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3 PPC\RIZKY\RIZKY\2025\REPORT\FMB\2. FEBRUARI\"/>
    </mc:Choice>
  </mc:AlternateContent>
  <xr:revisionPtr revIDLastSave="0" documentId="13_ncr:1_{A3322F72-6382-45C8-BA63-32C15E9B0FF8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Haspro Des" sheetId="68" state="hidden" r:id="rId1"/>
    <sheet name="HASPRO APS FEB " sheetId="80" r:id="rId2"/>
    <sheet name="ESTIMASI HASIL FEB" sheetId="87" r:id="rId3"/>
    <sheet name="APS Maret" sheetId="84" r:id="rId4"/>
    <sheet name="OTS JULI" sheetId="52" state="hidden" r:id="rId5"/>
    <sheet name="OTS Agst" sheetId="17" state="hidden" r:id="rId6"/>
    <sheet name="APS APRIL" sheetId="86" r:id="rId7"/>
    <sheet name="Project Feb" sheetId="83" r:id="rId8"/>
    <sheet name="Project Manabu" sheetId="72" state="hidden" r:id="rId9"/>
    <sheet name="NSB" sheetId="45" r:id="rId10"/>
    <sheet name="LOTUS &amp; COZY KAGUKURO" sheetId="11" state="hidden" r:id="rId11"/>
    <sheet name="Export Kagukuro 2025" sheetId="26" r:id="rId12"/>
    <sheet name="Material Maret" sheetId="85" r:id="rId13"/>
    <sheet name="Other" sheetId="78" r:id="rId14"/>
    <sheet name="Slow &amp; Unmoving" sheetId="88" r:id="rId15"/>
    <sheet name="Material Oktober" sheetId="62" state="hidden" r:id="rId16"/>
    <sheet name="Project SWG" sheetId="75" state="hidden" r:id="rId17"/>
    <sheet name="Others 1" sheetId="56" state="hidden" r:id="rId18"/>
    <sheet name="FIX PO KAGUKURO" sheetId="57" state="hidden" r:id="rId19"/>
    <sheet name="Material Agustus" sheetId="51" state="hidden" r:id="rId20"/>
    <sheet name="Pengantian Kain" sheetId="59" state="hidden" r:id="rId21"/>
    <sheet name="PEMANFAATAN" sheetId="33" state="hidden" r:id="rId22"/>
    <sheet name="COST RED" sheetId="48" state="hidden" r:id="rId23"/>
    <sheet name="Progress Unmoving" sheetId="3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_________xlfn_IFERROR">NA()</definedName>
    <definedName name="_________________xlfn_IFERROR">NA()</definedName>
    <definedName name="________________xlfn_IFERROR">NA()</definedName>
    <definedName name="_______________xlfn_IFERROR">NA()</definedName>
    <definedName name="______________xlfn_IFERROR">NA()</definedName>
    <definedName name="_____________xlfn_IFERROR">NA()</definedName>
    <definedName name="____________xlfn_IFERROR">NA()</definedName>
    <definedName name="___________xlfn_IFERROR">NA()</definedName>
    <definedName name="__________xlfn_IFERROR">NA()</definedName>
    <definedName name="_________xlfn_IFERROR">NA()</definedName>
    <definedName name="________xlfn_IFERROR">NA()</definedName>
    <definedName name="_______xlfn_IFERROR">NA()</definedName>
    <definedName name="______xlfn_IFERROR">NA()</definedName>
    <definedName name="_____xlfn_IFERROR">NA()</definedName>
    <definedName name="____xlfn_IFERROR">NA()</definedName>
    <definedName name="___xlfn_IFERROR">NA()</definedName>
    <definedName name="__xlfn_IFERROR">NA()</definedName>
    <definedName name="_ANITA_">#REF!</definedName>
    <definedName name="_xlnm._FilterDatabase" localSheetId="7" hidden="1">'Project Feb'!$A$5:$N$53</definedName>
    <definedName name="a">#REF!</definedName>
    <definedName name="aaa">#REF!</definedName>
    <definedName name="anita_scm">#REF!</definedName>
    <definedName name="ANJING">[1]削除元データ!#REF!</definedName>
    <definedName name="ART">'[2]MASTER PROSES'!#REF!</definedName>
    <definedName name="ARTIKEL">[3]Master!$C$13:$C$476</definedName>
    <definedName name="AZ">[4]Sheet1!#REF!</definedName>
    <definedName name="AZAZAXSXSC">[1]削除元データ!#REF!</definedName>
    <definedName name="baruuuu">#REF!</definedName>
    <definedName name="D">#REF!</definedName>
    <definedName name="data">[5]DT!$A$5:$E$74</definedName>
    <definedName name="DATA10">[4]Sheet1!#REF!</definedName>
    <definedName name="DATA11">[4]Sheet1!#REF!</definedName>
    <definedName name="DATA12">[4]Sheet1!#REF!</definedName>
    <definedName name="DATA13">[4]Sheet1!#REF!</definedName>
    <definedName name="DATA14">[4]Sheet1!#REF!</definedName>
    <definedName name="DATA15">[4]Sheet1!#REF!</definedName>
    <definedName name="DATA18">[4]Sheet1!#REF!</definedName>
    <definedName name="DATA19">[4]Sheet1!#REF!</definedName>
    <definedName name="DATA20">[4]Sheet1!#REF!</definedName>
    <definedName name="DATA21">[4]Sheet1!#REF!</definedName>
    <definedName name="DATA22">[4]Sheet1!#REF!</definedName>
    <definedName name="DATA23">[4]Sheet1!#REF!</definedName>
    <definedName name="DATA27">[4]Sheet1!#REF!</definedName>
    <definedName name="DATA29">[4]Sheet1!#REF!</definedName>
    <definedName name="DATA30">[4]Sheet1!#REF!</definedName>
    <definedName name="DATA32">[4]Sheet1!#REF!</definedName>
    <definedName name="DATA34">[1]削除元データ!#REF!</definedName>
    <definedName name="DATA35">[1]削除元データ!#REF!</definedName>
    <definedName name="DATA36">[1]削除元データ!#REF!</definedName>
    <definedName name="DATA37">[1]削除元データ!#REF!</definedName>
    <definedName name="DATA38">[1]削除元データ!#REF!</definedName>
    <definedName name="DATA39">[1]削除元データ!#REF!</definedName>
    <definedName name="DATA40">[1]削除元データ!#REF!</definedName>
    <definedName name="DATA41">[1]削除元データ!#REF!</definedName>
    <definedName name="DATA42">[1]削除元データ!#REF!</definedName>
    <definedName name="DATA43">[1]削除元データ!#REF!</definedName>
    <definedName name="DATA44">[1]削除元データ!#REF!</definedName>
    <definedName name="DATA45">[1]削除元データ!#REF!</definedName>
    <definedName name="DATA46">[1]削除元データ!#REF!</definedName>
    <definedName name="DATA47">[1]削除元データ!#REF!</definedName>
    <definedName name="DATA48">[1]削除元データ!#REF!</definedName>
    <definedName name="DATA49">[1]削除元データ!#REF!</definedName>
    <definedName name="DATA5">[4]Sheet1!#REF!</definedName>
    <definedName name="DATA50">[1]削除元データ!#REF!</definedName>
    <definedName name="DATA51">[1]削除元データ!#REF!</definedName>
    <definedName name="DATA52">[1]削除元データ!#REF!</definedName>
    <definedName name="DATA53">[1]削除元データ!#REF!</definedName>
    <definedName name="DATA54">[1]削除元データ!#REF!</definedName>
    <definedName name="DATA55">[1]削除元データ!#REF!</definedName>
    <definedName name="DATA56">[1]削除元データ!#REF!</definedName>
    <definedName name="DATA58">[1]削除元データ!#REF!</definedName>
    <definedName name="DATA6">[4]Sheet1!#REF!</definedName>
    <definedName name="DATA60">[1]削除元データ!#REF!</definedName>
    <definedName name="DATA61">[1]削除元データ!#REF!</definedName>
    <definedName name="DATA62">[1]削除元データ!#REF!</definedName>
    <definedName name="DATA63">[1]削除元データ!#REF!</definedName>
    <definedName name="DATA65">[1]削除元データ!#REF!</definedName>
    <definedName name="DATA66">[1]削除元データ!#REF!</definedName>
    <definedName name="DATA67">[1]削除元データ!#REF!</definedName>
    <definedName name="DATA68">[1]削除元データ!#REF!</definedName>
    <definedName name="DATA69">[1]削除元データ!#REF!</definedName>
    <definedName name="DATA7">[4]Sheet1!#REF!</definedName>
    <definedName name="DATA70">[1]削除元データ!#REF!</definedName>
    <definedName name="DATA777777">[1]削除元データ!#REF!</definedName>
    <definedName name="DATA8">[4]Sheet1!#REF!</definedName>
    <definedName name="DATA9">[4]Sheet1!#REF!</definedName>
    <definedName name="_xlnm.Database">#REF!</definedName>
    <definedName name="DIVISI">#REF!</definedName>
    <definedName name="EWDS2SDSDSDSD134W2">[1]削除元データ!#REF!</definedName>
    <definedName name="Excel_BuiltIn_Database">#REF!</definedName>
    <definedName name="Excel_BuiltIn_Database_1">"$#REF!.$A$1:$H$41"</definedName>
    <definedName name="Excel_BuiltIn_Database_1_1">#REF!</definedName>
    <definedName name="Excel_BuiltIn_Database_11">#REF!</definedName>
    <definedName name="Excel_BuiltIn_Database_11_1">#REF!</definedName>
    <definedName name="Excel_BuiltIn_Database_11_1_1">#REF!</definedName>
    <definedName name="Excel_BuiltIn_Database_11_3">#REF!</definedName>
    <definedName name="Excel_BuiltIn_Database_11_3_1_1">#REF!</definedName>
    <definedName name="Excel_BuiltIn_Database_11_3_1_1_1">#REF!</definedName>
    <definedName name="Excel_BuiltIn_Database_14">"$#REF!.$A$1:$H$41"</definedName>
    <definedName name="Excel_BuiltIn_Database_15">"$#REF!.$A$1:$H$41"</definedName>
    <definedName name="Excel_BuiltIn_Database_2">#REF!</definedName>
    <definedName name="Excel_BuiltIn_Database_2_1">#REF!</definedName>
    <definedName name="Excel_BuiltIn_Database_2_2_1">#REF!</definedName>
    <definedName name="Excel_BuiltIn_Database_2_2_1_1">#REF!</definedName>
    <definedName name="Excel_BuiltIn_Print_Area_1">"'file:///C:/Documents%20and%20Settings/umi/My%20Documents/share110/Surat%20Pengantar%20Expedisi/2011/REKAP%20TITIPAN%20HOLDING%20BULAN%20AGUSTUS%202011.xls'#$TYPE.$A$1:$EY$155"</definedName>
    <definedName name="Excel_BuiltIn_Print_Area_1_1">#REF!</definedName>
    <definedName name="Excel_BuiltIn_Print_Area_1_1_1">#REF!</definedName>
    <definedName name="Excel_BuiltIn_Print_Area_1_1_1_1">"'file:///C:/Documents%20and%20Settings/umi/My%20Documents/share110/Surat%20Pengantar%20Expedisi/2011/REKAP%20TITIPAN%20HOLDING%20BULAN%20AGUSTUS%202011.xls'#$TYPE.$A$1:$EY$155"</definedName>
    <definedName name="Excel_BuiltIn_Print_Area_1_1_1_1_1">#REF!</definedName>
    <definedName name="Excel_BuiltIn_Print_Area_1_1_1_1_1_12">#REF!</definedName>
    <definedName name="Excel_BuiltIn_Print_Area_1_1_1_12">#REF!</definedName>
    <definedName name="Excel_BuiltIn_Print_Area_1_1_12">#REF!</definedName>
    <definedName name="Excel_BuiltIn_Print_Area_1_14">"'file:///C:/Documents%20and%20Settings/umi/My%20Documents/share110/Surat%20Pengantar%20Expedisi/2011/REKAP%20TITIPAN%20HOLDING%20BULAN%20AGUSTUS%202011.xls'#$TYPE.$A$1:$EY$155"</definedName>
    <definedName name="Excel_BuiltIn_Print_Area_1_15">"'file:///C:/Documents%20and%20Settings/umi/My%20Documents/share110/Surat%20Pengantar%20Expedisi/2011/REKAP%20TITIPAN%20HOLDING%20BULAN%20AGUSTUS%202011.xls'#$TYPE.$A$1:$EY$155"</definedName>
    <definedName name="Excel_BuiltIn_Print_Area_13">[6]BDG.!#REF!</definedName>
    <definedName name="Excel_BuiltIn_Print_Area_15">#REF!</definedName>
    <definedName name="Excel_BuiltIn_Print_Area_15_12">#REF!</definedName>
    <definedName name="Excel_BuiltIn_Print_Area_26_1">#REF!</definedName>
    <definedName name="Excel_BuiltIn_Print_Area_27">#REF!</definedName>
    <definedName name="Excel_BuiltIn_Print_Area_27_1">#REF!</definedName>
    <definedName name="Excel_BuiltIn_Print_Area_3">"$#REF!.$A$1:$M$253"</definedName>
    <definedName name="Excel_BuiltIn_Print_Area_3_1">#REF!</definedName>
    <definedName name="Excel_BuiltIn_Print_Area_3_1_1">"$#REF!.$A$1:$M$253"</definedName>
    <definedName name="Excel_BuiltIn_Print_Area_3_1_1_1">#REF!</definedName>
    <definedName name="Excel_BuiltIn_Print_Area_3_1_1_1_1">"$#REF!.$A$1:$M$243"</definedName>
    <definedName name="Excel_BuiltIn_Print_Area_3_1_1_1_1_1">#REF!</definedName>
    <definedName name="Excel_BuiltIn_Print_Area_3_1_1_1_1_1_1">"$#REF!.$A$1:$M$258"</definedName>
    <definedName name="Excel_BuiltIn_Print_Area_3_1_1_1_1_1_1_1">#REF!</definedName>
    <definedName name="Excel_BuiltIn_Print_Area_3_1_1_1_1_1_1_1_1">"'file:///C:/Documents%20and%20Settings/umi/My%20Documents/share110/Surat%20Pengantar%20Expedisi/2011/REKAP%20TITIPAN%20HOLDING%20BULAN%20AGUSTUS%202011.xls'#$TYPE.$A$1:$CB$80"</definedName>
    <definedName name="Excel_BuiltIn_Print_Area_3_1_1_1_1_1_1_1_1_1">"$#REF!.$#REF!$#REF!:$#REF!$#REF!"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2">#REF!</definedName>
    <definedName name="Excel_BuiltIn_Print_Area_3_1_1_1_1_1_1_1_1_1_1_1_12">#REF!</definedName>
    <definedName name="Excel_BuiltIn_Print_Area_3_1_1_1_1_1_1_1_1_1_12">#REF!</definedName>
    <definedName name="Excel_BuiltIn_Print_Area_3_1_1_1_1_1_1_1_12">#REF!</definedName>
    <definedName name="Excel_BuiltIn_Print_Area_3_1_1_1_1_14">"$#REF!.$#REF!$#REF!:$#REF!$#REF!"</definedName>
    <definedName name="Excel_BuiltIn_Print_Area_3_1_1_1_1_15">"$#REF!.$#REF!$#REF!:$#REF!$#REF!"</definedName>
    <definedName name="Excel_BuiltIn_Print_Area_3_1_1_1_12">#REF!</definedName>
    <definedName name="Excel_BuiltIn_Print_Area_3_1_1_1_14">"'file:///C:/Documents%20and%20Settings/umi/My%20Documents/share110/Surat%20Pengantar%20Expedisi/2011/REKAP%20TITIPAN%20HOLDING%20BULAN%20AGUSTUS%202011.xls'#$TYPE.$A$1:$CB$80"</definedName>
    <definedName name="Excel_BuiltIn_Print_Area_3_1_1_1_15">"'file:///C:/Documents%20and%20Settings/umi/My%20Documents/share110/Surat%20Pengantar%20Expedisi/2011/REKAP%20TITIPAN%20HOLDING%20BULAN%20AGUSTUS%202011.xls'#$TYPE.$A$1:$CB$80"</definedName>
    <definedName name="Excel_BuiltIn_Print_Area_3_1_1_14">"$#REF!.$A$1:$M$258"</definedName>
    <definedName name="Excel_BuiltIn_Print_Area_3_1_1_15">"$#REF!.$A$1:$M$258"</definedName>
    <definedName name="Excel_BuiltIn_Print_Area_3_1_14">"$#REF!.$A$1:$M$243"</definedName>
    <definedName name="Excel_BuiltIn_Print_Area_3_1_15">"$#REF!.$A$1:$M$243"</definedName>
    <definedName name="Excel_BuiltIn_Print_Area_3_1_2">#REF!</definedName>
    <definedName name="Excel_BuiltIn_Print_Area_3_1_2_1">"$#REF!.$A$1:$M$80"</definedName>
    <definedName name="Excel_BuiltIn_Print_Area_3_1_2_14">"$#REF!.$A$1:$M$80"</definedName>
    <definedName name="Excel_BuiltIn_Print_Area_3_1_2_15">"$#REF!.$A$1:$M$80"</definedName>
    <definedName name="Excel_BuiltIn_Print_Area_3_1_4">#REF!</definedName>
    <definedName name="Excel_BuiltIn_Print_Area_3_1_4_1">"$#REF!.$A$1:$M$113"</definedName>
    <definedName name="Excel_BuiltIn_Print_Area_3_1_4_14">"$#REF!.$A$1:$M$113"</definedName>
    <definedName name="Excel_BuiltIn_Print_Area_3_1_4_15">"$#REF!.$A$1:$M$113"</definedName>
    <definedName name="Excel_BuiltIn_Print_Area_3_1_5">'[7]TITIPAN SEMARANG'!$A$1:$M$32</definedName>
    <definedName name="Excel_BuiltIn_Print_Area_3_1_6">"$#REF!.$A$1:$M$37"</definedName>
    <definedName name="Excel_BuiltIn_Print_Area_3_14">"$#REF!.$A$1:$M$253"</definedName>
    <definedName name="Excel_BuiltIn_Print_Area_3_15">"$#REF!.$A$1:$M$253"</definedName>
    <definedName name="Excel_BuiltIn_Print_Area_3_2">#REF!</definedName>
    <definedName name="Excel_BuiltIn_Print_Area_3_2_1">"$#REF!.$A$1:$M$89"</definedName>
    <definedName name="Excel_BuiltIn_Print_Area_3_2_14">"$#REF!.$A$1:$M$89"</definedName>
    <definedName name="Excel_BuiltIn_Print_Area_3_2_15">"$#REF!.$A$1:$M$89"</definedName>
    <definedName name="Excel_BuiltIn_Print_Area_3_4">#REF!</definedName>
    <definedName name="Excel_BuiltIn_Print_Area_3_4_1">"$#REF!.$A$1:$M$125"</definedName>
    <definedName name="Excel_BuiltIn_Print_Area_3_4_14">"$#REF!.$A$1:$M$125"</definedName>
    <definedName name="Excel_BuiltIn_Print_Area_3_4_15">"$#REF!.$A$1:$M$125"</definedName>
    <definedName name="Excel_BuiltIn_Print_Area_3_5">'[7]TITIPAN SEMARANG'!$A$1:$M$32</definedName>
    <definedName name="Excel_BuiltIn_Print_Area_3_6">"$#REF!.$A$1:$M$37"</definedName>
    <definedName name="Excel_BuiltIn_Print_Titles_1">#REF!</definedName>
    <definedName name="Excel_BuiltIn_Print_Titles_1_1">#REF!</definedName>
    <definedName name="Excel_BuiltIn_Print_Titles_1_1_1">"$#REF!.$#REF!$#REF!:$#REF!$#REF!"</definedName>
    <definedName name="Excel_BuiltIn_Print_Titles_1_1_1_1">'[8]REKAP '!#REF!</definedName>
    <definedName name="Excel_BuiltIn_Print_Titles_1_1_1_1_1">"'file:///C:/Documents%20and%20Settings/umi/My%20Documents/share110/Surat%20Pengantar%20Expedisi/2011/REKAP%20TITIPAN%20HOLDING%202011.xls'#$'REKAP (2)'.$D$4:$E$5"</definedName>
    <definedName name="Excel_BuiltIn_Print_Titles_1_1_1_1_1_1">#REF!</definedName>
    <definedName name="Excel_BuiltIn_Print_Titles_1_1_1_1_12">'[8]REKAP '!#REF!</definedName>
    <definedName name="Excel_BuiltIn_Print_Titles_1_1_12">#REF!</definedName>
    <definedName name="Excel_BuiltIn_Print_Titles_1_1_14">"'file:///C:/Documents%20and%20Settings/umi/My%20Documents/share110/Surat%20Pengantar%20Expedisi/2011/REKAP%20TITIPAN%20HOLDING%202011.xls'#$'REKAP (2)'.$D$4:$E$5"</definedName>
    <definedName name="Excel_BuiltIn_Print_Titles_1_1_15">"'file:///C:/Documents%20and%20Settings/umi/My%20Documents/share110/Surat%20Pengantar%20Expedisi/2011/REKAP%20TITIPAN%20HOLDING%202011.xls'#$'REKAP (2)'.$D$4:$E$5"</definedName>
    <definedName name="Excel_BuiltIn_Print_Titles_1_12">#REF!</definedName>
    <definedName name="Excel_BuiltIn_Print_Titles_1_14">"$#REF!.$#REF!$#REF!:$#REF!$#REF!"</definedName>
    <definedName name="Excel_BuiltIn_Print_Titles_1_15">"$#REF!.$#REF!$#REF!:$#REF!$#REF!"</definedName>
    <definedName name="Excel_BuiltIn_Print_Titles_15">#REF!</definedName>
    <definedName name="Excel_BuiltIn_Print_Titles_15_12">#REF!</definedName>
    <definedName name="Excel_BuiltIn_Print_Titles_26">#REF!</definedName>
    <definedName name="Excel_BuiltIn_Print_Titles_3">#REF!</definedName>
    <definedName name="Excel_BuiltIn_Print_Titles_3_1">"$#REF!.$A$3:$IJ$5"</definedName>
    <definedName name="Excel_BuiltIn_Print_Titles_3_1_1">#REF!</definedName>
    <definedName name="Excel_BuiltIn_Print_Titles_3_1_1_1">"$#REF!.$A$1:$IH$3"</definedName>
    <definedName name="Excel_BuiltIn_Print_Titles_3_1_1_1_1">"$#REF!.$A$1:$IH$3"</definedName>
    <definedName name="Excel_BuiltIn_Print_Titles_3_1_14">"$#REF!.$A$1:$IH$3"</definedName>
    <definedName name="Excel_BuiltIn_Print_Titles_3_1_15">"$#REF!.$A$1:$IH$3"</definedName>
    <definedName name="Excel_BuiltIn_Print_Titles_3_12">#REF!</definedName>
    <definedName name="Excel_BuiltIn_Print_Titles_3_14">"$#REF!.$A$3:$IJ$5"</definedName>
    <definedName name="Excel_BuiltIn_Print_Titles_3_15">"$#REF!.$A$3:$IJ$5"</definedName>
    <definedName name="Excel_BuiltIn_Print_Titles_3_2">#REF!</definedName>
    <definedName name="Excel_BuiltIn_Print_Titles_3_2_1">"$#REF!.$A$3:$IJ$5"</definedName>
    <definedName name="Excel_BuiltIn_Print_Titles_3_2_14">"$#REF!.$A$3:$IJ$5"</definedName>
    <definedName name="Excel_BuiltIn_Print_Titles_3_2_15">"$#REF!.$A$3:$IJ$5"</definedName>
    <definedName name="Excel_BuiltIn_Print_Titles_3_4">[8]BALI!#REF!</definedName>
    <definedName name="Excel_BuiltIn_Print_Titles_3_4_1">"$#REF!.$A$3:$IJ$5"</definedName>
    <definedName name="Excel_BuiltIn_Print_Titles_3_4_12">[8]BALI!#REF!</definedName>
    <definedName name="Excel_BuiltIn_Print_Titles_3_4_14">"$#REF!.$A$3:$IJ$5"</definedName>
    <definedName name="Excel_BuiltIn_Print_Titles_3_4_15">"$#REF!.$A$3:$IJ$5"</definedName>
    <definedName name="Excel_BuiltIn_Print_Titles_3_5">'[7]TITIPAN SEMARANG'!$A$3:$IJ$5</definedName>
    <definedName name="Excel_BuiltIn_Print_Titles_3_6">"$#REF!.$A$3:$IJ$5"</definedName>
    <definedName name="Excel_BuiltIn_Print_Titles_6_1">(#REF!,#REF!)</definedName>
    <definedName name="Excel_BuiltIn_Print_Titles_7">#REF!</definedName>
    <definedName name="FORM">#REF!</definedName>
    <definedName name="gg">#REF!</definedName>
    <definedName name="LINE">'[9]List Price &amp; SMV'!$T$9:$T$19</definedName>
    <definedName name="list_program">[10]!tbl_program[Key]</definedName>
    <definedName name="list_standar">[10]!tbl_standar[Key]</definedName>
    <definedName name="Print_Area_MI">'[11]L&amp;E'!$C$1:$AG$79</definedName>
    <definedName name="QXSWQSXQSX">[4]Sheet1!#REF!</definedName>
    <definedName name="rubb">#REF!</definedName>
    <definedName name="S7AC_20">#REF!</definedName>
    <definedName name="sgl">[12]dt!$A$4:$GW$824</definedName>
    <definedName name="TEST0">#REF!</definedName>
    <definedName name="TEST155">[1]削除元データ!#REF!</definedName>
    <definedName name="TEST156">[1]削除元データ!#REF!</definedName>
    <definedName name="TEST157">[1]削除元データ!#REF!</definedName>
    <definedName name="TEST158">[1]削除元データ!#REF!</definedName>
    <definedName name="TEST159">[1]削除元データ!#REF!</definedName>
    <definedName name="TEST160">[1]削除元データ!#REF!</definedName>
    <definedName name="TEST161">[1]削除元データ!#REF!</definedName>
    <definedName name="TEST162">[1]削除元データ!#REF!</definedName>
    <definedName name="TEST163">[1]削除元データ!#REF!</definedName>
    <definedName name="TEST164">[1]削除元データ!#REF!</definedName>
    <definedName name="TEST165">[1]削除元データ!#REF!</definedName>
    <definedName name="TEST166">[1]削除元データ!#REF!</definedName>
    <definedName name="TEST167">[1]削除元データ!#REF!</definedName>
    <definedName name="TEST168">[1]削除元データ!#REF!</definedName>
    <definedName name="TEST169">[1]削除元データ!#REF!</definedName>
    <definedName name="TEST170">[1]削除元データ!#REF!</definedName>
    <definedName name="TEST171">[1]削除元データ!#REF!</definedName>
    <definedName name="TEST172">[1]削除元データ!#REF!</definedName>
    <definedName name="TEST173">[1]削除元データ!#REF!</definedName>
    <definedName name="TEST174">[1]削除元データ!#REF!</definedName>
    <definedName name="TEST175">[1]削除元データ!#REF!</definedName>
    <definedName name="TEST176">[1]削除元データ!#REF!</definedName>
    <definedName name="TEST177">[1]削除元データ!#REF!</definedName>
    <definedName name="TEST178">[1]削除元データ!#REF!</definedName>
    <definedName name="TEST179">[1]削除元データ!#REF!</definedName>
    <definedName name="TEST180">[1]削除元データ!#REF!</definedName>
    <definedName name="TEST181">[1]削除元データ!#REF!</definedName>
    <definedName name="TEST218">[1]削除元データ!#REF!</definedName>
    <definedName name="TEST219">[1]削除元データ!#REF!</definedName>
    <definedName name="TEST220">[1]削除元データ!#REF!</definedName>
    <definedName name="TEST221">[1]削除元データ!#REF!</definedName>
    <definedName name="TEST222">[1]削除元データ!#REF!</definedName>
    <definedName name="WI">#REF!</definedName>
    <definedName name="WII">#REF!</definedName>
    <definedName name="WIII">#REF!</definedName>
    <definedName name="WIV">#REF!</definedName>
    <definedName name="WV">#REF!</definedName>
    <definedName name="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88" l="1"/>
  <c r="G30" i="88"/>
  <c r="F15" i="88"/>
  <c r="F14" i="88"/>
  <c r="G14" i="88" s="1"/>
  <c r="E14" i="88"/>
  <c r="G13" i="88"/>
  <c r="D13" i="88"/>
  <c r="G12" i="88"/>
  <c r="D12" i="88"/>
  <c r="G10" i="88"/>
  <c r="D10" i="88"/>
  <c r="G9" i="88"/>
  <c r="D9" i="88"/>
  <c r="D8" i="88"/>
  <c r="G7" i="88"/>
  <c r="D7" i="88"/>
  <c r="G6" i="88"/>
  <c r="D6" i="88"/>
  <c r="G5" i="88"/>
  <c r="D5" i="88"/>
  <c r="G4" i="88"/>
  <c r="D4" i="88"/>
  <c r="G3" i="88"/>
  <c r="F59" i="85" l="1"/>
  <c r="E14" i="84" l="1"/>
  <c r="I14" i="87"/>
  <c r="I20" i="87"/>
  <c r="K24" i="87"/>
  <c r="M24" i="87" s="1"/>
  <c r="J23" i="87"/>
  <c r="J26" i="87" s="1"/>
  <c r="I23" i="87"/>
  <c r="I26" i="87" s="1"/>
  <c r="H23" i="87"/>
  <c r="H26" i="87" s="1"/>
  <c r="J22" i="87"/>
  <c r="J25" i="87" s="1"/>
  <c r="I22" i="87"/>
  <c r="I25" i="87" s="1"/>
  <c r="H22" i="87"/>
  <c r="H25" i="87" s="1"/>
  <c r="G22" i="87"/>
  <c r="G25" i="87" s="1"/>
  <c r="D22" i="87"/>
  <c r="G21" i="87"/>
  <c r="G23" i="87" s="1"/>
  <c r="G26" i="87" s="1"/>
  <c r="F21" i="87"/>
  <c r="K20" i="87"/>
  <c r="L20" i="87" s="1"/>
  <c r="F20" i="87"/>
  <c r="K19" i="87"/>
  <c r="L19" i="87" s="1"/>
  <c r="F19" i="87"/>
  <c r="K18" i="87"/>
  <c r="L18" i="87" s="1"/>
  <c r="F18" i="87"/>
  <c r="K17" i="87"/>
  <c r="L17" i="87" s="1"/>
  <c r="F17" i="87"/>
  <c r="K16" i="87"/>
  <c r="F16" i="87"/>
  <c r="E16" i="87"/>
  <c r="K15" i="87"/>
  <c r="L15" i="87" s="1"/>
  <c r="F15" i="87"/>
  <c r="K14" i="87"/>
  <c r="L14" i="87" s="1"/>
  <c r="F14" i="87"/>
  <c r="K13" i="87"/>
  <c r="L13" i="87" s="1"/>
  <c r="F13" i="87"/>
  <c r="K12" i="87"/>
  <c r="L12" i="87" s="1"/>
  <c r="F12" i="87"/>
  <c r="K11" i="87"/>
  <c r="L11" i="87" s="1"/>
  <c r="F11" i="87"/>
  <c r="K10" i="87"/>
  <c r="L10" i="87" s="1"/>
  <c r="F10" i="87"/>
  <c r="K9" i="87"/>
  <c r="L9" i="87" s="1"/>
  <c r="F9" i="87"/>
  <c r="E9" i="87"/>
  <c r="K8" i="87"/>
  <c r="L8" i="87" s="1"/>
  <c r="E8" i="87"/>
  <c r="F8" i="87" s="1"/>
  <c r="L7" i="87"/>
  <c r="K7" i="87"/>
  <c r="F7" i="87"/>
  <c r="K6" i="87"/>
  <c r="L6" i="87" s="1"/>
  <c r="F6" i="87"/>
  <c r="K5" i="87"/>
  <c r="L5" i="87" s="1"/>
  <c r="F5" i="87"/>
  <c r="B5" i="87"/>
  <c r="B6" i="87" s="1"/>
  <c r="B7" i="87" s="1"/>
  <c r="B8" i="87" s="1"/>
  <c r="B9" i="87" s="1"/>
  <c r="B10" i="87" s="1"/>
  <c r="B11" i="87" s="1"/>
  <c r="B12" i="87" s="1"/>
  <c r="B13" i="87" s="1"/>
  <c r="B14" i="87" s="1"/>
  <c r="B15" i="87" s="1"/>
  <c r="B16" i="87" s="1"/>
  <c r="B17" i="87" s="1"/>
  <c r="B18" i="87" s="1"/>
  <c r="B19" i="87" s="1"/>
  <c r="K4" i="87"/>
  <c r="L4" i="87" s="1"/>
  <c r="F4" i="87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F6" i="86"/>
  <c r="F5" i="86"/>
  <c r="F4" i="86"/>
  <c r="I26" i="86"/>
  <c r="K24" i="86"/>
  <c r="M24" i="86" s="1"/>
  <c r="M23" i="86"/>
  <c r="M26" i="86" s="1"/>
  <c r="J23" i="86"/>
  <c r="J26" i="86" s="1"/>
  <c r="I23" i="86"/>
  <c r="H23" i="86"/>
  <c r="H26" i="86" s="1"/>
  <c r="G23" i="86"/>
  <c r="G26" i="86" s="1"/>
  <c r="M22" i="86"/>
  <c r="M25" i="86" s="1"/>
  <c r="J22" i="86"/>
  <c r="J25" i="86" s="1"/>
  <c r="I22" i="86"/>
  <c r="I25" i="86" s="1"/>
  <c r="H22" i="86"/>
  <c r="H25" i="86" s="1"/>
  <c r="G22" i="86"/>
  <c r="G25" i="86" s="1"/>
  <c r="E22" i="86"/>
  <c r="L21" i="86"/>
  <c r="K21" i="86"/>
  <c r="K20" i="86"/>
  <c r="K22" i="86" s="1"/>
  <c r="L19" i="86"/>
  <c r="K19" i="86"/>
  <c r="L18" i="86"/>
  <c r="K18" i="86"/>
  <c r="L17" i="86"/>
  <c r="K17" i="86"/>
  <c r="K16" i="86"/>
  <c r="L16" i="86" s="1"/>
  <c r="D22" i="86"/>
  <c r="L15" i="86"/>
  <c r="K15" i="86"/>
  <c r="L14" i="86"/>
  <c r="K14" i="86"/>
  <c r="L13" i="86"/>
  <c r="K13" i="86"/>
  <c r="L12" i="86"/>
  <c r="K12" i="86"/>
  <c r="K11" i="86"/>
  <c r="L11" i="86" s="1"/>
  <c r="K10" i="86"/>
  <c r="L10" i="86" s="1"/>
  <c r="K9" i="86"/>
  <c r="L9" i="86" s="1"/>
  <c r="K8" i="86"/>
  <c r="L8" i="86" s="1"/>
  <c r="K7" i="86"/>
  <c r="L7" i="86" s="1"/>
  <c r="K6" i="86"/>
  <c r="L6" i="86" s="1"/>
  <c r="K5" i="86"/>
  <c r="L5" i="86" s="1"/>
  <c r="B5" i="86"/>
  <c r="B6" i="86" s="1"/>
  <c r="B7" i="86" s="1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K4" i="86"/>
  <c r="K23" i="86" s="1"/>
  <c r="C31" i="85"/>
  <c r="F22" i="87" l="1"/>
  <c r="F25" i="87" s="1"/>
  <c r="E22" i="87"/>
  <c r="E25" i="87" s="1"/>
  <c r="M20" i="87"/>
  <c r="L16" i="87"/>
  <c r="M14" i="87"/>
  <c r="M23" i="87" s="1"/>
  <c r="M22" i="87"/>
  <c r="M25" i="87" s="1"/>
  <c r="M26" i="87"/>
  <c r="K22" i="87"/>
  <c r="K25" i="87"/>
  <c r="K21" i="87"/>
  <c r="L21" i="87" s="1"/>
  <c r="F22" i="86"/>
  <c r="K26" i="86"/>
  <c r="L23" i="86"/>
  <c r="K25" i="86"/>
  <c r="L22" i="86"/>
  <c r="L20" i="86"/>
  <c r="L4" i="86"/>
  <c r="F438" i="26"/>
  <c r="F431" i="26"/>
  <c r="F424" i="26"/>
  <c r="E424" i="26"/>
  <c r="F416" i="26"/>
  <c r="L22" i="87" l="1"/>
  <c r="K23" i="87"/>
  <c r="K26" i="87"/>
  <c r="L23" i="87"/>
  <c r="H13" i="85"/>
  <c r="D6" i="85"/>
  <c r="D10" i="85" l="1"/>
  <c r="D9" i="85"/>
  <c r="D8" i="85"/>
  <c r="D7" i="85"/>
  <c r="H21" i="83"/>
  <c r="H20" i="83"/>
  <c r="H16" i="83"/>
  <c r="A6" i="83"/>
  <c r="H14" i="83"/>
  <c r="D16" i="84" l="1"/>
  <c r="F16" i="84"/>
  <c r="F4" i="84"/>
  <c r="K53" i="83" l="1"/>
  <c r="K24" i="84"/>
  <c r="M24" i="84" s="1"/>
  <c r="M23" i="84"/>
  <c r="J23" i="84"/>
  <c r="J26" i="84" s="1"/>
  <c r="I23" i="84"/>
  <c r="I26" i="84" s="1"/>
  <c r="H23" i="84"/>
  <c r="H26" i="84" s="1"/>
  <c r="M22" i="84"/>
  <c r="J22" i="84"/>
  <c r="J25" i="84" s="1"/>
  <c r="I22" i="84"/>
  <c r="I25" i="84" s="1"/>
  <c r="H22" i="84"/>
  <c r="H25" i="84" s="1"/>
  <c r="G22" i="84"/>
  <c r="G25" i="84" s="1"/>
  <c r="D22" i="84"/>
  <c r="G23" i="84"/>
  <c r="G26" i="84" s="1"/>
  <c r="F21" i="84"/>
  <c r="K20" i="84"/>
  <c r="L20" i="84" s="1"/>
  <c r="F20" i="84"/>
  <c r="K19" i="84"/>
  <c r="L19" i="84" s="1"/>
  <c r="F19" i="84"/>
  <c r="K18" i="84"/>
  <c r="L18" i="84" s="1"/>
  <c r="F18" i="84"/>
  <c r="K17" i="84"/>
  <c r="L17" i="84" s="1"/>
  <c r="K16" i="84"/>
  <c r="L16" i="84" s="1"/>
  <c r="E22" i="84"/>
  <c r="K15" i="84"/>
  <c r="L15" i="84" s="1"/>
  <c r="F15" i="84"/>
  <c r="K14" i="84"/>
  <c r="L14" i="84" s="1"/>
  <c r="F14" i="84"/>
  <c r="K13" i="84"/>
  <c r="L13" i="84" s="1"/>
  <c r="F13" i="84"/>
  <c r="K12" i="84"/>
  <c r="L12" i="84" s="1"/>
  <c r="F12" i="84"/>
  <c r="K11" i="84"/>
  <c r="L11" i="84" s="1"/>
  <c r="F11" i="84"/>
  <c r="K10" i="84"/>
  <c r="L10" i="84" s="1"/>
  <c r="F10" i="84"/>
  <c r="K9" i="84"/>
  <c r="L9" i="84" s="1"/>
  <c r="F9" i="84"/>
  <c r="K8" i="84"/>
  <c r="F8" i="84"/>
  <c r="K7" i="84"/>
  <c r="L7" i="84" s="1"/>
  <c r="F7" i="84"/>
  <c r="K6" i="84"/>
  <c r="L6" i="84" s="1"/>
  <c r="F6" i="84"/>
  <c r="K5" i="84"/>
  <c r="L5" i="84" s="1"/>
  <c r="F5" i="84"/>
  <c r="B5" i="84"/>
  <c r="B6" i="84" s="1"/>
  <c r="B7" i="84" s="1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K4" i="84"/>
  <c r="G21" i="80"/>
  <c r="D3" i="83"/>
  <c r="G3" i="83"/>
  <c r="H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A7" i="83"/>
  <c r="A8" i="83" s="1"/>
  <c r="A9" i="83" s="1"/>
  <c r="A10" i="83" s="1"/>
  <c r="A11" i="83" s="1"/>
  <c r="A12" i="83" s="1"/>
  <c r="A13" i="83" s="1"/>
  <c r="A14" i="83" s="1"/>
  <c r="A15" i="83" l="1"/>
  <c r="A16" i="83" s="1"/>
  <c r="A17" i="83" s="1"/>
  <c r="A18" i="83" s="1"/>
  <c r="A19" i="83" s="1"/>
  <c r="A20" i="83" s="1"/>
  <c r="A21" i="83" s="1"/>
  <c r="A22" i="83" s="1"/>
  <c r="M25" i="84"/>
  <c r="M26" i="84"/>
  <c r="K3" i="83"/>
  <c r="K22" i="84"/>
  <c r="L22" i="84" s="1"/>
  <c r="L4" i="84"/>
  <c r="F22" i="84"/>
  <c r="L8" i="84"/>
  <c r="K21" i="84"/>
  <c r="L21" i="84" s="1"/>
  <c r="F4" i="80"/>
  <c r="A23" i="83" l="1"/>
  <c r="A24" i="83" s="1"/>
  <c r="K25" i="84"/>
  <c r="K23" i="84"/>
  <c r="F16" i="80"/>
  <c r="E16" i="80"/>
  <c r="D28" i="45"/>
  <c r="B1" i="83"/>
  <c r="A25" i="83" l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K26" i="84"/>
  <c r="L23" i="84"/>
  <c r="E8" i="80" l="1"/>
  <c r="E9" i="80"/>
  <c r="F406" i="26" l="1"/>
  <c r="F399" i="26"/>
  <c r="F392" i="26"/>
  <c r="E392" i="26"/>
  <c r="F384" i="26"/>
  <c r="E384" i="26"/>
  <c r="F21" i="80" l="1"/>
  <c r="F20" i="80"/>
  <c r="F19" i="80"/>
  <c r="F18" i="80"/>
  <c r="F17" i="80"/>
  <c r="F15" i="80"/>
  <c r="F14" i="80"/>
  <c r="F13" i="80"/>
  <c r="F12" i="80"/>
  <c r="F11" i="80"/>
  <c r="F10" i="80"/>
  <c r="F9" i="80"/>
  <c r="F8" i="80"/>
  <c r="F7" i="80"/>
  <c r="F6" i="80"/>
  <c r="F5" i="80"/>
  <c r="K24" i="80"/>
  <c r="M24" i="80" s="1"/>
  <c r="M23" i="80"/>
  <c r="J23" i="80"/>
  <c r="J26" i="80" s="1"/>
  <c r="I23" i="80"/>
  <c r="I26" i="80" s="1"/>
  <c r="H23" i="80"/>
  <c r="H26" i="80" s="1"/>
  <c r="G23" i="80"/>
  <c r="G26" i="80" s="1"/>
  <c r="M22" i="80"/>
  <c r="J22" i="80"/>
  <c r="J25" i="80" s="1"/>
  <c r="I22" i="80"/>
  <c r="I25" i="80" s="1"/>
  <c r="H22" i="80"/>
  <c r="H25" i="80" s="1"/>
  <c r="G22" i="80"/>
  <c r="G25" i="80" s="1"/>
  <c r="E22" i="80"/>
  <c r="E25" i="80" s="1"/>
  <c r="D22" i="80"/>
  <c r="K21" i="80"/>
  <c r="L21" i="80" s="1"/>
  <c r="K20" i="80"/>
  <c r="L20" i="80" s="1"/>
  <c r="K19" i="80"/>
  <c r="L19" i="80" s="1"/>
  <c r="K18" i="80"/>
  <c r="L18" i="80" s="1"/>
  <c r="K17" i="80"/>
  <c r="L17" i="80" s="1"/>
  <c r="K16" i="80"/>
  <c r="L16" i="80" s="1"/>
  <c r="K15" i="80"/>
  <c r="L15" i="80" s="1"/>
  <c r="K14" i="80"/>
  <c r="L14" i="80" s="1"/>
  <c r="K13" i="80"/>
  <c r="L13" i="80" s="1"/>
  <c r="K12" i="80"/>
  <c r="L12" i="80" s="1"/>
  <c r="K11" i="80"/>
  <c r="L11" i="80" s="1"/>
  <c r="K10" i="80"/>
  <c r="L10" i="80" s="1"/>
  <c r="K9" i="80"/>
  <c r="L9" i="80" s="1"/>
  <c r="K8" i="80"/>
  <c r="L8" i="80" s="1"/>
  <c r="K7" i="80"/>
  <c r="L7" i="80" s="1"/>
  <c r="K6" i="80"/>
  <c r="L6" i="80" s="1"/>
  <c r="K5" i="80"/>
  <c r="L5" i="80" s="1"/>
  <c r="B5" i="80"/>
  <c r="B6" i="80" s="1"/>
  <c r="B7" i="80" s="1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K4" i="80"/>
  <c r="L4" i="80" s="1"/>
  <c r="F22" i="80" l="1"/>
  <c r="K23" i="80"/>
  <c r="L23" i="80" s="1"/>
  <c r="M25" i="80"/>
  <c r="M26" i="80"/>
  <c r="K22" i="80"/>
  <c r="F25" i="80" l="1"/>
  <c r="K26" i="80"/>
  <c r="L22" i="80"/>
  <c r="K25" i="80"/>
  <c r="J13" i="68" l="1"/>
  <c r="J21" i="68"/>
  <c r="K7" i="68" l="1"/>
  <c r="C28" i="45" l="1"/>
  <c r="F16" i="68"/>
  <c r="E52" i="75" l="1"/>
  <c r="E51" i="75"/>
  <c r="E44" i="75"/>
  <c r="E26" i="75"/>
  <c r="E24" i="75"/>
  <c r="E23" i="75"/>
  <c r="E16" i="75"/>
  <c r="E13" i="75"/>
  <c r="E11" i="75"/>
  <c r="E9" i="75"/>
  <c r="E6" i="75"/>
  <c r="E4" i="75"/>
  <c r="F372" i="26" l="1"/>
  <c r="F8" i="72" l="1"/>
  <c r="F10" i="72" s="1"/>
  <c r="D8" i="72"/>
  <c r="G8" i="72" s="1"/>
  <c r="F5" i="72"/>
  <c r="F7" i="72" s="1"/>
  <c r="D5" i="72"/>
  <c r="A1" i="72"/>
  <c r="D11" i="72" l="1"/>
  <c r="G5" i="72"/>
  <c r="K21" i="68" l="1"/>
  <c r="K20" i="68"/>
  <c r="K19" i="68"/>
  <c r="K18" i="68"/>
  <c r="K17" i="68"/>
  <c r="K16" i="68"/>
  <c r="K15" i="68"/>
  <c r="K14" i="68"/>
  <c r="K13" i="68"/>
  <c r="O13" i="68" s="1"/>
  <c r="K12" i="68"/>
  <c r="K11" i="68"/>
  <c r="K10" i="68"/>
  <c r="K9" i="68"/>
  <c r="K8" i="68"/>
  <c r="K6" i="68"/>
  <c r="K5" i="68"/>
  <c r="F9" i="68" l="1"/>
  <c r="F4" i="68"/>
  <c r="F324" i="26" l="1"/>
  <c r="E317" i="26"/>
  <c r="F317" i="26"/>
  <c r="K24" i="68"/>
  <c r="F358" i="26" l="1"/>
  <c r="F365" i="26"/>
  <c r="F351" i="26"/>
  <c r="F14" i="68" l="1"/>
  <c r="F13" i="68"/>
  <c r="F10" i="68"/>
  <c r="F8" i="68"/>
  <c r="F7" i="68"/>
  <c r="F6" i="68"/>
  <c r="F17" i="68"/>
  <c r="M24" i="68" l="1"/>
  <c r="L13" i="68"/>
  <c r="L5" i="68"/>
  <c r="K4" i="68"/>
  <c r="J23" i="68"/>
  <c r="J26" i="68" s="1"/>
  <c r="I23" i="68"/>
  <c r="I26" i="68" s="1"/>
  <c r="H23" i="68"/>
  <c r="H26" i="68" s="1"/>
  <c r="G23" i="68"/>
  <c r="G26" i="68" s="1"/>
  <c r="J22" i="68"/>
  <c r="J25" i="68" s="1"/>
  <c r="I22" i="68"/>
  <c r="I25" i="68" s="1"/>
  <c r="H22" i="68"/>
  <c r="H25" i="68" s="1"/>
  <c r="G22" i="68"/>
  <c r="G25" i="68" s="1"/>
  <c r="E22" i="68"/>
  <c r="E25" i="68" s="1"/>
  <c r="D22" i="68"/>
  <c r="L18" i="68"/>
  <c r="F5" i="68"/>
  <c r="B5" i="68"/>
  <c r="B6" i="68" s="1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L7" i="68" l="1"/>
  <c r="L15" i="68"/>
  <c r="L4" i="68"/>
  <c r="L8" i="68"/>
  <c r="L16" i="68"/>
  <c r="L20" i="68"/>
  <c r="L12" i="68"/>
  <c r="L9" i="68"/>
  <c r="L17" i="68"/>
  <c r="L21" i="68"/>
  <c r="L11" i="68"/>
  <c r="L19" i="68"/>
  <c r="L6" i="68"/>
  <c r="L10" i="68"/>
  <c r="L14" i="68"/>
  <c r="F22" i="68"/>
  <c r="F25" i="68" s="1"/>
  <c r="K22" i="68"/>
  <c r="K23" i="68"/>
  <c r="F339" i="26"/>
  <c r="E339" i="26"/>
  <c r="M23" i="68" l="1"/>
  <c r="M26" i="68" s="1"/>
  <c r="M22" i="68"/>
  <c r="M25" i="68" s="1"/>
  <c r="K26" i="68"/>
  <c r="L23" i="68"/>
  <c r="K25" i="68"/>
  <c r="L22" i="68"/>
  <c r="D7" i="62"/>
  <c r="D6" i="62" l="1"/>
  <c r="F331" i="26" l="1"/>
  <c r="F307" i="26" l="1"/>
  <c r="F300" i="26"/>
  <c r="F293" i="26"/>
  <c r="E293" i="26"/>
  <c r="F285" i="26"/>
  <c r="E285" i="26"/>
  <c r="D9" i="62" l="1"/>
  <c r="D8" i="62"/>
  <c r="F275" i="26"/>
  <c r="F260" i="26"/>
  <c r="F268" i="26"/>
  <c r="E268" i="26"/>
  <c r="H7" i="17" l="1"/>
  <c r="K21" i="17" l="1"/>
  <c r="I39" i="56" l="1"/>
  <c r="I38" i="56"/>
  <c r="D3" i="17" l="1"/>
  <c r="F253" i="26" l="1"/>
  <c r="D6" i="51" l="1"/>
  <c r="U17" i="57" l="1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H3" i="17" l="1"/>
  <c r="C10" i="52" l="1"/>
  <c r="C21" i="52" l="1"/>
  <c r="F244" i="26" l="1"/>
  <c r="D8" i="51"/>
  <c r="J20" i="51"/>
  <c r="C6" i="52" l="1"/>
  <c r="C16" i="52"/>
  <c r="D16" i="52" s="1"/>
  <c r="C12" i="52"/>
  <c r="D12" i="52" s="1"/>
  <c r="C11" i="52"/>
  <c r="D11" i="52" s="1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5" i="52"/>
  <c r="D14" i="52"/>
  <c r="D13" i="52"/>
  <c r="D10" i="52"/>
  <c r="D9" i="52"/>
  <c r="D8" i="52"/>
  <c r="D7" i="52"/>
  <c r="D6" i="52"/>
  <c r="D5" i="52"/>
  <c r="D4" i="52"/>
  <c r="D3" i="52"/>
  <c r="D2" i="52"/>
  <c r="J22" i="17"/>
  <c r="K22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J7" i="17"/>
  <c r="K7" i="17" s="1"/>
  <c r="I7" i="17"/>
  <c r="J6" i="17"/>
  <c r="K6" i="17" s="1"/>
  <c r="I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K3" i="17" l="1"/>
  <c r="D7" i="51" l="1"/>
  <c r="F237" i="26" l="1"/>
  <c r="F230" i="26"/>
  <c r="E230" i="26"/>
  <c r="F222" i="26"/>
  <c r="F215" i="26" l="1"/>
  <c r="Q100" i="33" l="1"/>
  <c r="P100" i="33"/>
  <c r="J100" i="33"/>
  <c r="I100" i="33"/>
  <c r="A100" i="33"/>
  <c r="R100" i="33" l="1"/>
  <c r="G57" i="48" l="1"/>
  <c r="G56" i="48"/>
  <c r="G58" i="48" s="1"/>
  <c r="E54" i="48" s="1"/>
  <c r="L49" i="48"/>
  <c r="K49" i="48"/>
  <c r="H49" i="48"/>
  <c r="I49" i="48" s="1"/>
  <c r="L48" i="48"/>
  <c r="K48" i="48"/>
  <c r="H48" i="48"/>
  <c r="I48" i="48" s="1"/>
  <c r="L47" i="48"/>
  <c r="K47" i="48"/>
  <c r="H47" i="48"/>
  <c r="I47" i="48" s="1"/>
  <c r="L46" i="48"/>
  <c r="K46" i="48"/>
  <c r="H46" i="48"/>
  <c r="I46" i="48" s="1"/>
  <c r="L45" i="48"/>
  <c r="K45" i="48"/>
  <c r="H45" i="48"/>
  <c r="I45" i="48" s="1"/>
  <c r="L44" i="48"/>
  <c r="K44" i="48"/>
  <c r="H44" i="48"/>
  <c r="I44" i="48" s="1"/>
  <c r="L43" i="48"/>
  <c r="K43" i="48"/>
  <c r="H43" i="48"/>
  <c r="I43" i="48" s="1"/>
  <c r="L42" i="48"/>
  <c r="M42" i="48" s="1"/>
  <c r="K42" i="48"/>
  <c r="H42" i="48"/>
  <c r="I42" i="48" s="1"/>
  <c r="L41" i="48"/>
  <c r="K41" i="48"/>
  <c r="H41" i="48"/>
  <c r="I41" i="48" s="1"/>
  <c r="L40" i="48"/>
  <c r="K40" i="48"/>
  <c r="M40" i="48" s="1"/>
  <c r="H40" i="48"/>
  <c r="L39" i="48"/>
  <c r="K39" i="48"/>
  <c r="M39" i="48" s="1"/>
  <c r="H39" i="48"/>
  <c r="I39" i="48" s="1"/>
  <c r="K38" i="48"/>
  <c r="M38" i="48" s="1"/>
  <c r="H38" i="48"/>
  <c r="I38" i="48" s="1"/>
  <c r="K37" i="48"/>
  <c r="M37" i="48" s="1"/>
  <c r="H37" i="48"/>
  <c r="I37" i="48" s="1"/>
  <c r="M31" i="48"/>
  <c r="N31" i="48" s="1"/>
  <c r="M30" i="48"/>
  <c r="N30" i="48" s="1"/>
  <c r="M29" i="48"/>
  <c r="N29" i="48" s="1"/>
  <c r="M28" i="48"/>
  <c r="N28" i="48" s="1"/>
  <c r="M27" i="48"/>
  <c r="N27" i="48" s="1"/>
  <c r="M26" i="48"/>
  <c r="N26" i="48" s="1"/>
  <c r="M25" i="48"/>
  <c r="N25" i="48" s="1"/>
  <c r="M24" i="48"/>
  <c r="N24" i="48" s="1"/>
  <c r="M23" i="48"/>
  <c r="N23" i="48" s="1"/>
  <c r="M22" i="48"/>
  <c r="N22" i="48" s="1"/>
  <c r="M21" i="48"/>
  <c r="N21" i="48" s="1"/>
  <c r="M20" i="48"/>
  <c r="N20" i="48" s="1"/>
  <c r="M19" i="48"/>
  <c r="N19" i="48" s="1"/>
  <c r="M18" i="48"/>
  <c r="N18" i="48" s="1"/>
  <c r="M17" i="48"/>
  <c r="N17" i="48" s="1"/>
  <c r="M16" i="48"/>
  <c r="N16" i="48" s="1"/>
  <c r="M15" i="48"/>
  <c r="N15" i="48" s="1"/>
  <c r="M14" i="48"/>
  <c r="N14" i="48" s="1"/>
  <c r="M13" i="48"/>
  <c r="N13" i="48" s="1"/>
  <c r="M12" i="48"/>
  <c r="N12" i="48" s="1"/>
  <c r="M11" i="48"/>
  <c r="N11" i="48" s="1"/>
  <c r="M10" i="48"/>
  <c r="N10" i="48" s="1"/>
  <c r="M9" i="48"/>
  <c r="N9" i="48" s="1"/>
  <c r="M8" i="48"/>
  <c r="N8" i="48" s="1"/>
  <c r="M7" i="48"/>
  <c r="N7" i="48" s="1"/>
  <c r="G7" i="48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M6" i="48"/>
  <c r="N6" i="48" s="1"/>
  <c r="V96" i="33"/>
  <c r="U96" i="33"/>
  <c r="T96" i="33"/>
  <c r="S96" i="33"/>
  <c r="M96" i="33"/>
  <c r="H96" i="33"/>
  <c r="G96" i="33"/>
  <c r="Q95" i="33"/>
  <c r="P95" i="33"/>
  <c r="J95" i="33"/>
  <c r="I95" i="33"/>
  <c r="Q94" i="33"/>
  <c r="P94" i="33"/>
  <c r="J94" i="33"/>
  <c r="I94" i="33"/>
  <c r="Q93" i="33"/>
  <c r="P93" i="33"/>
  <c r="J93" i="33"/>
  <c r="I93" i="33"/>
  <c r="Q92" i="33"/>
  <c r="P92" i="33"/>
  <c r="J92" i="33"/>
  <c r="I92" i="33"/>
  <c r="Q91" i="33"/>
  <c r="P91" i="33"/>
  <c r="J91" i="33"/>
  <c r="I91" i="33"/>
  <c r="Q90" i="33"/>
  <c r="P90" i="33"/>
  <c r="J90" i="33"/>
  <c r="I90" i="33"/>
  <c r="Q89" i="33"/>
  <c r="P89" i="33"/>
  <c r="J89" i="33"/>
  <c r="I89" i="33"/>
  <c r="Q88" i="33"/>
  <c r="P88" i="33"/>
  <c r="J88" i="33"/>
  <c r="I88" i="33"/>
  <c r="Q87" i="33"/>
  <c r="P87" i="33"/>
  <c r="J87" i="33"/>
  <c r="I87" i="33"/>
  <c r="Q86" i="33"/>
  <c r="P86" i="33"/>
  <c r="J86" i="33"/>
  <c r="I86" i="33"/>
  <c r="Q85" i="33"/>
  <c r="P85" i="33"/>
  <c r="J85" i="33"/>
  <c r="I85" i="33"/>
  <c r="Q84" i="33"/>
  <c r="P84" i="33"/>
  <c r="J84" i="33"/>
  <c r="I84" i="33"/>
  <c r="Q83" i="33"/>
  <c r="P83" i="33"/>
  <c r="J83" i="33"/>
  <c r="I83" i="33"/>
  <c r="Q82" i="33"/>
  <c r="P82" i="33"/>
  <c r="J82" i="33"/>
  <c r="I82" i="33"/>
  <c r="A82" i="33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Q81" i="33"/>
  <c r="P81" i="33"/>
  <c r="J81" i="33"/>
  <c r="I81" i="33"/>
  <c r="V77" i="33"/>
  <c r="U77" i="33"/>
  <c r="T77" i="33"/>
  <c r="S77" i="33"/>
  <c r="M77" i="33"/>
  <c r="H77" i="33"/>
  <c r="G77" i="33"/>
  <c r="Q76" i="33"/>
  <c r="P76" i="33"/>
  <c r="I76" i="33"/>
  <c r="J76" i="33" s="1"/>
  <c r="Q75" i="33"/>
  <c r="P75" i="33"/>
  <c r="J75" i="33"/>
  <c r="I75" i="33"/>
  <c r="Q74" i="33"/>
  <c r="P74" i="33"/>
  <c r="J74" i="33"/>
  <c r="I74" i="33"/>
  <c r="Q73" i="33"/>
  <c r="P73" i="33"/>
  <c r="J73" i="33"/>
  <c r="I73" i="33"/>
  <c r="Q72" i="33"/>
  <c r="P72" i="33"/>
  <c r="J72" i="33"/>
  <c r="I72" i="33"/>
  <c r="Q71" i="33"/>
  <c r="P71" i="33"/>
  <c r="J71" i="33"/>
  <c r="I71" i="33"/>
  <c r="Q70" i="33"/>
  <c r="P70" i="33"/>
  <c r="J70" i="33"/>
  <c r="I70" i="33"/>
  <c r="Q69" i="33"/>
  <c r="P69" i="33"/>
  <c r="J69" i="33"/>
  <c r="I69" i="33"/>
  <c r="Q68" i="33"/>
  <c r="P68" i="33"/>
  <c r="J68" i="33"/>
  <c r="I68" i="33"/>
  <c r="Q67" i="33"/>
  <c r="P67" i="33"/>
  <c r="J67" i="33"/>
  <c r="I67" i="33"/>
  <c r="Q66" i="33"/>
  <c r="P66" i="33"/>
  <c r="J66" i="33"/>
  <c r="I66" i="33"/>
  <c r="Q65" i="33"/>
  <c r="P65" i="33"/>
  <c r="J65" i="33"/>
  <c r="I65" i="33"/>
  <c r="Q64" i="33"/>
  <c r="P64" i="33"/>
  <c r="J64" i="33"/>
  <c r="I64" i="33"/>
  <c r="Q63" i="33"/>
  <c r="P63" i="33"/>
  <c r="J63" i="33"/>
  <c r="I63" i="33"/>
  <c r="Q62" i="33"/>
  <c r="P62" i="33"/>
  <c r="J62" i="33"/>
  <c r="I62" i="33"/>
  <c r="A62" i="33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Q61" i="33"/>
  <c r="P61" i="33"/>
  <c r="J61" i="33"/>
  <c r="I61" i="33"/>
  <c r="H55" i="33"/>
  <c r="G55" i="33"/>
  <c r="V54" i="33"/>
  <c r="Q54" i="33"/>
  <c r="P54" i="33"/>
  <c r="V53" i="33"/>
  <c r="Q53" i="33"/>
  <c r="P53" i="33"/>
  <c r="I53" i="33"/>
  <c r="V52" i="33"/>
  <c r="Q52" i="33"/>
  <c r="P52" i="33"/>
  <c r="I52" i="33"/>
  <c r="V51" i="33"/>
  <c r="Q51" i="33"/>
  <c r="P51" i="33"/>
  <c r="I51" i="33"/>
  <c r="V50" i="33"/>
  <c r="Q50" i="33"/>
  <c r="P50" i="33"/>
  <c r="I50" i="33"/>
  <c r="V49" i="33"/>
  <c r="Q49" i="33"/>
  <c r="P49" i="33"/>
  <c r="I49" i="33"/>
  <c r="V48" i="33"/>
  <c r="Q48" i="33"/>
  <c r="P48" i="33"/>
  <c r="I48" i="33"/>
  <c r="V47" i="33"/>
  <c r="Q47" i="33"/>
  <c r="P47" i="33"/>
  <c r="I47" i="33"/>
  <c r="V46" i="33"/>
  <c r="Q46" i="33"/>
  <c r="P46" i="33"/>
  <c r="I46" i="33"/>
  <c r="V45" i="33"/>
  <c r="Q45" i="33"/>
  <c r="P45" i="33"/>
  <c r="I45" i="33"/>
  <c r="V44" i="33"/>
  <c r="Q44" i="33"/>
  <c r="P44" i="33"/>
  <c r="I44" i="33"/>
  <c r="V43" i="33"/>
  <c r="Q43" i="33"/>
  <c r="P43" i="33"/>
  <c r="I43" i="33"/>
  <c r="V42" i="33"/>
  <c r="Q42" i="33"/>
  <c r="P42" i="33"/>
  <c r="I42" i="33"/>
  <c r="V41" i="33"/>
  <c r="Q41" i="33"/>
  <c r="P41" i="33"/>
  <c r="I41" i="33"/>
  <c r="V40" i="33"/>
  <c r="Q40" i="33"/>
  <c r="P40" i="33"/>
  <c r="I40" i="33"/>
  <c r="I55" i="33" s="1"/>
  <c r="H36" i="33"/>
  <c r="V35" i="33"/>
  <c r="Q35" i="33"/>
  <c r="P35" i="33"/>
  <c r="V34" i="33"/>
  <c r="Q34" i="33"/>
  <c r="P34" i="33"/>
  <c r="I34" i="33"/>
  <c r="V33" i="33"/>
  <c r="Q33" i="33"/>
  <c r="P33" i="33"/>
  <c r="I33" i="33"/>
  <c r="V32" i="33"/>
  <c r="Q32" i="33"/>
  <c r="P32" i="33"/>
  <c r="I32" i="33"/>
  <c r="V31" i="33"/>
  <c r="Q31" i="33"/>
  <c r="P31" i="33"/>
  <c r="I31" i="33"/>
  <c r="V30" i="33"/>
  <c r="Q30" i="33"/>
  <c r="P30" i="33"/>
  <c r="I30" i="33"/>
  <c r="V29" i="33"/>
  <c r="Q29" i="33"/>
  <c r="P29" i="33"/>
  <c r="I29" i="33"/>
  <c r="V28" i="33"/>
  <c r="Q28" i="33"/>
  <c r="P28" i="33"/>
  <c r="I28" i="33"/>
  <c r="V27" i="33"/>
  <c r="Q27" i="33"/>
  <c r="P27" i="33"/>
  <c r="I27" i="33"/>
  <c r="V26" i="33"/>
  <c r="Q26" i="33"/>
  <c r="P26" i="33"/>
  <c r="I26" i="33"/>
  <c r="V25" i="33"/>
  <c r="Q25" i="33"/>
  <c r="P25" i="33"/>
  <c r="I25" i="33"/>
  <c r="V24" i="33"/>
  <c r="Q24" i="33"/>
  <c r="P24" i="33"/>
  <c r="I24" i="33"/>
  <c r="V23" i="33"/>
  <c r="Q23" i="33"/>
  <c r="P23" i="33"/>
  <c r="I23" i="33"/>
  <c r="V22" i="33"/>
  <c r="Q22" i="33"/>
  <c r="G22" i="33"/>
  <c r="P22" i="33" s="1"/>
  <c r="V21" i="33"/>
  <c r="Q21" i="33"/>
  <c r="G21" i="33"/>
  <c r="P21" i="33" s="1"/>
  <c r="M17" i="33"/>
  <c r="H17" i="33"/>
  <c r="G17" i="33"/>
  <c r="V16" i="33"/>
  <c r="Q16" i="33"/>
  <c r="P16" i="33"/>
  <c r="I16" i="33"/>
  <c r="V15" i="33"/>
  <c r="Q15" i="33"/>
  <c r="P15" i="33"/>
  <c r="I15" i="33"/>
  <c r="V14" i="33"/>
  <c r="Q14" i="33"/>
  <c r="P14" i="33"/>
  <c r="I14" i="33"/>
  <c r="V13" i="33"/>
  <c r="Q13" i="33"/>
  <c r="P13" i="33"/>
  <c r="I13" i="33"/>
  <c r="J13" i="33" s="1"/>
  <c r="U12" i="33"/>
  <c r="V12" i="33" s="1"/>
  <c r="Q12" i="33"/>
  <c r="P12" i="33"/>
  <c r="I12" i="33"/>
  <c r="J12" i="33" s="1"/>
  <c r="V11" i="33"/>
  <c r="Q11" i="33"/>
  <c r="P11" i="33"/>
  <c r="I11" i="33"/>
  <c r="J11" i="33" s="1"/>
  <c r="U10" i="33"/>
  <c r="V10" i="33" s="1"/>
  <c r="Q10" i="33"/>
  <c r="P10" i="33"/>
  <c r="I10" i="33"/>
  <c r="J10" i="33" s="1"/>
  <c r="U9" i="33"/>
  <c r="V9" i="33" s="1"/>
  <c r="Q9" i="33"/>
  <c r="P9" i="33"/>
  <c r="I9" i="33"/>
  <c r="J9" i="33" s="1"/>
  <c r="U8" i="33"/>
  <c r="V8" i="33" s="1"/>
  <c r="Q8" i="33"/>
  <c r="P8" i="33"/>
  <c r="I8" i="33"/>
  <c r="J8" i="33" s="1"/>
  <c r="V7" i="33"/>
  <c r="Q7" i="33"/>
  <c r="P7" i="33"/>
  <c r="I7" i="33"/>
  <c r="J7" i="33" s="1"/>
  <c r="U6" i="33"/>
  <c r="V6" i="33" s="1"/>
  <c r="Q6" i="33"/>
  <c r="P6" i="33"/>
  <c r="I6" i="33"/>
  <c r="F208" i="26"/>
  <c r="E208" i="26"/>
  <c r="F200" i="26"/>
  <c r="E200" i="26"/>
  <c r="F191" i="26"/>
  <c r="E191" i="26"/>
  <c r="F183" i="26"/>
  <c r="E183" i="26"/>
  <c r="F173" i="26"/>
  <c r="E173" i="26"/>
  <c r="F165" i="26"/>
  <c r="E165" i="26"/>
  <c r="F155" i="26"/>
  <c r="E155" i="26"/>
  <c r="F148" i="26"/>
  <c r="E148" i="26"/>
  <c r="F140" i="26"/>
  <c r="E140" i="26"/>
  <c r="F132" i="26"/>
  <c r="E132" i="26"/>
  <c r="F125" i="26"/>
  <c r="E125" i="26"/>
  <c r="U124" i="26"/>
  <c r="F118" i="26"/>
  <c r="E118" i="26"/>
  <c r="F104" i="26"/>
  <c r="F95" i="26"/>
  <c r="F88" i="26"/>
  <c r="F77" i="26"/>
  <c r="F76" i="26"/>
  <c r="F75" i="26"/>
  <c r="F74" i="26"/>
  <c r="F67" i="26"/>
  <c r="F60" i="26"/>
  <c r="F53" i="26"/>
  <c r="F46" i="26"/>
  <c r="F39" i="26"/>
  <c r="F32" i="26"/>
  <c r="F25" i="26"/>
  <c r="J18" i="26"/>
  <c r="F18" i="26"/>
  <c r="J11" i="26"/>
  <c r="F11" i="26"/>
  <c r="D99" i="11"/>
  <c r="D77" i="11"/>
  <c r="D76" i="11"/>
  <c r="D75" i="11"/>
  <c r="D74" i="11"/>
  <c r="D67" i="11"/>
  <c r="D60" i="11"/>
  <c r="D53" i="11"/>
  <c r="D46" i="11"/>
  <c r="D39" i="11"/>
  <c r="D32" i="11"/>
  <c r="D25" i="11"/>
  <c r="D18" i="11"/>
  <c r="D11" i="11"/>
  <c r="B1" i="17"/>
  <c r="R62" i="33" l="1"/>
  <c r="R61" i="33"/>
  <c r="R64" i="33"/>
  <c r="R66" i="33"/>
  <c r="R68" i="33"/>
  <c r="R70" i="33"/>
  <c r="M45" i="48"/>
  <c r="M49" i="48"/>
  <c r="R12" i="33"/>
  <c r="S12" i="33" s="1"/>
  <c r="R13" i="33"/>
  <c r="S13" i="33" s="1"/>
  <c r="R16" i="33"/>
  <c r="R73" i="33"/>
  <c r="R75" i="33"/>
  <c r="R95" i="33"/>
  <c r="M43" i="48"/>
  <c r="N32" i="48"/>
  <c r="E2" i="48" s="1"/>
  <c r="Q36" i="33"/>
  <c r="R72" i="33"/>
  <c r="R74" i="33"/>
  <c r="M41" i="48"/>
  <c r="M47" i="48"/>
  <c r="M48" i="48"/>
  <c r="D81" i="11"/>
  <c r="D84" i="11" s="1"/>
  <c r="R8" i="33"/>
  <c r="S8" i="33" s="1"/>
  <c r="R10" i="33"/>
  <c r="S10" i="33" s="1"/>
  <c r="R11" i="33"/>
  <c r="S11" i="33" s="1"/>
  <c r="R14" i="33"/>
  <c r="V36" i="33"/>
  <c r="J55" i="33"/>
  <c r="M46" i="48"/>
  <c r="R65" i="33"/>
  <c r="R67" i="33"/>
  <c r="R69" i="33"/>
  <c r="P96" i="33"/>
  <c r="H50" i="48"/>
  <c r="I17" i="33"/>
  <c r="I40" i="48"/>
  <c r="I50" i="48" s="1"/>
  <c r="E34" i="48" s="1"/>
  <c r="F81" i="26"/>
  <c r="F96" i="26" s="1"/>
  <c r="P17" i="33"/>
  <c r="R9" i="33"/>
  <c r="S9" i="33" s="1"/>
  <c r="Q77" i="33"/>
  <c r="R83" i="33"/>
  <c r="R87" i="33"/>
  <c r="R89" i="33"/>
  <c r="R91" i="33"/>
  <c r="R93" i="33"/>
  <c r="I22" i="33"/>
  <c r="P55" i="33"/>
  <c r="R63" i="33"/>
  <c r="R7" i="33"/>
  <c r="S7" i="33" s="1"/>
  <c r="Q17" i="33"/>
  <c r="R6" i="33"/>
  <c r="S6" i="33" s="1"/>
  <c r="Q55" i="33"/>
  <c r="R15" i="33"/>
  <c r="H106" i="33"/>
  <c r="V55" i="33"/>
  <c r="N17" i="33"/>
  <c r="R76" i="33"/>
  <c r="I96" i="33"/>
  <c r="J96" i="33" s="1"/>
  <c r="R82" i="33"/>
  <c r="R84" i="33"/>
  <c r="R86" i="33"/>
  <c r="R88" i="33"/>
  <c r="R90" i="33"/>
  <c r="R92" i="33"/>
  <c r="R94" i="33"/>
  <c r="P36" i="33"/>
  <c r="I77" i="33"/>
  <c r="J77" i="33" s="1"/>
  <c r="R71" i="33"/>
  <c r="I21" i="33"/>
  <c r="G36" i="33"/>
  <c r="G106" i="33" s="1"/>
  <c r="P77" i="33"/>
  <c r="R85" i="33"/>
  <c r="V17" i="33"/>
  <c r="R81" i="33"/>
  <c r="J6" i="33"/>
  <c r="Q96" i="33"/>
  <c r="I36" i="33" l="1"/>
  <c r="M50" i="48"/>
  <c r="R77" i="33"/>
  <c r="R96" i="33"/>
  <c r="R36" i="33"/>
  <c r="S36" i="33" s="1"/>
  <c r="R55" i="33"/>
  <c r="S55" i="33" s="1"/>
  <c r="J17" i="33"/>
  <c r="I106" i="33"/>
  <c r="W17" i="33"/>
  <c r="X17" i="33" s="1"/>
  <c r="R17" i="33"/>
  <c r="S17" i="33" s="1"/>
  <c r="J36" i="33"/>
</calcChain>
</file>

<file path=xl/sharedStrings.xml><?xml version="1.0" encoding="utf-8"?>
<sst xmlns="http://schemas.openxmlformats.org/spreadsheetml/2006/main" count="2490" uniqueCount="1250">
  <si>
    <t>NO</t>
  </si>
  <si>
    <t>PANEL</t>
  </si>
  <si>
    <t>PROJECT</t>
  </si>
  <si>
    <t>ZAO</t>
  </si>
  <si>
    <t>TOTAL</t>
  </si>
  <si>
    <t>CUSTOMER</t>
  </si>
  <si>
    <t>No</t>
  </si>
  <si>
    <t>Type</t>
  </si>
  <si>
    <t>Folding Chair</t>
  </si>
  <si>
    <t>Folding Chair + Memo</t>
  </si>
  <si>
    <t>HBR</t>
  </si>
  <si>
    <t>Caesar</t>
  </si>
  <si>
    <t>Working &amp; Meeting</t>
  </si>
  <si>
    <t>School</t>
  </si>
  <si>
    <t>Dragon</t>
  </si>
  <si>
    <t>Chiba</t>
  </si>
  <si>
    <t>Nursing Bed</t>
  </si>
  <si>
    <t>CCI</t>
  </si>
  <si>
    <t>Export  Kagukuro</t>
  </si>
  <si>
    <t>BNC-05 Series (Rolland)</t>
  </si>
  <si>
    <t>M1</t>
  </si>
  <si>
    <t>%</t>
  </si>
  <si>
    <t>ITEM</t>
  </si>
  <si>
    <t>QTY</t>
  </si>
  <si>
    <t>Zao Non Proses</t>
  </si>
  <si>
    <t>Reguler + Zao Proses</t>
  </si>
  <si>
    <t>Reguler + Zao Non Proses</t>
  </si>
  <si>
    <t>HASIL</t>
  </si>
  <si>
    <t>BALANCE</t>
  </si>
  <si>
    <t>permintaan barang  sales</t>
  </si>
  <si>
    <t>EST PROD</t>
  </si>
  <si>
    <t>KETERANGAN</t>
  </si>
  <si>
    <t>APS</t>
  </si>
  <si>
    <t>JUMLAH HARI</t>
  </si>
  <si>
    <t>RENCANA KIRIM COZY &amp; LOTUS KAGUKURO</t>
  </si>
  <si>
    <t>Plan Awal</t>
  </si>
  <si>
    <t>Kirim</t>
  </si>
  <si>
    <t>COZY ( KCH -128)</t>
  </si>
  <si>
    <t>2 oktober</t>
  </si>
  <si>
    <t>13 Okt</t>
  </si>
  <si>
    <t>LOTUS KCH 129 &amp; KCH 130</t>
  </si>
  <si>
    <t>20 Okt</t>
  </si>
  <si>
    <t>LOTUS KCH 132</t>
  </si>
  <si>
    <t>16 Okt</t>
  </si>
  <si>
    <t>25 Okt</t>
  </si>
  <si>
    <t>COZY ( KCH -131)</t>
  </si>
  <si>
    <t>COZY ( KCH -133)</t>
  </si>
  <si>
    <t>30 okt</t>
  </si>
  <si>
    <t>LOTUS KCH 134</t>
  </si>
  <si>
    <t>LOTUS KCH 135 &amp; KSCH 136</t>
  </si>
  <si>
    <t>LOTUS KCH 138</t>
  </si>
  <si>
    <t>COZY ( KCH -137</t>
  </si>
  <si>
    <t>4 des</t>
  </si>
  <si>
    <t>LOTUS KCH 139</t>
  </si>
  <si>
    <t>7 des</t>
  </si>
  <si>
    <t>LOTUS KCH 140</t>
  </si>
  <si>
    <t>18 des</t>
  </si>
  <si>
    <t>LOTUS KCH 142</t>
  </si>
  <si>
    <t>LOTUS KCH 143</t>
  </si>
  <si>
    <t>LOTUS KCH 144</t>
  </si>
  <si>
    <t>LOTUS KCH 146</t>
  </si>
  <si>
    <t>LOTUS KCH 147</t>
  </si>
  <si>
    <t>LOTUS KCH 148</t>
  </si>
  <si>
    <t>LOTUS KCH 150</t>
  </si>
  <si>
    <t>LOTUS KCH 151</t>
  </si>
  <si>
    <t>LOTUS KCH 152</t>
  </si>
  <si>
    <t>LOTUS KCH 154</t>
  </si>
  <si>
    <t>Keterangan</t>
  </si>
  <si>
    <t>close</t>
  </si>
  <si>
    <t xml:space="preserve">Note : </t>
  </si>
  <si>
    <t>M3</t>
  </si>
  <si>
    <t>EQV</t>
  </si>
  <si>
    <t>M4</t>
  </si>
  <si>
    <t>ETA REVISI</t>
  </si>
  <si>
    <t>COZY KCH -141</t>
  </si>
  <si>
    <t>COZY KCH -145</t>
  </si>
  <si>
    <t>COZY KCH -149</t>
  </si>
  <si>
    <t>COZY KCH -153</t>
  </si>
  <si>
    <t>COZY KCH -155</t>
  </si>
  <si>
    <t>Qty</t>
  </si>
  <si>
    <t>Kode FG</t>
  </si>
  <si>
    <t xml:space="preserve">Kategory </t>
  </si>
  <si>
    <t xml:space="preserve">Plan </t>
  </si>
  <si>
    <t xml:space="preserve">Realisasi </t>
  </si>
  <si>
    <t xml:space="preserve">Sisa </t>
  </si>
  <si>
    <t>CIWS</t>
  </si>
  <si>
    <t>Slowmoving</t>
  </si>
  <si>
    <t>CIIC</t>
  </si>
  <si>
    <t xml:space="preserve">Dead Stok </t>
  </si>
  <si>
    <t>FG-MAN-WNM-AS-0006</t>
  </si>
  <si>
    <t>Taekwan Chair  MANABU AH CHAIR TAEKWANG LIGHT GREY</t>
  </si>
  <si>
    <t>FG-KEI-SCH-AS-0008</t>
  </si>
  <si>
    <t>KEIKO DESK NO 4 FB P IVORY</t>
  </si>
  <si>
    <t>FG-KEI-SCH-AS-0033</t>
  </si>
  <si>
    <t>FG-EPO-WNM-AS-0011</t>
  </si>
  <si>
    <t>EPO 530 P ALUMUNIUM BLACK BLUE W1</t>
  </si>
  <si>
    <t>Group</t>
  </si>
  <si>
    <t>WORKING &amp; MEETING</t>
  </si>
  <si>
    <t>Direc Material</t>
  </si>
  <si>
    <t>Estimasi Potensi Pemanfaatan</t>
  </si>
  <si>
    <t>ETD 500</t>
  </si>
  <si>
    <t>FSR-001</t>
  </si>
  <si>
    <t xml:space="preserve">TOTAL HASIL </t>
  </si>
  <si>
    <t>13 Maret</t>
  </si>
  <si>
    <t>21 Maret</t>
  </si>
  <si>
    <t>28 Maret</t>
  </si>
  <si>
    <t>ada permintaan perubahan warna</t>
  </si>
  <si>
    <t xml:space="preserve">3. Sisa material kain warna Green hanya cukup untuk sampe dengan lot KCH 152 dengan rincian sebagai berikut : </t>
  </si>
  <si>
    <t>1. Lotus Kagukuro Lot KCH 150 tetap seperti rencana awal</t>
  </si>
  <si>
    <t xml:space="preserve">2. Sisa material kain warna orange ada 350 set ( 150M) yang sudah di potong + 537 M kain utuh , total 642 M. </t>
  </si>
  <si>
    <t>Lot KCH 150 = 300</t>
  </si>
  <si>
    <t>Lot KCH 151 = 650</t>
  </si>
  <si>
    <t>Lot KCH 152 = 230 (-420)</t>
  </si>
  <si>
    <t>Lot KCH 154 = 0 (-450)</t>
  </si>
  <si>
    <t>Kebutuhan kain clio jasmine greem kurang 261 M</t>
  </si>
  <si>
    <t>REV-2  KAGUKURO REQUEST</t>
  </si>
  <si>
    <t>WARNA</t>
  </si>
  <si>
    <t>AWAL</t>
  </si>
  <si>
    <t>REVISI</t>
  </si>
  <si>
    <t>ETD</t>
  </si>
  <si>
    <t>Realisasi Hasil</t>
  </si>
  <si>
    <t>DELIVERY</t>
  </si>
  <si>
    <t>BL(Blue)</t>
    <phoneticPr fontId="0"/>
  </si>
  <si>
    <t>GY(Gray)</t>
    <phoneticPr fontId="0"/>
  </si>
  <si>
    <t>GR(Green)</t>
    <phoneticPr fontId="0"/>
  </si>
  <si>
    <t>OR(Orange)</t>
    <phoneticPr fontId="0"/>
  </si>
  <si>
    <t>PU / BK(Black)</t>
  </si>
  <si>
    <t>PU / WH(White)</t>
  </si>
  <si>
    <t>BL(Disco Blue)</t>
    <phoneticPr fontId="0"/>
  </si>
  <si>
    <t>GR(Jasmine)</t>
    <phoneticPr fontId="0"/>
  </si>
  <si>
    <t>OG(Orange)</t>
    <phoneticPr fontId="0"/>
  </si>
  <si>
    <t>PK</t>
  </si>
  <si>
    <t>GY(Gray)</t>
  </si>
  <si>
    <t>Trolly</t>
    <phoneticPr fontId="0"/>
  </si>
  <si>
    <t>COZY ( KCH -141</t>
  </si>
  <si>
    <t>BL(Disco Blue)</t>
    <phoneticPr fontId="2"/>
  </si>
  <si>
    <t>GR(Jasmine)</t>
    <phoneticPr fontId="2"/>
  </si>
  <si>
    <t>OR(Orange)</t>
  </si>
  <si>
    <t>Trolly KDS</t>
  </si>
  <si>
    <t>BL(Blue)</t>
  </si>
  <si>
    <t>8 Maret</t>
  </si>
  <si>
    <t>GR(Green)</t>
  </si>
  <si>
    <t>25 Maret</t>
  </si>
  <si>
    <t>UPDATE</t>
  </si>
  <si>
    <t>2024／2／4調整依頼</t>
    <rPh sb="8" eb="10">
      <t>チョウセイ</t>
    </rPh>
    <rPh sb="10" eb="12">
      <t>イライ</t>
    </rPh>
    <phoneticPr fontId="0"/>
  </si>
  <si>
    <t>APR</t>
  </si>
  <si>
    <t>LOTUS KCH -154</t>
  </si>
  <si>
    <t>TAMBAHAN ROP BARU</t>
  </si>
  <si>
    <t>COZY KCH -156</t>
  </si>
  <si>
    <t>Kawai</t>
  </si>
  <si>
    <t xml:space="preserve">KEIKO DESK NH P IVORY </t>
  </si>
  <si>
    <t>WAGON 3D</t>
  </si>
  <si>
    <t>CK 810</t>
  </si>
  <si>
    <t>COLOUR BOX 35</t>
  </si>
  <si>
    <t>KUMI SD 7012</t>
  </si>
  <si>
    <t>FG-AYU-SCH-AS-0001</t>
  </si>
  <si>
    <t>FG-AYU-SCH-AS-0002</t>
  </si>
  <si>
    <t>FG-COS-FOM-AS-0075</t>
  </si>
  <si>
    <t>FG-SAN-HBR-AS-0030</t>
  </si>
  <si>
    <t>CIWP</t>
  </si>
  <si>
    <t>CICT</t>
  </si>
  <si>
    <t>Unmoving</t>
  </si>
  <si>
    <t>MARET</t>
  </si>
  <si>
    <t>CLOSE</t>
  </si>
  <si>
    <t>pcs</t>
  </si>
  <si>
    <t>FG-DRA-DRG-WL-0063</t>
  </si>
  <si>
    <t>COLOUR BOX 89 SONOMA</t>
  </si>
  <si>
    <t>RENCANA DAN HASIL TIM UNMOVING</t>
  </si>
  <si>
    <t>TAHUN 2024</t>
  </si>
  <si>
    <t>FEBRUARI</t>
  </si>
  <si>
    <t>PRODUK</t>
  </si>
  <si>
    <t>PIC</t>
  </si>
  <si>
    <t>Realisasi Produksi</t>
  </si>
  <si>
    <t>Realisasi Penjualan</t>
  </si>
  <si>
    <t xml:space="preserve">Keterangan </t>
  </si>
  <si>
    <t>HPP</t>
  </si>
  <si>
    <t xml:space="preserve">Penjualan </t>
  </si>
  <si>
    <t>FG-AYU-SCH-AS-0003</t>
  </si>
  <si>
    <t xml:space="preserve">Ayumi Desk No. 6  </t>
  </si>
  <si>
    <t>SCHOOL</t>
  </si>
  <si>
    <t>FG-KEI-SCH-AS-0002</t>
  </si>
  <si>
    <t>KEIKO DESK NO 5 P IVORY</t>
  </si>
  <si>
    <t>CIAI, CIIC, CIWS</t>
  </si>
  <si>
    <t xml:space="preserve">Lotus Ex Export  </t>
  </si>
  <si>
    <t>HBRD</t>
  </si>
  <si>
    <t>CIAI</t>
  </si>
  <si>
    <t>G2</t>
  </si>
  <si>
    <t>Ke APS Maret Reguler</t>
  </si>
  <si>
    <t>FG-JAS-WNM-AS-0021</t>
  </si>
  <si>
    <t>JAS C-111 N BLACK</t>
  </si>
  <si>
    <t>CIFG</t>
  </si>
  <si>
    <t>G1</t>
  </si>
  <si>
    <t>FG-DRA-DRG-WL-0045</t>
  </si>
  <si>
    <t>ARMADIO MAHOGANI</t>
  </si>
  <si>
    <t>Soho T-7014 Custom</t>
  </si>
  <si>
    <t xml:space="preserve">Jumlah </t>
  </si>
  <si>
    <t>JUMLAH</t>
  </si>
  <si>
    <t>Penjualan</t>
  </si>
  <si>
    <t>Ayumi Desk 4</t>
  </si>
  <si>
    <t>Ayumi Desk 5</t>
  </si>
  <si>
    <t xml:space="preserve">COSMO MNR N BLACK </t>
  </si>
  <si>
    <t>Sankei - C 371 Red</t>
  </si>
  <si>
    <t>FG-OPT-NSB-AS-0056</t>
  </si>
  <si>
    <t>CBC 002 OPTIMUS P IVORY</t>
  </si>
  <si>
    <t xml:space="preserve">Total </t>
  </si>
  <si>
    <t>JIRO S P GOLD BROWN N4</t>
  </si>
  <si>
    <t>NAMA FG</t>
  </si>
  <si>
    <t xml:space="preserve">APRIL </t>
  </si>
  <si>
    <t>SOFA FUJI DS RED</t>
  </si>
  <si>
    <t>CIIC / CIWS</t>
  </si>
  <si>
    <t>SOFA ASO DS RED</t>
  </si>
  <si>
    <t>SOFA FUJI SS RED</t>
  </si>
  <si>
    <t>SOFA FUJI DS BLACK</t>
  </si>
  <si>
    <t>SOFA ASO SS BLACK</t>
  </si>
  <si>
    <t>SOFA FUJI SS BLACK</t>
  </si>
  <si>
    <t>FG-SOF-LPS-AS-0005</t>
  </si>
  <si>
    <t>FG-SOF-LPS-AS-0001</t>
  </si>
  <si>
    <t>FG-SOF-LPS-AS-0007</t>
  </si>
  <si>
    <t>FG-SOF-LPS-AS-0004</t>
  </si>
  <si>
    <t>FG-SOF-LPS-AS-0002</t>
  </si>
  <si>
    <t>FG-SOF-LPS-AS-0010</t>
  </si>
  <si>
    <t>FG-JIR-HBR-AS-0024</t>
  </si>
  <si>
    <t>FG-SAN-HBR-AS-0020</t>
  </si>
  <si>
    <t>SANKEI C 371 P SILVER BLACK O7</t>
  </si>
  <si>
    <t>COZY KCH -157</t>
  </si>
  <si>
    <t>Un Moving</t>
  </si>
  <si>
    <t>ECHOOL CHAIR NO 3 P IVORY</t>
  </si>
  <si>
    <t>M2</t>
  </si>
  <si>
    <t>MEI</t>
  </si>
  <si>
    <t>FG-KEI-SCH-AS-0049</t>
  </si>
  <si>
    <t>KEIKO DESK NO 6 P IVORY NEW</t>
  </si>
  <si>
    <t>FG-OLI-HBR-AS-0006</t>
  </si>
  <si>
    <t>OLIVE SC P IVORY (S) WHITE (B) BEIGE</t>
  </si>
  <si>
    <t>FG-SAK-HBR-AS-0001</t>
  </si>
  <si>
    <t>SAKATA N BLUE L1</t>
  </si>
  <si>
    <t>FG-DAI-FOM-AS-0029</t>
  </si>
  <si>
    <t>DAISHOGUN MUP P GREY BLACK O7</t>
  </si>
  <si>
    <t>FG-ECH-SCH-AS-0025</t>
  </si>
  <si>
    <t>ECHOOL DESK NO 4 P IVORY</t>
  </si>
  <si>
    <t>FG-TAR-HBR-AS-0076</t>
  </si>
  <si>
    <t>TARO S P SILVER GREEN D6</t>
  </si>
  <si>
    <t>FG-ECH-SCH-AS-0035</t>
  </si>
  <si>
    <t>FG-ECH-SCH-AS-0024</t>
  </si>
  <si>
    <t>ECHOOL DESK NO 3 P IVORY</t>
  </si>
  <si>
    <t>FG-ECH-SCH-AS-0023</t>
  </si>
  <si>
    <t>ECHOOL DESK NO 2 P IVORY</t>
  </si>
  <si>
    <t>FG-ECH-SCH-AS-0007</t>
  </si>
  <si>
    <t>ECHOOL CHAIR NO 4 P IVORY</t>
  </si>
  <si>
    <t>FG-SAN-HBR-AS-0037</t>
  </si>
  <si>
    <t>SANKEI C 395 N ORANGE</t>
  </si>
  <si>
    <t>FG-DRA-DRG-AS-0053</t>
  </si>
  <si>
    <t>FLORA Z ( PC ) BLACK</t>
  </si>
  <si>
    <t>FG-DRA-DRG-AS-0020</t>
  </si>
  <si>
    <t>DRAGON YD BLUE</t>
  </si>
  <si>
    <t>FG-FLN-DRG-AS-0008</t>
  </si>
  <si>
    <t>DRAGON FLN BLACK</t>
  </si>
  <si>
    <t>FG-ETD-WNM-AS-0025</t>
  </si>
  <si>
    <t>ETD 500 P BLACK BLUE W1</t>
  </si>
  <si>
    <t>PROGRESS UNMOVING PER 2024</t>
  </si>
  <si>
    <t xml:space="preserve">Bulan </t>
  </si>
  <si>
    <t xml:space="preserve">Januari </t>
  </si>
  <si>
    <t xml:space="preserve">Februari </t>
  </si>
  <si>
    <t>Maret</t>
  </si>
  <si>
    <t xml:space="preserve">April </t>
  </si>
  <si>
    <t>Mei</t>
  </si>
  <si>
    <t xml:space="preserve">Juni </t>
  </si>
  <si>
    <t xml:space="preserve">Juli </t>
  </si>
  <si>
    <t>Agustus</t>
  </si>
  <si>
    <t>September</t>
  </si>
  <si>
    <t>Oktober</t>
  </si>
  <si>
    <t>November</t>
  </si>
  <si>
    <t>Desember</t>
  </si>
  <si>
    <t xml:space="preserve">Nilai Inventory Unmoving </t>
  </si>
  <si>
    <t>Rencana dijadikan FG</t>
  </si>
  <si>
    <t>Realisasi FG</t>
  </si>
  <si>
    <t xml:space="preserve">Plan Alt. : </t>
  </si>
  <si>
    <t>Menawarkan Buyback ke Meiwa untuk vinyl sugoka (estimasi Rp. 120 tt dari total Rp. 412 jt) 29%</t>
  </si>
  <si>
    <t>Plan Mei :</t>
  </si>
  <si>
    <t>Pemanfaatan untuk renovasi Cafetaria (Frame Rolland, Spare Part)</t>
  </si>
  <si>
    <t xml:space="preserve">Particle Board untuk Pallet Rolland dan Seat board yamato dan flora </t>
  </si>
  <si>
    <t>ON HAND MAT'L KONSTRUKSI SUBKON</t>
  </si>
  <si>
    <t>Ket</t>
  </si>
  <si>
    <t>Progres Project Nursing Bed</t>
  </si>
  <si>
    <t>NO ROP</t>
  </si>
  <si>
    <t>TUJUAN</t>
  </si>
  <si>
    <t>INDOMEDIK</t>
  </si>
  <si>
    <t>WARNA STICKER</t>
  </si>
  <si>
    <t>OPTIMUS 2M</t>
  </si>
  <si>
    <t>OPTIMUS 3M</t>
  </si>
  <si>
    <t>OPTIMUS 3E</t>
  </si>
  <si>
    <t>FSR-002</t>
  </si>
  <si>
    <t>HR-001</t>
  </si>
  <si>
    <t>OPTIMUS O</t>
  </si>
  <si>
    <t>BEDSIDE CABINET</t>
  </si>
  <si>
    <t>H/F BOARD</t>
  </si>
  <si>
    <t>MATRASS</t>
  </si>
  <si>
    <t>FITTO M ORANGE</t>
  </si>
  <si>
    <t>COZY KCH -158</t>
  </si>
  <si>
    <t>COZY KCH -159</t>
  </si>
  <si>
    <t>ROP JUNI</t>
  </si>
  <si>
    <t>JUNI</t>
  </si>
  <si>
    <t>FG-DAI-FOC-AS-0018</t>
  </si>
  <si>
    <t>DAISHOGUN UP P SILVER BLACK O7</t>
  </si>
  <si>
    <t>FG-DAI-FOC-AS-0024</t>
  </si>
  <si>
    <t>DAISHOGUN PLUS P SILVER BLACK O7</t>
  </si>
  <si>
    <t>COSTA N GREY</t>
  </si>
  <si>
    <t>FG-CST-WNM-AS-0004</t>
  </si>
  <si>
    <t>PIPA SQR 30/30 X 1.2 X 376</t>
  </si>
  <si>
    <t>FG-FLO-HBR-AS-0084</t>
  </si>
  <si>
    <t>FLORA RC 61 P SILVER BLUE</t>
  </si>
  <si>
    <t>COZY KCH -162</t>
  </si>
  <si>
    <t>COZY KCH -163</t>
  </si>
  <si>
    <t>KEIKO DESK NO 4 P IVORY UNMOVING</t>
  </si>
  <si>
    <t>FG-KEI-SCH-AS-0001</t>
  </si>
  <si>
    <t>KODE</t>
  </si>
  <si>
    <t>Nama Barang</t>
  </si>
  <si>
    <t>RM-SHO-PIP-00-0035</t>
  </si>
  <si>
    <t>PIPA 60/30 X 1.9 X 615</t>
  </si>
  <si>
    <t>RM-NSB-PIP-00-0242</t>
  </si>
  <si>
    <t>PIPA 39/19 X 1.2 X 1.738</t>
  </si>
  <si>
    <t>RM-AYU-PIP-00-0019</t>
  </si>
  <si>
    <t>PIPA 19.1 X 1.0 X 2440 HELES</t>
  </si>
  <si>
    <t>RM-PAR-PIP-00-0013</t>
  </si>
  <si>
    <t>PIPA 25/25 X 1.2 X 6000 PARAMOUNT</t>
  </si>
  <si>
    <t>RM-ROL-PIP-00-0053</t>
  </si>
  <si>
    <t>RM-NSB-PIP-00-0153</t>
  </si>
  <si>
    <t>PIPA 30 X 20 X 1.6 X 2218</t>
  </si>
  <si>
    <t>RM-COF-PIP-00-0012</t>
  </si>
  <si>
    <t>PIPA 76 X 2.2 X 6000</t>
  </si>
  <si>
    <t>RM-HOB-PIP-00-0001</t>
  </si>
  <si>
    <t>PIPA 30 X 20 X 1.2 X 1878</t>
  </si>
  <si>
    <t>RM-YAM-PIP-00-0013</t>
  </si>
  <si>
    <t>PIPA 22.2 X 1.0 X 2058</t>
  </si>
  <si>
    <t>RM-NSB-PIP-00-0227</t>
  </si>
  <si>
    <t>PIPA 34.0 X 2.6 X 841</t>
  </si>
  <si>
    <t>RM-COZ-PIP-00-0004</t>
  </si>
  <si>
    <t>PIPA 12.7 X 1.5 X 2347</t>
  </si>
  <si>
    <t>RM-NSB-PIP-00-0239</t>
  </si>
  <si>
    <t>PIPA 38.1 X 1.6 X 6000</t>
  </si>
  <si>
    <t>RM-CAE-PIP-00-0001</t>
  </si>
  <si>
    <t>PIPA 12.7 X 1.0 X 285</t>
  </si>
  <si>
    <t>RM-SHO-PIP-00-0034</t>
  </si>
  <si>
    <t>PIPA 60/30 X 1.9 X 512</t>
  </si>
  <si>
    <t>RM-AYU-PIP-00-0003</t>
  </si>
  <si>
    <t>PIPA 15.9 X 1.2 X 367</t>
  </si>
  <si>
    <t>RM-KTG-PIP-00-0010</t>
  </si>
  <si>
    <t>PIPA 60/30 X 1.8 X 2030</t>
  </si>
  <si>
    <t>RM-NSB-PIP-00-0360</t>
  </si>
  <si>
    <t>PIPA 60/30 X 1.8 X 1998</t>
  </si>
  <si>
    <t>RM-AYU-PIP-00-0014</t>
  </si>
  <si>
    <t>PIPA 19.1 X 1.0 X 1292</t>
  </si>
  <si>
    <t>harga/kg</t>
  </si>
  <si>
    <t>berat</t>
  </si>
  <si>
    <t>pipa</t>
  </si>
  <si>
    <t>harga/pcs</t>
  </si>
  <si>
    <t>cost down</t>
  </si>
  <si>
    <t>RM-OLI-PIP-00-0028</t>
  </si>
  <si>
    <t>PIPA 60/30 X 1.9 X 428</t>
  </si>
  <si>
    <t>RM-DUO-PIP-00-0009</t>
  </si>
  <si>
    <t>PIPA 39/19 X 1.2 X 447</t>
  </si>
  <si>
    <t>RM-PAR-PIP-00-0048</t>
  </si>
  <si>
    <t>PP. 25/25 X T1.2 X 783 STKM 11A (REAR LE</t>
  </si>
  <si>
    <t>RM-DRA-PIP-00-0030</t>
  </si>
  <si>
    <t>PIPA SQR.25/25 X 1.2 X 748 STKM 11A</t>
  </si>
  <si>
    <t>RM-DRA-PIP-00-0023</t>
  </si>
  <si>
    <t>PIPA 30/30 X 1.2 X 50</t>
  </si>
  <si>
    <t>RM-NSB-PIP-00-0168</t>
  </si>
  <si>
    <t>PIPA 30/20 X 1.6 X 1874</t>
  </si>
  <si>
    <t>RM-KUM-PIP-00-0076</t>
  </si>
  <si>
    <t>PIPA 76 X 1.5 X 704</t>
  </si>
  <si>
    <t>RM-YAS-PIP-00-0006</t>
  </si>
  <si>
    <t>PIPA 19.1 X 1.0 X 1318</t>
  </si>
  <si>
    <t>RM-KEI-PIP-00-0029</t>
  </si>
  <si>
    <t>PIPA 22.2 X 1.0 X 1984 HELES</t>
  </si>
  <si>
    <t>RM-NSB-PIP-00-0225</t>
  </si>
  <si>
    <t>PIPA 34.0 X 2.6 X 388</t>
  </si>
  <si>
    <t>RM-LOT-PIP-00-0004</t>
  </si>
  <si>
    <t>PIPA 12.7 X 1.5 X 2050</t>
  </si>
  <si>
    <t>RM-NSB-PIP-00-0240</t>
  </si>
  <si>
    <t>PIPA 38.1 X 1.6 X 75</t>
  </si>
  <si>
    <t>RM-YAS-PIP-00-0003</t>
  </si>
  <si>
    <t>PIPA 12.7 X 1.0 X 185</t>
  </si>
  <si>
    <t>RM-DAI-PIP-00-0001</t>
  </si>
  <si>
    <t>PIPA 15,9 X 0,9 X 120</t>
  </si>
  <si>
    <t>RM-NSB-PIP-00-0283</t>
  </si>
  <si>
    <t>PIPA 60/30 X 1.8 X 1443</t>
  </si>
  <si>
    <t>RM-DRA-PIP-00-0028</t>
  </si>
  <si>
    <t>PIPA SQR.25/25 X 1.2 X 455 STKM 11A</t>
  </si>
  <si>
    <t>RM-DRA-PIP-00-0029</t>
  </si>
  <si>
    <t>PIPA SQR.25/25 X 1.2 X 375 STKM 11A</t>
  </si>
  <si>
    <t>RM-ECO-PIP-00-0002</t>
  </si>
  <si>
    <t>PIPA 19.1 X 1.0 X 0.550</t>
  </si>
  <si>
    <t>RM-OLI-PIP-00-0018</t>
  </si>
  <si>
    <t>PIPA 19.1 X 0.9 X 350</t>
  </si>
  <si>
    <t>PIPA ASAL/BAHAN POTONG</t>
  </si>
  <si>
    <t>PIPA HASIL POTONG</t>
  </si>
  <si>
    <t>SAT</t>
  </si>
  <si>
    <t>KODE SAP</t>
  </si>
  <si>
    <t>NAMA ITEM</t>
  </si>
  <si>
    <t xml:space="preserve">QTY </t>
  </si>
  <si>
    <t>HARGA RM / HASIL WOOD</t>
  </si>
  <si>
    <t>HARGA SUPPLIER</t>
  </si>
  <si>
    <t>( +/- ) SELISIH</t>
  </si>
  <si>
    <t>TOTAL (+/-) SELISIH</t>
  </si>
  <si>
    <t>TOTAL PROSES WOOD</t>
  </si>
  <si>
    <t>TOTAL PEMBELIAN DARI SUPPLIER</t>
  </si>
  <si>
    <t>KETERANGAN MATERIAL</t>
  </si>
  <si>
    <t>KEGUNAAN</t>
  </si>
  <si>
    <t>M</t>
  </si>
  <si>
    <t>RM-OFF-EDG-00-0189</t>
  </si>
  <si>
    <t>EDGING DOLKEN SF K355 DARK GREY 44/0.5MM</t>
  </si>
  <si>
    <t>STOK MATI DARI TAHUN 20217</t>
  </si>
  <si>
    <t>U/ MEMO LARGE OLIVE ALM</t>
  </si>
  <si>
    <t>PCS</t>
  </si>
  <si>
    <t>RM-KUM-HPL-00-0324</t>
  </si>
  <si>
    <t>HPL AICA VAS-13702-K MATTE BLACK VELTOUC</t>
  </si>
  <si>
    <t>SISA STOK DARI PROJECT TAHUN 2022</t>
  </si>
  <si>
    <t xml:space="preserve">U/ SD OCI </t>
  </si>
  <si>
    <t>SF-DRA-I09-WL-0143</t>
  </si>
  <si>
    <t>TABLE TOP DRAGON CTR-60</t>
  </si>
  <si>
    <t>PEMANFAATAN SISA POTONGAN &amp; TABLE TOP KUMI G2</t>
  </si>
  <si>
    <t xml:space="preserve">U/ DRAGON CTR-60 &amp; SQT-80 </t>
  </si>
  <si>
    <t>SF-DRA-I09-WL-0145</t>
  </si>
  <si>
    <t>TABLE TOP DRAGON SQT-80</t>
  </si>
  <si>
    <t>SF-MAN-I09-WL-0001</t>
  </si>
  <si>
    <t>FRONT BOARD MANABU AH-01 ( PWF-14119 )</t>
  </si>
  <si>
    <t xml:space="preserve">REGULER, </t>
  </si>
  <si>
    <t>FRONT BOARD MANABU AH-01</t>
  </si>
  <si>
    <t>SF-AYU-I09-WL-0001</t>
  </si>
  <si>
    <t>TABLE TOP AYUMI</t>
  </si>
  <si>
    <t>AYUMI DESK</t>
  </si>
  <si>
    <t>RM-AYU-TRX-SC-0003</t>
  </si>
  <si>
    <t>FRONT BOARD AYUMI FHINISHING</t>
  </si>
  <si>
    <t>RM-ECH-TRX-SC-0004</t>
  </si>
  <si>
    <t xml:space="preserve">TABLE TOP T.17 L.450 P.650 FINISHING </t>
  </si>
  <si>
    <t>RM-ECH-TRX-SC-0005</t>
  </si>
  <si>
    <t>FRONT BOARD ECHOOL 4,5 &amp; 6 FINISHING</t>
  </si>
  <si>
    <t>ECHOOL DESK</t>
  </si>
  <si>
    <t>RM-ECH-TRX-SC-0006</t>
  </si>
  <si>
    <t>FRONT BOARD ECHOOL 2 &amp; 3 FHINISHING</t>
  </si>
  <si>
    <t>RM-KEI-TRX-SC-0001</t>
  </si>
  <si>
    <t>FRONT BOARD KEIKO N/T FINISHING</t>
  </si>
  <si>
    <t>KEIKO SERIS N</t>
  </si>
  <si>
    <t>RM-KEI-TRX-SC-0002</t>
  </si>
  <si>
    <t>FRONT BOARD KEIKO STANDAR FINISHING</t>
  </si>
  <si>
    <t>KEIKO FB STANDAR</t>
  </si>
  <si>
    <t>SF-COS-I09-WL-0001</t>
  </si>
  <si>
    <t>MEMO TABLE PUTIH COSMO</t>
  </si>
  <si>
    <t>MEMO TABLE COSMO</t>
  </si>
  <si>
    <t>COST REDUCTION PIPA MEI</t>
  </si>
  <si>
    <t>POTENSI TAMBAHAN</t>
  </si>
  <si>
    <t>COST REDUCTION BOARD MEI</t>
  </si>
  <si>
    <t>HARGA</t>
  </si>
  <si>
    <t>SEAT BOARD YAMATO</t>
  </si>
  <si>
    <t>SEAT BOARD FLORA</t>
  </si>
  <si>
    <t>RNY 3E</t>
  </si>
  <si>
    <t>HR-003</t>
  </si>
  <si>
    <t>FOOT STEP</t>
  </si>
  <si>
    <t>RENCANA KIRIM</t>
  </si>
  <si>
    <t>KEIKO DESK NO 6 P IVORY UNMOVING</t>
  </si>
  <si>
    <t>FG-KEI-SCH-AS-0003</t>
  </si>
  <si>
    <t xml:space="preserve">Jumlah Total </t>
  </si>
  <si>
    <t>REVISI RENCANA KIRIM 2</t>
  </si>
  <si>
    <t>diganti ke daisugun plus</t>
  </si>
  <si>
    <t>arm rest cukup untuk 34 set</t>
  </si>
  <si>
    <t>KT-02 OLIVE 4 -P-GREY-DARK GREY</t>
  </si>
  <si>
    <t>ON HAND MAT'L KONSTRUKSI SUPPLIER</t>
  </si>
  <si>
    <t>COSMO 942 P SILVER BLACK PVC</t>
  </si>
  <si>
    <t>FITTO M GREEN</t>
  </si>
  <si>
    <t>FITTO M RED</t>
  </si>
  <si>
    <t>FITTO MC GREEN</t>
  </si>
  <si>
    <t>KUMI FD WHITE PASTEL OAK</t>
  </si>
  <si>
    <t>VISTA N BLUE L1</t>
  </si>
  <si>
    <t>KUMI WAGON 3D PASTEL OAK ( PSO ) - MB 00</t>
  </si>
  <si>
    <t>ON HAND MAT'L ASSY SUPPLIER</t>
  </si>
  <si>
    <t>JULI</t>
  </si>
  <si>
    <t>Jul</t>
  </si>
  <si>
    <t>LOTUS KCH -165</t>
  </si>
  <si>
    <t>LOTUS KCH -164</t>
  </si>
  <si>
    <t>COZY KCH -166</t>
  </si>
  <si>
    <t>LOTUS KCH -167</t>
  </si>
  <si>
    <t>APS Agustus</t>
  </si>
  <si>
    <t>OTS JULI</t>
  </si>
  <si>
    <t>KETERSEDIAAN MATERIAL AGUSTUS 2024</t>
  </si>
  <si>
    <t xml:space="preserve">KAIN DALLAS NO 120 BIRU (HANAKO) </t>
  </si>
  <si>
    <t xml:space="preserve">Material </t>
  </si>
  <si>
    <t>Plan Delv</t>
  </si>
  <si>
    <t>KAIN NEO VIRADA VERACRUZ 102 (ORANGE) (FITTO)</t>
  </si>
  <si>
    <t>KAIN NEO VIRADA DELFT 040 (BLUE) (FITTO)</t>
  </si>
  <si>
    <t>Critical Item</t>
  </si>
  <si>
    <t>APS AGST</t>
  </si>
  <si>
    <t>TOTAL OTS JULI &amp; APS AGST</t>
  </si>
  <si>
    <t>FLORA SP P DARK GREY CREAM O5</t>
  </si>
  <si>
    <t>KUMI AST 1200 P BLACK DBO</t>
  </si>
  <si>
    <t>KUMI MD WHITE PASTEL OAK ( PSO ) - MB 00</t>
  </si>
  <si>
    <t>AYUMI DESK NO 6 P IVORY</t>
  </si>
  <si>
    <t>SISA</t>
  </si>
  <si>
    <t>ESTIMASI PRODUKSI</t>
  </si>
  <si>
    <t>COSMO 542 P SILVER BLACK</t>
  </si>
  <si>
    <t>COSMO MPR P SILVER BLACK PVC</t>
  </si>
  <si>
    <t>LOTUS-PC KAGUKURO NPT-001V-WHOG</t>
  </si>
  <si>
    <t>ASEMBLING</t>
  </si>
  <si>
    <t>SAM P GREY GREY</t>
  </si>
  <si>
    <t>SAM P ORANGE ORANGE</t>
  </si>
  <si>
    <t>SAM P WHITE WHITE</t>
  </si>
  <si>
    <t>MANABU AH CHAIR TAEKWANG BLUE PC</t>
  </si>
  <si>
    <t>KAIN</t>
  </si>
  <si>
    <t>KT-02 OLIVE 3 -P-GREY-DARK GREY</t>
  </si>
  <si>
    <t>PALANG</t>
  </si>
  <si>
    <t>OLIVE A-LM P SILVER DARK GREY</t>
  </si>
  <si>
    <t>OLIVE A P SILVER LIGHT GREY</t>
  </si>
  <si>
    <t>KUMI ED BLACK DARK BROWN OAK ( DBO ) - M</t>
  </si>
  <si>
    <t xml:space="preserve">KUMON DESK </t>
  </si>
  <si>
    <t>FOLDING STEEL BEDSIDE TABLE</t>
  </si>
  <si>
    <t>FOLDING STEEL TABLE</t>
  </si>
  <si>
    <t>FOLDING STEEL RACK</t>
  </si>
  <si>
    <t>CAESAR N CREAM N5 BUSA</t>
  </si>
  <si>
    <t>KAIN ( NAILING DATANG 1 AGUSTUS )</t>
  </si>
  <si>
    <t>CAESAR N CREAM N5 CPRO</t>
  </si>
  <si>
    <t>AIRMATE VELBED 30 X 680 X 1890</t>
  </si>
  <si>
    <t>AIRMATE PILLOW MEDIUM 600X400X120 D.35</t>
  </si>
  <si>
    <t>AIRMATE PILLOW FIRM 600 X 400 X 120 D.40</t>
  </si>
  <si>
    <t>AIRMATE PILLOW SOFT 600 X 400 X 80 -120</t>
  </si>
  <si>
    <t>ETD 500 P BLACK BLUE W1 UNMOVING</t>
  </si>
  <si>
    <t>NAILING</t>
  </si>
  <si>
    <t xml:space="preserve">KAIN 15 AGUSTUS </t>
  </si>
  <si>
    <t>RATA-RATA Reguler + Zao Proses</t>
  </si>
  <si>
    <t>RATA-RATA Reguler + Zao Non Proses</t>
  </si>
  <si>
    <t>KAIN NEO VIRADA BLUE NAVY (FITTO)</t>
  </si>
  <si>
    <t>CASTER MF-NY 50GY F.M10 X 25 (FITTO)</t>
  </si>
  <si>
    <t>Req Delv</t>
  </si>
  <si>
    <t>KAIN FABRIC CLEO NAVY BLUE BORDIR (CALLISTO)</t>
  </si>
  <si>
    <t>LOTUS KCH -168</t>
  </si>
  <si>
    <t>COVER CCI PARSIAL 9 AGUSTUS &amp; 16 AGUSTUS</t>
  </si>
  <si>
    <t>TABLE TOP ECHOOL/MANABU AH</t>
  </si>
  <si>
    <t>TABLE TOP NG, PERBAIKAN  DATANG TANGGAL 2 DAN 16 AGUSTUS</t>
  </si>
  <si>
    <t xml:space="preserve">1. Perubahan warna cat Callisto dari Silver ke Gold. </t>
  </si>
  <si>
    <t xml:space="preserve">hasil diskusi dengan sales akan dipergunakan untuk alokasi item Fitto, akan dikeluarkan perbulan sebanyak 300 pcs. </t>
  </si>
  <si>
    <t>Material yang akan tersimpan adalah cat Silver Fitto sebanyak 100 KG. ( 1.300 PCS fitto / 1000 PCS Callisto)</t>
  </si>
  <si>
    <t xml:space="preserve">2. Ayumi Desk APS September </t>
  </si>
  <si>
    <t xml:space="preserve">PVC Cabinet BE14 untuk table top dan front board , untuk stock awal bulan cukup untuk 1300 pcs. </t>
  </si>
  <si>
    <t xml:space="preserve">Datang kembali material tgl 6 September , kapasitas perhari daekan harus UP. </t>
  </si>
  <si>
    <t>Seat Board Fronty untuk APS Tahap 2 september -100 pcs</t>
  </si>
  <si>
    <t>MOQ 900 pcs</t>
  </si>
  <si>
    <t>akan ada kelebihan material 800 pcs</t>
  </si>
  <si>
    <t>Seat Bord MGC untuk APS Tahap 2 September -11 pcs</t>
  </si>
  <si>
    <t>akan ada kelebihan materal 889 pcs</t>
  </si>
  <si>
    <t>TAHUN</t>
  </si>
  <si>
    <t>LOT NUMBER</t>
  </si>
  <si>
    <t>KCH-169</t>
  </si>
  <si>
    <t>KCH-170</t>
  </si>
  <si>
    <t>KCH-171</t>
  </si>
  <si>
    <t>KCH-172</t>
  </si>
  <si>
    <t>KCH-173</t>
  </si>
  <si>
    <t>KCH-174</t>
  </si>
  <si>
    <t>KCH-175</t>
  </si>
  <si>
    <t>KCH-176</t>
  </si>
  <si>
    <t>KCH-177</t>
  </si>
  <si>
    <t>KCH-178</t>
  </si>
  <si>
    <t>KCH-179</t>
  </si>
  <si>
    <t>KCH-180</t>
  </si>
  <si>
    <t>KCH-181</t>
  </si>
  <si>
    <t>KCH-182</t>
  </si>
  <si>
    <t>KCH-183</t>
  </si>
  <si>
    <t>KCH-184</t>
  </si>
  <si>
    <t>KCH-185</t>
  </si>
  <si>
    <t>KCH-186</t>
  </si>
  <si>
    <t>DELIVERY REQUEST</t>
  </si>
  <si>
    <t>FG-COZ-WNM-AS-0068</t>
  </si>
  <si>
    <t>COZY-PC KAGUKURO NSF-002F-BL</t>
  </si>
  <si>
    <t>FG-COZ-WNM-AS-0070</t>
  </si>
  <si>
    <t>COZY-PC KAGUKURO NSF-002F-GY</t>
  </si>
  <si>
    <t>FG-COZ-WNM-AS-0069</t>
  </si>
  <si>
    <t>COZY-PC KAGUKURO NSF-002F-GR</t>
  </si>
  <si>
    <t>FG-COZ-WNM-AS-0071</t>
  </si>
  <si>
    <t>COZY-PC KAGUKURO NSF-002F-OR</t>
  </si>
  <si>
    <t>FG-COZ-WNM-AS-0073</t>
  </si>
  <si>
    <t>COZY-PC KAGUKURO NSF-002V-BK</t>
  </si>
  <si>
    <t>FG-COZ-WNM-AS-0072</t>
  </si>
  <si>
    <t>COZY-PC KAGUKURO NSF-002V-WH</t>
  </si>
  <si>
    <t>FG-LOT-WNM-AS-0042</t>
  </si>
  <si>
    <t>LOTUS-PC KAGUKURO NPT-001V-WHBL</t>
  </si>
  <si>
    <t>FG-LOT-WNM-AS-0043</t>
  </si>
  <si>
    <t>LOTUS-PC KAGUKURO NPT-001V-WHGR</t>
  </si>
  <si>
    <t>FG-LOT-WNM-AS-0044</t>
  </si>
  <si>
    <t>FG-LOT-WNM-AS-0045</t>
  </si>
  <si>
    <t>LOTUS-PC KAGUKURO NPT-001V-WHPN</t>
  </si>
  <si>
    <t>FG-TRO-OTH-SD-0005</t>
  </si>
  <si>
    <t>TROLLEY TM-01 KAGUKURO K-DS</t>
  </si>
  <si>
    <t>Data per 23 Agustus 2024</t>
  </si>
  <si>
    <t>PACK CASE EDU C-2 490X460X675</t>
  </si>
  <si>
    <t>Update</t>
  </si>
  <si>
    <t>PIPA 22.2 X 1.1 X 2405 (NG KARAT)</t>
  </si>
  <si>
    <t>FIX ORDER KAGUKURO</t>
  </si>
  <si>
    <t>Cozy kagukuro</t>
  </si>
  <si>
    <t>Lotus Kagukuro</t>
  </si>
  <si>
    <t>SEPT-DES 2024</t>
  </si>
  <si>
    <t>Trolly</t>
  </si>
  <si>
    <t>ITEM PRODUK</t>
  </si>
  <si>
    <t>ON HAND MAT'L ASSY SET</t>
  </si>
  <si>
    <t>OK</t>
  </si>
  <si>
    <t>STATUS</t>
  </si>
  <si>
    <t>ON PROGRESS</t>
  </si>
  <si>
    <t>Pengembangan seat depan dan belakang dari kayu pindah ke plastic</t>
  </si>
  <si>
    <t>rata-rata per bulan jan-jul 2024 = 276 pcs / 3 bulan</t>
  </si>
  <si>
    <t>rata-rata per bulan jan-jul 2024 = 45 pcs / 20 bulan</t>
  </si>
  <si>
    <t>LOTUS KCH -169</t>
  </si>
  <si>
    <t>OCT</t>
  </si>
  <si>
    <t>COSMO 542 P SILVER RED</t>
  </si>
  <si>
    <t>COSMO MNR N BLACK</t>
  </si>
  <si>
    <t>FLORA RC 71 SILVER BLUE O1</t>
  </si>
  <si>
    <t>MANABU AH CHAIR TAEKWANG LIGHT GREY</t>
  </si>
  <si>
    <t>CAVIS P CREAM BROWN N4</t>
  </si>
  <si>
    <t>CAVIS MEMO P CREAM BLACK L7</t>
  </si>
  <si>
    <t>FITTO ST BLACK</t>
  </si>
  <si>
    <t>OUT STANDING AGUSTUS 2024</t>
  </si>
  <si>
    <t>KODE ITEM</t>
  </si>
  <si>
    <t>STOCK</t>
  </si>
  <si>
    <t>SISA PO</t>
  </si>
  <si>
    <t>APS OKTO</t>
  </si>
  <si>
    <t>EST. STOK AWAL OKTO</t>
  </si>
  <si>
    <t>KODE ITEM BARU</t>
  </si>
  <si>
    <t>KET.</t>
  </si>
  <si>
    <t>L1</t>
  </si>
  <si>
    <t>RM-CAE-FAB-00-0051</t>
  </si>
  <si>
    <t xml:space="preserve">KAIN TORINO 048 BIRU (C/T) </t>
  </si>
  <si>
    <t xml:space="preserve">         350 </t>
  </si>
  <si>
    <t xml:space="preserve">      1,750 </t>
  </si>
  <si>
    <t>RM-CAE-FAB-00-0063</t>
  </si>
  <si>
    <t>KAIN NEW TORINO HONEYMOON 040</t>
  </si>
  <si>
    <t>L2</t>
  </si>
  <si>
    <t>RM-LOT-FAB-00-0034</t>
  </si>
  <si>
    <t>KAIN TORINO 160 ABU L2</t>
  </si>
  <si>
    <t xml:space="preserve">         305 </t>
  </si>
  <si>
    <t xml:space="preserve">               - </t>
  </si>
  <si>
    <t>L6</t>
  </si>
  <si>
    <t>RM-CAE-FAB-00-0057</t>
  </si>
  <si>
    <t>KAIN TORINO 221 HIJAU (C/AF)</t>
  </si>
  <si>
    <t xml:space="preserve">         108 </t>
  </si>
  <si>
    <t xml:space="preserve">      1,400 </t>
  </si>
  <si>
    <t>RM-CAE-FAB-00-0044</t>
  </si>
  <si>
    <t>KAIN LISBURN 220</t>
  </si>
  <si>
    <t>L7</t>
  </si>
  <si>
    <t>RM-CAE-FAB-00-0054</t>
  </si>
  <si>
    <t>KAIN TORINO 096 HITAM (C/Z)</t>
  </si>
  <si>
    <t xml:space="preserve">         400 </t>
  </si>
  <si>
    <t>KAIN LISBURN BRIQUET 090</t>
  </si>
  <si>
    <t>AL-11</t>
  </si>
  <si>
    <t>RM-CAE-FAB-00-0055</t>
  </si>
  <si>
    <t>KAIN TORINO 111 MAROON (C/AA)</t>
  </si>
  <si>
    <t xml:space="preserve">              5 </t>
  </si>
  <si>
    <t>RM-CAE-FAB-00-0060</t>
  </si>
  <si>
    <t>KAIN LISBURN RED BANK 110</t>
  </si>
  <si>
    <t>AL-12</t>
  </si>
  <si>
    <t>RM-CAE-FAB-00-0037</t>
  </si>
  <si>
    <t>KAIN ALABAMA 12</t>
  </si>
  <si>
    <t xml:space="preserve">         357 </t>
  </si>
  <si>
    <t xml:space="preserve">          357 </t>
  </si>
  <si>
    <t>RM-COS-FAB-00-0129</t>
  </si>
  <si>
    <t>KAIN LISBURN CAYMAN 120</t>
  </si>
  <si>
    <t>N3</t>
  </si>
  <si>
    <t>RM-CAE-FAB-00-0050</t>
  </si>
  <si>
    <t>KAIN TORINO 012 MERAH (C/W)</t>
  </si>
  <si>
    <t xml:space="preserve">         644 </t>
  </si>
  <si>
    <t xml:space="preserve">         500 </t>
  </si>
  <si>
    <t xml:space="preserve">          294 </t>
  </si>
  <si>
    <t>RM-CAE-FAB-00-0059</t>
  </si>
  <si>
    <t>KAIN LISBURN MIDDLE RED 010</t>
  </si>
  <si>
    <t>N4</t>
  </si>
  <si>
    <t>RM-CAE-FAB-00-0053</t>
  </si>
  <si>
    <t>KAIN TORINO 081 COKLAT (C/AD)</t>
  </si>
  <si>
    <t xml:space="preserve">         883 </t>
  </si>
  <si>
    <t xml:space="preserve">         475 </t>
  </si>
  <si>
    <t xml:space="preserve">          883 </t>
  </si>
  <si>
    <t>RM-CAE-FAB-00-0061</t>
  </si>
  <si>
    <t>KAIN LISBURN CHOCOLATE 080</t>
  </si>
  <si>
    <t>N5</t>
  </si>
  <si>
    <t>RM-CAE-FAB-00-0056</t>
  </si>
  <si>
    <t>KAIN TORINO 147 CREAM (C/AB)</t>
  </si>
  <si>
    <t xml:space="preserve">         174 </t>
  </si>
  <si>
    <t xml:space="preserve">          174 </t>
  </si>
  <si>
    <t>RM-CAE-FAB-00-0062</t>
  </si>
  <si>
    <t>KAIN LISBURN WHEAT 140</t>
  </si>
  <si>
    <t xml:space="preserve">Proses Side Frame woodline </t>
  </si>
  <si>
    <t xml:space="preserve">Proses konstruksi , perbaikan mesin cutting </t>
  </si>
  <si>
    <t xml:space="preserve">Rangka proses Las </t>
  </si>
  <si>
    <t>Proses Assy</t>
  </si>
  <si>
    <t>Rangka proses finishing cat</t>
  </si>
  <si>
    <t>Leg pipe NG finishing chrome, proses chrome baru</t>
  </si>
  <si>
    <t>Clamp kekurangan pemesana ke subkon</t>
  </si>
  <si>
    <t>Perbaikan mesin, subtitusi dengan MND september</t>
  </si>
  <si>
    <t>SET KURSI OKTOBER</t>
  </si>
  <si>
    <t>Belum ada TI</t>
  </si>
  <si>
    <t>tetap pakai spek sekarang , Belum ada TI</t>
  </si>
  <si>
    <t>Sudah ganti ke spek baru. PO 150 mtr, Belum ada TI</t>
  </si>
  <si>
    <t>ada 2 opsi kain untuk trial , hasil M-3 Sept . Belum ada TI</t>
  </si>
  <si>
    <t>3. Perubahan kain fabric cozy kagukuro sedang dilakukan approval ke pihak kagukuro.</t>
  </si>
  <si>
    <t xml:space="preserve">6. Jasa peletisasion dari mandiri plastic baru bisa proses awal september dan tidak akan menerima jasa kembali setelahnya. </t>
  </si>
  <si>
    <t>Fronty</t>
  </si>
  <si>
    <t>Kasai</t>
  </si>
  <si>
    <t>7. Fronty APS September</t>
  </si>
  <si>
    <t xml:space="preserve">8. Kasai APS September </t>
  </si>
  <si>
    <t>Sept</t>
  </si>
  <si>
    <t>Oct</t>
  </si>
  <si>
    <t>Nov</t>
  </si>
  <si>
    <t>Stock</t>
  </si>
  <si>
    <t>Dec</t>
  </si>
  <si>
    <t>PO</t>
  </si>
  <si>
    <t>Sisa Stock</t>
  </si>
  <si>
    <t>Produk</t>
  </si>
  <si>
    <t>Alokasi APS</t>
  </si>
  <si>
    <t xml:space="preserve">7. Seat board kasai jasmine fronty di simplikasikan menjadi satu type. </t>
  </si>
  <si>
    <t xml:space="preserve">Pengembangan seat depan dan belakang cozy kagukuro dari kayu pindah ke plastic. </t>
  </si>
  <si>
    <t>JAN-MAR 2025</t>
  </si>
  <si>
    <t>Belum ada TI, maks 3 sept</t>
  </si>
  <si>
    <t xml:space="preserve">8. Buat minimal order per-item produk. </t>
  </si>
  <si>
    <t>QTY PROJECT</t>
  </si>
  <si>
    <t>OPTIMUS 3E PREMIUM</t>
  </si>
  <si>
    <t xml:space="preserve">Material : </t>
  </si>
  <si>
    <t>Set</t>
  </si>
  <si>
    <t>9. Kain Fitto Blue</t>
  </si>
  <si>
    <t>APS tahap 1 Oktober 150 pcs = 60 M</t>
  </si>
  <si>
    <t xml:space="preserve">Akan ada sisa 240 M = 600 pcs fitto. </t>
  </si>
  <si>
    <t xml:space="preserve">MOQ 300M = 750 pcs fitto </t>
  </si>
  <si>
    <t>Alokasi Keiko desk plus no.6 tahap 1 Oktober =100</t>
  </si>
  <si>
    <t>MOQ 300 pcs</t>
  </si>
  <si>
    <t>11. Table top Echool Plastic Coklat</t>
  </si>
  <si>
    <t>Alternatif menggunakan table top plastic warna putih stock 200 pcs (sama dengan echool plus)</t>
  </si>
  <si>
    <t>243 Pcs</t>
  </si>
  <si>
    <t xml:space="preserve"> CLOSE Pakai Table Top Cokelat ( Stock )</t>
  </si>
  <si>
    <t>Utk APS SEP Keiko Desk 5 20 pc pakai yg putih</t>
  </si>
  <si>
    <t>Utk kedepan akan disimplifikasikan dgn menggunakan Table Warna  Putih</t>
  </si>
  <si>
    <t>CLOSE , Pakai Kain Liverpool</t>
  </si>
  <si>
    <t>COZY KCH -170</t>
  </si>
  <si>
    <t>LOTUS KCH -171</t>
  </si>
  <si>
    <t>LOTUS KCH -172</t>
  </si>
  <si>
    <t>KETERSEDIAAN MATERIAL OKTOBER 2024</t>
  </si>
  <si>
    <t xml:space="preserve">Sudah ada vendor baru CV. Muara Jaya , buka trial PO 3 Ton. </t>
  </si>
  <si>
    <t>2. PIN Olive UM-AM  untuk echool art desk dipastikan kembali standar ukuran diameternya.</t>
  </si>
  <si>
    <t>Followup drawing dengan RND</t>
  </si>
  <si>
    <t xml:space="preserve">3. Proses produksi Olive AH didampingi kembali oleh RND dan Enginering. </t>
  </si>
  <si>
    <t>Memastikan semua sarana sudah siap</t>
  </si>
  <si>
    <t>estimasi bulan November ada sisa 400 M</t>
  </si>
  <si>
    <t>November harus sudah ada informasi perubahan</t>
  </si>
  <si>
    <t>Rencana pengiriman bahan baku dari chitose tgl 23 &amp; 24 September 2024</t>
  </si>
  <si>
    <t>APS Oktober</t>
  </si>
  <si>
    <t xml:space="preserve">4. Perpindahan kain dari L1 std ke L1 baru </t>
  </si>
  <si>
    <t>Tahun 2025</t>
  </si>
  <si>
    <t>Naling pakai hardboard</t>
  </si>
  <si>
    <t>1. Taro P. Gold O7</t>
  </si>
  <si>
    <t xml:space="preserve">2. Taro P. Silver O7 </t>
  </si>
  <si>
    <t>3. NA</t>
  </si>
  <si>
    <t>4. NAN</t>
  </si>
  <si>
    <t xml:space="preserve">1. Pengembangan seat depan dan belakang cozy lokal dari kayu pindah ke plastic. </t>
  </si>
  <si>
    <t>2. Seat Bord &amp; back board ETD (u/ Duo-01 APS Oktober 50 pcs)</t>
  </si>
  <si>
    <t>3. Rencana Order ATC</t>
  </si>
  <si>
    <t xml:space="preserve">Unmoving  Oktober: </t>
  </si>
  <si>
    <t xml:space="preserve">4. 11 pcs kursi dengan warna seat gelap dan back depan gelap. </t>
  </si>
  <si>
    <t>3. 498 pcs kursi berbeda warna , Seat terang dan back depan gelap.</t>
  </si>
  <si>
    <t xml:space="preserve">5. 2 pcs kursi perlu diganti rangka baru. </t>
  </si>
  <si>
    <t xml:space="preserve">1. 292 set kursi yang sudah sesuai warna seat dan back depan. </t>
  </si>
  <si>
    <t xml:space="preserve">2. 97 pcs kursi yang sudah sesuai warna seat dan back depan namun nailing celah. </t>
  </si>
  <si>
    <t>Ganti rangka baru dan penggantian kain seat dan back depan , perlu kain 2 Meter</t>
  </si>
  <si>
    <t>Penggantian kain seat dan back depan menjadi terang, perlu kain 7 Meter</t>
  </si>
  <si>
    <t>Penggantian kain back depan menjadi terang , perlu kain 100 Meter</t>
  </si>
  <si>
    <t>Cozy S2 = 350 pcs 
325 pakai back kayu
25 back plastic</t>
  </si>
  <si>
    <t>Perbaikan nailing celah dengan mengganti pintree tgl 4 Oktober 2024 , OK</t>
  </si>
  <si>
    <t>MATERIAL</t>
  </si>
  <si>
    <t>Material ready 7 Set, tunggu ROP, CANCEL</t>
  </si>
  <si>
    <t>COZY KCH -173</t>
  </si>
  <si>
    <t>COZY KCH -174</t>
  </si>
  <si>
    <t>LOTUS KCH -175</t>
  </si>
  <si>
    <t>add</t>
  </si>
  <si>
    <t>RENCANA KIRIM NOVEMBER 2024</t>
  </si>
  <si>
    <t xml:space="preserve">Menggunakan kain clio dengan leadtime macthing warna kain 2-3 minggu, leadtime prd kain 3-4 minggu , sudah konfirmasi dengan customer. </t>
  </si>
  <si>
    <t>PACKING CASE AYUMI D-6 (680 x 640 x 850)</t>
  </si>
  <si>
    <t>TABLE TOP FT-6018 GREY</t>
  </si>
  <si>
    <t>LOTUS KCH -187</t>
  </si>
  <si>
    <t>COZY KCH -176</t>
  </si>
  <si>
    <t>LOTUS KCH -177</t>
  </si>
  <si>
    <t>RENCANA KIRIM DESEMBER 2024</t>
  </si>
  <si>
    <t>RANGKA HANAKO</t>
  </si>
  <si>
    <t xml:space="preserve">1. Pack case kawai WB-10 </t>
  </si>
  <si>
    <t xml:space="preserve">2. Perbaikan Cozy Marvin : </t>
  </si>
  <si>
    <t>Hold proses konstruksi sampai dengan End Oktober, menunggu update informasi dari tim marketing NSB</t>
  </si>
  <si>
    <t>5. Penambahan Order Bulan Oktober</t>
  </si>
  <si>
    <t xml:space="preserve">4. Olive A Beige (ROP) 150 pcs. </t>
  </si>
  <si>
    <t>3. Olive SC Beige APS Tahap 1 November 117 Pcs , keperluan kain = 60 Meter</t>
  </si>
  <si>
    <t>MOQ kain 300 M = 600 pcs ( dijalankan dengan pengambilan order bertahap)</t>
  </si>
  <si>
    <t>Back Plastic = 0 , MOQ 300 Pcs. (dijalankan dengan pengambilan order bertahap)</t>
  </si>
  <si>
    <t>1. Yamato HAA = 500
2. Yamato MBD = 500
3. Yamato MND = 1.000
4. Caesar L1 = 2.000</t>
  </si>
  <si>
    <t>informasi diminggu ke -3 Oktober</t>
  </si>
  <si>
    <t xml:space="preserve">Rencana kirim 22 Oktober. </t>
  </si>
  <si>
    <t xml:space="preserve">2. NSB Indomedik 156 Set </t>
  </si>
  <si>
    <t>4. Leg Cap 20/20 hitam</t>
  </si>
  <si>
    <t>Kebutuhan APS November 2.800 pcs, MOQ 10.000 pcs</t>
  </si>
  <si>
    <t>3. Forcecast Manabu Des 2024</t>
  </si>
  <si>
    <t>PACKING CASE KAWAI WB-10</t>
  </si>
  <si>
    <t>4. Econ Green APS November 52 pcs</t>
  </si>
  <si>
    <t>Back plastic  stock IC 30, kurang 22. stock Imai = 15. kurang -7 pcs untuk APS Nov , MOQ = 300</t>
  </si>
  <si>
    <t>LOTUS KCH -188</t>
  </si>
  <si>
    <t>Material assy M- 5 Oktober</t>
  </si>
  <si>
    <t>Per 25 Oktober 2024</t>
  </si>
  <si>
    <t>BACK BOARD DUO 01</t>
  </si>
  <si>
    <t xml:space="preserve">Edging list di rehau </t>
  </si>
  <si>
    <t>RANGKA DAISHOGUN</t>
  </si>
  <si>
    <t>Budget Des</t>
  </si>
  <si>
    <t>APS Des</t>
  </si>
  <si>
    <t xml:space="preserve">CB - 3300 </t>
  </si>
  <si>
    <t>EXAMINATION GEAR BED</t>
  </si>
  <si>
    <t>COZY KCH -178</t>
  </si>
  <si>
    <t>STUFFING</t>
  </si>
  <si>
    <t>LOTUS KCH -179</t>
  </si>
  <si>
    <t>LOTUS KCH -184</t>
  </si>
  <si>
    <t>LOTUS KCH -181</t>
  </si>
  <si>
    <t>RENCANA KIRIM JANUARI 2025</t>
  </si>
  <si>
    <t>CAESAR N BLUE L1 BUSA</t>
  </si>
  <si>
    <t>HASIL PRODUKSI DESEMBER 2024</t>
  </si>
  <si>
    <t>EQV Des</t>
  </si>
  <si>
    <t>HASIL Des</t>
  </si>
  <si>
    <t>SURABAYA</t>
  </si>
  <si>
    <t xml:space="preserve">JAKARTA </t>
  </si>
  <si>
    <t>TRIJATI</t>
  </si>
  <si>
    <t>CAESAR N GREEN L6 BUSA</t>
  </si>
  <si>
    <t>MEDAN</t>
  </si>
  <si>
    <t>PALEMBANG</t>
  </si>
  <si>
    <t>SAMARINDA</t>
  </si>
  <si>
    <t>DELIV REQ</t>
  </si>
  <si>
    <t xml:space="preserve">DELIV PLAN </t>
  </si>
  <si>
    <t>ORDER</t>
  </si>
  <si>
    <t>PLAN VS AKT</t>
  </si>
  <si>
    <t>DESEMBER 2024</t>
  </si>
  <si>
    <t>FG-MAN-SCH-AS-0009</t>
  </si>
  <si>
    <t>MANABU AH 01 NEW
(FRONT BOARD)</t>
  </si>
  <si>
    <t>PLAN</t>
  </si>
  <si>
    <t>ACT</t>
  </si>
  <si>
    <t>FG-MAN-SCH-AS-0001</t>
  </si>
  <si>
    <t>MANABU AH CHAIR</t>
  </si>
  <si>
    <t>ADD</t>
  </si>
  <si>
    <t>LOTUS KCH -190</t>
  </si>
  <si>
    <t>COZY KCH-190</t>
  </si>
  <si>
    <t>REVISI RENCANA KIRIM 1</t>
  </si>
  <si>
    <t xml:space="preserve">NO PO USER </t>
  </si>
  <si>
    <t>USER</t>
  </si>
  <si>
    <t>TYPE</t>
  </si>
  <si>
    <t xml:space="preserve">TGL PO KE PABRIK </t>
  </si>
  <si>
    <t xml:space="preserve">DEADLINE </t>
  </si>
  <si>
    <t>RPB</t>
  </si>
  <si>
    <t xml:space="preserve">TANGGAL YG DIBUTUHKAN </t>
  </si>
  <si>
    <t xml:space="preserve">Est Produksi </t>
  </si>
  <si>
    <t>Kendala</t>
  </si>
  <si>
    <t xml:space="preserve">ITS TRANSPORTASI LAUT </t>
  </si>
  <si>
    <t xml:space="preserve">KUMI MD P BLACK </t>
  </si>
  <si>
    <t>DBO</t>
  </si>
  <si>
    <t>20/12/24</t>
  </si>
  <si>
    <t>MAKSIMAL TGL 16/12/24 SAMPAI GUDANG SWG</t>
  </si>
  <si>
    <t>Material pipa close tgl 12 Des</t>
  </si>
  <si>
    <t>APS DESEMBER</t>
  </si>
  <si>
    <t>RSUD KETAPANG SAMPANG 2</t>
  </si>
  <si>
    <t>KUMI FDN P BLACK</t>
  </si>
  <si>
    <t>PSO</t>
  </si>
  <si>
    <t>23/12/24</t>
  </si>
  <si>
    <t>IAIN TERNATE</t>
  </si>
  <si>
    <t xml:space="preserve">CAESAR N CPRO </t>
  </si>
  <si>
    <t>HIJAU L6</t>
  </si>
  <si>
    <t>13/12/24</t>
  </si>
  <si>
    <t>Menyelesaikan Project 15 Desember</t>
  </si>
  <si>
    <t>CMT 1236</t>
  </si>
  <si>
    <t>MAPLE</t>
  </si>
  <si>
    <t>SUDAH JALAN</t>
  </si>
  <si>
    <t>KEMENAG PROV MALUKU UTARA</t>
  </si>
  <si>
    <t>JANUARI</t>
  </si>
  <si>
    <t xml:space="preserve">POLITEKNIK NEGERI UJUNG PANDANG </t>
  </si>
  <si>
    <t xml:space="preserve">T-7014 </t>
  </si>
  <si>
    <t>GREY</t>
  </si>
  <si>
    <t>Material pipa close tgl 11 Des</t>
  </si>
  <si>
    <t>CAVIS MEMO P CREAM</t>
  </si>
  <si>
    <t>HITAM L7</t>
  </si>
  <si>
    <t>JALAN 11/12/24</t>
  </si>
  <si>
    <t xml:space="preserve">KUMI FD N P WHITE </t>
  </si>
  <si>
    <t>BAGIAN PENGADAAN BARANG / JASA KAB BOJONEGORO</t>
  </si>
  <si>
    <t>CMT 1018</t>
  </si>
  <si>
    <t>ITS PERENCANAAN WILAYAH KOTA</t>
  </si>
  <si>
    <t>LOTUS N B GREY</t>
  </si>
  <si>
    <t>COKLAT N4</t>
  </si>
  <si>
    <t>CV KREASI PULAU PUTRI {UIN SUNAN AMPEL A YANI}</t>
  </si>
  <si>
    <t>KT 01 CAVIS 4 S</t>
  </si>
  <si>
    <t>GREEN L6</t>
  </si>
  <si>
    <t>16/12/24</t>
  </si>
  <si>
    <t>KANWIL KEMENAG PROV NTT {KUA BELU}</t>
  </si>
  <si>
    <t>CPD</t>
  </si>
  <si>
    <t>COSMO FC 542 H</t>
  </si>
  <si>
    <t>HITAM</t>
  </si>
  <si>
    <t>ready</t>
  </si>
  <si>
    <t>KANWIL KEMENAG PROV NTT {KUA AMARASI}</t>
  </si>
  <si>
    <t>CRT D 10</t>
  </si>
  <si>
    <t>READY</t>
  </si>
  <si>
    <t>UNIVERSITAS BRAWIJAYA KEDIRI</t>
  </si>
  <si>
    <t xml:space="preserve">CAESAR N BORDIR CPRO </t>
  </si>
  <si>
    <t>parsial dar 12 - 16 des</t>
  </si>
  <si>
    <t>hasil tgl 11/12 = 400</t>
  </si>
  <si>
    <t>UNIVERSITAS NUSA CENDANA NTT</t>
  </si>
  <si>
    <t>MEJA ECHOOL ART NO.6 P SILVER</t>
  </si>
  <si>
    <t>24/12/24</t>
  </si>
  <si>
    <t xml:space="preserve">Proses Konstruksi </t>
  </si>
  <si>
    <t>KURSI ECHOOL PLUS NO.6</t>
  </si>
  <si>
    <t>BROWN</t>
  </si>
  <si>
    <t>14/12/24</t>
  </si>
  <si>
    <t xml:space="preserve">hasil tgl 9/12 = 100 </t>
  </si>
  <si>
    <t xml:space="preserve">UNIVERSITAS JEMBER </t>
  </si>
  <si>
    <t>MANABU 01 P SET</t>
  </si>
  <si>
    <t xml:space="preserve">hasil Desk 1-11/12 = 2.160
hasil Chair 1-11/12 = 932 </t>
  </si>
  <si>
    <t>POLRES SUMENEP</t>
  </si>
  <si>
    <t>CMT 1224</t>
  </si>
  <si>
    <t>DUO 02</t>
  </si>
  <si>
    <t xml:space="preserve">KUMI ED P BLACK </t>
  </si>
  <si>
    <t xml:space="preserve">KUMI EHD P BLACK </t>
  </si>
  <si>
    <t>KUMI SD P BLACK</t>
  </si>
  <si>
    <t>ready KUMI SDM</t>
  </si>
  <si>
    <t>UNIVERSITAS BRAWIJAYA FAKULTAS HUKUM</t>
  </si>
  <si>
    <t xml:space="preserve">CALLISTO N </t>
  </si>
  <si>
    <t>MERAH O3</t>
  </si>
  <si>
    <t>parsial sampai 14 des 2024</t>
  </si>
  <si>
    <t>hasil Desk 10-11/12 = 110</t>
  </si>
  <si>
    <t>FOLDIA C 6016 L</t>
  </si>
  <si>
    <t>DINAS KOPERASI UKM PROV JATIM</t>
  </si>
  <si>
    <t xml:space="preserve">TARO S P GOLD </t>
  </si>
  <si>
    <t>HITAM D7</t>
  </si>
  <si>
    <t>PUSKESMAS SIDOSERMO SBY</t>
  </si>
  <si>
    <t xml:space="preserve">DINAS KEHUTANAN PROV JATIM </t>
  </si>
  <si>
    <t xml:space="preserve">KUMI MD HD </t>
  </si>
  <si>
    <t xml:space="preserve">SESUAI GAMBAR </t>
  </si>
  <si>
    <t>26/12/24</t>
  </si>
  <si>
    <t>tidak ada APS</t>
  </si>
  <si>
    <t>DINAS PP,PA,KB KAB NGAWI</t>
  </si>
  <si>
    <t>KT 01 CAVIS 3 S P IVORY</t>
  </si>
  <si>
    <t>REKAP SISA PO E-CATALOG OKT  SWG</t>
  </si>
  <si>
    <t>REKAP SISA PO E-CATALOG NOV SWG</t>
  </si>
  <si>
    <t>BAGIAN UMUM KOTA KEDIRI</t>
  </si>
  <si>
    <t>CAESAR N BORDIR BUSA</t>
  </si>
  <si>
    <t>baru acc bordir</t>
  </si>
  <si>
    <t>acc bordir 11 Des</t>
  </si>
  <si>
    <t>RSUD BHAKTI DHARMA HUSADA</t>
  </si>
  <si>
    <t>UB FAKULTAS ILMU KOMPUTER</t>
  </si>
  <si>
    <t xml:space="preserve">PRIDE </t>
  </si>
  <si>
    <t xml:space="preserve">KUMI SD P BLACK </t>
  </si>
  <si>
    <t>ready kumi sdm</t>
  </si>
  <si>
    <t>UNIVERSITAS JEMBER- PPDS BEDAH FAKULTAS KEDOKTERAN JL KALIMANTAN</t>
  </si>
  <si>
    <t>POLRES TUBAN</t>
  </si>
  <si>
    <t xml:space="preserve">DBO </t>
  </si>
  <si>
    <t>POLITEKNIK NEGERI BANYUWANGI</t>
  </si>
  <si>
    <t>PRIDE</t>
  </si>
  <si>
    <t>BIRU</t>
  </si>
  <si>
    <t>12 DI DES 18 DI JAN</t>
  </si>
  <si>
    <t xml:space="preserve">PEMKOT SBY </t>
  </si>
  <si>
    <t xml:space="preserve">KUMI FD P WHITE </t>
  </si>
  <si>
    <t>KANTOR KEMENAG KAB SABU RAIJUA NTT</t>
  </si>
  <si>
    <t xml:space="preserve">DINAS PENDIDIKAN KOTA MAKASAR </t>
  </si>
  <si>
    <t xml:space="preserve">MEJA MANABU AH M </t>
  </si>
  <si>
    <t>KURSI MANABU AH M</t>
  </si>
  <si>
    <t>DINAS PENDIDIKAN KOTA BATU</t>
  </si>
  <si>
    <t>MEJA MANABU 01 P</t>
  </si>
  <si>
    <t>KURSI MANABU 01 P</t>
  </si>
  <si>
    <t>PLHUT KEMENAG KUA OEBOBO NTT</t>
  </si>
  <si>
    <t>DINAS PENDIDIKAN KOTA BATU {SMP RADEN FATAH}</t>
  </si>
  <si>
    <t>MANABU 01 P DESK</t>
  </si>
  <si>
    <t>MANABU 01 P CHAIR</t>
  </si>
  <si>
    <t>Periode 2025</t>
  </si>
  <si>
    <t>SOHO T 7012 P IVORY MAPLE</t>
  </si>
  <si>
    <t>CAVIS P CREAM ORANGE L12</t>
  </si>
  <si>
    <t>YOGYA</t>
  </si>
  <si>
    <t>CAESAR P BLACK BLACK L7 BUSA</t>
  </si>
  <si>
    <t>OLIVE A P SILVER DARK GREY</t>
  </si>
  <si>
    <t>APS FEBRUARI 2025</t>
  </si>
  <si>
    <t>Budget Feb</t>
  </si>
  <si>
    <t>APS Feb</t>
  </si>
  <si>
    <t>EQV Feb</t>
  </si>
  <si>
    <t>STOCK FG</t>
  </si>
  <si>
    <t>LOT</t>
  </si>
  <si>
    <t>PLAN DELIV</t>
  </si>
  <si>
    <t>REQ DELIV</t>
  </si>
  <si>
    <t>KET</t>
  </si>
  <si>
    <t>RENCANA KIRIM FEBRUARI 2025</t>
  </si>
  <si>
    <t>COZY KCH -180</t>
  </si>
  <si>
    <t>COZY KCH -183</t>
  </si>
  <si>
    <t>LOTUS KCH -191</t>
  </si>
  <si>
    <t>LOTUS KCH -189</t>
  </si>
  <si>
    <t>Add</t>
  </si>
  <si>
    <t xml:space="preserve">MATERIAL KONSTRUKSI </t>
  </si>
  <si>
    <t xml:space="preserve">BARANG PROJECT FEBRUARI 2025 </t>
  </si>
  <si>
    <t>OTS OKT</t>
  </si>
  <si>
    <t>APS FEBRUARI</t>
  </si>
  <si>
    <t>TOTAL APS NOV &amp; OTS OKT</t>
  </si>
  <si>
    <t>TOTAL HASIL NOV &amp; OTS OKT</t>
  </si>
  <si>
    <t>COZY N GREY STRAP DAPHINE</t>
  </si>
  <si>
    <t>GBI MEKARWANGI</t>
  </si>
  <si>
    <t>CAVIS MEMO P CREAM S.BLACK L7 B.ORG L12</t>
  </si>
  <si>
    <t>YAMATO HAA N BLUE PVC</t>
  </si>
  <si>
    <t>JASMINE C 111 N BACK GREY BLACK L7</t>
  </si>
  <si>
    <t>YAMATO NPC P DARK GREY- BLACK PVC</t>
  </si>
  <si>
    <t>YAMATO AA N BLACK PVC</t>
  </si>
  <si>
    <t>YAMATO MND N BLACK PVC</t>
  </si>
  <si>
    <t>JAKARTA , PALEMBANG, SEMARANG</t>
  </si>
  <si>
    <t>MEDAN, SAMARINDA, SEMARANG, YOGYA</t>
  </si>
  <si>
    <t>KUMI FHD WHITE PASTEL OAK</t>
  </si>
  <si>
    <t>KUMI FDN BLACK DBO</t>
  </si>
  <si>
    <t>KUMI FDN WHITE PASTEL OAK</t>
  </si>
  <si>
    <t>AYUMI CHAIR NO 6 P IVORY</t>
  </si>
  <si>
    <t>PALEMBANG, SAMARINDA. YOGYA, SURABAYA</t>
  </si>
  <si>
    <t>PALEMBANG, SAMARINDA</t>
  </si>
  <si>
    <t>RIBBON P BLACK BLACK</t>
  </si>
  <si>
    <t>JASMINE C 211 N BACK GREY BLACK L7</t>
  </si>
  <si>
    <t>YAMATO NN N BLACK PVC</t>
  </si>
  <si>
    <t>ECHOOL CHAIR PLUS NO 2 P RED</t>
  </si>
  <si>
    <t>ECHOOL CHAIR PLUS NO 2 P GREEN</t>
  </si>
  <si>
    <t>ECHOOL CHAIR PLUS NO 2 P LIGHT BLUE</t>
  </si>
  <si>
    <t>ECHOOL CHAIR PLUS NO 2 P YELLOW</t>
  </si>
  <si>
    <t>CB 004 EX G (EXAMINATION GEAR BED IVORY)</t>
  </si>
  <si>
    <t>SOHO T 7014 SILVER GREY</t>
  </si>
  <si>
    <t>HANAKO S P GOLD RED D3 BORDIR BKAD</t>
  </si>
  <si>
    <t>HANAKO S P GOLD RED D3 BORDIR YANMA</t>
  </si>
  <si>
    <t>ECHOOL CHAIR MEMO P IVORY</t>
  </si>
  <si>
    <t>YASUKA SLIDING N BLACK PVC</t>
  </si>
  <si>
    <t>FRONTY CHAIR P IVORY BEIGE O5</t>
  </si>
  <si>
    <t>FITTO MC BLUE LV1</t>
  </si>
  <si>
    <t>KT-02 CAVIS 4 -P-GREY-RED O3</t>
  </si>
  <si>
    <t>FLORA H N POLOS P L GREEN L GREEN</t>
  </si>
  <si>
    <t>COZY N BLACK O7</t>
  </si>
  <si>
    <t>JAN</t>
  </si>
  <si>
    <t>FEB</t>
  </si>
  <si>
    <t>REV-1</t>
  </si>
  <si>
    <t xml:space="preserve">Issue </t>
  </si>
  <si>
    <t>CAESAR N BLUE L1 CPRO</t>
  </si>
  <si>
    <t>NEO BLACK</t>
  </si>
  <si>
    <t>CAVIS P CREAM BLUE L1</t>
  </si>
  <si>
    <t>VISTA P BLACK BLACK L7</t>
  </si>
  <si>
    <t>KUMI MT BLACK DARK BROWN OAK ( DBO )</t>
  </si>
  <si>
    <t xml:space="preserve">CAESAR P BLACK BLUE L1 BUSA </t>
  </si>
  <si>
    <t>PARSIAL</t>
  </si>
  <si>
    <t>CLOSE APS JANUARI</t>
  </si>
  <si>
    <t>HASIL Feb</t>
  </si>
  <si>
    <t>Budget Mar</t>
  </si>
  <si>
    <t>EQV Mar</t>
  </si>
  <si>
    <t>NAN P HAMMERTONE BLACK PVC</t>
  </si>
  <si>
    <t>TRISCO</t>
  </si>
  <si>
    <t>SEAT U FOAM CAESAR</t>
  </si>
  <si>
    <t>BACK U FOAM IMPROVE PINK</t>
  </si>
  <si>
    <t>APS Maret</t>
  </si>
  <si>
    <t>APS MARET 2025</t>
  </si>
  <si>
    <t>KEBUTUHAN MATERIAL MARET 2025</t>
  </si>
  <si>
    <t>APS MARET</t>
  </si>
  <si>
    <t>Informasi APS Februari &amp; Maret</t>
  </si>
  <si>
    <t xml:space="preserve">APS Maret SAM P ORANGE ORANGE </t>
  </si>
  <si>
    <t>ON HAND MATERIAL PIPA APS MARET 2025</t>
  </si>
  <si>
    <t>DAISHOGUN</t>
  </si>
  <si>
    <t>YAMATO AA</t>
  </si>
  <si>
    <t>YAMATO HAA</t>
  </si>
  <si>
    <t>YAMATO NN</t>
  </si>
  <si>
    <t>YAMATO NPC</t>
  </si>
  <si>
    <t>YAMATO MND</t>
  </si>
  <si>
    <t>COSMO MPR</t>
  </si>
  <si>
    <t>LOTUS</t>
  </si>
  <si>
    <t>FLORA</t>
  </si>
  <si>
    <t>ECHOOL CHAIR NO 6</t>
  </si>
  <si>
    <t>ECHOOL DESK NO 5</t>
  </si>
  <si>
    <t>ECHOOL DESK JP NO 6</t>
  </si>
  <si>
    <t>ECONS CHAIR NO 6</t>
  </si>
  <si>
    <t>CAVIS</t>
  </si>
  <si>
    <t>CAVIS MEMO</t>
  </si>
  <si>
    <t>KT-01 CAVIS 4 P BEIGE-RED O3</t>
  </si>
  <si>
    <t>JASMINE C 111</t>
  </si>
  <si>
    <t>KOGU PC-04</t>
  </si>
  <si>
    <t>CAESAR</t>
  </si>
  <si>
    <t>HANAKO</t>
  </si>
  <si>
    <t>ROLLAND BNC 05BK BLACK</t>
  </si>
  <si>
    <t>KAWAI WB-10</t>
  </si>
  <si>
    <t>KAWAI  WB-102 R</t>
  </si>
  <si>
    <t>KAWAI  WB-152 R</t>
  </si>
  <si>
    <t>LOTUS KCH -182</t>
  </si>
  <si>
    <t>COZY KCH -192</t>
  </si>
  <si>
    <t>LOTUS KCH -185</t>
  </si>
  <si>
    <t>LOTUS KCH -186</t>
  </si>
  <si>
    <t>RENCANA KIRIM MARET 2025</t>
  </si>
  <si>
    <t>SEAT BOARD YAMATO + T-NUT MDF</t>
  </si>
  <si>
    <t>BACK BOARD FC 3MM</t>
  </si>
  <si>
    <t>SEAT BOARD EDU 4/5</t>
  </si>
  <si>
    <t>BACK BOARD EDU 4/5</t>
  </si>
  <si>
    <t>TABLE TOP ECHOOL JP</t>
  </si>
  <si>
    <t>PACKING CASE FOR MEMO (ARM+TABLE)</t>
  </si>
  <si>
    <t>SEAT U FOAM VISTA 430X435X35</t>
  </si>
  <si>
    <t>BACK U FOAM VISTA 365X435X25</t>
  </si>
  <si>
    <t>PACKING CASE ROLAND BENCH</t>
  </si>
  <si>
    <t>PACKING CASE AYUMI C-6</t>
  </si>
  <si>
    <t>VINYL COVER YMT BLACK</t>
  </si>
  <si>
    <t>KAWAT STAINLES</t>
  </si>
  <si>
    <t>LAYER BASE PACKING CAESAR</t>
  </si>
  <si>
    <t>PACKING CASE CAVIS/ DUO-04</t>
  </si>
  <si>
    <t>PACK CASE YASUKA SL</t>
  </si>
  <si>
    <t>LAYER FOR LEG ROLAND BENCH</t>
  </si>
  <si>
    <t>LAYER BW PAPER WHITE T 0,27 mm X 582 X 295.  250 gr/m2</t>
  </si>
  <si>
    <t>BENCH CAUTION ( KPSZ - 0218 ) 101 / 151 (wb-10)</t>
  </si>
  <si>
    <t>MANUAL GUIDE KPSZ-0670 (WB-10)</t>
  </si>
  <si>
    <t>PLASTIC  4 X 03</t>
  </si>
  <si>
    <t>PLASTIC PLAPORT ABU-ABU YAMATO</t>
  </si>
  <si>
    <t>PLASTIC BRACKET ABU-ABU YAMATO</t>
  </si>
  <si>
    <t>LEG PLASTIC CAP ABU-ABU YAMATO</t>
  </si>
  <si>
    <t>PLAPORT PLASTIC YASUKA ABU-ABU</t>
  </si>
  <si>
    <t>PLASTIC INNER HOLDER CAL</t>
  </si>
  <si>
    <t>PLS STACKING MG SERIES NATURAL</t>
  </si>
  <si>
    <t>LEG PLASTIC CAP CAESAR</t>
  </si>
  <si>
    <t>KAIN LISBURN ORANGE 100</t>
  </si>
  <si>
    <t>KAIN LISBURN GREEN 020</t>
  </si>
  <si>
    <t>FRONT BOARD AYUMI</t>
  </si>
  <si>
    <t>PE FOAM FOR SEAT ASSY ( CUTTING PRINTING ) 101 / 151</t>
  </si>
  <si>
    <t>BACK U FOAM HANAKO R10X365X430</t>
  </si>
  <si>
    <t>STICKER BULAT WARNA HIJAU DIA 7 MM</t>
  </si>
  <si>
    <t>STICKER BARCODE BNC-05-T ROLAND</t>
  </si>
  <si>
    <t>PACK CASE YAMATO STANDAR CB/F</t>
  </si>
  <si>
    <t>PACK CASE YAMATO/COSMO M CB/F</t>
  </si>
  <si>
    <t>PACK CASE CAL/DSG/DSG U/COSMO 441-442</t>
  </si>
  <si>
    <t>SEAT BOARD PLASTIC CAESAR</t>
  </si>
  <si>
    <t>BACK BOARD DEPAN PLASTIC CAESAR + TNUT</t>
  </si>
  <si>
    <t>BACK PLASTIC CAESAR</t>
  </si>
  <si>
    <t>SEAT U FOAM DAISHOGUN</t>
  </si>
  <si>
    <t>SEAT FOAM WB-10 US</t>
  </si>
  <si>
    <t>BACK BOARD HANAKO-D MDF</t>
  </si>
  <si>
    <t>BACK BOARD HANAKO-B MDF</t>
  </si>
  <si>
    <t>BACK BOARD YASUKA SLIDING</t>
  </si>
  <si>
    <t>KAIN DALLAS NO 090 HITAM</t>
  </si>
  <si>
    <t>KAIN ROLLAND BNC-05BK ROHS2 + ACR + ADTV</t>
  </si>
  <si>
    <t>KAIN KAWAI ROSE FIRE RETARDANCY TB-117 ROHS</t>
  </si>
  <si>
    <t>KAIN LISBURN 090 HITAM L7</t>
  </si>
  <si>
    <t>26-feb = 500mtr, 
5-Mar = 866</t>
  </si>
  <si>
    <t>PACKING CASE RIBBON</t>
  </si>
  <si>
    <t>MATERIAL ASSY FEBRUARI</t>
  </si>
  <si>
    <t>MATERIAL ASSY MARET</t>
  </si>
  <si>
    <t>PIPA 19,1 X 1,0 X 1227 HELES</t>
  </si>
  <si>
    <t>PIPA 25/16 X 1,2 X 1,070</t>
  </si>
  <si>
    <t>PIPA 25/16 X 1,1 X 700</t>
  </si>
  <si>
    <t>PIPA 25/16 X 1,1 X 352</t>
  </si>
  <si>
    <t>PIPA 25/16 X 1,1 X 1590</t>
  </si>
  <si>
    <t>PIPA 22,2 X 1,4 X 1,108</t>
  </si>
  <si>
    <t>PIPA 22,2 X 1,1 X 0,886</t>
  </si>
  <si>
    <t>PIPA 50/30 X 1,2 X 245</t>
  </si>
  <si>
    <t>PIPA 19,1 X 1,2 X 1174</t>
  </si>
  <si>
    <t>PIPA 12,7 X 1,5 X 430</t>
  </si>
  <si>
    <t>PIPA 12,7 X 1,5 X 404</t>
  </si>
  <si>
    <t>PIPA 20 X 20 X 1,2 X 1,526</t>
  </si>
  <si>
    <t>PIPA 22,2 X 1,2 X 1,500</t>
  </si>
  <si>
    <t>PIPA 22,2 X 0,9 X 1385</t>
  </si>
  <si>
    <t>PIPA 22,2 X 1,0 X 2058</t>
  </si>
  <si>
    <t>PIPA 22,2 X 1,0 X 520</t>
  </si>
  <si>
    <t>PIPA 12,7 X 1,0 X 185</t>
  </si>
  <si>
    <t>PIPA 19,1 X 1,0 X 1279</t>
  </si>
  <si>
    <t>PIPA 19,1 X 1,0 X 1318</t>
  </si>
  <si>
    <t>PIPA 19,1 X 1,1 X 2274</t>
  </si>
  <si>
    <t>PIPA 19.1 X 1.2 X 1892</t>
  </si>
  <si>
    <t>PIPA 22,2 X 1,1 X 0,7545</t>
  </si>
  <si>
    <t>PIPA 22,2 X 1,1 X 0,708</t>
  </si>
  <si>
    <t>PIPA 22,2 X 1,0 X 1,946</t>
  </si>
  <si>
    <t>PIPA 60/30 X 1,9 X 370</t>
  </si>
  <si>
    <t>PIPA 22,2 X 1,2 X 1,518</t>
  </si>
  <si>
    <t>PIPA 19,1 X 1,0 X 0,120</t>
  </si>
  <si>
    <t>PIPA 25/16 X 1,1 X 316</t>
  </si>
  <si>
    <t>MATERIAL PIPA MARET</t>
  </si>
  <si>
    <t>25-27 Feb, 3-Mar</t>
  </si>
  <si>
    <t>25-27 Feb</t>
  </si>
  <si>
    <t>27-feb, 4-Mar</t>
  </si>
  <si>
    <t>25-Feb, 3-Mar</t>
  </si>
  <si>
    <t>27-Feb, 3-Mar</t>
  </si>
  <si>
    <t>APS APRIL TAHAP 1 2025</t>
  </si>
  <si>
    <t>Budget Apr</t>
  </si>
  <si>
    <t>APS APRIL</t>
  </si>
  <si>
    <t>EQV APRIL</t>
  </si>
  <si>
    <t>*Mengerjakan APS Maret untuk kirim FG tanggal 4 Maret</t>
  </si>
  <si>
    <t>*500 pcs dikerjakan di bulan Februari</t>
  </si>
  <si>
    <t xml:space="preserve">Hari Kerja Bulan April </t>
  </si>
  <si>
    <t>HK</t>
  </si>
  <si>
    <t xml:space="preserve">APS Tahap 2 bulan April </t>
  </si>
  <si>
    <t>26 Februari</t>
  </si>
  <si>
    <t xml:space="preserve">Pack case Yamato std &amp; Yamato M double wall </t>
  </si>
  <si>
    <t>Update drawing dan sampel maksimal tgl 24 Februari</t>
  </si>
  <si>
    <t>pakai ech desk 4/5</t>
  </si>
  <si>
    <t xml:space="preserve">Stock komponen: 
Seat Plate : 280 pcs (-372 pcs / 420.36 kg) 
Back Plate : 316 pcs (-336 pcs / 144.48 kg)
Stock Plate Coil : 
Back : 3.361 Kg (1.445 pcs) cukup untuk kebutuhan maret , masih ada lebih untuk 1.129 pcs
Seat : 0 (-420 kg)
MOQ coil seat plate 2 ton = 2.260 pcs
*sedang dilakukan pengecekan untuk pemanfaatan bahan coil plate back dijadikan seat plate. </t>
  </si>
  <si>
    <t>ENG, MSD, SUBKON</t>
  </si>
  <si>
    <t xml:space="preserve">RND &amp; PCH </t>
  </si>
  <si>
    <t>Sisa Kain lama cozy kagukuro</t>
  </si>
  <si>
    <t>Bisdev</t>
  </si>
  <si>
    <t xml:space="preserve">Kepastian akan dihabiskan sampai bulan kapan? </t>
  </si>
  <si>
    <t>KAIN ALABAMA NO. O48 = 217 M / 362 PCS</t>
  </si>
  <si>
    <t>KAIN ALABAMA MOSS-020 = 106 M / 177 PCS</t>
  </si>
  <si>
    <t>KAIN ALABAMA DAGO ORANGE-100 = 126 M / 210 PCS</t>
  </si>
  <si>
    <t>KAIN TORINO 160 ABU L2 = 170 M / 283 PCS</t>
  </si>
  <si>
    <t>Kelompok</t>
  </si>
  <si>
    <t>Nilai Unmoving Jan 2025</t>
  </si>
  <si>
    <t>Value Planning &amp; Target Bulan Februari</t>
  </si>
  <si>
    <t>Value Realisasi  Target Bulan Februari</t>
  </si>
  <si>
    <t>% Target vs Realisasi Feb</t>
  </si>
  <si>
    <t>RIZKY &amp; SURYA</t>
  </si>
  <si>
    <t xml:space="preserve">NSB </t>
  </si>
  <si>
    <t xml:space="preserve">ANDI </t>
  </si>
  <si>
    <t>PIPA, FASTENER</t>
  </si>
  <si>
    <t xml:space="preserve">HANA </t>
  </si>
  <si>
    <t>WOOD, C-PRO</t>
  </si>
  <si>
    <t>DADAN S</t>
  </si>
  <si>
    <t xml:space="preserve">IKHSAN </t>
  </si>
  <si>
    <t xml:space="preserve">CIWS </t>
  </si>
  <si>
    <t xml:space="preserve">YUWAN </t>
  </si>
  <si>
    <t>CIWB, CIWU, CIWH</t>
  </si>
  <si>
    <t xml:space="preserve">NEDI </t>
  </si>
  <si>
    <t xml:space="preserve">KOSTRUKSI </t>
  </si>
  <si>
    <t>ASEP ZAENAL</t>
  </si>
  <si>
    <t xml:space="preserve">ASSEMBLING </t>
  </si>
  <si>
    <t>IWAN &amp; HARI</t>
  </si>
  <si>
    <t>SPARE PART</t>
  </si>
  <si>
    <t>FERRY</t>
  </si>
  <si>
    <t xml:space="preserve">KIMIA / CAT </t>
  </si>
  <si>
    <t>RIMA</t>
  </si>
  <si>
    <t>VENDOR</t>
  </si>
  <si>
    <t>2) Data Hasil Assembling dari Pemanfaatan Stock Unmoving + Slowmoving adalah sebagai berikut:</t>
  </si>
  <si>
    <t>TANGGAL</t>
  </si>
  <si>
    <t>NAMA BARANG</t>
  </si>
  <si>
    <t xml:space="preserve">FINISHING </t>
  </si>
  <si>
    <t>JUMLAH (Pcs)</t>
  </si>
  <si>
    <t>FRAME KUMON CHAIR</t>
  </si>
  <si>
    <t>BK,SIL,IVORY</t>
  </si>
  <si>
    <t>BK,SIL,IVO</t>
  </si>
  <si>
    <t>OLIVE DX</t>
  </si>
  <si>
    <t xml:space="preserve">SILVER </t>
  </si>
  <si>
    <t>RED</t>
  </si>
  <si>
    <t xml:space="preserve">FITTO FL RACK </t>
  </si>
  <si>
    <t>TARO O</t>
  </si>
  <si>
    <t>BLACK O7</t>
  </si>
  <si>
    <t xml:space="preserve">P. GOLD </t>
  </si>
  <si>
    <t>FLORA Z</t>
  </si>
  <si>
    <t>CHROME</t>
  </si>
  <si>
    <t>MS/BLUE  S/BLUE</t>
  </si>
  <si>
    <t xml:space="preserve">FLORA HN </t>
  </si>
  <si>
    <t>P.YELLOW</t>
  </si>
  <si>
    <t>MS/OR S/BLUE</t>
  </si>
  <si>
    <t>DRAGON FLH</t>
  </si>
  <si>
    <t>P. BLACK</t>
  </si>
  <si>
    <t>MS/BLUE S/BLUE</t>
  </si>
  <si>
    <t xml:space="preserve">EXCEKUTIVE RACK </t>
  </si>
  <si>
    <t>P BLACK</t>
  </si>
  <si>
    <t>S</t>
  </si>
  <si>
    <t>AMBALAN 3PCS</t>
  </si>
  <si>
    <t>AMBALAN 4 PCS</t>
  </si>
  <si>
    <t>FRAME EXECUTIVE RACK</t>
  </si>
  <si>
    <t>TANPA AMBALAN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</si>
</sst>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F800]dddd\,\ mmmm\ dd\,\ yyyy"/>
    <numFmt numFmtId="166" formatCode="[$-409]d\-mmm\-yy;@"/>
    <numFmt numFmtId="167" formatCode="_(* #,##0.00_);_(* \(#,##0.00\);_(* \-??_);_(@_)"/>
    <numFmt numFmtId="168" formatCode="#,##0\ ;&quot; (&quot;#,##0\);\-#\ ;@\ "/>
    <numFmt numFmtId="169" formatCode="* #,##0.00\ ;* \(#,##0.00\);* \-#\ ;@\ "/>
    <numFmt numFmtId="170" formatCode="_([$Rp-421]* #,##0_);_([$Rp-421]* \(#,##0\);_([$Rp-421]* &quot;-&quot;_);_(@_)"/>
    <numFmt numFmtId="171" formatCode="[$-409]d\-mmm;@"/>
    <numFmt numFmtId="172" formatCode="_-* #,##0.00_-;\-* #,##0.00_-;_-* \-??_-;_-@_-"/>
    <numFmt numFmtId="173" formatCode="_-* #,##0_-;\-* #,##0_-;_-* \-_-;_-@_-"/>
    <numFmt numFmtId="174" formatCode="_-* #,##0_-;\-* #,##0_-;_-* &quot;-&quot;_-;_-@_-"/>
    <numFmt numFmtId="175" formatCode="_-* #,##0.00_-;\-* #,##0.00_-;_-* &quot;-&quot;??_-;_-@_-"/>
    <numFmt numFmtId="176" formatCode="#,##0.00\ ;&quot; (&quot;#,##0.00\);\-#\ ;@\ "/>
    <numFmt numFmtId="177" formatCode="\ #,##0.00\ ;&quot; (&quot;#,##0.00\);\-#\ ;\ @\ "/>
    <numFmt numFmtId="178" formatCode="_(* #,##0_);_(* \(#,##0\);_(* \-??_);_(@_)"/>
    <numFmt numFmtId="179" formatCode="0.0%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i/>
      <sz val="11"/>
      <color indexed="23"/>
      <name val="Calibri"/>
      <family val="2"/>
      <charset val="1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1"/>
    </font>
    <font>
      <sz val="11"/>
      <name val="Calibri"/>
      <family val="2"/>
      <scheme val="minor"/>
    </font>
    <font>
      <b/>
      <sz val="16"/>
      <color theme="1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</font>
    <font>
      <sz val="10"/>
      <name val="Arial"/>
      <family val="2"/>
      <charset val="1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u/>
      <sz val="9.9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charset val="1"/>
    </font>
    <font>
      <u/>
      <sz val="11"/>
      <color theme="10"/>
      <name val="Calibri"/>
      <family val="2"/>
      <charset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sz val="12"/>
      <color theme="1"/>
      <name val="Calibri Light"/>
      <family val="2"/>
      <scheme val="major"/>
    </font>
    <font>
      <b/>
      <sz val="10"/>
      <name val="Arial"/>
      <family val="2"/>
    </font>
    <font>
      <b/>
      <sz val="10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41"/>
      </patternFill>
    </fill>
    <fill>
      <patternFill patternType="solid">
        <fgColor indexed="27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>
      <alignment vertical="center"/>
    </xf>
    <xf numFmtId="0" fontId="5" fillId="0" borderId="0"/>
    <xf numFmtId="0" fontId="5" fillId="0" borderId="0"/>
    <xf numFmtId="0" fontId="13" fillId="0" borderId="0"/>
    <xf numFmtId="0" fontId="14" fillId="0" borderId="0" applyBorder="0" applyProtection="0"/>
    <xf numFmtId="0" fontId="12" fillId="0" borderId="0" applyNumberFormat="0" applyFill="0" applyBorder="0" applyAlignment="0" applyProtection="0"/>
    <xf numFmtId="0" fontId="15" fillId="0" borderId="0" applyBorder="0" applyProtection="0"/>
    <xf numFmtId="0" fontId="5" fillId="0" borderId="0"/>
    <xf numFmtId="167" fontId="5" fillId="0" borderId="0" applyBorder="0" applyProtection="0"/>
    <xf numFmtId="0" fontId="17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13" borderId="1" applyNumberFormat="0" applyAlignment="0" applyProtection="0"/>
    <xf numFmtId="0" fontId="21" fillId="24" borderId="2" applyNumberFormat="0" applyAlignment="0" applyProtection="0"/>
    <xf numFmtId="0" fontId="22" fillId="0" borderId="0"/>
    <xf numFmtId="0" fontId="23" fillId="17" borderId="0" applyNumberFormat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19" borderId="1" applyNumberFormat="0" applyAlignment="0" applyProtection="0"/>
    <xf numFmtId="0" fontId="28" fillId="0" borderId="6" applyNumberFormat="0" applyFill="0" applyAlignment="0" applyProtection="0"/>
    <xf numFmtId="0" fontId="29" fillId="25" borderId="0" applyNumberFormat="0" applyBorder="0" applyAlignment="0" applyProtection="0"/>
    <xf numFmtId="0" fontId="16" fillId="0" borderId="0"/>
    <xf numFmtId="0" fontId="22" fillId="0" borderId="0"/>
    <xf numFmtId="0" fontId="16" fillId="0" borderId="0"/>
    <xf numFmtId="0" fontId="5" fillId="26" borderId="7" applyNumberFormat="0" applyAlignment="0" applyProtection="0"/>
    <xf numFmtId="0" fontId="30" fillId="13" borderId="8" applyNumberFormat="0" applyAlignment="0" applyProtection="0"/>
    <xf numFmtId="9" fontId="22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5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0" fontId="48" fillId="0" borderId="0"/>
    <xf numFmtId="0" fontId="6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9" fontId="5" fillId="0" borderId="0" applyBorder="0" applyProtection="0"/>
    <xf numFmtId="0" fontId="48" fillId="0" borderId="0"/>
    <xf numFmtId="0" fontId="5" fillId="0" borderId="0"/>
    <xf numFmtId="9" fontId="48" fillId="0" borderId="0" applyBorder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0" fontId="16" fillId="0" borderId="0"/>
    <xf numFmtId="0" fontId="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Border="0" applyProtection="0"/>
    <xf numFmtId="0" fontId="22" fillId="0" borderId="0"/>
    <xf numFmtId="43" fontId="22" fillId="0" borderId="0" applyFont="0" applyFill="0" applyBorder="0" applyAlignment="0" applyProtection="0"/>
    <xf numFmtId="172" fontId="5" fillId="0" borderId="0" applyBorder="0" applyProtection="0"/>
    <xf numFmtId="173" fontId="5" fillId="0" borderId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72" fontId="5" fillId="0" borderId="0" applyFill="0" applyBorder="0" applyAlignment="0" applyProtection="0"/>
    <xf numFmtId="167" fontId="22" fillId="0" borderId="0" applyFill="0" applyBorder="0" applyAlignment="0" applyProtection="0"/>
    <xf numFmtId="169" fontId="5" fillId="0" borderId="0" applyBorder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167" fontId="5" fillId="0" borderId="0" applyBorder="0" applyProtection="0"/>
    <xf numFmtId="167" fontId="5" fillId="0" borderId="0" applyBorder="0" applyProtection="0"/>
    <xf numFmtId="167" fontId="5" fillId="0" borderId="0" applyBorder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9" fontId="48" fillId="0" borderId="0" applyBorder="0" applyProtection="0"/>
    <xf numFmtId="9" fontId="48" fillId="0" borderId="0" applyBorder="0" applyProtection="0"/>
    <xf numFmtId="9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20" fillId="13" borderId="37" applyNumberFormat="0" applyAlignment="0" applyProtection="0"/>
    <xf numFmtId="0" fontId="27" fillId="19" borderId="37" applyNumberFormat="0" applyAlignment="0" applyProtection="0"/>
    <xf numFmtId="0" fontId="5" fillId="26" borderId="38" applyNumberFormat="0" applyAlignment="0" applyProtection="0"/>
    <xf numFmtId="0" fontId="30" fillId="13" borderId="39" applyNumberFormat="0" applyAlignment="0" applyProtection="0"/>
    <xf numFmtId="0" fontId="11" fillId="0" borderId="40" applyNumberFormat="0" applyFill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5" fillId="26" borderId="62" applyNumberFormat="0" applyAlignment="0" applyProtection="0"/>
    <xf numFmtId="0" fontId="11" fillId="0" borderId="64" applyNumberFormat="0" applyFill="0" applyAlignment="0" applyProtection="0"/>
    <xf numFmtId="0" fontId="30" fillId="13" borderId="63" applyNumberFormat="0" applyAlignment="0" applyProtection="0"/>
    <xf numFmtId="0" fontId="20" fillId="13" borderId="61" applyNumberFormat="0" applyAlignment="0" applyProtection="0"/>
    <xf numFmtId="167" fontId="13" fillId="0" borderId="0" applyBorder="0" applyProtection="0"/>
    <xf numFmtId="41" fontId="22" fillId="0" borderId="0" applyFill="0" applyBorder="0" applyAlignment="0" applyProtection="0"/>
    <xf numFmtId="173" fontId="5" fillId="0" borderId="0" applyFill="0" applyBorder="0" applyAlignment="0" applyProtection="0"/>
    <xf numFmtId="176" fontId="14" fillId="0" borderId="0" applyBorder="0" applyProtection="0"/>
    <xf numFmtId="177" fontId="16" fillId="0" borderId="0" applyBorder="0" applyProtection="0"/>
    <xf numFmtId="175" fontId="6" fillId="0" borderId="0" applyFont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0" fontId="27" fillId="19" borderId="61" applyNumberFormat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0" fontId="60" fillId="0" borderId="0" applyBorder="0" applyProtection="0"/>
    <xf numFmtId="0" fontId="61" fillId="0" borderId="0" applyNumberFormat="0" applyFill="0" applyBorder="0" applyAlignment="0" applyProtection="0"/>
    <xf numFmtId="0" fontId="14" fillId="0" borderId="0" applyBorder="0" applyProtection="0"/>
    <xf numFmtId="0" fontId="6" fillId="0" borderId="0"/>
    <xf numFmtId="0" fontId="5" fillId="0" borderId="0"/>
    <xf numFmtId="167" fontId="13" fillId="0" borderId="0" applyBorder="0" applyProtection="0"/>
    <xf numFmtId="0" fontId="22" fillId="0" borderId="0"/>
    <xf numFmtId="0" fontId="5" fillId="0" borderId="0"/>
    <xf numFmtId="0" fontId="22" fillId="0" borderId="0"/>
    <xf numFmtId="0" fontId="22" fillId="0" borderId="0"/>
    <xf numFmtId="9" fontId="13" fillId="0" borderId="0" applyBorder="0" applyProtection="0"/>
    <xf numFmtId="9" fontId="48" fillId="0" borderId="0" applyBorder="0" applyProtection="0"/>
    <xf numFmtId="167" fontId="13" fillId="0" borderId="0" applyBorder="0" applyProtection="0"/>
    <xf numFmtId="0" fontId="20" fillId="13" borderId="61" applyNumberFormat="0" applyAlignment="0" applyProtection="0"/>
    <xf numFmtId="0" fontId="27" fillId="19" borderId="61" applyNumberFormat="0" applyAlignment="0" applyProtection="0"/>
    <xf numFmtId="0" fontId="5" fillId="26" borderId="62" applyNumberFormat="0" applyAlignment="0" applyProtection="0"/>
    <xf numFmtId="0" fontId="30" fillId="13" borderId="63" applyNumberFormat="0" applyAlignment="0" applyProtection="0"/>
    <xf numFmtId="0" fontId="11" fillId="0" borderId="64" applyNumberFormat="0" applyFill="0" applyAlignment="0" applyProtection="0"/>
    <xf numFmtId="0" fontId="11" fillId="0" borderId="78" applyNumberFormat="0" applyFill="0" applyAlignment="0" applyProtection="0"/>
    <xf numFmtId="0" fontId="27" fillId="19" borderId="67" applyNumberFormat="0" applyAlignment="0" applyProtection="0"/>
    <xf numFmtId="0" fontId="5" fillId="26" borderId="68" applyNumberFormat="0" applyAlignment="0" applyProtection="0"/>
    <xf numFmtId="0" fontId="5" fillId="26" borderId="76" applyNumberFormat="0" applyAlignment="0" applyProtection="0"/>
    <xf numFmtId="0" fontId="5" fillId="26" borderId="72" applyNumberFormat="0" applyAlignment="0" applyProtection="0"/>
    <xf numFmtId="0" fontId="30" fillId="13" borderId="73" applyNumberFormat="0" applyAlignment="0" applyProtection="0"/>
    <xf numFmtId="0" fontId="11" fillId="0" borderId="74" applyNumberFormat="0" applyFill="0" applyAlignment="0" applyProtection="0"/>
    <xf numFmtId="0" fontId="20" fillId="13" borderId="71" applyNumberFormat="0" applyAlignment="0" applyProtection="0"/>
    <xf numFmtId="0" fontId="27" fillId="19" borderId="75" applyNumberFormat="0" applyAlignment="0" applyProtection="0"/>
    <xf numFmtId="0" fontId="27" fillId="19" borderId="71" applyNumberFormat="0" applyAlignment="0" applyProtection="0"/>
    <xf numFmtId="0" fontId="20" fillId="13" borderId="67" applyNumberFormat="0" applyAlignment="0" applyProtection="0"/>
    <xf numFmtId="0" fontId="20" fillId="13" borderId="75" applyNumberFormat="0" applyAlignment="0" applyProtection="0"/>
    <xf numFmtId="0" fontId="11" fillId="0" borderId="70" applyNumberFormat="0" applyFill="0" applyAlignment="0" applyProtection="0"/>
    <xf numFmtId="0" fontId="30" fillId="13" borderId="69" applyNumberFormat="0" applyAlignment="0" applyProtection="0"/>
    <xf numFmtId="0" fontId="30" fillId="13" borderId="77" applyNumberFormat="0" applyAlignment="0" applyProtection="0"/>
    <xf numFmtId="0" fontId="27" fillId="19" borderId="91" applyNumberFormat="0" applyAlignment="0" applyProtection="0"/>
    <xf numFmtId="0" fontId="5" fillId="26" borderId="92" applyNumberFormat="0" applyAlignment="0" applyProtection="0"/>
    <xf numFmtId="0" fontId="20" fillId="13" borderId="91" applyNumberFormat="0" applyAlignment="0" applyProtection="0"/>
    <xf numFmtId="0" fontId="11" fillId="0" borderId="94" applyNumberFormat="0" applyFill="0" applyAlignment="0" applyProtection="0"/>
    <xf numFmtId="0" fontId="30" fillId="13" borderId="93" applyNumberFormat="0" applyAlignment="0" applyProtection="0"/>
    <xf numFmtId="0" fontId="11" fillId="0" borderId="109" applyNumberFormat="0" applyFill="0" applyAlignment="0" applyProtection="0"/>
    <xf numFmtId="0" fontId="27" fillId="19" borderId="98" applyNumberFormat="0" applyAlignment="0" applyProtection="0"/>
    <xf numFmtId="0" fontId="5" fillId="26" borderId="99" applyNumberFormat="0" applyAlignment="0" applyProtection="0"/>
    <xf numFmtId="0" fontId="5" fillId="26" borderId="103" applyNumberFormat="0" applyAlignment="0" applyProtection="0"/>
    <xf numFmtId="0" fontId="30" fillId="13" borderId="104" applyNumberFormat="0" applyAlignment="0" applyProtection="0"/>
    <xf numFmtId="0" fontId="11" fillId="0" borderId="105" applyNumberFormat="0" applyFill="0" applyAlignment="0" applyProtection="0"/>
    <xf numFmtId="0" fontId="20" fillId="13" borderId="102" applyNumberFormat="0" applyAlignment="0" applyProtection="0"/>
    <xf numFmtId="0" fontId="27" fillId="19" borderId="106" applyNumberFormat="0" applyAlignment="0" applyProtection="0"/>
    <xf numFmtId="0" fontId="27" fillId="19" borderId="102" applyNumberFormat="0" applyAlignment="0" applyProtection="0"/>
    <xf numFmtId="0" fontId="20" fillId="13" borderId="98" applyNumberFormat="0" applyAlignment="0" applyProtection="0"/>
    <xf numFmtId="0" fontId="30" fillId="13" borderId="108" applyNumberFormat="0" applyAlignment="0" applyProtection="0"/>
    <xf numFmtId="0" fontId="20" fillId="13" borderId="106" applyNumberFormat="0" applyAlignment="0" applyProtection="0"/>
    <xf numFmtId="0" fontId="11" fillId="0" borderId="101" applyNumberFormat="0" applyFill="0" applyAlignment="0" applyProtection="0"/>
    <xf numFmtId="0" fontId="30" fillId="13" borderId="100" applyNumberFormat="0" applyAlignment="0" applyProtection="0"/>
    <xf numFmtId="0" fontId="5" fillId="26" borderId="107" applyNumberFormat="0" applyAlignment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</cellStyleXfs>
  <cellXfs count="851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5">
      <alignment vertical="center"/>
    </xf>
    <xf numFmtId="0" fontId="7" fillId="0" borderId="0" xfId="5" applyAlignment="1">
      <alignment horizontal="center" vertical="center"/>
    </xf>
    <xf numFmtId="16" fontId="7" fillId="0" borderId="0" xfId="5" applyNumberFormat="1">
      <alignment vertical="center"/>
    </xf>
    <xf numFmtId="0" fontId="2" fillId="0" borderId="0" xfId="5" applyFont="1" applyAlignment="1">
      <alignment horizontal="right" vertical="center"/>
    </xf>
    <xf numFmtId="0" fontId="2" fillId="5" borderId="10" xfId="5" applyFont="1" applyFill="1" applyBorder="1" applyAlignment="1">
      <alignment horizontal="center" vertical="center"/>
    </xf>
    <xf numFmtId="0" fontId="2" fillId="5" borderId="10" xfId="5" applyFont="1" applyFill="1" applyBorder="1">
      <alignment vertical="center"/>
    </xf>
    <xf numFmtId="0" fontId="2" fillId="6" borderId="10" xfId="5" applyFont="1" applyFill="1" applyBorder="1" applyAlignment="1">
      <alignment horizontal="center" vertical="center" wrapText="1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0" fontId="2" fillId="11" borderId="10" xfId="5" applyFont="1" applyFill="1" applyBorder="1" applyAlignment="1">
      <alignment horizontal="right" vertical="center"/>
    </xf>
    <xf numFmtId="0" fontId="7" fillId="7" borderId="10" xfId="5" applyFill="1" applyBorder="1">
      <alignment vertical="center"/>
    </xf>
    <xf numFmtId="0" fontId="7" fillId="7" borderId="10" xfId="5" applyFill="1" applyBorder="1" applyAlignment="1">
      <alignment horizontal="center" vertical="center"/>
    </xf>
    <xf numFmtId="16" fontId="2" fillId="11" borderId="10" xfId="5" applyNumberFormat="1" applyFont="1" applyFill="1" applyBorder="1" applyAlignment="1">
      <alignment horizontal="right" vertical="center"/>
    </xf>
    <xf numFmtId="0" fontId="7" fillId="12" borderId="10" xfId="5" applyFill="1" applyBorder="1">
      <alignment vertical="center"/>
    </xf>
    <xf numFmtId="0" fontId="2" fillId="10" borderId="10" xfId="5" applyFont="1" applyFill="1" applyBorder="1">
      <alignment vertical="center"/>
    </xf>
    <xf numFmtId="16" fontId="2" fillId="10" borderId="10" xfId="5" applyNumberFormat="1" applyFont="1" applyFill="1" applyBorder="1">
      <alignment vertical="center"/>
    </xf>
    <xf numFmtId="0" fontId="2" fillId="10" borderId="10" xfId="5" applyFont="1" applyFill="1" applyBorder="1" applyAlignment="1">
      <alignment horizontal="right" vertical="center"/>
    </xf>
    <xf numFmtId="0" fontId="2" fillId="10" borderId="10" xfId="5" applyFont="1" applyFill="1" applyBorder="1" applyAlignment="1">
      <alignment vertical="center" wrapText="1"/>
    </xf>
    <xf numFmtId="0" fontId="7" fillId="2" borderId="10" xfId="5" applyFill="1" applyBorder="1" applyAlignment="1">
      <alignment horizontal="center" vertical="center"/>
    </xf>
    <xf numFmtId="0" fontId="2" fillId="0" borderId="10" xfId="5" applyFont="1" applyBorder="1">
      <alignment vertical="center"/>
    </xf>
    <xf numFmtId="16" fontId="2" fillId="0" borderId="10" xfId="5" applyNumberFormat="1" applyFont="1" applyBorder="1" applyAlignment="1">
      <alignment horizontal="right" vertical="center"/>
    </xf>
    <xf numFmtId="0" fontId="2" fillId="0" borderId="10" xfId="5" applyFont="1" applyBorder="1" applyAlignment="1">
      <alignment vertical="center" wrapText="1"/>
    </xf>
    <xf numFmtId="0" fontId="2" fillId="0" borderId="10" xfId="5" applyFont="1" applyBorder="1" applyAlignment="1">
      <alignment horizontal="right" vertical="center"/>
    </xf>
    <xf numFmtId="0" fontId="7" fillId="12" borderId="10" xfId="5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2" fillId="2" borderId="10" xfId="5" applyFont="1" applyFill="1" applyBorder="1">
      <alignment vertical="center"/>
    </xf>
    <xf numFmtId="0" fontId="2" fillId="10" borderId="10" xfId="5" applyFont="1" applyFill="1" applyBorder="1" applyAlignment="1">
      <alignment horizontal="center" vertical="center"/>
    </xf>
    <xf numFmtId="0" fontId="2" fillId="2" borderId="10" xfId="5" applyFont="1" applyFill="1" applyBorder="1" applyAlignment="1">
      <alignment horizontal="center" vertical="center"/>
    </xf>
    <xf numFmtId="15" fontId="2" fillId="10" borderId="10" xfId="5" applyNumberFormat="1" applyFont="1" applyFill="1" applyBorder="1" applyAlignment="1">
      <alignment horizontal="center" vertical="center"/>
    </xf>
    <xf numFmtId="15" fontId="2" fillId="0" borderId="10" xfId="5" applyNumberFormat="1" applyFont="1" applyBorder="1" applyAlignment="1">
      <alignment horizontal="center" vertical="center"/>
    </xf>
    <xf numFmtId="0" fontId="11" fillId="2" borderId="10" xfId="6" applyFont="1" applyFill="1" applyBorder="1" applyAlignment="1">
      <alignment horizontal="center" vertical="center"/>
    </xf>
    <xf numFmtId="16" fontId="2" fillId="0" borderId="10" xfId="5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left"/>
    </xf>
    <xf numFmtId="16" fontId="2" fillId="10" borderId="10" xfId="5" applyNumberFormat="1" applyFont="1" applyFill="1" applyBorder="1" applyAlignment="1">
      <alignment horizontal="right" vertical="center"/>
    </xf>
    <xf numFmtId="0" fontId="11" fillId="10" borderId="10" xfId="6" applyFont="1" applyFill="1" applyBorder="1" applyAlignment="1">
      <alignment horizontal="center" vertical="center"/>
    </xf>
    <xf numFmtId="0" fontId="2" fillId="10" borderId="10" xfId="5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 indent="1"/>
    </xf>
    <xf numFmtId="0" fontId="2" fillId="6" borderId="0" xfId="5" applyFont="1" applyFill="1">
      <alignment vertical="center"/>
    </xf>
    <xf numFmtId="0" fontId="7" fillId="2" borderId="14" xfId="5" applyFill="1" applyBorder="1">
      <alignment vertical="center"/>
    </xf>
    <xf numFmtId="0" fontId="7" fillId="11" borderId="14" xfId="5" applyFill="1" applyBorder="1" applyAlignment="1">
      <alignment horizontal="center" vertical="center"/>
    </xf>
    <xf numFmtId="0" fontId="7" fillId="7" borderId="14" xfId="5" applyFill="1" applyBorder="1" applyAlignment="1">
      <alignment horizontal="center" vertical="center"/>
    </xf>
    <xf numFmtId="0" fontId="7" fillId="7" borderId="14" xfId="5" applyFill="1" applyBorder="1">
      <alignment vertical="center"/>
    </xf>
    <xf numFmtId="0" fontId="7" fillId="11" borderId="14" xfId="5" applyFill="1" applyBorder="1">
      <alignment vertical="center"/>
    </xf>
    <xf numFmtId="0" fontId="7" fillId="0" borderId="14" xfId="5" applyBorder="1">
      <alignment vertical="center"/>
    </xf>
    <xf numFmtId="16" fontId="7" fillId="11" borderId="14" xfId="5" applyNumberFormat="1" applyFill="1" applyBorder="1" applyAlignment="1">
      <alignment horizontal="center" vertical="center"/>
    </xf>
    <xf numFmtId="16" fontId="7" fillId="11" borderId="14" xfId="5" applyNumberFormat="1" applyFill="1" applyBorder="1">
      <alignment vertical="center"/>
    </xf>
    <xf numFmtId="0" fontId="7" fillId="12" borderId="14" xfId="5" applyFill="1" applyBorder="1">
      <alignment vertical="center"/>
    </xf>
    <xf numFmtId="0" fontId="5" fillId="2" borderId="14" xfId="3" applyFill="1" applyBorder="1" applyAlignment="1">
      <alignment vertical="center"/>
    </xf>
    <xf numFmtId="0" fontId="5" fillId="28" borderId="14" xfId="3" applyFill="1" applyBorder="1" applyAlignment="1">
      <alignment vertical="center"/>
    </xf>
    <xf numFmtId="0" fontId="7" fillId="3" borderId="14" xfId="5" applyFill="1" applyBorder="1">
      <alignment vertical="center"/>
    </xf>
    <xf numFmtId="0" fontId="3" fillId="3" borderId="14" xfId="5" applyFont="1" applyFill="1" applyBorder="1">
      <alignment vertical="center"/>
    </xf>
    <xf numFmtId="0" fontId="35" fillId="3" borderId="14" xfId="5" applyFont="1" applyFill="1" applyBorder="1">
      <alignment vertical="center"/>
    </xf>
    <xf numFmtId="0" fontId="2" fillId="5" borderId="14" xfId="5" applyFont="1" applyFill="1" applyBorder="1" applyAlignment="1">
      <alignment horizontal="center" vertical="center"/>
    </xf>
    <xf numFmtId="0" fontId="2" fillId="6" borderId="14" xfId="5" applyFont="1" applyFill="1" applyBorder="1" applyAlignment="1">
      <alignment horizontal="center" vertical="center" wrapText="1"/>
    </xf>
    <xf numFmtId="0" fontId="2" fillId="27" borderId="14" xfId="5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2" fillId="27" borderId="14" xfId="5" applyFont="1" applyFill="1" applyBorder="1">
      <alignment vertical="center"/>
    </xf>
    <xf numFmtId="0" fontId="7" fillId="27" borderId="14" xfId="5" applyFill="1" applyBorder="1">
      <alignment vertical="center"/>
    </xf>
    <xf numFmtId="0" fontId="3" fillId="7" borderId="14" xfId="5" applyFont="1" applyFill="1" applyBorder="1">
      <alignment vertical="center"/>
    </xf>
    <xf numFmtId="0" fontId="36" fillId="0" borderId="14" xfId="0" applyFont="1" applyBorder="1" applyAlignment="1">
      <alignment vertical="center"/>
    </xf>
    <xf numFmtId="0" fontId="35" fillId="7" borderId="14" xfId="5" applyFont="1" applyFill="1" applyBorder="1">
      <alignment vertical="center"/>
    </xf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0" xfId="0" applyNumberFormat="1"/>
    <xf numFmtId="43" fontId="0" fillId="0" borderId="0" xfId="0" applyNumberFormat="1"/>
    <xf numFmtId="0" fontId="0" fillId="0" borderId="15" xfId="0" applyBorder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0" fillId="12" borderId="0" xfId="1" applyNumberFormat="1" applyFont="1" applyFill="1" applyBorder="1" applyAlignment="1">
      <alignment horizontal="center"/>
    </xf>
    <xf numFmtId="164" fontId="0" fillId="0" borderId="14" xfId="1" applyNumberFormat="1" applyFont="1" applyBorder="1"/>
    <xf numFmtId="164" fontId="0" fillId="0" borderId="0" xfId="1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164" fontId="0" fillId="0" borderId="14" xfId="0" applyNumberFormat="1" applyBorder="1"/>
    <xf numFmtId="164" fontId="0" fillId="0" borderId="0" xfId="1" applyNumberFormat="1" applyFont="1" applyFill="1"/>
    <xf numFmtId="9" fontId="0" fillId="0" borderId="0" xfId="2" applyFont="1" applyFill="1"/>
    <xf numFmtId="164" fontId="34" fillId="0" borderId="0" xfId="1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30" borderId="12" xfId="0" applyFill="1" applyBorder="1" applyAlignment="1">
      <alignment horizontal="center" vertical="center"/>
    </xf>
    <xf numFmtId="0" fontId="2" fillId="30" borderId="12" xfId="0" applyFont="1" applyFill="1" applyBorder="1" applyAlignment="1">
      <alignment horizontal="left"/>
    </xf>
    <xf numFmtId="0" fontId="0" fillId="30" borderId="12" xfId="0" applyFill="1" applyBorder="1"/>
    <xf numFmtId="164" fontId="0" fillId="30" borderId="12" xfId="1" applyNumberFormat="1" applyFont="1" applyFill="1" applyBorder="1"/>
    <xf numFmtId="164" fontId="34" fillId="30" borderId="12" xfId="1" applyNumberFormat="1" applyFont="1" applyFill="1" applyBorder="1" applyAlignment="1">
      <alignment horizontal="center" vertical="center"/>
    </xf>
    <xf numFmtId="0" fontId="0" fillId="30" borderId="0" xfId="0" applyFill="1"/>
    <xf numFmtId="0" fontId="4" fillId="30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64" fontId="0" fillId="30" borderId="0" xfId="1" applyNumberFormat="1" applyFont="1" applyFill="1" applyBorder="1"/>
    <xf numFmtId="0" fontId="2" fillId="0" borderId="17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8" fillId="0" borderId="0" xfId="0" applyFont="1"/>
    <xf numFmtId="9" fontId="10" fillId="0" borderId="16" xfId="2" applyFont="1" applyBorder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/>
    <xf numFmtId="164" fontId="0" fillId="0" borderId="0" xfId="1" applyNumberFormat="1" applyFont="1"/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9" xfId="0" applyBorder="1"/>
    <xf numFmtId="164" fontId="0" fillId="0" borderId="19" xfId="1" applyNumberFormat="1" applyFont="1" applyFill="1" applyBorder="1"/>
    <xf numFmtId="164" fontId="34" fillId="0" borderId="19" xfId="1" applyNumberFormat="1" applyFont="1" applyFill="1" applyBorder="1" applyAlignment="1">
      <alignment horizontal="center" vertical="center"/>
    </xf>
    <xf numFmtId="164" fontId="40" fillId="0" borderId="19" xfId="0" applyNumberFormat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4" fillId="31" borderId="12" xfId="0" applyFont="1" applyFill="1" applyBorder="1" applyAlignment="1">
      <alignment horizontal="center" vertical="center"/>
    </xf>
    <xf numFmtId="0" fontId="2" fillId="31" borderId="12" xfId="0" applyFont="1" applyFill="1" applyBorder="1" applyAlignment="1">
      <alignment horizontal="left"/>
    </xf>
    <xf numFmtId="0" fontId="0" fillId="31" borderId="12" xfId="0" applyFill="1" applyBorder="1"/>
    <xf numFmtId="164" fontId="0" fillId="31" borderId="12" xfId="1" applyNumberFormat="1" applyFont="1" applyFill="1" applyBorder="1"/>
    <xf numFmtId="164" fontId="34" fillId="31" borderId="12" xfId="1" applyNumberFormat="1" applyFont="1" applyFill="1" applyBorder="1" applyAlignment="1">
      <alignment horizontal="center" vertical="center"/>
    </xf>
    <xf numFmtId="164" fontId="0" fillId="31" borderId="0" xfId="1" applyNumberFormat="1" applyFont="1" applyFill="1" applyBorder="1"/>
    <xf numFmtId="0" fontId="0" fillId="31" borderId="0" xfId="0" applyFill="1"/>
    <xf numFmtId="0" fontId="45" fillId="0" borderId="0" xfId="0" applyFont="1"/>
    <xf numFmtId="0" fontId="2" fillId="0" borderId="22" xfId="0" applyFont="1" applyBorder="1"/>
    <xf numFmtId="164" fontId="0" fillId="0" borderId="22" xfId="1" applyNumberFormat="1" applyFont="1" applyBorder="1" applyAlignment="1">
      <alignment horizontal="center" vertical="center"/>
    </xf>
    <xf numFmtId="164" fontId="0" fillId="0" borderId="22" xfId="1" applyNumberFormat="1" applyFont="1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2" fillId="0" borderId="22" xfId="0" applyFont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left" vertical="center"/>
    </xf>
    <xf numFmtId="164" fontId="0" fillId="0" borderId="22" xfId="1" applyNumberFormat="1" applyFont="1" applyFill="1" applyBorder="1" applyAlignment="1">
      <alignment horizontal="center" vertical="center"/>
    </xf>
    <xf numFmtId="164" fontId="34" fillId="0" borderId="22" xfId="1" applyNumberFormat="1" applyFont="1" applyFill="1" applyBorder="1" applyAlignment="1">
      <alignment horizontal="center" vertical="center"/>
    </xf>
    <xf numFmtId="164" fontId="0" fillId="0" borderId="22" xfId="2" applyNumberFormat="1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horizontal="center" vertical="center"/>
    </xf>
    <xf numFmtId="164" fontId="0" fillId="0" borderId="22" xfId="0" applyNumberFormat="1" applyBorder="1"/>
    <xf numFmtId="9" fontId="0" fillId="0" borderId="22" xfId="2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2" xfId="1" applyNumberFormat="1" applyFont="1" applyFill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29" borderId="22" xfId="0" applyFont="1" applyFill="1" applyBorder="1" applyAlignment="1">
      <alignment horizontal="center" vertical="center"/>
    </xf>
    <xf numFmtId="164" fontId="10" fillId="29" borderId="22" xfId="1" applyNumberFormat="1" applyFont="1" applyFill="1" applyBorder="1" applyAlignment="1">
      <alignment horizontal="center" vertical="center"/>
    </xf>
    <xf numFmtId="9" fontId="10" fillId="29" borderId="22" xfId="2" applyFont="1" applyFill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right"/>
    </xf>
    <xf numFmtId="164" fontId="41" fillId="0" borderId="22" xfId="0" applyNumberFormat="1" applyFont="1" applyBorder="1" applyAlignment="1">
      <alignment horizontal="center" vertical="center"/>
    </xf>
    <xf numFmtId="9" fontId="10" fillId="0" borderId="22" xfId="2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164" fontId="38" fillId="0" borderId="22" xfId="0" applyNumberFormat="1" applyFont="1" applyBorder="1"/>
    <xf numFmtId="0" fontId="2" fillId="0" borderId="22" xfId="0" applyFont="1" applyBorder="1" applyAlignment="1">
      <alignment horizontal="left"/>
    </xf>
    <xf numFmtId="0" fontId="38" fillId="0" borderId="22" xfId="0" applyFont="1" applyBorder="1" applyAlignment="1">
      <alignment horizontal="center" vertical="center"/>
    </xf>
    <xf numFmtId="3" fontId="0" fillId="0" borderId="22" xfId="0" applyNumberFormat="1" applyBorder="1"/>
    <xf numFmtId="0" fontId="38" fillId="0" borderId="22" xfId="0" applyFont="1" applyBorder="1"/>
    <xf numFmtId="164" fontId="2" fillId="0" borderId="22" xfId="1" applyNumberFormat="1" applyFont="1" applyFill="1" applyBorder="1"/>
    <xf numFmtId="164" fontId="2" fillId="0" borderId="22" xfId="1" applyNumberFormat="1" applyFont="1" applyFill="1" applyBorder="1" applyAlignment="1">
      <alignment vertical="center"/>
    </xf>
    <xf numFmtId="9" fontId="2" fillId="0" borderId="22" xfId="2" applyFont="1" applyFill="1" applyBorder="1" applyAlignment="1">
      <alignment vertical="center"/>
    </xf>
    <xf numFmtId="0" fontId="37" fillId="0" borderId="22" xfId="0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9" fontId="2" fillId="0" borderId="22" xfId="2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64" fontId="2" fillId="0" borderId="22" xfId="1" applyNumberFormat="1" applyFont="1" applyBorder="1" applyAlignment="1">
      <alignment vertical="center"/>
    </xf>
    <xf numFmtId="164" fontId="37" fillId="0" borderId="22" xfId="0" applyNumberFormat="1" applyFont="1" applyBorder="1" applyAlignment="1">
      <alignment vertical="center"/>
    </xf>
    <xf numFmtId="0" fontId="44" fillId="0" borderId="22" xfId="0" applyFont="1" applyBorder="1" applyAlignment="1">
      <alignment vertical="center" wrapText="1"/>
    </xf>
    <xf numFmtId="0" fontId="42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1" applyNumberFormat="1" applyFont="1" applyFill="1" applyBorder="1" applyAlignment="1">
      <alignment horizontal="left" vertical="center"/>
    </xf>
    <xf numFmtId="164" fontId="43" fillId="0" borderId="22" xfId="1" applyNumberFormat="1" applyFont="1" applyFill="1" applyBorder="1"/>
    <xf numFmtId="164" fontId="43" fillId="0" borderId="22" xfId="2" applyNumberFormat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left" vertical="center"/>
    </xf>
    <xf numFmtId="164" fontId="0" fillId="7" borderId="13" xfId="1" applyNumberFormat="1" applyFont="1" applyFill="1" applyBorder="1" applyAlignment="1">
      <alignment horizontal="center"/>
    </xf>
    <xf numFmtId="164" fontId="0" fillId="7" borderId="13" xfId="1" applyNumberFormat="1" applyFont="1" applyFill="1" applyBorder="1" applyAlignment="1">
      <alignment horizontal="center" vertical="center"/>
    </xf>
    <xf numFmtId="164" fontId="0" fillId="7" borderId="22" xfId="1" applyNumberFormat="1" applyFont="1" applyFill="1" applyBorder="1" applyAlignment="1">
      <alignment horizontal="center" vertical="center"/>
    </xf>
    <xf numFmtId="164" fontId="0" fillId="0" borderId="13" xfId="1" applyNumberFormat="1" applyFont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0" xfId="1" applyNumberFormat="1" applyFont="1" applyAlignment="1"/>
    <xf numFmtId="164" fontId="1" fillId="0" borderId="0" xfId="1" applyNumberFormat="1" applyFont="1"/>
    <xf numFmtId="164" fontId="46" fillId="0" borderId="0" xfId="1" applyNumberFormat="1" applyFont="1"/>
    <xf numFmtId="164" fontId="0" fillId="0" borderId="0" xfId="1" applyNumberFormat="1" applyFont="1" applyAlignment="1">
      <alignment horizontal="left"/>
    </xf>
    <xf numFmtId="0" fontId="0" fillId="0" borderId="14" xfId="0" applyBorder="1" applyAlignment="1">
      <alignment wrapText="1"/>
    </xf>
    <xf numFmtId="168" fontId="47" fillId="0" borderId="14" xfId="0" applyNumberFormat="1" applyFont="1" applyBorder="1" applyAlignment="1" applyProtection="1">
      <alignment vertical="center"/>
      <protection locked="0"/>
    </xf>
    <xf numFmtId="164" fontId="0" fillId="0" borderId="15" xfId="1" applyNumberFormat="1" applyFont="1" applyFill="1" applyBorder="1"/>
    <xf numFmtId="0" fontId="2" fillId="0" borderId="13" xfId="0" applyFont="1" applyBorder="1" applyAlignment="1">
      <alignment horizontal="center" vertical="center"/>
    </xf>
    <xf numFmtId="164" fontId="2" fillId="0" borderId="13" xfId="1" applyNumberFormat="1" applyFont="1" applyFill="1" applyBorder="1" applyAlignment="1">
      <alignment vertical="center"/>
    </xf>
    <xf numFmtId="9" fontId="2" fillId="0" borderId="13" xfId="2" applyFont="1" applyFill="1" applyBorder="1" applyAlignment="1">
      <alignment vertical="center"/>
    </xf>
    <xf numFmtId="0" fontId="0" fillId="0" borderId="14" xfId="0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/>
    </xf>
    <xf numFmtId="164" fontId="0" fillId="0" borderId="14" xfId="1" applyNumberFormat="1" applyFont="1" applyFill="1" applyBorder="1"/>
    <xf numFmtId="164" fontId="34" fillId="0" borderId="14" xfId="1" applyNumberFormat="1" applyFont="1" applyFill="1" applyBorder="1" applyAlignment="1">
      <alignment horizontal="center" vertical="center"/>
    </xf>
    <xf numFmtId="164" fontId="34" fillId="0" borderId="14" xfId="1" applyNumberFormat="1" applyFont="1" applyFill="1" applyBorder="1" applyAlignment="1">
      <alignment vertical="center"/>
    </xf>
    <xf numFmtId="164" fontId="34" fillId="0" borderId="14" xfId="1" applyNumberFormat="1" applyFont="1" applyFill="1" applyBorder="1" applyAlignment="1">
      <alignment horizontal="left" vertical="center"/>
    </xf>
    <xf numFmtId="164" fontId="34" fillId="0" borderId="14" xfId="1" applyNumberFormat="1" applyFont="1" applyFill="1" applyBorder="1"/>
    <xf numFmtId="164" fontId="2" fillId="0" borderId="16" xfId="1" applyNumberFormat="1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10" fillId="29" borderId="16" xfId="2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Fill="1" applyBorder="1" applyAlignment="1">
      <alignment horizontal="center" vertical="center"/>
    </xf>
    <xf numFmtId="9" fontId="2" fillId="0" borderId="0" xfId="2" applyFont="1" applyFill="1" applyBorder="1" applyAlignment="1">
      <alignment vertical="center"/>
    </xf>
    <xf numFmtId="164" fontId="43" fillId="0" borderId="0" xfId="1" applyNumberFormat="1" applyFont="1" applyFill="1" applyBorder="1"/>
    <xf numFmtId="164" fontId="43" fillId="0" borderId="0" xfId="2" applyNumberFormat="1" applyFont="1" applyFill="1" applyBorder="1" applyAlignment="1">
      <alignment horizontal="center" vertical="center"/>
    </xf>
    <xf numFmtId="9" fontId="0" fillId="0" borderId="14" xfId="2" applyFont="1" applyFill="1" applyBorder="1"/>
    <xf numFmtId="0" fontId="2" fillId="27" borderId="14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14" xfId="0" applyBorder="1" applyAlignment="1">
      <alignment horizontal="left" vertical="center"/>
    </xf>
    <xf numFmtId="164" fontId="0" fillId="0" borderId="13" xfId="1" applyNumberFormat="1" applyFont="1" applyFill="1" applyBorder="1"/>
    <xf numFmtId="0" fontId="0" fillId="0" borderId="13" xfId="0" applyBorder="1"/>
    <xf numFmtId="0" fontId="0" fillId="0" borderId="22" xfId="0" applyBorder="1" applyAlignment="1">
      <alignment wrapText="1"/>
    </xf>
    <xf numFmtId="164" fontId="34" fillId="0" borderId="22" xfId="1" applyNumberFormat="1" applyFont="1" applyFill="1" applyBorder="1"/>
    <xf numFmtId="164" fontId="10" fillId="0" borderId="22" xfId="1" applyNumberFormat="1" applyFont="1" applyBorder="1" applyAlignment="1">
      <alignment horizontal="left" vertical="center"/>
    </xf>
    <xf numFmtId="0" fontId="10" fillId="0" borderId="22" xfId="0" applyFont="1" applyBorder="1" applyAlignment="1">
      <alignment horizontal="left"/>
    </xf>
    <xf numFmtId="0" fontId="10" fillId="0" borderId="22" xfId="0" applyFont="1" applyBorder="1" applyAlignment="1">
      <alignment horizontal="left" vertical="center" wrapText="1"/>
    </xf>
    <xf numFmtId="164" fontId="10" fillId="0" borderId="22" xfId="1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43" fontId="10" fillId="0" borderId="18" xfId="1" applyFont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43" fontId="10" fillId="0" borderId="22" xfId="1" applyFont="1" applyBorder="1" applyAlignment="1">
      <alignment horizontal="left"/>
    </xf>
    <xf numFmtId="43" fontId="10" fillId="0" borderId="22" xfId="1" applyFont="1" applyBorder="1" applyAlignment="1">
      <alignment horizontal="center"/>
    </xf>
    <xf numFmtId="164" fontId="2" fillId="7" borderId="0" xfId="0" applyNumberFormat="1" applyFont="1" applyFill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3" fillId="0" borderId="0" xfId="70" applyFont="1" applyAlignment="1">
      <alignment horizontal="left" vertical="center"/>
    </xf>
    <xf numFmtId="3" fontId="51" fillId="0" borderId="0" xfId="0" applyNumberFormat="1" applyFont="1" applyAlignment="1">
      <alignment horizontal="center"/>
    </xf>
    <xf numFmtId="41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170" fontId="50" fillId="7" borderId="0" xfId="0" applyNumberFormat="1" applyFont="1" applyFill="1" applyAlignment="1">
      <alignment horizontal="center"/>
    </xf>
    <xf numFmtId="170" fontId="50" fillId="0" borderId="0" xfId="0" applyNumberFormat="1" applyFont="1" applyAlignment="1">
      <alignment horizontal="center"/>
    </xf>
    <xf numFmtId="170" fontId="2" fillId="35" borderId="0" xfId="0" applyNumberFormat="1" applyFont="1" applyFill="1" applyAlignment="1">
      <alignment horizontal="center"/>
    </xf>
    <xf numFmtId="0" fontId="51" fillId="0" borderId="0" xfId="0" applyFont="1" applyAlignment="1">
      <alignment vertical="center"/>
    </xf>
    <xf numFmtId="0" fontId="4" fillId="5" borderId="10" xfId="0" applyFont="1" applyFill="1" applyBorder="1" applyAlignment="1">
      <alignment horizontal="center"/>
    </xf>
    <xf numFmtId="0" fontId="4" fillId="0" borderId="14" xfId="0" applyFont="1" applyBorder="1" applyAlignment="1">
      <alignment vertical="center"/>
    </xf>
    <xf numFmtId="164" fontId="4" fillId="0" borderId="14" xfId="1" applyNumberFormat="1" applyFont="1" applyBorder="1" applyAlignment="1">
      <alignment vertical="center"/>
    </xf>
    <xf numFmtId="0" fontId="4" fillId="0" borderId="14" xfId="0" applyFont="1" applyBorder="1"/>
    <xf numFmtId="0" fontId="2" fillId="33" borderId="22" xfId="0" applyFont="1" applyFill="1" applyBorder="1" applyAlignment="1">
      <alignment horizontal="center" vertical="center"/>
    </xf>
    <xf numFmtId="3" fontId="2" fillId="33" borderId="22" xfId="0" applyNumberFormat="1" applyFont="1" applyFill="1" applyBorder="1" applyAlignment="1">
      <alignment horizontal="center" vertical="center"/>
    </xf>
    <xf numFmtId="0" fontId="2" fillId="33" borderId="22" xfId="0" applyFont="1" applyFill="1" applyBorder="1" applyAlignment="1">
      <alignment horizontal="center" vertical="center" wrapText="1"/>
    </xf>
    <xf numFmtId="3" fontId="2" fillId="33" borderId="22" xfId="0" applyNumberFormat="1" applyFont="1" applyFill="1" applyBorder="1" applyAlignment="1">
      <alignment horizontal="center" vertical="center" wrapText="1"/>
    </xf>
    <xf numFmtId="3" fontId="2" fillId="34" borderId="22" xfId="0" applyNumberFormat="1" applyFont="1" applyFill="1" applyBorder="1" applyAlignment="1">
      <alignment horizontal="center" vertical="center"/>
    </xf>
    <xf numFmtId="3" fontId="0" fillId="0" borderId="22" xfId="0" applyNumberFormat="1" applyBorder="1" applyAlignment="1">
      <alignment horizontal="center"/>
    </xf>
    <xf numFmtId="170" fontId="0" fillId="0" borderId="22" xfId="0" applyNumberFormat="1" applyBorder="1" applyAlignment="1">
      <alignment horizontal="center"/>
    </xf>
    <xf numFmtId="170" fontId="0" fillId="34" borderId="22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left"/>
    </xf>
    <xf numFmtId="3" fontId="0" fillId="0" borderId="22" xfId="0" applyNumberFormat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70" fontId="0" fillId="34" borderId="22" xfId="0" applyNumberFormat="1" applyFill="1" applyBorder="1" applyAlignment="1">
      <alignment horizontal="center" vertical="center"/>
    </xf>
    <xf numFmtId="3" fontId="0" fillId="0" borderId="22" xfId="0" applyNumberFormat="1" applyBorder="1" applyAlignment="1">
      <alignment horizontal="left" vertical="center" wrapText="1"/>
    </xf>
    <xf numFmtId="3" fontId="2" fillId="0" borderId="22" xfId="0" applyNumberFormat="1" applyFont="1" applyBorder="1" applyAlignment="1">
      <alignment horizontal="center"/>
    </xf>
    <xf numFmtId="164" fontId="8" fillId="32" borderId="0" xfId="0" applyNumberFormat="1" applyFont="1" applyFill="1"/>
    <xf numFmtId="170" fontId="8" fillId="9" borderId="0" xfId="0" applyNumberFormat="1" applyFont="1" applyFill="1"/>
    <xf numFmtId="0" fontId="2" fillId="33" borderId="14" xfId="0" applyFont="1" applyFill="1" applyBorder="1" applyAlignment="1">
      <alignment horizontal="center" vertical="center"/>
    </xf>
    <xf numFmtId="170" fontId="51" fillId="0" borderId="14" xfId="0" applyNumberFormat="1" applyFont="1" applyBorder="1" applyAlignment="1">
      <alignment horizontal="center"/>
    </xf>
    <xf numFmtId="170" fontId="0" fillId="0" borderId="14" xfId="0" applyNumberFormat="1" applyBorder="1"/>
    <xf numFmtId="170" fontId="2" fillId="36" borderId="0" xfId="0" applyNumberFormat="1" applyFont="1" applyFill="1"/>
    <xf numFmtId="170" fontId="8" fillId="36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10" borderId="14" xfId="0" applyFill="1" applyBorder="1" applyAlignment="1">
      <alignment horizontal="center"/>
    </xf>
    <xf numFmtId="164" fontId="4" fillId="0" borderId="22" xfId="1" applyNumberFormat="1" applyFont="1" applyBorder="1" applyAlignment="1">
      <alignment vertical="center"/>
    </xf>
    <xf numFmtId="164" fontId="4" fillId="0" borderId="22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9" fontId="4" fillId="0" borderId="14" xfId="2" applyFont="1" applyBorder="1"/>
    <xf numFmtId="16" fontId="0" fillId="0" borderId="0" xfId="0" applyNumberFormat="1"/>
    <xf numFmtId="0" fontId="0" fillId="4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vertical="center" wrapText="1"/>
    </xf>
    <xf numFmtId="0" fontId="0" fillId="4" borderId="14" xfId="0" applyFill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166" fontId="0" fillId="0" borderId="14" xfId="0" applyNumberFormat="1" applyBorder="1" applyAlignment="1">
      <alignment horizontal="center" vertical="center"/>
    </xf>
    <xf numFmtId="166" fontId="0" fillId="4" borderId="14" xfId="0" applyNumberForma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6" borderId="30" xfId="0" applyFont="1" applyFill="1" applyBorder="1" applyAlignment="1">
      <alignment horizontal="center" vertical="center"/>
    </xf>
    <xf numFmtId="14" fontId="11" fillId="36" borderId="30" xfId="0" applyNumberFormat="1" applyFont="1" applyFill="1" applyBorder="1" applyAlignment="1">
      <alignment horizontal="center" vertical="center" wrapText="1"/>
    </xf>
    <xf numFmtId="0" fontId="11" fillId="36" borderId="31" xfId="0" applyFont="1" applyFill="1" applyBorder="1" applyAlignment="1">
      <alignment horizontal="center" vertical="center"/>
    </xf>
    <xf numFmtId="0" fontId="0" fillId="0" borderId="25" xfId="0" applyBorder="1"/>
    <xf numFmtId="0" fontId="0" fillId="0" borderId="23" xfId="0" applyBorder="1" applyAlignment="1">
      <alignment horizontal="center"/>
    </xf>
    <xf numFmtId="0" fontId="0" fillId="0" borderId="26" xfId="0" applyBorder="1"/>
    <xf numFmtId="0" fontId="0" fillId="4" borderId="25" xfId="0" applyFill="1" applyBorder="1"/>
    <xf numFmtId="0" fontId="0" fillId="4" borderId="23" xfId="0" applyFill="1" applyBorder="1" applyAlignment="1">
      <alignment horizontal="center"/>
    </xf>
    <xf numFmtId="0" fontId="0" fillId="4" borderId="23" xfId="0" applyFill="1" applyBorder="1"/>
    <xf numFmtId="0" fontId="0" fillId="4" borderId="26" xfId="0" applyFill="1" applyBorder="1"/>
    <xf numFmtId="0" fontId="0" fillId="10" borderId="25" xfId="0" applyFill="1" applyBorder="1"/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0" fontId="0" fillId="10" borderId="23" xfId="0" applyFill="1" applyBorder="1" applyAlignment="1">
      <alignment horizontal="center" vertical="center"/>
    </xf>
    <xf numFmtId="166" fontId="0" fillId="10" borderId="23" xfId="0" applyNumberFormat="1" applyFill="1" applyBorder="1" applyAlignment="1">
      <alignment horizontal="center" vertical="center"/>
    </xf>
    <xf numFmtId="0" fontId="0" fillId="10" borderId="26" xfId="0" applyFill="1" applyBorder="1"/>
    <xf numFmtId="0" fontId="10" fillId="0" borderId="14" xfId="0" applyFont="1" applyBorder="1"/>
    <xf numFmtId="171" fontId="10" fillId="0" borderId="14" xfId="0" applyNumberFormat="1" applyFont="1" applyBorder="1"/>
    <xf numFmtId="0" fontId="43" fillId="0" borderId="14" xfId="0" applyFont="1" applyBorder="1" applyAlignment="1">
      <alignment vertical="center"/>
    </xf>
    <xf numFmtId="16" fontId="10" fillId="0" borderId="14" xfId="0" applyNumberFormat="1" applyFont="1" applyBorder="1"/>
    <xf numFmtId="0" fontId="10" fillId="0" borderId="14" xfId="0" applyFont="1" applyBorder="1" applyAlignment="1">
      <alignment horizontal="center"/>
    </xf>
    <xf numFmtId="0" fontId="0" fillId="7" borderId="0" xfId="0" applyFill="1"/>
    <xf numFmtId="164" fontId="0" fillId="0" borderId="14" xfId="1" applyNumberFormat="1" applyFont="1" applyBorder="1" applyAlignment="1">
      <alignment horizontal="center"/>
    </xf>
    <xf numFmtId="9" fontId="4" fillId="0" borderId="0" xfId="2" applyFont="1" applyBorder="1"/>
    <xf numFmtId="164" fontId="10" fillId="0" borderId="14" xfId="1" applyNumberFormat="1" applyFont="1" applyBorder="1"/>
    <xf numFmtId="9" fontId="4" fillId="0" borderId="0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center"/>
    </xf>
    <xf numFmtId="171" fontId="10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10" borderId="32" xfId="0" applyFill="1" applyBorder="1"/>
    <xf numFmtId="0" fontId="0" fillId="0" borderId="13" xfId="0" applyBorder="1" applyAlignment="1">
      <alignment vertical="center"/>
    </xf>
    <xf numFmtId="166" fontId="0" fillId="10" borderId="14" xfId="0" applyNumberForma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5" fillId="0" borderId="14" xfId="3" applyBorder="1"/>
    <xf numFmtId="0" fontId="0" fillId="10" borderId="35" xfId="0" applyFill="1" applyBorder="1"/>
    <xf numFmtId="0" fontId="0" fillId="10" borderId="36" xfId="0" applyFill="1" applyBorder="1" applyAlignment="1">
      <alignment horizontal="center"/>
    </xf>
    <xf numFmtId="0" fontId="0" fillId="10" borderId="36" xfId="0" applyFill="1" applyBorder="1"/>
    <xf numFmtId="0" fontId="0" fillId="10" borderId="36" xfId="0" applyFill="1" applyBorder="1" applyAlignment="1">
      <alignment horizontal="center" vertical="center"/>
    </xf>
    <xf numFmtId="166" fontId="0" fillId="10" borderId="36" xfId="0" applyNumberFormat="1" applyFill="1" applyBorder="1" applyAlignment="1">
      <alignment horizontal="center" vertical="center"/>
    </xf>
    <xf numFmtId="0" fontId="0" fillId="10" borderId="27" xfId="0" applyFill="1" applyBorder="1"/>
    <xf numFmtId="0" fontId="0" fillId="0" borderId="34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0" fontId="0" fillId="0" borderId="28" xfId="0" applyBorder="1"/>
    <xf numFmtId="0" fontId="0" fillId="10" borderId="14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5" fillId="10" borderId="14" xfId="3" applyFill="1" applyBorder="1"/>
    <xf numFmtId="0" fontId="0" fillId="0" borderId="43" xfId="0" applyBorder="1" applyAlignment="1">
      <alignment horizontal="center" vertical="center"/>
    </xf>
    <xf numFmtId="16" fontId="0" fillId="0" borderId="43" xfId="0" applyNumberForma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wrapText="1"/>
    </xf>
    <xf numFmtId="164" fontId="0" fillId="0" borderId="43" xfId="1" applyNumberFormat="1" applyFont="1" applyBorder="1"/>
    <xf numFmtId="0" fontId="0" fillId="0" borderId="44" xfId="0" applyBorder="1"/>
    <xf numFmtId="0" fontId="0" fillId="0" borderId="44" xfId="0" applyBorder="1" applyAlignment="1">
      <alignment wrapText="1"/>
    </xf>
    <xf numFmtId="164" fontId="0" fillId="0" borderId="44" xfId="1" applyNumberFormat="1" applyFont="1" applyBorder="1"/>
    <xf numFmtId="0" fontId="0" fillId="0" borderId="13" xfId="0" applyBorder="1" applyAlignment="1">
      <alignment wrapText="1"/>
    </xf>
    <xf numFmtId="0" fontId="10" fillId="0" borderId="43" xfId="0" applyFont="1" applyBorder="1" applyAlignment="1">
      <alignment horizontal="center"/>
    </xf>
    <xf numFmtId="16" fontId="10" fillId="0" borderId="43" xfId="0" applyNumberFormat="1" applyFont="1" applyBorder="1"/>
    <xf numFmtId="0" fontId="10" fillId="0" borderId="0" xfId="0" applyFont="1"/>
    <xf numFmtId="164" fontId="10" fillId="0" borderId="0" xfId="1" applyNumberFormat="1" applyFont="1" applyBorder="1"/>
    <xf numFmtId="171" fontId="10" fillId="0" borderId="0" xfId="0" applyNumberFormat="1" applyFont="1"/>
    <xf numFmtId="16" fontId="10" fillId="0" borderId="0" xfId="0" applyNumberFormat="1" applyFont="1" applyAlignment="1">
      <alignment horizontal="center" vertical="center"/>
    </xf>
    <xf numFmtId="16" fontId="10" fillId="0" borderId="0" xfId="0" applyNumberFormat="1" applyFont="1"/>
    <xf numFmtId="0" fontId="10" fillId="0" borderId="43" xfId="0" applyFont="1" applyBorder="1"/>
    <xf numFmtId="0" fontId="10" fillId="0" borderId="43" xfId="0" applyFont="1" applyBorder="1" applyAlignment="1">
      <alignment horizontal="center" vertical="center"/>
    </xf>
    <xf numFmtId="164" fontId="10" fillId="0" borderId="43" xfId="1" applyNumberFormat="1" applyFont="1" applyBorder="1"/>
    <xf numFmtId="171" fontId="10" fillId="0" borderId="43" xfId="0" applyNumberFormat="1" applyFont="1" applyBorder="1"/>
    <xf numFmtId="16" fontId="10" fillId="0" borderId="43" xfId="0" applyNumberFormat="1" applyFont="1" applyBorder="1" applyAlignment="1">
      <alignment horizontal="center" vertical="center"/>
    </xf>
    <xf numFmtId="171" fontId="10" fillId="0" borderId="4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4" fillId="0" borderId="14" xfId="1" applyNumberFormat="1" applyFont="1" applyFill="1" applyBorder="1" applyAlignment="1">
      <alignment vertical="center"/>
    </xf>
    <xf numFmtId="0" fontId="0" fillId="1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2" fillId="12" borderId="43" xfId="0" applyFont="1" applyFill="1" applyBorder="1" applyAlignment="1">
      <alignment horizontal="center" vertical="center"/>
    </xf>
    <xf numFmtId="0" fontId="2" fillId="3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14" xfId="0" applyBorder="1" applyAlignment="1">
      <alignment horizontal="right" vertical="center"/>
    </xf>
    <xf numFmtId="38" fontId="0" fillId="0" borderId="14" xfId="0" applyNumberFormat="1" applyBorder="1" applyAlignment="1">
      <alignment vertical="center"/>
    </xf>
    <xf numFmtId="0" fontId="57" fillId="0" borderId="14" xfId="0" applyFont="1" applyBorder="1" applyAlignment="1">
      <alignment vertical="center" wrapText="1"/>
    </xf>
    <xf numFmtId="0" fontId="58" fillId="38" borderId="49" xfId="0" applyFont="1" applyFill="1" applyBorder="1" applyAlignment="1">
      <alignment horizontal="center" vertical="center" wrapText="1"/>
    </xf>
    <xf numFmtId="14" fontId="58" fillId="38" borderId="50" xfId="0" applyNumberFormat="1" applyFont="1" applyFill="1" applyBorder="1" applyAlignment="1">
      <alignment horizontal="center" vertical="center" wrapText="1"/>
    </xf>
    <xf numFmtId="0" fontId="59" fillId="0" borderId="50" xfId="0" applyFont="1" applyBorder="1" applyAlignment="1">
      <alignment vertical="center"/>
    </xf>
    <xf numFmtId="0" fontId="59" fillId="0" borderId="50" xfId="0" applyFont="1" applyBorder="1" applyAlignment="1">
      <alignment horizontal="center" vertical="center"/>
    </xf>
    <xf numFmtId="0" fontId="59" fillId="0" borderId="50" xfId="0" applyFont="1" applyBorder="1" applyAlignment="1">
      <alignment vertical="center" wrapText="1"/>
    </xf>
    <xf numFmtId="0" fontId="59" fillId="40" borderId="50" xfId="0" applyFont="1" applyFill="1" applyBorder="1" applyAlignment="1">
      <alignment vertical="center"/>
    </xf>
    <xf numFmtId="0" fontId="59" fillId="7" borderId="50" xfId="0" applyFont="1" applyFill="1" applyBorder="1" applyAlignment="1">
      <alignment vertical="center" wrapText="1"/>
    </xf>
    <xf numFmtId="0" fontId="59" fillId="0" borderId="50" xfId="0" applyFont="1" applyBorder="1" applyAlignment="1">
      <alignment horizontal="right" vertical="center"/>
    </xf>
    <xf numFmtId="0" fontId="59" fillId="0" borderId="47" xfId="0" applyFont="1" applyBorder="1" applyAlignment="1">
      <alignment horizontal="center" vertical="center"/>
    </xf>
    <xf numFmtId="0" fontId="59" fillId="40" borderId="47" xfId="0" applyFont="1" applyFill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48" xfId="0" applyFont="1" applyBorder="1" applyAlignment="1">
      <alignment vertical="center"/>
    </xf>
    <xf numFmtId="0" fontId="59" fillId="0" borderId="48" xfId="0" applyFont="1" applyBorder="1" applyAlignment="1">
      <alignment horizontal="center" vertical="center"/>
    </xf>
    <xf numFmtId="0" fontId="59" fillId="0" borderId="48" xfId="0" applyFont="1" applyBorder="1" applyAlignment="1">
      <alignment vertical="center" wrapText="1"/>
    </xf>
    <xf numFmtId="0" fontId="58" fillId="10" borderId="47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/>
    </xf>
    <xf numFmtId="0" fontId="58" fillId="10" borderId="50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 wrapText="1"/>
    </xf>
    <xf numFmtId="17" fontId="0" fillId="0" borderId="0" xfId="0" applyNumberFormat="1" applyAlignment="1">
      <alignment horizontal="center"/>
    </xf>
    <xf numFmtId="0" fontId="0" fillId="0" borderId="43" xfId="0" applyBorder="1" applyAlignment="1">
      <alignment vertical="center"/>
    </xf>
    <xf numFmtId="0" fontId="2" fillId="7" borderId="0" xfId="0" applyFont="1" applyFill="1"/>
    <xf numFmtId="165" fontId="9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/>
    <xf numFmtId="0" fontId="0" fillId="0" borderId="0" xfId="0" applyAlignment="1">
      <alignment horizontal="center" wrapText="1"/>
    </xf>
    <xf numFmtId="16" fontId="0" fillId="0" borderId="14" xfId="0" applyNumberFormat="1" applyBorder="1" applyAlignment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left" vertical="center"/>
    </xf>
    <xf numFmtId="0" fontId="2" fillId="7" borderId="0" xfId="0" applyFont="1" applyFill="1" applyAlignment="1">
      <alignment horizontal="center"/>
    </xf>
    <xf numFmtId="0" fontId="2" fillId="3" borderId="14" xfId="5" applyFont="1" applyFill="1" applyBorder="1">
      <alignment vertical="center"/>
    </xf>
    <xf numFmtId="164" fontId="4" fillId="0" borderId="0" xfId="1" applyNumberFormat="1" applyFont="1" applyFill="1" applyBorder="1" applyAlignment="1">
      <alignment vertical="center"/>
    </xf>
    <xf numFmtId="9" fontId="4" fillId="0" borderId="0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51" xfId="0" applyFont="1" applyBorder="1"/>
    <xf numFmtId="16" fontId="10" fillId="0" borderId="51" xfId="0" applyNumberFormat="1" applyFont="1" applyBorder="1" applyAlignment="1">
      <alignment horizontal="center"/>
    </xf>
    <xf numFmtId="38" fontId="10" fillId="0" borderId="51" xfId="1" applyNumberFormat="1" applyFont="1" applyFill="1" applyBorder="1" applyAlignment="1"/>
    <xf numFmtId="164" fontId="0" fillId="0" borderId="51" xfId="1" applyNumberFormat="1" applyFont="1" applyBorder="1"/>
    <xf numFmtId="9" fontId="4" fillId="0" borderId="14" xfId="2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164" fontId="2" fillId="0" borderId="51" xfId="1" applyNumberFormat="1" applyFont="1" applyBorder="1"/>
    <xf numFmtId="0" fontId="10" fillId="0" borderId="0" xfId="0" applyFont="1" applyAlignment="1">
      <alignment horizontal="center" vertical="center"/>
    </xf>
    <xf numFmtId="164" fontId="4" fillId="0" borderId="0" xfId="2" applyNumberFormat="1" applyFont="1" applyBorder="1" applyAlignment="1">
      <alignment horizontal="center"/>
    </xf>
    <xf numFmtId="16" fontId="10" fillId="7" borderId="51" xfId="0" applyNumberFormat="1" applyFont="1" applyFill="1" applyBorder="1" applyAlignment="1">
      <alignment horizontal="center"/>
    </xf>
    <xf numFmtId="38" fontId="0" fillId="0" borderId="0" xfId="0" applyNumberFormat="1"/>
    <xf numFmtId="0" fontId="3" fillId="3" borderId="51" xfId="0" applyFont="1" applyFill="1" applyBorder="1" applyAlignment="1">
      <alignment vertical="center"/>
    </xf>
    <xf numFmtId="164" fontId="3" fillId="6" borderId="51" xfId="1" applyNumberFormat="1" applyFont="1" applyFill="1" applyBorder="1"/>
    <xf numFmtId="164" fontId="2" fillId="0" borderId="51" xfId="0" applyNumberFormat="1" applyFont="1" applyBorder="1"/>
    <xf numFmtId="0" fontId="0" fillId="0" borderId="55" xfId="0" applyBorder="1"/>
    <xf numFmtId="0" fontId="0" fillId="0" borderId="52" xfId="0" applyBorder="1"/>
    <xf numFmtId="0" fontId="2" fillId="0" borderId="51" xfId="0" applyFont="1" applyBorder="1"/>
    <xf numFmtId="9" fontId="3" fillId="0" borderId="51" xfId="2" applyFont="1" applyBorder="1" applyAlignment="1">
      <alignment vertical="center" wrapText="1"/>
    </xf>
    <xf numFmtId="164" fontId="3" fillId="8" borderId="51" xfId="1" applyNumberFormat="1" applyFont="1" applyFill="1" applyBorder="1"/>
    <xf numFmtId="9" fontId="3" fillId="3" borderId="51" xfId="2" applyFont="1" applyFill="1" applyBorder="1" applyAlignment="1">
      <alignment vertical="center" wrapText="1"/>
    </xf>
    <xf numFmtId="164" fontId="3" fillId="6" borderId="53" xfId="1" applyNumberFormat="1" applyFont="1" applyFill="1" applyBorder="1"/>
    <xf numFmtId="0" fontId="3" fillId="3" borderId="65" xfId="0" applyFont="1" applyFill="1" applyBorder="1" applyAlignment="1">
      <alignment horizontal="center" vertical="center"/>
    </xf>
    <xf numFmtId="164" fontId="0" fillId="0" borderId="51" xfId="1" applyNumberFormat="1" applyFont="1" applyBorder="1" applyAlignment="1">
      <alignment horizontal="center"/>
    </xf>
    <xf numFmtId="164" fontId="2" fillId="0" borderId="55" xfId="1" applyNumberFormat="1" applyFont="1" applyBorder="1"/>
    <xf numFmtId="0" fontId="3" fillId="8" borderId="51" xfId="0" applyFont="1" applyFill="1" applyBorder="1" applyAlignment="1">
      <alignment vertical="center"/>
    </xf>
    <xf numFmtId="164" fontId="2" fillId="0" borderId="56" xfId="0" applyNumberFormat="1" applyFont="1" applyBorder="1"/>
    <xf numFmtId="0" fontId="2" fillId="6" borderId="66" xfId="0" applyFont="1" applyFill="1" applyBorder="1" applyAlignment="1">
      <alignment horizontal="center" vertical="center" wrapText="1"/>
    </xf>
    <xf numFmtId="0" fontId="2" fillId="6" borderId="58" xfId="0" applyFont="1" applyFill="1" applyBorder="1" applyAlignment="1">
      <alignment horizontal="center" vertical="center"/>
    </xf>
    <xf numFmtId="9" fontId="3" fillId="8" borderId="51" xfId="2" applyFont="1" applyFill="1" applyBorder="1" applyAlignment="1">
      <alignment vertical="center" wrapText="1"/>
    </xf>
    <xf numFmtId="0" fontId="2" fillId="0" borderId="53" xfId="0" applyFont="1" applyBorder="1"/>
    <xf numFmtId="164" fontId="2" fillId="0" borderId="53" xfId="0" applyNumberFormat="1" applyFont="1" applyBorder="1"/>
    <xf numFmtId="0" fontId="0" fillId="0" borderId="54" xfId="0" applyBorder="1"/>
    <xf numFmtId="0" fontId="3" fillId="0" borderId="52" xfId="0" applyFont="1" applyBorder="1"/>
    <xf numFmtId="164" fontId="33" fillId="0" borderId="51" xfId="1" applyNumberFormat="1" applyFont="1" applyBorder="1" applyAlignment="1" applyProtection="1">
      <alignment vertical="center"/>
      <protection locked="0"/>
    </xf>
    <xf numFmtId="0" fontId="2" fillId="0" borderId="52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6" borderId="66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horizontal="center" vertical="center"/>
    </xf>
    <xf numFmtId="0" fontId="3" fillId="3" borderId="66" xfId="4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 wrapText="1"/>
    </xf>
    <xf numFmtId="0" fontId="0" fillId="0" borderId="51" xfId="0" applyBorder="1"/>
    <xf numFmtId="164" fontId="34" fillId="0" borderId="59" xfId="1" applyNumberFormat="1" applyFont="1" applyBorder="1" applyAlignment="1" applyProtection="1">
      <alignment horizontal="left" vertical="center" wrapText="1"/>
    </xf>
    <xf numFmtId="0" fontId="0" fillId="0" borderId="51" xfId="0" applyBorder="1" applyAlignment="1">
      <alignment horizontal="center"/>
    </xf>
    <xf numFmtId="0" fontId="0" fillId="0" borderId="51" xfId="0" applyBorder="1" applyAlignment="1">
      <alignment horizontal="left" vertical="center"/>
    </xf>
    <xf numFmtId="0" fontId="2" fillId="4" borderId="51" xfId="0" quotePrefix="1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7" fillId="3" borderId="51" xfId="5" applyFill="1" applyBorder="1">
      <alignment vertical="center"/>
    </xf>
    <xf numFmtId="164" fontId="0" fillId="0" borderId="51" xfId="1" applyNumberFormat="1" applyFont="1" applyFill="1" applyBorder="1"/>
    <xf numFmtId="9" fontId="0" fillId="0" borderId="51" xfId="2" applyFont="1" applyFill="1" applyBorder="1"/>
    <xf numFmtId="178" fontId="0" fillId="0" borderId="60" xfId="1" applyNumberFormat="1" applyFont="1" applyBorder="1" applyAlignment="1" applyProtection="1">
      <alignment vertical="center"/>
    </xf>
    <xf numFmtId="178" fontId="0" fillId="0" borderId="16" xfId="1" applyNumberFormat="1" applyFont="1" applyBorder="1" applyAlignment="1" applyProtection="1">
      <alignment vertical="center"/>
    </xf>
    <xf numFmtId="164" fontId="34" fillId="0" borderId="53" xfId="1" applyNumberFormat="1" applyFont="1" applyBorder="1" applyAlignment="1" applyProtection="1">
      <alignment horizontal="left" vertical="center"/>
    </xf>
    <xf numFmtId="0" fontId="4" fillId="5" borderId="51" xfId="0" applyFont="1" applyFill="1" applyBorder="1" applyAlignment="1">
      <alignment horizontal="center"/>
    </xf>
    <xf numFmtId="0" fontId="4" fillId="0" borderId="51" xfId="0" applyFont="1" applyBorder="1" applyAlignment="1">
      <alignment vertical="center"/>
    </xf>
    <xf numFmtId="164" fontId="4" fillId="0" borderId="51" xfId="1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4" fillId="0" borderId="51" xfId="0" applyFont="1" applyBorder="1"/>
    <xf numFmtId="9" fontId="4" fillId="0" borderId="51" xfId="2" applyFont="1" applyBorder="1" applyAlignment="1">
      <alignment horizontal="center" vertical="center"/>
    </xf>
    <xf numFmtId="164" fontId="4" fillId="0" borderId="51" xfId="1" applyNumberFormat="1" applyFont="1" applyFill="1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9" fontId="2" fillId="0" borderId="88" xfId="2" applyFont="1" applyFill="1" applyBorder="1" applyAlignment="1">
      <alignment horizontal="center" vertical="center"/>
    </xf>
    <xf numFmtId="179" fontId="2" fillId="0" borderId="88" xfId="0" applyNumberFormat="1" applyFon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2" fillId="0" borderId="14" xfId="5" applyFont="1" applyBorder="1" applyAlignment="1">
      <alignment vertical="center" wrapText="1"/>
    </xf>
    <xf numFmtId="38" fontId="4" fillId="0" borderId="51" xfId="1" applyNumberFormat="1" applyFont="1" applyFill="1" applyBorder="1" applyAlignment="1">
      <alignment vertical="center"/>
    </xf>
    <xf numFmtId="0" fontId="8" fillId="0" borderId="51" xfId="0" applyFont="1" applyBorder="1" applyAlignment="1">
      <alignment horizontal="center" vertical="center"/>
    </xf>
    <xf numFmtId="164" fontId="4" fillId="0" borderId="0" xfId="1" applyNumberFormat="1" applyFont="1"/>
    <xf numFmtId="0" fontId="62" fillId="0" borderId="0" xfId="0" applyFont="1"/>
    <xf numFmtId="16" fontId="62" fillId="0" borderId="0" xfId="0" applyNumberFormat="1" applyFont="1"/>
    <xf numFmtId="0" fontId="2" fillId="7" borderId="60" xfId="0" applyFont="1" applyFill="1" applyBorder="1" applyAlignment="1">
      <alignment horizontal="center" vertical="center" wrapText="1"/>
    </xf>
    <xf numFmtId="0" fontId="2" fillId="7" borderId="60" xfId="0" applyFont="1" applyFill="1" applyBorder="1" applyAlignment="1">
      <alignment horizontal="center" vertical="center"/>
    </xf>
    <xf numFmtId="166" fontId="2" fillId="7" borderId="60" xfId="0" applyNumberFormat="1" applyFont="1" applyFill="1" applyBorder="1" applyAlignment="1">
      <alignment horizontal="center" vertical="center" wrapText="1"/>
    </xf>
    <xf numFmtId="0" fontId="63" fillId="7" borderId="60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/>
    </xf>
    <xf numFmtId="16" fontId="64" fillId="8" borderId="51" xfId="0" applyNumberFormat="1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/>
    </xf>
    <xf numFmtId="16" fontId="0" fillId="8" borderId="51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vertical="center"/>
    </xf>
    <xf numFmtId="14" fontId="0" fillId="8" borderId="51" xfId="0" applyNumberFormat="1" applyFill="1" applyBorder="1" applyAlignment="1">
      <alignment horizontal="center" vertical="center" wrapText="1"/>
    </xf>
    <xf numFmtId="0" fontId="0" fillId="8" borderId="51" xfId="0" applyFill="1" applyBorder="1" applyAlignment="1">
      <alignment horizontal="center" vertical="center" wrapText="1"/>
    </xf>
    <xf numFmtId="16" fontId="0" fillId="7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6" fontId="64" fillId="8" borderId="16" xfId="0" applyNumberFormat="1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/>
    </xf>
    <xf numFmtId="16" fontId="0" fillId="8" borderId="16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64" fillId="8" borderId="13" xfId="0" applyFont="1" applyFill="1" applyBorder="1" applyAlignment="1">
      <alignment horizontal="center" vertical="center" wrapText="1"/>
    </xf>
    <xf numFmtId="0" fontId="64" fillId="8" borderId="13" xfId="0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16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vertical="center"/>
    </xf>
    <xf numFmtId="16" fontId="64" fillId="8" borderId="60" xfId="0" applyNumberFormat="1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/>
    </xf>
    <xf numFmtId="0" fontId="0" fillId="8" borderId="60" xfId="0" applyFill="1" applyBorder="1" applyAlignment="1">
      <alignment vertical="center"/>
    </xf>
    <xf numFmtId="0" fontId="0" fillId="8" borderId="13" xfId="0" applyFill="1" applyBorder="1" applyAlignment="1">
      <alignment horizontal="center" vertical="center"/>
    </xf>
    <xf numFmtId="0" fontId="0" fillId="8" borderId="13" xfId="0" applyFill="1" applyBorder="1" applyAlignment="1">
      <alignment vertical="center"/>
    </xf>
    <xf numFmtId="16" fontId="0" fillId="8" borderId="60" xfId="0" applyNumberForma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16" fontId="64" fillId="2" borderId="60" xfId="0" applyNumberFormat="1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/>
    </xf>
    <xf numFmtId="16" fontId="0" fillId="2" borderId="60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" fontId="0" fillId="2" borderId="51" xfId="0" applyNumberFormat="1" applyFill="1" applyBorder="1" applyAlignment="1">
      <alignment vertical="center"/>
    </xf>
    <xf numFmtId="16" fontId="0" fillId="8" borderId="16" xfId="0" applyNumberFormat="1" applyFill="1" applyBorder="1" applyAlignment="1">
      <alignment vertical="center"/>
    </xf>
    <xf numFmtId="16" fontId="0" fillId="8" borderId="60" xfId="0" applyNumberFormat="1" applyFill="1" applyBorder="1" applyAlignment="1">
      <alignment vertical="center"/>
    </xf>
    <xf numFmtId="16" fontId="64" fillId="2" borderId="16" xfId="0" applyNumberFormat="1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 wrapText="1"/>
    </xf>
    <xf numFmtId="0" fontId="64" fillId="2" borderId="60" xfId="0" applyFont="1" applyFill="1" applyBorder="1" applyAlignment="1">
      <alignment horizontal="center" vertical="center" wrapText="1"/>
    </xf>
    <xf numFmtId="16" fontId="0" fillId="2" borderId="60" xfId="0" applyNumberFormat="1" applyFill="1" applyBorder="1" applyAlignment="1">
      <alignment vertical="center"/>
    </xf>
    <xf numFmtId="16" fontId="64" fillId="8" borderId="13" xfId="0" applyNumberFormat="1" applyFont="1" applyFill="1" applyBorder="1" applyAlignment="1">
      <alignment horizontal="center" vertical="center" wrapText="1"/>
    </xf>
    <xf numFmtId="16" fontId="0" fillId="8" borderId="13" xfId="0" applyNumberFormat="1" applyFill="1" applyBorder="1" applyAlignment="1">
      <alignment horizontal="center" vertical="center"/>
    </xf>
    <xf numFmtId="16" fontId="0" fillId="8" borderId="13" xfId="0" applyNumberFormat="1" applyFill="1" applyBorder="1" applyAlignment="1">
      <alignment vertical="center"/>
    </xf>
    <xf numFmtId="0" fontId="64" fillId="0" borderId="51" xfId="0" applyFont="1" applyBorder="1" applyAlignment="1">
      <alignment horizontal="center" vertical="center"/>
    </xf>
    <xf numFmtId="16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" fontId="0" fillId="0" borderId="51" xfId="0" applyNumberFormat="1" applyBorder="1" applyAlignment="1">
      <alignment vertical="center"/>
    </xf>
    <xf numFmtId="0" fontId="64" fillId="2" borderId="13" xfId="0" applyFont="1" applyFill="1" applyBorder="1" applyAlignment="1">
      <alignment horizontal="center" vertical="center"/>
    </xf>
    <xf numFmtId="16" fontId="64" fillId="2" borderId="13" xfId="0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6" fontId="0" fillId="2" borderId="13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vertical="center"/>
    </xf>
    <xf numFmtId="0" fontId="64" fillId="8" borderId="90" xfId="0" applyFont="1" applyFill="1" applyBorder="1" applyAlignment="1">
      <alignment horizontal="center" vertical="center"/>
    </xf>
    <xf numFmtId="16" fontId="64" fillId="8" borderId="90" xfId="0" applyNumberFormat="1" applyFont="1" applyFill="1" applyBorder="1" applyAlignment="1">
      <alignment horizontal="center" vertical="center" wrapText="1"/>
    </xf>
    <xf numFmtId="0" fontId="64" fillId="8" borderId="90" xfId="0" applyFont="1" applyFill="1" applyBorder="1" applyAlignment="1">
      <alignment horizontal="center" vertical="center" wrapText="1"/>
    </xf>
    <xf numFmtId="16" fontId="0" fillId="8" borderId="90" xfId="0" applyNumberFormat="1" applyFill="1" applyBorder="1" applyAlignment="1">
      <alignment horizontal="center" vertical="center"/>
    </xf>
    <xf numFmtId="0" fontId="0" fillId="8" borderId="90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64" fillId="2" borderId="90" xfId="0" applyFont="1" applyFill="1" applyBorder="1" applyAlignment="1">
      <alignment horizontal="center" vertical="center"/>
    </xf>
    <xf numFmtId="16" fontId="64" fillId="2" borderId="90" xfId="0" applyNumberFormat="1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16" fontId="0" fillId="2" borderId="90" xfId="0" applyNumberFormat="1" applyFill="1" applyBorder="1" applyAlignment="1">
      <alignment horizontal="center" vertical="center"/>
    </xf>
    <xf numFmtId="0" fontId="0" fillId="2" borderId="90" xfId="0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65" fillId="0" borderId="0" xfId="0" applyFont="1"/>
    <xf numFmtId="0" fontId="8" fillId="0" borderId="0" xfId="5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0" fontId="8" fillId="0" borderId="51" xfId="5" applyFont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95" xfId="0" applyFon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27" borderId="51" xfId="0" applyFill="1" applyBorder="1" applyAlignment="1">
      <alignment horizontal="center"/>
    </xf>
    <xf numFmtId="16" fontId="0" fillId="7" borderId="0" xfId="0" applyNumberFormat="1" applyFill="1" applyAlignment="1">
      <alignment horizontal="center" vertical="center" wrapText="1"/>
    </xf>
    <xf numFmtId="16" fontId="0" fillId="10" borderId="0" xfId="0" applyNumberFormat="1" applyFill="1" applyAlignment="1">
      <alignment horizontal="center" vertical="center" wrapText="1"/>
    </xf>
    <xf numFmtId="16" fontId="0" fillId="0" borderId="96" xfId="0" applyNumberFormat="1" applyBorder="1" applyAlignment="1">
      <alignment horizontal="center" vertical="center"/>
    </xf>
    <xf numFmtId="16" fontId="0" fillId="0" borderId="96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0" fontId="0" fillId="0" borderId="96" xfId="0" applyBorder="1"/>
    <xf numFmtId="0" fontId="45" fillId="0" borderId="96" xfId="0" applyFont="1" applyBorder="1"/>
    <xf numFmtId="171" fontId="45" fillId="0" borderId="96" xfId="0" applyNumberFormat="1" applyFont="1" applyBorder="1" applyAlignment="1">
      <alignment horizontal="center"/>
    </xf>
    <xf numFmtId="164" fontId="45" fillId="0" borderId="96" xfId="1" applyNumberFormat="1" applyFont="1" applyBorder="1" applyAlignment="1">
      <alignment horizontal="left"/>
    </xf>
    <xf numFmtId="38" fontId="45" fillId="0" borderId="0" xfId="0" applyNumberFormat="1" applyFont="1"/>
    <xf numFmtId="171" fontId="45" fillId="0" borderId="0" xfId="0" applyNumberFormat="1" applyFont="1" applyAlignment="1">
      <alignment horizontal="center"/>
    </xf>
    <xf numFmtId="0" fontId="39" fillId="0" borderId="0" xfId="0" applyFont="1"/>
    <xf numFmtId="0" fontId="0" fillId="0" borderId="96" xfId="0" applyBorder="1" applyAlignment="1">
      <alignment horizontal="center"/>
    </xf>
    <xf numFmtId="38" fontId="0" fillId="0" borderId="0" xfId="1" applyNumberFormat="1" applyFont="1" applyAlignment="1">
      <alignment vertical="center"/>
    </xf>
    <xf numFmtId="3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0" xfId="2" applyFont="1" applyAlignment="1">
      <alignment horizontal="center"/>
    </xf>
    <xf numFmtId="164" fontId="0" fillId="0" borderId="96" xfId="1" applyNumberFormat="1" applyFont="1" applyFill="1" applyBorder="1" applyAlignment="1">
      <alignment vertical="center"/>
    </xf>
    <xf numFmtId="164" fontId="0" fillId="0" borderId="96" xfId="1" applyNumberFormat="1" applyFont="1" applyBorder="1"/>
    <xf numFmtId="0" fontId="0" fillId="0" borderId="96" xfId="0" applyBorder="1" applyAlignment="1">
      <alignment vertical="center" wrapText="1"/>
    </xf>
    <xf numFmtId="0" fontId="0" fillId="0" borderId="96" xfId="0" applyBorder="1" applyAlignment="1">
      <alignment vertical="center"/>
    </xf>
    <xf numFmtId="0" fontId="0" fillId="0" borderId="96" xfId="0" applyBorder="1" applyAlignment="1">
      <alignment horizontal="center" vertical="center"/>
    </xf>
    <xf numFmtId="164" fontId="0" fillId="0" borderId="96" xfId="1" applyNumberFormat="1" applyFont="1" applyBorder="1" applyAlignment="1">
      <alignment horizontal="center" vertical="center"/>
    </xf>
    <xf numFmtId="164" fontId="0" fillId="0" borderId="96" xfId="1" applyNumberFormat="1" applyFont="1" applyBorder="1" applyAlignment="1">
      <alignment vertical="center"/>
    </xf>
    <xf numFmtId="15" fontId="0" fillId="0" borderId="96" xfId="0" applyNumberFormat="1" applyBorder="1" applyAlignment="1">
      <alignment horizontal="center" vertical="center"/>
    </xf>
    <xf numFmtId="38" fontId="0" fillId="0" borderId="96" xfId="0" applyNumberFormat="1" applyBorder="1" applyAlignment="1">
      <alignment vertical="center"/>
    </xf>
    <xf numFmtId="0" fontId="0" fillId="27" borderId="96" xfId="0" applyFill="1" applyBorder="1" applyAlignment="1">
      <alignment horizontal="center" vertical="center"/>
    </xf>
    <xf numFmtId="0" fontId="0" fillId="27" borderId="96" xfId="0" applyFill="1" applyBorder="1" applyAlignment="1">
      <alignment vertical="center" wrapText="1"/>
    </xf>
    <xf numFmtId="0" fontId="0" fillId="27" borderId="96" xfId="0" applyFill="1" applyBorder="1" applyAlignment="1">
      <alignment vertical="center"/>
    </xf>
    <xf numFmtId="164" fontId="0" fillId="27" borderId="96" xfId="1" applyNumberFormat="1" applyFont="1" applyFill="1" applyBorder="1" applyAlignment="1">
      <alignment horizontal="center" vertical="center"/>
    </xf>
    <xf numFmtId="164" fontId="0" fillId="27" borderId="96" xfId="1" applyNumberFormat="1" applyFont="1" applyFill="1" applyBorder="1" applyAlignment="1">
      <alignment vertical="center"/>
    </xf>
    <xf numFmtId="38" fontId="0" fillId="27" borderId="96" xfId="0" applyNumberFormat="1" applyFill="1" applyBorder="1" applyAlignment="1">
      <alignment vertical="center"/>
    </xf>
    <xf numFmtId="15" fontId="0" fillId="27" borderId="96" xfId="0" applyNumberFormat="1" applyFill="1" applyBorder="1" applyAlignment="1">
      <alignment horizontal="center" vertical="center"/>
    </xf>
    <xf numFmtId="0" fontId="0" fillId="27" borderId="0" xfId="0" applyFill="1"/>
    <xf numFmtId="0" fontId="0" fillId="27" borderId="96" xfId="0" applyFill="1" applyBorder="1" applyAlignment="1">
      <alignment horizontal="center"/>
    </xf>
    <xf numFmtId="0" fontId="0" fillId="27" borderId="96" xfId="0" applyFill="1" applyBorder="1"/>
    <xf numFmtId="171" fontId="0" fillId="0" borderId="96" xfId="0" applyNumberFormat="1" applyBorder="1" applyAlignment="1">
      <alignment horizontal="center" vertical="center"/>
    </xf>
    <xf numFmtId="171" fontId="0" fillId="27" borderId="96" xfId="0" applyNumberFormat="1" applyFill="1" applyBorder="1" applyAlignment="1">
      <alignment horizontal="center" vertical="center"/>
    </xf>
    <xf numFmtId="164" fontId="0" fillId="0" borderId="96" xfId="1" applyNumberFormat="1" applyFont="1" applyFill="1" applyBorder="1" applyAlignment="1">
      <alignment horizontal="center" vertical="center"/>
    </xf>
    <xf numFmtId="38" fontId="45" fillId="0" borderId="0" xfId="1" applyNumberFormat="1" applyFont="1" applyBorder="1" applyAlignment="1">
      <alignment horizontal="center"/>
    </xf>
    <xf numFmtId="38" fontId="0" fillId="0" borderId="51" xfId="0" applyNumberFormat="1" applyBorder="1" applyAlignment="1">
      <alignment vertical="center"/>
    </xf>
    <xf numFmtId="164" fontId="45" fillId="0" borderId="0" xfId="1" applyNumberFormat="1" applyFont="1" applyBorder="1" applyAlignment="1">
      <alignment horizontal="left"/>
    </xf>
    <xf numFmtId="178" fontId="0" fillId="0" borderId="95" xfId="1" applyNumberFormat="1" applyFont="1" applyBorder="1" applyAlignment="1" applyProtection="1">
      <alignment vertical="center"/>
    </xf>
    <xf numFmtId="171" fontId="45" fillId="0" borderId="0" xfId="0" applyNumberFormat="1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27" borderId="23" xfId="0" applyFill="1" applyBorder="1" applyAlignment="1">
      <alignment vertical="center"/>
    </xf>
    <xf numFmtId="164" fontId="45" fillId="0" borderId="0" xfId="1" applyNumberFormat="1" applyFont="1" applyAlignment="1">
      <alignment horizontal="left"/>
    </xf>
    <xf numFmtId="164" fontId="45" fillId="0" borderId="96" xfId="1" applyNumberFormat="1" applyFont="1" applyBorder="1" applyAlignment="1">
      <alignment horizontal="center"/>
    </xf>
    <xf numFmtId="164" fontId="49" fillId="0" borderId="0" xfId="1" applyNumberFormat="1" applyFont="1" applyAlignment="1">
      <alignment horizontal="left"/>
    </xf>
    <xf numFmtId="164" fontId="8" fillId="0" borderId="0" xfId="1" applyNumberFormat="1" applyFont="1" applyAlignment="1">
      <alignment horizontal="center"/>
    </xf>
    <xf numFmtId="164" fontId="7" fillId="0" borderId="51" xfId="1" applyNumberFormat="1" applyFont="1" applyBorder="1" applyAlignment="1">
      <alignment vertical="center"/>
    </xf>
    <xf numFmtId="164" fontId="7" fillId="0" borderId="0" xfId="1" applyNumberFormat="1" applyFont="1" applyAlignment="1">
      <alignment vertical="center"/>
    </xf>
    <xf numFmtId="164" fontId="2" fillId="5" borderId="14" xfId="1" applyNumberFormat="1" applyFont="1" applyFill="1" applyBorder="1" applyAlignment="1">
      <alignment horizontal="center" vertical="center"/>
    </xf>
    <xf numFmtId="164" fontId="7" fillId="2" borderId="14" xfId="1" applyNumberFormat="1" applyFont="1" applyFill="1" applyBorder="1" applyAlignment="1">
      <alignment vertical="center"/>
    </xf>
    <xf numFmtId="164" fontId="7" fillId="7" borderId="14" xfId="1" applyNumberFormat="1" applyFont="1" applyFill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4" fontId="7" fillId="12" borderId="14" xfId="1" applyNumberFormat="1" applyFont="1" applyFill="1" applyBorder="1" applyAlignment="1">
      <alignment vertical="center"/>
    </xf>
    <xf numFmtId="164" fontId="7" fillId="10" borderId="14" xfId="1" applyNumberFormat="1" applyFont="1" applyFill="1" applyBorder="1" applyAlignment="1">
      <alignment vertical="center"/>
    </xf>
    <xf numFmtId="164" fontId="7" fillId="28" borderId="14" xfId="1" applyNumberFormat="1" applyFont="1" applyFill="1" applyBorder="1" applyAlignment="1">
      <alignment vertical="center"/>
    </xf>
    <xf numFmtId="164" fontId="5" fillId="2" borderId="14" xfId="1" applyNumberFormat="1" applyFont="1" applyFill="1" applyBorder="1" applyAlignment="1">
      <alignment vertical="center"/>
    </xf>
    <xf numFmtId="164" fontId="3" fillId="7" borderId="14" xfId="1" applyNumberFormat="1" applyFont="1" applyFill="1" applyBorder="1" applyAlignment="1">
      <alignment vertical="center"/>
    </xf>
    <xf numFmtId="164" fontId="5" fillId="10" borderId="14" xfId="1" applyNumberFormat="1" applyFont="1" applyFill="1" applyBorder="1" applyAlignment="1">
      <alignment vertical="center"/>
    </xf>
    <xf numFmtId="164" fontId="5" fillId="28" borderId="14" xfId="1" applyNumberFormat="1" applyFont="1" applyFill="1" applyBorder="1" applyAlignment="1">
      <alignment vertical="center"/>
    </xf>
    <xf numFmtId="164" fontId="3" fillId="3" borderId="14" xfId="1" applyNumberFormat="1" applyFont="1" applyFill="1" applyBorder="1" applyAlignment="1">
      <alignment vertical="center"/>
    </xf>
    <xf numFmtId="164" fontId="8" fillId="0" borderId="51" xfId="1" applyNumberFormat="1" applyFont="1" applyBorder="1" applyAlignment="1">
      <alignment horizontal="center" vertical="center"/>
    </xf>
    <xf numFmtId="171" fontId="0" fillId="0" borderId="96" xfId="0" applyNumberFormat="1" applyBorder="1" applyAlignment="1">
      <alignment horizontal="center"/>
    </xf>
    <xf numFmtId="171" fontId="45" fillId="0" borderId="96" xfId="1" applyNumberFormat="1" applyFont="1" applyBorder="1" applyAlignment="1">
      <alignment horizontal="center"/>
    </xf>
    <xf numFmtId="38" fontId="45" fillId="0" borderId="96" xfId="1" applyNumberFormat="1" applyFont="1" applyBorder="1"/>
    <xf numFmtId="38" fontId="45" fillId="0" borderId="96" xfId="1" applyNumberFormat="1" applyFont="1" applyBorder="1" applyAlignment="1">
      <alignment horizontal="right"/>
    </xf>
    <xf numFmtId="38" fontId="0" fillId="0" borderId="96" xfId="1" applyNumberFormat="1" applyFont="1" applyBorder="1" applyAlignment="1">
      <alignment horizontal="right"/>
    </xf>
    <xf numFmtId="38" fontId="45" fillId="0" borderId="96" xfId="1" applyNumberFormat="1" applyFont="1" applyBorder="1" applyAlignment="1"/>
    <xf numFmtId="171" fontId="45" fillId="0" borderId="96" xfId="0" applyNumberFormat="1" applyFont="1" applyBorder="1" applyAlignment="1">
      <alignment horizontal="right"/>
    </xf>
    <xf numFmtId="164" fontId="3" fillId="0" borderId="51" xfId="1" applyNumberFormat="1" applyFont="1" applyBorder="1" applyAlignment="1">
      <alignment horizontal="center" vertical="center"/>
    </xf>
    <xf numFmtId="164" fontId="3" fillId="6" borderId="51" xfId="1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164" fontId="2" fillId="0" borderId="60" xfId="1" applyNumberFormat="1" applyFont="1" applyBorder="1" applyAlignment="1">
      <alignment horizontal="center" vertical="center"/>
    </xf>
    <xf numFmtId="164" fontId="2" fillId="0" borderId="57" xfId="1" applyNumberFormat="1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2" fillId="9" borderId="11" xfId="1" applyNumberFormat="1" applyFont="1" applyFill="1" applyBorder="1" applyAlignment="1">
      <alignment horizontal="center" vertical="center"/>
    </xf>
    <xf numFmtId="164" fontId="2" fillId="9" borderId="16" xfId="1" applyNumberFormat="1" applyFont="1" applyFill="1" applyBorder="1" applyAlignment="1">
      <alignment horizontal="center" vertical="center"/>
    </xf>
    <xf numFmtId="164" fontId="2" fillId="9" borderId="11" xfId="1" applyNumberFormat="1" applyFont="1" applyFill="1" applyBorder="1" applyAlignment="1">
      <alignment horizontal="right" vertical="center"/>
    </xf>
    <xf numFmtId="164" fontId="2" fillId="9" borderId="16" xfId="1" applyNumberFormat="1" applyFont="1" applyFill="1" applyBorder="1" applyAlignment="1">
      <alignment horizontal="right" vertical="center"/>
    </xf>
    <xf numFmtId="164" fontId="2" fillId="9" borderId="11" xfId="1" applyNumberFormat="1" applyFont="1" applyFill="1" applyBorder="1" applyAlignment="1">
      <alignment horizontal="center" vertical="center" wrapText="1"/>
    </xf>
    <xf numFmtId="164" fontId="2" fillId="9" borderId="16" xfId="1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9" borderId="96" xfId="0" applyFont="1" applyFill="1" applyBorder="1" applyAlignment="1">
      <alignment horizontal="center" vertical="center"/>
    </xf>
    <xf numFmtId="0" fontId="2" fillId="9" borderId="96" xfId="0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/>
    </xf>
    <xf numFmtId="0" fontId="2" fillId="41" borderId="79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0" fontId="2" fillId="41" borderId="80" xfId="0" applyFont="1" applyFill="1" applyBorder="1" applyAlignment="1">
      <alignment horizontal="center" vertical="center" wrapText="1"/>
    </xf>
    <xf numFmtId="0" fontId="2" fillId="41" borderId="82" xfId="0" applyFont="1" applyFill="1" applyBorder="1" applyAlignment="1">
      <alignment horizontal="center" vertical="center" wrapText="1"/>
    </xf>
    <xf numFmtId="0" fontId="2" fillId="41" borderId="28" xfId="0" applyFont="1" applyFill="1" applyBorder="1" applyAlignment="1">
      <alignment horizontal="center" vertical="center" wrapText="1"/>
    </xf>
    <xf numFmtId="0" fontId="2" fillId="41" borderId="81" xfId="0" applyFont="1" applyFill="1" applyBorder="1" applyAlignment="1">
      <alignment horizontal="center" vertical="center" wrapText="1"/>
    </xf>
    <xf numFmtId="0" fontId="2" fillId="41" borderId="83" xfId="0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32" xfId="7" applyBorder="1" applyAlignment="1">
      <alignment horizontal="center" vertical="center" wrapText="1"/>
    </xf>
    <xf numFmtId="0" fontId="5" fillId="0" borderId="23" xfId="7" applyBorder="1" applyAlignment="1">
      <alignment horizontal="center" vertical="center" wrapText="1"/>
    </xf>
    <xf numFmtId="0" fontId="5" fillId="0" borderId="87" xfId="7" applyBorder="1" applyAlignment="1">
      <alignment horizontal="center" vertical="center" wrapText="1"/>
    </xf>
    <xf numFmtId="9" fontId="0" fillId="0" borderId="85" xfId="2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0" fillId="0" borderId="13" xfId="2" applyFont="1" applyFill="1" applyBorder="1" applyAlignment="1">
      <alignment horizontal="center" vertical="center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0" fontId="2" fillId="0" borderId="10" xfId="5" applyFont="1" applyBorder="1" applyAlignment="1">
      <alignment horizontal="center" vertical="center"/>
    </xf>
    <xf numFmtId="16" fontId="7" fillId="0" borderId="10" xfId="5" applyNumberForma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0" fillId="10" borderId="51" xfId="0" applyFill="1" applyBorder="1" applyAlignment="1">
      <alignment horizontal="center" vertical="center"/>
    </xf>
    <xf numFmtId="16" fontId="0" fillId="0" borderId="51" xfId="0" applyNumberFormat="1" applyBorder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7" fillId="0" borderId="14" xfId="5" applyBorder="1" applyAlignment="1">
      <alignment horizontal="center" vertical="center"/>
    </xf>
    <xf numFmtId="15" fontId="7" fillId="28" borderId="14" xfId="5" applyNumberFormat="1" applyFill="1" applyBorder="1" applyAlignment="1">
      <alignment horizontal="center" vertical="center"/>
    </xf>
    <xf numFmtId="0" fontId="7" fillId="28" borderId="14" xfId="5" applyFill="1" applyBorder="1" applyAlignment="1">
      <alignment horizontal="center" vertical="center"/>
    </xf>
    <xf numFmtId="16" fontId="7" fillId="0" borderId="14" xfId="5" applyNumberForma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4" fontId="35" fillId="28" borderId="14" xfId="5" applyNumberFormat="1" applyFont="1" applyFill="1" applyBorder="1" applyAlignment="1">
      <alignment horizontal="center" vertical="center"/>
    </xf>
    <xf numFmtId="0" fontId="35" fillId="28" borderId="14" xfId="5" applyFont="1" applyFill="1" applyBorder="1" applyAlignment="1">
      <alignment horizontal="center" vertical="center"/>
    </xf>
    <xf numFmtId="15" fontId="7" fillId="0" borderId="14" xfId="5" applyNumberFormat="1" applyBorder="1" applyAlignment="1">
      <alignment horizontal="center" vertical="center"/>
    </xf>
    <xf numFmtId="0" fontId="2" fillId="7" borderId="14" xfId="5" applyFont="1" applyFill="1" applyBorder="1" applyAlignment="1">
      <alignment horizontal="center" vertical="center" wrapText="1"/>
    </xf>
    <xf numFmtId="16" fontId="7" fillId="28" borderId="14" xfId="5" applyNumberFormat="1" applyFill="1" applyBorder="1" applyAlignment="1">
      <alignment horizontal="center" vertical="center"/>
    </xf>
    <xf numFmtId="0" fontId="7" fillId="2" borderId="14" xfId="5" applyFill="1" applyBorder="1" applyAlignment="1">
      <alignment horizontal="center" vertical="center"/>
    </xf>
    <xf numFmtId="17" fontId="2" fillId="2" borderId="14" xfId="5" applyNumberFormat="1" applyFont="1" applyFill="1" applyBorder="1" applyAlignment="1">
      <alignment horizontal="center" vertical="center"/>
    </xf>
    <xf numFmtId="0" fontId="2" fillId="2" borderId="14" xfId="5" applyFont="1" applyFill="1" applyBorder="1" applyAlignment="1">
      <alignment horizontal="center" vertical="center"/>
    </xf>
    <xf numFmtId="16" fontId="7" fillId="6" borderId="14" xfId="5" applyNumberFormat="1" applyFill="1" applyBorder="1" applyAlignment="1">
      <alignment horizontal="center" vertical="center"/>
    </xf>
    <xf numFmtId="0" fontId="2" fillId="0" borderId="14" xfId="5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" fontId="0" fillId="10" borderId="14" xfId="0" applyNumberFormat="1" applyFill="1" applyBorder="1" applyAlignment="1">
      <alignment horizontal="center" vertical="center" wrapText="1"/>
    </xf>
    <xf numFmtId="16" fontId="0" fillId="7" borderId="14" xfId="0" applyNumberFormat="1" applyFill="1" applyBorder="1" applyAlignment="1">
      <alignment horizontal="center" vertical="center" wrapText="1"/>
    </xf>
    <xf numFmtId="16" fontId="0" fillId="10" borderId="51" xfId="0" applyNumberFormat="1" applyFill="1" applyBorder="1" applyAlignment="1">
      <alignment horizontal="center" vertical="center"/>
    </xf>
    <xf numFmtId="0" fontId="2" fillId="31" borderId="14" xfId="5" applyFont="1" applyFill="1" applyBorder="1" applyAlignment="1">
      <alignment horizontal="center" vertical="center" wrapText="1"/>
    </xf>
    <xf numFmtId="0" fontId="7" fillId="0" borderId="60" xfId="5" applyBorder="1" applyAlignment="1">
      <alignment horizontal="center" vertical="center"/>
    </xf>
    <xf numFmtId="0" fontId="7" fillId="0" borderId="16" xfId="5" applyBorder="1" applyAlignment="1">
      <alignment horizontal="center" vertical="center"/>
    </xf>
    <xf numFmtId="0" fontId="7" fillId="0" borderId="13" xfId="5" applyBorder="1" applyAlignment="1">
      <alignment horizontal="center" vertical="center"/>
    </xf>
    <xf numFmtId="0" fontId="7" fillId="0" borderId="11" xfId="5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" fontId="0" fillId="0" borderId="60" xfId="0" applyNumberFormat="1" applyBorder="1" applyAlignment="1">
      <alignment horizontal="center" vertical="center" wrapText="1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0" fontId="2" fillId="7" borderId="60" xfId="5" applyFont="1" applyFill="1" applyBorder="1" applyAlignment="1">
      <alignment horizontal="center" vertical="center" wrapText="1"/>
    </xf>
    <xf numFmtId="0" fontId="2" fillId="7" borderId="16" xfId="5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 wrapText="1"/>
    </xf>
    <xf numFmtId="0" fontId="2" fillId="0" borderId="60" xfId="5" applyFont="1" applyBorder="1" applyAlignment="1">
      <alignment horizontal="center" vertical="center" wrapText="1"/>
    </xf>
    <xf numFmtId="0" fontId="2" fillId="0" borderId="16" xfId="5" applyFont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0" fontId="7" fillId="0" borderId="95" xfId="5" applyBorder="1" applyAlignment="1">
      <alignment horizontal="center" vertical="center"/>
    </xf>
    <xf numFmtId="0" fontId="2" fillId="0" borderId="95" xfId="5" applyFont="1" applyBorder="1" applyAlignment="1">
      <alignment horizontal="center" vertical="center" wrapText="1"/>
    </xf>
    <xf numFmtId="0" fontId="0" fillId="7" borderId="41" xfId="0" applyFill="1" applyBorder="1" applyAlignment="1">
      <alignment horizontal="center" vertical="center"/>
    </xf>
    <xf numFmtId="0" fontId="0" fillId="7" borderId="89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8" borderId="60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58" fillId="39" borderId="46" xfId="0" applyFont="1" applyFill="1" applyBorder="1" applyAlignment="1">
      <alignment horizontal="center" vertical="center"/>
    </xf>
    <xf numFmtId="0" fontId="58" fillId="39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 wrapText="1"/>
    </xf>
    <xf numFmtId="0" fontId="58" fillId="38" borderId="47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12" borderId="0" xfId="1" applyNumberFormat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22" xfId="0" applyBorder="1" applyAlignment="1">
      <alignment horizontal="left" vertical="center"/>
    </xf>
    <xf numFmtId="3" fontId="0" fillId="0" borderId="22" xfId="0" applyNumberFormat="1" applyBorder="1" applyAlignment="1">
      <alignment horizontal="left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164" fontId="0" fillId="7" borderId="20" xfId="1" applyNumberFormat="1" applyFont="1" applyFill="1" applyBorder="1" applyAlignment="1">
      <alignment horizontal="center"/>
    </xf>
    <xf numFmtId="164" fontId="0" fillId="7" borderId="21" xfId="1" applyNumberFormat="1" applyFont="1" applyFill="1" applyBorder="1" applyAlignment="1">
      <alignment horizontal="center"/>
    </xf>
    <xf numFmtId="164" fontId="0" fillId="7" borderId="18" xfId="1" applyNumberFormat="1" applyFont="1" applyFill="1" applyBorder="1" applyAlignment="1">
      <alignment horizontal="center"/>
    </xf>
    <xf numFmtId="164" fontId="0" fillId="7" borderId="51" xfId="1" applyNumberFormat="1" applyFont="1" applyFill="1" applyBorder="1"/>
    <xf numFmtId="0" fontId="39" fillId="0" borderId="95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57" xfId="0" applyFont="1" applyBorder="1" applyAlignment="1">
      <alignment horizontal="center" vertical="center"/>
    </xf>
    <xf numFmtId="164" fontId="2" fillId="0" borderId="95" xfId="0" applyNumberFormat="1" applyFont="1" applyBorder="1" applyAlignment="1">
      <alignment horizontal="center"/>
    </xf>
    <xf numFmtId="164" fontId="2" fillId="0" borderId="16" xfId="0" applyNumberFormat="1" applyFont="1" applyBorder="1" applyAlignment="1">
      <alignment horizontal="center"/>
    </xf>
    <xf numFmtId="164" fontId="2" fillId="0" borderId="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64" fontId="45" fillId="0" borderId="96" xfId="1" applyNumberFormat="1" applyFont="1" applyBorder="1"/>
    <xf numFmtId="171" fontId="4" fillId="0" borderId="96" xfId="0" applyNumberFormat="1" applyFont="1" applyBorder="1" applyAlignment="1">
      <alignment horizontal="center"/>
    </xf>
    <xf numFmtId="164" fontId="4" fillId="7" borderId="96" xfId="1" applyNumberFormat="1" applyFont="1" applyFill="1" applyBorder="1"/>
    <xf numFmtId="38" fontId="4" fillId="7" borderId="96" xfId="1" applyNumberFormat="1" applyFont="1" applyFill="1" applyBorder="1" applyAlignment="1">
      <alignment horizontal="right"/>
    </xf>
    <xf numFmtId="171" fontId="4" fillId="7" borderId="96" xfId="0" applyNumberFormat="1" applyFont="1" applyFill="1" applyBorder="1" applyAlignment="1">
      <alignment horizontal="center"/>
    </xf>
    <xf numFmtId="171" fontId="4" fillId="7" borderId="9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7" borderId="96" xfId="0" applyFont="1" applyFill="1" applyBorder="1"/>
    <xf numFmtId="38" fontId="4" fillId="7" borderId="96" xfId="1" applyNumberFormat="1" applyFont="1" applyFill="1" applyBorder="1"/>
    <xf numFmtId="0" fontId="0" fillId="0" borderId="0" xfId="0" applyBorder="1" applyAlignment="1">
      <alignment vertical="center" wrapText="1"/>
    </xf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8" fontId="0" fillId="0" borderId="0" xfId="1" applyNumberFormat="1" applyFont="1" applyAlignment="1">
      <alignment horizontal="center"/>
    </xf>
    <xf numFmtId="0" fontId="22" fillId="0" borderId="9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6" xfId="0" applyFont="1" applyBorder="1"/>
    <xf numFmtId="164" fontId="22" fillId="0" borderId="96" xfId="71" applyNumberFormat="1" applyFont="1" applyBorder="1"/>
    <xf numFmtId="164" fontId="22" fillId="0" borderId="96" xfId="0" applyNumberFormat="1" applyFont="1" applyBorder="1"/>
    <xf numFmtId="9" fontId="22" fillId="0" borderId="96" xfId="2" applyFont="1" applyBorder="1" applyAlignment="1">
      <alignment horizontal="right"/>
    </xf>
    <xf numFmtId="164" fontId="22" fillId="0" borderId="96" xfId="71" applyNumberFormat="1" applyFont="1" applyBorder="1" applyAlignment="1">
      <alignment horizontal="right" vertical="top"/>
    </xf>
    <xf numFmtId="0" fontId="22" fillId="0" borderId="0" xfId="0" applyFont="1"/>
    <xf numFmtId="164" fontId="22" fillId="0" borderId="0" xfId="71" applyNumberFormat="1" applyFont="1" applyBorder="1"/>
    <xf numFmtId="164" fontId="22" fillId="0" borderId="95" xfId="0" applyNumberFormat="1" applyFont="1" applyBorder="1"/>
    <xf numFmtId="9" fontId="22" fillId="0" borderId="95" xfId="2" applyFont="1" applyBorder="1" applyAlignment="1">
      <alignment horizontal="right"/>
    </xf>
    <xf numFmtId="164" fontId="66" fillId="7" borderId="96" xfId="71" applyNumberFormat="1" applyFont="1" applyFill="1" applyBorder="1"/>
    <xf numFmtId="164" fontId="67" fillId="0" borderId="96" xfId="0" applyNumberFormat="1" applyFont="1" applyBorder="1"/>
    <xf numFmtId="164" fontId="67" fillId="7" borderId="96" xfId="0" applyNumberFormat="1" applyFont="1" applyFill="1" applyBorder="1"/>
    <xf numFmtId="9" fontId="22" fillId="7" borderId="96" xfId="2" applyFont="1" applyFill="1" applyBorder="1" applyAlignment="1">
      <alignment horizontal="right"/>
    </xf>
    <xf numFmtId="0" fontId="66" fillId="0" borderId="0" xfId="0" applyFont="1"/>
    <xf numFmtId="0" fontId="22" fillId="0" borderId="96" xfId="0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14" fontId="0" fillId="0" borderId="95" xfId="0" applyNumberFormat="1" applyBorder="1" applyAlignment="1">
      <alignment horizontal="center" vertical="center" wrapText="1"/>
    </xf>
    <xf numFmtId="0" fontId="0" fillId="0" borderId="97" xfId="0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0" fillId="0" borderId="96" xfId="0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22" fillId="7" borderId="96" xfId="0" applyFont="1" applyFill="1" applyBorder="1" applyAlignment="1">
      <alignment horizontal="center" vertical="center" wrapText="1"/>
    </xf>
    <xf numFmtId="0" fontId="0" fillId="7" borderId="96" xfId="0" applyFill="1" applyBorder="1" applyAlignment="1">
      <alignment horizontal="center" vertical="center" wrapText="1"/>
    </xf>
  </cellXfs>
  <cellStyles count="223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alculation 2 10" xfId="215" xr:uid="{00000000-0005-0000-0000-00001A000000}"/>
    <cellStyle name="Calculation 2 2" xfId="138" xr:uid="{00000000-0005-0000-0000-00001B000000}"/>
    <cellStyle name="Calculation 2 2 2" xfId="179" xr:uid="{00000000-0005-0000-0000-00001C000000}"/>
    <cellStyle name="Calculation 2 3" xfId="151" xr:uid="{00000000-0005-0000-0000-00001D000000}"/>
    <cellStyle name="Calculation 2 4" xfId="194" xr:uid="{00000000-0005-0000-0000-00001E000000}"/>
    <cellStyle name="Calculation 2 5" xfId="191" xr:uid="{00000000-0005-0000-0000-00001F000000}"/>
    <cellStyle name="Calculation 2 6" xfId="195" xr:uid="{00000000-0005-0000-0000-000020000000}"/>
    <cellStyle name="Calculation 2 7" xfId="201" xr:uid="{00000000-0005-0000-0000-000021000000}"/>
    <cellStyle name="Calculation 2 8" xfId="213" xr:uid="{00000000-0005-0000-0000-000022000000}"/>
    <cellStyle name="Calculation 2 9" xfId="210" xr:uid="{00000000-0005-0000-0000-000023000000}"/>
    <cellStyle name="Check Cell 2" xfId="41" xr:uid="{00000000-0005-0000-0000-000024000000}"/>
    <cellStyle name="Comma" xfId="1" builtinId="3"/>
    <cellStyle name="Comma [0] 2" xfId="93" xr:uid="{00000000-0005-0000-0000-000026000000}"/>
    <cellStyle name="Comma [0] 2 2" xfId="106" xr:uid="{00000000-0005-0000-0000-000027000000}"/>
    <cellStyle name="Comma [0] 2 2 2" xfId="131" xr:uid="{00000000-0005-0000-0000-000028000000}"/>
    <cellStyle name="Comma [0] 2 3" xfId="154" xr:uid="{00000000-0005-0000-0000-000029000000}"/>
    <cellStyle name="Comma [0] 2 4" xfId="153" xr:uid="{00000000-0005-0000-0000-00002A000000}"/>
    <cellStyle name="Comma 10" xfId="143" xr:uid="{00000000-0005-0000-0000-00002B000000}"/>
    <cellStyle name="Comma 104" xfId="107" xr:uid="{00000000-0005-0000-0000-00002C000000}"/>
    <cellStyle name="Comma 105" xfId="108" xr:uid="{00000000-0005-0000-0000-00002D000000}"/>
    <cellStyle name="Comma 11" xfId="145" xr:uid="{00000000-0005-0000-0000-00002E000000}"/>
    <cellStyle name="Comma 12" xfId="147" xr:uid="{00000000-0005-0000-0000-00002F000000}"/>
    <cellStyle name="Comma 13" xfId="144" xr:uid="{00000000-0005-0000-0000-000030000000}"/>
    <cellStyle name="Comma 13 2" xfId="152" xr:uid="{00000000-0005-0000-0000-000031000000}"/>
    <cellStyle name="Comma 14" xfId="146" xr:uid="{00000000-0005-0000-0000-000032000000}"/>
    <cellStyle name="Comma 14 2" xfId="171" xr:uid="{00000000-0005-0000-0000-000033000000}"/>
    <cellStyle name="Comma 15" xfId="178" xr:uid="{00000000-0005-0000-0000-000034000000}"/>
    <cellStyle name="Comma 16" xfId="219" xr:uid="{00000000-0005-0000-0000-000035000000}"/>
    <cellStyle name="Comma 17" xfId="221" xr:uid="{00000000-0005-0000-0000-000036000000}"/>
    <cellStyle name="Comma 18" xfId="222" xr:uid="{00000000-0005-0000-0000-000037000000}"/>
    <cellStyle name="Comma 19" xfId="220" xr:uid="{00000000-0005-0000-0000-000038000000}"/>
    <cellStyle name="Comma 2" xfId="13" xr:uid="{00000000-0005-0000-0000-000039000000}"/>
    <cellStyle name="Comma 2 2" xfId="71" xr:uid="{00000000-0005-0000-0000-00003A000000}"/>
    <cellStyle name="Comma 2 2 2" xfId="110" xr:uid="{00000000-0005-0000-0000-00003B000000}"/>
    <cellStyle name="Comma 2 2 2 2" xfId="157" xr:uid="{00000000-0005-0000-0000-00003C000000}"/>
    <cellStyle name="Comma 2 2 3" xfId="109" xr:uid="{00000000-0005-0000-0000-00003D000000}"/>
    <cellStyle name="Comma 2 2 4" xfId="132" xr:uid="{00000000-0005-0000-0000-00003E000000}"/>
    <cellStyle name="Comma 2 2 5" xfId="156" xr:uid="{00000000-0005-0000-0000-00003F000000}"/>
    <cellStyle name="Comma 2 3" xfId="78" xr:uid="{00000000-0005-0000-0000-000040000000}"/>
    <cellStyle name="Comma 2 3 2" xfId="158" xr:uid="{00000000-0005-0000-0000-000041000000}"/>
    <cellStyle name="Comma 2 4" xfId="111" xr:uid="{00000000-0005-0000-0000-000042000000}"/>
    <cellStyle name="Comma 2 4 2" xfId="155" xr:uid="{00000000-0005-0000-0000-000043000000}"/>
    <cellStyle name="Comma 3" xfId="79" xr:uid="{00000000-0005-0000-0000-000044000000}"/>
    <cellStyle name="Comma 3 2" xfId="94" xr:uid="{00000000-0005-0000-0000-000045000000}"/>
    <cellStyle name="Comma 3 2 2" xfId="112" xr:uid="{00000000-0005-0000-0000-000046000000}"/>
    <cellStyle name="Comma 3 2 3" xfId="133" xr:uid="{00000000-0005-0000-0000-000047000000}"/>
    <cellStyle name="Comma 3 3" xfId="89" xr:uid="{00000000-0005-0000-0000-000048000000}"/>
    <cellStyle name="Comma 3 3 2" xfId="161" xr:uid="{00000000-0005-0000-0000-000049000000}"/>
    <cellStyle name="Comma 3 4" xfId="159" xr:uid="{00000000-0005-0000-0000-00004A000000}"/>
    <cellStyle name="Comma 4" xfId="85" xr:uid="{00000000-0005-0000-0000-00004B000000}"/>
    <cellStyle name="Comma 4 2" xfId="76" xr:uid="{00000000-0005-0000-0000-00004C000000}"/>
    <cellStyle name="Comma 4 2 2" xfId="113" xr:uid="{00000000-0005-0000-0000-00004D000000}"/>
    <cellStyle name="Comma 4 2 3" xfId="134" xr:uid="{00000000-0005-0000-0000-00004E000000}"/>
    <cellStyle name="Comma 4 3" xfId="163" xr:uid="{00000000-0005-0000-0000-00004F000000}"/>
    <cellStyle name="Comma 4 4" xfId="162" xr:uid="{00000000-0005-0000-0000-000050000000}"/>
    <cellStyle name="Comma 5" xfId="77" xr:uid="{00000000-0005-0000-0000-000051000000}"/>
    <cellStyle name="Comma 5 2" xfId="114" xr:uid="{00000000-0005-0000-0000-000052000000}"/>
    <cellStyle name="Comma 5 3" xfId="164" xr:uid="{00000000-0005-0000-0000-000053000000}"/>
    <cellStyle name="Comma 6" xfId="102" xr:uid="{00000000-0005-0000-0000-000054000000}"/>
    <cellStyle name="Comma 6 2" xfId="115" xr:uid="{00000000-0005-0000-0000-000055000000}"/>
    <cellStyle name="Comma 6 3" xfId="165" xr:uid="{00000000-0005-0000-0000-000056000000}"/>
    <cellStyle name="Comma 7" xfId="104" xr:uid="{00000000-0005-0000-0000-000057000000}"/>
    <cellStyle name="Comma 7 2" xfId="116" xr:uid="{00000000-0005-0000-0000-000058000000}"/>
    <cellStyle name="Comma 7 3" xfId="137" xr:uid="{00000000-0005-0000-0000-000059000000}"/>
    <cellStyle name="Comma 8" xfId="105" xr:uid="{00000000-0005-0000-0000-00005A000000}"/>
    <cellStyle name="Comma 8 2" xfId="135" xr:uid="{00000000-0005-0000-0000-00005B000000}"/>
    <cellStyle name="Comma 9" xfId="136" xr:uid="{00000000-0005-0000-0000-00005C000000}"/>
    <cellStyle name="Excel Built-in Explanatory Text" xfId="11" xr:uid="{00000000-0005-0000-0000-00005D000000}"/>
    <cellStyle name="Excel Built-in Explanatory Text 2" xfId="63" xr:uid="{00000000-0005-0000-0000-00005E000000}"/>
    <cellStyle name="Excel Built-in Explanatory Text 3" xfId="9" xr:uid="{00000000-0005-0000-0000-00005F000000}"/>
    <cellStyle name="Excel Built-in Normal" xfId="42" xr:uid="{00000000-0005-0000-0000-000060000000}"/>
    <cellStyle name="Excel Built-in Normal 2" xfId="117" xr:uid="{00000000-0005-0000-0000-000061000000}"/>
    <cellStyle name="Excel_BuiltIn_Explanatory Text" xfId="14" xr:uid="{00000000-0005-0000-0000-000062000000}"/>
    <cellStyle name="Explanatory Text 2" xfId="10" xr:uid="{00000000-0005-0000-0000-000063000000}"/>
    <cellStyle name="Explanatory Text 3" xfId="166" xr:uid="{00000000-0005-0000-0000-000064000000}"/>
    <cellStyle name="Good 2" xfId="43" xr:uid="{00000000-0005-0000-0000-000065000000}"/>
    <cellStyle name="Heading 1 2" xfId="44" xr:uid="{00000000-0005-0000-0000-000066000000}"/>
    <cellStyle name="Heading 2 2" xfId="45" xr:uid="{00000000-0005-0000-0000-000067000000}"/>
    <cellStyle name="Heading 3 2" xfId="46" xr:uid="{00000000-0005-0000-0000-000068000000}"/>
    <cellStyle name="Heading 4 2" xfId="47" xr:uid="{00000000-0005-0000-0000-000069000000}"/>
    <cellStyle name="Hyperlink 2" xfId="95" xr:uid="{00000000-0005-0000-0000-00006A000000}"/>
    <cellStyle name="Hyperlink 2 2" xfId="167" xr:uid="{00000000-0005-0000-0000-00006B000000}"/>
    <cellStyle name="Input 2" xfId="48" xr:uid="{00000000-0005-0000-0000-00006C000000}"/>
    <cellStyle name="Input 2 10" xfId="211" xr:uid="{00000000-0005-0000-0000-00006D000000}"/>
    <cellStyle name="Input 2 2" xfId="139" xr:uid="{00000000-0005-0000-0000-00006E000000}"/>
    <cellStyle name="Input 2 2 2" xfId="180" xr:uid="{00000000-0005-0000-0000-00006F000000}"/>
    <cellStyle name="Input 2 3" xfId="160" xr:uid="{00000000-0005-0000-0000-000070000000}"/>
    <cellStyle name="Input 2 4" xfId="185" xr:uid="{00000000-0005-0000-0000-000071000000}"/>
    <cellStyle name="Input 2 5" xfId="193" xr:uid="{00000000-0005-0000-0000-000072000000}"/>
    <cellStyle name="Input 2 6" xfId="192" xr:uid="{00000000-0005-0000-0000-000073000000}"/>
    <cellStyle name="Input 2 7" xfId="199" xr:uid="{00000000-0005-0000-0000-000074000000}"/>
    <cellStyle name="Input 2 8" xfId="205" xr:uid="{00000000-0005-0000-0000-000075000000}"/>
    <cellStyle name="Input 2 9" xfId="212" xr:uid="{00000000-0005-0000-0000-000076000000}"/>
    <cellStyle name="Linked Cell 2" xfId="49" xr:uid="{00000000-0005-0000-0000-000077000000}"/>
    <cellStyle name="Neutral 2" xfId="50" xr:uid="{00000000-0005-0000-0000-000078000000}"/>
    <cellStyle name="Normal" xfId="0" builtinId="0"/>
    <cellStyle name="Normal 10" xfId="67" xr:uid="{00000000-0005-0000-0000-00007A000000}"/>
    <cellStyle name="Normal 11" xfId="68" xr:uid="{00000000-0005-0000-0000-00007B000000}"/>
    <cellStyle name="Normal 12" xfId="69" xr:uid="{00000000-0005-0000-0000-00007C000000}"/>
    <cellStyle name="Normal 2" xfId="3" xr:uid="{00000000-0005-0000-0000-00007D000000}"/>
    <cellStyle name="Normal 2 2" xfId="6" xr:uid="{00000000-0005-0000-0000-00007E000000}"/>
    <cellStyle name="Normal 2 2 2" xfId="51" xr:uid="{00000000-0005-0000-0000-00007F000000}"/>
    <cellStyle name="Normal 2 2 2 2" xfId="70" xr:uid="{00000000-0005-0000-0000-000080000000}"/>
    <cellStyle name="Normal 2 2 2 3" xfId="96" xr:uid="{00000000-0005-0000-0000-000081000000}"/>
    <cellStyle name="Normal 2 2 2 4" xfId="169" xr:uid="{00000000-0005-0000-0000-000082000000}"/>
    <cellStyle name="Normal 2 2 3" xfId="81" xr:uid="{00000000-0005-0000-0000-000083000000}"/>
    <cellStyle name="Normal 2 2 4" xfId="90" xr:uid="{00000000-0005-0000-0000-000084000000}"/>
    <cellStyle name="Normal 2 3" xfId="8" xr:uid="{00000000-0005-0000-0000-000085000000}"/>
    <cellStyle name="Normal 2 3 2" xfId="82" xr:uid="{00000000-0005-0000-0000-000086000000}"/>
    <cellStyle name="Normal 2 3 3" xfId="119" xr:uid="{00000000-0005-0000-0000-000087000000}"/>
    <cellStyle name="Normal 2 3 4" xfId="120" xr:uid="{00000000-0005-0000-0000-000088000000}"/>
    <cellStyle name="Normal 2 3 5" xfId="121" xr:uid="{00000000-0005-0000-0000-000089000000}"/>
    <cellStyle name="Normal 2 3 6" xfId="122" xr:uid="{00000000-0005-0000-0000-00008A000000}"/>
    <cellStyle name="Normal 2 3 7" xfId="118" xr:uid="{00000000-0005-0000-0000-00008B000000}"/>
    <cellStyle name="Normal 2 3 8" xfId="170" xr:uid="{00000000-0005-0000-0000-00008C000000}"/>
    <cellStyle name="Normal 2 4" xfId="73" xr:uid="{00000000-0005-0000-0000-00008D000000}"/>
    <cellStyle name="Normal 2 4 2" xfId="123" xr:uid="{00000000-0005-0000-0000-00008E000000}"/>
    <cellStyle name="Normal 2 5" xfId="80" xr:uid="{00000000-0005-0000-0000-00008F000000}"/>
    <cellStyle name="Normal 2 5 2" xfId="168" xr:uid="{00000000-0005-0000-0000-000090000000}"/>
    <cellStyle name="Normal 2 6" xfId="124" xr:uid="{00000000-0005-0000-0000-000091000000}"/>
    <cellStyle name="Normal 2 7" xfId="125" xr:uid="{00000000-0005-0000-0000-000092000000}"/>
    <cellStyle name="Normal 3" xfId="12" xr:uid="{00000000-0005-0000-0000-000093000000}"/>
    <cellStyle name="Normal 3 10" xfId="4" xr:uid="{00000000-0005-0000-0000-000094000000}"/>
    <cellStyle name="Normal 3 2" xfId="75" xr:uid="{00000000-0005-0000-0000-000095000000}"/>
    <cellStyle name="Normal 3 2 2" xfId="97" xr:uid="{00000000-0005-0000-0000-000096000000}"/>
    <cellStyle name="Normal 3 2 2 2" xfId="172" xr:uid="{00000000-0005-0000-0000-000097000000}"/>
    <cellStyle name="Normal 4" xfId="52" xr:uid="{00000000-0005-0000-0000-000098000000}"/>
    <cellStyle name="Normal 4 2" xfId="83" xr:uid="{00000000-0005-0000-0000-000099000000}"/>
    <cellStyle name="Normal 4 2 2" xfId="99" xr:uid="{00000000-0005-0000-0000-00009A000000}"/>
    <cellStyle name="Normal 4 3" xfId="98" xr:uid="{00000000-0005-0000-0000-00009B000000}"/>
    <cellStyle name="Normal 4 3 2" xfId="173" xr:uid="{00000000-0005-0000-0000-00009C000000}"/>
    <cellStyle name="Normal 4 4" xfId="91" xr:uid="{00000000-0005-0000-0000-00009D000000}"/>
    <cellStyle name="Normal 5" xfId="53" xr:uid="{00000000-0005-0000-0000-00009E000000}"/>
    <cellStyle name="Normal 5 2" xfId="87" xr:uid="{00000000-0005-0000-0000-00009F000000}"/>
    <cellStyle name="Normal 5 2 2" xfId="175" xr:uid="{00000000-0005-0000-0000-0000A0000000}"/>
    <cellStyle name="Normal 5 3" xfId="84" xr:uid="{00000000-0005-0000-0000-0000A1000000}"/>
    <cellStyle name="Normal 5 3 2" xfId="174" xr:uid="{00000000-0005-0000-0000-0000A2000000}"/>
    <cellStyle name="Normal 5 4" xfId="126" xr:uid="{00000000-0005-0000-0000-0000A3000000}"/>
    <cellStyle name="Normal 6" xfId="7" xr:uid="{00000000-0005-0000-0000-0000A4000000}"/>
    <cellStyle name="Normal 6 2" xfId="5" xr:uid="{00000000-0005-0000-0000-0000A5000000}"/>
    <cellStyle name="Normal 6 3" xfId="62" xr:uid="{00000000-0005-0000-0000-0000A6000000}"/>
    <cellStyle name="Normal 6 4" xfId="103" xr:uid="{00000000-0005-0000-0000-0000A7000000}"/>
    <cellStyle name="Normal 7" xfId="64" xr:uid="{00000000-0005-0000-0000-0000A8000000}"/>
    <cellStyle name="Normal 8" xfId="65" xr:uid="{00000000-0005-0000-0000-0000A9000000}"/>
    <cellStyle name="Normal 9" xfId="66" xr:uid="{00000000-0005-0000-0000-0000AA000000}"/>
    <cellStyle name="Normal 97" xfId="127" xr:uid="{00000000-0005-0000-0000-0000AB000000}"/>
    <cellStyle name="Note 2" xfId="54" xr:uid="{00000000-0005-0000-0000-0000AC000000}"/>
    <cellStyle name="Note 2 10" xfId="218" xr:uid="{00000000-0005-0000-0000-0000AD000000}"/>
    <cellStyle name="Note 2 2" xfId="140" xr:uid="{00000000-0005-0000-0000-0000AE000000}"/>
    <cellStyle name="Note 2 2 2" xfId="181" xr:uid="{00000000-0005-0000-0000-0000AF000000}"/>
    <cellStyle name="Note 2 3" xfId="148" xr:uid="{00000000-0005-0000-0000-0000B0000000}"/>
    <cellStyle name="Note 2 4" xfId="186" xr:uid="{00000000-0005-0000-0000-0000B1000000}"/>
    <cellStyle name="Note 2 5" xfId="188" xr:uid="{00000000-0005-0000-0000-0000B2000000}"/>
    <cellStyle name="Note 2 6" xfId="187" xr:uid="{00000000-0005-0000-0000-0000B3000000}"/>
    <cellStyle name="Note 2 7" xfId="200" xr:uid="{00000000-0005-0000-0000-0000B4000000}"/>
    <cellStyle name="Note 2 8" xfId="206" xr:uid="{00000000-0005-0000-0000-0000B5000000}"/>
    <cellStyle name="Note 2 9" xfId="207" xr:uid="{00000000-0005-0000-0000-0000B6000000}"/>
    <cellStyle name="Output 2" xfId="55" xr:uid="{00000000-0005-0000-0000-0000B7000000}"/>
    <cellStyle name="Output 2 10" xfId="214" xr:uid="{00000000-0005-0000-0000-0000B8000000}"/>
    <cellStyle name="Output 2 2" xfId="141" xr:uid="{00000000-0005-0000-0000-0000B9000000}"/>
    <cellStyle name="Output 2 2 2" xfId="182" xr:uid="{00000000-0005-0000-0000-0000BA000000}"/>
    <cellStyle name="Output 2 3" xfId="150" xr:uid="{00000000-0005-0000-0000-0000BB000000}"/>
    <cellStyle name="Output 2 4" xfId="197" xr:uid="{00000000-0005-0000-0000-0000BC000000}"/>
    <cellStyle name="Output 2 5" xfId="189" xr:uid="{00000000-0005-0000-0000-0000BD000000}"/>
    <cellStyle name="Output 2 6" xfId="198" xr:uid="{00000000-0005-0000-0000-0000BE000000}"/>
    <cellStyle name="Output 2 7" xfId="203" xr:uid="{00000000-0005-0000-0000-0000BF000000}"/>
    <cellStyle name="Output 2 8" xfId="217" xr:uid="{00000000-0005-0000-0000-0000C0000000}"/>
    <cellStyle name="Output 2 9" xfId="208" xr:uid="{00000000-0005-0000-0000-0000C1000000}"/>
    <cellStyle name="Percent" xfId="2" builtinId="5"/>
    <cellStyle name="Percent 2" xfId="56" xr:uid="{00000000-0005-0000-0000-0000C3000000}"/>
    <cellStyle name="Percent 2 2" xfId="57" xr:uid="{00000000-0005-0000-0000-0000C4000000}"/>
    <cellStyle name="Percent 2 2 2" xfId="100" xr:uid="{00000000-0005-0000-0000-0000C5000000}"/>
    <cellStyle name="Percent 2 2 3" xfId="128" xr:uid="{00000000-0005-0000-0000-0000C6000000}"/>
    <cellStyle name="Percent 2 3" xfId="74" xr:uid="{00000000-0005-0000-0000-0000C7000000}"/>
    <cellStyle name="Percent 2 4" xfId="86" xr:uid="{00000000-0005-0000-0000-0000C8000000}"/>
    <cellStyle name="Percent 2 5" xfId="92" xr:uid="{00000000-0005-0000-0000-0000C9000000}"/>
    <cellStyle name="Percent 3" xfId="58" xr:uid="{00000000-0005-0000-0000-0000CA000000}"/>
    <cellStyle name="Percent 3 2" xfId="72" xr:uid="{00000000-0005-0000-0000-0000CB000000}"/>
    <cellStyle name="Percent 3 2 2" xfId="177" xr:uid="{00000000-0005-0000-0000-0000CC000000}"/>
    <cellStyle name="Percent 3 3" xfId="101" xr:uid="{00000000-0005-0000-0000-0000CD000000}"/>
    <cellStyle name="Percent 4" xfId="88" xr:uid="{00000000-0005-0000-0000-0000CE000000}"/>
    <cellStyle name="Percent 4 2" xfId="176" xr:uid="{00000000-0005-0000-0000-0000CF000000}"/>
    <cellStyle name="Percent 7" xfId="129" xr:uid="{00000000-0005-0000-0000-0000D0000000}"/>
    <cellStyle name="Percent 8" xfId="130" xr:uid="{00000000-0005-0000-0000-0000D1000000}"/>
    <cellStyle name="Title 2" xfId="59" xr:uid="{00000000-0005-0000-0000-0000D2000000}"/>
    <cellStyle name="Total 2" xfId="60" xr:uid="{00000000-0005-0000-0000-0000D3000000}"/>
    <cellStyle name="Total 2 10" xfId="204" xr:uid="{00000000-0005-0000-0000-0000D4000000}"/>
    <cellStyle name="Total 2 2" xfId="142" xr:uid="{00000000-0005-0000-0000-0000D5000000}"/>
    <cellStyle name="Total 2 2 2" xfId="183" xr:uid="{00000000-0005-0000-0000-0000D6000000}"/>
    <cellStyle name="Total 2 3" xfId="149" xr:uid="{00000000-0005-0000-0000-0000D7000000}"/>
    <cellStyle name="Total 2 4" xfId="196" xr:uid="{00000000-0005-0000-0000-0000D8000000}"/>
    <cellStyle name="Total 2 5" xfId="190" xr:uid="{00000000-0005-0000-0000-0000D9000000}"/>
    <cellStyle name="Total 2 6" xfId="184" xr:uid="{00000000-0005-0000-0000-0000DA000000}"/>
    <cellStyle name="Total 2 7" xfId="202" xr:uid="{00000000-0005-0000-0000-0000DB000000}"/>
    <cellStyle name="Total 2 8" xfId="216" xr:uid="{00000000-0005-0000-0000-0000DC000000}"/>
    <cellStyle name="Total 2 9" xfId="209" xr:uid="{00000000-0005-0000-0000-0000DD000000}"/>
    <cellStyle name="Warning Text 2" xfId="61" xr:uid="{00000000-0005-0000-0000-0000DE000000}"/>
  </cellStyles>
  <dxfs count="16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13</xdr:row>
      <xdr:rowOff>179293</xdr:rowOff>
    </xdr:from>
    <xdr:to>
      <xdr:col>12</xdr:col>
      <xdr:colOff>44824</xdr:colOff>
      <xdr:row>30</xdr:row>
      <xdr:rowOff>100852</xdr:rowOff>
    </xdr:to>
    <xdr:pic>
      <xdr:nvPicPr>
        <xdr:cNvPr id="2" name="Picture 2" descr="image003">
          <a:extLst>
            <a:ext uri="{FF2B5EF4-FFF2-40B4-BE49-F238E27FC236}">
              <a16:creationId xmlns:a16="http://schemas.microsoft.com/office/drawing/2014/main" id="{050C4923-77B2-A85A-B27F-1C535680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4482352"/>
          <a:ext cx="13054853" cy="3160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ph02sv\u_elsa\ELSA000\04.&#20986;&#33655;&#31649;&#29702;&#12464;&#12523;&#12540;&#12503;\01.&#28023;&#22806;&#21521;&#12369;%20&#28023;&#19978;&#36939;&#36035;\RFQ&#22522;&#36039;&#26009;%2020090824%20&#36817;&#37444;&#12456;&#12463;&#12473;&#12506;&#26085;&#36890;%2020090902&#12510;&#12540;&#12473;&#12463;%20&#36865;&#20184;\&#20170;&#24460;&#12398;&#29289;&#27969;&#3732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KAS%202018\BAGYO\RKAS%202016\alpeka_BOS_TS-11b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1-wida\c\Marketing%20Adm\MARKETING%20BARU\Sales\sal-val\salval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/Ujian%202015/Kartu%20Peserta%20Ujian%20Sekolah%20SMPN%2021%2014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mas/Documents/SAP/MM60/MM60%20290124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lik\Downloads\TCC%20Update%2020-Feb.xlsx" TargetMode="External"/><Relationship Id="rId1" Type="http://schemas.openxmlformats.org/officeDocument/2006/relationships/externalLinkPath" Target="file:///C:\Users\Lilik\Downloads\TCC%20Update%2020-Fe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pra6/AppData/Local/Temp/DOCUME~1/usermd3/LOCALS~1/Temp/Documents%20and%20Settings/userpra1.PRAPRODUKSI1/Desktop/HARGA/Formula%20Hitung%20Benang%20Update%202008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ya/Downloads/OB-%20PANTS%20TEMPEL%20BLKG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rchasing\1.%20PO%20Reply\PO%20Reply-Liew\Achive\OutstandingPO_2021_08_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AT-SURAT%202015/DAFTAR%20HADIR%20TERBARU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2019%20DAILY%20SALES\JAN%2020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Email%20semarang\MEI%20SMR'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STOCK%20&amp;%20TITIPAN,KONSINYASI\OKTOBER%20TITIPAN%20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md3/Desktop/MASTER%20HITUNG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削除元データ"/>
      <sheetName val="場所ＣＤ"/>
      <sheetName val="出荷先ＣＤ"/>
      <sheetName val="集計①"/>
      <sheetName val="①生産工場→上海園区→ＪＶ"/>
      <sheetName val="②生産工場→上海園区→ＪＶ"/>
      <sheetName val="②生産工場→上海園区→ＪＶの対象分"/>
      <sheetName val="③ＲＴＣ→海外天野→ＪＶ"/>
      <sheetName val="④ＲＴＣ→会議天野→ＪＶの対象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Utama"/>
      <sheetName val="1.1.Data Umum"/>
      <sheetName val="1.2.Program Sekolah"/>
      <sheetName val="1.3.Pendapatan Lainnya"/>
      <sheetName val="3.Laporan"/>
      <sheetName val="Overview Perencanaan"/>
      <sheetName val="rencana-terima"/>
      <sheetName val="rencana-keluar"/>
      <sheetName val="Overview Realisasi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LampiranBOS-K7"/>
      <sheetName val="Form K7a"/>
      <sheetName val="Form 03"/>
      <sheetName val="alpeka_BOS_TS-1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&amp;E"/>
      <sheetName val="Local"/>
      <sheetName val="export"/>
      <sheetName val="sales result"/>
      <sheetName val="% 2004"/>
    </sheetNames>
    <sheetDataSet>
      <sheetData sheetId="0">
        <row r="4">
          <cell r="E4">
            <v>32005.559999999998</v>
          </cell>
          <cell r="G4">
            <v>125425.71454545452</v>
          </cell>
          <cell r="I4">
            <v>305899.49454545451</v>
          </cell>
          <cell r="K4">
            <v>93895.84727272726</v>
          </cell>
          <cell r="M4">
            <v>179127.53727272723</v>
          </cell>
          <cell r="O4">
            <v>30486.756363636363</v>
          </cell>
          <cell r="Q4">
            <v>301147.0190909091</v>
          </cell>
          <cell r="S4">
            <v>206925.00181818177</v>
          </cell>
          <cell r="U4">
            <v>95214.499999999985</v>
          </cell>
          <cell r="W4">
            <v>98794.95636363636</v>
          </cell>
          <cell r="Y4">
            <v>66464.609090909085</v>
          </cell>
          <cell r="AA4">
            <v>187464.70181818178</v>
          </cell>
        </row>
        <row r="5">
          <cell r="D5" t="str">
            <v>JANUARI</v>
          </cell>
          <cell r="F5" t="str">
            <v>FEBRUARI</v>
          </cell>
          <cell r="H5" t="str">
            <v>MARET</v>
          </cell>
          <cell r="J5" t="str">
            <v>APRIL</v>
          </cell>
          <cell r="L5" t="str">
            <v xml:space="preserve">MEI </v>
          </cell>
          <cell r="N5" t="str">
            <v>JUNI</v>
          </cell>
          <cell r="P5" t="str">
            <v>JULI</v>
          </cell>
          <cell r="R5" t="str">
            <v>AGUSTUS</v>
          </cell>
          <cell r="T5" t="str">
            <v>SEPTEMBER</v>
          </cell>
          <cell r="V5" t="str">
            <v>OKTOBER</v>
          </cell>
          <cell r="X5" t="str">
            <v>NOVEMBER</v>
          </cell>
          <cell r="Z5" t="str">
            <v>DESEMBER</v>
          </cell>
          <cell r="AC5" t="str">
            <v>TOTAL S.D DESEMBER</v>
          </cell>
          <cell r="AE5" t="str">
            <v>AVG  / PERIODE</v>
          </cell>
        </row>
        <row r="6">
          <cell r="D6" t="str">
            <v>QTY</v>
          </cell>
          <cell r="E6" t="str">
            <v>VALUE</v>
          </cell>
          <cell r="F6" t="str">
            <v>QTY</v>
          </cell>
          <cell r="G6" t="str">
            <v>VALUE</v>
          </cell>
          <cell r="H6" t="str">
            <v>QTY</v>
          </cell>
          <cell r="I6" t="str">
            <v>VALUE</v>
          </cell>
          <cell r="J6" t="str">
            <v>QTY</v>
          </cell>
          <cell r="K6" t="str">
            <v>VALUE</v>
          </cell>
          <cell r="L6" t="str">
            <v>QTY</v>
          </cell>
          <cell r="M6" t="str">
            <v>VALUE</v>
          </cell>
          <cell r="N6" t="str">
            <v>QTY</v>
          </cell>
          <cell r="O6" t="str">
            <v>VALUE</v>
          </cell>
          <cell r="P6" t="str">
            <v>QTY</v>
          </cell>
          <cell r="Q6" t="str">
            <v>VALUE</v>
          </cell>
          <cell r="R6" t="str">
            <v>QTY</v>
          </cell>
          <cell r="S6" t="str">
            <v>VALUE</v>
          </cell>
          <cell r="T6" t="str">
            <v>QTY</v>
          </cell>
          <cell r="U6" t="str">
            <v>VALUE</v>
          </cell>
          <cell r="V6" t="str">
            <v>QTY</v>
          </cell>
          <cell r="W6" t="str">
            <v>VALUE</v>
          </cell>
          <cell r="X6" t="str">
            <v>QTY</v>
          </cell>
          <cell r="Y6" t="str">
            <v>VALUE</v>
          </cell>
          <cell r="Z6" t="str">
            <v>QTY</v>
          </cell>
          <cell r="AA6" t="str">
            <v>VALUE</v>
          </cell>
          <cell r="AC6" t="str">
            <v>QTY</v>
          </cell>
          <cell r="AD6" t="str">
            <v>VALUE</v>
          </cell>
          <cell r="AE6" t="str">
            <v>QTY</v>
          </cell>
          <cell r="AF6" t="str">
            <v>VALUE</v>
          </cell>
        </row>
        <row r="7">
          <cell r="C7" t="str">
            <v>NA</v>
          </cell>
          <cell r="D7">
            <v>1758</v>
          </cell>
          <cell r="E7">
            <v>258820.1</v>
          </cell>
          <cell r="F7">
            <v>1496</v>
          </cell>
          <cell r="G7">
            <v>224862.47</v>
          </cell>
          <cell r="H7">
            <v>1915</v>
          </cell>
          <cell r="I7">
            <v>282258.36099999998</v>
          </cell>
          <cell r="J7">
            <v>604</v>
          </cell>
          <cell r="K7">
            <v>91671.8</v>
          </cell>
          <cell r="L7">
            <v>640</v>
          </cell>
          <cell r="M7">
            <v>99533.5</v>
          </cell>
          <cell r="N7">
            <v>838</v>
          </cell>
          <cell r="O7">
            <v>137292.1</v>
          </cell>
          <cell r="P7">
            <v>933</v>
          </cell>
          <cell r="Q7">
            <v>157411.1</v>
          </cell>
          <cell r="R7">
            <v>1195</v>
          </cell>
          <cell r="S7">
            <v>221749</v>
          </cell>
          <cell r="T7">
            <v>630</v>
          </cell>
          <cell r="U7">
            <v>120346.24800000001</v>
          </cell>
          <cell r="V7">
            <v>1168</v>
          </cell>
          <cell r="W7">
            <v>220176.80799999999</v>
          </cell>
          <cell r="X7">
            <v>1022</v>
          </cell>
          <cell r="Y7">
            <v>195853.24</v>
          </cell>
          <cell r="Z7">
            <v>605</v>
          </cell>
          <cell r="AA7">
            <v>115807.56</v>
          </cell>
          <cell r="AC7">
            <v>12804</v>
          </cell>
          <cell r="AD7">
            <v>2125782.287</v>
          </cell>
          <cell r="AE7">
            <v>1067</v>
          </cell>
          <cell r="AF7">
            <v>177148.52391666666</v>
          </cell>
        </row>
        <row r="8">
          <cell r="C8" t="str">
            <v>NBK</v>
          </cell>
          <cell r="D8">
            <v>702</v>
          </cell>
          <cell r="E8">
            <v>125014.47199999999</v>
          </cell>
          <cell r="F8">
            <v>1248</v>
          </cell>
          <cell r="G8">
            <v>224587.61600000001</v>
          </cell>
          <cell r="H8">
            <v>1696</v>
          </cell>
          <cell r="I8">
            <v>304323.8</v>
          </cell>
          <cell r="J8">
            <v>789</v>
          </cell>
          <cell r="K8">
            <v>145441.31299999999</v>
          </cell>
          <cell r="L8">
            <v>385</v>
          </cell>
          <cell r="M8">
            <v>74900.649999999994</v>
          </cell>
          <cell r="N8">
            <v>1272</v>
          </cell>
          <cell r="O8">
            <v>244305.6</v>
          </cell>
          <cell r="P8">
            <v>458</v>
          </cell>
          <cell r="Q8">
            <v>92852.76</v>
          </cell>
          <cell r="R8">
            <v>416</v>
          </cell>
          <cell r="S8">
            <v>91464.725000000006</v>
          </cell>
          <cell r="T8">
            <v>360</v>
          </cell>
          <cell r="U8">
            <v>80998.445000000007</v>
          </cell>
          <cell r="V8">
            <v>524</v>
          </cell>
          <cell r="W8">
            <v>119263.815</v>
          </cell>
          <cell r="X8">
            <v>795</v>
          </cell>
          <cell r="Y8">
            <v>179197.42499999999</v>
          </cell>
          <cell r="Z8">
            <v>444</v>
          </cell>
          <cell r="AA8">
            <v>103689.575</v>
          </cell>
          <cell r="AC8">
            <v>9089</v>
          </cell>
          <cell r="AD8">
            <v>1786040.1960000002</v>
          </cell>
          <cell r="AE8">
            <v>757.41666666666663</v>
          </cell>
          <cell r="AF8">
            <v>148836.68300000002</v>
          </cell>
        </row>
        <row r="9">
          <cell r="C9" t="str">
            <v>NAN</v>
          </cell>
          <cell r="D9">
            <v>24</v>
          </cell>
          <cell r="E9">
            <v>3232.6579999999999</v>
          </cell>
          <cell r="F9">
            <v>82</v>
          </cell>
          <cell r="G9">
            <v>11081.004000000001</v>
          </cell>
          <cell r="H9">
            <v>20</v>
          </cell>
          <cell r="I9">
            <v>2696.21</v>
          </cell>
          <cell r="J9">
            <v>8</v>
          </cell>
          <cell r="K9">
            <v>1232</v>
          </cell>
          <cell r="N9">
            <v>12</v>
          </cell>
          <cell r="O9">
            <v>1848</v>
          </cell>
          <cell r="P9">
            <v>41</v>
          </cell>
          <cell r="Q9">
            <v>7161</v>
          </cell>
          <cell r="R9">
            <v>48</v>
          </cell>
          <cell r="S9">
            <v>8500.7999999999993</v>
          </cell>
          <cell r="T9">
            <v>2</v>
          </cell>
          <cell r="U9">
            <v>433.84</v>
          </cell>
          <cell r="V9">
            <v>70</v>
          </cell>
          <cell r="W9">
            <v>12840.74</v>
          </cell>
          <cell r="X9">
            <v>12</v>
          </cell>
          <cell r="Y9">
            <v>2125.1999999999998</v>
          </cell>
          <cell r="Z9">
            <v>85</v>
          </cell>
          <cell r="AA9">
            <v>15013.24</v>
          </cell>
          <cell r="AC9">
            <v>404</v>
          </cell>
          <cell r="AD9">
            <v>66164.691999999995</v>
          </cell>
          <cell r="AE9">
            <v>33.666666666666664</v>
          </cell>
          <cell r="AF9">
            <v>5513.7243333333327</v>
          </cell>
        </row>
        <row r="10">
          <cell r="C10" t="str">
            <v>NC</v>
          </cell>
          <cell r="D10">
            <v>41</v>
          </cell>
          <cell r="E10">
            <v>7339.9260000000004</v>
          </cell>
          <cell r="F10">
            <v>28</v>
          </cell>
          <cell r="G10">
            <v>4643.4960000000001</v>
          </cell>
          <cell r="H10">
            <v>56</v>
          </cell>
          <cell r="I10">
            <v>9428.5400000000009</v>
          </cell>
          <cell r="J10">
            <v>204</v>
          </cell>
          <cell r="K10">
            <v>34799.599999999999</v>
          </cell>
          <cell r="L10">
            <v>6</v>
          </cell>
          <cell r="M10">
            <v>1131.9000000000001</v>
          </cell>
          <cell r="N10">
            <v>80</v>
          </cell>
          <cell r="O10">
            <v>14905</v>
          </cell>
          <cell r="P10">
            <v>34</v>
          </cell>
          <cell r="Q10">
            <v>6806.8</v>
          </cell>
          <cell r="R10">
            <v>116</v>
          </cell>
          <cell r="S10">
            <v>20099.2</v>
          </cell>
          <cell r="T10">
            <v>53</v>
          </cell>
          <cell r="U10">
            <v>11359.557000000001</v>
          </cell>
          <cell r="V10">
            <v>27</v>
          </cell>
          <cell r="W10">
            <v>5927.9</v>
          </cell>
          <cell r="X10">
            <v>24</v>
          </cell>
          <cell r="Y10">
            <v>5200.8</v>
          </cell>
          <cell r="Z10">
            <v>60</v>
          </cell>
          <cell r="AA10">
            <v>11099</v>
          </cell>
          <cell r="AC10">
            <v>729</v>
          </cell>
          <cell r="AD10">
            <v>132741.71899999998</v>
          </cell>
          <cell r="AE10">
            <v>60.75</v>
          </cell>
          <cell r="AF10">
            <v>11061.809916666665</v>
          </cell>
        </row>
        <row r="11">
          <cell r="C11" t="str">
            <v>NCN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NA - HD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NBK - HD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2525</v>
          </cell>
          <cell r="E14">
            <v>394407.15599999996</v>
          </cell>
          <cell r="F14">
            <v>2854</v>
          </cell>
          <cell r="G14">
            <v>465174.58600000001</v>
          </cell>
          <cell r="H14">
            <v>3687</v>
          </cell>
          <cell r="I14">
            <v>598706.91099999996</v>
          </cell>
          <cell r="J14">
            <v>1605</v>
          </cell>
          <cell r="K14">
            <v>273144.71299999999</v>
          </cell>
          <cell r="L14">
            <v>1031</v>
          </cell>
          <cell r="M14">
            <v>175566.05</v>
          </cell>
          <cell r="N14">
            <v>2202</v>
          </cell>
          <cell r="O14">
            <v>398350.7</v>
          </cell>
          <cell r="P14">
            <v>1466</v>
          </cell>
          <cell r="Q14">
            <v>264231.65999999997</v>
          </cell>
          <cell r="R14">
            <v>1775</v>
          </cell>
          <cell r="S14">
            <v>341813.72499999998</v>
          </cell>
          <cell r="T14">
            <v>1045</v>
          </cell>
          <cell r="U14">
            <v>213138.09000000003</v>
          </cell>
          <cell r="V14">
            <v>1789</v>
          </cell>
          <cell r="W14">
            <v>358209.26300000004</v>
          </cell>
          <cell r="X14">
            <v>1853</v>
          </cell>
          <cell r="Y14">
            <v>382376.66499999998</v>
          </cell>
          <cell r="Z14">
            <v>1194</v>
          </cell>
          <cell r="AA14">
            <v>245609.375</v>
          </cell>
          <cell r="AC14">
            <v>23026</v>
          </cell>
          <cell r="AD14">
            <v>4110728.8939999999</v>
          </cell>
          <cell r="AE14">
            <v>1918.8333333333333</v>
          </cell>
          <cell r="AF14">
            <v>342560.74116666667</v>
          </cell>
        </row>
        <row r="16">
          <cell r="C16" t="str">
            <v>AA</v>
          </cell>
          <cell r="D16">
            <v>7995</v>
          </cell>
          <cell r="E16">
            <v>714608.39899999998</v>
          </cell>
          <cell r="F16">
            <v>9291</v>
          </cell>
          <cell r="G16">
            <v>844187.348</v>
          </cell>
          <cell r="H16">
            <v>8530</v>
          </cell>
          <cell r="I16">
            <v>766074.87</v>
          </cell>
          <cell r="J16">
            <v>9814</v>
          </cell>
          <cell r="K16">
            <v>912899.56499999994</v>
          </cell>
          <cell r="L16">
            <v>4555</v>
          </cell>
          <cell r="M16">
            <v>437284.58</v>
          </cell>
          <cell r="N16">
            <v>10143</v>
          </cell>
          <cell r="O16">
            <v>940905.4</v>
          </cell>
          <cell r="P16">
            <v>5130</v>
          </cell>
          <cell r="Q16">
            <v>524452.5</v>
          </cell>
          <cell r="R16">
            <v>8644</v>
          </cell>
          <cell r="S16">
            <v>937607.77500000014</v>
          </cell>
          <cell r="T16">
            <v>4975</v>
          </cell>
          <cell r="U16">
            <v>559497.88300000003</v>
          </cell>
          <cell r="V16">
            <v>5217</v>
          </cell>
          <cell r="W16">
            <v>616962.22499999998</v>
          </cell>
          <cell r="X16">
            <v>3490</v>
          </cell>
          <cell r="Y16">
            <v>394167.88500000001</v>
          </cell>
          <cell r="Z16">
            <v>5469</v>
          </cell>
          <cell r="AA16">
            <v>587402.97499999998</v>
          </cell>
          <cell r="AC16">
            <v>83253</v>
          </cell>
          <cell r="AD16">
            <v>8236051.4050000003</v>
          </cell>
          <cell r="AE16">
            <v>6937.75</v>
          </cell>
          <cell r="AF16">
            <v>686337.61708333332</v>
          </cell>
        </row>
        <row r="17">
          <cell r="C17" t="str">
            <v>HAA</v>
          </cell>
          <cell r="D17">
            <v>10060</v>
          </cell>
          <cell r="E17">
            <v>934786.65500000003</v>
          </cell>
          <cell r="F17">
            <v>9194</v>
          </cell>
          <cell r="G17">
            <v>854023.88500000001</v>
          </cell>
          <cell r="H17">
            <v>11529</v>
          </cell>
          <cell r="I17">
            <v>1071368.6610000001</v>
          </cell>
          <cell r="J17">
            <v>9995</v>
          </cell>
          <cell r="K17">
            <v>966396.75</v>
          </cell>
          <cell r="L17">
            <v>10500</v>
          </cell>
          <cell r="M17">
            <v>1032803.75</v>
          </cell>
          <cell r="N17">
            <v>9774</v>
          </cell>
          <cell r="O17">
            <v>1005295.5</v>
          </cell>
          <cell r="P17">
            <v>7139</v>
          </cell>
          <cell r="Q17">
            <v>768711.625</v>
          </cell>
          <cell r="R17">
            <v>8243</v>
          </cell>
          <cell r="S17">
            <v>933396.92599999998</v>
          </cell>
          <cell r="T17">
            <v>6462</v>
          </cell>
          <cell r="U17">
            <v>749462.94499999995</v>
          </cell>
          <cell r="V17">
            <v>8498</v>
          </cell>
          <cell r="W17">
            <v>1028597.1850000001</v>
          </cell>
          <cell r="X17">
            <v>4885</v>
          </cell>
          <cell r="Y17">
            <v>601552.16</v>
          </cell>
          <cell r="Z17">
            <v>7146</v>
          </cell>
          <cell r="AA17">
            <v>878184.39500000002</v>
          </cell>
          <cell r="AC17">
            <v>103425</v>
          </cell>
          <cell r="AD17">
            <v>10824580.437000001</v>
          </cell>
          <cell r="AE17">
            <v>8618.75</v>
          </cell>
          <cell r="AF17">
            <v>902048.36975000007</v>
          </cell>
        </row>
        <row r="18">
          <cell r="C18" t="str">
            <v>NN</v>
          </cell>
          <cell r="D18">
            <v>40424</v>
          </cell>
          <cell r="E18">
            <v>3383870.71</v>
          </cell>
          <cell r="F18">
            <v>35465</v>
          </cell>
          <cell r="G18">
            <v>2947157.0150000001</v>
          </cell>
          <cell r="H18">
            <v>36540</v>
          </cell>
          <cell r="I18">
            <v>3048380.17</v>
          </cell>
          <cell r="J18">
            <v>39490</v>
          </cell>
          <cell r="K18">
            <v>3412197.25</v>
          </cell>
          <cell r="L18">
            <v>38410</v>
          </cell>
          <cell r="M18">
            <v>3357953.5</v>
          </cell>
          <cell r="N18">
            <v>37519</v>
          </cell>
          <cell r="O18">
            <v>3448434.46</v>
          </cell>
          <cell r="P18">
            <v>41480</v>
          </cell>
          <cell r="Q18">
            <v>3886641</v>
          </cell>
          <cell r="R18">
            <v>29228</v>
          </cell>
          <cell r="S18">
            <v>2992175.45</v>
          </cell>
          <cell r="T18">
            <v>26141</v>
          </cell>
          <cell r="U18">
            <v>2776007.7620000001</v>
          </cell>
          <cell r="V18">
            <v>41110</v>
          </cell>
          <cell r="W18">
            <v>4320975.34</v>
          </cell>
          <cell r="X18">
            <v>19650</v>
          </cell>
          <cell r="Y18">
            <v>2135253.0099999998</v>
          </cell>
          <cell r="Z18">
            <v>31950</v>
          </cell>
          <cell r="AA18">
            <v>3499869.2850000001</v>
          </cell>
          <cell r="AC18">
            <v>417407</v>
          </cell>
          <cell r="AD18">
            <v>39208914.952000007</v>
          </cell>
          <cell r="AE18">
            <v>34783.916666666664</v>
          </cell>
          <cell r="AF18">
            <v>3267409.5793333338</v>
          </cell>
        </row>
        <row r="19">
          <cell r="C19" t="str">
            <v>HNN</v>
          </cell>
          <cell r="D19">
            <v>6275</v>
          </cell>
          <cell r="E19">
            <v>533592.94999999995</v>
          </cell>
          <cell r="F19">
            <v>6123</v>
          </cell>
          <cell r="G19">
            <v>521772.79</v>
          </cell>
          <cell r="H19">
            <v>9255</v>
          </cell>
          <cell r="I19">
            <v>793940.4</v>
          </cell>
          <cell r="J19">
            <v>7515</v>
          </cell>
          <cell r="K19">
            <v>666528.5</v>
          </cell>
          <cell r="L19">
            <v>4682</v>
          </cell>
          <cell r="M19">
            <v>429764.77500000002</v>
          </cell>
          <cell r="N19">
            <v>5356</v>
          </cell>
          <cell r="O19">
            <v>497164.79999999999</v>
          </cell>
          <cell r="P19">
            <v>5655</v>
          </cell>
          <cell r="Q19">
            <v>552244</v>
          </cell>
          <cell r="R19">
            <v>7915</v>
          </cell>
          <cell r="S19">
            <v>800499.42500000005</v>
          </cell>
          <cell r="T19">
            <v>5865</v>
          </cell>
          <cell r="U19">
            <v>627110.88</v>
          </cell>
          <cell r="V19">
            <v>4888</v>
          </cell>
          <cell r="W19">
            <v>537208.78799999994</v>
          </cell>
          <cell r="X19">
            <v>6379</v>
          </cell>
          <cell r="Y19">
            <v>708431.26800000004</v>
          </cell>
          <cell r="Z19">
            <v>6842</v>
          </cell>
          <cell r="AA19">
            <v>762357.91500000004</v>
          </cell>
          <cell r="AC19">
            <v>76750</v>
          </cell>
          <cell r="AD19">
            <v>7430616.4909999995</v>
          </cell>
          <cell r="AE19">
            <v>6395.833333333333</v>
          </cell>
          <cell r="AF19">
            <v>619218.04091666662</v>
          </cell>
        </row>
        <row r="20">
          <cell r="C20" t="str">
            <v>BB</v>
          </cell>
          <cell r="H20">
            <v>725</v>
          </cell>
          <cell r="I20">
            <v>66699.710000000006</v>
          </cell>
          <cell r="J20">
            <v>6</v>
          </cell>
          <cell r="K20">
            <v>589.04999999999995</v>
          </cell>
          <cell r="L20">
            <v>170</v>
          </cell>
          <cell r="M20">
            <v>12508</v>
          </cell>
          <cell r="N20">
            <v>77</v>
          </cell>
          <cell r="O20">
            <v>6544.9380000000001</v>
          </cell>
          <cell r="R20">
            <v>345</v>
          </cell>
          <cell r="S20">
            <v>37298.300000000003</v>
          </cell>
          <cell r="T20">
            <v>35</v>
          </cell>
          <cell r="U20">
            <v>3072.3</v>
          </cell>
          <cell r="V20">
            <v>100</v>
          </cell>
          <cell r="W20">
            <v>8778</v>
          </cell>
          <cell r="AC20">
            <v>1458</v>
          </cell>
          <cell r="AD20">
            <v>135490.29800000001</v>
          </cell>
          <cell r="AE20">
            <v>121.5</v>
          </cell>
          <cell r="AF20">
            <v>11290.858166666667</v>
          </cell>
        </row>
        <row r="21">
          <cell r="C21" t="str">
            <v>CHRIS</v>
          </cell>
          <cell r="D21">
            <v>60</v>
          </cell>
          <cell r="E21">
            <v>4481.3999999999996</v>
          </cell>
          <cell r="F21">
            <v>24</v>
          </cell>
          <cell r="G21">
            <v>1774.08</v>
          </cell>
          <cell r="J21">
            <v>215</v>
          </cell>
          <cell r="K21">
            <v>18210.5</v>
          </cell>
          <cell r="L21">
            <v>90</v>
          </cell>
          <cell r="M21">
            <v>7623</v>
          </cell>
          <cell r="N21">
            <v>2055</v>
          </cell>
          <cell r="O21">
            <v>174058.5</v>
          </cell>
          <cell r="P21">
            <v>65</v>
          </cell>
          <cell r="Q21">
            <v>4270.4750000000004</v>
          </cell>
          <cell r="R21">
            <v>15</v>
          </cell>
          <cell r="S21">
            <v>1460.25</v>
          </cell>
          <cell r="X21">
            <v>5</v>
          </cell>
          <cell r="Y21">
            <v>486.75</v>
          </cell>
          <cell r="Z21">
            <v>20</v>
          </cell>
          <cell r="AA21">
            <v>1947</v>
          </cell>
          <cell r="AC21">
            <v>2549</v>
          </cell>
          <cell r="AD21">
            <v>214311.95500000002</v>
          </cell>
          <cell r="AE21">
            <v>212.41666666666666</v>
          </cell>
          <cell r="AF21">
            <v>17859.329583333336</v>
          </cell>
        </row>
        <row r="22">
          <cell r="C22" t="str">
            <v>DAISHOGUN</v>
          </cell>
          <cell r="D22">
            <v>3172</v>
          </cell>
          <cell r="E22">
            <v>288569.49</v>
          </cell>
          <cell r="F22">
            <v>4475</v>
          </cell>
          <cell r="G22">
            <v>410020.64400000003</v>
          </cell>
          <cell r="H22">
            <v>3172</v>
          </cell>
          <cell r="I22">
            <v>292134.20500000002</v>
          </cell>
          <cell r="J22">
            <v>6624</v>
          </cell>
          <cell r="K22">
            <v>633018.65</v>
          </cell>
          <cell r="L22">
            <v>697</v>
          </cell>
          <cell r="M22">
            <v>66958.649999999994</v>
          </cell>
          <cell r="N22">
            <v>2421</v>
          </cell>
          <cell r="O22">
            <v>241237.42499999999</v>
          </cell>
          <cell r="P22">
            <v>2103</v>
          </cell>
          <cell r="Q22">
            <v>221463.27499999999</v>
          </cell>
          <cell r="R22">
            <v>921</v>
          </cell>
          <cell r="S22">
            <v>107441.675</v>
          </cell>
          <cell r="T22">
            <v>2734</v>
          </cell>
          <cell r="U22">
            <v>289795.59399999998</v>
          </cell>
          <cell r="V22">
            <v>1078</v>
          </cell>
          <cell r="W22">
            <v>125962.43</v>
          </cell>
          <cell r="X22">
            <v>840</v>
          </cell>
          <cell r="Y22">
            <v>91887.51</v>
          </cell>
          <cell r="Z22">
            <v>996</v>
          </cell>
          <cell r="AA22">
            <v>115651.25</v>
          </cell>
          <cell r="AC22">
            <v>29233</v>
          </cell>
          <cell r="AD22">
            <v>2884140.798</v>
          </cell>
          <cell r="AE22">
            <v>2436.0833333333335</v>
          </cell>
          <cell r="AF22">
            <v>240345.06649999999</v>
          </cell>
        </row>
        <row r="23">
          <cell r="C23" t="str">
            <v xml:space="preserve">YASUKA U </v>
          </cell>
          <cell r="R23">
            <v>1218</v>
          </cell>
          <cell r="S23">
            <v>78378.3</v>
          </cell>
          <cell r="T23">
            <v>1632</v>
          </cell>
          <cell r="U23">
            <v>103027.386</v>
          </cell>
          <cell r="V23">
            <v>360</v>
          </cell>
          <cell r="W23">
            <v>22471.02</v>
          </cell>
          <cell r="X23">
            <v>2562</v>
          </cell>
          <cell r="Y23">
            <v>166100.253</v>
          </cell>
          <cell r="Z23">
            <v>1176</v>
          </cell>
          <cell r="AA23">
            <v>74697.48000000001</v>
          </cell>
          <cell r="AC23">
            <v>6948</v>
          </cell>
          <cell r="AD23">
            <v>444674.43900000001</v>
          </cell>
          <cell r="AE23">
            <v>579</v>
          </cell>
          <cell r="AF23">
            <v>37056.203249999999</v>
          </cell>
        </row>
        <row r="24">
          <cell r="D24">
            <v>67986</v>
          </cell>
          <cell r="E24">
            <v>5859909.6040000012</v>
          </cell>
          <cell r="F24">
            <v>64572</v>
          </cell>
          <cell r="G24">
            <v>5578935.7620000001</v>
          </cell>
          <cell r="H24">
            <v>69751</v>
          </cell>
          <cell r="I24">
            <v>6038598.0159999998</v>
          </cell>
          <cell r="J24">
            <v>73659</v>
          </cell>
          <cell r="K24">
            <v>6609840.2649999997</v>
          </cell>
          <cell r="L24">
            <v>59104</v>
          </cell>
          <cell r="M24">
            <v>5344896.2550000008</v>
          </cell>
          <cell r="N24">
            <v>67345</v>
          </cell>
          <cell r="O24">
            <v>6313641.0229999991</v>
          </cell>
          <cell r="P24">
            <v>61572</v>
          </cell>
          <cell r="Q24">
            <v>5957782.875</v>
          </cell>
          <cell r="R24">
            <v>56529</v>
          </cell>
          <cell r="S24">
            <v>5888258.1009999998</v>
          </cell>
          <cell r="T24">
            <v>47844</v>
          </cell>
          <cell r="U24">
            <v>5107974.7499999991</v>
          </cell>
          <cell r="V24">
            <v>61251</v>
          </cell>
          <cell r="W24">
            <v>6660954.987999999</v>
          </cell>
          <cell r="X24">
            <v>37811</v>
          </cell>
          <cell r="Y24">
            <v>4097878.8359999997</v>
          </cell>
          <cell r="Z24">
            <v>53599</v>
          </cell>
          <cell r="AA24">
            <v>5920110.3000000007</v>
          </cell>
          <cell r="AC24">
            <v>721023</v>
          </cell>
          <cell r="AD24">
            <v>69378780.774999991</v>
          </cell>
          <cell r="AE24">
            <v>60085.25</v>
          </cell>
          <cell r="AF24">
            <v>5781565.0645833332</v>
          </cell>
        </row>
        <row r="25">
          <cell r="C25" t="str">
            <v>MBD</v>
          </cell>
          <cell r="D25">
            <v>7093</v>
          </cell>
          <cell r="E25">
            <v>801388.09299999999</v>
          </cell>
          <cell r="F25">
            <v>3646</v>
          </cell>
          <cell r="G25">
            <v>409417.68900000001</v>
          </cell>
          <cell r="H25">
            <v>5137</v>
          </cell>
          <cell r="I25">
            <v>579594.75800000003</v>
          </cell>
          <cell r="J25">
            <v>4342</v>
          </cell>
          <cell r="K25">
            <v>509216.4</v>
          </cell>
          <cell r="L25">
            <v>5390</v>
          </cell>
          <cell r="M25">
            <v>644388.88</v>
          </cell>
          <cell r="N25">
            <v>6369</v>
          </cell>
          <cell r="O25">
            <v>793080.1</v>
          </cell>
          <cell r="P25">
            <v>7964</v>
          </cell>
          <cell r="Q25">
            <v>1041036.7</v>
          </cell>
          <cell r="R25">
            <v>6464</v>
          </cell>
          <cell r="S25">
            <v>928447.3</v>
          </cell>
          <cell r="T25">
            <v>12223</v>
          </cell>
          <cell r="U25">
            <v>1782688.6440000001</v>
          </cell>
          <cell r="V25">
            <v>6264</v>
          </cell>
          <cell r="W25">
            <v>918053.75199999998</v>
          </cell>
          <cell r="X25">
            <v>3267</v>
          </cell>
          <cell r="Y25">
            <v>485938.00199999998</v>
          </cell>
          <cell r="Z25">
            <v>5920</v>
          </cell>
          <cell r="AA25">
            <v>897474.27</v>
          </cell>
          <cell r="AC25">
            <v>74079</v>
          </cell>
          <cell r="AD25">
            <v>9790724.5879999995</v>
          </cell>
          <cell r="AE25">
            <v>6173.25</v>
          </cell>
          <cell r="AF25">
            <v>815893.71566666663</v>
          </cell>
        </row>
        <row r="26">
          <cell r="C26" t="str">
            <v>MND</v>
          </cell>
          <cell r="D26">
            <v>8848</v>
          </cell>
          <cell r="E26">
            <v>1133679.96</v>
          </cell>
          <cell r="F26">
            <v>7998</v>
          </cell>
          <cell r="G26">
            <v>1026859.438</v>
          </cell>
          <cell r="H26">
            <v>11984</v>
          </cell>
          <cell r="I26">
            <v>1538656.064</v>
          </cell>
          <cell r="J26">
            <v>5960</v>
          </cell>
          <cell r="K26">
            <v>813758.78799999994</v>
          </cell>
          <cell r="L26">
            <v>6583</v>
          </cell>
          <cell r="M26">
            <v>898074.1</v>
          </cell>
          <cell r="N26">
            <v>8890</v>
          </cell>
          <cell r="O26">
            <v>1276314.6000000001</v>
          </cell>
          <cell r="P26">
            <v>12843</v>
          </cell>
          <cell r="Q26">
            <v>1888476.425</v>
          </cell>
          <cell r="R26">
            <v>12516</v>
          </cell>
          <cell r="S26">
            <v>2024591.5249999999</v>
          </cell>
          <cell r="T26">
            <v>16526</v>
          </cell>
          <cell r="U26">
            <v>2697067.3509999998</v>
          </cell>
          <cell r="V26">
            <v>14096</v>
          </cell>
          <cell r="W26">
            <v>2337776.0890000002</v>
          </cell>
          <cell r="X26">
            <v>4023</v>
          </cell>
          <cell r="Y26">
            <v>669295.11</v>
          </cell>
          <cell r="Z26">
            <v>11016</v>
          </cell>
          <cell r="AA26">
            <v>1846184.406</v>
          </cell>
          <cell r="AC26">
            <v>121283</v>
          </cell>
          <cell r="AD26">
            <v>18150733.855999999</v>
          </cell>
          <cell r="AE26">
            <v>10106.916666666666</v>
          </cell>
          <cell r="AF26">
            <v>1512561.1546666666</v>
          </cell>
        </row>
        <row r="27">
          <cell r="D27">
            <v>15941</v>
          </cell>
          <cell r="E27">
            <v>1935068.0529999998</v>
          </cell>
          <cell r="F27">
            <v>11644</v>
          </cell>
          <cell r="G27">
            <v>1436277.1269999999</v>
          </cell>
          <cell r="H27">
            <v>17121</v>
          </cell>
          <cell r="I27">
            <v>2118250.8220000002</v>
          </cell>
          <cell r="J27">
            <v>10302</v>
          </cell>
          <cell r="K27">
            <v>1322975.1880000001</v>
          </cell>
          <cell r="L27">
            <v>11973</v>
          </cell>
          <cell r="M27">
            <v>1542462.98</v>
          </cell>
          <cell r="N27">
            <v>15259</v>
          </cell>
          <cell r="O27">
            <v>2069394.7000000002</v>
          </cell>
          <cell r="P27">
            <v>20807</v>
          </cell>
          <cell r="Q27">
            <v>2929513.125</v>
          </cell>
          <cell r="R27">
            <v>18980</v>
          </cell>
          <cell r="S27">
            <v>2953038.8250000002</v>
          </cell>
          <cell r="T27">
            <v>28749</v>
          </cell>
          <cell r="U27">
            <v>4479755.9950000001</v>
          </cell>
          <cell r="V27">
            <v>20360</v>
          </cell>
          <cell r="W27">
            <v>3255829.841</v>
          </cell>
          <cell r="X27">
            <v>7290</v>
          </cell>
          <cell r="Y27">
            <v>1155233.112</v>
          </cell>
          <cell r="Z27">
            <v>16936</v>
          </cell>
          <cell r="AA27">
            <v>2743658.676</v>
          </cell>
          <cell r="AC27">
            <v>195362</v>
          </cell>
          <cell r="AD27">
            <v>27941458.443999998</v>
          </cell>
          <cell r="AE27">
            <v>16280.166666666666</v>
          </cell>
          <cell r="AF27">
            <v>2328454.870333333</v>
          </cell>
        </row>
        <row r="29">
          <cell r="D29">
            <v>83927</v>
          </cell>
          <cell r="E29">
            <v>7794977.6570000015</v>
          </cell>
          <cell r="F29">
            <v>76216</v>
          </cell>
          <cell r="G29">
            <v>7015212.8890000004</v>
          </cell>
          <cell r="H29">
            <v>86872</v>
          </cell>
          <cell r="I29">
            <v>8156848.8379999995</v>
          </cell>
          <cell r="J29">
            <v>83961</v>
          </cell>
          <cell r="K29">
            <v>7932815.4529999997</v>
          </cell>
          <cell r="L29">
            <v>71077</v>
          </cell>
          <cell r="M29">
            <v>6887359.2350000013</v>
          </cell>
          <cell r="N29">
            <v>82604</v>
          </cell>
          <cell r="O29">
            <v>8383035.7229999993</v>
          </cell>
          <cell r="P29">
            <v>82379</v>
          </cell>
          <cell r="Q29">
            <v>8887296</v>
          </cell>
          <cell r="R29">
            <v>75509</v>
          </cell>
          <cell r="S29">
            <v>8841296.925999999</v>
          </cell>
          <cell r="T29">
            <v>76593</v>
          </cell>
          <cell r="U29">
            <v>9587730.7449999992</v>
          </cell>
          <cell r="V29">
            <v>81611</v>
          </cell>
          <cell r="W29">
            <v>9916784.8289999999</v>
          </cell>
          <cell r="X29">
            <v>45101</v>
          </cell>
          <cell r="Y29">
            <v>5253111.9479999999</v>
          </cell>
          <cell r="Z29">
            <v>70535</v>
          </cell>
          <cell r="AA29">
            <v>8663768.9759999998</v>
          </cell>
          <cell r="AC29">
            <v>916385</v>
          </cell>
          <cell r="AD29">
            <v>97320239.218999982</v>
          </cell>
          <cell r="AE29">
            <v>76365.416666666672</v>
          </cell>
          <cell r="AF29">
            <v>8110019.9349166648</v>
          </cell>
        </row>
        <row r="31">
          <cell r="D31">
            <v>86452</v>
          </cell>
          <cell r="E31">
            <v>8189384.813000001</v>
          </cell>
          <cell r="F31">
            <v>79070</v>
          </cell>
          <cell r="G31">
            <v>7480387.4750000006</v>
          </cell>
          <cell r="H31">
            <v>90559</v>
          </cell>
          <cell r="I31">
            <v>8755555.7489999998</v>
          </cell>
          <cell r="J31">
            <v>85566</v>
          </cell>
          <cell r="K31">
            <v>8205960.1659999993</v>
          </cell>
          <cell r="L31">
            <v>72108</v>
          </cell>
          <cell r="M31">
            <v>7062925.2850000011</v>
          </cell>
          <cell r="N31">
            <v>84806</v>
          </cell>
          <cell r="O31">
            <v>8781386.4229999986</v>
          </cell>
          <cell r="P31">
            <v>83845</v>
          </cell>
          <cell r="Q31">
            <v>9151527.6600000001</v>
          </cell>
          <cell r="R31">
            <v>77284</v>
          </cell>
          <cell r="S31">
            <v>9183110.6509999987</v>
          </cell>
          <cell r="T31">
            <v>77638</v>
          </cell>
          <cell r="U31">
            <v>9800868.834999999</v>
          </cell>
          <cell r="V31">
            <v>83400</v>
          </cell>
          <cell r="W31">
            <v>10274994.092</v>
          </cell>
          <cell r="X31">
            <v>46954</v>
          </cell>
          <cell r="Y31">
            <v>5635488.6129999999</v>
          </cell>
          <cell r="Z31">
            <v>71729</v>
          </cell>
          <cell r="AA31">
            <v>8909378.3509999998</v>
          </cell>
          <cell r="AC31">
            <v>939411</v>
          </cell>
          <cell r="AD31">
            <v>101430968.11299998</v>
          </cell>
          <cell r="AE31">
            <v>78284.25</v>
          </cell>
          <cell r="AF31">
            <v>8452580.6760833319</v>
          </cell>
        </row>
        <row r="33">
          <cell r="C33" t="str">
            <v>SAKATA  N</v>
          </cell>
          <cell r="D33">
            <v>2246</v>
          </cell>
          <cell r="E33">
            <v>286992.57400000002</v>
          </cell>
          <cell r="F33">
            <v>2720</v>
          </cell>
          <cell r="G33">
            <v>346595.98600000003</v>
          </cell>
          <cell r="H33">
            <v>2380</v>
          </cell>
          <cell r="I33">
            <v>303006.462</v>
          </cell>
          <cell r="J33">
            <v>1598</v>
          </cell>
          <cell r="K33">
            <v>220369.6</v>
          </cell>
          <cell r="L33">
            <v>2252</v>
          </cell>
          <cell r="M33">
            <v>313000.59999999998</v>
          </cell>
          <cell r="N33">
            <v>2112</v>
          </cell>
          <cell r="O33">
            <v>294676.8</v>
          </cell>
          <cell r="P33">
            <v>1319</v>
          </cell>
          <cell r="Q33">
            <v>199568.59999999998</v>
          </cell>
          <cell r="R33">
            <v>2177</v>
          </cell>
          <cell r="S33">
            <v>323720.09999999998</v>
          </cell>
          <cell r="T33">
            <v>2628</v>
          </cell>
          <cell r="U33">
            <v>416155.63</v>
          </cell>
          <cell r="V33">
            <v>1414</v>
          </cell>
          <cell r="W33">
            <v>229146.10399999999</v>
          </cell>
          <cell r="X33">
            <v>810</v>
          </cell>
          <cell r="Y33">
            <v>130954.36199999999</v>
          </cell>
          <cell r="Z33">
            <v>914</v>
          </cell>
          <cell r="AA33">
            <v>148292.76</v>
          </cell>
          <cell r="AC33">
            <v>22570</v>
          </cell>
          <cell r="AD33">
            <v>3212479.5779999997</v>
          </cell>
          <cell r="AE33">
            <v>1880.8333333333333</v>
          </cell>
          <cell r="AF33">
            <v>267706.63149999996</v>
          </cell>
        </row>
        <row r="34">
          <cell r="C34" t="str">
            <v>VISTA  N</v>
          </cell>
          <cell r="D34">
            <v>3009</v>
          </cell>
          <cell r="E34">
            <v>448524.076</v>
          </cell>
          <cell r="F34">
            <v>2993</v>
          </cell>
          <cell r="G34">
            <v>456540.50199999998</v>
          </cell>
          <cell r="H34">
            <v>2894</v>
          </cell>
          <cell r="I34">
            <v>441491.99599999998</v>
          </cell>
          <cell r="J34">
            <v>1958</v>
          </cell>
          <cell r="K34">
            <v>310444.2</v>
          </cell>
          <cell r="L34">
            <v>2334</v>
          </cell>
          <cell r="M34">
            <v>373459.9</v>
          </cell>
          <cell r="N34">
            <v>2840</v>
          </cell>
          <cell r="O34">
            <v>465502.4</v>
          </cell>
          <cell r="P34">
            <v>1911</v>
          </cell>
          <cell r="Q34">
            <v>335882.8</v>
          </cell>
          <cell r="R34">
            <v>2326</v>
          </cell>
          <cell r="S34">
            <v>420202.2</v>
          </cell>
          <cell r="T34">
            <v>1253</v>
          </cell>
          <cell r="U34">
            <v>233461.63500000001</v>
          </cell>
          <cell r="V34">
            <v>1191</v>
          </cell>
          <cell r="W34">
            <v>238990.125</v>
          </cell>
          <cell r="X34">
            <v>756</v>
          </cell>
          <cell r="Y34">
            <v>147356</v>
          </cell>
          <cell r="Z34">
            <v>1842</v>
          </cell>
          <cell r="AA34">
            <v>360583.63</v>
          </cell>
          <cell r="AC34">
            <v>25307</v>
          </cell>
          <cell r="AD34">
            <v>4232439.4639999997</v>
          </cell>
          <cell r="AE34">
            <v>2108.9166666666665</v>
          </cell>
          <cell r="AF34">
            <v>352703.28866666666</v>
          </cell>
        </row>
        <row r="35">
          <cell r="C35" t="str">
            <v>CAESAR  N</v>
          </cell>
          <cell r="D35">
            <v>7762</v>
          </cell>
          <cell r="E35">
            <v>1035672</v>
          </cell>
          <cell r="F35">
            <v>5555</v>
          </cell>
          <cell r="G35">
            <v>753373.5</v>
          </cell>
          <cell r="H35">
            <v>7334</v>
          </cell>
          <cell r="I35">
            <v>997803.4</v>
          </cell>
          <cell r="J35">
            <v>6248</v>
          </cell>
          <cell r="K35">
            <v>903104.4</v>
          </cell>
          <cell r="L35">
            <v>5837</v>
          </cell>
          <cell r="M35">
            <v>857328.45</v>
          </cell>
          <cell r="N35">
            <v>7523</v>
          </cell>
          <cell r="O35">
            <v>1108834.1000000001</v>
          </cell>
          <cell r="P35">
            <v>4956</v>
          </cell>
          <cell r="Q35">
            <v>784901.43900000001</v>
          </cell>
          <cell r="R35">
            <v>7323</v>
          </cell>
          <cell r="S35">
            <v>1206909</v>
          </cell>
          <cell r="T35">
            <v>9213</v>
          </cell>
          <cell r="U35">
            <v>1467717.2949999999</v>
          </cell>
          <cell r="V35">
            <v>5611</v>
          </cell>
          <cell r="W35">
            <v>905484.55800000008</v>
          </cell>
          <cell r="X35">
            <v>2203</v>
          </cell>
          <cell r="Y35">
            <v>364096.72199999995</v>
          </cell>
          <cell r="Z35">
            <v>4790</v>
          </cell>
          <cell r="AA35">
            <v>833872.16</v>
          </cell>
          <cell r="AC35">
            <v>74355</v>
          </cell>
          <cell r="AD35">
            <v>11219097.023999998</v>
          </cell>
          <cell r="AE35">
            <v>6196.25</v>
          </cell>
          <cell r="AF35">
            <v>934924.75199999986</v>
          </cell>
        </row>
        <row r="36">
          <cell r="C36" t="str">
            <v>SAKATA P</v>
          </cell>
          <cell r="D36">
            <v>156</v>
          </cell>
          <cell r="E36">
            <v>17456.669999999998</v>
          </cell>
          <cell r="F36">
            <v>472</v>
          </cell>
          <cell r="G36">
            <v>52811.22</v>
          </cell>
          <cell r="H36">
            <v>122</v>
          </cell>
          <cell r="I36">
            <v>13527.359999999999</v>
          </cell>
          <cell r="J36">
            <v>804</v>
          </cell>
          <cell r="K36">
            <v>95271</v>
          </cell>
          <cell r="L36">
            <v>504</v>
          </cell>
          <cell r="M36">
            <v>62370</v>
          </cell>
          <cell r="N36">
            <v>158</v>
          </cell>
          <cell r="O36">
            <v>19757.924999999999</v>
          </cell>
          <cell r="P36">
            <v>144</v>
          </cell>
          <cell r="Q36">
            <v>19228</v>
          </cell>
          <cell r="R36">
            <v>244</v>
          </cell>
          <cell r="S36">
            <v>34573</v>
          </cell>
          <cell r="T36">
            <v>127</v>
          </cell>
          <cell r="U36">
            <v>17017.578000000001</v>
          </cell>
          <cell r="V36">
            <v>283</v>
          </cell>
          <cell r="W36">
            <v>39616.769999999997</v>
          </cell>
          <cell r="X36">
            <v>154</v>
          </cell>
          <cell r="Y36">
            <v>21415.932999999997</v>
          </cell>
          <cell r="Z36">
            <v>44</v>
          </cell>
          <cell r="AA36">
            <v>6465.8</v>
          </cell>
          <cell r="AC36">
            <v>3212</v>
          </cell>
          <cell r="AD36">
            <v>399511.25599999999</v>
          </cell>
          <cell r="AE36">
            <v>267.66666666666669</v>
          </cell>
          <cell r="AF36">
            <v>33292.604666666666</v>
          </cell>
        </row>
        <row r="37">
          <cell r="C37" t="str">
            <v>VISTA P</v>
          </cell>
          <cell r="D37">
            <v>140</v>
          </cell>
          <cell r="E37">
            <v>19219.2</v>
          </cell>
          <cell r="F37">
            <v>110</v>
          </cell>
          <cell r="G37">
            <v>15163.72</v>
          </cell>
          <cell r="H37">
            <v>76</v>
          </cell>
          <cell r="I37">
            <v>10599.16</v>
          </cell>
          <cell r="J37">
            <v>65</v>
          </cell>
          <cell r="K37">
            <v>10216.14</v>
          </cell>
          <cell r="L37">
            <v>58</v>
          </cell>
          <cell r="M37">
            <v>9066.2000000000007</v>
          </cell>
          <cell r="N37">
            <v>78</v>
          </cell>
          <cell r="O37">
            <v>12445.4</v>
          </cell>
          <cell r="P37">
            <v>236</v>
          </cell>
          <cell r="Q37">
            <v>42186.1</v>
          </cell>
          <cell r="R37">
            <v>274</v>
          </cell>
          <cell r="S37">
            <v>49199.15</v>
          </cell>
          <cell r="T37">
            <v>262</v>
          </cell>
          <cell r="U37">
            <v>46422.86</v>
          </cell>
          <cell r="V37">
            <v>71</v>
          </cell>
          <cell r="W37">
            <v>12825.736000000001</v>
          </cell>
          <cell r="X37">
            <v>34</v>
          </cell>
          <cell r="Y37">
            <v>6152.3</v>
          </cell>
          <cell r="Z37">
            <v>172</v>
          </cell>
          <cell r="AA37">
            <v>30696.489999999998</v>
          </cell>
          <cell r="AC37">
            <v>1576</v>
          </cell>
          <cell r="AD37">
            <v>264192.45600000001</v>
          </cell>
          <cell r="AE37">
            <v>131.33333333333334</v>
          </cell>
          <cell r="AF37">
            <v>22016.038</v>
          </cell>
        </row>
        <row r="38">
          <cell r="C38" t="str">
            <v>CAESAR P</v>
          </cell>
          <cell r="D38">
            <v>464</v>
          </cell>
          <cell r="E38">
            <v>58272.411999999997</v>
          </cell>
          <cell r="F38">
            <v>810</v>
          </cell>
          <cell r="G38">
            <v>110034.76</v>
          </cell>
          <cell r="H38">
            <v>350</v>
          </cell>
          <cell r="I38">
            <v>47980.68</v>
          </cell>
          <cell r="J38">
            <v>404</v>
          </cell>
          <cell r="K38">
            <v>56661</v>
          </cell>
          <cell r="L38">
            <v>4</v>
          </cell>
          <cell r="M38">
            <v>561</v>
          </cell>
          <cell r="N38">
            <v>24</v>
          </cell>
          <cell r="O38">
            <v>3366</v>
          </cell>
          <cell r="P38">
            <v>79</v>
          </cell>
          <cell r="Q38">
            <v>12730.85</v>
          </cell>
          <cell r="R38">
            <v>20</v>
          </cell>
          <cell r="S38">
            <v>3223</v>
          </cell>
          <cell r="T38">
            <v>436</v>
          </cell>
          <cell r="U38">
            <v>69323.506999999998</v>
          </cell>
          <cell r="V38">
            <v>680</v>
          </cell>
          <cell r="W38">
            <v>109911.637</v>
          </cell>
          <cell r="X38">
            <v>150</v>
          </cell>
          <cell r="Y38">
            <v>23447.325000000001</v>
          </cell>
          <cell r="Z38">
            <v>300</v>
          </cell>
          <cell r="AA38">
            <v>49516.5</v>
          </cell>
          <cell r="AC38">
            <v>3721</v>
          </cell>
          <cell r="AD38">
            <v>545028.67099999986</v>
          </cell>
          <cell r="AE38">
            <v>310.08333333333331</v>
          </cell>
          <cell r="AF38">
            <v>45419.055916666657</v>
          </cell>
        </row>
        <row r="39">
          <cell r="C39" t="str">
            <v>CAVIS</v>
          </cell>
          <cell r="D39">
            <v>1717</v>
          </cell>
          <cell r="E39">
            <v>225041.72899999999</v>
          </cell>
          <cell r="F39">
            <v>1331</v>
          </cell>
          <cell r="G39">
            <v>174932.076</v>
          </cell>
          <cell r="H39">
            <v>1009</v>
          </cell>
          <cell r="I39">
            <v>133593.851</v>
          </cell>
          <cell r="J39">
            <v>1380</v>
          </cell>
          <cell r="K39">
            <v>197278.4</v>
          </cell>
          <cell r="L39">
            <v>1253</v>
          </cell>
          <cell r="M39">
            <v>181850.35</v>
          </cell>
          <cell r="N39">
            <v>2468</v>
          </cell>
          <cell r="O39">
            <v>357804.97499999998</v>
          </cell>
          <cell r="P39">
            <v>1266</v>
          </cell>
          <cell r="Q39">
            <v>194368.625</v>
          </cell>
          <cell r="R39">
            <v>1481</v>
          </cell>
          <cell r="S39">
            <v>238009.75</v>
          </cell>
          <cell r="T39">
            <v>915</v>
          </cell>
          <cell r="U39">
            <v>150289.288</v>
          </cell>
          <cell r="V39">
            <v>2035</v>
          </cell>
          <cell r="W39">
            <v>335437.79499999998</v>
          </cell>
          <cell r="X39">
            <v>592</v>
          </cell>
          <cell r="Y39">
            <v>100579.71</v>
          </cell>
          <cell r="Z39">
            <v>2334</v>
          </cell>
          <cell r="AA39">
            <v>395687.05</v>
          </cell>
          <cell r="AC39">
            <v>17781</v>
          </cell>
          <cell r="AD39">
            <v>2684873.5989999999</v>
          </cell>
          <cell r="AE39">
            <v>1481.75</v>
          </cell>
          <cell r="AF39">
            <v>223739.46658333333</v>
          </cell>
        </row>
        <row r="40">
          <cell r="C40" t="str">
            <v>CAL</v>
          </cell>
          <cell r="D40">
            <v>526</v>
          </cell>
          <cell r="E40">
            <v>59927.044000000002</v>
          </cell>
          <cell r="F40">
            <v>542</v>
          </cell>
          <cell r="G40">
            <v>63965.608</v>
          </cell>
          <cell r="H40">
            <v>530</v>
          </cell>
          <cell r="I40">
            <v>59129.14</v>
          </cell>
          <cell r="J40">
            <v>362</v>
          </cell>
          <cell r="K40">
            <v>46480.5</v>
          </cell>
          <cell r="L40">
            <v>1002</v>
          </cell>
          <cell r="M40">
            <v>119379.65</v>
          </cell>
          <cell r="N40">
            <v>133</v>
          </cell>
          <cell r="O40">
            <v>18653.25</v>
          </cell>
          <cell r="P40">
            <v>474</v>
          </cell>
          <cell r="Q40">
            <v>57898.9</v>
          </cell>
          <cell r="R40">
            <v>142</v>
          </cell>
          <cell r="S40">
            <v>22507.1</v>
          </cell>
          <cell r="T40">
            <v>125</v>
          </cell>
          <cell r="U40">
            <v>19616.79</v>
          </cell>
          <cell r="V40">
            <v>234</v>
          </cell>
          <cell r="W40">
            <v>39902.588000000003</v>
          </cell>
          <cell r="X40">
            <v>345</v>
          </cell>
          <cell r="Y40">
            <v>43762.2</v>
          </cell>
          <cell r="Z40">
            <v>102</v>
          </cell>
          <cell r="AA40">
            <v>16437.3</v>
          </cell>
          <cell r="AC40">
            <v>4517</v>
          </cell>
          <cell r="AD40">
            <v>567660.07000000007</v>
          </cell>
          <cell r="AE40">
            <v>376.41666666666669</v>
          </cell>
          <cell r="AF40">
            <v>47305.005833333336</v>
          </cell>
        </row>
        <row r="41">
          <cell r="C41" t="str">
            <v>KT. CAVIS</v>
          </cell>
          <cell r="D41">
            <v>10</v>
          </cell>
          <cell r="E41">
            <v>5362.7420000000002</v>
          </cell>
          <cell r="F41">
            <v>61</v>
          </cell>
          <cell r="G41">
            <v>35968.68</v>
          </cell>
          <cell r="J41">
            <v>7</v>
          </cell>
          <cell r="K41">
            <v>5302</v>
          </cell>
          <cell r="L41">
            <v>42</v>
          </cell>
          <cell r="M41">
            <v>27109.5</v>
          </cell>
          <cell r="N41">
            <v>30</v>
          </cell>
          <cell r="O41">
            <v>16267.9</v>
          </cell>
          <cell r="P41">
            <v>35</v>
          </cell>
          <cell r="Q41">
            <v>22126.5</v>
          </cell>
          <cell r="R41">
            <v>20</v>
          </cell>
          <cell r="S41">
            <v>11786.5</v>
          </cell>
          <cell r="T41">
            <v>54</v>
          </cell>
          <cell r="U41">
            <v>36918.089999999997</v>
          </cell>
          <cell r="V41">
            <v>3</v>
          </cell>
          <cell r="W41">
            <v>2218.2930000000001</v>
          </cell>
          <cell r="X41">
            <v>44</v>
          </cell>
          <cell r="Y41">
            <v>34048.267</v>
          </cell>
          <cell r="Z41">
            <v>127</v>
          </cell>
          <cell r="AA41">
            <v>67876.929999999993</v>
          </cell>
          <cell r="AC41">
            <v>433</v>
          </cell>
          <cell r="AD41">
            <v>264985.402</v>
          </cell>
          <cell r="AE41">
            <v>36.083333333333336</v>
          </cell>
          <cell r="AF41">
            <v>22082.116833333333</v>
          </cell>
        </row>
        <row r="42">
          <cell r="C42" t="str">
            <v>FLORA</v>
          </cell>
          <cell r="D42">
            <v>3938</v>
          </cell>
          <cell r="E42">
            <v>308491.92</v>
          </cell>
          <cell r="F42">
            <v>3492</v>
          </cell>
          <cell r="G42">
            <v>272011.31</v>
          </cell>
          <cell r="H42">
            <v>4974</v>
          </cell>
          <cell r="I42">
            <v>366930.62999999995</v>
          </cell>
          <cell r="J42">
            <v>4112</v>
          </cell>
          <cell r="K42">
            <v>342822.43599999999</v>
          </cell>
          <cell r="L42">
            <v>2864</v>
          </cell>
          <cell r="M42">
            <v>243449.8</v>
          </cell>
          <cell r="N42">
            <v>7000</v>
          </cell>
          <cell r="O42">
            <v>569986.19999999995</v>
          </cell>
          <cell r="P42">
            <v>4110</v>
          </cell>
          <cell r="Q42">
            <v>356936.4</v>
          </cell>
          <cell r="R42">
            <v>3678</v>
          </cell>
          <cell r="S42">
            <v>342560.88</v>
          </cell>
          <cell r="T42">
            <v>4875</v>
          </cell>
          <cell r="U42">
            <v>447148.71899999998</v>
          </cell>
          <cell r="V42">
            <v>4620</v>
          </cell>
          <cell r="W42">
            <v>411948.7</v>
          </cell>
          <cell r="X42">
            <v>2586</v>
          </cell>
          <cell r="Y42">
            <v>244486.46000000002</v>
          </cell>
          <cell r="Z42">
            <v>2232</v>
          </cell>
          <cell r="AA42">
            <v>198607.53999999998</v>
          </cell>
          <cell r="AC42">
            <v>48481</v>
          </cell>
          <cell r="AD42">
            <v>4105380.9950000001</v>
          </cell>
          <cell r="AE42">
            <v>4040.0833333333335</v>
          </cell>
          <cell r="AF42">
            <v>342115.0829166667</v>
          </cell>
        </row>
        <row r="43">
          <cell r="C43" t="str">
            <v>XPA</v>
          </cell>
          <cell r="D43">
            <v>50</v>
          </cell>
          <cell r="E43">
            <v>2890.4</v>
          </cell>
          <cell r="J43">
            <v>250</v>
          </cell>
          <cell r="K43">
            <v>14797</v>
          </cell>
          <cell r="N43">
            <v>300</v>
          </cell>
          <cell r="O43">
            <v>19205.400000000001</v>
          </cell>
          <cell r="R43">
            <v>270</v>
          </cell>
          <cell r="S43">
            <v>17024.04</v>
          </cell>
          <cell r="X43">
            <v>440</v>
          </cell>
          <cell r="Y43">
            <v>31954.560000000001</v>
          </cell>
          <cell r="Z43">
            <v>240</v>
          </cell>
          <cell r="AA43">
            <v>17391.36</v>
          </cell>
          <cell r="AC43">
            <v>1550</v>
          </cell>
          <cell r="AD43">
            <v>103262.76000000001</v>
          </cell>
          <cell r="AE43">
            <v>129.16666666666666</v>
          </cell>
          <cell r="AF43">
            <v>8605.2300000000014</v>
          </cell>
        </row>
        <row r="44">
          <cell r="C44" t="str">
            <v>HFA/RAINBOW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LOTUS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CROWN</v>
          </cell>
          <cell r="D46">
            <v>76</v>
          </cell>
          <cell r="E46">
            <v>10133.376</v>
          </cell>
          <cell r="F46">
            <v>76</v>
          </cell>
          <cell r="G46">
            <v>10995.072</v>
          </cell>
          <cell r="J46">
            <v>40</v>
          </cell>
          <cell r="K46">
            <v>6028</v>
          </cell>
          <cell r="R46">
            <v>20</v>
          </cell>
          <cell r="S46">
            <v>3014</v>
          </cell>
          <cell r="AC46">
            <v>212</v>
          </cell>
          <cell r="AD46">
            <v>30170.448</v>
          </cell>
          <cell r="AE46">
            <v>17.666666666666668</v>
          </cell>
          <cell r="AF46">
            <v>2514.2040000000002</v>
          </cell>
        </row>
        <row r="47">
          <cell r="C47" t="str">
            <v>MG -C / KASAI</v>
          </cell>
          <cell r="D47">
            <v>76</v>
          </cell>
          <cell r="E47">
            <v>9083.8439999999991</v>
          </cell>
          <cell r="F47">
            <v>898</v>
          </cell>
          <cell r="G47">
            <v>91008.957999999999</v>
          </cell>
          <cell r="H47">
            <v>3068</v>
          </cell>
          <cell r="I47">
            <v>299174.45199999999</v>
          </cell>
          <cell r="J47">
            <v>898</v>
          </cell>
          <cell r="K47">
            <v>88640.801999999996</v>
          </cell>
          <cell r="L47">
            <v>1871</v>
          </cell>
          <cell r="M47">
            <v>180229.41999999998</v>
          </cell>
          <cell r="N47">
            <v>230</v>
          </cell>
          <cell r="O47">
            <v>30340.240000000002</v>
          </cell>
          <cell r="P47">
            <v>2004</v>
          </cell>
          <cell r="Q47">
            <v>201188.43400000001</v>
          </cell>
          <cell r="R47">
            <v>2438</v>
          </cell>
          <cell r="S47">
            <v>223618.07799999998</v>
          </cell>
          <cell r="T47">
            <v>734</v>
          </cell>
          <cell r="U47">
            <v>79178.989999999991</v>
          </cell>
          <cell r="V47">
            <v>1105</v>
          </cell>
          <cell r="W47">
            <v>107044.25200000001</v>
          </cell>
          <cell r="X47">
            <v>715</v>
          </cell>
          <cell r="Y47">
            <v>68798.19</v>
          </cell>
          <cell r="Z47">
            <v>864</v>
          </cell>
          <cell r="AA47">
            <v>83142.611999999994</v>
          </cell>
          <cell r="AC47">
            <v>14901</v>
          </cell>
          <cell r="AD47">
            <v>1461448.2720000001</v>
          </cell>
          <cell r="AE47">
            <v>1241.75</v>
          </cell>
          <cell r="AF47">
            <v>121787.35600000001</v>
          </cell>
        </row>
        <row r="48">
          <cell r="C48" t="str">
            <v>MG - Z / YUKI</v>
          </cell>
          <cell r="D48">
            <v>212</v>
          </cell>
          <cell r="E48">
            <v>26122.272000000001</v>
          </cell>
          <cell r="F48">
            <v>374</v>
          </cell>
          <cell r="G48">
            <v>46959.328000000001</v>
          </cell>
          <cell r="H48">
            <v>288</v>
          </cell>
          <cell r="I48">
            <v>37314.991999999998</v>
          </cell>
          <cell r="J48">
            <v>110</v>
          </cell>
          <cell r="K48">
            <v>14644.63</v>
          </cell>
          <cell r="L48">
            <v>127</v>
          </cell>
          <cell r="M48">
            <v>16810.870999999999</v>
          </cell>
          <cell r="N48">
            <v>24</v>
          </cell>
          <cell r="O48">
            <v>3195.192</v>
          </cell>
          <cell r="P48">
            <v>1031</v>
          </cell>
          <cell r="Q48">
            <v>130073.287</v>
          </cell>
          <cell r="R48">
            <v>32</v>
          </cell>
          <cell r="S48">
            <v>3999.424</v>
          </cell>
          <cell r="T48">
            <v>204</v>
          </cell>
          <cell r="U48">
            <v>25556.960000000003</v>
          </cell>
          <cell r="V48">
            <v>12</v>
          </cell>
          <cell r="W48">
            <v>1630.2</v>
          </cell>
          <cell r="X48">
            <v>32</v>
          </cell>
          <cell r="Y48">
            <v>4312.88</v>
          </cell>
          <cell r="Z48">
            <v>920</v>
          </cell>
          <cell r="AA48">
            <v>123068.56</v>
          </cell>
          <cell r="AC48">
            <v>3366</v>
          </cell>
          <cell r="AD48">
            <v>433688.59600000002</v>
          </cell>
          <cell r="AE48">
            <v>280.5</v>
          </cell>
          <cell r="AF48">
            <v>36140.716333333337</v>
          </cell>
        </row>
        <row r="49">
          <cell r="C49" t="str">
            <v>ECHOOL  K 2</v>
          </cell>
          <cell r="D49">
            <v>30</v>
          </cell>
          <cell r="E49">
            <v>3833.28</v>
          </cell>
          <cell r="F49">
            <v>28</v>
          </cell>
          <cell r="G49">
            <v>3614.9960000000001</v>
          </cell>
          <cell r="H49">
            <v>8</v>
          </cell>
          <cell r="I49">
            <v>1022.208</v>
          </cell>
          <cell r="J49">
            <v>30</v>
          </cell>
          <cell r="K49">
            <v>4192.9799999999996</v>
          </cell>
          <cell r="L49">
            <v>21</v>
          </cell>
          <cell r="M49">
            <v>2940.7840000000001</v>
          </cell>
          <cell r="N49">
            <v>32</v>
          </cell>
          <cell r="O49">
            <v>4415.4880000000003</v>
          </cell>
          <cell r="P49">
            <v>37</v>
          </cell>
          <cell r="Q49">
            <v>5343.2060000000001</v>
          </cell>
          <cell r="R49">
            <v>39</v>
          </cell>
          <cell r="S49">
            <v>5600.54</v>
          </cell>
          <cell r="T49">
            <v>52</v>
          </cell>
          <cell r="U49">
            <v>8828.82</v>
          </cell>
          <cell r="V49">
            <v>8</v>
          </cell>
          <cell r="W49">
            <v>1228.92</v>
          </cell>
          <cell r="X49">
            <v>1</v>
          </cell>
          <cell r="Y49">
            <v>150.381</v>
          </cell>
          <cell r="AC49">
            <v>286</v>
          </cell>
          <cell r="AD49">
            <v>41171.603000000003</v>
          </cell>
          <cell r="AE49">
            <v>23.833333333333332</v>
          </cell>
          <cell r="AF49">
            <v>3430.9669166666667</v>
          </cell>
        </row>
        <row r="50">
          <cell r="C50" t="str">
            <v>ECHOOL K3</v>
          </cell>
          <cell r="D50">
            <v>140</v>
          </cell>
          <cell r="E50">
            <v>24451.98</v>
          </cell>
          <cell r="J50">
            <v>48</v>
          </cell>
          <cell r="K50">
            <v>6707.8879999999999</v>
          </cell>
          <cell r="L50">
            <v>68</v>
          </cell>
          <cell r="M50">
            <v>9426.0319999999992</v>
          </cell>
          <cell r="N50">
            <v>61</v>
          </cell>
          <cell r="O50">
            <v>8417.0239999999994</v>
          </cell>
          <cell r="P50">
            <v>432</v>
          </cell>
          <cell r="Q50">
            <v>60346.44</v>
          </cell>
          <cell r="R50">
            <v>72</v>
          </cell>
          <cell r="S50">
            <v>10119.186</v>
          </cell>
          <cell r="T50">
            <v>152</v>
          </cell>
          <cell r="U50">
            <v>25807.32</v>
          </cell>
          <cell r="V50">
            <v>8</v>
          </cell>
          <cell r="W50">
            <v>1228.92</v>
          </cell>
          <cell r="X50">
            <v>1</v>
          </cell>
          <cell r="Y50">
            <v>150.381</v>
          </cell>
          <cell r="Z50">
            <v>48</v>
          </cell>
          <cell r="AA50">
            <v>7606.3680000000004</v>
          </cell>
          <cell r="AC50">
            <v>1030</v>
          </cell>
          <cell r="AD50">
            <v>154261.53899999999</v>
          </cell>
          <cell r="AE50">
            <v>85.833333333333329</v>
          </cell>
          <cell r="AF50">
            <v>12855.12825</v>
          </cell>
        </row>
        <row r="51">
          <cell r="C51" t="str">
            <v>ECHOOL  K 4</v>
          </cell>
          <cell r="D51">
            <v>20</v>
          </cell>
          <cell r="E51">
            <v>2597.7600000000002</v>
          </cell>
          <cell r="F51">
            <v>48</v>
          </cell>
          <cell r="G51">
            <v>6272.5079999999998</v>
          </cell>
          <cell r="H51">
            <v>15</v>
          </cell>
          <cell r="I51">
            <v>2145</v>
          </cell>
          <cell r="J51">
            <v>24</v>
          </cell>
          <cell r="K51">
            <v>3537.05</v>
          </cell>
          <cell r="L51">
            <v>97</v>
          </cell>
          <cell r="M51">
            <v>14159.53</v>
          </cell>
          <cell r="N51">
            <v>212</v>
          </cell>
          <cell r="O51">
            <v>30852.36</v>
          </cell>
          <cell r="P51">
            <v>209</v>
          </cell>
          <cell r="Q51">
            <v>30642.15</v>
          </cell>
          <cell r="R51">
            <v>84</v>
          </cell>
          <cell r="S51">
            <v>13345.64</v>
          </cell>
          <cell r="T51">
            <v>110</v>
          </cell>
          <cell r="U51">
            <v>19347.349999999999</v>
          </cell>
          <cell r="V51">
            <v>9</v>
          </cell>
          <cell r="W51">
            <v>1503.81</v>
          </cell>
          <cell r="AC51">
            <v>828</v>
          </cell>
          <cell r="AD51">
            <v>124403.158</v>
          </cell>
          <cell r="AE51">
            <v>69</v>
          </cell>
          <cell r="AF51">
            <v>10366.929833333334</v>
          </cell>
        </row>
        <row r="52">
          <cell r="C52" t="str">
            <v>ECHOOL K 5</v>
          </cell>
          <cell r="D52">
            <v>11</v>
          </cell>
          <cell r="E52">
            <v>1440.384</v>
          </cell>
          <cell r="F52">
            <v>68</v>
          </cell>
          <cell r="G52">
            <v>8969.6640000000007</v>
          </cell>
          <cell r="H52">
            <v>179</v>
          </cell>
          <cell r="I52">
            <v>23965.216</v>
          </cell>
          <cell r="J52">
            <v>51</v>
          </cell>
          <cell r="K52">
            <v>7769.63</v>
          </cell>
          <cell r="L52">
            <v>56</v>
          </cell>
          <cell r="M52">
            <v>8166.9279999999999</v>
          </cell>
          <cell r="N52">
            <v>193</v>
          </cell>
          <cell r="O52">
            <v>28121.786</v>
          </cell>
          <cell r="P52">
            <v>486</v>
          </cell>
          <cell r="Q52">
            <v>73193.56</v>
          </cell>
          <cell r="R52">
            <v>166</v>
          </cell>
          <cell r="S52">
            <v>26486.46</v>
          </cell>
          <cell r="T52">
            <v>87</v>
          </cell>
          <cell r="U52">
            <v>14832.796</v>
          </cell>
          <cell r="V52">
            <v>8</v>
          </cell>
          <cell r="W52">
            <v>1128.5999999999999</v>
          </cell>
          <cell r="Z52">
            <v>392</v>
          </cell>
          <cell r="AA52">
            <v>65376.52</v>
          </cell>
          <cell r="AC52">
            <v>1697</v>
          </cell>
          <cell r="AD52">
            <v>259451.54399999999</v>
          </cell>
          <cell r="AE52">
            <v>141.41666666666666</v>
          </cell>
          <cell r="AF52">
            <v>21620.962</v>
          </cell>
        </row>
        <row r="53">
          <cell r="C53" t="str">
            <v>ECHOOL K 6</v>
          </cell>
          <cell r="L53">
            <v>146</v>
          </cell>
          <cell r="M53">
            <v>21320.684000000001</v>
          </cell>
          <cell r="N53">
            <v>127</v>
          </cell>
          <cell r="O53">
            <v>18538.366000000002</v>
          </cell>
          <cell r="P53">
            <v>163</v>
          </cell>
          <cell r="Q53">
            <v>24281.95</v>
          </cell>
          <cell r="R53">
            <v>142</v>
          </cell>
          <cell r="S53">
            <v>22709.148000000001</v>
          </cell>
          <cell r="T53">
            <v>37</v>
          </cell>
          <cell r="U53">
            <v>6264.643</v>
          </cell>
          <cell r="V53">
            <v>40</v>
          </cell>
          <cell r="W53">
            <v>5643</v>
          </cell>
          <cell r="X53">
            <v>100</v>
          </cell>
          <cell r="Y53">
            <v>15856.5</v>
          </cell>
          <cell r="Z53">
            <v>1552</v>
          </cell>
          <cell r="AA53">
            <v>260478.79</v>
          </cell>
          <cell r="AC53">
            <v>2307</v>
          </cell>
          <cell r="AD53">
            <v>375093.08100000001</v>
          </cell>
          <cell r="AE53">
            <v>192.25</v>
          </cell>
          <cell r="AF53">
            <v>31257.75675</v>
          </cell>
        </row>
        <row r="54">
          <cell r="C54" t="str">
            <v>ECHOOL  M 2</v>
          </cell>
          <cell r="D54">
            <v>30</v>
          </cell>
          <cell r="E54">
            <v>5448.96</v>
          </cell>
          <cell r="F54">
            <v>28</v>
          </cell>
          <cell r="G54">
            <v>5138.6719999999996</v>
          </cell>
          <cell r="H54">
            <v>8</v>
          </cell>
          <cell r="I54">
            <v>1453.056</v>
          </cell>
          <cell r="J54">
            <v>30</v>
          </cell>
          <cell r="K54">
            <v>6235.9</v>
          </cell>
          <cell r="L54">
            <v>21</v>
          </cell>
          <cell r="M54">
            <v>4392.8500000000004</v>
          </cell>
          <cell r="N54">
            <v>32</v>
          </cell>
          <cell r="O54">
            <v>6554.24</v>
          </cell>
          <cell r="P54">
            <v>18</v>
          </cell>
          <cell r="Q54">
            <v>3617.163</v>
          </cell>
          <cell r="R54">
            <v>39</v>
          </cell>
          <cell r="S54">
            <v>8317.7819999999992</v>
          </cell>
          <cell r="T54">
            <v>52</v>
          </cell>
          <cell r="U54">
            <v>13117.103999999999</v>
          </cell>
          <cell r="V54">
            <v>8</v>
          </cell>
          <cell r="W54">
            <v>1826.66</v>
          </cell>
          <cell r="X54">
            <v>1</v>
          </cell>
          <cell r="Y54">
            <v>223.52600000000001</v>
          </cell>
          <cell r="AC54">
            <v>267</v>
          </cell>
          <cell r="AD54">
            <v>56325.913</v>
          </cell>
          <cell r="AE54">
            <v>22.25</v>
          </cell>
          <cell r="AF54">
            <v>4693.8260833333334</v>
          </cell>
        </row>
        <row r="55">
          <cell r="C55" t="str">
            <v>ECHOOL M 3</v>
          </cell>
          <cell r="D55">
            <v>140</v>
          </cell>
          <cell r="E55">
            <v>32020.38</v>
          </cell>
          <cell r="J55">
            <v>48</v>
          </cell>
          <cell r="K55">
            <v>9982.39</v>
          </cell>
          <cell r="L55">
            <v>70</v>
          </cell>
          <cell r="M55">
            <v>14429.03</v>
          </cell>
          <cell r="N55">
            <v>61</v>
          </cell>
          <cell r="O55">
            <v>12494.02</v>
          </cell>
          <cell r="P55">
            <v>428</v>
          </cell>
          <cell r="Q55">
            <v>88768.987999999998</v>
          </cell>
          <cell r="R55">
            <v>172</v>
          </cell>
          <cell r="S55">
            <v>35382.654999999999</v>
          </cell>
          <cell r="T55">
            <v>152</v>
          </cell>
          <cell r="U55">
            <v>38342.303999999996</v>
          </cell>
          <cell r="V55">
            <v>8</v>
          </cell>
          <cell r="W55">
            <v>1826.66</v>
          </cell>
          <cell r="X55">
            <v>1</v>
          </cell>
          <cell r="Y55">
            <v>223.52600000000001</v>
          </cell>
          <cell r="Z55">
            <v>48</v>
          </cell>
          <cell r="AA55">
            <v>11306.064</v>
          </cell>
          <cell r="AC55">
            <v>1128</v>
          </cell>
          <cell r="AD55">
            <v>244776.01700000005</v>
          </cell>
          <cell r="AE55">
            <v>94</v>
          </cell>
          <cell r="AF55">
            <v>20398.00141666667</v>
          </cell>
        </row>
        <row r="56">
          <cell r="C56" t="str">
            <v>ECHOOL  M4</v>
          </cell>
          <cell r="D56">
            <v>20</v>
          </cell>
          <cell r="E56">
            <v>3738.24</v>
          </cell>
          <cell r="F56">
            <v>48</v>
          </cell>
          <cell r="G56">
            <v>9026.2919999999995</v>
          </cell>
          <cell r="H56">
            <v>15</v>
          </cell>
          <cell r="I56">
            <v>3069</v>
          </cell>
          <cell r="J56">
            <v>24</v>
          </cell>
          <cell r="K56">
            <v>5247</v>
          </cell>
          <cell r="L56">
            <v>21</v>
          </cell>
          <cell r="M56">
            <v>4608.45</v>
          </cell>
          <cell r="N56">
            <v>92</v>
          </cell>
          <cell r="O56">
            <v>19835.2</v>
          </cell>
          <cell r="P56">
            <v>75</v>
          </cell>
          <cell r="Q56">
            <v>16633.54</v>
          </cell>
          <cell r="R56">
            <v>84</v>
          </cell>
          <cell r="S56">
            <v>20196.330000000002</v>
          </cell>
          <cell r="T56">
            <v>114</v>
          </cell>
          <cell r="U56">
            <v>29507.5</v>
          </cell>
          <cell r="V56">
            <v>9</v>
          </cell>
          <cell r="W56">
            <v>2231.46</v>
          </cell>
          <cell r="AC56">
            <v>502</v>
          </cell>
          <cell r="AD56">
            <v>114093.012</v>
          </cell>
          <cell r="AE56">
            <v>41.833333333333336</v>
          </cell>
          <cell r="AF56">
            <v>9507.7510000000002</v>
          </cell>
        </row>
        <row r="57">
          <cell r="C57" t="str">
            <v>ECHOOL M 5</v>
          </cell>
          <cell r="D57">
            <v>31</v>
          </cell>
          <cell r="E57">
            <v>5957.9520000000002</v>
          </cell>
          <cell r="F57">
            <v>98</v>
          </cell>
          <cell r="G57">
            <v>18890.871999999999</v>
          </cell>
          <cell r="H57">
            <v>179</v>
          </cell>
          <cell r="I57">
            <v>35069.188000000002</v>
          </cell>
          <cell r="J57">
            <v>181</v>
          </cell>
          <cell r="K57">
            <v>41851.699999999997</v>
          </cell>
          <cell r="L57">
            <v>56</v>
          </cell>
          <cell r="M57">
            <v>12105.94</v>
          </cell>
          <cell r="N57">
            <v>363</v>
          </cell>
          <cell r="O57">
            <v>78327.48</v>
          </cell>
          <cell r="P57">
            <v>512</v>
          </cell>
          <cell r="Q57">
            <v>114672.69</v>
          </cell>
          <cell r="R57">
            <v>193</v>
          </cell>
          <cell r="S57">
            <v>45804.11</v>
          </cell>
          <cell r="T57">
            <v>85</v>
          </cell>
          <cell r="U57">
            <v>21759.276000000002</v>
          </cell>
          <cell r="V57">
            <v>8</v>
          </cell>
          <cell r="W57">
            <v>1672</v>
          </cell>
          <cell r="Z57">
            <v>399</v>
          </cell>
          <cell r="AA57">
            <v>98745.9</v>
          </cell>
          <cell r="AC57">
            <v>2105</v>
          </cell>
          <cell r="AD57">
            <v>474857.10800000001</v>
          </cell>
          <cell r="AE57">
            <v>175.41666666666666</v>
          </cell>
          <cell r="AF57">
            <v>39571.42566666667</v>
          </cell>
        </row>
        <row r="58">
          <cell r="C58" t="str">
            <v>ECHOOL M 6</v>
          </cell>
          <cell r="L58">
            <v>186</v>
          </cell>
          <cell r="M58">
            <v>40226.108999999997</v>
          </cell>
          <cell r="N58">
            <v>157</v>
          </cell>
          <cell r="O58">
            <v>33954.305</v>
          </cell>
          <cell r="P58">
            <v>276</v>
          </cell>
          <cell r="Q58">
            <v>60346.44</v>
          </cell>
          <cell r="R58">
            <v>145</v>
          </cell>
          <cell r="S58">
            <v>34681.46</v>
          </cell>
          <cell r="T58">
            <v>37</v>
          </cell>
          <cell r="U58">
            <v>9290.3580000000002</v>
          </cell>
          <cell r="V58">
            <v>54</v>
          </cell>
          <cell r="W58">
            <v>11519.64</v>
          </cell>
          <cell r="X58">
            <v>20</v>
          </cell>
          <cell r="Y58">
            <v>4705.8</v>
          </cell>
          <cell r="Z58">
            <v>149</v>
          </cell>
          <cell r="AA58">
            <v>38569.19</v>
          </cell>
          <cell r="AC58">
            <v>1024</v>
          </cell>
          <cell r="AD58">
            <v>233293.30199999997</v>
          </cell>
          <cell r="AE58">
            <v>85.333333333333329</v>
          </cell>
          <cell r="AF58">
            <v>19441.108499999998</v>
          </cell>
        </row>
        <row r="59">
          <cell r="D59">
            <v>20804</v>
          </cell>
          <cell r="E59">
            <v>2592679.1949999998</v>
          </cell>
          <cell r="F59">
            <v>19752</v>
          </cell>
          <cell r="G59">
            <v>2482273.7239999995</v>
          </cell>
          <cell r="H59">
            <v>23429</v>
          </cell>
          <cell r="I59">
            <v>2777275.7910000002</v>
          </cell>
          <cell r="J59">
            <v>18672</v>
          </cell>
          <cell r="K59">
            <v>2397584.6459999997</v>
          </cell>
          <cell r="L59">
            <v>18890</v>
          </cell>
          <cell r="M59">
            <v>2516392.0779999993</v>
          </cell>
          <cell r="N59">
            <v>24250</v>
          </cell>
          <cell r="O59">
            <v>3161546.0510000004</v>
          </cell>
          <cell r="P59">
            <v>20201</v>
          </cell>
          <cell r="Q59">
            <v>2834936.0619999999</v>
          </cell>
          <cell r="R59">
            <v>21581</v>
          </cell>
          <cell r="S59">
            <v>3122989.5330000008</v>
          </cell>
          <cell r="T59">
            <v>21704</v>
          </cell>
          <cell r="U59">
            <v>3195904.8130000001</v>
          </cell>
          <cell r="V59">
            <v>17419</v>
          </cell>
          <cell r="W59">
            <v>2463966.4280000008</v>
          </cell>
          <cell r="X59">
            <v>8985</v>
          </cell>
          <cell r="Y59">
            <v>1242675.023</v>
          </cell>
          <cell r="Z59">
            <v>17469</v>
          </cell>
          <cell r="AA59">
            <v>2813721.5239999997</v>
          </cell>
          <cell r="AC59">
            <v>233156</v>
          </cell>
          <cell r="AD59">
            <v>31601944.868000001</v>
          </cell>
          <cell r="AE59">
            <v>19344.333333333336</v>
          </cell>
          <cell r="AF59">
            <v>2614054.2971666674</v>
          </cell>
        </row>
        <row r="60">
          <cell r="C60" t="str">
            <v>ET 170</v>
          </cell>
          <cell r="D60">
            <v>29</v>
          </cell>
          <cell r="E60">
            <v>16283.19</v>
          </cell>
          <cell r="F60">
            <v>81</v>
          </cell>
          <cell r="G60">
            <v>47450.59</v>
          </cell>
          <cell r="H60">
            <v>30</v>
          </cell>
          <cell r="I60">
            <v>17206.079000000002</v>
          </cell>
          <cell r="J60">
            <v>9</v>
          </cell>
          <cell r="K60">
            <v>6481.9979999999996</v>
          </cell>
          <cell r="L60">
            <v>30</v>
          </cell>
          <cell r="M60">
            <v>19064.54</v>
          </cell>
          <cell r="N60">
            <v>99</v>
          </cell>
          <cell r="O60">
            <v>62597.15</v>
          </cell>
          <cell r="P60">
            <v>11</v>
          </cell>
          <cell r="Q60">
            <v>7214.9</v>
          </cell>
          <cell r="R60">
            <v>27</v>
          </cell>
          <cell r="S60">
            <v>18341.95</v>
          </cell>
          <cell r="T60">
            <v>54</v>
          </cell>
          <cell r="U60">
            <v>40033.949999999997</v>
          </cell>
          <cell r="V60">
            <v>69</v>
          </cell>
          <cell r="W60">
            <v>50765.974000000002</v>
          </cell>
          <cell r="X60">
            <v>8</v>
          </cell>
          <cell r="Y60">
            <v>5856.1469999999999</v>
          </cell>
          <cell r="Z60">
            <v>46</v>
          </cell>
          <cell r="AA60">
            <v>33985.896999999997</v>
          </cell>
          <cell r="AC60">
            <v>493</v>
          </cell>
          <cell r="AD60">
            <v>325282.36499999999</v>
          </cell>
          <cell r="AE60">
            <v>41.083333333333336</v>
          </cell>
          <cell r="AF60">
            <v>27106.86375</v>
          </cell>
        </row>
        <row r="61">
          <cell r="C61" t="str">
            <v>ET 171</v>
          </cell>
          <cell r="D61">
            <v>23</v>
          </cell>
          <cell r="E61">
            <v>10974.15</v>
          </cell>
          <cell r="F61">
            <v>60</v>
          </cell>
          <cell r="G61">
            <v>29670.85</v>
          </cell>
          <cell r="H61">
            <v>54</v>
          </cell>
          <cell r="I61">
            <v>27117.42</v>
          </cell>
          <cell r="J61">
            <v>13</v>
          </cell>
          <cell r="K61">
            <v>7227</v>
          </cell>
          <cell r="L61">
            <v>30</v>
          </cell>
          <cell r="M61">
            <v>16335</v>
          </cell>
          <cell r="N61">
            <v>75</v>
          </cell>
          <cell r="O61">
            <v>39879.4</v>
          </cell>
          <cell r="P61">
            <v>43</v>
          </cell>
          <cell r="Q61">
            <v>25252.15</v>
          </cell>
          <cell r="R61">
            <v>37</v>
          </cell>
          <cell r="S61">
            <v>23261.15</v>
          </cell>
          <cell r="T61">
            <v>191</v>
          </cell>
          <cell r="U61">
            <v>118634.533</v>
          </cell>
          <cell r="V61">
            <v>49</v>
          </cell>
          <cell r="W61">
            <v>30506.85</v>
          </cell>
          <cell r="X61">
            <v>50</v>
          </cell>
          <cell r="Y61">
            <v>31322.5</v>
          </cell>
          <cell r="Z61">
            <v>15</v>
          </cell>
          <cell r="AA61">
            <v>9396.75</v>
          </cell>
          <cell r="AC61">
            <v>640</v>
          </cell>
          <cell r="AD61">
            <v>369577.75299999997</v>
          </cell>
          <cell r="AE61">
            <v>53.333333333333336</v>
          </cell>
          <cell r="AF61">
            <v>30798.146083333329</v>
          </cell>
        </row>
        <row r="62">
          <cell r="D62">
            <v>52</v>
          </cell>
          <cell r="E62">
            <v>27257.34</v>
          </cell>
          <cell r="F62">
            <v>141</v>
          </cell>
          <cell r="G62">
            <v>77121.440000000002</v>
          </cell>
          <cell r="H62">
            <v>84</v>
          </cell>
          <cell r="I62">
            <v>44323.498999999996</v>
          </cell>
          <cell r="J62">
            <v>22</v>
          </cell>
          <cell r="K62">
            <v>13708.998</v>
          </cell>
          <cell r="L62">
            <v>60</v>
          </cell>
          <cell r="M62">
            <v>35399.54</v>
          </cell>
          <cell r="N62">
            <v>174</v>
          </cell>
          <cell r="O62">
            <v>102476.55</v>
          </cell>
          <cell r="P62">
            <v>54</v>
          </cell>
          <cell r="Q62">
            <v>32467.050000000003</v>
          </cell>
          <cell r="R62">
            <v>64</v>
          </cell>
          <cell r="S62">
            <v>41603.100000000006</v>
          </cell>
          <cell r="T62">
            <v>245</v>
          </cell>
          <cell r="U62">
            <v>158668.48300000001</v>
          </cell>
          <cell r="V62">
            <v>118</v>
          </cell>
          <cell r="W62">
            <v>81272.823999999993</v>
          </cell>
          <cell r="X62">
            <v>58</v>
          </cell>
          <cell r="Y62">
            <v>37178.646999999997</v>
          </cell>
          <cell r="Z62">
            <v>61</v>
          </cell>
          <cell r="AA62">
            <v>43382.646999999997</v>
          </cell>
          <cell r="AC62">
            <v>1133</v>
          </cell>
          <cell r="AD62">
            <v>694860.11800000002</v>
          </cell>
          <cell r="AE62">
            <v>94.416666666666671</v>
          </cell>
          <cell r="AF62">
            <v>57905.00983333333</v>
          </cell>
        </row>
        <row r="63">
          <cell r="D63">
            <v>20856</v>
          </cell>
          <cell r="E63">
            <v>2619936.5349999997</v>
          </cell>
          <cell r="F63">
            <v>19893</v>
          </cell>
          <cell r="G63">
            <v>2559395.1639999994</v>
          </cell>
          <cell r="H63">
            <v>23513</v>
          </cell>
          <cell r="I63">
            <v>2821599.29</v>
          </cell>
          <cell r="J63">
            <v>18694</v>
          </cell>
          <cell r="K63">
            <v>2411293.6439999999</v>
          </cell>
          <cell r="L63">
            <v>18950</v>
          </cell>
          <cell r="M63">
            <v>2551791.6179999993</v>
          </cell>
          <cell r="N63">
            <v>24424</v>
          </cell>
          <cell r="O63">
            <v>3264022.6010000003</v>
          </cell>
          <cell r="P63">
            <v>20255</v>
          </cell>
          <cell r="Q63">
            <v>2867403.1119999997</v>
          </cell>
          <cell r="R63">
            <v>21645</v>
          </cell>
          <cell r="S63">
            <v>3164592.6330000008</v>
          </cell>
          <cell r="T63">
            <v>21949</v>
          </cell>
          <cell r="U63">
            <v>3354573.2960000001</v>
          </cell>
          <cell r="V63">
            <v>17537</v>
          </cell>
          <cell r="W63">
            <v>2545239.2520000008</v>
          </cell>
          <cell r="X63">
            <v>9043</v>
          </cell>
          <cell r="Y63">
            <v>1279853.67</v>
          </cell>
          <cell r="Z63">
            <v>17530</v>
          </cell>
          <cell r="AA63">
            <v>2857104.1709999996</v>
          </cell>
          <cell r="AC63">
            <v>234289</v>
          </cell>
          <cell r="AD63">
            <v>32296804.986000001</v>
          </cell>
          <cell r="AE63">
            <v>19524.083333333332</v>
          </cell>
          <cell r="AF63">
            <v>2691400.4155000001</v>
          </cell>
        </row>
        <row r="65">
          <cell r="C65" t="str">
            <v>TARO</v>
          </cell>
          <cell r="F65">
            <v>164</v>
          </cell>
          <cell r="G65">
            <v>27709.439999999999</v>
          </cell>
          <cell r="H65">
            <v>402</v>
          </cell>
          <cell r="I65">
            <v>69110.8</v>
          </cell>
          <cell r="J65">
            <v>264</v>
          </cell>
          <cell r="K65">
            <v>45605.120000000003</v>
          </cell>
          <cell r="L65">
            <v>890</v>
          </cell>
          <cell r="M65">
            <v>156123.04399999999</v>
          </cell>
          <cell r="N65">
            <v>1422</v>
          </cell>
          <cell r="O65">
            <v>246593.886</v>
          </cell>
          <cell r="P65">
            <v>555</v>
          </cell>
          <cell r="Q65">
            <v>96514.703999999998</v>
          </cell>
          <cell r="R65">
            <v>456</v>
          </cell>
          <cell r="S65">
            <v>79708.464000000022</v>
          </cell>
          <cell r="V65">
            <v>4</v>
          </cell>
          <cell r="W65">
            <v>793.40800000000002</v>
          </cell>
          <cell r="X65">
            <v>37</v>
          </cell>
          <cell r="Y65">
            <v>7283.76</v>
          </cell>
          <cell r="Z65">
            <v>60</v>
          </cell>
          <cell r="AA65">
            <v>11597.52</v>
          </cell>
          <cell r="AC65">
            <v>4254</v>
          </cell>
          <cell r="AD65">
            <v>741040.14600000018</v>
          </cell>
          <cell r="AE65">
            <v>354.5</v>
          </cell>
          <cell r="AF65">
            <v>61753.345500000018</v>
          </cell>
        </row>
        <row r="66">
          <cell r="C66" t="str">
            <v>HANAKO</v>
          </cell>
          <cell r="F66">
            <v>44</v>
          </cell>
          <cell r="G66">
            <v>7666.56</v>
          </cell>
          <cell r="H66">
            <v>236</v>
          </cell>
          <cell r="I66">
            <v>41451.300000000003</v>
          </cell>
          <cell r="J66">
            <v>287</v>
          </cell>
          <cell r="K66">
            <v>51084.99</v>
          </cell>
          <cell r="L66">
            <v>465</v>
          </cell>
          <cell r="M66">
            <v>83511.582000000009</v>
          </cell>
          <cell r="N66">
            <v>992</v>
          </cell>
          <cell r="O66">
            <v>178785.68400000001</v>
          </cell>
          <cell r="P66">
            <v>738</v>
          </cell>
          <cell r="Q66">
            <v>133823.31599999999</v>
          </cell>
          <cell r="R66">
            <v>204</v>
          </cell>
          <cell r="S66">
            <v>38184.343999999997</v>
          </cell>
          <cell r="T66">
            <v>848</v>
          </cell>
          <cell r="U66">
            <v>182870.79800000001</v>
          </cell>
          <cell r="V66">
            <v>24</v>
          </cell>
          <cell r="W66">
            <v>4577.5619999999999</v>
          </cell>
          <cell r="X66">
            <v>213</v>
          </cell>
          <cell r="Y66">
            <v>42748.942999999999</v>
          </cell>
          <cell r="Z66">
            <v>337</v>
          </cell>
          <cell r="AA66">
            <v>68719.767000000007</v>
          </cell>
          <cell r="AC66">
            <v>4388</v>
          </cell>
          <cell r="AD66">
            <v>833424.84600000002</v>
          </cell>
          <cell r="AE66">
            <v>365.66666666666669</v>
          </cell>
          <cell r="AF66">
            <v>69452.070500000002</v>
          </cell>
        </row>
        <row r="67">
          <cell r="C67" t="str">
            <v>SANKEI - 01</v>
          </cell>
          <cell r="H67">
            <v>184</v>
          </cell>
          <cell r="I67">
            <v>19551.311999999998</v>
          </cell>
          <cell r="J67">
            <v>2099</v>
          </cell>
          <cell r="K67">
            <v>234066.58000000002</v>
          </cell>
          <cell r="L67">
            <v>1146</v>
          </cell>
          <cell r="M67">
            <v>127040.144</v>
          </cell>
          <cell r="N67">
            <v>872</v>
          </cell>
          <cell r="O67">
            <v>98214.423999999999</v>
          </cell>
          <cell r="P67">
            <v>1077</v>
          </cell>
          <cell r="Q67">
            <v>126273.48799999998</v>
          </cell>
          <cell r="R67">
            <v>677</v>
          </cell>
          <cell r="S67">
            <v>85061.262000000002</v>
          </cell>
          <cell r="T67">
            <v>440</v>
          </cell>
          <cell r="U67">
            <v>50435.065999999999</v>
          </cell>
          <cell r="V67">
            <v>504</v>
          </cell>
          <cell r="W67">
            <v>63321.72</v>
          </cell>
          <cell r="X67">
            <v>216</v>
          </cell>
          <cell r="Y67">
            <v>26899.311999999998</v>
          </cell>
          <cell r="Z67">
            <v>274</v>
          </cell>
          <cell r="AA67">
            <v>35006.752</v>
          </cell>
          <cell r="AC67">
            <v>7489</v>
          </cell>
          <cell r="AD67">
            <v>865870.05999999994</v>
          </cell>
          <cell r="AE67">
            <v>624.08333333333337</v>
          </cell>
          <cell r="AF67">
            <v>72155.838333333333</v>
          </cell>
        </row>
        <row r="68">
          <cell r="C68" t="str">
            <v>SANKEI - 371</v>
          </cell>
          <cell r="J68">
            <v>20</v>
          </cell>
          <cell r="K68">
            <v>2607</v>
          </cell>
          <cell r="L68">
            <v>459</v>
          </cell>
          <cell r="M68">
            <v>56902.23</v>
          </cell>
          <cell r="N68">
            <v>593</v>
          </cell>
          <cell r="O68">
            <v>73831.142000000007</v>
          </cell>
          <cell r="P68">
            <v>568</v>
          </cell>
          <cell r="Q68">
            <v>72060.736000000004</v>
          </cell>
          <cell r="R68">
            <v>120</v>
          </cell>
          <cell r="S68">
            <v>16392.815999999999</v>
          </cell>
          <cell r="T68">
            <v>376</v>
          </cell>
          <cell r="U68">
            <v>50838.216</v>
          </cell>
          <cell r="V68">
            <v>284</v>
          </cell>
          <cell r="W68">
            <v>43279.544000000002</v>
          </cell>
          <cell r="X68">
            <v>241</v>
          </cell>
          <cell r="Y68">
            <v>34117.116000000002</v>
          </cell>
          <cell r="Z68">
            <v>660</v>
          </cell>
          <cell r="AA68">
            <v>97775.403000000006</v>
          </cell>
          <cell r="AC68">
            <v>3321</v>
          </cell>
          <cell r="AD68">
            <v>447804.20299999998</v>
          </cell>
          <cell r="AE68">
            <v>276.75</v>
          </cell>
          <cell r="AF68">
            <v>37317.016916666667</v>
          </cell>
        </row>
        <row r="69">
          <cell r="C69" t="str">
            <v>SANKEI - 50</v>
          </cell>
          <cell r="H69">
            <v>156</v>
          </cell>
          <cell r="I69">
            <v>21344.400000000001</v>
          </cell>
          <cell r="J69">
            <v>850</v>
          </cell>
          <cell r="K69">
            <v>118105.9</v>
          </cell>
          <cell r="L69">
            <v>329</v>
          </cell>
          <cell r="M69">
            <v>45014.046000000002</v>
          </cell>
          <cell r="N69">
            <v>764</v>
          </cell>
          <cell r="O69">
            <v>103639.25</v>
          </cell>
          <cell r="P69">
            <v>603</v>
          </cell>
          <cell r="Q69">
            <v>85075.034</v>
          </cell>
          <cell r="R69">
            <v>738</v>
          </cell>
          <cell r="S69">
            <v>106922.618</v>
          </cell>
          <cell r="T69">
            <v>482</v>
          </cell>
          <cell r="U69">
            <v>68181.024999999994</v>
          </cell>
          <cell r="V69">
            <v>142</v>
          </cell>
          <cell r="W69">
            <v>21966.405999999999</v>
          </cell>
          <cell r="X69">
            <v>332</v>
          </cell>
          <cell r="Y69">
            <v>50770.874000000003</v>
          </cell>
          <cell r="Z69">
            <v>404</v>
          </cell>
          <cell r="AA69">
            <v>60814.22</v>
          </cell>
          <cell r="AC69">
            <v>4800</v>
          </cell>
          <cell r="AD69">
            <v>681833.77299999993</v>
          </cell>
          <cell r="AE69">
            <v>400</v>
          </cell>
          <cell r="AF69">
            <v>56819.481083333325</v>
          </cell>
        </row>
        <row r="70">
          <cell r="C70" t="str">
            <v xml:space="preserve">SANKEI - 350 </v>
          </cell>
          <cell r="F70">
            <v>612</v>
          </cell>
          <cell r="G70">
            <v>59425.661999999997</v>
          </cell>
          <cell r="L70">
            <v>311</v>
          </cell>
          <cell r="M70">
            <v>53568.79</v>
          </cell>
          <cell r="N70">
            <v>812</v>
          </cell>
          <cell r="O70">
            <v>122066.304</v>
          </cell>
          <cell r="P70">
            <v>355</v>
          </cell>
          <cell r="Q70">
            <v>69439.324999999997</v>
          </cell>
          <cell r="R70">
            <v>240</v>
          </cell>
          <cell r="S70">
            <v>44867.115999999995</v>
          </cell>
          <cell r="T70">
            <v>522</v>
          </cell>
          <cell r="U70">
            <v>78502.350000000006</v>
          </cell>
          <cell r="V70">
            <v>387</v>
          </cell>
          <cell r="W70">
            <v>50297.5</v>
          </cell>
          <cell r="X70">
            <v>43</v>
          </cell>
          <cell r="Y70">
            <v>10020.483</v>
          </cell>
          <cell r="Z70">
            <v>900</v>
          </cell>
          <cell r="AA70">
            <v>140993.03399999999</v>
          </cell>
          <cell r="AC70">
            <v>4182</v>
          </cell>
          <cell r="AD70">
            <v>629180.56400000001</v>
          </cell>
          <cell r="AE70">
            <v>348.5</v>
          </cell>
          <cell r="AF70">
            <v>52431.71366666667</v>
          </cell>
        </row>
        <row r="71">
          <cell r="C71" t="str">
            <v>SANKEI - 350 CASTER</v>
          </cell>
          <cell r="L71">
            <v>44</v>
          </cell>
          <cell r="M71">
            <v>9583.42</v>
          </cell>
          <cell r="N71">
            <v>238</v>
          </cell>
          <cell r="O71">
            <v>53576.6</v>
          </cell>
          <cell r="P71">
            <v>117</v>
          </cell>
          <cell r="Q71">
            <v>29033.07</v>
          </cell>
          <cell r="R71">
            <v>86</v>
          </cell>
          <cell r="S71">
            <v>21516.22</v>
          </cell>
          <cell r="T71">
            <v>218</v>
          </cell>
          <cell r="U71">
            <v>50515.3</v>
          </cell>
          <cell r="V71">
            <v>45</v>
          </cell>
          <cell r="W71">
            <v>10860.531000000001</v>
          </cell>
          <cell r="X71">
            <v>77</v>
          </cell>
          <cell r="Y71">
            <v>21285.901999999998</v>
          </cell>
          <cell r="Z71">
            <v>70</v>
          </cell>
          <cell r="AA71">
            <v>19348.174999999999</v>
          </cell>
          <cell r="AC71">
            <v>895</v>
          </cell>
          <cell r="AD71">
            <v>215719.21799999996</v>
          </cell>
          <cell r="AE71">
            <v>74.583333333333329</v>
          </cell>
          <cell r="AF71">
            <v>17976.601499999997</v>
          </cell>
        </row>
        <row r="72">
          <cell r="C72" t="str">
            <v>YUTORI</v>
          </cell>
          <cell r="H72">
            <v>1</v>
          </cell>
          <cell r="I72">
            <v>918.75</v>
          </cell>
          <cell r="J72">
            <v>6</v>
          </cell>
          <cell r="K72">
            <v>6359.9979999999996</v>
          </cell>
          <cell r="L72">
            <v>70</v>
          </cell>
          <cell r="M72">
            <v>72768.315000000002</v>
          </cell>
          <cell r="N72">
            <v>33</v>
          </cell>
          <cell r="O72">
            <v>35428.044000000002</v>
          </cell>
          <cell r="P72">
            <v>24</v>
          </cell>
          <cell r="Q72">
            <v>26396.028999999999</v>
          </cell>
          <cell r="R72">
            <v>17</v>
          </cell>
          <cell r="S72">
            <v>17029.034</v>
          </cell>
          <cell r="T72">
            <v>3</v>
          </cell>
          <cell r="U72">
            <v>2899.875</v>
          </cell>
          <cell r="V72">
            <v>1</v>
          </cell>
          <cell r="W72">
            <v>1146.453</v>
          </cell>
          <cell r="X72">
            <v>11</v>
          </cell>
          <cell r="Y72">
            <v>12154.742999999999</v>
          </cell>
          <cell r="Z72">
            <v>34</v>
          </cell>
          <cell r="AA72">
            <v>37981.241000000002</v>
          </cell>
          <cell r="AC72">
            <v>200</v>
          </cell>
          <cell r="AD72">
            <v>213082.48199999999</v>
          </cell>
          <cell r="AE72">
            <v>16.666666666666668</v>
          </cell>
          <cell r="AF72">
            <v>17756.873499999998</v>
          </cell>
        </row>
        <row r="73">
          <cell r="C73" t="str">
            <v>POPEYE</v>
          </cell>
          <cell r="V73">
            <v>200</v>
          </cell>
          <cell r="W73">
            <v>20900</v>
          </cell>
          <cell r="AC73">
            <v>200</v>
          </cell>
          <cell r="AD73">
            <v>20900</v>
          </cell>
          <cell r="AE73">
            <v>16.666666666666668</v>
          </cell>
          <cell r="AF73">
            <v>1741.6666666666667</v>
          </cell>
        </row>
        <row r="74">
          <cell r="C74" t="str">
            <v>LAIN - LAIN (MG-300)</v>
          </cell>
          <cell r="H74">
            <v>1363</v>
          </cell>
          <cell r="I74">
            <v>190567</v>
          </cell>
          <cell r="L74">
            <v>300</v>
          </cell>
          <cell r="M74">
            <v>43668.9</v>
          </cell>
          <cell r="V74">
            <v>200</v>
          </cell>
          <cell r="W74">
            <v>35958.800000000003</v>
          </cell>
          <cell r="AC74">
            <v>1863</v>
          </cell>
          <cell r="AD74">
            <v>270194.7</v>
          </cell>
          <cell r="AE74">
            <v>155.25</v>
          </cell>
          <cell r="AF74">
            <v>22516.225000000002</v>
          </cell>
        </row>
        <row r="75">
          <cell r="D75">
            <v>0</v>
          </cell>
          <cell r="E75">
            <v>0</v>
          </cell>
          <cell r="F75">
            <v>820</v>
          </cell>
          <cell r="G75">
            <v>94801.661999999997</v>
          </cell>
          <cell r="H75">
            <v>2342</v>
          </cell>
          <cell r="I75">
            <v>342943.56200000003</v>
          </cell>
          <cell r="J75">
            <v>3526</v>
          </cell>
          <cell r="K75">
            <v>457829.58799999999</v>
          </cell>
          <cell r="L75">
            <v>4014</v>
          </cell>
          <cell r="M75">
            <v>648180.47100000002</v>
          </cell>
          <cell r="N75">
            <v>5726</v>
          </cell>
          <cell r="O75">
            <v>912135.33400000003</v>
          </cell>
          <cell r="P75">
            <v>4037</v>
          </cell>
          <cell r="Q75">
            <v>638615.70199999982</v>
          </cell>
          <cell r="R75">
            <v>2538</v>
          </cell>
          <cell r="S75">
            <v>409681.87399999995</v>
          </cell>
          <cell r="T75">
            <v>2889</v>
          </cell>
          <cell r="U75">
            <v>484242.62999999995</v>
          </cell>
          <cell r="V75">
            <v>1791</v>
          </cell>
          <cell r="W75">
            <v>253101.924</v>
          </cell>
          <cell r="X75">
            <v>1170</v>
          </cell>
          <cell r="Y75">
            <v>205281.133</v>
          </cell>
          <cell r="Z75">
            <v>2739</v>
          </cell>
          <cell r="AA75">
            <v>472236.11199999996</v>
          </cell>
          <cell r="AC75">
            <v>31592</v>
          </cell>
          <cell r="AD75">
            <v>4919049.9920000006</v>
          </cell>
          <cell r="AE75">
            <v>2632.6666666666665</v>
          </cell>
          <cell r="AF75">
            <v>409920.83266666665</v>
          </cell>
        </row>
        <row r="77">
          <cell r="D77">
            <v>107308</v>
          </cell>
          <cell r="E77">
            <v>10809321.348000001</v>
          </cell>
          <cell r="F77">
            <v>99783</v>
          </cell>
          <cell r="G77">
            <v>10134584.301000001</v>
          </cell>
          <cell r="H77">
            <v>116414</v>
          </cell>
          <cell r="I77">
            <v>11920098.601000002</v>
          </cell>
          <cell r="J77">
            <v>107786</v>
          </cell>
          <cell r="K77">
            <v>11075083.397999998</v>
          </cell>
          <cell r="L77">
            <v>95072</v>
          </cell>
          <cell r="M77">
            <v>10262897.374000002</v>
          </cell>
          <cell r="N77">
            <v>114956</v>
          </cell>
          <cell r="O77">
            <v>12957544.357999999</v>
          </cell>
          <cell r="P77">
            <v>108137</v>
          </cell>
          <cell r="Q77">
            <v>12657546.473999999</v>
          </cell>
          <cell r="R77">
            <v>101467</v>
          </cell>
          <cell r="S77">
            <v>12757385.158</v>
          </cell>
          <cell r="T77">
            <v>102476</v>
          </cell>
          <cell r="U77">
            <v>13639684.761</v>
          </cell>
          <cell r="V77">
            <v>102728</v>
          </cell>
          <cell r="W77">
            <v>13073335.268000001</v>
          </cell>
          <cell r="X77">
            <v>57167</v>
          </cell>
          <cell r="Y77">
            <v>7120623.4160000002</v>
          </cell>
          <cell r="Z77">
            <v>91998</v>
          </cell>
          <cell r="AA77">
            <v>12238718.634</v>
          </cell>
          <cell r="AC77">
            <v>1205292</v>
          </cell>
          <cell r="AD77">
            <v>138646823.09099999</v>
          </cell>
          <cell r="AE77">
            <v>100441</v>
          </cell>
          <cell r="AF77">
            <v>11553901.924249999</v>
          </cell>
        </row>
        <row r="78">
          <cell r="E78">
            <v>9858463.7454545461</v>
          </cell>
          <cell r="G78">
            <v>9254154.730181817</v>
          </cell>
          <cell r="I78">
            <v>10890339.245090907</v>
          </cell>
          <cell r="K78">
            <v>10118800.433727268</v>
          </cell>
          <cell r="M78">
            <v>9386029.8936363626</v>
          </cell>
          <cell r="O78">
            <v>11824438.863636361</v>
          </cell>
          <cell r="Q78">
            <v>11532246.631818183</v>
          </cell>
          <cell r="S78">
            <v>11640539.567272726</v>
          </cell>
          <cell r="U78">
            <v>12416922.702727271</v>
          </cell>
          <cell r="W78">
            <v>11904758.696363635</v>
          </cell>
          <cell r="Y78">
            <v>6491290.7681818176</v>
          </cell>
          <cell r="AA78">
            <v>11170121.024363637</v>
          </cell>
          <cell r="AD78">
            <v>126488106.30245455</v>
          </cell>
          <cell r="AF78">
            <v>114989187.54768594</v>
          </cell>
        </row>
        <row r="79">
          <cell r="C79" t="str">
            <v>MKTR&amp;D/Sales/Pbsales/Laporan/Salval01/wd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t US 20 (2)"/>
      <sheetName val="Pst US 20 (3)"/>
      <sheetName val="mail"/>
      <sheetName val="Sheet11"/>
      <sheetName val="dt (2)"/>
      <sheetName val="Lap Akhir 5"/>
      <sheetName val="Rekap Akhir 5"/>
      <sheetName val="Pst US 20"/>
      <sheetName val="pgws us (4)"/>
      <sheetName val="Sheet9"/>
      <sheetName val="Denah (3)"/>
      <sheetName val="DPA 2015 jd (2)"/>
      <sheetName val="Sheet7"/>
      <sheetName val="Cvr (3)"/>
      <sheetName val="TT"/>
      <sheetName val="Jadw"/>
      <sheetName val="lamp pgws us"/>
      <sheetName val="lamp pan us"/>
      <sheetName val="pgws us (2)"/>
      <sheetName val="pgws us (3)"/>
      <sheetName val="pan us (2)"/>
      <sheetName val="pgws us"/>
      <sheetName val="SPJbos 180415"/>
      <sheetName val="cOVER APBD"/>
      <sheetName val="pan us"/>
      <sheetName val="S Izin"/>
      <sheetName val="hdr"/>
      <sheetName val="Cvr"/>
      <sheetName val="NAMA"/>
      <sheetName val="DH US"/>
      <sheetName val="jdw us (2)"/>
      <sheetName val="jdw us"/>
      <sheetName val="duduk (2)"/>
      <sheetName val="duduk"/>
      <sheetName val="rkp"/>
      <sheetName val="dh"/>
      <sheetName val="Pan"/>
      <sheetName val="Anak SKHU 2015"/>
      <sheetName val="dt"/>
      <sheetName val="DNS"/>
      <sheetName val="DH LULUS"/>
      <sheetName val="NILAI"/>
      <sheetName val="Dp"/>
      <sheetName val="Sheet5"/>
      <sheetName val="npwp (2)"/>
      <sheetName val="Sheet4"/>
      <sheetName val="1. SK KBM 020114"/>
      <sheetName val="Sheet3"/>
      <sheetName val="jdw Praktek"/>
      <sheetName val="Praktek"/>
      <sheetName val="Anak SKHU DIBAGI"/>
      <sheetName val="Anak SKHU"/>
      <sheetName val="blanko_us"/>
      <sheetName val="NILAI UN"/>
      <sheetName val="NILAI IJAZAH"/>
      <sheetName val="cover (2)"/>
      <sheetName val="npwp"/>
      <sheetName val="Batas"/>
      <sheetName val="Panun"/>
      <sheetName val="Dpn (2)"/>
      <sheetName val="cOVER"/>
      <sheetName val="Rpt"/>
      <sheetName val="Sheet2"/>
      <sheetName val="Dp (2)"/>
      <sheetName val="Anak SKHU (3)"/>
      <sheetName val="lab L210"/>
      <sheetName val="lab"/>
      <sheetName val="Anak Ijazah"/>
      <sheetName val="U skhun"/>
      <sheetName val="ok"/>
      <sheetName val="Dpn"/>
      <sheetName val="Sheet6"/>
      <sheetName val="Sheet1"/>
      <sheetName val="un (4)"/>
      <sheetName val="un (3)"/>
      <sheetName val="UN"/>
      <sheetName val="Sheet8"/>
      <sheetName val="Honor Pgws (2)"/>
      <sheetName val="Slip"/>
      <sheetName val="Honor Pgws"/>
      <sheetName val="NPWP1"/>
      <sheetName val="d"/>
      <sheetName val="Hdr UN"/>
      <sheetName val="Dis"/>
      <sheetName val="Sheet7 (2)"/>
      <sheetName val="Cvr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4">
            <v>1</v>
          </cell>
          <cell r="B4" t="str">
            <v>02-030-001-8</v>
          </cell>
          <cell r="C4" t="str">
            <v>2-15-30-</v>
          </cell>
          <cell r="D4" t="str">
            <v>2-15-30-02-030-001-8</v>
          </cell>
          <cell r="E4" t="str">
            <v>ANGGA YUDA PRATAMA</v>
          </cell>
          <cell r="F4" t="str">
            <v>L</v>
          </cell>
          <cell r="G4" t="str">
            <v>Tangerang</v>
          </cell>
          <cell r="H4">
            <v>36736</v>
          </cell>
          <cell r="I4">
            <v>1</v>
          </cell>
          <cell r="K4" t="str">
            <v>Sarmudi</v>
          </cell>
          <cell r="L4" t="str">
            <v>1213-7365</v>
          </cell>
          <cell r="M4" t="str">
            <v>0004807021</v>
          </cell>
          <cell r="N4" t="str">
            <v>9. A</v>
          </cell>
          <cell r="O4" t="str">
            <v>1213-7365 / 0004807021</v>
          </cell>
          <cell r="P4" t="str">
            <v>ANGGA YUDA PRATAMA</v>
          </cell>
          <cell r="Q4" t="str">
            <v>Tangerang,  29 Juli 2000</v>
          </cell>
          <cell r="R4" t="str">
            <v>Tangerang</v>
          </cell>
          <cell r="S4">
            <v>36736</v>
          </cell>
          <cell r="T4" t="str">
            <v>Islam</v>
          </cell>
          <cell r="U4" t="str">
            <v>Sarmudi</v>
          </cell>
          <cell r="V4" t="str">
            <v>Jl. KH. Kuding RT 01/08 Belendung</v>
          </cell>
          <cell r="AK4">
            <v>76</v>
          </cell>
          <cell r="AL4">
            <v>66</v>
          </cell>
          <cell r="AM4">
            <v>82.5</v>
          </cell>
          <cell r="AN4">
            <v>72.5</v>
          </cell>
          <cell r="AO4">
            <v>297</v>
          </cell>
        </row>
        <row r="5">
          <cell r="A5">
            <v>2</v>
          </cell>
          <cell r="B5" t="str">
            <v>02-030-002-7</v>
          </cell>
          <cell r="C5" t="str">
            <v>2-15-30-</v>
          </cell>
          <cell r="D5" t="str">
            <v>2-15-30-02-030-002-7</v>
          </cell>
          <cell r="E5" t="str">
            <v>IMAM FAUZI</v>
          </cell>
          <cell r="F5" t="str">
            <v>L</v>
          </cell>
          <cell r="G5" t="str">
            <v>Tangerang</v>
          </cell>
          <cell r="H5">
            <v>36420</v>
          </cell>
          <cell r="I5">
            <v>1</v>
          </cell>
          <cell r="K5" t="str">
            <v>Suparman</v>
          </cell>
          <cell r="L5" t="str">
            <v>1213-7374</v>
          </cell>
          <cell r="M5">
            <v>9998004881</v>
          </cell>
          <cell r="N5" t="str">
            <v>9. A</v>
          </cell>
          <cell r="O5" t="str">
            <v>1213-7374 / 9998004881</v>
          </cell>
          <cell r="P5" t="str">
            <v>IMAM FAUZI</v>
          </cell>
          <cell r="Q5" t="str">
            <v>Tangerang,  17 September 1999</v>
          </cell>
          <cell r="R5" t="str">
            <v>Tangerang</v>
          </cell>
          <cell r="S5">
            <v>36420</v>
          </cell>
          <cell r="T5" t="str">
            <v>Islam</v>
          </cell>
          <cell r="U5" t="str">
            <v>Suparman</v>
          </cell>
          <cell r="V5" t="str">
            <v>Jl. Yos Sudarso RT 02/05 No. 42 Jurumudi</v>
          </cell>
          <cell r="AK5">
            <v>54</v>
          </cell>
          <cell r="AL5">
            <v>42</v>
          </cell>
          <cell r="AM5">
            <v>22.5</v>
          </cell>
          <cell r="AN5">
            <v>70</v>
          </cell>
          <cell r="AO5">
            <v>188.5</v>
          </cell>
        </row>
        <row r="6">
          <cell r="A6">
            <v>3</v>
          </cell>
          <cell r="B6" t="str">
            <v>02-030-003-6</v>
          </cell>
          <cell r="C6" t="str">
            <v>2-15-30-</v>
          </cell>
          <cell r="D6" t="str">
            <v>2-15-30-02-030-003-6</v>
          </cell>
          <cell r="E6" t="str">
            <v>SONY YASIN</v>
          </cell>
          <cell r="F6" t="str">
            <v>L</v>
          </cell>
          <cell r="G6" t="str">
            <v>Tangerang</v>
          </cell>
          <cell r="H6">
            <v>36223</v>
          </cell>
          <cell r="I6">
            <v>1</v>
          </cell>
          <cell r="K6" t="str">
            <v>Yasin</v>
          </cell>
          <cell r="L6" t="str">
            <v>1213-7214</v>
          </cell>
          <cell r="M6">
            <v>9996412341</v>
          </cell>
          <cell r="N6" t="str">
            <v>9. A</v>
          </cell>
          <cell r="O6" t="str">
            <v>1213-7214 / 9996412341</v>
          </cell>
          <cell r="P6" t="str">
            <v>SONY YASIN</v>
          </cell>
          <cell r="Q6" t="str">
            <v>Tangerang,  4 Maret 1999</v>
          </cell>
          <cell r="R6" t="str">
            <v>Tangerang</v>
          </cell>
          <cell r="S6">
            <v>36223</v>
          </cell>
          <cell r="T6" t="str">
            <v>Islam</v>
          </cell>
          <cell r="U6" t="str">
            <v>Yasin</v>
          </cell>
          <cell r="V6" t="str">
            <v>Jl. Abdurahman Saleh RT 02/04</v>
          </cell>
          <cell r="AK6">
            <v>58</v>
          </cell>
          <cell r="AL6">
            <v>72</v>
          </cell>
          <cell r="AM6">
            <v>27.5</v>
          </cell>
          <cell r="AN6">
            <v>35</v>
          </cell>
          <cell r="AO6">
            <v>192.5</v>
          </cell>
        </row>
        <row r="7">
          <cell r="A7">
            <v>4</v>
          </cell>
          <cell r="B7" t="str">
            <v>02-030-004-5</v>
          </cell>
          <cell r="C7" t="str">
            <v>2-15-30-</v>
          </cell>
          <cell r="D7" t="str">
            <v>2-15-30-02-030-004-5</v>
          </cell>
          <cell r="E7" t="str">
            <v>ANHAR WASHILATURRIZQI</v>
          </cell>
          <cell r="F7" t="str">
            <v>L</v>
          </cell>
          <cell r="G7" t="str">
            <v>Tangerang</v>
          </cell>
          <cell r="H7">
            <v>36629</v>
          </cell>
          <cell r="I7">
            <v>1</v>
          </cell>
          <cell r="J7">
            <v>36010</v>
          </cell>
          <cell r="K7" t="str">
            <v>Hartono</v>
          </cell>
          <cell r="L7" t="str">
            <v>1213-7229</v>
          </cell>
          <cell r="M7" t="str">
            <v>0000438420</v>
          </cell>
          <cell r="N7" t="str">
            <v>9. A</v>
          </cell>
          <cell r="O7" t="str">
            <v>1213-7229 / 0000438420</v>
          </cell>
          <cell r="P7" t="str">
            <v>ANHAR WASHILATURRIZQI</v>
          </cell>
          <cell r="Q7" t="str">
            <v>Tangerang,  13 April 2000</v>
          </cell>
          <cell r="R7" t="str">
            <v>Tangerang</v>
          </cell>
          <cell r="S7">
            <v>36629</v>
          </cell>
          <cell r="T7" t="str">
            <v>Islam</v>
          </cell>
          <cell r="U7" t="str">
            <v>Hartono</v>
          </cell>
          <cell r="V7" t="str">
            <v>Jl. Daan Mogot Km. 21 Gg. Masjid Al Huda</v>
          </cell>
          <cell r="AK7">
            <v>82</v>
          </cell>
          <cell r="AL7">
            <v>68</v>
          </cell>
          <cell r="AM7">
            <v>82.5</v>
          </cell>
          <cell r="AN7">
            <v>42.5</v>
          </cell>
          <cell r="AO7">
            <v>275</v>
          </cell>
        </row>
        <row r="8">
          <cell r="A8">
            <v>5</v>
          </cell>
          <cell r="B8" t="str">
            <v>02-030-005-4</v>
          </cell>
          <cell r="C8" t="str">
            <v>2-15-30-</v>
          </cell>
          <cell r="D8" t="str">
            <v>2-15-30-02-030-005-4</v>
          </cell>
          <cell r="E8" t="str">
            <v>ARIEF DWI RACHMADIAN</v>
          </cell>
          <cell r="F8" t="str">
            <v>L</v>
          </cell>
          <cell r="G8" t="str">
            <v>Tangerang</v>
          </cell>
          <cell r="H8">
            <v>36693</v>
          </cell>
          <cell r="I8">
            <v>1</v>
          </cell>
          <cell r="K8" t="str">
            <v>Joko Rahmadi</v>
          </cell>
          <cell r="L8" t="str">
            <v>1213-7231</v>
          </cell>
          <cell r="M8" t="str">
            <v>0000786769</v>
          </cell>
          <cell r="N8" t="str">
            <v>9. A</v>
          </cell>
          <cell r="O8" t="str">
            <v>1213-7231 / 0000786769</v>
          </cell>
          <cell r="P8" t="str">
            <v>ARIEF DWI RACHMADIAN</v>
          </cell>
          <cell r="Q8" t="str">
            <v>Tangerang,  16 Juni 2000</v>
          </cell>
          <cell r="R8" t="str">
            <v>Tangerang</v>
          </cell>
          <cell r="S8">
            <v>36693</v>
          </cell>
          <cell r="T8" t="str">
            <v>Islam</v>
          </cell>
          <cell r="U8" t="str">
            <v>Joko Rahmadi</v>
          </cell>
          <cell r="V8" t="str">
            <v>Wisma Harapan Mawar Raya RT 01/09 No. 9</v>
          </cell>
          <cell r="AK8">
            <v>78</v>
          </cell>
          <cell r="AL8">
            <v>74</v>
          </cell>
          <cell r="AM8">
            <v>90</v>
          </cell>
          <cell r="AN8">
            <v>82.5</v>
          </cell>
          <cell r="AO8">
            <v>324.5</v>
          </cell>
        </row>
        <row r="9">
          <cell r="A9">
            <v>6</v>
          </cell>
          <cell r="B9" t="str">
            <v>02-030-006-3</v>
          </cell>
          <cell r="C9" t="str">
            <v>2-15-30-</v>
          </cell>
          <cell r="D9" t="str">
            <v>2-15-30-02-030-006-3</v>
          </cell>
          <cell r="E9" t="str">
            <v>DEDI WAHYUDI</v>
          </cell>
          <cell r="F9" t="str">
            <v>L</v>
          </cell>
          <cell r="G9" t="str">
            <v>Serang</v>
          </cell>
          <cell r="H9">
            <v>36590</v>
          </cell>
          <cell r="I9">
            <v>1</v>
          </cell>
          <cell r="K9" t="str">
            <v>Padi</v>
          </cell>
          <cell r="L9" t="str">
            <v>1213-7234</v>
          </cell>
          <cell r="M9" t="str">
            <v>0000960650</v>
          </cell>
          <cell r="N9" t="str">
            <v>9. A</v>
          </cell>
          <cell r="O9" t="str">
            <v>1213-7234 / 0000960650</v>
          </cell>
          <cell r="P9" t="str">
            <v>DEDI WAHYUDI</v>
          </cell>
          <cell r="Q9" t="str">
            <v>Serang,  5 Maret 2000</v>
          </cell>
          <cell r="R9" t="str">
            <v>Serang</v>
          </cell>
          <cell r="S9">
            <v>36590</v>
          </cell>
          <cell r="T9" t="str">
            <v>Islam</v>
          </cell>
          <cell r="U9" t="str">
            <v>Padi</v>
          </cell>
          <cell r="V9" t="str">
            <v>Jl. Garuda Jurumudi Baru RT 04/02 No. 73</v>
          </cell>
          <cell r="AK9">
            <v>72</v>
          </cell>
          <cell r="AL9">
            <v>44</v>
          </cell>
          <cell r="AM9">
            <v>47.5</v>
          </cell>
          <cell r="AN9">
            <v>47.5</v>
          </cell>
          <cell r="AO9">
            <v>211</v>
          </cell>
        </row>
        <row r="10">
          <cell r="A10">
            <v>7</v>
          </cell>
          <cell r="B10" t="str">
            <v>02-030-007-2</v>
          </cell>
          <cell r="C10" t="str">
            <v>2-15-30-</v>
          </cell>
          <cell r="D10" t="str">
            <v>2-15-30-02-030-007-2</v>
          </cell>
          <cell r="E10" t="str">
            <v>LARAS ASMARITA</v>
          </cell>
          <cell r="F10" t="str">
            <v>P</v>
          </cell>
          <cell r="G10" t="str">
            <v>Tangerang</v>
          </cell>
          <cell r="H10">
            <v>36816</v>
          </cell>
          <cell r="I10">
            <v>1</v>
          </cell>
          <cell r="K10" t="str">
            <v>Margono</v>
          </cell>
          <cell r="L10" t="str">
            <v>1213-7244</v>
          </cell>
          <cell r="M10" t="str">
            <v>0000539123</v>
          </cell>
          <cell r="N10" t="str">
            <v>9. A</v>
          </cell>
          <cell r="O10" t="str">
            <v>1213-7244 / 0000539123</v>
          </cell>
          <cell r="P10" t="str">
            <v>LARAS ASMARITA</v>
          </cell>
          <cell r="Q10" t="str">
            <v>Tangerang,  17 Oktober 2000</v>
          </cell>
          <cell r="R10" t="str">
            <v>Tangerang</v>
          </cell>
          <cell r="S10">
            <v>36816</v>
          </cell>
          <cell r="T10" t="str">
            <v>Islam</v>
          </cell>
          <cell r="U10" t="str">
            <v>Margono</v>
          </cell>
          <cell r="V10" t="str">
            <v>Jl. Adi Sucipto Rt 03/03 No. 36 Pajang</v>
          </cell>
          <cell r="AK10">
            <v>72</v>
          </cell>
          <cell r="AL10">
            <v>74</v>
          </cell>
          <cell r="AM10">
            <v>55</v>
          </cell>
          <cell r="AN10">
            <v>50</v>
          </cell>
          <cell r="AO10">
            <v>251</v>
          </cell>
        </row>
        <row r="11">
          <cell r="A11">
            <v>8</v>
          </cell>
          <cell r="B11" t="str">
            <v>02-030-008-9</v>
          </cell>
          <cell r="C11" t="str">
            <v>2-15-30-</v>
          </cell>
          <cell r="D11" t="str">
            <v>2-15-30-02-030-008-9</v>
          </cell>
          <cell r="E11" t="str">
            <v>MUHAMMAD RIZKI FAHADA</v>
          </cell>
          <cell r="F11" t="str">
            <v>L</v>
          </cell>
          <cell r="G11" t="str">
            <v>Kota Depok</v>
          </cell>
          <cell r="H11">
            <v>36610</v>
          </cell>
          <cell r="I11">
            <v>1</v>
          </cell>
          <cell r="K11" t="str">
            <v>Chaerul Anwar</v>
          </cell>
          <cell r="L11" t="str">
            <v>1213-7247</v>
          </cell>
          <cell r="M11" t="str">
            <v>00002655339</v>
          </cell>
          <cell r="N11" t="str">
            <v>9. A</v>
          </cell>
          <cell r="O11" t="str">
            <v>1213-7247 / 00002655339</v>
          </cell>
          <cell r="P11" t="str">
            <v>MUHAMMAD RIZKI FAHADA</v>
          </cell>
          <cell r="Q11" t="str">
            <v>Kota Depok,  25 Maret 2000</v>
          </cell>
          <cell r="R11" t="str">
            <v>Kota Depok</v>
          </cell>
          <cell r="S11">
            <v>36610</v>
          </cell>
          <cell r="T11" t="str">
            <v>Islam</v>
          </cell>
          <cell r="U11" t="str">
            <v>Chaerul Anwar</v>
          </cell>
          <cell r="V11" t="str">
            <v>Jl. Frans Kasepo Blok C/15 RT 03/04 Bt Jaya</v>
          </cell>
          <cell r="AK11">
            <v>80</v>
          </cell>
          <cell r="AL11">
            <v>68</v>
          </cell>
          <cell r="AM11">
            <v>77.5</v>
          </cell>
          <cell r="AN11">
            <v>60</v>
          </cell>
          <cell r="AO11">
            <v>285.5</v>
          </cell>
        </row>
        <row r="12">
          <cell r="A12">
            <v>9</v>
          </cell>
          <cell r="B12" t="str">
            <v>02-030-009-8</v>
          </cell>
          <cell r="C12" t="str">
            <v>2-15-30-</v>
          </cell>
          <cell r="D12" t="str">
            <v>2-15-30-02-030-009-8</v>
          </cell>
          <cell r="E12" t="str">
            <v>SRI NUUR AVRILIA</v>
          </cell>
          <cell r="F12" t="str">
            <v>P</v>
          </cell>
          <cell r="G12" t="str">
            <v>Tangerang</v>
          </cell>
          <cell r="H12">
            <v>36630</v>
          </cell>
          <cell r="I12">
            <v>1</v>
          </cell>
          <cell r="K12" t="str">
            <v>Achmad Sanusi</v>
          </cell>
          <cell r="L12" t="str">
            <v>1213-7259</v>
          </cell>
          <cell r="M12" t="str">
            <v>0000762767</v>
          </cell>
          <cell r="N12" t="str">
            <v>9. A</v>
          </cell>
          <cell r="O12" t="str">
            <v>1213-7259 / 0000762767</v>
          </cell>
          <cell r="P12" t="str">
            <v>SRI NUUR AVRILIA</v>
          </cell>
          <cell r="Q12" t="str">
            <v>Tangerang,  14 April 2000</v>
          </cell>
          <cell r="R12" t="str">
            <v>Tangerang</v>
          </cell>
          <cell r="S12">
            <v>36630</v>
          </cell>
          <cell r="T12" t="str">
            <v>Islam</v>
          </cell>
          <cell r="U12" t="str">
            <v>Achmad Sanusi</v>
          </cell>
          <cell r="V12" t="str">
            <v>Batu ceper</v>
          </cell>
          <cell r="AK12">
            <v>64</v>
          </cell>
          <cell r="AL12">
            <v>76</v>
          </cell>
          <cell r="AM12">
            <v>70</v>
          </cell>
          <cell r="AN12">
            <v>75</v>
          </cell>
          <cell r="AO12">
            <v>285</v>
          </cell>
        </row>
        <row r="13">
          <cell r="A13">
            <v>10</v>
          </cell>
          <cell r="B13" t="str">
            <v>02-030-010-7</v>
          </cell>
          <cell r="C13" t="str">
            <v>2-15-30-</v>
          </cell>
          <cell r="D13" t="str">
            <v>2-15-30-02-030-010-7</v>
          </cell>
          <cell r="E13" t="str">
            <v>TITA SABILILLAH</v>
          </cell>
          <cell r="F13" t="str">
            <v>P</v>
          </cell>
          <cell r="G13" t="str">
            <v>Bandung</v>
          </cell>
          <cell r="H13">
            <v>36087</v>
          </cell>
          <cell r="I13">
            <v>1</v>
          </cell>
          <cell r="J13">
            <v>35827</v>
          </cell>
          <cell r="K13" t="str">
            <v>Aswaya</v>
          </cell>
          <cell r="L13" t="str">
            <v>1213-7261</v>
          </cell>
          <cell r="M13">
            <v>9982742986</v>
          </cell>
          <cell r="N13" t="str">
            <v>9. A</v>
          </cell>
          <cell r="O13" t="str">
            <v>1213-7261 / 9982742986</v>
          </cell>
          <cell r="P13" t="str">
            <v>TITA SABILILLAH</v>
          </cell>
          <cell r="Q13" t="str">
            <v>Bandung,  19 Oktober 1998</v>
          </cell>
          <cell r="R13" t="str">
            <v>Bandung</v>
          </cell>
          <cell r="S13">
            <v>36087</v>
          </cell>
          <cell r="T13" t="str">
            <v>Islam</v>
          </cell>
          <cell r="U13" t="str">
            <v>Aswaya</v>
          </cell>
          <cell r="V13" t="str">
            <v>Jurumudi Lama</v>
          </cell>
          <cell r="AK13">
            <v>80</v>
          </cell>
          <cell r="AL13">
            <v>38</v>
          </cell>
          <cell r="AM13">
            <v>45</v>
          </cell>
          <cell r="AN13">
            <v>57.5</v>
          </cell>
          <cell r="AO13">
            <v>220.5</v>
          </cell>
        </row>
        <row r="14">
          <cell r="A14">
            <v>11</v>
          </cell>
          <cell r="B14" t="str">
            <v>02-030-011-6</v>
          </cell>
          <cell r="C14" t="str">
            <v>2-15-30-</v>
          </cell>
          <cell r="D14" t="str">
            <v>2-15-30-02-030-011-6</v>
          </cell>
          <cell r="E14" t="str">
            <v>YESICA FEBIAN NURMAN</v>
          </cell>
          <cell r="F14" t="str">
            <v>P</v>
          </cell>
          <cell r="G14" t="str">
            <v>Tangerang</v>
          </cell>
          <cell r="H14">
            <v>36703</v>
          </cell>
          <cell r="I14">
            <v>1</v>
          </cell>
          <cell r="K14" t="str">
            <v>Herdiawan</v>
          </cell>
          <cell r="L14" t="str">
            <v>1213-7263</v>
          </cell>
          <cell r="M14" t="str">
            <v>0003375133</v>
          </cell>
          <cell r="N14" t="str">
            <v>9. A</v>
          </cell>
          <cell r="O14" t="str">
            <v>1213-7263 / 0003375133</v>
          </cell>
          <cell r="P14" t="str">
            <v>YESICA FEBIAN NURMAN</v>
          </cell>
          <cell r="Q14" t="str">
            <v>Tangerang,  26 Juni 2000</v>
          </cell>
          <cell r="R14" t="str">
            <v>Tangerang</v>
          </cell>
          <cell r="S14">
            <v>36703</v>
          </cell>
          <cell r="T14" t="str">
            <v>Protestan</v>
          </cell>
          <cell r="U14" t="str">
            <v>Herdiawan</v>
          </cell>
          <cell r="V14" t="str">
            <v>Darussalam selatan II RT 03/04 No. 1</v>
          </cell>
          <cell r="AK14">
            <v>84</v>
          </cell>
          <cell r="AL14">
            <v>62</v>
          </cell>
          <cell r="AM14">
            <v>45</v>
          </cell>
          <cell r="AN14">
            <v>40</v>
          </cell>
          <cell r="AO14">
            <v>231</v>
          </cell>
        </row>
        <row r="15">
          <cell r="A15">
            <v>12</v>
          </cell>
          <cell r="B15" t="str">
            <v>02-030-012-5</v>
          </cell>
          <cell r="C15" t="str">
            <v>2-15-30-</v>
          </cell>
          <cell r="D15" t="str">
            <v>2-15-30-02-030-012-5</v>
          </cell>
          <cell r="E15" t="str">
            <v>FIKRI SOLEHUDIN</v>
          </cell>
          <cell r="F15" t="str">
            <v>L</v>
          </cell>
          <cell r="G15" t="str">
            <v>Tangerang</v>
          </cell>
          <cell r="H15">
            <v>36424</v>
          </cell>
          <cell r="I15">
            <v>1</v>
          </cell>
          <cell r="K15" t="str">
            <v>Sudir</v>
          </cell>
          <cell r="L15" t="str">
            <v>1213-7280</v>
          </cell>
          <cell r="M15">
            <v>9997272222</v>
          </cell>
          <cell r="N15" t="str">
            <v>9. A</v>
          </cell>
          <cell r="O15" t="str">
            <v>1213-7280 / 9997272222</v>
          </cell>
          <cell r="P15" t="str">
            <v>FIKRI SOLEHUDIN</v>
          </cell>
          <cell r="Q15" t="str">
            <v>Tangerang,  21 September 1999</v>
          </cell>
          <cell r="R15" t="str">
            <v>Tangerang</v>
          </cell>
          <cell r="S15">
            <v>36424</v>
          </cell>
          <cell r="T15" t="str">
            <v>Islam</v>
          </cell>
          <cell r="U15" t="str">
            <v>Sudir</v>
          </cell>
          <cell r="V15" t="str">
            <v>Poris Gaga Baru RT 05/01 Batu ceper</v>
          </cell>
          <cell r="AK15">
            <v>72</v>
          </cell>
          <cell r="AL15">
            <v>50</v>
          </cell>
          <cell r="AM15">
            <v>47.5</v>
          </cell>
          <cell r="AN15">
            <v>57.5</v>
          </cell>
          <cell r="AO15">
            <v>227</v>
          </cell>
        </row>
        <row r="16">
          <cell r="A16">
            <v>13</v>
          </cell>
          <cell r="B16" t="str">
            <v>02-030-013-4</v>
          </cell>
          <cell r="C16" t="str">
            <v>2-15-30-</v>
          </cell>
          <cell r="D16" t="str">
            <v>2-15-30-02-030-013-4</v>
          </cell>
          <cell r="E16" t="str">
            <v>ANGGIH</v>
          </cell>
          <cell r="F16" t="str">
            <v>L</v>
          </cell>
          <cell r="G16" t="str">
            <v>Tangerang</v>
          </cell>
          <cell r="H16">
            <v>36519</v>
          </cell>
          <cell r="I16">
            <v>1</v>
          </cell>
          <cell r="J16">
            <v>36252</v>
          </cell>
          <cell r="K16" t="str">
            <v>Abdul Gani</v>
          </cell>
          <cell r="L16" t="str">
            <v>1213-7452</v>
          </cell>
          <cell r="M16">
            <v>9996208222</v>
          </cell>
          <cell r="N16" t="str">
            <v>9. A</v>
          </cell>
          <cell r="O16" t="str">
            <v>1213-7452 / 9996208222</v>
          </cell>
          <cell r="P16" t="str">
            <v>ANGGIH</v>
          </cell>
          <cell r="Q16" t="str">
            <v>Tangerang,  25 Desember 1999</v>
          </cell>
          <cell r="R16" t="str">
            <v>Tangerang</v>
          </cell>
          <cell r="S16">
            <v>36519</v>
          </cell>
          <cell r="T16" t="str">
            <v>Islam</v>
          </cell>
          <cell r="U16" t="str">
            <v>Abdul Gani</v>
          </cell>
          <cell r="V16" t="str">
            <v>Jl. Halim PK Gg. Madrasah RT 03/01 No. 54 Benda</v>
          </cell>
          <cell r="AK16">
            <v>72</v>
          </cell>
          <cell r="AL16">
            <v>32</v>
          </cell>
          <cell r="AM16">
            <v>27.5</v>
          </cell>
          <cell r="AN16">
            <v>40</v>
          </cell>
          <cell r="AO16">
            <v>171.5</v>
          </cell>
        </row>
        <row r="17">
          <cell r="A17">
            <v>14</v>
          </cell>
          <cell r="B17" t="str">
            <v>02-030-014-3</v>
          </cell>
          <cell r="C17" t="str">
            <v>2-15-30-</v>
          </cell>
          <cell r="D17" t="str">
            <v>2-15-30-02-030-014-3</v>
          </cell>
          <cell r="E17" t="str">
            <v>ASHABUL KAHFI</v>
          </cell>
          <cell r="F17" t="str">
            <v>L</v>
          </cell>
          <cell r="G17" t="str">
            <v>Tangerang</v>
          </cell>
          <cell r="H17">
            <v>36420</v>
          </cell>
          <cell r="I17">
            <v>1</v>
          </cell>
          <cell r="K17" t="str">
            <v>Abdul Rohman</v>
          </cell>
          <cell r="L17" t="str">
            <v>1213-7455</v>
          </cell>
          <cell r="M17">
            <v>9994721407</v>
          </cell>
          <cell r="N17" t="str">
            <v>9. A</v>
          </cell>
          <cell r="O17" t="str">
            <v>1213-7455 / 9994721407</v>
          </cell>
          <cell r="P17" t="str">
            <v>ASHABUL KAHFI</v>
          </cell>
          <cell r="Q17" t="str">
            <v>Tangerang,  17 September 1999</v>
          </cell>
          <cell r="R17" t="str">
            <v>Tangerang</v>
          </cell>
          <cell r="S17">
            <v>36420</v>
          </cell>
          <cell r="T17" t="str">
            <v>Islam</v>
          </cell>
          <cell r="U17" t="str">
            <v>Abdul Rohman</v>
          </cell>
          <cell r="V17" t="str">
            <v>Jl. Halim PK Gg. Panjang RT 03/003 Benda</v>
          </cell>
          <cell r="AK17">
            <v>48</v>
          </cell>
          <cell r="AL17">
            <v>72</v>
          </cell>
          <cell r="AM17">
            <v>87.5</v>
          </cell>
          <cell r="AN17">
            <v>30</v>
          </cell>
          <cell r="AO17">
            <v>237.5</v>
          </cell>
        </row>
        <row r="18">
          <cell r="A18">
            <v>15</v>
          </cell>
          <cell r="B18" t="str">
            <v>02-030-015-2</v>
          </cell>
          <cell r="C18" t="str">
            <v>2-15-30-</v>
          </cell>
          <cell r="D18" t="str">
            <v>2-15-30-02-030-015-2</v>
          </cell>
          <cell r="E18" t="str">
            <v>INES AULIA</v>
          </cell>
          <cell r="F18" t="str">
            <v>P</v>
          </cell>
          <cell r="G18" t="str">
            <v>Tangerang</v>
          </cell>
          <cell r="H18">
            <v>36629</v>
          </cell>
          <cell r="I18">
            <v>1</v>
          </cell>
          <cell r="K18" t="str">
            <v>Musanip</v>
          </cell>
          <cell r="L18" t="str">
            <v>1213-7469</v>
          </cell>
          <cell r="M18" t="str">
            <v>0009291433</v>
          </cell>
          <cell r="N18" t="str">
            <v>9. A</v>
          </cell>
          <cell r="O18" t="str">
            <v>1213-7469 / 0009291433</v>
          </cell>
          <cell r="P18" t="str">
            <v>INES AULIA</v>
          </cell>
          <cell r="Q18" t="str">
            <v>Tangerang,  13 April 2000</v>
          </cell>
          <cell r="R18" t="str">
            <v>Tangerang</v>
          </cell>
          <cell r="S18">
            <v>36629</v>
          </cell>
          <cell r="T18" t="str">
            <v>Islam</v>
          </cell>
          <cell r="U18" t="str">
            <v>Musanip</v>
          </cell>
          <cell r="V18" t="str">
            <v>Jl. Abd Rahman Saleh RT 004/03 Jurumudi</v>
          </cell>
          <cell r="AK18">
            <v>46</v>
          </cell>
          <cell r="AL18">
            <v>34</v>
          </cell>
          <cell r="AM18">
            <v>40</v>
          </cell>
          <cell r="AN18">
            <v>40</v>
          </cell>
          <cell r="AO18">
            <v>160</v>
          </cell>
        </row>
        <row r="19">
          <cell r="A19">
            <v>16</v>
          </cell>
          <cell r="B19" t="str">
            <v>02-030-016-9</v>
          </cell>
          <cell r="C19" t="str">
            <v>2-15-30-</v>
          </cell>
          <cell r="D19" t="str">
            <v>2-15-30-02-030-016-9</v>
          </cell>
          <cell r="E19" t="str">
            <v>RIZKA MELIANI</v>
          </cell>
          <cell r="F19" t="str">
            <v>P</v>
          </cell>
          <cell r="G19" t="str">
            <v>Kuningan</v>
          </cell>
          <cell r="H19">
            <v>36672</v>
          </cell>
          <cell r="I19">
            <v>1</v>
          </cell>
          <cell r="K19" t="str">
            <v>Jahri Andika</v>
          </cell>
          <cell r="L19" t="str">
            <v>1213-7485</v>
          </cell>
          <cell r="M19" t="str">
            <v>0000539142</v>
          </cell>
          <cell r="N19" t="str">
            <v>9. A</v>
          </cell>
          <cell r="O19" t="str">
            <v>1213-7485 / 0000539142</v>
          </cell>
          <cell r="P19" t="str">
            <v>RIZKA MELIANI</v>
          </cell>
          <cell r="Q19" t="str">
            <v>Kuningan,  26 Mei 2000</v>
          </cell>
          <cell r="R19" t="str">
            <v>Kuningan</v>
          </cell>
          <cell r="S19">
            <v>36672</v>
          </cell>
          <cell r="T19" t="str">
            <v>Islam</v>
          </cell>
          <cell r="U19" t="str">
            <v>Jahri Andika</v>
          </cell>
          <cell r="V19" t="str">
            <v>Gg. Ambon RT 02/06 Jurumudi</v>
          </cell>
          <cell r="AK19">
            <v>62</v>
          </cell>
          <cell r="AL19">
            <v>42</v>
          </cell>
          <cell r="AM19">
            <v>32.5</v>
          </cell>
          <cell r="AN19">
            <v>32.5</v>
          </cell>
          <cell r="AO19">
            <v>169</v>
          </cell>
        </row>
        <row r="20">
          <cell r="A20">
            <v>17</v>
          </cell>
          <cell r="B20" t="str">
            <v>02-030-017-8</v>
          </cell>
          <cell r="C20" t="str">
            <v>2-15-30-</v>
          </cell>
          <cell r="D20" t="str">
            <v>2-15-30-02-030-017-8</v>
          </cell>
          <cell r="E20" t="str">
            <v>WULAN BHARETI</v>
          </cell>
          <cell r="F20" t="str">
            <v>P</v>
          </cell>
          <cell r="G20" t="str">
            <v>Tangerang</v>
          </cell>
          <cell r="H20">
            <v>36653</v>
          </cell>
          <cell r="I20">
            <v>1</v>
          </cell>
          <cell r="K20" t="str">
            <v>Supriyanto</v>
          </cell>
          <cell r="L20" t="str">
            <v>1213-7175</v>
          </cell>
          <cell r="M20" t="str">
            <v>0000536865</v>
          </cell>
          <cell r="N20" t="str">
            <v>9. A</v>
          </cell>
          <cell r="O20" t="str">
            <v>1213-7175 / 0000536865</v>
          </cell>
          <cell r="P20" t="str">
            <v>WULAN BHARETI</v>
          </cell>
          <cell r="Q20" t="str">
            <v>Tangerang,  7 Mei 2000</v>
          </cell>
          <cell r="R20" t="str">
            <v>Tangerang</v>
          </cell>
          <cell r="S20">
            <v>36653</v>
          </cell>
          <cell r="T20" t="str">
            <v>Islam</v>
          </cell>
          <cell r="U20" t="str">
            <v>Supriyanto</v>
          </cell>
          <cell r="V20" t="str">
            <v>Jl. Halim PK RT  02/04 No. 1 Jurumudi Baru</v>
          </cell>
          <cell r="AK20">
            <v>64</v>
          </cell>
          <cell r="AL20">
            <v>44</v>
          </cell>
          <cell r="AM20">
            <v>40</v>
          </cell>
          <cell r="AN20">
            <v>37.5</v>
          </cell>
          <cell r="AO20">
            <v>185.5</v>
          </cell>
        </row>
        <row r="21">
          <cell r="A21">
            <v>18</v>
          </cell>
          <cell r="B21" t="str">
            <v>02-030-018-7</v>
          </cell>
          <cell r="C21" t="str">
            <v>2-15-30-</v>
          </cell>
          <cell r="D21" t="str">
            <v>2-15-30-02-030-018-7</v>
          </cell>
          <cell r="E21" t="str">
            <v>YULIA HERLIANA SARI</v>
          </cell>
          <cell r="F21" t="str">
            <v>P</v>
          </cell>
          <cell r="G21" t="str">
            <v>Purworejo</v>
          </cell>
          <cell r="H21">
            <v>36718</v>
          </cell>
          <cell r="I21">
            <v>1</v>
          </cell>
          <cell r="K21" t="str">
            <v>Muhamad</v>
          </cell>
          <cell r="L21" t="str">
            <v>1213-7490</v>
          </cell>
          <cell r="M21" t="str">
            <v>00006238643</v>
          </cell>
          <cell r="N21" t="str">
            <v>9. A</v>
          </cell>
          <cell r="O21" t="str">
            <v>1213-7490 / 00006238643</v>
          </cell>
          <cell r="P21" t="str">
            <v>YULIA HERLIANA SARI</v>
          </cell>
          <cell r="Q21" t="str">
            <v>Purworejo,  11 Juli 2000</v>
          </cell>
          <cell r="R21" t="str">
            <v>Purworejo</v>
          </cell>
          <cell r="S21">
            <v>36718</v>
          </cell>
          <cell r="T21" t="str">
            <v>Islam</v>
          </cell>
          <cell r="U21" t="str">
            <v>Muhamad</v>
          </cell>
          <cell r="V21" t="str">
            <v>Jl. Darussalam I RT 03/03 batu ceper</v>
          </cell>
          <cell r="AK21">
            <v>80</v>
          </cell>
          <cell r="AL21">
            <v>34</v>
          </cell>
          <cell r="AM21">
            <v>45</v>
          </cell>
          <cell r="AN21">
            <v>52.5</v>
          </cell>
          <cell r="AO21">
            <v>211.5</v>
          </cell>
        </row>
        <row r="22">
          <cell r="A22">
            <v>19</v>
          </cell>
          <cell r="B22" t="str">
            <v>02-030-019-6</v>
          </cell>
          <cell r="C22" t="str">
            <v>2-15-30-</v>
          </cell>
          <cell r="D22" t="str">
            <v>2-15-30-02-030-019-6</v>
          </cell>
          <cell r="E22" t="str">
            <v>BELLA LSINTA LAURA</v>
          </cell>
          <cell r="F22" t="str">
            <v>P</v>
          </cell>
          <cell r="G22" t="str">
            <v>Tangerang</v>
          </cell>
          <cell r="H22">
            <v>36780</v>
          </cell>
          <cell r="I22">
            <v>1</v>
          </cell>
          <cell r="K22" t="str">
            <v>Wasin</v>
          </cell>
          <cell r="L22" t="str">
            <v>1213-7505</v>
          </cell>
          <cell r="M22" t="str">
            <v>0000537796</v>
          </cell>
          <cell r="N22" t="str">
            <v>9. A</v>
          </cell>
          <cell r="O22" t="str">
            <v>1213-7505 / 0000537796</v>
          </cell>
          <cell r="P22" t="str">
            <v>BELLA LSINTA LAURA</v>
          </cell>
          <cell r="Q22" t="str">
            <v>Tangerang,  11 September 2000</v>
          </cell>
          <cell r="R22" t="str">
            <v>Tangerang</v>
          </cell>
          <cell r="S22">
            <v>36780</v>
          </cell>
          <cell r="T22" t="str">
            <v>Islam</v>
          </cell>
          <cell r="U22" t="str">
            <v>Wasin</v>
          </cell>
          <cell r="V22" t="str">
            <v>Jl. Angkasa Pura II RT 04/02 Neglasari</v>
          </cell>
          <cell r="AK22">
            <v>72</v>
          </cell>
          <cell r="AL22">
            <v>50</v>
          </cell>
          <cell r="AM22">
            <v>30</v>
          </cell>
          <cell r="AN22">
            <v>30</v>
          </cell>
          <cell r="AO22">
            <v>182</v>
          </cell>
        </row>
        <row r="23">
          <cell r="A23">
            <v>20</v>
          </cell>
          <cell r="B23" t="str">
            <v>02-030-020-5</v>
          </cell>
          <cell r="C23" t="str">
            <v>2-15-30-</v>
          </cell>
          <cell r="D23" t="str">
            <v>2-15-30-02-030-020-5</v>
          </cell>
          <cell r="E23" t="str">
            <v>AKBARI KHOLBI</v>
          </cell>
          <cell r="F23" t="str">
            <v>L</v>
          </cell>
          <cell r="G23" t="str">
            <v>Tangerang</v>
          </cell>
          <cell r="H23">
            <v>36595</v>
          </cell>
          <cell r="I23">
            <v>1</v>
          </cell>
          <cell r="K23" t="str">
            <v>Sapri Sahid</v>
          </cell>
          <cell r="L23" t="str">
            <v>1213-7181</v>
          </cell>
          <cell r="M23" t="str">
            <v>0000539970</v>
          </cell>
          <cell r="N23" t="str">
            <v>9. A</v>
          </cell>
          <cell r="O23" t="str">
            <v>1213-7181 / 0000539970</v>
          </cell>
          <cell r="P23" t="str">
            <v>AKBARI KHOLBI</v>
          </cell>
          <cell r="Q23" t="str">
            <v>Tangerang,  10 Maret 2000</v>
          </cell>
          <cell r="R23" t="str">
            <v>Tangerang</v>
          </cell>
          <cell r="S23">
            <v>36595</v>
          </cell>
          <cell r="T23" t="str">
            <v>Islam</v>
          </cell>
          <cell r="U23" t="str">
            <v>Sapri Sahid</v>
          </cell>
          <cell r="V23" t="str">
            <v>Jl. KH. Mursan RT 02/03 No. 36</v>
          </cell>
          <cell r="AK23">
            <v>54</v>
          </cell>
          <cell r="AL23">
            <v>56</v>
          </cell>
          <cell r="AM23">
            <v>67.5</v>
          </cell>
          <cell r="AN23">
            <v>60</v>
          </cell>
          <cell r="AO23">
            <v>237.5</v>
          </cell>
        </row>
        <row r="24">
          <cell r="A24">
            <v>21</v>
          </cell>
          <cell r="B24" t="str">
            <v>02-030-021-4</v>
          </cell>
          <cell r="C24" t="str">
            <v>2-15-30-</v>
          </cell>
          <cell r="D24" t="str">
            <v>2-15-30-02-030-021-4</v>
          </cell>
          <cell r="E24" t="str">
            <v>DIMAS RIZQI KURNIAWAN</v>
          </cell>
          <cell r="F24" t="str">
            <v>L</v>
          </cell>
          <cell r="G24" t="str">
            <v>Tangerang</v>
          </cell>
          <cell r="H24">
            <v>36613</v>
          </cell>
          <cell r="I24">
            <v>2</v>
          </cell>
          <cell r="K24" t="str">
            <v>Sukaryantono</v>
          </cell>
          <cell r="L24" t="str">
            <v>1213-7510</v>
          </cell>
          <cell r="M24" t="str">
            <v>0000539042</v>
          </cell>
          <cell r="N24" t="str">
            <v>9. A</v>
          </cell>
          <cell r="O24" t="str">
            <v>1213-7510 / 0000539042</v>
          </cell>
          <cell r="P24" t="str">
            <v>DIMAS RIZQI KURNIAWAN</v>
          </cell>
          <cell r="Q24" t="str">
            <v>Tangerang,  28 Maret 2000</v>
          </cell>
          <cell r="R24" t="str">
            <v>Tangerang</v>
          </cell>
          <cell r="S24">
            <v>36613</v>
          </cell>
          <cell r="T24" t="str">
            <v>Islam</v>
          </cell>
          <cell r="U24" t="str">
            <v>Sukaryantono</v>
          </cell>
          <cell r="V24" t="str">
            <v>Jl. Halim PK RT 02/02 Pajang Benda</v>
          </cell>
          <cell r="AK24">
            <v>62</v>
          </cell>
          <cell r="AL24">
            <v>56</v>
          </cell>
          <cell r="AM24">
            <v>45</v>
          </cell>
          <cell r="AN24">
            <v>52.5</v>
          </cell>
          <cell r="AO24">
            <v>215.5</v>
          </cell>
        </row>
        <row r="25">
          <cell r="A25">
            <v>22</v>
          </cell>
          <cell r="B25" t="str">
            <v>02-030-022-3</v>
          </cell>
          <cell r="C25" t="str">
            <v>2-15-30-</v>
          </cell>
          <cell r="D25" t="str">
            <v>2-15-30-02-030-022-3</v>
          </cell>
          <cell r="E25" t="str">
            <v>MELINDA AYU LESTARI</v>
          </cell>
          <cell r="F25" t="str">
            <v>P</v>
          </cell>
          <cell r="G25" t="str">
            <v>Tangerang</v>
          </cell>
          <cell r="H25">
            <v>36604</v>
          </cell>
          <cell r="I25">
            <v>2</v>
          </cell>
          <cell r="K25" t="str">
            <v>Hadirin</v>
          </cell>
          <cell r="L25" t="str">
            <v>1213-7200</v>
          </cell>
          <cell r="M25" t="str">
            <v>0009367285</v>
          </cell>
          <cell r="N25" t="str">
            <v>9. A</v>
          </cell>
          <cell r="O25" t="str">
            <v>1213-7200 / 0009367285</v>
          </cell>
          <cell r="P25" t="str">
            <v>MELINDA AYU LESTARI</v>
          </cell>
          <cell r="Q25" t="str">
            <v>Tangerang,  19 Maret 2000</v>
          </cell>
          <cell r="R25" t="str">
            <v>Tangerang</v>
          </cell>
          <cell r="S25">
            <v>36604</v>
          </cell>
          <cell r="T25" t="str">
            <v>Islam</v>
          </cell>
          <cell r="U25" t="str">
            <v>Hadirin</v>
          </cell>
          <cell r="V25" t="str">
            <v>Gg. H. Amsar  RT 02/01 No. 92</v>
          </cell>
          <cell r="AK25">
            <v>72</v>
          </cell>
          <cell r="AL25">
            <v>50</v>
          </cell>
          <cell r="AM25">
            <v>45</v>
          </cell>
          <cell r="AN25">
            <v>57.5</v>
          </cell>
          <cell r="AO25">
            <v>224.5</v>
          </cell>
        </row>
        <row r="26">
          <cell r="A26">
            <v>23</v>
          </cell>
          <cell r="B26" t="str">
            <v>02-030-023-2</v>
          </cell>
          <cell r="C26" t="str">
            <v>2-15-30-</v>
          </cell>
          <cell r="D26" t="str">
            <v>2-15-30-02-030-023-2</v>
          </cell>
          <cell r="E26" t="str">
            <v>WAHID RACHMAWAN SYAH PUTRA</v>
          </cell>
          <cell r="F26" t="str">
            <v>L</v>
          </cell>
          <cell r="G26" t="str">
            <v>Tangerang</v>
          </cell>
          <cell r="H26">
            <v>36684</v>
          </cell>
          <cell r="I26">
            <v>2</v>
          </cell>
          <cell r="K26" t="str">
            <v>Mulyani</v>
          </cell>
          <cell r="L26" t="str">
            <v>1213-7537</v>
          </cell>
          <cell r="M26" t="str">
            <v>0006126651</v>
          </cell>
          <cell r="N26" t="str">
            <v>9. A</v>
          </cell>
          <cell r="O26" t="str">
            <v>1213-7537 / 0006126651</v>
          </cell>
          <cell r="P26" t="str">
            <v>WAHID RACHMAWAN SYAH PUTRA</v>
          </cell>
          <cell r="Q26" t="str">
            <v>Tangerang,  7 Juni 2000</v>
          </cell>
          <cell r="R26" t="str">
            <v>Tangerang</v>
          </cell>
          <cell r="S26">
            <v>36684</v>
          </cell>
          <cell r="T26" t="str">
            <v>Islam</v>
          </cell>
          <cell r="U26" t="str">
            <v>Mulyani</v>
          </cell>
          <cell r="V26" t="str">
            <v>Jl. Abd Rahman Saleh RT 01/08 No. 32</v>
          </cell>
          <cell r="AK26">
            <v>48</v>
          </cell>
          <cell r="AL26">
            <v>66</v>
          </cell>
          <cell r="AM26">
            <v>72.5</v>
          </cell>
          <cell r="AN26">
            <v>70</v>
          </cell>
          <cell r="AO26">
            <v>256.5</v>
          </cell>
        </row>
        <row r="27">
          <cell r="A27">
            <v>24</v>
          </cell>
          <cell r="B27" t="str">
            <v>02-030-024-9</v>
          </cell>
          <cell r="C27" t="str">
            <v>2-15-30-</v>
          </cell>
          <cell r="D27" t="str">
            <v>2-15-30-02-030-024-9</v>
          </cell>
          <cell r="E27" t="str">
            <v>TRI AGENG PANGESTU</v>
          </cell>
          <cell r="F27" t="str">
            <v>P</v>
          </cell>
          <cell r="G27" t="str">
            <v>Tangerang</v>
          </cell>
          <cell r="H27">
            <v>36655</v>
          </cell>
          <cell r="I27">
            <v>2</v>
          </cell>
          <cell r="K27" t="str">
            <v>Edi Sasmito</v>
          </cell>
          <cell r="L27" t="str">
            <v>1213-7396</v>
          </cell>
          <cell r="M27" t="str">
            <v>0000539080</v>
          </cell>
          <cell r="N27" t="str">
            <v>9. A</v>
          </cell>
          <cell r="O27" t="str">
            <v>1213-7396 / 0000539080</v>
          </cell>
          <cell r="P27" t="str">
            <v>TRI AGENG PANGESTU</v>
          </cell>
          <cell r="Q27" t="str">
            <v>Tangerang,  9 Mei 2000</v>
          </cell>
          <cell r="R27" t="str">
            <v>Tangerang</v>
          </cell>
          <cell r="S27">
            <v>36655</v>
          </cell>
          <cell r="T27" t="str">
            <v>Islam</v>
          </cell>
          <cell r="U27" t="str">
            <v>Edi Sasmito</v>
          </cell>
          <cell r="V27" t="str">
            <v>Jl. Adi Sucipto RT 03/10 Belendung</v>
          </cell>
          <cell r="AK27">
            <v>70</v>
          </cell>
          <cell r="AL27">
            <v>82</v>
          </cell>
          <cell r="AM27">
            <v>42.5</v>
          </cell>
          <cell r="AN27">
            <v>72.5</v>
          </cell>
          <cell r="AO27">
            <v>267</v>
          </cell>
        </row>
        <row r="28">
          <cell r="A28">
            <v>25</v>
          </cell>
          <cell r="B28" t="str">
            <v>02-030-025-8</v>
          </cell>
          <cell r="C28" t="str">
            <v>2-15-30-</v>
          </cell>
          <cell r="D28" t="str">
            <v>2-15-30-02-030-025-8</v>
          </cell>
          <cell r="E28" t="str">
            <v>YELIA ANGGRAENI</v>
          </cell>
          <cell r="F28" t="str">
            <v>P</v>
          </cell>
          <cell r="G28" t="str">
            <v>Tangerang</v>
          </cell>
          <cell r="H28">
            <v>36696</v>
          </cell>
          <cell r="I28">
            <v>2</v>
          </cell>
          <cell r="K28" t="str">
            <v>Imam Saroji</v>
          </cell>
          <cell r="L28" t="str">
            <v>1213-7398</v>
          </cell>
          <cell r="M28" t="str">
            <v>0000745351</v>
          </cell>
          <cell r="N28" t="str">
            <v>9. A</v>
          </cell>
          <cell r="O28" t="str">
            <v>1213-7398 / 0000745351</v>
          </cell>
          <cell r="P28" t="str">
            <v>YELIA ANGGRAENI</v>
          </cell>
          <cell r="Q28" t="str">
            <v>Tangerang,  19 Juni 2000</v>
          </cell>
          <cell r="R28" t="str">
            <v>Tangerang</v>
          </cell>
          <cell r="S28">
            <v>36696</v>
          </cell>
          <cell r="T28" t="str">
            <v>Islam</v>
          </cell>
          <cell r="U28" t="str">
            <v>Imam Saroji</v>
          </cell>
          <cell r="V28" t="str">
            <v>Jl. Abadi RT 06/01 No. 70 Batu ceper</v>
          </cell>
          <cell r="AK28">
            <v>76</v>
          </cell>
          <cell r="AL28">
            <v>46</v>
          </cell>
          <cell r="AM28">
            <v>45</v>
          </cell>
          <cell r="AN28">
            <v>37.5</v>
          </cell>
          <cell r="AO28">
            <v>204.5</v>
          </cell>
        </row>
        <row r="29">
          <cell r="A29">
            <v>26</v>
          </cell>
          <cell r="B29" t="str">
            <v>02-030-026-7</v>
          </cell>
          <cell r="C29" t="str">
            <v>2-15-30-</v>
          </cell>
          <cell r="D29" t="str">
            <v>2-15-30-02-030-026-7</v>
          </cell>
          <cell r="E29" t="str">
            <v>A. FANI AQIL</v>
          </cell>
          <cell r="F29" t="str">
            <v>L</v>
          </cell>
          <cell r="G29" t="str">
            <v>Brebes</v>
          </cell>
          <cell r="H29">
            <v>36224</v>
          </cell>
          <cell r="I29">
            <v>2</v>
          </cell>
          <cell r="K29" t="str">
            <v>TB. Sanadi</v>
          </cell>
          <cell r="L29" t="str">
            <v>1213-7400</v>
          </cell>
          <cell r="M29">
            <v>9991807220</v>
          </cell>
          <cell r="N29" t="str">
            <v>9. A</v>
          </cell>
          <cell r="O29" t="str">
            <v>1213-7400 / 9991807220</v>
          </cell>
          <cell r="P29" t="str">
            <v>A. FANI AQIL</v>
          </cell>
          <cell r="Q29" t="str">
            <v>Brebes,  5 Maret 1999</v>
          </cell>
          <cell r="R29" t="str">
            <v>Brebes</v>
          </cell>
          <cell r="S29">
            <v>36224</v>
          </cell>
          <cell r="T29" t="str">
            <v>Islam</v>
          </cell>
          <cell r="U29" t="str">
            <v>TB. Sanadi</v>
          </cell>
          <cell r="V29" t="str">
            <v>Gg. Ambon RT 001/002 Belendung</v>
          </cell>
          <cell r="AK29">
            <v>82</v>
          </cell>
          <cell r="AL29">
            <v>70</v>
          </cell>
          <cell r="AM29">
            <v>45</v>
          </cell>
          <cell r="AN29">
            <v>65</v>
          </cell>
          <cell r="AO29">
            <v>262</v>
          </cell>
        </row>
        <row r="30">
          <cell r="A30">
            <v>27</v>
          </cell>
          <cell r="B30" t="str">
            <v>02-030-027-6</v>
          </cell>
          <cell r="C30" t="str">
            <v>2-15-30-</v>
          </cell>
          <cell r="D30" t="str">
            <v>2-15-30-02-030-027-6</v>
          </cell>
          <cell r="E30" t="str">
            <v>NURCAHYADI</v>
          </cell>
          <cell r="F30" t="str">
            <v>L</v>
          </cell>
          <cell r="G30" t="str">
            <v>Tangerang</v>
          </cell>
          <cell r="H30">
            <v>36409</v>
          </cell>
          <cell r="I30">
            <v>2</v>
          </cell>
          <cell r="K30" t="str">
            <v>Coni</v>
          </cell>
          <cell r="L30" t="str">
            <v>1213-7433</v>
          </cell>
          <cell r="M30">
            <v>9999926831</v>
          </cell>
          <cell r="N30" t="str">
            <v>9. A</v>
          </cell>
          <cell r="O30" t="str">
            <v>1213-7433 / 9999926831</v>
          </cell>
          <cell r="P30" t="str">
            <v>NURCAHYADI</v>
          </cell>
          <cell r="Q30" t="str">
            <v>Tangerang,  6 September 1999</v>
          </cell>
          <cell r="R30" t="str">
            <v>Tangerang</v>
          </cell>
          <cell r="S30">
            <v>36409</v>
          </cell>
          <cell r="T30" t="str">
            <v>Islam</v>
          </cell>
          <cell r="U30" t="str">
            <v>Coni</v>
          </cell>
          <cell r="V30" t="str">
            <v>Kp. Baru jurumudi</v>
          </cell>
          <cell r="AK30">
            <v>52</v>
          </cell>
          <cell r="AL30">
            <v>34</v>
          </cell>
          <cell r="AM30">
            <v>32.5</v>
          </cell>
          <cell r="AN30">
            <v>45</v>
          </cell>
          <cell r="AO30">
            <v>163.5</v>
          </cell>
        </row>
        <row r="31">
          <cell r="A31">
            <v>28</v>
          </cell>
          <cell r="B31" t="str">
            <v>02-030-028-5</v>
          </cell>
          <cell r="C31" t="str">
            <v>2-15-30-</v>
          </cell>
          <cell r="D31" t="str">
            <v>2-15-30-02-030-028-5</v>
          </cell>
          <cell r="E31" t="str">
            <v>ROZA SAKINAH</v>
          </cell>
          <cell r="F31" t="str">
            <v>P</v>
          </cell>
          <cell r="G31" t="str">
            <v>Tangerang</v>
          </cell>
          <cell r="H31">
            <v>36845</v>
          </cell>
          <cell r="I31">
            <v>2</v>
          </cell>
          <cell r="K31" t="str">
            <v>Eem Abdurochim</v>
          </cell>
          <cell r="L31" t="str">
            <v>1213-7441</v>
          </cell>
          <cell r="M31" t="str">
            <v>0008600482</v>
          </cell>
          <cell r="N31" t="str">
            <v>9. A</v>
          </cell>
          <cell r="O31" t="str">
            <v>1213-7441 / 0008600482</v>
          </cell>
          <cell r="P31" t="str">
            <v>ROZA SAKINAH</v>
          </cell>
          <cell r="Q31" t="str">
            <v>Tangerang,  15 Nopember 2000</v>
          </cell>
          <cell r="R31" t="str">
            <v>Tangerang</v>
          </cell>
          <cell r="S31">
            <v>36845</v>
          </cell>
          <cell r="T31" t="str">
            <v>Islam</v>
          </cell>
          <cell r="U31" t="str">
            <v>Eem Abdurochim</v>
          </cell>
          <cell r="V31" t="str">
            <v>Jl. H. Usan RT 02/02 Jurumudi</v>
          </cell>
          <cell r="AK31">
            <v>44</v>
          </cell>
          <cell r="AL31">
            <v>36</v>
          </cell>
          <cell r="AM31">
            <v>40</v>
          </cell>
          <cell r="AN31">
            <v>47.5</v>
          </cell>
          <cell r="AO31">
            <v>167.5</v>
          </cell>
        </row>
        <row r="32">
          <cell r="A32">
            <v>29</v>
          </cell>
          <cell r="B32" t="str">
            <v>02-030-029-4</v>
          </cell>
          <cell r="C32" t="str">
            <v>2-15-30-</v>
          </cell>
          <cell r="D32" t="str">
            <v>2-15-30-02-030-029-4</v>
          </cell>
          <cell r="E32" t="str">
            <v>ADAM BASKORO</v>
          </cell>
          <cell r="F32" t="str">
            <v>L</v>
          </cell>
          <cell r="G32" t="str">
            <v>Tangerang</v>
          </cell>
          <cell r="H32">
            <v>36569</v>
          </cell>
          <cell r="I32">
            <v>2</v>
          </cell>
          <cell r="K32" t="str">
            <v>Sumarno</v>
          </cell>
          <cell r="L32" t="str">
            <v>1213-7045</v>
          </cell>
          <cell r="M32" t="str">
            <v>0000762752</v>
          </cell>
          <cell r="N32" t="str">
            <v>9. A</v>
          </cell>
          <cell r="O32" t="str">
            <v>1213-7045 / 0000762752</v>
          </cell>
          <cell r="P32" t="str">
            <v>ADAM BASKORO</v>
          </cell>
          <cell r="Q32" t="str">
            <v>Tangerang,  13 Februari 2000</v>
          </cell>
          <cell r="R32" t="str">
            <v>Tangerang</v>
          </cell>
          <cell r="S32">
            <v>36569</v>
          </cell>
          <cell r="T32" t="str">
            <v>Islam</v>
          </cell>
          <cell r="U32" t="str">
            <v>Sumarno</v>
          </cell>
          <cell r="V32" t="str">
            <v>Darussalam Utara II RT 03/06 No. 37</v>
          </cell>
          <cell r="AK32">
            <v>84</v>
          </cell>
          <cell r="AL32">
            <v>58</v>
          </cell>
          <cell r="AM32">
            <v>35</v>
          </cell>
          <cell r="AN32">
            <v>90</v>
          </cell>
          <cell r="AO32">
            <v>267</v>
          </cell>
        </row>
        <row r="33">
          <cell r="A33">
            <v>30</v>
          </cell>
          <cell r="B33" t="str">
            <v>02-030-030-3</v>
          </cell>
          <cell r="C33" t="str">
            <v>2-15-30-</v>
          </cell>
          <cell r="D33" t="str">
            <v>2-15-30-02-030-030-3</v>
          </cell>
          <cell r="E33" t="str">
            <v>MOCHAMAD ALFI SYACHRI</v>
          </cell>
          <cell r="F33" t="str">
            <v>L</v>
          </cell>
          <cell r="G33" t="str">
            <v>Tangerang</v>
          </cell>
          <cell r="H33">
            <v>36681</v>
          </cell>
          <cell r="I33">
            <v>2</v>
          </cell>
          <cell r="K33" t="str">
            <v>Handya Suhanda</v>
          </cell>
          <cell r="L33" t="str">
            <v>1213-7069</v>
          </cell>
          <cell r="M33" t="str">
            <v>0008502044</v>
          </cell>
          <cell r="N33" t="str">
            <v>9. A</v>
          </cell>
          <cell r="O33" t="str">
            <v>1213-7069 / 0008502044</v>
          </cell>
          <cell r="P33" t="str">
            <v>MOCHAMAD ALFI SYACHRI</v>
          </cell>
          <cell r="Q33" t="str">
            <v>Tangerang,  4 Juni 2000</v>
          </cell>
          <cell r="R33" t="str">
            <v>Tangerang</v>
          </cell>
          <cell r="S33">
            <v>36681</v>
          </cell>
          <cell r="T33" t="str">
            <v>Islam</v>
          </cell>
          <cell r="U33" t="str">
            <v>Handya Suhanda</v>
          </cell>
          <cell r="V33" t="str">
            <v>Poris Jaya RT 02/01 Poris Jaya Bt Ceper</v>
          </cell>
          <cell r="AK33">
            <v>46</v>
          </cell>
          <cell r="AL33">
            <v>66</v>
          </cell>
          <cell r="AM33">
            <v>37.5</v>
          </cell>
          <cell r="AN33">
            <v>75</v>
          </cell>
          <cell r="AO33">
            <v>224.5</v>
          </cell>
        </row>
        <row r="34">
          <cell r="A34">
            <v>31</v>
          </cell>
          <cell r="B34" t="str">
            <v>02-030-031-2</v>
          </cell>
          <cell r="C34" t="str">
            <v>2-15-30-</v>
          </cell>
          <cell r="D34" t="str">
            <v>2-15-30-02-030-031-2</v>
          </cell>
          <cell r="E34" t="str">
            <v>MUHAMAD RIFQI AL FAREZ</v>
          </cell>
          <cell r="F34" t="str">
            <v>L</v>
          </cell>
          <cell r="G34" t="str">
            <v>Tangerang</v>
          </cell>
          <cell r="H34">
            <v>36798</v>
          </cell>
          <cell r="I34">
            <v>2</v>
          </cell>
          <cell r="K34" t="str">
            <v>Rijan</v>
          </cell>
          <cell r="L34" t="str">
            <v>1213-7070</v>
          </cell>
          <cell r="M34" t="str">
            <v>0005464813</v>
          </cell>
          <cell r="N34" t="str">
            <v>9. A</v>
          </cell>
          <cell r="O34" t="str">
            <v>1213-7070 / 0005464813</v>
          </cell>
          <cell r="P34" t="str">
            <v>MUHAMAD RIFQI AL FAREZ</v>
          </cell>
          <cell r="Q34" t="str">
            <v>Tangerang,  29 September 2000</v>
          </cell>
          <cell r="R34" t="str">
            <v>Tangerang</v>
          </cell>
          <cell r="S34">
            <v>36798</v>
          </cell>
          <cell r="T34" t="str">
            <v>Islam</v>
          </cell>
          <cell r="U34" t="str">
            <v>Rijan</v>
          </cell>
          <cell r="V34" t="str">
            <v>Jl. Abdurahman Saleh RT 06/01 No. 66</v>
          </cell>
          <cell r="AK34">
            <v>60</v>
          </cell>
          <cell r="AL34">
            <v>62</v>
          </cell>
          <cell r="AM34">
            <v>32.5</v>
          </cell>
          <cell r="AN34">
            <v>85</v>
          </cell>
          <cell r="AO34">
            <v>239.5</v>
          </cell>
        </row>
        <row r="35">
          <cell r="A35">
            <v>32</v>
          </cell>
          <cell r="B35" t="str">
            <v>02-030-032-9</v>
          </cell>
          <cell r="C35" t="str">
            <v>2-15-30-</v>
          </cell>
          <cell r="D35" t="str">
            <v>2-15-30-02-030-032-9</v>
          </cell>
          <cell r="E35" t="str">
            <v>NUR FITRI YANTI</v>
          </cell>
          <cell r="F35" t="str">
            <v>P</v>
          </cell>
          <cell r="G35" t="str">
            <v>Tangerang</v>
          </cell>
          <cell r="H35">
            <v>36888</v>
          </cell>
          <cell r="I35">
            <v>2</v>
          </cell>
          <cell r="K35" t="str">
            <v>Nasannudin</v>
          </cell>
          <cell r="L35" t="str">
            <v>1213-7123</v>
          </cell>
          <cell r="M35" t="str">
            <v>0000536537</v>
          </cell>
          <cell r="N35" t="str">
            <v>9. A</v>
          </cell>
          <cell r="O35" t="str">
            <v>1213-7123 / 0000536537</v>
          </cell>
          <cell r="P35" t="str">
            <v>NUR FITRI YANTI</v>
          </cell>
          <cell r="Q35" t="str">
            <v>Tangerang,  28 Desember 2000</v>
          </cell>
          <cell r="R35" t="str">
            <v>Tangerang</v>
          </cell>
          <cell r="S35">
            <v>36888</v>
          </cell>
          <cell r="T35" t="str">
            <v>Islam</v>
          </cell>
          <cell r="U35" t="str">
            <v>Nasannudin</v>
          </cell>
          <cell r="V35" t="str">
            <v>Jl. Yos Sudarso RT 02/07 Jurumudi Baru</v>
          </cell>
          <cell r="AK35">
            <v>70</v>
          </cell>
          <cell r="AL35">
            <v>36</v>
          </cell>
          <cell r="AM35">
            <v>32.5</v>
          </cell>
          <cell r="AN35">
            <v>32.5</v>
          </cell>
          <cell r="AO35">
            <v>171</v>
          </cell>
        </row>
        <row r="36">
          <cell r="A36">
            <v>33</v>
          </cell>
          <cell r="B36" t="str">
            <v>02-030-033-8</v>
          </cell>
          <cell r="C36" t="str">
            <v>2-15-30-</v>
          </cell>
          <cell r="D36" t="str">
            <v>2-15-30-02-030-033-8</v>
          </cell>
          <cell r="E36" t="str">
            <v>UMI SALAMAH</v>
          </cell>
          <cell r="F36" t="str">
            <v>P</v>
          </cell>
          <cell r="G36" t="str">
            <v>Tangerang</v>
          </cell>
          <cell r="H36">
            <v>36564</v>
          </cell>
          <cell r="I36">
            <v>2</v>
          </cell>
          <cell r="K36" t="str">
            <v>Mulyadi</v>
          </cell>
          <cell r="L36" t="str">
            <v>1213-7131</v>
          </cell>
          <cell r="M36" t="str">
            <v>0008962373</v>
          </cell>
          <cell r="N36" t="str">
            <v>9. A</v>
          </cell>
          <cell r="O36" t="str">
            <v>1213-7131 / 0008962373</v>
          </cell>
          <cell r="P36" t="str">
            <v>UMI SALAMAH</v>
          </cell>
          <cell r="Q36" t="str">
            <v>Tangerang,  8 Februari 2000</v>
          </cell>
          <cell r="R36" t="str">
            <v>Tangerang</v>
          </cell>
          <cell r="S36">
            <v>36564</v>
          </cell>
          <cell r="T36" t="str">
            <v>Islam</v>
          </cell>
          <cell r="U36" t="str">
            <v>Mulyadi</v>
          </cell>
          <cell r="V36" t="str">
            <v>Jl. Garuda Jurumudi Baru</v>
          </cell>
          <cell r="AK36">
            <v>64</v>
          </cell>
          <cell r="AL36">
            <v>70</v>
          </cell>
          <cell r="AM36">
            <v>77.5</v>
          </cell>
          <cell r="AN36">
            <v>87.5</v>
          </cell>
          <cell r="AO36">
            <v>299</v>
          </cell>
        </row>
        <row r="37">
          <cell r="A37">
            <v>34</v>
          </cell>
          <cell r="B37" t="str">
            <v>02-030-034-7</v>
          </cell>
          <cell r="C37" t="str">
            <v>2-15-30-</v>
          </cell>
          <cell r="D37" t="str">
            <v>2-15-30-02-030-034-7</v>
          </cell>
          <cell r="E37" t="str">
            <v>FITRIYANI PURTYASTUTI</v>
          </cell>
          <cell r="F37" t="str">
            <v>P</v>
          </cell>
          <cell r="G37" t="str">
            <v>Cilacap</v>
          </cell>
          <cell r="H37">
            <v>36602</v>
          </cell>
          <cell r="I37">
            <v>2</v>
          </cell>
          <cell r="K37" t="str">
            <v>Purnomo</v>
          </cell>
          <cell r="L37" t="str">
            <v>1213-7148</v>
          </cell>
          <cell r="M37" t="str">
            <v>0007307724</v>
          </cell>
          <cell r="N37" t="str">
            <v>9. A</v>
          </cell>
          <cell r="O37" t="str">
            <v>1213-7148 / 0007307724</v>
          </cell>
          <cell r="P37" t="str">
            <v>FITRIYANI PURTYASTUTI</v>
          </cell>
          <cell r="Q37" t="str">
            <v>Cilacap,  17 Maret 2000</v>
          </cell>
          <cell r="R37" t="str">
            <v>Cilacap</v>
          </cell>
          <cell r="S37">
            <v>36602</v>
          </cell>
          <cell r="T37" t="str">
            <v>Islam</v>
          </cell>
          <cell r="U37" t="str">
            <v>Purnomo</v>
          </cell>
          <cell r="V37" t="str">
            <v>Jl. Halim PK RT 03/06 Jurumudi Lama</v>
          </cell>
          <cell r="AK37">
            <v>52</v>
          </cell>
          <cell r="AL37">
            <v>74</v>
          </cell>
          <cell r="AM37">
            <v>92.5</v>
          </cell>
          <cell r="AN37">
            <v>82.5</v>
          </cell>
          <cell r="AO37">
            <v>301</v>
          </cell>
        </row>
        <row r="38">
          <cell r="A38">
            <v>35</v>
          </cell>
          <cell r="B38" t="str">
            <v>02-030-035-6</v>
          </cell>
          <cell r="C38" t="str">
            <v>2-15-30-</v>
          </cell>
          <cell r="D38" t="str">
            <v>2-15-30-02-030-035-6</v>
          </cell>
          <cell r="E38" t="str">
            <v>DIMAS KURNIAWANTO</v>
          </cell>
          <cell r="F38" t="str">
            <v>L</v>
          </cell>
          <cell r="G38" t="str">
            <v>Tangerang</v>
          </cell>
          <cell r="H38">
            <v>36629</v>
          </cell>
          <cell r="I38">
            <v>2</v>
          </cell>
          <cell r="K38" t="str">
            <v>Sucipto</v>
          </cell>
          <cell r="L38" t="str">
            <v>1213-7323</v>
          </cell>
          <cell r="M38" t="str">
            <v>0009503115</v>
          </cell>
          <cell r="N38" t="str">
            <v>9. A</v>
          </cell>
          <cell r="O38" t="str">
            <v>1213-7323 / 0009503115</v>
          </cell>
          <cell r="P38" t="str">
            <v>DIMAS KURNIAWANTO</v>
          </cell>
          <cell r="Q38" t="str">
            <v>Tangerang,  13 April 2000</v>
          </cell>
          <cell r="R38" t="str">
            <v>Tangerang</v>
          </cell>
          <cell r="S38">
            <v>36629</v>
          </cell>
          <cell r="T38" t="str">
            <v>Islam</v>
          </cell>
          <cell r="U38" t="str">
            <v>Sucipto</v>
          </cell>
          <cell r="V38" t="str">
            <v>Jl. Darussalam I RT 02/03 No. 43 Batu ceper</v>
          </cell>
          <cell r="AK38">
            <v>74</v>
          </cell>
          <cell r="AL38">
            <v>80</v>
          </cell>
          <cell r="AM38">
            <v>82.5</v>
          </cell>
          <cell r="AN38">
            <v>75</v>
          </cell>
          <cell r="AO38">
            <v>311.5</v>
          </cell>
        </row>
        <row r="39">
          <cell r="A39">
            <v>36</v>
          </cell>
          <cell r="B39" t="str">
            <v>02-030-036-5</v>
          </cell>
          <cell r="C39" t="str">
            <v>2-15-30-</v>
          </cell>
          <cell r="D39" t="str">
            <v>2-15-30-02-030-036-5</v>
          </cell>
          <cell r="E39" t="str">
            <v>MUHAMMAD BUSTHOMY</v>
          </cell>
          <cell r="F39" t="str">
            <v>L</v>
          </cell>
          <cell r="G39" t="str">
            <v>Tangerang</v>
          </cell>
          <cell r="H39">
            <v>36627</v>
          </cell>
          <cell r="I39">
            <v>2</v>
          </cell>
          <cell r="K39" t="str">
            <v>Suganda</v>
          </cell>
          <cell r="L39" t="str">
            <v>1213-7333</v>
          </cell>
          <cell r="M39" t="str">
            <v>0007666972</v>
          </cell>
          <cell r="N39" t="str">
            <v>9. A</v>
          </cell>
          <cell r="O39" t="str">
            <v>1213-7333 / 0007666972</v>
          </cell>
          <cell r="P39" t="str">
            <v>MUHAMMAD BUSTHOMY</v>
          </cell>
          <cell r="Q39" t="str">
            <v>Tangerang,  11 April 2000</v>
          </cell>
          <cell r="R39" t="str">
            <v>Tangerang</v>
          </cell>
          <cell r="S39">
            <v>36627</v>
          </cell>
          <cell r="T39" t="str">
            <v>Islam</v>
          </cell>
          <cell r="U39" t="str">
            <v>Suganda</v>
          </cell>
          <cell r="V39" t="str">
            <v>Jl. H. Abullah RT 03/02 Jurumudi</v>
          </cell>
          <cell r="AK39">
            <v>64</v>
          </cell>
          <cell r="AL39">
            <v>48</v>
          </cell>
          <cell r="AM39">
            <v>42.5</v>
          </cell>
          <cell r="AN39">
            <v>82.5</v>
          </cell>
          <cell r="AO39">
            <v>237</v>
          </cell>
        </row>
        <row r="40">
          <cell r="A40">
            <v>37</v>
          </cell>
          <cell r="B40" t="str">
            <v>02-030-037-4</v>
          </cell>
          <cell r="C40" t="str">
            <v>2-15-30-</v>
          </cell>
          <cell r="D40" t="str">
            <v>2-15-30-02-030-037-4</v>
          </cell>
          <cell r="E40" t="str">
            <v>MULYADI</v>
          </cell>
          <cell r="F40" t="str">
            <v>L</v>
          </cell>
          <cell r="G40" t="str">
            <v>Serang</v>
          </cell>
          <cell r="H40">
            <v>36043</v>
          </cell>
          <cell r="I40">
            <v>2</v>
          </cell>
          <cell r="K40" t="str">
            <v>Rohani</v>
          </cell>
          <cell r="L40" t="str">
            <v>1213-7334</v>
          </cell>
          <cell r="M40">
            <v>9983368190</v>
          </cell>
          <cell r="N40" t="str">
            <v>9. A</v>
          </cell>
          <cell r="O40" t="str">
            <v>1213-7334 / 9983368190</v>
          </cell>
          <cell r="P40" t="str">
            <v>MULYADI</v>
          </cell>
          <cell r="Q40" t="str">
            <v>Serang,  5 September 1998</v>
          </cell>
          <cell r="R40" t="str">
            <v>Serang</v>
          </cell>
          <cell r="S40">
            <v>36043</v>
          </cell>
          <cell r="T40" t="str">
            <v>Islam</v>
          </cell>
          <cell r="U40" t="str">
            <v>Rohani</v>
          </cell>
          <cell r="V40" t="str">
            <v>Jl. Darussalam II RT 03/06 No. 126</v>
          </cell>
          <cell r="AK40">
            <v>42</v>
          </cell>
          <cell r="AL40">
            <v>70</v>
          </cell>
          <cell r="AM40">
            <v>47.5</v>
          </cell>
          <cell r="AN40">
            <v>42.5</v>
          </cell>
          <cell r="AO40">
            <v>202</v>
          </cell>
        </row>
        <row r="41">
          <cell r="A41">
            <v>38</v>
          </cell>
          <cell r="B41" t="str">
            <v>02-030-038-3</v>
          </cell>
          <cell r="C41" t="str">
            <v>2-15-30-</v>
          </cell>
          <cell r="D41" t="str">
            <v>2-15-30-02-030-038-3</v>
          </cell>
          <cell r="E41" t="str">
            <v>PUTRI ZAHRAH</v>
          </cell>
          <cell r="F41" t="str">
            <v>P</v>
          </cell>
          <cell r="G41" t="str">
            <v>Tangerang</v>
          </cell>
          <cell r="H41">
            <v>37054</v>
          </cell>
          <cell r="I41">
            <v>2</v>
          </cell>
          <cell r="K41" t="str">
            <v>Budi Hartoyo</v>
          </cell>
          <cell r="L41" t="str">
            <v>1213-7340</v>
          </cell>
          <cell r="M41" t="str">
            <v>0015543953</v>
          </cell>
          <cell r="N41" t="str">
            <v>9. A</v>
          </cell>
          <cell r="O41" t="str">
            <v>1213-7340 / 0015543953</v>
          </cell>
          <cell r="P41" t="str">
            <v>PUTRI ZAHRAH</v>
          </cell>
          <cell r="Q41" t="str">
            <v>Tangerang,  12 Juni 2001</v>
          </cell>
          <cell r="R41" t="str">
            <v>Tangerang</v>
          </cell>
          <cell r="S41">
            <v>37054</v>
          </cell>
          <cell r="T41" t="str">
            <v>Islam</v>
          </cell>
          <cell r="U41" t="str">
            <v>Budi Hartoyo</v>
          </cell>
          <cell r="V41" t="str">
            <v>Jl. Darussalam I RT 001/04 No. 6 Batu ceper</v>
          </cell>
          <cell r="AK41">
            <v>58</v>
          </cell>
          <cell r="AL41">
            <v>50</v>
          </cell>
          <cell r="AM41">
            <v>25</v>
          </cell>
          <cell r="AN41">
            <v>45</v>
          </cell>
          <cell r="AO41">
            <v>178</v>
          </cell>
        </row>
        <row r="42">
          <cell r="A42">
            <v>39</v>
          </cell>
          <cell r="B42" t="str">
            <v>02-030-039-2</v>
          </cell>
          <cell r="C42" t="str">
            <v>2-15-30-</v>
          </cell>
          <cell r="D42" t="str">
            <v>2-15-30-02-030-039-2</v>
          </cell>
          <cell r="E42" t="str">
            <v>ABDUL ROHIM</v>
          </cell>
          <cell r="F42" t="str">
            <v>L</v>
          </cell>
          <cell r="G42" t="str">
            <v>Tangerang</v>
          </cell>
          <cell r="H42">
            <v>36820</v>
          </cell>
          <cell r="I42">
            <v>2</v>
          </cell>
          <cell r="K42" t="str">
            <v>Habibullah</v>
          </cell>
          <cell r="L42" t="str">
            <v>1213-7355</v>
          </cell>
          <cell r="M42" t="str">
            <v>0006004536</v>
          </cell>
          <cell r="N42" t="str">
            <v>9. C</v>
          </cell>
          <cell r="O42" t="str">
            <v>1213-7355 / 0006004536</v>
          </cell>
          <cell r="P42" t="str">
            <v>ABDUL ROHIM</v>
          </cell>
          <cell r="Q42" t="str">
            <v>Tangerang,  21 Oktober 2000</v>
          </cell>
          <cell r="R42" t="str">
            <v>Tangerang</v>
          </cell>
          <cell r="S42">
            <v>36820</v>
          </cell>
          <cell r="T42" t="str">
            <v>Islam</v>
          </cell>
          <cell r="U42" t="str">
            <v>Habibullah</v>
          </cell>
          <cell r="V42" t="str">
            <v>Jl. Halim PK Jurumudi</v>
          </cell>
          <cell r="AK42">
            <v>38</v>
          </cell>
          <cell r="AL42">
            <v>70</v>
          </cell>
          <cell r="AM42">
            <v>60</v>
          </cell>
          <cell r="AN42">
            <v>67.5</v>
          </cell>
          <cell r="AO42">
            <v>235.5</v>
          </cell>
        </row>
        <row r="43">
          <cell r="A43">
            <v>40</v>
          </cell>
          <cell r="B43" t="str">
            <v>02-030-040-9</v>
          </cell>
          <cell r="C43" t="str">
            <v>2-15-30-</v>
          </cell>
          <cell r="D43" t="str">
            <v>2-15-30-02-030-040-9</v>
          </cell>
          <cell r="E43" t="str">
            <v>ADITYA BAHRUDIN</v>
          </cell>
          <cell r="F43" t="str">
            <v>L</v>
          </cell>
          <cell r="G43" t="str">
            <v>Tangerang</v>
          </cell>
          <cell r="H43">
            <v>36635</v>
          </cell>
          <cell r="I43">
            <v>2</v>
          </cell>
          <cell r="K43" t="str">
            <v>Dadan Hamdani</v>
          </cell>
          <cell r="L43" t="str">
            <v>1213-7358</v>
          </cell>
          <cell r="M43" t="str">
            <v>0000550022</v>
          </cell>
          <cell r="N43" t="str">
            <v>9. C</v>
          </cell>
          <cell r="O43" t="str">
            <v>1213-7358 / 0000550022</v>
          </cell>
          <cell r="P43" t="str">
            <v>ADITYA BAHRUDIN</v>
          </cell>
          <cell r="Q43" t="str">
            <v>Tangerang,  19 April 2000</v>
          </cell>
          <cell r="R43" t="str">
            <v>Tangerang</v>
          </cell>
          <cell r="S43">
            <v>36635</v>
          </cell>
          <cell r="T43" t="str">
            <v>Islam</v>
          </cell>
          <cell r="U43" t="str">
            <v>Dadan Hamdani</v>
          </cell>
          <cell r="V43" t="str">
            <v>Jl. KH. Kuding RT 01/08 No. 15 Belendung</v>
          </cell>
          <cell r="AK43">
            <v>36</v>
          </cell>
          <cell r="AL43">
            <v>44</v>
          </cell>
          <cell r="AM43">
            <v>45</v>
          </cell>
          <cell r="AN43">
            <v>40</v>
          </cell>
          <cell r="AO43">
            <v>165</v>
          </cell>
        </row>
        <row r="44">
          <cell r="A44">
            <v>41</v>
          </cell>
          <cell r="B44" t="str">
            <v>02-030-041-8</v>
          </cell>
          <cell r="C44" t="str">
            <v>2-15-30-</v>
          </cell>
          <cell r="D44" t="str">
            <v>2-15-30-02-030-041-8</v>
          </cell>
          <cell r="E44" t="str">
            <v>GALANG DWI PANJI HERLAMBANG</v>
          </cell>
          <cell r="F44" t="str">
            <v>L</v>
          </cell>
          <cell r="G44" t="str">
            <v>Tangerang</v>
          </cell>
          <cell r="H44">
            <v>36391</v>
          </cell>
          <cell r="I44">
            <v>3</v>
          </cell>
          <cell r="K44" t="str">
            <v>Sukarmin</v>
          </cell>
          <cell r="L44" t="str">
            <v>1213-7371</v>
          </cell>
          <cell r="M44">
            <v>9997766233</v>
          </cell>
          <cell r="N44" t="str">
            <v>9. C</v>
          </cell>
          <cell r="O44" t="str">
            <v>1213-7371 / 9997766233</v>
          </cell>
          <cell r="P44" t="str">
            <v>GALANG DWI PANJI HERLAMBANG</v>
          </cell>
          <cell r="Q44" t="str">
            <v>Tangerang,  19 Agustus 1999</v>
          </cell>
          <cell r="R44" t="str">
            <v>Tangerang</v>
          </cell>
          <cell r="S44">
            <v>36391</v>
          </cell>
          <cell r="T44" t="str">
            <v>Islam</v>
          </cell>
          <cell r="U44" t="str">
            <v>Sukarmin</v>
          </cell>
          <cell r="V44" t="str">
            <v>Jl. Daan Mogot RT 04/02 Batu ceper</v>
          </cell>
          <cell r="AK44">
            <v>78</v>
          </cell>
          <cell r="AL44">
            <v>56</v>
          </cell>
          <cell r="AM44">
            <v>30</v>
          </cell>
          <cell r="AN44">
            <v>55</v>
          </cell>
          <cell r="AO44">
            <v>219</v>
          </cell>
        </row>
        <row r="45">
          <cell r="A45">
            <v>42</v>
          </cell>
          <cell r="B45" t="str">
            <v>02-030-042-7</v>
          </cell>
          <cell r="C45" t="str">
            <v>2-15-30-</v>
          </cell>
          <cell r="D45" t="str">
            <v>2-15-30-02-030-042-7</v>
          </cell>
          <cell r="E45" t="str">
            <v>INDAH NOVITA SARI</v>
          </cell>
          <cell r="F45" t="str">
            <v>P</v>
          </cell>
          <cell r="G45" t="str">
            <v>Tangerang</v>
          </cell>
          <cell r="H45">
            <v>36837</v>
          </cell>
          <cell r="I45">
            <v>3</v>
          </cell>
          <cell r="K45" t="str">
            <v>Jung-Jung P</v>
          </cell>
          <cell r="L45" t="str">
            <v>1213-7518</v>
          </cell>
          <cell r="M45" t="str">
            <v>0008483161</v>
          </cell>
          <cell r="N45" t="str">
            <v>9. C</v>
          </cell>
          <cell r="O45" t="str">
            <v>1213-7518 / 0008483161</v>
          </cell>
          <cell r="P45" t="str">
            <v>INDAH NOVITA SARI</v>
          </cell>
          <cell r="Q45" t="str">
            <v>Tangerang,  7 Nopember 2000</v>
          </cell>
          <cell r="R45" t="str">
            <v>Tangerang</v>
          </cell>
          <cell r="S45">
            <v>36837</v>
          </cell>
          <cell r="T45" t="str">
            <v>Protestan</v>
          </cell>
          <cell r="U45" t="str">
            <v>Jung-Jung P</v>
          </cell>
          <cell r="V45" t="str">
            <v>Kebon Besar RT 02/04 Batu ceper</v>
          </cell>
          <cell r="AK45">
            <v>66</v>
          </cell>
          <cell r="AL45">
            <v>48</v>
          </cell>
          <cell r="AM45">
            <v>35</v>
          </cell>
          <cell r="AN45">
            <v>30</v>
          </cell>
          <cell r="AO45">
            <v>179</v>
          </cell>
        </row>
        <row r="46">
          <cell r="A46">
            <v>43</v>
          </cell>
          <cell r="B46" t="str">
            <v>02-030-043-6</v>
          </cell>
          <cell r="C46" t="str">
            <v>2-15-30-</v>
          </cell>
          <cell r="D46" t="str">
            <v>2-15-30-02-030-043-6</v>
          </cell>
          <cell r="E46" t="str">
            <v>VEGA SAFITRI</v>
          </cell>
          <cell r="F46" t="str">
            <v>P</v>
          </cell>
          <cell r="G46" t="str">
            <v>Wonogiri</v>
          </cell>
          <cell r="H46">
            <v>36453</v>
          </cell>
          <cell r="I46">
            <v>3</v>
          </cell>
          <cell r="K46" t="str">
            <v>Suyatno</v>
          </cell>
          <cell r="L46" t="str">
            <v>1213-7218</v>
          </cell>
          <cell r="M46">
            <v>9994978335</v>
          </cell>
          <cell r="N46" t="str">
            <v>9. C</v>
          </cell>
          <cell r="O46" t="str">
            <v>1213-7218 / 9994978335</v>
          </cell>
          <cell r="P46" t="str">
            <v>VEGA SAFITRI</v>
          </cell>
          <cell r="Q46" t="str">
            <v>Wonogiri,  20 Oktober 1999</v>
          </cell>
          <cell r="R46" t="str">
            <v>Wonogiri</v>
          </cell>
          <cell r="S46">
            <v>36453</v>
          </cell>
          <cell r="T46" t="str">
            <v>Islam</v>
          </cell>
          <cell r="U46" t="str">
            <v>Suyatno</v>
          </cell>
          <cell r="V46" t="str">
            <v>Jl. H. Imbar RT 03/03 No. 93 Kebon Besar</v>
          </cell>
          <cell r="AK46">
            <v>48</v>
          </cell>
          <cell r="AL46">
            <v>52</v>
          </cell>
          <cell r="AM46">
            <v>45</v>
          </cell>
          <cell r="AN46">
            <v>32.5</v>
          </cell>
          <cell r="AO46">
            <v>177.5</v>
          </cell>
        </row>
        <row r="47">
          <cell r="A47">
            <v>44</v>
          </cell>
          <cell r="B47" t="str">
            <v>02-030-044-5</v>
          </cell>
          <cell r="C47" t="str">
            <v>2-15-30-</v>
          </cell>
          <cell r="D47" t="str">
            <v>2-15-30-02-030-044-5</v>
          </cell>
          <cell r="E47" t="str">
            <v>NILA NABILA</v>
          </cell>
          <cell r="F47" t="str">
            <v>P</v>
          </cell>
          <cell r="G47" t="str">
            <v>Tangerang</v>
          </cell>
          <cell r="H47">
            <v>36405</v>
          </cell>
          <cell r="I47">
            <v>3</v>
          </cell>
          <cell r="K47" t="str">
            <v>Muhamad Fanji Akbar</v>
          </cell>
          <cell r="L47" t="str">
            <v>1213-7249</v>
          </cell>
          <cell r="M47">
            <v>9994090884</v>
          </cell>
          <cell r="N47" t="str">
            <v>9. C</v>
          </cell>
          <cell r="O47" t="str">
            <v>1213-7249 / 9994090884</v>
          </cell>
          <cell r="P47" t="str">
            <v>NILA NABILA</v>
          </cell>
          <cell r="Q47" t="str">
            <v>Tangerang,  2 September 1999</v>
          </cell>
          <cell r="R47" t="str">
            <v>Tangerang</v>
          </cell>
          <cell r="S47">
            <v>36405</v>
          </cell>
          <cell r="T47" t="str">
            <v>Islam</v>
          </cell>
          <cell r="U47" t="str">
            <v>Muhamad Fanji Akbar</v>
          </cell>
          <cell r="V47" t="str">
            <v>Jl. KH. Mursan RT 03/03 Belendung</v>
          </cell>
          <cell r="AK47">
            <v>76</v>
          </cell>
          <cell r="AL47">
            <v>50</v>
          </cell>
          <cell r="AM47">
            <v>45</v>
          </cell>
          <cell r="AN47">
            <v>67.5</v>
          </cell>
          <cell r="AO47">
            <v>238.5</v>
          </cell>
        </row>
        <row r="48">
          <cell r="A48">
            <v>45</v>
          </cell>
          <cell r="B48" t="str">
            <v>02-030-045-4</v>
          </cell>
          <cell r="C48" t="str">
            <v>2-15-30-</v>
          </cell>
          <cell r="D48" t="str">
            <v>2-15-30-02-030-045-4</v>
          </cell>
          <cell r="E48" t="str">
            <v>DIDI HERMAWAN</v>
          </cell>
          <cell r="F48" t="str">
            <v>L</v>
          </cell>
          <cell r="G48" t="str">
            <v>Serang</v>
          </cell>
          <cell r="H48">
            <v>36815</v>
          </cell>
          <cell r="I48">
            <v>3</v>
          </cell>
          <cell r="K48" t="str">
            <v>Abdul Rauf</v>
          </cell>
          <cell r="L48" t="str">
            <v>1213-7276</v>
          </cell>
          <cell r="M48" t="str">
            <v>0000536499</v>
          </cell>
          <cell r="N48" t="str">
            <v>9. C</v>
          </cell>
          <cell r="O48" t="str">
            <v>1213-7276 / 0000536499</v>
          </cell>
          <cell r="P48" t="str">
            <v>DIDI HERMAWAN</v>
          </cell>
          <cell r="Q48" t="str">
            <v>Serang,  16 Oktober 2000</v>
          </cell>
          <cell r="R48" t="str">
            <v>Serang</v>
          </cell>
          <cell r="S48">
            <v>36815</v>
          </cell>
          <cell r="T48" t="str">
            <v>Islam</v>
          </cell>
          <cell r="U48" t="str">
            <v>Abdul Rauf</v>
          </cell>
          <cell r="V48" t="str">
            <v>Kp. Rawa Bamban RT 02/07 Jurumudi</v>
          </cell>
          <cell r="AK48">
            <v>54</v>
          </cell>
          <cell r="AL48">
            <v>36</v>
          </cell>
          <cell r="AM48">
            <v>35</v>
          </cell>
          <cell r="AN48">
            <v>52.5</v>
          </cell>
          <cell r="AO48">
            <v>177.5</v>
          </cell>
        </row>
        <row r="49">
          <cell r="A49">
            <v>46</v>
          </cell>
          <cell r="B49" t="str">
            <v>02-030-046-3</v>
          </cell>
          <cell r="C49" t="str">
            <v>2-15-30-</v>
          </cell>
          <cell r="D49" t="str">
            <v>2-15-30-02-030-046-3</v>
          </cell>
          <cell r="E49" t="str">
            <v>MUHAMMAD AZIZ AL FARISI</v>
          </cell>
          <cell r="F49" t="str">
            <v>L</v>
          </cell>
          <cell r="G49" t="str">
            <v>Tangerang</v>
          </cell>
          <cell r="H49">
            <v>36633</v>
          </cell>
          <cell r="I49">
            <v>3</v>
          </cell>
          <cell r="K49" t="str">
            <v>Khoirudin</v>
          </cell>
          <cell r="L49" t="str">
            <v>1213-7290</v>
          </cell>
          <cell r="M49" t="str">
            <v>0000536836</v>
          </cell>
          <cell r="N49" t="str">
            <v>9. C</v>
          </cell>
          <cell r="O49" t="str">
            <v>1213-7290 / 0000536836</v>
          </cell>
          <cell r="P49" t="str">
            <v>MUHAMMAD AZIZ AL FARISI</v>
          </cell>
          <cell r="Q49" t="str">
            <v>Tangerang,  17 April 2000</v>
          </cell>
          <cell r="R49" t="str">
            <v>Tangerang</v>
          </cell>
          <cell r="S49">
            <v>36633</v>
          </cell>
          <cell r="T49" t="str">
            <v>Islam</v>
          </cell>
          <cell r="U49" t="str">
            <v>Khoirudin</v>
          </cell>
          <cell r="V49" t="str">
            <v>Jl. KH. Mursan RT 003/005 Belendung</v>
          </cell>
          <cell r="AK49">
            <v>26</v>
          </cell>
          <cell r="AL49">
            <v>44</v>
          </cell>
          <cell r="AM49">
            <v>35</v>
          </cell>
          <cell r="AN49">
            <v>30</v>
          </cell>
          <cell r="AO49">
            <v>135</v>
          </cell>
        </row>
        <row r="50">
          <cell r="A50">
            <v>47</v>
          </cell>
          <cell r="B50" t="str">
            <v>02-030-047-2</v>
          </cell>
          <cell r="C50" t="str">
            <v>2-15-30-</v>
          </cell>
          <cell r="D50" t="str">
            <v>2-15-30-02-030-047-2</v>
          </cell>
          <cell r="E50" t="str">
            <v>FARIZ RINALDI SARWANA</v>
          </cell>
          <cell r="F50" t="str">
            <v>L</v>
          </cell>
          <cell r="G50" t="str">
            <v>Tangerang</v>
          </cell>
          <cell r="H50">
            <v>36689</v>
          </cell>
          <cell r="I50">
            <v>3</v>
          </cell>
          <cell r="K50" t="str">
            <v>Marwan Sarwana</v>
          </cell>
          <cell r="L50" t="str">
            <v>1213-7463</v>
          </cell>
          <cell r="M50" t="str">
            <v>0004833680</v>
          </cell>
          <cell r="N50" t="str">
            <v>9. C</v>
          </cell>
          <cell r="O50" t="str">
            <v>1213-7463 / 0004833680</v>
          </cell>
          <cell r="P50" t="str">
            <v>FARIZ RINALDI SARWANA</v>
          </cell>
          <cell r="Q50" t="str">
            <v>Tangerang,  12 Juni 2000</v>
          </cell>
          <cell r="R50" t="str">
            <v>Tangerang</v>
          </cell>
          <cell r="S50">
            <v>36689</v>
          </cell>
          <cell r="T50" t="str">
            <v>Islam</v>
          </cell>
          <cell r="U50" t="str">
            <v>Marwan Sarwana</v>
          </cell>
          <cell r="V50" t="str">
            <v>Jl. Abd Rahman Saleh RT 001/06 Jurumudi</v>
          </cell>
          <cell r="AK50">
            <v>60</v>
          </cell>
          <cell r="AL50">
            <v>64</v>
          </cell>
          <cell r="AM50">
            <v>27.5</v>
          </cell>
          <cell r="AN50">
            <v>67.5</v>
          </cell>
          <cell r="AO50">
            <v>219</v>
          </cell>
        </row>
        <row r="51">
          <cell r="A51">
            <v>48</v>
          </cell>
          <cell r="B51" t="str">
            <v>02-030-048-9</v>
          </cell>
          <cell r="C51" t="str">
            <v>2-15-30-</v>
          </cell>
          <cell r="D51" t="str">
            <v>2-15-30-02-030-048-9</v>
          </cell>
          <cell r="E51" t="str">
            <v>NETTY MARSAULINA SEPTINA SINAGA</v>
          </cell>
          <cell r="F51" t="str">
            <v>P</v>
          </cell>
          <cell r="G51" t="str">
            <v>Tangerang</v>
          </cell>
          <cell r="H51">
            <v>36790</v>
          </cell>
          <cell r="I51">
            <v>3</v>
          </cell>
          <cell r="K51" t="str">
            <v>Manumpan Harryson Richard Sinaga</v>
          </cell>
          <cell r="L51" t="str">
            <v>1213-7478</v>
          </cell>
          <cell r="M51" t="str">
            <v>0008548576</v>
          </cell>
          <cell r="N51" t="str">
            <v>9. C</v>
          </cell>
          <cell r="O51" t="str">
            <v>1213-7478 / 0008548576</v>
          </cell>
          <cell r="P51" t="str">
            <v>NETTY MARSAULINA SEPTINA SINAGA</v>
          </cell>
          <cell r="Q51" t="str">
            <v>Tangerang,  21 September 2000</v>
          </cell>
          <cell r="R51" t="str">
            <v>Tangerang</v>
          </cell>
          <cell r="S51">
            <v>36790</v>
          </cell>
          <cell r="T51" t="str">
            <v>Protestan</v>
          </cell>
          <cell r="U51" t="str">
            <v>Manumpan Harryson Richard Sinaga</v>
          </cell>
          <cell r="V51" t="str">
            <v>Gg. Kramat RT 003/005 No. 95  Jurumudi</v>
          </cell>
          <cell r="AK51">
            <v>62</v>
          </cell>
          <cell r="AL51">
            <v>50</v>
          </cell>
          <cell r="AM51">
            <v>45</v>
          </cell>
          <cell r="AN51">
            <v>40</v>
          </cell>
          <cell r="AO51">
            <v>197</v>
          </cell>
        </row>
        <row r="52">
          <cell r="A52">
            <v>49</v>
          </cell>
          <cell r="B52" t="str">
            <v>02-030-049-8</v>
          </cell>
          <cell r="C52" t="str">
            <v>2-15-30-</v>
          </cell>
          <cell r="D52" t="str">
            <v>2-15-30-02-030-049-8</v>
          </cell>
          <cell r="E52" t="str">
            <v>NUR ARIFIN</v>
          </cell>
          <cell r="F52" t="str">
            <v>L</v>
          </cell>
          <cell r="G52" t="str">
            <v>Tangerang</v>
          </cell>
          <cell r="H52">
            <v>36519</v>
          </cell>
          <cell r="I52">
            <v>3</v>
          </cell>
          <cell r="K52" t="str">
            <v>Pandi</v>
          </cell>
          <cell r="L52" t="str">
            <v>1213-7160</v>
          </cell>
          <cell r="M52">
            <v>9996369444</v>
          </cell>
          <cell r="N52" t="str">
            <v>9. C</v>
          </cell>
          <cell r="O52" t="str">
            <v>1213-7160 / 9996369444</v>
          </cell>
          <cell r="P52" t="str">
            <v>NUR ARIFIN</v>
          </cell>
          <cell r="Q52" t="str">
            <v>Tangerang,  25 Desember 1999</v>
          </cell>
          <cell r="R52" t="str">
            <v>Tangerang</v>
          </cell>
          <cell r="S52">
            <v>36519</v>
          </cell>
          <cell r="T52" t="str">
            <v>Islam</v>
          </cell>
          <cell r="U52" t="str">
            <v>Pandi</v>
          </cell>
          <cell r="V52" t="str">
            <v>Jl. Abd Rahman Saleh RT 03/01</v>
          </cell>
          <cell r="AK52">
            <v>54</v>
          </cell>
          <cell r="AL52">
            <v>38</v>
          </cell>
          <cell r="AM52">
            <v>35</v>
          </cell>
          <cell r="AN52">
            <v>30</v>
          </cell>
          <cell r="AO52">
            <v>157</v>
          </cell>
        </row>
        <row r="53">
          <cell r="A53">
            <v>50</v>
          </cell>
          <cell r="B53" t="str">
            <v>02-030-050-7</v>
          </cell>
          <cell r="C53" t="str">
            <v>2-15-30-</v>
          </cell>
          <cell r="D53" t="str">
            <v>2-15-30-02-030-050-7</v>
          </cell>
          <cell r="E53" t="str">
            <v>AGUNG RAHMADANI</v>
          </cell>
          <cell r="F53" t="str">
            <v>L</v>
          </cell>
          <cell r="G53" t="str">
            <v>Jakarta</v>
          </cell>
          <cell r="H53">
            <v>36503</v>
          </cell>
          <cell r="I53">
            <v>3</v>
          </cell>
          <cell r="K53" t="str">
            <v>Darsum Suharno</v>
          </cell>
          <cell r="L53" t="str">
            <v>1213-7496</v>
          </cell>
          <cell r="M53">
            <v>9990834865</v>
          </cell>
          <cell r="N53" t="str">
            <v>9. C</v>
          </cell>
          <cell r="O53" t="str">
            <v>1213-7496 / 9990834865</v>
          </cell>
          <cell r="P53" t="str">
            <v>AGUNG RAHMADANI</v>
          </cell>
          <cell r="Q53" t="str">
            <v>Jakarta,  9 Desember 1999</v>
          </cell>
          <cell r="R53" t="str">
            <v>Jakarta</v>
          </cell>
          <cell r="S53">
            <v>36503</v>
          </cell>
          <cell r="T53" t="str">
            <v>Islam</v>
          </cell>
          <cell r="U53" t="str">
            <v>Darsum Suharno</v>
          </cell>
          <cell r="V53" t="str">
            <v>Jl. Halim PK RT 004/005 Jurumudi</v>
          </cell>
          <cell r="AK53">
            <v>48</v>
          </cell>
          <cell r="AL53">
            <v>68</v>
          </cell>
          <cell r="AM53">
            <v>27.5</v>
          </cell>
          <cell r="AN53">
            <v>80</v>
          </cell>
          <cell r="AO53">
            <v>223.5</v>
          </cell>
        </row>
        <row r="54">
          <cell r="A54">
            <v>51</v>
          </cell>
          <cell r="B54" t="str">
            <v>02-030-051-6</v>
          </cell>
          <cell r="C54" t="str">
            <v>2-15-30-</v>
          </cell>
          <cell r="D54" t="str">
            <v>2-15-30-02-030-051-6</v>
          </cell>
          <cell r="E54" t="str">
            <v>KHOEROTUNNISA</v>
          </cell>
          <cell r="F54" t="str">
            <v>P</v>
          </cell>
          <cell r="G54" t="str">
            <v>Cirebon</v>
          </cell>
          <cell r="H54">
            <v>36694</v>
          </cell>
          <cell r="I54">
            <v>3</v>
          </cell>
          <cell r="K54" t="str">
            <v>Casmadi</v>
          </cell>
          <cell r="L54" t="str">
            <v>1213-7198</v>
          </cell>
          <cell r="M54" t="str">
            <v>0001934695</v>
          </cell>
          <cell r="N54" t="str">
            <v>9. C</v>
          </cell>
          <cell r="O54" t="str">
            <v>1213-7198 / 0001934695</v>
          </cell>
          <cell r="P54" t="str">
            <v>KHOEROTUNNISA</v>
          </cell>
          <cell r="Q54" t="str">
            <v>Cirebon,  17 Juni 2000</v>
          </cell>
          <cell r="R54" t="str">
            <v>Cirebon</v>
          </cell>
          <cell r="S54">
            <v>36694</v>
          </cell>
          <cell r="T54" t="str">
            <v>Islam</v>
          </cell>
          <cell r="U54" t="str">
            <v>Casmadi</v>
          </cell>
          <cell r="V54" t="str">
            <v>Jl. Budiasih 2 RT 01/14 Tanah Tinggi</v>
          </cell>
          <cell r="AK54">
            <v>56</v>
          </cell>
          <cell r="AL54">
            <v>38</v>
          </cell>
          <cell r="AM54">
            <v>32.5</v>
          </cell>
          <cell r="AN54">
            <v>37.5</v>
          </cell>
          <cell r="AO54">
            <v>164</v>
          </cell>
        </row>
        <row r="55">
          <cell r="A55">
            <v>52</v>
          </cell>
          <cell r="B55" t="str">
            <v>02-030-052-5</v>
          </cell>
          <cell r="C55" t="str">
            <v>2-15-30-</v>
          </cell>
          <cell r="D55" t="str">
            <v>2-15-30-02-030-052-5</v>
          </cell>
          <cell r="E55" t="str">
            <v>YUNDA KURNIA</v>
          </cell>
          <cell r="F55" t="str">
            <v>P</v>
          </cell>
          <cell r="G55" t="str">
            <v>Tangerang</v>
          </cell>
          <cell r="H55">
            <v>36977</v>
          </cell>
          <cell r="I55">
            <v>3</v>
          </cell>
          <cell r="K55" t="str">
            <v>A. Syukur</v>
          </cell>
          <cell r="L55" t="str">
            <v>1213-7538</v>
          </cell>
          <cell r="M55" t="str">
            <v>0016528234</v>
          </cell>
          <cell r="N55" t="str">
            <v>9. C</v>
          </cell>
          <cell r="O55" t="str">
            <v>1213-7538 / 0016528234</v>
          </cell>
          <cell r="P55" t="str">
            <v>YUNDA KURNIA</v>
          </cell>
          <cell r="Q55" t="str">
            <v>Tangerang,  27 Maret 2001</v>
          </cell>
          <cell r="R55" t="str">
            <v>Tangerang</v>
          </cell>
          <cell r="S55">
            <v>36977</v>
          </cell>
          <cell r="T55" t="str">
            <v>Islam</v>
          </cell>
          <cell r="U55" t="str">
            <v>A. Syukur</v>
          </cell>
          <cell r="V55" t="str">
            <v>Jl. Garuda jurumudi</v>
          </cell>
          <cell r="AK55">
            <v>72</v>
          </cell>
          <cell r="AL55">
            <v>46</v>
          </cell>
          <cell r="AM55">
            <v>27.5</v>
          </cell>
          <cell r="AN55">
            <v>60</v>
          </cell>
          <cell r="AO55">
            <v>205.5</v>
          </cell>
        </row>
        <row r="56">
          <cell r="A56">
            <v>53</v>
          </cell>
          <cell r="B56" t="str">
            <v>02-030-053-4</v>
          </cell>
          <cell r="C56" t="str">
            <v>2-15-30-</v>
          </cell>
          <cell r="D56" t="str">
            <v>2-15-30-02-030-053-4</v>
          </cell>
          <cell r="E56" t="str">
            <v>KHARIS HAKIM MUNAWAN</v>
          </cell>
          <cell r="F56" t="str">
            <v>L</v>
          </cell>
          <cell r="G56" t="str">
            <v>Karawang</v>
          </cell>
          <cell r="H56">
            <v>37024</v>
          </cell>
          <cell r="I56">
            <v>3</v>
          </cell>
          <cell r="J56">
            <v>36131</v>
          </cell>
          <cell r="K56" t="str">
            <v>Wawan Sutarwan</v>
          </cell>
          <cell r="L56" t="str">
            <v>1213-7376</v>
          </cell>
          <cell r="M56" t="str">
            <v>0011708789</v>
          </cell>
          <cell r="N56" t="str">
            <v>9. C</v>
          </cell>
          <cell r="O56" t="str">
            <v>1213-7376 / 0011708789</v>
          </cell>
          <cell r="P56" t="str">
            <v>KHARIS HAKIM MUNAWAN</v>
          </cell>
          <cell r="Q56" t="str">
            <v>Karawang,  13 Mei 2001</v>
          </cell>
          <cell r="R56" t="str">
            <v>Karawang</v>
          </cell>
          <cell r="S56">
            <v>37024</v>
          </cell>
          <cell r="T56" t="str">
            <v>Islam</v>
          </cell>
          <cell r="U56" t="str">
            <v>Wawan Sutarwan</v>
          </cell>
          <cell r="V56" t="str">
            <v>Jl. Halim PK RT 002/02 No. 2 Pajang</v>
          </cell>
          <cell r="AK56">
            <v>78</v>
          </cell>
          <cell r="AL56">
            <v>58</v>
          </cell>
          <cell r="AM56">
            <v>42.5</v>
          </cell>
          <cell r="AN56">
            <v>60</v>
          </cell>
          <cell r="AO56">
            <v>238.5</v>
          </cell>
        </row>
        <row r="57">
          <cell r="A57">
            <v>54</v>
          </cell>
          <cell r="B57" t="str">
            <v>02-030-054-3</v>
          </cell>
          <cell r="C57" t="str">
            <v>2-15-30-</v>
          </cell>
          <cell r="D57" t="str">
            <v>2-15-30-02-030-054-3</v>
          </cell>
          <cell r="E57" t="str">
            <v>NURHAFIFAH</v>
          </cell>
          <cell r="F57" t="str">
            <v>P</v>
          </cell>
          <cell r="G57" t="str">
            <v>Tangerang</v>
          </cell>
          <cell r="H57">
            <v>36497</v>
          </cell>
          <cell r="I57">
            <v>3</v>
          </cell>
          <cell r="K57" t="str">
            <v>Matroji</v>
          </cell>
          <cell r="L57" t="str">
            <v>1213-7379</v>
          </cell>
          <cell r="M57">
            <v>9994869984</v>
          </cell>
          <cell r="N57" t="str">
            <v>9. C</v>
          </cell>
          <cell r="O57" t="str">
            <v>1213-7379 / 9994869984</v>
          </cell>
          <cell r="P57" t="str">
            <v>NURHAFIFAH</v>
          </cell>
          <cell r="Q57" t="str">
            <v>Tangerang,  3 Desember 1999</v>
          </cell>
          <cell r="R57" t="str">
            <v>Tangerang</v>
          </cell>
          <cell r="S57">
            <v>36497</v>
          </cell>
          <cell r="T57" t="str">
            <v>Islam</v>
          </cell>
          <cell r="U57" t="str">
            <v>Matroji</v>
          </cell>
          <cell r="V57" t="str">
            <v>Kebon Besar RT 04/01 No. 48 Batu ceper</v>
          </cell>
          <cell r="AK57">
            <v>70</v>
          </cell>
          <cell r="AL57">
            <v>56</v>
          </cell>
          <cell r="AM57">
            <v>30</v>
          </cell>
          <cell r="AN57">
            <v>75</v>
          </cell>
          <cell r="AO57">
            <v>231</v>
          </cell>
        </row>
        <row r="58">
          <cell r="A58">
            <v>55</v>
          </cell>
          <cell r="B58" t="str">
            <v>02-030-055-2</v>
          </cell>
          <cell r="C58" t="str">
            <v>2-15-30-</v>
          </cell>
          <cell r="D58" t="str">
            <v>2-15-30-02-030-055-2</v>
          </cell>
          <cell r="E58" t="str">
            <v>SISI SRI DESVI</v>
          </cell>
          <cell r="F58" t="str">
            <v>P</v>
          </cell>
          <cell r="G58" t="str">
            <v>Semalako</v>
          </cell>
          <cell r="H58">
            <v>36568</v>
          </cell>
          <cell r="I58">
            <v>3</v>
          </cell>
          <cell r="K58" t="str">
            <v>Kenedi</v>
          </cell>
          <cell r="L58" t="str">
            <v>1213-7389</v>
          </cell>
          <cell r="M58" t="str">
            <v>0009986284</v>
          </cell>
          <cell r="N58" t="str">
            <v>9. C</v>
          </cell>
          <cell r="O58" t="str">
            <v>1213-7389 / 0009986284</v>
          </cell>
          <cell r="P58" t="str">
            <v>SISI SRI DESVI</v>
          </cell>
          <cell r="Q58" t="str">
            <v>Semalako,  12 Februari 2000</v>
          </cell>
          <cell r="R58" t="str">
            <v>Semalako</v>
          </cell>
          <cell r="S58">
            <v>36568</v>
          </cell>
          <cell r="T58" t="str">
            <v>Islam</v>
          </cell>
          <cell r="U58" t="str">
            <v>Kenedi</v>
          </cell>
          <cell r="V58" t="str">
            <v>Jl. KH. Kilin RT 05/06 Batu ceper</v>
          </cell>
          <cell r="AK58">
            <v>70</v>
          </cell>
          <cell r="AL58">
            <v>66</v>
          </cell>
          <cell r="AM58">
            <v>75</v>
          </cell>
          <cell r="AN58">
            <v>70</v>
          </cell>
          <cell r="AO58">
            <v>281</v>
          </cell>
        </row>
        <row r="59">
          <cell r="A59">
            <v>56</v>
          </cell>
          <cell r="B59" t="str">
            <v>02-030-056-9</v>
          </cell>
          <cell r="C59" t="str">
            <v>2-15-30-</v>
          </cell>
          <cell r="D59" t="str">
            <v>2-15-30-02-030-056-9</v>
          </cell>
          <cell r="E59" t="str">
            <v>YOGI SEFDIARTO</v>
          </cell>
          <cell r="F59" t="str">
            <v>L</v>
          </cell>
          <cell r="G59" t="str">
            <v>Cimahi</v>
          </cell>
          <cell r="H59">
            <v>36792</v>
          </cell>
          <cell r="I59">
            <v>3</v>
          </cell>
          <cell r="J59">
            <v>35704</v>
          </cell>
          <cell r="K59" t="str">
            <v>Kismanto</v>
          </cell>
          <cell r="L59" t="str">
            <v>1213-7399</v>
          </cell>
          <cell r="M59" t="str">
            <v>0005165400</v>
          </cell>
          <cell r="N59" t="str">
            <v>9. C</v>
          </cell>
          <cell r="O59" t="str">
            <v>1213-7399 / 0005165400</v>
          </cell>
          <cell r="P59" t="str">
            <v>YOGI SEFDIARTO</v>
          </cell>
          <cell r="Q59" t="str">
            <v>Cimahi,  23 September 2000</v>
          </cell>
          <cell r="R59" t="str">
            <v>Cimahi</v>
          </cell>
          <cell r="S59">
            <v>36792</v>
          </cell>
          <cell r="T59" t="str">
            <v>Islam</v>
          </cell>
          <cell r="U59" t="str">
            <v>Kismanto</v>
          </cell>
          <cell r="V59" t="str">
            <v>Jl. Darussalam I RT 002/03 Batu ceper</v>
          </cell>
          <cell r="AK59">
            <v>78</v>
          </cell>
          <cell r="AL59">
            <v>58</v>
          </cell>
          <cell r="AM59">
            <v>35</v>
          </cell>
          <cell r="AN59">
            <v>40</v>
          </cell>
          <cell r="AO59">
            <v>211</v>
          </cell>
        </row>
        <row r="60">
          <cell r="A60">
            <v>57</v>
          </cell>
          <cell r="B60" t="str">
            <v>02-030-057-8</v>
          </cell>
          <cell r="C60" t="str">
            <v>2-15-30-</v>
          </cell>
          <cell r="D60" t="str">
            <v>2-15-30-02-030-057-8</v>
          </cell>
          <cell r="E60" t="str">
            <v>DICKY YAHYA SIRAIT</v>
          </cell>
          <cell r="F60" t="str">
            <v>L</v>
          </cell>
          <cell r="G60" t="str">
            <v>Jakarta</v>
          </cell>
          <cell r="H60">
            <v>36836</v>
          </cell>
          <cell r="I60">
            <v>3</v>
          </cell>
          <cell r="K60" t="str">
            <v>Rolas Sirait</v>
          </cell>
          <cell r="L60" t="str">
            <v>1213-7414</v>
          </cell>
          <cell r="M60" t="str">
            <v>0009548518</v>
          </cell>
          <cell r="N60" t="str">
            <v>9. C</v>
          </cell>
          <cell r="O60" t="str">
            <v>1213-7414 / 0009548518</v>
          </cell>
          <cell r="P60" t="str">
            <v>DICKY YAHYA SIRAIT</v>
          </cell>
          <cell r="Q60" t="str">
            <v>Jakarta,  6 Nopember 2000</v>
          </cell>
          <cell r="R60" t="str">
            <v>Jakarta</v>
          </cell>
          <cell r="S60">
            <v>36836</v>
          </cell>
          <cell r="T60" t="str">
            <v>Protestan</v>
          </cell>
          <cell r="U60" t="str">
            <v>Rolas Sirait</v>
          </cell>
          <cell r="V60" t="str">
            <v>Puri Lestari Blok G. 32 RT 003/07 Jurumudi</v>
          </cell>
          <cell r="AK60">
            <v>52</v>
          </cell>
          <cell r="AL60">
            <v>42</v>
          </cell>
          <cell r="AM60">
            <v>40</v>
          </cell>
          <cell r="AN60">
            <v>42.5</v>
          </cell>
          <cell r="AO60">
            <v>176.5</v>
          </cell>
        </row>
        <row r="61">
          <cell r="A61">
            <v>58</v>
          </cell>
          <cell r="B61" t="str">
            <v>02-030-058-7</v>
          </cell>
          <cell r="C61" t="str">
            <v>2-15-30-</v>
          </cell>
          <cell r="D61" t="str">
            <v>2-15-30-02-030-058-7</v>
          </cell>
          <cell r="E61" t="str">
            <v>DIMAS ADI SAPUTRA</v>
          </cell>
          <cell r="F61" t="str">
            <v>L</v>
          </cell>
          <cell r="G61" t="str">
            <v>Tegal</v>
          </cell>
          <cell r="H61">
            <v>36658</v>
          </cell>
          <cell r="I61">
            <v>3</v>
          </cell>
          <cell r="K61" t="str">
            <v>Purwanto</v>
          </cell>
          <cell r="L61" t="str">
            <v>1213-7415</v>
          </cell>
          <cell r="M61" t="str">
            <v>0009474662</v>
          </cell>
          <cell r="N61" t="str">
            <v>9. C</v>
          </cell>
          <cell r="O61" t="str">
            <v>1213-7415 / 0009474662</v>
          </cell>
          <cell r="P61" t="str">
            <v>DIMAS ADI SAPUTRA</v>
          </cell>
          <cell r="Q61" t="str">
            <v>Tegal,  12 Mei 2000</v>
          </cell>
          <cell r="R61" t="str">
            <v>Tegal</v>
          </cell>
          <cell r="S61">
            <v>36658</v>
          </cell>
          <cell r="T61" t="str">
            <v>Islam</v>
          </cell>
          <cell r="U61" t="str">
            <v>Purwanto</v>
          </cell>
          <cell r="V61" t="str">
            <v>Jl. Pendidikan RT 05/03 Batu ceper</v>
          </cell>
          <cell r="AK61">
            <v>76</v>
          </cell>
          <cell r="AL61">
            <v>40</v>
          </cell>
          <cell r="AM61">
            <v>35</v>
          </cell>
          <cell r="AN61">
            <v>32.5</v>
          </cell>
          <cell r="AO61">
            <v>183.5</v>
          </cell>
        </row>
        <row r="62">
          <cell r="A62">
            <v>59</v>
          </cell>
          <cell r="B62" t="str">
            <v>02-030-059-6</v>
          </cell>
          <cell r="C62" t="str">
            <v>2-15-30-</v>
          </cell>
          <cell r="D62" t="str">
            <v>2-15-30-02-030-059-6</v>
          </cell>
          <cell r="E62" t="str">
            <v>IMAM NURJAYA</v>
          </cell>
          <cell r="F62" t="str">
            <v>L</v>
          </cell>
          <cell r="G62" t="str">
            <v>Tangerang</v>
          </cell>
          <cell r="H62">
            <v>36220</v>
          </cell>
          <cell r="I62">
            <v>3</v>
          </cell>
          <cell r="K62" t="str">
            <v>Ranin</v>
          </cell>
          <cell r="L62" t="str">
            <v>1213-7421</v>
          </cell>
          <cell r="M62">
            <v>9994529538</v>
          </cell>
          <cell r="N62" t="str">
            <v>9. C</v>
          </cell>
          <cell r="O62" t="str">
            <v>1213-7421 / 9994529538</v>
          </cell>
          <cell r="P62" t="str">
            <v>IMAM NURJAYA</v>
          </cell>
          <cell r="Q62" t="str">
            <v>Tangerang,  1 Maret 1999</v>
          </cell>
          <cell r="R62" t="str">
            <v>Tangerang</v>
          </cell>
          <cell r="S62">
            <v>36220</v>
          </cell>
          <cell r="T62" t="str">
            <v>Islam</v>
          </cell>
          <cell r="U62" t="str">
            <v>Ranin</v>
          </cell>
          <cell r="V62" t="str">
            <v>Gg. Madrasah RT 04/01 No. 7Pajang Benda</v>
          </cell>
          <cell r="AK62">
            <v>56</v>
          </cell>
          <cell r="AL62">
            <v>32</v>
          </cell>
          <cell r="AM62">
            <v>42.5</v>
          </cell>
          <cell r="AN62">
            <v>75</v>
          </cell>
          <cell r="AO62">
            <v>205.5</v>
          </cell>
        </row>
        <row r="63">
          <cell r="A63">
            <v>60</v>
          </cell>
          <cell r="B63" t="str">
            <v>02-030-060-5</v>
          </cell>
          <cell r="C63" t="str">
            <v>2-15-30-</v>
          </cell>
          <cell r="D63" t="str">
            <v>2-15-30-02-030-060-5</v>
          </cell>
          <cell r="E63" t="str">
            <v>ISMI OKTRIANA</v>
          </cell>
          <cell r="F63" t="str">
            <v>P</v>
          </cell>
          <cell r="G63" t="str">
            <v>Tangerang</v>
          </cell>
          <cell r="H63">
            <v>36814</v>
          </cell>
          <cell r="I63">
            <v>3</v>
          </cell>
          <cell r="K63" t="str">
            <v>Suja</v>
          </cell>
          <cell r="L63" t="str">
            <v>1213-7424</v>
          </cell>
          <cell r="M63" t="str">
            <v>0000538921</v>
          </cell>
          <cell r="N63" t="str">
            <v>9. C</v>
          </cell>
          <cell r="O63" t="str">
            <v>1213-7424 / 0000538921</v>
          </cell>
          <cell r="P63" t="str">
            <v>ISMI OKTRIANA</v>
          </cell>
          <cell r="Q63" t="str">
            <v>Tangerang,  15 Oktober 2000</v>
          </cell>
          <cell r="R63" t="str">
            <v>Tangerang</v>
          </cell>
          <cell r="S63">
            <v>36814</v>
          </cell>
          <cell r="T63" t="str">
            <v>Islam</v>
          </cell>
          <cell r="U63" t="str">
            <v>Suja</v>
          </cell>
          <cell r="V63" t="str">
            <v>Jl. Abd Rahman Saleh RT 02/03 No. 58 Jurumudi</v>
          </cell>
          <cell r="AK63">
            <v>70</v>
          </cell>
          <cell r="AL63">
            <v>38</v>
          </cell>
          <cell r="AM63">
            <v>40</v>
          </cell>
          <cell r="AN63">
            <v>60</v>
          </cell>
          <cell r="AO63">
            <v>208</v>
          </cell>
        </row>
        <row r="64">
          <cell r="A64">
            <v>61</v>
          </cell>
          <cell r="B64" t="str">
            <v>02-030-061-4</v>
          </cell>
          <cell r="C64" t="str">
            <v>2-15-30-</v>
          </cell>
          <cell r="D64" t="str">
            <v>2-15-30-02-030-061-4</v>
          </cell>
          <cell r="E64" t="str">
            <v>NUR FAZRI RISKI</v>
          </cell>
          <cell r="F64" t="str">
            <v>P</v>
          </cell>
          <cell r="G64" t="str">
            <v>Tangerang</v>
          </cell>
          <cell r="H64">
            <v>36664</v>
          </cell>
          <cell r="I64">
            <v>4</v>
          </cell>
          <cell r="K64" t="str">
            <v>Hamdani</v>
          </cell>
          <cell r="L64" t="str">
            <v>1213-7432</v>
          </cell>
          <cell r="M64" t="str">
            <v>0008202323</v>
          </cell>
          <cell r="N64" t="str">
            <v>9. C</v>
          </cell>
          <cell r="O64" t="str">
            <v>1213-7432 / 0008202323</v>
          </cell>
          <cell r="P64" t="str">
            <v>NUR FAZRI RISKI</v>
          </cell>
          <cell r="Q64" t="str">
            <v>Tangerang,  18 Mei 2000</v>
          </cell>
          <cell r="R64" t="str">
            <v>Tangerang</v>
          </cell>
          <cell r="S64">
            <v>36664</v>
          </cell>
          <cell r="T64" t="str">
            <v>Islam</v>
          </cell>
          <cell r="U64" t="str">
            <v>Hamdani</v>
          </cell>
          <cell r="V64" t="str">
            <v>Jl. Halim PK RT 001/005 No. 28 Jurumudi</v>
          </cell>
          <cell r="AK64">
            <v>66</v>
          </cell>
          <cell r="AL64">
            <v>62</v>
          </cell>
          <cell r="AM64">
            <v>35</v>
          </cell>
          <cell r="AN64">
            <v>42.5</v>
          </cell>
          <cell r="AO64">
            <v>205.5</v>
          </cell>
        </row>
        <row r="65">
          <cell r="A65">
            <v>62</v>
          </cell>
          <cell r="B65" t="str">
            <v>02-030-062-3</v>
          </cell>
          <cell r="C65" t="str">
            <v>2-15-30-</v>
          </cell>
          <cell r="D65" t="str">
            <v>2-15-30-02-030-062-3</v>
          </cell>
          <cell r="E65" t="str">
            <v>REZA FARIZI</v>
          </cell>
          <cell r="F65" t="str">
            <v>L</v>
          </cell>
          <cell r="G65" t="str">
            <v>Tangerang</v>
          </cell>
          <cell r="H65">
            <v>36526</v>
          </cell>
          <cell r="I65">
            <v>4</v>
          </cell>
          <cell r="K65" t="str">
            <v>Madin</v>
          </cell>
          <cell r="L65" t="str">
            <v>1213-7437</v>
          </cell>
          <cell r="M65" t="str">
            <v>0000538939</v>
          </cell>
          <cell r="N65" t="str">
            <v>9. C</v>
          </cell>
          <cell r="O65" t="str">
            <v>1213-7437 / 0000538939</v>
          </cell>
          <cell r="P65" t="str">
            <v>REZA FARIZI</v>
          </cell>
          <cell r="Q65" t="str">
            <v>Tangerang,  1 Januari 2000</v>
          </cell>
          <cell r="R65" t="str">
            <v>Tangerang</v>
          </cell>
          <cell r="S65">
            <v>36526</v>
          </cell>
          <cell r="T65" t="str">
            <v>Islam</v>
          </cell>
          <cell r="U65" t="str">
            <v>Madin</v>
          </cell>
          <cell r="V65" t="str">
            <v>Jl. Abd Rahman Saleh RT 004/08 Jurumudi</v>
          </cell>
          <cell r="AK65">
            <v>54</v>
          </cell>
          <cell r="AL65">
            <v>66</v>
          </cell>
          <cell r="AM65">
            <v>30</v>
          </cell>
          <cell r="AN65">
            <v>37.5</v>
          </cell>
          <cell r="AO65">
            <v>187.5</v>
          </cell>
        </row>
        <row r="66">
          <cell r="A66">
            <v>63</v>
          </cell>
          <cell r="B66" t="str">
            <v>02-030-063-2</v>
          </cell>
          <cell r="C66" t="str">
            <v>2-15-30-</v>
          </cell>
          <cell r="D66" t="str">
            <v>2-15-30-02-030-063-2</v>
          </cell>
          <cell r="E66" t="str">
            <v>WINDHA PUSPITA</v>
          </cell>
          <cell r="F66" t="str">
            <v>P</v>
          </cell>
          <cell r="G66" t="str">
            <v>Tangerang</v>
          </cell>
          <cell r="H66">
            <v>37074</v>
          </cell>
          <cell r="I66">
            <v>4</v>
          </cell>
          <cell r="K66" t="str">
            <v>Wendri</v>
          </cell>
          <cell r="L66" t="str">
            <v>1213-7043</v>
          </cell>
          <cell r="M66" t="str">
            <v>0010599640</v>
          </cell>
          <cell r="N66" t="str">
            <v>9. C</v>
          </cell>
          <cell r="O66" t="str">
            <v>1213-7043 / 0010599640</v>
          </cell>
          <cell r="P66" t="str">
            <v>WINDHA PUSPITA</v>
          </cell>
          <cell r="Q66" t="str">
            <v>Tangerang,  2 Juli 2001</v>
          </cell>
          <cell r="R66" t="str">
            <v>Tangerang</v>
          </cell>
          <cell r="S66">
            <v>37074</v>
          </cell>
          <cell r="T66" t="str">
            <v>Islam</v>
          </cell>
          <cell r="U66" t="str">
            <v>Wendri</v>
          </cell>
          <cell r="V66" t="str">
            <v>Kp. Baru RT 05/01 Jurumudi</v>
          </cell>
          <cell r="AK66">
            <v>72</v>
          </cell>
          <cell r="AL66">
            <v>26</v>
          </cell>
          <cell r="AM66">
            <v>25</v>
          </cell>
          <cell r="AN66">
            <v>40</v>
          </cell>
          <cell r="AO66">
            <v>163</v>
          </cell>
        </row>
        <row r="67">
          <cell r="A67">
            <v>64</v>
          </cell>
          <cell r="B67" t="str">
            <v>02-030-064-9</v>
          </cell>
          <cell r="C67" t="str">
            <v>2-15-30-</v>
          </cell>
          <cell r="D67" t="str">
            <v>2-15-30-02-030-064-9</v>
          </cell>
          <cell r="E67" t="str">
            <v>ZIAN FARIHAH</v>
          </cell>
          <cell r="F67" t="str">
            <v>P</v>
          </cell>
          <cell r="G67" t="str">
            <v>Tangerang</v>
          </cell>
          <cell r="H67">
            <v>36682</v>
          </cell>
          <cell r="I67">
            <v>4</v>
          </cell>
          <cell r="K67" t="str">
            <v>H. Juli Chaerudin</v>
          </cell>
          <cell r="L67" t="str">
            <v>1213-7044</v>
          </cell>
          <cell r="M67" t="str">
            <v>0009134639</v>
          </cell>
          <cell r="N67" t="str">
            <v>9. C</v>
          </cell>
          <cell r="O67" t="str">
            <v>1213-7044 / 0009134639</v>
          </cell>
          <cell r="P67" t="str">
            <v>ZIAN FARIHAH</v>
          </cell>
          <cell r="Q67" t="str">
            <v>Tangerang,  5 Juni 2000</v>
          </cell>
          <cell r="R67" t="str">
            <v>Tangerang</v>
          </cell>
          <cell r="S67">
            <v>36682</v>
          </cell>
          <cell r="T67" t="str">
            <v>Islam</v>
          </cell>
          <cell r="U67" t="str">
            <v>H. Juli Chaerudin</v>
          </cell>
          <cell r="V67" t="str">
            <v>Jl. Darussalam I RT 02/03 Batusari</v>
          </cell>
          <cell r="AK67">
            <v>66</v>
          </cell>
          <cell r="AL67">
            <v>36</v>
          </cell>
          <cell r="AM67">
            <v>35</v>
          </cell>
          <cell r="AN67">
            <v>35</v>
          </cell>
          <cell r="AO67">
            <v>172</v>
          </cell>
        </row>
        <row r="68">
          <cell r="A68">
            <v>65</v>
          </cell>
          <cell r="B68" t="str">
            <v>02-030-065-8</v>
          </cell>
          <cell r="C68" t="str">
            <v>2-15-30-</v>
          </cell>
          <cell r="D68" t="str">
            <v>2-15-30-02-030-065-8</v>
          </cell>
          <cell r="E68" t="str">
            <v>AHMAD SUPRASTIYO</v>
          </cell>
          <cell r="F68" t="str">
            <v>L</v>
          </cell>
          <cell r="G68" t="str">
            <v>Tangerang</v>
          </cell>
          <cell r="H68">
            <v>36425</v>
          </cell>
          <cell r="I68">
            <v>4</v>
          </cell>
          <cell r="K68" t="str">
            <v>Supatkur</v>
          </cell>
          <cell r="L68" t="str">
            <v>1213-7047</v>
          </cell>
          <cell r="M68">
            <v>9990834866</v>
          </cell>
          <cell r="N68" t="str">
            <v>9. C</v>
          </cell>
          <cell r="O68" t="str">
            <v>1213-7047 / 9990834866</v>
          </cell>
          <cell r="P68" t="str">
            <v>AHMAD SUPRASTIYO</v>
          </cell>
          <cell r="Q68" t="str">
            <v>Tangerang,  22 September 1999</v>
          </cell>
          <cell r="R68" t="str">
            <v>Tangerang</v>
          </cell>
          <cell r="S68">
            <v>36425</v>
          </cell>
          <cell r="T68" t="str">
            <v>Islam</v>
          </cell>
          <cell r="U68" t="str">
            <v>Supatkur</v>
          </cell>
          <cell r="V68" t="str">
            <v>Jurumudi</v>
          </cell>
          <cell r="AK68">
            <v>54</v>
          </cell>
          <cell r="AL68">
            <v>68</v>
          </cell>
          <cell r="AM68">
            <v>32.5</v>
          </cell>
          <cell r="AN68">
            <v>80</v>
          </cell>
          <cell r="AO68">
            <v>234.5</v>
          </cell>
        </row>
        <row r="69">
          <cell r="A69">
            <v>66</v>
          </cell>
          <cell r="B69" t="str">
            <v>02-030-066-7</v>
          </cell>
          <cell r="C69" t="str">
            <v>2-15-30-</v>
          </cell>
          <cell r="D69" t="str">
            <v>2-15-30-02-030-066-7</v>
          </cell>
          <cell r="E69" t="str">
            <v>RASID UMAR</v>
          </cell>
          <cell r="F69" t="str">
            <v>L</v>
          </cell>
          <cell r="G69" t="str">
            <v>Tangerang</v>
          </cell>
          <cell r="H69">
            <v>36658</v>
          </cell>
          <cell r="I69">
            <v>4</v>
          </cell>
          <cell r="K69" t="str">
            <v>Mahmudin</v>
          </cell>
          <cell r="L69" t="str">
            <v>1213-7077</v>
          </cell>
          <cell r="M69" t="str">
            <v>0003506204</v>
          </cell>
          <cell r="N69" t="str">
            <v>9. C</v>
          </cell>
          <cell r="O69" t="str">
            <v>1213-7077 / 0003506204</v>
          </cell>
          <cell r="P69" t="str">
            <v>RASID UMAR</v>
          </cell>
          <cell r="Q69" t="str">
            <v>Tangerang,  12 Mei 2000</v>
          </cell>
          <cell r="R69" t="str">
            <v>Tangerang</v>
          </cell>
          <cell r="S69">
            <v>36658</v>
          </cell>
          <cell r="T69" t="str">
            <v>Islam</v>
          </cell>
          <cell r="U69" t="str">
            <v>Mahmudin</v>
          </cell>
          <cell r="V69" t="str">
            <v>Jl. Halim PK RT 02/05 Kel. Jurumudi</v>
          </cell>
          <cell r="AK69">
            <v>38</v>
          </cell>
          <cell r="AL69">
            <v>44</v>
          </cell>
          <cell r="AM69">
            <v>27.5</v>
          </cell>
          <cell r="AN69">
            <v>52.5</v>
          </cell>
          <cell r="AO69">
            <v>162</v>
          </cell>
        </row>
        <row r="70">
          <cell r="A70">
            <v>67</v>
          </cell>
          <cell r="B70" t="str">
            <v>02-030-067-6</v>
          </cell>
          <cell r="C70" t="str">
            <v>2-15-30-</v>
          </cell>
          <cell r="D70" t="str">
            <v>2-15-30-02-030-067-6</v>
          </cell>
          <cell r="E70" t="str">
            <v>SYAIFUL ROHMAT</v>
          </cell>
          <cell r="F70" t="str">
            <v>L</v>
          </cell>
          <cell r="G70" t="str">
            <v>Tangerang</v>
          </cell>
          <cell r="H70">
            <v>36475</v>
          </cell>
          <cell r="I70">
            <v>4</v>
          </cell>
          <cell r="K70" t="str">
            <v>Tarjo</v>
          </cell>
          <cell r="L70" t="str">
            <v>1213-7084</v>
          </cell>
          <cell r="M70" t="str">
            <v>0009314327</v>
          </cell>
          <cell r="N70" t="str">
            <v>9. C</v>
          </cell>
          <cell r="O70" t="str">
            <v>1213-7084 / 0009314327</v>
          </cell>
          <cell r="P70" t="str">
            <v>SYAIFUL ROHMAT</v>
          </cell>
          <cell r="Q70" t="str">
            <v>Tangerang,  11 Nopember 1999</v>
          </cell>
          <cell r="R70" t="str">
            <v>Tangerang</v>
          </cell>
          <cell r="S70">
            <v>36475</v>
          </cell>
          <cell r="T70" t="str">
            <v>Islam</v>
          </cell>
          <cell r="U70" t="str">
            <v>Tarjo</v>
          </cell>
          <cell r="V70" t="str">
            <v>Jl. Halim PK RT 04/01 Kel. Pajang</v>
          </cell>
          <cell r="AK70">
            <v>68</v>
          </cell>
          <cell r="AL70">
            <v>54</v>
          </cell>
          <cell r="AM70">
            <v>25</v>
          </cell>
          <cell r="AN70">
            <v>45</v>
          </cell>
          <cell r="AO70">
            <v>192</v>
          </cell>
        </row>
        <row r="71">
          <cell r="A71">
            <v>68</v>
          </cell>
          <cell r="B71" t="str">
            <v>02-030-068-5</v>
          </cell>
          <cell r="C71" t="str">
            <v>2-15-30-</v>
          </cell>
          <cell r="D71" t="str">
            <v>2-15-30-02-030-068-5</v>
          </cell>
          <cell r="E71" t="str">
            <v>ELIN SAFITRI</v>
          </cell>
          <cell r="F71" t="str">
            <v>P</v>
          </cell>
          <cell r="G71" t="str">
            <v>Tangerang</v>
          </cell>
          <cell r="H71">
            <v>36889</v>
          </cell>
          <cell r="I71">
            <v>4</v>
          </cell>
          <cell r="K71" t="str">
            <v>Sahril</v>
          </cell>
          <cell r="L71" t="str">
            <v>1213-7116</v>
          </cell>
          <cell r="M71" t="str">
            <v>0004761455</v>
          </cell>
          <cell r="N71" t="str">
            <v>9. C</v>
          </cell>
          <cell r="O71" t="str">
            <v>1213-7116 / 0004761455</v>
          </cell>
          <cell r="P71" t="str">
            <v>ELIN SAFITRI</v>
          </cell>
          <cell r="Q71" t="str">
            <v>Tangerang,  29 Desember 2000</v>
          </cell>
          <cell r="R71" t="str">
            <v>Tangerang</v>
          </cell>
          <cell r="S71">
            <v>36889</v>
          </cell>
          <cell r="T71" t="str">
            <v>Islam</v>
          </cell>
          <cell r="U71" t="str">
            <v>Sahril</v>
          </cell>
          <cell r="V71" t="str">
            <v>Jl. Abdurahman Saleh RT 03/03 No. 3</v>
          </cell>
          <cell r="AK71">
            <v>72</v>
          </cell>
          <cell r="AL71">
            <v>32</v>
          </cell>
          <cell r="AM71">
            <v>20</v>
          </cell>
          <cell r="AN71">
            <v>42.5</v>
          </cell>
          <cell r="AO71">
            <v>166.5</v>
          </cell>
        </row>
        <row r="72">
          <cell r="A72">
            <v>69</v>
          </cell>
          <cell r="B72" t="str">
            <v>02-030-069-4</v>
          </cell>
          <cell r="C72" t="str">
            <v>2-15-30-</v>
          </cell>
          <cell r="D72" t="str">
            <v>2-15-30-02-030-069-4</v>
          </cell>
          <cell r="E72" t="str">
            <v>FAUSI MAHENDRA</v>
          </cell>
          <cell r="F72" t="str">
            <v>L</v>
          </cell>
          <cell r="G72" t="str">
            <v>Tarakan</v>
          </cell>
          <cell r="H72">
            <v>36469</v>
          </cell>
          <cell r="I72">
            <v>4</v>
          </cell>
          <cell r="K72" t="str">
            <v>Ardipal Marsusi</v>
          </cell>
          <cell r="L72" t="str">
            <v>1213-7098</v>
          </cell>
          <cell r="M72">
            <v>9997961541</v>
          </cell>
          <cell r="N72" t="str">
            <v>9. C</v>
          </cell>
          <cell r="O72" t="str">
            <v>1213-7098 / 9997961541</v>
          </cell>
          <cell r="P72" t="str">
            <v>FAUSI MAHENDRA</v>
          </cell>
          <cell r="Q72" t="str">
            <v>Tarakan,  5 Nopember 1999</v>
          </cell>
          <cell r="R72" t="str">
            <v>Tarakan</v>
          </cell>
          <cell r="S72">
            <v>36469</v>
          </cell>
          <cell r="T72" t="str">
            <v>Islam</v>
          </cell>
          <cell r="U72" t="str">
            <v>Ardipal Marsusi</v>
          </cell>
          <cell r="V72" t="str">
            <v xml:space="preserve">Masjid Al Muhajirin RT 02/06 Jurumudi Baru </v>
          </cell>
          <cell r="AK72">
            <v>58</v>
          </cell>
          <cell r="AL72">
            <v>52</v>
          </cell>
          <cell r="AM72">
            <v>32.5</v>
          </cell>
          <cell r="AN72">
            <v>52.5</v>
          </cell>
          <cell r="AO72">
            <v>195</v>
          </cell>
        </row>
        <row r="73">
          <cell r="A73">
            <v>70</v>
          </cell>
          <cell r="B73" t="str">
            <v>02-030-070-3</v>
          </cell>
          <cell r="C73" t="str">
            <v>2-15-30-</v>
          </cell>
          <cell r="D73" t="str">
            <v>2-15-30-02-030-070-3</v>
          </cell>
          <cell r="E73" t="str">
            <v>IGES TIFANI</v>
          </cell>
          <cell r="F73" t="str">
            <v>P</v>
          </cell>
          <cell r="G73" t="str">
            <v>Tangerang</v>
          </cell>
          <cell r="H73">
            <v>36821</v>
          </cell>
          <cell r="I73">
            <v>4</v>
          </cell>
          <cell r="K73" t="str">
            <v>Supandi</v>
          </cell>
          <cell r="L73" t="str">
            <v>1213-7118</v>
          </cell>
          <cell r="M73" t="str">
            <v>0003899182</v>
          </cell>
          <cell r="N73" t="str">
            <v>9. C</v>
          </cell>
          <cell r="O73" t="str">
            <v>1213-7118 / 0003899182</v>
          </cell>
          <cell r="P73" t="str">
            <v>IGES TIFANI</v>
          </cell>
          <cell r="Q73" t="str">
            <v>Tangerang,  22 Oktober 2000</v>
          </cell>
          <cell r="R73" t="str">
            <v>Tangerang</v>
          </cell>
          <cell r="S73">
            <v>36821</v>
          </cell>
          <cell r="T73" t="str">
            <v>Islam</v>
          </cell>
          <cell r="U73" t="str">
            <v>Supandi</v>
          </cell>
          <cell r="V73" t="str">
            <v>Jl. Bouroq RT 04/01 Batu sari</v>
          </cell>
          <cell r="AK73">
            <v>84</v>
          </cell>
          <cell r="AL73">
            <v>34</v>
          </cell>
          <cell r="AM73">
            <v>30</v>
          </cell>
          <cell r="AN73">
            <v>75</v>
          </cell>
          <cell r="AO73">
            <v>223</v>
          </cell>
        </row>
        <row r="74">
          <cell r="A74">
            <v>71</v>
          </cell>
          <cell r="B74" t="str">
            <v>02-030-071-2</v>
          </cell>
          <cell r="C74" t="str">
            <v>2-15-30-</v>
          </cell>
          <cell r="D74" t="str">
            <v>2-15-30-02-030-071-2</v>
          </cell>
          <cell r="E74" t="str">
            <v>IRMA AMELIA</v>
          </cell>
          <cell r="F74" t="str">
            <v>P</v>
          </cell>
          <cell r="G74" t="str">
            <v>Tangerang</v>
          </cell>
          <cell r="H74">
            <v>36644</v>
          </cell>
          <cell r="I74">
            <v>4</v>
          </cell>
          <cell r="K74" t="str">
            <v>Suwaryo</v>
          </cell>
          <cell r="L74" t="str">
            <v>1213-7119</v>
          </cell>
          <cell r="M74" t="str">
            <v>0001072674</v>
          </cell>
          <cell r="N74" t="str">
            <v>9. C</v>
          </cell>
          <cell r="O74" t="str">
            <v>1213-7119 / 0001072674</v>
          </cell>
          <cell r="P74" t="str">
            <v>IRMA AMELIA</v>
          </cell>
          <cell r="Q74" t="str">
            <v>Tangerang,  28 April 2000</v>
          </cell>
          <cell r="R74" t="str">
            <v>Tangerang</v>
          </cell>
          <cell r="S74">
            <v>36644</v>
          </cell>
          <cell r="T74" t="str">
            <v>Islam</v>
          </cell>
          <cell r="U74" t="str">
            <v>Suwaryo</v>
          </cell>
          <cell r="V74" t="str">
            <v>Jl. Halim PK RT 01/03 No. 8 Jurumudi Baru</v>
          </cell>
          <cell r="AK74">
            <v>44</v>
          </cell>
          <cell r="AL74">
            <v>46</v>
          </cell>
          <cell r="AM74">
            <v>42.5</v>
          </cell>
          <cell r="AN74">
            <v>72.5</v>
          </cell>
          <cell r="AO74">
            <v>205</v>
          </cell>
        </row>
        <row r="75">
          <cell r="A75">
            <v>72</v>
          </cell>
          <cell r="B75" t="str">
            <v>02-030-072-9</v>
          </cell>
          <cell r="C75" t="str">
            <v>2-15-30-</v>
          </cell>
          <cell r="D75" t="str">
            <v>2-15-30-02-030-072-9</v>
          </cell>
          <cell r="E75" t="str">
            <v>MUHAMAD SYARIF NAQIUDIN SAQI</v>
          </cell>
          <cell r="F75" t="str">
            <v>L</v>
          </cell>
          <cell r="G75" t="str">
            <v>Tangerang</v>
          </cell>
          <cell r="H75">
            <v>36649</v>
          </cell>
          <cell r="I75">
            <v>4</v>
          </cell>
          <cell r="K75" t="str">
            <v>Rasiman</v>
          </cell>
          <cell r="L75" t="str">
            <v>1213-7104</v>
          </cell>
          <cell r="M75" t="str">
            <v>0003173548</v>
          </cell>
          <cell r="N75" t="str">
            <v>9. C</v>
          </cell>
          <cell r="O75" t="str">
            <v>1213-7104 / 0003173548</v>
          </cell>
          <cell r="P75" t="str">
            <v>MUHAMAD SYARIF NAQIUDIN SAQI</v>
          </cell>
          <cell r="Q75" t="str">
            <v>Tangerang,  3 Mei 2000</v>
          </cell>
          <cell r="R75" t="str">
            <v>Tangerang</v>
          </cell>
          <cell r="S75">
            <v>36649</v>
          </cell>
          <cell r="T75" t="str">
            <v>Islam</v>
          </cell>
          <cell r="U75" t="str">
            <v>Rasiman</v>
          </cell>
          <cell r="V75" t="str">
            <v>Jl. Halim PK H. Muja Rt 04/03 Jurumudi Baru</v>
          </cell>
          <cell r="AK75">
            <v>58</v>
          </cell>
          <cell r="AL75">
            <v>40</v>
          </cell>
          <cell r="AM75">
            <v>22.5</v>
          </cell>
          <cell r="AN75">
            <v>62.5</v>
          </cell>
          <cell r="AO75">
            <v>183</v>
          </cell>
        </row>
        <row r="76">
          <cell r="A76">
            <v>73</v>
          </cell>
          <cell r="B76" t="str">
            <v>02-030-073-8</v>
          </cell>
          <cell r="C76" t="str">
            <v>2-15-30-</v>
          </cell>
          <cell r="D76" t="str">
            <v>2-15-30-02-030-073-8</v>
          </cell>
          <cell r="E76" t="str">
            <v>NOVAL KOSASIH</v>
          </cell>
          <cell r="F76" t="str">
            <v>L</v>
          </cell>
          <cell r="G76" t="str">
            <v>Tangerang</v>
          </cell>
          <cell r="H76">
            <v>36473</v>
          </cell>
          <cell r="I76">
            <v>4</v>
          </cell>
          <cell r="K76" t="str">
            <v>Saenuroh</v>
          </cell>
          <cell r="L76" t="str">
            <v>1213-7106</v>
          </cell>
          <cell r="M76">
            <v>9997124495</v>
          </cell>
          <cell r="N76" t="str">
            <v>9. C</v>
          </cell>
          <cell r="O76" t="str">
            <v>1213-7106 / 9997124495</v>
          </cell>
          <cell r="P76" t="str">
            <v>NOVAL KOSASIH</v>
          </cell>
          <cell r="Q76" t="str">
            <v>Tangerang,  9 Nopember 1999</v>
          </cell>
          <cell r="R76" t="str">
            <v>Tangerang</v>
          </cell>
          <cell r="S76">
            <v>36473</v>
          </cell>
          <cell r="T76" t="str">
            <v>Islam</v>
          </cell>
          <cell r="U76" t="str">
            <v>Saenuroh</v>
          </cell>
          <cell r="V76" t="str">
            <v>Jl. Halim PK RT 03/03 kebon Besar</v>
          </cell>
          <cell r="AK76">
            <v>70</v>
          </cell>
          <cell r="AL76">
            <v>68</v>
          </cell>
          <cell r="AM76">
            <v>30</v>
          </cell>
          <cell r="AN76">
            <v>72.5</v>
          </cell>
          <cell r="AO76">
            <v>240.5</v>
          </cell>
        </row>
        <row r="77">
          <cell r="A77">
            <v>74</v>
          </cell>
          <cell r="B77" t="str">
            <v>02-030-074-7</v>
          </cell>
          <cell r="C77" t="str">
            <v>2-15-30-</v>
          </cell>
          <cell r="D77" t="str">
            <v>2-15-30-02-030-074-7</v>
          </cell>
          <cell r="E77" t="str">
            <v>AOLIA PUTRI</v>
          </cell>
          <cell r="F77" t="str">
            <v>P</v>
          </cell>
          <cell r="G77" t="str">
            <v>Jakarta</v>
          </cell>
          <cell r="H77">
            <v>36697</v>
          </cell>
          <cell r="I77">
            <v>4</v>
          </cell>
          <cell r="K77" t="str">
            <v>Nasar Adiyansyah</v>
          </cell>
          <cell r="L77" t="str">
            <v>1213-7315</v>
          </cell>
          <cell r="M77" t="str">
            <v>0006804838</v>
          </cell>
          <cell r="N77" t="str">
            <v>9. C</v>
          </cell>
          <cell r="O77" t="str">
            <v>1213-7315 / 0006804838</v>
          </cell>
          <cell r="P77" t="str">
            <v>AOLIA PUTRI</v>
          </cell>
          <cell r="Q77" t="str">
            <v>Jakarta,  20 Juni 2000</v>
          </cell>
          <cell r="R77" t="str">
            <v>Jakarta</v>
          </cell>
          <cell r="S77">
            <v>36697</v>
          </cell>
          <cell r="T77" t="str">
            <v>Islam</v>
          </cell>
          <cell r="U77" t="str">
            <v>Nasar Adiyansyah</v>
          </cell>
          <cell r="V77" t="str">
            <v>Kp. Rawa Bamban RT 04/07 No. 47 Jurumudi</v>
          </cell>
          <cell r="AK77">
            <v>52</v>
          </cell>
          <cell r="AL77">
            <v>28</v>
          </cell>
          <cell r="AM77">
            <v>32.5</v>
          </cell>
          <cell r="AN77">
            <v>25</v>
          </cell>
          <cell r="AO77">
            <v>137.5</v>
          </cell>
        </row>
        <row r="78">
          <cell r="A78">
            <v>75</v>
          </cell>
          <cell r="B78" t="str">
            <v>02-030-075-6</v>
          </cell>
          <cell r="C78" t="str">
            <v>2-15-30-</v>
          </cell>
          <cell r="D78" t="str">
            <v>2-15-30-02-030-075-6</v>
          </cell>
          <cell r="E78" t="str">
            <v>DIKIH</v>
          </cell>
          <cell r="F78" t="str">
            <v>L</v>
          </cell>
          <cell r="G78" t="str">
            <v>Tangerang</v>
          </cell>
          <cell r="H78">
            <v>36245</v>
          </cell>
          <cell r="I78">
            <v>4</v>
          </cell>
          <cell r="K78" t="str">
            <v>Udin</v>
          </cell>
          <cell r="L78" t="str">
            <v>1213-7322</v>
          </cell>
          <cell r="M78">
            <v>9999428216</v>
          </cell>
          <cell r="N78" t="str">
            <v>9. C</v>
          </cell>
          <cell r="O78" t="str">
            <v>1213-7322 / 9999428216</v>
          </cell>
          <cell r="P78" t="str">
            <v>DIKIH</v>
          </cell>
          <cell r="Q78" t="str">
            <v>Tangerang,  26 Maret 1999</v>
          </cell>
          <cell r="R78" t="str">
            <v>Tangerang</v>
          </cell>
          <cell r="S78">
            <v>36245</v>
          </cell>
          <cell r="T78" t="str">
            <v>Islam</v>
          </cell>
          <cell r="U78" t="str">
            <v>Udin</v>
          </cell>
          <cell r="V78" t="str">
            <v>Jl. H. Jaung  RT 04/01 Jurumudi</v>
          </cell>
          <cell r="AK78">
            <v>56</v>
          </cell>
          <cell r="AL78">
            <v>32</v>
          </cell>
          <cell r="AM78">
            <v>35</v>
          </cell>
          <cell r="AN78">
            <v>77.5</v>
          </cell>
          <cell r="AO78">
            <v>200.5</v>
          </cell>
        </row>
        <row r="79">
          <cell r="A79">
            <v>76</v>
          </cell>
          <cell r="B79" t="str">
            <v>02-030-076-5</v>
          </cell>
          <cell r="C79" t="str">
            <v>2-15-30-</v>
          </cell>
          <cell r="D79" t="str">
            <v>2-15-30-02-030-076-5</v>
          </cell>
          <cell r="E79" t="str">
            <v>INTAN PUTRI CAHYO HARDI</v>
          </cell>
          <cell r="F79" t="str">
            <v>P</v>
          </cell>
          <cell r="G79" t="str">
            <v>Tangerang</v>
          </cell>
          <cell r="H79">
            <v>36994</v>
          </cell>
          <cell r="I79">
            <v>4</v>
          </cell>
          <cell r="K79" t="str">
            <v>Suhardi</v>
          </cell>
          <cell r="L79" t="str">
            <v>1213-7329</v>
          </cell>
          <cell r="M79" t="str">
            <v>0010051887</v>
          </cell>
          <cell r="N79" t="str">
            <v>9. C</v>
          </cell>
          <cell r="O79" t="str">
            <v>1213-7329 / 0010051887</v>
          </cell>
          <cell r="P79" t="str">
            <v>INTAN PUTRI CAHYO HARDI</v>
          </cell>
          <cell r="Q79" t="str">
            <v>Tangerang,  13 April 2001</v>
          </cell>
          <cell r="R79" t="str">
            <v>Tangerang</v>
          </cell>
          <cell r="S79">
            <v>36994</v>
          </cell>
          <cell r="T79" t="str">
            <v>Kongwucu</v>
          </cell>
          <cell r="U79" t="str">
            <v>Suhardi</v>
          </cell>
          <cell r="V79" t="str">
            <v>Jl. Halim PK RT 03/02 No. 68 Pajang</v>
          </cell>
          <cell r="AK79">
            <v>70</v>
          </cell>
          <cell r="AL79">
            <v>54</v>
          </cell>
          <cell r="AM79">
            <v>40</v>
          </cell>
          <cell r="AN79">
            <v>45</v>
          </cell>
          <cell r="AO79">
            <v>209</v>
          </cell>
        </row>
        <row r="80">
          <cell r="A80">
            <v>77</v>
          </cell>
          <cell r="B80" t="str">
            <v>02-030-077-4</v>
          </cell>
          <cell r="C80" t="str">
            <v>2-15-30-</v>
          </cell>
          <cell r="D80" t="str">
            <v>2-15-30-02-030-077-4</v>
          </cell>
          <cell r="E80" t="str">
            <v>RIZAL SUTI HAMBAWI</v>
          </cell>
          <cell r="F80" t="str">
            <v>L</v>
          </cell>
          <cell r="G80" t="str">
            <v>Tangerang</v>
          </cell>
          <cell r="H80">
            <v>36551</v>
          </cell>
          <cell r="I80">
            <v>4</v>
          </cell>
          <cell r="K80" t="str">
            <v>Sudar Hidayat</v>
          </cell>
          <cell r="L80" t="str">
            <v>1213-7343</v>
          </cell>
          <cell r="M80" t="str">
            <v>0006465948</v>
          </cell>
          <cell r="N80" t="str">
            <v>9. D</v>
          </cell>
          <cell r="O80" t="str">
            <v>1213-7343 / 0006465948</v>
          </cell>
          <cell r="P80" t="str">
            <v>RIZAL SUTI HAMBAWI</v>
          </cell>
          <cell r="Q80" t="str">
            <v>Tangerang,  26 Januari 2000</v>
          </cell>
          <cell r="R80" t="str">
            <v>Tangerang</v>
          </cell>
          <cell r="S80">
            <v>36551</v>
          </cell>
          <cell r="T80" t="str">
            <v>Islam</v>
          </cell>
          <cell r="U80" t="str">
            <v>Sudar Hidayat</v>
          </cell>
          <cell r="V80" t="str">
            <v>Jl. Karang Anyar RT 05/12 Batu ceper</v>
          </cell>
          <cell r="AK80">
            <v>70</v>
          </cell>
          <cell r="AL80">
            <v>66</v>
          </cell>
          <cell r="AM80">
            <v>62.5</v>
          </cell>
          <cell r="AN80">
            <v>65</v>
          </cell>
          <cell r="AO80">
            <v>263.5</v>
          </cell>
        </row>
        <row r="81">
          <cell r="A81">
            <v>78</v>
          </cell>
          <cell r="B81" t="str">
            <v>02-030-078-3</v>
          </cell>
          <cell r="C81" t="str">
            <v>2-15-30-</v>
          </cell>
          <cell r="D81" t="str">
            <v>2-15-30-02-030-078-3</v>
          </cell>
          <cell r="E81" t="str">
            <v>RUSDA MAHENDRA</v>
          </cell>
          <cell r="F81" t="str">
            <v>L</v>
          </cell>
          <cell r="G81" t="str">
            <v>Jakarta</v>
          </cell>
          <cell r="H81">
            <v>36314</v>
          </cell>
          <cell r="I81">
            <v>4</v>
          </cell>
          <cell r="K81" t="str">
            <v>Ahmad Addimyatie</v>
          </cell>
          <cell r="L81" t="str">
            <v>1213-7345</v>
          </cell>
          <cell r="M81">
            <v>9993581971</v>
          </cell>
          <cell r="N81" t="str">
            <v>9. D</v>
          </cell>
          <cell r="O81" t="str">
            <v>1213-7345 / 9993581971</v>
          </cell>
          <cell r="P81" t="str">
            <v>RUSDA MAHENDRA</v>
          </cell>
          <cell r="Q81" t="str">
            <v>Jakarta,  3 Juni 1999</v>
          </cell>
          <cell r="R81" t="str">
            <v>Jakarta</v>
          </cell>
          <cell r="S81">
            <v>36314</v>
          </cell>
          <cell r="T81" t="str">
            <v>Islam</v>
          </cell>
          <cell r="U81" t="str">
            <v>Ahmad Addimyatie</v>
          </cell>
          <cell r="V81" t="str">
            <v>Jl. Rawa Bamban RT 04/02 Jurumudi</v>
          </cell>
          <cell r="AK81">
            <v>86</v>
          </cell>
          <cell r="AL81">
            <v>64</v>
          </cell>
          <cell r="AM81">
            <v>80</v>
          </cell>
          <cell r="AN81">
            <v>85</v>
          </cell>
          <cell r="AO81">
            <v>315</v>
          </cell>
        </row>
        <row r="82">
          <cell r="A82">
            <v>79</v>
          </cell>
          <cell r="B82" t="str">
            <v>02-030-079-2</v>
          </cell>
          <cell r="C82" t="str">
            <v>2-15-30-</v>
          </cell>
          <cell r="D82" t="str">
            <v>2-15-30-02-030-079-2</v>
          </cell>
          <cell r="E82" t="str">
            <v>SINTA FEBRIANI</v>
          </cell>
          <cell r="F82" t="str">
            <v>P</v>
          </cell>
          <cell r="G82" t="str">
            <v>Tangerang</v>
          </cell>
          <cell r="H82">
            <v>36584</v>
          </cell>
          <cell r="I82">
            <v>4</v>
          </cell>
          <cell r="K82" t="str">
            <v xml:space="preserve">Sahrul </v>
          </cell>
          <cell r="L82" t="str">
            <v>1213-7346</v>
          </cell>
          <cell r="M82" t="str">
            <v>0000536552</v>
          </cell>
          <cell r="N82" t="str">
            <v>9. D</v>
          </cell>
          <cell r="O82" t="str">
            <v>1213-7346 / 0000536552</v>
          </cell>
          <cell r="P82" t="str">
            <v>SINTA FEBRIANI</v>
          </cell>
          <cell r="Q82" t="str">
            <v>Tangerang,  28 Februari 2000</v>
          </cell>
          <cell r="R82" t="str">
            <v>Tangerang</v>
          </cell>
          <cell r="S82">
            <v>36584</v>
          </cell>
          <cell r="T82" t="str">
            <v>Islam</v>
          </cell>
          <cell r="U82" t="str">
            <v xml:space="preserve">Sahrul </v>
          </cell>
          <cell r="V82" t="str">
            <v>Jl. Halim PK Jurumudi</v>
          </cell>
          <cell r="AK82">
            <v>50</v>
          </cell>
          <cell r="AL82">
            <v>66</v>
          </cell>
          <cell r="AM82">
            <v>75</v>
          </cell>
          <cell r="AN82">
            <v>82.5</v>
          </cell>
          <cell r="AO82">
            <v>273.5</v>
          </cell>
        </row>
        <row r="83">
          <cell r="A83">
            <v>80</v>
          </cell>
          <cell r="B83" t="str">
            <v>02-030-080-9</v>
          </cell>
          <cell r="C83" t="str">
            <v>2-15-30-</v>
          </cell>
          <cell r="D83" t="str">
            <v>2-15-30-02-030-080-9</v>
          </cell>
          <cell r="E83" t="str">
            <v>SUHERMAN SYAPUTRA</v>
          </cell>
          <cell r="F83" t="str">
            <v>L</v>
          </cell>
          <cell r="G83" t="str">
            <v>Tangerang</v>
          </cell>
          <cell r="H83">
            <v>36678</v>
          </cell>
          <cell r="I83">
            <v>4</v>
          </cell>
          <cell r="K83" t="str">
            <v>Ahmad Nasuhi</v>
          </cell>
          <cell r="L83" t="str">
            <v>1213-7347</v>
          </cell>
          <cell r="M83" t="str">
            <v>0007469811</v>
          </cell>
          <cell r="N83" t="str">
            <v>9. D</v>
          </cell>
          <cell r="O83" t="str">
            <v>1213-7347 / 0007469811</v>
          </cell>
          <cell r="P83" t="str">
            <v>SUHERMAN SYAPUTRA</v>
          </cell>
          <cell r="Q83" t="str">
            <v>Tangerang,  1 Juni 2000</v>
          </cell>
          <cell r="R83" t="str">
            <v>Tangerang</v>
          </cell>
          <cell r="S83">
            <v>36678</v>
          </cell>
          <cell r="T83" t="str">
            <v>Islam</v>
          </cell>
          <cell r="U83" t="str">
            <v>Ahmad Nasuhi</v>
          </cell>
          <cell r="V83" t="str">
            <v>Jl. Darussalam RT 01/04 No. 102 Batu ceper</v>
          </cell>
          <cell r="AK83">
            <v>46</v>
          </cell>
          <cell r="AL83">
            <v>70</v>
          </cell>
          <cell r="AM83">
            <v>40</v>
          </cell>
          <cell r="AN83">
            <v>77.5</v>
          </cell>
          <cell r="AO83">
            <v>233.5</v>
          </cell>
        </row>
        <row r="84">
          <cell r="A84">
            <v>81</v>
          </cell>
          <cell r="B84" t="str">
            <v>02-030-081-8</v>
          </cell>
          <cell r="C84" t="str">
            <v>2-15-30-</v>
          </cell>
          <cell r="D84" t="str">
            <v>2-15-30-02-030-081-8</v>
          </cell>
          <cell r="E84" t="str">
            <v>ADI ARDIYANSYAH</v>
          </cell>
          <cell r="F84" t="str">
            <v>L</v>
          </cell>
          <cell r="G84" t="str">
            <v>Tangerang</v>
          </cell>
          <cell r="H84">
            <v>36764</v>
          </cell>
          <cell r="I84">
            <v>5</v>
          </cell>
          <cell r="K84" t="str">
            <v>Jamaludin</v>
          </cell>
          <cell r="L84" t="str">
            <v>1213-7356</v>
          </cell>
          <cell r="M84" t="str">
            <v>0006822467</v>
          </cell>
          <cell r="N84" t="str">
            <v>9. D</v>
          </cell>
          <cell r="O84" t="str">
            <v>1213-7356 / 0006822467</v>
          </cell>
          <cell r="P84" t="str">
            <v>ADI ARDIYANSYAH</v>
          </cell>
          <cell r="Q84" t="str">
            <v>Tangerang,  26 Agustus 2000</v>
          </cell>
          <cell r="R84" t="str">
            <v>Tangerang</v>
          </cell>
          <cell r="S84">
            <v>36764</v>
          </cell>
          <cell r="T84" t="str">
            <v>Islam</v>
          </cell>
          <cell r="U84" t="str">
            <v>Jamaludin</v>
          </cell>
          <cell r="V84" t="str">
            <v>Poris Gaga RT 05/01 No. 122</v>
          </cell>
          <cell r="AK84">
            <v>46</v>
          </cell>
          <cell r="AL84">
            <v>26</v>
          </cell>
          <cell r="AM84">
            <v>25</v>
          </cell>
          <cell r="AN84">
            <v>30</v>
          </cell>
          <cell r="AO84">
            <v>127</v>
          </cell>
        </row>
        <row r="85">
          <cell r="A85">
            <v>82</v>
          </cell>
          <cell r="B85" t="str">
            <v>02-030-082-7</v>
          </cell>
          <cell r="C85" t="str">
            <v>2-15-30-</v>
          </cell>
          <cell r="D85" t="str">
            <v>2-15-30-02-030-082-7</v>
          </cell>
          <cell r="E85" t="str">
            <v>FATMAWATI</v>
          </cell>
          <cell r="F85" t="str">
            <v>P</v>
          </cell>
          <cell r="G85" t="str">
            <v>Tangerang</v>
          </cell>
          <cell r="H85">
            <v>36427</v>
          </cell>
          <cell r="I85">
            <v>5</v>
          </cell>
          <cell r="K85" t="str">
            <v>Suhamid</v>
          </cell>
          <cell r="L85" t="str">
            <v>1213-7368</v>
          </cell>
          <cell r="M85">
            <v>9996026210</v>
          </cell>
          <cell r="N85" t="str">
            <v>9. D</v>
          </cell>
          <cell r="O85" t="str">
            <v>1213-7368 / 9996026210</v>
          </cell>
          <cell r="P85" t="str">
            <v>FATMAWATI</v>
          </cell>
          <cell r="Q85" t="str">
            <v>Tangerang,  24 September 1999</v>
          </cell>
          <cell r="R85" t="str">
            <v>Tangerang</v>
          </cell>
          <cell r="S85">
            <v>36427</v>
          </cell>
          <cell r="T85" t="str">
            <v>Islam</v>
          </cell>
          <cell r="U85" t="str">
            <v>Suhamid</v>
          </cell>
          <cell r="V85" t="str">
            <v>Jl. Abadi RT 04/01 Batu Ceper</v>
          </cell>
          <cell r="AK85">
            <v>74</v>
          </cell>
          <cell r="AL85">
            <v>48</v>
          </cell>
          <cell r="AM85">
            <v>37.5</v>
          </cell>
          <cell r="AN85">
            <v>40</v>
          </cell>
          <cell r="AO85">
            <v>199.5</v>
          </cell>
        </row>
        <row r="86">
          <cell r="A86">
            <v>83</v>
          </cell>
          <cell r="B86" t="str">
            <v>02-030-083-6</v>
          </cell>
          <cell r="C86" t="str">
            <v>2-15-30-</v>
          </cell>
          <cell r="D86" t="str">
            <v>2-15-30-02-030-083-6</v>
          </cell>
          <cell r="E86" t="str">
            <v>IKO SETIAWAN</v>
          </cell>
          <cell r="F86" t="str">
            <v>L</v>
          </cell>
          <cell r="G86" t="str">
            <v>Kebumen</v>
          </cell>
          <cell r="H86">
            <v>36800</v>
          </cell>
          <cell r="I86">
            <v>5</v>
          </cell>
          <cell r="J86">
            <v>35614</v>
          </cell>
          <cell r="K86" t="str">
            <v>Pawit</v>
          </cell>
          <cell r="L86" t="str">
            <v>1213-7372</v>
          </cell>
          <cell r="M86" t="str">
            <v>0009315388</v>
          </cell>
          <cell r="N86" t="str">
            <v>9. D</v>
          </cell>
          <cell r="O86" t="str">
            <v>1213-7372 / 0009315388</v>
          </cell>
          <cell r="P86" t="str">
            <v>IKO SETIAWAN</v>
          </cell>
          <cell r="Q86" t="str">
            <v>Kebumen,  1 Oktober 2000</v>
          </cell>
          <cell r="R86" t="str">
            <v>Kebumen</v>
          </cell>
          <cell r="S86">
            <v>36800</v>
          </cell>
          <cell r="T86" t="str">
            <v>Islam</v>
          </cell>
          <cell r="U86" t="str">
            <v>Pawit</v>
          </cell>
          <cell r="V86" t="str">
            <v>Jl. Pembangunan I RT 05/03 Batu ceper</v>
          </cell>
          <cell r="AK86">
            <v>74</v>
          </cell>
          <cell r="AL86">
            <v>36</v>
          </cell>
          <cell r="AM86">
            <v>27.5</v>
          </cell>
          <cell r="AN86">
            <v>30</v>
          </cell>
          <cell r="AO86">
            <v>167.5</v>
          </cell>
        </row>
        <row r="87">
          <cell r="A87">
            <v>84</v>
          </cell>
          <cell r="B87" t="str">
            <v>02-030-084-5</v>
          </cell>
          <cell r="C87" t="str">
            <v>2-15-30-</v>
          </cell>
          <cell r="D87" t="str">
            <v>2-15-30-02-030-084-5</v>
          </cell>
          <cell r="E87" t="str">
            <v>ANDIKA</v>
          </cell>
          <cell r="F87" t="str">
            <v>L</v>
          </cell>
          <cell r="G87" t="str">
            <v>Tangerang</v>
          </cell>
          <cell r="H87">
            <v>36834</v>
          </cell>
          <cell r="I87">
            <v>5</v>
          </cell>
          <cell r="K87" t="str">
            <v>Agus</v>
          </cell>
          <cell r="L87" t="str">
            <v>1213-7007</v>
          </cell>
          <cell r="M87" t="str">
            <v>0002287740</v>
          </cell>
          <cell r="N87" t="str">
            <v>9. D</v>
          </cell>
          <cell r="O87" t="str">
            <v>1213-7007 / 0002287740</v>
          </cell>
          <cell r="P87" t="str">
            <v>ANDIKA</v>
          </cell>
          <cell r="Q87" t="str">
            <v>Tangerang,  4 Nopember 2000</v>
          </cell>
          <cell r="R87" t="str">
            <v>Tangerang</v>
          </cell>
          <cell r="S87">
            <v>36834</v>
          </cell>
          <cell r="T87" t="str">
            <v>Islam</v>
          </cell>
          <cell r="U87" t="str">
            <v>Agus</v>
          </cell>
          <cell r="V87" t="str">
            <v>Jl. Halim PK Jurumudi</v>
          </cell>
          <cell r="AK87">
            <v>52</v>
          </cell>
          <cell r="AL87">
            <v>42</v>
          </cell>
          <cell r="AM87">
            <v>30</v>
          </cell>
          <cell r="AN87">
            <v>37.5</v>
          </cell>
          <cell r="AO87">
            <v>161.5</v>
          </cell>
        </row>
        <row r="88">
          <cell r="A88">
            <v>85</v>
          </cell>
          <cell r="B88" t="str">
            <v>02-030-085-4</v>
          </cell>
          <cell r="C88" t="str">
            <v>2-15-30-</v>
          </cell>
          <cell r="D88" t="str">
            <v>2-15-30-02-030-085-4</v>
          </cell>
          <cell r="E88" t="str">
            <v>TASHA AZAHRA</v>
          </cell>
          <cell r="F88" t="str">
            <v>P</v>
          </cell>
          <cell r="G88" t="str">
            <v>Tangerang</v>
          </cell>
          <cell r="H88">
            <v>37152</v>
          </cell>
          <cell r="I88">
            <v>5</v>
          </cell>
          <cell r="K88" t="str">
            <v>Mudiar</v>
          </cell>
          <cell r="L88" t="str">
            <v>1213-7217</v>
          </cell>
          <cell r="M88" t="str">
            <v>0012037368</v>
          </cell>
          <cell r="N88" t="str">
            <v>9. D</v>
          </cell>
          <cell r="O88" t="str">
            <v>1213-7217 / 0012037368</v>
          </cell>
          <cell r="P88" t="str">
            <v>TASHA AZAHRA</v>
          </cell>
          <cell r="Q88" t="str">
            <v>Tangerang,  18 September 2001</v>
          </cell>
          <cell r="R88" t="str">
            <v>Tangerang</v>
          </cell>
          <cell r="S88">
            <v>37152</v>
          </cell>
          <cell r="T88" t="str">
            <v>Islam</v>
          </cell>
          <cell r="U88" t="str">
            <v>Mudiar</v>
          </cell>
          <cell r="V88" t="str">
            <v xml:space="preserve">Jl. Pembangunan I RT 01/04 No. 4 </v>
          </cell>
          <cell r="AK88">
            <v>62</v>
          </cell>
          <cell r="AL88">
            <v>30</v>
          </cell>
          <cell r="AM88">
            <v>37.5</v>
          </cell>
          <cell r="AN88">
            <v>45</v>
          </cell>
          <cell r="AO88">
            <v>174.5</v>
          </cell>
        </row>
        <row r="89">
          <cell r="A89">
            <v>86</v>
          </cell>
          <cell r="B89" t="str">
            <v>02-030-086-3</v>
          </cell>
          <cell r="C89" t="str">
            <v>2-15-30-</v>
          </cell>
          <cell r="D89" t="str">
            <v>2-15-30-02-030-086-3</v>
          </cell>
          <cell r="E89" t="str">
            <v>WULAN SARI</v>
          </cell>
          <cell r="F89" t="str">
            <v>P</v>
          </cell>
          <cell r="G89" t="str">
            <v>Tangerang</v>
          </cell>
          <cell r="H89">
            <v>36724</v>
          </cell>
          <cell r="I89">
            <v>5</v>
          </cell>
          <cell r="K89" t="str">
            <v>Rastono</v>
          </cell>
          <cell r="L89" t="str">
            <v>1213-7220</v>
          </cell>
          <cell r="M89" t="str">
            <v>0002229005</v>
          </cell>
          <cell r="N89" t="str">
            <v>9. D</v>
          </cell>
          <cell r="O89" t="str">
            <v>1213-7220 / 0002229005</v>
          </cell>
          <cell r="P89" t="str">
            <v>WULAN SARI</v>
          </cell>
          <cell r="Q89" t="str">
            <v>Tangerang,  17 Juli 2000</v>
          </cell>
          <cell r="R89" t="str">
            <v>Tangerang</v>
          </cell>
          <cell r="S89">
            <v>36724</v>
          </cell>
          <cell r="T89" t="str">
            <v>Islam</v>
          </cell>
          <cell r="U89" t="str">
            <v>Rastono</v>
          </cell>
          <cell r="V89" t="str">
            <v>Jurumudi Baru RT 04/03 No. 77</v>
          </cell>
          <cell r="AK89">
            <v>64</v>
          </cell>
          <cell r="AL89">
            <v>30</v>
          </cell>
          <cell r="AM89">
            <v>35</v>
          </cell>
          <cell r="AN89">
            <v>45</v>
          </cell>
          <cell r="AO89">
            <v>174</v>
          </cell>
        </row>
        <row r="90">
          <cell r="A90">
            <v>87</v>
          </cell>
          <cell r="B90" t="str">
            <v>02-030-087-2</v>
          </cell>
          <cell r="C90" t="str">
            <v>2-15-30-</v>
          </cell>
          <cell r="D90" t="str">
            <v>2-15-30-02-030-087-2</v>
          </cell>
          <cell r="E90" t="str">
            <v>ADI RICHARDO</v>
          </cell>
          <cell r="F90" t="str">
            <v>L</v>
          </cell>
          <cell r="G90" t="str">
            <v>Tangerang</v>
          </cell>
          <cell r="H90">
            <v>36852</v>
          </cell>
          <cell r="I90">
            <v>5</v>
          </cell>
          <cell r="J90">
            <v>36011</v>
          </cell>
          <cell r="K90" t="str">
            <v>Hardi Manalu</v>
          </cell>
          <cell r="L90" t="str">
            <v>1213-7222</v>
          </cell>
          <cell r="M90" t="str">
            <v>0000551299</v>
          </cell>
          <cell r="N90" t="str">
            <v>9. D</v>
          </cell>
          <cell r="O90" t="str">
            <v>1213-7222 / 0000551299</v>
          </cell>
          <cell r="P90" t="str">
            <v>ADI RICHARDO</v>
          </cell>
          <cell r="Q90" t="str">
            <v>Tangerang,  22 Nopember 2000</v>
          </cell>
          <cell r="R90" t="str">
            <v>Tangerang</v>
          </cell>
          <cell r="S90">
            <v>36852</v>
          </cell>
          <cell r="T90" t="str">
            <v>Protestan</v>
          </cell>
          <cell r="U90" t="str">
            <v>Hardi Manalu</v>
          </cell>
          <cell r="V90" t="str">
            <v>Jl. Meteorologi RT 02/09 No. 38 Tanah Tinggi</v>
          </cell>
          <cell r="AK90">
            <v>74</v>
          </cell>
          <cell r="AL90">
            <v>64</v>
          </cell>
          <cell r="AM90">
            <v>52.5</v>
          </cell>
          <cell r="AN90">
            <v>52.5</v>
          </cell>
          <cell r="AO90">
            <v>243</v>
          </cell>
        </row>
        <row r="91">
          <cell r="A91">
            <v>88</v>
          </cell>
          <cell r="B91" t="str">
            <v>02-030-088-9</v>
          </cell>
          <cell r="C91" t="str">
            <v>2-15-30-</v>
          </cell>
          <cell r="D91" t="str">
            <v>2-15-30-02-030-088-9</v>
          </cell>
          <cell r="E91" t="str">
            <v>AJI ARDIANSYAH</v>
          </cell>
          <cell r="F91" t="str">
            <v>L</v>
          </cell>
          <cell r="G91" t="str">
            <v>Tangerang</v>
          </cell>
          <cell r="H91">
            <v>36601</v>
          </cell>
          <cell r="I91">
            <v>5</v>
          </cell>
          <cell r="K91" t="str">
            <v>Awaludin</v>
          </cell>
          <cell r="L91" t="str">
            <v>1213-7224</v>
          </cell>
          <cell r="M91" t="str">
            <v>0000960651</v>
          </cell>
          <cell r="N91" t="str">
            <v>9. D</v>
          </cell>
          <cell r="O91" t="str">
            <v>1213-7224 / 0000960651</v>
          </cell>
          <cell r="P91" t="str">
            <v>AJI ARDIANSYAH</v>
          </cell>
          <cell r="Q91" t="str">
            <v>Tangerang,  16 Maret 2000</v>
          </cell>
          <cell r="R91" t="str">
            <v>Tangerang</v>
          </cell>
          <cell r="S91">
            <v>36601</v>
          </cell>
          <cell r="T91" t="str">
            <v>Islam</v>
          </cell>
          <cell r="U91" t="str">
            <v>Awaludin</v>
          </cell>
          <cell r="V91" t="str">
            <v>Jl. Halim PK  Alfamart RT 01/03 No. 15</v>
          </cell>
          <cell r="AK91" t="str">
            <v>-</v>
          </cell>
          <cell r="AL91" t="str">
            <v>-</v>
          </cell>
          <cell r="AM91" t="str">
            <v>-</v>
          </cell>
          <cell r="AN91" t="str">
            <v>-</v>
          </cell>
          <cell r="AO91">
            <v>0</v>
          </cell>
        </row>
        <row r="92">
          <cell r="A92">
            <v>89</v>
          </cell>
          <cell r="B92" t="str">
            <v>02-030-089-8</v>
          </cell>
          <cell r="C92" t="str">
            <v>2-15-30-</v>
          </cell>
          <cell r="D92" t="str">
            <v>2-15-30-02-030-089-8</v>
          </cell>
          <cell r="E92" t="str">
            <v>DWI WIJAYANTO</v>
          </cell>
          <cell r="F92" t="str">
            <v>L</v>
          </cell>
          <cell r="G92" t="str">
            <v>Tangerang</v>
          </cell>
          <cell r="H92">
            <v>36820</v>
          </cell>
          <cell r="I92">
            <v>5</v>
          </cell>
          <cell r="K92" t="str">
            <v>Mujianto</v>
          </cell>
          <cell r="L92" t="str">
            <v>1213-7237</v>
          </cell>
          <cell r="M92" t="str">
            <v>0007944407</v>
          </cell>
          <cell r="N92" t="str">
            <v>9. D</v>
          </cell>
          <cell r="O92" t="str">
            <v>1213-7237 / 0007944407</v>
          </cell>
          <cell r="P92" t="str">
            <v>DWI WIJAYANTO</v>
          </cell>
          <cell r="Q92" t="str">
            <v>Tangerang,  21 Oktober 2000</v>
          </cell>
          <cell r="R92" t="str">
            <v>Tangerang</v>
          </cell>
          <cell r="S92">
            <v>36820</v>
          </cell>
          <cell r="T92" t="str">
            <v>Islam</v>
          </cell>
          <cell r="U92" t="str">
            <v>Mujianto</v>
          </cell>
          <cell r="V92" t="str">
            <v>Jl. Siswa Raya RT 02/07 No. 35 Belendung</v>
          </cell>
          <cell r="AK92">
            <v>44</v>
          </cell>
          <cell r="AL92">
            <v>56</v>
          </cell>
          <cell r="AM92">
            <v>42.5</v>
          </cell>
          <cell r="AN92">
            <v>45</v>
          </cell>
          <cell r="AO92">
            <v>187.5</v>
          </cell>
        </row>
        <row r="93">
          <cell r="A93">
            <v>90</v>
          </cell>
          <cell r="B93" t="str">
            <v>02-030-090-7</v>
          </cell>
          <cell r="C93" t="str">
            <v>2-15-30-</v>
          </cell>
          <cell r="D93" t="str">
            <v>2-15-30-02-030-090-7</v>
          </cell>
          <cell r="E93" t="str">
            <v>HANZI APRIANTO</v>
          </cell>
          <cell r="F93" t="str">
            <v>L</v>
          </cell>
          <cell r="G93" t="str">
            <v>Tangerang</v>
          </cell>
          <cell r="H93">
            <v>36634</v>
          </cell>
          <cell r="I93">
            <v>5</v>
          </cell>
          <cell r="K93" t="str">
            <v>Komarudin</v>
          </cell>
          <cell r="L93" t="str">
            <v>1213-7241</v>
          </cell>
          <cell r="M93" t="str">
            <v>0000551328</v>
          </cell>
          <cell r="N93" t="str">
            <v>9. D</v>
          </cell>
          <cell r="O93" t="str">
            <v>1213-7241 / 0000551328</v>
          </cell>
          <cell r="P93" t="str">
            <v>HANZI APRIANTO</v>
          </cell>
          <cell r="Q93" t="str">
            <v>Tangerang,  18 April 2000</v>
          </cell>
          <cell r="R93" t="str">
            <v>Tangerang</v>
          </cell>
          <cell r="S93">
            <v>36634</v>
          </cell>
          <cell r="T93" t="str">
            <v>Islam</v>
          </cell>
          <cell r="U93" t="str">
            <v>Komarudin</v>
          </cell>
          <cell r="V93" t="str">
            <v>Jl. Al Muhajirin RT 03/09 No. 15 Tanah Tinggi</v>
          </cell>
          <cell r="AK93">
            <v>74</v>
          </cell>
          <cell r="AL93">
            <v>72</v>
          </cell>
          <cell r="AM93">
            <v>35</v>
          </cell>
          <cell r="AN93">
            <v>47.5</v>
          </cell>
          <cell r="AO93">
            <v>228.5</v>
          </cell>
        </row>
        <row r="94">
          <cell r="A94">
            <v>91</v>
          </cell>
          <cell r="B94" t="str">
            <v>02-030-091-6</v>
          </cell>
          <cell r="C94" t="str">
            <v>2-15-30-</v>
          </cell>
          <cell r="D94" t="str">
            <v>2-15-30-02-030-091-6</v>
          </cell>
          <cell r="E94" t="str">
            <v>ANGGI AUDIA</v>
          </cell>
          <cell r="F94" t="str">
            <v>P</v>
          </cell>
          <cell r="G94" t="str">
            <v>Tangerang</v>
          </cell>
          <cell r="H94">
            <v>36617</v>
          </cell>
          <cell r="I94">
            <v>5</v>
          </cell>
          <cell r="K94" t="str">
            <v>Ajum</v>
          </cell>
          <cell r="L94" t="str">
            <v>1213-7269</v>
          </cell>
          <cell r="M94" t="str">
            <v>0000537931</v>
          </cell>
          <cell r="N94" t="str">
            <v>9. D</v>
          </cell>
          <cell r="O94" t="str">
            <v>1213-7269 / 0000537931</v>
          </cell>
          <cell r="P94" t="str">
            <v>ANGGI AUDIA</v>
          </cell>
          <cell r="Q94" t="str">
            <v>Tangerang,  1 April 2000</v>
          </cell>
          <cell r="R94" t="str">
            <v>Tangerang</v>
          </cell>
          <cell r="S94">
            <v>36617</v>
          </cell>
          <cell r="T94" t="str">
            <v>Islam</v>
          </cell>
          <cell r="U94" t="str">
            <v>Ajum</v>
          </cell>
          <cell r="V94" t="str">
            <v>Gg. Bidan Sunarti RT 01/01 No. 41 Neglasari</v>
          </cell>
          <cell r="AK94">
            <v>58</v>
          </cell>
          <cell r="AL94">
            <v>72</v>
          </cell>
          <cell r="AM94">
            <v>77.5</v>
          </cell>
          <cell r="AN94">
            <v>85</v>
          </cell>
          <cell r="AO94">
            <v>292.5</v>
          </cell>
        </row>
        <row r="95">
          <cell r="A95">
            <v>92</v>
          </cell>
          <cell r="B95" t="str">
            <v>02-030-092-5</v>
          </cell>
          <cell r="C95" t="str">
            <v>2-15-30-</v>
          </cell>
          <cell r="D95" t="str">
            <v>2-15-30-02-030-092-5</v>
          </cell>
          <cell r="E95" t="str">
            <v>MUHAMMAD RIZKY WAHYUDI</v>
          </cell>
          <cell r="F95" t="str">
            <v>L</v>
          </cell>
          <cell r="G95" t="str">
            <v>Jakarta</v>
          </cell>
          <cell r="H95">
            <v>36796</v>
          </cell>
          <cell r="I95">
            <v>5</v>
          </cell>
          <cell r="K95" t="str">
            <v>Slamet Wahyudi</v>
          </cell>
          <cell r="L95" t="str">
            <v>1213-7291</v>
          </cell>
          <cell r="M95" t="str">
            <v>0003674129</v>
          </cell>
          <cell r="N95" t="str">
            <v>9. D</v>
          </cell>
          <cell r="O95" t="str">
            <v>1213-7291 / 0003674129</v>
          </cell>
          <cell r="P95" t="str">
            <v>MUHAMMAD RIZKY WAHYUDI</v>
          </cell>
          <cell r="Q95" t="str">
            <v>Jakarta,  27 September 2000</v>
          </cell>
          <cell r="R95" t="str">
            <v>Jakarta</v>
          </cell>
          <cell r="S95">
            <v>36796</v>
          </cell>
          <cell r="T95" t="str">
            <v>Islam</v>
          </cell>
          <cell r="U95" t="str">
            <v>Slamet Wahyudi</v>
          </cell>
          <cell r="V95" t="str">
            <v>Jl. Kencana Raya Blok A.1/11A RT 01/11 Kuta baru</v>
          </cell>
          <cell r="AK95">
            <v>40</v>
          </cell>
          <cell r="AL95">
            <v>68</v>
          </cell>
          <cell r="AM95">
            <v>92.5</v>
          </cell>
          <cell r="AN95">
            <v>82.5</v>
          </cell>
          <cell r="AO95">
            <v>283</v>
          </cell>
        </row>
        <row r="96">
          <cell r="A96">
            <v>93</v>
          </cell>
          <cell r="B96" t="str">
            <v>02-030-093-4</v>
          </cell>
          <cell r="C96" t="str">
            <v>2-15-30-</v>
          </cell>
          <cell r="D96" t="str">
            <v>2-15-30-02-030-093-4</v>
          </cell>
          <cell r="E96" t="str">
            <v>AHMAD MULIARTO</v>
          </cell>
          <cell r="F96" t="str">
            <v>L</v>
          </cell>
          <cell r="G96" t="str">
            <v>Tangerang</v>
          </cell>
          <cell r="H96">
            <v>36383</v>
          </cell>
          <cell r="I96">
            <v>5</v>
          </cell>
          <cell r="K96" t="str">
            <v>Suranto</v>
          </cell>
          <cell r="L96" t="str">
            <v>1213-7448</v>
          </cell>
          <cell r="M96">
            <v>9990834775</v>
          </cell>
          <cell r="N96" t="str">
            <v>9. D</v>
          </cell>
          <cell r="O96" t="str">
            <v>1213-7448 / 9990834775</v>
          </cell>
          <cell r="P96" t="str">
            <v>AHMAD MULIARTO</v>
          </cell>
          <cell r="Q96" t="str">
            <v>Tangerang,  11 Agustus 1999</v>
          </cell>
          <cell r="R96" t="str">
            <v>Tangerang</v>
          </cell>
          <cell r="S96">
            <v>36383</v>
          </cell>
          <cell r="T96" t="str">
            <v>Islam</v>
          </cell>
          <cell r="U96" t="str">
            <v>Suranto</v>
          </cell>
          <cell r="V96" t="str">
            <v>Jl. Halim PK RT 02/05 Jurumudi Benda</v>
          </cell>
          <cell r="AK96">
            <v>70</v>
          </cell>
          <cell r="AL96">
            <v>32</v>
          </cell>
          <cell r="AM96">
            <v>40</v>
          </cell>
          <cell r="AN96">
            <v>35</v>
          </cell>
          <cell r="AO96">
            <v>177</v>
          </cell>
        </row>
        <row r="97">
          <cell r="A97">
            <v>94</v>
          </cell>
          <cell r="B97" t="str">
            <v>02-030-094-3</v>
          </cell>
          <cell r="C97" t="str">
            <v>2-15-30-</v>
          </cell>
          <cell r="D97" t="str">
            <v>2-15-30-02-030-094-3</v>
          </cell>
          <cell r="E97" t="str">
            <v>JUNIARTI UTARI</v>
          </cell>
          <cell r="F97" t="str">
            <v>P</v>
          </cell>
          <cell r="G97" t="str">
            <v>Tangerang</v>
          </cell>
          <cell r="H97">
            <v>36706</v>
          </cell>
          <cell r="I97">
            <v>5</v>
          </cell>
          <cell r="K97" t="str">
            <v>Karma</v>
          </cell>
          <cell r="L97" t="str">
            <v>1213-7151</v>
          </cell>
          <cell r="M97" t="str">
            <v>0006188385</v>
          </cell>
          <cell r="N97" t="str">
            <v>9. D</v>
          </cell>
          <cell r="O97" t="str">
            <v>1213-7151 / 0006188385</v>
          </cell>
          <cell r="P97" t="str">
            <v>JUNIARTI UTARI</v>
          </cell>
          <cell r="Q97" t="str">
            <v>Tangerang,  29 Juni 2000</v>
          </cell>
          <cell r="R97" t="str">
            <v>Tangerang</v>
          </cell>
          <cell r="S97">
            <v>36706</v>
          </cell>
          <cell r="T97" t="str">
            <v>Islam</v>
          </cell>
          <cell r="U97" t="str">
            <v>Karma</v>
          </cell>
          <cell r="V97" t="str">
            <v>Kp. Rawa Bamban Rt 04/07 No. 55</v>
          </cell>
          <cell r="AK97">
            <v>62</v>
          </cell>
          <cell r="AL97">
            <v>40</v>
          </cell>
          <cell r="AM97">
            <v>27.5</v>
          </cell>
          <cell r="AN97">
            <v>50</v>
          </cell>
          <cell r="AO97">
            <v>179.5</v>
          </cell>
        </row>
        <row r="98">
          <cell r="A98">
            <v>95</v>
          </cell>
          <cell r="B98" t="str">
            <v>02-030-095-2</v>
          </cell>
          <cell r="C98" t="str">
            <v>2-15-30-</v>
          </cell>
          <cell r="D98" t="str">
            <v>2-15-30-02-030-095-2</v>
          </cell>
          <cell r="E98" t="str">
            <v>HARI AGUS DIANTO</v>
          </cell>
          <cell r="F98" t="str">
            <v>L</v>
          </cell>
          <cell r="G98" t="str">
            <v>Tangerang</v>
          </cell>
          <cell r="H98">
            <v>36755</v>
          </cell>
          <cell r="I98">
            <v>5</v>
          </cell>
          <cell r="K98" t="str">
            <v>Usan</v>
          </cell>
          <cell r="L98" t="str">
            <v>1213-7467</v>
          </cell>
          <cell r="M98" t="str">
            <v>0008207298</v>
          </cell>
          <cell r="N98" t="str">
            <v>9. D</v>
          </cell>
          <cell r="O98" t="str">
            <v>1213-7467 / 0008207298</v>
          </cell>
          <cell r="P98" t="str">
            <v>HARI AGUS DIANTO</v>
          </cell>
          <cell r="Q98" t="str">
            <v>Tangerang,  17 Agustus 2000</v>
          </cell>
          <cell r="R98" t="str">
            <v>Tangerang</v>
          </cell>
          <cell r="S98">
            <v>36755</v>
          </cell>
          <cell r="T98" t="str">
            <v>Islam</v>
          </cell>
          <cell r="U98" t="str">
            <v>Usan</v>
          </cell>
          <cell r="V98" t="str">
            <v>Jl. Abd Rahman Saleh RT 003/08 No. 28 Jurumudi</v>
          </cell>
          <cell r="AK98">
            <v>76</v>
          </cell>
          <cell r="AL98">
            <v>58</v>
          </cell>
          <cell r="AM98">
            <v>40</v>
          </cell>
          <cell r="AN98">
            <v>47.5</v>
          </cell>
          <cell r="AO98">
            <v>221.5</v>
          </cell>
        </row>
        <row r="99">
          <cell r="A99">
            <v>96</v>
          </cell>
          <cell r="B99" t="str">
            <v>02-030-096-9</v>
          </cell>
          <cell r="C99" t="str">
            <v>2-15-30-</v>
          </cell>
          <cell r="D99" t="str">
            <v>2-15-30-02-030-096-9</v>
          </cell>
          <cell r="E99" t="str">
            <v>TAUFIQ MAULANA</v>
          </cell>
          <cell r="F99" t="str">
            <v>L</v>
          </cell>
          <cell r="G99" t="str">
            <v>Tangerang</v>
          </cell>
          <cell r="H99">
            <v>36658</v>
          </cell>
          <cell r="I99">
            <v>5</v>
          </cell>
          <cell r="K99" t="str">
            <v>Muhamad Athang</v>
          </cell>
          <cell r="L99" t="str">
            <v>1213-7489</v>
          </cell>
          <cell r="M99" t="str">
            <v>0007524497</v>
          </cell>
          <cell r="N99" t="str">
            <v>9. D</v>
          </cell>
          <cell r="O99" t="str">
            <v>1213-7489 / 0007524497</v>
          </cell>
          <cell r="P99" t="str">
            <v>TAUFIQ MAULANA</v>
          </cell>
          <cell r="Q99" t="str">
            <v>Tangerang,  12 Mei 2000</v>
          </cell>
          <cell r="R99" t="str">
            <v>Tangerang</v>
          </cell>
          <cell r="S99">
            <v>36658</v>
          </cell>
          <cell r="T99" t="str">
            <v>Islam</v>
          </cell>
          <cell r="U99" t="str">
            <v>Muhamad Athang</v>
          </cell>
          <cell r="V99" t="str">
            <v>Jl. Yos Sudarso RT 04/04 Jurumudi</v>
          </cell>
          <cell r="AK99">
            <v>34</v>
          </cell>
          <cell r="AL99">
            <v>24</v>
          </cell>
          <cell r="AM99">
            <v>30</v>
          </cell>
          <cell r="AN99">
            <v>32.5</v>
          </cell>
          <cell r="AO99">
            <v>120.5</v>
          </cell>
        </row>
        <row r="100">
          <cell r="A100">
            <v>97</v>
          </cell>
          <cell r="B100" t="str">
            <v>02-030-097-8</v>
          </cell>
          <cell r="C100" t="str">
            <v>2-15-30-</v>
          </cell>
          <cell r="D100" t="str">
            <v>2-15-30-02-030-097-8</v>
          </cell>
          <cell r="E100" t="str">
            <v>ANNISA</v>
          </cell>
          <cell r="F100" t="str">
            <v>P</v>
          </cell>
          <cell r="G100" t="str">
            <v>Tangerang</v>
          </cell>
          <cell r="H100">
            <v>36539</v>
          </cell>
          <cell r="I100">
            <v>5</v>
          </cell>
          <cell r="K100" t="str">
            <v>Nurjanih</v>
          </cell>
          <cell r="L100" t="str">
            <v>1213-7501</v>
          </cell>
          <cell r="M100" t="str">
            <v>0000960641</v>
          </cell>
          <cell r="N100" t="str">
            <v>9. D</v>
          </cell>
          <cell r="O100" t="str">
            <v>1213-7501 / 0000960641</v>
          </cell>
          <cell r="P100" t="str">
            <v>ANNISA</v>
          </cell>
          <cell r="Q100" t="str">
            <v>Tangerang,  14 Januari 2000</v>
          </cell>
          <cell r="R100" t="str">
            <v>Tangerang</v>
          </cell>
          <cell r="S100">
            <v>36539</v>
          </cell>
          <cell r="T100" t="str">
            <v>Islam</v>
          </cell>
          <cell r="U100" t="str">
            <v>Nurjanih</v>
          </cell>
          <cell r="V100" t="str">
            <v>Jl. KH. Kilin RT 03/05 No. 33 Batuceper</v>
          </cell>
          <cell r="AK100">
            <v>48</v>
          </cell>
          <cell r="AL100">
            <v>60</v>
          </cell>
          <cell r="AM100">
            <v>77.5</v>
          </cell>
          <cell r="AN100">
            <v>85</v>
          </cell>
          <cell r="AO100">
            <v>270.5</v>
          </cell>
        </row>
        <row r="101">
          <cell r="A101">
            <v>98</v>
          </cell>
          <cell r="B101" t="str">
            <v>02-030-098-7</v>
          </cell>
          <cell r="C101" t="str">
            <v>2-15-30-</v>
          </cell>
          <cell r="D101" t="str">
            <v>2-15-30-02-030-098-7</v>
          </cell>
          <cell r="E101" t="str">
            <v>ARDIANSYAH</v>
          </cell>
          <cell r="F101" t="str">
            <v>L</v>
          </cell>
          <cell r="G101" t="str">
            <v>Tangerang</v>
          </cell>
          <cell r="H101">
            <v>36779</v>
          </cell>
          <cell r="I101">
            <v>5</v>
          </cell>
          <cell r="K101" t="str">
            <v>Samsuni</v>
          </cell>
          <cell r="L101" t="str">
            <v>1213-7503</v>
          </cell>
          <cell r="M101" t="str">
            <v>0000960689</v>
          </cell>
          <cell r="N101" t="str">
            <v>9. D</v>
          </cell>
          <cell r="O101" t="str">
            <v>1213-7503 / 0000960689</v>
          </cell>
          <cell r="P101" t="str">
            <v>ARDIANSYAH</v>
          </cell>
          <cell r="Q101" t="str">
            <v>Tangerang,  10 September 2000</v>
          </cell>
          <cell r="R101" t="str">
            <v>Tangerang</v>
          </cell>
          <cell r="S101">
            <v>36779</v>
          </cell>
          <cell r="T101" t="str">
            <v>Islam</v>
          </cell>
          <cell r="U101" t="str">
            <v>Samsuni</v>
          </cell>
          <cell r="V101" t="str">
            <v>Jl. H. Usan RT 005/03 Belendung</v>
          </cell>
          <cell r="AK101">
            <v>72</v>
          </cell>
          <cell r="AL101">
            <v>56</v>
          </cell>
          <cell r="AM101">
            <v>27.5</v>
          </cell>
          <cell r="AN101">
            <v>55</v>
          </cell>
          <cell r="AO101">
            <v>210.5</v>
          </cell>
        </row>
        <row r="102">
          <cell r="A102">
            <v>99</v>
          </cell>
          <cell r="B102" t="str">
            <v>02-030-099-6</v>
          </cell>
          <cell r="C102" t="str">
            <v>2-15-30-</v>
          </cell>
          <cell r="D102" t="str">
            <v>2-15-30-02-030-099-6</v>
          </cell>
          <cell r="E102" t="str">
            <v>ARNITA RAHMAYANI</v>
          </cell>
          <cell r="F102" t="str">
            <v>P</v>
          </cell>
          <cell r="G102" t="str">
            <v>Tangerang</v>
          </cell>
          <cell r="H102">
            <v>36791</v>
          </cell>
          <cell r="I102">
            <v>5</v>
          </cell>
          <cell r="K102" t="str">
            <v>Tri Mardani</v>
          </cell>
          <cell r="L102" t="str">
            <v>1213-7186</v>
          </cell>
          <cell r="M102" t="str">
            <v>0008928254</v>
          </cell>
          <cell r="N102" t="str">
            <v>9. D</v>
          </cell>
          <cell r="O102" t="str">
            <v>1213-7186 / 0008928254</v>
          </cell>
          <cell r="P102" t="str">
            <v>ARNITA RAHMAYANI</v>
          </cell>
          <cell r="Q102" t="str">
            <v>Tangerang,  22 September 2000</v>
          </cell>
          <cell r="R102" t="str">
            <v>Tangerang</v>
          </cell>
          <cell r="S102">
            <v>36791</v>
          </cell>
          <cell r="T102" t="str">
            <v>Islam</v>
          </cell>
          <cell r="U102" t="str">
            <v>Tri Mardani</v>
          </cell>
          <cell r="V102" t="str">
            <v>Kp. Karang Anyar RT 01/05 No. 2</v>
          </cell>
          <cell r="AK102">
            <v>72</v>
          </cell>
          <cell r="AL102">
            <v>38</v>
          </cell>
          <cell r="AM102">
            <v>50</v>
          </cell>
          <cell r="AN102">
            <v>75</v>
          </cell>
          <cell r="AO102">
            <v>235</v>
          </cell>
        </row>
        <row r="103">
          <cell r="A103">
            <v>100</v>
          </cell>
          <cell r="B103" t="str">
            <v>02-030-100-5</v>
          </cell>
          <cell r="C103" t="str">
            <v>2-15-30-</v>
          </cell>
          <cell r="D103" t="str">
            <v>2-15-30-02-030-100-5</v>
          </cell>
          <cell r="E103" t="str">
            <v>MUHAMAD GALIH RAKASIWI</v>
          </cell>
          <cell r="F103" t="str">
            <v>L</v>
          </cell>
          <cell r="G103" t="str">
            <v>Cirebon</v>
          </cell>
          <cell r="H103">
            <v>36517</v>
          </cell>
          <cell r="I103">
            <v>5</v>
          </cell>
          <cell r="K103" t="str">
            <v>Abdul Syukur</v>
          </cell>
          <cell r="L103" t="str">
            <v>1213-7201</v>
          </cell>
          <cell r="M103">
            <v>9992417132</v>
          </cell>
          <cell r="N103" t="str">
            <v>9. D</v>
          </cell>
          <cell r="O103" t="str">
            <v>1213-7201 / 9992417132</v>
          </cell>
          <cell r="P103" t="str">
            <v>MUHAMAD GALIH RAKASIWI</v>
          </cell>
          <cell r="Q103" t="str">
            <v>Cirebon,  23 Desember 1999</v>
          </cell>
          <cell r="R103" t="str">
            <v>Cirebon</v>
          </cell>
          <cell r="S103">
            <v>36517</v>
          </cell>
          <cell r="T103" t="str">
            <v>Islam</v>
          </cell>
          <cell r="U103" t="str">
            <v>Abdul Syukur</v>
          </cell>
          <cell r="V103" t="str">
            <v>Jl. Adi Sucipto RT 02/10 Belendung</v>
          </cell>
          <cell r="AK103">
            <v>50</v>
          </cell>
          <cell r="AL103">
            <v>40</v>
          </cell>
          <cell r="AM103">
            <v>25</v>
          </cell>
          <cell r="AN103">
            <v>72.5</v>
          </cell>
          <cell r="AO103">
            <v>187.5</v>
          </cell>
        </row>
        <row r="104">
          <cell r="A104">
            <v>101</v>
          </cell>
          <cell r="B104" t="str">
            <v>02-030-101-4</v>
          </cell>
          <cell r="C104" t="str">
            <v>2-15-30-</v>
          </cell>
          <cell r="D104" t="str">
            <v>2-15-30-02-030-101-4</v>
          </cell>
          <cell r="E104" t="str">
            <v>NOPIYA AYUNINGSIH</v>
          </cell>
          <cell r="F104" t="str">
            <v>P</v>
          </cell>
          <cell r="G104" t="str">
            <v>Tangerang</v>
          </cell>
          <cell r="H104">
            <v>36851</v>
          </cell>
          <cell r="I104">
            <v>6</v>
          </cell>
          <cell r="K104" t="str">
            <v>Suwono</v>
          </cell>
          <cell r="L104" t="str">
            <v>1213-7378</v>
          </cell>
          <cell r="M104" t="str">
            <v>0007561808</v>
          </cell>
          <cell r="N104" t="str">
            <v>9. D</v>
          </cell>
          <cell r="O104" t="str">
            <v>1213-7378 / 0007561808</v>
          </cell>
          <cell r="P104" t="str">
            <v>NOPIYA AYUNINGSIH</v>
          </cell>
          <cell r="Q104" t="str">
            <v>Tangerang,  21 Nopember 2000</v>
          </cell>
          <cell r="R104" t="str">
            <v>Tangerang</v>
          </cell>
          <cell r="S104">
            <v>36851</v>
          </cell>
          <cell r="T104" t="str">
            <v>Islam</v>
          </cell>
          <cell r="U104" t="str">
            <v>Suwono</v>
          </cell>
          <cell r="V104" t="str">
            <v>Jl. Halim PK RT 02/01 No. 40 Batu ceper</v>
          </cell>
          <cell r="AK104">
            <v>82</v>
          </cell>
          <cell r="AL104">
            <v>68</v>
          </cell>
          <cell r="AM104">
            <v>87.5</v>
          </cell>
          <cell r="AN104">
            <v>85</v>
          </cell>
          <cell r="AO104">
            <v>322.5</v>
          </cell>
        </row>
        <row r="105">
          <cell r="A105">
            <v>102</v>
          </cell>
          <cell r="B105" t="str">
            <v>02-030-102-3</v>
          </cell>
          <cell r="C105" t="str">
            <v>2-15-30-</v>
          </cell>
          <cell r="D105" t="str">
            <v>2-15-30-02-030-102-3</v>
          </cell>
          <cell r="E105" t="str">
            <v>SAVYTRI RAHMA SARI</v>
          </cell>
          <cell r="F105" t="str">
            <v>P</v>
          </cell>
          <cell r="G105" t="str">
            <v>Tangerang</v>
          </cell>
          <cell r="H105">
            <v>36965</v>
          </cell>
          <cell r="I105">
            <v>6</v>
          </cell>
          <cell r="J105">
            <v>35551</v>
          </cell>
          <cell r="K105" t="str">
            <v>Masil Susanto</v>
          </cell>
          <cell r="L105" t="str">
            <v>1213-7385</v>
          </cell>
          <cell r="M105" t="str">
            <v>0010599689</v>
          </cell>
          <cell r="N105" t="str">
            <v>9. D</v>
          </cell>
          <cell r="O105" t="str">
            <v>1213-7385 / 0010599689</v>
          </cell>
          <cell r="P105" t="str">
            <v>SAVYTRI RAHMA SARI</v>
          </cell>
          <cell r="Q105" t="str">
            <v>Tangerang,  15 Maret 2001</v>
          </cell>
          <cell r="R105" t="str">
            <v>Tangerang</v>
          </cell>
          <cell r="S105">
            <v>36965</v>
          </cell>
          <cell r="T105" t="str">
            <v>Islam</v>
          </cell>
          <cell r="U105" t="str">
            <v>Masil Susanto</v>
          </cell>
          <cell r="V105" t="str">
            <v>Jl. Husen Sastra Negara RT 003/01 No. 38 Benda</v>
          </cell>
          <cell r="AK105">
            <v>82</v>
          </cell>
          <cell r="AL105">
            <v>52</v>
          </cell>
          <cell r="AM105">
            <v>47.5</v>
          </cell>
          <cell r="AN105">
            <v>47.5</v>
          </cell>
          <cell r="AO105">
            <v>229</v>
          </cell>
        </row>
        <row r="106">
          <cell r="A106">
            <v>103</v>
          </cell>
          <cell r="B106" t="str">
            <v>02-030-103-2</v>
          </cell>
          <cell r="C106" t="str">
            <v>2-15-30-</v>
          </cell>
          <cell r="D106" t="str">
            <v>2-15-30-02-030-103-2</v>
          </cell>
          <cell r="E106" t="str">
            <v>SITI ROHAYA</v>
          </cell>
          <cell r="F106" t="str">
            <v>P</v>
          </cell>
          <cell r="G106" t="str">
            <v>Tangerang</v>
          </cell>
          <cell r="H106">
            <v>36798</v>
          </cell>
          <cell r="I106">
            <v>6</v>
          </cell>
          <cell r="K106" t="str">
            <v>Darwiyah Sambi</v>
          </cell>
          <cell r="L106" t="str">
            <v>1213-7391</v>
          </cell>
          <cell r="M106" t="str">
            <v>0009543775</v>
          </cell>
          <cell r="N106" t="str">
            <v>9. D</v>
          </cell>
          <cell r="O106" t="str">
            <v>1213-7391 / 0009543775</v>
          </cell>
          <cell r="P106" t="str">
            <v>SITI ROHAYA</v>
          </cell>
          <cell r="Q106" t="str">
            <v>Tangerang,  29 September 2000</v>
          </cell>
          <cell r="R106" t="str">
            <v>Tangerang</v>
          </cell>
          <cell r="S106">
            <v>36798</v>
          </cell>
          <cell r="T106" t="str">
            <v>Islam</v>
          </cell>
          <cell r="U106" t="str">
            <v>Darwiyah Sambi</v>
          </cell>
          <cell r="V106" t="str">
            <v>Jl. Adi Sucipto RT 02/03 Pajang Benda</v>
          </cell>
          <cell r="AK106">
            <v>64</v>
          </cell>
          <cell r="AL106">
            <v>68</v>
          </cell>
          <cell r="AM106">
            <v>22.5</v>
          </cell>
          <cell r="AN106">
            <v>67.5</v>
          </cell>
          <cell r="AO106">
            <v>222</v>
          </cell>
        </row>
        <row r="107">
          <cell r="A107">
            <v>104</v>
          </cell>
          <cell r="B107" t="str">
            <v>02-030-104-9</v>
          </cell>
          <cell r="C107" t="str">
            <v>2-15-30-</v>
          </cell>
          <cell r="D107" t="str">
            <v>2-15-30-02-030-104-9</v>
          </cell>
          <cell r="E107" t="str">
            <v>ACHMAD ILHAM WIDIANSYAH</v>
          </cell>
          <cell r="F107" t="str">
            <v>L</v>
          </cell>
          <cell r="G107" t="str">
            <v>Jakarta</v>
          </cell>
          <cell r="H107">
            <v>36656</v>
          </cell>
          <cell r="I107">
            <v>6</v>
          </cell>
          <cell r="K107" t="str">
            <v>Nawawi</v>
          </cell>
          <cell r="L107" t="str">
            <v>1213-7403</v>
          </cell>
          <cell r="M107" t="str">
            <v>0009405009</v>
          </cell>
          <cell r="N107" t="str">
            <v>9. D</v>
          </cell>
          <cell r="O107" t="str">
            <v>1213-7403 / 0009405009</v>
          </cell>
          <cell r="P107" t="str">
            <v>ACHMAD ILHAM WIDIANSYAH</v>
          </cell>
          <cell r="Q107" t="str">
            <v>Jakarta,  10 Mei 2000</v>
          </cell>
          <cell r="R107" t="str">
            <v>Jakarta</v>
          </cell>
          <cell r="S107">
            <v>36656</v>
          </cell>
          <cell r="T107" t="str">
            <v>Islam</v>
          </cell>
          <cell r="U107" t="str">
            <v>Nawawi</v>
          </cell>
          <cell r="V107" t="str">
            <v>Jl. Abd. Rahman Saleh RT 01/01 No. 61 Jurumudi</v>
          </cell>
          <cell r="AK107">
            <v>64</v>
          </cell>
          <cell r="AL107">
            <v>36</v>
          </cell>
          <cell r="AM107">
            <v>45</v>
          </cell>
          <cell r="AN107">
            <v>27.5</v>
          </cell>
          <cell r="AO107">
            <v>172.5</v>
          </cell>
        </row>
        <row r="108">
          <cell r="A108">
            <v>105</v>
          </cell>
          <cell r="B108" t="str">
            <v>02-030-105-8</v>
          </cell>
          <cell r="C108" t="str">
            <v>2-15-30-</v>
          </cell>
          <cell r="D108" t="str">
            <v>2-15-30-02-030-105-8</v>
          </cell>
          <cell r="E108" t="str">
            <v>MUHAMMAD AJIE DORI</v>
          </cell>
          <cell r="F108" t="str">
            <v>L</v>
          </cell>
          <cell r="G108" t="str">
            <v>Tangerang</v>
          </cell>
          <cell r="H108">
            <v>36255</v>
          </cell>
          <cell r="I108">
            <v>6</v>
          </cell>
          <cell r="K108" t="str">
            <v>Suhaebatul</v>
          </cell>
          <cell r="L108" t="str">
            <v>1213-7427</v>
          </cell>
          <cell r="M108">
            <v>9999728018</v>
          </cell>
          <cell r="N108" t="str">
            <v>9. D</v>
          </cell>
          <cell r="O108" t="str">
            <v>1213-7427 / 9999728018</v>
          </cell>
          <cell r="P108" t="str">
            <v>MUHAMMAD AJIE DORI</v>
          </cell>
          <cell r="Q108" t="str">
            <v>Tangerang,  5 April 1999</v>
          </cell>
          <cell r="R108" t="str">
            <v>Tangerang</v>
          </cell>
          <cell r="S108">
            <v>36255</v>
          </cell>
          <cell r="T108" t="str">
            <v>Islam</v>
          </cell>
          <cell r="U108" t="str">
            <v>Suhaebatul</v>
          </cell>
          <cell r="V108" t="str">
            <v xml:space="preserve">Jl. H. Usan RT 02/02 Jurumudi </v>
          </cell>
          <cell r="AK108">
            <v>80</v>
          </cell>
          <cell r="AL108">
            <v>38</v>
          </cell>
          <cell r="AM108">
            <v>35</v>
          </cell>
          <cell r="AN108">
            <v>45</v>
          </cell>
          <cell r="AO108">
            <v>198</v>
          </cell>
        </row>
        <row r="109">
          <cell r="A109">
            <v>106</v>
          </cell>
          <cell r="B109" t="str">
            <v>02-030-106-7</v>
          </cell>
          <cell r="C109" t="str">
            <v>2-15-30-</v>
          </cell>
          <cell r="D109" t="str">
            <v>2-15-30-02-030-106-7</v>
          </cell>
          <cell r="E109" t="str">
            <v>NITA MELINA RAHMANDANI</v>
          </cell>
          <cell r="F109" t="str">
            <v>P</v>
          </cell>
          <cell r="G109" t="str">
            <v>Tangerang</v>
          </cell>
          <cell r="H109">
            <v>36530</v>
          </cell>
          <cell r="I109">
            <v>6</v>
          </cell>
          <cell r="K109" t="str">
            <v>Jianto</v>
          </cell>
          <cell r="L109" t="str">
            <v>1213-7431</v>
          </cell>
          <cell r="M109" t="str">
            <v>0000762743</v>
          </cell>
          <cell r="N109" t="str">
            <v>9. D</v>
          </cell>
          <cell r="O109" t="str">
            <v>1213-7431 / 0000762743</v>
          </cell>
          <cell r="P109" t="str">
            <v>NITA MELINA RAHMANDANI</v>
          </cell>
          <cell r="Q109" t="str">
            <v>Tangerang,  5 Januari 2000</v>
          </cell>
          <cell r="R109" t="str">
            <v>Tangerang</v>
          </cell>
          <cell r="S109">
            <v>36530</v>
          </cell>
          <cell r="T109" t="str">
            <v>Islam</v>
          </cell>
          <cell r="U109" t="str">
            <v>Jianto</v>
          </cell>
          <cell r="V109" t="str">
            <v>Jl. Pembangunan I RT 05/06 No. 129 Batu ceper</v>
          </cell>
          <cell r="AK109">
            <v>82</v>
          </cell>
          <cell r="AL109">
            <v>52</v>
          </cell>
          <cell r="AM109">
            <v>52.5</v>
          </cell>
          <cell r="AN109">
            <v>77.5</v>
          </cell>
          <cell r="AO109">
            <v>264</v>
          </cell>
        </row>
        <row r="110">
          <cell r="A110">
            <v>107</v>
          </cell>
          <cell r="B110" t="str">
            <v>02-030-107-6</v>
          </cell>
          <cell r="C110" t="str">
            <v>2-15-30-</v>
          </cell>
          <cell r="D110" t="str">
            <v>2-15-30-02-030-107-6</v>
          </cell>
          <cell r="E110" t="str">
            <v>RIFAL ARDIANSYAH</v>
          </cell>
          <cell r="F110" t="str">
            <v>L</v>
          </cell>
          <cell r="G110" t="str">
            <v>Kuningan</v>
          </cell>
          <cell r="H110">
            <v>36309</v>
          </cell>
          <cell r="I110">
            <v>6</v>
          </cell>
          <cell r="K110" t="str">
            <v>Ahyar</v>
          </cell>
          <cell r="L110" t="str">
            <v>1213-7438</v>
          </cell>
          <cell r="M110">
            <v>9990834920</v>
          </cell>
          <cell r="N110" t="str">
            <v>9. D</v>
          </cell>
          <cell r="O110" t="str">
            <v>1213-7438 / 9990834920</v>
          </cell>
          <cell r="P110" t="str">
            <v>RIFAL ARDIANSYAH</v>
          </cell>
          <cell r="Q110" t="str">
            <v>Kuningan,  29 Mei 1999</v>
          </cell>
          <cell r="R110" t="str">
            <v>Kuningan</v>
          </cell>
          <cell r="S110">
            <v>36309</v>
          </cell>
          <cell r="T110" t="str">
            <v>Islam</v>
          </cell>
          <cell r="U110" t="str">
            <v>Ahyar</v>
          </cell>
          <cell r="V110" t="str">
            <v>Jl. Yos Sudarso RT 02/09 Jurumudi</v>
          </cell>
          <cell r="AK110">
            <v>64</v>
          </cell>
          <cell r="AL110">
            <v>52</v>
          </cell>
          <cell r="AM110">
            <v>32.5</v>
          </cell>
          <cell r="AN110">
            <v>42.5</v>
          </cell>
          <cell r="AO110">
            <v>191</v>
          </cell>
        </row>
        <row r="111">
          <cell r="A111">
            <v>108</v>
          </cell>
          <cell r="B111" t="str">
            <v>02-030-108-5</v>
          </cell>
          <cell r="C111" t="str">
            <v>2-15-30-</v>
          </cell>
          <cell r="D111" t="str">
            <v>2-15-30-02-030-108-5</v>
          </cell>
          <cell r="E111" t="str">
            <v>SHINTA FAUZIAH</v>
          </cell>
          <cell r="F111" t="str">
            <v>P</v>
          </cell>
          <cell r="G111" t="str">
            <v>Tangerang</v>
          </cell>
          <cell r="H111">
            <v>36696</v>
          </cell>
          <cell r="I111">
            <v>6</v>
          </cell>
          <cell r="K111" t="str">
            <v>Samlawi</v>
          </cell>
          <cell r="L111" t="str">
            <v>1213-7442</v>
          </cell>
          <cell r="M111" t="str">
            <v>0007124997</v>
          </cell>
          <cell r="N111" t="str">
            <v>9. D</v>
          </cell>
          <cell r="O111" t="str">
            <v>1213-7442 / 0007124997</v>
          </cell>
          <cell r="P111" t="str">
            <v>SHINTA FAUZIAH</v>
          </cell>
          <cell r="Q111" t="str">
            <v>Tangerang,  19 Juni 2000</v>
          </cell>
          <cell r="R111" t="str">
            <v>Tangerang</v>
          </cell>
          <cell r="S111">
            <v>36696</v>
          </cell>
          <cell r="T111" t="str">
            <v>Islam</v>
          </cell>
          <cell r="U111" t="str">
            <v>Samlawi</v>
          </cell>
          <cell r="V111" t="str">
            <v>Jl. Abd Rahman Saleh RT 02/04 No. 39 Jurumudi</v>
          </cell>
          <cell r="AK111">
            <v>84</v>
          </cell>
          <cell r="AL111">
            <v>76</v>
          </cell>
          <cell r="AM111">
            <v>67.5</v>
          </cell>
          <cell r="AN111">
            <v>82.5</v>
          </cell>
          <cell r="AO111">
            <v>310</v>
          </cell>
        </row>
        <row r="112">
          <cell r="A112">
            <v>109</v>
          </cell>
          <cell r="B112" t="str">
            <v>02-030-109-4</v>
          </cell>
          <cell r="C112" t="str">
            <v>2-15-30-</v>
          </cell>
          <cell r="D112" t="str">
            <v>2-15-30-02-030-109-4</v>
          </cell>
          <cell r="E112" t="str">
            <v>FITRI KHONA'AH WAIS AL KORNI</v>
          </cell>
          <cell r="F112" t="str">
            <v>P</v>
          </cell>
          <cell r="G112" t="str">
            <v>Sragen</v>
          </cell>
          <cell r="H112">
            <v>36601</v>
          </cell>
          <cell r="I112">
            <v>6</v>
          </cell>
          <cell r="K112" t="str">
            <v>Ruslan</v>
          </cell>
          <cell r="L112" t="str">
            <v>1213-7062</v>
          </cell>
          <cell r="M112" t="str">
            <v>0000539115</v>
          </cell>
          <cell r="N112" t="str">
            <v>9. D</v>
          </cell>
          <cell r="O112" t="str">
            <v>1213-7062 / 0000539115</v>
          </cell>
          <cell r="P112" t="str">
            <v>FITRI KHONA'AH WAIS AL KORNI</v>
          </cell>
          <cell r="Q112" t="str">
            <v>Sragen,  16 Maret 2000</v>
          </cell>
          <cell r="R112" t="str">
            <v>Sragen</v>
          </cell>
          <cell r="S112">
            <v>36601</v>
          </cell>
          <cell r="T112" t="str">
            <v>Islam</v>
          </cell>
          <cell r="U112" t="str">
            <v>Ruslan</v>
          </cell>
          <cell r="V112" t="str">
            <v>Jl. Adi Sucipto  Gg. H. Misar RT 01/04</v>
          </cell>
          <cell r="AK112">
            <v>66</v>
          </cell>
          <cell r="AL112">
            <v>44</v>
          </cell>
          <cell r="AM112">
            <v>45</v>
          </cell>
          <cell r="AN112">
            <v>42.5</v>
          </cell>
          <cell r="AO112">
            <v>197.5</v>
          </cell>
        </row>
        <row r="113">
          <cell r="A113">
            <v>110</v>
          </cell>
          <cell r="B113" t="str">
            <v>02-030-110-3</v>
          </cell>
          <cell r="C113" t="str">
            <v>2-15-30-</v>
          </cell>
          <cell r="D113" t="str">
            <v>2-15-30-02-030-110-3</v>
          </cell>
          <cell r="E113" t="str">
            <v>ADHA PASCAL</v>
          </cell>
          <cell r="F113" t="str">
            <v>L</v>
          </cell>
          <cell r="G113" t="str">
            <v>Tangerang</v>
          </cell>
          <cell r="H113">
            <v>36605</v>
          </cell>
          <cell r="I113">
            <v>6</v>
          </cell>
          <cell r="K113" t="str">
            <v>Mashur</v>
          </cell>
          <cell r="L113" t="str">
            <v>1213-7089</v>
          </cell>
          <cell r="M113" t="str">
            <v>0004642377</v>
          </cell>
          <cell r="N113" t="str">
            <v>9. D</v>
          </cell>
          <cell r="O113" t="str">
            <v>1213-7089 / 0004642377</v>
          </cell>
          <cell r="P113" t="str">
            <v>ADHA PASCAL</v>
          </cell>
          <cell r="Q113" t="str">
            <v>Tangerang,  20 Maret 2000</v>
          </cell>
          <cell r="R113" t="str">
            <v>Tangerang</v>
          </cell>
          <cell r="S113">
            <v>36605</v>
          </cell>
          <cell r="T113" t="str">
            <v>Islam</v>
          </cell>
          <cell r="U113" t="str">
            <v>Mashur</v>
          </cell>
          <cell r="V113" t="str">
            <v>Jl. Halim PK Jurumudi</v>
          </cell>
          <cell r="AK113">
            <v>54</v>
          </cell>
          <cell r="AL113">
            <v>38</v>
          </cell>
          <cell r="AM113">
            <v>27.5</v>
          </cell>
          <cell r="AN113">
            <v>50</v>
          </cell>
          <cell r="AO113">
            <v>169.5</v>
          </cell>
        </row>
        <row r="114">
          <cell r="A114">
            <v>111</v>
          </cell>
          <cell r="B114" t="str">
            <v>02-030-111-2</v>
          </cell>
          <cell r="C114" t="str">
            <v>2-15-30-</v>
          </cell>
          <cell r="D114" t="str">
            <v>2-15-30-02-030-111-2</v>
          </cell>
          <cell r="E114" t="str">
            <v>WIWI ANDRIANI</v>
          </cell>
          <cell r="F114" t="str">
            <v>P</v>
          </cell>
          <cell r="G114" t="str">
            <v>Brebes</v>
          </cell>
          <cell r="H114">
            <v>35394</v>
          </cell>
          <cell r="I114">
            <v>6</v>
          </cell>
          <cell r="K114" t="str">
            <v>Takrun</v>
          </cell>
          <cell r="L114" t="str">
            <v>1213-7132</v>
          </cell>
          <cell r="M114">
            <v>9969616219</v>
          </cell>
          <cell r="N114" t="str">
            <v>9. D</v>
          </cell>
          <cell r="O114" t="str">
            <v>1213-7132 / 9969616219</v>
          </cell>
          <cell r="P114" t="str">
            <v>WIWI ANDRIANI</v>
          </cell>
          <cell r="Q114" t="str">
            <v>Brebes,  25 Nopember 1996</v>
          </cell>
          <cell r="R114" t="str">
            <v>Brebes</v>
          </cell>
          <cell r="S114">
            <v>35394</v>
          </cell>
          <cell r="T114" t="str">
            <v>Islam</v>
          </cell>
          <cell r="U114" t="str">
            <v>Takrun</v>
          </cell>
          <cell r="V114" t="str">
            <v>Jl. Halim PK RT 01/06 No. 61 Jurumudi Benda</v>
          </cell>
          <cell r="AK114">
            <v>56</v>
          </cell>
          <cell r="AL114">
            <v>72</v>
          </cell>
          <cell r="AM114">
            <v>82.5</v>
          </cell>
          <cell r="AN114">
            <v>72.5</v>
          </cell>
          <cell r="AO114">
            <v>283</v>
          </cell>
        </row>
        <row r="115">
          <cell r="A115">
            <v>112</v>
          </cell>
          <cell r="B115" t="str">
            <v>02-030-112-9</v>
          </cell>
          <cell r="C115" t="str">
            <v>2-15-30-</v>
          </cell>
          <cell r="D115" t="str">
            <v>2-15-30-02-030-112-9</v>
          </cell>
          <cell r="E115" t="str">
            <v>ADI ISWARI</v>
          </cell>
          <cell r="F115" t="str">
            <v>L</v>
          </cell>
          <cell r="G115" t="str">
            <v>Tangerang</v>
          </cell>
          <cell r="H115">
            <v>36706</v>
          </cell>
          <cell r="I115">
            <v>6</v>
          </cell>
          <cell r="K115" t="str">
            <v>Nimun</v>
          </cell>
          <cell r="L115" t="str">
            <v>1213-7133</v>
          </cell>
          <cell r="M115" t="str">
            <v>0000536478</v>
          </cell>
          <cell r="N115" t="str">
            <v>9. D</v>
          </cell>
          <cell r="O115" t="str">
            <v>1213-7133 / 0000536478</v>
          </cell>
          <cell r="P115" t="str">
            <v>ADI ISWARI</v>
          </cell>
          <cell r="Q115" t="str">
            <v>Tangerang,  29 Juni 2000</v>
          </cell>
          <cell r="R115" t="str">
            <v>Tangerang</v>
          </cell>
          <cell r="S115">
            <v>36706</v>
          </cell>
          <cell r="T115" t="str">
            <v>Islam</v>
          </cell>
          <cell r="U115" t="str">
            <v>Nimun</v>
          </cell>
          <cell r="V115" t="str">
            <v>Kp. Rawa Bamban Gg. Bulak RT 04/06</v>
          </cell>
          <cell r="AK115">
            <v>34</v>
          </cell>
          <cell r="AL115">
            <v>40</v>
          </cell>
          <cell r="AM115">
            <v>62.5</v>
          </cell>
          <cell r="AN115">
            <v>27.5</v>
          </cell>
          <cell r="AO115">
            <v>164</v>
          </cell>
        </row>
        <row r="116">
          <cell r="A116">
            <v>113</v>
          </cell>
          <cell r="B116" t="str">
            <v>02-030-113-8</v>
          </cell>
          <cell r="C116" t="str">
            <v>2-15-30-</v>
          </cell>
          <cell r="D116" t="str">
            <v>2-15-30-02-030-113-8</v>
          </cell>
          <cell r="E116" t="str">
            <v>ANITA TRI WAHYUNI</v>
          </cell>
          <cell r="F116" t="str">
            <v>P</v>
          </cell>
          <cell r="G116" t="str">
            <v>Tangerang</v>
          </cell>
          <cell r="H116">
            <v>36511</v>
          </cell>
          <cell r="I116">
            <v>6</v>
          </cell>
          <cell r="K116" t="str">
            <v>Eko Suryanto P</v>
          </cell>
          <cell r="L116" t="str">
            <v>1213-7139</v>
          </cell>
          <cell r="M116">
            <v>9994991320</v>
          </cell>
          <cell r="N116" t="str">
            <v>9. D</v>
          </cell>
          <cell r="O116" t="str">
            <v>1213-7139 / 9994991320</v>
          </cell>
          <cell r="P116" t="str">
            <v>ANITA TRI WAHYUNI</v>
          </cell>
          <cell r="Q116" t="str">
            <v>Tangerang,  17 Desember 1999</v>
          </cell>
          <cell r="R116" t="str">
            <v>Tangerang</v>
          </cell>
          <cell r="S116">
            <v>36511</v>
          </cell>
          <cell r="T116" t="str">
            <v>Islam</v>
          </cell>
          <cell r="U116" t="str">
            <v>Eko Suryanto P</v>
          </cell>
          <cell r="V116" t="str">
            <v>KH. Maulana Hasanudin RT 02/01 No. 91</v>
          </cell>
          <cell r="AK116">
            <v>68</v>
          </cell>
          <cell r="AL116">
            <v>46</v>
          </cell>
          <cell r="AM116">
            <v>75</v>
          </cell>
          <cell r="AN116">
            <v>82.5</v>
          </cell>
          <cell r="AO116">
            <v>271.5</v>
          </cell>
        </row>
        <row r="117">
          <cell r="A117">
            <v>114</v>
          </cell>
          <cell r="B117" t="str">
            <v>02-030-114-7</v>
          </cell>
          <cell r="C117" t="str">
            <v>2-15-30-</v>
          </cell>
          <cell r="D117" t="str">
            <v>2-15-30-02-030-114-7</v>
          </cell>
          <cell r="E117" t="str">
            <v>DEVA WAHDANIYA</v>
          </cell>
          <cell r="F117" t="str">
            <v>P</v>
          </cell>
          <cell r="G117" t="str">
            <v>Tangerang</v>
          </cell>
          <cell r="H117">
            <v>36397</v>
          </cell>
          <cell r="I117">
            <v>6</v>
          </cell>
          <cell r="J117">
            <v>35521</v>
          </cell>
          <cell r="K117" t="str">
            <v>Marwan Samsudin</v>
          </cell>
          <cell r="L117" t="str">
            <v>1213-7321</v>
          </cell>
          <cell r="M117">
            <v>9991914457</v>
          </cell>
          <cell r="N117" t="str">
            <v>9. D</v>
          </cell>
          <cell r="O117" t="str">
            <v>1213-7321 / 9991914457</v>
          </cell>
          <cell r="P117" t="str">
            <v>DEVA WAHDANIYA</v>
          </cell>
          <cell r="Q117" t="str">
            <v>Tangerang,  25 Agustus 1999</v>
          </cell>
          <cell r="R117" t="str">
            <v>Tangerang</v>
          </cell>
          <cell r="S117">
            <v>36397</v>
          </cell>
          <cell r="T117" t="str">
            <v>Islam</v>
          </cell>
          <cell r="U117" t="str">
            <v>Marwan Samsudin</v>
          </cell>
          <cell r="V117" t="str">
            <v>Jl. Siswa Raya RT 02/02 Belendung</v>
          </cell>
          <cell r="AK117">
            <v>24</v>
          </cell>
          <cell r="AL117">
            <v>76</v>
          </cell>
          <cell r="AM117">
            <v>90</v>
          </cell>
          <cell r="AN117">
            <v>85</v>
          </cell>
          <cell r="AO117">
            <v>275</v>
          </cell>
        </row>
        <row r="118">
          <cell r="A118">
            <v>115</v>
          </cell>
          <cell r="B118" t="str">
            <v>02-030-115-6</v>
          </cell>
          <cell r="C118" t="str">
            <v>2-15-30-</v>
          </cell>
          <cell r="D118" t="str">
            <v>2-15-30-02-030-115-6</v>
          </cell>
          <cell r="E118" t="str">
            <v>MADYA FIRMANSYAH PUTRA</v>
          </cell>
          <cell r="F118" t="str">
            <v>L</v>
          </cell>
          <cell r="G118" t="str">
            <v>Tangerang</v>
          </cell>
          <cell r="H118">
            <v>36912</v>
          </cell>
          <cell r="I118">
            <v>6</v>
          </cell>
          <cell r="K118" t="str">
            <v>Sudarsono</v>
          </cell>
          <cell r="L118" t="str">
            <v>1213-7331</v>
          </cell>
          <cell r="M118" t="str">
            <v>0019697182</v>
          </cell>
          <cell r="N118" t="str">
            <v>9. D</v>
          </cell>
          <cell r="O118" t="str">
            <v>1213-7331 / 0019697182</v>
          </cell>
          <cell r="P118" t="str">
            <v>MADYA FIRMANSYAH PUTRA</v>
          </cell>
          <cell r="Q118" t="str">
            <v>Tangerang,  21 Januari 2001</v>
          </cell>
          <cell r="R118" t="str">
            <v>Tangerang</v>
          </cell>
          <cell r="S118">
            <v>36912</v>
          </cell>
          <cell r="T118" t="str">
            <v>Islam</v>
          </cell>
          <cell r="U118" t="str">
            <v>Sudarsono</v>
          </cell>
          <cell r="V118" t="str">
            <v>Jl. Siswa Raya RT 04/02 Belendung</v>
          </cell>
          <cell r="AK118">
            <v>66</v>
          </cell>
          <cell r="AL118">
            <v>62</v>
          </cell>
          <cell r="AM118">
            <v>35</v>
          </cell>
          <cell r="AN118">
            <v>42.5</v>
          </cell>
          <cell r="AO118">
            <v>205.5</v>
          </cell>
        </row>
        <row r="119">
          <cell r="A119">
            <v>116</v>
          </cell>
          <cell r="B119" t="str">
            <v>02-030-116-5</v>
          </cell>
          <cell r="C119" t="str">
            <v>2-15-30-</v>
          </cell>
          <cell r="D119" t="str">
            <v>2-15-30-02-030-116-5</v>
          </cell>
          <cell r="E119" t="str">
            <v>TRI WELLA DEWI</v>
          </cell>
          <cell r="F119" t="str">
            <v>P</v>
          </cell>
          <cell r="G119" t="str">
            <v>Padang</v>
          </cell>
          <cell r="H119">
            <v>36952</v>
          </cell>
          <cell r="I119">
            <v>6</v>
          </cell>
          <cell r="K119" t="str">
            <v>Sony</v>
          </cell>
          <cell r="L119" t="str">
            <v>1213-7349</v>
          </cell>
          <cell r="M119" t="str">
            <v>0012363090</v>
          </cell>
          <cell r="N119" t="str">
            <v>9. E</v>
          </cell>
          <cell r="O119" t="str">
            <v>1213-7349 / 0012363090</v>
          </cell>
          <cell r="P119" t="str">
            <v>TRI WELLA DEWI</v>
          </cell>
          <cell r="Q119" t="str">
            <v>Padang,  2 Maret 2001</v>
          </cell>
          <cell r="R119" t="str">
            <v>Padang</v>
          </cell>
          <cell r="S119">
            <v>36952</v>
          </cell>
          <cell r="T119" t="str">
            <v>Islam</v>
          </cell>
          <cell r="U119" t="str">
            <v>Sony</v>
          </cell>
          <cell r="V119" t="str">
            <v>Jl. Halim PK No. 35 Jurumudi</v>
          </cell>
          <cell r="AK119">
            <v>56</v>
          </cell>
          <cell r="AL119">
            <v>42</v>
          </cell>
          <cell r="AM119">
            <v>52.5</v>
          </cell>
          <cell r="AN119">
            <v>37.5</v>
          </cell>
          <cell r="AO119">
            <v>188</v>
          </cell>
        </row>
        <row r="120">
          <cell r="A120">
            <v>117</v>
          </cell>
          <cell r="B120" t="str">
            <v>02-030-117-4</v>
          </cell>
          <cell r="C120" t="str">
            <v>2-15-30-</v>
          </cell>
          <cell r="D120" t="str">
            <v>2-15-30-02-030-117-4</v>
          </cell>
          <cell r="E120" t="str">
            <v>AGUS FIRMANSYAH</v>
          </cell>
          <cell r="F120" t="str">
            <v>L</v>
          </cell>
          <cell r="G120" t="str">
            <v>Tangerang</v>
          </cell>
          <cell r="H120">
            <v>36753</v>
          </cell>
          <cell r="I120">
            <v>6</v>
          </cell>
          <cell r="K120" t="str">
            <v>Suherman</v>
          </cell>
          <cell r="L120" t="str">
            <v>1213-7361</v>
          </cell>
          <cell r="M120" t="str">
            <v>0009967273</v>
          </cell>
          <cell r="N120" t="str">
            <v>9. E</v>
          </cell>
          <cell r="O120" t="str">
            <v>1213-7361 / 0009967273</v>
          </cell>
          <cell r="P120" t="str">
            <v>AGUS FIRMANSYAH</v>
          </cell>
          <cell r="Q120" t="str">
            <v>Tangerang,  15 Agustus 2000</v>
          </cell>
          <cell r="R120" t="str">
            <v>Tangerang</v>
          </cell>
          <cell r="S120">
            <v>36753</v>
          </cell>
          <cell r="T120" t="str">
            <v>Islam</v>
          </cell>
          <cell r="U120" t="str">
            <v>Suherman</v>
          </cell>
          <cell r="V120" t="str">
            <v>Jl. Adi Sucipto RT 002/003 Belendung</v>
          </cell>
          <cell r="AK120">
            <v>50</v>
          </cell>
          <cell r="AL120">
            <v>64</v>
          </cell>
          <cell r="AM120">
            <v>30</v>
          </cell>
          <cell r="AN120">
            <v>42.5</v>
          </cell>
          <cell r="AO120">
            <v>186.5</v>
          </cell>
        </row>
        <row r="121">
          <cell r="A121">
            <v>118</v>
          </cell>
          <cell r="B121" t="str">
            <v>02-030-118-3</v>
          </cell>
          <cell r="C121" t="str">
            <v>2-15-30-</v>
          </cell>
          <cell r="D121" t="str">
            <v>2-15-30-02-030-118-3</v>
          </cell>
          <cell r="E121" t="str">
            <v>AGUS SETIAWAN</v>
          </cell>
          <cell r="F121" t="str">
            <v>L</v>
          </cell>
          <cell r="G121" t="str">
            <v>Tangerang</v>
          </cell>
          <cell r="H121">
            <v>36758</v>
          </cell>
          <cell r="I121">
            <v>6</v>
          </cell>
          <cell r="J121">
            <v>35612</v>
          </cell>
          <cell r="K121" t="str">
            <v>Kasan</v>
          </cell>
          <cell r="L121" t="str">
            <v>1213-7362</v>
          </cell>
          <cell r="M121" t="str">
            <v>0005663474</v>
          </cell>
          <cell r="N121" t="str">
            <v>9. E</v>
          </cell>
          <cell r="O121" t="str">
            <v>1213-7362 / 0005663474</v>
          </cell>
          <cell r="P121" t="str">
            <v>AGUS SETIAWAN</v>
          </cell>
          <cell r="Q121" t="str">
            <v>Tangerang,  20 Agustus 2000</v>
          </cell>
          <cell r="R121" t="str">
            <v>Tangerang</v>
          </cell>
          <cell r="S121">
            <v>36758</v>
          </cell>
          <cell r="T121" t="str">
            <v>Islam</v>
          </cell>
          <cell r="U121" t="str">
            <v>Kasan</v>
          </cell>
          <cell r="V121" t="str">
            <v>Jurumudi Baru RT 02/04 Benda</v>
          </cell>
          <cell r="AK121">
            <v>70</v>
          </cell>
          <cell r="AL121">
            <v>46</v>
          </cell>
          <cell r="AM121">
            <v>47.5</v>
          </cell>
          <cell r="AN121">
            <v>52.5</v>
          </cell>
          <cell r="AO121">
            <v>216</v>
          </cell>
        </row>
        <row r="122">
          <cell r="A122">
            <v>119</v>
          </cell>
          <cell r="B122" t="str">
            <v>02-030-119-2</v>
          </cell>
          <cell r="C122" t="str">
            <v>2-15-30-</v>
          </cell>
          <cell r="D122" t="str">
            <v>2-15-30-02-030-119-2</v>
          </cell>
          <cell r="E122" t="str">
            <v>DEVI RAHMAH MAWADAH</v>
          </cell>
          <cell r="F122" t="str">
            <v>P</v>
          </cell>
          <cell r="G122" t="str">
            <v>Tangerang</v>
          </cell>
          <cell r="H122">
            <v>36798</v>
          </cell>
          <cell r="I122">
            <v>6</v>
          </cell>
          <cell r="K122" t="str">
            <v>Usman Sopian</v>
          </cell>
          <cell r="L122" t="str">
            <v>1213-7366</v>
          </cell>
          <cell r="M122" t="str">
            <v>0000438384</v>
          </cell>
          <cell r="N122" t="str">
            <v>9. E</v>
          </cell>
          <cell r="O122" t="str">
            <v>1213-7366 / 0000438384</v>
          </cell>
          <cell r="P122" t="str">
            <v>DEVI RAHMAH MAWADAH</v>
          </cell>
          <cell r="Q122" t="str">
            <v>Tangerang,  29 September 2000</v>
          </cell>
          <cell r="R122" t="str">
            <v>Tangerang</v>
          </cell>
          <cell r="S122">
            <v>36798</v>
          </cell>
          <cell r="T122" t="str">
            <v>Islam</v>
          </cell>
          <cell r="U122" t="str">
            <v>Usman Sopian</v>
          </cell>
          <cell r="V122" t="str">
            <v>Jl. Abadi RT 06/01 No. 80 Batu ceper</v>
          </cell>
          <cell r="AK122">
            <v>48</v>
          </cell>
          <cell r="AL122">
            <v>72</v>
          </cell>
          <cell r="AM122">
            <v>82.5</v>
          </cell>
          <cell r="AN122">
            <v>37.5</v>
          </cell>
          <cell r="AO122">
            <v>240</v>
          </cell>
        </row>
        <row r="123">
          <cell r="A123">
            <v>120</v>
          </cell>
          <cell r="B123" t="str">
            <v>02-030-120-9</v>
          </cell>
          <cell r="C123" t="str">
            <v>2-15-30-</v>
          </cell>
          <cell r="D123" t="str">
            <v>2-15-30-02-030-120-9</v>
          </cell>
          <cell r="E123" t="str">
            <v>SYARIF HIDAYATULLOH</v>
          </cell>
          <cell r="F123" t="str">
            <v>L</v>
          </cell>
          <cell r="G123" t="str">
            <v>Tangerang</v>
          </cell>
          <cell r="H123">
            <v>36712</v>
          </cell>
          <cell r="I123">
            <v>6</v>
          </cell>
          <cell r="K123" t="str">
            <v>Tedi</v>
          </cell>
          <cell r="L123" t="str">
            <v>1213-7216</v>
          </cell>
          <cell r="M123" t="str">
            <v>0005363028</v>
          </cell>
          <cell r="N123" t="str">
            <v>9. E</v>
          </cell>
          <cell r="O123" t="str">
            <v>1213-7216 / 0005363028</v>
          </cell>
          <cell r="P123" t="str">
            <v>SYARIF HIDAYATULLOH</v>
          </cell>
          <cell r="Q123" t="str">
            <v>Tangerang,  5 Juli 2000</v>
          </cell>
          <cell r="R123" t="str">
            <v>Tangerang</v>
          </cell>
          <cell r="S123">
            <v>36712</v>
          </cell>
          <cell r="T123" t="str">
            <v>Islam</v>
          </cell>
          <cell r="U123" t="str">
            <v>Tedi</v>
          </cell>
          <cell r="V123" t="str">
            <v>Jl. KH. Mursan RT 02/03 No. 35 Belendung</v>
          </cell>
          <cell r="AK123">
            <v>42</v>
          </cell>
          <cell r="AL123">
            <v>56</v>
          </cell>
          <cell r="AM123">
            <v>92.5</v>
          </cell>
          <cell r="AN123">
            <v>70</v>
          </cell>
          <cell r="AO123">
            <v>260.5</v>
          </cell>
        </row>
        <row r="124">
          <cell r="A124">
            <v>121</v>
          </cell>
          <cell r="B124" t="str">
            <v>02-030-121-8</v>
          </cell>
          <cell r="C124" t="str">
            <v>2-15-30-</v>
          </cell>
          <cell r="D124" t="str">
            <v>2-15-30-02-030-121-8</v>
          </cell>
          <cell r="E124" t="str">
            <v>ANNISA</v>
          </cell>
          <cell r="F124" t="str">
            <v>P</v>
          </cell>
          <cell r="G124" t="str">
            <v>Tangerang</v>
          </cell>
          <cell r="H124">
            <v>36702</v>
          </cell>
          <cell r="I124">
            <v>7</v>
          </cell>
          <cell r="K124" t="str">
            <v>Umin</v>
          </cell>
          <cell r="L124" t="str">
            <v>1213-7230</v>
          </cell>
          <cell r="M124" t="str">
            <v>0007860720</v>
          </cell>
          <cell r="N124" t="str">
            <v>9. E</v>
          </cell>
          <cell r="O124" t="str">
            <v>1213-7230 / 0007860720</v>
          </cell>
          <cell r="P124" t="str">
            <v>ANNISA</v>
          </cell>
          <cell r="Q124" t="str">
            <v>Tangerang,  25 Juni 2000</v>
          </cell>
          <cell r="R124" t="str">
            <v>Tangerang</v>
          </cell>
          <cell r="S124">
            <v>36702</v>
          </cell>
          <cell r="T124" t="str">
            <v>Islam</v>
          </cell>
          <cell r="U124" t="str">
            <v>Umin</v>
          </cell>
          <cell r="V124" t="str">
            <v>Jl. Pembangunan III RT 05/012 Karang sari RT 05/02</v>
          </cell>
          <cell r="AK124">
            <v>64</v>
          </cell>
          <cell r="AL124">
            <v>66</v>
          </cell>
          <cell r="AM124">
            <v>60</v>
          </cell>
          <cell r="AN124">
            <v>85</v>
          </cell>
          <cell r="AO124">
            <v>275</v>
          </cell>
        </row>
        <row r="125">
          <cell r="A125">
            <v>122</v>
          </cell>
          <cell r="B125" t="str">
            <v>02-030-122-7</v>
          </cell>
          <cell r="C125" t="str">
            <v>2-15-30-</v>
          </cell>
          <cell r="D125" t="str">
            <v>2-15-30-02-030-122-7</v>
          </cell>
          <cell r="E125" t="str">
            <v>AYU MUSRIPAH</v>
          </cell>
          <cell r="F125" t="str">
            <v>P</v>
          </cell>
          <cell r="G125" t="str">
            <v>Tangerang</v>
          </cell>
          <cell r="H125">
            <v>36491</v>
          </cell>
          <cell r="I125">
            <v>7</v>
          </cell>
          <cell r="K125" t="str">
            <v>Namin Soleh</v>
          </cell>
          <cell r="L125" t="str">
            <v>1213-7233</v>
          </cell>
          <cell r="M125">
            <v>9997769828</v>
          </cell>
          <cell r="N125" t="str">
            <v>9. E</v>
          </cell>
          <cell r="O125" t="str">
            <v>1213-7233 / 9997769828</v>
          </cell>
          <cell r="P125" t="str">
            <v>AYU MUSRIPAH</v>
          </cell>
          <cell r="Q125" t="str">
            <v>Tangerang,  27 Nopember 1999</v>
          </cell>
          <cell r="R125" t="str">
            <v>Tangerang</v>
          </cell>
          <cell r="S125">
            <v>36491</v>
          </cell>
          <cell r="T125" t="str">
            <v>Islam</v>
          </cell>
          <cell r="U125" t="str">
            <v>Namin Soleh</v>
          </cell>
          <cell r="V125" t="str">
            <v>Jl. Halim PK Jurumudi</v>
          </cell>
          <cell r="AK125">
            <v>68</v>
          </cell>
          <cell r="AL125">
            <v>40</v>
          </cell>
          <cell r="AM125">
            <v>30</v>
          </cell>
          <cell r="AN125">
            <v>35</v>
          </cell>
          <cell r="AO125">
            <v>173</v>
          </cell>
        </row>
        <row r="126">
          <cell r="A126">
            <v>123</v>
          </cell>
          <cell r="B126" t="str">
            <v>02-030-123-6</v>
          </cell>
          <cell r="C126" t="str">
            <v>2-15-30-</v>
          </cell>
          <cell r="D126" t="str">
            <v>2-15-30-02-030-123-6</v>
          </cell>
          <cell r="E126" t="str">
            <v>MUHAMAD IQBAL</v>
          </cell>
          <cell r="F126" t="str">
            <v>L</v>
          </cell>
          <cell r="G126" t="str">
            <v>Tangerang</v>
          </cell>
          <cell r="H126">
            <v>36749</v>
          </cell>
          <cell r="I126">
            <v>7</v>
          </cell>
          <cell r="K126" t="str">
            <v>E. Agus Sutarman</v>
          </cell>
          <cell r="L126" t="str">
            <v>1213-7245</v>
          </cell>
          <cell r="M126" t="str">
            <v>0009611199</v>
          </cell>
          <cell r="N126" t="str">
            <v>9. E</v>
          </cell>
          <cell r="O126" t="str">
            <v>1213-7245 / 0009611199</v>
          </cell>
          <cell r="P126" t="str">
            <v>MUHAMAD IQBAL</v>
          </cell>
          <cell r="Q126" t="str">
            <v>Tangerang,  11 Agustus 2000</v>
          </cell>
          <cell r="R126" t="str">
            <v>Tangerang</v>
          </cell>
          <cell r="S126">
            <v>36749</v>
          </cell>
          <cell r="T126" t="str">
            <v>Islam</v>
          </cell>
          <cell r="U126" t="str">
            <v>E. Agus Sutarman</v>
          </cell>
          <cell r="V126" t="str">
            <v>Jl. Abadi Gg. Rahayu RT 08/01 No. 141</v>
          </cell>
          <cell r="AK126">
            <v>62</v>
          </cell>
          <cell r="AL126">
            <v>30</v>
          </cell>
          <cell r="AM126">
            <v>35</v>
          </cell>
          <cell r="AN126">
            <v>25</v>
          </cell>
          <cell r="AO126">
            <v>152</v>
          </cell>
        </row>
        <row r="127">
          <cell r="A127">
            <v>124</v>
          </cell>
          <cell r="B127" t="str">
            <v>02-030-124-5</v>
          </cell>
          <cell r="C127" t="str">
            <v>2-15-30-</v>
          </cell>
          <cell r="D127" t="str">
            <v>2-15-30-02-030-124-5</v>
          </cell>
          <cell r="E127" t="str">
            <v>AYATI SUPRIHATINI</v>
          </cell>
          <cell r="F127" t="str">
            <v>P</v>
          </cell>
          <cell r="G127" t="str">
            <v>Tangerang</v>
          </cell>
          <cell r="H127">
            <v>36703</v>
          </cell>
          <cell r="I127">
            <v>7</v>
          </cell>
          <cell r="K127" t="str">
            <v>Daya Kurniawan</v>
          </cell>
          <cell r="L127" t="str">
            <v>1213-7272</v>
          </cell>
          <cell r="M127" t="str">
            <v>0000539975</v>
          </cell>
          <cell r="N127" t="str">
            <v>9. E</v>
          </cell>
          <cell r="O127" t="str">
            <v>1213-7272 / 0000539975</v>
          </cell>
          <cell r="P127" t="str">
            <v>AYATI SUPRIHATINI</v>
          </cell>
          <cell r="Q127" t="str">
            <v>Tangerang,  26 Juni 2000</v>
          </cell>
          <cell r="R127" t="str">
            <v>Tangerang</v>
          </cell>
          <cell r="S127">
            <v>36703</v>
          </cell>
          <cell r="T127" t="str">
            <v>Islam</v>
          </cell>
          <cell r="U127" t="str">
            <v>Daya Kurniawan</v>
          </cell>
          <cell r="V127" t="str">
            <v>Jl. KH, Mursan RT 003/02 Belendung</v>
          </cell>
          <cell r="AK127">
            <v>72</v>
          </cell>
          <cell r="AL127">
            <v>72</v>
          </cell>
          <cell r="AM127">
            <v>87.5</v>
          </cell>
          <cell r="AN127">
            <v>80</v>
          </cell>
          <cell r="AO127">
            <v>311.5</v>
          </cell>
        </row>
        <row r="128">
          <cell r="A128">
            <v>125</v>
          </cell>
          <cell r="B128" t="str">
            <v>02-030-125-4</v>
          </cell>
          <cell r="C128" t="str">
            <v>2-15-30-</v>
          </cell>
          <cell r="D128" t="str">
            <v>2-15-30-02-030-125-4</v>
          </cell>
          <cell r="E128" t="str">
            <v>DESTY ARINA</v>
          </cell>
          <cell r="F128" t="str">
            <v>P</v>
          </cell>
          <cell r="G128" t="str">
            <v>Tangerang</v>
          </cell>
          <cell r="H128">
            <v>36521</v>
          </cell>
          <cell r="I128">
            <v>7</v>
          </cell>
          <cell r="K128" t="str">
            <v>Mangun Atmojo</v>
          </cell>
          <cell r="L128" t="str">
            <v>1213-7275</v>
          </cell>
          <cell r="M128">
            <v>9992200882</v>
          </cell>
          <cell r="N128" t="str">
            <v>9. E</v>
          </cell>
          <cell r="O128" t="str">
            <v>1213-7275 / 9992200882</v>
          </cell>
          <cell r="P128" t="str">
            <v>DESTY ARINA</v>
          </cell>
          <cell r="Q128" t="str">
            <v>Tangerang,  27 Desember 1999</v>
          </cell>
          <cell r="R128" t="str">
            <v>Tangerang</v>
          </cell>
          <cell r="S128">
            <v>36521</v>
          </cell>
          <cell r="T128" t="str">
            <v>Islam</v>
          </cell>
          <cell r="U128" t="str">
            <v>Mangun Atmojo</v>
          </cell>
          <cell r="V128" t="str">
            <v>Jl. Pembangunan IV RT 001/012 No. 61 Neglasari</v>
          </cell>
          <cell r="AK128">
            <v>88</v>
          </cell>
          <cell r="AL128">
            <v>80</v>
          </cell>
          <cell r="AM128">
            <v>42.5</v>
          </cell>
          <cell r="AN128">
            <v>80</v>
          </cell>
          <cell r="AO128">
            <v>290.5</v>
          </cell>
        </row>
        <row r="129">
          <cell r="A129">
            <v>126</v>
          </cell>
          <cell r="B129" t="str">
            <v>02-030-126-3</v>
          </cell>
          <cell r="C129" t="str">
            <v>2-15-30-</v>
          </cell>
          <cell r="D129" t="str">
            <v>2-15-30-02-030-126-3</v>
          </cell>
          <cell r="E129" t="str">
            <v>AHMAD SEPTIAN EKA PUTRA</v>
          </cell>
          <cell r="F129" t="str">
            <v>L</v>
          </cell>
          <cell r="G129" t="str">
            <v>Tangerang</v>
          </cell>
          <cell r="H129">
            <v>36786</v>
          </cell>
          <cell r="I129">
            <v>7</v>
          </cell>
          <cell r="K129" t="str">
            <v>Ahmad Nasir</v>
          </cell>
          <cell r="L129" t="str">
            <v>1213-7445</v>
          </cell>
          <cell r="M129" t="str">
            <v>0006699803</v>
          </cell>
          <cell r="N129" t="str">
            <v>9. E</v>
          </cell>
          <cell r="O129" t="str">
            <v>1213-7445 / 0006699803</v>
          </cell>
          <cell r="P129" t="str">
            <v>AHMAD SEPTIAN EKA PUTRA</v>
          </cell>
          <cell r="Q129" t="str">
            <v>Tangerang,  17 September 2000</v>
          </cell>
          <cell r="R129" t="str">
            <v>Tangerang</v>
          </cell>
          <cell r="S129">
            <v>36786</v>
          </cell>
          <cell r="T129" t="str">
            <v>Islam</v>
          </cell>
          <cell r="U129" t="str">
            <v>Ahmad Nasir</v>
          </cell>
          <cell r="V129" t="str">
            <v>Jl. Halim PK Jurumudi</v>
          </cell>
          <cell r="AK129">
            <v>42</v>
          </cell>
          <cell r="AL129">
            <v>72</v>
          </cell>
          <cell r="AM129">
            <v>32.5</v>
          </cell>
          <cell r="AN129">
            <v>85</v>
          </cell>
          <cell r="AO129">
            <v>231.5</v>
          </cell>
        </row>
        <row r="130">
          <cell r="A130">
            <v>127</v>
          </cell>
          <cell r="B130" t="str">
            <v>02-030-127-2</v>
          </cell>
          <cell r="C130" t="str">
            <v>2-15-30-</v>
          </cell>
          <cell r="D130" t="str">
            <v>2-15-30-02-030-127-2</v>
          </cell>
          <cell r="E130" t="str">
            <v>ALAN RENATA PRATAMA</v>
          </cell>
          <cell r="F130" t="str">
            <v>L</v>
          </cell>
          <cell r="G130" t="str">
            <v>Tangerang</v>
          </cell>
          <cell r="H130">
            <v>36838</v>
          </cell>
          <cell r="I130">
            <v>7</v>
          </cell>
          <cell r="K130" t="str">
            <v>Leo Pratama</v>
          </cell>
          <cell r="L130" t="str">
            <v>1213-7449</v>
          </cell>
          <cell r="M130" t="str">
            <v>0005807564</v>
          </cell>
          <cell r="N130" t="str">
            <v>9. E</v>
          </cell>
          <cell r="O130" t="str">
            <v>1213-7449 / 0005807564</v>
          </cell>
          <cell r="P130" t="str">
            <v>ALAN RENATA PRATAMA</v>
          </cell>
          <cell r="Q130" t="str">
            <v>Tangerang,  8 Nopember 2000</v>
          </cell>
          <cell r="R130" t="str">
            <v>Tangerang</v>
          </cell>
          <cell r="S130">
            <v>36838</v>
          </cell>
          <cell r="T130" t="str">
            <v>Budha</v>
          </cell>
          <cell r="U130" t="str">
            <v>Leo Pratama</v>
          </cell>
          <cell r="V130" t="str">
            <v>Jl. Husen Sastra Negara RT 004/04 No. 34 Jurumudi</v>
          </cell>
          <cell r="AK130">
            <v>90</v>
          </cell>
          <cell r="AL130">
            <v>38</v>
          </cell>
          <cell r="AM130">
            <v>37.5</v>
          </cell>
          <cell r="AN130">
            <v>45</v>
          </cell>
          <cell r="AO130">
            <v>210.5</v>
          </cell>
        </row>
        <row r="131">
          <cell r="A131">
            <v>128</v>
          </cell>
          <cell r="B131" t="str">
            <v>02-030-128-9</v>
          </cell>
          <cell r="C131" t="str">
            <v>2-15-30-</v>
          </cell>
          <cell r="D131" t="str">
            <v>2-15-30-02-030-128-9</v>
          </cell>
          <cell r="E131" t="str">
            <v>DINDA DELLA NIRVANA</v>
          </cell>
          <cell r="F131" t="str">
            <v>P</v>
          </cell>
          <cell r="G131" t="str">
            <v>Subang</v>
          </cell>
          <cell r="H131">
            <v>36539</v>
          </cell>
          <cell r="I131">
            <v>7</v>
          </cell>
          <cell r="K131" t="str">
            <v>Kisman</v>
          </cell>
          <cell r="L131" t="str">
            <v>1213-7461</v>
          </cell>
          <cell r="M131" t="str">
            <v>0004136940</v>
          </cell>
          <cell r="N131" t="str">
            <v>9. E</v>
          </cell>
          <cell r="O131" t="str">
            <v>1213-7461 / 0004136940</v>
          </cell>
          <cell r="P131" t="str">
            <v>DINDA DELLA NIRVANA</v>
          </cell>
          <cell r="Q131" t="str">
            <v>Subang,  14 Januari 2000</v>
          </cell>
          <cell r="R131" t="str">
            <v>Subang</v>
          </cell>
          <cell r="S131">
            <v>36539</v>
          </cell>
          <cell r="T131" t="str">
            <v>Islam</v>
          </cell>
          <cell r="U131" t="str">
            <v>Kisman</v>
          </cell>
          <cell r="V131" t="str">
            <v>Poris Gaga Baru RT 03/02 Batu ceper</v>
          </cell>
          <cell r="AK131">
            <v>56</v>
          </cell>
          <cell r="AL131">
            <v>52</v>
          </cell>
          <cell r="AM131">
            <v>32.5</v>
          </cell>
          <cell r="AN131">
            <v>45</v>
          </cell>
          <cell r="AO131">
            <v>185.5</v>
          </cell>
        </row>
        <row r="132">
          <cell r="A132">
            <v>129</v>
          </cell>
          <cell r="B132" t="str">
            <v>02-030-129-8</v>
          </cell>
          <cell r="C132" t="str">
            <v>2-15-30-</v>
          </cell>
          <cell r="D132" t="str">
            <v>2-15-30-02-030-129-8</v>
          </cell>
          <cell r="E132" t="str">
            <v>LISA ROSALI</v>
          </cell>
          <cell r="F132" t="str">
            <v>P</v>
          </cell>
          <cell r="G132" t="str">
            <v>Tangerang</v>
          </cell>
          <cell r="H132">
            <v>36863</v>
          </cell>
          <cell r="I132">
            <v>7</v>
          </cell>
          <cell r="K132" t="str">
            <v>M. Ali</v>
          </cell>
          <cell r="L132" t="str">
            <v>1213-7471</v>
          </cell>
          <cell r="M132" t="str">
            <v>0008200960</v>
          </cell>
          <cell r="N132" t="str">
            <v>9. E</v>
          </cell>
          <cell r="O132" t="str">
            <v>1213-7471 / 0008200960</v>
          </cell>
          <cell r="P132" t="str">
            <v>LISA ROSALI</v>
          </cell>
          <cell r="Q132" t="str">
            <v>Tangerang,  3 Desember 2000</v>
          </cell>
          <cell r="R132" t="str">
            <v>Tangerang</v>
          </cell>
          <cell r="S132">
            <v>36863</v>
          </cell>
          <cell r="T132" t="str">
            <v>Islam</v>
          </cell>
          <cell r="U132" t="str">
            <v>M. Ali</v>
          </cell>
          <cell r="V132" t="str">
            <v>Kp. Baru RT 002/01 Jurumudi</v>
          </cell>
          <cell r="AK132">
            <v>54</v>
          </cell>
          <cell r="AL132">
            <v>26</v>
          </cell>
          <cell r="AM132">
            <v>30</v>
          </cell>
          <cell r="AN132">
            <v>35</v>
          </cell>
          <cell r="AO132">
            <v>145</v>
          </cell>
        </row>
        <row r="133">
          <cell r="A133">
            <v>130</v>
          </cell>
          <cell r="B133" t="str">
            <v>02-030-130-7</v>
          </cell>
          <cell r="C133" t="str">
            <v>2-15-30-</v>
          </cell>
          <cell r="D133" t="str">
            <v>2-15-30-02-030-130-7</v>
          </cell>
          <cell r="E133" t="str">
            <v>MUHAMMAD RAMADHAN</v>
          </cell>
          <cell r="F133" t="str">
            <v>L</v>
          </cell>
          <cell r="G133" t="str">
            <v>Tangerang</v>
          </cell>
          <cell r="H133">
            <v>36510</v>
          </cell>
          <cell r="I133">
            <v>7</v>
          </cell>
          <cell r="K133" t="str">
            <v>Burhanudin</v>
          </cell>
          <cell r="L133" t="str">
            <v>1213-7475</v>
          </cell>
          <cell r="M133">
            <v>9993374644</v>
          </cell>
          <cell r="N133" t="str">
            <v>9. E</v>
          </cell>
          <cell r="O133" t="str">
            <v>1213-7475 / 9993374644</v>
          </cell>
          <cell r="P133" t="str">
            <v>MUHAMMAD RAMADHAN</v>
          </cell>
          <cell r="Q133" t="str">
            <v>Tangerang,  16 Desember 1999</v>
          </cell>
          <cell r="R133" t="str">
            <v>Tangerang</v>
          </cell>
          <cell r="S133">
            <v>36510</v>
          </cell>
          <cell r="T133" t="str">
            <v>Islam</v>
          </cell>
          <cell r="U133" t="str">
            <v>Burhanudin</v>
          </cell>
          <cell r="V133" t="str">
            <v xml:space="preserve">Jl. H. Muja RT 01/03 Jurumudi </v>
          </cell>
          <cell r="AK133">
            <v>44</v>
          </cell>
          <cell r="AL133">
            <v>62</v>
          </cell>
          <cell r="AM133">
            <v>42.5</v>
          </cell>
          <cell r="AN133">
            <v>22.5</v>
          </cell>
          <cell r="AO133">
            <v>171</v>
          </cell>
        </row>
        <row r="134">
          <cell r="A134">
            <v>131</v>
          </cell>
          <cell r="B134" t="str">
            <v>02-030-131-6</v>
          </cell>
          <cell r="C134" t="str">
            <v>2-15-30-</v>
          </cell>
          <cell r="D134" t="str">
            <v>2-15-30-02-030-131-6</v>
          </cell>
          <cell r="E134" t="str">
            <v>RIZKY AHMAD FAKHREZI</v>
          </cell>
          <cell r="F134" t="str">
            <v>L</v>
          </cell>
          <cell r="G134" t="str">
            <v>Sumedang</v>
          </cell>
          <cell r="H134">
            <v>36755</v>
          </cell>
          <cell r="I134">
            <v>7</v>
          </cell>
          <cell r="K134" t="str">
            <v>Andriyana</v>
          </cell>
          <cell r="L134" t="str">
            <v>1213-7486</v>
          </cell>
          <cell r="M134" t="str">
            <v>0000762799</v>
          </cell>
          <cell r="N134" t="str">
            <v>9. E</v>
          </cell>
          <cell r="O134" t="str">
            <v>1213-7486 / 0000762799</v>
          </cell>
          <cell r="P134" t="str">
            <v>RIZKY AHMAD FAKHREZI</v>
          </cell>
          <cell r="Q134" t="str">
            <v>Sumedang,  17 Agustus 2000</v>
          </cell>
          <cell r="R134" t="str">
            <v>Sumedang</v>
          </cell>
          <cell r="S134">
            <v>36755</v>
          </cell>
          <cell r="T134" t="str">
            <v>Islam</v>
          </cell>
          <cell r="U134" t="str">
            <v>Andriyana</v>
          </cell>
          <cell r="V134" t="str">
            <v>Jl. Darussalam I RT 001/04 No. 4 Batu ceper</v>
          </cell>
          <cell r="AK134">
            <v>38</v>
          </cell>
          <cell r="AL134">
            <v>78</v>
          </cell>
          <cell r="AM134">
            <v>75</v>
          </cell>
          <cell r="AN134">
            <v>87.5</v>
          </cell>
          <cell r="AO134">
            <v>278.5</v>
          </cell>
        </row>
        <row r="135">
          <cell r="A135">
            <v>132</v>
          </cell>
          <cell r="B135" t="str">
            <v>02-030-132-5</v>
          </cell>
          <cell r="C135" t="str">
            <v>2-15-30-</v>
          </cell>
          <cell r="D135" t="str">
            <v>2-15-30-02-030-132-5</v>
          </cell>
          <cell r="E135" t="str">
            <v>NUR MALAYLA</v>
          </cell>
          <cell r="F135" t="str">
            <v>P</v>
          </cell>
          <cell r="G135" t="str">
            <v>Magetan</v>
          </cell>
          <cell r="H135">
            <v>36635</v>
          </cell>
          <cell r="I135">
            <v>7</v>
          </cell>
          <cell r="K135" t="str">
            <v>Purwoko</v>
          </cell>
          <cell r="L135" t="str">
            <v>1213-7161</v>
          </cell>
          <cell r="M135" t="str">
            <v>0000536843</v>
          </cell>
          <cell r="N135" t="str">
            <v>9. E</v>
          </cell>
          <cell r="O135" t="str">
            <v>1213-7161 / 0000536843</v>
          </cell>
          <cell r="P135" t="str">
            <v>NUR MALAYLA</v>
          </cell>
          <cell r="Q135" t="str">
            <v>Magetan,  19 April 2000</v>
          </cell>
          <cell r="R135" t="str">
            <v>Magetan</v>
          </cell>
          <cell r="S135">
            <v>36635</v>
          </cell>
          <cell r="T135" t="str">
            <v>Islam</v>
          </cell>
          <cell r="U135" t="str">
            <v>Purwoko</v>
          </cell>
          <cell r="V135" t="str">
            <v>Pintu Air RT 03/03 Jurumudi Baru</v>
          </cell>
          <cell r="AK135">
            <v>78</v>
          </cell>
          <cell r="AL135">
            <v>60</v>
          </cell>
          <cell r="AM135">
            <v>62.5</v>
          </cell>
          <cell r="AN135">
            <v>57.5</v>
          </cell>
          <cell r="AO135">
            <v>258</v>
          </cell>
        </row>
        <row r="136">
          <cell r="A136">
            <v>133</v>
          </cell>
          <cell r="B136" t="str">
            <v>02-030-133-4</v>
          </cell>
          <cell r="C136" t="str">
            <v>2-15-30-</v>
          </cell>
          <cell r="D136" t="str">
            <v>2-15-30-02-030-133-4</v>
          </cell>
          <cell r="E136" t="str">
            <v>ALVIAN ARDIYANTO</v>
          </cell>
          <cell r="F136" t="str">
            <v>L</v>
          </cell>
          <cell r="G136" t="str">
            <v>Tangerang</v>
          </cell>
          <cell r="H136">
            <v>36859</v>
          </cell>
          <cell r="I136">
            <v>7</v>
          </cell>
          <cell r="K136" t="str">
            <v>Yanto</v>
          </cell>
          <cell r="L136" t="str">
            <v>1213-7500</v>
          </cell>
          <cell r="M136" t="str">
            <v>0000536808</v>
          </cell>
          <cell r="N136" t="str">
            <v>9. E</v>
          </cell>
          <cell r="O136" t="str">
            <v>1213-7500 / 0000536808</v>
          </cell>
          <cell r="P136" t="str">
            <v>ALVIAN ARDIYANTO</v>
          </cell>
          <cell r="Q136" t="str">
            <v>Tangerang,  29 Nopember 2000</v>
          </cell>
          <cell r="R136" t="str">
            <v>Tangerang</v>
          </cell>
          <cell r="S136">
            <v>36859</v>
          </cell>
          <cell r="T136" t="str">
            <v>Islam</v>
          </cell>
          <cell r="U136" t="str">
            <v>Yanto</v>
          </cell>
          <cell r="V136" t="str">
            <v>Jl. Yos Sudarso RT 03/05 No. 33 Batu ceper</v>
          </cell>
          <cell r="AK136">
            <v>52</v>
          </cell>
          <cell r="AL136">
            <v>70</v>
          </cell>
          <cell r="AM136">
            <v>62.5</v>
          </cell>
          <cell r="AN136">
            <v>77.5</v>
          </cell>
          <cell r="AO136">
            <v>262</v>
          </cell>
        </row>
        <row r="137">
          <cell r="A137">
            <v>134</v>
          </cell>
          <cell r="B137" t="str">
            <v>02-030-134-3</v>
          </cell>
          <cell r="C137" t="str">
            <v>2-15-30-</v>
          </cell>
          <cell r="D137" t="str">
            <v>2-15-30-02-030-134-3</v>
          </cell>
          <cell r="E137" t="str">
            <v>ARYA DWICAHYO</v>
          </cell>
          <cell r="F137" t="str">
            <v>L</v>
          </cell>
          <cell r="G137" t="str">
            <v>Tangerang</v>
          </cell>
          <cell r="H137">
            <v>36909</v>
          </cell>
          <cell r="I137">
            <v>7</v>
          </cell>
          <cell r="K137" t="str">
            <v>Katino</v>
          </cell>
          <cell r="L137" t="str">
            <v>1213-7504</v>
          </cell>
          <cell r="M137" t="str">
            <v>0015401774</v>
          </cell>
          <cell r="N137" t="str">
            <v>9. E</v>
          </cell>
          <cell r="O137" t="str">
            <v>1213-7504 / 0015401774</v>
          </cell>
          <cell r="P137" t="str">
            <v>ARYA DWICAHYO</v>
          </cell>
          <cell r="Q137" t="str">
            <v>Tangerang,  18 Januari 2001</v>
          </cell>
          <cell r="R137" t="str">
            <v>Tangerang</v>
          </cell>
          <cell r="S137">
            <v>36909</v>
          </cell>
          <cell r="T137" t="str">
            <v>Islam</v>
          </cell>
          <cell r="U137" t="str">
            <v>Katino</v>
          </cell>
          <cell r="V137" t="str">
            <v>Jl. Garuda RT 04/06 No. 22 Batu ceper</v>
          </cell>
          <cell r="AK137">
            <v>54</v>
          </cell>
          <cell r="AL137">
            <v>34</v>
          </cell>
          <cell r="AM137">
            <v>40</v>
          </cell>
          <cell r="AN137">
            <v>50</v>
          </cell>
          <cell r="AO137">
            <v>178</v>
          </cell>
        </row>
        <row r="138">
          <cell r="A138">
            <v>135</v>
          </cell>
          <cell r="B138" t="str">
            <v>02-030-135-2</v>
          </cell>
          <cell r="C138" t="str">
            <v>2-15-30-</v>
          </cell>
          <cell r="D138" t="str">
            <v>2-15-30-02-030-135-2</v>
          </cell>
          <cell r="E138" t="str">
            <v>DENIS ALANNUARI HASBI</v>
          </cell>
          <cell r="F138" t="str">
            <v>L</v>
          </cell>
          <cell r="G138" t="str">
            <v>Tangerang</v>
          </cell>
          <cell r="H138">
            <v>37086</v>
          </cell>
          <cell r="I138">
            <v>7</v>
          </cell>
          <cell r="J138">
            <v>36011</v>
          </cell>
          <cell r="K138" t="str">
            <v>Ruslan</v>
          </cell>
          <cell r="L138" t="str">
            <v>1213-7507</v>
          </cell>
          <cell r="M138" t="str">
            <v>0018424465</v>
          </cell>
          <cell r="N138" t="str">
            <v>9. E</v>
          </cell>
          <cell r="O138" t="str">
            <v>1213-7507 / 0018424465</v>
          </cell>
          <cell r="P138" t="str">
            <v>DENIS ALANNUARI HASBI</v>
          </cell>
          <cell r="Q138" t="str">
            <v>Tangerang,  14 Juli 2001</v>
          </cell>
          <cell r="R138" t="str">
            <v>Tangerang</v>
          </cell>
          <cell r="S138">
            <v>37086</v>
          </cell>
          <cell r="T138" t="str">
            <v>Islam</v>
          </cell>
          <cell r="U138" t="str">
            <v>Ruslan</v>
          </cell>
          <cell r="V138" t="str">
            <v>Jl. Abd Rahman Saleh RT 01/08 Jurumudi</v>
          </cell>
          <cell r="AK138">
            <v>32</v>
          </cell>
          <cell r="AL138">
            <v>62</v>
          </cell>
          <cell r="AM138">
            <v>45</v>
          </cell>
          <cell r="AN138">
            <v>62.5</v>
          </cell>
          <cell r="AO138">
            <v>201.5</v>
          </cell>
        </row>
        <row r="139">
          <cell r="A139">
            <v>136</v>
          </cell>
          <cell r="B139" t="str">
            <v>02-030-136-9</v>
          </cell>
          <cell r="C139" t="str">
            <v>2-15-30-</v>
          </cell>
          <cell r="D139" t="str">
            <v>2-15-30-02-030-136-9</v>
          </cell>
          <cell r="E139" t="str">
            <v>GEBBY</v>
          </cell>
          <cell r="F139" t="str">
            <v>P</v>
          </cell>
          <cell r="G139" t="str">
            <v>Tangerang</v>
          </cell>
          <cell r="H139">
            <v>37222</v>
          </cell>
          <cell r="I139">
            <v>7</v>
          </cell>
          <cell r="J139">
            <v>35888</v>
          </cell>
          <cell r="K139" t="str">
            <v>Lia</v>
          </cell>
          <cell r="L139" t="str">
            <v>1213-7516</v>
          </cell>
          <cell r="M139" t="str">
            <v>0016480106</v>
          </cell>
          <cell r="N139" t="str">
            <v>9. E</v>
          </cell>
          <cell r="O139" t="str">
            <v>1213-7516 / 0016480106</v>
          </cell>
          <cell r="P139" t="str">
            <v>GEBBY</v>
          </cell>
          <cell r="Q139" t="str">
            <v>Tangerang,  27 Nopember 2001</v>
          </cell>
          <cell r="R139" t="str">
            <v>Tangerang</v>
          </cell>
          <cell r="S139">
            <v>37222</v>
          </cell>
          <cell r="T139" t="str">
            <v>Protestan</v>
          </cell>
          <cell r="U139" t="str">
            <v>Lia</v>
          </cell>
          <cell r="V139" t="str">
            <v>Jl. Pintu Air RT 03/08 Belendung</v>
          </cell>
          <cell r="AK139">
            <v>48</v>
          </cell>
          <cell r="AL139">
            <v>42</v>
          </cell>
          <cell r="AM139">
            <v>57.5</v>
          </cell>
          <cell r="AN139">
            <v>85</v>
          </cell>
          <cell r="AO139">
            <v>232.5</v>
          </cell>
        </row>
        <row r="140">
          <cell r="A140">
            <v>137</v>
          </cell>
          <cell r="B140" t="str">
            <v>02-030-137-8</v>
          </cell>
          <cell r="C140" t="str">
            <v>2-15-30-</v>
          </cell>
          <cell r="D140" t="str">
            <v>2-15-30-02-030-137-8</v>
          </cell>
          <cell r="E140" t="str">
            <v>KHOIRUL FARIZI</v>
          </cell>
          <cell r="F140" t="str">
            <v>L</v>
          </cell>
          <cell r="G140" t="str">
            <v>Tangerang</v>
          </cell>
          <cell r="H140">
            <v>36644</v>
          </cell>
          <cell r="I140">
            <v>7</v>
          </cell>
          <cell r="K140" t="str">
            <v>Abd. Kholik</v>
          </cell>
          <cell r="L140" t="str">
            <v>1213-7199</v>
          </cell>
          <cell r="M140" t="str">
            <v>0000536829</v>
          </cell>
          <cell r="N140" t="str">
            <v>9. E</v>
          </cell>
          <cell r="O140" t="str">
            <v>1213-7199 / 0000536829</v>
          </cell>
          <cell r="P140" t="str">
            <v>KHOIRUL FARIZI</v>
          </cell>
          <cell r="Q140" t="str">
            <v>Tangerang,  28 April 2000</v>
          </cell>
          <cell r="R140" t="str">
            <v>Tangerang</v>
          </cell>
          <cell r="S140">
            <v>36644</v>
          </cell>
          <cell r="T140" t="str">
            <v>Islam</v>
          </cell>
          <cell r="U140" t="str">
            <v>Abd. Kholik</v>
          </cell>
          <cell r="V140" t="str">
            <v>Jurumudi Baru Rt 02/03 No. 10</v>
          </cell>
          <cell r="AK140">
            <v>64</v>
          </cell>
          <cell r="AL140">
            <v>72</v>
          </cell>
          <cell r="AM140">
            <v>62.5</v>
          </cell>
          <cell r="AN140">
            <v>82.5</v>
          </cell>
          <cell r="AO140">
            <v>281</v>
          </cell>
        </row>
        <row r="141">
          <cell r="A141">
            <v>138</v>
          </cell>
          <cell r="B141" t="str">
            <v>02-030-138-7</v>
          </cell>
          <cell r="C141" t="str">
            <v>2-15-30-</v>
          </cell>
          <cell r="D141" t="str">
            <v>2-15-30-02-030-138-7</v>
          </cell>
          <cell r="E141" t="str">
            <v>RISTIANAH</v>
          </cell>
          <cell r="F141" t="str">
            <v>P</v>
          </cell>
          <cell r="G141" t="str">
            <v>Tangerang</v>
          </cell>
          <cell r="H141">
            <v>36346</v>
          </cell>
          <cell r="I141">
            <v>7</v>
          </cell>
          <cell r="K141" t="str">
            <v>Nasihin</v>
          </cell>
          <cell r="L141" t="str">
            <v>1213-7381</v>
          </cell>
          <cell r="M141">
            <v>9994763693</v>
          </cell>
          <cell r="N141" t="str">
            <v>9. E</v>
          </cell>
          <cell r="O141" t="str">
            <v>1213-7381 / 9994763693</v>
          </cell>
          <cell r="P141" t="str">
            <v>RISTIANAH</v>
          </cell>
          <cell r="Q141" t="str">
            <v>Tangerang,  5 Juli 1999</v>
          </cell>
          <cell r="R141" t="str">
            <v>Tangerang</v>
          </cell>
          <cell r="S141">
            <v>36346</v>
          </cell>
          <cell r="T141" t="str">
            <v>Islam</v>
          </cell>
          <cell r="U141" t="str">
            <v>Nasihin</v>
          </cell>
          <cell r="V141" t="str">
            <v>Jl. Pembangunan 3 RT 02/04 No. 47 Neglasari</v>
          </cell>
          <cell r="AK141">
            <v>62</v>
          </cell>
          <cell r="AL141">
            <v>72</v>
          </cell>
          <cell r="AM141">
            <v>75</v>
          </cell>
          <cell r="AN141">
            <v>75</v>
          </cell>
          <cell r="AO141">
            <v>284</v>
          </cell>
        </row>
        <row r="142">
          <cell r="A142">
            <v>139</v>
          </cell>
          <cell r="B142" t="str">
            <v>02-030-139-6</v>
          </cell>
          <cell r="C142" t="str">
            <v>2-15-30-</v>
          </cell>
          <cell r="D142" t="str">
            <v>2-15-30-02-030-139-6</v>
          </cell>
          <cell r="E142" t="str">
            <v>SYARIFAH</v>
          </cell>
          <cell r="F142" t="str">
            <v>P</v>
          </cell>
          <cell r="G142" t="str">
            <v>Tangerang</v>
          </cell>
          <cell r="H142">
            <v>36746</v>
          </cell>
          <cell r="I142">
            <v>7</v>
          </cell>
          <cell r="K142" t="str">
            <v>Saparudin</v>
          </cell>
          <cell r="L142" t="str">
            <v>1213-7393</v>
          </cell>
          <cell r="M142" t="str">
            <v>0007708680</v>
          </cell>
          <cell r="N142" t="str">
            <v>9. E</v>
          </cell>
          <cell r="O142" t="str">
            <v>1213-7393 / 0007708680</v>
          </cell>
          <cell r="P142" t="str">
            <v>SYARIFAH</v>
          </cell>
          <cell r="Q142" t="str">
            <v>Tangerang,  8 Agustus 2000</v>
          </cell>
          <cell r="R142" t="str">
            <v>Tangerang</v>
          </cell>
          <cell r="S142">
            <v>36746</v>
          </cell>
          <cell r="T142" t="str">
            <v>Islam</v>
          </cell>
          <cell r="U142" t="str">
            <v>Saparudin</v>
          </cell>
          <cell r="V142" t="str">
            <v>Jl. Halim PK RT 02/02 No. 5 Pajang Benda</v>
          </cell>
          <cell r="AK142">
            <v>32</v>
          </cell>
          <cell r="AL142">
            <v>76</v>
          </cell>
          <cell r="AM142">
            <v>87.5</v>
          </cell>
          <cell r="AN142">
            <v>65</v>
          </cell>
          <cell r="AO142">
            <v>260.5</v>
          </cell>
        </row>
        <row r="143">
          <cell r="A143">
            <v>140</v>
          </cell>
          <cell r="B143" t="str">
            <v>02-030-140-5</v>
          </cell>
          <cell r="C143" t="str">
            <v>2-15-30-</v>
          </cell>
          <cell r="D143" t="str">
            <v>2-15-30-02-030-140-5</v>
          </cell>
          <cell r="E143" t="str">
            <v>SYIFAHUN NIDA</v>
          </cell>
          <cell r="F143" t="str">
            <v>P</v>
          </cell>
          <cell r="G143" t="str">
            <v>Tangerang</v>
          </cell>
          <cell r="H143">
            <v>36812</v>
          </cell>
          <cell r="I143">
            <v>7</v>
          </cell>
          <cell r="J143">
            <v>35980</v>
          </cell>
          <cell r="K143" t="str">
            <v>Maman K</v>
          </cell>
          <cell r="L143" t="str">
            <v>1213-7394</v>
          </cell>
          <cell r="M143" t="str">
            <v>0003174228</v>
          </cell>
          <cell r="N143" t="str">
            <v>9. E</v>
          </cell>
          <cell r="O143" t="str">
            <v>1213-7394 / 0003174228</v>
          </cell>
          <cell r="P143" t="str">
            <v>SYIFAHUN NIDA</v>
          </cell>
          <cell r="Q143" t="str">
            <v>Tangerang,  13 Oktober 2000</v>
          </cell>
          <cell r="R143" t="str">
            <v>Tangerang</v>
          </cell>
          <cell r="S143">
            <v>36812</v>
          </cell>
          <cell r="T143" t="str">
            <v>Islam</v>
          </cell>
          <cell r="U143" t="str">
            <v>Maman K</v>
          </cell>
          <cell r="V143" t="str">
            <v>Jl. KH. Kilin RT 03/04 No. 23 Belendung</v>
          </cell>
          <cell r="AK143">
            <v>64</v>
          </cell>
          <cell r="AL143">
            <v>40</v>
          </cell>
          <cell r="AM143">
            <v>32.5</v>
          </cell>
          <cell r="AN143">
            <v>40</v>
          </cell>
          <cell r="AO143">
            <v>176.5</v>
          </cell>
        </row>
        <row r="144">
          <cell r="A144">
            <v>141</v>
          </cell>
          <cell r="B144" t="str">
            <v>02-030-141-4</v>
          </cell>
          <cell r="C144" t="str">
            <v>2-15-30-</v>
          </cell>
          <cell r="D144" t="str">
            <v>2-15-30-02-030-141-4</v>
          </cell>
          <cell r="E144" t="str">
            <v>ANGGA SAPUTRA</v>
          </cell>
          <cell r="F144" t="str">
            <v>L</v>
          </cell>
          <cell r="G144" t="str">
            <v>Tangerang</v>
          </cell>
          <cell r="H144">
            <v>36439</v>
          </cell>
          <cell r="I144">
            <v>8</v>
          </cell>
          <cell r="K144" t="str">
            <v>Dedi Permana</v>
          </cell>
          <cell r="L144" t="str">
            <v>1213-7406</v>
          </cell>
          <cell r="M144">
            <v>9991807244</v>
          </cell>
          <cell r="N144" t="str">
            <v>9. E</v>
          </cell>
          <cell r="O144" t="str">
            <v>1213-7406 / 9991807244</v>
          </cell>
          <cell r="P144" t="str">
            <v>ANGGA SAPUTRA</v>
          </cell>
          <cell r="Q144" t="str">
            <v>Tangerang,  6 Oktober 1999</v>
          </cell>
          <cell r="R144" t="str">
            <v>Tangerang</v>
          </cell>
          <cell r="S144">
            <v>36439</v>
          </cell>
          <cell r="T144" t="str">
            <v>Islam</v>
          </cell>
          <cell r="U144" t="str">
            <v>Dedi Permana</v>
          </cell>
          <cell r="V144" t="str">
            <v>Jl. KH. Mursan RT 004/001 Belendung</v>
          </cell>
          <cell r="AK144">
            <v>66</v>
          </cell>
          <cell r="AL144">
            <v>32</v>
          </cell>
          <cell r="AM144">
            <v>20</v>
          </cell>
          <cell r="AN144">
            <v>25</v>
          </cell>
          <cell r="AO144">
            <v>143</v>
          </cell>
        </row>
        <row r="145">
          <cell r="A145">
            <v>142</v>
          </cell>
          <cell r="B145" t="str">
            <v>02-030-142-3</v>
          </cell>
          <cell r="C145" t="str">
            <v>2-15-30-</v>
          </cell>
          <cell r="D145" t="str">
            <v>2-15-30-02-030-142-3</v>
          </cell>
          <cell r="E145" t="str">
            <v>FADLIL DWI PRIAJI</v>
          </cell>
          <cell r="F145" t="str">
            <v>L</v>
          </cell>
          <cell r="G145" t="str">
            <v>Tangerang</v>
          </cell>
          <cell r="H145">
            <v>36794</v>
          </cell>
          <cell r="I145">
            <v>8</v>
          </cell>
          <cell r="K145" t="str">
            <v>Hadi Sumarno</v>
          </cell>
          <cell r="L145" t="str">
            <v>1213-7417</v>
          </cell>
          <cell r="M145" t="str">
            <v>0003214610</v>
          </cell>
          <cell r="N145" t="str">
            <v>9. E</v>
          </cell>
          <cell r="O145" t="str">
            <v>1213-7417 / 0003214610</v>
          </cell>
          <cell r="P145" t="str">
            <v>FADLIL DWI PRIAJI</v>
          </cell>
          <cell r="Q145" t="str">
            <v>Tangerang,  25 September 2000</v>
          </cell>
          <cell r="R145" t="str">
            <v>Tangerang</v>
          </cell>
          <cell r="S145">
            <v>36794</v>
          </cell>
          <cell r="T145" t="str">
            <v>Islam</v>
          </cell>
          <cell r="U145" t="str">
            <v>Hadi Sumarno</v>
          </cell>
          <cell r="V145" t="str">
            <v>Gg. Madrasah RT 04/01 Pajang Benda</v>
          </cell>
          <cell r="AK145">
            <v>62</v>
          </cell>
          <cell r="AL145">
            <v>42</v>
          </cell>
          <cell r="AM145">
            <v>42.5</v>
          </cell>
          <cell r="AN145">
            <v>30</v>
          </cell>
          <cell r="AO145">
            <v>176.5</v>
          </cell>
        </row>
        <row r="146">
          <cell r="A146">
            <v>143</v>
          </cell>
          <cell r="B146" t="str">
            <v>02-030-143-2</v>
          </cell>
          <cell r="C146" t="str">
            <v>2-15-30-</v>
          </cell>
          <cell r="D146" t="str">
            <v>2-15-30-02-030-143-2</v>
          </cell>
          <cell r="E146" t="str">
            <v>RONA ANDRIANO</v>
          </cell>
          <cell r="F146" t="str">
            <v>L</v>
          </cell>
          <cell r="G146" t="str">
            <v>Tangerang</v>
          </cell>
          <cell r="H146">
            <v>36308</v>
          </cell>
          <cell r="I146">
            <v>8</v>
          </cell>
          <cell r="K146" t="str">
            <v>Budi Raharja</v>
          </cell>
          <cell r="L146" t="str">
            <v>1213-7440</v>
          </cell>
          <cell r="M146">
            <v>9998522842</v>
          </cell>
          <cell r="N146" t="str">
            <v>9. E</v>
          </cell>
          <cell r="O146" t="str">
            <v>1213-7440 / 9998522842</v>
          </cell>
          <cell r="P146" t="str">
            <v>RONA ANDRIANO</v>
          </cell>
          <cell r="Q146" t="str">
            <v>Tangerang,  28 Mei 1999</v>
          </cell>
          <cell r="R146" t="str">
            <v>Tangerang</v>
          </cell>
          <cell r="S146">
            <v>36308</v>
          </cell>
          <cell r="T146" t="str">
            <v>Islam</v>
          </cell>
          <cell r="U146" t="str">
            <v>Budi Raharja</v>
          </cell>
          <cell r="V146" t="str">
            <v>Jl. Halim PK Jurumudi</v>
          </cell>
          <cell r="AK146">
            <v>46</v>
          </cell>
          <cell r="AL146">
            <v>66</v>
          </cell>
          <cell r="AM146">
            <v>32.5</v>
          </cell>
          <cell r="AN146">
            <v>72.5</v>
          </cell>
          <cell r="AO146">
            <v>217</v>
          </cell>
        </row>
        <row r="147">
          <cell r="A147">
            <v>144</v>
          </cell>
          <cell r="B147" t="str">
            <v>02-030-144-9</v>
          </cell>
          <cell r="C147" t="str">
            <v>2-15-30-</v>
          </cell>
          <cell r="D147" t="str">
            <v>2-15-30-02-030-144-9</v>
          </cell>
          <cell r="E147" t="str">
            <v>NASRUL GUNAWAN</v>
          </cell>
          <cell r="F147" t="str">
            <v>L</v>
          </cell>
          <cell r="G147" t="str">
            <v>Tangerang</v>
          </cell>
          <cell r="H147">
            <v>35871</v>
          </cell>
          <cell r="I147">
            <v>8</v>
          </cell>
          <cell r="K147" t="str">
            <v>Buang</v>
          </cell>
          <cell r="L147" t="str">
            <v>1213-7029</v>
          </cell>
          <cell r="M147">
            <v>9985585722</v>
          </cell>
          <cell r="N147" t="str">
            <v>9. E</v>
          </cell>
          <cell r="O147" t="str">
            <v>1213-7029 / 9985585722</v>
          </cell>
          <cell r="P147" t="str">
            <v>NASRUL GUNAWAN</v>
          </cell>
          <cell r="Q147" t="str">
            <v>Tangerang,  17 Maret 1998</v>
          </cell>
          <cell r="R147" t="str">
            <v>Tangerang</v>
          </cell>
          <cell r="S147">
            <v>35871</v>
          </cell>
          <cell r="T147" t="str">
            <v>Islam</v>
          </cell>
          <cell r="U147" t="str">
            <v>Buang</v>
          </cell>
          <cell r="V147" t="str">
            <v>Kp. Baru jurumudi</v>
          </cell>
          <cell r="AK147">
            <v>24</v>
          </cell>
          <cell r="AL147">
            <v>64</v>
          </cell>
          <cell r="AM147">
            <v>35</v>
          </cell>
          <cell r="AN147">
            <v>62.5</v>
          </cell>
          <cell r="AO147">
            <v>185.5</v>
          </cell>
        </row>
        <row r="148">
          <cell r="A148">
            <v>145</v>
          </cell>
          <cell r="B148" t="str">
            <v>02-030-145-8</v>
          </cell>
          <cell r="C148" t="str">
            <v>2-15-30-</v>
          </cell>
          <cell r="D148" t="str">
            <v>2-15-30-02-030-145-8</v>
          </cell>
          <cell r="E148" t="str">
            <v>AISYAH AMALIAH</v>
          </cell>
          <cell r="F148" t="str">
            <v>P</v>
          </cell>
          <cell r="G148" t="str">
            <v>Tangerang</v>
          </cell>
          <cell r="H148">
            <v>36907</v>
          </cell>
          <cell r="I148">
            <v>8</v>
          </cell>
          <cell r="K148" t="str">
            <v>Zainal Arifin</v>
          </cell>
          <cell r="L148" t="str">
            <v>1213-7048</v>
          </cell>
          <cell r="M148" t="str">
            <v>0010051950</v>
          </cell>
          <cell r="N148" t="str">
            <v>9. E</v>
          </cell>
          <cell r="O148" t="str">
            <v>1213-7048 / 0010051950</v>
          </cell>
          <cell r="P148" t="str">
            <v>AISYAH AMALIAH</v>
          </cell>
          <cell r="Q148" t="str">
            <v>Tangerang,  16 Januari 2001</v>
          </cell>
          <cell r="R148" t="str">
            <v>Tangerang</v>
          </cell>
          <cell r="S148">
            <v>36907</v>
          </cell>
          <cell r="T148" t="str">
            <v>Islam</v>
          </cell>
          <cell r="U148" t="str">
            <v>Zainal Arifin</v>
          </cell>
          <cell r="V148" t="str">
            <v>KH. Mursan RT 03/01 No. 16 Jurumudi Baru</v>
          </cell>
          <cell r="AK148">
            <v>80</v>
          </cell>
          <cell r="AL148">
            <v>52</v>
          </cell>
          <cell r="AM148">
            <v>47.5</v>
          </cell>
          <cell r="AN148">
            <v>42.5</v>
          </cell>
          <cell r="AO148">
            <v>222</v>
          </cell>
        </row>
        <row r="149">
          <cell r="A149">
            <v>146</v>
          </cell>
          <cell r="B149" t="str">
            <v>02-030-146-7</v>
          </cell>
          <cell r="C149" t="str">
            <v>2-15-30-</v>
          </cell>
          <cell r="D149" t="str">
            <v>2-15-30-02-030-146-7</v>
          </cell>
          <cell r="E149" t="str">
            <v>IDA FARIDAH</v>
          </cell>
          <cell r="F149" t="str">
            <v>P</v>
          </cell>
          <cell r="G149" t="str">
            <v>Tangerang</v>
          </cell>
          <cell r="H149">
            <v>36983</v>
          </cell>
          <cell r="I149">
            <v>8</v>
          </cell>
          <cell r="K149" t="str">
            <v>Yusuf</v>
          </cell>
          <cell r="L149" t="str">
            <v>1213-7064</v>
          </cell>
          <cell r="M149" t="str">
            <v>0013518441</v>
          </cell>
          <cell r="N149" t="str">
            <v>9. E</v>
          </cell>
          <cell r="O149" t="str">
            <v>1213-7064 / 0013518441</v>
          </cell>
          <cell r="P149" t="str">
            <v>IDA FARIDAH</v>
          </cell>
          <cell r="Q149" t="str">
            <v>Tangerang,  2 April 2001</v>
          </cell>
          <cell r="R149" t="str">
            <v>Tangerang</v>
          </cell>
          <cell r="S149">
            <v>36983</v>
          </cell>
          <cell r="T149" t="str">
            <v>Islam</v>
          </cell>
          <cell r="U149" t="str">
            <v>Yusuf</v>
          </cell>
          <cell r="V149" t="str">
            <v>Jl. Halim PK RT 04/05 No. 83 Jurumudi</v>
          </cell>
          <cell r="AK149">
            <v>62</v>
          </cell>
          <cell r="AL149">
            <v>44</v>
          </cell>
          <cell r="AM149">
            <v>45</v>
          </cell>
          <cell r="AN149">
            <v>37.5</v>
          </cell>
          <cell r="AO149">
            <v>188.5</v>
          </cell>
        </row>
        <row r="150">
          <cell r="A150">
            <v>147</v>
          </cell>
          <cell r="B150" t="str">
            <v>02-030-147-6</v>
          </cell>
          <cell r="C150" t="str">
            <v>2-15-30-</v>
          </cell>
          <cell r="D150" t="str">
            <v>2-15-30-02-030-147-6</v>
          </cell>
          <cell r="E150" t="str">
            <v>NOVIA DWI WARNI</v>
          </cell>
          <cell r="F150" t="str">
            <v>P</v>
          </cell>
          <cell r="G150" t="str">
            <v>Tangerang</v>
          </cell>
          <cell r="H150">
            <v>36842</v>
          </cell>
          <cell r="I150">
            <v>8</v>
          </cell>
          <cell r="J150">
            <v>35705</v>
          </cell>
          <cell r="K150" t="str">
            <v>Fidar Linsyah</v>
          </cell>
          <cell r="L150" t="str">
            <v>1213-7074</v>
          </cell>
          <cell r="M150" t="str">
            <v>0003214615</v>
          </cell>
          <cell r="N150" t="str">
            <v>9. E</v>
          </cell>
          <cell r="O150" t="str">
            <v>1213-7074 / 0003214615</v>
          </cell>
          <cell r="P150" t="str">
            <v>NOVIA DWI WARNI</v>
          </cell>
          <cell r="Q150" t="str">
            <v>Tangerang,  12 Nopember 2000</v>
          </cell>
          <cell r="R150" t="str">
            <v>Tangerang</v>
          </cell>
          <cell r="S150">
            <v>36842</v>
          </cell>
          <cell r="T150" t="str">
            <v>Islam</v>
          </cell>
          <cell r="U150" t="str">
            <v>Fidar Linsyah</v>
          </cell>
          <cell r="V150" t="str">
            <v>Jurumudi Pajang Gg. Madrasah RT 04/01 No. 12</v>
          </cell>
          <cell r="AK150">
            <v>64</v>
          </cell>
          <cell r="AL150">
            <v>52</v>
          </cell>
          <cell r="AM150">
            <v>32.5</v>
          </cell>
          <cell r="AN150">
            <v>47.5</v>
          </cell>
          <cell r="AO150">
            <v>196</v>
          </cell>
        </row>
        <row r="151">
          <cell r="A151">
            <v>148</v>
          </cell>
          <cell r="B151" t="str">
            <v>02-030-148-5</v>
          </cell>
          <cell r="C151" t="str">
            <v>2-15-30-</v>
          </cell>
          <cell r="D151" t="str">
            <v>2-15-30-02-030-148-5</v>
          </cell>
          <cell r="E151" t="str">
            <v>ANIN DITA DWI ASTUTI</v>
          </cell>
          <cell r="F151" t="str">
            <v>P</v>
          </cell>
          <cell r="G151" t="str">
            <v>Semarang</v>
          </cell>
          <cell r="H151">
            <v>36639</v>
          </cell>
          <cell r="I151">
            <v>8</v>
          </cell>
          <cell r="K151" t="str">
            <v>Samsudin</v>
          </cell>
          <cell r="L151" t="str">
            <v>1213-7138</v>
          </cell>
          <cell r="M151" t="str">
            <v>0004103966</v>
          </cell>
          <cell r="N151" t="str">
            <v>9. E</v>
          </cell>
          <cell r="O151" t="str">
            <v>1213-7138 / 0004103966</v>
          </cell>
          <cell r="P151" t="str">
            <v>ANIN DITA DWI ASTUTI</v>
          </cell>
          <cell r="Q151" t="str">
            <v>Semarang,  23 April 2000</v>
          </cell>
          <cell r="R151" t="str">
            <v>Semarang</v>
          </cell>
          <cell r="S151">
            <v>36639</v>
          </cell>
          <cell r="T151" t="str">
            <v>Islam</v>
          </cell>
          <cell r="U151" t="str">
            <v>Samsudin</v>
          </cell>
          <cell r="V151" t="str">
            <v>Jl. KH. Mursan RT 01/03 Belendung</v>
          </cell>
          <cell r="AK151">
            <v>58</v>
          </cell>
          <cell r="AL151">
            <v>44</v>
          </cell>
          <cell r="AM151">
            <v>25</v>
          </cell>
          <cell r="AN151">
            <v>30</v>
          </cell>
          <cell r="AO151">
            <v>157</v>
          </cell>
        </row>
        <row r="152">
          <cell r="A152">
            <v>149</v>
          </cell>
          <cell r="B152" t="str">
            <v>02-030-149-4</v>
          </cell>
          <cell r="C152" t="str">
            <v>2-15-30-</v>
          </cell>
          <cell r="D152" t="str">
            <v>2-15-30-02-030-149-4</v>
          </cell>
          <cell r="E152" t="str">
            <v>DEA SELVIA</v>
          </cell>
          <cell r="F152" t="str">
            <v>P</v>
          </cell>
          <cell r="G152" t="str">
            <v>Tangerang</v>
          </cell>
          <cell r="H152">
            <v>36924</v>
          </cell>
          <cell r="I152">
            <v>8</v>
          </cell>
          <cell r="K152" t="str">
            <v>Saroni</v>
          </cell>
          <cell r="L152" t="str">
            <v>1213-7142</v>
          </cell>
          <cell r="M152" t="str">
            <v>0019855532</v>
          </cell>
          <cell r="N152" t="str">
            <v>9. E</v>
          </cell>
          <cell r="O152" t="str">
            <v>1213-7142 / 0019855532</v>
          </cell>
          <cell r="P152" t="str">
            <v>DEA SELVIA</v>
          </cell>
          <cell r="Q152" t="str">
            <v>Tangerang,  2 Februari 2001</v>
          </cell>
          <cell r="R152" t="str">
            <v>Tangerang</v>
          </cell>
          <cell r="S152">
            <v>36924</v>
          </cell>
          <cell r="T152" t="str">
            <v>Islam</v>
          </cell>
          <cell r="U152" t="str">
            <v>Saroni</v>
          </cell>
          <cell r="V152" t="str">
            <v>Jl. Halim PK RT 01/01 No. 35 Kel. Pajang</v>
          </cell>
          <cell r="AK152">
            <v>78</v>
          </cell>
          <cell r="AL152">
            <v>58</v>
          </cell>
          <cell r="AM152">
            <v>50</v>
          </cell>
          <cell r="AN152">
            <v>35</v>
          </cell>
          <cell r="AO152">
            <v>221</v>
          </cell>
        </row>
        <row r="153">
          <cell r="A153">
            <v>150</v>
          </cell>
          <cell r="B153" t="str">
            <v>02-030-150-3</v>
          </cell>
          <cell r="C153" t="str">
            <v>2-15-30-</v>
          </cell>
          <cell r="D153" t="str">
            <v>2-15-30-02-030-150-3</v>
          </cell>
          <cell r="E153" t="str">
            <v>VIVI LATIFAH</v>
          </cell>
          <cell r="F153" t="str">
            <v>P</v>
          </cell>
          <cell r="G153" t="str">
            <v>Tangerang</v>
          </cell>
          <cell r="H153">
            <v>36688</v>
          </cell>
          <cell r="I153">
            <v>8</v>
          </cell>
          <cell r="K153" t="str">
            <v>Amsari</v>
          </cell>
          <cell r="L153" t="str">
            <v>1213-7307</v>
          </cell>
          <cell r="M153" t="str">
            <v>0001063638</v>
          </cell>
          <cell r="N153" t="str">
            <v>9. E</v>
          </cell>
          <cell r="O153" t="str">
            <v>1213-7307 / 0001063638</v>
          </cell>
          <cell r="P153" t="str">
            <v>VIVI LATIFAH</v>
          </cell>
          <cell r="Q153" t="str">
            <v>Tangerang,  11 Juni 2000</v>
          </cell>
          <cell r="R153" t="str">
            <v>Tangerang</v>
          </cell>
          <cell r="S153">
            <v>36688</v>
          </cell>
          <cell r="T153" t="str">
            <v>Islam</v>
          </cell>
          <cell r="U153" t="str">
            <v>Amsari</v>
          </cell>
          <cell r="V153" t="str">
            <v>Jl. Pintu Air RT 03/08 Belendung</v>
          </cell>
          <cell r="AK153">
            <v>64</v>
          </cell>
          <cell r="AL153">
            <v>40</v>
          </cell>
          <cell r="AM153">
            <v>30</v>
          </cell>
          <cell r="AN153">
            <v>35</v>
          </cell>
          <cell r="AO153">
            <v>169</v>
          </cell>
        </row>
        <row r="154">
          <cell r="A154">
            <v>151</v>
          </cell>
          <cell r="B154" t="str">
            <v>02-030-151-2</v>
          </cell>
          <cell r="C154" t="str">
            <v>2-15-30-</v>
          </cell>
          <cell r="D154" t="str">
            <v>2-15-30-02-030-151-2</v>
          </cell>
          <cell r="E154" t="str">
            <v>PIPIN RIZKI</v>
          </cell>
          <cell r="F154" t="str">
            <v>P</v>
          </cell>
          <cell r="G154" t="str">
            <v>Tangerang</v>
          </cell>
          <cell r="H154">
            <v>36896</v>
          </cell>
          <cell r="I154">
            <v>8</v>
          </cell>
          <cell r="K154" t="str">
            <v>Lusan</v>
          </cell>
          <cell r="L154" t="str">
            <v>1213-7339</v>
          </cell>
          <cell r="M154" t="str">
            <v>0010599637</v>
          </cell>
          <cell r="N154" t="str">
            <v>9. E</v>
          </cell>
          <cell r="O154" t="str">
            <v>1213-7339 / 0010599637</v>
          </cell>
          <cell r="P154" t="str">
            <v>PIPIN RIZKI</v>
          </cell>
          <cell r="Q154" t="str">
            <v>Tangerang,  5 Januari 2001</v>
          </cell>
          <cell r="R154" t="str">
            <v>Tangerang</v>
          </cell>
          <cell r="S154">
            <v>36896</v>
          </cell>
          <cell r="T154" t="str">
            <v>Islam</v>
          </cell>
          <cell r="U154" t="str">
            <v>Lusan</v>
          </cell>
          <cell r="V154" t="str">
            <v>Jl. H. Jaung RT 02/01 No. 125 Jurumudi</v>
          </cell>
          <cell r="AK154">
            <v>72</v>
          </cell>
          <cell r="AL154">
            <v>36</v>
          </cell>
          <cell r="AM154">
            <v>45</v>
          </cell>
          <cell r="AN154">
            <v>42.5</v>
          </cell>
          <cell r="AO154">
            <v>195.5</v>
          </cell>
        </row>
        <row r="155">
          <cell r="A155">
            <v>152</v>
          </cell>
          <cell r="B155" t="str">
            <v>02-030-152-9</v>
          </cell>
          <cell r="C155" t="str">
            <v>2-15-30-</v>
          </cell>
          <cell r="D155" t="str">
            <v>2-15-30-02-030-152-9</v>
          </cell>
          <cell r="E155" t="str">
            <v>ANDRIAN JOHANSYAH</v>
          </cell>
          <cell r="F155" t="str">
            <v>L</v>
          </cell>
          <cell r="G155" t="str">
            <v>Jakarta</v>
          </cell>
          <cell r="H155">
            <v>36750</v>
          </cell>
          <cell r="I155">
            <v>8</v>
          </cell>
          <cell r="J155">
            <v>36130</v>
          </cell>
          <cell r="K155" t="str">
            <v>Ari Johan</v>
          </cell>
          <cell r="L155" t="str">
            <v>1213-7364</v>
          </cell>
          <cell r="M155" t="str">
            <v>0002551159</v>
          </cell>
          <cell r="N155" t="str">
            <v>9. F</v>
          </cell>
          <cell r="O155" t="str">
            <v>1213-7364 / 0002551159</v>
          </cell>
          <cell r="P155" t="str">
            <v>ANDRIAN JOHANSYAH</v>
          </cell>
          <cell r="Q155" t="str">
            <v>Jakarta,  12 Agustus 2000</v>
          </cell>
          <cell r="R155" t="str">
            <v>Jakarta</v>
          </cell>
          <cell r="S155">
            <v>36750</v>
          </cell>
          <cell r="T155" t="str">
            <v>Islam</v>
          </cell>
          <cell r="U155" t="str">
            <v>Ari Johan</v>
          </cell>
          <cell r="V155" t="str">
            <v>Batu jaya Timur RT 006/005 No. 17 Batu ceper</v>
          </cell>
          <cell r="AK155">
            <v>72</v>
          </cell>
          <cell r="AL155">
            <v>42</v>
          </cell>
          <cell r="AM155">
            <v>40</v>
          </cell>
          <cell r="AN155">
            <v>57.5</v>
          </cell>
          <cell r="AO155">
            <v>211.5</v>
          </cell>
        </row>
        <row r="156">
          <cell r="A156">
            <v>153</v>
          </cell>
          <cell r="B156" t="str">
            <v>02-030-153-8</v>
          </cell>
          <cell r="C156" t="str">
            <v>2-15-30-</v>
          </cell>
          <cell r="D156" t="str">
            <v>2-15-30-02-030-153-8</v>
          </cell>
          <cell r="E156" t="str">
            <v>FUTRI AWANDA</v>
          </cell>
          <cell r="F156" t="str">
            <v>P</v>
          </cell>
          <cell r="G156" t="str">
            <v>Tangerang</v>
          </cell>
          <cell r="H156">
            <v>36526</v>
          </cell>
          <cell r="I156">
            <v>8</v>
          </cell>
          <cell r="K156" t="str">
            <v>Awan</v>
          </cell>
          <cell r="L156" t="str">
            <v>1213-7370</v>
          </cell>
          <cell r="M156" t="str">
            <v>0000961295</v>
          </cell>
          <cell r="N156" t="str">
            <v>9. F</v>
          </cell>
          <cell r="O156" t="str">
            <v>1213-7370 / 0000961295</v>
          </cell>
          <cell r="P156" t="str">
            <v>FUTRI AWANDA</v>
          </cell>
          <cell r="Q156" t="str">
            <v>Tangerang,  1 Januari 2000</v>
          </cell>
          <cell r="R156" t="str">
            <v>Tangerang</v>
          </cell>
          <cell r="S156">
            <v>36526</v>
          </cell>
          <cell r="T156" t="str">
            <v>Islam</v>
          </cell>
          <cell r="U156" t="str">
            <v>Awan</v>
          </cell>
          <cell r="V156" t="str">
            <v>Jl. Sukamaju RT 01/07 No. 5 Benda</v>
          </cell>
          <cell r="AK156">
            <v>62</v>
          </cell>
          <cell r="AL156">
            <v>36</v>
          </cell>
          <cell r="AM156">
            <v>35</v>
          </cell>
          <cell r="AN156">
            <v>62.5</v>
          </cell>
          <cell r="AO156">
            <v>195.5</v>
          </cell>
        </row>
        <row r="157">
          <cell r="A157">
            <v>154</v>
          </cell>
          <cell r="B157" t="str">
            <v>02-030-154-7</v>
          </cell>
          <cell r="C157" t="str">
            <v>2-15-30-</v>
          </cell>
          <cell r="D157" t="str">
            <v>2-15-30-02-030-154-7</v>
          </cell>
          <cell r="E157" t="str">
            <v>RAHUL ABDI PUTRA</v>
          </cell>
          <cell r="F157" t="str">
            <v>L</v>
          </cell>
          <cell r="G157" t="str">
            <v>Pariaman</v>
          </cell>
          <cell r="H157">
            <v>36622</v>
          </cell>
          <cell r="I157">
            <v>8</v>
          </cell>
          <cell r="K157" t="str">
            <v>Harun Zen</v>
          </cell>
          <cell r="L157" t="str">
            <v>1213-7209</v>
          </cell>
          <cell r="M157" t="str">
            <v>0000550947</v>
          </cell>
          <cell r="N157" t="str">
            <v>9. F</v>
          </cell>
          <cell r="O157" t="str">
            <v>1213-7209 / 0000550947</v>
          </cell>
          <cell r="P157" t="str">
            <v>RAHUL ABDI PUTRA</v>
          </cell>
          <cell r="Q157" t="str">
            <v>Pariaman,  6 April 2000</v>
          </cell>
          <cell r="R157" t="str">
            <v>Pariaman</v>
          </cell>
          <cell r="S157">
            <v>36622</v>
          </cell>
          <cell r="T157" t="str">
            <v>Islam</v>
          </cell>
          <cell r="U157" t="str">
            <v>Harun Zen</v>
          </cell>
          <cell r="V157" t="str">
            <v>Jl. Al Munawaroh RT 02/01 Gg. Ambon</v>
          </cell>
          <cell r="AK157">
            <v>58</v>
          </cell>
          <cell r="AL157">
            <v>40</v>
          </cell>
          <cell r="AM157">
            <v>35</v>
          </cell>
          <cell r="AN157">
            <v>37.5</v>
          </cell>
          <cell r="AO157">
            <v>170.5</v>
          </cell>
        </row>
        <row r="158">
          <cell r="A158">
            <v>155</v>
          </cell>
          <cell r="B158" t="str">
            <v>02-030-155-6</v>
          </cell>
          <cell r="C158" t="str">
            <v>2-15-30-</v>
          </cell>
          <cell r="D158" t="str">
            <v>2-15-30-02-030-155-6</v>
          </cell>
          <cell r="E158" t="str">
            <v>FIKRI SIHABBUDIN</v>
          </cell>
          <cell r="F158" t="str">
            <v>L</v>
          </cell>
          <cell r="G158" t="str">
            <v>Tangerang</v>
          </cell>
          <cell r="H158">
            <v>36745</v>
          </cell>
          <cell r="I158">
            <v>8</v>
          </cell>
          <cell r="K158" t="str">
            <v>Thohirudin</v>
          </cell>
          <cell r="L158" t="str">
            <v>1213-7239</v>
          </cell>
          <cell r="M158" t="str">
            <v>0003650524</v>
          </cell>
          <cell r="N158" t="str">
            <v>9. F</v>
          </cell>
          <cell r="O158" t="str">
            <v>1213-7239 / 0003650524</v>
          </cell>
          <cell r="P158" t="str">
            <v>FIKRI SIHABBUDIN</v>
          </cell>
          <cell r="Q158" t="str">
            <v>Tangerang,  7 Agustus 2000</v>
          </cell>
          <cell r="R158" t="str">
            <v>Tangerang</v>
          </cell>
          <cell r="S158">
            <v>36745</v>
          </cell>
          <cell r="T158" t="str">
            <v>Islam</v>
          </cell>
          <cell r="U158" t="str">
            <v>Thohirudin</v>
          </cell>
          <cell r="V158" t="str">
            <v>Jl. Darussalam I RT 01/03 Batu sari</v>
          </cell>
          <cell r="AK158">
            <v>26</v>
          </cell>
          <cell r="AL158">
            <v>38</v>
          </cell>
          <cell r="AM158">
            <v>30</v>
          </cell>
          <cell r="AN158">
            <v>25</v>
          </cell>
          <cell r="AO158">
            <v>119</v>
          </cell>
        </row>
        <row r="159">
          <cell r="A159">
            <v>156</v>
          </cell>
          <cell r="B159" t="str">
            <v>02-030-156-5</v>
          </cell>
          <cell r="C159" t="str">
            <v>2-15-30-</v>
          </cell>
          <cell r="D159" t="str">
            <v>2-15-30-02-030-156-5</v>
          </cell>
          <cell r="E159" t="str">
            <v>KRISNO KINOVA</v>
          </cell>
          <cell r="F159" t="str">
            <v>L</v>
          </cell>
          <cell r="G159" t="str">
            <v>Tangerang</v>
          </cell>
          <cell r="H159">
            <v>35930</v>
          </cell>
          <cell r="I159">
            <v>8</v>
          </cell>
          <cell r="K159" t="str">
            <v>Radin Ngadino</v>
          </cell>
          <cell r="L159" t="str">
            <v>1213-7243</v>
          </cell>
          <cell r="M159">
            <v>9980878516</v>
          </cell>
          <cell r="N159" t="str">
            <v>9. F</v>
          </cell>
          <cell r="O159" t="str">
            <v>1213-7243 / 9980878516</v>
          </cell>
          <cell r="P159" t="str">
            <v>KRISNO KINOVA</v>
          </cell>
          <cell r="Q159" t="str">
            <v>Tangerang,  15 Mei 1998</v>
          </cell>
          <cell r="R159" t="str">
            <v>Tangerang</v>
          </cell>
          <cell r="S159">
            <v>35930</v>
          </cell>
          <cell r="T159" t="str">
            <v>Islam</v>
          </cell>
          <cell r="U159" t="str">
            <v>Radin Ngadino</v>
          </cell>
          <cell r="V159" t="str">
            <v>Kp. Bulak kambing RT 02/02 No. 16</v>
          </cell>
          <cell r="AK159">
            <v>60</v>
          </cell>
          <cell r="AL159">
            <v>30</v>
          </cell>
          <cell r="AM159">
            <v>37.5</v>
          </cell>
          <cell r="AN159">
            <v>37.5</v>
          </cell>
          <cell r="AO159">
            <v>165</v>
          </cell>
        </row>
        <row r="160">
          <cell r="A160">
            <v>157</v>
          </cell>
          <cell r="B160" t="str">
            <v>02-030-157-4</v>
          </cell>
          <cell r="C160" t="str">
            <v>2-15-30-</v>
          </cell>
          <cell r="D160" t="str">
            <v>2-15-30-02-030-157-4</v>
          </cell>
          <cell r="E160" t="str">
            <v>PUTRI SITI AWALLIYAH</v>
          </cell>
          <cell r="F160" t="str">
            <v>P</v>
          </cell>
          <cell r="G160" t="str">
            <v>Ciamis</v>
          </cell>
          <cell r="H160">
            <v>36246</v>
          </cell>
          <cell r="I160">
            <v>8</v>
          </cell>
          <cell r="K160" t="str">
            <v>Muhamad RUsly</v>
          </cell>
          <cell r="L160" t="str">
            <v>1213-7253</v>
          </cell>
          <cell r="M160">
            <v>9998648224</v>
          </cell>
          <cell r="N160" t="str">
            <v>9. F</v>
          </cell>
          <cell r="O160" t="str">
            <v>1213-7253 / 9998648224</v>
          </cell>
          <cell r="P160" t="str">
            <v>PUTRI SITI AWALLIYAH</v>
          </cell>
          <cell r="Q160" t="str">
            <v>Ciamis,  27 Maret 1999</v>
          </cell>
          <cell r="R160" t="str">
            <v>Ciamis</v>
          </cell>
          <cell r="S160">
            <v>36246</v>
          </cell>
          <cell r="T160" t="str">
            <v>Islam</v>
          </cell>
          <cell r="U160" t="str">
            <v>Muhamad RUsly</v>
          </cell>
          <cell r="V160" t="str">
            <v>Jl. Halim PK Gg. Al Muthoharoh RT 02/04 No. 48</v>
          </cell>
          <cell r="AK160">
            <v>76</v>
          </cell>
          <cell r="AL160">
            <v>58</v>
          </cell>
          <cell r="AM160">
            <v>25</v>
          </cell>
          <cell r="AN160">
            <v>42.5</v>
          </cell>
          <cell r="AO160">
            <v>201.5</v>
          </cell>
        </row>
        <row r="161">
          <cell r="A161">
            <v>158</v>
          </cell>
          <cell r="B161" t="str">
            <v>02-030-158-3</v>
          </cell>
          <cell r="C161" t="str">
            <v>2-15-30-</v>
          </cell>
          <cell r="D161" t="str">
            <v>2-15-30-02-030-158-3</v>
          </cell>
          <cell r="E161" t="str">
            <v>TAUFIK GAMALA PUTRA</v>
          </cell>
          <cell r="F161" t="str">
            <v>L</v>
          </cell>
          <cell r="G161" t="str">
            <v>Karanganyar</v>
          </cell>
          <cell r="H161">
            <v>36690</v>
          </cell>
          <cell r="I161">
            <v>8</v>
          </cell>
          <cell r="K161" t="str">
            <v>Nurdin Gamal</v>
          </cell>
          <cell r="L161" t="str">
            <v>1213-7260</v>
          </cell>
          <cell r="M161" t="str">
            <v>0000640723</v>
          </cell>
          <cell r="N161" t="str">
            <v>9. F</v>
          </cell>
          <cell r="O161" t="str">
            <v>1213-7260 / 0000640723</v>
          </cell>
          <cell r="P161" t="str">
            <v>TAUFIK GAMALA PUTRA</v>
          </cell>
          <cell r="Q161" t="str">
            <v>Karanganyar,  13 Juni 2000</v>
          </cell>
          <cell r="R161" t="str">
            <v>Karanganyar</v>
          </cell>
          <cell r="S161">
            <v>36690</v>
          </cell>
          <cell r="T161" t="str">
            <v>Islam</v>
          </cell>
          <cell r="U161" t="str">
            <v>Nurdin Gamal</v>
          </cell>
          <cell r="V161" t="str">
            <v>Jl. Bumi Ayu Blok I 6 No. 1 Persada Raya</v>
          </cell>
          <cell r="AK161">
            <v>70</v>
          </cell>
          <cell r="AL161">
            <v>32</v>
          </cell>
          <cell r="AM161">
            <v>32.5</v>
          </cell>
          <cell r="AN161">
            <v>55</v>
          </cell>
          <cell r="AO161">
            <v>189.5</v>
          </cell>
        </row>
        <row r="162">
          <cell r="A162">
            <v>159</v>
          </cell>
          <cell r="B162" t="str">
            <v>02-030-159-2</v>
          </cell>
          <cell r="C162" t="str">
            <v>2-15-30-</v>
          </cell>
          <cell r="D162" t="str">
            <v>2-15-30-02-030-159-2</v>
          </cell>
          <cell r="E162" t="str">
            <v>BAYU ADITYA</v>
          </cell>
          <cell r="F162" t="str">
            <v>L</v>
          </cell>
          <cell r="G162" t="str">
            <v>Tangerang</v>
          </cell>
          <cell r="H162">
            <v>36744</v>
          </cell>
          <cell r="I162">
            <v>8</v>
          </cell>
          <cell r="K162" t="str">
            <v>Slamet Effendi</v>
          </cell>
          <cell r="L162" t="str">
            <v>1213-7273</v>
          </cell>
          <cell r="M162" t="str">
            <v>0000536494</v>
          </cell>
          <cell r="N162" t="str">
            <v>9. F</v>
          </cell>
          <cell r="O162" t="str">
            <v>1213-7273 / 0000536494</v>
          </cell>
          <cell r="P162" t="str">
            <v>BAYU ADITYA</v>
          </cell>
          <cell r="Q162" t="str">
            <v>Tangerang,  6 Agustus 2000</v>
          </cell>
          <cell r="R162" t="str">
            <v>Tangerang</v>
          </cell>
          <cell r="S162">
            <v>36744</v>
          </cell>
          <cell r="T162" t="str">
            <v>Islam</v>
          </cell>
          <cell r="U162" t="str">
            <v>Slamet Effendi</v>
          </cell>
          <cell r="V162" t="str">
            <v>Jl. Yos Sudarso RT 02/09 Jurumudi</v>
          </cell>
          <cell r="AK162">
            <v>30</v>
          </cell>
          <cell r="AL162">
            <v>48</v>
          </cell>
          <cell r="AM162">
            <v>30</v>
          </cell>
          <cell r="AN162">
            <v>65</v>
          </cell>
          <cell r="AO162">
            <v>173</v>
          </cell>
        </row>
        <row r="163">
          <cell r="A163">
            <v>160</v>
          </cell>
          <cell r="B163" t="str">
            <v>02-030-160-9</v>
          </cell>
          <cell r="C163" t="str">
            <v>2-15-30-</v>
          </cell>
          <cell r="D163" t="str">
            <v>2-15-30-02-030-160-9</v>
          </cell>
          <cell r="E163" t="str">
            <v>FATIMAH</v>
          </cell>
          <cell r="F163" t="str">
            <v>P</v>
          </cell>
          <cell r="G163" t="str">
            <v>Tangerang</v>
          </cell>
          <cell r="H163">
            <v>36635</v>
          </cell>
          <cell r="I163">
            <v>8</v>
          </cell>
          <cell r="J163">
            <v>35859</v>
          </cell>
          <cell r="K163" t="str">
            <v>Burhanudin</v>
          </cell>
          <cell r="L163" t="str">
            <v>1213-7279</v>
          </cell>
          <cell r="M163" t="str">
            <v>0006047595</v>
          </cell>
          <cell r="N163" t="str">
            <v>9. F</v>
          </cell>
          <cell r="O163" t="str">
            <v>1213-7279 / 0006047595</v>
          </cell>
          <cell r="P163" t="str">
            <v>FATIMAH</v>
          </cell>
          <cell r="Q163" t="str">
            <v>Tangerang,  19 April 2000</v>
          </cell>
          <cell r="R163" t="str">
            <v>Tangerang</v>
          </cell>
          <cell r="S163">
            <v>36635</v>
          </cell>
          <cell r="T163" t="str">
            <v>Islam</v>
          </cell>
          <cell r="U163" t="str">
            <v>Burhanudin</v>
          </cell>
          <cell r="V163" t="str">
            <v>Jl. KH. Mursan RT 01/03 Belendung</v>
          </cell>
          <cell r="AK163">
            <v>56</v>
          </cell>
          <cell r="AL163">
            <v>38</v>
          </cell>
          <cell r="AM163">
            <v>32.5</v>
          </cell>
          <cell r="AN163">
            <v>22.5</v>
          </cell>
          <cell r="AO163">
            <v>149</v>
          </cell>
        </row>
        <row r="164">
          <cell r="A164">
            <v>161</v>
          </cell>
          <cell r="B164" t="str">
            <v>02-030-161-8</v>
          </cell>
          <cell r="C164" t="str">
            <v>2-15-30-</v>
          </cell>
          <cell r="D164" t="str">
            <v>2-15-30-02-030-161-8</v>
          </cell>
          <cell r="E164" t="str">
            <v>LAURA SESILIA AGUSTIN</v>
          </cell>
          <cell r="F164" t="str">
            <v>P</v>
          </cell>
          <cell r="G164" t="str">
            <v>Tangerang</v>
          </cell>
          <cell r="H164">
            <v>36764</v>
          </cell>
          <cell r="I164">
            <v>9</v>
          </cell>
          <cell r="K164" t="str">
            <v>Mujahidin</v>
          </cell>
          <cell r="L164" t="str">
            <v>1213-7287</v>
          </cell>
          <cell r="M164" t="str">
            <v>0006420337</v>
          </cell>
          <cell r="N164" t="str">
            <v>9. F</v>
          </cell>
          <cell r="O164" t="str">
            <v>1213-7287 / 0006420337</v>
          </cell>
          <cell r="P164" t="str">
            <v>LAURA SESILIA AGUSTIN</v>
          </cell>
          <cell r="Q164" t="str">
            <v>Tangerang,  26 Agustus 2000</v>
          </cell>
          <cell r="R164" t="str">
            <v>Tangerang</v>
          </cell>
          <cell r="S164">
            <v>36764</v>
          </cell>
          <cell r="T164" t="str">
            <v>Islam</v>
          </cell>
          <cell r="U164" t="str">
            <v>Mujahidin</v>
          </cell>
          <cell r="V164" t="str">
            <v>Jl. Halim PK Jurumudi</v>
          </cell>
          <cell r="AK164">
            <v>60</v>
          </cell>
          <cell r="AL164">
            <v>72</v>
          </cell>
          <cell r="AM164">
            <v>30</v>
          </cell>
          <cell r="AN164">
            <v>82.5</v>
          </cell>
          <cell r="AO164">
            <v>244.5</v>
          </cell>
        </row>
        <row r="165">
          <cell r="A165">
            <v>162</v>
          </cell>
          <cell r="B165" t="str">
            <v>02-030-162-7</v>
          </cell>
          <cell r="C165" t="str">
            <v>2-15-30-</v>
          </cell>
          <cell r="D165" t="str">
            <v>2-15-30-02-030-162-7</v>
          </cell>
          <cell r="E165" t="str">
            <v>DENDI MUTIARASANY</v>
          </cell>
          <cell r="F165" t="str">
            <v>L</v>
          </cell>
          <cell r="G165" t="str">
            <v>Tangerang</v>
          </cell>
          <cell r="H165">
            <v>36666</v>
          </cell>
          <cell r="I165">
            <v>9</v>
          </cell>
          <cell r="K165" t="str">
            <v>Dadi Darmadi</v>
          </cell>
          <cell r="L165" t="str">
            <v>1213-7458</v>
          </cell>
          <cell r="M165" t="str">
            <v>0000745345</v>
          </cell>
          <cell r="N165" t="str">
            <v>9. F</v>
          </cell>
          <cell r="O165" t="str">
            <v>1213-7458 / 0000745345</v>
          </cell>
          <cell r="P165" t="str">
            <v>DENDI MUTIARASANY</v>
          </cell>
          <cell r="Q165" t="str">
            <v>Tangerang,  20 Mei 2000</v>
          </cell>
          <cell r="R165" t="str">
            <v>Tangerang</v>
          </cell>
          <cell r="S165">
            <v>36666</v>
          </cell>
          <cell r="T165" t="str">
            <v>Islam</v>
          </cell>
          <cell r="U165" t="str">
            <v>Dadi Darmadi</v>
          </cell>
          <cell r="V165" t="str">
            <v>Jl. Halim PK RT 001/005 Jurumudi</v>
          </cell>
          <cell r="AK165">
            <v>82</v>
          </cell>
          <cell r="AL165">
            <v>66</v>
          </cell>
          <cell r="AM165">
            <v>65</v>
          </cell>
          <cell r="AN165">
            <v>77.5</v>
          </cell>
          <cell r="AO165">
            <v>290.5</v>
          </cell>
        </row>
        <row r="166">
          <cell r="A166">
            <v>163</v>
          </cell>
          <cell r="B166" t="str">
            <v>02-030-163-6</v>
          </cell>
          <cell r="C166" t="str">
            <v>2-15-30-</v>
          </cell>
          <cell r="D166" t="str">
            <v>2-15-30-02-030-163-6</v>
          </cell>
          <cell r="E166" t="str">
            <v>MIA ISNAENY</v>
          </cell>
          <cell r="F166" t="str">
            <v>P</v>
          </cell>
          <cell r="G166" t="str">
            <v>Tangerang</v>
          </cell>
          <cell r="H166">
            <v>36374</v>
          </cell>
          <cell r="I166">
            <v>9</v>
          </cell>
          <cell r="K166" t="str">
            <v>Muran</v>
          </cell>
          <cell r="L166" t="str">
            <v>1213-7155</v>
          </cell>
          <cell r="M166">
            <v>9999516985</v>
          </cell>
          <cell r="N166" t="str">
            <v>9. F</v>
          </cell>
          <cell r="O166" t="str">
            <v>1213-7155 / 9999516985</v>
          </cell>
          <cell r="P166" t="str">
            <v>MIA ISNAENY</v>
          </cell>
          <cell r="Q166" t="str">
            <v>Tangerang,  2 Agustus 1999</v>
          </cell>
          <cell r="R166" t="str">
            <v>Tangerang</v>
          </cell>
          <cell r="S166">
            <v>36374</v>
          </cell>
          <cell r="T166" t="str">
            <v>Islam</v>
          </cell>
          <cell r="U166" t="str">
            <v>Muran</v>
          </cell>
          <cell r="V166" t="str">
            <v>Jl. Kesehatan RT 03/02 No. 84 Kebon Besar</v>
          </cell>
          <cell r="AK166">
            <v>68</v>
          </cell>
          <cell r="AL166">
            <v>38</v>
          </cell>
          <cell r="AM166">
            <v>40</v>
          </cell>
          <cell r="AN166">
            <v>40</v>
          </cell>
          <cell r="AO166">
            <v>186</v>
          </cell>
        </row>
        <row r="167">
          <cell r="A167">
            <v>164</v>
          </cell>
          <cell r="B167" t="str">
            <v>02-030-164-5</v>
          </cell>
          <cell r="C167" t="str">
            <v>2-15-30-</v>
          </cell>
          <cell r="D167" t="str">
            <v>2-15-30-02-030-164-5</v>
          </cell>
          <cell r="E167" t="str">
            <v>ROBI</v>
          </cell>
          <cell r="F167" t="str">
            <v>L</v>
          </cell>
          <cell r="G167" t="str">
            <v>Cirebon</v>
          </cell>
          <cell r="H167">
            <v>36686</v>
          </cell>
          <cell r="I167">
            <v>9</v>
          </cell>
          <cell r="K167" t="str">
            <v>Ramadi</v>
          </cell>
          <cell r="L167" t="str">
            <v>1213-7166</v>
          </cell>
          <cell r="M167" t="str">
            <v>0008629585</v>
          </cell>
          <cell r="N167" t="str">
            <v>9. F</v>
          </cell>
          <cell r="O167" t="str">
            <v>1213-7166 / 0008629585</v>
          </cell>
          <cell r="P167" t="str">
            <v>ROBI</v>
          </cell>
          <cell r="Q167" t="str">
            <v>Cirebon,  9 Juni 2000</v>
          </cell>
          <cell r="R167" t="str">
            <v>Cirebon</v>
          </cell>
          <cell r="S167">
            <v>36686</v>
          </cell>
          <cell r="T167" t="str">
            <v>Islam</v>
          </cell>
          <cell r="U167" t="str">
            <v>Ramadi</v>
          </cell>
          <cell r="V167" t="str">
            <v>Kp. Baru Rt 01/01 Jurumudi</v>
          </cell>
          <cell r="AK167">
            <v>52</v>
          </cell>
          <cell r="AL167">
            <v>74</v>
          </cell>
          <cell r="AM167">
            <v>35</v>
          </cell>
          <cell r="AN167">
            <v>75</v>
          </cell>
          <cell r="AO167">
            <v>236</v>
          </cell>
        </row>
        <row r="168">
          <cell r="A168">
            <v>165</v>
          </cell>
          <cell r="B168" t="str">
            <v>02-030-165-4</v>
          </cell>
          <cell r="C168" t="str">
            <v>2-15-30-</v>
          </cell>
          <cell r="D168" t="str">
            <v>2-15-30-02-030-165-4</v>
          </cell>
          <cell r="E168" t="str">
            <v>AAL HASNUR HAESIH</v>
          </cell>
          <cell r="F168" t="str">
            <v>P</v>
          </cell>
          <cell r="G168" t="str">
            <v>Serang</v>
          </cell>
          <cell r="H168">
            <v>36918</v>
          </cell>
          <cell r="I168">
            <v>9</v>
          </cell>
          <cell r="K168" t="str">
            <v>Nurhasan</v>
          </cell>
          <cell r="L168" t="str">
            <v>1213-7493</v>
          </cell>
          <cell r="M168" t="str">
            <v>0010051893</v>
          </cell>
          <cell r="N168" t="str">
            <v>9. F</v>
          </cell>
          <cell r="O168" t="str">
            <v>1213-7493 / 0010051893</v>
          </cell>
          <cell r="P168" t="str">
            <v>AAL HASNUR HAESIH</v>
          </cell>
          <cell r="Q168" t="str">
            <v>Serang,  27 Januari 2001</v>
          </cell>
          <cell r="R168" t="str">
            <v>Serang</v>
          </cell>
          <cell r="S168">
            <v>36918</v>
          </cell>
          <cell r="T168" t="str">
            <v>Islam</v>
          </cell>
          <cell r="U168" t="str">
            <v>Nurhasan</v>
          </cell>
          <cell r="V168" t="str">
            <v>Jl. Mesjid Al Muhajirin RT 02/07 Jurumudi</v>
          </cell>
          <cell r="AK168">
            <v>66</v>
          </cell>
          <cell r="AL168">
            <v>46</v>
          </cell>
          <cell r="AM168">
            <v>32.5</v>
          </cell>
          <cell r="AN168">
            <v>47.5</v>
          </cell>
          <cell r="AO168">
            <v>192</v>
          </cell>
        </row>
        <row r="169">
          <cell r="A169">
            <v>166</v>
          </cell>
          <cell r="B169" t="str">
            <v>02-030-166-3</v>
          </cell>
          <cell r="C169" t="str">
            <v>2-15-30-</v>
          </cell>
          <cell r="D169" t="str">
            <v>2-15-30-02-030-166-3</v>
          </cell>
          <cell r="E169" t="str">
            <v>AHMAD FAZRI</v>
          </cell>
          <cell r="F169" t="str">
            <v>L</v>
          </cell>
          <cell r="G169" t="str">
            <v>Tangerang</v>
          </cell>
          <cell r="H169">
            <v>36746</v>
          </cell>
          <cell r="I169">
            <v>9</v>
          </cell>
          <cell r="K169" t="str">
            <v>Azhar Wahdi</v>
          </cell>
          <cell r="L169" t="str">
            <v>1213-7179</v>
          </cell>
          <cell r="M169" t="str">
            <v>0007549377</v>
          </cell>
          <cell r="N169" t="str">
            <v>9. F</v>
          </cell>
          <cell r="O169" t="str">
            <v>1213-7179 / 0007549377</v>
          </cell>
          <cell r="P169" t="str">
            <v>AHMAD FAZRI</v>
          </cell>
          <cell r="Q169" t="str">
            <v>Tangerang,  8 Agustus 2000</v>
          </cell>
          <cell r="R169" t="str">
            <v>Tangerang</v>
          </cell>
          <cell r="S169">
            <v>36746</v>
          </cell>
          <cell r="T169" t="str">
            <v>Islam</v>
          </cell>
          <cell r="U169" t="str">
            <v>Azhar Wahdi</v>
          </cell>
          <cell r="V169" t="str">
            <v>Jl. Gelora RT 02/04 No. 13</v>
          </cell>
          <cell r="AK169">
            <v>62</v>
          </cell>
          <cell r="AL169">
            <v>72</v>
          </cell>
          <cell r="AM169">
            <v>80</v>
          </cell>
          <cell r="AN169">
            <v>77.5</v>
          </cell>
          <cell r="AO169">
            <v>291.5</v>
          </cell>
        </row>
        <row r="170">
          <cell r="A170">
            <v>167</v>
          </cell>
          <cell r="B170" t="str">
            <v>02-030-167-2</v>
          </cell>
          <cell r="C170" t="str">
            <v>2-15-30-</v>
          </cell>
          <cell r="D170" t="str">
            <v>2-15-30-02-030-167-2</v>
          </cell>
          <cell r="E170" t="str">
            <v>EKO PURWANTO</v>
          </cell>
          <cell r="F170" t="str">
            <v>L</v>
          </cell>
          <cell r="G170" t="str">
            <v>Tangerang</v>
          </cell>
          <cell r="H170">
            <v>36801</v>
          </cell>
          <cell r="I170">
            <v>9</v>
          </cell>
          <cell r="K170" t="str">
            <v>Sarwo</v>
          </cell>
          <cell r="L170" t="str">
            <v>1213-7511</v>
          </cell>
          <cell r="M170" t="str">
            <v>0007983272</v>
          </cell>
          <cell r="N170" t="str">
            <v>9. F</v>
          </cell>
          <cell r="O170" t="str">
            <v>1213-7511 / 0007983272</v>
          </cell>
          <cell r="P170" t="str">
            <v>EKO PURWANTO</v>
          </cell>
          <cell r="Q170" t="str">
            <v>Tangerang,  2 Oktober 2000</v>
          </cell>
          <cell r="R170" t="str">
            <v>Tangerang</v>
          </cell>
          <cell r="S170">
            <v>36801</v>
          </cell>
          <cell r="T170" t="str">
            <v>Islam</v>
          </cell>
          <cell r="U170" t="str">
            <v>Sarwo</v>
          </cell>
          <cell r="V170" t="str">
            <v>Jl. KH. Kilin RT 005/06 No. 48 Batu ceper</v>
          </cell>
          <cell r="AK170">
            <v>68</v>
          </cell>
          <cell r="AL170">
            <v>34</v>
          </cell>
          <cell r="AM170">
            <v>35</v>
          </cell>
          <cell r="AN170">
            <v>65</v>
          </cell>
          <cell r="AO170">
            <v>202</v>
          </cell>
        </row>
        <row r="171">
          <cell r="A171">
            <v>168</v>
          </cell>
          <cell r="B171" t="str">
            <v>02-030-168-9</v>
          </cell>
          <cell r="C171" t="str">
            <v>2-15-30-</v>
          </cell>
          <cell r="D171" t="str">
            <v>2-15-30-02-030-168-9</v>
          </cell>
          <cell r="E171" t="str">
            <v>FITRI DAMAYANTI</v>
          </cell>
          <cell r="F171" t="str">
            <v>P</v>
          </cell>
          <cell r="G171" t="str">
            <v>Tangerang</v>
          </cell>
          <cell r="H171">
            <v>36329</v>
          </cell>
          <cell r="I171">
            <v>9</v>
          </cell>
          <cell r="K171" t="str">
            <v>Mudini</v>
          </cell>
          <cell r="L171" t="str">
            <v>1213-7515</v>
          </cell>
          <cell r="M171">
            <v>9999647368</v>
          </cell>
          <cell r="N171" t="str">
            <v>9. F</v>
          </cell>
          <cell r="O171" t="str">
            <v>1213-7515 / 9999647368</v>
          </cell>
          <cell r="P171" t="str">
            <v>FITRI DAMAYANTI</v>
          </cell>
          <cell r="Q171" t="str">
            <v>Tangerang,  18 Juni 1999</v>
          </cell>
          <cell r="R171" t="str">
            <v>Tangerang</v>
          </cell>
          <cell r="S171">
            <v>36329</v>
          </cell>
          <cell r="T171" t="str">
            <v>Islam</v>
          </cell>
          <cell r="U171" t="str">
            <v>Mudini</v>
          </cell>
          <cell r="V171" t="str">
            <v>Jl. KH. Mursan RT 02/03 Belendung</v>
          </cell>
          <cell r="AK171">
            <v>60</v>
          </cell>
          <cell r="AL171">
            <v>34</v>
          </cell>
          <cell r="AM171">
            <v>42.5</v>
          </cell>
          <cell r="AN171">
            <v>42.5</v>
          </cell>
          <cell r="AO171">
            <v>179</v>
          </cell>
        </row>
        <row r="172">
          <cell r="A172">
            <v>169</v>
          </cell>
          <cell r="B172" t="str">
            <v>02-030-169-8</v>
          </cell>
          <cell r="C172" t="str">
            <v>2-15-30-</v>
          </cell>
          <cell r="D172" t="str">
            <v>2-15-30-02-030-169-8</v>
          </cell>
          <cell r="E172" t="str">
            <v>NABILA PUTRI ARVIANI</v>
          </cell>
          <cell r="F172" t="str">
            <v>P</v>
          </cell>
          <cell r="G172" t="str">
            <v>Tangerang</v>
          </cell>
          <cell r="H172">
            <v>36741</v>
          </cell>
          <cell r="I172">
            <v>9</v>
          </cell>
          <cell r="K172" t="str">
            <v>Mudajar</v>
          </cell>
          <cell r="L172" t="str">
            <v>1213-7204</v>
          </cell>
          <cell r="M172" t="str">
            <v>0000438439</v>
          </cell>
          <cell r="N172" t="str">
            <v>9. F</v>
          </cell>
          <cell r="O172" t="str">
            <v>1213-7204 / 0000438439</v>
          </cell>
          <cell r="P172" t="str">
            <v>NABILA PUTRI ARVIANI</v>
          </cell>
          <cell r="Q172" t="str">
            <v>Tangerang,  3 Agustus 2000</v>
          </cell>
          <cell r="R172" t="str">
            <v>Tangerang</v>
          </cell>
          <cell r="S172">
            <v>36741</v>
          </cell>
          <cell r="T172" t="str">
            <v>Islam</v>
          </cell>
          <cell r="U172" t="str">
            <v>Mudajar</v>
          </cell>
          <cell r="V172" t="str">
            <v>Poris Gaga Baru Rt 05/02 No. 88</v>
          </cell>
          <cell r="AK172">
            <v>82</v>
          </cell>
          <cell r="AL172">
            <v>78</v>
          </cell>
          <cell r="AM172">
            <v>82.5</v>
          </cell>
          <cell r="AN172">
            <v>77.5</v>
          </cell>
          <cell r="AO172">
            <v>320</v>
          </cell>
        </row>
        <row r="173">
          <cell r="A173">
            <v>170</v>
          </cell>
          <cell r="B173" t="str">
            <v>02-030-170-7</v>
          </cell>
          <cell r="C173" t="str">
            <v>2-15-30-</v>
          </cell>
          <cell r="D173" t="str">
            <v>2-15-30-02-030-170-7</v>
          </cell>
          <cell r="E173" t="str">
            <v>RAFFENA</v>
          </cell>
          <cell r="F173" t="str">
            <v>P</v>
          </cell>
          <cell r="G173" t="str">
            <v>Jakarta</v>
          </cell>
          <cell r="H173">
            <v>36772</v>
          </cell>
          <cell r="I173">
            <v>9</v>
          </cell>
          <cell r="K173" t="str">
            <v>Agus Matnaji</v>
          </cell>
          <cell r="L173" t="str">
            <v>1213-7354</v>
          </cell>
          <cell r="M173" t="str">
            <v>0006941069</v>
          </cell>
          <cell r="N173" t="str">
            <v>9. F</v>
          </cell>
          <cell r="O173" t="str">
            <v>1213-7354 / 0006941069</v>
          </cell>
          <cell r="P173" t="str">
            <v>RAFFENA</v>
          </cell>
          <cell r="Q173" t="str">
            <v>Jakarta,  3 September 2000</v>
          </cell>
          <cell r="R173" t="str">
            <v>Jakarta</v>
          </cell>
          <cell r="S173">
            <v>36772</v>
          </cell>
          <cell r="T173" t="str">
            <v>Islam</v>
          </cell>
          <cell r="U173" t="str">
            <v>Agus Matnaji</v>
          </cell>
          <cell r="V173" t="str">
            <v>Jl. Abd. Rahman Saleh RT 003/001 Jurumudi</v>
          </cell>
          <cell r="AK173">
            <v>68</v>
          </cell>
          <cell r="AL173">
            <v>40</v>
          </cell>
          <cell r="AM173">
            <v>37.5</v>
          </cell>
          <cell r="AN173">
            <v>55</v>
          </cell>
          <cell r="AO173">
            <v>200.5</v>
          </cell>
        </row>
        <row r="174">
          <cell r="A174">
            <v>171</v>
          </cell>
          <cell r="B174" t="str">
            <v>02-030-171-6</v>
          </cell>
          <cell r="C174" t="str">
            <v>2-15-30-</v>
          </cell>
          <cell r="D174" t="str">
            <v>2-15-30-02-030-171-6</v>
          </cell>
          <cell r="E174" t="str">
            <v>RUSLAN HIDAYAT</v>
          </cell>
          <cell r="F174" t="str">
            <v>L</v>
          </cell>
          <cell r="G174" t="str">
            <v>Cianjur</v>
          </cell>
          <cell r="H174">
            <v>36396</v>
          </cell>
          <cell r="I174">
            <v>9</v>
          </cell>
          <cell r="K174" t="str">
            <v>Moh. Wawan Sarwani</v>
          </cell>
          <cell r="L174" t="str">
            <v>1213-7384</v>
          </cell>
          <cell r="M174">
            <v>9990832052</v>
          </cell>
          <cell r="N174" t="str">
            <v>9. F</v>
          </cell>
          <cell r="O174" t="str">
            <v>1213-7384 / 9990832052</v>
          </cell>
          <cell r="P174" t="str">
            <v>RUSLAN HIDAYAT</v>
          </cell>
          <cell r="Q174" t="str">
            <v>Cianjur,  24 Agustus 1999</v>
          </cell>
          <cell r="R174" t="str">
            <v>Cianjur</v>
          </cell>
          <cell r="S174">
            <v>36396</v>
          </cell>
          <cell r="T174" t="str">
            <v>Islam</v>
          </cell>
          <cell r="U174" t="str">
            <v>Moh. Wawan Sarwani</v>
          </cell>
          <cell r="V174" t="str">
            <v>Kp. Rawa Bamban RT 04/06 Jurumudi</v>
          </cell>
          <cell r="AK174">
            <v>54</v>
          </cell>
          <cell r="AL174">
            <v>54</v>
          </cell>
          <cell r="AM174">
            <v>40</v>
          </cell>
          <cell r="AN174">
            <v>80</v>
          </cell>
          <cell r="AO174">
            <v>228</v>
          </cell>
        </row>
        <row r="175">
          <cell r="A175">
            <v>172</v>
          </cell>
          <cell r="B175" t="str">
            <v>02-030-172-5</v>
          </cell>
          <cell r="C175" t="str">
            <v>2-15-30-</v>
          </cell>
          <cell r="D175" t="str">
            <v>2-15-30-02-030-172-5</v>
          </cell>
          <cell r="E175" t="str">
            <v>DANANG PRASETYO</v>
          </cell>
          <cell r="F175" t="str">
            <v>L</v>
          </cell>
          <cell r="G175" t="str">
            <v>Tangerang</v>
          </cell>
          <cell r="H175">
            <v>36679</v>
          </cell>
          <cell r="I175">
            <v>9</v>
          </cell>
          <cell r="J175">
            <v>36131</v>
          </cell>
          <cell r="K175" t="str">
            <v>Ngariman</v>
          </cell>
          <cell r="L175" t="str">
            <v>1213-7412</v>
          </cell>
          <cell r="M175" t="str">
            <v>0004082283</v>
          </cell>
          <cell r="N175" t="str">
            <v>9. F</v>
          </cell>
          <cell r="O175" t="str">
            <v>1213-7412 / 0004082283</v>
          </cell>
          <cell r="P175" t="str">
            <v>DANANG PRASETYO</v>
          </cell>
          <cell r="Q175" t="str">
            <v>Tangerang,  2 Juni 2000</v>
          </cell>
          <cell r="R175" t="str">
            <v>Tangerang</v>
          </cell>
          <cell r="S175">
            <v>36679</v>
          </cell>
          <cell r="T175" t="str">
            <v>Islam</v>
          </cell>
          <cell r="U175" t="str">
            <v>Ngariman</v>
          </cell>
          <cell r="V175" t="str">
            <v>Jl. H. Abdullah RT 003/02 No. 35 Jurumudi</v>
          </cell>
          <cell r="AK175">
            <v>38</v>
          </cell>
          <cell r="AL175">
            <v>70</v>
          </cell>
          <cell r="AM175">
            <v>27.5</v>
          </cell>
          <cell r="AN175">
            <v>72.5</v>
          </cell>
          <cell r="AO175">
            <v>208</v>
          </cell>
        </row>
        <row r="176">
          <cell r="A176">
            <v>173</v>
          </cell>
          <cell r="B176" t="str">
            <v>02-030-173-4</v>
          </cell>
          <cell r="C176" t="str">
            <v>2-15-30-</v>
          </cell>
          <cell r="D176" t="str">
            <v>2-15-30-02-030-173-4</v>
          </cell>
          <cell r="E176" t="str">
            <v>FEREN ENGGELINA WIJAYA</v>
          </cell>
          <cell r="F176" t="str">
            <v>P</v>
          </cell>
          <cell r="G176" t="str">
            <v>Tangerang</v>
          </cell>
          <cell r="H176">
            <v>36649</v>
          </cell>
          <cell r="I176">
            <v>9</v>
          </cell>
          <cell r="J176">
            <v>35949</v>
          </cell>
          <cell r="K176" t="str">
            <v>Lian Swah</v>
          </cell>
          <cell r="L176" t="str">
            <v>1213-7418</v>
          </cell>
          <cell r="M176" t="str">
            <v>0000539007</v>
          </cell>
          <cell r="N176" t="str">
            <v>9. F</v>
          </cell>
          <cell r="O176" t="str">
            <v>1213-7418 / 0000539007</v>
          </cell>
          <cell r="P176" t="str">
            <v>FEREN ENGGELINA WIJAYA</v>
          </cell>
          <cell r="Q176" t="str">
            <v>Tangerang,  3 Mei 2000</v>
          </cell>
          <cell r="R176" t="str">
            <v>Tangerang</v>
          </cell>
          <cell r="S176">
            <v>36649</v>
          </cell>
          <cell r="T176" t="str">
            <v>Budha</v>
          </cell>
          <cell r="U176" t="str">
            <v>Lian Swah</v>
          </cell>
          <cell r="V176" t="str">
            <v>Jl. Husen Sastra Negara RT 04/04 Jurumudi</v>
          </cell>
          <cell r="AK176">
            <v>76</v>
          </cell>
          <cell r="AL176">
            <v>56</v>
          </cell>
          <cell r="AM176">
            <v>37.5</v>
          </cell>
          <cell r="AN176">
            <v>42.5</v>
          </cell>
          <cell r="AO176">
            <v>212</v>
          </cell>
        </row>
        <row r="177">
          <cell r="A177">
            <v>174</v>
          </cell>
          <cell r="B177" t="str">
            <v>02-030-174-3</v>
          </cell>
          <cell r="C177" t="str">
            <v>2-15-30-</v>
          </cell>
          <cell r="D177" t="str">
            <v>2-15-30-02-030-174-3</v>
          </cell>
          <cell r="E177" t="str">
            <v>KHAERUL AZMI</v>
          </cell>
          <cell r="F177" t="str">
            <v>L</v>
          </cell>
          <cell r="G177" t="str">
            <v>Jakarta</v>
          </cell>
          <cell r="H177">
            <v>36651</v>
          </cell>
          <cell r="I177">
            <v>9</v>
          </cell>
          <cell r="K177" t="str">
            <v>Rosid</v>
          </cell>
          <cell r="L177" t="str">
            <v>1213-7425</v>
          </cell>
          <cell r="M177" t="str">
            <v>0009180905</v>
          </cell>
          <cell r="N177" t="str">
            <v>9. F</v>
          </cell>
          <cell r="O177" t="str">
            <v>1213-7425 / 0009180905</v>
          </cell>
          <cell r="P177" t="str">
            <v>KHAERUL AZMI</v>
          </cell>
          <cell r="Q177" t="str">
            <v>Jakarta,  5 Mei 2000</v>
          </cell>
          <cell r="R177" t="str">
            <v>Jakarta</v>
          </cell>
          <cell r="S177">
            <v>36651</v>
          </cell>
          <cell r="T177" t="str">
            <v>Islam</v>
          </cell>
          <cell r="U177" t="str">
            <v>Rosid</v>
          </cell>
          <cell r="V177" t="str">
            <v>Jl. Garuda RT 04/06 No. 13 Batu ceper</v>
          </cell>
          <cell r="AK177">
            <v>62</v>
          </cell>
          <cell r="AL177">
            <v>76</v>
          </cell>
          <cell r="AM177">
            <v>30</v>
          </cell>
          <cell r="AN177">
            <v>40</v>
          </cell>
          <cell r="AO177">
            <v>208</v>
          </cell>
        </row>
        <row r="178">
          <cell r="A178">
            <v>175</v>
          </cell>
          <cell r="B178" t="str">
            <v>02-030-175-2</v>
          </cell>
          <cell r="C178" t="str">
            <v>2-15-30-</v>
          </cell>
          <cell r="D178" t="str">
            <v>2-15-30-02-030-175-2</v>
          </cell>
          <cell r="E178" t="str">
            <v>ULPATUL NURSEHA</v>
          </cell>
          <cell r="F178" t="str">
            <v>P</v>
          </cell>
          <cell r="G178" t="str">
            <v>Tangerang</v>
          </cell>
          <cell r="H178">
            <v>36363</v>
          </cell>
          <cell r="I178">
            <v>9</v>
          </cell>
          <cell r="K178" t="str">
            <v>Moh. Khotib</v>
          </cell>
          <cell r="L178" t="str">
            <v>1213-7041</v>
          </cell>
          <cell r="M178">
            <v>9998867757</v>
          </cell>
          <cell r="N178" t="str">
            <v>9. F</v>
          </cell>
          <cell r="O178" t="str">
            <v>1213-7041 / 9998867757</v>
          </cell>
          <cell r="P178" t="str">
            <v>ULPATUL NURSEHA</v>
          </cell>
          <cell r="Q178" t="str">
            <v>Tangerang,  22 Juli 1999</v>
          </cell>
          <cell r="R178" t="str">
            <v>Tangerang</v>
          </cell>
          <cell r="S178">
            <v>36363</v>
          </cell>
          <cell r="T178" t="str">
            <v>Islam</v>
          </cell>
          <cell r="U178" t="str">
            <v>Moh. Khotib</v>
          </cell>
          <cell r="V178" t="str">
            <v>H. Derahim RT 01/09 Kel. Belendung</v>
          </cell>
          <cell r="AK178">
            <v>64</v>
          </cell>
          <cell r="AL178">
            <v>32</v>
          </cell>
          <cell r="AM178">
            <v>30</v>
          </cell>
          <cell r="AN178">
            <v>40</v>
          </cell>
          <cell r="AO178">
            <v>166</v>
          </cell>
        </row>
        <row r="179">
          <cell r="A179">
            <v>176</v>
          </cell>
          <cell r="B179" t="str">
            <v>02-030-176-9</v>
          </cell>
          <cell r="C179" t="str">
            <v>2-15-30-</v>
          </cell>
          <cell r="D179" t="str">
            <v>2-15-30-02-030-176-9</v>
          </cell>
          <cell r="E179" t="str">
            <v>DEVI INDAHSARI</v>
          </cell>
          <cell r="F179" t="str">
            <v>P</v>
          </cell>
          <cell r="G179" t="str">
            <v>Banyumas</v>
          </cell>
          <cell r="H179">
            <v>36719</v>
          </cell>
          <cell r="I179">
            <v>9</v>
          </cell>
          <cell r="J179">
            <v>35827</v>
          </cell>
          <cell r="K179" t="str">
            <v>Suwono</v>
          </cell>
          <cell r="L179" t="str">
            <v>1213-7057</v>
          </cell>
          <cell r="M179" t="str">
            <v>0004702666</v>
          </cell>
          <cell r="N179" t="str">
            <v>9. F</v>
          </cell>
          <cell r="O179" t="str">
            <v>1213-7057 / 0004702666</v>
          </cell>
          <cell r="P179" t="str">
            <v>DEVI INDAHSARI</v>
          </cell>
          <cell r="Q179" t="str">
            <v>Banyumas,  12 Juli 2000</v>
          </cell>
          <cell r="R179" t="str">
            <v>Banyumas</v>
          </cell>
          <cell r="S179">
            <v>36719</v>
          </cell>
          <cell r="T179" t="str">
            <v>Islam</v>
          </cell>
          <cell r="U179" t="str">
            <v>Suwono</v>
          </cell>
          <cell r="V179" t="str">
            <v>Jl. Garuda No, 1</v>
          </cell>
          <cell r="AK179">
            <v>62</v>
          </cell>
          <cell r="AL179">
            <v>38</v>
          </cell>
          <cell r="AM179">
            <v>30</v>
          </cell>
          <cell r="AN179">
            <v>45</v>
          </cell>
          <cell r="AO179">
            <v>175</v>
          </cell>
        </row>
        <row r="180">
          <cell r="A180">
            <v>177</v>
          </cell>
          <cell r="B180" t="str">
            <v>02-030-177-8</v>
          </cell>
          <cell r="C180" t="str">
            <v>2-15-30-</v>
          </cell>
          <cell r="D180" t="str">
            <v>2-15-30-02-030-177-8</v>
          </cell>
          <cell r="E180" t="str">
            <v>ANDRIYANTO</v>
          </cell>
          <cell r="F180" t="str">
            <v>L</v>
          </cell>
          <cell r="G180" t="str">
            <v>Jakarta</v>
          </cell>
          <cell r="H180">
            <v>35930</v>
          </cell>
          <cell r="I180">
            <v>9</v>
          </cell>
          <cell r="K180" t="str">
            <v>Arwadi</v>
          </cell>
          <cell r="L180" t="str">
            <v>1213-7094</v>
          </cell>
          <cell r="M180">
            <v>9983511201</v>
          </cell>
          <cell r="N180" t="str">
            <v>9. F</v>
          </cell>
          <cell r="O180" t="str">
            <v>1213-7094 / 9983511201</v>
          </cell>
          <cell r="P180" t="str">
            <v>ANDRIYANTO</v>
          </cell>
          <cell r="Q180" t="str">
            <v>Jakarta,  15 Mei 1998</v>
          </cell>
          <cell r="R180" t="str">
            <v>Jakarta</v>
          </cell>
          <cell r="S180">
            <v>35930</v>
          </cell>
          <cell r="T180" t="str">
            <v>Islam</v>
          </cell>
          <cell r="U180" t="str">
            <v>Arwadi</v>
          </cell>
          <cell r="V180" t="str">
            <v>Kp. Kojan RT 07/06 No. 60 Kalideres</v>
          </cell>
          <cell r="AK180">
            <v>50</v>
          </cell>
          <cell r="AL180">
            <v>64</v>
          </cell>
          <cell r="AM180">
            <v>25</v>
          </cell>
          <cell r="AN180">
            <v>65</v>
          </cell>
          <cell r="AO180">
            <v>204</v>
          </cell>
        </row>
        <row r="181">
          <cell r="A181">
            <v>178</v>
          </cell>
          <cell r="B181" t="str">
            <v>02-030-178-7</v>
          </cell>
          <cell r="C181" t="str">
            <v>2-15-30-</v>
          </cell>
          <cell r="D181" t="str">
            <v>2-15-30-02-030-178-7</v>
          </cell>
          <cell r="E181" t="str">
            <v>SURYANAH</v>
          </cell>
          <cell r="F181" t="str">
            <v>P</v>
          </cell>
          <cell r="G181" t="str">
            <v>Tangerang</v>
          </cell>
          <cell r="H181">
            <v>36418</v>
          </cell>
          <cell r="I181">
            <v>9</v>
          </cell>
          <cell r="K181" t="str">
            <v>Surani</v>
          </cell>
          <cell r="L181" t="str">
            <v>1213-7129</v>
          </cell>
          <cell r="M181">
            <v>9997760305</v>
          </cell>
          <cell r="N181" t="str">
            <v>9. F</v>
          </cell>
          <cell r="O181" t="str">
            <v>1213-7129 / 9997760305</v>
          </cell>
          <cell r="P181" t="str">
            <v>SURYANAH</v>
          </cell>
          <cell r="Q181" t="str">
            <v>Tangerang,  15 September 1999</v>
          </cell>
          <cell r="R181" t="str">
            <v>Tangerang</v>
          </cell>
          <cell r="S181">
            <v>36418</v>
          </cell>
          <cell r="T181" t="str">
            <v>Islam</v>
          </cell>
          <cell r="U181" t="str">
            <v>Surani</v>
          </cell>
          <cell r="V181" t="str">
            <v xml:space="preserve">Jl. Halim PK RT 03/02 No. 60 Kel. Pajang </v>
          </cell>
          <cell r="AK181">
            <v>42</v>
          </cell>
          <cell r="AL181">
            <v>72</v>
          </cell>
          <cell r="AM181">
            <v>82.5</v>
          </cell>
          <cell r="AN181">
            <v>72.5</v>
          </cell>
          <cell r="AO181">
            <v>269</v>
          </cell>
        </row>
        <row r="182">
          <cell r="A182">
            <v>179</v>
          </cell>
          <cell r="B182" t="str">
            <v>02-030-179-6</v>
          </cell>
          <cell r="C182" t="str">
            <v>2-15-30-</v>
          </cell>
          <cell r="D182" t="str">
            <v>2-15-30-02-030-179-6</v>
          </cell>
          <cell r="E182" t="str">
            <v>AHMAD FARHAN LUBIS</v>
          </cell>
          <cell r="F182" t="str">
            <v>L</v>
          </cell>
          <cell r="G182" t="str">
            <v>Tangerang</v>
          </cell>
          <cell r="H182">
            <v>36665</v>
          </cell>
          <cell r="I182">
            <v>9</v>
          </cell>
          <cell r="K182" t="str">
            <v>M. Mumin</v>
          </cell>
          <cell r="L182" t="str">
            <v>1213-7134</v>
          </cell>
          <cell r="M182" t="str">
            <v>0009197482</v>
          </cell>
          <cell r="N182" t="str">
            <v>9. F</v>
          </cell>
          <cell r="O182" t="str">
            <v>1213-7134 / 0009197482</v>
          </cell>
          <cell r="P182" t="str">
            <v>AHMAD FARHAN LUBIS</v>
          </cell>
          <cell r="Q182" t="str">
            <v>Tangerang,  19 Mei 2000</v>
          </cell>
          <cell r="R182" t="str">
            <v>Tangerang</v>
          </cell>
          <cell r="S182">
            <v>36665</v>
          </cell>
          <cell r="T182" t="str">
            <v>Islam</v>
          </cell>
          <cell r="U182" t="str">
            <v>M. Mumin</v>
          </cell>
          <cell r="V182" t="str">
            <v>Jl. Halim PK RT 01/04 Jurumudi Baru</v>
          </cell>
          <cell r="AK182">
            <v>38</v>
          </cell>
          <cell r="AL182">
            <v>68</v>
          </cell>
          <cell r="AM182">
            <v>37.5</v>
          </cell>
          <cell r="AN182">
            <v>77.5</v>
          </cell>
          <cell r="AO182">
            <v>221</v>
          </cell>
        </row>
        <row r="183">
          <cell r="A183">
            <v>180</v>
          </cell>
          <cell r="B183" t="str">
            <v>02-030-180-5</v>
          </cell>
          <cell r="C183" t="str">
            <v>2-15-30-</v>
          </cell>
          <cell r="D183" t="str">
            <v>2-15-30-02-030-180-5</v>
          </cell>
          <cell r="E183" t="str">
            <v>AZRUL MAULANA</v>
          </cell>
          <cell r="F183" t="str">
            <v>L</v>
          </cell>
          <cell r="G183" t="str">
            <v>Tangerang</v>
          </cell>
          <cell r="H183">
            <v>36489</v>
          </cell>
          <cell r="I183">
            <v>9</v>
          </cell>
          <cell r="K183" t="str">
            <v>Mustopa</v>
          </cell>
          <cell r="L183" t="str">
            <v>1213-7141</v>
          </cell>
          <cell r="M183">
            <v>9991807252</v>
          </cell>
          <cell r="N183" t="str">
            <v>9. F</v>
          </cell>
          <cell r="O183" t="str">
            <v>1213-7141 / 9991807252</v>
          </cell>
          <cell r="P183" t="str">
            <v>AZRUL MAULANA</v>
          </cell>
          <cell r="Q183" t="str">
            <v>Tangerang,  25 Nopember 1999</v>
          </cell>
          <cell r="R183" t="str">
            <v>Tangerang</v>
          </cell>
          <cell r="S183">
            <v>36489</v>
          </cell>
          <cell r="T183" t="str">
            <v>Islam</v>
          </cell>
          <cell r="U183" t="str">
            <v>Mustopa</v>
          </cell>
          <cell r="V183" t="str">
            <v>Gg. H. Usan RT 02/02 Jurumudi</v>
          </cell>
          <cell r="AK183">
            <v>46</v>
          </cell>
          <cell r="AL183">
            <v>52</v>
          </cell>
          <cell r="AM183">
            <v>37.5</v>
          </cell>
          <cell r="AN183">
            <v>75</v>
          </cell>
          <cell r="AO183">
            <v>210.5</v>
          </cell>
        </row>
        <row r="184">
          <cell r="A184">
            <v>181</v>
          </cell>
          <cell r="B184" t="str">
            <v>02-030-181-4</v>
          </cell>
          <cell r="C184" t="str">
            <v>2-15-30-</v>
          </cell>
          <cell r="D184" t="str">
            <v>2-15-30-02-030-181-4</v>
          </cell>
          <cell r="E184" t="str">
            <v>DEVI NURFADILAH</v>
          </cell>
          <cell r="F184" t="str">
            <v>P</v>
          </cell>
          <cell r="G184" t="str">
            <v>Tangerang</v>
          </cell>
          <cell r="H184">
            <v>36788</v>
          </cell>
          <cell r="I184">
            <v>10</v>
          </cell>
          <cell r="K184" t="str">
            <v>Nurwanto</v>
          </cell>
          <cell r="L184" t="str">
            <v>1213-7144</v>
          </cell>
          <cell r="M184" t="str">
            <v>0003214527</v>
          </cell>
          <cell r="N184" t="str">
            <v>9. F</v>
          </cell>
          <cell r="O184" t="str">
            <v>1213-7144 / 0003214527</v>
          </cell>
          <cell r="P184" t="str">
            <v>DEVI NURFADILAH</v>
          </cell>
          <cell r="Q184" t="str">
            <v>Tangerang,  19 September 2000</v>
          </cell>
          <cell r="R184" t="str">
            <v>Tangerang</v>
          </cell>
          <cell r="S184">
            <v>36788</v>
          </cell>
          <cell r="T184" t="str">
            <v>Islam</v>
          </cell>
          <cell r="U184" t="str">
            <v>Nurwanto</v>
          </cell>
          <cell r="V184" t="str">
            <v>Jl. Daan Mogot RT 02/03 No. 18 Batu ceper</v>
          </cell>
          <cell r="AK184">
            <v>38</v>
          </cell>
          <cell r="AL184">
            <v>66</v>
          </cell>
          <cell r="AM184">
            <v>47.5</v>
          </cell>
          <cell r="AN184">
            <v>87.5</v>
          </cell>
          <cell r="AO184">
            <v>239</v>
          </cell>
        </row>
        <row r="185">
          <cell r="A185">
            <v>182</v>
          </cell>
          <cell r="B185" t="str">
            <v>02-030-182-3</v>
          </cell>
          <cell r="C185" t="str">
            <v>2-15-30-</v>
          </cell>
          <cell r="D185" t="str">
            <v>2-15-30-02-030-182-3</v>
          </cell>
          <cell r="E185" t="str">
            <v>TEGUH SETIAWAN</v>
          </cell>
          <cell r="F185" t="str">
            <v>L</v>
          </cell>
          <cell r="G185" t="str">
            <v>Purbalingga</v>
          </cell>
          <cell r="H185">
            <v>36419</v>
          </cell>
          <cell r="I185">
            <v>10</v>
          </cell>
          <cell r="K185" t="str">
            <v>Supriyanto</v>
          </cell>
          <cell r="L185" t="str">
            <v>1213-7305</v>
          </cell>
          <cell r="M185">
            <v>9999361514</v>
          </cell>
          <cell r="N185" t="str">
            <v>9. F</v>
          </cell>
          <cell r="O185" t="str">
            <v>1213-7305 / 9999361514</v>
          </cell>
          <cell r="P185" t="str">
            <v>TEGUH SETIAWAN</v>
          </cell>
          <cell r="Q185" t="str">
            <v>Purbalingga,  16 September 1999</v>
          </cell>
          <cell r="R185" t="str">
            <v>Purbalingga</v>
          </cell>
          <cell r="S185">
            <v>36419</v>
          </cell>
          <cell r="T185" t="str">
            <v>Islam</v>
          </cell>
          <cell r="U185" t="str">
            <v>Supriyanto</v>
          </cell>
          <cell r="V185" t="str">
            <v>Poris gaga baru RT 04/02 batu ceper</v>
          </cell>
          <cell r="AK185">
            <v>82</v>
          </cell>
          <cell r="AL185">
            <v>44</v>
          </cell>
          <cell r="AM185">
            <v>45</v>
          </cell>
          <cell r="AN185">
            <v>67.5</v>
          </cell>
          <cell r="AO185">
            <v>238.5</v>
          </cell>
        </row>
        <row r="186">
          <cell r="A186">
            <v>183</v>
          </cell>
          <cell r="B186" t="str">
            <v>02-030-183-2</v>
          </cell>
          <cell r="C186" t="str">
            <v>2-15-30-</v>
          </cell>
          <cell r="D186" t="str">
            <v>2-15-30-02-030-183-2</v>
          </cell>
          <cell r="E186" t="str">
            <v>YULI HANDAYANI</v>
          </cell>
          <cell r="F186" t="str">
            <v>P</v>
          </cell>
          <cell r="G186" t="str">
            <v>Tangerang</v>
          </cell>
          <cell r="H186">
            <v>36263</v>
          </cell>
          <cell r="I186">
            <v>10</v>
          </cell>
          <cell r="K186" t="str">
            <v>Susanto</v>
          </cell>
          <cell r="L186" t="str">
            <v>1213-7308</v>
          </cell>
          <cell r="M186">
            <v>9994452378</v>
          </cell>
          <cell r="N186" t="str">
            <v>9. F</v>
          </cell>
          <cell r="O186" t="str">
            <v>1213-7308 / 9994452378</v>
          </cell>
          <cell r="P186" t="str">
            <v>YULI HANDAYANI</v>
          </cell>
          <cell r="Q186" t="str">
            <v>Tangerang,  13 April 1999</v>
          </cell>
          <cell r="R186" t="str">
            <v>Tangerang</v>
          </cell>
          <cell r="S186">
            <v>36263</v>
          </cell>
          <cell r="T186" t="str">
            <v>Islam</v>
          </cell>
          <cell r="U186" t="str">
            <v>Susanto</v>
          </cell>
          <cell r="V186" t="str">
            <v xml:space="preserve">Jl. Halim PK RT 01/04 Jurumudi </v>
          </cell>
          <cell r="AK186">
            <v>84</v>
          </cell>
          <cell r="AL186">
            <v>62</v>
          </cell>
          <cell r="AM186">
            <v>35</v>
          </cell>
          <cell r="AN186">
            <v>72.5</v>
          </cell>
          <cell r="AO186">
            <v>253.5</v>
          </cell>
        </row>
        <row r="187">
          <cell r="A187">
            <v>184</v>
          </cell>
          <cell r="B187" t="str">
            <v>02-030-184-9</v>
          </cell>
          <cell r="C187" t="str">
            <v>2-15-30-</v>
          </cell>
          <cell r="D187" t="str">
            <v>2-15-30-02-030-184-9</v>
          </cell>
          <cell r="E187" t="str">
            <v>AKBAR MAULANA IHSAN</v>
          </cell>
          <cell r="F187" t="str">
            <v>L</v>
          </cell>
          <cell r="G187" t="str">
            <v>Tangerang</v>
          </cell>
          <cell r="H187">
            <v>37104</v>
          </cell>
          <cell r="I187">
            <v>10</v>
          </cell>
          <cell r="K187" t="str">
            <v>Ade Junaedi</v>
          </cell>
          <cell r="L187" t="str">
            <v>1213-7312</v>
          </cell>
          <cell r="M187" t="str">
            <v>0003174551</v>
          </cell>
          <cell r="N187" t="str">
            <v>9. F</v>
          </cell>
          <cell r="O187" t="str">
            <v>1213-7312 / 0003174551</v>
          </cell>
          <cell r="P187" t="str">
            <v>AKBAR MAULANA IHSAN</v>
          </cell>
          <cell r="Q187" t="str">
            <v>Tangerang,  1 Agustus 2001</v>
          </cell>
          <cell r="R187" t="str">
            <v>Tangerang</v>
          </cell>
          <cell r="S187">
            <v>37104</v>
          </cell>
          <cell r="T187" t="str">
            <v>Islam</v>
          </cell>
          <cell r="U187" t="str">
            <v>Ade Junaedi</v>
          </cell>
          <cell r="V187" t="str">
            <v>Jl. Darussalam II RT 01/06 No. 37 Batu ceper</v>
          </cell>
          <cell r="AK187">
            <v>52</v>
          </cell>
          <cell r="AL187">
            <v>54</v>
          </cell>
          <cell r="AM187">
            <v>35</v>
          </cell>
          <cell r="AN187">
            <v>57.5</v>
          </cell>
          <cell r="AO187">
            <v>198.5</v>
          </cell>
        </row>
        <row r="188">
          <cell r="A188">
            <v>185</v>
          </cell>
          <cell r="B188" t="str">
            <v>02-030-185-8</v>
          </cell>
          <cell r="C188" t="str">
            <v>2-15-30-</v>
          </cell>
          <cell r="D188" t="str">
            <v>2-15-30-02-030-185-8</v>
          </cell>
          <cell r="E188" t="str">
            <v>AYU LESTARI</v>
          </cell>
          <cell r="F188" t="str">
            <v>P</v>
          </cell>
          <cell r="G188" t="str">
            <v>Tangerang</v>
          </cell>
          <cell r="H188">
            <v>36709</v>
          </cell>
          <cell r="I188">
            <v>10</v>
          </cell>
          <cell r="K188" t="str">
            <v>Tabyanih</v>
          </cell>
          <cell r="L188" t="str">
            <v>1213-7317</v>
          </cell>
          <cell r="M188">
            <v>9990836810</v>
          </cell>
          <cell r="N188" t="str">
            <v>9. F</v>
          </cell>
          <cell r="O188" t="str">
            <v>1213-7317 / 9990836810</v>
          </cell>
          <cell r="P188" t="str">
            <v>AYU LESTARI</v>
          </cell>
          <cell r="Q188" t="str">
            <v>Tangerang,  2 Juli 2000</v>
          </cell>
          <cell r="R188" t="str">
            <v>Tangerang</v>
          </cell>
          <cell r="S188">
            <v>36709</v>
          </cell>
          <cell r="T188" t="str">
            <v>Islam</v>
          </cell>
          <cell r="U188" t="str">
            <v>Tabyanih</v>
          </cell>
          <cell r="V188" t="str">
            <v>Jl. Darussalam II RT 04/04 Batu ceper</v>
          </cell>
          <cell r="AK188">
            <v>70</v>
          </cell>
          <cell r="AL188">
            <v>70</v>
          </cell>
          <cell r="AM188">
            <v>57.5</v>
          </cell>
          <cell r="AN188">
            <v>75</v>
          </cell>
          <cell r="AO188">
            <v>272.5</v>
          </cell>
        </row>
        <row r="189">
          <cell r="A189">
            <v>186</v>
          </cell>
          <cell r="B189" t="str">
            <v>02-030-186-7</v>
          </cell>
          <cell r="C189" t="str">
            <v>2-15-30-</v>
          </cell>
          <cell r="D189" t="str">
            <v>2-15-30-02-030-186-7</v>
          </cell>
          <cell r="E189" t="str">
            <v>BAGUS KURNIA SETIAWAN</v>
          </cell>
          <cell r="F189" t="str">
            <v>L</v>
          </cell>
          <cell r="G189" t="str">
            <v>Pekalongan</v>
          </cell>
          <cell r="H189">
            <v>35792</v>
          </cell>
          <cell r="I189">
            <v>10</v>
          </cell>
          <cell r="K189" t="str">
            <v>Amin</v>
          </cell>
          <cell r="L189" t="str">
            <v>1213-7318</v>
          </cell>
          <cell r="M189">
            <v>9979358975</v>
          </cell>
          <cell r="N189" t="str">
            <v>9. F</v>
          </cell>
          <cell r="O189" t="str">
            <v>1213-7318 / 9979358975</v>
          </cell>
          <cell r="P189" t="str">
            <v>BAGUS KURNIA SETIAWAN</v>
          </cell>
          <cell r="Q189" t="str">
            <v>Pekalongan,  28 Desember 1997</v>
          </cell>
          <cell r="R189" t="str">
            <v>Pekalongan</v>
          </cell>
          <cell r="S189">
            <v>35792</v>
          </cell>
          <cell r="T189" t="str">
            <v>Islam</v>
          </cell>
          <cell r="U189" t="str">
            <v>Amin</v>
          </cell>
          <cell r="V189" t="str">
            <v>Jl. Meteorologi RT 02/02 Tanah Tinggi</v>
          </cell>
          <cell r="AK189">
            <v>78</v>
          </cell>
          <cell r="AL189">
            <v>48</v>
          </cell>
          <cell r="AM189">
            <v>57.5</v>
          </cell>
          <cell r="AN189">
            <v>45</v>
          </cell>
          <cell r="AO189">
            <v>228.5</v>
          </cell>
        </row>
        <row r="190">
          <cell r="A190">
            <v>187</v>
          </cell>
          <cell r="B190" t="str">
            <v>02-030-187-6</v>
          </cell>
          <cell r="C190" t="str">
            <v>2-15-30-</v>
          </cell>
          <cell r="D190" t="str">
            <v>2-15-30-02-030-187-6</v>
          </cell>
          <cell r="E190" t="str">
            <v>DINI DWI SINTIANIRMALA</v>
          </cell>
          <cell r="F190" t="str">
            <v>P</v>
          </cell>
          <cell r="G190" t="str">
            <v>Tangerang</v>
          </cell>
          <cell r="H190">
            <v>36522</v>
          </cell>
          <cell r="I190">
            <v>10</v>
          </cell>
          <cell r="K190" t="str">
            <v>Fredy Kolibu</v>
          </cell>
          <cell r="L190" t="str">
            <v>1213-7324</v>
          </cell>
          <cell r="M190">
            <v>9992675330</v>
          </cell>
          <cell r="N190" t="str">
            <v>9. F</v>
          </cell>
          <cell r="O190" t="str">
            <v>1213-7324 / 9992675330</v>
          </cell>
          <cell r="P190" t="str">
            <v>DINI DWI SINTIANIRMALA</v>
          </cell>
          <cell r="Q190" t="str">
            <v>Tangerang,  28 Desember 1999</v>
          </cell>
          <cell r="R190" t="str">
            <v>Tangerang</v>
          </cell>
          <cell r="S190">
            <v>36522</v>
          </cell>
          <cell r="T190" t="str">
            <v>Islam</v>
          </cell>
          <cell r="U190" t="str">
            <v>Fredy Kolibu</v>
          </cell>
          <cell r="V190" t="str">
            <v>Jl. Keadilan RT 01/02 No. 30 batu ceper</v>
          </cell>
          <cell r="AK190">
            <v>60</v>
          </cell>
          <cell r="AL190">
            <v>64</v>
          </cell>
          <cell r="AM190">
            <v>25</v>
          </cell>
          <cell r="AN190">
            <v>85</v>
          </cell>
          <cell r="AO190">
            <v>234</v>
          </cell>
        </row>
        <row r="191">
          <cell r="A191">
            <v>188</v>
          </cell>
          <cell r="B191" t="str">
            <v>02-030-188-5</v>
          </cell>
          <cell r="C191" t="str">
            <v>2-15-30-</v>
          </cell>
          <cell r="D191" t="str">
            <v>2-15-30-02-030-188-5</v>
          </cell>
          <cell r="E191" t="str">
            <v>NABILA AULIA PUTRI</v>
          </cell>
          <cell r="F191" t="str">
            <v>P</v>
          </cell>
          <cell r="G191" t="str">
            <v>Tangerang</v>
          </cell>
          <cell r="H191">
            <v>36504</v>
          </cell>
          <cell r="I191">
            <v>10</v>
          </cell>
          <cell r="K191" t="str">
            <v>Edih</v>
          </cell>
          <cell r="L191" t="str">
            <v>1213-7335</v>
          </cell>
          <cell r="M191">
            <v>9995161583</v>
          </cell>
          <cell r="N191" t="str">
            <v>9. F</v>
          </cell>
          <cell r="O191" t="str">
            <v>1213-7335 / 9995161583</v>
          </cell>
          <cell r="P191" t="str">
            <v>NABILA AULIA PUTRI</v>
          </cell>
          <cell r="Q191" t="str">
            <v>Tangerang,  10 Desember 1999</v>
          </cell>
          <cell r="R191" t="str">
            <v>Tangerang</v>
          </cell>
          <cell r="S191">
            <v>36504</v>
          </cell>
          <cell r="T191" t="str">
            <v>Islam</v>
          </cell>
          <cell r="U191" t="str">
            <v>Edih</v>
          </cell>
          <cell r="V191" t="str">
            <v>Depan SDN Bubulak RT 02/02 No. 3 Batu ceper</v>
          </cell>
          <cell r="AK191">
            <v>74</v>
          </cell>
          <cell r="AL191">
            <v>72</v>
          </cell>
          <cell r="AM191">
            <v>90</v>
          </cell>
          <cell r="AN191">
            <v>77.5</v>
          </cell>
          <cell r="AO191">
            <v>313.5</v>
          </cell>
        </row>
        <row r="192">
          <cell r="A192">
            <v>189</v>
          </cell>
          <cell r="B192" t="str">
            <v>02-030-189-4</v>
          </cell>
          <cell r="C192" t="str">
            <v>2-15-30-</v>
          </cell>
          <cell r="D192" t="str">
            <v>2-15-30-02-030-189-4</v>
          </cell>
          <cell r="E192" t="str">
            <v>RENA</v>
          </cell>
          <cell r="F192" t="str">
            <v>L</v>
          </cell>
          <cell r="G192" t="str">
            <v>Tangerang</v>
          </cell>
          <cell r="H192">
            <v>36617</v>
          </cell>
          <cell r="I192">
            <v>10</v>
          </cell>
          <cell r="K192" t="str">
            <v>Muhamad Sulhi</v>
          </cell>
          <cell r="L192" t="str">
            <v>1213-7341</v>
          </cell>
          <cell r="M192" t="str">
            <v>0005745535</v>
          </cell>
          <cell r="N192" t="str">
            <v>9. F</v>
          </cell>
          <cell r="O192" t="str">
            <v>1213-7341 / 0005745535</v>
          </cell>
          <cell r="P192" t="str">
            <v>RENA</v>
          </cell>
          <cell r="Q192" t="str">
            <v>Tangerang,  1 April 2000</v>
          </cell>
          <cell r="R192" t="str">
            <v>Tangerang</v>
          </cell>
          <cell r="S192">
            <v>36617</v>
          </cell>
          <cell r="T192" t="str">
            <v>Islam</v>
          </cell>
          <cell r="U192" t="str">
            <v>Muhamad Sulhi</v>
          </cell>
          <cell r="V192" t="str">
            <v>Jl. Siswa Raya RT 003/002 Belendung</v>
          </cell>
          <cell r="AK192">
            <v>66</v>
          </cell>
          <cell r="AL192">
            <v>74</v>
          </cell>
          <cell r="AM192">
            <v>72.5</v>
          </cell>
          <cell r="AN192">
            <v>72.5</v>
          </cell>
          <cell r="AO192">
            <v>285</v>
          </cell>
        </row>
        <row r="193">
          <cell r="A193">
            <v>190</v>
          </cell>
          <cell r="B193" t="str">
            <v>02-030-190-3</v>
          </cell>
          <cell r="C193" t="str">
            <v>2-15-30-</v>
          </cell>
          <cell r="D193" t="str">
            <v>2-15-30-02-030-190-3</v>
          </cell>
          <cell r="E193" t="str">
            <v>VIVIYANA</v>
          </cell>
          <cell r="F193" t="str">
            <v>P</v>
          </cell>
          <cell r="G193" t="str">
            <v>Jakarta</v>
          </cell>
          <cell r="H193">
            <v>36899</v>
          </cell>
          <cell r="I193">
            <v>10</v>
          </cell>
          <cell r="K193" t="str">
            <v>Nudi</v>
          </cell>
          <cell r="L193" t="str">
            <v>1213-7351</v>
          </cell>
          <cell r="M193" t="str">
            <v>0016428250</v>
          </cell>
          <cell r="N193" t="str">
            <v>9. I</v>
          </cell>
          <cell r="O193" t="str">
            <v>1213-7351 / 0016428250</v>
          </cell>
          <cell r="P193" t="str">
            <v>VIVIYANA</v>
          </cell>
          <cell r="Q193" t="str">
            <v>Jakarta,  8 Januari 2001</v>
          </cell>
          <cell r="R193" t="str">
            <v>Jakarta</v>
          </cell>
          <cell r="S193">
            <v>36899</v>
          </cell>
          <cell r="T193" t="str">
            <v>Islam</v>
          </cell>
          <cell r="U193" t="str">
            <v>Nudi</v>
          </cell>
          <cell r="V193" t="str">
            <v>Jl. Husen Sastra Negara RT 009/013 No. 190 Kalideres</v>
          </cell>
          <cell r="AK193">
            <v>60</v>
          </cell>
          <cell r="AL193">
            <v>40</v>
          </cell>
          <cell r="AM193">
            <v>27.5</v>
          </cell>
          <cell r="AN193">
            <v>32.5</v>
          </cell>
          <cell r="AO193">
            <v>160</v>
          </cell>
        </row>
        <row r="194">
          <cell r="A194">
            <v>191</v>
          </cell>
          <cell r="B194" t="str">
            <v>02-030-191-2</v>
          </cell>
          <cell r="C194" t="str">
            <v>2-15-30-</v>
          </cell>
          <cell r="D194" t="str">
            <v>2-15-30-02-030-191-2</v>
          </cell>
          <cell r="E194" t="str">
            <v>ADI KUNCORO</v>
          </cell>
          <cell r="F194" t="str">
            <v>L</v>
          </cell>
          <cell r="G194" t="str">
            <v>Tangerang</v>
          </cell>
          <cell r="H194">
            <v>36597</v>
          </cell>
          <cell r="I194">
            <v>10</v>
          </cell>
          <cell r="K194" t="str">
            <v>Sadiyo</v>
          </cell>
          <cell r="L194" t="str">
            <v>1213-7357</v>
          </cell>
          <cell r="M194" t="str">
            <v>0006046236</v>
          </cell>
          <cell r="N194" t="str">
            <v>9. I</v>
          </cell>
          <cell r="O194" t="str">
            <v>1213-7357 / 0006046236</v>
          </cell>
          <cell r="P194" t="str">
            <v>ADI KUNCORO</v>
          </cell>
          <cell r="Q194" t="str">
            <v>Tangerang,  12 Maret 2000</v>
          </cell>
          <cell r="R194" t="str">
            <v>Tangerang</v>
          </cell>
          <cell r="S194">
            <v>36597</v>
          </cell>
          <cell r="T194" t="str">
            <v>Islam</v>
          </cell>
          <cell r="U194" t="str">
            <v>Sadiyo</v>
          </cell>
          <cell r="V194" t="str">
            <v>Jl. Darussalam I RT 05/03 No. 139 Batu ceper</v>
          </cell>
          <cell r="AK194">
            <v>50</v>
          </cell>
          <cell r="AL194">
            <v>72</v>
          </cell>
          <cell r="AM194">
            <v>67.5</v>
          </cell>
          <cell r="AN194">
            <v>90</v>
          </cell>
          <cell r="AO194">
            <v>279.5</v>
          </cell>
        </row>
        <row r="195">
          <cell r="A195">
            <v>192</v>
          </cell>
          <cell r="B195" t="str">
            <v>02-030-192-9</v>
          </cell>
          <cell r="C195" t="str">
            <v>2-15-30-</v>
          </cell>
          <cell r="D195" t="str">
            <v>2-15-30-02-030-192-9</v>
          </cell>
          <cell r="E195" t="str">
            <v>ARIEP BUDIMAN</v>
          </cell>
          <cell r="F195" t="str">
            <v>L</v>
          </cell>
          <cell r="G195" t="str">
            <v>Jakarta</v>
          </cell>
          <cell r="H195">
            <v>36034</v>
          </cell>
          <cell r="I195">
            <v>10</v>
          </cell>
          <cell r="K195" t="str">
            <v>Slamet</v>
          </cell>
          <cell r="L195" t="str">
            <v>1213-7009</v>
          </cell>
          <cell r="M195">
            <v>9981118817</v>
          </cell>
          <cell r="N195" t="str">
            <v>9. I</v>
          </cell>
          <cell r="O195" t="str">
            <v>1213-7009 / 9981118817</v>
          </cell>
          <cell r="P195" t="str">
            <v>ARIEP BUDIMAN</v>
          </cell>
          <cell r="Q195" t="str">
            <v>Jakarta,  27 Agustus 1998</v>
          </cell>
          <cell r="R195" t="str">
            <v>Jakarta</v>
          </cell>
          <cell r="S195">
            <v>36034</v>
          </cell>
          <cell r="T195" t="str">
            <v>Islam</v>
          </cell>
          <cell r="U195" t="str">
            <v>Slamet</v>
          </cell>
          <cell r="V195" t="str">
            <v>Jl. Halim PK RT 01/03 Kel. Pajang</v>
          </cell>
          <cell r="AK195">
            <v>46</v>
          </cell>
          <cell r="AL195">
            <v>74</v>
          </cell>
          <cell r="AM195">
            <v>90</v>
          </cell>
          <cell r="AN195">
            <v>70</v>
          </cell>
          <cell r="AO195">
            <v>280</v>
          </cell>
        </row>
        <row r="196">
          <cell r="A196">
            <v>193</v>
          </cell>
          <cell r="B196" t="str">
            <v>02-030-193-8</v>
          </cell>
          <cell r="C196" t="str">
            <v>2-15-30-</v>
          </cell>
          <cell r="D196" t="str">
            <v>2-15-30-02-030-193-8</v>
          </cell>
          <cell r="E196" t="str">
            <v>CHANDRA ADITYANTO</v>
          </cell>
          <cell r="F196" t="str">
            <v>L</v>
          </cell>
          <cell r="G196" t="str">
            <v>Tangerang</v>
          </cell>
          <cell r="H196">
            <v>36730</v>
          </cell>
          <cell r="I196">
            <v>10</v>
          </cell>
          <cell r="K196" t="str">
            <v>Tri Karyanto</v>
          </cell>
          <cell r="L196" t="str">
            <v>1213-7012</v>
          </cell>
          <cell r="M196" t="str">
            <v>0009181526</v>
          </cell>
          <cell r="N196" t="str">
            <v>9. I</v>
          </cell>
          <cell r="O196" t="str">
            <v>1213-7012 / 0009181526</v>
          </cell>
          <cell r="P196" t="str">
            <v>CHANDRA ADITYANTO</v>
          </cell>
          <cell r="Q196" t="str">
            <v>Tangerang,  23 Juli 2000</v>
          </cell>
          <cell r="R196" t="str">
            <v>Tangerang</v>
          </cell>
          <cell r="S196">
            <v>36730</v>
          </cell>
          <cell r="T196" t="str">
            <v>Islam</v>
          </cell>
          <cell r="U196" t="str">
            <v>Tri Karyanto</v>
          </cell>
          <cell r="V196" t="str">
            <v>Jl. Almunawaroh RT 01/01 No. 40</v>
          </cell>
          <cell r="AK196">
            <v>72</v>
          </cell>
          <cell r="AL196">
            <v>64</v>
          </cell>
          <cell r="AM196">
            <v>85</v>
          </cell>
          <cell r="AN196">
            <v>87.5</v>
          </cell>
          <cell r="AO196">
            <v>308.5</v>
          </cell>
        </row>
        <row r="197">
          <cell r="A197">
            <v>194</v>
          </cell>
          <cell r="B197" t="str">
            <v>02-030-194-7</v>
          </cell>
          <cell r="C197" t="str">
            <v>2-15-30-</v>
          </cell>
          <cell r="D197" t="str">
            <v>2-15-30-02-030-194-7</v>
          </cell>
          <cell r="E197" t="str">
            <v>DEVI APRILIANI</v>
          </cell>
          <cell r="F197" t="str">
            <v>P</v>
          </cell>
          <cell r="G197" t="str">
            <v>Tangerang</v>
          </cell>
          <cell r="H197">
            <v>36644</v>
          </cell>
          <cell r="I197">
            <v>10</v>
          </cell>
          <cell r="J197">
            <v>35887</v>
          </cell>
          <cell r="K197" t="str">
            <v>Masduki</v>
          </cell>
          <cell r="L197" t="str">
            <v>1213-7013</v>
          </cell>
          <cell r="M197" t="str">
            <v>0003732674</v>
          </cell>
          <cell r="N197" t="str">
            <v>9. I</v>
          </cell>
          <cell r="O197" t="str">
            <v>1213-7013 / 0003732674</v>
          </cell>
          <cell r="P197" t="str">
            <v>DEVI APRILIANI</v>
          </cell>
          <cell r="Q197" t="str">
            <v>Tangerang,  28 April 2000</v>
          </cell>
          <cell r="R197" t="str">
            <v>Tangerang</v>
          </cell>
          <cell r="S197">
            <v>36644</v>
          </cell>
          <cell r="T197" t="str">
            <v>Islam</v>
          </cell>
          <cell r="U197" t="str">
            <v>Masduki</v>
          </cell>
          <cell r="V197" t="str">
            <v>Jl. Jurumudi Baru, Gg. Ambon RT 06/01 No. 16</v>
          </cell>
          <cell r="AK197">
            <v>74</v>
          </cell>
          <cell r="AL197">
            <v>38</v>
          </cell>
          <cell r="AM197">
            <v>22.5</v>
          </cell>
          <cell r="AN197">
            <v>42.5</v>
          </cell>
          <cell r="AO197">
            <v>177</v>
          </cell>
        </row>
        <row r="198">
          <cell r="A198">
            <v>195</v>
          </cell>
          <cell r="B198" t="str">
            <v>02-030-195-6</v>
          </cell>
          <cell r="C198" t="str">
            <v>2-15-30-</v>
          </cell>
          <cell r="D198" t="str">
            <v>2-15-30-02-030-195-6</v>
          </cell>
          <cell r="E198" t="str">
            <v>HILDA FIRNANDA</v>
          </cell>
          <cell r="F198" t="str">
            <v>P</v>
          </cell>
          <cell r="G198" t="str">
            <v>Tangerang</v>
          </cell>
          <cell r="H198">
            <v>36449</v>
          </cell>
          <cell r="I198">
            <v>10</v>
          </cell>
          <cell r="J198">
            <v>35643</v>
          </cell>
          <cell r="K198" t="str">
            <v>Husni Hidayat</v>
          </cell>
          <cell r="L198" t="str">
            <v>1213-7020</v>
          </cell>
          <cell r="M198">
            <v>9999555907</v>
          </cell>
          <cell r="N198" t="str">
            <v>9. I</v>
          </cell>
          <cell r="O198" t="str">
            <v>1213-7020 / 9999555907</v>
          </cell>
          <cell r="P198" t="str">
            <v>HILDA FIRNANDA</v>
          </cell>
          <cell r="Q198" t="str">
            <v>Tangerang,  16 Oktober 1999</v>
          </cell>
          <cell r="R198" t="str">
            <v>Tangerang</v>
          </cell>
          <cell r="S198">
            <v>36449</v>
          </cell>
          <cell r="T198" t="str">
            <v>Islam</v>
          </cell>
          <cell r="U198" t="str">
            <v>Husni Hidayat</v>
          </cell>
          <cell r="V198" t="str">
            <v>Darussalam selatan I RT 03/03</v>
          </cell>
          <cell r="AK198">
            <v>52</v>
          </cell>
          <cell r="AL198">
            <v>32</v>
          </cell>
          <cell r="AM198">
            <v>42.5</v>
          </cell>
          <cell r="AN198">
            <v>30</v>
          </cell>
          <cell r="AO198">
            <v>156.5</v>
          </cell>
        </row>
        <row r="199">
          <cell r="A199">
            <v>196</v>
          </cell>
          <cell r="B199" t="str">
            <v>02-030-196-5</v>
          </cell>
          <cell r="C199" t="str">
            <v>2-15-30-</v>
          </cell>
          <cell r="D199" t="str">
            <v>2-15-30-02-030-196-5</v>
          </cell>
          <cell r="E199" t="str">
            <v>WARDATUN NUFUS WULANDARI</v>
          </cell>
          <cell r="F199" t="str">
            <v>P</v>
          </cell>
          <cell r="G199" t="str">
            <v>Tangerang</v>
          </cell>
          <cell r="H199">
            <v>36540</v>
          </cell>
          <cell r="I199">
            <v>10</v>
          </cell>
          <cell r="K199" t="str">
            <v>Sukriah Anwar</v>
          </cell>
          <cell r="L199" t="str">
            <v>1213-7219</v>
          </cell>
          <cell r="M199" t="str">
            <v>0000960642</v>
          </cell>
          <cell r="N199" t="str">
            <v>9. I</v>
          </cell>
          <cell r="O199" t="str">
            <v>1213-7219 / 0000960642</v>
          </cell>
          <cell r="P199" t="str">
            <v>WARDATUN NUFUS WULANDARI</v>
          </cell>
          <cell r="Q199" t="str">
            <v>Tangerang,  15 Januari 2000</v>
          </cell>
          <cell r="R199" t="str">
            <v>Tangerang</v>
          </cell>
          <cell r="S199">
            <v>36540</v>
          </cell>
          <cell r="T199" t="str">
            <v>Islam</v>
          </cell>
          <cell r="U199" t="str">
            <v>Sukriah Anwar</v>
          </cell>
          <cell r="V199" t="str">
            <v xml:space="preserve">Jl. KH. Kilin RT 05/06 Batu Jaya </v>
          </cell>
          <cell r="AK199">
            <v>86</v>
          </cell>
          <cell r="AL199">
            <v>48</v>
          </cell>
          <cell r="AM199">
            <v>40</v>
          </cell>
          <cell r="AN199">
            <v>40</v>
          </cell>
          <cell r="AO199">
            <v>214</v>
          </cell>
        </row>
        <row r="200">
          <cell r="A200">
            <v>197</v>
          </cell>
          <cell r="B200" t="str">
            <v>02-030-197-4</v>
          </cell>
          <cell r="C200" t="str">
            <v>2-15-30-</v>
          </cell>
          <cell r="D200" t="str">
            <v>2-15-30-02-030-197-4</v>
          </cell>
          <cell r="E200" t="str">
            <v>NURFUADAH</v>
          </cell>
          <cell r="F200" t="str">
            <v>P</v>
          </cell>
          <cell r="G200" t="str">
            <v>Ciamis</v>
          </cell>
          <cell r="H200">
            <v>36355</v>
          </cell>
          <cell r="I200">
            <v>10</v>
          </cell>
          <cell r="J200">
            <v>36221</v>
          </cell>
          <cell r="K200" t="str">
            <v>Edi</v>
          </cell>
          <cell r="L200" t="str">
            <v>1213-7252</v>
          </cell>
          <cell r="M200">
            <v>9999997006</v>
          </cell>
          <cell r="N200" t="str">
            <v>9. I</v>
          </cell>
          <cell r="O200" t="str">
            <v>1213-7252 / 9999997006</v>
          </cell>
          <cell r="P200" t="str">
            <v>NURFUADAH</v>
          </cell>
          <cell r="Q200" t="str">
            <v>Ciamis,  14 Juli 1999</v>
          </cell>
          <cell r="R200" t="str">
            <v>Ciamis</v>
          </cell>
          <cell r="S200">
            <v>36355</v>
          </cell>
          <cell r="T200" t="str">
            <v>Islam</v>
          </cell>
          <cell r="U200" t="str">
            <v>Edi</v>
          </cell>
          <cell r="V200" t="str">
            <v>Gg. Bengkok RT 03/03 Karang anyar</v>
          </cell>
          <cell r="AK200">
            <v>62</v>
          </cell>
          <cell r="AL200">
            <v>52</v>
          </cell>
          <cell r="AM200">
            <v>55</v>
          </cell>
          <cell r="AN200">
            <v>70</v>
          </cell>
          <cell r="AO200">
            <v>239</v>
          </cell>
        </row>
        <row r="201">
          <cell r="A201">
            <v>198</v>
          </cell>
          <cell r="B201" t="str">
            <v>02-030-198-3</v>
          </cell>
          <cell r="C201" t="str">
            <v>2-15-30-</v>
          </cell>
          <cell r="D201" t="str">
            <v>2-15-30-02-030-198-3</v>
          </cell>
          <cell r="E201" t="str">
            <v>RAVENIA</v>
          </cell>
          <cell r="F201" t="str">
            <v>P</v>
          </cell>
          <cell r="G201" t="str">
            <v>Cirebon</v>
          </cell>
          <cell r="H201">
            <v>36657</v>
          </cell>
          <cell r="I201">
            <v>10</v>
          </cell>
          <cell r="K201" t="str">
            <v>Didin</v>
          </cell>
          <cell r="L201" t="str">
            <v>1213-7255</v>
          </cell>
          <cell r="M201" t="str">
            <v>0006748768</v>
          </cell>
          <cell r="N201" t="str">
            <v>9. I</v>
          </cell>
          <cell r="O201" t="str">
            <v>1213-7255 / 0006748768</v>
          </cell>
          <cell r="P201" t="str">
            <v>RAVENIA</v>
          </cell>
          <cell r="Q201" t="str">
            <v>Cirebon,  11 Mei 2000</v>
          </cell>
          <cell r="R201" t="str">
            <v>Cirebon</v>
          </cell>
          <cell r="S201">
            <v>36657</v>
          </cell>
          <cell r="T201" t="str">
            <v>Islam</v>
          </cell>
          <cell r="U201" t="str">
            <v>Didin</v>
          </cell>
          <cell r="V201" t="str">
            <v>Jl. Halim PK</v>
          </cell>
          <cell r="AK201" t="str">
            <v>-</v>
          </cell>
          <cell r="AL201" t="str">
            <v>-</v>
          </cell>
          <cell r="AM201" t="str">
            <v>-</v>
          </cell>
          <cell r="AN201" t="str">
            <v>-</v>
          </cell>
          <cell r="AO201">
            <v>0</v>
          </cell>
        </row>
        <row r="202">
          <cell r="A202">
            <v>199</v>
          </cell>
          <cell r="B202" t="str">
            <v>02-030-199-2</v>
          </cell>
          <cell r="C202" t="str">
            <v>2-15-30-</v>
          </cell>
          <cell r="D202" t="str">
            <v>2-15-30-02-030-199-2</v>
          </cell>
          <cell r="E202" t="str">
            <v>AJI KURNIAWAN</v>
          </cell>
          <cell r="F202" t="str">
            <v>L</v>
          </cell>
          <cell r="G202" t="str">
            <v>Tangerang</v>
          </cell>
          <cell r="H202">
            <v>36265</v>
          </cell>
          <cell r="I202">
            <v>10</v>
          </cell>
          <cell r="K202" t="str">
            <v>Awan</v>
          </cell>
          <cell r="L202" t="str">
            <v>1213-7268</v>
          </cell>
          <cell r="M202">
            <v>9999848598</v>
          </cell>
          <cell r="N202" t="str">
            <v>9. I</v>
          </cell>
          <cell r="O202" t="str">
            <v>1213-7268 / 9999848598</v>
          </cell>
          <cell r="P202" t="str">
            <v>AJI KURNIAWAN</v>
          </cell>
          <cell r="Q202" t="str">
            <v>Tangerang,  15 April 1999</v>
          </cell>
          <cell r="R202" t="str">
            <v>Tangerang</v>
          </cell>
          <cell r="S202">
            <v>36265</v>
          </cell>
          <cell r="T202" t="str">
            <v>Islam</v>
          </cell>
          <cell r="U202" t="str">
            <v>Awan</v>
          </cell>
          <cell r="V202" t="str">
            <v>Jl. Halim PK Jurumudi</v>
          </cell>
          <cell r="AK202">
            <v>76</v>
          </cell>
          <cell r="AL202">
            <v>46</v>
          </cell>
          <cell r="AM202">
            <v>37.5</v>
          </cell>
          <cell r="AN202">
            <v>42.5</v>
          </cell>
          <cell r="AO202">
            <v>202</v>
          </cell>
        </row>
        <row r="203">
          <cell r="A203">
            <v>200</v>
          </cell>
          <cell r="B203" t="str">
            <v>02-030-200-9</v>
          </cell>
          <cell r="C203" t="str">
            <v>2-15-30-</v>
          </cell>
          <cell r="D203" t="str">
            <v>2-15-30-02-030-200-9</v>
          </cell>
          <cell r="E203" t="str">
            <v>NURLAILA WAHIDAH</v>
          </cell>
          <cell r="F203" t="str">
            <v>P</v>
          </cell>
          <cell r="G203" t="str">
            <v>Tangerang</v>
          </cell>
          <cell r="H203">
            <v>36714</v>
          </cell>
          <cell r="I203">
            <v>10</v>
          </cell>
          <cell r="K203" t="str">
            <v>Achmad</v>
          </cell>
          <cell r="L203" t="str">
            <v>1213-7293</v>
          </cell>
          <cell r="M203" t="str">
            <v>0000762794</v>
          </cell>
          <cell r="N203" t="str">
            <v>9. I</v>
          </cell>
          <cell r="O203" t="str">
            <v>1213-7293 / 0000762794</v>
          </cell>
          <cell r="P203" t="str">
            <v>NURLAILA WAHIDAH</v>
          </cell>
          <cell r="Q203" t="str">
            <v>Tangerang,  7 Juli 2000</v>
          </cell>
          <cell r="R203" t="str">
            <v>Tangerang</v>
          </cell>
          <cell r="S203">
            <v>36714</v>
          </cell>
          <cell r="T203" t="str">
            <v>Islam</v>
          </cell>
          <cell r="U203" t="str">
            <v>Achmad</v>
          </cell>
          <cell r="V203" t="str">
            <v>Jl. Darussalam I RT 04/05 No. 38 Batu ceper</v>
          </cell>
          <cell r="AK203">
            <v>64</v>
          </cell>
          <cell r="AL203">
            <v>62</v>
          </cell>
          <cell r="AM203">
            <v>77.5</v>
          </cell>
          <cell r="AN203">
            <v>80</v>
          </cell>
          <cell r="AO203">
            <v>283.5</v>
          </cell>
        </row>
        <row r="204">
          <cell r="A204">
            <v>201</v>
          </cell>
          <cell r="B204" t="str">
            <v>02-030-201-8</v>
          </cell>
          <cell r="C204" t="str">
            <v>2-15-30-</v>
          </cell>
          <cell r="D204" t="str">
            <v>2-15-30-02-030-201-8</v>
          </cell>
          <cell r="E204" t="str">
            <v>BELLA ANGGELA</v>
          </cell>
          <cell r="F204" t="str">
            <v>P</v>
          </cell>
          <cell r="G204" t="str">
            <v>Tangerang</v>
          </cell>
          <cell r="H204">
            <v>36798</v>
          </cell>
          <cell r="I204">
            <v>11</v>
          </cell>
          <cell r="K204" t="str">
            <v>Maman Susanto</v>
          </cell>
          <cell r="L204" t="str">
            <v>1213-7457</v>
          </cell>
          <cell r="M204" t="str">
            <v>0000961387</v>
          </cell>
          <cell r="N204" t="str">
            <v>9. I</v>
          </cell>
          <cell r="O204" t="str">
            <v>1213-7457 / 0000961387</v>
          </cell>
          <cell r="P204" t="str">
            <v>BELLA ANGGELA</v>
          </cell>
          <cell r="Q204" t="str">
            <v>Tangerang,  29 September 2000</v>
          </cell>
          <cell r="R204" t="str">
            <v>Tangerang</v>
          </cell>
          <cell r="S204">
            <v>36798</v>
          </cell>
          <cell r="T204" t="str">
            <v>Khongwucu</v>
          </cell>
          <cell r="U204" t="str">
            <v>Maman Susanto</v>
          </cell>
          <cell r="V204" t="str">
            <v>Kp. Rawa Bokor RT 02/004 No. 6 Benda</v>
          </cell>
          <cell r="AK204">
            <v>86</v>
          </cell>
          <cell r="AL204">
            <v>38</v>
          </cell>
          <cell r="AM204">
            <v>47.5</v>
          </cell>
          <cell r="AN204">
            <v>60</v>
          </cell>
          <cell r="AO204">
            <v>231.5</v>
          </cell>
        </row>
        <row r="205">
          <cell r="A205">
            <v>202</v>
          </cell>
          <cell r="B205" t="str">
            <v>02-030-202-7</v>
          </cell>
          <cell r="C205" t="str">
            <v>2-15-30-</v>
          </cell>
          <cell r="D205" t="str">
            <v>2-15-30-02-030-202-7</v>
          </cell>
          <cell r="E205" t="str">
            <v>MUHAMAD ILHAM</v>
          </cell>
          <cell r="F205" t="str">
            <v>L</v>
          </cell>
          <cell r="G205" t="str">
            <v>Tangerang</v>
          </cell>
          <cell r="H205">
            <v>37037</v>
          </cell>
          <cell r="I205">
            <v>11</v>
          </cell>
          <cell r="K205" t="str">
            <v>Nurjaya</v>
          </cell>
          <cell r="L205" t="str">
            <v>1213-7473</v>
          </cell>
          <cell r="M205" t="str">
            <v>0017041500</v>
          </cell>
          <cell r="N205" t="str">
            <v>9. I</v>
          </cell>
          <cell r="O205" t="str">
            <v>1213-7473 / 0017041500</v>
          </cell>
          <cell r="P205" t="str">
            <v>MUHAMAD ILHAM</v>
          </cell>
          <cell r="Q205" t="str">
            <v>Tangerang,  26 Mei 2001</v>
          </cell>
          <cell r="R205" t="str">
            <v>Tangerang</v>
          </cell>
          <cell r="S205">
            <v>37037</v>
          </cell>
          <cell r="T205" t="str">
            <v>Islam</v>
          </cell>
          <cell r="U205" t="str">
            <v>Nurjaya</v>
          </cell>
          <cell r="V205" t="str">
            <v>Jl. Halim PK RT 01/01 No. 43 Jurumudi</v>
          </cell>
          <cell r="AK205">
            <v>70</v>
          </cell>
          <cell r="AL205">
            <v>38</v>
          </cell>
          <cell r="AM205">
            <v>30</v>
          </cell>
          <cell r="AN205">
            <v>42.5</v>
          </cell>
          <cell r="AO205">
            <v>180.5</v>
          </cell>
        </row>
        <row r="206">
          <cell r="A206">
            <v>203</v>
          </cell>
          <cell r="B206" t="str">
            <v>02-030-203-6</v>
          </cell>
          <cell r="C206" t="str">
            <v>2-15-30-</v>
          </cell>
          <cell r="D206" t="str">
            <v>2-15-30-02-030-203-6</v>
          </cell>
          <cell r="E206" t="str">
            <v>RAKADYTIA PUTRA PRADANA</v>
          </cell>
          <cell r="F206" t="str">
            <v>L</v>
          </cell>
          <cell r="G206" t="str">
            <v>Tangerang</v>
          </cell>
          <cell r="H206">
            <v>36357</v>
          </cell>
          <cell r="I206">
            <v>11</v>
          </cell>
          <cell r="K206" t="str">
            <v>Dede Hery</v>
          </cell>
          <cell r="L206" t="str">
            <v>1213-7482</v>
          </cell>
          <cell r="M206">
            <v>9992135905</v>
          </cell>
          <cell r="N206" t="str">
            <v>9. I</v>
          </cell>
          <cell r="O206" t="str">
            <v>1213-7482 / 9992135905</v>
          </cell>
          <cell r="P206" t="str">
            <v>RAKADYTIA PUTRA PRADANA</v>
          </cell>
          <cell r="Q206" t="str">
            <v>Tangerang,  16 Juli 1999</v>
          </cell>
          <cell r="R206" t="str">
            <v>Tangerang</v>
          </cell>
          <cell r="S206">
            <v>36357</v>
          </cell>
          <cell r="T206" t="str">
            <v>Islam</v>
          </cell>
          <cell r="U206" t="str">
            <v>Dede Hery</v>
          </cell>
          <cell r="V206" t="str">
            <v>Jl. Darussalam I RT 001/003 Batu ceper</v>
          </cell>
          <cell r="AK206">
            <v>54</v>
          </cell>
          <cell r="AL206">
            <v>56</v>
          </cell>
          <cell r="AM206">
            <v>25</v>
          </cell>
          <cell r="AN206">
            <v>32.5</v>
          </cell>
          <cell r="AO206">
            <v>167.5</v>
          </cell>
        </row>
        <row r="207">
          <cell r="A207">
            <v>204</v>
          </cell>
          <cell r="B207" t="str">
            <v>02-030-204-5</v>
          </cell>
          <cell r="C207" t="str">
            <v>2-15-30-</v>
          </cell>
          <cell r="D207" t="str">
            <v>2-15-30-02-030-204-5</v>
          </cell>
          <cell r="E207" t="str">
            <v>PUTRI NOVALIA SYAHRANI</v>
          </cell>
          <cell r="F207" t="str">
            <v>P</v>
          </cell>
          <cell r="G207" t="str">
            <v>Tangerang</v>
          </cell>
          <cell r="H207">
            <v>36859</v>
          </cell>
          <cell r="I207">
            <v>11</v>
          </cell>
          <cell r="K207" t="str">
            <v>Rukiyat</v>
          </cell>
          <cell r="L207" t="str">
            <v>1213-7162</v>
          </cell>
          <cell r="M207" t="str">
            <v>0000536846</v>
          </cell>
          <cell r="N207" t="str">
            <v>9. I</v>
          </cell>
          <cell r="O207" t="str">
            <v>1213-7162 / 0000536846</v>
          </cell>
          <cell r="P207" t="str">
            <v>PUTRI NOVALIA SYAHRANI</v>
          </cell>
          <cell r="Q207" t="str">
            <v>Tangerang,  29 Nopember 2000</v>
          </cell>
          <cell r="R207" t="str">
            <v>Tangerang</v>
          </cell>
          <cell r="S207">
            <v>36859</v>
          </cell>
          <cell r="T207" t="str">
            <v>Islam</v>
          </cell>
          <cell r="U207" t="str">
            <v>Rukiyat</v>
          </cell>
          <cell r="V207" t="str">
            <v>Jl. KH. Mursan RT 01/02 Belendung</v>
          </cell>
          <cell r="AK207">
            <v>64</v>
          </cell>
          <cell r="AL207">
            <v>44</v>
          </cell>
          <cell r="AM207">
            <v>37.5</v>
          </cell>
          <cell r="AN207">
            <v>32.5</v>
          </cell>
          <cell r="AO207">
            <v>178</v>
          </cell>
        </row>
        <row r="208">
          <cell r="A208">
            <v>205</v>
          </cell>
          <cell r="B208" t="str">
            <v>02-030-205-4</v>
          </cell>
          <cell r="C208" t="str">
            <v>2-15-30-</v>
          </cell>
          <cell r="D208" t="str">
            <v>2-15-30-02-030-205-4</v>
          </cell>
          <cell r="E208" t="str">
            <v>SHELDA DWI ALZAHRA</v>
          </cell>
          <cell r="F208" t="str">
            <v>P</v>
          </cell>
          <cell r="G208" t="str">
            <v>Tangerang</v>
          </cell>
          <cell r="H208">
            <v>36796</v>
          </cell>
          <cell r="I208">
            <v>11</v>
          </cell>
          <cell r="K208" t="str">
            <v>I. Sugimin</v>
          </cell>
          <cell r="L208" t="str">
            <v>1213-7169</v>
          </cell>
          <cell r="M208" t="str">
            <v>0000552843</v>
          </cell>
          <cell r="N208" t="str">
            <v>9. I</v>
          </cell>
          <cell r="O208" t="str">
            <v>1213-7169 / 0000552843</v>
          </cell>
          <cell r="P208" t="str">
            <v>SHELDA DWI ALZAHRA</v>
          </cell>
          <cell r="Q208" t="str">
            <v>Tangerang,  27 September 2000</v>
          </cell>
          <cell r="R208" t="str">
            <v>Tangerang</v>
          </cell>
          <cell r="S208">
            <v>36796</v>
          </cell>
          <cell r="T208" t="str">
            <v>Islam</v>
          </cell>
          <cell r="U208" t="str">
            <v>I. Sugimin</v>
          </cell>
          <cell r="V208" t="str">
            <v>Jl. Daan Mogot Gg. Ancol RT 02/05 no. 44</v>
          </cell>
          <cell r="AK208">
            <v>68</v>
          </cell>
          <cell r="AL208">
            <v>38</v>
          </cell>
          <cell r="AM208">
            <v>32.5</v>
          </cell>
          <cell r="AN208">
            <v>35</v>
          </cell>
          <cell r="AO208">
            <v>173.5</v>
          </cell>
        </row>
        <row r="209">
          <cell r="A209">
            <v>206</v>
          </cell>
          <cell r="B209" t="str">
            <v>02-030-206-3</v>
          </cell>
          <cell r="C209" t="str">
            <v>2-15-30-</v>
          </cell>
          <cell r="D209" t="str">
            <v>2-15-30-02-030-206-3</v>
          </cell>
          <cell r="E209" t="str">
            <v>AULIA FITRIANA</v>
          </cell>
          <cell r="F209" t="str">
            <v>P</v>
          </cell>
          <cell r="G209" t="str">
            <v>Purworejo</v>
          </cell>
          <cell r="H209">
            <v>36875</v>
          </cell>
          <cell r="I209">
            <v>11</v>
          </cell>
          <cell r="J209">
            <v>35917</v>
          </cell>
          <cell r="K209" t="str">
            <v>Saean</v>
          </cell>
          <cell r="L209" t="str">
            <v>1213-7187</v>
          </cell>
          <cell r="M209" t="str">
            <v>0009648947</v>
          </cell>
          <cell r="N209" t="str">
            <v>9. I</v>
          </cell>
          <cell r="O209" t="str">
            <v>1213-7187 / 0009648947</v>
          </cell>
          <cell r="P209" t="str">
            <v>AULIA FITRIANA</v>
          </cell>
          <cell r="Q209" t="str">
            <v>Purworejo,  15 Desember 2000</v>
          </cell>
          <cell r="R209" t="str">
            <v>Purworejo</v>
          </cell>
          <cell r="S209">
            <v>36875</v>
          </cell>
          <cell r="T209" t="str">
            <v>Islam</v>
          </cell>
          <cell r="U209" t="str">
            <v>Saean</v>
          </cell>
          <cell r="V209" t="str">
            <v>Jl. Halim PK RT 02/06 Jurumudi Lama</v>
          </cell>
          <cell r="AK209">
            <v>76</v>
          </cell>
          <cell r="AL209">
            <v>36</v>
          </cell>
          <cell r="AM209">
            <v>27.5</v>
          </cell>
          <cell r="AN209">
            <v>30</v>
          </cell>
          <cell r="AO209">
            <v>169.5</v>
          </cell>
        </row>
        <row r="210">
          <cell r="A210">
            <v>207</v>
          </cell>
          <cell r="B210" t="str">
            <v>02-030-207-2</v>
          </cell>
          <cell r="C210" t="str">
            <v>2-15-30-</v>
          </cell>
          <cell r="D210" t="str">
            <v>2-15-30-02-030-207-2</v>
          </cell>
          <cell r="E210" t="str">
            <v>FIRMAN M.Q</v>
          </cell>
          <cell r="F210" t="str">
            <v>L</v>
          </cell>
          <cell r="G210" t="str">
            <v>Tangerang</v>
          </cell>
          <cell r="H210">
            <v>36557</v>
          </cell>
          <cell r="I210">
            <v>11</v>
          </cell>
          <cell r="K210" t="str">
            <v>Hamidi</v>
          </cell>
          <cell r="L210" t="str">
            <v>1213-7195</v>
          </cell>
          <cell r="M210" t="str">
            <v>0003919255</v>
          </cell>
          <cell r="N210" t="str">
            <v>9. I</v>
          </cell>
          <cell r="O210" t="str">
            <v>1213-7195 / 0003919255</v>
          </cell>
          <cell r="P210" t="str">
            <v>FIRMAN M.Q</v>
          </cell>
          <cell r="Q210" t="str">
            <v>Tangerang,  1 Februari 2000</v>
          </cell>
          <cell r="R210" t="str">
            <v>Tangerang</v>
          </cell>
          <cell r="S210">
            <v>36557</v>
          </cell>
          <cell r="T210" t="str">
            <v>Islam</v>
          </cell>
          <cell r="U210" t="str">
            <v>Hamidi</v>
          </cell>
          <cell r="V210" t="str">
            <v>Jl. KH. Kilin RT 05/06 Batu Jaya Timur</v>
          </cell>
          <cell r="AK210">
            <v>52</v>
          </cell>
          <cell r="AL210">
            <v>40</v>
          </cell>
          <cell r="AM210">
            <v>37.5</v>
          </cell>
          <cell r="AN210">
            <v>35</v>
          </cell>
          <cell r="AO210">
            <v>164.5</v>
          </cell>
        </row>
        <row r="211">
          <cell r="A211">
            <v>208</v>
          </cell>
          <cell r="B211" t="str">
            <v>02-030-208-9</v>
          </cell>
          <cell r="C211" t="str">
            <v>2-15-30-</v>
          </cell>
          <cell r="D211" t="str">
            <v>2-15-30-02-030-208-9</v>
          </cell>
          <cell r="E211" t="str">
            <v>GEBRILLIANIE SASGITA PUTRI</v>
          </cell>
          <cell r="F211" t="str">
            <v>P</v>
          </cell>
          <cell r="G211" t="str">
            <v>Tangerang</v>
          </cell>
          <cell r="H211">
            <v>36671</v>
          </cell>
          <cell r="I211">
            <v>11</v>
          </cell>
          <cell r="J211">
            <v>36404</v>
          </cell>
          <cell r="K211" t="str">
            <v>Narun</v>
          </cell>
          <cell r="L211" t="str">
            <v>1213-7196</v>
          </cell>
          <cell r="M211" t="str">
            <v>0000550921</v>
          </cell>
          <cell r="N211" t="str">
            <v>9. I</v>
          </cell>
          <cell r="O211" t="str">
            <v>1213-7196 / 0000550921</v>
          </cell>
          <cell r="P211" t="str">
            <v>GEBRILLIANIE SASGITA PUTRI</v>
          </cell>
          <cell r="Q211" t="str">
            <v>Tangerang,  25 Mei 2000</v>
          </cell>
          <cell r="R211" t="str">
            <v>Tangerang</v>
          </cell>
          <cell r="S211">
            <v>36671</v>
          </cell>
          <cell r="T211" t="str">
            <v>Islam</v>
          </cell>
          <cell r="U211" t="str">
            <v>Narun</v>
          </cell>
          <cell r="V211" t="str">
            <v>Jl. Abadi RT 04/01 Kebon Besar</v>
          </cell>
          <cell r="AK211">
            <v>72</v>
          </cell>
          <cell r="AL211">
            <v>46</v>
          </cell>
          <cell r="AM211">
            <v>40</v>
          </cell>
          <cell r="AN211">
            <v>37.5</v>
          </cell>
          <cell r="AO211">
            <v>195.5</v>
          </cell>
        </row>
        <row r="212">
          <cell r="A212">
            <v>209</v>
          </cell>
          <cell r="B212" t="str">
            <v>02-030-209-8</v>
          </cell>
          <cell r="C212" t="str">
            <v>2-15-30-</v>
          </cell>
          <cell r="D212" t="str">
            <v>2-15-30-02-030-209-8</v>
          </cell>
          <cell r="E212" t="str">
            <v>DIKI WAHYUDI</v>
          </cell>
          <cell r="F212" t="str">
            <v>L</v>
          </cell>
          <cell r="G212" t="str">
            <v>Tangerang</v>
          </cell>
          <cell r="H212">
            <v>36380</v>
          </cell>
          <cell r="I212">
            <v>11</v>
          </cell>
          <cell r="K212" t="str">
            <v>Ahmad Rojali</v>
          </cell>
          <cell r="L212" t="str">
            <v>1213-7509</v>
          </cell>
          <cell r="M212">
            <v>9995162968</v>
          </cell>
          <cell r="N212" t="str">
            <v>9. I</v>
          </cell>
          <cell r="O212" t="str">
            <v>1213-7509 / 9995162968</v>
          </cell>
          <cell r="P212" t="str">
            <v>DIKI WAHYUDI</v>
          </cell>
          <cell r="Q212" t="str">
            <v>Tangerang,  8 Agustus 1999</v>
          </cell>
          <cell r="R212" t="str">
            <v>Tangerang</v>
          </cell>
          <cell r="S212">
            <v>36380</v>
          </cell>
          <cell r="T212" t="str">
            <v>Islam</v>
          </cell>
          <cell r="U212" t="str">
            <v>Ahmad Rojali</v>
          </cell>
          <cell r="V212" t="str">
            <v>Jl. Masjid Al Furqon RT 03/03 Jurumudi</v>
          </cell>
          <cell r="AK212">
            <v>54</v>
          </cell>
          <cell r="AL212">
            <v>44</v>
          </cell>
          <cell r="AM212">
            <v>27.5</v>
          </cell>
          <cell r="AN212">
            <v>42.5</v>
          </cell>
          <cell r="AO212">
            <v>168</v>
          </cell>
        </row>
        <row r="213">
          <cell r="A213">
            <v>210</v>
          </cell>
          <cell r="B213" t="str">
            <v>02-030-210-7</v>
          </cell>
          <cell r="C213" t="str">
            <v>2-15-30-</v>
          </cell>
          <cell r="D213" t="str">
            <v>2-15-30-02-030-210-7</v>
          </cell>
          <cell r="E213" t="str">
            <v>JUWITA NENGSIH</v>
          </cell>
          <cell r="F213" t="str">
            <v>P</v>
          </cell>
          <cell r="G213" t="str">
            <v>Tangerang</v>
          </cell>
          <cell r="H213">
            <v>36376</v>
          </cell>
          <cell r="I213">
            <v>11</v>
          </cell>
          <cell r="K213" t="str">
            <v xml:space="preserve">Wirta </v>
          </cell>
          <cell r="L213" t="str">
            <v>1213-7521</v>
          </cell>
          <cell r="M213">
            <v>9990835794</v>
          </cell>
          <cell r="N213" t="str">
            <v>9. I</v>
          </cell>
          <cell r="O213" t="str">
            <v>1213-7521 / 9990835794</v>
          </cell>
          <cell r="P213" t="str">
            <v>JUWITA NENGSIH</v>
          </cell>
          <cell r="Q213" t="str">
            <v>Tangerang,  4 Agustus 1999</v>
          </cell>
          <cell r="R213" t="str">
            <v>Tangerang</v>
          </cell>
          <cell r="S213">
            <v>36376</v>
          </cell>
          <cell r="T213" t="str">
            <v>Islam</v>
          </cell>
          <cell r="U213" t="str">
            <v xml:space="preserve">Wirta </v>
          </cell>
          <cell r="V213" t="str">
            <v>Kp. Rawa Bokor RT 001/010 No. 82 Benda</v>
          </cell>
          <cell r="AK213">
            <v>42</v>
          </cell>
          <cell r="AL213">
            <v>42</v>
          </cell>
          <cell r="AM213">
            <v>30</v>
          </cell>
          <cell r="AN213">
            <v>30</v>
          </cell>
          <cell r="AO213">
            <v>144</v>
          </cell>
        </row>
        <row r="214">
          <cell r="A214">
            <v>211</v>
          </cell>
          <cell r="B214" t="str">
            <v>02-030-211-6</v>
          </cell>
          <cell r="C214" t="str">
            <v>2-15-30-</v>
          </cell>
          <cell r="D214" t="str">
            <v>2-15-30-02-030-211-6</v>
          </cell>
          <cell r="E214" t="str">
            <v>SENJA DINI NATASYA</v>
          </cell>
          <cell r="F214" t="str">
            <v>L</v>
          </cell>
          <cell r="G214" t="str">
            <v>Tangerang</v>
          </cell>
          <cell r="H214">
            <v>36746</v>
          </cell>
          <cell r="I214">
            <v>11</v>
          </cell>
          <cell r="K214" t="str">
            <v>Abd. Manan</v>
          </cell>
          <cell r="L214" t="str">
            <v>1213-7535</v>
          </cell>
          <cell r="M214" t="str">
            <v>0007826210</v>
          </cell>
          <cell r="N214" t="str">
            <v>9. I</v>
          </cell>
          <cell r="O214" t="str">
            <v>1213-7535 / 0007826210</v>
          </cell>
          <cell r="P214" t="str">
            <v>SENJA DINI NATASYA</v>
          </cell>
          <cell r="Q214" t="str">
            <v>Tangerang,  8 Agustus 2000</v>
          </cell>
          <cell r="R214" t="str">
            <v>Tangerang</v>
          </cell>
          <cell r="S214">
            <v>36746</v>
          </cell>
          <cell r="T214" t="str">
            <v>Islam</v>
          </cell>
          <cell r="U214" t="str">
            <v>Abd. Manan</v>
          </cell>
          <cell r="V214" t="str">
            <v>Gg. Masjid Al Furqon RT 04/03 Jurumudi</v>
          </cell>
          <cell r="AK214">
            <v>78</v>
          </cell>
          <cell r="AL214">
            <v>34</v>
          </cell>
          <cell r="AM214">
            <v>27.5</v>
          </cell>
          <cell r="AN214">
            <v>40</v>
          </cell>
          <cell r="AO214">
            <v>179.5</v>
          </cell>
        </row>
        <row r="215">
          <cell r="A215">
            <v>212</v>
          </cell>
          <cell r="B215" t="str">
            <v>02-030-212-5</v>
          </cell>
          <cell r="C215" t="str">
            <v>2-15-30-</v>
          </cell>
          <cell r="D215" t="str">
            <v>2-15-30-02-030-212-5</v>
          </cell>
          <cell r="E215" t="str">
            <v>MAULANA PUTRA</v>
          </cell>
          <cell r="F215" t="str">
            <v>L</v>
          </cell>
          <cell r="G215" t="str">
            <v>Tangerang</v>
          </cell>
          <cell r="H215">
            <v>36681</v>
          </cell>
          <cell r="I215">
            <v>11</v>
          </cell>
          <cell r="K215" t="str">
            <v>Muhammad</v>
          </cell>
          <cell r="L215" t="str">
            <v>1213-7377</v>
          </cell>
          <cell r="M215" t="str">
            <v>0009525633</v>
          </cell>
          <cell r="N215" t="str">
            <v>9. I</v>
          </cell>
          <cell r="O215" t="str">
            <v>1213-7377 / 0009525633</v>
          </cell>
          <cell r="P215" t="str">
            <v>MAULANA PUTRA</v>
          </cell>
          <cell r="Q215" t="str">
            <v>Tangerang,  4 Juni 2000</v>
          </cell>
          <cell r="R215" t="str">
            <v>Tangerang</v>
          </cell>
          <cell r="S215">
            <v>36681</v>
          </cell>
          <cell r="T215" t="str">
            <v>Islam</v>
          </cell>
          <cell r="U215" t="str">
            <v>Muhammad</v>
          </cell>
          <cell r="V215" t="str">
            <v>Jl. Yos Sudarso RT 002/09 Jurumudi</v>
          </cell>
          <cell r="AK215">
            <v>64</v>
          </cell>
          <cell r="AL215">
            <v>56</v>
          </cell>
          <cell r="AM215">
            <v>42.5</v>
          </cell>
          <cell r="AN215">
            <v>37.5</v>
          </cell>
          <cell r="AO215">
            <v>200</v>
          </cell>
        </row>
        <row r="216">
          <cell r="A216">
            <v>213</v>
          </cell>
          <cell r="B216" t="str">
            <v>02-030-213-4</v>
          </cell>
          <cell r="C216" t="str">
            <v>2-15-30-</v>
          </cell>
          <cell r="D216" t="str">
            <v>2-15-30-02-030-213-4</v>
          </cell>
          <cell r="E216" t="str">
            <v>BAGUS HARDIANSYAH</v>
          </cell>
          <cell r="F216" t="str">
            <v>L</v>
          </cell>
          <cell r="G216" t="str">
            <v>Tangerang</v>
          </cell>
          <cell r="H216">
            <v>36622</v>
          </cell>
          <cell r="I216">
            <v>11</v>
          </cell>
          <cell r="J216">
            <v>36131</v>
          </cell>
          <cell r="K216" t="str">
            <v>Achmad Sugandhi</v>
          </cell>
          <cell r="L216" t="str">
            <v>1213-7409</v>
          </cell>
          <cell r="M216" t="str">
            <v>0000539037</v>
          </cell>
          <cell r="N216" t="str">
            <v>9. I</v>
          </cell>
          <cell r="O216" t="str">
            <v>1213-7409 / 0000539037</v>
          </cell>
          <cell r="P216" t="str">
            <v>BAGUS HARDIANSYAH</v>
          </cell>
          <cell r="Q216" t="str">
            <v>Tangerang,  6 April 2000</v>
          </cell>
          <cell r="R216" t="str">
            <v>Tangerang</v>
          </cell>
          <cell r="S216">
            <v>36622</v>
          </cell>
          <cell r="T216" t="str">
            <v>Islam</v>
          </cell>
          <cell r="U216" t="str">
            <v>Achmad Sugandhi</v>
          </cell>
          <cell r="V216" t="str">
            <v>Jl. Halim PK Jurumudi</v>
          </cell>
          <cell r="AK216" t="str">
            <v>-</v>
          </cell>
          <cell r="AL216" t="str">
            <v>-</v>
          </cell>
          <cell r="AM216" t="str">
            <v>-</v>
          </cell>
          <cell r="AN216" t="str">
            <v>-</v>
          </cell>
          <cell r="AO216">
            <v>0</v>
          </cell>
        </row>
        <row r="217">
          <cell r="A217">
            <v>214</v>
          </cell>
          <cell r="B217" t="str">
            <v>02-030-214-3</v>
          </cell>
          <cell r="C217" t="str">
            <v>2-15-30-</v>
          </cell>
          <cell r="D217" t="str">
            <v>2-15-30-02-030-214-3</v>
          </cell>
          <cell r="E217" t="str">
            <v>DEVI ROSANTI</v>
          </cell>
          <cell r="F217" t="str">
            <v>P</v>
          </cell>
          <cell r="G217" t="str">
            <v>Tangerang</v>
          </cell>
          <cell r="H217">
            <v>36581</v>
          </cell>
          <cell r="I217">
            <v>11</v>
          </cell>
          <cell r="K217" t="str">
            <v>Sanusi</v>
          </cell>
          <cell r="L217" t="str">
            <v>1213-7413</v>
          </cell>
          <cell r="M217" t="str">
            <v>0003793711</v>
          </cell>
          <cell r="N217" t="str">
            <v>9. I</v>
          </cell>
          <cell r="O217" t="str">
            <v>1213-7413 / 0003793711</v>
          </cell>
          <cell r="P217" t="str">
            <v>DEVI ROSANTI</v>
          </cell>
          <cell r="Q217" t="str">
            <v>Tangerang,  25 Februari 2000</v>
          </cell>
          <cell r="R217" t="str">
            <v>Tangerang</v>
          </cell>
          <cell r="S217">
            <v>36581</v>
          </cell>
          <cell r="T217" t="str">
            <v>Islam</v>
          </cell>
          <cell r="U217" t="str">
            <v>Sanusi</v>
          </cell>
          <cell r="V217" t="str">
            <v>Jl. Halim PK RT 03/01 Kebon Besar</v>
          </cell>
          <cell r="AK217">
            <v>74</v>
          </cell>
          <cell r="AL217">
            <v>66</v>
          </cell>
          <cell r="AM217">
            <v>67.5</v>
          </cell>
          <cell r="AN217">
            <v>75</v>
          </cell>
          <cell r="AO217">
            <v>282.5</v>
          </cell>
        </row>
        <row r="218">
          <cell r="A218">
            <v>215</v>
          </cell>
          <cell r="B218" t="str">
            <v>02-030-215-2</v>
          </cell>
          <cell r="C218" t="str">
            <v>2-15-30-</v>
          </cell>
          <cell r="D218" t="str">
            <v>2-15-30-02-030-215-2</v>
          </cell>
          <cell r="E218" t="str">
            <v>INDRIYANI</v>
          </cell>
          <cell r="F218" t="str">
            <v>P</v>
          </cell>
          <cell r="G218" t="str">
            <v>Tangerang</v>
          </cell>
          <cell r="H218">
            <v>36624</v>
          </cell>
          <cell r="I218">
            <v>11</v>
          </cell>
          <cell r="J218">
            <v>35796</v>
          </cell>
          <cell r="K218" t="str">
            <v>Munaroh</v>
          </cell>
          <cell r="L218" t="str">
            <v>1213-7422</v>
          </cell>
          <cell r="M218" t="str">
            <v>0009663994</v>
          </cell>
          <cell r="N218" t="str">
            <v>9. I</v>
          </cell>
          <cell r="O218" t="str">
            <v>1213-7422 / 0009663994</v>
          </cell>
          <cell r="P218" t="str">
            <v>INDRIYANI</v>
          </cell>
          <cell r="Q218" t="str">
            <v>Tangerang,  8 April 2000</v>
          </cell>
          <cell r="R218" t="str">
            <v>Tangerang</v>
          </cell>
          <cell r="S218">
            <v>36624</v>
          </cell>
          <cell r="T218" t="str">
            <v>Islam</v>
          </cell>
          <cell r="U218" t="str">
            <v>Munaroh</v>
          </cell>
          <cell r="V218" t="str">
            <v>Gg. Masjid Al Furqon RT 04/03 No. 35 Jurumudi</v>
          </cell>
          <cell r="AK218">
            <v>72</v>
          </cell>
          <cell r="AL218">
            <v>36</v>
          </cell>
          <cell r="AM218">
            <v>27.5</v>
          </cell>
          <cell r="AN218">
            <v>42.5</v>
          </cell>
          <cell r="AO218">
            <v>178</v>
          </cell>
        </row>
        <row r="219">
          <cell r="A219">
            <v>216</v>
          </cell>
          <cell r="B219" t="str">
            <v>02-030-216-9</v>
          </cell>
          <cell r="C219" t="str">
            <v>2-15-30-</v>
          </cell>
          <cell r="D219" t="str">
            <v>2-15-30-02-030-216-9</v>
          </cell>
          <cell r="E219" t="str">
            <v>RAKA TAUFIK ARIYOSANA</v>
          </cell>
          <cell r="F219" t="str">
            <v>L</v>
          </cell>
          <cell r="G219" t="str">
            <v>Tangerang</v>
          </cell>
          <cell r="H219">
            <v>36614</v>
          </cell>
          <cell r="I219">
            <v>11</v>
          </cell>
          <cell r="K219" t="str">
            <v>Ari Pianto</v>
          </cell>
          <cell r="L219" t="str">
            <v>1213-7436</v>
          </cell>
          <cell r="M219" t="str">
            <v>0000539068</v>
          </cell>
          <cell r="N219" t="str">
            <v>9. I</v>
          </cell>
          <cell r="O219" t="str">
            <v>1213-7436 / 0000539068</v>
          </cell>
          <cell r="P219" t="str">
            <v>RAKA TAUFIK ARIYOSANA</v>
          </cell>
          <cell r="Q219" t="str">
            <v>Tangerang,  29 Maret 2000</v>
          </cell>
          <cell r="R219" t="str">
            <v>Tangerang</v>
          </cell>
          <cell r="S219">
            <v>36614</v>
          </cell>
          <cell r="T219" t="str">
            <v>Islam</v>
          </cell>
          <cell r="U219" t="str">
            <v>Ari Pianto</v>
          </cell>
          <cell r="V219" t="str">
            <v>Jl. Adi Sucipto RT 003/03 No. 49 Pajang</v>
          </cell>
          <cell r="AK219">
            <v>74</v>
          </cell>
          <cell r="AL219">
            <v>38</v>
          </cell>
          <cell r="AM219">
            <v>40</v>
          </cell>
          <cell r="AN219">
            <v>35</v>
          </cell>
          <cell r="AO219">
            <v>187</v>
          </cell>
        </row>
        <row r="220">
          <cell r="A220">
            <v>217</v>
          </cell>
          <cell r="B220" t="str">
            <v>02-030-217-8</v>
          </cell>
          <cell r="C220" t="str">
            <v>2-15-30-</v>
          </cell>
          <cell r="D220" t="str">
            <v>2-15-30-02-030-217-8</v>
          </cell>
          <cell r="E220" t="str">
            <v>RIZAL MILINEWALDY YUSUF</v>
          </cell>
          <cell r="F220" t="str">
            <v>L</v>
          </cell>
          <cell r="G220" t="str">
            <v>Jakarta</v>
          </cell>
          <cell r="H220">
            <v>36525</v>
          </cell>
          <cell r="I220">
            <v>11</v>
          </cell>
          <cell r="K220" t="str">
            <v>Supriyadi</v>
          </cell>
          <cell r="L220" t="str">
            <v>1213-7439</v>
          </cell>
          <cell r="M220">
            <v>9998021328</v>
          </cell>
          <cell r="N220" t="str">
            <v>9. I</v>
          </cell>
          <cell r="O220" t="str">
            <v>1213-7439 / 9998021328</v>
          </cell>
          <cell r="P220" t="str">
            <v>RIZAL MILINEWALDY YUSUF</v>
          </cell>
          <cell r="Q220" t="str">
            <v>Jakarta,  31 Desember 1999</v>
          </cell>
          <cell r="R220" t="str">
            <v>Jakarta</v>
          </cell>
          <cell r="S220">
            <v>36525</v>
          </cell>
          <cell r="T220" t="str">
            <v>Islam</v>
          </cell>
          <cell r="U220" t="str">
            <v>Supriyadi</v>
          </cell>
          <cell r="V220" t="str">
            <v>Jl. Halim PK Gg. H. Usan RT 01/02 Jurumudi</v>
          </cell>
          <cell r="AK220">
            <v>68</v>
          </cell>
          <cell r="AL220">
            <v>62</v>
          </cell>
          <cell r="AM220">
            <v>40</v>
          </cell>
          <cell r="AN220">
            <v>37.5</v>
          </cell>
          <cell r="AO220">
            <v>207.5</v>
          </cell>
        </row>
        <row r="221">
          <cell r="A221">
            <v>218</v>
          </cell>
          <cell r="B221" t="str">
            <v>02-030-218-7</v>
          </cell>
          <cell r="C221" t="str">
            <v>2-15-30-</v>
          </cell>
          <cell r="D221" t="str">
            <v>2-15-30-02-030-218-7</v>
          </cell>
          <cell r="E221" t="str">
            <v>WAHYUDIN</v>
          </cell>
          <cell r="F221" t="str">
            <v>L</v>
          </cell>
          <cell r="G221" t="str">
            <v>Tangerang</v>
          </cell>
          <cell r="H221">
            <v>36440</v>
          </cell>
          <cell r="I221">
            <v>11</v>
          </cell>
          <cell r="K221" t="str">
            <v>Minggu G</v>
          </cell>
          <cell r="L221" t="str">
            <v>1213-7042</v>
          </cell>
          <cell r="M221">
            <v>9995287791</v>
          </cell>
          <cell r="N221" t="str">
            <v>9. I</v>
          </cell>
          <cell r="O221" t="str">
            <v>1213-7042 / 9995287791</v>
          </cell>
          <cell r="P221" t="str">
            <v>WAHYUDIN</v>
          </cell>
          <cell r="Q221" t="str">
            <v>Tangerang,  7 Oktober 1999</v>
          </cell>
          <cell r="R221" t="str">
            <v>Tangerang</v>
          </cell>
          <cell r="S221">
            <v>36440</v>
          </cell>
          <cell r="T221" t="str">
            <v>Islam</v>
          </cell>
          <cell r="U221" t="str">
            <v>Minggu G</v>
          </cell>
          <cell r="V221" t="str">
            <v>Jl. Halim PK RT 03/02 Kel. Pajang</v>
          </cell>
          <cell r="AK221">
            <v>52</v>
          </cell>
          <cell r="AL221">
            <v>38</v>
          </cell>
          <cell r="AM221">
            <v>35</v>
          </cell>
          <cell r="AN221">
            <v>50</v>
          </cell>
          <cell r="AO221">
            <v>175</v>
          </cell>
        </row>
        <row r="222">
          <cell r="A222">
            <v>219</v>
          </cell>
          <cell r="B222" t="str">
            <v>02-030-219-6</v>
          </cell>
          <cell r="C222" t="str">
            <v>2-15-30-</v>
          </cell>
          <cell r="D222" t="str">
            <v>2-15-30-02-030-219-6</v>
          </cell>
          <cell r="E222" t="str">
            <v>INDRA LESMANA</v>
          </cell>
          <cell r="F222" t="str">
            <v>L</v>
          </cell>
          <cell r="G222" t="str">
            <v>Kendal</v>
          </cell>
          <cell r="H222">
            <v>36665</v>
          </cell>
          <cell r="I222">
            <v>11</v>
          </cell>
          <cell r="K222" t="str">
            <v>Sulasono</v>
          </cell>
          <cell r="L222" t="str">
            <v>1213-7065</v>
          </cell>
          <cell r="M222" t="str">
            <v>0000536516</v>
          </cell>
          <cell r="N222" t="str">
            <v>9. I</v>
          </cell>
          <cell r="O222" t="str">
            <v>1213-7065 / 0000536516</v>
          </cell>
          <cell r="P222" t="str">
            <v>INDRA LESMANA</v>
          </cell>
          <cell r="Q222" t="str">
            <v>Kendal,  19 Mei 2000</v>
          </cell>
          <cell r="R222" t="str">
            <v>Kendal</v>
          </cell>
          <cell r="S222">
            <v>36665</v>
          </cell>
          <cell r="T222" t="str">
            <v>Islam</v>
          </cell>
          <cell r="U222" t="str">
            <v>Sulasono</v>
          </cell>
          <cell r="V222" t="str">
            <v>Kp. Rawa Bamban  RT 04/06 No. 25</v>
          </cell>
          <cell r="AK222">
            <v>56</v>
          </cell>
          <cell r="AL222">
            <v>32</v>
          </cell>
          <cell r="AM222">
            <v>30</v>
          </cell>
          <cell r="AN222">
            <v>50</v>
          </cell>
          <cell r="AO222">
            <v>168</v>
          </cell>
        </row>
        <row r="223">
          <cell r="A223">
            <v>220</v>
          </cell>
          <cell r="B223" t="str">
            <v>02-030-220-5</v>
          </cell>
          <cell r="C223" t="str">
            <v>2-15-30-</v>
          </cell>
          <cell r="D223" t="str">
            <v>2-15-30-02-030-220-5</v>
          </cell>
          <cell r="E223" t="str">
            <v>LUSIANA</v>
          </cell>
          <cell r="F223" t="str">
            <v>P</v>
          </cell>
          <cell r="G223" t="str">
            <v>Tangerang</v>
          </cell>
          <cell r="H223">
            <v>36462</v>
          </cell>
          <cell r="I223">
            <v>11</v>
          </cell>
          <cell r="K223" t="str">
            <v>Jamaludin Jalil</v>
          </cell>
          <cell r="L223" t="str">
            <v>1213-7068</v>
          </cell>
          <cell r="M223">
            <v>9997623350</v>
          </cell>
          <cell r="N223" t="str">
            <v>9. I</v>
          </cell>
          <cell r="O223" t="str">
            <v>1213-7068 / 9997623350</v>
          </cell>
          <cell r="P223" t="str">
            <v>LUSIANA</v>
          </cell>
          <cell r="Q223" t="str">
            <v>Tangerang,  29 Oktober 1999</v>
          </cell>
          <cell r="R223" t="str">
            <v>Tangerang</v>
          </cell>
          <cell r="S223">
            <v>36462</v>
          </cell>
          <cell r="T223" t="str">
            <v>Islam</v>
          </cell>
          <cell r="U223" t="str">
            <v>Jamaludin Jalil</v>
          </cell>
          <cell r="V223" t="str">
            <v>Jl. Halim PK RT 01/02 Kel. Pajang</v>
          </cell>
          <cell r="AK223">
            <v>74</v>
          </cell>
          <cell r="AL223">
            <v>42</v>
          </cell>
          <cell r="AM223">
            <v>30</v>
          </cell>
          <cell r="AN223">
            <v>62.5</v>
          </cell>
          <cell r="AO223">
            <v>208.5</v>
          </cell>
        </row>
        <row r="224">
          <cell r="A224">
            <v>221</v>
          </cell>
          <cell r="B224" t="str">
            <v>02-030-221-4</v>
          </cell>
          <cell r="C224" t="str">
            <v>2-15-30-</v>
          </cell>
          <cell r="D224" t="str">
            <v>2-15-30-02-030-221-4</v>
          </cell>
          <cell r="E224" t="str">
            <v>SISKA MISKATUL SALISAH</v>
          </cell>
          <cell r="F224" t="str">
            <v>P</v>
          </cell>
          <cell r="G224" t="str">
            <v>Tangerang</v>
          </cell>
          <cell r="H224">
            <v>36685</v>
          </cell>
          <cell r="I224">
            <v>12</v>
          </cell>
          <cell r="K224" t="str">
            <v>Baihaki</v>
          </cell>
          <cell r="L224" t="str">
            <v>1213-7083</v>
          </cell>
          <cell r="M224" t="str">
            <v>0012364430</v>
          </cell>
          <cell r="N224" t="str">
            <v>9. I</v>
          </cell>
          <cell r="O224" t="str">
            <v>1213-7083 / 0012364430</v>
          </cell>
          <cell r="P224" t="str">
            <v>SISKA MISKATUL SALISAH</v>
          </cell>
          <cell r="Q224" t="str">
            <v>Tangerang,  8 Juni 2000</v>
          </cell>
          <cell r="R224" t="str">
            <v>Tangerang</v>
          </cell>
          <cell r="S224">
            <v>36685</v>
          </cell>
          <cell r="T224" t="str">
            <v>Islam</v>
          </cell>
          <cell r="U224" t="str">
            <v>Baihaki</v>
          </cell>
          <cell r="V224" t="str">
            <v>Jl. Almunawaroh RT 03/01 No. 07</v>
          </cell>
          <cell r="AK224">
            <v>80</v>
          </cell>
          <cell r="AL224">
            <v>32</v>
          </cell>
          <cell r="AM224">
            <v>30</v>
          </cell>
          <cell r="AN224">
            <v>42.5</v>
          </cell>
          <cell r="AO224">
            <v>184.5</v>
          </cell>
        </row>
        <row r="225">
          <cell r="A225">
            <v>222</v>
          </cell>
          <cell r="B225" t="str">
            <v>02-030-222-3</v>
          </cell>
          <cell r="C225" t="str">
            <v>2-15-30-</v>
          </cell>
          <cell r="D225" t="str">
            <v>2-15-30-02-030-222-3</v>
          </cell>
          <cell r="E225" t="str">
            <v>MOH NUR FAIZY</v>
          </cell>
          <cell r="F225" t="str">
            <v>L</v>
          </cell>
          <cell r="G225" t="str">
            <v>Tangerang</v>
          </cell>
          <cell r="H225">
            <v>36683</v>
          </cell>
          <cell r="I225">
            <v>12</v>
          </cell>
          <cell r="K225" t="str">
            <v>Moh. Syafei</v>
          </cell>
          <cell r="L225" t="str">
            <v>1213-7102</v>
          </cell>
          <cell r="M225" t="str">
            <v>0004925733</v>
          </cell>
          <cell r="N225" t="str">
            <v>9. I</v>
          </cell>
          <cell r="O225" t="str">
            <v>1213-7102 / 0004925733</v>
          </cell>
          <cell r="P225" t="str">
            <v>MOH NUR FAIZY</v>
          </cell>
          <cell r="Q225" t="str">
            <v>Tangerang,  6 Juni 2000</v>
          </cell>
          <cell r="R225" t="str">
            <v>Tangerang</v>
          </cell>
          <cell r="S225">
            <v>36683</v>
          </cell>
          <cell r="T225" t="str">
            <v>Islam</v>
          </cell>
          <cell r="U225" t="str">
            <v>Moh. Syafei</v>
          </cell>
          <cell r="V225" t="str">
            <v>Kp. Baru RT 02/01 Jurumudi</v>
          </cell>
          <cell r="AK225">
            <v>70</v>
          </cell>
          <cell r="AL225">
            <v>40</v>
          </cell>
          <cell r="AM225">
            <v>35</v>
          </cell>
          <cell r="AN225">
            <v>47.5</v>
          </cell>
          <cell r="AO225">
            <v>192.5</v>
          </cell>
        </row>
        <row r="226">
          <cell r="A226">
            <v>223</v>
          </cell>
          <cell r="B226" t="str">
            <v>02-030-223-2</v>
          </cell>
          <cell r="C226" t="str">
            <v>2-15-30-</v>
          </cell>
          <cell r="D226" t="str">
            <v>2-15-30-02-030-223-2</v>
          </cell>
          <cell r="E226" t="str">
            <v>MUHAMAD NURRAHMAN SABILLY</v>
          </cell>
          <cell r="F226" t="str">
            <v>L</v>
          </cell>
          <cell r="G226" t="str">
            <v>Tangerang</v>
          </cell>
          <cell r="H226">
            <v>36615</v>
          </cell>
          <cell r="I226">
            <v>12</v>
          </cell>
          <cell r="K226" t="str">
            <v>Hamdany</v>
          </cell>
          <cell r="L226" t="str">
            <v>1213-7103</v>
          </cell>
          <cell r="M226" t="str">
            <v>0002107009</v>
          </cell>
          <cell r="N226" t="str">
            <v>9. I</v>
          </cell>
          <cell r="O226" t="str">
            <v>1213-7103 / 0002107009</v>
          </cell>
          <cell r="P226" t="str">
            <v>MUHAMAD NURRAHMAN SABILLY</v>
          </cell>
          <cell r="Q226" t="str">
            <v>Tangerang,  30 Maret 2000</v>
          </cell>
          <cell r="R226" t="str">
            <v>Tangerang</v>
          </cell>
          <cell r="S226">
            <v>36615</v>
          </cell>
          <cell r="T226" t="str">
            <v>Islam</v>
          </cell>
          <cell r="U226" t="str">
            <v>Hamdany</v>
          </cell>
          <cell r="V226" t="str">
            <v>Jl. Keamanan RT 05/04 No. 85 Kebon Besar</v>
          </cell>
          <cell r="AK226">
            <v>82</v>
          </cell>
          <cell r="AL226">
            <v>30</v>
          </cell>
          <cell r="AM226">
            <v>92.5</v>
          </cell>
          <cell r="AN226">
            <v>77.5</v>
          </cell>
          <cell r="AO226">
            <v>282</v>
          </cell>
        </row>
        <row r="227">
          <cell r="A227">
            <v>224</v>
          </cell>
          <cell r="B227" t="str">
            <v>02-030-224-9</v>
          </cell>
          <cell r="C227" t="str">
            <v>2-15-30-</v>
          </cell>
          <cell r="D227" t="str">
            <v>2-15-30-02-030-224-9</v>
          </cell>
          <cell r="E227" t="str">
            <v>RIADRUS SOLIHIN</v>
          </cell>
          <cell r="F227" t="str">
            <v>L</v>
          </cell>
          <cell r="G227" t="str">
            <v>Tangerang</v>
          </cell>
          <cell r="H227">
            <v>36422</v>
          </cell>
          <cell r="I227">
            <v>12</v>
          </cell>
          <cell r="K227" t="str">
            <v>Salbini</v>
          </cell>
          <cell r="L227" t="str">
            <v>1213-7108</v>
          </cell>
          <cell r="M227">
            <v>9990833533</v>
          </cell>
          <cell r="N227" t="str">
            <v>9. I</v>
          </cell>
          <cell r="O227" t="str">
            <v>1213-7108 / 9990833533</v>
          </cell>
          <cell r="P227" t="str">
            <v>RIADRUS SOLIHIN</v>
          </cell>
          <cell r="Q227" t="str">
            <v>Tangerang,  19 September 1999</v>
          </cell>
          <cell r="R227" t="str">
            <v>Tangerang</v>
          </cell>
          <cell r="S227">
            <v>36422</v>
          </cell>
          <cell r="T227" t="str">
            <v>Islam</v>
          </cell>
          <cell r="U227" t="str">
            <v>Salbini</v>
          </cell>
          <cell r="V227" t="str">
            <v>Jl. Abdul Rahman Saleh RT 03/01 No. 45</v>
          </cell>
          <cell r="AK227">
            <v>52</v>
          </cell>
          <cell r="AL227">
            <v>24</v>
          </cell>
          <cell r="AM227">
            <v>40</v>
          </cell>
          <cell r="AN227">
            <v>77.5</v>
          </cell>
          <cell r="AO227">
            <v>193.5</v>
          </cell>
        </row>
        <row r="228">
          <cell r="A228">
            <v>225</v>
          </cell>
          <cell r="B228" t="str">
            <v>02-030-225-8</v>
          </cell>
          <cell r="C228" t="str">
            <v>2-15-30-</v>
          </cell>
          <cell r="D228" t="str">
            <v>2-15-30-02-030-225-8</v>
          </cell>
          <cell r="E228" t="str">
            <v>AHMAD YUSDIANSYAH</v>
          </cell>
          <cell r="F228" t="str">
            <v>L</v>
          </cell>
          <cell r="G228" t="str">
            <v>Tangerang</v>
          </cell>
          <cell r="H228">
            <v>36614</v>
          </cell>
          <cell r="I228">
            <v>12</v>
          </cell>
          <cell r="K228" t="str">
            <v>Tajudin</v>
          </cell>
          <cell r="L228" t="str">
            <v>1213-7135</v>
          </cell>
          <cell r="M228" t="str">
            <v>0009073675</v>
          </cell>
          <cell r="N228" t="str">
            <v>9. I</v>
          </cell>
          <cell r="O228" t="str">
            <v>1213-7135 / 0009073675</v>
          </cell>
          <cell r="P228" t="str">
            <v>AHMAD YUSDIANSYAH</v>
          </cell>
          <cell r="Q228" t="str">
            <v>Tangerang,  29 Maret 2000</v>
          </cell>
          <cell r="R228" t="str">
            <v>Tangerang</v>
          </cell>
          <cell r="S228">
            <v>36614</v>
          </cell>
          <cell r="T228" t="str">
            <v>Islam</v>
          </cell>
          <cell r="U228" t="str">
            <v>Tajudin</v>
          </cell>
          <cell r="V228" t="str">
            <v>Jl. KH. Mursan RT 02/01 No. 10 Jurumudi</v>
          </cell>
          <cell r="AK228">
            <v>48</v>
          </cell>
          <cell r="AL228">
            <v>68</v>
          </cell>
          <cell r="AM228">
            <v>37.5</v>
          </cell>
          <cell r="AN228">
            <v>45</v>
          </cell>
          <cell r="AO228">
            <v>198.5</v>
          </cell>
        </row>
        <row r="229">
          <cell r="A229">
            <v>226</v>
          </cell>
          <cell r="B229" t="str">
            <v>02-030-226-7</v>
          </cell>
          <cell r="C229" t="str">
            <v>2-15-30-</v>
          </cell>
          <cell r="D229" t="str">
            <v>2-15-30-02-030-226-7</v>
          </cell>
          <cell r="E229" t="str">
            <v>SRI WAHYUNI</v>
          </cell>
          <cell r="F229" t="str">
            <v>P</v>
          </cell>
          <cell r="G229" t="str">
            <v>Tangerang</v>
          </cell>
          <cell r="H229">
            <v>36643</v>
          </cell>
          <cell r="I229">
            <v>12</v>
          </cell>
          <cell r="K229" t="str">
            <v>Munir Muhammad Nur</v>
          </cell>
          <cell r="L229" t="str">
            <v>1213-7303</v>
          </cell>
          <cell r="M229" t="str">
            <v>0000509831</v>
          </cell>
          <cell r="N229" t="str">
            <v>9. I</v>
          </cell>
          <cell r="O229" t="str">
            <v>1213-7303 / 0000509831</v>
          </cell>
          <cell r="P229" t="str">
            <v>SRI WAHYUNI</v>
          </cell>
          <cell r="Q229" t="str">
            <v>Tangerang,  27 April 2000</v>
          </cell>
          <cell r="R229" t="str">
            <v>Tangerang</v>
          </cell>
          <cell r="S229">
            <v>36643</v>
          </cell>
          <cell r="T229" t="str">
            <v>Islam</v>
          </cell>
          <cell r="U229" t="str">
            <v>Munir Muhammad Nur</v>
          </cell>
          <cell r="V229" t="str">
            <v>Jl. KH. Maulana Hasanudin RT 01/03 No. 30</v>
          </cell>
          <cell r="AK229">
            <v>56</v>
          </cell>
          <cell r="AL229">
            <v>48</v>
          </cell>
          <cell r="AM229">
            <v>42.5</v>
          </cell>
          <cell r="AN229">
            <v>75</v>
          </cell>
          <cell r="AO229">
            <v>221.5</v>
          </cell>
        </row>
        <row r="230">
          <cell r="A230">
            <v>227</v>
          </cell>
          <cell r="B230" t="str">
            <v>02-030-227-6</v>
          </cell>
          <cell r="C230" t="str">
            <v>2-15-30-</v>
          </cell>
          <cell r="D230" t="str">
            <v>2-15-30-02-030-227-6</v>
          </cell>
          <cell r="E230" t="str">
            <v>MUHAMAD MAULANA YUSUF NURBUAT</v>
          </cell>
          <cell r="F230" t="str">
            <v>L</v>
          </cell>
          <cell r="G230" t="str">
            <v>Jakarta</v>
          </cell>
          <cell r="H230">
            <v>36682</v>
          </cell>
          <cell r="I230">
            <v>12</v>
          </cell>
          <cell r="K230" t="str">
            <v>Muhamad Nurbuat Rama Elang</v>
          </cell>
          <cell r="L230" t="str">
            <v>1213-7332</v>
          </cell>
          <cell r="M230" t="str">
            <v>0000550934</v>
          </cell>
          <cell r="N230" t="str">
            <v>9. I</v>
          </cell>
          <cell r="O230" t="str">
            <v>1213-7332 / 0000550934</v>
          </cell>
          <cell r="P230" t="str">
            <v>MUHAMAD MAULANA YUSUF NURBUAT</v>
          </cell>
          <cell r="Q230" t="str">
            <v>Jakarta,  5 Juni 2000</v>
          </cell>
          <cell r="R230" t="str">
            <v>Jakarta</v>
          </cell>
          <cell r="S230">
            <v>36682</v>
          </cell>
          <cell r="T230" t="str">
            <v>Islam</v>
          </cell>
          <cell r="U230" t="str">
            <v>Muhamad Nurbuat Rama Elang</v>
          </cell>
          <cell r="V230" t="str">
            <v>Jl. Delima IV Blok D1 RT 07/07 No. 12 Pasar Kemis</v>
          </cell>
          <cell r="AK230">
            <v>72</v>
          </cell>
          <cell r="AL230">
            <v>56</v>
          </cell>
          <cell r="AM230">
            <v>52.5</v>
          </cell>
          <cell r="AN230">
            <v>75</v>
          </cell>
          <cell r="AO230">
            <v>255.5</v>
          </cell>
        </row>
        <row r="231">
          <cell r="A231">
            <v>228</v>
          </cell>
          <cell r="B231" t="str">
            <v>02-030-228-5</v>
          </cell>
          <cell r="C231" t="str">
            <v>2-15-30-</v>
          </cell>
          <cell r="D231" t="str">
            <v>2-15-30-02-030-228-5</v>
          </cell>
          <cell r="E231" t="str">
            <v>YULI PERMATA SARI</v>
          </cell>
          <cell r="F231" t="str">
            <v>P</v>
          </cell>
          <cell r="G231" t="str">
            <v>Tangerang</v>
          </cell>
          <cell r="H231">
            <v>35991</v>
          </cell>
          <cell r="I231">
            <v>12</v>
          </cell>
          <cell r="K231" t="str">
            <v>Anwar Badri</v>
          </cell>
          <cell r="L231" t="str">
            <v>1213-7352</v>
          </cell>
          <cell r="M231">
            <v>9986123721</v>
          </cell>
          <cell r="N231" t="str">
            <v>9. B</v>
          </cell>
          <cell r="O231" t="str">
            <v>1213-7352 / 9986123721</v>
          </cell>
          <cell r="P231" t="str">
            <v>YULI PERMATA SARI</v>
          </cell>
          <cell r="Q231" t="str">
            <v>Tangerang,  15 Juli 1998</v>
          </cell>
          <cell r="R231" t="str">
            <v>Tangerang</v>
          </cell>
          <cell r="S231">
            <v>35991</v>
          </cell>
          <cell r="T231" t="str">
            <v>Islam</v>
          </cell>
          <cell r="U231" t="str">
            <v>Anwar Badri</v>
          </cell>
          <cell r="V231" t="str">
            <v>Darussalam Utara RT 01/06 No. 5</v>
          </cell>
          <cell r="AK231">
            <v>34</v>
          </cell>
          <cell r="AL231">
            <v>34</v>
          </cell>
          <cell r="AM231">
            <v>32.5</v>
          </cell>
          <cell r="AN231">
            <v>30</v>
          </cell>
          <cell r="AO231">
            <v>130.5</v>
          </cell>
        </row>
        <row r="232">
          <cell r="A232">
            <v>229</v>
          </cell>
          <cell r="B232" t="str">
            <v>02-030-229-4</v>
          </cell>
          <cell r="C232" t="str">
            <v>2-15-30-</v>
          </cell>
          <cell r="D232" t="str">
            <v>2-15-30-02-030-229-4</v>
          </cell>
          <cell r="E232" t="str">
            <v>FERDY MESA PUTRA</v>
          </cell>
          <cell r="F232" t="str">
            <v>L</v>
          </cell>
          <cell r="G232" t="str">
            <v>Tangerang</v>
          </cell>
          <cell r="H232">
            <v>36675</v>
          </cell>
          <cell r="I232">
            <v>12</v>
          </cell>
          <cell r="K232" t="str">
            <v>Mamit Slamet</v>
          </cell>
          <cell r="L232" t="str">
            <v>1213-7369</v>
          </cell>
          <cell r="M232" t="str">
            <v>0000550778</v>
          </cell>
          <cell r="N232" t="str">
            <v>9. B</v>
          </cell>
          <cell r="O232" t="str">
            <v>1213-7369 / 0000550778</v>
          </cell>
          <cell r="P232" t="str">
            <v>FERDY MESA PUTRA</v>
          </cell>
          <cell r="Q232" t="str">
            <v>Tangerang,  29 Mei 2000</v>
          </cell>
          <cell r="R232" t="str">
            <v>Tangerang</v>
          </cell>
          <cell r="S232">
            <v>36675</v>
          </cell>
          <cell r="T232" t="str">
            <v>Islam</v>
          </cell>
          <cell r="U232" t="str">
            <v>Mamit Slamet</v>
          </cell>
          <cell r="V232" t="str">
            <v>Jl. Pembangunan I RT 01/03 Batu ceper</v>
          </cell>
          <cell r="AK232">
            <v>62</v>
          </cell>
          <cell r="AL232">
            <v>60</v>
          </cell>
          <cell r="AM232">
            <v>27.5</v>
          </cell>
          <cell r="AN232">
            <v>85</v>
          </cell>
          <cell r="AO232">
            <v>234.5</v>
          </cell>
        </row>
        <row r="233">
          <cell r="A233">
            <v>230</v>
          </cell>
          <cell r="B233" t="str">
            <v>02-030-230-3</v>
          </cell>
          <cell r="C233" t="str">
            <v>2-15-30-</v>
          </cell>
          <cell r="D233" t="str">
            <v>2-15-30-02-030-230-3</v>
          </cell>
          <cell r="E233" t="str">
            <v>ACHMAD HAEKAL YULIAS</v>
          </cell>
          <cell r="F233" t="str">
            <v>L</v>
          </cell>
          <cell r="G233" t="str">
            <v>Tangerang</v>
          </cell>
          <cell r="H233">
            <v>36730</v>
          </cell>
          <cell r="I233">
            <v>12</v>
          </cell>
          <cell r="K233" t="str">
            <v>Saipul</v>
          </cell>
          <cell r="L233" t="str">
            <v>1213-7001</v>
          </cell>
          <cell r="M233" t="str">
            <v>0000960679</v>
          </cell>
          <cell r="N233" t="str">
            <v>9. B</v>
          </cell>
          <cell r="O233" t="str">
            <v>1213-7001 / 0000960679</v>
          </cell>
          <cell r="P233" t="str">
            <v>ACHMAD HAEKAL YULIAS</v>
          </cell>
          <cell r="Q233" t="str">
            <v>Tangerang,  23 Juli 2000</v>
          </cell>
          <cell r="R233" t="str">
            <v>Tangerang</v>
          </cell>
          <cell r="S233">
            <v>36730</v>
          </cell>
          <cell r="T233" t="str">
            <v>Islam</v>
          </cell>
          <cell r="U233" t="str">
            <v>Saipul</v>
          </cell>
          <cell r="V233" t="str">
            <v>Jl. H. Usan RT 02/02 Jurumudi Baru</v>
          </cell>
          <cell r="AK233">
            <v>50</v>
          </cell>
          <cell r="AL233">
            <v>68</v>
          </cell>
          <cell r="AM233">
            <v>30</v>
          </cell>
          <cell r="AN233">
            <v>82.5</v>
          </cell>
          <cell r="AO233">
            <v>230.5</v>
          </cell>
        </row>
        <row r="234">
          <cell r="A234">
            <v>231</v>
          </cell>
          <cell r="B234" t="str">
            <v>02-030-231-2</v>
          </cell>
          <cell r="C234" t="str">
            <v>2-15-30-</v>
          </cell>
          <cell r="D234" t="str">
            <v>2-15-30-02-030-231-2</v>
          </cell>
          <cell r="E234" t="str">
            <v>FAJAR SIDIQ</v>
          </cell>
          <cell r="F234" t="str">
            <v>L</v>
          </cell>
          <cell r="G234" t="str">
            <v>Tangerang</v>
          </cell>
          <cell r="H234">
            <v>36784</v>
          </cell>
          <cell r="I234">
            <v>12</v>
          </cell>
          <cell r="K234" t="str">
            <v>Sutiya</v>
          </cell>
          <cell r="L234" t="str">
            <v>1213-7017</v>
          </cell>
          <cell r="M234" t="str">
            <v>0003314918</v>
          </cell>
          <cell r="N234" t="str">
            <v>9. B</v>
          </cell>
          <cell r="O234" t="str">
            <v>1213-7017 / 0003314918</v>
          </cell>
          <cell r="P234" t="str">
            <v>FAJAR SIDIQ</v>
          </cell>
          <cell r="Q234" t="str">
            <v>Tangerang,  15 September 2000</v>
          </cell>
          <cell r="R234" t="str">
            <v>Tangerang</v>
          </cell>
          <cell r="S234">
            <v>36784</v>
          </cell>
          <cell r="T234" t="str">
            <v>Islam</v>
          </cell>
          <cell r="U234" t="str">
            <v>Sutiya</v>
          </cell>
          <cell r="V234" t="str">
            <v>Jl. Inpres Bubulak RT 02/02 No. 14</v>
          </cell>
          <cell r="AK234">
            <v>86</v>
          </cell>
          <cell r="AL234">
            <v>66</v>
          </cell>
          <cell r="AM234">
            <v>60</v>
          </cell>
          <cell r="AN234">
            <v>52.5</v>
          </cell>
          <cell r="AO234">
            <v>264.5</v>
          </cell>
        </row>
        <row r="235">
          <cell r="A235">
            <v>232</v>
          </cell>
          <cell r="B235" t="str">
            <v>02-030-232-9</v>
          </cell>
          <cell r="C235" t="str">
            <v>2-15-30-</v>
          </cell>
          <cell r="D235" t="str">
            <v>2-15-30-02-030-232-9</v>
          </cell>
          <cell r="E235" t="str">
            <v>PUTRI PURWATI</v>
          </cell>
          <cell r="F235" t="str">
            <v>P</v>
          </cell>
          <cell r="G235" t="str">
            <v>Tangerang</v>
          </cell>
          <cell r="H235">
            <v>36557</v>
          </cell>
          <cell r="I235">
            <v>12</v>
          </cell>
          <cell r="K235" t="str">
            <v>Jamaludin</v>
          </cell>
          <cell r="L235" t="str">
            <v>1213-7208</v>
          </cell>
          <cell r="M235" t="str">
            <v>0000550035</v>
          </cell>
          <cell r="N235" t="str">
            <v>9. B</v>
          </cell>
          <cell r="O235" t="str">
            <v>1213-7208 / 0000550035</v>
          </cell>
          <cell r="P235" t="str">
            <v>PUTRI PURWATI</v>
          </cell>
          <cell r="Q235" t="str">
            <v>Tangerang,  1 Februari 2000</v>
          </cell>
          <cell r="R235" t="str">
            <v>Tangerang</v>
          </cell>
          <cell r="S235">
            <v>36557</v>
          </cell>
          <cell r="T235" t="str">
            <v>Islam</v>
          </cell>
          <cell r="U235" t="str">
            <v>Jamaludin</v>
          </cell>
          <cell r="V235" t="str">
            <v>Jl. Siswa Raya RT 03/02 Belendung</v>
          </cell>
          <cell r="AK235">
            <v>54</v>
          </cell>
          <cell r="AL235">
            <v>48</v>
          </cell>
          <cell r="AM235">
            <v>32.5</v>
          </cell>
          <cell r="AN235">
            <v>27.5</v>
          </cell>
          <cell r="AO235">
            <v>162</v>
          </cell>
        </row>
        <row r="236">
          <cell r="A236">
            <v>233</v>
          </cell>
          <cell r="B236" t="str">
            <v>02-030-233-8</v>
          </cell>
          <cell r="C236" t="str">
            <v>2-15-30-</v>
          </cell>
          <cell r="D236" t="str">
            <v>2-15-30-02-030-233-8</v>
          </cell>
          <cell r="E236" t="str">
            <v>SYAFYUDIN</v>
          </cell>
          <cell r="F236" t="str">
            <v>L</v>
          </cell>
          <cell r="G236" t="str">
            <v>Tangerang</v>
          </cell>
          <cell r="H236">
            <v>36569</v>
          </cell>
          <cell r="I236">
            <v>12</v>
          </cell>
          <cell r="K236" t="str">
            <v>Masdar</v>
          </cell>
          <cell r="L236" t="str">
            <v>1213-7215</v>
          </cell>
          <cell r="M236" t="str">
            <v>0000550020</v>
          </cell>
          <cell r="N236" t="str">
            <v>9. B</v>
          </cell>
          <cell r="O236" t="str">
            <v>1213-7215 / 0000550020</v>
          </cell>
          <cell r="P236" t="str">
            <v>SYAFYUDIN</v>
          </cell>
          <cell r="Q236" t="str">
            <v>Tangerang,  13 Februari 2000</v>
          </cell>
          <cell r="R236" t="str">
            <v>Tangerang</v>
          </cell>
          <cell r="S236">
            <v>36569</v>
          </cell>
          <cell r="T236" t="str">
            <v>Islam</v>
          </cell>
          <cell r="U236" t="str">
            <v>Masdar</v>
          </cell>
          <cell r="V236" t="str">
            <v>Jl. KH. Mursan RT 04/01 Belendung</v>
          </cell>
          <cell r="AK236">
            <v>66</v>
          </cell>
          <cell r="AL236">
            <v>74</v>
          </cell>
          <cell r="AM236">
            <v>40</v>
          </cell>
          <cell r="AN236">
            <v>72.5</v>
          </cell>
          <cell r="AO236">
            <v>252.5</v>
          </cell>
        </row>
        <row r="237">
          <cell r="A237">
            <v>234</v>
          </cell>
          <cell r="B237" t="str">
            <v>02-030-234-7</v>
          </cell>
          <cell r="C237" t="str">
            <v>2-15-30-</v>
          </cell>
          <cell r="D237" t="str">
            <v>2-15-30-02-030-234-7</v>
          </cell>
          <cell r="E237" t="str">
            <v>ADELIA ROMADON</v>
          </cell>
          <cell r="F237" t="str">
            <v>P</v>
          </cell>
          <cell r="G237" t="str">
            <v>Jakarta</v>
          </cell>
          <cell r="H237">
            <v>36640</v>
          </cell>
          <cell r="I237">
            <v>12</v>
          </cell>
          <cell r="K237" t="str">
            <v>Edi Yusuf</v>
          </cell>
          <cell r="L237" t="str">
            <v>1213-7221</v>
          </cell>
          <cell r="M237" t="str">
            <v>0008582282</v>
          </cell>
          <cell r="N237" t="str">
            <v>9. B</v>
          </cell>
          <cell r="O237" t="str">
            <v>1213-7221 / 0008582282</v>
          </cell>
          <cell r="P237" t="str">
            <v>ADELIA ROMADON</v>
          </cell>
          <cell r="Q237" t="str">
            <v>Jakarta,  24 April 2000</v>
          </cell>
          <cell r="R237" t="str">
            <v>Jakarta</v>
          </cell>
          <cell r="S237">
            <v>36640</v>
          </cell>
          <cell r="T237" t="str">
            <v>Islam</v>
          </cell>
          <cell r="U237" t="str">
            <v>Edi Yusuf</v>
          </cell>
          <cell r="V237" t="str">
            <v>Jl. Abdurahman Saleh RT 04/03 Benda</v>
          </cell>
          <cell r="AK237">
            <v>44</v>
          </cell>
          <cell r="AL237">
            <v>70</v>
          </cell>
          <cell r="AM237">
            <v>27.5</v>
          </cell>
          <cell r="AN237">
            <v>37.5</v>
          </cell>
          <cell r="AO237">
            <v>179</v>
          </cell>
        </row>
        <row r="238">
          <cell r="A238">
            <v>235</v>
          </cell>
          <cell r="B238" t="str">
            <v>02-030-235-6</v>
          </cell>
          <cell r="C238" t="str">
            <v>2-15-30-</v>
          </cell>
          <cell r="D238" t="str">
            <v>2-15-30-02-030-235-6</v>
          </cell>
          <cell r="E238" t="str">
            <v>AHMAD FIKIH</v>
          </cell>
          <cell r="F238" t="str">
            <v>L</v>
          </cell>
          <cell r="G238" t="str">
            <v>Tangerang</v>
          </cell>
          <cell r="H238">
            <v>36672</v>
          </cell>
          <cell r="I238">
            <v>12</v>
          </cell>
          <cell r="K238" t="str">
            <v>Krisworo</v>
          </cell>
          <cell r="L238" t="str">
            <v>1213-7223</v>
          </cell>
          <cell r="M238" t="str">
            <v>0009280366</v>
          </cell>
          <cell r="N238" t="str">
            <v>9. B</v>
          </cell>
          <cell r="O238" t="str">
            <v>1213-7223 / 0009280366</v>
          </cell>
          <cell r="P238" t="str">
            <v>AHMAD FIKIH</v>
          </cell>
          <cell r="Q238" t="str">
            <v>Tangerang,  26 Mei 2000</v>
          </cell>
          <cell r="R238" t="str">
            <v>Tangerang</v>
          </cell>
          <cell r="S238">
            <v>36672</v>
          </cell>
          <cell r="T238" t="str">
            <v>Islam</v>
          </cell>
          <cell r="U238" t="str">
            <v>Krisworo</v>
          </cell>
          <cell r="V238" t="str">
            <v>Jl. Halim PK RT 01/06 Jurumudi</v>
          </cell>
          <cell r="AK238">
            <v>60</v>
          </cell>
          <cell r="AL238">
            <v>56</v>
          </cell>
          <cell r="AM238">
            <v>35</v>
          </cell>
          <cell r="AN238">
            <v>82.5</v>
          </cell>
          <cell r="AO238">
            <v>233.5</v>
          </cell>
        </row>
        <row r="239">
          <cell r="A239">
            <v>236</v>
          </cell>
          <cell r="B239" t="str">
            <v>02-030-236-5</v>
          </cell>
          <cell r="C239" t="str">
            <v>2-15-30-</v>
          </cell>
          <cell r="D239" t="str">
            <v>2-15-30-02-030-236-5</v>
          </cell>
          <cell r="E239" t="str">
            <v>MURRY MOEKTI SYAHRANIE</v>
          </cell>
          <cell r="F239" t="str">
            <v>L</v>
          </cell>
          <cell r="G239" t="str">
            <v>Ngawi</v>
          </cell>
          <cell r="H239">
            <v>36703</v>
          </cell>
          <cell r="I239">
            <v>12</v>
          </cell>
          <cell r="J239">
            <v>35950</v>
          </cell>
          <cell r="K239" t="str">
            <v>Pujiana</v>
          </cell>
          <cell r="L239" t="str">
            <v>1213-7248</v>
          </cell>
          <cell r="M239" t="str">
            <v>0000539129</v>
          </cell>
          <cell r="N239" t="str">
            <v>9. B</v>
          </cell>
          <cell r="O239" t="str">
            <v>1213-7248 / 0000539129</v>
          </cell>
          <cell r="P239" t="str">
            <v>MURRY MOEKTI SYAHRANIE</v>
          </cell>
          <cell r="Q239" t="str">
            <v>Ngawi,  26 Juni 2000</v>
          </cell>
          <cell r="R239" t="str">
            <v>Ngawi</v>
          </cell>
          <cell r="S239">
            <v>36703</v>
          </cell>
          <cell r="T239" t="str">
            <v>Islam</v>
          </cell>
          <cell r="U239" t="str">
            <v>Pujiana</v>
          </cell>
          <cell r="V239" t="str">
            <v>Jl. Halim PK RT 01/03 Kebon Besar</v>
          </cell>
          <cell r="AK239">
            <v>66</v>
          </cell>
          <cell r="AL239">
            <v>62</v>
          </cell>
          <cell r="AM239">
            <v>40</v>
          </cell>
          <cell r="AN239">
            <v>77.5</v>
          </cell>
          <cell r="AO239">
            <v>245.5</v>
          </cell>
        </row>
        <row r="240">
          <cell r="A240">
            <v>237</v>
          </cell>
          <cell r="B240" t="str">
            <v>02-030-237-4</v>
          </cell>
          <cell r="C240" t="str">
            <v>2-15-30-</v>
          </cell>
          <cell r="D240" t="str">
            <v>2-15-30-02-030-237-4</v>
          </cell>
          <cell r="E240" t="str">
            <v>RIDAM HALIT</v>
          </cell>
          <cell r="F240" t="str">
            <v>L</v>
          </cell>
          <cell r="G240" t="str">
            <v>Tangerang</v>
          </cell>
          <cell r="H240">
            <v>36505</v>
          </cell>
          <cell r="I240">
            <v>12</v>
          </cell>
          <cell r="J240">
            <v>36101</v>
          </cell>
          <cell r="K240" t="str">
            <v>Maisah</v>
          </cell>
          <cell r="L240" t="str">
            <v>1213-7256</v>
          </cell>
          <cell r="M240">
            <v>9994565888</v>
          </cell>
          <cell r="N240" t="str">
            <v>9. B</v>
          </cell>
          <cell r="O240" t="str">
            <v>1213-7256 / 9994565888</v>
          </cell>
          <cell r="P240" t="str">
            <v>RIDAM HALIT</v>
          </cell>
          <cell r="Q240" t="str">
            <v>Tangerang,  11 Desember 1999</v>
          </cell>
          <cell r="R240" t="str">
            <v>Tangerang</v>
          </cell>
          <cell r="S240">
            <v>36505</v>
          </cell>
          <cell r="T240" t="str">
            <v>Islam</v>
          </cell>
          <cell r="U240" t="str">
            <v>Maisah</v>
          </cell>
          <cell r="V240" t="str">
            <v>Jl. Keamanan Gg. Panda RT 01/04 No. 40</v>
          </cell>
          <cell r="AK240">
            <v>60</v>
          </cell>
          <cell r="AL240">
            <v>68</v>
          </cell>
          <cell r="AM240">
            <v>40</v>
          </cell>
          <cell r="AN240">
            <v>82.5</v>
          </cell>
          <cell r="AO240">
            <v>250.5</v>
          </cell>
        </row>
        <row r="241">
          <cell r="A241">
            <v>238</v>
          </cell>
          <cell r="B241" t="str">
            <v>02-030-238-3</v>
          </cell>
          <cell r="C241" t="str">
            <v>2-15-30-</v>
          </cell>
          <cell r="D241" t="str">
            <v>2-15-30-02-030-238-3</v>
          </cell>
          <cell r="E241" t="str">
            <v>ANNISSA AMILLIA PUTRI</v>
          </cell>
          <cell r="F241" t="str">
            <v>P</v>
          </cell>
          <cell r="G241" t="str">
            <v>Jakarta</v>
          </cell>
          <cell r="H241">
            <v>36937</v>
          </cell>
          <cell r="I241">
            <v>12</v>
          </cell>
          <cell r="K241" t="str">
            <v>Jumali</v>
          </cell>
          <cell r="L241" t="str">
            <v>1213-7270</v>
          </cell>
          <cell r="M241" t="str">
            <v>0010051898</v>
          </cell>
          <cell r="N241" t="str">
            <v>9. B</v>
          </cell>
          <cell r="O241" t="str">
            <v>1213-7270 / 0010051898</v>
          </cell>
          <cell r="P241" t="str">
            <v>ANNISSA AMILLIA PUTRI</v>
          </cell>
          <cell r="Q241" t="str">
            <v>Jakarta,  15 Februari 2001</v>
          </cell>
          <cell r="R241" t="str">
            <v>Jakarta</v>
          </cell>
          <cell r="S241">
            <v>36937</v>
          </cell>
          <cell r="T241" t="str">
            <v>Islam</v>
          </cell>
          <cell r="U241" t="str">
            <v>Jumali</v>
          </cell>
          <cell r="V241" t="str">
            <v>Perdudangan Nusa Indah RT 04/04 No. 23 Jurumudi</v>
          </cell>
          <cell r="AK241">
            <v>90</v>
          </cell>
          <cell r="AL241">
            <v>68</v>
          </cell>
          <cell r="AM241">
            <v>62.5</v>
          </cell>
          <cell r="AN241">
            <v>50</v>
          </cell>
          <cell r="AO241">
            <v>270.5</v>
          </cell>
        </row>
        <row r="242">
          <cell r="A242">
            <v>239</v>
          </cell>
          <cell r="B242" t="str">
            <v>02-030-239-2</v>
          </cell>
          <cell r="C242" t="str">
            <v>2-15-30-</v>
          </cell>
          <cell r="D242" t="str">
            <v>2-15-30-02-030-239-2</v>
          </cell>
          <cell r="E242" t="str">
            <v>DINDA WULANDARI</v>
          </cell>
          <cell r="F242" t="str">
            <v>P</v>
          </cell>
          <cell r="G242" t="str">
            <v>Pati</v>
          </cell>
          <cell r="H242">
            <v>36593</v>
          </cell>
          <cell r="I242">
            <v>12</v>
          </cell>
          <cell r="K242" t="str">
            <v>Chomarudin</v>
          </cell>
          <cell r="L242" t="str">
            <v>1213-7277</v>
          </cell>
          <cell r="M242" t="str">
            <v>0009144539</v>
          </cell>
          <cell r="N242" t="str">
            <v>9. B</v>
          </cell>
          <cell r="O242" t="str">
            <v>1213-7277 / 0009144539</v>
          </cell>
          <cell r="P242" t="str">
            <v>DINDA WULANDARI</v>
          </cell>
          <cell r="Q242" t="str">
            <v>Pati,  8 Maret 2000</v>
          </cell>
          <cell r="R242" t="str">
            <v>Pati</v>
          </cell>
          <cell r="S242">
            <v>36593</v>
          </cell>
          <cell r="T242" t="str">
            <v>Islam</v>
          </cell>
          <cell r="U242" t="str">
            <v>Chomarudin</v>
          </cell>
          <cell r="V242" t="str">
            <v>Jl. Ampera I RT 01/01 Poris Gaga</v>
          </cell>
          <cell r="AK242">
            <v>78</v>
          </cell>
          <cell r="AL242">
            <v>48</v>
          </cell>
          <cell r="AM242">
            <v>40</v>
          </cell>
          <cell r="AN242">
            <v>47.5</v>
          </cell>
          <cell r="AO242">
            <v>213.5</v>
          </cell>
        </row>
        <row r="243">
          <cell r="A243">
            <v>240</v>
          </cell>
          <cell r="B243" t="str">
            <v>02-030-240-9</v>
          </cell>
          <cell r="C243" t="str">
            <v>2-15-30-</v>
          </cell>
          <cell r="D243" t="str">
            <v>2-15-30-02-030-240-9</v>
          </cell>
          <cell r="E243" t="str">
            <v>MUHAMMAD RIAN ALFIANDI</v>
          </cell>
          <cell r="F243" t="str">
            <v>L</v>
          </cell>
          <cell r="G243" t="str">
            <v>Jakarta</v>
          </cell>
          <cell r="H243">
            <v>36691</v>
          </cell>
          <cell r="I243">
            <v>12</v>
          </cell>
          <cell r="K243" t="str">
            <v>Iswandi</v>
          </cell>
          <cell r="L243" t="str">
            <v>1213-7476</v>
          </cell>
          <cell r="M243" t="str">
            <v>0000536835</v>
          </cell>
          <cell r="N243" t="str">
            <v>9. B</v>
          </cell>
          <cell r="O243" t="str">
            <v>1213-7476 / 0000536835</v>
          </cell>
          <cell r="P243" t="str">
            <v>MUHAMMAD RIAN ALFIANDI</v>
          </cell>
          <cell r="Q243" t="str">
            <v>Jakarta,  14 Juni 2000</v>
          </cell>
          <cell r="R243" t="str">
            <v>Jakarta</v>
          </cell>
          <cell r="S243">
            <v>36691</v>
          </cell>
          <cell r="T243" t="str">
            <v>Islam</v>
          </cell>
          <cell r="U243" t="str">
            <v>Iswandi</v>
          </cell>
          <cell r="V243" t="str">
            <v xml:space="preserve">Jl. Yos Sudarso RT 04/04 Jurumudi </v>
          </cell>
          <cell r="AK243">
            <v>64</v>
          </cell>
          <cell r="AL243">
            <v>58</v>
          </cell>
          <cell r="AM243">
            <v>37.5</v>
          </cell>
          <cell r="AN243">
            <v>77.5</v>
          </cell>
          <cell r="AO243">
            <v>237</v>
          </cell>
        </row>
        <row r="244">
          <cell r="A244">
            <v>241</v>
          </cell>
          <cell r="B244" t="str">
            <v>02-030-241-8</v>
          </cell>
          <cell r="C244" t="str">
            <v>2-15-30-</v>
          </cell>
          <cell r="D244" t="str">
            <v>2-15-30-02-030-241-8</v>
          </cell>
          <cell r="E244" t="str">
            <v>PUTRI DJAYANTI</v>
          </cell>
          <cell r="F244" t="str">
            <v>P</v>
          </cell>
          <cell r="G244" t="str">
            <v>Brebes</v>
          </cell>
          <cell r="H244">
            <v>36565</v>
          </cell>
          <cell r="I244">
            <v>13</v>
          </cell>
          <cell r="K244" t="str">
            <v>Tarjo</v>
          </cell>
          <cell r="L244" t="str">
            <v>1213-7481</v>
          </cell>
          <cell r="M244" t="str">
            <v>0008543130</v>
          </cell>
          <cell r="N244" t="str">
            <v>9. B</v>
          </cell>
          <cell r="O244" t="str">
            <v>1213-7481 / 0008543130</v>
          </cell>
          <cell r="P244" t="str">
            <v>PUTRI DJAYANTI</v>
          </cell>
          <cell r="Q244" t="str">
            <v>Brebes,  9 Februari 2000</v>
          </cell>
          <cell r="R244" t="str">
            <v>Brebes</v>
          </cell>
          <cell r="S244">
            <v>36565</v>
          </cell>
          <cell r="T244" t="str">
            <v>Islam</v>
          </cell>
          <cell r="U244" t="str">
            <v>Tarjo</v>
          </cell>
          <cell r="V244" t="str">
            <v>Jurumudi Lama RT 001/005 Benda</v>
          </cell>
          <cell r="AK244">
            <v>60</v>
          </cell>
          <cell r="AL244">
            <v>32</v>
          </cell>
          <cell r="AM244">
            <v>40</v>
          </cell>
          <cell r="AN244">
            <v>37.5</v>
          </cell>
          <cell r="AO244">
            <v>169.5</v>
          </cell>
        </row>
        <row r="245">
          <cell r="A245">
            <v>242</v>
          </cell>
          <cell r="B245" t="str">
            <v>02-030-242-7</v>
          </cell>
          <cell r="C245" t="str">
            <v>2-15-30-</v>
          </cell>
          <cell r="D245" t="str">
            <v>2-15-30-02-030-242-7</v>
          </cell>
          <cell r="E245" t="str">
            <v>SALIMU AGUNG</v>
          </cell>
          <cell r="F245" t="str">
            <v>L</v>
          </cell>
          <cell r="G245" t="str">
            <v>Tangerang</v>
          </cell>
          <cell r="H245">
            <v>36365</v>
          </cell>
          <cell r="I245">
            <v>13</v>
          </cell>
          <cell r="K245" t="str">
            <v>Sanin. P</v>
          </cell>
          <cell r="L245" t="str">
            <v>1213-7487</v>
          </cell>
          <cell r="M245">
            <v>9990835824</v>
          </cell>
          <cell r="N245" t="str">
            <v>9. B</v>
          </cell>
          <cell r="O245" t="str">
            <v>1213-7487 / 9990835824</v>
          </cell>
          <cell r="P245" t="str">
            <v>SALIMU AGUNG</v>
          </cell>
          <cell r="Q245" t="str">
            <v>Tangerang,  24 Juli 1999</v>
          </cell>
          <cell r="R245" t="str">
            <v>Tangerang</v>
          </cell>
          <cell r="S245">
            <v>36365</v>
          </cell>
          <cell r="T245" t="str">
            <v>Islam</v>
          </cell>
          <cell r="U245" t="str">
            <v>Sanin. P</v>
          </cell>
          <cell r="V245" t="str">
            <v>Kp. Rawa Bokor RT 003/002 Benda</v>
          </cell>
          <cell r="AK245">
            <v>66</v>
          </cell>
          <cell r="AL245">
            <v>34</v>
          </cell>
          <cell r="AM245">
            <v>35</v>
          </cell>
          <cell r="AN245">
            <v>37.5</v>
          </cell>
          <cell r="AO245">
            <v>172.5</v>
          </cell>
        </row>
        <row r="246">
          <cell r="A246">
            <v>243</v>
          </cell>
          <cell r="B246" t="str">
            <v>02-030-243-6</v>
          </cell>
          <cell r="C246" t="str">
            <v>2-15-30-</v>
          </cell>
          <cell r="D246" t="str">
            <v>2-15-30-02-030-243-6</v>
          </cell>
          <cell r="E246" t="str">
            <v>RAHMAT WIDODO</v>
          </cell>
          <cell r="F246" t="str">
            <v>L</v>
          </cell>
          <cell r="G246" t="str">
            <v>Tangerang</v>
          </cell>
          <cell r="H246">
            <v>36698</v>
          </cell>
          <cell r="I246">
            <v>13</v>
          </cell>
          <cell r="K246" t="str">
            <v>Bino Setiawan</v>
          </cell>
          <cell r="L246" t="str">
            <v>1213-7163</v>
          </cell>
          <cell r="M246" t="str">
            <v>0008610081</v>
          </cell>
          <cell r="N246" t="str">
            <v>9. B</v>
          </cell>
          <cell r="O246" t="str">
            <v>1213-7163 / 0008610081</v>
          </cell>
          <cell r="P246" t="str">
            <v>RAHMAT WIDODO</v>
          </cell>
          <cell r="Q246" t="str">
            <v>Tangerang,  21 Juni 2000</v>
          </cell>
          <cell r="R246" t="str">
            <v>Tangerang</v>
          </cell>
          <cell r="S246">
            <v>36698</v>
          </cell>
          <cell r="T246" t="str">
            <v>Islam</v>
          </cell>
          <cell r="U246" t="str">
            <v>Bino Setiawan</v>
          </cell>
          <cell r="V246" t="str">
            <v>Garoda Pav II Al Makmur A5 01/04</v>
          </cell>
          <cell r="AK246">
            <v>46</v>
          </cell>
          <cell r="AL246">
            <v>30</v>
          </cell>
          <cell r="AM246">
            <v>47.5</v>
          </cell>
          <cell r="AN246">
            <v>32.5</v>
          </cell>
          <cell r="AO246">
            <v>156</v>
          </cell>
        </row>
        <row r="247">
          <cell r="A247">
            <v>244</v>
          </cell>
          <cell r="B247" t="str">
            <v>02-030-244-5</v>
          </cell>
          <cell r="C247" t="str">
            <v>2-15-30-</v>
          </cell>
          <cell r="D247" t="str">
            <v>2-15-30-02-030-244-5</v>
          </cell>
          <cell r="E247" t="str">
            <v>SYANDY WAHYUDI</v>
          </cell>
          <cell r="F247" t="str">
            <v>L</v>
          </cell>
          <cell r="G247" t="str">
            <v>Tangerang</v>
          </cell>
          <cell r="H247">
            <v>36665</v>
          </cell>
          <cell r="I247">
            <v>13</v>
          </cell>
          <cell r="K247" t="str">
            <v>Muhamad Asyik</v>
          </cell>
          <cell r="L247" t="str">
            <v>1213-7171</v>
          </cell>
          <cell r="M247" t="str">
            <v>0000536551</v>
          </cell>
          <cell r="N247" t="str">
            <v>9. B</v>
          </cell>
          <cell r="O247" t="str">
            <v>1213-7171 / 0000536551</v>
          </cell>
          <cell r="P247" t="str">
            <v>SYANDY WAHYUDI</v>
          </cell>
          <cell r="Q247" t="str">
            <v>Tangerang,  19 Mei 2000</v>
          </cell>
          <cell r="R247" t="str">
            <v>Tangerang</v>
          </cell>
          <cell r="S247">
            <v>36665</v>
          </cell>
          <cell r="T247" t="str">
            <v>Islam</v>
          </cell>
          <cell r="U247" t="str">
            <v>Muhamad Asyik</v>
          </cell>
          <cell r="V247" t="str">
            <v>Jl. Yos Sudarso Kp. Rawa Bamban</v>
          </cell>
          <cell r="AK247">
            <v>38</v>
          </cell>
          <cell r="AL247">
            <v>54</v>
          </cell>
          <cell r="AM247">
            <v>32.5</v>
          </cell>
          <cell r="AN247">
            <v>22.5</v>
          </cell>
          <cell r="AO247">
            <v>147</v>
          </cell>
        </row>
        <row r="248">
          <cell r="A248">
            <v>245</v>
          </cell>
          <cell r="B248" t="str">
            <v>02-030-245-4</v>
          </cell>
          <cell r="C248" t="str">
            <v>2-15-30-</v>
          </cell>
          <cell r="D248" t="str">
            <v>2-15-30-02-030-245-4</v>
          </cell>
          <cell r="E248" t="str">
            <v>USWAHTUN HASANAH</v>
          </cell>
          <cell r="F248" t="str">
            <v>P</v>
          </cell>
          <cell r="G248" t="str">
            <v>Tangerang</v>
          </cell>
          <cell r="H248">
            <v>36587</v>
          </cell>
          <cell r="I248">
            <v>13</v>
          </cell>
          <cell r="K248" t="str">
            <v>Kadromi</v>
          </cell>
          <cell r="L248" t="str">
            <v>1213-7174</v>
          </cell>
          <cell r="M248" t="str">
            <v>0009988631</v>
          </cell>
          <cell r="N248" t="str">
            <v>9. B</v>
          </cell>
          <cell r="O248" t="str">
            <v>1213-7174 / 0009988631</v>
          </cell>
          <cell r="P248" t="str">
            <v>USWAHTUN HASANAH</v>
          </cell>
          <cell r="Q248" t="str">
            <v>Tangerang,  2 Maret 2000</v>
          </cell>
          <cell r="R248" t="str">
            <v>Tangerang</v>
          </cell>
          <cell r="S248">
            <v>36587</v>
          </cell>
          <cell r="T248" t="str">
            <v>Islam</v>
          </cell>
          <cell r="U248" t="str">
            <v>Kadromi</v>
          </cell>
          <cell r="V248" t="str">
            <v>Jl. Halim PK Gg. H. Muja Rt 02/03  No. 5</v>
          </cell>
          <cell r="AK248">
            <v>66</v>
          </cell>
          <cell r="AL248">
            <v>72</v>
          </cell>
          <cell r="AM248">
            <v>32.5</v>
          </cell>
          <cell r="AN248">
            <v>82.5</v>
          </cell>
          <cell r="AO248">
            <v>253</v>
          </cell>
        </row>
        <row r="249">
          <cell r="A249">
            <v>246</v>
          </cell>
          <cell r="B249" t="str">
            <v>02-030-246-3</v>
          </cell>
          <cell r="C249" t="str">
            <v>2-15-30-</v>
          </cell>
          <cell r="D249" t="str">
            <v>2-15-30-02-030-246-3</v>
          </cell>
          <cell r="E249" t="str">
            <v>AHMAD FIKRI</v>
          </cell>
          <cell r="F249" t="str">
            <v>L</v>
          </cell>
          <cell r="G249" t="str">
            <v>Tangerang</v>
          </cell>
          <cell r="H249">
            <v>36041</v>
          </cell>
          <cell r="I249">
            <v>13</v>
          </cell>
          <cell r="K249" t="str">
            <v>Sudarma</v>
          </cell>
          <cell r="L249" t="str">
            <v>1213-7267</v>
          </cell>
          <cell r="M249">
            <v>9985321712</v>
          </cell>
          <cell r="N249" t="str">
            <v>9. B</v>
          </cell>
          <cell r="O249" t="str">
            <v>1213-7267 / 9985321712</v>
          </cell>
          <cell r="P249" t="str">
            <v>AHMAD FIKRI</v>
          </cell>
          <cell r="Q249" t="str">
            <v>Tangerang,  3 September 1998</v>
          </cell>
          <cell r="R249" t="str">
            <v>Tangerang</v>
          </cell>
          <cell r="S249">
            <v>36041</v>
          </cell>
          <cell r="T249" t="str">
            <v>Islam</v>
          </cell>
          <cell r="U249" t="str">
            <v>Sudarma</v>
          </cell>
          <cell r="V249" t="str">
            <v>Gg. Nyi Kaci RT 01/05 No. 64 Jurumudi</v>
          </cell>
          <cell r="AK249">
            <v>66</v>
          </cell>
          <cell r="AL249">
            <v>50</v>
          </cell>
          <cell r="AM249">
            <v>30</v>
          </cell>
          <cell r="AN249">
            <v>35</v>
          </cell>
          <cell r="AO249">
            <v>181</v>
          </cell>
        </row>
        <row r="250">
          <cell r="A250">
            <v>247</v>
          </cell>
          <cell r="B250" t="str">
            <v>02-030-247-2</v>
          </cell>
          <cell r="C250" t="str">
            <v>2-15-30-</v>
          </cell>
          <cell r="D250" t="str">
            <v>2-15-30-02-030-247-2</v>
          </cell>
          <cell r="E250" t="str">
            <v>BAGAS APRIANTO</v>
          </cell>
          <cell r="F250" t="str">
            <v>L</v>
          </cell>
          <cell r="G250" t="str">
            <v>Tangerang</v>
          </cell>
          <cell r="H250">
            <v>36630</v>
          </cell>
          <cell r="I250">
            <v>13</v>
          </cell>
          <cell r="K250" t="str">
            <v>Namin</v>
          </cell>
          <cell r="L250" t="str">
            <v>1213-7188</v>
          </cell>
          <cell r="M250" t="str">
            <v>0004589096</v>
          </cell>
          <cell r="N250" t="str">
            <v>9. B</v>
          </cell>
          <cell r="O250" t="str">
            <v>1213-7188 / 0004589096</v>
          </cell>
          <cell r="P250" t="str">
            <v>BAGAS APRIANTO</v>
          </cell>
          <cell r="Q250" t="str">
            <v>Tangerang,  14 April 2000</v>
          </cell>
          <cell r="R250" t="str">
            <v>Tangerang</v>
          </cell>
          <cell r="S250">
            <v>36630</v>
          </cell>
          <cell r="T250" t="str">
            <v>Islam</v>
          </cell>
          <cell r="U250" t="str">
            <v>Namin</v>
          </cell>
          <cell r="V250" t="str">
            <v>Jl. Halim PK RT 01/01 Kel. Pajang</v>
          </cell>
          <cell r="AK250">
            <v>54</v>
          </cell>
          <cell r="AL250">
            <v>66</v>
          </cell>
          <cell r="AM250">
            <v>32.5</v>
          </cell>
          <cell r="AN250">
            <v>30</v>
          </cell>
          <cell r="AO250">
            <v>182.5</v>
          </cell>
        </row>
        <row r="251">
          <cell r="A251">
            <v>248</v>
          </cell>
          <cell r="B251" t="str">
            <v>02-030-248-9</v>
          </cell>
          <cell r="C251" t="str">
            <v>2-15-30-</v>
          </cell>
          <cell r="D251" t="str">
            <v>2-15-30-02-030-248-9</v>
          </cell>
          <cell r="E251" t="str">
            <v>FERDIANSYAH SYARIFUDIN</v>
          </cell>
          <cell r="F251" t="str">
            <v>L</v>
          </cell>
          <cell r="G251" t="str">
            <v>Tangerang</v>
          </cell>
          <cell r="H251">
            <v>36560</v>
          </cell>
          <cell r="I251">
            <v>13</v>
          </cell>
          <cell r="K251" t="str">
            <v>Agus Syarifudin</v>
          </cell>
          <cell r="L251" t="str">
            <v>1213-7513</v>
          </cell>
          <cell r="M251" t="str">
            <v>0005407282</v>
          </cell>
          <cell r="N251" t="str">
            <v>9. B</v>
          </cell>
          <cell r="O251" t="str">
            <v>1213-7513 / 0005407282</v>
          </cell>
          <cell r="P251" t="str">
            <v>FERDIANSYAH SYARIFUDIN</v>
          </cell>
          <cell r="Q251" t="str">
            <v>Tangerang,  4 Februari 2000</v>
          </cell>
          <cell r="R251" t="str">
            <v>Tangerang</v>
          </cell>
          <cell r="S251">
            <v>36560</v>
          </cell>
          <cell r="T251" t="str">
            <v>Islam</v>
          </cell>
          <cell r="U251" t="str">
            <v>Agus Syarifudin</v>
          </cell>
          <cell r="V251" t="str">
            <v>Jl. Husen Sastra Negara RT 01/02 No. 14 Benda</v>
          </cell>
          <cell r="AK251">
            <v>60</v>
          </cell>
          <cell r="AL251">
            <v>70</v>
          </cell>
          <cell r="AM251">
            <v>87.5</v>
          </cell>
          <cell r="AN251">
            <v>82.5</v>
          </cell>
          <cell r="AO251">
            <v>300</v>
          </cell>
        </row>
        <row r="252">
          <cell r="A252">
            <v>249</v>
          </cell>
          <cell r="B252" t="str">
            <v>02-030-249-8</v>
          </cell>
          <cell r="C252" t="str">
            <v>2-15-30-</v>
          </cell>
          <cell r="D252" t="str">
            <v>2-15-30-02-030-249-8</v>
          </cell>
          <cell r="E252" t="str">
            <v>FIRDA DWI ARIANI</v>
          </cell>
          <cell r="F252" t="str">
            <v>P</v>
          </cell>
          <cell r="G252" t="str">
            <v>Tegal</v>
          </cell>
          <cell r="H252">
            <v>36545</v>
          </cell>
          <cell r="I252">
            <v>13</v>
          </cell>
          <cell r="K252" t="str">
            <v>Sudarsono</v>
          </cell>
          <cell r="L252" t="str">
            <v>1213-7514</v>
          </cell>
          <cell r="M252" t="str">
            <v>0000536822</v>
          </cell>
          <cell r="N252" t="str">
            <v>9. B</v>
          </cell>
          <cell r="O252" t="str">
            <v>1213-7514 / 0000536822</v>
          </cell>
          <cell r="P252" t="str">
            <v>FIRDA DWI ARIANI</v>
          </cell>
          <cell r="Q252" t="str">
            <v>Tegal,  20 Januari 2000</v>
          </cell>
          <cell r="R252" t="str">
            <v>Tegal</v>
          </cell>
          <cell r="S252">
            <v>36545</v>
          </cell>
          <cell r="T252" t="str">
            <v>Islam</v>
          </cell>
          <cell r="U252" t="str">
            <v>Sudarsono</v>
          </cell>
          <cell r="V252" t="str">
            <v>Jl. Yos Sudarso RT 04/04 No. 3 Jurumudi</v>
          </cell>
          <cell r="AK252">
            <v>58</v>
          </cell>
          <cell r="AL252">
            <v>26</v>
          </cell>
          <cell r="AM252">
            <v>22.5</v>
          </cell>
          <cell r="AN252">
            <v>37.5</v>
          </cell>
          <cell r="AO252">
            <v>144</v>
          </cell>
        </row>
        <row r="253">
          <cell r="A253">
            <v>250</v>
          </cell>
          <cell r="B253" t="str">
            <v>02-030-250-7</v>
          </cell>
          <cell r="C253" t="str">
            <v>2-15-30-</v>
          </cell>
          <cell r="D253" t="str">
            <v>2-15-30-02-030-250-7</v>
          </cell>
          <cell r="E253" t="str">
            <v>IQBAL NOVANTO</v>
          </cell>
          <cell r="F253" t="str">
            <v>L</v>
          </cell>
          <cell r="G253" t="str">
            <v>Tangerang</v>
          </cell>
          <cell r="H253">
            <v>36485</v>
          </cell>
          <cell r="I253">
            <v>13</v>
          </cell>
          <cell r="K253" t="str">
            <v>Eko G</v>
          </cell>
          <cell r="L253" t="str">
            <v>1213-7519</v>
          </cell>
          <cell r="M253">
            <v>9991986402</v>
          </cell>
          <cell r="N253" t="str">
            <v>9. B</v>
          </cell>
          <cell r="O253" t="str">
            <v>1213-7519 / 9991986402</v>
          </cell>
          <cell r="P253" t="str">
            <v>IQBAL NOVANTO</v>
          </cell>
          <cell r="Q253" t="str">
            <v>Tangerang,  21 Nopember 1999</v>
          </cell>
          <cell r="R253" t="str">
            <v>Tangerang</v>
          </cell>
          <cell r="S253">
            <v>36485</v>
          </cell>
          <cell r="T253" t="str">
            <v>Islam</v>
          </cell>
          <cell r="U253" t="str">
            <v>Eko G</v>
          </cell>
          <cell r="V253" t="str">
            <v>Jl. Pembangunan I RT 02/03 Batu ceper</v>
          </cell>
          <cell r="AK253">
            <v>44</v>
          </cell>
          <cell r="AL253">
            <v>62</v>
          </cell>
          <cell r="AM253">
            <v>35</v>
          </cell>
          <cell r="AN253">
            <v>85</v>
          </cell>
          <cell r="AO253">
            <v>226</v>
          </cell>
        </row>
        <row r="254">
          <cell r="A254">
            <v>251</v>
          </cell>
          <cell r="B254" t="str">
            <v>02-030-251-6</v>
          </cell>
          <cell r="C254" t="str">
            <v>2-15-30-</v>
          </cell>
          <cell r="D254" t="str">
            <v>2-15-30-02-030-251-6</v>
          </cell>
          <cell r="E254" t="str">
            <v>CUT MAWADDAH WAROHMAH</v>
          </cell>
          <cell r="F254" t="str">
            <v>P</v>
          </cell>
          <cell r="G254" t="str">
            <v>Tangerang</v>
          </cell>
          <cell r="H254">
            <v>36460</v>
          </cell>
          <cell r="I254">
            <v>13</v>
          </cell>
          <cell r="J254">
            <v>35858</v>
          </cell>
          <cell r="K254" t="str">
            <v>Sudardi</v>
          </cell>
          <cell r="L254" t="str">
            <v>1213-7411</v>
          </cell>
          <cell r="M254">
            <v>9990837199</v>
          </cell>
          <cell r="N254" t="str">
            <v>9. B</v>
          </cell>
          <cell r="O254" t="str">
            <v>1213-7411 / 9990837199</v>
          </cell>
          <cell r="P254" t="str">
            <v>CUT MAWADDAH WAROHMAH</v>
          </cell>
          <cell r="Q254" t="str">
            <v>Tangerang,  27 Oktober 1999</v>
          </cell>
          <cell r="R254" t="str">
            <v>Tangerang</v>
          </cell>
          <cell r="S254">
            <v>36460</v>
          </cell>
          <cell r="T254" t="str">
            <v>Islam</v>
          </cell>
          <cell r="U254" t="str">
            <v>Sudardi</v>
          </cell>
          <cell r="V254" t="str">
            <v>Jl. Al Muhajirin RT 03/09 No. 11 Tanah Tinggi</v>
          </cell>
          <cell r="AK254">
            <v>64</v>
          </cell>
          <cell r="AL254">
            <v>68</v>
          </cell>
          <cell r="AM254">
            <v>75</v>
          </cell>
          <cell r="AN254">
            <v>72.5</v>
          </cell>
          <cell r="AO254">
            <v>279.5</v>
          </cell>
        </row>
        <row r="255">
          <cell r="A255">
            <v>252</v>
          </cell>
          <cell r="B255" t="str">
            <v>02-030-252-5</v>
          </cell>
          <cell r="C255" t="str">
            <v>2-15-30-</v>
          </cell>
          <cell r="D255" t="str">
            <v>2-15-30-02-030-252-5</v>
          </cell>
          <cell r="E255" t="str">
            <v>MIFTAKHUS SALAM</v>
          </cell>
          <cell r="F255" t="str">
            <v>L</v>
          </cell>
          <cell r="G255" t="str">
            <v>Kebumen</v>
          </cell>
          <cell r="H255">
            <v>36696</v>
          </cell>
          <cell r="I255">
            <v>13</v>
          </cell>
          <cell r="K255" t="str">
            <v>Tukiyat</v>
          </cell>
          <cell r="L255" t="str">
            <v>1213-7025</v>
          </cell>
          <cell r="M255" t="str">
            <v>0005908034</v>
          </cell>
          <cell r="N255" t="str">
            <v>9. B</v>
          </cell>
          <cell r="O255" t="str">
            <v>1213-7025 / 0005908034</v>
          </cell>
          <cell r="P255" t="str">
            <v>MIFTAKHUS SALAM</v>
          </cell>
          <cell r="Q255" t="str">
            <v>Kebumen,  19 Juni 2000</v>
          </cell>
          <cell r="R255" t="str">
            <v>Kebumen</v>
          </cell>
          <cell r="S255">
            <v>36696</v>
          </cell>
          <cell r="T255" t="str">
            <v>Islam</v>
          </cell>
          <cell r="U255" t="str">
            <v>Tukiyat</v>
          </cell>
          <cell r="V255" t="str">
            <v>Kebon Besar RT 03/03 Batu ceper</v>
          </cell>
          <cell r="AK255">
            <v>56</v>
          </cell>
          <cell r="AL255">
            <v>36</v>
          </cell>
          <cell r="AM255">
            <v>45</v>
          </cell>
          <cell r="AN255">
            <v>37.5</v>
          </cell>
          <cell r="AO255">
            <v>174.5</v>
          </cell>
        </row>
        <row r="256">
          <cell r="A256">
            <v>253</v>
          </cell>
          <cell r="B256" t="str">
            <v>02-030-253-4</v>
          </cell>
          <cell r="C256" t="str">
            <v>2-15-30-</v>
          </cell>
          <cell r="D256" t="str">
            <v>2-15-30-02-030-253-4</v>
          </cell>
          <cell r="E256" t="str">
            <v>ASTIKA PUTRI HARYANTO</v>
          </cell>
          <cell r="F256" t="str">
            <v>P</v>
          </cell>
          <cell r="G256" t="str">
            <v>Klaten</v>
          </cell>
          <cell r="H256">
            <v>36715</v>
          </cell>
          <cell r="I256">
            <v>13</v>
          </cell>
          <cell r="J256">
            <v>35827</v>
          </cell>
          <cell r="K256" t="str">
            <v>Kateni</v>
          </cell>
          <cell r="L256" t="str">
            <v>1213-7054</v>
          </cell>
          <cell r="M256" t="str">
            <v>0000539098</v>
          </cell>
          <cell r="N256" t="str">
            <v>9. B</v>
          </cell>
          <cell r="O256" t="str">
            <v>1213-7054 / 0000539098</v>
          </cell>
          <cell r="P256" t="str">
            <v>ASTIKA PUTRI HARYANTO</v>
          </cell>
          <cell r="Q256" t="str">
            <v>Klaten,  8 Juli 2000</v>
          </cell>
          <cell r="R256" t="str">
            <v>Klaten</v>
          </cell>
          <cell r="S256">
            <v>36715</v>
          </cell>
          <cell r="T256" t="str">
            <v>Islam</v>
          </cell>
          <cell r="U256" t="str">
            <v>Kateni</v>
          </cell>
          <cell r="V256" t="str">
            <v>KH. Mursan RT 03/01 Jurumudi Baru</v>
          </cell>
          <cell r="AK256">
            <v>84</v>
          </cell>
          <cell r="AL256">
            <v>54</v>
          </cell>
          <cell r="AM256">
            <v>47.5</v>
          </cell>
          <cell r="AN256">
            <v>77.5</v>
          </cell>
          <cell r="AO256">
            <v>263</v>
          </cell>
        </row>
        <row r="257">
          <cell r="A257">
            <v>254</v>
          </cell>
          <cell r="B257" t="str">
            <v>02-030-254-3</v>
          </cell>
          <cell r="C257" t="str">
            <v>2-15-30-</v>
          </cell>
          <cell r="D257" t="str">
            <v>2-15-30-02-030-254-3</v>
          </cell>
          <cell r="E257" t="str">
            <v>GILANG RAMADHAN</v>
          </cell>
          <cell r="F257" t="str">
            <v>L</v>
          </cell>
          <cell r="G257" t="str">
            <v>Tangerang</v>
          </cell>
          <cell r="H257">
            <v>36508</v>
          </cell>
          <cell r="I257">
            <v>13</v>
          </cell>
          <cell r="K257" t="str">
            <v>Agus Salim</v>
          </cell>
          <cell r="L257" t="str">
            <v>1213-7063</v>
          </cell>
          <cell r="M257">
            <v>9993442326</v>
          </cell>
          <cell r="N257" t="str">
            <v>9. B</v>
          </cell>
          <cell r="O257" t="str">
            <v>1213-7063 / 9993442326</v>
          </cell>
          <cell r="P257" t="str">
            <v>GILANG RAMADHAN</v>
          </cell>
          <cell r="Q257" t="str">
            <v>Tangerang,  14 Desember 1999</v>
          </cell>
          <cell r="R257" t="str">
            <v>Tangerang</v>
          </cell>
          <cell r="S257">
            <v>36508</v>
          </cell>
          <cell r="T257" t="str">
            <v>Islam</v>
          </cell>
          <cell r="U257" t="str">
            <v>Agus Salim</v>
          </cell>
          <cell r="V257" t="str">
            <v>Jl. Yos Sudarso RT 04/04 Jurumudi Baru</v>
          </cell>
          <cell r="AK257">
            <v>64</v>
          </cell>
          <cell r="AL257">
            <v>34</v>
          </cell>
          <cell r="AM257">
            <v>50</v>
          </cell>
          <cell r="AN257">
            <v>37.5</v>
          </cell>
          <cell r="AO257">
            <v>185.5</v>
          </cell>
        </row>
        <row r="258">
          <cell r="A258">
            <v>255</v>
          </cell>
          <cell r="B258" t="str">
            <v>02-030-255-2</v>
          </cell>
          <cell r="C258" t="str">
            <v>2-15-30-</v>
          </cell>
          <cell r="D258" t="str">
            <v>2-15-30-02-030-255-2</v>
          </cell>
          <cell r="E258" t="str">
            <v>JAJA PURNAMA</v>
          </cell>
          <cell r="F258" t="str">
            <v>L</v>
          </cell>
          <cell r="G258" t="str">
            <v>Pandeglang</v>
          </cell>
          <cell r="H258">
            <v>36576</v>
          </cell>
          <cell r="I258">
            <v>13</v>
          </cell>
          <cell r="K258" t="str">
            <v>Saefudin</v>
          </cell>
          <cell r="L258" t="str">
            <v>1213-7067</v>
          </cell>
          <cell r="M258" t="str">
            <v>0000536519</v>
          </cell>
          <cell r="N258" t="str">
            <v>9. B</v>
          </cell>
          <cell r="O258" t="str">
            <v>1213-7067 / 0000536519</v>
          </cell>
          <cell r="P258" t="str">
            <v>JAJA PURNAMA</v>
          </cell>
          <cell r="Q258" t="str">
            <v>Pandeglang,  20 Februari 2000</v>
          </cell>
          <cell r="R258" t="str">
            <v>Pandeglang</v>
          </cell>
          <cell r="S258">
            <v>36576</v>
          </cell>
          <cell r="T258" t="str">
            <v>Islam</v>
          </cell>
          <cell r="U258" t="str">
            <v>Saefudin</v>
          </cell>
          <cell r="V258" t="str">
            <v>Jl. Kp. Rawa Bamban RT 04/06 No. 50</v>
          </cell>
          <cell r="AK258">
            <v>64</v>
          </cell>
          <cell r="AL258">
            <v>30</v>
          </cell>
          <cell r="AM258">
            <v>42.5</v>
          </cell>
          <cell r="AN258">
            <v>30</v>
          </cell>
          <cell r="AO258">
            <v>166.5</v>
          </cell>
        </row>
        <row r="259">
          <cell r="A259">
            <v>256</v>
          </cell>
          <cell r="B259" t="str">
            <v>02-030-256-9</v>
          </cell>
          <cell r="C259" t="str">
            <v>2-15-30-</v>
          </cell>
          <cell r="D259" t="str">
            <v>2-15-30-02-030-256-9</v>
          </cell>
          <cell r="E259" t="str">
            <v>NADIA PUTRI</v>
          </cell>
          <cell r="F259" t="str">
            <v>P</v>
          </cell>
          <cell r="G259" t="str">
            <v>Tangerang</v>
          </cell>
          <cell r="H259">
            <v>36452</v>
          </cell>
          <cell r="I259">
            <v>13</v>
          </cell>
          <cell r="K259" t="str">
            <v>Sahropah</v>
          </cell>
          <cell r="L259" t="str">
            <v>1213-7072</v>
          </cell>
          <cell r="M259">
            <v>9997907774</v>
          </cell>
          <cell r="N259" t="str">
            <v>9. B</v>
          </cell>
          <cell r="O259" t="str">
            <v>1213-7072 / 9997907774</v>
          </cell>
          <cell r="P259" t="str">
            <v>NADIA PUTRI</v>
          </cell>
          <cell r="Q259" t="str">
            <v>Tangerang,  19 Oktober 1999</v>
          </cell>
          <cell r="R259" t="str">
            <v>Tangerang</v>
          </cell>
          <cell r="S259">
            <v>36452</v>
          </cell>
          <cell r="T259" t="str">
            <v>Islam</v>
          </cell>
          <cell r="U259" t="str">
            <v>Sahropah</v>
          </cell>
          <cell r="V259" t="str">
            <v>Kp. Batu ceper RT 03/02 Kel. Jurumudi</v>
          </cell>
          <cell r="AK259">
            <v>78</v>
          </cell>
          <cell r="AL259">
            <v>32</v>
          </cell>
          <cell r="AM259">
            <v>32.5</v>
          </cell>
          <cell r="AN259">
            <v>85</v>
          </cell>
          <cell r="AO259">
            <v>227.5</v>
          </cell>
        </row>
        <row r="260">
          <cell r="A260">
            <v>257</v>
          </cell>
          <cell r="B260" t="str">
            <v>02-030-257-8</v>
          </cell>
          <cell r="C260" t="str">
            <v>2-15-30-</v>
          </cell>
          <cell r="D260" t="str">
            <v>2-15-30-02-030-257-8</v>
          </cell>
          <cell r="E260" t="str">
            <v>NICKY ARDIANSYAH</v>
          </cell>
          <cell r="F260" t="str">
            <v>L</v>
          </cell>
          <cell r="G260" t="str">
            <v>Tangerang</v>
          </cell>
          <cell r="H260">
            <v>36792</v>
          </cell>
          <cell r="I260">
            <v>13</v>
          </cell>
          <cell r="K260" t="str">
            <v>Misbahul Munir</v>
          </cell>
          <cell r="L260" t="str">
            <v>1213-7073</v>
          </cell>
          <cell r="M260" t="str">
            <v>0000550012</v>
          </cell>
          <cell r="N260" t="str">
            <v>9. B</v>
          </cell>
          <cell r="O260" t="str">
            <v>1213-7073 / 0000550012</v>
          </cell>
          <cell r="P260" t="str">
            <v>NICKY ARDIANSYAH</v>
          </cell>
          <cell r="Q260" t="str">
            <v>Tangerang,  23 September 2000</v>
          </cell>
          <cell r="R260" t="str">
            <v>Tangerang</v>
          </cell>
          <cell r="S260">
            <v>36792</v>
          </cell>
          <cell r="T260" t="str">
            <v>Islam</v>
          </cell>
          <cell r="U260" t="str">
            <v>Misbahul Munir</v>
          </cell>
          <cell r="V260" t="str">
            <v>Jl. Siswa Raya RT 04/05 Belendung</v>
          </cell>
          <cell r="AK260">
            <v>44</v>
          </cell>
          <cell r="AL260">
            <v>42</v>
          </cell>
          <cell r="AM260">
            <v>40</v>
          </cell>
          <cell r="AN260">
            <v>32.5</v>
          </cell>
          <cell r="AO260">
            <v>158.5</v>
          </cell>
        </row>
        <row r="261">
          <cell r="A261">
            <v>258</v>
          </cell>
          <cell r="B261" t="str">
            <v>02-030-258-7</v>
          </cell>
          <cell r="C261" t="str">
            <v>2-15-30-</v>
          </cell>
          <cell r="D261" t="str">
            <v>2-15-30-02-030-258-7</v>
          </cell>
          <cell r="E261" t="str">
            <v>SYAIPULLAH</v>
          </cell>
          <cell r="F261" t="str">
            <v>L</v>
          </cell>
          <cell r="G261" t="str">
            <v>Tangerang</v>
          </cell>
          <cell r="H261">
            <v>36937</v>
          </cell>
          <cell r="I261">
            <v>13</v>
          </cell>
          <cell r="K261" t="str">
            <v>Samsudin</v>
          </cell>
          <cell r="L261" t="str">
            <v>1213-7085</v>
          </cell>
          <cell r="M261" t="str">
            <v>0001990084</v>
          </cell>
          <cell r="N261" t="str">
            <v>9. B</v>
          </cell>
          <cell r="O261" t="str">
            <v>1213-7085 / 0001990084</v>
          </cell>
          <cell r="P261" t="str">
            <v>SYAIPULLAH</v>
          </cell>
          <cell r="Q261" t="str">
            <v>Tangerang,  15 Februari 2001</v>
          </cell>
          <cell r="R261" t="str">
            <v>Tangerang</v>
          </cell>
          <cell r="S261">
            <v>36937</v>
          </cell>
          <cell r="T261" t="str">
            <v>Islam</v>
          </cell>
          <cell r="U261" t="str">
            <v>Samsudin</v>
          </cell>
          <cell r="V261" t="str">
            <v>Poris Gaga Baru RT 05/02 No. 39</v>
          </cell>
          <cell r="AK261">
            <v>66</v>
          </cell>
          <cell r="AL261">
            <v>32</v>
          </cell>
          <cell r="AM261">
            <v>30</v>
          </cell>
          <cell r="AN261">
            <v>82.5</v>
          </cell>
          <cell r="AO261">
            <v>210.5</v>
          </cell>
        </row>
        <row r="262">
          <cell r="A262">
            <v>259</v>
          </cell>
          <cell r="B262" t="str">
            <v>02-030-259-6</v>
          </cell>
          <cell r="C262" t="str">
            <v>2-15-30-</v>
          </cell>
          <cell r="D262" t="str">
            <v>2-15-30-02-030-259-6</v>
          </cell>
          <cell r="E262" t="str">
            <v>UMI KULSUM</v>
          </cell>
          <cell r="F262" t="str">
            <v>P</v>
          </cell>
          <cell r="G262" t="str">
            <v>Tangerang</v>
          </cell>
          <cell r="H262">
            <v>36840</v>
          </cell>
          <cell r="I262">
            <v>13</v>
          </cell>
          <cell r="K262" t="str">
            <v>Hasanudin</v>
          </cell>
          <cell r="L262" t="str">
            <v>1213-7086</v>
          </cell>
          <cell r="M262" t="str">
            <v>0005946619</v>
          </cell>
          <cell r="N262" t="str">
            <v>9. B</v>
          </cell>
          <cell r="O262" t="str">
            <v>1213-7086 / 0005946619</v>
          </cell>
          <cell r="P262" t="str">
            <v>UMI KULSUM</v>
          </cell>
          <cell r="Q262" t="str">
            <v>Tangerang,  10 Nopember 2000</v>
          </cell>
          <cell r="R262" t="str">
            <v>Tangerang</v>
          </cell>
          <cell r="S262">
            <v>36840</v>
          </cell>
          <cell r="T262" t="str">
            <v>Islam</v>
          </cell>
          <cell r="U262" t="str">
            <v>Hasanudin</v>
          </cell>
          <cell r="V262" t="str">
            <v>Jl. Darussalam II RT 01/04 Batusari</v>
          </cell>
          <cell r="AK262">
            <v>66</v>
          </cell>
          <cell r="AL262">
            <v>48</v>
          </cell>
          <cell r="AM262">
            <v>20</v>
          </cell>
          <cell r="AN262">
            <v>67.5</v>
          </cell>
          <cell r="AO262">
            <v>201.5</v>
          </cell>
        </row>
        <row r="263">
          <cell r="A263">
            <v>260</v>
          </cell>
          <cell r="B263" t="str">
            <v>02-030-260-5</v>
          </cell>
          <cell r="C263" t="str">
            <v>2-15-30-</v>
          </cell>
          <cell r="D263" t="str">
            <v>2-15-30-02-030-260-5</v>
          </cell>
          <cell r="E263" t="str">
            <v>WINDY SAFITRY</v>
          </cell>
          <cell r="F263" t="str">
            <v>P</v>
          </cell>
          <cell r="G263" t="str">
            <v>Tangerang</v>
          </cell>
          <cell r="H263">
            <v>36533</v>
          </cell>
          <cell r="I263">
            <v>13</v>
          </cell>
          <cell r="K263" t="str">
            <v>Wendri</v>
          </cell>
          <cell r="L263" t="str">
            <v>1213-7087</v>
          </cell>
          <cell r="M263" t="str">
            <v>0006486293</v>
          </cell>
          <cell r="N263" t="str">
            <v>9. B</v>
          </cell>
          <cell r="O263" t="str">
            <v>1213-7087 / 0006486293</v>
          </cell>
          <cell r="P263" t="str">
            <v>WINDY SAFITRY</v>
          </cell>
          <cell r="Q263" t="str">
            <v>Tangerang,  8 Januari 2000</v>
          </cell>
          <cell r="R263" t="str">
            <v>Tangerang</v>
          </cell>
          <cell r="S263">
            <v>36533</v>
          </cell>
          <cell r="T263" t="str">
            <v>Islam</v>
          </cell>
          <cell r="U263" t="str">
            <v>Wendri</v>
          </cell>
          <cell r="V263" t="str">
            <v>Jl. Halim PK RT 05/01 Jurumudi</v>
          </cell>
          <cell r="AK263">
            <v>58</v>
          </cell>
          <cell r="AL263">
            <v>42</v>
          </cell>
          <cell r="AM263">
            <v>32.5</v>
          </cell>
          <cell r="AN263">
            <v>35</v>
          </cell>
          <cell r="AO263">
            <v>167.5</v>
          </cell>
        </row>
        <row r="264">
          <cell r="A264">
            <v>261</v>
          </cell>
          <cell r="B264" t="str">
            <v>02-030-261-4</v>
          </cell>
          <cell r="C264" t="str">
            <v>2-15-30-</v>
          </cell>
          <cell r="D264" t="str">
            <v>2-15-30-02-030-261-4</v>
          </cell>
          <cell r="E264" t="str">
            <v>BRISZA FIANDA FITRI</v>
          </cell>
          <cell r="F264" t="str">
            <v>P</v>
          </cell>
          <cell r="G264" t="str">
            <v>Karanganyar</v>
          </cell>
          <cell r="H264">
            <v>36700</v>
          </cell>
          <cell r="I264">
            <v>14</v>
          </cell>
          <cell r="J264">
            <v>35796</v>
          </cell>
          <cell r="K264" t="str">
            <v>Saeful Bahri</v>
          </cell>
          <cell r="L264" t="str">
            <v>1213-7114</v>
          </cell>
          <cell r="M264" t="str">
            <v>0003651937</v>
          </cell>
          <cell r="N264" t="str">
            <v>9. B</v>
          </cell>
          <cell r="O264" t="str">
            <v>1213-7114 / 0003651937</v>
          </cell>
          <cell r="P264" t="str">
            <v>BRISZA FIANDA FITRI</v>
          </cell>
          <cell r="Q264" t="str">
            <v>Karanganyar,  23 Juni 2000</v>
          </cell>
          <cell r="R264" t="str">
            <v>Karanganyar</v>
          </cell>
          <cell r="S264">
            <v>36700</v>
          </cell>
          <cell r="T264" t="str">
            <v>Islam</v>
          </cell>
          <cell r="U264" t="str">
            <v>Saeful Bahri</v>
          </cell>
          <cell r="V264" t="str">
            <v>Gg. Panjang Jl. KH. Mursan RT 02/01</v>
          </cell>
          <cell r="AK264">
            <v>76</v>
          </cell>
          <cell r="AL264">
            <v>48</v>
          </cell>
          <cell r="AM264">
            <v>45</v>
          </cell>
          <cell r="AN264">
            <v>37.5</v>
          </cell>
          <cell r="AO264">
            <v>206.5</v>
          </cell>
        </row>
        <row r="265">
          <cell r="A265">
            <v>262</v>
          </cell>
          <cell r="B265" t="str">
            <v>02-030-262-3</v>
          </cell>
          <cell r="C265" t="str">
            <v>2-15-30-</v>
          </cell>
          <cell r="D265" t="str">
            <v>2-15-30-02-030-262-3</v>
          </cell>
          <cell r="E265" t="str">
            <v>RAHMAT DANI</v>
          </cell>
          <cell r="F265" t="str">
            <v>L</v>
          </cell>
          <cell r="G265" t="str">
            <v>Tangerang</v>
          </cell>
          <cell r="H265">
            <v>36619</v>
          </cell>
          <cell r="I265">
            <v>14</v>
          </cell>
          <cell r="K265" t="str">
            <v>Samiko</v>
          </cell>
          <cell r="L265" t="str">
            <v>1213-7107</v>
          </cell>
          <cell r="M265" t="str">
            <v>0008424841</v>
          </cell>
          <cell r="N265" t="str">
            <v>9. B</v>
          </cell>
          <cell r="O265" t="str">
            <v>1213-7107 / 0008424841</v>
          </cell>
          <cell r="P265" t="str">
            <v>RAHMAT DANI</v>
          </cell>
          <cell r="Q265" t="str">
            <v>Tangerang,  3 April 2000</v>
          </cell>
          <cell r="R265" t="str">
            <v>Tangerang</v>
          </cell>
          <cell r="S265">
            <v>36619</v>
          </cell>
          <cell r="T265" t="str">
            <v>Islam</v>
          </cell>
          <cell r="U265" t="str">
            <v>Samiko</v>
          </cell>
          <cell r="V265" t="str">
            <v>Kp. Baru jurumudi</v>
          </cell>
          <cell r="AK265">
            <v>42</v>
          </cell>
          <cell r="AL265">
            <v>26</v>
          </cell>
          <cell r="AM265">
            <v>32.5</v>
          </cell>
          <cell r="AN265">
            <v>40</v>
          </cell>
          <cell r="AO265">
            <v>140.5</v>
          </cell>
        </row>
        <row r="266">
          <cell r="A266">
            <v>263</v>
          </cell>
          <cell r="B266" t="str">
            <v>02-030-263-2</v>
          </cell>
          <cell r="C266" t="str">
            <v>2-15-30-</v>
          </cell>
          <cell r="D266" t="str">
            <v>2-15-30-02-030-263-2</v>
          </cell>
          <cell r="E266" t="str">
            <v>RIZKY RAMADHANI</v>
          </cell>
          <cell r="F266" t="str">
            <v>L</v>
          </cell>
          <cell r="G266" t="str">
            <v>Tangerang</v>
          </cell>
          <cell r="H266">
            <v>36500</v>
          </cell>
          <cell r="I266">
            <v>14</v>
          </cell>
          <cell r="K266" t="str">
            <v>Minardi</v>
          </cell>
          <cell r="L266" t="str">
            <v>1213-7109</v>
          </cell>
          <cell r="M266">
            <v>9991414349</v>
          </cell>
          <cell r="N266" t="str">
            <v>9. B</v>
          </cell>
          <cell r="O266" t="str">
            <v>1213-7109 / 9991414349</v>
          </cell>
          <cell r="P266" t="str">
            <v>RIZKY RAMADHANI</v>
          </cell>
          <cell r="Q266" t="str">
            <v>Tangerang,  6 Desember 1999</v>
          </cell>
          <cell r="R266" t="str">
            <v>Tangerang</v>
          </cell>
          <cell r="S266">
            <v>36500</v>
          </cell>
          <cell r="T266" t="str">
            <v>Islam</v>
          </cell>
          <cell r="U266" t="str">
            <v>Minardi</v>
          </cell>
          <cell r="V266" t="str">
            <v>Jl. KH. Mursan RT 02/01 Jurumudi Baru</v>
          </cell>
          <cell r="AK266">
            <v>76</v>
          </cell>
          <cell r="AL266">
            <v>58</v>
          </cell>
          <cell r="AM266">
            <v>50</v>
          </cell>
          <cell r="AN266">
            <v>45</v>
          </cell>
          <cell r="AO266">
            <v>229</v>
          </cell>
        </row>
        <row r="267">
          <cell r="A267">
            <v>264</v>
          </cell>
          <cell r="B267" t="str">
            <v>02-030-264-9</v>
          </cell>
          <cell r="C267" t="str">
            <v>2-15-30-</v>
          </cell>
          <cell r="D267" t="str">
            <v>2-15-30-02-030-264-9</v>
          </cell>
          <cell r="E267" t="str">
            <v>WAHYU NURFAUZI</v>
          </cell>
          <cell r="F267" t="str">
            <v>L</v>
          </cell>
          <cell r="G267" t="str">
            <v>Tangerang</v>
          </cell>
          <cell r="H267">
            <v>36610</v>
          </cell>
          <cell r="I267">
            <v>14</v>
          </cell>
          <cell r="K267" t="str">
            <v>Joko Wahyudi</v>
          </cell>
          <cell r="L267" t="str">
            <v>1213-7111</v>
          </cell>
          <cell r="M267" t="str">
            <v>0008341396</v>
          </cell>
          <cell r="N267" t="str">
            <v>9. B</v>
          </cell>
          <cell r="O267" t="str">
            <v>1213-7111 / 0008341396</v>
          </cell>
          <cell r="P267" t="str">
            <v>WAHYU NURFAUZI</v>
          </cell>
          <cell r="Q267" t="str">
            <v>Tangerang,  25 Maret 2000</v>
          </cell>
          <cell r="R267" t="str">
            <v>Tangerang</v>
          </cell>
          <cell r="S267">
            <v>36610</v>
          </cell>
          <cell r="T267" t="str">
            <v>Islam</v>
          </cell>
          <cell r="U267" t="str">
            <v>Joko Wahyudi</v>
          </cell>
          <cell r="V267" t="str">
            <v>Kp. Baru jurumudi</v>
          </cell>
          <cell r="AK267">
            <v>54</v>
          </cell>
          <cell r="AL267">
            <v>42</v>
          </cell>
          <cell r="AM267">
            <v>40</v>
          </cell>
          <cell r="AN267">
            <v>47.5</v>
          </cell>
          <cell r="AO267">
            <v>183.5</v>
          </cell>
        </row>
        <row r="268">
          <cell r="A268">
            <v>265</v>
          </cell>
          <cell r="B268" t="str">
            <v>02-030-265-8</v>
          </cell>
          <cell r="C268" t="str">
            <v>2-15-30-</v>
          </cell>
          <cell r="D268" t="str">
            <v>2-15-30-02-030-265-8</v>
          </cell>
          <cell r="E268" t="str">
            <v>RENALDI</v>
          </cell>
          <cell r="F268" t="str">
            <v>L</v>
          </cell>
          <cell r="G268" t="str">
            <v>Tangerang</v>
          </cell>
          <cell r="H268">
            <v>36788</v>
          </cell>
          <cell r="I268">
            <v>14</v>
          </cell>
          <cell r="J268">
            <v>36162</v>
          </cell>
          <cell r="K268" t="str">
            <v>Yusup</v>
          </cell>
          <cell r="L268" t="str">
            <v>1213-7298</v>
          </cell>
          <cell r="M268" t="str">
            <v>0008502871</v>
          </cell>
          <cell r="N268" t="str">
            <v>9. B</v>
          </cell>
          <cell r="O268" t="str">
            <v>1213-7298 / 0008502871</v>
          </cell>
          <cell r="P268" t="str">
            <v>RENALDI</v>
          </cell>
          <cell r="Q268" t="str">
            <v>Tangerang,  19 September 2000</v>
          </cell>
          <cell r="R268" t="str">
            <v>Tangerang</v>
          </cell>
          <cell r="S268">
            <v>36788</v>
          </cell>
          <cell r="T268" t="str">
            <v>Islam</v>
          </cell>
          <cell r="U268" t="str">
            <v>Yusup</v>
          </cell>
          <cell r="V268" t="str">
            <v>Jl. Pembangunan III RT 03/03 No. 85 Neglasari</v>
          </cell>
          <cell r="AK268">
            <v>84</v>
          </cell>
          <cell r="AL268">
            <v>70</v>
          </cell>
          <cell r="AM268">
            <v>37.5</v>
          </cell>
          <cell r="AN268">
            <v>77.5</v>
          </cell>
          <cell r="AO268">
            <v>269</v>
          </cell>
        </row>
        <row r="269">
          <cell r="A269">
            <v>266</v>
          </cell>
          <cell r="B269" t="str">
            <v>02-030-266-7</v>
          </cell>
          <cell r="C269" t="str">
            <v>2-15-30-</v>
          </cell>
          <cell r="D269" t="str">
            <v>2-15-30-02-030-266-7</v>
          </cell>
          <cell r="E269" t="str">
            <v>DESTY ARINI</v>
          </cell>
          <cell r="F269" t="str">
            <v>P</v>
          </cell>
          <cell r="G269" t="str">
            <v>Tangerang</v>
          </cell>
          <cell r="H269">
            <v>36521</v>
          </cell>
          <cell r="I269">
            <v>14</v>
          </cell>
          <cell r="J269">
            <v>36010</v>
          </cell>
          <cell r="K269" t="str">
            <v>Mangun Atmojo</v>
          </cell>
          <cell r="L269" t="str">
            <v>1213-7320</v>
          </cell>
          <cell r="M269">
            <v>9992200881</v>
          </cell>
          <cell r="N269" t="str">
            <v>9. B</v>
          </cell>
          <cell r="O269" t="str">
            <v>1213-7320 / 9992200881</v>
          </cell>
          <cell r="P269" t="str">
            <v>DESTY ARINI</v>
          </cell>
          <cell r="Q269" t="str">
            <v>Tangerang,  27 Desember 1999</v>
          </cell>
          <cell r="R269" t="str">
            <v>Tangerang</v>
          </cell>
          <cell r="S269">
            <v>36521</v>
          </cell>
          <cell r="T269" t="str">
            <v>Islam</v>
          </cell>
          <cell r="U269" t="str">
            <v>Mangun Atmojo</v>
          </cell>
          <cell r="V269" t="str">
            <v>Jl. Pembangunan IV RT 001/012 Neglasari</v>
          </cell>
          <cell r="AK269">
            <v>92</v>
          </cell>
          <cell r="AL269">
            <v>80</v>
          </cell>
          <cell r="AM269">
            <v>45</v>
          </cell>
          <cell r="AN269">
            <v>82.5</v>
          </cell>
          <cell r="AO269">
            <v>299.5</v>
          </cell>
        </row>
        <row r="270">
          <cell r="A270">
            <v>267</v>
          </cell>
          <cell r="B270" t="str">
            <v>02-030-267-6</v>
          </cell>
          <cell r="C270" t="str">
            <v>2-15-30-</v>
          </cell>
          <cell r="D270" t="str">
            <v>2-15-30-02-030-267-6</v>
          </cell>
          <cell r="E270" t="str">
            <v>OKTAVIANA</v>
          </cell>
          <cell r="F270" t="str">
            <v>P</v>
          </cell>
          <cell r="G270" t="str">
            <v>Tangerang</v>
          </cell>
          <cell r="H270">
            <v>36810</v>
          </cell>
          <cell r="I270">
            <v>14</v>
          </cell>
          <cell r="J270">
            <v>36040</v>
          </cell>
          <cell r="K270" t="str">
            <v>Sodikin</v>
          </cell>
          <cell r="L270" t="str">
            <v>1213-7338</v>
          </cell>
          <cell r="M270" t="str">
            <v>0000536540</v>
          </cell>
          <cell r="N270" t="str">
            <v>9. B</v>
          </cell>
          <cell r="O270" t="str">
            <v>1213-7338 / 0000536540</v>
          </cell>
          <cell r="P270" t="str">
            <v>OKTAVIANA</v>
          </cell>
          <cell r="Q270" t="str">
            <v>Tangerang,  11 Oktober 2000</v>
          </cell>
          <cell r="R270" t="str">
            <v>Tangerang</v>
          </cell>
          <cell r="S270">
            <v>36810</v>
          </cell>
          <cell r="T270" t="str">
            <v>Islam</v>
          </cell>
          <cell r="U270" t="str">
            <v>Sodikin</v>
          </cell>
          <cell r="V270" t="str">
            <v>Jl. Rawa Bamban RT 004/007 Jurumudi</v>
          </cell>
          <cell r="AK270">
            <v>70</v>
          </cell>
          <cell r="AL270">
            <v>44</v>
          </cell>
          <cell r="AM270">
            <v>32.5</v>
          </cell>
          <cell r="AN270">
            <v>42.5</v>
          </cell>
          <cell r="AO270">
            <v>189</v>
          </cell>
        </row>
        <row r="271">
          <cell r="A271">
            <v>268</v>
          </cell>
          <cell r="B271" t="str">
            <v>02-030-268-5</v>
          </cell>
          <cell r="C271" t="str">
            <v>2-15-30-</v>
          </cell>
          <cell r="D271" t="str">
            <v>2-15-30-02-030-268-5</v>
          </cell>
          <cell r="E271" t="str">
            <v>RIA AGUSTINA ARIYANTI</v>
          </cell>
          <cell r="F271" t="str">
            <v>P</v>
          </cell>
          <cell r="G271" t="str">
            <v>Banyumas</v>
          </cell>
          <cell r="H271">
            <v>36754</v>
          </cell>
          <cell r="I271">
            <v>14</v>
          </cell>
          <cell r="K271" t="str">
            <v>Sugiyanto</v>
          </cell>
          <cell r="L271" t="str">
            <v>1213-7342</v>
          </cell>
          <cell r="M271" t="str">
            <v>0005927204</v>
          </cell>
          <cell r="N271" t="str">
            <v>9. G</v>
          </cell>
          <cell r="O271" t="str">
            <v>1213-7342 / 0005927204</v>
          </cell>
          <cell r="P271" t="str">
            <v>RIA AGUSTINA ARIYANTI</v>
          </cell>
          <cell r="Q271" t="str">
            <v>Banyumas,  16 Agustus 2000</v>
          </cell>
          <cell r="R271" t="str">
            <v>Banyumas</v>
          </cell>
          <cell r="S271">
            <v>36754</v>
          </cell>
          <cell r="T271" t="str">
            <v>Islam</v>
          </cell>
          <cell r="U271" t="str">
            <v>Sugiyanto</v>
          </cell>
          <cell r="V271" t="str">
            <v>Jl. Abadi Raya RT 06/01 Kebon Besar</v>
          </cell>
          <cell r="AK271">
            <v>66</v>
          </cell>
          <cell r="AL271">
            <v>32</v>
          </cell>
          <cell r="AM271">
            <v>35</v>
          </cell>
          <cell r="AN271">
            <v>35</v>
          </cell>
          <cell r="AO271">
            <v>168</v>
          </cell>
        </row>
        <row r="272">
          <cell r="A272">
            <v>269</v>
          </cell>
          <cell r="B272" t="str">
            <v>02-030-269-4</v>
          </cell>
          <cell r="C272" t="str">
            <v>2-15-30-</v>
          </cell>
          <cell r="D272" t="str">
            <v>2-15-30-02-030-269-4</v>
          </cell>
          <cell r="E272" t="str">
            <v>RIZDIE TEGUH ILHAMI</v>
          </cell>
          <cell r="F272" t="str">
            <v>L</v>
          </cell>
          <cell r="G272" t="str">
            <v>Tangerang</v>
          </cell>
          <cell r="H272">
            <v>36249</v>
          </cell>
          <cell r="I272">
            <v>14</v>
          </cell>
          <cell r="K272" t="str">
            <v>Irpan Dadi</v>
          </cell>
          <cell r="L272" t="str">
            <v>1213-7344</v>
          </cell>
          <cell r="M272">
            <v>9990832311</v>
          </cell>
          <cell r="N272" t="str">
            <v>9. G</v>
          </cell>
          <cell r="O272" t="str">
            <v>1213-7344 / 9990832311</v>
          </cell>
          <cell r="P272" t="str">
            <v>RIZDIE TEGUH ILHAMI</v>
          </cell>
          <cell r="Q272" t="str">
            <v>Tangerang,  30 Maret 1999</v>
          </cell>
          <cell r="R272" t="str">
            <v>Tangerang</v>
          </cell>
          <cell r="S272">
            <v>36249</v>
          </cell>
          <cell r="T272" t="str">
            <v>Islam</v>
          </cell>
          <cell r="U272" t="str">
            <v>Irpan Dadi</v>
          </cell>
          <cell r="V272" t="str">
            <v>Jl. Halim PK RT 01/04 Jurumudi</v>
          </cell>
          <cell r="AK272">
            <v>50</v>
          </cell>
          <cell r="AL272">
            <v>66</v>
          </cell>
          <cell r="AM272">
            <v>77.5</v>
          </cell>
          <cell r="AN272">
            <v>72.5</v>
          </cell>
          <cell r="AO272">
            <v>266</v>
          </cell>
        </row>
        <row r="273">
          <cell r="A273">
            <v>270</v>
          </cell>
          <cell r="B273" t="str">
            <v>02-030-270-3</v>
          </cell>
          <cell r="C273" t="str">
            <v>2-15-30-</v>
          </cell>
          <cell r="D273" t="str">
            <v>2-15-30-02-030-270-3</v>
          </cell>
          <cell r="E273" t="str">
            <v>AHMAD RIFKI</v>
          </cell>
          <cell r="F273" t="str">
            <v>L</v>
          </cell>
          <cell r="G273" t="str">
            <v>Tangerang</v>
          </cell>
          <cell r="H273">
            <v>36897</v>
          </cell>
          <cell r="I273">
            <v>14</v>
          </cell>
          <cell r="K273" t="str">
            <v>Syarifudin</v>
          </cell>
          <cell r="L273" t="str">
            <v>1213-7003</v>
          </cell>
          <cell r="M273" t="str">
            <v>0015965041</v>
          </cell>
          <cell r="N273" t="str">
            <v>9. G</v>
          </cell>
          <cell r="O273" t="str">
            <v>1213-7003 / 0015965041</v>
          </cell>
          <cell r="P273" t="str">
            <v>AHMAD RIFKI</v>
          </cell>
          <cell r="Q273" t="str">
            <v>Tangerang,  6 Januari 2001</v>
          </cell>
          <cell r="R273" t="str">
            <v>Tangerang</v>
          </cell>
          <cell r="S273">
            <v>36897</v>
          </cell>
          <cell r="T273" t="str">
            <v>Islam</v>
          </cell>
          <cell r="U273" t="str">
            <v>Syarifudin</v>
          </cell>
          <cell r="V273" t="str">
            <v>Jl. KH. Kuding RT 02/06 Belendung</v>
          </cell>
          <cell r="AK273">
            <v>46</v>
          </cell>
          <cell r="AL273">
            <v>36</v>
          </cell>
          <cell r="AM273">
            <v>30</v>
          </cell>
          <cell r="AN273">
            <v>32.5</v>
          </cell>
          <cell r="AO273">
            <v>144.5</v>
          </cell>
        </row>
        <row r="274">
          <cell r="A274">
            <v>271</v>
          </cell>
          <cell r="B274" t="str">
            <v>02-030-271-2</v>
          </cell>
          <cell r="C274" t="str">
            <v>2-15-30-</v>
          </cell>
          <cell r="D274" t="str">
            <v>2-15-30-02-030-271-2</v>
          </cell>
          <cell r="E274" t="str">
            <v>AHMAD RIZQI</v>
          </cell>
          <cell r="F274" t="str">
            <v>L</v>
          </cell>
          <cell r="G274" t="str">
            <v>Tangerang</v>
          </cell>
          <cell r="H274">
            <v>36708</v>
          </cell>
          <cell r="I274">
            <v>14</v>
          </cell>
          <cell r="K274" t="str">
            <v>Nurdin</v>
          </cell>
          <cell r="L274" t="str">
            <v>1213-7004</v>
          </cell>
          <cell r="M274" t="str">
            <v>0005742857</v>
          </cell>
          <cell r="N274" t="str">
            <v>9. G</v>
          </cell>
          <cell r="O274" t="str">
            <v>1213-7004 / 0005742857</v>
          </cell>
          <cell r="P274" t="str">
            <v>AHMAD RIZQI</v>
          </cell>
          <cell r="Q274" t="str">
            <v>Tangerang,  1 Juli 2000</v>
          </cell>
          <cell r="R274" t="str">
            <v>Tangerang</v>
          </cell>
          <cell r="S274">
            <v>36708</v>
          </cell>
          <cell r="T274" t="str">
            <v>Islam</v>
          </cell>
          <cell r="U274" t="str">
            <v>Nurdin</v>
          </cell>
          <cell r="V274" t="str">
            <v>Al Muthoharoh RT 02/04 Jurumudi Baru</v>
          </cell>
          <cell r="AK274">
            <v>36</v>
          </cell>
          <cell r="AL274">
            <v>34</v>
          </cell>
          <cell r="AM274">
            <v>37.5</v>
          </cell>
          <cell r="AN274">
            <v>35</v>
          </cell>
          <cell r="AO274">
            <v>142.5</v>
          </cell>
        </row>
        <row r="275">
          <cell r="A275">
            <v>272</v>
          </cell>
          <cell r="B275" t="str">
            <v>02-030-272-9</v>
          </cell>
          <cell r="C275" t="str">
            <v>2-15-30-</v>
          </cell>
          <cell r="D275" t="str">
            <v>2-15-30-02-030-272-9</v>
          </cell>
          <cell r="E275" t="str">
            <v>AYU OKTAFIANTI</v>
          </cell>
          <cell r="F275" t="str">
            <v>P</v>
          </cell>
          <cell r="G275" t="str">
            <v>Tangerang</v>
          </cell>
          <cell r="H275">
            <v>36807</v>
          </cell>
          <cell r="I275">
            <v>14</v>
          </cell>
          <cell r="K275" t="str">
            <v>Wasito</v>
          </cell>
          <cell r="L275" t="str">
            <v>1213-7011</v>
          </cell>
          <cell r="M275" t="str">
            <v>0000539100</v>
          </cell>
          <cell r="N275" t="str">
            <v>9. G</v>
          </cell>
          <cell r="O275" t="str">
            <v>1213-7011 / 0000539100</v>
          </cell>
          <cell r="P275" t="str">
            <v>AYU OKTAFIANTI</v>
          </cell>
          <cell r="Q275" t="str">
            <v>Tangerang,  8 Oktober 2000</v>
          </cell>
          <cell r="R275" t="str">
            <v>Tangerang</v>
          </cell>
          <cell r="S275">
            <v>36807</v>
          </cell>
          <cell r="T275" t="str">
            <v>Islam</v>
          </cell>
          <cell r="U275" t="str">
            <v>Wasito</v>
          </cell>
          <cell r="V275" t="str">
            <v>Jl. Gelora RT 02/06 Kel. Pajang</v>
          </cell>
          <cell r="AK275">
            <v>68</v>
          </cell>
          <cell r="AL275">
            <v>38</v>
          </cell>
          <cell r="AM275">
            <v>47.5</v>
          </cell>
          <cell r="AN275">
            <v>42.5</v>
          </cell>
          <cell r="AO275">
            <v>196</v>
          </cell>
        </row>
        <row r="276">
          <cell r="A276">
            <v>273</v>
          </cell>
          <cell r="B276" t="str">
            <v>02-030-273-8</v>
          </cell>
          <cell r="C276" t="str">
            <v>2-15-30-</v>
          </cell>
          <cell r="D276" t="str">
            <v>2-15-30-02-030-273-8</v>
          </cell>
          <cell r="E276" t="str">
            <v>DWI HANDAYANI</v>
          </cell>
          <cell r="F276" t="str">
            <v>P</v>
          </cell>
          <cell r="G276" t="str">
            <v>Tangerang</v>
          </cell>
          <cell r="H276">
            <v>36571</v>
          </cell>
          <cell r="I276">
            <v>14</v>
          </cell>
          <cell r="K276" t="str">
            <v>Sukiman</v>
          </cell>
          <cell r="L276" t="str">
            <v>1213-7016</v>
          </cell>
          <cell r="M276" t="str">
            <v>0005384729</v>
          </cell>
          <cell r="N276" t="str">
            <v>9. G</v>
          </cell>
          <cell r="O276" t="str">
            <v>1213-7016 / 0005384729</v>
          </cell>
          <cell r="P276" t="str">
            <v>DWI HANDAYANI</v>
          </cell>
          <cell r="Q276" t="str">
            <v>Tangerang,  15 Februari 2000</v>
          </cell>
          <cell r="R276" t="str">
            <v>Tangerang</v>
          </cell>
          <cell r="S276">
            <v>36571</v>
          </cell>
          <cell r="T276" t="str">
            <v>Islam</v>
          </cell>
          <cell r="U276" t="str">
            <v>Sukiman</v>
          </cell>
          <cell r="V276" t="str">
            <v>Jl. Abadi RT 05/01 No. 89 Kebon Besar</v>
          </cell>
          <cell r="AK276">
            <v>66</v>
          </cell>
          <cell r="AL276">
            <v>32</v>
          </cell>
          <cell r="AM276">
            <v>40</v>
          </cell>
          <cell r="AN276">
            <v>67.5</v>
          </cell>
          <cell r="AO276">
            <v>205.5</v>
          </cell>
        </row>
        <row r="277">
          <cell r="A277">
            <v>274</v>
          </cell>
          <cell r="B277" t="str">
            <v>02-030-274-7</v>
          </cell>
          <cell r="C277" t="str">
            <v>2-15-30-</v>
          </cell>
          <cell r="D277" t="str">
            <v>2-15-30-02-030-274-7</v>
          </cell>
          <cell r="E277" t="str">
            <v>FIA AFRIANI</v>
          </cell>
          <cell r="F277" t="str">
            <v>P</v>
          </cell>
          <cell r="G277" t="str">
            <v>Kuningan</v>
          </cell>
          <cell r="H277">
            <v>36637</v>
          </cell>
          <cell r="I277">
            <v>14</v>
          </cell>
          <cell r="K277" t="str">
            <v>Anwar Sadat</v>
          </cell>
          <cell r="L277" t="str">
            <v>1213-7018</v>
          </cell>
          <cell r="M277" t="str">
            <v>0000537971</v>
          </cell>
          <cell r="N277" t="str">
            <v>9. G</v>
          </cell>
          <cell r="O277" t="str">
            <v>1213-7018 / 0000537971</v>
          </cell>
          <cell r="P277" t="str">
            <v>FIA AFRIANI</v>
          </cell>
          <cell r="Q277" t="str">
            <v>Kuningan,  21 April 2000</v>
          </cell>
          <cell r="R277" t="str">
            <v>Kuningan</v>
          </cell>
          <cell r="S277">
            <v>36637</v>
          </cell>
          <cell r="T277" t="str">
            <v>Islam</v>
          </cell>
          <cell r="U277" t="str">
            <v>Anwar Sadat</v>
          </cell>
          <cell r="V277" t="str">
            <v>Bulak Kambing RT 4/2  Jurumudi Lama</v>
          </cell>
          <cell r="AK277">
            <v>54</v>
          </cell>
          <cell r="AL277">
            <v>34</v>
          </cell>
          <cell r="AM277">
            <v>30</v>
          </cell>
          <cell r="AN277">
            <v>85</v>
          </cell>
          <cell r="AO277">
            <v>203</v>
          </cell>
        </row>
        <row r="278">
          <cell r="A278">
            <v>275</v>
          </cell>
          <cell r="B278" t="str">
            <v>02-030-275-6</v>
          </cell>
          <cell r="C278" t="str">
            <v>2-15-30-</v>
          </cell>
          <cell r="D278" t="str">
            <v>2-15-30-02-030-275-6</v>
          </cell>
          <cell r="E278" t="str">
            <v>AURILIA NATAHSYA</v>
          </cell>
          <cell r="F278" t="str">
            <v>P</v>
          </cell>
          <cell r="G278" t="str">
            <v>Tangerang</v>
          </cell>
          <cell r="H278">
            <v>36768</v>
          </cell>
          <cell r="I278">
            <v>14</v>
          </cell>
          <cell r="K278" t="str">
            <v>Aceng Yusuf Teniawan</v>
          </cell>
          <cell r="L278" t="str">
            <v>1213-7232</v>
          </cell>
          <cell r="M278" t="str">
            <v>0003375078</v>
          </cell>
          <cell r="N278" t="str">
            <v>9. G</v>
          </cell>
          <cell r="O278" t="str">
            <v>1213-7232 / 0003375078</v>
          </cell>
          <cell r="P278" t="str">
            <v>AURILIA NATAHSYA</v>
          </cell>
          <cell r="Q278" t="str">
            <v>Tangerang,  30 Agustus 2000</v>
          </cell>
          <cell r="R278" t="str">
            <v>Tangerang</v>
          </cell>
          <cell r="S278">
            <v>36768</v>
          </cell>
          <cell r="T278" t="str">
            <v>Islam</v>
          </cell>
          <cell r="U278" t="str">
            <v>Aceng Yusuf Teniawan</v>
          </cell>
          <cell r="V278" t="str">
            <v>Jl. Masjid Al Munawaroh RT 01/01 No. 24</v>
          </cell>
          <cell r="AK278">
            <v>78</v>
          </cell>
          <cell r="AL278">
            <v>86</v>
          </cell>
          <cell r="AM278">
            <v>27.5</v>
          </cell>
          <cell r="AN278">
            <v>47.5</v>
          </cell>
          <cell r="AO278">
            <v>239</v>
          </cell>
        </row>
        <row r="279">
          <cell r="A279">
            <v>276</v>
          </cell>
          <cell r="B279" t="str">
            <v>02-030-276-5</v>
          </cell>
          <cell r="C279" t="str">
            <v>2-15-30-</v>
          </cell>
          <cell r="D279" t="str">
            <v>2-15-30-02-030-276-5</v>
          </cell>
          <cell r="E279" t="str">
            <v>PUTRI YUNIARTI MAGFIROH</v>
          </cell>
          <cell r="F279" t="str">
            <v>P</v>
          </cell>
          <cell r="G279" t="str">
            <v>Ngawi</v>
          </cell>
          <cell r="H279">
            <v>36902</v>
          </cell>
          <cell r="I279">
            <v>14</v>
          </cell>
          <cell r="K279" t="str">
            <v>Kadiq</v>
          </cell>
          <cell r="L279" t="str">
            <v>1213-7296</v>
          </cell>
          <cell r="M279" t="str">
            <v>0017231184</v>
          </cell>
          <cell r="N279" t="str">
            <v>9. G</v>
          </cell>
          <cell r="O279" t="str">
            <v>1213-7296 / 0017231184</v>
          </cell>
          <cell r="P279" t="str">
            <v>PUTRI YUNIARTI MAGFIROH</v>
          </cell>
          <cell r="Q279" t="str">
            <v>Ngawi,  11 Januari 2001</v>
          </cell>
          <cell r="R279" t="str">
            <v>Ngawi</v>
          </cell>
          <cell r="S279">
            <v>36902</v>
          </cell>
          <cell r="T279" t="str">
            <v>Islam</v>
          </cell>
          <cell r="U279" t="str">
            <v>Kadiq</v>
          </cell>
          <cell r="V279" t="str">
            <v>Jl. Halim PK Gg. Panjang RT 01/02 Jurumudi</v>
          </cell>
          <cell r="AK279">
            <v>64</v>
          </cell>
          <cell r="AL279">
            <v>34</v>
          </cell>
          <cell r="AM279">
            <v>27.5</v>
          </cell>
          <cell r="AN279">
            <v>32.5</v>
          </cell>
          <cell r="AO279">
            <v>158</v>
          </cell>
        </row>
        <row r="280">
          <cell r="A280">
            <v>277</v>
          </cell>
          <cell r="B280" t="str">
            <v>02-030-277-4</v>
          </cell>
          <cell r="C280" t="str">
            <v>2-15-30-</v>
          </cell>
          <cell r="D280" t="str">
            <v>2-15-30-02-030-277-4</v>
          </cell>
          <cell r="E280" t="str">
            <v>ALIFAH NURDINASARI</v>
          </cell>
          <cell r="F280" t="str">
            <v>P</v>
          </cell>
          <cell r="G280" t="str">
            <v>Tangerang</v>
          </cell>
          <cell r="H280">
            <v>36414</v>
          </cell>
          <cell r="I280">
            <v>14</v>
          </cell>
          <cell r="K280" t="str">
            <v>Zaenal Abidin Hr.</v>
          </cell>
          <cell r="L280" t="str">
            <v>1213-7451</v>
          </cell>
          <cell r="M280">
            <v>9990836640</v>
          </cell>
          <cell r="N280" t="str">
            <v>9. G</v>
          </cell>
          <cell r="O280" t="str">
            <v>1213-7451 / 9990836640</v>
          </cell>
          <cell r="P280" t="str">
            <v>ALIFAH NURDINASARI</v>
          </cell>
          <cell r="Q280" t="str">
            <v>Tangerang,  11 September 1999</v>
          </cell>
          <cell r="R280" t="str">
            <v>Tangerang</v>
          </cell>
          <cell r="S280">
            <v>36414</v>
          </cell>
          <cell r="T280" t="str">
            <v>Islam</v>
          </cell>
          <cell r="U280" t="str">
            <v>Zaenal Abidin Hr.</v>
          </cell>
          <cell r="V280" t="str">
            <v>Jl. Darussalam I RT 02/03 No.27 Batu ceper</v>
          </cell>
          <cell r="AK280">
            <v>62</v>
          </cell>
          <cell r="AL280">
            <v>52</v>
          </cell>
          <cell r="AM280">
            <v>80</v>
          </cell>
          <cell r="AN280">
            <v>87.5</v>
          </cell>
          <cell r="AO280">
            <v>281.5</v>
          </cell>
        </row>
        <row r="281">
          <cell r="A281">
            <v>278</v>
          </cell>
          <cell r="B281" t="str">
            <v>02-030-278-3</v>
          </cell>
          <cell r="C281" t="str">
            <v>2-15-30-</v>
          </cell>
          <cell r="D281" t="str">
            <v>2-15-30-02-030-278-3</v>
          </cell>
          <cell r="E281" t="str">
            <v>EGA NUR SAPUTRO</v>
          </cell>
          <cell r="F281" t="str">
            <v>L</v>
          </cell>
          <cell r="G281" t="str">
            <v>Tangerang</v>
          </cell>
          <cell r="H281">
            <v>36869</v>
          </cell>
          <cell r="I281">
            <v>14</v>
          </cell>
          <cell r="K281" t="str">
            <v>Mardiyono</v>
          </cell>
          <cell r="L281" t="str">
            <v>1213-7462</v>
          </cell>
          <cell r="M281" t="str">
            <v>0000539109</v>
          </cell>
          <cell r="N281" t="str">
            <v>9. G</v>
          </cell>
          <cell r="O281" t="str">
            <v>1213-7462 / 0000539109</v>
          </cell>
          <cell r="P281" t="str">
            <v>EGA NUR SAPUTRO</v>
          </cell>
          <cell r="Q281" t="str">
            <v>Tangerang,  9 Desember 2000</v>
          </cell>
          <cell r="R281" t="str">
            <v>Tangerang</v>
          </cell>
          <cell r="S281">
            <v>36869</v>
          </cell>
          <cell r="T281" t="str">
            <v>Islam</v>
          </cell>
          <cell r="U281" t="str">
            <v>Mardiyono</v>
          </cell>
          <cell r="V281" t="str">
            <v>Jl. KH. Kimung RT 001/002 Jurumudi</v>
          </cell>
          <cell r="AK281">
            <v>56</v>
          </cell>
          <cell r="AL281">
            <v>26</v>
          </cell>
          <cell r="AM281">
            <v>40</v>
          </cell>
          <cell r="AN281">
            <v>85</v>
          </cell>
          <cell r="AO281">
            <v>207</v>
          </cell>
        </row>
        <row r="282">
          <cell r="A282">
            <v>279</v>
          </cell>
          <cell r="B282" t="str">
            <v>02-030-279-2</v>
          </cell>
          <cell r="C282" t="str">
            <v>2-15-30-</v>
          </cell>
          <cell r="D282" t="str">
            <v>2-15-30-02-030-279-2</v>
          </cell>
          <cell r="E282" t="str">
            <v>FIKRAH DWIRAHMA</v>
          </cell>
          <cell r="F282" t="str">
            <v>P</v>
          </cell>
          <cell r="G282" t="str">
            <v>Tangerang</v>
          </cell>
          <cell r="H282">
            <v>36701</v>
          </cell>
          <cell r="I282">
            <v>14</v>
          </cell>
          <cell r="K282" t="str">
            <v>Perih</v>
          </cell>
          <cell r="L282" t="str">
            <v>1213-7464</v>
          </cell>
          <cell r="M282" t="str">
            <v>0007005490</v>
          </cell>
          <cell r="N282" t="str">
            <v>9. G</v>
          </cell>
          <cell r="O282" t="str">
            <v>1213-7464 / 0007005490</v>
          </cell>
          <cell r="P282" t="str">
            <v>FIKRAH DWIRAHMA</v>
          </cell>
          <cell r="Q282" t="str">
            <v>Tangerang,  24 Juni 2000</v>
          </cell>
          <cell r="R282" t="str">
            <v>Tangerang</v>
          </cell>
          <cell r="S282">
            <v>36701</v>
          </cell>
          <cell r="T282" t="str">
            <v>Islam</v>
          </cell>
          <cell r="U282" t="str">
            <v>Perih</v>
          </cell>
          <cell r="V282" t="str">
            <v>Jl. H. Mawardi RT 01/04 Belendung</v>
          </cell>
          <cell r="AK282">
            <v>64</v>
          </cell>
          <cell r="AL282">
            <v>28</v>
          </cell>
          <cell r="AM282">
            <v>25</v>
          </cell>
          <cell r="AN282">
            <v>80</v>
          </cell>
          <cell r="AO282">
            <v>197</v>
          </cell>
        </row>
        <row r="283">
          <cell r="A283">
            <v>280</v>
          </cell>
          <cell r="B283" t="str">
            <v>02-030-280-9</v>
          </cell>
          <cell r="C283" t="str">
            <v>2-15-30-</v>
          </cell>
          <cell r="D283" t="str">
            <v>2-15-30-02-030-280-9</v>
          </cell>
          <cell r="E283" t="str">
            <v>MUHAMMAD ALFI SYAHRI</v>
          </cell>
          <cell r="F283" t="str">
            <v>L</v>
          </cell>
          <cell r="G283" t="str">
            <v>Tangerang</v>
          </cell>
          <cell r="H283">
            <v>36764</v>
          </cell>
          <cell r="I283">
            <v>14</v>
          </cell>
          <cell r="K283" t="str">
            <v>Yusman Primansyah</v>
          </cell>
          <cell r="L283" t="str">
            <v>1213-7474</v>
          </cell>
          <cell r="M283" t="str">
            <v>0000762801</v>
          </cell>
          <cell r="N283" t="str">
            <v>9. G</v>
          </cell>
          <cell r="O283" t="str">
            <v>1213-7474 / 0000762801</v>
          </cell>
          <cell r="P283" t="str">
            <v>MUHAMMAD ALFI SYAHRI</v>
          </cell>
          <cell r="Q283" t="str">
            <v>Tangerang,  26 Agustus 2000</v>
          </cell>
          <cell r="R283" t="str">
            <v>Tangerang</v>
          </cell>
          <cell r="S283">
            <v>36764</v>
          </cell>
          <cell r="T283" t="str">
            <v>Islam</v>
          </cell>
          <cell r="U283" t="str">
            <v>Yusman Primansyah</v>
          </cell>
          <cell r="V283" t="str">
            <v>Jl. Adi Sucipto RT 01/09 No. 28 Belendung</v>
          </cell>
          <cell r="AK283">
            <v>70</v>
          </cell>
          <cell r="AL283">
            <v>42</v>
          </cell>
          <cell r="AM283">
            <v>30</v>
          </cell>
          <cell r="AN283">
            <v>75</v>
          </cell>
          <cell r="AO283">
            <v>217</v>
          </cell>
        </row>
        <row r="284">
          <cell r="A284">
            <v>281</v>
          </cell>
          <cell r="B284" t="str">
            <v>02-030-281-8</v>
          </cell>
          <cell r="C284" t="str">
            <v>2-15-30-</v>
          </cell>
          <cell r="D284" t="str">
            <v>2-15-30-02-030-281-8</v>
          </cell>
          <cell r="E284" t="str">
            <v>NADIA SABRINA</v>
          </cell>
          <cell r="F284" t="str">
            <v>P</v>
          </cell>
          <cell r="G284" t="str">
            <v>Tasikmalaya</v>
          </cell>
          <cell r="H284">
            <v>36673</v>
          </cell>
          <cell r="I284">
            <v>15</v>
          </cell>
          <cell r="K284" t="str">
            <v>Tatang Suherman</v>
          </cell>
          <cell r="L284" t="str">
            <v>1213-7477</v>
          </cell>
          <cell r="M284" t="str">
            <v>0000745346</v>
          </cell>
          <cell r="N284" t="str">
            <v>9. G</v>
          </cell>
          <cell r="O284" t="str">
            <v>1213-7477 / 0000745346</v>
          </cell>
          <cell r="P284" t="str">
            <v>NADIA SABRINA</v>
          </cell>
          <cell r="Q284" t="str">
            <v>Tasikmalaya,  27 Mei 2000</v>
          </cell>
          <cell r="R284" t="str">
            <v>Tasikmalaya</v>
          </cell>
          <cell r="S284">
            <v>36673</v>
          </cell>
          <cell r="T284" t="str">
            <v>Islam</v>
          </cell>
          <cell r="U284" t="str">
            <v>Tatang Suherman</v>
          </cell>
          <cell r="V284" t="str">
            <v>Jl. Abadi RT 04/01 Kebon Besar</v>
          </cell>
          <cell r="AK284">
            <v>60</v>
          </cell>
          <cell r="AL284">
            <v>42</v>
          </cell>
          <cell r="AM284">
            <v>42.5</v>
          </cell>
          <cell r="AN284">
            <v>37.5</v>
          </cell>
          <cell r="AO284">
            <v>182</v>
          </cell>
        </row>
        <row r="285">
          <cell r="A285">
            <v>282</v>
          </cell>
          <cell r="B285" t="str">
            <v>02-030-282-7</v>
          </cell>
          <cell r="C285" t="str">
            <v>2-15-30-</v>
          </cell>
          <cell r="D285" t="str">
            <v>2-15-30-02-030-282-7</v>
          </cell>
          <cell r="E285" t="str">
            <v>MUHAMAD BILAL ROBBANI</v>
          </cell>
          <cell r="F285" t="str">
            <v>L</v>
          </cell>
          <cell r="G285" t="str">
            <v>Tangerang</v>
          </cell>
          <cell r="H285">
            <v>36615</v>
          </cell>
          <cell r="I285">
            <v>15</v>
          </cell>
          <cell r="K285" t="str">
            <v>Engan Lukman</v>
          </cell>
          <cell r="L285" t="str">
            <v>1213-7156</v>
          </cell>
          <cell r="M285" t="str">
            <v>0006944609</v>
          </cell>
          <cell r="N285" t="str">
            <v>9. G</v>
          </cell>
          <cell r="O285" t="str">
            <v>1213-7156 / 0006944609</v>
          </cell>
          <cell r="P285" t="str">
            <v>MUHAMAD BILAL ROBBANI</v>
          </cell>
          <cell r="Q285" t="str">
            <v>Tangerang,  30 Maret 2000</v>
          </cell>
          <cell r="R285" t="str">
            <v>Tangerang</v>
          </cell>
          <cell r="S285">
            <v>36615</v>
          </cell>
          <cell r="T285" t="str">
            <v>Islam</v>
          </cell>
          <cell r="U285" t="str">
            <v>Engan Lukman</v>
          </cell>
          <cell r="V285" t="str">
            <v>Jl. Pembangunan III RT 03/02 No. 84 Kebon Besar</v>
          </cell>
          <cell r="AK285">
            <v>60</v>
          </cell>
          <cell r="AL285">
            <v>42</v>
          </cell>
          <cell r="AM285">
            <v>40</v>
          </cell>
          <cell r="AN285">
            <v>35</v>
          </cell>
          <cell r="AO285">
            <v>177</v>
          </cell>
        </row>
        <row r="286">
          <cell r="A286">
            <v>283</v>
          </cell>
          <cell r="B286" t="str">
            <v>02-030-283-6</v>
          </cell>
          <cell r="C286" t="str">
            <v>2-15-30-</v>
          </cell>
          <cell r="D286" t="str">
            <v>2-15-30-02-030-283-6</v>
          </cell>
          <cell r="E286" t="str">
            <v>ABDUL KHAFI</v>
          </cell>
          <cell r="F286" t="str">
            <v>L</v>
          </cell>
          <cell r="G286" t="str">
            <v>Tangerang</v>
          </cell>
          <cell r="H286">
            <v>36689</v>
          </cell>
          <cell r="I286">
            <v>15</v>
          </cell>
          <cell r="K286" t="str">
            <v>Rusdam Rosyid</v>
          </cell>
          <cell r="L286" t="str">
            <v>1213-7494</v>
          </cell>
          <cell r="M286" t="str">
            <v>0001984754</v>
          </cell>
          <cell r="N286" t="str">
            <v>9. G</v>
          </cell>
          <cell r="O286" t="str">
            <v>1213-7494 / 0001984754</v>
          </cell>
          <cell r="P286" t="str">
            <v>ABDUL KHAFI</v>
          </cell>
          <cell r="Q286" t="str">
            <v>Tangerang,  12 Juni 2000</v>
          </cell>
          <cell r="R286" t="str">
            <v>Tangerang</v>
          </cell>
          <cell r="S286">
            <v>36689</v>
          </cell>
          <cell r="T286" t="str">
            <v>Islam</v>
          </cell>
          <cell r="U286" t="str">
            <v>Rusdam Rosyid</v>
          </cell>
          <cell r="V286" t="str">
            <v>Jl. Halim PK Gg. Kuburan RT 04/05 Jurumudi</v>
          </cell>
          <cell r="AK286">
            <v>66</v>
          </cell>
          <cell r="AL286">
            <v>60</v>
          </cell>
          <cell r="AM286">
            <v>42.5</v>
          </cell>
          <cell r="AN286">
            <v>67.5</v>
          </cell>
          <cell r="AO286">
            <v>236</v>
          </cell>
        </row>
        <row r="287">
          <cell r="A287">
            <v>284</v>
          </cell>
          <cell r="B287" t="str">
            <v>02-030-284-5</v>
          </cell>
          <cell r="C287" t="str">
            <v>2-15-30-</v>
          </cell>
          <cell r="D287" t="str">
            <v>2-15-30-02-030-284-5</v>
          </cell>
          <cell r="E287" t="str">
            <v>ALDI AULIA AKBAR</v>
          </cell>
          <cell r="F287" t="str">
            <v>L</v>
          </cell>
          <cell r="G287" t="str">
            <v>Tangerang</v>
          </cell>
          <cell r="H287">
            <v>36770</v>
          </cell>
          <cell r="I287">
            <v>15</v>
          </cell>
          <cell r="K287" t="str">
            <v>Usman Yanto</v>
          </cell>
          <cell r="L287" t="str">
            <v>1213-7499</v>
          </cell>
          <cell r="M287" t="str">
            <v>0004927637</v>
          </cell>
          <cell r="N287" t="str">
            <v>9. G</v>
          </cell>
          <cell r="O287" t="str">
            <v>1213-7499 / 0004927637</v>
          </cell>
          <cell r="P287" t="str">
            <v>ALDI AULIA AKBAR</v>
          </cell>
          <cell r="Q287" t="str">
            <v>Tangerang,  1 September 2000</v>
          </cell>
          <cell r="R287" t="str">
            <v>Tangerang</v>
          </cell>
          <cell r="S287">
            <v>36770</v>
          </cell>
          <cell r="T287" t="str">
            <v>Islam</v>
          </cell>
          <cell r="U287" t="str">
            <v>Usman Yanto</v>
          </cell>
          <cell r="V287" t="str">
            <v>Jl. Siswa Raya RT 001/07 Belendung</v>
          </cell>
          <cell r="AK287">
            <v>76</v>
          </cell>
          <cell r="AL287">
            <v>34</v>
          </cell>
          <cell r="AM287">
            <v>32.5</v>
          </cell>
          <cell r="AN287">
            <v>67.5</v>
          </cell>
          <cell r="AO287">
            <v>210</v>
          </cell>
        </row>
        <row r="288">
          <cell r="A288">
            <v>285</v>
          </cell>
          <cell r="B288" t="str">
            <v>02-030-285-4</v>
          </cell>
          <cell r="C288" t="str">
            <v>2-15-30-</v>
          </cell>
          <cell r="D288" t="str">
            <v>2-15-30-02-030-285-4</v>
          </cell>
          <cell r="E288" t="str">
            <v>ALDI SAPUTRA</v>
          </cell>
          <cell r="F288" t="str">
            <v>L</v>
          </cell>
          <cell r="G288" t="str">
            <v>Tangerang</v>
          </cell>
          <cell r="H288">
            <v>36616</v>
          </cell>
          <cell r="I288">
            <v>15</v>
          </cell>
          <cell r="K288" t="str">
            <v>Adiwar</v>
          </cell>
          <cell r="L288" t="str">
            <v>1213-7182</v>
          </cell>
          <cell r="M288" t="str">
            <v>0009557775</v>
          </cell>
          <cell r="N288" t="str">
            <v>9. G</v>
          </cell>
          <cell r="O288" t="str">
            <v>1213-7182 / 0009557775</v>
          </cell>
          <cell r="P288" t="str">
            <v>ALDI SAPUTRA</v>
          </cell>
          <cell r="Q288" t="str">
            <v>Tangerang,  31 Maret 2000</v>
          </cell>
          <cell r="R288" t="str">
            <v>Tangerang</v>
          </cell>
          <cell r="S288">
            <v>36616</v>
          </cell>
          <cell r="T288" t="str">
            <v>Islam</v>
          </cell>
          <cell r="U288" t="str">
            <v>Adiwar</v>
          </cell>
          <cell r="V288" t="str">
            <v>Kebon Besar RT 02/04 Batu ceper</v>
          </cell>
          <cell r="AK288">
            <v>40</v>
          </cell>
          <cell r="AL288">
            <v>60</v>
          </cell>
          <cell r="AM288">
            <v>92.5</v>
          </cell>
          <cell r="AN288">
            <v>70</v>
          </cell>
          <cell r="AO288">
            <v>262.5</v>
          </cell>
        </row>
        <row r="289">
          <cell r="A289">
            <v>286</v>
          </cell>
          <cell r="B289" t="str">
            <v>02-030-286-3</v>
          </cell>
          <cell r="C289" t="str">
            <v>2-15-30-</v>
          </cell>
          <cell r="D289" t="str">
            <v>2-15-30-02-030-286-3</v>
          </cell>
          <cell r="E289" t="str">
            <v>DESTI ANANDA FITRIYANI</v>
          </cell>
          <cell r="F289" t="str">
            <v>P</v>
          </cell>
          <cell r="G289" t="str">
            <v>Tangerang</v>
          </cell>
          <cell r="H289">
            <v>36887</v>
          </cell>
          <cell r="I289">
            <v>15</v>
          </cell>
          <cell r="K289" t="str">
            <v>Sukarjo</v>
          </cell>
          <cell r="L289" t="str">
            <v>1213-7508</v>
          </cell>
          <cell r="M289" t="str">
            <v>0007163545</v>
          </cell>
          <cell r="N289" t="str">
            <v>9. G</v>
          </cell>
          <cell r="O289" t="str">
            <v>1213-7508 / 0007163545</v>
          </cell>
          <cell r="P289" t="str">
            <v>DESTI ANANDA FITRIYANI</v>
          </cell>
          <cell r="Q289" t="str">
            <v>Tangerang,  27 Desember 2000</v>
          </cell>
          <cell r="R289" t="str">
            <v>Tangerang</v>
          </cell>
          <cell r="S289">
            <v>36887</v>
          </cell>
          <cell r="T289" t="str">
            <v>Islam</v>
          </cell>
          <cell r="U289" t="str">
            <v>Sukarjo</v>
          </cell>
          <cell r="V289" t="str">
            <v>Jl. H. Kilin RT 005/006 Batu ceper</v>
          </cell>
          <cell r="AK289">
            <v>78</v>
          </cell>
          <cell r="AL289">
            <v>70</v>
          </cell>
          <cell r="AM289">
            <v>37.5</v>
          </cell>
          <cell r="AN289">
            <v>80</v>
          </cell>
          <cell r="AO289">
            <v>265.5</v>
          </cell>
        </row>
        <row r="290">
          <cell r="A290">
            <v>287</v>
          </cell>
          <cell r="B290" t="str">
            <v>02-030-287-2</v>
          </cell>
          <cell r="C290" t="str">
            <v>2-15-30-</v>
          </cell>
          <cell r="D290" t="str">
            <v>2-15-30-02-030-287-2</v>
          </cell>
          <cell r="E290" t="str">
            <v>MARIO COLIN</v>
          </cell>
          <cell r="F290" t="str">
            <v>L</v>
          </cell>
          <cell r="G290" t="str">
            <v>Tangerang</v>
          </cell>
          <cell r="H290">
            <v>36610</v>
          </cell>
          <cell r="I290">
            <v>15</v>
          </cell>
          <cell r="K290" t="str">
            <v>Iwah Kurniawan</v>
          </cell>
          <cell r="L290" t="str">
            <v>1213-7523</v>
          </cell>
          <cell r="M290" t="str">
            <v>0004704415</v>
          </cell>
          <cell r="N290" t="str">
            <v>9. G</v>
          </cell>
          <cell r="O290" t="str">
            <v>1213-7523 / 0004704415</v>
          </cell>
          <cell r="P290" t="str">
            <v>MARIO COLIN</v>
          </cell>
          <cell r="Q290" t="str">
            <v>Tangerang,  25 Maret 2000</v>
          </cell>
          <cell r="R290" t="str">
            <v>Tangerang</v>
          </cell>
          <cell r="S290">
            <v>36610</v>
          </cell>
          <cell r="T290" t="str">
            <v>Islam</v>
          </cell>
          <cell r="U290" t="str">
            <v>Iwah Kurniawan</v>
          </cell>
          <cell r="V290" t="str">
            <v>Jl. Abd Rahman Saleh RT 004/008 Jurumudi</v>
          </cell>
          <cell r="AK290">
            <v>60</v>
          </cell>
          <cell r="AL290">
            <v>28</v>
          </cell>
          <cell r="AM290">
            <v>45</v>
          </cell>
          <cell r="AN290">
            <v>40</v>
          </cell>
          <cell r="AO290">
            <v>173</v>
          </cell>
        </row>
        <row r="291">
          <cell r="A291">
            <v>288</v>
          </cell>
          <cell r="B291" t="str">
            <v>02-030-288-9</v>
          </cell>
          <cell r="C291" t="str">
            <v>2-15-30-</v>
          </cell>
          <cell r="D291" t="str">
            <v>2-15-30-02-030-288-9</v>
          </cell>
          <cell r="E291" t="str">
            <v>SAYYID AJI</v>
          </cell>
          <cell r="F291" t="str">
            <v>L</v>
          </cell>
          <cell r="G291" t="str">
            <v>Tangerang</v>
          </cell>
          <cell r="H291">
            <v>36597</v>
          </cell>
          <cell r="I291">
            <v>15</v>
          </cell>
          <cell r="K291" t="str">
            <v>Karya</v>
          </cell>
          <cell r="L291" t="str">
            <v>1213-7386</v>
          </cell>
          <cell r="M291" t="str">
            <v>0000539650</v>
          </cell>
          <cell r="N291" t="str">
            <v>9. G</v>
          </cell>
          <cell r="O291" t="str">
            <v>1213-7386 / 0000539650</v>
          </cell>
          <cell r="P291" t="str">
            <v>SAYYID AJI</v>
          </cell>
          <cell r="Q291" t="str">
            <v>Tangerang,  12 Maret 2000</v>
          </cell>
          <cell r="R291" t="str">
            <v>Tangerang</v>
          </cell>
          <cell r="S291">
            <v>36597</v>
          </cell>
          <cell r="T291" t="str">
            <v>Islam</v>
          </cell>
          <cell r="U291" t="str">
            <v>Karya</v>
          </cell>
          <cell r="V291" t="str">
            <v>Jl. Garuda RT 06/05 No. 41 Batu ceper</v>
          </cell>
          <cell r="AK291">
            <v>64</v>
          </cell>
          <cell r="AL291">
            <v>72</v>
          </cell>
          <cell r="AM291">
            <v>75</v>
          </cell>
          <cell r="AN291">
            <v>82.5</v>
          </cell>
          <cell r="AO291">
            <v>293.5</v>
          </cell>
        </row>
        <row r="292">
          <cell r="A292">
            <v>289</v>
          </cell>
          <cell r="B292" t="str">
            <v>02-030-289-8</v>
          </cell>
          <cell r="C292" t="str">
            <v>2-15-30-</v>
          </cell>
          <cell r="D292" t="str">
            <v>2-15-30-02-030-289-8</v>
          </cell>
          <cell r="E292" t="str">
            <v>GIAN LISTIANI</v>
          </cell>
          <cell r="F292" t="str">
            <v>L</v>
          </cell>
          <cell r="G292" t="str">
            <v>Serang</v>
          </cell>
          <cell r="H292">
            <v>36414</v>
          </cell>
          <cell r="I292">
            <v>15</v>
          </cell>
          <cell r="J292">
            <v>35674</v>
          </cell>
          <cell r="K292" t="str">
            <v>M. Jajang</v>
          </cell>
          <cell r="L292" t="str">
            <v>1213-7420</v>
          </cell>
          <cell r="M292">
            <v>9999435032</v>
          </cell>
          <cell r="N292" t="str">
            <v>9. G</v>
          </cell>
          <cell r="O292" t="str">
            <v>1213-7420 / 9999435032</v>
          </cell>
          <cell r="P292" t="str">
            <v>GIAN LISTIANI</v>
          </cell>
          <cell r="Q292" t="str">
            <v>Serang,  11 September 1999</v>
          </cell>
          <cell r="R292" t="str">
            <v>Serang</v>
          </cell>
          <cell r="S292">
            <v>36414</v>
          </cell>
          <cell r="T292" t="str">
            <v>Islam</v>
          </cell>
          <cell r="U292" t="str">
            <v>M. Jajang</v>
          </cell>
          <cell r="V292" t="str">
            <v>Jl. Adi Sucipto RT 02/03 Pajang</v>
          </cell>
          <cell r="AK292">
            <v>62</v>
          </cell>
          <cell r="AL292">
            <v>26</v>
          </cell>
          <cell r="AM292">
            <v>37.5</v>
          </cell>
          <cell r="AN292">
            <v>67.5</v>
          </cell>
          <cell r="AO292">
            <v>193</v>
          </cell>
        </row>
        <row r="293">
          <cell r="A293">
            <v>290</v>
          </cell>
          <cell r="B293" t="str">
            <v>02-030-290-7</v>
          </cell>
          <cell r="C293" t="str">
            <v>2-15-30-</v>
          </cell>
          <cell r="D293" t="str">
            <v>2-15-30-02-030-290-7</v>
          </cell>
          <cell r="E293" t="str">
            <v>MUDIYAH AGUSTIN</v>
          </cell>
          <cell r="F293" t="str">
            <v>P</v>
          </cell>
          <cell r="G293" t="str">
            <v>Tangerang</v>
          </cell>
          <cell r="H293">
            <v>36399</v>
          </cell>
          <cell r="I293">
            <v>15</v>
          </cell>
          <cell r="K293" t="str">
            <v>Muhamad</v>
          </cell>
          <cell r="L293" t="str">
            <v>1213-7429</v>
          </cell>
          <cell r="M293">
            <v>9993569431</v>
          </cell>
          <cell r="N293" t="str">
            <v>9. G</v>
          </cell>
          <cell r="O293" t="str">
            <v>1213-7429 / 9993569431</v>
          </cell>
          <cell r="P293" t="str">
            <v>MUDIYAH AGUSTIN</v>
          </cell>
          <cell r="Q293" t="str">
            <v>Tangerang,  27 Agustus 1999</v>
          </cell>
          <cell r="R293" t="str">
            <v>Tangerang</v>
          </cell>
          <cell r="S293">
            <v>36399</v>
          </cell>
          <cell r="T293" t="str">
            <v>Islam</v>
          </cell>
          <cell r="U293" t="str">
            <v>Muhamad</v>
          </cell>
          <cell r="V293" t="str">
            <v>Kp. Jurumudi RT 004/001 Pajang</v>
          </cell>
          <cell r="AK293">
            <v>64</v>
          </cell>
          <cell r="AL293">
            <v>30</v>
          </cell>
          <cell r="AM293">
            <v>35</v>
          </cell>
          <cell r="AN293">
            <v>42.5</v>
          </cell>
          <cell r="AO293">
            <v>171.5</v>
          </cell>
        </row>
        <row r="294">
          <cell r="A294">
            <v>291</v>
          </cell>
          <cell r="B294" t="str">
            <v>02-030-291-6</v>
          </cell>
          <cell r="C294" t="str">
            <v>2-15-30-</v>
          </cell>
          <cell r="D294" t="str">
            <v>2-15-30-02-030-291-6</v>
          </cell>
          <cell r="E294" t="str">
            <v>PAHMI</v>
          </cell>
          <cell r="F294" t="str">
            <v>L</v>
          </cell>
          <cell r="G294" t="str">
            <v>Tangerang</v>
          </cell>
          <cell r="H294">
            <v>36684</v>
          </cell>
          <cell r="I294">
            <v>15</v>
          </cell>
          <cell r="K294" t="str">
            <v>Muniroh</v>
          </cell>
          <cell r="L294" t="str">
            <v>1213-7435</v>
          </cell>
          <cell r="M294" t="str">
            <v>0009584725</v>
          </cell>
          <cell r="N294" t="str">
            <v>9. G</v>
          </cell>
          <cell r="O294" t="str">
            <v>1213-7435 / 0009584725</v>
          </cell>
          <cell r="P294" t="str">
            <v>PAHMI</v>
          </cell>
          <cell r="Q294" t="str">
            <v>Tangerang,  7 Juni 2000</v>
          </cell>
          <cell r="R294" t="str">
            <v>Tangerang</v>
          </cell>
          <cell r="S294">
            <v>36684</v>
          </cell>
          <cell r="T294" t="str">
            <v>Islam</v>
          </cell>
          <cell r="U294" t="str">
            <v>Muniroh</v>
          </cell>
          <cell r="V294" t="str">
            <v>Gg. Kramat RT 003/005 Jurumudi</v>
          </cell>
          <cell r="AK294">
            <v>56</v>
          </cell>
          <cell r="AL294">
            <v>40</v>
          </cell>
          <cell r="AM294">
            <v>45</v>
          </cell>
          <cell r="AN294">
            <v>30</v>
          </cell>
          <cell r="AO294">
            <v>171</v>
          </cell>
        </row>
        <row r="295">
          <cell r="A295">
            <v>292</v>
          </cell>
          <cell r="B295" t="str">
            <v>02-030-292-5</v>
          </cell>
          <cell r="C295" t="str">
            <v>2-15-30-</v>
          </cell>
          <cell r="D295" t="str">
            <v>2-15-30-02-030-292-5</v>
          </cell>
          <cell r="E295" t="str">
            <v>MUHAMMAD FAHRUL</v>
          </cell>
          <cell r="F295" t="str">
            <v>L</v>
          </cell>
          <cell r="G295" t="str">
            <v>Tangerang</v>
          </cell>
          <cell r="H295">
            <v>36237</v>
          </cell>
          <cell r="I295">
            <v>15</v>
          </cell>
          <cell r="K295" t="str">
            <v>Abdul Majid</v>
          </cell>
          <cell r="L295" t="str">
            <v>1213-7027</v>
          </cell>
          <cell r="M295">
            <v>9994373680</v>
          </cell>
          <cell r="N295" t="str">
            <v>9. G</v>
          </cell>
          <cell r="O295" t="str">
            <v>1213-7027 / 9994373680</v>
          </cell>
          <cell r="P295" t="str">
            <v>MUHAMMAD FAHRUL</v>
          </cell>
          <cell r="Q295" t="str">
            <v>Tangerang,  18 Maret 1999</v>
          </cell>
          <cell r="R295" t="str">
            <v>Tangerang</v>
          </cell>
          <cell r="S295">
            <v>36237</v>
          </cell>
          <cell r="T295" t="str">
            <v>Islam</v>
          </cell>
          <cell r="U295" t="str">
            <v>Abdul Majid</v>
          </cell>
          <cell r="V295" t="str">
            <v>Jl. Halim PK RT 04/05 No. 70</v>
          </cell>
          <cell r="AK295">
            <v>28</v>
          </cell>
          <cell r="AL295">
            <v>38</v>
          </cell>
          <cell r="AM295">
            <v>50</v>
          </cell>
          <cell r="AN295">
            <v>37.5</v>
          </cell>
          <cell r="AO295">
            <v>153.5</v>
          </cell>
        </row>
        <row r="296">
          <cell r="A296">
            <v>293</v>
          </cell>
          <cell r="B296" t="str">
            <v>02-030-293-4</v>
          </cell>
          <cell r="C296" t="str">
            <v>2-15-30-</v>
          </cell>
          <cell r="D296" t="str">
            <v>2-15-30-02-030-293-4</v>
          </cell>
          <cell r="E296" t="str">
            <v>PRATIWI</v>
          </cell>
          <cell r="F296" t="str">
            <v>P</v>
          </cell>
          <cell r="G296" t="str">
            <v>Tangerang</v>
          </cell>
          <cell r="H296">
            <v>36651</v>
          </cell>
          <cell r="I296">
            <v>15</v>
          </cell>
          <cell r="K296" t="str">
            <v>Misan</v>
          </cell>
          <cell r="L296" t="str">
            <v>1213-7032</v>
          </cell>
          <cell r="M296" t="str">
            <v>0007572207</v>
          </cell>
          <cell r="N296" t="str">
            <v>9. G</v>
          </cell>
          <cell r="O296" t="str">
            <v>1213-7032 / 0007572207</v>
          </cell>
          <cell r="P296" t="str">
            <v>PRATIWI</v>
          </cell>
          <cell r="Q296" t="str">
            <v>Tangerang,  5 Mei 2000</v>
          </cell>
          <cell r="R296" t="str">
            <v>Tangerang</v>
          </cell>
          <cell r="S296">
            <v>36651</v>
          </cell>
          <cell r="T296" t="str">
            <v>Islam</v>
          </cell>
          <cell r="U296" t="str">
            <v>Misan</v>
          </cell>
          <cell r="V296" t="str">
            <v>H. Jeung Kp. Baru RT 02/01 Jurumudi</v>
          </cell>
          <cell r="AK296">
            <v>70</v>
          </cell>
          <cell r="AL296">
            <v>48</v>
          </cell>
          <cell r="AM296">
            <v>40</v>
          </cell>
          <cell r="AN296">
            <v>37.5</v>
          </cell>
          <cell r="AO296">
            <v>195.5</v>
          </cell>
        </row>
        <row r="297">
          <cell r="A297">
            <v>294</v>
          </cell>
          <cell r="B297" t="str">
            <v>02-030-294-3</v>
          </cell>
          <cell r="C297" t="str">
            <v>2-15-30-</v>
          </cell>
          <cell r="D297" t="str">
            <v>2-15-30-02-030-294-3</v>
          </cell>
          <cell r="E297" t="str">
            <v>SITI MELANI RAMAYANTI</v>
          </cell>
          <cell r="F297" t="str">
            <v>P</v>
          </cell>
          <cell r="G297" t="str">
            <v>Tangerang</v>
          </cell>
          <cell r="H297">
            <v>36508</v>
          </cell>
          <cell r="I297">
            <v>15</v>
          </cell>
          <cell r="J297">
            <v>36072</v>
          </cell>
          <cell r="K297" t="str">
            <v>Uun Basuni</v>
          </cell>
          <cell r="L297" t="str">
            <v>1213-7038</v>
          </cell>
          <cell r="M297" t="str">
            <v>9999556136</v>
          </cell>
          <cell r="N297" t="str">
            <v>9. G</v>
          </cell>
          <cell r="O297" t="str">
            <v>1213-7038 / 9999556136</v>
          </cell>
          <cell r="P297" t="str">
            <v>SITI MELANI RAMAYANTI</v>
          </cell>
          <cell r="Q297" t="str">
            <v>Tangerang,  14 Desember 1999</v>
          </cell>
          <cell r="R297" t="str">
            <v>Tangerang</v>
          </cell>
          <cell r="S297">
            <v>36508</v>
          </cell>
          <cell r="T297" t="str">
            <v>Islam</v>
          </cell>
          <cell r="U297" t="str">
            <v>Uun Basuni</v>
          </cell>
          <cell r="V297" t="str">
            <v>KH. Maulana Hasanudin RT 03/01 No. 11</v>
          </cell>
          <cell r="AK297">
            <v>58</v>
          </cell>
          <cell r="AL297">
            <v>28</v>
          </cell>
          <cell r="AM297">
            <v>47.5</v>
          </cell>
          <cell r="AN297">
            <v>25</v>
          </cell>
          <cell r="AO297">
            <v>158.5</v>
          </cell>
        </row>
        <row r="298">
          <cell r="A298">
            <v>295</v>
          </cell>
          <cell r="B298" t="str">
            <v>02-030-295-2</v>
          </cell>
          <cell r="C298" t="str">
            <v>2-15-30-</v>
          </cell>
          <cell r="D298" t="str">
            <v>2-15-30-02-030-295-2</v>
          </cell>
          <cell r="E298" t="str">
            <v>SYAHRUL HIDAYAT</v>
          </cell>
          <cell r="F298" t="str">
            <v>L</v>
          </cell>
          <cell r="G298" t="str">
            <v>Tangerang</v>
          </cell>
          <cell r="H298">
            <v>36660</v>
          </cell>
          <cell r="I298">
            <v>15</v>
          </cell>
          <cell r="K298" t="str">
            <v>Janan</v>
          </cell>
          <cell r="L298" t="str">
            <v>1213-7040</v>
          </cell>
          <cell r="M298" t="str">
            <v>0006943148</v>
          </cell>
          <cell r="N298" t="str">
            <v>9. G</v>
          </cell>
          <cell r="O298" t="str">
            <v>1213-7040 / 0006943148</v>
          </cell>
          <cell r="P298" t="str">
            <v>SYAHRUL HIDAYAT</v>
          </cell>
          <cell r="Q298" t="str">
            <v>Tangerang,  14 Mei 2000</v>
          </cell>
          <cell r="R298" t="str">
            <v>Tangerang</v>
          </cell>
          <cell r="S298">
            <v>36660</v>
          </cell>
          <cell r="T298" t="str">
            <v>Islam</v>
          </cell>
          <cell r="U298" t="str">
            <v>Janan</v>
          </cell>
          <cell r="V298" t="str">
            <v>Jl. Halim PK RT 02/01 Kel. Pajang</v>
          </cell>
          <cell r="AK298">
            <v>60</v>
          </cell>
          <cell r="AL298">
            <v>38</v>
          </cell>
          <cell r="AM298">
            <v>37.5</v>
          </cell>
          <cell r="AN298">
            <v>42.5</v>
          </cell>
          <cell r="AO298">
            <v>178</v>
          </cell>
        </row>
        <row r="299">
          <cell r="A299">
            <v>296</v>
          </cell>
          <cell r="B299" t="str">
            <v>02-030-296-9</v>
          </cell>
          <cell r="C299" t="str">
            <v>2-15-30-</v>
          </cell>
          <cell r="D299" t="str">
            <v>2-15-30-02-030-296-9</v>
          </cell>
          <cell r="E299" t="str">
            <v>FARIZ HIDAYAT</v>
          </cell>
          <cell r="F299" t="str">
            <v>L</v>
          </cell>
          <cell r="G299" t="str">
            <v>Tangerang</v>
          </cell>
          <cell r="H299">
            <v>36825</v>
          </cell>
          <cell r="I299">
            <v>15</v>
          </cell>
          <cell r="K299" t="str">
            <v>Nawawi</v>
          </cell>
          <cell r="L299" t="str">
            <v>1213-7060</v>
          </cell>
          <cell r="M299" t="str">
            <v>0002874878</v>
          </cell>
          <cell r="N299" t="str">
            <v>9. G</v>
          </cell>
          <cell r="O299" t="str">
            <v>1213-7060 / 0002874878</v>
          </cell>
          <cell r="P299" t="str">
            <v>FARIZ HIDAYAT</v>
          </cell>
          <cell r="Q299" t="str">
            <v>Tangerang,  26 Oktober 2000</v>
          </cell>
          <cell r="R299" t="str">
            <v>Tangerang</v>
          </cell>
          <cell r="S299">
            <v>36825</v>
          </cell>
          <cell r="T299" t="str">
            <v>Islam</v>
          </cell>
          <cell r="U299" t="str">
            <v>Nawawi</v>
          </cell>
          <cell r="V299" t="str">
            <v>Jl. Halim PK RT 03/05 Jurumudi Lama</v>
          </cell>
          <cell r="AK299">
            <v>72</v>
          </cell>
          <cell r="AL299">
            <v>40</v>
          </cell>
          <cell r="AM299">
            <v>30</v>
          </cell>
          <cell r="AN299">
            <v>45</v>
          </cell>
          <cell r="AO299">
            <v>187</v>
          </cell>
        </row>
        <row r="300">
          <cell r="A300">
            <v>297</v>
          </cell>
          <cell r="B300" t="str">
            <v>02-030-297-8</v>
          </cell>
          <cell r="C300" t="str">
            <v>2-15-30-</v>
          </cell>
          <cell r="D300" t="str">
            <v>2-15-30-02-030-297-8</v>
          </cell>
          <cell r="E300" t="str">
            <v>MUHAMMAD FIKRI FEBRIANSYAH</v>
          </cell>
          <cell r="F300" t="str">
            <v>L</v>
          </cell>
          <cell r="G300" t="str">
            <v>Tangerang</v>
          </cell>
          <cell r="H300">
            <v>36569</v>
          </cell>
          <cell r="I300">
            <v>15</v>
          </cell>
          <cell r="K300" t="str">
            <v>Romli</v>
          </cell>
          <cell r="L300" t="str">
            <v>1213-7071</v>
          </cell>
          <cell r="M300" t="str">
            <v>0005549408</v>
          </cell>
          <cell r="N300" t="str">
            <v>9. G</v>
          </cell>
          <cell r="O300" t="str">
            <v>1213-7071 / 0005549408</v>
          </cell>
          <cell r="P300" t="str">
            <v>MUHAMMAD FIKRI FEBRIANSYAH</v>
          </cell>
          <cell r="Q300" t="str">
            <v>Tangerang,  13 Februari 2000</v>
          </cell>
          <cell r="R300" t="str">
            <v>Tangerang</v>
          </cell>
          <cell r="S300">
            <v>36569</v>
          </cell>
          <cell r="T300" t="str">
            <v>Islam</v>
          </cell>
          <cell r="U300" t="str">
            <v>Romli</v>
          </cell>
          <cell r="V300" t="str">
            <v>Jl. Yos Sudarso RT 04/04 No. 20</v>
          </cell>
          <cell r="AK300">
            <v>72</v>
          </cell>
          <cell r="AL300">
            <v>74</v>
          </cell>
          <cell r="AM300">
            <v>37.5</v>
          </cell>
          <cell r="AN300">
            <v>87.5</v>
          </cell>
          <cell r="AO300">
            <v>271</v>
          </cell>
        </row>
        <row r="301">
          <cell r="A301">
            <v>298</v>
          </cell>
          <cell r="B301" t="str">
            <v>02-030-298-7</v>
          </cell>
          <cell r="C301" t="str">
            <v>2-15-30-</v>
          </cell>
          <cell r="D301" t="str">
            <v>2-15-30-02-030-298-7</v>
          </cell>
          <cell r="E301" t="str">
            <v>RAFLI SAPUTRA</v>
          </cell>
          <cell r="F301" t="str">
            <v>L</v>
          </cell>
          <cell r="G301" t="str">
            <v>Tangerang</v>
          </cell>
          <cell r="H301">
            <v>36684</v>
          </cell>
          <cell r="I301">
            <v>15</v>
          </cell>
          <cell r="K301" t="str">
            <v>Mahyudin</v>
          </cell>
          <cell r="L301" t="str">
            <v>1213-7075</v>
          </cell>
          <cell r="M301" t="str">
            <v>0000642959</v>
          </cell>
          <cell r="N301" t="str">
            <v>9. G</v>
          </cell>
          <cell r="O301" t="str">
            <v>1213-7075 / 0000642959</v>
          </cell>
          <cell r="P301" t="str">
            <v>RAFLI SAPUTRA</v>
          </cell>
          <cell r="Q301" t="str">
            <v>Tangerang,  7 Juni 2000</v>
          </cell>
          <cell r="R301" t="str">
            <v>Tangerang</v>
          </cell>
          <cell r="S301">
            <v>36684</v>
          </cell>
          <cell r="T301" t="str">
            <v>Islam</v>
          </cell>
          <cell r="U301" t="str">
            <v>Mahyudin</v>
          </cell>
          <cell r="V301" t="str">
            <v>Jl. KH. Maulana Hasanudin RT 01/01</v>
          </cell>
          <cell r="AK301">
            <v>40</v>
          </cell>
          <cell r="AL301">
            <v>62</v>
          </cell>
          <cell r="AM301">
            <v>35</v>
          </cell>
          <cell r="AN301">
            <v>82.5</v>
          </cell>
          <cell r="AO301">
            <v>219.5</v>
          </cell>
        </row>
        <row r="302">
          <cell r="A302">
            <v>299</v>
          </cell>
          <cell r="B302" t="str">
            <v>02-030-299-6</v>
          </cell>
          <cell r="C302" t="str">
            <v>2-15-30-</v>
          </cell>
          <cell r="D302" t="str">
            <v>2-15-30-02-030-299-6</v>
          </cell>
          <cell r="E302" t="str">
            <v>DONI ADRIANSYAH</v>
          </cell>
          <cell r="F302" t="str">
            <v>L</v>
          </cell>
          <cell r="G302" t="str">
            <v>Tangerang</v>
          </cell>
          <cell r="H302">
            <v>36654</v>
          </cell>
          <cell r="I302">
            <v>15</v>
          </cell>
          <cell r="J302">
            <v>35705</v>
          </cell>
          <cell r="K302" t="str">
            <v>Sahri. S</v>
          </cell>
          <cell r="L302" t="str">
            <v>1213-7097</v>
          </cell>
          <cell r="M302" t="str">
            <v>0007625749</v>
          </cell>
          <cell r="N302" t="str">
            <v>9. G</v>
          </cell>
          <cell r="O302" t="str">
            <v>1213-7097 / 0007625749</v>
          </cell>
          <cell r="P302" t="str">
            <v>DONI ADRIANSYAH</v>
          </cell>
          <cell r="Q302" t="str">
            <v>Tangerang,  8 Mei 2000</v>
          </cell>
          <cell r="R302" t="str">
            <v>Tangerang</v>
          </cell>
          <cell r="S302">
            <v>36654</v>
          </cell>
          <cell r="T302" t="str">
            <v>Islam</v>
          </cell>
          <cell r="U302" t="str">
            <v>Sahri. S</v>
          </cell>
          <cell r="V302" t="str">
            <v>Kp. Bulak kambing RT 03/01 No. 11 Jurumudi</v>
          </cell>
          <cell r="AK302">
            <v>66</v>
          </cell>
          <cell r="AL302">
            <v>42</v>
          </cell>
          <cell r="AM302">
            <v>37.5</v>
          </cell>
          <cell r="AN302">
            <v>75</v>
          </cell>
          <cell r="AO302">
            <v>220.5</v>
          </cell>
        </row>
        <row r="303">
          <cell r="A303">
            <v>300</v>
          </cell>
          <cell r="B303" t="str">
            <v>02-030-300-5</v>
          </cell>
          <cell r="C303" t="str">
            <v>2-15-30-</v>
          </cell>
          <cell r="D303" t="str">
            <v>2-15-30-02-030-300-5</v>
          </cell>
          <cell r="E303" t="str">
            <v>DEDE SYAPUTRA</v>
          </cell>
          <cell r="F303" t="str">
            <v>L</v>
          </cell>
          <cell r="G303" t="str">
            <v>Tangerang</v>
          </cell>
          <cell r="H303">
            <v>36592</v>
          </cell>
          <cell r="I303">
            <v>15</v>
          </cell>
          <cell r="K303" t="str">
            <v>Abdul Rohman</v>
          </cell>
          <cell r="L303" t="str">
            <v>1213-7143</v>
          </cell>
          <cell r="M303" t="str">
            <v>0007912362</v>
          </cell>
          <cell r="N303" t="str">
            <v>9. G</v>
          </cell>
          <cell r="O303" t="str">
            <v>1213-7143 / 0007912362</v>
          </cell>
          <cell r="P303" t="str">
            <v>DEDE SYAPUTRA</v>
          </cell>
          <cell r="Q303" t="str">
            <v>Tangerang,  7 Maret 2000</v>
          </cell>
          <cell r="R303" t="str">
            <v>Tangerang</v>
          </cell>
          <cell r="S303">
            <v>36592</v>
          </cell>
          <cell r="T303" t="str">
            <v>Islam</v>
          </cell>
          <cell r="U303" t="str">
            <v>Abdul Rohman</v>
          </cell>
          <cell r="V303" t="str">
            <v>Darussalam Utara II RT 01/06</v>
          </cell>
          <cell r="AK303">
            <v>60</v>
          </cell>
          <cell r="AL303">
            <v>62</v>
          </cell>
          <cell r="AM303">
            <v>32.5</v>
          </cell>
          <cell r="AN303">
            <v>72.5</v>
          </cell>
          <cell r="AO303">
            <v>227</v>
          </cell>
        </row>
        <row r="304">
          <cell r="A304">
            <v>301</v>
          </cell>
          <cell r="B304" t="str">
            <v>02-030-301-4</v>
          </cell>
          <cell r="C304" t="str">
            <v>2-15-30-</v>
          </cell>
          <cell r="D304" t="str">
            <v>2-15-30-02-030-301-4</v>
          </cell>
          <cell r="E304" t="str">
            <v>ADINDA YAUMMU</v>
          </cell>
          <cell r="F304" t="str">
            <v>P</v>
          </cell>
          <cell r="G304" t="str">
            <v>Tangerang</v>
          </cell>
          <cell r="H304">
            <v>36143</v>
          </cell>
          <cell r="I304">
            <v>16</v>
          </cell>
          <cell r="K304" t="str">
            <v>Sukardi</v>
          </cell>
          <cell r="L304" t="str">
            <v>1213-7309</v>
          </cell>
          <cell r="M304">
            <v>9994318457</v>
          </cell>
          <cell r="N304" t="str">
            <v>9. G</v>
          </cell>
          <cell r="O304" t="str">
            <v>1213-7309 / 9994318457</v>
          </cell>
          <cell r="P304" t="str">
            <v>ADINDA YAUMMU</v>
          </cell>
          <cell r="Q304" t="str">
            <v>Tangerang,  14 Desember 1998</v>
          </cell>
          <cell r="R304" t="str">
            <v>Tangerang</v>
          </cell>
          <cell r="S304">
            <v>36143</v>
          </cell>
          <cell r="T304" t="str">
            <v>Islam</v>
          </cell>
          <cell r="U304" t="str">
            <v>Sukardi</v>
          </cell>
          <cell r="V304" t="str">
            <v>Jl. Garuda RT 06/04 Batu ceper</v>
          </cell>
          <cell r="AK304">
            <v>42</v>
          </cell>
          <cell r="AL304">
            <v>32</v>
          </cell>
          <cell r="AM304">
            <v>37.5</v>
          </cell>
          <cell r="AN304">
            <v>30</v>
          </cell>
          <cell r="AO304">
            <v>141.5</v>
          </cell>
        </row>
        <row r="305">
          <cell r="A305">
            <v>302</v>
          </cell>
          <cell r="B305" t="str">
            <v>02-030-302-3</v>
          </cell>
          <cell r="C305" t="str">
            <v>2-15-30-</v>
          </cell>
          <cell r="D305" t="str">
            <v>2-15-30-02-030-302-3</v>
          </cell>
          <cell r="E305" t="str">
            <v>AHMAD HANAFI</v>
          </cell>
          <cell r="F305" t="str">
            <v>L</v>
          </cell>
          <cell r="G305" t="str">
            <v>Pandeglang</v>
          </cell>
          <cell r="H305">
            <v>36718</v>
          </cell>
          <cell r="I305">
            <v>16</v>
          </cell>
          <cell r="K305" t="str">
            <v>Nandar</v>
          </cell>
          <cell r="L305" t="str">
            <v>1213-7311</v>
          </cell>
          <cell r="M305" t="str">
            <v>0007746569</v>
          </cell>
          <cell r="N305" t="str">
            <v>9. G</v>
          </cell>
          <cell r="O305" t="str">
            <v>1213-7311 / 0007746569</v>
          </cell>
          <cell r="P305" t="str">
            <v>AHMAD HANAFI</v>
          </cell>
          <cell r="Q305" t="str">
            <v>Pandeglang,  11 Juli 2000</v>
          </cell>
          <cell r="R305" t="str">
            <v>Pandeglang</v>
          </cell>
          <cell r="S305">
            <v>36718</v>
          </cell>
          <cell r="T305" t="str">
            <v>Islam</v>
          </cell>
          <cell r="U305" t="str">
            <v>Nandar</v>
          </cell>
          <cell r="V305" t="str">
            <v>Jl. Ampera RT 03/01 Poris Batu ceper</v>
          </cell>
          <cell r="AK305">
            <v>66</v>
          </cell>
          <cell r="AL305">
            <v>30</v>
          </cell>
          <cell r="AM305">
            <v>40</v>
          </cell>
          <cell r="AN305">
            <v>77.5</v>
          </cell>
          <cell r="AO305">
            <v>213.5</v>
          </cell>
        </row>
        <row r="306">
          <cell r="A306">
            <v>303</v>
          </cell>
          <cell r="B306" t="str">
            <v>02-030-303-2</v>
          </cell>
          <cell r="C306" t="str">
            <v>2-15-30-</v>
          </cell>
          <cell r="D306" t="str">
            <v>2-15-30-02-030-303-2</v>
          </cell>
          <cell r="E306" t="str">
            <v>BAYU BAGASKARA</v>
          </cell>
          <cell r="F306" t="str">
            <v>L</v>
          </cell>
          <cell r="G306" t="str">
            <v>Tangerang</v>
          </cell>
          <cell r="H306">
            <v>36106</v>
          </cell>
          <cell r="I306">
            <v>16</v>
          </cell>
          <cell r="K306" t="str">
            <v>Sutarman</v>
          </cell>
          <cell r="L306" t="str">
            <v>1213-7319</v>
          </cell>
          <cell r="M306">
            <v>9984732709</v>
          </cell>
          <cell r="N306" t="str">
            <v>9. G</v>
          </cell>
          <cell r="O306" t="str">
            <v>1213-7319 / 9984732709</v>
          </cell>
          <cell r="P306" t="str">
            <v>BAYU BAGASKARA</v>
          </cell>
          <cell r="Q306" t="str">
            <v>Tangerang,  7 Nopember 1998</v>
          </cell>
          <cell r="R306" t="str">
            <v>Tangerang</v>
          </cell>
          <cell r="S306">
            <v>36106</v>
          </cell>
          <cell r="T306" t="str">
            <v>Islam</v>
          </cell>
          <cell r="U306" t="str">
            <v>Sutarman</v>
          </cell>
          <cell r="V306" t="str">
            <v>Gg. Bahagia RT 02/01 No. 2 Karawaci</v>
          </cell>
          <cell r="AK306">
            <v>54</v>
          </cell>
          <cell r="AL306">
            <v>34</v>
          </cell>
          <cell r="AM306">
            <v>50</v>
          </cell>
          <cell r="AN306">
            <v>65</v>
          </cell>
          <cell r="AO306">
            <v>203</v>
          </cell>
        </row>
        <row r="307">
          <cell r="A307">
            <v>304</v>
          </cell>
          <cell r="B307" t="str">
            <v>02-030-304-9</v>
          </cell>
          <cell r="C307" t="str">
            <v>2-15-30-</v>
          </cell>
          <cell r="D307" t="str">
            <v>2-15-30-02-030-304-9</v>
          </cell>
          <cell r="E307" t="str">
            <v>OKKY DWI HERMAWAN</v>
          </cell>
          <cell r="F307" t="str">
            <v>L</v>
          </cell>
          <cell r="G307" t="str">
            <v>Tangerang</v>
          </cell>
          <cell r="H307">
            <v>36526</v>
          </cell>
          <cell r="I307">
            <v>16</v>
          </cell>
          <cell r="K307" t="str">
            <v>Suherman</v>
          </cell>
          <cell r="L307" t="str">
            <v>1213-7337</v>
          </cell>
          <cell r="M307" t="str">
            <v>0003214551</v>
          </cell>
          <cell r="N307" t="str">
            <v>9. G</v>
          </cell>
          <cell r="O307" t="str">
            <v>1213-7337 / 0003214551</v>
          </cell>
          <cell r="P307" t="str">
            <v>OKKY DWI HERMAWAN</v>
          </cell>
          <cell r="Q307" t="str">
            <v>Tangerang,  1 Januari 2000</v>
          </cell>
          <cell r="R307" t="str">
            <v>Tangerang</v>
          </cell>
          <cell r="S307">
            <v>36526</v>
          </cell>
          <cell r="T307" t="str">
            <v>Islam</v>
          </cell>
          <cell r="U307" t="str">
            <v>Suherman</v>
          </cell>
          <cell r="V307" t="str">
            <v>Poris Gaga RT 04/02 Batu ceper</v>
          </cell>
          <cell r="AK307">
            <v>66</v>
          </cell>
          <cell r="AL307">
            <v>46</v>
          </cell>
          <cell r="AM307">
            <v>35</v>
          </cell>
          <cell r="AN307">
            <v>62.5</v>
          </cell>
          <cell r="AO307">
            <v>209.5</v>
          </cell>
        </row>
        <row r="308">
          <cell r="A308">
            <v>305</v>
          </cell>
          <cell r="B308" t="str">
            <v>02-030-305-8</v>
          </cell>
          <cell r="C308" t="str">
            <v>2-15-30-</v>
          </cell>
          <cell r="D308" t="str">
            <v>2-15-30-02-030-305-8</v>
          </cell>
          <cell r="E308" t="str">
            <v>VICTOR KARTO HASOLOAN</v>
          </cell>
          <cell r="F308" t="str">
            <v>L</v>
          </cell>
          <cell r="G308" t="str">
            <v>Tangerang</v>
          </cell>
          <cell r="H308">
            <v>36582</v>
          </cell>
          <cell r="I308">
            <v>16</v>
          </cell>
          <cell r="K308" t="str">
            <v>Bosman Sitorus</v>
          </cell>
          <cell r="L308" t="str">
            <v>1213-7350</v>
          </cell>
          <cell r="M308" t="str">
            <v>0000539150</v>
          </cell>
          <cell r="N308" t="str">
            <v>9. H</v>
          </cell>
          <cell r="O308" t="str">
            <v>1213-7350 / 0000539150</v>
          </cell>
          <cell r="P308" t="str">
            <v>VICTOR KARTO HASOLOAN</v>
          </cell>
          <cell r="Q308" t="str">
            <v>Tangerang,  26 Februari 2000</v>
          </cell>
          <cell r="R308" t="str">
            <v>Tangerang</v>
          </cell>
          <cell r="S308">
            <v>36582</v>
          </cell>
          <cell r="T308" t="str">
            <v>Protestan</v>
          </cell>
          <cell r="U308" t="str">
            <v>Bosman Sitorus</v>
          </cell>
          <cell r="V308" t="str">
            <v>Perum Puri Lestari RT 003/007 No. 12 Jumudi</v>
          </cell>
          <cell r="AK308">
            <v>54</v>
          </cell>
          <cell r="AL308">
            <v>40</v>
          </cell>
          <cell r="AM308">
            <v>32.5</v>
          </cell>
          <cell r="AN308">
            <v>32.5</v>
          </cell>
          <cell r="AO308">
            <v>159</v>
          </cell>
        </row>
        <row r="309">
          <cell r="A309">
            <v>306</v>
          </cell>
          <cell r="B309" t="str">
            <v>02-030-306-7</v>
          </cell>
          <cell r="C309" t="str">
            <v>2-15-30-</v>
          </cell>
          <cell r="D309" t="str">
            <v>2-15-30-02-030-306-7</v>
          </cell>
          <cell r="E309" t="str">
            <v>AKHMAD KURNIAWAN</v>
          </cell>
          <cell r="F309" t="str">
            <v>L</v>
          </cell>
          <cell r="G309" t="str">
            <v>Kebumen</v>
          </cell>
          <cell r="H309">
            <v>36612</v>
          </cell>
          <cell r="I309">
            <v>16</v>
          </cell>
          <cell r="K309" t="str">
            <v>Maskur</v>
          </cell>
          <cell r="L309" t="str">
            <v>1213-7005</v>
          </cell>
          <cell r="M309" t="str">
            <v>0006144728</v>
          </cell>
          <cell r="N309" t="str">
            <v>9. H</v>
          </cell>
          <cell r="O309" t="str">
            <v>1213-7005 / 0006144728</v>
          </cell>
          <cell r="P309" t="str">
            <v>AKHMAD KURNIAWAN</v>
          </cell>
          <cell r="Q309" t="str">
            <v>Kebumen,  27 Maret 2000</v>
          </cell>
          <cell r="R309" t="str">
            <v>Kebumen</v>
          </cell>
          <cell r="S309">
            <v>36612</v>
          </cell>
          <cell r="T309" t="str">
            <v>Islam</v>
          </cell>
          <cell r="U309" t="str">
            <v>Maskur</v>
          </cell>
          <cell r="V309" t="str">
            <v>Pembangunan I RT 06/06 No. 117</v>
          </cell>
          <cell r="AK309">
            <v>80</v>
          </cell>
          <cell r="AL309">
            <v>54</v>
          </cell>
          <cell r="AM309">
            <v>42.5</v>
          </cell>
          <cell r="AN309">
            <v>82.5</v>
          </cell>
          <cell r="AO309">
            <v>259</v>
          </cell>
        </row>
        <row r="310">
          <cell r="A310">
            <v>307</v>
          </cell>
          <cell r="B310" t="str">
            <v>02-030-307-6</v>
          </cell>
          <cell r="C310" t="str">
            <v>2-15-30-</v>
          </cell>
          <cell r="D310" t="str">
            <v>2-15-30-02-030-307-6</v>
          </cell>
          <cell r="E310" t="str">
            <v>RAMAH ABDULLOH</v>
          </cell>
          <cell r="F310" t="str">
            <v>L</v>
          </cell>
          <cell r="G310" t="str">
            <v>Tegal</v>
          </cell>
          <cell r="H310">
            <v>36445</v>
          </cell>
          <cell r="I310">
            <v>16</v>
          </cell>
          <cell r="K310" t="str">
            <v>Mardi</v>
          </cell>
          <cell r="L310" t="str">
            <v>1213-7254</v>
          </cell>
          <cell r="M310">
            <v>9996000293</v>
          </cell>
          <cell r="N310" t="str">
            <v>9. H</v>
          </cell>
          <cell r="O310" t="str">
            <v>1213-7254 / 9996000293</v>
          </cell>
          <cell r="P310" t="str">
            <v>RAMAH ABDULLOH</v>
          </cell>
          <cell r="Q310" t="str">
            <v>Tegal,  12 Oktober 1999</v>
          </cell>
          <cell r="R310" t="str">
            <v>Tegal</v>
          </cell>
          <cell r="S310">
            <v>36445</v>
          </cell>
          <cell r="T310" t="str">
            <v>Islam</v>
          </cell>
          <cell r="U310" t="str">
            <v>Mardi</v>
          </cell>
          <cell r="V310" t="str">
            <v>Kp. Rawa Bamban RT 04/07 Jurumudi Baru</v>
          </cell>
          <cell r="AK310">
            <v>52</v>
          </cell>
          <cell r="AL310">
            <v>32</v>
          </cell>
          <cell r="AM310">
            <v>35</v>
          </cell>
          <cell r="AN310">
            <v>47.5</v>
          </cell>
          <cell r="AO310">
            <v>166.5</v>
          </cell>
        </row>
        <row r="311">
          <cell r="A311">
            <v>308</v>
          </cell>
          <cell r="B311" t="str">
            <v>02-030-308-5</v>
          </cell>
          <cell r="C311" t="str">
            <v>2-15-30-</v>
          </cell>
          <cell r="D311" t="str">
            <v>2-15-30-02-030-308-5</v>
          </cell>
          <cell r="E311" t="str">
            <v>SILVIA</v>
          </cell>
          <cell r="F311" t="str">
            <v>P</v>
          </cell>
          <cell r="G311" t="str">
            <v>Tangerang</v>
          </cell>
          <cell r="H311">
            <v>36685</v>
          </cell>
          <cell r="I311">
            <v>16</v>
          </cell>
          <cell r="J311">
            <v>36103</v>
          </cell>
          <cell r="K311" t="str">
            <v>Candra Winda</v>
          </cell>
          <cell r="L311" t="str">
            <v>1213-7258</v>
          </cell>
          <cell r="M311" t="str">
            <v>0005751873</v>
          </cell>
          <cell r="N311" t="str">
            <v>9. H</v>
          </cell>
          <cell r="O311" t="str">
            <v>1213-7258 / 0005751873</v>
          </cell>
          <cell r="P311" t="str">
            <v>SILVIA</v>
          </cell>
          <cell r="Q311" t="str">
            <v>Tangerang,  8 Juni 2000</v>
          </cell>
          <cell r="R311" t="str">
            <v>Tangerang</v>
          </cell>
          <cell r="S311">
            <v>36685</v>
          </cell>
          <cell r="T311" t="str">
            <v>Budha</v>
          </cell>
          <cell r="U311" t="str">
            <v>Candra Winda</v>
          </cell>
          <cell r="V311" t="str">
            <v>Kp. Baru RT 05/04 No. 8 Jurumudi</v>
          </cell>
          <cell r="AK311">
            <v>78</v>
          </cell>
          <cell r="AL311">
            <v>48</v>
          </cell>
          <cell r="AM311">
            <v>25</v>
          </cell>
          <cell r="AN311">
            <v>35</v>
          </cell>
          <cell r="AO311">
            <v>186</v>
          </cell>
        </row>
        <row r="312">
          <cell r="A312">
            <v>309</v>
          </cell>
          <cell r="B312" t="str">
            <v>02-030-309-4</v>
          </cell>
          <cell r="C312" t="str">
            <v>2-15-30-</v>
          </cell>
          <cell r="D312" t="str">
            <v>2-15-30-02-030-309-4</v>
          </cell>
          <cell r="E312" t="str">
            <v>ADITIA ANGGARA</v>
          </cell>
          <cell r="F312" t="str">
            <v>L</v>
          </cell>
          <cell r="G312" t="str">
            <v>Tangerang</v>
          </cell>
          <cell r="H312">
            <v>36386</v>
          </cell>
          <cell r="I312">
            <v>16</v>
          </cell>
          <cell r="K312" t="str">
            <v>Engkus Handika</v>
          </cell>
          <cell r="L312" t="str">
            <v>1213-7266</v>
          </cell>
          <cell r="M312">
            <v>9994541707</v>
          </cell>
          <cell r="N312" t="str">
            <v>9. H</v>
          </cell>
          <cell r="O312" t="str">
            <v>1213-7266 / 9994541707</v>
          </cell>
          <cell r="P312" t="str">
            <v>ADITIA ANGGARA</v>
          </cell>
          <cell r="Q312" t="str">
            <v>Tangerang,  14 Agustus 1999</v>
          </cell>
          <cell r="R312" t="str">
            <v>Tangerang</v>
          </cell>
          <cell r="S312">
            <v>36386</v>
          </cell>
          <cell r="T312" t="str">
            <v>Islam</v>
          </cell>
          <cell r="U312" t="str">
            <v>Engkus Handika</v>
          </cell>
          <cell r="V312" t="str">
            <v>Jl. Keamanan RT 02/02 No. 34 Kebon Besar</v>
          </cell>
          <cell r="AK312">
            <v>68</v>
          </cell>
          <cell r="AL312">
            <v>38</v>
          </cell>
          <cell r="AM312">
            <v>32.5</v>
          </cell>
          <cell r="AN312">
            <v>75</v>
          </cell>
          <cell r="AO312">
            <v>213.5</v>
          </cell>
        </row>
        <row r="313">
          <cell r="A313">
            <v>310</v>
          </cell>
          <cell r="B313" t="str">
            <v>02-030-310-3</v>
          </cell>
          <cell r="C313" t="str">
            <v>2-15-30-</v>
          </cell>
          <cell r="D313" t="str">
            <v>2-15-30-02-030-310-3</v>
          </cell>
          <cell r="E313" t="str">
            <v>NINDA AYUNINGTIAS</v>
          </cell>
          <cell r="F313" t="str">
            <v>P</v>
          </cell>
          <cell r="G313" t="str">
            <v>Kebumen</v>
          </cell>
          <cell r="H313">
            <v>36606</v>
          </cell>
          <cell r="I313">
            <v>16</v>
          </cell>
          <cell r="K313" t="str">
            <v>Basuki</v>
          </cell>
          <cell r="L313" t="str">
            <v>1213-7292</v>
          </cell>
          <cell r="M313" t="str">
            <v>0003793746</v>
          </cell>
          <cell r="N313" t="str">
            <v>9. H</v>
          </cell>
          <cell r="O313" t="str">
            <v>1213-7292 / 0003793746</v>
          </cell>
          <cell r="P313" t="str">
            <v>NINDA AYUNINGTIAS</v>
          </cell>
          <cell r="Q313" t="str">
            <v>Kebumen,  21 Maret 2000</v>
          </cell>
          <cell r="R313" t="str">
            <v>Kebumen</v>
          </cell>
          <cell r="S313">
            <v>36606</v>
          </cell>
          <cell r="T313" t="str">
            <v>Islam</v>
          </cell>
          <cell r="U313" t="str">
            <v>Basuki</v>
          </cell>
          <cell r="V313" t="str">
            <v>Kp. Bayur RT 06/05 Kel. Lebak wangi sepatan</v>
          </cell>
          <cell r="AK313">
            <v>64</v>
          </cell>
          <cell r="AL313">
            <v>40</v>
          </cell>
          <cell r="AM313">
            <v>37.5</v>
          </cell>
          <cell r="AN313">
            <v>37.5</v>
          </cell>
          <cell r="AO313">
            <v>179</v>
          </cell>
        </row>
        <row r="314">
          <cell r="A314">
            <v>311</v>
          </cell>
          <cell r="B314" t="str">
            <v>02-030-311-2</v>
          </cell>
          <cell r="C314" t="str">
            <v>2-15-30-</v>
          </cell>
          <cell r="D314" t="str">
            <v>2-15-30-02-030-311-2</v>
          </cell>
          <cell r="E314" t="str">
            <v>LESTARI AYU KUSUMA</v>
          </cell>
          <cell r="F314" t="str">
            <v>P</v>
          </cell>
          <cell r="G314" t="str">
            <v>Sidodi / Lampung</v>
          </cell>
          <cell r="H314">
            <v>36409</v>
          </cell>
          <cell r="I314">
            <v>16</v>
          </cell>
          <cell r="K314" t="str">
            <v>Yasir Harianto</v>
          </cell>
          <cell r="L314" t="str">
            <v>1213-7153</v>
          </cell>
          <cell r="M314">
            <v>9990834904</v>
          </cell>
          <cell r="N314" t="str">
            <v>9. H</v>
          </cell>
          <cell r="O314" t="str">
            <v>1213-7153 / 9990834904</v>
          </cell>
          <cell r="P314" t="str">
            <v>LESTARI AYU KUSUMA</v>
          </cell>
          <cell r="Q314" t="str">
            <v>Sidodi / Lampung,  6 September 1999</v>
          </cell>
          <cell r="R314" t="str">
            <v>Sidodi / Lampung</v>
          </cell>
          <cell r="S314">
            <v>36409</v>
          </cell>
          <cell r="T314" t="str">
            <v>Islam</v>
          </cell>
          <cell r="U314" t="str">
            <v>Yasir Harianto</v>
          </cell>
          <cell r="V314" t="str">
            <v>Jl. Halim PK RT 05/03 No. 77</v>
          </cell>
          <cell r="AK314">
            <v>60</v>
          </cell>
          <cell r="AL314">
            <v>50</v>
          </cell>
          <cell r="AM314">
            <v>32.5</v>
          </cell>
          <cell r="AN314">
            <v>72.5</v>
          </cell>
          <cell r="AO314">
            <v>215</v>
          </cell>
        </row>
        <row r="315">
          <cell r="A315">
            <v>312</v>
          </cell>
          <cell r="B315" t="str">
            <v>02-030-312-9</v>
          </cell>
          <cell r="C315" t="str">
            <v>2-15-30-</v>
          </cell>
          <cell r="D315" t="str">
            <v>2-15-30-02-030-312-9</v>
          </cell>
          <cell r="E315" t="str">
            <v>MUHAMAD ZULFIKAR RAMADANI</v>
          </cell>
          <cell r="F315" t="str">
            <v>L</v>
          </cell>
          <cell r="G315" t="str">
            <v>Tangerang</v>
          </cell>
          <cell r="H315">
            <v>36879</v>
          </cell>
          <cell r="I315">
            <v>16</v>
          </cell>
          <cell r="K315" t="str">
            <v>Diding Kusnadi</v>
          </cell>
          <cell r="L315" t="str">
            <v>1213-7157</v>
          </cell>
          <cell r="M315" t="str">
            <v>0009719096</v>
          </cell>
          <cell r="N315" t="str">
            <v>9. H</v>
          </cell>
          <cell r="O315" t="str">
            <v>1213-7157 / 0009719096</v>
          </cell>
          <cell r="P315" t="str">
            <v>MUHAMAD ZULFIKAR RAMADANI</v>
          </cell>
          <cell r="Q315" t="str">
            <v>Tangerang,  19 Desember 2000</v>
          </cell>
          <cell r="R315" t="str">
            <v>Tangerang</v>
          </cell>
          <cell r="S315">
            <v>36879</v>
          </cell>
          <cell r="T315" t="str">
            <v>Islam</v>
          </cell>
          <cell r="U315" t="str">
            <v>Diding Kusnadi</v>
          </cell>
          <cell r="V315" t="str">
            <v>Gg. Abadi RT 04/01 Kebon Besar</v>
          </cell>
          <cell r="AK315">
            <v>38</v>
          </cell>
          <cell r="AL315">
            <v>32</v>
          </cell>
          <cell r="AM315">
            <v>30</v>
          </cell>
          <cell r="AN315">
            <v>42.5</v>
          </cell>
          <cell r="AO315">
            <v>142.5</v>
          </cell>
        </row>
        <row r="316">
          <cell r="A316">
            <v>313</v>
          </cell>
          <cell r="B316" t="str">
            <v>02-030-313-8</v>
          </cell>
          <cell r="C316" t="str">
            <v>2-15-30-</v>
          </cell>
          <cell r="D316" t="str">
            <v>2-15-30-02-030-313-8</v>
          </cell>
          <cell r="E316" t="str">
            <v>RASTUTI</v>
          </cell>
          <cell r="F316" t="str">
            <v>P</v>
          </cell>
          <cell r="G316" t="str">
            <v>Tangerang</v>
          </cell>
          <cell r="H316">
            <v>36499</v>
          </cell>
          <cell r="I316">
            <v>16</v>
          </cell>
          <cell r="K316" t="str">
            <v>Rasman</v>
          </cell>
          <cell r="L316" t="str">
            <v>1213-7164</v>
          </cell>
          <cell r="M316">
            <v>9992669299</v>
          </cell>
          <cell r="N316" t="str">
            <v>9. H</v>
          </cell>
          <cell r="O316" t="str">
            <v>1213-7164 / 9992669299</v>
          </cell>
          <cell r="P316" t="str">
            <v>RASTUTI</v>
          </cell>
          <cell r="Q316" t="str">
            <v>Tangerang,  5 Desember 1999</v>
          </cell>
          <cell r="R316" t="str">
            <v>Tangerang</v>
          </cell>
          <cell r="S316">
            <v>36499</v>
          </cell>
          <cell r="T316" t="str">
            <v>Islam</v>
          </cell>
          <cell r="U316" t="str">
            <v>Rasman</v>
          </cell>
          <cell r="V316" t="str">
            <v>Jl. Pembangunan IV Lio Baru Merpati 1 RT 03/04 No. 52 Karang Sari</v>
          </cell>
          <cell r="AK316">
            <v>80</v>
          </cell>
          <cell r="AL316">
            <v>46</v>
          </cell>
          <cell r="AM316">
            <v>32.5</v>
          </cell>
          <cell r="AN316">
            <v>77.5</v>
          </cell>
          <cell r="AO316">
            <v>236</v>
          </cell>
        </row>
        <row r="317">
          <cell r="A317">
            <v>314</v>
          </cell>
          <cell r="B317" t="str">
            <v>02-030-314-7</v>
          </cell>
          <cell r="C317" t="str">
            <v>2-15-30-</v>
          </cell>
          <cell r="D317" t="str">
            <v>2-15-30-02-030-314-7</v>
          </cell>
          <cell r="E317" t="str">
            <v>SYILVIANA DEWI</v>
          </cell>
          <cell r="F317" t="str">
            <v>P</v>
          </cell>
          <cell r="G317" t="str">
            <v>Tangerang</v>
          </cell>
          <cell r="H317">
            <v>36530</v>
          </cell>
          <cell r="I317">
            <v>16</v>
          </cell>
          <cell r="K317" t="str">
            <v>Syahrudin Alamsyah</v>
          </cell>
          <cell r="L317" t="str">
            <v>1213-7172</v>
          </cell>
          <cell r="M317" t="str">
            <v>0002957021</v>
          </cell>
          <cell r="N317" t="str">
            <v>9. H</v>
          </cell>
          <cell r="O317" t="str">
            <v>1213-7172 / 0002957021</v>
          </cell>
          <cell r="P317" t="str">
            <v>SYILVIANA DEWI</v>
          </cell>
          <cell r="Q317" t="str">
            <v>Tangerang,  5 Januari 2000</v>
          </cell>
          <cell r="R317" t="str">
            <v>Tangerang</v>
          </cell>
          <cell r="S317">
            <v>36530</v>
          </cell>
          <cell r="T317" t="str">
            <v>Islam</v>
          </cell>
          <cell r="U317" t="str">
            <v>Syahrudin Alamsyah</v>
          </cell>
          <cell r="V317" t="str">
            <v>Jl. Annur Poris Gaga Baru RT 04/01 No. 2</v>
          </cell>
          <cell r="AK317">
            <v>66</v>
          </cell>
          <cell r="AL317">
            <v>40</v>
          </cell>
          <cell r="AM317">
            <v>35</v>
          </cell>
          <cell r="AN317">
            <v>37.5</v>
          </cell>
          <cell r="AO317">
            <v>178.5</v>
          </cell>
        </row>
        <row r="318">
          <cell r="A318">
            <v>315</v>
          </cell>
          <cell r="B318" t="str">
            <v>02-030-315-6</v>
          </cell>
          <cell r="C318" t="str">
            <v>2-15-30-</v>
          </cell>
          <cell r="D318" t="str">
            <v>2-15-30-02-030-315-6</v>
          </cell>
          <cell r="E318" t="str">
            <v>AHMAD ZAKI MUBAROK</v>
          </cell>
          <cell r="F318" t="str">
            <v>L</v>
          </cell>
          <cell r="G318" t="str">
            <v>Tangerang</v>
          </cell>
          <cell r="H318">
            <v>36519</v>
          </cell>
          <cell r="I318">
            <v>16</v>
          </cell>
          <cell r="J318">
            <v>35522</v>
          </cell>
          <cell r="K318" t="str">
            <v>Mursidih</v>
          </cell>
          <cell r="L318" t="str">
            <v>1213-7180</v>
          </cell>
          <cell r="M318">
            <v>9997987414</v>
          </cell>
          <cell r="N318" t="str">
            <v>9. H</v>
          </cell>
          <cell r="O318" t="str">
            <v>1213-7180 / 9997987414</v>
          </cell>
          <cell r="P318" t="str">
            <v>AHMAD ZAKI MUBAROK</v>
          </cell>
          <cell r="Q318" t="str">
            <v>Tangerang,  25 Desember 1999</v>
          </cell>
          <cell r="R318" t="str">
            <v>Tangerang</v>
          </cell>
          <cell r="S318">
            <v>36519</v>
          </cell>
          <cell r="T318" t="str">
            <v>Islam</v>
          </cell>
          <cell r="U318" t="str">
            <v>Mursidih</v>
          </cell>
          <cell r="V318" t="str">
            <v>Jl. KH. Mursan Gg. Panjang No. 58 RT 01/03</v>
          </cell>
          <cell r="AK318">
            <v>34</v>
          </cell>
          <cell r="AL318">
            <v>46</v>
          </cell>
          <cell r="AM318">
            <v>32.5</v>
          </cell>
          <cell r="AN318">
            <v>40</v>
          </cell>
          <cell r="AO318">
            <v>152.5</v>
          </cell>
        </row>
        <row r="319">
          <cell r="A319">
            <v>316</v>
          </cell>
          <cell r="B319" t="str">
            <v>02-030-316-5</v>
          </cell>
          <cell r="C319" t="str">
            <v>2-15-30-</v>
          </cell>
          <cell r="D319" t="str">
            <v>2-15-30-02-030-316-5</v>
          </cell>
          <cell r="E319" t="str">
            <v>ANGGI SETYAWAN</v>
          </cell>
          <cell r="F319" t="str">
            <v>L</v>
          </cell>
          <cell r="G319" t="str">
            <v>Tangerang</v>
          </cell>
          <cell r="H319">
            <v>36780</v>
          </cell>
          <cell r="I319">
            <v>16</v>
          </cell>
          <cell r="K319" t="str">
            <v>Hartono</v>
          </cell>
          <cell r="L319" t="str">
            <v>1213-7184</v>
          </cell>
          <cell r="M319" t="str">
            <v>0003214605</v>
          </cell>
          <cell r="N319" t="str">
            <v>9. H</v>
          </cell>
          <cell r="O319" t="str">
            <v>1213-7184 / 0003214605</v>
          </cell>
          <cell r="P319" t="str">
            <v>ANGGI SETYAWAN</v>
          </cell>
          <cell r="Q319" t="str">
            <v>Tangerang,  11 September 2000</v>
          </cell>
          <cell r="R319" t="str">
            <v>Tangerang</v>
          </cell>
          <cell r="S319">
            <v>36780</v>
          </cell>
          <cell r="T319" t="str">
            <v>Islam</v>
          </cell>
          <cell r="U319" t="str">
            <v>Hartono</v>
          </cell>
          <cell r="V319" t="str">
            <v>Jurumudi Gg. Kuburan RT 04/05 No. 11</v>
          </cell>
          <cell r="AK319">
            <v>34</v>
          </cell>
          <cell r="AL319">
            <v>46</v>
          </cell>
          <cell r="AM319">
            <v>30</v>
          </cell>
          <cell r="AN319">
            <v>32.5</v>
          </cell>
          <cell r="AO319">
            <v>142.5</v>
          </cell>
        </row>
        <row r="320">
          <cell r="A320">
            <v>317</v>
          </cell>
          <cell r="B320" t="str">
            <v>02-030-317-4</v>
          </cell>
          <cell r="C320" t="str">
            <v>2-15-30-</v>
          </cell>
          <cell r="D320" t="str">
            <v>2-15-30-02-030-317-4</v>
          </cell>
          <cell r="E320" t="str">
            <v>ANNA MARDIAH</v>
          </cell>
          <cell r="F320" t="str">
            <v>P</v>
          </cell>
          <cell r="G320" t="str">
            <v>Tangerang</v>
          </cell>
          <cell r="H320">
            <v>36783</v>
          </cell>
          <cell r="I320">
            <v>16</v>
          </cell>
          <cell r="K320" t="str">
            <v>Masriyal</v>
          </cell>
          <cell r="L320" t="str">
            <v>1213-7185</v>
          </cell>
          <cell r="M320" t="str">
            <v>0006226946</v>
          </cell>
          <cell r="N320" t="str">
            <v>9. H</v>
          </cell>
          <cell r="O320" t="str">
            <v>1213-7185 / 0006226946</v>
          </cell>
          <cell r="P320" t="str">
            <v>ANNA MARDIAH</v>
          </cell>
          <cell r="Q320" t="str">
            <v>Tangerang,  14 September 2000</v>
          </cell>
          <cell r="R320" t="str">
            <v>Tangerang</v>
          </cell>
          <cell r="S320">
            <v>36783</v>
          </cell>
          <cell r="T320" t="str">
            <v>Islam</v>
          </cell>
          <cell r="U320" t="str">
            <v>Masriyal</v>
          </cell>
          <cell r="V320" t="str">
            <v>Jl. Husen Sastra Negara RT 01/01 No. 73</v>
          </cell>
          <cell r="AK320">
            <v>68</v>
          </cell>
          <cell r="AL320">
            <v>64</v>
          </cell>
          <cell r="AM320">
            <v>37.5</v>
          </cell>
          <cell r="AN320">
            <v>67.5</v>
          </cell>
          <cell r="AO320">
            <v>237</v>
          </cell>
        </row>
        <row r="321">
          <cell r="A321">
            <v>318</v>
          </cell>
          <cell r="B321" t="str">
            <v>02-030-318-3</v>
          </cell>
          <cell r="C321" t="str">
            <v>2-15-30-</v>
          </cell>
          <cell r="D321" t="str">
            <v>2-15-30-02-030-318-3</v>
          </cell>
          <cell r="E321" t="str">
            <v>DEDE NADIA</v>
          </cell>
          <cell r="F321" t="str">
            <v>P</v>
          </cell>
          <cell r="G321" t="str">
            <v>Tangerang</v>
          </cell>
          <cell r="H321">
            <v>36547</v>
          </cell>
          <cell r="I321">
            <v>16</v>
          </cell>
          <cell r="J321">
            <v>35613</v>
          </cell>
          <cell r="K321" t="str">
            <v>Munadih</v>
          </cell>
          <cell r="L321" t="str">
            <v>1213-7189</v>
          </cell>
          <cell r="M321" t="str">
            <v>0003214249</v>
          </cell>
          <cell r="N321" t="str">
            <v>9. H</v>
          </cell>
          <cell r="O321" t="str">
            <v>1213-7189 / 0003214249</v>
          </cell>
          <cell r="P321" t="str">
            <v>DEDE NADIA</v>
          </cell>
          <cell r="Q321" t="str">
            <v>Tangerang,  22 Januari 2000</v>
          </cell>
          <cell r="R321" t="str">
            <v>Tangerang</v>
          </cell>
          <cell r="S321">
            <v>36547</v>
          </cell>
          <cell r="T321" t="str">
            <v>Islam</v>
          </cell>
          <cell r="U321" t="str">
            <v>Munadih</v>
          </cell>
          <cell r="V321" t="str">
            <v>Jl. Keamanan RT 04/03 No. 76 Kebon Besar</v>
          </cell>
          <cell r="AK321">
            <v>44</v>
          </cell>
          <cell r="AL321">
            <v>36</v>
          </cell>
          <cell r="AM321">
            <v>42.5</v>
          </cell>
          <cell r="AN321">
            <v>35</v>
          </cell>
          <cell r="AO321">
            <v>157.5</v>
          </cell>
        </row>
        <row r="322">
          <cell r="A322">
            <v>319</v>
          </cell>
          <cell r="B322" t="str">
            <v>02-030-319-2</v>
          </cell>
          <cell r="C322" t="str">
            <v>2-15-30-</v>
          </cell>
          <cell r="D322" t="str">
            <v>2-15-30-02-030-319-2</v>
          </cell>
          <cell r="E322" t="str">
            <v>DEDEN SAPRUDIN</v>
          </cell>
          <cell r="F322" t="str">
            <v>L</v>
          </cell>
          <cell r="G322" t="str">
            <v>Serang</v>
          </cell>
          <cell r="H322">
            <v>36725</v>
          </cell>
          <cell r="I322">
            <v>16</v>
          </cell>
          <cell r="K322" t="str">
            <v>Zahirman</v>
          </cell>
          <cell r="L322" t="str">
            <v>1213-7190</v>
          </cell>
          <cell r="M322" t="str">
            <v>0005203557</v>
          </cell>
          <cell r="N322" t="str">
            <v>9. H</v>
          </cell>
          <cell r="O322" t="str">
            <v>1213-7190 / 0005203557</v>
          </cell>
          <cell r="P322" t="str">
            <v>DEDEN SAPRUDIN</v>
          </cell>
          <cell r="Q322" t="str">
            <v>Serang,  18 Juli 2000</v>
          </cell>
          <cell r="R322" t="str">
            <v>Serang</v>
          </cell>
          <cell r="S322">
            <v>36725</v>
          </cell>
          <cell r="T322" t="str">
            <v>Islam</v>
          </cell>
          <cell r="U322" t="str">
            <v>Zahirman</v>
          </cell>
          <cell r="V322" t="str">
            <v>Jl. Yos Sudarso RT 03/09</v>
          </cell>
          <cell r="AK322">
            <v>72</v>
          </cell>
          <cell r="AL322">
            <v>28</v>
          </cell>
          <cell r="AM322">
            <v>32.5</v>
          </cell>
          <cell r="AN322">
            <v>77.5</v>
          </cell>
          <cell r="AO322">
            <v>210</v>
          </cell>
        </row>
        <row r="323">
          <cell r="A323">
            <v>320</v>
          </cell>
          <cell r="B323" t="str">
            <v>02-030-320-9</v>
          </cell>
          <cell r="C323" t="str">
            <v>2-15-30-</v>
          </cell>
          <cell r="D323" t="str">
            <v>2-15-30-02-030-320-9</v>
          </cell>
          <cell r="E323" t="str">
            <v>FENDI SAPUTRA</v>
          </cell>
          <cell r="F323" t="str">
            <v>L</v>
          </cell>
          <cell r="G323" t="str">
            <v>Tangerang</v>
          </cell>
          <cell r="H323">
            <v>36714</v>
          </cell>
          <cell r="I323">
            <v>16</v>
          </cell>
          <cell r="J323">
            <v>35978</v>
          </cell>
          <cell r="K323" t="str">
            <v>Sutarman</v>
          </cell>
          <cell r="L323" t="str">
            <v>1213-7194</v>
          </cell>
          <cell r="M323" t="str">
            <v>0007664365</v>
          </cell>
          <cell r="N323" t="str">
            <v>9. H</v>
          </cell>
          <cell r="O323" t="str">
            <v>1213-7194 / 0007664365</v>
          </cell>
          <cell r="P323" t="str">
            <v>FENDI SAPUTRA</v>
          </cell>
          <cell r="Q323" t="str">
            <v>Tangerang,  7 Juli 2000</v>
          </cell>
          <cell r="R323" t="str">
            <v>Tangerang</v>
          </cell>
          <cell r="S323">
            <v>36714</v>
          </cell>
          <cell r="T323" t="str">
            <v>Islam</v>
          </cell>
          <cell r="U323" t="str">
            <v>Sutarman</v>
          </cell>
          <cell r="V323" t="str">
            <v>Jl. KH. Kuding RT 05/06</v>
          </cell>
          <cell r="AK323">
            <v>58</v>
          </cell>
          <cell r="AL323">
            <v>58</v>
          </cell>
          <cell r="AM323">
            <v>37.5</v>
          </cell>
          <cell r="AN323">
            <v>32.5</v>
          </cell>
          <cell r="AO323">
            <v>186</v>
          </cell>
        </row>
        <row r="324">
          <cell r="A324">
            <v>321</v>
          </cell>
          <cell r="B324" t="str">
            <v>02-030-321-8</v>
          </cell>
          <cell r="C324" t="str">
            <v>2-15-30-</v>
          </cell>
          <cell r="D324" t="str">
            <v>2-15-30-02-030-321-8</v>
          </cell>
          <cell r="E324" t="str">
            <v>MUHAMAD YUSEN FAHRIJAL</v>
          </cell>
          <cell r="F324" t="str">
            <v>L</v>
          </cell>
          <cell r="G324" t="str">
            <v>Tangerang</v>
          </cell>
          <cell r="H324">
            <v>36635</v>
          </cell>
          <cell r="I324">
            <v>17</v>
          </cell>
          <cell r="J324">
            <v>35798</v>
          </cell>
          <cell r="K324" t="str">
            <v>Imbar</v>
          </cell>
          <cell r="L324" t="str">
            <v>1213-7526</v>
          </cell>
          <cell r="M324" t="str">
            <v>0005261037</v>
          </cell>
          <cell r="N324" t="str">
            <v>9. H</v>
          </cell>
          <cell r="O324" t="str">
            <v>1213-7526 / 0005261037</v>
          </cell>
          <cell r="P324" t="str">
            <v>MUHAMAD YUSEN FAHRIJAL</v>
          </cell>
          <cell r="Q324" t="str">
            <v>Tangerang,  19 April 2000</v>
          </cell>
          <cell r="R324" t="str">
            <v>Tangerang</v>
          </cell>
          <cell r="S324">
            <v>36635</v>
          </cell>
          <cell r="T324" t="str">
            <v>Islam</v>
          </cell>
          <cell r="U324" t="str">
            <v>Imbar</v>
          </cell>
          <cell r="V324" t="str">
            <v>Jl. Abd Rahman Saleh RT 02/01 Jurumudi</v>
          </cell>
          <cell r="AK324">
            <v>56</v>
          </cell>
          <cell r="AL324">
            <v>36</v>
          </cell>
          <cell r="AM324">
            <v>32.5</v>
          </cell>
          <cell r="AN324">
            <v>42.5</v>
          </cell>
          <cell r="AO324">
            <v>167</v>
          </cell>
        </row>
        <row r="325">
          <cell r="A325">
            <v>322</v>
          </cell>
          <cell r="B325" t="str">
            <v>02-030-322-7</v>
          </cell>
          <cell r="C325" t="str">
            <v>2-15-30-</v>
          </cell>
          <cell r="D325" t="str">
            <v>2-15-30-02-030-322-7</v>
          </cell>
          <cell r="E325" t="str">
            <v>MUHAMMAD ABI RAFDI</v>
          </cell>
          <cell r="F325" t="str">
            <v>L</v>
          </cell>
          <cell r="G325" t="str">
            <v>Tangerang</v>
          </cell>
          <cell r="H325">
            <v>36615</v>
          </cell>
          <cell r="I325">
            <v>17</v>
          </cell>
          <cell r="J325">
            <v>35796</v>
          </cell>
          <cell r="K325" t="str">
            <v>Mulyono</v>
          </cell>
          <cell r="L325" t="str">
            <v>1213-7202</v>
          </cell>
          <cell r="M325" t="str">
            <v>0009981598</v>
          </cell>
          <cell r="N325" t="str">
            <v>9. H</v>
          </cell>
          <cell r="O325" t="str">
            <v>1213-7202 / 0009981598</v>
          </cell>
          <cell r="P325" t="str">
            <v>MUHAMMAD ABI RAFDI</v>
          </cell>
          <cell r="Q325" t="str">
            <v>Tangerang,  30 Maret 2000</v>
          </cell>
          <cell r="R325" t="str">
            <v>Tangerang</v>
          </cell>
          <cell r="S325">
            <v>36615</v>
          </cell>
          <cell r="T325" t="str">
            <v>Islam</v>
          </cell>
          <cell r="U325" t="str">
            <v>Mulyono</v>
          </cell>
          <cell r="V325" t="str">
            <v>Ampera I RT 01/01 No. 46</v>
          </cell>
          <cell r="AK325">
            <v>74</v>
          </cell>
          <cell r="AL325">
            <v>64</v>
          </cell>
          <cell r="AM325">
            <v>37.5</v>
          </cell>
          <cell r="AN325">
            <v>77.5</v>
          </cell>
          <cell r="AO325">
            <v>253</v>
          </cell>
        </row>
        <row r="326">
          <cell r="A326">
            <v>323</v>
          </cell>
          <cell r="B326" t="str">
            <v>02-030-323-6</v>
          </cell>
          <cell r="C326" t="str">
            <v>2-15-30-</v>
          </cell>
          <cell r="D326" t="str">
            <v>2-15-30-02-030-323-6</v>
          </cell>
          <cell r="E326" t="str">
            <v>ORDI KURNIAWAN</v>
          </cell>
          <cell r="F326" t="str">
            <v>L</v>
          </cell>
          <cell r="G326" t="str">
            <v>Tangerang</v>
          </cell>
          <cell r="H326">
            <v>36687</v>
          </cell>
          <cell r="I326">
            <v>17</v>
          </cell>
          <cell r="K326" t="str">
            <v>Prihono</v>
          </cell>
          <cell r="L326" t="str">
            <v>1213-7531</v>
          </cell>
          <cell r="M326" t="str">
            <v>0000550945</v>
          </cell>
          <cell r="N326" t="str">
            <v>9. H</v>
          </cell>
          <cell r="O326" t="str">
            <v>1213-7531 / 0000550945</v>
          </cell>
          <cell r="P326" t="str">
            <v>ORDI KURNIAWAN</v>
          </cell>
          <cell r="Q326" t="str">
            <v>Tangerang,  10 Juni 2000</v>
          </cell>
          <cell r="R326" t="str">
            <v>Tangerang</v>
          </cell>
          <cell r="S326">
            <v>36687</v>
          </cell>
          <cell r="T326" t="str">
            <v>Islam</v>
          </cell>
          <cell r="U326" t="str">
            <v>Prihono</v>
          </cell>
          <cell r="V326" t="str">
            <v>Jl. Keamanan RT 01/02 No. 21 Batu ceper</v>
          </cell>
          <cell r="AK326">
            <v>62</v>
          </cell>
          <cell r="AL326">
            <v>64</v>
          </cell>
          <cell r="AM326">
            <v>27.5</v>
          </cell>
          <cell r="AN326">
            <v>70</v>
          </cell>
          <cell r="AO326">
            <v>223.5</v>
          </cell>
        </row>
        <row r="327">
          <cell r="A327">
            <v>324</v>
          </cell>
          <cell r="B327" t="str">
            <v>02-030-324-5</v>
          </cell>
          <cell r="C327" t="str">
            <v>2-15-30-</v>
          </cell>
          <cell r="D327" t="str">
            <v>2-15-30-02-030-324-5</v>
          </cell>
          <cell r="E327" t="str">
            <v>RIZAL FAHRI</v>
          </cell>
          <cell r="F327" t="str">
            <v>L</v>
          </cell>
          <cell r="G327" t="str">
            <v>Tangerang</v>
          </cell>
          <cell r="H327">
            <v>36640</v>
          </cell>
          <cell r="I327">
            <v>17</v>
          </cell>
          <cell r="K327" t="str">
            <v>Muniri</v>
          </cell>
          <cell r="L327" t="str">
            <v>1213-7382</v>
          </cell>
          <cell r="M327" t="str">
            <v>0009585722</v>
          </cell>
          <cell r="N327" t="str">
            <v>9. H</v>
          </cell>
          <cell r="O327" t="str">
            <v>1213-7382 / 0009585722</v>
          </cell>
          <cell r="P327" t="str">
            <v>RIZAL FAHRI</v>
          </cell>
          <cell r="Q327" t="str">
            <v>Tangerang,  24 April 2000</v>
          </cell>
          <cell r="R327" t="str">
            <v>Tangerang</v>
          </cell>
          <cell r="S327">
            <v>36640</v>
          </cell>
          <cell r="T327" t="str">
            <v>Islam</v>
          </cell>
          <cell r="U327" t="str">
            <v>Muniri</v>
          </cell>
          <cell r="V327" t="str">
            <v>Jl. Pembangunan I RT 03/03 No. 18 Batu ceper</v>
          </cell>
          <cell r="AK327">
            <v>40</v>
          </cell>
          <cell r="AL327">
            <v>76</v>
          </cell>
          <cell r="AM327">
            <v>35</v>
          </cell>
          <cell r="AN327">
            <v>90</v>
          </cell>
          <cell r="AO327">
            <v>241</v>
          </cell>
        </row>
        <row r="328">
          <cell r="A328">
            <v>325</v>
          </cell>
          <cell r="B328" t="str">
            <v>02-030-325-4</v>
          </cell>
          <cell r="C328" t="str">
            <v>2-15-30-</v>
          </cell>
          <cell r="D328" t="str">
            <v>2-15-30-02-030-325-4</v>
          </cell>
          <cell r="E328" t="str">
            <v>ADE HIDAYAT</v>
          </cell>
          <cell r="F328" t="str">
            <v>L</v>
          </cell>
          <cell r="G328" t="str">
            <v>Tangerang</v>
          </cell>
          <cell r="H328">
            <v>36867</v>
          </cell>
          <cell r="I328">
            <v>17</v>
          </cell>
          <cell r="K328" t="str">
            <v>Zulkifli</v>
          </cell>
          <cell r="L328" t="str">
            <v>1213-7402</v>
          </cell>
          <cell r="M328" t="str">
            <v>0004092347</v>
          </cell>
          <cell r="N328" t="str">
            <v>9. H</v>
          </cell>
          <cell r="O328" t="str">
            <v>1213-7402 / 0004092347</v>
          </cell>
          <cell r="P328" t="str">
            <v>ADE HIDAYAT</v>
          </cell>
          <cell r="Q328" t="str">
            <v>Tangerang,  7 Desember 2000</v>
          </cell>
          <cell r="R328" t="str">
            <v>Tangerang</v>
          </cell>
          <cell r="S328">
            <v>36867</v>
          </cell>
          <cell r="T328" t="str">
            <v>Islam</v>
          </cell>
          <cell r="U328" t="str">
            <v>Zulkifli</v>
          </cell>
          <cell r="V328" t="str">
            <v>Jl. KH. Mu'min RT 05/09 Belendung</v>
          </cell>
          <cell r="AK328">
            <v>82</v>
          </cell>
          <cell r="AL328">
            <v>74</v>
          </cell>
          <cell r="AM328">
            <v>37.5</v>
          </cell>
          <cell r="AN328">
            <v>67.5</v>
          </cell>
          <cell r="AO328">
            <v>261</v>
          </cell>
        </row>
        <row r="329">
          <cell r="A329">
            <v>326</v>
          </cell>
          <cell r="B329" t="str">
            <v>02-030-326-3</v>
          </cell>
          <cell r="C329" t="str">
            <v>2-15-30-</v>
          </cell>
          <cell r="D329" t="str">
            <v>2-15-30-02-030-326-3</v>
          </cell>
          <cell r="E329" t="str">
            <v>AYU VELICIA</v>
          </cell>
          <cell r="F329" t="str">
            <v>P</v>
          </cell>
          <cell r="G329" t="str">
            <v>Tangerang</v>
          </cell>
          <cell r="H329">
            <v>36756</v>
          </cell>
          <cell r="I329">
            <v>17</v>
          </cell>
          <cell r="K329" t="str">
            <v>Warso Sudarso</v>
          </cell>
          <cell r="L329" t="str">
            <v>1213-7408</v>
          </cell>
          <cell r="M329" t="str">
            <v>0002951284</v>
          </cell>
          <cell r="N329" t="str">
            <v>9. H</v>
          </cell>
          <cell r="O329" t="str">
            <v>1213-7408 / 0002951284</v>
          </cell>
          <cell r="P329" t="str">
            <v>AYU VELICIA</v>
          </cell>
          <cell r="Q329" t="str">
            <v>Tangerang,  18 Agustus 2000</v>
          </cell>
          <cell r="R329" t="str">
            <v>Tangerang</v>
          </cell>
          <cell r="S329">
            <v>36756</v>
          </cell>
          <cell r="T329" t="str">
            <v>Islam</v>
          </cell>
          <cell r="U329" t="str">
            <v>Warso Sudarso</v>
          </cell>
          <cell r="V329" t="str">
            <v>Jl. KH. Muja RT 006/003 Jurumudi</v>
          </cell>
          <cell r="AK329">
            <v>68</v>
          </cell>
          <cell r="AL329">
            <v>38</v>
          </cell>
          <cell r="AM329">
            <v>25</v>
          </cell>
          <cell r="AN329">
            <v>40</v>
          </cell>
          <cell r="AO329">
            <v>171</v>
          </cell>
        </row>
        <row r="330">
          <cell r="A330">
            <v>327</v>
          </cell>
          <cell r="B330" t="str">
            <v>02-030-327-2</v>
          </cell>
          <cell r="C330" t="str">
            <v>2-15-30-</v>
          </cell>
          <cell r="D330" t="str">
            <v>2-15-30-02-030-327-2</v>
          </cell>
          <cell r="E330" t="str">
            <v>DWI AGUNG SETYOBUDI</v>
          </cell>
          <cell r="F330" t="str">
            <v>L</v>
          </cell>
          <cell r="G330" t="str">
            <v>Jakarta</v>
          </cell>
          <cell r="H330">
            <v>36666</v>
          </cell>
          <cell r="I330">
            <v>17</v>
          </cell>
          <cell r="J330">
            <v>35948</v>
          </cell>
          <cell r="K330" t="str">
            <v>Yateno</v>
          </cell>
          <cell r="L330" t="str">
            <v>1213-7416</v>
          </cell>
          <cell r="M330" t="str">
            <v>0004889683</v>
          </cell>
          <cell r="N330" t="str">
            <v>9. H</v>
          </cell>
          <cell r="O330" t="str">
            <v>1213-7416 / 0004889683</v>
          </cell>
          <cell r="P330" t="str">
            <v>DWI AGUNG SETYOBUDI</v>
          </cell>
          <cell r="Q330" t="str">
            <v>Jakarta,  20 Mei 2000</v>
          </cell>
          <cell r="R330" t="str">
            <v>Jakarta</v>
          </cell>
          <cell r="S330">
            <v>36666</v>
          </cell>
          <cell r="T330" t="str">
            <v>Islam</v>
          </cell>
          <cell r="U330" t="str">
            <v>Yateno</v>
          </cell>
          <cell r="V330" t="str">
            <v>Jl. Abd Rahman Saleh RT 01/03 No. 21 Jurumudi</v>
          </cell>
          <cell r="AK330">
            <v>58</v>
          </cell>
          <cell r="AL330">
            <v>60</v>
          </cell>
          <cell r="AM330">
            <v>27.5</v>
          </cell>
          <cell r="AN330">
            <v>40</v>
          </cell>
          <cell r="AO330">
            <v>185.5</v>
          </cell>
        </row>
        <row r="331">
          <cell r="A331">
            <v>328</v>
          </cell>
          <cell r="B331" t="str">
            <v>02-030-328-9</v>
          </cell>
          <cell r="C331" t="str">
            <v>2-15-30-</v>
          </cell>
          <cell r="D331" t="str">
            <v>2-15-30-02-030-328-9</v>
          </cell>
          <cell r="E331" t="str">
            <v>MUHAMAD OVIANDA PRATAMA</v>
          </cell>
          <cell r="F331" t="str">
            <v>L</v>
          </cell>
          <cell r="G331" t="str">
            <v>Purworejo</v>
          </cell>
          <cell r="H331">
            <v>36836</v>
          </cell>
          <cell r="I331">
            <v>17</v>
          </cell>
          <cell r="K331" t="str">
            <v>Mislam</v>
          </cell>
          <cell r="L331" t="str">
            <v>1213-7026</v>
          </cell>
          <cell r="M331" t="str">
            <v>0005464813</v>
          </cell>
          <cell r="N331" t="str">
            <v>9. H</v>
          </cell>
          <cell r="O331" t="str">
            <v>1213-7026 / 0005464813</v>
          </cell>
          <cell r="P331" t="str">
            <v>MUHAMAD OVIANDA PRATAMA</v>
          </cell>
          <cell r="Q331" t="str">
            <v>Purworejo,  6 Nopember 2000</v>
          </cell>
          <cell r="R331" t="str">
            <v>Purworejo</v>
          </cell>
          <cell r="S331">
            <v>36836</v>
          </cell>
          <cell r="T331" t="str">
            <v>Islam</v>
          </cell>
          <cell r="U331" t="str">
            <v>Mislam</v>
          </cell>
          <cell r="V331" t="str">
            <v>Kp. Rawa Bamban RT 02/05 Jurumudi</v>
          </cell>
          <cell r="AK331">
            <v>44</v>
          </cell>
          <cell r="AL331">
            <v>44</v>
          </cell>
          <cell r="AM331">
            <v>30</v>
          </cell>
          <cell r="AN331">
            <v>30</v>
          </cell>
          <cell r="AO331">
            <v>148</v>
          </cell>
        </row>
        <row r="332">
          <cell r="A332">
            <v>329</v>
          </cell>
          <cell r="B332" t="str">
            <v>02-030-329-8</v>
          </cell>
          <cell r="C332" t="str">
            <v>2-15-30-</v>
          </cell>
          <cell r="D332" t="str">
            <v>2-15-30-02-030-329-8</v>
          </cell>
          <cell r="E332" t="str">
            <v>AKMAL INSANI</v>
          </cell>
          <cell r="F332" t="str">
            <v>L</v>
          </cell>
          <cell r="G332" t="str">
            <v>Tangerang</v>
          </cell>
          <cell r="H332">
            <v>36574</v>
          </cell>
          <cell r="I332">
            <v>17</v>
          </cell>
          <cell r="K332" t="str">
            <v>Imron</v>
          </cell>
          <cell r="L332" t="str">
            <v>1213-7049</v>
          </cell>
          <cell r="M332" t="str">
            <v>0008267227</v>
          </cell>
          <cell r="N332" t="str">
            <v>9. H</v>
          </cell>
          <cell r="O332" t="str">
            <v>1213-7049 / 0008267227</v>
          </cell>
          <cell r="P332" t="str">
            <v>AKMAL INSANI</v>
          </cell>
          <cell r="Q332" t="str">
            <v>Tangerang,  18 Februari 2000</v>
          </cell>
          <cell r="R332" t="str">
            <v>Tangerang</v>
          </cell>
          <cell r="S332">
            <v>36574</v>
          </cell>
          <cell r="T332" t="str">
            <v>Islam</v>
          </cell>
          <cell r="U332" t="str">
            <v>Imron</v>
          </cell>
          <cell r="V332" t="str">
            <v xml:space="preserve">Jl. Abdurahman Saleh RT 01/08 No. 7 </v>
          </cell>
          <cell r="AK332">
            <v>52</v>
          </cell>
          <cell r="AL332">
            <v>40</v>
          </cell>
          <cell r="AM332">
            <v>37.5</v>
          </cell>
          <cell r="AN332">
            <v>42.5</v>
          </cell>
          <cell r="AO332">
            <v>172</v>
          </cell>
        </row>
        <row r="333">
          <cell r="A333">
            <v>330</v>
          </cell>
          <cell r="B333" t="str">
            <v>02-030-330-7</v>
          </cell>
          <cell r="C333" t="str">
            <v>2-15-30-</v>
          </cell>
          <cell r="D333" t="str">
            <v>2-15-30-02-030-330-7</v>
          </cell>
          <cell r="E333" t="str">
            <v>ALIFYA NADHA</v>
          </cell>
          <cell r="F333" t="str">
            <v>P</v>
          </cell>
          <cell r="G333" t="str">
            <v>Tangerang</v>
          </cell>
          <cell r="H333">
            <v>36707</v>
          </cell>
          <cell r="I333">
            <v>17</v>
          </cell>
          <cell r="J333">
            <v>36407</v>
          </cell>
          <cell r="K333" t="str">
            <v>Ahmad Rafik</v>
          </cell>
          <cell r="L333" t="str">
            <v>1213-7050</v>
          </cell>
          <cell r="M333" t="str">
            <v>0006867649</v>
          </cell>
          <cell r="N333" t="str">
            <v>9. H</v>
          </cell>
          <cell r="O333" t="str">
            <v>1213-7050 / 0006867649</v>
          </cell>
          <cell r="P333" t="str">
            <v>ALIFYA NADHA</v>
          </cell>
          <cell r="Q333" t="str">
            <v>Tangerang,  30 Juni 2000</v>
          </cell>
          <cell r="R333" t="str">
            <v>Tangerang</v>
          </cell>
          <cell r="S333">
            <v>36707</v>
          </cell>
          <cell r="T333" t="str">
            <v>Islam</v>
          </cell>
          <cell r="U333" t="str">
            <v>Ahmad Rafik</v>
          </cell>
          <cell r="V333" t="str">
            <v>Jl. KH. Mursan Gg. Pajang RT 01/04</v>
          </cell>
          <cell r="AK333">
            <v>80</v>
          </cell>
          <cell r="AL333">
            <v>56</v>
          </cell>
          <cell r="AM333">
            <v>72.5</v>
          </cell>
          <cell r="AN333">
            <v>70</v>
          </cell>
          <cell r="AO333">
            <v>278.5</v>
          </cell>
        </row>
        <row r="334">
          <cell r="A334">
            <v>331</v>
          </cell>
          <cell r="B334" t="str">
            <v>02-030-331-6</v>
          </cell>
          <cell r="C334" t="str">
            <v>2-15-30-</v>
          </cell>
          <cell r="D334" t="str">
            <v>2-15-30-02-030-331-6</v>
          </cell>
          <cell r="E334" t="str">
            <v>REZA FAHLEFI</v>
          </cell>
          <cell r="F334" t="str">
            <v>L</v>
          </cell>
          <cell r="G334" t="str">
            <v>Tangerang</v>
          </cell>
          <cell r="H334">
            <v>36727</v>
          </cell>
          <cell r="I334">
            <v>17</v>
          </cell>
          <cell r="K334" t="str">
            <v>Madudin</v>
          </cell>
          <cell r="L334" t="str">
            <v>1213-7078</v>
          </cell>
          <cell r="M334" t="str">
            <v>9998615772</v>
          </cell>
          <cell r="N334" t="str">
            <v>9. H</v>
          </cell>
          <cell r="O334" t="str">
            <v>1213-7078 / 9998615772</v>
          </cell>
          <cell r="P334" t="str">
            <v>REZA FAHLEFI</v>
          </cell>
          <cell r="Q334" t="str">
            <v>Tangerang,  20 Juli 2000</v>
          </cell>
          <cell r="R334" t="str">
            <v>Tangerang</v>
          </cell>
          <cell r="S334">
            <v>36727</v>
          </cell>
          <cell r="T334" t="str">
            <v>Islam</v>
          </cell>
          <cell r="U334" t="str">
            <v>Madudin</v>
          </cell>
          <cell r="V334" t="str">
            <v>Jl. Keamanan RT 05/02 Kebon Besar</v>
          </cell>
          <cell r="AK334">
            <v>76</v>
          </cell>
          <cell r="AL334">
            <v>58</v>
          </cell>
          <cell r="AM334">
            <v>37.5</v>
          </cell>
          <cell r="AN334">
            <v>55</v>
          </cell>
          <cell r="AO334">
            <v>226.5</v>
          </cell>
        </row>
        <row r="335">
          <cell r="A335">
            <v>332</v>
          </cell>
          <cell r="B335" t="str">
            <v>02-030-332-5</v>
          </cell>
          <cell r="C335" t="str">
            <v>2-15-30-</v>
          </cell>
          <cell r="D335" t="str">
            <v>2-15-30-02-030-332-5</v>
          </cell>
          <cell r="E335" t="str">
            <v>SAKINAH RAHMAWATI</v>
          </cell>
          <cell r="F335" t="str">
            <v>P</v>
          </cell>
          <cell r="G335" t="str">
            <v>Jakarta</v>
          </cell>
          <cell r="H335">
            <v>36917</v>
          </cell>
          <cell r="I335">
            <v>17</v>
          </cell>
          <cell r="K335" t="str">
            <v>Mohamad Amin</v>
          </cell>
          <cell r="L335" t="str">
            <v>1213-7081</v>
          </cell>
          <cell r="M335" t="str">
            <v>0017042093</v>
          </cell>
          <cell r="N335" t="str">
            <v>9. H</v>
          </cell>
          <cell r="O335" t="str">
            <v>1213-7081 / 0017042093</v>
          </cell>
          <cell r="P335" t="str">
            <v>SAKINAH RAHMAWATI</v>
          </cell>
          <cell r="Q335" t="str">
            <v>Jakarta,  26 Januari 2001</v>
          </cell>
          <cell r="R335" t="str">
            <v>Jakarta</v>
          </cell>
          <cell r="S335">
            <v>36917</v>
          </cell>
          <cell r="T335" t="str">
            <v>Islam</v>
          </cell>
          <cell r="U335" t="str">
            <v>Mohamad Amin</v>
          </cell>
          <cell r="V335" t="str">
            <v>Jl. H. Abdullah RT 04/02 No. 16</v>
          </cell>
          <cell r="AK335">
            <v>64</v>
          </cell>
          <cell r="AL335">
            <v>40</v>
          </cell>
          <cell r="AM335">
            <v>27.5</v>
          </cell>
          <cell r="AN335">
            <v>40</v>
          </cell>
          <cell r="AO335">
            <v>171.5</v>
          </cell>
        </row>
        <row r="336">
          <cell r="A336">
            <v>333</v>
          </cell>
          <cell r="B336" t="str">
            <v>02-030-333-4</v>
          </cell>
          <cell r="C336" t="str">
            <v>2-15-30-</v>
          </cell>
          <cell r="D336" t="str">
            <v>2-15-30-02-030-333-4</v>
          </cell>
          <cell r="E336" t="str">
            <v>SATRIO DIMAS WIJAKSONO</v>
          </cell>
          <cell r="F336" t="str">
            <v>L</v>
          </cell>
          <cell r="G336" t="str">
            <v>Tangerang</v>
          </cell>
          <cell r="H336">
            <v>36826</v>
          </cell>
          <cell r="I336">
            <v>17</v>
          </cell>
          <cell r="K336" t="str">
            <v>Warih Priyanto</v>
          </cell>
          <cell r="L336" t="str">
            <v>1213-7082</v>
          </cell>
          <cell r="M336" t="str">
            <v>0006464281</v>
          </cell>
          <cell r="N336" t="str">
            <v>9. H</v>
          </cell>
          <cell r="O336" t="str">
            <v>1213-7082 / 0006464281</v>
          </cell>
          <cell r="P336" t="str">
            <v>SATRIO DIMAS WIJAKSONO</v>
          </cell>
          <cell r="Q336" t="str">
            <v>Tangerang,  27 Oktober 2000</v>
          </cell>
          <cell r="R336" t="str">
            <v>Tangerang</v>
          </cell>
          <cell r="S336">
            <v>36826</v>
          </cell>
          <cell r="T336" t="str">
            <v>Islam</v>
          </cell>
          <cell r="U336" t="str">
            <v>Warih Priyanto</v>
          </cell>
          <cell r="V336" t="str">
            <v>Jl. Polonia Komp. PAP II B21 RT 06/07 No. 05</v>
          </cell>
          <cell r="AK336">
            <v>46</v>
          </cell>
          <cell r="AL336">
            <v>54</v>
          </cell>
          <cell r="AM336">
            <v>85</v>
          </cell>
          <cell r="AN336">
            <v>72.5</v>
          </cell>
          <cell r="AO336">
            <v>257.5</v>
          </cell>
        </row>
        <row r="337">
          <cell r="A337">
            <v>334</v>
          </cell>
          <cell r="B337" t="str">
            <v>02-030-334-3</v>
          </cell>
          <cell r="C337" t="str">
            <v>2-15-30-</v>
          </cell>
          <cell r="D337" t="str">
            <v>2-15-30-02-030-334-3</v>
          </cell>
          <cell r="E337" t="str">
            <v>AHMAD DZILLAL HAQ</v>
          </cell>
          <cell r="F337" t="str">
            <v>L</v>
          </cell>
          <cell r="G337" t="str">
            <v>Tangerang</v>
          </cell>
          <cell r="H337">
            <v>36785</v>
          </cell>
          <cell r="I337">
            <v>17</v>
          </cell>
          <cell r="J337">
            <v>36162</v>
          </cell>
          <cell r="K337" t="str">
            <v>Achmad Dolay</v>
          </cell>
          <cell r="L337" t="str">
            <v>1213-7091</v>
          </cell>
          <cell r="M337" t="str">
            <v>0000539090</v>
          </cell>
          <cell r="N337" t="str">
            <v>9. H</v>
          </cell>
          <cell r="O337" t="str">
            <v>1213-7091 / 0000539090</v>
          </cell>
          <cell r="P337" t="str">
            <v>AHMAD DZILLAL HAQ</v>
          </cell>
          <cell r="Q337" t="str">
            <v>Tangerang,  16 September 2000</v>
          </cell>
          <cell r="R337" t="str">
            <v>Tangerang</v>
          </cell>
          <cell r="S337">
            <v>36785</v>
          </cell>
          <cell r="T337" t="str">
            <v>Islam</v>
          </cell>
          <cell r="U337" t="str">
            <v>Achmad Dolay</v>
          </cell>
          <cell r="V337" t="str">
            <v>Jl. Halim PK RT 01/05</v>
          </cell>
          <cell r="AK337">
            <v>54</v>
          </cell>
          <cell r="AL337">
            <v>56</v>
          </cell>
          <cell r="AM337">
            <v>25</v>
          </cell>
          <cell r="AN337">
            <v>82.5</v>
          </cell>
          <cell r="AO337">
            <v>217.5</v>
          </cell>
        </row>
        <row r="338">
          <cell r="A338">
            <v>335</v>
          </cell>
          <cell r="B338" t="str">
            <v>02-030-335-2</v>
          </cell>
          <cell r="C338" t="str">
            <v>2-15-30-</v>
          </cell>
          <cell r="D338" t="str">
            <v>2-15-30-02-030-335-2</v>
          </cell>
          <cell r="E338" t="str">
            <v>MARDI WIDODO</v>
          </cell>
          <cell r="F338" t="str">
            <v>L</v>
          </cell>
          <cell r="G338" t="str">
            <v>Tangerang</v>
          </cell>
          <cell r="H338">
            <v>36593</v>
          </cell>
          <cell r="I338">
            <v>17</v>
          </cell>
          <cell r="K338" t="str">
            <v>Sukamdi</v>
          </cell>
          <cell r="L338" t="str">
            <v>1213-7101</v>
          </cell>
          <cell r="M338" t="str">
            <v>0009711503</v>
          </cell>
          <cell r="N338" t="str">
            <v>9. H</v>
          </cell>
          <cell r="O338" t="str">
            <v>1213-7101 / 0009711503</v>
          </cell>
          <cell r="P338" t="str">
            <v>MARDI WIDODO</v>
          </cell>
          <cell r="Q338" t="str">
            <v>Tangerang,  8 Maret 2000</v>
          </cell>
          <cell r="R338" t="str">
            <v>Tangerang</v>
          </cell>
          <cell r="S338">
            <v>36593</v>
          </cell>
          <cell r="T338" t="str">
            <v>Islam</v>
          </cell>
          <cell r="U338" t="str">
            <v>Sukamdi</v>
          </cell>
          <cell r="V338" t="str">
            <v>Jl. Supadio Blok XII No. 9 RT 10/07</v>
          </cell>
          <cell r="AK338">
            <v>64</v>
          </cell>
          <cell r="AL338">
            <v>54</v>
          </cell>
          <cell r="AM338">
            <v>87.5</v>
          </cell>
          <cell r="AN338">
            <v>75</v>
          </cell>
          <cell r="AO338">
            <v>280.5</v>
          </cell>
        </row>
        <row r="339">
          <cell r="A339">
            <v>336</v>
          </cell>
          <cell r="B339" t="str">
            <v>02-030-336-9</v>
          </cell>
          <cell r="C339" t="str">
            <v>2-15-30-</v>
          </cell>
          <cell r="D339" t="str">
            <v>2-15-30-02-030-336-9</v>
          </cell>
          <cell r="E339" t="str">
            <v>SAFRIZAL</v>
          </cell>
          <cell r="F339" t="str">
            <v>L</v>
          </cell>
          <cell r="G339" t="str">
            <v>Jakarta</v>
          </cell>
          <cell r="H339">
            <v>36321</v>
          </cell>
          <cell r="I339">
            <v>17</v>
          </cell>
          <cell r="K339" t="str">
            <v>Iwan Sutiawan</v>
          </cell>
          <cell r="L339" t="str">
            <v>1213-7110</v>
          </cell>
          <cell r="M339">
            <v>9992675660</v>
          </cell>
          <cell r="N339" t="str">
            <v>9. H</v>
          </cell>
          <cell r="O339" t="str">
            <v>1213-7110 / 9992675660</v>
          </cell>
          <cell r="P339" t="str">
            <v>SAFRIZAL</v>
          </cell>
          <cell r="Q339" t="str">
            <v>Jakarta,  10 Juni 1999</v>
          </cell>
          <cell r="R339" t="str">
            <v>Jakarta</v>
          </cell>
          <cell r="S339">
            <v>36321</v>
          </cell>
          <cell r="T339" t="str">
            <v>Islam</v>
          </cell>
          <cell r="U339" t="str">
            <v>Iwan Sutiawan</v>
          </cell>
          <cell r="V339" t="str">
            <v>Jl. Halim PK Jurumudi</v>
          </cell>
          <cell r="AK339">
            <v>38</v>
          </cell>
          <cell r="AL339">
            <v>48</v>
          </cell>
          <cell r="AM339">
            <v>72.5</v>
          </cell>
          <cell r="AN339">
            <v>47.5</v>
          </cell>
          <cell r="AO339">
            <v>206</v>
          </cell>
        </row>
        <row r="340">
          <cell r="A340">
            <v>337</v>
          </cell>
          <cell r="B340" t="str">
            <v>02-030-337-8</v>
          </cell>
          <cell r="C340" t="str">
            <v>2-15-30-</v>
          </cell>
          <cell r="D340" t="str">
            <v>2-15-30-02-030-337-8</v>
          </cell>
          <cell r="E340" t="str">
            <v>SYIFA KHOIRUNNISA</v>
          </cell>
          <cell r="F340" t="str">
            <v>P</v>
          </cell>
          <cell r="G340" t="str">
            <v>Tangerang</v>
          </cell>
          <cell r="H340">
            <v>36337</v>
          </cell>
          <cell r="I340">
            <v>17</v>
          </cell>
          <cell r="K340" t="str">
            <v>Samsudin</v>
          </cell>
          <cell r="L340" t="str">
            <v>1213-7130</v>
          </cell>
          <cell r="M340">
            <v>9995787745</v>
          </cell>
          <cell r="N340" t="str">
            <v>9. H</v>
          </cell>
          <cell r="O340" t="str">
            <v>1213-7130 / 9995787745</v>
          </cell>
          <cell r="P340" t="str">
            <v>SYIFA KHOIRUNNISA</v>
          </cell>
          <cell r="Q340" t="str">
            <v>Tangerang,  26 Juni 1999</v>
          </cell>
          <cell r="R340" t="str">
            <v>Tangerang</v>
          </cell>
          <cell r="S340">
            <v>36337</v>
          </cell>
          <cell r="T340" t="str">
            <v>Islam</v>
          </cell>
          <cell r="U340" t="str">
            <v>Samsudin</v>
          </cell>
          <cell r="V340" t="str">
            <v>Belendung Benda</v>
          </cell>
          <cell r="AK340">
            <v>74</v>
          </cell>
          <cell r="AL340">
            <v>70</v>
          </cell>
          <cell r="AM340">
            <v>85</v>
          </cell>
          <cell r="AN340">
            <v>65</v>
          </cell>
          <cell r="AO340">
            <v>294</v>
          </cell>
        </row>
        <row r="341">
          <cell r="A341">
            <v>338</v>
          </cell>
          <cell r="B341" t="str">
            <v>02-030-338-7</v>
          </cell>
          <cell r="C341" t="str">
            <v>2-15-30-</v>
          </cell>
          <cell r="D341" t="str">
            <v>2-15-30-02-030-338-7</v>
          </cell>
          <cell r="E341" t="str">
            <v>ELLISE LISFIANI</v>
          </cell>
          <cell r="F341" t="str">
            <v>P</v>
          </cell>
          <cell r="G341" t="str">
            <v>Tangerang</v>
          </cell>
          <cell r="H341">
            <v>36625</v>
          </cell>
          <cell r="I341">
            <v>17</v>
          </cell>
          <cell r="K341" t="str">
            <v>Endang Supriatna</v>
          </cell>
          <cell r="L341" t="str">
            <v>1213-7146</v>
          </cell>
          <cell r="M341" t="str">
            <v>0003173466</v>
          </cell>
          <cell r="N341" t="str">
            <v>9. H</v>
          </cell>
          <cell r="O341" t="str">
            <v>1213-7146 / 0003173466</v>
          </cell>
          <cell r="P341" t="str">
            <v>ELLISE LISFIANI</v>
          </cell>
          <cell r="Q341" t="str">
            <v>Tangerang,  9 April 2000</v>
          </cell>
          <cell r="R341" t="str">
            <v>Tangerang</v>
          </cell>
          <cell r="S341">
            <v>36625</v>
          </cell>
          <cell r="T341" t="str">
            <v>Islam</v>
          </cell>
          <cell r="U341" t="str">
            <v>Endang Supriatna</v>
          </cell>
          <cell r="V341" t="str">
            <v>Poris Gaga RT 04/04 Tangerang</v>
          </cell>
          <cell r="AK341">
            <v>70</v>
          </cell>
          <cell r="AL341">
            <v>26</v>
          </cell>
          <cell r="AM341">
            <v>32.5</v>
          </cell>
          <cell r="AN341">
            <v>45</v>
          </cell>
          <cell r="AO341">
            <v>173.5</v>
          </cell>
        </row>
        <row r="342">
          <cell r="A342">
            <v>339</v>
          </cell>
          <cell r="B342" t="str">
            <v>02-030-339-6</v>
          </cell>
          <cell r="C342" t="str">
            <v>2-15-30-</v>
          </cell>
          <cell r="D342" t="str">
            <v>2-15-30-02-030-339-6</v>
          </cell>
          <cell r="E342" t="str">
            <v>ROYADI</v>
          </cell>
          <cell r="F342" t="str">
            <v>L</v>
          </cell>
          <cell r="G342" t="str">
            <v>Tangerang</v>
          </cell>
          <cell r="H342">
            <v>36653</v>
          </cell>
          <cell r="I342">
            <v>17</v>
          </cell>
          <cell r="K342" t="str">
            <v>Romli</v>
          </cell>
          <cell r="L342" t="str">
            <v>1213-7301</v>
          </cell>
          <cell r="M342" t="str">
            <v>0009448224</v>
          </cell>
          <cell r="N342" t="str">
            <v>9. H</v>
          </cell>
          <cell r="O342" t="str">
            <v>1213-7301 / 0009448224</v>
          </cell>
          <cell r="P342" t="str">
            <v>ROYADI</v>
          </cell>
          <cell r="Q342" t="str">
            <v>Tangerang,  7 Mei 2000</v>
          </cell>
          <cell r="R342" t="str">
            <v>Tangerang</v>
          </cell>
          <cell r="S342">
            <v>36653</v>
          </cell>
          <cell r="T342" t="str">
            <v>Islam</v>
          </cell>
          <cell r="U342" t="str">
            <v>Romli</v>
          </cell>
          <cell r="V342" t="str">
            <v>Jl. Merpati V RT 08/03 No. 14 Tanah Tinggi</v>
          </cell>
          <cell r="AK342">
            <v>68</v>
          </cell>
          <cell r="AL342">
            <v>48</v>
          </cell>
          <cell r="AM342">
            <v>32.5</v>
          </cell>
          <cell r="AN342">
            <v>55</v>
          </cell>
          <cell r="AO342">
            <v>203.5</v>
          </cell>
        </row>
        <row r="343">
          <cell r="A343">
            <v>340</v>
          </cell>
          <cell r="B343" t="str">
            <v>02-030-340-5</v>
          </cell>
          <cell r="C343" t="str">
            <v>2-15-30-</v>
          </cell>
          <cell r="D343" t="str">
            <v>2-15-30-02-030-340-5</v>
          </cell>
          <cell r="E343" t="str">
            <v>FEBRIANI RAMADHAN</v>
          </cell>
          <cell r="F343" t="str">
            <v>P</v>
          </cell>
          <cell r="G343" t="str">
            <v>Tangerang</v>
          </cell>
          <cell r="H343">
            <v>35462</v>
          </cell>
          <cell r="I343">
            <v>17</v>
          </cell>
          <cell r="J343">
            <v>35582</v>
          </cell>
          <cell r="K343" t="str">
            <v>Aceng</v>
          </cell>
          <cell r="L343" t="str">
            <v>1213-7326</v>
          </cell>
          <cell r="M343">
            <v>9979830599</v>
          </cell>
          <cell r="N343" t="str">
            <v>9. H</v>
          </cell>
          <cell r="O343" t="str">
            <v>1213-7326 / 9979830599</v>
          </cell>
          <cell r="P343" t="str">
            <v>FEBRIANI RAMADHAN</v>
          </cell>
          <cell r="Q343" t="str">
            <v>Tangerang,  1 Februari 1997</v>
          </cell>
          <cell r="R343" t="str">
            <v>Tangerang</v>
          </cell>
          <cell r="S343">
            <v>35462</v>
          </cell>
          <cell r="T343" t="str">
            <v>Islam</v>
          </cell>
          <cell r="U343" t="str">
            <v>Aceng</v>
          </cell>
          <cell r="V343" t="str">
            <v>Jl. Halim PK RT 01/06 Jurumudi</v>
          </cell>
          <cell r="AK343">
            <v>72</v>
          </cell>
          <cell r="AL343">
            <v>68</v>
          </cell>
          <cell r="AM343">
            <v>80</v>
          </cell>
          <cell r="AN343">
            <v>72.5</v>
          </cell>
          <cell r="AO343">
            <v>292.5</v>
          </cell>
        </row>
        <row r="344">
          <cell r="A344">
            <v>341</v>
          </cell>
          <cell r="B344" t="str">
            <v>02-030-341-4</v>
          </cell>
          <cell r="C344" t="str">
            <v>2-15-30-</v>
          </cell>
          <cell r="D344" t="str">
            <v>2-15-30-02-030-341-4</v>
          </cell>
          <cell r="E344" t="str">
            <v>HENNI DAYANTI</v>
          </cell>
          <cell r="F344" t="str">
            <v>P</v>
          </cell>
          <cell r="G344" t="str">
            <v>Tangerang</v>
          </cell>
          <cell r="H344">
            <v>36707</v>
          </cell>
          <cell r="I344">
            <v>18</v>
          </cell>
          <cell r="K344" t="str">
            <v>Hendrik</v>
          </cell>
          <cell r="L344" t="str">
            <v>1213-7327</v>
          </cell>
          <cell r="M344" t="str">
            <v>0008583410</v>
          </cell>
          <cell r="N344" t="str">
            <v>9. H</v>
          </cell>
          <cell r="O344" t="str">
            <v>1213-7327 / 0008583410</v>
          </cell>
          <cell r="P344" t="str">
            <v>HENNI DAYANTI</v>
          </cell>
          <cell r="Q344" t="str">
            <v>Tangerang,  30 Juni 2000</v>
          </cell>
          <cell r="R344" t="str">
            <v>Tangerang</v>
          </cell>
          <cell r="S344">
            <v>36707</v>
          </cell>
          <cell r="T344" t="str">
            <v>Islam</v>
          </cell>
          <cell r="U344" t="str">
            <v>Hendrik</v>
          </cell>
          <cell r="V344" t="str">
            <v>Jl. Halim PK Jurumudi</v>
          </cell>
          <cell r="AK344">
            <v>56</v>
          </cell>
          <cell r="AL344">
            <v>34</v>
          </cell>
          <cell r="AM344">
            <v>72.5</v>
          </cell>
          <cell r="AN344">
            <v>32.5</v>
          </cell>
          <cell r="AO344">
            <v>195</v>
          </cell>
        </row>
        <row r="345">
          <cell r="A345">
            <v>342</v>
          </cell>
          <cell r="B345" t="str">
            <v>02-030-342-3</v>
          </cell>
          <cell r="C345" t="str">
            <v>2-15-30-</v>
          </cell>
          <cell r="D345" t="str">
            <v>2-15-30-02-030-342-3</v>
          </cell>
          <cell r="E345" t="str">
            <v>LENI NOPIYANTI</v>
          </cell>
          <cell r="F345" t="str">
            <v>P</v>
          </cell>
          <cell r="G345" t="str">
            <v>Indramayu</v>
          </cell>
          <cell r="H345">
            <v>36337</v>
          </cell>
          <cell r="I345">
            <v>18</v>
          </cell>
          <cell r="K345" t="str">
            <v>Arya</v>
          </cell>
          <cell r="L345" t="str">
            <v>1213-7330</v>
          </cell>
          <cell r="M345">
            <v>9998928621</v>
          </cell>
          <cell r="N345" t="str">
            <v>9. H</v>
          </cell>
          <cell r="O345" t="str">
            <v>1213-7330 / 9998928621</v>
          </cell>
          <cell r="P345" t="str">
            <v>LENI NOPIYANTI</v>
          </cell>
          <cell r="Q345" t="str">
            <v>Indramayu,  26 Juni 1999</v>
          </cell>
          <cell r="R345" t="str">
            <v>Indramayu</v>
          </cell>
          <cell r="S345">
            <v>36337</v>
          </cell>
          <cell r="T345" t="str">
            <v>Islam</v>
          </cell>
          <cell r="U345" t="str">
            <v>Arya</v>
          </cell>
          <cell r="V345" t="str">
            <v>Jl. Darussalam Batuceper</v>
          </cell>
          <cell r="AK345">
            <v>76</v>
          </cell>
          <cell r="AL345">
            <v>54</v>
          </cell>
          <cell r="AM345">
            <v>30</v>
          </cell>
          <cell r="AN345">
            <v>35</v>
          </cell>
          <cell r="AO345">
            <v>195</v>
          </cell>
        </row>
        <row r="346">
          <cell r="A346">
            <v>343</v>
          </cell>
          <cell r="B346" t="str">
            <v>02-030-343-2</v>
          </cell>
          <cell r="C346" t="str">
            <v>2-15-30-</v>
          </cell>
          <cell r="D346" t="str">
            <v>2-15-30-02-030-343-2</v>
          </cell>
          <cell r="E346" t="str">
            <v>AGUN LAKSONO</v>
          </cell>
          <cell r="F346" t="str">
            <v>L</v>
          </cell>
          <cell r="G346" t="str">
            <v>Tegal</v>
          </cell>
          <cell r="H346">
            <v>36177</v>
          </cell>
          <cell r="I346">
            <v>18</v>
          </cell>
          <cell r="K346" t="str">
            <v>Iskak</v>
          </cell>
          <cell r="L346" t="str">
            <v>1213-7360</v>
          </cell>
          <cell r="M346">
            <v>9991776089</v>
          </cell>
          <cell r="N346" t="str">
            <v>9. J</v>
          </cell>
          <cell r="O346" t="str">
            <v>1213-7360 / 9991776089</v>
          </cell>
          <cell r="P346" t="str">
            <v>AGUN LAKSONO</v>
          </cell>
          <cell r="Q346" t="str">
            <v>Tegal,  17 Januari 1999</v>
          </cell>
          <cell r="R346" t="str">
            <v>Tegal</v>
          </cell>
          <cell r="S346">
            <v>36177</v>
          </cell>
          <cell r="T346" t="str">
            <v>Islam</v>
          </cell>
          <cell r="U346" t="str">
            <v>Iskak</v>
          </cell>
          <cell r="V346" t="str">
            <v>Jurumudi RT 004/005 Benda</v>
          </cell>
          <cell r="AK346">
            <v>44</v>
          </cell>
          <cell r="AL346">
            <v>36</v>
          </cell>
          <cell r="AM346">
            <v>35</v>
          </cell>
          <cell r="AN346">
            <v>35</v>
          </cell>
          <cell r="AO346">
            <v>150</v>
          </cell>
        </row>
        <row r="347">
          <cell r="A347">
            <v>344</v>
          </cell>
          <cell r="B347" t="str">
            <v>02-030-344-9</v>
          </cell>
          <cell r="C347" t="str">
            <v>2-15-30-</v>
          </cell>
          <cell r="D347" t="str">
            <v>2-15-30-02-030-344-9</v>
          </cell>
          <cell r="E347" t="str">
            <v>NIA MUSLICHA</v>
          </cell>
          <cell r="F347" t="str">
            <v>P</v>
          </cell>
          <cell r="G347" t="str">
            <v>Tegal</v>
          </cell>
          <cell r="H347">
            <v>36667</v>
          </cell>
          <cell r="I347">
            <v>18</v>
          </cell>
          <cell r="K347" t="str">
            <v>Sutarno</v>
          </cell>
          <cell r="L347" t="str">
            <v>1213-7205</v>
          </cell>
          <cell r="M347" t="str">
            <v>0000539133</v>
          </cell>
          <cell r="N347" t="str">
            <v>9. J</v>
          </cell>
          <cell r="O347" t="str">
            <v>1213-7205 / 0000539133</v>
          </cell>
          <cell r="P347" t="str">
            <v>NIA MUSLICHA</v>
          </cell>
          <cell r="Q347" t="str">
            <v>Tegal,  21 Mei 2000</v>
          </cell>
          <cell r="R347" t="str">
            <v>Tegal</v>
          </cell>
          <cell r="S347">
            <v>36667</v>
          </cell>
          <cell r="T347" t="str">
            <v>Islam</v>
          </cell>
          <cell r="U347" t="str">
            <v>Sutarno</v>
          </cell>
          <cell r="V347" t="str">
            <v>Jl. Halim PK RT 02/03 Jurumudi Baru</v>
          </cell>
          <cell r="AK347">
            <v>68</v>
          </cell>
          <cell r="AL347">
            <v>34</v>
          </cell>
          <cell r="AM347">
            <v>30</v>
          </cell>
          <cell r="AN347">
            <v>35</v>
          </cell>
          <cell r="AO347">
            <v>167</v>
          </cell>
        </row>
        <row r="348">
          <cell r="A348">
            <v>345</v>
          </cell>
          <cell r="B348" t="str">
            <v>02-030-345-8</v>
          </cell>
          <cell r="C348" t="str">
            <v>2-15-30-</v>
          </cell>
          <cell r="D348" t="str">
            <v>2-15-30-02-030-345-8</v>
          </cell>
          <cell r="E348" t="str">
            <v>DEJA AMALIA</v>
          </cell>
          <cell r="F348" t="str">
            <v>P</v>
          </cell>
          <cell r="G348" t="str">
            <v>Tangerang</v>
          </cell>
          <cell r="H348">
            <v>36770</v>
          </cell>
          <cell r="I348">
            <v>18</v>
          </cell>
          <cell r="J348">
            <v>35949</v>
          </cell>
          <cell r="K348" t="str">
            <v>Jamalulail</v>
          </cell>
          <cell r="L348" t="str">
            <v>1213-7235</v>
          </cell>
          <cell r="M348" t="str">
            <v>0003173538</v>
          </cell>
          <cell r="N348" t="str">
            <v>9. J</v>
          </cell>
          <cell r="O348" t="str">
            <v>1213-7235 / 0003173538</v>
          </cell>
          <cell r="P348" t="str">
            <v>DEJA AMALIA</v>
          </cell>
          <cell r="Q348" t="str">
            <v>Tangerang,  1 September 2000</v>
          </cell>
          <cell r="R348" t="str">
            <v>Tangerang</v>
          </cell>
          <cell r="S348">
            <v>36770</v>
          </cell>
          <cell r="T348" t="str">
            <v>Islam</v>
          </cell>
          <cell r="U348" t="str">
            <v>Jamalulail</v>
          </cell>
          <cell r="V348" t="str">
            <v>Jl. Halim PK Jurumudi</v>
          </cell>
          <cell r="AK348">
            <v>54</v>
          </cell>
          <cell r="AL348">
            <v>32</v>
          </cell>
          <cell r="AM348">
            <v>32.5</v>
          </cell>
          <cell r="AN348">
            <v>45</v>
          </cell>
          <cell r="AO348">
            <v>163.5</v>
          </cell>
        </row>
        <row r="349">
          <cell r="A349">
            <v>346</v>
          </cell>
          <cell r="B349" t="str">
            <v>02-030-346-7</v>
          </cell>
          <cell r="C349" t="str">
            <v>2-15-30-</v>
          </cell>
          <cell r="D349" t="str">
            <v>2-15-30-02-030-346-7</v>
          </cell>
          <cell r="E349" t="str">
            <v>ERI DARMAYANA</v>
          </cell>
          <cell r="F349" t="str">
            <v>L</v>
          </cell>
          <cell r="G349" t="str">
            <v>Tangerang</v>
          </cell>
          <cell r="H349">
            <v>36447</v>
          </cell>
          <cell r="I349">
            <v>18</v>
          </cell>
          <cell r="K349" t="str">
            <v>Suryana</v>
          </cell>
          <cell r="L349" t="str">
            <v>1213-7238</v>
          </cell>
          <cell r="M349">
            <v>9990837205</v>
          </cell>
          <cell r="N349" t="str">
            <v>9. J</v>
          </cell>
          <cell r="O349" t="str">
            <v>1213-7238 / 9990837205</v>
          </cell>
          <cell r="P349" t="str">
            <v>ERI DARMAYANA</v>
          </cell>
          <cell r="Q349" t="str">
            <v>Tangerang,  14 Oktober 1999</v>
          </cell>
          <cell r="R349" t="str">
            <v>Tangerang</v>
          </cell>
          <cell r="S349">
            <v>36447</v>
          </cell>
          <cell r="T349" t="str">
            <v>Islam</v>
          </cell>
          <cell r="U349" t="str">
            <v>Suryana</v>
          </cell>
          <cell r="V349" t="str">
            <v>Jl. Daan Mogot Gg. Pom Bensin RT 04/07 No. 41</v>
          </cell>
          <cell r="AK349">
            <v>68</v>
          </cell>
          <cell r="AL349">
            <v>76</v>
          </cell>
          <cell r="AM349">
            <v>25</v>
          </cell>
          <cell r="AN349">
            <v>40</v>
          </cell>
          <cell r="AO349">
            <v>209</v>
          </cell>
        </row>
        <row r="350">
          <cell r="A350">
            <v>347</v>
          </cell>
          <cell r="B350" t="str">
            <v>02-030-347-6</v>
          </cell>
          <cell r="C350" t="str">
            <v>2-15-30-</v>
          </cell>
          <cell r="D350" t="str">
            <v>2-15-30-02-030-347-6</v>
          </cell>
          <cell r="E350" t="str">
            <v>INDRI YANI</v>
          </cell>
          <cell r="F350" t="str">
            <v>P</v>
          </cell>
          <cell r="G350" t="str">
            <v>Tangerang</v>
          </cell>
          <cell r="H350">
            <v>36770</v>
          </cell>
          <cell r="I350">
            <v>18</v>
          </cell>
          <cell r="K350" t="str">
            <v>Idris Iswandi</v>
          </cell>
          <cell r="L350" t="str">
            <v>1213-7242</v>
          </cell>
          <cell r="M350" t="str">
            <v>0000536517</v>
          </cell>
          <cell r="N350" t="str">
            <v>9. J</v>
          </cell>
          <cell r="O350" t="str">
            <v>1213-7242 / 0000536517</v>
          </cell>
          <cell r="P350" t="str">
            <v>INDRI YANI</v>
          </cell>
          <cell r="Q350" t="str">
            <v>Tangerang,  1 September 2000</v>
          </cell>
          <cell r="R350" t="str">
            <v>Tangerang</v>
          </cell>
          <cell r="S350">
            <v>36770</v>
          </cell>
          <cell r="T350" t="str">
            <v>Islam</v>
          </cell>
          <cell r="U350" t="str">
            <v>Idris Iswandi</v>
          </cell>
          <cell r="V350" t="str">
            <v>Kp. Rawa Bamban RT 04/07 Jurumudi Baru</v>
          </cell>
          <cell r="AK350">
            <v>62</v>
          </cell>
          <cell r="AL350">
            <v>40</v>
          </cell>
          <cell r="AM350">
            <v>30</v>
          </cell>
          <cell r="AN350">
            <v>32.5</v>
          </cell>
          <cell r="AO350">
            <v>164.5</v>
          </cell>
        </row>
        <row r="351">
          <cell r="A351">
            <v>348</v>
          </cell>
          <cell r="B351" t="str">
            <v>02-030-348-5</v>
          </cell>
          <cell r="C351" t="str">
            <v>2-15-30-</v>
          </cell>
          <cell r="D351" t="str">
            <v>2-15-30-02-030-348-5</v>
          </cell>
          <cell r="E351" t="str">
            <v>ROMADHON</v>
          </cell>
          <cell r="F351" t="str">
            <v>L</v>
          </cell>
          <cell r="G351" t="str">
            <v>Tangerang</v>
          </cell>
          <cell r="H351">
            <v>36857</v>
          </cell>
          <cell r="I351">
            <v>18</v>
          </cell>
          <cell r="J351">
            <v>36008</v>
          </cell>
          <cell r="K351" t="str">
            <v>Riyanto</v>
          </cell>
          <cell r="L351" t="str">
            <v>1213-7257</v>
          </cell>
          <cell r="M351" t="str">
            <v>0002971592</v>
          </cell>
          <cell r="N351" t="str">
            <v>9. J</v>
          </cell>
          <cell r="O351" t="str">
            <v>1213-7257 / 0002971592</v>
          </cell>
          <cell r="P351" t="str">
            <v>ROMADHON</v>
          </cell>
          <cell r="Q351" t="str">
            <v>Tangerang,  27 Nopember 2000</v>
          </cell>
          <cell r="R351" t="str">
            <v>Tangerang</v>
          </cell>
          <cell r="S351">
            <v>36857</v>
          </cell>
          <cell r="T351" t="str">
            <v>Islam</v>
          </cell>
          <cell r="U351" t="str">
            <v>Riyanto</v>
          </cell>
          <cell r="V351" t="str">
            <v>Jurumudi RT 02/02 Kel. Pajang</v>
          </cell>
          <cell r="AK351">
            <v>58</v>
          </cell>
          <cell r="AL351">
            <v>40</v>
          </cell>
          <cell r="AM351">
            <v>30</v>
          </cell>
          <cell r="AN351">
            <v>30</v>
          </cell>
          <cell r="AO351">
            <v>158</v>
          </cell>
        </row>
        <row r="352">
          <cell r="A352">
            <v>349</v>
          </cell>
          <cell r="B352" t="str">
            <v>02-030-349-4</v>
          </cell>
          <cell r="C352" t="str">
            <v>2-15-30-</v>
          </cell>
          <cell r="D352" t="str">
            <v>2-15-30-02-030-349-4</v>
          </cell>
          <cell r="E352" t="str">
            <v>YUNITA</v>
          </cell>
          <cell r="F352" t="str">
            <v>P</v>
          </cell>
          <cell r="G352" t="str">
            <v>Tangerang</v>
          </cell>
          <cell r="H352">
            <v>36336</v>
          </cell>
          <cell r="I352">
            <v>18</v>
          </cell>
          <cell r="J352">
            <v>36161</v>
          </cell>
          <cell r="K352" t="str">
            <v>Samlawi</v>
          </cell>
          <cell r="L352" t="str">
            <v>1213-7264</v>
          </cell>
          <cell r="M352">
            <v>9997160566</v>
          </cell>
          <cell r="N352" t="str">
            <v>9. J</v>
          </cell>
          <cell r="O352" t="str">
            <v>1213-7264 / 9997160566</v>
          </cell>
          <cell r="P352" t="str">
            <v>YUNITA</v>
          </cell>
          <cell r="Q352" t="str">
            <v>Tangerang,  25 Juni 1999</v>
          </cell>
          <cell r="R352" t="str">
            <v>Tangerang</v>
          </cell>
          <cell r="S352">
            <v>36336</v>
          </cell>
          <cell r="T352" t="str">
            <v>Islam</v>
          </cell>
          <cell r="U352" t="str">
            <v>Samlawi</v>
          </cell>
          <cell r="V352" t="str">
            <v>Jl. Halim PK RT 04/05 Jurumudi</v>
          </cell>
          <cell r="AK352">
            <v>68</v>
          </cell>
          <cell r="AL352">
            <v>36</v>
          </cell>
          <cell r="AM352">
            <v>40</v>
          </cell>
          <cell r="AN352">
            <v>45</v>
          </cell>
          <cell r="AO352">
            <v>189</v>
          </cell>
        </row>
        <row r="353">
          <cell r="A353">
            <v>350</v>
          </cell>
          <cell r="B353" t="str">
            <v>02-030-350-3</v>
          </cell>
          <cell r="C353" t="str">
            <v>2-15-30-</v>
          </cell>
          <cell r="D353" t="str">
            <v>2-15-30-02-030-350-3</v>
          </cell>
          <cell r="E353" t="str">
            <v>BURHAN DIRYANSYAH</v>
          </cell>
          <cell r="F353" t="str">
            <v>L</v>
          </cell>
          <cell r="G353" t="str">
            <v>Tangerang</v>
          </cell>
          <cell r="H353">
            <v>36812</v>
          </cell>
          <cell r="I353">
            <v>18</v>
          </cell>
          <cell r="K353" t="str">
            <v>Sudir Suroso</v>
          </cell>
          <cell r="L353" t="str">
            <v>1213-7274</v>
          </cell>
          <cell r="M353" t="str">
            <v>0001460228</v>
          </cell>
          <cell r="N353" t="str">
            <v>9. J</v>
          </cell>
          <cell r="O353" t="str">
            <v>1213-7274 / 0001460228</v>
          </cell>
          <cell r="P353" t="str">
            <v>BURHAN DIRYANSYAH</v>
          </cell>
          <cell r="Q353" t="str">
            <v>Tangerang,  13 Oktober 2000</v>
          </cell>
          <cell r="R353" t="str">
            <v>Tangerang</v>
          </cell>
          <cell r="S353">
            <v>36812</v>
          </cell>
          <cell r="T353" t="str">
            <v>Islam</v>
          </cell>
          <cell r="U353" t="str">
            <v>Sudir Suroso</v>
          </cell>
          <cell r="V353" t="str">
            <v>Jl. Abdurahman Saleh RT 01/04 Jurumudi</v>
          </cell>
          <cell r="AK353">
            <v>58</v>
          </cell>
          <cell r="AL353">
            <v>44</v>
          </cell>
          <cell r="AM353">
            <v>40</v>
          </cell>
          <cell r="AN353">
            <v>45</v>
          </cell>
          <cell r="AO353">
            <v>187</v>
          </cell>
        </row>
        <row r="354">
          <cell r="A354">
            <v>351</v>
          </cell>
          <cell r="B354" t="str">
            <v>02-030-351-2</v>
          </cell>
          <cell r="C354" t="str">
            <v>2-15-30-</v>
          </cell>
          <cell r="D354" t="str">
            <v>2-15-30-02-030-351-2</v>
          </cell>
          <cell r="E354" t="str">
            <v>HIDAYAT NUR JUANDA</v>
          </cell>
          <cell r="F354" t="str">
            <v>L</v>
          </cell>
          <cell r="G354" t="str">
            <v>Bandung</v>
          </cell>
          <cell r="H354">
            <v>35573</v>
          </cell>
          <cell r="I354">
            <v>18</v>
          </cell>
          <cell r="K354" t="str">
            <v>Muhamad S</v>
          </cell>
          <cell r="L354" t="str">
            <v>1213-7283</v>
          </cell>
          <cell r="M354">
            <v>9972268467</v>
          </cell>
          <cell r="N354" t="str">
            <v>9. J</v>
          </cell>
          <cell r="O354" t="str">
            <v>1213-7283 / 9972268467</v>
          </cell>
          <cell r="P354" t="str">
            <v>HIDAYAT NUR JUANDA</v>
          </cell>
          <cell r="Q354" t="str">
            <v>Bandung,  23 Mei 1997</v>
          </cell>
          <cell r="R354" t="str">
            <v>Bandung</v>
          </cell>
          <cell r="S354">
            <v>35573</v>
          </cell>
          <cell r="T354" t="str">
            <v>Islam</v>
          </cell>
          <cell r="U354" t="str">
            <v>Muhamad S</v>
          </cell>
          <cell r="V354" t="str">
            <v>Belendung Benda</v>
          </cell>
          <cell r="AK354">
            <v>82</v>
          </cell>
          <cell r="AL354">
            <v>36</v>
          </cell>
          <cell r="AM354">
            <v>32.5</v>
          </cell>
          <cell r="AN354">
            <v>62.5</v>
          </cell>
          <cell r="AO354">
            <v>213</v>
          </cell>
        </row>
        <row r="355">
          <cell r="A355">
            <v>352</v>
          </cell>
          <cell r="B355" t="str">
            <v>02-030-352-9</v>
          </cell>
          <cell r="C355" t="str">
            <v>2-15-30-</v>
          </cell>
          <cell r="D355" t="str">
            <v>2-15-30-02-030-352-9</v>
          </cell>
          <cell r="E355" t="str">
            <v>OKY PURNIAWAN</v>
          </cell>
          <cell r="F355" t="str">
            <v>L</v>
          </cell>
          <cell r="G355" t="str">
            <v>Madiun</v>
          </cell>
          <cell r="H355">
            <v>36441</v>
          </cell>
          <cell r="I355">
            <v>18</v>
          </cell>
          <cell r="K355" t="str">
            <v>Puryanto</v>
          </cell>
          <cell r="L355" t="str">
            <v>1213-7295</v>
          </cell>
          <cell r="M355">
            <v>9991463803</v>
          </cell>
          <cell r="N355" t="str">
            <v>9. J</v>
          </cell>
          <cell r="O355" t="str">
            <v>1213-7295 / 9991463803</v>
          </cell>
          <cell r="P355" t="str">
            <v>OKY PURNIAWAN</v>
          </cell>
          <cell r="Q355" t="str">
            <v>Madiun,  8 Oktober 1999</v>
          </cell>
          <cell r="R355" t="str">
            <v>Madiun</v>
          </cell>
          <cell r="S355">
            <v>36441</v>
          </cell>
          <cell r="T355" t="str">
            <v>Islam</v>
          </cell>
          <cell r="U355" t="str">
            <v>Puryanto</v>
          </cell>
          <cell r="V355" t="str">
            <v>Kebon Besar RT 03/003 Batu ceper</v>
          </cell>
          <cell r="AK355">
            <v>70</v>
          </cell>
          <cell r="AL355">
            <v>38</v>
          </cell>
          <cell r="AM355">
            <v>25</v>
          </cell>
          <cell r="AN355">
            <v>45</v>
          </cell>
          <cell r="AO355">
            <v>178</v>
          </cell>
        </row>
        <row r="356">
          <cell r="A356">
            <v>353</v>
          </cell>
          <cell r="B356" t="str">
            <v>02-030-353-8</v>
          </cell>
          <cell r="C356" t="str">
            <v>2-15-30-</v>
          </cell>
          <cell r="D356" t="str">
            <v>2-15-30-02-030-353-8</v>
          </cell>
          <cell r="E356" t="str">
            <v>JABAL NURROHMAN</v>
          </cell>
          <cell r="F356" t="str">
            <v>L</v>
          </cell>
          <cell r="G356" t="str">
            <v>Tangerang</v>
          </cell>
          <cell r="H356">
            <v>36589</v>
          </cell>
          <cell r="I356">
            <v>18</v>
          </cell>
          <cell r="K356" t="str">
            <v>Jupri</v>
          </cell>
          <cell r="L356" t="str">
            <v>1213-7470</v>
          </cell>
          <cell r="M356" t="str">
            <v>0000539087</v>
          </cell>
          <cell r="N356" t="str">
            <v>9. J</v>
          </cell>
          <cell r="O356" t="str">
            <v>1213-7470 / 0000539087</v>
          </cell>
          <cell r="P356" t="str">
            <v>JABAL NURROHMAN</v>
          </cell>
          <cell r="Q356" t="str">
            <v>Tangerang,  4 Maret 2000</v>
          </cell>
          <cell r="R356" t="str">
            <v>Tangerang</v>
          </cell>
          <cell r="S356">
            <v>36589</v>
          </cell>
          <cell r="T356" t="str">
            <v>Islam</v>
          </cell>
          <cell r="U356" t="str">
            <v>Jupri</v>
          </cell>
          <cell r="V356" t="str">
            <v>Kp. Jurumudi RT 003/01  No. 48 Pajang</v>
          </cell>
          <cell r="AK356">
            <v>82</v>
          </cell>
          <cell r="AL356">
            <v>56</v>
          </cell>
          <cell r="AM356">
            <v>45</v>
          </cell>
          <cell r="AN356">
            <v>47.5</v>
          </cell>
          <cell r="AO356">
            <v>230.5</v>
          </cell>
        </row>
        <row r="357">
          <cell r="A357">
            <v>354</v>
          </cell>
          <cell r="B357" t="str">
            <v>02-030-354-7</v>
          </cell>
          <cell r="C357" t="str">
            <v>2-15-30-</v>
          </cell>
          <cell r="D357" t="str">
            <v>2-15-30-02-030-354-7</v>
          </cell>
          <cell r="E357" t="str">
            <v>NOPIAH RISKI</v>
          </cell>
          <cell r="F357" t="str">
            <v>P</v>
          </cell>
          <cell r="G357" t="str">
            <v>Tangerang</v>
          </cell>
          <cell r="H357">
            <v>36703</v>
          </cell>
          <cell r="I357">
            <v>18</v>
          </cell>
          <cell r="K357" t="str">
            <v>Zaenal</v>
          </cell>
          <cell r="L357" t="str">
            <v>1213-7479</v>
          </cell>
          <cell r="M357" t="str">
            <v>0009985967</v>
          </cell>
          <cell r="N357" t="str">
            <v>9. J</v>
          </cell>
          <cell r="O357" t="str">
            <v>1213-7479 / 0009985967</v>
          </cell>
          <cell r="P357" t="str">
            <v>NOPIAH RISKI</v>
          </cell>
          <cell r="Q357" t="str">
            <v>Tangerang,  26 Juni 2000</v>
          </cell>
          <cell r="R357" t="str">
            <v>Tangerang</v>
          </cell>
          <cell r="S357">
            <v>36703</v>
          </cell>
          <cell r="T357" t="str">
            <v>Islam</v>
          </cell>
          <cell r="U357" t="str">
            <v>Zaenal</v>
          </cell>
          <cell r="V357" t="str">
            <v>Jl. KH. Kilin RT 002/04 Belendung</v>
          </cell>
          <cell r="AK357">
            <v>82</v>
          </cell>
          <cell r="AL357">
            <v>44</v>
          </cell>
          <cell r="AM357">
            <v>32.5</v>
          </cell>
          <cell r="AN357">
            <v>27.5</v>
          </cell>
          <cell r="AO357">
            <v>186</v>
          </cell>
        </row>
        <row r="358">
          <cell r="A358">
            <v>355</v>
          </cell>
          <cell r="B358" t="str">
            <v>02-030-355-6</v>
          </cell>
          <cell r="C358" t="str">
            <v>2-15-30-</v>
          </cell>
          <cell r="D358" t="str">
            <v>2-15-30-02-030-355-6</v>
          </cell>
          <cell r="E358" t="str">
            <v>NURFAIZI</v>
          </cell>
          <cell r="F358" t="str">
            <v>L</v>
          </cell>
          <cell r="G358" t="str">
            <v>Tangerang</v>
          </cell>
          <cell r="H358">
            <v>36579</v>
          </cell>
          <cell r="I358">
            <v>18</v>
          </cell>
          <cell r="K358" t="str">
            <v>Samsuri</v>
          </cell>
          <cell r="L358" t="str">
            <v>1213-7480</v>
          </cell>
          <cell r="M358" t="str">
            <v>0005043602</v>
          </cell>
          <cell r="N358" t="str">
            <v>9. J</v>
          </cell>
          <cell r="O358" t="str">
            <v>1213-7480 / 0005043602</v>
          </cell>
          <cell r="P358" t="str">
            <v>NURFAIZI</v>
          </cell>
          <cell r="Q358" t="str">
            <v>Tangerang,  23 Februari 2000</v>
          </cell>
          <cell r="R358" t="str">
            <v>Tangerang</v>
          </cell>
          <cell r="S358">
            <v>36579</v>
          </cell>
          <cell r="T358" t="str">
            <v>Islam</v>
          </cell>
          <cell r="U358" t="str">
            <v>Samsuri</v>
          </cell>
          <cell r="V358" t="str">
            <v>Jl. KH. Kilin RT 05/06 No. 64 Batu ceper</v>
          </cell>
          <cell r="AK358">
            <v>46</v>
          </cell>
          <cell r="AL358">
            <v>32</v>
          </cell>
          <cell r="AM358">
            <v>25</v>
          </cell>
          <cell r="AN358">
            <v>37.5</v>
          </cell>
          <cell r="AO358">
            <v>140.5</v>
          </cell>
        </row>
        <row r="359">
          <cell r="A359">
            <v>356</v>
          </cell>
          <cell r="B359" t="str">
            <v>02-030-356-5</v>
          </cell>
          <cell r="C359" t="str">
            <v>2-15-30-</v>
          </cell>
          <cell r="D359" t="str">
            <v>2-15-30-02-030-356-5</v>
          </cell>
          <cell r="E359" t="str">
            <v>REZA ILHAM SURYANA</v>
          </cell>
          <cell r="F359" t="str">
            <v>L</v>
          </cell>
          <cell r="G359" t="str">
            <v>Jakarta</v>
          </cell>
          <cell r="H359">
            <v>36673</v>
          </cell>
          <cell r="I359">
            <v>18</v>
          </cell>
          <cell r="K359" t="str">
            <v>Nana Suryana</v>
          </cell>
          <cell r="L359" t="str">
            <v>1213-7483</v>
          </cell>
          <cell r="M359" t="str">
            <v>0000539069</v>
          </cell>
          <cell r="N359" t="str">
            <v>9. J</v>
          </cell>
          <cell r="O359" t="str">
            <v>1213-7483 / 0000539069</v>
          </cell>
          <cell r="P359" t="str">
            <v>REZA ILHAM SURYANA</v>
          </cell>
          <cell r="Q359" t="str">
            <v>Jakarta,  27 Mei 2000</v>
          </cell>
          <cell r="R359" t="str">
            <v>Jakarta</v>
          </cell>
          <cell r="S359">
            <v>36673</v>
          </cell>
          <cell r="T359" t="str">
            <v>Islam</v>
          </cell>
          <cell r="U359" t="str">
            <v>Nana Suryana</v>
          </cell>
          <cell r="V359" t="str">
            <v>Gg. Madrasah RT 004/01 No. 14 Pajang</v>
          </cell>
          <cell r="AK359">
            <v>64</v>
          </cell>
          <cell r="AL359">
            <v>34</v>
          </cell>
          <cell r="AM359">
            <v>27.5</v>
          </cell>
          <cell r="AN359">
            <v>30</v>
          </cell>
          <cell r="AO359">
            <v>155.5</v>
          </cell>
        </row>
        <row r="360">
          <cell r="A360">
            <v>357</v>
          </cell>
          <cell r="B360" t="str">
            <v>02-030-357-4</v>
          </cell>
          <cell r="C360" t="str">
            <v>2-15-30-</v>
          </cell>
          <cell r="D360" t="str">
            <v>2-15-30-02-030-357-4</v>
          </cell>
          <cell r="E360" t="str">
            <v>RIAN HIMAWAN</v>
          </cell>
          <cell r="F360" t="str">
            <v>L</v>
          </cell>
          <cell r="G360" t="str">
            <v>Magetan</v>
          </cell>
          <cell r="H360">
            <v>35392</v>
          </cell>
          <cell r="I360">
            <v>18</v>
          </cell>
          <cell r="J360">
            <v>35947</v>
          </cell>
          <cell r="K360" t="str">
            <v>Samsudin</v>
          </cell>
          <cell r="L360" t="str">
            <v>1213-7165</v>
          </cell>
          <cell r="M360">
            <v>9965345595</v>
          </cell>
          <cell r="N360" t="str">
            <v>9. J</v>
          </cell>
          <cell r="O360" t="str">
            <v>1213-7165 / 9965345595</v>
          </cell>
          <cell r="P360" t="str">
            <v>RIAN HIMAWAN</v>
          </cell>
          <cell r="Q360" t="str">
            <v>Magetan,  23 Nopember 1996</v>
          </cell>
          <cell r="R360" t="str">
            <v>Magetan</v>
          </cell>
          <cell r="S360">
            <v>35392</v>
          </cell>
          <cell r="T360" t="str">
            <v>Islam</v>
          </cell>
          <cell r="U360" t="str">
            <v>Samsudin</v>
          </cell>
          <cell r="V360" t="str">
            <v>Jl. Yos Sudarso RT 01/09 Jurumudi Baru</v>
          </cell>
          <cell r="AK360">
            <v>42</v>
          </cell>
          <cell r="AL360">
            <v>76</v>
          </cell>
          <cell r="AM360">
            <v>37.5</v>
          </cell>
          <cell r="AN360">
            <v>35</v>
          </cell>
          <cell r="AO360">
            <v>190.5</v>
          </cell>
        </row>
        <row r="361">
          <cell r="A361">
            <v>358</v>
          </cell>
          <cell r="B361" t="str">
            <v>02-030-358-3</v>
          </cell>
          <cell r="C361" t="str">
            <v>2-15-30-</v>
          </cell>
          <cell r="D361" t="str">
            <v>2-15-30-02-030-358-3</v>
          </cell>
          <cell r="E361" t="str">
            <v>SETIAWAN PUTRA</v>
          </cell>
          <cell r="F361" t="str">
            <v>L</v>
          </cell>
          <cell r="G361" t="str">
            <v>Tangerang</v>
          </cell>
          <cell r="H361">
            <v>36500</v>
          </cell>
          <cell r="I361">
            <v>18</v>
          </cell>
          <cell r="K361" t="str">
            <v>Ponirun</v>
          </cell>
          <cell r="L361" t="str">
            <v>1213-7168</v>
          </cell>
          <cell r="M361">
            <v>9996945533</v>
          </cell>
          <cell r="N361" t="str">
            <v>9. J</v>
          </cell>
          <cell r="O361" t="str">
            <v>1213-7168 / 9996945533</v>
          </cell>
          <cell r="P361" t="str">
            <v>SETIAWAN PUTRA</v>
          </cell>
          <cell r="Q361" t="str">
            <v>Tangerang,  6 Desember 1999</v>
          </cell>
          <cell r="R361" t="str">
            <v>Tangerang</v>
          </cell>
          <cell r="S361">
            <v>36500</v>
          </cell>
          <cell r="T361" t="str">
            <v>Islam</v>
          </cell>
          <cell r="U361" t="str">
            <v>Ponirun</v>
          </cell>
          <cell r="V361" t="str">
            <v>Kp. Karang Anyar RT 03/03 No. 49 Neglasari</v>
          </cell>
          <cell r="AK361">
            <v>86</v>
          </cell>
          <cell r="AL361">
            <v>78</v>
          </cell>
          <cell r="AM361">
            <v>52.5</v>
          </cell>
          <cell r="AN361">
            <v>40</v>
          </cell>
          <cell r="AO361">
            <v>256.5</v>
          </cell>
        </row>
        <row r="362">
          <cell r="A362">
            <v>359</v>
          </cell>
          <cell r="B362" t="str">
            <v>02-030-359-2</v>
          </cell>
          <cell r="C362" t="str">
            <v>2-15-30-</v>
          </cell>
          <cell r="D362" t="str">
            <v>2-15-30-02-030-359-2</v>
          </cell>
          <cell r="E362" t="str">
            <v>ISMI AZIS</v>
          </cell>
          <cell r="F362" t="str">
            <v>P</v>
          </cell>
          <cell r="G362" t="str">
            <v>Tangerang</v>
          </cell>
          <cell r="H362">
            <v>37091</v>
          </cell>
          <cell r="I362">
            <v>18</v>
          </cell>
          <cell r="K362" t="str">
            <v>Abdul Somad</v>
          </cell>
          <cell r="L362" t="str">
            <v>1213-7520</v>
          </cell>
          <cell r="M362" t="str">
            <v>0012405395</v>
          </cell>
          <cell r="N362" t="str">
            <v>9. J</v>
          </cell>
          <cell r="O362" t="str">
            <v>1213-7520 / 0012405395</v>
          </cell>
          <cell r="P362" t="str">
            <v>ISMI AZIS</v>
          </cell>
          <cell r="Q362" t="str">
            <v>Tangerang,  19 Juli 2001</v>
          </cell>
          <cell r="R362" t="str">
            <v>Tangerang</v>
          </cell>
          <cell r="S362">
            <v>37091</v>
          </cell>
          <cell r="T362" t="str">
            <v>Islam</v>
          </cell>
          <cell r="U362" t="str">
            <v>Abdul Somad</v>
          </cell>
          <cell r="V362" t="str">
            <v>Jl. Siswa Raya RT 05/04 Belendung</v>
          </cell>
          <cell r="AK362">
            <v>46</v>
          </cell>
          <cell r="AL362">
            <v>44</v>
          </cell>
          <cell r="AM362">
            <v>40</v>
          </cell>
          <cell r="AN362">
            <v>35</v>
          </cell>
          <cell r="AO362">
            <v>165</v>
          </cell>
        </row>
        <row r="363">
          <cell r="A363">
            <v>360</v>
          </cell>
          <cell r="B363" t="str">
            <v>02-030-360-9</v>
          </cell>
          <cell r="C363" t="str">
            <v>2-15-30-</v>
          </cell>
          <cell r="D363" t="str">
            <v>2-15-30-02-030-360-9</v>
          </cell>
          <cell r="E363" t="str">
            <v>MARLINA GADIS SAFITRI</v>
          </cell>
          <cell r="F363" t="str">
            <v>P</v>
          </cell>
          <cell r="G363" t="str">
            <v>Yogyakarta</v>
          </cell>
          <cell r="H363">
            <v>37253</v>
          </cell>
          <cell r="I363">
            <v>18</v>
          </cell>
          <cell r="J363">
            <v>35920</v>
          </cell>
          <cell r="K363" t="str">
            <v>May Priyatna</v>
          </cell>
          <cell r="L363" t="str">
            <v>1213-7524</v>
          </cell>
          <cell r="M363" t="str">
            <v>0010831933</v>
          </cell>
          <cell r="N363" t="str">
            <v>9. J</v>
          </cell>
          <cell r="O363" t="str">
            <v>1213-7524 / 0010831933</v>
          </cell>
          <cell r="P363" t="str">
            <v>MARLINA GADIS SAFITRI</v>
          </cell>
          <cell r="Q363" t="str">
            <v>Yogyakarta,  28 Desember 2001</v>
          </cell>
          <cell r="R363" t="str">
            <v>Yogyakarta</v>
          </cell>
          <cell r="S363">
            <v>37253</v>
          </cell>
          <cell r="T363" t="str">
            <v>Islam</v>
          </cell>
          <cell r="U363" t="str">
            <v>May Priyatna</v>
          </cell>
          <cell r="V363" t="str">
            <v>Kp. Baru RT 01/03 Jurumudi</v>
          </cell>
          <cell r="AK363">
            <v>80</v>
          </cell>
          <cell r="AL363">
            <v>36</v>
          </cell>
          <cell r="AM363">
            <v>37.5</v>
          </cell>
          <cell r="AN363">
            <v>30</v>
          </cell>
          <cell r="AO363">
            <v>183.5</v>
          </cell>
        </row>
        <row r="364">
          <cell r="A364">
            <v>361</v>
          </cell>
          <cell r="B364" t="str">
            <v>02-030-361-8</v>
          </cell>
          <cell r="C364" t="str">
            <v>2-15-30-</v>
          </cell>
          <cell r="D364" t="str">
            <v>2-15-30-02-030-361-8</v>
          </cell>
          <cell r="E364" t="str">
            <v>MUHAMMAD TARI</v>
          </cell>
          <cell r="F364" t="str">
            <v>L</v>
          </cell>
          <cell r="G364" t="str">
            <v>Tangerang</v>
          </cell>
          <cell r="H364">
            <v>36621</v>
          </cell>
          <cell r="I364">
            <v>19</v>
          </cell>
          <cell r="K364" t="str">
            <v>Kaeroji</v>
          </cell>
          <cell r="L364" t="str">
            <v>1213-7522</v>
          </cell>
          <cell r="M364" t="str">
            <v>0009639607</v>
          </cell>
          <cell r="N364" t="str">
            <v>9. J</v>
          </cell>
          <cell r="O364" t="str">
            <v>1213-7522 / 0009639607</v>
          </cell>
          <cell r="P364" t="str">
            <v>MUHAMMAD TARI</v>
          </cell>
          <cell r="Q364" t="str">
            <v>Tangerang,  5 April 2000</v>
          </cell>
          <cell r="R364" t="str">
            <v>Tangerang</v>
          </cell>
          <cell r="S364">
            <v>36621</v>
          </cell>
          <cell r="T364" t="str">
            <v>Islam</v>
          </cell>
          <cell r="U364" t="str">
            <v>Kaeroji</v>
          </cell>
          <cell r="V364" t="str">
            <v>Kp. Jurumudi RT 003/01  Pajang</v>
          </cell>
          <cell r="AK364">
            <v>52</v>
          </cell>
          <cell r="AL364">
            <v>44</v>
          </cell>
          <cell r="AM364">
            <v>32.5</v>
          </cell>
          <cell r="AN364">
            <v>25</v>
          </cell>
          <cell r="AO364">
            <v>153.5</v>
          </cell>
        </row>
        <row r="365">
          <cell r="A365">
            <v>362</v>
          </cell>
          <cell r="B365" t="str">
            <v>02-030-362-7</v>
          </cell>
          <cell r="C365" t="str">
            <v>2-15-30-</v>
          </cell>
          <cell r="D365" t="str">
            <v>2-15-30-02-030-362-7</v>
          </cell>
          <cell r="E365" t="str">
            <v>NUR AFIFAH</v>
          </cell>
          <cell r="F365" t="str">
            <v>P</v>
          </cell>
          <cell r="G365" t="str">
            <v>Tangerang</v>
          </cell>
          <cell r="H365">
            <v>36466</v>
          </cell>
          <cell r="I365">
            <v>19</v>
          </cell>
          <cell r="J365">
            <v>35551</v>
          </cell>
          <cell r="K365" t="str">
            <v>Abdul Rohim</v>
          </cell>
          <cell r="L365" t="str">
            <v>1213-7529</v>
          </cell>
          <cell r="M365">
            <v>9995664919</v>
          </cell>
          <cell r="N365" t="str">
            <v>9. J</v>
          </cell>
          <cell r="O365" t="str">
            <v>1213-7529 / 9995664919</v>
          </cell>
          <cell r="P365" t="str">
            <v>NUR AFIFAH</v>
          </cell>
          <cell r="Q365" t="str">
            <v>Tangerang,  2 Nopember 1999</v>
          </cell>
          <cell r="R365" t="str">
            <v>Tangerang</v>
          </cell>
          <cell r="S365">
            <v>36466</v>
          </cell>
          <cell r="T365" t="str">
            <v>Islam</v>
          </cell>
          <cell r="U365" t="str">
            <v>Abdul Rohim</v>
          </cell>
          <cell r="V365" t="str">
            <v>Jl. Abd Rahman Saleh RT 04/08 Jurumudi</v>
          </cell>
          <cell r="AK365">
            <v>58</v>
          </cell>
          <cell r="AL365">
            <v>42</v>
          </cell>
          <cell r="AM365">
            <v>30</v>
          </cell>
          <cell r="AN365">
            <v>30</v>
          </cell>
          <cell r="AO365">
            <v>160</v>
          </cell>
        </row>
        <row r="366">
          <cell r="A366">
            <v>363</v>
          </cell>
          <cell r="B366" t="str">
            <v>02-030-363-6</v>
          </cell>
          <cell r="C366" t="str">
            <v>2-15-30-</v>
          </cell>
          <cell r="D366" t="str">
            <v>2-15-30-02-030-363-6</v>
          </cell>
          <cell r="E366" t="str">
            <v>PUTRI YULIA INDRIANI</v>
          </cell>
          <cell r="F366" t="str">
            <v>P</v>
          </cell>
          <cell r="G366" t="str">
            <v>Jakarta</v>
          </cell>
          <cell r="H366">
            <v>36715</v>
          </cell>
          <cell r="I366">
            <v>19</v>
          </cell>
          <cell r="K366" t="str">
            <v>Muslim</v>
          </cell>
          <cell r="L366" t="str">
            <v>1213-7380</v>
          </cell>
          <cell r="M366" t="str">
            <v>0005115744</v>
          </cell>
          <cell r="N366" t="str">
            <v>9. J</v>
          </cell>
          <cell r="O366" t="str">
            <v>1213-7380 / 0005115744</v>
          </cell>
          <cell r="P366" t="str">
            <v>PUTRI YULIA INDRIANI</v>
          </cell>
          <cell r="Q366" t="str">
            <v>Jakarta,  8 Juli 2000</v>
          </cell>
          <cell r="R366" t="str">
            <v>Jakarta</v>
          </cell>
          <cell r="S366">
            <v>36715</v>
          </cell>
          <cell r="T366" t="str">
            <v>Islam</v>
          </cell>
          <cell r="U366" t="str">
            <v>Muslim</v>
          </cell>
          <cell r="V366" t="str">
            <v>Jl. Abadi  RT 08/01 Batu ceper</v>
          </cell>
          <cell r="AK366">
            <v>72</v>
          </cell>
          <cell r="AL366">
            <v>36</v>
          </cell>
          <cell r="AM366">
            <v>27.5</v>
          </cell>
          <cell r="AN366">
            <v>52.5</v>
          </cell>
          <cell r="AO366">
            <v>188</v>
          </cell>
        </row>
        <row r="367">
          <cell r="A367">
            <v>364</v>
          </cell>
          <cell r="B367" t="str">
            <v>02-030-364-5</v>
          </cell>
          <cell r="C367" t="str">
            <v>2-15-30-</v>
          </cell>
          <cell r="D367" t="str">
            <v>2-15-30-02-030-364-5</v>
          </cell>
          <cell r="E367" t="str">
            <v>ROBIATUL ADAWIYAH</v>
          </cell>
          <cell r="F367" t="str">
            <v>P</v>
          </cell>
          <cell r="G367" t="str">
            <v>Tangerang</v>
          </cell>
          <cell r="H367">
            <v>36831</v>
          </cell>
          <cell r="I367">
            <v>19</v>
          </cell>
          <cell r="K367" t="str">
            <v>Royani</v>
          </cell>
          <cell r="L367" t="str">
            <v>1213-7383</v>
          </cell>
          <cell r="M367" t="str">
            <v>0008034593</v>
          </cell>
          <cell r="N367" t="str">
            <v>9. J</v>
          </cell>
          <cell r="O367" t="str">
            <v>1213-7383 / 0008034593</v>
          </cell>
          <cell r="P367" t="str">
            <v>ROBIATUL ADAWIYAH</v>
          </cell>
          <cell r="Q367" t="str">
            <v>Tangerang,  1 Nopember 2000</v>
          </cell>
          <cell r="R367" t="str">
            <v>Tangerang</v>
          </cell>
          <cell r="S367">
            <v>36831</v>
          </cell>
          <cell r="T367" t="str">
            <v>Islam</v>
          </cell>
          <cell r="U367" t="str">
            <v>Royani</v>
          </cell>
          <cell r="V367" t="str">
            <v>Jl. Adi Sucpto RT 02/09 Belendung</v>
          </cell>
          <cell r="AK367">
            <v>68</v>
          </cell>
          <cell r="AL367">
            <v>46</v>
          </cell>
          <cell r="AM367">
            <v>35</v>
          </cell>
          <cell r="AN367">
            <v>65</v>
          </cell>
          <cell r="AO367">
            <v>214</v>
          </cell>
        </row>
        <row r="368">
          <cell r="A368">
            <v>365</v>
          </cell>
          <cell r="B368" t="str">
            <v>02-030-365-4</v>
          </cell>
          <cell r="C368" t="str">
            <v>2-15-30-</v>
          </cell>
          <cell r="D368" t="str">
            <v>2-15-30-02-030-365-4</v>
          </cell>
          <cell r="E368" t="str">
            <v>TEVEN GUSTAYO</v>
          </cell>
          <cell r="F368" t="str">
            <v>L</v>
          </cell>
          <cell r="G368" t="str">
            <v>Tangerang</v>
          </cell>
          <cell r="H368">
            <v>36768</v>
          </cell>
          <cell r="I368">
            <v>19</v>
          </cell>
          <cell r="K368" t="str">
            <v>Ouw, Yohan</v>
          </cell>
          <cell r="L368" t="str">
            <v>1213-7395</v>
          </cell>
          <cell r="M368" t="str">
            <v>0000961317</v>
          </cell>
          <cell r="N368" t="str">
            <v>9. J</v>
          </cell>
          <cell r="O368" t="str">
            <v>1213-7395 / 0000961317</v>
          </cell>
          <cell r="P368" t="str">
            <v>TEVEN GUSTAYO</v>
          </cell>
          <cell r="Q368" t="str">
            <v>Tangerang,  30 Agustus 2000</v>
          </cell>
          <cell r="R368" t="str">
            <v>Tangerang</v>
          </cell>
          <cell r="S368">
            <v>36768</v>
          </cell>
          <cell r="T368" t="str">
            <v>Budha</v>
          </cell>
          <cell r="U368" t="str">
            <v>Ouw, Yohan</v>
          </cell>
          <cell r="V368" t="str">
            <v>Jl. Rawa Bokor RT 07/05 No. 47</v>
          </cell>
          <cell r="AK368">
            <v>46</v>
          </cell>
          <cell r="AL368">
            <v>40</v>
          </cell>
          <cell r="AM368">
            <v>35</v>
          </cell>
          <cell r="AN368">
            <v>30</v>
          </cell>
          <cell r="AO368">
            <v>151</v>
          </cell>
        </row>
        <row r="369">
          <cell r="A369">
            <v>366</v>
          </cell>
          <cell r="B369" t="str">
            <v>02-030-366-3</v>
          </cell>
          <cell r="C369" t="str">
            <v>2-15-30-</v>
          </cell>
          <cell r="D369" t="str">
            <v>2-15-30-02-030-366-3</v>
          </cell>
          <cell r="E369" t="str">
            <v>SITI SUBAIKA</v>
          </cell>
          <cell r="F369" t="str">
            <v>P</v>
          </cell>
          <cell r="G369" t="str">
            <v>Tangerang</v>
          </cell>
          <cell r="H369">
            <v>36902</v>
          </cell>
          <cell r="I369">
            <v>19</v>
          </cell>
          <cell r="K369" t="str">
            <v>Amdani</v>
          </cell>
          <cell r="L369" t="str">
            <v>1213-7444</v>
          </cell>
          <cell r="M369" t="str">
            <v>0018621371</v>
          </cell>
          <cell r="N369" t="str">
            <v>9. J</v>
          </cell>
          <cell r="O369" t="str">
            <v>1213-7444 / 0018621371</v>
          </cell>
          <cell r="P369" t="str">
            <v>SITI SUBAIKA</v>
          </cell>
          <cell r="Q369" t="str">
            <v>Tangerang,  11 Januari 2001</v>
          </cell>
          <cell r="R369" t="str">
            <v>Tangerang</v>
          </cell>
          <cell r="S369">
            <v>36902</v>
          </cell>
          <cell r="T369" t="str">
            <v>Islam</v>
          </cell>
          <cell r="U369" t="str">
            <v>Amdani</v>
          </cell>
          <cell r="V369" t="str">
            <v>Jl. H. Abdullah RT 003/02 No. 32 Jurumudi</v>
          </cell>
          <cell r="AK369">
            <v>56</v>
          </cell>
          <cell r="AL369">
            <v>38</v>
          </cell>
          <cell r="AM369">
            <v>35</v>
          </cell>
          <cell r="AN369">
            <v>32.5</v>
          </cell>
          <cell r="AO369">
            <v>161.5</v>
          </cell>
        </row>
        <row r="370">
          <cell r="A370">
            <v>367</v>
          </cell>
          <cell r="B370" t="str">
            <v>02-030-367-2</v>
          </cell>
          <cell r="C370" t="str">
            <v>2-15-30-</v>
          </cell>
          <cell r="D370" t="str">
            <v>2-15-30-02-030-367-2</v>
          </cell>
          <cell r="E370" t="str">
            <v>NOVI TASARI</v>
          </cell>
          <cell r="F370" t="str">
            <v>P</v>
          </cell>
          <cell r="G370" t="str">
            <v>Tangerang</v>
          </cell>
          <cell r="H370">
            <v>36463</v>
          </cell>
          <cell r="I370">
            <v>19</v>
          </cell>
          <cell r="K370" t="str">
            <v>Abdul Sakir</v>
          </cell>
          <cell r="L370" t="str">
            <v>1213-7030</v>
          </cell>
          <cell r="M370">
            <v>9994760622</v>
          </cell>
          <cell r="N370" t="str">
            <v>9. J</v>
          </cell>
          <cell r="O370" t="str">
            <v>1213-7030 / 9994760622</v>
          </cell>
          <cell r="P370" t="str">
            <v>NOVI TASARI</v>
          </cell>
          <cell r="Q370" t="str">
            <v>Tangerang,  30 Oktober 1999</v>
          </cell>
          <cell r="R370" t="str">
            <v>Tangerang</v>
          </cell>
          <cell r="S370">
            <v>36463</v>
          </cell>
          <cell r="T370" t="str">
            <v>Islam</v>
          </cell>
          <cell r="U370" t="str">
            <v>Abdul Sakir</v>
          </cell>
          <cell r="V370" t="str">
            <v>Jl. H. Muja RT 03/03 Jurumudi Baru</v>
          </cell>
          <cell r="AK370">
            <v>42</v>
          </cell>
          <cell r="AL370">
            <v>40</v>
          </cell>
          <cell r="AM370">
            <v>35</v>
          </cell>
          <cell r="AN370">
            <v>40</v>
          </cell>
          <cell r="AO370">
            <v>157</v>
          </cell>
        </row>
        <row r="371">
          <cell r="A371">
            <v>368</v>
          </cell>
          <cell r="B371" t="str">
            <v>02-030-368-9</v>
          </cell>
          <cell r="C371" t="str">
            <v>2-15-30-</v>
          </cell>
          <cell r="D371" t="str">
            <v>2-15-30-02-030-368-9</v>
          </cell>
          <cell r="E371" t="str">
            <v>ARIP KUSHARYADI</v>
          </cell>
          <cell r="F371" t="str">
            <v>L</v>
          </cell>
          <cell r="G371" t="str">
            <v>Tangerang</v>
          </cell>
          <cell r="H371">
            <v>36010</v>
          </cell>
          <cell r="I371">
            <v>19</v>
          </cell>
          <cell r="K371" t="str">
            <v>Abdul Munir</v>
          </cell>
          <cell r="L371" t="str">
            <v>1213-7053</v>
          </cell>
          <cell r="M371">
            <v>9989974378</v>
          </cell>
          <cell r="N371" t="str">
            <v>9. J</v>
          </cell>
          <cell r="O371" t="str">
            <v>1213-7053 / 9989974378</v>
          </cell>
          <cell r="P371" t="str">
            <v>ARIP KUSHARYADI</v>
          </cell>
          <cell r="Q371" t="str">
            <v>Tangerang,  3 Agustus 1998</v>
          </cell>
          <cell r="R371" t="str">
            <v>Tangerang</v>
          </cell>
          <cell r="S371">
            <v>36010</v>
          </cell>
          <cell r="T371" t="str">
            <v>Islam</v>
          </cell>
          <cell r="U371" t="str">
            <v>Abdul Munir</v>
          </cell>
          <cell r="V371" t="str">
            <v>Darussalam selatan I RT 03/03</v>
          </cell>
          <cell r="AK371">
            <v>40</v>
          </cell>
          <cell r="AL371">
            <v>34</v>
          </cell>
          <cell r="AM371">
            <v>42.5</v>
          </cell>
          <cell r="AN371">
            <v>25</v>
          </cell>
          <cell r="AO371">
            <v>141.5</v>
          </cell>
        </row>
        <row r="372">
          <cell r="A372">
            <v>369</v>
          </cell>
          <cell r="B372" t="str">
            <v>02-030-369-8</v>
          </cell>
          <cell r="C372" t="str">
            <v>2-15-30-</v>
          </cell>
          <cell r="D372" t="str">
            <v>2-15-30-02-030-369-8</v>
          </cell>
          <cell r="E372" t="str">
            <v>BENAJIR KAJOLINA</v>
          </cell>
          <cell r="F372" t="str">
            <v>P</v>
          </cell>
          <cell r="G372" t="str">
            <v>Tangerang</v>
          </cell>
          <cell r="H372">
            <v>36909</v>
          </cell>
          <cell r="I372">
            <v>19</v>
          </cell>
          <cell r="K372" t="str">
            <v>Gunawan</v>
          </cell>
          <cell r="L372" t="str">
            <v>1213-7055</v>
          </cell>
          <cell r="M372" t="str">
            <v>0010537780</v>
          </cell>
          <cell r="N372" t="str">
            <v>9. J</v>
          </cell>
          <cell r="O372" t="str">
            <v>1213-7055 / 0010537780</v>
          </cell>
          <cell r="P372" t="str">
            <v>BENAJIR KAJOLINA</v>
          </cell>
          <cell r="Q372" t="str">
            <v>Tangerang,  18 Januari 2001</v>
          </cell>
          <cell r="R372" t="str">
            <v>Tangerang</v>
          </cell>
          <cell r="S372">
            <v>36909</v>
          </cell>
          <cell r="T372" t="str">
            <v>Islam</v>
          </cell>
          <cell r="U372" t="str">
            <v>Gunawan</v>
          </cell>
          <cell r="V372" t="str">
            <v>Jurumudi Pajang RT 02/02 Pajang</v>
          </cell>
          <cell r="AK372">
            <v>66</v>
          </cell>
          <cell r="AL372">
            <v>40</v>
          </cell>
          <cell r="AM372">
            <v>35</v>
          </cell>
          <cell r="AN372">
            <v>27.5</v>
          </cell>
          <cell r="AO372">
            <v>168.5</v>
          </cell>
        </row>
        <row r="373">
          <cell r="A373">
            <v>370</v>
          </cell>
          <cell r="B373" t="str">
            <v>02-030-370-7</v>
          </cell>
          <cell r="C373" t="str">
            <v>2-15-30-</v>
          </cell>
          <cell r="D373" t="str">
            <v>2-15-30-02-030-370-7</v>
          </cell>
          <cell r="E373" t="str">
            <v>RIZKY ABDUL FATTAH</v>
          </cell>
          <cell r="F373" t="str">
            <v>L</v>
          </cell>
          <cell r="G373" t="str">
            <v>Tangerang</v>
          </cell>
          <cell r="H373">
            <v>36693</v>
          </cell>
          <cell r="I373">
            <v>19</v>
          </cell>
          <cell r="K373" t="str">
            <v>Heplizal</v>
          </cell>
          <cell r="L373" t="str">
            <v>1213-7080</v>
          </cell>
          <cell r="M373" t="str">
            <v>0001606171</v>
          </cell>
          <cell r="N373" t="str">
            <v>9. J</v>
          </cell>
          <cell r="O373" t="str">
            <v>1213-7080 / 0001606171</v>
          </cell>
          <cell r="P373" t="str">
            <v>RIZKY ABDUL FATTAH</v>
          </cell>
          <cell r="Q373" t="str">
            <v>Tangerang,  16 Juni 2000</v>
          </cell>
          <cell r="R373" t="str">
            <v>Tangerang</v>
          </cell>
          <cell r="S373">
            <v>36693</v>
          </cell>
          <cell r="T373" t="str">
            <v>Islam</v>
          </cell>
          <cell r="U373" t="str">
            <v>Heplizal</v>
          </cell>
          <cell r="V373" t="str">
            <v>Jl. Halim PK RT 01/03 No. 57 Jurumudi Baru</v>
          </cell>
          <cell r="AK373">
            <v>36</v>
          </cell>
          <cell r="AL373">
            <v>34</v>
          </cell>
          <cell r="AM373">
            <v>22.5</v>
          </cell>
          <cell r="AN373">
            <v>35</v>
          </cell>
          <cell r="AO373">
            <v>127.5</v>
          </cell>
        </row>
        <row r="374">
          <cell r="A374">
            <v>371</v>
          </cell>
          <cell r="B374" t="str">
            <v>02-030-371-6</v>
          </cell>
          <cell r="C374" t="str">
            <v>2-15-30-</v>
          </cell>
          <cell r="D374" t="str">
            <v>2-15-30-02-030-371-6</v>
          </cell>
          <cell r="E374" t="str">
            <v>YOAN NEPTHIANA RUSPIADI</v>
          </cell>
          <cell r="F374" t="str">
            <v>L</v>
          </cell>
          <cell r="G374" t="str">
            <v>Tangerang</v>
          </cell>
          <cell r="H374">
            <v>36735</v>
          </cell>
          <cell r="I374">
            <v>19</v>
          </cell>
          <cell r="K374" t="str">
            <v>Herman Ruspiadi</v>
          </cell>
          <cell r="L374" t="str">
            <v>1213-7088</v>
          </cell>
          <cell r="M374" t="str">
            <v>0009944109</v>
          </cell>
          <cell r="N374" t="str">
            <v>9. J</v>
          </cell>
          <cell r="O374" t="str">
            <v>1213-7088 / 0009944109</v>
          </cell>
          <cell r="P374" t="str">
            <v>YOAN NEPTHIANA RUSPIADI</v>
          </cell>
          <cell r="Q374" t="str">
            <v>Tangerang,  28 Juli 2000</v>
          </cell>
          <cell r="R374" t="str">
            <v>Tangerang</v>
          </cell>
          <cell r="S374">
            <v>36735</v>
          </cell>
          <cell r="T374" t="str">
            <v>Islam</v>
          </cell>
          <cell r="U374" t="str">
            <v>Herman Ruspiadi</v>
          </cell>
          <cell r="V374" t="str">
            <v>Jl. Halim PK Jurumudi</v>
          </cell>
          <cell r="AK374">
            <v>40</v>
          </cell>
          <cell r="AL374">
            <v>50</v>
          </cell>
          <cell r="AM374">
            <v>35</v>
          </cell>
          <cell r="AN374">
            <v>35</v>
          </cell>
          <cell r="AO374">
            <v>160</v>
          </cell>
        </row>
        <row r="375">
          <cell r="A375">
            <v>372</v>
          </cell>
          <cell r="B375" t="str">
            <v>02-030-372-5</v>
          </cell>
          <cell r="C375" t="str">
            <v>2-15-30-</v>
          </cell>
          <cell r="D375" t="str">
            <v>2-15-30-02-030-372-5</v>
          </cell>
          <cell r="E375" t="str">
            <v>DEDE ARIYANTO</v>
          </cell>
          <cell r="F375" t="str">
            <v>L</v>
          </cell>
          <cell r="G375" t="str">
            <v>Purbalingga</v>
          </cell>
          <cell r="H375">
            <v>36200</v>
          </cell>
          <cell r="I375">
            <v>19</v>
          </cell>
          <cell r="J375">
            <v>35948</v>
          </cell>
          <cell r="K375" t="str">
            <v>Ahmad Sugianto</v>
          </cell>
          <cell r="L375" t="str">
            <v>1213-7096</v>
          </cell>
          <cell r="M375">
            <v>9992558480</v>
          </cell>
          <cell r="N375" t="str">
            <v>9. J</v>
          </cell>
          <cell r="O375" t="str">
            <v>1213-7096 / 9992558480</v>
          </cell>
          <cell r="P375" t="str">
            <v>DEDE ARIYANTO</v>
          </cell>
          <cell r="Q375" t="str">
            <v>Purbalingga,  9 Februari 1999</v>
          </cell>
          <cell r="R375" t="str">
            <v>Purbalingga</v>
          </cell>
          <cell r="S375">
            <v>36200</v>
          </cell>
          <cell r="T375" t="str">
            <v>Islam</v>
          </cell>
          <cell r="U375" t="str">
            <v>Ahmad Sugianto</v>
          </cell>
          <cell r="V375" t="str">
            <v>Darussalam I RT 01/03 No. 59 Batusari</v>
          </cell>
          <cell r="AK375">
            <v>58</v>
          </cell>
          <cell r="AL375">
            <v>40</v>
          </cell>
          <cell r="AM375">
            <v>45</v>
          </cell>
          <cell r="AN375">
            <v>40</v>
          </cell>
          <cell r="AO375">
            <v>183</v>
          </cell>
        </row>
        <row r="376">
          <cell r="A376">
            <v>373</v>
          </cell>
          <cell r="B376" t="str">
            <v>02-030-373-4</v>
          </cell>
          <cell r="C376" t="str">
            <v>2-15-30-</v>
          </cell>
          <cell r="D376" t="str">
            <v>2-15-30-02-030-373-4</v>
          </cell>
          <cell r="E376" t="str">
            <v>DEVI KUSTIANINGSIH</v>
          </cell>
          <cell r="F376" t="str">
            <v>P</v>
          </cell>
          <cell r="G376" t="str">
            <v>Tangerang</v>
          </cell>
          <cell r="H376">
            <v>36751</v>
          </cell>
          <cell r="I376">
            <v>19</v>
          </cell>
          <cell r="K376" t="str">
            <v>Duki</v>
          </cell>
          <cell r="L376" t="str">
            <v>1213-7115</v>
          </cell>
          <cell r="M376" t="str">
            <v>0003214251</v>
          </cell>
          <cell r="N376" t="str">
            <v>9. J</v>
          </cell>
          <cell r="O376" t="str">
            <v>1213-7115 / 0003214251</v>
          </cell>
          <cell r="P376" t="str">
            <v>DEVI KUSTIANINGSIH</v>
          </cell>
          <cell r="Q376" t="str">
            <v>Tangerang,  13 Agustus 2000</v>
          </cell>
          <cell r="R376" t="str">
            <v>Tangerang</v>
          </cell>
          <cell r="S376">
            <v>36751</v>
          </cell>
          <cell r="T376" t="str">
            <v>Islam</v>
          </cell>
          <cell r="U376" t="str">
            <v>Duki</v>
          </cell>
          <cell r="V376" t="str">
            <v>Kebon Besar Gg. Abadi RT 04/01 No. 49</v>
          </cell>
          <cell r="AK376">
            <v>64</v>
          </cell>
          <cell r="AL376">
            <v>44</v>
          </cell>
          <cell r="AM376">
            <v>25</v>
          </cell>
          <cell r="AN376">
            <v>30</v>
          </cell>
          <cell r="AO376">
            <v>163</v>
          </cell>
        </row>
        <row r="377">
          <cell r="A377">
            <v>374</v>
          </cell>
          <cell r="B377" t="str">
            <v>02-030-374-3</v>
          </cell>
          <cell r="C377" t="str">
            <v>2-15-30-</v>
          </cell>
          <cell r="D377" t="str">
            <v>2-15-30-02-030-374-3</v>
          </cell>
          <cell r="E377" t="str">
            <v>RANA ULWANI</v>
          </cell>
          <cell r="F377" t="str">
            <v>P</v>
          </cell>
          <cell r="G377" t="str">
            <v>Tangerang</v>
          </cell>
          <cell r="H377">
            <v>36792</v>
          </cell>
          <cell r="I377">
            <v>19</v>
          </cell>
          <cell r="K377" t="str">
            <v>Uding</v>
          </cell>
          <cell r="L377" t="str">
            <v>1213-7125</v>
          </cell>
          <cell r="M377" t="str">
            <v>0003174584</v>
          </cell>
          <cell r="N377" t="str">
            <v>9. J</v>
          </cell>
          <cell r="O377" t="str">
            <v>1213-7125 / 0003174584</v>
          </cell>
          <cell r="P377" t="str">
            <v>RANA ULWANI</v>
          </cell>
          <cell r="Q377" t="str">
            <v>Tangerang,  23 September 2000</v>
          </cell>
          <cell r="R377" t="str">
            <v>Tangerang</v>
          </cell>
          <cell r="S377">
            <v>36792</v>
          </cell>
          <cell r="T377" t="str">
            <v>Islam</v>
          </cell>
          <cell r="U377" t="str">
            <v>Uding</v>
          </cell>
          <cell r="V377" t="str">
            <v>Jl. Darussalam II RT 01/06 Batusari</v>
          </cell>
          <cell r="AK377">
            <v>76</v>
          </cell>
          <cell r="AL377">
            <v>62</v>
          </cell>
          <cell r="AM377">
            <v>27.5</v>
          </cell>
          <cell r="AN377">
            <v>50</v>
          </cell>
          <cell r="AO377">
            <v>215.5</v>
          </cell>
        </row>
        <row r="378">
          <cell r="A378">
            <v>375</v>
          </cell>
          <cell r="B378" t="str">
            <v>02-030-375-2</v>
          </cell>
          <cell r="C378" t="str">
            <v>2-15-30-</v>
          </cell>
          <cell r="D378" t="str">
            <v>2-15-30-02-030-375-2</v>
          </cell>
          <cell r="E378" t="str">
            <v>SITI NURJANAH</v>
          </cell>
          <cell r="F378" t="str">
            <v>P</v>
          </cell>
          <cell r="G378" t="str">
            <v>Tangerang</v>
          </cell>
          <cell r="H378">
            <v>36321</v>
          </cell>
          <cell r="I378">
            <v>19</v>
          </cell>
          <cell r="K378" t="str">
            <v>Rohul</v>
          </cell>
          <cell r="L378" t="str">
            <v>1213-7127</v>
          </cell>
          <cell r="M378">
            <v>9998027707</v>
          </cell>
          <cell r="N378" t="str">
            <v>9. J</v>
          </cell>
          <cell r="O378" t="str">
            <v>1213-7127 / 9998027707</v>
          </cell>
          <cell r="P378" t="str">
            <v>SITI NURJANAH</v>
          </cell>
          <cell r="Q378" t="str">
            <v>Tangerang,  10 Juni 1999</v>
          </cell>
          <cell r="R378" t="str">
            <v>Tangerang</v>
          </cell>
          <cell r="S378">
            <v>36321</v>
          </cell>
          <cell r="T378" t="str">
            <v>Islam</v>
          </cell>
          <cell r="U378" t="str">
            <v>Rohul</v>
          </cell>
          <cell r="V378" t="str">
            <v>Jl. Abdurahman Saleh RT 02/02 No. 42 Jurumudi</v>
          </cell>
          <cell r="AK378">
            <v>68</v>
          </cell>
          <cell r="AL378">
            <v>36</v>
          </cell>
          <cell r="AM378">
            <v>30</v>
          </cell>
          <cell r="AN378">
            <v>37.5</v>
          </cell>
          <cell r="AO378">
            <v>171.5</v>
          </cell>
        </row>
        <row r="379">
          <cell r="A379">
            <v>376</v>
          </cell>
          <cell r="B379" t="str">
            <v>02-030-376-9</v>
          </cell>
          <cell r="C379" t="str">
            <v>2-15-30-</v>
          </cell>
          <cell r="D379" t="str">
            <v>2-15-30-02-030-376-9</v>
          </cell>
          <cell r="E379" t="str">
            <v>YOGI DARMAWAN</v>
          </cell>
          <cell r="F379" t="str">
            <v>L</v>
          </cell>
          <cell r="G379" t="str">
            <v>Tangerang</v>
          </cell>
          <cell r="H379">
            <v>36389</v>
          </cell>
          <cell r="I379">
            <v>19</v>
          </cell>
          <cell r="K379" t="str">
            <v>Ibrahim</v>
          </cell>
          <cell r="L379" t="str">
            <v>1213-7112</v>
          </cell>
          <cell r="M379">
            <v>9992044669</v>
          </cell>
          <cell r="N379" t="str">
            <v>9. J</v>
          </cell>
          <cell r="O379" t="str">
            <v>1213-7112 / 9992044669</v>
          </cell>
          <cell r="P379" t="str">
            <v>YOGI DARMAWAN</v>
          </cell>
          <cell r="Q379" t="str">
            <v>Tangerang,  17 Agustus 1999</v>
          </cell>
          <cell r="R379" t="str">
            <v>Tangerang</v>
          </cell>
          <cell r="S379">
            <v>36389</v>
          </cell>
          <cell r="T379" t="str">
            <v>Islam</v>
          </cell>
          <cell r="U379" t="str">
            <v>Ibrahim</v>
          </cell>
          <cell r="V379" t="str">
            <v>Jl. Pembangunan Selatan I RT 03/03 Batu sari</v>
          </cell>
          <cell r="AK379">
            <v>62</v>
          </cell>
          <cell r="AL379">
            <v>36</v>
          </cell>
          <cell r="AM379">
            <v>30</v>
          </cell>
          <cell r="AN379">
            <v>25</v>
          </cell>
          <cell r="AO379">
            <v>153</v>
          </cell>
        </row>
        <row r="380">
          <cell r="A380">
            <v>377</v>
          </cell>
          <cell r="B380" t="str">
            <v>02-030-377-8</v>
          </cell>
          <cell r="C380" t="str">
            <v>2-15-30-</v>
          </cell>
          <cell r="D380" t="str">
            <v>2-15-30-02-030-377-8</v>
          </cell>
          <cell r="E380" t="str">
            <v>ALDI HERDIANSAH</v>
          </cell>
          <cell r="F380" t="str">
            <v>L</v>
          </cell>
          <cell r="G380" t="str">
            <v>Tangerang</v>
          </cell>
          <cell r="H380">
            <v>36627</v>
          </cell>
          <cell r="I380">
            <v>19</v>
          </cell>
          <cell r="K380" t="str">
            <v>Sadam</v>
          </cell>
          <cell r="L380" t="str">
            <v>1213-7136</v>
          </cell>
          <cell r="M380" t="str">
            <v>0005425946</v>
          </cell>
          <cell r="N380" t="str">
            <v>9. J</v>
          </cell>
          <cell r="O380" t="str">
            <v>1213-7136 / 0005425946</v>
          </cell>
          <cell r="P380" t="str">
            <v>ALDI HERDIANSAH</v>
          </cell>
          <cell r="Q380" t="str">
            <v>Tangerang,  11 April 2000</v>
          </cell>
          <cell r="R380" t="str">
            <v>Tangerang</v>
          </cell>
          <cell r="S380">
            <v>36627</v>
          </cell>
          <cell r="T380" t="str">
            <v>Islam</v>
          </cell>
          <cell r="U380" t="str">
            <v>Sadam</v>
          </cell>
          <cell r="V380" t="str">
            <v>Jl. KH. Mursan RT 03/03 No. 35</v>
          </cell>
          <cell r="AK380">
            <v>60</v>
          </cell>
          <cell r="AL380">
            <v>38</v>
          </cell>
          <cell r="AM380">
            <v>30</v>
          </cell>
          <cell r="AN380">
            <v>27.5</v>
          </cell>
          <cell r="AO380">
            <v>155.5</v>
          </cell>
        </row>
        <row r="381">
          <cell r="A381">
            <v>378</v>
          </cell>
          <cell r="B381" t="str">
            <v>02-030-378-7</v>
          </cell>
          <cell r="C381" t="str">
            <v>2-15-30-</v>
          </cell>
          <cell r="D381" t="str">
            <v>2-15-30-02-030-378-7</v>
          </cell>
          <cell r="E381" t="str">
            <v>RIFKI ALFIANSYAH</v>
          </cell>
          <cell r="F381" t="str">
            <v>L</v>
          </cell>
          <cell r="G381" t="str">
            <v>Tangerang</v>
          </cell>
          <cell r="H381">
            <v>36544</v>
          </cell>
          <cell r="I381">
            <v>19</v>
          </cell>
          <cell r="K381" t="str">
            <v>Agus Salam</v>
          </cell>
          <cell r="L381" t="str">
            <v>1213-7300</v>
          </cell>
          <cell r="M381" t="str">
            <v>0000537294</v>
          </cell>
          <cell r="N381" t="str">
            <v>9. J</v>
          </cell>
          <cell r="O381" t="str">
            <v>1213-7300 / 0000537294</v>
          </cell>
          <cell r="P381" t="str">
            <v>RIFKI ALFIANSYAH</v>
          </cell>
          <cell r="Q381" t="str">
            <v>Tangerang,  19 Januari 2000</v>
          </cell>
          <cell r="R381" t="str">
            <v>Tangerang</v>
          </cell>
          <cell r="S381">
            <v>36544</v>
          </cell>
          <cell r="T381" t="str">
            <v>Islam</v>
          </cell>
          <cell r="U381" t="str">
            <v>Agus Salam</v>
          </cell>
          <cell r="V381" t="str">
            <v>Jl. Darussalam I RT 03/03 batu ceper</v>
          </cell>
          <cell r="AK381">
            <v>70</v>
          </cell>
          <cell r="AL381">
            <v>42</v>
          </cell>
          <cell r="AM381">
            <v>40</v>
          </cell>
          <cell r="AN381">
            <v>30</v>
          </cell>
          <cell r="AO381">
            <v>182</v>
          </cell>
        </row>
        <row r="382">
          <cell r="A382">
            <v>379</v>
          </cell>
          <cell r="B382" t="str">
            <v>02-030-379-6</v>
          </cell>
          <cell r="C382" t="str">
            <v>2-15-30-</v>
          </cell>
          <cell r="D382" t="str">
            <v>2-15-30-02-030-379-6</v>
          </cell>
          <cell r="E382" t="str">
            <v>AREIF FADILLAH</v>
          </cell>
          <cell r="F382" t="str">
            <v>L</v>
          </cell>
          <cell r="G382" t="str">
            <v>Tangerang</v>
          </cell>
          <cell r="H382">
            <v>36599</v>
          </cell>
          <cell r="I382">
            <v>19</v>
          </cell>
          <cell r="J382">
            <v>35917</v>
          </cell>
          <cell r="K382" t="str">
            <v>Agus Suhendar</v>
          </cell>
          <cell r="L382" t="str">
            <v>1213-7316</v>
          </cell>
          <cell r="M382" t="str">
            <v>0007689326</v>
          </cell>
          <cell r="N382" t="str">
            <v>9. J</v>
          </cell>
          <cell r="O382" t="str">
            <v>1213-7316 / 0007689326</v>
          </cell>
          <cell r="P382" t="str">
            <v>AREIF FADILLAH</v>
          </cell>
          <cell r="Q382" t="str">
            <v>Tangerang,  14 Maret 2000</v>
          </cell>
          <cell r="R382" t="str">
            <v>Tangerang</v>
          </cell>
          <cell r="S382">
            <v>36599</v>
          </cell>
          <cell r="T382" t="str">
            <v>Islam</v>
          </cell>
          <cell r="U382" t="str">
            <v>Agus Suhendar</v>
          </cell>
          <cell r="V382" t="str">
            <v>Jl. Darussalam I RT 04/03 No. 35 Batu ceper</v>
          </cell>
          <cell r="AK382">
            <v>68</v>
          </cell>
          <cell r="AL382">
            <v>44</v>
          </cell>
          <cell r="AM382">
            <v>30</v>
          </cell>
          <cell r="AN382">
            <v>30</v>
          </cell>
          <cell r="AO382">
            <v>172</v>
          </cell>
        </row>
        <row r="383">
          <cell r="A383">
            <v>380</v>
          </cell>
          <cell r="B383" t="str">
            <v>02-030-380-5</v>
          </cell>
          <cell r="C383" t="str">
            <v>2-15-30-</v>
          </cell>
          <cell r="D383" t="str">
            <v>2-15-30-02-030-380-5</v>
          </cell>
          <cell r="E383" t="str">
            <v>ANANG FEBRIANSYAH</v>
          </cell>
          <cell r="F383" t="str">
            <v>L</v>
          </cell>
          <cell r="G383" t="str">
            <v>Tangerang</v>
          </cell>
          <cell r="H383">
            <v>36585</v>
          </cell>
          <cell r="I383">
            <v>19</v>
          </cell>
          <cell r="K383" t="str">
            <v>Sukri</v>
          </cell>
          <cell r="L383" t="str">
            <v>1213-7363</v>
          </cell>
          <cell r="M383" t="str">
            <v>0006986142</v>
          </cell>
          <cell r="N383" t="str">
            <v>9. K</v>
          </cell>
          <cell r="O383" t="str">
            <v>1213-7363 / 0006986142</v>
          </cell>
          <cell r="P383" t="str">
            <v>ANANG FEBRIANSYAH</v>
          </cell>
          <cell r="Q383" t="str">
            <v>Tangerang,  29 Februari 2000</v>
          </cell>
          <cell r="R383" t="str">
            <v>Tangerang</v>
          </cell>
          <cell r="S383">
            <v>36585</v>
          </cell>
          <cell r="T383" t="str">
            <v>Islam</v>
          </cell>
          <cell r="U383" t="str">
            <v>Sukri</v>
          </cell>
          <cell r="V383" t="str">
            <v>Jl. KH. Kilin RT 05/06 No. 38 Batu ceper</v>
          </cell>
          <cell r="AK383">
            <v>80</v>
          </cell>
          <cell r="AL383">
            <v>34</v>
          </cell>
          <cell r="AM383">
            <v>32.5</v>
          </cell>
          <cell r="AN383">
            <v>62.5</v>
          </cell>
          <cell r="AO383">
            <v>209</v>
          </cell>
        </row>
        <row r="384">
          <cell r="A384">
            <v>381</v>
          </cell>
          <cell r="B384" t="str">
            <v>02-030-381-4</v>
          </cell>
          <cell r="C384" t="str">
            <v>2-15-30-</v>
          </cell>
          <cell r="D384" t="str">
            <v>2-15-30-02-030-381-4</v>
          </cell>
          <cell r="E384" t="str">
            <v>IRGI ALAMSYAH</v>
          </cell>
          <cell r="F384" t="str">
            <v>L</v>
          </cell>
          <cell r="G384" t="str">
            <v>Tangerang</v>
          </cell>
          <cell r="H384">
            <v>36705</v>
          </cell>
          <cell r="I384">
            <v>20</v>
          </cell>
          <cell r="K384" t="str">
            <v>Dudung</v>
          </cell>
          <cell r="L384" t="str">
            <v>1213-7375</v>
          </cell>
          <cell r="M384" t="str">
            <v>0000551272</v>
          </cell>
          <cell r="N384" t="str">
            <v>9. K</v>
          </cell>
          <cell r="O384" t="str">
            <v>1213-7375 / 0000551272</v>
          </cell>
          <cell r="P384" t="str">
            <v>IRGI ALAMSYAH</v>
          </cell>
          <cell r="Q384" t="str">
            <v>Tangerang,  28 Juni 2000</v>
          </cell>
          <cell r="R384" t="str">
            <v>Tangerang</v>
          </cell>
          <cell r="S384">
            <v>36705</v>
          </cell>
          <cell r="T384" t="str">
            <v>Islam</v>
          </cell>
          <cell r="U384" t="str">
            <v>Dudung</v>
          </cell>
          <cell r="V384" t="str">
            <v>Jl. Darussalam I RT 01/04 Batu ceper</v>
          </cell>
          <cell r="AK384">
            <v>70</v>
          </cell>
          <cell r="AL384">
            <v>38</v>
          </cell>
          <cell r="AM384">
            <v>57.5</v>
          </cell>
          <cell r="AN384">
            <v>35</v>
          </cell>
          <cell r="AO384">
            <v>200.5</v>
          </cell>
        </row>
        <row r="385">
          <cell r="A385">
            <v>382</v>
          </cell>
          <cell r="B385" t="str">
            <v>02-030-382-3</v>
          </cell>
          <cell r="C385" t="str">
            <v>2-15-30-</v>
          </cell>
          <cell r="D385" t="str">
            <v>2-15-30-02-030-382-3</v>
          </cell>
          <cell r="E385" t="str">
            <v>NUR ISMAIL</v>
          </cell>
          <cell r="F385" t="str">
            <v>L</v>
          </cell>
          <cell r="G385" t="str">
            <v>Tangerang</v>
          </cell>
          <cell r="H385">
            <v>36695</v>
          </cell>
          <cell r="I385">
            <v>20</v>
          </cell>
          <cell r="K385" t="str">
            <v>Hisyam</v>
          </cell>
          <cell r="L385" t="str">
            <v>1213-7206</v>
          </cell>
          <cell r="M385" t="str">
            <v>0003310662</v>
          </cell>
          <cell r="N385" t="str">
            <v>9. K</v>
          </cell>
          <cell r="O385" t="str">
            <v>1213-7206 / 0003310662</v>
          </cell>
          <cell r="P385" t="str">
            <v>NUR ISMAIL</v>
          </cell>
          <cell r="Q385" t="str">
            <v>Tangerang,  18 Juni 2000</v>
          </cell>
          <cell r="R385" t="str">
            <v>Tangerang</v>
          </cell>
          <cell r="S385">
            <v>36695</v>
          </cell>
          <cell r="T385" t="str">
            <v>Islam</v>
          </cell>
          <cell r="U385" t="str">
            <v>Hisyam</v>
          </cell>
          <cell r="V385" t="str">
            <v>Jl. Darussalam Utara II RT 06/06</v>
          </cell>
          <cell r="AK385">
            <v>66</v>
          </cell>
          <cell r="AL385">
            <v>68</v>
          </cell>
          <cell r="AM385">
            <v>45</v>
          </cell>
          <cell r="AN385">
            <v>55</v>
          </cell>
          <cell r="AO385">
            <v>234</v>
          </cell>
        </row>
        <row r="386">
          <cell r="A386">
            <v>383</v>
          </cell>
          <cell r="B386" t="str">
            <v>02-030-383-2</v>
          </cell>
          <cell r="C386" t="str">
            <v>2-15-30-</v>
          </cell>
          <cell r="D386" t="str">
            <v>2-15-30-02-030-383-2</v>
          </cell>
          <cell r="E386" t="str">
            <v>RICO ARDIANSYAH SUTRISNA</v>
          </cell>
          <cell r="F386" t="str">
            <v>L</v>
          </cell>
          <cell r="G386" t="str">
            <v>Tangerang</v>
          </cell>
          <cell r="H386">
            <v>36864</v>
          </cell>
          <cell r="I386">
            <v>20</v>
          </cell>
          <cell r="K386" t="str">
            <v>Elyanah</v>
          </cell>
          <cell r="L386" t="str">
            <v>1213-7210</v>
          </cell>
          <cell r="M386" t="str">
            <v>0000551286</v>
          </cell>
          <cell r="N386" t="str">
            <v>9. K</v>
          </cell>
          <cell r="O386" t="str">
            <v>1213-7210 / 0000551286</v>
          </cell>
          <cell r="P386" t="str">
            <v>RICO ARDIANSYAH SUTRISNA</v>
          </cell>
          <cell r="Q386" t="str">
            <v>Tangerang,  4 Desember 2000</v>
          </cell>
          <cell r="R386" t="str">
            <v>Tangerang</v>
          </cell>
          <cell r="S386">
            <v>36864</v>
          </cell>
          <cell r="T386" t="str">
            <v>Protestan</v>
          </cell>
          <cell r="U386" t="str">
            <v>Elyanah</v>
          </cell>
          <cell r="V386" t="str">
            <v>Darussalam Batuceper tangerang</v>
          </cell>
          <cell r="AK386">
            <v>70</v>
          </cell>
          <cell r="AL386">
            <v>50</v>
          </cell>
          <cell r="AM386">
            <v>32.5</v>
          </cell>
          <cell r="AN386">
            <v>27.5</v>
          </cell>
          <cell r="AO386">
            <v>180</v>
          </cell>
        </row>
        <row r="387">
          <cell r="A387">
            <v>384</v>
          </cell>
          <cell r="B387" t="str">
            <v>02-030-384-9</v>
          </cell>
          <cell r="C387" t="str">
            <v>2-15-30-</v>
          </cell>
          <cell r="D387" t="str">
            <v>2-15-30-02-030-384-9</v>
          </cell>
          <cell r="E387" t="str">
            <v>SITI PADLUN HASANAH</v>
          </cell>
          <cell r="F387" t="str">
            <v>P</v>
          </cell>
          <cell r="G387" t="str">
            <v>Tangerang</v>
          </cell>
          <cell r="H387">
            <v>36492</v>
          </cell>
          <cell r="I387">
            <v>20</v>
          </cell>
          <cell r="K387" t="str">
            <v>Asnawi</v>
          </cell>
          <cell r="L387" t="str">
            <v>1213-7212</v>
          </cell>
          <cell r="M387">
            <v>9990711598</v>
          </cell>
          <cell r="N387" t="str">
            <v>9. K</v>
          </cell>
          <cell r="O387" t="str">
            <v>1213-7212 / 9990711598</v>
          </cell>
          <cell r="P387" t="str">
            <v>SITI PADLUN HASANAH</v>
          </cell>
          <cell r="Q387" t="str">
            <v>Tangerang,  28 Nopember 1999</v>
          </cell>
          <cell r="R387" t="str">
            <v>Tangerang</v>
          </cell>
          <cell r="S387">
            <v>36492</v>
          </cell>
          <cell r="T387" t="str">
            <v>Islam</v>
          </cell>
          <cell r="U387" t="str">
            <v>Asnawi</v>
          </cell>
          <cell r="V387" t="str">
            <v>Poris Gaga Baru RT 01/01</v>
          </cell>
          <cell r="AK387">
            <v>66</v>
          </cell>
          <cell r="AL387">
            <v>40</v>
          </cell>
          <cell r="AM387">
            <v>37.5</v>
          </cell>
          <cell r="AN387">
            <v>77.5</v>
          </cell>
          <cell r="AO387">
            <v>221</v>
          </cell>
        </row>
        <row r="388">
          <cell r="A388">
            <v>385</v>
          </cell>
          <cell r="B388" t="str">
            <v>02-030-385-8</v>
          </cell>
          <cell r="C388" t="str">
            <v>2-15-30-</v>
          </cell>
          <cell r="D388" t="str">
            <v>2-15-30-02-030-385-8</v>
          </cell>
          <cell r="E388" t="str">
            <v>ALWAN SEPTIYAN PRATAMA</v>
          </cell>
          <cell r="F388" t="str">
            <v>L</v>
          </cell>
          <cell r="G388" t="str">
            <v>Tangerang</v>
          </cell>
          <cell r="H388">
            <v>36771</v>
          </cell>
          <cell r="I388">
            <v>20</v>
          </cell>
          <cell r="K388" t="str">
            <v>Yayan Sopyan</v>
          </cell>
          <cell r="L388" t="str">
            <v>1213-7227</v>
          </cell>
          <cell r="M388" t="str">
            <v>0000536810</v>
          </cell>
          <cell r="N388" t="str">
            <v>9. K</v>
          </cell>
          <cell r="O388" t="str">
            <v>1213-7227 / 0000536810</v>
          </cell>
          <cell r="P388" t="str">
            <v>ALWAN SEPTIYAN PRATAMA</v>
          </cell>
          <cell r="Q388" t="str">
            <v>Tangerang,  2 September 2000</v>
          </cell>
          <cell r="R388" t="str">
            <v>Tangerang</v>
          </cell>
          <cell r="S388">
            <v>36771</v>
          </cell>
          <cell r="T388" t="str">
            <v>Islam</v>
          </cell>
          <cell r="U388" t="str">
            <v>Yayan Sopyan</v>
          </cell>
          <cell r="V388" t="str">
            <v>Jl. Yos Sudarso RT 02/04 Jurumudi Baru</v>
          </cell>
          <cell r="AK388">
            <v>28</v>
          </cell>
          <cell r="AL388">
            <v>48</v>
          </cell>
          <cell r="AM388">
            <v>37.5</v>
          </cell>
          <cell r="AN388">
            <v>52.5</v>
          </cell>
          <cell r="AO388">
            <v>166</v>
          </cell>
        </row>
        <row r="389">
          <cell r="A389">
            <v>386</v>
          </cell>
          <cell r="B389" t="str">
            <v>02-030-386-7</v>
          </cell>
          <cell r="C389" t="str">
            <v>2-15-30-</v>
          </cell>
          <cell r="D389" t="str">
            <v>2-15-30-02-030-386-7</v>
          </cell>
          <cell r="E389" t="str">
            <v>MUHAMAD IQBAL FERDANA</v>
          </cell>
          <cell r="F389" t="str">
            <v>L</v>
          </cell>
          <cell r="G389" t="str">
            <v>Tangerang</v>
          </cell>
          <cell r="H389">
            <v>36596</v>
          </cell>
          <cell r="I389">
            <v>20</v>
          </cell>
          <cell r="J389">
            <v>35675</v>
          </cell>
          <cell r="K389" t="str">
            <v>Ari Pahlevi</v>
          </cell>
          <cell r="L389" t="str">
            <v>1213-7289</v>
          </cell>
          <cell r="M389" t="str">
            <v>0006420160</v>
          </cell>
          <cell r="N389" t="str">
            <v>9. K</v>
          </cell>
          <cell r="O389" t="str">
            <v>1213-7289 / 0006420160</v>
          </cell>
          <cell r="P389" t="str">
            <v>MUHAMAD IQBAL FERDANA</v>
          </cell>
          <cell r="Q389" t="str">
            <v>Tangerang,  11 Maret 2000</v>
          </cell>
          <cell r="R389" t="str">
            <v>Tangerang</v>
          </cell>
          <cell r="S389">
            <v>36596</v>
          </cell>
          <cell r="T389" t="str">
            <v>Islam</v>
          </cell>
          <cell r="U389" t="str">
            <v>Ari Pahlevi</v>
          </cell>
          <cell r="V389" t="str">
            <v>Jl. Halim PK RT 005/04 No. 11 Batu ceper</v>
          </cell>
          <cell r="AK389">
            <v>64</v>
          </cell>
          <cell r="AL389">
            <v>66</v>
          </cell>
          <cell r="AM389">
            <v>47.5</v>
          </cell>
          <cell r="AN389">
            <v>40</v>
          </cell>
          <cell r="AO389">
            <v>217.5</v>
          </cell>
        </row>
        <row r="390">
          <cell r="A390">
            <v>387</v>
          </cell>
          <cell r="B390" t="str">
            <v>02-030-387-6</v>
          </cell>
          <cell r="C390" t="str">
            <v>2-15-30-</v>
          </cell>
          <cell r="D390" t="str">
            <v>2-15-30-02-030-387-6</v>
          </cell>
          <cell r="E390" t="str">
            <v>AHMAD AZRIAL MARWAZI</v>
          </cell>
          <cell r="F390" t="str">
            <v>L</v>
          </cell>
          <cell r="G390" t="str">
            <v>Tangerang</v>
          </cell>
          <cell r="H390">
            <v>36716</v>
          </cell>
          <cell r="I390">
            <v>20</v>
          </cell>
          <cell r="K390" t="str">
            <v>Syahid</v>
          </cell>
          <cell r="L390" t="str">
            <v>1213-7447</v>
          </cell>
          <cell r="M390" t="str">
            <v>0003377226</v>
          </cell>
          <cell r="N390" t="str">
            <v>9. K</v>
          </cell>
          <cell r="O390" t="str">
            <v>1213-7447 / 0003377226</v>
          </cell>
          <cell r="P390" t="str">
            <v>AHMAD AZRIAL MARWAZI</v>
          </cell>
          <cell r="Q390" t="str">
            <v>Tangerang,  9 Juli 2000</v>
          </cell>
          <cell r="R390" t="str">
            <v>Tangerang</v>
          </cell>
          <cell r="S390">
            <v>36716</v>
          </cell>
          <cell r="T390" t="str">
            <v>Islam</v>
          </cell>
          <cell r="U390" t="str">
            <v>Syahid</v>
          </cell>
          <cell r="V390" t="str">
            <v>Jl. Atang Sanjaya RT 001/006 No. 9 Benda</v>
          </cell>
          <cell r="AK390">
            <v>80</v>
          </cell>
          <cell r="AL390">
            <v>72</v>
          </cell>
          <cell r="AM390">
            <v>72.5</v>
          </cell>
          <cell r="AN390">
            <v>70</v>
          </cell>
          <cell r="AO390">
            <v>294.5</v>
          </cell>
        </row>
        <row r="391">
          <cell r="A391">
            <v>388</v>
          </cell>
          <cell r="B391" t="str">
            <v>02-030-388-5</v>
          </cell>
          <cell r="C391" t="str">
            <v>2-15-30-</v>
          </cell>
          <cell r="D391" t="str">
            <v>2-15-30-02-030-388-5</v>
          </cell>
          <cell r="E391" t="str">
            <v>GABRELLA REGITA ARDIYANTO</v>
          </cell>
          <cell r="F391" t="str">
            <v>P</v>
          </cell>
          <cell r="G391" t="str">
            <v>Jakarta</v>
          </cell>
          <cell r="H391">
            <v>36626</v>
          </cell>
          <cell r="I391">
            <v>20</v>
          </cell>
          <cell r="K391" t="str">
            <v>Sardiyanto</v>
          </cell>
          <cell r="L391" t="str">
            <v>1213-7466</v>
          </cell>
          <cell r="M391" t="str">
            <v>0000539117</v>
          </cell>
          <cell r="N391" t="str">
            <v>9. K</v>
          </cell>
          <cell r="O391" t="str">
            <v>1213-7466 / 0000539117</v>
          </cell>
          <cell r="P391" t="str">
            <v>GABRELLA REGITA ARDIYANTO</v>
          </cell>
          <cell r="Q391" t="str">
            <v>Jakarta,  10 April 2000</v>
          </cell>
          <cell r="R391" t="str">
            <v>Jakarta</v>
          </cell>
          <cell r="S391">
            <v>36626</v>
          </cell>
          <cell r="T391" t="str">
            <v>Islam</v>
          </cell>
          <cell r="U391" t="str">
            <v>Sardiyanto</v>
          </cell>
          <cell r="V391" t="str">
            <v>Puri Lestari RT 03/04 No. 9 Pajang Benda</v>
          </cell>
          <cell r="AK391">
            <v>42</v>
          </cell>
          <cell r="AL391">
            <v>32</v>
          </cell>
          <cell r="AM391">
            <v>42.5</v>
          </cell>
          <cell r="AN391">
            <v>35</v>
          </cell>
          <cell r="AO391">
            <v>151.5</v>
          </cell>
        </row>
        <row r="392">
          <cell r="A392">
            <v>389</v>
          </cell>
          <cell r="B392" t="str">
            <v>02-030-389-4</v>
          </cell>
          <cell r="C392" t="str">
            <v>2-15-30-</v>
          </cell>
          <cell r="D392" t="str">
            <v>2-15-30-02-030-389-4</v>
          </cell>
          <cell r="E392" t="str">
            <v>MEGA NITA FITRIA</v>
          </cell>
          <cell r="F392" t="str">
            <v>P</v>
          </cell>
          <cell r="G392" t="str">
            <v>Tangerang</v>
          </cell>
          <cell r="H392">
            <v>36828</v>
          </cell>
          <cell r="I392">
            <v>20</v>
          </cell>
          <cell r="K392" t="str">
            <v>Aep</v>
          </cell>
          <cell r="L392" t="str">
            <v>1213-7154</v>
          </cell>
          <cell r="M392" t="str">
            <v>0000550932</v>
          </cell>
          <cell r="N392" t="str">
            <v>9. K</v>
          </cell>
          <cell r="O392" t="str">
            <v>1213-7154 / 0000550932</v>
          </cell>
          <cell r="P392" t="str">
            <v>MEGA NITA FITRIA</v>
          </cell>
          <cell r="Q392" t="str">
            <v>Tangerang,  29 Oktober 2000</v>
          </cell>
          <cell r="R392" t="str">
            <v>Tangerang</v>
          </cell>
          <cell r="S392">
            <v>36828</v>
          </cell>
          <cell r="T392" t="str">
            <v>Islam</v>
          </cell>
          <cell r="U392" t="str">
            <v>Aep</v>
          </cell>
          <cell r="V392" t="str">
            <v>Jl. Abadi RT 04/01 Kebon Besar</v>
          </cell>
          <cell r="AK392">
            <v>82</v>
          </cell>
          <cell r="AL392">
            <v>46</v>
          </cell>
          <cell r="AM392">
            <v>37.5</v>
          </cell>
          <cell r="AN392">
            <v>42.5</v>
          </cell>
          <cell r="AO392">
            <v>208</v>
          </cell>
        </row>
        <row r="393">
          <cell r="A393">
            <v>390</v>
          </cell>
          <cell r="B393" t="str">
            <v>02-030-390-3</v>
          </cell>
          <cell r="C393" t="str">
            <v>2-15-30-</v>
          </cell>
          <cell r="D393" t="str">
            <v>2-15-30-02-030-390-3</v>
          </cell>
          <cell r="E393" t="str">
            <v>RIVAN ARI MUKTI</v>
          </cell>
          <cell r="F393" t="str">
            <v>L</v>
          </cell>
          <cell r="G393" t="str">
            <v>Magelang</v>
          </cell>
          <cell r="H393">
            <v>36903</v>
          </cell>
          <cell r="I393">
            <v>20</v>
          </cell>
          <cell r="K393" t="str">
            <v>Tri Waljuni</v>
          </cell>
          <cell r="L393" t="str">
            <v>1213-7484</v>
          </cell>
          <cell r="M393" t="str">
            <v>0019291894</v>
          </cell>
          <cell r="N393" t="str">
            <v>9. K</v>
          </cell>
          <cell r="O393" t="str">
            <v>1213-7484 / 0019291894</v>
          </cell>
          <cell r="P393" t="str">
            <v>RIVAN ARI MUKTI</v>
          </cell>
          <cell r="Q393" t="str">
            <v>Magelang,  12 Januari 2001</v>
          </cell>
          <cell r="R393" t="str">
            <v>Magelang</v>
          </cell>
          <cell r="S393">
            <v>36903</v>
          </cell>
          <cell r="T393" t="str">
            <v>Islam</v>
          </cell>
          <cell r="U393" t="str">
            <v>Tri Waljuni</v>
          </cell>
          <cell r="V393" t="str">
            <v>Jl. Halim PK RT 03/05 No. 8 Jurumudi</v>
          </cell>
          <cell r="AK393">
            <v>62</v>
          </cell>
          <cell r="AL393">
            <v>50</v>
          </cell>
          <cell r="AM393">
            <v>32.5</v>
          </cell>
          <cell r="AN393">
            <v>32.5</v>
          </cell>
          <cell r="AO393">
            <v>177</v>
          </cell>
        </row>
        <row r="394">
          <cell r="A394">
            <v>391</v>
          </cell>
          <cell r="B394" t="str">
            <v>02-030-391-2</v>
          </cell>
          <cell r="C394" t="str">
            <v>2-15-30-</v>
          </cell>
          <cell r="D394" t="str">
            <v>2-15-30-02-030-391-2</v>
          </cell>
          <cell r="E394" t="str">
            <v>NIA ANDRIYANI</v>
          </cell>
          <cell r="F394" t="str">
            <v>P</v>
          </cell>
          <cell r="G394" t="str">
            <v>Tangerang</v>
          </cell>
          <cell r="H394">
            <v>36739</v>
          </cell>
          <cell r="I394">
            <v>20</v>
          </cell>
          <cell r="J394">
            <v>36312</v>
          </cell>
          <cell r="K394" t="str">
            <v>Nipin</v>
          </cell>
          <cell r="L394" t="str">
            <v>1213-7159</v>
          </cell>
          <cell r="M394" t="str">
            <v>0003826535</v>
          </cell>
          <cell r="N394" t="str">
            <v>9. K</v>
          </cell>
          <cell r="O394" t="str">
            <v>1213-7159 / 0003826535</v>
          </cell>
          <cell r="P394" t="str">
            <v>NIA ANDRIYANI</v>
          </cell>
          <cell r="Q394" t="str">
            <v>Tangerang,  1 Agustus 2000</v>
          </cell>
          <cell r="R394" t="str">
            <v>Tangerang</v>
          </cell>
          <cell r="S394">
            <v>36739</v>
          </cell>
          <cell r="T394" t="str">
            <v>Islam</v>
          </cell>
          <cell r="U394" t="str">
            <v>Nipin</v>
          </cell>
          <cell r="V394" t="str">
            <v>Jl. Halim PK RT 01/01 No. 24 Kel. Pajang</v>
          </cell>
          <cell r="AK394">
            <v>76</v>
          </cell>
          <cell r="AL394">
            <v>62</v>
          </cell>
          <cell r="AM394">
            <v>45</v>
          </cell>
          <cell r="AN394">
            <v>80</v>
          </cell>
          <cell r="AO394">
            <v>263</v>
          </cell>
        </row>
        <row r="395">
          <cell r="A395">
            <v>392</v>
          </cell>
          <cell r="B395" t="str">
            <v>02-030-392-9</v>
          </cell>
          <cell r="C395" t="str">
            <v>2-15-30-</v>
          </cell>
          <cell r="D395" t="str">
            <v>2-15-30-02-030-392-9</v>
          </cell>
          <cell r="E395" t="str">
            <v>BREN DAN LEE</v>
          </cell>
          <cell r="F395" t="str">
            <v>L</v>
          </cell>
          <cell r="G395" t="str">
            <v>Bengkalis</v>
          </cell>
          <cell r="H395">
            <v>36869</v>
          </cell>
          <cell r="I395">
            <v>20</v>
          </cell>
          <cell r="K395" t="str">
            <v>Ramdjani</v>
          </cell>
          <cell r="L395" t="str">
            <v>1213-7506</v>
          </cell>
          <cell r="M395" t="str">
            <v>0007883151</v>
          </cell>
          <cell r="N395" t="str">
            <v>9. K</v>
          </cell>
          <cell r="O395" t="str">
            <v>1213-7506 / 0007883151</v>
          </cell>
          <cell r="P395" t="str">
            <v>BREN DAN LEE</v>
          </cell>
          <cell r="Q395" t="str">
            <v>Bengkalis,  9 Desember 2000</v>
          </cell>
          <cell r="R395" t="str">
            <v>Bengkalis</v>
          </cell>
          <cell r="S395">
            <v>36869</v>
          </cell>
          <cell r="T395" t="str">
            <v>Budha</v>
          </cell>
          <cell r="U395" t="str">
            <v>Ramdjani</v>
          </cell>
          <cell r="V395" t="str">
            <v>Jl. Halim PK RT 01/011 Jurumudi Benda</v>
          </cell>
          <cell r="AK395">
            <v>82</v>
          </cell>
          <cell r="AL395">
            <v>74</v>
          </cell>
          <cell r="AM395">
            <v>45</v>
          </cell>
          <cell r="AN395">
            <v>62.5</v>
          </cell>
          <cell r="AO395">
            <v>263.5</v>
          </cell>
        </row>
        <row r="396">
          <cell r="A396">
            <v>393</v>
          </cell>
          <cell r="B396" t="str">
            <v>02-030-393-8</v>
          </cell>
          <cell r="C396" t="str">
            <v>2-15-30-</v>
          </cell>
          <cell r="D396" t="str">
            <v>2-15-30-02-030-393-8</v>
          </cell>
          <cell r="E396" t="str">
            <v>DWI SURYA HARIYANTO</v>
          </cell>
          <cell r="F396" t="str">
            <v>L</v>
          </cell>
          <cell r="G396" t="str">
            <v>Bojonegoro</v>
          </cell>
          <cell r="H396">
            <v>36679</v>
          </cell>
          <cell r="I396">
            <v>20</v>
          </cell>
          <cell r="K396" t="str">
            <v>Sugondo</v>
          </cell>
          <cell r="L396" t="str">
            <v>1213-7192</v>
          </cell>
          <cell r="M396" t="str">
            <v>0006089668</v>
          </cell>
          <cell r="N396" t="str">
            <v>9. K</v>
          </cell>
          <cell r="O396" t="str">
            <v>1213-7192 / 0006089668</v>
          </cell>
          <cell r="P396" t="str">
            <v>DWI SURYA HARIYANTO</v>
          </cell>
          <cell r="Q396" t="str">
            <v>Bojonegoro,  2 Juni 2000</v>
          </cell>
          <cell r="R396" t="str">
            <v>Bojonegoro</v>
          </cell>
          <cell r="S396">
            <v>36679</v>
          </cell>
          <cell r="T396" t="str">
            <v>Islam</v>
          </cell>
          <cell r="U396" t="str">
            <v>Sugondo</v>
          </cell>
          <cell r="V396" t="str">
            <v>Jl. Faliman Jaya RT 04/03 Belendung</v>
          </cell>
          <cell r="AK396">
            <v>66</v>
          </cell>
          <cell r="AL396">
            <v>56</v>
          </cell>
          <cell r="AM396">
            <v>37.5</v>
          </cell>
          <cell r="AN396">
            <v>45</v>
          </cell>
          <cell r="AO396">
            <v>204.5</v>
          </cell>
        </row>
        <row r="397">
          <cell r="A397">
            <v>394</v>
          </cell>
          <cell r="B397" t="str">
            <v>02-030-394-7</v>
          </cell>
          <cell r="C397" t="str">
            <v>2-15-30-</v>
          </cell>
          <cell r="D397" t="str">
            <v>2-15-30-02-030-394-7</v>
          </cell>
          <cell r="E397" t="str">
            <v>ELSA NOVITASARI</v>
          </cell>
          <cell r="F397" t="str">
            <v>P</v>
          </cell>
          <cell r="G397" t="str">
            <v>Tangerang</v>
          </cell>
          <cell r="H397">
            <v>36652</v>
          </cell>
          <cell r="I397">
            <v>20</v>
          </cell>
          <cell r="K397" t="str">
            <v>Rudik Prasetiyo</v>
          </cell>
          <cell r="L397" t="str">
            <v>1213-7193</v>
          </cell>
          <cell r="M397" t="str">
            <v>0003437061</v>
          </cell>
          <cell r="N397" t="str">
            <v>9. K</v>
          </cell>
          <cell r="O397" t="str">
            <v>1213-7193 / 0003437061</v>
          </cell>
          <cell r="P397" t="str">
            <v>ELSA NOVITASARI</v>
          </cell>
          <cell r="Q397" t="str">
            <v>Tangerang,  6 Mei 2000</v>
          </cell>
          <cell r="R397" t="str">
            <v>Tangerang</v>
          </cell>
          <cell r="S397">
            <v>36652</v>
          </cell>
          <cell r="T397" t="str">
            <v>Islam</v>
          </cell>
          <cell r="U397" t="str">
            <v>Rudik Prasetiyo</v>
          </cell>
          <cell r="V397" t="str">
            <v>Jl. KH. Mursan RT 04/03 Belendung</v>
          </cell>
          <cell r="AK397">
            <v>70</v>
          </cell>
          <cell r="AL397">
            <v>56</v>
          </cell>
          <cell r="AM397">
            <v>40</v>
          </cell>
          <cell r="AN397">
            <v>57.5</v>
          </cell>
          <cell r="AO397">
            <v>223.5</v>
          </cell>
        </row>
        <row r="398">
          <cell r="A398">
            <v>395</v>
          </cell>
          <cell r="B398" t="str">
            <v>02-030-395-6</v>
          </cell>
          <cell r="C398" t="str">
            <v>2-15-30-</v>
          </cell>
          <cell r="D398" t="str">
            <v>2-15-30-02-030-395-6</v>
          </cell>
          <cell r="E398" t="str">
            <v>ELY VERONICA</v>
          </cell>
          <cell r="F398" t="str">
            <v>P</v>
          </cell>
          <cell r="G398" t="str">
            <v>Jakarta</v>
          </cell>
          <cell r="H398">
            <v>36817</v>
          </cell>
          <cell r="I398">
            <v>20</v>
          </cell>
          <cell r="K398" t="str">
            <v>Freddy S</v>
          </cell>
          <cell r="L398" t="str">
            <v>1213-7512</v>
          </cell>
          <cell r="M398" t="str">
            <v>0021302145</v>
          </cell>
          <cell r="N398" t="str">
            <v>9. K</v>
          </cell>
          <cell r="O398" t="str">
            <v>1213-7512 / 0021302145</v>
          </cell>
          <cell r="P398" t="str">
            <v>ELY VERONICA</v>
          </cell>
          <cell r="Q398" t="str">
            <v>Jakarta,  18 Oktober 2000</v>
          </cell>
          <cell r="R398" t="str">
            <v>Jakarta</v>
          </cell>
          <cell r="S398">
            <v>36817</v>
          </cell>
          <cell r="T398" t="str">
            <v>Protestan</v>
          </cell>
          <cell r="U398" t="str">
            <v>Freddy S</v>
          </cell>
          <cell r="V398" t="str">
            <v>Jl. Halim PK RT 02/01 No. 60 Pajang</v>
          </cell>
          <cell r="AK398">
            <v>70</v>
          </cell>
          <cell r="AL398">
            <v>42</v>
          </cell>
          <cell r="AM398">
            <v>25</v>
          </cell>
          <cell r="AN398">
            <v>42.5</v>
          </cell>
          <cell r="AO398">
            <v>179.5</v>
          </cell>
        </row>
        <row r="399">
          <cell r="A399">
            <v>396</v>
          </cell>
          <cell r="B399" t="str">
            <v>02-030-396-5</v>
          </cell>
          <cell r="C399" t="str">
            <v>2-15-30-</v>
          </cell>
          <cell r="D399" t="str">
            <v>2-15-30-02-030-396-5</v>
          </cell>
          <cell r="E399" t="str">
            <v>MUHAMMAD RESKI RAMADHAN</v>
          </cell>
          <cell r="F399" t="str">
            <v>L</v>
          </cell>
          <cell r="G399" t="str">
            <v>Tangerang</v>
          </cell>
          <cell r="H399">
            <v>36863</v>
          </cell>
          <cell r="I399">
            <v>20</v>
          </cell>
          <cell r="K399" t="str">
            <v>Icad</v>
          </cell>
          <cell r="L399" t="str">
            <v>1213-7203</v>
          </cell>
          <cell r="M399" t="str">
            <v>0000536837</v>
          </cell>
          <cell r="N399" t="str">
            <v>9. K</v>
          </cell>
          <cell r="O399" t="str">
            <v>1213-7203 / 0000536837</v>
          </cell>
          <cell r="P399" t="str">
            <v>MUHAMMAD RESKI RAMADHAN</v>
          </cell>
          <cell r="Q399" t="str">
            <v>Tangerang,  3 Desember 2000</v>
          </cell>
          <cell r="R399" t="str">
            <v>Tangerang</v>
          </cell>
          <cell r="S399">
            <v>36863</v>
          </cell>
          <cell r="T399" t="str">
            <v>Islam</v>
          </cell>
          <cell r="U399" t="str">
            <v>Icad</v>
          </cell>
          <cell r="V399" t="str">
            <v>Jl. Yos Sudarso II RT 02/05 Jurumudi Baru</v>
          </cell>
          <cell r="AK399">
            <v>78</v>
          </cell>
          <cell r="AL399">
            <v>52</v>
          </cell>
          <cell r="AM399">
            <v>42.5</v>
          </cell>
          <cell r="AN399">
            <v>47.5</v>
          </cell>
          <cell r="AO399">
            <v>220</v>
          </cell>
        </row>
        <row r="400">
          <cell r="A400">
            <v>397</v>
          </cell>
          <cell r="B400" t="str">
            <v>02-030-397-4</v>
          </cell>
          <cell r="C400" t="str">
            <v>2-15-30-</v>
          </cell>
          <cell r="D400" t="str">
            <v>2-15-30-02-030-397-4</v>
          </cell>
          <cell r="E400" t="str">
            <v>REDHO DOINANDYA CAHYA</v>
          </cell>
          <cell r="F400" t="str">
            <v>L</v>
          </cell>
          <cell r="G400" t="str">
            <v>Tangerang</v>
          </cell>
          <cell r="H400">
            <v>36910</v>
          </cell>
          <cell r="I400">
            <v>20</v>
          </cell>
          <cell r="K400" t="str">
            <v>Lili Afendi</v>
          </cell>
          <cell r="L400" t="str">
            <v>1213-7532</v>
          </cell>
          <cell r="M400" t="str">
            <v>0012029788</v>
          </cell>
          <cell r="N400" t="str">
            <v>9. K</v>
          </cell>
          <cell r="O400" t="str">
            <v>1213-7532 / 0012029788</v>
          </cell>
          <cell r="P400" t="str">
            <v>REDHO DOINANDYA CAHYA</v>
          </cell>
          <cell r="Q400" t="str">
            <v>Tangerang,  19 Januari 2001</v>
          </cell>
          <cell r="R400" t="str">
            <v>Tangerang</v>
          </cell>
          <cell r="S400">
            <v>36910</v>
          </cell>
          <cell r="T400" t="str">
            <v>Islam</v>
          </cell>
          <cell r="U400" t="str">
            <v>Lili Afendi</v>
          </cell>
          <cell r="V400" t="str">
            <v>Jl. Siswa Raya RT 002/07 No. 42 Belendung</v>
          </cell>
          <cell r="AK400">
            <v>78</v>
          </cell>
          <cell r="AL400">
            <v>52</v>
          </cell>
          <cell r="AM400">
            <v>67.5</v>
          </cell>
          <cell r="AN400">
            <v>62.5</v>
          </cell>
          <cell r="AO400">
            <v>260</v>
          </cell>
        </row>
        <row r="401">
          <cell r="A401">
            <v>398</v>
          </cell>
          <cell r="B401" t="str">
            <v>02-030-398-3</v>
          </cell>
          <cell r="C401" t="str">
            <v>2-15-30-</v>
          </cell>
          <cell r="D401" t="str">
            <v>2-15-30-02-030-398-3</v>
          </cell>
          <cell r="E401" t="str">
            <v>RIAN SUPRIATNA</v>
          </cell>
          <cell r="F401" t="str">
            <v>L</v>
          </cell>
          <cell r="G401" t="str">
            <v>Tangerang</v>
          </cell>
          <cell r="H401">
            <v>36300</v>
          </cell>
          <cell r="I401">
            <v>20</v>
          </cell>
          <cell r="K401" t="str">
            <v>Sumardi</v>
          </cell>
          <cell r="L401" t="str">
            <v>1213-7533</v>
          </cell>
          <cell r="M401">
            <v>9991807230</v>
          </cell>
          <cell r="N401" t="str">
            <v>9. K</v>
          </cell>
          <cell r="O401" t="str">
            <v>1213-7533 / 9991807230</v>
          </cell>
          <cell r="P401" t="str">
            <v>RIAN SUPRIATNA</v>
          </cell>
          <cell r="Q401" t="str">
            <v>Tangerang,  20 Mei 1999</v>
          </cell>
          <cell r="R401" t="str">
            <v>Tangerang</v>
          </cell>
          <cell r="S401">
            <v>36300</v>
          </cell>
          <cell r="T401" t="str">
            <v>Islam</v>
          </cell>
          <cell r="U401" t="str">
            <v>Sumardi</v>
          </cell>
          <cell r="V401" t="str">
            <v>Gg. Alfa Pt. Air RT 01/03 No. 27 Jurumudi</v>
          </cell>
          <cell r="AK401">
            <v>66</v>
          </cell>
          <cell r="AL401">
            <v>32</v>
          </cell>
          <cell r="AM401">
            <v>30</v>
          </cell>
          <cell r="AN401">
            <v>35</v>
          </cell>
          <cell r="AO401">
            <v>163</v>
          </cell>
        </row>
        <row r="402">
          <cell r="A402">
            <v>399</v>
          </cell>
          <cell r="B402" t="str">
            <v>02-030-399-2</v>
          </cell>
          <cell r="C402" t="str">
            <v>2-15-30-</v>
          </cell>
          <cell r="D402" t="str">
            <v>2-15-30-02-030-399-2</v>
          </cell>
          <cell r="E402" t="str">
            <v>SYACH RYAN REZA PAHLEVI</v>
          </cell>
          <cell r="F402" t="str">
            <v>L</v>
          </cell>
          <cell r="G402" t="str">
            <v>Tangerang</v>
          </cell>
          <cell r="H402">
            <v>36630</v>
          </cell>
          <cell r="I402">
            <v>20</v>
          </cell>
          <cell r="K402" t="str">
            <v>Sanusi</v>
          </cell>
          <cell r="L402" t="str">
            <v>1213-7536</v>
          </cell>
          <cell r="M402" t="str">
            <v>0000762768</v>
          </cell>
          <cell r="N402" t="str">
            <v>9. K</v>
          </cell>
          <cell r="O402" t="str">
            <v>1213-7536 / 0000762768</v>
          </cell>
          <cell r="P402" t="str">
            <v>SYACH RYAN REZA PAHLEVI</v>
          </cell>
          <cell r="Q402" t="str">
            <v>Tangerang,  14 April 2000</v>
          </cell>
          <cell r="R402" t="str">
            <v>Tangerang</v>
          </cell>
          <cell r="S402">
            <v>36630</v>
          </cell>
          <cell r="T402" t="str">
            <v>Islam</v>
          </cell>
          <cell r="U402" t="str">
            <v>Sanusi</v>
          </cell>
          <cell r="V402" t="str">
            <v>Jl. Darussalam II RT 01/06 Batu ceper</v>
          </cell>
          <cell r="AK402">
            <v>80</v>
          </cell>
          <cell r="AL402">
            <v>66</v>
          </cell>
          <cell r="AM402">
            <v>37.5</v>
          </cell>
          <cell r="AN402">
            <v>55</v>
          </cell>
          <cell r="AO402">
            <v>238.5</v>
          </cell>
        </row>
        <row r="403">
          <cell r="A403">
            <v>400</v>
          </cell>
          <cell r="B403" t="str">
            <v>02-030-400-9</v>
          </cell>
          <cell r="C403" t="str">
            <v>2-15-30-</v>
          </cell>
          <cell r="D403" t="str">
            <v>2-15-30-02-030-400-9</v>
          </cell>
          <cell r="E403" t="str">
            <v>SITI ELIN NURJANAH</v>
          </cell>
          <cell r="F403" t="str">
            <v>P</v>
          </cell>
          <cell r="G403" t="str">
            <v>Tangerang</v>
          </cell>
          <cell r="H403">
            <v>36836</v>
          </cell>
          <cell r="I403">
            <v>20</v>
          </cell>
          <cell r="K403" t="str">
            <v>Miftahul Zannah</v>
          </cell>
          <cell r="L403" t="str">
            <v>1213-7390</v>
          </cell>
          <cell r="M403" t="str">
            <v>0001291977</v>
          </cell>
          <cell r="N403" t="str">
            <v>9. K</v>
          </cell>
          <cell r="O403" t="str">
            <v>1213-7390 / 0001291977</v>
          </cell>
          <cell r="P403" t="str">
            <v>SITI ELIN NURJANAH</v>
          </cell>
          <cell r="Q403" t="str">
            <v>Tangerang,  6 Nopember 2000</v>
          </cell>
          <cell r="R403" t="str">
            <v>Tangerang</v>
          </cell>
          <cell r="S403">
            <v>36836</v>
          </cell>
          <cell r="T403" t="str">
            <v>Islam</v>
          </cell>
          <cell r="U403" t="str">
            <v>Miftahul Zannah</v>
          </cell>
          <cell r="V403" t="str">
            <v>Belendung Benda</v>
          </cell>
          <cell r="AK403">
            <v>56</v>
          </cell>
          <cell r="AL403">
            <v>60</v>
          </cell>
          <cell r="AM403">
            <v>35</v>
          </cell>
          <cell r="AN403">
            <v>67.5</v>
          </cell>
          <cell r="AO403">
            <v>218.5</v>
          </cell>
        </row>
        <row r="404">
          <cell r="A404">
            <v>401</v>
          </cell>
          <cell r="B404" t="str">
            <v>02-030-401-8</v>
          </cell>
          <cell r="C404" t="str">
            <v>2-15-30-</v>
          </cell>
          <cell r="D404" t="str">
            <v>2-15-30-02-030-401-8</v>
          </cell>
          <cell r="E404" t="str">
            <v>SRI DIANIH</v>
          </cell>
          <cell r="F404" t="str">
            <v>P</v>
          </cell>
          <cell r="G404" t="str">
            <v>Tangerang</v>
          </cell>
          <cell r="H404">
            <v>36412</v>
          </cell>
          <cell r="I404">
            <v>21</v>
          </cell>
          <cell r="K404" t="str">
            <v>Lasmana</v>
          </cell>
          <cell r="L404" t="str">
            <v>1213-7392</v>
          </cell>
          <cell r="M404">
            <v>9994726764</v>
          </cell>
          <cell r="N404" t="str">
            <v>9. K</v>
          </cell>
          <cell r="O404" t="str">
            <v>1213-7392 / 9994726764</v>
          </cell>
          <cell r="P404" t="str">
            <v>SRI DIANIH</v>
          </cell>
          <cell r="Q404" t="str">
            <v>Tangerang,  9 September 1999</v>
          </cell>
          <cell r="R404" t="str">
            <v>Tangerang</v>
          </cell>
          <cell r="S404">
            <v>36412</v>
          </cell>
          <cell r="T404" t="str">
            <v>Islam</v>
          </cell>
          <cell r="U404" t="str">
            <v>Lasmana</v>
          </cell>
          <cell r="V404" t="str">
            <v>Jl. Abd. Rahman Saleh RT 02/03 No. 115</v>
          </cell>
          <cell r="AK404">
            <v>66</v>
          </cell>
          <cell r="AL404">
            <v>38</v>
          </cell>
          <cell r="AM404">
            <v>32.5</v>
          </cell>
          <cell r="AN404">
            <v>67.5</v>
          </cell>
          <cell r="AO404">
            <v>204</v>
          </cell>
        </row>
        <row r="405">
          <cell r="A405">
            <v>402</v>
          </cell>
          <cell r="B405" t="str">
            <v>02-030-402-7</v>
          </cell>
          <cell r="C405" t="str">
            <v>2-15-30-</v>
          </cell>
          <cell r="D405" t="str">
            <v>2-15-30-02-030-402-7</v>
          </cell>
          <cell r="E405" t="str">
            <v>UMI DAMAYANTI</v>
          </cell>
          <cell r="F405" t="str">
            <v>P</v>
          </cell>
          <cell r="G405" t="str">
            <v>Tangerang</v>
          </cell>
          <cell r="H405">
            <v>36388</v>
          </cell>
          <cell r="I405">
            <v>21</v>
          </cell>
          <cell r="K405" t="str">
            <v>Bariah</v>
          </cell>
          <cell r="L405" t="str">
            <v>1213-7397</v>
          </cell>
          <cell r="M405">
            <v>9999847171</v>
          </cell>
          <cell r="N405" t="str">
            <v>9. K</v>
          </cell>
          <cell r="O405" t="str">
            <v>1213-7397 / 9999847171</v>
          </cell>
          <cell r="P405" t="str">
            <v>UMI DAMAYANTI</v>
          </cell>
          <cell r="Q405" t="str">
            <v>Tangerang,  16 Agustus 1999</v>
          </cell>
          <cell r="R405" t="str">
            <v>Tangerang</v>
          </cell>
          <cell r="S405">
            <v>36388</v>
          </cell>
          <cell r="T405" t="str">
            <v>Islam</v>
          </cell>
          <cell r="U405" t="str">
            <v>Bariah</v>
          </cell>
          <cell r="V405" t="str">
            <v>Jl. H. Abdullah RT 04/02 No. 15 Jurumudi</v>
          </cell>
          <cell r="AK405">
            <v>76</v>
          </cell>
          <cell r="AL405">
            <v>28</v>
          </cell>
          <cell r="AM405">
            <v>27.5</v>
          </cell>
          <cell r="AN405">
            <v>77.5</v>
          </cell>
          <cell r="AO405">
            <v>209</v>
          </cell>
        </row>
        <row r="406">
          <cell r="A406">
            <v>403</v>
          </cell>
          <cell r="B406" t="str">
            <v>02-030-403-6</v>
          </cell>
          <cell r="C406" t="str">
            <v>2-15-30-</v>
          </cell>
          <cell r="D406" t="str">
            <v>2-15-30-02-030-403-6</v>
          </cell>
          <cell r="E406" t="str">
            <v>ARI ERLANGGA</v>
          </cell>
          <cell r="F406" t="str">
            <v>L</v>
          </cell>
          <cell r="G406" t="str">
            <v>Tangerang</v>
          </cell>
          <cell r="H406">
            <v>36746</v>
          </cell>
          <cell r="I406">
            <v>21</v>
          </cell>
          <cell r="K406" t="str">
            <v>Erly Ancu</v>
          </cell>
          <cell r="L406" t="str">
            <v>1213-7407</v>
          </cell>
          <cell r="M406" t="str">
            <v>0008827609</v>
          </cell>
          <cell r="N406" t="str">
            <v>9. K</v>
          </cell>
          <cell r="O406" t="str">
            <v>1213-7407 / 0008827609</v>
          </cell>
          <cell r="P406" t="str">
            <v>ARI ERLANGGA</v>
          </cell>
          <cell r="Q406" t="str">
            <v>Tangerang,  8 Agustus 2000</v>
          </cell>
          <cell r="R406" t="str">
            <v>Tangerang</v>
          </cell>
          <cell r="S406">
            <v>36746</v>
          </cell>
          <cell r="T406" t="str">
            <v>Islam</v>
          </cell>
          <cell r="U406" t="str">
            <v>Erly Ancu</v>
          </cell>
          <cell r="V406" t="str">
            <v>Jl. Keamanan RT 05/02 Kebon Besar</v>
          </cell>
          <cell r="AK406">
            <v>60</v>
          </cell>
          <cell r="AL406">
            <v>54</v>
          </cell>
          <cell r="AM406">
            <v>32.5</v>
          </cell>
          <cell r="AN406">
            <v>85</v>
          </cell>
          <cell r="AO406">
            <v>231.5</v>
          </cell>
        </row>
        <row r="407">
          <cell r="A407">
            <v>404</v>
          </cell>
          <cell r="B407" t="str">
            <v>02-030-404-5</v>
          </cell>
          <cell r="C407" t="str">
            <v>2-15-30-</v>
          </cell>
          <cell r="D407" t="str">
            <v>2-15-30-02-030-404-5</v>
          </cell>
          <cell r="E407" t="str">
            <v>KHOESNI MUBAROK</v>
          </cell>
          <cell r="F407" t="str">
            <v>L</v>
          </cell>
          <cell r="G407" t="str">
            <v>Tangerang</v>
          </cell>
          <cell r="H407">
            <v>36643</v>
          </cell>
          <cell r="I407">
            <v>21</v>
          </cell>
          <cell r="K407" t="str">
            <v>Kusmayadi</v>
          </cell>
          <cell r="L407" t="str">
            <v>1213-7426</v>
          </cell>
          <cell r="M407" t="str">
            <v>0000539121</v>
          </cell>
          <cell r="N407" t="str">
            <v>9. K</v>
          </cell>
          <cell r="O407" t="str">
            <v>1213-7426 / 0000539121</v>
          </cell>
          <cell r="P407" t="str">
            <v>KHOESNI MUBAROK</v>
          </cell>
          <cell r="Q407" t="str">
            <v>Tangerang,  27 April 2000</v>
          </cell>
          <cell r="R407" t="str">
            <v>Tangerang</v>
          </cell>
          <cell r="S407">
            <v>36643</v>
          </cell>
          <cell r="T407" t="str">
            <v>Islam</v>
          </cell>
          <cell r="U407" t="str">
            <v>Kusmayadi</v>
          </cell>
          <cell r="V407" t="str">
            <v>Jl. KH. Muja RT 006/003 No. 25 Jurumudi</v>
          </cell>
          <cell r="AK407">
            <v>58</v>
          </cell>
          <cell r="AL407">
            <v>44</v>
          </cell>
          <cell r="AM407">
            <v>30</v>
          </cell>
          <cell r="AN407">
            <v>35</v>
          </cell>
          <cell r="AO407">
            <v>167</v>
          </cell>
        </row>
        <row r="408">
          <cell r="A408">
            <v>405</v>
          </cell>
          <cell r="B408" t="str">
            <v>02-030-405-4</v>
          </cell>
          <cell r="C408" t="str">
            <v>2-15-30-</v>
          </cell>
          <cell r="D408" t="str">
            <v>2-15-30-02-030-405-4</v>
          </cell>
          <cell r="E408" t="str">
            <v>NURHASANAH</v>
          </cell>
          <cell r="F408" t="str">
            <v>P</v>
          </cell>
          <cell r="G408" t="str">
            <v>Tangerang</v>
          </cell>
          <cell r="H408">
            <v>36787</v>
          </cell>
          <cell r="I408">
            <v>21</v>
          </cell>
          <cell r="K408" t="str">
            <v>Enzen</v>
          </cell>
          <cell r="L408" t="str">
            <v>1213-7434</v>
          </cell>
          <cell r="M408" t="str">
            <v>0005864002</v>
          </cell>
          <cell r="N408" t="str">
            <v>9. K</v>
          </cell>
          <cell r="O408" t="str">
            <v>1213-7434 / 0005864002</v>
          </cell>
          <cell r="P408" t="str">
            <v>NURHASANAH</v>
          </cell>
          <cell r="Q408" t="str">
            <v>Tangerang,  18 September 2000</v>
          </cell>
          <cell r="R408" t="str">
            <v>Tangerang</v>
          </cell>
          <cell r="S408">
            <v>36787</v>
          </cell>
          <cell r="T408" t="str">
            <v>Islam</v>
          </cell>
          <cell r="U408" t="str">
            <v>Enzen</v>
          </cell>
          <cell r="V408" t="str">
            <v>Jl. Halim PK RT 05/01 Jurumudi</v>
          </cell>
          <cell r="AK408">
            <v>58</v>
          </cell>
          <cell r="AL408">
            <v>38</v>
          </cell>
          <cell r="AM408">
            <v>45</v>
          </cell>
          <cell r="AN408">
            <v>50</v>
          </cell>
          <cell r="AO408">
            <v>191</v>
          </cell>
        </row>
        <row r="409">
          <cell r="A409">
            <v>406</v>
          </cell>
          <cell r="B409" t="str">
            <v>02-030-406-3</v>
          </cell>
          <cell r="C409" t="str">
            <v>2-15-30-</v>
          </cell>
          <cell r="D409" t="str">
            <v>2-15-30-02-030-406-3</v>
          </cell>
          <cell r="E409" t="str">
            <v>DAFFA RAMADHANA PRADESTA</v>
          </cell>
          <cell r="F409" t="str">
            <v>L</v>
          </cell>
          <cell r="G409" t="str">
            <v>Tangerang</v>
          </cell>
          <cell r="H409">
            <v>36886</v>
          </cell>
          <cell r="I409">
            <v>21</v>
          </cell>
          <cell r="K409" t="str">
            <v>Purtriyoso</v>
          </cell>
          <cell r="L409" t="str">
            <v>1213-7056</v>
          </cell>
          <cell r="M409" t="str">
            <v>0003812107</v>
          </cell>
          <cell r="N409" t="str">
            <v>9. K</v>
          </cell>
          <cell r="O409" t="str">
            <v>1213-7056 / 0003812107</v>
          </cell>
          <cell r="P409" t="str">
            <v>DAFFA RAMADHANA PRADESTA</v>
          </cell>
          <cell r="Q409" t="str">
            <v>Tangerang,  26 Desember 2000</v>
          </cell>
          <cell r="R409" t="str">
            <v>Tangerang</v>
          </cell>
          <cell r="S409">
            <v>36886</v>
          </cell>
          <cell r="T409" t="str">
            <v>Islam</v>
          </cell>
          <cell r="U409" t="str">
            <v>Purtriyoso</v>
          </cell>
          <cell r="V409" t="str">
            <v>Perum Taman Jati Permai Blok 04/10 No. 10</v>
          </cell>
          <cell r="AK409">
            <v>68</v>
          </cell>
          <cell r="AL409">
            <v>26</v>
          </cell>
          <cell r="AM409">
            <v>45</v>
          </cell>
          <cell r="AN409">
            <v>77.5</v>
          </cell>
          <cell r="AO409">
            <v>216.5</v>
          </cell>
        </row>
        <row r="410">
          <cell r="A410">
            <v>407</v>
          </cell>
          <cell r="B410" t="str">
            <v>02-030-407-2</v>
          </cell>
          <cell r="C410" t="str">
            <v>2-15-30-</v>
          </cell>
          <cell r="D410" t="str">
            <v>2-15-30-02-030-407-2</v>
          </cell>
          <cell r="E410" t="str">
            <v>RINI ANDIYANI</v>
          </cell>
          <cell r="F410" t="str">
            <v>P</v>
          </cell>
          <cell r="G410" t="str">
            <v>Tangerang</v>
          </cell>
          <cell r="H410">
            <v>37112</v>
          </cell>
          <cell r="I410">
            <v>21</v>
          </cell>
          <cell r="K410" t="str">
            <v>Burhanudin</v>
          </cell>
          <cell r="L410" t="str">
            <v>1213-7079</v>
          </cell>
          <cell r="M410" t="str">
            <v>0006053515</v>
          </cell>
          <cell r="N410" t="str">
            <v>9. K</v>
          </cell>
          <cell r="O410" t="str">
            <v>1213-7079 / 0006053515</v>
          </cell>
          <cell r="P410" t="str">
            <v>RINI ANDIYANI</v>
          </cell>
          <cell r="Q410" t="str">
            <v>Tangerang,  9 Agustus 2001</v>
          </cell>
          <cell r="R410" t="str">
            <v>Tangerang</v>
          </cell>
          <cell r="S410">
            <v>37112</v>
          </cell>
          <cell r="T410" t="str">
            <v>Islam</v>
          </cell>
          <cell r="U410" t="str">
            <v>Burhanudin</v>
          </cell>
          <cell r="V410" t="str">
            <v>Jl. KH. Kilin RT 01/04 Belendung</v>
          </cell>
          <cell r="AK410">
            <v>52</v>
          </cell>
          <cell r="AL410">
            <v>54</v>
          </cell>
          <cell r="AM410">
            <v>32.5</v>
          </cell>
          <cell r="AN410">
            <v>67.5</v>
          </cell>
          <cell r="AO410">
            <v>206</v>
          </cell>
        </row>
        <row r="411">
          <cell r="A411">
            <v>408</v>
          </cell>
          <cell r="B411" t="str">
            <v>02-030-408-9</v>
          </cell>
          <cell r="C411" t="str">
            <v>2-15-30-</v>
          </cell>
          <cell r="D411" t="str">
            <v>2-15-30-02-030-408-9</v>
          </cell>
          <cell r="E411" t="str">
            <v>ALAN MAULANA</v>
          </cell>
          <cell r="F411" t="str">
            <v>L</v>
          </cell>
          <cell r="G411" t="str">
            <v>Tangerang</v>
          </cell>
          <cell r="H411">
            <v>36758</v>
          </cell>
          <cell r="I411">
            <v>21</v>
          </cell>
          <cell r="K411" t="str">
            <v>Mahmud</v>
          </cell>
          <cell r="L411" t="str">
            <v>1213-7093</v>
          </cell>
          <cell r="M411" t="str">
            <v>0003793859</v>
          </cell>
          <cell r="N411" t="str">
            <v>9. K</v>
          </cell>
          <cell r="O411" t="str">
            <v>1213-7093 / 0003793859</v>
          </cell>
          <cell r="P411" t="str">
            <v>ALAN MAULANA</v>
          </cell>
          <cell r="Q411" t="str">
            <v>Tangerang,  20 Agustus 2000</v>
          </cell>
          <cell r="R411" t="str">
            <v>Tangerang</v>
          </cell>
          <cell r="S411">
            <v>36758</v>
          </cell>
          <cell r="T411" t="str">
            <v>Islam</v>
          </cell>
          <cell r="U411" t="str">
            <v>Mahmud</v>
          </cell>
          <cell r="V411" t="str">
            <v>Jl. KH. Agus Salim RT 05/04 No. 72 Poris palawad</v>
          </cell>
          <cell r="AK411">
            <v>76</v>
          </cell>
          <cell r="AL411">
            <v>66</v>
          </cell>
          <cell r="AM411">
            <v>37.5</v>
          </cell>
          <cell r="AN411">
            <v>75</v>
          </cell>
          <cell r="AO411">
            <v>254.5</v>
          </cell>
        </row>
        <row r="412">
          <cell r="A412">
            <v>409</v>
          </cell>
          <cell r="B412" t="str">
            <v>02-030-409-8</v>
          </cell>
          <cell r="C412" t="str">
            <v>2-15-30-</v>
          </cell>
          <cell r="D412" t="str">
            <v>2-15-30-02-030-409-8</v>
          </cell>
          <cell r="E412" t="str">
            <v>ASTRI AULIA AZZAHRA</v>
          </cell>
          <cell r="F412" t="str">
            <v>P</v>
          </cell>
          <cell r="G412" t="str">
            <v>Tangerang</v>
          </cell>
          <cell r="H412">
            <v>36814</v>
          </cell>
          <cell r="I412">
            <v>21</v>
          </cell>
          <cell r="K412" t="str">
            <v>Asman</v>
          </cell>
          <cell r="L412" t="str">
            <v>1213-7113</v>
          </cell>
          <cell r="M412" t="str">
            <v>0003931213</v>
          </cell>
          <cell r="N412" t="str">
            <v>9. K</v>
          </cell>
          <cell r="O412" t="str">
            <v>1213-7113 / 0003931213</v>
          </cell>
          <cell r="P412" t="str">
            <v>ASTRI AULIA AZZAHRA</v>
          </cell>
          <cell r="Q412" t="str">
            <v>Tangerang,  15 Oktober 2000</v>
          </cell>
          <cell r="R412" t="str">
            <v>Tangerang</v>
          </cell>
          <cell r="S412">
            <v>36814</v>
          </cell>
          <cell r="T412" t="str">
            <v>Islam</v>
          </cell>
          <cell r="U412" t="str">
            <v>Asman</v>
          </cell>
          <cell r="V412" t="str">
            <v>Jl. Melati II RT 01/02 Tanah Tinggi</v>
          </cell>
          <cell r="AK412">
            <v>74</v>
          </cell>
          <cell r="AL412">
            <v>52</v>
          </cell>
          <cell r="AM412">
            <v>22.5</v>
          </cell>
          <cell r="AN412">
            <v>40</v>
          </cell>
          <cell r="AO412">
            <v>188.5</v>
          </cell>
        </row>
        <row r="413">
          <cell r="A413">
            <v>410</v>
          </cell>
          <cell r="B413" t="str">
            <v>02-030-410-7</v>
          </cell>
          <cell r="C413" t="str">
            <v>2-15-30-</v>
          </cell>
          <cell r="D413" t="str">
            <v>2-15-30-02-030-410-7</v>
          </cell>
          <cell r="E413" t="str">
            <v>MEGA JULIANTY</v>
          </cell>
          <cell r="F413" t="str">
            <v>P</v>
          </cell>
          <cell r="G413" t="str">
            <v>Tangerang</v>
          </cell>
          <cell r="H413">
            <v>36344</v>
          </cell>
          <cell r="I413">
            <v>21</v>
          </cell>
          <cell r="K413" t="str">
            <v>Abu Bakar</v>
          </cell>
          <cell r="L413" t="str">
            <v>1213-7121</v>
          </cell>
          <cell r="M413">
            <v>9991682111</v>
          </cell>
          <cell r="N413" t="str">
            <v>9. K</v>
          </cell>
          <cell r="O413" t="str">
            <v>1213-7121 / 9991682111</v>
          </cell>
          <cell r="P413" t="str">
            <v>MEGA JULIANTY</v>
          </cell>
          <cell r="Q413" t="str">
            <v>Tangerang,  3 Juli 1999</v>
          </cell>
          <cell r="R413" t="str">
            <v>Tangerang</v>
          </cell>
          <cell r="S413">
            <v>36344</v>
          </cell>
          <cell r="T413" t="str">
            <v>Islam</v>
          </cell>
          <cell r="U413" t="str">
            <v>Abu Bakar</v>
          </cell>
          <cell r="V413" t="str">
            <v>Batuceper tangerang</v>
          </cell>
          <cell r="AK413">
            <v>76</v>
          </cell>
          <cell r="AL413">
            <v>64</v>
          </cell>
          <cell r="AM413">
            <v>77.5</v>
          </cell>
          <cell r="AN413">
            <v>65</v>
          </cell>
          <cell r="AO413">
            <v>282.5</v>
          </cell>
        </row>
        <row r="414">
          <cell r="A414">
            <v>411</v>
          </cell>
          <cell r="B414" t="str">
            <v>02-030-411-6</v>
          </cell>
          <cell r="C414" t="str">
            <v>2-15-30-</v>
          </cell>
          <cell r="D414" t="str">
            <v>2-15-30-02-030-411-6</v>
          </cell>
          <cell r="E414" t="str">
            <v>RETNO ASTUTI</v>
          </cell>
          <cell r="F414" t="str">
            <v>P</v>
          </cell>
          <cell r="G414" t="str">
            <v>Indramayu</v>
          </cell>
          <cell r="H414">
            <v>36842</v>
          </cell>
          <cell r="I414">
            <v>21</v>
          </cell>
          <cell r="K414" t="str">
            <v>Kasmono</v>
          </cell>
          <cell r="L414" t="str">
            <v>1213-7299</v>
          </cell>
          <cell r="M414" t="str">
            <v>0008610914</v>
          </cell>
          <cell r="N414" t="str">
            <v>9. K</v>
          </cell>
          <cell r="O414" t="str">
            <v>1213-7299 / 0008610914</v>
          </cell>
          <cell r="P414" t="str">
            <v>RETNO ASTUTI</v>
          </cell>
          <cell r="Q414" t="str">
            <v>Indramayu,  12 Nopember 2000</v>
          </cell>
          <cell r="R414" t="str">
            <v>Indramayu</v>
          </cell>
          <cell r="S414">
            <v>36842</v>
          </cell>
          <cell r="T414" t="str">
            <v>Islam</v>
          </cell>
          <cell r="U414" t="str">
            <v>Kasmono</v>
          </cell>
          <cell r="V414" t="str">
            <v>Jl. H. Jaung  RT 002/008 Jurumudi</v>
          </cell>
          <cell r="AK414">
            <v>62</v>
          </cell>
          <cell r="AL414">
            <v>62</v>
          </cell>
          <cell r="AM414">
            <v>82.5</v>
          </cell>
          <cell r="AN414">
            <v>90</v>
          </cell>
          <cell r="AO414">
            <v>296.5</v>
          </cell>
        </row>
        <row r="415">
          <cell r="A415">
            <v>412</v>
          </cell>
          <cell r="B415" t="str">
            <v>02-030-412-5</v>
          </cell>
          <cell r="C415" t="str">
            <v>2-15-30-</v>
          </cell>
          <cell r="D415" t="str">
            <v>2-15-30-02-030-412-5</v>
          </cell>
          <cell r="E415" t="str">
            <v>SILVIA RAHMAH</v>
          </cell>
          <cell r="F415" t="str">
            <v>P</v>
          </cell>
          <cell r="G415" t="str">
            <v>Tangerang</v>
          </cell>
          <cell r="H415">
            <v>36650</v>
          </cell>
          <cell r="I415">
            <v>21</v>
          </cell>
          <cell r="J415">
            <v>36011</v>
          </cell>
          <cell r="K415" t="str">
            <v>Sarki</v>
          </cell>
          <cell r="L415" t="str">
            <v>1213-7302</v>
          </cell>
          <cell r="M415" t="str">
            <v>0005555301</v>
          </cell>
          <cell r="N415" t="str">
            <v>9. K</v>
          </cell>
          <cell r="O415" t="str">
            <v>1213-7302 / 0005555301</v>
          </cell>
          <cell r="P415" t="str">
            <v>SILVIA RAHMAH</v>
          </cell>
          <cell r="Q415" t="str">
            <v>Tangerang,  4 Mei 2000</v>
          </cell>
          <cell r="R415" t="str">
            <v>Tangerang</v>
          </cell>
          <cell r="S415">
            <v>36650</v>
          </cell>
          <cell r="T415" t="str">
            <v>Islam</v>
          </cell>
          <cell r="U415" t="str">
            <v>Sarki</v>
          </cell>
          <cell r="V415" t="str">
            <v>Belendung Benda</v>
          </cell>
          <cell r="AK415">
            <v>62</v>
          </cell>
          <cell r="AL415">
            <v>46</v>
          </cell>
          <cell r="AM415">
            <v>40</v>
          </cell>
          <cell r="AN415">
            <v>27.5</v>
          </cell>
          <cell r="AO415">
            <v>175.5</v>
          </cell>
        </row>
        <row r="416">
          <cell r="A416">
            <v>413</v>
          </cell>
          <cell r="B416" t="str">
            <v>02-030-413-4</v>
          </cell>
          <cell r="C416" t="str">
            <v>2-15-30-</v>
          </cell>
          <cell r="D416" t="str">
            <v>2-15-30-02-030-413-4</v>
          </cell>
          <cell r="E416" t="str">
            <v>ADITYA BIMA PRATAMA</v>
          </cell>
          <cell r="F416" t="str">
            <v>L</v>
          </cell>
          <cell r="G416" t="str">
            <v>Blitar</v>
          </cell>
          <cell r="H416">
            <v>36835</v>
          </cell>
          <cell r="I416">
            <v>21</v>
          </cell>
          <cell r="K416" t="str">
            <v>Abu Tolib</v>
          </cell>
          <cell r="L416" t="str">
            <v>1213-7310</v>
          </cell>
          <cell r="M416" t="str">
            <v>0000764546</v>
          </cell>
          <cell r="N416" t="str">
            <v>9. K</v>
          </cell>
          <cell r="O416" t="str">
            <v>1213-7310 / 0000764546</v>
          </cell>
          <cell r="P416" t="str">
            <v>ADITYA BIMA PRATAMA</v>
          </cell>
          <cell r="Q416" t="str">
            <v>Blitar,  5 Nopember 2000</v>
          </cell>
          <cell r="R416" t="str">
            <v>Blitar</v>
          </cell>
          <cell r="S416">
            <v>36835</v>
          </cell>
          <cell r="T416" t="str">
            <v>Islam</v>
          </cell>
          <cell r="U416" t="str">
            <v>Abu Tolib</v>
          </cell>
          <cell r="V416" t="str">
            <v>Jl. Alamanda E.10 No. 5 RT 03/10 Periuk</v>
          </cell>
          <cell r="AK416">
            <v>78</v>
          </cell>
          <cell r="AL416">
            <v>68</v>
          </cell>
          <cell r="AM416">
            <v>30</v>
          </cell>
          <cell r="AN416">
            <v>77.5</v>
          </cell>
          <cell r="AO416">
            <v>253.5</v>
          </cell>
        </row>
        <row r="417">
          <cell r="A417">
            <v>414</v>
          </cell>
          <cell r="B417" t="str">
            <v>02-030-414-3</v>
          </cell>
          <cell r="C417" t="str">
            <v>2-15-30-</v>
          </cell>
          <cell r="D417" t="str">
            <v>2-15-30-02-030-414-3</v>
          </cell>
          <cell r="E417" t="str">
            <v>ANGGIT EKA SUCI</v>
          </cell>
          <cell r="F417" t="str">
            <v>P</v>
          </cell>
          <cell r="G417" t="str">
            <v>Blora</v>
          </cell>
          <cell r="H417">
            <v>36763</v>
          </cell>
          <cell r="I417">
            <v>21</v>
          </cell>
          <cell r="K417" t="str">
            <v>Widodo</v>
          </cell>
          <cell r="L417" t="str">
            <v>1213-7314</v>
          </cell>
          <cell r="M417" t="str">
            <v>0001695608</v>
          </cell>
          <cell r="N417" t="str">
            <v>9. K</v>
          </cell>
          <cell r="O417" t="str">
            <v>1213-7314 / 0001695608</v>
          </cell>
          <cell r="P417" t="str">
            <v>ANGGIT EKA SUCI</v>
          </cell>
          <cell r="Q417" t="str">
            <v>Blora,  25 Agustus 2000</v>
          </cell>
          <cell r="R417" t="str">
            <v>Blora</v>
          </cell>
          <cell r="S417">
            <v>36763</v>
          </cell>
          <cell r="T417" t="str">
            <v>Islam</v>
          </cell>
          <cell r="U417" t="str">
            <v>Widodo</v>
          </cell>
          <cell r="V417" t="str">
            <v>Jl. Halim PK RT 001/005 Benda</v>
          </cell>
          <cell r="AK417">
            <v>48</v>
          </cell>
          <cell r="AL417">
            <v>30</v>
          </cell>
          <cell r="AM417">
            <v>72.5</v>
          </cell>
          <cell r="AN417">
            <v>55</v>
          </cell>
          <cell r="AO417">
            <v>205.5</v>
          </cell>
        </row>
        <row r="418">
          <cell r="A418">
            <v>415</v>
          </cell>
          <cell r="B418" t="str">
            <v>02-030-415-2</v>
          </cell>
          <cell r="C418" t="str">
            <v>2-15-30-</v>
          </cell>
          <cell r="D418" t="str">
            <v>2-15-30-02-030-415-2</v>
          </cell>
          <cell r="E418" t="str">
            <v>IDRIS MAULANI</v>
          </cell>
          <cell r="F418" t="str">
            <v>L</v>
          </cell>
          <cell r="G418" t="str">
            <v>Cirebon</v>
          </cell>
          <cell r="H418">
            <v>36443</v>
          </cell>
          <cell r="I418">
            <v>21</v>
          </cell>
          <cell r="K418" t="str">
            <v>Satori</v>
          </cell>
          <cell r="L418" t="str">
            <v>1213-7328</v>
          </cell>
          <cell r="M418">
            <v>9994991750</v>
          </cell>
          <cell r="N418" t="str">
            <v>9. K</v>
          </cell>
          <cell r="O418" t="str">
            <v>1213-7328 / 9994991750</v>
          </cell>
          <cell r="P418" t="str">
            <v>IDRIS MAULANI</v>
          </cell>
          <cell r="Q418" t="str">
            <v>Cirebon,  10 Oktober 1999</v>
          </cell>
          <cell r="R418" t="str">
            <v>Cirebon</v>
          </cell>
          <cell r="S418">
            <v>36443</v>
          </cell>
          <cell r="T418" t="str">
            <v>Islam</v>
          </cell>
          <cell r="U418" t="str">
            <v>Satori</v>
          </cell>
          <cell r="V418" t="str">
            <v>Jl. KH. Mustopa RT 02/04 Poris Batu ceper</v>
          </cell>
          <cell r="AK418">
            <v>84</v>
          </cell>
          <cell r="AL418">
            <v>66</v>
          </cell>
          <cell r="AM418">
            <v>40</v>
          </cell>
          <cell r="AN418">
            <v>80</v>
          </cell>
          <cell r="AO418">
            <v>270</v>
          </cell>
        </row>
        <row r="419">
          <cell r="A419">
            <v>416</v>
          </cell>
          <cell r="B419" t="str">
            <v>02-030-416-9</v>
          </cell>
          <cell r="C419" t="str">
            <v>2-15-30-</v>
          </cell>
          <cell r="D419" t="str">
            <v>2-15-30-02-030-416-9</v>
          </cell>
          <cell r="E419" t="str">
            <v>NINDY CINTYA DEWI</v>
          </cell>
          <cell r="F419" t="str">
            <v>P</v>
          </cell>
          <cell r="G419" t="str">
            <v>Tangerang</v>
          </cell>
          <cell r="H419">
            <v>36837</v>
          </cell>
          <cell r="I419">
            <v>21</v>
          </cell>
          <cell r="K419" t="str">
            <v>Supardi</v>
          </cell>
          <cell r="L419" t="str">
            <v>1213-7336</v>
          </cell>
          <cell r="M419" t="str">
            <v>0000960696</v>
          </cell>
          <cell r="N419" t="str">
            <v>9. K</v>
          </cell>
          <cell r="O419" t="str">
            <v>1213-7336 / 0000960696</v>
          </cell>
          <cell r="P419" t="str">
            <v>NINDY CINTYA DEWI</v>
          </cell>
          <cell r="Q419" t="str">
            <v>Tangerang,  7 Nopember 2000</v>
          </cell>
          <cell r="R419" t="str">
            <v>Tangerang</v>
          </cell>
          <cell r="S419">
            <v>36837</v>
          </cell>
          <cell r="T419" t="str">
            <v>Islam</v>
          </cell>
          <cell r="U419" t="str">
            <v>Supardi</v>
          </cell>
          <cell r="V419" t="str">
            <v>Jl. Siswa Raya RT 002/002 Belendung</v>
          </cell>
          <cell r="AK419">
            <v>64</v>
          </cell>
          <cell r="AL419">
            <v>52</v>
          </cell>
          <cell r="AM419">
            <v>37.5</v>
          </cell>
          <cell r="AN419">
            <v>37.5</v>
          </cell>
          <cell r="AO419">
            <v>191</v>
          </cell>
        </row>
        <row r="420">
          <cell r="A420">
            <v>417</v>
          </cell>
          <cell r="B420" t="str">
            <v>02-030-417-8</v>
          </cell>
          <cell r="C420" t="str">
            <v>2-15-30-</v>
          </cell>
          <cell r="D420" t="str">
            <v>2-15-30-02-030-417-8</v>
          </cell>
          <cell r="E420" t="str">
            <v>SULISTIANI</v>
          </cell>
          <cell r="F420" t="str">
            <v>P</v>
          </cell>
          <cell r="G420" t="str">
            <v>Tangerang</v>
          </cell>
          <cell r="H420">
            <v>36672</v>
          </cell>
          <cell r="I420">
            <v>21</v>
          </cell>
          <cell r="K420" t="str">
            <v>Matsani</v>
          </cell>
          <cell r="L420" t="str">
            <v>1213-7348</v>
          </cell>
          <cell r="M420" t="str">
            <v>0005369146</v>
          </cell>
          <cell r="N420" t="str">
            <v>9. L</v>
          </cell>
          <cell r="O420" t="str">
            <v>1213-7348 / 0005369146</v>
          </cell>
          <cell r="P420" t="str">
            <v>SULISTIANI</v>
          </cell>
          <cell r="Q420" t="str">
            <v>Tangerang,  26 Mei 2000</v>
          </cell>
          <cell r="R420" t="str">
            <v>Tangerang</v>
          </cell>
          <cell r="S420">
            <v>36672</v>
          </cell>
          <cell r="T420" t="str">
            <v>Islam</v>
          </cell>
          <cell r="U420" t="str">
            <v>Matsani</v>
          </cell>
          <cell r="V420" t="str">
            <v>Jl. KH. Mursan RT 01/05 No. 56 Belendung</v>
          </cell>
          <cell r="AK420">
            <v>66</v>
          </cell>
          <cell r="AL420">
            <v>58</v>
          </cell>
          <cell r="AM420">
            <v>87.5</v>
          </cell>
          <cell r="AN420">
            <v>70</v>
          </cell>
          <cell r="AO420">
            <v>281.5</v>
          </cell>
        </row>
        <row r="421">
          <cell r="A421">
            <v>418</v>
          </cell>
          <cell r="B421" t="str">
            <v>02-030-418-7</v>
          </cell>
          <cell r="C421" t="str">
            <v>2-15-30-</v>
          </cell>
          <cell r="D421" t="str">
            <v>2-15-30-02-030-418-7</v>
          </cell>
          <cell r="E421" t="str">
            <v>DIDIK YUDHO PRASTYO</v>
          </cell>
          <cell r="F421" t="str">
            <v>L</v>
          </cell>
          <cell r="G421" t="str">
            <v>Trimomukti</v>
          </cell>
          <cell r="H421">
            <v>36365</v>
          </cell>
          <cell r="I421">
            <v>21</v>
          </cell>
          <cell r="K421" t="str">
            <v>Poedjianto</v>
          </cell>
          <cell r="L421" t="str">
            <v>1213-7367</v>
          </cell>
          <cell r="M421">
            <v>9997247892</v>
          </cell>
          <cell r="N421" t="str">
            <v>9. L</v>
          </cell>
          <cell r="O421" t="str">
            <v>1213-7367 / 9997247892</v>
          </cell>
          <cell r="P421" t="str">
            <v>DIDIK YUDHO PRASTYO</v>
          </cell>
          <cell r="Q421" t="str">
            <v>Trimomukti,  24 Juli 1999</v>
          </cell>
          <cell r="R421" t="str">
            <v>Trimomukti</v>
          </cell>
          <cell r="S421">
            <v>36365</v>
          </cell>
          <cell r="T421" t="str">
            <v>Islam</v>
          </cell>
          <cell r="U421" t="str">
            <v>Poedjianto</v>
          </cell>
          <cell r="V421" t="str">
            <v>Jl. Paliman Jaya RT 004/07 No. 3 Jurumudi</v>
          </cell>
          <cell r="AK421">
            <v>60</v>
          </cell>
          <cell r="AL421">
            <v>70</v>
          </cell>
          <cell r="AM421">
            <v>85</v>
          </cell>
          <cell r="AN421">
            <v>80</v>
          </cell>
          <cell r="AO421">
            <v>295</v>
          </cell>
        </row>
        <row r="422">
          <cell r="A422">
            <v>419</v>
          </cell>
          <cell r="B422" t="str">
            <v>02-030-419-6</v>
          </cell>
          <cell r="C422" t="str">
            <v>2-15-30-</v>
          </cell>
          <cell r="D422" t="str">
            <v>2-15-30-02-030-419-6</v>
          </cell>
          <cell r="E422" t="str">
            <v>DIYAH SAVITRI</v>
          </cell>
          <cell r="F422" t="str">
            <v>P</v>
          </cell>
          <cell r="G422" t="str">
            <v>Tangerang</v>
          </cell>
          <cell r="H422">
            <v>36728</v>
          </cell>
          <cell r="I422">
            <v>21</v>
          </cell>
          <cell r="K422" t="str">
            <v>Amit Komek</v>
          </cell>
          <cell r="L422" t="str">
            <v>1213-7353</v>
          </cell>
          <cell r="M422" t="str">
            <v>0007724727</v>
          </cell>
          <cell r="N422" t="str">
            <v>9. L</v>
          </cell>
          <cell r="O422" t="str">
            <v>1213-7353 / 0007724727</v>
          </cell>
          <cell r="P422" t="str">
            <v>DIYAH SAVITRI</v>
          </cell>
          <cell r="Q422" t="str">
            <v>Tangerang,  21 Juli 2000</v>
          </cell>
          <cell r="R422" t="str">
            <v>Tangerang</v>
          </cell>
          <cell r="S422">
            <v>36728</v>
          </cell>
          <cell r="T422" t="str">
            <v>Islam</v>
          </cell>
          <cell r="U422" t="str">
            <v>Amit Komek</v>
          </cell>
          <cell r="V422" t="str">
            <v>Jl. Abdullah RT 02/002 No. 5 Jurumudi</v>
          </cell>
          <cell r="AK422">
            <v>66</v>
          </cell>
          <cell r="AL422">
            <v>52</v>
          </cell>
          <cell r="AM422">
            <v>67.5</v>
          </cell>
          <cell r="AN422">
            <v>85</v>
          </cell>
          <cell r="AO422">
            <v>270.5</v>
          </cell>
        </row>
        <row r="423">
          <cell r="A423">
            <v>420</v>
          </cell>
          <cell r="B423" t="str">
            <v>02-030-420-5</v>
          </cell>
          <cell r="C423" t="str">
            <v>2-15-30-</v>
          </cell>
          <cell r="D423" t="str">
            <v>2-15-30-02-030-420-5</v>
          </cell>
          <cell r="E423" t="str">
            <v>ALFIYAH</v>
          </cell>
          <cell r="F423" t="str">
            <v>P</v>
          </cell>
          <cell r="G423" t="str">
            <v>Tangerang</v>
          </cell>
          <cell r="H423">
            <v>36767</v>
          </cell>
          <cell r="I423">
            <v>21</v>
          </cell>
          <cell r="K423" t="str">
            <v>Mad Arip</v>
          </cell>
          <cell r="L423" t="str">
            <v>1213-7006</v>
          </cell>
          <cell r="M423" t="str">
            <v>0005648394</v>
          </cell>
          <cell r="N423" t="str">
            <v>9. L</v>
          </cell>
          <cell r="O423" t="str">
            <v>1213-7006 / 0005648394</v>
          </cell>
          <cell r="P423" t="str">
            <v>ALFIYAH</v>
          </cell>
          <cell r="Q423" t="str">
            <v>Tangerang,  29 Agustus 2000</v>
          </cell>
          <cell r="R423" t="str">
            <v>Tangerang</v>
          </cell>
          <cell r="S423">
            <v>36767</v>
          </cell>
          <cell r="T423" t="str">
            <v>Islam</v>
          </cell>
          <cell r="U423" t="str">
            <v>Mad Arip</v>
          </cell>
          <cell r="V423" t="str">
            <v>Yos Sudarso RT 02/07 Jurumudi Baru</v>
          </cell>
          <cell r="AK423">
            <v>74</v>
          </cell>
          <cell r="AL423">
            <v>68</v>
          </cell>
          <cell r="AM423">
            <v>80</v>
          </cell>
          <cell r="AN423">
            <v>75</v>
          </cell>
          <cell r="AO423">
            <v>297</v>
          </cell>
        </row>
        <row r="424">
          <cell r="A424">
            <v>421</v>
          </cell>
          <cell r="B424" t="str">
            <v>02-030-421-4</v>
          </cell>
          <cell r="C424" t="str">
            <v>2-15-30-</v>
          </cell>
          <cell r="D424" t="str">
            <v>2-15-30-02-030-421-4</v>
          </cell>
          <cell r="E424" t="str">
            <v>DIMAS TRI PRASETIO</v>
          </cell>
          <cell r="F424" t="str">
            <v>L</v>
          </cell>
          <cell r="G424" t="str">
            <v>Tangerang</v>
          </cell>
          <cell r="H424">
            <v>36742</v>
          </cell>
          <cell r="I424">
            <v>22</v>
          </cell>
          <cell r="K424" t="str">
            <v>Sutrisno</v>
          </cell>
          <cell r="L424" t="str">
            <v>1213-7014</v>
          </cell>
          <cell r="M424" t="str">
            <v>0000536814</v>
          </cell>
          <cell r="N424" t="str">
            <v>9. L</v>
          </cell>
          <cell r="O424" t="str">
            <v>1213-7014 / 0000536814</v>
          </cell>
          <cell r="P424" t="str">
            <v>DIMAS TRI PRASETIO</v>
          </cell>
          <cell r="Q424" t="str">
            <v>Tangerang,  4 Agustus 2000</v>
          </cell>
          <cell r="R424" t="str">
            <v>Tangerang</v>
          </cell>
          <cell r="S424">
            <v>36742</v>
          </cell>
          <cell r="T424" t="str">
            <v>Islam</v>
          </cell>
          <cell r="U424" t="str">
            <v>Sutrisno</v>
          </cell>
          <cell r="V424" t="str">
            <v>Jl. Halim PK RT 02/03 Kel. Pajang</v>
          </cell>
          <cell r="AK424">
            <v>80</v>
          </cell>
          <cell r="AL424">
            <v>70</v>
          </cell>
          <cell r="AM424">
            <v>25</v>
          </cell>
          <cell r="AN424">
            <v>65</v>
          </cell>
          <cell r="AO424">
            <v>240</v>
          </cell>
        </row>
        <row r="425">
          <cell r="A425">
            <v>422</v>
          </cell>
          <cell r="B425" t="str">
            <v>02-030-422-3</v>
          </cell>
          <cell r="C425" t="str">
            <v>2-15-30-</v>
          </cell>
          <cell r="D425" t="str">
            <v>2-15-30-02-030-422-3</v>
          </cell>
          <cell r="E425" t="str">
            <v>FURKON NAWAWI</v>
          </cell>
          <cell r="F425" t="str">
            <v>L</v>
          </cell>
          <cell r="G425" t="str">
            <v>Tangerang</v>
          </cell>
          <cell r="H425">
            <v>36572</v>
          </cell>
          <cell r="I425">
            <v>22</v>
          </cell>
          <cell r="K425" t="str">
            <v>Japriadi</v>
          </cell>
          <cell r="L425" t="str">
            <v>1213-7019</v>
          </cell>
          <cell r="M425" t="str">
            <v>0000537801</v>
          </cell>
          <cell r="N425" t="str">
            <v>9. L</v>
          </cell>
          <cell r="O425" t="str">
            <v>1213-7019 / 0000537801</v>
          </cell>
          <cell r="P425" t="str">
            <v>FURKON NAWAWI</v>
          </cell>
          <cell r="Q425" t="str">
            <v>Tangerang,  16 Februari 2000</v>
          </cell>
          <cell r="R425" t="str">
            <v>Tangerang</v>
          </cell>
          <cell r="S425">
            <v>36572</v>
          </cell>
          <cell r="T425" t="str">
            <v>Islam</v>
          </cell>
          <cell r="U425" t="str">
            <v>Japriadi</v>
          </cell>
          <cell r="V425" t="str">
            <v>Jl. PAP II RT 01/02 No. 12 Karang Anyar</v>
          </cell>
          <cell r="AK425">
            <v>66</v>
          </cell>
          <cell r="AL425">
            <v>74</v>
          </cell>
          <cell r="AM425">
            <v>37.5</v>
          </cell>
          <cell r="AN425">
            <v>75</v>
          </cell>
          <cell r="AO425">
            <v>252.5</v>
          </cell>
        </row>
        <row r="426">
          <cell r="A426">
            <v>423</v>
          </cell>
          <cell r="B426" t="str">
            <v>02-030-423-2</v>
          </cell>
          <cell r="C426" t="str">
            <v>2-15-30-</v>
          </cell>
          <cell r="D426" t="str">
            <v>2-15-30-02-030-423-2</v>
          </cell>
          <cell r="E426" t="str">
            <v>NURDIANA</v>
          </cell>
          <cell r="F426" t="str">
            <v>P</v>
          </cell>
          <cell r="G426" t="str">
            <v>Tangerang</v>
          </cell>
          <cell r="H426">
            <v>36854</v>
          </cell>
          <cell r="I426">
            <v>22</v>
          </cell>
          <cell r="K426" t="str">
            <v>Daryono</v>
          </cell>
          <cell r="L426" t="str">
            <v>1213-7207</v>
          </cell>
          <cell r="M426" t="str">
            <v>0009614635</v>
          </cell>
          <cell r="N426" t="str">
            <v>9. L</v>
          </cell>
          <cell r="O426" t="str">
            <v>1213-7207 / 0009614635</v>
          </cell>
          <cell r="P426" t="str">
            <v>NURDIANA</v>
          </cell>
          <cell r="Q426" t="str">
            <v>Tangerang,  24 Nopember 2000</v>
          </cell>
          <cell r="R426" t="str">
            <v>Tangerang</v>
          </cell>
          <cell r="S426">
            <v>36854</v>
          </cell>
          <cell r="T426" t="str">
            <v>Islam</v>
          </cell>
          <cell r="U426" t="str">
            <v>Daryono</v>
          </cell>
          <cell r="V426" t="str">
            <v>Jl. Yos Sduarso RT 03/06 Jurumudi</v>
          </cell>
          <cell r="AK426">
            <v>74</v>
          </cell>
          <cell r="AL426">
            <v>60</v>
          </cell>
          <cell r="AM426">
            <v>45</v>
          </cell>
          <cell r="AN426">
            <v>32.5</v>
          </cell>
          <cell r="AO426">
            <v>211.5</v>
          </cell>
        </row>
        <row r="427">
          <cell r="A427">
            <v>424</v>
          </cell>
          <cell r="B427" t="str">
            <v>02-030-424-9</v>
          </cell>
          <cell r="C427" t="str">
            <v>2-15-30-</v>
          </cell>
          <cell r="D427" t="str">
            <v>2-15-30-02-030-424-9</v>
          </cell>
          <cell r="E427" t="str">
            <v>ALFANDI</v>
          </cell>
          <cell r="F427" t="str">
            <v>L</v>
          </cell>
          <cell r="G427" t="str">
            <v>Tangerang</v>
          </cell>
          <cell r="H427">
            <v>36693</v>
          </cell>
          <cell r="I427">
            <v>22</v>
          </cell>
          <cell r="K427" t="str">
            <v>Rahman Siregar</v>
          </cell>
          <cell r="L427" t="str">
            <v>1213-7225</v>
          </cell>
          <cell r="M427" t="str">
            <v>0009286069</v>
          </cell>
          <cell r="N427" t="str">
            <v>9. L</v>
          </cell>
          <cell r="O427" t="str">
            <v>1213-7225 / 0009286069</v>
          </cell>
          <cell r="P427" t="str">
            <v>ALFANDI</v>
          </cell>
          <cell r="Q427" t="str">
            <v>Tangerang,  16 Juni 2000</v>
          </cell>
          <cell r="R427" t="str">
            <v>Tangerang</v>
          </cell>
          <cell r="S427">
            <v>36693</v>
          </cell>
          <cell r="T427" t="str">
            <v>Islam</v>
          </cell>
          <cell r="U427" t="str">
            <v>Rahman Siregar</v>
          </cell>
          <cell r="V427" t="str">
            <v>KH. Mursan RT 04/03 Belendung</v>
          </cell>
          <cell r="AK427">
            <v>80</v>
          </cell>
          <cell r="AL427">
            <v>68</v>
          </cell>
          <cell r="AM427">
            <v>40</v>
          </cell>
          <cell r="AN427">
            <v>70</v>
          </cell>
          <cell r="AO427">
            <v>258</v>
          </cell>
        </row>
        <row r="428">
          <cell r="A428">
            <v>425</v>
          </cell>
          <cell r="B428" t="str">
            <v>02-030-425-8</v>
          </cell>
          <cell r="C428" t="str">
            <v>2-15-30-</v>
          </cell>
          <cell r="D428" t="str">
            <v>2-15-30-02-030-425-8</v>
          </cell>
          <cell r="E428" t="str">
            <v>ALNI WAHYUNI</v>
          </cell>
          <cell r="F428" t="str">
            <v>P</v>
          </cell>
          <cell r="G428" t="str">
            <v>Tangerang</v>
          </cell>
          <cell r="H428">
            <v>36526</v>
          </cell>
          <cell r="I428">
            <v>22</v>
          </cell>
          <cell r="J428">
            <v>35979</v>
          </cell>
          <cell r="K428" t="str">
            <v>Alyadi satian</v>
          </cell>
          <cell r="L428" t="str">
            <v>1213-7226</v>
          </cell>
          <cell r="M428" t="str">
            <v>0000551307</v>
          </cell>
          <cell r="N428" t="str">
            <v>9. L</v>
          </cell>
          <cell r="O428" t="str">
            <v>1213-7226 / 0000551307</v>
          </cell>
          <cell r="P428" t="str">
            <v>ALNI WAHYUNI</v>
          </cell>
          <cell r="Q428" t="str">
            <v>Tangerang,  1 Januari 2000</v>
          </cell>
          <cell r="R428" t="str">
            <v>Tangerang</v>
          </cell>
          <cell r="S428">
            <v>36526</v>
          </cell>
          <cell r="T428" t="str">
            <v>Islam</v>
          </cell>
          <cell r="U428" t="str">
            <v>Alyadi satian</v>
          </cell>
          <cell r="V428" t="str">
            <v>Jl. Meteorologi Tanah Tinggi</v>
          </cell>
          <cell r="AK428">
            <v>74</v>
          </cell>
          <cell r="AL428">
            <v>72</v>
          </cell>
          <cell r="AM428">
            <v>75</v>
          </cell>
          <cell r="AN428">
            <v>82.5</v>
          </cell>
          <cell r="AO428">
            <v>303.5</v>
          </cell>
        </row>
        <row r="429">
          <cell r="A429">
            <v>426</v>
          </cell>
          <cell r="B429" t="str">
            <v>02-030-426-7</v>
          </cell>
          <cell r="C429" t="str">
            <v>2-15-30-</v>
          </cell>
          <cell r="D429" t="str">
            <v>2-15-30-02-030-426-7</v>
          </cell>
          <cell r="E429" t="str">
            <v>DINA AULIA NURLAILI</v>
          </cell>
          <cell r="F429" t="str">
            <v>P</v>
          </cell>
          <cell r="G429" t="str">
            <v>Tangerang</v>
          </cell>
          <cell r="H429">
            <v>36649</v>
          </cell>
          <cell r="I429">
            <v>22</v>
          </cell>
          <cell r="K429" t="str">
            <v>Surono</v>
          </cell>
          <cell r="L429" t="str">
            <v>1213-7236</v>
          </cell>
          <cell r="M429" t="str">
            <v>0000509832</v>
          </cell>
          <cell r="N429" t="str">
            <v>9. L</v>
          </cell>
          <cell r="O429" t="str">
            <v>1213-7236 / 0000509832</v>
          </cell>
          <cell r="P429" t="str">
            <v>DINA AULIA NURLAILI</v>
          </cell>
          <cell r="Q429" t="str">
            <v>Tangerang,  3 Mei 2000</v>
          </cell>
          <cell r="R429" t="str">
            <v>Tangerang</v>
          </cell>
          <cell r="S429">
            <v>36649</v>
          </cell>
          <cell r="T429" t="str">
            <v>Islam</v>
          </cell>
          <cell r="U429" t="str">
            <v>Surono</v>
          </cell>
          <cell r="V429" t="str">
            <v>Jl. KH. Maulana Hasanudin RT 02/02 No. 12 Poris jaya</v>
          </cell>
          <cell r="AK429">
            <v>54</v>
          </cell>
          <cell r="AL429">
            <v>66</v>
          </cell>
          <cell r="AM429">
            <v>85</v>
          </cell>
          <cell r="AN429">
            <v>77.5</v>
          </cell>
          <cell r="AO429">
            <v>282.5</v>
          </cell>
        </row>
        <row r="430">
          <cell r="A430">
            <v>427</v>
          </cell>
          <cell r="B430" t="str">
            <v>02-030-427-6</v>
          </cell>
          <cell r="C430" t="str">
            <v>2-15-30-</v>
          </cell>
          <cell r="D430" t="str">
            <v>2-15-30-02-030-427-6</v>
          </cell>
          <cell r="E430" t="str">
            <v>NOVI APRILIANI</v>
          </cell>
          <cell r="F430" t="str">
            <v>P</v>
          </cell>
          <cell r="G430" t="str">
            <v>Tangerang</v>
          </cell>
          <cell r="H430">
            <v>36618</v>
          </cell>
          <cell r="I430">
            <v>22</v>
          </cell>
          <cell r="K430" t="str">
            <v>Nisro</v>
          </cell>
          <cell r="L430" t="str">
            <v>1213-7250</v>
          </cell>
          <cell r="M430" t="str">
            <v>0007998225</v>
          </cell>
          <cell r="N430" t="str">
            <v>9. L</v>
          </cell>
          <cell r="O430" t="str">
            <v>1213-7250 / 0007998225</v>
          </cell>
          <cell r="P430" t="str">
            <v>NOVI APRILIANI</v>
          </cell>
          <cell r="Q430" t="str">
            <v>Tangerang,  2 April 2000</v>
          </cell>
          <cell r="R430" t="str">
            <v>Tangerang</v>
          </cell>
          <cell r="S430">
            <v>36618</v>
          </cell>
          <cell r="T430" t="str">
            <v>Islam</v>
          </cell>
          <cell r="U430" t="str">
            <v>Nisro</v>
          </cell>
          <cell r="V430" t="str">
            <v>Jl. Al Muhlisin RT 02/06 No. 55 Jurumudi</v>
          </cell>
          <cell r="AK430">
            <v>76</v>
          </cell>
          <cell r="AL430">
            <v>50</v>
          </cell>
          <cell r="AM430">
            <v>40</v>
          </cell>
          <cell r="AN430">
            <v>42.5</v>
          </cell>
          <cell r="AO430">
            <v>208.5</v>
          </cell>
        </row>
        <row r="431">
          <cell r="A431">
            <v>428</v>
          </cell>
          <cell r="B431" t="str">
            <v>02-030-428-5</v>
          </cell>
          <cell r="C431" t="str">
            <v>2-15-30-</v>
          </cell>
          <cell r="D431" t="str">
            <v>2-15-30-02-030-428-5</v>
          </cell>
          <cell r="E431" t="str">
            <v>AHMAD FIKRI</v>
          </cell>
          <cell r="F431" t="str">
            <v>L</v>
          </cell>
          <cell r="G431" t="str">
            <v>Tangerang</v>
          </cell>
          <cell r="H431">
            <v>36668</v>
          </cell>
          <cell r="I431">
            <v>22</v>
          </cell>
          <cell r="J431">
            <v>35828</v>
          </cell>
          <cell r="K431" t="str">
            <v>Eem Suhaemi</v>
          </cell>
          <cell r="L431" t="str">
            <v>1213-7497</v>
          </cell>
          <cell r="M431" t="str">
            <v>0008561317</v>
          </cell>
          <cell r="N431" t="str">
            <v>9. L</v>
          </cell>
          <cell r="O431" t="str">
            <v>1213-7497 / 0008561317</v>
          </cell>
          <cell r="P431" t="str">
            <v>AHMAD FIKRI</v>
          </cell>
          <cell r="Q431" t="str">
            <v>Tangerang,  22 Mei 2000</v>
          </cell>
          <cell r="R431" t="str">
            <v>Tangerang</v>
          </cell>
          <cell r="S431">
            <v>36668</v>
          </cell>
          <cell r="T431" t="str">
            <v>Islam</v>
          </cell>
          <cell r="U431" t="str">
            <v>Eem Suhaemi</v>
          </cell>
          <cell r="V431" t="str">
            <v>Jl. KH. Mursan RT 004/005 Jurumudi</v>
          </cell>
          <cell r="AK431">
            <v>76</v>
          </cell>
          <cell r="AL431">
            <v>64</v>
          </cell>
          <cell r="AM431">
            <v>80</v>
          </cell>
          <cell r="AN431">
            <v>77.5</v>
          </cell>
          <cell r="AO431">
            <v>297.5</v>
          </cell>
        </row>
        <row r="432">
          <cell r="A432">
            <v>429</v>
          </cell>
          <cell r="B432" t="str">
            <v>02-030-429-4</v>
          </cell>
          <cell r="C432" t="str">
            <v>2-15-30-</v>
          </cell>
          <cell r="D432" t="str">
            <v>2-15-30-02-030-429-4</v>
          </cell>
          <cell r="E432" t="str">
            <v>ENDRASTUTI WARDANI</v>
          </cell>
          <cell r="F432" t="str">
            <v>P</v>
          </cell>
          <cell r="G432" t="str">
            <v>Klaten</v>
          </cell>
          <cell r="H432">
            <v>35221</v>
          </cell>
          <cell r="I432">
            <v>22</v>
          </cell>
          <cell r="K432" t="str">
            <v>Sukindro</v>
          </cell>
          <cell r="L432" t="str">
            <v>1213-7285</v>
          </cell>
          <cell r="M432">
            <v>9995704816</v>
          </cell>
          <cell r="N432" t="str">
            <v>9. L</v>
          </cell>
          <cell r="O432" t="str">
            <v>1213-7285 / 9995704816</v>
          </cell>
          <cell r="P432" t="str">
            <v>ENDRASTUTI WARDANI</v>
          </cell>
          <cell r="Q432" t="str">
            <v>Klaten,  5 Juni 1996</v>
          </cell>
          <cell r="R432" t="str">
            <v>Klaten</v>
          </cell>
          <cell r="S432">
            <v>35221</v>
          </cell>
          <cell r="T432" t="str">
            <v>Islam</v>
          </cell>
          <cell r="U432" t="str">
            <v>Sukindro</v>
          </cell>
          <cell r="V432" t="str">
            <v>Jl. KH. Mursan Gg. H Mayar Jurumudi</v>
          </cell>
          <cell r="AK432">
            <v>64</v>
          </cell>
          <cell r="AL432">
            <v>26</v>
          </cell>
          <cell r="AM432">
            <v>45</v>
          </cell>
          <cell r="AN432">
            <v>32.5</v>
          </cell>
          <cell r="AO432">
            <v>167.5</v>
          </cell>
        </row>
        <row r="433">
          <cell r="A433">
            <v>430</v>
          </cell>
          <cell r="B433" t="str">
            <v>02-030-430-3</v>
          </cell>
          <cell r="C433" t="str">
            <v>2-15-30-</v>
          </cell>
          <cell r="D433" t="str">
            <v>2-15-30-02-030-430-3</v>
          </cell>
          <cell r="E433" t="str">
            <v>KURNIA SETIAWAN</v>
          </cell>
          <cell r="F433" t="str">
            <v>L</v>
          </cell>
          <cell r="G433" t="str">
            <v>Tangerang</v>
          </cell>
          <cell r="H433">
            <v>36779</v>
          </cell>
          <cell r="I433">
            <v>22</v>
          </cell>
          <cell r="K433" t="str">
            <v>Waryono</v>
          </cell>
          <cell r="L433" t="str">
            <v>1213-7286</v>
          </cell>
          <cell r="M433" t="str">
            <v>0008564627</v>
          </cell>
          <cell r="N433" t="str">
            <v>9. L</v>
          </cell>
          <cell r="O433" t="str">
            <v>1213-7286 / 0008564627</v>
          </cell>
          <cell r="P433" t="str">
            <v>KURNIA SETIAWAN</v>
          </cell>
          <cell r="Q433" t="str">
            <v>Tangerang,  10 September 2000</v>
          </cell>
          <cell r="R433" t="str">
            <v>Tangerang</v>
          </cell>
          <cell r="S433">
            <v>36779</v>
          </cell>
          <cell r="T433" t="str">
            <v>Islam</v>
          </cell>
          <cell r="U433" t="str">
            <v>Waryono</v>
          </cell>
          <cell r="V433" t="str">
            <v>Jl. KH. Kilin RT 04/06 No. 20  Batu ceper</v>
          </cell>
          <cell r="AK433">
            <v>80</v>
          </cell>
          <cell r="AL433">
            <v>62</v>
          </cell>
          <cell r="AM433">
            <v>22.5</v>
          </cell>
          <cell r="AN433">
            <v>85</v>
          </cell>
          <cell r="AO433">
            <v>249.5</v>
          </cell>
        </row>
        <row r="434">
          <cell r="A434">
            <v>431</v>
          </cell>
          <cell r="B434" t="str">
            <v>02-030-431-2</v>
          </cell>
          <cell r="C434" t="str">
            <v>2-15-30-</v>
          </cell>
          <cell r="D434" t="str">
            <v>2-15-30-02-030-431-2</v>
          </cell>
          <cell r="E434" t="str">
            <v>MIFTAHUL JANNAH</v>
          </cell>
          <cell r="F434" t="str">
            <v>P</v>
          </cell>
          <cell r="G434" t="str">
            <v>Tangerang</v>
          </cell>
          <cell r="H434">
            <v>36522</v>
          </cell>
          <cell r="I434">
            <v>22</v>
          </cell>
          <cell r="K434" t="str">
            <v>Nahroih</v>
          </cell>
          <cell r="L434" t="str">
            <v>1213-7288</v>
          </cell>
          <cell r="M434">
            <v>9991807262</v>
          </cell>
          <cell r="N434" t="str">
            <v>9. L</v>
          </cell>
          <cell r="O434" t="str">
            <v>1213-7288 / 9991807262</v>
          </cell>
          <cell r="P434" t="str">
            <v>MIFTAHUL JANNAH</v>
          </cell>
          <cell r="Q434" t="str">
            <v>Tangerang,  28 Desember 1999</v>
          </cell>
          <cell r="R434" t="str">
            <v>Tangerang</v>
          </cell>
          <cell r="S434">
            <v>36522</v>
          </cell>
          <cell r="T434" t="str">
            <v>Islam</v>
          </cell>
          <cell r="U434" t="str">
            <v>Nahroih</v>
          </cell>
          <cell r="V434" t="str">
            <v>Jl. KH. Kilin RT 002/02 Batu ceper</v>
          </cell>
          <cell r="AK434">
            <v>68</v>
          </cell>
          <cell r="AL434">
            <v>46</v>
          </cell>
          <cell r="AM434">
            <v>35</v>
          </cell>
          <cell r="AN434">
            <v>42.5</v>
          </cell>
          <cell r="AO434">
            <v>191.5</v>
          </cell>
        </row>
        <row r="435">
          <cell r="A435">
            <v>432</v>
          </cell>
          <cell r="B435" t="str">
            <v>02-030-432-9</v>
          </cell>
          <cell r="C435" t="str">
            <v>2-15-30-</v>
          </cell>
          <cell r="D435" t="str">
            <v>2-15-30-02-030-432-9</v>
          </cell>
          <cell r="E435" t="str">
            <v>OKI RUKMANANDA</v>
          </cell>
          <cell r="F435" t="str">
            <v>L</v>
          </cell>
          <cell r="G435" t="str">
            <v>Tangerang</v>
          </cell>
          <cell r="H435">
            <v>36707</v>
          </cell>
          <cell r="I435">
            <v>22</v>
          </cell>
          <cell r="K435" t="str">
            <v>Dadang</v>
          </cell>
          <cell r="L435" t="str">
            <v>1213-7294</v>
          </cell>
          <cell r="M435" t="str">
            <v>0004688757</v>
          </cell>
          <cell r="N435" t="str">
            <v>9. L</v>
          </cell>
          <cell r="O435" t="str">
            <v>1213-7294 / 0004688757</v>
          </cell>
          <cell r="P435" t="str">
            <v>OKI RUKMANANDA</v>
          </cell>
          <cell r="Q435" t="str">
            <v>Tangerang,  30 Juni 2000</v>
          </cell>
          <cell r="R435" t="str">
            <v>Tangerang</v>
          </cell>
          <cell r="S435">
            <v>36707</v>
          </cell>
          <cell r="T435" t="str">
            <v>Islam</v>
          </cell>
          <cell r="U435" t="str">
            <v>Dadang</v>
          </cell>
          <cell r="V435" t="str">
            <v>Kp. Sangiang RT 002/05 Priuk Tangerang</v>
          </cell>
          <cell r="AK435">
            <v>78</v>
          </cell>
          <cell r="AL435">
            <v>56</v>
          </cell>
          <cell r="AM435">
            <v>35</v>
          </cell>
          <cell r="AN435">
            <v>75</v>
          </cell>
          <cell r="AO435">
            <v>244</v>
          </cell>
        </row>
        <row r="436">
          <cell r="A436">
            <v>433</v>
          </cell>
          <cell r="B436" t="str">
            <v>02-030-433-8</v>
          </cell>
          <cell r="C436" t="str">
            <v>2-15-30-</v>
          </cell>
          <cell r="D436" t="str">
            <v>2-15-30-02-030-433-8</v>
          </cell>
          <cell r="E436" t="str">
            <v>RIZKI HUMAIDI</v>
          </cell>
          <cell r="F436" t="str">
            <v>L</v>
          </cell>
          <cell r="G436" t="str">
            <v>Tangerang</v>
          </cell>
          <cell r="H436">
            <v>37016</v>
          </cell>
          <cell r="I436">
            <v>22</v>
          </cell>
          <cell r="K436" t="str">
            <v>Nasihin</v>
          </cell>
          <cell r="L436" t="str">
            <v>1213-7036</v>
          </cell>
          <cell r="M436" t="str">
            <v>0010517969</v>
          </cell>
          <cell r="N436" t="str">
            <v>9. L</v>
          </cell>
          <cell r="O436" t="str">
            <v>1213-7036 / 0010517969</v>
          </cell>
          <cell r="P436" t="str">
            <v>RIZKI HUMAIDI</v>
          </cell>
          <cell r="Q436" t="str">
            <v>Tangerang,  5 Mei 2001</v>
          </cell>
          <cell r="R436" t="str">
            <v>Tangerang</v>
          </cell>
          <cell r="S436">
            <v>37016</v>
          </cell>
          <cell r="T436" t="str">
            <v>Islam</v>
          </cell>
          <cell r="U436" t="str">
            <v>Nasihin</v>
          </cell>
          <cell r="V436" t="str">
            <v>Jl. Pintu Air RT 05/03 No. 36</v>
          </cell>
          <cell r="AK436">
            <v>60</v>
          </cell>
          <cell r="AL436">
            <v>66</v>
          </cell>
          <cell r="AM436">
            <v>27.5</v>
          </cell>
          <cell r="AN436">
            <v>72.5</v>
          </cell>
          <cell r="AO436">
            <v>226</v>
          </cell>
        </row>
        <row r="437">
          <cell r="A437">
            <v>434</v>
          </cell>
          <cell r="B437" t="str">
            <v>02-030-434-7</v>
          </cell>
          <cell r="C437" t="str">
            <v>2-15-30-</v>
          </cell>
          <cell r="D437" t="str">
            <v>2-15-30-02-030-434-7</v>
          </cell>
          <cell r="E437" t="str">
            <v>ADHA DAMAYANTI AYUNINGTIAS</v>
          </cell>
          <cell r="F437" t="str">
            <v>P</v>
          </cell>
          <cell r="G437" t="str">
            <v>Tangerang</v>
          </cell>
          <cell r="H437">
            <v>36615</v>
          </cell>
          <cell r="I437">
            <v>22</v>
          </cell>
          <cell r="K437" t="str">
            <v>Nahwan</v>
          </cell>
          <cell r="L437" t="str">
            <v>1213-7446</v>
          </cell>
          <cell r="M437" t="str">
            <v>0003214522</v>
          </cell>
          <cell r="N437" t="str">
            <v>9. L</v>
          </cell>
          <cell r="O437" t="str">
            <v>1213-7446 / 0003214522</v>
          </cell>
          <cell r="P437" t="str">
            <v>ADHA DAMAYANTI AYUNINGTIAS</v>
          </cell>
          <cell r="Q437" t="str">
            <v>Tangerang,  30 Maret 2000</v>
          </cell>
          <cell r="R437" t="str">
            <v>Tangerang</v>
          </cell>
          <cell r="S437">
            <v>36615</v>
          </cell>
          <cell r="T437" t="str">
            <v>Islam</v>
          </cell>
          <cell r="U437" t="str">
            <v>Nahwan</v>
          </cell>
          <cell r="V437" t="str">
            <v>Poris Gaga Baru RT 04/01 Batu ceper</v>
          </cell>
          <cell r="AK437">
            <v>68</v>
          </cell>
          <cell r="AL437">
            <v>78</v>
          </cell>
          <cell r="AM437">
            <v>62.5</v>
          </cell>
          <cell r="AN437">
            <v>75</v>
          </cell>
          <cell r="AO437">
            <v>283.5</v>
          </cell>
        </row>
        <row r="438">
          <cell r="A438">
            <v>435</v>
          </cell>
          <cell r="B438" t="str">
            <v>02-030-435-6</v>
          </cell>
          <cell r="C438" t="str">
            <v>2-15-30-</v>
          </cell>
          <cell r="D438" t="str">
            <v>2-15-30-02-030-435-6</v>
          </cell>
          <cell r="E438" t="str">
            <v>DIKA KURNIA</v>
          </cell>
          <cell r="F438" t="str">
            <v>L</v>
          </cell>
          <cell r="G438" t="str">
            <v>Tangerang</v>
          </cell>
          <cell r="H438">
            <v>36421</v>
          </cell>
          <cell r="I438">
            <v>22</v>
          </cell>
          <cell r="K438" t="str">
            <v>Muhamad Yakub</v>
          </cell>
          <cell r="L438" t="str">
            <v>1213-7459</v>
          </cell>
          <cell r="M438">
            <v>9995079127</v>
          </cell>
          <cell r="N438" t="str">
            <v>9. L</v>
          </cell>
          <cell r="O438" t="str">
            <v>1213-7459 / 9995079127</v>
          </cell>
          <cell r="P438" t="str">
            <v>DIKA KURNIA</v>
          </cell>
          <cell r="Q438" t="str">
            <v>Tangerang,  18 September 1999</v>
          </cell>
          <cell r="R438" t="str">
            <v>Tangerang</v>
          </cell>
          <cell r="S438">
            <v>36421</v>
          </cell>
          <cell r="T438" t="str">
            <v>Islam</v>
          </cell>
          <cell r="U438" t="str">
            <v>Muhamad Yakub</v>
          </cell>
          <cell r="V438" t="str">
            <v>Poris Gaga Baru RT 05/01 No. 92 Batu ceper</v>
          </cell>
          <cell r="AK438">
            <v>34</v>
          </cell>
          <cell r="AL438">
            <v>62</v>
          </cell>
          <cell r="AM438">
            <v>47.5</v>
          </cell>
          <cell r="AN438">
            <v>87.5</v>
          </cell>
          <cell r="AO438">
            <v>231</v>
          </cell>
        </row>
        <row r="439">
          <cell r="A439">
            <v>436</v>
          </cell>
          <cell r="B439" t="str">
            <v>02-030-436-5</v>
          </cell>
          <cell r="C439" t="str">
            <v>2-15-30-</v>
          </cell>
          <cell r="D439" t="str">
            <v>2-15-30-02-030-436-5</v>
          </cell>
          <cell r="E439" t="str">
            <v>FIQRI HAIKAL</v>
          </cell>
          <cell r="F439" t="str">
            <v>L</v>
          </cell>
          <cell r="G439" t="str">
            <v>Tangerang</v>
          </cell>
          <cell r="H439">
            <v>36407</v>
          </cell>
          <cell r="I439">
            <v>22</v>
          </cell>
          <cell r="K439" t="str">
            <v>Nawawi</v>
          </cell>
          <cell r="L439" t="str">
            <v>1213-7465</v>
          </cell>
          <cell r="M439">
            <v>9999664620</v>
          </cell>
          <cell r="N439" t="str">
            <v>9. L</v>
          </cell>
          <cell r="O439" t="str">
            <v>1213-7465 / 9999664620</v>
          </cell>
          <cell r="P439" t="str">
            <v>FIQRI HAIKAL</v>
          </cell>
          <cell r="Q439" t="str">
            <v>Tangerang,  4 September 1999</v>
          </cell>
          <cell r="R439" t="str">
            <v>Tangerang</v>
          </cell>
          <cell r="S439">
            <v>36407</v>
          </cell>
          <cell r="T439" t="str">
            <v>Islam</v>
          </cell>
          <cell r="U439" t="str">
            <v>Nawawi</v>
          </cell>
          <cell r="V439" t="str">
            <v>Gg. Kramat Blok H. Safar RT 03/05 Jurumudi</v>
          </cell>
          <cell r="AK439">
            <v>56</v>
          </cell>
          <cell r="AL439">
            <v>50</v>
          </cell>
          <cell r="AM439">
            <v>27.5</v>
          </cell>
          <cell r="AN439">
            <v>87.5</v>
          </cell>
          <cell r="AO439">
            <v>221</v>
          </cell>
        </row>
        <row r="440">
          <cell r="A440">
            <v>437</v>
          </cell>
          <cell r="B440" t="str">
            <v>02-030-437-4</v>
          </cell>
          <cell r="C440" t="str">
            <v>2-15-30-</v>
          </cell>
          <cell r="D440" t="str">
            <v>2-15-30-02-030-437-4</v>
          </cell>
          <cell r="E440" t="str">
            <v>ZAENARRIDHO</v>
          </cell>
          <cell r="F440" t="str">
            <v>L</v>
          </cell>
          <cell r="G440" t="str">
            <v>Tangerang</v>
          </cell>
          <cell r="H440">
            <v>36834</v>
          </cell>
          <cell r="I440">
            <v>22</v>
          </cell>
          <cell r="K440" t="str">
            <v>Badarudin</v>
          </cell>
          <cell r="L440" t="str">
            <v>1213-7176</v>
          </cell>
          <cell r="M440" t="str">
            <v>0006568491</v>
          </cell>
          <cell r="N440" t="str">
            <v>9. L</v>
          </cell>
          <cell r="O440" t="str">
            <v>1213-7176 / 0006568491</v>
          </cell>
          <cell r="P440" t="str">
            <v>ZAENARRIDHO</v>
          </cell>
          <cell r="Q440" t="str">
            <v>Tangerang,  4 Nopember 2000</v>
          </cell>
          <cell r="R440" t="str">
            <v>Tangerang</v>
          </cell>
          <cell r="S440">
            <v>36834</v>
          </cell>
          <cell r="T440" t="str">
            <v>Islam</v>
          </cell>
          <cell r="U440" t="str">
            <v>Badarudin</v>
          </cell>
          <cell r="V440" t="str">
            <v>Jl. Darussalam 1 RT 04/03</v>
          </cell>
          <cell r="AK440">
            <v>62</v>
          </cell>
          <cell r="AL440">
            <v>56</v>
          </cell>
          <cell r="AM440">
            <v>30</v>
          </cell>
          <cell r="AN440">
            <v>85</v>
          </cell>
          <cell r="AO440">
            <v>233</v>
          </cell>
        </row>
        <row r="441">
          <cell r="A441">
            <v>438</v>
          </cell>
          <cell r="B441" t="str">
            <v>02-030-438-3</v>
          </cell>
          <cell r="C441" t="str">
            <v>2-15-30-</v>
          </cell>
          <cell r="D441" t="str">
            <v>2-15-30-02-030-438-3</v>
          </cell>
          <cell r="E441" t="str">
            <v>SUHENDI IRAWAN</v>
          </cell>
          <cell r="F441" t="str">
            <v>L</v>
          </cell>
          <cell r="G441" t="str">
            <v>Tangerang</v>
          </cell>
          <cell r="H441">
            <v>36641</v>
          </cell>
          <cell r="I441">
            <v>22</v>
          </cell>
          <cell r="K441" t="str">
            <v>Endang</v>
          </cell>
          <cell r="L441" t="str">
            <v>1213-7488</v>
          </cell>
          <cell r="M441" t="str">
            <v>0001070678</v>
          </cell>
          <cell r="N441" t="str">
            <v>9. L</v>
          </cell>
          <cell r="O441" t="str">
            <v>1213-7488 / 0001070678</v>
          </cell>
          <cell r="P441" t="str">
            <v>SUHENDI IRAWAN</v>
          </cell>
          <cell r="Q441" t="str">
            <v>Tangerang,  25 April 2000</v>
          </cell>
          <cell r="R441" t="str">
            <v>Tangerang</v>
          </cell>
          <cell r="S441">
            <v>36641</v>
          </cell>
          <cell r="T441" t="str">
            <v>Islam</v>
          </cell>
          <cell r="U441" t="str">
            <v>Endang</v>
          </cell>
          <cell r="V441" t="str">
            <v>Jl. Warung bingung RT 006/08 No. 22 Jurumudi</v>
          </cell>
          <cell r="AK441">
            <v>60</v>
          </cell>
          <cell r="AL441">
            <v>66</v>
          </cell>
          <cell r="AM441">
            <v>90</v>
          </cell>
          <cell r="AN441">
            <v>82.5</v>
          </cell>
          <cell r="AO441">
            <v>298.5</v>
          </cell>
        </row>
        <row r="442">
          <cell r="A442">
            <v>439</v>
          </cell>
          <cell r="B442" t="str">
            <v>02-030-439-2</v>
          </cell>
          <cell r="C442" t="str">
            <v>2-15-30-</v>
          </cell>
          <cell r="D442" t="str">
            <v>2-15-30-02-030-439-2</v>
          </cell>
          <cell r="E442" t="str">
            <v>YULIANA HASIBUAN</v>
          </cell>
          <cell r="F442" t="str">
            <v>P</v>
          </cell>
          <cell r="G442" t="str">
            <v>Tangerang</v>
          </cell>
          <cell r="H442">
            <v>36734</v>
          </cell>
          <cell r="I442">
            <v>22</v>
          </cell>
          <cell r="K442" t="str">
            <v>Robert Hasibuan</v>
          </cell>
          <cell r="L442" t="str">
            <v>1213-7491</v>
          </cell>
          <cell r="M442" t="str">
            <v>0006928911</v>
          </cell>
          <cell r="N442" t="str">
            <v>9. L</v>
          </cell>
          <cell r="O442" t="str">
            <v>1213-7491 / 0006928911</v>
          </cell>
          <cell r="P442" t="str">
            <v>YULIANA HASIBUAN</v>
          </cell>
          <cell r="Q442" t="str">
            <v>Tangerang,  27 Juli 2000</v>
          </cell>
          <cell r="R442" t="str">
            <v>Tangerang</v>
          </cell>
          <cell r="S442">
            <v>36734</v>
          </cell>
          <cell r="T442" t="str">
            <v>Protestan</v>
          </cell>
          <cell r="U442" t="str">
            <v>Robert Hasibuan</v>
          </cell>
          <cell r="V442" t="str">
            <v>Jl. Halim PK Gg. Ambon RT 02/02 Jurumudi</v>
          </cell>
          <cell r="AK442">
            <v>40</v>
          </cell>
          <cell r="AL442">
            <v>32</v>
          </cell>
          <cell r="AM442">
            <v>27.5</v>
          </cell>
          <cell r="AN442">
            <v>52.5</v>
          </cell>
          <cell r="AO442">
            <v>152</v>
          </cell>
        </row>
        <row r="443">
          <cell r="A443">
            <v>440</v>
          </cell>
          <cell r="B443" t="str">
            <v>02-030-440-9</v>
          </cell>
          <cell r="C443" t="str">
            <v>2-15-30-</v>
          </cell>
          <cell r="D443" t="str">
            <v>2-15-30-02-030-440-9</v>
          </cell>
          <cell r="E443" t="str">
            <v>YURIKO</v>
          </cell>
          <cell r="F443" t="str">
            <v>L</v>
          </cell>
          <cell r="G443" t="str">
            <v>Tangerang</v>
          </cell>
          <cell r="H443">
            <v>37041</v>
          </cell>
          <cell r="I443">
            <v>22</v>
          </cell>
          <cell r="K443" t="str">
            <v>Abu Karya</v>
          </cell>
          <cell r="L443" t="str">
            <v>1213-7492</v>
          </cell>
          <cell r="M443" t="str">
            <v>0011532542</v>
          </cell>
          <cell r="N443" t="str">
            <v>9. L</v>
          </cell>
          <cell r="O443" t="str">
            <v>1213-7492 / 0011532542</v>
          </cell>
          <cell r="P443" t="str">
            <v>YURIKO</v>
          </cell>
          <cell r="Q443" t="str">
            <v>Tangerang,  30 Mei 2001</v>
          </cell>
          <cell r="R443" t="str">
            <v>Tangerang</v>
          </cell>
          <cell r="S443">
            <v>37041</v>
          </cell>
          <cell r="T443" t="str">
            <v>Islam</v>
          </cell>
          <cell r="U443" t="str">
            <v>Abu Karya</v>
          </cell>
          <cell r="V443" t="str">
            <v>Jl. KH. Kilin Blok H. Mawardi RT 01/04</v>
          </cell>
          <cell r="AK443">
            <v>54</v>
          </cell>
          <cell r="AL443">
            <v>68</v>
          </cell>
          <cell r="AM443">
            <v>20</v>
          </cell>
          <cell r="AN443">
            <v>67.5</v>
          </cell>
          <cell r="AO443">
            <v>209.5</v>
          </cell>
        </row>
        <row r="444">
          <cell r="A444">
            <v>441</v>
          </cell>
          <cell r="B444" t="str">
            <v>02-030-441-8</v>
          </cell>
          <cell r="C444" t="str">
            <v>2-15-30-</v>
          </cell>
          <cell r="D444" t="str">
            <v>2-15-30-02-030-441-8</v>
          </cell>
          <cell r="E444" t="str">
            <v>AHMAD RINALDI</v>
          </cell>
          <cell r="F444" t="str">
            <v>L</v>
          </cell>
          <cell r="G444" t="str">
            <v>Tangerang</v>
          </cell>
          <cell r="H444">
            <v>36801</v>
          </cell>
          <cell r="I444">
            <v>23</v>
          </cell>
          <cell r="K444" t="str">
            <v>Tohirudin</v>
          </cell>
          <cell r="L444" t="str">
            <v>1213-7498</v>
          </cell>
          <cell r="M444" t="str">
            <v>0006480066</v>
          </cell>
          <cell r="N444" t="str">
            <v>9. L</v>
          </cell>
          <cell r="O444" t="str">
            <v>1213-7498 / 0006480066</v>
          </cell>
          <cell r="P444" t="str">
            <v>AHMAD RINALDI</v>
          </cell>
          <cell r="Q444" t="str">
            <v>Tangerang,  2 Oktober 2000</v>
          </cell>
          <cell r="R444" t="str">
            <v>Tangerang</v>
          </cell>
          <cell r="S444">
            <v>36801</v>
          </cell>
          <cell r="T444" t="str">
            <v>Islam</v>
          </cell>
          <cell r="U444" t="str">
            <v>Tohirudin</v>
          </cell>
          <cell r="V444" t="str">
            <v>Jl. Halim PK Gg. Kramat RT 03/05 Jurumudi</v>
          </cell>
          <cell r="AK444">
            <v>66</v>
          </cell>
          <cell r="AL444">
            <v>66</v>
          </cell>
          <cell r="AM444">
            <v>85</v>
          </cell>
          <cell r="AN444">
            <v>80</v>
          </cell>
          <cell r="AO444">
            <v>297</v>
          </cell>
        </row>
        <row r="445">
          <cell r="A445">
            <v>442</v>
          </cell>
          <cell r="B445" t="str">
            <v>02-030-442-7</v>
          </cell>
          <cell r="C445" t="str">
            <v>2-15-30-</v>
          </cell>
          <cell r="D445" t="str">
            <v>2-15-30-02-030-442-7</v>
          </cell>
          <cell r="E445" t="str">
            <v>NADIA YUNITA SANI</v>
          </cell>
          <cell r="F445" t="str">
            <v>P</v>
          </cell>
          <cell r="G445" t="str">
            <v>Tangerang</v>
          </cell>
          <cell r="H445">
            <v>36108</v>
          </cell>
          <cell r="I445">
            <v>23</v>
          </cell>
          <cell r="K445" t="str">
            <v>Abdul Hadi</v>
          </cell>
          <cell r="L445" t="str">
            <v>1213-7527</v>
          </cell>
          <cell r="M445">
            <v>9987843363</v>
          </cell>
          <cell r="N445" t="str">
            <v>9. L</v>
          </cell>
          <cell r="O445" t="str">
            <v>1213-7527 / 9987843363</v>
          </cell>
          <cell r="P445" t="str">
            <v>NADIA YUNITA SANI</v>
          </cell>
          <cell r="Q445" t="str">
            <v>Tangerang,  9 Nopember 1998</v>
          </cell>
          <cell r="R445" t="str">
            <v>Tangerang</v>
          </cell>
          <cell r="S445">
            <v>36108</v>
          </cell>
          <cell r="T445" t="str">
            <v>Islam</v>
          </cell>
          <cell r="U445" t="str">
            <v>Abdul Hadi</v>
          </cell>
          <cell r="V445" t="str">
            <v>Jl. Abd Rahman Saleh RT 02/01 Jurumudi</v>
          </cell>
          <cell r="AK445">
            <v>58</v>
          </cell>
          <cell r="AL445">
            <v>38</v>
          </cell>
          <cell r="AM445">
            <v>57.5</v>
          </cell>
          <cell r="AN445">
            <v>75</v>
          </cell>
          <cell r="AO445">
            <v>228.5</v>
          </cell>
        </row>
        <row r="446">
          <cell r="A446">
            <v>443</v>
          </cell>
          <cell r="B446" t="str">
            <v>02-030-443-6</v>
          </cell>
          <cell r="C446" t="str">
            <v>2-15-30-</v>
          </cell>
          <cell r="D446" t="str">
            <v>2-15-30-02-030-443-6</v>
          </cell>
          <cell r="E446" t="str">
            <v>RIZKY ANDRIANSYAH</v>
          </cell>
          <cell r="F446" t="str">
            <v>L</v>
          </cell>
          <cell r="G446" t="str">
            <v>Tangerang</v>
          </cell>
          <cell r="H446">
            <v>36845</v>
          </cell>
          <cell r="I446">
            <v>23</v>
          </cell>
          <cell r="K446" t="str">
            <v>Parto</v>
          </cell>
          <cell r="L446" t="str">
            <v>1213-7534</v>
          </cell>
          <cell r="M446" t="str">
            <v>0008667382</v>
          </cell>
          <cell r="N446" t="str">
            <v>9. L</v>
          </cell>
          <cell r="O446" t="str">
            <v>1213-7534 / 0008667382</v>
          </cell>
          <cell r="P446" t="str">
            <v>RIZKY ANDRIANSYAH</v>
          </cell>
          <cell r="Q446" t="str">
            <v>Tangerang,  15 Nopember 2000</v>
          </cell>
          <cell r="R446" t="str">
            <v>Tangerang</v>
          </cell>
          <cell r="S446">
            <v>36845</v>
          </cell>
          <cell r="T446" t="str">
            <v>Islam</v>
          </cell>
          <cell r="U446" t="str">
            <v>Parto</v>
          </cell>
          <cell r="V446" t="str">
            <v>Jl. Halim PK RT 04/05 Jurumudi</v>
          </cell>
          <cell r="AK446">
            <v>92</v>
          </cell>
          <cell r="AL446">
            <v>68</v>
          </cell>
          <cell r="AM446">
            <v>60</v>
          </cell>
          <cell r="AN446">
            <v>45</v>
          </cell>
          <cell r="AO446">
            <v>265</v>
          </cell>
        </row>
        <row r="447">
          <cell r="A447">
            <v>444</v>
          </cell>
          <cell r="B447" t="str">
            <v>02-030-444-5</v>
          </cell>
          <cell r="C447" t="str">
            <v>2-15-30-</v>
          </cell>
          <cell r="D447" t="str">
            <v>2-15-30-02-030-444-5</v>
          </cell>
          <cell r="E447" t="str">
            <v>FERNANDO CAHYO REDONDO</v>
          </cell>
          <cell r="F447" t="str">
            <v>L</v>
          </cell>
          <cell r="G447" t="str">
            <v>Pati</v>
          </cell>
          <cell r="H447">
            <v>36684</v>
          </cell>
          <cell r="I447">
            <v>23</v>
          </cell>
          <cell r="K447" t="str">
            <v>Subkhan Solkhani</v>
          </cell>
          <cell r="L447" t="str">
            <v>1213-7419</v>
          </cell>
          <cell r="M447" t="str">
            <v>0000539114</v>
          </cell>
          <cell r="N447" t="str">
            <v>9. L</v>
          </cell>
          <cell r="O447" t="str">
            <v>1213-7419 / 0000539114</v>
          </cell>
          <cell r="P447" t="str">
            <v>FERNANDO CAHYO REDONDO</v>
          </cell>
          <cell r="Q447" t="str">
            <v>Pati,  7 Juni 2000</v>
          </cell>
          <cell r="R447" t="str">
            <v>Pati</v>
          </cell>
          <cell r="S447">
            <v>36684</v>
          </cell>
          <cell r="T447" t="str">
            <v>Islam</v>
          </cell>
          <cell r="U447" t="str">
            <v>Subkhan Solkhani</v>
          </cell>
          <cell r="V447" t="str">
            <v>Jl. Garuda RT 05/02 Jurumudi</v>
          </cell>
          <cell r="AK447">
            <v>62</v>
          </cell>
          <cell r="AL447">
            <v>50</v>
          </cell>
          <cell r="AM447">
            <v>37.5</v>
          </cell>
          <cell r="AN447">
            <v>42.5</v>
          </cell>
          <cell r="AO447">
            <v>192</v>
          </cell>
        </row>
        <row r="448">
          <cell r="A448">
            <v>445</v>
          </cell>
          <cell r="B448" t="str">
            <v>02-030-445-4</v>
          </cell>
          <cell r="C448" t="str">
            <v>2-15-30-</v>
          </cell>
          <cell r="D448" t="str">
            <v>2-15-30-02-030-445-4</v>
          </cell>
          <cell r="E448" t="str">
            <v>MUHAMMAD AZHAR BAIDOWI</v>
          </cell>
          <cell r="F448" t="str">
            <v>L</v>
          </cell>
          <cell r="G448" t="str">
            <v>Tangerang</v>
          </cell>
          <cell r="H448">
            <v>36731</v>
          </cell>
          <cell r="I448">
            <v>23</v>
          </cell>
          <cell r="J448">
            <v>35950</v>
          </cell>
          <cell r="K448" t="str">
            <v>Ahmad Baidowi</v>
          </cell>
          <cell r="L448" t="str">
            <v>1213-7428</v>
          </cell>
          <cell r="M448" t="str">
            <v>0000960680</v>
          </cell>
          <cell r="N448" t="str">
            <v>9. L</v>
          </cell>
          <cell r="O448" t="str">
            <v>1213-7428 / 0000960680</v>
          </cell>
          <cell r="P448" t="str">
            <v>MUHAMMAD AZHAR BAIDOWI</v>
          </cell>
          <cell r="Q448" t="str">
            <v>Tangerang,  24 Juli 2000</v>
          </cell>
          <cell r="R448" t="str">
            <v>Tangerang</v>
          </cell>
          <cell r="S448">
            <v>36731</v>
          </cell>
          <cell r="T448" t="str">
            <v>Islam</v>
          </cell>
          <cell r="U448" t="str">
            <v>Ahmad Baidowi</v>
          </cell>
          <cell r="V448" t="str">
            <v>Jl. H. Kimung RT 002/02 No. 45 Jurumudi</v>
          </cell>
          <cell r="AK448">
            <v>58</v>
          </cell>
          <cell r="AL448">
            <v>46</v>
          </cell>
          <cell r="AM448">
            <v>37.5</v>
          </cell>
          <cell r="AN448">
            <v>42.5</v>
          </cell>
          <cell r="AO448">
            <v>184</v>
          </cell>
        </row>
        <row r="449">
          <cell r="A449">
            <v>446</v>
          </cell>
          <cell r="B449" t="str">
            <v>02-030-446-3</v>
          </cell>
          <cell r="C449" t="str">
            <v>2-15-30-</v>
          </cell>
          <cell r="D449" t="str">
            <v>2-15-30-02-030-446-3</v>
          </cell>
          <cell r="E449" t="str">
            <v>NANDA PERMATA ERIZON</v>
          </cell>
          <cell r="F449" t="str">
            <v>P</v>
          </cell>
          <cell r="G449" t="str">
            <v>Jakarta</v>
          </cell>
          <cell r="H449">
            <v>36673</v>
          </cell>
          <cell r="I449">
            <v>23</v>
          </cell>
          <cell r="K449" t="str">
            <v>Karim Erizon</v>
          </cell>
          <cell r="L449" t="str">
            <v>1213-7430</v>
          </cell>
          <cell r="M449" t="str">
            <v>0007081445</v>
          </cell>
          <cell r="N449" t="str">
            <v>9. L</v>
          </cell>
          <cell r="O449" t="str">
            <v>1213-7430 / 0007081445</v>
          </cell>
          <cell r="P449" t="str">
            <v>NANDA PERMATA ERIZON</v>
          </cell>
          <cell r="Q449" t="str">
            <v>Jakarta,  27 Mei 2000</v>
          </cell>
          <cell r="R449" t="str">
            <v>Jakarta</v>
          </cell>
          <cell r="S449">
            <v>36673</v>
          </cell>
          <cell r="T449" t="str">
            <v>Islam</v>
          </cell>
          <cell r="U449" t="str">
            <v>Karim Erizon</v>
          </cell>
          <cell r="V449" t="str">
            <v>Jl. Pembangunan I RT 01/03 Batu ceper</v>
          </cell>
          <cell r="AK449">
            <v>62</v>
          </cell>
          <cell r="AL449">
            <v>62</v>
          </cell>
          <cell r="AM449">
            <v>70</v>
          </cell>
          <cell r="AN449">
            <v>70</v>
          </cell>
          <cell r="AO449">
            <v>264</v>
          </cell>
        </row>
        <row r="450">
          <cell r="A450">
            <v>447</v>
          </cell>
          <cell r="B450" t="str">
            <v>02-030-447-2</v>
          </cell>
          <cell r="C450" t="str">
            <v>2-15-30-</v>
          </cell>
          <cell r="D450" t="str">
            <v>2-15-30-02-030-447-2</v>
          </cell>
          <cell r="E450" t="str">
            <v>NABILA TRI SEPTIAWATI</v>
          </cell>
          <cell r="F450" t="str">
            <v>P</v>
          </cell>
          <cell r="G450" t="str">
            <v>Tangerang</v>
          </cell>
          <cell r="H450">
            <v>37147</v>
          </cell>
          <cell r="I450">
            <v>23</v>
          </cell>
          <cell r="K450" t="str">
            <v>Rukli</v>
          </cell>
          <cell r="L450" t="str">
            <v>1213-7028</v>
          </cell>
          <cell r="M450" t="str">
            <v>0000536534</v>
          </cell>
          <cell r="N450" t="str">
            <v>9. L</v>
          </cell>
          <cell r="O450" t="str">
            <v>1213-7028 / 0000536534</v>
          </cell>
          <cell r="P450" t="str">
            <v>NABILA TRI SEPTIAWATI</v>
          </cell>
          <cell r="Q450" t="str">
            <v>Tangerang,  13 September 2001</v>
          </cell>
          <cell r="R450" t="str">
            <v>Tangerang</v>
          </cell>
          <cell r="S450">
            <v>37147</v>
          </cell>
          <cell r="T450" t="str">
            <v>Islam</v>
          </cell>
          <cell r="U450" t="str">
            <v>Rukli</v>
          </cell>
          <cell r="V450" t="str">
            <v>Kp. Rawa Bamban Blok Aster RT 01/09</v>
          </cell>
          <cell r="AK450">
            <v>58</v>
          </cell>
          <cell r="AL450">
            <v>78</v>
          </cell>
          <cell r="AM450">
            <v>72.5</v>
          </cell>
          <cell r="AN450">
            <v>82.5</v>
          </cell>
          <cell r="AO450">
            <v>291</v>
          </cell>
        </row>
        <row r="451">
          <cell r="A451">
            <v>448</v>
          </cell>
          <cell r="B451" t="str">
            <v>02-030-448-9</v>
          </cell>
          <cell r="C451" t="str">
            <v>2-15-30-</v>
          </cell>
          <cell r="D451" t="str">
            <v>2-15-30-02-030-448-9</v>
          </cell>
          <cell r="E451" t="str">
            <v>RISKA ANISSA</v>
          </cell>
          <cell r="F451" t="str">
            <v>P</v>
          </cell>
          <cell r="G451" t="str">
            <v>Tangerang</v>
          </cell>
          <cell r="H451">
            <v>36590</v>
          </cell>
          <cell r="I451">
            <v>23</v>
          </cell>
          <cell r="K451" t="str">
            <v>Wirjaya</v>
          </cell>
          <cell r="L451" t="str">
            <v>1213-7035</v>
          </cell>
          <cell r="M451" t="str">
            <v>0003173556</v>
          </cell>
          <cell r="N451" t="str">
            <v>9. L</v>
          </cell>
          <cell r="O451" t="str">
            <v>1213-7035 / 0003173556</v>
          </cell>
          <cell r="P451" t="str">
            <v>RISKA ANISSA</v>
          </cell>
          <cell r="Q451" t="str">
            <v>Tangerang,  5 Maret 2000</v>
          </cell>
          <cell r="R451" t="str">
            <v>Tangerang</v>
          </cell>
          <cell r="S451">
            <v>36590</v>
          </cell>
          <cell r="T451" t="str">
            <v>Islam</v>
          </cell>
          <cell r="U451" t="str">
            <v>Wirjaya</v>
          </cell>
          <cell r="V451" t="str">
            <v>H. Muja RT 03/03 Jurumudi Baru</v>
          </cell>
          <cell r="AK451">
            <v>64</v>
          </cell>
          <cell r="AL451">
            <v>50</v>
          </cell>
          <cell r="AM451">
            <v>50</v>
          </cell>
          <cell r="AN451">
            <v>42.5</v>
          </cell>
          <cell r="AO451">
            <v>206.5</v>
          </cell>
        </row>
        <row r="452">
          <cell r="A452">
            <v>449</v>
          </cell>
          <cell r="B452" t="str">
            <v>02-030-449-8</v>
          </cell>
          <cell r="C452" t="str">
            <v>2-15-30-</v>
          </cell>
          <cell r="D452" t="str">
            <v>2-15-30-02-030-449-8</v>
          </cell>
          <cell r="E452" t="str">
            <v>SAHRUL ROMDONI</v>
          </cell>
          <cell r="F452" t="str">
            <v>L</v>
          </cell>
          <cell r="G452" t="str">
            <v>Tangerang</v>
          </cell>
          <cell r="H452">
            <v>36552</v>
          </cell>
          <cell r="I452">
            <v>23</v>
          </cell>
          <cell r="K452" t="str">
            <v>Zainudin</v>
          </cell>
          <cell r="L452" t="str">
            <v>1213-7037</v>
          </cell>
          <cell r="M452" t="str">
            <v>0005122851</v>
          </cell>
          <cell r="N452" t="str">
            <v>9. L</v>
          </cell>
          <cell r="O452" t="str">
            <v>1213-7037 / 0005122851</v>
          </cell>
          <cell r="P452" t="str">
            <v>SAHRUL ROMDONI</v>
          </cell>
          <cell r="Q452" t="str">
            <v>Tangerang,  27 Januari 2000</v>
          </cell>
          <cell r="R452" t="str">
            <v>Tangerang</v>
          </cell>
          <cell r="S452">
            <v>36552</v>
          </cell>
          <cell r="T452" t="str">
            <v>Islam</v>
          </cell>
          <cell r="U452" t="str">
            <v>Zainudin</v>
          </cell>
          <cell r="V452" t="str">
            <v>Jl. KH. Mursan RT 02/01 Jurumudi</v>
          </cell>
          <cell r="AK452">
            <v>40</v>
          </cell>
          <cell r="AL452">
            <v>34</v>
          </cell>
          <cell r="AM452">
            <v>35</v>
          </cell>
          <cell r="AN452">
            <v>32.5</v>
          </cell>
          <cell r="AO452">
            <v>141.5</v>
          </cell>
        </row>
        <row r="453">
          <cell r="A453">
            <v>450</v>
          </cell>
          <cell r="B453" t="str">
            <v>02-030-450-7</v>
          </cell>
          <cell r="C453" t="str">
            <v>2-15-30-</v>
          </cell>
          <cell r="D453" t="str">
            <v>2-15-30-02-030-450-7</v>
          </cell>
          <cell r="E453" t="str">
            <v>AUSTIN CAROLES</v>
          </cell>
          <cell r="F453" t="str">
            <v>L</v>
          </cell>
          <cell r="G453" t="str">
            <v>Tangerang</v>
          </cell>
          <cell r="H453">
            <v>36742</v>
          </cell>
          <cell r="I453">
            <v>23</v>
          </cell>
          <cell r="K453" t="str">
            <v>Augustinus Mangiringtua Sibarani</v>
          </cell>
          <cell r="L453" t="str">
            <v>1213-7095</v>
          </cell>
          <cell r="M453" t="str">
            <v>0000551312</v>
          </cell>
          <cell r="N453" t="str">
            <v>9. L</v>
          </cell>
          <cell r="O453" t="str">
            <v>1213-7095 / 0000551312</v>
          </cell>
          <cell r="P453" t="str">
            <v>AUSTIN CAROLES</v>
          </cell>
          <cell r="Q453" t="str">
            <v>Tangerang,  4 Agustus 2000</v>
          </cell>
          <cell r="R453" t="str">
            <v>Tangerang</v>
          </cell>
          <cell r="S453">
            <v>36742</v>
          </cell>
          <cell r="T453" t="str">
            <v>Katolik</v>
          </cell>
          <cell r="U453" t="str">
            <v>Augustinus Mangiringtua Sibarani</v>
          </cell>
          <cell r="V453" t="str">
            <v>Al Muhajirin RT 02/10 No. 56 Tanah Tinggi</v>
          </cell>
          <cell r="AK453">
            <v>78</v>
          </cell>
          <cell r="AL453">
            <v>62</v>
          </cell>
          <cell r="AM453">
            <v>72.5</v>
          </cell>
          <cell r="AN453">
            <v>70</v>
          </cell>
          <cell r="AO453">
            <v>282.5</v>
          </cell>
        </row>
        <row r="454">
          <cell r="A454">
            <v>451</v>
          </cell>
          <cell r="B454" t="str">
            <v>02-030-451-6</v>
          </cell>
          <cell r="C454" t="str">
            <v>2-15-30-</v>
          </cell>
          <cell r="D454" t="str">
            <v>2-15-30-02-030-451-6</v>
          </cell>
          <cell r="E454" t="str">
            <v>GINESTIN PANJAITAN</v>
          </cell>
          <cell r="F454" t="str">
            <v>L</v>
          </cell>
          <cell r="G454" t="str">
            <v>Tangerang</v>
          </cell>
          <cell r="H454">
            <v>36403</v>
          </cell>
          <cell r="I454">
            <v>23</v>
          </cell>
          <cell r="K454" t="str">
            <v>Esron Panjaitan</v>
          </cell>
          <cell r="L454" t="str">
            <v>1213-7099</v>
          </cell>
          <cell r="M454">
            <v>9991567495</v>
          </cell>
          <cell r="N454" t="str">
            <v>9. L</v>
          </cell>
          <cell r="O454" t="str">
            <v>1213-7099 / 9991567495</v>
          </cell>
          <cell r="P454" t="str">
            <v>GINESTIN PANJAITAN</v>
          </cell>
          <cell r="Q454" t="str">
            <v>Tangerang,  31 Agustus 1999</v>
          </cell>
          <cell r="R454" t="str">
            <v>Tangerang</v>
          </cell>
          <cell r="S454">
            <v>36403</v>
          </cell>
          <cell r="T454" t="str">
            <v>Protestan</v>
          </cell>
          <cell r="U454" t="str">
            <v>Esron Panjaitan</v>
          </cell>
          <cell r="V454" t="str">
            <v>Jl. Ampera I RT 01/01 Poris Gaga</v>
          </cell>
          <cell r="AK454">
            <v>70</v>
          </cell>
          <cell r="AL454">
            <v>50</v>
          </cell>
          <cell r="AM454">
            <v>72.5</v>
          </cell>
          <cell r="AN454">
            <v>72.5</v>
          </cell>
          <cell r="AO454">
            <v>265</v>
          </cell>
        </row>
        <row r="455">
          <cell r="A455">
            <v>452</v>
          </cell>
          <cell r="B455" t="str">
            <v>02-030-452-5</v>
          </cell>
          <cell r="C455" t="str">
            <v>2-15-30-</v>
          </cell>
          <cell r="D455" t="str">
            <v>2-15-30-02-030-452-5</v>
          </cell>
          <cell r="E455" t="str">
            <v>PUTRI NINGSIH</v>
          </cell>
          <cell r="F455" t="str">
            <v>P</v>
          </cell>
          <cell r="G455" t="str">
            <v>Tangerang</v>
          </cell>
          <cell r="H455">
            <v>36839</v>
          </cell>
          <cell r="I455">
            <v>23</v>
          </cell>
          <cell r="K455" t="str">
            <v>Tajudin</v>
          </cell>
          <cell r="L455" t="str">
            <v>1213-7124</v>
          </cell>
          <cell r="M455" t="str">
            <v>0007803070</v>
          </cell>
          <cell r="N455" t="str">
            <v>9. L</v>
          </cell>
          <cell r="O455" t="str">
            <v>1213-7124 / 0007803070</v>
          </cell>
          <cell r="P455" t="str">
            <v>PUTRI NINGSIH</v>
          </cell>
          <cell r="Q455" t="str">
            <v>Tangerang,  9 Nopember 2000</v>
          </cell>
          <cell r="R455" t="str">
            <v>Tangerang</v>
          </cell>
          <cell r="S455">
            <v>36839</v>
          </cell>
          <cell r="T455" t="str">
            <v>Islam</v>
          </cell>
          <cell r="U455" t="str">
            <v>Tajudin</v>
          </cell>
          <cell r="V455" t="str">
            <v>Jl. Adi Sucipto RT 02/010 Belendung</v>
          </cell>
          <cell r="AK455">
            <v>80</v>
          </cell>
          <cell r="AL455">
            <v>42</v>
          </cell>
          <cell r="AM455">
            <v>37.5</v>
          </cell>
          <cell r="AN455">
            <v>35</v>
          </cell>
          <cell r="AO455">
            <v>194.5</v>
          </cell>
        </row>
        <row r="456">
          <cell r="A456">
            <v>453</v>
          </cell>
          <cell r="B456" t="str">
            <v>02-030-453-4</v>
          </cell>
          <cell r="C456" t="str">
            <v>2-15-30-</v>
          </cell>
          <cell r="D456" t="str">
            <v>2-15-30-02-030-453-4</v>
          </cell>
          <cell r="E456" t="str">
            <v>ANGGA HERMAWAN</v>
          </cell>
          <cell r="F456" t="str">
            <v>L</v>
          </cell>
          <cell r="G456" t="str">
            <v>Tangerang</v>
          </cell>
          <cell r="H456">
            <v>36709</v>
          </cell>
          <cell r="I456">
            <v>23</v>
          </cell>
          <cell r="K456" t="str">
            <v>Mufroil</v>
          </cell>
          <cell r="L456" t="str">
            <v>1213-7137</v>
          </cell>
          <cell r="M456" t="str">
            <v>0008408925</v>
          </cell>
          <cell r="N456" t="str">
            <v>9. L</v>
          </cell>
          <cell r="O456" t="str">
            <v>1213-7137 / 0008408925</v>
          </cell>
          <cell r="P456" t="str">
            <v>ANGGA HERMAWAN</v>
          </cell>
          <cell r="Q456" t="str">
            <v>Tangerang,  2 Juli 2000</v>
          </cell>
          <cell r="R456" t="str">
            <v>Tangerang</v>
          </cell>
          <cell r="S456">
            <v>36709</v>
          </cell>
          <cell r="T456" t="str">
            <v>Islam</v>
          </cell>
          <cell r="U456" t="str">
            <v>Mufroil</v>
          </cell>
          <cell r="V456" t="str">
            <v>Darussalam Utara I RT 04/05 No. 88</v>
          </cell>
          <cell r="AK456">
            <v>72</v>
          </cell>
          <cell r="AL456">
            <v>28</v>
          </cell>
          <cell r="AM456">
            <v>35</v>
          </cell>
          <cell r="AN456">
            <v>32.5</v>
          </cell>
          <cell r="AO456">
            <v>167.5</v>
          </cell>
        </row>
        <row r="457">
          <cell r="A457">
            <v>454</v>
          </cell>
          <cell r="B457" t="str">
            <v>02-030-454-3</v>
          </cell>
          <cell r="C457" t="str">
            <v>2-15-30-</v>
          </cell>
          <cell r="D457" t="str">
            <v>2-15-30-02-030-454-3</v>
          </cell>
          <cell r="E457" t="str">
            <v>HAMBALI</v>
          </cell>
          <cell r="F457" t="str">
            <v>L</v>
          </cell>
          <cell r="G457" t="str">
            <v>Tangerang</v>
          </cell>
          <cell r="H457">
            <v>36355</v>
          </cell>
          <cell r="I457">
            <v>23</v>
          </cell>
          <cell r="K457" t="str">
            <v>Mursidi</v>
          </cell>
          <cell r="L457" t="str">
            <v>1213-7149</v>
          </cell>
          <cell r="M457">
            <v>9992319097</v>
          </cell>
          <cell r="N457" t="str">
            <v>9. L</v>
          </cell>
          <cell r="O457" t="str">
            <v>1213-7149 / 9992319097</v>
          </cell>
          <cell r="P457" t="str">
            <v>HAMBALI</v>
          </cell>
          <cell r="Q457" t="str">
            <v>Tangerang,  14 Juli 1999</v>
          </cell>
          <cell r="R457" t="str">
            <v>Tangerang</v>
          </cell>
          <cell r="S457">
            <v>36355</v>
          </cell>
          <cell r="T457" t="str">
            <v>Islam</v>
          </cell>
          <cell r="U457" t="str">
            <v>Mursidi</v>
          </cell>
          <cell r="V457" t="str">
            <v>Jl. Abdurahman Saleh RT 04/08 Jurumudi Lama</v>
          </cell>
          <cell r="AK457">
            <v>44</v>
          </cell>
          <cell r="AL457">
            <v>50</v>
          </cell>
          <cell r="AM457">
            <v>47.5</v>
          </cell>
          <cell r="AN457">
            <v>72.5</v>
          </cell>
          <cell r="AO457">
            <v>214</v>
          </cell>
        </row>
        <row r="458">
          <cell r="A458">
            <v>455</v>
          </cell>
          <cell r="B458" t="str">
            <v>02-030-455-2</v>
          </cell>
          <cell r="C458" t="str">
            <v>2-15-30-</v>
          </cell>
          <cell r="D458" t="str">
            <v>2-15-30-02-030-455-2</v>
          </cell>
          <cell r="E458" t="str">
            <v>IKA FITRIYANI</v>
          </cell>
          <cell r="F458" t="str">
            <v>P</v>
          </cell>
          <cell r="G458" t="str">
            <v>Tangerang</v>
          </cell>
          <cell r="H458">
            <v>36954</v>
          </cell>
          <cell r="I458">
            <v>23</v>
          </cell>
          <cell r="K458" t="str">
            <v>Sarmada</v>
          </cell>
          <cell r="L458" t="str">
            <v>1213-7150</v>
          </cell>
          <cell r="M458" t="str">
            <v>0010685818</v>
          </cell>
          <cell r="N458" t="str">
            <v>9. L</v>
          </cell>
          <cell r="O458" t="str">
            <v>1213-7150 / 0010685818</v>
          </cell>
          <cell r="P458" t="str">
            <v>IKA FITRIYANI</v>
          </cell>
          <cell r="Q458" t="str">
            <v>Tangerang,  4 Maret 2001</v>
          </cell>
          <cell r="R458" t="str">
            <v>Tangerang</v>
          </cell>
          <cell r="S458">
            <v>36954</v>
          </cell>
          <cell r="T458" t="str">
            <v>Islam</v>
          </cell>
          <cell r="U458" t="str">
            <v>Sarmada</v>
          </cell>
          <cell r="V458" t="str">
            <v>Jl. Halim PK RT 01/05 Jurumudi Lama</v>
          </cell>
          <cell r="AK458">
            <v>52</v>
          </cell>
          <cell r="AL458">
            <v>54</v>
          </cell>
          <cell r="AM458">
            <v>77.5</v>
          </cell>
          <cell r="AN458">
            <v>80</v>
          </cell>
          <cell r="AO458">
            <v>263.5</v>
          </cell>
        </row>
        <row r="459">
          <cell r="A459">
            <v>456</v>
          </cell>
          <cell r="B459" t="str">
            <v>02-030-456-9</v>
          </cell>
          <cell r="C459" t="str">
            <v>2-15-30-</v>
          </cell>
          <cell r="D459" t="str">
            <v>2-15-30-02-030-456-9</v>
          </cell>
          <cell r="E459" t="str">
            <v>ILHAM RAMADHAN</v>
          </cell>
          <cell r="F459" t="str">
            <v>L</v>
          </cell>
          <cell r="G459" t="str">
            <v>Tangerang</v>
          </cell>
          <cell r="H459">
            <v>36884</v>
          </cell>
          <cell r="I459">
            <v>23</v>
          </cell>
          <cell r="K459" t="str">
            <v>Nurdin</v>
          </cell>
          <cell r="L459" t="str">
            <v>1213-7373</v>
          </cell>
          <cell r="M459" t="str">
            <v>0000960706</v>
          </cell>
          <cell r="N459" t="str">
            <v>9. M</v>
          </cell>
          <cell r="O459" t="str">
            <v>1213-7373 / 0000960706</v>
          </cell>
          <cell r="P459" t="str">
            <v>ILHAM RAMADHAN</v>
          </cell>
          <cell r="Q459" t="str">
            <v>Tangerang,  24 Desember 2000</v>
          </cell>
          <cell r="R459" t="str">
            <v>Tangerang</v>
          </cell>
          <cell r="S459">
            <v>36884</v>
          </cell>
          <cell r="T459" t="str">
            <v>Islam</v>
          </cell>
          <cell r="U459" t="str">
            <v>Nurdin</v>
          </cell>
          <cell r="V459" t="str">
            <v>Gg. Kedondong RT 02/05 No. 137 Batu ceper</v>
          </cell>
          <cell r="AK459">
            <v>78</v>
          </cell>
          <cell r="AL459">
            <v>68</v>
          </cell>
          <cell r="AM459">
            <v>42.5</v>
          </cell>
          <cell r="AN459">
            <v>82.5</v>
          </cell>
          <cell r="AO459">
            <v>271</v>
          </cell>
        </row>
        <row r="460">
          <cell r="A460">
            <v>457</v>
          </cell>
          <cell r="B460" t="str">
            <v>02-030-457-8</v>
          </cell>
          <cell r="C460" t="str">
            <v>2-15-30-</v>
          </cell>
          <cell r="D460" t="str">
            <v>2-15-30-02-030-457-8</v>
          </cell>
          <cell r="E460" t="str">
            <v>ANINDYA DEFFA NABILA</v>
          </cell>
          <cell r="F460" t="str">
            <v>P</v>
          </cell>
          <cell r="G460" t="str">
            <v>Jakarta</v>
          </cell>
          <cell r="H460">
            <v>36657</v>
          </cell>
          <cell r="I460">
            <v>23</v>
          </cell>
          <cell r="K460" t="str">
            <v>Hardo Sungkowo</v>
          </cell>
          <cell r="L460" t="str">
            <v>1213-7008</v>
          </cell>
          <cell r="M460" t="str">
            <v>0006154397</v>
          </cell>
          <cell r="N460" t="str">
            <v>9. M</v>
          </cell>
          <cell r="O460" t="str">
            <v>1213-7008 / 0006154397</v>
          </cell>
          <cell r="P460" t="str">
            <v>ANINDYA DEFFA NABILA</v>
          </cell>
          <cell r="Q460" t="str">
            <v>Jakarta,  11 Mei 2000</v>
          </cell>
          <cell r="R460" t="str">
            <v>Jakarta</v>
          </cell>
          <cell r="S460">
            <v>36657</v>
          </cell>
          <cell r="T460" t="str">
            <v>Islam</v>
          </cell>
          <cell r="U460" t="str">
            <v>Hardo Sungkowo</v>
          </cell>
          <cell r="V460" t="str">
            <v>Jl. Melati II RT 01/02 No. 44 Tanah Tinggi</v>
          </cell>
          <cell r="AK460">
            <v>78</v>
          </cell>
          <cell r="AL460">
            <v>78</v>
          </cell>
          <cell r="AM460">
            <v>67.5</v>
          </cell>
          <cell r="AN460">
            <v>77.5</v>
          </cell>
          <cell r="AO460">
            <v>301</v>
          </cell>
        </row>
        <row r="461">
          <cell r="A461">
            <v>458</v>
          </cell>
          <cell r="B461" t="str">
            <v>02-030-458-7</v>
          </cell>
          <cell r="C461" t="str">
            <v>2-15-30-</v>
          </cell>
          <cell r="D461" t="str">
            <v>2-15-30-02-030-458-7</v>
          </cell>
          <cell r="E461" t="str">
            <v>SHELY AWALIYAH HIQMAH</v>
          </cell>
          <cell r="F461" t="str">
            <v>P</v>
          </cell>
          <cell r="G461" t="str">
            <v>Brebes</v>
          </cell>
          <cell r="H461">
            <v>36329</v>
          </cell>
          <cell r="I461">
            <v>23</v>
          </cell>
          <cell r="K461" t="str">
            <v>Hasan Basri</v>
          </cell>
          <cell r="L461" t="str">
            <v>1213-7211</v>
          </cell>
          <cell r="M461">
            <v>9997233753</v>
          </cell>
          <cell r="N461" t="str">
            <v>9. M</v>
          </cell>
          <cell r="O461" t="str">
            <v>1213-7211 / 9997233753</v>
          </cell>
          <cell r="P461" t="str">
            <v>SHELY AWALIYAH HIQMAH</v>
          </cell>
          <cell r="Q461" t="str">
            <v>Brebes,  18 Juni 1999</v>
          </cell>
          <cell r="R461" t="str">
            <v>Brebes</v>
          </cell>
          <cell r="S461">
            <v>36329</v>
          </cell>
          <cell r="T461" t="str">
            <v>Islam</v>
          </cell>
          <cell r="U461" t="str">
            <v>Hasan Basri</v>
          </cell>
          <cell r="V461" t="str">
            <v>Jl. Halim PK 01/01 No. 8 Jurumudi</v>
          </cell>
          <cell r="AK461">
            <v>76</v>
          </cell>
          <cell r="AL461">
            <v>48</v>
          </cell>
          <cell r="AM461">
            <v>37.5</v>
          </cell>
          <cell r="AN461">
            <v>67.5</v>
          </cell>
          <cell r="AO461">
            <v>229</v>
          </cell>
        </row>
        <row r="462">
          <cell r="A462">
            <v>459</v>
          </cell>
          <cell r="B462" t="str">
            <v>02-030-459-6</v>
          </cell>
          <cell r="C462" t="str">
            <v>2-15-30-</v>
          </cell>
          <cell r="D462" t="str">
            <v>2-15-30-02-030-459-6</v>
          </cell>
          <cell r="E462" t="str">
            <v>HAFLATUL LAILA</v>
          </cell>
          <cell r="F462" t="str">
            <v>P</v>
          </cell>
          <cell r="G462" t="str">
            <v>Tangerang</v>
          </cell>
          <cell r="H462">
            <v>36776</v>
          </cell>
          <cell r="I462">
            <v>23</v>
          </cell>
          <cell r="K462" t="str">
            <v>Basuni</v>
          </cell>
          <cell r="L462" t="str">
            <v>1213-7240</v>
          </cell>
          <cell r="M462" t="str">
            <v>0008415683</v>
          </cell>
          <cell r="N462" t="str">
            <v>9. M</v>
          </cell>
          <cell r="O462" t="str">
            <v>1213-7240 / 0008415683</v>
          </cell>
          <cell r="P462" t="str">
            <v>HAFLATUL LAILA</v>
          </cell>
          <cell r="Q462" t="str">
            <v>Tangerang,  7 September 2000</v>
          </cell>
          <cell r="R462" t="str">
            <v>Tangerang</v>
          </cell>
          <cell r="S462">
            <v>36776</v>
          </cell>
          <cell r="T462" t="str">
            <v>Islam</v>
          </cell>
          <cell r="U462" t="str">
            <v>Basuni</v>
          </cell>
          <cell r="V462" t="str">
            <v>Jl. AP II RT 04/02 No. 20 Karang Anyar</v>
          </cell>
          <cell r="AK462">
            <v>66</v>
          </cell>
          <cell r="AL462">
            <v>48</v>
          </cell>
          <cell r="AM462">
            <v>37.5</v>
          </cell>
          <cell r="AN462">
            <v>55</v>
          </cell>
          <cell r="AO462">
            <v>206.5</v>
          </cell>
        </row>
        <row r="463">
          <cell r="A463">
            <v>460</v>
          </cell>
          <cell r="B463" t="str">
            <v>02-030-460-5</v>
          </cell>
          <cell r="C463" t="str">
            <v>2-15-30-</v>
          </cell>
          <cell r="D463" t="str">
            <v>2-15-30-02-030-460-5</v>
          </cell>
          <cell r="E463" t="str">
            <v>ADELLA AULIA RAMADHANI</v>
          </cell>
          <cell r="F463" t="str">
            <v>P</v>
          </cell>
          <cell r="G463" t="str">
            <v>Tangerang</v>
          </cell>
          <cell r="H463">
            <v>36844</v>
          </cell>
          <cell r="I463">
            <v>23</v>
          </cell>
          <cell r="K463" t="str">
            <v>Endang Topik</v>
          </cell>
          <cell r="L463" t="str">
            <v>1213-7265</v>
          </cell>
          <cell r="M463" t="str">
            <v>0004823540</v>
          </cell>
          <cell r="N463" t="str">
            <v>9. M</v>
          </cell>
          <cell r="O463" t="str">
            <v>1213-7265 / 0004823540</v>
          </cell>
          <cell r="P463" t="str">
            <v>ADELLA AULIA RAMADHANI</v>
          </cell>
          <cell r="Q463" t="str">
            <v>Tangerang,  14 Nopember 2000</v>
          </cell>
          <cell r="R463" t="str">
            <v>Tangerang</v>
          </cell>
          <cell r="S463">
            <v>36844</v>
          </cell>
          <cell r="T463" t="str">
            <v>Islam</v>
          </cell>
          <cell r="U463" t="str">
            <v>Endang Topik</v>
          </cell>
          <cell r="V463" t="str">
            <v>Jl. Yos Sudarso RT 03/9 No. 8 Jurumudi</v>
          </cell>
          <cell r="AK463">
            <v>70</v>
          </cell>
          <cell r="AL463">
            <v>72</v>
          </cell>
          <cell r="AM463">
            <v>37.5</v>
          </cell>
          <cell r="AN463">
            <v>52.5</v>
          </cell>
          <cell r="AO463">
            <v>232</v>
          </cell>
        </row>
        <row r="464">
          <cell r="A464">
            <v>461</v>
          </cell>
          <cell r="B464" t="str">
            <v>02-030-461-4</v>
          </cell>
          <cell r="C464" t="str">
            <v>2-15-30-</v>
          </cell>
          <cell r="D464" t="str">
            <v>2-15-30-02-030-461-4</v>
          </cell>
          <cell r="E464" t="str">
            <v>DWIKI PUTRA</v>
          </cell>
          <cell r="F464" t="str">
            <v>L</v>
          </cell>
          <cell r="G464" t="str">
            <v>Tangerang</v>
          </cell>
          <cell r="H464">
            <v>36453</v>
          </cell>
          <cell r="I464">
            <v>24</v>
          </cell>
          <cell r="K464" t="str">
            <v>Yongki</v>
          </cell>
          <cell r="L464" t="str">
            <v>1213-7278</v>
          </cell>
          <cell r="M464">
            <v>9994633186</v>
          </cell>
          <cell r="N464" t="str">
            <v>9. M</v>
          </cell>
          <cell r="O464" t="str">
            <v>1213-7278 / 9994633186</v>
          </cell>
          <cell r="P464" t="str">
            <v>DWIKI PUTRA</v>
          </cell>
          <cell r="Q464" t="str">
            <v>Tangerang,  20 Oktober 1999</v>
          </cell>
          <cell r="R464" t="str">
            <v>Tangerang</v>
          </cell>
          <cell r="S464">
            <v>36453</v>
          </cell>
          <cell r="T464" t="str">
            <v>Protestan</v>
          </cell>
          <cell r="U464" t="str">
            <v>Yongki</v>
          </cell>
          <cell r="V464" t="str">
            <v>Jl. Pembangunan IV RT 002/05 No. 3 Neglasari</v>
          </cell>
          <cell r="AK464">
            <v>88</v>
          </cell>
          <cell r="AL464">
            <v>64</v>
          </cell>
          <cell r="AM464">
            <v>65</v>
          </cell>
          <cell r="AN464">
            <v>72.5</v>
          </cell>
          <cell r="AO464">
            <v>289.5</v>
          </cell>
        </row>
        <row r="465">
          <cell r="A465">
            <v>462</v>
          </cell>
          <cell r="B465" t="str">
            <v>02-030-462-3</v>
          </cell>
          <cell r="C465" t="str">
            <v>2-15-30-</v>
          </cell>
          <cell r="D465" t="str">
            <v>2-15-30-02-030-462-3</v>
          </cell>
          <cell r="E465" t="str">
            <v>HENI RAHMAWATI</v>
          </cell>
          <cell r="F465" t="str">
            <v>P</v>
          </cell>
          <cell r="G465" t="str">
            <v>Tangerang</v>
          </cell>
          <cell r="H465">
            <v>36571</v>
          </cell>
          <cell r="I465">
            <v>24</v>
          </cell>
          <cell r="K465" t="str">
            <v>Suharno</v>
          </cell>
          <cell r="L465" t="str">
            <v>1213-7281</v>
          </cell>
          <cell r="M465" t="str">
            <v>0004173758</v>
          </cell>
          <cell r="N465" t="str">
            <v>9. M</v>
          </cell>
          <cell r="O465" t="str">
            <v>1213-7281 / 0004173758</v>
          </cell>
          <cell r="P465" t="str">
            <v>HENI RAHMAWATI</v>
          </cell>
          <cell r="Q465" t="str">
            <v>Tangerang,  15 Februari 2000</v>
          </cell>
          <cell r="R465" t="str">
            <v>Tangerang</v>
          </cell>
          <cell r="S465">
            <v>36571</v>
          </cell>
          <cell r="T465" t="str">
            <v>Islam</v>
          </cell>
          <cell r="U465" t="str">
            <v>Suharno</v>
          </cell>
          <cell r="V465" t="str">
            <v>Gg. Abadi RT 08/01 No. 84 Batu ceper</v>
          </cell>
          <cell r="AK465">
            <v>72</v>
          </cell>
          <cell r="AL465">
            <v>52</v>
          </cell>
          <cell r="AM465">
            <v>37.5</v>
          </cell>
          <cell r="AN465">
            <v>50</v>
          </cell>
          <cell r="AO465">
            <v>211.5</v>
          </cell>
        </row>
        <row r="466">
          <cell r="A466">
            <v>463</v>
          </cell>
          <cell r="B466" t="str">
            <v>02-030-463-2</v>
          </cell>
          <cell r="C466" t="str">
            <v>2-15-30-</v>
          </cell>
          <cell r="D466" t="str">
            <v>2-15-30-02-030-463-2</v>
          </cell>
          <cell r="E466" t="str">
            <v>INDRIA ALPINA SAKSONO</v>
          </cell>
          <cell r="F466" t="str">
            <v>P</v>
          </cell>
          <cell r="G466" t="str">
            <v>Tangerang</v>
          </cell>
          <cell r="H466">
            <v>36843</v>
          </cell>
          <cell r="I466">
            <v>24</v>
          </cell>
          <cell r="K466" t="str">
            <v>Topik Saksono</v>
          </cell>
          <cell r="L466" t="str">
            <v>1213-7284</v>
          </cell>
          <cell r="M466" t="str">
            <v>0009209019</v>
          </cell>
          <cell r="N466" t="str">
            <v>9. M</v>
          </cell>
          <cell r="O466" t="str">
            <v>1213-7284 / 0009209019</v>
          </cell>
          <cell r="P466" t="str">
            <v>INDRIA ALPINA SAKSONO</v>
          </cell>
          <cell r="Q466" t="str">
            <v>Tangerang,  13 Nopember 2000</v>
          </cell>
          <cell r="R466" t="str">
            <v>Tangerang</v>
          </cell>
          <cell r="S466">
            <v>36843</v>
          </cell>
          <cell r="T466" t="str">
            <v>Islam</v>
          </cell>
          <cell r="U466" t="str">
            <v>Topik Saksono</v>
          </cell>
          <cell r="V466" t="str">
            <v>Gg. TK. An Nur RT 01/01 No. 137 Batuceper</v>
          </cell>
          <cell r="AK466">
            <v>88</v>
          </cell>
          <cell r="AL466">
            <v>70</v>
          </cell>
          <cell r="AM466">
            <v>50</v>
          </cell>
          <cell r="AN466">
            <v>65</v>
          </cell>
          <cell r="AO466">
            <v>273</v>
          </cell>
        </row>
        <row r="467">
          <cell r="A467">
            <v>464</v>
          </cell>
          <cell r="B467" t="str">
            <v>02-030-464-9</v>
          </cell>
          <cell r="C467" t="str">
            <v>2-15-30-</v>
          </cell>
          <cell r="D467" t="str">
            <v>2-15-30-02-030-464-9</v>
          </cell>
          <cell r="E467" t="str">
            <v>ANGGITA NARA SAFITRI</v>
          </cell>
          <cell r="F467" t="str">
            <v>P</v>
          </cell>
          <cell r="G467" t="str">
            <v>Tangerang</v>
          </cell>
          <cell r="H467">
            <v>36690</v>
          </cell>
          <cell r="I467">
            <v>24</v>
          </cell>
          <cell r="K467" t="str">
            <v>Rian Sugianto</v>
          </cell>
          <cell r="L467" t="str">
            <v>1213-7453</v>
          </cell>
          <cell r="M467" t="str">
            <v>0000539029</v>
          </cell>
          <cell r="N467" t="str">
            <v>9. M</v>
          </cell>
          <cell r="O467" t="str">
            <v>1213-7453 / 0000539029</v>
          </cell>
          <cell r="P467" t="str">
            <v>ANGGITA NARA SAFITRI</v>
          </cell>
          <cell r="Q467" t="str">
            <v>Tangerang,  13 Juni 2000</v>
          </cell>
          <cell r="R467" t="str">
            <v>Tangerang</v>
          </cell>
          <cell r="S467">
            <v>36690</v>
          </cell>
          <cell r="T467" t="str">
            <v>Islam</v>
          </cell>
          <cell r="U467" t="str">
            <v>Rian Sugianto</v>
          </cell>
          <cell r="V467" t="str">
            <v>Jl. Masjid Al Mukhlisin RT 02/06 No. 41 Jurumudi</v>
          </cell>
          <cell r="AK467">
            <v>84</v>
          </cell>
          <cell r="AL467">
            <v>68</v>
          </cell>
          <cell r="AM467">
            <v>50</v>
          </cell>
          <cell r="AN467">
            <v>62.5</v>
          </cell>
          <cell r="AO467">
            <v>264.5</v>
          </cell>
        </row>
        <row r="468">
          <cell r="A468">
            <v>465</v>
          </cell>
          <cell r="B468" t="str">
            <v>02-030-465-8</v>
          </cell>
          <cell r="C468" t="str">
            <v>2-15-30-</v>
          </cell>
          <cell r="D468" t="str">
            <v>2-15-30-02-030-465-8</v>
          </cell>
          <cell r="E468" t="str">
            <v>ARIS RAMADHAN</v>
          </cell>
          <cell r="F468" t="str">
            <v>L</v>
          </cell>
          <cell r="G468" t="str">
            <v>Rangkas Bitung</v>
          </cell>
          <cell r="H468">
            <v>36510</v>
          </cell>
          <cell r="I468">
            <v>24</v>
          </cell>
          <cell r="K468" t="str">
            <v>Adit Rukandi</v>
          </cell>
          <cell r="L468" t="str">
            <v>1213-7454</v>
          </cell>
          <cell r="M468">
            <v>9996373101</v>
          </cell>
          <cell r="N468" t="str">
            <v>9. M</v>
          </cell>
          <cell r="O468" t="str">
            <v>1213-7454 / 9996373101</v>
          </cell>
          <cell r="P468" t="str">
            <v>ARIS RAMADHAN</v>
          </cell>
          <cell r="Q468" t="str">
            <v>Rangkas Bitung,  16 Desember 1999</v>
          </cell>
          <cell r="R468" t="str">
            <v>Rangkas Bitung</v>
          </cell>
          <cell r="S468">
            <v>36510</v>
          </cell>
          <cell r="T468" t="str">
            <v>Islam</v>
          </cell>
          <cell r="U468" t="str">
            <v>Adit Rukandi</v>
          </cell>
          <cell r="V468" t="str">
            <v>Jl. Halim PK RT 02/04 Batu ceper</v>
          </cell>
          <cell r="AK468">
            <v>80</v>
          </cell>
          <cell r="AL468">
            <v>68</v>
          </cell>
          <cell r="AM468">
            <v>57.5</v>
          </cell>
          <cell r="AN468">
            <v>57.5</v>
          </cell>
          <cell r="AO468">
            <v>263</v>
          </cell>
        </row>
        <row r="469">
          <cell r="A469">
            <v>466</v>
          </cell>
          <cell r="B469" t="str">
            <v>02-030-466-7</v>
          </cell>
          <cell r="C469" t="str">
            <v>2-15-30-</v>
          </cell>
          <cell r="D469" t="str">
            <v>2-15-30-02-030-466-7</v>
          </cell>
          <cell r="E469" t="str">
            <v>KHALIL WIJDAN</v>
          </cell>
          <cell r="F469" t="str">
            <v>L</v>
          </cell>
          <cell r="G469" t="str">
            <v>Tangerang</v>
          </cell>
          <cell r="H469">
            <v>36827</v>
          </cell>
          <cell r="I469">
            <v>24</v>
          </cell>
          <cell r="K469" t="str">
            <v>Ahmad Munir</v>
          </cell>
          <cell r="L469" t="str">
            <v>1213-7152</v>
          </cell>
          <cell r="M469" t="str">
            <v>0005060524</v>
          </cell>
          <cell r="N469" t="str">
            <v>9. M</v>
          </cell>
          <cell r="O469" t="str">
            <v>1213-7152 / 0005060524</v>
          </cell>
          <cell r="P469" t="str">
            <v>KHALIL WIJDAN</v>
          </cell>
          <cell r="Q469" t="str">
            <v>Tangerang,  28 Oktober 2000</v>
          </cell>
          <cell r="R469" t="str">
            <v>Tangerang</v>
          </cell>
          <cell r="S469">
            <v>36827</v>
          </cell>
          <cell r="T469" t="str">
            <v>Islam</v>
          </cell>
          <cell r="U469" t="str">
            <v>Ahmad Munir</v>
          </cell>
          <cell r="V469" t="str">
            <v>H. Kimung RT 05/03 Belendung</v>
          </cell>
          <cell r="AK469">
            <v>78</v>
          </cell>
          <cell r="AL469">
            <v>86</v>
          </cell>
          <cell r="AM469">
            <v>35</v>
          </cell>
          <cell r="AN469">
            <v>45</v>
          </cell>
          <cell r="AO469">
            <v>244</v>
          </cell>
        </row>
        <row r="470">
          <cell r="A470">
            <v>467</v>
          </cell>
          <cell r="B470" t="str">
            <v>02-030-467-6</v>
          </cell>
          <cell r="C470" t="str">
            <v>2-15-30-</v>
          </cell>
          <cell r="D470" t="str">
            <v>2-15-30-02-030-467-6</v>
          </cell>
          <cell r="E470" t="str">
            <v>TSABITA DYAH SAYEKTI</v>
          </cell>
          <cell r="F470" t="str">
            <v>P</v>
          </cell>
          <cell r="G470" t="str">
            <v>Kebumen</v>
          </cell>
          <cell r="H470">
            <v>36664</v>
          </cell>
          <cell r="I470">
            <v>24</v>
          </cell>
          <cell r="K470" t="str">
            <v>Tri Karyanto</v>
          </cell>
          <cell r="L470" t="str">
            <v>1213-7173</v>
          </cell>
          <cell r="M470" t="str">
            <v>0003855061</v>
          </cell>
          <cell r="N470" t="str">
            <v>9. M</v>
          </cell>
          <cell r="O470" t="str">
            <v>1213-7173 / 0003855061</v>
          </cell>
          <cell r="P470" t="str">
            <v>TSABITA DYAH SAYEKTI</v>
          </cell>
          <cell r="Q470" t="str">
            <v>Kebumen,  18 Mei 2000</v>
          </cell>
          <cell r="R470" t="str">
            <v>Kebumen</v>
          </cell>
          <cell r="S470">
            <v>36664</v>
          </cell>
          <cell r="T470" t="str">
            <v>Islam</v>
          </cell>
          <cell r="U470" t="str">
            <v>Tri Karyanto</v>
          </cell>
          <cell r="V470" t="str">
            <v>Tanah Tinggi Residence Blok d No. 6</v>
          </cell>
          <cell r="AK470">
            <v>78</v>
          </cell>
          <cell r="AL470">
            <v>84</v>
          </cell>
          <cell r="AM470">
            <v>50</v>
          </cell>
          <cell r="AN470">
            <v>70</v>
          </cell>
          <cell r="AO470">
            <v>282</v>
          </cell>
        </row>
        <row r="471">
          <cell r="A471">
            <v>468</v>
          </cell>
          <cell r="B471" t="str">
            <v>02-030-468-5</v>
          </cell>
          <cell r="C471" t="str">
            <v>2-15-30-</v>
          </cell>
          <cell r="D471" t="str">
            <v>2-15-30-02-030-468-5</v>
          </cell>
          <cell r="E471" t="str">
            <v>ADELIA</v>
          </cell>
          <cell r="F471" t="str">
            <v>P</v>
          </cell>
          <cell r="G471" t="str">
            <v>Tangerang</v>
          </cell>
          <cell r="H471">
            <v>36834</v>
          </cell>
          <cell r="I471">
            <v>24</v>
          </cell>
          <cell r="K471" t="str">
            <v>Rony</v>
          </cell>
          <cell r="L471" t="str">
            <v>1213-7177</v>
          </cell>
          <cell r="M471" t="str">
            <v>0009290728</v>
          </cell>
          <cell r="N471" t="str">
            <v>9. M</v>
          </cell>
          <cell r="O471" t="str">
            <v>1213-7177 / 0009290728</v>
          </cell>
          <cell r="P471" t="str">
            <v>ADELIA</v>
          </cell>
          <cell r="Q471" t="str">
            <v>Tangerang,  4 Nopember 2000</v>
          </cell>
          <cell r="R471" t="str">
            <v>Tangerang</v>
          </cell>
          <cell r="S471">
            <v>36834</v>
          </cell>
          <cell r="T471" t="str">
            <v>Islam</v>
          </cell>
          <cell r="U471" t="str">
            <v>Rony</v>
          </cell>
          <cell r="V471" t="str">
            <v>Jl. KH. Kilin Blok H. Mawardi RT 01/04</v>
          </cell>
          <cell r="AK471">
            <v>80</v>
          </cell>
          <cell r="AL471">
            <v>46</v>
          </cell>
          <cell r="AM471">
            <v>47.5</v>
          </cell>
          <cell r="AN471">
            <v>55</v>
          </cell>
          <cell r="AO471">
            <v>228.5</v>
          </cell>
        </row>
        <row r="472">
          <cell r="A472">
            <v>469</v>
          </cell>
          <cell r="B472" t="str">
            <v>02-030-469-4</v>
          </cell>
          <cell r="C472" t="str">
            <v>2-15-30-</v>
          </cell>
          <cell r="D472" t="str">
            <v>2-15-30-02-030-469-4</v>
          </cell>
          <cell r="E472" t="str">
            <v>APRILIA SYAFITRI</v>
          </cell>
          <cell r="F472" t="str">
            <v>P</v>
          </cell>
          <cell r="G472" t="str">
            <v>Tangerang</v>
          </cell>
          <cell r="H472">
            <v>37004</v>
          </cell>
          <cell r="I472">
            <v>24</v>
          </cell>
          <cell r="K472" t="str">
            <v>Agus Giatno</v>
          </cell>
          <cell r="L472" t="str">
            <v>1213-7502</v>
          </cell>
          <cell r="M472" t="str">
            <v>0013160223</v>
          </cell>
          <cell r="N472" t="str">
            <v>9. M</v>
          </cell>
          <cell r="O472" t="str">
            <v>1213-7502 / 0013160223</v>
          </cell>
          <cell r="P472" t="str">
            <v>APRILIA SYAFITRI</v>
          </cell>
          <cell r="Q472" t="str">
            <v>Tangerang,  23 April 2001</v>
          </cell>
          <cell r="R472" t="str">
            <v>Tangerang</v>
          </cell>
          <cell r="S472">
            <v>37004</v>
          </cell>
          <cell r="T472" t="str">
            <v>Islam</v>
          </cell>
          <cell r="U472" t="str">
            <v>Agus Giatno</v>
          </cell>
          <cell r="V472" t="str">
            <v>Jl. Halim PK RT 01/003 Kebon Besar</v>
          </cell>
          <cell r="AK472">
            <v>76</v>
          </cell>
          <cell r="AL472">
            <v>64</v>
          </cell>
          <cell r="AM472">
            <v>47.5</v>
          </cell>
          <cell r="AN472">
            <v>37.5</v>
          </cell>
          <cell r="AO472">
            <v>225</v>
          </cell>
        </row>
        <row r="473">
          <cell r="A473">
            <v>470</v>
          </cell>
          <cell r="B473" t="str">
            <v>02-030-470-3</v>
          </cell>
          <cell r="C473" t="str">
            <v>2-15-30-</v>
          </cell>
          <cell r="D473" t="str">
            <v>2-15-30-02-030-470-3</v>
          </cell>
          <cell r="E473" t="str">
            <v>ALVINA PUSPA NINGRUM</v>
          </cell>
          <cell r="F473" t="str">
            <v>P</v>
          </cell>
          <cell r="G473" t="str">
            <v>Kabupaten Batang</v>
          </cell>
          <cell r="H473">
            <v>36645</v>
          </cell>
          <cell r="I473">
            <v>24</v>
          </cell>
          <cell r="K473" t="str">
            <v>Yulianto</v>
          </cell>
          <cell r="L473" t="str">
            <v>1213-7183</v>
          </cell>
          <cell r="M473" t="str">
            <v>0005236157</v>
          </cell>
          <cell r="N473" t="str">
            <v>9. M</v>
          </cell>
          <cell r="O473" t="str">
            <v>1213-7183 / 0005236157</v>
          </cell>
          <cell r="P473" t="str">
            <v>ALVINA PUSPA NINGRUM</v>
          </cell>
          <cell r="Q473" t="str">
            <v>Kabupaten Batang,  29 April 2000</v>
          </cell>
          <cell r="R473" t="str">
            <v>Kabupaten Batang</v>
          </cell>
          <cell r="S473">
            <v>36645</v>
          </cell>
          <cell r="T473" t="str">
            <v>Islam</v>
          </cell>
          <cell r="U473" t="str">
            <v>Yulianto</v>
          </cell>
          <cell r="V473" t="str">
            <v>Jl. Halim PK Gg. Nyi Kaci RT 01/05 Jurumudi</v>
          </cell>
          <cell r="AK473">
            <v>74</v>
          </cell>
          <cell r="AL473">
            <v>66</v>
          </cell>
          <cell r="AM473">
            <v>37.5</v>
          </cell>
          <cell r="AN473">
            <v>42.5</v>
          </cell>
          <cell r="AO473">
            <v>220</v>
          </cell>
        </row>
        <row r="474">
          <cell r="A474">
            <v>471</v>
          </cell>
          <cell r="B474" t="str">
            <v>02-030-471-2</v>
          </cell>
          <cell r="C474" t="str">
            <v>2-15-30-</v>
          </cell>
          <cell r="D474" t="str">
            <v>2-15-30-02-030-471-2</v>
          </cell>
          <cell r="E474" t="str">
            <v>DHIYAA' PERMATA SARI</v>
          </cell>
          <cell r="F474" t="str">
            <v>P</v>
          </cell>
          <cell r="G474" t="str">
            <v>Bekasi</v>
          </cell>
          <cell r="H474">
            <v>36958</v>
          </cell>
          <cell r="I474">
            <v>24</v>
          </cell>
          <cell r="K474" t="str">
            <v>Dwi Priyanto</v>
          </cell>
          <cell r="L474" t="str">
            <v>1213-7191</v>
          </cell>
          <cell r="M474" t="str">
            <v>0017679234</v>
          </cell>
          <cell r="N474" t="str">
            <v>9. M</v>
          </cell>
          <cell r="O474" t="str">
            <v>1213-7191 / 0017679234</v>
          </cell>
          <cell r="P474" t="str">
            <v>DHIYAA' PERMATA SARI</v>
          </cell>
          <cell r="Q474" t="str">
            <v>Bekasi,  8 Maret 2001</v>
          </cell>
          <cell r="R474" t="str">
            <v>Bekasi</v>
          </cell>
          <cell r="S474">
            <v>36958</v>
          </cell>
          <cell r="T474" t="str">
            <v>Islam</v>
          </cell>
          <cell r="U474" t="str">
            <v>Dwi Priyanto</v>
          </cell>
          <cell r="V474" t="str">
            <v>Perum Puri Lestari Blok D5 No. 12A</v>
          </cell>
          <cell r="AK474">
            <v>86</v>
          </cell>
          <cell r="AL474">
            <v>70</v>
          </cell>
          <cell r="AM474">
            <v>27.5</v>
          </cell>
          <cell r="AN474">
            <v>60</v>
          </cell>
          <cell r="AO474">
            <v>243.5</v>
          </cell>
        </row>
        <row r="475">
          <cell r="A475">
            <v>472</v>
          </cell>
          <cell r="B475" t="str">
            <v>02-030-472-9</v>
          </cell>
          <cell r="C475" t="str">
            <v>2-15-30-</v>
          </cell>
          <cell r="D475" t="str">
            <v>2-15-30-02-030-472-9</v>
          </cell>
          <cell r="E475" t="str">
            <v>IKA WARDAH</v>
          </cell>
          <cell r="F475" t="str">
            <v>P</v>
          </cell>
          <cell r="G475" t="str">
            <v>Tangerang</v>
          </cell>
          <cell r="H475">
            <v>36753</v>
          </cell>
          <cell r="I475">
            <v>24</v>
          </cell>
          <cell r="K475" t="str">
            <v>Muhadis</v>
          </cell>
          <cell r="L475" t="str">
            <v>1213-7197</v>
          </cell>
          <cell r="M475" t="str">
            <v>0000762798</v>
          </cell>
          <cell r="N475" t="str">
            <v>9. M</v>
          </cell>
          <cell r="O475" t="str">
            <v>1213-7197 / 0000762798</v>
          </cell>
          <cell r="P475" t="str">
            <v>IKA WARDAH</v>
          </cell>
          <cell r="Q475" t="str">
            <v>Tangerang,  15 Agustus 2000</v>
          </cell>
          <cell r="R475" t="str">
            <v>Tangerang</v>
          </cell>
          <cell r="S475">
            <v>36753</v>
          </cell>
          <cell r="T475" t="str">
            <v>Islam</v>
          </cell>
          <cell r="U475" t="str">
            <v>Muhadis</v>
          </cell>
          <cell r="V475" t="str">
            <v>Jl. Pembangunan 1 RT 02/03 No. 100</v>
          </cell>
          <cell r="AK475">
            <v>82</v>
          </cell>
          <cell r="AL475">
            <v>60</v>
          </cell>
          <cell r="AM475">
            <v>60</v>
          </cell>
          <cell r="AN475">
            <v>62.5</v>
          </cell>
          <cell r="AO475">
            <v>264.5</v>
          </cell>
        </row>
        <row r="476">
          <cell r="A476">
            <v>473</v>
          </cell>
          <cell r="B476" t="str">
            <v>02-030-473-8</v>
          </cell>
          <cell r="C476" t="str">
            <v>2-15-30-</v>
          </cell>
          <cell r="D476" t="str">
            <v>2-15-30-02-030-473-8</v>
          </cell>
          <cell r="E476" t="str">
            <v>MELYNIA SAFITRI</v>
          </cell>
          <cell r="F476" t="str">
            <v>P</v>
          </cell>
          <cell r="G476" t="str">
            <v>Tangerang</v>
          </cell>
          <cell r="H476">
            <v>36532</v>
          </cell>
          <cell r="I476">
            <v>24</v>
          </cell>
          <cell r="K476" t="str">
            <v>Muhammad Jamil</v>
          </cell>
          <cell r="L476" t="str">
            <v>1213-7525</v>
          </cell>
          <cell r="M476" t="str">
            <v>0000539057</v>
          </cell>
          <cell r="N476" t="str">
            <v>9. M</v>
          </cell>
          <cell r="O476" t="str">
            <v>1213-7525 / 0000539057</v>
          </cell>
          <cell r="P476" t="str">
            <v>MELYNIA SAFITRI</v>
          </cell>
          <cell r="Q476" t="str">
            <v>Tangerang,  7 Januari 2000</v>
          </cell>
          <cell r="R476" t="str">
            <v>Tangerang</v>
          </cell>
          <cell r="S476">
            <v>36532</v>
          </cell>
          <cell r="T476" t="str">
            <v>Islam</v>
          </cell>
          <cell r="U476" t="str">
            <v>Muhammad Jamil</v>
          </cell>
          <cell r="V476" t="str">
            <v>Jl. Halim PK RT 01/06 No. 59 Jurumudi</v>
          </cell>
          <cell r="AK476">
            <v>82</v>
          </cell>
          <cell r="AL476">
            <v>70</v>
          </cell>
          <cell r="AM476">
            <v>37.5</v>
          </cell>
          <cell r="AN476">
            <v>62.5</v>
          </cell>
          <cell r="AO476">
            <v>252</v>
          </cell>
        </row>
        <row r="477">
          <cell r="A477">
            <v>474</v>
          </cell>
          <cell r="B477" t="str">
            <v>02-030-474-7</v>
          </cell>
          <cell r="C477" t="str">
            <v>2-15-30-</v>
          </cell>
          <cell r="D477" t="str">
            <v>2-15-30-02-030-474-7</v>
          </cell>
          <cell r="E477" t="str">
            <v>NURAENI UTAMI</v>
          </cell>
          <cell r="F477" t="str">
            <v>P</v>
          </cell>
          <cell r="G477" t="str">
            <v>Tangerang</v>
          </cell>
          <cell r="H477">
            <v>36726</v>
          </cell>
          <cell r="I477">
            <v>24</v>
          </cell>
          <cell r="K477" t="str">
            <v>Muslih</v>
          </cell>
          <cell r="L477" t="str">
            <v>1213-7530</v>
          </cell>
          <cell r="M477" t="str">
            <v>0000550792</v>
          </cell>
          <cell r="N477" t="str">
            <v>9. M</v>
          </cell>
          <cell r="O477" t="str">
            <v>1213-7530 / 0000550792</v>
          </cell>
          <cell r="P477" t="str">
            <v>NURAENI UTAMI</v>
          </cell>
          <cell r="Q477" t="str">
            <v>Tangerang,  19 Juli 2000</v>
          </cell>
          <cell r="R477" t="str">
            <v>Tangerang</v>
          </cell>
          <cell r="S477">
            <v>36726</v>
          </cell>
          <cell r="T477" t="str">
            <v>Islam</v>
          </cell>
          <cell r="U477" t="str">
            <v>Muslih</v>
          </cell>
          <cell r="V477" t="str">
            <v>Jl. Adi Sucipto RT 02/08 Belendung</v>
          </cell>
          <cell r="AK477">
            <v>82</v>
          </cell>
          <cell r="AL477">
            <v>70</v>
          </cell>
          <cell r="AM477">
            <v>40</v>
          </cell>
          <cell r="AN477">
            <v>57.5</v>
          </cell>
          <cell r="AO477">
            <v>249.5</v>
          </cell>
        </row>
        <row r="478">
          <cell r="A478">
            <v>475</v>
          </cell>
          <cell r="B478" t="str">
            <v>02-030-475-6</v>
          </cell>
          <cell r="C478" t="str">
            <v>2-15-30-</v>
          </cell>
          <cell r="D478" t="str">
            <v>2-15-30-02-030-475-6</v>
          </cell>
          <cell r="E478" t="str">
            <v>SENDY SUARDI</v>
          </cell>
          <cell r="F478" t="str">
            <v>P</v>
          </cell>
          <cell r="G478" t="str">
            <v>Tangerang</v>
          </cell>
          <cell r="H478">
            <v>36502</v>
          </cell>
          <cell r="I478">
            <v>24</v>
          </cell>
          <cell r="K478" t="str">
            <v>Ahmad Yani</v>
          </cell>
          <cell r="L478" t="str">
            <v>1213-7387</v>
          </cell>
          <cell r="M478">
            <v>9991682141</v>
          </cell>
          <cell r="N478" t="str">
            <v>9. M</v>
          </cell>
          <cell r="O478" t="str">
            <v>1213-7387 / 9991682141</v>
          </cell>
          <cell r="P478" t="str">
            <v>SENDY SUARDI</v>
          </cell>
          <cell r="Q478" t="str">
            <v>Tangerang,  8 Desember 1999</v>
          </cell>
          <cell r="R478" t="str">
            <v>Tangerang</v>
          </cell>
          <cell r="S478">
            <v>36502</v>
          </cell>
          <cell r="T478" t="str">
            <v>Islam</v>
          </cell>
          <cell r="U478" t="str">
            <v>Ahmad Yani</v>
          </cell>
          <cell r="V478" t="str">
            <v>Jl. Pembangunan I RT 01/04 Batu ceper</v>
          </cell>
          <cell r="AK478">
            <v>78</v>
          </cell>
          <cell r="AL478">
            <v>48</v>
          </cell>
          <cell r="AM478">
            <v>42.5</v>
          </cell>
          <cell r="AN478">
            <v>85</v>
          </cell>
          <cell r="AO478">
            <v>253.5</v>
          </cell>
        </row>
        <row r="479">
          <cell r="A479">
            <v>476</v>
          </cell>
          <cell r="B479" t="str">
            <v>02-030-476-5</v>
          </cell>
          <cell r="C479" t="str">
            <v>2-15-30-</v>
          </cell>
          <cell r="D479" t="str">
            <v>2-15-30-02-030-476-5</v>
          </cell>
          <cell r="E479" t="str">
            <v>SHAFIRA NURULITA</v>
          </cell>
          <cell r="F479" t="str">
            <v>P</v>
          </cell>
          <cell r="G479" t="str">
            <v>Semarang</v>
          </cell>
          <cell r="H479">
            <v>36575</v>
          </cell>
          <cell r="I479">
            <v>24</v>
          </cell>
          <cell r="K479" t="str">
            <v>Slamet Rifai</v>
          </cell>
          <cell r="L479" t="str">
            <v>1213-7388</v>
          </cell>
          <cell r="M479" t="str">
            <v>0004523710</v>
          </cell>
          <cell r="N479" t="str">
            <v>9. M</v>
          </cell>
          <cell r="O479" t="str">
            <v>1213-7388 / 0004523710</v>
          </cell>
          <cell r="P479" t="str">
            <v>SHAFIRA NURULITA</v>
          </cell>
          <cell r="Q479" t="str">
            <v>Semarang,  19 Februari 2000</v>
          </cell>
          <cell r="R479" t="str">
            <v>Semarang</v>
          </cell>
          <cell r="S479">
            <v>36575</v>
          </cell>
          <cell r="T479" t="str">
            <v>Islam</v>
          </cell>
          <cell r="U479" t="str">
            <v>Slamet Rifai</v>
          </cell>
          <cell r="V479" t="str">
            <v>Jl. Darussalam I RT 03/03 batu ceper</v>
          </cell>
          <cell r="AK479">
            <v>84</v>
          </cell>
          <cell r="AL479">
            <v>64</v>
          </cell>
          <cell r="AM479">
            <v>45</v>
          </cell>
          <cell r="AN479">
            <v>60</v>
          </cell>
          <cell r="AO479">
            <v>253</v>
          </cell>
        </row>
        <row r="480">
          <cell r="A480">
            <v>477</v>
          </cell>
          <cell r="B480" t="str">
            <v>02-030-477-4</v>
          </cell>
          <cell r="C480" t="str">
            <v>2-15-30-</v>
          </cell>
          <cell r="D480" t="str">
            <v>2-15-30-02-030-477-4</v>
          </cell>
          <cell r="E480" t="str">
            <v>AHSANUL FIKRI</v>
          </cell>
          <cell r="F480" t="str">
            <v>L</v>
          </cell>
          <cell r="G480" t="str">
            <v>Tangerang</v>
          </cell>
          <cell r="H480">
            <v>36948</v>
          </cell>
          <cell r="I480">
            <v>24</v>
          </cell>
          <cell r="K480" t="str">
            <v>Juken</v>
          </cell>
          <cell r="L480" t="str">
            <v>1213-7404</v>
          </cell>
          <cell r="M480" t="str">
            <v>0010537729</v>
          </cell>
          <cell r="N480" t="str">
            <v>9. M</v>
          </cell>
          <cell r="O480" t="str">
            <v>1213-7404 / 0010537729</v>
          </cell>
          <cell r="P480" t="str">
            <v>AHSANUL FIKRI</v>
          </cell>
          <cell r="Q480" t="str">
            <v>Tangerang,  26 Februari 2001</v>
          </cell>
          <cell r="R480" t="str">
            <v>Tangerang</v>
          </cell>
          <cell r="S480">
            <v>36948</v>
          </cell>
          <cell r="T480" t="str">
            <v>Islam</v>
          </cell>
          <cell r="U480" t="str">
            <v>Juken</v>
          </cell>
          <cell r="V480" t="str">
            <v xml:space="preserve">Jl. H. Usan RT 01/02 Jurumudi </v>
          </cell>
          <cell r="AK480">
            <v>88</v>
          </cell>
          <cell r="AL480">
            <v>58</v>
          </cell>
          <cell r="AM480">
            <v>50</v>
          </cell>
          <cell r="AN480">
            <v>82.5</v>
          </cell>
          <cell r="AO480">
            <v>278.5</v>
          </cell>
        </row>
        <row r="481">
          <cell r="A481">
            <v>478</v>
          </cell>
          <cell r="B481" t="str">
            <v>02-030-478-3</v>
          </cell>
          <cell r="C481" t="str">
            <v>2-15-30-</v>
          </cell>
          <cell r="D481" t="str">
            <v>2-15-30-02-030-478-3</v>
          </cell>
          <cell r="E481" t="str">
            <v>IRNA YULINAR</v>
          </cell>
          <cell r="F481" t="str">
            <v>P</v>
          </cell>
          <cell r="G481" t="str">
            <v>Tangerang</v>
          </cell>
          <cell r="H481">
            <v>36347</v>
          </cell>
          <cell r="I481">
            <v>24</v>
          </cell>
          <cell r="K481" t="str">
            <v>Uci Tehyana</v>
          </cell>
          <cell r="L481" t="str">
            <v>1213-7022</v>
          </cell>
          <cell r="M481">
            <v>9994632979</v>
          </cell>
          <cell r="N481" t="str">
            <v>9. M</v>
          </cell>
          <cell r="O481" t="str">
            <v>1213-7022 / 9994632979</v>
          </cell>
          <cell r="P481" t="str">
            <v>IRNA YULINAR</v>
          </cell>
          <cell r="Q481" t="str">
            <v>Tangerang,  6 Juli 1999</v>
          </cell>
          <cell r="R481" t="str">
            <v>Tangerang</v>
          </cell>
          <cell r="S481">
            <v>36347</v>
          </cell>
          <cell r="T481" t="str">
            <v>Islam</v>
          </cell>
          <cell r="U481" t="str">
            <v>Uci Tehyana</v>
          </cell>
          <cell r="V481" t="str">
            <v>Jl. Pembangunan IV RT 04/12 No. 15</v>
          </cell>
          <cell r="AK481">
            <v>80</v>
          </cell>
          <cell r="AL481">
            <v>80</v>
          </cell>
          <cell r="AM481">
            <v>65</v>
          </cell>
          <cell r="AN481">
            <v>62.5</v>
          </cell>
          <cell r="AO481">
            <v>287.5</v>
          </cell>
        </row>
        <row r="482">
          <cell r="A482">
            <v>479</v>
          </cell>
          <cell r="B482" t="str">
            <v>02-030-479-2</v>
          </cell>
          <cell r="C482" t="str">
            <v>2-15-30-</v>
          </cell>
          <cell r="D482" t="str">
            <v>2-15-30-02-030-479-2</v>
          </cell>
          <cell r="E482" t="str">
            <v>RAHMA AMALIA ANNAZAH</v>
          </cell>
          <cell r="F482" t="str">
            <v>P</v>
          </cell>
          <cell r="G482" t="str">
            <v>Jakarta</v>
          </cell>
          <cell r="H482">
            <v>36650</v>
          </cell>
          <cell r="I482">
            <v>24</v>
          </cell>
          <cell r="K482" t="str">
            <v>Iip Ripa'i</v>
          </cell>
          <cell r="L482" t="str">
            <v>1213-7033</v>
          </cell>
          <cell r="M482" t="str">
            <v>0000539139</v>
          </cell>
          <cell r="N482" t="str">
            <v>9. M</v>
          </cell>
          <cell r="O482" t="str">
            <v>1213-7033 / 0000539139</v>
          </cell>
          <cell r="P482" t="str">
            <v>RAHMA AMALIA ANNAZAH</v>
          </cell>
          <cell r="Q482" t="str">
            <v>Jakarta,  4 Mei 2000</v>
          </cell>
          <cell r="R482" t="str">
            <v>Jakarta</v>
          </cell>
          <cell r="S482">
            <v>36650</v>
          </cell>
          <cell r="T482" t="str">
            <v>Islam</v>
          </cell>
          <cell r="U482" t="str">
            <v>Iip Ripa'i</v>
          </cell>
          <cell r="V482" t="str">
            <v>Rawa Bamban RT 03/06 No. 11</v>
          </cell>
          <cell r="AK482">
            <v>72</v>
          </cell>
          <cell r="AL482">
            <v>78</v>
          </cell>
          <cell r="AM482">
            <v>60</v>
          </cell>
          <cell r="AN482">
            <v>70</v>
          </cell>
          <cell r="AO482">
            <v>280</v>
          </cell>
        </row>
        <row r="483">
          <cell r="A483">
            <v>480</v>
          </cell>
          <cell r="B483" t="str">
            <v>02-030-480-9</v>
          </cell>
          <cell r="C483" t="str">
            <v>2-15-30-</v>
          </cell>
          <cell r="D483" t="str">
            <v>2-15-30-02-030-480-9</v>
          </cell>
          <cell r="E483" t="str">
            <v>AGUS ALEXANDER ANGGONO</v>
          </cell>
          <cell r="F483" t="str">
            <v>L</v>
          </cell>
          <cell r="G483" t="str">
            <v>Jakarta</v>
          </cell>
          <cell r="H483">
            <v>36750</v>
          </cell>
          <cell r="I483">
            <v>24</v>
          </cell>
          <cell r="K483" t="str">
            <v>Hery Anggono</v>
          </cell>
          <cell r="L483" t="str">
            <v>1213-7046</v>
          </cell>
          <cell r="M483" t="str">
            <v>0000960493</v>
          </cell>
          <cell r="N483" t="str">
            <v>9. M</v>
          </cell>
          <cell r="O483" t="str">
            <v>1213-7046 / 0000960493</v>
          </cell>
          <cell r="P483" t="str">
            <v>AGUS ALEXANDER ANGGONO</v>
          </cell>
          <cell r="Q483" t="str">
            <v>Jakarta,  12 Agustus 2000</v>
          </cell>
          <cell r="R483" t="str">
            <v>Jakarta</v>
          </cell>
          <cell r="S483">
            <v>36750</v>
          </cell>
          <cell r="T483" t="str">
            <v>Islam</v>
          </cell>
          <cell r="U483" t="str">
            <v>Hery Anggono</v>
          </cell>
          <cell r="V483" t="str">
            <v>Komp. Alam Raya Blok A RT 01/01 No. 75</v>
          </cell>
          <cell r="AK483">
            <v>60</v>
          </cell>
          <cell r="AL483">
            <v>78</v>
          </cell>
          <cell r="AM483">
            <v>35</v>
          </cell>
          <cell r="AN483">
            <v>60</v>
          </cell>
          <cell r="AO483">
            <v>233</v>
          </cell>
        </row>
        <row r="484">
          <cell r="A484">
            <v>481</v>
          </cell>
          <cell r="B484" t="str">
            <v>02-030-481-8</v>
          </cell>
          <cell r="C484" t="str">
            <v>2-15-30-</v>
          </cell>
          <cell r="D484" t="str">
            <v>2-15-30-02-030-481-8</v>
          </cell>
          <cell r="E484" t="str">
            <v>ANDIKA SURYANA</v>
          </cell>
          <cell r="F484" t="str">
            <v>L</v>
          </cell>
          <cell r="G484" t="str">
            <v>Lampung</v>
          </cell>
          <cell r="H484">
            <v>36543</v>
          </cell>
          <cell r="I484">
            <v>25</v>
          </cell>
          <cell r="K484" t="str">
            <v>Suhartono</v>
          </cell>
          <cell r="L484" t="str">
            <v>1213-7051</v>
          </cell>
          <cell r="M484" t="str">
            <v>0000551261</v>
          </cell>
          <cell r="N484" t="str">
            <v>9. M</v>
          </cell>
          <cell r="O484" t="str">
            <v>1213-7051 / 0000551261</v>
          </cell>
          <cell r="P484" t="str">
            <v>ANDIKA SURYANA</v>
          </cell>
          <cell r="Q484" t="str">
            <v>Lampung,  18 Januari 2000</v>
          </cell>
          <cell r="R484" t="str">
            <v>Lampung</v>
          </cell>
          <cell r="S484">
            <v>36543</v>
          </cell>
          <cell r="T484" t="str">
            <v>Islam</v>
          </cell>
          <cell r="U484" t="str">
            <v>Suhartono</v>
          </cell>
          <cell r="V484" t="str">
            <v>Darussalam Selatan II RT 04/04</v>
          </cell>
          <cell r="AK484">
            <v>78</v>
          </cell>
          <cell r="AL484">
            <v>86</v>
          </cell>
          <cell r="AM484">
            <v>45</v>
          </cell>
          <cell r="AN484">
            <v>55</v>
          </cell>
          <cell r="AO484">
            <v>264</v>
          </cell>
        </row>
        <row r="485">
          <cell r="A485">
            <v>482</v>
          </cell>
          <cell r="B485" t="str">
            <v>02-030-482-7</v>
          </cell>
          <cell r="C485" t="str">
            <v>2-15-30-</v>
          </cell>
          <cell r="D485" t="str">
            <v>2-15-30-02-030-482-7</v>
          </cell>
          <cell r="E485" t="str">
            <v>ANIS DWI SEPTIANINGRUM</v>
          </cell>
          <cell r="F485" t="str">
            <v>P</v>
          </cell>
          <cell r="G485" t="str">
            <v>Tangerang</v>
          </cell>
          <cell r="H485">
            <v>36421</v>
          </cell>
          <cell r="I485">
            <v>25</v>
          </cell>
          <cell r="K485" t="str">
            <v>Sukirno</v>
          </cell>
          <cell r="L485" t="str">
            <v>1213-7052</v>
          </cell>
          <cell r="M485">
            <v>9990836807</v>
          </cell>
          <cell r="N485" t="str">
            <v>9. M</v>
          </cell>
          <cell r="O485" t="str">
            <v>1213-7052 / 9990836807</v>
          </cell>
          <cell r="P485" t="str">
            <v>ANIS DWI SEPTIANINGRUM</v>
          </cell>
          <cell r="Q485" t="str">
            <v>Tangerang,  18 September 1999</v>
          </cell>
          <cell r="R485" t="str">
            <v>Tangerang</v>
          </cell>
          <cell r="S485">
            <v>36421</v>
          </cell>
          <cell r="T485" t="str">
            <v>Islam</v>
          </cell>
          <cell r="U485" t="str">
            <v>Sukirno</v>
          </cell>
          <cell r="V485" t="str">
            <v>Jl. Abadi RT 06/01 Kebon Besar</v>
          </cell>
          <cell r="AK485">
            <v>80</v>
          </cell>
          <cell r="AL485">
            <v>60</v>
          </cell>
          <cell r="AM485">
            <v>37.5</v>
          </cell>
          <cell r="AN485">
            <v>57.5</v>
          </cell>
          <cell r="AO485">
            <v>235</v>
          </cell>
        </row>
        <row r="486">
          <cell r="A486">
            <v>483</v>
          </cell>
          <cell r="B486" t="str">
            <v>02-030-483-6</v>
          </cell>
          <cell r="C486" t="str">
            <v>2-15-30-</v>
          </cell>
          <cell r="D486" t="str">
            <v>2-15-30-02-030-483-6</v>
          </cell>
          <cell r="E486" t="str">
            <v>DINANTA ROYAN MUSTOFA</v>
          </cell>
          <cell r="F486" t="str">
            <v>L</v>
          </cell>
          <cell r="G486" t="str">
            <v>Jakarta</v>
          </cell>
          <cell r="H486">
            <v>36706</v>
          </cell>
          <cell r="I486">
            <v>25</v>
          </cell>
          <cell r="K486" t="str">
            <v>Raden Yudi Indra Gunawan</v>
          </cell>
          <cell r="L486" t="str">
            <v>1213-7058</v>
          </cell>
          <cell r="M486" t="str">
            <v>0007298637</v>
          </cell>
          <cell r="N486" t="str">
            <v>9. M</v>
          </cell>
          <cell r="O486" t="str">
            <v>1213-7058 / 0007298637</v>
          </cell>
          <cell r="P486" t="str">
            <v>DINANTA ROYAN MUSTOFA</v>
          </cell>
          <cell r="Q486" t="str">
            <v>Jakarta,  29 Juni 2000</v>
          </cell>
          <cell r="R486" t="str">
            <v>Jakarta</v>
          </cell>
          <cell r="S486">
            <v>36706</v>
          </cell>
          <cell r="T486" t="str">
            <v>Islam</v>
          </cell>
          <cell r="U486" t="str">
            <v>Raden Yudi Indra Gunawan</v>
          </cell>
          <cell r="V486" t="str">
            <v>Gg. Al Muhajirin RT 06/03 Batu ceper</v>
          </cell>
          <cell r="AK486">
            <v>80</v>
          </cell>
          <cell r="AL486">
            <v>88</v>
          </cell>
          <cell r="AM486">
            <v>70</v>
          </cell>
          <cell r="AN486">
            <v>62.5</v>
          </cell>
          <cell r="AO486">
            <v>300.5</v>
          </cell>
        </row>
        <row r="487">
          <cell r="A487">
            <v>484</v>
          </cell>
          <cell r="B487" t="str">
            <v>02-030-484-5</v>
          </cell>
          <cell r="C487" t="str">
            <v>2-15-30-</v>
          </cell>
          <cell r="D487" t="str">
            <v>2-15-30-02-030-484-5</v>
          </cell>
          <cell r="E487" t="str">
            <v>DYAH ANGGUN PUSPITA SARI</v>
          </cell>
          <cell r="F487" t="str">
            <v>P</v>
          </cell>
          <cell r="G487" t="str">
            <v>Tangerang</v>
          </cell>
          <cell r="H487">
            <v>36914</v>
          </cell>
          <cell r="I487">
            <v>25</v>
          </cell>
          <cell r="K487" t="str">
            <v>Heru Suparman</v>
          </cell>
          <cell r="L487" t="str">
            <v>1213-7059</v>
          </cell>
          <cell r="M487" t="str">
            <v>0010833765</v>
          </cell>
          <cell r="N487" t="str">
            <v>9. M</v>
          </cell>
          <cell r="O487" t="str">
            <v>1213-7059 / 0010833765</v>
          </cell>
          <cell r="P487" t="str">
            <v>DYAH ANGGUN PUSPITA SARI</v>
          </cell>
          <cell r="Q487" t="str">
            <v>Tangerang,  23 Januari 2001</v>
          </cell>
          <cell r="R487" t="str">
            <v>Tangerang</v>
          </cell>
          <cell r="S487">
            <v>36914</v>
          </cell>
          <cell r="T487" t="str">
            <v>Islam</v>
          </cell>
          <cell r="U487" t="str">
            <v>Heru Suparman</v>
          </cell>
          <cell r="V487" t="str">
            <v>Kam. Pengasingan RT 02/03 No. 3 Periuk Jaya</v>
          </cell>
          <cell r="AK487">
            <v>66</v>
          </cell>
          <cell r="AL487">
            <v>78</v>
          </cell>
          <cell r="AM487">
            <v>35</v>
          </cell>
          <cell r="AN487">
            <v>45</v>
          </cell>
          <cell r="AO487">
            <v>224</v>
          </cell>
        </row>
        <row r="488">
          <cell r="A488">
            <v>485</v>
          </cell>
          <cell r="B488" t="str">
            <v>02-030-485-4</v>
          </cell>
          <cell r="C488" t="str">
            <v>2-15-30-</v>
          </cell>
          <cell r="D488" t="str">
            <v>2-15-30-02-030-485-4</v>
          </cell>
          <cell r="E488" t="str">
            <v>FERANIKA FEBRIANI</v>
          </cell>
          <cell r="F488" t="str">
            <v>P</v>
          </cell>
          <cell r="G488" t="str">
            <v>Sukabumi</v>
          </cell>
          <cell r="H488">
            <v>36579</v>
          </cell>
          <cell r="I488">
            <v>25</v>
          </cell>
          <cell r="K488" t="str">
            <v>Jamaludin</v>
          </cell>
          <cell r="L488" t="str">
            <v>1213-7061</v>
          </cell>
          <cell r="M488" t="str">
            <v>0003855048</v>
          </cell>
          <cell r="N488" t="str">
            <v>9. M</v>
          </cell>
          <cell r="O488" t="str">
            <v>1213-7061 / 0003855048</v>
          </cell>
          <cell r="P488" t="str">
            <v>FERANIKA FEBRIANI</v>
          </cell>
          <cell r="Q488" t="str">
            <v>Sukabumi,  23 Februari 2000</v>
          </cell>
          <cell r="R488" t="str">
            <v>Sukabumi</v>
          </cell>
          <cell r="S488">
            <v>36579</v>
          </cell>
          <cell r="T488" t="str">
            <v>Islam</v>
          </cell>
          <cell r="U488" t="str">
            <v>Jamaludin</v>
          </cell>
          <cell r="V488" t="str">
            <v>Jl. KH. Agus Salim RT 02/01 No. 54 Tanah Tinggi</v>
          </cell>
          <cell r="AK488">
            <v>76</v>
          </cell>
          <cell r="AL488">
            <v>60</v>
          </cell>
          <cell r="AM488">
            <v>32.5</v>
          </cell>
          <cell r="AN488">
            <v>50</v>
          </cell>
          <cell r="AO488">
            <v>218.5</v>
          </cell>
        </row>
        <row r="489">
          <cell r="A489">
            <v>486</v>
          </cell>
          <cell r="B489" t="str">
            <v>02-030-486-3</v>
          </cell>
          <cell r="C489" t="str">
            <v>2-15-30-</v>
          </cell>
          <cell r="D489" t="str">
            <v>2-15-30-02-030-486-3</v>
          </cell>
          <cell r="E489" t="str">
            <v>ISMI SUCI CAHYANI</v>
          </cell>
          <cell r="F489" t="str">
            <v>P</v>
          </cell>
          <cell r="G489" t="str">
            <v>Tangerang</v>
          </cell>
          <cell r="H489">
            <v>36678</v>
          </cell>
          <cell r="I489">
            <v>25</v>
          </cell>
          <cell r="K489" t="str">
            <v>Maryono</v>
          </cell>
          <cell r="L489" t="str">
            <v>1213-7066</v>
          </cell>
          <cell r="M489" t="str">
            <v>0000536827</v>
          </cell>
          <cell r="N489" t="str">
            <v>9. M</v>
          </cell>
          <cell r="O489" t="str">
            <v>1213-7066 / 0000536827</v>
          </cell>
          <cell r="P489" t="str">
            <v>ISMI SUCI CAHYANI</v>
          </cell>
          <cell r="Q489" t="str">
            <v>Tangerang,  1 Juni 2000</v>
          </cell>
          <cell r="R489" t="str">
            <v>Tangerang</v>
          </cell>
          <cell r="S489">
            <v>36678</v>
          </cell>
          <cell r="T489" t="str">
            <v>Islam</v>
          </cell>
          <cell r="U489" t="str">
            <v>Maryono</v>
          </cell>
          <cell r="V489" t="str">
            <v>Jl. Masjid Al Furqon Kp. Baru RT 03/03 No. 32</v>
          </cell>
          <cell r="AK489">
            <v>86</v>
          </cell>
          <cell r="AL489">
            <v>86</v>
          </cell>
          <cell r="AM489">
            <v>42.5</v>
          </cell>
          <cell r="AN489">
            <v>57.5</v>
          </cell>
          <cell r="AO489">
            <v>272</v>
          </cell>
        </row>
        <row r="490">
          <cell r="A490">
            <v>487</v>
          </cell>
          <cell r="B490" t="str">
            <v>02-030-487-2</v>
          </cell>
          <cell r="C490" t="str">
            <v>2-15-30-</v>
          </cell>
          <cell r="D490" t="str">
            <v>2-15-30-02-030-487-2</v>
          </cell>
          <cell r="E490" t="str">
            <v>AHMAD YASIN ARIFIN</v>
          </cell>
          <cell r="F490" t="str">
            <v>L</v>
          </cell>
          <cell r="G490" t="str">
            <v>Tangerang</v>
          </cell>
          <cell r="H490">
            <v>37018</v>
          </cell>
          <cell r="I490">
            <v>25</v>
          </cell>
          <cell r="K490" t="str">
            <v>Supadi</v>
          </cell>
          <cell r="L490" t="str">
            <v>1213-7092</v>
          </cell>
          <cell r="M490" t="str">
            <v>0010736296</v>
          </cell>
          <cell r="N490" t="str">
            <v>9. M</v>
          </cell>
          <cell r="O490" t="str">
            <v>1213-7092 / 0010736296</v>
          </cell>
          <cell r="P490" t="str">
            <v>AHMAD YASIN ARIFIN</v>
          </cell>
          <cell r="Q490" t="str">
            <v>Tangerang,  7 Mei 2001</v>
          </cell>
          <cell r="R490" t="str">
            <v>Tangerang</v>
          </cell>
          <cell r="S490">
            <v>37018</v>
          </cell>
          <cell r="T490" t="str">
            <v>Islam</v>
          </cell>
          <cell r="U490" t="str">
            <v>Supadi</v>
          </cell>
          <cell r="V490" t="str">
            <v>Taman Alang Blok B 28 RT 03/10 Periuk</v>
          </cell>
          <cell r="AK490">
            <v>70</v>
          </cell>
          <cell r="AL490">
            <v>68</v>
          </cell>
          <cell r="AM490">
            <v>60</v>
          </cell>
          <cell r="AN490">
            <v>65</v>
          </cell>
          <cell r="AO490">
            <v>263</v>
          </cell>
        </row>
        <row r="491">
          <cell r="A491">
            <v>488</v>
          </cell>
          <cell r="B491" t="str">
            <v>02-030-488-9</v>
          </cell>
          <cell r="C491" t="str">
            <v>2-15-30-</v>
          </cell>
          <cell r="D491" t="str">
            <v>2-15-30-02-030-488-9</v>
          </cell>
          <cell r="E491" t="str">
            <v>NENI NUR ANGRAINI</v>
          </cell>
          <cell r="F491" t="str">
            <v>P</v>
          </cell>
          <cell r="G491" t="str">
            <v>Tangerang</v>
          </cell>
          <cell r="H491">
            <v>36332</v>
          </cell>
          <cell r="I491">
            <v>25</v>
          </cell>
          <cell r="K491" t="str">
            <v>Ujang Maman</v>
          </cell>
          <cell r="L491" t="str">
            <v>1213-7122</v>
          </cell>
          <cell r="M491">
            <v>9994373683</v>
          </cell>
          <cell r="N491" t="str">
            <v>9. M</v>
          </cell>
          <cell r="O491" t="str">
            <v>1213-7122 / 9994373683</v>
          </cell>
          <cell r="P491" t="str">
            <v>NENI NUR ANGRAINI</v>
          </cell>
          <cell r="Q491" t="str">
            <v>Tangerang,  21 Juni 1999</v>
          </cell>
          <cell r="R491" t="str">
            <v>Tangerang</v>
          </cell>
          <cell r="S491">
            <v>36332</v>
          </cell>
          <cell r="T491" t="str">
            <v>Islam</v>
          </cell>
          <cell r="U491" t="str">
            <v>Ujang Maman</v>
          </cell>
          <cell r="V491" t="str">
            <v>Jl. Halim PK RT 04/01 No. 32 Kel. Pajang</v>
          </cell>
          <cell r="AK491">
            <v>76</v>
          </cell>
          <cell r="AL491">
            <v>52</v>
          </cell>
          <cell r="AM491">
            <v>35</v>
          </cell>
          <cell r="AN491">
            <v>40</v>
          </cell>
          <cell r="AO491">
            <v>203</v>
          </cell>
        </row>
        <row r="492">
          <cell r="A492">
            <v>489</v>
          </cell>
          <cell r="B492" t="str">
            <v>02-030-489-8</v>
          </cell>
          <cell r="C492" t="str">
            <v>2-15-30-</v>
          </cell>
          <cell r="D492" t="str">
            <v>2-15-30-02-030-489-8</v>
          </cell>
          <cell r="E492" t="str">
            <v>SASKIANA NUR AZZAHRA</v>
          </cell>
          <cell r="F492" t="str">
            <v>P</v>
          </cell>
          <cell r="G492" t="str">
            <v>Tangerang</v>
          </cell>
          <cell r="H492">
            <v>36650</v>
          </cell>
          <cell r="I492">
            <v>25</v>
          </cell>
          <cell r="K492" t="str">
            <v>Nurdin</v>
          </cell>
          <cell r="L492" t="str">
            <v>1213-7126</v>
          </cell>
          <cell r="M492" t="str">
            <v>0007337642</v>
          </cell>
          <cell r="N492" t="str">
            <v>9. M</v>
          </cell>
          <cell r="O492" t="str">
            <v>1213-7126 / 0007337642</v>
          </cell>
          <cell r="P492" t="str">
            <v>SASKIANA NUR AZZAHRA</v>
          </cell>
          <cell r="Q492" t="str">
            <v>Tangerang,  4 Mei 2000</v>
          </cell>
          <cell r="R492" t="str">
            <v>Tangerang</v>
          </cell>
          <cell r="S492">
            <v>36650</v>
          </cell>
          <cell r="T492" t="str">
            <v>Islam</v>
          </cell>
          <cell r="U492" t="str">
            <v>Nurdin</v>
          </cell>
          <cell r="V492" t="str">
            <v>Jl. Adi Sucipto RT 01/09 Kel. Belendung</v>
          </cell>
          <cell r="AK492">
            <v>84</v>
          </cell>
          <cell r="AL492">
            <v>66</v>
          </cell>
          <cell r="AM492">
            <v>50</v>
          </cell>
          <cell r="AN492">
            <v>55</v>
          </cell>
          <cell r="AO492">
            <v>255</v>
          </cell>
        </row>
        <row r="493">
          <cell r="A493">
            <v>490</v>
          </cell>
          <cell r="B493" t="str">
            <v>02-030-490-7</v>
          </cell>
          <cell r="C493" t="str">
            <v>2-15-30-</v>
          </cell>
          <cell r="D493" t="str">
            <v>2-15-30-02-030-490-7</v>
          </cell>
          <cell r="E493" t="str">
            <v>ATIKA KURNIASARI</v>
          </cell>
          <cell r="F493" t="str">
            <v>P</v>
          </cell>
          <cell r="G493" t="str">
            <v>Kebumen</v>
          </cell>
          <cell r="H493">
            <v>36764</v>
          </cell>
          <cell r="I493">
            <v>25</v>
          </cell>
          <cell r="K493" t="str">
            <v>Wasidi</v>
          </cell>
          <cell r="L493" t="str">
            <v>1213-7140</v>
          </cell>
          <cell r="M493" t="str">
            <v>0003931213</v>
          </cell>
          <cell r="N493" t="str">
            <v>9. M</v>
          </cell>
          <cell r="O493" t="str">
            <v>1213-7140 / 0003931213</v>
          </cell>
          <cell r="P493" t="str">
            <v>ATIKA KURNIASARI</v>
          </cell>
          <cell r="Q493" t="str">
            <v>Kebumen,  26 Agustus 2000</v>
          </cell>
          <cell r="R493" t="str">
            <v>Kebumen</v>
          </cell>
          <cell r="S493">
            <v>36764</v>
          </cell>
          <cell r="T493" t="str">
            <v>Islam</v>
          </cell>
          <cell r="U493" t="str">
            <v>Wasidi</v>
          </cell>
          <cell r="V493" t="str">
            <v>Gg. DLLAJR RT 04/02 No. 92 Kebon Besar</v>
          </cell>
          <cell r="AK493">
            <v>82</v>
          </cell>
          <cell r="AL493">
            <v>52</v>
          </cell>
          <cell r="AM493">
            <v>40</v>
          </cell>
          <cell r="AN493">
            <v>47.5</v>
          </cell>
          <cell r="AO493">
            <v>221.5</v>
          </cell>
        </row>
        <row r="494">
          <cell r="A494">
            <v>491</v>
          </cell>
          <cell r="B494" t="str">
            <v>02-030-491-6</v>
          </cell>
          <cell r="C494" t="str">
            <v>2-15-30-</v>
          </cell>
          <cell r="D494" t="str">
            <v>2-15-30-02-030-491-6</v>
          </cell>
          <cell r="E494" t="str">
            <v>DWI SISWADI</v>
          </cell>
          <cell r="F494" t="str">
            <v>L</v>
          </cell>
          <cell r="G494" t="str">
            <v>Pandeglang</v>
          </cell>
          <cell r="H494">
            <v>36536</v>
          </cell>
          <cell r="I494">
            <v>25</v>
          </cell>
          <cell r="K494" t="str">
            <v>Saidi</v>
          </cell>
          <cell r="L494" t="str">
            <v>1213-7145</v>
          </cell>
          <cell r="M494" t="str">
            <v>0006138715</v>
          </cell>
          <cell r="N494" t="str">
            <v>9. M</v>
          </cell>
          <cell r="O494" t="str">
            <v>1213-7145 / 0006138715</v>
          </cell>
          <cell r="P494" t="str">
            <v>DWI SISWADI</v>
          </cell>
          <cell r="Q494" t="str">
            <v>Pandeglang,  11 Januari 2000</v>
          </cell>
          <cell r="R494" t="str">
            <v>Pandeglang</v>
          </cell>
          <cell r="S494">
            <v>36536</v>
          </cell>
          <cell r="T494" t="str">
            <v>Islam</v>
          </cell>
          <cell r="U494" t="str">
            <v>Saidi</v>
          </cell>
          <cell r="V494" t="str">
            <v>Jl. Garuda RT 03/05 No. 35 Batu Jaya</v>
          </cell>
          <cell r="AK494">
            <v>68</v>
          </cell>
          <cell r="AL494">
            <v>64</v>
          </cell>
          <cell r="AM494">
            <v>52.5</v>
          </cell>
          <cell r="AN494">
            <v>72.5</v>
          </cell>
          <cell r="AO494">
            <v>257</v>
          </cell>
        </row>
        <row r="495">
          <cell r="A495">
            <v>492</v>
          </cell>
          <cell r="B495" t="str">
            <v>02-030-492-5</v>
          </cell>
          <cell r="C495" t="str">
            <v>2-15-30-</v>
          </cell>
          <cell r="D495" t="str">
            <v>2-15-30-02-030-492-5</v>
          </cell>
          <cell r="E495" t="str">
            <v>FAUZI AHMAD KURNIAWAN</v>
          </cell>
          <cell r="F495" t="str">
            <v>L</v>
          </cell>
          <cell r="G495" t="str">
            <v>Sukabumi</v>
          </cell>
          <cell r="H495">
            <v>36733</v>
          </cell>
          <cell r="I495">
            <v>25</v>
          </cell>
          <cell r="K495" t="str">
            <v>Mamad</v>
          </cell>
          <cell r="L495" t="str">
            <v>1213-7147</v>
          </cell>
          <cell r="M495" t="str">
            <v>0003214538</v>
          </cell>
          <cell r="N495" t="str">
            <v>9. M</v>
          </cell>
          <cell r="O495" t="str">
            <v>1213-7147 / 0003214538</v>
          </cell>
          <cell r="P495" t="str">
            <v>FAUZI AHMAD KURNIAWAN</v>
          </cell>
          <cell r="Q495" t="str">
            <v>Sukabumi,  26 Juli 2000</v>
          </cell>
          <cell r="R495" t="str">
            <v>Sukabumi</v>
          </cell>
          <cell r="S495">
            <v>36733</v>
          </cell>
          <cell r="T495" t="str">
            <v>Islam</v>
          </cell>
          <cell r="U495" t="str">
            <v>Mamad</v>
          </cell>
          <cell r="V495" t="str">
            <v xml:space="preserve">Poris Gaga Baru No. 130 RT 03/02 </v>
          </cell>
          <cell r="AK495">
            <v>88</v>
          </cell>
          <cell r="AL495">
            <v>82</v>
          </cell>
          <cell r="AM495">
            <v>45</v>
          </cell>
          <cell r="AN495">
            <v>62.5</v>
          </cell>
          <cell r="AO495">
            <v>277.5</v>
          </cell>
        </row>
        <row r="496">
          <cell r="A496">
            <v>493</v>
          </cell>
          <cell r="B496" t="str">
            <v>02-030-493-4</v>
          </cell>
          <cell r="C496" t="str">
            <v>2-15-30-</v>
          </cell>
          <cell r="D496" t="str">
            <v>2-15-30-02-030-493-4</v>
          </cell>
          <cell r="E496" t="str">
            <v>TRI INDAH SARI</v>
          </cell>
          <cell r="F496" t="str">
            <v>P</v>
          </cell>
          <cell r="G496" t="str">
            <v>Tangerang</v>
          </cell>
          <cell r="H496">
            <v>36625</v>
          </cell>
          <cell r="I496">
            <v>25</v>
          </cell>
          <cell r="K496" t="str">
            <v>Edy Sujiono</v>
          </cell>
          <cell r="L496" t="str">
            <v>1213-7306</v>
          </cell>
          <cell r="M496" t="str">
            <v>0003931163</v>
          </cell>
          <cell r="N496" t="str">
            <v>9. M</v>
          </cell>
          <cell r="O496" t="str">
            <v>1213-7306 / 0003931163</v>
          </cell>
          <cell r="P496" t="str">
            <v>TRI INDAH SARI</v>
          </cell>
          <cell r="Q496" t="str">
            <v>Tangerang,  9 April 2000</v>
          </cell>
          <cell r="R496" t="str">
            <v>Tangerang</v>
          </cell>
          <cell r="S496">
            <v>36625</v>
          </cell>
          <cell r="T496" t="str">
            <v>Islam</v>
          </cell>
          <cell r="U496" t="str">
            <v>Edy Sujiono</v>
          </cell>
          <cell r="V496" t="str">
            <v>Jl. Daan Mogot RT 02/05 No. 60 Tanah Tinggi</v>
          </cell>
          <cell r="AK496">
            <v>92</v>
          </cell>
          <cell r="AL496">
            <v>66</v>
          </cell>
          <cell r="AM496">
            <v>62.5</v>
          </cell>
          <cell r="AN496">
            <v>70</v>
          </cell>
          <cell r="AO496">
            <v>290.5</v>
          </cell>
        </row>
        <row r="497">
          <cell r="A497">
            <v>494</v>
          </cell>
          <cell r="B497" t="str">
            <v>02-030-494-3</v>
          </cell>
          <cell r="C497" t="str">
            <v>2-15-30-</v>
          </cell>
          <cell r="D497" t="str">
            <v>2-15-30-02-030-494-3</v>
          </cell>
          <cell r="E497" t="str">
            <v>ALMASHOFIN</v>
          </cell>
          <cell r="F497" t="str">
            <v>L</v>
          </cell>
          <cell r="G497" t="str">
            <v>Tangerang</v>
          </cell>
          <cell r="H497">
            <v>38977</v>
          </cell>
          <cell r="I497">
            <v>25</v>
          </cell>
          <cell r="K497" t="str">
            <v>Mohammad Zain</v>
          </cell>
          <cell r="L497" t="str">
            <v>0000-0001</v>
          </cell>
          <cell r="M497" t="str">
            <v>0063357273</v>
          </cell>
          <cell r="N497" t="str">
            <v>9. Z</v>
          </cell>
          <cell r="O497" t="str">
            <v>0000-0001 / 0063357273</v>
          </cell>
          <cell r="P497" t="str">
            <v>TRI INDAH SARI</v>
          </cell>
          <cell r="Q497" t="str">
            <v>Tangerang,  17 September 2006</v>
          </cell>
          <cell r="R497" t="str">
            <v>Tangerang</v>
          </cell>
          <cell r="S497">
            <v>38977</v>
          </cell>
          <cell r="T497" t="str">
            <v>Islam</v>
          </cell>
          <cell r="U497" t="str">
            <v>Mohammad Zain</v>
          </cell>
          <cell r="V497" t="str">
            <v>Belendung Benda</v>
          </cell>
          <cell r="AK497">
            <v>95</v>
          </cell>
          <cell r="AL497">
            <v>95</v>
          </cell>
          <cell r="AM497">
            <v>95</v>
          </cell>
          <cell r="AN497">
            <v>95</v>
          </cell>
          <cell r="AO497">
            <v>380</v>
          </cell>
        </row>
        <row r="498">
          <cell r="A498">
            <v>495</v>
          </cell>
        </row>
        <row r="499">
          <cell r="A499">
            <v>496</v>
          </cell>
        </row>
        <row r="500">
          <cell r="A500">
            <v>497</v>
          </cell>
        </row>
        <row r="501">
          <cell r="A501">
            <v>498</v>
          </cell>
        </row>
        <row r="502">
          <cell r="A502">
            <v>499</v>
          </cell>
        </row>
        <row r="503">
          <cell r="A503">
            <v>500</v>
          </cell>
        </row>
        <row r="504">
          <cell r="A504">
            <v>501</v>
          </cell>
        </row>
        <row r="505">
          <cell r="A505">
            <v>502</v>
          </cell>
        </row>
        <row r="506">
          <cell r="B506" t="str">
            <v>Nama Pengawas</v>
          </cell>
          <cell r="E506" t="str">
            <v>Mata Pelajaran</v>
          </cell>
        </row>
        <row r="507">
          <cell r="A507">
            <v>507</v>
          </cell>
          <cell r="B507" t="str">
            <v>196108171985011001</v>
          </cell>
          <cell r="E507" t="str">
            <v>SUHARMA, S. Pd</v>
          </cell>
        </row>
        <row r="508">
          <cell r="A508">
            <v>508</v>
          </cell>
          <cell r="B508" t="str">
            <v>197402202006042008</v>
          </cell>
          <cell r="E508" t="str">
            <v>Hj. Irni Arisanthi, S. Pd</v>
          </cell>
        </row>
        <row r="509">
          <cell r="A509">
            <v>509</v>
          </cell>
          <cell r="B509" t="str">
            <v>19670124 199003 2 001</v>
          </cell>
          <cell r="E509" t="str">
            <v>SITI MARYAM</v>
          </cell>
        </row>
        <row r="510">
          <cell r="A510">
            <v>510</v>
          </cell>
          <cell r="B510" t="str">
            <v>197104122007012010</v>
          </cell>
          <cell r="E510" t="str">
            <v>Hj. Husniah, S. pd</v>
          </cell>
        </row>
        <row r="511">
          <cell r="A511">
            <v>511</v>
          </cell>
          <cell r="B511" t="str">
            <v>197202102005012007</v>
          </cell>
          <cell r="E511" t="str">
            <v>Ratna Ningsih, S. Pd</v>
          </cell>
        </row>
        <row r="512">
          <cell r="A512">
            <v>512</v>
          </cell>
          <cell r="B512" t="str">
            <v>196709272007011013</v>
          </cell>
          <cell r="E512" t="str">
            <v>Zakwan, S. Pd</v>
          </cell>
        </row>
        <row r="513">
          <cell r="A513">
            <v>513</v>
          </cell>
          <cell r="B513" t="str">
            <v>-</v>
          </cell>
          <cell r="E513" t="str">
            <v>MOHAMMAD ZAIN, S. Pd</v>
          </cell>
        </row>
        <row r="514">
          <cell r="A514">
            <v>514</v>
          </cell>
          <cell r="B514" t="str">
            <v>-</v>
          </cell>
          <cell r="E514" t="str">
            <v>YULIANAH</v>
          </cell>
        </row>
        <row r="515">
          <cell r="A515">
            <v>515</v>
          </cell>
          <cell r="B515" t="str">
            <v>19741210 200312 2 006</v>
          </cell>
          <cell r="E515" t="str">
            <v>MAFTUHAH, S. Pd</v>
          </cell>
        </row>
        <row r="516">
          <cell r="A516">
            <v>516</v>
          </cell>
          <cell r="B516" t="str">
            <v>19600813 198703 2 010</v>
          </cell>
          <cell r="E516" t="str">
            <v>Dra. SUSETYOWATI</v>
          </cell>
          <cell r="G516" t="str">
            <v>SMP Negeri 7 Tangerang</v>
          </cell>
        </row>
        <row r="517">
          <cell r="A517">
            <v>517</v>
          </cell>
          <cell r="B517" t="str">
            <v>19630208 198602 1 006</v>
          </cell>
          <cell r="E517" t="str">
            <v>SUHARDI, M. Pd</v>
          </cell>
          <cell r="G517" t="str">
            <v>SMP Negeri 7 Tangerang</v>
          </cell>
        </row>
        <row r="518">
          <cell r="A518">
            <v>518</v>
          </cell>
          <cell r="B518" t="str">
            <v>19700919 199412 2 002</v>
          </cell>
          <cell r="E518" t="str">
            <v>Hj. UMI RUSDAH, S. Pd</v>
          </cell>
          <cell r="G518" t="str">
            <v>SMP Negeri 7 Tangerang</v>
          </cell>
        </row>
        <row r="519">
          <cell r="A519">
            <v>519</v>
          </cell>
          <cell r="B519" t="str">
            <v>19681125 199512 1 004</v>
          </cell>
          <cell r="E519" t="str">
            <v>JOKO PRAMUDIO, S. Pd</v>
          </cell>
          <cell r="G519" t="str">
            <v>SMP Negeri 7 Tangerang</v>
          </cell>
        </row>
        <row r="520">
          <cell r="A520">
            <v>520</v>
          </cell>
          <cell r="B520" t="str">
            <v>19741110 200312 1 006</v>
          </cell>
          <cell r="E520" t="str">
            <v>MOEHAMMAD SOEDARMAWAN, S. Pd</v>
          </cell>
          <cell r="G520" t="str">
            <v>SMP Negeri 7 Tangerang</v>
          </cell>
        </row>
        <row r="521">
          <cell r="A521">
            <v>521</v>
          </cell>
          <cell r="B521" t="str">
            <v>19710328 200501 2 008</v>
          </cell>
          <cell r="E521" t="str">
            <v>SUPINARNI, S. Pd</v>
          </cell>
          <cell r="G521" t="str">
            <v>SMP Negeri 7 Tangerang</v>
          </cell>
        </row>
        <row r="522">
          <cell r="A522">
            <v>522</v>
          </cell>
          <cell r="B522" t="str">
            <v>19760202 200801 2 010</v>
          </cell>
          <cell r="E522" t="str">
            <v>WIDA RIDHAWATI, S. Pd</v>
          </cell>
          <cell r="G522" t="str">
            <v>SMP Negeri 7 Tangerang</v>
          </cell>
        </row>
        <row r="523">
          <cell r="A523">
            <v>523</v>
          </cell>
          <cell r="B523" t="str">
            <v>19681106 200501 2 002</v>
          </cell>
          <cell r="E523" t="str">
            <v>HERTRIDA PURNAMANINGSIH, S. Pd</v>
          </cell>
          <cell r="G523" t="str">
            <v>SMP Negeri 7 Tangerang</v>
          </cell>
        </row>
        <row r="524">
          <cell r="A524">
            <v>524</v>
          </cell>
          <cell r="B524" t="str">
            <v>19691112 200312 2 005</v>
          </cell>
          <cell r="E524" t="str">
            <v>Hj. N YANI ROSYANI, S. Pd. Bio</v>
          </cell>
          <cell r="G524" t="str">
            <v>SMP Negeri 7 Tangerang</v>
          </cell>
        </row>
        <row r="525">
          <cell r="A525">
            <v>525</v>
          </cell>
          <cell r="B525" t="str">
            <v>19760916 201409 1 003</v>
          </cell>
          <cell r="E525" t="str">
            <v>ABDUL MUIZ, SE</v>
          </cell>
          <cell r="G525" t="str">
            <v>SMP Negeri 7 Tangerang</v>
          </cell>
        </row>
        <row r="526">
          <cell r="A526">
            <v>526</v>
          </cell>
          <cell r="B526" t="str">
            <v>19761210 200501 1 002</v>
          </cell>
          <cell r="E526" t="str">
            <v>YOYO HUSAIRI, S. Ag</v>
          </cell>
          <cell r="G526" t="str">
            <v>SMP Negeri 7 Tangerang</v>
          </cell>
        </row>
        <row r="527">
          <cell r="A527">
            <v>527</v>
          </cell>
          <cell r="B527" t="str">
            <v>-</v>
          </cell>
          <cell r="E527" t="str">
            <v>AMALLYA NOOR, S. Pd</v>
          </cell>
          <cell r="G527" t="str">
            <v>SMP Negeri 7 Tangerang</v>
          </cell>
        </row>
        <row r="528">
          <cell r="A528">
            <v>528</v>
          </cell>
          <cell r="B528" t="str">
            <v>-</v>
          </cell>
          <cell r="E528" t="str">
            <v>ALFISYAH HUMAIS, S. Pd</v>
          </cell>
          <cell r="G528" t="str">
            <v>SMP Negeri 7 Tangerang</v>
          </cell>
        </row>
        <row r="529">
          <cell r="A529">
            <v>529</v>
          </cell>
          <cell r="B529" t="str">
            <v>-</v>
          </cell>
          <cell r="E529" t="str">
            <v>NENG NURJANAH, S. Pd</v>
          </cell>
          <cell r="G529" t="str">
            <v>SMP Negeri 7 Tangerang</v>
          </cell>
        </row>
        <row r="530">
          <cell r="A530">
            <v>530</v>
          </cell>
          <cell r="B530" t="str">
            <v>-</v>
          </cell>
          <cell r="E530" t="str">
            <v>DEDE FATURRAHMAH, S. Pd</v>
          </cell>
          <cell r="G530" t="str">
            <v>SMP Negeri 7 Tangerang</v>
          </cell>
        </row>
        <row r="531">
          <cell r="A531">
            <v>531</v>
          </cell>
          <cell r="B531" t="str">
            <v>-</v>
          </cell>
          <cell r="E531" t="str">
            <v>YOSI ERNITA, S. Pd</v>
          </cell>
          <cell r="G531" t="str">
            <v>SMP Negeri 7 Tangerang</v>
          </cell>
        </row>
        <row r="532">
          <cell r="A532">
            <v>532</v>
          </cell>
          <cell r="B532" t="str">
            <v>-</v>
          </cell>
          <cell r="E532" t="str">
            <v>MAULANA TRI WIDIYANTI, S. Pd</v>
          </cell>
          <cell r="G532" t="str">
            <v>SMP Negeri 7 Tangerang</v>
          </cell>
        </row>
        <row r="533">
          <cell r="A533">
            <v>533</v>
          </cell>
          <cell r="B533" t="str">
            <v>-</v>
          </cell>
          <cell r="E533" t="str">
            <v>YUYUN HERIYANAH, S. Pd</v>
          </cell>
          <cell r="G533" t="str">
            <v>SMP Negeri 7 Tangerang</v>
          </cell>
        </row>
        <row r="534">
          <cell r="A534">
            <v>534</v>
          </cell>
          <cell r="B534" t="str">
            <v>-</v>
          </cell>
          <cell r="E534" t="str">
            <v>YAYAH NURSIAH, SH</v>
          </cell>
          <cell r="G534" t="str">
            <v>SMP Negeri 7 Tangerang</v>
          </cell>
        </row>
        <row r="535">
          <cell r="A535">
            <v>535</v>
          </cell>
          <cell r="B535" t="str">
            <v>-</v>
          </cell>
          <cell r="E535" t="str">
            <v>HUSNAWAROH</v>
          </cell>
          <cell r="G535" t="str">
            <v>SMP Negeri 7 Tangerang</v>
          </cell>
        </row>
        <row r="536">
          <cell r="A536">
            <v>536</v>
          </cell>
          <cell r="B536" t="str">
            <v>-</v>
          </cell>
          <cell r="E536" t="str">
            <v xml:space="preserve">SITI RAUDHOTUL JANNAH </v>
          </cell>
          <cell r="G536" t="str">
            <v>SMP Negeri 7 Tangerang</v>
          </cell>
        </row>
        <row r="537">
          <cell r="A537">
            <v>537</v>
          </cell>
          <cell r="B537" t="str">
            <v>-</v>
          </cell>
          <cell r="E537" t="str">
            <v xml:space="preserve">MELIANA TAZKIYAH, S. Pd </v>
          </cell>
          <cell r="G537" t="str">
            <v>SMP Negeri 7 Tangerang</v>
          </cell>
        </row>
        <row r="538">
          <cell r="A538">
            <v>538</v>
          </cell>
          <cell r="B538" t="str">
            <v>-</v>
          </cell>
          <cell r="E538" t="str">
            <v xml:space="preserve">NANA RUSDIANA </v>
          </cell>
          <cell r="G538" t="str">
            <v>SMP Negeri 7 Tangerang</v>
          </cell>
        </row>
        <row r="539">
          <cell r="A539">
            <v>539</v>
          </cell>
          <cell r="B539" t="str">
            <v>-</v>
          </cell>
          <cell r="E539" t="str">
            <v xml:space="preserve">TUHFATUSANIYAH </v>
          </cell>
          <cell r="G539" t="str">
            <v>SMP Negeri 7 Tangerang</v>
          </cell>
        </row>
        <row r="540">
          <cell r="A540">
            <v>540</v>
          </cell>
          <cell r="B540" t="str">
            <v>19720817 199702 1 003</v>
          </cell>
          <cell r="E540" t="str">
            <v>MAHMUR, S. Pd</v>
          </cell>
          <cell r="G540" t="str">
            <v>SMP Negeri 22 Tangerang</v>
          </cell>
        </row>
        <row r="541">
          <cell r="A541">
            <v>541</v>
          </cell>
          <cell r="B541" t="str">
            <v>19701018 199802 2 002</v>
          </cell>
          <cell r="E541" t="str">
            <v>NOFIA NIRWATI, S. Pd</v>
          </cell>
          <cell r="G541" t="str">
            <v>SMP Negeri 22 Tangerang</v>
          </cell>
        </row>
        <row r="542">
          <cell r="A542">
            <v>542</v>
          </cell>
          <cell r="B542" t="str">
            <v>19741004 200212 2 002</v>
          </cell>
          <cell r="E542" t="str">
            <v>NURHAYATI, S. Ag</v>
          </cell>
          <cell r="G542" t="str">
            <v>SMP Negeri 22 Tangerang</v>
          </cell>
        </row>
        <row r="543">
          <cell r="A543">
            <v>543</v>
          </cell>
          <cell r="B543" t="str">
            <v>19730629 200501 2 005</v>
          </cell>
          <cell r="E543" t="str">
            <v>WAHIDAH WAHYUNI, S. Pd</v>
          </cell>
          <cell r="G543" t="str">
            <v>SMP Negeri 22 Tangerang</v>
          </cell>
        </row>
        <row r="544">
          <cell r="A544">
            <v>544</v>
          </cell>
          <cell r="B544" t="str">
            <v>19810518 200604 2 012</v>
          </cell>
          <cell r="E544" t="str">
            <v>SITI MASRUROH, S. Pd</v>
          </cell>
          <cell r="G544" t="str">
            <v>SMP Negeri 22 Tangerang</v>
          </cell>
        </row>
        <row r="545">
          <cell r="A545">
            <v>545</v>
          </cell>
          <cell r="B545" t="str">
            <v>19801102 200604 2 008</v>
          </cell>
          <cell r="E545" t="str">
            <v>EFIE ISWANDARI, S. Pd</v>
          </cell>
          <cell r="G545" t="str">
            <v>SMP Negeri 22 Tangerang</v>
          </cell>
        </row>
        <row r="546">
          <cell r="A546">
            <v>546</v>
          </cell>
          <cell r="B546" t="str">
            <v>19811015 200604 2 031</v>
          </cell>
          <cell r="E546" t="str">
            <v>SARNAMAH, S. Pd</v>
          </cell>
          <cell r="G546" t="str">
            <v>SMP Negeri 22 Tangerang</v>
          </cell>
        </row>
        <row r="547">
          <cell r="A547">
            <v>547</v>
          </cell>
          <cell r="B547" t="str">
            <v>19710827 200604 2 008</v>
          </cell>
          <cell r="E547" t="str">
            <v>DIA SALASTRI, S. Pd</v>
          </cell>
          <cell r="G547" t="str">
            <v>SMP Negeri 22 Tangerang</v>
          </cell>
        </row>
        <row r="548">
          <cell r="A548">
            <v>548</v>
          </cell>
          <cell r="B548" t="str">
            <v>19720702 200604 2 014</v>
          </cell>
          <cell r="E548" t="str">
            <v>NURDIYANTI, S. Pd</v>
          </cell>
          <cell r="G548" t="str">
            <v>SMP Negeri 22 Tangerang</v>
          </cell>
        </row>
        <row r="549">
          <cell r="A549">
            <v>549</v>
          </cell>
          <cell r="B549" t="str">
            <v>19670920 200701 1 011</v>
          </cell>
          <cell r="E549" t="str">
            <v>DADAN SUPRIATNA, S. P</v>
          </cell>
          <cell r="G549" t="str">
            <v>SMP Negeri 22 Tangerang</v>
          </cell>
        </row>
        <row r="550">
          <cell r="A550">
            <v>550</v>
          </cell>
          <cell r="B550" t="str">
            <v>19730111 200701 1 009</v>
          </cell>
          <cell r="E550" t="str">
            <v>SARNOTO, S. Pd</v>
          </cell>
          <cell r="G550" t="str">
            <v>SMP Negeri 22 Tangerang</v>
          </cell>
        </row>
        <row r="551">
          <cell r="A551">
            <v>551</v>
          </cell>
          <cell r="B551" t="str">
            <v>19690507 200701 1 016</v>
          </cell>
          <cell r="E551" t="str">
            <v>MUSHLIH, S. Pd</v>
          </cell>
          <cell r="G551" t="str">
            <v>SMP Negeri 22 Tangerang</v>
          </cell>
        </row>
        <row r="552">
          <cell r="A552">
            <v>552</v>
          </cell>
          <cell r="B552" t="str">
            <v>19700307 200801 1 011</v>
          </cell>
          <cell r="E552" t="str">
            <v>M. AKIB, S. Pd</v>
          </cell>
          <cell r="G552" t="str">
            <v>SMP Negeri 22 Tangerang</v>
          </cell>
        </row>
        <row r="553">
          <cell r="A553">
            <v>553</v>
          </cell>
          <cell r="B553" t="str">
            <v>-</v>
          </cell>
          <cell r="E553" t="str">
            <v>SYAHRUL, S. Sos, i</v>
          </cell>
          <cell r="G553" t="str">
            <v>SMP Negeri 22 Tangerang</v>
          </cell>
        </row>
        <row r="554">
          <cell r="A554">
            <v>554</v>
          </cell>
          <cell r="B554" t="str">
            <v>-</v>
          </cell>
          <cell r="E554" t="str">
            <v>AHMAD SUTAMI, S. Ag</v>
          </cell>
          <cell r="G554" t="str">
            <v>SMP Negeri 22 Tangerang</v>
          </cell>
        </row>
        <row r="555">
          <cell r="A555">
            <v>555</v>
          </cell>
          <cell r="B555" t="str">
            <v>-</v>
          </cell>
          <cell r="E555" t="str">
            <v>MARTINI, S. Pd</v>
          </cell>
          <cell r="G555" t="str">
            <v>SMP Negeri 22 Tangerang</v>
          </cell>
        </row>
        <row r="556">
          <cell r="A556">
            <v>556</v>
          </cell>
          <cell r="B556" t="str">
            <v>-</v>
          </cell>
          <cell r="E556" t="str">
            <v>SUKENDRO</v>
          </cell>
          <cell r="G556" t="str">
            <v>SMP Negeri 22 Tangerang</v>
          </cell>
        </row>
        <row r="557">
          <cell r="A557">
            <v>557</v>
          </cell>
          <cell r="B557" t="str">
            <v>-</v>
          </cell>
          <cell r="E557" t="str">
            <v>BUNGA HASTARITHA, S. Pd</v>
          </cell>
          <cell r="G557" t="str">
            <v>SMP Negeri 22 Tangerang</v>
          </cell>
        </row>
        <row r="558">
          <cell r="A558">
            <v>558</v>
          </cell>
          <cell r="B558" t="str">
            <v>-</v>
          </cell>
          <cell r="E558" t="str">
            <v>TUTU TUHFATURRUTBAH</v>
          </cell>
          <cell r="G558" t="str">
            <v>SMP Negeri 22 Tangerang</v>
          </cell>
        </row>
        <row r="559">
          <cell r="A559">
            <v>559</v>
          </cell>
          <cell r="B559" t="str">
            <v>-</v>
          </cell>
          <cell r="E559" t="str">
            <v>AWALUDIN, S. Pd</v>
          </cell>
          <cell r="G559" t="str">
            <v>SMP Negeri 22 Tangerang</v>
          </cell>
        </row>
        <row r="560">
          <cell r="A560">
            <v>560</v>
          </cell>
          <cell r="B560" t="str">
            <v>-</v>
          </cell>
          <cell r="E560" t="str">
            <v xml:space="preserve">TUTI LATIFAH, S. Pd  </v>
          </cell>
          <cell r="G560" t="str">
            <v>SMP Negeri 22 Tangerang</v>
          </cell>
        </row>
        <row r="561">
          <cell r="A561">
            <v>561</v>
          </cell>
          <cell r="B561" t="str">
            <v>-</v>
          </cell>
          <cell r="E561" t="str">
            <v xml:space="preserve">ABDUL MUAZ </v>
          </cell>
          <cell r="G561" t="str">
            <v>SMP Negeri 22 Tangerang</v>
          </cell>
        </row>
        <row r="562">
          <cell r="A562">
            <v>562</v>
          </cell>
          <cell r="B562" t="str">
            <v>-</v>
          </cell>
          <cell r="E562" t="str">
            <v xml:space="preserve">MAR'ATUN SHOLEHA </v>
          </cell>
          <cell r="G562" t="str">
            <v>SMP Negeri 22 Tangerang</v>
          </cell>
        </row>
        <row r="563">
          <cell r="A563">
            <v>563</v>
          </cell>
          <cell r="B563" t="str">
            <v>-</v>
          </cell>
          <cell r="E563" t="str">
            <v>FITRIAH, S. Pd</v>
          </cell>
          <cell r="G563" t="str">
            <v>SMP Negeri 22 Tangerang</v>
          </cell>
        </row>
        <row r="564">
          <cell r="A564">
            <v>564</v>
          </cell>
          <cell r="B564" t="str">
            <v>-</v>
          </cell>
          <cell r="E564" t="str">
            <v xml:space="preserve">QONITA RAHMI </v>
          </cell>
          <cell r="G564" t="str">
            <v>SMP Negeri 22 Tangerang</v>
          </cell>
        </row>
        <row r="565">
          <cell r="A565">
            <v>565</v>
          </cell>
          <cell r="B565" t="str">
            <v>-</v>
          </cell>
          <cell r="E565" t="str">
            <v xml:space="preserve">ZULHELMI </v>
          </cell>
          <cell r="G565" t="str">
            <v>SMP Negeri 22 Tangerang</v>
          </cell>
        </row>
        <row r="566">
          <cell r="A566">
            <v>566</v>
          </cell>
          <cell r="B566" t="str">
            <v>-</v>
          </cell>
          <cell r="E566" t="str">
            <v xml:space="preserve">FAHMI ALATAS </v>
          </cell>
          <cell r="G566" t="str">
            <v>SMP Negeri 22 Tangerang</v>
          </cell>
        </row>
        <row r="567">
          <cell r="A567">
            <v>567</v>
          </cell>
          <cell r="B567" t="str">
            <v>-</v>
          </cell>
          <cell r="E567" t="str">
            <v>RIZKY MAULANA</v>
          </cell>
          <cell r="G567" t="str">
            <v>SMP Negeri 22 Tangerang</v>
          </cell>
        </row>
        <row r="568">
          <cell r="A568">
            <v>568</v>
          </cell>
          <cell r="B568" t="str">
            <v>-</v>
          </cell>
          <cell r="E568" t="str">
            <v xml:space="preserve">PURWANTO </v>
          </cell>
          <cell r="G568" t="str">
            <v>SMP Negeri 22 Tangerang</v>
          </cell>
        </row>
        <row r="569">
          <cell r="A569">
            <v>569</v>
          </cell>
          <cell r="B569" t="str">
            <v>-</v>
          </cell>
          <cell r="E569" t="str">
            <v xml:space="preserve">TAQYUDIN </v>
          </cell>
          <cell r="G569" t="str">
            <v>SMP Negeri 22 Tangerang</v>
          </cell>
        </row>
        <row r="570">
          <cell r="A570">
            <v>570</v>
          </cell>
          <cell r="B570" t="str">
            <v>-</v>
          </cell>
          <cell r="E570" t="str">
            <v>WAHYONO, S. Pd</v>
          </cell>
          <cell r="G570" t="str">
            <v>SMP YAPMI</v>
          </cell>
        </row>
        <row r="571">
          <cell r="A571">
            <v>571</v>
          </cell>
          <cell r="B571" t="str">
            <v>-</v>
          </cell>
          <cell r="E571" t="str">
            <v>YUNI PUTRIANINGSIH, S. Pd</v>
          </cell>
          <cell r="G571" t="str">
            <v>SMP YAPMI</v>
          </cell>
        </row>
        <row r="572">
          <cell r="A572">
            <v>572</v>
          </cell>
          <cell r="B572" t="str">
            <v>-</v>
          </cell>
          <cell r="E572" t="str">
            <v>IDA FARIDA, S. Ag</v>
          </cell>
          <cell r="G572" t="str">
            <v>SMP YAPMI</v>
          </cell>
        </row>
        <row r="573">
          <cell r="A573">
            <v>573</v>
          </cell>
          <cell r="B573" t="str">
            <v>-</v>
          </cell>
          <cell r="E573" t="str">
            <v>NUR ALI, S. Pd</v>
          </cell>
          <cell r="G573" t="str">
            <v>SMP YAPMI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OUNT"/>
      <sheetName val="IMANUEL (2)"/>
      <sheetName val="UNIKA (2)"/>
      <sheetName val="MANABU"/>
      <sheetName val="MANABU (2)"/>
      <sheetName val="PROJECT MANABU AH AGUSTUS"/>
      <sheetName val="PROJECT MANABU AH SEPTEMBER"/>
      <sheetName val="PROJECT MANABU AH OKTOBER"/>
      <sheetName val="PROJECT MANABU AH NOVEMBER"/>
      <sheetName val="PROJECT MANABU AH DESEMBER"/>
      <sheetName val="PROJECT MANABU AH JANUARI"/>
      <sheetName val="PROJECT MANABU AH FEBRUARI"/>
      <sheetName val="PROJECT MANABU AH DESEMBER 2024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>
            <v>7200</v>
          </cell>
          <cell r="AL5">
            <v>7200</v>
          </cell>
        </row>
        <row r="8">
          <cell r="D8">
            <v>2300</v>
          </cell>
          <cell r="AL8">
            <v>2300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Material</v>
          </cell>
          <cell r="B1" t="str">
            <v>Plant</v>
          </cell>
          <cell r="C1" t="str">
            <v>Valuation Type</v>
          </cell>
          <cell r="D1" t="str">
            <v>Material description</v>
          </cell>
          <cell r="E1" t="str">
            <v>Last Change</v>
          </cell>
          <cell r="F1" t="str">
            <v>Material type</v>
          </cell>
          <cell r="G1" t="str">
            <v>Material Group</v>
          </cell>
          <cell r="H1" t="str">
            <v>Base Unit of Measure</v>
          </cell>
          <cell r="I1" t="str">
            <v>Purchasing Group</v>
          </cell>
          <cell r="J1" t="str">
            <v>ABC Indicator</v>
          </cell>
          <cell r="K1" t="str">
            <v>MRP Type</v>
          </cell>
          <cell r="L1" t="str">
            <v>Valuation Class</v>
          </cell>
          <cell r="M1" t="str">
            <v>Price control</v>
          </cell>
          <cell r="N1" t="str">
            <v>Price</v>
          </cell>
        </row>
        <row r="2">
          <cell r="A2" t="str">
            <v>CM-000-000-LI-0001</v>
          </cell>
          <cell r="B2" t="str">
            <v>CINT</v>
          </cell>
          <cell r="C2" t="str">
            <v/>
          </cell>
          <cell r="D2" t="str">
            <v>DEAFOMER</v>
          </cell>
          <cell r="E2">
            <v>0</v>
          </cell>
          <cell r="F2" t="str">
            <v>HIBF</v>
          </cell>
          <cell r="G2" t="str">
            <v>CI_OTH</v>
          </cell>
          <cell r="H2" t="str">
            <v>KG</v>
          </cell>
          <cell r="I2" t="str">
            <v>CPR</v>
          </cell>
          <cell r="J2" t="str">
            <v/>
          </cell>
          <cell r="K2" t="str">
            <v>PD</v>
          </cell>
          <cell r="L2" t="str">
            <v>3156</v>
          </cell>
          <cell r="M2" t="str">
            <v>V</v>
          </cell>
          <cell r="N2">
            <v>73000</v>
          </cell>
        </row>
        <row r="3">
          <cell r="A3" t="str">
            <v>CM-000-000-NC-0001</v>
          </cell>
          <cell r="B3" t="str">
            <v>CINT</v>
          </cell>
          <cell r="C3" t="str">
            <v/>
          </cell>
          <cell r="D3" t="str">
            <v>BARIUM CARBONAT</v>
          </cell>
          <cell r="E3">
            <v>0</v>
          </cell>
          <cell r="F3" t="str">
            <v>HIBN</v>
          </cell>
          <cell r="G3" t="str">
            <v>CI_CHROME</v>
          </cell>
          <cell r="H3" t="str">
            <v>PC</v>
          </cell>
          <cell r="I3" t="str">
            <v>CPR</v>
          </cell>
          <cell r="J3" t="str">
            <v/>
          </cell>
          <cell r="K3" t="str">
            <v>PD</v>
          </cell>
          <cell r="L3" t="str">
            <v>3156</v>
          </cell>
          <cell r="M3" t="str">
            <v>V</v>
          </cell>
          <cell r="N3">
            <v>27809</v>
          </cell>
        </row>
        <row r="4">
          <cell r="A4" t="str">
            <v>CM-000-000-NC-0002</v>
          </cell>
          <cell r="B4" t="str">
            <v>CINT</v>
          </cell>
          <cell r="C4" t="str">
            <v/>
          </cell>
          <cell r="D4" t="str">
            <v>ADDITIVE SOLUTION ZYLITE HT-MB</v>
          </cell>
          <cell r="E4">
            <v>0</v>
          </cell>
          <cell r="F4" t="str">
            <v>HIBN</v>
          </cell>
          <cell r="G4" t="str">
            <v>CI_CHROME</v>
          </cell>
          <cell r="H4" t="str">
            <v>PC</v>
          </cell>
          <cell r="I4" t="str">
            <v>CPR</v>
          </cell>
          <cell r="J4" t="str">
            <v/>
          </cell>
          <cell r="K4" t="str">
            <v>PD</v>
          </cell>
          <cell r="L4" t="str">
            <v>3156</v>
          </cell>
          <cell r="M4" t="str">
            <v>V</v>
          </cell>
          <cell r="N4">
            <v>0</v>
          </cell>
        </row>
        <row r="5">
          <cell r="A5" t="str">
            <v>CM-000-000-NC-0003</v>
          </cell>
          <cell r="B5" t="str">
            <v>CINT</v>
          </cell>
          <cell r="C5" t="str">
            <v/>
          </cell>
          <cell r="D5" t="str">
            <v>AMONIUM FLOURIDE ISI 500 GRAM</v>
          </cell>
          <cell r="E5">
            <v>0</v>
          </cell>
          <cell r="F5" t="str">
            <v>HIBN</v>
          </cell>
          <cell r="G5" t="str">
            <v>CI_CHROME</v>
          </cell>
          <cell r="H5" t="str">
            <v>KG</v>
          </cell>
          <cell r="I5" t="str">
            <v>CPR</v>
          </cell>
          <cell r="J5" t="str">
            <v/>
          </cell>
          <cell r="K5" t="str">
            <v>PD</v>
          </cell>
          <cell r="L5" t="str">
            <v>3156</v>
          </cell>
          <cell r="M5" t="str">
            <v>V</v>
          </cell>
          <cell r="N5">
            <v>5504800</v>
          </cell>
        </row>
        <row r="6">
          <cell r="A6" t="str">
            <v>CM-000-000-NC-0004</v>
          </cell>
          <cell r="B6" t="str">
            <v>CINT</v>
          </cell>
          <cell r="C6" t="str">
            <v/>
          </cell>
          <cell r="D6" t="str">
            <v>AQUADES</v>
          </cell>
          <cell r="E6">
            <v>45280</v>
          </cell>
          <cell r="F6" t="str">
            <v>HIBN</v>
          </cell>
          <cell r="G6" t="str">
            <v>CI_CHROME</v>
          </cell>
          <cell r="H6" t="str">
            <v>L</v>
          </cell>
          <cell r="I6" t="str">
            <v>CPR</v>
          </cell>
          <cell r="J6" t="str">
            <v/>
          </cell>
          <cell r="K6" t="str">
            <v>PD</v>
          </cell>
          <cell r="L6" t="str">
            <v>3156</v>
          </cell>
          <cell r="M6" t="str">
            <v>V</v>
          </cell>
          <cell r="N6">
            <v>1800</v>
          </cell>
        </row>
        <row r="7">
          <cell r="A7" t="str">
            <v>CM-000-000-NC-0005</v>
          </cell>
          <cell r="B7" t="str">
            <v>CINT</v>
          </cell>
          <cell r="C7" t="str">
            <v/>
          </cell>
          <cell r="D7" t="str">
            <v>BONDERITE C-AK 364</v>
          </cell>
          <cell r="E7">
            <v>0</v>
          </cell>
          <cell r="F7" t="str">
            <v>HIBN</v>
          </cell>
          <cell r="G7" t="str">
            <v>CI_CHROME</v>
          </cell>
          <cell r="H7" t="str">
            <v>KG</v>
          </cell>
          <cell r="I7" t="str">
            <v>CPR</v>
          </cell>
          <cell r="J7" t="str">
            <v/>
          </cell>
          <cell r="K7" t="str">
            <v>PD</v>
          </cell>
          <cell r="L7" t="str">
            <v>3156</v>
          </cell>
          <cell r="M7" t="str">
            <v>V</v>
          </cell>
          <cell r="N7">
            <v>68232</v>
          </cell>
        </row>
        <row r="8">
          <cell r="A8" t="str">
            <v>CM-000-000-NC-0006</v>
          </cell>
          <cell r="B8" t="str">
            <v>CINT</v>
          </cell>
          <cell r="C8" t="str">
            <v/>
          </cell>
          <cell r="D8" t="str">
            <v>BONDERITE M-AC RFN</v>
          </cell>
          <cell r="E8">
            <v>0</v>
          </cell>
          <cell r="F8" t="str">
            <v>HIBN</v>
          </cell>
          <cell r="G8" t="str">
            <v>CI_CHROME</v>
          </cell>
          <cell r="H8" t="str">
            <v>KG</v>
          </cell>
          <cell r="I8" t="str">
            <v>CPR</v>
          </cell>
          <cell r="J8" t="str">
            <v/>
          </cell>
          <cell r="K8" t="str">
            <v>PD</v>
          </cell>
          <cell r="L8" t="str">
            <v>3156</v>
          </cell>
          <cell r="M8" t="str">
            <v>V</v>
          </cell>
          <cell r="N8">
            <v>0</v>
          </cell>
        </row>
        <row r="9">
          <cell r="A9" t="str">
            <v>CM-000-000-NC-0007</v>
          </cell>
          <cell r="B9" t="str">
            <v>CINT</v>
          </cell>
          <cell r="C9" t="str">
            <v/>
          </cell>
          <cell r="D9" t="str">
            <v>BONDERITE M-AD 131</v>
          </cell>
          <cell r="E9">
            <v>0</v>
          </cell>
          <cell r="F9" t="str">
            <v>HIBN</v>
          </cell>
          <cell r="G9" t="str">
            <v>CI_CHROME</v>
          </cell>
          <cell r="H9" t="str">
            <v>KG</v>
          </cell>
          <cell r="I9" t="str">
            <v>CPR</v>
          </cell>
          <cell r="J9" t="str">
            <v/>
          </cell>
          <cell r="K9" t="str">
            <v>PD</v>
          </cell>
          <cell r="L9" t="str">
            <v>3156</v>
          </cell>
          <cell r="M9" t="str">
            <v>V</v>
          </cell>
          <cell r="N9">
            <v>27331</v>
          </cell>
        </row>
        <row r="10">
          <cell r="A10" t="str">
            <v>CM-000-000-NC-0008</v>
          </cell>
          <cell r="B10" t="str">
            <v>CINT</v>
          </cell>
          <cell r="C10" t="str">
            <v/>
          </cell>
          <cell r="D10" t="str">
            <v>BONDERITE M-ZN 952</v>
          </cell>
          <cell r="E10">
            <v>0</v>
          </cell>
          <cell r="F10" t="str">
            <v>HIBN</v>
          </cell>
          <cell r="G10" t="str">
            <v>CI_CHROME</v>
          </cell>
          <cell r="H10" t="str">
            <v>KG</v>
          </cell>
          <cell r="I10" t="str">
            <v>CPR</v>
          </cell>
          <cell r="J10" t="str">
            <v/>
          </cell>
          <cell r="K10" t="str">
            <v>PD</v>
          </cell>
          <cell r="L10" t="str">
            <v>3156</v>
          </cell>
          <cell r="M10" t="str">
            <v>V</v>
          </cell>
          <cell r="N10">
            <v>60597</v>
          </cell>
        </row>
        <row r="11">
          <cell r="A11" t="str">
            <v>CM-000-000-NC-0009</v>
          </cell>
          <cell r="B11" t="str">
            <v>CINT</v>
          </cell>
          <cell r="C11" t="str">
            <v/>
          </cell>
          <cell r="D11" t="str">
            <v>BORIC ACID</v>
          </cell>
          <cell r="E11">
            <v>0</v>
          </cell>
          <cell r="F11" t="str">
            <v>HIBN</v>
          </cell>
          <cell r="G11" t="str">
            <v>CI_CHROME</v>
          </cell>
          <cell r="H11" t="str">
            <v>KG</v>
          </cell>
          <cell r="I11" t="str">
            <v>CPR</v>
          </cell>
          <cell r="J11" t="str">
            <v/>
          </cell>
          <cell r="K11" t="str">
            <v>PD</v>
          </cell>
          <cell r="L11" t="str">
            <v>3156</v>
          </cell>
          <cell r="M11" t="str">
            <v>V</v>
          </cell>
          <cell r="N11">
            <v>60000</v>
          </cell>
        </row>
        <row r="12">
          <cell r="A12" t="str">
            <v>CM-000-000-NC-0010</v>
          </cell>
          <cell r="B12" t="str">
            <v>CINT</v>
          </cell>
          <cell r="C12" t="str">
            <v/>
          </cell>
          <cell r="D12" t="str">
            <v>CARBON ACTIVE</v>
          </cell>
          <cell r="E12">
            <v>0</v>
          </cell>
          <cell r="F12" t="str">
            <v>HIBN</v>
          </cell>
          <cell r="G12" t="str">
            <v>CI_CHROME</v>
          </cell>
          <cell r="H12" t="str">
            <v>KG</v>
          </cell>
          <cell r="I12" t="str">
            <v>CPR</v>
          </cell>
          <cell r="J12" t="str">
            <v/>
          </cell>
          <cell r="K12" t="str">
            <v>PD</v>
          </cell>
          <cell r="L12" t="str">
            <v>3156</v>
          </cell>
          <cell r="M12" t="str">
            <v>V</v>
          </cell>
          <cell r="N12">
            <v>55000</v>
          </cell>
        </row>
        <row r="13">
          <cell r="A13" t="str">
            <v>CM-000-000-NC-0011</v>
          </cell>
          <cell r="B13" t="str">
            <v>CINT</v>
          </cell>
          <cell r="C13" t="str">
            <v/>
          </cell>
          <cell r="D13" t="str">
            <v>CARTRIDGE FILTER MELT BLOW SIZE LENGHT 5</v>
          </cell>
          <cell r="E13">
            <v>0</v>
          </cell>
          <cell r="F13" t="str">
            <v>HIBN</v>
          </cell>
          <cell r="G13" t="str">
            <v>CI_CHROME</v>
          </cell>
          <cell r="H13" t="str">
            <v>PC</v>
          </cell>
          <cell r="I13" t="str">
            <v>CPR</v>
          </cell>
          <cell r="J13" t="str">
            <v/>
          </cell>
          <cell r="K13" t="str">
            <v>PD</v>
          </cell>
          <cell r="L13" t="str">
            <v>3156</v>
          </cell>
          <cell r="M13" t="str">
            <v>V</v>
          </cell>
          <cell r="N13">
            <v>87000</v>
          </cell>
        </row>
        <row r="14">
          <cell r="A14" t="str">
            <v>CM-000-000-NC-0012</v>
          </cell>
          <cell r="B14" t="str">
            <v>CINT</v>
          </cell>
          <cell r="C14" t="str">
            <v/>
          </cell>
          <cell r="D14" t="str">
            <v>CAT AVIAN HITAM</v>
          </cell>
          <cell r="E14">
            <v>0</v>
          </cell>
          <cell r="F14" t="str">
            <v>HIBN</v>
          </cell>
          <cell r="G14" t="str">
            <v>CI_CAT</v>
          </cell>
          <cell r="H14" t="str">
            <v>KG</v>
          </cell>
          <cell r="I14" t="str">
            <v>CPR</v>
          </cell>
          <cell r="J14" t="str">
            <v/>
          </cell>
          <cell r="K14" t="str">
            <v>PD</v>
          </cell>
          <cell r="L14" t="str">
            <v>3156</v>
          </cell>
          <cell r="M14" t="str">
            <v>V</v>
          </cell>
          <cell r="N14">
            <v>57500</v>
          </cell>
        </row>
        <row r="15">
          <cell r="A15" t="str">
            <v>CM-000-000-NC-0013</v>
          </cell>
          <cell r="B15" t="str">
            <v>CINT</v>
          </cell>
          <cell r="C15" t="str">
            <v/>
          </cell>
          <cell r="D15" t="str">
            <v>CAT OPLOSAN IVORY</v>
          </cell>
          <cell r="E15">
            <v>0</v>
          </cell>
          <cell r="F15" t="str">
            <v>HIBN</v>
          </cell>
          <cell r="G15" t="str">
            <v>CI_CAT</v>
          </cell>
          <cell r="H15" t="str">
            <v>KG</v>
          </cell>
          <cell r="I15" t="str">
            <v>CPR</v>
          </cell>
          <cell r="J15" t="str">
            <v/>
          </cell>
          <cell r="K15" t="str">
            <v>PD</v>
          </cell>
          <cell r="L15" t="str">
            <v>3156</v>
          </cell>
          <cell r="M15" t="str">
            <v>V</v>
          </cell>
          <cell r="N15">
            <v>0</v>
          </cell>
        </row>
        <row r="16">
          <cell r="A16" t="str">
            <v>CM-000-000-NC-0014</v>
          </cell>
          <cell r="B16" t="str">
            <v>CINT</v>
          </cell>
          <cell r="C16" t="str">
            <v/>
          </cell>
          <cell r="D16" t="str">
            <v>CAT OPLOSAN RALL</v>
          </cell>
          <cell r="E16">
            <v>0</v>
          </cell>
          <cell r="F16" t="str">
            <v>HIBN</v>
          </cell>
          <cell r="G16" t="str">
            <v>CI_CAT</v>
          </cell>
          <cell r="H16" t="str">
            <v>KG</v>
          </cell>
          <cell r="I16" t="str">
            <v>CPR</v>
          </cell>
          <cell r="J16" t="str">
            <v/>
          </cell>
          <cell r="K16" t="str">
            <v>PD</v>
          </cell>
          <cell r="L16" t="str">
            <v>3156</v>
          </cell>
          <cell r="M16" t="str">
            <v>V</v>
          </cell>
          <cell r="N16">
            <v>0</v>
          </cell>
        </row>
        <row r="17">
          <cell r="A17" t="str">
            <v>CM-000-000-NC-0015</v>
          </cell>
          <cell r="B17" t="str">
            <v>CINT</v>
          </cell>
          <cell r="C17" t="str">
            <v/>
          </cell>
          <cell r="D17" t="str">
            <v>CAUSTIC SODA</v>
          </cell>
          <cell r="E17">
            <v>0</v>
          </cell>
          <cell r="F17" t="str">
            <v>HIBN</v>
          </cell>
          <cell r="G17" t="str">
            <v>CI_CHROME</v>
          </cell>
          <cell r="H17" t="str">
            <v>KG</v>
          </cell>
          <cell r="I17" t="str">
            <v>CPR</v>
          </cell>
          <cell r="J17" t="str">
            <v/>
          </cell>
          <cell r="K17" t="str">
            <v>PD</v>
          </cell>
          <cell r="L17" t="str">
            <v>3156</v>
          </cell>
          <cell r="M17" t="str">
            <v>V</v>
          </cell>
          <cell r="N17">
            <v>10902</v>
          </cell>
        </row>
        <row r="18">
          <cell r="A18" t="str">
            <v>CM-000-000-NC-0016</v>
          </cell>
          <cell r="B18" t="str">
            <v>CINT</v>
          </cell>
          <cell r="C18" t="str">
            <v/>
          </cell>
          <cell r="D18" t="str">
            <v>CHROMIC ACID</v>
          </cell>
          <cell r="E18">
            <v>44866</v>
          </cell>
          <cell r="F18" t="str">
            <v>HIBN</v>
          </cell>
          <cell r="G18" t="str">
            <v>CI_CHROME</v>
          </cell>
          <cell r="H18" t="str">
            <v>L</v>
          </cell>
          <cell r="I18" t="str">
            <v>CPR</v>
          </cell>
          <cell r="J18" t="str">
            <v/>
          </cell>
          <cell r="K18" t="str">
            <v>PD</v>
          </cell>
          <cell r="L18" t="str">
            <v>3156</v>
          </cell>
          <cell r="M18" t="str">
            <v>V</v>
          </cell>
          <cell r="N18">
            <v>94922</v>
          </cell>
        </row>
        <row r="19">
          <cell r="A19" t="str">
            <v>CM-000-000-NC-0017</v>
          </cell>
          <cell r="B19" t="str">
            <v>CINT</v>
          </cell>
          <cell r="C19" t="str">
            <v/>
          </cell>
          <cell r="D19" t="str">
            <v>CITRIC ACID POWDER</v>
          </cell>
          <cell r="E19">
            <v>0</v>
          </cell>
          <cell r="F19" t="str">
            <v>HIBN</v>
          </cell>
          <cell r="G19" t="str">
            <v>CI_CHROME</v>
          </cell>
          <cell r="H19" t="str">
            <v>KG</v>
          </cell>
          <cell r="I19" t="str">
            <v>CPR</v>
          </cell>
          <cell r="J19" t="str">
            <v/>
          </cell>
          <cell r="K19" t="str">
            <v>PD</v>
          </cell>
          <cell r="L19" t="str">
            <v>3156</v>
          </cell>
          <cell r="M19" t="str">
            <v>V</v>
          </cell>
          <cell r="N19">
            <v>36500</v>
          </cell>
        </row>
        <row r="20">
          <cell r="A20" t="str">
            <v>CM-000-000-NC-0018</v>
          </cell>
          <cell r="B20" t="str">
            <v>CINT</v>
          </cell>
          <cell r="C20" t="str">
            <v/>
          </cell>
          <cell r="D20" t="str">
            <v>DEFOAMER (ANTI BUSA)</v>
          </cell>
          <cell r="E20">
            <v>0</v>
          </cell>
          <cell r="F20" t="str">
            <v>HIBN</v>
          </cell>
          <cell r="G20" t="str">
            <v>CI_CHROME</v>
          </cell>
          <cell r="H20" t="str">
            <v>L</v>
          </cell>
          <cell r="I20" t="str">
            <v>CPR</v>
          </cell>
          <cell r="J20" t="str">
            <v/>
          </cell>
          <cell r="K20" t="str">
            <v>PD</v>
          </cell>
          <cell r="L20" t="str">
            <v>3156</v>
          </cell>
          <cell r="M20" t="str">
            <v>V</v>
          </cell>
          <cell r="N20">
            <v>73000</v>
          </cell>
        </row>
        <row r="21">
          <cell r="A21" t="str">
            <v>CM-000-000-NC-0019</v>
          </cell>
          <cell r="B21" t="str">
            <v>CINT</v>
          </cell>
          <cell r="C21" t="str">
            <v/>
          </cell>
          <cell r="D21" t="str">
            <v>DK 110</v>
          </cell>
          <cell r="E21">
            <v>0</v>
          </cell>
          <cell r="F21" t="str">
            <v>HIBN</v>
          </cell>
          <cell r="G21" t="str">
            <v>CI_CHROME</v>
          </cell>
          <cell r="H21" t="str">
            <v>L</v>
          </cell>
          <cell r="I21" t="str">
            <v>CPR</v>
          </cell>
          <cell r="J21" t="str">
            <v/>
          </cell>
          <cell r="K21" t="str">
            <v>PD</v>
          </cell>
          <cell r="L21" t="str">
            <v>3156</v>
          </cell>
          <cell r="M21" t="str">
            <v>V</v>
          </cell>
          <cell r="N21">
            <v>123779</v>
          </cell>
        </row>
        <row r="22">
          <cell r="A22" t="str">
            <v>CM-000-000-NC-0020</v>
          </cell>
          <cell r="B22" t="str">
            <v>CINT</v>
          </cell>
          <cell r="C22" t="str">
            <v/>
          </cell>
          <cell r="D22" t="str">
            <v>DK 88</v>
          </cell>
          <cell r="E22">
            <v>0</v>
          </cell>
          <cell r="F22" t="str">
            <v>HIBN</v>
          </cell>
          <cell r="G22" t="str">
            <v>CI_CHROME</v>
          </cell>
          <cell r="H22" t="str">
            <v>L</v>
          </cell>
          <cell r="I22" t="str">
            <v>CPR</v>
          </cell>
          <cell r="J22" t="str">
            <v/>
          </cell>
          <cell r="K22" t="str">
            <v>PD</v>
          </cell>
          <cell r="L22" t="str">
            <v>3156</v>
          </cell>
          <cell r="M22" t="str">
            <v>V</v>
          </cell>
          <cell r="N22">
            <v>65102</v>
          </cell>
        </row>
        <row r="23">
          <cell r="A23" t="str">
            <v>CM-000-000-NC-0021</v>
          </cell>
          <cell r="B23" t="str">
            <v>CINT</v>
          </cell>
          <cell r="C23" t="str">
            <v/>
          </cell>
          <cell r="D23" t="str">
            <v>DK 99</v>
          </cell>
          <cell r="E23">
            <v>0</v>
          </cell>
          <cell r="F23" t="str">
            <v>HIBN</v>
          </cell>
          <cell r="G23" t="str">
            <v>CI_CHROME</v>
          </cell>
          <cell r="H23" t="str">
            <v>L</v>
          </cell>
          <cell r="I23" t="str">
            <v>CPR</v>
          </cell>
          <cell r="J23" t="str">
            <v/>
          </cell>
          <cell r="K23" t="str">
            <v>PD</v>
          </cell>
          <cell r="L23" t="str">
            <v>3156</v>
          </cell>
          <cell r="M23" t="str">
            <v>V</v>
          </cell>
          <cell r="N23">
            <v>172774</v>
          </cell>
        </row>
        <row r="24">
          <cell r="A24" t="str">
            <v>CM-000-000-NC-0022</v>
          </cell>
          <cell r="B24" t="str">
            <v>CINT</v>
          </cell>
          <cell r="C24" t="str">
            <v/>
          </cell>
          <cell r="D24" t="str">
            <v>ETHYL ACETATEPA</v>
          </cell>
          <cell r="E24">
            <v>0</v>
          </cell>
          <cell r="F24" t="str">
            <v>HIBN</v>
          </cell>
          <cell r="G24" t="str">
            <v>CI_CHROME</v>
          </cell>
          <cell r="H24" t="str">
            <v>PC</v>
          </cell>
          <cell r="I24" t="str">
            <v>CPR</v>
          </cell>
          <cell r="J24" t="str">
            <v/>
          </cell>
          <cell r="K24" t="str">
            <v>PD</v>
          </cell>
          <cell r="L24" t="str">
            <v>3156</v>
          </cell>
          <cell r="M24" t="str">
            <v>V</v>
          </cell>
          <cell r="N24">
            <v>297</v>
          </cell>
        </row>
        <row r="25">
          <cell r="A25" t="str">
            <v>CM-000-000-NC-0023</v>
          </cell>
          <cell r="B25" t="str">
            <v>CINT</v>
          </cell>
          <cell r="C25" t="str">
            <v/>
          </cell>
          <cell r="D25" t="str">
            <v>ETHYL ALCOHOL PA</v>
          </cell>
          <cell r="E25">
            <v>45181</v>
          </cell>
          <cell r="F25" t="str">
            <v>HIBN</v>
          </cell>
          <cell r="G25" t="str">
            <v>CI_CHROME</v>
          </cell>
          <cell r="H25" t="str">
            <v>BT</v>
          </cell>
          <cell r="I25" t="str">
            <v>CPR</v>
          </cell>
          <cell r="J25" t="str">
            <v/>
          </cell>
          <cell r="K25" t="str">
            <v>PD</v>
          </cell>
          <cell r="L25" t="str">
            <v>3156</v>
          </cell>
          <cell r="M25" t="str">
            <v>V</v>
          </cell>
          <cell r="N25">
            <v>807100</v>
          </cell>
        </row>
        <row r="26">
          <cell r="A26" t="str">
            <v>CM-000-000-NC-0024</v>
          </cell>
          <cell r="B26" t="str">
            <v>CINT</v>
          </cell>
          <cell r="C26" t="str">
            <v/>
          </cell>
          <cell r="D26" t="str">
            <v>FERRO SULFAT ( FeSO4 )</v>
          </cell>
          <cell r="E26">
            <v>0</v>
          </cell>
          <cell r="F26" t="str">
            <v>HIBN</v>
          </cell>
          <cell r="G26" t="str">
            <v>CI_CHROME</v>
          </cell>
          <cell r="H26" t="str">
            <v>KG</v>
          </cell>
          <cell r="I26" t="str">
            <v>CPR</v>
          </cell>
          <cell r="J26" t="str">
            <v/>
          </cell>
          <cell r="K26" t="str">
            <v>PD</v>
          </cell>
          <cell r="L26" t="str">
            <v>3156</v>
          </cell>
          <cell r="M26" t="str">
            <v>V</v>
          </cell>
          <cell r="N26">
            <v>5000</v>
          </cell>
        </row>
        <row r="27">
          <cell r="A27" t="str">
            <v>CM-000-000-NC-0025</v>
          </cell>
          <cell r="B27" t="str">
            <v>CINT</v>
          </cell>
          <cell r="C27" t="str">
            <v/>
          </cell>
          <cell r="D27" t="str">
            <v>FILTER AID</v>
          </cell>
          <cell r="E27">
            <v>0</v>
          </cell>
          <cell r="F27" t="str">
            <v>HIBN</v>
          </cell>
          <cell r="G27" t="str">
            <v>CI_CHROME</v>
          </cell>
          <cell r="H27" t="str">
            <v>KG</v>
          </cell>
          <cell r="I27" t="str">
            <v>CPR</v>
          </cell>
          <cell r="J27" t="str">
            <v/>
          </cell>
          <cell r="K27" t="str">
            <v>PD</v>
          </cell>
          <cell r="L27" t="str">
            <v>3156</v>
          </cell>
          <cell r="M27" t="str">
            <v>V</v>
          </cell>
          <cell r="N27">
            <v>26500</v>
          </cell>
        </row>
        <row r="28">
          <cell r="A28" t="str">
            <v>CM-000-000-NC-0026</v>
          </cell>
          <cell r="B28" t="str">
            <v>CINT</v>
          </cell>
          <cell r="C28" t="str">
            <v/>
          </cell>
          <cell r="D28" t="str">
            <v>GREY FITTO (SILVER 5723-2) P.877-SL171</v>
          </cell>
          <cell r="E28">
            <v>0</v>
          </cell>
          <cell r="F28" t="str">
            <v>HIBN</v>
          </cell>
          <cell r="G28" t="str">
            <v>CI_CHROME</v>
          </cell>
          <cell r="H28" t="str">
            <v>KG</v>
          </cell>
          <cell r="I28" t="str">
            <v>CPR</v>
          </cell>
          <cell r="J28" t="str">
            <v/>
          </cell>
          <cell r="K28" t="str">
            <v>PD</v>
          </cell>
          <cell r="L28" t="str">
            <v>3156</v>
          </cell>
          <cell r="M28" t="str">
            <v>V</v>
          </cell>
          <cell r="N28">
            <v>63000</v>
          </cell>
        </row>
        <row r="29">
          <cell r="A29" t="str">
            <v>CM-000-000-NC-0027</v>
          </cell>
          <cell r="B29" t="str">
            <v>CINT</v>
          </cell>
          <cell r="C29" t="str">
            <v/>
          </cell>
          <cell r="D29" t="str">
            <v>HESSOCHROME BC 20</v>
          </cell>
          <cell r="E29">
            <v>0</v>
          </cell>
          <cell r="F29" t="str">
            <v>HIBN</v>
          </cell>
          <cell r="G29" t="str">
            <v>CI_CHROME</v>
          </cell>
          <cell r="H29" t="str">
            <v>KG</v>
          </cell>
          <cell r="I29" t="str">
            <v>CPR</v>
          </cell>
          <cell r="J29" t="str">
            <v/>
          </cell>
          <cell r="K29" t="str">
            <v>PD</v>
          </cell>
          <cell r="L29" t="str">
            <v>3156</v>
          </cell>
          <cell r="M29" t="str">
            <v>V</v>
          </cell>
          <cell r="N29">
            <v>230488</v>
          </cell>
        </row>
        <row r="30">
          <cell r="A30" t="str">
            <v>CM-000-000-NC-0028</v>
          </cell>
          <cell r="B30" t="str">
            <v>CINT</v>
          </cell>
          <cell r="C30" t="str">
            <v/>
          </cell>
          <cell r="D30" t="str">
            <v>HYDROCHLORIC ACID</v>
          </cell>
          <cell r="E30">
            <v>0</v>
          </cell>
          <cell r="F30" t="str">
            <v>HIBN</v>
          </cell>
          <cell r="G30" t="str">
            <v>CI_CHROME</v>
          </cell>
          <cell r="H30" t="str">
            <v>KG</v>
          </cell>
          <cell r="I30" t="str">
            <v>CPR</v>
          </cell>
          <cell r="J30" t="str">
            <v/>
          </cell>
          <cell r="K30" t="str">
            <v>PD</v>
          </cell>
          <cell r="L30" t="str">
            <v>3156</v>
          </cell>
          <cell r="M30" t="str">
            <v>V</v>
          </cell>
          <cell r="N30">
            <v>4500</v>
          </cell>
        </row>
        <row r="31">
          <cell r="A31" t="str">
            <v>CM-000-000-NC-0029</v>
          </cell>
          <cell r="B31" t="str">
            <v>CINT</v>
          </cell>
          <cell r="C31" t="str">
            <v/>
          </cell>
          <cell r="D31" t="str">
            <v>HYDROCHLORIDE ACID 37 %</v>
          </cell>
          <cell r="E31">
            <v>45224</v>
          </cell>
          <cell r="F31" t="str">
            <v>HIBN</v>
          </cell>
          <cell r="G31" t="str">
            <v>CI_CHROME</v>
          </cell>
          <cell r="H31" t="str">
            <v>L</v>
          </cell>
          <cell r="I31" t="str">
            <v>CPR</v>
          </cell>
          <cell r="J31" t="str">
            <v/>
          </cell>
          <cell r="K31" t="str">
            <v>PD</v>
          </cell>
          <cell r="L31" t="str">
            <v>3156</v>
          </cell>
          <cell r="M31" t="str">
            <v>V</v>
          </cell>
          <cell r="N31">
            <v>1250000</v>
          </cell>
        </row>
        <row r="32">
          <cell r="A32" t="str">
            <v>CM-000-000-NC-0030</v>
          </cell>
          <cell r="B32" t="str">
            <v>CINT</v>
          </cell>
          <cell r="C32" t="str">
            <v/>
          </cell>
          <cell r="D32" t="str">
            <v>HYDROGEN FEROXIDE</v>
          </cell>
          <cell r="E32">
            <v>0</v>
          </cell>
          <cell r="F32" t="str">
            <v>HIBN</v>
          </cell>
          <cell r="G32" t="str">
            <v>CI_CHROME</v>
          </cell>
          <cell r="H32" t="str">
            <v>KG</v>
          </cell>
          <cell r="I32" t="str">
            <v>CPR</v>
          </cell>
          <cell r="J32" t="str">
            <v/>
          </cell>
          <cell r="K32" t="str">
            <v>PD</v>
          </cell>
          <cell r="L32" t="str">
            <v>3156</v>
          </cell>
          <cell r="M32" t="str">
            <v>V</v>
          </cell>
          <cell r="N32">
            <v>14286</v>
          </cell>
        </row>
        <row r="33">
          <cell r="A33" t="str">
            <v>CM-000-000-NC-0031</v>
          </cell>
          <cell r="B33" t="str">
            <v>CINT</v>
          </cell>
          <cell r="C33" t="str">
            <v/>
          </cell>
          <cell r="D33" t="str">
            <v>INKOCRYL BE CLEAR GLOSS SC 0077</v>
          </cell>
          <cell r="E33">
            <v>0</v>
          </cell>
          <cell r="F33" t="str">
            <v>HIBN</v>
          </cell>
          <cell r="G33" t="str">
            <v>CI_CHROME</v>
          </cell>
          <cell r="H33" t="str">
            <v>KG</v>
          </cell>
          <cell r="I33" t="str">
            <v>CPR</v>
          </cell>
          <cell r="J33" t="str">
            <v/>
          </cell>
          <cell r="K33" t="str">
            <v>PD</v>
          </cell>
          <cell r="L33" t="str">
            <v>3156</v>
          </cell>
          <cell r="M33" t="str">
            <v>V</v>
          </cell>
          <cell r="N33">
            <v>76308</v>
          </cell>
        </row>
        <row r="34">
          <cell r="A34" t="str">
            <v>CM-000-000-NC-0032</v>
          </cell>
          <cell r="B34" t="str">
            <v>CINT</v>
          </cell>
          <cell r="C34" t="str">
            <v/>
          </cell>
          <cell r="D34" t="str">
            <v>MANITOL</v>
          </cell>
          <cell r="E34">
            <v>45302</v>
          </cell>
          <cell r="F34" t="str">
            <v>HIBN</v>
          </cell>
          <cell r="G34" t="str">
            <v>CI_CHROME</v>
          </cell>
          <cell r="H34" t="str">
            <v>KG</v>
          </cell>
          <cell r="I34" t="str">
            <v>CPR</v>
          </cell>
          <cell r="J34" t="str">
            <v/>
          </cell>
          <cell r="K34" t="str">
            <v>PD</v>
          </cell>
          <cell r="L34" t="str">
            <v>3156</v>
          </cell>
          <cell r="M34" t="str">
            <v>V</v>
          </cell>
          <cell r="N34">
            <v>3521000</v>
          </cell>
        </row>
        <row r="35">
          <cell r="A35" t="str">
            <v>CM-000-000-NC-0033</v>
          </cell>
          <cell r="B35" t="str">
            <v>CINT</v>
          </cell>
          <cell r="C35" t="str">
            <v/>
          </cell>
          <cell r="D35" t="str">
            <v>NATRIUM CHLORID 500 GRAM</v>
          </cell>
          <cell r="E35">
            <v>0</v>
          </cell>
          <cell r="F35" t="str">
            <v>HIBN</v>
          </cell>
          <cell r="G35" t="str">
            <v>CI_CHROME</v>
          </cell>
          <cell r="H35" t="str">
            <v>KG</v>
          </cell>
          <cell r="I35" t="str">
            <v>CPR</v>
          </cell>
          <cell r="J35" t="str">
            <v/>
          </cell>
          <cell r="K35" t="str">
            <v>PD</v>
          </cell>
          <cell r="L35" t="str">
            <v>3156</v>
          </cell>
          <cell r="M35" t="str">
            <v>V</v>
          </cell>
          <cell r="N35">
            <v>1071376</v>
          </cell>
        </row>
        <row r="36">
          <cell r="A36" t="str">
            <v>CM-000-000-NC-0034</v>
          </cell>
          <cell r="B36" t="str">
            <v>CINT</v>
          </cell>
          <cell r="C36" t="str">
            <v/>
          </cell>
          <cell r="D36" t="str">
            <v>NAX MIGHTYLAC II THINNER</v>
          </cell>
          <cell r="E36">
            <v>0</v>
          </cell>
          <cell r="F36" t="str">
            <v>HIBN</v>
          </cell>
          <cell r="G36" t="str">
            <v>CI_CHROME</v>
          </cell>
          <cell r="H36" t="str">
            <v>L</v>
          </cell>
          <cell r="I36" t="str">
            <v>CPR</v>
          </cell>
          <cell r="J36" t="str">
            <v/>
          </cell>
          <cell r="K36" t="str">
            <v>PD</v>
          </cell>
          <cell r="L36" t="str">
            <v>3156</v>
          </cell>
          <cell r="M36" t="str">
            <v>V</v>
          </cell>
          <cell r="N36">
            <v>0</v>
          </cell>
        </row>
        <row r="37">
          <cell r="A37" t="str">
            <v>CM-000-000-NC-0035</v>
          </cell>
          <cell r="B37" t="str">
            <v>CINT</v>
          </cell>
          <cell r="C37" t="str">
            <v/>
          </cell>
          <cell r="D37" t="str">
            <v>NICKEL ADDITIVE SA-1</v>
          </cell>
          <cell r="E37">
            <v>0</v>
          </cell>
          <cell r="F37" t="str">
            <v>HIBN</v>
          </cell>
          <cell r="G37" t="str">
            <v>CI_CHROME</v>
          </cell>
          <cell r="H37" t="str">
            <v>KG</v>
          </cell>
          <cell r="I37" t="str">
            <v>CPR</v>
          </cell>
          <cell r="J37" t="str">
            <v/>
          </cell>
          <cell r="K37" t="str">
            <v>PD</v>
          </cell>
          <cell r="L37" t="str">
            <v>3156</v>
          </cell>
          <cell r="M37" t="str">
            <v>V</v>
          </cell>
          <cell r="N37">
            <v>157347</v>
          </cell>
        </row>
        <row r="38">
          <cell r="A38" t="str">
            <v>CM-000-000-NC-0036</v>
          </cell>
          <cell r="B38" t="str">
            <v>CINT</v>
          </cell>
          <cell r="C38" t="str">
            <v/>
          </cell>
          <cell r="D38" t="str">
            <v>NICKEL CARRIER A-5</v>
          </cell>
          <cell r="E38">
            <v>0</v>
          </cell>
          <cell r="F38" t="str">
            <v>HIBN</v>
          </cell>
          <cell r="G38" t="str">
            <v>CI_CHROME</v>
          </cell>
          <cell r="H38" t="str">
            <v>KG</v>
          </cell>
          <cell r="I38" t="str">
            <v>CPR</v>
          </cell>
          <cell r="J38" t="str">
            <v/>
          </cell>
          <cell r="K38" t="str">
            <v>PD</v>
          </cell>
          <cell r="L38" t="str">
            <v>3156</v>
          </cell>
          <cell r="M38" t="str">
            <v>V</v>
          </cell>
          <cell r="N38">
            <v>201747</v>
          </cell>
        </row>
        <row r="39">
          <cell r="A39" t="str">
            <v>CM-000-000-NC-0037</v>
          </cell>
          <cell r="B39" t="str">
            <v>CINT</v>
          </cell>
          <cell r="C39" t="str">
            <v/>
          </cell>
          <cell r="D39" t="str">
            <v>NICKLE ANODE</v>
          </cell>
          <cell r="E39">
            <v>0</v>
          </cell>
          <cell r="F39" t="str">
            <v>HIBN</v>
          </cell>
          <cell r="G39" t="str">
            <v>CI_CHROME</v>
          </cell>
          <cell r="H39" t="str">
            <v>KG</v>
          </cell>
          <cell r="I39" t="str">
            <v>CPR</v>
          </cell>
          <cell r="J39" t="str">
            <v/>
          </cell>
          <cell r="K39" t="str">
            <v>PD</v>
          </cell>
          <cell r="L39" t="str">
            <v>3156</v>
          </cell>
          <cell r="M39" t="str">
            <v>V</v>
          </cell>
          <cell r="N39">
            <v>348000</v>
          </cell>
        </row>
        <row r="40">
          <cell r="A40" t="str">
            <v>CM-000-000-NC-0038</v>
          </cell>
          <cell r="B40" t="str">
            <v>CINT</v>
          </cell>
          <cell r="C40" t="str">
            <v/>
          </cell>
          <cell r="D40" t="str">
            <v>NICKLE CHLORIDE</v>
          </cell>
          <cell r="E40">
            <v>0</v>
          </cell>
          <cell r="F40" t="str">
            <v>HIBN</v>
          </cell>
          <cell r="G40" t="str">
            <v>CI_CHROME</v>
          </cell>
          <cell r="H40" t="str">
            <v>KG</v>
          </cell>
          <cell r="I40" t="str">
            <v>CPR</v>
          </cell>
          <cell r="J40" t="str">
            <v/>
          </cell>
          <cell r="K40" t="str">
            <v>PD</v>
          </cell>
          <cell r="L40" t="str">
            <v>3156</v>
          </cell>
          <cell r="M40" t="str">
            <v>V</v>
          </cell>
          <cell r="N40">
            <v>118000</v>
          </cell>
        </row>
        <row r="41">
          <cell r="A41" t="str">
            <v>CM-000-000-NC-0039</v>
          </cell>
          <cell r="B41" t="str">
            <v>CINT</v>
          </cell>
          <cell r="C41" t="str">
            <v/>
          </cell>
          <cell r="D41" t="str">
            <v>NICKLE SULFHATE</v>
          </cell>
          <cell r="E41">
            <v>0</v>
          </cell>
          <cell r="F41" t="str">
            <v>HIBN</v>
          </cell>
          <cell r="G41" t="str">
            <v>CI_CHROME</v>
          </cell>
          <cell r="H41" t="str">
            <v>KG</v>
          </cell>
          <cell r="I41" t="str">
            <v>CPR</v>
          </cell>
          <cell r="J41" t="str">
            <v/>
          </cell>
          <cell r="K41" t="str">
            <v>PD</v>
          </cell>
          <cell r="L41" t="str">
            <v>3156</v>
          </cell>
          <cell r="M41" t="str">
            <v>V</v>
          </cell>
          <cell r="N41">
            <v>108000</v>
          </cell>
        </row>
        <row r="42">
          <cell r="A42" t="str">
            <v>CM-000-000-NC-0040</v>
          </cell>
          <cell r="B42" t="str">
            <v>CINT</v>
          </cell>
          <cell r="C42" t="str">
            <v/>
          </cell>
          <cell r="D42" t="str">
            <v>NITRIC ACID</v>
          </cell>
          <cell r="E42">
            <v>0</v>
          </cell>
          <cell r="F42" t="str">
            <v>HIBN</v>
          </cell>
          <cell r="G42" t="str">
            <v>CI_CHROME</v>
          </cell>
          <cell r="H42" t="str">
            <v>KG</v>
          </cell>
          <cell r="I42" t="str">
            <v>CPR</v>
          </cell>
          <cell r="J42" t="str">
            <v/>
          </cell>
          <cell r="K42" t="str">
            <v>PD</v>
          </cell>
          <cell r="L42" t="str">
            <v>3156</v>
          </cell>
          <cell r="M42" t="str">
            <v>V</v>
          </cell>
          <cell r="N42">
            <v>13312</v>
          </cell>
        </row>
        <row r="43">
          <cell r="A43" t="str">
            <v>CM-000-000-NC-0041</v>
          </cell>
          <cell r="B43" t="str">
            <v>CINT</v>
          </cell>
          <cell r="C43" t="str">
            <v/>
          </cell>
          <cell r="D43" t="str">
            <v>PAC</v>
          </cell>
          <cell r="E43">
            <v>0</v>
          </cell>
          <cell r="F43" t="str">
            <v>HIBN</v>
          </cell>
          <cell r="G43" t="str">
            <v>CI_CHROME</v>
          </cell>
          <cell r="H43" t="str">
            <v>KG</v>
          </cell>
          <cell r="I43" t="str">
            <v>CPR</v>
          </cell>
          <cell r="J43" t="str">
            <v/>
          </cell>
          <cell r="K43" t="str">
            <v>PD</v>
          </cell>
          <cell r="L43" t="str">
            <v>3156</v>
          </cell>
          <cell r="M43" t="str">
            <v>V</v>
          </cell>
          <cell r="N43">
            <v>6800</v>
          </cell>
        </row>
        <row r="44">
          <cell r="A44" t="str">
            <v>CM-000-000-NC-0042</v>
          </cell>
          <cell r="B44" t="str">
            <v>CINT</v>
          </cell>
          <cell r="C44" t="str">
            <v/>
          </cell>
          <cell r="D44" t="str">
            <v>PHENOLP THALCIN</v>
          </cell>
          <cell r="E44">
            <v>0</v>
          </cell>
          <cell r="F44" t="str">
            <v>HIBN</v>
          </cell>
          <cell r="G44" t="str">
            <v>CI_CHROME</v>
          </cell>
          <cell r="H44" t="str">
            <v>KG</v>
          </cell>
          <cell r="I44" t="str">
            <v>CPR</v>
          </cell>
          <cell r="J44" t="str">
            <v/>
          </cell>
          <cell r="K44" t="str">
            <v>PD</v>
          </cell>
          <cell r="L44" t="str">
            <v>3156</v>
          </cell>
          <cell r="M44" t="str">
            <v>V</v>
          </cell>
          <cell r="N44">
            <v>2860</v>
          </cell>
        </row>
        <row r="45">
          <cell r="A45" t="str">
            <v>CM-000-000-NC-0043</v>
          </cell>
          <cell r="B45" t="str">
            <v>CINT</v>
          </cell>
          <cell r="C45" t="str">
            <v/>
          </cell>
          <cell r="D45" t="str">
            <v>POLYMER ANI ONIC</v>
          </cell>
          <cell r="E45">
            <v>0</v>
          </cell>
          <cell r="F45" t="str">
            <v>HIBN</v>
          </cell>
          <cell r="G45" t="str">
            <v>CI_CHROME</v>
          </cell>
          <cell r="H45" t="str">
            <v>KG</v>
          </cell>
          <cell r="I45" t="str">
            <v>CPR</v>
          </cell>
          <cell r="J45" t="str">
            <v/>
          </cell>
          <cell r="K45" t="str">
            <v>PD</v>
          </cell>
          <cell r="L45" t="str">
            <v>3156</v>
          </cell>
          <cell r="M45" t="str">
            <v>V</v>
          </cell>
          <cell r="N45">
            <v>53000</v>
          </cell>
        </row>
        <row r="46">
          <cell r="A46" t="str">
            <v>CM-000-000-NC-0044</v>
          </cell>
          <cell r="B46" t="str">
            <v>CINT</v>
          </cell>
          <cell r="C46" t="str">
            <v/>
          </cell>
          <cell r="D46" t="str">
            <v>POWDER COATING ALESTA EP CREAM SG E5</v>
          </cell>
          <cell r="E46">
            <v>0</v>
          </cell>
          <cell r="F46" t="str">
            <v>HIBN</v>
          </cell>
          <cell r="G46" t="str">
            <v>CI_CAT</v>
          </cell>
          <cell r="H46" t="str">
            <v>KG</v>
          </cell>
          <cell r="I46" t="str">
            <v>CPR</v>
          </cell>
          <cell r="J46" t="str">
            <v/>
          </cell>
          <cell r="K46" t="str">
            <v>PD</v>
          </cell>
          <cell r="L46" t="str">
            <v>3156</v>
          </cell>
          <cell r="M46" t="str">
            <v>V</v>
          </cell>
          <cell r="N46">
            <v>39813</v>
          </cell>
        </row>
        <row r="47">
          <cell r="A47" t="str">
            <v>CM-000-000-NC-0045</v>
          </cell>
          <cell r="B47" t="str">
            <v>CINT</v>
          </cell>
          <cell r="C47" t="str">
            <v/>
          </cell>
          <cell r="D47" t="str">
            <v>PYLOX WARNA CHROME</v>
          </cell>
          <cell r="E47">
            <v>0</v>
          </cell>
          <cell r="F47" t="str">
            <v>HIBN</v>
          </cell>
          <cell r="G47" t="str">
            <v>CI_CAT</v>
          </cell>
          <cell r="H47" t="str">
            <v>PC</v>
          </cell>
          <cell r="I47" t="str">
            <v>CPR</v>
          </cell>
          <cell r="J47" t="str">
            <v/>
          </cell>
          <cell r="K47" t="str">
            <v>PD</v>
          </cell>
          <cell r="L47" t="str">
            <v>3156</v>
          </cell>
          <cell r="M47" t="str">
            <v>V</v>
          </cell>
          <cell r="N47">
            <v>0</v>
          </cell>
        </row>
        <row r="48">
          <cell r="A48" t="str">
            <v>CM-000-000-NC-0046</v>
          </cell>
          <cell r="B48" t="str">
            <v>CINT</v>
          </cell>
          <cell r="C48" t="str">
            <v/>
          </cell>
          <cell r="D48" t="str">
            <v>SODA ASH</v>
          </cell>
          <cell r="E48">
            <v>0</v>
          </cell>
          <cell r="F48" t="str">
            <v>HIBN</v>
          </cell>
          <cell r="G48" t="str">
            <v>CI_CHROME</v>
          </cell>
          <cell r="H48" t="str">
            <v>KG</v>
          </cell>
          <cell r="I48" t="str">
            <v>CPR</v>
          </cell>
          <cell r="J48" t="str">
            <v/>
          </cell>
          <cell r="K48" t="str">
            <v>PD</v>
          </cell>
          <cell r="L48" t="str">
            <v>3156</v>
          </cell>
          <cell r="M48" t="str">
            <v>V</v>
          </cell>
          <cell r="N48">
            <v>0</v>
          </cell>
        </row>
        <row r="49">
          <cell r="A49" t="str">
            <v>CM-000-000-NC-0047</v>
          </cell>
          <cell r="B49" t="str">
            <v>CINT</v>
          </cell>
          <cell r="C49" t="str">
            <v/>
          </cell>
          <cell r="D49" t="str">
            <v>SODIUM METABISULPHATE</v>
          </cell>
          <cell r="E49">
            <v>0</v>
          </cell>
          <cell r="F49" t="str">
            <v>HIBN</v>
          </cell>
          <cell r="G49" t="str">
            <v>CI_CHROME</v>
          </cell>
          <cell r="H49" t="str">
            <v>KG</v>
          </cell>
          <cell r="I49" t="str">
            <v>CPR</v>
          </cell>
          <cell r="J49" t="str">
            <v/>
          </cell>
          <cell r="K49" t="str">
            <v>PD</v>
          </cell>
          <cell r="L49" t="str">
            <v>3156</v>
          </cell>
          <cell r="M49" t="str">
            <v>V</v>
          </cell>
          <cell r="N49">
            <v>8002</v>
          </cell>
        </row>
        <row r="50">
          <cell r="A50" t="str">
            <v>CM-000-000-NC-0048</v>
          </cell>
          <cell r="B50" t="str">
            <v>CINT</v>
          </cell>
          <cell r="C50" t="str">
            <v/>
          </cell>
          <cell r="D50" t="str">
            <v>SPALTO PU THINNER MZ 11</v>
          </cell>
          <cell r="E50">
            <v>0</v>
          </cell>
          <cell r="F50" t="str">
            <v>HIBN</v>
          </cell>
          <cell r="G50" t="str">
            <v>CI_CAT</v>
          </cell>
          <cell r="H50" t="str">
            <v>L</v>
          </cell>
          <cell r="I50" t="str">
            <v>CPR</v>
          </cell>
          <cell r="J50" t="str">
            <v/>
          </cell>
          <cell r="K50" t="str">
            <v>PD</v>
          </cell>
          <cell r="L50" t="str">
            <v>3156</v>
          </cell>
          <cell r="M50" t="str">
            <v>V</v>
          </cell>
          <cell r="N50">
            <v>40330</v>
          </cell>
        </row>
        <row r="51">
          <cell r="A51" t="str">
            <v>CM-000-000-NC-0049</v>
          </cell>
          <cell r="B51" t="str">
            <v>CINT</v>
          </cell>
          <cell r="C51" t="str">
            <v/>
          </cell>
          <cell r="D51" t="str">
            <v>ST 089</v>
          </cell>
          <cell r="E51">
            <v>0</v>
          </cell>
          <cell r="F51" t="str">
            <v>HIBN</v>
          </cell>
          <cell r="G51" t="str">
            <v>CI_CHROME</v>
          </cell>
          <cell r="H51" t="str">
            <v>KG</v>
          </cell>
          <cell r="I51" t="str">
            <v>CPR</v>
          </cell>
          <cell r="J51" t="str">
            <v/>
          </cell>
          <cell r="K51" t="str">
            <v>PD</v>
          </cell>
          <cell r="L51" t="str">
            <v>3156</v>
          </cell>
          <cell r="M51" t="str">
            <v>V</v>
          </cell>
          <cell r="N51">
            <v>131990</v>
          </cell>
        </row>
        <row r="52">
          <cell r="A52" t="str">
            <v>CM-000-000-NC-0050</v>
          </cell>
          <cell r="B52" t="str">
            <v>CINT</v>
          </cell>
          <cell r="C52" t="str">
            <v/>
          </cell>
          <cell r="D52" t="str">
            <v>ST 138</v>
          </cell>
          <cell r="E52">
            <v>0</v>
          </cell>
          <cell r="F52" t="str">
            <v>HIBN</v>
          </cell>
          <cell r="G52" t="str">
            <v>CI_CHROME</v>
          </cell>
          <cell r="H52" t="str">
            <v>KG</v>
          </cell>
          <cell r="I52" t="str">
            <v>CPR</v>
          </cell>
          <cell r="J52" t="str">
            <v/>
          </cell>
          <cell r="K52" t="str">
            <v>PD</v>
          </cell>
          <cell r="L52" t="str">
            <v>3156</v>
          </cell>
          <cell r="M52" t="str">
            <v>V</v>
          </cell>
          <cell r="N52">
            <v>62879</v>
          </cell>
        </row>
        <row r="53">
          <cell r="A53" t="str">
            <v>CM-000-000-NC-0051</v>
          </cell>
          <cell r="B53" t="str">
            <v>CINT</v>
          </cell>
          <cell r="C53" t="str">
            <v/>
          </cell>
          <cell r="D53" t="str">
            <v>ST 177</v>
          </cell>
          <cell r="E53">
            <v>0</v>
          </cell>
          <cell r="F53" t="str">
            <v>HIBN</v>
          </cell>
          <cell r="G53" t="str">
            <v>CI_CHROME</v>
          </cell>
          <cell r="H53" t="str">
            <v>KG</v>
          </cell>
          <cell r="I53" t="str">
            <v>CPR</v>
          </cell>
          <cell r="J53" t="str">
            <v/>
          </cell>
          <cell r="K53" t="str">
            <v>PD</v>
          </cell>
          <cell r="L53" t="str">
            <v>3156</v>
          </cell>
          <cell r="M53" t="str">
            <v>V</v>
          </cell>
          <cell r="N53">
            <v>55473</v>
          </cell>
        </row>
        <row r="54">
          <cell r="A54" t="str">
            <v>CM-000-000-NC-0052</v>
          </cell>
          <cell r="B54" t="str">
            <v>CINT</v>
          </cell>
          <cell r="C54" t="str">
            <v/>
          </cell>
          <cell r="D54" t="str">
            <v>ST 425</v>
          </cell>
          <cell r="E54">
            <v>0</v>
          </cell>
          <cell r="F54" t="str">
            <v>HIBN</v>
          </cell>
          <cell r="G54" t="str">
            <v>CI_CHROME</v>
          </cell>
          <cell r="H54" t="str">
            <v>KG</v>
          </cell>
          <cell r="I54" t="str">
            <v>CPR</v>
          </cell>
          <cell r="J54" t="str">
            <v/>
          </cell>
          <cell r="K54" t="str">
            <v>PD</v>
          </cell>
          <cell r="L54" t="str">
            <v>3156</v>
          </cell>
          <cell r="M54" t="str">
            <v>V</v>
          </cell>
          <cell r="N54">
            <v>121102</v>
          </cell>
        </row>
        <row r="55">
          <cell r="A55" t="str">
            <v>CM-000-000-NC-0053</v>
          </cell>
          <cell r="B55" t="str">
            <v>CINT</v>
          </cell>
          <cell r="C55" t="str">
            <v/>
          </cell>
          <cell r="D55" t="str">
            <v>ST 870 AK</v>
          </cell>
          <cell r="E55">
            <v>0</v>
          </cell>
          <cell r="F55" t="str">
            <v>HIBN</v>
          </cell>
          <cell r="G55" t="str">
            <v>CI_CHROME</v>
          </cell>
          <cell r="H55" t="str">
            <v>KG</v>
          </cell>
          <cell r="I55" t="str">
            <v>CPR</v>
          </cell>
          <cell r="J55" t="str">
            <v/>
          </cell>
          <cell r="K55" t="str">
            <v>PD</v>
          </cell>
          <cell r="L55" t="str">
            <v>3156</v>
          </cell>
          <cell r="M55" t="str">
            <v>V</v>
          </cell>
          <cell r="N55">
            <v>672213</v>
          </cell>
        </row>
        <row r="56">
          <cell r="A56" t="str">
            <v>CM-000-000-NC-0054</v>
          </cell>
          <cell r="B56" t="str">
            <v>CINT</v>
          </cell>
          <cell r="C56" t="str">
            <v/>
          </cell>
          <cell r="D56" t="str">
            <v>ST-088</v>
          </cell>
          <cell r="E56">
            <v>0</v>
          </cell>
          <cell r="F56" t="str">
            <v>HIBN</v>
          </cell>
          <cell r="G56" t="str">
            <v>CI_CHROME</v>
          </cell>
          <cell r="H56" t="str">
            <v>KG</v>
          </cell>
          <cell r="I56" t="str">
            <v>CPR</v>
          </cell>
          <cell r="J56" t="str">
            <v/>
          </cell>
          <cell r="K56" t="str">
            <v>PD</v>
          </cell>
          <cell r="L56" t="str">
            <v>3156</v>
          </cell>
          <cell r="M56" t="str">
            <v>V</v>
          </cell>
          <cell r="N56">
            <v>85613</v>
          </cell>
        </row>
        <row r="57">
          <cell r="A57" t="str">
            <v>CM-000-000-NC-0055</v>
          </cell>
          <cell r="B57" t="str">
            <v>CINT</v>
          </cell>
          <cell r="C57" t="str">
            <v/>
          </cell>
          <cell r="D57" t="str">
            <v>SULFURIC ACID</v>
          </cell>
          <cell r="E57">
            <v>0</v>
          </cell>
          <cell r="F57" t="str">
            <v>HIBN</v>
          </cell>
          <cell r="G57" t="str">
            <v>CI_CHROME</v>
          </cell>
          <cell r="H57" t="str">
            <v>KG</v>
          </cell>
          <cell r="I57" t="str">
            <v>CPR</v>
          </cell>
          <cell r="J57" t="str">
            <v/>
          </cell>
          <cell r="K57" t="str">
            <v>PD</v>
          </cell>
          <cell r="L57" t="str">
            <v>3156</v>
          </cell>
          <cell r="M57" t="str">
            <v>V</v>
          </cell>
          <cell r="N57">
            <v>4750</v>
          </cell>
        </row>
        <row r="58">
          <cell r="A58" t="str">
            <v>CM-000-000-NC-0056</v>
          </cell>
          <cell r="B58" t="str">
            <v>CINT</v>
          </cell>
          <cell r="C58" t="str">
            <v/>
          </cell>
          <cell r="D58" t="str">
            <v>SUPREME PLUS BRIGHTENER</v>
          </cell>
          <cell r="E58">
            <v>0</v>
          </cell>
          <cell r="F58" t="str">
            <v>HIBN</v>
          </cell>
          <cell r="G58" t="str">
            <v>CI_CHROME</v>
          </cell>
          <cell r="H58" t="str">
            <v>KG</v>
          </cell>
          <cell r="I58" t="str">
            <v>CPR</v>
          </cell>
          <cell r="J58" t="str">
            <v/>
          </cell>
          <cell r="K58" t="str">
            <v>PD</v>
          </cell>
          <cell r="L58" t="str">
            <v>3156</v>
          </cell>
          <cell r="M58" t="str">
            <v>V</v>
          </cell>
          <cell r="N58">
            <v>206715</v>
          </cell>
        </row>
        <row r="59">
          <cell r="A59" t="str">
            <v>CM-000-000-NC-0057</v>
          </cell>
          <cell r="B59" t="str">
            <v>CINT</v>
          </cell>
          <cell r="C59" t="str">
            <v/>
          </cell>
          <cell r="D59" t="str">
            <v>SURTEC 104</v>
          </cell>
          <cell r="E59">
            <v>0</v>
          </cell>
          <cell r="F59" t="str">
            <v>HIBN</v>
          </cell>
          <cell r="G59" t="str">
            <v>CI_CHROME</v>
          </cell>
          <cell r="H59" t="str">
            <v>PC</v>
          </cell>
          <cell r="I59" t="str">
            <v>CPR</v>
          </cell>
          <cell r="J59" t="str">
            <v/>
          </cell>
          <cell r="K59" t="str">
            <v>PD</v>
          </cell>
          <cell r="L59" t="str">
            <v>3156</v>
          </cell>
          <cell r="M59" t="str">
            <v>V</v>
          </cell>
          <cell r="N59">
            <v>0</v>
          </cell>
        </row>
        <row r="60">
          <cell r="A60" t="str">
            <v>CM-000-000-NC-0058</v>
          </cell>
          <cell r="B60" t="str">
            <v>CINT</v>
          </cell>
          <cell r="C60" t="str">
            <v/>
          </cell>
          <cell r="D60" t="str">
            <v>SVETCH PASTA</v>
          </cell>
          <cell r="E60">
            <v>0</v>
          </cell>
          <cell r="F60" t="str">
            <v>HIBN</v>
          </cell>
          <cell r="G60" t="str">
            <v>CI_CHROME</v>
          </cell>
          <cell r="H60" t="str">
            <v>PC</v>
          </cell>
          <cell r="I60" t="str">
            <v>CPR</v>
          </cell>
          <cell r="J60" t="str">
            <v/>
          </cell>
          <cell r="K60" t="str">
            <v>PD</v>
          </cell>
          <cell r="L60" t="str">
            <v>3156</v>
          </cell>
          <cell r="M60" t="str">
            <v>V</v>
          </cell>
          <cell r="N60">
            <v>59652</v>
          </cell>
        </row>
        <row r="61">
          <cell r="A61" t="str">
            <v>CM-000-000-NC-0059</v>
          </cell>
          <cell r="B61" t="str">
            <v>CINT</v>
          </cell>
          <cell r="C61" t="str">
            <v/>
          </cell>
          <cell r="D61" t="str">
            <v>TRICHLOROETHYLENE</v>
          </cell>
          <cell r="E61">
            <v>0</v>
          </cell>
          <cell r="F61" t="str">
            <v>HIBN</v>
          </cell>
          <cell r="G61" t="str">
            <v>CI_CHROME</v>
          </cell>
          <cell r="H61" t="str">
            <v>L</v>
          </cell>
          <cell r="I61" t="str">
            <v>CPR</v>
          </cell>
          <cell r="J61" t="str">
            <v/>
          </cell>
          <cell r="K61" t="str">
            <v>PD</v>
          </cell>
          <cell r="L61" t="str">
            <v>3156</v>
          </cell>
          <cell r="M61" t="str">
            <v>V</v>
          </cell>
          <cell r="N61">
            <v>180000</v>
          </cell>
        </row>
        <row r="62">
          <cell r="A62" t="str">
            <v>CM-000-000-NC-0060</v>
          </cell>
          <cell r="B62" t="str">
            <v>CINT</v>
          </cell>
          <cell r="C62" t="str">
            <v/>
          </cell>
          <cell r="D62" t="str">
            <v>UNICLEAN 157</v>
          </cell>
          <cell r="E62">
            <v>0</v>
          </cell>
          <cell r="F62" t="str">
            <v>HIBN</v>
          </cell>
          <cell r="G62" t="str">
            <v>CI_CHROME</v>
          </cell>
          <cell r="H62" t="str">
            <v>KG</v>
          </cell>
          <cell r="I62" t="str">
            <v>CPR</v>
          </cell>
          <cell r="J62" t="str">
            <v/>
          </cell>
          <cell r="K62" t="str">
            <v>PD</v>
          </cell>
          <cell r="L62" t="str">
            <v>3156</v>
          </cell>
          <cell r="M62" t="str">
            <v>V</v>
          </cell>
          <cell r="N62">
            <v>63253</v>
          </cell>
        </row>
        <row r="63">
          <cell r="A63" t="str">
            <v>CM-000-000-NC-0061</v>
          </cell>
          <cell r="B63" t="str">
            <v>CINT</v>
          </cell>
          <cell r="C63" t="str">
            <v/>
          </cell>
          <cell r="D63" t="str">
            <v>UNICLEAN 291</v>
          </cell>
          <cell r="E63">
            <v>0</v>
          </cell>
          <cell r="F63" t="str">
            <v>HIBN</v>
          </cell>
          <cell r="G63" t="str">
            <v>CI_CHROME</v>
          </cell>
          <cell r="H63" t="str">
            <v>KG</v>
          </cell>
          <cell r="I63" t="str">
            <v>CPR</v>
          </cell>
          <cell r="J63" t="str">
            <v/>
          </cell>
          <cell r="K63" t="str">
            <v>PD</v>
          </cell>
          <cell r="L63" t="str">
            <v>3156</v>
          </cell>
          <cell r="M63" t="str">
            <v>V</v>
          </cell>
          <cell r="N63">
            <v>71491</v>
          </cell>
        </row>
        <row r="64">
          <cell r="A64" t="str">
            <v>CM-000-000-NC-0062</v>
          </cell>
          <cell r="B64" t="str">
            <v>CINT</v>
          </cell>
          <cell r="C64" t="str">
            <v/>
          </cell>
          <cell r="D64" t="str">
            <v>UNICLEAN 547</v>
          </cell>
          <cell r="E64">
            <v>0</v>
          </cell>
          <cell r="F64" t="str">
            <v>HIBN</v>
          </cell>
          <cell r="G64" t="str">
            <v>CI_CHROME</v>
          </cell>
          <cell r="H64" t="str">
            <v>KG</v>
          </cell>
          <cell r="I64" t="str">
            <v>CPR</v>
          </cell>
          <cell r="J64" t="str">
            <v/>
          </cell>
          <cell r="K64" t="str">
            <v>PD</v>
          </cell>
          <cell r="L64" t="str">
            <v>3156</v>
          </cell>
          <cell r="M64" t="str">
            <v>V</v>
          </cell>
          <cell r="N64">
            <v>94547</v>
          </cell>
        </row>
        <row r="65">
          <cell r="A65" t="str">
            <v>CM-000-000-NC-0063</v>
          </cell>
          <cell r="B65" t="str">
            <v>CINT</v>
          </cell>
          <cell r="C65" t="str">
            <v/>
          </cell>
          <cell r="D65" t="str">
            <v>WETTING AGENT ANTIEM 3 - KN 212049</v>
          </cell>
          <cell r="E65">
            <v>0</v>
          </cell>
          <cell r="F65" t="str">
            <v>HIBN</v>
          </cell>
          <cell r="G65" t="str">
            <v>CI_CHROME</v>
          </cell>
          <cell r="H65" t="str">
            <v>KG</v>
          </cell>
          <cell r="I65" t="str">
            <v>CPR</v>
          </cell>
          <cell r="J65" t="str">
            <v/>
          </cell>
          <cell r="K65" t="str">
            <v>PD</v>
          </cell>
          <cell r="L65" t="str">
            <v>3156</v>
          </cell>
          <cell r="M65" t="str">
            <v>V</v>
          </cell>
          <cell r="N65">
            <v>771367</v>
          </cell>
        </row>
        <row r="66">
          <cell r="A66" t="str">
            <v>CM-000-000-NC-0064</v>
          </cell>
          <cell r="B66" t="str">
            <v>CINT</v>
          </cell>
          <cell r="C66" t="str">
            <v/>
          </cell>
          <cell r="D66" t="str">
            <v>ZD NPA</v>
          </cell>
          <cell r="E66">
            <v>0</v>
          </cell>
          <cell r="F66" t="str">
            <v>HIBN</v>
          </cell>
          <cell r="G66" t="str">
            <v>CI_CHROME</v>
          </cell>
          <cell r="H66" t="str">
            <v>KG</v>
          </cell>
          <cell r="I66" t="str">
            <v>CPR</v>
          </cell>
          <cell r="J66" t="str">
            <v/>
          </cell>
          <cell r="K66" t="str">
            <v>PD</v>
          </cell>
          <cell r="L66" t="str">
            <v>3156</v>
          </cell>
          <cell r="M66" t="str">
            <v>V</v>
          </cell>
          <cell r="N66">
            <v>72540</v>
          </cell>
        </row>
        <row r="67">
          <cell r="A67" t="str">
            <v>CM-000-000-NC-0065</v>
          </cell>
          <cell r="B67" t="str">
            <v>CINT</v>
          </cell>
          <cell r="C67" t="str">
            <v/>
          </cell>
          <cell r="D67" t="str">
            <v>AMIDO SULFONIC ACID</v>
          </cell>
          <cell r="E67">
            <v>45111</v>
          </cell>
          <cell r="F67" t="str">
            <v>HIBN</v>
          </cell>
          <cell r="G67" t="str">
            <v>CI_CHROME</v>
          </cell>
          <cell r="H67" t="str">
            <v>KG</v>
          </cell>
          <cell r="I67" t="str">
            <v>CPR</v>
          </cell>
          <cell r="J67" t="str">
            <v/>
          </cell>
          <cell r="K67" t="str">
            <v>PD</v>
          </cell>
          <cell r="L67" t="str">
            <v>3156</v>
          </cell>
          <cell r="M67" t="str">
            <v>V</v>
          </cell>
          <cell r="N67">
            <v>3160000</v>
          </cell>
        </row>
        <row r="68">
          <cell r="A68" t="str">
            <v>CM-000-000-NC-0066</v>
          </cell>
          <cell r="B68" t="str">
            <v>CINT</v>
          </cell>
          <cell r="C68" t="str">
            <v/>
          </cell>
          <cell r="D68" t="str">
            <v>AMMONIUM CHLORIDE</v>
          </cell>
          <cell r="E68">
            <v>45111</v>
          </cell>
          <cell r="F68" t="str">
            <v>HIBN</v>
          </cell>
          <cell r="G68" t="str">
            <v>CI_CHROME</v>
          </cell>
          <cell r="H68" t="str">
            <v>KG</v>
          </cell>
          <cell r="I68" t="str">
            <v>CPR</v>
          </cell>
          <cell r="J68" t="str">
            <v/>
          </cell>
          <cell r="K68" t="str">
            <v>PD</v>
          </cell>
          <cell r="L68" t="str">
            <v>3156</v>
          </cell>
          <cell r="M68" t="str">
            <v>V</v>
          </cell>
          <cell r="N68">
            <v>15000</v>
          </cell>
        </row>
        <row r="69">
          <cell r="A69" t="str">
            <v>CM-000-000-NC-0067</v>
          </cell>
          <cell r="B69" t="str">
            <v>CINT</v>
          </cell>
          <cell r="C69" t="str">
            <v/>
          </cell>
          <cell r="D69" t="str">
            <v>AMONIA SOLUTION 25%</v>
          </cell>
          <cell r="E69">
            <v>45181</v>
          </cell>
          <cell r="F69" t="str">
            <v>HIBN</v>
          </cell>
          <cell r="G69" t="str">
            <v>CI_CHROME</v>
          </cell>
          <cell r="H69" t="str">
            <v>KG</v>
          </cell>
          <cell r="I69" t="str">
            <v>CPR</v>
          </cell>
          <cell r="J69" t="str">
            <v/>
          </cell>
          <cell r="K69" t="str">
            <v>PD</v>
          </cell>
          <cell r="L69" t="str">
            <v>3156</v>
          </cell>
          <cell r="M69" t="str">
            <v>V</v>
          </cell>
          <cell r="N69">
            <v>521500</v>
          </cell>
        </row>
        <row r="70">
          <cell r="A70" t="str">
            <v>CM-000-000-NC-0068</v>
          </cell>
          <cell r="B70" t="str">
            <v>CINT</v>
          </cell>
          <cell r="C70" t="str">
            <v/>
          </cell>
          <cell r="D70" t="str">
            <v>BONDERITE C-AD RT 1020 S</v>
          </cell>
          <cell r="E70">
            <v>0</v>
          </cell>
          <cell r="F70" t="str">
            <v>HIBN</v>
          </cell>
          <cell r="G70" t="str">
            <v>CI_CHROME</v>
          </cell>
          <cell r="H70" t="str">
            <v>KG</v>
          </cell>
          <cell r="I70" t="str">
            <v>CPR</v>
          </cell>
          <cell r="J70" t="str">
            <v/>
          </cell>
          <cell r="K70" t="str">
            <v>PD</v>
          </cell>
          <cell r="L70" t="str">
            <v>3156</v>
          </cell>
          <cell r="M70" t="str">
            <v>V</v>
          </cell>
          <cell r="N70">
            <v>146667</v>
          </cell>
        </row>
        <row r="71">
          <cell r="A71" t="str">
            <v>CM-000-000-NC-0069</v>
          </cell>
          <cell r="B71" t="str">
            <v>CINT</v>
          </cell>
          <cell r="C71" t="str">
            <v/>
          </cell>
          <cell r="D71" t="str">
            <v>BONDERITE C-AK RT 1020</v>
          </cell>
          <cell r="E71">
            <v>0</v>
          </cell>
          <cell r="F71" t="str">
            <v>HIBN</v>
          </cell>
          <cell r="G71" t="str">
            <v>CI_CHROME</v>
          </cell>
          <cell r="H71" t="str">
            <v>KG</v>
          </cell>
          <cell r="I71" t="str">
            <v>CPR</v>
          </cell>
          <cell r="J71" t="str">
            <v/>
          </cell>
          <cell r="K71" t="str">
            <v>PD</v>
          </cell>
          <cell r="L71" t="str">
            <v>3156</v>
          </cell>
          <cell r="M71" t="str">
            <v>V</v>
          </cell>
          <cell r="N71">
            <v>47500</v>
          </cell>
        </row>
        <row r="72">
          <cell r="A72" t="str">
            <v>CM-000-000-NC-0070</v>
          </cell>
          <cell r="B72" t="str">
            <v>CINT</v>
          </cell>
          <cell r="C72" t="str">
            <v/>
          </cell>
          <cell r="D72" t="str">
            <v>BONDERITE C-NE 7400</v>
          </cell>
          <cell r="E72">
            <v>0</v>
          </cell>
          <cell r="F72" t="str">
            <v>HIBN</v>
          </cell>
          <cell r="G72" t="str">
            <v>CI_CHROME</v>
          </cell>
          <cell r="H72" t="str">
            <v>KG</v>
          </cell>
          <cell r="I72" t="str">
            <v>CPR</v>
          </cell>
          <cell r="J72" t="str">
            <v/>
          </cell>
          <cell r="K72" t="str">
            <v>PD</v>
          </cell>
          <cell r="L72" t="str">
            <v>3156</v>
          </cell>
          <cell r="M72" t="str">
            <v>V</v>
          </cell>
          <cell r="N72">
            <v>84400</v>
          </cell>
        </row>
        <row r="73">
          <cell r="A73" t="str">
            <v>CM-000-000-NC-0071</v>
          </cell>
          <cell r="B73" t="str">
            <v>CINT</v>
          </cell>
          <cell r="C73" t="str">
            <v/>
          </cell>
          <cell r="D73" t="str">
            <v>BONDERITE M-NT 30002</v>
          </cell>
          <cell r="E73">
            <v>0</v>
          </cell>
          <cell r="F73" t="str">
            <v>HIBN</v>
          </cell>
          <cell r="G73" t="str">
            <v>CI_CHROME</v>
          </cell>
          <cell r="H73" t="str">
            <v>KG</v>
          </cell>
          <cell r="I73" t="str">
            <v>CPR</v>
          </cell>
          <cell r="J73" t="str">
            <v/>
          </cell>
          <cell r="K73" t="str">
            <v>PD</v>
          </cell>
          <cell r="L73" t="str">
            <v>3156</v>
          </cell>
          <cell r="M73" t="str">
            <v>V</v>
          </cell>
          <cell r="N73">
            <v>85000</v>
          </cell>
        </row>
        <row r="74">
          <cell r="A74" t="str">
            <v>CM-000-000-NC-0072</v>
          </cell>
          <cell r="B74" t="str">
            <v>CINT</v>
          </cell>
          <cell r="C74" t="str">
            <v/>
          </cell>
          <cell r="D74" t="str">
            <v>CR 20</v>
          </cell>
          <cell r="E74">
            <v>0</v>
          </cell>
          <cell r="F74" t="str">
            <v>HIBN</v>
          </cell>
          <cell r="G74" t="str">
            <v>CI_CHROME</v>
          </cell>
          <cell r="H74" t="str">
            <v>KG</v>
          </cell>
          <cell r="I74" t="str">
            <v>CPR</v>
          </cell>
          <cell r="J74" t="str">
            <v/>
          </cell>
          <cell r="K74" t="str">
            <v>PD</v>
          </cell>
          <cell r="L74" t="str">
            <v>3156</v>
          </cell>
          <cell r="M74" t="str">
            <v>V</v>
          </cell>
          <cell r="N74">
            <v>198327</v>
          </cell>
        </row>
        <row r="75">
          <cell r="A75" t="str">
            <v>CM-000-000-NC-0073</v>
          </cell>
          <cell r="B75" t="str">
            <v>CINT</v>
          </cell>
          <cell r="C75" t="str">
            <v/>
          </cell>
          <cell r="D75" t="str">
            <v>PLASTISOL GREEN</v>
          </cell>
          <cell r="E75">
            <v>0</v>
          </cell>
          <cell r="F75" t="str">
            <v>HIBN</v>
          </cell>
          <cell r="G75" t="str">
            <v>CI_CHROME</v>
          </cell>
          <cell r="H75" t="str">
            <v>KG</v>
          </cell>
          <cell r="I75" t="str">
            <v>CPR</v>
          </cell>
          <cell r="J75" t="str">
            <v/>
          </cell>
          <cell r="K75" t="str">
            <v>PD</v>
          </cell>
          <cell r="L75" t="str">
            <v>3156</v>
          </cell>
          <cell r="M75" t="str">
            <v>V</v>
          </cell>
          <cell r="N75">
            <v>162556</v>
          </cell>
        </row>
        <row r="76">
          <cell r="A76" t="str">
            <v>CM-000-000-NC-0074</v>
          </cell>
          <cell r="B76" t="str">
            <v>CINT</v>
          </cell>
          <cell r="C76" t="str">
            <v/>
          </cell>
          <cell r="D76" t="str">
            <v>PLASTISOL WHITE PRIMER (PRIMER 227 P)</v>
          </cell>
          <cell r="E76">
            <v>0</v>
          </cell>
          <cell r="F76" t="str">
            <v>HIBN</v>
          </cell>
          <cell r="G76" t="str">
            <v>CI_CHROME</v>
          </cell>
          <cell r="H76" t="str">
            <v>KG</v>
          </cell>
          <cell r="I76" t="str">
            <v>CPR</v>
          </cell>
          <cell r="J76" t="str">
            <v/>
          </cell>
          <cell r="K76" t="str">
            <v>PD</v>
          </cell>
          <cell r="L76" t="str">
            <v>3156</v>
          </cell>
          <cell r="M76" t="str">
            <v>V</v>
          </cell>
          <cell r="N76">
            <v>368113</v>
          </cell>
        </row>
        <row r="77">
          <cell r="A77" t="str">
            <v>CM-000-000-NC-0075</v>
          </cell>
          <cell r="B77" t="str">
            <v>CINT</v>
          </cell>
          <cell r="C77" t="str">
            <v/>
          </cell>
          <cell r="D77" t="str">
            <v>XYLENOL ORANGE</v>
          </cell>
          <cell r="E77">
            <v>45111</v>
          </cell>
          <cell r="F77" t="str">
            <v>HIBN</v>
          </cell>
          <cell r="G77" t="str">
            <v>CI_CHROME</v>
          </cell>
          <cell r="H77" t="str">
            <v>KG</v>
          </cell>
          <cell r="I77" t="str">
            <v>CPR</v>
          </cell>
          <cell r="J77" t="str">
            <v/>
          </cell>
          <cell r="K77" t="str">
            <v>PD</v>
          </cell>
          <cell r="L77" t="str">
            <v>3156</v>
          </cell>
          <cell r="M77" t="str">
            <v>V</v>
          </cell>
          <cell r="N77">
            <v>8320000</v>
          </cell>
        </row>
        <row r="78">
          <cell r="A78" t="str">
            <v>CM-000-000-NC-0076</v>
          </cell>
          <cell r="B78" t="str">
            <v>CINT</v>
          </cell>
          <cell r="C78" t="str">
            <v/>
          </cell>
          <cell r="D78" t="str">
            <v>ANOCE CHROME</v>
          </cell>
          <cell r="E78">
            <v>0</v>
          </cell>
          <cell r="F78" t="str">
            <v>HIBN</v>
          </cell>
          <cell r="G78" t="str">
            <v>CI_OTH</v>
          </cell>
          <cell r="H78" t="str">
            <v>PC</v>
          </cell>
          <cell r="I78" t="str">
            <v>CPR</v>
          </cell>
          <cell r="J78" t="str">
            <v/>
          </cell>
          <cell r="K78" t="str">
            <v>PD</v>
          </cell>
          <cell r="L78" t="str">
            <v>3156</v>
          </cell>
          <cell r="M78" t="str">
            <v>V</v>
          </cell>
          <cell r="N78">
            <v>1948000</v>
          </cell>
        </row>
        <row r="79">
          <cell r="A79" t="str">
            <v>CM-000-000-NC-0077</v>
          </cell>
          <cell r="B79" t="str">
            <v>CINT</v>
          </cell>
          <cell r="C79" t="str">
            <v/>
          </cell>
          <cell r="D79" t="str">
            <v>ACETIC ACID</v>
          </cell>
          <cell r="E79">
            <v>45111</v>
          </cell>
          <cell r="F79" t="str">
            <v>HIBN</v>
          </cell>
          <cell r="G79" t="str">
            <v>CI_CHROME</v>
          </cell>
          <cell r="H79" t="str">
            <v>PC</v>
          </cell>
          <cell r="I79" t="str">
            <v>CPR</v>
          </cell>
          <cell r="J79" t="str">
            <v/>
          </cell>
          <cell r="K79" t="str">
            <v>PD</v>
          </cell>
          <cell r="L79" t="str">
            <v>3156</v>
          </cell>
          <cell r="M79" t="str">
            <v>V</v>
          </cell>
          <cell r="N79">
            <v>425000</v>
          </cell>
        </row>
        <row r="80">
          <cell r="A80" t="str">
            <v>CM-000-000-NC-0078</v>
          </cell>
          <cell r="B80" t="str">
            <v>CINT</v>
          </cell>
          <cell r="C80" t="str">
            <v/>
          </cell>
          <cell r="D80" t="str">
            <v>BARIUM CHLORID 500 GR</v>
          </cell>
          <cell r="E80">
            <v>45111</v>
          </cell>
          <cell r="F80" t="str">
            <v>HIBN</v>
          </cell>
          <cell r="G80" t="str">
            <v>CI_CHROME</v>
          </cell>
          <cell r="H80" t="str">
            <v>PC</v>
          </cell>
          <cell r="I80" t="str">
            <v>CPR</v>
          </cell>
          <cell r="J80" t="str">
            <v/>
          </cell>
          <cell r="K80" t="str">
            <v>PD</v>
          </cell>
          <cell r="L80" t="str">
            <v>3156</v>
          </cell>
          <cell r="M80" t="str">
            <v>V</v>
          </cell>
          <cell r="N80">
            <v>25000</v>
          </cell>
        </row>
        <row r="81">
          <cell r="A81" t="str">
            <v>CM-000-000-NC-0079</v>
          </cell>
          <cell r="B81" t="str">
            <v>CINT</v>
          </cell>
          <cell r="C81" t="str">
            <v/>
          </cell>
          <cell r="D81" t="str">
            <v>BROMO CRESOL GREEN</v>
          </cell>
          <cell r="E81">
            <v>45111</v>
          </cell>
          <cell r="F81" t="str">
            <v>HIBN</v>
          </cell>
          <cell r="G81" t="str">
            <v>CI_CHROME</v>
          </cell>
          <cell r="H81" t="str">
            <v>KG</v>
          </cell>
          <cell r="I81" t="str">
            <v>CPR</v>
          </cell>
          <cell r="J81" t="str">
            <v/>
          </cell>
          <cell r="K81" t="str">
            <v>PD</v>
          </cell>
          <cell r="L81" t="str">
            <v>3156</v>
          </cell>
          <cell r="M81" t="str">
            <v>V</v>
          </cell>
          <cell r="N81">
            <v>240000</v>
          </cell>
        </row>
        <row r="82">
          <cell r="A82" t="str">
            <v>CM-000-000-NC-0080</v>
          </cell>
          <cell r="B82" t="str">
            <v>CINT</v>
          </cell>
          <cell r="C82" t="str">
            <v/>
          </cell>
          <cell r="D82" t="str">
            <v>BROMO CRESOL PURPLE</v>
          </cell>
          <cell r="E82">
            <v>45111</v>
          </cell>
          <cell r="F82" t="str">
            <v>HIBN</v>
          </cell>
          <cell r="G82" t="str">
            <v>CI_CHROME</v>
          </cell>
          <cell r="H82" t="str">
            <v>KG</v>
          </cell>
          <cell r="I82" t="str">
            <v>CPR</v>
          </cell>
          <cell r="J82" t="str">
            <v/>
          </cell>
          <cell r="K82" t="str">
            <v>PD</v>
          </cell>
          <cell r="L82" t="str">
            <v>3156</v>
          </cell>
          <cell r="M82" t="str">
            <v>V</v>
          </cell>
          <cell r="N82">
            <v>240000</v>
          </cell>
        </row>
        <row r="83">
          <cell r="A83" t="str">
            <v>CM-000-000-NC-0081</v>
          </cell>
          <cell r="B83" t="str">
            <v>CINT</v>
          </cell>
          <cell r="C83" t="str">
            <v/>
          </cell>
          <cell r="D83" t="str">
            <v>CALCIUM CARBONATE</v>
          </cell>
          <cell r="E83">
            <v>45111</v>
          </cell>
          <cell r="F83" t="str">
            <v>HIBN</v>
          </cell>
          <cell r="G83" t="str">
            <v>CI_CHROME</v>
          </cell>
          <cell r="H83" t="str">
            <v>KG</v>
          </cell>
          <cell r="I83" t="str">
            <v>CPR</v>
          </cell>
          <cell r="J83" t="str">
            <v/>
          </cell>
          <cell r="K83" t="str">
            <v>PD</v>
          </cell>
          <cell r="L83" t="str">
            <v>3156</v>
          </cell>
          <cell r="M83" t="str">
            <v>V</v>
          </cell>
          <cell r="N83">
            <v>149000</v>
          </cell>
        </row>
        <row r="84">
          <cell r="A84" t="str">
            <v>CM-000-000-NC-0082</v>
          </cell>
          <cell r="B84" t="str">
            <v>CINT</v>
          </cell>
          <cell r="C84" t="str">
            <v/>
          </cell>
          <cell r="D84" t="str">
            <v>EDTA (TITRIPLEX III)</v>
          </cell>
          <cell r="E84">
            <v>45181</v>
          </cell>
          <cell r="F84" t="str">
            <v>HIBN</v>
          </cell>
          <cell r="G84" t="str">
            <v>CI_CHROME</v>
          </cell>
          <cell r="H84" t="str">
            <v>KG</v>
          </cell>
          <cell r="I84" t="str">
            <v>CPR</v>
          </cell>
          <cell r="J84" t="str">
            <v/>
          </cell>
          <cell r="K84" t="str">
            <v>PD</v>
          </cell>
          <cell r="L84" t="str">
            <v>3156</v>
          </cell>
          <cell r="M84" t="str">
            <v>V</v>
          </cell>
          <cell r="N84">
            <v>1398600</v>
          </cell>
        </row>
        <row r="85">
          <cell r="A85" t="str">
            <v>CM-000-000-NC-0083</v>
          </cell>
          <cell r="B85" t="str">
            <v>CINT</v>
          </cell>
          <cell r="C85" t="str">
            <v/>
          </cell>
          <cell r="D85" t="str">
            <v>ERRICHROME BLACK T (EBT)</v>
          </cell>
          <cell r="E85">
            <v>45111</v>
          </cell>
          <cell r="F85" t="str">
            <v>HIBN</v>
          </cell>
          <cell r="G85" t="str">
            <v>CI_CHROME</v>
          </cell>
          <cell r="H85" t="str">
            <v>KG</v>
          </cell>
          <cell r="I85" t="str">
            <v>CPR</v>
          </cell>
          <cell r="J85" t="str">
            <v/>
          </cell>
          <cell r="K85" t="str">
            <v>PD</v>
          </cell>
          <cell r="L85" t="str">
            <v>3156</v>
          </cell>
          <cell r="M85" t="str">
            <v>V</v>
          </cell>
          <cell r="N85">
            <v>395000</v>
          </cell>
        </row>
        <row r="86">
          <cell r="A86" t="str">
            <v>CM-000-000-NC-0084</v>
          </cell>
          <cell r="B86" t="str">
            <v>CINT</v>
          </cell>
          <cell r="C86" t="str">
            <v/>
          </cell>
          <cell r="D86" t="str">
            <v>FRA</v>
          </cell>
          <cell r="E86">
            <v>0</v>
          </cell>
          <cell r="F86" t="str">
            <v>HIBN</v>
          </cell>
          <cell r="G86" t="str">
            <v>CI_CHROME</v>
          </cell>
          <cell r="H86" t="str">
            <v>PC</v>
          </cell>
          <cell r="I86" t="str">
            <v>CPR</v>
          </cell>
          <cell r="J86" t="str">
            <v/>
          </cell>
          <cell r="K86" t="str">
            <v>PD</v>
          </cell>
          <cell r="L86" t="str">
            <v>3156</v>
          </cell>
          <cell r="M86" t="str">
            <v>V</v>
          </cell>
          <cell r="N86">
            <v>0</v>
          </cell>
        </row>
        <row r="87">
          <cell r="A87" t="str">
            <v>CM-000-000-NC-0085</v>
          </cell>
          <cell r="B87" t="str">
            <v>CINT</v>
          </cell>
          <cell r="C87" t="str">
            <v/>
          </cell>
          <cell r="D87" t="str">
            <v>ISO PROPYL ALCOHOL</v>
          </cell>
          <cell r="E87">
            <v>45112</v>
          </cell>
          <cell r="F87" t="str">
            <v>HIBN</v>
          </cell>
          <cell r="G87" t="str">
            <v>CI_CHROME</v>
          </cell>
          <cell r="H87" t="str">
            <v>L</v>
          </cell>
          <cell r="I87" t="str">
            <v>CPR</v>
          </cell>
          <cell r="J87" t="str">
            <v/>
          </cell>
          <cell r="K87" t="str">
            <v>PD</v>
          </cell>
          <cell r="L87" t="str">
            <v>3156</v>
          </cell>
          <cell r="M87" t="str">
            <v>V</v>
          </cell>
          <cell r="N87">
            <v>125000</v>
          </cell>
        </row>
        <row r="88">
          <cell r="A88" t="str">
            <v>CM-000-000-NC-0086</v>
          </cell>
          <cell r="B88" t="str">
            <v>CINT</v>
          </cell>
          <cell r="C88" t="str">
            <v/>
          </cell>
          <cell r="D88" t="str">
            <v>KALIUM CHROMAT</v>
          </cell>
          <cell r="E88">
            <v>45111</v>
          </cell>
          <cell r="F88" t="str">
            <v>HIBN</v>
          </cell>
          <cell r="G88" t="str">
            <v>CI_CHROME</v>
          </cell>
          <cell r="H88" t="str">
            <v>KG</v>
          </cell>
          <cell r="I88" t="str">
            <v>CPR</v>
          </cell>
          <cell r="J88" t="str">
            <v/>
          </cell>
          <cell r="K88" t="str">
            <v>PD</v>
          </cell>
          <cell r="L88" t="str">
            <v>3156</v>
          </cell>
          <cell r="M88" t="str">
            <v>V</v>
          </cell>
          <cell r="N88">
            <v>270000</v>
          </cell>
        </row>
        <row r="89">
          <cell r="A89" t="str">
            <v>CM-000-000-NC-0087</v>
          </cell>
          <cell r="B89" t="str">
            <v>CINT</v>
          </cell>
          <cell r="C89" t="str">
            <v/>
          </cell>
          <cell r="D89" t="str">
            <v>KALIUM PERMANGANAT</v>
          </cell>
          <cell r="E89">
            <v>44925</v>
          </cell>
          <cell r="F89" t="str">
            <v>HIBN</v>
          </cell>
          <cell r="G89" t="str">
            <v>CI_CHROME</v>
          </cell>
          <cell r="H89" t="str">
            <v>KG</v>
          </cell>
          <cell r="I89" t="str">
            <v>CPR</v>
          </cell>
          <cell r="J89" t="str">
            <v/>
          </cell>
          <cell r="K89" t="str">
            <v>PD</v>
          </cell>
          <cell r="L89" t="str">
            <v>3156</v>
          </cell>
          <cell r="M89" t="str">
            <v>V</v>
          </cell>
          <cell r="N89">
            <v>100000</v>
          </cell>
        </row>
        <row r="90">
          <cell r="A90" t="str">
            <v>CM-000-000-NC-0088</v>
          </cell>
          <cell r="B90" t="str">
            <v>CINT</v>
          </cell>
          <cell r="C90" t="str">
            <v/>
          </cell>
          <cell r="D90" t="str">
            <v>MERCURI OKSIDA</v>
          </cell>
          <cell r="E90">
            <v>45111</v>
          </cell>
          <cell r="F90" t="str">
            <v>HIBN</v>
          </cell>
          <cell r="G90" t="str">
            <v>CI_CHROME</v>
          </cell>
          <cell r="H90" t="str">
            <v>KG</v>
          </cell>
          <cell r="I90" t="str">
            <v>CPR</v>
          </cell>
          <cell r="J90" t="str">
            <v/>
          </cell>
          <cell r="K90" t="str">
            <v>PD</v>
          </cell>
          <cell r="L90" t="str">
            <v>3156</v>
          </cell>
          <cell r="M90" t="str">
            <v>V</v>
          </cell>
          <cell r="N90">
            <v>40000</v>
          </cell>
        </row>
        <row r="91">
          <cell r="A91" t="str">
            <v>CM-000-000-NC-0089</v>
          </cell>
          <cell r="B91" t="str">
            <v>CINT</v>
          </cell>
          <cell r="C91" t="str">
            <v/>
          </cell>
          <cell r="D91" t="str">
            <v>METHYL ORANGE</v>
          </cell>
          <cell r="E91">
            <v>45111</v>
          </cell>
          <cell r="F91" t="str">
            <v>HIBN</v>
          </cell>
          <cell r="G91" t="str">
            <v>CI_CHROME</v>
          </cell>
          <cell r="H91" t="str">
            <v>KG</v>
          </cell>
          <cell r="I91" t="str">
            <v>CPR</v>
          </cell>
          <cell r="J91" t="str">
            <v/>
          </cell>
          <cell r="K91" t="str">
            <v>PD</v>
          </cell>
          <cell r="L91" t="str">
            <v>3156</v>
          </cell>
          <cell r="M91" t="str">
            <v>V</v>
          </cell>
          <cell r="N91">
            <v>80000</v>
          </cell>
        </row>
        <row r="92">
          <cell r="A92" t="str">
            <v>CM-000-000-NC-0090</v>
          </cell>
          <cell r="B92" t="str">
            <v>CINT</v>
          </cell>
          <cell r="C92" t="str">
            <v/>
          </cell>
          <cell r="D92" t="str">
            <v>NATRIUM ACETATE</v>
          </cell>
          <cell r="E92">
            <v>45111</v>
          </cell>
          <cell r="F92" t="str">
            <v>HIBN</v>
          </cell>
          <cell r="G92" t="str">
            <v>CI_CHROME</v>
          </cell>
          <cell r="H92" t="str">
            <v>KG</v>
          </cell>
          <cell r="I92" t="str">
            <v>CPR</v>
          </cell>
          <cell r="J92" t="str">
            <v/>
          </cell>
          <cell r="K92" t="str">
            <v>PD</v>
          </cell>
          <cell r="L92" t="str">
            <v>3156</v>
          </cell>
          <cell r="M92" t="str">
            <v>V</v>
          </cell>
          <cell r="N92">
            <v>50000</v>
          </cell>
        </row>
        <row r="93">
          <cell r="A93" t="str">
            <v>CM-000-000-NC-0091</v>
          </cell>
          <cell r="B93" t="str">
            <v>CINT</v>
          </cell>
          <cell r="C93" t="str">
            <v/>
          </cell>
          <cell r="D93" t="str">
            <v>NATRIUM CARBONATE</v>
          </cell>
          <cell r="E93">
            <v>45111</v>
          </cell>
          <cell r="F93" t="str">
            <v>HIBN</v>
          </cell>
          <cell r="G93" t="str">
            <v>CI_CHROME</v>
          </cell>
          <cell r="H93" t="str">
            <v>KG</v>
          </cell>
          <cell r="I93" t="str">
            <v>CPR</v>
          </cell>
          <cell r="J93" t="str">
            <v/>
          </cell>
          <cell r="K93" t="str">
            <v>PD</v>
          </cell>
          <cell r="L93" t="str">
            <v>3156</v>
          </cell>
          <cell r="M93" t="str">
            <v>V</v>
          </cell>
          <cell r="N93">
            <v>25000</v>
          </cell>
        </row>
        <row r="94">
          <cell r="A94" t="str">
            <v>CM-000-000-NC-0092</v>
          </cell>
          <cell r="B94" t="str">
            <v>CINT</v>
          </cell>
          <cell r="C94" t="str">
            <v/>
          </cell>
          <cell r="D94" t="str">
            <v>NATRIUM HYDROXIDE PLATZHEN</v>
          </cell>
          <cell r="E94">
            <v>45302</v>
          </cell>
          <cell r="F94" t="str">
            <v>HIBN</v>
          </cell>
          <cell r="G94" t="str">
            <v>CI_CHROME</v>
          </cell>
          <cell r="H94" t="str">
            <v>KG</v>
          </cell>
          <cell r="I94" t="str">
            <v>CPR</v>
          </cell>
          <cell r="J94" t="str">
            <v/>
          </cell>
          <cell r="K94" t="str">
            <v>PD</v>
          </cell>
          <cell r="L94" t="str">
            <v>3156</v>
          </cell>
          <cell r="M94" t="str">
            <v>V</v>
          </cell>
          <cell r="N94">
            <v>925400</v>
          </cell>
        </row>
        <row r="95">
          <cell r="A95" t="str">
            <v>CM-000-000-NC-0093</v>
          </cell>
          <cell r="B95" t="str">
            <v>CINT</v>
          </cell>
          <cell r="C95" t="str">
            <v/>
          </cell>
          <cell r="D95" t="str">
            <v>NATRIUM THYO SULFAT</v>
          </cell>
          <cell r="E95">
            <v>45111</v>
          </cell>
          <cell r="F95" t="str">
            <v>HIBN</v>
          </cell>
          <cell r="G95" t="str">
            <v>CI_CHROME</v>
          </cell>
          <cell r="H95" t="str">
            <v>KG</v>
          </cell>
          <cell r="I95" t="str">
            <v>CPR</v>
          </cell>
          <cell r="J95" t="str">
            <v/>
          </cell>
          <cell r="K95" t="str">
            <v>PD</v>
          </cell>
          <cell r="L95" t="str">
            <v>3156</v>
          </cell>
          <cell r="M95" t="str">
            <v>V</v>
          </cell>
          <cell r="N95">
            <v>175000</v>
          </cell>
        </row>
        <row r="96">
          <cell r="A96" t="str">
            <v>CM-000-000-NC-0094</v>
          </cell>
          <cell r="B96" t="str">
            <v>CINT</v>
          </cell>
          <cell r="C96" t="str">
            <v/>
          </cell>
          <cell r="D96" t="str">
            <v>NITRIC ACID 65%</v>
          </cell>
          <cell r="E96">
            <v>45111</v>
          </cell>
          <cell r="F96" t="str">
            <v>HIBN</v>
          </cell>
          <cell r="G96" t="str">
            <v>CI_CHROME</v>
          </cell>
          <cell r="H96" t="str">
            <v>KG</v>
          </cell>
          <cell r="I96" t="str">
            <v>CPR</v>
          </cell>
          <cell r="J96" t="str">
            <v/>
          </cell>
          <cell r="K96" t="str">
            <v>PD</v>
          </cell>
          <cell r="L96" t="str">
            <v>3156</v>
          </cell>
          <cell r="M96" t="str">
            <v>V</v>
          </cell>
          <cell r="N96">
            <v>966000</v>
          </cell>
        </row>
        <row r="97">
          <cell r="A97" t="str">
            <v>CM-000-000-NC-0095</v>
          </cell>
          <cell r="B97" t="str">
            <v>CINT</v>
          </cell>
          <cell r="C97" t="str">
            <v/>
          </cell>
          <cell r="D97" t="str">
            <v>OXALIC ACID</v>
          </cell>
          <cell r="E97">
            <v>0</v>
          </cell>
          <cell r="F97" t="str">
            <v>HIBN</v>
          </cell>
          <cell r="G97" t="str">
            <v>CI_CHROME</v>
          </cell>
          <cell r="H97" t="str">
            <v>KG</v>
          </cell>
          <cell r="I97" t="str">
            <v>CPR</v>
          </cell>
          <cell r="J97" t="str">
            <v/>
          </cell>
          <cell r="K97" t="str">
            <v>PD</v>
          </cell>
          <cell r="L97" t="str">
            <v>3156</v>
          </cell>
          <cell r="M97" t="str">
            <v>V</v>
          </cell>
          <cell r="N97">
            <v>7140000</v>
          </cell>
        </row>
        <row r="98">
          <cell r="A98" t="str">
            <v>CM-000-000-NC-0096</v>
          </cell>
          <cell r="B98" t="str">
            <v>CINT</v>
          </cell>
          <cell r="C98" t="str">
            <v/>
          </cell>
          <cell r="D98" t="str">
            <v>POTASIUM LODATE</v>
          </cell>
          <cell r="E98">
            <v>45111</v>
          </cell>
          <cell r="F98" t="str">
            <v>HIBN</v>
          </cell>
          <cell r="G98" t="str">
            <v>CI_CHROME</v>
          </cell>
          <cell r="H98" t="str">
            <v>KG</v>
          </cell>
          <cell r="I98" t="str">
            <v>CPR</v>
          </cell>
          <cell r="J98" t="str">
            <v/>
          </cell>
          <cell r="K98" t="str">
            <v>PD</v>
          </cell>
          <cell r="L98" t="str">
            <v>3156</v>
          </cell>
          <cell r="M98" t="str">
            <v>V</v>
          </cell>
          <cell r="N98">
            <v>83000</v>
          </cell>
        </row>
        <row r="99">
          <cell r="A99" t="str">
            <v>CM-000-000-NC-0097</v>
          </cell>
          <cell r="B99" t="str">
            <v>CINT</v>
          </cell>
          <cell r="C99" t="str">
            <v/>
          </cell>
          <cell r="D99" t="str">
            <v>S.SULFOSALICYL SQUARE</v>
          </cell>
          <cell r="E99">
            <v>45111</v>
          </cell>
          <cell r="F99" t="str">
            <v>HIBN</v>
          </cell>
          <cell r="G99" t="str">
            <v>CI_CHROME</v>
          </cell>
          <cell r="H99" t="str">
            <v>KG</v>
          </cell>
          <cell r="I99" t="str">
            <v>CPR</v>
          </cell>
          <cell r="J99" t="str">
            <v/>
          </cell>
          <cell r="K99" t="str">
            <v>PD</v>
          </cell>
          <cell r="L99" t="str">
            <v>3156</v>
          </cell>
          <cell r="M99" t="str">
            <v>V</v>
          </cell>
          <cell r="N99">
            <v>35000</v>
          </cell>
        </row>
        <row r="100">
          <cell r="A100" t="str">
            <v>CM-000-000-NC-0098</v>
          </cell>
          <cell r="B100" t="str">
            <v>CINT</v>
          </cell>
          <cell r="C100" t="str">
            <v/>
          </cell>
          <cell r="D100" t="str">
            <v>SILVER NITRAT PA EM 1512</v>
          </cell>
          <cell r="E100">
            <v>44797</v>
          </cell>
          <cell r="F100" t="str">
            <v>HIBN</v>
          </cell>
          <cell r="G100" t="str">
            <v>CI_CHROME</v>
          </cell>
          <cell r="H100" t="str">
            <v>KG</v>
          </cell>
          <cell r="I100" t="str">
            <v>CPR</v>
          </cell>
          <cell r="J100" t="str">
            <v/>
          </cell>
          <cell r="K100" t="str">
            <v>PD</v>
          </cell>
          <cell r="L100" t="str">
            <v>3156</v>
          </cell>
          <cell r="M100" t="str">
            <v>V</v>
          </cell>
          <cell r="N100">
            <v>46340000</v>
          </cell>
        </row>
        <row r="101">
          <cell r="A101" t="str">
            <v>CM-000-000-NC-0099</v>
          </cell>
          <cell r="B101" t="str">
            <v>CINT</v>
          </cell>
          <cell r="C101" t="str">
            <v/>
          </cell>
          <cell r="D101" t="str">
            <v>SODIUM PEROXIDE</v>
          </cell>
          <cell r="E101">
            <v>45112</v>
          </cell>
          <cell r="F101" t="str">
            <v>HIBN</v>
          </cell>
          <cell r="G101" t="str">
            <v>CI_CHROME</v>
          </cell>
          <cell r="H101" t="str">
            <v>PC</v>
          </cell>
          <cell r="I101" t="str">
            <v>CPR</v>
          </cell>
          <cell r="J101" t="str">
            <v/>
          </cell>
          <cell r="K101" t="str">
            <v>PD</v>
          </cell>
          <cell r="L101" t="str">
            <v>3156</v>
          </cell>
          <cell r="M101" t="str">
            <v>V</v>
          </cell>
          <cell r="N101">
            <v>2062900</v>
          </cell>
        </row>
        <row r="102">
          <cell r="A102" t="str">
            <v>CM-000-000-NC-0100</v>
          </cell>
          <cell r="B102" t="str">
            <v>CINT</v>
          </cell>
          <cell r="C102" t="str">
            <v/>
          </cell>
          <cell r="D102" t="str">
            <v>SOUBLE STARCH 100 GR</v>
          </cell>
          <cell r="E102">
            <v>45111</v>
          </cell>
          <cell r="F102" t="str">
            <v>HIBN</v>
          </cell>
          <cell r="G102" t="str">
            <v>CI_CHROME</v>
          </cell>
          <cell r="H102" t="str">
            <v>PC</v>
          </cell>
          <cell r="I102" t="str">
            <v>CPR</v>
          </cell>
          <cell r="J102" t="str">
            <v/>
          </cell>
          <cell r="K102" t="str">
            <v>PD</v>
          </cell>
          <cell r="L102" t="str">
            <v>3156</v>
          </cell>
          <cell r="M102" t="str">
            <v>V</v>
          </cell>
          <cell r="N102">
            <v>348000</v>
          </cell>
        </row>
        <row r="103">
          <cell r="A103" t="str">
            <v>CM-000-000-NC-0101</v>
          </cell>
          <cell r="B103" t="str">
            <v>CINT</v>
          </cell>
          <cell r="C103" t="str">
            <v/>
          </cell>
          <cell r="D103" t="str">
            <v>TRI SODIUM CITRATE</v>
          </cell>
          <cell r="E103">
            <v>45111</v>
          </cell>
          <cell r="F103" t="str">
            <v>HIBN</v>
          </cell>
          <cell r="G103" t="str">
            <v>CI_CHROME</v>
          </cell>
          <cell r="H103" t="str">
            <v>KG</v>
          </cell>
          <cell r="I103" t="str">
            <v>CPR</v>
          </cell>
          <cell r="J103" t="str">
            <v/>
          </cell>
          <cell r="K103" t="str">
            <v>PD</v>
          </cell>
          <cell r="L103" t="str">
            <v>3156</v>
          </cell>
          <cell r="M103" t="str">
            <v>V</v>
          </cell>
          <cell r="N103">
            <v>40000</v>
          </cell>
        </row>
        <row r="104">
          <cell r="A104" t="str">
            <v>CM-000-000-NC-0102</v>
          </cell>
          <cell r="B104" t="str">
            <v>CINT</v>
          </cell>
          <cell r="C104" t="str">
            <v/>
          </cell>
          <cell r="D104" t="str">
            <v>VASELINE</v>
          </cell>
          <cell r="E104">
            <v>45111</v>
          </cell>
          <cell r="F104" t="str">
            <v>HIBN</v>
          </cell>
          <cell r="G104" t="str">
            <v>CI_OTH</v>
          </cell>
          <cell r="H104" t="str">
            <v>PC</v>
          </cell>
          <cell r="I104" t="str">
            <v>CPR</v>
          </cell>
          <cell r="J104" t="str">
            <v/>
          </cell>
          <cell r="K104" t="str">
            <v>PD</v>
          </cell>
          <cell r="L104" t="str">
            <v>3156</v>
          </cell>
          <cell r="M104" t="str">
            <v>V</v>
          </cell>
          <cell r="N104">
            <v>50000</v>
          </cell>
        </row>
        <row r="105">
          <cell r="A105" t="str">
            <v>CM-000-000-NC-0103</v>
          </cell>
          <cell r="B105" t="str">
            <v>CINT</v>
          </cell>
          <cell r="C105" t="str">
            <v/>
          </cell>
          <cell r="D105" t="str">
            <v>AMYLUM</v>
          </cell>
          <cell r="E105">
            <v>45111</v>
          </cell>
          <cell r="F105" t="str">
            <v>HIBN</v>
          </cell>
          <cell r="G105" t="str">
            <v>CI_CHROME</v>
          </cell>
          <cell r="H105" t="str">
            <v>KG</v>
          </cell>
          <cell r="I105" t="str">
            <v>CPR</v>
          </cell>
          <cell r="J105" t="str">
            <v/>
          </cell>
          <cell r="K105" t="str">
            <v>PD</v>
          </cell>
          <cell r="L105" t="str">
            <v>3156</v>
          </cell>
          <cell r="M105" t="str">
            <v>V</v>
          </cell>
          <cell r="N105">
            <v>1250000</v>
          </cell>
        </row>
        <row r="106">
          <cell r="A106" t="str">
            <v>CM-000-000-NC-0104</v>
          </cell>
          <cell r="B106" t="str">
            <v>CINT</v>
          </cell>
          <cell r="C106" t="str">
            <v/>
          </cell>
          <cell r="D106" t="str">
            <v>KALIUM LODIDE NEUTRAL 250 GR</v>
          </cell>
          <cell r="E106">
            <v>45111</v>
          </cell>
          <cell r="F106" t="str">
            <v>HIBN</v>
          </cell>
          <cell r="G106" t="str">
            <v>CI_CHROME</v>
          </cell>
          <cell r="H106" t="str">
            <v>KG</v>
          </cell>
          <cell r="I106" t="str">
            <v>CPR</v>
          </cell>
          <cell r="J106" t="str">
            <v/>
          </cell>
          <cell r="K106" t="str">
            <v>PD</v>
          </cell>
          <cell r="L106" t="str">
            <v>3156</v>
          </cell>
          <cell r="M106" t="str">
            <v>V</v>
          </cell>
          <cell r="N106">
            <v>1879500</v>
          </cell>
        </row>
        <row r="107">
          <cell r="A107" t="str">
            <v>CM-000-000-NC-0105</v>
          </cell>
          <cell r="B107" t="str">
            <v>CINT</v>
          </cell>
          <cell r="C107" t="str">
            <v/>
          </cell>
          <cell r="D107" t="str">
            <v>AQUAKLIR PA 240</v>
          </cell>
          <cell r="E107">
            <v>0</v>
          </cell>
          <cell r="F107" t="str">
            <v>HIBF</v>
          </cell>
          <cell r="G107" t="str">
            <v>CI_OTH</v>
          </cell>
          <cell r="H107" t="str">
            <v>KG</v>
          </cell>
          <cell r="I107" t="str">
            <v>CPR</v>
          </cell>
          <cell r="J107" t="str">
            <v/>
          </cell>
          <cell r="K107" t="str">
            <v>PD</v>
          </cell>
          <cell r="L107" t="str">
            <v>3156</v>
          </cell>
          <cell r="M107" t="str">
            <v>V</v>
          </cell>
          <cell r="N107">
            <v>53000</v>
          </cell>
        </row>
        <row r="108">
          <cell r="A108" t="str">
            <v>CM-000-000-NC-0106</v>
          </cell>
          <cell r="B108" t="str">
            <v>CINT</v>
          </cell>
          <cell r="C108" t="str">
            <v/>
          </cell>
          <cell r="D108" t="str">
            <v>NATRIUM BISULFATE (NA2SO4)</v>
          </cell>
          <cell r="E108">
            <v>0</v>
          </cell>
          <cell r="F108" t="str">
            <v>HIBF</v>
          </cell>
          <cell r="G108" t="str">
            <v>CI_OTH</v>
          </cell>
          <cell r="H108" t="str">
            <v>KG</v>
          </cell>
          <cell r="I108" t="str">
            <v>CPR</v>
          </cell>
          <cell r="J108" t="str">
            <v/>
          </cell>
          <cell r="K108" t="str">
            <v>PD</v>
          </cell>
          <cell r="L108" t="str">
            <v>3156</v>
          </cell>
          <cell r="M108" t="str">
            <v>V</v>
          </cell>
          <cell r="N108">
            <v>199600</v>
          </cell>
        </row>
        <row r="109">
          <cell r="A109" t="str">
            <v>CM-000-000-NC-0107</v>
          </cell>
          <cell r="B109" t="str">
            <v>CINT</v>
          </cell>
          <cell r="C109" t="str">
            <v/>
          </cell>
          <cell r="D109" t="str">
            <v>MUREXID</v>
          </cell>
          <cell r="E109">
            <v>0</v>
          </cell>
          <cell r="F109" t="str">
            <v>HIBF</v>
          </cell>
          <cell r="G109" t="str">
            <v>CI_OTH</v>
          </cell>
          <cell r="H109" t="str">
            <v>KG</v>
          </cell>
          <cell r="I109" t="str">
            <v>CPR</v>
          </cell>
          <cell r="J109" t="str">
            <v/>
          </cell>
          <cell r="K109" t="str">
            <v>PD</v>
          </cell>
          <cell r="L109" t="str">
            <v>3156</v>
          </cell>
          <cell r="M109" t="str">
            <v>V</v>
          </cell>
          <cell r="N109">
            <v>145628000</v>
          </cell>
        </row>
        <row r="110">
          <cell r="A110" t="str">
            <v>CM-000-000-NC-0108</v>
          </cell>
          <cell r="B110" t="str">
            <v>CINT</v>
          </cell>
          <cell r="C110" t="str">
            <v/>
          </cell>
          <cell r="D110" t="str">
            <v>GLYCIN</v>
          </cell>
          <cell r="E110">
            <v>0</v>
          </cell>
          <cell r="F110" t="str">
            <v>HIBF</v>
          </cell>
          <cell r="G110" t="str">
            <v>CI_OTH</v>
          </cell>
          <cell r="H110" t="str">
            <v>KG</v>
          </cell>
          <cell r="I110" t="str">
            <v>CPR</v>
          </cell>
          <cell r="J110" t="str">
            <v/>
          </cell>
          <cell r="K110" t="str">
            <v>PD</v>
          </cell>
          <cell r="L110" t="str">
            <v>3156</v>
          </cell>
          <cell r="M110" t="str">
            <v>V</v>
          </cell>
          <cell r="N110">
            <v>4767000</v>
          </cell>
        </row>
        <row r="111">
          <cell r="A111" t="str">
            <v>CM-000-000-NC-0109</v>
          </cell>
          <cell r="B111" t="str">
            <v>CINT</v>
          </cell>
          <cell r="C111" t="str">
            <v/>
          </cell>
          <cell r="D111" t="str">
            <v>DK 110 PLUS</v>
          </cell>
          <cell r="E111">
            <v>0</v>
          </cell>
          <cell r="F111" t="str">
            <v>HIBF</v>
          </cell>
          <cell r="G111" t="str">
            <v>CI_OTH</v>
          </cell>
          <cell r="H111" t="str">
            <v>KG</v>
          </cell>
          <cell r="I111" t="str">
            <v>CPR</v>
          </cell>
          <cell r="J111" t="str">
            <v/>
          </cell>
          <cell r="K111" t="str">
            <v>PD</v>
          </cell>
          <cell r="L111" t="str">
            <v>3156</v>
          </cell>
          <cell r="M111" t="str">
            <v>V</v>
          </cell>
          <cell r="N111">
            <v>122066</v>
          </cell>
        </row>
        <row r="112">
          <cell r="A112" t="str">
            <v>CM-000-000-PC-0001</v>
          </cell>
          <cell r="B112" t="str">
            <v>CINT</v>
          </cell>
          <cell r="C112" t="str">
            <v/>
          </cell>
          <cell r="D112" t="str">
            <v>WASH BENSIN</v>
          </cell>
          <cell r="E112">
            <v>0</v>
          </cell>
          <cell r="F112" t="str">
            <v>HIBN</v>
          </cell>
          <cell r="G112" t="str">
            <v>CI_CAT</v>
          </cell>
          <cell r="H112" t="str">
            <v>L</v>
          </cell>
          <cell r="I112" t="str">
            <v>CPR</v>
          </cell>
          <cell r="J112" t="str">
            <v/>
          </cell>
          <cell r="K112" t="str">
            <v>PD</v>
          </cell>
          <cell r="L112" t="str">
            <v>3156</v>
          </cell>
          <cell r="M112" t="str">
            <v>V</v>
          </cell>
          <cell r="N112">
            <v>28250</v>
          </cell>
        </row>
        <row r="113">
          <cell r="A113" t="str">
            <v>CM-000-000-PC-0002</v>
          </cell>
          <cell r="B113" t="str">
            <v>CINT</v>
          </cell>
          <cell r="C113" t="str">
            <v/>
          </cell>
          <cell r="D113" t="str">
            <v>BROWN SANDTEX 6741-2</v>
          </cell>
          <cell r="E113">
            <v>44960</v>
          </cell>
          <cell r="F113" t="str">
            <v>HIBN</v>
          </cell>
          <cell r="G113" t="str">
            <v>CI_CAT</v>
          </cell>
          <cell r="H113" t="str">
            <v>KG</v>
          </cell>
          <cell r="I113" t="str">
            <v>CPR</v>
          </cell>
          <cell r="J113" t="str">
            <v/>
          </cell>
          <cell r="K113" t="str">
            <v>PD</v>
          </cell>
          <cell r="L113" t="str">
            <v>3156</v>
          </cell>
          <cell r="M113" t="str">
            <v>V</v>
          </cell>
          <cell r="N113">
            <v>78375</v>
          </cell>
        </row>
        <row r="114">
          <cell r="A114" t="str">
            <v>CM-000-000-PC-0003</v>
          </cell>
          <cell r="B114" t="str">
            <v>CINT</v>
          </cell>
          <cell r="C114" t="str">
            <v/>
          </cell>
          <cell r="D114" t="str">
            <v>BLACK SAND TEX AKS</v>
          </cell>
          <cell r="E114">
            <v>0</v>
          </cell>
          <cell r="F114" t="str">
            <v>HIBN</v>
          </cell>
          <cell r="G114" t="str">
            <v>CI_CAT</v>
          </cell>
          <cell r="H114" t="str">
            <v>KG</v>
          </cell>
          <cell r="I114" t="str">
            <v>CPR</v>
          </cell>
          <cell r="J114" t="str">
            <v/>
          </cell>
          <cell r="K114" t="str">
            <v>PD</v>
          </cell>
          <cell r="L114" t="str">
            <v>3156</v>
          </cell>
          <cell r="M114" t="str">
            <v>V</v>
          </cell>
          <cell r="N114">
            <v>47250</v>
          </cell>
        </row>
        <row r="115">
          <cell r="A115" t="str">
            <v>CM-000-000-PC-0004</v>
          </cell>
          <cell r="B115" t="str">
            <v>CINT</v>
          </cell>
          <cell r="C115" t="str">
            <v/>
          </cell>
          <cell r="D115" t="str">
            <v>BROKEN WHITE SANDTEX 6984-4</v>
          </cell>
          <cell r="E115">
            <v>0</v>
          </cell>
          <cell r="F115" t="str">
            <v>HIBN</v>
          </cell>
          <cell r="G115" t="str">
            <v>CI_CAT</v>
          </cell>
          <cell r="H115" t="str">
            <v>KG</v>
          </cell>
          <cell r="I115" t="str">
            <v>CPR</v>
          </cell>
          <cell r="J115" t="str">
            <v/>
          </cell>
          <cell r="K115" t="str">
            <v>PD</v>
          </cell>
          <cell r="L115" t="str">
            <v>3156</v>
          </cell>
          <cell r="M115" t="str">
            <v>V</v>
          </cell>
          <cell r="N115">
            <v>53426</v>
          </cell>
        </row>
        <row r="116">
          <cell r="A116" t="str">
            <v>CM-000-000-PC-0005</v>
          </cell>
          <cell r="B116" t="str">
            <v>CINT</v>
          </cell>
          <cell r="C116" t="str">
            <v/>
          </cell>
          <cell r="D116" t="str">
            <v>BROWN SAND TEX 7108-9</v>
          </cell>
          <cell r="E116">
            <v>45111</v>
          </cell>
          <cell r="F116" t="str">
            <v>HIBN</v>
          </cell>
          <cell r="G116" t="str">
            <v>CI_CAT</v>
          </cell>
          <cell r="H116" t="str">
            <v>KG</v>
          </cell>
          <cell r="I116" t="str">
            <v>CPR</v>
          </cell>
          <cell r="J116" t="str">
            <v/>
          </cell>
          <cell r="K116" t="str">
            <v>PD</v>
          </cell>
          <cell r="L116" t="str">
            <v>3156</v>
          </cell>
          <cell r="M116" t="str">
            <v>V</v>
          </cell>
          <cell r="N116">
            <v>55000</v>
          </cell>
        </row>
        <row r="117">
          <cell r="A117" t="str">
            <v>CM-000-000-PC-0006</v>
          </cell>
          <cell r="B117" t="str">
            <v>CINT</v>
          </cell>
          <cell r="C117" t="str">
            <v/>
          </cell>
          <cell r="D117" t="str">
            <v>BROWN SAND TEX 7131-4</v>
          </cell>
          <cell r="E117">
            <v>0</v>
          </cell>
          <cell r="F117" t="str">
            <v>HIBN</v>
          </cell>
          <cell r="G117" t="str">
            <v>CI_CAT</v>
          </cell>
          <cell r="H117" t="str">
            <v>KG</v>
          </cell>
          <cell r="I117" t="str">
            <v>CPR</v>
          </cell>
          <cell r="J117" t="str">
            <v/>
          </cell>
          <cell r="K117" t="str">
            <v>PD</v>
          </cell>
          <cell r="L117" t="str">
            <v>3156</v>
          </cell>
          <cell r="M117" t="str">
            <v>V</v>
          </cell>
          <cell r="N117">
            <v>100108</v>
          </cell>
        </row>
        <row r="118">
          <cell r="A118" t="str">
            <v>CM-000-000-PC-0007</v>
          </cell>
          <cell r="B118" t="str">
            <v>CINT</v>
          </cell>
          <cell r="C118" t="str">
            <v/>
          </cell>
          <cell r="D118" t="str">
            <v>BROWN SANDTEX 6946-12</v>
          </cell>
          <cell r="E118">
            <v>0</v>
          </cell>
          <cell r="F118" t="str">
            <v>HIBN</v>
          </cell>
          <cell r="G118" t="str">
            <v>CI_CAT</v>
          </cell>
          <cell r="H118" t="str">
            <v>KG</v>
          </cell>
          <cell r="I118" t="str">
            <v>CPR</v>
          </cell>
          <cell r="J118" t="str">
            <v/>
          </cell>
          <cell r="K118" t="str">
            <v>PD</v>
          </cell>
          <cell r="L118" t="str">
            <v>3156</v>
          </cell>
          <cell r="M118" t="str">
            <v>V</v>
          </cell>
          <cell r="N118">
            <v>52139</v>
          </cell>
        </row>
        <row r="119">
          <cell r="A119" t="str">
            <v>CM-000-000-PC-0008</v>
          </cell>
          <cell r="B119" t="str">
            <v>CINT</v>
          </cell>
          <cell r="C119" t="str">
            <v/>
          </cell>
          <cell r="D119" t="str">
            <v>CREAM SANDTEX 6906-4</v>
          </cell>
          <cell r="E119">
            <v>0</v>
          </cell>
          <cell r="F119" t="str">
            <v>HIBN</v>
          </cell>
          <cell r="G119" t="str">
            <v>CI_CAT</v>
          </cell>
          <cell r="H119" t="str">
            <v>KG</v>
          </cell>
          <cell r="I119" t="str">
            <v>CPR</v>
          </cell>
          <cell r="J119" t="str">
            <v/>
          </cell>
          <cell r="K119" t="str">
            <v>PD</v>
          </cell>
          <cell r="L119" t="str">
            <v>3156</v>
          </cell>
          <cell r="M119" t="str">
            <v>V</v>
          </cell>
          <cell r="N119">
            <v>54600</v>
          </cell>
        </row>
        <row r="120">
          <cell r="A120" t="str">
            <v>CM-000-000-PC-0009</v>
          </cell>
          <cell r="B120" t="str">
            <v>CINT</v>
          </cell>
          <cell r="C120" t="str">
            <v/>
          </cell>
          <cell r="D120" t="str">
            <v>DARK BROWN SANDY LAB 6701 J</v>
          </cell>
          <cell r="E120">
            <v>0</v>
          </cell>
          <cell r="F120" t="str">
            <v>HIBN</v>
          </cell>
          <cell r="G120" t="str">
            <v>CI_CAT</v>
          </cell>
          <cell r="H120" t="str">
            <v>KG</v>
          </cell>
          <cell r="I120" t="str">
            <v>CPR</v>
          </cell>
          <cell r="J120" t="str">
            <v/>
          </cell>
          <cell r="K120" t="str">
            <v>PD</v>
          </cell>
          <cell r="L120" t="str">
            <v>3156</v>
          </cell>
          <cell r="M120" t="str">
            <v>V</v>
          </cell>
          <cell r="N120">
            <v>45723</v>
          </cell>
        </row>
        <row r="121">
          <cell r="A121" t="str">
            <v>CM-000-000-PC-0010</v>
          </cell>
          <cell r="B121" t="str">
            <v>CINT</v>
          </cell>
          <cell r="C121" t="str">
            <v/>
          </cell>
          <cell r="D121" t="str">
            <v>DARK BROWN SANDY LAB 6745 J</v>
          </cell>
          <cell r="E121">
            <v>0</v>
          </cell>
          <cell r="F121" t="str">
            <v>HIBN</v>
          </cell>
          <cell r="G121" t="str">
            <v>CI_CAT</v>
          </cell>
          <cell r="H121" t="str">
            <v>KG</v>
          </cell>
          <cell r="I121" t="str">
            <v>CPR</v>
          </cell>
          <cell r="J121" t="str">
            <v/>
          </cell>
          <cell r="K121" t="str">
            <v>PD</v>
          </cell>
          <cell r="L121" t="str">
            <v>3156</v>
          </cell>
          <cell r="M121" t="str">
            <v>V</v>
          </cell>
          <cell r="N121">
            <v>59000</v>
          </cell>
        </row>
        <row r="122">
          <cell r="A122" t="str">
            <v>CM-000-000-PC-0011</v>
          </cell>
          <cell r="B122" t="str">
            <v>CINT</v>
          </cell>
          <cell r="C122" t="str">
            <v/>
          </cell>
          <cell r="D122" t="str">
            <v>EP.ST.BROWN SAND TEX 7506-6</v>
          </cell>
          <cell r="E122">
            <v>0</v>
          </cell>
          <cell r="F122" t="str">
            <v>HIBN</v>
          </cell>
          <cell r="G122" t="str">
            <v>CI_CAT</v>
          </cell>
          <cell r="H122" t="str">
            <v>KG</v>
          </cell>
          <cell r="I122" t="str">
            <v>CPR</v>
          </cell>
          <cell r="J122" t="str">
            <v/>
          </cell>
          <cell r="K122" t="str">
            <v>PD</v>
          </cell>
          <cell r="L122" t="str">
            <v>3156</v>
          </cell>
          <cell r="M122" t="str">
            <v>V</v>
          </cell>
          <cell r="N122">
            <v>50925</v>
          </cell>
        </row>
        <row r="123">
          <cell r="A123" t="str">
            <v>CM-000-000-PC-0012</v>
          </cell>
          <cell r="B123" t="str">
            <v>CINT</v>
          </cell>
          <cell r="C123" t="str">
            <v/>
          </cell>
          <cell r="D123" t="str">
            <v>EP.ST.GREEN GLOSS 9670-14 GREEN PANTONE</v>
          </cell>
          <cell r="E123">
            <v>45240</v>
          </cell>
          <cell r="F123" t="str">
            <v>HIBN</v>
          </cell>
          <cell r="G123" t="str">
            <v>CI_CAT</v>
          </cell>
          <cell r="H123" t="str">
            <v>KG</v>
          </cell>
          <cell r="I123" t="str">
            <v>CPR</v>
          </cell>
          <cell r="J123" t="str">
            <v/>
          </cell>
          <cell r="K123" t="str">
            <v>PD</v>
          </cell>
          <cell r="L123" t="str">
            <v>3156</v>
          </cell>
          <cell r="M123" t="str">
            <v>V</v>
          </cell>
          <cell r="N123">
            <v>54888</v>
          </cell>
        </row>
        <row r="124">
          <cell r="A124" t="str">
            <v>CM-000-000-PC-0013</v>
          </cell>
          <cell r="B124" t="str">
            <v>CINT</v>
          </cell>
          <cell r="C124" t="str">
            <v/>
          </cell>
          <cell r="D124" t="str">
            <v>IP 700 3944 J BLUE PANTONE 277</v>
          </cell>
          <cell r="E124">
            <v>0</v>
          </cell>
          <cell r="F124" t="str">
            <v>HIBN</v>
          </cell>
          <cell r="G124" t="str">
            <v>CI_CAT</v>
          </cell>
          <cell r="H124" t="str">
            <v>KG</v>
          </cell>
          <cell r="I124" t="str">
            <v>CPR</v>
          </cell>
          <cell r="J124" t="str">
            <v/>
          </cell>
          <cell r="K124" t="str">
            <v>PD</v>
          </cell>
          <cell r="L124" t="str">
            <v>3156</v>
          </cell>
          <cell r="M124" t="str">
            <v>V</v>
          </cell>
          <cell r="N124">
            <v>52667</v>
          </cell>
        </row>
        <row r="125">
          <cell r="A125" t="str">
            <v>CM-000-000-PC-0014</v>
          </cell>
          <cell r="B125" t="str">
            <v>CINT</v>
          </cell>
          <cell r="C125" t="str">
            <v/>
          </cell>
          <cell r="D125" t="str">
            <v>EP.ST.PINK GLOSS 9658-11 PINK PANTONE</v>
          </cell>
          <cell r="E125">
            <v>45240</v>
          </cell>
          <cell r="F125" t="str">
            <v>HIBN</v>
          </cell>
          <cell r="G125" t="str">
            <v>CI_CAT</v>
          </cell>
          <cell r="H125" t="str">
            <v>KG</v>
          </cell>
          <cell r="I125" t="str">
            <v>CPR</v>
          </cell>
          <cell r="J125" t="str">
            <v/>
          </cell>
          <cell r="K125" t="str">
            <v>PD</v>
          </cell>
          <cell r="L125" t="str">
            <v>3156</v>
          </cell>
          <cell r="M125" t="str">
            <v>V</v>
          </cell>
          <cell r="N125">
            <v>48000</v>
          </cell>
        </row>
        <row r="126">
          <cell r="A126" t="str">
            <v>CM-000-000-PC-0015</v>
          </cell>
          <cell r="B126" t="str">
            <v>CINT</v>
          </cell>
          <cell r="C126" t="str">
            <v/>
          </cell>
          <cell r="D126" t="str">
            <v>IP 700 LAB 2094J SILV GREY MTL</v>
          </cell>
          <cell r="E126">
            <v>0</v>
          </cell>
          <cell r="F126" t="str">
            <v>HIBN</v>
          </cell>
          <cell r="G126" t="str">
            <v>CI_CAT</v>
          </cell>
          <cell r="H126" t="str">
            <v>KG</v>
          </cell>
          <cell r="I126" t="str">
            <v>CPR</v>
          </cell>
          <cell r="J126" t="str">
            <v/>
          </cell>
          <cell r="K126" t="str">
            <v>PD</v>
          </cell>
          <cell r="L126" t="str">
            <v>3156</v>
          </cell>
          <cell r="M126" t="str">
            <v>V</v>
          </cell>
          <cell r="N126">
            <v>65100</v>
          </cell>
        </row>
        <row r="127">
          <cell r="A127" t="str">
            <v>CM-000-000-PC-0016</v>
          </cell>
          <cell r="B127" t="str">
            <v>CINT</v>
          </cell>
          <cell r="C127" t="str">
            <v/>
          </cell>
          <cell r="D127" t="str">
            <v>IP 700 LAB 3026 LIGHT BLUE UNC</v>
          </cell>
          <cell r="E127">
            <v>0</v>
          </cell>
          <cell r="F127" t="str">
            <v>HIBN</v>
          </cell>
          <cell r="G127" t="str">
            <v>CI_CAT</v>
          </cell>
          <cell r="H127" t="str">
            <v>KG</v>
          </cell>
          <cell r="I127" t="str">
            <v>CPR</v>
          </cell>
          <cell r="J127" t="str">
            <v/>
          </cell>
          <cell r="K127" t="str">
            <v>PD</v>
          </cell>
          <cell r="L127" t="str">
            <v>3156</v>
          </cell>
          <cell r="M127" t="str">
            <v>V</v>
          </cell>
          <cell r="N127">
            <v>45000</v>
          </cell>
        </row>
        <row r="128">
          <cell r="A128" t="str">
            <v>CM-000-000-PC-0017</v>
          </cell>
          <cell r="B128" t="str">
            <v>CINT</v>
          </cell>
          <cell r="C128" t="str">
            <v/>
          </cell>
          <cell r="D128" t="str">
            <v>IP 700 ORANGE 4346 J</v>
          </cell>
          <cell r="E128">
            <v>0</v>
          </cell>
          <cell r="F128" t="str">
            <v>HIBN</v>
          </cell>
          <cell r="G128" t="str">
            <v>CI_CAT</v>
          </cell>
          <cell r="H128" t="str">
            <v>KG</v>
          </cell>
          <cell r="I128" t="str">
            <v>CPR</v>
          </cell>
          <cell r="J128" t="str">
            <v/>
          </cell>
          <cell r="K128" t="str">
            <v>PD</v>
          </cell>
          <cell r="L128" t="str">
            <v>3156</v>
          </cell>
          <cell r="M128" t="str">
            <v>V</v>
          </cell>
          <cell r="N128">
            <v>55000</v>
          </cell>
        </row>
        <row r="129">
          <cell r="A129" t="str">
            <v>CM-000-000-PC-0018</v>
          </cell>
          <cell r="B129" t="str">
            <v>CINT</v>
          </cell>
          <cell r="C129" t="str">
            <v/>
          </cell>
          <cell r="D129" t="str">
            <v>LAWSHIEN BLACK</v>
          </cell>
          <cell r="E129">
            <v>0</v>
          </cell>
          <cell r="F129" t="str">
            <v>HIBN</v>
          </cell>
          <cell r="G129" t="str">
            <v>CI_CAT</v>
          </cell>
          <cell r="H129" t="str">
            <v>KG</v>
          </cell>
          <cell r="I129" t="str">
            <v>CPR</v>
          </cell>
          <cell r="J129" t="str">
            <v/>
          </cell>
          <cell r="K129" t="str">
            <v>PD</v>
          </cell>
          <cell r="L129" t="str">
            <v>3156</v>
          </cell>
          <cell r="M129" t="str">
            <v>V</v>
          </cell>
          <cell r="N129">
            <v>0</v>
          </cell>
        </row>
        <row r="130">
          <cell r="A130" t="str">
            <v>CM-000-000-PC-0019</v>
          </cell>
          <cell r="B130" t="str">
            <v>CINT</v>
          </cell>
          <cell r="C130" t="str">
            <v/>
          </cell>
          <cell r="D130" t="str">
            <v>MP 15015-S RD 5304 RED 04</v>
          </cell>
          <cell r="E130">
            <v>0</v>
          </cell>
          <cell r="F130" t="str">
            <v>HIBN</v>
          </cell>
          <cell r="G130" t="str">
            <v>CI_CAT</v>
          </cell>
          <cell r="H130" t="str">
            <v>KG</v>
          </cell>
          <cell r="I130" t="str">
            <v>CPR</v>
          </cell>
          <cell r="J130" t="str">
            <v/>
          </cell>
          <cell r="K130" t="str">
            <v>PD</v>
          </cell>
          <cell r="L130" t="str">
            <v>3156</v>
          </cell>
          <cell r="M130" t="str">
            <v>V</v>
          </cell>
          <cell r="N130">
            <v>75400</v>
          </cell>
        </row>
        <row r="131">
          <cell r="A131" t="str">
            <v>CM-000-000-PC-0020</v>
          </cell>
          <cell r="B131" t="str">
            <v>CINT</v>
          </cell>
          <cell r="C131" t="str">
            <v/>
          </cell>
          <cell r="D131" t="str">
            <v>MP 32012-S RD 5306 YELLOW 01</v>
          </cell>
          <cell r="E131">
            <v>0</v>
          </cell>
          <cell r="F131" t="str">
            <v>HIBN</v>
          </cell>
          <cell r="G131" t="str">
            <v>CI_CAT</v>
          </cell>
          <cell r="H131" t="str">
            <v>KG</v>
          </cell>
          <cell r="I131" t="str">
            <v>CPR</v>
          </cell>
          <cell r="J131" t="str">
            <v/>
          </cell>
          <cell r="K131" t="str">
            <v>PD</v>
          </cell>
          <cell r="L131" t="str">
            <v>3156</v>
          </cell>
          <cell r="M131" t="str">
            <v>V</v>
          </cell>
          <cell r="N131">
            <v>69730</v>
          </cell>
        </row>
        <row r="132">
          <cell r="A132" t="str">
            <v>CM-000-000-PC-0021</v>
          </cell>
          <cell r="B132" t="str">
            <v>CINT</v>
          </cell>
          <cell r="C132" t="str">
            <v/>
          </cell>
          <cell r="D132" t="str">
            <v>MP 44016-G FIELD GREEN 1520</v>
          </cell>
          <cell r="E132">
            <v>0</v>
          </cell>
          <cell r="F132" t="str">
            <v>HIBN</v>
          </cell>
          <cell r="G132" t="str">
            <v>CI_CAT</v>
          </cell>
          <cell r="H132" t="str">
            <v>KG</v>
          </cell>
          <cell r="I132" t="str">
            <v>CPR</v>
          </cell>
          <cell r="J132" t="str">
            <v/>
          </cell>
          <cell r="K132" t="str">
            <v>PD</v>
          </cell>
          <cell r="L132" t="str">
            <v>3156</v>
          </cell>
          <cell r="M132" t="str">
            <v>V</v>
          </cell>
          <cell r="N132">
            <v>0</v>
          </cell>
        </row>
        <row r="133">
          <cell r="A133" t="str">
            <v>CM-000-000-PC-0022</v>
          </cell>
          <cell r="B133" t="str">
            <v>CINT</v>
          </cell>
          <cell r="C133" t="str">
            <v/>
          </cell>
          <cell r="D133" t="str">
            <v>MP 44035-S RD 5307 GREEN 03</v>
          </cell>
          <cell r="E133">
            <v>0</v>
          </cell>
          <cell r="F133" t="str">
            <v>HIBN</v>
          </cell>
          <cell r="G133" t="str">
            <v>CI_CAT</v>
          </cell>
          <cell r="H133" t="str">
            <v>KG</v>
          </cell>
          <cell r="I133" t="str">
            <v>CPR</v>
          </cell>
          <cell r="J133" t="str">
            <v/>
          </cell>
          <cell r="K133" t="str">
            <v>PD</v>
          </cell>
          <cell r="L133" t="str">
            <v>3156</v>
          </cell>
          <cell r="M133" t="str">
            <v>V</v>
          </cell>
          <cell r="N133">
            <v>62999</v>
          </cell>
        </row>
        <row r="134">
          <cell r="A134" t="str">
            <v>CM-000-000-PC-0023</v>
          </cell>
          <cell r="B134" t="str">
            <v>CINT</v>
          </cell>
          <cell r="C134" t="str">
            <v/>
          </cell>
          <cell r="D134" t="str">
            <v>MP 58019-S RD 5303 BLUE 02</v>
          </cell>
          <cell r="E134">
            <v>0</v>
          </cell>
          <cell r="F134" t="str">
            <v>HIBN</v>
          </cell>
          <cell r="G134" t="str">
            <v>CI_CAT</v>
          </cell>
          <cell r="H134" t="str">
            <v>KG</v>
          </cell>
          <cell r="I134" t="str">
            <v>CPR</v>
          </cell>
          <cell r="J134" t="str">
            <v/>
          </cell>
          <cell r="K134" t="str">
            <v>PD</v>
          </cell>
          <cell r="L134" t="str">
            <v>3156</v>
          </cell>
          <cell r="M134" t="str">
            <v>V</v>
          </cell>
          <cell r="N134">
            <v>67600</v>
          </cell>
        </row>
        <row r="135">
          <cell r="A135" t="str">
            <v>CM-000-000-PC-0024</v>
          </cell>
          <cell r="B135" t="str">
            <v>CINT</v>
          </cell>
          <cell r="C135" t="str">
            <v/>
          </cell>
          <cell r="D135" t="str">
            <v>MP 62081-G RD 5758 CREM MUNSEL</v>
          </cell>
          <cell r="E135">
            <v>0</v>
          </cell>
          <cell r="F135" t="str">
            <v>HIBN</v>
          </cell>
          <cell r="G135" t="str">
            <v>CI_CAT</v>
          </cell>
          <cell r="H135" t="str">
            <v>KG</v>
          </cell>
          <cell r="I135" t="str">
            <v>CPR</v>
          </cell>
          <cell r="J135" t="str">
            <v/>
          </cell>
          <cell r="K135" t="str">
            <v>PD</v>
          </cell>
          <cell r="L135" t="str">
            <v>3156</v>
          </cell>
          <cell r="M135" t="str">
            <v>V</v>
          </cell>
          <cell r="N135">
            <v>51995</v>
          </cell>
        </row>
        <row r="136">
          <cell r="A136" t="str">
            <v>CM-000-000-PC-0025</v>
          </cell>
          <cell r="B136" t="str">
            <v>CINT</v>
          </cell>
          <cell r="C136" t="str">
            <v/>
          </cell>
          <cell r="D136" t="str">
            <v>MP 73015-S GREY 639</v>
          </cell>
          <cell r="E136">
            <v>0</v>
          </cell>
          <cell r="F136" t="str">
            <v>HIBN</v>
          </cell>
          <cell r="G136" t="str">
            <v>CI_CAT</v>
          </cell>
          <cell r="H136" t="str">
            <v>KG</v>
          </cell>
          <cell r="I136" t="str">
            <v>CPR</v>
          </cell>
          <cell r="J136" t="str">
            <v/>
          </cell>
          <cell r="K136" t="str">
            <v>PD</v>
          </cell>
          <cell r="L136" t="str">
            <v>3156</v>
          </cell>
          <cell r="M136" t="str">
            <v>V</v>
          </cell>
          <cell r="N136">
            <v>49873</v>
          </cell>
        </row>
        <row r="137">
          <cell r="A137" t="str">
            <v>CM-000-000-PC-0026</v>
          </cell>
          <cell r="B137" t="str">
            <v>CINT</v>
          </cell>
          <cell r="C137" t="str">
            <v/>
          </cell>
          <cell r="D137" t="str">
            <v>MP 73938-G GREY SILVER AICO</v>
          </cell>
          <cell r="E137">
            <v>0</v>
          </cell>
          <cell r="F137" t="str">
            <v>HIBN</v>
          </cell>
          <cell r="G137" t="str">
            <v>CI_CAT</v>
          </cell>
          <cell r="H137" t="str">
            <v>KG</v>
          </cell>
          <cell r="I137" t="str">
            <v>CPR</v>
          </cell>
          <cell r="J137" t="str">
            <v/>
          </cell>
          <cell r="K137" t="str">
            <v>PD</v>
          </cell>
          <cell r="L137" t="str">
            <v>3156</v>
          </cell>
          <cell r="M137" t="str">
            <v>V</v>
          </cell>
          <cell r="N137">
            <v>63000</v>
          </cell>
        </row>
        <row r="138">
          <cell r="A138" t="str">
            <v>CM-000-000-PC-0027</v>
          </cell>
          <cell r="B138" t="str">
            <v>CINT</v>
          </cell>
          <cell r="C138" t="str">
            <v/>
          </cell>
          <cell r="D138" t="str">
            <v>MP 76902 HAMERTONE GREY</v>
          </cell>
          <cell r="E138">
            <v>0</v>
          </cell>
          <cell r="F138" t="str">
            <v>HIBN</v>
          </cell>
          <cell r="G138" t="str">
            <v>CI_CAT</v>
          </cell>
          <cell r="H138" t="str">
            <v>KG</v>
          </cell>
          <cell r="I138" t="str">
            <v>CPR</v>
          </cell>
          <cell r="J138" t="str">
            <v/>
          </cell>
          <cell r="K138" t="str">
            <v>PD</v>
          </cell>
          <cell r="L138" t="str">
            <v>3156</v>
          </cell>
          <cell r="M138" t="str">
            <v>V</v>
          </cell>
          <cell r="N138">
            <v>85000</v>
          </cell>
        </row>
        <row r="139">
          <cell r="A139" t="str">
            <v>CM-000-000-PC-0028</v>
          </cell>
          <cell r="B139" t="str">
            <v>CINT</v>
          </cell>
          <cell r="C139" t="str">
            <v/>
          </cell>
          <cell r="D139" t="str">
            <v>P.ST 828-167 SG BLUE 3700</v>
          </cell>
          <cell r="E139">
            <v>0</v>
          </cell>
          <cell r="F139" t="str">
            <v>HIBN</v>
          </cell>
          <cell r="G139" t="str">
            <v>CI_CAT</v>
          </cell>
          <cell r="H139" t="str">
            <v>KG</v>
          </cell>
          <cell r="I139" t="str">
            <v>CPR</v>
          </cell>
          <cell r="J139" t="str">
            <v/>
          </cell>
          <cell r="K139" t="str">
            <v>PD</v>
          </cell>
          <cell r="L139" t="str">
            <v>3156</v>
          </cell>
          <cell r="M139" t="str">
            <v>V</v>
          </cell>
          <cell r="N139">
            <v>53000</v>
          </cell>
        </row>
        <row r="140">
          <cell r="A140" t="str">
            <v>CM-000-000-PC-0029</v>
          </cell>
          <cell r="B140" t="str">
            <v>CINT</v>
          </cell>
          <cell r="C140" t="str">
            <v/>
          </cell>
          <cell r="D140" t="str">
            <v>P.ST BLUE GLOSS 6647-5</v>
          </cell>
          <cell r="E140">
            <v>44924</v>
          </cell>
          <cell r="F140" t="str">
            <v>HIBN</v>
          </cell>
          <cell r="G140" t="str">
            <v>CI_CAT</v>
          </cell>
          <cell r="H140" t="str">
            <v>KG</v>
          </cell>
          <cell r="I140" t="str">
            <v>CPR</v>
          </cell>
          <cell r="J140" t="str">
            <v/>
          </cell>
          <cell r="K140" t="str">
            <v>PD</v>
          </cell>
          <cell r="L140" t="str">
            <v>3156</v>
          </cell>
          <cell r="M140" t="str">
            <v>V</v>
          </cell>
          <cell r="N140">
            <v>60736</v>
          </cell>
        </row>
        <row r="141">
          <cell r="A141" t="str">
            <v>CM-000-000-PC-0030</v>
          </cell>
          <cell r="B141" t="str">
            <v>CINT</v>
          </cell>
          <cell r="C141" t="str">
            <v/>
          </cell>
          <cell r="D141" t="str">
            <v>P.ST RED GLOSS 6645-3</v>
          </cell>
          <cell r="E141">
            <v>0</v>
          </cell>
          <cell r="F141" t="str">
            <v>HIBN</v>
          </cell>
          <cell r="G141" t="str">
            <v>CI_CAT</v>
          </cell>
          <cell r="H141" t="str">
            <v>KG</v>
          </cell>
          <cell r="I141" t="str">
            <v>CPR</v>
          </cell>
          <cell r="J141" t="str">
            <v/>
          </cell>
          <cell r="K141" t="str">
            <v>PD</v>
          </cell>
          <cell r="L141" t="str">
            <v>3156</v>
          </cell>
          <cell r="M141" t="str">
            <v>V</v>
          </cell>
          <cell r="N141">
            <v>0</v>
          </cell>
        </row>
        <row r="142">
          <cell r="A142" t="str">
            <v>CM-000-000-PC-0031</v>
          </cell>
          <cell r="B142" t="str">
            <v>CINT</v>
          </cell>
          <cell r="C142" t="str">
            <v/>
          </cell>
          <cell r="D142" t="str">
            <v>PANTONE GREEN P.ST.818-43SG</v>
          </cell>
          <cell r="E142">
            <v>0</v>
          </cell>
          <cell r="F142" t="str">
            <v>HIBN</v>
          </cell>
          <cell r="G142" t="str">
            <v>CI_CAT</v>
          </cell>
          <cell r="H142" t="str">
            <v>KG</v>
          </cell>
          <cell r="I142" t="str">
            <v>CPR</v>
          </cell>
          <cell r="J142" t="str">
            <v/>
          </cell>
          <cell r="K142" t="str">
            <v>PD</v>
          </cell>
          <cell r="L142" t="str">
            <v>3156</v>
          </cell>
          <cell r="M142" t="str">
            <v>V</v>
          </cell>
          <cell r="N142">
            <v>46000</v>
          </cell>
        </row>
        <row r="143">
          <cell r="A143" t="str">
            <v>CM-000-000-PC-0032</v>
          </cell>
          <cell r="B143" t="str">
            <v>CINT</v>
          </cell>
          <cell r="C143" t="str">
            <v/>
          </cell>
          <cell r="D143" t="str">
            <v>POWDER COATING RED 3124 EP.ST.804-120</v>
          </cell>
          <cell r="E143">
            <v>0</v>
          </cell>
          <cell r="F143" t="str">
            <v>HIBN</v>
          </cell>
          <cell r="G143" t="str">
            <v>CI_CAT</v>
          </cell>
          <cell r="H143" t="str">
            <v>KG</v>
          </cell>
          <cell r="I143" t="str">
            <v>CPR</v>
          </cell>
          <cell r="J143" t="str">
            <v/>
          </cell>
          <cell r="K143" t="str">
            <v>PD</v>
          </cell>
          <cell r="L143" t="str">
            <v>3156</v>
          </cell>
          <cell r="M143" t="str">
            <v>V</v>
          </cell>
          <cell r="N143">
            <v>65100</v>
          </cell>
        </row>
        <row r="144">
          <cell r="A144" t="str">
            <v>CM-000-000-PC-0033</v>
          </cell>
          <cell r="B144" t="str">
            <v>CINT</v>
          </cell>
          <cell r="C144" t="str">
            <v/>
          </cell>
          <cell r="D144" t="str">
            <v>POWDER COATING SHINEY GOLD4098</v>
          </cell>
          <cell r="E144">
            <v>0</v>
          </cell>
          <cell r="F144" t="str">
            <v>HIBN</v>
          </cell>
          <cell r="G144" t="str">
            <v>CI_CAT</v>
          </cell>
          <cell r="H144" t="str">
            <v>KG</v>
          </cell>
          <cell r="I144" t="str">
            <v>CPR</v>
          </cell>
          <cell r="J144" t="str">
            <v/>
          </cell>
          <cell r="K144" t="str">
            <v>PD</v>
          </cell>
          <cell r="L144" t="str">
            <v>3156</v>
          </cell>
          <cell r="M144" t="str">
            <v>V</v>
          </cell>
          <cell r="N144">
            <v>109200</v>
          </cell>
        </row>
        <row r="145">
          <cell r="A145" t="str">
            <v>CM-000-000-PC-0034</v>
          </cell>
          <cell r="B145" t="str">
            <v>CINT</v>
          </cell>
          <cell r="C145" t="str">
            <v/>
          </cell>
          <cell r="D145" t="str">
            <v>PYLOX HITAM</v>
          </cell>
          <cell r="E145">
            <v>0</v>
          </cell>
          <cell r="F145" t="str">
            <v>HIBN</v>
          </cell>
          <cell r="G145" t="str">
            <v>CI_CAT</v>
          </cell>
          <cell r="H145" t="str">
            <v>PC</v>
          </cell>
          <cell r="I145" t="str">
            <v>CPR</v>
          </cell>
          <cell r="J145" t="str">
            <v/>
          </cell>
          <cell r="K145" t="str">
            <v>PD</v>
          </cell>
          <cell r="L145" t="str">
            <v>3156</v>
          </cell>
          <cell r="M145" t="str">
            <v>V</v>
          </cell>
          <cell r="N145">
            <v>33889</v>
          </cell>
        </row>
        <row r="146">
          <cell r="A146" t="str">
            <v>CM-000-000-PC-0035</v>
          </cell>
          <cell r="B146" t="str">
            <v>CINT</v>
          </cell>
          <cell r="C146" t="str">
            <v/>
          </cell>
          <cell r="D146" t="str">
            <v>SILVER 5723-2 ( P.ST.877-SL 171 TEX )</v>
          </cell>
          <cell r="E146">
            <v>0</v>
          </cell>
          <cell r="F146" t="str">
            <v>HIBN</v>
          </cell>
          <cell r="G146" t="str">
            <v>CI_CAT</v>
          </cell>
          <cell r="H146" t="str">
            <v>KG</v>
          </cell>
          <cell r="I146" t="str">
            <v>CPR</v>
          </cell>
          <cell r="J146" t="str">
            <v/>
          </cell>
          <cell r="K146" t="str">
            <v>PD</v>
          </cell>
          <cell r="L146" t="str">
            <v>3156</v>
          </cell>
          <cell r="M146" t="str">
            <v>V</v>
          </cell>
          <cell r="N146">
            <v>63000</v>
          </cell>
        </row>
        <row r="147">
          <cell r="A147" t="str">
            <v>CM-000-000-PC-0036</v>
          </cell>
          <cell r="B147" t="str">
            <v>CINT</v>
          </cell>
          <cell r="C147" t="str">
            <v/>
          </cell>
          <cell r="D147" t="str">
            <v>TARRA BROWN SANDY LAB 6702 J</v>
          </cell>
          <cell r="E147">
            <v>0</v>
          </cell>
          <cell r="F147" t="str">
            <v>HIBN</v>
          </cell>
          <cell r="G147" t="str">
            <v>CI_CAT</v>
          </cell>
          <cell r="H147" t="str">
            <v>KG</v>
          </cell>
          <cell r="I147" t="str">
            <v>CPR</v>
          </cell>
          <cell r="J147" t="str">
            <v/>
          </cell>
          <cell r="K147" t="str">
            <v>PD</v>
          </cell>
          <cell r="L147" t="str">
            <v>3156</v>
          </cell>
          <cell r="M147" t="str">
            <v>V</v>
          </cell>
          <cell r="N147">
            <v>50000</v>
          </cell>
        </row>
        <row r="148">
          <cell r="A148" t="str">
            <v>CM-000-000-PC-0037</v>
          </cell>
          <cell r="B148" t="str">
            <v>CINT</v>
          </cell>
          <cell r="C148" t="str">
            <v/>
          </cell>
          <cell r="D148" t="str">
            <v>THINER COBRA HITAM</v>
          </cell>
          <cell r="E148">
            <v>44803</v>
          </cell>
          <cell r="F148" t="str">
            <v>HIBN</v>
          </cell>
          <cell r="G148" t="str">
            <v>CI_CAT</v>
          </cell>
          <cell r="H148" t="str">
            <v>L</v>
          </cell>
          <cell r="I148" t="str">
            <v>CPR</v>
          </cell>
          <cell r="J148" t="str">
            <v/>
          </cell>
          <cell r="K148" t="str">
            <v>PD</v>
          </cell>
          <cell r="L148" t="str">
            <v>3156</v>
          </cell>
          <cell r="M148" t="str">
            <v>V</v>
          </cell>
          <cell r="N148">
            <v>41111</v>
          </cell>
        </row>
        <row r="149">
          <cell r="A149" t="str">
            <v>CM-000-000-PC-0038</v>
          </cell>
          <cell r="B149" t="str">
            <v>CINT</v>
          </cell>
          <cell r="C149" t="str">
            <v/>
          </cell>
          <cell r="D149" t="str">
            <v>THINER PT 0046</v>
          </cell>
          <cell r="E149">
            <v>0</v>
          </cell>
          <cell r="F149" t="str">
            <v>HIBN</v>
          </cell>
          <cell r="G149" t="str">
            <v>CI_CAT</v>
          </cell>
          <cell r="H149" t="str">
            <v>L</v>
          </cell>
          <cell r="I149" t="str">
            <v>CPR</v>
          </cell>
          <cell r="J149" t="str">
            <v/>
          </cell>
          <cell r="K149" t="str">
            <v>PD</v>
          </cell>
          <cell r="L149" t="str">
            <v>3156</v>
          </cell>
          <cell r="M149" t="str">
            <v>V</v>
          </cell>
          <cell r="N149">
            <v>38025</v>
          </cell>
        </row>
        <row r="150">
          <cell r="A150" t="str">
            <v>CM-000-000-PC-0039</v>
          </cell>
          <cell r="B150" t="str">
            <v>CINT</v>
          </cell>
          <cell r="C150" t="str">
            <v/>
          </cell>
          <cell r="D150" t="str">
            <v>THINNER SUPER ND GALON</v>
          </cell>
          <cell r="E150">
            <v>44803</v>
          </cell>
          <cell r="F150" t="str">
            <v>HIBN</v>
          </cell>
          <cell r="G150" t="str">
            <v>CI_CAT</v>
          </cell>
          <cell r="H150" t="str">
            <v>L</v>
          </cell>
          <cell r="I150" t="str">
            <v>CPR</v>
          </cell>
          <cell r="J150" t="str">
            <v/>
          </cell>
          <cell r="K150" t="str">
            <v>PD</v>
          </cell>
          <cell r="L150" t="str">
            <v>3156</v>
          </cell>
          <cell r="M150" t="str">
            <v>V</v>
          </cell>
          <cell r="N150">
            <v>25000</v>
          </cell>
        </row>
        <row r="151">
          <cell r="A151" t="str">
            <v>CM-000-000-PC-0040</v>
          </cell>
          <cell r="B151" t="str">
            <v>CINT</v>
          </cell>
          <cell r="C151" t="str">
            <v/>
          </cell>
          <cell r="D151" t="str">
            <v>WHITE SAND TEX 6727-3</v>
          </cell>
          <cell r="E151">
            <v>0</v>
          </cell>
          <cell r="F151" t="str">
            <v>HIBN</v>
          </cell>
          <cell r="G151" t="str">
            <v>CI_CAT</v>
          </cell>
          <cell r="H151" t="str">
            <v>KG</v>
          </cell>
          <cell r="I151" t="str">
            <v>CPR</v>
          </cell>
          <cell r="J151" t="str">
            <v/>
          </cell>
          <cell r="K151" t="str">
            <v>PD</v>
          </cell>
          <cell r="L151" t="str">
            <v>3156</v>
          </cell>
          <cell r="M151" t="str">
            <v>V</v>
          </cell>
          <cell r="N151">
            <v>54600</v>
          </cell>
        </row>
        <row r="152">
          <cell r="A152" t="str">
            <v>CM-000-000-PC-0041</v>
          </cell>
          <cell r="B152" t="str">
            <v>CINT</v>
          </cell>
          <cell r="C152" t="str">
            <v/>
          </cell>
          <cell r="D152" t="str">
            <v>CAT EP.ST BROWN SANDTEX 7478-2 (ROSE)</v>
          </cell>
          <cell r="E152">
            <v>0</v>
          </cell>
          <cell r="F152" t="str">
            <v>HIBN</v>
          </cell>
          <cell r="G152" t="str">
            <v>CI_CAT</v>
          </cell>
          <cell r="H152" t="str">
            <v>KG</v>
          </cell>
          <cell r="I152" t="str">
            <v>CPR</v>
          </cell>
          <cell r="J152" t="str">
            <v/>
          </cell>
          <cell r="K152" t="str">
            <v>PD</v>
          </cell>
          <cell r="L152" t="str">
            <v>3156</v>
          </cell>
          <cell r="M152" t="str">
            <v>V</v>
          </cell>
          <cell r="N152">
            <v>47300</v>
          </cell>
        </row>
        <row r="153">
          <cell r="A153" t="str">
            <v>CM-000-000-PC-0042</v>
          </cell>
          <cell r="B153" t="str">
            <v>CINT</v>
          </cell>
          <cell r="C153" t="str">
            <v/>
          </cell>
          <cell r="D153" t="str">
            <v>CAT EP.ST.848-396 ( INDEX 9002 )</v>
          </cell>
          <cell r="E153">
            <v>0</v>
          </cell>
          <cell r="F153" t="str">
            <v>HIBN</v>
          </cell>
          <cell r="G153" t="str">
            <v>CI_CAT</v>
          </cell>
          <cell r="H153" t="str">
            <v>KG</v>
          </cell>
          <cell r="I153" t="str">
            <v>CPR</v>
          </cell>
          <cell r="J153" t="str">
            <v/>
          </cell>
          <cell r="K153" t="str">
            <v>PD</v>
          </cell>
          <cell r="L153" t="str">
            <v>3156</v>
          </cell>
          <cell r="M153" t="str">
            <v>V</v>
          </cell>
          <cell r="N153">
            <v>17853</v>
          </cell>
        </row>
        <row r="154">
          <cell r="A154" t="str">
            <v>CM-000-000-PC-0043</v>
          </cell>
          <cell r="B154" t="str">
            <v>CINT</v>
          </cell>
          <cell r="C154" t="str">
            <v/>
          </cell>
          <cell r="D154" t="str">
            <v>CAT OPLOSAN COKLAT KAYU</v>
          </cell>
          <cell r="E154">
            <v>0</v>
          </cell>
          <cell r="F154" t="str">
            <v>HIBN</v>
          </cell>
          <cell r="G154" t="str">
            <v>CI_CAT</v>
          </cell>
          <cell r="H154" t="str">
            <v>KG</v>
          </cell>
          <cell r="I154" t="str">
            <v>CPR</v>
          </cell>
          <cell r="J154" t="str">
            <v/>
          </cell>
          <cell r="K154" t="str">
            <v>PD</v>
          </cell>
          <cell r="L154" t="str">
            <v>3156</v>
          </cell>
          <cell r="M154" t="str">
            <v>V</v>
          </cell>
          <cell r="N154">
            <v>0</v>
          </cell>
        </row>
        <row r="155">
          <cell r="A155" t="str">
            <v>CM-000-000-PC-0044</v>
          </cell>
          <cell r="B155" t="str">
            <v>CINT</v>
          </cell>
          <cell r="C155" t="str">
            <v/>
          </cell>
          <cell r="D155" t="str">
            <v>CAT OPLOSAN EDP HITAM</v>
          </cell>
          <cell r="E155">
            <v>0</v>
          </cell>
          <cell r="F155" t="str">
            <v>HIBN</v>
          </cell>
          <cell r="G155" t="str">
            <v>CI_CAT</v>
          </cell>
          <cell r="H155" t="str">
            <v>KG</v>
          </cell>
          <cell r="I155" t="str">
            <v>CPR</v>
          </cell>
          <cell r="J155" t="str">
            <v/>
          </cell>
          <cell r="K155" t="str">
            <v>PD</v>
          </cell>
          <cell r="L155" t="str">
            <v>3156</v>
          </cell>
          <cell r="M155" t="str">
            <v>V</v>
          </cell>
          <cell r="N155">
            <v>165000</v>
          </cell>
        </row>
        <row r="156">
          <cell r="A156" t="str">
            <v>CM-000-000-PC-0045</v>
          </cell>
          <cell r="B156" t="str">
            <v>CINT</v>
          </cell>
          <cell r="C156" t="str">
            <v/>
          </cell>
          <cell r="D156" t="str">
            <v>CAT P.ST. BLACK SG 8085-2 (KAWAI WB-35E)</v>
          </cell>
          <cell r="E156">
            <v>0</v>
          </cell>
          <cell r="F156" t="str">
            <v>HIBN</v>
          </cell>
          <cell r="G156" t="str">
            <v>CI_CAT</v>
          </cell>
          <cell r="H156" t="str">
            <v>KG</v>
          </cell>
          <cell r="I156" t="str">
            <v>CPR</v>
          </cell>
          <cell r="J156" t="str">
            <v/>
          </cell>
          <cell r="K156" t="str">
            <v>PD</v>
          </cell>
          <cell r="L156" t="str">
            <v>3156</v>
          </cell>
          <cell r="M156" t="str">
            <v>V</v>
          </cell>
          <cell r="N156">
            <v>46500</v>
          </cell>
        </row>
        <row r="157">
          <cell r="A157" t="str">
            <v>CM-000-000-PC-0046</v>
          </cell>
          <cell r="B157" t="str">
            <v>CINT</v>
          </cell>
          <cell r="C157" t="str">
            <v/>
          </cell>
          <cell r="D157" t="str">
            <v>CAT P.ST. BLACK SG 8085-2 (KAWAI WB-35E)</v>
          </cell>
          <cell r="E157">
            <v>44924</v>
          </cell>
          <cell r="F157" t="str">
            <v>HIBN</v>
          </cell>
          <cell r="G157" t="str">
            <v>CI_CAT</v>
          </cell>
          <cell r="H157" t="str">
            <v>KG</v>
          </cell>
          <cell r="I157" t="str">
            <v>CPR</v>
          </cell>
          <cell r="J157" t="str">
            <v/>
          </cell>
          <cell r="K157" t="str">
            <v>PD</v>
          </cell>
          <cell r="L157" t="str">
            <v>3156</v>
          </cell>
          <cell r="M157" t="str">
            <v>V</v>
          </cell>
          <cell r="N157">
            <v>55000</v>
          </cell>
        </row>
        <row r="158">
          <cell r="A158" t="str">
            <v>CM-000-000-PC-0047</v>
          </cell>
          <cell r="B158" t="str">
            <v>CINT</v>
          </cell>
          <cell r="C158" t="str">
            <v/>
          </cell>
          <cell r="D158" t="str">
            <v>CAT RAL 7012</v>
          </cell>
          <cell r="E158">
            <v>0</v>
          </cell>
          <cell r="F158" t="str">
            <v>HIBN</v>
          </cell>
          <cell r="G158" t="str">
            <v>CI_CAT</v>
          </cell>
          <cell r="H158" t="str">
            <v>KG</v>
          </cell>
          <cell r="I158" t="str">
            <v>CPR</v>
          </cell>
          <cell r="J158" t="str">
            <v/>
          </cell>
          <cell r="K158" t="str">
            <v>PD</v>
          </cell>
          <cell r="L158" t="str">
            <v>3156</v>
          </cell>
          <cell r="M158" t="str">
            <v>V</v>
          </cell>
          <cell r="N158">
            <v>57750</v>
          </cell>
        </row>
        <row r="159">
          <cell r="A159" t="str">
            <v>CM-000-000-PC-0048</v>
          </cell>
          <cell r="B159" t="str">
            <v>CINT</v>
          </cell>
          <cell r="C159" t="str">
            <v/>
          </cell>
          <cell r="D159" t="str">
            <v>CAT ROMAN SILVER GLOSS 1317</v>
          </cell>
          <cell r="E159">
            <v>0</v>
          </cell>
          <cell r="F159" t="str">
            <v>HIBN</v>
          </cell>
          <cell r="G159" t="str">
            <v>CI_CAT</v>
          </cell>
          <cell r="H159" t="str">
            <v>KG</v>
          </cell>
          <cell r="I159" t="str">
            <v>CPR</v>
          </cell>
          <cell r="J159" t="str">
            <v/>
          </cell>
          <cell r="K159" t="str">
            <v>PD</v>
          </cell>
          <cell r="L159" t="str">
            <v>3156</v>
          </cell>
          <cell r="M159" t="str">
            <v>V</v>
          </cell>
          <cell r="N159">
            <v>59000</v>
          </cell>
        </row>
        <row r="160">
          <cell r="A160" t="str">
            <v>CM-000-000-PC-0049</v>
          </cell>
          <cell r="B160" t="str">
            <v>CINT</v>
          </cell>
          <cell r="C160" t="str">
            <v/>
          </cell>
          <cell r="D160" t="str">
            <v>CAT WHITE PHILLIP EP.ST.800-70 DF</v>
          </cell>
          <cell r="E160">
            <v>0</v>
          </cell>
          <cell r="F160" t="str">
            <v>HIBN</v>
          </cell>
          <cell r="G160" t="str">
            <v>CI_CAT</v>
          </cell>
          <cell r="H160" t="str">
            <v>KG</v>
          </cell>
          <cell r="I160" t="str">
            <v>CPR</v>
          </cell>
          <cell r="J160" t="str">
            <v/>
          </cell>
          <cell r="K160" t="str">
            <v>PD</v>
          </cell>
          <cell r="L160" t="str">
            <v>3156</v>
          </cell>
          <cell r="M160" t="str">
            <v>V</v>
          </cell>
          <cell r="N160">
            <v>71000</v>
          </cell>
        </row>
        <row r="161">
          <cell r="A161" t="str">
            <v>CM-000-000-PC-0050</v>
          </cell>
          <cell r="B161" t="str">
            <v>CINT</v>
          </cell>
          <cell r="C161" t="str">
            <v/>
          </cell>
          <cell r="D161" t="str">
            <v>IP 700 LAB.1085 BLACK MET GLOS</v>
          </cell>
          <cell r="E161">
            <v>0</v>
          </cell>
          <cell r="F161" t="str">
            <v>HIBN</v>
          </cell>
          <cell r="G161" t="str">
            <v>CI_CAT</v>
          </cell>
          <cell r="H161" t="str">
            <v>KG</v>
          </cell>
          <cell r="I161" t="str">
            <v>CPR</v>
          </cell>
          <cell r="J161" t="str">
            <v/>
          </cell>
          <cell r="K161" t="str">
            <v>PD</v>
          </cell>
          <cell r="L161" t="str">
            <v>3156</v>
          </cell>
          <cell r="M161" t="str">
            <v>V</v>
          </cell>
          <cell r="N161">
            <v>52000</v>
          </cell>
        </row>
        <row r="162">
          <cell r="A162" t="str">
            <v>CM-000-000-PC-0051</v>
          </cell>
          <cell r="B162" t="str">
            <v>CINT</v>
          </cell>
          <cell r="C162" t="str">
            <v/>
          </cell>
          <cell r="D162" t="str">
            <v>CAT DASAR SEIV 1 KG</v>
          </cell>
          <cell r="E162">
            <v>44791</v>
          </cell>
          <cell r="F162" t="str">
            <v>HIBN</v>
          </cell>
          <cell r="G162" t="str">
            <v>CI_CAT</v>
          </cell>
          <cell r="H162" t="str">
            <v>KG</v>
          </cell>
          <cell r="I162" t="str">
            <v>CPR</v>
          </cell>
          <cell r="J162" t="str">
            <v/>
          </cell>
          <cell r="K162" t="str">
            <v>PD</v>
          </cell>
          <cell r="L162" t="str">
            <v>3156</v>
          </cell>
          <cell r="M162" t="str">
            <v>V</v>
          </cell>
          <cell r="N162">
            <v>65000</v>
          </cell>
        </row>
        <row r="163">
          <cell r="A163" t="str">
            <v>CM-000-000-PC-0052</v>
          </cell>
          <cell r="B163" t="str">
            <v>CINT</v>
          </cell>
          <cell r="C163" t="str">
            <v/>
          </cell>
          <cell r="D163" t="str">
            <v>MP 220176 ORANGE</v>
          </cell>
          <cell r="E163">
            <v>0</v>
          </cell>
          <cell r="F163" t="str">
            <v>HIBN</v>
          </cell>
          <cell r="G163" t="str">
            <v>CI_CAT</v>
          </cell>
          <cell r="H163" t="str">
            <v>KG</v>
          </cell>
          <cell r="I163" t="str">
            <v>CPR</v>
          </cell>
          <cell r="J163" t="str">
            <v/>
          </cell>
          <cell r="K163" t="str">
            <v>PD</v>
          </cell>
          <cell r="L163" t="str">
            <v>3156</v>
          </cell>
          <cell r="M163" t="str">
            <v>V</v>
          </cell>
          <cell r="N163">
            <v>0</v>
          </cell>
        </row>
        <row r="164">
          <cell r="A164" t="str">
            <v>CM-000-000-PC-0053</v>
          </cell>
          <cell r="B164" t="str">
            <v>CINT</v>
          </cell>
          <cell r="C164" t="str">
            <v/>
          </cell>
          <cell r="D164" t="str">
            <v>MP BROWN CHITOSE HG</v>
          </cell>
          <cell r="E164">
            <v>0</v>
          </cell>
          <cell r="F164" t="str">
            <v>HIBN</v>
          </cell>
          <cell r="G164" t="str">
            <v>CI_CAT</v>
          </cell>
          <cell r="H164" t="str">
            <v>KG</v>
          </cell>
          <cell r="I164" t="str">
            <v>CPR</v>
          </cell>
          <cell r="J164" t="str">
            <v/>
          </cell>
          <cell r="K164" t="str">
            <v>PD</v>
          </cell>
          <cell r="L164" t="str">
            <v>3156</v>
          </cell>
          <cell r="M164" t="str">
            <v>V</v>
          </cell>
          <cell r="N164">
            <v>0</v>
          </cell>
        </row>
        <row r="165">
          <cell r="A165" t="str">
            <v>CM-000-000-PC-0054</v>
          </cell>
          <cell r="B165" t="str">
            <v>CINT</v>
          </cell>
          <cell r="C165" t="str">
            <v/>
          </cell>
          <cell r="D165" t="str">
            <v>NP 44034-G CGA GREEN</v>
          </cell>
          <cell r="E165">
            <v>0</v>
          </cell>
          <cell r="F165" t="str">
            <v>HIBN</v>
          </cell>
          <cell r="G165" t="str">
            <v>CI_CAT</v>
          </cell>
          <cell r="H165" t="str">
            <v>KG</v>
          </cell>
          <cell r="I165" t="str">
            <v>CPR</v>
          </cell>
          <cell r="J165" t="str">
            <v/>
          </cell>
          <cell r="K165" t="str">
            <v>PD</v>
          </cell>
          <cell r="L165" t="str">
            <v>3156</v>
          </cell>
          <cell r="M165" t="str">
            <v>V</v>
          </cell>
          <cell r="N165">
            <v>0</v>
          </cell>
        </row>
        <row r="166">
          <cell r="A166" t="str">
            <v>CM-000-000-PC-0055</v>
          </cell>
          <cell r="B166" t="str">
            <v>CINT</v>
          </cell>
          <cell r="C166" t="str">
            <v/>
          </cell>
          <cell r="D166" t="str">
            <v>PSA 150046 BLOOD RED 1519</v>
          </cell>
          <cell r="E166">
            <v>0</v>
          </cell>
          <cell r="F166" t="str">
            <v>HIBN</v>
          </cell>
          <cell r="G166" t="str">
            <v>CI_CAT</v>
          </cell>
          <cell r="H166" t="str">
            <v>KG</v>
          </cell>
          <cell r="I166" t="str">
            <v>CPR</v>
          </cell>
          <cell r="J166" t="str">
            <v/>
          </cell>
          <cell r="K166" t="str">
            <v>PD</v>
          </cell>
          <cell r="L166" t="str">
            <v>3156</v>
          </cell>
          <cell r="M166" t="str">
            <v>V</v>
          </cell>
          <cell r="N166">
            <v>0</v>
          </cell>
        </row>
        <row r="167">
          <cell r="A167" t="str">
            <v>CM-000-000-PC-0056</v>
          </cell>
          <cell r="B167" t="str">
            <v>CINT</v>
          </cell>
          <cell r="C167" t="str">
            <v/>
          </cell>
          <cell r="D167" t="str">
            <v>PSA 36001-6 SAFETY YELLOW</v>
          </cell>
          <cell r="E167">
            <v>0</v>
          </cell>
          <cell r="F167" t="str">
            <v>HIBN</v>
          </cell>
          <cell r="G167" t="str">
            <v>CI_CAT</v>
          </cell>
          <cell r="H167" t="str">
            <v>KG</v>
          </cell>
          <cell r="I167" t="str">
            <v>CPR</v>
          </cell>
          <cell r="J167" t="str">
            <v/>
          </cell>
          <cell r="K167" t="str">
            <v>PD</v>
          </cell>
          <cell r="L167" t="str">
            <v>3156</v>
          </cell>
          <cell r="M167" t="str">
            <v>V</v>
          </cell>
          <cell r="N167">
            <v>0</v>
          </cell>
        </row>
        <row r="168">
          <cell r="A168" t="str">
            <v>CM-000-000-PC-0057</v>
          </cell>
          <cell r="B168" t="str">
            <v>CINT</v>
          </cell>
          <cell r="C168" t="str">
            <v/>
          </cell>
          <cell r="D168" t="str">
            <v>PSA 72908 SILVER GREY 2259</v>
          </cell>
          <cell r="E168">
            <v>0</v>
          </cell>
          <cell r="F168" t="str">
            <v>HIBN</v>
          </cell>
          <cell r="G168" t="str">
            <v>CI_CAT</v>
          </cell>
          <cell r="H168" t="str">
            <v>KG</v>
          </cell>
          <cell r="I168" t="str">
            <v>CPR</v>
          </cell>
          <cell r="J168" t="str">
            <v/>
          </cell>
          <cell r="K168" t="str">
            <v>PD</v>
          </cell>
          <cell r="L168" t="str">
            <v>3156</v>
          </cell>
          <cell r="M168" t="str">
            <v>V</v>
          </cell>
          <cell r="N168">
            <v>0</v>
          </cell>
        </row>
        <row r="169">
          <cell r="A169" t="str">
            <v>CM-000-000-PC-0058</v>
          </cell>
          <cell r="B169" t="str">
            <v>CINT</v>
          </cell>
          <cell r="C169" t="str">
            <v/>
          </cell>
          <cell r="D169" t="str">
            <v>PSA SILVER GREY</v>
          </cell>
          <cell r="E169">
            <v>0</v>
          </cell>
          <cell r="F169" t="str">
            <v>HIBN</v>
          </cell>
          <cell r="G169" t="str">
            <v>CI_CAT</v>
          </cell>
          <cell r="H169" t="str">
            <v>KG</v>
          </cell>
          <cell r="I169" t="str">
            <v>CPR</v>
          </cell>
          <cell r="J169" t="str">
            <v/>
          </cell>
          <cell r="K169" t="str">
            <v>PD</v>
          </cell>
          <cell r="L169" t="str">
            <v>3156</v>
          </cell>
          <cell r="M169" t="str">
            <v>V</v>
          </cell>
          <cell r="N169">
            <v>0</v>
          </cell>
        </row>
        <row r="170">
          <cell r="A170" t="str">
            <v>CM-000-000-PC-0059</v>
          </cell>
          <cell r="B170" t="str">
            <v>CINT</v>
          </cell>
          <cell r="C170" t="str">
            <v/>
          </cell>
          <cell r="D170" t="str">
            <v>ALCOHOL 70%</v>
          </cell>
          <cell r="E170">
            <v>0</v>
          </cell>
          <cell r="F170" t="str">
            <v>HIBF</v>
          </cell>
          <cell r="G170" t="str">
            <v>CI_OTH</v>
          </cell>
          <cell r="H170" t="str">
            <v>L</v>
          </cell>
          <cell r="I170" t="str">
            <v>CPR</v>
          </cell>
          <cell r="J170" t="str">
            <v/>
          </cell>
          <cell r="K170" t="str">
            <v>PD</v>
          </cell>
          <cell r="L170" t="str">
            <v>3156</v>
          </cell>
          <cell r="M170" t="str">
            <v>V</v>
          </cell>
          <cell r="N170">
            <v>50000</v>
          </cell>
        </row>
        <row r="171">
          <cell r="A171" t="str">
            <v>CM-000-000-PC-0060</v>
          </cell>
          <cell r="B171" t="str">
            <v>CINT</v>
          </cell>
          <cell r="C171" t="str">
            <v/>
          </cell>
          <cell r="D171" t="str">
            <v>BONDERITE S-FN 6749 CN</v>
          </cell>
          <cell r="E171">
            <v>44908</v>
          </cell>
          <cell r="F171" t="str">
            <v>HIBF</v>
          </cell>
          <cell r="G171" t="str">
            <v>CI_OTH</v>
          </cell>
          <cell r="H171" t="str">
            <v>KG</v>
          </cell>
          <cell r="I171" t="str">
            <v>CPR</v>
          </cell>
          <cell r="J171" t="str">
            <v/>
          </cell>
          <cell r="K171" t="str">
            <v>PD</v>
          </cell>
          <cell r="L171" t="str">
            <v>3156</v>
          </cell>
          <cell r="M171" t="str">
            <v>V</v>
          </cell>
          <cell r="N171">
            <v>87049</v>
          </cell>
        </row>
        <row r="172">
          <cell r="A172" t="str">
            <v>CM-000-000-PC-0061</v>
          </cell>
          <cell r="B172" t="str">
            <v>CINT</v>
          </cell>
          <cell r="C172" t="str">
            <v/>
          </cell>
          <cell r="D172" t="str">
            <v>BONDERITE M-NT 30002</v>
          </cell>
          <cell r="E172">
            <v>0</v>
          </cell>
          <cell r="F172" t="str">
            <v>HIBF</v>
          </cell>
          <cell r="G172" t="str">
            <v>CI_OTH</v>
          </cell>
          <cell r="H172" t="str">
            <v>KG</v>
          </cell>
          <cell r="I172" t="str">
            <v>CPR</v>
          </cell>
          <cell r="J172" t="str">
            <v/>
          </cell>
          <cell r="K172" t="str">
            <v>PD</v>
          </cell>
          <cell r="L172" t="str">
            <v>3156</v>
          </cell>
          <cell r="M172" t="str">
            <v>V</v>
          </cell>
          <cell r="N172">
            <v>85000</v>
          </cell>
        </row>
        <row r="173">
          <cell r="A173" t="str">
            <v>CM-000-000-PC-0062</v>
          </cell>
          <cell r="B173" t="str">
            <v>CINT</v>
          </cell>
          <cell r="C173" t="str">
            <v/>
          </cell>
          <cell r="D173" t="str">
            <v>BONDERITE C-AK RT 1020</v>
          </cell>
          <cell r="E173">
            <v>0</v>
          </cell>
          <cell r="F173" t="str">
            <v>HIBF</v>
          </cell>
          <cell r="G173" t="str">
            <v>CI_OTH</v>
          </cell>
          <cell r="H173" t="str">
            <v>KG</v>
          </cell>
          <cell r="I173" t="str">
            <v>CPR</v>
          </cell>
          <cell r="J173" t="str">
            <v/>
          </cell>
          <cell r="K173" t="str">
            <v>PD</v>
          </cell>
          <cell r="L173" t="str">
            <v>3156</v>
          </cell>
          <cell r="M173" t="str">
            <v>V</v>
          </cell>
          <cell r="N173">
            <v>47500</v>
          </cell>
        </row>
        <row r="174">
          <cell r="A174" t="str">
            <v>CM-000-000-PC-0063</v>
          </cell>
          <cell r="B174" t="str">
            <v>CINT</v>
          </cell>
          <cell r="C174" t="str">
            <v/>
          </cell>
          <cell r="D174" t="str">
            <v>BONDERITE C-AD RT 1020 S</v>
          </cell>
          <cell r="E174">
            <v>0</v>
          </cell>
          <cell r="F174" t="str">
            <v>HIBF</v>
          </cell>
          <cell r="G174" t="str">
            <v>CI_OTH</v>
          </cell>
          <cell r="H174" t="str">
            <v>KG</v>
          </cell>
          <cell r="I174" t="str">
            <v>CPR</v>
          </cell>
          <cell r="J174" t="str">
            <v/>
          </cell>
          <cell r="K174" t="str">
            <v>PD</v>
          </cell>
          <cell r="L174" t="str">
            <v>3156</v>
          </cell>
          <cell r="M174" t="str">
            <v>V</v>
          </cell>
          <cell r="N174">
            <v>149000</v>
          </cell>
        </row>
        <row r="175">
          <cell r="A175" t="str">
            <v>CM-000-000-PC-0064</v>
          </cell>
          <cell r="B175" t="str">
            <v>CINT</v>
          </cell>
          <cell r="C175" t="str">
            <v/>
          </cell>
          <cell r="D175" t="str">
            <v>BONDERITE M-ZN 952</v>
          </cell>
          <cell r="E175">
            <v>0</v>
          </cell>
          <cell r="F175" t="str">
            <v>HIBF</v>
          </cell>
          <cell r="G175" t="str">
            <v>CI_OTH</v>
          </cell>
          <cell r="H175" t="str">
            <v>KG</v>
          </cell>
          <cell r="I175" t="str">
            <v>CPR</v>
          </cell>
          <cell r="J175" t="str">
            <v/>
          </cell>
          <cell r="K175" t="str">
            <v>PD</v>
          </cell>
          <cell r="L175" t="str">
            <v>3156</v>
          </cell>
          <cell r="M175" t="str">
            <v>V</v>
          </cell>
          <cell r="N175">
            <v>0</v>
          </cell>
        </row>
        <row r="176">
          <cell r="A176" t="str">
            <v>CM-000-000-PC-0065</v>
          </cell>
          <cell r="B176" t="str">
            <v>CINT</v>
          </cell>
          <cell r="C176" t="str">
            <v/>
          </cell>
          <cell r="D176" t="str">
            <v>BONDERITE M-AD 131</v>
          </cell>
          <cell r="E176">
            <v>0</v>
          </cell>
          <cell r="F176" t="str">
            <v>HIBF</v>
          </cell>
          <cell r="G176" t="str">
            <v>CI_OTH</v>
          </cell>
          <cell r="H176" t="str">
            <v>KG</v>
          </cell>
          <cell r="I176" t="str">
            <v>CPR</v>
          </cell>
          <cell r="J176" t="str">
            <v/>
          </cell>
          <cell r="K176" t="str">
            <v>PD</v>
          </cell>
          <cell r="L176" t="str">
            <v>3156</v>
          </cell>
          <cell r="M176" t="str">
            <v>V</v>
          </cell>
          <cell r="N176">
            <v>0</v>
          </cell>
        </row>
        <row r="177">
          <cell r="A177" t="str">
            <v>CM-000-000-PC-0066</v>
          </cell>
          <cell r="B177" t="str">
            <v>CINT</v>
          </cell>
          <cell r="C177" t="str">
            <v/>
          </cell>
          <cell r="D177" t="str">
            <v>BONDERITE M-AC RFN</v>
          </cell>
          <cell r="E177">
            <v>0</v>
          </cell>
          <cell r="F177" t="str">
            <v>HIBF</v>
          </cell>
          <cell r="G177" t="str">
            <v>CI_OTH</v>
          </cell>
          <cell r="H177" t="str">
            <v>KG</v>
          </cell>
          <cell r="I177" t="str">
            <v>CPR</v>
          </cell>
          <cell r="J177" t="str">
            <v/>
          </cell>
          <cell r="K177" t="str">
            <v>PD</v>
          </cell>
          <cell r="L177" t="str">
            <v>3156</v>
          </cell>
          <cell r="M177" t="str">
            <v>V</v>
          </cell>
          <cell r="N177">
            <v>0</v>
          </cell>
        </row>
        <row r="178">
          <cell r="A178" t="str">
            <v>CM-000-000-PC-0067</v>
          </cell>
          <cell r="B178" t="str">
            <v>CINT</v>
          </cell>
          <cell r="C178" t="str">
            <v/>
          </cell>
          <cell r="D178" t="str">
            <v>BONDERITE C-AK 364</v>
          </cell>
          <cell r="E178">
            <v>0</v>
          </cell>
          <cell r="F178" t="str">
            <v>HIBF</v>
          </cell>
          <cell r="G178" t="str">
            <v>CI_OTH</v>
          </cell>
          <cell r="H178" t="str">
            <v>KG</v>
          </cell>
          <cell r="I178" t="str">
            <v>CPR</v>
          </cell>
          <cell r="J178" t="str">
            <v/>
          </cell>
          <cell r="K178" t="str">
            <v>PD</v>
          </cell>
          <cell r="L178" t="str">
            <v>3156</v>
          </cell>
          <cell r="M178" t="str">
            <v>V</v>
          </cell>
          <cell r="N178">
            <v>0</v>
          </cell>
        </row>
        <row r="179">
          <cell r="A179" t="str">
            <v>CM-000-000-PC-0068</v>
          </cell>
          <cell r="B179" t="str">
            <v>CINT</v>
          </cell>
          <cell r="C179" t="str">
            <v/>
          </cell>
          <cell r="D179" t="str">
            <v>LARUTAN 1423 MIKROSIEMEN CALIBRATION</v>
          </cell>
          <cell r="E179">
            <v>0</v>
          </cell>
          <cell r="F179" t="str">
            <v>HIBF</v>
          </cell>
          <cell r="G179" t="str">
            <v>CI_OTH</v>
          </cell>
          <cell r="H179" t="str">
            <v>PC</v>
          </cell>
          <cell r="I179" t="str">
            <v>CPR</v>
          </cell>
          <cell r="J179" t="str">
            <v/>
          </cell>
          <cell r="K179" t="str">
            <v>PD</v>
          </cell>
          <cell r="L179" t="str">
            <v>3156</v>
          </cell>
          <cell r="M179" t="str">
            <v>V</v>
          </cell>
          <cell r="N179">
            <v>417000</v>
          </cell>
        </row>
        <row r="180">
          <cell r="A180" t="str">
            <v>CM-000-000-PC-0069</v>
          </cell>
          <cell r="B180" t="str">
            <v>CINT</v>
          </cell>
          <cell r="C180" t="str">
            <v/>
          </cell>
          <cell r="D180" t="str">
            <v>LARUTAN 84 MIKROSIEMEN CALIBRATION</v>
          </cell>
          <cell r="E180">
            <v>0</v>
          </cell>
          <cell r="F180" t="str">
            <v>HIBF</v>
          </cell>
          <cell r="G180" t="str">
            <v>CI_OTH</v>
          </cell>
          <cell r="H180" t="str">
            <v>PC</v>
          </cell>
          <cell r="I180" t="str">
            <v>CPR</v>
          </cell>
          <cell r="J180" t="str">
            <v/>
          </cell>
          <cell r="K180" t="str">
            <v>PD</v>
          </cell>
          <cell r="L180" t="str">
            <v>3156</v>
          </cell>
          <cell r="M180" t="str">
            <v>V</v>
          </cell>
          <cell r="N180">
            <v>417000</v>
          </cell>
        </row>
        <row r="181">
          <cell r="A181" t="str">
            <v>CM-000-000-PC-0070</v>
          </cell>
          <cell r="B181" t="str">
            <v>CINT</v>
          </cell>
          <cell r="C181" t="str">
            <v/>
          </cell>
          <cell r="D181" t="str">
            <v>LARUTAN 12.8 MIKROSIEMEN CALIBRATION</v>
          </cell>
          <cell r="E181">
            <v>0</v>
          </cell>
          <cell r="F181" t="str">
            <v>HIBF</v>
          </cell>
          <cell r="G181" t="str">
            <v>CI_OTH</v>
          </cell>
          <cell r="H181" t="str">
            <v>PC</v>
          </cell>
          <cell r="I181" t="str">
            <v>CPR</v>
          </cell>
          <cell r="J181" t="str">
            <v/>
          </cell>
          <cell r="K181" t="str">
            <v>PD</v>
          </cell>
          <cell r="L181" t="str">
            <v>3156</v>
          </cell>
          <cell r="M181" t="str">
            <v>V</v>
          </cell>
          <cell r="N181">
            <v>417000</v>
          </cell>
        </row>
        <row r="182">
          <cell r="A182" t="str">
            <v>CM-000-000-WL-0001</v>
          </cell>
          <cell r="B182" t="str">
            <v>CINT</v>
          </cell>
          <cell r="C182" t="str">
            <v/>
          </cell>
          <cell r="D182" t="str">
            <v>LEM AQUENCE KL 8015</v>
          </cell>
          <cell r="E182">
            <v>0</v>
          </cell>
          <cell r="F182" t="str">
            <v>HIBN</v>
          </cell>
          <cell r="G182" t="str">
            <v>CI_OTH</v>
          </cell>
          <cell r="H182" t="str">
            <v>KG</v>
          </cell>
          <cell r="I182" t="str">
            <v>CPR</v>
          </cell>
          <cell r="J182" t="str">
            <v/>
          </cell>
          <cell r="K182" t="str">
            <v>PD</v>
          </cell>
          <cell r="L182" t="str">
            <v>3156</v>
          </cell>
          <cell r="M182" t="str">
            <v>V</v>
          </cell>
          <cell r="N182">
            <v>0</v>
          </cell>
        </row>
        <row r="183">
          <cell r="A183" t="str">
            <v>CM-000-000-WL-0002</v>
          </cell>
          <cell r="B183" t="str">
            <v>CINT</v>
          </cell>
          <cell r="C183" t="str">
            <v/>
          </cell>
          <cell r="D183" t="str">
            <v>LEM MOLEX</v>
          </cell>
          <cell r="E183">
            <v>44924</v>
          </cell>
          <cell r="F183" t="str">
            <v>HIBN</v>
          </cell>
          <cell r="G183" t="str">
            <v>CI_OTH</v>
          </cell>
          <cell r="H183" t="str">
            <v>KG</v>
          </cell>
          <cell r="I183" t="str">
            <v>CPR</v>
          </cell>
          <cell r="J183" t="str">
            <v/>
          </cell>
          <cell r="K183" t="str">
            <v>PD</v>
          </cell>
          <cell r="L183" t="str">
            <v>3156</v>
          </cell>
          <cell r="M183" t="str">
            <v>V</v>
          </cell>
          <cell r="N183">
            <v>23333</v>
          </cell>
        </row>
        <row r="184">
          <cell r="A184" t="str">
            <v>CM-000-000-WL-0003</v>
          </cell>
          <cell r="B184" t="str">
            <v>CINT</v>
          </cell>
          <cell r="C184" t="str">
            <v/>
          </cell>
          <cell r="D184" t="str">
            <v>POLYULAC I NO.200 QD RS YELLOW C MATT +</v>
          </cell>
          <cell r="E184">
            <v>0</v>
          </cell>
          <cell r="F184" t="str">
            <v>HIBN</v>
          </cell>
          <cell r="G184" t="str">
            <v>CI_CAT</v>
          </cell>
          <cell r="H184" t="str">
            <v>KG</v>
          </cell>
          <cell r="I184" t="str">
            <v>CPR</v>
          </cell>
          <cell r="J184" t="str">
            <v/>
          </cell>
          <cell r="K184" t="str">
            <v>PD</v>
          </cell>
          <cell r="L184" t="str">
            <v>3156</v>
          </cell>
          <cell r="M184" t="str">
            <v>V</v>
          </cell>
          <cell r="N184">
            <v>124350</v>
          </cell>
        </row>
        <row r="185">
          <cell r="A185" t="str">
            <v>CM-000-000-WL-0004</v>
          </cell>
          <cell r="B185" t="str">
            <v>CINT</v>
          </cell>
          <cell r="C185" t="str">
            <v/>
          </cell>
          <cell r="D185" t="str">
            <v>POLYULAC I THINNER SW - 2 FAH</v>
          </cell>
          <cell r="E185">
            <v>0</v>
          </cell>
          <cell r="F185" t="str">
            <v>HIBN</v>
          </cell>
          <cell r="G185" t="str">
            <v>CI_CAT</v>
          </cell>
          <cell r="H185" t="str">
            <v>L</v>
          </cell>
          <cell r="I185" t="str">
            <v>CPR</v>
          </cell>
          <cell r="J185" t="str">
            <v/>
          </cell>
          <cell r="K185" t="str">
            <v>PD</v>
          </cell>
          <cell r="L185" t="str">
            <v>3156</v>
          </cell>
          <cell r="M185" t="str">
            <v>V</v>
          </cell>
          <cell r="N185">
            <v>41000</v>
          </cell>
        </row>
        <row r="186">
          <cell r="A186" t="str">
            <v>CM-000-000-WL-0005</v>
          </cell>
          <cell r="B186" t="str">
            <v>CINT</v>
          </cell>
          <cell r="C186" t="str">
            <v/>
          </cell>
          <cell r="D186" t="str">
            <v>LEM TECHNOMELT PW 838 MANUAL M-120-180</v>
          </cell>
          <cell r="E186">
            <v>0</v>
          </cell>
          <cell r="F186" t="str">
            <v>HIBN</v>
          </cell>
          <cell r="G186" t="str">
            <v>CI_OTH</v>
          </cell>
          <cell r="H186" t="str">
            <v>KG</v>
          </cell>
          <cell r="I186" t="str">
            <v>CPR</v>
          </cell>
          <cell r="J186" t="str">
            <v/>
          </cell>
          <cell r="K186" t="str">
            <v>PD</v>
          </cell>
          <cell r="L186" t="str">
            <v>3156</v>
          </cell>
          <cell r="M186" t="str">
            <v>V</v>
          </cell>
          <cell r="N186">
            <v>110840</v>
          </cell>
        </row>
        <row r="187">
          <cell r="A187" t="str">
            <v>CM-000-000-WL-0006</v>
          </cell>
          <cell r="B187" t="str">
            <v>CINT</v>
          </cell>
          <cell r="C187" t="str">
            <v/>
          </cell>
          <cell r="D187" t="str">
            <v>LEM AQUENCE PL 27 MIF</v>
          </cell>
          <cell r="E187">
            <v>44938</v>
          </cell>
          <cell r="F187" t="str">
            <v>HIBN</v>
          </cell>
          <cell r="G187" t="str">
            <v>CI_OTH</v>
          </cell>
          <cell r="H187" t="str">
            <v>KG</v>
          </cell>
          <cell r="I187" t="str">
            <v>CPR</v>
          </cell>
          <cell r="J187" t="str">
            <v/>
          </cell>
          <cell r="K187" t="str">
            <v>PD</v>
          </cell>
          <cell r="L187" t="str">
            <v>3156</v>
          </cell>
          <cell r="M187" t="str">
            <v>V</v>
          </cell>
          <cell r="N187">
            <v>46163</v>
          </cell>
        </row>
        <row r="188">
          <cell r="A188" t="str">
            <v>CM-000-000-WL-0007</v>
          </cell>
          <cell r="B188" t="str">
            <v>CINT</v>
          </cell>
          <cell r="C188" t="str">
            <v/>
          </cell>
          <cell r="D188" t="str">
            <v>LEM TECHNOMELT KS 3567</v>
          </cell>
          <cell r="E188">
            <v>0</v>
          </cell>
          <cell r="F188" t="str">
            <v>HIBN</v>
          </cell>
          <cell r="G188" t="str">
            <v>CI_OTH</v>
          </cell>
          <cell r="H188" t="str">
            <v>KG</v>
          </cell>
          <cell r="I188" t="str">
            <v>CPR</v>
          </cell>
          <cell r="J188" t="str">
            <v/>
          </cell>
          <cell r="K188" t="str">
            <v>PD</v>
          </cell>
          <cell r="L188" t="str">
            <v>3156</v>
          </cell>
          <cell r="M188" t="str">
            <v>V</v>
          </cell>
          <cell r="N188">
            <v>81136</v>
          </cell>
        </row>
        <row r="189">
          <cell r="A189" t="str">
            <v>CM-000-000-WL-0008</v>
          </cell>
          <cell r="B189" t="str">
            <v>CINT</v>
          </cell>
          <cell r="C189" t="str">
            <v/>
          </cell>
          <cell r="D189" t="str">
            <v>LEM TECHNOMELT PW 838</v>
          </cell>
          <cell r="E189">
            <v>0</v>
          </cell>
          <cell r="F189" t="str">
            <v>HIBN</v>
          </cell>
          <cell r="G189" t="str">
            <v>CI_OTH</v>
          </cell>
          <cell r="H189" t="str">
            <v>KG</v>
          </cell>
          <cell r="I189" t="str">
            <v>CPR</v>
          </cell>
          <cell r="J189" t="str">
            <v/>
          </cell>
          <cell r="K189" t="str">
            <v>PD</v>
          </cell>
          <cell r="L189" t="str">
            <v>3156</v>
          </cell>
          <cell r="M189" t="str">
            <v>V</v>
          </cell>
          <cell r="N189">
            <v>79650</v>
          </cell>
        </row>
        <row r="190">
          <cell r="A190" t="str">
            <v>CM-000-CAT-PC-0001</v>
          </cell>
          <cell r="B190" t="str">
            <v>CINT</v>
          </cell>
          <cell r="C190" t="str">
            <v/>
          </cell>
          <cell r="D190" t="str">
            <v>CAT EP.ST BROWN SANDTEX 8678-4 (P7596 C)</v>
          </cell>
          <cell r="E190">
            <v>0</v>
          </cell>
          <cell r="F190" t="str">
            <v>HIBF</v>
          </cell>
          <cell r="G190" t="str">
            <v>CI_CAT</v>
          </cell>
          <cell r="H190" t="str">
            <v>KG</v>
          </cell>
          <cell r="I190" t="str">
            <v>CPR</v>
          </cell>
          <cell r="J190" t="str">
            <v/>
          </cell>
          <cell r="K190" t="str">
            <v>PD</v>
          </cell>
          <cell r="L190" t="str">
            <v>3156</v>
          </cell>
          <cell r="M190" t="str">
            <v>V</v>
          </cell>
          <cell r="N190">
            <v>45000</v>
          </cell>
        </row>
        <row r="191">
          <cell r="A191" t="str">
            <v>CM-000-CAT-PC-0002</v>
          </cell>
          <cell r="B191" t="str">
            <v>CINT</v>
          </cell>
          <cell r="C191" t="str">
            <v/>
          </cell>
          <cell r="D191" t="str">
            <v>PSA 6101165 MILKY WHITE</v>
          </cell>
          <cell r="E191">
            <v>0</v>
          </cell>
          <cell r="F191" t="str">
            <v>HIBF</v>
          </cell>
          <cell r="G191" t="str">
            <v>CI_CAT</v>
          </cell>
          <cell r="H191" t="str">
            <v>KG</v>
          </cell>
          <cell r="I191" t="str">
            <v>CPR</v>
          </cell>
          <cell r="J191" t="str">
            <v/>
          </cell>
          <cell r="K191" t="str">
            <v>PD</v>
          </cell>
          <cell r="L191" t="str">
            <v>3156</v>
          </cell>
          <cell r="M191" t="str">
            <v>V</v>
          </cell>
          <cell r="N191">
            <v>49001</v>
          </cell>
        </row>
        <row r="192">
          <cell r="A192" t="str">
            <v>CM-000-CAT-PC-0007</v>
          </cell>
          <cell r="B192" t="str">
            <v>CINT</v>
          </cell>
          <cell r="C192" t="str">
            <v/>
          </cell>
          <cell r="D192" t="str">
            <v>CAT AVIAN HITAM</v>
          </cell>
          <cell r="E192">
            <v>0</v>
          </cell>
          <cell r="F192" t="str">
            <v>HIBF</v>
          </cell>
          <cell r="G192" t="str">
            <v>CI_CAT</v>
          </cell>
          <cell r="H192" t="str">
            <v>KG</v>
          </cell>
          <cell r="I192" t="str">
            <v>CPR</v>
          </cell>
          <cell r="J192" t="str">
            <v/>
          </cell>
          <cell r="K192" t="str">
            <v>PD</v>
          </cell>
          <cell r="L192" t="str">
            <v>3156</v>
          </cell>
          <cell r="M192" t="str">
            <v>V</v>
          </cell>
          <cell r="N192">
            <v>75000</v>
          </cell>
        </row>
        <row r="193">
          <cell r="A193" t="str">
            <v>CM-000-CAT-PC-0008</v>
          </cell>
          <cell r="B193" t="str">
            <v>CINT</v>
          </cell>
          <cell r="C193" t="str">
            <v/>
          </cell>
          <cell r="D193" t="str">
            <v>CAT OPLOSAN IVORY</v>
          </cell>
          <cell r="E193">
            <v>0</v>
          </cell>
          <cell r="F193" t="str">
            <v>HIBF</v>
          </cell>
          <cell r="G193" t="str">
            <v>CI_CAT</v>
          </cell>
          <cell r="H193" t="str">
            <v>KG</v>
          </cell>
          <cell r="I193" t="str">
            <v>CPR</v>
          </cell>
          <cell r="J193" t="str">
            <v/>
          </cell>
          <cell r="K193" t="str">
            <v>PD</v>
          </cell>
          <cell r="L193" t="str">
            <v>3156</v>
          </cell>
          <cell r="M193" t="str">
            <v>V</v>
          </cell>
          <cell r="N193">
            <v>0</v>
          </cell>
        </row>
        <row r="194">
          <cell r="A194" t="str">
            <v>CM-000-CAT-PC-0009</v>
          </cell>
          <cell r="B194" t="str">
            <v>CINT</v>
          </cell>
          <cell r="C194" t="str">
            <v/>
          </cell>
          <cell r="D194" t="str">
            <v>CAT OPLOSAN RALL</v>
          </cell>
          <cell r="E194">
            <v>0</v>
          </cell>
          <cell r="F194" t="str">
            <v>HIBF</v>
          </cell>
          <cell r="G194" t="str">
            <v>CI_CAT</v>
          </cell>
          <cell r="H194" t="str">
            <v>KG</v>
          </cell>
          <cell r="I194" t="str">
            <v>CPR</v>
          </cell>
          <cell r="J194" t="str">
            <v/>
          </cell>
          <cell r="K194" t="str">
            <v>PD</v>
          </cell>
          <cell r="L194" t="str">
            <v>3156</v>
          </cell>
          <cell r="M194" t="str">
            <v>V</v>
          </cell>
          <cell r="N194">
            <v>1</v>
          </cell>
        </row>
        <row r="195">
          <cell r="A195" t="str">
            <v>CM-000-CAT-PC-0010</v>
          </cell>
          <cell r="B195" t="str">
            <v>CINT</v>
          </cell>
          <cell r="C195" t="str">
            <v/>
          </cell>
          <cell r="D195" t="str">
            <v>BONDERITE C-AD RT 1020 S</v>
          </cell>
          <cell r="E195">
            <v>0</v>
          </cell>
          <cell r="F195" t="str">
            <v>HIBF</v>
          </cell>
          <cell r="G195" t="str">
            <v>CI_CAT</v>
          </cell>
          <cell r="H195" t="str">
            <v>KG</v>
          </cell>
          <cell r="I195" t="str">
            <v>CPR</v>
          </cell>
          <cell r="J195" t="str">
            <v/>
          </cell>
          <cell r="K195" t="str">
            <v>PD</v>
          </cell>
          <cell r="L195" t="str">
            <v>3156</v>
          </cell>
          <cell r="M195" t="str">
            <v>V</v>
          </cell>
          <cell r="N195">
            <v>0</v>
          </cell>
        </row>
        <row r="196">
          <cell r="A196" t="str">
            <v>CM-000-CAT-PC-0011</v>
          </cell>
          <cell r="B196" t="str">
            <v>CINT</v>
          </cell>
          <cell r="C196" t="str">
            <v/>
          </cell>
          <cell r="D196" t="str">
            <v>BONDERITE C-AD RT 1020 S</v>
          </cell>
          <cell r="E196">
            <v>0</v>
          </cell>
          <cell r="F196" t="str">
            <v>HIBF</v>
          </cell>
          <cell r="G196" t="str">
            <v>CI_CAT</v>
          </cell>
          <cell r="H196" t="str">
            <v>KG</v>
          </cell>
          <cell r="I196" t="str">
            <v>CPR</v>
          </cell>
          <cell r="J196" t="str">
            <v/>
          </cell>
          <cell r="K196" t="str">
            <v>PD</v>
          </cell>
          <cell r="L196" t="str">
            <v>3156</v>
          </cell>
          <cell r="M196" t="str">
            <v>V</v>
          </cell>
          <cell r="N196">
            <v>0</v>
          </cell>
        </row>
        <row r="197">
          <cell r="A197" t="str">
            <v>CM-000-CAT-PC-0015</v>
          </cell>
          <cell r="B197" t="str">
            <v>CINT</v>
          </cell>
          <cell r="C197" t="str">
            <v/>
          </cell>
          <cell r="D197" t="str">
            <v>GREY FITTO (SILVER 5723-2) P.877-SL171</v>
          </cell>
          <cell r="E197">
            <v>0</v>
          </cell>
          <cell r="F197" t="str">
            <v>HIBF</v>
          </cell>
          <cell r="G197" t="str">
            <v>CI_CAT</v>
          </cell>
          <cell r="H197" t="str">
            <v>KG</v>
          </cell>
          <cell r="I197" t="str">
            <v>CPR</v>
          </cell>
          <cell r="J197" t="str">
            <v/>
          </cell>
          <cell r="K197" t="str">
            <v>PD</v>
          </cell>
          <cell r="L197" t="str">
            <v>3156</v>
          </cell>
          <cell r="M197" t="str">
            <v>V</v>
          </cell>
          <cell r="N197">
            <v>62584</v>
          </cell>
        </row>
        <row r="198">
          <cell r="A198" t="str">
            <v>CM-000-CAT-PC-0016</v>
          </cell>
          <cell r="B198" t="str">
            <v>CINT</v>
          </cell>
          <cell r="C198" t="str">
            <v/>
          </cell>
          <cell r="D198" t="str">
            <v>MP CREAM MUNSELL ANTIQUE 10291</v>
          </cell>
          <cell r="E198">
            <v>0</v>
          </cell>
          <cell r="F198" t="str">
            <v>HIBF</v>
          </cell>
          <cell r="G198" t="str">
            <v>CI_CAT</v>
          </cell>
          <cell r="H198" t="str">
            <v>KG</v>
          </cell>
          <cell r="I198" t="str">
            <v>CPR</v>
          </cell>
          <cell r="J198" t="str">
            <v/>
          </cell>
          <cell r="K198" t="str">
            <v>PD</v>
          </cell>
          <cell r="L198" t="str">
            <v>3156</v>
          </cell>
          <cell r="M198" t="str">
            <v>V</v>
          </cell>
          <cell r="N198">
            <v>53000</v>
          </cell>
        </row>
        <row r="199">
          <cell r="A199" t="str">
            <v>CM-000-CAT-PC-0017</v>
          </cell>
          <cell r="B199" t="str">
            <v>CINT</v>
          </cell>
          <cell r="C199" t="str">
            <v/>
          </cell>
          <cell r="D199" t="str">
            <v>HDP-1000 GSM</v>
          </cell>
          <cell r="E199">
            <v>0</v>
          </cell>
          <cell r="F199" t="str">
            <v>HIBF</v>
          </cell>
          <cell r="G199" t="str">
            <v>CI_CAT</v>
          </cell>
          <cell r="H199" t="str">
            <v>PC</v>
          </cell>
          <cell r="I199" t="str">
            <v>CPR</v>
          </cell>
          <cell r="J199" t="str">
            <v/>
          </cell>
          <cell r="K199" t="str">
            <v>PD</v>
          </cell>
          <cell r="L199" t="str">
            <v>3156</v>
          </cell>
          <cell r="M199" t="str">
            <v>V</v>
          </cell>
          <cell r="N199">
            <v>117568</v>
          </cell>
        </row>
        <row r="200">
          <cell r="A200" t="str">
            <v>CM-000-CAT-PC-0018</v>
          </cell>
          <cell r="B200" t="str">
            <v>CINT</v>
          </cell>
          <cell r="C200" t="str">
            <v/>
          </cell>
          <cell r="D200" t="str">
            <v>CAT OPLOSAN WHITE LOTUS KAGUKURO</v>
          </cell>
          <cell r="E200">
            <v>0</v>
          </cell>
          <cell r="F200" t="str">
            <v>HIBF</v>
          </cell>
          <cell r="G200" t="str">
            <v>CI_CAT</v>
          </cell>
          <cell r="H200" t="str">
            <v>KG</v>
          </cell>
          <cell r="I200" t="str">
            <v>CPR</v>
          </cell>
          <cell r="J200" t="str">
            <v/>
          </cell>
          <cell r="K200" t="str">
            <v>PD</v>
          </cell>
          <cell r="L200" t="str">
            <v>3156</v>
          </cell>
          <cell r="M200" t="str">
            <v>V</v>
          </cell>
          <cell r="N200">
            <v>165000</v>
          </cell>
        </row>
        <row r="201">
          <cell r="A201" t="str">
            <v>CM-000-PCH-NC-0001</v>
          </cell>
          <cell r="B201" t="str">
            <v>CINT</v>
          </cell>
          <cell r="C201" t="str">
            <v/>
          </cell>
          <cell r="D201" t="str">
            <v>NATRIUM SULFAT</v>
          </cell>
          <cell r="E201">
            <v>0</v>
          </cell>
          <cell r="F201" t="str">
            <v>HIBF</v>
          </cell>
          <cell r="G201" t="str">
            <v>CI_CHROME</v>
          </cell>
          <cell r="H201" t="str">
            <v>KG</v>
          </cell>
          <cell r="I201" t="str">
            <v>CPR</v>
          </cell>
          <cell r="J201" t="str">
            <v/>
          </cell>
          <cell r="K201" t="str">
            <v>PD</v>
          </cell>
          <cell r="L201" t="str">
            <v>3156</v>
          </cell>
          <cell r="M201" t="str">
            <v>V</v>
          </cell>
          <cell r="N201">
            <v>200000</v>
          </cell>
        </row>
        <row r="202">
          <cell r="A202" t="str">
            <v>CM-000-PCH-NC-0002</v>
          </cell>
          <cell r="B202" t="str">
            <v>CINT</v>
          </cell>
          <cell r="C202" t="str">
            <v/>
          </cell>
          <cell r="D202" t="str">
            <v>CHLOROFORM</v>
          </cell>
          <cell r="E202">
            <v>0</v>
          </cell>
          <cell r="F202" t="str">
            <v>HIBF</v>
          </cell>
          <cell r="G202" t="str">
            <v>CI_CHROME</v>
          </cell>
          <cell r="H202" t="str">
            <v>KG</v>
          </cell>
          <cell r="I202" t="str">
            <v>CPR</v>
          </cell>
          <cell r="J202" t="str">
            <v/>
          </cell>
          <cell r="K202" t="str">
            <v>PD</v>
          </cell>
          <cell r="L202" t="str">
            <v>3156</v>
          </cell>
          <cell r="M202" t="str">
            <v>V</v>
          </cell>
          <cell r="N202">
            <v>150000</v>
          </cell>
        </row>
        <row r="203">
          <cell r="A203" t="str">
            <v>FG-850-WNM-AS-0001</v>
          </cell>
          <cell r="B203" t="str">
            <v>CINT</v>
          </cell>
          <cell r="C203" t="str">
            <v/>
          </cell>
          <cell r="D203" t="str">
            <v>NA P HAMMERTONE BLACK PVC</v>
          </cell>
          <cell r="E203">
            <v>44834</v>
          </cell>
          <cell r="F203" t="str">
            <v>FERF</v>
          </cell>
          <cell r="G203" t="str">
            <v>CI_WNM</v>
          </cell>
          <cell r="H203" t="str">
            <v>PC</v>
          </cell>
          <cell r="I203" t="str">
            <v>CPR</v>
          </cell>
          <cell r="J203" t="str">
            <v/>
          </cell>
          <cell r="K203" t="str">
            <v>M0</v>
          </cell>
          <cell r="L203" t="str">
            <v>7915</v>
          </cell>
          <cell r="M203" t="str">
            <v>S</v>
          </cell>
          <cell r="N203">
            <v>202868</v>
          </cell>
        </row>
        <row r="204">
          <cell r="A204" t="str">
            <v>FG-850-WNM-AS-0002</v>
          </cell>
          <cell r="B204" t="str">
            <v>CINT</v>
          </cell>
          <cell r="C204" t="str">
            <v/>
          </cell>
          <cell r="D204" t="str">
            <v>NA P HAMMERTONE AL120</v>
          </cell>
          <cell r="E204">
            <v>0</v>
          </cell>
          <cell r="F204" t="str">
            <v>FERF</v>
          </cell>
          <cell r="G204" t="str">
            <v>CI_WNM</v>
          </cell>
          <cell r="H204" t="str">
            <v>PC</v>
          </cell>
          <cell r="I204" t="str">
            <v>CPR</v>
          </cell>
          <cell r="J204" t="str">
            <v/>
          </cell>
          <cell r="K204" t="str">
            <v>M0</v>
          </cell>
          <cell r="L204" t="str">
            <v>7915</v>
          </cell>
          <cell r="M204" t="str">
            <v>S</v>
          </cell>
          <cell r="N204">
            <v>0</v>
          </cell>
        </row>
        <row r="205">
          <cell r="A205" t="str">
            <v>FG-850-WNM-AS-0003</v>
          </cell>
          <cell r="B205" t="str">
            <v>CINT</v>
          </cell>
          <cell r="C205" t="str">
            <v/>
          </cell>
          <cell r="D205" t="str">
            <v>NA P HAMMERTONE BLUE O1</v>
          </cell>
          <cell r="E205">
            <v>0</v>
          </cell>
          <cell r="F205" t="str">
            <v>FERF</v>
          </cell>
          <cell r="G205" t="str">
            <v>CI_WNM</v>
          </cell>
          <cell r="H205" t="str">
            <v>PC</v>
          </cell>
          <cell r="I205" t="str">
            <v>CPR</v>
          </cell>
          <cell r="J205" t="str">
            <v/>
          </cell>
          <cell r="K205" t="str">
            <v>M0</v>
          </cell>
          <cell r="L205" t="str">
            <v>7915</v>
          </cell>
          <cell r="M205" t="str">
            <v>S</v>
          </cell>
          <cell r="N205">
            <v>0</v>
          </cell>
        </row>
        <row r="206">
          <cell r="A206" t="str">
            <v>FG-850-WNM-AS-0004</v>
          </cell>
          <cell r="B206" t="str">
            <v>CINT</v>
          </cell>
          <cell r="C206" t="str">
            <v/>
          </cell>
          <cell r="D206" t="str">
            <v>NA P HAMMERTONE BROWN N4</v>
          </cell>
          <cell r="E206">
            <v>44784</v>
          </cell>
          <cell r="F206" t="str">
            <v>FERF</v>
          </cell>
          <cell r="G206" t="str">
            <v>CI_WNM</v>
          </cell>
          <cell r="H206" t="str">
            <v>PC</v>
          </cell>
          <cell r="I206" t="str">
            <v>CPR</v>
          </cell>
          <cell r="J206" t="str">
            <v/>
          </cell>
          <cell r="K206" t="str">
            <v>M0</v>
          </cell>
          <cell r="L206" t="str">
            <v>7915</v>
          </cell>
          <cell r="M206" t="str">
            <v>S</v>
          </cell>
          <cell r="N206">
            <v>185410</v>
          </cell>
        </row>
        <row r="207">
          <cell r="A207" t="str">
            <v>FG-850-WNM-AS-0005</v>
          </cell>
          <cell r="B207" t="str">
            <v>CINT</v>
          </cell>
          <cell r="C207" t="str">
            <v/>
          </cell>
          <cell r="D207" t="str">
            <v>NA P HAMMERTONE BLACK PVC (SHAFT PANJANG</v>
          </cell>
          <cell r="E207">
            <v>0</v>
          </cell>
          <cell r="F207" t="str">
            <v>FERF</v>
          </cell>
          <cell r="G207" t="str">
            <v>CI_WNM</v>
          </cell>
          <cell r="H207" t="str">
            <v>PC</v>
          </cell>
          <cell r="I207" t="str">
            <v>CPR</v>
          </cell>
          <cell r="J207" t="str">
            <v/>
          </cell>
          <cell r="K207" t="str">
            <v>M0</v>
          </cell>
          <cell r="L207" t="str">
            <v>7915</v>
          </cell>
          <cell r="M207" t="str">
            <v>S</v>
          </cell>
          <cell r="N207">
            <v>0</v>
          </cell>
        </row>
        <row r="208">
          <cell r="A208" t="str">
            <v>FG-850-WNM-AS-0006</v>
          </cell>
          <cell r="B208" t="str">
            <v>CINT</v>
          </cell>
          <cell r="C208" t="str">
            <v/>
          </cell>
          <cell r="D208" t="str">
            <v>NAN P HAMMERTONE BLACK PVC</v>
          </cell>
          <cell r="E208">
            <v>44834</v>
          </cell>
          <cell r="F208" t="str">
            <v>FERF</v>
          </cell>
          <cell r="G208" t="str">
            <v>CI_WNM</v>
          </cell>
          <cell r="H208" t="str">
            <v>PC</v>
          </cell>
          <cell r="I208" t="str">
            <v>CPR</v>
          </cell>
          <cell r="J208" t="str">
            <v/>
          </cell>
          <cell r="K208" t="str">
            <v>M0</v>
          </cell>
          <cell r="L208" t="str">
            <v>7915</v>
          </cell>
          <cell r="M208" t="str">
            <v>S</v>
          </cell>
          <cell r="N208">
            <v>379564</v>
          </cell>
        </row>
        <row r="209">
          <cell r="A209" t="str">
            <v>FG-850-WNM-AS-0007</v>
          </cell>
          <cell r="B209" t="str">
            <v>CINT</v>
          </cell>
          <cell r="C209" t="str">
            <v/>
          </cell>
          <cell r="D209" t="str">
            <v>NAN P HAMMERTONE BLACK PVC (SHAFT PANJAN</v>
          </cell>
          <cell r="E209">
            <v>44838</v>
          </cell>
          <cell r="F209" t="str">
            <v>FERF</v>
          </cell>
          <cell r="G209" t="str">
            <v>CI_WNM</v>
          </cell>
          <cell r="H209" t="str">
            <v>PC</v>
          </cell>
          <cell r="I209" t="str">
            <v>CPR</v>
          </cell>
          <cell r="J209" t="str">
            <v/>
          </cell>
          <cell r="K209" t="str">
            <v>M0</v>
          </cell>
          <cell r="L209" t="str">
            <v>7915</v>
          </cell>
          <cell r="M209" t="str">
            <v>S</v>
          </cell>
          <cell r="N209">
            <v>260491</v>
          </cell>
        </row>
        <row r="210">
          <cell r="A210" t="str">
            <v>FG-850-WNM-AS-0008</v>
          </cell>
          <cell r="B210" t="str">
            <v>CINT</v>
          </cell>
          <cell r="C210" t="str">
            <v/>
          </cell>
          <cell r="D210" t="str">
            <v>NBK P HAMMERTONE BLACK PVC</v>
          </cell>
          <cell r="E210">
            <v>44834</v>
          </cell>
          <cell r="F210" t="str">
            <v>FERF</v>
          </cell>
          <cell r="G210" t="str">
            <v>CI_WNM</v>
          </cell>
          <cell r="H210" t="str">
            <v>PC</v>
          </cell>
          <cell r="I210" t="str">
            <v>CPR</v>
          </cell>
          <cell r="J210" t="str">
            <v/>
          </cell>
          <cell r="K210" t="str">
            <v>M0</v>
          </cell>
          <cell r="L210" t="str">
            <v>7915</v>
          </cell>
          <cell r="M210" t="str">
            <v>S</v>
          </cell>
          <cell r="N210">
            <v>398586</v>
          </cell>
        </row>
        <row r="211">
          <cell r="A211" t="str">
            <v>FG-850-WNM-AS-0009</v>
          </cell>
          <cell r="B211" t="str">
            <v>CINT</v>
          </cell>
          <cell r="C211" t="str">
            <v/>
          </cell>
          <cell r="D211" t="str">
            <v>NBK P HAMMERTONE BLUE L1</v>
          </cell>
          <cell r="E211">
            <v>0</v>
          </cell>
          <cell r="F211" t="str">
            <v>FERF</v>
          </cell>
          <cell r="G211" t="str">
            <v>CI_WNM</v>
          </cell>
          <cell r="H211" t="str">
            <v>PC</v>
          </cell>
          <cell r="I211" t="str">
            <v>CPR</v>
          </cell>
          <cell r="J211" t="str">
            <v/>
          </cell>
          <cell r="K211" t="str">
            <v>M0</v>
          </cell>
          <cell r="L211" t="str">
            <v>7915</v>
          </cell>
          <cell r="M211" t="str">
            <v>S</v>
          </cell>
          <cell r="N211">
            <v>0</v>
          </cell>
        </row>
        <row r="212">
          <cell r="A212" t="str">
            <v>FG-850-WNM-AS-0010</v>
          </cell>
          <cell r="B212" t="str">
            <v>CINT</v>
          </cell>
          <cell r="C212" t="str">
            <v/>
          </cell>
          <cell r="D212" t="str">
            <v>NC P HAMMERTONE BLACK PVC</v>
          </cell>
          <cell r="E212">
            <v>0</v>
          </cell>
          <cell r="F212" t="str">
            <v>FERF</v>
          </cell>
          <cell r="G212" t="str">
            <v>CI_WNM</v>
          </cell>
          <cell r="H212" t="str">
            <v>PC</v>
          </cell>
          <cell r="I212" t="str">
            <v>CPR</v>
          </cell>
          <cell r="J212" t="str">
            <v/>
          </cell>
          <cell r="K212" t="str">
            <v>M0</v>
          </cell>
          <cell r="L212" t="str">
            <v>7915</v>
          </cell>
          <cell r="M212" t="str">
            <v>S</v>
          </cell>
          <cell r="N212">
            <v>0</v>
          </cell>
        </row>
        <row r="213">
          <cell r="A213" t="str">
            <v>FG-850-WNM-AS-0011</v>
          </cell>
          <cell r="B213" t="str">
            <v>CINT</v>
          </cell>
          <cell r="C213" t="str">
            <v/>
          </cell>
          <cell r="D213" t="str">
            <v>NCRN P BLACK BLACK PVC</v>
          </cell>
          <cell r="E213">
            <v>0</v>
          </cell>
          <cell r="F213" t="str">
            <v>FERF</v>
          </cell>
          <cell r="G213" t="str">
            <v>CI_WNM</v>
          </cell>
          <cell r="H213" t="str">
            <v>PC</v>
          </cell>
          <cell r="I213" t="str">
            <v>CPR</v>
          </cell>
          <cell r="J213" t="str">
            <v/>
          </cell>
          <cell r="K213" t="str">
            <v>M0</v>
          </cell>
          <cell r="L213" t="str">
            <v>7915</v>
          </cell>
          <cell r="M213" t="str">
            <v>S</v>
          </cell>
          <cell r="N213">
            <v>0</v>
          </cell>
        </row>
        <row r="214">
          <cell r="A214" t="str">
            <v>FG-850-WNM-AS-0012</v>
          </cell>
          <cell r="B214" t="str">
            <v>CINT</v>
          </cell>
          <cell r="C214" t="str">
            <v/>
          </cell>
          <cell r="D214" t="str">
            <v>NCRN P BLACK BLUE O1</v>
          </cell>
          <cell r="E214">
            <v>0</v>
          </cell>
          <cell r="F214" t="str">
            <v>FERF</v>
          </cell>
          <cell r="G214" t="str">
            <v>CI_WNM</v>
          </cell>
          <cell r="H214" t="str">
            <v>PC</v>
          </cell>
          <cell r="I214" t="str">
            <v>CPR</v>
          </cell>
          <cell r="J214" t="str">
            <v/>
          </cell>
          <cell r="K214" t="str">
            <v>M0</v>
          </cell>
          <cell r="L214" t="str">
            <v>7915</v>
          </cell>
          <cell r="M214" t="str">
            <v>S</v>
          </cell>
          <cell r="N214">
            <v>0</v>
          </cell>
        </row>
        <row r="215">
          <cell r="A215" t="str">
            <v>FG-ACR-OTH-SD-0001</v>
          </cell>
          <cell r="B215" t="str">
            <v>CINT</v>
          </cell>
          <cell r="C215" t="str">
            <v/>
          </cell>
          <cell r="D215" t="str">
            <v>ACRYLIC PARTITION 70X100X0.5 CM</v>
          </cell>
          <cell r="E215">
            <v>45169</v>
          </cell>
          <cell r="F215" t="str">
            <v>FERF</v>
          </cell>
          <cell r="G215" t="str">
            <v>CI_OTH</v>
          </cell>
          <cell r="H215" t="str">
            <v>PC</v>
          </cell>
          <cell r="I215" t="str">
            <v>CPR</v>
          </cell>
          <cell r="J215" t="str">
            <v/>
          </cell>
          <cell r="K215" t="str">
            <v>M0</v>
          </cell>
          <cell r="L215" t="str">
            <v>7915</v>
          </cell>
          <cell r="M215" t="str">
            <v>V</v>
          </cell>
          <cell r="N215">
            <v>0</v>
          </cell>
        </row>
        <row r="216">
          <cell r="A216" t="str">
            <v>FG-AJC-WNM-AS-0001</v>
          </cell>
          <cell r="B216" t="str">
            <v>CINT</v>
          </cell>
          <cell r="C216" t="str">
            <v/>
          </cell>
          <cell r="D216" t="str">
            <v>AJ CHAIR P BLACK GREEN</v>
          </cell>
          <cell r="E216">
            <v>44834</v>
          </cell>
          <cell r="F216" t="str">
            <v>FERF</v>
          </cell>
          <cell r="G216" t="str">
            <v>CI_WNM</v>
          </cell>
          <cell r="H216" t="str">
            <v>PC</v>
          </cell>
          <cell r="I216" t="str">
            <v>CPR</v>
          </cell>
          <cell r="J216" t="str">
            <v/>
          </cell>
          <cell r="K216" t="str">
            <v>M0</v>
          </cell>
          <cell r="L216" t="str">
            <v>7915</v>
          </cell>
          <cell r="M216" t="str">
            <v>S</v>
          </cell>
          <cell r="N216">
            <v>1867097</v>
          </cell>
        </row>
        <row r="217">
          <cell r="A217" t="str">
            <v>FG-AJC-WNM-AS-0002</v>
          </cell>
          <cell r="B217" t="str">
            <v>CINT</v>
          </cell>
          <cell r="C217" t="str">
            <v/>
          </cell>
          <cell r="D217" t="str">
            <v>AJ CHAIR P BLACK BLUE</v>
          </cell>
          <cell r="E217">
            <v>0</v>
          </cell>
          <cell r="F217" t="str">
            <v>FERF</v>
          </cell>
          <cell r="G217" t="str">
            <v>CI_WNM</v>
          </cell>
          <cell r="H217" t="str">
            <v>PC</v>
          </cell>
          <cell r="I217" t="str">
            <v>CPR</v>
          </cell>
          <cell r="J217" t="str">
            <v/>
          </cell>
          <cell r="K217" t="str">
            <v>M0</v>
          </cell>
          <cell r="L217" t="str">
            <v>7915</v>
          </cell>
          <cell r="M217" t="str">
            <v>S</v>
          </cell>
          <cell r="N217">
            <v>0</v>
          </cell>
        </row>
        <row r="218">
          <cell r="A218" t="str">
            <v>FG-AJC-WNM-AS-0003</v>
          </cell>
          <cell r="B218" t="str">
            <v>CINT</v>
          </cell>
          <cell r="C218" t="str">
            <v/>
          </cell>
          <cell r="D218" t="str">
            <v>AJ CHAIR P BLACK BLACK</v>
          </cell>
          <cell r="E218">
            <v>44935</v>
          </cell>
          <cell r="F218" t="str">
            <v>FERF</v>
          </cell>
          <cell r="G218" t="str">
            <v>CI_WNM</v>
          </cell>
          <cell r="H218" t="str">
            <v>PC</v>
          </cell>
          <cell r="I218" t="str">
            <v>CPR</v>
          </cell>
          <cell r="J218" t="str">
            <v/>
          </cell>
          <cell r="K218" t="str">
            <v>M0</v>
          </cell>
          <cell r="L218" t="str">
            <v>7915</v>
          </cell>
          <cell r="M218" t="str">
            <v>S</v>
          </cell>
          <cell r="N218">
            <v>1867097</v>
          </cell>
        </row>
        <row r="219">
          <cell r="A219" t="str">
            <v>FG-AMJ-WNM-AS-0066</v>
          </cell>
          <cell r="B219" t="str">
            <v>CINT</v>
          </cell>
          <cell r="C219" t="str">
            <v/>
          </cell>
          <cell r="D219" t="str">
            <v>JASMINE C - 211 BACK WHITE N ORANGE I12</v>
          </cell>
          <cell r="E219">
            <v>45169</v>
          </cell>
          <cell r="F219" t="str">
            <v>FERF</v>
          </cell>
          <cell r="G219" t="str">
            <v>CI_HBR</v>
          </cell>
          <cell r="H219" t="str">
            <v>PC</v>
          </cell>
          <cell r="I219" t="str">
            <v>CPR</v>
          </cell>
          <cell r="J219" t="str">
            <v/>
          </cell>
          <cell r="K219" t="str">
            <v>M0</v>
          </cell>
          <cell r="L219" t="str">
            <v>7915</v>
          </cell>
          <cell r="M219" t="str">
            <v>S</v>
          </cell>
          <cell r="N219">
            <v>215553</v>
          </cell>
        </row>
        <row r="220">
          <cell r="A220" t="str">
            <v>FG-ATC-LPS-AS-0001</v>
          </cell>
          <cell r="B220" t="str">
            <v>CINT</v>
          </cell>
          <cell r="C220" t="str">
            <v/>
          </cell>
          <cell r="D220" t="str">
            <v>AUDITORIUM CHAIR (ATC-01)</v>
          </cell>
          <cell r="E220">
            <v>0</v>
          </cell>
          <cell r="F220" t="str">
            <v>FERF</v>
          </cell>
          <cell r="G220" t="str">
            <v>CI_WNM</v>
          </cell>
          <cell r="H220" t="str">
            <v>PC</v>
          </cell>
          <cell r="I220" t="str">
            <v>CPR</v>
          </cell>
          <cell r="J220" t="str">
            <v/>
          </cell>
          <cell r="K220" t="str">
            <v>M0</v>
          </cell>
          <cell r="L220" t="str">
            <v>7915</v>
          </cell>
          <cell r="M220" t="str">
            <v>S</v>
          </cell>
          <cell r="N220">
            <v>0</v>
          </cell>
        </row>
        <row r="221">
          <cell r="A221" t="str">
            <v>FG-ATC-LPS-AS-0002</v>
          </cell>
          <cell r="B221" t="str">
            <v>CINT</v>
          </cell>
          <cell r="C221" t="str">
            <v/>
          </cell>
          <cell r="D221" t="str">
            <v>AUDITORIUM CHAIR (ATC-01) S - BLACK B -</v>
          </cell>
          <cell r="E221">
            <v>0</v>
          </cell>
          <cell r="F221" t="str">
            <v>FERF</v>
          </cell>
          <cell r="G221" t="str">
            <v>CI_WNM</v>
          </cell>
          <cell r="H221" t="str">
            <v>PC</v>
          </cell>
          <cell r="I221" t="str">
            <v>CPR</v>
          </cell>
          <cell r="J221" t="str">
            <v/>
          </cell>
          <cell r="K221" t="str">
            <v>M0</v>
          </cell>
          <cell r="L221" t="str">
            <v>7915</v>
          </cell>
          <cell r="M221" t="str">
            <v>S</v>
          </cell>
          <cell r="N221">
            <v>0</v>
          </cell>
        </row>
        <row r="222">
          <cell r="A222" t="str">
            <v>FG-ATC-LPS-AS-0003</v>
          </cell>
          <cell r="B222" t="str">
            <v>CINT</v>
          </cell>
          <cell r="C222" t="str">
            <v/>
          </cell>
          <cell r="D222" t="str">
            <v>AUDITORIUM CHAIR (ATC-01) BROWN N4</v>
          </cell>
          <cell r="E222">
            <v>44769</v>
          </cell>
          <cell r="F222" t="str">
            <v>FERF</v>
          </cell>
          <cell r="G222" t="str">
            <v>CI_WNM</v>
          </cell>
          <cell r="H222" t="str">
            <v>PC</v>
          </cell>
          <cell r="I222" t="str">
            <v>CPR</v>
          </cell>
          <cell r="J222" t="str">
            <v/>
          </cell>
          <cell r="K222" t="str">
            <v>M0</v>
          </cell>
          <cell r="L222" t="str">
            <v>7915</v>
          </cell>
          <cell r="M222" t="str">
            <v>S</v>
          </cell>
          <cell r="N222">
            <v>0</v>
          </cell>
        </row>
        <row r="223">
          <cell r="A223" t="str">
            <v>FG-ATC-LPS-AS-0004</v>
          </cell>
          <cell r="B223" t="str">
            <v>CINT</v>
          </cell>
          <cell r="C223" t="str">
            <v/>
          </cell>
          <cell r="D223" t="str">
            <v>AUDITORIUM CHAIR (ATC-01) BLUE D1</v>
          </cell>
          <cell r="E223">
            <v>0</v>
          </cell>
          <cell r="F223" t="str">
            <v>FERF</v>
          </cell>
          <cell r="G223" t="str">
            <v>CI_WNM</v>
          </cell>
          <cell r="H223" t="str">
            <v>PC</v>
          </cell>
          <cell r="I223" t="str">
            <v>CPR</v>
          </cell>
          <cell r="J223" t="str">
            <v/>
          </cell>
          <cell r="K223" t="str">
            <v>M0</v>
          </cell>
          <cell r="L223" t="str">
            <v>7915</v>
          </cell>
          <cell r="M223" t="str">
            <v>S</v>
          </cell>
          <cell r="N223">
            <v>0</v>
          </cell>
        </row>
        <row r="224">
          <cell r="A224" t="str">
            <v>FG-ATC-LPS-AS-0005</v>
          </cell>
          <cell r="B224" t="str">
            <v>CINT</v>
          </cell>
          <cell r="C224" t="str">
            <v/>
          </cell>
          <cell r="D224" t="str">
            <v>AUDITORIUM CHAIR (ATC-01) ORANGE L12</v>
          </cell>
          <cell r="E224">
            <v>0</v>
          </cell>
          <cell r="F224" t="str">
            <v>FERF</v>
          </cell>
          <cell r="G224" t="str">
            <v>CI_WNM</v>
          </cell>
          <cell r="H224" t="str">
            <v>PC</v>
          </cell>
          <cell r="I224" t="str">
            <v>CPR</v>
          </cell>
          <cell r="J224" t="str">
            <v/>
          </cell>
          <cell r="K224" t="str">
            <v>M0</v>
          </cell>
          <cell r="L224" t="str">
            <v>7915</v>
          </cell>
          <cell r="M224" t="str">
            <v>S</v>
          </cell>
          <cell r="N224">
            <v>0</v>
          </cell>
        </row>
        <row r="225">
          <cell r="A225" t="str">
            <v>FG-ATC-LPS-AS-0006</v>
          </cell>
          <cell r="B225" t="str">
            <v>CINT</v>
          </cell>
          <cell r="C225" t="str">
            <v/>
          </cell>
          <cell r="D225" t="str">
            <v>AUDITORIUM CHAIR (ATC-01) BLACK D7</v>
          </cell>
          <cell r="E225">
            <v>0</v>
          </cell>
          <cell r="F225" t="str">
            <v>FERF</v>
          </cell>
          <cell r="G225" t="str">
            <v>CI_WNM</v>
          </cell>
          <cell r="H225" t="str">
            <v>PC</v>
          </cell>
          <cell r="I225" t="str">
            <v>CPR</v>
          </cell>
          <cell r="J225" t="str">
            <v/>
          </cell>
          <cell r="K225" t="str">
            <v>M0</v>
          </cell>
          <cell r="L225" t="str">
            <v>7915</v>
          </cell>
          <cell r="M225" t="str">
            <v>S</v>
          </cell>
          <cell r="N225">
            <v>0</v>
          </cell>
        </row>
        <row r="226">
          <cell r="A226" t="str">
            <v>FG-ATC-LPS-AS-0007</v>
          </cell>
          <cell r="B226" t="str">
            <v>CINT</v>
          </cell>
          <cell r="C226" t="str">
            <v/>
          </cell>
          <cell r="D226" t="str">
            <v>AUDITORIUM CHAIR (ATC-01) S-RED D3 B-RED</v>
          </cell>
          <cell r="E226">
            <v>0</v>
          </cell>
          <cell r="F226" t="str">
            <v>FERF</v>
          </cell>
          <cell r="G226" t="str">
            <v>CI_WNM</v>
          </cell>
          <cell r="H226" t="str">
            <v>PC</v>
          </cell>
          <cell r="I226" t="str">
            <v>CPR</v>
          </cell>
          <cell r="J226" t="str">
            <v/>
          </cell>
          <cell r="K226" t="str">
            <v>M0</v>
          </cell>
          <cell r="L226" t="str">
            <v>7915</v>
          </cell>
          <cell r="M226" t="str">
            <v>S</v>
          </cell>
          <cell r="N226">
            <v>0</v>
          </cell>
        </row>
        <row r="227">
          <cell r="A227" t="str">
            <v>FG-ATC-LPS-AS-0008</v>
          </cell>
          <cell r="B227" t="str">
            <v>CINT</v>
          </cell>
          <cell r="C227" t="str">
            <v/>
          </cell>
          <cell r="D227" t="str">
            <v>AUDITORIUM CHAIR (ATC-01) CREAM N5</v>
          </cell>
          <cell r="E227">
            <v>0</v>
          </cell>
          <cell r="F227" t="str">
            <v>FERF</v>
          </cell>
          <cell r="G227" t="str">
            <v>CI_WNM</v>
          </cell>
          <cell r="H227" t="str">
            <v>PC</v>
          </cell>
          <cell r="I227" t="str">
            <v>CPR</v>
          </cell>
          <cell r="J227" t="str">
            <v/>
          </cell>
          <cell r="K227" t="str">
            <v>M0</v>
          </cell>
          <cell r="L227" t="str">
            <v>7915</v>
          </cell>
          <cell r="M227" t="str">
            <v>S</v>
          </cell>
          <cell r="N227">
            <v>0</v>
          </cell>
        </row>
        <row r="228">
          <cell r="A228" t="str">
            <v>FG-ATC-LPS-AS-0009</v>
          </cell>
          <cell r="B228" t="str">
            <v>CINT</v>
          </cell>
          <cell r="C228" t="str">
            <v/>
          </cell>
          <cell r="D228" t="str">
            <v>AUDITORIUM CHAIR (ATC-01)  VANITY BROWN</v>
          </cell>
          <cell r="E228">
            <v>0</v>
          </cell>
          <cell r="F228" t="str">
            <v>FERF</v>
          </cell>
          <cell r="G228" t="str">
            <v>CI_WNM</v>
          </cell>
          <cell r="H228" t="str">
            <v>PC</v>
          </cell>
          <cell r="I228" t="str">
            <v>CPR</v>
          </cell>
          <cell r="J228" t="str">
            <v/>
          </cell>
          <cell r="K228" t="str">
            <v>M0</v>
          </cell>
          <cell r="L228" t="str">
            <v>7915</v>
          </cell>
          <cell r="M228" t="str">
            <v>S</v>
          </cell>
          <cell r="N228">
            <v>0</v>
          </cell>
        </row>
        <row r="229">
          <cell r="A229" t="str">
            <v>FG-ATC-LPS-AS-0010</v>
          </cell>
          <cell r="B229" t="str">
            <v>CINT</v>
          </cell>
          <cell r="C229" t="str">
            <v/>
          </cell>
          <cell r="D229" t="str">
            <v>AUDITORIUM CHAIR (ATC-01) S-RED N3 B-RED</v>
          </cell>
          <cell r="E229">
            <v>0</v>
          </cell>
          <cell r="F229" t="str">
            <v>FERF</v>
          </cell>
          <cell r="G229" t="str">
            <v>CI_WNM</v>
          </cell>
          <cell r="H229" t="str">
            <v>PC</v>
          </cell>
          <cell r="I229" t="str">
            <v>CPR</v>
          </cell>
          <cell r="J229" t="str">
            <v/>
          </cell>
          <cell r="K229" t="str">
            <v>M0</v>
          </cell>
          <cell r="L229" t="str">
            <v>7915</v>
          </cell>
          <cell r="M229" t="str">
            <v>S</v>
          </cell>
          <cell r="N229">
            <v>0</v>
          </cell>
        </row>
        <row r="230">
          <cell r="A230" t="str">
            <v>FG-ATC-LPS-AS-0011</v>
          </cell>
          <cell r="B230" t="str">
            <v>CINT</v>
          </cell>
          <cell r="C230" t="str">
            <v/>
          </cell>
          <cell r="D230" t="str">
            <v>AUDITORIUM CHAIR (ATC-01) S.GREY B.GREY</v>
          </cell>
          <cell r="E230">
            <v>0</v>
          </cell>
          <cell r="F230" t="str">
            <v>FERF</v>
          </cell>
          <cell r="G230" t="str">
            <v>CI_WNM</v>
          </cell>
          <cell r="H230" t="str">
            <v>PC</v>
          </cell>
          <cell r="I230" t="str">
            <v>CPR</v>
          </cell>
          <cell r="J230" t="str">
            <v/>
          </cell>
          <cell r="K230" t="str">
            <v>M0</v>
          </cell>
          <cell r="L230" t="str">
            <v>7915</v>
          </cell>
          <cell r="M230" t="str">
            <v>S</v>
          </cell>
          <cell r="N230">
            <v>0</v>
          </cell>
        </row>
        <row r="231">
          <cell r="A231" t="str">
            <v>FG-ATC-LPS-AS-0012</v>
          </cell>
          <cell r="B231" t="str">
            <v>CINT</v>
          </cell>
          <cell r="C231" t="str">
            <v/>
          </cell>
          <cell r="D231" t="str">
            <v>AUDITORIUM CHAIR (ATC-01) CREAM O5</v>
          </cell>
          <cell r="E231">
            <v>0</v>
          </cell>
          <cell r="F231" t="str">
            <v>FERF</v>
          </cell>
          <cell r="G231" t="str">
            <v>CI_WNM</v>
          </cell>
          <cell r="H231" t="str">
            <v>PC</v>
          </cell>
          <cell r="I231" t="str">
            <v>CPR</v>
          </cell>
          <cell r="J231" t="str">
            <v/>
          </cell>
          <cell r="K231" t="str">
            <v>M0</v>
          </cell>
          <cell r="L231" t="str">
            <v>7915</v>
          </cell>
          <cell r="M231" t="str">
            <v>S</v>
          </cell>
          <cell r="N231">
            <v>0</v>
          </cell>
        </row>
        <row r="232">
          <cell r="A232" t="str">
            <v>FG-ATC-LPS-AS-0013</v>
          </cell>
          <cell r="B232" t="str">
            <v>CINT</v>
          </cell>
          <cell r="C232" t="str">
            <v/>
          </cell>
          <cell r="D232" t="str">
            <v>AUDITORIUM CHAIR (ATC-01) STANDAR W6</v>
          </cell>
          <cell r="E232">
            <v>0</v>
          </cell>
          <cell r="F232" t="str">
            <v>FERF</v>
          </cell>
          <cell r="G232" t="str">
            <v>CI_WNM</v>
          </cell>
          <cell r="H232" t="str">
            <v>PC</v>
          </cell>
          <cell r="I232" t="str">
            <v>CPR</v>
          </cell>
          <cell r="J232" t="str">
            <v/>
          </cell>
          <cell r="K232" t="str">
            <v>M0</v>
          </cell>
          <cell r="L232" t="str">
            <v>7915</v>
          </cell>
          <cell r="M232" t="str">
            <v>S</v>
          </cell>
          <cell r="N232">
            <v>0</v>
          </cell>
        </row>
        <row r="233">
          <cell r="A233" t="str">
            <v>FG-ATC-LPS-AS-0014</v>
          </cell>
          <cell r="B233" t="str">
            <v>CINT</v>
          </cell>
          <cell r="C233" t="str">
            <v/>
          </cell>
          <cell r="D233" t="str">
            <v>AUDITORIUM CHAIR (ATC-01) GREEN D6</v>
          </cell>
          <cell r="E233">
            <v>44903</v>
          </cell>
          <cell r="F233" t="str">
            <v>FERF</v>
          </cell>
          <cell r="G233" t="str">
            <v>CI_WNM</v>
          </cell>
          <cell r="H233" t="str">
            <v>PC</v>
          </cell>
          <cell r="I233" t="str">
            <v>CPR</v>
          </cell>
          <cell r="J233" t="str">
            <v/>
          </cell>
          <cell r="K233" t="str">
            <v>M0</v>
          </cell>
          <cell r="L233" t="str">
            <v>7915</v>
          </cell>
          <cell r="M233" t="str">
            <v>S</v>
          </cell>
          <cell r="N233">
            <v>1408198</v>
          </cell>
        </row>
        <row r="234">
          <cell r="A234" t="str">
            <v>FG-AYU-SCH-AS-0001</v>
          </cell>
          <cell r="B234" t="str">
            <v>CINT</v>
          </cell>
          <cell r="C234" t="str">
            <v/>
          </cell>
          <cell r="D234" t="str">
            <v>AYUMI DESK NO 4 P IVORY</v>
          </cell>
          <cell r="E234">
            <v>44928</v>
          </cell>
          <cell r="F234" t="str">
            <v>FERF</v>
          </cell>
          <cell r="G234" t="str">
            <v>CI_SCH</v>
          </cell>
          <cell r="H234" t="str">
            <v>PC</v>
          </cell>
          <cell r="I234" t="str">
            <v>CPR</v>
          </cell>
          <cell r="J234" t="str">
            <v/>
          </cell>
          <cell r="K234" t="str">
            <v>M0</v>
          </cell>
          <cell r="L234" t="str">
            <v>7915</v>
          </cell>
          <cell r="M234" t="str">
            <v>S</v>
          </cell>
          <cell r="N234">
            <v>290727</v>
          </cell>
        </row>
        <row r="235">
          <cell r="A235" t="str">
            <v>FG-AYU-SCH-AS-0002</v>
          </cell>
          <cell r="B235" t="str">
            <v>CINT</v>
          </cell>
          <cell r="C235" t="str">
            <v/>
          </cell>
          <cell r="D235" t="str">
            <v>AYUMI DESK NO 5 P IVORY</v>
          </cell>
          <cell r="E235">
            <v>44928</v>
          </cell>
          <cell r="F235" t="str">
            <v>FERF</v>
          </cell>
          <cell r="G235" t="str">
            <v>CI_SCH</v>
          </cell>
          <cell r="H235" t="str">
            <v>PC</v>
          </cell>
          <cell r="I235" t="str">
            <v>CPR</v>
          </cell>
          <cell r="J235" t="str">
            <v/>
          </cell>
          <cell r="K235" t="str">
            <v>M0</v>
          </cell>
          <cell r="L235" t="str">
            <v>7915</v>
          </cell>
          <cell r="M235" t="str">
            <v>S</v>
          </cell>
          <cell r="N235">
            <v>290727</v>
          </cell>
        </row>
        <row r="236">
          <cell r="A236" t="str">
            <v>FG-AYU-SCH-AS-0003</v>
          </cell>
          <cell r="B236" t="str">
            <v>CINT</v>
          </cell>
          <cell r="C236" t="str">
            <v/>
          </cell>
          <cell r="D236" t="str">
            <v>AYUMI DESK NO 6 P IVORY</v>
          </cell>
          <cell r="E236">
            <v>44966</v>
          </cell>
          <cell r="F236" t="str">
            <v>FERF</v>
          </cell>
          <cell r="G236" t="str">
            <v>CI_SCH</v>
          </cell>
          <cell r="H236" t="str">
            <v>PC</v>
          </cell>
          <cell r="I236" t="str">
            <v>CPR</v>
          </cell>
          <cell r="J236" t="str">
            <v/>
          </cell>
          <cell r="K236" t="str">
            <v>M0</v>
          </cell>
          <cell r="L236" t="str">
            <v>7915</v>
          </cell>
          <cell r="M236" t="str">
            <v>S</v>
          </cell>
          <cell r="N236">
            <v>261992</v>
          </cell>
        </row>
        <row r="237">
          <cell r="A237" t="str">
            <v>FG-AYU-SCH-AS-0004</v>
          </cell>
          <cell r="B237" t="str">
            <v>CINT</v>
          </cell>
          <cell r="C237" t="str">
            <v/>
          </cell>
          <cell r="D237" t="str">
            <v>AYUMI CHAIR NO 4 P IVORY</v>
          </cell>
          <cell r="E237">
            <v>44928</v>
          </cell>
          <cell r="F237" t="str">
            <v>FERF</v>
          </cell>
          <cell r="G237" t="str">
            <v>CI_SCH</v>
          </cell>
          <cell r="H237" t="str">
            <v>PC</v>
          </cell>
          <cell r="I237" t="str">
            <v>CPR</v>
          </cell>
          <cell r="J237" t="str">
            <v/>
          </cell>
          <cell r="K237" t="str">
            <v>M0</v>
          </cell>
          <cell r="L237" t="str">
            <v>7915</v>
          </cell>
          <cell r="M237" t="str">
            <v>S</v>
          </cell>
          <cell r="N237">
            <v>238174</v>
          </cell>
        </row>
        <row r="238">
          <cell r="A238" t="str">
            <v>FG-AYU-SCH-AS-0005</v>
          </cell>
          <cell r="B238" t="str">
            <v>CINT</v>
          </cell>
          <cell r="C238" t="str">
            <v/>
          </cell>
          <cell r="D238" t="str">
            <v>AYUMI CHAIR NO 5 P IVORY</v>
          </cell>
          <cell r="E238">
            <v>44928</v>
          </cell>
          <cell r="F238" t="str">
            <v>FERF</v>
          </cell>
          <cell r="G238" t="str">
            <v>CI_SCH</v>
          </cell>
          <cell r="H238" t="str">
            <v>PC</v>
          </cell>
          <cell r="I238" t="str">
            <v>CPR</v>
          </cell>
          <cell r="J238" t="str">
            <v/>
          </cell>
          <cell r="K238" t="str">
            <v>M0</v>
          </cell>
          <cell r="L238" t="str">
            <v>7915</v>
          </cell>
          <cell r="M238" t="str">
            <v>S</v>
          </cell>
          <cell r="N238">
            <v>238174</v>
          </cell>
        </row>
        <row r="239">
          <cell r="A239" t="str">
            <v>FG-AYU-SCH-AS-0006</v>
          </cell>
          <cell r="B239" t="str">
            <v>CINT</v>
          </cell>
          <cell r="C239" t="str">
            <v/>
          </cell>
          <cell r="D239" t="str">
            <v>AYUMI CHAIR NO 6 P IVORY</v>
          </cell>
          <cell r="E239">
            <v>44966</v>
          </cell>
          <cell r="F239" t="str">
            <v>FERF</v>
          </cell>
          <cell r="G239" t="str">
            <v>CI_SCH</v>
          </cell>
          <cell r="H239" t="str">
            <v>PC</v>
          </cell>
          <cell r="I239" t="str">
            <v>CPR</v>
          </cell>
          <cell r="J239" t="str">
            <v/>
          </cell>
          <cell r="K239" t="str">
            <v>M0</v>
          </cell>
          <cell r="L239" t="str">
            <v>7915</v>
          </cell>
          <cell r="M239" t="str">
            <v>S</v>
          </cell>
          <cell r="N239">
            <v>169576</v>
          </cell>
        </row>
        <row r="240">
          <cell r="A240" t="str">
            <v>FG-AYU-SCH-AS-0007</v>
          </cell>
          <cell r="B240" t="str">
            <v>CINT</v>
          </cell>
          <cell r="C240" t="str">
            <v/>
          </cell>
          <cell r="D240" t="str">
            <v>AYUMI DESK HD NO 4 P IVORY</v>
          </cell>
          <cell r="E240">
            <v>0</v>
          </cell>
          <cell r="F240" t="str">
            <v>FERF</v>
          </cell>
          <cell r="G240" t="str">
            <v>CI_SCH</v>
          </cell>
          <cell r="H240" t="str">
            <v>PC</v>
          </cell>
          <cell r="I240" t="str">
            <v>CPR</v>
          </cell>
          <cell r="J240" t="str">
            <v/>
          </cell>
          <cell r="K240" t="str">
            <v>M0</v>
          </cell>
          <cell r="L240" t="str">
            <v>7915</v>
          </cell>
          <cell r="M240" t="str">
            <v>S</v>
          </cell>
          <cell r="N240">
            <v>0</v>
          </cell>
        </row>
        <row r="241">
          <cell r="A241" t="str">
            <v>FG-AYU-SCH-AS-0008</v>
          </cell>
          <cell r="B241" t="str">
            <v>CINT</v>
          </cell>
          <cell r="C241" t="str">
            <v/>
          </cell>
          <cell r="D241" t="str">
            <v>AYUMI DESK HD NO 5 P IVORY</v>
          </cell>
          <cell r="E241">
            <v>0</v>
          </cell>
          <cell r="F241" t="str">
            <v>FERF</v>
          </cell>
          <cell r="G241" t="str">
            <v>CI_SCH</v>
          </cell>
          <cell r="H241" t="str">
            <v>PC</v>
          </cell>
          <cell r="I241" t="str">
            <v>CPR</v>
          </cell>
          <cell r="J241" t="str">
            <v/>
          </cell>
          <cell r="K241" t="str">
            <v>M0</v>
          </cell>
          <cell r="L241" t="str">
            <v>7915</v>
          </cell>
          <cell r="M241" t="str">
            <v>S</v>
          </cell>
          <cell r="N241">
            <v>0</v>
          </cell>
        </row>
        <row r="242">
          <cell r="A242" t="str">
            <v>FG-AYU-SCH-AS-0009</v>
          </cell>
          <cell r="B242" t="str">
            <v>CINT</v>
          </cell>
          <cell r="C242" t="str">
            <v/>
          </cell>
          <cell r="D242" t="str">
            <v>AYUMI DESK HD NO 6 P IVORY</v>
          </cell>
          <cell r="E242">
            <v>44928</v>
          </cell>
          <cell r="F242" t="str">
            <v>FERF</v>
          </cell>
          <cell r="G242" t="str">
            <v>CI_SCH</v>
          </cell>
          <cell r="H242" t="str">
            <v>PC</v>
          </cell>
          <cell r="I242" t="str">
            <v>CPR</v>
          </cell>
          <cell r="J242" t="str">
            <v/>
          </cell>
          <cell r="K242" t="str">
            <v>M0</v>
          </cell>
          <cell r="L242" t="str">
            <v>7915</v>
          </cell>
          <cell r="M242" t="str">
            <v>S</v>
          </cell>
          <cell r="N242">
            <v>290727</v>
          </cell>
        </row>
        <row r="243">
          <cell r="A243" t="str">
            <v>FG-BAL-HBR-AS-0001</v>
          </cell>
          <cell r="B243" t="str">
            <v>CINT</v>
          </cell>
          <cell r="C243" t="str">
            <v/>
          </cell>
          <cell r="D243" t="str">
            <v>BALI-P-SILVER HAMMERTONE-BLACK</v>
          </cell>
          <cell r="E243">
            <v>44834</v>
          </cell>
          <cell r="F243" t="str">
            <v>FERF</v>
          </cell>
          <cell r="G243" t="str">
            <v>CI_HBR</v>
          </cell>
          <cell r="H243" t="str">
            <v>PC</v>
          </cell>
          <cell r="I243" t="str">
            <v>CPR</v>
          </cell>
          <cell r="J243" t="str">
            <v/>
          </cell>
          <cell r="K243" t="str">
            <v>M0</v>
          </cell>
          <cell r="L243" t="str">
            <v>7915</v>
          </cell>
          <cell r="M243" t="str">
            <v>S</v>
          </cell>
          <cell r="N243">
            <v>252664</v>
          </cell>
        </row>
        <row r="244">
          <cell r="A244" t="str">
            <v>FG-CAE-HBC-AS-0001</v>
          </cell>
          <cell r="B244" t="str">
            <v>CINT</v>
          </cell>
          <cell r="C244" t="str">
            <v/>
          </cell>
          <cell r="D244" t="str">
            <v>CAESAR N BLUE L1 BUSA</v>
          </cell>
          <cell r="E244">
            <v>44966</v>
          </cell>
          <cell r="F244" t="str">
            <v>FERF</v>
          </cell>
          <cell r="G244" t="str">
            <v>CI_HBC</v>
          </cell>
          <cell r="H244" t="str">
            <v>PC</v>
          </cell>
          <cell r="I244" t="str">
            <v>CPR</v>
          </cell>
          <cell r="J244" t="str">
            <v/>
          </cell>
          <cell r="K244" t="str">
            <v>M0</v>
          </cell>
          <cell r="L244" t="str">
            <v>7915</v>
          </cell>
          <cell r="M244" t="str">
            <v>S</v>
          </cell>
          <cell r="N244">
            <v>219090</v>
          </cell>
        </row>
        <row r="245">
          <cell r="A245" t="str">
            <v>FG-CAE-HBC-AS-0002</v>
          </cell>
          <cell r="B245" t="str">
            <v>CINT</v>
          </cell>
          <cell r="C245" t="str">
            <v/>
          </cell>
          <cell r="D245" t="str">
            <v>CAESAR N GREY L2 BUSA</v>
          </cell>
          <cell r="E245">
            <v>45233</v>
          </cell>
          <cell r="F245" t="str">
            <v>FERF</v>
          </cell>
          <cell r="G245" t="str">
            <v>CI_HBC</v>
          </cell>
          <cell r="H245" t="str">
            <v>PC</v>
          </cell>
          <cell r="I245" t="str">
            <v>CPR</v>
          </cell>
          <cell r="J245" t="str">
            <v/>
          </cell>
          <cell r="K245" t="str">
            <v>M0</v>
          </cell>
          <cell r="L245" t="str">
            <v>7915</v>
          </cell>
          <cell r="M245" t="str">
            <v>S</v>
          </cell>
          <cell r="N245">
            <v>193162</v>
          </cell>
        </row>
        <row r="246">
          <cell r="A246" t="str">
            <v>FG-CAE-HBC-AS-0003</v>
          </cell>
          <cell r="B246" t="str">
            <v>CINT</v>
          </cell>
          <cell r="C246" t="str">
            <v/>
          </cell>
          <cell r="D246" t="str">
            <v>CAESAR N GREEN L6 BUSA</v>
          </cell>
          <cell r="E246">
            <v>44966</v>
          </cell>
          <cell r="F246" t="str">
            <v>FERF</v>
          </cell>
          <cell r="G246" t="str">
            <v>CI_HBC</v>
          </cell>
          <cell r="H246" t="str">
            <v>PC</v>
          </cell>
          <cell r="I246" t="str">
            <v>CPR</v>
          </cell>
          <cell r="J246" t="str">
            <v/>
          </cell>
          <cell r="K246" t="str">
            <v>M0</v>
          </cell>
          <cell r="L246" t="str">
            <v>7915</v>
          </cell>
          <cell r="M246" t="str">
            <v>S</v>
          </cell>
          <cell r="N246">
            <v>220142</v>
          </cell>
        </row>
        <row r="247">
          <cell r="A247" t="str">
            <v>FG-CAE-HBC-AS-0004</v>
          </cell>
          <cell r="B247" t="str">
            <v>CINT</v>
          </cell>
          <cell r="C247" t="str">
            <v/>
          </cell>
          <cell r="D247" t="str">
            <v>CAESAR N BLACK L7 BUSA</v>
          </cell>
          <cell r="E247">
            <v>44966</v>
          </cell>
          <cell r="F247" t="str">
            <v>FERF</v>
          </cell>
          <cell r="G247" t="str">
            <v>CI_HBC</v>
          </cell>
          <cell r="H247" t="str">
            <v>PC</v>
          </cell>
          <cell r="I247" t="str">
            <v>CPR</v>
          </cell>
          <cell r="J247" t="str">
            <v/>
          </cell>
          <cell r="K247" t="str">
            <v>M0</v>
          </cell>
          <cell r="L247" t="str">
            <v>7915</v>
          </cell>
          <cell r="M247" t="str">
            <v>S</v>
          </cell>
          <cell r="N247">
            <v>215953</v>
          </cell>
        </row>
        <row r="248">
          <cell r="A248" t="str">
            <v>FG-CAE-HBC-AS-0005</v>
          </cell>
          <cell r="B248" t="str">
            <v>CINT</v>
          </cell>
          <cell r="C248" t="str">
            <v/>
          </cell>
          <cell r="D248" t="str">
            <v>CAESAR N RED N3 BUSA</v>
          </cell>
          <cell r="E248">
            <v>44966</v>
          </cell>
          <cell r="F248" t="str">
            <v>FERF</v>
          </cell>
          <cell r="G248" t="str">
            <v>CI_HBC</v>
          </cell>
          <cell r="H248" t="str">
            <v>PC</v>
          </cell>
          <cell r="I248" t="str">
            <v>CPR</v>
          </cell>
          <cell r="J248" t="str">
            <v/>
          </cell>
          <cell r="K248" t="str">
            <v>M0</v>
          </cell>
          <cell r="L248" t="str">
            <v>7915</v>
          </cell>
          <cell r="M248" t="str">
            <v>S</v>
          </cell>
          <cell r="N248">
            <v>221683</v>
          </cell>
        </row>
        <row r="249">
          <cell r="A249" t="str">
            <v>FG-CAE-HBC-AS-0006</v>
          </cell>
          <cell r="B249" t="str">
            <v>CINT</v>
          </cell>
          <cell r="C249" t="str">
            <v/>
          </cell>
          <cell r="D249" t="str">
            <v>CAESAR N BROWN N4 BUSA</v>
          </cell>
          <cell r="E249">
            <v>44966</v>
          </cell>
          <cell r="F249" t="str">
            <v>FERF</v>
          </cell>
          <cell r="G249" t="str">
            <v>CI_HBC</v>
          </cell>
          <cell r="H249" t="str">
            <v>PC</v>
          </cell>
          <cell r="I249" t="str">
            <v>CPR</v>
          </cell>
          <cell r="J249" t="str">
            <v/>
          </cell>
          <cell r="K249" t="str">
            <v>M0</v>
          </cell>
          <cell r="L249" t="str">
            <v>7915</v>
          </cell>
          <cell r="M249" t="str">
            <v>S</v>
          </cell>
          <cell r="N249">
            <v>215468</v>
          </cell>
        </row>
        <row r="250">
          <cell r="A250" t="str">
            <v>FG-CAE-HBC-AS-0007</v>
          </cell>
          <cell r="B250" t="str">
            <v>CINT</v>
          </cell>
          <cell r="C250" t="str">
            <v/>
          </cell>
          <cell r="D250" t="str">
            <v>CAESAR N CREAM N5 BUSA</v>
          </cell>
          <cell r="E250">
            <v>45233</v>
          </cell>
          <cell r="F250" t="str">
            <v>FERF</v>
          </cell>
          <cell r="G250" t="str">
            <v>CI_HBC</v>
          </cell>
          <cell r="H250" t="str">
            <v>PC</v>
          </cell>
          <cell r="I250" t="str">
            <v>CPR</v>
          </cell>
          <cell r="J250" t="str">
            <v/>
          </cell>
          <cell r="K250" t="str">
            <v>M0</v>
          </cell>
          <cell r="L250" t="str">
            <v>7915</v>
          </cell>
          <cell r="M250" t="str">
            <v>S</v>
          </cell>
          <cell r="N250">
            <v>192698</v>
          </cell>
        </row>
        <row r="251">
          <cell r="A251" t="str">
            <v>FG-CAE-HBC-AS-0008</v>
          </cell>
          <cell r="B251" t="str">
            <v>CINT</v>
          </cell>
          <cell r="C251" t="str">
            <v/>
          </cell>
          <cell r="D251" t="str">
            <v>CAESAR N BLUE L1 CPRO</v>
          </cell>
          <cell r="E251">
            <v>44966</v>
          </cell>
          <cell r="F251" t="str">
            <v>FERF</v>
          </cell>
          <cell r="G251" t="str">
            <v>CI_HBC</v>
          </cell>
          <cell r="H251" t="str">
            <v>PC</v>
          </cell>
          <cell r="I251" t="str">
            <v>CPR</v>
          </cell>
          <cell r="J251" t="str">
            <v/>
          </cell>
          <cell r="K251" t="str">
            <v>M0</v>
          </cell>
          <cell r="L251" t="str">
            <v>7915</v>
          </cell>
          <cell r="M251" t="str">
            <v>S</v>
          </cell>
          <cell r="N251">
            <v>291085</v>
          </cell>
        </row>
        <row r="252">
          <cell r="A252" t="str">
            <v>FG-CAE-HBC-AS-0009</v>
          </cell>
          <cell r="B252" t="str">
            <v>CINT</v>
          </cell>
          <cell r="C252" t="str">
            <v/>
          </cell>
          <cell r="D252" t="str">
            <v>CAESAR N GREY L2 CPRO</v>
          </cell>
          <cell r="E252">
            <v>44966</v>
          </cell>
          <cell r="F252" t="str">
            <v>FERF</v>
          </cell>
          <cell r="G252" t="str">
            <v>CI_HBC</v>
          </cell>
          <cell r="H252" t="str">
            <v>PC</v>
          </cell>
          <cell r="I252" t="str">
            <v>CPR</v>
          </cell>
          <cell r="J252" t="str">
            <v/>
          </cell>
          <cell r="K252" t="str">
            <v>M0</v>
          </cell>
          <cell r="L252" t="str">
            <v>7915</v>
          </cell>
          <cell r="M252" t="str">
            <v>S</v>
          </cell>
          <cell r="N252">
            <v>281242</v>
          </cell>
        </row>
        <row r="253">
          <cell r="A253" t="str">
            <v>FG-CAE-HBC-AS-0010</v>
          </cell>
          <cell r="B253" t="str">
            <v>CINT</v>
          </cell>
          <cell r="C253" t="str">
            <v/>
          </cell>
          <cell r="D253" t="str">
            <v>CAESAR N GREEN L6 CPRO</v>
          </cell>
          <cell r="E253">
            <v>44966</v>
          </cell>
          <cell r="F253" t="str">
            <v>FERF</v>
          </cell>
          <cell r="G253" t="str">
            <v>CI_HBC</v>
          </cell>
          <cell r="H253" t="str">
            <v>PC</v>
          </cell>
          <cell r="I253" t="str">
            <v>CPR</v>
          </cell>
          <cell r="J253" t="str">
            <v/>
          </cell>
          <cell r="K253" t="str">
            <v>M0</v>
          </cell>
          <cell r="L253" t="str">
            <v>7915</v>
          </cell>
          <cell r="M253" t="str">
            <v>S</v>
          </cell>
          <cell r="N253">
            <v>294496</v>
          </cell>
        </row>
        <row r="254">
          <cell r="A254" t="str">
            <v>FG-CAE-HBC-AS-0011</v>
          </cell>
          <cell r="B254" t="str">
            <v>CINT</v>
          </cell>
          <cell r="C254" t="str">
            <v/>
          </cell>
          <cell r="D254" t="str">
            <v>CAESAR N BLACK L7 CPRO</v>
          </cell>
          <cell r="E254">
            <v>44966</v>
          </cell>
          <cell r="F254" t="str">
            <v>FERF</v>
          </cell>
          <cell r="G254" t="str">
            <v>CI_HBC</v>
          </cell>
          <cell r="H254" t="str">
            <v>PC</v>
          </cell>
          <cell r="I254" t="str">
            <v>CPR</v>
          </cell>
          <cell r="J254" t="str">
            <v/>
          </cell>
          <cell r="K254" t="str">
            <v>M0</v>
          </cell>
          <cell r="L254" t="str">
            <v>7915</v>
          </cell>
          <cell r="M254" t="str">
            <v>S</v>
          </cell>
          <cell r="N254">
            <v>300204</v>
          </cell>
        </row>
        <row r="255">
          <cell r="A255" t="str">
            <v>FG-CAE-HBC-AS-0012</v>
          </cell>
          <cell r="B255" t="str">
            <v>CINT</v>
          </cell>
          <cell r="C255" t="str">
            <v/>
          </cell>
          <cell r="D255" t="str">
            <v>CAESAR N RED N3 CPRO</v>
          </cell>
          <cell r="E255">
            <v>44966</v>
          </cell>
          <cell r="F255" t="str">
            <v>FERF</v>
          </cell>
          <cell r="G255" t="str">
            <v>CI_HBC</v>
          </cell>
          <cell r="H255" t="str">
            <v>PC</v>
          </cell>
          <cell r="I255" t="str">
            <v>CPR</v>
          </cell>
          <cell r="J255" t="str">
            <v/>
          </cell>
          <cell r="K255" t="str">
            <v>M0</v>
          </cell>
          <cell r="L255" t="str">
            <v>7915</v>
          </cell>
          <cell r="M255" t="str">
            <v>S</v>
          </cell>
          <cell r="N255">
            <v>293145</v>
          </cell>
        </row>
        <row r="256">
          <cell r="A256" t="str">
            <v>FG-CAE-HBC-AS-0013</v>
          </cell>
          <cell r="B256" t="str">
            <v>CINT</v>
          </cell>
          <cell r="C256" t="str">
            <v/>
          </cell>
          <cell r="D256" t="str">
            <v>CAESAR N BROWN N4 CPRO</v>
          </cell>
          <cell r="E256">
            <v>44966</v>
          </cell>
          <cell r="F256" t="str">
            <v>FERF</v>
          </cell>
          <cell r="G256" t="str">
            <v>CI_HBC</v>
          </cell>
          <cell r="H256" t="str">
            <v>PC</v>
          </cell>
          <cell r="I256" t="str">
            <v>CPR</v>
          </cell>
          <cell r="J256" t="str">
            <v/>
          </cell>
          <cell r="K256" t="str">
            <v>M0</v>
          </cell>
          <cell r="L256" t="str">
            <v>7915</v>
          </cell>
          <cell r="M256" t="str">
            <v>S</v>
          </cell>
          <cell r="N256">
            <v>287748</v>
          </cell>
        </row>
        <row r="257">
          <cell r="A257" t="str">
            <v>FG-CAE-HBC-AS-0014</v>
          </cell>
          <cell r="B257" t="str">
            <v>CINT</v>
          </cell>
          <cell r="C257" t="str">
            <v/>
          </cell>
          <cell r="D257" t="str">
            <v>CAESAR N CREAM N5 CPRO</v>
          </cell>
          <cell r="E257">
            <v>44928</v>
          </cell>
          <cell r="F257" t="str">
            <v>FERF</v>
          </cell>
          <cell r="G257" t="str">
            <v>CI_HBC</v>
          </cell>
          <cell r="H257" t="str">
            <v>PC</v>
          </cell>
          <cell r="I257" t="str">
            <v>CPR</v>
          </cell>
          <cell r="J257" t="str">
            <v/>
          </cell>
          <cell r="K257" t="str">
            <v>M0</v>
          </cell>
          <cell r="L257" t="str">
            <v>7915</v>
          </cell>
          <cell r="M257" t="str">
            <v>S</v>
          </cell>
          <cell r="N257">
            <v>298609</v>
          </cell>
        </row>
        <row r="258">
          <cell r="A258" t="str">
            <v>FG-CAE-HBC-AS-0015</v>
          </cell>
          <cell r="B258" t="str">
            <v>CINT</v>
          </cell>
          <cell r="C258" t="str">
            <v/>
          </cell>
          <cell r="D258" t="str">
            <v>CAESAR N BLUE V1 BUSA</v>
          </cell>
          <cell r="E258">
            <v>45260</v>
          </cell>
          <cell r="F258" t="str">
            <v>FERF</v>
          </cell>
          <cell r="G258" t="str">
            <v>CI_HBC</v>
          </cell>
          <cell r="H258" t="str">
            <v>PC</v>
          </cell>
          <cell r="I258" t="str">
            <v>CPR</v>
          </cell>
          <cell r="J258" t="str">
            <v/>
          </cell>
          <cell r="K258" t="str">
            <v>M0</v>
          </cell>
          <cell r="L258" t="str">
            <v>7915</v>
          </cell>
          <cell r="M258" t="str">
            <v>S</v>
          </cell>
          <cell r="N258">
            <v>185690</v>
          </cell>
        </row>
        <row r="259">
          <cell r="A259" t="str">
            <v>FG-CAE-HBC-AS-0016</v>
          </cell>
          <cell r="B259" t="str">
            <v>CINT</v>
          </cell>
          <cell r="C259" t="str">
            <v/>
          </cell>
          <cell r="D259" t="str">
            <v>CAESAR N RED V3 BUSA</v>
          </cell>
          <cell r="E259">
            <v>45260</v>
          </cell>
          <cell r="F259" t="str">
            <v>FERF</v>
          </cell>
          <cell r="G259" t="str">
            <v>CI_HBC</v>
          </cell>
          <cell r="H259" t="str">
            <v>PC</v>
          </cell>
          <cell r="I259" t="str">
            <v>CPR</v>
          </cell>
          <cell r="J259" t="str">
            <v/>
          </cell>
          <cell r="K259" t="str">
            <v>M0</v>
          </cell>
          <cell r="L259" t="str">
            <v>7915</v>
          </cell>
          <cell r="M259" t="str">
            <v>S</v>
          </cell>
          <cell r="N259">
            <v>187094</v>
          </cell>
        </row>
        <row r="260">
          <cell r="A260" t="str">
            <v>FG-CAE-HBC-AS-0017</v>
          </cell>
          <cell r="B260" t="str">
            <v>CINT</v>
          </cell>
          <cell r="C260" t="str">
            <v/>
          </cell>
          <cell r="D260" t="str">
            <v>CAESAR N BLACK V7 BUSA</v>
          </cell>
          <cell r="E260">
            <v>45233</v>
          </cell>
          <cell r="F260" t="str">
            <v>FERF</v>
          </cell>
          <cell r="G260" t="str">
            <v>CI_HBC</v>
          </cell>
          <cell r="H260" t="str">
            <v>PC</v>
          </cell>
          <cell r="I260" t="str">
            <v>CPR</v>
          </cell>
          <cell r="J260" t="str">
            <v/>
          </cell>
          <cell r="K260" t="str">
            <v>M0</v>
          </cell>
          <cell r="L260" t="str">
            <v>7915</v>
          </cell>
          <cell r="M260" t="str">
            <v>S</v>
          </cell>
          <cell r="N260">
            <v>184222</v>
          </cell>
        </row>
        <row r="261">
          <cell r="A261" t="str">
            <v>FG-CAE-HBC-AS-0018</v>
          </cell>
          <cell r="B261" t="str">
            <v>CINT</v>
          </cell>
          <cell r="C261" t="str">
            <v/>
          </cell>
          <cell r="D261" t="str">
            <v>CAESAR N CREAM O5 BUSA</v>
          </cell>
          <cell r="E261">
            <v>45233</v>
          </cell>
          <cell r="F261" t="str">
            <v>FERF</v>
          </cell>
          <cell r="G261" t="str">
            <v>CI_HBC</v>
          </cell>
          <cell r="H261" t="str">
            <v>PC</v>
          </cell>
          <cell r="I261" t="str">
            <v>CPR</v>
          </cell>
          <cell r="J261" t="str">
            <v/>
          </cell>
          <cell r="K261" t="str">
            <v>M0</v>
          </cell>
          <cell r="L261" t="str">
            <v>7915</v>
          </cell>
          <cell r="M261" t="str">
            <v>S</v>
          </cell>
          <cell r="N261">
            <v>194258</v>
          </cell>
        </row>
        <row r="262">
          <cell r="A262" t="str">
            <v>FG-CAE-HBC-AS-0019</v>
          </cell>
          <cell r="B262" t="str">
            <v>CINT</v>
          </cell>
          <cell r="C262" t="str">
            <v/>
          </cell>
          <cell r="D262" t="str">
            <v>CAESAR N GREEN O6 BUSA</v>
          </cell>
          <cell r="E262">
            <v>44966</v>
          </cell>
          <cell r="F262" t="str">
            <v>FERF</v>
          </cell>
          <cell r="G262" t="str">
            <v>CI_HBC</v>
          </cell>
          <cell r="H262" t="str">
            <v>PC</v>
          </cell>
          <cell r="I262" t="str">
            <v>CPR</v>
          </cell>
          <cell r="J262" t="str">
            <v/>
          </cell>
          <cell r="K262" t="str">
            <v>M0</v>
          </cell>
          <cell r="L262" t="str">
            <v>7915</v>
          </cell>
          <cell r="M262" t="str">
            <v>S</v>
          </cell>
          <cell r="N262">
            <v>217223</v>
          </cell>
        </row>
        <row r="263">
          <cell r="A263" t="str">
            <v>FG-CAE-HBC-AS-0020</v>
          </cell>
          <cell r="B263" t="str">
            <v>CINT</v>
          </cell>
          <cell r="C263" t="str">
            <v/>
          </cell>
          <cell r="D263" t="str">
            <v>CAESAR N RED AL11 CPRO</v>
          </cell>
          <cell r="E263">
            <v>44928</v>
          </cell>
          <cell r="F263" t="str">
            <v>FERF</v>
          </cell>
          <cell r="G263" t="str">
            <v>CI_HBC</v>
          </cell>
          <cell r="H263" t="str">
            <v>PC</v>
          </cell>
          <cell r="I263" t="str">
            <v>CPR</v>
          </cell>
          <cell r="J263" t="str">
            <v/>
          </cell>
          <cell r="K263" t="str">
            <v>M0</v>
          </cell>
          <cell r="L263" t="str">
            <v>7915</v>
          </cell>
          <cell r="M263" t="str">
            <v>S</v>
          </cell>
          <cell r="N263">
            <v>289980</v>
          </cell>
        </row>
        <row r="264">
          <cell r="A264" t="str">
            <v>FG-CAE-HBC-AS-0021</v>
          </cell>
          <cell r="B264" t="str">
            <v>CINT</v>
          </cell>
          <cell r="C264" t="str">
            <v/>
          </cell>
          <cell r="D264" t="str">
            <v>CAESAR N RED D3</v>
          </cell>
          <cell r="E264">
            <v>0</v>
          </cell>
          <cell r="F264" t="str">
            <v>FERF</v>
          </cell>
          <cell r="G264" t="str">
            <v>CI_HBC</v>
          </cell>
          <cell r="H264" t="str">
            <v>PC</v>
          </cell>
          <cell r="I264" t="str">
            <v>CPR</v>
          </cell>
          <cell r="J264" t="str">
            <v/>
          </cell>
          <cell r="K264" t="str">
            <v>M0</v>
          </cell>
          <cell r="L264" t="str">
            <v>7915</v>
          </cell>
          <cell r="M264" t="str">
            <v>S</v>
          </cell>
          <cell r="N264">
            <v>0</v>
          </cell>
        </row>
        <row r="265">
          <cell r="A265" t="str">
            <v>FG-CAE-HBC-AS-0022</v>
          </cell>
          <cell r="B265" t="str">
            <v>CINT</v>
          </cell>
          <cell r="C265" t="str">
            <v/>
          </cell>
          <cell r="D265" t="str">
            <v>CAESAR N RED O3 BUSA</v>
          </cell>
          <cell r="E265">
            <v>45233</v>
          </cell>
          <cell r="F265" t="str">
            <v>FERF</v>
          </cell>
          <cell r="G265" t="str">
            <v>CI_HBC</v>
          </cell>
          <cell r="H265" t="str">
            <v>PC</v>
          </cell>
          <cell r="I265" t="str">
            <v>CPR</v>
          </cell>
          <cell r="J265" t="str">
            <v/>
          </cell>
          <cell r="K265" t="str">
            <v>M0</v>
          </cell>
          <cell r="L265" t="str">
            <v>7915</v>
          </cell>
          <cell r="M265" t="str">
            <v>S</v>
          </cell>
          <cell r="N265">
            <v>194269</v>
          </cell>
        </row>
        <row r="266">
          <cell r="A266" t="str">
            <v>FG-CAE-HBC-AS-0023</v>
          </cell>
          <cell r="B266" t="str">
            <v>CINT</v>
          </cell>
          <cell r="C266" t="str">
            <v/>
          </cell>
          <cell r="D266" t="str">
            <v>CAESAR N BLUE AL12</v>
          </cell>
          <cell r="E266">
            <v>44925</v>
          </cell>
          <cell r="F266" t="str">
            <v>FERF</v>
          </cell>
          <cell r="G266" t="str">
            <v>CI_HBC</v>
          </cell>
          <cell r="H266" t="str">
            <v>PC</v>
          </cell>
          <cell r="I266" t="str">
            <v>CPR</v>
          </cell>
          <cell r="J266" t="str">
            <v/>
          </cell>
          <cell r="K266" t="str">
            <v>M0</v>
          </cell>
          <cell r="L266" t="str">
            <v>7915</v>
          </cell>
          <cell r="M266" t="str">
            <v>S</v>
          </cell>
          <cell r="N266">
            <v>298609</v>
          </cell>
        </row>
        <row r="267">
          <cell r="A267" t="str">
            <v>FG-CAE-HBC-AS-0024</v>
          </cell>
          <cell r="B267" t="str">
            <v>CINT</v>
          </cell>
          <cell r="C267" t="str">
            <v/>
          </cell>
          <cell r="D267" t="str">
            <v>CAESAR N BLUE D1 CPRO</v>
          </cell>
          <cell r="E267">
            <v>44925</v>
          </cell>
          <cell r="F267" t="str">
            <v>FERF</v>
          </cell>
          <cell r="G267" t="str">
            <v>CI_HBC</v>
          </cell>
          <cell r="H267" t="str">
            <v>PC</v>
          </cell>
          <cell r="I267" t="str">
            <v>CPR</v>
          </cell>
          <cell r="J267" t="str">
            <v/>
          </cell>
          <cell r="K267" t="str">
            <v>M0</v>
          </cell>
          <cell r="L267" t="str">
            <v>7915</v>
          </cell>
          <cell r="M267" t="str">
            <v>S</v>
          </cell>
          <cell r="N267">
            <v>298609</v>
          </cell>
        </row>
        <row r="268">
          <cell r="A268" t="str">
            <v>FG-CAE-HBC-AS-0025</v>
          </cell>
          <cell r="B268" t="str">
            <v>CINT</v>
          </cell>
          <cell r="C268" t="str">
            <v/>
          </cell>
          <cell r="D268" t="str">
            <v>CAESAR N BLUE O1 BUSA</v>
          </cell>
          <cell r="E268">
            <v>44966</v>
          </cell>
          <cell r="F268" t="str">
            <v>FERF</v>
          </cell>
          <cell r="G268" t="str">
            <v>CI_HBC</v>
          </cell>
          <cell r="H268" t="str">
            <v>PC</v>
          </cell>
          <cell r="I268" t="str">
            <v>CPR</v>
          </cell>
          <cell r="J268" t="str">
            <v/>
          </cell>
          <cell r="K268" t="str">
            <v>M0</v>
          </cell>
          <cell r="L268" t="str">
            <v>7915</v>
          </cell>
          <cell r="M268" t="str">
            <v>S</v>
          </cell>
          <cell r="N268">
            <v>213729</v>
          </cell>
        </row>
        <row r="269">
          <cell r="A269" t="str">
            <v>FG-CAE-HBC-AS-0026</v>
          </cell>
          <cell r="B269" t="str">
            <v>CINT</v>
          </cell>
          <cell r="C269" t="str">
            <v/>
          </cell>
          <cell r="D269" t="str">
            <v>CAESAR N BLACK O7 BUSA</v>
          </cell>
          <cell r="E269">
            <v>45233</v>
          </cell>
          <cell r="F269" t="str">
            <v>FERF</v>
          </cell>
          <cell r="G269" t="str">
            <v>CI_HBC</v>
          </cell>
          <cell r="H269" t="str">
            <v>PC</v>
          </cell>
          <cell r="I269" t="str">
            <v>CPR</v>
          </cell>
          <cell r="J269" t="str">
            <v/>
          </cell>
          <cell r="K269" t="str">
            <v>M0</v>
          </cell>
          <cell r="L269" t="str">
            <v>7915</v>
          </cell>
          <cell r="M269" t="str">
            <v>S</v>
          </cell>
          <cell r="N269">
            <v>202617</v>
          </cell>
        </row>
        <row r="270">
          <cell r="A270" t="str">
            <v>FG-CAE-HBC-AS-0027</v>
          </cell>
          <cell r="B270" t="str">
            <v>CINT</v>
          </cell>
          <cell r="C270" t="str">
            <v/>
          </cell>
          <cell r="D270" t="str">
            <v>CAESAR N BLACK D7 CPRO</v>
          </cell>
          <cell r="E270">
            <v>44784</v>
          </cell>
          <cell r="F270" t="str">
            <v>FERF</v>
          </cell>
          <cell r="G270" t="str">
            <v>CI_HBC</v>
          </cell>
          <cell r="H270" t="str">
            <v>PC</v>
          </cell>
          <cell r="I270" t="str">
            <v>CPR</v>
          </cell>
          <cell r="J270" t="str">
            <v/>
          </cell>
          <cell r="K270" t="str">
            <v>M0</v>
          </cell>
          <cell r="L270" t="str">
            <v>7915</v>
          </cell>
          <cell r="M270" t="str">
            <v>S</v>
          </cell>
          <cell r="N270">
            <v>282229</v>
          </cell>
        </row>
        <row r="271">
          <cell r="A271" t="str">
            <v>FG-CAE-HBC-AS-0028</v>
          </cell>
          <cell r="B271" t="str">
            <v>CINT</v>
          </cell>
          <cell r="C271" t="str">
            <v/>
          </cell>
          <cell r="D271" t="str">
            <v>CAESAR N ORANGE L12</v>
          </cell>
          <cell r="E271">
            <v>44784</v>
          </cell>
          <cell r="F271" t="str">
            <v>FERF</v>
          </cell>
          <cell r="G271" t="str">
            <v>CI_HBC</v>
          </cell>
          <cell r="H271" t="str">
            <v>PC</v>
          </cell>
          <cell r="I271" t="str">
            <v>CPR</v>
          </cell>
          <cell r="J271" t="str">
            <v/>
          </cell>
          <cell r="K271" t="str">
            <v>M0</v>
          </cell>
          <cell r="L271" t="str">
            <v>7915</v>
          </cell>
          <cell r="M271" t="str">
            <v>S</v>
          </cell>
          <cell r="N271">
            <v>285182</v>
          </cell>
        </row>
        <row r="272">
          <cell r="A272" t="str">
            <v>FG-CAE-HBC-AS-0029</v>
          </cell>
          <cell r="B272" t="str">
            <v>CINT</v>
          </cell>
          <cell r="C272" t="str">
            <v/>
          </cell>
          <cell r="D272" t="str">
            <v>CAESAR N GREEN L13</v>
          </cell>
          <cell r="E272">
            <v>45300</v>
          </cell>
          <cell r="F272" t="str">
            <v>FERF</v>
          </cell>
          <cell r="G272" t="str">
            <v>CI_HBC</v>
          </cell>
          <cell r="H272" t="str">
            <v>PC</v>
          </cell>
          <cell r="I272" t="str">
            <v>CPR</v>
          </cell>
          <cell r="J272" t="str">
            <v/>
          </cell>
          <cell r="K272" t="str">
            <v>M0</v>
          </cell>
          <cell r="L272" t="str">
            <v>7915</v>
          </cell>
          <cell r="M272" t="str">
            <v>S</v>
          </cell>
          <cell r="N272">
            <v>294496</v>
          </cell>
        </row>
        <row r="273">
          <cell r="A273" t="str">
            <v>FG-CAE-HBC-AS-0030</v>
          </cell>
          <cell r="B273" t="str">
            <v>CINT</v>
          </cell>
          <cell r="C273" t="str">
            <v/>
          </cell>
          <cell r="D273" t="str">
            <v>CAESAR N GREEN D6</v>
          </cell>
          <cell r="E273">
            <v>0</v>
          </cell>
          <cell r="F273" t="str">
            <v>FERF</v>
          </cell>
          <cell r="G273" t="str">
            <v>CI_HBC</v>
          </cell>
          <cell r="H273" t="str">
            <v>PC</v>
          </cell>
          <cell r="I273" t="str">
            <v>CPR</v>
          </cell>
          <cell r="J273" t="str">
            <v/>
          </cell>
          <cell r="K273" t="str">
            <v>M0</v>
          </cell>
          <cell r="L273" t="str">
            <v>7915</v>
          </cell>
          <cell r="M273" t="str">
            <v>S</v>
          </cell>
          <cell r="N273">
            <v>0</v>
          </cell>
        </row>
        <row r="274">
          <cell r="A274" t="str">
            <v>FG-CAE-HBC-AS-0031</v>
          </cell>
          <cell r="B274" t="str">
            <v>CINT</v>
          </cell>
          <cell r="C274" t="str">
            <v/>
          </cell>
          <cell r="D274" t="str">
            <v>CAESAR N BROWN OZ.O51 BUSA</v>
          </cell>
          <cell r="E274">
            <v>45233</v>
          </cell>
          <cell r="F274" t="str">
            <v>FERF</v>
          </cell>
          <cell r="G274" t="str">
            <v>CI_HBC</v>
          </cell>
          <cell r="H274" t="str">
            <v>PC</v>
          </cell>
          <cell r="I274" t="str">
            <v>CPR</v>
          </cell>
          <cell r="J274" t="str">
            <v/>
          </cell>
          <cell r="K274" t="str">
            <v>M0</v>
          </cell>
          <cell r="L274" t="str">
            <v>7915</v>
          </cell>
          <cell r="M274" t="str">
            <v>S</v>
          </cell>
          <cell r="N274">
            <v>196489</v>
          </cell>
        </row>
        <row r="275">
          <cell r="A275" t="str">
            <v>FG-CAE-HBC-AS-0032</v>
          </cell>
          <cell r="B275" t="str">
            <v>CINT</v>
          </cell>
          <cell r="C275" t="str">
            <v/>
          </cell>
          <cell r="D275" t="str">
            <v>CAESAR N GREY O2 BUSA</v>
          </cell>
          <cell r="E275">
            <v>45233</v>
          </cell>
          <cell r="F275" t="str">
            <v>FERF</v>
          </cell>
          <cell r="G275" t="str">
            <v>CI_HBC</v>
          </cell>
          <cell r="H275" t="str">
            <v>PC</v>
          </cell>
          <cell r="I275" t="str">
            <v>CPR</v>
          </cell>
          <cell r="J275" t="str">
            <v/>
          </cell>
          <cell r="K275" t="str">
            <v>M0</v>
          </cell>
          <cell r="L275" t="str">
            <v>7915</v>
          </cell>
          <cell r="M275" t="str">
            <v>S</v>
          </cell>
          <cell r="N275">
            <v>187933</v>
          </cell>
        </row>
        <row r="276">
          <cell r="A276" t="str">
            <v>FG-CAE-HBC-AS-0033</v>
          </cell>
          <cell r="B276" t="str">
            <v>CINT</v>
          </cell>
          <cell r="C276" t="str">
            <v/>
          </cell>
          <cell r="D276" t="str">
            <v>CAESAR N ORANGE AMAZONE BUSA</v>
          </cell>
          <cell r="E276">
            <v>44778</v>
          </cell>
          <cell r="F276" t="str">
            <v>FERF</v>
          </cell>
          <cell r="G276" t="str">
            <v>CI_HBC</v>
          </cell>
          <cell r="H276" t="str">
            <v>PC</v>
          </cell>
          <cell r="I276" t="str">
            <v>CPR</v>
          </cell>
          <cell r="J276" t="str">
            <v/>
          </cell>
          <cell r="K276" t="str">
            <v>M0</v>
          </cell>
          <cell r="L276" t="str">
            <v>7915</v>
          </cell>
          <cell r="M276" t="str">
            <v>S</v>
          </cell>
          <cell r="N276">
            <v>0</v>
          </cell>
        </row>
        <row r="277">
          <cell r="A277" t="str">
            <v>FG-CAE-HBC-AS-0034</v>
          </cell>
          <cell r="B277" t="str">
            <v>CINT</v>
          </cell>
          <cell r="C277" t="str">
            <v/>
          </cell>
          <cell r="D277" t="str">
            <v>CAESAR N BLUE AMAZONE BUSA</v>
          </cell>
          <cell r="E277">
            <v>44778</v>
          </cell>
          <cell r="F277" t="str">
            <v>FERF</v>
          </cell>
          <cell r="G277" t="str">
            <v>CI_HBC</v>
          </cell>
          <cell r="H277" t="str">
            <v>PC</v>
          </cell>
          <cell r="I277" t="str">
            <v>CPR</v>
          </cell>
          <cell r="J277" t="str">
            <v/>
          </cell>
          <cell r="K277" t="str">
            <v>M0</v>
          </cell>
          <cell r="L277" t="str">
            <v>7915</v>
          </cell>
          <cell r="M277" t="str">
            <v>S</v>
          </cell>
          <cell r="N277">
            <v>0</v>
          </cell>
        </row>
        <row r="278">
          <cell r="A278" t="str">
            <v>FG-CAE-HBC-AS-0035</v>
          </cell>
          <cell r="B278" t="str">
            <v>CINT</v>
          </cell>
          <cell r="C278" t="str">
            <v/>
          </cell>
          <cell r="D278" t="str">
            <v>CAESAR N DISCO BLUE BUSA</v>
          </cell>
          <cell r="E278">
            <v>45260</v>
          </cell>
          <cell r="F278" t="str">
            <v>FERF</v>
          </cell>
          <cell r="G278" t="str">
            <v>CI_HBC</v>
          </cell>
          <cell r="H278" t="str">
            <v>PC</v>
          </cell>
          <cell r="I278" t="str">
            <v>CPR</v>
          </cell>
          <cell r="J278" t="str">
            <v/>
          </cell>
          <cell r="K278" t="str">
            <v>M0</v>
          </cell>
          <cell r="L278" t="str">
            <v>7915</v>
          </cell>
          <cell r="M278" t="str">
            <v>S</v>
          </cell>
          <cell r="N278">
            <v>192237</v>
          </cell>
        </row>
        <row r="279">
          <cell r="A279" t="str">
            <v>FG-CAE-HBC-AS-0036</v>
          </cell>
          <cell r="B279" t="str">
            <v>CINT</v>
          </cell>
          <cell r="C279" t="str">
            <v/>
          </cell>
          <cell r="D279" t="str">
            <v>CAESAR N BROWN TAURUS BUSA</v>
          </cell>
          <cell r="E279">
            <v>44778</v>
          </cell>
          <cell r="F279" t="str">
            <v>FERF</v>
          </cell>
          <cell r="G279" t="str">
            <v>CI_HBC</v>
          </cell>
          <cell r="H279" t="str">
            <v>PC</v>
          </cell>
          <cell r="I279" t="str">
            <v>CPR</v>
          </cell>
          <cell r="J279" t="str">
            <v/>
          </cell>
          <cell r="K279" t="str">
            <v>M0</v>
          </cell>
          <cell r="L279" t="str">
            <v>7915</v>
          </cell>
          <cell r="M279" t="str">
            <v>S</v>
          </cell>
          <cell r="N279">
            <v>0</v>
          </cell>
        </row>
        <row r="280">
          <cell r="A280" t="str">
            <v>FG-CAE-HBC-AS-0037</v>
          </cell>
          <cell r="B280" t="str">
            <v>CINT</v>
          </cell>
          <cell r="C280" t="str">
            <v/>
          </cell>
          <cell r="D280" t="str">
            <v>CAESAR N PURPLE VINTAGE 062 BUSA</v>
          </cell>
          <cell r="E280">
            <v>44778</v>
          </cell>
          <cell r="F280" t="str">
            <v>FERF</v>
          </cell>
          <cell r="G280" t="str">
            <v>CI_HBC</v>
          </cell>
          <cell r="H280" t="str">
            <v>PC</v>
          </cell>
          <cell r="I280" t="str">
            <v>CPR</v>
          </cell>
          <cell r="J280" t="str">
            <v/>
          </cell>
          <cell r="K280" t="str">
            <v>M0</v>
          </cell>
          <cell r="L280" t="str">
            <v>7915</v>
          </cell>
          <cell r="M280" t="str">
            <v>S</v>
          </cell>
          <cell r="N280">
            <v>0</v>
          </cell>
        </row>
        <row r="281">
          <cell r="A281" t="str">
            <v>FG-CAE-HBC-AS-0038</v>
          </cell>
          <cell r="B281" t="str">
            <v>CINT</v>
          </cell>
          <cell r="C281" t="str">
            <v/>
          </cell>
          <cell r="D281" t="str">
            <v>CAESAR P SILVER BLUE L1 CPRO</v>
          </cell>
          <cell r="E281">
            <v>44925</v>
          </cell>
          <cell r="F281" t="str">
            <v>FERF</v>
          </cell>
          <cell r="G281" t="str">
            <v>CI_HBC</v>
          </cell>
          <cell r="H281" t="str">
            <v>PC</v>
          </cell>
          <cell r="I281" t="str">
            <v>CPR</v>
          </cell>
          <cell r="J281" t="str">
            <v/>
          </cell>
          <cell r="K281" t="str">
            <v>M0</v>
          </cell>
          <cell r="L281" t="str">
            <v>7915</v>
          </cell>
          <cell r="M281" t="str">
            <v>S</v>
          </cell>
          <cell r="N281">
            <v>298609</v>
          </cell>
        </row>
        <row r="282">
          <cell r="A282" t="str">
            <v>FG-CAE-HBC-AS-0039</v>
          </cell>
          <cell r="B282" t="str">
            <v>CINT</v>
          </cell>
          <cell r="C282" t="str">
            <v/>
          </cell>
          <cell r="D282" t="str">
            <v>CAESAR P SILVER GREY L2 CPRO</v>
          </cell>
          <cell r="E282">
            <v>0</v>
          </cell>
          <cell r="F282" t="str">
            <v>FERF</v>
          </cell>
          <cell r="G282" t="str">
            <v>CI_HBC</v>
          </cell>
          <cell r="H282" t="str">
            <v>PC</v>
          </cell>
          <cell r="I282" t="str">
            <v>CPR</v>
          </cell>
          <cell r="J282" t="str">
            <v/>
          </cell>
          <cell r="K282" t="str">
            <v>M0</v>
          </cell>
          <cell r="L282" t="str">
            <v>7915</v>
          </cell>
          <cell r="M282" t="str">
            <v>S</v>
          </cell>
          <cell r="N282">
            <v>0</v>
          </cell>
        </row>
        <row r="283">
          <cell r="A283" t="str">
            <v>FG-CAE-HBC-AS-0040</v>
          </cell>
          <cell r="B283" t="str">
            <v>CINT</v>
          </cell>
          <cell r="C283" t="str">
            <v/>
          </cell>
          <cell r="D283" t="str">
            <v>CAESAR P SILVER GREEN L6 CPRO</v>
          </cell>
          <cell r="E283">
            <v>0</v>
          </cell>
          <cell r="F283" t="str">
            <v>FERF</v>
          </cell>
          <cell r="G283" t="str">
            <v>CI_HBC</v>
          </cell>
          <cell r="H283" t="str">
            <v>PC</v>
          </cell>
          <cell r="I283" t="str">
            <v>CPR</v>
          </cell>
          <cell r="J283" t="str">
            <v/>
          </cell>
          <cell r="K283" t="str">
            <v>M0</v>
          </cell>
          <cell r="L283" t="str">
            <v>7915</v>
          </cell>
          <cell r="M283" t="str">
            <v>S</v>
          </cell>
          <cell r="N283">
            <v>0</v>
          </cell>
        </row>
        <row r="284">
          <cell r="A284" t="str">
            <v>FG-CAE-HBC-AS-0041</v>
          </cell>
          <cell r="B284" t="str">
            <v>CINT</v>
          </cell>
          <cell r="C284" t="str">
            <v/>
          </cell>
          <cell r="D284" t="str">
            <v>CAESAR P SILVER BLACK L7 CPRO</v>
          </cell>
          <cell r="E284">
            <v>44926</v>
          </cell>
          <cell r="F284" t="str">
            <v>FERF</v>
          </cell>
          <cell r="G284" t="str">
            <v>CI_HBC</v>
          </cell>
          <cell r="H284" t="str">
            <v>PC</v>
          </cell>
          <cell r="I284" t="str">
            <v>CPR</v>
          </cell>
          <cell r="J284" t="str">
            <v/>
          </cell>
          <cell r="K284" t="str">
            <v>M0</v>
          </cell>
          <cell r="L284" t="str">
            <v>7915</v>
          </cell>
          <cell r="M284" t="str">
            <v>S</v>
          </cell>
          <cell r="N284">
            <v>259069</v>
          </cell>
        </row>
        <row r="285">
          <cell r="A285" t="str">
            <v>FG-CAE-HBC-AS-0042</v>
          </cell>
          <cell r="B285" t="str">
            <v>CINT</v>
          </cell>
          <cell r="C285" t="str">
            <v/>
          </cell>
          <cell r="D285" t="str">
            <v>CAESAR P SILVER RED N3 CPRO</v>
          </cell>
          <cell r="E285">
            <v>44992</v>
          </cell>
          <cell r="F285" t="str">
            <v>FERF</v>
          </cell>
          <cell r="G285" t="str">
            <v>CI_HBC</v>
          </cell>
          <cell r="H285" t="str">
            <v>PC</v>
          </cell>
          <cell r="I285" t="str">
            <v>CPR</v>
          </cell>
          <cell r="J285" t="str">
            <v/>
          </cell>
          <cell r="K285" t="str">
            <v>M0</v>
          </cell>
          <cell r="L285" t="str">
            <v>7915</v>
          </cell>
          <cell r="M285" t="str">
            <v>S</v>
          </cell>
          <cell r="N285">
            <v>275530</v>
          </cell>
        </row>
        <row r="286">
          <cell r="A286" t="str">
            <v>FG-CAE-HBC-AS-0043</v>
          </cell>
          <cell r="B286" t="str">
            <v>CINT</v>
          </cell>
          <cell r="C286" t="str">
            <v/>
          </cell>
          <cell r="D286" t="str">
            <v>CAESAR P SILVER BROWN N4 CPRO</v>
          </cell>
          <cell r="E286">
            <v>44804</v>
          </cell>
          <cell r="F286" t="str">
            <v>FERF</v>
          </cell>
          <cell r="G286" t="str">
            <v>CI_HBC</v>
          </cell>
          <cell r="H286" t="str">
            <v>PC</v>
          </cell>
          <cell r="I286" t="str">
            <v>CPR</v>
          </cell>
          <cell r="J286" t="str">
            <v/>
          </cell>
          <cell r="K286" t="str">
            <v>M0</v>
          </cell>
          <cell r="L286" t="str">
            <v>7915</v>
          </cell>
          <cell r="M286" t="str">
            <v>S</v>
          </cell>
          <cell r="N286">
            <v>187012</v>
          </cell>
        </row>
        <row r="287">
          <cell r="A287" t="str">
            <v>FG-CAE-HBC-AS-0044</v>
          </cell>
          <cell r="B287" t="str">
            <v>CINT</v>
          </cell>
          <cell r="C287" t="str">
            <v/>
          </cell>
          <cell r="D287" t="str">
            <v>CAESAR P SILVER CREAM N5 CPRO</v>
          </cell>
          <cell r="E287">
            <v>0</v>
          </cell>
          <cell r="F287" t="str">
            <v>FERF</v>
          </cell>
          <cell r="G287" t="str">
            <v>CI_HBC</v>
          </cell>
          <cell r="H287" t="str">
            <v>PC</v>
          </cell>
          <cell r="I287" t="str">
            <v>CPR</v>
          </cell>
          <cell r="J287" t="str">
            <v/>
          </cell>
          <cell r="K287" t="str">
            <v>M0</v>
          </cell>
          <cell r="L287" t="str">
            <v>7915</v>
          </cell>
          <cell r="M287" t="str">
            <v>S</v>
          </cell>
          <cell r="N287">
            <v>0</v>
          </cell>
        </row>
        <row r="288">
          <cell r="A288" t="str">
            <v>FG-CAE-HBC-AS-0045</v>
          </cell>
          <cell r="B288" t="str">
            <v>CINT</v>
          </cell>
          <cell r="C288" t="str">
            <v/>
          </cell>
          <cell r="D288" t="str">
            <v>CAESAR P SILVER RED V3 CPRO</v>
          </cell>
          <cell r="E288">
            <v>0</v>
          </cell>
          <cell r="F288" t="str">
            <v>FERF</v>
          </cell>
          <cell r="G288" t="str">
            <v>CI_HBC</v>
          </cell>
          <cell r="H288" t="str">
            <v>PC</v>
          </cell>
          <cell r="I288" t="str">
            <v>CPR</v>
          </cell>
          <cell r="J288" t="str">
            <v/>
          </cell>
          <cell r="K288" t="str">
            <v>M0</v>
          </cell>
          <cell r="L288" t="str">
            <v>7915</v>
          </cell>
          <cell r="M288" t="str">
            <v>S</v>
          </cell>
          <cell r="N288">
            <v>0</v>
          </cell>
        </row>
        <row r="289">
          <cell r="A289" t="str">
            <v>FG-CAE-HBC-AS-0046</v>
          </cell>
          <cell r="B289" t="str">
            <v>CINT</v>
          </cell>
          <cell r="C289" t="str">
            <v/>
          </cell>
          <cell r="D289" t="str">
            <v>CAESAR P SILVER BLACK O7 BUSA</v>
          </cell>
          <cell r="E289">
            <v>45057</v>
          </cell>
          <cell r="F289" t="str">
            <v>FERF</v>
          </cell>
          <cell r="G289" t="str">
            <v>CI_HBC</v>
          </cell>
          <cell r="H289" t="str">
            <v>PC</v>
          </cell>
          <cell r="I289" t="str">
            <v>CPR</v>
          </cell>
          <cell r="J289" t="str">
            <v/>
          </cell>
          <cell r="K289" t="str">
            <v>M0</v>
          </cell>
          <cell r="L289" t="str">
            <v>7915</v>
          </cell>
          <cell r="M289" t="str">
            <v>S</v>
          </cell>
          <cell r="N289">
            <v>205648</v>
          </cell>
        </row>
        <row r="290">
          <cell r="A290" t="str">
            <v>FG-CAE-HBC-AS-0047</v>
          </cell>
          <cell r="B290" t="str">
            <v>CINT</v>
          </cell>
          <cell r="C290" t="str">
            <v/>
          </cell>
          <cell r="D290" t="str">
            <v>CAESAR P SILVER BLUE O1 BUSA</v>
          </cell>
          <cell r="E290">
            <v>44778</v>
          </cell>
          <cell r="F290" t="str">
            <v>FERF</v>
          </cell>
          <cell r="G290" t="str">
            <v>CI_HBC</v>
          </cell>
          <cell r="H290" t="str">
            <v>PC</v>
          </cell>
          <cell r="I290" t="str">
            <v>CPR</v>
          </cell>
          <cell r="J290" t="str">
            <v/>
          </cell>
          <cell r="K290" t="str">
            <v>M0</v>
          </cell>
          <cell r="L290" t="str">
            <v>7915</v>
          </cell>
          <cell r="M290" t="str">
            <v>S</v>
          </cell>
          <cell r="N290">
            <v>0</v>
          </cell>
        </row>
        <row r="291">
          <cell r="A291" t="str">
            <v>FG-CAE-HBC-AS-0048</v>
          </cell>
          <cell r="B291" t="str">
            <v>CINT</v>
          </cell>
          <cell r="C291" t="str">
            <v/>
          </cell>
          <cell r="D291" t="str">
            <v>CAESAR P SILVER BROWN TAURUS</v>
          </cell>
          <cell r="E291">
            <v>0</v>
          </cell>
          <cell r="F291" t="str">
            <v>FERF</v>
          </cell>
          <cell r="G291" t="str">
            <v>CI_HBC</v>
          </cell>
          <cell r="H291" t="str">
            <v>PC</v>
          </cell>
          <cell r="I291" t="str">
            <v>CPR</v>
          </cell>
          <cell r="J291" t="str">
            <v/>
          </cell>
          <cell r="K291" t="str">
            <v>M0</v>
          </cell>
          <cell r="L291" t="str">
            <v>7915</v>
          </cell>
          <cell r="M291" t="str">
            <v>S</v>
          </cell>
          <cell r="N291">
            <v>0</v>
          </cell>
        </row>
        <row r="292">
          <cell r="A292" t="str">
            <v>FG-CAE-HBC-AS-0049</v>
          </cell>
          <cell r="B292" t="str">
            <v>CINT</v>
          </cell>
          <cell r="C292" t="str">
            <v/>
          </cell>
          <cell r="D292" t="str">
            <v>CAESAR P SILVER RED O3 BUSA</v>
          </cell>
          <cell r="E292">
            <v>44778</v>
          </cell>
          <cell r="F292" t="str">
            <v>FERF</v>
          </cell>
          <cell r="G292" t="str">
            <v>CI_HBC</v>
          </cell>
          <cell r="H292" t="str">
            <v>PC</v>
          </cell>
          <cell r="I292" t="str">
            <v>CPR</v>
          </cell>
          <cell r="J292" t="str">
            <v/>
          </cell>
          <cell r="K292" t="str">
            <v>M0</v>
          </cell>
          <cell r="L292" t="str">
            <v>7915</v>
          </cell>
          <cell r="M292" t="str">
            <v>S</v>
          </cell>
          <cell r="N292">
            <v>0</v>
          </cell>
        </row>
        <row r="293">
          <cell r="A293" t="str">
            <v>FG-CAE-HBC-AS-0050</v>
          </cell>
          <cell r="B293" t="str">
            <v>CINT</v>
          </cell>
          <cell r="C293" t="str">
            <v/>
          </cell>
          <cell r="D293" t="str">
            <v>CAESAR P BLACK GREY L2 BUSA</v>
          </cell>
          <cell r="E293">
            <v>44847</v>
          </cell>
          <cell r="F293" t="str">
            <v>FERF</v>
          </cell>
          <cell r="G293" t="str">
            <v>CI_HBC</v>
          </cell>
          <cell r="H293" t="str">
            <v>PC</v>
          </cell>
          <cell r="I293" t="str">
            <v>CPR</v>
          </cell>
          <cell r="J293" t="str">
            <v/>
          </cell>
          <cell r="K293" t="str">
            <v>M0</v>
          </cell>
          <cell r="L293" t="str">
            <v>7915</v>
          </cell>
          <cell r="M293" t="str">
            <v>S</v>
          </cell>
          <cell r="N293">
            <v>158863</v>
          </cell>
        </row>
        <row r="294">
          <cell r="A294" t="str">
            <v>FG-CAE-HBC-AS-0051</v>
          </cell>
          <cell r="B294" t="str">
            <v>CINT</v>
          </cell>
          <cell r="C294" t="str">
            <v/>
          </cell>
          <cell r="D294" t="str">
            <v>CAESAR P BLACK BROWN N4 BUSA</v>
          </cell>
          <cell r="E294">
            <v>45232</v>
          </cell>
          <cell r="F294" t="str">
            <v>FERF</v>
          </cell>
          <cell r="G294" t="str">
            <v>CI_HBC</v>
          </cell>
          <cell r="H294" t="str">
            <v>PC</v>
          </cell>
          <cell r="I294" t="str">
            <v>CPR</v>
          </cell>
          <cell r="J294" t="str">
            <v/>
          </cell>
          <cell r="K294" t="str">
            <v>M0</v>
          </cell>
          <cell r="L294" t="str">
            <v>7915</v>
          </cell>
          <cell r="M294" t="str">
            <v>S</v>
          </cell>
          <cell r="N294">
            <v>195716</v>
          </cell>
        </row>
        <row r="295">
          <cell r="A295" t="str">
            <v>FG-CAE-HBC-AS-0052</v>
          </cell>
          <cell r="B295" t="str">
            <v>CINT</v>
          </cell>
          <cell r="C295" t="str">
            <v/>
          </cell>
          <cell r="D295" t="str">
            <v>CAESAR P BLACK BLUE L1 CPRO</v>
          </cell>
          <cell r="E295">
            <v>44926</v>
          </cell>
          <cell r="F295" t="str">
            <v>FERF</v>
          </cell>
          <cell r="G295" t="str">
            <v>CI_HBC</v>
          </cell>
          <cell r="H295" t="str">
            <v>PC</v>
          </cell>
          <cell r="I295" t="str">
            <v>CPR</v>
          </cell>
          <cell r="J295" t="str">
            <v/>
          </cell>
          <cell r="K295" t="str">
            <v>M0</v>
          </cell>
          <cell r="L295" t="str">
            <v>7915</v>
          </cell>
          <cell r="M295" t="str">
            <v>S</v>
          </cell>
          <cell r="N295">
            <v>259069</v>
          </cell>
        </row>
        <row r="296">
          <cell r="A296" t="str">
            <v>FG-CAE-HBC-AS-0053</v>
          </cell>
          <cell r="B296" t="str">
            <v>CINT</v>
          </cell>
          <cell r="C296" t="str">
            <v/>
          </cell>
          <cell r="D296" t="str">
            <v>CAESAR P BLACK GREY L2 CPRO</v>
          </cell>
          <cell r="E296">
            <v>44925</v>
          </cell>
          <cell r="F296" t="str">
            <v>FERF</v>
          </cell>
          <cell r="G296" t="str">
            <v>CI_HBC</v>
          </cell>
          <cell r="H296" t="str">
            <v>PC</v>
          </cell>
          <cell r="I296" t="str">
            <v>CPR</v>
          </cell>
          <cell r="J296" t="str">
            <v/>
          </cell>
          <cell r="K296" t="str">
            <v>M0</v>
          </cell>
          <cell r="L296" t="str">
            <v>7915</v>
          </cell>
          <cell r="M296" t="str">
            <v>S</v>
          </cell>
          <cell r="N296">
            <v>298609</v>
          </cell>
        </row>
        <row r="297">
          <cell r="A297" t="str">
            <v>FG-CAE-HBC-AS-0054</v>
          </cell>
          <cell r="B297" t="str">
            <v>CINT</v>
          </cell>
          <cell r="C297" t="str">
            <v/>
          </cell>
          <cell r="D297" t="str">
            <v>CAESAR P BLACK GREEN L6 CPRO</v>
          </cell>
          <cell r="E297">
            <v>44854</v>
          </cell>
          <cell r="F297" t="str">
            <v>FERF</v>
          </cell>
          <cell r="G297" t="str">
            <v>CI_HBC</v>
          </cell>
          <cell r="H297" t="str">
            <v>PC</v>
          </cell>
          <cell r="I297" t="str">
            <v>CPR</v>
          </cell>
          <cell r="J297" t="str">
            <v/>
          </cell>
          <cell r="K297" t="str">
            <v>M0</v>
          </cell>
          <cell r="L297" t="str">
            <v>7915</v>
          </cell>
          <cell r="M297" t="str">
            <v>S</v>
          </cell>
          <cell r="N297">
            <v>193661</v>
          </cell>
        </row>
        <row r="298">
          <cell r="A298" t="str">
            <v>FG-CAE-HBC-AS-0055</v>
          </cell>
          <cell r="B298" t="str">
            <v>CINT</v>
          </cell>
          <cell r="C298" t="str">
            <v/>
          </cell>
          <cell r="D298" t="str">
            <v>CAESAR P BLACK BLACK L7 CPRO</v>
          </cell>
          <cell r="E298">
            <v>44876</v>
          </cell>
          <cell r="F298" t="str">
            <v>FERF</v>
          </cell>
          <cell r="G298" t="str">
            <v>CI_HBC</v>
          </cell>
          <cell r="H298" t="str">
            <v>PC</v>
          </cell>
          <cell r="I298" t="str">
            <v>CPR</v>
          </cell>
          <cell r="J298" t="str">
            <v/>
          </cell>
          <cell r="K298" t="str">
            <v>M0</v>
          </cell>
          <cell r="L298" t="str">
            <v>7915</v>
          </cell>
          <cell r="M298" t="str">
            <v>S</v>
          </cell>
          <cell r="N298">
            <v>218210</v>
          </cell>
        </row>
        <row r="299">
          <cell r="A299" t="str">
            <v>FG-CAE-HBC-AS-0056</v>
          </cell>
          <cell r="B299" t="str">
            <v>CINT</v>
          </cell>
          <cell r="C299" t="str">
            <v/>
          </cell>
          <cell r="D299" t="str">
            <v>CAESAR P BLACK RED N3 CPRO</v>
          </cell>
          <cell r="E299">
            <v>44966</v>
          </cell>
          <cell r="F299" t="str">
            <v>FERF</v>
          </cell>
          <cell r="G299" t="str">
            <v>CI_HBC</v>
          </cell>
          <cell r="H299" t="str">
            <v>PC</v>
          </cell>
          <cell r="I299" t="str">
            <v>CPR</v>
          </cell>
          <cell r="J299" t="str">
            <v/>
          </cell>
          <cell r="K299" t="str">
            <v>M0</v>
          </cell>
          <cell r="L299" t="str">
            <v>7915</v>
          </cell>
          <cell r="M299" t="str">
            <v>S</v>
          </cell>
          <cell r="N299">
            <v>269971</v>
          </cell>
        </row>
        <row r="300">
          <cell r="A300" t="str">
            <v>FG-CAE-HBC-AS-0057</v>
          </cell>
          <cell r="B300" t="str">
            <v>CINT</v>
          </cell>
          <cell r="C300" t="str">
            <v/>
          </cell>
          <cell r="D300" t="str">
            <v>CAESAR P BLACK BROWN N4 CPRO</v>
          </cell>
          <cell r="E300">
            <v>44925</v>
          </cell>
          <cell r="F300" t="str">
            <v>FERF</v>
          </cell>
          <cell r="G300" t="str">
            <v>CI_HBC</v>
          </cell>
          <cell r="H300" t="str">
            <v>PC</v>
          </cell>
          <cell r="I300" t="str">
            <v>CPR</v>
          </cell>
          <cell r="J300" t="str">
            <v/>
          </cell>
          <cell r="K300" t="str">
            <v>M0</v>
          </cell>
          <cell r="L300" t="str">
            <v>7915</v>
          </cell>
          <cell r="M300" t="str">
            <v>S</v>
          </cell>
          <cell r="N300">
            <v>298609</v>
          </cell>
        </row>
        <row r="301">
          <cell r="A301" t="str">
            <v>FG-CAE-HBC-AS-0058</v>
          </cell>
          <cell r="B301" t="str">
            <v>CINT</v>
          </cell>
          <cell r="C301" t="str">
            <v/>
          </cell>
          <cell r="D301" t="str">
            <v>CAESAR P BLACK CREAM N5 CPRO</v>
          </cell>
          <cell r="E301">
            <v>0</v>
          </cell>
          <cell r="F301" t="str">
            <v>FERF</v>
          </cell>
          <cell r="G301" t="str">
            <v>CI_HBC</v>
          </cell>
          <cell r="H301" t="str">
            <v>PC</v>
          </cell>
          <cell r="I301" t="str">
            <v>CPR</v>
          </cell>
          <cell r="J301" t="str">
            <v/>
          </cell>
          <cell r="K301" t="str">
            <v>M0</v>
          </cell>
          <cell r="L301" t="str">
            <v>7915</v>
          </cell>
          <cell r="M301" t="str">
            <v>S</v>
          </cell>
          <cell r="N301">
            <v>0</v>
          </cell>
        </row>
        <row r="302">
          <cell r="A302" t="str">
            <v>FG-CAE-HBC-AS-0059</v>
          </cell>
          <cell r="B302" t="str">
            <v>CINT</v>
          </cell>
          <cell r="C302" t="str">
            <v/>
          </cell>
          <cell r="D302" t="str">
            <v>CAESAR P BLACK BLUE V1 CPRO</v>
          </cell>
          <cell r="E302">
            <v>0</v>
          </cell>
          <cell r="F302" t="str">
            <v>FERF</v>
          </cell>
          <cell r="G302" t="str">
            <v>CI_HBC</v>
          </cell>
          <cell r="H302" t="str">
            <v>PC</v>
          </cell>
          <cell r="I302" t="str">
            <v>CPR</v>
          </cell>
          <cell r="J302" t="str">
            <v/>
          </cell>
          <cell r="K302" t="str">
            <v>M0</v>
          </cell>
          <cell r="L302" t="str">
            <v>7915</v>
          </cell>
          <cell r="M302" t="str">
            <v>S</v>
          </cell>
          <cell r="N302">
            <v>0</v>
          </cell>
        </row>
        <row r="303">
          <cell r="A303" t="str">
            <v>FG-CAE-HBC-AS-0060</v>
          </cell>
          <cell r="B303" t="str">
            <v>CINT</v>
          </cell>
          <cell r="C303" t="str">
            <v/>
          </cell>
          <cell r="D303" t="str">
            <v>CAESAR P BLACK RED V3 CPRO</v>
          </cell>
          <cell r="E303">
            <v>0</v>
          </cell>
          <cell r="F303" t="str">
            <v>FERF</v>
          </cell>
          <cell r="G303" t="str">
            <v>CI_HBC</v>
          </cell>
          <cell r="H303" t="str">
            <v>PC</v>
          </cell>
          <cell r="I303" t="str">
            <v>CPR</v>
          </cell>
          <cell r="J303" t="str">
            <v/>
          </cell>
          <cell r="K303" t="str">
            <v>M0</v>
          </cell>
          <cell r="L303" t="str">
            <v>7915</v>
          </cell>
          <cell r="M303" t="str">
            <v>S</v>
          </cell>
          <cell r="N303">
            <v>0</v>
          </cell>
        </row>
        <row r="304">
          <cell r="A304" t="str">
            <v>FG-CAE-HBC-AS-0061</v>
          </cell>
          <cell r="B304" t="str">
            <v>CINT</v>
          </cell>
          <cell r="C304" t="str">
            <v/>
          </cell>
          <cell r="D304" t="str">
            <v>CAESAR P BLACK BLACK V7 CPRO</v>
          </cell>
          <cell r="E304">
            <v>0</v>
          </cell>
          <cell r="F304" t="str">
            <v>FERF</v>
          </cell>
          <cell r="G304" t="str">
            <v>CI_HBC</v>
          </cell>
          <cell r="H304" t="str">
            <v>PC</v>
          </cell>
          <cell r="I304" t="str">
            <v>CPR</v>
          </cell>
          <cell r="J304" t="str">
            <v/>
          </cell>
          <cell r="K304" t="str">
            <v>M0</v>
          </cell>
          <cell r="L304" t="str">
            <v>7915</v>
          </cell>
          <cell r="M304" t="str">
            <v>S</v>
          </cell>
          <cell r="N304">
            <v>0</v>
          </cell>
        </row>
        <row r="305">
          <cell r="A305" t="str">
            <v>FG-CAE-HBC-AS-0062</v>
          </cell>
          <cell r="B305" t="str">
            <v>CINT</v>
          </cell>
          <cell r="C305" t="str">
            <v/>
          </cell>
          <cell r="D305" t="str">
            <v>CAESAR P BLACK BLACK O7 BUSA</v>
          </cell>
          <cell r="E305">
            <v>44926</v>
          </cell>
          <cell r="F305" t="str">
            <v>FERF</v>
          </cell>
          <cell r="G305" t="str">
            <v>CI_HBC</v>
          </cell>
          <cell r="H305" t="str">
            <v>PC</v>
          </cell>
          <cell r="I305" t="str">
            <v>CPR</v>
          </cell>
          <cell r="J305" t="str">
            <v/>
          </cell>
          <cell r="K305" t="str">
            <v>M0</v>
          </cell>
          <cell r="L305" t="str">
            <v>7915</v>
          </cell>
          <cell r="M305" t="str">
            <v>S</v>
          </cell>
          <cell r="N305">
            <v>190331</v>
          </cell>
        </row>
        <row r="306">
          <cell r="A306" t="str">
            <v>FG-CAE-HBC-AS-0063</v>
          </cell>
          <cell r="B306" t="str">
            <v>CINT</v>
          </cell>
          <cell r="C306" t="str">
            <v/>
          </cell>
          <cell r="D306" t="str">
            <v>CAESAR P BLACK BLUE O1 BUSA</v>
          </cell>
          <cell r="E306">
            <v>44804</v>
          </cell>
          <cell r="F306" t="str">
            <v>FERF</v>
          </cell>
          <cell r="G306" t="str">
            <v>CI_HBC</v>
          </cell>
          <cell r="H306" t="str">
            <v>PC</v>
          </cell>
          <cell r="I306" t="str">
            <v>CPR</v>
          </cell>
          <cell r="J306" t="str">
            <v/>
          </cell>
          <cell r="K306" t="str">
            <v>M0</v>
          </cell>
          <cell r="L306" t="str">
            <v>7915</v>
          </cell>
          <cell r="M306" t="str">
            <v>S</v>
          </cell>
          <cell r="N306">
            <v>156914</v>
          </cell>
        </row>
        <row r="307">
          <cell r="A307" t="str">
            <v>FG-CAE-HBC-AS-0064</v>
          </cell>
          <cell r="B307" t="str">
            <v>CINT</v>
          </cell>
          <cell r="C307" t="str">
            <v/>
          </cell>
          <cell r="D307" t="str">
            <v>CAESAR P BLACK BROWN OZ.051 BUSA</v>
          </cell>
          <cell r="E307">
            <v>45260</v>
          </cell>
          <cell r="F307" t="str">
            <v>FERF</v>
          </cell>
          <cell r="G307" t="str">
            <v>CI_HBC</v>
          </cell>
          <cell r="H307" t="str">
            <v>PC</v>
          </cell>
          <cell r="I307" t="str">
            <v>CPR</v>
          </cell>
          <cell r="J307" t="str">
            <v/>
          </cell>
          <cell r="K307" t="str">
            <v>M0</v>
          </cell>
          <cell r="L307" t="str">
            <v>7915</v>
          </cell>
          <cell r="M307" t="str">
            <v>S</v>
          </cell>
          <cell r="N307">
            <v>201167</v>
          </cell>
        </row>
        <row r="308">
          <cell r="A308" t="str">
            <v>FG-CAE-HBC-AS-0065</v>
          </cell>
          <cell r="B308" t="str">
            <v>CINT</v>
          </cell>
          <cell r="C308" t="str">
            <v/>
          </cell>
          <cell r="D308" t="str">
            <v>CAESAR P BLACK DISCO BLUE BUSA</v>
          </cell>
          <cell r="E308">
            <v>44778</v>
          </cell>
          <cell r="F308" t="str">
            <v>FERF</v>
          </cell>
          <cell r="G308" t="str">
            <v>CI_HBC</v>
          </cell>
          <cell r="H308" t="str">
            <v>PC</v>
          </cell>
          <cell r="I308" t="str">
            <v>CPR</v>
          </cell>
          <cell r="J308" t="str">
            <v/>
          </cell>
          <cell r="K308" t="str">
            <v>M0</v>
          </cell>
          <cell r="L308" t="str">
            <v>7915</v>
          </cell>
          <cell r="M308" t="str">
            <v>S</v>
          </cell>
          <cell r="N308">
            <v>0</v>
          </cell>
        </row>
        <row r="309">
          <cell r="A309" t="str">
            <v>FG-CAE-HBC-AS-0066</v>
          </cell>
          <cell r="B309" t="str">
            <v>CINT</v>
          </cell>
          <cell r="C309" t="str">
            <v/>
          </cell>
          <cell r="D309" t="str">
            <v>CAESAR P BLACK GREEN O6 BUSA</v>
          </cell>
          <cell r="E309">
            <v>44784</v>
          </cell>
          <cell r="F309" t="str">
            <v>FERF</v>
          </cell>
          <cell r="G309" t="str">
            <v>CI_HBC</v>
          </cell>
          <cell r="H309" t="str">
            <v>PC</v>
          </cell>
          <cell r="I309" t="str">
            <v>CPR</v>
          </cell>
          <cell r="J309" t="str">
            <v/>
          </cell>
          <cell r="K309" t="str">
            <v>M0</v>
          </cell>
          <cell r="L309" t="str">
            <v>7915</v>
          </cell>
          <cell r="M309" t="str">
            <v>S</v>
          </cell>
          <cell r="N309">
            <v>160409</v>
          </cell>
        </row>
        <row r="310">
          <cell r="A310" t="str">
            <v>FG-CAE-HBC-AS-0067</v>
          </cell>
          <cell r="B310" t="str">
            <v>CINT</v>
          </cell>
          <cell r="C310" t="str">
            <v/>
          </cell>
          <cell r="D310" t="str">
            <v>CAESAR P BLACK O2 BUSA</v>
          </cell>
          <cell r="E310">
            <v>45300</v>
          </cell>
          <cell r="F310" t="str">
            <v>FERF</v>
          </cell>
          <cell r="G310" t="str">
            <v>CI_HBC</v>
          </cell>
          <cell r="H310" t="str">
            <v>PC</v>
          </cell>
          <cell r="I310" t="str">
            <v>CPR</v>
          </cell>
          <cell r="J310" t="str">
            <v/>
          </cell>
          <cell r="K310" t="str">
            <v>M0</v>
          </cell>
          <cell r="L310" t="str">
            <v>7915</v>
          </cell>
          <cell r="M310" t="str">
            <v>S</v>
          </cell>
          <cell r="N310">
            <v>198238</v>
          </cell>
        </row>
        <row r="311">
          <cell r="A311" t="str">
            <v>FG-CAE-HBC-AS-0068</v>
          </cell>
          <cell r="B311" t="str">
            <v>CINT</v>
          </cell>
          <cell r="C311" t="str">
            <v/>
          </cell>
          <cell r="D311" t="str">
            <v>CAESAR P BLACK RED AL11</v>
          </cell>
          <cell r="E311">
            <v>0</v>
          </cell>
          <cell r="F311" t="str">
            <v>FERF</v>
          </cell>
          <cell r="G311" t="str">
            <v>CI_HBC</v>
          </cell>
          <cell r="H311" t="str">
            <v>PC</v>
          </cell>
          <cell r="I311" t="str">
            <v>CPR</v>
          </cell>
          <cell r="J311" t="str">
            <v/>
          </cell>
          <cell r="K311" t="str">
            <v>M0</v>
          </cell>
          <cell r="L311" t="str">
            <v>7915</v>
          </cell>
          <cell r="M311" t="str">
            <v>S</v>
          </cell>
          <cell r="N311">
            <v>0</v>
          </cell>
        </row>
        <row r="312">
          <cell r="A312" t="str">
            <v>FG-CAE-HBC-AS-0069</v>
          </cell>
          <cell r="B312" t="str">
            <v>CINT</v>
          </cell>
          <cell r="C312" t="str">
            <v/>
          </cell>
          <cell r="D312" t="str">
            <v>CAESAR P BLACK RED O3 BUSA</v>
          </cell>
          <cell r="E312">
            <v>45086</v>
          </cell>
          <cell r="F312" t="str">
            <v>FERF</v>
          </cell>
          <cell r="G312" t="str">
            <v>CI_HBC</v>
          </cell>
          <cell r="H312" t="str">
            <v>PC</v>
          </cell>
          <cell r="I312" t="str">
            <v>CPR</v>
          </cell>
          <cell r="J312" t="str">
            <v/>
          </cell>
          <cell r="K312" t="str">
            <v>M0</v>
          </cell>
          <cell r="L312" t="str">
            <v>7915</v>
          </cell>
          <cell r="M312" t="str">
            <v>S</v>
          </cell>
          <cell r="N312">
            <v>208931</v>
          </cell>
        </row>
        <row r="313">
          <cell r="A313" t="str">
            <v>FG-CAE-HBC-AS-0070</v>
          </cell>
          <cell r="B313" t="str">
            <v>CINT</v>
          </cell>
          <cell r="C313" t="str">
            <v/>
          </cell>
          <cell r="D313" t="str">
            <v>CAESAR P CREAM BLACK O7 BUSA</v>
          </cell>
          <cell r="E313">
            <v>44778</v>
          </cell>
          <cell r="F313" t="str">
            <v>FERF</v>
          </cell>
          <cell r="G313" t="str">
            <v>CI_HBC</v>
          </cell>
          <cell r="H313" t="str">
            <v>PC</v>
          </cell>
          <cell r="I313" t="str">
            <v>CPR</v>
          </cell>
          <cell r="J313" t="str">
            <v/>
          </cell>
          <cell r="K313" t="str">
            <v>M0</v>
          </cell>
          <cell r="L313" t="str">
            <v>7915</v>
          </cell>
          <cell r="M313" t="str">
            <v>S</v>
          </cell>
          <cell r="N313">
            <v>0</v>
          </cell>
        </row>
        <row r="314">
          <cell r="A314" t="str">
            <v>FG-CAE-HBC-AS-0071</v>
          </cell>
          <cell r="B314" t="str">
            <v>CINT</v>
          </cell>
          <cell r="C314" t="str">
            <v/>
          </cell>
          <cell r="D314" t="str">
            <v>CAESAR P CREAM BLACK V7 BUSA</v>
          </cell>
          <cell r="E314">
            <v>44778</v>
          </cell>
          <cell r="F314" t="str">
            <v>FERF</v>
          </cell>
          <cell r="G314" t="str">
            <v>CI_HBC</v>
          </cell>
          <cell r="H314" t="str">
            <v>PC</v>
          </cell>
          <cell r="I314" t="str">
            <v>CPR</v>
          </cell>
          <cell r="J314" t="str">
            <v/>
          </cell>
          <cell r="K314" t="str">
            <v>M0</v>
          </cell>
          <cell r="L314" t="str">
            <v>7915</v>
          </cell>
          <cell r="M314" t="str">
            <v>S</v>
          </cell>
          <cell r="N314">
            <v>0</v>
          </cell>
        </row>
        <row r="315">
          <cell r="A315" t="str">
            <v>FG-CAE-HBC-AS-0072</v>
          </cell>
          <cell r="B315" t="str">
            <v>CINT</v>
          </cell>
          <cell r="C315" t="str">
            <v/>
          </cell>
          <cell r="D315" t="str">
            <v>CAESAR P CREAM BLUE L1</v>
          </cell>
          <cell r="E315">
            <v>0</v>
          </cell>
          <cell r="F315" t="str">
            <v>FERF</v>
          </cell>
          <cell r="G315" t="str">
            <v>CI_HBC</v>
          </cell>
          <cell r="H315" t="str">
            <v>PC</v>
          </cell>
          <cell r="I315" t="str">
            <v>CPR</v>
          </cell>
          <cell r="J315" t="str">
            <v/>
          </cell>
          <cell r="K315" t="str">
            <v>M0</v>
          </cell>
          <cell r="L315" t="str">
            <v>7915</v>
          </cell>
          <cell r="M315" t="str">
            <v>S</v>
          </cell>
          <cell r="N315">
            <v>0</v>
          </cell>
        </row>
        <row r="316">
          <cell r="A316" t="str">
            <v>FG-CAE-HBC-AS-0073</v>
          </cell>
          <cell r="B316" t="str">
            <v>CINT</v>
          </cell>
          <cell r="C316" t="str">
            <v/>
          </cell>
          <cell r="D316" t="str">
            <v>CAESAR P CREAM BLUE V1 BUSA</v>
          </cell>
          <cell r="E316">
            <v>44778</v>
          </cell>
          <cell r="F316" t="str">
            <v>FERF</v>
          </cell>
          <cell r="G316" t="str">
            <v>CI_HBC</v>
          </cell>
          <cell r="H316" t="str">
            <v>PC</v>
          </cell>
          <cell r="I316" t="str">
            <v>CPR</v>
          </cell>
          <cell r="J316" t="str">
            <v/>
          </cell>
          <cell r="K316" t="str">
            <v>M0</v>
          </cell>
          <cell r="L316" t="str">
            <v>7915</v>
          </cell>
          <cell r="M316" t="str">
            <v>S</v>
          </cell>
          <cell r="N316">
            <v>0</v>
          </cell>
        </row>
        <row r="317">
          <cell r="A317" t="str">
            <v>FG-CAE-HBC-AS-0074</v>
          </cell>
          <cell r="B317" t="str">
            <v>CINT</v>
          </cell>
          <cell r="C317" t="str">
            <v/>
          </cell>
          <cell r="D317" t="str">
            <v>CAESAR P CREAM BROWN N4</v>
          </cell>
          <cell r="E317">
            <v>0</v>
          </cell>
          <cell r="F317" t="str">
            <v>FERF</v>
          </cell>
          <cell r="G317" t="str">
            <v>CI_HBC</v>
          </cell>
          <cell r="H317" t="str">
            <v>PC</v>
          </cell>
          <cell r="I317" t="str">
            <v>CPR</v>
          </cell>
          <cell r="J317" t="str">
            <v/>
          </cell>
          <cell r="K317" t="str">
            <v>M0</v>
          </cell>
          <cell r="L317" t="str">
            <v>7915</v>
          </cell>
          <cell r="M317" t="str">
            <v>S</v>
          </cell>
          <cell r="N317">
            <v>0</v>
          </cell>
        </row>
        <row r="318">
          <cell r="A318" t="str">
            <v>FG-CAE-HBC-AS-0075</v>
          </cell>
          <cell r="B318" t="str">
            <v>CINT</v>
          </cell>
          <cell r="C318" t="str">
            <v/>
          </cell>
          <cell r="D318" t="str">
            <v>CAESAR P CREAM BROWN OZ.051 BUSA</v>
          </cell>
          <cell r="E318">
            <v>45131</v>
          </cell>
          <cell r="F318" t="str">
            <v>FERF</v>
          </cell>
          <cell r="G318" t="str">
            <v>CI_HBC</v>
          </cell>
          <cell r="H318" t="str">
            <v>PC</v>
          </cell>
          <cell r="I318" t="str">
            <v>CPR</v>
          </cell>
          <cell r="J318" t="str">
            <v/>
          </cell>
          <cell r="K318" t="str">
            <v>M0</v>
          </cell>
          <cell r="L318" t="str">
            <v>7915</v>
          </cell>
          <cell r="M318" t="str">
            <v>S</v>
          </cell>
          <cell r="N318">
            <v>212980</v>
          </cell>
        </row>
        <row r="319">
          <cell r="A319" t="str">
            <v>FG-CAE-HBC-AS-0076</v>
          </cell>
          <cell r="B319" t="str">
            <v>CINT</v>
          </cell>
          <cell r="C319" t="str">
            <v/>
          </cell>
          <cell r="D319" t="str">
            <v>CAESAR P CREAM CREAM N5</v>
          </cell>
          <cell r="E319">
            <v>0</v>
          </cell>
          <cell r="F319" t="str">
            <v>FERF</v>
          </cell>
          <cell r="G319" t="str">
            <v>CI_HBC</v>
          </cell>
          <cell r="H319" t="str">
            <v>PC</v>
          </cell>
          <cell r="I319" t="str">
            <v>CPR</v>
          </cell>
          <cell r="J319" t="str">
            <v/>
          </cell>
          <cell r="K319" t="str">
            <v>M0</v>
          </cell>
          <cell r="L319" t="str">
            <v>7915</v>
          </cell>
          <cell r="M319" t="str">
            <v>S</v>
          </cell>
          <cell r="N319">
            <v>0</v>
          </cell>
        </row>
        <row r="320">
          <cell r="A320" t="str">
            <v>FG-CAE-HBC-AS-0077</v>
          </cell>
          <cell r="B320" t="str">
            <v>CINT</v>
          </cell>
          <cell r="C320" t="str">
            <v/>
          </cell>
          <cell r="D320" t="str">
            <v>CAESAR P CREAM GREEN L6</v>
          </cell>
          <cell r="E320">
            <v>0</v>
          </cell>
          <cell r="F320" t="str">
            <v>FERF</v>
          </cell>
          <cell r="G320" t="str">
            <v>CI_HBC</v>
          </cell>
          <cell r="H320" t="str">
            <v>PC</v>
          </cell>
          <cell r="I320" t="str">
            <v>CPR</v>
          </cell>
          <cell r="J320" t="str">
            <v/>
          </cell>
          <cell r="K320" t="str">
            <v>M0</v>
          </cell>
          <cell r="L320" t="str">
            <v>7915</v>
          </cell>
          <cell r="M320" t="str">
            <v>S</v>
          </cell>
          <cell r="N320">
            <v>0</v>
          </cell>
        </row>
        <row r="321">
          <cell r="A321" t="str">
            <v>FG-CAE-HBC-AS-0078</v>
          </cell>
          <cell r="B321" t="str">
            <v>CINT</v>
          </cell>
          <cell r="C321" t="str">
            <v/>
          </cell>
          <cell r="D321" t="str">
            <v>CAESAR P CREAM GREY L2</v>
          </cell>
          <cell r="E321">
            <v>0</v>
          </cell>
          <cell r="F321" t="str">
            <v>FERF</v>
          </cell>
          <cell r="G321" t="str">
            <v>CI_HBC</v>
          </cell>
          <cell r="H321" t="str">
            <v>PC</v>
          </cell>
          <cell r="I321" t="str">
            <v>CPR</v>
          </cell>
          <cell r="J321" t="str">
            <v/>
          </cell>
          <cell r="K321" t="str">
            <v>M0</v>
          </cell>
          <cell r="L321" t="str">
            <v>7915</v>
          </cell>
          <cell r="M321" t="str">
            <v>S</v>
          </cell>
          <cell r="N321">
            <v>0</v>
          </cell>
        </row>
        <row r="322">
          <cell r="A322" t="str">
            <v>FG-CAE-HBC-AS-0079</v>
          </cell>
          <cell r="B322" t="str">
            <v>CINT</v>
          </cell>
          <cell r="C322" t="str">
            <v/>
          </cell>
          <cell r="D322" t="str">
            <v>CAESAR P CREAM RED N3</v>
          </cell>
          <cell r="E322">
            <v>44804</v>
          </cell>
          <cell r="F322" t="str">
            <v>FERF</v>
          </cell>
          <cell r="G322" t="str">
            <v>CI_HBC</v>
          </cell>
          <cell r="H322" t="str">
            <v>PC</v>
          </cell>
          <cell r="I322" t="str">
            <v>CPR</v>
          </cell>
          <cell r="J322" t="str">
            <v/>
          </cell>
          <cell r="K322" t="str">
            <v>M0</v>
          </cell>
          <cell r="L322" t="str">
            <v>7915</v>
          </cell>
          <cell r="M322" t="str">
            <v>S</v>
          </cell>
          <cell r="N322">
            <v>190649</v>
          </cell>
        </row>
        <row r="323">
          <cell r="A323" t="str">
            <v>FG-CAE-HBC-AS-0080</v>
          </cell>
          <cell r="B323" t="str">
            <v>CINT</v>
          </cell>
          <cell r="C323" t="str">
            <v/>
          </cell>
          <cell r="D323" t="str">
            <v>CAESAR P CREAM RED V3 BUSA</v>
          </cell>
          <cell r="E323">
            <v>44778</v>
          </cell>
          <cell r="F323" t="str">
            <v>FERF</v>
          </cell>
          <cell r="G323" t="str">
            <v>CI_HBC</v>
          </cell>
          <cell r="H323" t="str">
            <v>PC</v>
          </cell>
          <cell r="I323" t="str">
            <v>CPR</v>
          </cell>
          <cell r="J323" t="str">
            <v/>
          </cell>
          <cell r="K323" t="str">
            <v>M0</v>
          </cell>
          <cell r="L323" t="str">
            <v>7915</v>
          </cell>
          <cell r="M323" t="str">
            <v>S</v>
          </cell>
          <cell r="N323">
            <v>0</v>
          </cell>
        </row>
        <row r="324">
          <cell r="A324" t="str">
            <v>FG-CAE-HBC-AS-0081</v>
          </cell>
          <cell r="B324" t="str">
            <v>CINT</v>
          </cell>
          <cell r="C324" t="str">
            <v/>
          </cell>
          <cell r="D324" t="str">
            <v>CAESAR P GOLD BROWN N4 CPRO</v>
          </cell>
          <cell r="E324">
            <v>45289</v>
          </cell>
          <cell r="F324" t="str">
            <v>FERF</v>
          </cell>
          <cell r="G324" t="str">
            <v>CI_HBC</v>
          </cell>
          <cell r="H324" t="str">
            <v>PC</v>
          </cell>
          <cell r="I324" t="str">
            <v>CPR</v>
          </cell>
          <cell r="J324" t="str">
            <v/>
          </cell>
          <cell r="K324" t="str">
            <v>M0</v>
          </cell>
          <cell r="L324" t="str">
            <v>7915</v>
          </cell>
          <cell r="M324" t="str">
            <v>S</v>
          </cell>
          <cell r="N324">
            <v>263388</v>
          </cell>
        </row>
        <row r="325">
          <cell r="A325" t="str">
            <v>FG-CAE-HBC-AS-0082</v>
          </cell>
          <cell r="B325" t="str">
            <v>CINT</v>
          </cell>
          <cell r="C325" t="str">
            <v/>
          </cell>
          <cell r="D325" t="str">
            <v>CAESAR P GOLD CREAM O5 BUSA</v>
          </cell>
          <cell r="E325">
            <v>44778</v>
          </cell>
          <cell r="F325" t="str">
            <v>FERF</v>
          </cell>
          <cell r="G325" t="str">
            <v>CI_HBC</v>
          </cell>
          <cell r="H325" t="str">
            <v>PC</v>
          </cell>
          <cell r="I325" t="str">
            <v>CPR</v>
          </cell>
          <cell r="J325" t="str">
            <v/>
          </cell>
          <cell r="K325" t="str">
            <v>M0</v>
          </cell>
          <cell r="L325" t="str">
            <v>7915</v>
          </cell>
          <cell r="M325" t="str">
            <v>S</v>
          </cell>
          <cell r="N325">
            <v>0</v>
          </cell>
        </row>
        <row r="326">
          <cell r="A326" t="str">
            <v>FG-CAE-HBC-AS-0083</v>
          </cell>
          <cell r="B326" t="str">
            <v>CINT</v>
          </cell>
          <cell r="C326" t="str">
            <v/>
          </cell>
          <cell r="D326" t="str">
            <v>CAESAR P IVORY BLUE L1</v>
          </cell>
          <cell r="E326">
            <v>0</v>
          </cell>
          <cell r="F326" t="str">
            <v>FERF</v>
          </cell>
          <cell r="G326" t="str">
            <v>CI_HBC</v>
          </cell>
          <cell r="H326" t="str">
            <v>PC</v>
          </cell>
          <cell r="I326" t="str">
            <v>CPR</v>
          </cell>
          <cell r="J326" t="str">
            <v/>
          </cell>
          <cell r="K326" t="str">
            <v>M0</v>
          </cell>
          <cell r="L326" t="str">
            <v>7915</v>
          </cell>
          <cell r="M326" t="str">
            <v>S</v>
          </cell>
          <cell r="N326">
            <v>0</v>
          </cell>
        </row>
        <row r="327">
          <cell r="A327" t="str">
            <v>FG-CAE-HBC-AS-0084</v>
          </cell>
          <cell r="B327" t="str">
            <v>CINT</v>
          </cell>
          <cell r="C327" t="str">
            <v/>
          </cell>
          <cell r="D327" t="str">
            <v>CAESAR P IVORY BLUE V1 BUSA</v>
          </cell>
          <cell r="E327">
            <v>44778</v>
          </cell>
          <cell r="F327" t="str">
            <v>FERF</v>
          </cell>
          <cell r="G327" t="str">
            <v>CI_HBC</v>
          </cell>
          <cell r="H327" t="str">
            <v>PC</v>
          </cell>
          <cell r="I327" t="str">
            <v>CPR</v>
          </cell>
          <cell r="J327" t="str">
            <v/>
          </cell>
          <cell r="K327" t="str">
            <v>M0</v>
          </cell>
          <cell r="L327" t="str">
            <v>7915</v>
          </cell>
          <cell r="M327" t="str">
            <v>S</v>
          </cell>
          <cell r="N327">
            <v>0</v>
          </cell>
        </row>
        <row r="328">
          <cell r="A328" t="str">
            <v>FG-CAE-HBC-AS-0085</v>
          </cell>
          <cell r="B328" t="str">
            <v>CINT</v>
          </cell>
          <cell r="C328" t="str">
            <v/>
          </cell>
          <cell r="D328" t="str">
            <v>CAESAR P IVORY BROWN N4</v>
          </cell>
          <cell r="E328">
            <v>0</v>
          </cell>
          <cell r="F328" t="str">
            <v>FERF</v>
          </cell>
          <cell r="G328" t="str">
            <v>CI_HBC</v>
          </cell>
          <cell r="H328" t="str">
            <v>PC</v>
          </cell>
          <cell r="I328" t="str">
            <v>CPR</v>
          </cell>
          <cell r="J328" t="str">
            <v/>
          </cell>
          <cell r="K328" t="str">
            <v>M0</v>
          </cell>
          <cell r="L328" t="str">
            <v>7915</v>
          </cell>
          <cell r="M328" t="str">
            <v>S</v>
          </cell>
          <cell r="N328">
            <v>0</v>
          </cell>
        </row>
        <row r="329">
          <cell r="A329" t="str">
            <v>FG-CAE-HBC-AS-0086</v>
          </cell>
          <cell r="B329" t="str">
            <v>CINT</v>
          </cell>
          <cell r="C329" t="str">
            <v/>
          </cell>
          <cell r="D329" t="str">
            <v>CAESAR P IVORY CREAM N5</v>
          </cell>
          <cell r="E329">
            <v>0</v>
          </cell>
          <cell r="F329" t="str">
            <v>FERF</v>
          </cell>
          <cell r="G329" t="str">
            <v>CI_HBC</v>
          </cell>
          <cell r="H329" t="str">
            <v>PC</v>
          </cell>
          <cell r="I329" t="str">
            <v>CPR</v>
          </cell>
          <cell r="J329" t="str">
            <v/>
          </cell>
          <cell r="K329" t="str">
            <v>M0</v>
          </cell>
          <cell r="L329" t="str">
            <v>7915</v>
          </cell>
          <cell r="M329" t="str">
            <v>S</v>
          </cell>
          <cell r="N329">
            <v>0</v>
          </cell>
        </row>
        <row r="330">
          <cell r="A330" t="str">
            <v>FG-CAE-HBC-AS-0087</v>
          </cell>
          <cell r="B330" t="str">
            <v>CINT</v>
          </cell>
          <cell r="C330" t="str">
            <v/>
          </cell>
          <cell r="D330" t="str">
            <v>CAESAR P IVORY GREY L2</v>
          </cell>
          <cell r="E330">
            <v>0</v>
          </cell>
          <cell r="F330" t="str">
            <v>FERF</v>
          </cell>
          <cell r="G330" t="str">
            <v>CI_HBC</v>
          </cell>
          <cell r="H330" t="str">
            <v>PC</v>
          </cell>
          <cell r="I330" t="str">
            <v>CPR</v>
          </cell>
          <cell r="J330" t="str">
            <v/>
          </cell>
          <cell r="K330" t="str">
            <v>M0</v>
          </cell>
          <cell r="L330" t="str">
            <v>7915</v>
          </cell>
          <cell r="M330" t="str">
            <v>S</v>
          </cell>
          <cell r="N330">
            <v>0</v>
          </cell>
        </row>
        <row r="331">
          <cell r="A331" t="str">
            <v>FG-CAE-HBC-AS-0088</v>
          </cell>
          <cell r="B331" t="str">
            <v>CINT</v>
          </cell>
          <cell r="C331" t="str">
            <v/>
          </cell>
          <cell r="D331" t="str">
            <v>CAESAR P IVORY GREY O2 BUSA</v>
          </cell>
          <cell r="E331">
            <v>44778</v>
          </cell>
          <cell r="F331" t="str">
            <v>FERF</v>
          </cell>
          <cell r="G331" t="str">
            <v>CI_HBC</v>
          </cell>
          <cell r="H331" t="str">
            <v>PC</v>
          </cell>
          <cell r="I331" t="str">
            <v>CPR</v>
          </cell>
          <cell r="J331" t="str">
            <v/>
          </cell>
          <cell r="K331" t="str">
            <v>M0</v>
          </cell>
          <cell r="L331" t="str">
            <v>7915</v>
          </cell>
          <cell r="M331" t="str">
            <v>S</v>
          </cell>
          <cell r="N331">
            <v>0</v>
          </cell>
        </row>
        <row r="332">
          <cell r="A332" t="str">
            <v>FG-CAE-HBC-AS-0089</v>
          </cell>
          <cell r="B332" t="str">
            <v>CINT</v>
          </cell>
          <cell r="C332" t="str">
            <v/>
          </cell>
          <cell r="D332" t="str">
            <v>CAESAR N BLUE L1 BORDIR</v>
          </cell>
          <cell r="E332">
            <v>44925</v>
          </cell>
          <cell r="F332" t="str">
            <v>FERF</v>
          </cell>
          <cell r="G332" t="str">
            <v>CI_HBC</v>
          </cell>
          <cell r="H332" t="str">
            <v>PC</v>
          </cell>
          <cell r="I332" t="str">
            <v>CPR</v>
          </cell>
          <cell r="J332" t="str">
            <v/>
          </cell>
          <cell r="K332" t="str">
            <v>M0</v>
          </cell>
          <cell r="L332" t="str">
            <v>7915</v>
          </cell>
          <cell r="M332" t="str">
            <v>S</v>
          </cell>
          <cell r="N332">
            <v>298609</v>
          </cell>
        </row>
        <row r="333">
          <cell r="A333" t="str">
            <v>FG-CAE-HBC-AS-0090</v>
          </cell>
          <cell r="B333" t="str">
            <v>CINT</v>
          </cell>
          <cell r="C333" t="str">
            <v/>
          </cell>
          <cell r="D333" t="str">
            <v>CAESAR N BLACK D7 BUSA</v>
          </cell>
          <cell r="E333">
            <v>45131</v>
          </cell>
          <cell r="F333" t="str">
            <v>FERF</v>
          </cell>
          <cell r="G333" t="str">
            <v>CI_HBC</v>
          </cell>
          <cell r="H333" t="str">
            <v>PC</v>
          </cell>
          <cell r="I333" t="str">
            <v>CPR</v>
          </cell>
          <cell r="J333" t="str">
            <v/>
          </cell>
          <cell r="K333" t="str">
            <v>M0</v>
          </cell>
          <cell r="L333" t="str">
            <v>7915</v>
          </cell>
          <cell r="M333" t="str">
            <v>S</v>
          </cell>
          <cell r="N333">
            <v>235788</v>
          </cell>
        </row>
        <row r="334">
          <cell r="A334" t="str">
            <v>FG-CAE-HBC-AS-0091</v>
          </cell>
          <cell r="B334" t="str">
            <v>CINT</v>
          </cell>
          <cell r="C334" t="str">
            <v/>
          </cell>
          <cell r="D334" t="str">
            <v>CAESAR N BLUE O1 BORDIR + NOMOR</v>
          </cell>
          <cell r="E334">
            <v>44772</v>
          </cell>
          <cell r="F334" t="str">
            <v>FERF</v>
          </cell>
          <cell r="G334" t="str">
            <v>CI_HBC</v>
          </cell>
          <cell r="H334" t="str">
            <v>PC</v>
          </cell>
          <cell r="I334" t="str">
            <v>CPR</v>
          </cell>
          <cell r="J334" t="str">
            <v/>
          </cell>
          <cell r="K334" t="str">
            <v>M0</v>
          </cell>
          <cell r="L334" t="str">
            <v>7915</v>
          </cell>
          <cell r="M334" t="str">
            <v>S</v>
          </cell>
          <cell r="N334">
            <v>210251</v>
          </cell>
        </row>
        <row r="335">
          <cell r="A335" t="str">
            <v>FG-CAE-HBC-AS-0092</v>
          </cell>
          <cell r="B335" t="str">
            <v>CINT</v>
          </cell>
          <cell r="C335" t="str">
            <v/>
          </cell>
          <cell r="D335" t="str">
            <v>CAESAR N L1 BUSA BORDIR DINAS ARSIP</v>
          </cell>
          <cell r="E335">
            <v>44772</v>
          </cell>
          <cell r="F335" t="str">
            <v>FERF</v>
          </cell>
          <cell r="G335" t="str">
            <v>CI_HBC</v>
          </cell>
          <cell r="H335" t="str">
            <v>PC</v>
          </cell>
          <cell r="I335" t="str">
            <v>CPR</v>
          </cell>
          <cell r="J335" t="str">
            <v/>
          </cell>
          <cell r="K335" t="str">
            <v>M0</v>
          </cell>
          <cell r="L335" t="str">
            <v>7915</v>
          </cell>
          <cell r="M335" t="str">
            <v>S</v>
          </cell>
          <cell r="N335">
            <v>262190</v>
          </cell>
        </row>
        <row r="336">
          <cell r="A336" t="str">
            <v>FG-CAE-HBC-AS-0093</v>
          </cell>
          <cell r="B336" t="str">
            <v>CINT</v>
          </cell>
          <cell r="C336" t="str">
            <v/>
          </cell>
          <cell r="D336" t="str">
            <v>CAESAR MEMO N BLUE L1</v>
          </cell>
          <cell r="E336">
            <v>44804</v>
          </cell>
          <cell r="F336" t="str">
            <v>FERF</v>
          </cell>
          <cell r="G336" t="str">
            <v>CI_HBC</v>
          </cell>
          <cell r="H336" t="str">
            <v>PC</v>
          </cell>
          <cell r="I336" t="str">
            <v>CPR</v>
          </cell>
          <cell r="J336" t="str">
            <v/>
          </cell>
          <cell r="K336" t="str">
            <v>M0</v>
          </cell>
          <cell r="L336" t="str">
            <v>7915</v>
          </cell>
          <cell r="M336" t="str">
            <v>S</v>
          </cell>
          <cell r="N336">
            <v>304775</v>
          </cell>
        </row>
        <row r="337">
          <cell r="A337" t="str">
            <v>FG-CAE-HBC-AS-0094</v>
          </cell>
          <cell r="B337" t="str">
            <v>CINT</v>
          </cell>
          <cell r="C337" t="str">
            <v/>
          </cell>
          <cell r="D337" t="str">
            <v>CAESAR P GOLD BLACK L7</v>
          </cell>
          <cell r="E337">
            <v>44935</v>
          </cell>
          <cell r="F337" t="str">
            <v>FERF</v>
          </cell>
          <cell r="G337" t="str">
            <v>CI_HBC</v>
          </cell>
          <cell r="H337" t="str">
            <v>PC</v>
          </cell>
          <cell r="I337" t="str">
            <v>CPR</v>
          </cell>
          <cell r="J337" t="str">
            <v/>
          </cell>
          <cell r="K337" t="str">
            <v>M0</v>
          </cell>
          <cell r="L337" t="str">
            <v>7915</v>
          </cell>
          <cell r="M337" t="str">
            <v>S</v>
          </cell>
          <cell r="N337">
            <v>298609</v>
          </cell>
        </row>
        <row r="338">
          <cell r="A338" t="str">
            <v>FG-CAE-HBC-AS-0095</v>
          </cell>
          <cell r="B338" t="str">
            <v>CINT</v>
          </cell>
          <cell r="C338" t="str">
            <v/>
          </cell>
          <cell r="D338" t="str">
            <v>CAESAR P GREY RAL BLACK L7</v>
          </cell>
          <cell r="E338">
            <v>44935</v>
          </cell>
          <cell r="F338" t="str">
            <v>FERF</v>
          </cell>
          <cell r="G338" t="str">
            <v>CI_HBC</v>
          </cell>
          <cell r="H338" t="str">
            <v>PC</v>
          </cell>
          <cell r="I338" t="str">
            <v>CPR</v>
          </cell>
          <cell r="J338" t="str">
            <v/>
          </cell>
          <cell r="K338" t="str">
            <v>M0</v>
          </cell>
          <cell r="L338" t="str">
            <v>7915</v>
          </cell>
          <cell r="M338" t="str">
            <v>S</v>
          </cell>
          <cell r="N338">
            <v>298609</v>
          </cell>
        </row>
        <row r="339">
          <cell r="A339" t="str">
            <v>FG-CAE-HBC-AS-0096</v>
          </cell>
          <cell r="B339" t="str">
            <v>CINT</v>
          </cell>
          <cell r="C339" t="str">
            <v/>
          </cell>
          <cell r="D339" t="str">
            <v>CAESAR P MILKY BLACK L7</v>
          </cell>
          <cell r="E339">
            <v>44925</v>
          </cell>
          <cell r="F339" t="str">
            <v>FERF</v>
          </cell>
          <cell r="G339" t="str">
            <v>CI_HBC</v>
          </cell>
          <cell r="H339" t="str">
            <v>PC</v>
          </cell>
          <cell r="I339" t="str">
            <v>CPR</v>
          </cell>
          <cell r="J339" t="str">
            <v/>
          </cell>
          <cell r="K339" t="str">
            <v>M0</v>
          </cell>
          <cell r="L339" t="str">
            <v>7915</v>
          </cell>
          <cell r="M339" t="str">
            <v>S</v>
          </cell>
          <cell r="N339">
            <v>298609</v>
          </cell>
        </row>
        <row r="340">
          <cell r="A340" t="str">
            <v>FG-CAE-HBC-AS-0097</v>
          </cell>
          <cell r="B340" t="str">
            <v>CINT</v>
          </cell>
          <cell r="C340" t="str">
            <v/>
          </cell>
          <cell r="D340" t="str">
            <v>CAESAR P MILKY BLUE L1</v>
          </cell>
          <cell r="E340">
            <v>44925</v>
          </cell>
          <cell r="F340" t="str">
            <v>FERF</v>
          </cell>
          <cell r="G340" t="str">
            <v>CI_HBC</v>
          </cell>
          <cell r="H340" t="str">
            <v>PC</v>
          </cell>
          <cell r="I340" t="str">
            <v>CPR</v>
          </cell>
          <cell r="J340" t="str">
            <v/>
          </cell>
          <cell r="K340" t="str">
            <v>M0</v>
          </cell>
          <cell r="L340" t="str">
            <v>7915</v>
          </cell>
          <cell r="M340" t="str">
            <v>S</v>
          </cell>
          <cell r="N340">
            <v>298609</v>
          </cell>
        </row>
        <row r="341">
          <cell r="A341" t="str">
            <v>FG-CAE-HBC-AS-0098</v>
          </cell>
          <cell r="B341" t="str">
            <v>CINT</v>
          </cell>
          <cell r="C341" t="str">
            <v/>
          </cell>
          <cell r="D341" t="str">
            <v>CAESAR N  BUSA BORDIR CILACAP AL12</v>
          </cell>
          <cell r="E341">
            <v>44825</v>
          </cell>
          <cell r="F341" t="str">
            <v>FERF</v>
          </cell>
          <cell r="G341" t="str">
            <v>CI_HBC</v>
          </cell>
          <cell r="H341" t="str">
            <v>PC</v>
          </cell>
          <cell r="I341" t="str">
            <v>CPR</v>
          </cell>
          <cell r="J341" t="str">
            <v/>
          </cell>
          <cell r="K341" t="str">
            <v>M0</v>
          </cell>
          <cell r="L341" t="str">
            <v>7915</v>
          </cell>
          <cell r="M341" t="str">
            <v>S</v>
          </cell>
          <cell r="N341">
            <v>371620</v>
          </cell>
        </row>
        <row r="342">
          <cell r="A342" t="str">
            <v>FG-CAE-HBC-AS-0099</v>
          </cell>
          <cell r="B342" t="str">
            <v>CINT</v>
          </cell>
          <cell r="C342" t="str">
            <v/>
          </cell>
          <cell r="D342" t="str">
            <v>CAESAR N BLUE AL12 BORDIR</v>
          </cell>
          <cell r="E342">
            <v>44804</v>
          </cell>
          <cell r="F342" t="str">
            <v>FERF</v>
          </cell>
          <cell r="G342" t="str">
            <v>CI_HBC</v>
          </cell>
          <cell r="H342" t="str">
            <v>PC</v>
          </cell>
          <cell r="I342" t="str">
            <v>CPR</v>
          </cell>
          <cell r="J342" t="str">
            <v/>
          </cell>
          <cell r="K342" t="str">
            <v>M0</v>
          </cell>
          <cell r="L342" t="str">
            <v>7915</v>
          </cell>
          <cell r="M342" t="str">
            <v>S</v>
          </cell>
          <cell r="N342">
            <v>227686</v>
          </cell>
        </row>
        <row r="343">
          <cell r="A343" t="str">
            <v>FG-CAE-HBC-AS-0101</v>
          </cell>
          <cell r="B343" t="str">
            <v>CINT</v>
          </cell>
          <cell r="C343" t="str">
            <v/>
          </cell>
          <cell r="D343" t="str">
            <v>CAESAR N MEMO BLUE AL12</v>
          </cell>
          <cell r="E343">
            <v>44825</v>
          </cell>
          <cell r="F343" t="str">
            <v>FERF</v>
          </cell>
          <cell r="G343" t="str">
            <v>CI_HBC</v>
          </cell>
          <cell r="H343" t="str">
            <v>PC</v>
          </cell>
          <cell r="I343" t="str">
            <v>CPR</v>
          </cell>
          <cell r="J343" t="str">
            <v/>
          </cell>
          <cell r="K343" t="str">
            <v>M0</v>
          </cell>
          <cell r="L343" t="str">
            <v>7915</v>
          </cell>
          <cell r="M343" t="str">
            <v>S</v>
          </cell>
          <cell r="N343">
            <v>368186</v>
          </cell>
        </row>
        <row r="344">
          <cell r="A344" t="str">
            <v>FG-CAE-HBC-AS-0102</v>
          </cell>
          <cell r="B344" t="str">
            <v>CINT</v>
          </cell>
          <cell r="C344" t="str">
            <v/>
          </cell>
          <cell r="D344" t="str">
            <v>CAESAR N BLUE O1 BORDIR</v>
          </cell>
          <cell r="E344">
            <v>44943</v>
          </cell>
          <cell r="F344" t="str">
            <v>FERF</v>
          </cell>
          <cell r="G344" t="str">
            <v>CI_HBC</v>
          </cell>
          <cell r="H344" t="str">
            <v>PC</v>
          </cell>
          <cell r="I344" t="str">
            <v>CPR</v>
          </cell>
          <cell r="J344" t="str">
            <v/>
          </cell>
          <cell r="K344" t="str">
            <v>M0</v>
          </cell>
          <cell r="L344" t="str">
            <v>7915</v>
          </cell>
          <cell r="M344" t="str">
            <v>S</v>
          </cell>
          <cell r="N344">
            <v>289980</v>
          </cell>
        </row>
        <row r="345">
          <cell r="A345" t="str">
            <v>FG-CAE-HBC-AS-0103</v>
          </cell>
          <cell r="B345" t="str">
            <v>CINT</v>
          </cell>
          <cell r="C345" t="str">
            <v/>
          </cell>
          <cell r="D345" t="str">
            <v>CAESAR P BLACK BLUE L1 BUSA</v>
          </cell>
          <cell r="E345">
            <v>45260</v>
          </cell>
          <cell r="F345" t="str">
            <v>FERF</v>
          </cell>
          <cell r="G345" t="str">
            <v>CI_HBC</v>
          </cell>
          <cell r="H345" t="str">
            <v>PC</v>
          </cell>
          <cell r="I345" t="str">
            <v>CPR</v>
          </cell>
          <cell r="J345" t="str">
            <v/>
          </cell>
          <cell r="K345" t="str">
            <v>M0</v>
          </cell>
          <cell r="L345" t="str">
            <v>7915</v>
          </cell>
          <cell r="M345" t="str">
            <v>S</v>
          </cell>
          <cell r="N345">
            <v>193268</v>
          </cell>
        </row>
        <row r="346">
          <cell r="A346" t="str">
            <v>FG-CAE-HBC-AS-0104</v>
          </cell>
          <cell r="B346" t="str">
            <v>CINT</v>
          </cell>
          <cell r="C346" t="str">
            <v/>
          </cell>
          <cell r="D346" t="str">
            <v>CAESAR N GREY L2 BORDIR</v>
          </cell>
          <cell r="E346">
            <v>44844</v>
          </cell>
          <cell r="F346" t="str">
            <v>FERF</v>
          </cell>
          <cell r="G346" t="str">
            <v>CI_HBC</v>
          </cell>
          <cell r="H346" t="str">
            <v>PC</v>
          </cell>
          <cell r="I346" t="str">
            <v>CPR</v>
          </cell>
          <cell r="J346" t="str">
            <v/>
          </cell>
          <cell r="K346" t="str">
            <v>M0</v>
          </cell>
          <cell r="L346" t="str">
            <v>7915</v>
          </cell>
          <cell r="M346" t="str">
            <v>S</v>
          </cell>
          <cell r="N346">
            <v>0</v>
          </cell>
        </row>
        <row r="347">
          <cell r="A347" t="str">
            <v>FG-CAE-HBC-AS-0105</v>
          </cell>
          <cell r="B347" t="str">
            <v>CINT</v>
          </cell>
          <cell r="C347" t="str">
            <v/>
          </cell>
          <cell r="D347" t="str">
            <v>CAESAR N L1 BORDIR + MIKA</v>
          </cell>
          <cell r="E347">
            <v>44966</v>
          </cell>
          <cell r="F347" t="str">
            <v>FERF</v>
          </cell>
          <cell r="G347" t="str">
            <v>CI_HBC</v>
          </cell>
          <cell r="H347" t="str">
            <v>PC</v>
          </cell>
          <cell r="I347" t="str">
            <v>CPR</v>
          </cell>
          <cell r="J347" t="str">
            <v/>
          </cell>
          <cell r="K347" t="str">
            <v>M0</v>
          </cell>
          <cell r="L347" t="str">
            <v>7915</v>
          </cell>
          <cell r="M347" t="str">
            <v>S</v>
          </cell>
          <cell r="N347">
            <v>299659</v>
          </cell>
        </row>
        <row r="348">
          <cell r="A348" t="str">
            <v>FG-CAE-HBC-AS-0106</v>
          </cell>
          <cell r="B348" t="str">
            <v>CINT</v>
          </cell>
          <cell r="C348" t="str">
            <v/>
          </cell>
          <cell r="D348" t="str">
            <v>CAESAR MEMO N RED N3</v>
          </cell>
          <cell r="E348">
            <v>44858</v>
          </cell>
          <cell r="F348" t="str">
            <v>FERF</v>
          </cell>
          <cell r="G348" t="str">
            <v>CI_HBC</v>
          </cell>
          <cell r="H348" t="str">
            <v>PC</v>
          </cell>
          <cell r="I348" t="str">
            <v>CPR</v>
          </cell>
          <cell r="J348" t="str">
            <v/>
          </cell>
          <cell r="K348" t="str">
            <v>M0</v>
          </cell>
          <cell r="L348" t="str">
            <v>7915</v>
          </cell>
          <cell r="M348" t="str">
            <v>S</v>
          </cell>
          <cell r="N348">
            <v>313464</v>
          </cell>
        </row>
        <row r="349">
          <cell r="A349" t="str">
            <v>FG-CAE-HBC-AS-0107</v>
          </cell>
          <cell r="B349" t="str">
            <v>CINT</v>
          </cell>
          <cell r="C349" t="str">
            <v/>
          </cell>
          <cell r="D349" t="str">
            <v>CAESAR P BLACK GREY L2 + MIKA</v>
          </cell>
          <cell r="E349">
            <v>44858</v>
          </cell>
          <cell r="F349" t="str">
            <v>FERF</v>
          </cell>
          <cell r="G349" t="str">
            <v>CI_HBC</v>
          </cell>
          <cell r="H349" t="str">
            <v>PC</v>
          </cell>
          <cell r="I349" t="str">
            <v>CPR</v>
          </cell>
          <cell r="J349" t="str">
            <v/>
          </cell>
          <cell r="K349" t="str">
            <v>M0</v>
          </cell>
          <cell r="L349" t="str">
            <v>7915</v>
          </cell>
          <cell r="M349" t="str">
            <v>S</v>
          </cell>
          <cell r="N349">
            <v>158038</v>
          </cell>
        </row>
        <row r="350">
          <cell r="A350" t="str">
            <v>FG-CAE-HBC-AS-0108</v>
          </cell>
          <cell r="B350" t="str">
            <v>CINT</v>
          </cell>
          <cell r="C350" t="str">
            <v/>
          </cell>
          <cell r="D350" t="str">
            <v>CAESAR N RED N3 BORDIR</v>
          </cell>
          <cell r="E350">
            <v>44943</v>
          </cell>
          <cell r="F350" t="str">
            <v>FERF</v>
          </cell>
          <cell r="G350" t="str">
            <v>CI_HBC</v>
          </cell>
          <cell r="H350" t="str">
            <v>PC</v>
          </cell>
          <cell r="I350" t="str">
            <v>CPR</v>
          </cell>
          <cell r="J350" t="str">
            <v/>
          </cell>
          <cell r="K350" t="str">
            <v>M0</v>
          </cell>
          <cell r="L350" t="str">
            <v>7915</v>
          </cell>
          <cell r="M350" t="str">
            <v>S</v>
          </cell>
          <cell r="N350">
            <v>289980</v>
          </cell>
        </row>
        <row r="351">
          <cell r="A351" t="str">
            <v>FG-CAE-HBC-AS-0109</v>
          </cell>
          <cell r="B351" t="str">
            <v>CINT</v>
          </cell>
          <cell r="C351" t="str">
            <v/>
          </cell>
          <cell r="D351" t="str">
            <v>CAESAR N/P BORDIR/SABLON</v>
          </cell>
          <cell r="E351">
            <v>0</v>
          </cell>
          <cell r="F351" t="str">
            <v>FERF</v>
          </cell>
          <cell r="G351" t="str">
            <v>CI_HBC</v>
          </cell>
          <cell r="H351" t="str">
            <v>PC</v>
          </cell>
          <cell r="I351" t="str">
            <v>CPR</v>
          </cell>
          <cell r="J351" t="str">
            <v/>
          </cell>
          <cell r="K351" t="str">
            <v>M0</v>
          </cell>
          <cell r="L351" t="str">
            <v>7915</v>
          </cell>
          <cell r="M351" t="str">
            <v>S</v>
          </cell>
          <cell r="N351">
            <v>0</v>
          </cell>
        </row>
        <row r="352">
          <cell r="A352" t="str">
            <v>FG-CAE-HBC-AS-0110</v>
          </cell>
          <cell r="B352" t="str">
            <v>CINT</v>
          </cell>
          <cell r="C352" t="str">
            <v/>
          </cell>
          <cell r="D352" t="str">
            <v>CAESAR N GREEN L6 BORDIR</v>
          </cell>
          <cell r="E352">
            <v>44943</v>
          </cell>
          <cell r="F352" t="str">
            <v>FERF</v>
          </cell>
          <cell r="G352" t="str">
            <v>CI_HBC</v>
          </cell>
          <cell r="H352" t="str">
            <v>PC</v>
          </cell>
          <cell r="I352" t="str">
            <v>CPR</v>
          </cell>
          <cell r="J352" t="str">
            <v/>
          </cell>
          <cell r="K352" t="str">
            <v>M0</v>
          </cell>
          <cell r="L352" t="str">
            <v>7915</v>
          </cell>
          <cell r="M352" t="str">
            <v>S</v>
          </cell>
          <cell r="N352">
            <v>289980</v>
          </cell>
        </row>
        <row r="353">
          <cell r="A353" t="str">
            <v>FG-CAE-HBC-AS-0111</v>
          </cell>
          <cell r="B353" t="str">
            <v>CINT</v>
          </cell>
          <cell r="C353" t="str">
            <v/>
          </cell>
          <cell r="D353" t="str">
            <v>CAESAR N BLUE L1 CPRO + MIKA</v>
          </cell>
          <cell r="E353">
            <v>44935</v>
          </cell>
          <cell r="F353" t="str">
            <v>FERF</v>
          </cell>
          <cell r="G353" t="str">
            <v>CI_HBC</v>
          </cell>
          <cell r="H353" t="str">
            <v>PC</v>
          </cell>
          <cell r="I353" t="str">
            <v>CPR</v>
          </cell>
          <cell r="J353" t="str">
            <v/>
          </cell>
          <cell r="K353" t="str">
            <v>M0</v>
          </cell>
          <cell r="L353" t="str">
            <v>7915</v>
          </cell>
          <cell r="M353" t="str">
            <v>S</v>
          </cell>
          <cell r="N353">
            <v>288055</v>
          </cell>
        </row>
        <row r="354">
          <cell r="A354" t="str">
            <v>FG-CAE-HBC-AS-0112</v>
          </cell>
          <cell r="B354" t="str">
            <v>CINT</v>
          </cell>
          <cell r="C354" t="str">
            <v/>
          </cell>
          <cell r="D354" t="str">
            <v>CAESAR P BLACK BLACK L7 BUSA</v>
          </cell>
          <cell r="E354">
            <v>44992</v>
          </cell>
          <cell r="F354" t="str">
            <v>FERF</v>
          </cell>
          <cell r="G354" t="str">
            <v>CI_HBC</v>
          </cell>
          <cell r="H354" t="str">
            <v>PC</v>
          </cell>
          <cell r="I354" t="str">
            <v>CPR</v>
          </cell>
          <cell r="J354" t="str">
            <v/>
          </cell>
          <cell r="K354" t="str">
            <v>M0</v>
          </cell>
          <cell r="L354" t="str">
            <v>7915</v>
          </cell>
          <cell r="M354" t="str">
            <v>S</v>
          </cell>
          <cell r="N354">
            <v>192779</v>
          </cell>
        </row>
        <row r="355">
          <cell r="A355" t="str">
            <v>FG-CAE-HBC-AS-0113</v>
          </cell>
          <cell r="B355" t="str">
            <v>CINT</v>
          </cell>
          <cell r="C355" t="str">
            <v/>
          </cell>
          <cell r="D355" t="str">
            <v>CAESAR MEMO N BLACK L7</v>
          </cell>
          <cell r="E355">
            <v>44992</v>
          </cell>
          <cell r="F355" t="str">
            <v>FERF</v>
          </cell>
          <cell r="G355" t="str">
            <v>CI_HBC</v>
          </cell>
          <cell r="H355" t="str">
            <v>PC</v>
          </cell>
          <cell r="I355" t="str">
            <v>CPR</v>
          </cell>
          <cell r="J355" t="str">
            <v/>
          </cell>
          <cell r="K355" t="str">
            <v>M0</v>
          </cell>
          <cell r="L355" t="str">
            <v>7915</v>
          </cell>
          <cell r="M355" t="str">
            <v>S</v>
          </cell>
          <cell r="N355">
            <v>488344</v>
          </cell>
        </row>
        <row r="356">
          <cell r="A356" t="str">
            <v>FG-CAE-HBC-AS-0114</v>
          </cell>
          <cell r="B356" t="str">
            <v>CINT</v>
          </cell>
          <cell r="C356" t="str">
            <v/>
          </cell>
          <cell r="D356" t="str">
            <v>CAESAR P BLACK RED N3 BUSA</v>
          </cell>
          <cell r="E356">
            <v>44992</v>
          </cell>
          <cell r="F356" t="str">
            <v>FERF</v>
          </cell>
          <cell r="G356" t="str">
            <v>CI_HBC</v>
          </cell>
          <cell r="H356" t="str">
            <v>PC</v>
          </cell>
          <cell r="I356" t="str">
            <v>CPR</v>
          </cell>
          <cell r="J356" t="str">
            <v/>
          </cell>
          <cell r="K356" t="str">
            <v>M0</v>
          </cell>
          <cell r="L356" t="str">
            <v>7915</v>
          </cell>
          <cell r="M356" t="str">
            <v>S</v>
          </cell>
          <cell r="N356">
            <v>198509</v>
          </cell>
        </row>
        <row r="357">
          <cell r="A357" t="str">
            <v>FG-CAE-HBC-AS-0115</v>
          </cell>
          <cell r="B357" t="str">
            <v>CINT</v>
          </cell>
          <cell r="C357" t="str">
            <v/>
          </cell>
          <cell r="D357" t="str">
            <v>CAESAR P BLACK GREEN O6 BORDIR</v>
          </cell>
          <cell r="E357">
            <v>45026</v>
          </cell>
          <cell r="F357" t="str">
            <v>FERF</v>
          </cell>
          <cell r="G357" t="str">
            <v>CI_HBC</v>
          </cell>
          <cell r="H357" t="str">
            <v>PC</v>
          </cell>
          <cell r="I357" t="str">
            <v>CPR</v>
          </cell>
          <cell r="J357" t="str">
            <v/>
          </cell>
          <cell r="K357" t="str">
            <v>M0</v>
          </cell>
          <cell r="L357" t="str">
            <v>7915</v>
          </cell>
          <cell r="M357" t="str">
            <v>S</v>
          </cell>
          <cell r="N357">
            <v>205314</v>
          </cell>
        </row>
        <row r="358">
          <cell r="A358" t="str">
            <v>FG-CAE-HBC-AS-0116</v>
          </cell>
          <cell r="B358" t="str">
            <v>CINT</v>
          </cell>
          <cell r="C358" t="str">
            <v/>
          </cell>
          <cell r="D358" t="str">
            <v>CAESAR N BROWN N4 BUSA BORDIR</v>
          </cell>
          <cell r="E358">
            <v>45057</v>
          </cell>
          <cell r="F358" t="str">
            <v>FERF</v>
          </cell>
          <cell r="G358" t="str">
            <v>CI_HBC</v>
          </cell>
          <cell r="H358" t="str">
            <v>PC</v>
          </cell>
          <cell r="I358" t="str">
            <v>CPR</v>
          </cell>
          <cell r="J358" t="str">
            <v/>
          </cell>
          <cell r="K358" t="str">
            <v>M0</v>
          </cell>
          <cell r="L358" t="str">
            <v>7915</v>
          </cell>
          <cell r="M358" t="str">
            <v>S</v>
          </cell>
          <cell r="N358">
            <v>225608</v>
          </cell>
        </row>
        <row r="359">
          <cell r="A359" t="str">
            <v>FG-CAE-HBC-AS-0117</v>
          </cell>
          <cell r="B359" t="str">
            <v>CINT</v>
          </cell>
          <cell r="C359" t="str">
            <v/>
          </cell>
          <cell r="D359" t="str">
            <v>CAESAR N BLUE L1 CPRO BORDIR + KANTUNG</v>
          </cell>
          <cell r="E359">
            <v>45034</v>
          </cell>
          <cell r="F359" t="str">
            <v>FERF</v>
          </cell>
          <cell r="G359" t="str">
            <v>CI_HBC</v>
          </cell>
          <cell r="H359" t="str">
            <v>PC</v>
          </cell>
          <cell r="I359" t="str">
            <v>CPR</v>
          </cell>
          <cell r="J359" t="str">
            <v/>
          </cell>
          <cell r="K359" t="str">
            <v>M0</v>
          </cell>
          <cell r="L359" t="str">
            <v>7915</v>
          </cell>
          <cell r="M359" t="str">
            <v>S</v>
          </cell>
          <cell r="N359">
            <v>298609</v>
          </cell>
        </row>
        <row r="360">
          <cell r="A360" t="str">
            <v>FG-CAE-HBC-AS-0118</v>
          </cell>
          <cell r="B360" t="str">
            <v>CINT</v>
          </cell>
          <cell r="C360" t="str">
            <v/>
          </cell>
          <cell r="D360" t="str">
            <v>CAESAR N RED YK3 CPRO</v>
          </cell>
          <cell r="E360">
            <v>0</v>
          </cell>
          <cell r="F360" t="str">
            <v>FERF</v>
          </cell>
          <cell r="G360" t="str">
            <v>CI_HBC</v>
          </cell>
          <cell r="H360" t="str">
            <v>PC</v>
          </cell>
          <cell r="I360" t="str">
            <v>CPR</v>
          </cell>
          <cell r="J360" t="str">
            <v/>
          </cell>
          <cell r="K360" t="str">
            <v>M0</v>
          </cell>
          <cell r="L360" t="str">
            <v>7915</v>
          </cell>
          <cell r="M360" t="str">
            <v>S</v>
          </cell>
          <cell r="N360">
            <v>0</v>
          </cell>
        </row>
        <row r="361">
          <cell r="A361" t="str">
            <v>FG-CAE-HBC-AS-0119</v>
          </cell>
          <cell r="B361" t="str">
            <v>CINT</v>
          </cell>
          <cell r="C361" t="str">
            <v/>
          </cell>
          <cell r="D361" t="str">
            <v>CAESAR N YELLOW L8 CPRO</v>
          </cell>
          <cell r="E361">
            <v>45131</v>
          </cell>
          <cell r="F361" t="str">
            <v>FERF</v>
          </cell>
          <cell r="G361" t="str">
            <v>CI_HBC</v>
          </cell>
          <cell r="H361" t="str">
            <v>PC</v>
          </cell>
          <cell r="I361" t="str">
            <v>CPR</v>
          </cell>
          <cell r="J361" t="str">
            <v/>
          </cell>
          <cell r="K361" t="str">
            <v>M0</v>
          </cell>
          <cell r="L361" t="str">
            <v>7915</v>
          </cell>
          <cell r="M361" t="str">
            <v>S</v>
          </cell>
          <cell r="N361">
            <v>298609</v>
          </cell>
        </row>
        <row r="362">
          <cell r="A362" t="str">
            <v>FG-CAE-HBC-AS-0120</v>
          </cell>
          <cell r="B362" t="str">
            <v>CINT</v>
          </cell>
          <cell r="C362" t="str">
            <v/>
          </cell>
          <cell r="D362" t="str">
            <v>CAESAR P SILVER GREEN L6 BUSA</v>
          </cell>
          <cell r="E362">
            <v>45175</v>
          </cell>
          <cell r="F362" t="str">
            <v>FERF</v>
          </cell>
          <cell r="G362" t="str">
            <v>CI_HBC</v>
          </cell>
          <cell r="H362" t="str">
            <v>PC</v>
          </cell>
          <cell r="I362" t="str">
            <v>CPR</v>
          </cell>
          <cell r="J362" t="str">
            <v/>
          </cell>
          <cell r="K362" t="str">
            <v>M0</v>
          </cell>
          <cell r="L362" t="str">
            <v>7915</v>
          </cell>
          <cell r="M362" t="str">
            <v>S</v>
          </cell>
          <cell r="N362">
            <v>200504</v>
          </cell>
        </row>
        <row r="363">
          <cell r="A363" t="str">
            <v>FG-CAE-HBC-AS-0121</v>
          </cell>
          <cell r="B363" t="str">
            <v>CINT</v>
          </cell>
          <cell r="C363" t="str">
            <v/>
          </cell>
          <cell r="D363" t="str">
            <v>CAESAR P BLACK BLUE O1 BUSA SABLON</v>
          </cell>
          <cell r="E363">
            <v>45175</v>
          </cell>
          <cell r="F363" t="str">
            <v>FERF</v>
          </cell>
          <cell r="G363" t="str">
            <v>CI_HBC</v>
          </cell>
          <cell r="H363" t="str">
            <v>PC</v>
          </cell>
          <cell r="I363" t="str">
            <v>CPR</v>
          </cell>
          <cell r="J363" t="str">
            <v/>
          </cell>
          <cell r="K363" t="str">
            <v>M0</v>
          </cell>
          <cell r="L363" t="str">
            <v>7915</v>
          </cell>
          <cell r="M363" t="str">
            <v>S</v>
          </cell>
          <cell r="N363">
            <v>203444</v>
          </cell>
        </row>
        <row r="364">
          <cell r="A364" t="str">
            <v>FG-CAE-HBC-AS-0122</v>
          </cell>
          <cell r="B364" t="str">
            <v>CINT</v>
          </cell>
          <cell r="C364" t="str">
            <v/>
          </cell>
          <cell r="D364" t="str">
            <v>CAESAR P BLACK GREEN O6 BUSA SABLON</v>
          </cell>
          <cell r="E364">
            <v>45175</v>
          </cell>
          <cell r="F364" t="str">
            <v>FERF</v>
          </cell>
          <cell r="G364" t="str">
            <v>CI_HBC</v>
          </cell>
          <cell r="H364" t="str">
            <v>PC</v>
          </cell>
          <cell r="I364" t="str">
            <v>CPR</v>
          </cell>
          <cell r="J364" t="str">
            <v/>
          </cell>
          <cell r="K364" t="str">
            <v>M0</v>
          </cell>
          <cell r="L364" t="str">
            <v>7915</v>
          </cell>
          <cell r="M364" t="str">
            <v>S</v>
          </cell>
          <cell r="N364">
            <v>203514</v>
          </cell>
        </row>
        <row r="365">
          <cell r="A365" t="str">
            <v>FG-CAE-HBC-AS-0123</v>
          </cell>
          <cell r="B365" t="str">
            <v>CINT</v>
          </cell>
          <cell r="C365" t="str">
            <v/>
          </cell>
          <cell r="D365" t="str">
            <v>CAESAR P SILVER GREEN L6 CPRO BORDIR</v>
          </cell>
          <cell r="E365">
            <v>0</v>
          </cell>
          <cell r="F365" t="str">
            <v>FERF</v>
          </cell>
          <cell r="G365" t="str">
            <v>CI_HBC</v>
          </cell>
          <cell r="H365" t="str">
            <v>PC</v>
          </cell>
          <cell r="I365" t="str">
            <v>CPR</v>
          </cell>
          <cell r="J365" t="str">
            <v/>
          </cell>
          <cell r="K365" t="str">
            <v>M0</v>
          </cell>
          <cell r="L365" t="str">
            <v>7915</v>
          </cell>
          <cell r="M365" t="str">
            <v>S</v>
          </cell>
          <cell r="N365">
            <v>0</v>
          </cell>
        </row>
        <row r="366">
          <cell r="A366" t="str">
            <v>FG-CAE-HBC-AS-0124</v>
          </cell>
          <cell r="B366" t="str">
            <v>CINT</v>
          </cell>
          <cell r="C366" t="str">
            <v/>
          </cell>
          <cell r="D366" t="str">
            <v>CAESAR N MEMO BLUE L1 BUSA</v>
          </cell>
          <cell r="E366">
            <v>0</v>
          </cell>
          <cell r="F366" t="str">
            <v>FERF</v>
          </cell>
          <cell r="G366" t="str">
            <v>CI_HBC</v>
          </cell>
          <cell r="H366" t="str">
            <v>PC</v>
          </cell>
          <cell r="I366" t="str">
            <v>CPR</v>
          </cell>
          <cell r="J366" t="str">
            <v/>
          </cell>
          <cell r="K366" t="str">
            <v>M0</v>
          </cell>
          <cell r="L366" t="str">
            <v>7915</v>
          </cell>
          <cell r="M366" t="str">
            <v>S</v>
          </cell>
          <cell r="N366">
            <v>0</v>
          </cell>
        </row>
        <row r="367">
          <cell r="A367" t="str">
            <v>FG-CAE-HBC-AS-0125</v>
          </cell>
          <cell r="B367" t="str">
            <v>CINT</v>
          </cell>
          <cell r="C367" t="str">
            <v/>
          </cell>
          <cell r="D367" t="str">
            <v>CAESAR P BLACK DOFF ROLLAND INOVA</v>
          </cell>
          <cell r="E367">
            <v>45222</v>
          </cell>
          <cell r="F367" t="str">
            <v>FERF</v>
          </cell>
          <cell r="G367" t="str">
            <v>CI_HBC</v>
          </cell>
          <cell r="H367" t="str">
            <v>PC</v>
          </cell>
          <cell r="I367" t="str">
            <v>CPR</v>
          </cell>
          <cell r="J367" t="str">
            <v/>
          </cell>
          <cell r="K367" t="str">
            <v>M0</v>
          </cell>
          <cell r="L367" t="str">
            <v>7915</v>
          </cell>
          <cell r="M367" t="str">
            <v>S</v>
          </cell>
          <cell r="N367">
            <v>212307</v>
          </cell>
        </row>
        <row r="368">
          <cell r="A368" t="str">
            <v>FG-CAE-HBC-AS-0126</v>
          </cell>
          <cell r="B368" t="str">
            <v>CINT</v>
          </cell>
          <cell r="C368" t="str">
            <v/>
          </cell>
          <cell r="D368" t="str">
            <v>CAESAR P BLACK DOFF ROLLAND SHEPIA</v>
          </cell>
          <cell r="E368">
            <v>0</v>
          </cell>
          <cell r="F368" t="str">
            <v>FERF</v>
          </cell>
          <cell r="G368" t="str">
            <v>CI_HBC</v>
          </cell>
          <cell r="H368" t="str">
            <v>PC</v>
          </cell>
          <cell r="I368" t="str">
            <v>CPR</v>
          </cell>
          <cell r="J368" t="str">
            <v/>
          </cell>
          <cell r="K368" t="str">
            <v>M0</v>
          </cell>
          <cell r="L368" t="str">
            <v>7915</v>
          </cell>
          <cell r="M368" t="str">
            <v>S</v>
          </cell>
          <cell r="N368">
            <v>0</v>
          </cell>
        </row>
        <row r="369">
          <cell r="A369" t="str">
            <v>FG-CAE-HBC-AS-0127</v>
          </cell>
          <cell r="B369" t="str">
            <v>CINT</v>
          </cell>
          <cell r="C369" t="str">
            <v/>
          </cell>
          <cell r="D369" t="str">
            <v>CAESAR MEMO N BROWN N4 BUSA</v>
          </cell>
          <cell r="E369">
            <v>45230</v>
          </cell>
          <cell r="F369" t="str">
            <v>FERF</v>
          </cell>
          <cell r="G369" t="str">
            <v>CI_HBC</v>
          </cell>
          <cell r="H369" t="str">
            <v>PC</v>
          </cell>
          <cell r="I369" t="str">
            <v>CPR</v>
          </cell>
          <cell r="J369" t="str">
            <v/>
          </cell>
          <cell r="K369" t="str">
            <v>M0</v>
          </cell>
          <cell r="L369" t="str">
            <v>7915</v>
          </cell>
          <cell r="M369" t="str">
            <v>S</v>
          </cell>
          <cell r="N369">
            <v>415063</v>
          </cell>
        </row>
        <row r="370">
          <cell r="A370" t="str">
            <v>FG-CAE-HBC-AS-0128</v>
          </cell>
          <cell r="B370" t="str">
            <v>CINT</v>
          </cell>
          <cell r="C370" t="str">
            <v/>
          </cell>
          <cell r="D370" t="str">
            <v>CAESAR MEMO N BLUE L1 BUSA</v>
          </cell>
          <cell r="E370">
            <v>0</v>
          </cell>
          <cell r="F370" t="str">
            <v>FERF</v>
          </cell>
          <cell r="G370" t="str">
            <v>CI_HBC</v>
          </cell>
          <cell r="H370" t="str">
            <v>PC</v>
          </cell>
          <cell r="I370" t="str">
            <v>CPR</v>
          </cell>
          <cell r="J370" t="str">
            <v/>
          </cell>
          <cell r="K370" t="str">
            <v>M0</v>
          </cell>
          <cell r="L370" t="str">
            <v>7915</v>
          </cell>
          <cell r="M370" t="str">
            <v>S</v>
          </cell>
          <cell r="N370">
            <v>0</v>
          </cell>
        </row>
        <row r="371">
          <cell r="A371" t="str">
            <v>FG-CAE-HBC-AS-0129</v>
          </cell>
          <cell r="B371" t="str">
            <v>CINT</v>
          </cell>
          <cell r="C371" t="str">
            <v/>
          </cell>
          <cell r="D371" t="str">
            <v>CAESAR P BLACK DOFF ROLLAND BOSTON 3016</v>
          </cell>
          <cell r="E371">
            <v>45225</v>
          </cell>
          <cell r="F371" t="str">
            <v>FERF</v>
          </cell>
          <cell r="G371" t="str">
            <v>CI_HBC</v>
          </cell>
          <cell r="H371" t="str">
            <v>PC</v>
          </cell>
          <cell r="I371" t="str">
            <v>CPR</v>
          </cell>
          <cell r="J371" t="str">
            <v/>
          </cell>
          <cell r="K371" t="str">
            <v>M0</v>
          </cell>
          <cell r="L371" t="str">
            <v>7915</v>
          </cell>
          <cell r="M371" t="str">
            <v>S</v>
          </cell>
          <cell r="N371">
            <v>196492</v>
          </cell>
        </row>
        <row r="372">
          <cell r="A372" t="str">
            <v>FG-CAE-HBC-AS-0130</v>
          </cell>
          <cell r="B372" t="str">
            <v>CINT</v>
          </cell>
          <cell r="C372" t="str">
            <v/>
          </cell>
          <cell r="D372" t="str">
            <v>CAESAR N RED N3 BUSA BORDIR</v>
          </cell>
          <cell r="E372">
            <v>45232</v>
          </cell>
          <cell r="F372" t="str">
            <v>FERF</v>
          </cell>
          <cell r="G372" t="str">
            <v>CI_HBC</v>
          </cell>
          <cell r="H372" t="str">
            <v>PC</v>
          </cell>
          <cell r="I372" t="str">
            <v>CPR</v>
          </cell>
          <cell r="J372" t="str">
            <v/>
          </cell>
          <cell r="K372" t="str">
            <v>M0</v>
          </cell>
          <cell r="L372" t="str">
            <v>7915</v>
          </cell>
          <cell r="M372" t="str">
            <v>S</v>
          </cell>
          <cell r="N372">
            <v>197961</v>
          </cell>
        </row>
        <row r="373">
          <cell r="A373" t="str">
            <v>FG-CAE-HBC-AS-0131</v>
          </cell>
          <cell r="B373" t="str">
            <v>CINT</v>
          </cell>
          <cell r="C373" t="str">
            <v/>
          </cell>
          <cell r="D373" t="str">
            <v>CAESAR N RED AL11 BORDIR</v>
          </cell>
          <cell r="E373">
            <v>45232</v>
          </cell>
          <cell r="F373" t="str">
            <v>FERF</v>
          </cell>
          <cell r="G373" t="str">
            <v>CI_HBC</v>
          </cell>
          <cell r="H373" t="str">
            <v>PC</v>
          </cell>
          <cell r="I373" t="str">
            <v>CPR</v>
          </cell>
          <cell r="J373" t="str">
            <v/>
          </cell>
          <cell r="K373" t="str">
            <v>M0</v>
          </cell>
          <cell r="L373" t="str">
            <v>7915</v>
          </cell>
          <cell r="M373" t="str">
            <v>S</v>
          </cell>
          <cell r="N373">
            <v>190114</v>
          </cell>
        </row>
        <row r="374">
          <cell r="A374" t="str">
            <v>FG-CAE-HBC-AS-0132</v>
          </cell>
          <cell r="B374" t="str">
            <v>CINT</v>
          </cell>
          <cell r="C374" t="str">
            <v/>
          </cell>
          <cell r="D374" t="str">
            <v>CAESAR P BLACK GREEN L6 BUSA</v>
          </cell>
          <cell r="E374">
            <v>45239</v>
          </cell>
          <cell r="F374" t="str">
            <v>FERF</v>
          </cell>
          <cell r="G374" t="str">
            <v>CI_HBC</v>
          </cell>
          <cell r="H374" t="str">
            <v>PC</v>
          </cell>
          <cell r="I374" t="str">
            <v>CPR</v>
          </cell>
          <cell r="J374" t="str">
            <v/>
          </cell>
          <cell r="K374" t="str">
            <v>M0</v>
          </cell>
          <cell r="L374" t="str">
            <v>7915</v>
          </cell>
          <cell r="M374" t="str">
            <v>S</v>
          </cell>
          <cell r="N374">
            <v>195691</v>
          </cell>
        </row>
        <row r="375">
          <cell r="A375" t="str">
            <v>FG-CAE-HBC-AS-0133</v>
          </cell>
          <cell r="B375" t="str">
            <v>CINT</v>
          </cell>
          <cell r="C375" t="str">
            <v/>
          </cell>
          <cell r="D375" t="str">
            <v>CAESAR N INNOVA CAMRY</v>
          </cell>
          <cell r="E375">
            <v>45259</v>
          </cell>
          <cell r="F375" t="str">
            <v>FERF</v>
          </cell>
          <cell r="G375" t="str">
            <v>CI_HBC</v>
          </cell>
          <cell r="H375" t="str">
            <v>PC</v>
          </cell>
          <cell r="I375" t="str">
            <v>CPR</v>
          </cell>
          <cell r="J375" t="str">
            <v/>
          </cell>
          <cell r="K375" t="str">
            <v>M0</v>
          </cell>
          <cell r="L375" t="str">
            <v>7915</v>
          </cell>
          <cell r="M375" t="str">
            <v>S</v>
          </cell>
          <cell r="N375">
            <v>205480</v>
          </cell>
        </row>
        <row r="376">
          <cell r="A376" t="str">
            <v>FG-CAE-HBC-AS-0134</v>
          </cell>
          <cell r="B376" t="str">
            <v>CINT</v>
          </cell>
          <cell r="C376" t="str">
            <v/>
          </cell>
          <cell r="D376" t="str">
            <v>CAESAR N BOSTON 30161</v>
          </cell>
          <cell r="E376">
            <v>45259</v>
          </cell>
          <cell r="F376" t="str">
            <v>FERF</v>
          </cell>
          <cell r="G376" t="str">
            <v>CI_HBC</v>
          </cell>
          <cell r="H376" t="str">
            <v>PC</v>
          </cell>
          <cell r="I376" t="str">
            <v>CPR</v>
          </cell>
          <cell r="J376" t="str">
            <v/>
          </cell>
          <cell r="K376" t="str">
            <v>M0</v>
          </cell>
          <cell r="L376" t="str">
            <v>7915</v>
          </cell>
          <cell r="M376" t="str">
            <v>S</v>
          </cell>
          <cell r="N376">
            <v>189665</v>
          </cell>
        </row>
        <row r="377">
          <cell r="A377" t="str">
            <v>FG-CAE-HBC-AS-0135</v>
          </cell>
          <cell r="B377" t="str">
            <v>CINT</v>
          </cell>
          <cell r="C377" t="str">
            <v/>
          </cell>
          <cell r="D377" t="str">
            <v>CAESAR P BLACK CLIO CARAMEL</v>
          </cell>
          <cell r="E377">
            <v>45260</v>
          </cell>
          <cell r="F377" t="str">
            <v>FERF</v>
          </cell>
          <cell r="G377" t="str">
            <v>CI_HBC</v>
          </cell>
          <cell r="H377" t="str">
            <v>PC</v>
          </cell>
          <cell r="I377" t="str">
            <v>CPR</v>
          </cell>
          <cell r="J377" t="str">
            <v/>
          </cell>
          <cell r="K377" t="str">
            <v>M0</v>
          </cell>
          <cell r="L377" t="str">
            <v>7915</v>
          </cell>
          <cell r="M377" t="str">
            <v>S</v>
          </cell>
          <cell r="N377">
            <v>288055</v>
          </cell>
        </row>
        <row r="378">
          <cell r="A378" t="str">
            <v>FG-CAE-HBC-AS-0136</v>
          </cell>
          <cell r="B378" t="str">
            <v>CINT</v>
          </cell>
          <cell r="C378" t="str">
            <v/>
          </cell>
          <cell r="D378" t="str">
            <v>CAESAR P BLACK FINO COFFEE</v>
          </cell>
          <cell r="E378">
            <v>45260</v>
          </cell>
          <cell r="F378" t="str">
            <v>FERF</v>
          </cell>
          <cell r="G378" t="str">
            <v>CI_HBC</v>
          </cell>
          <cell r="H378" t="str">
            <v>PC</v>
          </cell>
          <cell r="I378" t="str">
            <v>CPR</v>
          </cell>
          <cell r="J378" t="str">
            <v/>
          </cell>
          <cell r="K378" t="str">
            <v>M0</v>
          </cell>
          <cell r="L378" t="str">
            <v>7915</v>
          </cell>
          <cell r="M378" t="str">
            <v>S</v>
          </cell>
          <cell r="N378">
            <v>288055</v>
          </cell>
        </row>
        <row r="379">
          <cell r="A379" t="str">
            <v>FG-CAE-HBC-AS-0137</v>
          </cell>
          <cell r="B379" t="str">
            <v>CINT</v>
          </cell>
          <cell r="C379" t="str">
            <v/>
          </cell>
          <cell r="D379" t="str">
            <v>CAESAR N CLIO CARAMEL</v>
          </cell>
          <cell r="E379">
            <v>0</v>
          </cell>
          <cell r="F379" t="str">
            <v>FERF</v>
          </cell>
          <cell r="G379" t="str">
            <v>CI_HBC</v>
          </cell>
          <cell r="H379" t="str">
            <v>PC</v>
          </cell>
          <cell r="I379" t="str">
            <v>CPR</v>
          </cell>
          <cell r="J379" t="str">
            <v/>
          </cell>
          <cell r="K379" t="str">
            <v>M0</v>
          </cell>
          <cell r="L379" t="str">
            <v>7915</v>
          </cell>
          <cell r="M379" t="str">
            <v>S</v>
          </cell>
          <cell r="N379">
            <v>0</v>
          </cell>
        </row>
        <row r="380">
          <cell r="A380" t="str">
            <v>FG-CAE-HBC-AS-0138</v>
          </cell>
          <cell r="B380" t="str">
            <v>CINT</v>
          </cell>
          <cell r="C380" t="str">
            <v/>
          </cell>
          <cell r="D380" t="str">
            <v>CAESAR P GOLD BROWN N4 BUSA</v>
          </cell>
          <cell r="E380">
            <v>0</v>
          </cell>
          <cell r="F380" t="str">
            <v>FERF</v>
          </cell>
          <cell r="G380" t="str">
            <v>CI_HBC</v>
          </cell>
          <cell r="H380" t="str">
            <v>PC</v>
          </cell>
          <cell r="I380" t="str">
            <v>CPR</v>
          </cell>
          <cell r="J380" t="str">
            <v/>
          </cell>
          <cell r="K380" t="str">
            <v>M0</v>
          </cell>
          <cell r="L380" t="str">
            <v>7915</v>
          </cell>
          <cell r="M380" t="str">
            <v>S</v>
          </cell>
          <cell r="N380">
            <v>0</v>
          </cell>
        </row>
        <row r="381">
          <cell r="A381" t="str">
            <v>FG-CAE-HBC-AS-0139</v>
          </cell>
          <cell r="B381" t="str">
            <v>CINT</v>
          </cell>
          <cell r="C381" t="str">
            <v/>
          </cell>
          <cell r="D381" t="str">
            <v>CAESAR P GOLD RED N3 BUSA</v>
          </cell>
          <cell r="E381">
            <v>0</v>
          </cell>
          <cell r="F381" t="str">
            <v>FERF</v>
          </cell>
          <cell r="G381" t="str">
            <v>CI_HBC</v>
          </cell>
          <cell r="H381" t="str">
            <v>PC</v>
          </cell>
          <cell r="I381" t="str">
            <v>CPR</v>
          </cell>
          <cell r="J381" t="str">
            <v/>
          </cell>
          <cell r="K381" t="str">
            <v>M0</v>
          </cell>
          <cell r="L381" t="str">
            <v>7915</v>
          </cell>
          <cell r="M381" t="str">
            <v>S</v>
          </cell>
          <cell r="N381">
            <v>0</v>
          </cell>
        </row>
        <row r="382">
          <cell r="A382" t="str">
            <v>FG-CAE-HBR-AS-0001</v>
          </cell>
          <cell r="B382" t="str">
            <v>CINT</v>
          </cell>
          <cell r="C382" t="str">
            <v/>
          </cell>
          <cell r="D382" t="str">
            <v>CAESAR P BLACK GREY L2 + MIKA</v>
          </cell>
          <cell r="E382">
            <v>45169</v>
          </cell>
          <cell r="F382" t="str">
            <v>FERF</v>
          </cell>
          <cell r="G382" t="str">
            <v>CI_HBR</v>
          </cell>
          <cell r="H382" t="str">
            <v>PC</v>
          </cell>
          <cell r="I382" t="str">
            <v>CPR</v>
          </cell>
          <cell r="J382" t="str">
            <v/>
          </cell>
          <cell r="K382" t="str">
            <v>M0</v>
          </cell>
          <cell r="L382" t="str">
            <v>7915</v>
          </cell>
          <cell r="M382" t="str">
            <v>S</v>
          </cell>
          <cell r="N382">
            <v>0</v>
          </cell>
        </row>
        <row r="383">
          <cell r="A383" t="str">
            <v>FG-CAL-FOC-AS-0001</v>
          </cell>
          <cell r="B383" t="str">
            <v>CINT</v>
          </cell>
          <cell r="C383" t="str">
            <v/>
          </cell>
          <cell r="D383" t="str">
            <v>CAL P SILVER BROWN TAURUS</v>
          </cell>
          <cell r="E383">
            <v>0</v>
          </cell>
          <cell r="F383" t="str">
            <v>FERF</v>
          </cell>
          <cell r="G383" t="str">
            <v>CI_FOC</v>
          </cell>
          <cell r="H383" t="str">
            <v>PC</v>
          </cell>
          <cell r="I383" t="str">
            <v>CPR</v>
          </cell>
          <cell r="J383" t="str">
            <v/>
          </cell>
          <cell r="K383" t="str">
            <v>M0</v>
          </cell>
          <cell r="L383" t="str">
            <v>7915</v>
          </cell>
          <cell r="M383" t="str">
            <v>S</v>
          </cell>
          <cell r="N383">
            <v>0</v>
          </cell>
        </row>
        <row r="384">
          <cell r="A384" t="str">
            <v>FG-CAL-FOC-AS-0002</v>
          </cell>
          <cell r="B384" t="str">
            <v>CINT</v>
          </cell>
          <cell r="C384" t="str">
            <v/>
          </cell>
          <cell r="D384" t="str">
            <v>CAL P SILVER RED O3</v>
          </cell>
          <cell r="E384">
            <v>44798</v>
          </cell>
          <cell r="F384" t="str">
            <v>FERF</v>
          </cell>
          <cell r="G384" t="str">
            <v>CI_FOC</v>
          </cell>
          <cell r="H384" t="str">
            <v>PC</v>
          </cell>
          <cell r="I384" t="str">
            <v>CPR</v>
          </cell>
          <cell r="J384" t="str">
            <v/>
          </cell>
          <cell r="K384" t="str">
            <v>M0</v>
          </cell>
          <cell r="L384" t="str">
            <v>7915</v>
          </cell>
          <cell r="M384" t="str">
            <v>S</v>
          </cell>
          <cell r="N384">
            <v>220566</v>
          </cell>
        </row>
        <row r="385">
          <cell r="A385" t="str">
            <v>FG-CAL-FOC-AS-0003</v>
          </cell>
          <cell r="B385" t="str">
            <v>CINT</v>
          </cell>
          <cell r="C385" t="str">
            <v/>
          </cell>
          <cell r="D385" t="str">
            <v>CAL P SILVER OSCAR YELLOW</v>
          </cell>
          <cell r="E385">
            <v>0</v>
          </cell>
          <cell r="F385" t="str">
            <v>FERF</v>
          </cell>
          <cell r="G385" t="str">
            <v>CI_FOC</v>
          </cell>
          <cell r="H385" t="str">
            <v>PC</v>
          </cell>
          <cell r="I385" t="str">
            <v>CPR</v>
          </cell>
          <cell r="J385" t="str">
            <v/>
          </cell>
          <cell r="K385" t="str">
            <v>M0</v>
          </cell>
          <cell r="L385" t="str">
            <v>7915</v>
          </cell>
          <cell r="M385" t="str">
            <v>S</v>
          </cell>
          <cell r="N385">
            <v>0</v>
          </cell>
        </row>
        <row r="386">
          <cell r="A386" t="str">
            <v>FG-CAL-FOC-AS-0004</v>
          </cell>
          <cell r="B386" t="str">
            <v>CINT</v>
          </cell>
          <cell r="C386" t="str">
            <v/>
          </cell>
          <cell r="D386" t="str">
            <v>CAL P SILVER GREY L2</v>
          </cell>
          <cell r="E386">
            <v>44834</v>
          </cell>
          <cell r="F386" t="str">
            <v>FERF</v>
          </cell>
          <cell r="G386" t="str">
            <v>CI_FOC</v>
          </cell>
          <cell r="H386" t="str">
            <v>PC</v>
          </cell>
          <cell r="I386" t="str">
            <v>CPR</v>
          </cell>
          <cell r="J386" t="str">
            <v/>
          </cell>
          <cell r="K386" t="str">
            <v>M0</v>
          </cell>
          <cell r="L386" t="str">
            <v>7915</v>
          </cell>
          <cell r="M386" t="str">
            <v>S</v>
          </cell>
          <cell r="N386">
            <v>220566</v>
          </cell>
        </row>
        <row r="387">
          <cell r="A387" t="str">
            <v>FG-CAL-FOC-AS-0005</v>
          </cell>
          <cell r="B387" t="str">
            <v>CINT</v>
          </cell>
          <cell r="C387" t="str">
            <v/>
          </cell>
          <cell r="D387" t="str">
            <v>CAL P SILVER GREEN O6</v>
          </cell>
          <cell r="E387">
            <v>44854</v>
          </cell>
          <cell r="F387" t="str">
            <v>FERF</v>
          </cell>
          <cell r="G387" t="str">
            <v>CI_FOC</v>
          </cell>
          <cell r="H387" t="str">
            <v>PC</v>
          </cell>
          <cell r="I387" t="str">
            <v>CPR</v>
          </cell>
          <cell r="J387" t="str">
            <v/>
          </cell>
          <cell r="K387" t="str">
            <v>M0</v>
          </cell>
          <cell r="L387" t="str">
            <v>7915</v>
          </cell>
          <cell r="M387" t="str">
            <v>S</v>
          </cell>
          <cell r="N387">
            <v>226529</v>
          </cell>
        </row>
        <row r="388">
          <cell r="A388" t="str">
            <v>FG-CAL-FOC-AS-0006</v>
          </cell>
          <cell r="B388" t="str">
            <v>CINT</v>
          </cell>
          <cell r="C388" t="str">
            <v/>
          </cell>
          <cell r="D388" t="str">
            <v>CAL P SILVER GREEN L6</v>
          </cell>
          <cell r="E388">
            <v>45243</v>
          </cell>
          <cell r="F388" t="str">
            <v>FERF</v>
          </cell>
          <cell r="G388" t="str">
            <v>CI_FOC</v>
          </cell>
          <cell r="H388" t="str">
            <v>PC</v>
          </cell>
          <cell r="I388" t="str">
            <v>CPR</v>
          </cell>
          <cell r="J388" t="str">
            <v/>
          </cell>
          <cell r="K388" t="str">
            <v>M0</v>
          </cell>
          <cell r="L388" t="str">
            <v>7915</v>
          </cell>
          <cell r="M388" t="str">
            <v>S</v>
          </cell>
          <cell r="N388">
            <v>237096</v>
          </cell>
        </row>
        <row r="389">
          <cell r="A389" t="str">
            <v>FG-CAL-FOC-AS-0007</v>
          </cell>
          <cell r="B389" t="str">
            <v>CINT</v>
          </cell>
          <cell r="C389" t="str">
            <v/>
          </cell>
          <cell r="D389" t="str">
            <v>CAL P SILVER CREAM N5</v>
          </cell>
          <cell r="E389">
            <v>44838</v>
          </cell>
          <cell r="F389" t="str">
            <v>FERF</v>
          </cell>
          <cell r="G389" t="str">
            <v>CI_FOC</v>
          </cell>
          <cell r="H389" t="str">
            <v>PC</v>
          </cell>
          <cell r="I389" t="str">
            <v>CPR</v>
          </cell>
          <cell r="J389" t="str">
            <v/>
          </cell>
          <cell r="K389" t="str">
            <v>M0</v>
          </cell>
          <cell r="L389" t="str">
            <v>7915</v>
          </cell>
          <cell r="M389" t="str">
            <v>S</v>
          </cell>
          <cell r="N389">
            <v>209240</v>
          </cell>
        </row>
        <row r="390">
          <cell r="A390" t="str">
            <v>FG-CAL-FOC-AS-0008</v>
          </cell>
          <cell r="B390" t="str">
            <v>CINT</v>
          </cell>
          <cell r="C390" t="str">
            <v/>
          </cell>
          <cell r="D390" t="str">
            <v>CAL P SILVER RED N3</v>
          </cell>
          <cell r="E390">
            <v>44838</v>
          </cell>
          <cell r="F390" t="str">
            <v>FERF</v>
          </cell>
          <cell r="G390" t="str">
            <v>CI_FOC</v>
          </cell>
          <cell r="H390" t="str">
            <v>PC</v>
          </cell>
          <cell r="I390" t="str">
            <v>CPR</v>
          </cell>
          <cell r="J390" t="str">
            <v/>
          </cell>
          <cell r="K390" t="str">
            <v>M0</v>
          </cell>
          <cell r="L390" t="str">
            <v>7915</v>
          </cell>
          <cell r="M390" t="str">
            <v>S</v>
          </cell>
          <cell r="N390">
            <v>209240</v>
          </cell>
        </row>
        <row r="391">
          <cell r="A391" t="str">
            <v>FG-CAL-FOC-AS-0009</v>
          </cell>
          <cell r="B391" t="str">
            <v>CINT</v>
          </cell>
          <cell r="C391" t="str">
            <v/>
          </cell>
          <cell r="D391" t="str">
            <v>CAL P SILVER BROWN N4</v>
          </cell>
          <cell r="E391">
            <v>45243</v>
          </cell>
          <cell r="F391" t="str">
            <v>FERF</v>
          </cell>
          <cell r="G391" t="str">
            <v>CI_FOC</v>
          </cell>
          <cell r="H391" t="str">
            <v>PC</v>
          </cell>
          <cell r="I391" t="str">
            <v>CPR</v>
          </cell>
          <cell r="J391" t="str">
            <v/>
          </cell>
          <cell r="K391" t="str">
            <v>M0</v>
          </cell>
          <cell r="L391" t="str">
            <v>7915</v>
          </cell>
          <cell r="M391" t="str">
            <v>S</v>
          </cell>
          <cell r="N391">
            <v>240588</v>
          </cell>
        </row>
        <row r="392">
          <cell r="A392" t="str">
            <v>FG-CAL-FOC-AS-0010</v>
          </cell>
          <cell r="B392" t="str">
            <v>CINT</v>
          </cell>
          <cell r="C392" t="str">
            <v/>
          </cell>
          <cell r="D392" t="str">
            <v>CAL P SILVER BLUE O1</v>
          </cell>
          <cell r="E392">
            <v>0</v>
          </cell>
          <cell r="F392" t="str">
            <v>FERF</v>
          </cell>
          <cell r="G392" t="str">
            <v>CI_FOC</v>
          </cell>
          <cell r="H392" t="str">
            <v>PC</v>
          </cell>
          <cell r="I392" t="str">
            <v>CPR</v>
          </cell>
          <cell r="J392" t="str">
            <v/>
          </cell>
          <cell r="K392" t="str">
            <v>M0</v>
          </cell>
          <cell r="L392" t="str">
            <v>7915</v>
          </cell>
          <cell r="M392" t="str">
            <v>S</v>
          </cell>
          <cell r="N392">
            <v>0</v>
          </cell>
        </row>
        <row r="393">
          <cell r="A393" t="str">
            <v>FG-CAL-FOC-AS-0011</v>
          </cell>
          <cell r="B393" t="str">
            <v>CINT</v>
          </cell>
          <cell r="C393" t="str">
            <v/>
          </cell>
          <cell r="D393" t="str">
            <v>CAL P SILVER BLUE L1 BORDIR</v>
          </cell>
          <cell r="E393">
            <v>0</v>
          </cell>
          <cell r="F393" t="str">
            <v>FERF</v>
          </cell>
          <cell r="G393" t="str">
            <v>CI_FOC</v>
          </cell>
          <cell r="H393" t="str">
            <v>PC</v>
          </cell>
          <cell r="I393" t="str">
            <v>CPR</v>
          </cell>
          <cell r="J393" t="str">
            <v/>
          </cell>
          <cell r="K393" t="str">
            <v>M0</v>
          </cell>
          <cell r="L393" t="str">
            <v>7915</v>
          </cell>
          <cell r="M393" t="str">
            <v>S</v>
          </cell>
          <cell r="N393">
            <v>0</v>
          </cell>
        </row>
        <row r="394">
          <cell r="A394" t="str">
            <v>FG-CAL-FOC-AS-0012</v>
          </cell>
          <cell r="B394" t="str">
            <v>CINT</v>
          </cell>
          <cell r="C394" t="str">
            <v/>
          </cell>
          <cell r="D394" t="str">
            <v>CAL P SILVER BLUE L1</v>
          </cell>
          <cell r="E394">
            <v>45218</v>
          </cell>
          <cell r="F394" t="str">
            <v>FERF</v>
          </cell>
          <cell r="G394" t="str">
            <v>CI_FOC</v>
          </cell>
          <cell r="H394" t="str">
            <v>PC</v>
          </cell>
          <cell r="I394" t="str">
            <v>CPR</v>
          </cell>
          <cell r="J394" t="str">
            <v/>
          </cell>
          <cell r="K394" t="str">
            <v>M0</v>
          </cell>
          <cell r="L394" t="str">
            <v>7915</v>
          </cell>
          <cell r="M394" t="str">
            <v>S</v>
          </cell>
          <cell r="N394">
            <v>244584</v>
          </cell>
        </row>
        <row r="395">
          <cell r="A395" t="str">
            <v>FG-CAL-FOC-AS-0013</v>
          </cell>
          <cell r="B395" t="str">
            <v>CINT</v>
          </cell>
          <cell r="C395" t="str">
            <v/>
          </cell>
          <cell r="D395" t="str">
            <v>CAL P SILVER BLACK O7</v>
          </cell>
          <cell r="E395">
            <v>44838</v>
          </cell>
          <cell r="F395" t="str">
            <v>FERF</v>
          </cell>
          <cell r="G395" t="str">
            <v>CI_FOC</v>
          </cell>
          <cell r="H395" t="str">
            <v>PC</v>
          </cell>
          <cell r="I395" t="str">
            <v>CPR</v>
          </cell>
          <cell r="J395" t="str">
            <v/>
          </cell>
          <cell r="K395" t="str">
            <v>M0</v>
          </cell>
          <cell r="L395" t="str">
            <v>7915</v>
          </cell>
          <cell r="M395" t="str">
            <v>S</v>
          </cell>
          <cell r="N395">
            <v>206163</v>
          </cell>
        </row>
        <row r="396">
          <cell r="A396" t="str">
            <v>FG-CAL-FOC-AS-0014</v>
          </cell>
          <cell r="B396" t="str">
            <v>CINT</v>
          </cell>
          <cell r="C396" t="str">
            <v/>
          </cell>
          <cell r="D396" t="str">
            <v>CAL P SILVER BLACK L7</v>
          </cell>
          <cell r="E396">
            <v>44838</v>
          </cell>
          <cell r="F396" t="str">
            <v>FERF</v>
          </cell>
          <cell r="G396" t="str">
            <v>CI_FOC</v>
          </cell>
          <cell r="H396" t="str">
            <v>PC</v>
          </cell>
          <cell r="I396" t="str">
            <v>CPR</v>
          </cell>
          <cell r="J396" t="str">
            <v/>
          </cell>
          <cell r="K396" t="str">
            <v>M0</v>
          </cell>
          <cell r="L396" t="str">
            <v>7915</v>
          </cell>
          <cell r="M396" t="str">
            <v>S</v>
          </cell>
          <cell r="N396">
            <v>209240</v>
          </cell>
        </row>
        <row r="397">
          <cell r="A397" t="str">
            <v>FG-CAL-FOC-AS-0015</v>
          </cell>
          <cell r="B397" t="str">
            <v>CINT</v>
          </cell>
          <cell r="C397" t="str">
            <v/>
          </cell>
          <cell r="D397" t="str">
            <v>CAL P SILVER  LIGHT GREEN L13</v>
          </cell>
          <cell r="E397">
            <v>0</v>
          </cell>
          <cell r="F397" t="str">
            <v>FERF</v>
          </cell>
          <cell r="G397" t="str">
            <v>CI_FOC</v>
          </cell>
          <cell r="H397" t="str">
            <v>PC</v>
          </cell>
          <cell r="I397" t="str">
            <v>CPR</v>
          </cell>
          <cell r="J397" t="str">
            <v/>
          </cell>
          <cell r="K397" t="str">
            <v>M0</v>
          </cell>
          <cell r="L397" t="str">
            <v>7915</v>
          </cell>
          <cell r="M397" t="str">
            <v>S</v>
          </cell>
          <cell r="N397">
            <v>0</v>
          </cell>
        </row>
        <row r="398">
          <cell r="A398" t="str">
            <v>FG-CAV-HBR-AS-0001</v>
          </cell>
          <cell r="B398" t="str">
            <v>CINT</v>
          </cell>
          <cell r="C398" t="str">
            <v/>
          </cell>
          <cell r="D398" t="str">
            <v>CAVIS P CREAM BLUE L1</v>
          </cell>
          <cell r="E398">
            <v>44991</v>
          </cell>
          <cell r="F398" t="str">
            <v>FERF</v>
          </cell>
          <cell r="G398" t="str">
            <v>CI_HBR</v>
          </cell>
          <cell r="H398" t="str">
            <v>PC</v>
          </cell>
          <cell r="I398" t="str">
            <v>CPR</v>
          </cell>
          <cell r="J398" t="str">
            <v/>
          </cell>
          <cell r="K398" t="str">
            <v>M0</v>
          </cell>
          <cell r="L398" t="str">
            <v>7915</v>
          </cell>
          <cell r="M398" t="str">
            <v>S</v>
          </cell>
          <cell r="N398">
            <v>261977</v>
          </cell>
        </row>
        <row r="399">
          <cell r="A399" t="str">
            <v>FG-CAV-HBR-AS-0002</v>
          </cell>
          <cell r="B399" t="str">
            <v>CINT</v>
          </cell>
          <cell r="C399" t="str">
            <v/>
          </cell>
          <cell r="D399" t="str">
            <v>CAVIS P CREAM GREY L2</v>
          </cell>
          <cell r="E399">
            <v>44991</v>
          </cell>
          <cell r="F399" t="str">
            <v>FERF</v>
          </cell>
          <cell r="G399" t="str">
            <v>CI_HBR</v>
          </cell>
          <cell r="H399" t="str">
            <v>PC</v>
          </cell>
          <cell r="I399" t="str">
            <v>CPR</v>
          </cell>
          <cell r="J399" t="str">
            <v/>
          </cell>
          <cell r="K399" t="str">
            <v>M0</v>
          </cell>
          <cell r="L399" t="str">
            <v>7915</v>
          </cell>
          <cell r="M399" t="str">
            <v>S</v>
          </cell>
          <cell r="N399">
            <v>261977</v>
          </cell>
        </row>
        <row r="400">
          <cell r="A400" t="str">
            <v>FG-CAV-HBR-AS-0003</v>
          </cell>
          <cell r="B400" t="str">
            <v>CINT</v>
          </cell>
          <cell r="C400" t="str">
            <v/>
          </cell>
          <cell r="D400" t="str">
            <v>CAVIS P CREAM GREEN L6</v>
          </cell>
          <cell r="E400">
            <v>44966</v>
          </cell>
          <cell r="F400" t="str">
            <v>FERF</v>
          </cell>
          <cell r="G400" t="str">
            <v>CI_HBR</v>
          </cell>
          <cell r="H400" t="str">
            <v>PC</v>
          </cell>
          <cell r="I400" t="str">
            <v>CPR</v>
          </cell>
          <cell r="J400" t="str">
            <v/>
          </cell>
          <cell r="K400" t="str">
            <v>M0</v>
          </cell>
          <cell r="L400" t="str">
            <v>7915</v>
          </cell>
          <cell r="M400" t="str">
            <v>S</v>
          </cell>
          <cell r="N400">
            <v>243091</v>
          </cell>
        </row>
        <row r="401">
          <cell r="A401" t="str">
            <v>FG-CAV-HBR-AS-0004</v>
          </cell>
          <cell r="B401" t="str">
            <v>CINT</v>
          </cell>
          <cell r="C401" t="str">
            <v/>
          </cell>
          <cell r="D401" t="str">
            <v>CAVIS P CREAM BLACK L7</v>
          </cell>
          <cell r="E401">
            <v>44966</v>
          </cell>
          <cell r="F401" t="str">
            <v>FERF</v>
          </cell>
          <cell r="G401" t="str">
            <v>CI_HBR</v>
          </cell>
          <cell r="H401" t="str">
            <v>PC</v>
          </cell>
          <cell r="I401" t="str">
            <v>CPR</v>
          </cell>
          <cell r="J401" t="str">
            <v/>
          </cell>
          <cell r="K401" t="str">
            <v>M0</v>
          </cell>
          <cell r="L401" t="str">
            <v>7915</v>
          </cell>
          <cell r="M401" t="str">
            <v>S</v>
          </cell>
          <cell r="N401">
            <v>243610</v>
          </cell>
        </row>
        <row r="402">
          <cell r="A402" t="str">
            <v>FG-CAV-HBR-AS-0005</v>
          </cell>
          <cell r="B402" t="str">
            <v>CINT</v>
          </cell>
          <cell r="C402" t="str">
            <v/>
          </cell>
          <cell r="D402" t="str">
            <v>CAVIS P CREAM RED N3</v>
          </cell>
          <cell r="E402">
            <v>44991</v>
          </cell>
          <cell r="F402" t="str">
            <v>FERF</v>
          </cell>
          <cell r="G402" t="str">
            <v>CI_HBR</v>
          </cell>
          <cell r="H402" t="str">
            <v>PC</v>
          </cell>
          <cell r="I402" t="str">
            <v>CPR</v>
          </cell>
          <cell r="J402" t="str">
            <v/>
          </cell>
          <cell r="K402" t="str">
            <v>M0</v>
          </cell>
          <cell r="L402" t="str">
            <v>7915</v>
          </cell>
          <cell r="M402" t="str">
            <v>S</v>
          </cell>
          <cell r="N402">
            <v>261977</v>
          </cell>
        </row>
        <row r="403">
          <cell r="A403" t="str">
            <v>FG-CAV-HBR-AS-0006</v>
          </cell>
          <cell r="B403" t="str">
            <v>CINT</v>
          </cell>
          <cell r="C403" t="str">
            <v/>
          </cell>
          <cell r="D403" t="str">
            <v>CAVIS P CREAM BROWN N4</v>
          </cell>
          <cell r="E403">
            <v>44966</v>
          </cell>
          <cell r="F403" t="str">
            <v>FERF</v>
          </cell>
          <cell r="G403" t="str">
            <v>CI_HBR</v>
          </cell>
          <cell r="H403" t="str">
            <v>PC</v>
          </cell>
          <cell r="I403" t="str">
            <v>CPR</v>
          </cell>
          <cell r="J403" t="str">
            <v/>
          </cell>
          <cell r="K403" t="str">
            <v>M0</v>
          </cell>
          <cell r="L403" t="str">
            <v>7915</v>
          </cell>
          <cell r="M403" t="str">
            <v>S</v>
          </cell>
          <cell r="N403">
            <v>243903</v>
          </cell>
        </row>
        <row r="404">
          <cell r="A404" t="str">
            <v>FG-CAV-HBR-AS-0007</v>
          </cell>
          <cell r="B404" t="str">
            <v>CINT</v>
          </cell>
          <cell r="C404" t="str">
            <v/>
          </cell>
          <cell r="D404" t="str">
            <v>CAVIS P CREAM CREAM N5</v>
          </cell>
          <cell r="E404">
            <v>44991</v>
          </cell>
          <cell r="F404" t="str">
            <v>FERF</v>
          </cell>
          <cell r="G404" t="str">
            <v>CI_HBR</v>
          </cell>
          <cell r="H404" t="str">
            <v>PC</v>
          </cell>
          <cell r="I404" t="str">
            <v>CPR</v>
          </cell>
          <cell r="J404" t="str">
            <v/>
          </cell>
          <cell r="K404" t="str">
            <v>M0</v>
          </cell>
          <cell r="L404" t="str">
            <v>7915</v>
          </cell>
          <cell r="M404" t="str">
            <v>S</v>
          </cell>
          <cell r="N404">
            <v>261977</v>
          </cell>
        </row>
        <row r="405">
          <cell r="A405" t="str">
            <v>FG-CAV-HBR-AS-0008</v>
          </cell>
          <cell r="B405" t="str">
            <v>CINT</v>
          </cell>
          <cell r="C405" t="str">
            <v/>
          </cell>
          <cell r="D405" t="str">
            <v>CAVIS P CREAM BLACK O7</v>
          </cell>
          <cell r="E405">
            <v>44991</v>
          </cell>
          <cell r="F405" t="str">
            <v>FERF</v>
          </cell>
          <cell r="G405" t="str">
            <v>CI_HBR</v>
          </cell>
          <cell r="H405" t="str">
            <v>PC</v>
          </cell>
          <cell r="I405" t="str">
            <v>CPR</v>
          </cell>
          <cell r="J405" t="str">
            <v/>
          </cell>
          <cell r="K405" t="str">
            <v>M0</v>
          </cell>
          <cell r="L405" t="str">
            <v>7915</v>
          </cell>
          <cell r="M405" t="str">
            <v>S</v>
          </cell>
          <cell r="N405">
            <v>261977</v>
          </cell>
        </row>
        <row r="406">
          <cell r="A406" t="str">
            <v>FG-CAV-HBR-AS-0009</v>
          </cell>
          <cell r="B406" t="str">
            <v>CINT</v>
          </cell>
          <cell r="C406" t="str">
            <v/>
          </cell>
          <cell r="D406" t="str">
            <v>CAVIS P CREAM RED O3</v>
          </cell>
          <cell r="E406">
            <v>44838</v>
          </cell>
          <cell r="F406" t="str">
            <v>FERF</v>
          </cell>
          <cell r="G406" t="str">
            <v>CI_HBR</v>
          </cell>
          <cell r="H406" t="str">
            <v>PC</v>
          </cell>
          <cell r="I406" t="str">
            <v>CPR</v>
          </cell>
          <cell r="J406" t="str">
            <v/>
          </cell>
          <cell r="K406" t="str">
            <v>M0</v>
          </cell>
          <cell r="L406" t="str">
            <v>7915</v>
          </cell>
          <cell r="M406" t="str">
            <v>S</v>
          </cell>
          <cell r="N406">
            <v>282703</v>
          </cell>
        </row>
        <row r="407">
          <cell r="A407" t="str">
            <v>FG-CAV-HBR-AS-0010</v>
          </cell>
          <cell r="B407" t="str">
            <v>CINT</v>
          </cell>
          <cell r="C407" t="str">
            <v/>
          </cell>
          <cell r="D407" t="str">
            <v>CAVIS P CREAM BLACK V7</v>
          </cell>
          <cell r="E407">
            <v>0</v>
          </cell>
          <cell r="F407" t="str">
            <v>FERF</v>
          </cell>
          <cell r="G407" t="str">
            <v>CI_HBR</v>
          </cell>
          <cell r="H407" t="str">
            <v>PC</v>
          </cell>
          <cell r="I407" t="str">
            <v>CPR</v>
          </cell>
          <cell r="J407" t="str">
            <v/>
          </cell>
          <cell r="K407" t="str">
            <v>M0</v>
          </cell>
          <cell r="L407" t="str">
            <v>7915</v>
          </cell>
          <cell r="M407" t="str">
            <v>S</v>
          </cell>
          <cell r="N407">
            <v>0</v>
          </cell>
        </row>
        <row r="408">
          <cell r="A408" t="str">
            <v>FG-CAV-HBR-AS-0011</v>
          </cell>
          <cell r="B408" t="str">
            <v>CINT</v>
          </cell>
          <cell r="C408" t="str">
            <v/>
          </cell>
          <cell r="D408" t="str">
            <v>CAVIS P CREAM BLUE V1</v>
          </cell>
          <cell r="E408">
            <v>0</v>
          </cell>
          <cell r="F408" t="str">
            <v>FERF</v>
          </cell>
          <cell r="G408" t="str">
            <v>CI_HBR</v>
          </cell>
          <cell r="H408" t="str">
            <v>PC</v>
          </cell>
          <cell r="I408" t="str">
            <v>CPR</v>
          </cell>
          <cell r="J408" t="str">
            <v/>
          </cell>
          <cell r="K408" t="str">
            <v>M0</v>
          </cell>
          <cell r="L408" t="str">
            <v>7915</v>
          </cell>
          <cell r="M408" t="str">
            <v>S</v>
          </cell>
          <cell r="N408">
            <v>0</v>
          </cell>
        </row>
        <row r="409">
          <cell r="A409" t="str">
            <v>FG-CAV-HBR-AS-0012</v>
          </cell>
          <cell r="B409" t="str">
            <v>CINT</v>
          </cell>
          <cell r="C409" t="str">
            <v/>
          </cell>
          <cell r="D409" t="str">
            <v>CAVIS P CREAM GREY O2</v>
          </cell>
          <cell r="E409">
            <v>0</v>
          </cell>
          <cell r="F409" t="str">
            <v>FERF</v>
          </cell>
          <cell r="G409" t="str">
            <v>CI_HBR</v>
          </cell>
          <cell r="H409" t="str">
            <v>PC</v>
          </cell>
          <cell r="I409" t="str">
            <v>CPR</v>
          </cell>
          <cell r="J409" t="str">
            <v/>
          </cell>
          <cell r="K409" t="str">
            <v>M0</v>
          </cell>
          <cell r="L409" t="str">
            <v>7915</v>
          </cell>
          <cell r="M409" t="str">
            <v>S</v>
          </cell>
          <cell r="N409">
            <v>0</v>
          </cell>
        </row>
        <row r="410">
          <cell r="A410" t="str">
            <v>FG-CAV-HBR-AS-0013</v>
          </cell>
          <cell r="B410" t="str">
            <v>CINT</v>
          </cell>
          <cell r="C410" t="str">
            <v/>
          </cell>
          <cell r="D410" t="str">
            <v>CAVIS P CREAM GREEN O6</v>
          </cell>
          <cell r="E410">
            <v>44991</v>
          </cell>
          <cell r="F410" t="str">
            <v>FERF</v>
          </cell>
          <cell r="G410" t="str">
            <v>CI_HBR</v>
          </cell>
          <cell r="H410" t="str">
            <v>PC</v>
          </cell>
          <cell r="I410" t="str">
            <v>CPR</v>
          </cell>
          <cell r="J410" t="str">
            <v/>
          </cell>
          <cell r="K410" t="str">
            <v>M0</v>
          </cell>
          <cell r="L410" t="str">
            <v>7915</v>
          </cell>
          <cell r="M410" t="str">
            <v>S</v>
          </cell>
          <cell r="N410">
            <v>261977</v>
          </cell>
        </row>
        <row r="411">
          <cell r="A411" t="str">
            <v>FG-CAV-HBR-AS-0014</v>
          </cell>
          <cell r="B411" t="str">
            <v>CINT</v>
          </cell>
          <cell r="C411" t="str">
            <v/>
          </cell>
          <cell r="D411" t="str">
            <v>CAVIS P BLACK CREAM N5</v>
          </cell>
          <cell r="E411">
            <v>0</v>
          </cell>
          <cell r="F411" t="str">
            <v>FERF</v>
          </cell>
          <cell r="G411" t="str">
            <v>CI_HBR</v>
          </cell>
          <cell r="H411" t="str">
            <v>PC</v>
          </cell>
          <cell r="I411" t="str">
            <v>CPR</v>
          </cell>
          <cell r="J411" t="str">
            <v/>
          </cell>
          <cell r="K411" t="str">
            <v>M0</v>
          </cell>
          <cell r="L411" t="str">
            <v>7915</v>
          </cell>
          <cell r="M411" t="str">
            <v>S</v>
          </cell>
          <cell r="N411">
            <v>0</v>
          </cell>
        </row>
        <row r="412">
          <cell r="A412" t="str">
            <v>FG-CAV-HBR-AS-0015</v>
          </cell>
          <cell r="B412" t="str">
            <v>CINT</v>
          </cell>
          <cell r="C412" t="str">
            <v/>
          </cell>
          <cell r="D412" t="str">
            <v>CAVIS P BLACK RED O3</v>
          </cell>
          <cell r="E412">
            <v>44991</v>
          </cell>
          <cell r="F412" t="str">
            <v>FERF</v>
          </cell>
          <cell r="G412" t="str">
            <v>CI_HBR</v>
          </cell>
          <cell r="H412" t="str">
            <v>PC</v>
          </cell>
          <cell r="I412" t="str">
            <v>CPR</v>
          </cell>
          <cell r="J412" t="str">
            <v/>
          </cell>
          <cell r="K412" t="str">
            <v>M0</v>
          </cell>
          <cell r="L412" t="str">
            <v>7915</v>
          </cell>
          <cell r="M412" t="str">
            <v>S</v>
          </cell>
          <cell r="N412">
            <v>261977</v>
          </cell>
        </row>
        <row r="413">
          <cell r="A413" t="str">
            <v>FG-CAV-HBR-AS-0016</v>
          </cell>
          <cell r="B413" t="str">
            <v>CINT</v>
          </cell>
          <cell r="C413" t="str">
            <v/>
          </cell>
          <cell r="D413" t="str">
            <v>CAVIS P CREAM BLUE O1</v>
          </cell>
          <cell r="E413">
            <v>45300</v>
          </cell>
          <cell r="F413" t="str">
            <v>FERF</v>
          </cell>
          <cell r="G413" t="str">
            <v>CI_HBR</v>
          </cell>
          <cell r="H413" t="str">
            <v>PC</v>
          </cell>
          <cell r="I413" t="str">
            <v>CPR</v>
          </cell>
          <cell r="J413" t="str">
            <v/>
          </cell>
          <cell r="K413" t="str">
            <v>M0</v>
          </cell>
          <cell r="L413" t="str">
            <v>7915</v>
          </cell>
          <cell r="M413" t="str">
            <v>S</v>
          </cell>
          <cell r="N413">
            <v>238171</v>
          </cell>
        </row>
        <row r="414">
          <cell r="A414" t="str">
            <v>FG-CAV-HBR-AS-0017</v>
          </cell>
          <cell r="B414" t="str">
            <v>CINT</v>
          </cell>
          <cell r="C414" t="str">
            <v/>
          </cell>
          <cell r="D414" t="str">
            <v>CAVIS P SILVER BLUE V1</v>
          </cell>
          <cell r="E414">
            <v>0</v>
          </cell>
          <cell r="F414" t="str">
            <v>FERF</v>
          </cell>
          <cell r="G414" t="str">
            <v>CI_HBR</v>
          </cell>
          <cell r="H414" t="str">
            <v>PC</v>
          </cell>
          <cell r="I414" t="str">
            <v>CPR</v>
          </cell>
          <cell r="J414" t="str">
            <v/>
          </cell>
          <cell r="K414" t="str">
            <v>M0</v>
          </cell>
          <cell r="L414" t="str">
            <v>7915</v>
          </cell>
          <cell r="M414" t="str">
            <v>S</v>
          </cell>
          <cell r="N414">
            <v>0</v>
          </cell>
        </row>
        <row r="415">
          <cell r="A415" t="str">
            <v>FG-CAV-HBR-AS-0018</v>
          </cell>
          <cell r="B415" t="str">
            <v>CINT</v>
          </cell>
          <cell r="C415" t="str">
            <v/>
          </cell>
          <cell r="D415" t="str">
            <v>CAVIS P CREAM CREAM O5</v>
          </cell>
          <cell r="E415">
            <v>44991</v>
          </cell>
          <cell r="F415" t="str">
            <v>FERF</v>
          </cell>
          <cell r="G415" t="str">
            <v>CI_HBR</v>
          </cell>
          <cell r="H415" t="str">
            <v>PC</v>
          </cell>
          <cell r="I415" t="str">
            <v>CPR</v>
          </cell>
          <cell r="J415" t="str">
            <v/>
          </cell>
          <cell r="K415" t="str">
            <v>M0</v>
          </cell>
          <cell r="L415" t="str">
            <v>7915</v>
          </cell>
          <cell r="M415" t="str">
            <v>S</v>
          </cell>
          <cell r="N415">
            <v>261977</v>
          </cell>
        </row>
        <row r="416">
          <cell r="A416" t="str">
            <v>FG-CAV-HBR-AS-0019</v>
          </cell>
          <cell r="B416" t="str">
            <v>CINT</v>
          </cell>
          <cell r="C416" t="str">
            <v/>
          </cell>
          <cell r="D416" t="str">
            <v>CAVIS P CREAM BROWN TAURUS</v>
          </cell>
          <cell r="E416">
            <v>0</v>
          </cell>
          <cell r="F416" t="str">
            <v>FERF</v>
          </cell>
          <cell r="G416" t="str">
            <v>CI_HBR</v>
          </cell>
          <cell r="H416" t="str">
            <v>PC</v>
          </cell>
          <cell r="I416" t="str">
            <v>CPR</v>
          </cell>
          <cell r="J416" t="str">
            <v/>
          </cell>
          <cell r="K416" t="str">
            <v>M0</v>
          </cell>
          <cell r="L416" t="str">
            <v>7915</v>
          </cell>
          <cell r="M416" t="str">
            <v>S</v>
          </cell>
          <cell r="N416">
            <v>0</v>
          </cell>
        </row>
        <row r="417">
          <cell r="A417" t="str">
            <v>FG-CAV-HBR-AS-0020</v>
          </cell>
          <cell r="B417" t="str">
            <v>CINT</v>
          </cell>
          <cell r="C417" t="str">
            <v/>
          </cell>
          <cell r="D417" t="str">
            <v>CAVIS P BLACK BLACK L7</v>
          </cell>
          <cell r="E417">
            <v>44991</v>
          </cell>
          <cell r="F417" t="str">
            <v>FERF</v>
          </cell>
          <cell r="G417" t="str">
            <v>CI_HBR</v>
          </cell>
          <cell r="H417" t="str">
            <v>PC</v>
          </cell>
          <cell r="I417" t="str">
            <v>CPR</v>
          </cell>
          <cell r="J417" t="str">
            <v/>
          </cell>
          <cell r="K417" t="str">
            <v>M0</v>
          </cell>
          <cell r="L417" t="str">
            <v>7915</v>
          </cell>
          <cell r="M417" t="str">
            <v>S</v>
          </cell>
          <cell r="N417">
            <v>261977</v>
          </cell>
        </row>
        <row r="418">
          <cell r="A418" t="str">
            <v>FG-CAV-HBR-AS-0021</v>
          </cell>
          <cell r="B418" t="str">
            <v>CINT</v>
          </cell>
          <cell r="C418" t="str">
            <v/>
          </cell>
          <cell r="D418" t="str">
            <v>CAVIS P CREAM BROWN O4 OZ.051</v>
          </cell>
          <cell r="E418">
            <v>44834</v>
          </cell>
          <cell r="F418" t="str">
            <v>FERF</v>
          </cell>
          <cell r="G418" t="str">
            <v>CI_HBR</v>
          </cell>
          <cell r="H418" t="str">
            <v>PC</v>
          </cell>
          <cell r="I418" t="str">
            <v>CPR</v>
          </cell>
          <cell r="J418" t="str">
            <v/>
          </cell>
          <cell r="K418" t="str">
            <v>M0</v>
          </cell>
          <cell r="L418" t="str">
            <v>7915</v>
          </cell>
          <cell r="M418" t="str">
            <v>S</v>
          </cell>
          <cell r="N418">
            <v>346911</v>
          </cell>
        </row>
        <row r="419">
          <cell r="A419" t="str">
            <v>FG-CAV-HBR-AS-0022</v>
          </cell>
          <cell r="B419" t="str">
            <v>CINT</v>
          </cell>
          <cell r="C419" t="str">
            <v/>
          </cell>
          <cell r="D419" t="str">
            <v>CAVIS P SILVER GREEN C6</v>
          </cell>
          <cell r="E419">
            <v>0</v>
          </cell>
          <cell r="F419" t="str">
            <v>FERF</v>
          </cell>
          <cell r="G419" t="str">
            <v>CI_HBR</v>
          </cell>
          <cell r="H419" t="str">
            <v>PC</v>
          </cell>
          <cell r="I419" t="str">
            <v>CPR</v>
          </cell>
          <cell r="J419" t="str">
            <v/>
          </cell>
          <cell r="K419" t="str">
            <v>M0</v>
          </cell>
          <cell r="L419" t="str">
            <v>7915</v>
          </cell>
          <cell r="M419" t="str">
            <v>S</v>
          </cell>
          <cell r="N419">
            <v>0</v>
          </cell>
        </row>
        <row r="420">
          <cell r="A420" t="str">
            <v>FG-CAV-HBR-AS-0023</v>
          </cell>
          <cell r="B420" t="str">
            <v>CINT</v>
          </cell>
          <cell r="C420" t="str">
            <v/>
          </cell>
          <cell r="D420" t="str">
            <v>CAVIS P BLACK CREAM O5</v>
          </cell>
          <cell r="E420">
            <v>0</v>
          </cell>
          <cell r="F420" t="str">
            <v>FERF</v>
          </cell>
          <cell r="G420" t="str">
            <v>CI_HBR</v>
          </cell>
          <cell r="H420" t="str">
            <v>PC</v>
          </cell>
          <cell r="I420" t="str">
            <v>CPR</v>
          </cell>
          <cell r="J420" t="str">
            <v/>
          </cell>
          <cell r="K420" t="str">
            <v>M0</v>
          </cell>
          <cell r="L420" t="str">
            <v>7915</v>
          </cell>
          <cell r="M420" t="str">
            <v>S</v>
          </cell>
          <cell r="N420">
            <v>0</v>
          </cell>
        </row>
        <row r="421">
          <cell r="A421" t="str">
            <v>FG-CAV-HBR-AS-0024</v>
          </cell>
          <cell r="B421" t="str">
            <v>CINT</v>
          </cell>
          <cell r="C421" t="str">
            <v/>
          </cell>
          <cell r="D421" t="str">
            <v>CAVIS P SILVER BROWN TAURUS</v>
          </cell>
          <cell r="E421">
            <v>0</v>
          </cell>
          <cell r="F421" t="str">
            <v>FERF</v>
          </cell>
          <cell r="G421" t="str">
            <v>CI_HBR</v>
          </cell>
          <cell r="H421" t="str">
            <v>PC</v>
          </cell>
          <cell r="I421" t="str">
            <v>CPR</v>
          </cell>
          <cell r="J421" t="str">
            <v/>
          </cell>
          <cell r="K421" t="str">
            <v>M0</v>
          </cell>
          <cell r="L421" t="str">
            <v>7915</v>
          </cell>
          <cell r="M421" t="str">
            <v>S</v>
          </cell>
          <cell r="N421">
            <v>0</v>
          </cell>
        </row>
        <row r="422">
          <cell r="A422" t="str">
            <v>FG-CAV-HBR-AS-0025</v>
          </cell>
          <cell r="B422" t="str">
            <v>CINT</v>
          </cell>
          <cell r="C422" t="str">
            <v/>
          </cell>
          <cell r="D422" t="str">
            <v>CAVIS P BLACK BLUE L1</v>
          </cell>
          <cell r="E422">
            <v>0</v>
          </cell>
          <cell r="F422" t="str">
            <v>FERF</v>
          </cell>
          <cell r="G422" t="str">
            <v>CI_HBR</v>
          </cell>
          <cell r="H422" t="str">
            <v>PC</v>
          </cell>
          <cell r="I422" t="str">
            <v>CPR</v>
          </cell>
          <cell r="J422" t="str">
            <v/>
          </cell>
          <cell r="K422" t="str">
            <v>M0</v>
          </cell>
          <cell r="L422" t="str">
            <v>7915</v>
          </cell>
          <cell r="M422" t="str">
            <v>S</v>
          </cell>
          <cell r="N422">
            <v>0</v>
          </cell>
        </row>
        <row r="423">
          <cell r="A423" t="str">
            <v>FG-CAV-HBR-AS-0026</v>
          </cell>
          <cell r="B423" t="str">
            <v>CINT</v>
          </cell>
          <cell r="C423" t="str">
            <v/>
          </cell>
          <cell r="D423" t="str">
            <v>CAVIS P IVORY BROWN N4</v>
          </cell>
          <cell r="E423">
            <v>0</v>
          </cell>
          <cell r="F423" t="str">
            <v>FERF</v>
          </cell>
          <cell r="G423" t="str">
            <v>CI_HBR</v>
          </cell>
          <cell r="H423" t="str">
            <v>PC</v>
          </cell>
          <cell r="I423" t="str">
            <v>CPR</v>
          </cell>
          <cell r="J423" t="str">
            <v/>
          </cell>
          <cell r="K423" t="str">
            <v>M0</v>
          </cell>
          <cell r="L423" t="str">
            <v>7915</v>
          </cell>
          <cell r="M423" t="str">
            <v>S</v>
          </cell>
          <cell r="N423">
            <v>0</v>
          </cell>
        </row>
        <row r="424">
          <cell r="A424" t="str">
            <v>FG-CAV-HBR-AS-0027</v>
          </cell>
          <cell r="B424" t="str">
            <v>CINT</v>
          </cell>
          <cell r="C424" t="str">
            <v/>
          </cell>
          <cell r="D424" t="str">
            <v>CAVIS P GOLD BLACK D7</v>
          </cell>
          <cell r="E424">
            <v>45131</v>
          </cell>
          <cell r="F424" t="str">
            <v>FERF</v>
          </cell>
          <cell r="G424" t="str">
            <v>CI_HBR</v>
          </cell>
          <cell r="H424" t="str">
            <v>PC</v>
          </cell>
          <cell r="I424" t="str">
            <v>CPR</v>
          </cell>
          <cell r="J424" t="str">
            <v/>
          </cell>
          <cell r="K424" t="str">
            <v>M0</v>
          </cell>
          <cell r="L424" t="str">
            <v>7915</v>
          </cell>
          <cell r="M424" t="str">
            <v>S</v>
          </cell>
          <cell r="N424">
            <v>291506</v>
          </cell>
        </row>
        <row r="425">
          <cell r="A425" t="str">
            <v>FG-CAV-HBR-AS-0028</v>
          </cell>
          <cell r="B425" t="str">
            <v>CINT</v>
          </cell>
          <cell r="C425" t="str">
            <v/>
          </cell>
          <cell r="D425" t="str">
            <v>CAVIS P IVORY GREEN L6</v>
          </cell>
          <cell r="E425">
            <v>0</v>
          </cell>
          <cell r="F425" t="str">
            <v>FERF</v>
          </cell>
          <cell r="G425" t="str">
            <v>CI_HBR</v>
          </cell>
          <cell r="H425" t="str">
            <v>PC</v>
          </cell>
          <cell r="I425" t="str">
            <v>CPR</v>
          </cell>
          <cell r="J425" t="str">
            <v/>
          </cell>
          <cell r="K425" t="str">
            <v>M0</v>
          </cell>
          <cell r="L425" t="str">
            <v>7915</v>
          </cell>
          <cell r="M425" t="str">
            <v>S</v>
          </cell>
          <cell r="N425">
            <v>0</v>
          </cell>
        </row>
        <row r="426">
          <cell r="A426" t="str">
            <v>FG-CAV-HBR-AS-0029</v>
          </cell>
          <cell r="B426" t="str">
            <v>CINT</v>
          </cell>
          <cell r="C426" t="str">
            <v/>
          </cell>
          <cell r="D426" t="str">
            <v>CAVIS P CREAM OSCAR WHITE</v>
          </cell>
          <cell r="E426">
            <v>0</v>
          </cell>
          <cell r="F426" t="str">
            <v>FERF</v>
          </cell>
          <cell r="G426" t="str">
            <v>CI_HBR</v>
          </cell>
          <cell r="H426" t="str">
            <v>PC</v>
          </cell>
          <cell r="I426" t="str">
            <v>CPR</v>
          </cell>
          <cell r="J426" t="str">
            <v/>
          </cell>
          <cell r="K426" t="str">
            <v>M0</v>
          </cell>
          <cell r="L426" t="str">
            <v>7915</v>
          </cell>
          <cell r="M426" t="str">
            <v>S</v>
          </cell>
          <cell r="N426">
            <v>0</v>
          </cell>
        </row>
        <row r="427">
          <cell r="A427" t="str">
            <v>FG-CAV-HBR-AS-0030</v>
          </cell>
          <cell r="B427" t="str">
            <v>CINT</v>
          </cell>
          <cell r="C427" t="str">
            <v/>
          </cell>
          <cell r="D427" t="str">
            <v>CAVIS P BLACK GREEN O6</v>
          </cell>
          <cell r="E427">
            <v>0</v>
          </cell>
          <cell r="F427" t="str">
            <v>FERF</v>
          </cell>
          <cell r="G427" t="str">
            <v>CI_HBR</v>
          </cell>
          <cell r="H427" t="str">
            <v>PC</v>
          </cell>
          <cell r="I427" t="str">
            <v>CPR</v>
          </cell>
          <cell r="J427" t="str">
            <v/>
          </cell>
          <cell r="K427" t="str">
            <v>M0</v>
          </cell>
          <cell r="L427" t="str">
            <v>7915</v>
          </cell>
          <cell r="M427" t="str">
            <v>S</v>
          </cell>
          <cell r="N427">
            <v>0</v>
          </cell>
        </row>
        <row r="428">
          <cell r="A428" t="str">
            <v>FG-CAV-HBR-AS-0031</v>
          </cell>
          <cell r="B428" t="str">
            <v>CINT</v>
          </cell>
          <cell r="C428" t="str">
            <v/>
          </cell>
          <cell r="D428" t="str">
            <v>CAVIS P CREAM RED AL11</v>
          </cell>
          <cell r="E428">
            <v>0</v>
          </cell>
          <cell r="F428" t="str">
            <v>FERF</v>
          </cell>
          <cell r="G428" t="str">
            <v>CI_HBR</v>
          </cell>
          <cell r="H428" t="str">
            <v>PC</v>
          </cell>
          <cell r="I428" t="str">
            <v>CPR</v>
          </cell>
          <cell r="J428" t="str">
            <v/>
          </cell>
          <cell r="K428" t="str">
            <v>M0</v>
          </cell>
          <cell r="L428" t="str">
            <v>7915</v>
          </cell>
          <cell r="M428" t="str">
            <v>S</v>
          </cell>
          <cell r="N428">
            <v>0</v>
          </cell>
        </row>
        <row r="429">
          <cell r="A429" t="str">
            <v>FG-CAV-HBR-AS-0032</v>
          </cell>
          <cell r="B429" t="str">
            <v>CINT</v>
          </cell>
          <cell r="C429" t="str">
            <v/>
          </cell>
          <cell r="D429" t="str">
            <v>CAVIS P IVORY CREAM N5</v>
          </cell>
          <cell r="E429">
            <v>0</v>
          </cell>
          <cell r="F429" t="str">
            <v>FERF</v>
          </cell>
          <cell r="G429" t="str">
            <v>CI_HBR</v>
          </cell>
          <cell r="H429" t="str">
            <v>PC</v>
          </cell>
          <cell r="I429" t="str">
            <v>CPR</v>
          </cell>
          <cell r="J429" t="str">
            <v/>
          </cell>
          <cell r="K429" t="str">
            <v>M0</v>
          </cell>
          <cell r="L429" t="str">
            <v>7915</v>
          </cell>
          <cell r="M429" t="str">
            <v>S</v>
          </cell>
          <cell r="N429">
            <v>0</v>
          </cell>
        </row>
        <row r="430">
          <cell r="A430" t="str">
            <v>FG-CAV-HBR-AS-0033</v>
          </cell>
          <cell r="B430" t="str">
            <v>CINT</v>
          </cell>
          <cell r="C430" t="str">
            <v/>
          </cell>
          <cell r="D430" t="str">
            <v>CAVIS P CREAM BLUE D1</v>
          </cell>
          <cell r="E430">
            <v>0</v>
          </cell>
          <cell r="F430" t="str">
            <v>FERF</v>
          </cell>
          <cell r="G430" t="str">
            <v>CI_HBR</v>
          </cell>
          <cell r="H430" t="str">
            <v>PC</v>
          </cell>
          <cell r="I430" t="str">
            <v>CPR</v>
          </cell>
          <cell r="J430" t="str">
            <v/>
          </cell>
          <cell r="K430" t="str">
            <v>M0</v>
          </cell>
          <cell r="L430" t="str">
            <v>7915</v>
          </cell>
          <cell r="M430" t="str">
            <v>S</v>
          </cell>
          <cell r="N430">
            <v>0</v>
          </cell>
        </row>
        <row r="431">
          <cell r="A431" t="str">
            <v>FG-CAV-HBR-AS-0034</v>
          </cell>
          <cell r="B431" t="str">
            <v>CINT</v>
          </cell>
          <cell r="C431" t="str">
            <v/>
          </cell>
          <cell r="D431" t="str">
            <v>CAVIS P CREAM ORANGE L12</v>
          </cell>
          <cell r="E431">
            <v>44804</v>
          </cell>
          <cell r="F431" t="str">
            <v>FERF</v>
          </cell>
          <cell r="G431" t="str">
            <v>CI_HBR</v>
          </cell>
          <cell r="H431" t="str">
            <v>PC</v>
          </cell>
          <cell r="I431" t="str">
            <v>CPR</v>
          </cell>
          <cell r="J431" t="str">
            <v/>
          </cell>
          <cell r="K431" t="str">
            <v>M0</v>
          </cell>
          <cell r="L431" t="str">
            <v>7915</v>
          </cell>
          <cell r="M431" t="str">
            <v>S</v>
          </cell>
          <cell r="N431">
            <v>290032</v>
          </cell>
        </row>
        <row r="432">
          <cell r="A432" t="str">
            <v>FG-CAV-HBR-AS-0035</v>
          </cell>
          <cell r="B432" t="str">
            <v>CINT</v>
          </cell>
          <cell r="C432" t="str">
            <v/>
          </cell>
          <cell r="D432" t="str">
            <v>CAVIS P IVORY RED N3</v>
          </cell>
          <cell r="E432">
            <v>0</v>
          </cell>
          <cell r="F432" t="str">
            <v>FERF</v>
          </cell>
          <cell r="G432" t="str">
            <v>CI_HBR</v>
          </cell>
          <cell r="H432" t="str">
            <v>PC</v>
          </cell>
          <cell r="I432" t="str">
            <v>CPR</v>
          </cell>
          <cell r="J432" t="str">
            <v/>
          </cell>
          <cell r="K432" t="str">
            <v>M0</v>
          </cell>
          <cell r="L432" t="str">
            <v>7915</v>
          </cell>
          <cell r="M432" t="str">
            <v>S</v>
          </cell>
          <cell r="N432">
            <v>0</v>
          </cell>
        </row>
        <row r="433">
          <cell r="A433" t="str">
            <v>FG-CAV-HBR-AS-0036</v>
          </cell>
          <cell r="B433" t="str">
            <v>CINT</v>
          </cell>
          <cell r="C433" t="str">
            <v/>
          </cell>
          <cell r="D433" t="str">
            <v>CAVIS P IVORY RED V3</v>
          </cell>
          <cell r="E433">
            <v>0</v>
          </cell>
          <cell r="F433" t="str">
            <v>FERF</v>
          </cell>
          <cell r="G433" t="str">
            <v>CI_HBR</v>
          </cell>
          <cell r="H433" t="str">
            <v>PC</v>
          </cell>
          <cell r="I433" t="str">
            <v>CPR</v>
          </cell>
          <cell r="J433" t="str">
            <v/>
          </cell>
          <cell r="K433" t="str">
            <v>M0</v>
          </cell>
          <cell r="L433" t="str">
            <v>7915</v>
          </cell>
          <cell r="M433" t="str">
            <v>S</v>
          </cell>
          <cell r="N433">
            <v>0</v>
          </cell>
        </row>
        <row r="434">
          <cell r="A434" t="str">
            <v>FG-CAV-HBR-AS-0037</v>
          </cell>
          <cell r="B434" t="str">
            <v>CINT</v>
          </cell>
          <cell r="C434" t="str">
            <v/>
          </cell>
          <cell r="D434" t="str">
            <v>CAVIS P GOLD BROWN N4</v>
          </cell>
          <cell r="E434">
            <v>0</v>
          </cell>
          <cell r="F434" t="str">
            <v>FERF</v>
          </cell>
          <cell r="G434" t="str">
            <v>CI_HBR</v>
          </cell>
          <cell r="H434" t="str">
            <v>PC</v>
          </cell>
          <cell r="I434" t="str">
            <v>CPR</v>
          </cell>
          <cell r="J434" t="str">
            <v/>
          </cell>
          <cell r="K434" t="str">
            <v>M0</v>
          </cell>
          <cell r="L434" t="str">
            <v>7915</v>
          </cell>
          <cell r="M434" t="str">
            <v>S</v>
          </cell>
          <cell r="N434">
            <v>0</v>
          </cell>
        </row>
        <row r="435">
          <cell r="A435" t="str">
            <v>FG-CAV-HBR-AS-0038</v>
          </cell>
          <cell r="B435" t="str">
            <v>CINT</v>
          </cell>
          <cell r="C435" t="str">
            <v/>
          </cell>
          <cell r="D435" t="str">
            <v>CAVIS P CREAM MAROON YK3</v>
          </cell>
          <cell r="E435">
            <v>0</v>
          </cell>
          <cell r="F435" t="str">
            <v>FERF</v>
          </cell>
          <cell r="G435" t="str">
            <v>CI_HBR</v>
          </cell>
          <cell r="H435" t="str">
            <v>PC</v>
          </cell>
          <cell r="I435" t="str">
            <v>CPR</v>
          </cell>
          <cell r="J435" t="str">
            <v/>
          </cell>
          <cell r="K435" t="str">
            <v>M0</v>
          </cell>
          <cell r="L435" t="str">
            <v>7915</v>
          </cell>
          <cell r="M435" t="str">
            <v>S</v>
          </cell>
          <cell r="N435">
            <v>0</v>
          </cell>
        </row>
        <row r="436">
          <cell r="A436" t="str">
            <v>FG-CAV-HBR-AS-0039</v>
          </cell>
          <cell r="B436" t="str">
            <v>CINT</v>
          </cell>
          <cell r="C436" t="str">
            <v/>
          </cell>
          <cell r="D436" t="str">
            <v>CAVIS P IVORY BLUE L1</v>
          </cell>
          <cell r="E436">
            <v>44991</v>
          </cell>
          <cell r="F436" t="str">
            <v>FERF</v>
          </cell>
          <cell r="G436" t="str">
            <v>CI_HBR</v>
          </cell>
          <cell r="H436" t="str">
            <v>PC</v>
          </cell>
          <cell r="I436" t="str">
            <v>CPR</v>
          </cell>
          <cell r="J436" t="str">
            <v/>
          </cell>
          <cell r="K436" t="str">
            <v>M0</v>
          </cell>
          <cell r="L436" t="str">
            <v>7915</v>
          </cell>
          <cell r="M436" t="str">
            <v>S</v>
          </cell>
          <cell r="N436">
            <v>261977</v>
          </cell>
        </row>
        <row r="437">
          <cell r="A437" t="str">
            <v>FG-CAV-HBR-AS-0040</v>
          </cell>
          <cell r="B437" t="str">
            <v>CINT</v>
          </cell>
          <cell r="C437" t="str">
            <v/>
          </cell>
          <cell r="D437" t="str">
            <v>CAVIS P IVORY L13</v>
          </cell>
          <cell r="E437">
            <v>0</v>
          </cell>
          <cell r="F437" t="str">
            <v>FERF</v>
          </cell>
          <cell r="G437" t="str">
            <v>CI_HBR</v>
          </cell>
          <cell r="H437" t="str">
            <v>PC</v>
          </cell>
          <cell r="I437" t="str">
            <v>CPR</v>
          </cell>
          <cell r="J437" t="str">
            <v/>
          </cell>
          <cell r="K437" t="str">
            <v>M0</v>
          </cell>
          <cell r="L437" t="str">
            <v>7915</v>
          </cell>
          <cell r="M437" t="str">
            <v>S</v>
          </cell>
          <cell r="N437">
            <v>0</v>
          </cell>
        </row>
        <row r="438">
          <cell r="A438" t="str">
            <v>FG-CAV-HBR-AS-0041</v>
          </cell>
          <cell r="B438" t="str">
            <v>CINT</v>
          </cell>
          <cell r="C438" t="str">
            <v/>
          </cell>
          <cell r="D438" t="str">
            <v>CAVIS  P CREAM STMM GREEN L6</v>
          </cell>
          <cell r="E438">
            <v>44991</v>
          </cell>
          <cell r="F438" t="str">
            <v>FERF</v>
          </cell>
          <cell r="G438" t="str">
            <v>CI_HBR</v>
          </cell>
          <cell r="H438" t="str">
            <v>PC</v>
          </cell>
          <cell r="I438" t="str">
            <v>CPR</v>
          </cell>
          <cell r="J438" t="str">
            <v/>
          </cell>
          <cell r="K438" t="str">
            <v>M0</v>
          </cell>
          <cell r="L438" t="str">
            <v>7915</v>
          </cell>
          <cell r="M438" t="str">
            <v>S</v>
          </cell>
          <cell r="N438">
            <v>261977</v>
          </cell>
        </row>
        <row r="439">
          <cell r="A439" t="str">
            <v>FG-CAV-HBR-AS-0043</v>
          </cell>
          <cell r="B439" t="str">
            <v>CINT</v>
          </cell>
          <cell r="C439" t="str">
            <v/>
          </cell>
          <cell r="D439" t="str">
            <v>CAVIS P CREAM MEMO STMM BLUE L1</v>
          </cell>
          <cell r="E439">
            <v>44804</v>
          </cell>
          <cell r="F439" t="str">
            <v>FERF</v>
          </cell>
          <cell r="G439" t="str">
            <v>CI_HBR</v>
          </cell>
          <cell r="H439" t="str">
            <v>PC</v>
          </cell>
          <cell r="I439" t="str">
            <v>CPR</v>
          </cell>
          <cell r="J439" t="str">
            <v/>
          </cell>
          <cell r="K439" t="str">
            <v>M0</v>
          </cell>
          <cell r="L439" t="str">
            <v>7915</v>
          </cell>
          <cell r="M439" t="str">
            <v>S</v>
          </cell>
          <cell r="N439">
            <v>433058</v>
          </cell>
        </row>
        <row r="440">
          <cell r="A440" t="str">
            <v>FG-CAV-HBR-AS-0044</v>
          </cell>
          <cell r="B440" t="str">
            <v>CINT</v>
          </cell>
          <cell r="C440" t="str">
            <v/>
          </cell>
          <cell r="D440" t="str">
            <v>CAVIS P CREAM ORANGE I12</v>
          </cell>
          <cell r="E440">
            <v>44825</v>
          </cell>
          <cell r="F440" t="str">
            <v>FERF</v>
          </cell>
          <cell r="G440" t="str">
            <v>CI_HBR</v>
          </cell>
          <cell r="H440" t="str">
            <v>PC</v>
          </cell>
          <cell r="I440" t="str">
            <v>CPR</v>
          </cell>
          <cell r="J440" t="str">
            <v/>
          </cell>
          <cell r="K440" t="str">
            <v>M0</v>
          </cell>
          <cell r="L440" t="str">
            <v>7915</v>
          </cell>
          <cell r="M440" t="str">
            <v>S</v>
          </cell>
          <cell r="N440">
            <v>258979</v>
          </cell>
        </row>
        <row r="441">
          <cell r="A441" t="str">
            <v>FG-CAV-HBR-AS-0045</v>
          </cell>
          <cell r="B441" t="str">
            <v>CINT</v>
          </cell>
          <cell r="C441" t="str">
            <v/>
          </cell>
          <cell r="D441" t="str">
            <v>CAVIS P CREAM GREEN L6 + MEMO</v>
          </cell>
          <cell r="E441">
            <v>0</v>
          </cell>
          <cell r="F441" t="str">
            <v>FERF</v>
          </cell>
          <cell r="G441" t="str">
            <v>CI_HBR</v>
          </cell>
          <cell r="H441" t="str">
            <v>PC</v>
          </cell>
          <cell r="I441" t="str">
            <v>CPR</v>
          </cell>
          <cell r="J441" t="str">
            <v/>
          </cell>
          <cell r="K441" t="str">
            <v>M0</v>
          </cell>
          <cell r="L441" t="str">
            <v>7915</v>
          </cell>
          <cell r="M441" t="str">
            <v>S</v>
          </cell>
          <cell r="N441">
            <v>0</v>
          </cell>
        </row>
        <row r="442">
          <cell r="A442" t="str">
            <v>FG-CAV-HBR-AS-0046</v>
          </cell>
          <cell r="B442" t="str">
            <v>CINT</v>
          </cell>
          <cell r="C442" t="str">
            <v/>
          </cell>
          <cell r="D442" t="str">
            <v>CAVIS P BLACK BLACK L7 BORDIR</v>
          </cell>
          <cell r="E442">
            <v>44966</v>
          </cell>
          <cell r="F442" t="str">
            <v>FERF</v>
          </cell>
          <cell r="G442" t="str">
            <v>CI_HBR</v>
          </cell>
          <cell r="H442" t="str">
            <v>PC</v>
          </cell>
          <cell r="I442" t="str">
            <v>CPR</v>
          </cell>
          <cell r="J442" t="str">
            <v/>
          </cell>
          <cell r="K442" t="str">
            <v>M0</v>
          </cell>
          <cell r="L442" t="str">
            <v>7915</v>
          </cell>
          <cell r="M442" t="str">
            <v>S</v>
          </cell>
          <cell r="N442">
            <v>241666</v>
          </cell>
        </row>
        <row r="443">
          <cell r="A443" t="str">
            <v>FG-CAV-HBR-AS-0047</v>
          </cell>
          <cell r="B443" t="str">
            <v>CINT</v>
          </cell>
          <cell r="C443" t="str">
            <v/>
          </cell>
          <cell r="D443" t="str">
            <v>CAVIS P CREAM MIRACLE</v>
          </cell>
          <cell r="E443">
            <v>45299</v>
          </cell>
          <cell r="F443" t="str">
            <v>FERF</v>
          </cell>
          <cell r="G443" t="str">
            <v>CI_HBR</v>
          </cell>
          <cell r="H443" t="str">
            <v>PC</v>
          </cell>
          <cell r="I443" t="str">
            <v>CPR</v>
          </cell>
          <cell r="J443" t="str">
            <v/>
          </cell>
          <cell r="K443" t="str">
            <v>M0</v>
          </cell>
          <cell r="L443" t="str">
            <v>7915</v>
          </cell>
          <cell r="M443" t="str">
            <v>S</v>
          </cell>
          <cell r="N443">
            <v>240084</v>
          </cell>
        </row>
        <row r="444">
          <cell r="A444" t="str">
            <v>FG-CAV-HBR-AS-0048</v>
          </cell>
          <cell r="B444" t="str">
            <v>CINT</v>
          </cell>
          <cell r="C444" t="str">
            <v/>
          </cell>
          <cell r="D444" t="str">
            <v>CAVIS P CREAM DAPHNIE</v>
          </cell>
          <cell r="E444">
            <v>45299</v>
          </cell>
          <cell r="F444" t="str">
            <v>FERF</v>
          </cell>
          <cell r="G444" t="str">
            <v>CI_HBR</v>
          </cell>
          <cell r="H444" t="str">
            <v>PC</v>
          </cell>
          <cell r="I444" t="str">
            <v>CPR</v>
          </cell>
          <cell r="J444" t="str">
            <v/>
          </cell>
          <cell r="K444" t="str">
            <v>M0</v>
          </cell>
          <cell r="L444" t="str">
            <v>7915</v>
          </cell>
          <cell r="M444" t="str">
            <v>S</v>
          </cell>
          <cell r="N444">
            <v>240084</v>
          </cell>
        </row>
        <row r="445">
          <cell r="A445" t="str">
            <v>FG-CAV-HBR-AS-0049</v>
          </cell>
          <cell r="B445" t="str">
            <v>CINT</v>
          </cell>
          <cell r="C445" t="str">
            <v/>
          </cell>
          <cell r="D445" t="str">
            <v>CAVIS P CREAM AMADEUS</v>
          </cell>
          <cell r="E445">
            <v>45299</v>
          </cell>
          <cell r="F445" t="str">
            <v>FERF</v>
          </cell>
          <cell r="G445" t="str">
            <v>CI_HBR</v>
          </cell>
          <cell r="H445" t="str">
            <v>PC</v>
          </cell>
          <cell r="I445" t="str">
            <v>CPR</v>
          </cell>
          <cell r="J445" t="str">
            <v/>
          </cell>
          <cell r="K445" t="str">
            <v>M0</v>
          </cell>
          <cell r="L445" t="str">
            <v>7915</v>
          </cell>
          <cell r="M445" t="str">
            <v>S</v>
          </cell>
          <cell r="N445">
            <v>240084</v>
          </cell>
        </row>
        <row r="446">
          <cell r="A446" t="str">
            <v>FG-CAV-SCH-AS-0001</v>
          </cell>
          <cell r="B446" t="str">
            <v>CINT</v>
          </cell>
          <cell r="C446" t="str">
            <v/>
          </cell>
          <cell r="D446" t="str">
            <v>CAVIS MEMO P CREAM BLACK L7</v>
          </cell>
          <cell r="E446">
            <v>44817</v>
          </cell>
          <cell r="F446" t="str">
            <v>FERF</v>
          </cell>
          <cell r="G446" t="str">
            <v>CI_SCH</v>
          </cell>
          <cell r="H446" t="str">
            <v>PC</v>
          </cell>
          <cell r="I446" t="str">
            <v>CPR</v>
          </cell>
          <cell r="J446" t="str">
            <v/>
          </cell>
          <cell r="K446" t="str">
            <v>M0</v>
          </cell>
          <cell r="L446" t="str">
            <v>7915</v>
          </cell>
          <cell r="M446" t="str">
            <v>S</v>
          </cell>
          <cell r="N446">
            <v>295423</v>
          </cell>
        </row>
        <row r="447">
          <cell r="A447" t="str">
            <v>FG-CAV-SCH-AS-0002</v>
          </cell>
          <cell r="B447" t="str">
            <v>CINT</v>
          </cell>
          <cell r="C447" t="str">
            <v/>
          </cell>
          <cell r="D447" t="str">
            <v>CAVIS MEMO P CREAM GREEN L6</v>
          </cell>
          <cell r="E447">
            <v>44804</v>
          </cell>
          <cell r="F447" t="str">
            <v>FERF</v>
          </cell>
          <cell r="G447" t="str">
            <v>CI_SCH</v>
          </cell>
          <cell r="H447" t="str">
            <v>PC</v>
          </cell>
          <cell r="I447" t="str">
            <v>CPR</v>
          </cell>
          <cell r="J447" t="str">
            <v/>
          </cell>
          <cell r="K447" t="str">
            <v>M0</v>
          </cell>
          <cell r="L447" t="str">
            <v>7915</v>
          </cell>
          <cell r="M447" t="str">
            <v>S</v>
          </cell>
          <cell r="N447">
            <v>294904</v>
          </cell>
        </row>
        <row r="448">
          <cell r="A448" t="str">
            <v>FG-CAV-SCH-AS-0003</v>
          </cell>
          <cell r="B448" t="str">
            <v>CINT</v>
          </cell>
          <cell r="C448" t="str">
            <v/>
          </cell>
          <cell r="D448" t="str">
            <v>CAVIS MEMO P CREAM BLUE L1</v>
          </cell>
          <cell r="E448">
            <v>44858</v>
          </cell>
          <cell r="F448" t="str">
            <v>FERF</v>
          </cell>
          <cell r="G448" t="str">
            <v>CI_SCH</v>
          </cell>
          <cell r="H448" t="str">
            <v>PC</v>
          </cell>
          <cell r="I448" t="str">
            <v>CPR</v>
          </cell>
          <cell r="J448" t="str">
            <v/>
          </cell>
          <cell r="K448" t="str">
            <v>M0</v>
          </cell>
          <cell r="L448" t="str">
            <v>7915</v>
          </cell>
          <cell r="M448" t="str">
            <v>S</v>
          </cell>
          <cell r="N448">
            <v>443441</v>
          </cell>
        </row>
        <row r="449">
          <cell r="A449" t="str">
            <v>FG-CAV-SCH-AS-0004</v>
          </cell>
          <cell r="B449" t="str">
            <v>CINT</v>
          </cell>
          <cell r="C449" t="str">
            <v/>
          </cell>
          <cell r="D449" t="str">
            <v>CAVIS MEMO P CREAM RED N3</v>
          </cell>
          <cell r="E449">
            <v>44942</v>
          </cell>
          <cell r="F449" t="str">
            <v>FERF</v>
          </cell>
          <cell r="G449" t="str">
            <v>CI_SCH</v>
          </cell>
          <cell r="H449" t="str">
            <v>PC</v>
          </cell>
          <cell r="I449" t="str">
            <v>CPR</v>
          </cell>
          <cell r="J449" t="str">
            <v/>
          </cell>
          <cell r="K449" t="str">
            <v>M0</v>
          </cell>
          <cell r="L449" t="str">
            <v>7915</v>
          </cell>
          <cell r="M449" t="str">
            <v>S</v>
          </cell>
          <cell r="N449">
            <v>306322</v>
          </cell>
        </row>
        <row r="450">
          <cell r="A450" t="str">
            <v>FG-CAV-SCH-AS-0005</v>
          </cell>
          <cell r="B450" t="str">
            <v>CINT</v>
          </cell>
          <cell r="C450" t="str">
            <v/>
          </cell>
          <cell r="D450" t="str">
            <v>CAVIS MEMO P CREAM BROWN N4</v>
          </cell>
          <cell r="E450">
            <v>44903</v>
          </cell>
          <cell r="F450" t="str">
            <v>FERF</v>
          </cell>
          <cell r="G450" t="str">
            <v>CI_SCH</v>
          </cell>
          <cell r="H450" t="str">
            <v>PC</v>
          </cell>
          <cell r="I450" t="str">
            <v>CPR</v>
          </cell>
          <cell r="J450" t="str">
            <v/>
          </cell>
          <cell r="K450" t="str">
            <v>M0</v>
          </cell>
          <cell r="L450" t="str">
            <v>7915</v>
          </cell>
          <cell r="M450" t="str">
            <v>S</v>
          </cell>
          <cell r="N450">
            <v>358208</v>
          </cell>
        </row>
        <row r="451">
          <cell r="A451" t="str">
            <v>FG-CAV-SCH-AS-0006</v>
          </cell>
          <cell r="B451" t="str">
            <v>CINT</v>
          </cell>
          <cell r="C451" t="str">
            <v/>
          </cell>
          <cell r="D451" t="str">
            <v>CAVIS MEMO P CREAM BLACK O7</v>
          </cell>
          <cell r="E451">
            <v>0</v>
          </cell>
          <cell r="F451" t="str">
            <v>FERF</v>
          </cell>
          <cell r="G451" t="str">
            <v>CI_SCH</v>
          </cell>
          <cell r="H451" t="str">
            <v>PC</v>
          </cell>
          <cell r="I451" t="str">
            <v>CPR</v>
          </cell>
          <cell r="J451" t="str">
            <v/>
          </cell>
          <cell r="K451" t="str">
            <v>M0</v>
          </cell>
          <cell r="L451" t="str">
            <v>7915</v>
          </cell>
          <cell r="M451" t="str">
            <v>S</v>
          </cell>
          <cell r="N451">
            <v>0</v>
          </cell>
        </row>
        <row r="452">
          <cell r="A452" t="str">
            <v>FG-CAV-SCH-AS-0007</v>
          </cell>
          <cell r="B452" t="str">
            <v>CINT</v>
          </cell>
          <cell r="C452" t="str">
            <v/>
          </cell>
          <cell r="D452" t="str">
            <v>CAVIS MEMO P CREAM BLUE O1</v>
          </cell>
          <cell r="E452">
            <v>0</v>
          </cell>
          <cell r="F452" t="str">
            <v>FERF</v>
          </cell>
          <cell r="G452" t="str">
            <v>CI_SCH</v>
          </cell>
          <cell r="H452" t="str">
            <v>PC</v>
          </cell>
          <cell r="I452" t="str">
            <v>CPR</v>
          </cell>
          <cell r="J452" t="str">
            <v/>
          </cell>
          <cell r="K452" t="str">
            <v>M0</v>
          </cell>
          <cell r="L452" t="str">
            <v>7915</v>
          </cell>
          <cell r="M452" t="str">
            <v>S</v>
          </cell>
          <cell r="N452">
            <v>0</v>
          </cell>
        </row>
        <row r="453">
          <cell r="A453" t="str">
            <v>FG-CAV-SCH-AS-0008</v>
          </cell>
          <cell r="B453" t="str">
            <v>CINT</v>
          </cell>
          <cell r="C453" t="str">
            <v/>
          </cell>
          <cell r="D453" t="str">
            <v>CAVIS MEMO P CREAM RED O3</v>
          </cell>
          <cell r="E453">
            <v>45131</v>
          </cell>
          <cell r="F453" t="str">
            <v>FERF</v>
          </cell>
          <cell r="G453" t="str">
            <v>CI_SCH</v>
          </cell>
          <cell r="H453" t="str">
            <v>PC</v>
          </cell>
          <cell r="I453" t="str">
            <v>CPR</v>
          </cell>
          <cell r="J453" t="str">
            <v/>
          </cell>
          <cell r="K453" t="str">
            <v>M0</v>
          </cell>
          <cell r="L453" t="str">
            <v>7915</v>
          </cell>
          <cell r="M453" t="str">
            <v>S</v>
          </cell>
          <cell r="N453">
            <v>443441</v>
          </cell>
        </row>
        <row r="454">
          <cell r="A454" t="str">
            <v>FG-CHI-OTH-SD-0001</v>
          </cell>
          <cell r="B454" t="str">
            <v>CINT</v>
          </cell>
          <cell r="C454" t="str">
            <v/>
          </cell>
          <cell r="D454" t="str">
            <v>RAIL CHIBA M 106</v>
          </cell>
          <cell r="E454">
            <v>0</v>
          </cell>
          <cell r="F454" t="str">
            <v>FERF</v>
          </cell>
          <cell r="G454" t="str">
            <v>CI_OTH</v>
          </cell>
          <cell r="H454" t="str">
            <v>PC</v>
          </cell>
          <cell r="I454" t="str">
            <v>CPR</v>
          </cell>
          <cell r="J454" t="str">
            <v/>
          </cell>
          <cell r="K454" t="str">
            <v>M0</v>
          </cell>
          <cell r="L454" t="str">
            <v>7915</v>
          </cell>
          <cell r="M454" t="str">
            <v>V</v>
          </cell>
          <cell r="N454">
            <v>3582250</v>
          </cell>
        </row>
        <row r="455">
          <cell r="A455" t="str">
            <v>FG-CHI-OTH-SD-0002</v>
          </cell>
          <cell r="B455" t="str">
            <v>CINT</v>
          </cell>
          <cell r="C455" t="str">
            <v/>
          </cell>
          <cell r="D455" t="str">
            <v>AMBALAN CHIBA SC 202</v>
          </cell>
          <cell r="E455">
            <v>0</v>
          </cell>
          <cell r="F455" t="str">
            <v>FERF</v>
          </cell>
          <cell r="G455" t="str">
            <v>CI_OTH</v>
          </cell>
          <cell r="H455" t="str">
            <v>PC</v>
          </cell>
          <cell r="I455" t="str">
            <v>CPR</v>
          </cell>
          <cell r="J455" t="str">
            <v/>
          </cell>
          <cell r="K455" t="str">
            <v>M0</v>
          </cell>
          <cell r="L455" t="str">
            <v>7915</v>
          </cell>
          <cell r="M455" t="str">
            <v>V</v>
          </cell>
          <cell r="N455">
            <v>0</v>
          </cell>
        </row>
        <row r="456">
          <cell r="A456" t="str">
            <v>FG-CHI-STO-SD-0001</v>
          </cell>
          <cell r="B456" t="str">
            <v>CINT</v>
          </cell>
          <cell r="C456" t="str">
            <v/>
          </cell>
          <cell r="D456" t="str">
            <v>CHIBA FILLING 3D LIGHT GREY</v>
          </cell>
          <cell r="E456">
            <v>44749</v>
          </cell>
          <cell r="F456" t="str">
            <v>FERF</v>
          </cell>
          <cell r="G456" t="str">
            <v>CI_WNM</v>
          </cell>
          <cell r="H456" t="str">
            <v>PC</v>
          </cell>
          <cell r="I456" t="str">
            <v>CPR</v>
          </cell>
          <cell r="J456" t="str">
            <v/>
          </cell>
          <cell r="K456" t="str">
            <v>M0</v>
          </cell>
          <cell r="L456" t="str">
            <v>7915</v>
          </cell>
          <cell r="M456" t="str">
            <v>V</v>
          </cell>
          <cell r="N456">
            <v>1618000</v>
          </cell>
        </row>
        <row r="457">
          <cell r="A457" t="str">
            <v>FG-CHI-STO-SD-0002</v>
          </cell>
          <cell r="B457" t="str">
            <v>CINT</v>
          </cell>
          <cell r="C457" t="str">
            <v/>
          </cell>
          <cell r="D457" t="str">
            <v>CHIBA FILLING 4D LIGHT GREY</v>
          </cell>
          <cell r="E457">
            <v>44817</v>
          </cell>
          <cell r="F457" t="str">
            <v>FERF</v>
          </cell>
          <cell r="G457" t="str">
            <v>CI_WNM</v>
          </cell>
          <cell r="H457" t="str">
            <v>PC</v>
          </cell>
          <cell r="I457" t="str">
            <v>CPR</v>
          </cell>
          <cell r="J457" t="str">
            <v/>
          </cell>
          <cell r="K457" t="str">
            <v>M0</v>
          </cell>
          <cell r="L457" t="str">
            <v>7915</v>
          </cell>
          <cell r="M457" t="str">
            <v>V</v>
          </cell>
          <cell r="N457">
            <v>2034000</v>
          </cell>
        </row>
        <row r="458">
          <cell r="A458" t="str">
            <v>FG-CHI-STO-SD-0003</v>
          </cell>
          <cell r="B458" t="str">
            <v>CINT</v>
          </cell>
          <cell r="C458" t="str">
            <v/>
          </cell>
          <cell r="D458" t="str">
            <v>CHIBA SW 1830 LIGHT GREY</v>
          </cell>
          <cell r="E458">
            <v>44749</v>
          </cell>
          <cell r="F458" t="str">
            <v>FERF</v>
          </cell>
          <cell r="G458" t="str">
            <v>CI_WNM</v>
          </cell>
          <cell r="H458" t="str">
            <v>PC</v>
          </cell>
          <cell r="I458" t="str">
            <v>CPR</v>
          </cell>
          <cell r="J458" t="str">
            <v/>
          </cell>
          <cell r="K458" t="str">
            <v>M0</v>
          </cell>
          <cell r="L458" t="str">
            <v>7915</v>
          </cell>
          <cell r="M458" t="str">
            <v>V</v>
          </cell>
          <cell r="N458">
            <v>2289967</v>
          </cell>
        </row>
        <row r="459">
          <cell r="A459" t="str">
            <v>FG-CHI-STO-SD-0004</v>
          </cell>
          <cell r="B459" t="str">
            <v>CINT</v>
          </cell>
          <cell r="C459" t="str">
            <v/>
          </cell>
          <cell r="D459" t="str">
            <v>CHIBA SW 915 LIGHT GREY</v>
          </cell>
          <cell r="E459">
            <v>44749</v>
          </cell>
          <cell r="F459" t="str">
            <v>FERF</v>
          </cell>
          <cell r="G459" t="str">
            <v>CI_WNM</v>
          </cell>
          <cell r="H459" t="str">
            <v>PC</v>
          </cell>
          <cell r="I459" t="str">
            <v>CPR</v>
          </cell>
          <cell r="J459" t="str">
            <v/>
          </cell>
          <cell r="K459" t="str">
            <v>M0</v>
          </cell>
          <cell r="L459" t="str">
            <v>7915</v>
          </cell>
          <cell r="M459" t="str">
            <v>V</v>
          </cell>
          <cell r="N459">
            <v>1498234</v>
          </cell>
        </row>
        <row r="460">
          <cell r="A460" t="str">
            <v>FG-CHI-STO-SD-0005</v>
          </cell>
          <cell r="B460" t="str">
            <v>CINT</v>
          </cell>
          <cell r="C460" t="str">
            <v/>
          </cell>
          <cell r="D460" t="str">
            <v>CHIBA SL 1830 LIGHT GREY</v>
          </cell>
          <cell r="E460">
            <v>44749</v>
          </cell>
          <cell r="F460" t="str">
            <v>FERF</v>
          </cell>
          <cell r="G460" t="str">
            <v>CI_WNM</v>
          </cell>
          <cell r="H460" t="str">
            <v>PC</v>
          </cell>
          <cell r="I460" t="str">
            <v>CPR</v>
          </cell>
          <cell r="J460" t="str">
            <v/>
          </cell>
          <cell r="K460" t="str">
            <v>M0</v>
          </cell>
          <cell r="L460" t="str">
            <v>7915</v>
          </cell>
          <cell r="M460" t="str">
            <v>V</v>
          </cell>
          <cell r="N460">
            <v>2382902</v>
          </cell>
        </row>
        <row r="461">
          <cell r="A461" t="str">
            <v>FG-CHI-STO-SD-0006</v>
          </cell>
          <cell r="B461" t="str">
            <v>CINT</v>
          </cell>
          <cell r="C461" t="str">
            <v/>
          </cell>
          <cell r="D461" t="str">
            <v>CHIBA SL 915 LIGHT GREY</v>
          </cell>
          <cell r="E461">
            <v>44749</v>
          </cell>
          <cell r="F461" t="str">
            <v>FERF</v>
          </cell>
          <cell r="G461" t="str">
            <v>CI_WNM</v>
          </cell>
          <cell r="H461" t="str">
            <v>PC</v>
          </cell>
          <cell r="I461" t="str">
            <v>CPR</v>
          </cell>
          <cell r="J461" t="str">
            <v/>
          </cell>
          <cell r="K461" t="str">
            <v>M0</v>
          </cell>
          <cell r="L461" t="str">
            <v>7915</v>
          </cell>
          <cell r="M461" t="str">
            <v>V</v>
          </cell>
          <cell r="N461">
            <v>1218192</v>
          </cell>
        </row>
        <row r="462">
          <cell r="A462" t="str">
            <v>FG-CHI-STO-SD-0007</v>
          </cell>
          <cell r="B462" t="str">
            <v>CINT</v>
          </cell>
          <cell r="C462" t="str">
            <v/>
          </cell>
          <cell r="D462" t="str">
            <v>CHIBA SL 1830 G LIGHT GREY</v>
          </cell>
          <cell r="E462">
            <v>44749</v>
          </cell>
          <cell r="F462" t="str">
            <v>FERF</v>
          </cell>
          <cell r="G462" t="str">
            <v>CI_WNM</v>
          </cell>
          <cell r="H462" t="str">
            <v>PC</v>
          </cell>
          <cell r="I462" t="str">
            <v>CPR</v>
          </cell>
          <cell r="J462" t="str">
            <v/>
          </cell>
          <cell r="K462" t="str">
            <v>M0</v>
          </cell>
          <cell r="L462" t="str">
            <v>7915</v>
          </cell>
          <cell r="M462" t="str">
            <v>V</v>
          </cell>
          <cell r="N462">
            <v>2662185</v>
          </cell>
        </row>
        <row r="463">
          <cell r="A463" t="str">
            <v>FG-CHI-STO-SD-0008</v>
          </cell>
          <cell r="B463" t="str">
            <v>CINT</v>
          </cell>
          <cell r="C463" t="str">
            <v/>
          </cell>
          <cell r="D463" t="str">
            <v>CHIBA SL 915 G LIGHT GREY</v>
          </cell>
          <cell r="E463">
            <v>44749</v>
          </cell>
          <cell r="F463" t="str">
            <v>FERF</v>
          </cell>
          <cell r="G463" t="str">
            <v>CI_WNM</v>
          </cell>
          <cell r="H463" t="str">
            <v>PC</v>
          </cell>
          <cell r="I463" t="str">
            <v>CPR</v>
          </cell>
          <cell r="J463" t="str">
            <v/>
          </cell>
          <cell r="K463" t="str">
            <v>M0</v>
          </cell>
          <cell r="L463" t="str">
            <v>7915</v>
          </cell>
          <cell r="M463" t="str">
            <v>V</v>
          </cell>
          <cell r="N463">
            <v>1809000</v>
          </cell>
        </row>
        <row r="464">
          <cell r="A464" t="str">
            <v>FG-CHI-STO-SD-0009</v>
          </cell>
          <cell r="B464" t="str">
            <v>CINT</v>
          </cell>
          <cell r="C464" t="str">
            <v/>
          </cell>
          <cell r="D464" t="str">
            <v>CHIBA M 106 LIGHT GREY</v>
          </cell>
          <cell r="E464">
            <v>44749</v>
          </cell>
          <cell r="F464" t="str">
            <v>FERF</v>
          </cell>
          <cell r="G464" t="str">
            <v>CI_WNM</v>
          </cell>
          <cell r="H464" t="str">
            <v>PC</v>
          </cell>
          <cell r="I464" t="str">
            <v>CPR</v>
          </cell>
          <cell r="J464" t="str">
            <v/>
          </cell>
          <cell r="K464" t="str">
            <v>M0</v>
          </cell>
          <cell r="L464" t="str">
            <v>7915</v>
          </cell>
          <cell r="M464" t="str">
            <v>V</v>
          </cell>
          <cell r="N464">
            <v>23268000</v>
          </cell>
        </row>
        <row r="465">
          <cell r="A465" t="str">
            <v>FG-CHI-STO-SD-0010</v>
          </cell>
          <cell r="B465" t="str">
            <v>CINT</v>
          </cell>
          <cell r="C465" t="str">
            <v/>
          </cell>
          <cell r="D465" t="str">
            <v>CHIBA M 108 LIGHT GREY</v>
          </cell>
          <cell r="E465">
            <v>44769</v>
          </cell>
          <cell r="F465" t="str">
            <v>FERF</v>
          </cell>
          <cell r="G465" t="str">
            <v>CI_WNM</v>
          </cell>
          <cell r="H465" t="str">
            <v>PC</v>
          </cell>
          <cell r="I465" t="str">
            <v>CPR</v>
          </cell>
          <cell r="J465" t="str">
            <v/>
          </cell>
          <cell r="K465" t="str">
            <v>M0</v>
          </cell>
          <cell r="L465" t="str">
            <v>7915</v>
          </cell>
          <cell r="M465" t="str">
            <v>V</v>
          </cell>
          <cell r="N465">
            <v>28834840</v>
          </cell>
        </row>
        <row r="466">
          <cell r="A466" t="str">
            <v>FG-CHI-STO-SD-0011</v>
          </cell>
          <cell r="B466" t="str">
            <v>CINT</v>
          </cell>
          <cell r="C466" t="str">
            <v/>
          </cell>
          <cell r="D466" t="str">
            <v>CHIBA AT 206 LIGHT GREY</v>
          </cell>
          <cell r="E466">
            <v>44749</v>
          </cell>
          <cell r="F466" t="str">
            <v>FERF</v>
          </cell>
          <cell r="G466" t="str">
            <v>CI_WNM</v>
          </cell>
          <cell r="H466" t="str">
            <v>PC</v>
          </cell>
          <cell r="I466" t="str">
            <v>CPR</v>
          </cell>
          <cell r="J466" t="str">
            <v/>
          </cell>
          <cell r="K466" t="str">
            <v>M0</v>
          </cell>
          <cell r="L466" t="str">
            <v>7915</v>
          </cell>
          <cell r="M466" t="str">
            <v>V</v>
          </cell>
          <cell r="N466">
            <v>71318182</v>
          </cell>
        </row>
        <row r="467">
          <cell r="A467" t="str">
            <v>FG-CHI-STO-SD-0012</v>
          </cell>
          <cell r="B467" t="str">
            <v>CINT</v>
          </cell>
          <cell r="C467" t="str">
            <v/>
          </cell>
          <cell r="D467" t="str">
            <v>CHIBA AT 210 LIGHT GREY</v>
          </cell>
          <cell r="E467">
            <v>44769</v>
          </cell>
          <cell r="F467" t="str">
            <v>FERF</v>
          </cell>
          <cell r="G467" t="str">
            <v>CI_WNM</v>
          </cell>
          <cell r="H467" t="str">
            <v>PC</v>
          </cell>
          <cell r="I467" t="str">
            <v>CPR</v>
          </cell>
          <cell r="J467" t="str">
            <v/>
          </cell>
          <cell r="K467" t="str">
            <v>M0</v>
          </cell>
          <cell r="L467" t="str">
            <v>7915</v>
          </cell>
          <cell r="M467" t="str">
            <v>V</v>
          </cell>
          <cell r="N467">
            <v>80701250</v>
          </cell>
        </row>
        <row r="468">
          <cell r="A468" t="str">
            <v>FG-CHI-STO-SD-0013</v>
          </cell>
          <cell r="B468" t="str">
            <v>CINT</v>
          </cell>
          <cell r="C468" t="str">
            <v/>
          </cell>
          <cell r="D468" t="str">
            <v>CHIBA LOCKER LC 9</v>
          </cell>
          <cell r="E468">
            <v>44817</v>
          </cell>
          <cell r="F468" t="str">
            <v>FERF</v>
          </cell>
          <cell r="G468" t="str">
            <v>CI_WNM</v>
          </cell>
          <cell r="H468" t="str">
            <v>PC</v>
          </cell>
          <cell r="I468" t="str">
            <v>CPR</v>
          </cell>
          <cell r="J468" t="str">
            <v/>
          </cell>
          <cell r="K468" t="str">
            <v>M0</v>
          </cell>
          <cell r="L468" t="str">
            <v>7915</v>
          </cell>
          <cell r="M468" t="str">
            <v>V</v>
          </cell>
          <cell r="N468">
            <v>4829713</v>
          </cell>
        </row>
        <row r="469">
          <cell r="A469" t="str">
            <v>FG-CHI-STO-SD-0014</v>
          </cell>
          <cell r="B469" t="str">
            <v>CINT</v>
          </cell>
          <cell r="C469" t="str">
            <v/>
          </cell>
          <cell r="D469" t="str">
            <v>CHIBA LOCKER LC 12</v>
          </cell>
          <cell r="E469">
            <v>44774</v>
          </cell>
          <cell r="F469" t="str">
            <v>FERF</v>
          </cell>
          <cell r="G469" t="str">
            <v>CI_WNM</v>
          </cell>
          <cell r="H469" t="str">
            <v>PC</v>
          </cell>
          <cell r="I469" t="str">
            <v>CPR</v>
          </cell>
          <cell r="J469" t="str">
            <v/>
          </cell>
          <cell r="K469" t="str">
            <v>M0</v>
          </cell>
          <cell r="L469" t="str">
            <v>7915</v>
          </cell>
          <cell r="M469" t="str">
            <v>V</v>
          </cell>
          <cell r="N469">
            <v>5177329</v>
          </cell>
        </row>
        <row r="470">
          <cell r="A470" t="str">
            <v>FG-CHI-STO-SD-0015</v>
          </cell>
          <cell r="B470" t="str">
            <v>CINT</v>
          </cell>
          <cell r="C470" t="str">
            <v/>
          </cell>
          <cell r="D470" t="str">
            <v>CHIBA LOCKER LC 3</v>
          </cell>
          <cell r="E470">
            <v>44817</v>
          </cell>
          <cell r="F470" t="str">
            <v>FERF</v>
          </cell>
          <cell r="G470" t="str">
            <v>CI_WNM</v>
          </cell>
          <cell r="H470" t="str">
            <v>PC</v>
          </cell>
          <cell r="I470" t="str">
            <v>CPR</v>
          </cell>
          <cell r="J470" t="str">
            <v/>
          </cell>
          <cell r="K470" t="str">
            <v>M0</v>
          </cell>
          <cell r="L470" t="str">
            <v>7915</v>
          </cell>
          <cell r="M470" t="str">
            <v>V</v>
          </cell>
          <cell r="N470">
            <v>1722700</v>
          </cell>
        </row>
        <row r="471">
          <cell r="A471" t="str">
            <v>FG-CHI-STO-SD-0016</v>
          </cell>
          <cell r="B471" t="str">
            <v>CINT</v>
          </cell>
          <cell r="C471" t="str">
            <v/>
          </cell>
          <cell r="D471" t="str">
            <v>CHIBA LOCKER LC 4</v>
          </cell>
          <cell r="E471">
            <v>44774</v>
          </cell>
          <cell r="F471" t="str">
            <v>FERF</v>
          </cell>
          <cell r="G471" t="str">
            <v>CI_WNM</v>
          </cell>
          <cell r="H471" t="str">
            <v>PC</v>
          </cell>
          <cell r="I471" t="str">
            <v>CPR</v>
          </cell>
          <cell r="J471" t="str">
            <v/>
          </cell>
          <cell r="K471" t="str">
            <v>M0</v>
          </cell>
          <cell r="L471" t="str">
            <v>7915</v>
          </cell>
          <cell r="M471" t="str">
            <v>V</v>
          </cell>
          <cell r="N471">
            <v>1859736</v>
          </cell>
        </row>
        <row r="472">
          <cell r="A472" t="str">
            <v>FG-CHI-STO-SD-0017</v>
          </cell>
          <cell r="B472" t="str">
            <v>CINT</v>
          </cell>
          <cell r="C472" t="str">
            <v/>
          </cell>
          <cell r="D472" t="str">
            <v>CHIBA SC 202 COSTUM WHITE</v>
          </cell>
          <cell r="E472">
            <v>44749</v>
          </cell>
          <cell r="F472" t="str">
            <v>FERF</v>
          </cell>
          <cell r="G472" t="str">
            <v>CI_WNM</v>
          </cell>
          <cell r="H472" t="str">
            <v>PC</v>
          </cell>
          <cell r="I472" t="str">
            <v>CPR</v>
          </cell>
          <cell r="J472" t="str">
            <v/>
          </cell>
          <cell r="K472" t="str">
            <v>M0</v>
          </cell>
          <cell r="L472" t="str">
            <v>7915</v>
          </cell>
          <cell r="M472" t="str">
            <v>V</v>
          </cell>
          <cell r="N472">
            <v>1320000</v>
          </cell>
        </row>
        <row r="473">
          <cell r="A473" t="str">
            <v>FG-CHI-STO-SD-0018</v>
          </cell>
          <cell r="B473" t="str">
            <v>CINT</v>
          </cell>
          <cell r="C473" t="str">
            <v/>
          </cell>
          <cell r="D473" t="str">
            <v>CHIBA SC 201 P WHITE</v>
          </cell>
          <cell r="E473">
            <v>44749</v>
          </cell>
          <cell r="F473" t="str">
            <v>FERF</v>
          </cell>
          <cell r="G473" t="str">
            <v>CI_WNM</v>
          </cell>
          <cell r="H473" t="str">
            <v>PC</v>
          </cell>
          <cell r="I473" t="str">
            <v>CPR</v>
          </cell>
          <cell r="J473" t="str">
            <v/>
          </cell>
          <cell r="K473" t="str">
            <v>M0</v>
          </cell>
          <cell r="L473" t="str">
            <v>7915</v>
          </cell>
          <cell r="M473" t="str">
            <v>V</v>
          </cell>
          <cell r="N473">
            <v>2150000</v>
          </cell>
        </row>
        <row r="474">
          <cell r="A474" t="str">
            <v>FG-CHI-STO-SD-0019</v>
          </cell>
          <cell r="B474" t="str">
            <v>CINT</v>
          </cell>
          <cell r="C474" t="str">
            <v/>
          </cell>
          <cell r="D474" t="str">
            <v>CHIBA SD 204 P WHITE</v>
          </cell>
          <cell r="E474">
            <v>44769</v>
          </cell>
          <cell r="F474" t="str">
            <v>FERF</v>
          </cell>
          <cell r="G474" t="str">
            <v>CI_WNM</v>
          </cell>
          <cell r="H474" t="str">
            <v>PC</v>
          </cell>
          <cell r="I474" t="str">
            <v>CPR</v>
          </cell>
          <cell r="J474" t="str">
            <v/>
          </cell>
          <cell r="K474" t="str">
            <v>M0</v>
          </cell>
          <cell r="L474" t="str">
            <v>7915</v>
          </cell>
          <cell r="M474" t="str">
            <v>V</v>
          </cell>
          <cell r="N474">
            <v>1449000</v>
          </cell>
        </row>
        <row r="475">
          <cell r="A475" t="str">
            <v>FG-CHI-STO-SD-0020</v>
          </cell>
          <cell r="B475" t="str">
            <v>CINT</v>
          </cell>
          <cell r="C475" t="str">
            <v/>
          </cell>
          <cell r="D475" t="str">
            <v>CHIBA SL 1830 COM</v>
          </cell>
          <cell r="E475">
            <v>44769</v>
          </cell>
          <cell r="F475" t="str">
            <v>FERF</v>
          </cell>
          <cell r="G475" t="str">
            <v>CI_WNM</v>
          </cell>
          <cell r="H475" t="str">
            <v>PC</v>
          </cell>
          <cell r="I475" t="str">
            <v>CPR</v>
          </cell>
          <cell r="J475" t="str">
            <v/>
          </cell>
          <cell r="K475" t="str">
            <v>M0</v>
          </cell>
          <cell r="L475" t="str">
            <v>7915</v>
          </cell>
          <cell r="M475" t="str">
            <v>V</v>
          </cell>
          <cell r="N475">
            <v>3733500</v>
          </cell>
        </row>
        <row r="476">
          <cell r="A476" t="str">
            <v>FG-CHI-STO-SD-0021</v>
          </cell>
          <cell r="B476" t="str">
            <v>CINT</v>
          </cell>
          <cell r="C476" t="str">
            <v/>
          </cell>
          <cell r="D476" t="str">
            <v>CHIBA SW 1830 COM</v>
          </cell>
          <cell r="E476">
            <v>44817</v>
          </cell>
          <cell r="F476" t="str">
            <v>FERF</v>
          </cell>
          <cell r="G476" t="str">
            <v>CI_WNM</v>
          </cell>
          <cell r="H476" t="str">
            <v>PC</v>
          </cell>
          <cell r="I476" t="str">
            <v>CPR</v>
          </cell>
          <cell r="J476" t="str">
            <v/>
          </cell>
          <cell r="K476" t="str">
            <v>M0</v>
          </cell>
          <cell r="L476" t="str">
            <v>7915</v>
          </cell>
          <cell r="M476" t="str">
            <v>V</v>
          </cell>
          <cell r="N476">
            <v>3810000</v>
          </cell>
        </row>
        <row r="477">
          <cell r="A477" t="str">
            <v>FG-CHI-STO-SD-0023</v>
          </cell>
          <cell r="B477" t="str">
            <v>CINT</v>
          </cell>
          <cell r="C477" t="str">
            <v/>
          </cell>
          <cell r="D477" t="str">
            <v>CHIBA WR SL 1830 M</v>
          </cell>
          <cell r="E477">
            <v>44817</v>
          </cell>
          <cell r="F477" t="str">
            <v>FERF</v>
          </cell>
          <cell r="G477" t="str">
            <v>CI_WNM</v>
          </cell>
          <cell r="H477" t="str">
            <v>PC</v>
          </cell>
          <cell r="I477" t="str">
            <v>CPR</v>
          </cell>
          <cell r="J477" t="str">
            <v/>
          </cell>
          <cell r="K477" t="str">
            <v>M0</v>
          </cell>
          <cell r="L477" t="str">
            <v>7915</v>
          </cell>
          <cell r="M477" t="str">
            <v>V</v>
          </cell>
          <cell r="N477">
            <v>3315500</v>
          </cell>
        </row>
        <row r="478">
          <cell r="A478" t="str">
            <v>FG-CHI-STO-SD-0024</v>
          </cell>
          <cell r="B478" t="str">
            <v>CINT</v>
          </cell>
          <cell r="C478" t="str">
            <v/>
          </cell>
          <cell r="D478" t="str">
            <v>CHIBA SWN 1200 LIGHT GRAY</v>
          </cell>
          <cell r="E478">
            <v>0</v>
          </cell>
          <cell r="F478" t="str">
            <v>FERF</v>
          </cell>
          <cell r="G478" t="str">
            <v>CI_WNM</v>
          </cell>
          <cell r="H478" t="str">
            <v>PC</v>
          </cell>
          <cell r="I478" t="str">
            <v>CPR</v>
          </cell>
          <cell r="J478" t="str">
            <v/>
          </cell>
          <cell r="K478" t="str">
            <v>M0</v>
          </cell>
          <cell r="L478" t="str">
            <v>7915</v>
          </cell>
          <cell r="M478" t="str">
            <v>V</v>
          </cell>
          <cell r="N478">
            <v>3494678</v>
          </cell>
        </row>
        <row r="479">
          <cell r="A479" t="str">
            <v>FG-CHI-STO-SD-0025</v>
          </cell>
          <cell r="B479" t="str">
            <v>CINT</v>
          </cell>
          <cell r="C479" t="str">
            <v/>
          </cell>
          <cell r="D479" t="str">
            <v>CHIBA LOCKER HYUNDAI 20X90X15 GRAY</v>
          </cell>
          <cell r="E479">
            <v>44817</v>
          </cell>
          <cell r="F479" t="str">
            <v>FERF</v>
          </cell>
          <cell r="G479" t="str">
            <v>CI_WNM</v>
          </cell>
          <cell r="H479" t="str">
            <v>PC</v>
          </cell>
          <cell r="I479" t="str">
            <v>CPR</v>
          </cell>
          <cell r="J479" t="str">
            <v/>
          </cell>
          <cell r="K479" t="str">
            <v>M0</v>
          </cell>
          <cell r="L479" t="str">
            <v>7915</v>
          </cell>
          <cell r="M479" t="str">
            <v>V</v>
          </cell>
          <cell r="N479">
            <v>9690564</v>
          </cell>
        </row>
        <row r="480">
          <cell r="A480" t="str">
            <v>FG-CHI-STO-SD-0026</v>
          </cell>
          <cell r="B480" t="str">
            <v>CINT</v>
          </cell>
          <cell r="C480" t="str">
            <v/>
          </cell>
          <cell r="D480" t="str">
            <v>CHIBA WR SW 1830 LIGHT GRAY</v>
          </cell>
          <cell r="E480">
            <v>0</v>
          </cell>
          <cell r="F480" t="str">
            <v>FERF</v>
          </cell>
          <cell r="G480" t="str">
            <v>CI_WNM</v>
          </cell>
          <cell r="H480" t="str">
            <v>PC</v>
          </cell>
          <cell r="I480" t="str">
            <v>CPR</v>
          </cell>
          <cell r="J480" t="str">
            <v/>
          </cell>
          <cell r="K480" t="str">
            <v>M0</v>
          </cell>
          <cell r="L480" t="str">
            <v>7915</v>
          </cell>
          <cell r="M480" t="str">
            <v>V</v>
          </cell>
          <cell r="N480">
            <v>3078000</v>
          </cell>
        </row>
        <row r="481">
          <cell r="A481" t="str">
            <v>FG-CHI-STO-SD-0027</v>
          </cell>
          <cell r="B481" t="str">
            <v>CINT</v>
          </cell>
          <cell r="C481" t="str">
            <v/>
          </cell>
          <cell r="D481" t="str">
            <v>CHIBA LBD SP 1820 LIGHT GRAY</v>
          </cell>
          <cell r="E481">
            <v>0</v>
          </cell>
          <cell r="F481" t="str">
            <v>FERF</v>
          </cell>
          <cell r="G481" t="str">
            <v>CI_WNM</v>
          </cell>
          <cell r="H481" t="str">
            <v>PC</v>
          </cell>
          <cell r="I481" t="str">
            <v>CPR</v>
          </cell>
          <cell r="J481" t="str">
            <v/>
          </cell>
          <cell r="K481" t="str">
            <v>M0</v>
          </cell>
          <cell r="L481" t="str">
            <v>7915</v>
          </cell>
          <cell r="M481" t="str">
            <v>V</v>
          </cell>
          <cell r="N481">
            <v>11830000</v>
          </cell>
        </row>
        <row r="482">
          <cell r="A482" t="str">
            <v>FG-CHI-STO-SD-0028</v>
          </cell>
          <cell r="B482" t="str">
            <v>CINT</v>
          </cell>
          <cell r="C482" t="str">
            <v/>
          </cell>
          <cell r="D482" t="str">
            <v>CHIBA LB NS 350 LIGHT GRAY</v>
          </cell>
          <cell r="E482">
            <v>0</v>
          </cell>
          <cell r="F482" t="str">
            <v>FERF</v>
          </cell>
          <cell r="G482" t="str">
            <v>CI_WNM</v>
          </cell>
          <cell r="H482" t="str">
            <v>PC</v>
          </cell>
          <cell r="I482" t="str">
            <v>CPR</v>
          </cell>
          <cell r="J482" t="str">
            <v/>
          </cell>
          <cell r="K482" t="str">
            <v>M0</v>
          </cell>
          <cell r="L482" t="str">
            <v>7915</v>
          </cell>
          <cell r="M482" t="str">
            <v>V</v>
          </cell>
          <cell r="N482">
            <v>4935135</v>
          </cell>
        </row>
        <row r="483">
          <cell r="A483" t="str">
            <v>FG-CHI-STO-SD-0029</v>
          </cell>
          <cell r="B483" t="str">
            <v>CINT</v>
          </cell>
          <cell r="C483" t="str">
            <v/>
          </cell>
          <cell r="D483" t="str">
            <v>CHIBA SW 1830 + GANTUNGAN BAJU</v>
          </cell>
          <cell r="E483">
            <v>44847</v>
          </cell>
          <cell r="F483" t="str">
            <v>FERF</v>
          </cell>
          <cell r="G483" t="str">
            <v>CI_WNM</v>
          </cell>
          <cell r="H483" t="str">
            <v>PC</v>
          </cell>
          <cell r="I483" t="str">
            <v>CPR</v>
          </cell>
          <cell r="J483" t="str">
            <v/>
          </cell>
          <cell r="K483" t="str">
            <v>M0</v>
          </cell>
          <cell r="L483" t="str">
            <v>7915</v>
          </cell>
          <cell r="M483" t="str">
            <v>V</v>
          </cell>
          <cell r="N483">
            <v>2998427</v>
          </cell>
        </row>
        <row r="484">
          <cell r="A484" t="str">
            <v>FG-CHI-STO-SD-0030</v>
          </cell>
          <cell r="B484" t="str">
            <v>CINT</v>
          </cell>
          <cell r="C484" t="str">
            <v/>
          </cell>
          <cell r="D484" t="str">
            <v>CHIBA LOCKER MSIG P WHITE PHILIP</v>
          </cell>
          <cell r="E484">
            <v>0</v>
          </cell>
          <cell r="F484" t="str">
            <v>FERF</v>
          </cell>
          <cell r="G484" t="str">
            <v>CI_WNM</v>
          </cell>
          <cell r="H484" t="str">
            <v>PC</v>
          </cell>
          <cell r="I484" t="str">
            <v>CPR</v>
          </cell>
          <cell r="J484" t="str">
            <v/>
          </cell>
          <cell r="K484" t="str">
            <v>M0</v>
          </cell>
          <cell r="L484" t="str">
            <v>7915</v>
          </cell>
          <cell r="M484" t="str">
            <v>V</v>
          </cell>
          <cell r="N484">
            <v>8828829</v>
          </cell>
        </row>
        <row r="485">
          <cell r="A485" t="str">
            <v>FG-CHI-STO-SD-0031</v>
          </cell>
          <cell r="B485" t="str">
            <v>CINT</v>
          </cell>
          <cell r="C485" t="str">
            <v/>
          </cell>
          <cell r="D485" t="str">
            <v>CHIBA LBS SP 2590</v>
          </cell>
          <cell r="E485">
            <v>0</v>
          </cell>
          <cell r="F485" t="str">
            <v>FERF</v>
          </cell>
          <cell r="G485" t="str">
            <v>CI_WNM</v>
          </cell>
          <cell r="H485" t="str">
            <v>PC</v>
          </cell>
          <cell r="I485" t="str">
            <v>CPR</v>
          </cell>
          <cell r="J485" t="str">
            <v/>
          </cell>
          <cell r="K485" t="str">
            <v>M0</v>
          </cell>
          <cell r="L485" t="str">
            <v>7915</v>
          </cell>
          <cell r="M485" t="str">
            <v>V</v>
          </cell>
          <cell r="N485">
            <v>9623500</v>
          </cell>
        </row>
        <row r="486">
          <cell r="A486" t="str">
            <v>FG-CHI-STO-SD-0032</v>
          </cell>
          <cell r="B486" t="str">
            <v>CINT</v>
          </cell>
          <cell r="C486" t="str">
            <v/>
          </cell>
          <cell r="D486" t="str">
            <v>CHIBA LOCKER LC 2</v>
          </cell>
          <cell r="E486">
            <v>44847</v>
          </cell>
          <cell r="F486" t="str">
            <v>FERF</v>
          </cell>
          <cell r="G486" t="str">
            <v>CI_WNM</v>
          </cell>
          <cell r="H486" t="str">
            <v>PC</v>
          </cell>
          <cell r="I486" t="str">
            <v>CPR</v>
          </cell>
          <cell r="J486" t="str">
            <v/>
          </cell>
          <cell r="K486" t="str">
            <v>M0</v>
          </cell>
          <cell r="L486" t="str">
            <v>7915</v>
          </cell>
          <cell r="M486" t="str">
            <v>V</v>
          </cell>
          <cell r="N486">
            <v>3105000</v>
          </cell>
        </row>
        <row r="487">
          <cell r="A487" t="str">
            <v>FG-CHI-STO-SD-0033</v>
          </cell>
          <cell r="B487" t="str">
            <v>CINT</v>
          </cell>
          <cell r="C487" t="str">
            <v/>
          </cell>
          <cell r="D487" t="str">
            <v>CHIBA SW 1830 M</v>
          </cell>
          <cell r="E487">
            <v>0</v>
          </cell>
          <cell r="F487" t="str">
            <v>FERF</v>
          </cell>
          <cell r="G487" t="str">
            <v>CI_WNM</v>
          </cell>
          <cell r="H487" t="str">
            <v>PC</v>
          </cell>
          <cell r="I487" t="str">
            <v>CPR</v>
          </cell>
          <cell r="J487" t="str">
            <v/>
          </cell>
          <cell r="K487" t="str">
            <v>M0</v>
          </cell>
          <cell r="L487" t="str">
            <v>7915</v>
          </cell>
          <cell r="M487" t="str">
            <v>V</v>
          </cell>
          <cell r="N487">
            <v>3505500</v>
          </cell>
        </row>
        <row r="488">
          <cell r="A488" t="str">
            <v>FG-CHI-STO-SD-0034</v>
          </cell>
          <cell r="B488" t="str">
            <v>CINT</v>
          </cell>
          <cell r="C488" t="str">
            <v/>
          </cell>
          <cell r="D488" t="str">
            <v>CHIBA LBD PW 2590 LIGHT GRAY</v>
          </cell>
          <cell r="E488">
            <v>0</v>
          </cell>
          <cell r="F488" t="str">
            <v>FERF</v>
          </cell>
          <cell r="G488" t="str">
            <v>CI_WNM</v>
          </cell>
          <cell r="H488" t="str">
            <v>PC</v>
          </cell>
          <cell r="I488" t="str">
            <v>CPR</v>
          </cell>
          <cell r="J488" t="str">
            <v/>
          </cell>
          <cell r="K488" t="str">
            <v>M0</v>
          </cell>
          <cell r="L488" t="str">
            <v>7915</v>
          </cell>
          <cell r="M488" t="str">
            <v>V</v>
          </cell>
          <cell r="N488">
            <v>15589500</v>
          </cell>
        </row>
        <row r="489">
          <cell r="A489" t="str">
            <v>FG-CHI-STO-SD-0035</v>
          </cell>
          <cell r="B489" t="str">
            <v>CINT</v>
          </cell>
          <cell r="C489" t="str">
            <v/>
          </cell>
          <cell r="D489" t="str">
            <v>CHIBA ORGANIZER P LIGHT GRAY</v>
          </cell>
          <cell r="E489">
            <v>0</v>
          </cell>
          <cell r="F489" t="str">
            <v>FERF</v>
          </cell>
          <cell r="G489" t="str">
            <v>CI_WNM</v>
          </cell>
          <cell r="H489" t="str">
            <v>PC</v>
          </cell>
          <cell r="I489" t="str">
            <v>CPR</v>
          </cell>
          <cell r="J489" t="str">
            <v/>
          </cell>
          <cell r="K489" t="str">
            <v>M0</v>
          </cell>
          <cell r="L489" t="str">
            <v>7915</v>
          </cell>
          <cell r="M489" t="str">
            <v>V</v>
          </cell>
          <cell r="N489">
            <v>4065406</v>
          </cell>
        </row>
        <row r="490">
          <cell r="A490" t="str">
            <v>FG-CHI-STO-SD-0036</v>
          </cell>
          <cell r="B490" t="str">
            <v>CINT</v>
          </cell>
          <cell r="C490" t="str">
            <v/>
          </cell>
          <cell r="D490" t="str">
            <v>RACK BESI HD 200</v>
          </cell>
          <cell r="E490">
            <v>0</v>
          </cell>
          <cell r="F490" t="str">
            <v>FERF</v>
          </cell>
          <cell r="G490" t="str">
            <v>CI_WNM</v>
          </cell>
          <cell r="H490" t="str">
            <v>PC</v>
          </cell>
          <cell r="I490" t="str">
            <v>CPR</v>
          </cell>
          <cell r="J490" t="str">
            <v/>
          </cell>
          <cell r="K490" t="str">
            <v>M0</v>
          </cell>
          <cell r="L490" t="str">
            <v>7915</v>
          </cell>
          <cell r="M490" t="str">
            <v>V</v>
          </cell>
          <cell r="N490">
            <v>2513514</v>
          </cell>
        </row>
        <row r="491">
          <cell r="A491" t="str">
            <v>FG-CHI-STO-SD-0037</v>
          </cell>
          <cell r="B491" t="str">
            <v>CINT</v>
          </cell>
          <cell r="C491" t="str">
            <v/>
          </cell>
          <cell r="D491" t="str">
            <v>AMBALAN CHIBA SW 915</v>
          </cell>
          <cell r="E491">
            <v>0</v>
          </cell>
          <cell r="F491" t="str">
            <v>FERF</v>
          </cell>
          <cell r="G491" t="str">
            <v>CI_WNM</v>
          </cell>
          <cell r="H491" t="str">
            <v>PC</v>
          </cell>
          <cell r="I491" t="str">
            <v>CPR</v>
          </cell>
          <cell r="J491" t="str">
            <v/>
          </cell>
          <cell r="K491" t="str">
            <v>M0</v>
          </cell>
          <cell r="L491" t="str">
            <v>7915</v>
          </cell>
          <cell r="M491" t="str">
            <v>V</v>
          </cell>
          <cell r="N491">
            <v>157500</v>
          </cell>
        </row>
        <row r="492">
          <cell r="A492" t="str">
            <v>FG-CHI-STO-SD-0038</v>
          </cell>
          <cell r="B492" t="str">
            <v>CINT</v>
          </cell>
          <cell r="C492" t="str">
            <v/>
          </cell>
          <cell r="D492" t="str">
            <v>CHIBA WR SW 1830 M LIGHT GRAY</v>
          </cell>
          <cell r="E492">
            <v>0</v>
          </cell>
          <cell r="F492" t="str">
            <v>FERF</v>
          </cell>
          <cell r="G492" t="str">
            <v>CI_WNM</v>
          </cell>
          <cell r="H492" t="str">
            <v>PC</v>
          </cell>
          <cell r="I492" t="str">
            <v>CPR</v>
          </cell>
          <cell r="J492" t="str">
            <v/>
          </cell>
          <cell r="K492" t="str">
            <v>M0</v>
          </cell>
          <cell r="L492" t="str">
            <v>7915</v>
          </cell>
          <cell r="M492" t="str">
            <v>V</v>
          </cell>
          <cell r="N492">
            <v>3681000</v>
          </cell>
        </row>
        <row r="493">
          <cell r="A493" t="str">
            <v>FG-CHI-STO-SD-0039</v>
          </cell>
          <cell r="B493" t="str">
            <v>CINT</v>
          </cell>
          <cell r="C493" t="str">
            <v/>
          </cell>
          <cell r="D493" t="str">
            <v>CHIBA SL M 1830 G LIGHT GRAY</v>
          </cell>
          <cell r="E493">
            <v>0</v>
          </cell>
          <cell r="F493" t="str">
            <v>FERF</v>
          </cell>
          <cell r="G493" t="str">
            <v>CI_WNM</v>
          </cell>
          <cell r="H493" t="str">
            <v>PC</v>
          </cell>
          <cell r="I493" t="str">
            <v>CPR</v>
          </cell>
          <cell r="J493" t="str">
            <v/>
          </cell>
          <cell r="K493" t="str">
            <v>M0</v>
          </cell>
          <cell r="L493" t="str">
            <v>7915</v>
          </cell>
          <cell r="M493" t="str">
            <v>V</v>
          </cell>
          <cell r="N493">
            <v>0</v>
          </cell>
        </row>
        <row r="494">
          <cell r="A494" t="str">
            <v>FG-CHI-STO-SD-0040</v>
          </cell>
          <cell r="B494" t="str">
            <v>CINT</v>
          </cell>
          <cell r="C494" t="str">
            <v/>
          </cell>
          <cell r="D494" t="str">
            <v>CHIBA PPF A16</v>
          </cell>
          <cell r="E494">
            <v>0</v>
          </cell>
          <cell r="F494" t="str">
            <v>FERF</v>
          </cell>
          <cell r="G494" t="str">
            <v>CI_WNM</v>
          </cell>
          <cell r="H494" t="str">
            <v>PC</v>
          </cell>
          <cell r="I494" t="str">
            <v>CPR</v>
          </cell>
          <cell r="J494" t="str">
            <v/>
          </cell>
          <cell r="K494" t="str">
            <v>M0</v>
          </cell>
          <cell r="L494" t="str">
            <v>7915</v>
          </cell>
          <cell r="M494" t="str">
            <v>V</v>
          </cell>
          <cell r="N494">
            <v>7015000</v>
          </cell>
        </row>
        <row r="495">
          <cell r="A495" t="str">
            <v>FG-CHI-STO-SD-0041</v>
          </cell>
          <cell r="B495" t="str">
            <v>CINT</v>
          </cell>
          <cell r="C495" t="str">
            <v/>
          </cell>
          <cell r="D495" t="str">
            <v>CHIBA PPF A06</v>
          </cell>
          <cell r="E495">
            <v>0</v>
          </cell>
          <cell r="F495" t="str">
            <v>FERF</v>
          </cell>
          <cell r="G495" t="str">
            <v>CI_WNM</v>
          </cell>
          <cell r="H495" t="str">
            <v>PC</v>
          </cell>
          <cell r="I495" t="str">
            <v>CPR</v>
          </cell>
          <cell r="J495" t="str">
            <v/>
          </cell>
          <cell r="K495" t="str">
            <v>M0</v>
          </cell>
          <cell r="L495" t="str">
            <v>7915</v>
          </cell>
          <cell r="M495" t="str">
            <v>V</v>
          </cell>
          <cell r="N495">
            <v>8225608</v>
          </cell>
        </row>
        <row r="496">
          <cell r="A496" t="str">
            <v>FG-CHI-STO-SD-0042</v>
          </cell>
          <cell r="B496" t="str">
            <v>CINT</v>
          </cell>
          <cell r="C496" t="str">
            <v/>
          </cell>
          <cell r="D496" t="str">
            <v>CHIBA M 108 COSTUM P LIGHT GREY</v>
          </cell>
          <cell r="E496">
            <v>0</v>
          </cell>
          <cell r="F496" t="str">
            <v>FERF</v>
          </cell>
          <cell r="G496" t="str">
            <v>CI_WNM</v>
          </cell>
          <cell r="H496" t="str">
            <v>PC</v>
          </cell>
          <cell r="I496" t="str">
            <v>CPR</v>
          </cell>
          <cell r="J496" t="str">
            <v/>
          </cell>
          <cell r="K496" t="str">
            <v>M0</v>
          </cell>
          <cell r="L496" t="str">
            <v>7915</v>
          </cell>
          <cell r="M496" t="str">
            <v>V</v>
          </cell>
          <cell r="N496">
            <v>31515750</v>
          </cell>
        </row>
        <row r="497">
          <cell r="A497" t="str">
            <v>FG-CHI-STO-SD-0043</v>
          </cell>
          <cell r="B497" t="str">
            <v>CINT</v>
          </cell>
          <cell r="C497" t="str">
            <v/>
          </cell>
          <cell r="D497" t="str">
            <v>CHIBA SW 1830 GD LIGHT GREY</v>
          </cell>
          <cell r="E497">
            <v>0</v>
          </cell>
          <cell r="F497" t="str">
            <v>FERF</v>
          </cell>
          <cell r="G497" t="str">
            <v>CI_WNM</v>
          </cell>
          <cell r="H497" t="str">
            <v>PC</v>
          </cell>
          <cell r="I497" t="str">
            <v>CPR</v>
          </cell>
          <cell r="J497" t="str">
            <v/>
          </cell>
          <cell r="K497" t="str">
            <v>M0</v>
          </cell>
          <cell r="L497" t="str">
            <v>7915</v>
          </cell>
          <cell r="M497" t="str">
            <v>V</v>
          </cell>
          <cell r="N497">
            <v>0</v>
          </cell>
        </row>
        <row r="498">
          <cell r="A498" t="str">
            <v>FG-CHI-STO-SD-0044</v>
          </cell>
          <cell r="B498" t="str">
            <v>CINT</v>
          </cell>
          <cell r="C498" t="str">
            <v/>
          </cell>
          <cell r="D498" t="str">
            <v>CHIBA SW M 1830 COM LIGHT GREY</v>
          </cell>
          <cell r="E498">
            <v>0</v>
          </cell>
          <cell r="F498" t="str">
            <v>FERF</v>
          </cell>
          <cell r="G498" t="str">
            <v>CI_WNM</v>
          </cell>
          <cell r="H498" t="str">
            <v>PC</v>
          </cell>
          <cell r="I498" t="str">
            <v>CPR</v>
          </cell>
          <cell r="J498" t="str">
            <v/>
          </cell>
          <cell r="K498" t="str">
            <v>M0</v>
          </cell>
          <cell r="L498" t="str">
            <v>7915</v>
          </cell>
          <cell r="M498" t="str">
            <v>V</v>
          </cell>
          <cell r="N498">
            <v>0</v>
          </cell>
        </row>
        <row r="499">
          <cell r="A499" t="str">
            <v>FG-CHI-STO-SD-0045</v>
          </cell>
          <cell r="B499" t="str">
            <v>CINT</v>
          </cell>
          <cell r="C499" t="str">
            <v/>
          </cell>
          <cell r="D499" t="str">
            <v>CHIBA LC 12 NUMERIC LIGHT GREY</v>
          </cell>
          <cell r="E499">
            <v>0</v>
          </cell>
          <cell r="F499" t="str">
            <v>FERF</v>
          </cell>
          <cell r="G499" t="str">
            <v>CI_WNM</v>
          </cell>
          <cell r="H499" t="str">
            <v>PC</v>
          </cell>
          <cell r="I499" t="str">
            <v>CPR</v>
          </cell>
          <cell r="J499" t="str">
            <v/>
          </cell>
          <cell r="K499" t="str">
            <v>M0</v>
          </cell>
          <cell r="L499" t="str">
            <v>7915</v>
          </cell>
          <cell r="M499" t="str">
            <v>V</v>
          </cell>
          <cell r="N499">
            <v>9355405</v>
          </cell>
        </row>
        <row r="500">
          <cell r="A500" t="str">
            <v>FG-CHI-STO-SD-0046</v>
          </cell>
          <cell r="B500" t="str">
            <v>CINT</v>
          </cell>
          <cell r="C500" t="str">
            <v/>
          </cell>
          <cell r="D500" t="str">
            <v>AMBALAN CHIBA SL1830 G</v>
          </cell>
          <cell r="E500">
            <v>0</v>
          </cell>
          <cell r="F500" t="str">
            <v>FERF</v>
          </cell>
          <cell r="G500" t="str">
            <v>CI_WNM</v>
          </cell>
          <cell r="H500" t="str">
            <v>PC</v>
          </cell>
          <cell r="I500" t="str">
            <v>CPR</v>
          </cell>
          <cell r="J500" t="str">
            <v/>
          </cell>
          <cell r="K500" t="str">
            <v>M0</v>
          </cell>
          <cell r="L500" t="str">
            <v>7915</v>
          </cell>
          <cell r="M500" t="str">
            <v>V</v>
          </cell>
          <cell r="N500">
            <v>177163</v>
          </cell>
        </row>
        <row r="501">
          <cell r="A501" t="str">
            <v>FG-CHI-STO-SD-0047</v>
          </cell>
          <cell r="B501" t="str">
            <v>CINT</v>
          </cell>
          <cell r="C501" t="str">
            <v/>
          </cell>
          <cell r="D501" t="str">
            <v>CHIBA PPF A05 LIGHT GRAY</v>
          </cell>
          <cell r="E501">
            <v>0</v>
          </cell>
          <cell r="F501" t="str">
            <v>FERF</v>
          </cell>
          <cell r="G501" t="str">
            <v>CI_WNM</v>
          </cell>
          <cell r="H501" t="str">
            <v>PC</v>
          </cell>
          <cell r="I501" t="str">
            <v>CPR</v>
          </cell>
          <cell r="J501" t="str">
            <v/>
          </cell>
          <cell r="K501" t="str">
            <v>M0</v>
          </cell>
          <cell r="L501" t="str">
            <v>7915</v>
          </cell>
          <cell r="M501" t="str">
            <v>V</v>
          </cell>
          <cell r="N501">
            <v>8009595</v>
          </cell>
        </row>
        <row r="502">
          <cell r="A502" t="str">
            <v>FG-CHI-STO-SD-0048</v>
          </cell>
          <cell r="B502" t="str">
            <v>CINT</v>
          </cell>
          <cell r="C502" t="str">
            <v/>
          </cell>
          <cell r="D502" t="str">
            <v>CHIBA LBD SP 1540 LIGHT GREY</v>
          </cell>
          <cell r="E502">
            <v>0</v>
          </cell>
          <cell r="F502" t="str">
            <v>FERF</v>
          </cell>
          <cell r="G502" t="str">
            <v>CI_WNM</v>
          </cell>
          <cell r="H502" t="str">
            <v>PC</v>
          </cell>
          <cell r="I502" t="str">
            <v>CPR</v>
          </cell>
          <cell r="J502" t="str">
            <v/>
          </cell>
          <cell r="K502" t="str">
            <v>M0</v>
          </cell>
          <cell r="L502" t="str">
            <v>7915</v>
          </cell>
          <cell r="M502" t="str">
            <v>V</v>
          </cell>
          <cell r="N502">
            <v>9865000</v>
          </cell>
        </row>
        <row r="503">
          <cell r="A503" t="str">
            <v>FG-CHI-STO-SD-0049</v>
          </cell>
          <cell r="B503" t="str">
            <v>CINT</v>
          </cell>
          <cell r="C503" t="str">
            <v/>
          </cell>
          <cell r="D503" t="str">
            <v>CHIBA LB NS 450 WHITE SHELF</v>
          </cell>
          <cell r="E503">
            <v>0</v>
          </cell>
          <cell r="F503" t="str">
            <v>FERF</v>
          </cell>
          <cell r="G503" t="str">
            <v>CI_WNM</v>
          </cell>
          <cell r="H503" t="str">
            <v>PC</v>
          </cell>
          <cell r="I503" t="str">
            <v>CPR</v>
          </cell>
          <cell r="J503" t="str">
            <v/>
          </cell>
          <cell r="K503" t="str">
            <v>M0</v>
          </cell>
          <cell r="L503" t="str">
            <v>7915</v>
          </cell>
          <cell r="M503" t="str">
            <v>V</v>
          </cell>
          <cell r="N503">
            <v>5688289</v>
          </cell>
        </row>
        <row r="504">
          <cell r="A504" t="str">
            <v>FG-CHI-STO-SD-0050</v>
          </cell>
          <cell r="B504" t="str">
            <v>CINT</v>
          </cell>
          <cell r="C504" t="str">
            <v/>
          </cell>
          <cell r="D504" t="str">
            <v>CHIBA LBD PW 1820 WHITE SHELF</v>
          </cell>
          <cell r="E504">
            <v>0</v>
          </cell>
          <cell r="F504" t="str">
            <v>FERF</v>
          </cell>
          <cell r="G504" t="str">
            <v>CI_WNM</v>
          </cell>
          <cell r="H504" t="str">
            <v>PC</v>
          </cell>
          <cell r="I504" t="str">
            <v>CPR</v>
          </cell>
          <cell r="J504" t="str">
            <v/>
          </cell>
          <cell r="K504" t="str">
            <v>M0</v>
          </cell>
          <cell r="L504" t="str">
            <v>7915</v>
          </cell>
          <cell r="M504" t="str">
            <v>V</v>
          </cell>
          <cell r="N504">
            <v>12608000</v>
          </cell>
        </row>
        <row r="505">
          <cell r="A505" t="str">
            <v>FG-CHI-STO-SD-0051</v>
          </cell>
          <cell r="B505" t="str">
            <v>CINT</v>
          </cell>
          <cell r="C505" t="str">
            <v/>
          </cell>
          <cell r="D505" t="str">
            <v>CHIBA PPF-A15 LIGHT GREY</v>
          </cell>
          <cell r="E505">
            <v>0</v>
          </cell>
          <cell r="F505" t="str">
            <v>FERF</v>
          </cell>
          <cell r="G505" t="str">
            <v>CI_WNM</v>
          </cell>
          <cell r="H505" t="str">
            <v>PC</v>
          </cell>
          <cell r="I505" t="str">
            <v>CPR</v>
          </cell>
          <cell r="J505" t="str">
            <v/>
          </cell>
          <cell r="K505" t="str">
            <v>M0</v>
          </cell>
          <cell r="L505" t="str">
            <v>7915</v>
          </cell>
          <cell r="M505" t="str">
            <v>V</v>
          </cell>
          <cell r="N505">
            <v>6325000</v>
          </cell>
        </row>
        <row r="506">
          <cell r="A506" t="str">
            <v>FG-CHI-STO-SD-0052</v>
          </cell>
          <cell r="B506" t="str">
            <v>CINT</v>
          </cell>
          <cell r="C506" t="str">
            <v/>
          </cell>
          <cell r="D506" t="str">
            <v>CHIBA SW 1830 3GD P GREY</v>
          </cell>
          <cell r="E506">
            <v>0</v>
          </cell>
          <cell r="F506" t="str">
            <v>FERF</v>
          </cell>
          <cell r="G506" t="str">
            <v>CI_WNM</v>
          </cell>
          <cell r="H506" t="str">
            <v>PC</v>
          </cell>
          <cell r="I506" t="str">
            <v>CPR</v>
          </cell>
          <cell r="J506" t="str">
            <v/>
          </cell>
          <cell r="K506" t="str">
            <v>M0</v>
          </cell>
          <cell r="L506" t="str">
            <v>7915</v>
          </cell>
          <cell r="M506" t="str">
            <v>V</v>
          </cell>
          <cell r="N506">
            <v>4372388</v>
          </cell>
        </row>
        <row r="507">
          <cell r="A507" t="str">
            <v>FG-CHI-WNM-SD-0001</v>
          </cell>
          <cell r="B507" t="str">
            <v>CINT</v>
          </cell>
          <cell r="C507" t="str">
            <v/>
          </cell>
          <cell r="D507" t="str">
            <v>CHIBA DESK 7014</v>
          </cell>
          <cell r="E507">
            <v>44763</v>
          </cell>
          <cell r="F507" t="str">
            <v>FERF</v>
          </cell>
          <cell r="G507" t="str">
            <v>CI_WNM</v>
          </cell>
          <cell r="H507" t="str">
            <v>PC</v>
          </cell>
          <cell r="I507" t="str">
            <v>CPR</v>
          </cell>
          <cell r="J507" t="str">
            <v/>
          </cell>
          <cell r="K507" t="str">
            <v>M0</v>
          </cell>
          <cell r="L507" t="str">
            <v>7915</v>
          </cell>
          <cell r="M507" t="str">
            <v>V</v>
          </cell>
          <cell r="N507">
            <v>2121018</v>
          </cell>
        </row>
        <row r="508">
          <cell r="A508" t="str">
            <v>FG-CHI-WNM-SD-0002</v>
          </cell>
          <cell r="B508" t="str">
            <v>CINT</v>
          </cell>
          <cell r="C508" t="str">
            <v/>
          </cell>
          <cell r="D508" t="str">
            <v>CHIBA DESK 7012 W</v>
          </cell>
          <cell r="E508">
            <v>44769</v>
          </cell>
          <cell r="F508" t="str">
            <v>FERF</v>
          </cell>
          <cell r="G508" t="str">
            <v>CI_WNM</v>
          </cell>
          <cell r="H508" t="str">
            <v>PC</v>
          </cell>
          <cell r="I508" t="str">
            <v>CPR</v>
          </cell>
          <cell r="J508" t="str">
            <v/>
          </cell>
          <cell r="K508" t="str">
            <v>M0</v>
          </cell>
          <cell r="L508" t="str">
            <v>7915</v>
          </cell>
          <cell r="M508" t="str">
            <v>V</v>
          </cell>
          <cell r="N508">
            <v>2653600</v>
          </cell>
        </row>
        <row r="509">
          <cell r="A509" t="str">
            <v>FG-COF-HBR-AS-0001</v>
          </cell>
          <cell r="B509" t="str">
            <v>CINT</v>
          </cell>
          <cell r="C509" t="str">
            <v/>
          </cell>
          <cell r="D509" t="str">
            <v>COFFEE TABLE T 60 PL P GREY MAPLE</v>
          </cell>
          <cell r="E509">
            <v>44838</v>
          </cell>
          <cell r="F509" t="str">
            <v>FERF</v>
          </cell>
          <cell r="G509" t="str">
            <v>CI_HBR</v>
          </cell>
          <cell r="H509" t="str">
            <v>PC</v>
          </cell>
          <cell r="I509" t="str">
            <v>CPR</v>
          </cell>
          <cell r="J509" t="str">
            <v/>
          </cell>
          <cell r="K509" t="str">
            <v>M0</v>
          </cell>
          <cell r="L509" t="str">
            <v>7915</v>
          </cell>
          <cell r="M509" t="str">
            <v>S</v>
          </cell>
          <cell r="N509">
            <v>401258</v>
          </cell>
        </row>
        <row r="510">
          <cell r="A510" t="str">
            <v>FG-COF-HBR-AS-0002</v>
          </cell>
          <cell r="B510" t="str">
            <v>CINT</v>
          </cell>
          <cell r="C510" t="str">
            <v/>
          </cell>
          <cell r="D510" t="str">
            <v>COFFEE TABLE T 60 P BLACK BROWN KOTATSU</v>
          </cell>
          <cell r="E510">
            <v>44804</v>
          </cell>
          <cell r="F510" t="str">
            <v>FERF</v>
          </cell>
          <cell r="G510" t="str">
            <v>CI_HBR</v>
          </cell>
          <cell r="H510" t="str">
            <v>PC</v>
          </cell>
          <cell r="I510" t="str">
            <v>CPR</v>
          </cell>
          <cell r="J510" t="str">
            <v/>
          </cell>
          <cell r="K510" t="str">
            <v>M0</v>
          </cell>
          <cell r="L510" t="str">
            <v>7915</v>
          </cell>
          <cell r="M510" t="str">
            <v>S</v>
          </cell>
          <cell r="N510">
            <v>355097</v>
          </cell>
        </row>
        <row r="511">
          <cell r="A511" t="str">
            <v>FG-COF-HBR-AS-0003</v>
          </cell>
          <cell r="B511" t="str">
            <v>CINT</v>
          </cell>
          <cell r="C511" t="str">
            <v/>
          </cell>
          <cell r="D511" t="str">
            <v>COFFEE TABLE T 60 P GREY MAPLE</v>
          </cell>
          <cell r="E511">
            <v>45232</v>
          </cell>
          <cell r="F511" t="str">
            <v>FERF</v>
          </cell>
          <cell r="G511" t="str">
            <v>CI_HBR</v>
          </cell>
          <cell r="H511" t="str">
            <v>PC</v>
          </cell>
          <cell r="I511" t="str">
            <v>CPR</v>
          </cell>
          <cell r="J511" t="str">
            <v/>
          </cell>
          <cell r="K511" t="str">
            <v>M0</v>
          </cell>
          <cell r="L511" t="str">
            <v>7915</v>
          </cell>
          <cell r="M511" t="str">
            <v>S</v>
          </cell>
          <cell r="N511">
            <v>523206</v>
          </cell>
        </row>
        <row r="512">
          <cell r="A512" t="str">
            <v>FG-COF-HBR-AS-0004</v>
          </cell>
          <cell r="B512" t="str">
            <v>CINT</v>
          </cell>
          <cell r="C512" t="str">
            <v/>
          </cell>
          <cell r="D512" t="str">
            <v>COFFE TABLE T60 NE</v>
          </cell>
          <cell r="E512">
            <v>44847</v>
          </cell>
          <cell r="F512" t="str">
            <v>FERF</v>
          </cell>
          <cell r="G512" t="str">
            <v>CI_HBR</v>
          </cell>
          <cell r="H512" t="str">
            <v>PC</v>
          </cell>
          <cell r="I512" t="str">
            <v>CPR</v>
          </cell>
          <cell r="J512" t="str">
            <v/>
          </cell>
          <cell r="K512" t="str">
            <v>M0</v>
          </cell>
          <cell r="L512" t="str">
            <v>7915</v>
          </cell>
          <cell r="M512" t="str">
            <v>S</v>
          </cell>
          <cell r="N512">
            <v>362674</v>
          </cell>
        </row>
        <row r="513">
          <cell r="A513" t="str">
            <v>FG-COF-HBR-AS-0005</v>
          </cell>
          <cell r="B513" t="str">
            <v>CINT</v>
          </cell>
          <cell r="C513" t="str">
            <v/>
          </cell>
          <cell r="D513" t="str">
            <v>COFFE TABLE R 75 P GREY MAPLE</v>
          </cell>
          <cell r="E513">
            <v>44847</v>
          </cell>
          <cell r="F513" t="str">
            <v>FERF</v>
          </cell>
          <cell r="G513" t="str">
            <v>CI_HBR</v>
          </cell>
          <cell r="H513" t="str">
            <v>PC</v>
          </cell>
          <cell r="I513" t="str">
            <v>CPR</v>
          </cell>
          <cell r="J513" t="str">
            <v/>
          </cell>
          <cell r="K513" t="str">
            <v>M0</v>
          </cell>
          <cell r="L513" t="str">
            <v>7915</v>
          </cell>
          <cell r="M513" t="str">
            <v>S</v>
          </cell>
          <cell r="N513">
            <v>440364</v>
          </cell>
        </row>
        <row r="514">
          <cell r="A514" t="str">
            <v>FG-COF-HBR-AS-0006</v>
          </cell>
          <cell r="B514" t="str">
            <v>CINT</v>
          </cell>
          <cell r="C514" t="str">
            <v/>
          </cell>
          <cell r="D514" t="str">
            <v>COFFEE TABLE T 60 PL P BLACK MAPLE</v>
          </cell>
          <cell r="E514">
            <v>44804</v>
          </cell>
          <cell r="F514" t="str">
            <v>FERF</v>
          </cell>
          <cell r="G514" t="str">
            <v>CI_HBR</v>
          </cell>
          <cell r="H514" t="str">
            <v>PC</v>
          </cell>
          <cell r="I514" t="str">
            <v>CPR</v>
          </cell>
          <cell r="J514" t="str">
            <v/>
          </cell>
          <cell r="K514" t="str">
            <v>M0</v>
          </cell>
          <cell r="L514" t="str">
            <v>7915</v>
          </cell>
          <cell r="M514" t="str">
            <v>S</v>
          </cell>
          <cell r="N514">
            <v>447664</v>
          </cell>
        </row>
        <row r="515">
          <cell r="A515" t="str">
            <v>FG-COF-HBR-AS-0007</v>
          </cell>
          <cell r="B515" t="str">
            <v>CINT</v>
          </cell>
          <cell r="C515" t="str">
            <v/>
          </cell>
          <cell r="D515" t="str">
            <v>COFFEE TABLE T60 P BLACK GREY</v>
          </cell>
          <cell r="E515">
            <v>0</v>
          </cell>
          <cell r="F515" t="str">
            <v>FERF</v>
          </cell>
          <cell r="G515" t="str">
            <v>CI_HBR</v>
          </cell>
          <cell r="H515" t="str">
            <v>PC</v>
          </cell>
          <cell r="I515" t="str">
            <v>CPR</v>
          </cell>
          <cell r="J515" t="str">
            <v/>
          </cell>
          <cell r="K515" t="str">
            <v>M0</v>
          </cell>
          <cell r="L515" t="str">
            <v>7915</v>
          </cell>
          <cell r="M515" t="str">
            <v>S</v>
          </cell>
          <cell r="N515">
            <v>0</v>
          </cell>
        </row>
        <row r="516">
          <cell r="A516" t="str">
            <v>FG-COF-HBR-AS-0008</v>
          </cell>
          <cell r="B516" t="str">
            <v>CINT</v>
          </cell>
          <cell r="C516" t="str">
            <v/>
          </cell>
          <cell r="D516" t="str">
            <v>COFFEE TABLE T 60 P BLACK MAPLE</v>
          </cell>
          <cell r="E516">
            <v>44966</v>
          </cell>
          <cell r="F516" t="str">
            <v>FERF</v>
          </cell>
          <cell r="G516" t="str">
            <v>CI_HBR</v>
          </cell>
          <cell r="H516" t="str">
            <v>PC</v>
          </cell>
          <cell r="I516" t="str">
            <v>CPR</v>
          </cell>
          <cell r="J516" t="str">
            <v/>
          </cell>
          <cell r="K516" t="str">
            <v>M0</v>
          </cell>
          <cell r="L516" t="str">
            <v>7915</v>
          </cell>
          <cell r="M516" t="str">
            <v>S</v>
          </cell>
          <cell r="N516">
            <v>421812</v>
          </cell>
        </row>
        <row r="517">
          <cell r="A517" t="str">
            <v>FG-COF-HBR-AS-0009</v>
          </cell>
          <cell r="B517" t="str">
            <v>CINT</v>
          </cell>
          <cell r="C517" t="str">
            <v/>
          </cell>
          <cell r="D517" t="str">
            <v>COFFE TABLE R 75 P BLACK MAPLE</v>
          </cell>
          <cell r="E517">
            <v>44804</v>
          </cell>
          <cell r="F517" t="str">
            <v>FERF</v>
          </cell>
          <cell r="G517" t="str">
            <v>CI_HBR</v>
          </cell>
          <cell r="H517" t="str">
            <v>PC</v>
          </cell>
          <cell r="I517" t="str">
            <v>CPR</v>
          </cell>
          <cell r="J517" t="str">
            <v/>
          </cell>
          <cell r="K517" t="str">
            <v>M0</v>
          </cell>
          <cell r="L517" t="str">
            <v>7915</v>
          </cell>
          <cell r="M517" t="str">
            <v>S</v>
          </cell>
          <cell r="N517">
            <v>424441</v>
          </cell>
        </row>
        <row r="518">
          <cell r="A518" t="str">
            <v>FG-COF-HBR-AS-0010</v>
          </cell>
          <cell r="B518" t="str">
            <v>CINT</v>
          </cell>
          <cell r="C518" t="str">
            <v/>
          </cell>
          <cell r="D518" t="str">
            <v>COFFEE TABLE T60 NE</v>
          </cell>
          <cell r="E518">
            <v>44784</v>
          </cell>
          <cell r="F518" t="str">
            <v>FERF</v>
          </cell>
          <cell r="G518" t="str">
            <v>CI_HBR</v>
          </cell>
          <cell r="H518" t="str">
            <v>PC</v>
          </cell>
          <cell r="I518" t="str">
            <v>CPR</v>
          </cell>
          <cell r="J518" t="str">
            <v/>
          </cell>
          <cell r="K518" t="str">
            <v>M0</v>
          </cell>
          <cell r="L518" t="str">
            <v>7915</v>
          </cell>
          <cell r="M518" t="str">
            <v>S</v>
          </cell>
          <cell r="N518">
            <v>0</v>
          </cell>
        </row>
        <row r="519">
          <cell r="A519" t="str">
            <v>FG-COF-HBR-AS-0011</v>
          </cell>
          <cell r="B519" t="str">
            <v>CINT</v>
          </cell>
          <cell r="C519" t="str">
            <v/>
          </cell>
          <cell r="D519" t="str">
            <v>COFFE TABLE R75 P WHITE MAPLE</v>
          </cell>
          <cell r="E519">
            <v>0</v>
          </cell>
          <cell r="F519" t="str">
            <v>FERF</v>
          </cell>
          <cell r="G519" t="str">
            <v>CI_HBR</v>
          </cell>
          <cell r="H519" t="str">
            <v>PC</v>
          </cell>
          <cell r="I519" t="str">
            <v>CPR</v>
          </cell>
          <cell r="J519" t="str">
            <v/>
          </cell>
          <cell r="K519" t="str">
            <v>M0</v>
          </cell>
          <cell r="L519" t="str">
            <v>7915</v>
          </cell>
          <cell r="M519" t="str">
            <v>S</v>
          </cell>
          <cell r="N519">
            <v>0</v>
          </cell>
        </row>
        <row r="520">
          <cell r="A520" t="str">
            <v>FG-COF-HBR-AS-0012</v>
          </cell>
          <cell r="B520" t="str">
            <v>CINT</v>
          </cell>
          <cell r="C520" t="str">
            <v/>
          </cell>
          <cell r="D520" t="str">
            <v>COFFEE TABLE R75 P GREY WHITE</v>
          </cell>
          <cell r="E520">
            <v>44966</v>
          </cell>
          <cell r="F520" t="str">
            <v>FERF</v>
          </cell>
          <cell r="G520" t="str">
            <v>CI_HBR</v>
          </cell>
          <cell r="H520" t="str">
            <v>PC</v>
          </cell>
          <cell r="I520" t="str">
            <v>CPR</v>
          </cell>
          <cell r="J520" t="str">
            <v/>
          </cell>
          <cell r="K520" t="str">
            <v>M0</v>
          </cell>
          <cell r="L520" t="str">
            <v>7915</v>
          </cell>
          <cell r="M520" t="str">
            <v>S</v>
          </cell>
          <cell r="N520">
            <v>516776</v>
          </cell>
        </row>
        <row r="521">
          <cell r="A521" t="str">
            <v>FG-COF-HBR-AS-0013</v>
          </cell>
          <cell r="B521" t="str">
            <v>CINT</v>
          </cell>
          <cell r="C521" t="str">
            <v/>
          </cell>
          <cell r="D521" t="str">
            <v>COFFEE TABLE T60 DARK BROWN</v>
          </cell>
          <cell r="E521">
            <v>44966</v>
          </cell>
          <cell r="F521" t="str">
            <v>FERF</v>
          </cell>
          <cell r="G521" t="str">
            <v>CI_HBR</v>
          </cell>
          <cell r="H521" t="str">
            <v>PC</v>
          </cell>
          <cell r="I521" t="str">
            <v>CPR</v>
          </cell>
          <cell r="J521" t="str">
            <v/>
          </cell>
          <cell r="K521" t="str">
            <v>M0</v>
          </cell>
          <cell r="L521" t="str">
            <v>7915</v>
          </cell>
          <cell r="M521" t="str">
            <v>S</v>
          </cell>
          <cell r="N521">
            <v>399398</v>
          </cell>
        </row>
        <row r="522">
          <cell r="A522" t="str">
            <v>FG-COF-HBR-AS-0014</v>
          </cell>
          <cell r="B522" t="str">
            <v>CINT</v>
          </cell>
          <cell r="C522" t="str">
            <v/>
          </cell>
          <cell r="D522" t="str">
            <v>COFFE TABLE R 75 COST 45  P BLACK MAPLE</v>
          </cell>
          <cell r="E522">
            <v>44903</v>
          </cell>
          <cell r="F522" t="str">
            <v>FERF</v>
          </cell>
          <cell r="G522" t="str">
            <v>CI_HBR</v>
          </cell>
          <cell r="H522" t="str">
            <v>PC</v>
          </cell>
          <cell r="I522" t="str">
            <v>CPR</v>
          </cell>
          <cell r="J522" t="str">
            <v/>
          </cell>
          <cell r="K522" t="str">
            <v>M0</v>
          </cell>
          <cell r="L522" t="str">
            <v>7915</v>
          </cell>
          <cell r="M522" t="str">
            <v>S</v>
          </cell>
          <cell r="N522">
            <v>421491</v>
          </cell>
        </row>
        <row r="523">
          <cell r="A523" t="str">
            <v>FG-COF-HBR-AS-0015</v>
          </cell>
          <cell r="B523" t="str">
            <v>CINT</v>
          </cell>
          <cell r="C523" t="str">
            <v/>
          </cell>
          <cell r="D523" t="str">
            <v>COFFEE TABLE R-75 P BLACK PASTEL OAK</v>
          </cell>
          <cell r="E523">
            <v>45026</v>
          </cell>
          <cell r="F523" t="str">
            <v>FERF</v>
          </cell>
          <cell r="G523" t="str">
            <v>CI_HBR</v>
          </cell>
          <cell r="H523" t="str">
            <v>PC</v>
          </cell>
          <cell r="I523" t="str">
            <v>CPR</v>
          </cell>
          <cell r="J523" t="str">
            <v/>
          </cell>
          <cell r="K523" t="str">
            <v>M0</v>
          </cell>
          <cell r="L523" t="str">
            <v>7915</v>
          </cell>
          <cell r="M523" t="str">
            <v>S</v>
          </cell>
          <cell r="N523">
            <v>477303</v>
          </cell>
        </row>
        <row r="524">
          <cell r="A524" t="str">
            <v>FG-COF-HBR-AS-0016</v>
          </cell>
          <cell r="B524" t="str">
            <v>CINT</v>
          </cell>
          <cell r="C524" t="str">
            <v/>
          </cell>
          <cell r="D524" t="str">
            <v>COFFE TABLE R 75 P BLACK GREY</v>
          </cell>
          <cell r="E524">
            <v>0</v>
          </cell>
          <cell r="F524" t="str">
            <v>FERF</v>
          </cell>
          <cell r="G524" t="str">
            <v>CI_HBR</v>
          </cell>
          <cell r="H524" t="str">
            <v>PC</v>
          </cell>
          <cell r="I524" t="str">
            <v>CPR</v>
          </cell>
          <cell r="J524" t="str">
            <v/>
          </cell>
          <cell r="K524" t="str">
            <v>M0</v>
          </cell>
          <cell r="L524" t="str">
            <v>7915</v>
          </cell>
          <cell r="M524" t="str">
            <v>S</v>
          </cell>
          <cell r="N524">
            <v>0</v>
          </cell>
        </row>
        <row r="525">
          <cell r="A525" t="str">
            <v>FG-COF-HBR-AS-0017</v>
          </cell>
          <cell r="B525" t="str">
            <v>CINT</v>
          </cell>
          <cell r="C525" t="str">
            <v/>
          </cell>
          <cell r="D525" t="str">
            <v>COFFE TABLE R 75 P GREY GREY</v>
          </cell>
          <cell r="E525">
            <v>45057</v>
          </cell>
          <cell r="F525" t="str">
            <v>FERF</v>
          </cell>
          <cell r="G525" t="str">
            <v>CI_HBR</v>
          </cell>
          <cell r="H525" t="str">
            <v>PC</v>
          </cell>
          <cell r="I525" t="str">
            <v>CPR</v>
          </cell>
          <cell r="J525" t="str">
            <v/>
          </cell>
          <cell r="K525" t="str">
            <v>M0</v>
          </cell>
          <cell r="L525" t="str">
            <v>7915</v>
          </cell>
          <cell r="M525" t="str">
            <v>S</v>
          </cell>
          <cell r="N525">
            <v>388687</v>
          </cell>
        </row>
        <row r="526">
          <cell r="A526" t="str">
            <v>FG-COF-HBR-AS-0018</v>
          </cell>
          <cell r="B526" t="str">
            <v>CINT</v>
          </cell>
          <cell r="C526" t="str">
            <v/>
          </cell>
          <cell r="D526" t="str">
            <v>COFFE TABLE R 75 P BLACK GREY</v>
          </cell>
          <cell r="E526">
            <v>45169</v>
          </cell>
          <cell r="F526" t="str">
            <v>FERF</v>
          </cell>
          <cell r="G526" t="str">
            <v>CI_HBR</v>
          </cell>
          <cell r="H526" t="str">
            <v>PC</v>
          </cell>
          <cell r="I526" t="str">
            <v>CPR</v>
          </cell>
          <cell r="J526" t="str">
            <v/>
          </cell>
          <cell r="K526" t="str">
            <v>M0</v>
          </cell>
          <cell r="L526" t="str">
            <v>7915</v>
          </cell>
          <cell r="M526" t="str">
            <v>S</v>
          </cell>
          <cell r="N526">
            <v>0</v>
          </cell>
        </row>
        <row r="527">
          <cell r="A527" t="str">
            <v>FG-COL-STO-WL-0001</v>
          </cell>
          <cell r="B527" t="str">
            <v>CINT</v>
          </cell>
          <cell r="C527" t="str">
            <v/>
          </cell>
          <cell r="D527" t="str">
            <v>COLOUR BOX 35 WHITE</v>
          </cell>
          <cell r="E527">
            <v>44797</v>
          </cell>
          <cell r="F527" t="str">
            <v>FERF</v>
          </cell>
          <cell r="G527" t="str">
            <v>CI_WNM</v>
          </cell>
          <cell r="H527" t="str">
            <v>PC</v>
          </cell>
          <cell r="I527" t="str">
            <v>CPR</v>
          </cell>
          <cell r="J527" t="str">
            <v/>
          </cell>
          <cell r="K527" t="str">
            <v>M0</v>
          </cell>
          <cell r="L527" t="str">
            <v>7915</v>
          </cell>
          <cell r="M527" t="str">
            <v>S</v>
          </cell>
          <cell r="N527">
            <v>46388</v>
          </cell>
        </row>
        <row r="528">
          <cell r="A528" t="str">
            <v>FG-COL-STO-WL-0002</v>
          </cell>
          <cell r="B528" t="str">
            <v>CINT</v>
          </cell>
          <cell r="C528" t="str">
            <v/>
          </cell>
          <cell r="D528" t="str">
            <v>COLOUR BOX 35 ORANGE</v>
          </cell>
          <cell r="E528">
            <v>44798</v>
          </cell>
          <cell r="F528" t="str">
            <v>FERF</v>
          </cell>
          <cell r="G528" t="str">
            <v>CI_WNM</v>
          </cell>
          <cell r="H528" t="str">
            <v>PC</v>
          </cell>
          <cell r="I528" t="str">
            <v>CPR</v>
          </cell>
          <cell r="J528" t="str">
            <v/>
          </cell>
          <cell r="K528" t="str">
            <v>M0</v>
          </cell>
          <cell r="L528" t="str">
            <v>7915</v>
          </cell>
          <cell r="M528" t="str">
            <v>S</v>
          </cell>
          <cell r="N528">
            <v>46388</v>
          </cell>
        </row>
        <row r="529">
          <cell r="A529" t="str">
            <v>FG-COL-STO-WL-0003</v>
          </cell>
          <cell r="B529" t="str">
            <v>CINT</v>
          </cell>
          <cell r="C529" t="str">
            <v/>
          </cell>
          <cell r="D529" t="str">
            <v>COLOUR BOX 35 GREEN</v>
          </cell>
          <cell r="E529">
            <v>44797</v>
          </cell>
          <cell r="F529" t="str">
            <v>FERF</v>
          </cell>
          <cell r="G529" t="str">
            <v>CI_WNM</v>
          </cell>
          <cell r="H529" t="str">
            <v>PC</v>
          </cell>
          <cell r="I529" t="str">
            <v>CPR</v>
          </cell>
          <cell r="J529" t="str">
            <v/>
          </cell>
          <cell r="K529" t="str">
            <v>M0</v>
          </cell>
          <cell r="L529" t="str">
            <v>7915</v>
          </cell>
          <cell r="M529" t="str">
            <v>S</v>
          </cell>
          <cell r="N529">
            <v>46388</v>
          </cell>
        </row>
        <row r="530">
          <cell r="A530" t="str">
            <v>FG-COL-STO-WL-0004</v>
          </cell>
          <cell r="B530" t="str">
            <v>CINT</v>
          </cell>
          <cell r="C530" t="str">
            <v/>
          </cell>
          <cell r="D530" t="str">
            <v>COLOUR BOX 35 BLACK</v>
          </cell>
          <cell r="E530">
            <v>44797</v>
          </cell>
          <cell r="F530" t="str">
            <v>FERF</v>
          </cell>
          <cell r="G530" t="str">
            <v>CI_WNM</v>
          </cell>
          <cell r="H530" t="str">
            <v>PC</v>
          </cell>
          <cell r="I530" t="str">
            <v>CPR</v>
          </cell>
          <cell r="J530" t="str">
            <v/>
          </cell>
          <cell r="K530" t="str">
            <v>M0</v>
          </cell>
          <cell r="L530" t="str">
            <v>7915</v>
          </cell>
          <cell r="M530" t="str">
            <v>S</v>
          </cell>
          <cell r="N530">
            <v>46388</v>
          </cell>
        </row>
        <row r="531">
          <cell r="A531" t="str">
            <v>FG-COL-STO-WL-0005</v>
          </cell>
          <cell r="B531" t="str">
            <v>CINT</v>
          </cell>
          <cell r="C531" t="str">
            <v/>
          </cell>
          <cell r="D531" t="str">
            <v>COLOUR BOX 35 MAGENTA</v>
          </cell>
          <cell r="E531">
            <v>44797</v>
          </cell>
          <cell r="F531" t="str">
            <v>FERF</v>
          </cell>
          <cell r="G531" t="str">
            <v>CI_WNM</v>
          </cell>
          <cell r="H531" t="str">
            <v>PC</v>
          </cell>
          <cell r="I531" t="str">
            <v>CPR</v>
          </cell>
          <cell r="J531" t="str">
            <v/>
          </cell>
          <cell r="K531" t="str">
            <v>M0</v>
          </cell>
          <cell r="L531" t="str">
            <v>7915</v>
          </cell>
          <cell r="M531" t="str">
            <v>S</v>
          </cell>
          <cell r="N531">
            <v>46388</v>
          </cell>
        </row>
        <row r="532">
          <cell r="A532" t="str">
            <v>FG-COL-STO-WL-0006</v>
          </cell>
          <cell r="B532" t="str">
            <v>CINT</v>
          </cell>
          <cell r="C532" t="str">
            <v/>
          </cell>
          <cell r="D532" t="str">
            <v>COLOUR BOX 35 D WHITE</v>
          </cell>
          <cell r="E532">
            <v>44797</v>
          </cell>
          <cell r="F532" t="str">
            <v>FERF</v>
          </cell>
          <cell r="G532" t="str">
            <v>CI_WNM</v>
          </cell>
          <cell r="H532" t="str">
            <v>PC</v>
          </cell>
          <cell r="I532" t="str">
            <v>CPR</v>
          </cell>
          <cell r="J532" t="str">
            <v/>
          </cell>
          <cell r="K532" t="str">
            <v>M0</v>
          </cell>
          <cell r="L532" t="str">
            <v>7915</v>
          </cell>
          <cell r="M532" t="str">
            <v>S</v>
          </cell>
          <cell r="N532">
            <v>62762</v>
          </cell>
        </row>
        <row r="533">
          <cell r="A533" t="str">
            <v>FG-COL-STO-WL-0007</v>
          </cell>
          <cell r="B533" t="str">
            <v>CINT</v>
          </cell>
          <cell r="C533" t="str">
            <v/>
          </cell>
          <cell r="D533" t="str">
            <v>COLOUR BOX 35 D ORANGE</v>
          </cell>
          <cell r="E533">
            <v>44797</v>
          </cell>
          <cell r="F533" t="str">
            <v>FERF</v>
          </cell>
          <cell r="G533" t="str">
            <v>CI_WNM</v>
          </cell>
          <cell r="H533" t="str">
            <v>PC</v>
          </cell>
          <cell r="I533" t="str">
            <v>CPR</v>
          </cell>
          <cell r="J533" t="str">
            <v/>
          </cell>
          <cell r="K533" t="str">
            <v>M0</v>
          </cell>
          <cell r="L533" t="str">
            <v>7915</v>
          </cell>
          <cell r="M533" t="str">
            <v>S</v>
          </cell>
          <cell r="N533">
            <v>62762</v>
          </cell>
        </row>
        <row r="534">
          <cell r="A534" t="str">
            <v>FG-COL-STO-WL-0008</v>
          </cell>
          <cell r="B534" t="str">
            <v>CINT</v>
          </cell>
          <cell r="C534" t="str">
            <v/>
          </cell>
          <cell r="D534" t="str">
            <v>COLOUR BOX 35 D GREEN</v>
          </cell>
          <cell r="E534">
            <v>44797</v>
          </cell>
          <cell r="F534" t="str">
            <v>FERF</v>
          </cell>
          <cell r="G534" t="str">
            <v>CI_WNM</v>
          </cell>
          <cell r="H534" t="str">
            <v>PC</v>
          </cell>
          <cell r="I534" t="str">
            <v>CPR</v>
          </cell>
          <cell r="J534" t="str">
            <v/>
          </cell>
          <cell r="K534" t="str">
            <v>M0</v>
          </cell>
          <cell r="L534" t="str">
            <v>7915</v>
          </cell>
          <cell r="M534" t="str">
            <v>S</v>
          </cell>
          <cell r="N534">
            <v>62762</v>
          </cell>
        </row>
        <row r="535">
          <cell r="A535" t="str">
            <v>FG-COL-STO-WL-0009</v>
          </cell>
          <cell r="B535" t="str">
            <v>CINT</v>
          </cell>
          <cell r="C535" t="str">
            <v/>
          </cell>
          <cell r="D535" t="str">
            <v>COLOUR BOX 35 D BLACK</v>
          </cell>
          <cell r="E535">
            <v>44847</v>
          </cell>
          <cell r="F535" t="str">
            <v>FERF</v>
          </cell>
          <cell r="G535" t="str">
            <v>CI_WNM</v>
          </cell>
          <cell r="H535" t="str">
            <v>PC</v>
          </cell>
          <cell r="I535" t="str">
            <v>CPR</v>
          </cell>
          <cell r="J535" t="str">
            <v/>
          </cell>
          <cell r="K535" t="str">
            <v>M0</v>
          </cell>
          <cell r="L535" t="str">
            <v>7915</v>
          </cell>
          <cell r="M535" t="str">
            <v>S</v>
          </cell>
          <cell r="N535">
            <v>62762</v>
          </cell>
        </row>
        <row r="536">
          <cell r="A536" t="str">
            <v>FG-COL-STO-WL-0010</v>
          </cell>
          <cell r="B536" t="str">
            <v>CINT</v>
          </cell>
          <cell r="C536" t="str">
            <v/>
          </cell>
          <cell r="D536" t="str">
            <v>COLOUR BOX 35 D MAGENTA</v>
          </cell>
          <cell r="E536">
            <v>44797</v>
          </cell>
          <cell r="F536" t="str">
            <v>FERF</v>
          </cell>
          <cell r="G536" t="str">
            <v>CI_WNM</v>
          </cell>
          <cell r="H536" t="str">
            <v>PC</v>
          </cell>
          <cell r="I536" t="str">
            <v>CPR</v>
          </cell>
          <cell r="J536" t="str">
            <v/>
          </cell>
          <cell r="K536" t="str">
            <v>M0</v>
          </cell>
          <cell r="L536" t="str">
            <v>7915</v>
          </cell>
          <cell r="M536" t="str">
            <v>S</v>
          </cell>
          <cell r="N536">
            <v>62762</v>
          </cell>
        </row>
        <row r="537">
          <cell r="A537" t="str">
            <v>FG-COL-STO-WL-0011</v>
          </cell>
          <cell r="B537" t="str">
            <v>CINT</v>
          </cell>
          <cell r="C537" t="str">
            <v/>
          </cell>
          <cell r="D537" t="str">
            <v>COLOUR BOX 35 S WHITE</v>
          </cell>
          <cell r="E537">
            <v>44797</v>
          </cell>
          <cell r="F537" t="str">
            <v>FERF</v>
          </cell>
          <cell r="G537" t="str">
            <v>CI_WNM</v>
          </cell>
          <cell r="H537" t="str">
            <v>PC</v>
          </cell>
          <cell r="I537" t="str">
            <v>CPR</v>
          </cell>
          <cell r="J537" t="str">
            <v/>
          </cell>
          <cell r="K537" t="str">
            <v>M0</v>
          </cell>
          <cell r="L537" t="str">
            <v>7915</v>
          </cell>
          <cell r="M537" t="str">
            <v>S</v>
          </cell>
          <cell r="N537">
            <v>52660</v>
          </cell>
        </row>
        <row r="538">
          <cell r="A538" t="str">
            <v>FG-COL-STO-WL-0012</v>
          </cell>
          <cell r="B538" t="str">
            <v>CINT</v>
          </cell>
          <cell r="C538" t="str">
            <v/>
          </cell>
          <cell r="D538" t="str">
            <v>COLOUR BOX 35 S ORANGE</v>
          </cell>
          <cell r="E538">
            <v>44797</v>
          </cell>
          <cell r="F538" t="str">
            <v>FERF</v>
          </cell>
          <cell r="G538" t="str">
            <v>CI_WNM</v>
          </cell>
          <cell r="H538" t="str">
            <v>PC</v>
          </cell>
          <cell r="I538" t="str">
            <v>CPR</v>
          </cell>
          <cell r="J538" t="str">
            <v/>
          </cell>
          <cell r="K538" t="str">
            <v>M0</v>
          </cell>
          <cell r="L538" t="str">
            <v>7915</v>
          </cell>
          <cell r="M538" t="str">
            <v>S</v>
          </cell>
          <cell r="N538">
            <v>52660</v>
          </cell>
        </row>
        <row r="539">
          <cell r="A539" t="str">
            <v>FG-COL-STO-WL-0013</v>
          </cell>
          <cell r="B539" t="str">
            <v>CINT</v>
          </cell>
          <cell r="C539" t="str">
            <v/>
          </cell>
          <cell r="D539" t="str">
            <v>COLOUR BOX 35 S GREEN</v>
          </cell>
          <cell r="E539">
            <v>44797</v>
          </cell>
          <cell r="F539" t="str">
            <v>FERF</v>
          </cell>
          <cell r="G539" t="str">
            <v>CI_WNM</v>
          </cell>
          <cell r="H539" t="str">
            <v>PC</v>
          </cell>
          <cell r="I539" t="str">
            <v>CPR</v>
          </cell>
          <cell r="J539" t="str">
            <v/>
          </cell>
          <cell r="K539" t="str">
            <v>M0</v>
          </cell>
          <cell r="L539" t="str">
            <v>7915</v>
          </cell>
          <cell r="M539" t="str">
            <v>S</v>
          </cell>
          <cell r="N539">
            <v>52660</v>
          </cell>
        </row>
        <row r="540">
          <cell r="A540" t="str">
            <v>FG-COL-STO-WL-0014</v>
          </cell>
          <cell r="B540" t="str">
            <v>CINT</v>
          </cell>
          <cell r="C540" t="str">
            <v/>
          </cell>
          <cell r="D540" t="str">
            <v>COLOUR BOX 35 S BLACK</v>
          </cell>
          <cell r="E540">
            <v>44797</v>
          </cell>
          <cell r="F540" t="str">
            <v>FERF</v>
          </cell>
          <cell r="G540" t="str">
            <v>CI_WNM</v>
          </cell>
          <cell r="H540" t="str">
            <v>PC</v>
          </cell>
          <cell r="I540" t="str">
            <v>CPR</v>
          </cell>
          <cell r="J540" t="str">
            <v/>
          </cell>
          <cell r="K540" t="str">
            <v>M0</v>
          </cell>
          <cell r="L540" t="str">
            <v>7915</v>
          </cell>
          <cell r="M540" t="str">
            <v>S</v>
          </cell>
          <cell r="N540">
            <v>52660</v>
          </cell>
        </row>
        <row r="541">
          <cell r="A541" t="str">
            <v>FG-COL-STO-WL-0015</v>
          </cell>
          <cell r="B541" t="str">
            <v>CINT</v>
          </cell>
          <cell r="C541" t="str">
            <v/>
          </cell>
          <cell r="D541" t="str">
            <v>COLOUR BOX 35 S MAGENTA</v>
          </cell>
          <cell r="E541">
            <v>44797</v>
          </cell>
          <cell r="F541" t="str">
            <v>FERF</v>
          </cell>
          <cell r="G541" t="str">
            <v>CI_WNM</v>
          </cell>
          <cell r="H541" t="str">
            <v>PC</v>
          </cell>
          <cell r="I541" t="str">
            <v>CPR</v>
          </cell>
          <cell r="J541" t="str">
            <v/>
          </cell>
          <cell r="K541" t="str">
            <v>M0</v>
          </cell>
          <cell r="L541" t="str">
            <v>7915</v>
          </cell>
          <cell r="M541" t="str">
            <v>S</v>
          </cell>
          <cell r="N541">
            <v>52660</v>
          </cell>
        </row>
        <row r="542">
          <cell r="A542" t="str">
            <v>FG-COL-STO-WL-0016</v>
          </cell>
          <cell r="B542" t="str">
            <v>CINT</v>
          </cell>
          <cell r="C542" t="str">
            <v/>
          </cell>
          <cell r="D542" t="str">
            <v>COLOUR BOX 89 BLACK</v>
          </cell>
          <cell r="E542">
            <v>44817</v>
          </cell>
          <cell r="F542" t="str">
            <v>FERF</v>
          </cell>
          <cell r="G542" t="str">
            <v>CI_WNM</v>
          </cell>
          <cell r="H542" t="str">
            <v>PC</v>
          </cell>
          <cell r="I542" t="str">
            <v>CPR</v>
          </cell>
          <cell r="J542" t="str">
            <v/>
          </cell>
          <cell r="K542" t="str">
            <v>M0</v>
          </cell>
          <cell r="L542" t="str">
            <v>7915</v>
          </cell>
          <cell r="M542" t="str">
            <v>S</v>
          </cell>
          <cell r="N542">
            <v>113197</v>
          </cell>
        </row>
        <row r="543">
          <cell r="A543" t="str">
            <v>FG-COL-STO-WL-0017</v>
          </cell>
          <cell r="B543" t="str">
            <v>CINT</v>
          </cell>
          <cell r="C543" t="str">
            <v/>
          </cell>
          <cell r="D543" t="str">
            <v>COLOUR BOX 89 ORANGE</v>
          </cell>
          <cell r="E543">
            <v>44847</v>
          </cell>
          <cell r="F543" t="str">
            <v>FERF</v>
          </cell>
          <cell r="G543" t="str">
            <v>CI_WNM</v>
          </cell>
          <cell r="H543" t="str">
            <v>PC</v>
          </cell>
          <cell r="I543" t="str">
            <v>CPR</v>
          </cell>
          <cell r="J543" t="str">
            <v/>
          </cell>
          <cell r="K543" t="str">
            <v>M0</v>
          </cell>
          <cell r="L543" t="str">
            <v>7915</v>
          </cell>
          <cell r="M543" t="str">
            <v>S</v>
          </cell>
          <cell r="N543">
            <v>104765</v>
          </cell>
        </row>
        <row r="544">
          <cell r="A544" t="str">
            <v>FG-COL-STO-WL-0018</v>
          </cell>
          <cell r="B544" t="str">
            <v>CINT</v>
          </cell>
          <cell r="C544" t="str">
            <v/>
          </cell>
          <cell r="D544" t="str">
            <v>COLOUR BOX 89 MAGENTA</v>
          </cell>
          <cell r="E544">
            <v>44799</v>
          </cell>
          <cell r="F544" t="str">
            <v>FERF</v>
          </cell>
          <cell r="G544" t="str">
            <v>CI_WNM</v>
          </cell>
          <cell r="H544" t="str">
            <v>PC</v>
          </cell>
          <cell r="I544" t="str">
            <v>CPR</v>
          </cell>
          <cell r="J544" t="str">
            <v/>
          </cell>
          <cell r="K544" t="str">
            <v>M0</v>
          </cell>
          <cell r="L544" t="str">
            <v>7915</v>
          </cell>
          <cell r="M544" t="str">
            <v>S</v>
          </cell>
          <cell r="N544">
            <v>113197</v>
          </cell>
        </row>
        <row r="545">
          <cell r="A545" t="str">
            <v>FG-COL-STO-WL-0019</v>
          </cell>
          <cell r="B545" t="str">
            <v>CINT</v>
          </cell>
          <cell r="C545" t="str">
            <v/>
          </cell>
          <cell r="D545" t="str">
            <v>COLOUR BOX 89 ORANGE</v>
          </cell>
          <cell r="E545">
            <v>45183</v>
          </cell>
          <cell r="F545" t="str">
            <v>FERF</v>
          </cell>
          <cell r="G545" t="str">
            <v>CI_WNM</v>
          </cell>
          <cell r="H545" t="str">
            <v>PC</v>
          </cell>
          <cell r="I545" t="str">
            <v>CPR</v>
          </cell>
          <cell r="J545" t="str">
            <v/>
          </cell>
          <cell r="K545" t="str">
            <v>M0</v>
          </cell>
          <cell r="L545" t="str">
            <v>7915</v>
          </cell>
          <cell r="M545" t="str">
            <v>S</v>
          </cell>
          <cell r="N545">
            <v>113197</v>
          </cell>
        </row>
        <row r="546">
          <cell r="A546" t="str">
            <v>FG-COL-STO-WL-0020</v>
          </cell>
          <cell r="B546" t="str">
            <v>CINT</v>
          </cell>
          <cell r="C546" t="str">
            <v/>
          </cell>
          <cell r="D546" t="str">
            <v>COLOUR BOX 89 WHITE</v>
          </cell>
          <cell r="E546">
            <v>44799</v>
          </cell>
          <cell r="F546" t="str">
            <v>FERF</v>
          </cell>
          <cell r="G546" t="str">
            <v>CI_WNM</v>
          </cell>
          <cell r="H546" t="str">
            <v>PC</v>
          </cell>
          <cell r="I546" t="str">
            <v>CPR</v>
          </cell>
          <cell r="J546" t="str">
            <v/>
          </cell>
          <cell r="K546" t="str">
            <v>M0</v>
          </cell>
          <cell r="L546" t="str">
            <v>7915</v>
          </cell>
          <cell r="M546" t="str">
            <v>S</v>
          </cell>
          <cell r="N546">
            <v>113197</v>
          </cell>
        </row>
        <row r="547">
          <cell r="A547" t="str">
            <v>FG-COL-STO-WL-0021</v>
          </cell>
          <cell r="B547" t="str">
            <v>CINT</v>
          </cell>
          <cell r="C547" t="str">
            <v/>
          </cell>
          <cell r="D547" t="str">
            <v>COLOUR BOX 89 GREEN</v>
          </cell>
          <cell r="E547">
            <v>44797</v>
          </cell>
          <cell r="F547" t="str">
            <v>FERF</v>
          </cell>
          <cell r="G547" t="str">
            <v>CI_WNM</v>
          </cell>
          <cell r="H547" t="str">
            <v>PC</v>
          </cell>
          <cell r="I547" t="str">
            <v>CPR</v>
          </cell>
          <cell r="J547" t="str">
            <v/>
          </cell>
          <cell r="K547" t="str">
            <v>M0</v>
          </cell>
          <cell r="L547" t="str">
            <v>7915</v>
          </cell>
          <cell r="M547" t="str">
            <v>S</v>
          </cell>
          <cell r="N547">
            <v>113197</v>
          </cell>
        </row>
        <row r="548">
          <cell r="A548" t="str">
            <v>FG-COS-FOC-AS-0001</v>
          </cell>
          <cell r="B548" t="str">
            <v>CINT</v>
          </cell>
          <cell r="C548" t="str">
            <v/>
          </cell>
          <cell r="D548" t="str">
            <v>COSMO 541 N BLACK</v>
          </cell>
          <cell r="E548">
            <v>44966</v>
          </cell>
          <cell r="F548" t="str">
            <v>FERF</v>
          </cell>
          <cell r="G548" t="str">
            <v>CI_FOC</v>
          </cell>
          <cell r="H548" t="str">
            <v>PC</v>
          </cell>
          <cell r="I548" t="str">
            <v>CPR</v>
          </cell>
          <cell r="J548" t="str">
            <v/>
          </cell>
          <cell r="K548" t="str">
            <v>M0</v>
          </cell>
          <cell r="L548" t="str">
            <v>7915</v>
          </cell>
          <cell r="M548" t="str">
            <v>S</v>
          </cell>
          <cell r="N548">
            <v>154715</v>
          </cell>
        </row>
        <row r="549">
          <cell r="A549" t="str">
            <v>FG-COS-FOC-AS-0002</v>
          </cell>
          <cell r="B549" t="str">
            <v>CINT</v>
          </cell>
          <cell r="C549" t="str">
            <v/>
          </cell>
          <cell r="D549" t="str">
            <v>COSMO 541 N BLUE</v>
          </cell>
          <cell r="E549">
            <v>44943</v>
          </cell>
          <cell r="F549" t="str">
            <v>FERF</v>
          </cell>
          <cell r="G549" t="str">
            <v>CI_FOC</v>
          </cell>
          <cell r="H549" t="str">
            <v>PC</v>
          </cell>
          <cell r="I549" t="str">
            <v>CPR</v>
          </cell>
          <cell r="J549" t="str">
            <v/>
          </cell>
          <cell r="K549" t="str">
            <v>M0</v>
          </cell>
          <cell r="L549" t="str">
            <v>7915</v>
          </cell>
          <cell r="M549" t="str">
            <v>S</v>
          </cell>
          <cell r="N549">
            <v>280449</v>
          </cell>
        </row>
        <row r="550">
          <cell r="A550" t="str">
            <v>FG-COS-FOC-AS-0003</v>
          </cell>
          <cell r="B550" t="str">
            <v>CINT</v>
          </cell>
          <cell r="C550" t="str">
            <v/>
          </cell>
          <cell r="D550" t="str">
            <v>COSMO 541 N BLUE FLORA</v>
          </cell>
          <cell r="E550">
            <v>0</v>
          </cell>
          <cell r="F550" t="str">
            <v>FERF</v>
          </cell>
          <cell r="G550" t="str">
            <v>CI_FOC</v>
          </cell>
          <cell r="H550" t="str">
            <v>PC</v>
          </cell>
          <cell r="I550" t="str">
            <v>CPR</v>
          </cell>
          <cell r="J550" t="str">
            <v/>
          </cell>
          <cell r="K550" t="str">
            <v>M0</v>
          </cell>
          <cell r="L550" t="str">
            <v>7915</v>
          </cell>
          <cell r="M550" t="str">
            <v>S</v>
          </cell>
          <cell r="N550">
            <v>0</v>
          </cell>
        </row>
        <row r="551">
          <cell r="A551" t="str">
            <v>FG-COS-FOC-AS-0004</v>
          </cell>
          <cell r="B551" t="str">
            <v>CINT</v>
          </cell>
          <cell r="C551" t="str">
            <v/>
          </cell>
          <cell r="D551" t="str">
            <v>COSMO 541 N GREEN FLORA</v>
          </cell>
          <cell r="E551">
            <v>0</v>
          </cell>
          <cell r="F551" t="str">
            <v>FERF</v>
          </cell>
          <cell r="G551" t="str">
            <v>CI_FOC</v>
          </cell>
          <cell r="H551" t="str">
            <v>PC</v>
          </cell>
          <cell r="I551" t="str">
            <v>CPR</v>
          </cell>
          <cell r="J551" t="str">
            <v/>
          </cell>
          <cell r="K551" t="str">
            <v>M0</v>
          </cell>
          <cell r="L551" t="str">
            <v>7915</v>
          </cell>
          <cell r="M551" t="str">
            <v>S</v>
          </cell>
          <cell r="N551">
            <v>0</v>
          </cell>
        </row>
        <row r="552">
          <cell r="A552" t="str">
            <v>FG-COS-FOC-AS-0005</v>
          </cell>
          <cell r="B552" t="str">
            <v>CINT</v>
          </cell>
          <cell r="C552" t="str">
            <v/>
          </cell>
          <cell r="D552" t="str">
            <v>COSMO 541 N GREEN</v>
          </cell>
          <cell r="E552">
            <v>44867</v>
          </cell>
          <cell r="F552" t="str">
            <v>FERF</v>
          </cell>
          <cell r="G552" t="str">
            <v>CI_FOC</v>
          </cell>
          <cell r="H552" t="str">
            <v>PC</v>
          </cell>
          <cell r="I552" t="str">
            <v>CPR</v>
          </cell>
          <cell r="J552" t="str">
            <v/>
          </cell>
          <cell r="K552" t="str">
            <v>M0</v>
          </cell>
          <cell r="L552" t="str">
            <v>7915</v>
          </cell>
          <cell r="M552" t="str">
            <v>S</v>
          </cell>
          <cell r="N552">
            <v>163002</v>
          </cell>
        </row>
        <row r="553">
          <cell r="A553" t="str">
            <v>FG-COS-FOC-AS-0006</v>
          </cell>
          <cell r="B553" t="str">
            <v>CINT</v>
          </cell>
          <cell r="C553" t="str">
            <v/>
          </cell>
          <cell r="D553" t="str">
            <v>COSMO 541 N LIGHT GREY</v>
          </cell>
          <cell r="E553">
            <v>0</v>
          </cell>
          <cell r="F553" t="str">
            <v>FERF</v>
          </cell>
          <cell r="G553" t="str">
            <v>CI_FOC</v>
          </cell>
          <cell r="H553" t="str">
            <v>PC</v>
          </cell>
          <cell r="I553" t="str">
            <v>CPR</v>
          </cell>
          <cell r="J553" t="str">
            <v/>
          </cell>
          <cell r="K553" t="str">
            <v>M0</v>
          </cell>
          <cell r="L553" t="str">
            <v>7915</v>
          </cell>
          <cell r="M553" t="str">
            <v>S</v>
          </cell>
          <cell r="N553">
            <v>0</v>
          </cell>
        </row>
        <row r="554">
          <cell r="A554" t="str">
            <v>FG-COS-FOC-AS-0007</v>
          </cell>
          <cell r="B554" t="str">
            <v>CINT</v>
          </cell>
          <cell r="C554" t="str">
            <v/>
          </cell>
          <cell r="D554" t="str">
            <v>COSMO 541 N RED</v>
          </cell>
          <cell r="E554">
            <v>44928</v>
          </cell>
          <cell r="F554" t="str">
            <v>FERF</v>
          </cell>
          <cell r="G554" t="str">
            <v>CI_FOC</v>
          </cell>
          <cell r="H554" t="str">
            <v>PC</v>
          </cell>
          <cell r="I554" t="str">
            <v>CPR</v>
          </cell>
          <cell r="J554" t="str">
            <v/>
          </cell>
          <cell r="K554" t="str">
            <v>M0</v>
          </cell>
          <cell r="L554" t="str">
            <v>7915</v>
          </cell>
          <cell r="M554" t="str">
            <v>S</v>
          </cell>
          <cell r="N554">
            <v>203936</v>
          </cell>
        </row>
        <row r="555">
          <cell r="A555" t="str">
            <v>FG-COS-FOC-AS-0008</v>
          </cell>
          <cell r="B555" t="str">
            <v>CINT</v>
          </cell>
          <cell r="C555" t="str">
            <v/>
          </cell>
          <cell r="D555" t="str">
            <v>COSMO 541 N RED N3</v>
          </cell>
          <cell r="E555">
            <v>0</v>
          </cell>
          <cell r="F555" t="str">
            <v>FERF</v>
          </cell>
          <cell r="G555" t="str">
            <v>CI_FOC</v>
          </cell>
          <cell r="H555" t="str">
            <v>PC</v>
          </cell>
          <cell r="I555" t="str">
            <v>CPR</v>
          </cell>
          <cell r="J555" t="str">
            <v/>
          </cell>
          <cell r="K555" t="str">
            <v>M0</v>
          </cell>
          <cell r="L555" t="str">
            <v>7915</v>
          </cell>
          <cell r="M555" t="str">
            <v>S</v>
          </cell>
          <cell r="N555">
            <v>0</v>
          </cell>
        </row>
        <row r="556">
          <cell r="A556" t="str">
            <v>FG-COS-FOC-AS-0009</v>
          </cell>
          <cell r="B556" t="str">
            <v>CINT</v>
          </cell>
          <cell r="C556" t="str">
            <v/>
          </cell>
          <cell r="D556" t="str">
            <v>COSMO 541 N BROWN PVC</v>
          </cell>
          <cell r="E556">
            <v>0</v>
          </cell>
          <cell r="F556" t="str">
            <v>FERF</v>
          </cell>
          <cell r="G556" t="str">
            <v>CI_FOC</v>
          </cell>
          <cell r="H556" t="str">
            <v>PC</v>
          </cell>
          <cell r="I556" t="str">
            <v>CPR</v>
          </cell>
          <cell r="J556" t="str">
            <v/>
          </cell>
          <cell r="K556" t="str">
            <v>M0</v>
          </cell>
          <cell r="L556" t="str">
            <v>7915</v>
          </cell>
          <cell r="M556" t="str">
            <v>S</v>
          </cell>
          <cell r="N556">
            <v>0</v>
          </cell>
        </row>
        <row r="557">
          <cell r="A557" t="str">
            <v>FG-COS-FOC-AS-0010</v>
          </cell>
          <cell r="B557" t="str">
            <v>CINT</v>
          </cell>
          <cell r="C557" t="str">
            <v/>
          </cell>
          <cell r="D557" t="str">
            <v>COSMO 541 N DARK GREY PVC</v>
          </cell>
          <cell r="E557">
            <v>0</v>
          </cell>
          <cell r="F557" t="str">
            <v>FERF</v>
          </cell>
          <cell r="G557" t="str">
            <v>CI_FOC</v>
          </cell>
          <cell r="H557" t="str">
            <v>PC</v>
          </cell>
          <cell r="I557" t="str">
            <v>CPR</v>
          </cell>
          <cell r="J557" t="str">
            <v/>
          </cell>
          <cell r="K557" t="str">
            <v>M0</v>
          </cell>
          <cell r="L557" t="str">
            <v>7915</v>
          </cell>
          <cell r="M557" t="str">
            <v>S</v>
          </cell>
          <cell r="N557">
            <v>0</v>
          </cell>
        </row>
        <row r="558">
          <cell r="A558" t="str">
            <v>FG-COS-FOC-AS-0011</v>
          </cell>
          <cell r="B558" t="str">
            <v>CINT</v>
          </cell>
          <cell r="C558" t="str">
            <v/>
          </cell>
          <cell r="D558" t="str">
            <v>COSMO 541 N PINK AM9</v>
          </cell>
          <cell r="E558">
            <v>0</v>
          </cell>
          <cell r="F558" t="str">
            <v>FERF</v>
          </cell>
          <cell r="G558" t="str">
            <v>CI_FOC</v>
          </cell>
          <cell r="H558" t="str">
            <v>PC</v>
          </cell>
          <cell r="I558" t="str">
            <v>CPR</v>
          </cell>
          <cell r="J558" t="str">
            <v/>
          </cell>
          <cell r="K558" t="str">
            <v>M0</v>
          </cell>
          <cell r="L558" t="str">
            <v>7915</v>
          </cell>
          <cell r="M558" t="str">
            <v>S</v>
          </cell>
          <cell r="N558">
            <v>0</v>
          </cell>
        </row>
        <row r="559">
          <cell r="A559" t="str">
            <v>FG-COS-FOC-AS-0012</v>
          </cell>
          <cell r="B559" t="str">
            <v>CINT</v>
          </cell>
          <cell r="C559" t="str">
            <v/>
          </cell>
          <cell r="D559" t="str">
            <v>COSMO 542 P BLUE</v>
          </cell>
          <cell r="E559">
            <v>0</v>
          </cell>
          <cell r="F559" t="str">
            <v>FERF</v>
          </cell>
          <cell r="G559" t="str">
            <v>CI_FOC</v>
          </cell>
          <cell r="H559" t="str">
            <v>PC</v>
          </cell>
          <cell r="I559" t="str">
            <v>CPR</v>
          </cell>
          <cell r="J559" t="str">
            <v/>
          </cell>
          <cell r="K559" t="str">
            <v>M0</v>
          </cell>
          <cell r="L559" t="str">
            <v>7915</v>
          </cell>
          <cell r="M559" t="str">
            <v>S</v>
          </cell>
          <cell r="N559">
            <v>0</v>
          </cell>
        </row>
        <row r="560">
          <cell r="A560" t="str">
            <v>FG-COS-FOC-AS-0013</v>
          </cell>
          <cell r="B560" t="str">
            <v>CINT</v>
          </cell>
          <cell r="C560" t="str">
            <v/>
          </cell>
          <cell r="D560" t="str">
            <v>COSMO 542 P GREEN PANTONE</v>
          </cell>
          <cell r="E560">
            <v>0</v>
          </cell>
          <cell r="F560" t="str">
            <v>FERF</v>
          </cell>
          <cell r="G560" t="str">
            <v>CI_FOC</v>
          </cell>
          <cell r="H560" t="str">
            <v>PC</v>
          </cell>
          <cell r="I560" t="str">
            <v>CPR</v>
          </cell>
          <cell r="J560" t="str">
            <v/>
          </cell>
          <cell r="K560" t="str">
            <v>M0</v>
          </cell>
          <cell r="L560" t="str">
            <v>7915</v>
          </cell>
          <cell r="M560" t="str">
            <v>S</v>
          </cell>
          <cell r="N560">
            <v>0</v>
          </cell>
        </row>
        <row r="561">
          <cell r="A561" t="str">
            <v>FG-COS-FOC-AS-0014</v>
          </cell>
          <cell r="B561" t="str">
            <v>CINT</v>
          </cell>
          <cell r="C561" t="str">
            <v/>
          </cell>
          <cell r="D561" t="str">
            <v>COSMO 542 P BEIGE RED</v>
          </cell>
          <cell r="E561">
            <v>0</v>
          </cell>
          <cell r="F561" t="str">
            <v>FERF</v>
          </cell>
          <cell r="G561" t="str">
            <v>CI_FOC</v>
          </cell>
          <cell r="H561" t="str">
            <v>PC</v>
          </cell>
          <cell r="I561" t="str">
            <v>CPR</v>
          </cell>
          <cell r="J561" t="str">
            <v/>
          </cell>
          <cell r="K561" t="str">
            <v>M0</v>
          </cell>
          <cell r="L561" t="str">
            <v>7915</v>
          </cell>
          <cell r="M561" t="str">
            <v>S</v>
          </cell>
          <cell r="N561">
            <v>0</v>
          </cell>
        </row>
        <row r="562">
          <cell r="A562" t="str">
            <v>FG-COS-FOC-AS-0015</v>
          </cell>
          <cell r="B562" t="str">
            <v>CINT</v>
          </cell>
          <cell r="C562" t="str">
            <v/>
          </cell>
          <cell r="D562" t="str">
            <v>COSMO 542 P BLACK BLACK</v>
          </cell>
          <cell r="E562">
            <v>44928</v>
          </cell>
          <cell r="F562" t="str">
            <v>FERF</v>
          </cell>
          <cell r="G562" t="str">
            <v>CI_FOC</v>
          </cell>
          <cell r="H562" t="str">
            <v>PC</v>
          </cell>
          <cell r="I562" t="str">
            <v>CPR</v>
          </cell>
          <cell r="J562" t="str">
            <v/>
          </cell>
          <cell r="K562" t="str">
            <v>M0</v>
          </cell>
          <cell r="L562" t="str">
            <v>7915</v>
          </cell>
          <cell r="M562" t="str">
            <v>S</v>
          </cell>
          <cell r="N562">
            <v>191345</v>
          </cell>
        </row>
        <row r="563">
          <cell r="A563" t="str">
            <v>FG-COS-FOC-AS-0016</v>
          </cell>
          <cell r="B563" t="str">
            <v>CINT</v>
          </cell>
          <cell r="C563" t="str">
            <v/>
          </cell>
          <cell r="D563" t="str">
            <v>COSMO 542 P BLACK BROWN</v>
          </cell>
          <cell r="E563">
            <v>0</v>
          </cell>
          <cell r="F563" t="str">
            <v>FERF</v>
          </cell>
          <cell r="G563" t="str">
            <v>CI_FOC</v>
          </cell>
          <cell r="H563" t="str">
            <v>PC</v>
          </cell>
          <cell r="I563" t="str">
            <v>CPR</v>
          </cell>
          <cell r="J563" t="str">
            <v/>
          </cell>
          <cell r="K563" t="str">
            <v>M0</v>
          </cell>
          <cell r="L563" t="str">
            <v>7915</v>
          </cell>
          <cell r="M563" t="str">
            <v>S</v>
          </cell>
          <cell r="N563">
            <v>0</v>
          </cell>
        </row>
        <row r="564">
          <cell r="A564" t="str">
            <v>FG-COS-FOC-AS-0017</v>
          </cell>
          <cell r="B564" t="str">
            <v>CINT</v>
          </cell>
          <cell r="C564" t="str">
            <v/>
          </cell>
          <cell r="D564" t="str">
            <v>COSMO 542 P BLACK LIGHT BLUE</v>
          </cell>
          <cell r="E564">
            <v>0</v>
          </cell>
          <cell r="F564" t="str">
            <v>FERF</v>
          </cell>
          <cell r="G564" t="str">
            <v>CI_FOC</v>
          </cell>
          <cell r="H564" t="str">
            <v>PC</v>
          </cell>
          <cell r="I564" t="str">
            <v>CPR</v>
          </cell>
          <cell r="J564" t="str">
            <v/>
          </cell>
          <cell r="K564" t="str">
            <v>M0</v>
          </cell>
          <cell r="L564" t="str">
            <v>7915</v>
          </cell>
          <cell r="M564" t="str">
            <v>S</v>
          </cell>
          <cell r="N564">
            <v>0</v>
          </cell>
        </row>
        <row r="565">
          <cell r="A565" t="str">
            <v>FG-COS-FOC-AS-0018</v>
          </cell>
          <cell r="B565" t="str">
            <v>CINT</v>
          </cell>
          <cell r="C565" t="str">
            <v/>
          </cell>
          <cell r="D565" t="str">
            <v>COSMO 542 P BLACK ORANGE</v>
          </cell>
          <cell r="E565">
            <v>0</v>
          </cell>
          <cell r="F565" t="str">
            <v>FERF</v>
          </cell>
          <cell r="G565" t="str">
            <v>CI_FOC</v>
          </cell>
          <cell r="H565" t="str">
            <v>PC</v>
          </cell>
          <cell r="I565" t="str">
            <v>CPR</v>
          </cell>
          <cell r="J565" t="str">
            <v/>
          </cell>
          <cell r="K565" t="str">
            <v>M0</v>
          </cell>
          <cell r="L565" t="str">
            <v>7915</v>
          </cell>
          <cell r="M565" t="str">
            <v>S</v>
          </cell>
          <cell r="N565">
            <v>0</v>
          </cell>
        </row>
        <row r="566">
          <cell r="A566" t="str">
            <v>FG-COS-FOC-AS-0019</v>
          </cell>
          <cell r="B566" t="str">
            <v>CINT</v>
          </cell>
          <cell r="C566" t="str">
            <v/>
          </cell>
          <cell r="D566" t="str">
            <v>COSMO 542 P BLUE LIGHT BLUE</v>
          </cell>
          <cell r="E566">
            <v>44928</v>
          </cell>
          <cell r="F566" t="str">
            <v>FERF</v>
          </cell>
          <cell r="G566" t="str">
            <v>CI_FOC</v>
          </cell>
          <cell r="H566" t="str">
            <v>PC</v>
          </cell>
          <cell r="I566" t="str">
            <v>CPR</v>
          </cell>
          <cell r="J566" t="str">
            <v/>
          </cell>
          <cell r="K566" t="str">
            <v>M0</v>
          </cell>
          <cell r="L566" t="str">
            <v>7915</v>
          </cell>
          <cell r="M566" t="str">
            <v>S</v>
          </cell>
          <cell r="N566">
            <v>191345</v>
          </cell>
        </row>
        <row r="567">
          <cell r="A567" t="str">
            <v>FG-COS-FOC-AS-0020</v>
          </cell>
          <cell r="B567" t="str">
            <v>CINT</v>
          </cell>
          <cell r="C567" t="str">
            <v/>
          </cell>
          <cell r="D567" t="str">
            <v>COSMO 542 P GREEN LIGHT GREEN</v>
          </cell>
          <cell r="E567">
            <v>0</v>
          </cell>
          <cell r="F567" t="str">
            <v>FERF</v>
          </cell>
          <cell r="G567" t="str">
            <v>CI_FOC</v>
          </cell>
          <cell r="H567" t="str">
            <v>PC</v>
          </cell>
          <cell r="I567" t="str">
            <v>CPR</v>
          </cell>
          <cell r="J567" t="str">
            <v/>
          </cell>
          <cell r="K567" t="str">
            <v>M0</v>
          </cell>
          <cell r="L567" t="str">
            <v>7915</v>
          </cell>
          <cell r="M567" t="str">
            <v>S</v>
          </cell>
          <cell r="N567">
            <v>0</v>
          </cell>
        </row>
        <row r="568">
          <cell r="A568" t="str">
            <v>FG-COS-FOC-AS-0021</v>
          </cell>
          <cell r="B568" t="str">
            <v>CINT</v>
          </cell>
          <cell r="C568" t="str">
            <v/>
          </cell>
          <cell r="D568" t="str">
            <v>COSMO 542 P LIGHT GREEN L BLUE</v>
          </cell>
          <cell r="E568">
            <v>0</v>
          </cell>
          <cell r="F568" t="str">
            <v>FERF</v>
          </cell>
          <cell r="G568" t="str">
            <v>CI_FOC</v>
          </cell>
          <cell r="H568" t="str">
            <v>PC</v>
          </cell>
          <cell r="I568" t="str">
            <v>CPR</v>
          </cell>
          <cell r="J568" t="str">
            <v/>
          </cell>
          <cell r="K568" t="str">
            <v>M0</v>
          </cell>
          <cell r="L568" t="str">
            <v>7915</v>
          </cell>
          <cell r="M568" t="str">
            <v>S</v>
          </cell>
          <cell r="N568">
            <v>0</v>
          </cell>
        </row>
        <row r="569">
          <cell r="A569" t="str">
            <v>FG-COS-FOC-AS-0022</v>
          </cell>
          <cell r="B569" t="str">
            <v>CINT</v>
          </cell>
          <cell r="C569" t="str">
            <v/>
          </cell>
          <cell r="D569" t="str">
            <v>COSMO 542 P LIGHT GREEN LIGHT GREEN I13</v>
          </cell>
          <cell r="E569">
            <v>44928</v>
          </cell>
          <cell r="F569" t="str">
            <v>FERF</v>
          </cell>
          <cell r="G569" t="str">
            <v>CI_FOC</v>
          </cell>
          <cell r="H569" t="str">
            <v>PC</v>
          </cell>
          <cell r="I569" t="str">
            <v>CPR</v>
          </cell>
          <cell r="J569" t="str">
            <v/>
          </cell>
          <cell r="K569" t="str">
            <v>M0</v>
          </cell>
          <cell r="L569" t="str">
            <v>7915</v>
          </cell>
          <cell r="M569" t="str">
            <v>S</v>
          </cell>
          <cell r="N569">
            <v>191345</v>
          </cell>
        </row>
        <row r="570">
          <cell r="A570" t="str">
            <v>FG-COS-FOC-AS-0023</v>
          </cell>
          <cell r="B570" t="str">
            <v>CINT</v>
          </cell>
          <cell r="C570" t="str">
            <v/>
          </cell>
          <cell r="D570" t="str">
            <v>COSMO 542 P ORANGE L BLUE</v>
          </cell>
          <cell r="E570">
            <v>0</v>
          </cell>
          <cell r="F570" t="str">
            <v>FERF</v>
          </cell>
          <cell r="G570" t="str">
            <v>CI_FOC</v>
          </cell>
          <cell r="H570" t="str">
            <v>PC</v>
          </cell>
          <cell r="I570" t="str">
            <v>CPR</v>
          </cell>
          <cell r="J570" t="str">
            <v/>
          </cell>
          <cell r="K570" t="str">
            <v>M0</v>
          </cell>
          <cell r="L570" t="str">
            <v>7915</v>
          </cell>
          <cell r="M570" t="str">
            <v>S</v>
          </cell>
          <cell r="N570">
            <v>0</v>
          </cell>
        </row>
        <row r="571">
          <cell r="A571" t="str">
            <v>FG-COS-FOC-AS-0024</v>
          </cell>
          <cell r="B571" t="str">
            <v>CINT</v>
          </cell>
          <cell r="C571" t="str">
            <v/>
          </cell>
          <cell r="D571" t="str">
            <v>COSMO 542 P ORANGE ORANGE</v>
          </cell>
          <cell r="E571">
            <v>44798</v>
          </cell>
          <cell r="F571" t="str">
            <v>FERF</v>
          </cell>
          <cell r="G571" t="str">
            <v>CI_FOC</v>
          </cell>
          <cell r="H571" t="str">
            <v>PC</v>
          </cell>
          <cell r="I571" t="str">
            <v>CPR</v>
          </cell>
          <cell r="J571" t="str">
            <v/>
          </cell>
          <cell r="K571" t="str">
            <v>M0</v>
          </cell>
          <cell r="L571" t="str">
            <v>7915</v>
          </cell>
          <cell r="M571" t="str">
            <v>S</v>
          </cell>
          <cell r="N571">
            <v>224722</v>
          </cell>
        </row>
        <row r="572">
          <cell r="A572" t="str">
            <v>FG-COS-FOC-AS-0025</v>
          </cell>
          <cell r="B572" t="str">
            <v>CINT</v>
          </cell>
          <cell r="C572" t="str">
            <v/>
          </cell>
          <cell r="D572" t="str">
            <v>COSMO 542 P PINK L BLUE</v>
          </cell>
          <cell r="E572">
            <v>44943</v>
          </cell>
          <cell r="F572" t="str">
            <v>FERF</v>
          </cell>
          <cell r="G572" t="str">
            <v>CI_FOC</v>
          </cell>
          <cell r="H572" t="str">
            <v>PC</v>
          </cell>
          <cell r="I572" t="str">
            <v>CPR</v>
          </cell>
          <cell r="J572" t="str">
            <v/>
          </cell>
          <cell r="K572" t="str">
            <v>M0</v>
          </cell>
          <cell r="L572" t="str">
            <v>7915</v>
          </cell>
          <cell r="M572" t="str">
            <v>S</v>
          </cell>
          <cell r="N572">
            <v>224722</v>
          </cell>
        </row>
        <row r="573">
          <cell r="A573" t="str">
            <v>FG-COS-FOC-AS-0026</v>
          </cell>
          <cell r="B573" t="str">
            <v>CINT</v>
          </cell>
          <cell r="C573" t="str">
            <v/>
          </cell>
          <cell r="D573" t="str">
            <v>COSMO 542 P PINK PINK</v>
          </cell>
          <cell r="E573">
            <v>44797</v>
          </cell>
          <cell r="F573" t="str">
            <v>FERF</v>
          </cell>
          <cell r="G573" t="str">
            <v>CI_FOC</v>
          </cell>
          <cell r="H573" t="str">
            <v>PC</v>
          </cell>
          <cell r="I573" t="str">
            <v>CPR</v>
          </cell>
          <cell r="J573" t="str">
            <v/>
          </cell>
          <cell r="K573" t="str">
            <v>M0</v>
          </cell>
          <cell r="L573" t="str">
            <v>7915</v>
          </cell>
          <cell r="M573" t="str">
            <v>S</v>
          </cell>
          <cell r="N573">
            <v>224722</v>
          </cell>
        </row>
        <row r="574">
          <cell r="A574" t="str">
            <v>FG-COS-FOC-AS-0027</v>
          </cell>
          <cell r="B574" t="str">
            <v>CINT</v>
          </cell>
          <cell r="C574" t="str">
            <v/>
          </cell>
          <cell r="D574" t="str">
            <v>COSMO 542 P RED RED</v>
          </cell>
          <cell r="E574">
            <v>44798</v>
          </cell>
          <cell r="F574" t="str">
            <v>FERF</v>
          </cell>
          <cell r="G574" t="str">
            <v>CI_FOC</v>
          </cell>
          <cell r="H574" t="str">
            <v>PC</v>
          </cell>
          <cell r="I574" t="str">
            <v>CPR</v>
          </cell>
          <cell r="J574" t="str">
            <v/>
          </cell>
          <cell r="K574" t="str">
            <v>M0</v>
          </cell>
          <cell r="L574" t="str">
            <v>7915</v>
          </cell>
          <cell r="M574" t="str">
            <v>S</v>
          </cell>
          <cell r="N574">
            <v>224722</v>
          </cell>
        </row>
        <row r="575">
          <cell r="A575" t="str">
            <v>FG-COS-FOC-AS-0028</v>
          </cell>
          <cell r="B575" t="str">
            <v>CINT</v>
          </cell>
          <cell r="C575" t="str">
            <v/>
          </cell>
          <cell r="D575" t="str">
            <v>COSMO 542 P RED RED FLORA</v>
          </cell>
          <cell r="E575">
            <v>0</v>
          </cell>
          <cell r="F575" t="str">
            <v>FERF</v>
          </cell>
          <cell r="G575" t="str">
            <v>CI_FOC</v>
          </cell>
          <cell r="H575" t="str">
            <v>PC</v>
          </cell>
          <cell r="I575" t="str">
            <v>CPR</v>
          </cell>
          <cell r="J575" t="str">
            <v/>
          </cell>
          <cell r="K575" t="str">
            <v>M0</v>
          </cell>
          <cell r="L575" t="str">
            <v>7915</v>
          </cell>
          <cell r="M575" t="str">
            <v>S</v>
          </cell>
          <cell r="N575">
            <v>0</v>
          </cell>
        </row>
        <row r="576">
          <cell r="A576" t="str">
            <v>FG-COS-FOC-AS-0029</v>
          </cell>
          <cell r="B576" t="str">
            <v>CINT</v>
          </cell>
          <cell r="C576" t="str">
            <v/>
          </cell>
          <cell r="D576" t="str">
            <v>COSMO 542 P SILVER BLACK</v>
          </cell>
          <cell r="E576">
            <v>44966</v>
          </cell>
          <cell r="F576" t="str">
            <v>FERF</v>
          </cell>
          <cell r="G576" t="str">
            <v>CI_FOC</v>
          </cell>
          <cell r="H576" t="str">
            <v>PC</v>
          </cell>
          <cell r="I576" t="str">
            <v>CPR</v>
          </cell>
          <cell r="J576" t="str">
            <v/>
          </cell>
          <cell r="K576" t="str">
            <v>M0</v>
          </cell>
          <cell r="L576" t="str">
            <v>7915</v>
          </cell>
          <cell r="M576" t="str">
            <v>S</v>
          </cell>
          <cell r="N576">
            <v>167210</v>
          </cell>
        </row>
        <row r="577">
          <cell r="A577" t="str">
            <v>FG-COS-FOC-AS-0030</v>
          </cell>
          <cell r="B577" t="str">
            <v>CINT</v>
          </cell>
          <cell r="C577" t="str">
            <v/>
          </cell>
          <cell r="D577" t="str">
            <v>COSMO 542 P SILVER BLUE</v>
          </cell>
          <cell r="E577">
            <v>44943</v>
          </cell>
          <cell r="F577" t="str">
            <v>FERF</v>
          </cell>
          <cell r="G577" t="str">
            <v>CI_FOC</v>
          </cell>
          <cell r="H577" t="str">
            <v>PC</v>
          </cell>
          <cell r="I577" t="str">
            <v>CPR</v>
          </cell>
          <cell r="J577" t="str">
            <v/>
          </cell>
          <cell r="K577" t="str">
            <v>M0</v>
          </cell>
          <cell r="L577" t="str">
            <v>7915</v>
          </cell>
          <cell r="M577" t="str">
            <v>S</v>
          </cell>
          <cell r="N577">
            <v>224722</v>
          </cell>
        </row>
        <row r="578">
          <cell r="A578" t="str">
            <v>FG-COS-FOC-AS-0031</v>
          </cell>
          <cell r="B578" t="str">
            <v>CINT</v>
          </cell>
          <cell r="C578" t="str">
            <v/>
          </cell>
          <cell r="D578" t="str">
            <v>COSMO 542 P SILVER BLUE AL 12</v>
          </cell>
          <cell r="E578">
            <v>0</v>
          </cell>
          <cell r="F578" t="str">
            <v>FERF</v>
          </cell>
          <cell r="G578" t="str">
            <v>CI_FOC</v>
          </cell>
          <cell r="H578" t="str">
            <v>PC</v>
          </cell>
          <cell r="I578" t="str">
            <v>CPR</v>
          </cell>
          <cell r="J578" t="str">
            <v/>
          </cell>
          <cell r="K578" t="str">
            <v>M0</v>
          </cell>
          <cell r="L578" t="str">
            <v>7915</v>
          </cell>
          <cell r="M578" t="str">
            <v>S</v>
          </cell>
          <cell r="N578">
            <v>0</v>
          </cell>
        </row>
        <row r="579">
          <cell r="A579" t="str">
            <v>FG-COS-FOC-AS-0032</v>
          </cell>
          <cell r="B579" t="str">
            <v>CINT</v>
          </cell>
          <cell r="C579" t="str">
            <v/>
          </cell>
          <cell r="D579" t="str">
            <v>COSMO 542 P SILVER BLUE FLORA</v>
          </cell>
          <cell r="E579">
            <v>0</v>
          </cell>
          <cell r="F579" t="str">
            <v>FERF</v>
          </cell>
          <cell r="G579" t="str">
            <v>CI_FOC</v>
          </cell>
          <cell r="H579" t="str">
            <v>PC</v>
          </cell>
          <cell r="I579" t="str">
            <v>CPR</v>
          </cell>
          <cell r="J579" t="str">
            <v/>
          </cell>
          <cell r="K579" t="str">
            <v>M0</v>
          </cell>
          <cell r="L579" t="str">
            <v>7915</v>
          </cell>
          <cell r="M579" t="str">
            <v>S</v>
          </cell>
          <cell r="N579">
            <v>0</v>
          </cell>
        </row>
        <row r="580">
          <cell r="A580" t="str">
            <v>FG-COS-FOC-AS-0033</v>
          </cell>
          <cell r="B580" t="str">
            <v>CINT</v>
          </cell>
          <cell r="C580" t="str">
            <v/>
          </cell>
          <cell r="D580" t="str">
            <v>COSMO 542 P SILVER BROWN</v>
          </cell>
          <cell r="E580">
            <v>44797</v>
          </cell>
          <cell r="F580" t="str">
            <v>FERF</v>
          </cell>
          <cell r="G580" t="str">
            <v>CI_FOC</v>
          </cell>
          <cell r="H580" t="str">
            <v>PC</v>
          </cell>
          <cell r="I580" t="str">
            <v>CPR</v>
          </cell>
          <cell r="J580" t="str">
            <v/>
          </cell>
          <cell r="K580" t="str">
            <v>M0</v>
          </cell>
          <cell r="L580" t="str">
            <v>7915</v>
          </cell>
          <cell r="M580" t="str">
            <v>S</v>
          </cell>
          <cell r="N580">
            <v>224722</v>
          </cell>
        </row>
        <row r="581">
          <cell r="A581" t="str">
            <v>FG-COS-FOC-AS-0034</v>
          </cell>
          <cell r="B581" t="str">
            <v>CINT</v>
          </cell>
          <cell r="C581" t="str">
            <v/>
          </cell>
          <cell r="D581" t="str">
            <v>COSMO 542 P SILVER CUSTOM</v>
          </cell>
          <cell r="E581">
            <v>44798</v>
          </cell>
          <cell r="F581" t="str">
            <v>FERF</v>
          </cell>
          <cell r="G581" t="str">
            <v>CI_FOC</v>
          </cell>
          <cell r="H581" t="str">
            <v>PC</v>
          </cell>
          <cell r="I581" t="str">
            <v>CPR</v>
          </cell>
          <cell r="J581" t="str">
            <v/>
          </cell>
          <cell r="K581" t="str">
            <v>M0</v>
          </cell>
          <cell r="L581" t="str">
            <v>7915</v>
          </cell>
          <cell r="M581" t="str">
            <v>S</v>
          </cell>
          <cell r="N581">
            <v>224722</v>
          </cell>
        </row>
        <row r="582">
          <cell r="A582" t="str">
            <v>FG-COS-FOC-AS-0035</v>
          </cell>
          <cell r="B582" t="str">
            <v>CINT</v>
          </cell>
          <cell r="C582" t="str">
            <v/>
          </cell>
          <cell r="D582" t="str">
            <v>COSMO 542 P SILVER DARK GREY</v>
          </cell>
          <cell r="E582">
            <v>0</v>
          </cell>
          <cell r="F582" t="str">
            <v>FERF</v>
          </cell>
          <cell r="G582" t="str">
            <v>CI_FOC</v>
          </cell>
          <cell r="H582" t="str">
            <v>PC</v>
          </cell>
          <cell r="I582" t="str">
            <v>CPR</v>
          </cell>
          <cell r="J582" t="str">
            <v/>
          </cell>
          <cell r="K582" t="str">
            <v>M0</v>
          </cell>
          <cell r="L582" t="str">
            <v>7915</v>
          </cell>
          <cell r="M582" t="str">
            <v>S</v>
          </cell>
          <cell r="N582">
            <v>0</v>
          </cell>
        </row>
        <row r="583">
          <cell r="A583" t="str">
            <v>FG-COS-FOC-AS-0036</v>
          </cell>
          <cell r="B583" t="str">
            <v>CINT</v>
          </cell>
          <cell r="C583" t="str">
            <v/>
          </cell>
          <cell r="D583" t="str">
            <v>COSMO 542 P SILVER GREEN</v>
          </cell>
          <cell r="E583">
            <v>0</v>
          </cell>
          <cell r="F583" t="str">
            <v>FERF</v>
          </cell>
          <cell r="G583" t="str">
            <v>CI_FOC</v>
          </cell>
          <cell r="H583" t="str">
            <v>PC</v>
          </cell>
          <cell r="I583" t="str">
            <v>CPR</v>
          </cell>
          <cell r="J583" t="str">
            <v/>
          </cell>
          <cell r="K583" t="str">
            <v>M0</v>
          </cell>
          <cell r="L583" t="str">
            <v>7915</v>
          </cell>
          <cell r="M583" t="str">
            <v>S</v>
          </cell>
          <cell r="N583">
            <v>0</v>
          </cell>
        </row>
        <row r="584">
          <cell r="A584" t="str">
            <v>FG-COS-FOC-AS-0037</v>
          </cell>
          <cell r="B584" t="str">
            <v>CINT</v>
          </cell>
          <cell r="C584" t="str">
            <v/>
          </cell>
          <cell r="D584" t="str">
            <v>COSMO 542 P SILVER LIGHT BLUE</v>
          </cell>
          <cell r="E584">
            <v>0</v>
          </cell>
          <cell r="F584" t="str">
            <v>FERF</v>
          </cell>
          <cell r="G584" t="str">
            <v>CI_FOC</v>
          </cell>
          <cell r="H584" t="str">
            <v>PC</v>
          </cell>
          <cell r="I584" t="str">
            <v>CPR</v>
          </cell>
          <cell r="J584" t="str">
            <v/>
          </cell>
          <cell r="K584" t="str">
            <v>M0</v>
          </cell>
          <cell r="L584" t="str">
            <v>7915</v>
          </cell>
          <cell r="M584" t="str">
            <v>S</v>
          </cell>
          <cell r="N584">
            <v>0</v>
          </cell>
        </row>
        <row r="585">
          <cell r="A585" t="str">
            <v>FG-COS-FOC-AS-0038</v>
          </cell>
          <cell r="B585" t="str">
            <v>CINT</v>
          </cell>
          <cell r="C585" t="str">
            <v/>
          </cell>
          <cell r="D585" t="str">
            <v>COSMO 542 P SILVER RED</v>
          </cell>
          <cell r="E585">
            <v>44797</v>
          </cell>
          <cell r="F585" t="str">
            <v>FERF</v>
          </cell>
          <cell r="G585" t="str">
            <v>CI_FOC</v>
          </cell>
          <cell r="H585" t="str">
            <v>PC</v>
          </cell>
          <cell r="I585" t="str">
            <v>CPR</v>
          </cell>
          <cell r="J585" t="str">
            <v/>
          </cell>
          <cell r="K585" t="str">
            <v>M0</v>
          </cell>
          <cell r="L585" t="str">
            <v>7915</v>
          </cell>
          <cell r="M585" t="str">
            <v>S</v>
          </cell>
          <cell r="N585">
            <v>224722</v>
          </cell>
        </row>
        <row r="586">
          <cell r="A586" t="str">
            <v>FG-COS-FOC-AS-0039</v>
          </cell>
          <cell r="B586" t="str">
            <v>CINT</v>
          </cell>
          <cell r="C586" t="str">
            <v/>
          </cell>
          <cell r="D586" t="str">
            <v>COSMO 542 P SILVER RED FLORA</v>
          </cell>
          <cell r="E586">
            <v>44798</v>
          </cell>
          <cell r="F586" t="str">
            <v>FERF</v>
          </cell>
          <cell r="G586" t="str">
            <v>CI_FOC</v>
          </cell>
          <cell r="H586" t="str">
            <v>PC</v>
          </cell>
          <cell r="I586" t="str">
            <v>CPR</v>
          </cell>
          <cell r="J586" t="str">
            <v/>
          </cell>
          <cell r="K586" t="str">
            <v>M0</v>
          </cell>
          <cell r="L586" t="str">
            <v>7915</v>
          </cell>
          <cell r="M586" t="str">
            <v>S</v>
          </cell>
          <cell r="N586">
            <v>224722</v>
          </cell>
        </row>
        <row r="587">
          <cell r="A587" t="str">
            <v>FG-COS-FOC-AS-0040</v>
          </cell>
          <cell r="B587" t="str">
            <v>CINT</v>
          </cell>
          <cell r="C587" t="str">
            <v/>
          </cell>
          <cell r="D587" t="str">
            <v>COSMO 542 P SILVER YELLOW</v>
          </cell>
          <cell r="E587">
            <v>0</v>
          </cell>
          <cell r="F587" t="str">
            <v>FERF</v>
          </cell>
          <cell r="G587" t="str">
            <v>CI_FOC</v>
          </cell>
          <cell r="H587" t="str">
            <v>PC</v>
          </cell>
          <cell r="I587" t="str">
            <v>CPR</v>
          </cell>
          <cell r="J587" t="str">
            <v/>
          </cell>
          <cell r="K587" t="str">
            <v>M0</v>
          </cell>
          <cell r="L587" t="str">
            <v>7915</v>
          </cell>
          <cell r="M587" t="str">
            <v>S</v>
          </cell>
          <cell r="N587">
            <v>0</v>
          </cell>
        </row>
        <row r="588">
          <cell r="A588" t="str">
            <v>FG-COS-FOC-AS-0041</v>
          </cell>
          <cell r="B588" t="str">
            <v>CINT</v>
          </cell>
          <cell r="C588" t="str">
            <v/>
          </cell>
          <cell r="D588" t="str">
            <v>COSMO 542 P WHITE LIGHT BLUE</v>
          </cell>
          <cell r="E588">
            <v>0</v>
          </cell>
          <cell r="F588" t="str">
            <v>FERF</v>
          </cell>
          <cell r="G588" t="str">
            <v>CI_FOC</v>
          </cell>
          <cell r="H588" t="str">
            <v>PC</v>
          </cell>
          <cell r="I588" t="str">
            <v>CPR</v>
          </cell>
          <cell r="J588" t="str">
            <v/>
          </cell>
          <cell r="K588" t="str">
            <v>M0</v>
          </cell>
          <cell r="L588" t="str">
            <v>7915</v>
          </cell>
          <cell r="M588" t="str">
            <v>S</v>
          </cell>
          <cell r="N588">
            <v>0</v>
          </cell>
        </row>
        <row r="589">
          <cell r="A589" t="str">
            <v>FG-COS-FOC-AS-0042</v>
          </cell>
          <cell r="B589" t="str">
            <v>CINT</v>
          </cell>
          <cell r="C589" t="str">
            <v/>
          </cell>
          <cell r="D589" t="str">
            <v>COSMO 542 P WHITE WHITE</v>
          </cell>
          <cell r="E589">
            <v>0</v>
          </cell>
          <cell r="F589" t="str">
            <v>FERF</v>
          </cell>
          <cell r="G589" t="str">
            <v>CI_FOC</v>
          </cell>
          <cell r="H589" t="str">
            <v>PC</v>
          </cell>
          <cell r="I589" t="str">
            <v>CPR</v>
          </cell>
          <cell r="J589" t="str">
            <v/>
          </cell>
          <cell r="K589" t="str">
            <v>M0</v>
          </cell>
          <cell r="L589" t="str">
            <v>7915</v>
          </cell>
          <cell r="M589" t="str">
            <v>S</v>
          </cell>
          <cell r="N589">
            <v>0</v>
          </cell>
        </row>
        <row r="590">
          <cell r="A590" t="str">
            <v>FG-COS-FOC-AS-0043</v>
          </cell>
          <cell r="B590" t="str">
            <v>CINT</v>
          </cell>
          <cell r="C590" t="str">
            <v/>
          </cell>
          <cell r="D590" t="str">
            <v>COSMO 542 P YELLOW YELLOW</v>
          </cell>
          <cell r="E590">
            <v>0</v>
          </cell>
          <cell r="F590" t="str">
            <v>FERF</v>
          </cell>
          <cell r="G590" t="str">
            <v>CI_FOC</v>
          </cell>
          <cell r="H590" t="str">
            <v>PC</v>
          </cell>
          <cell r="I590" t="str">
            <v>CPR</v>
          </cell>
          <cell r="J590" t="str">
            <v/>
          </cell>
          <cell r="K590" t="str">
            <v>M0</v>
          </cell>
          <cell r="L590" t="str">
            <v>7915</v>
          </cell>
          <cell r="M590" t="str">
            <v>S</v>
          </cell>
          <cell r="N590">
            <v>0</v>
          </cell>
        </row>
        <row r="591">
          <cell r="A591" t="str">
            <v>FG-COS-FOC-AS-0044</v>
          </cell>
          <cell r="B591" t="str">
            <v>CINT</v>
          </cell>
          <cell r="C591" t="str">
            <v/>
          </cell>
          <cell r="D591" t="str">
            <v>COSMO 542 P BLACK RED</v>
          </cell>
          <cell r="E591">
            <v>44928</v>
          </cell>
          <cell r="F591" t="str">
            <v>FERF</v>
          </cell>
          <cell r="G591" t="str">
            <v>CI_FOC</v>
          </cell>
          <cell r="H591" t="str">
            <v>PC</v>
          </cell>
          <cell r="I591" t="str">
            <v>CPR</v>
          </cell>
          <cell r="J591" t="str">
            <v/>
          </cell>
          <cell r="K591" t="str">
            <v>M0</v>
          </cell>
          <cell r="L591" t="str">
            <v>7915</v>
          </cell>
          <cell r="M591" t="str">
            <v>S</v>
          </cell>
          <cell r="N591">
            <v>191345</v>
          </cell>
        </row>
        <row r="592">
          <cell r="A592" t="str">
            <v>FG-COS-FOC-AS-0045</v>
          </cell>
          <cell r="B592" t="str">
            <v>CINT</v>
          </cell>
          <cell r="C592" t="str">
            <v/>
          </cell>
          <cell r="D592" t="str">
            <v>COSMO 542 P SILVER GREEN PVC</v>
          </cell>
          <cell r="E592">
            <v>44834</v>
          </cell>
          <cell r="F592" t="str">
            <v>FERF</v>
          </cell>
          <cell r="G592" t="str">
            <v>CI_FOC</v>
          </cell>
          <cell r="H592" t="str">
            <v>PC</v>
          </cell>
          <cell r="I592" t="str">
            <v>CPR</v>
          </cell>
          <cell r="J592" t="str">
            <v/>
          </cell>
          <cell r="K592" t="str">
            <v>M0</v>
          </cell>
          <cell r="L592" t="str">
            <v>7915</v>
          </cell>
          <cell r="M592" t="str">
            <v>S</v>
          </cell>
          <cell r="N592">
            <v>142224</v>
          </cell>
        </row>
        <row r="593">
          <cell r="A593" t="str">
            <v>FG-COS-FOC-AS-0046</v>
          </cell>
          <cell r="B593" t="str">
            <v>CINT</v>
          </cell>
          <cell r="C593" t="str">
            <v/>
          </cell>
          <cell r="D593" t="str">
            <v>COSMO 542 P SIILVER LIGHT BLUE PVC</v>
          </cell>
          <cell r="E593">
            <v>44834</v>
          </cell>
          <cell r="F593" t="str">
            <v>FERF</v>
          </cell>
          <cell r="G593" t="str">
            <v>CI_FOC</v>
          </cell>
          <cell r="H593" t="str">
            <v>PC</v>
          </cell>
          <cell r="I593" t="str">
            <v>CPR</v>
          </cell>
          <cell r="J593" t="str">
            <v/>
          </cell>
          <cell r="K593" t="str">
            <v>M0</v>
          </cell>
          <cell r="L593" t="str">
            <v>7915</v>
          </cell>
          <cell r="M593" t="str">
            <v>S</v>
          </cell>
          <cell r="N593">
            <v>0</v>
          </cell>
        </row>
        <row r="594">
          <cell r="A594" t="str">
            <v>FG-COS-FOC-AS-0047</v>
          </cell>
          <cell r="B594" t="str">
            <v>CINT</v>
          </cell>
          <cell r="C594" t="str">
            <v/>
          </cell>
          <cell r="D594" t="str">
            <v>COSMO 542 P SILVER LIGHT GREEN PVC</v>
          </cell>
          <cell r="E594">
            <v>44834</v>
          </cell>
          <cell r="F594" t="str">
            <v>FERF</v>
          </cell>
          <cell r="G594" t="str">
            <v>CI_FOC</v>
          </cell>
          <cell r="H594" t="str">
            <v>PC</v>
          </cell>
          <cell r="I594" t="str">
            <v>CPR</v>
          </cell>
          <cell r="J594" t="str">
            <v/>
          </cell>
          <cell r="K594" t="str">
            <v>M0</v>
          </cell>
          <cell r="L594" t="str">
            <v>7915</v>
          </cell>
          <cell r="M594" t="str">
            <v>S</v>
          </cell>
          <cell r="N594">
            <v>0</v>
          </cell>
        </row>
        <row r="595">
          <cell r="A595" t="str">
            <v>FG-COS-FOC-AS-0048</v>
          </cell>
          <cell r="B595" t="str">
            <v>CINT</v>
          </cell>
          <cell r="C595" t="str">
            <v/>
          </cell>
          <cell r="D595" t="str">
            <v>COSMO 542 P SILVER ORANGE O12 PVC</v>
          </cell>
          <cell r="E595">
            <v>44834</v>
          </cell>
          <cell r="F595" t="str">
            <v>FERF</v>
          </cell>
          <cell r="G595" t="str">
            <v>CI_FOC</v>
          </cell>
          <cell r="H595" t="str">
            <v>PC</v>
          </cell>
          <cell r="I595" t="str">
            <v>CPR</v>
          </cell>
          <cell r="J595" t="str">
            <v/>
          </cell>
          <cell r="K595" t="str">
            <v>M0</v>
          </cell>
          <cell r="L595" t="str">
            <v>7915</v>
          </cell>
          <cell r="M595" t="str">
            <v>S</v>
          </cell>
          <cell r="N595">
            <v>0</v>
          </cell>
        </row>
        <row r="596">
          <cell r="A596" t="str">
            <v>FG-COS-FOC-AS-0049</v>
          </cell>
          <cell r="B596" t="str">
            <v>CINT</v>
          </cell>
          <cell r="C596" t="str">
            <v/>
          </cell>
          <cell r="D596" t="str">
            <v>COSMO 542 P SILVER PINK PVC</v>
          </cell>
          <cell r="E596">
            <v>44834</v>
          </cell>
          <cell r="F596" t="str">
            <v>FERF</v>
          </cell>
          <cell r="G596" t="str">
            <v>CI_FOC</v>
          </cell>
          <cell r="H596" t="str">
            <v>PC</v>
          </cell>
          <cell r="I596" t="str">
            <v>CPR</v>
          </cell>
          <cell r="J596" t="str">
            <v/>
          </cell>
          <cell r="K596" t="str">
            <v>M0</v>
          </cell>
          <cell r="L596" t="str">
            <v>7915</v>
          </cell>
          <cell r="M596" t="str">
            <v>S</v>
          </cell>
          <cell r="N596">
            <v>0</v>
          </cell>
        </row>
        <row r="597">
          <cell r="A597" t="str">
            <v>FG-COS-FOC-AS-0050</v>
          </cell>
          <cell r="B597" t="str">
            <v>CINT</v>
          </cell>
          <cell r="C597" t="str">
            <v/>
          </cell>
          <cell r="D597" t="str">
            <v>COSMO 942 P SILVER BLUE</v>
          </cell>
          <cell r="E597">
            <v>45131</v>
          </cell>
          <cell r="F597" t="str">
            <v>FERF</v>
          </cell>
          <cell r="G597" t="str">
            <v>CI_FOC</v>
          </cell>
          <cell r="H597" t="str">
            <v>PC</v>
          </cell>
          <cell r="I597" t="str">
            <v>CPR</v>
          </cell>
          <cell r="J597" t="str">
            <v/>
          </cell>
          <cell r="K597" t="str">
            <v>M0</v>
          </cell>
          <cell r="L597" t="str">
            <v>7915</v>
          </cell>
          <cell r="M597" t="str">
            <v>S</v>
          </cell>
          <cell r="N597">
            <v>191345</v>
          </cell>
        </row>
        <row r="598">
          <cell r="A598" t="str">
            <v>FG-COS-FOC-AS-0051</v>
          </cell>
          <cell r="B598" t="str">
            <v>CINT</v>
          </cell>
          <cell r="C598" t="str">
            <v/>
          </cell>
          <cell r="D598" t="str">
            <v>COSMO 942 P SILVER RED PVC</v>
          </cell>
          <cell r="E598">
            <v>44928</v>
          </cell>
          <cell r="F598" t="str">
            <v>FERF</v>
          </cell>
          <cell r="G598" t="str">
            <v>CI_FOC</v>
          </cell>
          <cell r="H598" t="str">
            <v>PC</v>
          </cell>
          <cell r="I598" t="str">
            <v>CPR</v>
          </cell>
          <cell r="J598" t="str">
            <v/>
          </cell>
          <cell r="K598" t="str">
            <v>M0</v>
          </cell>
          <cell r="L598" t="str">
            <v>7915</v>
          </cell>
          <cell r="M598" t="str">
            <v>S</v>
          </cell>
          <cell r="N598">
            <v>191345</v>
          </cell>
        </row>
        <row r="599">
          <cell r="A599" t="str">
            <v>FG-COS-FOC-AS-0052</v>
          </cell>
          <cell r="B599" t="str">
            <v>CINT</v>
          </cell>
          <cell r="C599" t="str">
            <v/>
          </cell>
          <cell r="D599" t="str">
            <v>COSMO 942 P SILVER NAVY BLUE</v>
          </cell>
          <cell r="E599">
            <v>44798</v>
          </cell>
          <cell r="F599" t="str">
            <v>FERF</v>
          </cell>
          <cell r="G599" t="str">
            <v>CI_FOC</v>
          </cell>
          <cell r="H599" t="str">
            <v>PC</v>
          </cell>
          <cell r="I599" t="str">
            <v>CPR</v>
          </cell>
          <cell r="J599" t="str">
            <v/>
          </cell>
          <cell r="K599" t="str">
            <v>M0</v>
          </cell>
          <cell r="L599" t="str">
            <v>7915</v>
          </cell>
          <cell r="M599" t="str">
            <v>S</v>
          </cell>
          <cell r="N599">
            <v>183368</v>
          </cell>
        </row>
        <row r="600">
          <cell r="A600" t="str">
            <v>FG-COS-FOC-AS-0053</v>
          </cell>
          <cell r="B600" t="str">
            <v>CINT</v>
          </cell>
          <cell r="C600" t="str">
            <v/>
          </cell>
          <cell r="D600" t="str">
            <v>COSMO 942 P SILVER BLACK</v>
          </cell>
          <cell r="E600">
            <v>44928</v>
          </cell>
          <cell r="F600" t="str">
            <v>FERF</v>
          </cell>
          <cell r="G600" t="str">
            <v>CI_FOC</v>
          </cell>
          <cell r="H600" t="str">
            <v>PC</v>
          </cell>
          <cell r="I600" t="str">
            <v>CPR</v>
          </cell>
          <cell r="J600" t="str">
            <v/>
          </cell>
          <cell r="K600" t="str">
            <v>M0</v>
          </cell>
          <cell r="L600" t="str">
            <v>7915</v>
          </cell>
          <cell r="M600" t="str">
            <v>S</v>
          </cell>
          <cell r="N600">
            <v>191345</v>
          </cell>
        </row>
        <row r="601">
          <cell r="A601" t="str">
            <v>FG-COS-FOC-AS-0054</v>
          </cell>
          <cell r="B601" t="str">
            <v>CINT</v>
          </cell>
          <cell r="C601" t="str">
            <v/>
          </cell>
          <cell r="D601" t="str">
            <v>COSMO 941 N BLACK</v>
          </cell>
          <cell r="E601">
            <v>44928</v>
          </cell>
          <cell r="F601" t="str">
            <v>FERF</v>
          </cell>
          <cell r="G601" t="str">
            <v>CI_FOC</v>
          </cell>
          <cell r="H601" t="str">
            <v>PC</v>
          </cell>
          <cell r="I601" t="str">
            <v>CPR</v>
          </cell>
          <cell r="J601" t="str">
            <v/>
          </cell>
          <cell r="K601" t="str">
            <v>M0</v>
          </cell>
          <cell r="L601" t="str">
            <v>7915</v>
          </cell>
          <cell r="M601" t="str">
            <v>S</v>
          </cell>
          <cell r="N601">
            <v>191345</v>
          </cell>
        </row>
        <row r="602">
          <cell r="A602" t="str">
            <v>FG-COS-FOC-AS-0055</v>
          </cell>
          <cell r="B602" t="str">
            <v>CINT</v>
          </cell>
          <cell r="C602" t="str">
            <v/>
          </cell>
          <cell r="D602" t="str">
            <v>COSMO 941 N BLUE</v>
          </cell>
          <cell r="E602">
            <v>44935</v>
          </cell>
          <cell r="F602" t="str">
            <v>FERF</v>
          </cell>
          <cell r="G602" t="str">
            <v>CI_FOC</v>
          </cell>
          <cell r="H602" t="str">
            <v>PC</v>
          </cell>
          <cell r="I602" t="str">
            <v>CPR</v>
          </cell>
          <cell r="J602" t="str">
            <v/>
          </cell>
          <cell r="K602" t="str">
            <v>M0</v>
          </cell>
          <cell r="L602" t="str">
            <v>7915</v>
          </cell>
          <cell r="M602" t="str">
            <v>S</v>
          </cell>
          <cell r="N602">
            <v>191345</v>
          </cell>
        </row>
        <row r="603">
          <cell r="A603" t="str">
            <v>FG-COS-FOC-AS-0056</v>
          </cell>
          <cell r="B603" t="str">
            <v>CINT</v>
          </cell>
          <cell r="C603" t="str">
            <v/>
          </cell>
          <cell r="D603" t="str">
            <v>COSMO 941 N BROWN</v>
          </cell>
          <cell r="E603">
            <v>44798</v>
          </cell>
          <cell r="F603" t="str">
            <v>FERF</v>
          </cell>
          <cell r="G603" t="str">
            <v>CI_FOC</v>
          </cell>
          <cell r="H603" t="str">
            <v>PC</v>
          </cell>
          <cell r="I603" t="str">
            <v>CPR</v>
          </cell>
          <cell r="J603" t="str">
            <v/>
          </cell>
          <cell r="K603" t="str">
            <v>M0</v>
          </cell>
          <cell r="L603" t="str">
            <v>7915</v>
          </cell>
          <cell r="M603" t="str">
            <v>S</v>
          </cell>
          <cell r="N603">
            <v>183368</v>
          </cell>
        </row>
        <row r="604">
          <cell r="A604" t="str">
            <v>FG-COS-FOC-AS-0057</v>
          </cell>
          <cell r="B604" t="str">
            <v>CINT</v>
          </cell>
          <cell r="C604" t="str">
            <v/>
          </cell>
          <cell r="D604" t="str">
            <v>COSMO 941 N DARK GREY</v>
          </cell>
          <cell r="E604">
            <v>0</v>
          </cell>
          <cell r="F604" t="str">
            <v>FERF</v>
          </cell>
          <cell r="G604" t="str">
            <v>CI_FOC</v>
          </cell>
          <cell r="H604" t="str">
            <v>PC</v>
          </cell>
          <cell r="I604" t="str">
            <v>CPR</v>
          </cell>
          <cell r="J604" t="str">
            <v/>
          </cell>
          <cell r="K604" t="str">
            <v>M0</v>
          </cell>
          <cell r="L604" t="str">
            <v>7915</v>
          </cell>
          <cell r="M604" t="str">
            <v>S</v>
          </cell>
          <cell r="N604">
            <v>0</v>
          </cell>
        </row>
        <row r="605">
          <cell r="A605" t="str">
            <v>FG-COS-FOC-AS-0058</v>
          </cell>
          <cell r="B605" t="str">
            <v>CINT</v>
          </cell>
          <cell r="C605" t="str">
            <v/>
          </cell>
          <cell r="D605" t="str">
            <v>COSMO 941 N GREEN</v>
          </cell>
          <cell r="E605">
            <v>0</v>
          </cell>
          <cell r="F605" t="str">
            <v>FERF</v>
          </cell>
          <cell r="G605" t="str">
            <v>CI_FOC</v>
          </cell>
          <cell r="H605" t="str">
            <v>PC</v>
          </cell>
          <cell r="I605" t="str">
            <v>CPR</v>
          </cell>
          <cell r="J605" t="str">
            <v/>
          </cell>
          <cell r="K605" t="str">
            <v>M0</v>
          </cell>
          <cell r="L605" t="str">
            <v>7915</v>
          </cell>
          <cell r="M605" t="str">
            <v>S</v>
          </cell>
          <cell r="N605">
            <v>0</v>
          </cell>
        </row>
        <row r="606">
          <cell r="A606" t="str">
            <v>FG-COS-FOC-AS-0059</v>
          </cell>
          <cell r="B606" t="str">
            <v>CINT</v>
          </cell>
          <cell r="C606" t="str">
            <v/>
          </cell>
          <cell r="D606" t="str">
            <v>COSMO 941 N GREY</v>
          </cell>
          <cell r="E606">
            <v>0</v>
          </cell>
          <cell r="F606" t="str">
            <v>FERF</v>
          </cell>
          <cell r="G606" t="str">
            <v>CI_FOC</v>
          </cell>
          <cell r="H606" t="str">
            <v>PC</v>
          </cell>
          <cell r="I606" t="str">
            <v>CPR</v>
          </cell>
          <cell r="J606" t="str">
            <v/>
          </cell>
          <cell r="K606" t="str">
            <v>M0</v>
          </cell>
          <cell r="L606" t="str">
            <v>7915</v>
          </cell>
          <cell r="M606" t="str">
            <v>S</v>
          </cell>
          <cell r="N606">
            <v>0</v>
          </cell>
        </row>
        <row r="607">
          <cell r="A607" t="str">
            <v>FG-COS-FOC-AS-0060</v>
          </cell>
          <cell r="B607" t="str">
            <v>CINT</v>
          </cell>
          <cell r="C607" t="str">
            <v/>
          </cell>
          <cell r="D607" t="str">
            <v>COSMO 941 N NAVY BLUE LABEL</v>
          </cell>
          <cell r="E607">
            <v>0</v>
          </cell>
          <cell r="F607" t="str">
            <v>FERF</v>
          </cell>
          <cell r="G607" t="str">
            <v>CI_FOC</v>
          </cell>
          <cell r="H607" t="str">
            <v>PC</v>
          </cell>
          <cell r="I607" t="str">
            <v>CPR</v>
          </cell>
          <cell r="J607" t="str">
            <v/>
          </cell>
          <cell r="K607" t="str">
            <v>M0</v>
          </cell>
          <cell r="L607" t="str">
            <v>7915</v>
          </cell>
          <cell r="M607" t="str">
            <v>S</v>
          </cell>
          <cell r="N607">
            <v>0</v>
          </cell>
        </row>
        <row r="608">
          <cell r="A608" t="str">
            <v>FG-COS-FOC-AS-0061</v>
          </cell>
          <cell r="B608" t="str">
            <v>CINT</v>
          </cell>
          <cell r="C608" t="str">
            <v/>
          </cell>
          <cell r="D608" t="str">
            <v>COSMO 941 N  GREEN PVC</v>
          </cell>
          <cell r="E608">
            <v>0</v>
          </cell>
          <cell r="F608" t="str">
            <v>FERF</v>
          </cell>
          <cell r="G608" t="str">
            <v>CI_FOC</v>
          </cell>
          <cell r="H608" t="str">
            <v>PC</v>
          </cell>
          <cell r="I608" t="str">
            <v>CPR</v>
          </cell>
          <cell r="J608" t="str">
            <v/>
          </cell>
          <cell r="K608" t="str">
            <v>M0</v>
          </cell>
          <cell r="L608" t="str">
            <v>7915</v>
          </cell>
          <cell r="M608" t="str">
            <v>S</v>
          </cell>
          <cell r="N608">
            <v>0</v>
          </cell>
        </row>
        <row r="609">
          <cell r="A609" t="str">
            <v>FG-COS-FOC-AS-0062</v>
          </cell>
          <cell r="B609" t="str">
            <v>CINT</v>
          </cell>
          <cell r="C609" t="str">
            <v/>
          </cell>
          <cell r="D609" t="str">
            <v>COSMO 941 N BLUE TAURUS</v>
          </cell>
          <cell r="E609">
            <v>0</v>
          </cell>
          <cell r="F609" t="str">
            <v>FERF</v>
          </cell>
          <cell r="G609" t="str">
            <v>CI_FOC</v>
          </cell>
          <cell r="H609" t="str">
            <v>PC</v>
          </cell>
          <cell r="I609" t="str">
            <v>CPR</v>
          </cell>
          <cell r="J609" t="str">
            <v/>
          </cell>
          <cell r="K609" t="str">
            <v>M0</v>
          </cell>
          <cell r="L609" t="str">
            <v>7915</v>
          </cell>
          <cell r="M609" t="str">
            <v>S</v>
          </cell>
          <cell r="N609">
            <v>0</v>
          </cell>
        </row>
        <row r="610">
          <cell r="A610" t="str">
            <v>FG-COS-FOC-AS-0063</v>
          </cell>
          <cell r="B610" t="str">
            <v>CINT</v>
          </cell>
          <cell r="C610" t="str">
            <v/>
          </cell>
          <cell r="D610" t="str">
            <v>COSMO 941 N RED</v>
          </cell>
          <cell r="E610">
            <v>44928</v>
          </cell>
          <cell r="F610" t="str">
            <v>FERF</v>
          </cell>
          <cell r="G610" t="str">
            <v>CI_FOC</v>
          </cell>
          <cell r="H610" t="str">
            <v>PC</v>
          </cell>
          <cell r="I610" t="str">
            <v>CPR</v>
          </cell>
          <cell r="J610" t="str">
            <v/>
          </cell>
          <cell r="K610" t="str">
            <v>M0</v>
          </cell>
          <cell r="L610" t="str">
            <v>7915</v>
          </cell>
          <cell r="M610" t="str">
            <v>S</v>
          </cell>
          <cell r="N610">
            <v>191345</v>
          </cell>
        </row>
        <row r="611">
          <cell r="A611" t="str">
            <v>FG-COS-FOC-AS-0064</v>
          </cell>
          <cell r="B611" t="str">
            <v>CINT</v>
          </cell>
          <cell r="C611" t="str">
            <v/>
          </cell>
          <cell r="D611" t="str">
            <v>COSMO 942 P SILVER GREY O2</v>
          </cell>
          <cell r="E611">
            <v>0</v>
          </cell>
          <cell r="F611" t="str">
            <v>FERF</v>
          </cell>
          <cell r="G611" t="str">
            <v>CI_FOC</v>
          </cell>
          <cell r="H611" t="str">
            <v>PC</v>
          </cell>
          <cell r="I611" t="str">
            <v>CPR</v>
          </cell>
          <cell r="J611" t="str">
            <v/>
          </cell>
          <cell r="K611" t="str">
            <v>M0</v>
          </cell>
          <cell r="L611" t="str">
            <v>7915</v>
          </cell>
          <cell r="M611" t="str">
            <v>S</v>
          </cell>
          <cell r="N611">
            <v>0</v>
          </cell>
        </row>
        <row r="612">
          <cell r="A612" t="str">
            <v>FG-COS-FOC-AS-0065</v>
          </cell>
          <cell r="B612" t="str">
            <v>CINT</v>
          </cell>
          <cell r="C612" t="str">
            <v/>
          </cell>
          <cell r="D612" t="str">
            <v>COSMO 942 P SILVER BLUE TAURUS</v>
          </cell>
          <cell r="E612">
            <v>0</v>
          </cell>
          <cell r="F612" t="str">
            <v>FERF</v>
          </cell>
          <cell r="G612" t="str">
            <v>CI_FOC</v>
          </cell>
          <cell r="H612" t="str">
            <v>PC</v>
          </cell>
          <cell r="I612" t="str">
            <v>CPR</v>
          </cell>
          <cell r="J612" t="str">
            <v/>
          </cell>
          <cell r="K612" t="str">
            <v>M0</v>
          </cell>
          <cell r="L612" t="str">
            <v>7915</v>
          </cell>
          <cell r="M612" t="str">
            <v>S</v>
          </cell>
          <cell r="N612">
            <v>0</v>
          </cell>
        </row>
        <row r="613">
          <cell r="A613" t="str">
            <v>FG-COS-FOC-AS-0066</v>
          </cell>
          <cell r="B613" t="str">
            <v>CINT</v>
          </cell>
          <cell r="C613" t="str">
            <v/>
          </cell>
          <cell r="D613" t="str">
            <v>COSMO 942 P SILVER LIGHT GREY</v>
          </cell>
          <cell r="E613">
            <v>0</v>
          </cell>
          <cell r="F613" t="str">
            <v>FERF</v>
          </cell>
          <cell r="G613" t="str">
            <v>CI_FOC</v>
          </cell>
          <cell r="H613" t="str">
            <v>PC</v>
          </cell>
          <cell r="I613" t="str">
            <v>CPR</v>
          </cell>
          <cell r="J613" t="str">
            <v/>
          </cell>
          <cell r="K613" t="str">
            <v>M0</v>
          </cell>
          <cell r="L613" t="str">
            <v>7915</v>
          </cell>
          <cell r="M613" t="str">
            <v>S</v>
          </cell>
          <cell r="N613">
            <v>0</v>
          </cell>
        </row>
        <row r="614">
          <cell r="A614" t="str">
            <v>FG-COS-FOC-AS-0067</v>
          </cell>
          <cell r="B614" t="str">
            <v>CINT</v>
          </cell>
          <cell r="C614" t="str">
            <v/>
          </cell>
          <cell r="D614" t="str">
            <v>COSMO 942 P SILVER BEIGE</v>
          </cell>
          <cell r="E614">
            <v>0</v>
          </cell>
          <cell r="F614" t="str">
            <v>FERF</v>
          </cell>
          <cell r="G614" t="str">
            <v>CI_FOC</v>
          </cell>
          <cell r="H614" t="str">
            <v>PC</v>
          </cell>
          <cell r="I614" t="str">
            <v>CPR</v>
          </cell>
          <cell r="J614" t="str">
            <v/>
          </cell>
          <cell r="K614" t="str">
            <v>M0</v>
          </cell>
          <cell r="L614" t="str">
            <v>7915</v>
          </cell>
          <cell r="M614" t="str">
            <v>S</v>
          </cell>
          <cell r="N614">
            <v>0</v>
          </cell>
        </row>
        <row r="615">
          <cell r="A615" t="str">
            <v>FG-COS-FOC-AS-0068</v>
          </cell>
          <cell r="B615" t="str">
            <v>CINT</v>
          </cell>
          <cell r="C615" t="str">
            <v/>
          </cell>
          <cell r="D615" t="str">
            <v>COSMO 942 P SILVER BLACK PVC</v>
          </cell>
          <cell r="E615">
            <v>44928</v>
          </cell>
          <cell r="F615" t="str">
            <v>FERF</v>
          </cell>
          <cell r="G615" t="str">
            <v>CI_FOC</v>
          </cell>
          <cell r="H615" t="str">
            <v>PC</v>
          </cell>
          <cell r="I615" t="str">
            <v>CPR</v>
          </cell>
          <cell r="J615" t="str">
            <v/>
          </cell>
          <cell r="K615" t="str">
            <v>M0</v>
          </cell>
          <cell r="L615" t="str">
            <v>7915</v>
          </cell>
          <cell r="M615" t="str">
            <v>S</v>
          </cell>
          <cell r="N615">
            <v>191345</v>
          </cell>
        </row>
        <row r="616">
          <cell r="A616" t="str">
            <v>FG-COS-FOC-AS-0069</v>
          </cell>
          <cell r="B616" t="str">
            <v>CINT</v>
          </cell>
          <cell r="C616" t="str">
            <v/>
          </cell>
          <cell r="D616" t="str">
            <v>COSMO 942 P SILVER BLUE PVC</v>
          </cell>
          <cell r="E616">
            <v>0</v>
          </cell>
          <cell r="F616" t="str">
            <v>FERF</v>
          </cell>
          <cell r="G616" t="str">
            <v>CI_FOC</v>
          </cell>
          <cell r="H616" t="str">
            <v>PC</v>
          </cell>
          <cell r="I616" t="str">
            <v>CPR</v>
          </cell>
          <cell r="J616" t="str">
            <v/>
          </cell>
          <cell r="K616" t="str">
            <v>M0</v>
          </cell>
          <cell r="L616" t="str">
            <v>7915</v>
          </cell>
          <cell r="M616" t="str">
            <v>S</v>
          </cell>
          <cell r="N616">
            <v>0</v>
          </cell>
        </row>
        <row r="617">
          <cell r="A617" t="str">
            <v>FG-COS-FOC-AS-0070</v>
          </cell>
          <cell r="B617" t="str">
            <v>CINT</v>
          </cell>
          <cell r="C617" t="str">
            <v/>
          </cell>
          <cell r="D617" t="str">
            <v>COSMO 942 P SILVER BROWN PVC</v>
          </cell>
          <cell r="E617">
            <v>0</v>
          </cell>
          <cell r="F617" t="str">
            <v>FERF</v>
          </cell>
          <cell r="G617" t="str">
            <v>CI_FOC</v>
          </cell>
          <cell r="H617" t="str">
            <v>PC</v>
          </cell>
          <cell r="I617" t="str">
            <v>CPR</v>
          </cell>
          <cell r="J617" t="str">
            <v/>
          </cell>
          <cell r="K617" t="str">
            <v>M0</v>
          </cell>
          <cell r="L617" t="str">
            <v>7915</v>
          </cell>
          <cell r="M617" t="str">
            <v>S</v>
          </cell>
          <cell r="N617">
            <v>0</v>
          </cell>
        </row>
        <row r="618">
          <cell r="A618" t="str">
            <v>FG-COS-FOC-AS-0071</v>
          </cell>
          <cell r="B618" t="str">
            <v>CINT</v>
          </cell>
          <cell r="C618" t="str">
            <v/>
          </cell>
          <cell r="D618" t="str">
            <v>COSMO 942 P SILVER CREAM</v>
          </cell>
          <cell r="E618">
            <v>0</v>
          </cell>
          <cell r="F618" t="str">
            <v>FERF</v>
          </cell>
          <cell r="G618" t="str">
            <v>CI_FOC</v>
          </cell>
          <cell r="H618" t="str">
            <v>PC</v>
          </cell>
          <cell r="I618" t="str">
            <v>CPR</v>
          </cell>
          <cell r="J618" t="str">
            <v/>
          </cell>
          <cell r="K618" t="str">
            <v>M0</v>
          </cell>
          <cell r="L618" t="str">
            <v>7915</v>
          </cell>
          <cell r="M618" t="str">
            <v>S</v>
          </cell>
          <cell r="N618">
            <v>0</v>
          </cell>
        </row>
        <row r="619">
          <cell r="A619" t="str">
            <v>FG-COS-FOC-AS-0072</v>
          </cell>
          <cell r="B619" t="str">
            <v>CINT</v>
          </cell>
          <cell r="C619" t="str">
            <v/>
          </cell>
          <cell r="D619" t="str">
            <v>COSMO 942 P SILVER GREEN</v>
          </cell>
          <cell r="E619">
            <v>0</v>
          </cell>
          <cell r="F619" t="str">
            <v>FERF</v>
          </cell>
          <cell r="G619" t="str">
            <v>CI_FOC</v>
          </cell>
          <cell r="H619" t="str">
            <v>PC</v>
          </cell>
          <cell r="I619" t="str">
            <v>CPR</v>
          </cell>
          <cell r="J619" t="str">
            <v/>
          </cell>
          <cell r="K619" t="str">
            <v>M0</v>
          </cell>
          <cell r="L619" t="str">
            <v>7915</v>
          </cell>
          <cell r="M619" t="str">
            <v>S</v>
          </cell>
          <cell r="N619">
            <v>0</v>
          </cell>
        </row>
        <row r="620">
          <cell r="A620" t="str">
            <v>FG-COS-FOC-AS-0073</v>
          </cell>
          <cell r="B620" t="str">
            <v>CINT</v>
          </cell>
          <cell r="C620" t="str">
            <v/>
          </cell>
          <cell r="D620" t="str">
            <v>COSMO 942 P SILVER NAVY BLUE PVC</v>
          </cell>
          <cell r="E620">
            <v>45175</v>
          </cell>
          <cell r="F620" t="str">
            <v>FERF</v>
          </cell>
          <cell r="G620" t="str">
            <v>CI_FOC</v>
          </cell>
          <cell r="H620" t="str">
            <v>PC</v>
          </cell>
          <cell r="I620" t="str">
            <v>CPR</v>
          </cell>
          <cell r="J620" t="str">
            <v/>
          </cell>
          <cell r="K620" t="str">
            <v>M0</v>
          </cell>
          <cell r="L620" t="str">
            <v>7915</v>
          </cell>
          <cell r="M620" t="str">
            <v>S</v>
          </cell>
          <cell r="N620">
            <v>189257</v>
          </cell>
        </row>
        <row r="621">
          <cell r="A621" t="str">
            <v>FG-COS-FOC-AS-0074</v>
          </cell>
          <cell r="B621" t="str">
            <v>CINT</v>
          </cell>
          <cell r="C621" t="str">
            <v/>
          </cell>
          <cell r="D621" t="str">
            <v>COSMO 942 P SILVER SILVER AICO</v>
          </cell>
          <cell r="E621">
            <v>0</v>
          </cell>
          <cell r="F621" t="str">
            <v>FERF</v>
          </cell>
          <cell r="G621" t="str">
            <v>CI_FOC</v>
          </cell>
          <cell r="H621" t="str">
            <v>PC</v>
          </cell>
          <cell r="I621" t="str">
            <v>CPR</v>
          </cell>
          <cell r="J621" t="str">
            <v/>
          </cell>
          <cell r="K621" t="str">
            <v>M0</v>
          </cell>
          <cell r="L621" t="str">
            <v>7915</v>
          </cell>
          <cell r="M621" t="str">
            <v>S</v>
          </cell>
          <cell r="N621">
            <v>0</v>
          </cell>
        </row>
        <row r="622">
          <cell r="A622" t="str">
            <v>FG-COS-FOC-AS-0075</v>
          </cell>
          <cell r="B622" t="str">
            <v>CINT</v>
          </cell>
          <cell r="C622" t="str">
            <v/>
          </cell>
          <cell r="D622" t="str">
            <v>COSMO 541 U N GREEN</v>
          </cell>
          <cell r="E622">
            <v>45194</v>
          </cell>
          <cell r="F622" t="str">
            <v>FERF</v>
          </cell>
          <cell r="G622" t="str">
            <v>CI_FOC</v>
          </cell>
          <cell r="H622" t="str">
            <v>PC</v>
          </cell>
          <cell r="I622" t="str">
            <v>CPR</v>
          </cell>
          <cell r="J622" t="str">
            <v/>
          </cell>
          <cell r="K622" t="str">
            <v>M0</v>
          </cell>
          <cell r="L622" t="str">
            <v>7915</v>
          </cell>
          <cell r="M622" t="str">
            <v>S</v>
          </cell>
          <cell r="N622">
            <v>163735</v>
          </cell>
        </row>
        <row r="623">
          <cell r="A623" t="str">
            <v>FG-COS-FOC-AS-0076</v>
          </cell>
          <cell r="B623" t="str">
            <v>CINT</v>
          </cell>
          <cell r="C623" t="str">
            <v/>
          </cell>
          <cell r="D623" t="str">
            <v>COSMO 541 U N RED</v>
          </cell>
          <cell r="E623">
            <v>45194</v>
          </cell>
          <cell r="F623" t="str">
            <v>FERF</v>
          </cell>
          <cell r="G623" t="str">
            <v>CI_FOC</v>
          </cell>
          <cell r="H623" t="str">
            <v>PC</v>
          </cell>
          <cell r="I623" t="str">
            <v>CPR</v>
          </cell>
          <cell r="J623" t="str">
            <v/>
          </cell>
          <cell r="K623" t="str">
            <v>M0</v>
          </cell>
          <cell r="L623" t="str">
            <v>7915</v>
          </cell>
          <cell r="M623" t="str">
            <v>S</v>
          </cell>
          <cell r="N623">
            <v>165030</v>
          </cell>
        </row>
        <row r="624">
          <cell r="A624" t="str">
            <v>FG-COS-FOC-AS-0077</v>
          </cell>
          <cell r="B624" t="str">
            <v>CINT</v>
          </cell>
          <cell r="C624" t="str">
            <v/>
          </cell>
          <cell r="D624" t="str">
            <v>COSMO 541 U N BLACK</v>
          </cell>
          <cell r="E624">
            <v>44966</v>
          </cell>
          <cell r="F624" t="str">
            <v>FERF</v>
          </cell>
          <cell r="G624" t="str">
            <v>CI_FOC</v>
          </cell>
          <cell r="H624" t="str">
            <v>PC</v>
          </cell>
          <cell r="I624" t="str">
            <v>CPR</v>
          </cell>
          <cell r="J624" t="str">
            <v/>
          </cell>
          <cell r="K624" t="str">
            <v>M0</v>
          </cell>
          <cell r="L624" t="str">
            <v>7915</v>
          </cell>
          <cell r="M624" t="str">
            <v>S</v>
          </cell>
          <cell r="N624">
            <v>155043</v>
          </cell>
        </row>
        <row r="625">
          <cell r="A625" t="str">
            <v>FG-COS-FOC-AS-0078</v>
          </cell>
          <cell r="B625" t="str">
            <v>CINT</v>
          </cell>
          <cell r="C625" t="str">
            <v/>
          </cell>
          <cell r="D625" t="str">
            <v>COSMO 541 U N BLUE</v>
          </cell>
          <cell r="E625">
            <v>45131</v>
          </cell>
          <cell r="F625" t="str">
            <v>FERF</v>
          </cell>
          <cell r="G625" t="str">
            <v>CI_FOC</v>
          </cell>
          <cell r="H625" t="str">
            <v>PC</v>
          </cell>
          <cell r="I625" t="str">
            <v>CPR</v>
          </cell>
          <cell r="J625" t="str">
            <v/>
          </cell>
          <cell r="K625" t="str">
            <v>M0</v>
          </cell>
          <cell r="L625" t="str">
            <v>7915</v>
          </cell>
          <cell r="M625" t="str">
            <v>S</v>
          </cell>
          <cell r="N625">
            <v>167862</v>
          </cell>
        </row>
        <row r="626">
          <cell r="A626" t="str">
            <v>FG-COS-FOC-AS-0079</v>
          </cell>
          <cell r="B626" t="str">
            <v>CINT</v>
          </cell>
          <cell r="C626" t="str">
            <v/>
          </cell>
          <cell r="D626" t="str">
            <v>COSMO 541 U N BLUE FLORA</v>
          </cell>
          <cell r="E626">
            <v>0</v>
          </cell>
          <cell r="F626" t="str">
            <v>FERF</v>
          </cell>
          <cell r="G626" t="str">
            <v>CI_FOC</v>
          </cell>
          <cell r="H626" t="str">
            <v>PC</v>
          </cell>
          <cell r="I626" t="str">
            <v>CPR</v>
          </cell>
          <cell r="J626" t="str">
            <v/>
          </cell>
          <cell r="K626" t="str">
            <v>M0</v>
          </cell>
          <cell r="L626" t="str">
            <v>7915</v>
          </cell>
          <cell r="M626" t="str">
            <v>S</v>
          </cell>
          <cell r="N626">
            <v>0</v>
          </cell>
        </row>
        <row r="627">
          <cell r="A627" t="str">
            <v>FG-COS-FOC-AS-0080</v>
          </cell>
          <cell r="B627" t="str">
            <v>CINT</v>
          </cell>
          <cell r="C627" t="str">
            <v/>
          </cell>
          <cell r="D627" t="str">
            <v>COSMO 541 U N GREEN FLORA</v>
          </cell>
          <cell r="E627">
            <v>0</v>
          </cell>
          <cell r="F627" t="str">
            <v>FERF</v>
          </cell>
          <cell r="G627" t="str">
            <v>CI_FOC</v>
          </cell>
          <cell r="H627" t="str">
            <v>PC</v>
          </cell>
          <cell r="I627" t="str">
            <v>CPR</v>
          </cell>
          <cell r="J627" t="str">
            <v/>
          </cell>
          <cell r="K627" t="str">
            <v>M0</v>
          </cell>
          <cell r="L627" t="str">
            <v>7915</v>
          </cell>
          <cell r="M627" t="str">
            <v>S</v>
          </cell>
          <cell r="N627">
            <v>0</v>
          </cell>
        </row>
        <row r="628">
          <cell r="A628" t="str">
            <v>FG-COS-FOC-AS-0081</v>
          </cell>
          <cell r="B628" t="str">
            <v>CINT</v>
          </cell>
          <cell r="C628" t="str">
            <v/>
          </cell>
          <cell r="D628" t="str">
            <v>COSMO 541 U N LIGHT GREY</v>
          </cell>
          <cell r="E628">
            <v>0</v>
          </cell>
          <cell r="F628" t="str">
            <v>FERF</v>
          </cell>
          <cell r="G628" t="str">
            <v>CI_FOC</v>
          </cell>
          <cell r="H628" t="str">
            <v>PC</v>
          </cell>
          <cell r="I628" t="str">
            <v>CPR</v>
          </cell>
          <cell r="J628" t="str">
            <v/>
          </cell>
          <cell r="K628" t="str">
            <v>M0</v>
          </cell>
          <cell r="L628" t="str">
            <v>7915</v>
          </cell>
          <cell r="M628" t="str">
            <v>S</v>
          </cell>
          <cell r="N628">
            <v>0</v>
          </cell>
        </row>
        <row r="629">
          <cell r="A629" t="str">
            <v>FG-COS-FOC-AS-0082</v>
          </cell>
          <cell r="B629" t="str">
            <v>CINT</v>
          </cell>
          <cell r="C629" t="str">
            <v/>
          </cell>
          <cell r="D629" t="str">
            <v>COSMO 541 U N RED N3</v>
          </cell>
          <cell r="E629">
            <v>0</v>
          </cell>
          <cell r="F629" t="str">
            <v>FERF</v>
          </cell>
          <cell r="G629" t="str">
            <v>CI_FOC</v>
          </cell>
          <cell r="H629" t="str">
            <v>PC</v>
          </cell>
          <cell r="I629" t="str">
            <v>CPR</v>
          </cell>
          <cell r="J629" t="str">
            <v/>
          </cell>
          <cell r="K629" t="str">
            <v>M0</v>
          </cell>
          <cell r="L629" t="str">
            <v>7915</v>
          </cell>
          <cell r="M629" t="str">
            <v>S</v>
          </cell>
          <cell r="N629">
            <v>0</v>
          </cell>
        </row>
        <row r="630">
          <cell r="A630" t="str">
            <v>FG-COS-FOC-AS-0083</v>
          </cell>
          <cell r="B630" t="str">
            <v>CINT</v>
          </cell>
          <cell r="C630" t="str">
            <v/>
          </cell>
          <cell r="D630" t="str">
            <v>COSMO 541 U N BROWN PVC</v>
          </cell>
          <cell r="E630">
            <v>0</v>
          </cell>
          <cell r="F630" t="str">
            <v>FERF</v>
          </cell>
          <cell r="G630" t="str">
            <v>CI_FOC</v>
          </cell>
          <cell r="H630" t="str">
            <v>PC</v>
          </cell>
          <cell r="I630" t="str">
            <v>CPR</v>
          </cell>
          <cell r="J630" t="str">
            <v/>
          </cell>
          <cell r="K630" t="str">
            <v>M0</v>
          </cell>
          <cell r="L630" t="str">
            <v>7915</v>
          </cell>
          <cell r="M630" t="str">
            <v>S</v>
          </cell>
          <cell r="N630">
            <v>0</v>
          </cell>
        </row>
        <row r="631">
          <cell r="A631" t="str">
            <v>FG-COS-FOC-AS-0084</v>
          </cell>
          <cell r="B631" t="str">
            <v>CINT</v>
          </cell>
          <cell r="C631" t="str">
            <v/>
          </cell>
          <cell r="D631" t="str">
            <v>COSMO 541 U N DARK GREY PVC</v>
          </cell>
          <cell r="E631">
            <v>0</v>
          </cell>
          <cell r="F631" t="str">
            <v>FERF</v>
          </cell>
          <cell r="G631" t="str">
            <v>CI_FOC</v>
          </cell>
          <cell r="H631" t="str">
            <v>PC</v>
          </cell>
          <cell r="I631" t="str">
            <v>CPR</v>
          </cell>
          <cell r="J631" t="str">
            <v/>
          </cell>
          <cell r="K631" t="str">
            <v>M0</v>
          </cell>
          <cell r="L631" t="str">
            <v>7915</v>
          </cell>
          <cell r="M631" t="str">
            <v>S</v>
          </cell>
          <cell r="N631">
            <v>0</v>
          </cell>
        </row>
        <row r="632">
          <cell r="A632" t="str">
            <v>FG-COS-FOC-AS-0085</v>
          </cell>
          <cell r="B632" t="str">
            <v>CINT</v>
          </cell>
          <cell r="C632" t="str">
            <v/>
          </cell>
          <cell r="D632" t="str">
            <v>COSMO 541 U N PINK AM9</v>
          </cell>
          <cell r="E632">
            <v>0</v>
          </cell>
          <cell r="F632" t="str">
            <v>FERF</v>
          </cell>
          <cell r="G632" t="str">
            <v>CI_FOC</v>
          </cell>
          <cell r="H632" t="str">
            <v>PC</v>
          </cell>
          <cell r="I632" t="str">
            <v>CPR</v>
          </cell>
          <cell r="J632" t="str">
            <v/>
          </cell>
          <cell r="K632" t="str">
            <v>M0</v>
          </cell>
          <cell r="L632" t="str">
            <v>7915</v>
          </cell>
          <cell r="M632" t="str">
            <v>S</v>
          </cell>
          <cell r="N632">
            <v>0</v>
          </cell>
        </row>
        <row r="633">
          <cell r="A633" t="str">
            <v>FG-COS-FOC-AS-0086</v>
          </cell>
          <cell r="B633" t="str">
            <v>CINT</v>
          </cell>
          <cell r="C633" t="str">
            <v/>
          </cell>
          <cell r="D633" t="str">
            <v>COSMO 542 U P PINK L BLUE</v>
          </cell>
          <cell r="E633">
            <v>0</v>
          </cell>
          <cell r="F633" t="str">
            <v>FERF</v>
          </cell>
          <cell r="G633" t="str">
            <v>CI_FOC</v>
          </cell>
          <cell r="H633" t="str">
            <v>PC</v>
          </cell>
          <cell r="I633" t="str">
            <v>CPR</v>
          </cell>
          <cell r="J633" t="str">
            <v/>
          </cell>
          <cell r="K633" t="str">
            <v>M0</v>
          </cell>
          <cell r="L633" t="str">
            <v>7915</v>
          </cell>
          <cell r="M633" t="str">
            <v>S</v>
          </cell>
          <cell r="N633">
            <v>0</v>
          </cell>
        </row>
        <row r="634">
          <cell r="A634" t="str">
            <v>FG-COS-FOC-AS-0087</v>
          </cell>
          <cell r="B634" t="str">
            <v>CINT</v>
          </cell>
          <cell r="C634" t="str">
            <v/>
          </cell>
          <cell r="D634" t="str">
            <v>COSMO 542 U BLUE</v>
          </cell>
          <cell r="E634">
            <v>0</v>
          </cell>
          <cell r="F634" t="str">
            <v>FERF</v>
          </cell>
          <cell r="G634" t="str">
            <v>CI_FOC</v>
          </cell>
          <cell r="H634" t="str">
            <v>PC</v>
          </cell>
          <cell r="I634" t="str">
            <v>CPR</v>
          </cell>
          <cell r="J634" t="str">
            <v/>
          </cell>
          <cell r="K634" t="str">
            <v>M0</v>
          </cell>
          <cell r="L634" t="str">
            <v>7915</v>
          </cell>
          <cell r="M634" t="str">
            <v>S</v>
          </cell>
          <cell r="N634">
            <v>0</v>
          </cell>
        </row>
        <row r="635">
          <cell r="A635" t="str">
            <v>FG-COS-FOC-AS-0088</v>
          </cell>
          <cell r="B635" t="str">
            <v>CINT</v>
          </cell>
          <cell r="C635" t="str">
            <v/>
          </cell>
          <cell r="D635" t="str">
            <v>COSMO 542 U GREEN PANTONE</v>
          </cell>
          <cell r="E635">
            <v>0</v>
          </cell>
          <cell r="F635" t="str">
            <v>FERF</v>
          </cell>
          <cell r="G635" t="str">
            <v>CI_FOC</v>
          </cell>
          <cell r="H635" t="str">
            <v>PC</v>
          </cell>
          <cell r="I635" t="str">
            <v>CPR</v>
          </cell>
          <cell r="J635" t="str">
            <v/>
          </cell>
          <cell r="K635" t="str">
            <v>M0</v>
          </cell>
          <cell r="L635" t="str">
            <v>7915</v>
          </cell>
          <cell r="M635" t="str">
            <v>S</v>
          </cell>
          <cell r="N635">
            <v>0</v>
          </cell>
        </row>
        <row r="636">
          <cell r="A636" t="str">
            <v>FG-COS-FOC-AS-0089</v>
          </cell>
          <cell r="B636" t="str">
            <v>CINT</v>
          </cell>
          <cell r="C636" t="str">
            <v/>
          </cell>
          <cell r="D636" t="str">
            <v>COSMO 542 U P BEIGE RED</v>
          </cell>
          <cell r="E636">
            <v>0</v>
          </cell>
          <cell r="F636" t="str">
            <v>FERF</v>
          </cell>
          <cell r="G636" t="str">
            <v>CI_FOC</v>
          </cell>
          <cell r="H636" t="str">
            <v>PC</v>
          </cell>
          <cell r="I636" t="str">
            <v>CPR</v>
          </cell>
          <cell r="J636" t="str">
            <v/>
          </cell>
          <cell r="K636" t="str">
            <v>M0</v>
          </cell>
          <cell r="L636" t="str">
            <v>7915</v>
          </cell>
          <cell r="M636" t="str">
            <v>S</v>
          </cell>
          <cell r="N636">
            <v>0</v>
          </cell>
        </row>
        <row r="637">
          <cell r="A637" t="str">
            <v>FG-COS-FOC-AS-0090</v>
          </cell>
          <cell r="B637" t="str">
            <v>CINT</v>
          </cell>
          <cell r="C637" t="str">
            <v/>
          </cell>
          <cell r="D637" t="str">
            <v>COSMO 542 U P BLACK BLACK</v>
          </cell>
          <cell r="E637">
            <v>45294</v>
          </cell>
          <cell r="F637" t="str">
            <v>FERF</v>
          </cell>
          <cell r="G637" t="str">
            <v>CI_FOC</v>
          </cell>
          <cell r="H637" t="str">
            <v>PC</v>
          </cell>
          <cell r="I637" t="str">
            <v>CPR</v>
          </cell>
          <cell r="J637" t="str">
            <v/>
          </cell>
          <cell r="K637" t="str">
            <v>M0</v>
          </cell>
          <cell r="L637" t="str">
            <v>7915</v>
          </cell>
          <cell r="M637" t="str">
            <v>S</v>
          </cell>
          <cell r="N637">
            <v>191345</v>
          </cell>
        </row>
        <row r="638">
          <cell r="A638" t="str">
            <v>FG-COS-FOC-AS-0091</v>
          </cell>
          <cell r="B638" t="str">
            <v>CINT</v>
          </cell>
          <cell r="C638" t="str">
            <v/>
          </cell>
          <cell r="D638" t="str">
            <v>COSMO 542 U P BLACK BROWN</v>
          </cell>
          <cell r="E638">
            <v>0</v>
          </cell>
          <cell r="F638" t="str">
            <v>FERF</v>
          </cell>
          <cell r="G638" t="str">
            <v>CI_FOC</v>
          </cell>
          <cell r="H638" t="str">
            <v>PC</v>
          </cell>
          <cell r="I638" t="str">
            <v>CPR</v>
          </cell>
          <cell r="J638" t="str">
            <v/>
          </cell>
          <cell r="K638" t="str">
            <v>M0</v>
          </cell>
          <cell r="L638" t="str">
            <v>7915</v>
          </cell>
          <cell r="M638" t="str">
            <v>S</v>
          </cell>
          <cell r="N638">
            <v>0</v>
          </cell>
        </row>
        <row r="639">
          <cell r="A639" t="str">
            <v>FG-COS-FOC-AS-0092</v>
          </cell>
          <cell r="B639" t="str">
            <v>CINT</v>
          </cell>
          <cell r="C639" t="str">
            <v/>
          </cell>
          <cell r="D639" t="str">
            <v>COSMO 542 U P BLACK LIGHT BLUE</v>
          </cell>
          <cell r="E639">
            <v>0</v>
          </cell>
          <cell r="F639" t="str">
            <v>FERF</v>
          </cell>
          <cell r="G639" t="str">
            <v>CI_FOC</v>
          </cell>
          <cell r="H639" t="str">
            <v>PC</v>
          </cell>
          <cell r="I639" t="str">
            <v>CPR</v>
          </cell>
          <cell r="J639" t="str">
            <v/>
          </cell>
          <cell r="K639" t="str">
            <v>M0</v>
          </cell>
          <cell r="L639" t="str">
            <v>7915</v>
          </cell>
          <cell r="M639" t="str">
            <v>S</v>
          </cell>
          <cell r="N639">
            <v>0</v>
          </cell>
        </row>
        <row r="640">
          <cell r="A640" t="str">
            <v>FG-COS-FOC-AS-0093</v>
          </cell>
          <cell r="B640" t="str">
            <v>CINT</v>
          </cell>
          <cell r="C640" t="str">
            <v/>
          </cell>
          <cell r="D640" t="str">
            <v>COSMO 542 U P BLACK ORANGE</v>
          </cell>
          <cell r="E640">
            <v>0</v>
          </cell>
          <cell r="F640" t="str">
            <v>FERF</v>
          </cell>
          <cell r="G640" t="str">
            <v>CI_FOC</v>
          </cell>
          <cell r="H640" t="str">
            <v>PC</v>
          </cell>
          <cell r="I640" t="str">
            <v>CPR</v>
          </cell>
          <cell r="J640" t="str">
            <v/>
          </cell>
          <cell r="K640" t="str">
            <v>M0</v>
          </cell>
          <cell r="L640" t="str">
            <v>7915</v>
          </cell>
          <cell r="M640" t="str">
            <v>S</v>
          </cell>
          <cell r="N640">
            <v>0</v>
          </cell>
        </row>
        <row r="641">
          <cell r="A641" t="str">
            <v>FG-COS-FOC-AS-0094</v>
          </cell>
          <cell r="B641" t="str">
            <v>CINT</v>
          </cell>
          <cell r="C641" t="str">
            <v/>
          </cell>
          <cell r="D641" t="str">
            <v>COSMO 542 U P BLUE LIGHT BLUE</v>
          </cell>
          <cell r="E641">
            <v>44928</v>
          </cell>
          <cell r="F641" t="str">
            <v>FERF</v>
          </cell>
          <cell r="G641" t="str">
            <v>CI_FOC</v>
          </cell>
          <cell r="H641" t="str">
            <v>PC</v>
          </cell>
          <cell r="I641" t="str">
            <v>CPR</v>
          </cell>
          <cell r="J641" t="str">
            <v/>
          </cell>
          <cell r="K641" t="str">
            <v>M0</v>
          </cell>
          <cell r="L641" t="str">
            <v>7915</v>
          </cell>
          <cell r="M641" t="str">
            <v>S</v>
          </cell>
          <cell r="N641">
            <v>191345</v>
          </cell>
        </row>
        <row r="642">
          <cell r="A642" t="str">
            <v>FG-COS-FOC-AS-0095</v>
          </cell>
          <cell r="B642" t="str">
            <v>CINT</v>
          </cell>
          <cell r="C642" t="str">
            <v/>
          </cell>
          <cell r="D642" t="str">
            <v>COSMO 542 U P GREEN LIGHT GREEN</v>
          </cell>
          <cell r="E642">
            <v>45294</v>
          </cell>
          <cell r="F642" t="str">
            <v>FERF</v>
          </cell>
          <cell r="G642" t="str">
            <v>CI_FOC</v>
          </cell>
          <cell r="H642" t="str">
            <v>PC</v>
          </cell>
          <cell r="I642" t="str">
            <v>CPR</v>
          </cell>
          <cell r="J642" t="str">
            <v/>
          </cell>
          <cell r="K642" t="str">
            <v>M0</v>
          </cell>
          <cell r="L642" t="str">
            <v>7915</v>
          </cell>
          <cell r="M642" t="str">
            <v>S</v>
          </cell>
          <cell r="N642">
            <v>191345</v>
          </cell>
        </row>
        <row r="643">
          <cell r="A643" t="str">
            <v>FG-COS-FOC-AS-0096</v>
          </cell>
          <cell r="B643" t="str">
            <v>CINT</v>
          </cell>
          <cell r="C643" t="str">
            <v/>
          </cell>
          <cell r="D643" t="str">
            <v>COSMO 542 U P LIGHT GREEN L BLUE</v>
          </cell>
          <cell r="E643">
            <v>0</v>
          </cell>
          <cell r="F643" t="str">
            <v>FERF</v>
          </cell>
          <cell r="G643" t="str">
            <v>CI_FOC</v>
          </cell>
          <cell r="H643" t="str">
            <v>PC</v>
          </cell>
          <cell r="I643" t="str">
            <v>CPR</v>
          </cell>
          <cell r="J643" t="str">
            <v/>
          </cell>
          <cell r="K643" t="str">
            <v>M0</v>
          </cell>
          <cell r="L643" t="str">
            <v>7915</v>
          </cell>
          <cell r="M643" t="str">
            <v>S</v>
          </cell>
          <cell r="N643">
            <v>0</v>
          </cell>
        </row>
        <row r="644">
          <cell r="A644" t="str">
            <v>FG-COS-FOC-AS-0097</v>
          </cell>
          <cell r="B644" t="str">
            <v>CINT</v>
          </cell>
          <cell r="C644" t="str">
            <v/>
          </cell>
          <cell r="D644" t="str">
            <v>COSMO 542 U P L.GREEN L.GREEN I13</v>
          </cell>
          <cell r="E644">
            <v>44868</v>
          </cell>
          <cell r="F644" t="str">
            <v>FERF</v>
          </cell>
          <cell r="G644" t="str">
            <v>CI_FOC</v>
          </cell>
          <cell r="H644" t="str">
            <v>PC</v>
          </cell>
          <cell r="I644" t="str">
            <v>CPR</v>
          </cell>
          <cell r="J644" t="str">
            <v/>
          </cell>
          <cell r="K644" t="str">
            <v>M0</v>
          </cell>
          <cell r="L644" t="str">
            <v>7915</v>
          </cell>
          <cell r="M644" t="str">
            <v>S</v>
          </cell>
          <cell r="N644">
            <v>138270</v>
          </cell>
        </row>
        <row r="645">
          <cell r="A645" t="str">
            <v>FG-COS-FOC-AS-0098</v>
          </cell>
          <cell r="B645" t="str">
            <v>CINT</v>
          </cell>
          <cell r="C645" t="str">
            <v/>
          </cell>
          <cell r="D645" t="str">
            <v>COSMO 542 U P ORANGE L BLUE</v>
          </cell>
          <cell r="E645">
            <v>0</v>
          </cell>
          <cell r="F645" t="str">
            <v>FERF</v>
          </cell>
          <cell r="G645" t="str">
            <v>CI_FOC</v>
          </cell>
          <cell r="H645" t="str">
            <v>PC</v>
          </cell>
          <cell r="I645" t="str">
            <v>CPR</v>
          </cell>
          <cell r="J645" t="str">
            <v/>
          </cell>
          <cell r="K645" t="str">
            <v>M0</v>
          </cell>
          <cell r="L645" t="str">
            <v>7915</v>
          </cell>
          <cell r="M645" t="str">
            <v>S</v>
          </cell>
          <cell r="N645">
            <v>0</v>
          </cell>
        </row>
        <row r="646">
          <cell r="A646" t="str">
            <v>FG-COS-FOC-AS-0099</v>
          </cell>
          <cell r="B646" t="str">
            <v>CINT</v>
          </cell>
          <cell r="C646" t="str">
            <v/>
          </cell>
          <cell r="D646" t="str">
            <v>COSMO 542 U P ORANGE ORANGE</v>
          </cell>
          <cell r="E646">
            <v>44868</v>
          </cell>
          <cell r="F646" t="str">
            <v>FERF</v>
          </cell>
          <cell r="G646" t="str">
            <v>CI_FOC</v>
          </cell>
          <cell r="H646" t="str">
            <v>PC</v>
          </cell>
          <cell r="I646" t="str">
            <v>CPR</v>
          </cell>
          <cell r="J646" t="str">
            <v/>
          </cell>
          <cell r="K646" t="str">
            <v>M0</v>
          </cell>
          <cell r="L646" t="str">
            <v>7915</v>
          </cell>
          <cell r="M646" t="str">
            <v>S</v>
          </cell>
          <cell r="N646">
            <v>147712</v>
          </cell>
        </row>
        <row r="647">
          <cell r="A647" t="str">
            <v>FG-COS-FOC-AS-0100</v>
          </cell>
          <cell r="B647" t="str">
            <v>CINT</v>
          </cell>
          <cell r="C647" t="str">
            <v/>
          </cell>
          <cell r="D647" t="str">
            <v>COSMO 542 U P PINK PINK</v>
          </cell>
          <cell r="E647">
            <v>44928</v>
          </cell>
          <cell r="F647" t="str">
            <v>FERF</v>
          </cell>
          <cell r="G647" t="str">
            <v>CI_FOC</v>
          </cell>
          <cell r="H647" t="str">
            <v>PC</v>
          </cell>
          <cell r="I647" t="str">
            <v>CPR</v>
          </cell>
          <cell r="J647" t="str">
            <v/>
          </cell>
          <cell r="K647" t="str">
            <v>M0</v>
          </cell>
          <cell r="L647" t="str">
            <v>7915</v>
          </cell>
          <cell r="M647" t="str">
            <v>S</v>
          </cell>
          <cell r="N647">
            <v>191345</v>
          </cell>
        </row>
        <row r="648">
          <cell r="A648" t="str">
            <v>FG-COS-FOC-AS-0101</v>
          </cell>
          <cell r="B648" t="str">
            <v>CINT</v>
          </cell>
          <cell r="C648" t="str">
            <v/>
          </cell>
          <cell r="D648" t="str">
            <v>COSMO 542 U P RED RED</v>
          </cell>
          <cell r="E648">
            <v>0</v>
          </cell>
          <cell r="F648" t="str">
            <v>FERF</v>
          </cell>
          <cell r="G648" t="str">
            <v>CI_FOC</v>
          </cell>
          <cell r="H648" t="str">
            <v>PC</v>
          </cell>
          <cell r="I648" t="str">
            <v>CPR</v>
          </cell>
          <cell r="J648" t="str">
            <v/>
          </cell>
          <cell r="K648" t="str">
            <v>M0</v>
          </cell>
          <cell r="L648" t="str">
            <v>7915</v>
          </cell>
          <cell r="M648" t="str">
            <v>S</v>
          </cell>
          <cell r="N648">
            <v>0</v>
          </cell>
        </row>
        <row r="649">
          <cell r="A649" t="str">
            <v>FG-COS-FOC-AS-0102</v>
          </cell>
          <cell r="B649" t="str">
            <v>CINT</v>
          </cell>
          <cell r="C649" t="str">
            <v/>
          </cell>
          <cell r="D649" t="str">
            <v>COSMO 542 U P RED RED FLORA</v>
          </cell>
          <cell r="E649">
            <v>0</v>
          </cell>
          <cell r="F649" t="str">
            <v>FERF</v>
          </cell>
          <cell r="G649" t="str">
            <v>CI_FOC</v>
          </cell>
          <cell r="H649" t="str">
            <v>PC</v>
          </cell>
          <cell r="I649" t="str">
            <v>CPR</v>
          </cell>
          <cell r="J649" t="str">
            <v/>
          </cell>
          <cell r="K649" t="str">
            <v>M0</v>
          </cell>
          <cell r="L649" t="str">
            <v>7915</v>
          </cell>
          <cell r="M649" t="str">
            <v>S</v>
          </cell>
          <cell r="N649">
            <v>0</v>
          </cell>
        </row>
        <row r="650">
          <cell r="A650" t="str">
            <v>FG-COS-FOC-AS-0103</v>
          </cell>
          <cell r="B650" t="str">
            <v>CINT</v>
          </cell>
          <cell r="C650" t="str">
            <v/>
          </cell>
          <cell r="D650" t="str">
            <v>COSMO 542 U P SILVER BLACK</v>
          </cell>
          <cell r="E650">
            <v>44966</v>
          </cell>
          <cell r="F650" t="str">
            <v>FERF</v>
          </cell>
          <cell r="G650" t="str">
            <v>CI_FOC</v>
          </cell>
          <cell r="H650" t="str">
            <v>PC</v>
          </cell>
          <cell r="I650" t="str">
            <v>CPR</v>
          </cell>
          <cell r="J650" t="str">
            <v/>
          </cell>
          <cell r="K650" t="str">
            <v>M0</v>
          </cell>
          <cell r="L650" t="str">
            <v>7915</v>
          </cell>
          <cell r="M650" t="str">
            <v>S</v>
          </cell>
          <cell r="N650">
            <v>149538</v>
          </cell>
        </row>
        <row r="651">
          <cell r="A651" t="str">
            <v>FG-COS-FOC-AS-0104</v>
          </cell>
          <cell r="B651" t="str">
            <v>CINT</v>
          </cell>
          <cell r="C651" t="str">
            <v/>
          </cell>
          <cell r="D651" t="str">
            <v>COSMO 542 U P SILVER BLUE</v>
          </cell>
          <cell r="E651">
            <v>0</v>
          </cell>
          <cell r="F651" t="str">
            <v>FERF</v>
          </cell>
          <cell r="G651" t="str">
            <v>CI_FOC</v>
          </cell>
          <cell r="H651" t="str">
            <v>PC</v>
          </cell>
          <cell r="I651" t="str">
            <v>CPR</v>
          </cell>
          <cell r="J651" t="str">
            <v/>
          </cell>
          <cell r="K651" t="str">
            <v>M0</v>
          </cell>
          <cell r="L651" t="str">
            <v>7915</v>
          </cell>
          <cell r="M651" t="str">
            <v>S</v>
          </cell>
          <cell r="N651">
            <v>0</v>
          </cell>
        </row>
        <row r="652">
          <cell r="A652" t="str">
            <v>FG-COS-FOC-AS-0105</v>
          </cell>
          <cell r="B652" t="str">
            <v>CINT</v>
          </cell>
          <cell r="C652" t="str">
            <v/>
          </cell>
          <cell r="D652" t="str">
            <v>COSMO 542 U P SILVER BLUE AL 12</v>
          </cell>
          <cell r="E652">
            <v>0</v>
          </cell>
          <cell r="F652" t="str">
            <v>FERF</v>
          </cell>
          <cell r="G652" t="str">
            <v>CI_FOC</v>
          </cell>
          <cell r="H652" t="str">
            <v>PC</v>
          </cell>
          <cell r="I652" t="str">
            <v>CPR</v>
          </cell>
          <cell r="J652" t="str">
            <v/>
          </cell>
          <cell r="K652" t="str">
            <v>M0</v>
          </cell>
          <cell r="L652" t="str">
            <v>7915</v>
          </cell>
          <cell r="M652" t="str">
            <v>S</v>
          </cell>
          <cell r="N652">
            <v>0</v>
          </cell>
        </row>
        <row r="653">
          <cell r="A653" t="str">
            <v>FG-COS-FOC-AS-0106</v>
          </cell>
          <cell r="B653" t="str">
            <v>CINT</v>
          </cell>
          <cell r="C653" t="str">
            <v/>
          </cell>
          <cell r="D653" t="str">
            <v>COSMO 542 U P SILVER BLUE FLORA</v>
          </cell>
          <cell r="E653">
            <v>0</v>
          </cell>
          <cell r="F653" t="str">
            <v>FERF</v>
          </cell>
          <cell r="G653" t="str">
            <v>CI_FOC</v>
          </cell>
          <cell r="H653" t="str">
            <v>PC</v>
          </cell>
          <cell r="I653" t="str">
            <v>CPR</v>
          </cell>
          <cell r="J653" t="str">
            <v/>
          </cell>
          <cell r="K653" t="str">
            <v>M0</v>
          </cell>
          <cell r="L653" t="str">
            <v>7915</v>
          </cell>
          <cell r="M653" t="str">
            <v>S</v>
          </cell>
          <cell r="N653">
            <v>0</v>
          </cell>
        </row>
        <row r="654">
          <cell r="A654" t="str">
            <v>FG-COS-FOC-AS-0107</v>
          </cell>
          <cell r="B654" t="str">
            <v>CINT</v>
          </cell>
          <cell r="C654" t="str">
            <v/>
          </cell>
          <cell r="D654" t="str">
            <v>COSMO 542 U P SILVER BROWN</v>
          </cell>
          <cell r="E654">
            <v>44868</v>
          </cell>
          <cell r="F654" t="str">
            <v>FERF</v>
          </cell>
          <cell r="G654" t="str">
            <v>CI_FOC</v>
          </cell>
          <cell r="H654" t="str">
            <v>PC</v>
          </cell>
          <cell r="I654" t="str">
            <v>CPR</v>
          </cell>
          <cell r="J654" t="str">
            <v/>
          </cell>
          <cell r="K654" t="str">
            <v>M0</v>
          </cell>
          <cell r="L654" t="str">
            <v>7915</v>
          </cell>
          <cell r="M654" t="str">
            <v>S</v>
          </cell>
          <cell r="N654">
            <v>134419</v>
          </cell>
        </row>
        <row r="655">
          <cell r="A655" t="str">
            <v>FG-COS-FOC-AS-0108</v>
          </cell>
          <cell r="B655" t="str">
            <v>CINT</v>
          </cell>
          <cell r="C655" t="str">
            <v/>
          </cell>
          <cell r="D655" t="str">
            <v>COSMO 542 U P SILVER CUSTOM</v>
          </cell>
          <cell r="E655">
            <v>0</v>
          </cell>
          <cell r="F655" t="str">
            <v>FERF</v>
          </cell>
          <cell r="G655" t="str">
            <v>CI_FOC</v>
          </cell>
          <cell r="H655" t="str">
            <v>PC</v>
          </cell>
          <cell r="I655" t="str">
            <v>CPR</v>
          </cell>
          <cell r="J655" t="str">
            <v/>
          </cell>
          <cell r="K655" t="str">
            <v>M0</v>
          </cell>
          <cell r="L655" t="str">
            <v>7915</v>
          </cell>
          <cell r="M655" t="str">
            <v>S</v>
          </cell>
          <cell r="N655">
            <v>0</v>
          </cell>
        </row>
        <row r="656">
          <cell r="A656" t="str">
            <v>FG-COS-FOC-AS-0109</v>
          </cell>
          <cell r="B656" t="str">
            <v>CINT</v>
          </cell>
          <cell r="C656" t="str">
            <v/>
          </cell>
          <cell r="D656" t="str">
            <v>COSMO 542 U P SILVER DARK GREY</v>
          </cell>
          <cell r="E656">
            <v>0</v>
          </cell>
          <cell r="F656" t="str">
            <v>FERF</v>
          </cell>
          <cell r="G656" t="str">
            <v>CI_FOC</v>
          </cell>
          <cell r="H656" t="str">
            <v>PC</v>
          </cell>
          <cell r="I656" t="str">
            <v>CPR</v>
          </cell>
          <cell r="J656" t="str">
            <v/>
          </cell>
          <cell r="K656" t="str">
            <v>M0</v>
          </cell>
          <cell r="L656" t="str">
            <v>7915</v>
          </cell>
          <cell r="M656" t="str">
            <v>S</v>
          </cell>
          <cell r="N656">
            <v>0</v>
          </cell>
        </row>
        <row r="657">
          <cell r="A657" t="str">
            <v>FG-COS-FOC-AS-0110</v>
          </cell>
          <cell r="B657" t="str">
            <v>CINT</v>
          </cell>
          <cell r="C657" t="str">
            <v/>
          </cell>
          <cell r="D657" t="str">
            <v>COSMO 542 U P SILVER GREEN</v>
          </cell>
          <cell r="E657">
            <v>0</v>
          </cell>
          <cell r="F657" t="str">
            <v>FERF</v>
          </cell>
          <cell r="G657" t="str">
            <v>CI_FOC</v>
          </cell>
          <cell r="H657" t="str">
            <v>PC</v>
          </cell>
          <cell r="I657" t="str">
            <v>CPR</v>
          </cell>
          <cell r="J657" t="str">
            <v/>
          </cell>
          <cell r="K657" t="str">
            <v>M0</v>
          </cell>
          <cell r="L657" t="str">
            <v>7915</v>
          </cell>
          <cell r="M657" t="str">
            <v>S</v>
          </cell>
          <cell r="N657">
            <v>0</v>
          </cell>
        </row>
        <row r="658">
          <cell r="A658" t="str">
            <v>FG-COS-FOC-AS-0111</v>
          </cell>
          <cell r="B658" t="str">
            <v>CINT</v>
          </cell>
          <cell r="C658" t="str">
            <v/>
          </cell>
          <cell r="D658" t="str">
            <v>COSMO 542 U P SILVER LIGHT BLUE</v>
          </cell>
          <cell r="E658">
            <v>0</v>
          </cell>
          <cell r="F658" t="str">
            <v>FERF</v>
          </cell>
          <cell r="G658" t="str">
            <v>CI_FOC</v>
          </cell>
          <cell r="H658" t="str">
            <v>PC</v>
          </cell>
          <cell r="I658" t="str">
            <v>CPR</v>
          </cell>
          <cell r="J658" t="str">
            <v/>
          </cell>
          <cell r="K658" t="str">
            <v>M0</v>
          </cell>
          <cell r="L658" t="str">
            <v>7915</v>
          </cell>
          <cell r="M658" t="str">
            <v>S</v>
          </cell>
          <cell r="N658">
            <v>0</v>
          </cell>
        </row>
        <row r="659">
          <cell r="A659" t="str">
            <v>FG-COS-FOC-AS-0112</v>
          </cell>
          <cell r="B659" t="str">
            <v>CINT</v>
          </cell>
          <cell r="C659" t="str">
            <v/>
          </cell>
          <cell r="D659" t="str">
            <v>COSMO 542 U P SILVER RED</v>
          </cell>
          <cell r="E659">
            <v>44928</v>
          </cell>
          <cell r="F659" t="str">
            <v>FERF</v>
          </cell>
          <cell r="G659" t="str">
            <v>CI_FOC</v>
          </cell>
          <cell r="H659" t="str">
            <v>PC</v>
          </cell>
          <cell r="I659" t="str">
            <v>CPR</v>
          </cell>
          <cell r="J659" t="str">
            <v/>
          </cell>
          <cell r="K659" t="str">
            <v>M0</v>
          </cell>
          <cell r="L659" t="str">
            <v>7915</v>
          </cell>
          <cell r="M659" t="str">
            <v>S</v>
          </cell>
          <cell r="N659">
            <v>191345</v>
          </cell>
        </row>
        <row r="660">
          <cell r="A660" t="str">
            <v>FG-COS-FOC-AS-0113</v>
          </cell>
          <cell r="B660" t="str">
            <v>CINT</v>
          </cell>
          <cell r="C660" t="str">
            <v/>
          </cell>
          <cell r="D660" t="str">
            <v>COSMO 542 U P SILVER RED FLORA</v>
          </cell>
          <cell r="E660">
            <v>0</v>
          </cell>
          <cell r="F660" t="str">
            <v>FERF</v>
          </cell>
          <cell r="G660" t="str">
            <v>CI_FOC</v>
          </cell>
          <cell r="H660" t="str">
            <v>PC</v>
          </cell>
          <cell r="I660" t="str">
            <v>CPR</v>
          </cell>
          <cell r="J660" t="str">
            <v/>
          </cell>
          <cell r="K660" t="str">
            <v>M0</v>
          </cell>
          <cell r="L660" t="str">
            <v>7915</v>
          </cell>
          <cell r="M660" t="str">
            <v>S</v>
          </cell>
          <cell r="N660">
            <v>0</v>
          </cell>
        </row>
        <row r="661">
          <cell r="A661" t="str">
            <v>FG-COS-FOC-AS-0114</v>
          </cell>
          <cell r="B661" t="str">
            <v>CINT</v>
          </cell>
          <cell r="C661" t="str">
            <v/>
          </cell>
          <cell r="D661" t="str">
            <v>COSMO 542 U P SILVER YELLOW</v>
          </cell>
          <cell r="E661">
            <v>0</v>
          </cell>
          <cell r="F661" t="str">
            <v>FERF</v>
          </cell>
          <cell r="G661" t="str">
            <v>CI_FOC</v>
          </cell>
          <cell r="H661" t="str">
            <v>PC</v>
          </cell>
          <cell r="I661" t="str">
            <v>CPR</v>
          </cell>
          <cell r="J661" t="str">
            <v/>
          </cell>
          <cell r="K661" t="str">
            <v>M0</v>
          </cell>
          <cell r="L661" t="str">
            <v>7915</v>
          </cell>
          <cell r="M661" t="str">
            <v>S</v>
          </cell>
          <cell r="N661">
            <v>0</v>
          </cell>
        </row>
        <row r="662">
          <cell r="A662" t="str">
            <v>FG-COS-FOC-AS-0115</v>
          </cell>
          <cell r="B662" t="str">
            <v>CINT</v>
          </cell>
          <cell r="C662" t="str">
            <v/>
          </cell>
          <cell r="D662" t="str">
            <v>COSMO 542 U P WHITE L BLUE</v>
          </cell>
          <cell r="E662">
            <v>0</v>
          </cell>
          <cell r="F662" t="str">
            <v>FERF</v>
          </cell>
          <cell r="G662" t="str">
            <v>CI_FOC</v>
          </cell>
          <cell r="H662" t="str">
            <v>PC</v>
          </cell>
          <cell r="I662" t="str">
            <v>CPR</v>
          </cell>
          <cell r="J662" t="str">
            <v/>
          </cell>
          <cell r="K662" t="str">
            <v>M0</v>
          </cell>
          <cell r="L662" t="str">
            <v>7915</v>
          </cell>
          <cell r="M662" t="str">
            <v>S</v>
          </cell>
          <cell r="N662">
            <v>0</v>
          </cell>
        </row>
        <row r="663">
          <cell r="A663" t="str">
            <v>FG-COS-FOC-AS-0116</v>
          </cell>
          <cell r="B663" t="str">
            <v>CINT</v>
          </cell>
          <cell r="C663" t="str">
            <v/>
          </cell>
          <cell r="D663" t="str">
            <v>COSMO 542 U P WHITE WHITE</v>
          </cell>
          <cell r="E663">
            <v>0</v>
          </cell>
          <cell r="F663" t="str">
            <v>FERF</v>
          </cell>
          <cell r="G663" t="str">
            <v>CI_FOC</v>
          </cell>
          <cell r="H663" t="str">
            <v>PC</v>
          </cell>
          <cell r="I663" t="str">
            <v>CPR</v>
          </cell>
          <cell r="J663" t="str">
            <v/>
          </cell>
          <cell r="K663" t="str">
            <v>M0</v>
          </cell>
          <cell r="L663" t="str">
            <v>7915</v>
          </cell>
          <cell r="M663" t="str">
            <v>S</v>
          </cell>
          <cell r="N663">
            <v>0</v>
          </cell>
        </row>
        <row r="664">
          <cell r="A664" t="str">
            <v>FG-COS-FOC-AS-0117</v>
          </cell>
          <cell r="B664" t="str">
            <v>CINT</v>
          </cell>
          <cell r="C664" t="str">
            <v/>
          </cell>
          <cell r="D664" t="str">
            <v>COSMO 542 U P YELLOW YELLOW</v>
          </cell>
          <cell r="E664">
            <v>0</v>
          </cell>
          <cell r="F664" t="str">
            <v>FERF</v>
          </cell>
          <cell r="G664" t="str">
            <v>CI_FOC</v>
          </cell>
          <cell r="H664" t="str">
            <v>PC</v>
          </cell>
          <cell r="I664" t="str">
            <v>CPR</v>
          </cell>
          <cell r="J664" t="str">
            <v/>
          </cell>
          <cell r="K664" t="str">
            <v>M0</v>
          </cell>
          <cell r="L664" t="str">
            <v>7915</v>
          </cell>
          <cell r="M664" t="str">
            <v>S</v>
          </cell>
          <cell r="N664">
            <v>0</v>
          </cell>
        </row>
        <row r="665">
          <cell r="A665" t="str">
            <v>FG-COS-FOC-AS-0118</v>
          </cell>
          <cell r="B665" t="str">
            <v>CINT</v>
          </cell>
          <cell r="C665" t="str">
            <v/>
          </cell>
          <cell r="D665" t="str">
            <v>COSMO 542 U YELLOW</v>
          </cell>
          <cell r="E665">
            <v>0</v>
          </cell>
          <cell r="F665" t="str">
            <v>FERF</v>
          </cell>
          <cell r="G665" t="str">
            <v>CI_FOC</v>
          </cell>
          <cell r="H665" t="str">
            <v>PC</v>
          </cell>
          <cell r="I665" t="str">
            <v>CPR</v>
          </cell>
          <cell r="J665" t="str">
            <v/>
          </cell>
          <cell r="K665" t="str">
            <v>M0</v>
          </cell>
          <cell r="L665" t="str">
            <v>7915</v>
          </cell>
          <cell r="M665" t="str">
            <v>S</v>
          </cell>
          <cell r="N665">
            <v>0</v>
          </cell>
        </row>
        <row r="666">
          <cell r="A666" t="str">
            <v>FG-COS-FOC-AS-0119</v>
          </cell>
          <cell r="B666" t="str">
            <v>CINT</v>
          </cell>
          <cell r="C666" t="str">
            <v/>
          </cell>
          <cell r="D666" t="str">
            <v>COSMO 542 U P BLACK RED</v>
          </cell>
          <cell r="E666">
            <v>0</v>
          </cell>
          <cell r="F666" t="str">
            <v>FERF</v>
          </cell>
          <cell r="G666" t="str">
            <v>CI_FOC</v>
          </cell>
          <cell r="H666" t="str">
            <v>PC</v>
          </cell>
          <cell r="I666" t="str">
            <v>CPR</v>
          </cell>
          <cell r="J666" t="str">
            <v/>
          </cell>
          <cell r="K666" t="str">
            <v>M0</v>
          </cell>
          <cell r="L666" t="str">
            <v>7915</v>
          </cell>
          <cell r="M666" t="str">
            <v>S</v>
          </cell>
          <cell r="N666">
            <v>0</v>
          </cell>
        </row>
        <row r="667">
          <cell r="A667" t="str">
            <v>FG-COS-FOC-AS-0120</v>
          </cell>
          <cell r="B667" t="str">
            <v>CINT</v>
          </cell>
          <cell r="C667" t="str">
            <v/>
          </cell>
          <cell r="D667" t="str">
            <v>COSMO 542 U P GREY GREEN PVC</v>
          </cell>
          <cell r="E667">
            <v>0</v>
          </cell>
          <cell r="F667" t="str">
            <v>FERF</v>
          </cell>
          <cell r="G667" t="str">
            <v>CI_FOC</v>
          </cell>
          <cell r="H667" t="str">
            <v>PC</v>
          </cell>
          <cell r="I667" t="str">
            <v>CPR</v>
          </cell>
          <cell r="J667" t="str">
            <v/>
          </cell>
          <cell r="K667" t="str">
            <v>M0</v>
          </cell>
          <cell r="L667" t="str">
            <v>7915</v>
          </cell>
          <cell r="M667" t="str">
            <v>S</v>
          </cell>
          <cell r="N667">
            <v>0</v>
          </cell>
        </row>
        <row r="668">
          <cell r="A668" t="str">
            <v>FG-COS-FOC-AS-0121</v>
          </cell>
          <cell r="B668" t="str">
            <v>CINT</v>
          </cell>
          <cell r="C668" t="str">
            <v/>
          </cell>
          <cell r="D668" t="str">
            <v>COSMO 542 U P GREY LIGHT BLUE PVC</v>
          </cell>
          <cell r="E668">
            <v>0</v>
          </cell>
          <cell r="F668" t="str">
            <v>FERF</v>
          </cell>
          <cell r="G668" t="str">
            <v>CI_FOC</v>
          </cell>
          <cell r="H668" t="str">
            <v>PC</v>
          </cell>
          <cell r="I668" t="str">
            <v>CPR</v>
          </cell>
          <cell r="J668" t="str">
            <v/>
          </cell>
          <cell r="K668" t="str">
            <v>M0</v>
          </cell>
          <cell r="L668" t="str">
            <v>7915</v>
          </cell>
          <cell r="M668" t="str">
            <v>S</v>
          </cell>
          <cell r="N668">
            <v>0</v>
          </cell>
        </row>
        <row r="669">
          <cell r="A669" t="str">
            <v>FG-COS-FOC-AS-0122</v>
          </cell>
          <cell r="B669" t="str">
            <v>CINT</v>
          </cell>
          <cell r="C669" t="str">
            <v/>
          </cell>
          <cell r="D669" t="str">
            <v>COSMO 542 U P SILVER LIGHT GREEN PVC</v>
          </cell>
          <cell r="E669">
            <v>44834</v>
          </cell>
          <cell r="F669" t="str">
            <v>FERF</v>
          </cell>
          <cell r="G669" t="str">
            <v>CI_FOC</v>
          </cell>
          <cell r="H669" t="str">
            <v>PC</v>
          </cell>
          <cell r="I669" t="str">
            <v>CPR</v>
          </cell>
          <cell r="J669" t="str">
            <v/>
          </cell>
          <cell r="K669" t="str">
            <v>M0</v>
          </cell>
          <cell r="L669" t="str">
            <v>7915</v>
          </cell>
          <cell r="M669" t="str">
            <v>S</v>
          </cell>
          <cell r="N669">
            <v>0</v>
          </cell>
        </row>
        <row r="670">
          <cell r="A670" t="str">
            <v>FG-COS-FOC-AS-0123</v>
          </cell>
          <cell r="B670" t="str">
            <v>CINT</v>
          </cell>
          <cell r="C670" t="str">
            <v/>
          </cell>
          <cell r="D670" t="str">
            <v>COSMO 542 U P SILVER ORANGE O12 PVC</v>
          </cell>
          <cell r="E670">
            <v>44935</v>
          </cell>
          <cell r="F670" t="str">
            <v>FERF</v>
          </cell>
          <cell r="G670" t="str">
            <v>CI_FOC</v>
          </cell>
          <cell r="H670" t="str">
            <v>PC</v>
          </cell>
          <cell r="I670" t="str">
            <v>CPR</v>
          </cell>
          <cell r="J670" t="str">
            <v/>
          </cell>
          <cell r="K670" t="str">
            <v>M0</v>
          </cell>
          <cell r="L670" t="str">
            <v>7915</v>
          </cell>
          <cell r="M670" t="str">
            <v>S</v>
          </cell>
          <cell r="N670">
            <v>191345</v>
          </cell>
        </row>
        <row r="671">
          <cell r="A671" t="str">
            <v>FG-COS-FOC-AS-0124</v>
          </cell>
          <cell r="B671" t="str">
            <v>CINT</v>
          </cell>
          <cell r="C671" t="str">
            <v/>
          </cell>
          <cell r="D671" t="str">
            <v>COSMO 542 U P SILVER PINK PVC</v>
          </cell>
          <cell r="E671">
            <v>44834</v>
          </cell>
          <cell r="F671" t="str">
            <v>FERF</v>
          </cell>
          <cell r="G671" t="str">
            <v>CI_FOC</v>
          </cell>
          <cell r="H671" t="str">
            <v>PC</v>
          </cell>
          <cell r="I671" t="str">
            <v>CPR</v>
          </cell>
          <cell r="J671" t="str">
            <v/>
          </cell>
          <cell r="K671" t="str">
            <v>M0</v>
          </cell>
          <cell r="L671" t="str">
            <v>7915</v>
          </cell>
          <cell r="M671" t="str">
            <v>S</v>
          </cell>
          <cell r="N671">
            <v>0</v>
          </cell>
        </row>
        <row r="672">
          <cell r="A672" t="str">
            <v>FG-COS-FOC-AS-0125</v>
          </cell>
          <cell r="B672" t="str">
            <v>CINT</v>
          </cell>
          <cell r="C672" t="str">
            <v/>
          </cell>
          <cell r="D672" t="str">
            <v>COSMO 542 P BLACK RED O3</v>
          </cell>
          <cell r="E672">
            <v>44928</v>
          </cell>
          <cell r="F672" t="str">
            <v>FERF</v>
          </cell>
          <cell r="G672" t="str">
            <v>CI_FOC</v>
          </cell>
          <cell r="H672" t="str">
            <v>PC</v>
          </cell>
          <cell r="I672" t="str">
            <v>CPR</v>
          </cell>
          <cell r="J672" t="str">
            <v/>
          </cell>
          <cell r="K672" t="str">
            <v>M0</v>
          </cell>
          <cell r="L672" t="str">
            <v>7915</v>
          </cell>
          <cell r="M672" t="str">
            <v>S</v>
          </cell>
          <cell r="N672">
            <v>191345</v>
          </cell>
        </row>
        <row r="673">
          <cell r="A673" t="str">
            <v>FG-COS-FOM-AS-0075</v>
          </cell>
          <cell r="B673" t="str">
            <v>CINT</v>
          </cell>
          <cell r="C673" t="str">
            <v/>
          </cell>
          <cell r="D673" t="str">
            <v>COSMO MNR N BLACK</v>
          </cell>
          <cell r="E673">
            <v>45251</v>
          </cell>
          <cell r="F673" t="str">
            <v>FERF</v>
          </cell>
          <cell r="G673" t="str">
            <v>CI_FOM</v>
          </cell>
          <cell r="H673" t="str">
            <v>PC</v>
          </cell>
          <cell r="I673" t="str">
            <v>CPR</v>
          </cell>
          <cell r="J673" t="str">
            <v/>
          </cell>
          <cell r="K673" t="str">
            <v>M0</v>
          </cell>
          <cell r="L673" t="str">
            <v>7915</v>
          </cell>
          <cell r="M673" t="str">
            <v>S</v>
          </cell>
          <cell r="N673">
            <v>246728</v>
          </cell>
        </row>
        <row r="674">
          <cell r="A674" t="str">
            <v>FG-COS-FOM-AS-0076</v>
          </cell>
          <cell r="B674" t="str">
            <v>CINT</v>
          </cell>
          <cell r="C674" t="str">
            <v/>
          </cell>
          <cell r="D674" t="str">
            <v>COSMO MNR N BLACK MEMO KIRI</v>
          </cell>
          <cell r="E674">
            <v>0</v>
          </cell>
          <cell r="F674" t="str">
            <v>FERF</v>
          </cell>
          <cell r="G674" t="str">
            <v>CI_FOM</v>
          </cell>
          <cell r="H674" t="str">
            <v>PC</v>
          </cell>
          <cell r="I674" t="str">
            <v>CPR</v>
          </cell>
          <cell r="J674" t="str">
            <v/>
          </cell>
          <cell r="K674" t="str">
            <v>M0</v>
          </cell>
          <cell r="L674" t="str">
            <v>7915</v>
          </cell>
          <cell r="M674" t="str">
            <v>S</v>
          </cell>
          <cell r="N674">
            <v>0</v>
          </cell>
        </row>
        <row r="675">
          <cell r="A675" t="str">
            <v>FG-COS-FOM-AS-0077</v>
          </cell>
          <cell r="B675" t="str">
            <v>CINT</v>
          </cell>
          <cell r="C675" t="str">
            <v/>
          </cell>
          <cell r="D675" t="str">
            <v>COSMO MNR N BLUE</v>
          </cell>
          <cell r="E675">
            <v>0</v>
          </cell>
          <cell r="F675" t="str">
            <v>FERF</v>
          </cell>
          <cell r="G675" t="str">
            <v>CI_FOM</v>
          </cell>
          <cell r="H675" t="str">
            <v>PC</v>
          </cell>
          <cell r="I675" t="str">
            <v>CPR</v>
          </cell>
          <cell r="J675" t="str">
            <v/>
          </cell>
          <cell r="K675" t="str">
            <v>M0</v>
          </cell>
          <cell r="L675" t="str">
            <v>7915</v>
          </cell>
          <cell r="M675" t="str">
            <v>S</v>
          </cell>
          <cell r="N675">
            <v>0</v>
          </cell>
        </row>
        <row r="676">
          <cell r="A676" t="str">
            <v>FG-COS-FOM-AS-0078</v>
          </cell>
          <cell r="B676" t="str">
            <v>CINT</v>
          </cell>
          <cell r="C676" t="str">
            <v/>
          </cell>
          <cell r="D676" t="str">
            <v>COSMO MNR N RED</v>
          </cell>
          <cell r="E676">
            <v>45194</v>
          </cell>
          <cell r="F676" t="str">
            <v>FERF</v>
          </cell>
          <cell r="G676" t="str">
            <v>CI_FOM</v>
          </cell>
          <cell r="H676" t="str">
            <v>PC</v>
          </cell>
          <cell r="I676" t="str">
            <v>CPR</v>
          </cell>
          <cell r="J676" t="str">
            <v/>
          </cell>
          <cell r="K676" t="str">
            <v>M0</v>
          </cell>
          <cell r="L676" t="str">
            <v>7915</v>
          </cell>
          <cell r="M676" t="str">
            <v>S</v>
          </cell>
          <cell r="N676">
            <v>248009</v>
          </cell>
        </row>
        <row r="677">
          <cell r="A677" t="str">
            <v>FG-COS-FOM-AS-0079</v>
          </cell>
          <cell r="B677" t="str">
            <v>CINT</v>
          </cell>
          <cell r="C677" t="str">
            <v/>
          </cell>
          <cell r="D677" t="str">
            <v>COSMO MNR N DARK GREY PVC</v>
          </cell>
          <cell r="E677">
            <v>0</v>
          </cell>
          <cell r="F677" t="str">
            <v>FERF</v>
          </cell>
          <cell r="G677" t="str">
            <v>CI_FOM</v>
          </cell>
          <cell r="H677" t="str">
            <v>PC</v>
          </cell>
          <cell r="I677" t="str">
            <v>CPR</v>
          </cell>
          <cell r="J677" t="str">
            <v/>
          </cell>
          <cell r="K677" t="str">
            <v>M0</v>
          </cell>
          <cell r="L677" t="str">
            <v>7915</v>
          </cell>
          <cell r="M677" t="str">
            <v>S</v>
          </cell>
          <cell r="N677">
            <v>0</v>
          </cell>
        </row>
        <row r="678">
          <cell r="A678" t="str">
            <v>FG-COS-FOM-AS-0080</v>
          </cell>
          <cell r="B678" t="str">
            <v>CINT</v>
          </cell>
          <cell r="C678" t="str">
            <v/>
          </cell>
          <cell r="D678" t="str">
            <v>COSMO MNR PLUS N BLUE</v>
          </cell>
          <cell r="E678">
            <v>0</v>
          </cell>
          <cell r="F678" t="str">
            <v>FERF</v>
          </cell>
          <cell r="G678" t="str">
            <v>CI_FOM</v>
          </cell>
          <cell r="H678" t="str">
            <v>PC</v>
          </cell>
          <cell r="I678" t="str">
            <v>CPR</v>
          </cell>
          <cell r="J678" t="str">
            <v/>
          </cell>
          <cell r="K678" t="str">
            <v>M0</v>
          </cell>
          <cell r="L678" t="str">
            <v>7915</v>
          </cell>
          <cell r="M678" t="str">
            <v>S</v>
          </cell>
          <cell r="N678">
            <v>0</v>
          </cell>
        </row>
        <row r="679">
          <cell r="A679" t="str">
            <v>FG-COS-FOM-AS-0081</v>
          </cell>
          <cell r="B679" t="str">
            <v>CINT</v>
          </cell>
          <cell r="C679" t="str">
            <v/>
          </cell>
          <cell r="D679" t="str">
            <v>COSMO MNR PLUS N BLACK</v>
          </cell>
          <cell r="E679">
            <v>44928</v>
          </cell>
          <cell r="F679" t="str">
            <v>FERF</v>
          </cell>
          <cell r="G679" t="str">
            <v>CI_FOM</v>
          </cell>
          <cell r="H679" t="str">
            <v>PC</v>
          </cell>
          <cell r="I679" t="str">
            <v>CPR</v>
          </cell>
          <cell r="J679" t="str">
            <v/>
          </cell>
          <cell r="K679" t="str">
            <v>M0</v>
          </cell>
          <cell r="L679" t="str">
            <v>7915</v>
          </cell>
          <cell r="M679" t="str">
            <v>S</v>
          </cell>
          <cell r="N679">
            <v>310320</v>
          </cell>
        </row>
        <row r="680">
          <cell r="A680" t="str">
            <v>FG-COS-FOM-AS-0082</v>
          </cell>
          <cell r="B680" t="str">
            <v>CINT</v>
          </cell>
          <cell r="C680" t="str">
            <v/>
          </cell>
          <cell r="D680" t="str">
            <v>COSMO MNR PLUS N RED</v>
          </cell>
          <cell r="E680">
            <v>45253</v>
          </cell>
          <cell r="F680" t="str">
            <v>FERF</v>
          </cell>
          <cell r="G680" t="str">
            <v>CI_FOM</v>
          </cell>
          <cell r="H680" t="str">
            <v>PC</v>
          </cell>
          <cell r="I680" t="str">
            <v>CPR</v>
          </cell>
          <cell r="J680" t="str">
            <v/>
          </cell>
          <cell r="K680" t="str">
            <v>M0</v>
          </cell>
          <cell r="L680" t="str">
            <v>7915</v>
          </cell>
          <cell r="M680" t="str">
            <v>S</v>
          </cell>
          <cell r="N680">
            <v>268593</v>
          </cell>
        </row>
        <row r="681">
          <cell r="A681" t="str">
            <v>FG-COS-FOM-AS-0083</v>
          </cell>
          <cell r="B681" t="str">
            <v>CINT</v>
          </cell>
          <cell r="C681" t="str">
            <v/>
          </cell>
          <cell r="D681" t="str">
            <v>COSMO MPR P BLACK BLACK MT BLACK KIRI</v>
          </cell>
          <cell r="E681">
            <v>0</v>
          </cell>
          <cell r="F681" t="str">
            <v>FERF</v>
          </cell>
          <cell r="G681" t="str">
            <v>CI_FOM</v>
          </cell>
          <cell r="H681" t="str">
            <v>PC</v>
          </cell>
          <cell r="I681" t="str">
            <v>CPR</v>
          </cell>
          <cell r="J681" t="str">
            <v/>
          </cell>
          <cell r="K681" t="str">
            <v>M0</v>
          </cell>
          <cell r="L681" t="str">
            <v>7915</v>
          </cell>
          <cell r="M681" t="str">
            <v>S</v>
          </cell>
          <cell r="N681">
            <v>0</v>
          </cell>
        </row>
        <row r="682">
          <cell r="A682" t="str">
            <v>FG-COS-FOM-AS-0084</v>
          </cell>
          <cell r="B682" t="str">
            <v>CINT</v>
          </cell>
          <cell r="C682" t="str">
            <v/>
          </cell>
          <cell r="D682" t="str">
            <v>COSMO MPR P BLACK BLACK PVC MT WHITE</v>
          </cell>
          <cell r="E682">
            <v>44928</v>
          </cell>
          <cell r="F682" t="str">
            <v>FERF</v>
          </cell>
          <cell r="G682" t="str">
            <v>CI_FOM</v>
          </cell>
          <cell r="H682" t="str">
            <v>PC</v>
          </cell>
          <cell r="I682" t="str">
            <v>CPR</v>
          </cell>
          <cell r="J682" t="str">
            <v/>
          </cell>
          <cell r="K682" t="str">
            <v>M0</v>
          </cell>
          <cell r="L682" t="str">
            <v>7915</v>
          </cell>
          <cell r="M682" t="str">
            <v>S</v>
          </cell>
          <cell r="N682">
            <v>283120</v>
          </cell>
        </row>
        <row r="683">
          <cell r="A683" t="str">
            <v>FG-COS-FOM-AS-0085</v>
          </cell>
          <cell r="B683" t="str">
            <v>CINT</v>
          </cell>
          <cell r="C683" t="str">
            <v/>
          </cell>
          <cell r="D683" t="str">
            <v>COSMO MPR P SILVER BLACK MT BLACK</v>
          </cell>
          <cell r="E683">
            <v>44928</v>
          </cell>
          <cell r="F683" t="str">
            <v>FERF</v>
          </cell>
          <cell r="G683" t="str">
            <v>CI_FOM</v>
          </cell>
          <cell r="H683" t="str">
            <v>PC</v>
          </cell>
          <cell r="I683" t="str">
            <v>CPR</v>
          </cell>
          <cell r="J683" t="str">
            <v/>
          </cell>
          <cell r="K683" t="str">
            <v>M0</v>
          </cell>
          <cell r="L683" t="str">
            <v>7915</v>
          </cell>
          <cell r="M683" t="str">
            <v>S</v>
          </cell>
          <cell r="N683">
            <v>283120</v>
          </cell>
        </row>
        <row r="684">
          <cell r="A684" t="str">
            <v>FG-COS-FOM-AS-0086</v>
          </cell>
          <cell r="B684" t="str">
            <v>CINT</v>
          </cell>
          <cell r="C684" t="str">
            <v/>
          </cell>
          <cell r="D684" t="str">
            <v>COSMO MPR P SILVER BLACK MT BLACK KIRI</v>
          </cell>
          <cell r="E684">
            <v>0</v>
          </cell>
          <cell r="F684" t="str">
            <v>FERF</v>
          </cell>
          <cell r="G684" t="str">
            <v>CI_FOM</v>
          </cell>
          <cell r="H684" t="str">
            <v>PC</v>
          </cell>
          <cell r="I684" t="str">
            <v>CPR</v>
          </cell>
          <cell r="J684" t="str">
            <v/>
          </cell>
          <cell r="K684" t="str">
            <v>M0</v>
          </cell>
          <cell r="L684" t="str">
            <v>7915</v>
          </cell>
          <cell r="M684" t="str">
            <v>S</v>
          </cell>
          <cell r="N684">
            <v>0</v>
          </cell>
        </row>
        <row r="685">
          <cell r="A685" t="str">
            <v>FG-COS-FOM-AS-0087</v>
          </cell>
          <cell r="B685" t="str">
            <v>CINT</v>
          </cell>
          <cell r="C685" t="str">
            <v/>
          </cell>
          <cell r="D685" t="str">
            <v>COSMO MPR P SILVER BLUE L1</v>
          </cell>
          <cell r="E685">
            <v>0</v>
          </cell>
          <cell r="F685" t="str">
            <v>FERF</v>
          </cell>
          <cell r="G685" t="str">
            <v>CI_FOM</v>
          </cell>
          <cell r="H685" t="str">
            <v>PC</v>
          </cell>
          <cell r="I685" t="str">
            <v>CPR</v>
          </cell>
          <cell r="J685" t="str">
            <v/>
          </cell>
          <cell r="K685" t="str">
            <v>M0</v>
          </cell>
          <cell r="L685" t="str">
            <v>7915</v>
          </cell>
          <cell r="M685" t="str">
            <v>S</v>
          </cell>
          <cell r="N685">
            <v>0</v>
          </cell>
        </row>
        <row r="686">
          <cell r="A686" t="str">
            <v>FG-COS-FOM-AS-0088</v>
          </cell>
          <cell r="B686" t="str">
            <v>CINT</v>
          </cell>
          <cell r="C686" t="str">
            <v/>
          </cell>
          <cell r="D686" t="str">
            <v>COSMO MPR P SILVER MT. WHITE GREEN</v>
          </cell>
          <cell r="E686">
            <v>44928</v>
          </cell>
          <cell r="F686" t="str">
            <v>FERF</v>
          </cell>
          <cell r="G686" t="str">
            <v>CI_FOM</v>
          </cell>
          <cell r="H686" t="str">
            <v>PC</v>
          </cell>
          <cell r="I686" t="str">
            <v>CPR</v>
          </cell>
          <cell r="J686" t="str">
            <v/>
          </cell>
          <cell r="K686" t="str">
            <v>M0</v>
          </cell>
          <cell r="L686" t="str">
            <v>7915</v>
          </cell>
          <cell r="M686" t="str">
            <v>S</v>
          </cell>
          <cell r="N686">
            <v>283120</v>
          </cell>
        </row>
        <row r="687">
          <cell r="A687" t="str">
            <v>FG-COS-FOM-AS-0089</v>
          </cell>
          <cell r="B687" t="str">
            <v>CINT</v>
          </cell>
          <cell r="C687" t="str">
            <v/>
          </cell>
          <cell r="D687" t="str">
            <v>COSMO MPR P BLUE BLUE FLORA</v>
          </cell>
          <cell r="E687">
            <v>0</v>
          </cell>
          <cell r="F687" t="str">
            <v>FERF</v>
          </cell>
          <cell r="G687" t="str">
            <v>CI_FOM</v>
          </cell>
          <cell r="H687" t="str">
            <v>PC</v>
          </cell>
          <cell r="I687" t="str">
            <v>CPR</v>
          </cell>
          <cell r="J687" t="str">
            <v/>
          </cell>
          <cell r="K687" t="str">
            <v>M0</v>
          </cell>
          <cell r="L687" t="str">
            <v>7915</v>
          </cell>
          <cell r="M687" t="str">
            <v>S</v>
          </cell>
          <cell r="N687">
            <v>0</v>
          </cell>
        </row>
        <row r="688">
          <cell r="A688" t="str">
            <v>FG-COS-FOM-AS-0090</v>
          </cell>
          <cell r="B688" t="str">
            <v>CINT</v>
          </cell>
          <cell r="C688" t="str">
            <v/>
          </cell>
          <cell r="D688" t="str">
            <v>COSMO MPR P BLACK BLACK MT. BLACK</v>
          </cell>
          <cell r="E688">
            <v>45112</v>
          </cell>
          <cell r="F688" t="str">
            <v>FERF</v>
          </cell>
          <cell r="G688" t="str">
            <v>CI_FOM</v>
          </cell>
          <cell r="H688" t="str">
            <v>PC</v>
          </cell>
          <cell r="I688" t="str">
            <v>CPR</v>
          </cell>
          <cell r="J688" t="str">
            <v/>
          </cell>
          <cell r="K688" t="str">
            <v>M0</v>
          </cell>
          <cell r="L688" t="str">
            <v>7915</v>
          </cell>
          <cell r="M688" t="str">
            <v>S</v>
          </cell>
          <cell r="N688">
            <v>247788</v>
          </cell>
        </row>
        <row r="689">
          <cell r="A689" t="str">
            <v>FG-COS-FOM-AS-0091</v>
          </cell>
          <cell r="B689" t="str">
            <v>CINT</v>
          </cell>
          <cell r="C689" t="str">
            <v/>
          </cell>
          <cell r="D689" t="str">
            <v>COSMO MPR P RED RED FLORA</v>
          </cell>
          <cell r="E689">
            <v>44928</v>
          </cell>
          <cell r="F689" t="str">
            <v>FERF</v>
          </cell>
          <cell r="G689" t="str">
            <v>CI_FOM</v>
          </cell>
          <cell r="H689" t="str">
            <v>PC</v>
          </cell>
          <cell r="I689" t="str">
            <v>CPR</v>
          </cell>
          <cell r="J689" t="str">
            <v/>
          </cell>
          <cell r="K689" t="str">
            <v>M0</v>
          </cell>
          <cell r="L689" t="str">
            <v>7915</v>
          </cell>
          <cell r="M689" t="str">
            <v>S</v>
          </cell>
          <cell r="N689">
            <v>283120</v>
          </cell>
        </row>
        <row r="690">
          <cell r="A690" t="str">
            <v>FG-COS-FOM-AS-0092</v>
          </cell>
          <cell r="B690" t="str">
            <v>CINT</v>
          </cell>
          <cell r="C690" t="str">
            <v/>
          </cell>
          <cell r="D690" t="str">
            <v>COSMO MPR P SILVER BLACK PVC</v>
          </cell>
          <cell r="E690">
            <v>45251</v>
          </cell>
          <cell r="F690" t="str">
            <v>FERF</v>
          </cell>
          <cell r="G690" t="str">
            <v>CI_FOM</v>
          </cell>
          <cell r="H690" t="str">
            <v>PC</v>
          </cell>
          <cell r="I690" t="str">
            <v>CPR</v>
          </cell>
          <cell r="J690" t="str">
            <v/>
          </cell>
          <cell r="K690" t="str">
            <v>M0</v>
          </cell>
          <cell r="L690" t="str">
            <v>7915</v>
          </cell>
          <cell r="M690" t="str">
            <v>S</v>
          </cell>
          <cell r="N690">
            <v>231496</v>
          </cell>
        </row>
        <row r="691">
          <cell r="A691" t="str">
            <v>FG-COS-FOM-AS-0093</v>
          </cell>
          <cell r="B691" t="str">
            <v>CINT</v>
          </cell>
          <cell r="C691" t="str">
            <v/>
          </cell>
          <cell r="D691" t="str">
            <v>COSMO MPR P SILVER BROWN PVC</v>
          </cell>
          <cell r="E691">
            <v>44838</v>
          </cell>
          <cell r="F691" t="str">
            <v>FERF</v>
          </cell>
          <cell r="G691" t="str">
            <v>CI_FOM</v>
          </cell>
          <cell r="H691" t="str">
            <v>PC</v>
          </cell>
          <cell r="I691" t="str">
            <v>CPR</v>
          </cell>
          <cell r="J691" t="str">
            <v/>
          </cell>
          <cell r="K691" t="str">
            <v>M0</v>
          </cell>
          <cell r="L691" t="str">
            <v>7915</v>
          </cell>
          <cell r="M691" t="str">
            <v>S</v>
          </cell>
          <cell r="N691">
            <v>205040</v>
          </cell>
        </row>
        <row r="692">
          <cell r="A692" t="str">
            <v>FG-COS-FOM-AS-0094</v>
          </cell>
          <cell r="B692" t="str">
            <v>CINT</v>
          </cell>
          <cell r="C692" t="str">
            <v/>
          </cell>
          <cell r="D692" t="str">
            <v>COSMO MPR P SILVER DARK GREY PVC</v>
          </cell>
          <cell r="E692">
            <v>0</v>
          </cell>
          <cell r="F692" t="str">
            <v>FERF</v>
          </cell>
          <cell r="G692" t="str">
            <v>CI_FOM</v>
          </cell>
          <cell r="H692" t="str">
            <v>PC</v>
          </cell>
          <cell r="I692" t="str">
            <v>CPR</v>
          </cell>
          <cell r="J692" t="str">
            <v/>
          </cell>
          <cell r="K692" t="str">
            <v>M0</v>
          </cell>
          <cell r="L692" t="str">
            <v>7915</v>
          </cell>
          <cell r="M692" t="str">
            <v>S</v>
          </cell>
          <cell r="N692">
            <v>0</v>
          </cell>
        </row>
        <row r="693">
          <cell r="A693" t="str">
            <v>FG-COS-FOM-AS-0095</v>
          </cell>
          <cell r="B693" t="str">
            <v>CINT</v>
          </cell>
          <cell r="C693" t="str">
            <v/>
          </cell>
          <cell r="D693" t="str">
            <v>COSMO MPR P SILVER RED PVC</v>
          </cell>
          <cell r="E693">
            <v>44928</v>
          </cell>
          <cell r="F693" t="str">
            <v>FERF</v>
          </cell>
          <cell r="G693" t="str">
            <v>CI_FOM</v>
          </cell>
          <cell r="H693" t="str">
            <v>PC</v>
          </cell>
          <cell r="I693" t="str">
            <v>CPR</v>
          </cell>
          <cell r="J693" t="str">
            <v/>
          </cell>
          <cell r="K693" t="str">
            <v>M0</v>
          </cell>
          <cell r="L693" t="str">
            <v>7915</v>
          </cell>
          <cell r="M693" t="str">
            <v>S</v>
          </cell>
          <cell r="N693">
            <v>283120</v>
          </cell>
        </row>
        <row r="694">
          <cell r="A694" t="str">
            <v>FG-COS-FOM-AS-0096</v>
          </cell>
          <cell r="B694" t="str">
            <v>CINT</v>
          </cell>
          <cell r="C694" t="str">
            <v/>
          </cell>
          <cell r="D694" t="str">
            <v>COSMO MPR P SILVER YELLOW FLORA</v>
          </cell>
          <cell r="E694">
            <v>44928</v>
          </cell>
          <cell r="F694" t="str">
            <v>FERF</v>
          </cell>
          <cell r="G694" t="str">
            <v>CI_FOM</v>
          </cell>
          <cell r="H694" t="str">
            <v>PC</v>
          </cell>
          <cell r="I694" t="str">
            <v>CPR</v>
          </cell>
          <cell r="J694" t="str">
            <v/>
          </cell>
          <cell r="K694" t="str">
            <v>M0</v>
          </cell>
          <cell r="L694" t="str">
            <v>7915</v>
          </cell>
          <cell r="M694" t="str">
            <v>S</v>
          </cell>
          <cell r="N694">
            <v>283120</v>
          </cell>
        </row>
        <row r="695">
          <cell r="A695" t="str">
            <v>FG-COS-FOM-AS-0097</v>
          </cell>
          <cell r="B695" t="str">
            <v>CINT</v>
          </cell>
          <cell r="C695" t="str">
            <v/>
          </cell>
          <cell r="D695" t="str">
            <v>COSMO MPR PLUS P BLACK BLACK</v>
          </cell>
          <cell r="E695">
            <v>44928</v>
          </cell>
          <cell r="F695" t="str">
            <v>FERF</v>
          </cell>
          <cell r="G695" t="str">
            <v>CI_FOM</v>
          </cell>
          <cell r="H695" t="str">
            <v>PC</v>
          </cell>
          <cell r="I695" t="str">
            <v>CPR</v>
          </cell>
          <cell r="J695" t="str">
            <v/>
          </cell>
          <cell r="K695" t="str">
            <v>M0</v>
          </cell>
          <cell r="L695" t="str">
            <v>7915</v>
          </cell>
          <cell r="M695" t="str">
            <v>S</v>
          </cell>
          <cell r="N695">
            <v>283120</v>
          </cell>
        </row>
        <row r="696">
          <cell r="A696" t="str">
            <v>FG-COS-FOM-AS-0098</v>
          </cell>
          <cell r="B696" t="str">
            <v>CINT</v>
          </cell>
          <cell r="C696" t="str">
            <v/>
          </cell>
          <cell r="D696" t="str">
            <v>COSMO MPR PLUS P BLACK BLUE</v>
          </cell>
          <cell r="E696">
            <v>44928</v>
          </cell>
          <cell r="F696" t="str">
            <v>FERF</v>
          </cell>
          <cell r="G696" t="str">
            <v>CI_FOM</v>
          </cell>
          <cell r="H696" t="str">
            <v>PC</v>
          </cell>
          <cell r="I696" t="str">
            <v>CPR</v>
          </cell>
          <cell r="J696" t="str">
            <v/>
          </cell>
          <cell r="K696" t="str">
            <v>M0</v>
          </cell>
          <cell r="L696" t="str">
            <v>7915</v>
          </cell>
          <cell r="M696" t="str">
            <v>S</v>
          </cell>
          <cell r="N696">
            <v>283120</v>
          </cell>
        </row>
        <row r="697">
          <cell r="A697" t="str">
            <v>FG-COS-FOM-AS-0099</v>
          </cell>
          <cell r="B697" t="str">
            <v>CINT</v>
          </cell>
          <cell r="C697" t="str">
            <v/>
          </cell>
          <cell r="D697" t="str">
            <v>COSMO MPR PLUS P SILVER BLUE</v>
          </cell>
          <cell r="E697">
            <v>0</v>
          </cell>
          <cell r="F697" t="str">
            <v>FERF</v>
          </cell>
          <cell r="G697" t="str">
            <v>CI_FOM</v>
          </cell>
          <cell r="H697" t="str">
            <v>PC</v>
          </cell>
          <cell r="I697" t="str">
            <v>CPR</v>
          </cell>
          <cell r="J697" t="str">
            <v/>
          </cell>
          <cell r="K697" t="str">
            <v>M0</v>
          </cell>
          <cell r="L697" t="str">
            <v>7915</v>
          </cell>
          <cell r="M697" t="str">
            <v>S</v>
          </cell>
          <cell r="N697">
            <v>0</v>
          </cell>
        </row>
        <row r="698">
          <cell r="A698" t="str">
            <v>FG-COS-FOM-AS-0100</v>
          </cell>
          <cell r="B698" t="str">
            <v>CINT</v>
          </cell>
          <cell r="C698" t="str">
            <v/>
          </cell>
          <cell r="D698" t="str">
            <v>COSMO MPR PLUS P SILVER LIGH GREEN</v>
          </cell>
          <cell r="E698">
            <v>0</v>
          </cell>
          <cell r="F698" t="str">
            <v>FERF</v>
          </cell>
          <cell r="G698" t="str">
            <v>CI_FOM</v>
          </cell>
          <cell r="H698" t="str">
            <v>PC</v>
          </cell>
          <cell r="I698" t="str">
            <v>CPR</v>
          </cell>
          <cell r="J698" t="str">
            <v/>
          </cell>
          <cell r="K698" t="str">
            <v>M0</v>
          </cell>
          <cell r="L698" t="str">
            <v>7915</v>
          </cell>
          <cell r="M698" t="str">
            <v>S</v>
          </cell>
          <cell r="N698">
            <v>0</v>
          </cell>
        </row>
        <row r="699">
          <cell r="A699" t="str">
            <v>FG-COS-FOM-AS-0101</v>
          </cell>
          <cell r="B699" t="str">
            <v>CINT</v>
          </cell>
          <cell r="C699" t="str">
            <v/>
          </cell>
          <cell r="D699" t="str">
            <v>COSMO MPR PLUS P SILVER BLACK PVC</v>
          </cell>
          <cell r="E699">
            <v>44928</v>
          </cell>
          <cell r="F699" t="str">
            <v>FERF</v>
          </cell>
          <cell r="G699" t="str">
            <v>CI_FOM</v>
          </cell>
          <cell r="H699" t="str">
            <v>PC</v>
          </cell>
          <cell r="I699" t="str">
            <v>CPR</v>
          </cell>
          <cell r="J699" t="str">
            <v/>
          </cell>
          <cell r="K699" t="str">
            <v>M0</v>
          </cell>
          <cell r="L699" t="str">
            <v>7915</v>
          </cell>
          <cell r="M699" t="str">
            <v>S</v>
          </cell>
          <cell r="N699">
            <v>283120</v>
          </cell>
        </row>
        <row r="700">
          <cell r="A700" t="str">
            <v>FG-COS-FOM-AS-0102</v>
          </cell>
          <cell r="B700" t="str">
            <v>CINT</v>
          </cell>
          <cell r="C700" t="str">
            <v/>
          </cell>
          <cell r="D700" t="str">
            <v>COSMO MPR PLUS P SILVER BROWN PVC</v>
          </cell>
          <cell r="E700">
            <v>44928</v>
          </cell>
          <cell r="F700" t="str">
            <v>FERF</v>
          </cell>
          <cell r="G700" t="str">
            <v>CI_FOM</v>
          </cell>
          <cell r="H700" t="str">
            <v>PC</v>
          </cell>
          <cell r="I700" t="str">
            <v>CPR</v>
          </cell>
          <cell r="J700" t="str">
            <v/>
          </cell>
          <cell r="K700" t="str">
            <v>M0</v>
          </cell>
          <cell r="L700" t="str">
            <v>7915</v>
          </cell>
          <cell r="M700" t="str">
            <v>S</v>
          </cell>
          <cell r="N700">
            <v>283120</v>
          </cell>
        </row>
        <row r="701">
          <cell r="A701" t="str">
            <v>FG-COS-FOM-AS-0103</v>
          </cell>
          <cell r="B701" t="str">
            <v>CINT</v>
          </cell>
          <cell r="C701" t="str">
            <v/>
          </cell>
          <cell r="D701" t="str">
            <v>COSMO MPR PLUS P SILVER DARK GREY PVC</v>
          </cell>
          <cell r="E701">
            <v>44838</v>
          </cell>
          <cell r="F701" t="str">
            <v>FERF</v>
          </cell>
          <cell r="G701" t="str">
            <v>CI_FOM</v>
          </cell>
          <cell r="H701" t="str">
            <v>PC</v>
          </cell>
          <cell r="I701" t="str">
            <v>CPR</v>
          </cell>
          <cell r="J701" t="str">
            <v/>
          </cell>
          <cell r="K701" t="str">
            <v>M0</v>
          </cell>
          <cell r="L701" t="str">
            <v>7915</v>
          </cell>
          <cell r="M701" t="str">
            <v>S</v>
          </cell>
          <cell r="N701">
            <v>216075</v>
          </cell>
        </row>
        <row r="702">
          <cell r="A702" t="str">
            <v>FG-COS-FOM-AS-0104</v>
          </cell>
          <cell r="B702" t="str">
            <v>CINT</v>
          </cell>
          <cell r="C702" t="str">
            <v/>
          </cell>
          <cell r="D702" t="str">
            <v>COSMO MPR PLUS P SILVER MT WHITE BLACK P</v>
          </cell>
          <cell r="E702">
            <v>0</v>
          </cell>
          <cell r="F702" t="str">
            <v>FERF</v>
          </cell>
          <cell r="G702" t="str">
            <v>CI_FOM</v>
          </cell>
          <cell r="H702" t="str">
            <v>PC</v>
          </cell>
          <cell r="I702" t="str">
            <v>CPR</v>
          </cell>
          <cell r="J702" t="str">
            <v/>
          </cell>
          <cell r="K702" t="str">
            <v>M0</v>
          </cell>
          <cell r="L702" t="str">
            <v>7915</v>
          </cell>
          <cell r="M702" t="str">
            <v>S</v>
          </cell>
          <cell r="N702">
            <v>0</v>
          </cell>
        </row>
        <row r="703">
          <cell r="A703" t="str">
            <v>FG-COS-FOM-AS-0105</v>
          </cell>
          <cell r="B703" t="str">
            <v>CINT</v>
          </cell>
          <cell r="C703" t="str">
            <v/>
          </cell>
          <cell r="D703" t="str">
            <v>COSMO MPR PLUS P SILVER RED PVC</v>
          </cell>
          <cell r="E703">
            <v>0</v>
          </cell>
          <cell r="F703" t="str">
            <v>FERF</v>
          </cell>
          <cell r="G703" t="str">
            <v>CI_FOM</v>
          </cell>
          <cell r="H703" t="str">
            <v>PC</v>
          </cell>
          <cell r="I703" t="str">
            <v>CPR</v>
          </cell>
          <cell r="J703" t="str">
            <v/>
          </cell>
          <cell r="K703" t="str">
            <v>M0</v>
          </cell>
          <cell r="L703" t="str">
            <v>7915</v>
          </cell>
          <cell r="M703" t="str">
            <v>S</v>
          </cell>
          <cell r="N703">
            <v>0</v>
          </cell>
        </row>
        <row r="704">
          <cell r="A704" t="str">
            <v>FG-COS-FOM-AS-0106</v>
          </cell>
          <cell r="B704" t="str">
            <v>CINT</v>
          </cell>
          <cell r="C704" t="str">
            <v/>
          </cell>
          <cell r="D704" t="str">
            <v>COSMO LMPR SILVER AICO BLACK</v>
          </cell>
          <cell r="E704">
            <v>44797</v>
          </cell>
          <cell r="F704" t="str">
            <v>FERF</v>
          </cell>
          <cell r="G704" t="str">
            <v>CI_FOM</v>
          </cell>
          <cell r="H704" t="str">
            <v>PC</v>
          </cell>
          <cell r="I704" t="str">
            <v>CPR</v>
          </cell>
          <cell r="J704" t="str">
            <v/>
          </cell>
          <cell r="K704" t="str">
            <v>M0</v>
          </cell>
          <cell r="L704" t="str">
            <v>7915</v>
          </cell>
          <cell r="M704" t="str">
            <v>S</v>
          </cell>
          <cell r="N704">
            <v>328548</v>
          </cell>
        </row>
        <row r="705">
          <cell r="A705" t="str">
            <v>FG-COS-FOM-AS-0107</v>
          </cell>
          <cell r="B705" t="str">
            <v>CINT</v>
          </cell>
          <cell r="C705" t="str">
            <v/>
          </cell>
          <cell r="D705" t="str">
            <v>COSMO LMPR P SILVER GREEN</v>
          </cell>
          <cell r="E705">
            <v>0</v>
          </cell>
          <cell r="F705" t="str">
            <v>FERF</v>
          </cell>
          <cell r="G705" t="str">
            <v>CI_FOM</v>
          </cell>
          <cell r="H705" t="str">
            <v>PC</v>
          </cell>
          <cell r="I705" t="str">
            <v>CPR</v>
          </cell>
          <cell r="J705" t="str">
            <v/>
          </cell>
          <cell r="K705" t="str">
            <v>M0</v>
          </cell>
          <cell r="L705" t="str">
            <v>7915</v>
          </cell>
          <cell r="M705" t="str">
            <v>S</v>
          </cell>
          <cell r="N705">
            <v>0</v>
          </cell>
        </row>
        <row r="706">
          <cell r="A706" t="str">
            <v>FG-COS-FOM-AS-0108</v>
          </cell>
          <cell r="B706" t="str">
            <v>CINT</v>
          </cell>
          <cell r="C706" t="str">
            <v/>
          </cell>
          <cell r="D706" t="str">
            <v>COSMO LMPR P SILVER BLACK PVC</v>
          </cell>
          <cell r="E706">
            <v>44834</v>
          </cell>
          <cell r="F706" t="str">
            <v>FERF</v>
          </cell>
          <cell r="G706" t="str">
            <v>CI_FOM</v>
          </cell>
          <cell r="H706" t="str">
            <v>PC</v>
          </cell>
          <cell r="I706" t="str">
            <v>CPR</v>
          </cell>
          <cell r="J706" t="str">
            <v/>
          </cell>
          <cell r="K706" t="str">
            <v>M0</v>
          </cell>
          <cell r="L706" t="str">
            <v>7915</v>
          </cell>
          <cell r="M706" t="str">
            <v>S</v>
          </cell>
          <cell r="N706">
            <v>328548</v>
          </cell>
        </row>
        <row r="707">
          <cell r="A707" t="str">
            <v>FG-COS-FOM-AS-0109</v>
          </cell>
          <cell r="B707" t="str">
            <v>CINT</v>
          </cell>
          <cell r="C707" t="str">
            <v/>
          </cell>
          <cell r="D707" t="str">
            <v>COSMO LMPR P SILVER RED PVC</v>
          </cell>
          <cell r="E707">
            <v>44928</v>
          </cell>
          <cell r="F707" t="str">
            <v>FERF</v>
          </cell>
          <cell r="G707" t="str">
            <v>CI_FOM</v>
          </cell>
          <cell r="H707" t="str">
            <v>PC</v>
          </cell>
          <cell r="I707" t="str">
            <v>CPR</v>
          </cell>
          <cell r="J707" t="str">
            <v/>
          </cell>
          <cell r="K707" t="str">
            <v>M0</v>
          </cell>
          <cell r="L707" t="str">
            <v>7915</v>
          </cell>
          <cell r="M707" t="str">
            <v>S</v>
          </cell>
          <cell r="N707">
            <v>283120</v>
          </cell>
        </row>
        <row r="708">
          <cell r="A708" t="str">
            <v>FG-COS-FOM-AS-0110</v>
          </cell>
          <cell r="B708" t="str">
            <v>CINT</v>
          </cell>
          <cell r="C708" t="str">
            <v/>
          </cell>
          <cell r="D708" t="str">
            <v>COSMO LMPR-P-SILVER-RED PVC</v>
          </cell>
          <cell r="E708">
            <v>44847</v>
          </cell>
          <cell r="F708" t="str">
            <v>FERF</v>
          </cell>
          <cell r="G708" t="str">
            <v>CI_FOM</v>
          </cell>
          <cell r="H708" t="str">
            <v>PC</v>
          </cell>
          <cell r="I708" t="str">
            <v>CPR</v>
          </cell>
          <cell r="J708" t="str">
            <v/>
          </cell>
          <cell r="K708" t="str">
            <v>M0</v>
          </cell>
          <cell r="L708" t="str">
            <v>7915</v>
          </cell>
          <cell r="M708" t="str">
            <v>S</v>
          </cell>
          <cell r="N708">
            <v>328548</v>
          </cell>
        </row>
        <row r="709">
          <cell r="A709" t="str">
            <v>FG-COS-FOM-AS-0111</v>
          </cell>
          <cell r="B709" t="str">
            <v>CINT</v>
          </cell>
          <cell r="C709" t="str">
            <v/>
          </cell>
          <cell r="D709" t="str">
            <v>COSMO MPR P SILVER BLUE L1 SABLON</v>
          </cell>
          <cell r="E709">
            <v>44797</v>
          </cell>
          <cell r="F709" t="str">
            <v>FERF</v>
          </cell>
          <cell r="G709" t="str">
            <v>CI_FOM</v>
          </cell>
          <cell r="H709" t="str">
            <v>PC</v>
          </cell>
          <cell r="I709" t="str">
            <v>CPR</v>
          </cell>
          <cell r="J709" t="str">
            <v/>
          </cell>
          <cell r="K709" t="str">
            <v>M0</v>
          </cell>
          <cell r="L709" t="str">
            <v>7915</v>
          </cell>
          <cell r="M709" t="str">
            <v>S</v>
          </cell>
          <cell r="N709">
            <v>212984</v>
          </cell>
        </row>
        <row r="710">
          <cell r="A710" t="str">
            <v>FG-COS-FOM-AS-0112</v>
          </cell>
          <cell r="B710" t="str">
            <v>CINT</v>
          </cell>
          <cell r="C710" t="str">
            <v/>
          </cell>
          <cell r="D710" t="str">
            <v>COSMO MPR P SILVER BLUE PVC</v>
          </cell>
          <cell r="E710">
            <v>0</v>
          </cell>
          <cell r="F710" t="str">
            <v>FERF</v>
          </cell>
          <cell r="G710" t="str">
            <v>CI_FOM</v>
          </cell>
          <cell r="H710" t="str">
            <v>PC</v>
          </cell>
          <cell r="I710" t="str">
            <v>CPR</v>
          </cell>
          <cell r="J710" t="str">
            <v/>
          </cell>
          <cell r="K710" t="str">
            <v>M0</v>
          </cell>
          <cell r="L710" t="str">
            <v>7915</v>
          </cell>
          <cell r="M710" t="str">
            <v>S</v>
          </cell>
          <cell r="N710">
            <v>0</v>
          </cell>
        </row>
        <row r="711">
          <cell r="A711" t="str">
            <v>FG-COS-FOM-AS-0113</v>
          </cell>
          <cell r="B711" t="str">
            <v>CINT</v>
          </cell>
          <cell r="C711" t="str">
            <v/>
          </cell>
          <cell r="D711" t="str">
            <v>COSMO MPR P SILVER BLUE I1</v>
          </cell>
          <cell r="E711">
            <v>44784</v>
          </cell>
          <cell r="F711" t="str">
            <v>FERF</v>
          </cell>
          <cell r="G711" t="str">
            <v>CI_FOM</v>
          </cell>
          <cell r="H711" t="str">
            <v>PC</v>
          </cell>
          <cell r="I711" t="str">
            <v>CPR</v>
          </cell>
          <cell r="J711" t="str">
            <v/>
          </cell>
          <cell r="K711" t="str">
            <v>M0</v>
          </cell>
          <cell r="L711" t="str">
            <v>7915</v>
          </cell>
          <cell r="M711" t="str">
            <v>S</v>
          </cell>
          <cell r="N711">
            <v>236537</v>
          </cell>
        </row>
        <row r="712">
          <cell r="A712" t="str">
            <v>FG-COS-FOM-AS-0114</v>
          </cell>
          <cell r="B712" t="str">
            <v>CINT</v>
          </cell>
          <cell r="C712" t="str">
            <v/>
          </cell>
          <cell r="D712" t="str">
            <v>COSMO MPR P SILVER BLACK O7</v>
          </cell>
          <cell r="E712">
            <v>45232</v>
          </cell>
          <cell r="F712" t="str">
            <v>FERF</v>
          </cell>
          <cell r="G712" t="str">
            <v>CI_FOM</v>
          </cell>
          <cell r="H712" t="str">
            <v>PC</v>
          </cell>
          <cell r="I712" t="str">
            <v>CPR</v>
          </cell>
          <cell r="J712" t="str">
            <v/>
          </cell>
          <cell r="K712" t="str">
            <v>M0</v>
          </cell>
          <cell r="L712" t="str">
            <v>7915</v>
          </cell>
          <cell r="M712" t="str">
            <v>S</v>
          </cell>
          <cell r="N712">
            <v>235663</v>
          </cell>
        </row>
        <row r="713">
          <cell r="A713" t="str">
            <v>FG-COZ-WNM-AS-0001</v>
          </cell>
          <cell r="B713" t="str">
            <v>CINT</v>
          </cell>
          <cell r="C713" t="str">
            <v/>
          </cell>
          <cell r="D713" t="str">
            <v>COZY N BLUE L1</v>
          </cell>
          <cell r="E713">
            <v>44935</v>
          </cell>
          <cell r="F713" t="str">
            <v>FERF</v>
          </cell>
          <cell r="G713" t="str">
            <v>CI_WNM</v>
          </cell>
          <cell r="H713" t="str">
            <v>PC</v>
          </cell>
          <cell r="I713" t="str">
            <v>CPR</v>
          </cell>
          <cell r="J713" t="str">
            <v/>
          </cell>
          <cell r="K713" t="str">
            <v>M0</v>
          </cell>
          <cell r="L713" t="str">
            <v>7915</v>
          </cell>
          <cell r="M713" t="str">
            <v>S</v>
          </cell>
          <cell r="N713">
            <v>283120</v>
          </cell>
        </row>
        <row r="714">
          <cell r="A714" t="str">
            <v>FG-COZ-WNM-AS-0002</v>
          </cell>
          <cell r="B714" t="str">
            <v>CINT</v>
          </cell>
          <cell r="C714" t="str">
            <v/>
          </cell>
          <cell r="D714" t="str">
            <v>COZY N BLUE S1</v>
          </cell>
          <cell r="E714">
            <v>45218</v>
          </cell>
          <cell r="F714" t="str">
            <v>FERF</v>
          </cell>
          <cell r="G714" t="str">
            <v>CI_WNM</v>
          </cell>
          <cell r="H714" t="str">
            <v>PC</v>
          </cell>
          <cell r="I714" t="str">
            <v>CPR</v>
          </cell>
          <cell r="J714" t="str">
            <v/>
          </cell>
          <cell r="K714" t="str">
            <v>M0</v>
          </cell>
          <cell r="L714" t="str">
            <v>7915</v>
          </cell>
          <cell r="M714" t="str">
            <v>S</v>
          </cell>
          <cell r="N714">
            <v>226660</v>
          </cell>
        </row>
        <row r="715">
          <cell r="A715" t="str">
            <v>FG-COZ-WNM-AS-0003</v>
          </cell>
          <cell r="B715" t="str">
            <v>CINT</v>
          </cell>
          <cell r="C715" t="str">
            <v/>
          </cell>
          <cell r="D715" t="str">
            <v>COZY N MAROON YK3</v>
          </cell>
          <cell r="E715">
            <v>44928</v>
          </cell>
          <cell r="F715" t="str">
            <v>FERF</v>
          </cell>
          <cell r="G715" t="str">
            <v>CI_WNM</v>
          </cell>
          <cell r="H715" t="str">
            <v>PC</v>
          </cell>
          <cell r="I715" t="str">
            <v>CPR</v>
          </cell>
          <cell r="J715" t="str">
            <v/>
          </cell>
          <cell r="K715" t="str">
            <v>M0</v>
          </cell>
          <cell r="L715" t="str">
            <v>7915</v>
          </cell>
          <cell r="M715" t="str">
            <v>S</v>
          </cell>
          <cell r="N715">
            <v>283120</v>
          </cell>
        </row>
        <row r="716">
          <cell r="A716" t="str">
            <v>FG-COZ-WNM-AS-0004</v>
          </cell>
          <cell r="B716" t="str">
            <v>CINT</v>
          </cell>
          <cell r="C716" t="str">
            <v/>
          </cell>
          <cell r="D716" t="str">
            <v>COZY N PINK S9</v>
          </cell>
          <cell r="E716">
            <v>45253</v>
          </cell>
          <cell r="F716" t="str">
            <v>FERF</v>
          </cell>
          <cell r="G716" t="str">
            <v>CI_WNM</v>
          </cell>
          <cell r="H716" t="str">
            <v>PC</v>
          </cell>
          <cell r="I716" t="str">
            <v>CPR</v>
          </cell>
          <cell r="J716" t="str">
            <v/>
          </cell>
          <cell r="K716" t="str">
            <v>M0</v>
          </cell>
          <cell r="L716" t="str">
            <v>7915</v>
          </cell>
          <cell r="M716" t="str">
            <v>S</v>
          </cell>
          <cell r="N716">
            <v>222814</v>
          </cell>
        </row>
        <row r="717">
          <cell r="A717" t="str">
            <v>FG-COZ-WNM-AS-0005</v>
          </cell>
          <cell r="B717" t="str">
            <v>CINT</v>
          </cell>
          <cell r="C717" t="str">
            <v/>
          </cell>
          <cell r="D717" t="str">
            <v>COZY N BROWN N4</v>
          </cell>
          <cell r="E717">
            <v>45253</v>
          </cell>
          <cell r="F717" t="str">
            <v>FERF</v>
          </cell>
          <cell r="G717" t="str">
            <v>CI_WNM</v>
          </cell>
          <cell r="H717" t="str">
            <v>PC</v>
          </cell>
          <cell r="I717" t="str">
            <v>CPR</v>
          </cell>
          <cell r="J717" t="str">
            <v/>
          </cell>
          <cell r="K717" t="str">
            <v>M0</v>
          </cell>
          <cell r="L717" t="str">
            <v>7915</v>
          </cell>
          <cell r="M717" t="str">
            <v>S</v>
          </cell>
          <cell r="N717">
            <v>228292</v>
          </cell>
        </row>
        <row r="718">
          <cell r="A718" t="str">
            <v>FG-COZ-WNM-AS-0006</v>
          </cell>
          <cell r="B718" t="str">
            <v>CINT</v>
          </cell>
          <cell r="C718" t="str">
            <v/>
          </cell>
          <cell r="D718" t="str">
            <v>COZY N GREEN S6</v>
          </cell>
          <cell r="E718">
            <v>45253</v>
          </cell>
          <cell r="F718" t="str">
            <v>FERF</v>
          </cell>
          <cell r="G718" t="str">
            <v>CI_WNM</v>
          </cell>
          <cell r="H718" t="str">
            <v>PC</v>
          </cell>
          <cell r="I718" t="str">
            <v>CPR</v>
          </cell>
          <cell r="J718" t="str">
            <v/>
          </cell>
          <cell r="K718" t="str">
            <v>M0</v>
          </cell>
          <cell r="L718" t="str">
            <v>7915</v>
          </cell>
          <cell r="M718" t="str">
            <v>S</v>
          </cell>
          <cell r="N718">
            <v>225369</v>
          </cell>
        </row>
        <row r="719">
          <cell r="A719" t="str">
            <v>FG-COZ-WNM-AS-0007</v>
          </cell>
          <cell r="B719" t="str">
            <v>CINT</v>
          </cell>
          <cell r="C719" t="str">
            <v/>
          </cell>
          <cell r="D719" t="str">
            <v>COZY N BLUE Y1</v>
          </cell>
          <cell r="E719">
            <v>45253</v>
          </cell>
          <cell r="F719" t="str">
            <v>FERF</v>
          </cell>
          <cell r="G719" t="str">
            <v>CI_WNM</v>
          </cell>
          <cell r="H719" t="str">
            <v>PC</v>
          </cell>
          <cell r="I719" t="str">
            <v>CPR</v>
          </cell>
          <cell r="J719" t="str">
            <v/>
          </cell>
          <cell r="K719" t="str">
            <v>M0</v>
          </cell>
          <cell r="L719" t="str">
            <v>7915</v>
          </cell>
          <cell r="M719" t="str">
            <v>S</v>
          </cell>
          <cell r="N719">
            <v>226291</v>
          </cell>
        </row>
        <row r="720">
          <cell r="A720" t="str">
            <v>FG-COZ-WNM-AS-0008</v>
          </cell>
          <cell r="B720" t="str">
            <v>CINT</v>
          </cell>
          <cell r="C720" t="str">
            <v/>
          </cell>
          <cell r="D720" t="str">
            <v>COZY N GREY S2</v>
          </cell>
          <cell r="E720">
            <v>45253</v>
          </cell>
          <cell r="F720" t="str">
            <v>FERF</v>
          </cell>
          <cell r="G720" t="str">
            <v>CI_WNM</v>
          </cell>
          <cell r="H720" t="str">
            <v>PC</v>
          </cell>
          <cell r="I720" t="str">
            <v>CPR</v>
          </cell>
          <cell r="J720" t="str">
            <v/>
          </cell>
          <cell r="K720" t="str">
            <v>M0</v>
          </cell>
          <cell r="L720" t="str">
            <v>7915</v>
          </cell>
          <cell r="M720" t="str">
            <v>S</v>
          </cell>
          <cell r="N720">
            <v>226828</v>
          </cell>
        </row>
        <row r="721">
          <cell r="A721" t="str">
            <v>FG-COZ-WNM-AS-0009</v>
          </cell>
          <cell r="B721" t="str">
            <v>CINT</v>
          </cell>
          <cell r="C721" t="str">
            <v/>
          </cell>
          <cell r="D721" t="str">
            <v>COZY N BLACK O7</v>
          </cell>
          <cell r="E721">
            <v>44966</v>
          </cell>
          <cell r="F721" t="str">
            <v>FERF</v>
          </cell>
          <cell r="G721" t="str">
            <v>CI_WNM</v>
          </cell>
          <cell r="H721" t="str">
            <v>PC</v>
          </cell>
          <cell r="I721" t="str">
            <v>CPR</v>
          </cell>
          <cell r="J721" t="str">
            <v/>
          </cell>
          <cell r="K721" t="str">
            <v>M0</v>
          </cell>
          <cell r="L721" t="str">
            <v>7915</v>
          </cell>
          <cell r="M721" t="str">
            <v>S</v>
          </cell>
          <cell r="N721">
            <v>216951</v>
          </cell>
        </row>
        <row r="722">
          <cell r="A722" t="str">
            <v>FG-COZ-WNM-AS-0010</v>
          </cell>
          <cell r="B722" t="str">
            <v>CINT</v>
          </cell>
          <cell r="C722" t="str">
            <v/>
          </cell>
          <cell r="D722" t="str">
            <v>COZY N MAROON W3</v>
          </cell>
          <cell r="E722">
            <v>0</v>
          </cell>
          <cell r="F722" t="str">
            <v>FERF</v>
          </cell>
          <cell r="G722" t="str">
            <v>CI_WNM</v>
          </cell>
          <cell r="H722" t="str">
            <v>PC</v>
          </cell>
          <cell r="I722" t="str">
            <v>CPR</v>
          </cell>
          <cell r="J722" t="str">
            <v/>
          </cell>
          <cell r="K722" t="str">
            <v>M0</v>
          </cell>
          <cell r="L722" t="str">
            <v>7915</v>
          </cell>
          <cell r="M722" t="str">
            <v>S</v>
          </cell>
          <cell r="N722">
            <v>0</v>
          </cell>
        </row>
        <row r="723">
          <cell r="A723" t="str">
            <v>FG-COZ-WNM-AS-0011</v>
          </cell>
          <cell r="B723" t="str">
            <v>CINT</v>
          </cell>
          <cell r="C723" t="str">
            <v/>
          </cell>
          <cell r="D723" t="str">
            <v>COZY N BLACK L7</v>
          </cell>
          <cell r="E723">
            <v>45219</v>
          </cell>
          <cell r="F723" t="str">
            <v>FERF</v>
          </cell>
          <cell r="G723" t="str">
            <v>CI_WNM</v>
          </cell>
          <cell r="H723" t="str">
            <v>PC</v>
          </cell>
          <cell r="I723" t="str">
            <v>CPR</v>
          </cell>
          <cell r="J723" t="str">
            <v/>
          </cell>
          <cell r="K723" t="str">
            <v>M0</v>
          </cell>
          <cell r="L723" t="str">
            <v>7915</v>
          </cell>
          <cell r="M723" t="str">
            <v>S</v>
          </cell>
          <cell r="N723">
            <v>228402</v>
          </cell>
        </row>
        <row r="724">
          <cell r="A724" t="str">
            <v>FG-COZ-WNM-AS-0012</v>
          </cell>
          <cell r="B724" t="str">
            <v>CINT</v>
          </cell>
          <cell r="C724" t="str">
            <v/>
          </cell>
          <cell r="D724" t="str">
            <v>COZY N RED O3</v>
          </cell>
          <cell r="E724">
            <v>45253</v>
          </cell>
          <cell r="F724" t="str">
            <v>FERF</v>
          </cell>
          <cell r="G724" t="str">
            <v>CI_WNM</v>
          </cell>
          <cell r="H724" t="str">
            <v>PC</v>
          </cell>
          <cell r="I724" t="str">
            <v>CPR</v>
          </cell>
          <cell r="J724" t="str">
            <v/>
          </cell>
          <cell r="K724" t="str">
            <v>M0</v>
          </cell>
          <cell r="L724" t="str">
            <v>7915</v>
          </cell>
          <cell r="M724" t="str">
            <v>S</v>
          </cell>
          <cell r="N724">
            <v>228256</v>
          </cell>
        </row>
        <row r="725">
          <cell r="A725" t="str">
            <v>FG-COZ-WNM-AS-0013</v>
          </cell>
          <cell r="B725" t="str">
            <v>CINT</v>
          </cell>
          <cell r="C725" t="str">
            <v/>
          </cell>
          <cell r="D725" t="str">
            <v>COZY N BLUE O1</v>
          </cell>
          <cell r="E725">
            <v>45253</v>
          </cell>
          <cell r="F725" t="str">
            <v>FERF</v>
          </cell>
          <cell r="G725" t="str">
            <v>CI_WNM</v>
          </cell>
          <cell r="H725" t="str">
            <v>PC</v>
          </cell>
          <cell r="I725" t="str">
            <v>CPR</v>
          </cell>
          <cell r="J725" t="str">
            <v/>
          </cell>
          <cell r="K725" t="str">
            <v>M0</v>
          </cell>
          <cell r="L725" t="str">
            <v>7915</v>
          </cell>
          <cell r="M725" t="str">
            <v>S</v>
          </cell>
          <cell r="N725">
            <v>228349</v>
          </cell>
        </row>
        <row r="726">
          <cell r="A726" t="str">
            <v>FG-COZ-WNM-AS-0014</v>
          </cell>
          <cell r="B726" t="str">
            <v>CINT</v>
          </cell>
          <cell r="C726" t="str">
            <v/>
          </cell>
          <cell r="D726" t="str">
            <v>COZY N BLACK W7</v>
          </cell>
          <cell r="E726">
            <v>0</v>
          </cell>
          <cell r="F726" t="str">
            <v>FERF</v>
          </cell>
          <cell r="G726" t="str">
            <v>CI_WNM</v>
          </cell>
          <cell r="H726" t="str">
            <v>PC</v>
          </cell>
          <cell r="I726" t="str">
            <v>CPR</v>
          </cell>
          <cell r="J726" t="str">
            <v/>
          </cell>
          <cell r="K726" t="str">
            <v>M0</v>
          </cell>
          <cell r="L726" t="str">
            <v>7915</v>
          </cell>
          <cell r="M726" t="str">
            <v>S</v>
          </cell>
          <cell r="N726">
            <v>0</v>
          </cell>
        </row>
        <row r="727">
          <cell r="A727" t="str">
            <v>FG-COZ-WNM-AS-0015</v>
          </cell>
          <cell r="B727" t="str">
            <v>CINT</v>
          </cell>
          <cell r="C727" t="str">
            <v/>
          </cell>
          <cell r="D727" t="str">
            <v>COZY N GREY O2</v>
          </cell>
          <cell r="E727">
            <v>45253</v>
          </cell>
          <cell r="F727" t="str">
            <v>FERF</v>
          </cell>
          <cell r="G727" t="str">
            <v>CI_WNM</v>
          </cell>
          <cell r="H727" t="str">
            <v>PC</v>
          </cell>
          <cell r="I727" t="str">
            <v>CPR</v>
          </cell>
          <cell r="J727" t="str">
            <v/>
          </cell>
          <cell r="K727" t="str">
            <v>M0</v>
          </cell>
          <cell r="L727" t="str">
            <v>7915</v>
          </cell>
          <cell r="M727" t="str">
            <v>S</v>
          </cell>
          <cell r="N727">
            <v>224005</v>
          </cell>
        </row>
        <row r="728">
          <cell r="A728" t="str">
            <v>FG-COZ-WNM-AS-0016</v>
          </cell>
          <cell r="B728" t="str">
            <v>CINT</v>
          </cell>
          <cell r="C728" t="str">
            <v/>
          </cell>
          <cell r="D728" t="str">
            <v>COZY N GREEN O6</v>
          </cell>
          <cell r="E728">
            <v>45253</v>
          </cell>
          <cell r="F728" t="str">
            <v>FERF</v>
          </cell>
          <cell r="G728" t="str">
            <v>CI_WNM</v>
          </cell>
          <cell r="H728" t="str">
            <v>PC</v>
          </cell>
          <cell r="I728" t="str">
            <v>CPR</v>
          </cell>
          <cell r="J728" t="str">
            <v/>
          </cell>
          <cell r="K728" t="str">
            <v>M0</v>
          </cell>
          <cell r="L728" t="str">
            <v>7915</v>
          </cell>
          <cell r="M728" t="str">
            <v>S</v>
          </cell>
          <cell r="N728">
            <v>226576</v>
          </cell>
        </row>
        <row r="729">
          <cell r="A729" t="str">
            <v>FG-COZ-WNM-AS-0017</v>
          </cell>
          <cell r="B729" t="str">
            <v>CINT</v>
          </cell>
          <cell r="C729" t="str">
            <v/>
          </cell>
          <cell r="D729" t="str">
            <v>COZY N BLUE L1</v>
          </cell>
          <cell r="E729">
            <v>44770</v>
          </cell>
          <cell r="F729" t="str">
            <v>FERF</v>
          </cell>
          <cell r="G729" t="str">
            <v>CI_WNM</v>
          </cell>
          <cell r="H729" t="str">
            <v>PC</v>
          </cell>
          <cell r="I729" t="str">
            <v>CPR</v>
          </cell>
          <cell r="J729" t="str">
            <v/>
          </cell>
          <cell r="K729" t="str">
            <v>M0</v>
          </cell>
          <cell r="L729" t="str">
            <v>7915</v>
          </cell>
          <cell r="M729" t="str">
            <v>S</v>
          </cell>
          <cell r="N729">
            <v>0</v>
          </cell>
        </row>
        <row r="730">
          <cell r="A730" t="str">
            <v>FG-COZ-WNM-AS-0018</v>
          </cell>
          <cell r="B730" t="str">
            <v>CINT</v>
          </cell>
          <cell r="C730" t="str">
            <v/>
          </cell>
          <cell r="D730" t="str">
            <v>COZY N BROWN O4 OZ.051</v>
          </cell>
          <cell r="E730">
            <v>0</v>
          </cell>
          <cell r="F730" t="str">
            <v>FERF</v>
          </cell>
          <cell r="G730" t="str">
            <v>CI_WNM</v>
          </cell>
          <cell r="H730" t="str">
            <v>PC</v>
          </cell>
          <cell r="I730" t="str">
            <v>CPR</v>
          </cell>
          <cell r="J730" t="str">
            <v/>
          </cell>
          <cell r="K730" t="str">
            <v>M0</v>
          </cell>
          <cell r="L730" t="str">
            <v>7915</v>
          </cell>
          <cell r="M730" t="str">
            <v>S</v>
          </cell>
          <cell r="N730">
            <v>0</v>
          </cell>
        </row>
        <row r="731">
          <cell r="A731" t="str">
            <v>FG-COZ-WNM-AS-0019</v>
          </cell>
          <cell r="B731" t="str">
            <v>CINT</v>
          </cell>
          <cell r="C731" t="str">
            <v/>
          </cell>
          <cell r="D731" t="str">
            <v>COZY N GREEN L6</v>
          </cell>
          <cell r="E731">
            <v>45253</v>
          </cell>
          <cell r="F731" t="str">
            <v>FERF</v>
          </cell>
          <cell r="G731" t="str">
            <v>CI_WNM</v>
          </cell>
          <cell r="H731" t="str">
            <v>PC</v>
          </cell>
          <cell r="I731" t="str">
            <v>CPR</v>
          </cell>
          <cell r="J731" t="str">
            <v/>
          </cell>
          <cell r="K731" t="str">
            <v>M0</v>
          </cell>
          <cell r="L731" t="str">
            <v>7915</v>
          </cell>
          <cell r="M731" t="str">
            <v>S</v>
          </cell>
          <cell r="N731">
            <v>276136</v>
          </cell>
        </row>
        <row r="732">
          <cell r="A732" t="str">
            <v>FG-COZ-WNM-AS-0020</v>
          </cell>
          <cell r="B732" t="str">
            <v>CINT</v>
          </cell>
          <cell r="C732" t="str">
            <v/>
          </cell>
          <cell r="D732" t="str">
            <v>COZY N BROWN N4 BORDIR</v>
          </cell>
          <cell r="E732">
            <v>0</v>
          </cell>
          <cell r="F732" t="str">
            <v>FERF</v>
          </cell>
          <cell r="G732" t="str">
            <v>CI_WNM</v>
          </cell>
          <cell r="H732" t="str">
            <v>PC</v>
          </cell>
          <cell r="I732" t="str">
            <v>CPR</v>
          </cell>
          <cell r="J732" t="str">
            <v/>
          </cell>
          <cell r="K732" t="str">
            <v>M0</v>
          </cell>
          <cell r="L732" t="str">
            <v>7915</v>
          </cell>
          <cell r="M732" t="str">
            <v>S</v>
          </cell>
          <cell r="N732">
            <v>0</v>
          </cell>
        </row>
        <row r="733">
          <cell r="A733" t="str">
            <v>FG-COZ-WNM-AS-0021</v>
          </cell>
          <cell r="B733" t="str">
            <v>CINT</v>
          </cell>
          <cell r="C733" t="str">
            <v/>
          </cell>
          <cell r="D733" t="str">
            <v>COZY N PURPLE AL 060</v>
          </cell>
          <cell r="E733">
            <v>0</v>
          </cell>
          <cell r="F733" t="str">
            <v>FERF</v>
          </cell>
          <cell r="G733" t="str">
            <v>CI_WNM</v>
          </cell>
          <cell r="H733" t="str">
            <v>PC</v>
          </cell>
          <cell r="I733" t="str">
            <v>CPR</v>
          </cell>
          <cell r="J733" t="str">
            <v/>
          </cell>
          <cell r="K733" t="str">
            <v>M0</v>
          </cell>
          <cell r="L733" t="str">
            <v>7915</v>
          </cell>
          <cell r="M733" t="str">
            <v>S</v>
          </cell>
          <cell r="N733">
            <v>0</v>
          </cell>
        </row>
        <row r="734">
          <cell r="A734" t="str">
            <v>FG-COZ-WNM-AS-0022</v>
          </cell>
          <cell r="B734" t="str">
            <v>CINT</v>
          </cell>
          <cell r="C734" t="str">
            <v/>
          </cell>
          <cell r="D734" t="str">
            <v>COZY N GREY Y2 SEAT TEBAL</v>
          </cell>
          <cell r="E734">
            <v>0</v>
          </cell>
          <cell r="F734" t="str">
            <v>FERF</v>
          </cell>
          <cell r="G734" t="str">
            <v>CI_WNM</v>
          </cell>
          <cell r="H734" t="str">
            <v>PC</v>
          </cell>
          <cell r="I734" t="str">
            <v>CPR</v>
          </cell>
          <cell r="J734" t="str">
            <v/>
          </cell>
          <cell r="K734" t="str">
            <v>M0</v>
          </cell>
          <cell r="L734" t="str">
            <v>7915</v>
          </cell>
          <cell r="M734" t="str">
            <v>S</v>
          </cell>
          <cell r="N734">
            <v>0</v>
          </cell>
        </row>
        <row r="735">
          <cell r="A735" t="str">
            <v>FG-COZ-WNM-AS-0023</v>
          </cell>
          <cell r="B735" t="str">
            <v>CINT</v>
          </cell>
          <cell r="C735" t="str">
            <v/>
          </cell>
          <cell r="D735" t="str">
            <v>COZY N BLUE V1</v>
          </cell>
          <cell r="E735">
            <v>45253</v>
          </cell>
          <cell r="F735" t="str">
            <v>FERF</v>
          </cell>
          <cell r="G735" t="str">
            <v>CI_WNM</v>
          </cell>
          <cell r="H735" t="str">
            <v>PC</v>
          </cell>
          <cell r="I735" t="str">
            <v>CPR</v>
          </cell>
          <cell r="J735" t="str">
            <v/>
          </cell>
          <cell r="K735" t="str">
            <v>M0</v>
          </cell>
          <cell r="L735" t="str">
            <v>7915</v>
          </cell>
          <cell r="M735" t="str">
            <v>S</v>
          </cell>
          <cell r="N735">
            <v>236739</v>
          </cell>
        </row>
        <row r="736">
          <cell r="A736" t="str">
            <v>FG-COZ-WNM-AS-0024</v>
          </cell>
          <cell r="B736" t="str">
            <v>CINT</v>
          </cell>
          <cell r="C736" t="str">
            <v/>
          </cell>
          <cell r="D736" t="str">
            <v>COZY N BLACK V7</v>
          </cell>
          <cell r="E736">
            <v>0</v>
          </cell>
          <cell r="F736" t="str">
            <v>FERF</v>
          </cell>
          <cell r="G736" t="str">
            <v>CI_WNM</v>
          </cell>
          <cell r="H736" t="str">
            <v>PC</v>
          </cell>
          <cell r="I736" t="str">
            <v>CPR</v>
          </cell>
          <cell r="J736" t="str">
            <v/>
          </cell>
          <cell r="K736" t="str">
            <v>M0</v>
          </cell>
          <cell r="L736" t="str">
            <v>7915</v>
          </cell>
          <cell r="M736" t="str">
            <v>S</v>
          </cell>
          <cell r="N736">
            <v>0</v>
          </cell>
        </row>
        <row r="737">
          <cell r="A737" t="str">
            <v>FG-COZ-WNM-AS-0025</v>
          </cell>
          <cell r="B737" t="str">
            <v>CINT</v>
          </cell>
          <cell r="C737" t="str">
            <v/>
          </cell>
          <cell r="D737" t="str">
            <v>COZY N RED V3</v>
          </cell>
          <cell r="E737">
            <v>0</v>
          </cell>
          <cell r="F737" t="str">
            <v>FERF</v>
          </cell>
          <cell r="G737" t="str">
            <v>CI_WNM</v>
          </cell>
          <cell r="H737" t="str">
            <v>PC</v>
          </cell>
          <cell r="I737" t="str">
            <v>CPR</v>
          </cell>
          <cell r="J737" t="str">
            <v/>
          </cell>
          <cell r="K737" t="str">
            <v>M0</v>
          </cell>
          <cell r="L737" t="str">
            <v>7915</v>
          </cell>
          <cell r="M737" t="str">
            <v>S</v>
          </cell>
          <cell r="N737">
            <v>0</v>
          </cell>
        </row>
        <row r="738">
          <cell r="A738" t="str">
            <v>FG-COZ-WNM-AS-0026</v>
          </cell>
          <cell r="B738" t="str">
            <v>CINT</v>
          </cell>
          <cell r="C738" t="str">
            <v/>
          </cell>
          <cell r="D738" t="str">
            <v>COZY N ORANGE L12</v>
          </cell>
          <cell r="E738">
            <v>45253</v>
          </cell>
          <cell r="F738" t="str">
            <v>FERF</v>
          </cell>
          <cell r="G738" t="str">
            <v>CI_WNM</v>
          </cell>
          <cell r="H738" t="str">
            <v>PC</v>
          </cell>
          <cell r="I738" t="str">
            <v>CPR</v>
          </cell>
          <cell r="J738" t="str">
            <v/>
          </cell>
          <cell r="K738" t="str">
            <v>M0</v>
          </cell>
          <cell r="L738" t="str">
            <v>7915</v>
          </cell>
          <cell r="M738" t="str">
            <v>S</v>
          </cell>
          <cell r="N738">
            <v>249687</v>
          </cell>
        </row>
        <row r="739">
          <cell r="A739" t="str">
            <v>FG-COZ-WNM-AS-0027</v>
          </cell>
          <cell r="B739" t="str">
            <v>CINT</v>
          </cell>
          <cell r="C739" t="str">
            <v/>
          </cell>
          <cell r="D739" t="str">
            <v>COZY N BLACK O7 SABLON</v>
          </cell>
          <cell r="E739">
            <v>0</v>
          </cell>
          <cell r="F739" t="str">
            <v>FERF</v>
          </cell>
          <cell r="G739" t="str">
            <v>CI_WNM</v>
          </cell>
          <cell r="H739" t="str">
            <v>PC</v>
          </cell>
          <cell r="I739" t="str">
            <v>CPR</v>
          </cell>
          <cell r="J739" t="str">
            <v/>
          </cell>
          <cell r="K739" t="str">
            <v>M0</v>
          </cell>
          <cell r="L739" t="str">
            <v>7915</v>
          </cell>
          <cell r="M739" t="str">
            <v>S</v>
          </cell>
          <cell r="N739">
            <v>0</v>
          </cell>
        </row>
        <row r="740">
          <cell r="A740" t="str">
            <v>FG-COZ-WNM-AS-0028</v>
          </cell>
          <cell r="B740" t="str">
            <v>CINT</v>
          </cell>
          <cell r="C740" t="str">
            <v/>
          </cell>
          <cell r="D740" t="str">
            <v>COZY N RED N3</v>
          </cell>
          <cell r="E740">
            <v>44928</v>
          </cell>
          <cell r="F740" t="str">
            <v>FERF</v>
          </cell>
          <cell r="G740" t="str">
            <v>CI_WNM</v>
          </cell>
          <cell r="H740" t="str">
            <v>PC</v>
          </cell>
          <cell r="I740" t="str">
            <v>CPR</v>
          </cell>
          <cell r="J740" t="str">
            <v/>
          </cell>
          <cell r="K740" t="str">
            <v>M0</v>
          </cell>
          <cell r="L740" t="str">
            <v>7915</v>
          </cell>
          <cell r="M740" t="str">
            <v>S</v>
          </cell>
          <cell r="N740">
            <v>416658</v>
          </cell>
        </row>
        <row r="741">
          <cell r="A741" t="str">
            <v>FG-COZ-WNM-AS-0029</v>
          </cell>
          <cell r="B741" t="str">
            <v>CINT</v>
          </cell>
          <cell r="C741" t="str">
            <v/>
          </cell>
          <cell r="D741" t="str">
            <v>COZY N BLACK O7 BORDIR</v>
          </cell>
          <cell r="E741">
            <v>0</v>
          </cell>
          <cell r="F741" t="str">
            <v>FERF</v>
          </cell>
          <cell r="G741" t="str">
            <v>CI_WNM</v>
          </cell>
          <cell r="H741" t="str">
            <v>PC</v>
          </cell>
          <cell r="I741" t="str">
            <v>CPR</v>
          </cell>
          <cell r="J741" t="str">
            <v/>
          </cell>
          <cell r="K741" t="str">
            <v>M0</v>
          </cell>
          <cell r="L741" t="str">
            <v>7915</v>
          </cell>
          <cell r="M741" t="str">
            <v>S</v>
          </cell>
          <cell r="N741">
            <v>0</v>
          </cell>
        </row>
        <row r="742">
          <cell r="A742" t="str">
            <v>FG-COZ-WNM-AS-0030</v>
          </cell>
          <cell r="B742" t="str">
            <v>CINT</v>
          </cell>
          <cell r="C742" t="str">
            <v/>
          </cell>
          <cell r="D742" t="str">
            <v>COZY N MAROON YK3 ( SHOES JOINT )</v>
          </cell>
          <cell r="E742">
            <v>0</v>
          </cell>
          <cell r="F742" t="str">
            <v>FERF</v>
          </cell>
          <cell r="G742" t="str">
            <v>CI_WNM</v>
          </cell>
          <cell r="H742" t="str">
            <v>PC</v>
          </cell>
          <cell r="I742" t="str">
            <v>CPR</v>
          </cell>
          <cell r="J742" t="str">
            <v/>
          </cell>
          <cell r="K742" t="str">
            <v>M0</v>
          </cell>
          <cell r="L742" t="str">
            <v>7915</v>
          </cell>
          <cell r="M742" t="str">
            <v>S</v>
          </cell>
          <cell r="N742">
            <v>0</v>
          </cell>
        </row>
        <row r="743">
          <cell r="A743" t="str">
            <v>FG-COZ-WNM-AS-0031</v>
          </cell>
          <cell r="B743" t="str">
            <v>CINT</v>
          </cell>
          <cell r="C743" t="str">
            <v/>
          </cell>
          <cell r="D743" t="str">
            <v>COZY N GREY L2</v>
          </cell>
          <cell r="E743">
            <v>45131</v>
          </cell>
          <cell r="F743" t="str">
            <v>FERF</v>
          </cell>
          <cell r="G743" t="str">
            <v>CI_WNM</v>
          </cell>
          <cell r="H743" t="str">
            <v>PC</v>
          </cell>
          <cell r="I743" t="str">
            <v>CPR</v>
          </cell>
          <cell r="J743" t="str">
            <v/>
          </cell>
          <cell r="K743" t="str">
            <v>M0</v>
          </cell>
          <cell r="L743" t="str">
            <v>7915</v>
          </cell>
          <cell r="M743" t="str">
            <v>S</v>
          </cell>
          <cell r="N743">
            <v>220585</v>
          </cell>
        </row>
        <row r="744">
          <cell r="A744" t="str">
            <v>FG-COZ-WNM-AS-0032</v>
          </cell>
          <cell r="B744" t="str">
            <v>CINT</v>
          </cell>
          <cell r="C744" t="str">
            <v/>
          </cell>
          <cell r="D744" t="str">
            <v>COZY N GREEN L13</v>
          </cell>
          <cell r="E744">
            <v>0</v>
          </cell>
          <cell r="F744" t="str">
            <v>FERF</v>
          </cell>
          <cell r="G744" t="str">
            <v>CI_WNM</v>
          </cell>
          <cell r="H744" t="str">
            <v>PC</v>
          </cell>
          <cell r="I744" t="str">
            <v>CPR</v>
          </cell>
          <cell r="J744" t="str">
            <v/>
          </cell>
          <cell r="K744" t="str">
            <v>M0</v>
          </cell>
          <cell r="L744" t="str">
            <v>7915</v>
          </cell>
          <cell r="M744" t="str">
            <v>S</v>
          </cell>
          <cell r="N744">
            <v>0</v>
          </cell>
        </row>
        <row r="745">
          <cell r="A745" t="str">
            <v>FG-COZ-WNM-AS-0033</v>
          </cell>
          <cell r="B745" t="str">
            <v>CINT</v>
          </cell>
          <cell r="C745" t="str">
            <v/>
          </cell>
          <cell r="D745" t="str">
            <v>COZY N BLACK S7</v>
          </cell>
          <cell r="E745">
            <v>45253</v>
          </cell>
          <cell r="F745" t="str">
            <v>FERF</v>
          </cell>
          <cell r="G745" t="str">
            <v>CI_WNM</v>
          </cell>
          <cell r="H745" t="str">
            <v>PC</v>
          </cell>
          <cell r="I745" t="str">
            <v>CPR</v>
          </cell>
          <cell r="J745" t="str">
            <v/>
          </cell>
          <cell r="K745" t="str">
            <v>M0</v>
          </cell>
          <cell r="L745" t="str">
            <v>7915</v>
          </cell>
          <cell r="M745" t="str">
            <v>S</v>
          </cell>
          <cell r="N745">
            <v>236739</v>
          </cell>
        </row>
        <row r="746">
          <cell r="A746" t="str">
            <v>FG-COZ-WNM-AS-0034</v>
          </cell>
          <cell r="B746" t="str">
            <v>CINT</v>
          </cell>
          <cell r="C746" t="str">
            <v/>
          </cell>
          <cell r="D746" t="str">
            <v>COZY N OSCAR WHITE</v>
          </cell>
          <cell r="E746">
            <v>0</v>
          </cell>
          <cell r="F746" t="str">
            <v>FERF</v>
          </cell>
          <cell r="G746" t="str">
            <v>CI_WNM</v>
          </cell>
          <cell r="H746" t="str">
            <v>PC</v>
          </cell>
          <cell r="I746" t="str">
            <v>CPR</v>
          </cell>
          <cell r="J746" t="str">
            <v/>
          </cell>
          <cell r="K746" t="str">
            <v>M0</v>
          </cell>
          <cell r="L746" t="str">
            <v>7915</v>
          </cell>
          <cell r="M746" t="str">
            <v>S</v>
          </cell>
          <cell r="N746">
            <v>0</v>
          </cell>
        </row>
        <row r="747">
          <cell r="A747" t="str">
            <v>FG-COZ-WNM-AS-0035</v>
          </cell>
          <cell r="B747" t="str">
            <v>CINT</v>
          </cell>
          <cell r="C747" t="str">
            <v/>
          </cell>
          <cell r="D747" t="str">
            <v>COZY N BLACK L7 BORDIR</v>
          </cell>
          <cell r="E747">
            <v>0</v>
          </cell>
          <cell r="F747" t="str">
            <v>FERF</v>
          </cell>
          <cell r="G747" t="str">
            <v>CI_WNM</v>
          </cell>
          <cell r="H747" t="str">
            <v>PC</v>
          </cell>
          <cell r="I747" t="str">
            <v>CPR</v>
          </cell>
          <cell r="J747" t="str">
            <v/>
          </cell>
          <cell r="K747" t="str">
            <v>M0</v>
          </cell>
          <cell r="L747" t="str">
            <v>7915</v>
          </cell>
          <cell r="M747" t="str">
            <v>S</v>
          </cell>
          <cell r="N747">
            <v>0</v>
          </cell>
        </row>
        <row r="748">
          <cell r="A748" t="str">
            <v>FG-COZ-WNM-AS-0036</v>
          </cell>
          <cell r="B748" t="str">
            <v>CINT</v>
          </cell>
          <cell r="C748" t="str">
            <v/>
          </cell>
          <cell r="D748" t="str">
            <v>COZY N GREEN W6</v>
          </cell>
          <cell r="E748">
            <v>0</v>
          </cell>
          <cell r="F748" t="str">
            <v>FERF</v>
          </cell>
          <cell r="G748" t="str">
            <v>CI_WNM</v>
          </cell>
          <cell r="H748" t="str">
            <v>PC</v>
          </cell>
          <cell r="I748" t="str">
            <v>CPR</v>
          </cell>
          <cell r="J748" t="str">
            <v/>
          </cell>
          <cell r="K748" t="str">
            <v>M0</v>
          </cell>
          <cell r="L748" t="str">
            <v>7915</v>
          </cell>
          <cell r="M748" t="str">
            <v>S</v>
          </cell>
          <cell r="N748">
            <v>0</v>
          </cell>
        </row>
        <row r="749">
          <cell r="A749" t="str">
            <v>FG-COZ-WNM-AS-0037</v>
          </cell>
          <cell r="B749" t="str">
            <v>CINT</v>
          </cell>
          <cell r="C749" t="str">
            <v/>
          </cell>
          <cell r="D749" t="str">
            <v>COZY N GREY CUSTOM</v>
          </cell>
          <cell r="E749">
            <v>0</v>
          </cell>
          <cell r="F749" t="str">
            <v>FERF</v>
          </cell>
          <cell r="G749" t="str">
            <v>CI_WNM</v>
          </cell>
          <cell r="H749" t="str">
            <v>PC</v>
          </cell>
          <cell r="I749" t="str">
            <v>CPR</v>
          </cell>
          <cell r="J749" t="str">
            <v/>
          </cell>
          <cell r="K749" t="str">
            <v>M0</v>
          </cell>
          <cell r="L749" t="str">
            <v>7915</v>
          </cell>
          <cell r="M749" t="str">
            <v>S</v>
          </cell>
          <cell r="N749">
            <v>0</v>
          </cell>
        </row>
        <row r="750">
          <cell r="A750" t="str">
            <v>FG-COZ-WNM-AS-0038</v>
          </cell>
          <cell r="B750" t="str">
            <v>CINT</v>
          </cell>
          <cell r="C750" t="str">
            <v/>
          </cell>
          <cell r="D750" t="str">
            <v>COZY P BLACK GREY Y2</v>
          </cell>
          <cell r="E750">
            <v>45253</v>
          </cell>
          <cell r="F750" t="str">
            <v>FERF</v>
          </cell>
          <cell r="G750" t="str">
            <v>CI_WNM</v>
          </cell>
          <cell r="H750" t="str">
            <v>PC</v>
          </cell>
          <cell r="I750" t="str">
            <v>CPR</v>
          </cell>
          <cell r="J750" t="str">
            <v/>
          </cell>
          <cell r="K750" t="str">
            <v>M0</v>
          </cell>
          <cell r="L750" t="str">
            <v>7915</v>
          </cell>
          <cell r="M750" t="str">
            <v>S</v>
          </cell>
          <cell r="N750">
            <v>230477</v>
          </cell>
        </row>
        <row r="751">
          <cell r="A751" t="str">
            <v>FG-COZ-WNM-AS-0039</v>
          </cell>
          <cell r="B751" t="str">
            <v>CINT</v>
          </cell>
          <cell r="C751" t="str">
            <v/>
          </cell>
          <cell r="D751" t="str">
            <v>COZY N CREAM N5</v>
          </cell>
          <cell r="E751">
            <v>0</v>
          </cell>
          <cell r="F751" t="str">
            <v>FERF</v>
          </cell>
          <cell r="G751" t="str">
            <v>CI_WNM</v>
          </cell>
          <cell r="H751" t="str">
            <v>PC</v>
          </cell>
          <cell r="I751" t="str">
            <v>CPR</v>
          </cell>
          <cell r="J751" t="str">
            <v/>
          </cell>
          <cell r="K751" t="str">
            <v>M0</v>
          </cell>
          <cell r="L751" t="str">
            <v>7915</v>
          </cell>
          <cell r="M751" t="str">
            <v>S</v>
          </cell>
          <cell r="N751">
            <v>0</v>
          </cell>
        </row>
        <row r="752">
          <cell r="A752" t="str">
            <v>FG-COZ-WNM-AS-0040</v>
          </cell>
          <cell r="B752" t="str">
            <v>CINT</v>
          </cell>
          <cell r="C752" t="str">
            <v/>
          </cell>
          <cell r="D752" t="str">
            <v>COZY N ORANGE AMAZONE</v>
          </cell>
          <cell r="E752">
            <v>44928</v>
          </cell>
          <cell r="F752" t="str">
            <v>FERF</v>
          </cell>
          <cell r="G752" t="str">
            <v>CI_WNM</v>
          </cell>
          <cell r="H752" t="str">
            <v>PC</v>
          </cell>
          <cell r="I752" t="str">
            <v>CPR</v>
          </cell>
          <cell r="J752" t="str">
            <v/>
          </cell>
          <cell r="K752" t="str">
            <v>M0</v>
          </cell>
          <cell r="L752" t="str">
            <v>7915</v>
          </cell>
          <cell r="M752" t="str">
            <v>S</v>
          </cell>
          <cell r="N752">
            <v>416658</v>
          </cell>
        </row>
        <row r="753">
          <cell r="A753" t="str">
            <v>FG-COZ-WNM-AS-0041</v>
          </cell>
          <cell r="B753" t="str">
            <v>CINT</v>
          </cell>
          <cell r="C753" t="str">
            <v/>
          </cell>
          <cell r="D753" t="str">
            <v>COZY P BLACK GREEN S6</v>
          </cell>
          <cell r="E753">
            <v>0</v>
          </cell>
          <cell r="F753" t="str">
            <v>FERF</v>
          </cell>
          <cell r="G753" t="str">
            <v>CI_WNM</v>
          </cell>
          <cell r="H753" t="str">
            <v>PC</v>
          </cell>
          <cell r="I753" t="str">
            <v>CPR</v>
          </cell>
          <cell r="J753" t="str">
            <v/>
          </cell>
          <cell r="K753" t="str">
            <v>M0</v>
          </cell>
          <cell r="L753" t="str">
            <v>7915</v>
          </cell>
          <cell r="M753" t="str">
            <v>S</v>
          </cell>
          <cell r="N753">
            <v>0</v>
          </cell>
        </row>
        <row r="754">
          <cell r="A754" t="str">
            <v>FG-COZ-WNM-AS-0042</v>
          </cell>
          <cell r="B754" t="str">
            <v>CINT</v>
          </cell>
          <cell r="C754" t="str">
            <v/>
          </cell>
          <cell r="D754" t="str">
            <v>COZY N ORANGE L12 BORDIR</v>
          </cell>
          <cell r="E754">
            <v>0</v>
          </cell>
          <cell r="F754" t="str">
            <v>FERF</v>
          </cell>
          <cell r="G754" t="str">
            <v>CI_WNM</v>
          </cell>
          <cell r="H754" t="str">
            <v>PC</v>
          </cell>
          <cell r="I754" t="str">
            <v>CPR</v>
          </cell>
          <cell r="J754" t="str">
            <v/>
          </cell>
          <cell r="K754" t="str">
            <v>M0</v>
          </cell>
          <cell r="L754" t="str">
            <v>7915</v>
          </cell>
          <cell r="M754" t="str">
            <v>S</v>
          </cell>
          <cell r="N754">
            <v>0</v>
          </cell>
        </row>
        <row r="755">
          <cell r="A755" t="str">
            <v>FG-COZ-WNM-AS-0043</v>
          </cell>
          <cell r="B755" t="str">
            <v>CINT</v>
          </cell>
          <cell r="C755" t="str">
            <v/>
          </cell>
          <cell r="D755" t="str">
            <v>COZY N GREY S2 BORDIR</v>
          </cell>
          <cell r="E755">
            <v>0</v>
          </cell>
          <cell r="F755" t="str">
            <v>FERF</v>
          </cell>
          <cell r="G755" t="str">
            <v>CI_WNM</v>
          </cell>
          <cell r="H755" t="str">
            <v>PC</v>
          </cell>
          <cell r="I755" t="str">
            <v>CPR</v>
          </cell>
          <cell r="J755" t="str">
            <v/>
          </cell>
          <cell r="K755" t="str">
            <v>M0</v>
          </cell>
          <cell r="L755" t="str">
            <v>7915</v>
          </cell>
          <cell r="M755" t="str">
            <v>S</v>
          </cell>
          <cell r="N755">
            <v>0</v>
          </cell>
        </row>
        <row r="756">
          <cell r="A756" t="str">
            <v>FG-COZ-WNM-AS-0044</v>
          </cell>
          <cell r="B756" t="str">
            <v>CINT</v>
          </cell>
          <cell r="C756" t="str">
            <v/>
          </cell>
          <cell r="D756" t="str">
            <v>COZY N GREY Y2 ( SHOES JOINT )</v>
          </cell>
          <cell r="E756">
            <v>0</v>
          </cell>
          <cell r="F756" t="str">
            <v>FERF</v>
          </cell>
          <cell r="G756" t="str">
            <v>CI_WNM</v>
          </cell>
          <cell r="H756" t="str">
            <v>PC</v>
          </cell>
          <cell r="I756" t="str">
            <v>CPR</v>
          </cell>
          <cell r="J756" t="str">
            <v/>
          </cell>
          <cell r="K756" t="str">
            <v>M0</v>
          </cell>
          <cell r="L756" t="str">
            <v>7915</v>
          </cell>
          <cell r="M756" t="str">
            <v>S</v>
          </cell>
          <cell r="N756">
            <v>0</v>
          </cell>
        </row>
        <row r="757">
          <cell r="A757" t="str">
            <v>FG-COZ-WNM-AS-0045</v>
          </cell>
          <cell r="B757" t="str">
            <v>CINT</v>
          </cell>
          <cell r="C757" t="str">
            <v/>
          </cell>
          <cell r="D757" t="str">
            <v>COZY N GREEN L13 BORDIR</v>
          </cell>
          <cell r="E757">
            <v>0</v>
          </cell>
          <cell r="F757" t="str">
            <v>FERF</v>
          </cell>
          <cell r="G757" t="str">
            <v>CI_WNM</v>
          </cell>
          <cell r="H757" t="str">
            <v>PC</v>
          </cell>
          <cell r="I757" t="str">
            <v>CPR</v>
          </cell>
          <cell r="J757" t="str">
            <v/>
          </cell>
          <cell r="K757" t="str">
            <v>M0</v>
          </cell>
          <cell r="L757" t="str">
            <v>7915</v>
          </cell>
          <cell r="M757" t="str">
            <v>S</v>
          </cell>
          <cell r="N757">
            <v>0</v>
          </cell>
        </row>
        <row r="758">
          <cell r="A758" t="str">
            <v>FG-COZ-WNM-AS-0046</v>
          </cell>
          <cell r="B758" t="str">
            <v>CINT</v>
          </cell>
          <cell r="C758" t="str">
            <v/>
          </cell>
          <cell r="D758" t="str">
            <v>COZY N MAROON YK3 BORDIR</v>
          </cell>
          <cell r="E758">
            <v>0</v>
          </cell>
          <cell r="F758" t="str">
            <v>FERF</v>
          </cell>
          <cell r="G758" t="str">
            <v>CI_WNM</v>
          </cell>
          <cell r="H758" t="str">
            <v>PC</v>
          </cell>
          <cell r="I758" t="str">
            <v>CPR</v>
          </cell>
          <cell r="J758" t="str">
            <v/>
          </cell>
          <cell r="K758" t="str">
            <v>M0</v>
          </cell>
          <cell r="L758" t="str">
            <v>7915</v>
          </cell>
          <cell r="M758" t="str">
            <v>S</v>
          </cell>
          <cell r="N758">
            <v>0</v>
          </cell>
        </row>
        <row r="759">
          <cell r="A759" t="str">
            <v>FG-COZ-WNM-AS-0047</v>
          </cell>
          <cell r="B759" t="str">
            <v>CINT</v>
          </cell>
          <cell r="C759" t="str">
            <v/>
          </cell>
          <cell r="D759" t="str">
            <v>COZY P SILVER RED YK3 BORDIR + JOINT</v>
          </cell>
          <cell r="E759">
            <v>0</v>
          </cell>
          <cell r="F759" t="str">
            <v>FERF</v>
          </cell>
          <cell r="G759" t="str">
            <v>CI_WNM</v>
          </cell>
          <cell r="H759" t="str">
            <v>PC</v>
          </cell>
          <cell r="I759" t="str">
            <v>CPR</v>
          </cell>
          <cell r="J759" t="str">
            <v/>
          </cell>
          <cell r="K759" t="str">
            <v>M0</v>
          </cell>
          <cell r="L759" t="str">
            <v>7915</v>
          </cell>
          <cell r="M759" t="str">
            <v>S</v>
          </cell>
          <cell r="N759">
            <v>0</v>
          </cell>
        </row>
        <row r="760">
          <cell r="A760" t="str">
            <v>FG-COZ-WNM-AS-0048</v>
          </cell>
          <cell r="B760" t="str">
            <v>CINT</v>
          </cell>
          <cell r="C760" t="str">
            <v/>
          </cell>
          <cell r="D760" t="str">
            <v>COZY N GREEN L6 BORDIR</v>
          </cell>
          <cell r="E760">
            <v>44838</v>
          </cell>
          <cell r="F760" t="str">
            <v>FERF</v>
          </cell>
          <cell r="G760" t="str">
            <v>CI_WNM</v>
          </cell>
          <cell r="H760" t="str">
            <v>PC</v>
          </cell>
          <cell r="I760" t="str">
            <v>CPR</v>
          </cell>
          <cell r="J760" t="str">
            <v/>
          </cell>
          <cell r="K760" t="str">
            <v>M0</v>
          </cell>
          <cell r="L760" t="str">
            <v>7915</v>
          </cell>
          <cell r="M760" t="str">
            <v>S</v>
          </cell>
          <cell r="N760">
            <v>283256</v>
          </cell>
        </row>
        <row r="761">
          <cell r="A761" t="str">
            <v>FG-COZ-WNM-AS-0049</v>
          </cell>
          <cell r="B761" t="str">
            <v>CINT</v>
          </cell>
          <cell r="C761" t="str">
            <v/>
          </cell>
          <cell r="D761" t="str">
            <v>COZY N GREY Y2 BORDIR</v>
          </cell>
          <cell r="E761">
            <v>44966</v>
          </cell>
          <cell r="F761" t="str">
            <v>FERF</v>
          </cell>
          <cell r="G761" t="str">
            <v>CI_WNM</v>
          </cell>
          <cell r="H761" t="str">
            <v>PC</v>
          </cell>
          <cell r="I761" t="str">
            <v>CPR</v>
          </cell>
          <cell r="J761" t="str">
            <v/>
          </cell>
          <cell r="K761" t="str">
            <v>M0</v>
          </cell>
          <cell r="L761" t="str">
            <v>7915</v>
          </cell>
          <cell r="M761" t="str">
            <v>S</v>
          </cell>
          <cell r="N761">
            <v>202006</v>
          </cell>
        </row>
        <row r="762">
          <cell r="A762" t="str">
            <v>FG-COZ-WNM-AS-0050</v>
          </cell>
          <cell r="B762" t="str">
            <v>CINT</v>
          </cell>
          <cell r="C762" t="str">
            <v/>
          </cell>
          <cell r="D762" t="str">
            <v>COZY N SEAT BLACK L7 BACK RED N3</v>
          </cell>
          <cell r="E762">
            <v>45175</v>
          </cell>
          <cell r="F762" t="str">
            <v>FERF</v>
          </cell>
          <cell r="G762" t="str">
            <v>CI_WNM</v>
          </cell>
          <cell r="H762" t="str">
            <v>PC</v>
          </cell>
          <cell r="I762" t="str">
            <v>CPR</v>
          </cell>
          <cell r="J762" t="str">
            <v/>
          </cell>
          <cell r="K762" t="str">
            <v>M0</v>
          </cell>
          <cell r="L762" t="str">
            <v>7915</v>
          </cell>
          <cell r="M762" t="str">
            <v>S</v>
          </cell>
          <cell r="N762">
            <v>235130</v>
          </cell>
        </row>
        <row r="763">
          <cell r="A763" t="str">
            <v>FG-COZ-WNM-AS-0051</v>
          </cell>
          <cell r="B763" t="str">
            <v>CINT</v>
          </cell>
          <cell r="C763" t="str">
            <v/>
          </cell>
          <cell r="D763" t="str">
            <v>COZY P BLACK RED YK3</v>
          </cell>
          <cell r="E763">
            <v>0</v>
          </cell>
          <cell r="F763" t="str">
            <v>FERF</v>
          </cell>
          <cell r="G763" t="str">
            <v>CI_WNM</v>
          </cell>
          <cell r="H763" t="str">
            <v>PC</v>
          </cell>
          <cell r="I763" t="str">
            <v>CPR</v>
          </cell>
          <cell r="J763" t="str">
            <v/>
          </cell>
          <cell r="K763" t="str">
            <v>M0</v>
          </cell>
          <cell r="L763" t="str">
            <v>7915</v>
          </cell>
          <cell r="M763" t="str">
            <v>S</v>
          </cell>
          <cell r="N763">
            <v>0</v>
          </cell>
        </row>
        <row r="764">
          <cell r="A764" t="str">
            <v>FG-COZ-WNM-AS-0052</v>
          </cell>
          <cell r="B764" t="str">
            <v>CINT</v>
          </cell>
          <cell r="C764" t="str">
            <v/>
          </cell>
          <cell r="D764" t="str">
            <v>COZY KAGUKURO BLUE (L1)</v>
          </cell>
          <cell r="E764">
            <v>44928</v>
          </cell>
          <cell r="F764" t="str">
            <v>FERF</v>
          </cell>
          <cell r="G764" t="str">
            <v>CI_WNM</v>
          </cell>
          <cell r="H764" t="str">
            <v>PC</v>
          </cell>
          <cell r="I764" t="str">
            <v>CPR</v>
          </cell>
          <cell r="J764" t="str">
            <v/>
          </cell>
          <cell r="K764" t="str">
            <v>M0</v>
          </cell>
          <cell r="L764" t="str">
            <v>7915</v>
          </cell>
          <cell r="M764" t="str">
            <v>S</v>
          </cell>
          <cell r="N764">
            <v>416658</v>
          </cell>
        </row>
        <row r="765">
          <cell r="A765" t="str">
            <v>FG-COZ-WNM-AS-0053</v>
          </cell>
          <cell r="B765" t="str">
            <v>CINT</v>
          </cell>
          <cell r="C765" t="str">
            <v/>
          </cell>
          <cell r="D765" t="str">
            <v>COZY KAGUKURO GRAY (L2)</v>
          </cell>
          <cell r="E765">
            <v>44784</v>
          </cell>
          <cell r="F765" t="str">
            <v>FERF</v>
          </cell>
          <cell r="G765" t="str">
            <v>CI_WNM</v>
          </cell>
          <cell r="H765" t="str">
            <v>PC</v>
          </cell>
          <cell r="I765" t="str">
            <v>CPR</v>
          </cell>
          <cell r="J765" t="str">
            <v/>
          </cell>
          <cell r="K765" t="str">
            <v>M0</v>
          </cell>
          <cell r="L765" t="str">
            <v>7915</v>
          </cell>
          <cell r="M765" t="str">
            <v>S</v>
          </cell>
          <cell r="N765">
            <v>195067</v>
          </cell>
        </row>
        <row r="766">
          <cell r="A766" t="str">
            <v>FG-COZ-WNM-AS-0054</v>
          </cell>
          <cell r="B766" t="str">
            <v>CINT</v>
          </cell>
          <cell r="C766" t="str">
            <v/>
          </cell>
          <cell r="D766" t="str">
            <v>COZY KAGUKURO GREEN (L13)</v>
          </cell>
          <cell r="E766">
            <v>44928</v>
          </cell>
          <cell r="F766" t="str">
            <v>FERF</v>
          </cell>
          <cell r="G766" t="str">
            <v>CI_WNM</v>
          </cell>
          <cell r="H766" t="str">
            <v>PC</v>
          </cell>
          <cell r="I766" t="str">
            <v>CPR</v>
          </cell>
          <cell r="J766" t="str">
            <v/>
          </cell>
          <cell r="K766" t="str">
            <v>M0</v>
          </cell>
          <cell r="L766" t="str">
            <v>7915</v>
          </cell>
          <cell r="M766" t="str">
            <v>S</v>
          </cell>
          <cell r="N766">
            <v>416658</v>
          </cell>
        </row>
        <row r="767">
          <cell r="A767" t="str">
            <v>FG-COZ-WNM-AS-0055</v>
          </cell>
          <cell r="B767" t="str">
            <v>CINT</v>
          </cell>
          <cell r="C767" t="str">
            <v/>
          </cell>
          <cell r="D767" t="str">
            <v>COZY KAGUKURO ORANGE (L12)</v>
          </cell>
          <cell r="E767">
            <v>44928</v>
          </cell>
          <cell r="F767" t="str">
            <v>FERF</v>
          </cell>
          <cell r="G767" t="str">
            <v>CI_WNM</v>
          </cell>
          <cell r="H767" t="str">
            <v>PC</v>
          </cell>
          <cell r="I767" t="str">
            <v>CPR</v>
          </cell>
          <cell r="J767" t="str">
            <v/>
          </cell>
          <cell r="K767" t="str">
            <v>M0</v>
          </cell>
          <cell r="L767" t="str">
            <v>7915</v>
          </cell>
          <cell r="M767" t="str">
            <v>S</v>
          </cell>
          <cell r="N767">
            <v>416658</v>
          </cell>
        </row>
        <row r="768">
          <cell r="A768" t="str">
            <v>FG-COZ-WNM-AS-0056</v>
          </cell>
          <cell r="B768" t="str">
            <v>CINT</v>
          </cell>
          <cell r="C768" t="str">
            <v/>
          </cell>
          <cell r="D768" t="str">
            <v>COZY KAGUKURO OSCAR BLACK</v>
          </cell>
          <cell r="E768">
            <v>44928</v>
          </cell>
          <cell r="F768" t="str">
            <v>FERF</v>
          </cell>
          <cell r="G768" t="str">
            <v>CI_WNM</v>
          </cell>
          <cell r="H768" t="str">
            <v>PC</v>
          </cell>
          <cell r="I768" t="str">
            <v>CPR</v>
          </cell>
          <cell r="J768" t="str">
            <v/>
          </cell>
          <cell r="K768" t="str">
            <v>M0</v>
          </cell>
          <cell r="L768" t="str">
            <v>7915</v>
          </cell>
          <cell r="M768" t="str">
            <v>S</v>
          </cell>
          <cell r="N768">
            <v>416658</v>
          </cell>
        </row>
        <row r="769">
          <cell r="A769" t="str">
            <v>FG-COZ-WNM-AS-0057</v>
          </cell>
          <cell r="B769" t="str">
            <v>CINT</v>
          </cell>
          <cell r="C769" t="str">
            <v/>
          </cell>
          <cell r="D769" t="str">
            <v>COZY KAGUKURO OSCAR WHITE</v>
          </cell>
          <cell r="E769">
            <v>44928</v>
          </cell>
          <cell r="F769" t="str">
            <v>FERF</v>
          </cell>
          <cell r="G769" t="str">
            <v>CI_WNM</v>
          </cell>
          <cell r="H769" t="str">
            <v>PC</v>
          </cell>
          <cell r="I769" t="str">
            <v>CPR</v>
          </cell>
          <cell r="J769" t="str">
            <v/>
          </cell>
          <cell r="K769" t="str">
            <v>M0</v>
          </cell>
          <cell r="L769" t="str">
            <v>7915</v>
          </cell>
          <cell r="M769" t="str">
            <v>S</v>
          </cell>
          <cell r="N769">
            <v>416658</v>
          </cell>
        </row>
        <row r="770">
          <cell r="A770" t="str">
            <v>FG-COZ-WNM-AS-0058</v>
          </cell>
          <cell r="B770" t="str">
            <v>CINT</v>
          </cell>
          <cell r="C770" t="str">
            <v/>
          </cell>
          <cell r="D770" t="str">
            <v>COZY N GREY Y2</v>
          </cell>
          <cell r="E770">
            <v>44966</v>
          </cell>
          <cell r="F770" t="str">
            <v>FERF</v>
          </cell>
          <cell r="G770" t="str">
            <v>CI_WNM</v>
          </cell>
          <cell r="H770" t="str">
            <v>PC</v>
          </cell>
          <cell r="I770" t="str">
            <v>CPR</v>
          </cell>
          <cell r="J770" t="str">
            <v/>
          </cell>
          <cell r="K770" t="str">
            <v>M0</v>
          </cell>
          <cell r="L770" t="str">
            <v>7915</v>
          </cell>
          <cell r="M770" t="str">
            <v>S</v>
          </cell>
          <cell r="N770">
            <v>207442</v>
          </cell>
        </row>
        <row r="771">
          <cell r="A771" t="str">
            <v>FG-COZ-WNM-AS-0059</v>
          </cell>
          <cell r="B771" t="str">
            <v>CINT</v>
          </cell>
          <cell r="C771" t="str">
            <v/>
          </cell>
          <cell r="D771" t="str">
            <v>COZY N BEIGE O5</v>
          </cell>
          <cell r="E771">
            <v>44992</v>
          </cell>
          <cell r="F771" t="str">
            <v>FERF</v>
          </cell>
          <cell r="G771" t="str">
            <v>CI_WNM</v>
          </cell>
          <cell r="H771" t="str">
            <v>PC</v>
          </cell>
          <cell r="I771" t="str">
            <v>CPR</v>
          </cell>
          <cell r="J771" t="str">
            <v/>
          </cell>
          <cell r="K771" t="str">
            <v>M0</v>
          </cell>
          <cell r="L771" t="str">
            <v>7915</v>
          </cell>
          <cell r="M771" t="str">
            <v>S</v>
          </cell>
          <cell r="N771">
            <v>204550</v>
          </cell>
        </row>
        <row r="772">
          <cell r="A772" t="str">
            <v>FG-COZ-WNM-AS-0060</v>
          </cell>
          <cell r="B772" t="str">
            <v>CINT</v>
          </cell>
          <cell r="C772" t="str">
            <v/>
          </cell>
          <cell r="D772" t="str">
            <v>COZY N GREEN O6 BORDIR</v>
          </cell>
          <cell r="E772">
            <v>45026</v>
          </cell>
          <cell r="F772" t="str">
            <v>FERF</v>
          </cell>
          <cell r="G772" t="str">
            <v>CI_WNM</v>
          </cell>
          <cell r="H772" t="str">
            <v>PC</v>
          </cell>
          <cell r="I772" t="str">
            <v>CPR</v>
          </cell>
          <cell r="J772" t="str">
            <v/>
          </cell>
          <cell r="K772" t="str">
            <v>M0</v>
          </cell>
          <cell r="L772" t="str">
            <v>7915</v>
          </cell>
          <cell r="M772" t="str">
            <v>S</v>
          </cell>
          <cell r="N772">
            <v>211386</v>
          </cell>
        </row>
        <row r="773">
          <cell r="A773" t="str">
            <v>FG-COZ-WNM-AS-0061</v>
          </cell>
          <cell r="B773" t="str">
            <v>CINT</v>
          </cell>
          <cell r="C773" t="str">
            <v/>
          </cell>
          <cell r="D773" t="str">
            <v>COZY N CUSTOME KAIN SENDIRI</v>
          </cell>
          <cell r="E773">
            <v>45026</v>
          </cell>
          <cell r="F773" t="str">
            <v>FERF</v>
          </cell>
          <cell r="G773" t="str">
            <v>CI_WNM</v>
          </cell>
          <cell r="H773" t="str">
            <v>PC</v>
          </cell>
          <cell r="I773" t="str">
            <v>CPR</v>
          </cell>
          <cell r="J773" t="str">
            <v/>
          </cell>
          <cell r="K773" t="str">
            <v>M0</v>
          </cell>
          <cell r="L773" t="str">
            <v>7915</v>
          </cell>
          <cell r="M773" t="str">
            <v>S</v>
          </cell>
          <cell r="N773">
            <v>187665</v>
          </cell>
        </row>
        <row r="774">
          <cell r="A774" t="str">
            <v>FG-COZ-WNM-AS-0062</v>
          </cell>
          <cell r="B774" t="str">
            <v>CINT</v>
          </cell>
          <cell r="C774" t="str">
            <v/>
          </cell>
          <cell r="D774" t="str">
            <v>COZY P GRAY BLUE L1 KAGUKURO</v>
          </cell>
          <cell r="E774">
            <v>45070</v>
          </cell>
          <cell r="F774" t="str">
            <v>FERF</v>
          </cell>
          <cell r="G774" t="str">
            <v>CI_WNM</v>
          </cell>
          <cell r="H774" t="str">
            <v>PC</v>
          </cell>
          <cell r="I774" t="str">
            <v>CPR</v>
          </cell>
          <cell r="J774" t="str">
            <v/>
          </cell>
          <cell r="K774" t="str">
            <v>M0</v>
          </cell>
          <cell r="L774" t="str">
            <v>7915</v>
          </cell>
          <cell r="M774" t="str">
            <v>S</v>
          </cell>
          <cell r="N774">
            <v>246380</v>
          </cell>
        </row>
        <row r="775">
          <cell r="A775" t="str">
            <v>FG-COZ-WNM-AS-0063</v>
          </cell>
          <cell r="B775" t="str">
            <v>CINT</v>
          </cell>
          <cell r="C775" t="str">
            <v/>
          </cell>
          <cell r="D775" t="str">
            <v>COZY P GRAY GRAY L2 KAGUKURO</v>
          </cell>
          <cell r="E775">
            <v>45070</v>
          </cell>
          <cell r="F775" t="str">
            <v>FERF</v>
          </cell>
          <cell r="G775" t="str">
            <v>CI_WNM</v>
          </cell>
          <cell r="H775" t="str">
            <v>PC</v>
          </cell>
          <cell r="I775" t="str">
            <v>CPR</v>
          </cell>
          <cell r="J775" t="str">
            <v/>
          </cell>
          <cell r="K775" t="str">
            <v>M0</v>
          </cell>
          <cell r="L775" t="str">
            <v>7915</v>
          </cell>
          <cell r="M775" t="str">
            <v>S</v>
          </cell>
          <cell r="N775">
            <v>232508</v>
          </cell>
        </row>
        <row r="776">
          <cell r="A776" t="str">
            <v>FG-COZ-WNM-AS-0064</v>
          </cell>
          <cell r="B776" t="str">
            <v>CINT</v>
          </cell>
          <cell r="C776" t="str">
            <v/>
          </cell>
          <cell r="D776" t="str">
            <v>COZY P GRAY GREEN L13 KAGUKURO</v>
          </cell>
          <cell r="E776">
            <v>45070</v>
          </cell>
          <cell r="F776" t="str">
            <v>FERF</v>
          </cell>
          <cell r="G776" t="str">
            <v>CI_WNM</v>
          </cell>
          <cell r="H776" t="str">
            <v>PC</v>
          </cell>
          <cell r="I776" t="str">
            <v>CPR</v>
          </cell>
          <cell r="J776" t="str">
            <v/>
          </cell>
          <cell r="K776" t="str">
            <v>M0</v>
          </cell>
          <cell r="L776" t="str">
            <v>7915</v>
          </cell>
          <cell r="M776" t="str">
            <v>S</v>
          </cell>
          <cell r="N776">
            <v>235643</v>
          </cell>
        </row>
        <row r="777">
          <cell r="A777" t="str">
            <v>FG-COZ-WNM-AS-0065</v>
          </cell>
          <cell r="B777" t="str">
            <v>CINT</v>
          </cell>
          <cell r="C777" t="str">
            <v/>
          </cell>
          <cell r="D777" t="str">
            <v>COZY P GRAY ORANGE L12 KAGUKURO</v>
          </cell>
          <cell r="E777">
            <v>45070</v>
          </cell>
          <cell r="F777" t="str">
            <v>FERF</v>
          </cell>
          <cell r="G777" t="str">
            <v>CI_WNM</v>
          </cell>
          <cell r="H777" t="str">
            <v>PC</v>
          </cell>
          <cell r="I777" t="str">
            <v>CPR</v>
          </cell>
          <cell r="J777" t="str">
            <v/>
          </cell>
          <cell r="K777" t="str">
            <v>M0</v>
          </cell>
          <cell r="L777" t="str">
            <v>7915</v>
          </cell>
          <cell r="M777" t="str">
            <v>S</v>
          </cell>
          <cell r="N777">
            <v>217849</v>
          </cell>
        </row>
        <row r="778">
          <cell r="A778" t="str">
            <v>FG-COZ-WNM-AS-0066</v>
          </cell>
          <cell r="B778" t="str">
            <v>CINT</v>
          </cell>
          <cell r="C778" t="str">
            <v/>
          </cell>
          <cell r="D778" t="str">
            <v>COZY P GRAY BLACK O7 KAGUKURO</v>
          </cell>
          <cell r="E778">
            <v>45070</v>
          </cell>
          <cell r="F778" t="str">
            <v>FERF</v>
          </cell>
          <cell r="G778" t="str">
            <v>CI_WNM</v>
          </cell>
          <cell r="H778" t="str">
            <v>PC</v>
          </cell>
          <cell r="I778" t="str">
            <v>CPR</v>
          </cell>
          <cell r="J778" t="str">
            <v/>
          </cell>
          <cell r="K778" t="str">
            <v>M0</v>
          </cell>
          <cell r="L778" t="str">
            <v>7915</v>
          </cell>
          <cell r="M778" t="str">
            <v>S</v>
          </cell>
          <cell r="N778">
            <v>233188</v>
          </cell>
        </row>
        <row r="779">
          <cell r="A779" t="str">
            <v>FG-COZ-WNM-AS-0067</v>
          </cell>
          <cell r="B779" t="str">
            <v>CINT</v>
          </cell>
          <cell r="C779" t="str">
            <v/>
          </cell>
          <cell r="D779" t="str">
            <v>COZY P GRAY OSCAR WHITE KAGUKURO</v>
          </cell>
          <cell r="E779">
            <v>45070</v>
          </cell>
          <cell r="F779" t="str">
            <v>FERF</v>
          </cell>
          <cell r="G779" t="str">
            <v>CI_WNM</v>
          </cell>
          <cell r="H779" t="str">
            <v>PC</v>
          </cell>
          <cell r="I779" t="str">
            <v>CPR</v>
          </cell>
          <cell r="J779" t="str">
            <v/>
          </cell>
          <cell r="K779" t="str">
            <v>M0</v>
          </cell>
          <cell r="L779" t="str">
            <v>7915</v>
          </cell>
          <cell r="M779" t="str">
            <v>S</v>
          </cell>
          <cell r="N779">
            <v>251809</v>
          </cell>
        </row>
        <row r="780">
          <cell r="A780" t="str">
            <v>FG-COZ-WNM-AS-0068</v>
          </cell>
          <cell r="B780" t="str">
            <v>CINT</v>
          </cell>
          <cell r="C780" t="str">
            <v/>
          </cell>
          <cell r="D780" t="str">
            <v>COZY-PC KAGUKURO NSF-002F-BL</v>
          </cell>
          <cell r="E780">
            <v>45131</v>
          </cell>
          <cell r="F780" t="str">
            <v>FERF</v>
          </cell>
          <cell r="G780" t="str">
            <v>CI_WNM</v>
          </cell>
          <cell r="H780" t="str">
            <v>PC</v>
          </cell>
          <cell r="I780" t="str">
            <v>CPR</v>
          </cell>
          <cell r="J780" t="str">
            <v/>
          </cell>
          <cell r="K780" t="str">
            <v>M0</v>
          </cell>
          <cell r="L780" t="str">
            <v>7915</v>
          </cell>
          <cell r="M780" t="str">
            <v>S</v>
          </cell>
          <cell r="N780">
            <v>270946</v>
          </cell>
        </row>
        <row r="781">
          <cell r="A781" t="str">
            <v>FG-COZ-WNM-AS-0069</v>
          </cell>
          <cell r="B781" t="str">
            <v>CINT</v>
          </cell>
          <cell r="C781" t="str">
            <v/>
          </cell>
          <cell r="D781" t="str">
            <v>COZY-PC KAGUKURO NSF-002F-GR</v>
          </cell>
          <cell r="E781">
            <v>45131</v>
          </cell>
          <cell r="F781" t="str">
            <v>FERF</v>
          </cell>
          <cell r="G781" t="str">
            <v>CI_WNM</v>
          </cell>
          <cell r="H781" t="str">
            <v>PC</v>
          </cell>
          <cell r="I781" t="str">
            <v>CPR</v>
          </cell>
          <cell r="J781" t="str">
            <v/>
          </cell>
          <cell r="K781" t="str">
            <v>M0</v>
          </cell>
          <cell r="L781" t="str">
            <v>7915</v>
          </cell>
          <cell r="M781" t="str">
            <v>S</v>
          </cell>
          <cell r="N781">
            <v>267498</v>
          </cell>
        </row>
        <row r="782">
          <cell r="A782" t="str">
            <v>FG-COZ-WNM-AS-0070</v>
          </cell>
          <cell r="B782" t="str">
            <v>CINT</v>
          </cell>
          <cell r="C782" t="str">
            <v/>
          </cell>
          <cell r="D782" t="str">
            <v>COZY-PC KAGUKURO NSF-002F-GY</v>
          </cell>
          <cell r="E782">
            <v>45131</v>
          </cell>
          <cell r="F782" t="str">
            <v>FERF</v>
          </cell>
          <cell r="G782" t="str">
            <v>CI_WNM</v>
          </cell>
          <cell r="H782" t="str">
            <v>PC</v>
          </cell>
          <cell r="I782" t="str">
            <v>CPR</v>
          </cell>
          <cell r="J782" t="str">
            <v/>
          </cell>
          <cell r="K782" t="str">
            <v>M0</v>
          </cell>
          <cell r="L782" t="str">
            <v>7915</v>
          </cell>
          <cell r="M782" t="str">
            <v>S</v>
          </cell>
          <cell r="N782">
            <v>240256</v>
          </cell>
        </row>
        <row r="783">
          <cell r="A783" t="str">
            <v>FG-COZ-WNM-AS-0071</v>
          </cell>
          <cell r="B783" t="str">
            <v>CINT</v>
          </cell>
          <cell r="C783" t="str">
            <v/>
          </cell>
          <cell r="D783" t="str">
            <v>COZY-PC KAGUKURO NSF-002F-OR</v>
          </cell>
          <cell r="E783">
            <v>45131</v>
          </cell>
          <cell r="F783" t="str">
            <v>FERF</v>
          </cell>
          <cell r="G783" t="str">
            <v>CI_WNM</v>
          </cell>
          <cell r="H783" t="str">
            <v>PC</v>
          </cell>
          <cell r="I783" t="str">
            <v>CPR</v>
          </cell>
          <cell r="J783" t="str">
            <v/>
          </cell>
          <cell r="K783" t="str">
            <v>M0</v>
          </cell>
          <cell r="L783" t="str">
            <v>7915</v>
          </cell>
          <cell r="M783" t="str">
            <v>S</v>
          </cell>
          <cell r="N783">
            <v>263817</v>
          </cell>
        </row>
        <row r="784">
          <cell r="A784" t="str">
            <v>FG-COZ-WNM-AS-0072</v>
          </cell>
          <cell r="B784" t="str">
            <v>CINT</v>
          </cell>
          <cell r="C784" t="str">
            <v/>
          </cell>
          <cell r="D784" t="str">
            <v>COZY-PC KAGUKURO NSF-002V-WH</v>
          </cell>
          <cell r="E784">
            <v>45131</v>
          </cell>
          <cell r="F784" t="str">
            <v>FERF</v>
          </cell>
          <cell r="G784" t="str">
            <v>CI_WNM</v>
          </cell>
          <cell r="H784" t="str">
            <v>PC</v>
          </cell>
          <cell r="I784" t="str">
            <v>CPR</v>
          </cell>
          <cell r="J784" t="str">
            <v/>
          </cell>
          <cell r="K784" t="str">
            <v>M0</v>
          </cell>
          <cell r="L784" t="str">
            <v>7915</v>
          </cell>
          <cell r="M784" t="str">
            <v>S</v>
          </cell>
          <cell r="N784">
            <v>260383</v>
          </cell>
        </row>
        <row r="785">
          <cell r="A785" t="str">
            <v>FG-COZ-WNM-AS-0073</v>
          </cell>
          <cell r="B785" t="str">
            <v>CINT</v>
          </cell>
          <cell r="C785" t="str">
            <v/>
          </cell>
          <cell r="D785" t="str">
            <v>COZY-PC KAGUKURO NSF-002V-BK</v>
          </cell>
          <cell r="E785">
            <v>45131</v>
          </cell>
          <cell r="F785" t="str">
            <v>FERF</v>
          </cell>
          <cell r="G785" t="str">
            <v>CI_WNM</v>
          </cell>
          <cell r="H785" t="str">
            <v>PC</v>
          </cell>
          <cell r="I785" t="str">
            <v>CPR</v>
          </cell>
          <cell r="J785" t="str">
            <v/>
          </cell>
          <cell r="K785" t="str">
            <v>M0</v>
          </cell>
          <cell r="L785" t="str">
            <v>7915</v>
          </cell>
          <cell r="M785" t="str">
            <v>S</v>
          </cell>
          <cell r="N785">
            <v>242471</v>
          </cell>
        </row>
        <row r="786">
          <cell r="A786" t="str">
            <v>FG-COZ-WNM-AS-0074</v>
          </cell>
          <cell r="B786" t="str">
            <v>CINT</v>
          </cell>
          <cell r="C786" t="str">
            <v/>
          </cell>
          <cell r="D786" t="str">
            <v>COZY N SEAT BLACK L7 BACK RED N3</v>
          </cell>
          <cell r="E786">
            <v>45169</v>
          </cell>
          <cell r="F786" t="str">
            <v>FERF</v>
          </cell>
          <cell r="G786" t="str">
            <v>CI_WNM</v>
          </cell>
          <cell r="H786" t="str">
            <v>PC</v>
          </cell>
          <cell r="I786" t="str">
            <v>CPR</v>
          </cell>
          <cell r="J786" t="str">
            <v/>
          </cell>
          <cell r="K786" t="str">
            <v>M0</v>
          </cell>
          <cell r="L786" t="str">
            <v>7915</v>
          </cell>
          <cell r="M786" t="str">
            <v>S</v>
          </cell>
          <cell r="N786">
            <v>0</v>
          </cell>
        </row>
        <row r="787">
          <cell r="A787" t="str">
            <v>FG-COZ-WNM-AS-0075</v>
          </cell>
          <cell r="B787" t="str">
            <v>CINT</v>
          </cell>
          <cell r="C787" t="str">
            <v/>
          </cell>
          <cell r="D787" t="str">
            <v>COZY N BEIGE O5 BORDIR</v>
          </cell>
          <cell r="E787">
            <v>45232</v>
          </cell>
          <cell r="F787" t="str">
            <v>FERF</v>
          </cell>
          <cell r="G787" t="str">
            <v>CI_WNM</v>
          </cell>
          <cell r="H787" t="str">
            <v>PC</v>
          </cell>
          <cell r="I787" t="str">
            <v>CPR</v>
          </cell>
          <cell r="J787" t="str">
            <v/>
          </cell>
          <cell r="K787" t="str">
            <v>M0</v>
          </cell>
          <cell r="L787" t="str">
            <v>7915</v>
          </cell>
          <cell r="M787" t="str">
            <v>S</v>
          </cell>
          <cell r="N787">
            <v>235550</v>
          </cell>
        </row>
        <row r="788">
          <cell r="A788" t="str">
            <v>FG-COZ-WNM-AS-0076</v>
          </cell>
          <cell r="B788" t="str">
            <v>CINT</v>
          </cell>
          <cell r="C788" t="str">
            <v/>
          </cell>
          <cell r="D788" t="str">
            <v>COZY N BLUE O1 BORDIR</v>
          </cell>
          <cell r="E788">
            <v>45232</v>
          </cell>
          <cell r="F788" t="str">
            <v>FERF</v>
          </cell>
          <cell r="G788" t="str">
            <v>CI_WNM</v>
          </cell>
          <cell r="H788" t="str">
            <v>PC</v>
          </cell>
          <cell r="I788" t="str">
            <v>CPR</v>
          </cell>
          <cell r="J788" t="str">
            <v/>
          </cell>
          <cell r="K788" t="str">
            <v>M0</v>
          </cell>
          <cell r="L788" t="str">
            <v>7915</v>
          </cell>
          <cell r="M788" t="str">
            <v>S</v>
          </cell>
          <cell r="N788">
            <v>237701</v>
          </cell>
        </row>
        <row r="789">
          <cell r="A789" t="str">
            <v>FG-COZ-WNM-AS-0077</v>
          </cell>
          <cell r="B789" t="str">
            <v>CINT</v>
          </cell>
          <cell r="C789" t="str">
            <v/>
          </cell>
          <cell r="D789" t="str">
            <v>COZY N GREY STRAP BORDIR MIKA + KANTONG</v>
          </cell>
          <cell r="E789">
            <v>0</v>
          </cell>
          <cell r="F789" t="str">
            <v>FERF</v>
          </cell>
          <cell r="G789" t="str">
            <v>CI_WNM</v>
          </cell>
          <cell r="H789" t="str">
            <v>PC</v>
          </cell>
          <cell r="I789" t="str">
            <v>CPR</v>
          </cell>
          <cell r="J789" t="str">
            <v/>
          </cell>
          <cell r="K789" t="str">
            <v>M0</v>
          </cell>
          <cell r="L789" t="str">
            <v>7915</v>
          </cell>
          <cell r="M789" t="str">
            <v>S</v>
          </cell>
          <cell r="N789">
            <v>0</v>
          </cell>
        </row>
        <row r="790">
          <cell r="A790" t="str">
            <v>FG-COZ-WNM-AS-0078</v>
          </cell>
          <cell r="B790" t="str">
            <v>CINT</v>
          </cell>
          <cell r="C790" t="str">
            <v/>
          </cell>
          <cell r="D790" t="str">
            <v>COZY N MARINE BLUE BORDIR MIKA + KANTONG</v>
          </cell>
          <cell r="E790">
            <v>0</v>
          </cell>
          <cell r="F790" t="str">
            <v>FERF</v>
          </cell>
          <cell r="G790" t="str">
            <v>CI_WNM</v>
          </cell>
          <cell r="H790" t="str">
            <v>PC</v>
          </cell>
          <cell r="I790" t="str">
            <v>CPR</v>
          </cell>
          <cell r="J790" t="str">
            <v/>
          </cell>
          <cell r="K790" t="str">
            <v>M0</v>
          </cell>
          <cell r="L790" t="str">
            <v>7915</v>
          </cell>
          <cell r="M790" t="str">
            <v>S</v>
          </cell>
          <cell r="N790">
            <v>0</v>
          </cell>
        </row>
        <row r="791">
          <cell r="A791" t="str">
            <v>FG-COZ-WNM-AS-0079</v>
          </cell>
          <cell r="B791" t="str">
            <v>CINT</v>
          </cell>
          <cell r="C791" t="str">
            <v/>
          </cell>
          <cell r="D791" t="str">
            <v>COZY N ONYX BORDIR MIKA + KANTONG</v>
          </cell>
          <cell r="E791">
            <v>0</v>
          </cell>
          <cell r="F791" t="str">
            <v>FERF</v>
          </cell>
          <cell r="G791" t="str">
            <v>CI_WNM</v>
          </cell>
          <cell r="H791" t="str">
            <v>PC</v>
          </cell>
          <cell r="I791" t="str">
            <v>CPR</v>
          </cell>
          <cell r="J791" t="str">
            <v/>
          </cell>
          <cell r="K791" t="str">
            <v>M0</v>
          </cell>
          <cell r="L791" t="str">
            <v>7915</v>
          </cell>
          <cell r="M791" t="str">
            <v>S</v>
          </cell>
          <cell r="N791">
            <v>0</v>
          </cell>
        </row>
        <row r="792">
          <cell r="A792" t="str">
            <v>FG-COZ-WNM-AS-0080</v>
          </cell>
          <cell r="B792" t="str">
            <v>CINT</v>
          </cell>
          <cell r="C792" t="str">
            <v/>
          </cell>
          <cell r="D792" t="str">
            <v>COZY N DARK GREY BORDIR MIKA + KANTONG</v>
          </cell>
          <cell r="E792">
            <v>0</v>
          </cell>
          <cell r="F792" t="str">
            <v>FERF</v>
          </cell>
          <cell r="G792" t="str">
            <v>CI_WNM</v>
          </cell>
          <cell r="H792" t="str">
            <v>PC</v>
          </cell>
          <cell r="I792" t="str">
            <v>CPR</v>
          </cell>
          <cell r="J792" t="str">
            <v/>
          </cell>
          <cell r="K792" t="str">
            <v>M0</v>
          </cell>
          <cell r="L792" t="str">
            <v>7915</v>
          </cell>
          <cell r="M792" t="str">
            <v>S</v>
          </cell>
          <cell r="N792">
            <v>0</v>
          </cell>
        </row>
        <row r="793">
          <cell r="A793" t="str">
            <v>FG-CPR-CPR-CP-0001</v>
          </cell>
          <cell r="B793" t="str">
            <v>CINT</v>
          </cell>
          <cell r="C793" t="str">
            <v/>
          </cell>
          <cell r="D793" t="str">
            <v>ARMY TRAVEL 200 X 100 X 3.5 MESH NAVI</v>
          </cell>
          <cell r="E793">
            <v>44935</v>
          </cell>
          <cell r="F793" t="str">
            <v>FERF</v>
          </cell>
          <cell r="G793" t="str">
            <v>CI_CPR</v>
          </cell>
          <cell r="H793" t="str">
            <v>PC</v>
          </cell>
          <cell r="I793" t="str">
            <v>CPR</v>
          </cell>
          <cell r="J793" t="str">
            <v/>
          </cell>
          <cell r="K793" t="str">
            <v>M0</v>
          </cell>
          <cell r="L793" t="str">
            <v>7915</v>
          </cell>
          <cell r="M793" t="str">
            <v>S</v>
          </cell>
          <cell r="N793">
            <v>600000</v>
          </cell>
        </row>
        <row r="794">
          <cell r="A794" t="str">
            <v>FG-CPR-CPR-CP-0002</v>
          </cell>
          <cell r="B794" t="str">
            <v>CINT</v>
          </cell>
          <cell r="C794" t="str">
            <v/>
          </cell>
          <cell r="D794" t="str">
            <v>BABY MATRESS MEDIUM 120 X 70 X 5 WHITE</v>
          </cell>
          <cell r="E794">
            <v>0</v>
          </cell>
          <cell r="F794" t="str">
            <v>FERF</v>
          </cell>
          <cell r="G794" t="str">
            <v>CI_CPR</v>
          </cell>
          <cell r="H794" t="str">
            <v>PC</v>
          </cell>
          <cell r="I794" t="str">
            <v>CPR</v>
          </cell>
          <cell r="J794" t="str">
            <v/>
          </cell>
          <cell r="K794" t="str">
            <v>M0</v>
          </cell>
          <cell r="L794" t="str">
            <v>7915</v>
          </cell>
          <cell r="M794" t="str">
            <v>S</v>
          </cell>
          <cell r="N794">
            <v>0</v>
          </cell>
        </row>
        <row r="795">
          <cell r="A795" t="str">
            <v>FG-CPR-CPR-CP-0003</v>
          </cell>
          <cell r="B795" t="str">
            <v>CINT</v>
          </cell>
          <cell r="C795" t="str">
            <v/>
          </cell>
          <cell r="D795" t="str">
            <v>BABY MATRESS SMALL 120 X 60 X 5 WHITE</v>
          </cell>
          <cell r="E795">
            <v>0</v>
          </cell>
          <cell r="F795" t="str">
            <v>FERF</v>
          </cell>
          <cell r="G795" t="str">
            <v>CI_CPR</v>
          </cell>
          <cell r="H795" t="str">
            <v>PC</v>
          </cell>
          <cell r="I795" t="str">
            <v>CPR</v>
          </cell>
          <cell r="J795" t="str">
            <v/>
          </cell>
          <cell r="K795" t="str">
            <v>M0</v>
          </cell>
          <cell r="L795" t="str">
            <v>7915</v>
          </cell>
          <cell r="M795" t="str">
            <v>S</v>
          </cell>
          <cell r="N795">
            <v>0</v>
          </cell>
        </row>
        <row r="796">
          <cell r="A796" t="str">
            <v>FG-CPR-CPR-CP-0004</v>
          </cell>
          <cell r="B796" t="str">
            <v>CINT</v>
          </cell>
          <cell r="C796" t="str">
            <v/>
          </cell>
          <cell r="D796" t="str">
            <v>BABY MATTRESS CUSTOM (1400 X 800 X 50) W</v>
          </cell>
          <cell r="E796">
            <v>0</v>
          </cell>
          <cell r="F796" t="str">
            <v>FERF</v>
          </cell>
          <cell r="G796" t="str">
            <v>CI_CPR</v>
          </cell>
          <cell r="H796" t="str">
            <v>PC</v>
          </cell>
          <cell r="I796" t="str">
            <v>CPR</v>
          </cell>
          <cell r="J796" t="str">
            <v/>
          </cell>
          <cell r="K796" t="str">
            <v>M0</v>
          </cell>
          <cell r="L796" t="str">
            <v>7915</v>
          </cell>
          <cell r="M796" t="str">
            <v>S</v>
          </cell>
          <cell r="N796">
            <v>0</v>
          </cell>
        </row>
        <row r="797">
          <cell r="A797" t="str">
            <v>FG-CPR-CPR-CP-0005</v>
          </cell>
          <cell r="B797" t="str">
            <v>CINT</v>
          </cell>
          <cell r="C797" t="str">
            <v/>
          </cell>
          <cell r="D797" t="str">
            <v>BABY MATTRESS CUSTOM 90 X 70 X 35 WHITE</v>
          </cell>
          <cell r="E797">
            <v>0</v>
          </cell>
          <cell r="F797" t="str">
            <v>FERF</v>
          </cell>
          <cell r="G797" t="str">
            <v>CI_CPR</v>
          </cell>
          <cell r="H797" t="str">
            <v>PC</v>
          </cell>
          <cell r="I797" t="str">
            <v>CPR</v>
          </cell>
          <cell r="J797" t="str">
            <v/>
          </cell>
          <cell r="K797" t="str">
            <v>M0</v>
          </cell>
          <cell r="L797" t="str">
            <v>7915</v>
          </cell>
          <cell r="M797" t="str">
            <v>S</v>
          </cell>
          <cell r="N797">
            <v>0</v>
          </cell>
        </row>
        <row r="798">
          <cell r="A798" t="str">
            <v>FG-CPR-CPR-CP-0006</v>
          </cell>
          <cell r="B798" t="str">
            <v>CINT</v>
          </cell>
          <cell r="C798" t="str">
            <v/>
          </cell>
          <cell r="D798" t="str">
            <v>COVER SUPREME BAMBOO 2000 X 900 X 150</v>
          </cell>
          <cell r="E798">
            <v>0</v>
          </cell>
          <cell r="F798" t="str">
            <v>FERF</v>
          </cell>
          <cell r="G798" t="str">
            <v>CI_CPR</v>
          </cell>
          <cell r="H798" t="str">
            <v>PC</v>
          </cell>
          <cell r="I798" t="str">
            <v>CPR</v>
          </cell>
          <cell r="J798" t="str">
            <v/>
          </cell>
          <cell r="K798" t="str">
            <v>M0</v>
          </cell>
          <cell r="L798" t="str">
            <v>7915</v>
          </cell>
          <cell r="M798" t="str">
            <v>S</v>
          </cell>
          <cell r="N798">
            <v>0</v>
          </cell>
        </row>
        <row r="799">
          <cell r="A799" t="str">
            <v>FG-CPR-CPR-CP-0007</v>
          </cell>
          <cell r="B799" t="str">
            <v>CINT</v>
          </cell>
          <cell r="C799" t="str">
            <v/>
          </cell>
          <cell r="D799" t="str">
            <v>CPRO PILLOW</v>
          </cell>
          <cell r="E799">
            <v>0</v>
          </cell>
          <cell r="F799" t="str">
            <v>FERF</v>
          </cell>
          <cell r="G799" t="str">
            <v>CI_CPR</v>
          </cell>
          <cell r="H799" t="str">
            <v>PC</v>
          </cell>
          <cell r="I799" t="str">
            <v>CPR</v>
          </cell>
          <cell r="J799" t="str">
            <v/>
          </cell>
          <cell r="K799" t="str">
            <v>M0</v>
          </cell>
          <cell r="L799" t="str">
            <v>7915</v>
          </cell>
          <cell r="M799" t="str">
            <v>S</v>
          </cell>
          <cell r="N799">
            <v>0</v>
          </cell>
        </row>
        <row r="800">
          <cell r="A800" t="str">
            <v>FG-CPR-CPR-CP-0008</v>
          </cell>
          <cell r="B800" t="str">
            <v>CINT</v>
          </cell>
          <cell r="C800" t="str">
            <v/>
          </cell>
          <cell r="D800" t="str">
            <v>CUSHION MEDITATION</v>
          </cell>
          <cell r="E800">
            <v>0</v>
          </cell>
          <cell r="F800" t="str">
            <v>FERF</v>
          </cell>
          <cell r="G800" t="str">
            <v>CI_CPR</v>
          </cell>
          <cell r="H800" t="str">
            <v>PC</v>
          </cell>
          <cell r="I800" t="str">
            <v>CPR</v>
          </cell>
          <cell r="J800" t="str">
            <v/>
          </cell>
          <cell r="K800" t="str">
            <v>M0</v>
          </cell>
          <cell r="L800" t="str">
            <v>7915</v>
          </cell>
          <cell r="M800" t="str">
            <v>S</v>
          </cell>
          <cell r="N800">
            <v>0</v>
          </cell>
        </row>
        <row r="801">
          <cell r="A801" t="str">
            <v>FG-CPR-CPR-CP-0009</v>
          </cell>
          <cell r="B801" t="str">
            <v>CINT</v>
          </cell>
          <cell r="C801" t="str">
            <v/>
          </cell>
          <cell r="D801" t="str">
            <v>HOSPITAL MATTRESS (1850X800X10) NAVY</v>
          </cell>
          <cell r="E801">
            <v>44769</v>
          </cell>
          <cell r="F801" t="str">
            <v>FERF</v>
          </cell>
          <cell r="G801" t="str">
            <v>CI_CPR</v>
          </cell>
          <cell r="H801" t="str">
            <v>PC</v>
          </cell>
          <cell r="I801" t="str">
            <v>CPR</v>
          </cell>
          <cell r="J801" t="str">
            <v/>
          </cell>
          <cell r="K801" t="str">
            <v>M0</v>
          </cell>
          <cell r="L801" t="str">
            <v>7915</v>
          </cell>
          <cell r="M801" t="str">
            <v>S</v>
          </cell>
          <cell r="N801">
            <v>0</v>
          </cell>
        </row>
        <row r="802">
          <cell r="A802" t="str">
            <v>FG-CPR-CPR-CP-0010</v>
          </cell>
          <cell r="B802" t="str">
            <v>CINT</v>
          </cell>
          <cell r="C802" t="str">
            <v/>
          </cell>
          <cell r="D802" t="str">
            <v>HOTEL TOPPER KING 200 X 180 X 3.5 WHITE</v>
          </cell>
          <cell r="E802">
            <v>0</v>
          </cell>
          <cell r="F802" t="str">
            <v>FERF</v>
          </cell>
          <cell r="G802" t="str">
            <v>CI_CPR</v>
          </cell>
          <cell r="H802" t="str">
            <v>PC</v>
          </cell>
          <cell r="I802" t="str">
            <v>CPR</v>
          </cell>
          <cell r="J802" t="str">
            <v/>
          </cell>
          <cell r="K802" t="str">
            <v>M0</v>
          </cell>
          <cell r="L802" t="str">
            <v>7915</v>
          </cell>
          <cell r="M802" t="str">
            <v>S</v>
          </cell>
          <cell r="N802">
            <v>0</v>
          </cell>
        </row>
        <row r="803">
          <cell r="A803" t="str">
            <v>FG-CPR-CPR-CP-0011</v>
          </cell>
          <cell r="B803" t="str">
            <v>CINT</v>
          </cell>
          <cell r="C803" t="str">
            <v/>
          </cell>
          <cell r="D803" t="str">
            <v>HOTEL TOPPER SUPER KING 200X200X3.5 WH</v>
          </cell>
          <cell r="E803">
            <v>44935</v>
          </cell>
          <cell r="F803" t="str">
            <v>FERF</v>
          </cell>
          <cell r="G803" t="str">
            <v>CI_CPR</v>
          </cell>
          <cell r="H803" t="str">
            <v>PC</v>
          </cell>
          <cell r="I803" t="str">
            <v>CPR</v>
          </cell>
          <cell r="J803" t="str">
            <v/>
          </cell>
          <cell r="K803" t="str">
            <v>M0</v>
          </cell>
          <cell r="L803" t="str">
            <v>7915</v>
          </cell>
          <cell r="M803" t="str">
            <v>S</v>
          </cell>
          <cell r="N803">
            <v>900201</v>
          </cell>
        </row>
        <row r="804">
          <cell r="A804" t="str">
            <v>FG-CPR-CPR-CP-0012</v>
          </cell>
          <cell r="B804" t="str">
            <v>CINT</v>
          </cell>
          <cell r="C804" t="str">
            <v/>
          </cell>
          <cell r="D804" t="str">
            <v>MATTRESS ICU BED (1900X670X60) ORANGE</v>
          </cell>
          <cell r="E804">
            <v>44769</v>
          </cell>
          <cell r="F804" t="str">
            <v>FERF</v>
          </cell>
          <cell r="G804" t="str">
            <v>CI_CPR</v>
          </cell>
          <cell r="H804" t="str">
            <v>PC</v>
          </cell>
          <cell r="I804" t="str">
            <v>CPR</v>
          </cell>
          <cell r="J804" t="str">
            <v/>
          </cell>
          <cell r="K804" t="str">
            <v>M0</v>
          </cell>
          <cell r="L804" t="str">
            <v>7915</v>
          </cell>
          <cell r="M804" t="str">
            <v>S</v>
          </cell>
          <cell r="N804">
            <v>0</v>
          </cell>
        </row>
        <row r="805">
          <cell r="A805" t="str">
            <v>FG-CPR-CPR-CP-0013</v>
          </cell>
          <cell r="B805" t="str">
            <v>CINT</v>
          </cell>
          <cell r="C805" t="str">
            <v/>
          </cell>
          <cell r="D805" t="str">
            <v>MATTRESS WARD BED (1900 X 670 X 60) NAVY</v>
          </cell>
          <cell r="E805">
            <v>44769</v>
          </cell>
          <cell r="F805" t="str">
            <v>FERF</v>
          </cell>
          <cell r="G805" t="str">
            <v>CI_CPR</v>
          </cell>
          <cell r="H805" t="str">
            <v>PC</v>
          </cell>
          <cell r="I805" t="str">
            <v>CPR</v>
          </cell>
          <cell r="J805" t="str">
            <v/>
          </cell>
          <cell r="K805" t="str">
            <v>M0</v>
          </cell>
          <cell r="L805" t="str">
            <v>7915</v>
          </cell>
          <cell r="M805" t="str">
            <v>S</v>
          </cell>
          <cell r="N805">
            <v>0</v>
          </cell>
        </row>
        <row r="806">
          <cell r="A806" t="str">
            <v>FG-CPR-CPR-CP-0014</v>
          </cell>
          <cell r="B806" t="str">
            <v>CINT</v>
          </cell>
          <cell r="C806" t="str">
            <v/>
          </cell>
          <cell r="D806" t="str">
            <v>MEDITATION MAT (55 X 55 X 5) MOCCA</v>
          </cell>
          <cell r="E806">
            <v>44817</v>
          </cell>
          <cell r="F806" t="str">
            <v>FERF</v>
          </cell>
          <cell r="G806" t="str">
            <v>CI_CPR</v>
          </cell>
          <cell r="H806" t="str">
            <v>PC</v>
          </cell>
          <cell r="I806" t="str">
            <v>CPR</v>
          </cell>
          <cell r="J806" t="str">
            <v/>
          </cell>
          <cell r="K806" t="str">
            <v>M0</v>
          </cell>
          <cell r="L806" t="str">
            <v>7915</v>
          </cell>
          <cell r="M806" t="str">
            <v>S</v>
          </cell>
          <cell r="N806">
            <v>274311</v>
          </cell>
        </row>
        <row r="807">
          <cell r="A807" t="str">
            <v>FG-CPR-CPR-CP-0015</v>
          </cell>
          <cell r="B807" t="str">
            <v>CINT</v>
          </cell>
          <cell r="C807" t="str">
            <v/>
          </cell>
          <cell r="D807" t="str">
            <v>PRAYER MAT</v>
          </cell>
          <cell r="E807">
            <v>0</v>
          </cell>
          <cell r="F807" t="str">
            <v>FERF</v>
          </cell>
          <cell r="G807" t="str">
            <v>CI_CPR</v>
          </cell>
          <cell r="H807" t="str">
            <v>PC</v>
          </cell>
          <cell r="I807" t="str">
            <v>CPR</v>
          </cell>
          <cell r="J807" t="str">
            <v/>
          </cell>
          <cell r="K807" t="str">
            <v>M0</v>
          </cell>
          <cell r="L807" t="str">
            <v>7915</v>
          </cell>
          <cell r="M807" t="str">
            <v>S</v>
          </cell>
          <cell r="N807">
            <v>0</v>
          </cell>
        </row>
        <row r="808">
          <cell r="A808" t="str">
            <v>FG-CPR-CPR-CP-0016</v>
          </cell>
          <cell r="B808" t="str">
            <v>CINT</v>
          </cell>
          <cell r="C808" t="str">
            <v/>
          </cell>
          <cell r="D808" t="str">
            <v>SEAT CUSHION 40 X 40 X 5 MESH NAVY</v>
          </cell>
          <cell r="E808">
            <v>0</v>
          </cell>
          <cell r="F808" t="str">
            <v>FERF</v>
          </cell>
          <cell r="G808" t="str">
            <v>CI_CPR</v>
          </cell>
          <cell r="H808" t="str">
            <v>PC</v>
          </cell>
          <cell r="I808" t="str">
            <v>CPR</v>
          </cell>
          <cell r="J808" t="str">
            <v/>
          </cell>
          <cell r="K808" t="str">
            <v>M0</v>
          </cell>
          <cell r="L808" t="str">
            <v>7915</v>
          </cell>
          <cell r="M808" t="str">
            <v>S</v>
          </cell>
          <cell r="N808">
            <v>0</v>
          </cell>
        </row>
        <row r="809">
          <cell r="A809" t="str">
            <v>FG-CPR-CPR-CP-0017</v>
          </cell>
          <cell r="B809" t="str">
            <v>CINT</v>
          </cell>
          <cell r="C809" t="str">
            <v/>
          </cell>
          <cell r="D809" t="str">
            <v>SQUARE 35 BATIK GARUTAN (40 X 40 X 3.5)</v>
          </cell>
          <cell r="E809">
            <v>0</v>
          </cell>
          <cell r="F809" t="str">
            <v>FERF</v>
          </cell>
          <cell r="G809" t="str">
            <v>CI_CPR</v>
          </cell>
          <cell r="H809" t="str">
            <v>PC</v>
          </cell>
          <cell r="I809" t="str">
            <v>CPR</v>
          </cell>
          <cell r="J809" t="str">
            <v/>
          </cell>
          <cell r="K809" t="str">
            <v>M0</v>
          </cell>
          <cell r="L809" t="str">
            <v>7915</v>
          </cell>
          <cell r="M809" t="str">
            <v>S</v>
          </cell>
          <cell r="N809">
            <v>0</v>
          </cell>
        </row>
        <row r="810">
          <cell r="A810" t="str">
            <v>FG-CPR-CPR-CP-0018</v>
          </cell>
          <cell r="B810" t="str">
            <v>CINT</v>
          </cell>
          <cell r="C810" t="str">
            <v/>
          </cell>
          <cell r="D810" t="str">
            <v>SQUARE 35 BATIK MEGA MENDUNG (40X40X3.5)</v>
          </cell>
          <cell r="E810">
            <v>44935</v>
          </cell>
          <cell r="F810" t="str">
            <v>FERF</v>
          </cell>
          <cell r="G810" t="str">
            <v>CI_CPR</v>
          </cell>
          <cell r="H810" t="str">
            <v>PC</v>
          </cell>
          <cell r="I810" t="str">
            <v>CPR</v>
          </cell>
          <cell r="J810" t="str">
            <v/>
          </cell>
          <cell r="K810" t="str">
            <v>M0</v>
          </cell>
          <cell r="L810" t="str">
            <v>7915</v>
          </cell>
          <cell r="M810" t="str">
            <v>S</v>
          </cell>
          <cell r="N810">
            <v>252152</v>
          </cell>
        </row>
        <row r="811">
          <cell r="A811" t="str">
            <v>FG-CPR-CPR-CP-0019</v>
          </cell>
          <cell r="B811" t="str">
            <v>CINT</v>
          </cell>
          <cell r="C811" t="str">
            <v/>
          </cell>
          <cell r="D811" t="str">
            <v>SQUARE 35 BATIK PEKALONGAN (40X40X3.5)</v>
          </cell>
          <cell r="E811">
            <v>44782</v>
          </cell>
          <cell r="F811" t="str">
            <v>FERF</v>
          </cell>
          <cell r="G811" t="str">
            <v>CI_CPR</v>
          </cell>
          <cell r="H811" t="str">
            <v>PC</v>
          </cell>
          <cell r="I811" t="str">
            <v>CPR</v>
          </cell>
          <cell r="J811" t="str">
            <v/>
          </cell>
          <cell r="K811" t="str">
            <v>M0</v>
          </cell>
          <cell r="L811" t="str">
            <v>7915</v>
          </cell>
          <cell r="M811" t="str">
            <v>S</v>
          </cell>
          <cell r="N811">
            <v>257777</v>
          </cell>
        </row>
        <row r="812">
          <cell r="A812" t="str">
            <v>FG-CPR-CPR-CP-0020</v>
          </cell>
          <cell r="B812" t="str">
            <v>CINT</v>
          </cell>
          <cell r="C812" t="str">
            <v/>
          </cell>
          <cell r="D812" t="str">
            <v>SQUARE 35 BATIK SOLO (40 X 40 X 3.5)</v>
          </cell>
          <cell r="E812">
            <v>44935</v>
          </cell>
          <cell r="F812" t="str">
            <v>FERF</v>
          </cell>
          <cell r="G812" t="str">
            <v>CI_CPR</v>
          </cell>
          <cell r="H812" t="str">
            <v>PC</v>
          </cell>
          <cell r="I812" t="str">
            <v>CPR</v>
          </cell>
          <cell r="J812" t="str">
            <v/>
          </cell>
          <cell r="K812" t="str">
            <v>M0</v>
          </cell>
          <cell r="L812" t="str">
            <v>7915</v>
          </cell>
          <cell r="M812" t="str">
            <v>S</v>
          </cell>
          <cell r="N812">
            <v>229062</v>
          </cell>
        </row>
        <row r="813">
          <cell r="A813" t="str">
            <v>FG-CPR-CPR-CP-0021</v>
          </cell>
          <cell r="B813" t="str">
            <v>CINT</v>
          </cell>
          <cell r="C813" t="str">
            <v/>
          </cell>
          <cell r="D813" t="str">
            <v>SQUARE 35 BATIK TENUN (40 X 40 X 3.5)</v>
          </cell>
          <cell r="E813">
            <v>44772</v>
          </cell>
          <cell r="F813" t="str">
            <v>FERF</v>
          </cell>
          <cell r="G813" t="str">
            <v>CI_CPR</v>
          </cell>
          <cell r="H813" t="str">
            <v>PC</v>
          </cell>
          <cell r="I813" t="str">
            <v>CPR</v>
          </cell>
          <cell r="J813" t="str">
            <v/>
          </cell>
          <cell r="K813" t="str">
            <v>M0</v>
          </cell>
          <cell r="L813" t="str">
            <v>7915</v>
          </cell>
          <cell r="M813" t="str">
            <v>S</v>
          </cell>
          <cell r="N813">
            <v>229062</v>
          </cell>
        </row>
        <row r="814">
          <cell r="A814" t="str">
            <v>FG-CPR-CPR-CP-0022</v>
          </cell>
          <cell r="B814" t="str">
            <v>CINT</v>
          </cell>
          <cell r="C814" t="str">
            <v/>
          </cell>
          <cell r="D814" t="str">
            <v>SQUARE 35 BATIK YOGYA (40 X 40 X 3.5)</v>
          </cell>
          <cell r="E814">
            <v>44935</v>
          </cell>
          <cell r="F814" t="str">
            <v>FERF</v>
          </cell>
          <cell r="G814" t="str">
            <v>CI_CPR</v>
          </cell>
          <cell r="H814" t="str">
            <v>PC</v>
          </cell>
          <cell r="I814" t="str">
            <v>CPR</v>
          </cell>
          <cell r="J814" t="str">
            <v/>
          </cell>
          <cell r="K814" t="str">
            <v>M0</v>
          </cell>
          <cell r="L814" t="str">
            <v>7915</v>
          </cell>
          <cell r="M814" t="str">
            <v>S</v>
          </cell>
          <cell r="N814">
            <v>229062</v>
          </cell>
        </row>
        <row r="815">
          <cell r="A815" t="str">
            <v>FG-CPR-CPR-CP-0023</v>
          </cell>
          <cell r="B815" t="str">
            <v>CINT</v>
          </cell>
          <cell r="C815" t="str">
            <v/>
          </cell>
          <cell r="D815" t="str">
            <v>SQUARE 35 BLACK (40 X 40 X 3.5)</v>
          </cell>
          <cell r="E815">
            <v>44935</v>
          </cell>
          <cell r="F815" t="str">
            <v>FERF</v>
          </cell>
          <cell r="G815" t="str">
            <v>CI_CPR</v>
          </cell>
          <cell r="H815" t="str">
            <v>PC</v>
          </cell>
          <cell r="I815" t="str">
            <v>CPR</v>
          </cell>
          <cell r="J815" t="str">
            <v/>
          </cell>
          <cell r="K815" t="str">
            <v>M0</v>
          </cell>
          <cell r="L815" t="str">
            <v>7915</v>
          </cell>
          <cell r="M815" t="str">
            <v>S</v>
          </cell>
          <cell r="N815">
            <v>252152</v>
          </cell>
        </row>
        <row r="816">
          <cell r="A816" t="str">
            <v>FG-CPR-CPR-CP-0024</v>
          </cell>
          <cell r="B816" t="str">
            <v>CINT</v>
          </cell>
          <cell r="C816" t="str">
            <v/>
          </cell>
          <cell r="D816" t="str">
            <v>SQUARE 35 BLUE ( 40 X 40 X 3.5 )</v>
          </cell>
          <cell r="E816">
            <v>45294</v>
          </cell>
          <cell r="F816" t="str">
            <v>FERF</v>
          </cell>
          <cell r="G816" t="str">
            <v>CI_CPR</v>
          </cell>
          <cell r="H816" t="str">
            <v>PC</v>
          </cell>
          <cell r="I816" t="str">
            <v>CPR</v>
          </cell>
          <cell r="J816" t="str">
            <v/>
          </cell>
          <cell r="K816" t="str">
            <v>M0</v>
          </cell>
          <cell r="L816" t="str">
            <v>7915</v>
          </cell>
          <cell r="M816" t="str">
            <v>S</v>
          </cell>
          <cell r="N816">
            <v>252152</v>
          </cell>
        </row>
        <row r="817">
          <cell r="A817" t="str">
            <v>FG-CPR-CPR-CP-0025</v>
          </cell>
          <cell r="B817" t="str">
            <v>CINT</v>
          </cell>
          <cell r="C817" t="str">
            <v/>
          </cell>
          <cell r="D817" t="str">
            <v>SQUARE 35 GREEN (4O X 40 X 3.5)</v>
          </cell>
          <cell r="E817">
            <v>45294</v>
          </cell>
          <cell r="F817" t="str">
            <v>FERF</v>
          </cell>
          <cell r="G817" t="str">
            <v>CI_CPR</v>
          </cell>
          <cell r="H817" t="str">
            <v>PC</v>
          </cell>
          <cell r="I817" t="str">
            <v>CPR</v>
          </cell>
          <cell r="J817" t="str">
            <v/>
          </cell>
          <cell r="K817" t="str">
            <v>M0</v>
          </cell>
          <cell r="L817" t="str">
            <v>7915</v>
          </cell>
          <cell r="M817" t="str">
            <v>S</v>
          </cell>
          <cell r="N817">
            <v>216819</v>
          </cell>
        </row>
        <row r="818">
          <cell r="A818" t="str">
            <v>FG-CPR-CPR-CP-0026</v>
          </cell>
          <cell r="B818" t="str">
            <v>CINT</v>
          </cell>
          <cell r="C818" t="str">
            <v/>
          </cell>
          <cell r="D818" t="str">
            <v>SQUARE 35 GREY ( 40 X 40 X 3.5 )</v>
          </cell>
          <cell r="E818">
            <v>45294</v>
          </cell>
          <cell r="F818" t="str">
            <v>FERF</v>
          </cell>
          <cell r="G818" t="str">
            <v>CI_CPR</v>
          </cell>
          <cell r="H818" t="str">
            <v>PC</v>
          </cell>
          <cell r="I818" t="str">
            <v>CPR</v>
          </cell>
          <cell r="J818" t="str">
            <v/>
          </cell>
          <cell r="K818" t="str">
            <v>M0</v>
          </cell>
          <cell r="L818" t="str">
            <v>7915</v>
          </cell>
          <cell r="M818" t="str">
            <v>S</v>
          </cell>
          <cell r="N818">
            <v>252152</v>
          </cell>
        </row>
        <row r="819">
          <cell r="A819" t="str">
            <v>FG-CPR-CPR-CP-0027</v>
          </cell>
          <cell r="B819" t="str">
            <v>CINT</v>
          </cell>
          <cell r="C819" t="str">
            <v/>
          </cell>
          <cell r="D819" t="str">
            <v>SQUARE 35 MOCCA ( 40 X 40 X 3.5 )</v>
          </cell>
          <cell r="E819">
            <v>45294</v>
          </cell>
          <cell r="F819" t="str">
            <v>FERF</v>
          </cell>
          <cell r="G819" t="str">
            <v>CI_CPR</v>
          </cell>
          <cell r="H819" t="str">
            <v>PC</v>
          </cell>
          <cell r="I819" t="str">
            <v>CPR</v>
          </cell>
          <cell r="J819" t="str">
            <v/>
          </cell>
          <cell r="K819" t="str">
            <v>M0</v>
          </cell>
          <cell r="L819" t="str">
            <v>7915</v>
          </cell>
          <cell r="M819" t="str">
            <v>S</v>
          </cell>
          <cell r="N819">
            <v>252152</v>
          </cell>
        </row>
        <row r="820">
          <cell r="A820" t="str">
            <v>FG-CPR-CPR-CP-0028</v>
          </cell>
          <cell r="B820" t="str">
            <v>CINT</v>
          </cell>
          <cell r="C820" t="str">
            <v/>
          </cell>
          <cell r="D820" t="str">
            <v>SQUARE 35 NAVY ( 40 X 40 X 3.5 )</v>
          </cell>
          <cell r="E820">
            <v>44782</v>
          </cell>
          <cell r="F820" t="str">
            <v>FERF</v>
          </cell>
          <cell r="G820" t="str">
            <v>CI_CPR</v>
          </cell>
          <cell r="H820" t="str">
            <v>PC</v>
          </cell>
          <cell r="I820" t="str">
            <v>CPR</v>
          </cell>
          <cell r="J820" t="str">
            <v/>
          </cell>
          <cell r="K820" t="str">
            <v>M0</v>
          </cell>
          <cell r="L820" t="str">
            <v>7915</v>
          </cell>
          <cell r="M820" t="str">
            <v>S</v>
          </cell>
          <cell r="N820">
            <v>181202</v>
          </cell>
        </row>
        <row r="821">
          <cell r="A821" t="str">
            <v>FG-CPR-CPR-CP-0029</v>
          </cell>
          <cell r="B821" t="str">
            <v>CINT</v>
          </cell>
          <cell r="C821" t="str">
            <v/>
          </cell>
          <cell r="D821" t="str">
            <v>SQUARE 35 ORANGE (40 X 40 X 3.5)</v>
          </cell>
          <cell r="E821">
            <v>44782</v>
          </cell>
          <cell r="F821" t="str">
            <v>FERF</v>
          </cell>
          <cell r="G821" t="str">
            <v>CI_CPR</v>
          </cell>
          <cell r="H821" t="str">
            <v>PC</v>
          </cell>
          <cell r="I821" t="str">
            <v>CPR</v>
          </cell>
          <cell r="J821" t="str">
            <v/>
          </cell>
          <cell r="K821" t="str">
            <v>M0</v>
          </cell>
          <cell r="L821" t="str">
            <v>7915</v>
          </cell>
          <cell r="M821" t="str">
            <v>S</v>
          </cell>
          <cell r="N821">
            <v>252152</v>
          </cell>
        </row>
        <row r="822">
          <cell r="A822" t="str">
            <v>FG-CPR-CPR-CP-0030</v>
          </cell>
          <cell r="B822" t="str">
            <v>CINT</v>
          </cell>
          <cell r="C822" t="str">
            <v/>
          </cell>
          <cell r="D822" t="str">
            <v>SQUARE 35 PINK (4O X 40 X 3.5)</v>
          </cell>
          <cell r="E822">
            <v>45294</v>
          </cell>
          <cell r="F822" t="str">
            <v>FERF</v>
          </cell>
          <cell r="G822" t="str">
            <v>CI_CPR</v>
          </cell>
          <cell r="H822" t="str">
            <v>PC</v>
          </cell>
          <cell r="I822" t="str">
            <v>CPR</v>
          </cell>
          <cell r="J822" t="str">
            <v/>
          </cell>
          <cell r="K822" t="str">
            <v>M0</v>
          </cell>
          <cell r="L822" t="str">
            <v>7915</v>
          </cell>
          <cell r="M822" t="str">
            <v>S</v>
          </cell>
          <cell r="N822">
            <v>252152</v>
          </cell>
        </row>
        <row r="823">
          <cell r="A823" t="str">
            <v>FG-CPR-CPR-CP-0031</v>
          </cell>
          <cell r="B823" t="str">
            <v>CINT</v>
          </cell>
          <cell r="C823" t="str">
            <v/>
          </cell>
          <cell r="D823" t="str">
            <v>SQUARE 35 YELLOW ( 40 X 40 X 3.5 )</v>
          </cell>
          <cell r="E823">
            <v>45294</v>
          </cell>
          <cell r="F823" t="str">
            <v>FERF</v>
          </cell>
          <cell r="G823" t="str">
            <v>CI_CPR</v>
          </cell>
          <cell r="H823" t="str">
            <v>PC</v>
          </cell>
          <cell r="I823" t="str">
            <v>CPR</v>
          </cell>
          <cell r="J823" t="str">
            <v/>
          </cell>
          <cell r="K823" t="str">
            <v>M0</v>
          </cell>
          <cell r="L823" t="str">
            <v>7915</v>
          </cell>
          <cell r="M823" t="str">
            <v>S</v>
          </cell>
          <cell r="N823">
            <v>229062</v>
          </cell>
        </row>
        <row r="824">
          <cell r="A824" t="str">
            <v>FG-CPR-CPR-CP-0032</v>
          </cell>
          <cell r="B824" t="str">
            <v>CINT</v>
          </cell>
          <cell r="C824" t="str">
            <v/>
          </cell>
          <cell r="D824" t="str">
            <v>TOPPER MATTRESS CUSTOM 180 X 70 X 3.5 WH</v>
          </cell>
          <cell r="E824">
            <v>0</v>
          </cell>
          <cell r="F824" t="str">
            <v>FERF</v>
          </cell>
          <cell r="G824" t="str">
            <v>CI_CPR</v>
          </cell>
          <cell r="H824" t="str">
            <v>PC</v>
          </cell>
          <cell r="I824" t="str">
            <v>CPR</v>
          </cell>
          <cell r="J824" t="str">
            <v/>
          </cell>
          <cell r="K824" t="str">
            <v>M0</v>
          </cell>
          <cell r="L824" t="str">
            <v>7915</v>
          </cell>
          <cell r="M824" t="str">
            <v>S</v>
          </cell>
          <cell r="N824">
            <v>0</v>
          </cell>
        </row>
        <row r="825">
          <cell r="A825" t="str">
            <v>FG-CPR-CPR-CP-0033</v>
          </cell>
          <cell r="B825" t="str">
            <v>CINT</v>
          </cell>
          <cell r="C825" t="str">
            <v/>
          </cell>
          <cell r="D825" t="str">
            <v>TOPPER MATTRESS 1900X1000X50 WHITE</v>
          </cell>
          <cell r="E825">
            <v>44769</v>
          </cell>
          <cell r="F825" t="str">
            <v>FERF</v>
          </cell>
          <cell r="G825" t="str">
            <v>CI_CPR</v>
          </cell>
          <cell r="H825" t="str">
            <v>PC</v>
          </cell>
          <cell r="I825" t="str">
            <v>CPR</v>
          </cell>
          <cell r="J825" t="str">
            <v/>
          </cell>
          <cell r="K825" t="str">
            <v>M0</v>
          </cell>
          <cell r="L825" t="str">
            <v>7915</v>
          </cell>
          <cell r="M825" t="str">
            <v>S</v>
          </cell>
          <cell r="N825">
            <v>0</v>
          </cell>
        </row>
        <row r="826">
          <cell r="A826" t="str">
            <v>FG-CPR-CPR-CP-0034</v>
          </cell>
          <cell r="B826" t="str">
            <v>CINT</v>
          </cell>
          <cell r="C826" t="str">
            <v/>
          </cell>
          <cell r="D826" t="str">
            <v>TOPPER MATTRESS 2000X900X35 WHITE</v>
          </cell>
          <cell r="E826">
            <v>44769</v>
          </cell>
          <cell r="F826" t="str">
            <v>FERF</v>
          </cell>
          <cell r="G826" t="str">
            <v>CI_CPR</v>
          </cell>
          <cell r="H826" t="str">
            <v>PC</v>
          </cell>
          <cell r="I826" t="str">
            <v>CPR</v>
          </cell>
          <cell r="J826" t="str">
            <v/>
          </cell>
          <cell r="K826" t="str">
            <v>M0</v>
          </cell>
          <cell r="L826" t="str">
            <v>7915</v>
          </cell>
          <cell r="M826" t="str">
            <v>S</v>
          </cell>
          <cell r="N826">
            <v>0</v>
          </cell>
        </row>
        <row r="827">
          <cell r="A827" t="str">
            <v>FG-CPR-CPR-CP-0035</v>
          </cell>
          <cell r="B827" t="str">
            <v>CINT</v>
          </cell>
          <cell r="C827" t="str">
            <v/>
          </cell>
          <cell r="D827" t="str">
            <v>TOPPER MATTRESS  950X1400X35 WHITE</v>
          </cell>
          <cell r="E827">
            <v>44769</v>
          </cell>
          <cell r="F827" t="str">
            <v>FERF</v>
          </cell>
          <cell r="G827" t="str">
            <v>CI_CPR</v>
          </cell>
          <cell r="H827" t="str">
            <v>PC</v>
          </cell>
          <cell r="I827" t="str">
            <v>CPR</v>
          </cell>
          <cell r="J827" t="str">
            <v/>
          </cell>
          <cell r="K827" t="str">
            <v>M0</v>
          </cell>
          <cell r="L827" t="str">
            <v>7915</v>
          </cell>
          <cell r="M827" t="str">
            <v>S</v>
          </cell>
          <cell r="N827">
            <v>0</v>
          </cell>
        </row>
        <row r="828">
          <cell r="A828" t="str">
            <v>FG-CPR-CPR-CP-0036</v>
          </cell>
          <cell r="B828" t="str">
            <v>CINT</v>
          </cell>
          <cell r="C828" t="str">
            <v/>
          </cell>
          <cell r="D828" t="str">
            <v>TRAVELMAT 200 X 70 X 3.5 WHITE</v>
          </cell>
          <cell r="E828">
            <v>44797</v>
          </cell>
          <cell r="F828" t="str">
            <v>FERF</v>
          </cell>
          <cell r="G828" t="str">
            <v>CI_CPR</v>
          </cell>
          <cell r="H828" t="str">
            <v>PC</v>
          </cell>
          <cell r="I828" t="str">
            <v>CPR</v>
          </cell>
          <cell r="J828" t="str">
            <v/>
          </cell>
          <cell r="K828" t="str">
            <v>M0</v>
          </cell>
          <cell r="L828" t="str">
            <v>7915</v>
          </cell>
          <cell r="M828" t="str">
            <v>S</v>
          </cell>
          <cell r="N828">
            <v>600000</v>
          </cell>
        </row>
        <row r="829">
          <cell r="A829" t="str">
            <v>FG-CPR-CPR-CP-0037</v>
          </cell>
          <cell r="B829" t="str">
            <v>CINT</v>
          </cell>
          <cell r="C829" t="str">
            <v/>
          </cell>
          <cell r="D829" t="str">
            <v>ORIGAMI BED SINGLE 2000X1000X35 WHITE</v>
          </cell>
          <cell r="E829">
            <v>0</v>
          </cell>
          <cell r="F829" t="str">
            <v>FERF</v>
          </cell>
          <cell r="G829" t="str">
            <v>CI_CPR</v>
          </cell>
          <cell r="H829" t="str">
            <v>PC</v>
          </cell>
          <cell r="I829" t="str">
            <v>CPR</v>
          </cell>
          <cell r="J829" t="str">
            <v/>
          </cell>
          <cell r="K829" t="str">
            <v>M0</v>
          </cell>
          <cell r="L829" t="str">
            <v>7915</v>
          </cell>
          <cell r="M829" t="str">
            <v>V</v>
          </cell>
          <cell r="N829">
            <v>2207208</v>
          </cell>
        </row>
        <row r="830">
          <cell r="A830" t="str">
            <v>FG-CPR-CPR-CP-0038</v>
          </cell>
          <cell r="B830" t="str">
            <v>CINT</v>
          </cell>
          <cell r="C830" t="str">
            <v/>
          </cell>
          <cell r="D830" t="str">
            <v>MEDITATION MAT (55 X 55 X 5) MOCCA</v>
          </cell>
          <cell r="E830">
            <v>45169</v>
          </cell>
          <cell r="F830" t="str">
            <v>FERF</v>
          </cell>
          <cell r="G830" t="str">
            <v>CI_CPR</v>
          </cell>
          <cell r="H830" t="str">
            <v>PC</v>
          </cell>
          <cell r="I830" t="str">
            <v>CPR</v>
          </cell>
          <cell r="J830" t="str">
            <v/>
          </cell>
          <cell r="K830" t="str">
            <v>M0</v>
          </cell>
          <cell r="L830" t="str">
            <v>7915</v>
          </cell>
          <cell r="M830" t="str">
            <v>S</v>
          </cell>
          <cell r="N830">
            <v>102701</v>
          </cell>
        </row>
        <row r="831">
          <cell r="A831" t="str">
            <v>FG-CPR-CPR-CP-0039</v>
          </cell>
          <cell r="B831" t="str">
            <v>CINT</v>
          </cell>
          <cell r="C831" t="str">
            <v/>
          </cell>
          <cell r="D831" t="str">
            <v>MEDITATION MAT (55 X 55 X 5) GREY</v>
          </cell>
          <cell r="E831">
            <v>44817</v>
          </cell>
          <cell r="F831" t="str">
            <v>FERF</v>
          </cell>
          <cell r="G831" t="str">
            <v>CI_CPR</v>
          </cell>
          <cell r="H831" t="str">
            <v>PC</v>
          </cell>
          <cell r="I831" t="str">
            <v>CPR</v>
          </cell>
          <cell r="J831" t="str">
            <v/>
          </cell>
          <cell r="K831" t="str">
            <v>M0</v>
          </cell>
          <cell r="L831" t="str">
            <v>7915</v>
          </cell>
          <cell r="M831" t="str">
            <v>S</v>
          </cell>
          <cell r="N831">
            <v>201324</v>
          </cell>
        </row>
        <row r="832">
          <cell r="A832" t="str">
            <v>FG-CPR-CPR-CP-0040</v>
          </cell>
          <cell r="B832" t="str">
            <v>CINT</v>
          </cell>
          <cell r="C832" t="str">
            <v/>
          </cell>
          <cell r="D832" t="str">
            <v>MEDITATION MAT (55 X 55 X 5) WHITE</v>
          </cell>
          <cell r="E832">
            <v>0</v>
          </cell>
          <cell r="F832" t="str">
            <v>FERF</v>
          </cell>
          <cell r="G832" t="str">
            <v>CI_CPR</v>
          </cell>
          <cell r="H832" t="str">
            <v>PC</v>
          </cell>
          <cell r="I832" t="str">
            <v>CPR</v>
          </cell>
          <cell r="J832" t="str">
            <v/>
          </cell>
          <cell r="K832" t="str">
            <v>M0</v>
          </cell>
          <cell r="L832" t="str">
            <v>7915</v>
          </cell>
          <cell r="M832" t="str">
            <v>S</v>
          </cell>
          <cell r="N832">
            <v>0</v>
          </cell>
        </row>
        <row r="833">
          <cell r="A833" t="str">
            <v>FG-CPR-CPR-CP-0041</v>
          </cell>
          <cell r="B833" t="str">
            <v>CINT</v>
          </cell>
          <cell r="C833" t="str">
            <v/>
          </cell>
          <cell r="D833" t="str">
            <v>MEDITATION MAT (60 X 60 X 5) MOCCA</v>
          </cell>
          <cell r="E833">
            <v>44817</v>
          </cell>
          <cell r="F833" t="str">
            <v>FERF</v>
          </cell>
          <cell r="G833" t="str">
            <v>CI_CPR</v>
          </cell>
          <cell r="H833" t="str">
            <v>PC</v>
          </cell>
          <cell r="I833" t="str">
            <v>CPR</v>
          </cell>
          <cell r="J833" t="str">
            <v/>
          </cell>
          <cell r="K833" t="str">
            <v>M0</v>
          </cell>
          <cell r="L833" t="str">
            <v>7915</v>
          </cell>
          <cell r="M833" t="str">
            <v>S</v>
          </cell>
          <cell r="N833">
            <v>266489</v>
          </cell>
        </row>
        <row r="834">
          <cell r="A834" t="str">
            <v>FG-CPR-CPR-CP-0042</v>
          </cell>
          <cell r="B834" t="str">
            <v>CINT</v>
          </cell>
          <cell r="C834" t="str">
            <v/>
          </cell>
          <cell r="D834" t="str">
            <v>MEDITATION MAT (60 X 60 X 5) GREY</v>
          </cell>
          <cell r="E834">
            <v>44782</v>
          </cell>
          <cell r="F834" t="str">
            <v>FERF</v>
          </cell>
          <cell r="G834" t="str">
            <v>CI_CPR</v>
          </cell>
          <cell r="H834" t="str">
            <v>PC</v>
          </cell>
          <cell r="I834" t="str">
            <v>CPR</v>
          </cell>
          <cell r="J834" t="str">
            <v/>
          </cell>
          <cell r="K834" t="str">
            <v>M0</v>
          </cell>
          <cell r="L834" t="str">
            <v>7915</v>
          </cell>
          <cell r="M834" t="str">
            <v>S</v>
          </cell>
          <cell r="N834">
            <v>141059</v>
          </cell>
        </row>
        <row r="835">
          <cell r="A835" t="str">
            <v>FG-CPR-CPR-CP-0043</v>
          </cell>
          <cell r="B835" t="str">
            <v>CINT</v>
          </cell>
          <cell r="C835" t="str">
            <v/>
          </cell>
          <cell r="D835" t="str">
            <v>MEDITATION MAT (60 X 60 X 5) WHITE</v>
          </cell>
          <cell r="E835">
            <v>0</v>
          </cell>
          <cell r="F835" t="str">
            <v>FERF</v>
          </cell>
          <cell r="G835" t="str">
            <v>CI_CPR</v>
          </cell>
          <cell r="H835" t="str">
            <v>PC</v>
          </cell>
          <cell r="I835" t="str">
            <v>CPR</v>
          </cell>
          <cell r="J835" t="str">
            <v/>
          </cell>
          <cell r="K835" t="str">
            <v>M0</v>
          </cell>
          <cell r="L835" t="str">
            <v>7915</v>
          </cell>
          <cell r="M835" t="str">
            <v>S</v>
          </cell>
          <cell r="N835">
            <v>0</v>
          </cell>
        </row>
        <row r="836">
          <cell r="A836" t="str">
            <v>FG-CPR-CPR-CP-0044</v>
          </cell>
          <cell r="B836" t="str">
            <v>CINT</v>
          </cell>
          <cell r="C836" t="str">
            <v/>
          </cell>
          <cell r="D836" t="str">
            <v>MEDITA MAT MOCCA BEL JIMBAR PURI 55X55X5</v>
          </cell>
          <cell r="E836">
            <v>44817</v>
          </cell>
          <cell r="F836" t="str">
            <v>FERF</v>
          </cell>
          <cell r="G836" t="str">
            <v>CI_CPR</v>
          </cell>
          <cell r="H836" t="str">
            <v>PC</v>
          </cell>
          <cell r="I836" t="str">
            <v>CPR</v>
          </cell>
          <cell r="J836" t="str">
            <v/>
          </cell>
          <cell r="K836" t="str">
            <v>M0</v>
          </cell>
          <cell r="L836" t="str">
            <v>7915</v>
          </cell>
          <cell r="M836" t="str">
            <v>S</v>
          </cell>
          <cell r="N836">
            <v>209133</v>
          </cell>
        </row>
        <row r="837">
          <cell r="A837" t="str">
            <v>FG-CPR-CPR-CP-0045</v>
          </cell>
          <cell r="B837" t="str">
            <v>CINT</v>
          </cell>
          <cell r="C837" t="str">
            <v/>
          </cell>
          <cell r="D837" t="str">
            <v>MEDITATION MAT (80 X 80 X 5) GRAY</v>
          </cell>
          <cell r="E837">
            <v>44783</v>
          </cell>
          <cell r="F837" t="str">
            <v>FERF</v>
          </cell>
          <cell r="G837" t="str">
            <v>CI_CPR</v>
          </cell>
          <cell r="H837" t="str">
            <v>PC</v>
          </cell>
          <cell r="I837" t="str">
            <v>CPR</v>
          </cell>
          <cell r="J837" t="str">
            <v/>
          </cell>
          <cell r="K837" t="str">
            <v>M0</v>
          </cell>
          <cell r="L837" t="str">
            <v>7915</v>
          </cell>
          <cell r="M837" t="str">
            <v>S</v>
          </cell>
          <cell r="N837">
            <v>340410</v>
          </cell>
        </row>
        <row r="838">
          <cell r="A838" t="str">
            <v>FG-CPR-CPR-CP-0046</v>
          </cell>
          <cell r="B838" t="str">
            <v>CINT</v>
          </cell>
          <cell r="C838" t="str">
            <v/>
          </cell>
          <cell r="D838" t="str">
            <v>MEDITATION MAT (80 X 80 X 5) MOCCA</v>
          </cell>
          <cell r="E838">
            <v>44783</v>
          </cell>
          <cell r="F838" t="str">
            <v>FERF</v>
          </cell>
          <cell r="G838" t="str">
            <v>CI_CPR</v>
          </cell>
          <cell r="H838" t="str">
            <v>PC</v>
          </cell>
          <cell r="I838" t="str">
            <v>CPR</v>
          </cell>
          <cell r="J838" t="str">
            <v/>
          </cell>
          <cell r="K838" t="str">
            <v>M0</v>
          </cell>
          <cell r="L838" t="str">
            <v>7915</v>
          </cell>
          <cell r="M838" t="str">
            <v>S</v>
          </cell>
          <cell r="N838">
            <v>340710</v>
          </cell>
        </row>
        <row r="839">
          <cell r="A839" t="str">
            <v>FG-CPR-CPR-CP-0047</v>
          </cell>
          <cell r="B839" t="str">
            <v>CINT</v>
          </cell>
          <cell r="C839" t="str">
            <v/>
          </cell>
          <cell r="D839" t="str">
            <v>MEDITATION MAT (80 X 80 X 5) BLUE NAVY</v>
          </cell>
          <cell r="E839">
            <v>44783</v>
          </cell>
          <cell r="F839" t="str">
            <v>FERF</v>
          </cell>
          <cell r="G839" t="str">
            <v>CI_CPR</v>
          </cell>
          <cell r="H839" t="str">
            <v>PC</v>
          </cell>
          <cell r="I839" t="str">
            <v>CPR</v>
          </cell>
          <cell r="J839" t="str">
            <v/>
          </cell>
          <cell r="K839" t="str">
            <v>M0</v>
          </cell>
          <cell r="L839" t="str">
            <v>7915</v>
          </cell>
          <cell r="M839" t="str">
            <v>S</v>
          </cell>
          <cell r="N839">
            <v>340710</v>
          </cell>
        </row>
        <row r="840">
          <cell r="A840" t="str">
            <v>FG-CPR-CPR-CP-0048</v>
          </cell>
          <cell r="B840" t="str">
            <v>CINT</v>
          </cell>
          <cell r="C840" t="str">
            <v/>
          </cell>
          <cell r="D840" t="str">
            <v>TRAVEL MAT GREEN ARMY KOPASSUS 20X10X3.5</v>
          </cell>
          <cell r="E840">
            <v>44817</v>
          </cell>
          <cell r="F840" t="str">
            <v>FERF</v>
          </cell>
          <cell r="G840" t="str">
            <v>CI_CPR</v>
          </cell>
          <cell r="H840" t="str">
            <v>PC</v>
          </cell>
          <cell r="I840" t="str">
            <v>CPR</v>
          </cell>
          <cell r="J840" t="str">
            <v/>
          </cell>
          <cell r="K840" t="str">
            <v>M0</v>
          </cell>
          <cell r="L840" t="str">
            <v>7915</v>
          </cell>
          <cell r="M840" t="str">
            <v>S</v>
          </cell>
          <cell r="N840">
            <v>420254</v>
          </cell>
        </row>
        <row r="841">
          <cell r="A841" t="str">
            <v>FG-CPR-CPR-CP-0049</v>
          </cell>
          <cell r="B841" t="str">
            <v>CINT</v>
          </cell>
          <cell r="C841" t="str">
            <v/>
          </cell>
          <cell r="D841" t="str">
            <v>HOSPITAL MAT 1940X900X120 WHITE SUPREME</v>
          </cell>
          <cell r="E841">
            <v>44783</v>
          </cell>
          <cell r="F841" t="str">
            <v>FERF</v>
          </cell>
          <cell r="G841" t="str">
            <v>CI_CPR</v>
          </cell>
          <cell r="H841" t="str">
            <v>PC</v>
          </cell>
          <cell r="I841" t="str">
            <v>CPR</v>
          </cell>
          <cell r="J841" t="str">
            <v/>
          </cell>
          <cell r="K841" t="str">
            <v>M0</v>
          </cell>
          <cell r="L841" t="str">
            <v>7915</v>
          </cell>
          <cell r="M841" t="str">
            <v>S</v>
          </cell>
          <cell r="N841">
            <v>383639</v>
          </cell>
        </row>
        <row r="842">
          <cell r="A842" t="str">
            <v>FG-CPR-CPR-CP-0050</v>
          </cell>
          <cell r="B842" t="str">
            <v>CINT</v>
          </cell>
          <cell r="C842" t="str">
            <v/>
          </cell>
          <cell r="D842" t="str">
            <v>HOSPITAL MAT 1940X900X120 MESH BLUE NAVY</v>
          </cell>
          <cell r="E842">
            <v>44814</v>
          </cell>
          <cell r="F842" t="str">
            <v>FERF</v>
          </cell>
          <cell r="G842" t="str">
            <v>CI_CPR</v>
          </cell>
          <cell r="H842" t="str">
            <v>PC</v>
          </cell>
          <cell r="I842" t="str">
            <v>CPR</v>
          </cell>
          <cell r="J842" t="str">
            <v/>
          </cell>
          <cell r="K842" t="str">
            <v>M0</v>
          </cell>
          <cell r="L842" t="str">
            <v>7915</v>
          </cell>
          <cell r="M842" t="str">
            <v>S</v>
          </cell>
          <cell r="N842">
            <v>674884</v>
          </cell>
        </row>
        <row r="843">
          <cell r="A843" t="str">
            <v>FG-CPR-CPR-CP-0051</v>
          </cell>
          <cell r="B843" t="str">
            <v>CINT</v>
          </cell>
          <cell r="C843" t="str">
            <v/>
          </cell>
          <cell r="D843" t="str">
            <v>HOTEL TOPPER SINGLE 200X100X3.5 WHITE</v>
          </cell>
          <cell r="E843">
            <v>44797</v>
          </cell>
          <cell r="F843" t="str">
            <v>FERF</v>
          </cell>
          <cell r="G843" t="str">
            <v>CI_CPR</v>
          </cell>
          <cell r="H843" t="str">
            <v>PC</v>
          </cell>
          <cell r="I843" t="str">
            <v>CPR</v>
          </cell>
          <cell r="J843" t="str">
            <v/>
          </cell>
          <cell r="K843" t="str">
            <v>M0</v>
          </cell>
          <cell r="L843" t="str">
            <v>7915</v>
          </cell>
          <cell r="M843" t="str">
            <v>S</v>
          </cell>
          <cell r="N843">
            <v>600000</v>
          </cell>
        </row>
        <row r="844">
          <cell r="A844" t="str">
            <v>FG-CPR-CPR-CP-0052</v>
          </cell>
          <cell r="B844" t="str">
            <v>CINT</v>
          </cell>
          <cell r="C844" t="str">
            <v/>
          </cell>
          <cell r="D844" t="str">
            <v>SEAT CUSHION CIRCLE 35 GRAY</v>
          </cell>
          <cell r="E844">
            <v>44817</v>
          </cell>
          <cell r="F844" t="str">
            <v>FERF</v>
          </cell>
          <cell r="G844" t="str">
            <v>CI_CPR</v>
          </cell>
          <cell r="H844" t="str">
            <v>PC</v>
          </cell>
          <cell r="I844" t="str">
            <v>CPR</v>
          </cell>
          <cell r="J844" t="str">
            <v/>
          </cell>
          <cell r="K844" t="str">
            <v>M0</v>
          </cell>
          <cell r="L844" t="str">
            <v>7915</v>
          </cell>
          <cell r="M844" t="str">
            <v>S</v>
          </cell>
          <cell r="N844">
            <v>179014</v>
          </cell>
        </row>
        <row r="845">
          <cell r="A845" t="str">
            <v>FG-CPR-CPR-CP-0053</v>
          </cell>
          <cell r="B845" t="str">
            <v>CINT</v>
          </cell>
          <cell r="C845" t="str">
            <v/>
          </cell>
          <cell r="D845" t="str">
            <v>SEAT CUSHION CIRCLE 35 BROWN</v>
          </cell>
          <cell r="E845">
            <v>44935</v>
          </cell>
          <cell r="F845" t="str">
            <v>FERF</v>
          </cell>
          <cell r="G845" t="str">
            <v>CI_CPR</v>
          </cell>
          <cell r="H845" t="str">
            <v>PC</v>
          </cell>
          <cell r="I845" t="str">
            <v>CPR</v>
          </cell>
          <cell r="J845" t="str">
            <v/>
          </cell>
          <cell r="K845" t="str">
            <v>M0</v>
          </cell>
          <cell r="L845" t="str">
            <v>7915</v>
          </cell>
          <cell r="M845" t="str">
            <v>S</v>
          </cell>
          <cell r="N845">
            <v>159339</v>
          </cell>
        </row>
        <row r="846">
          <cell r="A846" t="str">
            <v>FG-CPR-CPR-CP-0054</v>
          </cell>
          <cell r="B846" t="str">
            <v>CINT</v>
          </cell>
          <cell r="C846" t="str">
            <v/>
          </cell>
          <cell r="D846" t="str">
            <v>SEAT CUSHION CICRCLE 35 ORANGE</v>
          </cell>
          <cell r="E846">
            <v>44817</v>
          </cell>
          <cell r="F846" t="str">
            <v>FERF</v>
          </cell>
          <cell r="G846" t="str">
            <v>CI_CPR</v>
          </cell>
          <cell r="H846" t="str">
            <v>PC</v>
          </cell>
          <cell r="I846" t="str">
            <v>CPR</v>
          </cell>
          <cell r="J846" t="str">
            <v/>
          </cell>
          <cell r="K846" t="str">
            <v>M0</v>
          </cell>
          <cell r="L846" t="str">
            <v>7915</v>
          </cell>
          <cell r="M846" t="str">
            <v>S</v>
          </cell>
          <cell r="N846">
            <v>90387</v>
          </cell>
        </row>
        <row r="847">
          <cell r="A847" t="str">
            <v>FG-CPR-CPR-CP-0055</v>
          </cell>
          <cell r="B847" t="str">
            <v>CINT</v>
          </cell>
          <cell r="C847" t="str">
            <v/>
          </cell>
          <cell r="D847" t="str">
            <v>SEAT CUSHION CIRCLE 35 NAVY</v>
          </cell>
          <cell r="E847">
            <v>44817</v>
          </cell>
          <cell r="F847" t="str">
            <v>FERF</v>
          </cell>
          <cell r="G847" t="str">
            <v>CI_CPR</v>
          </cell>
          <cell r="H847" t="str">
            <v>PC</v>
          </cell>
          <cell r="I847" t="str">
            <v>CPR</v>
          </cell>
          <cell r="J847" t="str">
            <v/>
          </cell>
          <cell r="K847" t="str">
            <v>M0</v>
          </cell>
          <cell r="L847" t="str">
            <v>7915</v>
          </cell>
          <cell r="M847" t="str">
            <v>S</v>
          </cell>
          <cell r="N847">
            <v>144860</v>
          </cell>
        </row>
        <row r="848">
          <cell r="A848" t="str">
            <v>FG-CPR-CPR-CP-0056</v>
          </cell>
          <cell r="B848" t="str">
            <v>CINT</v>
          </cell>
          <cell r="C848" t="str">
            <v/>
          </cell>
          <cell r="D848" t="str">
            <v>SEAT CUSHION CIRCLE 35 LIGHT BLUE</v>
          </cell>
          <cell r="E848">
            <v>44817</v>
          </cell>
          <cell r="F848" t="str">
            <v>FERF</v>
          </cell>
          <cell r="G848" t="str">
            <v>CI_CPR</v>
          </cell>
          <cell r="H848" t="str">
            <v>PC</v>
          </cell>
          <cell r="I848" t="str">
            <v>CPR</v>
          </cell>
          <cell r="J848" t="str">
            <v/>
          </cell>
          <cell r="K848" t="str">
            <v>M0</v>
          </cell>
          <cell r="L848" t="str">
            <v>7915</v>
          </cell>
          <cell r="M848" t="str">
            <v>S</v>
          </cell>
          <cell r="N848">
            <v>90387</v>
          </cell>
        </row>
        <row r="849">
          <cell r="A849" t="str">
            <v>FG-CPR-CPR-CP-0057</v>
          </cell>
          <cell r="B849" t="str">
            <v>CINT</v>
          </cell>
          <cell r="C849" t="str">
            <v/>
          </cell>
          <cell r="D849" t="str">
            <v>SEAT CUSHION CIRCLE 35 GREEN</v>
          </cell>
          <cell r="E849">
            <v>44817</v>
          </cell>
          <cell r="F849" t="str">
            <v>FERF</v>
          </cell>
          <cell r="G849" t="str">
            <v>CI_CPR</v>
          </cell>
          <cell r="H849" t="str">
            <v>PC</v>
          </cell>
          <cell r="I849" t="str">
            <v>CPR</v>
          </cell>
          <cell r="J849" t="str">
            <v/>
          </cell>
          <cell r="K849" t="str">
            <v>M0</v>
          </cell>
          <cell r="L849" t="str">
            <v>7915</v>
          </cell>
          <cell r="M849" t="str">
            <v>S</v>
          </cell>
          <cell r="N849">
            <v>57861</v>
          </cell>
        </row>
        <row r="850">
          <cell r="A850" t="str">
            <v>FG-CPR-CPR-CP-0058</v>
          </cell>
          <cell r="B850" t="str">
            <v>CINT</v>
          </cell>
          <cell r="C850" t="str">
            <v/>
          </cell>
          <cell r="D850" t="str">
            <v>TRAMP CIR BLUE AQUA Ø35xt14cm  D65M³/KG</v>
          </cell>
          <cell r="E850">
            <v>0</v>
          </cell>
          <cell r="F850" t="str">
            <v>FERF</v>
          </cell>
          <cell r="G850" t="str">
            <v>CI_CPR</v>
          </cell>
          <cell r="H850" t="str">
            <v>PC</v>
          </cell>
          <cell r="I850" t="str">
            <v>CPR</v>
          </cell>
          <cell r="J850" t="str">
            <v/>
          </cell>
          <cell r="K850" t="str">
            <v>M0</v>
          </cell>
          <cell r="L850" t="str">
            <v>7915</v>
          </cell>
          <cell r="M850" t="str">
            <v>S</v>
          </cell>
          <cell r="N850">
            <v>0</v>
          </cell>
        </row>
        <row r="851">
          <cell r="A851" t="str">
            <v>FG-CPR-CPR-CP-0059</v>
          </cell>
          <cell r="B851" t="str">
            <v>CINT</v>
          </cell>
          <cell r="C851" t="str">
            <v/>
          </cell>
          <cell r="D851" t="str">
            <v>TRAMP CIR WHIT SV Ø35xt14cm  D65M³/KG</v>
          </cell>
          <cell r="E851">
            <v>0</v>
          </cell>
          <cell r="F851" t="str">
            <v>FERF</v>
          </cell>
          <cell r="G851" t="str">
            <v>CI_CPR</v>
          </cell>
          <cell r="H851" t="str">
            <v>PC</v>
          </cell>
          <cell r="I851" t="str">
            <v>CPR</v>
          </cell>
          <cell r="J851" t="str">
            <v/>
          </cell>
          <cell r="K851" t="str">
            <v>M0</v>
          </cell>
          <cell r="L851" t="str">
            <v>7915</v>
          </cell>
          <cell r="M851" t="str">
            <v>S</v>
          </cell>
          <cell r="N851">
            <v>0</v>
          </cell>
        </row>
        <row r="852">
          <cell r="A852" t="str">
            <v>FG-CPR-CPR-CP-0060</v>
          </cell>
          <cell r="B852" t="str">
            <v>CINT</v>
          </cell>
          <cell r="C852" t="str">
            <v/>
          </cell>
          <cell r="D852" t="str">
            <v>TRAMP CIR BROWN GE Ø35XT14CM D65 M³/KG</v>
          </cell>
          <cell r="E852">
            <v>0</v>
          </cell>
          <cell r="F852" t="str">
            <v>FERF</v>
          </cell>
          <cell r="G852" t="str">
            <v>CI_CPR</v>
          </cell>
          <cell r="H852" t="str">
            <v>PC</v>
          </cell>
          <cell r="I852" t="str">
            <v>CPR</v>
          </cell>
          <cell r="J852" t="str">
            <v/>
          </cell>
          <cell r="K852" t="str">
            <v>M0</v>
          </cell>
          <cell r="L852" t="str">
            <v>7915</v>
          </cell>
          <cell r="M852" t="str">
            <v>S</v>
          </cell>
          <cell r="N852">
            <v>0</v>
          </cell>
        </row>
        <row r="853">
          <cell r="A853" t="str">
            <v>FG-CPR-CPR-CP-0061</v>
          </cell>
          <cell r="B853" t="str">
            <v>CINT</v>
          </cell>
          <cell r="C853" t="str">
            <v/>
          </cell>
          <cell r="D853" t="str">
            <v>TRAMPOLIN TOBU AQUA SQUARE</v>
          </cell>
          <cell r="E853">
            <v>44974</v>
          </cell>
          <cell r="F853" t="str">
            <v>FERF</v>
          </cell>
          <cell r="G853" t="str">
            <v>CI_CPR</v>
          </cell>
          <cell r="H853" t="str">
            <v>PC</v>
          </cell>
          <cell r="I853" t="str">
            <v>CPR</v>
          </cell>
          <cell r="J853" t="str">
            <v/>
          </cell>
          <cell r="K853" t="str">
            <v>M0</v>
          </cell>
          <cell r="L853" t="str">
            <v>7915</v>
          </cell>
          <cell r="M853" t="str">
            <v>S</v>
          </cell>
          <cell r="N853">
            <v>308169</v>
          </cell>
        </row>
        <row r="854">
          <cell r="A854" t="str">
            <v>FG-CPR-CPR-CP-0062</v>
          </cell>
          <cell r="B854" t="str">
            <v>CINT</v>
          </cell>
          <cell r="C854" t="str">
            <v/>
          </cell>
          <cell r="D854" t="str">
            <v>TRAMPOLIN TOBU VILLE SQUARE</v>
          </cell>
          <cell r="E854">
            <v>44974</v>
          </cell>
          <cell r="F854" t="str">
            <v>FERF</v>
          </cell>
          <cell r="G854" t="str">
            <v>CI_CPR</v>
          </cell>
          <cell r="H854" t="str">
            <v>PC</v>
          </cell>
          <cell r="I854" t="str">
            <v>CPR</v>
          </cell>
          <cell r="J854" t="str">
            <v/>
          </cell>
          <cell r="K854" t="str">
            <v>M0</v>
          </cell>
          <cell r="L854" t="str">
            <v>7915</v>
          </cell>
          <cell r="M854" t="str">
            <v>S</v>
          </cell>
          <cell r="N854">
            <v>308169</v>
          </cell>
        </row>
        <row r="855">
          <cell r="A855" t="str">
            <v>FG-CPR-CPR-CP-0063</v>
          </cell>
          <cell r="B855" t="str">
            <v>CINT</v>
          </cell>
          <cell r="C855" t="str">
            <v/>
          </cell>
          <cell r="D855" t="str">
            <v>TRAMPOLIN TOBU EAGLE SQUARE</v>
          </cell>
          <cell r="E855">
            <v>44974</v>
          </cell>
          <cell r="F855" t="str">
            <v>FERF</v>
          </cell>
          <cell r="G855" t="str">
            <v>CI_CPR</v>
          </cell>
          <cell r="H855" t="str">
            <v>PC</v>
          </cell>
          <cell r="I855" t="str">
            <v>CPR</v>
          </cell>
          <cell r="J855" t="str">
            <v/>
          </cell>
          <cell r="K855" t="str">
            <v>M0</v>
          </cell>
          <cell r="L855" t="str">
            <v>7915</v>
          </cell>
          <cell r="M855" t="str">
            <v>S</v>
          </cell>
          <cell r="N855">
            <v>308169</v>
          </cell>
        </row>
        <row r="856">
          <cell r="A856" t="str">
            <v>FG-CPR-CPR-CP-0064</v>
          </cell>
          <cell r="B856" t="str">
            <v>CINT</v>
          </cell>
          <cell r="C856" t="str">
            <v/>
          </cell>
          <cell r="D856" t="str">
            <v>TRAMPOLIN TOBU AQUA HEXA     </v>
          </cell>
          <cell r="E856">
            <v>44974</v>
          </cell>
          <cell r="F856" t="str">
            <v>FERF</v>
          </cell>
          <cell r="G856" t="str">
            <v>CI_CPR</v>
          </cell>
          <cell r="H856" t="str">
            <v>PC</v>
          </cell>
          <cell r="I856" t="str">
            <v>CPR</v>
          </cell>
          <cell r="J856" t="str">
            <v/>
          </cell>
          <cell r="K856" t="str">
            <v>M0</v>
          </cell>
          <cell r="L856" t="str">
            <v>7915</v>
          </cell>
          <cell r="M856" t="str">
            <v>S</v>
          </cell>
          <cell r="N856">
            <v>308169</v>
          </cell>
        </row>
        <row r="857">
          <cell r="A857" t="str">
            <v>FG-CPR-CPR-CP-0065</v>
          </cell>
          <cell r="B857" t="str">
            <v>CINT</v>
          </cell>
          <cell r="C857" t="str">
            <v/>
          </cell>
          <cell r="D857" t="str">
            <v>TRAMPOLIN TOBU VILLE HEXA</v>
          </cell>
          <cell r="E857">
            <v>44974</v>
          </cell>
          <cell r="F857" t="str">
            <v>FERF</v>
          </cell>
          <cell r="G857" t="str">
            <v>CI_CPR</v>
          </cell>
          <cell r="H857" t="str">
            <v>PC</v>
          </cell>
          <cell r="I857" t="str">
            <v>CPR</v>
          </cell>
          <cell r="J857" t="str">
            <v/>
          </cell>
          <cell r="K857" t="str">
            <v>M0</v>
          </cell>
          <cell r="L857" t="str">
            <v>7915</v>
          </cell>
          <cell r="M857" t="str">
            <v>S</v>
          </cell>
          <cell r="N857">
            <v>308169</v>
          </cell>
        </row>
        <row r="858">
          <cell r="A858" t="str">
            <v>FG-CPR-CPR-CP-0066</v>
          </cell>
          <cell r="B858" t="str">
            <v>CINT</v>
          </cell>
          <cell r="C858" t="str">
            <v/>
          </cell>
          <cell r="D858" t="str">
            <v>TRAMPOLIN TOBU GOLD EAGLE HEXA</v>
          </cell>
          <cell r="E858">
            <v>44974</v>
          </cell>
          <cell r="F858" t="str">
            <v>FERF</v>
          </cell>
          <cell r="G858" t="str">
            <v>CI_CPR</v>
          </cell>
          <cell r="H858" t="str">
            <v>PC</v>
          </cell>
          <cell r="I858" t="str">
            <v>CPR</v>
          </cell>
          <cell r="J858" t="str">
            <v/>
          </cell>
          <cell r="K858" t="str">
            <v>M0</v>
          </cell>
          <cell r="L858" t="str">
            <v>7915</v>
          </cell>
          <cell r="M858" t="str">
            <v>S</v>
          </cell>
          <cell r="N858">
            <v>308169</v>
          </cell>
        </row>
        <row r="859">
          <cell r="A859" t="str">
            <v>FG-CPR-CPR-CP-0067</v>
          </cell>
          <cell r="B859" t="str">
            <v>CINT</v>
          </cell>
          <cell r="C859" t="str">
            <v/>
          </cell>
          <cell r="D859" t="str">
            <v>ARMY TRAVEL 200 X 70 X 3.5 MESH NAVI</v>
          </cell>
          <cell r="E859">
            <v>44935</v>
          </cell>
          <cell r="F859" t="str">
            <v>FERF</v>
          </cell>
          <cell r="G859" t="str">
            <v>CI_CPR</v>
          </cell>
          <cell r="H859" t="str">
            <v>PC</v>
          </cell>
          <cell r="I859" t="str">
            <v>CPR</v>
          </cell>
          <cell r="J859" t="str">
            <v/>
          </cell>
          <cell r="K859" t="str">
            <v>M0</v>
          </cell>
          <cell r="L859" t="str">
            <v>7915</v>
          </cell>
          <cell r="M859" t="str">
            <v>S</v>
          </cell>
          <cell r="N859">
            <v>435333</v>
          </cell>
        </row>
        <row r="860">
          <cell r="A860" t="str">
            <v>FG-CPR-CPR-CP-0068</v>
          </cell>
          <cell r="B860" t="str">
            <v>CINT</v>
          </cell>
          <cell r="C860" t="str">
            <v/>
          </cell>
          <cell r="D860" t="str">
            <v>MEDITATION MATT 50X50X550 MM DENS 60</v>
          </cell>
          <cell r="E860">
            <v>44825</v>
          </cell>
          <cell r="F860" t="str">
            <v>FERF</v>
          </cell>
          <cell r="G860" t="str">
            <v>CI_CPR</v>
          </cell>
          <cell r="H860" t="str">
            <v>PC</v>
          </cell>
          <cell r="I860" t="str">
            <v>CPR</v>
          </cell>
          <cell r="J860" t="str">
            <v/>
          </cell>
          <cell r="K860" t="str">
            <v>M0</v>
          </cell>
          <cell r="L860" t="str">
            <v>7915</v>
          </cell>
          <cell r="M860" t="str">
            <v>S</v>
          </cell>
          <cell r="N860">
            <v>209931</v>
          </cell>
        </row>
        <row r="861">
          <cell r="A861" t="str">
            <v>FG-CPR-CPR-CP-0069</v>
          </cell>
          <cell r="B861" t="str">
            <v>CINT</v>
          </cell>
          <cell r="C861" t="str">
            <v/>
          </cell>
          <cell r="D861" t="str">
            <v>SQUARE 35 BATIK MANDALIKA (40X40X3.5)</v>
          </cell>
          <cell r="E861">
            <v>0</v>
          </cell>
          <cell r="F861" t="str">
            <v>FERF</v>
          </cell>
          <cell r="G861" t="str">
            <v>CI_CPR</v>
          </cell>
          <cell r="H861" t="str">
            <v>PC</v>
          </cell>
          <cell r="I861" t="str">
            <v>CPR</v>
          </cell>
          <cell r="J861" t="str">
            <v/>
          </cell>
          <cell r="K861" t="str">
            <v>M0</v>
          </cell>
          <cell r="L861" t="str">
            <v>7915</v>
          </cell>
          <cell r="M861" t="str">
            <v>S</v>
          </cell>
          <cell r="N861">
            <v>0</v>
          </cell>
        </row>
        <row r="862">
          <cell r="A862" t="str">
            <v>FG-CPR-CPR-CP-0070</v>
          </cell>
          <cell r="B862" t="str">
            <v>CINT</v>
          </cell>
          <cell r="C862" t="str">
            <v/>
          </cell>
          <cell r="D862" t="str">
            <v>MEDITATION MAT (60 X 60 X 5) NAVY</v>
          </cell>
          <cell r="E862">
            <v>44817</v>
          </cell>
          <cell r="F862" t="str">
            <v>FERF</v>
          </cell>
          <cell r="G862" t="str">
            <v>CI_CPR</v>
          </cell>
          <cell r="H862" t="str">
            <v>PC</v>
          </cell>
          <cell r="I862" t="str">
            <v>CPR</v>
          </cell>
          <cell r="J862" t="str">
            <v/>
          </cell>
          <cell r="K862" t="str">
            <v>M0</v>
          </cell>
          <cell r="L862" t="str">
            <v>7915</v>
          </cell>
          <cell r="M862" t="str">
            <v>S</v>
          </cell>
          <cell r="N862">
            <v>209046</v>
          </cell>
        </row>
        <row r="863">
          <cell r="A863" t="str">
            <v>FG-CPR-CPR-CP-0071</v>
          </cell>
          <cell r="B863" t="str">
            <v>CINT</v>
          </cell>
          <cell r="C863" t="str">
            <v/>
          </cell>
          <cell r="D863" t="str">
            <v>TRAMP CIRLCE BA Ø35 X T14 CM  D65 M³/KG</v>
          </cell>
          <cell r="E863">
            <v>0</v>
          </cell>
          <cell r="F863" t="str">
            <v>FERF</v>
          </cell>
          <cell r="G863" t="str">
            <v>CI_CPR</v>
          </cell>
          <cell r="H863" t="str">
            <v>PC</v>
          </cell>
          <cell r="I863" t="str">
            <v>CPR</v>
          </cell>
          <cell r="J863" t="str">
            <v/>
          </cell>
          <cell r="K863" t="str">
            <v>M0</v>
          </cell>
          <cell r="L863" t="str">
            <v>7915</v>
          </cell>
          <cell r="M863" t="str">
            <v>S</v>
          </cell>
          <cell r="N863">
            <v>0</v>
          </cell>
        </row>
        <row r="864">
          <cell r="A864" t="str">
            <v>FG-CPR-CPR-CP-0072</v>
          </cell>
          <cell r="B864" t="str">
            <v>CINT</v>
          </cell>
          <cell r="C864" t="str">
            <v/>
          </cell>
          <cell r="D864" t="str">
            <v>BABY KUFAN BIRU</v>
          </cell>
          <cell r="E864">
            <v>44943</v>
          </cell>
          <cell r="F864" t="str">
            <v>FERF</v>
          </cell>
          <cell r="G864" t="str">
            <v>CI_CPR</v>
          </cell>
          <cell r="H864" t="str">
            <v>PC</v>
          </cell>
          <cell r="I864" t="str">
            <v>CPR</v>
          </cell>
          <cell r="J864" t="str">
            <v/>
          </cell>
          <cell r="K864" t="str">
            <v>M0</v>
          </cell>
          <cell r="L864" t="str">
            <v>7915</v>
          </cell>
          <cell r="M864" t="str">
            <v>S</v>
          </cell>
          <cell r="N864">
            <v>193322</v>
          </cell>
        </row>
        <row r="865">
          <cell r="A865" t="str">
            <v>FG-CPR-CPR-CP-0073</v>
          </cell>
          <cell r="B865" t="str">
            <v>CINT</v>
          </cell>
          <cell r="C865" t="str">
            <v/>
          </cell>
          <cell r="D865" t="str">
            <v>SEAT CUSHION CUSTOM 50 X 50 X 3.5 BLACK</v>
          </cell>
          <cell r="E865">
            <v>44874</v>
          </cell>
          <cell r="F865" t="str">
            <v>FERF</v>
          </cell>
          <cell r="G865" t="str">
            <v>CI_CPR</v>
          </cell>
          <cell r="H865" t="str">
            <v>PC</v>
          </cell>
          <cell r="I865" t="str">
            <v>CPR</v>
          </cell>
          <cell r="J865" t="str">
            <v/>
          </cell>
          <cell r="K865" t="str">
            <v>M0</v>
          </cell>
          <cell r="L865" t="str">
            <v>7915</v>
          </cell>
          <cell r="M865" t="str">
            <v>S</v>
          </cell>
          <cell r="N865">
            <v>329795</v>
          </cell>
        </row>
        <row r="866">
          <cell r="A866" t="str">
            <v>FG-CPR-CPR-CP-0074</v>
          </cell>
          <cell r="B866" t="str">
            <v>CINT</v>
          </cell>
          <cell r="C866" t="str">
            <v/>
          </cell>
          <cell r="D866" t="str">
            <v>KASUR SEHAT 2000X1800X80 MM DENS 65 KG/M</v>
          </cell>
          <cell r="E866">
            <v>44921</v>
          </cell>
          <cell r="F866" t="str">
            <v>FERF</v>
          </cell>
          <cell r="G866" t="str">
            <v>CI_CPR</v>
          </cell>
          <cell r="H866" t="str">
            <v>PC</v>
          </cell>
          <cell r="I866" t="str">
            <v>CPR</v>
          </cell>
          <cell r="J866" t="str">
            <v/>
          </cell>
          <cell r="K866" t="str">
            <v>M0</v>
          </cell>
          <cell r="L866" t="str">
            <v>7915</v>
          </cell>
          <cell r="M866" t="str">
            <v>S</v>
          </cell>
          <cell r="N866">
            <v>1435981</v>
          </cell>
        </row>
        <row r="867">
          <cell r="A867" t="str">
            <v>FG-CPR-CPR-CP-0075</v>
          </cell>
          <cell r="B867" t="str">
            <v>CINT</v>
          </cell>
          <cell r="C867" t="str">
            <v/>
          </cell>
          <cell r="D867" t="str">
            <v>SEAT CUSHION 400X400X35 MM MESH MOCCA</v>
          </cell>
          <cell r="E867">
            <v>44966</v>
          </cell>
          <cell r="F867" t="str">
            <v>FERF</v>
          </cell>
          <cell r="G867" t="str">
            <v>CI_CPR</v>
          </cell>
          <cell r="H867" t="str">
            <v>PC</v>
          </cell>
          <cell r="I867" t="str">
            <v>CPR</v>
          </cell>
          <cell r="J867" t="str">
            <v/>
          </cell>
          <cell r="K867" t="str">
            <v>M0</v>
          </cell>
          <cell r="L867" t="str">
            <v>7915</v>
          </cell>
          <cell r="M867" t="str">
            <v>S</v>
          </cell>
          <cell r="N867">
            <v>373293</v>
          </cell>
        </row>
        <row r="868">
          <cell r="A868" t="str">
            <v>FG-CPR-CPR-CP-0076</v>
          </cell>
          <cell r="B868" t="str">
            <v>CINT</v>
          </cell>
          <cell r="C868" t="str">
            <v/>
          </cell>
          <cell r="D868" t="str">
            <v>SEAT CUSHION 400X400X35 MM MESH NAVY</v>
          </cell>
          <cell r="E868">
            <v>44903</v>
          </cell>
          <cell r="F868" t="str">
            <v>FERF</v>
          </cell>
          <cell r="G868" t="str">
            <v>CI_CPR</v>
          </cell>
          <cell r="H868" t="str">
            <v>PC</v>
          </cell>
          <cell r="I868" t="str">
            <v>CPR</v>
          </cell>
          <cell r="J868" t="str">
            <v/>
          </cell>
          <cell r="K868" t="str">
            <v>M0</v>
          </cell>
          <cell r="L868" t="str">
            <v>7915</v>
          </cell>
          <cell r="M868" t="str">
            <v>S</v>
          </cell>
          <cell r="N868">
            <v>152807</v>
          </cell>
        </row>
        <row r="869">
          <cell r="A869" t="str">
            <v>FG-CPR-CPR-CP-0077</v>
          </cell>
          <cell r="B869" t="str">
            <v>CINT</v>
          </cell>
          <cell r="C869" t="str">
            <v/>
          </cell>
          <cell r="D869" t="str">
            <v>SEAT CUSHION 400X400X35 MM MESH BLACK</v>
          </cell>
          <cell r="E869">
            <v>44903</v>
          </cell>
          <cell r="F869" t="str">
            <v>FERF</v>
          </cell>
          <cell r="G869" t="str">
            <v>CI_CPR</v>
          </cell>
          <cell r="H869" t="str">
            <v>PC</v>
          </cell>
          <cell r="I869" t="str">
            <v>CPR</v>
          </cell>
          <cell r="J869" t="str">
            <v/>
          </cell>
          <cell r="K869" t="str">
            <v>M0</v>
          </cell>
          <cell r="L869" t="str">
            <v>7915</v>
          </cell>
          <cell r="M869" t="str">
            <v>S</v>
          </cell>
          <cell r="N869">
            <v>200662</v>
          </cell>
        </row>
        <row r="870">
          <cell r="A870" t="str">
            <v>FG-CPR-CPR-CP-0078</v>
          </cell>
          <cell r="B870" t="str">
            <v>CINT</v>
          </cell>
          <cell r="C870" t="str">
            <v/>
          </cell>
          <cell r="D870" t="str">
            <v>SEAT CUSHION 400X400X35 MOCCA PACK REG</v>
          </cell>
          <cell r="E870">
            <v>44966</v>
          </cell>
          <cell r="F870" t="str">
            <v>FERF</v>
          </cell>
          <cell r="G870" t="str">
            <v>CI_CPR</v>
          </cell>
          <cell r="H870" t="str">
            <v>PC</v>
          </cell>
          <cell r="I870" t="str">
            <v>CPR</v>
          </cell>
          <cell r="J870" t="str">
            <v/>
          </cell>
          <cell r="K870" t="str">
            <v>M0</v>
          </cell>
          <cell r="L870" t="str">
            <v>7915</v>
          </cell>
          <cell r="M870" t="str">
            <v>S</v>
          </cell>
          <cell r="N870">
            <v>302040</v>
          </cell>
        </row>
        <row r="871">
          <cell r="A871" t="str">
            <v>FG-CPR-CPR-CP-0079</v>
          </cell>
          <cell r="B871" t="str">
            <v>CINT</v>
          </cell>
          <cell r="C871" t="str">
            <v/>
          </cell>
          <cell r="D871" t="str">
            <v>COVER KING 1800X2000 MM SUPER BAMBOO</v>
          </cell>
          <cell r="E871">
            <v>44984</v>
          </cell>
          <cell r="F871" t="str">
            <v>FERF</v>
          </cell>
          <cell r="G871" t="str">
            <v>CI_CPR</v>
          </cell>
          <cell r="H871" t="str">
            <v>PC</v>
          </cell>
          <cell r="I871" t="str">
            <v>CPR</v>
          </cell>
          <cell r="J871" t="str">
            <v/>
          </cell>
          <cell r="K871" t="str">
            <v>M0</v>
          </cell>
          <cell r="L871" t="str">
            <v>7915</v>
          </cell>
          <cell r="M871" t="str">
            <v>S</v>
          </cell>
          <cell r="N871">
            <v>190860</v>
          </cell>
        </row>
        <row r="872">
          <cell r="A872" t="str">
            <v>FG-CPR-CPR-CP-0080</v>
          </cell>
          <cell r="B872" t="str">
            <v>CINT</v>
          </cell>
          <cell r="C872" t="str">
            <v/>
          </cell>
          <cell r="D872" t="str">
            <v>SEAT CUSHION 400X400X35 GREEN PACK REG</v>
          </cell>
          <cell r="E872">
            <v>44966</v>
          </cell>
          <cell r="F872" t="str">
            <v>FERF</v>
          </cell>
          <cell r="G872" t="str">
            <v>CI_CPR</v>
          </cell>
          <cell r="H872" t="str">
            <v>PC</v>
          </cell>
          <cell r="I872" t="str">
            <v>CPR</v>
          </cell>
          <cell r="J872" t="str">
            <v/>
          </cell>
          <cell r="K872" t="str">
            <v>M0</v>
          </cell>
          <cell r="L872" t="str">
            <v>7915</v>
          </cell>
          <cell r="M872" t="str">
            <v>S</v>
          </cell>
          <cell r="N872">
            <v>709281</v>
          </cell>
        </row>
        <row r="873">
          <cell r="A873" t="str">
            <v>FG-CPR-CPR-CP-0081</v>
          </cell>
          <cell r="B873" t="str">
            <v>CINT</v>
          </cell>
          <cell r="C873" t="str">
            <v/>
          </cell>
          <cell r="D873" t="str">
            <v>SEAT CUSHION 400X400X35 NAVY PACK REG</v>
          </cell>
          <cell r="E873">
            <v>44966</v>
          </cell>
          <cell r="F873" t="str">
            <v>FERF</v>
          </cell>
          <cell r="G873" t="str">
            <v>CI_CPR</v>
          </cell>
          <cell r="H873" t="str">
            <v>PC</v>
          </cell>
          <cell r="I873" t="str">
            <v>CPR</v>
          </cell>
          <cell r="J873" t="str">
            <v/>
          </cell>
          <cell r="K873" t="str">
            <v>M0</v>
          </cell>
          <cell r="L873" t="str">
            <v>7915</v>
          </cell>
          <cell r="M873" t="str">
            <v>S</v>
          </cell>
          <cell r="N873">
            <v>287786</v>
          </cell>
        </row>
        <row r="874">
          <cell r="A874" t="str">
            <v>FG-CPR-CPR-CP-0082</v>
          </cell>
          <cell r="B874" t="str">
            <v>CINT</v>
          </cell>
          <cell r="C874" t="str">
            <v/>
          </cell>
          <cell r="D874" t="str">
            <v>COVER SEAT CUSHION RED 400X400X50</v>
          </cell>
          <cell r="E874">
            <v>0</v>
          </cell>
          <cell r="F874" t="str">
            <v>FERF</v>
          </cell>
          <cell r="G874" t="str">
            <v>CI_CPR</v>
          </cell>
          <cell r="H874" t="str">
            <v>PC</v>
          </cell>
          <cell r="I874" t="str">
            <v>CPR</v>
          </cell>
          <cell r="J874" t="str">
            <v/>
          </cell>
          <cell r="K874" t="str">
            <v>M0</v>
          </cell>
          <cell r="L874" t="str">
            <v>7915</v>
          </cell>
          <cell r="M874" t="str">
            <v>S</v>
          </cell>
          <cell r="N874">
            <v>0</v>
          </cell>
        </row>
        <row r="875">
          <cell r="A875" t="str">
            <v>FG-CPR-CPR-CP-0083</v>
          </cell>
          <cell r="B875" t="str">
            <v>CINT</v>
          </cell>
          <cell r="C875" t="str">
            <v/>
          </cell>
          <cell r="D875" t="str">
            <v>TOPPER SINGLE SUPER BAMBOO 35X1000X2000</v>
          </cell>
          <cell r="E875">
            <v>44992</v>
          </cell>
          <cell r="F875" t="str">
            <v>FERF</v>
          </cell>
          <cell r="G875" t="str">
            <v>CI_CPR</v>
          </cell>
          <cell r="H875" t="str">
            <v>PC</v>
          </cell>
          <cell r="I875" t="str">
            <v>CPR</v>
          </cell>
          <cell r="J875" t="str">
            <v/>
          </cell>
          <cell r="K875" t="str">
            <v>M0</v>
          </cell>
          <cell r="L875" t="str">
            <v>7915</v>
          </cell>
          <cell r="M875" t="str">
            <v>S</v>
          </cell>
          <cell r="N875">
            <v>1525947</v>
          </cell>
        </row>
        <row r="876">
          <cell r="A876" t="str">
            <v>FG-CPR-CPR-CP-0084</v>
          </cell>
          <cell r="B876" t="str">
            <v>CINT</v>
          </cell>
          <cell r="C876" t="str">
            <v/>
          </cell>
          <cell r="D876" t="str">
            <v>TOPPER TWIN SUPER BAMBOO 35X1200X2000</v>
          </cell>
          <cell r="E876">
            <v>44992</v>
          </cell>
          <cell r="F876" t="str">
            <v>FERF</v>
          </cell>
          <cell r="G876" t="str">
            <v>CI_CPR</v>
          </cell>
          <cell r="H876" t="str">
            <v>PC</v>
          </cell>
          <cell r="I876" t="str">
            <v>CPR</v>
          </cell>
          <cell r="J876" t="str">
            <v/>
          </cell>
          <cell r="K876" t="str">
            <v>M0</v>
          </cell>
          <cell r="L876" t="str">
            <v>7915</v>
          </cell>
          <cell r="M876" t="str">
            <v>S</v>
          </cell>
          <cell r="N876">
            <v>1577755</v>
          </cell>
        </row>
        <row r="877">
          <cell r="A877" t="str">
            <v>FG-CPR-CPR-CP-0085</v>
          </cell>
          <cell r="B877" t="str">
            <v>CINT</v>
          </cell>
          <cell r="C877" t="str">
            <v/>
          </cell>
          <cell r="D877" t="str">
            <v>TOPPER QUEEN SUPER BAMBOO 35X1600X2000</v>
          </cell>
          <cell r="E877">
            <v>44984</v>
          </cell>
          <cell r="F877" t="str">
            <v>FERF</v>
          </cell>
          <cell r="G877" t="str">
            <v>CI_CPR</v>
          </cell>
          <cell r="H877" t="str">
            <v>PC</v>
          </cell>
          <cell r="I877" t="str">
            <v>CPR</v>
          </cell>
          <cell r="J877" t="str">
            <v/>
          </cell>
          <cell r="K877" t="str">
            <v>M0</v>
          </cell>
          <cell r="L877" t="str">
            <v>7915</v>
          </cell>
          <cell r="M877" t="str">
            <v>S</v>
          </cell>
          <cell r="N877">
            <v>1744131</v>
          </cell>
        </row>
        <row r="878">
          <cell r="A878" t="str">
            <v>FG-CPR-CPR-CP-0086</v>
          </cell>
          <cell r="B878" t="str">
            <v>CINT</v>
          </cell>
          <cell r="C878" t="str">
            <v/>
          </cell>
          <cell r="D878" t="str">
            <v>TOPR KING SUPR BAMBO 35X1800X2000 DEN70</v>
          </cell>
          <cell r="E878">
            <v>44984</v>
          </cell>
          <cell r="F878" t="str">
            <v>FERF</v>
          </cell>
          <cell r="G878" t="str">
            <v>CI_CPR</v>
          </cell>
          <cell r="H878" t="str">
            <v>PC</v>
          </cell>
          <cell r="I878" t="str">
            <v>CPR</v>
          </cell>
          <cell r="J878" t="str">
            <v/>
          </cell>
          <cell r="K878" t="str">
            <v>M0</v>
          </cell>
          <cell r="L878" t="str">
            <v>7915</v>
          </cell>
          <cell r="M878" t="str">
            <v>S</v>
          </cell>
          <cell r="N878">
            <v>1636095</v>
          </cell>
        </row>
        <row r="879">
          <cell r="A879" t="str">
            <v>FG-CPR-CPR-CP-0087</v>
          </cell>
          <cell r="B879" t="str">
            <v>CINT</v>
          </cell>
          <cell r="C879" t="str">
            <v/>
          </cell>
          <cell r="D879" t="str">
            <v>TOPPER SPR KING SUPR BAMBO 35X2000X2000</v>
          </cell>
          <cell r="E879">
            <v>44992</v>
          </cell>
          <cell r="F879" t="str">
            <v>FERF</v>
          </cell>
          <cell r="G879" t="str">
            <v>CI_CPR</v>
          </cell>
          <cell r="H879" t="str">
            <v>PC</v>
          </cell>
          <cell r="I879" t="str">
            <v>CPR</v>
          </cell>
          <cell r="J879" t="str">
            <v/>
          </cell>
          <cell r="K879" t="str">
            <v>M0</v>
          </cell>
          <cell r="L879" t="str">
            <v>7915</v>
          </cell>
          <cell r="M879" t="str">
            <v>S</v>
          </cell>
          <cell r="N879">
            <v>1683101</v>
          </cell>
        </row>
        <row r="880">
          <cell r="A880" t="str">
            <v>FG-CPR-CPR-CP-0088</v>
          </cell>
          <cell r="B880" t="str">
            <v>CINT</v>
          </cell>
          <cell r="C880" t="str">
            <v/>
          </cell>
          <cell r="D880" t="str">
            <v>TRAVEL MATT 100 35X1000X2000</v>
          </cell>
          <cell r="E880">
            <v>45112</v>
          </cell>
          <cell r="F880" t="str">
            <v>FERF</v>
          </cell>
          <cell r="G880" t="str">
            <v>CI_CPR</v>
          </cell>
          <cell r="H880" t="str">
            <v>PC</v>
          </cell>
          <cell r="I880" t="str">
            <v>CPR</v>
          </cell>
          <cell r="J880" t="str">
            <v/>
          </cell>
          <cell r="K880" t="str">
            <v>M0</v>
          </cell>
          <cell r="L880" t="str">
            <v>7915</v>
          </cell>
          <cell r="M880" t="str">
            <v>S</v>
          </cell>
          <cell r="N880">
            <v>775513</v>
          </cell>
        </row>
        <row r="881">
          <cell r="A881" t="str">
            <v>FG-CPR-CPR-CP-0089</v>
          </cell>
          <cell r="B881" t="str">
            <v>CINT</v>
          </cell>
          <cell r="C881" t="str">
            <v/>
          </cell>
          <cell r="D881" t="str">
            <v>TRAVEL MATT 70 35X700X2000</v>
          </cell>
          <cell r="E881">
            <v>45034</v>
          </cell>
          <cell r="F881" t="str">
            <v>FERF</v>
          </cell>
          <cell r="G881" t="str">
            <v>CI_CPR</v>
          </cell>
          <cell r="H881" t="str">
            <v>PC</v>
          </cell>
          <cell r="I881" t="str">
            <v>CPR</v>
          </cell>
          <cell r="J881" t="str">
            <v/>
          </cell>
          <cell r="K881" t="str">
            <v>M0</v>
          </cell>
          <cell r="L881" t="str">
            <v>7915</v>
          </cell>
          <cell r="M881" t="str">
            <v>S</v>
          </cell>
          <cell r="N881">
            <v>903804</v>
          </cell>
        </row>
        <row r="882">
          <cell r="A882" t="str">
            <v>FG-CPR-CPR-CP-0090</v>
          </cell>
          <cell r="B882" t="str">
            <v>CINT</v>
          </cell>
          <cell r="C882" t="str">
            <v/>
          </cell>
          <cell r="D882" t="str">
            <v>MEDICAL MAT 80X850X2000 MM</v>
          </cell>
          <cell r="E882">
            <v>44984</v>
          </cell>
          <cell r="F882" t="str">
            <v>FERF</v>
          </cell>
          <cell r="G882" t="str">
            <v>CI_CPR</v>
          </cell>
          <cell r="H882" t="str">
            <v>PC</v>
          </cell>
          <cell r="I882" t="str">
            <v>CPR</v>
          </cell>
          <cell r="J882" t="str">
            <v/>
          </cell>
          <cell r="K882" t="str">
            <v>M0</v>
          </cell>
          <cell r="L882" t="str">
            <v>7915</v>
          </cell>
          <cell r="M882" t="str">
            <v>S</v>
          </cell>
          <cell r="N882">
            <v>1158267</v>
          </cell>
        </row>
        <row r="883">
          <cell r="A883" t="str">
            <v>FG-CPR-CPR-CP-0091</v>
          </cell>
          <cell r="B883" t="str">
            <v>CINT</v>
          </cell>
          <cell r="C883" t="str">
            <v/>
          </cell>
          <cell r="D883" t="str">
            <v>Tas Travel Matt 35x700x2000</v>
          </cell>
          <cell r="E883">
            <v>45026</v>
          </cell>
          <cell r="F883" t="str">
            <v>FERF</v>
          </cell>
          <cell r="G883" t="str">
            <v>CI_CPR</v>
          </cell>
          <cell r="H883" t="str">
            <v>PC</v>
          </cell>
          <cell r="I883" t="str">
            <v>CPR</v>
          </cell>
          <cell r="J883" t="str">
            <v/>
          </cell>
          <cell r="K883" t="str">
            <v>M0</v>
          </cell>
          <cell r="L883" t="str">
            <v>7915</v>
          </cell>
          <cell r="M883" t="str">
            <v>S</v>
          </cell>
          <cell r="N883">
            <v>1353385</v>
          </cell>
        </row>
        <row r="884">
          <cell r="A884" t="str">
            <v>FG-CPR-CPR-CP-0092</v>
          </cell>
          <cell r="B884" t="str">
            <v>CINT</v>
          </cell>
          <cell r="C884" t="str">
            <v/>
          </cell>
          <cell r="D884" t="str">
            <v>TAS TRAVEL MATT 35X1000X2000</v>
          </cell>
          <cell r="E884">
            <v>0</v>
          </cell>
          <cell r="F884" t="str">
            <v>FERF</v>
          </cell>
          <cell r="G884" t="str">
            <v>CI_CPR</v>
          </cell>
          <cell r="H884" t="str">
            <v>PC</v>
          </cell>
          <cell r="I884" t="str">
            <v>CPR</v>
          </cell>
          <cell r="J884" t="str">
            <v/>
          </cell>
          <cell r="K884" t="str">
            <v>M0</v>
          </cell>
          <cell r="L884" t="str">
            <v>7915</v>
          </cell>
          <cell r="M884" t="str">
            <v>S</v>
          </cell>
          <cell r="N884">
            <v>0</v>
          </cell>
        </row>
        <row r="885">
          <cell r="A885" t="str">
            <v>FG-CPR-CPR-CP-0093</v>
          </cell>
          <cell r="B885" t="str">
            <v>CINT</v>
          </cell>
          <cell r="C885" t="str">
            <v/>
          </cell>
          <cell r="D885" t="str">
            <v>COVER TOPPER SINGLE 35X1000X2000</v>
          </cell>
          <cell r="E885">
            <v>44984</v>
          </cell>
          <cell r="F885" t="str">
            <v>FERF</v>
          </cell>
          <cell r="G885" t="str">
            <v>CI_CPR</v>
          </cell>
          <cell r="H885" t="str">
            <v>PC</v>
          </cell>
          <cell r="I885" t="str">
            <v>CPR</v>
          </cell>
          <cell r="J885" t="str">
            <v/>
          </cell>
          <cell r="K885" t="str">
            <v>M0</v>
          </cell>
          <cell r="L885" t="str">
            <v>7915</v>
          </cell>
          <cell r="M885" t="str">
            <v>S</v>
          </cell>
          <cell r="N885">
            <v>1128129</v>
          </cell>
        </row>
        <row r="886">
          <cell r="A886" t="str">
            <v>FG-CPR-CPR-CP-0094</v>
          </cell>
          <cell r="B886" t="str">
            <v>CINT</v>
          </cell>
          <cell r="C886" t="str">
            <v/>
          </cell>
          <cell r="D886" t="str">
            <v>COVER TOPPER TWIN 35X1200X2000</v>
          </cell>
          <cell r="E886">
            <v>0</v>
          </cell>
          <cell r="F886" t="str">
            <v>FERF</v>
          </cell>
          <cell r="G886" t="str">
            <v>CI_CPR</v>
          </cell>
          <cell r="H886" t="str">
            <v>PC</v>
          </cell>
          <cell r="I886" t="str">
            <v>CPR</v>
          </cell>
          <cell r="J886" t="str">
            <v/>
          </cell>
          <cell r="K886" t="str">
            <v>M0</v>
          </cell>
          <cell r="L886" t="str">
            <v>7915</v>
          </cell>
          <cell r="M886" t="str">
            <v>S</v>
          </cell>
          <cell r="N886">
            <v>0</v>
          </cell>
        </row>
        <row r="887">
          <cell r="A887" t="str">
            <v>FG-CPR-CPR-CP-0095</v>
          </cell>
          <cell r="B887" t="str">
            <v>CINT</v>
          </cell>
          <cell r="C887" t="str">
            <v/>
          </cell>
          <cell r="D887" t="str">
            <v>COVER TOPPER QUEEN 35X1600X2000</v>
          </cell>
          <cell r="E887">
            <v>0</v>
          </cell>
          <cell r="F887" t="str">
            <v>FERF</v>
          </cell>
          <cell r="G887" t="str">
            <v>CI_CPR</v>
          </cell>
          <cell r="H887" t="str">
            <v>PC</v>
          </cell>
          <cell r="I887" t="str">
            <v>CPR</v>
          </cell>
          <cell r="J887" t="str">
            <v/>
          </cell>
          <cell r="K887" t="str">
            <v>M0</v>
          </cell>
          <cell r="L887" t="str">
            <v>7915</v>
          </cell>
          <cell r="M887" t="str">
            <v>S</v>
          </cell>
          <cell r="N887">
            <v>0</v>
          </cell>
        </row>
        <row r="888">
          <cell r="A888" t="str">
            <v>FG-CPR-CPR-CP-0096</v>
          </cell>
          <cell r="B888" t="str">
            <v>CINT</v>
          </cell>
          <cell r="C888" t="str">
            <v/>
          </cell>
          <cell r="D888" t="str">
            <v>COVER TOPPER KING 35X1800X2000</v>
          </cell>
          <cell r="E888">
            <v>0</v>
          </cell>
          <cell r="F888" t="str">
            <v>FERF</v>
          </cell>
          <cell r="G888" t="str">
            <v>CI_CPR</v>
          </cell>
          <cell r="H888" t="str">
            <v>PC</v>
          </cell>
          <cell r="I888" t="str">
            <v>CPR</v>
          </cell>
          <cell r="J888" t="str">
            <v/>
          </cell>
          <cell r="K888" t="str">
            <v>M0</v>
          </cell>
          <cell r="L888" t="str">
            <v>7915</v>
          </cell>
          <cell r="M888" t="str">
            <v>S</v>
          </cell>
          <cell r="N888">
            <v>0</v>
          </cell>
        </row>
        <row r="889">
          <cell r="A889" t="str">
            <v>FG-CPR-CPR-CP-0097</v>
          </cell>
          <cell r="B889" t="str">
            <v>CINT</v>
          </cell>
          <cell r="C889" t="str">
            <v/>
          </cell>
          <cell r="D889" t="str">
            <v>COVER TOPPER SUPER KING 35X2000X2000</v>
          </cell>
          <cell r="E889">
            <v>0</v>
          </cell>
          <cell r="F889" t="str">
            <v>FERF</v>
          </cell>
          <cell r="G889" t="str">
            <v>CI_CPR</v>
          </cell>
          <cell r="H889" t="str">
            <v>PC</v>
          </cell>
          <cell r="I889" t="str">
            <v>CPR</v>
          </cell>
          <cell r="J889" t="str">
            <v/>
          </cell>
          <cell r="K889" t="str">
            <v>M0</v>
          </cell>
          <cell r="L889" t="str">
            <v>7915</v>
          </cell>
          <cell r="M889" t="str">
            <v>S</v>
          </cell>
          <cell r="N889">
            <v>0</v>
          </cell>
        </row>
        <row r="890">
          <cell r="A890" t="str">
            <v>FG-CPR-CPR-CP-0098</v>
          </cell>
          <cell r="B890" t="str">
            <v>CINT</v>
          </cell>
          <cell r="C890" t="str">
            <v/>
          </cell>
          <cell r="D890" t="str">
            <v>TRAMPOLIN TOBU AQUA SQUARE</v>
          </cell>
          <cell r="E890">
            <v>45169</v>
          </cell>
          <cell r="F890" t="str">
            <v>FERF</v>
          </cell>
          <cell r="G890" t="str">
            <v>CI_CPR</v>
          </cell>
          <cell r="H890" t="str">
            <v>PC</v>
          </cell>
          <cell r="I890" t="str">
            <v>CPR</v>
          </cell>
          <cell r="J890" t="str">
            <v/>
          </cell>
          <cell r="K890" t="str">
            <v>M0</v>
          </cell>
          <cell r="L890" t="str">
            <v>7915</v>
          </cell>
          <cell r="M890" t="str">
            <v>S</v>
          </cell>
          <cell r="N890">
            <v>0</v>
          </cell>
        </row>
        <row r="891">
          <cell r="A891" t="str">
            <v>FG-CPR-CPR-CP-0099</v>
          </cell>
          <cell r="B891" t="str">
            <v>CINT</v>
          </cell>
          <cell r="C891" t="str">
            <v/>
          </cell>
          <cell r="D891" t="str">
            <v>TRAMPOLIN TOBU EAGLE SQUARE</v>
          </cell>
          <cell r="E891">
            <v>45169</v>
          </cell>
          <cell r="F891" t="str">
            <v>FERF</v>
          </cell>
          <cell r="G891" t="str">
            <v>CI_CPR</v>
          </cell>
          <cell r="H891" t="str">
            <v>PC</v>
          </cell>
          <cell r="I891" t="str">
            <v>CPR</v>
          </cell>
          <cell r="J891" t="str">
            <v/>
          </cell>
          <cell r="K891" t="str">
            <v>M0</v>
          </cell>
          <cell r="L891" t="str">
            <v>7915</v>
          </cell>
          <cell r="M891" t="str">
            <v>S</v>
          </cell>
          <cell r="N891">
            <v>0</v>
          </cell>
        </row>
        <row r="892">
          <cell r="A892" t="str">
            <v>FG-CPR-CPR-CP-0100</v>
          </cell>
          <cell r="B892" t="str">
            <v>CINT</v>
          </cell>
          <cell r="C892" t="str">
            <v/>
          </cell>
          <cell r="D892" t="str">
            <v>TRAMPOLIN TOBU VILLE SQUARE</v>
          </cell>
          <cell r="E892">
            <v>45169</v>
          </cell>
          <cell r="F892" t="str">
            <v>FERF</v>
          </cell>
          <cell r="G892" t="str">
            <v>CI_CPR</v>
          </cell>
          <cell r="H892" t="str">
            <v>PC</v>
          </cell>
          <cell r="I892" t="str">
            <v>CPR</v>
          </cell>
          <cell r="J892" t="str">
            <v/>
          </cell>
          <cell r="K892" t="str">
            <v>M0</v>
          </cell>
          <cell r="L892" t="str">
            <v>7915</v>
          </cell>
          <cell r="M892" t="str">
            <v>S</v>
          </cell>
          <cell r="N892">
            <v>0</v>
          </cell>
        </row>
        <row r="893">
          <cell r="A893" t="str">
            <v>FG-CPR-CPR-CP-0101</v>
          </cell>
          <cell r="B893" t="str">
            <v>CINT</v>
          </cell>
          <cell r="C893" t="str">
            <v/>
          </cell>
          <cell r="D893" t="str">
            <v>TRAMPOLIN TOBU AQUA HEXA</v>
          </cell>
          <cell r="E893">
            <v>0</v>
          </cell>
          <cell r="F893" t="str">
            <v>FERF</v>
          </cell>
          <cell r="G893" t="str">
            <v>CI_CPR</v>
          </cell>
          <cell r="H893" t="str">
            <v>PC</v>
          </cell>
          <cell r="I893" t="str">
            <v>CPR</v>
          </cell>
          <cell r="J893" t="str">
            <v/>
          </cell>
          <cell r="K893" t="str">
            <v>M0</v>
          </cell>
          <cell r="L893" t="str">
            <v>7915</v>
          </cell>
          <cell r="M893" t="str">
            <v>S</v>
          </cell>
          <cell r="N893">
            <v>0</v>
          </cell>
        </row>
        <row r="894">
          <cell r="A894" t="str">
            <v>FG-CPR-CPR-CP-0102</v>
          </cell>
          <cell r="B894" t="str">
            <v>CINT</v>
          </cell>
          <cell r="C894" t="str">
            <v/>
          </cell>
          <cell r="D894" t="str">
            <v>TRAMPOLIN TOBU GOLD EAGLE HEXA</v>
          </cell>
          <cell r="E894">
            <v>45169</v>
          </cell>
          <cell r="F894" t="str">
            <v>FERF</v>
          </cell>
          <cell r="G894" t="str">
            <v>CI_CPR</v>
          </cell>
          <cell r="H894" t="str">
            <v>PC</v>
          </cell>
          <cell r="I894" t="str">
            <v>CPR</v>
          </cell>
          <cell r="J894" t="str">
            <v/>
          </cell>
          <cell r="K894" t="str">
            <v>M0</v>
          </cell>
          <cell r="L894" t="str">
            <v>7915</v>
          </cell>
          <cell r="M894" t="str">
            <v>S</v>
          </cell>
          <cell r="N894">
            <v>0</v>
          </cell>
        </row>
        <row r="895">
          <cell r="A895" t="str">
            <v>FG-CPR-CPR-CP-0103</v>
          </cell>
          <cell r="B895" t="str">
            <v>CINT</v>
          </cell>
          <cell r="C895" t="str">
            <v/>
          </cell>
          <cell r="D895" t="str">
            <v>TRAMPOLIN TOBU VILLE HEXA</v>
          </cell>
          <cell r="E895">
            <v>45169</v>
          </cell>
          <cell r="F895" t="str">
            <v>FERF</v>
          </cell>
          <cell r="G895" t="str">
            <v>CI_CPR</v>
          </cell>
          <cell r="H895" t="str">
            <v>PC</v>
          </cell>
          <cell r="I895" t="str">
            <v>CPR</v>
          </cell>
          <cell r="J895" t="str">
            <v/>
          </cell>
          <cell r="K895" t="str">
            <v>M0</v>
          </cell>
          <cell r="L895" t="str">
            <v>7915</v>
          </cell>
          <cell r="M895" t="str">
            <v>S</v>
          </cell>
          <cell r="N895">
            <v>0</v>
          </cell>
        </row>
        <row r="896">
          <cell r="A896" t="str">
            <v>FG-CPR-CPR-CP-0104</v>
          </cell>
          <cell r="B896" t="str">
            <v>CINT</v>
          </cell>
          <cell r="C896" t="str">
            <v/>
          </cell>
          <cell r="D896" t="str">
            <v>KASUR SEHAT CUSTOM 35X500X2000 MESH</v>
          </cell>
          <cell r="E896">
            <v>45026</v>
          </cell>
          <cell r="F896" t="str">
            <v>FERF</v>
          </cell>
          <cell r="G896" t="str">
            <v>CI_CPR</v>
          </cell>
          <cell r="H896" t="str">
            <v>PC</v>
          </cell>
          <cell r="I896" t="str">
            <v>CPR</v>
          </cell>
          <cell r="J896" t="str">
            <v/>
          </cell>
          <cell r="K896" t="str">
            <v>M0</v>
          </cell>
          <cell r="L896" t="str">
            <v>7915</v>
          </cell>
          <cell r="M896" t="str">
            <v>S</v>
          </cell>
          <cell r="N896">
            <v>646947</v>
          </cell>
        </row>
        <row r="897">
          <cell r="A897" t="str">
            <v>FG-CPR-CPR-CP-0105</v>
          </cell>
          <cell r="B897" t="str">
            <v>CINT</v>
          </cell>
          <cell r="C897" t="str">
            <v/>
          </cell>
          <cell r="D897" t="str">
            <v>KASUR SEHAT CUSTOM 180X1000X2000</v>
          </cell>
          <cell r="E897">
            <v>45026</v>
          </cell>
          <cell r="F897" t="str">
            <v>FERF</v>
          </cell>
          <cell r="G897" t="str">
            <v>CI_CPR</v>
          </cell>
          <cell r="H897" t="str">
            <v>PC</v>
          </cell>
          <cell r="I897" t="str">
            <v>CPR</v>
          </cell>
          <cell r="J897" t="str">
            <v/>
          </cell>
          <cell r="K897" t="str">
            <v>M0</v>
          </cell>
          <cell r="L897" t="str">
            <v>7915</v>
          </cell>
          <cell r="M897" t="str">
            <v>S</v>
          </cell>
          <cell r="N897">
            <v>2210015</v>
          </cell>
        </row>
        <row r="898">
          <cell r="A898" t="str">
            <v>FG-CPR-CPR-CP-0106</v>
          </cell>
          <cell r="B898" t="str">
            <v>CINT</v>
          </cell>
          <cell r="C898" t="str">
            <v/>
          </cell>
          <cell r="D898" t="str">
            <v>KASUR SEHAT CUSTOM 180X1600X2000</v>
          </cell>
          <cell r="E898">
            <v>45026</v>
          </cell>
          <cell r="F898" t="str">
            <v>FERF</v>
          </cell>
          <cell r="G898" t="str">
            <v>CI_CPR</v>
          </cell>
          <cell r="H898" t="str">
            <v>PC</v>
          </cell>
          <cell r="I898" t="str">
            <v>CPR</v>
          </cell>
          <cell r="J898" t="str">
            <v/>
          </cell>
          <cell r="K898" t="str">
            <v>M0</v>
          </cell>
          <cell r="L898" t="str">
            <v>7915</v>
          </cell>
          <cell r="M898" t="str">
            <v>S</v>
          </cell>
          <cell r="N898">
            <v>1948162</v>
          </cell>
        </row>
        <row r="899">
          <cell r="A899" t="str">
            <v>FG-CPR-CPR-CP-0107</v>
          </cell>
          <cell r="B899" t="str">
            <v>CINT</v>
          </cell>
          <cell r="C899" t="str">
            <v/>
          </cell>
          <cell r="D899" t="str">
            <v>MATRAS CUSTOME 825X2840X50 MM</v>
          </cell>
          <cell r="E899">
            <v>0</v>
          </cell>
          <cell r="F899" t="str">
            <v>FERF</v>
          </cell>
          <cell r="G899" t="str">
            <v>CI_CPR</v>
          </cell>
          <cell r="H899" t="str">
            <v>PC</v>
          </cell>
          <cell r="I899" t="str">
            <v>CPR</v>
          </cell>
          <cell r="J899" t="str">
            <v/>
          </cell>
          <cell r="K899" t="str">
            <v>M0</v>
          </cell>
          <cell r="L899" t="str">
            <v>7915</v>
          </cell>
          <cell r="M899" t="str">
            <v>S</v>
          </cell>
          <cell r="N899">
            <v>0</v>
          </cell>
        </row>
        <row r="900">
          <cell r="A900" t="str">
            <v>FG-CPR-CPR-CP-0108</v>
          </cell>
          <cell r="B900" t="str">
            <v>CINT</v>
          </cell>
          <cell r="C900" t="str">
            <v/>
          </cell>
          <cell r="D900" t="str">
            <v>BABY SMALL MOTIF BIRU C640</v>
          </cell>
          <cell r="E900">
            <v>0</v>
          </cell>
          <cell r="F900" t="str">
            <v>FERF</v>
          </cell>
          <cell r="G900" t="str">
            <v>CI_CPR</v>
          </cell>
          <cell r="H900" t="str">
            <v>PC</v>
          </cell>
          <cell r="I900" t="str">
            <v>CPR</v>
          </cell>
          <cell r="J900" t="str">
            <v/>
          </cell>
          <cell r="K900" t="str">
            <v>M0</v>
          </cell>
          <cell r="L900" t="str">
            <v>7915</v>
          </cell>
          <cell r="M900" t="str">
            <v>S</v>
          </cell>
          <cell r="N900">
            <v>0</v>
          </cell>
        </row>
        <row r="901">
          <cell r="A901" t="str">
            <v>FG-CPR-CPR-CP-0109</v>
          </cell>
          <cell r="B901" t="str">
            <v>CINT</v>
          </cell>
          <cell r="C901" t="str">
            <v/>
          </cell>
          <cell r="D901" t="str">
            <v>BABY SMALL MOTIF KUNING C639</v>
          </cell>
          <cell r="E901">
            <v>0</v>
          </cell>
          <cell r="F901" t="str">
            <v>FERF</v>
          </cell>
          <cell r="G901" t="str">
            <v>CI_CPR</v>
          </cell>
          <cell r="H901" t="str">
            <v>PC</v>
          </cell>
          <cell r="I901" t="str">
            <v>CPR</v>
          </cell>
          <cell r="J901" t="str">
            <v/>
          </cell>
          <cell r="K901" t="str">
            <v>M0</v>
          </cell>
          <cell r="L901" t="str">
            <v>7915</v>
          </cell>
          <cell r="M901" t="str">
            <v>S</v>
          </cell>
          <cell r="N901">
            <v>0</v>
          </cell>
        </row>
        <row r="902">
          <cell r="A902" t="str">
            <v>FG-CPR-CPR-CP-0110</v>
          </cell>
          <cell r="B902" t="str">
            <v>CINT</v>
          </cell>
          <cell r="C902" t="str">
            <v/>
          </cell>
          <cell r="D902" t="str">
            <v>BABY MEDIUM MOTIF BIRU C640</v>
          </cell>
          <cell r="E902">
            <v>0</v>
          </cell>
          <cell r="F902" t="str">
            <v>FERF</v>
          </cell>
          <cell r="G902" t="str">
            <v>CI_CPR</v>
          </cell>
          <cell r="H902" t="str">
            <v>PC</v>
          </cell>
          <cell r="I902" t="str">
            <v>CPR</v>
          </cell>
          <cell r="J902" t="str">
            <v/>
          </cell>
          <cell r="K902" t="str">
            <v>M0</v>
          </cell>
          <cell r="L902" t="str">
            <v>7915</v>
          </cell>
          <cell r="M902" t="str">
            <v>S</v>
          </cell>
          <cell r="N902">
            <v>0</v>
          </cell>
        </row>
        <row r="903">
          <cell r="A903" t="str">
            <v>FG-CPR-CPR-CP-0111</v>
          </cell>
          <cell r="B903" t="str">
            <v>CINT</v>
          </cell>
          <cell r="C903" t="str">
            <v/>
          </cell>
          <cell r="D903" t="str">
            <v>BABY MEDIUM MOTIF KUNING C639</v>
          </cell>
          <cell r="E903">
            <v>0</v>
          </cell>
          <cell r="F903" t="str">
            <v>FERF</v>
          </cell>
          <cell r="G903" t="str">
            <v>CI_CPR</v>
          </cell>
          <cell r="H903" t="str">
            <v>PC</v>
          </cell>
          <cell r="I903" t="str">
            <v>CPR</v>
          </cell>
          <cell r="J903" t="str">
            <v/>
          </cell>
          <cell r="K903" t="str">
            <v>M0</v>
          </cell>
          <cell r="L903" t="str">
            <v>7915</v>
          </cell>
          <cell r="M903" t="str">
            <v>S</v>
          </cell>
          <cell r="N903">
            <v>0</v>
          </cell>
        </row>
        <row r="904">
          <cell r="A904" t="str">
            <v>FG-CPR-CPR-CP-0112</v>
          </cell>
          <cell r="B904" t="str">
            <v>CINT</v>
          </cell>
          <cell r="C904" t="str">
            <v/>
          </cell>
          <cell r="D904" t="str">
            <v>SEAT CUSHION CUSTOM 420X400X35MM</v>
          </cell>
          <cell r="E904">
            <v>45057</v>
          </cell>
          <cell r="F904" t="str">
            <v>FERF</v>
          </cell>
          <cell r="G904" t="str">
            <v>CI_CPR</v>
          </cell>
          <cell r="H904" t="str">
            <v>PC</v>
          </cell>
          <cell r="I904" t="str">
            <v>CPR</v>
          </cell>
          <cell r="J904" t="str">
            <v/>
          </cell>
          <cell r="K904" t="str">
            <v>M0</v>
          </cell>
          <cell r="L904" t="str">
            <v>7915</v>
          </cell>
          <cell r="M904" t="str">
            <v>S</v>
          </cell>
          <cell r="N904">
            <v>442687</v>
          </cell>
        </row>
        <row r="905">
          <cell r="A905" t="str">
            <v>FG-CPR-CPR-CP-0113</v>
          </cell>
          <cell r="B905" t="str">
            <v>CINT</v>
          </cell>
          <cell r="C905" t="str">
            <v/>
          </cell>
          <cell r="D905" t="str">
            <v>CUSTOM CUSHION GEREJA 3 SEAT + BACKREST</v>
          </cell>
          <cell r="E905">
            <v>45194</v>
          </cell>
          <cell r="F905" t="str">
            <v>FERF</v>
          </cell>
          <cell r="G905" t="str">
            <v>CI_CPR</v>
          </cell>
          <cell r="H905" t="str">
            <v>PC</v>
          </cell>
          <cell r="I905" t="str">
            <v>CPR</v>
          </cell>
          <cell r="J905" t="str">
            <v/>
          </cell>
          <cell r="K905" t="str">
            <v>M0</v>
          </cell>
          <cell r="L905" t="str">
            <v>7915</v>
          </cell>
          <cell r="M905" t="str">
            <v>S</v>
          </cell>
          <cell r="N905">
            <v>314920</v>
          </cell>
        </row>
        <row r="906">
          <cell r="A906" t="str">
            <v>FG-CPR-CPR-CP-0114</v>
          </cell>
          <cell r="B906" t="str">
            <v>CINT</v>
          </cell>
          <cell r="C906" t="str">
            <v/>
          </cell>
          <cell r="D906" t="str">
            <v>LONG CHAIR 1870 X 880 X 140MM</v>
          </cell>
          <cell r="E906">
            <v>45071</v>
          </cell>
          <cell r="F906" t="str">
            <v>FERF</v>
          </cell>
          <cell r="G906" t="str">
            <v>CI_CPR</v>
          </cell>
          <cell r="H906" t="str">
            <v>PC</v>
          </cell>
          <cell r="I906" t="str">
            <v>CPR</v>
          </cell>
          <cell r="J906" t="str">
            <v/>
          </cell>
          <cell r="K906" t="str">
            <v>M0</v>
          </cell>
          <cell r="L906" t="str">
            <v>7915</v>
          </cell>
          <cell r="M906" t="str">
            <v>S</v>
          </cell>
          <cell r="N906">
            <v>1803970</v>
          </cell>
        </row>
        <row r="907">
          <cell r="A907" t="str">
            <v>FG-CPR-CPR-CP-0115</v>
          </cell>
          <cell r="B907" t="str">
            <v>CINT</v>
          </cell>
          <cell r="C907" t="str">
            <v/>
          </cell>
          <cell r="D907" t="str">
            <v>CHAIR RATTAN DDKN 700X550X130MM</v>
          </cell>
          <cell r="E907">
            <v>45071</v>
          </cell>
          <cell r="F907" t="str">
            <v>FERF</v>
          </cell>
          <cell r="G907" t="str">
            <v>CI_CPR</v>
          </cell>
          <cell r="H907" t="str">
            <v>PC</v>
          </cell>
          <cell r="I907" t="str">
            <v>CPR</v>
          </cell>
          <cell r="J907" t="str">
            <v/>
          </cell>
          <cell r="K907" t="str">
            <v>M0</v>
          </cell>
          <cell r="L907" t="str">
            <v>7915</v>
          </cell>
          <cell r="M907" t="str">
            <v>S</v>
          </cell>
          <cell r="N907">
            <v>700990</v>
          </cell>
        </row>
        <row r="908">
          <cell r="A908" t="str">
            <v>FG-CPR-CPR-CP-0116</v>
          </cell>
          <cell r="B908" t="str">
            <v>CINT</v>
          </cell>
          <cell r="C908" t="str">
            <v/>
          </cell>
          <cell r="D908" t="str">
            <v>CHAIR RATTAN (SDR) 700X550X100MM</v>
          </cell>
          <cell r="E908">
            <v>45071</v>
          </cell>
          <cell r="F908" t="str">
            <v>FERF</v>
          </cell>
          <cell r="G908" t="str">
            <v>CI_CPR</v>
          </cell>
          <cell r="H908" t="str">
            <v>PC</v>
          </cell>
          <cell r="I908" t="str">
            <v>CPR</v>
          </cell>
          <cell r="J908" t="str">
            <v/>
          </cell>
          <cell r="K908" t="str">
            <v>M0</v>
          </cell>
          <cell r="L908" t="str">
            <v>7915</v>
          </cell>
          <cell r="M908" t="str">
            <v>S</v>
          </cell>
          <cell r="N908">
            <v>541146</v>
          </cell>
        </row>
        <row r="909">
          <cell r="A909" t="str">
            <v>FG-CPR-CPR-CP-0117</v>
          </cell>
          <cell r="B909" t="str">
            <v>CINT</v>
          </cell>
          <cell r="C909" t="str">
            <v/>
          </cell>
          <cell r="D909" t="str">
            <v>LONG RATTAN (DDK) 1650X430X70MM</v>
          </cell>
          <cell r="E909">
            <v>45071</v>
          </cell>
          <cell r="F909" t="str">
            <v>FERF</v>
          </cell>
          <cell r="G909" t="str">
            <v>CI_CPR</v>
          </cell>
          <cell r="H909" t="str">
            <v>PC</v>
          </cell>
          <cell r="I909" t="str">
            <v>CPR</v>
          </cell>
          <cell r="J909" t="str">
            <v/>
          </cell>
          <cell r="K909" t="str">
            <v>M0</v>
          </cell>
          <cell r="L909" t="str">
            <v>7915</v>
          </cell>
          <cell r="M909" t="str">
            <v>S</v>
          </cell>
          <cell r="N909">
            <v>1429841</v>
          </cell>
        </row>
        <row r="910">
          <cell r="A910" t="str">
            <v>FG-CPR-CPR-CP-0118</v>
          </cell>
          <cell r="B910" t="str">
            <v>CINT</v>
          </cell>
          <cell r="C910" t="str">
            <v/>
          </cell>
          <cell r="D910" t="str">
            <v>LONG RATTAN (SDR) 1860X640X80MM</v>
          </cell>
          <cell r="E910">
            <v>45071</v>
          </cell>
          <cell r="F910" t="str">
            <v>FERF</v>
          </cell>
          <cell r="G910" t="str">
            <v>CI_CPR</v>
          </cell>
          <cell r="H910" t="str">
            <v>PC</v>
          </cell>
          <cell r="I910" t="str">
            <v>CPR</v>
          </cell>
          <cell r="J910" t="str">
            <v/>
          </cell>
          <cell r="K910" t="str">
            <v>M0</v>
          </cell>
          <cell r="L910" t="str">
            <v>7915</v>
          </cell>
          <cell r="M910" t="str">
            <v>S</v>
          </cell>
          <cell r="N910">
            <v>1449258</v>
          </cell>
        </row>
        <row r="911">
          <cell r="A911" t="str">
            <v>FG-CPR-CPR-CP-0119</v>
          </cell>
          <cell r="B911" t="str">
            <v>CINT</v>
          </cell>
          <cell r="C911" t="str">
            <v/>
          </cell>
          <cell r="D911" t="str">
            <v>CHAIR CUSHION WHITE 475X475X40 MM</v>
          </cell>
          <cell r="E911">
            <v>45071</v>
          </cell>
          <cell r="F911" t="str">
            <v>FERF</v>
          </cell>
          <cell r="G911" t="str">
            <v>CI_CPR</v>
          </cell>
          <cell r="H911" t="str">
            <v>PC</v>
          </cell>
          <cell r="I911" t="str">
            <v>CPR</v>
          </cell>
          <cell r="J911" t="str">
            <v/>
          </cell>
          <cell r="K911" t="str">
            <v>M0</v>
          </cell>
          <cell r="L911" t="str">
            <v>7915</v>
          </cell>
          <cell r="M911" t="str">
            <v>S</v>
          </cell>
          <cell r="N911">
            <v>460036</v>
          </cell>
        </row>
        <row r="912">
          <cell r="A912" t="str">
            <v>FG-CPR-CPR-CP-0120</v>
          </cell>
          <cell r="B912" t="str">
            <v>CINT</v>
          </cell>
          <cell r="C912" t="str">
            <v/>
          </cell>
          <cell r="D912" t="str">
            <v>WOOD CHAIR (DDK) 590 X 570 X 130MM</v>
          </cell>
          <cell r="E912">
            <v>45071</v>
          </cell>
          <cell r="F912" t="str">
            <v>FERF</v>
          </cell>
          <cell r="G912" t="str">
            <v>CI_CPR</v>
          </cell>
          <cell r="H912" t="str">
            <v>PC</v>
          </cell>
          <cell r="I912" t="str">
            <v>CPR</v>
          </cell>
          <cell r="J912" t="str">
            <v/>
          </cell>
          <cell r="K912" t="str">
            <v>M0</v>
          </cell>
          <cell r="L912" t="str">
            <v>7915</v>
          </cell>
          <cell r="M912" t="str">
            <v>S</v>
          </cell>
          <cell r="N912">
            <v>431931</v>
          </cell>
        </row>
        <row r="913">
          <cell r="A913" t="str">
            <v>FG-CPR-CPR-CP-0121</v>
          </cell>
          <cell r="B913" t="str">
            <v>CINT</v>
          </cell>
          <cell r="C913" t="str">
            <v/>
          </cell>
          <cell r="D913" t="str">
            <v>WOOD CHAIR (SDR) 570X95MM</v>
          </cell>
          <cell r="E913">
            <v>45071</v>
          </cell>
          <cell r="F913" t="str">
            <v>FERF</v>
          </cell>
          <cell r="G913" t="str">
            <v>CI_CPR</v>
          </cell>
          <cell r="H913" t="str">
            <v>PC</v>
          </cell>
          <cell r="I913" t="str">
            <v>CPR</v>
          </cell>
          <cell r="J913" t="str">
            <v/>
          </cell>
          <cell r="K913" t="str">
            <v>M0</v>
          </cell>
          <cell r="L913" t="str">
            <v>7915</v>
          </cell>
          <cell r="M913" t="str">
            <v>S</v>
          </cell>
          <cell r="N913">
            <v>513291</v>
          </cell>
        </row>
        <row r="914">
          <cell r="A914" t="str">
            <v>FG-CPR-CPR-CP-0122</v>
          </cell>
          <cell r="B914" t="str">
            <v>CINT</v>
          </cell>
          <cell r="C914" t="str">
            <v/>
          </cell>
          <cell r="D914" t="str">
            <v>GARDEN CHAIR CUSHION 480X470X80MM</v>
          </cell>
          <cell r="E914">
            <v>45071</v>
          </cell>
          <cell r="F914" t="str">
            <v>FERF</v>
          </cell>
          <cell r="G914" t="str">
            <v>CI_CPR</v>
          </cell>
          <cell r="H914" t="str">
            <v>PC</v>
          </cell>
          <cell r="I914" t="str">
            <v>CPR</v>
          </cell>
          <cell r="J914" t="str">
            <v/>
          </cell>
          <cell r="K914" t="str">
            <v>M0</v>
          </cell>
          <cell r="L914" t="str">
            <v>7915</v>
          </cell>
          <cell r="M914" t="str">
            <v>S</v>
          </cell>
          <cell r="N914">
            <v>456297</v>
          </cell>
        </row>
        <row r="915">
          <cell r="A915" t="str">
            <v>FG-CPR-CPR-CP-0123</v>
          </cell>
          <cell r="B915" t="str">
            <v>CINT</v>
          </cell>
          <cell r="C915" t="str">
            <v/>
          </cell>
          <cell r="D915" t="str">
            <v>SUNDECK CHAIR 710X600X80MM</v>
          </cell>
          <cell r="E915">
            <v>45071</v>
          </cell>
          <cell r="F915" t="str">
            <v>FERF</v>
          </cell>
          <cell r="G915" t="str">
            <v>CI_CPR</v>
          </cell>
          <cell r="H915" t="str">
            <v>PC</v>
          </cell>
          <cell r="I915" t="str">
            <v>CPR</v>
          </cell>
          <cell r="J915" t="str">
            <v/>
          </cell>
          <cell r="K915" t="str">
            <v>M0</v>
          </cell>
          <cell r="L915" t="str">
            <v>7915</v>
          </cell>
          <cell r="M915" t="str">
            <v>S</v>
          </cell>
          <cell r="N915">
            <v>1343737</v>
          </cell>
        </row>
        <row r="916">
          <cell r="A916" t="str">
            <v>FG-CPR-CPR-CP-0124</v>
          </cell>
          <cell r="B916" t="str">
            <v>CINT</v>
          </cell>
          <cell r="C916" t="str">
            <v/>
          </cell>
          <cell r="D916" t="str">
            <v>GREY CHAIR CUSHION 455X490X25MM</v>
          </cell>
          <cell r="E916">
            <v>45071</v>
          </cell>
          <cell r="F916" t="str">
            <v>FERF</v>
          </cell>
          <cell r="G916" t="str">
            <v>CI_CPR</v>
          </cell>
          <cell r="H916" t="str">
            <v>PC</v>
          </cell>
          <cell r="I916" t="str">
            <v>CPR</v>
          </cell>
          <cell r="J916" t="str">
            <v/>
          </cell>
          <cell r="K916" t="str">
            <v>M0</v>
          </cell>
          <cell r="L916" t="str">
            <v>7915</v>
          </cell>
          <cell r="M916" t="str">
            <v>S</v>
          </cell>
          <cell r="N916">
            <v>1277621</v>
          </cell>
        </row>
        <row r="917">
          <cell r="A917" t="str">
            <v>FG-CPR-CPR-CP-0125</v>
          </cell>
          <cell r="B917" t="str">
            <v>CINT</v>
          </cell>
          <cell r="C917" t="str">
            <v/>
          </cell>
          <cell r="D917" t="str">
            <v>RATTAN SOFA (SDR) 866X480X80MM</v>
          </cell>
          <cell r="E917">
            <v>45071</v>
          </cell>
          <cell r="F917" t="str">
            <v>FERF</v>
          </cell>
          <cell r="G917" t="str">
            <v>CI_CPR</v>
          </cell>
          <cell r="H917" t="str">
            <v>PC</v>
          </cell>
          <cell r="I917" t="str">
            <v>CPR</v>
          </cell>
          <cell r="J917" t="str">
            <v/>
          </cell>
          <cell r="K917" t="str">
            <v>M0</v>
          </cell>
          <cell r="L917" t="str">
            <v>7915</v>
          </cell>
          <cell r="M917" t="str">
            <v>S</v>
          </cell>
          <cell r="N917">
            <v>1313241</v>
          </cell>
        </row>
        <row r="918">
          <cell r="A918" t="str">
            <v>FG-CPR-CPR-CP-0126</v>
          </cell>
          <cell r="B918" t="str">
            <v>CINT</v>
          </cell>
          <cell r="C918" t="str">
            <v/>
          </cell>
          <cell r="D918" t="str">
            <v>RATTAN SOFA (DDK) 635X545X60MM</v>
          </cell>
          <cell r="E918">
            <v>45071</v>
          </cell>
          <cell r="F918" t="str">
            <v>FERF</v>
          </cell>
          <cell r="G918" t="str">
            <v>CI_CPR</v>
          </cell>
          <cell r="H918" t="str">
            <v>PC</v>
          </cell>
          <cell r="I918" t="str">
            <v>CPR</v>
          </cell>
          <cell r="J918" t="str">
            <v/>
          </cell>
          <cell r="K918" t="str">
            <v>M0</v>
          </cell>
          <cell r="L918" t="str">
            <v>7915</v>
          </cell>
          <cell r="M918" t="str">
            <v>S</v>
          </cell>
          <cell r="N918">
            <v>1294671</v>
          </cell>
        </row>
        <row r="919">
          <cell r="A919" t="str">
            <v>FG-CPR-CPR-CP-0127</v>
          </cell>
          <cell r="B919" t="str">
            <v>CINT</v>
          </cell>
          <cell r="C919" t="str">
            <v/>
          </cell>
          <cell r="D919" t="str">
            <v>MENJANGAN SNDK CHAIR BL SET(1810X630X90)</v>
          </cell>
          <cell r="E919">
            <v>0</v>
          </cell>
          <cell r="F919" t="str">
            <v>FERF</v>
          </cell>
          <cell r="G919" t="str">
            <v>CI_CPR</v>
          </cell>
          <cell r="H919" t="str">
            <v>PC</v>
          </cell>
          <cell r="I919" t="str">
            <v>CPR</v>
          </cell>
          <cell r="J919" t="str">
            <v/>
          </cell>
          <cell r="K919" t="str">
            <v>M0</v>
          </cell>
          <cell r="L919" t="str">
            <v>7915</v>
          </cell>
          <cell r="M919" t="str">
            <v>S</v>
          </cell>
          <cell r="N919">
            <v>0</v>
          </cell>
        </row>
        <row r="920">
          <cell r="A920" t="str">
            <v>FG-CPR-CPR-CP-0128</v>
          </cell>
          <cell r="B920" t="str">
            <v>CINT</v>
          </cell>
          <cell r="C920" t="str">
            <v/>
          </cell>
          <cell r="D920" t="str">
            <v>TOPPER MATTRESS CSTM DEN70 2100X2000X35</v>
          </cell>
          <cell r="E920">
            <v>45098</v>
          </cell>
          <cell r="F920" t="str">
            <v>FERF</v>
          </cell>
          <cell r="G920" t="str">
            <v>CI_CPR</v>
          </cell>
          <cell r="H920" t="str">
            <v>PC</v>
          </cell>
          <cell r="I920" t="str">
            <v>CPR</v>
          </cell>
          <cell r="J920" t="str">
            <v/>
          </cell>
          <cell r="K920" t="str">
            <v>M0</v>
          </cell>
          <cell r="L920" t="str">
            <v>7915</v>
          </cell>
          <cell r="M920" t="str">
            <v>S</v>
          </cell>
          <cell r="N920">
            <v>633957</v>
          </cell>
        </row>
        <row r="921">
          <cell r="A921" t="str">
            <v>FG-CPR-CPR-CP-0129</v>
          </cell>
          <cell r="B921" t="str">
            <v>CINT</v>
          </cell>
          <cell r="C921" t="str">
            <v/>
          </cell>
          <cell r="D921" t="str">
            <v>COVER TOPPER MATTRESS CSTM 2100X2000X35</v>
          </cell>
          <cell r="E921">
            <v>0</v>
          </cell>
          <cell r="F921" t="str">
            <v>FERF</v>
          </cell>
          <cell r="G921" t="str">
            <v>CI_CPR</v>
          </cell>
          <cell r="H921" t="str">
            <v>PC</v>
          </cell>
          <cell r="I921" t="str">
            <v>CPR</v>
          </cell>
          <cell r="J921" t="str">
            <v/>
          </cell>
          <cell r="K921" t="str">
            <v>M0</v>
          </cell>
          <cell r="L921" t="str">
            <v>7915</v>
          </cell>
          <cell r="M921" t="str">
            <v>S</v>
          </cell>
          <cell r="N921">
            <v>0</v>
          </cell>
        </row>
        <row r="922">
          <cell r="A922" t="str">
            <v>FG-CPR-CPR-CP-0130</v>
          </cell>
          <cell r="B922" t="str">
            <v>CINT</v>
          </cell>
          <cell r="C922" t="str">
            <v/>
          </cell>
          <cell r="D922" t="str">
            <v>SANYEI PE AIRMATE D55 1950X35X800</v>
          </cell>
          <cell r="E922">
            <v>45095</v>
          </cell>
          <cell r="F922" t="str">
            <v>FERF</v>
          </cell>
          <cell r="G922" t="str">
            <v>CI_CPR</v>
          </cell>
          <cell r="H922" t="str">
            <v>PC</v>
          </cell>
          <cell r="I922" t="str">
            <v>CPR</v>
          </cell>
          <cell r="J922" t="str">
            <v/>
          </cell>
          <cell r="K922" t="str">
            <v>M0</v>
          </cell>
          <cell r="L922" t="str">
            <v>7915</v>
          </cell>
          <cell r="M922" t="str">
            <v>S</v>
          </cell>
          <cell r="N922">
            <v>435399</v>
          </cell>
        </row>
        <row r="923">
          <cell r="A923" t="str">
            <v>FG-CPR-CPR-CP-0131</v>
          </cell>
          <cell r="B923" t="str">
            <v>CINT</v>
          </cell>
          <cell r="C923" t="str">
            <v/>
          </cell>
          <cell r="D923" t="str">
            <v>SANYEI PE AIRMATE D55 1950X35X970</v>
          </cell>
          <cell r="E923">
            <v>45091</v>
          </cell>
          <cell r="F923" t="str">
            <v>FERF</v>
          </cell>
          <cell r="G923" t="str">
            <v>CI_CPR</v>
          </cell>
          <cell r="H923" t="str">
            <v>PC</v>
          </cell>
          <cell r="I923" t="str">
            <v>CPR</v>
          </cell>
          <cell r="J923" t="str">
            <v/>
          </cell>
          <cell r="K923" t="str">
            <v>M0</v>
          </cell>
          <cell r="L923" t="str">
            <v>7915</v>
          </cell>
          <cell r="M923" t="str">
            <v>S</v>
          </cell>
          <cell r="N923">
            <v>461625</v>
          </cell>
        </row>
        <row r="924">
          <cell r="A924" t="str">
            <v>FG-CPR-CPR-CP-0132</v>
          </cell>
          <cell r="B924" t="str">
            <v>CINT</v>
          </cell>
          <cell r="C924" t="str">
            <v/>
          </cell>
          <cell r="D924" t="str">
            <v>SANYEI PE AIRMATE D55 1950X35X1200</v>
          </cell>
          <cell r="E924">
            <v>45091</v>
          </cell>
          <cell r="F924" t="str">
            <v>FERF</v>
          </cell>
          <cell r="G924" t="str">
            <v>CI_CPR</v>
          </cell>
          <cell r="H924" t="str">
            <v>PC</v>
          </cell>
          <cell r="I924" t="str">
            <v>CPR</v>
          </cell>
          <cell r="J924" t="str">
            <v/>
          </cell>
          <cell r="K924" t="str">
            <v>M0</v>
          </cell>
          <cell r="L924" t="str">
            <v>7915</v>
          </cell>
          <cell r="M924" t="str">
            <v>S</v>
          </cell>
          <cell r="N924">
            <v>494408</v>
          </cell>
        </row>
        <row r="925">
          <cell r="A925" t="str">
            <v>FG-CPR-CPR-CP-0133</v>
          </cell>
          <cell r="B925" t="str">
            <v>CINT</v>
          </cell>
          <cell r="C925" t="str">
            <v/>
          </cell>
          <cell r="D925" t="str">
            <v>SANYEI PE AIRMATE D55 1950X35X1400</v>
          </cell>
          <cell r="E925">
            <v>45091</v>
          </cell>
          <cell r="F925" t="str">
            <v>FERF</v>
          </cell>
          <cell r="G925" t="str">
            <v>CI_CPR</v>
          </cell>
          <cell r="H925" t="str">
            <v>PC</v>
          </cell>
          <cell r="I925" t="str">
            <v>CPR</v>
          </cell>
          <cell r="J925" t="str">
            <v/>
          </cell>
          <cell r="K925" t="str">
            <v>M0</v>
          </cell>
          <cell r="L925" t="str">
            <v>7915</v>
          </cell>
          <cell r="M925" t="str">
            <v>S</v>
          </cell>
          <cell r="N925">
            <v>523913</v>
          </cell>
        </row>
        <row r="926">
          <cell r="A926" t="str">
            <v>FG-CPR-CPR-CP-0134</v>
          </cell>
          <cell r="B926" t="str">
            <v>CINT</v>
          </cell>
          <cell r="C926" t="str">
            <v/>
          </cell>
          <cell r="D926" t="str">
            <v>SANYEI PE AIRMATE D55 1950X35X1600</v>
          </cell>
          <cell r="E926">
            <v>45131</v>
          </cell>
          <cell r="F926" t="str">
            <v>FERF</v>
          </cell>
          <cell r="G926" t="str">
            <v>CI_CPR</v>
          </cell>
          <cell r="H926" t="str">
            <v>PC</v>
          </cell>
          <cell r="I926" t="str">
            <v>CPR</v>
          </cell>
          <cell r="J926" t="str">
            <v/>
          </cell>
          <cell r="K926" t="str">
            <v>M0</v>
          </cell>
          <cell r="L926" t="str">
            <v>7915</v>
          </cell>
          <cell r="M926" t="str">
            <v>S</v>
          </cell>
          <cell r="N926">
            <v>539065</v>
          </cell>
        </row>
        <row r="927">
          <cell r="A927" t="str">
            <v>FG-CPR-CPR-CP-0135</v>
          </cell>
          <cell r="B927" t="str">
            <v>CINT</v>
          </cell>
          <cell r="C927" t="str">
            <v/>
          </cell>
          <cell r="D927" t="str">
            <v>THE BALEE LONG CHAIR (2000 X 670 X 140)</v>
          </cell>
          <cell r="E927">
            <v>45103</v>
          </cell>
          <cell r="F927" t="str">
            <v>FERF</v>
          </cell>
          <cell r="G927" t="str">
            <v>CI_CPR</v>
          </cell>
          <cell r="H927" t="str">
            <v>PC</v>
          </cell>
          <cell r="I927" t="str">
            <v>CPR</v>
          </cell>
          <cell r="J927" t="str">
            <v/>
          </cell>
          <cell r="K927" t="str">
            <v>M0</v>
          </cell>
          <cell r="L927" t="str">
            <v>7915</v>
          </cell>
          <cell r="M927" t="str">
            <v>S</v>
          </cell>
          <cell r="N927">
            <v>1064894</v>
          </cell>
        </row>
        <row r="928">
          <cell r="A928" t="str">
            <v>FG-CPR-CPR-CP-0136</v>
          </cell>
          <cell r="B928" t="str">
            <v>CINT</v>
          </cell>
          <cell r="C928" t="str">
            <v/>
          </cell>
          <cell r="D928" t="str">
            <v>THE BALE CHAIR RATAN (720X600X130)-DDKAN</v>
          </cell>
          <cell r="E928">
            <v>45098</v>
          </cell>
          <cell r="F928" t="str">
            <v>FERF</v>
          </cell>
          <cell r="G928" t="str">
            <v>CI_CPR</v>
          </cell>
          <cell r="H928" t="str">
            <v>PC</v>
          </cell>
          <cell r="I928" t="str">
            <v>CPR</v>
          </cell>
          <cell r="J928" t="str">
            <v/>
          </cell>
          <cell r="K928" t="str">
            <v>M0</v>
          </cell>
          <cell r="L928" t="str">
            <v>7915</v>
          </cell>
          <cell r="M928" t="str">
            <v>S</v>
          </cell>
          <cell r="N928">
            <v>402518</v>
          </cell>
        </row>
        <row r="929">
          <cell r="A929" t="str">
            <v>FG-CPR-CPR-CP-0137</v>
          </cell>
          <cell r="B929" t="str">
            <v>CINT</v>
          </cell>
          <cell r="C929" t="str">
            <v/>
          </cell>
          <cell r="D929" t="str">
            <v>THE BALE CHAIR CUSHION WHITE(475X475X40)</v>
          </cell>
          <cell r="E929">
            <v>45098</v>
          </cell>
          <cell r="F929" t="str">
            <v>FERF</v>
          </cell>
          <cell r="G929" t="str">
            <v>CI_CPR</v>
          </cell>
          <cell r="H929" t="str">
            <v>PC</v>
          </cell>
          <cell r="I929" t="str">
            <v>CPR</v>
          </cell>
          <cell r="J929" t="str">
            <v/>
          </cell>
          <cell r="K929" t="str">
            <v>M0</v>
          </cell>
          <cell r="L929" t="str">
            <v>7915</v>
          </cell>
          <cell r="M929" t="str">
            <v>S</v>
          </cell>
          <cell r="N929">
            <v>531945</v>
          </cell>
        </row>
        <row r="930">
          <cell r="A930" t="str">
            <v>FG-CPR-CPR-CP-0138</v>
          </cell>
          <cell r="B930" t="str">
            <v>CINT</v>
          </cell>
          <cell r="C930" t="str">
            <v/>
          </cell>
          <cell r="D930" t="str">
            <v>THE BALE GREY CHAIR CUSHION (455X49X25)</v>
          </cell>
          <cell r="E930">
            <v>45098</v>
          </cell>
          <cell r="F930" t="str">
            <v>FERF</v>
          </cell>
          <cell r="G930" t="str">
            <v>CI_CPR</v>
          </cell>
          <cell r="H930" t="str">
            <v>PC</v>
          </cell>
          <cell r="I930" t="str">
            <v>CPR</v>
          </cell>
          <cell r="J930" t="str">
            <v/>
          </cell>
          <cell r="K930" t="str">
            <v>M0</v>
          </cell>
          <cell r="L930" t="str">
            <v>7915</v>
          </cell>
          <cell r="M930" t="str">
            <v>S</v>
          </cell>
          <cell r="N930">
            <v>545714</v>
          </cell>
        </row>
        <row r="931">
          <cell r="A931" t="str">
            <v>FG-CPR-CPR-CP-0139</v>
          </cell>
          <cell r="B931" t="str">
            <v>CINT</v>
          </cell>
          <cell r="C931" t="str">
            <v/>
          </cell>
          <cell r="D931" t="str">
            <v>THE BALE RATAN SOFA(545-680X460X60)-SNDR</v>
          </cell>
          <cell r="E931">
            <v>45098</v>
          </cell>
          <cell r="F931" t="str">
            <v>FERF</v>
          </cell>
          <cell r="G931" t="str">
            <v>CI_CPR</v>
          </cell>
          <cell r="H931" t="str">
            <v>PC</v>
          </cell>
          <cell r="I931" t="str">
            <v>CPR</v>
          </cell>
          <cell r="J931" t="str">
            <v/>
          </cell>
          <cell r="K931" t="str">
            <v>M0</v>
          </cell>
          <cell r="L931" t="str">
            <v>7915</v>
          </cell>
          <cell r="M931" t="str">
            <v>S</v>
          </cell>
          <cell r="N931">
            <v>329739</v>
          </cell>
        </row>
        <row r="932">
          <cell r="A932" t="str">
            <v>FG-CPR-CPR-CP-0140</v>
          </cell>
          <cell r="B932" t="str">
            <v>CINT</v>
          </cell>
          <cell r="C932" t="str">
            <v/>
          </cell>
          <cell r="D932" t="str">
            <v>THE BALE WOOD CHAIR(570X400X95)-SNDRN</v>
          </cell>
          <cell r="E932">
            <v>45098</v>
          </cell>
          <cell r="F932" t="str">
            <v>FERF</v>
          </cell>
          <cell r="G932" t="str">
            <v>CI_CPR</v>
          </cell>
          <cell r="H932" t="str">
            <v>PC</v>
          </cell>
          <cell r="I932" t="str">
            <v>CPR</v>
          </cell>
          <cell r="J932" t="str">
            <v/>
          </cell>
          <cell r="K932" t="str">
            <v>M0</v>
          </cell>
          <cell r="L932" t="str">
            <v>7915</v>
          </cell>
          <cell r="M932" t="str">
            <v>S</v>
          </cell>
          <cell r="N932">
            <v>320731</v>
          </cell>
        </row>
        <row r="933">
          <cell r="A933" t="str">
            <v>FG-CPR-CPR-CP-0141</v>
          </cell>
          <cell r="B933" t="str">
            <v>CINT</v>
          </cell>
          <cell r="C933" t="str">
            <v/>
          </cell>
          <cell r="D933" t="str">
            <v>THE BALE SUN CHAIR BEIGE SET 1870X600X50</v>
          </cell>
          <cell r="E933">
            <v>45103</v>
          </cell>
          <cell r="F933" t="str">
            <v>FERF</v>
          </cell>
          <cell r="G933" t="str">
            <v>CI_CPR</v>
          </cell>
          <cell r="H933" t="str">
            <v>PC</v>
          </cell>
          <cell r="I933" t="str">
            <v>CPR</v>
          </cell>
          <cell r="J933" t="str">
            <v/>
          </cell>
          <cell r="K933" t="str">
            <v>M0</v>
          </cell>
          <cell r="L933" t="str">
            <v>7915</v>
          </cell>
          <cell r="M933" t="str">
            <v>S</v>
          </cell>
          <cell r="N933">
            <v>522416</v>
          </cell>
        </row>
        <row r="934">
          <cell r="A934" t="str">
            <v>FG-CPR-CPR-CP-0142</v>
          </cell>
          <cell r="B934" t="str">
            <v>CINT</v>
          </cell>
          <cell r="C934" t="str">
            <v/>
          </cell>
          <cell r="D934" t="str">
            <v>LOBBY CUSHION 690 x 590 x 35</v>
          </cell>
          <cell r="E934">
            <v>45098</v>
          </cell>
          <cell r="F934" t="str">
            <v>FERF</v>
          </cell>
          <cell r="G934" t="str">
            <v>CI_CPR</v>
          </cell>
          <cell r="H934" t="str">
            <v>PC</v>
          </cell>
          <cell r="I934" t="str">
            <v>CPR</v>
          </cell>
          <cell r="J934" t="str">
            <v/>
          </cell>
          <cell r="K934" t="str">
            <v>M0</v>
          </cell>
          <cell r="L934" t="str">
            <v>7915</v>
          </cell>
          <cell r="M934" t="str">
            <v>S</v>
          </cell>
          <cell r="N934">
            <v>296057</v>
          </cell>
        </row>
        <row r="935">
          <cell r="A935" t="str">
            <v>FG-CPR-CPR-CP-0143</v>
          </cell>
          <cell r="B935" t="str">
            <v>CINT</v>
          </cell>
          <cell r="C935" t="str">
            <v/>
          </cell>
          <cell r="D935" t="str">
            <v>COVER GULING 57 CM D90</v>
          </cell>
          <cell r="E935">
            <v>45098</v>
          </cell>
          <cell r="F935" t="str">
            <v>FERF</v>
          </cell>
          <cell r="G935" t="str">
            <v>CI_CPR</v>
          </cell>
          <cell r="H935" t="str">
            <v>PC</v>
          </cell>
          <cell r="I935" t="str">
            <v>CPR</v>
          </cell>
          <cell r="J935" t="str">
            <v/>
          </cell>
          <cell r="K935" t="str">
            <v>M0</v>
          </cell>
          <cell r="L935" t="str">
            <v>7915</v>
          </cell>
          <cell r="M935" t="str">
            <v>S</v>
          </cell>
          <cell r="N935">
            <v>296057</v>
          </cell>
        </row>
        <row r="936">
          <cell r="A936" t="str">
            <v>FG-CPR-CPR-CP-0144</v>
          </cell>
          <cell r="B936" t="str">
            <v>CINT</v>
          </cell>
          <cell r="C936" t="str">
            <v/>
          </cell>
          <cell r="D936" t="str">
            <v>SANYEI PE AIRMATE D55 400X400X35</v>
          </cell>
          <cell r="E936">
            <v>45145</v>
          </cell>
          <cell r="F936" t="str">
            <v>FERF</v>
          </cell>
          <cell r="G936" t="str">
            <v>CI_CPR</v>
          </cell>
          <cell r="H936" t="str">
            <v>PC</v>
          </cell>
          <cell r="I936" t="str">
            <v>CPR</v>
          </cell>
          <cell r="J936" t="str">
            <v/>
          </cell>
          <cell r="K936" t="str">
            <v>M0</v>
          </cell>
          <cell r="L936" t="str">
            <v>7915</v>
          </cell>
          <cell r="M936" t="str">
            <v>S</v>
          </cell>
          <cell r="N936">
            <v>347713</v>
          </cell>
        </row>
        <row r="937">
          <cell r="A937" t="str">
            <v>FG-CPR-CPR-CP-0145</v>
          </cell>
          <cell r="B937" t="str">
            <v>CINT</v>
          </cell>
          <cell r="C937" t="str">
            <v/>
          </cell>
          <cell r="D937" t="str">
            <v>AIRMATE CUSTOM 900 X 2000 X 35 D70</v>
          </cell>
          <cell r="E937">
            <v>45168</v>
          </cell>
          <cell r="F937" t="str">
            <v>FERF</v>
          </cell>
          <cell r="G937" t="str">
            <v>CI_CPR</v>
          </cell>
          <cell r="H937" t="str">
            <v>PC</v>
          </cell>
          <cell r="I937" t="str">
            <v>CPR</v>
          </cell>
          <cell r="J937" t="str">
            <v/>
          </cell>
          <cell r="K937" t="str">
            <v>M0</v>
          </cell>
          <cell r="L937" t="str">
            <v>7915</v>
          </cell>
          <cell r="M937" t="str">
            <v>S</v>
          </cell>
          <cell r="N937">
            <v>496799</v>
          </cell>
        </row>
        <row r="938">
          <cell r="A938" t="str">
            <v>FG-CPR-CPR-CP-0146</v>
          </cell>
          <cell r="B938" t="str">
            <v>CINT</v>
          </cell>
          <cell r="C938" t="str">
            <v/>
          </cell>
          <cell r="D938" t="str">
            <v>AIRMATE CUSTOM 900 X 2000 X 80 D60</v>
          </cell>
          <cell r="E938">
            <v>45168</v>
          </cell>
          <cell r="F938" t="str">
            <v>FERF</v>
          </cell>
          <cell r="G938" t="str">
            <v>CI_CPR</v>
          </cell>
          <cell r="H938" t="str">
            <v>PC</v>
          </cell>
          <cell r="I938" t="str">
            <v>CPR</v>
          </cell>
          <cell r="J938" t="str">
            <v/>
          </cell>
          <cell r="K938" t="str">
            <v>M0</v>
          </cell>
          <cell r="L938" t="str">
            <v>7915</v>
          </cell>
          <cell r="M938" t="str">
            <v>S</v>
          </cell>
          <cell r="N938">
            <v>643605</v>
          </cell>
        </row>
        <row r="939">
          <cell r="A939" t="str">
            <v>FG-CPR-CPR-CP-0147</v>
          </cell>
          <cell r="B939" t="str">
            <v>CINT</v>
          </cell>
          <cell r="C939" t="str">
            <v/>
          </cell>
          <cell r="D939" t="str">
            <v>AIRMATE CUSTOM 900 X 2000 X 140 D60</v>
          </cell>
          <cell r="E939">
            <v>45168</v>
          </cell>
          <cell r="F939" t="str">
            <v>FERF</v>
          </cell>
          <cell r="G939" t="str">
            <v>CI_CPR</v>
          </cell>
          <cell r="H939" t="str">
            <v>PC</v>
          </cell>
          <cell r="I939" t="str">
            <v>CPR</v>
          </cell>
          <cell r="J939" t="str">
            <v/>
          </cell>
          <cell r="K939" t="str">
            <v>M0</v>
          </cell>
          <cell r="L939" t="str">
            <v>7915</v>
          </cell>
          <cell r="M939" t="str">
            <v>S</v>
          </cell>
          <cell r="N939">
            <v>867004</v>
          </cell>
        </row>
        <row r="940">
          <cell r="A940" t="str">
            <v>FG-CPR-CPR-CP-0148</v>
          </cell>
          <cell r="B940" t="str">
            <v>CINT</v>
          </cell>
          <cell r="C940" t="str">
            <v/>
          </cell>
          <cell r="D940" t="str">
            <v>EXTRA BED PORTABLE 1920 X 810 X 100</v>
          </cell>
          <cell r="E940">
            <v>0</v>
          </cell>
          <cell r="F940" t="str">
            <v>FERF</v>
          </cell>
          <cell r="G940" t="str">
            <v>CI_CPR</v>
          </cell>
          <cell r="H940" t="str">
            <v>PC</v>
          </cell>
          <cell r="I940" t="str">
            <v>CPR</v>
          </cell>
          <cell r="J940" t="str">
            <v/>
          </cell>
          <cell r="K940" t="str">
            <v>M0</v>
          </cell>
          <cell r="L940" t="str">
            <v>7915</v>
          </cell>
          <cell r="M940" t="str">
            <v>S</v>
          </cell>
          <cell r="N940">
            <v>0</v>
          </cell>
        </row>
        <row r="941">
          <cell r="A941" t="str">
            <v>FG-CPR-CPR-CP-0149</v>
          </cell>
          <cell r="B941" t="str">
            <v>CINT</v>
          </cell>
          <cell r="C941" t="str">
            <v/>
          </cell>
          <cell r="D941" t="str">
            <v>SEAT CUSHION CIRCLE 35 AQUA</v>
          </cell>
          <cell r="E941">
            <v>45194</v>
          </cell>
          <cell r="F941" t="str">
            <v>FERF</v>
          </cell>
          <cell r="G941" t="str">
            <v>CI_CPR</v>
          </cell>
          <cell r="H941" t="str">
            <v>PC</v>
          </cell>
          <cell r="I941" t="str">
            <v>CPR</v>
          </cell>
          <cell r="J941" t="str">
            <v/>
          </cell>
          <cell r="K941" t="str">
            <v>M0</v>
          </cell>
          <cell r="L941" t="str">
            <v>7915</v>
          </cell>
          <cell r="M941" t="str">
            <v>S</v>
          </cell>
          <cell r="N941">
            <v>237096</v>
          </cell>
        </row>
        <row r="942">
          <cell r="A942" t="str">
            <v>FG-CPR-CPR-CP-0150</v>
          </cell>
          <cell r="B942" t="str">
            <v>CINT</v>
          </cell>
          <cell r="C942" t="str">
            <v/>
          </cell>
          <cell r="D942" t="str">
            <v>SEAT CUSHION CIRCLE 35 SNOW VILLE</v>
          </cell>
          <cell r="E942">
            <v>45194</v>
          </cell>
          <cell r="F942" t="str">
            <v>FERF</v>
          </cell>
          <cell r="G942" t="str">
            <v>CI_CPR</v>
          </cell>
          <cell r="H942" t="str">
            <v>PC</v>
          </cell>
          <cell r="I942" t="str">
            <v>CPR</v>
          </cell>
          <cell r="J942" t="str">
            <v/>
          </cell>
          <cell r="K942" t="str">
            <v>M0</v>
          </cell>
          <cell r="L942" t="str">
            <v>7915</v>
          </cell>
          <cell r="M942" t="str">
            <v>S</v>
          </cell>
          <cell r="N942">
            <v>235652</v>
          </cell>
        </row>
        <row r="943">
          <cell r="A943" t="str">
            <v>FG-CPR-CPR-CP-0151</v>
          </cell>
          <cell r="B943" t="str">
            <v>CINT</v>
          </cell>
          <cell r="C943" t="str">
            <v/>
          </cell>
          <cell r="D943" t="str">
            <v>SEAT CUSHION CIRCLE 35 GOLDEN EAGLE</v>
          </cell>
          <cell r="E943">
            <v>0</v>
          </cell>
          <cell r="F943" t="str">
            <v>FERF</v>
          </cell>
          <cell r="G943" t="str">
            <v>CI_CPR</v>
          </cell>
          <cell r="H943" t="str">
            <v>PC</v>
          </cell>
          <cell r="I943" t="str">
            <v>CPR</v>
          </cell>
          <cell r="J943" t="str">
            <v/>
          </cell>
          <cell r="K943" t="str">
            <v>M0</v>
          </cell>
          <cell r="L943" t="str">
            <v>7915</v>
          </cell>
          <cell r="M943" t="str">
            <v>S</v>
          </cell>
          <cell r="N943">
            <v>0</v>
          </cell>
        </row>
        <row r="944">
          <cell r="A944" t="str">
            <v>FG-CPR-CPR-CP-0152</v>
          </cell>
          <cell r="B944" t="str">
            <v>CINT</v>
          </cell>
          <cell r="C944" t="str">
            <v/>
          </cell>
          <cell r="D944" t="str">
            <v>CHAIR RATTAN (700 X 350 X 100) SDR</v>
          </cell>
          <cell r="E944">
            <v>45219</v>
          </cell>
          <cell r="F944" t="str">
            <v>FERF</v>
          </cell>
          <cell r="G944" t="str">
            <v>CI_CPR</v>
          </cell>
          <cell r="H944" t="str">
            <v>PC</v>
          </cell>
          <cell r="I944" t="str">
            <v>CPR</v>
          </cell>
          <cell r="J944" t="str">
            <v/>
          </cell>
          <cell r="K944" t="str">
            <v>M0</v>
          </cell>
          <cell r="L944" t="str">
            <v>7915</v>
          </cell>
          <cell r="M944" t="str">
            <v>S</v>
          </cell>
          <cell r="N944">
            <v>230473</v>
          </cell>
        </row>
        <row r="945">
          <cell r="A945" t="str">
            <v>FG-CPR-CPR-CP-0153</v>
          </cell>
          <cell r="B945" t="str">
            <v>CINT</v>
          </cell>
          <cell r="C945" t="str">
            <v/>
          </cell>
          <cell r="D945" t="str">
            <v>LONG RATTAN (1650 X 430 X 700) SDR</v>
          </cell>
          <cell r="E945">
            <v>45294</v>
          </cell>
          <cell r="F945" t="str">
            <v>FERF</v>
          </cell>
          <cell r="G945" t="str">
            <v>CI_CPR</v>
          </cell>
          <cell r="H945" t="str">
            <v>PC</v>
          </cell>
          <cell r="I945" t="str">
            <v>CPR</v>
          </cell>
          <cell r="J945" t="str">
            <v/>
          </cell>
          <cell r="K945" t="str">
            <v>M0</v>
          </cell>
          <cell r="L945" t="str">
            <v>7915</v>
          </cell>
          <cell r="M945" t="str">
            <v>S</v>
          </cell>
          <cell r="N945">
            <v>1429841</v>
          </cell>
        </row>
        <row r="946">
          <cell r="A946" t="str">
            <v>FG-CPR-CPR-CP-0154</v>
          </cell>
          <cell r="B946" t="str">
            <v>CINT</v>
          </cell>
          <cell r="C946" t="str">
            <v/>
          </cell>
          <cell r="D946" t="str">
            <v>LONG RATTAN (1650 X 640 X 80) DDK</v>
          </cell>
          <cell r="E946">
            <v>45294</v>
          </cell>
          <cell r="F946" t="str">
            <v>FERF</v>
          </cell>
          <cell r="G946" t="str">
            <v>CI_CPR</v>
          </cell>
          <cell r="H946" t="str">
            <v>PC</v>
          </cell>
          <cell r="I946" t="str">
            <v>CPR</v>
          </cell>
          <cell r="J946" t="str">
            <v/>
          </cell>
          <cell r="K946" t="str">
            <v>M0</v>
          </cell>
          <cell r="L946" t="str">
            <v>7915</v>
          </cell>
          <cell r="M946" t="str">
            <v>S</v>
          </cell>
          <cell r="N946">
            <v>1449258</v>
          </cell>
        </row>
        <row r="947">
          <cell r="A947" t="str">
            <v>FG-CPR-CPR-CP-0155</v>
          </cell>
          <cell r="B947" t="str">
            <v>CINT</v>
          </cell>
          <cell r="C947" t="str">
            <v/>
          </cell>
          <cell r="D947" t="str">
            <v>RATTAN SOFA  (545-680 X 460 X 60) SDR</v>
          </cell>
          <cell r="E947">
            <v>45294</v>
          </cell>
          <cell r="F947" t="str">
            <v>FERF</v>
          </cell>
          <cell r="G947" t="str">
            <v>CI_CPR</v>
          </cell>
          <cell r="H947" t="str">
            <v>PC</v>
          </cell>
          <cell r="I947" t="str">
            <v>CPR</v>
          </cell>
          <cell r="J947" t="str">
            <v/>
          </cell>
          <cell r="K947" t="str">
            <v>M0</v>
          </cell>
          <cell r="L947" t="str">
            <v>7915</v>
          </cell>
          <cell r="M947" t="str">
            <v>S</v>
          </cell>
          <cell r="N947">
            <v>1313241</v>
          </cell>
        </row>
        <row r="948">
          <cell r="A948" t="str">
            <v>FG-CPR-CPR-CP-0156</v>
          </cell>
          <cell r="B948" t="str">
            <v>CINT</v>
          </cell>
          <cell r="C948" t="str">
            <v/>
          </cell>
          <cell r="D948" t="str">
            <v>WOOD CHAIR  (590 X 570 X 120) DDK</v>
          </cell>
          <cell r="E948">
            <v>45294</v>
          </cell>
          <cell r="F948" t="str">
            <v>FERF</v>
          </cell>
          <cell r="G948" t="str">
            <v>CI_CPR</v>
          </cell>
          <cell r="H948" t="str">
            <v>PC</v>
          </cell>
          <cell r="I948" t="str">
            <v>CPR</v>
          </cell>
          <cell r="J948" t="str">
            <v/>
          </cell>
          <cell r="K948" t="str">
            <v>M0</v>
          </cell>
          <cell r="L948" t="str">
            <v>7915</v>
          </cell>
          <cell r="M948" t="str">
            <v>S</v>
          </cell>
          <cell r="N948">
            <v>431931</v>
          </cell>
        </row>
        <row r="949">
          <cell r="A949" t="str">
            <v>FG-CPR-CPR-CP-0157</v>
          </cell>
          <cell r="B949" t="str">
            <v>CINT</v>
          </cell>
          <cell r="C949" t="str">
            <v/>
          </cell>
          <cell r="D949" t="str">
            <v>TOPPER MTRS CUSTOM 2000X500X35 MESH NAVY</v>
          </cell>
          <cell r="E949">
            <v>45194</v>
          </cell>
          <cell r="F949" t="str">
            <v>FERF</v>
          </cell>
          <cell r="G949" t="str">
            <v>CI_CPR</v>
          </cell>
          <cell r="H949" t="str">
            <v>PC</v>
          </cell>
          <cell r="I949" t="str">
            <v>CPR</v>
          </cell>
          <cell r="J949" t="str">
            <v/>
          </cell>
          <cell r="K949" t="str">
            <v>M0</v>
          </cell>
          <cell r="L949" t="str">
            <v>7915</v>
          </cell>
          <cell r="M949" t="str">
            <v>S</v>
          </cell>
          <cell r="N949">
            <v>458264</v>
          </cell>
        </row>
        <row r="950">
          <cell r="A950" t="str">
            <v>FG-CPR-CPR-CP-0158</v>
          </cell>
          <cell r="B950" t="str">
            <v>CINT</v>
          </cell>
          <cell r="C950" t="str">
            <v/>
          </cell>
          <cell r="D950" t="str">
            <v>TOPPER MTRS CUSTOM 2840X825X50 WHITE</v>
          </cell>
          <cell r="E950">
            <v>45194</v>
          </cell>
          <cell r="F950" t="str">
            <v>FERF</v>
          </cell>
          <cell r="G950" t="str">
            <v>CI_CPR</v>
          </cell>
          <cell r="H950" t="str">
            <v>PC</v>
          </cell>
          <cell r="I950" t="str">
            <v>CPR</v>
          </cell>
          <cell r="J950" t="str">
            <v/>
          </cell>
          <cell r="K950" t="str">
            <v>M0</v>
          </cell>
          <cell r="L950" t="str">
            <v>7915</v>
          </cell>
          <cell r="M950" t="str">
            <v>S</v>
          </cell>
          <cell r="N950">
            <v>837067</v>
          </cell>
        </row>
        <row r="951">
          <cell r="A951" t="str">
            <v>FG-CPR-CPR-CP-0159</v>
          </cell>
          <cell r="B951" t="str">
            <v>CINT</v>
          </cell>
          <cell r="C951" t="str">
            <v/>
          </cell>
          <cell r="D951" t="str">
            <v>COVER SINGLE FOLDABLE 1OOO X 2OOO X 35</v>
          </cell>
          <cell r="E951">
            <v>45212</v>
          </cell>
          <cell r="F951" t="str">
            <v>FERF</v>
          </cell>
          <cell r="G951" t="str">
            <v>CI_CPR</v>
          </cell>
          <cell r="H951" t="str">
            <v>PC</v>
          </cell>
          <cell r="I951" t="str">
            <v>CPR</v>
          </cell>
          <cell r="J951" t="str">
            <v/>
          </cell>
          <cell r="K951" t="str">
            <v>M0</v>
          </cell>
          <cell r="L951" t="str">
            <v>7915</v>
          </cell>
          <cell r="M951" t="str">
            <v>S</v>
          </cell>
          <cell r="N951">
            <v>508933</v>
          </cell>
        </row>
        <row r="952">
          <cell r="A952" t="str">
            <v>FG-CPR-CPR-CP-0160</v>
          </cell>
          <cell r="B952" t="str">
            <v>CINT</v>
          </cell>
          <cell r="C952" t="str">
            <v/>
          </cell>
          <cell r="D952" t="str">
            <v>COVER TWIN FOLDABLE 12OO X 2OOO X 35</v>
          </cell>
          <cell r="E952">
            <v>45247</v>
          </cell>
          <cell r="F952" t="str">
            <v>FERF</v>
          </cell>
          <cell r="G952" t="str">
            <v>CI_CPR</v>
          </cell>
          <cell r="H952" t="str">
            <v>PC</v>
          </cell>
          <cell r="I952" t="str">
            <v>CPR</v>
          </cell>
          <cell r="J952" t="str">
            <v/>
          </cell>
          <cell r="K952" t="str">
            <v>M0</v>
          </cell>
          <cell r="L952" t="str">
            <v>7915</v>
          </cell>
          <cell r="M952" t="str">
            <v>S</v>
          </cell>
          <cell r="N952">
            <v>615652</v>
          </cell>
        </row>
        <row r="953">
          <cell r="A953" t="str">
            <v>FG-CPR-CPR-CP-0161</v>
          </cell>
          <cell r="B953" t="str">
            <v>CINT</v>
          </cell>
          <cell r="C953" t="str">
            <v/>
          </cell>
          <cell r="D953" t="str">
            <v>COVER QUEEN FOLDABLE 1600 X 2OOO X 35</v>
          </cell>
          <cell r="E953">
            <v>45286</v>
          </cell>
          <cell r="F953" t="str">
            <v>FERF</v>
          </cell>
          <cell r="G953" t="str">
            <v>CI_CPR</v>
          </cell>
          <cell r="H953" t="str">
            <v>PC</v>
          </cell>
          <cell r="I953" t="str">
            <v>CPR</v>
          </cell>
          <cell r="J953" t="str">
            <v/>
          </cell>
          <cell r="K953" t="str">
            <v>M0</v>
          </cell>
          <cell r="L953" t="str">
            <v>7915</v>
          </cell>
          <cell r="M953" t="str">
            <v>S</v>
          </cell>
          <cell r="N953">
            <v>728844</v>
          </cell>
        </row>
        <row r="954">
          <cell r="A954" t="str">
            <v>FG-CPR-CPR-CP-0162</v>
          </cell>
          <cell r="B954" t="str">
            <v>CINT</v>
          </cell>
          <cell r="C954" t="str">
            <v/>
          </cell>
          <cell r="D954" t="str">
            <v>COVER KING FOLDABLE 18OO X 2OOO X 35</v>
          </cell>
          <cell r="E954">
            <v>45294</v>
          </cell>
          <cell r="F954" t="str">
            <v>FERF</v>
          </cell>
          <cell r="G954" t="str">
            <v>CI_CPR</v>
          </cell>
          <cell r="H954" t="str">
            <v>PC</v>
          </cell>
          <cell r="I954" t="str">
            <v>CPR</v>
          </cell>
          <cell r="J954" t="str">
            <v/>
          </cell>
          <cell r="K954" t="str">
            <v>M0</v>
          </cell>
          <cell r="L954" t="str">
            <v>7915</v>
          </cell>
          <cell r="M954" t="str">
            <v>S</v>
          </cell>
          <cell r="N954">
            <v>565864</v>
          </cell>
        </row>
        <row r="955">
          <cell r="A955" t="str">
            <v>FG-CPR-CPR-CP-0163</v>
          </cell>
          <cell r="B955" t="str">
            <v>CINT</v>
          </cell>
          <cell r="C955" t="str">
            <v/>
          </cell>
          <cell r="D955" t="str">
            <v>SAFARI CAR CUSHION 38O X 380 X 50</v>
          </cell>
          <cell r="E955">
            <v>0</v>
          </cell>
          <cell r="F955" t="str">
            <v>FERF</v>
          </cell>
          <cell r="G955" t="str">
            <v>CI_CPR</v>
          </cell>
          <cell r="H955" t="str">
            <v>PC</v>
          </cell>
          <cell r="I955" t="str">
            <v>CPR</v>
          </cell>
          <cell r="J955" t="str">
            <v/>
          </cell>
          <cell r="K955" t="str">
            <v>M0</v>
          </cell>
          <cell r="L955" t="str">
            <v>7915</v>
          </cell>
          <cell r="M955" t="str">
            <v>S</v>
          </cell>
          <cell r="N955">
            <v>0</v>
          </cell>
        </row>
        <row r="956">
          <cell r="A956" t="str">
            <v>FG-CPR-CPR-CP-0164</v>
          </cell>
          <cell r="B956" t="str">
            <v>CINT</v>
          </cell>
          <cell r="C956" t="str">
            <v/>
          </cell>
          <cell r="D956" t="str">
            <v>GARDEN CHAIRCUSHION 480X470X60</v>
          </cell>
          <cell r="E956">
            <v>45219</v>
          </cell>
          <cell r="F956" t="str">
            <v>FERF</v>
          </cell>
          <cell r="G956" t="str">
            <v>CI_CPR</v>
          </cell>
          <cell r="H956" t="str">
            <v>PC</v>
          </cell>
          <cell r="I956" t="str">
            <v>CPR</v>
          </cell>
          <cell r="J956" t="str">
            <v/>
          </cell>
          <cell r="K956" t="str">
            <v>M0</v>
          </cell>
          <cell r="L956" t="str">
            <v>7915</v>
          </cell>
          <cell r="M956" t="str">
            <v>S</v>
          </cell>
          <cell r="N956">
            <v>427128</v>
          </cell>
        </row>
        <row r="957">
          <cell r="A957" t="str">
            <v>FG-CPR-CPR-CP-0165</v>
          </cell>
          <cell r="B957" t="str">
            <v>CINT</v>
          </cell>
          <cell r="C957" t="str">
            <v/>
          </cell>
          <cell r="D957" t="str">
            <v>GARDEN L AMERICANA 400 X 400 X 50 D 50</v>
          </cell>
          <cell r="E957">
            <v>45232</v>
          </cell>
          <cell r="F957" t="str">
            <v>FERF</v>
          </cell>
          <cell r="G957" t="str">
            <v>CI_CPR</v>
          </cell>
          <cell r="H957" t="str">
            <v>PC</v>
          </cell>
          <cell r="I957" t="str">
            <v>CPR</v>
          </cell>
          <cell r="J957" t="str">
            <v/>
          </cell>
          <cell r="K957" t="str">
            <v>M0</v>
          </cell>
          <cell r="L957" t="str">
            <v>7915</v>
          </cell>
          <cell r="M957" t="str">
            <v>S</v>
          </cell>
          <cell r="N957">
            <v>336259</v>
          </cell>
        </row>
        <row r="958">
          <cell r="A958" t="str">
            <v>FG-CPR-CPR-CP-0166</v>
          </cell>
          <cell r="B958" t="str">
            <v>CINT</v>
          </cell>
          <cell r="C958" t="str">
            <v/>
          </cell>
          <cell r="D958" t="str">
            <v>GARDEN L AMERICANA 400 X 400 X 50 D 55</v>
          </cell>
          <cell r="E958">
            <v>45232</v>
          </cell>
          <cell r="F958" t="str">
            <v>FERF</v>
          </cell>
          <cell r="G958" t="str">
            <v>CI_CPR</v>
          </cell>
          <cell r="H958" t="str">
            <v>PC</v>
          </cell>
          <cell r="I958" t="str">
            <v>CPR</v>
          </cell>
          <cell r="J958" t="str">
            <v/>
          </cell>
          <cell r="K958" t="str">
            <v>M0</v>
          </cell>
          <cell r="L958" t="str">
            <v>7915</v>
          </cell>
          <cell r="M958" t="str">
            <v>S</v>
          </cell>
          <cell r="N958">
            <v>336259</v>
          </cell>
        </row>
        <row r="959">
          <cell r="A959" t="str">
            <v>FG-CPR-CPR-CP-0167</v>
          </cell>
          <cell r="B959" t="str">
            <v>CINT</v>
          </cell>
          <cell r="C959" t="str">
            <v/>
          </cell>
          <cell r="D959" t="str">
            <v>GARDEN L AMERICANA 400 X 400 X 50 D 60</v>
          </cell>
          <cell r="E959">
            <v>45232</v>
          </cell>
          <cell r="F959" t="str">
            <v>FERF</v>
          </cell>
          <cell r="G959" t="str">
            <v>CI_CPR</v>
          </cell>
          <cell r="H959" t="str">
            <v>PC</v>
          </cell>
          <cell r="I959" t="str">
            <v>CPR</v>
          </cell>
          <cell r="J959" t="str">
            <v/>
          </cell>
          <cell r="K959" t="str">
            <v>M0</v>
          </cell>
          <cell r="L959" t="str">
            <v>7915</v>
          </cell>
          <cell r="M959" t="str">
            <v>S</v>
          </cell>
          <cell r="N959">
            <v>336259</v>
          </cell>
        </row>
        <row r="960">
          <cell r="A960" t="str">
            <v>FG-CPR-CPR-CP-0168</v>
          </cell>
          <cell r="B960" t="str">
            <v>CINT</v>
          </cell>
          <cell r="C960" t="str">
            <v/>
          </cell>
          <cell r="D960" t="str">
            <v>GARDEN L AMERICANA 400 X 400 X 50 D 70</v>
          </cell>
          <cell r="E960">
            <v>45232</v>
          </cell>
          <cell r="F960" t="str">
            <v>FERF</v>
          </cell>
          <cell r="G960" t="str">
            <v>CI_CPR</v>
          </cell>
          <cell r="H960" t="str">
            <v>PC</v>
          </cell>
          <cell r="I960" t="str">
            <v>CPR</v>
          </cell>
          <cell r="J960" t="str">
            <v/>
          </cell>
          <cell r="K960" t="str">
            <v>M0</v>
          </cell>
          <cell r="L960" t="str">
            <v>7915</v>
          </cell>
          <cell r="M960" t="str">
            <v>S</v>
          </cell>
          <cell r="N960">
            <v>338131</v>
          </cell>
        </row>
        <row r="961">
          <cell r="A961" t="str">
            <v>FG-CPR-CPR-CP-0169</v>
          </cell>
          <cell r="B961" t="str">
            <v>CINT</v>
          </cell>
          <cell r="C961" t="str">
            <v/>
          </cell>
          <cell r="D961" t="str">
            <v>AIRMATE BABY OVAL (1350 X 700 X 50) D60</v>
          </cell>
          <cell r="E961">
            <v>0</v>
          </cell>
          <cell r="F961" t="str">
            <v>FERF</v>
          </cell>
          <cell r="G961" t="str">
            <v>CI_CPR</v>
          </cell>
          <cell r="H961" t="str">
            <v>PC</v>
          </cell>
          <cell r="I961" t="str">
            <v>CPR</v>
          </cell>
          <cell r="J961" t="str">
            <v/>
          </cell>
          <cell r="K961" t="str">
            <v>M0</v>
          </cell>
          <cell r="L961" t="str">
            <v>7915</v>
          </cell>
          <cell r="M961" t="str">
            <v>S</v>
          </cell>
          <cell r="N961">
            <v>0</v>
          </cell>
        </row>
        <row r="962">
          <cell r="A962" t="str">
            <v>FG-CPR-CPR-CP-0170</v>
          </cell>
          <cell r="B962" t="str">
            <v>CINT</v>
          </cell>
          <cell r="C962" t="str">
            <v/>
          </cell>
          <cell r="D962" t="str">
            <v>AIRMATE BED RANAYA 1900 X 940 X 120 D50</v>
          </cell>
          <cell r="E962">
            <v>0</v>
          </cell>
          <cell r="F962" t="str">
            <v>FERF</v>
          </cell>
          <cell r="G962" t="str">
            <v>CI_CPR</v>
          </cell>
          <cell r="H962" t="str">
            <v>PC</v>
          </cell>
          <cell r="I962" t="str">
            <v>CPR</v>
          </cell>
          <cell r="J962" t="str">
            <v/>
          </cell>
          <cell r="K962" t="str">
            <v>M0</v>
          </cell>
          <cell r="L962" t="str">
            <v>7915</v>
          </cell>
          <cell r="M962" t="str">
            <v>S</v>
          </cell>
          <cell r="N962">
            <v>0</v>
          </cell>
        </row>
        <row r="963">
          <cell r="A963" t="str">
            <v>FG-CPR-CPR-CP-0171</v>
          </cell>
          <cell r="B963" t="str">
            <v>CINT</v>
          </cell>
          <cell r="C963" t="str">
            <v/>
          </cell>
          <cell r="D963" t="str">
            <v>AIRMATE CHRIS 2940 X 830 X 110 D.45</v>
          </cell>
          <cell r="E963">
            <v>45272</v>
          </cell>
          <cell r="F963" t="str">
            <v>FERF</v>
          </cell>
          <cell r="G963" t="str">
            <v>CI_CPR</v>
          </cell>
          <cell r="H963" t="str">
            <v>PC</v>
          </cell>
          <cell r="I963" t="str">
            <v>CPR</v>
          </cell>
          <cell r="J963" t="str">
            <v/>
          </cell>
          <cell r="K963" t="str">
            <v>M0</v>
          </cell>
          <cell r="L963" t="str">
            <v>7915</v>
          </cell>
          <cell r="M963" t="str">
            <v>S</v>
          </cell>
          <cell r="N963">
            <v>569062</v>
          </cell>
        </row>
        <row r="964">
          <cell r="A964" t="str">
            <v>FG-CPR-CPR-CP-0172</v>
          </cell>
          <cell r="B964" t="str">
            <v>CINT</v>
          </cell>
          <cell r="C964" t="str">
            <v/>
          </cell>
          <cell r="D964" t="str">
            <v>AIRMATE CHRIS 650 X 500 X 50 D.60</v>
          </cell>
          <cell r="E964">
            <v>45272</v>
          </cell>
          <cell r="F964" t="str">
            <v>FERF</v>
          </cell>
          <cell r="G964" t="str">
            <v>CI_CPR</v>
          </cell>
          <cell r="H964" t="str">
            <v>PC</v>
          </cell>
          <cell r="I964" t="str">
            <v>CPR</v>
          </cell>
          <cell r="J964" t="str">
            <v/>
          </cell>
          <cell r="K964" t="str">
            <v>M0</v>
          </cell>
          <cell r="L964" t="str">
            <v>7915</v>
          </cell>
          <cell r="M964" t="str">
            <v>S</v>
          </cell>
          <cell r="N964">
            <v>197770</v>
          </cell>
        </row>
        <row r="965">
          <cell r="A965" t="str">
            <v>FG-CPR-CPR-CP-0173</v>
          </cell>
          <cell r="B965" t="str">
            <v>CINT</v>
          </cell>
          <cell r="C965" t="str">
            <v/>
          </cell>
          <cell r="D965" t="str">
            <v>ADULT PILLOW D. 35-30-35</v>
          </cell>
          <cell r="E965">
            <v>0</v>
          </cell>
          <cell r="F965" t="str">
            <v>FERF</v>
          </cell>
          <cell r="G965" t="str">
            <v>CI_CPR</v>
          </cell>
          <cell r="H965" t="str">
            <v>PC</v>
          </cell>
          <cell r="I965" t="str">
            <v>CPR</v>
          </cell>
          <cell r="J965" t="str">
            <v/>
          </cell>
          <cell r="K965" t="str">
            <v>M0</v>
          </cell>
          <cell r="L965" t="str">
            <v>7915</v>
          </cell>
          <cell r="M965" t="str">
            <v>S</v>
          </cell>
          <cell r="N965">
            <v>0</v>
          </cell>
        </row>
        <row r="966">
          <cell r="A966" t="str">
            <v>FG-CPR-CPR-CP-0174</v>
          </cell>
          <cell r="B966" t="str">
            <v>CINT</v>
          </cell>
          <cell r="C966" t="str">
            <v/>
          </cell>
          <cell r="D966" t="str">
            <v>ADULT PILLOW D. 40-35-40</v>
          </cell>
          <cell r="E966">
            <v>0</v>
          </cell>
          <cell r="F966" t="str">
            <v>FERF</v>
          </cell>
          <cell r="G966" t="str">
            <v>CI_CPR</v>
          </cell>
          <cell r="H966" t="str">
            <v>PC</v>
          </cell>
          <cell r="I966" t="str">
            <v>CPR</v>
          </cell>
          <cell r="J966" t="str">
            <v/>
          </cell>
          <cell r="K966" t="str">
            <v>M0</v>
          </cell>
          <cell r="L966" t="str">
            <v>7915</v>
          </cell>
          <cell r="M966" t="str">
            <v>S</v>
          </cell>
          <cell r="N966">
            <v>0</v>
          </cell>
        </row>
        <row r="967">
          <cell r="A967" t="str">
            <v>FG-CPR-CPR-CP-0175</v>
          </cell>
          <cell r="B967" t="str">
            <v>CINT</v>
          </cell>
          <cell r="C967" t="str">
            <v/>
          </cell>
          <cell r="D967" t="str">
            <v>SUNDECK CHAIR BEIGE SET 1670X600X80</v>
          </cell>
          <cell r="E967">
            <v>45294</v>
          </cell>
          <cell r="F967" t="str">
            <v>FERF</v>
          </cell>
          <cell r="G967" t="str">
            <v>CI_CPR</v>
          </cell>
          <cell r="H967" t="str">
            <v>PC</v>
          </cell>
          <cell r="I967" t="str">
            <v>CPR</v>
          </cell>
          <cell r="J967" t="str">
            <v/>
          </cell>
          <cell r="K967" t="str">
            <v>M0</v>
          </cell>
          <cell r="L967" t="str">
            <v>7915</v>
          </cell>
          <cell r="M967" t="str">
            <v>S</v>
          </cell>
          <cell r="N967">
            <v>1343737</v>
          </cell>
        </row>
        <row r="968">
          <cell r="A968" t="str">
            <v>FG-CPR-CPR-CP-0176</v>
          </cell>
          <cell r="B968" t="str">
            <v>CINT</v>
          </cell>
          <cell r="C968" t="str">
            <v/>
          </cell>
          <cell r="D968" t="str">
            <v>AIRMATE FULL RECYCLE AICA 400X400X35</v>
          </cell>
          <cell r="E968">
            <v>0</v>
          </cell>
          <cell r="F968" t="str">
            <v>FERF</v>
          </cell>
          <cell r="G968" t="str">
            <v>CI_CPR</v>
          </cell>
          <cell r="H968" t="str">
            <v>PC</v>
          </cell>
          <cell r="I968" t="str">
            <v>CPR</v>
          </cell>
          <cell r="J968" t="str">
            <v/>
          </cell>
          <cell r="K968" t="str">
            <v>M0</v>
          </cell>
          <cell r="L968" t="str">
            <v>7915</v>
          </cell>
          <cell r="M968" t="str">
            <v>S</v>
          </cell>
          <cell r="N968">
            <v>0</v>
          </cell>
        </row>
        <row r="969">
          <cell r="A969" t="str">
            <v>FG-CPR-CPR-SD-0001</v>
          </cell>
          <cell r="B969" t="str">
            <v>CINT</v>
          </cell>
          <cell r="C969" t="str">
            <v/>
          </cell>
          <cell r="D969" t="str">
            <v>AIR PURIFIER C-PRO</v>
          </cell>
          <cell r="E969">
            <v>0</v>
          </cell>
          <cell r="F969" t="str">
            <v>FERF</v>
          </cell>
          <cell r="G969" t="str">
            <v>CI_CPR</v>
          </cell>
          <cell r="H969" t="str">
            <v>PC</v>
          </cell>
          <cell r="I969" t="str">
            <v>CPR</v>
          </cell>
          <cell r="J969" t="str">
            <v/>
          </cell>
          <cell r="K969" t="str">
            <v>M0</v>
          </cell>
          <cell r="L969" t="str">
            <v>7915</v>
          </cell>
          <cell r="M969" t="str">
            <v>V</v>
          </cell>
          <cell r="N969">
            <v>9864865</v>
          </cell>
        </row>
        <row r="970">
          <cell r="A970" t="str">
            <v>FG-CSR-NSB-AS-0029</v>
          </cell>
          <cell r="B970" t="str">
            <v>CINT</v>
          </cell>
          <cell r="C970" t="str">
            <v/>
          </cell>
          <cell r="D970" t="str">
            <v>CSR 001 (SET) SIDE RAIL IVORY</v>
          </cell>
          <cell r="E970">
            <v>0</v>
          </cell>
          <cell r="F970" t="str">
            <v>FERF</v>
          </cell>
          <cell r="G970" t="str">
            <v>CI_NSB</v>
          </cell>
          <cell r="H970" t="str">
            <v>PC</v>
          </cell>
          <cell r="I970" t="str">
            <v>CPR</v>
          </cell>
          <cell r="J970" t="str">
            <v/>
          </cell>
          <cell r="K970" t="str">
            <v>M0</v>
          </cell>
          <cell r="L970" t="str">
            <v>7915</v>
          </cell>
          <cell r="M970" t="str">
            <v>S</v>
          </cell>
          <cell r="N970">
            <v>0</v>
          </cell>
        </row>
        <row r="971">
          <cell r="A971" t="str">
            <v>FG-CSR-NSB-AS-0030</v>
          </cell>
          <cell r="B971" t="str">
            <v>CINT</v>
          </cell>
          <cell r="C971" t="str">
            <v/>
          </cell>
          <cell r="D971" t="str">
            <v>CSR 002 (SET) SIDE RAIL IVORY</v>
          </cell>
          <cell r="E971">
            <v>0</v>
          </cell>
          <cell r="F971" t="str">
            <v>FERF</v>
          </cell>
          <cell r="G971" t="str">
            <v>CI_NSB</v>
          </cell>
          <cell r="H971" t="str">
            <v>PC</v>
          </cell>
          <cell r="I971" t="str">
            <v>CPR</v>
          </cell>
          <cell r="J971" t="str">
            <v/>
          </cell>
          <cell r="K971" t="str">
            <v>M0</v>
          </cell>
          <cell r="L971" t="str">
            <v>7915</v>
          </cell>
          <cell r="M971" t="str">
            <v>S</v>
          </cell>
          <cell r="N971">
            <v>0</v>
          </cell>
        </row>
        <row r="972">
          <cell r="A972" t="str">
            <v>FG-CSR-NSB-AS-0031</v>
          </cell>
          <cell r="B972" t="str">
            <v>CINT</v>
          </cell>
          <cell r="C972" t="str">
            <v/>
          </cell>
          <cell r="D972" t="str">
            <v>CSR 003 (SET) SIDE RAIL IVORY</v>
          </cell>
          <cell r="E972">
            <v>44834</v>
          </cell>
          <cell r="F972" t="str">
            <v>FERF</v>
          </cell>
          <cell r="G972" t="str">
            <v>CI_NSB</v>
          </cell>
          <cell r="H972" t="str">
            <v>PC</v>
          </cell>
          <cell r="I972" t="str">
            <v>CPR</v>
          </cell>
          <cell r="J972" t="str">
            <v/>
          </cell>
          <cell r="K972" t="str">
            <v>M0</v>
          </cell>
          <cell r="L972" t="str">
            <v>7915</v>
          </cell>
          <cell r="M972" t="str">
            <v>S</v>
          </cell>
          <cell r="N972">
            <v>225504</v>
          </cell>
        </row>
        <row r="973">
          <cell r="A973" t="str">
            <v>FG-CSR-NSB-AS-0032</v>
          </cell>
          <cell r="B973" t="str">
            <v>CINT</v>
          </cell>
          <cell r="C973" t="str">
            <v/>
          </cell>
          <cell r="D973" t="str">
            <v>SIDE RAIL MB 11S CREAM J-0810000</v>
          </cell>
          <cell r="E973">
            <v>0</v>
          </cell>
          <cell r="F973" t="str">
            <v>FERF</v>
          </cell>
          <cell r="G973" t="str">
            <v>CI_NSB</v>
          </cell>
          <cell r="H973" t="str">
            <v>PC</v>
          </cell>
          <cell r="I973" t="str">
            <v>CPR</v>
          </cell>
          <cell r="J973" t="str">
            <v/>
          </cell>
          <cell r="K973" t="str">
            <v>M0</v>
          </cell>
          <cell r="L973" t="str">
            <v>7915</v>
          </cell>
          <cell r="M973" t="str">
            <v>S</v>
          </cell>
          <cell r="N973">
            <v>0</v>
          </cell>
        </row>
        <row r="974">
          <cell r="A974" t="str">
            <v>FG-CSR-NSB-AS-0033</v>
          </cell>
          <cell r="B974" t="str">
            <v>CINT</v>
          </cell>
          <cell r="C974" t="str">
            <v/>
          </cell>
          <cell r="D974" t="str">
            <v>CSR-003 RNY (SET)</v>
          </cell>
          <cell r="E974">
            <v>0</v>
          </cell>
          <cell r="F974" t="str">
            <v>FERF</v>
          </cell>
          <cell r="G974" t="str">
            <v>CI_NSB</v>
          </cell>
          <cell r="H974" t="str">
            <v>PC</v>
          </cell>
          <cell r="I974" t="str">
            <v>CPR</v>
          </cell>
          <cell r="J974" t="str">
            <v/>
          </cell>
          <cell r="K974" t="str">
            <v>M0</v>
          </cell>
          <cell r="L974" t="str">
            <v>7915</v>
          </cell>
          <cell r="M974" t="str">
            <v>S</v>
          </cell>
          <cell r="N974">
            <v>0</v>
          </cell>
        </row>
        <row r="975">
          <cell r="A975" t="str">
            <v>FG-CST-WNM-AS-0001</v>
          </cell>
          <cell r="B975" t="str">
            <v>CINT</v>
          </cell>
          <cell r="C975" t="str">
            <v/>
          </cell>
          <cell r="D975" t="str">
            <v>COSTA N BLUE CORAL TURQUOISE BLUE</v>
          </cell>
          <cell r="E975">
            <v>44834</v>
          </cell>
          <cell r="F975" t="str">
            <v>FERF</v>
          </cell>
          <cell r="G975" t="str">
            <v>CI_WNM</v>
          </cell>
          <cell r="H975" t="str">
            <v>PC</v>
          </cell>
          <cell r="I975" t="str">
            <v>CPR</v>
          </cell>
          <cell r="J975" t="str">
            <v/>
          </cell>
          <cell r="K975" t="str">
            <v>M0</v>
          </cell>
          <cell r="L975" t="str">
            <v>7915</v>
          </cell>
          <cell r="M975" t="str">
            <v>S</v>
          </cell>
          <cell r="N975">
            <v>884381</v>
          </cell>
        </row>
        <row r="976">
          <cell r="A976" t="str">
            <v>FG-CST-WNM-AS-0002</v>
          </cell>
          <cell r="B976" t="str">
            <v>CINT</v>
          </cell>
          <cell r="C976" t="str">
            <v/>
          </cell>
          <cell r="D976" t="str">
            <v>COSTA N NUGGET BROWN</v>
          </cell>
          <cell r="E976">
            <v>44834</v>
          </cell>
          <cell r="F976" t="str">
            <v>FERF</v>
          </cell>
          <cell r="G976" t="str">
            <v>CI_WNM</v>
          </cell>
          <cell r="H976" t="str">
            <v>PC</v>
          </cell>
          <cell r="I976" t="str">
            <v>CPR</v>
          </cell>
          <cell r="J976" t="str">
            <v/>
          </cell>
          <cell r="K976" t="str">
            <v>M0</v>
          </cell>
          <cell r="L976" t="str">
            <v>7915</v>
          </cell>
          <cell r="M976" t="str">
            <v>S</v>
          </cell>
          <cell r="N976">
            <v>884381</v>
          </cell>
        </row>
        <row r="977">
          <cell r="A977" t="str">
            <v>FG-CST-WNM-AS-0003</v>
          </cell>
          <cell r="B977" t="str">
            <v>CINT</v>
          </cell>
          <cell r="C977" t="str">
            <v/>
          </cell>
          <cell r="D977" t="str">
            <v>COSTA N RED MAROON</v>
          </cell>
          <cell r="E977">
            <v>45275</v>
          </cell>
          <cell r="F977" t="str">
            <v>FERF</v>
          </cell>
          <cell r="G977" t="str">
            <v>CI_WNM</v>
          </cell>
          <cell r="H977" t="str">
            <v>PC</v>
          </cell>
          <cell r="I977" t="str">
            <v>CPR</v>
          </cell>
          <cell r="J977" t="str">
            <v/>
          </cell>
          <cell r="K977" t="str">
            <v>M0</v>
          </cell>
          <cell r="L977" t="str">
            <v>7915</v>
          </cell>
          <cell r="M977" t="str">
            <v>S</v>
          </cell>
          <cell r="N977">
            <v>884381</v>
          </cell>
        </row>
        <row r="978">
          <cell r="A978" t="str">
            <v>FG-CST-WNM-AS-0004</v>
          </cell>
          <cell r="B978" t="str">
            <v>CINT</v>
          </cell>
          <cell r="C978" t="str">
            <v/>
          </cell>
          <cell r="D978" t="str">
            <v>COSTA N GREY</v>
          </cell>
          <cell r="E978">
            <v>44834</v>
          </cell>
          <cell r="F978" t="str">
            <v>FERF</v>
          </cell>
          <cell r="G978" t="str">
            <v>CI_WNM</v>
          </cell>
          <cell r="H978" t="str">
            <v>PC</v>
          </cell>
          <cell r="I978" t="str">
            <v>CPR</v>
          </cell>
          <cell r="J978" t="str">
            <v/>
          </cell>
          <cell r="K978" t="str">
            <v>M0</v>
          </cell>
          <cell r="L978" t="str">
            <v>7915</v>
          </cell>
          <cell r="M978" t="str">
            <v>S</v>
          </cell>
          <cell r="N978">
            <v>884381</v>
          </cell>
        </row>
        <row r="979">
          <cell r="A979" t="str">
            <v>FG-CST-WNM-AS-0005</v>
          </cell>
          <cell r="B979" t="str">
            <v>CINT</v>
          </cell>
          <cell r="C979" t="str">
            <v/>
          </cell>
          <cell r="D979" t="str">
            <v>COSTA N BLACK O7</v>
          </cell>
          <cell r="E979">
            <v>0</v>
          </cell>
          <cell r="F979" t="str">
            <v>FERF</v>
          </cell>
          <cell r="G979" t="str">
            <v>CI_WNM</v>
          </cell>
          <cell r="H979" t="str">
            <v>PC</v>
          </cell>
          <cell r="I979" t="str">
            <v>CPR</v>
          </cell>
          <cell r="J979" t="str">
            <v/>
          </cell>
          <cell r="K979" t="str">
            <v>M0</v>
          </cell>
          <cell r="L979" t="str">
            <v>7915</v>
          </cell>
          <cell r="M979" t="str">
            <v>S</v>
          </cell>
          <cell r="N979">
            <v>0</v>
          </cell>
        </row>
        <row r="980">
          <cell r="A980" t="str">
            <v>FG-CST-WNM-AS-0006</v>
          </cell>
          <cell r="B980" t="str">
            <v>CINT</v>
          </cell>
          <cell r="C980" t="str">
            <v/>
          </cell>
          <cell r="D980" t="str">
            <v>COSTA N CAYMAN BLUE</v>
          </cell>
          <cell r="E980">
            <v>0</v>
          </cell>
          <cell r="F980" t="str">
            <v>FERF</v>
          </cell>
          <cell r="G980" t="str">
            <v>CI_WNM</v>
          </cell>
          <cell r="H980" t="str">
            <v>PC</v>
          </cell>
          <cell r="I980" t="str">
            <v>CPR</v>
          </cell>
          <cell r="J980" t="str">
            <v/>
          </cell>
          <cell r="K980" t="str">
            <v>M0</v>
          </cell>
          <cell r="L980" t="str">
            <v>7915</v>
          </cell>
          <cell r="M980" t="str">
            <v>S</v>
          </cell>
          <cell r="N980">
            <v>0</v>
          </cell>
        </row>
        <row r="981">
          <cell r="A981" t="str">
            <v>FG-CST-WNM-AS-0007</v>
          </cell>
          <cell r="B981" t="str">
            <v>CINT</v>
          </cell>
          <cell r="C981" t="str">
            <v/>
          </cell>
          <cell r="D981" t="str">
            <v>COSTA N WHITE</v>
          </cell>
          <cell r="E981">
            <v>44921</v>
          </cell>
          <cell r="F981" t="str">
            <v>FERF</v>
          </cell>
          <cell r="G981" t="str">
            <v>CI_WNM</v>
          </cell>
          <cell r="H981" t="str">
            <v>PC</v>
          </cell>
          <cell r="I981" t="str">
            <v>CPR</v>
          </cell>
          <cell r="J981" t="str">
            <v/>
          </cell>
          <cell r="K981" t="str">
            <v>M0</v>
          </cell>
          <cell r="L981" t="str">
            <v>7915</v>
          </cell>
          <cell r="M981" t="str">
            <v>S</v>
          </cell>
          <cell r="N981">
            <v>409345</v>
          </cell>
        </row>
        <row r="982">
          <cell r="A982" t="str">
            <v>FG-CST-WNM-AS-0008</v>
          </cell>
          <cell r="B982" t="str">
            <v>CINT</v>
          </cell>
          <cell r="C982" t="str">
            <v/>
          </cell>
          <cell r="D982" t="str">
            <v>COSTA N BLUE O1</v>
          </cell>
          <cell r="E982">
            <v>45232</v>
          </cell>
          <cell r="F982" t="str">
            <v>FERF</v>
          </cell>
          <cell r="G982" t="str">
            <v>CI_WNM</v>
          </cell>
          <cell r="H982" t="str">
            <v>PC</v>
          </cell>
          <cell r="I982" t="str">
            <v>CPR</v>
          </cell>
          <cell r="J982" t="str">
            <v/>
          </cell>
          <cell r="K982" t="str">
            <v>M0</v>
          </cell>
          <cell r="L982" t="str">
            <v>7915</v>
          </cell>
          <cell r="M982" t="str">
            <v>S</v>
          </cell>
          <cell r="N982">
            <v>376566</v>
          </cell>
        </row>
        <row r="983">
          <cell r="A983" t="str">
            <v>FG-DAI-FOC-AS-0001</v>
          </cell>
          <cell r="B983" t="str">
            <v>CINT</v>
          </cell>
          <cell r="C983" t="str">
            <v/>
          </cell>
          <cell r="D983" t="str">
            <v>DAISHOGUN P CREAM-BROWN N4</v>
          </cell>
          <cell r="E983">
            <v>44935</v>
          </cell>
          <cell r="F983" t="str">
            <v>FERF</v>
          </cell>
          <cell r="G983" t="str">
            <v>CI_FOC</v>
          </cell>
          <cell r="H983" t="str">
            <v>PC</v>
          </cell>
          <cell r="I983" t="str">
            <v>CPR</v>
          </cell>
          <cell r="J983" t="str">
            <v/>
          </cell>
          <cell r="K983" t="str">
            <v>M0</v>
          </cell>
          <cell r="L983" t="str">
            <v>7915</v>
          </cell>
          <cell r="M983" t="str">
            <v>S</v>
          </cell>
          <cell r="N983">
            <v>192917</v>
          </cell>
        </row>
        <row r="984">
          <cell r="A984" t="str">
            <v>FG-DAI-FOC-AS-0002</v>
          </cell>
          <cell r="B984" t="str">
            <v>CINT</v>
          </cell>
          <cell r="C984" t="str">
            <v/>
          </cell>
          <cell r="D984" t="str">
            <v>DAISHOGUN P CREAM-ABU L2</v>
          </cell>
          <cell r="E984">
            <v>44935</v>
          </cell>
          <cell r="F984" t="str">
            <v>FERF</v>
          </cell>
          <cell r="G984" t="str">
            <v>CI_FOC</v>
          </cell>
          <cell r="H984" t="str">
            <v>PC</v>
          </cell>
          <cell r="I984" t="str">
            <v>CPR</v>
          </cell>
          <cell r="J984" t="str">
            <v/>
          </cell>
          <cell r="K984" t="str">
            <v>M0</v>
          </cell>
          <cell r="L984" t="str">
            <v>7915</v>
          </cell>
          <cell r="M984" t="str">
            <v>S</v>
          </cell>
          <cell r="N984">
            <v>192917</v>
          </cell>
        </row>
        <row r="985">
          <cell r="A985" t="str">
            <v>FG-DAI-FOC-AS-0003</v>
          </cell>
          <cell r="B985" t="str">
            <v>CINT</v>
          </cell>
          <cell r="C985" t="str">
            <v/>
          </cell>
          <cell r="D985" t="str">
            <v>DAISHOGUN P CREAM RED O3</v>
          </cell>
          <cell r="E985">
            <v>44847</v>
          </cell>
          <cell r="F985" t="str">
            <v>FERF</v>
          </cell>
          <cell r="G985" t="str">
            <v>CI_FOC</v>
          </cell>
          <cell r="H985" t="str">
            <v>PC</v>
          </cell>
          <cell r="I985" t="str">
            <v>CPR</v>
          </cell>
          <cell r="J985" t="str">
            <v/>
          </cell>
          <cell r="K985" t="str">
            <v>M0</v>
          </cell>
          <cell r="L985" t="str">
            <v>7915</v>
          </cell>
          <cell r="M985" t="str">
            <v>S</v>
          </cell>
          <cell r="N985">
            <v>141725</v>
          </cell>
        </row>
        <row r="986">
          <cell r="A986" t="str">
            <v>FG-DAI-FOC-AS-0004</v>
          </cell>
          <cell r="B986" t="str">
            <v>CINT</v>
          </cell>
          <cell r="C986" t="str">
            <v/>
          </cell>
          <cell r="D986" t="str">
            <v>DAISHOGUN P CREAM RED N3</v>
          </cell>
          <cell r="E986">
            <v>44935</v>
          </cell>
          <cell r="F986" t="str">
            <v>FERF</v>
          </cell>
          <cell r="G986" t="str">
            <v>CI_FOC</v>
          </cell>
          <cell r="H986" t="str">
            <v>PC</v>
          </cell>
          <cell r="I986" t="str">
            <v>CPR</v>
          </cell>
          <cell r="J986" t="str">
            <v/>
          </cell>
          <cell r="K986" t="str">
            <v>M0</v>
          </cell>
          <cell r="L986" t="str">
            <v>7915</v>
          </cell>
          <cell r="M986" t="str">
            <v>S</v>
          </cell>
          <cell r="N986">
            <v>141741</v>
          </cell>
        </row>
        <row r="987">
          <cell r="A987" t="str">
            <v>FG-DAI-FOC-AS-0005</v>
          </cell>
          <cell r="B987" t="str">
            <v>CINT</v>
          </cell>
          <cell r="C987" t="str">
            <v/>
          </cell>
          <cell r="D987" t="str">
            <v>DAISHOGUN P CREAM GREEN O6</v>
          </cell>
          <cell r="E987">
            <v>44966</v>
          </cell>
          <cell r="F987" t="str">
            <v>FERF</v>
          </cell>
          <cell r="G987" t="str">
            <v>CI_FOC</v>
          </cell>
          <cell r="H987" t="str">
            <v>PC</v>
          </cell>
          <cell r="I987" t="str">
            <v>CPR</v>
          </cell>
          <cell r="J987" t="str">
            <v/>
          </cell>
          <cell r="K987" t="str">
            <v>M0</v>
          </cell>
          <cell r="L987" t="str">
            <v>7915</v>
          </cell>
          <cell r="M987" t="str">
            <v>S</v>
          </cell>
          <cell r="N987">
            <v>164085</v>
          </cell>
        </row>
        <row r="988">
          <cell r="A988" t="str">
            <v>FG-DAI-FOC-AS-0006</v>
          </cell>
          <cell r="B988" t="str">
            <v>CINT</v>
          </cell>
          <cell r="C988" t="str">
            <v/>
          </cell>
          <cell r="D988" t="str">
            <v>DAISHOGUN P CREAM GREEN L6</v>
          </cell>
          <cell r="E988">
            <v>44784</v>
          </cell>
          <cell r="F988" t="str">
            <v>FERF</v>
          </cell>
          <cell r="G988" t="str">
            <v>CI_FOC</v>
          </cell>
          <cell r="H988" t="str">
            <v>PC</v>
          </cell>
          <cell r="I988" t="str">
            <v>CPR</v>
          </cell>
          <cell r="J988" t="str">
            <v/>
          </cell>
          <cell r="K988" t="str">
            <v>M0</v>
          </cell>
          <cell r="L988" t="str">
            <v>7915</v>
          </cell>
          <cell r="M988" t="str">
            <v>S</v>
          </cell>
          <cell r="N988">
            <v>141741</v>
          </cell>
        </row>
        <row r="989">
          <cell r="A989" t="str">
            <v>FG-DAI-FOC-AS-0007</v>
          </cell>
          <cell r="B989" t="str">
            <v>CINT</v>
          </cell>
          <cell r="C989" t="str">
            <v/>
          </cell>
          <cell r="D989" t="str">
            <v>DAISHOGUN P CREAM GREY O2</v>
          </cell>
          <cell r="E989">
            <v>44798</v>
          </cell>
          <cell r="F989" t="str">
            <v>FERF</v>
          </cell>
          <cell r="G989" t="str">
            <v>CI_FOC</v>
          </cell>
          <cell r="H989" t="str">
            <v>PC</v>
          </cell>
          <cell r="I989" t="str">
            <v>CPR</v>
          </cell>
          <cell r="J989" t="str">
            <v/>
          </cell>
          <cell r="K989" t="str">
            <v>M0</v>
          </cell>
          <cell r="L989" t="str">
            <v>7915</v>
          </cell>
          <cell r="M989" t="str">
            <v>S</v>
          </cell>
          <cell r="N989">
            <v>192917</v>
          </cell>
        </row>
        <row r="990">
          <cell r="A990" t="str">
            <v>FG-DAI-FOC-AS-0008</v>
          </cell>
          <cell r="B990" t="str">
            <v>CINT</v>
          </cell>
          <cell r="C990" t="str">
            <v/>
          </cell>
          <cell r="D990" t="str">
            <v>DAISHOGUN P CREAM GREEN L13</v>
          </cell>
          <cell r="E990">
            <v>44798</v>
          </cell>
          <cell r="F990" t="str">
            <v>FERF</v>
          </cell>
          <cell r="G990" t="str">
            <v>CI_FOC</v>
          </cell>
          <cell r="H990" t="str">
            <v>PC</v>
          </cell>
          <cell r="I990" t="str">
            <v>CPR</v>
          </cell>
          <cell r="J990" t="str">
            <v/>
          </cell>
          <cell r="K990" t="str">
            <v>M0</v>
          </cell>
          <cell r="L990" t="str">
            <v>7915</v>
          </cell>
          <cell r="M990" t="str">
            <v>S</v>
          </cell>
          <cell r="N990">
            <v>192917</v>
          </cell>
        </row>
        <row r="991">
          <cell r="A991" t="str">
            <v>FG-DAI-FOC-AS-0009</v>
          </cell>
          <cell r="B991" t="str">
            <v>CINT</v>
          </cell>
          <cell r="C991" t="str">
            <v/>
          </cell>
          <cell r="D991" t="str">
            <v>DAISHOGUN P CREAM CUSTOM</v>
          </cell>
          <cell r="E991">
            <v>44798</v>
          </cell>
          <cell r="F991" t="str">
            <v>FERF</v>
          </cell>
          <cell r="G991" t="str">
            <v>CI_FOC</v>
          </cell>
          <cell r="H991" t="str">
            <v>PC</v>
          </cell>
          <cell r="I991" t="str">
            <v>CPR</v>
          </cell>
          <cell r="J991" t="str">
            <v/>
          </cell>
          <cell r="K991" t="str">
            <v>M0</v>
          </cell>
          <cell r="L991" t="str">
            <v>7915</v>
          </cell>
          <cell r="M991" t="str">
            <v>S</v>
          </cell>
          <cell r="N991">
            <v>192917</v>
          </cell>
        </row>
        <row r="992">
          <cell r="A992" t="str">
            <v>FG-DAI-FOC-AS-0010</v>
          </cell>
          <cell r="B992" t="str">
            <v>CINT</v>
          </cell>
          <cell r="C992" t="str">
            <v/>
          </cell>
          <cell r="D992" t="str">
            <v>DAISHOGUN P CREAM BLACK O7</v>
          </cell>
          <cell r="E992">
            <v>44798</v>
          </cell>
          <cell r="F992" t="str">
            <v>FERF</v>
          </cell>
          <cell r="G992" t="str">
            <v>CI_FOC</v>
          </cell>
          <cell r="H992" t="str">
            <v>PC</v>
          </cell>
          <cell r="I992" t="str">
            <v>CPR</v>
          </cell>
          <cell r="J992" t="str">
            <v/>
          </cell>
          <cell r="K992" t="str">
            <v>M0</v>
          </cell>
          <cell r="L992" t="str">
            <v>7915</v>
          </cell>
          <cell r="M992" t="str">
            <v>S</v>
          </cell>
          <cell r="N992">
            <v>192917</v>
          </cell>
        </row>
        <row r="993">
          <cell r="A993" t="str">
            <v>FG-DAI-FOC-AS-0011</v>
          </cell>
          <cell r="B993" t="str">
            <v>CINT</v>
          </cell>
          <cell r="C993" t="str">
            <v/>
          </cell>
          <cell r="D993" t="str">
            <v>DAISHOGUN P CREAM BLACK L7</v>
          </cell>
          <cell r="E993">
            <v>0</v>
          </cell>
          <cell r="F993" t="str">
            <v>FERF</v>
          </cell>
          <cell r="G993" t="str">
            <v>CI_FOC</v>
          </cell>
          <cell r="H993" t="str">
            <v>PC</v>
          </cell>
          <cell r="I993" t="str">
            <v>CPR</v>
          </cell>
          <cell r="J993" t="str">
            <v/>
          </cell>
          <cell r="K993" t="str">
            <v>M0</v>
          </cell>
          <cell r="L993" t="str">
            <v>7915</v>
          </cell>
          <cell r="M993" t="str">
            <v>S</v>
          </cell>
          <cell r="N993">
            <v>0</v>
          </cell>
        </row>
        <row r="994">
          <cell r="A994" t="str">
            <v>FG-DAI-FOC-AS-0012</v>
          </cell>
          <cell r="B994" t="str">
            <v>CINT</v>
          </cell>
          <cell r="C994" t="str">
            <v/>
          </cell>
          <cell r="D994" t="str">
            <v>DAISHOGUN P CREAM BLUE O1</v>
          </cell>
          <cell r="E994">
            <v>44804</v>
          </cell>
          <cell r="F994" t="str">
            <v>FERF</v>
          </cell>
          <cell r="G994" t="str">
            <v>CI_FOC</v>
          </cell>
          <cell r="H994" t="str">
            <v>PC</v>
          </cell>
          <cell r="I994" t="str">
            <v>CPR</v>
          </cell>
          <cell r="J994" t="str">
            <v/>
          </cell>
          <cell r="K994" t="str">
            <v>M0</v>
          </cell>
          <cell r="L994" t="str">
            <v>7915</v>
          </cell>
          <cell r="M994" t="str">
            <v>S</v>
          </cell>
          <cell r="N994">
            <v>307025</v>
          </cell>
        </row>
        <row r="995">
          <cell r="A995" t="str">
            <v>FG-DAI-FOC-AS-0013</v>
          </cell>
          <cell r="B995" t="str">
            <v>CINT</v>
          </cell>
          <cell r="C995" t="str">
            <v/>
          </cell>
          <cell r="D995" t="str">
            <v>DAISHOGUN P CREAM BLUE L1</v>
          </cell>
          <cell r="E995">
            <v>44903</v>
          </cell>
          <cell r="F995" t="str">
            <v>FERF</v>
          </cell>
          <cell r="G995" t="str">
            <v>CI_FOC</v>
          </cell>
          <cell r="H995" t="str">
            <v>PC</v>
          </cell>
          <cell r="I995" t="str">
            <v>CPR</v>
          </cell>
          <cell r="J995" t="str">
            <v/>
          </cell>
          <cell r="K995" t="str">
            <v>M0</v>
          </cell>
          <cell r="L995" t="str">
            <v>7915</v>
          </cell>
          <cell r="M995" t="str">
            <v>S</v>
          </cell>
          <cell r="N995">
            <v>291491</v>
          </cell>
        </row>
        <row r="996">
          <cell r="A996" t="str">
            <v>FG-DAI-FOC-AS-0014</v>
          </cell>
          <cell r="B996" t="str">
            <v>CINT</v>
          </cell>
          <cell r="C996" t="str">
            <v/>
          </cell>
          <cell r="D996" t="str">
            <v>DAISHOGUN UP P SILVER RED O3</v>
          </cell>
          <cell r="E996">
            <v>44798</v>
          </cell>
          <cell r="F996" t="str">
            <v>FERF</v>
          </cell>
          <cell r="G996" t="str">
            <v>CI_FOC</v>
          </cell>
          <cell r="H996" t="str">
            <v>PC</v>
          </cell>
          <cell r="I996" t="str">
            <v>CPR</v>
          </cell>
          <cell r="J996" t="str">
            <v/>
          </cell>
          <cell r="K996" t="str">
            <v>M0</v>
          </cell>
          <cell r="L996" t="str">
            <v>7915</v>
          </cell>
          <cell r="M996" t="str">
            <v>S</v>
          </cell>
          <cell r="N996">
            <v>192917</v>
          </cell>
        </row>
        <row r="997">
          <cell r="A997" t="str">
            <v>FG-DAI-FOC-AS-0015</v>
          </cell>
          <cell r="B997" t="str">
            <v>CINT</v>
          </cell>
          <cell r="C997" t="str">
            <v/>
          </cell>
          <cell r="D997" t="str">
            <v>DAISHOGUN UP P SILVER GREEN O6</v>
          </cell>
          <cell r="E997">
            <v>0</v>
          </cell>
          <cell r="F997" t="str">
            <v>FERF</v>
          </cell>
          <cell r="G997" t="str">
            <v>CI_FOC</v>
          </cell>
          <cell r="H997" t="str">
            <v>PC</v>
          </cell>
          <cell r="I997" t="str">
            <v>CPR</v>
          </cell>
          <cell r="J997" t="str">
            <v/>
          </cell>
          <cell r="K997" t="str">
            <v>M0</v>
          </cell>
          <cell r="L997" t="str">
            <v>7915</v>
          </cell>
          <cell r="M997" t="str">
            <v>S</v>
          </cell>
          <cell r="N997">
            <v>0</v>
          </cell>
        </row>
        <row r="998">
          <cell r="A998" t="str">
            <v>FG-DAI-FOC-AS-0016</v>
          </cell>
          <cell r="B998" t="str">
            <v>CINT</v>
          </cell>
          <cell r="C998" t="str">
            <v/>
          </cell>
          <cell r="D998" t="str">
            <v>DAISHOGUN UP P SILVER BLUE O1</v>
          </cell>
          <cell r="E998">
            <v>44798</v>
          </cell>
          <cell r="F998" t="str">
            <v>FERF</v>
          </cell>
          <cell r="G998" t="str">
            <v>CI_FOC</v>
          </cell>
          <cell r="H998" t="str">
            <v>PC</v>
          </cell>
          <cell r="I998" t="str">
            <v>CPR</v>
          </cell>
          <cell r="J998" t="str">
            <v/>
          </cell>
          <cell r="K998" t="str">
            <v>M0</v>
          </cell>
          <cell r="L998" t="str">
            <v>7915</v>
          </cell>
          <cell r="M998" t="str">
            <v>S</v>
          </cell>
          <cell r="N998">
            <v>192917</v>
          </cell>
        </row>
        <row r="999">
          <cell r="A999" t="str">
            <v>FG-DAI-FOC-AS-0017</v>
          </cell>
          <cell r="B999" t="str">
            <v>CINT</v>
          </cell>
          <cell r="C999" t="str">
            <v/>
          </cell>
          <cell r="D999" t="str">
            <v>DAISHOGUN UP P SILVER BLUE L1</v>
          </cell>
          <cell r="E999">
            <v>0</v>
          </cell>
          <cell r="F999" t="str">
            <v>FERF</v>
          </cell>
          <cell r="G999" t="str">
            <v>CI_FOC</v>
          </cell>
          <cell r="H999" t="str">
            <v>PC</v>
          </cell>
          <cell r="I999" t="str">
            <v>CPR</v>
          </cell>
          <cell r="J999" t="str">
            <v/>
          </cell>
          <cell r="K999" t="str">
            <v>M0</v>
          </cell>
          <cell r="L999" t="str">
            <v>7915</v>
          </cell>
          <cell r="M999" t="str">
            <v>S</v>
          </cell>
          <cell r="N999">
            <v>0</v>
          </cell>
        </row>
        <row r="1000">
          <cell r="A1000" t="str">
            <v>FG-DAI-FOC-AS-0018</v>
          </cell>
          <cell r="B1000" t="str">
            <v>CINT</v>
          </cell>
          <cell r="C1000" t="str">
            <v/>
          </cell>
          <cell r="D1000" t="str">
            <v>DAISHOGUN UP P SILVER BLACK O7</v>
          </cell>
          <cell r="E1000">
            <v>44838</v>
          </cell>
          <cell r="F1000" t="str">
            <v>FERF</v>
          </cell>
          <cell r="G1000" t="str">
            <v>CI_FOC</v>
          </cell>
          <cell r="H1000" t="str">
            <v>PC</v>
          </cell>
          <cell r="I1000" t="str">
            <v>CPR</v>
          </cell>
          <cell r="J1000" t="str">
            <v/>
          </cell>
          <cell r="K1000" t="str">
            <v>M0</v>
          </cell>
          <cell r="L1000" t="str">
            <v>7915</v>
          </cell>
          <cell r="M1000" t="str">
            <v>S</v>
          </cell>
          <cell r="N1000">
            <v>282154</v>
          </cell>
        </row>
        <row r="1001">
          <cell r="A1001" t="str">
            <v>FG-DAI-FOC-AS-0019</v>
          </cell>
          <cell r="B1001" t="str">
            <v>CINT</v>
          </cell>
          <cell r="C1001" t="str">
            <v/>
          </cell>
          <cell r="D1001" t="str">
            <v>DAISHOGUN UP GREY BLACK O7</v>
          </cell>
          <cell r="E1001">
            <v>44797</v>
          </cell>
          <cell r="F1001" t="str">
            <v>FERF</v>
          </cell>
          <cell r="G1001" t="str">
            <v>CI_FOC</v>
          </cell>
          <cell r="H1001" t="str">
            <v>PC</v>
          </cell>
          <cell r="I1001" t="str">
            <v>CPR</v>
          </cell>
          <cell r="J1001" t="str">
            <v/>
          </cell>
          <cell r="K1001" t="str">
            <v>M0</v>
          </cell>
          <cell r="L1001" t="str">
            <v>7915</v>
          </cell>
          <cell r="M1001" t="str">
            <v>S</v>
          </cell>
          <cell r="N1001">
            <v>192917</v>
          </cell>
        </row>
        <row r="1002">
          <cell r="A1002" t="str">
            <v>FG-DAI-FOC-AS-0020</v>
          </cell>
          <cell r="B1002" t="str">
            <v>CINT</v>
          </cell>
          <cell r="C1002" t="str">
            <v/>
          </cell>
          <cell r="D1002" t="str">
            <v>DAISHOGUN PLUS P SILVER RED O3</v>
          </cell>
          <cell r="E1002">
            <v>0</v>
          </cell>
          <cell r="F1002" t="str">
            <v>FERF</v>
          </cell>
          <cell r="G1002" t="str">
            <v>CI_FOC</v>
          </cell>
          <cell r="H1002" t="str">
            <v>PC</v>
          </cell>
          <cell r="I1002" t="str">
            <v>CPR</v>
          </cell>
          <cell r="J1002" t="str">
            <v/>
          </cell>
          <cell r="K1002" t="str">
            <v>M0</v>
          </cell>
          <cell r="L1002" t="str">
            <v>7915</v>
          </cell>
          <cell r="M1002" t="str">
            <v>S</v>
          </cell>
          <cell r="N1002">
            <v>0</v>
          </cell>
        </row>
        <row r="1003">
          <cell r="A1003" t="str">
            <v>FG-DAI-FOC-AS-0021</v>
          </cell>
          <cell r="B1003" t="str">
            <v>CINT</v>
          </cell>
          <cell r="C1003" t="str">
            <v/>
          </cell>
          <cell r="D1003" t="str">
            <v>DAISHOGUN PLUS P SILVER RED N3</v>
          </cell>
          <cell r="E1003">
            <v>0</v>
          </cell>
          <cell r="F1003" t="str">
            <v>FERF</v>
          </cell>
          <cell r="G1003" t="str">
            <v>CI_FOC</v>
          </cell>
          <cell r="H1003" t="str">
            <v>PC</v>
          </cell>
          <cell r="I1003" t="str">
            <v>CPR</v>
          </cell>
          <cell r="J1003" t="str">
            <v/>
          </cell>
          <cell r="K1003" t="str">
            <v>M0</v>
          </cell>
          <cell r="L1003" t="str">
            <v>7915</v>
          </cell>
          <cell r="M1003" t="str">
            <v>S</v>
          </cell>
          <cell r="N1003">
            <v>0</v>
          </cell>
        </row>
        <row r="1004">
          <cell r="A1004" t="str">
            <v>FG-DAI-FOC-AS-0022</v>
          </cell>
          <cell r="B1004" t="str">
            <v>CINT</v>
          </cell>
          <cell r="C1004" t="str">
            <v/>
          </cell>
          <cell r="D1004" t="str">
            <v>DAISHOGUN PLUS P SILVER GREEN O6</v>
          </cell>
          <cell r="E1004">
            <v>0</v>
          </cell>
          <cell r="F1004" t="str">
            <v>FERF</v>
          </cell>
          <cell r="G1004" t="str">
            <v>CI_FOC</v>
          </cell>
          <cell r="H1004" t="str">
            <v>PC</v>
          </cell>
          <cell r="I1004" t="str">
            <v>CPR</v>
          </cell>
          <cell r="J1004" t="str">
            <v/>
          </cell>
          <cell r="K1004" t="str">
            <v>M0</v>
          </cell>
          <cell r="L1004" t="str">
            <v>7915</v>
          </cell>
          <cell r="M1004" t="str">
            <v>S</v>
          </cell>
          <cell r="N1004">
            <v>0</v>
          </cell>
        </row>
        <row r="1005">
          <cell r="A1005" t="str">
            <v>FG-DAI-FOC-AS-0023</v>
          </cell>
          <cell r="B1005" t="str">
            <v>CINT</v>
          </cell>
          <cell r="C1005" t="str">
            <v/>
          </cell>
          <cell r="D1005" t="str">
            <v>DAISHOGUN PLUS P SILVER BLUE O1</v>
          </cell>
          <cell r="E1005">
            <v>44817</v>
          </cell>
          <cell r="F1005" t="str">
            <v>FERF</v>
          </cell>
          <cell r="G1005" t="str">
            <v>CI_FOC</v>
          </cell>
          <cell r="H1005" t="str">
            <v>PC</v>
          </cell>
          <cell r="I1005" t="str">
            <v>CPR</v>
          </cell>
          <cell r="J1005" t="str">
            <v/>
          </cell>
          <cell r="K1005" t="str">
            <v>M0</v>
          </cell>
          <cell r="L1005" t="str">
            <v>7915</v>
          </cell>
          <cell r="M1005" t="str">
            <v>S</v>
          </cell>
          <cell r="N1005">
            <v>192917</v>
          </cell>
        </row>
        <row r="1006">
          <cell r="A1006" t="str">
            <v>FG-DAI-FOC-AS-0024</v>
          </cell>
          <cell r="B1006" t="str">
            <v>CINT</v>
          </cell>
          <cell r="C1006" t="str">
            <v/>
          </cell>
          <cell r="D1006" t="str">
            <v>DAISHOGUN PLUS P SILVER BLACK O7</v>
          </cell>
          <cell r="E1006">
            <v>44798</v>
          </cell>
          <cell r="F1006" t="str">
            <v>FERF</v>
          </cell>
          <cell r="G1006" t="str">
            <v>CI_FOC</v>
          </cell>
          <cell r="H1006" t="str">
            <v>PC</v>
          </cell>
          <cell r="I1006" t="str">
            <v>CPR</v>
          </cell>
          <cell r="J1006" t="str">
            <v/>
          </cell>
          <cell r="K1006" t="str">
            <v>M0</v>
          </cell>
          <cell r="L1006" t="str">
            <v>7915</v>
          </cell>
          <cell r="M1006" t="str">
            <v>S</v>
          </cell>
          <cell r="N1006">
            <v>192917</v>
          </cell>
        </row>
        <row r="1007">
          <cell r="A1007" t="str">
            <v>FG-DAI-FOC-AS-0025</v>
          </cell>
          <cell r="B1007" t="str">
            <v>CINT</v>
          </cell>
          <cell r="C1007" t="str">
            <v/>
          </cell>
          <cell r="D1007" t="str">
            <v>DAISHOGUN PLUS P SILVER BLACK L7</v>
          </cell>
          <cell r="E1007">
            <v>0</v>
          </cell>
          <cell r="F1007" t="str">
            <v>FERF</v>
          </cell>
          <cell r="G1007" t="str">
            <v>CI_FOC</v>
          </cell>
          <cell r="H1007" t="str">
            <v>PC</v>
          </cell>
          <cell r="I1007" t="str">
            <v>CPR</v>
          </cell>
          <cell r="J1007" t="str">
            <v/>
          </cell>
          <cell r="K1007" t="str">
            <v>M0</v>
          </cell>
          <cell r="L1007" t="str">
            <v>7915</v>
          </cell>
          <cell r="M1007" t="str">
            <v>S</v>
          </cell>
          <cell r="N1007">
            <v>0</v>
          </cell>
        </row>
        <row r="1008">
          <cell r="A1008" t="str">
            <v>FG-DAI-FOC-AS-0026</v>
          </cell>
          <cell r="B1008" t="str">
            <v>CINT</v>
          </cell>
          <cell r="C1008" t="str">
            <v/>
          </cell>
          <cell r="D1008" t="str">
            <v>DAISHOGUN PLUS P GREY BLUE L1</v>
          </cell>
          <cell r="E1008">
            <v>0</v>
          </cell>
          <cell r="F1008" t="str">
            <v>FERF</v>
          </cell>
          <cell r="G1008" t="str">
            <v>CI_FOC</v>
          </cell>
          <cell r="H1008" t="str">
            <v>PC</v>
          </cell>
          <cell r="I1008" t="str">
            <v>CPR</v>
          </cell>
          <cell r="J1008" t="str">
            <v/>
          </cell>
          <cell r="K1008" t="str">
            <v>M0</v>
          </cell>
          <cell r="L1008" t="str">
            <v>7915</v>
          </cell>
          <cell r="M1008" t="str">
            <v>S</v>
          </cell>
          <cell r="N1008">
            <v>0</v>
          </cell>
        </row>
        <row r="1009">
          <cell r="A1009" t="str">
            <v>FG-DAI-FOC-AS-0027</v>
          </cell>
          <cell r="B1009" t="str">
            <v>CINT</v>
          </cell>
          <cell r="C1009" t="str">
            <v/>
          </cell>
          <cell r="D1009" t="str">
            <v>DAISHOGUN P LIGHT GREY BLACK</v>
          </cell>
          <cell r="E1009">
            <v>44798</v>
          </cell>
          <cell r="F1009" t="str">
            <v>FERF</v>
          </cell>
          <cell r="G1009" t="str">
            <v>CI_FOC</v>
          </cell>
          <cell r="H1009" t="str">
            <v>PC</v>
          </cell>
          <cell r="I1009" t="str">
            <v>CPR</v>
          </cell>
          <cell r="J1009" t="str">
            <v/>
          </cell>
          <cell r="K1009" t="str">
            <v>M0</v>
          </cell>
          <cell r="L1009" t="str">
            <v>7915</v>
          </cell>
          <cell r="M1009" t="str">
            <v>S</v>
          </cell>
          <cell r="N1009">
            <v>192917</v>
          </cell>
        </row>
        <row r="1010">
          <cell r="A1010" t="str">
            <v>FG-DAI-FOC-AS-0028</v>
          </cell>
          <cell r="B1010" t="str">
            <v>CINT</v>
          </cell>
          <cell r="C1010" t="str">
            <v/>
          </cell>
          <cell r="D1010" t="str">
            <v>DAISHOGUN EXP P SILVER GREY W2</v>
          </cell>
          <cell r="E1010">
            <v>44798</v>
          </cell>
          <cell r="F1010" t="str">
            <v>FERF</v>
          </cell>
          <cell r="G1010" t="str">
            <v>CI_FOC</v>
          </cell>
          <cell r="H1010" t="str">
            <v>PC</v>
          </cell>
          <cell r="I1010" t="str">
            <v>CPR</v>
          </cell>
          <cell r="J1010" t="str">
            <v/>
          </cell>
          <cell r="K1010" t="str">
            <v>M0</v>
          </cell>
          <cell r="L1010" t="str">
            <v>7915</v>
          </cell>
          <cell r="M1010" t="str">
            <v>S</v>
          </cell>
          <cell r="N1010">
            <v>192917</v>
          </cell>
        </row>
        <row r="1011">
          <cell r="A1011" t="str">
            <v>FG-DAI-FOC-AS-0029</v>
          </cell>
          <cell r="B1011" t="str">
            <v>CINT</v>
          </cell>
          <cell r="C1011" t="str">
            <v/>
          </cell>
          <cell r="D1011" t="str">
            <v>DAISHOGUN BOLD P SILVER BLACK L7</v>
          </cell>
          <cell r="E1011">
            <v>0</v>
          </cell>
          <cell r="F1011" t="str">
            <v>FERF</v>
          </cell>
          <cell r="G1011" t="str">
            <v>CI_FOC</v>
          </cell>
          <cell r="H1011" t="str">
            <v>PC</v>
          </cell>
          <cell r="I1011" t="str">
            <v>CPR</v>
          </cell>
          <cell r="J1011" t="str">
            <v/>
          </cell>
          <cell r="K1011" t="str">
            <v>M0</v>
          </cell>
          <cell r="L1011" t="str">
            <v>7915</v>
          </cell>
          <cell r="M1011" t="str">
            <v>S</v>
          </cell>
          <cell r="N1011">
            <v>0</v>
          </cell>
        </row>
        <row r="1012">
          <cell r="A1012" t="str">
            <v>FG-DAI-FOC-AS-0030</v>
          </cell>
          <cell r="B1012" t="str">
            <v>CINT</v>
          </cell>
          <cell r="C1012" t="str">
            <v/>
          </cell>
          <cell r="D1012" t="str">
            <v>DAISHOGUN BOLD P SILVER CHOCOLATE N4</v>
          </cell>
          <cell r="E1012">
            <v>44847</v>
          </cell>
          <cell r="F1012" t="str">
            <v>FERF</v>
          </cell>
          <cell r="G1012" t="str">
            <v>CI_FOC</v>
          </cell>
          <cell r="H1012" t="str">
            <v>PC</v>
          </cell>
          <cell r="I1012" t="str">
            <v>CPR</v>
          </cell>
          <cell r="J1012" t="str">
            <v/>
          </cell>
          <cell r="K1012" t="str">
            <v>M0</v>
          </cell>
          <cell r="L1012" t="str">
            <v>7915</v>
          </cell>
          <cell r="M1012" t="str">
            <v>S</v>
          </cell>
          <cell r="N1012">
            <v>166889</v>
          </cell>
        </row>
        <row r="1013">
          <cell r="A1013" t="str">
            <v>FG-DAI-FOC-AS-0031</v>
          </cell>
          <cell r="B1013" t="str">
            <v>CINT</v>
          </cell>
          <cell r="C1013" t="str">
            <v/>
          </cell>
          <cell r="D1013" t="str">
            <v>DAISHOGUN P SILVER BLACK O7</v>
          </cell>
          <cell r="E1013">
            <v>44817</v>
          </cell>
          <cell r="F1013" t="str">
            <v>FERF</v>
          </cell>
          <cell r="G1013" t="str">
            <v>CI_FOC</v>
          </cell>
          <cell r="H1013" t="str">
            <v>PC</v>
          </cell>
          <cell r="I1013" t="str">
            <v>CPR</v>
          </cell>
          <cell r="J1013" t="str">
            <v/>
          </cell>
          <cell r="K1013" t="str">
            <v>M0</v>
          </cell>
          <cell r="L1013" t="str">
            <v>7915</v>
          </cell>
          <cell r="M1013" t="str">
            <v>S</v>
          </cell>
          <cell r="N1013">
            <v>192917</v>
          </cell>
        </row>
        <row r="1014">
          <cell r="A1014" t="str">
            <v>FG-DAI-FOC-AS-0032</v>
          </cell>
          <cell r="B1014" t="str">
            <v>CINT</v>
          </cell>
          <cell r="C1014" t="str">
            <v/>
          </cell>
          <cell r="D1014" t="str">
            <v>DAISHOGUN BOLD P SILVER BLUE O1</v>
          </cell>
          <cell r="E1014">
            <v>44841</v>
          </cell>
          <cell r="F1014" t="str">
            <v>FERF</v>
          </cell>
          <cell r="G1014" t="str">
            <v>CI_FOC</v>
          </cell>
          <cell r="H1014" t="str">
            <v>PC</v>
          </cell>
          <cell r="I1014" t="str">
            <v>CPR</v>
          </cell>
          <cell r="J1014" t="str">
            <v/>
          </cell>
          <cell r="K1014" t="str">
            <v>M0</v>
          </cell>
          <cell r="L1014" t="str">
            <v>7915</v>
          </cell>
          <cell r="M1014" t="str">
            <v>S</v>
          </cell>
          <cell r="N1014">
            <v>162326</v>
          </cell>
        </row>
        <row r="1015">
          <cell r="A1015" t="str">
            <v>FG-DAI-FOC-AS-0033</v>
          </cell>
          <cell r="B1015" t="str">
            <v>CINT</v>
          </cell>
          <cell r="C1015" t="str">
            <v/>
          </cell>
          <cell r="D1015" t="str">
            <v>DAISHOGUN BOLD P SILVER GREEN O6</v>
          </cell>
          <cell r="E1015">
            <v>44841</v>
          </cell>
          <cell r="F1015" t="str">
            <v>FERF</v>
          </cell>
          <cell r="G1015" t="str">
            <v>CI_FOC</v>
          </cell>
          <cell r="H1015" t="str">
            <v>PC</v>
          </cell>
          <cell r="I1015" t="str">
            <v>CPR</v>
          </cell>
          <cell r="J1015" t="str">
            <v/>
          </cell>
          <cell r="K1015" t="str">
            <v>M0</v>
          </cell>
          <cell r="L1015" t="str">
            <v>7915</v>
          </cell>
          <cell r="M1015" t="str">
            <v>S</v>
          </cell>
          <cell r="N1015">
            <v>163459</v>
          </cell>
        </row>
        <row r="1016">
          <cell r="A1016" t="str">
            <v>FG-DAI-FOC-AS-0034</v>
          </cell>
          <cell r="B1016" t="str">
            <v>CINT</v>
          </cell>
          <cell r="C1016" t="str">
            <v/>
          </cell>
          <cell r="D1016" t="str">
            <v>DAISHOGUN P CREAM GREEN I6</v>
          </cell>
          <cell r="E1016">
            <v>45096</v>
          </cell>
          <cell r="F1016" t="str">
            <v>FERF</v>
          </cell>
          <cell r="G1016" t="str">
            <v>CI_FOC</v>
          </cell>
          <cell r="H1016" t="str">
            <v>PC</v>
          </cell>
          <cell r="I1016" t="str">
            <v>CPR</v>
          </cell>
          <cell r="J1016" t="str">
            <v/>
          </cell>
          <cell r="K1016" t="str">
            <v>M0</v>
          </cell>
          <cell r="L1016" t="str">
            <v>7915</v>
          </cell>
          <cell r="M1016" t="str">
            <v>S</v>
          </cell>
          <cell r="N1016">
            <v>175503</v>
          </cell>
        </row>
        <row r="1017">
          <cell r="A1017" t="str">
            <v>FG-DAI-FOC-AS-0035</v>
          </cell>
          <cell r="B1017" t="str">
            <v>CINT</v>
          </cell>
          <cell r="C1017" t="str">
            <v/>
          </cell>
          <cell r="D1017" t="str">
            <v>DAISHOGUN P CREAM BLUE I1</v>
          </cell>
          <cell r="E1017">
            <v>45096</v>
          </cell>
          <cell r="F1017" t="str">
            <v>FERF</v>
          </cell>
          <cell r="G1017" t="str">
            <v>CI_FOC</v>
          </cell>
          <cell r="H1017" t="str">
            <v>PC</v>
          </cell>
          <cell r="I1017" t="str">
            <v>CPR</v>
          </cell>
          <cell r="J1017" t="str">
            <v/>
          </cell>
          <cell r="K1017" t="str">
            <v>M0</v>
          </cell>
          <cell r="L1017" t="str">
            <v>7915</v>
          </cell>
          <cell r="M1017" t="str">
            <v>S</v>
          </cell>
          <cell r="N1017">
            <v>176158</v>
          </cell>
        </row>
        <row r="1018">
          <cell r="A1018" t="str">
            <v>FG-DAI-FOC-AS-0036</v>
          </cell>
          <cell r="B1018" t="str">
            <v>CINT</v>
          </cell>
          <cell r="C1018" t="str">
            <v/>
          </cell>
          <cell r="D1018" t="str">
            <v>DAISHOGUN BOLD P DARK GREY BLUE O1</v>
          </cell>
          <cell r="E1018">
            <v>45131</v>
          </cell>
          <cell r="F1018" t="str">
            <v>FERF</v>
          </cell>
          <cell r="G1018" t="str">
            <v>CI_FOC</v>
          </cell>
          <cell r="H1018" t="str">
            <v>PC</v>
          </cell>
          <cell r="I1018" t="str">
            <v>CPR</v>
          </cell>
          <cell r="J1018" t="str">
            <v/>
          </cell>
          <cell r="K1018" t="str">
            <v>M0</v>
          </cell>
          <cell r="L1018" t="str">
            <v>7915</v>
          </cell>
          <cell r="M1018" t="str">
            <v>S</v>
          </cell>
          <cell r="N1018">
            <v>208732</v>
          </cell>
        </row>
        <row r="1019">
          <cell r="A1019" t="str">
            <v>FG-DAI-FOC-AS-0037</v>
          </cell>
          <cell r="B1019" t="str">
            <v>CINT</v>
          </cell>
          <cell r="C1019" t="str">
            <v/>
          </cell>
          <cell r="D1019" t="str">
            <v>DAISHOGUN P CREAM BROWN OZ 051</v>
          </cell>
          <cell r="E1019">
            <v>45168</v>
          </cell>
          <cell r="F1019" t="str">
            <v>FERF</v>
          </cell>
          <cell r="G1019" t="str">
            <v>CI_FOC</v>
          </cell>
          <cell r="H1019" t="str">
            <v>PC</v>
          </cell>
          <cell r="I1019" t="str">
            <v>CPR</v>
          </cell>
          <cell r="J1019" t="str">
            <v/>
          </cell>
          <cell r="K1019" t="str">
            <v>M0</v>
          </cell>
          <cell r="L1019" t="str">
            <v>7915</v>
          </cell>
          <cell r="M1019" t="str">
            <v>S</v>
          </cell>
          <cell r="N1019">
            <v>180666</v>
          </cell>
        </row>
        <row r="1020">
          <cell r="A1020" t="str">
            <v>FG-DAI-FOC-AS-0038</v>
          </cell>
          <cell r="B1020" t="str">
            <v>CINT</v>
          </cell>
          <cell r="C1020" t="str">
            <v/>
          </cell>
          <cell r="D1020" t="str">
            <v>DAISHOGUN BOLD P SILVER GREEN L6</v>
          </cell>
          <cell r="E1020">
            <v>45175</v>
          </cell>
          <cell r="F1020" t="str">
            <v>FERF</v>
          </cell>
          <cell r="G1020" t="str">
            <v>CI_FOC</v>
          </cell>
          <cell r="H1020" t="str">
            <v>PC</v>
          </cell>
          <cell r="I1020" t="str">
            <v>CPR</v>
          </cell>
          <cell r="J1020" t="str">
            <v/>
          </cell>
          <cell r="K1020" t="str">
            <v>M0</v>
          </cell>
          <cell r="L1020" t="str">
            <v>7915</v>
          </cell>
          <cell r="M1020" t="str">
            <v>S</v>
          </cell>
          <cell r="N1020">
            <v>221500</v>
          </cell>
        </row>
        <row r="1021">
          <cell r="A1021" t="str">
            <v>FG-DAI-FOC-AS-0039</v>
          </cell>
          <cell r="B1021" t="str">
            <v>CINT</v>
          </cell>
          <cell r="C1021" t="str">
            <v/>
          </cell>
          <cell r="D1021" t="str">
            <v>DAISHOGUN P CREAM GREEN FLORA</v>
          </cell>
          <cell r="E1021">
            <v>0</v>
          </cell>
          <cell r="F1021" t="str">
            <v>FERF</v>
          </cell>
          <cell r="G1021" t="str">
            <v>CI_FOC</v>
          </cell>
          <cell r="H1021" t="str">
            <v>PC</v>
          </cell>
          <cell r="I1021" t="str">
            <v>CPR</v>
          </cell>
          <cell r="J1021" t="str">
            <v/>
          </cell>
          <cell r="K1021" t="str">
            <v>M0</v>
          </cell>
          <cell r="L1021" t="str">
            <v>7915</v>
          </cell>
          <cell r="M1021" t="str">
            <v>S</v>
          </cell>
          <cell r="N1021">
            <v>0</v>
          </cell>
        </row>
        <row r="1022">
          <cell r="A1022" t="str">
            <v>FG-DAI-FOM-AS-0029</v>
          </cell>
          <cell r="B1022" t="str">
            <v>CINT</v>
          </cell>
          <cell r="C1022" t="str">
            <v/>
          </cell>
          <cell r="D1022" t="str">
            <v>DAISHOGUN MUP P GREY BLACK O7</v>
          </cell>
          <cell r="E1022">
            <v>44847</v>
          </cell>
          <cell r="F1022" t="str">
            <v>FERF</v>
          </cell>
          <cell r="G1022" t="str">
            <v>CI_FOM</v>
          </cell>
          <cell r="H1022" t="str">
            <v>PC</v>
          </cell>
          <cell r="I1022" t="str">
            <v>CPR</v>
          </cell>
          <cell r="J1022" t="str">
            <v/>
          </cell>
          <cell r="K1022" t="str">
            <v>M0</v>
          </cell>
          <cell r="L1022" t="str">
            <v>7915</v>
          </cell>
          <cell r="M1022" t="str">
            <v>S</v>
          </cell>
          <cell r="N1022">
            <v>229546</v>
          </cell>
        </row>
        <row r="1023">
          <cell r="A1023" t="str">
            <v>FG-DAI-FOM-AS-0030</v>
          </cell>
          <cell r="B1023" t="str">
            <v>CINT</v>
          </cell>
          <cell r="C1023" t="str">
            <v/>
          </cell>
          <cell r="D1023" t="str">
            <v>DAISHOGUN MUP P GREY BROWN N4</v>
          </cell>
          <cell r="E1023">
            <v>0</v>
          </cell>
          <cell r="F1023" t="str">
            <v>FERF</v>
          </cell>
          <cell r="G1023" t="str">
            <v>CI_FOM</v>
          </cell>
          <cell r="H1023" t="str">
            <v>PC</v>
          </cell>
          <cell r="I1023" t="str">
            <v>CPR</v>
          </cell>
          <cell r="J1023" t="str">
            <v/>
          </cell>
          <cell r="K1023" t="str">
            <v>M0</v>
          </cell>
          <cell r="L1023" t="str">
            <v>7915</v>
          </cell>
          <cell r="M1023" t="str">
            <v>S</v>
          </cell>
          <cell r="N1023">
            <v>0</v>
          </cell>
        </row>
        <row r="1024">
          <cell r="A1024" t="str">
            <v>FG-DAI-FOM-AS-0031</v>
          </cell>
          <cell r="B1024" t="str">
            <v>CINT</v>
          </cell>
          <cell r="C1024" t="str">
            <v/>
          </cell>
          <cell r="D1024" t="str">
            <v>DAISHOGUN MUP P GREY BLUE L1</v>
          </cell>
          <cell r="E1024">
            <v>0</v>
          </cell>
          <cell r="F1024" t="str">
            <v>FERF</v>
          </cell>
          <cell r="G1024" t="str">
            <v>CI_FOM</v>
          </cell>
          <cell r="H1024" t="str">
            <v>PC</v>
          </cell>
          <cell r="I1024" t="str">
            <v>CPR</v>
          </cell>
          <cell r="J1024" t="str">
            <v/>
          </cell>
          <cell r="K1024" t="str">
            <v>M0</v>
          </cell>
          <cell r="L1024" t="str">
            <v>7915</v>
          </cell>
          <cell r="M1024" t="str">
            <v>S</v>
          </cell>
          <cell r="N1024">
            <v>0</v>
          </cell>
        </row>
        <row r="1025">
          <cell r="A1025" t="str">
            <v>FG-DAI-FOM-AS-0032</v>
          </cell>
          <cell r="B1025" t="str">
            <v>CINT</v>
          </cell>
          <cell r="C1025" t="str">
            <v/>
          </cell>
          <cell r="D1025" t="str">
            <v>DAISHOGUN LMUP P GREY BLACK O7</v>
          </cell>
          <cell r="E1025">
            <v>44784</v>
          </cell>
          <cell r="F1025" t="str">
            <v>FERF</v>
          </cell>
          <cell r="G1025" t="str">
            <v>CI_FOM</v>
          </cell>
          <cell r="H1025" t="str">
            <v>PC</v>
          </cell>
          <cell r="I1025" t="str">
            <v>CPR</v>
          </cell>
          <cell r="J1025" t="str">
            <v/>
          </cell>
          <cell r="K1025" t="str">
            <v>M0</v>
          </cell>
          <cell r="L1025" t="str">
            <v>7915</v>
          </cell>
          <cell r="M1025" t="str">
            <v>S</v>
          </cell>
          <cell r="N1025">
            <v>279281</v>
          </cell>
        </row>
        <row r="1026">
          <cell r="A1026" t="str">
            <v>FG-DAI-FOM-AS-0033</v>
          </cell>
          <cell r="B1026" t="str">
            <v>CINT</v>
          </cell>
          <cell r="C1026" t="str">
            <v/>
          </cell>
          <cell r="D1026" t="str">
            <v>DAISHOGUN LMUP P GREY RED N3</v>
          </cell>
          <cell r="E1026">
            <v>0</v>
          </cell>
          <cell r="F1026" t="str">
            <v>FERF</v>
          </cell>
          <cell r="G1026" t="str">
            <v>CI_FOM</v>
          </cell>
          <cell r="H1026" t="str">
            <v>PC</v>
          </cell>
          <cell r="I1026" t="str">
            <v>CPR</v>
          </cell>
          <cell r="J1026" t="str">
            <v/>
          </cell>
          <cell r="K1026" t="str">
            <v>M0</v>
          </cell>
          <cell r="L1026" t="str">
            <v>7915</v>
          </cell>
          <cell r="M1026" t="str">
            <v>S</v>
          </cell>
          <cell r="N1026">
            <v>0</v>
          </cell>
        </row>
        <row r="1027">
          <cell r="A1027" t="str">
            <v>FG-DAI-FOM-AS-0034</v>
          </cell>
          <cell r="B1027" t="str">
            <v>CINT</v>
          </cell>
          <cell r="C1027" t="str">
            <v/>
          </cell>
          <cell r="D1027" t="str">
            <v>DAISHOGUN LMUP P GREY RED O3</v>
          </cell>
          <cell r="E1027">
            <v>0</v>
          </cell>
          <cell r="F1027" t="str">
            <v>FERF</v>
          </cell>
          <cell r="G1027" t="str">
            <v>CI_FOM</v>
          </cell>
          <cell r="H1027" t="str">
            <v>PC</v>
          </cell>
          <cell r="I1027" t="str">
            <v>CPR</v>
          </cell>
          <cell r="J1027" t="str">
            <v/>
          </cell>
          <cell r="K1027" t="str">
            <v>M0</v>
          </cell>
          <cell r="L1027" t="str">
            <v>7915</v>
          </cell>
          <cell r="M1027" t="str">
            <v>S</v>
          </cell>
          <cell r="N1027">
            <v>0</v>
          </cell>
        </row>
        <row r="1028">
          <cell r="A1028" t="str">
            <v>FG-DIV-LPS-AS-0001</v>
          </cell>
          <cell r="B1028" t="str">
            <v>CINT</v>
          </cell>
          <cell r="C1028" t="str">
            <v/>
          </cell>
          <cell r="D1028" t="str">
            <v>DIVIDER 1200X300 DAPHNEE SILVER BLACK</v>
          </cell>
          <cell r="E1028">
            <v>0</v>
          </cell>
          <cell r="F1028" t="str">
            <v>FERF</v>
          </cell>
          <cell r="G1028" t="str">
            <v>CI_WNM</v>
          </cell>
          <cell r="H1028" t="str">
            <v>PC</v>
          </cell>
          <cell r="I1028" t="str">
            <v>CPR</v>
          </cell>
          <cell r="J1028" t="str">
            <v/>
          </cell>
          <cell r="K1028" t="str">
            <v>M0</v>
          </cell>
          <cell r="L1028" t="str">
            <v>7915</v>
          </cell>
          <cell r="M1028" t="str">
            <v>S</v>
          </cell>
          <cell r="N1028">
            <v>0</v>
          </cell>
        </row>
        <row r="1029">
          <cell r="A1029" t="str">
            <v>FG-DIV-LPS-AS-0002</v>
          </cell>
          <cell r="B1029" t="str">
            <v>CINT</v>
          </cell>
          <cell r="C1029" t="str">
            <v/>
          </cell>
          <cell r="D1029" t="str">
            <v>DIVIDER 1400X300 DAPHNEE SILVER BLACK</v>
          </cell>
          <cell r="E1029">
            <v>44984</v>
          </cell>
          <cell r="F1029" t="str">
            <v>FERF</v>
          </cell>
          <cell r="G1029" t="str">
            <v>CI_WNM</v>
          </cell>
          <cell r="H1029" t="str">
            <v>PC</v>
          </cell>
          <cell r="I1029" t="str">
            <v>CPR</v>
          </cell>
          <cell r="J1029" t="str">
            <v/>
          </cell>
          <cell r="K1029" t="str">
            <v>M0</v>
          </cell>
          <cell r="L1029" t="str">
            <v>7915</v>
          </cell>
          <cell r="M1029" t="str">
            <v>S</v>
          </cell>
          <cell r="N1029">
            <v>109893</v>
          </cell>
        </row>
        <row r="1030">
          <cell r="A1030" t="str">
            <v>FG-DIV-LPS-SD-0001</v>
          </cell>
          <cell r="B1030" t="str">
            <v>CINT</v>
          </cell>
          <cell r="C1030" t="str">
            <v/>
          </cell>
          <cell r="D1030" t="str">
            <v>DIVIDER KT-01 IVORY</v>
          </cell>
          <cell r="E1030">
            <v>0</v>
          </cell>
          <cell r="F1030" t="str">
            <v>FERF</v>
          </cell>
          <cell r="G1030" t="str">
            <v>CI_OTH</v>
          </cell>
          <cell r="H1030" t="str">
            <v>PC</v>
          </cell>
          <cell r="I1030" t="str">
            <v>CPR</v>
          </cell>
          <cell r="J1030" t="str">
            <v/>
          </cell>
          <cell r="K1030" t="str">
            <v>M0</v>
          </cell>
          <cell r="L1030" t="str">
            <v>7915</v>
          </cell>
          <cell r="M1030" t="str">
            <v>S</v>
          </cell>
          <cell r="N1030">
            <v>0</v>
          </cell>
        </row>
        <row r="1031">
          <cell r="A1031" t="str">
            <v>FG-DIV-LPS-SD-0002</v>
          </cell>
          <cell r="B1031" t="str">
            <v>CINT</v>
          </cell>
          <cell r="C1031" t="str">
            <v/>
          </cell>
          <cell r="D1031" t="str">
            <v>DIVIDER KT-01 IVORY</v>
          </cell>
          <cell r="E1031">
            <v>44770</v>
          </cell>
          <cell r="F1031" t="str">
            <v>FERF</v>
          </cell>
          <cell r="G1031" t="str">
            <v>CI_OTH</v>
          </cell>
          <cell r="H1031" t="str">
            <v>PC</v>
          </cell>
          <cell r="I1031" t="str">
            <v>CPR</v>
          </cell>
          <cell r="J1031" t="str">
            <v/>
          </cell>
          <cell r="K1031" t="str">
            <v>M0</v>
          </cell>
          <cell r="L1031" t="str">
            <v>7915</v>
          </cell>
          <cell r="M1031" t="str">
            <v>S</v>
          </cell>
          <cell r="N1031">
            <v>0</v>
          </cell>
        </row>
        <row r="1032">
          <cell r="A1032" t="str">
            <v>FG-DIV-LPS-SD-0003</v>
          </cell>
          <cell r="B1032" t="str">
            <v>CINT</v>
          </cell>
          <cell r="C1032" t="str">
            <v/>
          </cell>
          <cell r="D1032" t="str">
            <v>DIVIDER KT-01 SILVER</v>
          </cell>
          <cell r="E1032">
            <v>0</v>
          </cell>
          <cell r="F1032" t="str">
            <v>FERF</v>
          </cell>
          <cell r="G1032" t="str">
            <v>CI_OTH</v>
          </cell>
          <cell r="H1032" t="str">
            <v>PC</v>
          </cell>
          <cell r="I1032" t="str">
            <v>CPR</v>
          </cell>
          <cell r="J1032" t="str">
            <v/>
          </cell>
          <cell r="K1032" t="str">
            <v>M0</v>
          </cell>
          <cell r="L1032" t="str">
            <v>7915</v>
          </cell>
          <cell r="M1032" t="str">
            <v>S</v>
          </cell>
          <cell r="N1032">
            <v>0</v>
          </cell>
        </row>
        <row r="1033">
          <cell r="A1033" t="str">
            <v>FG-DIV-LPS-SD-0004</v>
          </cell>
          <cell r="B1033" t="str">
            <v>CINT</v>
          </cell>
          <cell r="C1033" t="str">
            <v/>
          </cell>
          <cell r="D1033" t="str">
            <v>DIVIDER KT-01 SILVER</v>
          </cell>
          <cell r="E1033">
            <v>44770</v>
          </cell>
          <cell r="F1033" t="str">
            <v>FERF</v>
          </cell>
          <cell r="G1033" t="str">
            <v>CI_OTH</v>
          </cell>
          <cell r="H1033" t="str">
            <v>PC</v>
          </cell>
          <cell r="I1033" t="str">
            <v>CPR</v>
          </cell>
          <cell r="J1033" t="str">
            <v/>
          </cell>
          <cell r="K1033" t="str">
            <v>M0</v>
          </cell>
          <cell r="L1033" t="str">
            <v>7915</v>
          </cell>
          <cell r="M1033" t="str">
            <v>S</v>
          </cell>
          <cell r="N1033">
            <v>0</v>
          </cell>
        </row>
        <row r="1034">
          <cell r="A1034" t="str">
            <v>FG-DIV-LPS-SD-0005</v>
          </cell>
          <cell r="B1034" t="str">
            <v>CINT</v>
          </cell>
          <cell r="C1034" t="str">
            <v/>
          </cell>
          <cell r="D1034" t="str">
            <v>DIVIDER KT-02 SILVER</v>
          </cell>
          <cell r="E1034">
            <v>0</v>
          </cell>
          <cell r="F1034" t="str">
            <v>FERF</v>
          </cell>
          <cell r="G1034" t="str">
            <v>CI_OTH</v>
          </cell>
          <cell r="H1034" t="str">
            <v>PC</v>
          </cell>
          <cell r="I1034" t="str">
            <v>CPR</v>
          </cell>
          <cell r="J1034" t="str">
            <v/>
          </cell>
          <cell r="K1034" t="str">
            <v>M0</v>
          </cell>
          <cell r="L1034" t="str">
            <v>7915</v>
          </cell>
          <cell r="M1034" t="str">
            <v>S</v>
          </cell>
          <cell r="N1034">
            <v>0</v>
          </cell>
        </row>
        <row r="1035">
          <cell r="A1035" t="str">
            <v>FG-DIV-LPS-SD-0006</v>
          </cell>
          <cell r="B1035" t="str">
            <v>CINT</v>
          </cell>
          <cell r="C1035" t="str">
            <v/>
          </cell>
          <cell r="D1035" t="str">
            <v>DIVIDER KT-02 SILVER</v>
          </cell>
          <cell r="E1035">
            <v>44770</v>
          </cell>
          <cell r="F1035" t="str">
            <v>FERF</v>
          </cell>
          <cell r="G1035" t="str">
            <v>CI_OTH</v>
          </cell>
          <cell r="H1035" t="str">
            <v>PC</v>
          </cell>
          <cell r="I1035" t="str">
            <v>CPR</v>
          </cell>
          <cell r="J1035" t="str">
            <v/>
          </cell>
          <cell r="K1035" t="str">
            <v>M0</v>
          </cell>
          <cell r="L1035" t="str">
            <v>7915</v>
          </cell>
          <cell r="M1035" t="str">
            <v>S</v>
          </cell>
          <cell r="N1035">
            <v>0</v>
          </cell>
        </row>
        <row r="1036">
          <cell r="A1036" t="str">
            <v>FG-DIV-LPS-SD-0007</v>
          </cell>
          <cell r="B1036" t="str">
            <v>CINT</v>
          </cell>
          <cell r="C1036" t="str">
            <v/>
          </cell>
          <cell r="D1036" t="str">
            <v>DIVIDER KT-03 (KOGU) SILVER</v>
          </cell>
          <cell r="E1036">
            <v>0</v>
          </cell>
          <cell r="F1036" t="str">
            <v>FERF</v>
          </cell>
          <cell r="G1036" t="str">
            <v>CI_OTH</v>
          </cell>
          <cell r="H1036" t="str">
            <v>PC</v>
          </cell>
          <cell r="I1036" t="str">
            <v>CPR</v>
          </cell>
          <cell r="J1036" t="str">
            <v/>
          </cell>
          <cell r="K1036" t="str">
            <v>M0</v>
          </cell>
          <cell r="L1036" t="str">
            <v>7915</v>
          </cell>
          <cell r="M1036" t="str">
            <v>S</v>
          </cell>
          <cell r="N1036">
            <v>0</v>
          </cell>
        </row>
        <row r="1037">
          <cell r="A1037" t="str">
            <v>FG-DIV-LPS-SD-0008</v>
          </cell>
          <cell r="B1037" t="str">
            <v>CINT</v>
          </cell>
          <cell r="C1037" t="str">
            <v/>
          </cell>
          <cell r="D1037" t="str">
            <v>DIVIDER KT-03 (KOGU) SILVER</v>
          </cell>
          <cell r="E1037">
            <v>44770</v>
          </cell>
          <cell r="F1037" t="str">
            <v>FERF</v>
          </cell>
          <cell r="G1037" t="str">
            <v>CI_OTH</v>
          </cell>
          <cell r="H1037" t="str">
            <v>PC</v>
          </cell>
          <cell r="I1037" t="str">
            <v>CPR</v>
          </cell>
          <cell r="J1037" t="str">
            <v/>
          </cell>
          <cell r="K1037" t="str">
            <v>M0</v>
          </cell>
          <cell r="L1037" t="str">
            <v>7915</v>
          </cell>
          <cell r="M1037" t="str">
            <v>S</v>
          </cell>
          <cell r="N1037">
            <v>0</v>
          </cell>
        </row>
        <row r="1038">
          <cell r="A1038" t="str">
            <v>FG-DIV-LPS-SD-0009</v>
          </cell>
          <cell r="B1038" t="str">
            <v>CINT</v>
          </cell>
          <cell r="C1038" t="str">
            <v/>
          </cell>
          <cell r="D1038" t="str">
            <v>DIVIDER 1200X300 DAPHNEE SILVER BLACK</v>
          </cell>
          <cell r="E1038">
            <v>45169</v>
          </cell>
          <cell r="F1038" t="str">
            <v>FERF</v>
          </cell>
          <cell r="G1038" t="str">
            <v>CI_WNM</v>
          </cell>
          <cell r="H1038" t="str">
            <v>PC</v>
          </cell>
          <cell r="I1038" t="str">
            <v>CPR</v>
          </cell>
          <cell r="J1038" t="str">
            <v/>
          </cell>
          <cell r="K1038" t="str">
            <v>M0</v>
          </cell>
          <cell r="L1038" t="str">
            <v>7915</v>
          </cell>
          <cell r="M1038" t="str">
            <v>V</v>
          </cell>
          <cell r="N1038">
            <v>0</v>
          </cell>
        </row>
        <row r="1039">
          <cell r="A1039" t="str">
            <v>FG-DIV-LPS-SD-0010</v>
          </cell>
          <cell r="B1039" t="str">
            <v>CINT</v>
          </cell>
          <cell r="C1039" t="str">
            <v/>
          </cell>
          <cell r="D1039" t="str">
            <v>DIVIDER 1400X300 DAPHNEE SILVER BLACK</v>
          </cell>
          <cell r="E1039">
            <v>45169</v>
          </cell>
          <cell r="F1039" t="str">
            <v>FERF</v>
          </cell>
          <cell r="G1039" t="str">
            <v>CI_WNM</v>
          </cell>
          <cell r="H1039" t="str">
            <v>PC</v>
          </cell>
          <cell r="I1039" t="str">
            <v>CPR</v>
          </cell>
          <cell r="J1039" t="str">
            <v/>
          </cell>
          <cell r="K1039" t="str">
            <v>M0</v>
          </cell>
          <cell r="L1039" t="str">
            <v>7915</v>
          </cell>
          <cell r="M1039" t="str">
            <v>V</v>
          </cell>
          <cell r="N1039">
            <v>0</v>
          </cell>
        </row>
        <row r="1040">
          <cell r="A1040" t="str">
            <v>FG-DIV-OTH-SD-0001</v>
          </cell>
          <cell r="B1040" t="str">
            <v>CINT</v>
          </cell>
          <cell r="C1040" t="str">
            <v/>
          </cell>
          <cell r="D1040" t="str">
            <v>AKRILIK NO TANGGA UK 20 X 6 CM 2MM</v>
          </cell>
          <cell r="E1040">
            <v>0</v>
          </cell>
          <cell r="F1040" t="str">
            <v>FERF</v>
          </cell>
          <cell r="G1040" t="str">
            <v>CI_OTH</v>
          </cell>
          <cell r="H1040" t="str">
            <v>PC</v>
          </cell>
          <cell r="I1040" t="str">
            <v>CPR</v>
          </cell>
          <cell r="J1040" t="str">
            <v/>
          </cell>
          <cell r="K1040" t="str">
            <v>M0</v>
          </cell>
          <cell r="L1040" t="str">
            <v>7915</v>
          </cell>
          <cell r="M1040" t="str">
            <v>V</v>
          </cell>
          <cell r="N1040">
            <v>35000</v>
          </cell>
        </row>
        <row r="1041">
          <cell r="A1041" t="str">
            <v>FG-DIV-WNM-SD-0001</v>
          </cell>
          <cell r="B1041" t="str">
            <v>CINT</v>
          </cell>
          <cell r="C1041" t="str">
            <v/>
          </cell>
          <cell r="D1041" t="str">
            <v>ACRYLIC PARTITON 1200X500 3MM + CLAMPER</v>
          </cell>
          <cell r="E1041">
            <v>0</v>
          </cell>
          <cell r="F1041" t="str">
            <v>FERF</v>
          </cell>
          <cell r="G1041" t="str">
            <v>CI_WNM</v>
          </cell>
          <cell r="H1041" t="str">
            <v>PC</v>
          </cell>
          <cell r="I1041" t="str">
            <v>CPR</v>
          </cell>
          <cell r="J1041" t="str">
            <v/>
          </cell>
          <cell r="K1041" t="str">
            <v>M0</v>
          </cell>
          <cell r="L1041" t="str">
            <v>7915</v>
          </cell>
          <cell r="M1041" t="str">
            <v>V</v>
          </cell>
          <cell r="N1041">
            <v>0</v>
          </cell>
        </row>
        <row r="1042">
          <cell r="A1042" t="str">
            <v>FG-DRA-DRG-AS-0002</v>
          </cell>
          <cell r="B1042" t="str">
            <v>CINT</v>
          </cell>
          <cell r="C1042" t="str">
            <v/>
          </cell>
          <cell r="D1042" t="str">
            <v>DRAGON FL BLUE</v>
          </cell>
          <cell r="E1042">
            <v>44797</v>
          </cell>
          <cell r="F1042" t="str">
            <v>FERF</v>
          </cell>
          <cell r="G1042" t="str">
            <v>CI_DRG</v>
          </cell>
          <cell r="H1042" t="str">
            <v>PC</v>
          </cell>
          <cell r="I1042" t="str">
            <v>CPR</v>
          </cell>
          <cell r="J1042" t="str">
            <v/>
          </cell>
          <cell r="K1042" t="str">
            <v>M0</v>
          </cell>
          <cell r="L1042" t="str">
            <v>7915</v>
          </cell>
          <cell r="M1042" t="str">
            <v>S</v>
          </cell>
          <cell r="N1042">
            <v>162342</v>
          </cell>
        </row>
        <row r="1043">
          <cell r="A1043" t="str">
            <v>FG-DRA-DRG-AS-0004</v>
          </cell>
          <cell r="B1043" t="str">
            <v>CINT</v>
          </cell>
          <cell r="C1043" t="str">
            <v/>
          </cell>
          <cell r="D1043" t="str">
            <v>DRAGON FL GREEN GLOSS</v>
          </cell>
          <cell r="E1043">
            <v>44797</v>
          </cell>
          <cell r="F1043" t="str">
            <v>FERF</v>
          </cell>
          <cell r="G1043" t="str">
            <v>CI_DRG</v>
          </cell>
          <cell r="H1043" t="str">
            <v>PC</v>
          </cell>
          <cell r="I1043" t="str">
            <v>CPR</v>
          </cell>
          <cell r="J1043" t="str">
            <v/>
          </cell>
          <cell r="K1043" t="str">
            <v>M0</v>
          </cell>
          <cell r="L1043" t="str">
            <v>7915</v>
          </cell>
          <cell r="M1043" t="str">
            <v>S</v>
          </cell>
          <cell r="N1043">
            <v>162342</v>
          </cell>
        </row>
        <row r="1044">
          <cell r="A1044" t="str">
            <v>FG-DRA-DRG-AS-0009</v>
          </cell>
          <cell r="B1044" t="str">
            <v>CINT</v>
          </cell>
          <cell r="C1044" t="str">
            <v/>
          </cell>
          <cell r="D1044" t="str">
            <v>DRAGON FLH BLACK</v>
          </cell>
          <cell r="E1044">
            <v>44966</v>
          </cell>
          <cell r="F1044" t="str">
            <v>FERF</v>
          </cell>
          <cell r="G1044" t="str">
            <v>CI_DRG</v>
          </cell>
          <cell r="H1044" t="str">
            <v>PC</v>
          </cell>
          <cell r="I1044" t="str">
            <v>CPR</v>
          </cell>
          <cell r="J1044" t="str">
            <v/>
          </cell>
          <cell r="K1044" t="str">
            <v>M0</v>
          </cell>
          <cell r="L1044" t="str">
            <v>7915</v>
          </cell>
          <cell r="M1044" t="str">
            <v>S</v>
          </cell>
          <cell r="N1044">
            <v>200072</v>
          </cell>
        </row>
        <row r="1045">
          <cell r="A1045" t="str">
            <v>FG-DRA-DRG-AS-0010</v>
          </cell>
          <cell r="B1045" t="str">
            <v>CINT</v>
          </cell>
          <cell r="C1045" t="str">
            <v/>
          </cell>
          <cell r="D1045" t="str">
            <v>DRAGON FLH BLUE</v>
          </cell>
          <cell r="E1045">
            <v>44966</v>
          </cell>
          <cell r="F1045" t="str">
            <v>FERF</v>
          </cell>
          <cell r="G1045" t="str">
            <v>CI_DRG</v>
          </cell>
          <cell r="H1045" t="str">
            <v>PC</v>
          </cell>
          <cell r="I1045" t="str">
            <v>CPR</v>
          </cell>
          <cell r="J1045" t="str">
            <v/>
          </cell>
          <cell r="K1045" t="str">
            <v>M0</v>
          </cell>
          <cell r="L1045" t="str">
            <v>7915</v>
          </cell>
          <cell r="M1045" t="str">
            <v>S</v>
          </cell>
          <cell r="N1045">
            <v>199980</v>
          </cell>
        </row>
        <row r="1046">
          <cell r="A1046" t="str">
            <v>FG-DRA-DRG-AS-0011</v>
          </cell>
          <cell r="B1046" t="str">
            <v>CINT</v>
          </cell>
          <cell r="C1046" t="str">
            <v/>
          </cell>
          <cell r="D1046" t="str">
            <v>DRAGON FLH RED</v>
          </cell>
          <cell r="E1046">
            <v>44834</v>
          </cell>
          <cell r="F1046" t="str">
            <v>FERF</v>
          </cell>
          <cell r="G1046" t="str">
            <v>CI_DRG</v>
          </cell>
          <cell r="H1046" t="str">
            <v>PC</v>
          </cell>
          <cell r="I1046" t="str">
            <v>CPR</v>
          </cell>
          <cell r="J1046" t="str">
            <v/>
          </cell>
          <cell r="K1046" t="str">
            <v>M0</v>
          </cell>
          <cell r="L1046" t="str">
            <v>7915</v>
          </cell>
          <cell r="M1046" t="str">
            <v>S</v>
          </cell>
          <cell r="N1046">
            <v>159918</v>
          </cell>
        </row>
        <row r="1047">
          <cell r="A1047" t="str">
            <v>FG-DRA-DRG-AS-0012</v>
          </cell>
          <cell r="B1047" t="str">
            <v>CINT</v>
          </cell>
          <cell r="C1047" t="str">
            <v/>
          </cell>
          <cell r="D1047" t="str">
            <v>DRAGON FLH RED GLOSS</v>
          </cell>
          <cell r="E1047">
            <v>44834</v>
          </cell>
          <cell r="F1047" t="str">
            <v>FERF</v>
          </cell>
          <cell r="G1047" t="str">
            <v>CI_DRG</v>
          </cell>
          <cell r="H1047" t="str">
            <v>PC</v>
          </cell>
          <cell r="I1047" t="str">
            <v>CPR</v>
          </cell>
          <cell r="J1047" t="str">
            <v/>
          </cell>
          <cell r="K1047" t="str">
            <v>M0</v>
          </cell>
          <cell r="L1047" t="str">
            <v>7915</v>
          </cell>
          <cell r="M1047" t="str">
            <v>S</v>
          </cell>
          <cell r="N1047">
            <v>159918</v>
          </cell>
        </row>
        <row r="1048">
          <cell r="A1048" t="str">
            <v>FG-DRA-DRG-AS-0013</v>
          </cell>
          <cell r="B1048" t="str">
            <v>CINT</v>
          </cell>
          <cell r="C1048" t="str">
            <v/>
          </cell>
          <cell r="D1048" t="str">
            <v>DRAGON FLH SILVER BLACK</v>
          </cell>
          <cell r="E1048">
            <v>0</v>
          </cell>
          <cell r="F1048" t="str">
            <v>FERF</v>
          </cell>
          <cell r="G1048" t="str">
            <v>CI_DRG</v>
          </cell>
          <cell r="H1048" t="str">
            <v>PC</v>
          </cell>
          <cell r="I1048" t="str">
            <v>CPR</v>
          </cell>
          <cell r="J1048" t="str">
            <v/>
          </cell>
          <cell r="K1048" t="str">
            <v>M0</v>
          </cell>
          <cell r="L1048" t="str">
            <v>7915</v>
          </cell>
          <cell r="M1048" t="str">
            <v>S</v>
          </cell>
          <cell r="N1048">
            <v>0</v>
          </cell>
        </row>
        <row r="1049">
          <cell r="A1049" t="str">
            <v>FG-DRA-DRG-AS-0014</v>
          </cell>
          <cell r="B1049" t="str">
            <v>CINT</v>
          </cell>
          <cell r="C1049" t="str">
            <v/>
          </cell>
          <cell r="D1049" t="str">
            <v>DRAGON MENZA HD</v>
          </cell>
          <cell r="E1049">
            <v>45253</v>
          </cell>
          <cell r="F1049" t="str">
            <v>FERF</v>
          </cell>
          <cell r="G1049" t="str">
            <v>CI_DRG</v>
          </cell>
          <cell r="H1049" t="str">
            <v>PC</v>
          </cell>
          <cell r="I1049" t="str">
            <v>CPR</v>
          </cell>
          <cell r="J1049" t="str">
            <v/>
          </cell>
          <cell r="K1049" t="str">
            <v>M0</v>
          </cell>
          <cell r="L1049" t="str">
            <v>7915</v>
          </cell>
          <cell r="M1049" t="str">
            <v>S</v>
          </cell>
          <cell r="N1049">
            <v>649323</v>
          </cell>
        </row>
        <row r="1050">
          <cell r="A1050" t="str">
            <v>FG-DRA-DRG-AS-0015</v>
          </cell>
          <cell r="B1050" t="str">
            <v>CINT</v>
          </cell>
          <cell r="C1050" t="str">
            <v/>
          </cell>
          <cell r="D1050" t="str">
            <v>DRAGON RB BLUE</v>
          </cell>
          <cell r="E1050">
            <v>0</v>
          </cell>
          <cell r="F1050" t="str">
            <v>FERF</v>
          </cell>
          <cell r="G1050" t="str">
            <v>CI_DRG</v>
          </cell>
          <cell r="H1050" t="str">
            <v>PC</v>
          </cell>
          <cell r="I1050" t="str">
            <v>CPR</v>
          </cell>
          <cell r="J1050" t="str">
            <v/>
          </cell>
          <cell r="K1050" t="str">
            <v>M0</v>
          </cell>
          <cell r="L1050" t="str">
            <v>7915</v>
          </cell>
          <cell r="M1050" t="str">
            <v>S</v>
          </cell>
          <cell r="N1050">
            <v>0</v>
          </cell>
        </row>
        <row r="1051">
          <cell r="A1051" t="str">
            <v>FG-DRA-DRG-AS-0016</v>
          </cell>
          <cell r="B1051" t="str">
            <v>CINT</v>
          </cell>
          <cell r="C1051" t="str">
            <v/>
          </cell>
          <cell r="D1051" t="str">
            <v>DRAGON RB BLUE GLOSS</v>
          </cell>
          <cell r="E1051">
            <v>44834</v>
          </cell>
          <cell r="F1051" t="str">
            <v>FERF</v>
          </cell>
          <cell r="G1051" t="str">
            <v>CI_DRG</v>
          </cell>
          <cell r="H1051" t="str">
            <v>PC</v>
          </cell>
          <cell r="I1051" t="str">
            <v>CPR</v>
          </cell>
          <cell r="J1051" t="str">
            <v/>
          </cell>
          <cell r="K1051" t="str">
            <v>M0</v>
          </cell>
          <cell r="L1051" t="str">
            <v>7915</v>
          </cell>
          <cell r="M1051" t="str">
            <v>S</v>
          </cell>
          <cell r="N1051">
            <v>47632</v>
          </cell>
        </row>
        <row r="1052">
          <cell r="A1052" t="str">
            <v>FG-DRA-DRG-AS-0017</v>
          </cell>
          <cell r="B1052" t="str">
            <v>CINT</v>
          </cell>
          <cell r="C1052" t="str">
            <v/>
          </cell>
          <cell r="D1052" t="str">
            <v>DRAGON RB GREEN GLOSS</v>
          </cell>
          <cell r="E1052">
            <v>44834</v>
          </cell>
          <cell r="F1052" t="str">
            <v>FERF</v>
          </cell>
          <cell r="G1052" t="str">
            <v>CI_DRG</v>
          </cell>
          <cell r="H1052" t="str">
            <v>PC</v>
          </cell>
          <cell r="I1052" t="str">
            <v>CPR</v>
          </cell>
          <cell r="J1052" t="str">
            <v/>
          </cell>
          <cell r="K1052" t="str">
            <v>M0</v>
          </cell>
          <cell r="L1052" t="str">
            <v>7915</v>
          </cell>
          <cell r="M1052" t="str">
            <v>S</v>
          </cell>
          <cell r="N1052">
            <v>69840</v>
          </cell>
        </row>
        <row r="1053">
          <cell r="A1053" t="str">
            <v>FG-DRA-DRG-AS-0018</v>
          </cell>
          <cell r="B1053" t="str">
            <v>CINT</v>
          </cell>
          <cell r="C1053" t="str">
            <v/>
          </cell>
          <cell r="D1053" t="str">
            <v>DRAGON RB RED GLOSS</v>
          </cell>
          <cell r="E1053">
            <v>0</v>
          </cell>
          <cell r="F1053" t="str">
            <v>FERF</v>
          </cell>
          <cell r="G1053" t="str">
            <v>CI_DRG</v>
          </cell>
          <cell r="H1053" t="str">
            <v>PC</v>
          </cell>
          <cell r="I1053" t="str">
            <v>CPR</v>
          </cell>
          <cell r="J1053" t="str">
            <v/>
          </cell>
          <cell r="K1053" t="str">
            <v>M0</v>
          </cell>
          <cell r="L1053" t="str">
            <v>7915</v>
          </cell>
          <cell r="M1053" t="str">
            <v>S</v>
          </cell>
          <cell r="N1053">
            <v>0</v>
          </cell>
        </row>
        <row r="1054">
          <cell r="A1054" t="str">
            <v>FG-DRA-DRG-AS-0019</v>
          </cell>
          <cell r="B1054" t="str">
            <v>CINT</v>
          </cell>
          <cell r="C1054" t="str">
            <v/>
          </cell>
          <cell r="D1054" t="str">
            <v>DRAGON RB SHARP ORANGE</v>
          </cell>
          <cell r="E1054">
            <v>44769</v>
          </cell>
          <cell r="F1054" t="str">
            <v>FERF</v>
          </cell>
          <cell r="G1054" t="str">
            <v>CI_DRG</v>
          </cell>
          <cell r="H1054" t="str">
            <v>PC</v>
          </cell>
          <cell r="I1054" t="str">
            <v>CPR</v>
          </cell>
          <cell r="J1054" t="str">
            <v/>
          </cell>
          <cell r="K1054" t="str">
            <v>M0</v>
          </cell>
          <cell r="L1054" t="str">
            <v>7915</v>
          </cell>
          <cell r="M1054" t="str">
            <v>S</v>
          </cell>
          <cell r="N1054">
            <v>0</v>
          </cell>
        </row>
        <row r="1055">
          <cell r="A1055" t="str">
            <v>FG-DRA-DRG-AS-0020</v>
          </cell>
          <cell r="B1055" t="str">
            <v>CINT</v>
          </cell>
          <cell r="C1055" t="str">
            <v/>
          </cell>
          <cell r="D1055" t="str">
            <v>DRAGON YD BLUE</v>
          </cell>
          <cell r="E1055">
            <v>44834</v>
          </cell>
          <cell r="F1055" t="str">
            <v>FERF</v>
          </cell>
          <cell r="G1055" t="str">
            <v>CI_DRG</v>
          </cell>
          <cell r="H1055" t="str">
            <v>PC</v>
          </cell>
          <cell r="I1055" t="str">
            <v>CPR</v>
          </cell>
          <cell r="J1055" t="str">
            <v/>
          </cell>
          <cell r="K1055" t="str">
            <v>M0</v>
          </cell>
          <cell r="L1055" t="str">
            <v>7915</v>
          </cell>
          <cell r="M1055" t="str">
            <v>S</v>
          </cell>
          <cell r="N1055">
            <v>187124</v>
          </cell>
        </row>
        <row r="1056">
          <cell r="A1056" t="str">
            <v>FG-DRA-DRG-AS-0021</v>
          </cell>
          <cell r="B1056" t="str">
            <v>CINT</v>
          </cell>
          <cell r="C1056" t="str">
            <v/>
          </cell>
          <cell r="D1056" t="str">
            <v>DRAGON YD BLUE GLOSS</v>
          </cell>
          <cell r="E1056">
            <v>44838</v>
          </cell>
          <cell r="F1056" t="str">
            <v>FERF</v>
          </cell>
          <cell r="G1056" t="str">
            <v>CI_DRG</v>
          </cell>
          <cell r="H1056" t="str">
            <v>PC</v>
          </cell>
          <cell r="I1056" t="str">
            <v>CPR</v>
          </cell>
          <cell r="J1056" t="str">
            <v/>
          </cell>
          <cell r="K1056" t="str">
            <v>M0</v>
          </cell>
          <cell r="L1056" t="str">
            <v>7915</v>
          </cell>
          <cell r="M1056" t="str">
            <v>S</v>
          </cell>
          <cell r="N1056">
            <v>117088</v>
          </cell>
        </row>
        <row r="1057">
          <cell r="A1057" t="str">
            <v>FG-DRA-DRG-AS-0025</v>
          </cell>
          <cell r="B1057" t="str">
            <v>CINT</v>
          </cell>
          <cell r="C1057" t="str">
            <v/>
          </cell>
          <cell r="D1057" t="str">
            <v>DRAGON YD RED GLOSS</v>
          </cell>
          <cell r="E1057">
            <v>44834</v>
          </cell>
          <cell r="F1057" t="str">
            <v>FERF</v>
          </cell>
          <cell r="G1057" t="str">
            <v>CI_DRG</v>
          </cell>
          <cell r="H1057" t="str">
            <v>PC</v>
          </cell>
          <cell r="I1057" t="str">
            <v>CPR</v>
          </cell>
          <cell r="J1057" t="str">
            <v/>
          </cell>
          <cell r="K1057" t="str">
            <v>M0</v>
          </cell>
          <cell r="L1057" t="str">
            <v>7915</v>
          </cell>
          <cell r="M1057" t="str">
            <v>S</v>
          </cell>
          <cell r="N1057">
            <v>187124</v>
          </cell>
        </row>
        <row r="1058">
          <cell r="A1058" t="str">
            <v>FG-DRA-DRG-AS-0026</v>
          </cell>
          <cell r="B1058" t="str">
            <v>CINT</v>
          </cell>
          <cell r="C1058" t="str">
            <v/>
          </cell>
          <cell r="D1058" t="str">
            <v>DRAGON YNP DARK BROWN BLACK</v>
          </cell>
          <cell r="E1058">
            <v>45131</v>
          </cell>
          <cell r="F1058" t="str">
            <v>FERF</v>
          </cell>
          <cell r="G1058" t="str">
            <v>CI_DRG</v>
          </cell>
          <cell r="H1058" t="str">
            <v>PC</v>
          </cell>
          <cell r="I1058" t="str">
            <v>CPR</v>
          </cell>
          <cell r="J1058" t="str">
            <v/>
          </cell>
          <cell r="K1058" t="str">
            <v>M0</v>
          </cell>
          <cell r="L1058" t="str">
            <v>7915</v>
          </cell>
          <cell r="M1058" t="str">
            <v>S</v>
          </cell>
          <cell r="N1058">
            <v>211245</v>
          </cell>
        </row>
        <row r="1059">
          <cell r="A1059" t="str">
            <v>FG-DRA-DRG-AS-0031</v>
          </cell>
          <cell r="B1059" t="str">
            <v>CINT</v>
          </cell>
          <cell r="C1059" t="str">
            <v/>
          </cell>
          <cell r="D1059" t="str">
            <v>PF-Z2010 A</v>
          </cell>
          <cell r="E1059">
            <v>44770</v>
          </cell>
          <cell r="F1059" t="str">
            <v>FERF</v>
          </cell>
          <cell r="G1059" t="str">
            <v>CI_DRG</v>
          </cell>
          <cell r="H1059" t="str">
            <v>PC</v>
          </cell>
          <cell r="I1059" t="str">
            <v>CPR</v>
          </cell>
          <cell r="J1059" t="str">
            <v/>
          </cell>
          <cell r="K1059" t="str">
            <v>M0</v>
          </cell>
          <cell r="L1059" t="str">
            <v>7915</v>
          </cell>
          <cell r="M1059" t="str">
            <v>S</v>
          </cell>
          <cell r="N1059">
            <v>0</v>
          </cell>
        </row>
        <row r="1060">
          <cell r="A1060" t="str">
            <v>FG-DRA-DRG-AS-0033</v>
          </cell>
          <cell r="B1060" t="str">
            <v>CINT</v>
          </cell>
          <cell r="C1060" t="str">
            <v/>
          </cell>
          <cell r="D1060" t="str">
            <v>PF-Z2210 A</v>
          </cell>
          <cell r="E1060">
            <v>45181</v>
          </cell>
          <cell r="F1060" t="str">
            <v>FERF</v>
          </cell>
          <cell r="G1060" t="str">
            <v>CI_DRG</v>
          </cell>
          <cell r="H1060" t="str">
            <v>PC</v>
          </cell>
          <cell r="I1060" t="str">
            <v>CPR</v>
          </cell>
          <cell r="J1060" t="str">
            <v/>
          </cell>
          <cell r="K1060" t="str">
            <v>M0</v>
          </cell>
          <cell r="L1060" t="str">
            <v>7915</v>
          </cell>
          <cell r="M1060" t="str">
            <v>S</v>
          </cell>
          <cell r="N1060">
            <v>0</v>
          </cell>
        </row>
        <row r="1061">
          <cell r="A1061" t="str">
            <v>FG-DRA-DRG-AS-0038</v>
          </cell>
          <cell r="B1061" t="str">
            <v>CINT</v>
          </cell>
          <cell r="C1061" t="str">
            <v/>
          </cell>
          <cell r="D1061" t="str">
            <v>RIBBON HIGH GREY</v>
          </cell>
          <cell r="E1061">
            <v>45253</v>
          </cell>
          <cell r="F1061" t="str">
            <v>FERF</v>
          </cell>
          <cell r="G1061" t="str">
            <v>CI_DRG</v>
          </cell>
          <cell r="H1061" t="str">
            <v>PC</v>
          </cell>
          <cell r="I1061" t="str">
            <v>CPR</v>
          </cell>
          <cell r="J1061" t="str">
            <v/>
          </cell>
          <cell r="K1061" t="str">
            <v>M0</v>
          </cell>
          <cell r="L1061" t="str">
            <v>7915</v>
          </cell>
          <cell r="M1061" t="str">
            <v>S</v>
          </cell>
          <cell r="N1061">
            <v>202186</v>
          </cell>
        </row>
        <row r="1062">
          <cell r="A1062" t="str">
            <v>FG-DRA-DRG-AS-0039</v>
          </cell>
          <cell r="B1062" t="str">
            <v>CINT</v>
          </cell>
          <cell r="C1062" t="str">
            <v/>
          </cell>
          <cell r="D1062" t="str">
            <v>RIBBON HIGH BLACK</v>
          </cell>
          <cell r="E1062">
            <v>45253</v>
          </cell>
          <cell r="F1062" t="str">
            <v>FERF</v>
          </cell>
          <cell r="G1062" t="str">
            <v>CI_DRG</v>
          </cell>
          <cell r="H1062" t="str">
            <v>PC</v>
          </cell>
          <cell r="I1062" t="str">
            <v>CPR</v>
          </cell>
          <cell r="J1062" t="str">
            <v/>
          </cell>
          <cell r="K1062" t="str">
            <v>M0</v>
          </cell>
          <cell r="L1062" t="str">
            <v>7915</v>
          </cell>
          <cell r="M1062" t="str">
            <v>S</v>
          </cell>
          <cell r="N1062">
            <v>178270</v>
          </cell>
        </row>
        <row r="1063">
          <cell r="A1063" t="str">
            <v>FG-DRA-DRG-AS-0040</v>
          </cell>
          <cell r="B1063" t="str">
            <v>CINT</v>
          </cell>
          <cell r="C1063" t="str">
            <v/>
          </cell>
          <cell r="D1063" t="str">
            <v>RIBBON HIGH YELLOW</v>
          </cell>
          <cell r="E1063">
            <v>45253</v>
          </cell>
          <cell r="F1063" t="str">
            <v>FERF</v>
          </cell>
          <cell r="G1063" t="str">
            <v>CI_DRG</v>
          </cell>
          <cell r="H1063" t="str">
            <v>PC</v>
          </cell>
          <cell r="I1063" t="str">
            <v>CPR</v>
          </cell>
          <cell r="J1063" t="str">
            <v/>
          </cell>
          <cell r="K1063" t="str">
            <v>M0</v>
          </cell>
          <cell r="L1063" t="str">
            <v>7915</v>
          </cell>
          <cell r="M1063" t="str">
            <v>S</v>
          </cell>
          <cell r="N1063">
            <v>202186</v>
          </cell>
        </row>
        <row r="1064">
          <cell r="A1064" t="str">
            <v>FG-DRA-DRG-AS-0041</v>
          </cell>
          <cell r="B1064" t="str">
            <v>CINT</v>
          </cell>
          <cell r="C1064" t="str">
            <v/>
          </cell>
          <cell r="D1064" t="str">
            <v>DRAGON 89 D BLACK</v>
          </cell>
          <cell r="E1064">
            <v>45260</v>
          </cell>
          <cell r="F1064" t="str">
            <v>FERF</v>
          </cell>
          <cell r="G1064" t="str">
            <v>CI_DRG</v>
          </cell>
          <cell r="H1064" t="str">
            <v>PC</v>
          </cell>
          <cell r="I1064" t="str">
            <v>CPR</v>
          </cell>
          <cell r="J1064" t="str">
            <v/>
          </cell>
          <cell r="K1064" t="str">
            <v>M0</v>
          </cell>
          <cell r="L1064" t="str">
            <v>7915</v>
          </cell>
          <cell r="M1064" t="str">
            <v>S</v>
          </cell>
          <cell r="N1064">
            <v>175826</v>
          </cell>
        </row>
        <row r="1065">
          <cell r="A1065" t="str">
            <v>FG-DRA-DRG-AS-0042</v>
          </cell>
          <cell r="B1065" t="str">
            <v>CINT</v>
          </cell>
          <cell r="C1065" t="str">
            <v/>
          </cell>
          <cell r="D1065" t="str">
            <v>DRAGON 89 D SONOMA</v>
          </cell>
          <cell r="E1065">
            <v>45253</v>
          </cell>
          <cell r="F1065" t="str">
            <v>FERF</v>
          </cell>
          <cell r="G1065" t="str">
            <v>CI_DRG</v>
          </cell>
          <cell r="H1065" t="str">
            <v>PC</v>
          </cell>
          <cell r="I1065" t="str">
            <v>CPR</v>
          </cell>
          <cell r="J1065" t="str">
            <v/>
          </cell>
          <cell r="K1065" t="str">
            <v>M0</v>
          </cell>
          <cell r="L1065" t="str">
            <v>7915</v>
          </cell>
          <cell r="M1065" t="str">
            <v>S</v>
          </cell>
          <cell r="N1065">
            <v>203646</v>
          </cell>
        </row>
        <row r="1066">
          <cell r="A1066" t="str">
            <v>FG-DRA-DRG-AS-0043</v>
          </cell>
          <cell r="B1066" t="str">
            <v>CINT</v>
          </cell>
          <cell r="C1066" t="str">
            <v/>
          </cell>
          <cell r="D1066" t="str">
            <v>DRAGON 89 D MAHOGANI</v>
          </cell>
          <cell r="E1066">
            <v>45253</v>
          </cell>
          <cell r="F1066" t="str">
            <v>FERF</v>
          </cell>
          <cell r="G1066" t="str">
            <v>CI_DRG</v>
          </cell>
          <cell r="H1066" t="str">
            <v>PC</v>
          </cell>
          <cell r="I1066" t="str">
            <v>CPR</v>
          </cell>
          <cell r="J1066" t="str">
            <v/>
          </cell>
          <cell r="K1066" t="str">
            <v>M0</v>
          </cell>
          <cell r="L1066" t="str">
            <v>7915</v>
          </cell>
          <cell r="M1066" t="str">
            <v>S</v>
          </cell>
          <cell r="N1066">
            <v>159708</v>
          </cell>
        </row>
        <row r="1067">
          <cell r="A1067" t="str">
            <v>FG-DRA-DRG-AS-0044</v>
          </cell>
          <cell r="B1067" t="str">
            <v>CINT</v>
          </cell>
          <cell r="C1067" t="str">
            <v/>
          </cell>
          <cell r="D1067" t="str">
            <v>DRAGON 89 D WHITE</v>
          </cell>
          <cell r="E1067">
            <v>45253</v>
          </cell>
          <cell r="F1067" t="str">
            <v>FERF</v>
          </cell>
          <cell r="G1067" t="str">
            <v>CI_DRG</v>
          </cell>
          <cell r="H1067" t="str">
            <v>PC</v>
          </cell>
          <cell r="I1067" t="str">
            <v>CPR</v>
          </cell>
          <cell r="J1067" t="str">
            <v/>
          </cell>
          <cell r="K1067" t="str">
            <v>M0</v>
          </cell>
          <cell r="L1067" t="str">
            <v>7915</v>
          </cell>
          <cell r="M1067" t="str">
            <v>S</v>
          </cell>
          <cell r="N1067">
            <v>163730</v>
          </cell>
        </row>
        <row r="1068">
          <cell r="A1068" t="str">
            <v>FG-DRA-DRG-AS-0046</v>
          </cell>
          <cell r="B1068" t="str">
            <v>CINT</v>
          </cell>
          <cell r="C1068" t="str">
            <v/>
          </cell>
          <cell r="D1068" t="str">
            <v>DRAGON FL BLUE GLOSS</v>
          </cell>
          <cell r="E1068">
            <v>44935</v>
          </cell>
          <cell r="F1068" t="str">
            <v>FERF</v>
          </cell>
          <cell r="G1068" t="str">
            <v>CI_DRG</v>
          </cell>
          <cell r="H1068" t="str">
            <v>PC</v>
          </cell>
          <cell r="I1068" t="str">
            <v>CPR</v>
          </cell>
          <cell r="J1068" t="str">
            <v/>
          </cell>
          <cell r="K1068" t="str">
            <v>M0</v>
          </cell>
          <cell r="L1068" t="str">
            <v>7915</v>
          </cell>
          <cell r="M1068" t="str">
            <v>S</v>
          </cell>
          <cell r="N1068">
            <v>162342</v>
          </cell>
        </row>
        <row r="1069">
          <cell r="A1069" t="str">
            <v>FG-DRA-DRG-AS-0053</v>
          </cell>
          <cell r="B1069" t="str">
            <v>CINT</v>
          </cell>
          <cell r="C1069" t="str">
            <v/>
          </cell>
          <cell r="D1069" t="str">
            <v>FLORA Z ( PC ) BLACK</v>
          </cell>
          <cell r="E1069">
            <v>44834</v>
          </cell>
          <cell r="F1069" t="str">
            <v>FERF</v>
          </cell>
          <cell r="G1069" t="str">
            <v>CI_DRG</v>
          </cell>
          <cell r="H1069" t="str">
            <v>PC</v>
          </cell>
          <cell r="I1069" t="str">
            <v>CPR</v>
          </cell>
          <cell r="J1069" t="str">
            <v/>
          </cell>
          <cell r="K1069" t="str">
            <v>M0</v>
          </cell>
          <cell r="L1069" t="str">
            <v>7915</v>
          </cell>
          <cell r="M1069" t="str">
            <v>S</v>
          </cell>
          <cell r="N1069">
            <v>284829</v>
          </cell>
        </row>
        <row r="1070">
          <cell r="A1070" t="str">
            <v>FG-DRA-DRG-AS-0054</v>
          </cell>
          <cell r="B1070" t="str">
            <v>CINT</v>
          </cell>
          <cell r="C1070" t="str">
            <v/>
          </cell>
          <cell r="D1070" t="str">
            <v>FLORA Z ( NC ) BLACK</v>
          </cell>
          <cell r="E1070">
            <v>44845</v>
          </cell>
          <cell r="F1070" t="str">
            <v>FERF</v>
          </cell>
          <cell r="G1070" t="str">
            <v>CI_DRG</v>
          </cell>
          <cell r="H1070" t="str">
            <v>PC</v>
          </cell>
          <cell r="I1070" t="str">
            <v>CPR</v>
          </cell>
          <cell r="J1070" t="str">
            <v/>
          </cell>
          <cell r="K1070" t="str">
            <v>M0</v>
          </cell>
          <cell r="L1070" t="str">
            <v>7915</v>
          </cell>
          <cell r="M1070" t="str">
            <v>S</v>
          </cell>
          <cell r="N1070">
            <v>284829</v>
          </cell>
        </row>
        <row r="1071">
          <cell r="A1071" t="str">
            <v>FG-DRA-DRG-AS-0064</v>
          </cell>
          <cell r="B1071" t="str">
            <v>CINT</v>
          </cell>
          <cell r="C1071" t="str">
            <v/>
          </cell>
          <cell r="D1071" t="str">
            <v>DRAGON FL RED 3124</v>
          </cell>
          <cell r="E1071">
            <v>44804</v>
          </cell>
          <cell r="F1071" t="str">
            <v>FERF</v>
          </cell>
          <cell r="G1071" t="str">
            <v>CI_DRG</v>
          </cell>
          <cell r="H1071" t="str">
            <v>PC</v>
          </cell>
          <cell r="I1071" t="str">
            <v>CPR</v>
          </cell>
          <cell r="J1071" t="str">
            <v/>
          </cell>
          <cell r="K1071" t="str">
            <v>M0</v>
          </cell>
          <cell r="L1071" t="str">
            <v>7915</v>
          </cell>
          <cell r="M1071" t="str">
            <v>S</v>
          </cell>
          <cell r="N1071">
            <v>128663</v>
          </cell>
        </row>
        <row r="1072">
          <cell r="A1072" t="str">
            <v>FG-DRA-DRG-AS-0065</v>
          </cell>
          <cell r="B1072" t="str">
            <v>CINT</v>
          </cell>
          <cell r="C1072" t="str">
            <v/>
          </cell>
          <cell r="D1072" t="str">
            <v>DRAGON FLH RED 3124</v>
          </cell>
          <cell r="E1072">
            <v>44804</v>
          </cell>
          <cell r="F1072" t="str">
            <v>FERF</v>
          </cell>
          <cell r="G1072" t="str">
            <v>CI_DRG</v>
          </cell>
          <cell r="H1072" t="str">
            <v>PC</v>
          </cell>
          <cell r="I1072" t="str">
            <v>CPR</v>
          </cell>
          <cell r="J1072" t="str">
            <v/>
          </cell>
          <cell r="K1072" t="str">
            <v>M0</v>
          </cell>
          <cell r="L1072" t="str">
            <v>7915</v>
          </cell>
          <cell r="M1072" t="str">
            <v>S</v>
          </cell>
          <cell r="N1072">
            <v>169579</v>
          </cell>
        </row>
        <row r="1073">
          <cell r="A1073" t="str">
            <v>FG-DRA-DRG-AS-0066</v>
          </cell>
          <cell r="B1073" t="str">
            <v>CINT</v>
          </cell>
          <cell r="C1073" t="str">
            <v/>
          </cell>
          <cell r="D1073" t="str">
            <v>DRAGON YD GREEN GLOSS</v>
          </cell>
          <cell r="E1073">
            <v>0</v>
          </cell>
          <cell r="F1073" t="str">
            <v>FERF</v>
          </cell>
          <cell r="G1073" t="str">
            <v>CI_DRG</v>
          </cell>
          <cell r="H1073" t="str">
            <v>PC</v>
          </cell>
          <cell r="I1073" t="str">
            <v>CPR</v>
          </cell>
          <cell r="J1073" t="str">
            <v/>
          </cell>
          <cell r="K1073" t="str">
            <v>M0</v>
          </cell>
          <cell r="L1073" t="str">
            <v>7915</v>
          </cell>
          <cell r="M1073" t="str">
            <v>S</v>
          </cell>
          <cell r="N1073">
            <v>0</v>
          </cell>
        </row>
        <row r="1074">
          <cell r="A1074" t="str">
            <v>FG-DRA-DRG-AS-0067</v>
          </cell>
          <cell r="B1074" t="str">
            <v>CINT</v>
          </cell>
          <cell r="C1074" t="str">
            <v/>
          </cell>
          <cell r="D1074" t="str">
            <v>DRAGON FL SHARP ORANGE</v>
          </cell>
          <cell r="E1074">
            <v>0</v>
          </cell>
          <cell r="F1074" t="str">
            <v>FERF</v>
          </cell>
          <cell r="G1074" t="str">
            <v>CI_DRG</v>
          </cell>
          <cell r="H1074" t="str">
            <v>PC</v>
          </cell>
          <cell r="I1074" t="str">
            <v>CPR</v>
          </cell>
          <cell r="J1074" t="str">
            <v/>
          </cell>
          <cell r="K1074" t="str">
            <v>M0</v>
          </cell>
          <cell r="L1074" t="str">
            <v>7915</v>
          </cell>
          <cell r="M1074" t="str">
            <v>S</v>
          </cell>
          <cell r="N1074">
            <v>0</v>
          </cell>
        </row>
        <row r="1075">
          <cell r="A1075" t="str">
            <v>FG-DRA-DRG-AS-0068</v>
          </cell>
          <cell r="B1075" t="str">
            <v>CINT</v>
          </cell>
          <cell r="C1075" t="str">
            <v/>
          </cell>
          <cell r="D1075" t="str">
            <v>DRAGON FL RED GLOSS</v>
          </cell>
          <cell r="E1075">
            <v>44868</v>
          </cell>
          <cell r="F1075" t="str">
            <v>FERF</v>
          </cell>
          <cell r="G1075" t="str">
            <v>CI_DRG</v>
          </cell>
          <cell r="H1075" t="str">
            <v>PC</v>
          </cell>
          <cell r="I1075" t="str">
            <v>CPR</v>
          </cell>
          <cell r="J1075" t="str">
            <v/>
          </cell>
          <cell r="K1075" t="str">
            <v>M0</v>
          </cell>
          <cell r="L1075" t="str">
            <v>7915</v>
          </cell>
          <cell r="M1075" t="str">
            <v>S</v>
          </cell>
          <cell r="N1075">
            <v>144047</v>
          </cell>
        </row>
        <row r="1076">
          <cell r="A1076" t="str">
            <v>FG-DRA-DRG-AS-0069</v>
          </cell>
          <cell r="B1076" t="str">
            <v>CINT</v>
          </cell>
          <cell r="C1076" t="str">
            <v/>
          </cell>
          <cell r="D1076" t="str">
            <v>DRAGON YD P SILVER BLACK PVC</v>
          </cell>
          <cell r="E1076">
            <v>44966</v>
          </cell>
          <cell r="F1076" t="str">
            <v>FERF</v>
          </cell>
          <cell r="G1076" t="str">
            <v>CI_DRG</v>
          </cell>
          <cell r="H1076" t="str">
            <v>PC</v>
          </cell>
          <cell r="I1076" t="str">
            <v>CPR</v>
          </cell>
          <cell r="J1076" t="str">
            <v/>
          </cell>
          <cell r="K1076" t="str">
            <v>M0</v>
          </cell>
          <cell r="L1076" t="str">
            <v>7915</v>
          </cell>
          <cell r="M1076" t="str">
            <v>S</v>
          </cell>
          <cell r="N1076">
            <v>122478</v>
          </cell>
        </row>
        <row r="1077">
          <cell r="A1077" t="str">
            <v>FG-DRA-DRG-AS-0070</v>
          </cell>
          <cell r="B1077" t="str">
            <v>CINT</v>
          </cell>
          <cell r="C1077" t="str">
            <v/>
          </cell>
          <cell r="D1077" t="str">
            <v>DRAGON FL RED</v>
          </cell>
          <cell r="E1077">
            <v>44935</v>
          </cell>
          <cell r="F1077" t="str">
            <v>FERF</v>
          </cell>
          <cell r="G1077" t="str">
            <v>CI_DRG</v>
          </cell>
          <cell r="H1077" t="str">
            <v>PC</v>
          </cell>
          <cell r="I1077" t="str">
            <v>CPR</v>
          </cell>
          <cell r="J1077" t="str">
            <v/>
          </cell>
          <cell r="K1077" t="str">
            <v>M0</v>
          </cell>
          <cell r="L1077" t="str">
            <v>7915</v>
          </cell>
          <cell r="M1077" t="str">
            <v>S</v>
          </cell>
          <cell r="N1077">
            <v>128663</v>
          </cell>
        </row>
        <row r="1078">
          <cell r="A1078" t="str">
            <v>FG-DRA-DRG-AS-0071</v>
          </cell>
          <cell r="B1078" t="str">
            <v>CINT</v>
          </cell>
          <cell r="C1078" t="str">
            <v/>
          </cell>
          <cell r="D1078" t="str">
            <v>DRAGON YD RED</v>
          </cell>
          <cell r="E1078">
            <v>44782</v>
          </cell>
          <cell r="F1078" t="str">
            <v>FERF</v>
          </cell>
          <cell r="G1078" t="str">
            <v>CI_DRG</v>
          </cell>
          <cell r="H1078" t="str">
            <v>PC</v>
          </cell>
          <cell r="I1078" t="str">
            <v>CPR</v>
          </cell>
          <cell r="J1078" t="str">
            <v/>
          </cell>
          <cell r="K1078" t="str">
            <v>M0</v>
          </cell>
          <cell r="L1078" t="str">
            <v>7915</v>
          </cell>
          <cell r="M1078" t="str">
            <v>S</v>
          </cell>
          <cell r="N1078">
            <v>0</v>
          </cell>
        </row>
        <row r="1079">
          <cell r="A1079" t="str">
            <v>FG-DRA-DRG-AS-0072</v>
          </cell>
          <cell r="B1079" t="str">
            <v>CINT</v>
          </cell>
          <cell r="C1079" t="str">
            <v/>
          </cell>
          <cell r="D1079" t="str">
            <v>DRAGON YNP GREY RAL 7032</v>
          </cell>
          <cell r="E1079">
            <v>45131</v>
          </cell>
          <cell r="F1079" t="str">
            <v>FERF</v>
          </cell>
          <cell r="G1079" t="str">
            <v>CI_DRG</v>
          </cell>
          <cell r="H1079" t="str">
            <v>PC</v>
          </cell>
          <cell r="I1079" t="str">
            <v>CPR</v>
          </cell>
          <cell r="J1079" t="str">
            <v/>
          </cell>
          <cell r="K1079" t="str">
            <v>M0</v>
          </cell>
          <cell r="L1079" t="str">
            <v>7915</v>
          </cell>
          <cell r="M1079" t="str">
            <v>S</v>
          </cell>
          <cell r="N1079">
            <v>154922</v>
          </cell>
        </row>
        <row r="1080">
          <cell r="A1080" t="str">
            <v>FG-DRA-DRG-AS-0073</v>
          </cell>
          <cell r="B1080" t="str">
            <v>CINT</v>
          </cell>
          <cell r="C1080" t="str">
            <v/>
          </cell>
          <cell r="D1080" t="str">
            <v>DRAGON FL DARK BROWN</v>
          </cell>
          <cell r="E1080">
            <v>44797</v>
          </cell>
          <cell r="F1080" t="str">
            <v>FERF</v>
          </cell>
          <cell r="G1080" t="str">
            <v>CI_DRG</v>
          </cell>
          <cell r="H1080" t="str">
            <v>PC</v>
          </cell>
          <cell r="I1080" t="str">
            <v>CPR</v>
          </cell>
          <cell r="J1080" t="str">
            <v/>
          </cell>
          <cell r="K1080" t="str">
            <v>M0</v>
          </cell>
          <cell r="L1080" t="str">
            <v>7915</v>
          </cell>
          <cell r="M1080" t="str">
            <v>S</v>
          </cell>
          <cell r="N1080">
            <v>162342</v>
          </cell>
        </row>
        <row r="1081">
          <cell r="A1081" t="str">
            <v>FG-DRA-DRG-AS-0074</v>
          </cell>
          <cell r="B1081" t="str">
            <v>CINT</v>
          </cell>
          <cell r="C1081" t="str">
            <v/>
          </cell>
          <cell r="D1081" t="str">
            <v>FLORA Z BLUE</v>
          </cell>
          <cell r="E1081">
            <v>44797</v>
          </cell>
          <cell r="F1081" t="str">
            <v>FERF</v>
          </cell>
          <cell r="G1081" t="str">
            <v>CI_DRG</v>
          </cell>
          <cell r="H1081" t="str">
            <v>PC</v>
          </cell>
          <cell r="I1081" t="str">
            <v>CPR</v>
          </cell>
          <cell r="J1081" t="str">
            <v/>
          </cell>
          <cell r="K1081" t="str">
            <v>M0</v>
          </cell>
          <cell r="L1081" t="str">
            <v>7915</v>
          </cell>
          <cell r="M1081" t="str">
            <v>S</v>
          </cell>
          <cell r="N1081">
            <v>162342</v>
          </cell>
        </row>
        <row r="1082">
          <cell r="A1082" t="str">
            <v>FG-DRA-DRG-AS-0075</v>
          </cell>
          <cell r="B1082" t="str">
            <v>CINT</v>
          </cell>
          <cell r="C1082" t="str">
            <v/>
          </cell>
          <cell r="D1082" t="str">
            <v>DRAGON YNP DARK BROWN RED</v>
          </cell>
          <cell r="E1082">
            <v>44868</v>
          </cell>
          <cell r="F1082" t="str">
            <v>FERF</v>
          </cell>
          <cell r="G1082" t="str">
            <v>CI_DRG</v>
          </cell>
          <cell r="H1082" t="str">
            <v>PC</v>
          </cell>
          <cell r="I1082" t="str">
            <v>CPR</v>
          </cell>
          <cell r="J1082" t="str">
            <v/>
          </cell>
          <cell r="K1082" t="str">
            <v>M0</v>
          </cell>
          <cell r="L1082" t="str">
            <v>7915</v>
          </cell>
          <cell r="M1082" t="str">
            <v>S</v>
          </cell>
          <cell r="N1082">
            <v>157544</v>
          </cell>
        </row>
        <row r="1083">
          <cell r="A1083" t="str">
            <v>FG-DRA-DRG-AS-0076</v>
          </cell>
          <cell r="B1083" t="str">
            <v>CINT</v>
          </cell>
          <cell r="C1083" t="str">
            <v/>
          </cell>
          <cell r="D1083" t="str">
            <v>DRAGON YD RED 3124</v>
          </cell>
          <cell r="E1083">
            <v>0</v>
          </cell>
          <cell r="F1083" t="str">
            <v>FERF</v>
          </cell>
          <cell r="G1083" t="str">
            <v>CI_DRG</v>
          </cell>
          <cell r="H1083" t="str">
            <v>PC</v>
          </cell>
          <cell r="I1083" t="str">
            <v>CPR</v>
          </cell>
          <cell r="J1083" t="str">
            <v/>
          </cell>
          <cell r="K1083" t="str">
            <v>M0</v>
          </cell>
          <cell r="L1083" t="str">
            <v>7915</v>
          </cell>
          <cell r="M1083" t="str">
            <v>S</v>
          </cell>
          <cell r="N1083">
            <v>0</v>
          </cell>
        </row>
        <row r="1084">
          <cell r="A1084" t="str">
            <v>FG-DRA-DRG-AS-0077</v>
          </cell>
          <cell r="B1084" t="str">
            <v>CINT</v>
          </cell>
          <cell r="C1084" t="str">
            <v/>
          </cell>
          <cell r="D1084" t="str">
            <v>DRAGON YD GREY RAL</v>
          </cell>
          <cell r="E1084">
            <v>44844</v>
          </cell>
          <cell r="F1084" t="str">
            <v>FERF</v>
          </cell>
          <cell r="G1084" t="str">
            <v>CI_DRG</v>
          </cell>
          <cell r="H1084" t="str">
            <v>PC</v>
          </cell>
          <cell r="I1084" t="str">
            <v>CPR</v>
          </cell>
          <cell r="J1084" t="str">
            <v/>
          </cell>
          <cell r="K1084" t="str">
            <v>M0</v>
          </cell>
          <cell r="L1084" t="str">
            <v>7915</v>
          </cell>
          <cell r="M1084" t="str">
            <v>S</v>
          </cell>
          <cell r="N1084">
            <v>115397</v>
          </cell>
        </row>
        <row r="1085">
          <cell r="A1085" t="str">
            <v>FG-DRA-DRG-AS-0078</v>
          </cell>
          <cell r="B1085" t="str">
            <v>CINT</v>
          </cell>
          <cell r="C1085" t="str">
            <v/>
          </cell>
          <cell r="D1085" t="str">
            <v>DRAGON YNP GREY RAL 7032</v>
          </cell>
          <cell r="E1085">
            <v>45169</v>
          </cell>
          <cell r="F1085" t="str">
            <v>FERF</v>
          </cell>
          <cell r="G1085" t="str">
            <v>CI_DRG</v>
          </cell>
          <cell r="H1085" t="str">
            <v>PC</v>
          </cell>
          <cell r="I1085" t="str">
            <v>CPR</v>
          </cell>
          <cell r="J1085" t="str">
            <v/>
          </cell>
          <cell r="K1085" t="str">
            <v>M0</v>
          </cell>
          <cell r="L1085" t="str">
            <v>7915</v>
          </cell>
          <cell r="M1085" t="str">
            <v>S</v>
          </cell>
          <cell r="N1085">
            <v>0</v>
          </cell>
        </row>
        <row r="1086">
          <cell r="A1086" t="str">
            <v>FG-DRA-DRG-AS-0079</v>
          </cell>
          <cell r="B1086" t="str">
            <v>CINT</v>
          </cell>
          <cell r="C1086" t="str">
            <v/>
          </cell>
          <cell r="D1086" t="str">
            <v>FLORA Z ( NC ) RED</v>
          </cell>
          <cell r="E1086">
            <v>44875</v>
          </cell>
          <cell r="F1086" t="str">
            <v>FERF</v>
          </cell>
          <cell r="G1086" t="str">
            <v>CI_DRG</v>
          </cell>
          <cell r="H1086" t="str">
            <v>PC</v>
          </cell>
          <cell r="I1086" t="str">
            <v>CPR</v>
          </cell>
          <cell r="J1086" t="str">
            <v/>
          </cell>
          <cell r="K1086" t="str">
            <v>M0</v>
          </cell>
          <cell r="L1086" t="str">
            <v>7915</v>
          </cell>
          <cell r="M1086" t="str">
            <v>S</v>
          </cell>
          <cell r="N1086">
            <v>138177</v>
          </cell>
        </row>
        <row r="1087">
          <cell r="A1087" t="str">
            <v>FG-DRA-DRG-AS-0080</v>
          </cell>
          <cell r="B1087" t="str">
            <v>CINT</v>
          </cell>
          <cell r="C1087" t="str">
            <v/>
          </cell>
          <cell r="D1087" t="str">
            <v>DRAGON FLN RED</v>
          </cell>
          <cell r="E1087">
            <v>0</v>
          </cell>
          <cell r="F1087" t="str">
            <v>FERF</v>
          </cell>
          <cell r="G1087" t="str">
            <v>CI_DRG</v>
          </cell>
          <cell r="H1087" t="str">
            <v>PC</v>
          </cell>
          <cell r="I1087" t="str">
            <v>CPR</v>
          </cell>
          <cell r="J1087" t="str">
            <v/>
          </cell>
          <cell r="K1087" t="str">
            <v>M0</v>
          </cell>
          <cell r="L1087" t="str">
            <v>7915</v>
          </cell>
          <cell r="M1087" t="str">
            <v>S</v>
          </cell>
          <cell r="N1087">
            <v>0</v>
          </cell>
        </row>
        <row r="1088">
          <cell r="A1088" t="str">
            <v>FG-DRA-DRG-AS-0081</v>
          </cell>
          <cell r="B1088" t="str">
            <v>CINT</v>
          </cell>
          <cell r="C1088" t="str">
            <v/>
          </cell>
          <cell r="D1088" t="str">
            <v>DRAGON FLN BROWN</v>
          </cell>
          <cell r="E1088">
            <v>0</v>
          </cell>
          <cell r="F1088" t="str">
            <v>FERF</v>
          </cell>
          <cell r="G1088" t="str">
            <v>CI_DRG</v>
          </cell>
          <cell r="H1088" t="str">
            <v>PC</v>
          </cell>
          <cell r="I1088" t="str">
            <v>CPR</v>
          </cell>
          <cell r="J1088" t="str">
            <v/>
          </cell>
          <cell r="K1088" t="str">
            <v>M0</v>
          </cell>
          <cell r="L1088" t="str">
            <v>7915</v>
          </cell>
          <cell r="M1088" t="str">
            <v>S</v>
          </cell>
          <cell r="N1088">
            <v>0</v>
          </cell>
        </row>
        <row r="1089">
          <cell r="A1089" t="str">
            <v>FG-DRA-DRG-AS-0082</v>
          </cell>
          <cell r="B1089" t="str">
            <v>CINT</v>
          </cell>
          <cell r="C1089" t="str">
            <v/>
          </cell>
          <cell r="D1089" t="str">
            <v>FLORA NC RED</v>
          </cell>
          <cell r="E1089">
            <v>0</v>
          </cell>
          <cell r="F1089" t="str">
            <v>FERF</v>
          </cell>
          <cell r="G1089" t="str">
            <v>CI_DRG</v>
          </cell>
          <cell r="H1089" t="str">
            <v>PC</v>
          </cell>
          <cell r="I1089" t="str">
            <v>CPR</v>
          </cell>
          <cell r="J1089" t="str">
            <v/>
          </cell>
          <cell r="K1089" t="str">
            <v>M0</v>
          </cell>
          <cell r="L1089" t="str">
            <v>7915</v>
          </cell>
          <cell r="M1089" t="str">
            <v>S</v>
          </cell>
          <cell r="N1089">
            <v>0</v>
          </cell>
        </row>
        <row r="1090">
          <cell r="A1090" t="str">
            <v>FG-DRA-DRG-AS-0083</v>
          </cell>
          <cell r="B1090" t="str">
            <v>CINT</v>
          </cell>
          <cell r="C1090" t="str">
            <v/>
          </cell>
          <cell r="D1090" t="str">
            <v>FLORA NC BLACK</v>
          </cell>
          <cell r="E1090">
            <v>0</v>
          </cell>
          <cell r="F1090" t="str">
            <v>FERF</v>
          </cell>
          <cell r="G1090" t="str">
            <v>CI_DRG</v>
          </cell>
          <cell r="H1090" t="str">
            <v>PC</v>
          </cell>
          <cell r="I1090" t="str">
            <v>CPR</v>
          </cell>
          <cell r="J1090" t="str">
            <v/>
          </cell>
          <cell r="K1090" t="str">
            <v>M0</v>
          </cell>
          <cell r="L1090" t="str">
            <v>7915</v>
          </cell>
          <cell r="M1090" t="str">
            <v>S</v>
          </cell>
          <cell r="N1090">
            <v>0</v>
          </cell>
        </row>
        <row r="1091">
          <cell r="A1091" t="str">
            <v>FG-DRA-DRG-AS-0084</v>
          </cell>
          <cell r="B1091" t="str">
            <v>CINT</v>
          </cell>
          <cell r="C1091" t="str">
            <v/>
          </cell>
          <cell r="D1091" t="str">
            <v>DRAGON SUGOKA P MILKY ORANGE</v>
          </cell>
          <cell r="E1091">
            <v>45131</v>
          </cell>
          <cell r="F1091" t="str">
            <v>FERF</v>
          </cell>
          <cell r="G1091" t="str">
            <v>CI_DRG</v>
          </cell>
          <cell r="H1091" t="str">
            <v>PC</v>
          </cell>
          <cell r="I1091" t="str">
            <v>CPR</v>
          </cell>
          <cell r="J1091" t="str">
            <v/>
          </cell>
          <cell r="K1091" t="str">
            <v>M0</v>
          </cell>
          <cell r="L1091" t="str">
            <v>7915</v>
          </cell>
          <cell r="M1091" t="str">
            <v>S</v>
          </cell>
          <cell r="N1091">
            <v>146044</v>
          </cell>
        </row>
        <row r="1092">
          <cell r="A1092" t="str">
            <v>FG-DRA-DRG-AS-0085</v>
          </cell>
          <cell r="B1092" t="str">
            <v>CINT</v>
          </cell>
          <cell r="C1092" t="str">
            <v/>
          </cell>
          <cell r="D1092" t="str">
            <v>DRAGON SUGOKA P MILKY YELLOW</v>
          </cell>
          <cell r="E1092">
            <v>45131</v>
          </cell>
          <cell r="F1092" t="str">
            <v>FERF</v>
          </cell>
          <cell r="G1092" t="str">
            <v>CI_DRG</v>
          </cell>
          <cell r="H1092" t="str">
            <v>PC</v>
          </cell>
          <cell r="I1092" t="str">
            <v>CPR</v>
          </cell>
          <cell r="J1092" t="str">
            <v/>
          </cell>
          <cell r="K1092" t="str">
            <v>M0</v>
          </cell>
          <cell r="L1092" t="str">
            <v>7915</v>
          </cell>
          <cell r="M1092" t="str">
            <v>S</v>
          </cell>
          <cell r="N1092">
            <v>146044</v>
          </cell>
        </row>
        <row r="1093">
          <cell r="A1093" t="str">
            <v>FG-DRA-DRG-AS-0086</v>
          </cell>
          <cell r="B1093" t="str">
            <v>CINT</v>
          </cell>
          <cell r="C1093" t="str">
            <v/>
          </cell>
          <cell r="D1093" t="str">
            <v>DRAGON SUGOKA P BLACK BLACK</v>
          </cell>
          <cell r="E1093">
            <v>44966</v>
          </cell>
          <cell r="F1093" t="str">
            <v>FERF</v>
          </cell>
          <cell r="G1093" t="str">
            <v>CI_DRG</v>
          </cell>
          <cell r="H1093" t="str">
            <v>PC</v>
          </cell>
          <cell r="I1093" t="str">
            <v>CPR</v>
          </cell>
          <cell r="J1093" t="str">
            <v/>
          </cell>
          <cell r="K1093" t="str">
            <v>M0</v>
          </cell>
          <cell r="L1093" t="str">
            <v>7915</v>
          </cell>
          <cell r="M1093" t="str">
            <v>S</v>
          </cell>
          <cell r="N1093">
            <v>146685</v>
          </cell>
        </row>
        <row r="1094">
          <cell r="A1094" t="str">
            <v>FG-DRA-DRG-AS-0087</v>
          </cell>
          <cell r="B1094" t="str">
            <v>CINT</v>
          </cell>
          <cell r="C1094" t="str">
            <v/>
          </cell>
          <cell r="D1094" t="str">
            <v>DRAGON SQT-80 MAHOGANI BLACK</v>
          </cell>
          <cell r="E1094">
            <v>0</v>
          </cell>
          <cell r="F1094" t="str">
            <v>FERF</v>
          </cell>
          <cell r="G1094" t="str">
            <v>CI_DRG</v>
          </cell>
          <cell r="H1094" t="str">
            <v>PC</v>
          </cell>
          <cell r="I1094" t="str">
            <v>CPR</v>
          </cell>
          <cell r="J1094" t="str">
            <v/>
          </cell>
          <cell r="K1094" t="str">
            <v>M0</v>
          </cell>
          <cell r="L1094" t="str">
            <v>7915</v>
          </cell>
          <cell r="M1094" t="str">
            <v>S</v>
          </cell>
          <cell r="N1094">
            <v>0</v>
          </cell>
        </row>
        <row r="1095">
          <cell r="A1095" t="str">
            <v>FG-DRA-DRG-AS-0088</v>
          </cell>
          <cell r="B1095" t="str">
            <v>CINT</v>
          </cell>
          <cell r="C1095" t="str">
            <v/>
          </cell>
          <cell r="D1095" t="str">
            <v>DRAGON SQT-80 SONOMA OAK BLACK</v>
          </cell>
          <cell r="E1095">
            <v>0</v>
          </cell>
          <cell r="F1095" t="str">
            <v>FERF</v>
          </cell>
          <cell r="G1095" t="str">
            <v>CI_DRG</v>
          </cell>
          <cell r="H1095" t="str">
            <v>PC</v>
          </cell>
          <cell r="I1095" t="str">
            <v>CPR</v>
          </cell>
          <cell r="J1095" t="str">
            <v/>
          </cell>
          <cell r="K1095" t="str">
            <v>M0</v>
          </cell>
          <cell r="L1095" t="str">
            <v>7915</v>
          </cell>
          <cell r="M1095" t="str">
            <v>S</v>
          </cell>
          <cell r="N1095">
            <v>0</v>
          </cell>
        </row>
        <row r="1096">
          <cell r="A1096" t="str">
            <v>FG-DRA-DRG-AS-0089</v>
          </cell>
          <cell r="B1096" t="str">
            <v>CINT</v>
          </cell>
          <cell r="C1096" t="str">
            <v/>
          </cell>
          <cell r="D1096" t="str">
            <v>DRAGON CTR-60 DARK BROWN OAK BLACK</v>
          </cell>
          <cell r="E1096">
            <v>45131</v>
          </cell>
          <cell r="F1096" t="str">
            <v>FERF</v>
          </cell>
          <cell r="G1096" t="str">
            <v>CI_DRG</v>
          </cell>
          <cell r="H1096" t="str">
            <v>PC</v>
          </cell>
          <cell r="I1096" t="str">
            <v>CPR</v>
          </cell>
          <cell r="J1096" t="str">
            <v/>
          </cell>
          <cell r="K1096" t="str">
            <v>M0</v>
          </cell>
          <cell r="L1096" t="str">
            <v>7915</v>
          </cell>
          <cell r="M1096" t="str">
            <v>S</v>
          </cell>
          <cell r="N1096">
            <v>340109</v>
          </cell>
        </row>
        <row r="1097">
          <cell r="A1097" t="str">
            <v>FG-DRA-DRG-AS-0090</v>
          </cell>
          <cell r="B1097" t="str">
            <v>CINT</v>
          </cell>
          <cell r="C1097" t="str">
            <v/>
          </cell>
          <cell r="D1097" t="str">
            <v>DRAGON CTR-60 PASTEL OAK BLACK</v>
          </cell>
          <cell r="E1097">
            <v>0</v>
          </cell>
          <cell r="F1097" t="str">
            <v>FERF</v>
          </cell>
          <cell r="G1097" t="str">
            <v>CI_DRG</v>
          </cell>
          <cell r="H1097" t="str">
            <v>PC</v>
          </cell>
          <cell r="I1097" t="str">
            <v>CPR</v>
          </cell>
          <cell r="J1097" t="str">
            <v/>
          </cell>
          <cell r="K1097" t="str">
            <v>M0</v>
          </cell>
          <cell r="L1097" t="str">
            <v>7915</v>
          </cell>
          <cell r="M1097" t="str">
            <v>S</v>
          </cell>
          <cell r="N1097">
            <v>0</v>
          </cell>
        </row>
        <row r="1098">
          <cell r="A1098" t="str">
            <v>FG-DRA-DRG-AS-0091</v>
          </cell>
          <cell r="B1098" t="str">
            <v>CINT</v>
          </cell>
          <cell r="C1098" t="str">
            <v/>
          </cell>
          <cell r="D1098" t="str">
            <v>DRAGON SQT-80 DARK BROWN OAK BLACK</v>
          </cell>
          <cell r="E1098">
            <v>45131</v>
          </cell>
          <cell r="F1098" t="str">
            <v>FERF</v>
          </cell>
          <cell r="G1098" t="str">
            <v>CI_DRG</v>
          </cell>
          <cell r="H1098" t="str">
            <v>PC</v>
          </cell>
          <cell r="I1098" t="str">
            <v>CPR</v>
          </cell>
          <cell r="J1098" t="str">
            <v/>
          </cell>
          <cell r="K1098" t="str">
            <v>M0</v>
          </cell>
          <cell r="L1098" t="str">
            <v>7915</v>
          </cell>
          <cell r="M1098" t="str">
            <v>S</v>
          </cell>
          <cell r="N1098">
            <v>481573</v>
          </cell>
        </row>
        <row r="1099">
          <cell r="A1099" t="str">
            <v>FG-DRA-DRG-AS-0092</v>
          </cell>
          <cell r="B1099" t="str">
            <v>CINT</v>
          </cell>
          <cell r="C1099" t="str">
            <v/>
          </cell>
          <cell r="D1099" t="str">
            <v>DRAGON SQT-80 PASTEL OAK BLACK</v>
          </cell>
          <cell r="E1099">
            <v>0</v>
          </cell>
          <cell r="F1099" t="str">
            <v>FERF</v>
          </cell>
          <cell r="G1099" t="str">
            <v>CI_DRG</v>
          </cell>
          <cell r="H1099" t="str">
            <v>PC</v>
          </cell>
          <cell r="I1099" t="str">
            <v>CPR</v>
          </cell>
          <cell r="J1099" t="str">
            <v/>
          </cell>
          <cell r="K1099" t="str">
            <v>M0</v>
          </cell>
          <cell r="L1099" t="str">
            <v>7915</v>
          </cell>
          <cell r="M1099" t="str">
            <v>S</v>
          </cell>
          <cell r="N1099">
            <v>0</v>
          </cell>
        </row>
        <row r="1100">
          <cell r="A1100" t="str">
            <v>FG-DRA-DRG-AS-0093</v>
          </cell>
          <cell r="B1100" t="str">
            <v>CINT</v>
          </cell>
          <cell r="C1100" t="str">
            <v/>
          </cell>
          <cell r="D1100" t="str">
            <v>DRAGON FLH BLUE UNICEF</v>
          </cell>
          <cell r="E1100">
            <v>45057</v>
          </cell>
          <cell r="F1100" t="str">
            <v>FERF</v>
          </cell>
          <cell r="G1100" t="str">
            <v>CI_DRG</v>
          </cell>
          <cell r="H1100" t="str">
            <v>PC</v>
          </cell>
          <cell r="I1100" t="str">
            <v>CPR</v>
          </cell>
          <cell r="J1100" t="str">
            <v/>
          </cell>
          <cell r="K1100" t="str">
            <v>M0</v>
          </cell>
          <cell r="L1100" t="str">
            <v>7915</v>
          </cell>
          <cell r="M1100" t="str">
            <v>S</v>
          </cell>
          <cell r="N1100">
            <v>168355</v>
          </cell>
        </row>
        <row r="1101">
          <cell r="A1101" t="str">
            <v>FG-DRA-DRG-AS-0094</v>
          </cell>
          <cell r="B1101" t="str">
            <v>CINT</v>
          </cell>
          <cell r="C1101" t="str">
            <v/>
          </cell>
          <cell r="D1101" t="str">
            <v>DRAGON FLN BLUE UNICEF</v>
          </cell>
          <cell r="E1101">
            <v>45131</v>
          </cell>
          <cell r="F1101" t="str">
            <v>FERF</v>
          </cell>
          <cell r="G1101" t="str">
            <v>CI_DRG</v>
          </cell>
          <cell r="H1101" t="str">
            <v>PC</v>
          </cell>
          <cell r="I1101" t="str">
            <v>CPR</v>
          </cell>
          <cell r="J1101" t="str">
            <v/>
          </cell>
          <cell r="K1101" t="str">
            <v>M0</v>
          </cell>
          <cell r="L1101" t="str">
            <v>7915</v>
          </cell>
          <cell r="M1101" t="str">
            <v>S</v>
          </cell>
          <cell r="N1101">
            <v>146922</v>
          </cell>
        </row>
        <row r="1102">
          <cell r="A1102" t="str">
            <v>FG-DRA-DRG-SD-0001</v>
          </cell>
          <cell r="B1102" t="str">
            <v>CINT</v>
          </cell>
          <cell r="C1102" t="str">
            <v/>
          </cell>
          <cell r="D1102" t="str">
            <v>SOFA KENZIE (2S)</v>
          </cell>
          <cell r="E1102">
            <v>44802</v>
          </cell>
          <cell r="F1102" t="str">
            <v>FERF</v>
          </cell>
          <cell r="G1102" t="str">
            <v>CI_DRG</v>
          </cell>
          <cell r="H1102" t="str">
            <v>PC</v>
          </cell>
          <cell r="I1102" t="str">
            <v>CPR</v>
          </cell>
          <cell r="J1102" t="str">
            <v/>
          </cell>
          <cell r="K1102" t="str">
            <v>M0</v>
          </cell>
          <cell r="L1102" t="str">
            <v>7915</v>
          </cell>
          <cell r="M1102" t="str">
            <v>S</v>
          </cell>
          <cell r="N1102">
            <v>1177273</v>
          </cell>
        </row>
        <row r="1103">
          <cell r="A1103" t="str">
            <v>FG-DRA-DRG-SD-0002</v>
          </cell>
          <cell r="B1103" t="str">
            <v>CINT</v>
          </cell>
          <cell r="C1103" t="str">
            <v/>
          </cell>
          <cell r="D1103" t="str">
            <v>SOFABED DIO</v>
          </cell>
          <cell r="E1103">
            <v>44802</v>
          </cell>
          <cell r="F1103" t="str">
            <v>FERF</v>
          </cell>
          <cell r="G1103" t="str">
            <v>CI_DRG</v>
          </cell>
          <cell r="H1103" t="str">
            <v>PC</v>
          </cell>
          <cell r="I1103" t="str">
            <v>CPR</v>
          </cell>
          <cell r="J1103" t="str">
            <v/>
          </cell>
          <cell r="K1103" t="str">
            <v>M0</v>
          </cell>
          <cell r="L1103" t="str">
            <v>7915</v>
          </cell>
          <cell r="M1103" t="str">
            <v>V</v>
          </cell>
          <cell r="N1103">
            <v>786681</v>
          </cell>
        </row>
        <row r="1104">
          <cell r="A1104" t="str">
            <v>FG-DRA-DRG-SD-0003</v>
          </cell>
          <cell r="B1104" t="str">
            <v>CINT</v>
          </cell>
          <cell r="C1104" t="str">
            <v/>
          </cell>
          <cell r="D1104" t="str">
            <v>SOFABED RAPHA</v>
          </cell>
          <cell r="E1104">
            <v>44802</v>
          </cell>
          <cell r="F1104" t="str">
            <v>FERF</v>
          </cell>
          <cell r="G1104" t="str">
            <v>CI_DRG</v>
          </cell>
          <cell r="H1104" t="str">
            <v>PC</v>
          </cell>
          <cell r="I1104" t="str">
            <v>CPR</v>
          </cell>
          <cell r="J1104" t="str">
            <v/>
          </cell>
          <cell r="K1104" t="str">
            <v>M0</v>
          </cell>
          <cell r="L1104" t="str">
            <v>7915</v>
          </cell>
          <cell r="M1104" t="str">
            <v>S</v>
          </cell>
          <cell r="N1104">
            <v>1172727</v>
          </cell>
        </row>
        <row r="1105">
          <cell r="A1105" t="str">
            <v>FG-DRA-DRG-SD-0004</v>
          </cell>
          <cell r="B1105" t="str">
            <v>CINT</v>
          </cell>
          <cell r="C1105" t="str">
            <v/>
          </cell>
          <cell r="D1105" t="str">
            <v>SOFABED DIO HAZELNUT</v>
          </cell>
          <cell r="E1105">
            <v>0</v>
          </cell>
          <cell r="F1105" t="str">
            <v>FERF</v>
          </cell>
          <cell r="G1105" t="str">
            <v>CI_DRG</v>
          </cell>
          <cell r="H1105" t="str">
            <v>PC</v>
          </cell>
          <cell r="I1105" t="str">
            <v>CPR</v>
          </cell>
          <cell r="J1105" t="str">
            <v/>
          </cell>
          <cell r="K1105" t="str">
            <v>M0</v>
          </cell>
          <cell r="L1105" t="str">
            <v>7915</v>
          </cell>
          <cell r="M1105" t="str">
            <v>V</v>
          </cell>
          <cell r="N1105">
            <v>787769</v>
          </cell>
        </row>
        <row r="1106">
          <cell r="A1106" t="str">
            <v>FG-DRA-DRG-SD-0005</v>
          </cell>
          <cell r="B1106" t="str">
            <v>CINT</v>
          </cell>
          <cell r="C1106" t="str">
            <v/>
          </cell>
          <cell r="D1106" t="str">
            <v>SOFABED DIO OSCAR BROWN</v>
          </cell>
          <cell r="E1106">
            <v>0</v>
          </cell>
          <cell r="F1106" t="str">
            <v>FERF</v>
          </cell>
          <cell r="G1106" t="str">
            <v>CI_DRG</v>
          </cell>
          <cell r="H1106" t="str">
            <v>PC</v>
          </cell>
          <cell r="I1106" t="str">
            <v>CPR</v>
          </cell>
          <cell r="J1106" t="str">
            <v/>
          </cell>
          <cell r="K1106" t="str">
            <v>M0</v>
          </cell>
          <cell r="L1106" t="str">
            <v>7915</v>
          </cell>
          <cell r="M1106" t="str">
            <v>V</v>
          </cell>
          <cell r="N1106">
            <v>787769</v>
          </cell>
        </row>
        <row r="1107">
          <cell r="A1107" t="str">
            <v>FG-DRA-DRG-SD-0006</v>
          </cell>
          <cell r="B1107" t="str">
            <v>CINT</v>
          </cell>
          <cell r="C1107" t="str">
            <v/>
          </cell>
          <cell r="D1107" t="str">
            <v>SOFABED DIO OSCAR GREY</v>
          </cell>
          <cell r="E1107">
            <v>0</v>
          </cell>
          <cell r="F1107" t="str">
            <v>FERF</v>
          </cell>
          <cell r="G1107" t="str">
            <v>CI_DRG</v>
          </cell>
          <cell r="H1107" t="str">
            <v>PC</v>
          </cell>
          <cell r="I1107" t="str">
            <v>CPR</v>
          </cell>
          <cell r="J1107" t="str">
            <v/>
          </cell>
          <cell r="K1107" t="str">
            <v>M0</v>
          </cell>
          <cell r="L1107" t="str">
            <v>7915</v>
          </cell>
          <cell r="M1107" t="str">
            <v>V</v>
          </cell>
          <cell r="N1107">
            <v>787769</v>
          </cell>
        </row>
        <row r="1108">
          <cell r="A1108" t="str">
            <v>FG-DRA-DRG-SD-0007</v>
          </cell>
          <cell r="B1108" t="str">
            <v>CINT</v>
          </cell>
          <cell r="C1108" t="str">
            <v/>
          </cell>
          <cell r="D1108" t="str">
            <v>SOFABED DIO OSCAR BLACK</v>
          </cell>
          <cell r="E1108">
            <v>0</v>
          </cell>
          <cell r="F1108" t="str">
            <v>FERF</v>
          </cell>
          <cell r="G1108" t="str">
            <v>CI_DRG</v>
          </cell>
          <cell r="H1108" t="str">
            <v>PC</v>
          </cell>
          <cell r="I1108" t="str">
            <v>CPR</v>
          </cell>
          <cell r="J1108" t="str">
            <v/>
          </cell>
          <cell r="K1108" t="str">
            <v>M0</v>
          </cell>
          <cell r="L1108" t="str">
            <v>7915</v>
          </cell>
          <cell r="M1108" t="str">
            <v>V</v>
          </cell>
          <cell r="N1108">
            <v>787769</v>
          </cell>
        </row>
        <row r="1109">
          <cell r="A1109" t="str">
            <v>FG-DRA-DRG-SD-0008</v>
          </cell>
          <cell r="B1109" t="str">
            <v>CINT</v>
          </cell>
          <cell r="C1109" t="str">
            <v/>
          </cell>
          <cell r="D1109" t="str">
            <v>DRAGON BSW-75 SOLID BLACK</v>
          </cell>
          <cell r="E1109">
            <v>45131</v>
          </cell>
          <cell r="F1109" t="str">
            <v>FERF</v>
          </cell>
          <cell r="G1109" t="str">
            <v>CI_DRG</v>
          </cell>
          <cell r="H1109" t="str">
            <v>PC</v>
          </cell>
          <cell r="I1109" t="str">
            <v>CPR</v>
          </cell>
          <cell r="J1109" t="str">
            <v/>
          </cell>
          <cell r="K1109" t="str">
            <v>M0</v>
          </cell>
          <cell r="L1109" t="str">
            <v>7915</v>
          </cell>
          <cell r="M1109" t="str">
            <v>V</v>
          </cell>
          <cell r="N1109">
            <v>167700</v>
          </cell>
        </row>
        <row r="1110">
          <cell r="A1110" t="str">
            <v>FG-DRA-DRG-SD-0009</v>
          </cell>
          <cell r="B1110" t="str">
            <v>CINT</v>
          </cell>
          <cell r="C1110" t="str">
            <v/>
          </cell>
          <cell r="D1110" t="str">
            <v>DRAGON BSW-75 NATURAL CLEAR</v>
          </cell>
          <cell r="E1110">
            <v>45131</v>
          </cell>
          <cell r="F1110" t="str">
            <v>FERF</v>
          </cell>
          <cell r="G1110" t="str">
            <v>CI_DRG</v>
          </cell>
          <cell r="H1110" t="str">
            <v>PC</v>
          </cell>
          <cell r="I1110" t="str">
            <v>CPR</v>
          </cell>
          <cell r="J1110" t="str">
            <v/>
          </cell>
          <cell r="K1110" t="str">
            <v>M0</v>
          </cell>
          <cell r="L1110" t="str">
            <v>7915</v>
          </cell>
          <cell r="M1110" t="str">
            <v>V</v>
          </cell>
          <cell r="N1110">
            <v>167700</v>
          </cell>
        </row>
        <row r="1111">
          <cell r="A1111" t="str">
            <v>FG-DRA-DRG-SD-0010</v>
          </cell>
          <cell r="B1111" t="str">
            <v>CINT</v>
          </cell>
          <cell r="C1111" t="str">
            <v/>
          </cell>
          <cell r="D1111" t="str">
            <v>SOFABED ARTHUR BLACK</v>
          </cell>
          <cell r="E1111">
            <v>45131</v>
          </cell>
          <cell r="F1111" t="str">
            <v>FERF</v>
          </cell>
          <cell r="G1111" t="str">
            <v>CI_DRG</v>
          </cell>
          <cell r="H1111" t="str">
            <v>PC</v>
          </cell>
          <cell r="I1111" t="str">
            <v>CPR</v>
          </cell>
          <cell r="J1111" t="str">
            <v/>
          </cell>
          <cell r="K1111" t="str">
            <v>M0</v>
          </cell>
          <cell r="L1111" t="str">
            <v>7915</v>
          </cell>
          <cell r="M1111" t="str">
            <v>V</v>
          </cell>
          <cell r="N1111">
            <v>905268</v>
          </cell>
        </row>
        <row r="1112">
          <cell r="A1112" t="str">
            <v>FG-DRA-DRG-SD-0011</v>
          </cell>
          <cell r="B1112" t="str">
            <v>CINT</v>
          </cell>
          <cell r="C1112" t="str">
            <v/>
          </cell>
          <cell r="D1112" t="str">
            <v>SOFABED CYRUS BROWN</v>
          </cell>
          <cell r="E1112">
            <v>0</v>
          </cell>
          <cell r="F1112" t="str">
            <v>FERF</v>
          </cell>
          <cell r="G1112" t="str">
            <v>CI_DRG</v>
          </cell>
          <cell r="H1112" t="str">
            <v>PC</v>
          </cell>
          <cell r="I1112" t="str">
            <v>CPR</v>
          </cell>
          <cell r="J1112" t="str">
            <v/>
          </cell>
          <cell r="K1112" t="str">
            <v>M0</v>
          </cell>
          <cell r="L1112" t="str">
            <v>7915</v>
          </cell>
          <cell r="M1112" t="str">
            <v>V</v>
          </cell>
          <cell r="N1112">
            <v>0</v>
          </cell>
        </row>
        <row r="1113">
          <cell r="A1113" t="str">
            <v>FG-DRA-DRG-SD-0012</v>
          </cell>
          <cell r="B1113" t="str">
            <v>CINT</v>
          </cell>
          <cell r="C1113" t="str">
            <v/>
          </cell>
          <cell r="D1113" t="str">
            <v>SOFABED CARLO BROWN</v>
          </cell>
          <cell r="E1113">
            <v>0</v>
          </cell>
          <cell r="F1113" t="str">
            <v>FERF</v>
          </cell>
          <cell r="G1113" t="str">
            <v>CI_DRG</v>
          </cell>
          <cell r="H1113" t="str">
            <v>PC</v>
          </cell>
          <cell r="I1113" t="str">
            <v>CPR</v>
          </cell>
          <cell r="J1113" t="str">
            <v/>
          </cell>
          <cell r="K1113" t="str">
            <v>M0</v>
          </cell>
          <cell r="L1113" t="str">
            <v>7915</v>
          </cell>
          <cell r="M1113" t="str">
            <v>V</v>
          </cell>
          <cell r="N1113">
            <v>775000</v>
          </cell>
        </row>
        <row r="1114">
          <cell r="A1114" t="str">
            <v>FG-DRA-DRG-SD-0013</v>
          </cell>
          <cell r="B1114" t="str">
            <v>CINT</v>
          </cell>
          <cell r="C1114" t="str">
            <v/>
          </cell>
          <cell r="D1114" t="str">
            <v>SOFABED MONIC DARK BROWN</v>
          </cell>
          <cell r="E1114">
            <v>0</v>
          </cell>
          <cell r="F1114" t="str">
            <v>FERF</v>
          </cell>
          <cell r="G1114" t="str">
            <v>CI_DRG</v>
          </cell>
          <cell r="H1114" t="str">
            <v>PC</v>
          </cell>
          <cell r="I1114" t="str">
            <v>CPR</v>
          </cell>
          <cell r="J1114" t="str">
            <v/>
          </cell>
          <cell r="K1114" t="str">
            <v>M0</v>
          </cell>
          <cell r="L1114" t="str">
            <v>7915</v>
          </cell>
          <cell r="M1114" t="str">
            <v>V</v>
          </cell>
          <cell r="N1114">
            <v>1450000</v>
          </cell>
        </row>
        <row r="1115">
          <cell r="A1115" t="str">
            <v>FG-DRA-DRG-SD-0014</v>
          </cell>
          <cell r="B1115" t="str">
            <v>CINT</v>
          </cell>
          <cell r="C1115" t="str">
            <v/>
          </cell>
          <cell r="D1115" t="str">
            <v>SOFABED CYRUS BLACK</v>
          </cell>
          <cell r="E1115">
            <v>0</v>
          </cell>
          <cell r="F1115" t="str">
            <v>FERF</v>
          </cell>
          <cell r="G1115" t="str">
            <v>CI_DRG</v>
          </cell>
          <cell r="H1115" t="str">
            <v>PC</v>
          </cell>
          <cell r="I1115" t="str">
            <v>CPR</v>
          </cell>
          <cell r="J1115" t="str">
            <v/>
          </cell>
          <cell r="K1115" t="str">
            <v>M0</v>
          </cell>
          <cell r="L1115" t="str">
            <v>7915</v>
          </cell>
          <cell r="M1115" t="str">
            <v>V</v>
          </cell>
          <cell r="N1115">
            <v>815000</v>
          </cell>
        </row>
        <row r="1116">
          <cell r="A1116" t="str">
            <v>FG-DRA-DRG-WL-0001</v>
          </cell>
          <cell r="B1116" t="str">
            <v>CINT</v>
          </cell>
          <cell r="C1116" t="str">
            <v/>
          </cell>
          <cell r="D1116" t="str">
            <v>CASETTO MAGEO WHITE</v>
          </cell>
          <cell r="E1116">
            <v>44797</v>
          </cell>
          <cell r="F1116" t="str">
            <v>FERF</v>
          </cell>
          <cell r="G1116" t="str">
            <v>CI_DRG</v>
          </cell>
          <cell r="H1116" t="str">
            <v>PC</v>
          </cell>
          <cell r="I1116" t="str">
            <v>CPR</v>
          </cell>
          <cell r="J1116" t="str">
            <v/>
          </cell>
          <cell r="K1116" t="str">
            <v>M0</v>
          </cell>
          <cell r="L1116" t="str">
            <v>7915</v>
          </cell>
          <cell r="M1116" t="str">
            <v>S</v>
          </cell>
          <cell r="N1116">
            <v>496505</v>
          </cell>
        </row>
        <row r="1117">
          <cell r="A1117" t="str">
            <v>FG-DRA-DRG-WL-0034</v>
          </cell>
          <cell r="B1117" t="str">
            <v>CINT</v>
          </cell>
          <cell r="C1117" t="str">
            <v/>
          </cell>
          <cell r="D1117" t="str">
            <v>VISION 1 (RAK TV) MAHOGANI</v>
          </cell>
          <cell r="E1117">
            <v>0</v>
          </cell>
          <cell r="F1117" t="str">
            <v>FERF</v>
          </cell>
          <cell r="G1117" t="str">
            <v>CI_DRG</v>
          </cell>
          <cell r="H1117" t="str">
            <v>PC</v>
          </cell>
          <cell r="I1117" t="str">
            <v>CPR</v>
          </cell>
          <cell r="J1117" t="str">
            <v/>
          </cell>
          <cell r="K1117" t="str">
            <v>M0</v>
          </cell>
          <cell r="L1117" t="str">
            <v>7915</v>
          </cell>
          <cell r="M1117" t="str">
            <v>S</v>
          </cell>
          <cell r="N1117">
            <v>0</v>
          </cell>
        </row>
        <row r="1118">
          <cell r="A1118" t="str">
            <v>FG-DRA-DRG-WL-0035</v>
          </cell>
          <cell r="B1118" t="str">
            <v>CINT</v>
          </cell>
          <cell r="C1118" t="str">
            <v/>
          </cell>
          <cell r="D1118" t="str">
            <v>VISION 1 (RAK TV) SONOMA OAK</v>
          </cell>
          <cell r="E1118">
            <v>45243</v>
          </cell>
          <cell r="F1118" t="str">
            <v>FERF</v>
          </cell>
          <cell r="G1118" t="str">
            <v>CI_DRG</v>
          </cell>
          <cell r="H1118" t="str">
            <v>PC</v>
          </cell>
          <cell r="I1118" t="str">
            <v>CPR</v>
          </cell>
          <cell r="J1118" t="str">
            <v/>
          </cell>
          <cell r="K1118" t="str">
            <v>M0</v>
          </cell>
          <cell r="L1118" t="str">
            <v>7915</v>
          </cell>
          <cell r="M1118" t="str">
            <v>S</v>
          </cell>
          <cell r="N1118">
            <v>411116</v>
          </cell>
        </row>
        <row r="1119">
          <cell r="A1119" t="str">
            <v>FG-DRA-DRG-WL-0045</v>
          </cell>
          <cell r="B1119" t="str">
            <v>CINT</v>
          </cell>
          <cell r="C1119" t="str">
            <v/>
          </cell>
          <cell r="D1119" t="str">
            <v>ARMADIO MAHOGANI</v>
          </cell>
          <cell r="E1119">
            <v>44841</v>
          </cell>
          <cell r="F1119" t="str">
            <v>FERF</v>
          </cell>
          <cell r="G1119" t="str">
            <v>CI_DRG</v>
          </cell>
          <cell r="H1119" t="str">
            <v>PC</v>
          </cell>
          <cell r="I1119" t="str">
            <v>CPR</v>
          </cell>
          <cell r="J1119" t="str">
            <v/>
          </cell>
          <cell r="K1119" t="str">
            <v>M0</v>
          </cell>
          <cell r="L1119" t="str">
            <v>7915</v>
          </cell>
          <cell r="M1119" t="str">
            <v>S</v>
          </cell>
          <cell r="N1119">
            <v>1352763</v>
          </cell>
        </row>
        <row r="1120">
          <cell r="A1120" t="str">
            <v>FG-DRA-DRG-WL-0047</v>
          </cell>
          <cell r="B1120" t="str">
            <v>CINT</v>
          </cell>
          <cell r="C1120" t="str">
            <v/>
          </cell>
          <cell r="D1120" t="str">
            <v>UFFICIO MAHOGANI</v>
          </cell>
          <cell r="E1120">
            <v>44935</v>
          </cell>
          <cell r="F1120" t="str">
            <v>FERF</v>
          </cell>
          <cell r="G1120" t="str">
            <v>CI_DRG</v>
          </cell>
          <cell r="H1120" t="str">
            <v>PC</v>
          </cell>
          <cell r="I1120" t="str">
            <v>CPR</v>
          </cell>
          <cell r="J1120" t="str">
            <v/>
          </cell>
          <cell r="K1120" t="str">
            <v>M0</v>
          </cell>
          <cell r="L1120" t="str">
            <v>7915</v>
          </cell>
          <cell r="M1120" t="str">
            <v>S</v>
          </cell>
          <cell r="N1120">
            <v>367655</v>
          </cell>
        </row>
        <row r="1121">
          <cell r="A1121" t="str">
            <v>FG-DRA-DRG-WL-0048</v>
          </cell>
          <cell r="B1121" t="str">
            <v>CINT</v>
          </cell>
          <cell r="C1121" t="str">
            <v/>
          </cell>
          <cell r="D1121" t="str">
            <v>UFFICIO SONOMA</v>
          </cell>
          <cell r="E1121">
            <v>44818</v>
          </cell>
          <cell r="F1121" t="str">
            <v>FERF</v>
          </cell>
          <cell r="G1121" t="str">
            <v>CI_DRG</v>
          </cell>
          <cell r="H1121" t="str">
            <v>PC</v>
          </cell>
          <cell r="I1121" t="str">
            <v>CPR</v>
          </cell>
          <cell r="J1121" t="str">
            <v/>
          </cell>
          <cell r="K1121" t="str">
            <v>M0</v>
          </cell>
          <cell r="L1121" t="str">
            <v>7915</v>
          </cell>
          <cell r="M1121" t="str">
            <v>S</v>
          </cell>
          <cell r="N1121">
            <v>222706</v>
          </cell>
        </row>
        <row r="1122">
          <cell r="A1122" t="str">
            <v>FG-DRA-DRG-WL-0049</v>
          </cell>
          <cell r="B1122" t="str">
            <v>CINT</v>
          </cell>
          <cell r="C1122" t="str">
            <v/>
          </cell>
          <cell r="D1122" t="str">
            <v>DRAGON 89 D GREEN</v>
          </cell>
          <cell r="E1122">
            <v>44834</v>
          </cell>
          <cell r="F1122" t="str">
            <v>FERF</v>
          </cell>
          <cell r="G1122" t="str">
            <v>CI_DRG</v>
          </cell>
          <cell r="H1122" t="str">
            <v>PC</v>
          </cell>
          <cell r="I1122" t="str">
            <v>CPR</v>
          </cell>
          <cell r="J1122" t="str">
            <v/>
          </cell>
          <cell r="K1122" t="str">
            <v>M0</v>
          </cell>
          <cell r="L1122" t="str">
            <v>7915</v>
          </cell>
          <cell r="M1122" t="str">
            <v>S</v>
          </cell>
          <cell r="N1122">
            <v>113197</v>
          </cell>
        </row>
        <row r="1123">
          <cell r="A1123" t="str">
            <v>FG-DRA-DRG-WL-0050</v>
          </cell>
          <cell r="B1123" t="str">
            <v>CINT</v>
          </cell>
          <cell r="C1123" t="str">
            <v/>
          </cell>
          <cell r="D1123" t="str">
            <v>DRAGON 89 D MAGENTA</v>
          </cell>
          <cell r="E1123">
            <v>44817</v>
          </cell>
          <cell r="F1123" t="str">
            <v>FERF</v>
          </cell>
          <cell r="G1123" t="str">
            <v>CI_DRG</v>
          </cell>
          <cell r="H1123" t="str">
            <v>PC</v>
          </cell>
          <cell r="I1123" t="str">
            <v>CPR</v>
          </cell>
          <cell r="J1123" t="str">
            <v/>
          </cell>
          <cell r="K1123" t="str">
            <v>M0</v>
          </cell>
          <cell r="L1123" t="str">
            <v>7915</v>
          </cell>
          <cell r="M1123" t="str">
            <v>S</v>
          </cell>
          <cell r="N1123">
            <v>66081</v>
          </cell>
        </row>
        <row r="1124">
          <cell r="A1124" t="str">
            <v>FG-DRA-DRG-WL-0051</v>
          </cell>
          <cell r="B1124" t="str">
            <v>CINT</v>
          </cell>
          <cell r="C1124" t="str">
            <v/>
          </cell>
          <cell r="D1124" t="str">
            <v>DRAGON 89 D ORANGE</v>
          </cell>
          <cell r="E1124">
            <v>44817</v>
          </cell>
          <cell r="F1124" t="str">
            <v>FERF</v>
          </cell>
          <cell r="G1124" t="str">
            <v>CI_DRG</v>
          </cell>
          <cell r="H1124" t="str">
            <v>PC</v>
          </cell>
          <cell r="I1124" t="str">
            <v>CPR</v>
          </cell>
          <cell r="J1124" t="str">
            <v/>
          </cell>
          <cell r="K1124" t="str">
            <v>M0</v>
          </cell>
          <cell r="L1124" t="str">
            <v>7915</v>
          </cell>
          <cell r="M1124" t="str">
            <v>S</v>
          </cell>
          <cell r="N1124">
            <v>113197</v>
          </cell>
        </row>
        <row r="1125">
          <cell r="A1125" t="str">
            <v>FG-DRA-DRG-WL-0052</v>
          </cell>
          <cell r="B1125" t="str">
            <v>CINT</v>
          </cell>
          <cell r="C1125" t="str">
            <v/>
          </cell>
          <cell r="D1125" t="str">
            <v>DRAGON 89 D MAGEO</v>
          </cell>
          <cell r="E1125">
            <v>44817</v>
          </cell>
          <cell r="F1125" t="str">
            <v>FERF</v>
          </cell>
          <cell r="G1125" t="str">
            <v>CI_DRG</v>
          </cell>
          <cell r="H1125" t="str">
            <v>PC</v>
          </cell>
          <cell r="I1125" t="str">
            <v>CPR</v>
          </cell>
          <cell r="J1125" t="str">
            <v/>
          </cell>
          <cell r="K1125" t="str">
            <v>M0</v>
          </cell>
          <cell r="L1125" t="str">
            <v>7915</v>
          </cell>
          <cell r="M1125" t="str">
            <v>S</v>
          </cell>
          <cell r="N1125">
            <v>113197</v>
          </cell>
        </row>
        <row r="1126">
          <cell r="A1126" t="str">
            <v>FG-DRA-DRG-WL-0055</v>
          </cell>
          <cell r="B1126" t="str">
            <v>CINT</v>
          </cell>
          <cell r="C1126" t="str">
            <v/>
          </cell>
          <cell r="D1126" t="str">
            <v>SOFA KENZIE (2S)</v>
          </cell>
          <cell r="E1126">
            <v>45169</v>
          </cell>
          <cell r="F1126" t="str">
            <v>FERF</v>
          </cell>
          <cell r="G1126" t="str">
            <v>CI_DRG</v>
          </cell>
          <cell r="H1126" t="str">
            <v>PC</v>
          </cell>
          <cell r="I1126" t="str">
            <v>CPR</v>
          </cell>
          <cell r="J1126" t="str">
            <v/>
          </cell>
          <cell r="K1126" t="str">
            <v>M0</v>
          </cell>
          <cell r="L1126" t="str">
            <v>7915</v>
          </cell>
          <cell r="M1126" t="str">
            <v>S</v>
          </cell>
          <cell r="N1126">
            <v>1177273</v>
          </cell>
        </row>
        <row r="1127">
          <cell r="A1127" t="str">
            <v>FG-DRA-DRG-WL-0056</v>
          </cell>
          <cell r="B1127" t="str">
            <v>CINT</v>
          </cell>
          <cell r="C1127" t="str">
            <v/>
          </cell>
          <cell r="D1127" t="str">
            <v>SOFABED DIO</v>
          </cell>
          <cell r="E1127">
            <v>45169</v>
          </cell>
          <cell r="F1127" t="str">
            <v>FERF</v>
          </cell>
          <cell r="G1127" t="str">
            <v>CI_DRG</v>
          </cell>
          <cell r="H1127" t="str">
            <v>PC</v>
          </cell>
          <cell r="I1127" t="str">
            <v>CPR</v>
          </cell>
          <cell r="J1127" t="str">
            <v/>
          </cell>
          <cell r="K1127" t="str">
            <v>M0</v>
          </cell>
          <cell r="L1127" t="str">
            <v>7915</v>
          </cell>
          <cell r="M1127" t="str">
            <v>S</v>
          </cell>
          <cell r="N1127">
            <v>750000</v>
          </cell>
        </row>
        <row r="1128">
          <cell r="A1128" t="str">
            <v>FG-DRA-DRG-WL-0057</v>
          </cell>
          <cell r="B1128" t="str">
            <v>CINT</v>
          </cell>
          <cell r="C1128" t="str">
            <v/>
          </cell>
          <cell r="D1128" t="str">
            <v>COLOUR BOX 35-YELLOW</v>
          </cell>
          <cell r="E1128">
            <v>44817</v>
          </cell>
          <cell r="F1128" t="str">
            <v>FERF</v>
          </cell>
          <cell r="G1128" t="str">
            <v>CI_DRG</v>
          </cell>
          <cell r="H1128" t="str">
            <v>PC</v>
          </cell>
          <cell r="I1128" t="str">
            <v>CPR</v>
          </cell>
          <cell r="J1128" t="str">
            <v/>
          </cell>
          <cell r="K1128" t="str">
            <v>M0</v>
          </cell>
          <cell r="L1128" t="str">
            <v>7915</v>
          </cell>
          <cell r="M1128" t="str">
            <v>S</v>
          </cell>
          <cell r="N1128">
            <v>52660</v>
          </cell>
        </row>
        <row r="1129">
          <cell r="A1129" t="str">
            <v>FG-DRA-DRG-WL-0058</v>
          </cell>
          <cell r="B1129" t="str">
            <v>CINT</v>
          </cell>
          <cell r="C1129" t="str">
            <v/>
          </cell>
          <cell r="D1129" t="str">
            <v>COLOUR BOX 35-BLUE</v>
          </cell>
          <cell r="E1129">
            <v>44817</v>
          </cell>
          <cell r="F1129" t="str">
            <v>FERF</v>
          </cell>
          <cell r="G1129" t="str">
            <v>CI_DRG</v>
          </cell>
          <cell r="H1129" t="str">
            <v>PC</v>
          </cell>
          <cell r="I1129" t="str">
            <v>CPR</v>
          </cell>
          <cell r="J1129" t="str">
            <v/>
          </cell>
          <cell r="K1129" t="str">
            <v>M0</v>
          </cell>
          <cell r="L1129" t="str">
            <v>7915</v>
          </cell>
          <cell r="M1129" t="str">
            <v>S</v>
          </cell>
          <cell r="N1129">
            <v>113197</v>
          </cell>
        </row>
        <row r="1130">
          <cell r="A1130" t="str">
            <v>FG-DRA-DRG-WL-0059</v>
          </cell>
          <cell r="B1130" t="str">
            <v>CINT</v>
          </cell>
          <cell r="C1130" t="str">
            <v/>
          </cell>
          <cell r="D1130" t="str">
            <v>COLOUR BOX 35D-YELLOW</v>
          </cell>
          <cell r="E1130">
            <v>44817</v>
          </cell>
          <cell r="F1130" t="str">
            <v>FERF</v>
          </cell>
          <cell r="G1130" t="str">
            <v>CI_DRG</v>
          </cell>
          <cell r="H1130" t="str">
            <v>PC</v>
          </cell>
          <cell r="I1130" t="str">
            <v>CPR</v>
          </cell>
          <cell r="J1130" t="str">
            <v/>
          </cell>
          <cell r="K1130" t="str">
            <v>M0</v>
          </cell>
          <cell r="L1130" t="str">
            <v>7915</v>
          </cell>
          <cell r="M1130" t="str">
            <v>S</v>
          </cell>
          <cell r="N1130">
            <v>67988</v>
          </cell>
        </row>
        <row r="1131">
          <cell r="A1131" t="str">
            <v>FG-DRA-DRG-WL-0060</v>
          </cell>
          <cell r="B1131" t="str">
            <v>CINT</v>
          </cell>
          <cell r="C1131" t="str">
            <v/>
          </cell>
          <cell r="D1131" t="str">
            <v>COLOUR BOX 35S-YELLOW</v>
          </cell>
          <cell r="E1131">
            <v>44817</v>
          </cell>
          <cell r="F1131" t="str">
            <v>FERF</v>
          </cell>
          <cell r="G1131" t="str">
            <v>CI_DRG</v>
          </cell>
          <cell r="H1131" t="str">
            <v>PC</v>
          </cell>
          <cell r="I1131" t="str">
            <v>CPR</v>
          </cell>
          <cell r="J1131" t="str">
            <v/>
          </cell>
          <cell r="K1131" t="str">
            <v>M0</v>
          </cell>
          <cell r="L1131" t="str">
            <v>7915</v>
          </cell>
          <cell r="M1131" t="str">
            <v>S</v>
          </cell>
          <cell r="N1131">
            <v>67988</v>
          </cell>
        </row>
        <row r="1132">
          <cell r="A1132" t="str">
            <v>FG-DRA-DRG-WL-0061</v>
          </cell>
          <cell r="B1132" t="str">
            <v>CINT</v>
          </cell>
          <cell r="C1132" t="str">
            <v/>
          </cell>
          <cell r="D1132" t="str">
            <v>COLOUR BOX 35S-BLUE</v>
          </cell>
          <cell r="E1132">
            <v>44817</v>
          </cell>
          <cell r="F1132" t="str">
            <v>FERF</v>
          </cell>
          <cell r="G1132" t="str">
            <v>CI_DRG</v>
          </cell>
          <cell r="H1132" t="str">
            <v>PC</v>
          </cell>
          <cell r="I1132" t="str">
            <v>CPR</v>
          </cell>
          <cell r="J1132" t="str">
            <v/>
          </cell>
          <cell r="K1132" t="str">
            <v>M0</v>
          </cell>
          <cell r="L1132" t="str">
            <v>7915</v>
          </cell>
          <cell r="M1132" t="str">
            <v>S</v>
          </cell>
          <cell r="N1132">
            <v>67988</v>
          </cell>
        </row>
        <row r="1133">
          <cell r="A1133" t="str">
            <v>FG-DRA-DRG-WL-0062</v>
          </cell>
          <cell r="B1133" t="str">
            <v>CINT</v>
          </cell>
          <cell r="C1133" t="str">
            <v/>
          </cell>
          <cell r="D1133" t="str">
            <v>COLOUR BOX 89 MAHOGANI</v>
          </cell>
          <cell r="E1133">
            <v>44817</v>
          </cell>
          <cell r="F1133" t="str">
            <v>FERF</v>
          </cell>
          <cell r="G1133" t="str">
            <v>CI_DRG</v>
          </cell>
          <cell r="H1133" t="str">
            <v>PC</v>
          </cell>
          <cell r="I1133" t="str">
            <v>CPR</v>
          </cell>
          <cell r="J1133" t="str">
            <v/>
          </cell>
          <cell r="K1133" t="str">
            <v>M0</v>
          </cell>
          <cell r="L1133" t="str">
            <v>7915</v>
          </cell>
          <cell r="M1133" t="str">
            <v>S</v>
          </cell>
          <cell r="N1133">
            <v>113197</v>
          </cell>
        </row>
        <row r="1134">
          <cell r="A1134" t="str">
            <v>FG-DRA-DRG-WL-0063</v>
          </cell>
          <cell r="B1134" t="str">
            <v>CINT</v>
          </cell>
          <cell r="C1134" t="str">
            <v/>
          </cell>
          <cell r="D1134" t="str">
            <v>COLOUR BOX 89 SONOMA</v>
          </cell>
          <cell r="E1134">
            <v>44875</v>
          </cell>
          <cell r="F1134" t="str">
            <v>FERF</v>
          </cell>
          <cell r="G1134" t="str">
            <v>CI_DRG</v>
          </cell>
          <cell r="H1134" t="str">
            <v>PC</v>
          </cell>
          <cell r="I1134" t="str">
            <v>CPR</v>
          </cell>
          <cell r="J1134" t="str">
            <v/>
          </cell>
          <cell r="K1134" t="str">
            <v>M0</v>
          </cell>
          <cell r="L1134" t="str">
            <v>7915</v>
          </cell>
          <cell r="M1134" t="str">
            <v>S</v>
          </cell>
          <cell r="N1134">
            <v>109941</v>
          </cell>
        </row>
        <row r="1135">
          <cell r="A1135" t="str">
            <v>FG-DRA-DRG-WL-0064</v>
          </cell>
          <cell r="B1135" t="str">
            <v>CINT</v>
          </cell>
          <cell r="C1135" t="str">
            <v/>
          </cell>
          <cell r="D1135" t="str">
            <v>DRAGON 89 SONOMA</v>
          </cell>
          <cell r="E1135">
            <v>44847</v>
          </cell>
          <cell r="F1135" t="str">
            <v>FERF</v>
          </cell>
          <cell r="G1135" t="str">
            <v>CI_DRG</v>
          </cell>
          <cell r="H1135" t="str">
            <v>PC</v>
          </cell>
          <cell r="I1135" t="str">
            <v>CPR</v>
          </cell>
          <cell r="J1135" t="str">
            <v/>
          </cell>
          <cell r="K1135" t="str">
            <v>M0</v>
          </cell>
          <cell r="L1135" t="str">
            <v>7915</v>
          </cell>
          <cell r="M1135" t="str">
            <v>S</v>
          </cell>
          <cell r="N1135">
            <v>145871</v>
          </cell>
        </row>
        <row r="1136">
          <cell r="A1136" t="str">
            <v>FG-DRA-DRG-WL-0065</v>
          </cell>
          <cell r="B1136" t="str">
            <v>CINT</v>
          </cell>
          <cell r="C1136" t="str">
            <v/>
          </cell>
          <cell r="D1136" t="str">
            <v>DRAGON UFFICIO FULL SONOMA</v>
          </cell>
          <cell r="E1136">
            <v>44862</v>
          </cell>
          <cell r="F1136" t="str">
            <v>FERF</v>
          </cell>
          <cell r="G1136" t="str">
            <v>CI_DRG</v>
          </cell>
          <cell r="H1136" t="str">
            <v>PC</v>
          </cell>
          <cell r="I1136" t="str">
            <v>CPR</v>
          </cell>
          <cell r="J1136" t="str">
            <v/>
          </cell>
          <cell r="K1136" t="str">
            <v>M0</v>
          </cell>
          <cell r="L1136" t="str">
            <v>7915</v>
          </cell>
          <cell r="M1136" t="str">
            <v>S</v>
          </cell>
          <cell r="N1136">
            <v>195901</v>
          </cell>
        </row>
        <row r="1137">
          <cell r="A1137" t="str">
            <v>FG-DRA-DRG-WL-0066</v>
          </cell>
          <cell r="B1137" t="str">
            <v>CINT</v>
          </cell>
          <cell r="C1137" t="str">
            <v/>
          </cell>
          <cell r="D1137" t="str">
            <v>ARMADIO SONOMA</v>
          </cell>
          <cell r="E1137">
            <v>45006</v>
          </cell>
          <cell r="F1137" t="str">
            <v>FERF</v>
          </cell>
          <cell r="G1137" t="str">
            <v>CI_DRG</v>
          </cell>
          <cell r="H1137" t="str">
            <v>PC</v>
          </cell>
          <cell r="I1137" t="str">
            <v>CPR</v>
          </cell>
          <cell r="J1137" t="str">
            <v/>
          </cell>
          <cell r="K1137" t="str">
            <v>M0</v>
          </cell>
          <cell r="L1137" t="str">
            <v>7915</v>
          </cell>
          <cell r="M1137" t="str">
            <v>S</v>
          </cell>
          <cell r="N1137">
            <v>1598952</v>
          </cell>
        </row>
        <row r="1138">
          <cell r="A1138" t="str">
            <v>FG-DRA-DRG-WL-0067</v>
          </cell>
          <cell r="B1138" t="str">
            <v>CINT</v>
          </cell>
          <cell r="C1138" t="str">
            <v/>
          </cell>
          <cell r="D1138" t="str">
            <v>DRAGON CTR-60 MAHOGANI BLACK</v>
          </cell>
          <cell r="E1138">
            <v>44971</v>
          </cell>
          <cell r="F1138" t="str">
            <v>FERF</v>
          </cell>
          <cell r="G1138" t="str">
            <v>CI_DRG</v>
          </cell>
          <cell r="H1138" t="str">
            <v>PC</v>
          </cell>
          <cell r="I1138" t="str">
            <v>CPR</v>
          </cell>
          <cell r="J1138" t="str">
            <v/>
          </cell>
          <cell r="K1138" t="str">
            <v>M0</v>
          </cell>
          <cell r="L1138" t="str">
            <v>7915</v>
          </cell>
          <cell r="M1138" t="str">
            <v>S</v>
          </cell>
          <cell r="N1138">
            <v>0</v>
          </cell>
        </row>
        <row r="1139">
          <cell r="A1139" t="str">
            <v>FG-DRA-DRG-WL-0068</v>
          </cell>
          <cell r="B1139" t="str">
            <v>CINT</v>
          </cell>
          <cell r="C1139" t="str">
            <v/>
          </cell>
          <cell r="D1139" t="str">
            <v>DRAGON CTR-60 SONOMA OAK BLACK</v>
          </cell>
          <cell r="E1139">
            <v>44971</v>
          </cell>
          <cell r="F1139" t="str">
            <v>FERF</v>
          </cell>
          <cell r="G1139" t="str">
            <v>CI_DRG</v>
          </cell>
          <cell r="H1139" t="str">
            <v>PC</v>
          </cell>
          <cell r="I1139" t="str">
            <v>CPR</v>
          </cell>
          <cell r="J1139" t="str">
            <v/>
          </cell>
          <cell r="K1139" t="str">
            <v>M0</v>
          </cell>
          <cell r="L1139" t="str">
            <v>7915</v>
          </cell>
          <cell r="M1139" t="str">
            <v>S</v>
          </cell>
          <cell r="N1139">
            <v>0</v>
          </cell>
        </row>
        <row r="1140">
          <cell r="A1140" t="str">
            <v>FG-DUO-WNM-AS-0001</v>
          </cell>
          <cell r="B1140" t="str">
            <v>CINT</v>
          </cell>
          <cell r="C1140" t="str">
            <v/>
          </cell>
          <cell r="D1140" t="str">
            <v>DUO01 P BLACK BLACK SD7</v>
          </cell>
          <cell r="E1140">
            <v>44966</v>
          </cell>
          <cell r="F1140" t="str">
            <v>FERF</v>
          </cell>
          <cell r="G1140" t="str">
            <v>CI_WNM</v>
          </cell>
          <cell r="H1140" t="str">
            <v>PC</v>
          </cell>
          <cell r="I1140" t="str">
            <v>CPR</v>
          </cell>
          <cell r="J1140" t="str">
            <v/>
          </cell>
          <cell r="K1140" t="str">
            <v>M0</v>
          </cell>
          <cell r="L1140" t="str">
            <v>7915</v>
          </cell>
          <cell r="M1140" t="str">
            <v>S</v>
          </cell>
          <cell r="N1140">
            <v>485363</v>
          </cell>
        </row>
        <row r="1141">
          <cell r="A1141" t="str">
            <v>FG-DUO-WNM-AS-0002</v>
          </cell>
          <cell r="B1141" t="str">
            <v>CINT</v>
          </cell>
          <cell r="C1141" t="str">
            <v/>
          </cell>
          <cell r="D1141" t="str">
            <v>DUO01 P BLACK BLUE SD1</v>
          </cell>
          <cell r="E1141">
            <v>44928</v>
          </cell>
          <cell r="F1141" t="str">
            <v>FERF</v>
          </cell>
          <cell r="G1141" t="str">
            <v>CI_WNM</v>
          </cell>
          <cell r="H1141" t="str">
            <v>PC</v>
          </cell>
          <cell r="I1141" t="str">
            <v>CPR</v>
          </cell>
          <cell r="J1141" t="str">
            <v/>
          </cell>
          <cell r="K1141" t="str">
            <v>M0</v>
          </cell>
          <cell r="L1141" t="str">
            <v>7915</v>
          </cell>
          <cell r="M1141" t="str">
            <v>S</v>
          </cell>
          <cell r="N1141">
            <v>480385</v>
          </cell>
        </row>
        <row r="1142">
          <cell r="A1142" t="str">
            <v>FG-DUO-WNM-AS-0003</v>
          </cell>
          <cell r="B1142" t="str">
            <v>CINT</v>
          </cell>
          <cell r="C1142" t="str">
            <v/>
          </cell>
          <cell r="D1142" t="str">
            <v>DUO01 P BLACK GREEN O6</v>
          </cell>
          <cell r="E1142">
            <v>0</v>
          </cell>
          <cell r="F1142" t="str">
            <v>FERF</v>
          </cell>
          <cell r="G1142" t="str">
            <v>CI_WNM</v>
          </cell>
          <cell r="H1142" t="str">
            <v>PC</v>
          </cell>
          <cell r="I1142" t="str">
            <v>CPR</v>
          </cell>
          <cell r="J1142" t="str">
            <v/>
          </cell>
          <cell r="K1142" t="str">
            <v>M0</v>
          </cell>
          <cell r="L1142" t="str">
            <v>7915</v>
          </cell>
          <cell r="M1142" t="str">
            <v>S</v>
          </cell>
          <cell r="N1142">
            <v>0</v>
          </cell>
        </row>
        <row r="1143">
          <cell r="A1143" t="str">
            <v>FG-DUO-WNM-AS-0004</v>
          </cell>
          <cell r="B1143" t="str">
            <v>CINT</v>
          </cell>
          <cell r="C1143" t="str">
            <v/>
          </cell>
          <cell r="D1143" t="str">
            <v>DUO01 P BLACK GREEN SD6</v>
          </cell>
          <cell r="E1143">
            <v>44928</v>
          </cell>
          <cell r="F1143" t="str">
            <v>FERF</v>
          </cell>
          <cell r="G1143" t="str">
            <v>CI_WNM</v>
          </cell>
          <cell r="H1143" t="str">
            <v>PC</v>
          </cell>
          <cell r="I1143" t="str">
            <v>CPR</v>
          </cell>
          <cell r="J1143" t="str">
            <v/>
          </cell>
          <cell r="K1143" t="str">
            <v>M0</v>
          </cell>
          <cell r="L1143" t="str">
            <v>7915</v>
          </cell>
          <cell r="M1143" t="str">
            <v>S</v>
          </cell>
          <cell r="N1143">
            <v>480385</v>
          </cell>
        </row>
        <row r="1144">
          <cell r="A1144" t="str">
            <v>FG-DUO-WNM-AS-0005</v>
          </cell>
          <cell r="B1144" t="str">
            <v>CINT</v>
          </cell>
          <cell r="C1144" t="str">
            <v/>
          </cell>
          <cell r="D1144" t="str">
            <v>DUO01 P BLACK RED SD3</v>
          </cell>
          <cell r="E1144">
            <v>44928</v>
          </cell>
          <cell r="F1144" t="str">
            <v>FERF</v>
          </cell>
          <cell r="G1144" t="str">
            <v>CI_WNM</v>
          </cell>
          <cell r="H1144" t="str">
            <v>PC</v>
          </cell>
          <cell r="I1144" t="str">
            <v>CPR</v>
          </cell>
          <cell r="J1144" t="str">
            <v/>
          </cell>
          <cell r="K1144" t="str">
            <v>M0</v>
          </cell>
          <cell r="L1144" t="str">
            <v>7915</v>
          </cell>
          <cell r="M1144" t="str">
            <v>S</v>
          </cell>
          <cell r="N1144">
            <v>480385</v>
          </cell>
        </row>
        <row r="1145">
          <cell r="A1145" t="str">
            <v>FG-DUO-WNM-AS-0006</v>
          </cell>
          <cell r="B1145" t="str">
            <v>CINT</v>
          </cell>
          <cell r="C1145" t="str">
            <v/>
          </cell>
          <cell r="D1145" t="str">
            <v>DUO01 P BLACK YELLOW SD8</v>
          </cell>
          <cell r="E1145">
            <v>44966</v>
          </cell>
          <cell r="F1145" t="str">
            <v>FERF</v>
          </cell>
          <cell r="G1145" t="str">
            <v>CI_WNM</v>
          </cell>
          <cell r="H1145" t="str">
            <v>PC</v>
          </cell>
          <cell r="I1145" t="str">
            <v>CPR</v>
          </cell>
          <cell r="J1145" t="str">
            <v/>
          </cell>
          <cell r="K1145" t="str">
            <v>M0</v>
          </cell>
          <cell r="L1145" t="str">
            <v>7915</v>
          </cell>
          <cell r="M1145" t="str">
            <v>S</v>
          </cell>
          <cell r="N1145">
            <v>487644</v>
          </cell>
        </row>
        <row r="1146">
          <cell r="A1146" t="str">
            <v>FG-DUO-WNM-AS-0007</v>
          </cell>
          <cell r="B1146" t="str">
            <v>CINT</v>
          </cell>
          <cell r="C1146" t="str">
            <v/>
          </cell>
          <cell r="D1146" t="str">
            <v>DUO02 P BLACK BLUE SD1</v>
          </cell>
          <cell r="E1146">
            <v>44966</v>
          </cell>
          <cell r="F1146" t="str">
            <v>FERF</v>
          </cell>
          <cell r="G1146" t="str">
            <v>CI_WNM</v>
          </cell>
          <cell r="H1146" t="str">
            <v>PC</v>
          </cell>
          <cell r="I1146" t="str">
            <v>CPR</v>
          </cell>
          <cell r="J1146" t="str">
            <v/>
          </cell>
          <cell r="K1146" t="str">
            <v>M0</v>
          </cell>
          <cell r="L1146" t="str">
            <v>7915</v>
          </cell>
          <cell r="M1146" t="str">
            <v>S</v>
          </cell>
          <cell r="N1146">
            <v>398748</v>
          </cell>
        </row>
        <row r="1147">
          <cell r="A1147" t="str">
            <v>FG-DUO-WNM-AS-0008</v>
          </cell>
          <cell r="B1147" t="str">
            <v>CINT</v>
          </cell>
          <cell r="C1147" t="str">
            <v/>
          </cell>
          <cell r="D1147" t="str">
            <v>DUO02 P BLACK BLACK SD7</v>
          </cell>
          <cell r="E1147">
            <v>44966</v>
          </cell>
          <cell r="F1147" t="str">
            <v>FERF</v>
          </cell>
          <cell r="G1147" t="str">
            <v>CI_WNM</v>
          </cell>
          <cell r="H1147" t="str">
            <v>PC</v>
          </cell>
          <cell r="I1147" t="str">
            <v>CPR</v>
          </cell>
          <cell r="J1147" t="str">
            <v/>
          </cell>
          <cell r="K1147" t="str">
            <v>M0</v>
          </cell>
          <cell r="L1147" t="str">
            <v>7915</v>
          </cell>
          <cell r="M1147" t="str">
            <v>S</v>
          </cell>
          <cell r="N1147">
            <v>377283</v>
          </cell>
        </row>
        <row r="1148">
          <cell r="A1148" t="str">
            <v>FG-DUO-WNM-AS-0009</v>
          </cell>
          <cell r="B1148" t="str">
            <v>CINT</v>
          </cell>
          <cell r="C1148" t="str">
            <v/>
          </cell>
          <cell r="D1148" t="str">
            <v>DUO02 P BLACK GREEN SD6</v>
          </cell>
          <cell r="E1148">
            <v>44928</v>
          </cell>
          <cell r="F1148" t="str">
            <v>FERF</v>
          </cell>
          <cell r="G1148" t="str">
            <v>CI_WNM</v>
          </cell>
          <cell r="H1148" t="str">
            <v>PC</v>
          </cell>
          <cell r="I1148" t="str">
            <v>CPR</v>
          </cell>
          <cell r="J1148" t="str">
            <v/>
          </cell>
          <cell r="K1148" t="str">
            <v>M0</v>
          </cell>
          <cell r="L1148" t="str">
            <v>7915</v>
          </cell>
          <cell r="M1148" t="str">
            <v>S</v>
          </cell>
          <cell r="N1148">
            <v>379059</v>
          </cell>
        </row>
        <row r="1149">
          <cell r="A1149" t="str">
            <v>FG-DUO-WNM-AS-0010</v>
          </cell>
          <cell r="B1149" t="str">
            <v>CINT</v>
          </cell>
          <cell r="C1149" t="str">
            <v/>
          </cell>
          <cell r="D1149" t="str">
            <v>DUO02 P BLACK YELLOW SD8</v>
          </cell>
          <cell r="E1149">
            <v>44928</v>
          </cell>
          <cell r="F1149" t="str">
            <v>FERF</v>
          </cell>
          <cell r="G1149" t="str">
            <v>CI_WNM</v>
          </cell>
          <cell r="H1149" t="str">
            <v>PC</v>
          </cell>
          <cell r="I1149" t="str">
            <v>CPR</v>
          </cell>
          <cell r="J1149" t="str">
            <v/>
          </cell>
          <cell r="K1149" t="str">
            <v>M0</v>
          </cell>
          <cell r="L1149" t="str">
            <v>7915</v>
          </cell>
          <cell r="M1149" t="str">
            <v>S</v>
          </cell>
          <cell r="N1149">
            <v>379059</v>
          </cell>
        </row>
        <row r="1150">
          <cell r="A1150" t="str">
            <v>FG-DUO-WNM-AS-0011</v>
          </cell>
          <cell r="B1150" t="str">
            <v>CINT</v>
          </cell>
          <cell r="C1150" t="str">
            <v/>
          </cell>
          <cell r="D1150" t="str">
            <v>DUO02 P BLACK RED SD3</v>
          </cell>
          <cell r="E1150">
            <v>44928</v>
          </cell>
          <cell r="F1150" t="str">
            <v>FERF</v>
          </cell>
          <cell r="G1150" t="str">
            <v>CI_WNM</v>
          </cell>
          <cell r="H1150" t="str">
            <v>PC</v>
          </cell>
          <cell r="I1150" t="str">
            <v>CPR</v>
          </cell>
          <cell r="J1150" t="str">
            <v/>
          </cell>
          <cell r="K1150" t="str">
            <v>M0</v>
          </cell>
          <cell r="L1150" t="str">
            <v>7915</v>
          </cell>
          <cell r="M1150" t="str">
            <v>S</v>
          </cell>
          <cell r="N1150">
            <v>379059</v>
          </cell>
        </row>
        <row r="1151">
          <cell r="A1151" t="str">
            <v>FG-DUO-WNM-AS-0012</v>
          </cell>
          <cell r="B1151" t="str">
            <v>CINT</v>
          </cell>
          <cell r="C1151" t="str">
            <v/>
          </cell>
          <cell r="D1151" t="str">
            <v>DUO03 P BLACK BLACK SD7</v>
          </cell>
          <cell r="E1151">
            <v>44928</v>
          </cell>
          <cell r="F1151" t="str">
            <v>FERF</v>
          </cell>
          <cell r="G1151" t="str">
            <v>CI_WNM</v>
          </cell>
          <cell r="H1151" t="str">
            <v>PC</v>
          </cell>
          <cell r="I1151" t="str">
            <v>CPR</v>
          </cell>
          <cell r="J1151" t="str">
            <v/>
          </cell>
          <cell r="K1151" t="str">
            <v>M0</v>
          </cell>
          <cell r="L1151" t="str">
            <v>7915</v>
          </cell>
          <cell r="M1151" t="str">
            <v>S</v>
          </cell>
          <cell r="N1151">
            <v>359858</v>
          </cell>
        </row>
        <row r="1152">
          <cell r="A1152" t="str">
            <v>FG-DUO-WNM-AS-0013</v>
          </cell>
          <cell r="B1152" t="str">
            <v>CINT</v>
          </cell>
          <cell r="C1152" t="str">
            <v/>
          </cell>
          <cell r="D1152" t="str">
            <v>DUO03 P BLACK BLUE SD1</v>
          </cell>
          <cell r="E1152">
            <v>44966</v>
          </cell>
          <cell r="F1152" t="str">
            <v>FERF</v>
          </cell>
          <cell r="G1152" t="str">
            <v>CI_WNM</v>
          </cell>
          <cell r="H1152" t="str">
            <v>PC</v>
          </cell>
          <cell r="I1152" t="str">
            <v>CPR</v>
          </cell>
          <cell r="J1152" t="str">
            <v/>
          </cell>
          <cell r="K1152" t="str">
            <v>M0</v>
          </cell>
          <cell r="L1152" t="str">
            <v>7915</v>
          </cell>
          <cell r="M1152" t="str">
            <v>S</v>
          </cell>
          <cell r="N1152">
            <v>288220</v>
          </cell>
        </row>
        <row r="1153">
          <cell r="A1153" t="str">
            <v>FG-DUO-WNM-AS-0014</v>
          </cell>
          <cell r="B1153" t="str">
            <v>CINT</v>
          </cell>
          <cell r="C1153" t="str">
            <v/>
          </cell>
          <cell r="D1153" t="str">
            <v>DUO03 P BLACK GREEN SD6</v>
          </cell>
          <cell r="E1153">
            <v>44928</v>
          </cell>
          <cell r="F1153" t="str">
            <v>FERF</v>
          </cell>
          <cell r="G1153" t="str">
            <v>CI_WNM</v>
          </cell>
          <cell r="H1153" t="str">
            <v>PC</v>
          </cell>
          <cell r="I1153" t="str">
            <v>CPR</v>
          </cell>
          <cell r="J1153" t="str">
            <v/>
          </cell>
          <cell r="K1153" t="str">
            <v>M0</v>
          </cell>
          <cell r="L1153" t="str">
            <v>7915</v>
          </cell>
          <cell r="M1153" t="str">
            <v>S</v>
          </cell>
          <cell r="N1153">
            <v>359858</v>
          </cell>
        </row>
        <row r="1154">
          <cell r="A1154" t="str">
            <v>FG-DUO-WNM-AS-0015</v>
          </cell>
          <cell r="B1154" t="str">
            <v>CINT</v>
          </cell>
          <cell r="C1154" t="str">
            <v/>
          </cell>
          <cell r="D1154" t="str">
            <v>DUO03 P BLACK RED SD3</v>
          </cell>
          <cell r="E1154">
            <v>44966</v>
          </cell>
          <cell r="F1154" t="str">
            <v>FERF</v>
          </cell>
          <cell r="G1154" t="str">
            <v>CI_WNM</v>
          </cell>
          <cell r="H1154" t="str">
            <v>PC</v>
          </cell>
          <cell r="I1154" t="str">
            <v>CPR</v>
          </cell>
          <cell r="J1154" t="str">
            <v/>
          </cell>
          <cell r="K1154" t="str">
            <v>M0</v>
          </cell>
          <cell r="L1154" t="str">
            <v>7915</v>
          </cell>
          <cell r="M1154" t="str">
            <v>S</v>
          </cell>
          <cell r="N1154">
            <v>302431</v>
          </cell>
        </row>
        <row r="1155">
          <cell r="A1155" t="str">
            <v>FG-DUO-WNM-AS-0016</v>
          </cell>
          <cell r="B1155" t="str">
            <v>CINT</v>
          </cell>
          <cell r="C1155" t="str">
            <v/>
          </cell>
          <cell r="D1155" t="str">
            <v>DUO03 P BLACK YELLOW SD8</v>
          </cell>
          <cell r="E1155">
            <v>44928</v>
          </cell>
          <cell r="F1155" t="str">
            <v>FERF</v>
          </cell>
          <cell r="G1155" t="str">
            <v>CI_WNM</v>
          </cell>
          <cell r="H1155" t="str">
            <v>PC</v>
          </cell>
          <cell r="I1155" t="str">
            <v>CPR</v>
          </cell>
          <cell r="J1155" t="str">
            <v/>
          </cell>
          <cell r="K1155" t="str">
            <v>M0</v>
          </cell>
          <cell r="L1155" t="str">
            <v>7915</v>
          </cell>
          <cell r="M1155" t="str">
            <v>S</v>
          </cell>
          <cell r="N1155">
            <v>359858</v>
          </cell>
        </row>
        <row r="1156">
          <cell r="A1156" t="str">
            <v>FG-DUO-WNM-AS-0017</v>
          </cell>
          <cell r="B1156" t="str">
            <v>CINT</v>
          </cell>
          <cell r="C1156" t="str">
            <v/>
          </cell>
          <cell r="D1156" t="str">
            <v>DUO04 P BLACK BLACK SD7</v>
          </cell>
          <cell r="E1156">
            <v>44966</v>
          </cell>
          <cell r="F1156" t="str">
            <v>FERF</v>
          </cell>
          <cell r="G1156" t="str">
            <v>CI_WNM</v>
          </cell>
          <cell r="H1156" t="str">
            <v>PC</v>
          </cell>
          <cell r="I1156" t="str">
            <v>CPR</v>
          </cell>
          <cell r="J1156" t="str">
            <v/>
          </cell>
          <cell r="K1156" t="str">
            <v>M0</v>
          </cell>
          <cell r="L1156" t="str">
            <v>7915</v>
          </cell>
          <cell r="M1156" t="str">
            <v>S</v>
          </cell>
          <cell r="N1156">
            <v>266276</v>
          </cell>
        </row>
        <row r="1157">
          <cell r="A1157" t="str">
            <v>FG-DUO-WNM-AS-0018</v>
          </cell>
          <cell r="B1157" t="str">
            <v>CINT</v>
          </cell>
          <cell r="C1157" t="str">
            <v/>
          </cell>
          <cell r="D1157" t="str">
            <v>DUO04 P BLACK BLUE SD1</v>
          </cell>
          <cell r="E1157">
            <v>44928</v>
          </cell>
          <cell r="F1157" t="str">
            <v>FERF</v>
          </cell>
          <cell r="G1157" t="str">
            <v>CI_WNM</v>
          </cell>
          <cell r="H1157" t="str">
            <v>PC</v>
          </cell>
          <cell r="I1157" t="str">
            <v>CPR</v>
          </cell>
          <cell r="J1157" t="str">
            <v/>
          </cell>
          <cell r="K1157" t="str">
            <v>M0</v>
          </cell>
          <cell r="L1157" t="str">
            <v>7915</v>
          </cell>
          <cell r="M1157" t="str">
            <v>S</v>
          </cell>
          <cell r="N1157">
            <v>303082</v>
          </cell>
        </row>
        <row r="1158">
          <cell r="A1158" t="str">
            <v>FG-DUO-WNM-AS-0019</v>
          </cell>
          <cell r="B1158" t="str">
            <v>CINT</v>
          </cell>
          <cell r="C1158" t="str">
            <v/>
          </cell>
          <cell r="D1158" t="str">
            <v>DUO04 P BLACK GREEN SD6</v>
          </cell>
          <cell r="E1158">
            <v>44928</v>
          </cell>
          <cell r="F1158" t="str">
            <v>FERF</v>
          </cell>
          <cell r="G1158" t="str">
            <v>CI_WNM</v>
          </cell>
          <cell r="H1158" t="str">
            <v>PC</v>
          </cell>
          <cell r="I1158" t="str">
            <v>CPR</v>
          </cell>
          <cell r="J1158" t="str">
            <v/>
          </cell>
          <cell r="K1158" t="str">
            <v>M0</v>
          </cell>
          <cell r="L1158" t="str">
            <v>7915</v>
          </cell>
          <cell r="M1158" t="str">
            <v>S</v>
          </cell>
          <cell r="N1158">
            <v>303082</v>
          </cell>
        </row>
        <row r="1159">
          <cell r="A1159" t="str">
            <v>FG-DUO-WNM-AS-0020</v>
          </cell>
          <cell r="B1159" t="str">
            <v>CINT</v>
          </cell>
          <cell r="C1159" t="str">
            <v/>
          </cell>
          <cell r="D1159" t="str">
            <v>DUO04 P BLACK RED SD3</v>
          </cell>
          <cell r="E1159">
            <v>44928</v>
          </cell>
          <cell r="F1159" t="str">
            <v>FERF</v>
          </cell>
          <cell r="G1159" t="str">
            <v>CI_WNM</v>
          </cell>
          <cell r="H1159" t="str">
            <v>PC</v>
          </cell>
          <cell r="I1159" t="str">
            <v>CPR</v>
          </cell>
          <cell r="J1159" t="str">
            <v/>
          </cell>
          <cell r="K1159" t="str">
            <v>M0</v>
          </cell>
          <cell r="L1159" t="str">
            <v>7915</v>
          </cell>
          <cell r="M1159" t="str">
            <v>S</v>
          </cell>
          <cell r="N1159">
            <v>303082</v>
          </cell>
        </row>
        <row r="1160">
          <cell r="A1160" t="str">
            <v>FG-DUO-WNM-AS-0021</v>
          </cell>
          <cell r="B1160" t="str">
            <v>CINT</v>
          </cell>
          <cell r="C1160" t="str">
            <v/>
          </cell>
          <cell r="D1160" t="str">
            <v>DUO04 P BLACK YELLOW SD8</v>
          </cell>
          <cell r="E1160">
            <v>44935</v>
          </cell>
          <cell r="F1160" t="str">
            <v>FERF</v>
          </cell>
          <cell r="G1160" t="str">
            <v>CI_WNM</v>
          </cell>
          <cell r="H1160" t="str">
            <v>PC</v>
          </cell>
          <cell r="I1160" t="str">
            <v>CPR</v>
          </cell>
          <cell r="J1160" t="str">
            <v/>
          </cell>
          <cell r="K1160" t="str">
            <v>M0</v>
          </cell>
          <cell r="L1160" t="str">
            <v>7915</v>
          </cell>
          <cell r="M1160" t="str">
            <v>S</v>
          </cell>
          <cell r="N1160">
            <v>303082</v>
          </cell>
        </row>
        <row r="1161">
          <cell r="A1161" t="str">
            <v>FG-DUO-WNM-AS-0022</v>
          </cell>
          <cell r="B1161" t="str">
            <v>CINT</v>
          </cell>
          <cell r="C1161" t="str">
            <v/>
          </cell>
          <cell r="D1161" t="str">
            <v>DUO04 P SILVER BLACK SD7</v>
          </cell>
          <cell r="E1161">
            <v>44935</v>
          </cell>
          <cell r="F1161" t="str">
            <v>FERF</v>
          </cell>
          <cell r="G1161" t="str">
            <v>CI_WNM</v>
          </cell>
          <cell r="H1161" t="str">
            <v>PC</v>
          </cell>
          <cell r="I1161" t="str">
            <v>CPR</v>
          </cell>
          <cell r="J1161" t="str">
            <v/>
          </cell>
          <cell r="K1161" t="str">
            <v>M0</v>
          </cell>
          <cell r="L1161" t="str">
            <v>7915</v>
          </cell>
          <cell r="M1161" t="str">
            <v>S</v>
          </cell>
          <cell r="N1161">
            <v>303082</v>
          </cell>
        </row>
        <row r="1162">
          <cell r="A1162" t="str">
            <v>FG-DUO-WNM-AS-0023</v>
          </cell>
          <cell r="B1162" t="str">
            <v>CINT</v>
          </cell>
          <cell r="C1162" t="str">
            <v/>
          </cell>
          <cell r="D1162" t="str">
            <v>DUO JUNIOR-P-BLACK-BLACK</v>
          </cell>
          <cell r="E1162">
            <v>44834</v>
          </cell>
          <cell r="F1162" t="str">
            <v>FERF</v>
          </cell>
          <cell r="G1162" t="str">
            <v>CI_WNM</v>
          </cell>
          <cell r="H1162" t="str">
            <v>PC</v>
          </cell>
          <cell r="I1162" t="str">
            <v>CPR</v>
          </cell>
          <cell r="J1162" t="str">
            <v/>
          </cell>
          <cell r="K1162" t="str">
            <v>M0</v>
          </cell>
          <cell r="L1162" t="str">
            <v>7915</v>
          </cell>
          <cell r="M1162" t="str">
            <v>S</v>
          </cell>
          <cell r="N1162">
            <v>400659</v>
          </cell>
        </row>
        <row r="1163">
          <cell r="A1163" t="str">
            <v>FG-DUO-WNM-AS-0024</v>
          </cell>
          <cell r="B1163" t="str">
            <v>CINT</v>
          </cell>
          <cell r="C1163" t="str">
            <v/>
          </cell>
          <cell r="D1163" t="str">
            <v>DUO01 P BLACK S.BLACK SD7 B.RED SD3</v>
          </cell>
          <cell r="E1163">
            <v>44928</v>
          </cell>
          <cell r="F1163" t="str">
            <v>FERF</v>
          </cell>
          <cell r="G1163" t="str">
            <v>CI_HBR</v>
          </cell>
          <cell r="H1163" t="str">
            <v>PC</v>
          </cell>
          <cell r="I1163" t="str">
            <v>CPR</v>
          </cell>
          <cell r="J1163" t="str">
            <v/>
          </cell>
          <cell r="K1163" t="str">
            <v>M0</v>
          </cell>
          <cell r="L1163" t="str">
            <v>7915</v>
          </cell>
          <cell r="M1163" t="str">
            <v>S</v>
          </cell>
          <cell r="N1163">
            <v>303082</v>
          </cell>
        </row>
        <row r="1164">
          <cell r="A1164" t="str">
            <v>FG-DUO-WNM-AS-0025</v>
          </cell>
          <cell r="B1164" t="str">
            <v>CINT</v>
          </cell>
          <cell r="C1164" t="str">
            <v/>
          </cell>
          <cell r="D1164" t="str">
            <v>DUO02 B.BLACK W7 S.ORANGE BORDIR</v>
          </cell>
          <cell r="E1164">
            <v>44784</v>
          </cell>
          <cell r="F1164" t="str">
            <v>FERF</v>
          </cell>
          <cell r="G1164" t="str">
            <v>CI_HBR</v>
          </cell>
          <cell r="H1164" t="str">
            <v>PC</v>
          </cell>
          <cell r="I1164" t="str">
            <v>CPR</v>
          </cell>
          <cell r="J1164" t="str">
            <v/>
          </cell>
          <cell r="K1164" t="str">
            <v>M0</v>
          </cell>
          <cell r="L1164" t="str">
            <v>7915</v>
          </cell>
          <cell r="M1164" t="str">
            <v>S</v>
          </cell>
          <cell r="N1164">
            <v>309999</v>
          </cell>
        </row>
        <row r="1165">
          <cell r="A1165" t="str">
            <v>FG-DUO-WNM-AS-0026</v>
          </cell>
          <cell r="B1165" t="str">
            <v>CINT</v>
          </cell>
          <cell r="C1165" t="str">
            <v/>
          </cell>
          <cell r="D1165" t="str">
            <v>DUO01 P BLACK BLACK O7</v>
          </cell>
          <cell r="E1165">
            <v>44858</v>
          </cell>
          <cell r="F1165" t="str">
            <v>FERF</v>
          </cell>
          <cell r="G1165" t="str">
            <v>CI_WNM</v>
          </cell>
          <cell r="H1165" t="str">
            <v>PC</v>
          </cell>
          <cell r="I1165" t="str">
            <v>CPR</v>
          </cell>
          <cell r="J1165" t="str">
            <v/>
          </cell>
          <cell r="K1165" t="str">
            <v>M0</v>
          </cell>
          <cell r="L1165" t="str">
            <v>7915</v>
          </cell>
          <cell r="M1165" t="str">
            <v>S</v>
          </cell>
          <cell r="N1165">
            <v>462623</v>
          </cell>
        </row>
        <row r="1166">
          <cell r="A1166" t="str">
            <v>FG-DUO-WNM-AS-0027</v>
          </cell>
          <cell r="B1166" t="str">
            <v>CINT</v>
          </cell>
          <cell r="C1166" t="str">
            <v/>
          </cell>
          <cell r="D1166" t="str">
            <v>DUO01 P BLACK BROWN N4</v>
          </cell>
          <cell r="E1166">
            <v>44874</v>
          </cell>
          <cell r="F1166" t="str">
            <v>FERF</v>
          </cell>
          <cell r="G1166" t="str">
            <v>CI_WNM</v>
          </cell>
          <cell r="H1166" t="str">
            <v>PC</v>
          </cell>
          <cell r="I1166" t="str">
            <v>CPR</v>
          </cell>
          <cell r="J1166" t="str">
            <v/>
          </cell>
          <cell r="K1166" t="str">
            <v>M0</v>
          </cell>
          <cell r="L1166" t="str">
            <v>7915</v>
          </cell>
          <cell r="M1166" t="str">
            <v>S</v>
          </cell>
          <cell r="N1166">
            <v>432390</v>
          </cell>
        </row>
        <row r="1167">
          <cell r="A1167" t="str">
            <v>FG-DUO-WNM-AS-0028</v>
          </cell>
          <cell r="B1167" t="str">
            <v>CINT</v>
          </cell>
          <cell r="C1167" t="str">
            <v/>
          </cell>
          <cell r="D1167" t="str">
            <v>DUO02 P BLACK BORDIR MMTC BLUE</v>
          </cell>
          <cell r="E1167">
            <v>44900</v>
          </cell>
          <cell r="F1167" t="str">
            <v>FERF</v>
          </cell>
          <cell r="G1167" t="str">
            <v>CI_WNM</v>
          </cell>
          <cell r="H1167" t="str">
            <v>PC</v>
          </cell>
          <cell r="I1167" t="str">
            <v>CPR</v>
          </cell>
          <cell r="J1167" t="str">
            <v/>
          </cell>
          <cell r="K1167" t="str">
            <v>M0</v>
          </cell>
          <cell r="L1167" t="str">
            <v>7915</v>
          </cell>
          <cell r="M1167" t="str">
            <v>S</v>
          </cell>
          <cell r="N1167">
            <v>342995</v>
          </cell>
        </row>
        <row r="1168">
          <cell r="A1168" t="str">
            <v>FG-DUO-WNM-AS-0029</v>
          </cell>
          <cell r="B1168" t="str">
            <v>CINT</v>
          </cell>
          <cell r="C1168" t="str">
            <v/>
          </cell>
          <cell r="D1168" t="str">
            <v>DUO02 P BLACK B.BLUE S.BLACK</v>
          </cell>
          <cell r="E1168">
            <v>44992</v>
          </cell>
          <cell r="F1168" t="str">
            <v>FERF</v>
          </cell>
          <cell r="G1168" t="str">
            <v>CI_WNM</v>
          </cell>
          <cell r="H1168" t="str">
            <v>PC</v>
          </cell>
          <cell r="I1168" t="str">
            <v>CPR</v>
          </cell>
          <cell r="J1168" t="str">
            <v/>
          </cell>
          <cell r="K1168" t="str">
            <v>M0</v>
          </cell>
          <cell r="L1168" t="str">
            <v>7915</v>
          </cell>
          <cell r="M1168" t="str">
            <v>S</v>
          </cell>
          <cell r="N1168">
            <v>388007</v>
          </cell>
        </row>
        <row r="1169">
          <cell r="A1169" t="str">
            <v>FG-DUO-WNM-AS-0030</v>
          </cell>
          <cell r="B1169" t="str">
            <v>CINT</v>
          </cell>
          <cell r="C1169" t="str">
            <v/>
          </cell>
          <cell r="D1169" t="str">
            <v>DUO04 P BLACK B.BLUE S.BLACK</v>
          </cell>
          <cell r="E1169">
            <v>44992</v>
          </cell>
          <cell r="F1169" t="str">
            <v>FERF</v>
          </cell>
          <cell r="G1169" t="str">
            <v>CI_WNM</v>
          </cell>
          <cell r="H1169" t="str">
            <v>PC</v>
          </cell>
          <cell r="I1169" t="str">
            <v>CPR</v>
          </cell>
          <cell r="J1169" t="str">
            <v/>
          </cell>
          <cell r="K1169" t="str">
            <v>M0</v>
          </cell>
          <cell r="L1169" t="str">
            <v>7915</v>
          </cell>
          <cell r="M1169" t="str">
            <v>S</v>
          </cell>
          <cell r="N1169">
            <v>269271</v>
          </cell>
        </row>
        <row r="1170">
          <cell r="A1170" t="str">
            <v>FG-DUO-WNM-AS-0031</v>
          </cell>
          <cell r="B1170" t="str">
            <v>CINT</v>
          </cell>
          <cell r="C1170" t="str">
            <v/>
          </cell>
          <cell r="D1170" t="str">
            <v>DUO01 P BLACK AMSTRONG SB BLUE</v>
          </cell>
          <cell r="E1170">
            <v>45204</v>
          </cell>
          <cell r="F1170" t="str">
            <v>FERF</v>
          </cell>
          <cell r="G1170" t="str">
            <v>CI_WNM</v>
          </cell>
          <cell r="H1170" t="str">
            <v>PC</v>
          </cell>
          <cell r="I1170" t="str">
            <v>CPR</v>
          </cell>
          <cell r="J1170" t="str">
            <v/>
          </cell>
          <cell r="K1170" t="str">
            <v>M0</v>
          </cell>
          <cell r="L1170" t="str">
            <v>7915</v>
          </cell>
          <cell r="M1170" t="str">
            <v>S</v>
          </cell>
          <cell r="N1170">
            <v>0</v>
          </cell>
        </row>
        <row r="1171">
          <cell r="A1171" t="str">
            <v>FG-DUO-WNM-AS-0032</v>
          </cell>
          <cell r="B1171" t="str">
            <v>CINT</v>
          </cell>
          <cell r="C1171" t="str">
            <v/>
          </cell>
          <cell r="D1171" t="str">
            <v>DUO01 P BLACK B.BLUE S.BLUE</v>
          </cell>
          <cell r="E1171">
            <v>45247</v>
          </cell>
          <cell r="F1171" t="str">
            <v>FERF</v>
          </cell>
          <cell r="G1171" t="str">
            <v>CI_WNM</v>
          </cell>
          <cell r="H1171" t="str">
            <v>PC</v>
          </cell>
          <cell r="I1171" t="str">
            <v>CPR</v>
          </cell>
          <cell r="J1171" t="str">
            <v/>
          </cell>
          <cell r="K1171" t="str">
            <v>M0</v>
          </cell>
          <cell r="L1171" t="str">
            <v>7915</v>
          </cell>
          <cell r="M1171" t="str">
            <v>S</v>
          </cell>
          <cell r="N1171">
            <v>540107</v>
          </cell>
        </row>
        <row r="1172">
          <cell r="A1172" t="str">
            <v>FG-ECH-SCH-AS-0001</v>
          </cell>
          <cell r="B1172" t="str">
            <v>CINT</v>
          </cell>
          <cell r="C1172" t="str">
            <v/>
          </cell>
          <cell r="D1172" t="str">
            <v>ECHOOL CHAIR PLUS NO 2 P LIGHT BLUE</v>
          </cell>
          <cell r="E1172">
            <v>44984</v>
          </cell>
          <cell r="F1172" t="str">
            <v>FERF</v>
          </cell>
          <cell r="G1172" t="str">
            <v>CI_SCH</v>
          </cell>
          <cell r="H1172" t="str">
            <v>PC</v>
          </cell>
          <cell r="I1172" t="str">
            <v>CPR</v>
          </cell>
          <cell r="J1172" t="str">
            <v/>
          </cell>
          <cell r="K1172" t="str">
            <v>M0</v>
          </cell>
          <cell r="L1172" t="str">
            <v>7915</v>
          </cell>
          <cell r="M1172" t="str">
            <v>S</v>
          </cell>
          <cell r="N1172">
            <v>135783</v>
          </cell>
        </row>
        <row r="1173">
          <cell r="A1173" t="str">
            <v>FG-ECH-SCH-AS-0002</v>
          </cell>
          <cell r="B1173" t="str">
            <v>CINT</v>
          </cell>
          <cell r="C1173" t="str">
            <v/>
          </cell>
          <cell r="D1173" t="str">
            <v>ECHOOL CHAIR PLUS NO 2 P SILVER</v>
          </cell>
          <cell r="E1173">
            <v>44928</v>
          </cell>
          <cell r="F1173" t="str">
            <v>FERF</v>
          </cell>
          <cell r="G1173" t="str">
            <v>CI_SCH</v>
          </cell>
          <cell r="H1173" t="str">
            <v>PC</v>
          </cell>
          <cell r="I1173" t="str">
            <v>CPR</v>
          </cell>
          <cell r="J1173" t="str">
            <v/>
          </cell>
          <cell r="K1173" t="str">
            <v>M0</v>
          </cell>
          <cell r="L1173" t="str">
            <v>7915</v>
          </cell>
          <cell r="M1173" t="str">
            <v>S</v>
          </cell>
          <cell r="N1173">
            <v>249638</v>
          </cell>
        </row>
        <row r="1174">
          <cell r="A1174" t="str">
            <v>FG-ECH-SCH-AS-0003</v>
          </cell>
          <cell r="B1174" t="str">
            <v>CINT</v>
          </cell>
          <cell r="C1174" t="str">
            <v/>
          </cell>
          <cell r="D1174" t="str">
            <v>ECHOOL CHAIR PLUS NO 2 P YELLOW</v>
          </cell>
          <cell r="E1174">
            <v>44966</v>
          </cell>
          <cell r="F1174" t="str">
            <v>FERF</v>
          </cell>
          <cell r="G1174" t="str">
            <v>CI_SCH</v>
          </cell>
          <cell r="H1174" t="str">
            <v>PC</v>
          </cell>
          <cell r="I1174" t="str">
            <v>CPR</v>
          </cell>
          <cell r="J1174" t="str">
            <v/>
          </cell>
          <cell r="K1174" t="str">
            <v>M0</v>
          </cell>
          <cell r="L1174" t="str">
            <v>7915</v>
          </cell>
          <cell r="M1174" t="str">
            <v>S</v>
          </cell>
          <cell r="N1174">
            <v>136852</v>
          </cell>
        </row>
        <row r="1175">
          <cell r="A1175" t="str">
            <v>FG-ECH-SCH-AS-0004</v>
          </cell>
          <cell r="B1175" t="str">
            <v>CINT</v>
          </cell>
          <cell r="C1175" t="str">
            <v/>
          </cell>
          <cell r="D1175" t="str">
            <v>ECHOOL DESK JP NO 2 P IVORY</v>
          </cell>
          <cell r="E1175">
            <v>44928</v>
          </cell>
          <cell r="F1175" t="str">
            <v>FERF</v>
          </cell>
          <cell r="G1175" t="str">
            <v>CI_SCH</v>
          </cell>
          <cell r="H1175" t="str">
            <v>PC</v>
          </cell>
          <cell r="I1175" t="str">
            <v>CPR</v>
          </cell>
          <cell r="J1175" t="str">
            <v/>
          </cell>
          <cell r="K1175" t="str">
            <v>M0</v>
          </cell>
          <cell r="L1175" t="str">
            <v>7915</v>
          </cell>
          <cell r="M1175" t="str">
            <v>S</v>
          </cell>
          <cell r="N1175">
            <v>319124</v>
          </cell>
        </row>
        <row r="1176">
          <cell r="A1176" t="str">
            <v>FG-ECH-SCH-AS-0005</v>
          </cell>
          <cell r="B1176" t="str">
            <v>CINT</v>
          </cell>
          <cell r="C1176" t="str">
            <v/>
          </cell>
          <cell r="D1176" t="str">
            <v>ECHOOL ART DESK NO 6  P SILVER</v>
          </cell>
          <cell r="E1176">
            <v>44834</v>
          </cell>
          <cell r="F1176" t="str">
            <v>FERF</v>
          </cell>
          <cell r="G1176" t="str">
            <v>CI_SCH</v>
          </cell>
          <cell r="H1176" t="str">
            <v>PC</v>
          </cell>
          <cell r="I1176" t="str">
            <v>CPR</v>
          </cell>
          <cell r="J1176" t="str">
            <v/>
          </cell>
          <cell r="K1176" t="str">
            <v>M0</v>
          </cell>
          <cell r="L1176" t="str">
            <v>7915</v>
          </cell>
          <cell r="M1176" t="str">
            <v>S</v>
          </cell>
          <cell r="N1176">
            <v>454006</v>
          </cell>
        </row>
        <row r="1177">
          <cell r="A1177" t="str">
            <v>FG-ECH-SCH-AS-0006</v>
          </cell>
          <cell r="B1177" t="str">
            <v>CINT</v>
          </cell>
          <cell r="C1177" t="str">
            <v/>
          </cell>
          <cell r="D1177" t="str">
            <v>ECHOOL CHAIR NO 2 P IVORY</v>
          </cell>
          <cell r="E1177">
            <v>44928</v>
          </cell>
          <cell r="F1177" t="str">
            <v>FERF</v>
          </cell>
          <cell r="G1177" t="str">
            <v>CI_SCH</v>
          </cell>
          <cell r="H1177" t="str">
            <v>PC</v>
          </cell>
          <cell r="I1177" t="str">
            <v>CPR</v>
          </cell>
          <cell r="J1177" t="str">
            <v/>
          </cell>
          <cell r="K1177" t="str">
            <v>M0</v>
          </cell>
          <cell r="L1177" t="str">
            <v>7915</v>
          </cell>
          <cell r="M1177" t="str">
            <v>S</v>
          </cell>
          <cell r="N1177">
            <v>249638</v>
          </cell>
        </row>
        <row r="1178">
          <cell r="A1178" t="str">
            <v>FG-ECH-SCH-AS-0007</v>
          </cell>
          <cell r="B1178" t="str">
            <v>CINT</v>
          </cell>
          <cell r="C1178" t="str">
            <v/>
          </cell>
          <cell r="D1178" t="str">
            <v>ECHOOL CHAIR NO 4 P IVORY</v>
          </cell>
          <cell r="E1178">
            <v>44928</v>
          </cell>
          <cell r="F1178" t="str">
            <v>FERF</v>
          </cell>
          <cell r="G1178" t="str">
            <v>CI_SCH</v>
          </cell>
          <cell r="H1178" t="str">
            <v>PC</v>
          </cell>
          <cell r="I1178" t="str">
            <v>CPR</v>
          </cell>
          <cell r="J1178" t="str">
            <v/>
          </cell>
          <cell r="K1178" t="str">
            <v>M0</v>
          </cell>
          <cell r="L1178" t="str">
            <v>7915</v>
          </cell>
          <cell r="M1178" t="str">
            <v>S</v>
          </cell>
          <cell r="N1178">
            <v>249638</v>
          </cell>
        </row>
        <row r="1179">
          <cell r="A1179" t="str">
            <v>FG-ECH-SCH-AS-0008</v>
          </cell>
          <cell r="B1179" t="str">
            <v>CINT</v>
          </cell>
          <cell r="C1179" t="str">
            <v/>
          </cell>
          <cell r="D1179" t="str">
            <v>ECHOOL CHAIR NO 5 P IVORY</v>
          </cell>
          <cell r="E1179">
            <v>44928</v>
          </cell>
          <cell r="F1179" t="str">
            <v>FERF</v>
          </cell>
          <cell r="G1179" t="str">
            <v>CI_SCH</v>
          </cell>
          <cell r="H1179" t="str">
            <v>PC</v>
          </cell>
          <cell r="I1179" t="str">
            <v>CPR</v>
          </cell>
          <cell r="J1179" t="str">
            <v/>
          </cell>
          <cell r="K1179" t="str">
            <v>M0</v>
          </cell>
          <cell r="L1179" t="str">
            <v>7915</v>
          </cell>
          <cell r="M1179" t="str">
            <v>S</v>
          </cell>
          <cell r="N1179">
            <v>249638</v>
          </cell>
        </row>
        <row r="1180">
          <cell r="A1180" t="str">
            <v>FG-ECH-SCH-AS-0009</v>
          </cell>
          <cell r="B1180" t="str">
            <v>CINT</v>
          </cell>
          <cell r="C1180" t="str">
            <v/>
          </cell>
          <cell r="D1180" t="str">
            <v>ECHOOL CHAIR NO 6 P IVORY</v>
          </cell>
          <cell r="E1180">
            <v>44966</v>
          </cell>
          <cell r="F1180" t="str">
            <v>FERF</v>
          </cell>
          <cell r="G1180" t="str">
            <v>CI_SCH</v>
          </cell>
          <cell r="H1180" t="str">
            <v>PC</v>
          </cell>
          <cell r="I1180" t="str">
            <v>CPR</v>
          </cell>
          <cell r="J1180" t="str">
            <v/>
          </cell>
          <cell r="K1180" t="str">
            <v>M0</v>
          </cell>
          <cell r="L1180" t="str">
            <v>7915</v>
          </cell>
          <cell r="M1180" t="str">
            <v>S</v>
          </cell>
          <cell r="N1180">
            <v>228720</v>
          </cell>
        </row>
        <row r="1181">
          <cell r="A1181" t="str">
            <v>FG-ECH-SCH-AS-0010</v>
          </cell>
          <cell r="B1181" t="str">
            <v>CINT</v>
          </cell>
          <cell r="C1181" t="str">
            <v/>
          </cell>
          <cell r="D1181" t="str">
            <v>ECHOOL CHAIR PLUS NO 2 P IVORY</v>
          </cell>
          <cell r="E1181">
            <v>44966</v>
          </cell>
          <cell r="F1181" t="str">
            <v>FERF</v>
          </cell>
          <cell r="G1181" t="str">
            <v>CI_SCH</v>
          </cell>
          <cell r="H1181" t="str">
            <v>PC</v>
          </cell>
          <cell r="I1181" t="str">
            <v>CPR</v>
          </cell>
          <cell r="J1181" t="str">
            <v/>
          </cell>
          <cell r="K1181" t="str">
            <v>M0</v>
          </cell>
          <cell r="L1181" t="str">
            <v>7915</v>
          </cell>
          <cell r="M1181" t="str">
            <v>S</v>
          </cell>
          <cell r="N1181">
            <v>136852</v>
          </cell>
        </row>
        <row r="1182">
          <cell r="A1182" t="str">
            <v>FG-ECH-SCH-AS-0011</v>
          </cell>
          <cell r="B1182" t="str">
            <v>CINT</v>
          </cell>
          <cell r="C1182" t="str">
            <v/>
          </cell>
          <cell r="D1182" t="str">
            <v>ECHOOL CHAIR PLUS NO 2 P GREEN</v>
          </cell>
          <cell r="E1182">
            <v>44984</v>
          </cell>
          <cell r="F1182" t="str">
            <v>FERF</v>
          </cell>
          <cell r="G1182" t="str">
            <v>CI_SCH</v>
          </cell>
          <cell r="H1182" t="str">
            <v>PC</v>
          </cell>
          <cell r="I1182" t="str">
            <v>CPR</v>
          </cell>
          <cell r="J1182" t="str">
            <v/>
          </cell>
          <cell r="K1182" t="str">
            <v>M0</v>
          </cell>
          <cell r="L1182" t="str">
            <v>7915</v>
          </cell>
          <cell r="M1182" t="str">
            <v>S</v>
          </cell>
          <cell r="N1182">
            <v>132552</v>
          </cell>
        </row>
        <row r="1183">
          <cell r="A1183" t="str">
            <v>FG-ECH-SCH-AS-0012</v>
          </cell>
          <cell r="B1183" t="str">
            <v>CINT</v>
          </cell>
          <cell r="C1183" t="str">
            <v/>
          </cell>
          <cell r="D1183" t="str">
            <v>ECHOOL CHAIR PLUS NO 2 P RED</v>
          </cell>
          <cell r="E1183">
            <v>44984</v>
          </cell>
          <cell r="F1183" t="str">
            <v>FERF</v>
          </cell>
          <cell r="G1183" t="str">
            <v>CI_SCH</v>
          </cell>
          <cell r="H1183" t="str">
            <v>PC</v>
          </cell>
          <cell r="I1183" t="str">
            <v>CPR</v>
          </cell>
          <cell r="J1183" t="str">
            <v/>
          </cell>
          <cell r="K1183" t="str">
            <v>M0</v>
          </cell>
          <cell r="L1183" t="str">
            <v>7915</v>
          </cell>
          <cell r="M1183" t="str">
            <v>S</v>
          </cell>
          <cell r="N1183">
            <v>132552</v>
          </cell>
        </row>
        <row r="1184">
          <cell r="A1184" t="str">
            <v>FG-ECH-SCH-AS-0013</v>
          </cell>
          <cell r="B1184" t="str">
            <v>CINT</v>
          </cell>
          <cell r="C1184" t="str">
            <v/>
          </cell>
          <cell r="D1184" t="str">
            <v>ECHOOL CHAIR PLUS NO 2 P ORANGE</v>
          </cell>
          <cell r="E1184">
            <v>45131</v>
          </cell>
          <cell r="F1184" t="str">
            <v>FERF</v>
          </cell>
          <cell r="G1184" t="str">
            <v>CI_SCH</v>
          </cell>
          <cell r="H1184" t="str">
            <v>PC</v>
          </cell>
          <cell r="I1184" t="str">
            <v>CPR</v>
          </cell>
          <cell r="J1184" t="str">
            <v/>
          </cell>
          <cell r="K1184" t="str">
            <v>M0</v>
          </cell>
          <cell r="L1184" t="str">
            <v>7915</v>
          </cell>
          <cell r="M1184" t="str">
            <v>S</v>
          </cell>
          <cell r="N1184">
            <v>135783</v>
          </cell>
        </row>
        <row r="1185">
          <cell r="A1185" t="str">
            <v>FG-ECH-SCH-AS-0014</v>
          </cell>
          <cell r="B1185" t="str">
            <v>CINT</v>
          </cell>
          <cell r="C1185" t="str">
            <v/>
          </cell>
          <cell r="D1185" t="str">
            <v>ECHOOL CHAIR PLUS NO 3 P IVORY</v>
          </cell>
          <cell r="E1185">
            <v>44928</v>
          </cell>
          <cell r="F1185" t="str">
            <v>FERF</v>
          </cell>
          <cell r="G1185" t="str">
            <v>CI_SCH</v>
          </cell>
          <cell r="H1185" t="str">
            <v>PC</v>
          </cell>
          <cell r="I1185" t="str">
            <v>CPR</v>
          </cell>
          <cell r="J1185" t="str">
            <v/>
          </cell>
          <cell r="K1185" t="str">
            <v>M0</v>
          </cell>
          <cell r="L1185" t="str">
            <v>7915</v>
          </cell>
          <cell r="M1185" t="str">
            <v>S</v>
          </cell>
          <cell r="N1185">
            <v>249638</v>
          </cell>
        </row>
        <row r="1186">
          <cell r="A1186" t="str">
            <v>FG-ECH-SCH-AS-0015</v>
          </cell>
          <cell r="B1186" t="str">
            <v>CINT</v>
          </cell>
          <cell r="C1186" t="str">
            <v/>
          </cell>
          <cell r="D1186" t="str">
            <v>ECHOOL CHAIR PLUS NO 4 P IVORY</v>
          </cell>
          <cell r="E1186">
            <v>44928</v>
          </cell>
          <cell r="F1186" t="str">
            <v>FERF</v>
          </cell>
          <cell r="G1186" t="str">
            <v>CI_SCH</v>
          </cell>
          <cell r="H1186" t="str">
            <v>PC</v>
          </cell>
          <cell r="I1186" t="str">
            <v>CPR</v>
          </cell>
          <cell r="J1186" t="str">
            <v/>
          </cell>
          <cell r="K1186" t="str">
            <v>M0</v>
          </cell>
          <cell r="L1186" t="str">
            <v>7915</v>
          </cell>
          <cell r="M1186" t="str">
            <v>S</v>
          </cell>
          <cell r="N1186">
            <v>249638</v>
          </cell>
        </row>
        <row r="1187">
          <cell r="A1187" t="str">
            <v>FG-ECH-SCH-AS-0016</v>
          </cell>
          <cell r="B1187" t="str">
            <v>CINT</v>
          </cell>
          <cell r="C1187" t="str">
            <v/>
          </cell>
          <cell r="D1187" t="str">
            <v>ECHOOL CHAIR PLUS NO 5 P IVORY</v>
          </cell>
          <cell r="E1187">
            <v>44834</v>
          </cell>
          <cell r="F1187" t="str">
            <v>FERF</v>
          </cell>
          <cell r="G1187" t="str">
            <v>CI_SCH</v>
          </cell>
          <cell r="H1187" t="str">
            <v>PC</v>
          </cell>
          <cell r="I1187" t="str">
            <v>CPR</v>
          </cell>
          <cell r="J1187" t="str">
            <v/>
          </cell>
          <cell r="K1187" t="str">
            <v>M0</v>
          </cell>
          <cell r="L1187" t="str">
            <v>7915</v>
          </cell>
          <cell r="M1187" t="str">
            <v>S</v>
          </cell>
          <cell r="N1187">
            <v>249366</v>
          </cell>
        </row>
        <row r="1188">
          <cell r="A1188" t="str">
            <v>FG-ECH-SCH-AS-0017</v>
          </cell>
          <cell r="B1188" t="str">
            <v>CINT</v>
          </cell>
          <cell r="C1188" t="str">
            <v/>
          </cell>
          <cell r="D1188" t="str">
            <v>ECHOOL CHAIR PLUS NO 6 P IVORY</v>
          </cell>
          <cell r="E1188">
            <v>44928</v>
          </cell>
          <cell r="F1188" t="str">
            <v>FERF</v>
          </cell>
          <cell r="G1188" t="str">
            <v>CI_SCH</v>
          </cell>
          <cell r="H1188" t="str">
            <v>PC</v>
          </cell>
          <cell r="I1188" t="str">
            <v>CPR</v>
          </cell>
          <cell r="J1188" t="str">
            <v/>
          </cell>
          <cell r="K1188" t="str">
            <v>M0</v>
          </cell>
          <cell r="L1188" t="str">
            <v>7915</v>
          </cell>
          <cell r="M1188" t="str">
            <v>S</v>
          </cell>
          <cell r="N1188">
            <v>249638</v>
          </cell>
        </row>
        <row r="1189">
          <cell r="A1189" t="str">
            <v>FG-ECH-SCH-AS-0018</v>
          </cell>
          <cell r="B1189" t="str">
            <v>CINT</v>
          </cell>
          <cell r="C1189" t="str">
            <v/>
          </cell>
          <cell r="D1189" t="str">
            <v>ECHOOL DESK PLUS NO 2 P SILVER</v>
          </cell>
          <cell r="E1189">
            <v>0</v>
          </cell>
          <cell r="F1189" t="str">
            <v>FERF</v>
          </cell>
          <cell r="G1189" t="str">
            <v>CI_SCH</v>
          </cell>
          <cell r="H1189" t="str">
            <v>PC</v>
          </cell>
          <cell r="I1189" t="str">
            <v>CPR</v>
          </cell>
          <cell r="J1189" t="str">
            <v/>
          </cell>
          <cell r="K1189" t="str">
            <v>M0</v>
          </cell>
          <cell r="L1189" t="str">
            <v>7915</v>
          </cell>
          <cell r="M1189" t="str">
            <v>S</v>
          </cell>
          <cell r="N1189">
            <v>0</v>
          </cell>
        </row>
        <row r="1190">
          <cell r="A1190" t="str">
            <v>FG-ECH-SCH-AS-0019</v>
          </cell>
          <cell r="B1190" t="str">
            <v>CINT</v>
          </cell>
          <cell r="C1190" t="str">
            <v/>
          </cell>
          <cell r="D1190" t="str">
            <v>ECHOOL CHAIR PLUS NO 6 P SILVER</v>
          </cell>
          <cell r="E1190">
            <v>44928</v>
          </cell>
          <cell r="F1190" t="str">
            <v>FERF</v>
          </cell>
          <cell r="G1190" t="str">
            <v>CI_SCH</v>
          </cell>
          <cell r="H1190" t="str">
            <v>PC</v>
          </cell>
          <cell r="I1190" t="str">
            <v>CPR</v>
          </cell>
          <cell r="J1190" t="str">
            <v/>
          </cell>
          <cell r="K1190" t="str">
            <v>M0</v>
          </cell>
          <cell r="L1190" t="str">
            <v>7915</v>
          </cell>
          <cell r="M1190" t="str">
            <v>S</v>
          </cell>
          <cell r="N1190">
            <v>249638</v>
          </cell>
        </row>
        <row r="1191">
          <cell r="A1191" t="str">
            <v>FG-ECH-SCH-AS-0020</v>
          </cell>
          <cell r="B1191" t="str">
            <v>CINT</v>
          </cell>
          <cell r="C1191" t="str">
            <v/>
          </cell>
          <cell r="D1191" t="str">
            <v>ECHOOL DESK JP NO 3 P IVORY</v>
          </cell>
          <cell r="E1191">
            <v>44928</v>
          </cell>
          <cell r="F1191" t="str">
            <v>FERF</v>
          </cell>
          <cell r="G1191" t="str">
            <v>CI_SCH</v>
          </cell>
          <cell r="H1191" t="str">
            <v>PC</v>
          </cell>
          <cell r="I1191" t="str">
            <v>CPR</v>
          </cell>
          <cell r="J1191" t="str">
            <v/>
          </cell>
          <cell r="K1191" t="str">
            <v>M0</v>
          </cell>
          <cell r="L1191" t="str">
            <v>7915</v>
          </cell>
          <cell r="M1191" t="str">
            <v>S</v>
          </cell>
          <cell r="N1191">
            <v>319124</v>
          </cell>
        </row>
        <row r="1192">
          <cell r="A1192" t="str">
            <v>FG-ECH-SCH-AS-0021</v>
          </cell>
          <cell r="B1192" t="str">
            <v>CINT</v>
          </cell>
          <cell r="C1192" t="str">
            <v/>
          </cell>
          <cell r="D1192" t="str">
            <v>ECHOOL DESK JP NO 4 P IVORY</v>
          </cell>
          <cell r="E1192">
            <v>44834</v>
          </cell>
          <cell r="F1192" t="str">
            <v>FERF</v>
          </cell>
          <cell r="G1192" t="str">
            <v>CI_SCH</v>
          </cell>
          <cell r="H1192" t="str">
            <v>PC</v>
          </cell>
          <cell r="I1192" t="str">
            <v>CPR</v>
          </cell>
          <cell r="J1192" t="str">
            <v/>
          </cell>
          <cell r="K1192" t="str">
            <v>M0</v>
          </cell>
          <cell r="L1192" t="str">
            <v>7915</v>
          </cell>
          <cell r="M1192" t="str">
            <v>S</v>
          </cell>
          <cell r="N1192">
            <v>340866</v>
          </cell>
        </row>
        <row r="1193">
          <cell r="A1193" t="str">
            <v>FG-ECH-SCH-AS-0022</v>
          </cell>
          <cell r="B1193" t="str">
            <v>CINT</v>
          </cell>
          <cell r="C1193" t="str">
            <v/>
          </cell>
          <cell r="D1193" t="str">
            <v>ECHOOL DESK JP NO 5 P IVORY</v>
          </cell>
          <cell r="E1193">
            <v>44928</v>
          </cell>
          <cell r="F1193" t="str">
            <v>FERF</v>
          </cell>
          <cell r="G1193" t="str">
            <v>CI_SCH</v>
          </cell>
          <cell r="H1193" t="str">
            <v>PC</v>
          </cell>
          <cell r="I1193" t="str">
            <v>CPR</v>
          </cell>
          <cell r="J1193" t="str">
            <v/>
          </cell>
          <cell r="K1193" t="str">
            <v>M0</v>
          </cell>
          <cell r="L1193" t="str">
            <v>7915</v>
          </cell>
          <cell r="M1193" t="str">
            <v>S</v>
          </cell>
          <cell r="N1193">
            <v>319124</v>
          </cell>
        </row>
        <row r="1194">
          <cell r="A1194" t="str">
            <v>FG-ECH-SCH-AS-0023</v>
          </cell>
          <cell r="B1194" t="str">
            <v>CINT</v>
          </cell>
          <cell r="C1194" t="str">
            <v/>
          </cell>
          <cell r="D1194" t="str">
            <v>ECHOOL DESK NO 2 P IVORY</v>
          </cell>
          <cell r="E1194">
            <v>44928</v>
          </cell>
          <cell r="F1194" t="str">
            <v>FERF</v>
          </cell>
          <cell r="G1194" t="str">
            <v>CI_SCH</v>
          </cell>
          <cell r="H1194" t="str">
            <v>PC</v>
          </cell>
          <cell r="I1194" t="str">
            <v>CPR</v>
          </cell>
          <cell r="J1194" t="str">
            <v/>
          </cell>
          <cell r="K1194" t="str">
            <v>M0</v>
          </cell>
          <cell r="L1194" t="str">
            <v>7915</v>
          </cell>
          <cell r="M1194" t="str">
            <v>S</v>
          </cell>
          <cell r="N1194">
            <v>319124</v>
          </cell>
        </row>
        <row r="1195">
          <cell r="A1195" t="str">
            <v>FG-ECH-SCH-AS-0024</v>
          </cell>
          <cell r="B1195" t="str">
            <v>CINT</v>
          </cell>
          <cell r="C1195" t="str">
            <v/>
          </cell>
          <cell r="D1195" t="str">
            <v>ECHOOL DESK NO 3 P IVORY</v>
          </cell>
          <cell r="E1195">
            <v>44928</v>
          </cell>
          <cell r="F1195" t="str">
            <v>FERF</v>
          </cell>
          <cell r="G1195" t="str">
            <v>CI_SCH</v>
          </cell>
          <cell r="H1195" t="str">
            <v>PC</v>
          </cell>
          <cell r="I1195" t="str">
            <v>CPR</v>
          </cell>
          <cell r="J1195" t="str">
            <v/>
          </cell>
          <cell r="K1195" t="str">
            <v>M0</v>
          </cell>
          <cell r="L1195" t="str">
            <v>7915</v>
          </cell>
          <cell r="M1195" t="str">
            <v>S</v>
          </cell>
          <cell r="N1195">
            <v>319124</v>
          </cell>
        </row>
        <row r="1196">
          <cell r="A1196" t="str">
            <v>FG-ECH-SCH-AS-0025</v>
          </cell>
          <cell r="B1196" t="str">
            <v>CINT</v>
          </cell>
          <cell r="C1196" t="str">
            <v/>
          </cell>
          <cell r="D1196" t="str">
            <v>ECHOOL DESK NO 4 P IVORY</v>
          </cell>
          <cell r="E1196">
            <v>44928</v>
          </cell>
          <cell r="F1196" t="str">
            <v>FERF</v>
          </cell>
          <cell r="G1196" t="str">
            <v>CI_SCH</v>
          </cell>
          <cell r="H1196" t="str">
            <v>PC</v>
          </cell>
          <cell r="I1196" t="str">
            <v>CPR</v>
          </cell>
          <cell r="J1196" t="str">
            <v/>
          </cell>
          <cell r="K1196" t="str">
            <v>M0</v>
          </cell>
          <cell r="L1196" t="str">
            <v>7915</v>
          </cell>
          <cell r="M1196" t="str">
            <v>S</v>
          </cell>
          <cell r="N1196">
            <v>319124</v>
          </cell>
        </row>
        <row r="1197">
          <cell r="A1197" t="str">
            <v>FG-ECH-SCH-AS-0026</v>
          </cell>
          <cell r="B1197" t="str">
            <v>CINT</v>
          </cell>
          <cell r="C1197" t="str">
            <v/>
          </cell>
          <cell r="D1197" t="str">
            <v>ECHOOL DESK NO 5 P IVORY</v>
          </cell>
          <cell r="E1197">
            <v>44928</v>
          </cell>
          <cell r="F1197" t="str">
            <v>FERF</v>
          </cell>
          <cell r="G1197" t="str">
            <v>CI_SCH</v>
          </cell>
          <cell r="H1197" t="str">
            <v>PC</v>
          </cell>
          <cell r="I1197" t="str">
            <v>CPR</v>
          </cell>
          <cell r="J1197" t="str">
            <v/>
          </cell>
          <cell r="K1197" t="str">
            <v>M0</v>
          </cell>
          <cell r="L1197" t="str">
            <v>7915</v>
          </cell>
          <cell r="M1197" t="str">
            <v>S</v>
          </cell>
          <cell r="N1197">
            <v>319124</v>
          </cell>
        </row>
        <row r="1198">
          <cell r="A1198" t="str">
            <v>FG-ECH-SCH-AS-0027</v>
          </cell>
          <cell r="B1198" t="str">
            <v>CINT</v>
          </cell>
          <cell r="C1198" t="str">
            <v/>
          </cell>
          <cell r="D1198" t="str">
            <v>ECHOOL DESK NO 6 P IVORY</v>
          </cell>
          <cell r="E1198">
            <v>44966</v>
          </cell>
          <cell r="F1198" t="str">
            <v>FERF</v>
          </cell>
          <cell r="G1198" t="str">
            <v>CI_SCH</v>
          </cell>
          <cell r="H1198" t="str">
            <v>PC</v>
          </cell>
          <cell r="I1198" t="str">
            <v>CPR</v>
          </cell>
          <cell r="J1198" t="str">
            <v/>
          </cell>
          <cell r="K1198" t="str">
            <v>M0</v>
          </cell>
          <cell r="L1198" t="str">
            <v>7915</v>
          </cell>
          <cell r="M1198" t="str">
            <v>S</v>
          </cell>
          <cell r="N1198">
            <v>278223</v>
          </cell>
        </row>
        <row r="1199">
          <cell r="A1199" t="str">
            <v>FG-ECH-SCH-AS-0028</v>
          </cell>
          <cell r="B1199" t="str">
            <v>CINT</v>
          </cell>
          <cell r="C1199" t="str">
            <v/>
          </cell>
          <cell r="D1199" t="str">
            <v>ECHOOL DESK PLUS NO 2 P IVORY</v>
          </cell>
          <cell r="E1199">
            <v>44928</v>
          </cell>
          <cell r="F1199" t="str">
            <v>FERF</v>
          </cell>
          <cell r="G1199" t="str">
            <v>CI_SCH</v>
          </cell>
          <cell r="H1199" t="str">
            <v>PC</v>
          </cell>
          <cell r="I1199" t="str">
            <v>CPR</v>
          </cell>
          <cell r="J1199" t="str">
            <v/>
          </cell>
          <cell r="K1199" t="str">
            <v>M0</v>
          </cell>
          <cell r="L1199" t="str">
            <v>7915</v>
          </cell>
          <cell r="M1199" t="str">
            <v>S</v>
          </cell>
          <cell r="N1199">
            <v>319124</v>
          </cell>
        </row>
        <row r="1200">
          <cell r="A1200" t="str">
            <v>FG-ECH-SCH-AS-0029</v>
          </cell>
          <cell r="B1200" t="str">
            <v>CINT</v>
          </cell>
          <cell r="C1200" t="str">
            <v/>
          </cell>
          <cell r="D1200" t="str">
            <v>ECHOOL DESK PLUS NO 3 P IVORY</v>
          </cell>
          <cell r="E1200">
            <v>44847</v>
          </cell>
          <cell r="F1200" t="str">
            <v>FERF</v>
          </cell>
          <cell r="G1200" t="str">
            <v>CI_SCH</v>
          </cell>
          <cell r="H1200" t="str">
            <v>PC</v>
          </cell>
          <cell r="I1200" t="str">
            <v>CPR</v>
          </cell>
          <cell r="J1200" t="str">
            <v/>
          </cell>
          <cell r="K1200" t="str">
            <v>M0</v>
          </cell>
          <cell r="L1200" t="str">
            <v>7915</v>
          </cell>
          <cell r="M1200" t="str">
            <v>S</v>
          </cell>
          <cell r="N1200">
            <v>187808</v>
          </cell>
        </row>
        <row r="1201">
          <cell r="A1201" t="str">
            <v>FG-ECH-SCH-AS-0030</v>
          </cell>
          <cell r="B1201" t="str">
            <v>CINT</v>
          </cell>
          <cell r="C1201" t="str">
            <v/>
          </cell>
          <cell r="D1201" t="str">
            <v>ECHOOL DESK PLUS NO 4 P IVORY</v>
          </cell>
          <cell r="E1201">
            <v>44928</v>
          </cell>
          <cell r="F1201" t="str">
            <v>FERF</v>
          </cell>
          <cell r="G1201" t="str">
            <v>CI_SCH</v>
          </cell>
          <cell r="H1201" t="str">
            <v>PC</v>
          </cell>
          <cell r="I1201" t="str">
            <v>CPR</v>
          </cell>
          <cell r="J1201" t="str">
            <v/>
          </cell>
          <cell r="K1201" t="str">
            <v>M0</v>
          </cell>
          <cell r="L1201" t="str">
            <v>7915</v>
          </cell>
          <cell r="M1201" t="str">
            <v>S</v>
          </cell>
          <cell r="N1201">
            <v>319124</v>
          </cell>
        </row>
        <row r="1202">
          <cell r="A1202" t="str">
            <v>FG-ECH-SCH-AS-0031</v>
          </cell>
          <cell r="B1202" t="str">
            <v>CINT</v>
          </cell>
          <cell r="C1202" t="str">
            <v/>
          </cell>
          <cell r="D1202" t="str">
            <v>ECHOOL DESK PLUS NO 5 P IVORY</v>
          </cell>
          <cell r="E1202">
            <v>44928</v>
          </cell>
          <cell r="F1202" t="str">
            <v>FERF</v>
          </cell>
          <cell r="G1202" t="str">
            <v>CI_SCH</v>
          </cell>
          <cell r="H1202" t="str">
            <v>PC</v>
          </cell>
          <cell r="I1202" t="str">
            <v>CPR</v>
          </cell>
          <cell r="J1202" t="str">
            <v/>
          </cell>
          <cell r="K1202" t="str">
            <v>M0</v>
          </cell>
          <cell r="L1202" t="str">
            <v>7915</v>
          </cell>
          <cell r="M1202" t="str">
            <v>S</v>
          </cell>
          <cell r="N1202">
            <v>319124</v>
          </cell>
        </row>
        <row r="1203">
          <cell r="A1203" t="str">
            <v>FG-ECH-SCH-AS-0032</v>
          </cell>
          <cell r="B1203" t="str">
            <v>CINT</v>
          </cell>
          <cell r="C1203" t="str">
            <v/>
          </cell>
          <cell r="D1203" t="str">
            <v>ECHOOL DESK PLUS NO 6 P IVORY</v>
          </cell>
          <cell r="E1203">
            <v>44928</v>
          </cell>
          <cell r="F1203" t="str">
            <v>FERF</v>
          </cell>
          <cell r="G1203" t="str">
            <v>CI_SCH</v>
          </cell>
          <cell r="H1203" t="str">
            <v>PC</v>
          </cell>
          <cell r="I1203" t="str">
            <v>CPR</v>
          </cell>
          <cell r="J1203" t="str">
            <v/>
          </cell>
          <cell r="K1203" t="str">
            <v>M0</v>
          </cell>
          <cell r="L1203" t="str">
            <v>7915</v>
          </cell>
          <cell r="M1203" t="str">
            <v>S</v>
          </cell>
          <cell r="N1203">
            <v>319124</v>
          </cell>
        </row>
        <row r="1204">
          <cell r="A1204" t="str">
            <v>FG-ECH-SCH-AS-0033</v>
          </cell>
          <cell r="B1204" t="str">
            <v>CINT</v>
          </cell>
          <cell r="C1204" t="str">
            <v/>
          </cell>
          <cell r="D1204" t="str">
            <v>ECHOOL DESK NO 6 P IVORY DRAWER ASTAL</v>
          </cell>
          <cell r="E1204">
            <v>44966</v>
          </cell>
          <cell r="F1204" t="str">
            <v>FERF</v>
          </cell>
          <cell r="G1204" t="str">
            <v>CI_SCH</v>
          </cell>
          <cell r="H1204" t="str">
            <v>PC</v>
          </cell>
          <cell r="I1204" t="str">
            <v>CPR</v>
          </cell>
          <cell r="J1204" t="str">
            <v/>
          </cell>
          <cell r="K1204" t="str">
            <v>M0</v>
          </cell>
          <cell r="L1204" t="str">
            <v>7915</v>
          </cell>
          <cell r="M1204" t="str">
            <v>S</v>
          </cell>
          <cell r="N1204">
            <v>274203</v>
          </cell>
        </row>
        <row r="1205">
          <cell r="A1205" t="str">
            <v>FG-ECH-SCH-AS-0034</v>
          </cell>
          <cell r="B1205" t="str">
            <v>CINT</v>
          </cell>
          <cell r="C1205" t="str">
            <v/>
          </cell>
          <cell r="D1205" t="str">
            <v>ECHOOL DESK JP NO 6 P IVORY</v>
          </cell>
          <cell r="E1205">
            <v>44966</v>
          </cell>
          <cell r="F1205" t="str">
            <v>FERF</v>
          </cell>
          <cell r="G1205" t="str">
            <v>CI_SCH</v>
          </cell>
          <cell r="H1205" t="str">
            <v>PC</v>
          </cell>
          <cell r="I1205" t="str">
            <v>CPR</v>
          </cell>
          <cell r="J1205" t="str">
            <v/>
          </cell>
          <cell r="K1205" t="str">
            <v>M0</v>
          </cell>
          <cell r="L1205" t="str">
            <v>7915</v>
          </cell>
          <cell r="M1205" t="str">
            <v>S</v>
          </cell>
          <cell r="N1205">
            <v>303486</v>
          </cell>
        </row>
        <row r="1206">
          <cell r="A1206" t="str">
            <v>FG-ECH-SCH-AS-0035</v>
          </cell>
          <cell r="B1206" t="str">
            <v>CINT</v>
          </cell>
          <cell r="C1206" t="str">
            <v/>
          </cell>
          <cell r="D1206" t="str">
            <v>ECHOOL CHAIR NO 3 P IVORY</v>
          </cell>
          <cell r="E1206">
            <v>44928</v>
          </cell>
          <cell r="F1206" t="str">
            <v>FERF</v>
          </cell>
          <cell r="G1206" t="str">
            <v>CI_SCH</v>
          </cell>
          <cell r="H1206" t="str">
            <v>PC</v>
          </cell>
          <cell r="I1206" t="str">
            <v>CPR</v>
          </cell>
          <cell r="J1206" t="str">
            <v/>
          </cell>
          <cell r="K1206" t="str">
            <v>M0</v>
          </cell>
          <cell r="L1206" t="str">
            <v>7915</v>
          </cell>
          <cell r="M1206" t="str">
            <v>S</v>
          </cell>
          <cell r="N1206">
            <v>249638</v>
          </cell>
        </row>
        <row r="1207">
          <cell r="A1207" t="str">
            <v>FG-ECH-SCH-AS-0036</v>
          </cell>
          <cell r="B1207" t="str">
            <v>CINT</v>
          </cell>
          <cell r="C1207" t="str">
            <v/>
          </cell>
          <cell r="D1207" t="str">
            <v>ECHOOL DESK NO 5 P IVORY DRAWER ASTAL</v>
          </cell>
          <cell r="E1207">
            <v>0</v>
          </cell>
          <cell r="F1207" t="str">
            <v>FERF</v>
          </cell>
          <cell r="G1207" t="str">
            <v>CI_SCH</v>
          </cell>
          <cell r="H1207" t="str">
            <v>PC</v>
          </cell>
          <cell r="I1207" t="str">
            <v>CPR</v>
          </cell>
          <cell r="J1207" t="str">
            <v/>
          </cell>
          <cell r="K1207" t="str">
            <v>M0</v>
          </cell>
          <cell r="L1207" t="str">
            <v>7915</v>
          </cell>
          <cell r="M1207" t="str">
            <v>S</v>
          </cell>
          <cell r="N1207">
            <v>0</v>
          </cell>
        </row>
        <row r="1208">
          <cell r="A1208" t="str">
            <v>FG-ECH-SCH-AS-0037</v>
          </cell>
          <cell r="B1208" t="str">
            <v>CINT</v>
          </cell>
          <cell r="C1208" t="str">
            <v/>
          </cell>
          <cell r="D1208" t="str">
            <v>ECHOOL CHAIR PLUS NO 5 P GREY</v>
          </cell>
          <cell r="E1208">
            <v>0</v>
          </cell>
          <cell r="F1208" t="str">
            <v>FERF</v>
          </cell>
          <cell r="G1208" t="str">
            <v>CI_SCH</v>
          </cell>
          <cell r="H1208" t="str">
            <v>PC</v>
          </cell>
          <cell r="I1208" t="str">
            <v>CPR</v>
          </cell>
          <cell r="J1208" t="str">
            <v/>
          </cell>
          <cell r="K1208" t="str">
            <v>M0</v>
          </cell>
          <cell r="L1208" t="str">
            <v>7915</v>
          </cell>
          <cell r="M1208" t="str">
            <v>S</v>
          </cell>
          <cell r="N1208">
            <v>0</v>
          </cell>
        </row>
        <row r="1209">
          <cell r="A1209" t="str">
            <v>FG-ECH-SCH-AS-0038</v>
          </cell>
          <cell r="B1209" t="str">
            <v>CINT</v>
          </cell>
          <cell r="C1209" t="str">
            <v/>
          </cell>
          <cell r="D1209" t="str">
            <v>ECHOOL CHAIR PLUS NO 4 P GREY</v>
          </cell>
          <cell r="E1209">
            <v>0</v>
          </cell>
          <cell r="F1209" t="str">
            <v>FERF</v>
          </cell>
          <cell r="G1209" t="str">
            <v>CI_SCH</v>
          </cell>
          <cell r="H1209" t="str">
            <v>PC</v>
          </cell>
          <cell r="I1209" t="str">
            <v>CPR</v>
          </cell>
          <cell r="J1209" t="str">
            <v/>
          </cell>
          <cell r="K1209" t="str">
            <v>M0</v>
          </cell>
          <cell r="L1209" t="str">
            <v>7915</v>
          </cell>
          <cell r="M1209" t="str">
            <v>S</v>
          </cell>
          <cell r="N1209">
            <v>0</v>
          </cell>
        </row>
        <row r="1210">
          <cell r="A1210" t="str">
            <v>FG-ECH-SCH-AS-0039</v>
          </cell>
          <cell r="B1210" t="str">
            <v>CINT</v>
          </cell>
          <cell r="C1210" t="str">
            <v/>
          </cell>
          <cell r="D1210" t="str">
            <v>ECHOOL DESK NO 4 P GREY</v>
          </cell>
          <cell r="E1210">
            <v>0</v>
          </cell>
          <cell r="F1210" t="str">
            <v>FERF</v>
          </cell>
          <cell r="G1210" t="str">
            <v>CI_SCH</v>
          </cell>
          <cell r="H1210" t="str">
            <v>PC</v>
          </cell>
          <cell r="I1210" t="str">
            <v>CPR</v>
          </cell>
          <cell r="J1210" t="str">
            <v/>
          </cell>
          <cell r="K1210" t="str">
            <v>M0</v>
          </cell>
          <cell r="L1210" t="str">
            <v>7915</v>
          </cell>
          <cell r="M1210" t="str">
            <v>S</v>
          </cell>
          <cell r="N1210">
            <v>0</v>
          </cell>
        </row>
        <row r="1211">
          <cell r="A1211" t="str">
            <v>FG-ECH-SCH-AS-0040</v>
          </cell>
          <cell r="B1211" t="str">
            <v>CINT</v>
          </cell>
          <cell r="C1211" t="str">
            <v/>
          </cell>
          <cell r="D1211" t="str">
            <v>ECHOOL DESK NO 5 P GREY</v>
          </cell>
          <cell r="E1211">
            <v>0</v>
          </cell>
          <cell r="F1211" t="str">
            <v>FERF</v>
          </cell>
          <cell r="G1211" t="str">
            <v>CI_SCH</v>
          </cell>
          <cell r="H1211" t="str">
            <v>PC</v>
          </cell>
          <cell r="I1211" t="str">
            <v>CPR</v>
          </cell>
          <cell r="J1211" t="str">
            <v/>
          </cell>
          <cell r="K1211" t="str">
            <v>M0</v>
          </cell>
          <cell r="L1211" t="str">
            <v>7915</v>
          </cell>
          <cell r="M1211" t="str">
            <v>S</v>
          </cell>
          <cell r="N1211">
            <v>0</v>
          </cell>
        </row>
        <row r="1212">
          <cell r="A1212" t="str">
            <v>FG-ECH-SCH-AS-0041</v>
          </cell>
          <cell r="B1212" t="str">
            <v>CINT</v>
          </cell>
          <cell r="C1212" t="str">
            <v/>
          </cell>
          <cell r="D1212" t="str">
            <v>ECHOOL DESK NO 3 P IVORY JP DRAWER ASTAL</v>
          </cell>
          <cell r="E1212">
            <v>0</v>
          </cell>
          <cell r="F1212" t="str">
            <v>FERF</v>
          </cell>
          <cell r="G1212" t="str">
            <v>CI_SCH</v>
          </cell>
          <cell r="H1212" t="str">
            <v>PC</v>
          </cell>
          <cell r="I1212" t="str">
            <v>CPR</v>
          </cell>
          <cell r="J1212" t="str">
            <v/>
          </cell>
          <cell r="K1212" t="str">
            <v>M0</v>
          </cell>
          <cell r="L1212" t="str">
            <v>7915</v>
          </cell>
          <cell r="M1212" t="str">
            <v>S</v>
          </cell>
          <cell r="N1212">
            <v>0</v>
          </cell>
        </row>
        <row r="1213">
          <cell r="A1213" t="str">
            <v>FG-ECH-SCH-AS-0042</v>
          </cell>
          <cell r="B1213" t="str">
            <v>CINT</v>
          </cell>
          <cell r="C1213" t="str">
            <v/>
          </cell>
          <cell r="D1213" t="str">
            <v>ECHOOL DESK NO 6 P IVORY JP DRAWER ASTAL</v>
          </cell>
          <cell r="E1213">
            <v>0</v>
          </cell>
          <cell r="F1213" t="str">
            <v>FERF</v>
          </cell>
          <cell r="G1213" t="str">
            <v>CI_SCH</v>
          </cell>
          <cell r="H1213" t="str">
            <v>PC</v>
          </cell>
          <cell r="I1213" t="str">
            <v>CPR</v>
          </cell>
          <cell r="J1213" t="str">
            <v/>
          </cell>
          <cell r="K1213" t="str">
            <v>M0</v>
          </cell>
          <cell r="L1213" t="str">
            <v>7915</v>
          </cell>
          <cell r="M1213" t="str">
            <v>S</v>
          </cell>
          <cell r="N1213">
            <v>0</v>
          </cell>
        </row>
        <row r="1214">
          <cell r="A1214" t="str">
            <v>FG-ECH-SCH-AS-0043</v>
          </cell>
          <cell r="B1214" t="str">
            <v>CINT</v>
          </cell>
          <cell r="C1214" t="str">
            <v/>
          </cell>
          <cell r="D1214" t="str">
            <v>ECHOOL DESK PLUS NO 2 P ORANGE</v>
          </cell>
          <cell r="E1214">
            <v>0</v>
          </cell>
          <cell r="F1214" t="str">
            <v>FERF</v>
          </cell>
          <cell r="G1214" t="str">
            <v>CI_SCH</v>
          </cell>
          <cell r="H1214" t="str">
            <v>PC</v>
          </cell>
          <cell r="I1214" t="str">
            <v>CPR</v>
          </cell>
          <cell r="J1214" t="str">
            <v/>
          </cell>
          <cell r="K1214" t="str">
            <v>M0</v>
          </cell>
          <cell r="L1214" t="str">
            <v>7915</v>
          </cell>
          <cell r="M1214" t="str">
            <v>S</v>
          </cell>
          <cell r="N1214">
            <v>0</v>
          </cell>
        </row>
        <row r="1215">
          <cell r="A1215" t="str">
            <v>FG-ECH-SCH-AS-0044</v>
          </cell>
          <cell r="B1215" t="str">
            <v>CINT</v>
          </cell>
          <cell r="C1215" t="str">
            <v/>
          </cell>
          <cell r="D1215" t="str">
            <v>ECHOOL DESK HD NO 2 P IVORY</v>
          </cell>
          <cell r="E1215">
            <v>0</v>
          </cell>
          <cell r="F1215" t="str">
            <v>FERF</v>
          </cell>
          <cell r="G1215" t="str">
            <v>CI_SCH</v>
          </cell>
          <cell r="H1215" t="str">
            <v>PC</v>
          </cell>
          <cell r="I1215" t="str">
            <v>CPR</v>
          </cell>
          <cell r="J1215" t="str">
            <v/>
          </cell>
          <cell r="K1215" t="str">
            <v>M0</v>
          </cell>
          <cell r="L1215" t="str">
            <v>7915</v>
          </cell>
          <cell r="M1215" t="str">
            <v>S</v>
          </cell>
          <cell r="N1215">
            <v>0</v>
          </cell>
        </row>
        <row r="1216">
          <cell r="A1216" t="str">
            <v>FG-ECH-SCH-AS-0045</v>
          </cell>
          <cell r="B1216" t="str">
            <v>CINT</v>
          </cell>
          <cell r="C1216" t="str">
            <v/>
          </cell>
          <cell r="D1216" t="str">
            <v>ECHOOL DESK HD NO 3 P IVORY</v>
          </cell>
          <cell r="E1216">
            <v>44928</v>
          </cell>
          <cell r="F1216" t="str">
            <v>FERF</v>
          </cell>
          <cell r="G1216" t="str">
            <v>CI_SCH</v>
          </cell>
          <cell r="H1216" t="str">
            <v>PC</v>
          </cell>
          <cell r="I1216" t="str">
            <v>CPR</v>
          </cell>
          <cell r="J1216" t="str">
            <v/>
          </cell>
          <cell r="K1216" t="str">
            <v>M0</v>
          </cell>
          <cell r="L1216" t="str">
            <v>7915</v>
          </cell>
          <cell r="M1216" t="str">
            <v>S</v>
          </cell>
          <cell r="N1216">
            <v>319124</v>
          </cell>
        </row>
        <row r="1217">
          <cell r="A1217" t="str">
            <v>FG-ECH-SCH-AS-0046</v>
          </cell>
          <cell r="B1217" t="str">
            <v>CINT</v>
          </cell>
          <cell r="C1217" t="str">
            <v/>
          </cell>
          <cell r="D1217" t="str">
            <v>ECHOOL DESK HD NO 4 P IVORY</v>
          </cell>
          <cell r="E1217">
            <v>44966</v>
          </cell>
          <cell r="F1217" t="str">
            <v>FERF</v>
          </cell>
          <cell r="G1217" t="str">
            <v>CI_SCH</v>
          </cell>
          <cell r="H1217" t="str">
            <v>PC</v>
          </cell>
          <cell r="I1217" t="str">
            <v>CPR</v>
          </cell>
          <cell r="J1217" t="str">
            <v/>
          </cell>
          <cell r="K1217" t="str">
            <v>M0</v>
          </cell>
          <cell r="L1217" t="str">
            <v>7915</v>
          </cell>
          <cell r="M1217" t="str">
            <v>S</v>
          </cell>
          <cell r="N1217">
            <v>322520</v>
          </cell>
        </row>
        <row r="1218">
          <cell r="A1218" t="str">
            <v>FG-ECH-SCH-AS-0047</v>
          </cell>
          <cell r="B1218" t="str">
            <v>CINT</v>
          </cell>
          <cell r="C1218" t="str">
            <v/>
          </cell>
          <cell r="D1218" t="str">
            <v>ECHOOL DESK HD NO 5 P IVORY</v>
          </cell>
          <cell r="E1218">
            <v>0</v>
          </cell>
          <cell r="F1218" t="str">
            <v>FERF</v>
          </cell>
          <cell r="G1218" t="str">
            <v>CI_SCH</v>
          </cell>
          <cell r="H1218" t="str">
            <v>PC</v>
          </cell>
          <cell r="I1218" t="str">
            <v>CPR</v>
          </cell>
          <cell r="J1218" t="str">
            <v/>
          </cell>
          <cell r="K1218" t="str">
            <v>M0</v>
          </cell>
          <cell r="L1218" t="str">
            <v>7915</v>
          </cell>
          <cell r="M1218" t="str">
            <v>S</v>
          </cell>
          <cell r="N1218">
            <v>0</v>
          </cell>
        </row>
        <row r="1219">
          <cell r="A1219" t="str">
            <v>FG-ECH-SCH-AS-0048</v>
          </cell>
          <cell r="B1219" t="str">
            <v>CINT</v>
          </cell>
          <cell r="C1219" t="str">
            <v/>
          </cell>
          <cell r="D1219" t="str">
            <v>ECHOOL DESK HD NO 6 P IVORY</v>
          </cell>
          <cell r="E1219">
            <v>44928</v>
          </cell>
          <cell r="F1219" t="str">
            <v>FERF</v>
          </cell>
          <cell r="G1219" t="str">
            <v>CI_SCH</v>
          </cell>
          <cell r="H1219" t="str">
            <v>PC</v>
          </cell>
          <cell r="I1219" t="str">
            <v>CPR</v>
          </cell>
          <cell r="J1219" t="str">
            <v/>
          </cell>
          <cell r="K1219" t="str">
            <v>M0</v>
          </cell>
          <cell r="L1219" t="str">
            <v>7915</v>
          </cell>
          <cell r="M1219" t="str">
            <v>S</v>
          </cell>
          <cell r="N1219">
            <v>319124</v>
          </cell>
        </row>
        <row r="1220">
          <cell r="A1220" t="str">
            <v>FG-ECH-SCH-AS-0049</v>
          </cell>
          <cell r="B1220" t="str">
            <v>CINT</v>
          </cell>
          <cell r="C1220" t="str">
            <v/>
          </cell>
          <cell r="D1220" t="str">
            <v>ECHOOL CHAIR MEMO P IVORY</v>
          </cell>
          <cell r="E1220">
            <v>44966</v>
          </cell>
          <cell r="F1220" t="str">
            <v>FERF</v>
          </cell>
          <cell r="G1220" t="str">
            <v>CI_SCH</v>
          </cell>
          <cell r="H1220" t="str">
            <v>PC</v>
          </cell>
          <cell r="I1220" t="str">
            <v>CPR</v>
          </cell>
          <cell r="J1220" t="str">
            <v/>
          </cell>
          <cell r="K1220" t="str">
            <v>M0</v>
          </cell>
          <cell r="L1220" t="str">
            <v>7915</v>
          </cell>
          <cell r="M1220" t="str">
            <v>S</v>
          </cell>
          <cell r="N1220">
            <v>406686</v>
          </cell>
        </row>
        <row r="1221">
          <cell r="A1221" t="str">
            <v>FG-ECH-SCH-AS-0050</v>
          </cell>
          <cell r="B1221" t="str">
            <v>CINT</v>
          </cell>
          <cell r="C1221" t="str">
            <v/>
          </cell>
          <cell r="D1221" t="str">
            <v>ECHOOL CHAIR NO 6 PLUS PALANG KAKI</v>
          </cell>
          <cell r="E1221">
            <v>44928</v>
          </cell>
          <cell r="F1221" t="str">
            <v>FERF</v>
          </cell>
          <cell r="G1221" t="str">
            <v>CI_SCH</v>
          </cell>
          <cell r="H1221" t="str">
            <v>PC</v>
          </cell>
          <cell r="I1221" t="str">
            <v>CPR</v>
          </cell>
          <cell r="J1221" t="str">
            <v/>
          </cell>
          <cell r="K1221" t="str">
            <v>M0</v>
          </cell>
          <cell r="L1221" t="str">
            <v>7915</v>
          </cell>
          <cell r="M1221" t="str">
            <v>S</v>
          </cell>
          <cell r="N1221">
            <v>249638</v>
          </cell>
        </row>
        <row r="1222">
          <cell r="A1222" t="str">
            <v>FG-ECH-SCH-AS-0051</v>
          </cell>
          <cell r="B1222" t="str">
            <v>CINT</v>
          </cell>
          <cell r="C1222" t="str">
            <v/>
          </cell>
          <cell r="D1222" t="str">
            <v>ECHOOL DESK PLUS NO 6 TT BROWN</v>
          </cell>
          <cell r="E1222">
            <v>44797</v>
          </cell>
          <cell r="F1222" t="str">
            <v>FERF</v>
          </cell>
          <cell r="G1222" t="str">
            <v>CI_SCH</v>
          </cell>
          <cell r="H1222" t="str">
            <v>PC</v>
          </cell>
          <cell r="I1222" t="str">
            <v>CPR</v>
          </cell>
          <cell r="J1222" t="str">
            <v/>
          </cell>
          <cell r="K1222" t="str">
            <v>M0</v>
          </cell>
          <cell r="L1222" t="str">
            <v>7915</v>
          </cell>
          <cell r="M1222" t="str">
            <v>S</v>
          </cell>
          <cell r="N1222">
            <v>340866</v>
          </cell>
        </row>
        <row r="1223">
          <cell r="A1223" t="str">
            <v>FG-ECH-SCH-AS-0052</v>
          </cell>
          <cell r="B1223" t="str">
            <v>CINT</v>
          </cell>
          <cell r="C1223" t="str">
            <v/>
          </cell>
          <cell r="D1223" t="str">
            <v>ECHOOL DESK PLUS NO 6 TT RIOTAN</v>
          </cell>
          <cell r="E1223">
            <v>44928</v>
          </cell>
          <cell r="F1223" t="str">
            <v>FERF</v>
          </cell>
          <cell r="G1223" t="str">
            <v>CI_SCH</v>
          </cell>
          <cell r="H1223" t="str">
            <v>PC</v>
          </cell>
          <cell r="I1223" t="str">
            <v>CPR</v>
          </cell>
          <cell r="J1223" t="str">
            <v/>
          </cell>
          <cell r="K1223" t="str">
            <v>M0</v>
          </cell>
          <cell r="L1223" t="str">
            <v>7915</v>
          </cell>
          <cell r="M1223" t="str">
            <v>S</v>
          </cell>
          <cell r="N1223">
            <v>319124</v>
          </cell>
        </row>
        <row r="1224">
          <cell r="A1224" t="str">
            <v>FG-ECH-SCH-AS-0053</v>
          </cell>
          <cell r="B1224" t="str">
            <v>CINT</v>
          </cell>
          <cell r="C1224" t="str">
            <v/>
          </cell>
          <cell r="D1224" t="str">
            <v>ECHOOL CHAIR NO. 6 P IVORY SABLON UIN</v>
          </cell>
          <cell r="E1224">
            <v>44928</v>
          </cell>
          <cell r="F1224" t="str">
            <v>FERF</v>
          </cell>
          <cell r="G1224" t="str">
            <v>CI_SCH</v>
          </cell>
          <cell r="H1224" t="str">
            <v>PC</v>
          </cell>
          <cell r="I1224" t="str">
            <v>CPR</v>
          </cell>
          <cell r="J1224" t="str">
            <v/>
          </cell>
          <cell r="K1224" t="str">
            <v>M0</v>
          </cell>
          <cell r="L1224" t="str">
            <v>7915</v>
          </cell>
          <cell r="M1224" t="str">
            <v>S</v>
          </cell>
          <cell r="N1224">
            <v>249638</v>
          </cell>
        </row>
        <row r="1225">
          <cell r="A1225" t="str">
            <v>FG-ECH-SCH-AS-0054</v>
          </cell>
          <cell r="B1225" t="str">
            <v>CINT</v>
          </cell>
          <cell r="C1225" t="str">
            <v/>
          </cell>
          <cell r="D1225" t="str">
            <v>ECHOOL DESK JP NO. 6 P IVORY SABLON UIN</v>
          </cell>
          <cell r="E1225">
            <v>44858</v>
          </cell>
          <cell r="F1225" t="str">
            <v>FERF</v>
          </cell>
          <cell r="G1225" t="str">
            <v>CI_SCH</v>
          </cell>
          <cell r="H1225" t="str">
            <v>PC</v>
          </cell>
          <cell r="I1225" t="str">
            <v>CPR</v>
          </cell>
          <cell r="J1225" t="str">
            <v/>
          </cell>
          <cell r="K1225" t="str">
            <v>M0</v>
          </cell>
          <cell r="L1225" t="str">
            <v>7915</v>
          </cell>
          <cell r="M1225" t="str">
            <v>S</v>
          </cell>
          <cell r="N1225">
            <v>296775</v>
          </cell>
        </row>
        <row r="1226">
          <cell r="A1226" t="str">
            <v>FG-ECH-SCH-AS-0055</v>
          </cell>
          <cell r="B1226" t="str">
            <v>CINT</v>
          </cell>
          <cell r="C1226" t="str">
            <v/>
          </cell>
          <cell r="D1226" t="str">
            <v>ECHOOL CHAIR PLUS NO 2 P YELLOW SABLON</v>
          </cell>
          <cell r="E1226">
            <v>44928</v>
          </cell>
          <cell r="F1226" t="str">
            <v>FERF</v>
          </cell>
          <cell r="G1226" t="str">
            <v>CI_SCH</v>
          </cell>
          <cell r="H1226" t="str">
            <v>PC</v>
          </cell>
          <cell r="I1226" t="str">
            <v>CPR</v>
          </cell>
          <cell r="J1226" t="str">
            <v/>
          </cell>
          <cell r="K1226" t="str">
            <v>M0</v>
          </cell>
          <cell r="L1226" t="str">
            <v>7915</v>
          </cell>
          <cell r="M1226" t="str">
            <v>S</v>
          </cell>
          <cell r="N1226">
            <v>249638</v>
          </cell>
        </row>
        <row r="1227">
          <cell r="A1227" t="str">
            <v>FG-ECH-SCH-AS-0056</v>
          </cell>
          <cell r="B1227" t="str">
            <v>CINT</v>
          </cell>
          <cell r="C1227" t="str">
            <v/>
          </cell>
          <cell r="D1227" t="str">
            <v>ECHOOL DESK NO 2 P RED</v>
          </cell>
          <cell r="E1227">
            <v>44966</v>
          </cell>
          <cell r="F1227" t="str">
            <v>FERF</v>
          </cell>
          <cell r="G1227" t="str">
            <v>CI_SCH</v>
          </cell>
          <cell r="H1227" t="str">
            <v>PC</v>
          </cell>
          <cell r="I1227" t="str">
            <v>CPR</v>
          </cell>
          <cell r="J1227" t="str">
            <v/>
          </cell>
          <cell r="K1227" t="str">
            <v>M0</v>
          </cell>
          <cell r="L1227" t="str">
            <v>7915</v>
          </cell>
          <cell r="M1227" t="str">
            <v>S</v>
          </cell>
          <cell r="N1227">
            <v>273013</v>
          </cell>
        </row>
        <row r="1228">
          <cell r="A1228" t="str">
            <v>FG-ECH-SCH-AS-0057</v>
          </cell>
          <cell r="B1228" t="str">
            <v>CINT</v>
          </cell>
          <cell r="C1228" t="str">
            <v/>
          </cell>
          <cell r="D1228" t="str">
            <v>ECHOOL DESK NO 2 P LIGHT BLUE</v>
          </cell>
          <cell r="E1228">
            <v>44992</v>
          </cell>
          <cell r="F1228" t="str">
            <v>FERF</v>
          </cell>
          <cell r="G1228" t="str">
            <v>CI_SCH</v>
          </cell>
          <cell r="H1228" t="str">
            <v>PC</v>
          </cell>
          <cell r="I1228" t="str">
            <v>CPR</v>
          </cell>
          <cell r="J1228" t="str">
            <v/>
          </cell>
          <cell r="K1228" t="str">
            <v>M0</v>
          </cell>
          <cell r="L1228" t="str">
            <v>7915</v>
          </cell>
          <cell r="M1228" t="str">
            <v>S</v>
          </cell>
          <cell r="N1228">
            <v>273013</v>
          </cell>
        </row>
        <row r="1229">
          <cell r="A1229" t="str">
            <v>FG-ECH-SCH-AS-0058</v>
          </cell>
          <cell r="B1229" t="str">
            <v>CINT</v>
          </cell>
          <cell r="C1229" t="str">
            <v/>
          </cell>
          <cell r="D1229" t="str">
            <v>ECHOOL DESK NO 2 P YELLOW</v>
          </cell>
          <cell r="E1229">
            <v>44966</v>
          </cell>
          <cell r="F1229" t="str">
            <v>FERF</v>
          </cell>
          <cell r="G1229" t="str">
            <v>CI_SCH</v>
          </cell>
          <cell r="H1229" t="str">
            <v>PC</v>
          </cell>
          <cell r="I1229" t="str">
            <v>CPR</v>
          </cell>
          <cell r="J1229" t="str">
            <v/>
          </cell>
          <cell r="K1229" t="str">
            <v>M0</v>
          </cell>
          <cell r="L1229" t="str">
            <v>7915</v>
          </cell>
          <cell r="M1229" t="str">
            <v>S</v>
          </cell>
          <cell r="N1229">
            <v>273013</v>
          </cell>
        </row>
        <row r="1230">
          <cell r="A1230" t="str">
            <v>FG-ECH-SCH-AS-0059</v>
          </cell>
          <cell r="B1230" t="str">
            <v>CINT</v>
          </cell>
          <cell r="C1230" t="str">
            <v/>
          </cell>
          <cell r="D1230" t="str">
            <v>ECHOOL CHAIR NO 2 P YELLOW</v>
          </cell>
          <cell r="E1230">
            <v>44992</v>
          </cell>
          <cell r="F1230" t="str">
            <v>FERF</v>
          </cell>
          <cell r="G1230" t="str">
            <v>CI_SCH</v>
          </cell>
          <cell r="H1230" t="str">
            <v>PC</v>
          </cell>
          <cell r="I1230" t="str">
            <v>CPR</v>
          </cell>
          <cell r="J1230" t="str">
            <v/>
          </cell>
          <cell r="K1230" t="str">
            <v>M0</v>
          </cell>
          <cell r="L1230" t="str">
            <v>7915</v>
          </cell>
          <cell r="M1230" t="str">
            <v>S</v>
          </cell>
          <cell r="N1230">
            <v>130066</v>
          </cell>
        </row>
        <row r="1231">
          <cell r="A1231" t="str">
            <v>FG-ECH-SCH-AS-0060</v>
          </cell>
          <cell r="B1231" t="str">
            <v>CINT</v>
          </cell>
          <cell r="C1231" t="str">
            <v/>
          </cell>
          <cell r="D1231" t="str">
            <v>ECHOOL CHAIR NO 2 P LIGHT BLUE</v>
          </cell>
          <cell r="E1231">
            <v>44992</v>
          </cell>
          <cell r="F1231" t="str">
            <v>FERF</v>
          </cell>
          <cell r="G1231" t="str">
            <v>CI_SCH</v>
          </cell>
          <cell r="H1231" t="str">
            <v>PC</v>
          </cell>
          <cell r="I1231" t="str">
            <v>CPR</v>
          </cell>
          <cell r="J1231" t="str">
            <v/>
          </cell>
          <cell r="K1231" t="str">
            <v>M0</v>
          </cell>
          <cell r="L1231" t="str">
            <v>7915</v>
          </cell>
          <cell r="M1231" t="str">
            <v>S</v>
          </cell>
          <cell r="N1231">
            <v>128997</v>
          </cell>
        </row>
        <row r="1232">
          <cell r="A1232" t="str">
            <v>FG-ECH-SCH-AS-0061</v>
          </cell>
          <cell r="B1232" t="str">
            <v>CINT</v>
          </cell>
          <cell r="C1232" t="str">
            <v/>
          </cell>
          <cell r="D1232" t="str">
            <v>ECHOOL DESK NO 6 P IVORY T. TOP 70X50 CM</v>
          </cell>
          <cell r="E1232">
            <v>44992</v>
          </cell>
          <cell r="F1232" t="str">
            <v>FERF</v>
          </cell>
          <cell r="G1232" t="str">
            <v>CI_SCH</v>
          </cell>
          <cell r="H1232" t="str">
            <v>PC</v>
          </cell>
          <cell r="I1232" t="str">
            <v>CPR</v>
          </cell>
          <cell r="J1232" t="str">
            <v/>
          </cell>
          <cell r="K1232" t="str">
            <v>M0</v>
          </cell>
          <cell r="L1232" t="str">
            <v>7915</v>
          </cell>
          <cell r="M1232" t="str">
            <v>S</v>
          </cell>
          <cell r="N1232">
            <v>344486</v>
          </cell>
        </row>
        <row r="1233">
          <cell r="A1233" t="str">
            <v>FG-ECH-SCH-AS-0062</v>
          </cell>
          <cell r="B1233" t="str">
            <v>CINT</v>
          </cell>
          <cell r="C1233" t="str">
            <v/>
          </cell>
          <cell r="D1233" t="str">
            <v>ECHOOL DESK NO 4 DRAWER ASTAL</v>
          </cell>
          <cell r="E1233">
            <v>45131</v>
          </cell>
          <cell r="F1233" t="str">
            <v>FERF</v>
          </cell>
          <cell r="G1233" t="str">
            <v>CI_SCH</v>
          </cell>
          <cell r="H1233" t="str">
            <v>PC</v>
          </cell>
          <cell r="I1233" t="str">
            <v>CPR</v>
          </cell>
          <cell r="J1233" t="str">
            <v/>
          </cell>
          <cell r="K1233" t="str">
            <v>M0</v>
          </cell>
          <cell r="L1233" t="str">
            <v>7915</v>
          </cell>
          <cell r="M1233" t="str">
            <v>S</v>
          </cell>
          <cell r="N1233">
            <v>306298</v>
          </cell>
        </row>
        <row r="1234">
          <cell r="A1234" t="str">
            <v>FG-ECH-SCH-AS-0063</v>
          </cell>
          <cell r="B1234" t="str">
            <v>CINT</v>
          </cell>
          <cell r="C1234" t="str">
            <v/>
          </cell>
          <cell r="D1234" t="str">
            <v>ECHOOL CHAIR NO 6 P SILVER</v>
          </cell>
          <cell r="E1234">
            <v>45289</v>
          </cell>
          <cell r="F1234" t="str">
            <v>FERF</v>
          </cell>
          <cell r="G1234" t="str">
            <v>CI_SCH</v>
          </cell>
          <cell r="H1234" t="str">
            <v>PC</v>
          </cell>
          <cell r="I1234" t="str">
            <v>CPR</v>
          </cell>
          <cell r="J1234" t="str">
            <v/>
          </cell>
          <cell r="K1234" t="str">
            <v>M0</v>
          </cell>
          <cell r="L1234" t="str">
            <v>7915</v>
          </cell>
          <cell r="M1234" t="str">
            <v>S</v>
          </cell>
          <cell r="N1234">
            <v>249638</v>
          </cell>
        </row>
        <row r="1235">
          <cell r="A1235" t="str">
            <v>FG-ECH-SCH-AS-0064</v>
          </cell>
          <cell r="B1235" t="str">
            <v>CINT</v>
          </cell>
          <cell r="C1235" t="str">
            <v/>
          </cell>
          <cell r="D1235" t="str">
            <v>ECHOOL CHAIR PLUS NO.2 P BLUE</v>
          </cell>
          <cell r="E1235">
            <v>0</v>
          </cell>
          <cell r="F1235" t="str">
            <v>FERF</v>
          </cell>
          <cell r="G1235" t="str">
            <v>CI_SCH</v>
          </cell>
          <cell r="H1235" t="str">
            <v>PC</v>
          </cell>
          <cell r="I1235" t="str">
            <v>CPR</v>
          </cell>
          <cell r="J1235" t="str">
            <v/>
          </cell>
          <cell r="K1235" t="str">
            <v>M0</v>
          </cell>
          <cell r="L1235" t="str">
            <v>7915</v>
          </cell>
          <cell r="M1235" t="str">
            <v>S</v>
          </cell>
          <cell r="N1235">
            <v>0</v>
          </cell>
        </row>
        <row r="1236">
          <cell r="A1236" t="str">
            <v>FG-ECO-SCH-AS-0001</v>
          </cell>
          <cell r="B1236" t="str">
            <v>CINT</v>
          </cell>
          <cell r="C1236" t="str">
            <v/>
          </cell>
          <cell r="D1236" t="str">
            <v>ECONS CHAIR NO 4 P CREAM BEIGE</v>
          </cell>
          <cell r="E1236">
            <v>0</v>
          </cell>
          <cell r="F1236" t="str">
            <v>FERF</v>
          </cell>
          <cell r="G1236" t="str">
            <v>CI_SCH</v>
          </cell>
          <cell r="H1236" t="str">
            <v>PC</v>
          </cell>
          <cell r="I1236" t="str">
            <v>CPR</v>
          </cell>
          <cell r="J1236" t="str">
            <v/>
          </cell>
          <cell r="K1236" t="str">
            <v>M0</v>
          </cell>
          <cell r="L1236" t="str">
            <v>7915</v>
          </cell>
          <cell r="M1236" t="str">
            <v>S</v>
          </cell>
          <cell r="N1236">
            <v>0</v>
          </cell>
        </row>
        <row r="1237">
          <cell r="A1237" t="str">
            <v>FG-ECO-SCH-AS-0002</v>
          </cell>
          <cell r="B1237" t="str">
            <v>CINT</v>
          </cell>
          <cell r="C1237" t="str">
            <v/>
          </cell>
          <cell r="D1237" t="str">
            <v>ECONS CHAIR NO 4 P CREAM BROWN</v>
          </cell>
          <cell r="E1237">
            <v>0</v>
          </cell>
          <cell r="F1237" t="str">
            <v>FERF</v>
          </cell>
          <cell r="G1237" t="str">
            <v>CI_SCH</v>
          </cell>
          <cell r="H1237" t="str">
            <v>PC</v>
          </cell>
          <cell r="I1237" t="str">
            <v>CPR</v>
          </cell>
          <cell r="J1237" t="str">
            <v/>
          </cell>
          <cell r="K1237" t="str">
            <v>M0</v>
          </cell>
          <cell r="L1237" t="str">
            <v>7915</v>
          </cell>
          <cell r="M1237" t="str">
            <v>S</v>
          </cell>
          <cell r="N1237">
            <v>0</v>
          </cell>
        </row>
        <row r="1238">
          <cell r="A1238" t="str">
            <v>FG-ECO-SCH-AS-0003</v>
          </cell>
          <cell r="B1238" t="str">
            <v>CINT</v>
          </cell>
          <cell r="C1238" t="str">
            <v/>
          </cell>
          <cell r="D1238" t="str">
            <v>ECONS CHAIR NO 4 P CREAM GREEN</v>
          </cell>
          <cell r="E1238">
            <v>0</v>
          </cell>
          <cell r="F1238" t="str">
            <v>FERF</v>
          </cell>
          <cell r="G1238" t="str">
            <v>CI_SCH</v>
          </cell>
          <cell r="H1238" t="str">
            <v>PC</v>
          </cell>
          <cell r="I1238" t="str">
            <v>CPR</v>
          </cell>
          <cell r="J1238" t="str">
            <v/>
          </cell>
          <cell r="K1238" t="str">
            <v>M0</v>
          </cell>
          <cell r="L1238" t="str">
            <v>7915</v>
          </cell>
          <cell r="M1238" t="str">
            <v>S</v>
          </cell>
          <cell r="N1238">
            <v>0</v>
          </cell>
        </row>
        <row r="1239">
          <cell r="A1239" t="str">
            <v>FG-ECO-SCH-AS-0004</v>
          </cell>
          <cell r="B1239" t="str">
            <v>CINT</v>
          </cell>
          <cell r="C1239" t="str">
            <v/>
          </cell>
          <cell r="D1239" t="str">
            <v>ECONS CHAIR NO 4 P CREAM GREY</v>
          </cell>
          <cell r="E1239">
            <v>0</v>
          </cell>
          <cell r="F1239" t="str">
            <v>FERF</v>
          </cell>
          <cell r="G1239" t="str">
            <v>CI_SCH</v>
          </cell>
          <cell r="H1239" t="str">
            <v>PC</v>
          </cell>
          <cell r="I1239" t="str">
            <v>CPR</v>
          </cell>
          <cell r="J1239" t="str">
            <v/>
          </cell>
          <cell r="K1239" t="str">
            <v>M0</v>
          </cell>
          <cell r="L1239" t="str">
            <v>7915</v>
          </cell>
          <cell r="M1239" t="str">
            <v>S</v>
          </cell>
          <cell r="N1239">
            <v>0</v>
          </cell>
        </row>
        <row r="1240">
          <cell r="A1240" t="str">
            <v>FG-ECO-SCH-AS-0005</v>
          </cell>
          <cell r="B1240" t="str">
            <v>CINT</v>
          </cell>
          <cell r="C1240" t="str">
            <v/>
          </cell>
          <cell r="D1240" t="str">
            <v>ECONS CHAIR NO 4 P IVORY BEIGE</v>
          </cell>
          <cell r="E1240">
            <v>0</v>
          </cell>
          <cell r="F1240" t="str">
            <v>FERF</v>
          </cell>
          <cell r="G1240" t="str">
            <v>CI_SCH</v>
          </cell>
          <cell r="H1240" t="str">
            <v>PC</v>
          </cell>
          <cell r="I1240" t="str">
            <v>CPR</v>
          </cell>
          <cell r="J1240" t="str">
            <v/>
          </cell>
          <cell r="K1240" t="str">
            <v>M0</v>
          </cell>
          <cell r="L1240" t="str">
            <v>7915</v>
          </cell>
          <cell r="M1240" t="str">
            <v>S</v>
          </cell>
          <cell r="N1240">
            <v>0</v>
          </cell>
        </row>
        <row r="1241">
          <cell r="A1241" t="str">
            <v>FG-ECO-SCH-AS-0006</v>
          </cell>
          <cell r="B1241" t="str">
            <v>CINT</v>
          </cell>
          <cell r="C1241" t="str">
            <v/>
          </cell>
          <cell r="D1241" t="str">
            <v>ECONS CHAIR NO 4 P IVORY BROWN</v>
          </cell>
          <cell r="E1241">
            <v>44928</v>
          </cell>
          <cell r="F1241" t="str">
            <v>FERF</v>
          </cell>
          <cell r="G1241" t="str">
            <v>CI_SCH</v>
          </cell>
          <cell r="H1241" t="str">
            <v>PC</v>
          </cell>
          <cell r="I1241" t="str">
            <v>CPR</v>
          </cell>
          <cell r="J1241" t="str">
            <v/>
          </cell>
          <cell r="K1241" t="str">
            <v>M0</v>
          </cell>
          <cell r="L1241" t="str">
            <v>7915</v>
          </cell>
          <cell r="M1241" t="str">
            <v>S</v>
          </cell>
          <cell r="N1241">
            <v>234662</v>
          </cell>
        </row>
        <row r="1242">
          <cell r="A1242" t="str">
            <v>FG-ECO-SCH-AS-0007</v>
          </cell>
          <cell r="B1242" t="str">
            <v>CINT</v>
          </cell>
          <cell r="C1242" t="str">
            <v/>
          </cell>
          <cell r="D1242" t="str">
            <v>ECONS CHAIR NO 4 P IVORY GREEN</v>
          </cell>
          <cell r="E1242">
            <v>44928</v>
          </cell>
          <cell r="F1242" t="str">
            <v>FERF</v>
          </cell>
          <cell r="G1242" t="str">
            <v>CI_SCH</v>
          </cell>
          <cell r="H1242" t="str">
            <v>PC</v>
          </cell>
          <cell r="I1242" t="str">
            <v>CPR</v>
          </cell>
          <cell r="J1242" t="str">
            <v/>
          </cell>
          <cell r="K1242" t="str">
            <v>M0</v>
          </cell>
          <cell r="L1242" t="str">
            <v>7915</v>
          </cell>
          <cell r="M1242" t="str">
            <v>S</v>
          </cell>
          <cell r="N1242">
            <v>234662</v>
          </cell>
        </row>
        <row r="1243">
          <cell r="A1243" t="str">
            <v>FG-ECO-SCH-AS-0008</v>
          </cell>
          <cell r="B1243" t="str">
            <v>CINT</v>
          </cell>
          <cell r="C1243" t="str">
            <v/>
          </cell>
          <cell r="D1243" t="str">
            <v>ECONS CHAIR NO 4 P IVORY GREY</v>
          </cell>
          <cell r="E1243">
            <v>44928</v>
          </cell>
          <cell r="F1243" t="str">
            <v>FERF</v>
          </cell>
          <cell r="G1243" t="str">
            <v>CI_SCH</v>
          </cell>
          <cell r="H1243" t="str">
            <v>PC</v>
          </cell>
          <cell r="I1243" t="str">
            <v>CPR</v>
          </cell>
          <cell r="J1243" t="str">
            <v/>
          </cell>
          <cell r="K1243" t="str">
            <v>M0</v>
          </cell>
          <cell r="L1243" t="str">
            <v>7915</v>
          </cell>
          <cell r="M1243" t="str">
            <v>S</v>
          </cell>
          <cell r="N1243">
            <v>234662</v>
          </cell>
        </row>
        <row r="1244">
          <cell r="A1244" t="str">
            <v>FG-ECO-SCH-AS-0009</v>
          </cell>
          <cell r="B1244" t="str">
            <v>CINT</v>
          </cell>
          <cell r="C1244" t="str">
            <v/>
          </cell>
          <cell r="D1244" t="str">
            <v>ECONS CHAIR NO 5 P CREAM BEIGE</v>
          </cell>
          <cell r="E1244">
            <v>0</v>
          </cell>
          <cell r="F1244" t="str">
            <v>FERF</v>
          </cell>
          <cell r="G1244" t="str">
            <v>CI_SCH</v>
          </cell>
          <cell r="H1244" t="str">
            <v>PC</v>
          </cell>
          <cell r="I1244" t="str">
            <v>CPR</v>
          </cell>
          <cell r="J1244" t="str">
            <v/>
          </cell>
          <cell r="K1244" t="str">
            <v>M0</v>
          </cell>
          <cell r="L1244" t="str">
            <v>7915</v>
          </cell>
          <cell r="M1244" t="str">
            <v>S</v>
          </cell>
          <cell r="N1244">
            <v>0</v>
          </cell>
        </row>
        <row r="1245">
          <cell r="A1245" t="str">
            <v>FG-ECO-SCH-AS-0010</v>
          </cell>
          <cell r="B1245" t="str">
            <v>CINT</v>
          </cell>
          <cell r="C1245" t="str">
            <v/>
          </cell>
          <cell r="D1245" t="str">
            <v>ECONS CHAIR NO 5 P CREAM BROWN</v>
          </cell>
          <cell r="E1245">
            <v>0</v>
          </cell>
          <cell r="F1245" t="str">
            <v>FERF</v>
          </cell>
          <cell r="G1245" t="str">
            <v>CI_SCH</v>
          </cell>
          <cell r="H1245" t="str">
            <v>PC</v>
          </cell>
          <cell r="I1245" t="str">
            <v>CPR</v>
          </cell>
          <cell r="J1245" t="str">
            <v/>
          </cell>
          <cell r="K1245" t="str">
            <v>M0</v>
          </cell>
          <cell r="L1245" t="str">
            <v>7915</v>
          </cell>
          <cell r="M1245" t="str">
            <v>S</v>
          </cell>
          <cell r="N1245">
            <v>0</v>
          </cell>
        </row>
        <row r="1246">
          <cell r="A1246" t="str">
            <v>FG-ECO-SCH-AS-0011</v>
          </cell>
          <cell r="B1246" t="str">
            <v>CINT</v>
          </cell>
          <cell r="C1246" t="str">
            <v/>
          </cell>
          <cell r="D1246" t="str">
            <v>ECONS CHAIR NO 5 P CREAM GREEN</v>
          </cell>
          <cell r="E1246">
            <v>0</v>
          </cell>
          <cell r="F1246" t="str">
            <v>FERF</v>
          </cell>
          <cell r="G1246" t="str">
            <v>CI_SCH</v>
          </cell>
          <cell r="H1246" t="str">
            <v>PC</v>
          </cell>
          <cell r="I1246" t="str">
            <v>CPR</v>
          </cell>
          <cell r="J1246" t="str">
            <v/>
          </cell>
          <cell r="K1246" t="str">
            <v>M0</v>
          </cell>
          <cell r="L1246" t="str">
            <v>7915</v>
          </cell>
          <cell r="M1246" t="str">
            <v>S</v>
          </cell>
          <cell r="N1246">
            <v>0</v>
          </cell>
        </row>
        <row r="1247">
          <cell r="A1247" t="str">
            <v>FG-ECO-SCH-AS-0012</v>
          </cell>
          <cell r="B1247" t="str">
            <v>CINT</v>
          </cell>
          <cell r="C1247" t="str">
            <v/>
          </cell>
          <cell r="D1247" t="str">
            <v>ECONS CHAIR NO 5 P CREAM GREY</v>
          </cell>
          <cell r="E1247">
            <v>0</v>
          </cell>
          <cell r="F1247" t="str">
            <v>FERF</v>
          </cell>
          <cell r="G1247" t="str">
            <v>CI_SCH</v>
          </cell>
          <cell r="H1247" t="str">
            <v>PC</v>
          </cell>
          <cell r="I1247" t="str">
            <v>CPR</v>
          </cell>
          <cell r="J1247" t="str">
            <v/>
          </cell>
          <cell r="K1247" t="str">
            <v>M0</v>
          </cell>
          <cell r="L1247" t="str">
            <v>7915</v>
          </cell>
          <cell r="M1247" t="str">
            <v>S</v>
          </cell>
          <cell r="N1247">
            <v>0</v>
          </cell>
        </row>
        <row r="1248">
          <cell r="A1248" t="str">
            <v>FG-ECO-SCH-AS-0013</v>
          </cell>
          <cell r="B1248" t="str">
            <v>CINT</v>
          </cell>
          <cell r="C1248" t="str">
            <v/>
          </cell>
          <cell r="D1248" t="str">
            <v>ECONS CHAIR NO 5 P IVORY BEIGE</v>
          </cell>
          <cell r="E1248">
            <v>0</v>
          </cell>
          <cell r="F1248" t="str">
            <v>FERF</v>
          </cell>
          <cell r="G1248" t="str">
            <v>CI_SCH</v>
          </cell>
          <cell r="H1248" t="str">
            <v>PC</v>
          </cell>
          <cell r="I1248" t="str">
            <v>CPR</v>
          </cell>
          <cell r="J1248" t="str">
            <v/>
          </cell>
          <cell r="K1248" t="str">
            <v>M0</v>
          </cell>
          <cell r="L1248" t="str">
            <v>7915</v>
          </cell>
          <cell r="M1248" t="str">
            <v>S</v>
          </cell>
          <cell r="N1248">
            <v>0</v>
          </cell>
        </row>
        <row r="1249">
          <cell r="A1249" t="str">
            <v>FG-ECO-SCH-AS-0014</v>
          </cell>
          <cell r="B1249" t="str">
            <v>CINT</v>
          </cell>
          <cell r="C1249" t="str">
            <v/>
          </cell>
          <cell r="D1249" t="str">
            <v>ECONS CHAIR NO 5 P IVORY BROWN</v>
          </cell>
          <cell r="E1249">
            <v>44928</v>
          </cell>
          <cell r="F1249" t="str">
            <v>FERF</v>
          </cell>
          <cell r="G1249" t="str">
            <v>CI_SCH</v>
          </cell>
          <cell r="H1249" t="str">
            <v>PC</v>
          </cell>
          <cell r="I1249" t="str">
            <v>CPR</v>
          </cell>
          <cell r="J1249" t="str">
            <v/>
          </cell>
          <cell r="K1249" t="str">
            <v>M0</v>
          </cell>
          <cell r="L1249" t="str">
            <v>7915</v>
          </cell>
          <cell r="M1249" t="str">
            <v>S</v>
          </cell>
          <cell r="N1249">
            <v>234662</v>
          </cell>
        </row>
        <row r="1250">
          <cell r="A1250" t="str">
            <v>FG-ECO-SCH-AS-0015</v>
          </cell>
          <cell r="B1250" t="str">
            <v>CINT</v>
          </cell>
          <cell r="C1250" t="str">
            <v/>
          </cell>
          <cell r="D1250" t="str">
            <v>ECONS CHAIR NO 5 P IVORY GREEN</v>
          </cell>
          <cell r="E1250">
            <v>44928</v>
          </cell>
          <cell r="F1250" t="str">
            <v>FERF</v>
          </cell>
          <cell r="G1250" t="str">
            <v>CI_SCH</v>
          </cell>
          <cell r="H1250" t="str">
            <v>PC</v>
          </cell>
          <cell r="I1250" t="str">
            <v>CPR</v>
          </cell>
          <cell r="J1250" t="str">
            <v/>
          </cell>
          <cell r="K1250" t="str">
            <v>M0</v>
          </cell>
          <cell r="L1250" t="str">
            <v>7915</v>
          </cell>
          <cell r="M1250" t="str">
            <v>S</v>
          </cell>
          <cell r="N1250">
            <v>234662</v>
          </cell>
        </row>
        <row r="1251">
          <cell r="A1251" t="str">
            <v>FG-ECO-SCH-AS-0016</v>
          </cell>
          <cell r="B1251" t="str">
            <v>CINT</v>
          </cell>
          <cell r="C1251" t="str">
            <v/>
          </cell>
          <cell r="D1251" t="str">
            <v>ECONS CHAIR NO 5 P IVORY GREY</v>
          </cell>
          <cell r="E1251">
            <v>44966</v>
          </cell>
          <cell r="F1251" t="str">
            <v>FERF</v>
          </cell>
          <cell r="G1251" t="str">
            <v>CI_SCH</v>
          </cell>
          <cell r="H1251" t="str">
            <v>PC</v>
          </cell>
          <cell r="I1251" t="str">
            <v>CPR</v>
          </cell>
          <cell r="J1251" t="str">
            <v/>
          </cell>
          <cell r="K1251" t="str">
            <v>M0</v>
          </cell>
          <cell r="L1251" t="str">
            <v>7915</v>
          </cell>
          <cell r="M1251" t="str">
            <v>S</v>
          </cell>
          <cell r="N1251">
            <v>148231</v>
          </cell>
        </row>
        <row r="1252">
          <cell r="A1252" t="str">
            <v>FG-ECO-SCH-AS-0017</v>
          </cell>
          <cell r="B1252" t="str">
            <v>CINT</v>
          </cell>
          <cell r="C1252" t="str">
            <v/>
          </cell>
          <cell r="D1252" t="str">
            <v>ECONS CHAIR NO 5 P RED BROWN</v>
          </cell>
          <cell r="E1252">
            <v>0</v>
          </cell>
          <cell r="F1252" t="str">
            <v>FERF</v>
          </cell>
          <cell r="G1252" t="str">
            <v>CI_SCH</v>
          </cell>
          <cell r="H1252" t="str">
            <v>PC</v>
          </cell>
          <cell r="I1252" t="str">
            <v>CPR</v>
          </cell>
          <cell r="J1252" t="str">
            <v/>
          </cell>
          <cell r="K1252" t="str">
            <v>M0</v>
          </cell>
          <cell r="L1252" t="str">
            <v>7915</v>
          </cell>
          <cell r="M1252" t="str">
            <v>S</v>
          </cell>
          <cell r="N1252">
            <v>0</v>
          </cell>
        </row>
        <row r="1253">
          <cell r="A1253" t="str">
            <v>FG-ECO-SCH-AS-0018</v>
          </cell>
          <cell r="B1253" t="str">
            <v>CINT</v>
          </cell>
          <cell r="C1253" t="str">
            <v/>
          </cell>
          <cell r="D1253" t="str">
            <v>ECONS CHAIR NO 5 P YELLOW BROWN</v>
          </cell>
          <cell r="E1253">
            <v>0</v>
          </cell>
          <cell r="F1253" t="str">
            <v>FERF</v>
          </cell>
          <cell r="G1253" t="str">
            <v>CI_SCH</v>
          </cell>
          <cell r="H1253" t="str">
            <v>PC</v>
          </cell>
          <cell r="I1253" t="str">
            <v>CPR</v>
          </cell>
          <cell r="J1253" t="str">
            <v/>
          </cell>
          <cell r="K1253" t="str">
            <v>M0</v>
          </cell>
          <cell r="L1253" t="str">
            <v>7915</v>
          </cell>
          <cell r="M1253" t="str">
            <v>S</v>
          </cell>
          <cell r="N1253">
            <v>0</v>
          </cell>
        </row>
        <row r="1254">
          <cell r="A1254" t="str">
            <v>FG-ECO-SCH-AS-0019</v>
          </cell>
          <cell r="B1254" t="str">
            <v>CINT</v>
          </cell>
          <cell r="C1254" t="str">
            <v/>
          </cell>
          <cell r="D1254" t="str">
            <v>ECONS CHAIR NO 6 P CREAM BEIGE</v>
          </cell>
          <cell r="E1254">
            <v>0</v>
          </cell>
          <cell r="F1254" t="str">
            <v>FERF</v>
          </cell>
          <cell r="G1254" t="str">
            <v>CI_SCH</v>
          </cell>
          <cell r="H1254" t="str">
            <v>PC</v>
          </cell>
          <cell r="I1254" t="str">
            <v>CPR</v>
          </cell>
          <cell r="J1254" t="str">
            <v/>
          </cell>
          <cell r="K1254" t="str">
            <v>M0</v>
          </cell>
          <cell r="L1254" t="str">
            <v>7915</v>
          </cell>
          <cell r="M1254" t="str">
            <v>S</v>
          </cell>
          <cell r="N1254">
            <v>0</v>
          </cell>
        </row>
        <row r="1255">
          <cell r="A1255" t="str">
            <v>FG-ECO-SCH-AS-0020</v>
          </cell>
          <cell r="B1255" t="str">
            <v>CINT</v>
          </cell>
          <cell r="C1255" t="str">
            <v/>
          </cell>
          <cell r="D1255" t="str">
            <v>ECONS CHAIR NO 6 P CREAM BROWN</v>
          </cell>
          <cell r="E1255">
            <v>0</v>
          </cell>
          <cell r="F1255" t="str">
            <v>FERF</v>
          </cell>
          <cell r="G1255" t="str">
            <v>CI_SCH</v>
          </cell>
          <cell r="H1255" t="str">
            <v>PC</v>
          </cell>
          <cell r="I1255" t="str">
            <v>CPR</v>
          </cell>
          <cell r="J1255" t="str">
            <v/>
          </cell>
          <cell r="K1255" t="str">
            <v>M0</v>
          </cell>
          <cell r="L1255" t="str">
            <v>7915</v>
          </cell>
          <cell r="M1255" t="str">
            <v>S</v>
          </cell>
          <cell r="N1255">
            <v>0</v>
          </cell>
        </row>
        <row r="1256">
          <cell r="A1256" t="str">
            <v>FG-ECO-SCH-AS-0021</v>
          </cell>
          <cell r="B1256" t="str">
            <v>CINT</v>
          </cell>
          <cell r="C1256" t="str">
            <v/>
          </cell>
          <cell r="D1256" t="str">
            <v>ECONS CHAIR NO 6 P CREAM GREEN</v>
          </cell>
          <cell r="E1256">
            <v>44834</v>
          </cell>
          <cell r="F1256" t="str">
            <v>FERF</v>
          </cell>
          <cell r="G1256" t="str">
            <v>CI_SCH</v>
          </cell>
          <cell r="H1256" t="str">
            <v>PC</v>
          </cell>
          <cell r="I1256" t="str">
            <v>CPR</v>
          </cell>
          <cell r="J1256" t="str">
            <v/>
          </cell>
          <cell r="K1256" t="str">
            <v>M0</v>
          </cell>
          <cell r="L1256" t="str">
            <v>7915</v>
          </cell>
          <cell r="M1256" t="str">
            <v>S</v>
          </cell>
          <cell r="N1256">
            <v>147609</v>
          </cell>
        </row>
        <row r="1257">
          <cell r="A1257" t="str">
            <v>FG-ECO-SCH-AS-0022</v>
          </cell>
          <cell r="B1257" t="str">
            <v>CINT</v>
          </cell>
          <cell r="C1257" t="str">
            <v/>
          </cell>
          <cell r="D1257" t="str">
            <v>ECONS CHAIR NO 6 P CREAM GREY</v>
          </cell>
          <cell r="E1257">
            <v>44834</v>
          </cell>
          <cell r="F1257" t="str">
            <v>FERF</v>
          </cell>
          <cell r="G1257" t="str">
            <v>CI_SCH</v>
          </cell>
          <cell r="H1257" t="str">
            <v>PC</v>
          </cell>
          <cell r="I1257" t="str">
            <v>CPR</v>
          </cell>
          <cell r="J1257" t="str">
            <v/>
          </cell>
          <cell r="K1257" t="str">
            <v>M0</v>
          </cell>
          <cell r="L1257" t="str">
            <v>7915</v>
          </cell>
          <cell r="M1257" t="str">
            <v>S</v>
          </cell>
          <cell r="N1257">
            <v>147609</v>
          </cell>
        </row>
        <row r="1258">
          <cell r="A1258" t="str">
            <v>FG-ECO-SCH-AS-0023</v>
          </cell>
          <cell r="B1258" t="str">
            <v>CINT</v>
          </cell>
          <cell r="C1258" t="str">
            <v/>
          </cell>
          <cell r="D1258" t="str">
            <v>ECONS CHAIR NO 6 P GREY BROWN</v>
          </cell>
          <cell r="E1258">
            <v>45091</v>
          </cell>
          <cell r="F1258" t="str">
            <v>FERF</v>
          </cell>
          <cell r="G1258" t="str">
            <v>CI_SCH</v>
          </cell>
          <cell r="H1258" t="str">
            <v>PC</v>
          </cell>
          <cell r="I1258" t="str">
            <v>CPR</v>
          </cell>
          <cell r="J1258" t="str">
            <v/>
          </cell>
          <cell r="K1258" t="str">
            <v>M0</v>
          </cell>
          <cell r="L1258" t="str">
            <v>7915</v>
          </cell>
          <cell r="M1258" t="str">
            <v>S</v>
          </cell>
          <cell r="N1258">
            <v>172722</v>
          </cell>
        </row>
        <row r="1259">
          <cell r="A1259" t="str">
            <v>FG-ECO-SCH-AS-0024</v>
          </cell>
          <cell r="B1259" t="str">
            <v>CINT</v>
          </cell>
          <cell r="C1259" t="str">
            <v/>
          </cell>
          <cell r="D1259" t="str">
            <v>ECONS CHAIR NO 6 P GREY BROWN</v>
          </cell>
          <cell r="E1259">
            <v>44770</v>
          </cell>
          <cell r="F1259" t="str">
            <v>FERF</v>
          </cell>
          <cell r="G1259" t="str">
            <v>CI_SCH</v>
          </cell>
          <cell r="H1259" t="str">
            <v>PC</v>
          </cell>
          <cell r="I1259" t="str">
            <v>CPR</v>
          </cell>
          <cell r="J1259" t="str">
            <v/>
          </cell>
          <cell r="K1259" t="str">
            <v>M0</v>
          </cell>
          <cell r="L1259" t="str">
            <v>7915</v>
          </cell>
          <cell r="M1259" t="str">
            <v>S</v>
          </cell>
          <cell r="N1259">
            <v>0</v>
          </cell>
        </row>
        <row r="1260">
          <cell r="A1260" t="str">
            <v>FG-ECO-SCH-AS-0025</v>
          </cell>
          <cell r="B1260" t="str">
            <v>CINT</v>
          </cell>
          <cell r="C1260" t="str">
            <v/>
          </cell>
          <cell r="D1260" t="str">
            <v>ECONS CHAIR NO 6 P GREY GREY</v>
          </cell>
          <cell r="E1260">
            <v>0</v>
          </cell>
          <cell r="F1260" t="str">
            <v>FERF</v>
          </cell>
          <cell r="G1260" t="str">
            <v>CI_SCH</v>
          </cell>
          <cell r="H1260" t="str">
            <v>PC</v>
          </cell>
          <cell r="I1260" t="str">
            <v>CPR</v>
          </cell>
          <cell r="J1260" t="str">
            <v/>
          </cell>
          <cell r="K1260" t="str">
            <v>M0</v>
          </cell>
          <cell r="L1260" t="str">
            <v>7915</v>
          </cell>
          <cell r="M1260" t="str">
            <v>S</v>
          </cell>
          <cell r="N1260">
            <v>0</v>
          </cell>
        </row>
        <row r="1261">
          <cell r="A1261" t="str">
            <v>FG-ECO-SCH-AS-0026</v>
          </cell>
          <cell r="B1261" t="str">
            <v>CINT</v>
          </cell>
          <cell r="C1261" t="str">
            <v/>
          </cell>
          <cell r="D1261" t="str">
            <v>ECONS CHAIR NO 6 P IVORY BEIGE</v>
          </cell>
          <cell r="E1261">
            <v>0</v>
          </cell>
          <cell r="F1261" t="str">
            <v>FERF</v>
          </cell>
          <cell r="G1261" t="str">
            <v>CI_SCH</v>
          </cell>
          <cell r="H1261" t="str">
            <v>PC</v>
          </cell>
          <cell r="I1261" t="str">
            <v>CPR</v>
          </cell>
          <cell r="J1261" t="str">
            <v/>
          </cell>
          <cell r="K1261" t="str">
            <v>M0</v>
          </cell>
          <cell r="L1261" t="str">
            <v>7915</v>
          </cell>
          <cell r="M1261" t="str">
            <v>S</v>
          </cell>
          <cell r="N1261">
            <v>0</v>
          </cell>
        </row>
        <row r="1262">
          <cell r="A1262" t="str">
            <v>FG-ECO-SCH-AS-0027</v>
          </cell>
          <cell r="B1262" t="str">
            <v>CINT</v>
          </cell>
          <cell r="C1262" t="str">
            <v/>
          </cell>
          <cell r="D1262" t="str">
            <v>ECONS CHAIR NO 6 P IVORY BROWN</v>
          </cell>
          <cell r="E1262">
            <v>44928</v>
          </cell>
          <cell r="F1262" t="str">
            <v>FERF</v>
          </cell>
          <cell r="G1262" t="str">
            <v>CI_SCH</v>
          </cell>
          <cell r="H1262" t="str">
            <v>PC</v>
          </cell>
          <cell r="I1262" t="str">
            <v>CPR</v>
          </cell>
          <cell r="J1262" t="str">
            <v/>
          </cell>
          <cell r="K1262" t="str">
            <v>M0</v>
          </cell>
          <cell r="L1262" t="str">
            <v>7915</v>
          </cell>
          <cell r="M1262" t="str">
            <v>S</v>
          </cell>
          <cell r="N1262">
            <v>234662</v>
          </cell>
        </row>
        <row r="1263">
          <cell r="A1263" t="str">
            <v>FG-ECO-SCH-AS-0028</v>
          </cell>
          <cell r="B1263" t="str">
            <v>CINT</v>
          </cell>
          <cell r="C1263" t="str">
            <v/>
          </cell>
          <cell r="D1263" t="str">
            <v>ECONS CHAIR NO 6 P IVORY GREEN</v>
          </cell>
          <cell r="E1263">
            <v>44928</v>
          </cell>
          <cell r="F1263" t="str">
            <v>FERF</v>
          </cell>
          <cell r="G1263" t="str">
            <v>CI_SCH</v>
          </cell>
          <cell r="H1263" t="str">
            <v>PC</v>
          </cell>
          <cell r="I1263" t="str">
            <v>CPR</v>
          </cell>
          <cell r="J1263" t="str">
            <v/>
          </cell>
          <cell r="K1263" t="str">
            <v>M0</v>
          </cell>
          <cell r="L1263" t="str">
            <v>7915</v>
          </cell>
          <cell r="M1263" t="str">
            <v>S</v>
          </cell>
          <cell r="N1263">
            <v>234662</v>
          </cell>
        </row>
        <row r="1264">
          <cell r="A1264" t="str">
            <v>FG-ECO-SCH-AS-0029</v>
          </cell>
          <cell r="B1264" t="str">
            <v>CINT</v>
          </cell>
          <cell r="C1264" t="str">
            <v/>
          </cell>
          <cell r="D1264" t="str">
            <v>ECONS CHAIR NO 6 P IVORY GREY</v>
          </cell>
          <cell r="E1264">
            <v>44928</v>
          </cell>
          <cell r="F1264" t="str">
            <v>FERF</v>
          </cell>
          <cell r="G1264" t="str">
            <v>CI_SCH</v>
          </cell>
          <cell r="H1264" t="str">
            <v>PC</v>
          </cell>
          <cell r="I1264" t="str">
            <v>CPR</v>
          </cell>
          <cell r="J1264" t="str">
            <v/>
          </cell>
          <cell r="K1264" t="str">
            <v>M0</v>
          </cell>
          <cell r="L1264" t="str">
            <v>7915</v>
          </cell>
          <cell r="M1264" t="str">
            <v>S</v>
          </cell>
          <cell r="N1264">
            <v>234662</v>
          </cell>
        </row>
        <row r="1265">
          <cell r="A1265" t="str">
            <v>FG-ECO-SCH-AS-0030</v>
          </cell>
          <cell r="B1265" t="str">
            <v>CINT</v>
          </cell>
          <cell r="C1265" t="str">
            <v/>
          </cell>
          <cell r="D1265" t="str">
            <v>ECONS CHAIR NO 6 P SILVER GREY</v>
          </cell>
          <cell r="E1265">
            <v>45131</v>
          </cell>
          <cell r="F1265" t="str">
            <v>FERF</v>
          </cell>
          <cell r="G1265" t="str">
            <v>CI_SCH</v>
          </cell>
          <cell r="H1265" t="str">
            <v>PC</v>
          </cell>
          <cell r="I1265" t="str">
            <v>CPR</v>
          </cell>
          <cell r="J1265" t="str">
            <v/>
          </cell>
          <cell r="K1265" t="str">
            <v>M0</v>
          </cell>
          <cell r="L1265" t="str">
            <v>7915</v>
          </cell>
          <cell r="M1265" t="str">
            <v>S</v>
          </cell>
          <cell r="N1265">
            <v>234662</v>
          </cell>
        </row>
        <row r="1266">
          <cell r="A1266" t="str">
            <v>FG-ECO-SCH-AS-0031</v>
          </cell>
          <cell r="B1266" t="str">
            <v>CINT</v>
          </cell>
          <cell r="C1266" t="str">
            <v/>
          </cell>
          <cell r="D1266" t="str">
            <v>ECON CHAIR + RACK 15 CM IVORY BROWN</v>
          </cell>
          <cell r="E1266">
            <v>44847</v>
          </cell>
          <cell r="F1266" t="str">
            <v>FERF</v>
          </cell>
          <cell r="G1266" t="str">
            <v>CI_SCH</v>
          </cell>
          <cell r="H1266" t="str">
            <v>PC</v>
          </cell>
          <cell r="I1266" t="str">
            <v>CPR</v>
          </cell>
          <cell r="J1266" t="str">
            <v/>
          </cell>
          <cell r="K1266" t="str">
            <v>M0</v>
          </cell>
          <cell r="L1266" t="str">
            <v>7915</v>
          </cell>
          <cell r="M1266" t="str">
            <v>S</v>
          </cell>
          <cell r="N1266">
            <v>592400</v>
          </cell>
        </row>
        <row r="1267">
          <cell r="A1267" t="str">
            <v>FG-EPO-WNM-AS-0001</v>
          </cell>
          <cell r="B1267" t="str">
            <v>CINT</v>
          </cell>
          <cell r="C1267" t="str">
            <v/>
          </cell>
          <cell r="D1267" t="str">
            <v>EPO 130 P ALUMUNIUM BLACK BLACK W7</v>
          </cell>
          <cell r="E1267">
            <v>0</v>
          </cell>
          <cell r="F1267" t="str">
            <v>FERF</v>
          </cell>
          <cell r="G1267" t="str">
            <v>CI_WNM</v>
          </cell>
          <cell r="H1267" t="str">
            <v>PC</v>
          </cell>
          <cell r="I1267" t="str">
            <v>CPR</v>
          </cell>
          <cell r="J1267" t="str">
            <v/>
          </cell>
          <cell r="K1267" t="str">
            <v>M0</v>
          </cell>
          <cell r="L1267" t="str">
            <v>7915</v>
          </cell>
          <cell r="M1267" t="str">
            <v>S</v>
          </cell>
          <cell r="N1267">
            <v>0</v>
          </cell>
        </row>
        <row r="1268">
          <cell r="A1268" t="str">
            <v>FG-EPO-WNM-AS-0002</v>
          </cell>
          <cell r="B1268" t="str">
            <v>CINT</v>
          </cell>
          <cell r="C1268" t="str">
            <v/>
          </cell>
          <cell r="D1268" t="str">
            <v>EPO 130 P ALUMUNIUM BLACK BLUE W1</v>
          </cell>
          <cell r="E1268">
            <v>44797</v>
          </cell>
          <cell r="F1268" t="str">
            <v>FERF</v>
          </cell>
          <cell r="G1268" t="str">
            <v>CI_WNM</v>
          </cell>
          <cell r="H1268" t="str">
            <v>PC</v>
          </cell>
          <cell r="I1268" t="str">
            <v>CPR</v>
          </cell>
          <cell r="J1268" t="str">
            <v/>
          </cell>
          <cell r="K1268" t="str">
            <v>M0</v>
          </cell>
          <cell r="L1268" t="str">
            <v>7915</v>
          </cell>
          <cell r="M1268" t="str">
            <v>S</v>
          </cell>
          <cell r="N1268">
            <v>1263944</v>
          </cell>
        </row>
        <row r="1269">
          <cell r="A1269" t="str">
            <v>FG-EPO-WNM-AS-0003</v>
          </cell>
          <cell r="B1269" t="str">
            <v>CINT</v>
          </cell>
          <cell r="C1269" t="str">
            <v/>
          </cell>
          <cell r="D1269" t="str">
            <v>EPO 130 P ALUMUNIUM BLACK MAROON W3</v>
          </cell>
          <cell r="E1269">
            <v>44834</v>
          </cell>
          <cell r="F1269" t="str">
            <v>FERF</v>
          </cell>
          <cell r="G1269" t="str">
            <v>CI_WNM</v>
          </cell>
          <cell r="H1269" t="str">
            <v>PC</v>
          </cell>
          <cell r="I1269" t="str">
            <v>CPR</v>
          </cell>
          <cell r="J1269" t="str">
            <v/>
          </cell>
          <cell r="K1269" t="str">
            <v>M0</v>
          </cell>
          <cell r="L1269" t="str">
            <v>7915</v>
          </cell>
          <cell r="M1269" t="str">
            <v>S</v>
          </cell>
          <cell r="N1269">
            <v>1201556</v>
          </cell>
        </row>
        <row r="1270">
          <cell r="A1270" t="str">
            <v>FG-EPO-WNM-AS-0004</v>
          </cell>
          <cell r="B1270" t="str">
            <v>CINT</v>
          </cell>
          <cell r="C1270" t="str">
            <v/>
          </cell>
          <cell r="D1270" t="str">
            <v>EPO 330 P ALUMUNIUM BLACK BLACK W7</v>
          </cell>
          <cell r="E1270">
            <v>0</v>
          </cell>
          <cell r="F1270" t="str">
            <v>FERF</v>
          </cell>
          <cell r="G1270" t="str">
            <v>CI_WNM</v>
          </cell>
          <cell r="H1270" t="str">
            <v>PC</v>
          </cell>
          <cell r="I1270" t="str">
            <v>CPR</v>
          </cell>
          <cell r="J1270" t="str">
            <v/>
          </cell>
          <cell r="K1270" t="str">
            <v>M0</v>
          </cell>
          <cell r="L1270" t="str">
            <v>7915</v>
          </cell>
          <cell r="M1270" t="str">
            <v>S</v>
          </cell>
          <cell r="N1270">
            <v>0</v>
          </cell>
        </row>
        <row r="1271">
          <cell r="A1271" t="str">
            <v>FG-EPO-WNM-AS-0005</v>
          </cell>
          <cell r="B1271" t="str">
            <v>CINT</v>
          </cell>
          <cell r="C1271" t="str">
            <v/>
          </cell>
          <cell r="D1271" t="str">
            <v>EPO 330 P ALUMUNIUM BLACK BLUE W1</v>
          </cell>
          <cell r="E1271">
            <v>0</v>
          </cell>
          <cell r="F1271" t="str">
            <v>FERF</v>
          </cell>
          <cell r="G1271" t="str">
            <v>CI_WNM</v>
          </cell>
          <cell r="H1271" t="str">
            <v>PC</v>
          </cell>
          <cell r="I1271" t="str">
            <v>CPR</v>
          </cell>
          <cell r="J1271" t="str">
            <v/>
          </cell>
          <cell r="K1271" t="str">
            <v>M0</v>
          </cell>
          <cell r="L1271" t="str">
            <v>7915</v>
          </cell>
          <cell r="M1271" t="str">
            <v>S</v>
          </cell>
          <cell r="N1271">
            <v>0</v>
          </cell>
        </row>
        <row r="1272">
          <cell r="A1272" t="str">
            <v>FG-EPO-WNM-AS-0006</v>
          </cell>
          <cell r="B1272" t="str">
            <v>CINT</v>
          </cell>
          <cell r="C1272" t="str">
            <v/>
          </cell>
          <cell r="D1272" t="str">
            <v>EPO 330 P ALUMUNIUM BLACK GREEN W6</v>
          </cell>
          <cell r="E1272">
            <v>0</v>
          </cell>
          <cell r="F1272" t="str">
            <v>FERF</v>
          </cell>
          <cell r="G1272" t="str">
            <v>CI_WNM</v>
          </cell>
          <cell r="H1272" t="str">
            <v>PC</v>
          </cell>
          <cell r="I1272" t="str">
            <v>CPR</v>
          </cell>
          <cell r="J1272" t="str">
            <v/>
          </cell>
          <cell r="K1272" t="str">
            <v>M0</v>
          </cell>
          <cell r="L1272" t="str">
            <v>7915</v>
          </cell>
          <cell r="M1272" t="str">
            <v>S</v>
          </cell>
          <cell r="N1272">
            <v>0</v>
          </cell>
        </row>
        <row r="1273">
          <cell r="A1273" t="str">
            <v>FG-EPO-WNM-AS-0007</v>
          </cell>
          <cell r="B1273" t="str">
            <v>CINT</v>
          </cell>
          <cell r="C1273" t="str">
            <v/>
          </cell>
          <cell r="D1273" t="str">
            <v>EPO 330 P ALUMUNIUM BLACK GREY W2</v>
          </cell>
          <cell r="E1273">
            <v>0</v>
          </cell>
          <cell r="F1273" t="str">
            <v>FERF</v>
          </cell>
          <cell r="G1273" t="str">
            <v>CI_WNM</v>
          </cell>
          <cell r="H1273" t="str">
            <v>PC</v>
          </cell>
          <cell r="I1273" t="str">
            <v>CPR</v>
          </cell>
          <cell r="J1273" t="str">
            <v/>
          </cell>
          <cell r="K1273" t="str">
            <v>M0</v>
          </cell>
          <cell r="L1273" t="str">
            <v>7915</v>
          </cell>
          <cell r="M1273" t="str">
            <v>S</v>
          </cell>
          <cell r="N1273">
            <v>0</v>
          </cell>
        </row>
        <row r="1274">
          <cell r="A1274" t="str">
            <v>FG-EPO-WNM-AS-0008</v>
          </cell>
          <cell r="B1274" t="str">
            <v>CINT</v>
          </cell>
          <cell r="C1274" t="str">
            <v/>
          </cell>
          <cell r="D1274" t="str">
            <v>EPO 330 P ALUMUNIUM BLACK MAROON W3</v>
          </cell>
          <cell r="E1274">
            <v>0</v>
          </cell>
          <cell r="F1274" t="str">
            <v>FERF</v>
          </cell>
          <cell r="G1274" t="str">
            <v>CI_WNM</v>
          </cell>
          <cell r="H1274" t="str">
            <v>PC</v>
          </cell>
          <cell r="I1274" t="str">
            <v>CPR</v>
          </cell>
          <cell r="J1274" t="str">
            <v/>
          </cell>
          <cell r="K1274" t="str">
            <v>M0</v>
          </cell>
          <cell r="L1274" t="str">
            <v>7915</v>
          </cell>
          <cell r="M1274" t="str">
            <v>S</v>
          </cell>
          <cell r="N1274">
            <v>0</v>
          </cell>
        </row>
        <row r="1275">
          <cell r="A1275" t="str">
            <v>FG-EPO-WNM-AS-0009</v>
          </cell>
          <cell r="B1275" t="str">
            <v>CINT</v>
          </cell>
          <cell r="C1275" t="str">
            <v/>
          </cell>
          <cell r="D1275" t="str">
            <v>EPO 330 P ALUMUNIUM BLACK RED SD 3</v>
          </cell>
          <cell r="E1275">
            <v>44834</v>
          </cell>
          <cell r="F1275" t="str">
            <v>FERF</v>
          </cell>
          <cell r="G1275" t="str">
            <v>CI_WNM</v>
          </cell>
          <cell r="H1275" t="str">
            <v>PC</v>
          </cell>
          <cell r="I1275" t="str">
            <v>CPR</v>
          </cell>
          <cell r="J1275" t="str">
            <v/>
          </cell>
          <cell r="K1275" t="str">
            <v>M0</v>
          </cell>
          <cell r="L1275" t="str">
            <v>7915</v>
          </cell>
          <cell r="M1275" t="str">
            <v>S</v>
          </cell>
          <cell r="N1275">
            <v>1313611</v>
          </cell>
        </row>
        <row r="1276">
          <cell r="A1276" t="str">
            <v>FG-EPO-WNM-AS-0010</v>
          </cell>
          <cell r="B1276" t="str">
            <v>CINT</v>
          </cell>
          <cell r="C1276" t="str">
            <v/>
          </cell>
          <cell r="D1276" t="str">
            <v>EPO 530 P ALUMUNIUM BLACK BLACK W7</v>
          </cell>
          <cell r="E1276">
            <v>0</v>
          </cell>
          <cell r="F1276" t="str">
            <v>FERF</v>
          </cell>
          <cell r="G1276" t="str">
            <v>CI_WNM</v>
          </cell>
          <cell r="H1276" t="str">
            <v>PC</v>
          </cell>
          <cell r="I1276" t="str">
            <v>CPR</v>
          </cell>
          <cell r="J1276" t="str">
            <v/>
          </cell>
          <cell r="K1276" t="str">
            <v>M0</v>
          </cell>
          <cell r="L1276" t="str">
            <v>7915</v>
          </cell>
          <cell r="M1276" t="str">
            <v>S</v>
          </cell>
          <cell r="N1276">
            <v>0</v>
          </cell>
        </row>
        <row r="1277">
          <cell r="A1277" t="str">
            <v>FG-EPO-WNM-AS-0011</v>
          </cell>
          <cell r="B1277" t="str">
            <v>CINT</v>
          </cell>
          <cell r="C1277" t="str">
            <v/>
          </cell>
          <cell r="D1277" t="str">
            <v>EPO 530 P ALUMUNIUM BLACK BLUE W1</v>
          </cell>
          <cell r="E1277">
            <v>0</v>
          </cell>
          <cell r="F1277" t="str">
            <v>FERF</v>
          </cell>
          <cell r="G1277" t="str">
            <v>CI_WNM</v>
          </cell>
          <cell r="H1277" t="str">
            <v>PC</v>
          </cell>
          <cell r="I1277" t="str">
            <v>CPR</v>
          </cell>
          <cell r="J1277" t="str">
            <v/>
          </cell>
          <cell r="K1277" t="str">
            <v>M0</v>
          </cell>
          <cell r="L1277" t="str">
            <v>7915</v>
          </cell>
          <cell r="M1277" t="str">
            <v>S</v>
          </cell>
          <cell r="N1277">
            <v>0</v>
          </cell>
        </row>
        <row r="1278">
          <cell r="A1278" t="str">
            <v>FG-EPO-WNM-AS-0012</v>
          </cell>
          <cell r="B1278" t="str">
            <v>CINT</v>
          </cell>
          <cell r="C1278" t="str">
            <v/>
          </cell>
          <cell r="D1278" t="str">
            <v>EPO 530 P ALUMUNIUM BLACK GREEN W6</v>
          </cell>
          <cell r="E1278">
            <v>0</v>
          </cell>
          <cell r="F1278" t="str">
            <v>FERF</v>
          </cell>
          <cell r="G1278" t="str">
            <v>CI_WNM</v>
          </cell>
          <cell r="H1278" t="str">
            <v>PC</v>
          </cell>
          <cell r="I1278" t="str">
            <v>CPR</v>
          </cell>
          <cell r="J1278" t="str">
            <v/>
          </cell>
          <cell r="K1278" t="str">
            <v>M0</v>
          </cell>
          <cell r="L1278" t="str">
            <v>7915</v>
          </cell>
          <cell r="M1278" t="str">
            <v>S</v>
          </cell>
          <cell r="N1278">
            <v>0</v>
          </cell>
        </row>
        <row r="1279">
          <cell r="A1279" t="str">
            <v>FG-EPO-WNM-AS-0013</v>
          </cell>
          <cell r="B1279" t="str">
            <v>CINT</v>
          </cell>
          <cell r="C1279" t="str">
            <v/>
          </cell>
          <cell r="D1279" t="str">
            <v>EPO 530 P ALUMUNIUM BLACK GREY W2</v>
          </cell>
          <cell r="E1279">
            <v>0</v>
          </cell>
          <cell r="F1279" t="str">
            <v>FERF</v>
          </cell>
          <cell r="G1279" t="str">
            <v>CI_WNM</v>
          </cell>
          <cell r="H1279" t="str">
            <v>PC</v>
          </cell>
          <cell r="I1279" t="str">
            <v>CPR</v>
          </cell>
          <cell r="J1279" t="str">
            <v/>
          </cell>
          <cell r="K1279" t="str">
            <v>M0</v>
          </cell>
          <cell r="L1279" t="str">
            <v>7915</v>
          </cell>
          <cell r="M1279" t="str">
            <v>S</v>
          </cell>
          <cell r="N1279">
            <v>0</v>
          </cell>
        </row>
        <row r="1280">
          <cell r="A1280" t="str">
            <v>FG-EPO-WNM-AS-0014</v>
          </cell>
          <cell r="B1280" t="str">
            <v>CINT</v>
          </cell>
          <cell r="C1280" t="str">
            <v/>
          </cell>
          <cell r="D1280" t="str">
            <v>EPO 530 P ALUMUNIUM BLACK MAROON W3</v>
          </cell>
          <cell r="E1280">
            <v>44834</v>
          </cell>
          <cell r="F1280" t="str">
            <v>FERF</v>
          </cell>
          <cell r="G1280" t="str">
            <v>CI_WNM</v>
          </cell>
          <cell r="H1280" t="str">
            <v>PC</v>
          </cell>
          <cell r="I1280" t="str">
            <v>CPR</v>
          </cell>
          <cell r="J1280" t="str">
            <v/>
          </cell>
          <cell r="K1280" t="str">
            <v>M0</v>
          </cell>
          <cell r="L1280" t="str">
            <v>7915</v>
          </cell>
          <cell r="M1280" t="str">
            <v>S</v>
          </cell>
          <cell r="N1280">
            <v>474530</v>
          </cell>
        </row>
        <row r="1281">
          <cell r="A1281" t="str">
            <v>FG-ET1-WNM-AS-0001</v>
          </cell>
          <cell r="B1281" t="str">
            <v>CINT</v>
          </cell>
          <cell r="C1281" t="str">
            <v/>
          </cell>
          <cell r="D1281" t="str">
            <v>ET170 P GREY BLACK L7</v>
          </cell>
          <cell r="E1281">
            <v>44966</v>
          </cell>
          <cell r="F1281" t="str">
            <v>FERF</v>
          </cell>
          <cell r="G1281" t="str">
            <v>CI_WNM</v>
          </cell>
          <cell r="H1281" t="str">
            <v>PC</v>
          </cell>
          <cell r="I1281" t="str">
            <v>CPR</v>
          </cell>
          <cell r="J1281" t="str">
            <v/>
          </cell>
          <cell r="K1281" t="str">
            <v>M0</v>
          </cell>
          <cell r="L1281" t="str">
            <v>7915</v>
          </cell>
          <cell r="M1281" t="str">
            <v>S</v>
          </cell>
          <cell r="N1281">
            <v>1242473</v>
          </cell>
        </row>
        <row r="1282">
          <cell r="A1282" t="str">
            <v>FG-ET1-WNM-AS-0002</v>
          </cell>
          <cell r="B1282" t="str">
            <v>CINT</v>
          </cell>
          <cell r="C1282" t="str">
            <v/>
          </cell>
          <cell r="D1282" t="str">
            <v>ET170 P GREY BLACK O7</v>
          </cell>
          <cell r="E1282">
            <v>0</v>
          </cell>
          <cell r="F1282" t="str">
            <v>FERF</v>
          </cell>
          <cell r="G1282" t="str">
            <v>CI_WNM</v>
          </cell>
          <cell r="H1282" t="str">
            <v>PC</v>
          </cell>
          <cell r="I1282" t="str">
            <v>CPR</v>
          </cell>
          <cell r="J1282" t="str">
            <v/>
          </cell>
          <cell r="K1282" t="str">
            <v>M0</v>
          </cell>
          <cell r="L1282" t="str">
            <v>7915</v>
          </cell>
          <cell r="M1282" t="str">
            <v>S</v>
          </cell>
          <cell r="N1282">
            <v>0</v>
          </cell>
        </row>
        <row r="1283">
          <cell r="A1283" t="str">
            <v>FG-ET1-WNM-AS-0003</v>
          </cell>
          <cell r="B1283" t="str">
            <v>CINT</v>
          </cell>
          <cell r="C1283" t="str">
            <v/>
          </cell>
          <cell r="D1283" t="str">
            <v>ET170 P GREY BLUE L2</v>
          </cell>
          <cell r="E1283">
            <v>0</v>
          </cell>
          <cell r="F1283" t="str">
            <v>FERF</v>
          </cell>
          <cell r="G1283" t="str">
            <v>CI_WNM</v>
          </cell>
          <cell r="H1283" t="str">
            <v>PC</v>
          </cell>
          <cell r="I1283" t="str">
            <v>CPR</v>
          </cell>
          <cell r="J1283" t="str">
            <v/>
          </cell>
          <cell r="K1283" t="str">
            <v>M0</v>
          </cell>
          <cell r="L1283" t="str">
            <v>7915</v>
          </cell>
          <cell r="M1283" t="str">
            <v>S</v>
          </cell>
          <cell r="N1283">
            <v>0</v>
          </cell>
        </row>
        <row r="1284">
          <cell r="A1284" t="str">
            <v>FG-ET1-WNM-AS-0004</v>
          </cell>
          <cell r="B1284" t="str">
            <v>CINT</v>
          </cell>
          <cell r="C1284" t="str">
            <v/>
          </cell>
          <cell r="D1284" t="str">
            <v>ET170 P GREY BROWN N4</v>
          </cell>
          <cell r="E1284">
            <v>0</v>
          </cell>
          <cell r="F1284" t="str">
            <v>FERF</v>
          </cell>
          <cell r="G1284" t="str">
            <v>CI_WNM</v>
          </cell>
          <cell r="H1284" t="str">
            <v>PC</v>
          </cell>
          <cell r="I1284" t="str">
            <v>CPR</v>
          </cell>
          <cell r="J1284" t="str">
            <v/>
          </cell>
          <cell r="K1284" t="str">
            <v>M0</v>
          </cell>
          <cell r="L1284" t="str">
            <v>7915</v>
          </cell>
          <cell r="M1284" t="str">
            <v>S</v>
          </cell>
          <cell r="N1284">
            <v>0</v>
          </cell>
        </row>
        <row r="1285">
          <cell r="A1285" t="str">
            <v>FG-ET1-WNM-AS-0005</v>
          </cell>
          <cell r="B1285" t="str">
            <v>CINT</v>
          </cell>
          <cell r="C1285" t="str">
            <v/>
          </cell>
          <cell r="D1285" t="str">
            <v>ET170 P GREY CREAM N5</v>
          </cell>
          <cell r="E1285">
            <v>0</v>
          </cell>
          <cell r="F1285" t="str">
            <v>FERF</v>
          </cell>
          <cell r="G1285" t="str">
            <v>CI_WNM</v>
          </cell>
          <cell r="H1285" t="str">
            <v>PC</v>
          </cell>
          <cell r="I1285" t="str">
            <v>CPR</v>
          </cell>
          <cell r="J1285" t="str">
            <v/>
          </cell>
          <cell r="K1285" t="str">
            <v>M0</v>
          </cell>
          <cell r="L1285" t="str">
            <v>7915</v>
          </cell>
          <cell r="M1285" t="str">
            <v>S</v>
          </cell>
          <cell r="N1285">
            <v>0</v>
          </cell>
        </row>
        <row r="1286">
          <cell r="A1286" t="str">
            <v>FG-ET1-WNM-AS-0006</v>
          </cell>
          <cell r="B1286" t="str">
            <v>CINT</v>
          </cell>
          <cell r="C1286" t="str">
            <v/>
          </cell>
          <cell r="D1286" t="str">
            <v>ET170 P GREY GREEN L6</v>
          </cell>
          <cell r="E1286">
            <v>0</v>
          </cell>
          <cell r="F1286" t="str">
            <v>FERF</v>
          </cell>
          <cell r="G1286" t="str">
            <v>CI_WNM</v>
          </cell>
          <cell r="H1286" t="str">
            <v>PC</v>
          </cell>
          <cell r="I1286" t="str">
            <v>CPR</v>
          </cell>
          <cell r="J1286" t="str">
            <v/>
          </cell>
          <cell r="K1286" t="str">
            <v>M0</v>
          </cell>
          <cell r="L1286" t="str">
            <v>7915</v>
          </cell>
          <cell r="M1286" t="str">
            <v>S</v>
          </cell>
          <cell r="N1286">
            <v>0</v>
          </cell>
        </row>
        <row r="1287">
          <cell r="A1287" t="str">
            <v>FG-ET1-WNM-AS-0007</v>
          </cell>
          <cell r="B1287" t="str">
            <v>CINT</v>
          </cell>
          <cell r="C1287" t="str">
            <v/>
          </cell>
          <cell r="D1287" t="str">
            <v>ET170 P GREY GREY L2</v>
          </cell>
          <cell r="E1287">
            <v>44834</v>
          </cell>
          <cell r="F1287" t="str">
            <v>FERF</v>
          </cell>
          <cell r="G1287" t="str">
            <v>CI_WNM</v>
          </cell>
          <cell r="H1287" t="str">
            <v>PC</v>
          </cell>
          <cell r="I1287" t="str">
            <v>CPR</v>
          </cell>
          <cell r="J1287" t="str">
            <v/>
          </cell>
          <cell r="K1287" t="str">
            <v>M0</v>
          </cell>
          <cell r="L1287" t="str">
            <v>7915</v>
          </cell>
          <cell r="M1287" t="str">
            <v>S</v>
          </cell>
          <cell r="N1287">
            <v>1194134</v>
          </cell>
        </row>
        <row r="1288">
          <cell r="A1288" t="str">
            <v>FG-ET1-WNM-AS-0008</v>
          </cell>
          <cell r="B1288" t="str">
            <v>CINT</v>
          </cell>
          <cell r="C1288" t="str">
            <v/>
          </cell>
          <cell r="D1288" t="str">
            <v>ET170 P GREY RED N3</v>
          </cell>
          <cell r="E1288">
            <v>0</v>
          </cell>
          <cell r="F1288" t="str">
            <v>FERF</v>
          </cell>
          <cell r="G1288" t="str">
            <v>CI_WNM</v>
          </cell>
          <cell r="H1288" t="str">
            <v>PC</v>
          </cell>
          <cell r="I1288" t="str">
            <v>CPR</v>
          </cell>
          <cell r="J1288" t="str">
            <v/>
          </cell>
          <cell r="K1288" t="str">
            <v>M0</v>
          </cell>
          <cell r="L1288" t="str">
            <v>7915</v>
          </cell>
          <cell r="M1288" t="str">
            <v>S</v>
          </cell>
          <cell r="N1288">
            <v>0</v>
          </cell>
        </row>
        <row r="1289">
          <cell r="A1289" t="str">
            <v>FG-ET1-WNM-AS-0009</v>
          </cell>
          <cell r="B1289" t="str">
            <v>CINT</v>
          </cell>
          <cell r="C1289" t="str">
            <v/>
          </cell>
          <cell r="D1289" t="str">
            <v>ET170 P GREY GREEN LIVINA</v>
          </cell>
          <cell r="E1289">
            <v>0</v>
          </cell>
          <cell r="F1289" t="str">
            <v>FERF</v>
          </cell>
          <cell r="G1289" t="str">
            <v>CI_WNM</v>
          </cell>
          <cell r="H1289" t="str">
            <v>PC</v>
          </cell>
          <cell r="I1289" t="str">
            <v>CPR</v>
          </cell>
          <cell r="J1289" t="str">
            <v/>
          </cell>
          <cell r="K1289" t="str">
            <v>M0</v>
          </cell>
          <cell r="L1289" t="str">
            <v>7915</v>
          </cell>
          <cell r="M1289" t="str">
            <v>S</v>
          </cell>
          <cell r="N1289">
            <v>0</v>
          </cell>
        </row>
        <row r="1290">
          <cell r="A1290" t="str">
            <v>FG-ET1-WNM-AS-0010</v>
          </cell>
          <cell r="B1290" t="str">
            <v>CINT</v>
          </cell>
          <cell r="C1290" t="str">
            <v/>
          </cell>
          <cell r="D1290" t="str">
            <v>ET171 P GREY CREAM O5</v>
          </cell>
          <cell r="E1290">
            <v>0</v>
          </cell>
          <cell r="F1290" t="str">
            <v>FERF</v>
          </cell>
          <cell r="G1290" t="str">
            <v>CI_WNM</v>
          </cell>
          <cell r="H1290" t="str">
            <v>PC</v>
          </cell>
          <cell r="I1290" t="str">
            <v>CPR</v>
          </cell>
          <cell r="J1290" t="str">
            <v/>
          </cell>
          <cell r="K1290" t="str">
            <v>M0</v>
          </cell>
          <cell r="L1290" t="str">
            <v>7915</v>
          </cell>
          <cell r="M1290" t="str">
            <v>S</v>
          </cell>
          <cell r="N1290">
            <v>0</v>
          </cell>
        </row>
        <row r="1291">
          <cell r="A1291" t="str">
            <v>FG-ET1-WNM-AS-0011</v>
          </cell>
          <cell r="B1291" t="str">
            <v>CINT</v>
          </cell>
          <cell r="C1291" t="str">
            <v/>
          </cell>
          <cell r="D1291" t="str">
            <v>ET171 P GREY OZONE 063</v>
          </cell>
          <cell r="E1291">
            <v>0</v>
          </cell>
          <cell r="F1291" t="str">
            <v>FERF</v>
          </cell>
          <cell r="G1291" t="str">
            <v>CI_WNM</v>
          </cell>
          <cell r="H1291" t="str">
            <v>PC</v>
          </cell>
          <cell r="I1291" t="str">
            <v>CPR</v>
          </cell>
          <cell r="J1291" t="str">
            <v/>
          </cell>
          <cell r="K1291" t="str">
            <v>M0</v>
          </cell>
          <cell r="L1291" t="str">
            <v>7915</v>
          </cell>
          <cell r="M1291" t="str">
            <v>S</v>
          </cell>
          <cell r="N1291">
            <v>0</v>
          </cell>
        </row>
        <row r="1292">
          <cell r="A1292" t="str">
            <v>FG-ET1-WNM-AS-0012</v>
          </cell>
          <cell r="B1292" t="str">
            <v>CINT</v>
          </cell>
          <cell r="C1292" t="str">
            <v/>
          </cell>
          <cell r="D1292" t="str">
            <v>ET171 P GREY BLACK L7</v>
          </cell>
          <cell r="E1292">
            <v>0</v>
          </cell>
          <cell r="F1292" t="str">
            <v>FERF</v>
          </cell>
          <cell r="G1292" t="str">
            <v>CI_WNM</v>
          </cell>
          <cell r="H1292" t="str">
            <v>PC</v>
          </cell>
          <cell r="I1292" t="str">
            <v>CPR</v>
          </cell>
          <cell r="J1292" t="str">
            <v/>
          </cell>
          <cell r="K1292" t="str">
            <v>M0</v>
          </cell>
          <cell r="L1292" t="str">
            <v>7915</v>
          </cell>
          <cell r="M1292" t="str">
            <v>S</v>
          </cell>
          <cell r="N1292">
            <v>0</v>
          </cell>
        </row>
        <row r="1293">
          <cell r="A1293" t="str">
            <v>FG-ET1-WNM-AS-0013</v>
          </cell>
          <cell r="B1293" t="str">
            <v>CINT</v>
          </cell>
          <cell r="C1293" t="str">
            <v/>
          </cell>
          <cell r="D1293" t="str">
            <v>ET171 P GREY BLUE L1</v>
          </cell>
          <cell r="E1293">
            <v>0</v>
          </cell>
          <cell r="F1293" t="str">
            <v>FERF</v>
          </cell>
          <cell r="G1293" t="str">
            <v>CI_WNM</v>
          </cell>
          <cell r="H1293" t="str">
            <v>PC</v>
          </cell>
          <cell r="I1293" t="str">
            <v>CPR</v>
          </cell>
          <cell r="J1293" t="str">
            <v/>
          </cell>
          <cell r="K1293" t="str">
            <v>M0</v>
          </cell>
          <cell r="L1293" t="str">
            <v>7915</v>
          </cell>
          <cell r="M1293" t="str">
            <v>S</v>
          </cell>
          <cell r="N1293">
            <v>0</v>
          </cell>
        </row>
        <row r="1294">
          <cell r="A1294" t="str">
            <v>FG-ET1-WNM-AS-0014</v>
          </cell>
          <cell r="B1294" t="str">
            <v>CINT</v>
          </cell>
          <cell r="C1294" t="str">
            <v/>
          </cell>
          <cell r="D1294" t="str">
            <v>ET171 P GREY BROWN N4</v>
          </cell>
          <cell r="E1294">
            <v>0</v>
          </cell>
          <cell r="F1294" t="str">
            <v>FERF</v>
          </cell>
          <cell r="G1294" t="str">
            <v>CI_WNM</v>
          </cell>
          <cell r="H1294" t="str">
            <v>PC</v>
          </cell>
          <cell r="I1294" t="str">
            <v>CPR</v>
          </cell>
          <cell r="J1294" t="str">
            <v/>
          </cell>
          <cell r="K1294" t="str">
            <v>M0</v>
          </cell>
          <cell r="L1294" t="str">
            <v>7915</v>
          </cell>
          <cell r="M1294" t="str">
            <v>S</v>
          </cell>
          <cell r="N1294">
            <v>0</v>
          </cell>
        </row>
        <row r="1295">
          <cell r="A1295" t="str">
            <v>FG-ET1-WNM-AS-0015</v>
          </cell>
          <cell r="B1295" t="str">
            <v>CINT</v>
          </cell>
          <cell r="C1295" t="str">
            <v/>
          </cell>
          <cell r="D1295" t="str">
            <v>ET171 P GREY CREAM N5</v>
          </cell>
          <cell r="E1295">
            <v>0</v>
          </cell>
          <cell r="F1295" t="str">
            <v>FERF</v>
          </cell>
          <cell r="G1295" t="str">
            <v>CI_WNM</v>
          </cell>
          <cell r="H1295" t="str">
            <v>PC</v>
          </cell>
          <cell r="I1295" t="str">
            <v>CPR</v>
          </cell>
          <cell r="J1295" t="str">
            <v/>
          </cell>
          <cell r="K1295" t="str">
            <v>M0</v>
          </cell>
          <cell r="L1295" t="str">
            <v>7915</v>
          </cell>
          <cell r="M1295" t="str">
            <v>S</v>
          </cell>
          <cell r="N1295">
            <v>0</v>
          </cell>
        </row>
        <row r="1296">
          <cell r="A1296" t="str">
            <v>FG-ET1-WNM-AS-0016</v>
          </cell>
          <cell r="B1296" t="str">
            <v>CINT</v>
          </cell>
          <cell r="C1296" t="str">
            <v/>
          </cell>
          <cell r="D1296" t="str">
            <v>ET171 P GREY GREEN L6</v>
          </cell>
          <cell r="E1296">
            <v>0</v>
          </cell>
          <cell r="F1296" t="str">
            <v>FERF</v>
          </cell>
          <cell r="G1296" t="str">
            <v>CI_WNM</v>
          </cell>
          <cell r="H1296" t="str">
            <v>PC</v>
          </cell>
          <cell r="I1296" t="str">
            <v>CPR</v>
          </cell>
          <cell r="J1296" t="str">
            <v/>
          </cell>
          <cell r="K1296" t="str">
            <v>M0</v>
          </cell>
          <cell r="L1296" t="str">
            <v>7915</v>
          </cell>
          <cell r="M1296" t="str">
            <v>S</v>
          </cell>
          <cell r="N1296">
            <v>0</v>
          </cell>
        </row>
        <row r="1297">
          <cell r="A1297" t="str">
            <v>FG-ET1-WNM-AS-0017</v>
          </cell>
          <cell r="B1297" t="str">
            <v>CINT</v>
          </cell>
          <cell r="C1297" t="str">
            <v/>
          </cell>
          <cell r="D1297" t="str">
            <v>ET171 P GREY GREY L2</v>
          </cell>
          <cell r="E1297">
            <v>0</v>
          </cell>
          <cell r="F1297" t="str">
            <v>FERF</v>
          </cell>
          <cell r="G1297" t="str">
            <v>CI_WNM</v>
          </cell>
          <cell r="H1297" t="str">
            <v>PC</v>
          </cell>
          <cell r="I1297" t="str">
            <v>CPR</v>
          </cell>
          <cell r="J1297" t="str">
            <v/>
          </cell>
          <cell r="K1297" t="str">
            <v>M0</v>
          </cell>
          <cell r="L1297" t="str">
            <v>7915</v>
          </cell>
          <cell r="M1297" t="str">
            <v>S</v>
          </cell>
          <cell r="N1297">
            <v>0</v>
          </cell>
        </row>
        <row r="1298">
          <cell r="A1298" t="str">
            <v>FG-ET1-WNM-AS-0018</v>
          </cell>
          <cell r="B1298" t="str">
            <v>CINT</v>
          </cell>
          <cell r="C1298" t="str">
            <v/>
          </cell>
          <cell r="D1298" t="str">
            <v>ET171 P GREY RED N3</v>
          </cell>
          <cell r="E1298">
            <v>44834</v>
          </cell>
          <cell r="F1298" t="str">
            <v>FERF</v>
          </cell>
          <cell r="G1298" t="str">
            <v>CI_WNM</v>
          </cell>
          <cell r="H1298" t="str">
            <v>PC</v>
          </cell>
          <cell r="I1298" t="str">
            <v>CPR</v>
          </cell>
          <cell r="J1298" t="str">
            <v/>
          </cell>
          <cell r="K1298" t="str">
            <v>M0</v>
          </cell>
          <cell r="L1298" t="str">
            <v>7915</v>
          </cell>
          <cell r="M1298" t="str">
            <v>S</v>
          </cell>
          <cell r="N1298">
            <v>1072850</v>
          </cell>
        </row>
        <row r="1299">
          <cell r="A1299" t="str">
            <v>FG-ET1-WNM-AS-0019</v>
          </cell>
          <cell r="B1299" t="str">
            <v>CINT</v>
          </cell>
          <cell r="C1299" t="str">
            <v/>
          </cell>
          <cell r="D1299" t="str">
            <v>ET171 P GREY GREEN LIVINA</v>
          </cell>
          <cell r="E1299">
            <v>0</v>
          </cell>
          <cell r="F1299" t="str">
            <v>FERF</v>
          </cell>
          <cell r="G1299" t="str">
            <v>CI_WNM</v>
          </cell>
          <cell r="H1299" t="str">
            <v>PC</v>
          </cell>
          <cell r="I1299" t="str">
            <v>CPR</v>
          </cell>
          <cell r="J1299" t="str">
            <v/>
          </cell>
          <cell r="K1299" t="str">
            <v>M0</v>
          </cell>
          <cell r="L1299" t="str">
            <v>7915</v>
          </cell>
          <cell r="M1299" t="str">
            <v>S</v>
          </cell>
          <cell r="N1299">
            <v>0</v>
          </cell>
        </row>
        <row r="1300">
          <cell r="A1300" t="str">
            <v>FG-ET1-WNM-AS-0020</v>
          </cell>
          <cell r="B1300" t="str">
            <v>CINT</v>
          </cell>
          <cell r="C1300" t="str">
            <v/>
          </cell>
          <cell r="D1300" t="str">
            <v>ET171 P GREY LIGHT GREEN L13</v>
          </cell>
          <cell r="E1300">
            <v>0</v>
          </cell>
          <cell r="F1300" t="str">
            <v>FERF</v>
          </cell>
          <cell r="G1300" t="str">
            <v>CI_WNM</v>
          </cell>
          <cell r="H1300" t="str">
            <v>PC</v>
          </cell>
          <cell r="I1300" t="str">
            <v>CPR</v>
          </cell>
          <cell r="J1300" t="str">
            <v/>
          </cell>
          <cell r="K1300" t="str">
            <v>M0</v>
          </cell>
          <cell r="L1300" t="str">
            <v>7915</v>
          </cell>
          <cell r="M1300" t="str">
            <v>S</v>
          </cell>
          <cell r="N1300">
            <v>0</v>
          </cell>
        </row>
        <row r="1301">
          <cell r="A1301" t="str">
            <v>FG-ETD-WNM-AS-0001</v>
          </cell>
          <cell r="B1301" t="str">
            <v>CINT</v>
          </cell>
          <cell r="C1301" t="str">
            <v/>
          </cell>
          <cell r="D1301" t="str">
            <v>ETD 500 P BLACK RED N3</v>
          </cell>
          <cell r="E1301">
            <v>0</v>
          </cell>
          <cell r="F1301" t="str">
            <v>FERF</v>
          </cell>
          <cell r="G1301" t="str">
            <v>CI_WNM</v>
          </cell>
          <cell r="H1301" t="str">
            <v>PC</v>
          </cell>
          <cell r="I1301" t="str">
            <v>CPR</v>
          </cell>
          <cell r="J1301" t="str">
            <v/>
          </cell>
          <cell r="K1301" t="str">
            <v>M0</v>
          </cell>
          <cell r="L1301" t="str">
            <v>7915</v>
          </cell>
          <cell r="M1301" t="str">
            <v>S</v>
          </cell>
          <cell r="N1301">
            <v>0</v>
          </cell>
        </row>
        <row r="1302">
          <cell r="A1302" t="str">
            <v>FG-ETD-WNM-AS-0002</v>
          </cell>
          <cell r="B1302" t="str">
            <v>CINT</v>
          </cell>
          <cell r="C1302" t="str">
            <v/>
          </cell>
          <cell r="D1302" t="str">
            <v>ETD 500 P BLACK BLACK L7</v>
          </cell>
          <cell r="E1302">
            <v>0</v>
          </cell>
          <cell r="F1302" t="str">
            <v>FERF</v>
          </cell>
          <cell r="G1302" t="str">
            <v>CI_WNM</v>
          </cell>
          <cell r="H1302" t="str">
            <v>PC</v>
          </cell>
          <cell r="I1302" t="str">
            <v>CPR</v>
          </cell>
          <cell r="J1302" t="str">
            <v/>
          </cell>
          <cell r="K1302" t="str">
            <v>M0</v>
          </cell>
          <cell r="L1302" t="str">
            <v>7915</v>
          </cell>
          <cell r="M1302" t="str">
            <v>S</v>
          </cell>
          <cell r="N1302">
            <v>0</v>
          </cell>
        </row>
        <row r="1303">
          <cell r="A1303" t="str">
            <v>FG-ETD-WNM-AS-0003</v>
          </cell>
          <cell r="B1303" t="str">
            <v>CINT</v>
          </cell>
          <cell r="C1303" t="str">
            <v/>
          </cell>
          <cell r="D1303" t="str">
            <v>ETD 500 P BLACK BLACK O7</v>
          </cell>
          <cell r="E1303">
            <v>0</v>
          </cell>
          <cell r="F1303" t="str">
            <v>FERF</v>
          </cell>
          <cell r="G1303" t="str">
            <v>CI_WNM</v>
          </cell>
          <cell r="H1303" t="str">
            <v>PC</v>
          </cell>
          <cell r="I1303" t="str">
            <v>CPR</v>
          </cell>
          <cell r="J1303" t="str">
            <v/>
          </cell>
          <cell r="K1303" t="str">
            <v>M0</v>
          </cell>
          <cell r="L1303" t="str">
            <v>7915</v>
          </cell>
          <cell r="M1303" t="str">
            <v>S</v>
          </cell>
          <cell r="N1303">
            <v>0</v>
          </cell>
        </row>
        <row r="1304">
          <cell r="A1304" t="str">
            <v>FG-ETD-WNM-AS-0004</v>
          </cell>
          <cell r="B1304" t="str">
            <v>CINT</v>
          </cell>
          <cell r="C1304" t="str">
            <v/>
          </cell>
          <cell r="D1304" t="str">
            <v>ETD 500 P BLACK BLUE L1</v>
          </cell>
          <cell r="E1304">
            <v>0</v>
          </cell>
          <cell r="F1304" t="str">
            <v>FERF</v>
          </cell>
          <cell r="G1304" t="str">
            <v>CI_WNM</v>
          </cell>
          <cell r="H1304" t="str">
            <v>PC</v>
          </cell>
          <cell r="I1304" t="str">
            <v>CPR</v>
          </cell>
          <cell r="J1304" t="str">
            <v/>
          </cell>
          <cell r="K1304" t="str">
            <v>M0</v>
          </cell>
          <cell r="L1304" t="str">
            <v>7915</v>
          </cell>
          <cell r="M1304" t="str">
            <v>S</v>
          </cell>
          <cell r="N1304">
            <v>0</v>
          </cell>
        </row>
        <row r="1305">
          <cell r="A1305" t="str">
            <v>FG-ETD-WNM-AS-0005</v>
          </cell>
          <cell r="B1305" t="str">
            <v>CINT</v>
          </cell>
          <cell r="C1305" t="str">
            <v/>
          </cell>
          <cell r="D1305" t="str">
            <v>ETD 500 P BLACK BLUE O1</v>
          </cell>
          <cell r="E1305">
            <v>0</v>
          </cell>
          <cell r="F1305" t="str">
            <v>FERF</v>
          </cell>
          <cell r="G1305" t="str">
            <v>CI_WNM</v>
          </cell>
          <cell r="H1305" t="str">
            <v>PC</v>
          </cell>
          <cell r="I1305" t="str">
            <v>CPR</v>
          </cell>
          <cell r="J1305" t="str">
            <v/>
          </cell>
          <cell r="K1305" t="str">
            <v>M0</v>
          </cell>
          <cell r="L1305" t="str">
            <v>7915</v>
          </cell>
          <cell r="M1305" t="str">
            <v>S</v>
          </cell>
          <cell r="N1305">
            <v>0</v>
          </cell>
        </row>
        <row r="1306">
          <cell r="A1306" t="str">
            <v>FG-ETD-WNM-AS-0006</v>
          </cell>
          <cell r="B1306" t="str">
            <v>CINT</v>
          </cell>
          <cell r="C1306" t="str">
            <v/>
          </cell>
          <cell r="D1306" t="str">
            <v>ETD 500 P BLACK BROWN N4</v>
          </cell>
          <cell r="E1306">
            <v>0</v>
          </cell>
          <cell r="F1306" t="str">
            <v>FERF</v>
          </cell>
          <cell r="G1306" t="str">
            <v>CI_WNM</v>
          </cell>
          <cell r="H1306" t="str">
            <v>PC</v>
          </cell>
          <cell r="I1306" t="str">
            <v>CPR</v>
          </cell>
          <cell r="J1306" t="str">
            <v/>
          </cell>
          <cell r="K1306" t="str">
            <v>M0</v>
          </cell>
          <cell r="L1306" t="str">
            <v>7915</v>
          </cell>
          <cell r="M1306" t="str">
            <v>S</v>
          </cell>
          <cell r="N1306">
            <v>0</v>
          </cell>
        </row>
        <row r="1307">
          <cell r="A1307" t="str">
            <v>FG-ETD-WNM-AS-0007</v>
          </cell>
          <cell r="B1307" t="str">
            <v>CINT</v>
          </cell>
          <cell r="C1307" t="str">
            <v/>
          </cell>
          <cell r="D1307" t="str">
            <v>ETD 500 P BLACK BROWN OZ. 051</v>
          </cell>
          <cell r="E1307">
            <v>0</v>
          </cell>
          <cell r="F1307" t="str">
            <v>FERF</v>
          </cell>
          <cell r="G1307" t="str">
            <v>CI_WNM</v>
          </cell>
          <cell r="H1307" t="str">
            <v>PC</v>
          </cell>
          <cell r="I1307" t="str">
            <v>CPR</v>
          </cell>
          <cell r="J1307" t="str">
            <v/>
          </cell>
          <cell r="K1307" t="str">
            <v>M0</v>
          </cell>
          <cell r="L1307" t="str">
            <v>7915</v>
          </cell>
          <cell r="M1307" t="str">
            <v>S</v>
          </cell>
          <cell r="N1307">
            <v>0</v>
          </cell>
        </row>
        <row r="1308">
          <cell r="A1308" t="str">
            <v>FG-ETD-WNM-AS-0008</v>
          </cell>
          <cell r="B1308" t="str">
            <v>CINT</v>
          </cell>
          <cell r="C1308" t="str">
            <v/>
          </cell>
          <cell r="D1308" t="str">
            <v>ETD 500 P BLACK BROWN TAURUS</v>
          </cell>
          <cell r="E1308">
            <v>0</v>
          </cell>
          <cell r="F1308" t="str">
            <v>FERF</v>
          </cell>
          <cell r="G1308" t="str">
            <v>CI_WNM</v>
          </cell>
          <cell r="H1308" t="str">
            <v>PC</v>
          </cell>
          <cell r="I1308" t="str">
            <v>CPR</v>
          </cell>
          <cell r="J1308" t="str">
            <v/>
          </cell>
          <cell r="K1308" t="str">
            <v>M0</v>
          </cell>
          <cell r="L1308" t="str">
            <v>7915</v>
          </cell>
          <cell r="M1308" t="str">
            <v>S</v>
          </cell>
          <cell r="N1308">
            <v>0</v>
          </cell>
        </row>
        <row r="1309">
          <cell r="A1309" t="str">
            <v>FG-ETD-WNM-AS-0009</v>
          </cell>
          <cell r="B1309" t="str">
            <v>CINT</v>
          </cell>
          <cell r="C1309" t="str">
            <v/>
          </cell>
          <cell r="D1309" t="str">
            <v>ETD 500 P BLACK CREAM N5</v>
          </cell>
          <cell r="E1309">
            <v>0</v>
          </cell>
          <cell r="F1309" t="str">
            <v>FERF</v>
          </cell>
          <cell r="G1309" t="str">
            <v>CI_WNM</v>
          </cell>
          <cell r="H1309" t="str">
            <v>PC</v>
          </cell>
          <cell r="I1309" t="str">
            <v>CPR</v>
          </cell>
          <cell r="J1309" t="str">
            <v/>
          </cell>
          <cell r="K1309" t="str">
            <v>M0</v>
          </cell>
          <cell r="L1309" t="str">
            <v>7915</v>
          </cell>
          <cell r="M1309" t="str">
            <v>S</v>
          </cell>
          <cell r="N1309">
            <v>0</v>
          </cell>
        </row>
        <row r="1310">
          <cell r="A1310" t="str">
            <v>FG-ETD-WNM-AS-0010</v>
          </cell>
          <cell r="B1310" t="str">
            <v>CINT</v>
          </cell>
          <cell r="C1310" t="str">
            <v/>
          </cell>
          <cell r="D1310" t="str">
            <v>ETD 500 P BLACK GREY O2</v>
          </cell>
          <cell r="E1310">
            <v>0</v>
          </cell>
          <cell r="F1310" t="str">
            <v>FERF</v>
          </cell>
          <cell r="G1310" t="str">
            <v>CI_WNM</v>
          </cell>
          <cell r="H1310" t="str">
            <v>PC</v>
          </cell>
          <cell r="I1310" t="str">
            <v>CPR</v>
          </cell>
          <cell r="J1310" t="str">
            <v/>
          </cell>
          <cell r="K1310" t="str">
            <v>M0</v>
          </cell>
          <cell r="L1310" t="str">
            <v>7915</v>
          </cell>
          <cell r="M1310" t="str">
            <v>S</v>
          </cell>
          <cell r="N1310">
            <v>0</v>
          </cell>
        </row>
        <row r="1311">
          <cell r="A1311" t="str">
            <v>FG-ETD-WNM-AS-0011</v>
          </cell>
          <cell r="B1311" t="str">
            <v>CINT</v>
          </cell>
          <cell r="C1311" t="str">
            <v/>
          </cell>
          <cell r="D1311" t="str">
            <v>ETD 500 P BLACK NAVY BLUE</v>
          </cell>
          <cell r="E1311">
            <v>0</v>
          </cell>
          <cell r="F1311" t="str">
            <v>FERF</v>
          </cell>
          <cell r="G1311" t="str">
            <v>CI_WNM</v>
          </cell>
          <cell r="H1311" t="str">
            <v>PC</v>
          </cell>
          <cell r="I1311" t="str">
            <v>CPR</v>
          </cell>
          <cell r="J1311" t="str">
            <v/>
          </cell>
          <cell r="K1311" t="str">
            <v>M0</v>
          </cell>
          <cell r="L1311" t="str">
            <v>7915</v>
          </cell>
          <cell r="M1311" t="str">
            <v>S</v>
          </cell>
          <cell r="N1311">
            <v>0</v>
          </cell>
        </row>
        <row r="1312">
          <cell r="A1312" t="str">
            <v>FG-ETD-WNM-AS-0012</v>
          </cell>
          <cell r="B1312" t="str">
            <v>CINT</v>
          </cell>
          <cell r="C1312" t="str">
            <v/>
          </cell>
          <cell r="D1312" t="str">
            <v>ETD 500 P BLACK RED O3</v>
          </cell>
          <cell r="E1312">
            <v>0</v>
          </cell>
          <cell r="F1312" t="str">
            <v>FERF</v>
          </cell>
          <cell r="G1312" t="str">
            <v>CI_WNM</v>
          </cell>
          <cell r="H1312" t="str">
            <v>PC</v>
          </cell>
          <cell r="I1312" t="str">
            <v>CPR</v>
          </cell>
          <cell r="J1312" t="str">
            <v/>
          </cell>
          <cell r="K1312" t="str">
            <v>M0</v>
          </cell>
          <cell r="L1312" t="str">
            <v>7915</v>
          </cell>
          <cell r="M1312" t="str">
            <v>S</v>
          </cell>
          <cell r="N1312">
            <v>0</v>
          </cell>
        </row>
        <row r="1313">
          <cell r="A1313" t="str">
            <v>FG-ETD-WNM-AS-0013</v>
          </cell>
          <cell r="B1313" t="str">
            <v>CINT</v>
          </cell>
          <cell r="C1313" t="str">
            <v/>
          </cell>
          <cell r="D1313" t="str">
            <v>ETD 501 P BLACK BLACK L7</v>
          </cell>
          <cell r="E1313">
            <v>0</v>
          </cell>
          <cell r="F1313" t="str">
            <v>FERF</v>
          </cell>
          <cell r="G1313" t="str">
            <v>CI_WNM</v>
          </cell>
          <cell r="H1313" t="str">
            <v>PC</v>
          </cell>
          <cell r="I1313" t="str">
            <v>CPR</v>
          </cell>
          <cell r="J1313" t="str">
            <v/>
          </cell>
          <cell r="K1313" t="str">
            <v>M0</v>
          </cell>
          <cell r="L1313" t="str">
            <v>7915</v>
          </cell>
          <cell r="M1313" t="str">
            <v>S</v>
          </cell>
          <cell r="N1313">
            <v>0</v>
          </cell>
        </row>
        <row r="1314">
          <cell r="A1314" t="str">
            <v>FG-ETD-WNM-AS-0014</v>
          </cell>
          <cell r="B1314" t="str">
            <v>CINT</v>
          </cell>
          <cell r="C1314" t="str">
            <v/>
          </cell>
          <cell r="D1314" t="str">
            <v>ETD 501 P BLACK BLACK O7</v>
          </cell>
          <cell r="E1314">
            <v>0</v>
          </cell>
          <cell r="F1314" t="str">
            <v>FERF</v>
          </cell>
          <cell r="G1314" t="str">
            <v>CI_WNM</v>
          </cell>
          <cell r="H1314" t="str">
            <v>PC</v>
          </cell>
          <cell r="I1314" t="str">
            <v>CPR</v>
          </cell>
          <cell r="J1314" t="str">
            <v/>
          </cell>
          <cell r="K1314" t="str">
            <v>M0</v>
          </cell>
          <cell r="L1314" t="str">
            <v>7915</v>
          </cell>
          <cell r="M1314" t="str">
            <v>S</v>
          </cell>
          <cell r="N1314">
            <v>0</v>
          </cell>
        </row>
        <row r="1315">
          <cell r="A1315" t="str">
            <v>FG-ETD-WNM-AS-0015</v>
          </cell>
          <cell r="B1315" t="str">
            <v>CINT</v>
          </cell>
          <cell r="C1315" t="str">
            <v/>
          </cell>
          <cell r="D1315" t="str">
            <v>ETD 501 P BLACK BLUE L1</v>
          </cell>
          <cell r="E1315">
            <v>44943</v>
          </cell>
          <cell r="F1315" t="str">
            <v>FERF</v>
          </cell>
          <cell r="G1315" t="str">
            <v>CI_WNM</v>
          </cell>
          <cell r="H1315" t="str">
            <v>PC</v>
          </cell>
          <cell r="I1315" t="str">
            <v>CPR</v>
          </cell>
          <cell r="J1315" t="str">
            <v/>
          </cell>
          <cell r="K1315" t="str">
            <v>M0</v>
          </cell>
          <cell r="L1315" t="str">
            <v>7915</v>
          </cell>
          <cell r="M1315" t="str">
            <v>S</v>
          </cell>
          <cell r="N1315">
            <v>574037</v>
          </cell>
        </row>
        <row r="1316">
          <cell r="A1316" t="str">
            <v>FG-ETD-WNM-AS-0016</v>
          </cell>
          <cell r="B1316" t="str">
            <v>CINT</v>
          </cell>
          <cell r="C1316" t="str">
            <v/>
          </cell>
          <cell r="D1316" t="str">
            <v>ETD 501 P BLACK BLUE O1</v>
          </cell>
          <cell r="E1316">
            <v>0</v>
          </cell>
          <cell r="F1316" t="str">
            <v>FERF</v>
          </cell>
          <cell r="G1316" t="str">
            <v>CI_WNM</v>
          </cell>
          <cell r="H1316" t="str">
            <v>PC</v>
          </cell>
          <cell r="I1316" t="str">
            <v>CPR</v>
          </cell>
          <cell r="J1316" t="str">
            <v/>
          </cell>
          <cell r="K1316" t="str">
            <v>M0</v>
          </cell>
          <cell r="L1316" t="str">
            <v>7915</v>
          </cell>
          <cell r="M1316" t="str">
            <v>S</v>
          </cell>
          <cell r="N1316">
            <v>0</v>
          </cell>
        </row>
        <row r="1317">
          <cell r="A1317" t="str">
            <v>FG-ETD-WNM-AS-0017</v>
          </cell>
          <cell r="B1317" t="str">
            <v>CINT</v>
          </cell>
          <cell r="C1317" t="str">
            <v/>
          </cell>
          <cell r="D1317" t="str">
            <v>ETD 501 P BLACK BROWN N4</v>
          </cell>
          <cell r="E1317">
            <v>44817</v>
          </cell>
          <cell r="F1317" t="str">
            <v>FERF</v>
          </cell>
          <cell r="G1317" t="str">
            <v>CI_WNM</v>
          </cell>
          <cell r="H1317" t="str">
            <v>PC</v>
          </cell>
          <cell r="I1317" t="str">
            <v>CPR</v>
          </cell>
          <cell r="J1317" t="str">
            <v/>
          </cell>
          <cell r="K1317" t="str">
            <v>M0</v>
          </cell>
          <cell r="L1317" t="str">
            <v>7915</v>
          </cell>
          <cell r="M1317" t="str">
            <v>S</v>
          </cell>
          <cell r="N1317">
            <v>574037</v>
          </cell>
        </row>
        <row r="1318">
          <cell r="A1318" t="str">
            <v>FG-ETD-WNM-AS-0018</v>
          </cell>
          <cell r="B1318" t="str">
            <v>CINT</v>
          </cell>
          <cell r="C1318" t="str">
            <v/>
          </cell>
          <cell r="D1318" t="str">
            <v>ETD 501 P BLACK BROWN OZ. O51</v>
          </cell>
          <cell r="E1318">
            <v>0</v>
          </cell>
          <cell r="F1318" t="str">
            <v>FERF</v>
          </cell>
          <cell r="G1318" t="str">
            <v>CI_WNM</v>
          </cell>
          <cell r="H1318" t="str">
            <v>PC</v>
          </cell>
          <cell r="I1318" t="str">
            <v>CPR</v>
          </cell>
          <cell r="J1318" t="str">
            <v/>
          </cell>
          <cell r="K1318" t="str">
            <v>M0</v>
          </cell>
          <cell r="L1318" t="str">
            <v>7915</v>
          </cell>
          <cell r="M1318" t="str">
            <v>S</v>
          </cell>
          <cell r="N1318">
            <v>0</v>
          </cell>
        </row>
        <row r="1319">
          <cell r="A1319" t="str">
            <v>FG-ETD-WNM-AS-0019</v>
          </cell>
          <cell r="B1319" t="str">
            <v>CINT</v>
          </cell>
          <cell r="C1319" t="str">
            <v/>
          </cell>
          <cell r="D1319" t="str">
            <v>ETD 501 P BLACK GREEN L6</v>
          </cell>
          <cell r="E1319">
            <v>0</v>
          </cell>
          <cell r="F1319" t="str">
            <v>FERF</v>
          </cell>
          <cell r="G1319" t="str">
            <v>CI_WNM</v>
          </cell>
          <cell r="H1319" t="str">
            <v>PC</v>
          </cell>
          <cell r="I1319" t="str">
            <v>CPR</v>
          </cell>
          <cell r="J1319" t="str">
            <v/>
          </cell>
          <cell r="K1319" t="str">
            <v>M0</v>
          </cell>
          <cell r="L1319" t="str">
            <v>7915</v>
          </cell>
          <cell r="M1319" t="str">
            <v>S</v>
          </cell>
          <cell r="N1319">
            <v>0</v>
          </cell>
        </row>
        <row r="1320">
          <cell r="A1320" t="str">
            <v>FG-ETD-WNM-AS-0020</v>
          </cell>
          <cell r="B1320" t="str">
            <v>CINT</v>
          </cell>
          <cell r="C1320" t="str">
            <v/>
          </cell>
          <cell r="D1320" t="str">
            <v>ETD 501 P BLACK GREY L2</v>
          </cell>
          <cell r="E1320">
            <v>44817</v>
          </cell>
          <cell r="F1320" t="str">
            <v>FERF</v>
          </cell>
          <cell r="G1320" t="str">
            <v>CI_WNM</v>
          </cell>
          <cell r="H1320" t="str">
            <v>PC</v>
          </cell>
          <cell r="I1320" t="str">
            <v>CPR</v>
          </cell>
          <cell r="J1320" t="str">
            <v/>
          </cell>
          <cell r="K1320" t="str">
            <v>M0</v>
          </cell>
          <cell r="L1320" t="str">
            <v>7915</v>
          </cell>
          <cell r="M1320" t="str">
            <v>S</v>
          </cell>
          <cell r="N1320">
            <v>574037</v>
          </cell>
        </row>
        <row r="1321">
          <cell r="A1321" t="str">
            <v>FG-ETD-WNM-AS-0021</v>
          </cell>
          <cell r="B1321" t="str">
            <v>CINT</v>
          </cell>
          <cell r="C1321" t="str">
            <v/>
          </cell>
          <cell r="D1321" t="str">
            <v>ETD 501 P BLACK MAROON YK3</v>
          </cell>
          <cell r="E1321">
            <v>0</v>
          </cell>
          <cell r="F1321" t="str">
            <v>FERF</v>
          </cell>
          <cell r="G1321" t="str">
            <v>CI_WNM</v>
          </cell>
          <cell r="H1321" t="str">
            <v>PC</v>
          </cell>
          <cell r="I1321" t="str">
            <v>CPR</v>
          </cell>
          <cell r="J1321" t="str">
            <v/>
          </cell>
          <cell r="K1321" t="str">
            <v>M0</v>
          </cell>
          <cell r="L1321" t="str">
            <v>7915</v>
          </cell>
          <cell r="M1321" t="str">
            <v>S</v>
          </cell>
          <cell r="N1321">
            <v>0</v>
          </cell>
        </row>
        <row r="1322">
          <cell r="A1322" t="str">
            <v>FG-ETD-WNM-AS-0022</v>
          </cell>
          <cell r="B1322" t="str">
            <v>CINT</v>
          </cell>
          <cell r="C1322" t="str">
            <v/>
          </cell>
          <cell r="D1322" t="str">
            <v>ETD 501 P BLACK NAVY BLUE</v>
          </cell>
          <cell r="E1322">
            <v>0</v>
          </cell>
          <cell r="F1322" t="str">
            <v>FERF</v>
          </cell>
          <cell r="G1322" t="str">
            <v>CI_WNM</v>
          </cell>
          <cell r="H1322" t="str">
            <v>PC</v>
          </cell>
          <cell r="I1322" t="str">
            <v>CPR</v>
          </cell>
          <cell r="J1322" t="str">
            <v/>
          </cell>
          <cell r="K1322" t="str">
            <v>M0</v>
          </cell>
          <cell r="L1322" t="str">
            <v>7915</v>
          </cell>
          <cell r="M1322" t="str">
            <v>S</v>
          </cell>
          <cell r="N1322">
            <v>0</v>
          </cell>
        </row>
        <row r="1323">
          <cell r="A1323" t="str">
            <v>FG-ETD-WNM-AS-0023</v>
          </cell>
          <cell r="B1323" t="str">
            <v>CINT</v>
          </cell>
          <cell r="C1323" t="str">
            <v/>
          </cell>
          <cell r="D1323" t="str">
            <v>ETD 501 P BLACK RED D3</v>
          </cell>
          <cell r="E1323">
            <v>0</v>
          </cell>
          <cell r="F1323" t="str">
            <v>FERF</v>
          </cell>
          <cell r="G1323" t="str">
            <v>CI_WNM</v>
          </cell>
          <cell r="H1323" t="str">
            <v>PC</v>
          </cell>
          <cell r="I1323" t="str">
            <v>CPR</v>
          </cell>
          <cell r="J1323" t="str">
            <v/>
          </cell>
          <cell r="K1323" t="str">
            <v>M0</v>
          </cell>
          <cell r="L1323" t="str">
            <v>7915</v>
          </cell>
          <cell r="M1323" t="str">
            <v>S</v>
          </cell>
          <cell r="N1323">
            <v>0</v>
          </cell>
        </row>
        <row r="1324">
          <cell r="A1324" t="str">
            <v>FG-ETD-WNM-AS-0024</v>
          </cell>
          <cell r="B1324" t="str">
            <v>CINT</v>
          </cell>
          <cell r="C1324" t="str">
            <v/>
          </cell>
          <cell r="D1324" t="str">
            <v>ETD 501 P BLACK RED N3</v>
          </cell>
          <cell r="E1324">
            <v>0</v>
          </cell>
          <cell r="F1324" t="str">
            <v>FERF</v>
          </cell>
          <cell r="G1324" t="str">
            <v>CI_WNM</v>
          </cell>
          <cell r="H1324" t="str">
            <v>PC</v>
          </cell>
          <cell r="I1324" t="str">
            <v>CPR</v>
          </cell>
          <cell r="J1324" t="str">
            <v/>
          </cell>
          <cell r="K1324" t="str">
            <v>M0</v>
          </cell>
          <cell r="L1324" t="str">
            <v>7915</v>
          </cell>
          <cell r="M1324" t="str">
            <v>S</v>
          </cell>
          <cell r="N1324">
            <v>0</v>
          </cell>
        </row>
        <row r="1325">
          <cell r="A1325" t="str">
            <v>FG-ETD-WNM-AS-0025</v>
          </cell>
          <cell r="B1325" t="str">
            <v>CINT</v>
          </cell>
          <cell r="C1325" t="str">
            <v/>
          </cell>
          <cell r="D1325" t="str">
            <v>ETD 500 P BLACK BLUE W1</v>
          </cell>
          <cell r="E1325">
            <v>45250</v>
          </cell>
          <cell r="F1325" t="str">
            <v>FERF</v>
          </cell>
          <cell r="G1325" t="str">
            <v>CI_WNM</v>
          </cell>
          <cell r="H1325" t="str">
            <v>PC</v>
          </cell>
          <cell r="I1325" t="str">
            <v>CPR</v>
          </cell>
          <cell r="J1325" t="str">
            <v/>
          </cell>
          <cell r="K1325" t="str">
            <v>M0</v>
          </cell>
          <cell r="L1325" t="str">
            <v>7915</v>
          </cell>
          <cell r="M1325" t="str">
            <v>S</v>
          </cell>
          <cell r="N1325">
            <v>551103</v>
          </cell>
        </row>
        <row r="1326">
          <cell r="A1326" t="str">
            <v>FG-FIT-WNM-AS-0001</v>
          </cell>
          <cell r="B1326" t="str">
            <v>CINT</v>
          </cell>
          <cell r="C1326" t="str">
            <v/>
          </cell>
          <cell r="D1326" t="str">
            <v>FITTO FL A BLUE</v>
          </cell>
          <cell r="E1326">
            <v>44797</v>
          </cell>
          <cell r="F1326" t="str">
            <v>FERF</v>
          </cell>
          <cell r="G1326" t="str">
            <v>CI_WNM</v>
          </cell>
          <cell r="H1326" t="str">
            <v>PC</v>
          </cell>
          <cell r="I1326" t="str">
            <v>CPR</v>
          </cell>
          <cell r="J1326" t="str">
            <v/>
          </cell>
          <cell r="K1326" t="str">
            <v>M0</v>
          </cell>
          <cell r="L1326" t="str">
            <v>7915</v>
          </cell>
          <cell r="M1326" t="str">
            <v>S</v>
          </cell>
          <cell r="N1326">
            <v>418490</v>
          </cell>
        </row>
        <row r="1327">
          <cell r="A1327" t="str">
            <v>FG-FIT-WNM-AS-0002</v>
          </cell>
          <cell r="B1327" t="str">
            <v>CINT</v>
          </cell>
          <cell r="C1327" t="str">
            <v/>
          </cell>
          <cell r="D1327" t="str">
            <v>FITTO FL A GREEN</v>
          </cell>
          <cell r="E1327">
            <v>44834</v>
          </cell>
          <cell r="F1327" t="str">
            <v>FERF</v>
          </cell>
          <cell r="G1327" t="str">
            <v>CI_WNM</v>
          </cell>
          <cell r="H1327" t="str">
            <v>PC</v>
          </cell>
          <cell r="I1327" t="str">
            <v>CPR</v>
          </cell>
          <cell r="J1327" t="str">
            <v/>
          </cell>
          <cell r="K1327" t="str">
            <v>M0</v>
          </cell>
          <cell r="L1327" t="str">
            <v>7915</v>
          </cell>
          <cell r="M1327" t="str">
            <v>S</v>
          </cell>
          <cell r="N1327">
            <v>328201</v>
          </cell>
        </row>
        <row r="1328">
          <cell r="A1328" t="str">
            <v>FG-FIT-WNM-AS-0003</v>
          </cell>
          <cell r="B1328" t="str">
            <v>CINT</v>
          </cell>
          <cell r="C1328" t="str">
            <v/>
          </cell>
          <cell r="D1328" t="str">
            <v>FITTO FL A GREEN + RACK</v>
          </cell>
          <cell r="E1328">
            <v>44854</v>
          </cell>
          <cell r="F1328" t="str">
            <v>FERF</v>
          </cell>
          <cell r="G1328" t="str">
            <v>CI_WNM</v>
          </cell>
          <cell r="H1328" t="str">
            <v>PC</v>
          </cell>
          <cell r="I1328" t="str">
            <v>CPR</v>
          </cell>
          <cell r="J1328" t="str">
            <v/>
          </cell>
          <cell r="K1328" t="str">
            <v>M0</v>
          </cell>
          <cell r="L1328" t="str">
            <v>7915</v>
          </cell>
          <cell r="M1328" t="str">
            <v>S</v>
          </cell>
          <cell r="N1328">
            <v>356423</v>
          </cell>
        </row>
        <row r="1329">
          <cell r="A1329" t="str">
            <v>FG-FIT-WNM-AS-0004</v>
          </cell>
          <cell r="B1329" t="str">
            <v>CINT</v>
          </cell>
          <cell r="C1329" t="str">
            <v/>
          </cell>
          <cell r="D1329" t="str">
            <v>FITTO FL A ORANGE</v>
          </cell>
          <cell r="E1329">
            <v>44834</v>
          </cell>
          <cell r="F1329" t="str">
            <v>FERF</v>
          </cell>
          <cell r="G1329" t="str">
            <v>CI_WNM</v>
          </cell>
          <cell r="H1329" t="str">
            <v>PC</v>
          </cell>
          <cell r="I1329" t="str">
            <v>CPR</v>
          </cell>
          <cell r="J1329" t="str">
            <v/>
          </cell>
          <cell r="K1329" t="str">
            <v>M0</v>
          </cell>
          <cell r="L1329" t="str">
            <v>7915</v>
          </cell>
          <cell r="M1329" t="str">
            <v>S</v>
          </cell>
          <cell r="N1329">
            <v>328789</v>
          </cell>
        </row>
        <row r="1330">
          <cell r="A1330" t="str">
            <v>FG-FIT-WNM-AS-0005</v>
          </cell>
          <cell r="B1330" t="str">
            <v>CINT</v>
          </cell>
          <cell r="C1330" t="str">
            <v/>
          </cell>
          <cell r="D1330" t="str">
            <v>FITTO FL A ORANGE + RACK</v>
          </cell>
          <cell r="E1330">
            <v>0</v>
          </cell>
          <cell r="F1330" t="str">
            <v>FERF</v>
          </cell>
          <cell r="G1330" t="str">
            <v>CI_WNM</v>
          </cell>
          <cell r="H1330" t="str">
            <v>PC</v>
          </cell>
          <cell r="I1330" t="str">
            <v>CPR</v>
          </cell>
          <cell r="J1330" t="str">
            <v/>
          </cell>
          <cell r="K1330" t="str">
            <v>M0</v>
          </cell>
          <cell r="L1330" t="str">
            <v>7915</v>
          </cell>
          <cell r="M1330" t="str">
            <v>S</v>
          </cell>
          <cell r="N1330">
            <v>0</v>
          </cell>
        </row>
        <row r="1331">
          <cell r="A1331" t="str">
            <v>FG-FIT-WNM-AS-0006</v>
          </cell>
          <cell r="B1331" t="str">
            <v>CINT</v>
          </cell>
          <cell r="C1331" t="str">
            <v/>
          </cell>
          <cell r="D1331" t="str">
            <v>FITTO FL A RED</v>
          </cell>
          <cell r="E1331">
            <v>0</v>
          </cell>
          <cell r="F1331" t="str">
            <v>FERF</v>
          </cell>
          <cell r="G1331" t="str">
            <v>CI_WNM</v>
          </cell>
          <cell r="H1331" t="str">
            <v>PC</v>
          </cell>
          <cell r="I1331" t="str">
            <v>CPR</v>
          </cell>
          <cell r="J1331" t="str">
            <v/>
          </cell>
          <cell r="K1331" t="str">
            <v>M0</v>
          </cell>
          <cell r="L1331" t="str">
            <v>7915</v>
          </cell>
          <cell r="M1331" t="str">
            <v>S</v>
          </cell>
          <cell r="N1331">
            <v>0</v>
          </cell>
        </row>
        <row r="1332">
          <cell r="A1332" t="str">
            <v>FG-FIT-WNM-AS-0007</v>
          </cell>
          <cell r="B1332" t="str">
            <v>CINT</v>
          </cell>
          <cell r="C1332" t="str">
            <v/>
          </cell>
          <cell r="D1332" t="str">
            <v>FITTO FL A RED + RACK</v>
          </cell>
          <cell r="E1332">
            <v>44854</v>
          </cell>
          <cell r="F1332" t="str">
            <v>FERF</v>
          </cell>
          <cell r="G1332" t="str">
            <v>CI_WNM</v>
          </cell>
          <cell r="H1332" t="str">
            <v>PC</v>
          </cell>
          <cell r="I1332" t="str">
            <v>CPR</v>
          </cell>
          <cell r="J1332" t="str">
            <v/>
          </cell>
          <cell r="K1332" t="str">
            <v>M0</v>
          </cell>
          <cell r="L1332" t="str">
            <v>7915</v>
          </cell>
          <cell r="M1332" t="str">
            <v>S</v>
          </cell>
          <cell r="N1332">
            <v>376286</v>
          </cell>
        </row>
        <row r="1333">
          <cell r="A1333" t="str">
            <v>FG-FIT-WNM-AS-0008</v>
          </cell>
          <cell r="B1333" t="str">
            <v>CINT</v>
          </cell>
          <cell r="C1333" t="str">
            <v/>
          </cell>
          <cell r="D1333" t="str">
            <v>FITTO FL BLACK</v>
          </cell>
          <cell r="E1333">
            <v>44834</v>
          </cell>
          <cell r="F1333" t="str">
            <v>FERF</v>
          </cell>
          <cell r="G1333" t="str">
            <v>CI_WNM</v>
          </cell>
          <cell r="H1333" t="str">
            <v>PC</v>
          </cell>
          <cell r="I1333" t="str">
            <v>CPR</v>
          </cell>
          <cell r="J1333" t="str">
            <v/>
          </cell>
          <cell r="K1333" t="str">
            <v>M0</v>
          </cell>
          <cell r="L1333" t="str">
            <v>7915</v>
          </cell>
          <cell r="M1333" t="str">
            <v>S</v>
          </cell>
          <cell r="N1333">
            <v>398157</v>
          </cell>
        </row>
        <row r="1334">
          <cell r="A1334" t="str">
            <v>FG-FIT-WNM-AS-0009</v>
          </cell>
          <cell r="B1334" t="str">
            <v>CINT</v>
          </cell>
          <cell r="C1334" t="str">
            <v/>
          </cell>
          <cell r="D1334" t="str">
            <v>FITTO FL BLACK L7</v>
          </cell>
          <cell r="E1334">
            <v>44854</v>
          </cell>
          <cell r="F1334" t="str">
            <v>FERF</v>
          </cell>
          <cell r="G1334" t="str">
            <v>CI_WNM</v>
          </cell>
          <cell r="H1334" t="str">
            <v>PC</v>
          </cell>
          <cell r="I1334" t="str">
            <v>CPR</v>
          </cell>
          <cell r="J1334" t="str">
            <v/>
          </cell>
          <cell r="K1334" t="str">
            <v>M0</v>
          </cell>
          <cell r="L1334" t="str">
            <v>7915</v>
          </cell>
          <cell r="M1334" t="str">
            <v>S</v>
          </cell>
          <cell r="N1334">
            <v>398157</v>
          </cell>
        </row>
        <row r="1335">
          <cell r="A1335" t="str">
            <v>FG-FIT-WNM-AS-0010</v>
          </cell>
          <cell r="B1335" t="str">
            <v>CINT</v>
          </cell>
          <cell r="C1335" t="str">
            <v/>
          </cell>
          <cell r="D1335" t="str">
            <v>FITTO FL BLUE</v>
          </cell>
          <cell r="E1335">
            <v>44804</v>
          </cell>
          <cell r="F1335" t="str">
            <v>FERF</v>
          </cell>
          <cell r="G1335" t="str">
            <v>CI_WNM</v>
          </cell>
          <cell r="H1335" t="str">
            <v>PC</v>
          </cell>
          <cell r="I1335" t="str">
            <v>CPR</v>
          </cell>
          <cell r="J1335" t="str">
            <v/>
          </cell>
          <cell r="K1335" t="str">
            <v>M0</v>
          </cell>
          <cell r="L1335" t="str">
            <v>7915</v>
          </cell>
          <cell r="M1335" t="str">
            <v>S</v>
          </cell>
          <cell r="N1335">
            <v>398745</v>
          </cell>
        </row>
        <row r="1336">
          <cell r="A1336" t="str">
            <v>FG-FIT-WNM-AS-0011</v>
          </cell>
          <cell r="B1336" t="str">
            <v>CINT</v>
          </cell>
          <cell r="C1336" t="str">
            <v/>
          </cell>
          <cell r="D1336" t="str">
            <v>FITTO FL GREEN</v>
          </cell>
          <cell r="E1336">
            <v>44804</v>
          </cell>
          <cell r="F1336" t="str">
            <v>FERF</v>
          </cell>
          <cell r="G1336" t="str">
            <v>CI_WNM</v>
          </cell>
          <cell r="H1336" t="str">
            <v>PC</v>
          </cell>
          <cell r="I1336" t="str">
            <v>CPR</v>
          </cell>
          <cell r="J1336" t="str">
            <v/>
          </cell>
          <cell r="K1336" t="str">
            <v>M0</v>
          </cell>
          <cell r="L1336" t="str">
            <v>7915</v>
          </cell>
          <cell r="M1336" t="str">
            <v>S</v>
          </cell>
          <cell r="N1336">
            <v>398157</v>
          </cell>
        </row>
        <row r="1337">
          <cell r="A1337" t="str">
            <v>FG-FIT-WNM-AS-0012</v>
          </cell>
          <cell r="B1337" t="str">
            <v>CINT</v>
          </cell>
          <cell r="C1337" t="str">
            <v/>
          </cell>
          <cell r="D1337" t="str">
            <v>FITTO FL GREY Y2</v>
          </cell>
          <cell r="E1337">
            <v>0</v>
          </cell>
          <cell r="F1337" t="str">
            <v>FERF</v>
          </cell>
          <cell r="G1337" t="str">
            <v>CI_WNM</v>
          </cell>
          <cell r="H1337" t="str">
            <v>PC</v>
          </cell>
          <cell r="I1337" t="str">
            <v>CPR</v>
          </cell>
          <cell r="J1337" t="str">
            <v/>
          </cell>
          <cell r="K1337" t="str">
            <v>M0</v>
          </cell>
          <cell r="L1337" t="str">
            <v>7915</v>
          </cell>
          <cell r="M1337" t="str">
            <v>S</v>
          </cell>
          <cell r="N1337">
            <v>0</v>
          </cell>
        </row>
        <row r="1338">
          <cell r="A1338" t="str">
            <v>FG-FIT-WNM-AS-0013</v>
          </cell>
          <cell r="B1338" t="str">
            <v>CINT</v>
          </cell>
          <cell r="C1338" t="str">
            <v/>
          </cell>
          <cell r="D1338" t="str">
            <v>FITTO FL ORANGE</v>
          </cell>
          <cell r="E1338">
            <v>44834</v>
          </cell>
          <cell r="F1338" t="str">
            <v>FERF</v>
          </cell>
          <cell r="G1338" t="str">
            <v>CI_WNM</v>
          </cell>
          <cell r="H1338" t="str">
            <v>PC</v>
          </cell>
          <cell r="I1338" t="str">
            <v>CPR</v>
          </cell>
          <cell r="J1338" t="str">
            <v/>
          </cell>
          <cell r="K1338" t="str">
            <v>M0</v>
          </cell>
          <cell r="L1338" t="str">
            <v>7915</v>
          </cell>
          <cell r="M1338" t="str">
            <v>S</v>
          </cell>
          <cell r="N1338">
            <v>396889</v>
          </cell>
        </row>
        <row r="1339">
          <cell r="A1339" t="str">
            <v>FG-FIT-WNM-AS-0014</v>
          </cell>
          <cell r="B1339" t="str">
            <v>CINT</v>
          </cell>
          <cell r="C1339" t="str">
            <v/>
          </cell>
          <cell r="D1339" t="str">
            <v>FITTO FL R BLUE</v>
          </cell>
          <cell r="E1339">
            <v>44804</v>
          </cell>
          <cell r="F1339" t="str">
            <v>FERF</v>
          </cell>
          <cell r="G1339" t="str">
            <v>CI_WNM</v>
          </cell>
          <cell r="H1339" t="str">
            <v>PC</v>
          </cell>
          <cell r="I1339" t="str">
            <v>CPR</v>
          </cell>
          <cell r="J1339" t="str">
            <v/>
          </cell>
          <cell r="K1339" t="str">
            <v>M0</v>
          </cell>
          <cell r="L1339" t="str">
            <v>7915</v>
          </cell>
          <cell r="M1339" t="str">
            <v>S</v>
          </cell>
          <cell r="N1339">
            <v>427037</v>
          </cell>
        </row>
        <row r="1340">
          <cell r="A1340" t="str">
            <v>FG-FIT-WNM-AS-0015</v>
          </cell>
          <cell r="B1340" t="str">
            <v>CINT</v>
          </cell>
          <cell r="C1340" t="str">
            <v/>
          </cell>
          <cell r="D1340" t="str">
            <v>FITTO FL R GREEN</v>
          </cell>
          <cell r="E1340">
            <v>44804</v>
          </cell>
          <cell r="F1340" t="str">
            <v>FERF</v>
          </cell>
          <cell r="G1340" t="str">
            <v>CI_WNM</v>
          </cell>
          <cell r="H1340" t="str">
            <v>PC</v>
          </cell>
          <cell r="I1340" t="str">
            <v>CPR</v>
          </cell>
          <cell r="J1340" t="str">
            <v/>
          </cell>
          <cell r="K1340" t="str">
            <v>M0</v>
          </cell>
          <cell r="L1340" t="str">
            <v>7915</v>
          </cell>
          <cell r="M1340" t="str">
            <v>S</v>
          </cell>
          <cell r="N1340">
            <v>426449</v>
          </cell>
        </row>
        <row r="1341">
          <cell r="A1341" t="str">
            <v>FG-FIT-WNM-AS-0016</v>
          </cell>
          <cell r="B1341" t="str">
            <v>CINT</v>
          </cell>
          <cell r="C1341" t="str">
            <v/>
          </cell>
          <cell r="D1341" t="str">
            <v>FITTO FL R ORANGE</v>
          </cell>
          <cell r="E1341">
            <v>44804</v>
          </cell>
          <cell r="F1341" t="str">
            <v>FERF</v>
          </cell>
          <cell r="G1341" t="str">
            <v>CI_WNM</v>
          </cell>
          <cell r="H1341" t="str">
            <v>PC</v>
          </cell>
          <cell r="I1341" t="str">
            <v>CPR</v>
          </cell>
          <cell r="J1341" t="str">
            <v/>
          </cell>
          <cell r="K1341" t="str">
            <v>M0</v>
          </cell>
          <cell r="L1341" t="str">
            <v>7915</v>
          </cell>
          <cell r="M1341" t="str">
            <v>S</v>
          </cell>
          <cell r="N1341">
            <v>427037</v>
          </cell>
        </row>
        <row r="1342">
          <cell r="A1342" t="str">
            <v>FG-FIT-WNM-AS-0017</v>
          </cell>
          <cell r="B1342" t="str">
            <v>CINT</v>
          </cell>
          <cell r="C1342" t="str">
            <v/>
          </cell>
          <cell r="D1342" t="str">
            <v>FITTO FL R RED</v>
          </cell>
          <cell r="E1342">
            <v>44804</v>
          </cell>
          <cell r="F1342" t="str">
            <v>FERF</v>
          </cell>
          <cell r="G1342" t="str">
            <v>CI_WNM</v>
          </cell>
          <cell r="H1342" t="str">
            <v>PC</v>
          </cell>
          <cell r="I1342" t="str">
            <v>CPR</v>
          </cell>
          <cell r="J1342" t="str">
            <v/>
          </cell>
          <cell r="K1342" t="str">
            <v>M0</v>
          </cell>
          <cell r="L1342" t="str">
            <v>7915</v>
          </cell>
          <cell r="M1342" t="str">
            <v>S</v>
          </cell>
          <cell r="N1342">
            <v>446312</v>
          </cell>
        </row>
        <row r="1343">
          <cell r="A1343" t="str">
            <v>FG-FIT-WNM-AS-0018</v>
          </cell>
          <cell r="B1343" t="str">
            <v>CINT</v>
          </cell>
          <cell r="C1343" t="str">
            <v/>
          </cell>
          <cell r="D1343" t="str">
            <v>FITTO FL RED</v>
          </cell>
          <cell r="E1343">
            <v>44784</v>
          </cell>
          <cell r="F1343" t="str">
            <v>FERF</v>
          </cell>
          <cell r="G1343" t="str">
            <v>CI_WNM</v>
          </cell>
          <cell r="H1343" t="str">
            <v>PC</v>
          </cell>
          <cell r="I1343" t="str">
            <v>CPR</v>
          </cell>
          <cell r="J1343" t="str">
            <v/>
          </cell>
          <cell r="K1343" t="str">
            <v>M0</v>
          </cell>
          <cell r="L1343" t="str">
            <v>7915</v>
          </cell>
          <cell r="M1343" t="str">
            <v>S</v>
          </cell>
          <cell r="N1343">
            <v>379937</v>
          </cell>
        </row>
        <row r="1344">
          <cell r="A1344" t="str">
            <v>FG-FIT-WNM-AS-0019</v>
          </cell>
          <cell r="B1344" t="str">
            <v>CINT</v>
          </cell>
          <cell r="C1344" t="str">
            <v/>
          </cell>
          <cell r="D1344" t="str">
            <v>FITTO FL YELLOW DUO</v>
          </cell>
          <cell r="E1344">
            <v>0</v>
          </cell>
          <cell r="F1344" t="str">
            <v>FERF</v>
          </cell>
          <cell r="G1344" t="str">
            <v>CI_WNM</v>
          </cell>
          <cell r="H1344" t="str">
            <v>PC</v>
          </cell>
          <cell r="I1344" t="str">
            <v>CPR</v>
          </cell>
          <cell r="J1344" t="str">
            <v/>
          </cell>
          <cell r="K1344" t="str">
            <v>M0</v>
          </cell>
          <cell r="L1344" t="str">
            <v>7915</v>
          </cell>
          <cell r="M1344" t="str">
            <v>S</v>
          </cell>
          <cell r="N1344">
            <v>0</v>
          </cell>
        </row>
        <row r="1345">
          <cell r="A1345" t="str">
            <v>FG-FIT-WNM-AS-0020</v>
          </cell>
          <cell r="B1345" t="str">
            <v>CINT</v>
          </cell>
          <cell r="C1345" t="str">
            <v/>
          </cell>
          <cell r="D1345" t="str">
            <v>FITTO ST BLACK</v>
          </cell>
          <cell r="E1345">
            <v>44825</v>
          </cell>
          <cell r="F1345" t="str">
            <v>FERF</v>
          </cell>
          <cell r="G1345" t="str">
            <v>CI_WNM</v>
          </cell>
          <cell r="H1345" t="str">
            <v>PC</v>
          </cell>
          <cell r="I1345" t="str">
            <v>CPR</v>
          </cell>
          <cell r="J1345" t="str">
            <v/>
          </cell>
          <cell r="K1345" t="str">
            <v>M0</v>
          </cell>
          <cell r="L1345" t="str">
            <v>7915</v>
          </cell>
          <cell r="M1345" t="str">
            <v>S</v>
          </cell>
          <cell r="N1345">
            <v>444981</v>
          </cell>
        </row>
        <row r="1346">
          <cell r="A1346" t="str">
            <v>FG-FIT-WNM-AS-0021</v>
          </cell>
          <cell r="B1346" t="str">
            <v>CINT</v>
          </cell>
          <cell r="C1346" t="str">
            <v/>
          </cell>
          <cell r="D1346" t="str">
            <v>FITTO ST BLUE</v>
          </cell>
          <cell r="E1346">
            <v>44825</v>
          </cell>
          <cell r="F1346" t="str">
            <v>FERF</v>
          </cell>
          <cell r="G1346" t="str">
            <v>CI_WNM</v>
          </cell>
          <cell r="H1346" t="str">
            <v>PC</v>
          </cell>
          <cell r="I1346" t="str">
            <v>CPR</v>
          </cell>
          <cell r="J1346" t="str">
            <v/>
          </cell>
          <cell r="K1346" t="str">
            <v>M0</v>
          </cell>
          <cell r="L1346" t="str">
            <v>7915</v>
          </cell>
          <cell r="M1346" t="str">
            <v>S</v>
          </cell>
          <cell r="N1346">
            <v>446240</v>
          </cell>
        </row>
        <row r="1347">
          <cell r="A1347" t="str">
            <v>FG-FIT-WNM-AS-0022</v>
          </cell>
          <cell r="B1347" t="str">
            <v>CINT</v>
          </cell>
          <cell r="C1347" t="str">
            <v/>
          </cell>
          <cell r="D1347" t="str">
            <v>FITTO ST BROWN N4</v>
          </cell>
          <cell r="E1347">
            <v>44804</v>
          </cell>
          <cell r="F1347" t="str">
            <v>FERF</v>
          </cell>
          <cell r="G1347" t="str">
            <v>CI_WNM</v>
          </cell>
          <cell r="H1347" t="str">
            <v>PC</v>
          </cell>
          <cell r="I1347" t="str">
            <v>CPR</v>
          </cell>
          <cell r="J1347" t="str">
            <v/>
          </cell>
          <cell r="K1347" t="str">
            <v>M0</v>
          </cell>
          <cell r="L1347" t="str">
            <v>7915</v>
          </cell>
          <cell r="M1347" t="str">
            <v>S</v>
          </cell>
          <cell r="N1347">
            <v>445652</v>
          </cell>
        </row>
        <row r="1348">
          <cell r="A1348" t="str">
            <v>FG-FIT-WNM-AS-0023</v>
          </cell>
          <cell r="B1348" t="str">
            <v>CINT</v>
          </cell>
          <cell r="C1348" t="str">
            <v/>
          </cell>
          <cell r="D1348" t="str">
            <v>FITTO ST BROWN OZ 051</v>
          </cell>
          <cell r="E1348">
            <v>0</v>
          </cell>
          <cell r="F1348" t="str">
            <v>FERF</v>
          </cell>
          <cell r="G1348" t="str">
            <v>CI_WNM</v>
          </cell>
          <cell r="H1348" t="str">
            <v>PC</v>
          </cell>
          <cell r="I1348" t="str">
            <v>CPR</v>
          </cell>
          <cell r="J1348" t="str">
            <v/>
          </cell>
          <cell r="K1348" t="str">
            <v>M0</v>
          </cell>
          <cell r="L1348" t="str">
            <v>7915</v>
          </cell>
          <cell r="M1348" t="str">
            <v>S</v>
          </cell>
          <cell r="N1348">
            <v>0</v>
          </cell>
        </row>
        <row r="1349">
          <cell r="A1349" t="str">
            <v>FG-FIT-WNM-AS-0024</v>
          </cell>
          <cell r="B1349" t="str">
            <v>CINT</v>
          </cell>
          <cell r="C1349" t="str">
            <v/>
          </cell>
          <cell r="D1349" t="str">
            <v>FITTO ST GREEN</v>
          </cell>
          <cell r="E1349">
            <v>44867</v>
          </cell>
          <cell r="F1349" t="str">
            <v>FERF</v>
          </cell>
          <cell r="G1349" t="str">
            <v>CI_WNM</v>
          </cell>
          <cell r="H1349" t="str">
            <v>PC</v>
          </cell>
          <cell r="I1349" t="str">
            <v>CPR</v>
          </cell>
          <cell r="J1349" t="str">
            <v/>
          </cell>
          <cell r="K1349" t="str">
            <v>M0</v>
          </cell>
          <cell r="L1349" t="str">
            <v>7915</v>
          </cell>
          <cell r="M1349" t="str">
            <v>S</v>
          </cell>
          <cell r="N1349">
            <v>465515</v>
          </cell>
        </row>
        <row r="1350">
          <cell r="A1350" t="str">
            <v>FG-FIT-WNM-AS-0025</v>
          </cell>
          <cell r="B1350" t="str">
            <v>CINT</v>
          </cell>
          <cell r="C1350" t="str">
            <v/>
          </cell>
          <cell r="D1350" t="str">
            <v>FITTO ST ORANGE</v>
          </cell>
          <cell r="E1350">
            <v>44966</v>
          </cell>
          <cell r="F1350" t="str">
            <v>FERF</v>
          </cell>
          <cell r="G1350" t="str">
            <v>CI_WNM</v>
          </cell>
          <cell r="H1350" t="str">
            <v>PC</v>
          </cell>
          <cell r="I1350" t="str">
            <v>CPR</v>
          </cell>
          <cell r="J1350" t="str">
            <v/>
          </cell>
          <cell r="K1350" t="str">
            <v>M0</v>
          </cell>
          <cell r="L1350" t="str">
            <v>7915</v>
          </cell>
          <cell r="M1350" t="str">
            <v>S</v>
          </cell>
          <cell r="N1350">
            <v>412892</v>
          </cell>
        </row>
        <row r="1351">
          <cell r="A1351" t="str">
            <v>FG-FIT-WNM-AS-0026</v>
          </cell>
          <cell r="B1351" t="str">
            <v>CINT</v>
          </cell>
          <cell r="C1351" t="str">
            <v/>
          </cell>
          <cell r="D1351" t="str">
            <v>FITTO ST RED</v>
          </cell>
          <cell r="E1351">
            <v>44847</v>
          </cell>
          <cell r="F1351" t="str">
            <v>FERF</v>
          </cell>
          <cell r="G1351" t="str">
            <v>CI_WNM</v>
          </cell>
          <cell r="H1351" t="str">
            <v>PC</v>
          </cell>
          <cell r="I1351" t="str">
            <v>CPR</v>
          </cell>
          <cell r="J1351" t="str">
            <v/>
          </cell>
          <cell r="K1351" t="str">
            <v>M0</v>
          </cell>
          <cell r="L1351" t="str">
            <v>7915</v>
          </cell>
          <cell r="M1351" t="str">
            <v>S</v>
          </cell>
          <cell r="N1351">
            <v>465515</v>
          </cell>
        </row>
        <row r="1352">
          <cell r="A1352" t="str">
            <v>FG-FIT-WNM-AS-0027</v>
          </cell>
          <cell r="B1352" t="str">
            <v>CINT</v>
          </cell>
          <cell r="C1352" t="str">
            <v/>
          </cell>
          <cell r="D1352" t="str">
            <v>FITTO SW BLACK</v>
          </cell>
          <cell r="E1352">
            <v>44825</v>
          </cell>
          <cell r="F1352" t="str">
            <v>FERF</v>
          </cell>
          <cell r="G1352" t="str">
            <v>CI_WNM</v>
          </cell>
          <cell r="H1352" t="str">
            <v>PC</v>
          </cell>
          <cell r="I1352" t="str">
            <v>CPR</v>
          </cell>
          <cell r="J1352" t="str">
            <v/>
          </cell>
          <cell r="K1352" t="str">
            <v>M0</v>
          </cell>
          <cell r="L1352" t="str">
            <v>7915</v>
          </cell>
          <cell r="M1352" t="str">
            <v>S</v>
          </cell>
          <cell r="N1352">
            <v>496353</v>
          </cell>
        </row>
        <row r="1353">
          <cell r="A1353" t="str">
            <v>FG-FIT-WNM-AS-0028</v>
          </cell>
          <cell r="B1353" t="str">
            <v>CINT</v>
          </cell>
          <cell r="C1353" t="str">
            <v/>
          </cell>
          <cell r="D1353" t="str">
            <v>FITTO SW BLUE</v>
          </cell>
          <cell r="E1353">
            <v>44825</v>
          </cell>
          <cell r="F1353" t="str">
            <v>FERF</v>
          </cell>
          <cell r="G1353" t="str">
            <v>CI_WNM</v>
          </cell>
          <cell r="H1353" t="str">
            <v>PC</v>
          </cell>
          <cell r="I1353" t="str">
            <v>CPR</v>
          </cell>
          <cell r="J1353" t="str">
            <v/>
          </cell>
          <cell r="K1353" t="str">
            <v>M0</v>
          </cell>
          <cell r="L1353" t="str">
            <v>7915</v>
          </cell>
          <cell r="M1353" t="str">
            <v>S</v>
          </cell>
          <cell r="N1353">
            <v>497612</v>
          </cell>
        </row>
        <row r="1354">
          <cell r="A1354" t="str">
            <v>FG-FIT-WNM-AS-0029</v>
          </cell>
          <cell r="B1354" t="str">
            <v>CINT</v>
          </cell>
          <cell r="C1354" t="str">
            <v/>
          </cell>
          <cell r="D1354" t="str">
            <v>FITTO SW GREEN</v>
          </cell>
          <cell r="E1354">
            <v>44834</v>
          </cell>
          <cell r="F1354" t="str">
            <v>FERF</v>
          </cell>
          <cell r="G1354" t="str">
            <v>CI_WNM</v>
          </cell>
          <cell r="H1354" t="str">
            <v>PC</v>
          </cell>
          <cell r="I1354" t="str">
            <v>CPR</v>
          </cell>
          <cell r="J1354" t="str">
            <v/>
          </cell>
          <cell r="K1354" t="str">
            <v>M0</v>
          </cell>
          <cell r="L1354" t="str">
            <v>7915</v>
          </cell>
          <cell r="M1354" t="str">
            <v>S</v>
          </cell>
          <cell r="N1354">
            <v>497024</v>
          </cell>
        </row>
        <row r="1355">
          <cell r="A1355" t="str">
            <v>FG-FIT-WNM-AS-0030</v>
          </cell>
          <cell r="B1355" t="str">
            <v>CINT</v>
          </cell>
          <cell r="C1355" t="str">
            <v/>
          </cell>
          <cell r="D1355" t="str">
            <v>FITTO SW GREY</v>
          </cell>
          <cell r="E1355">
            <v>0</v>
          </cell>
          <cell r="F1355" t="str">
            <v>FERF</v>
          </cell>
          <cell r="G1355" t="str">
            <v>CI_WNM</v>
          </cell>
          <cell r="H1355" t="str">
            <v>PC</v>
          </cell>
          <cell r="I1355" t="str">
            <v>CPR</v>
          </cell>
          <cell r="J1355" t="str">
            <v/>
          </cell>
          <cell r="K1355" t="str">
            <v>M0</v>
          </cell>
          <cell r="L1355" t="str">
            <v>7915</v>
          </cell>
          <cell r="M1355" t="str">
            <v>S</v>
          </cell>
          <cell r="N1355">
            <v>0</v>
          </cell>
        </row>
        <row r="1356">
          <cell r="A1356" t="str">
            <v>FG-FIT-WNM-AS-0031</v>
          </cell>
          <cell r="B1356" t="str">
            <v>CINT</v>
          </cell>
          <cell r="C1356" t="str">
            <v/>
          </cell>
          <cell r="D1356" t="str">
            <v>FITTO SW ORANGE</v>
          </cell>
          <cell r="E1356">
            <v>44784</v>
          </cell>
          <cell r="F1356" t="str">
            <v>FERF</v>
          </cell>
          <cell r="G1356" t="str">
            <v>CI_WNM</v>
          </cell>
          <cell r="H1356" t="str">
            <v>PC</v>
          </cell>
          <cell r="I1356" t="str">
            <v>CPR</v>
          </cell>
          <cell r="J1356" t="str">
            <v/>
          </cell>
          <cell r="K1356" t="str">
            <v>M0</v>
          </cell>
          <cell r="L1356" t="str">
            <v>7915</v>
          </cell>
          <cell r="M1356" t="str">
            <v>S</v>
          </cell>
          <cell r="N1356">
            <v>465152</v>
          </cell>
        </row>
        <row r="1357">
          <cell r="A1357" t="str">
            <v>FG-FIT-WNM-AS-0032</v>
          </cell>
          <cell r="B1357" t="str">
            <v>CINT</v>
          </cell>
          <cell r="C1357" t="str">
            <v/>
          </cell>
          <cell r="D1357" t="str">
            <v>FITTO SW RED</v>
          </cell>
          <cell r="E1357">
            <v>44834</v>
          </cell>
          <cell r="F1357" t="str">
            <v>FERF</v>
          </cell>
          <cell r="G1357" t="str">
            <v>CI_WNM</v>
          </cell>
          <cell r="H1357" t="str">
            <v>PC</v>
          </cell>
          <cell r="I1357" t="str">
            <v>CPR</v>
          </cell>
          <cell r="J1357" t="str">
            <v/>
          </cell>
          <cell r="K1357" t="str">
            <v>M0</v>
          </cell>
          <cell r="L1357" t="str">
            <v>7915</v>
          </cell>
          <cell r="M1357" t="str">
            <v>S</v>
          </cell>
          <cell r="N1357">
            <v>516887</v>
          </cell>
        </row>
        <row r="1358">
          <cell r="A1358" t="str">
            <v>FG-FIT-WNM-AS-0033</v>
          </cell>
          <cell r="B1358" t="str">
            <v>CINT</v>
          </cell>
          <cell r="C1358" t="str">
            <v/>
          </cell>
          <cell r="D1358" t="str">
            <v>FITTO M BLACK L7</v>
          </cell>
          <cell r="E1358">
            <v>44966</v>
          </cell>
          <cell r="F1358" t="str">
            <v>FERF</v>
          </cell>
          <cell r="G1358" t="str">
            <v>CI_HBR</v>
          </cell>
          <cell r="H1358" t="str">
            <v>PC</v>
          </cell>
          <cell r="I1358" t="str">
            <v>CPR</v>
          </cell>
          <cell r="J1358" t="str">
            <v/>
          </cell>
          <cell r="K1358" t="str">
            <v>M0</v>
          </cell>
          <cell r="L1358" t="str">
            <v>7915</v>
          </cell>
          <cell r="M1358" t="str">
            <v>S</v>
          </cell>
          <cell r="N1358">
            <v>509371</v>
          </cell>
        </row>
        <row r="1359">
          <cell r="A1359" t="str">
            <v>FG-FIT-WNM-AS-0034</v>
          </cell>
          <cell r="B1359" t="str">
            <v>CINT</v>
          </cell>
          <cell r="C1359" t="str">
            <v/>
          </cell>
          <cell r="D1359" t="str">
            <v>FITTO M BLUE L1</v>
          </cell>
          <cell r="E1359">
            <v>44825</v>
          </cell>
          <cell r="F1359" t="str">
            <v>FERF</v>
          </cell>
          <cell r="G1359" t="str">
            <v>CI_HBR</v>
          </cell>
          <cell r="H1359" t="str">
            <v>PC</v>
          </cell>
          <cell r="I1359" t="str">
            <v>CPR</v>
          </cell>
          <cell r="J1359" t="str">
            <v/>
          </cell>
          <cell r="K1359" t="str">
            <v>M0</v>
          </cell>
          <cell r="L1359" t="str">
            <v>7915</v>
          </cell>
          <cell r="M1359" t="str">
            <v>S</v>
          </cell>
          <cell r="N1359">
            <v>533385</v>
          </cell>
        </row>
        <row r="1360">
          <cell r="A1360" t="str">
            <v>FG-FIT-WNM-AS-0035</v>
          </cell>
          <cell r="B1360" t="str">
            <v>CINT</v>
          </cell>
          <cell r="C1360" t="str">
            <v/>
          </cell>
          <cell r="D1360" t="str">
            <v>FITTO MC BLACK L7</v>
          </cell>
          <cell r="E1360">
            <v>44825</v>
          </cell>
          <cell r="F1360" t="str">
            <v>FERF</v>
          </cell>
          <cell r="G1360" t="str">
            <v>CI_HBR</v>
          </cell>
          <cell r="H1360" t="str">
            <v>PC</v>
          </cell>
          <cell r="I1360" t="str">
            <v>CPR</v>
          </cell>
          <cell r="J1360" t="str">
            <v/>
          </cell>
          <cell r="K1360" t="str">
            <v>M0</v>
          </cell>
          <cell r="L1360" t="str">
            <v>7915</v>
          </cell>
          <cell r="M1360" t="str">
            <v>S</v>
          </cell>
          <cell r="N1360">
            <v>460596</v>
          </cell>
        </row>
        <row r="1361">
          <cell r="A1361" t="str">
            <v>FG-FIT-WNM-AS-0036</v>
          </cell>
          <cell r="B1361" t="str">
            <v>CINT</v>
          </cell>
          <cell r="C1361" t="str">
            <v/>
          </cell>
          <cell r="D1361" t="str">
            <v>FITTO MC BLUE L1</v>
          </cell>
          <cell r="E1361">
            <v>44797</v>
          </cell>
          <cell r="F1361" t="str">
            <v>FERF</v>
          </cell>
          <cell r="G1361" t="str">
            <v>CI_HBR</v>
          </cell>
          <cell r="H1361" t="str">
            <v>PC</v>
          </cell>
          <cell r="I1361" t="str">
            <v>CPR</v>
          </cell>
          <cell r="J1361" t="str">
            <v/>
          </cell>
          <cell r="K1361" t="str">
            <v>M0</v>
          </cell>
          <cell r="L1361" t="str">
            <v>7915</v>
          </cell>
          <cell r="M1361" t="str">
            <v>S</v>
          </cell>
          <cell r="N1361">
            <v>418490</v>
          </cell>
        </row>
        <row r="1362">
          <cell r="A1362" t="str">
            <v>FG-FIT-WNM-AS-0037</v>
          </cell>
          <cell r="B1362" t="str">
            <v>CINT</v>
          </cell>
          <cell r="C1362" t="str">
            <v/>
          </cell>
          <cell r="D1362" t="str">
            <v>FITTO MC GREEN</v>
          </cell>
          <cell r="E1362">
            <v>44858</v>
          </cell>
          <cell r="F1362" t="str">
            <v>FERF</v>
          </cell>
          <cell r="G1362" t="str">
            <v>CI_WNM</v>
          </cell>
          <cell r="H1362" t="str">
            <v>PC</v>
          </cell>
          <cell r="I1362" t="str">
            <v>CPR</v>
          </cell>
          <cell r="J1362" t="str">
            <v/>
          </cell>
          <cell r="K1362" t="str">
            <v>M0</v>
          </cell>
          <cell r="L1362" t="str">
            <v>7915</v>
          </cell>
          <cell r="M1362" t="str">
            <v>S</v>
          </cell>
          <cell r="N1362">
            <v>458121</v>
          </cell>
        </row>
        <row r="1363">
          <cell r="A1363" t="str">
            <v>FG-FIT-WNM-AS-0038</v>
          </cell>
          <cell r="B1363" t="str">
            <v>CINT</v>
          </cell>
          <cell r="C1363" t="str">
            <v/>
          </cell>
          <cell r="D1363" t="str">
            <v>FITTO FL A BLUE + RACK</v>
          </cell>
          <cell r="E1363">
            <v>44858</v>
          </cell>
          <cell r="F1363" t="str">
            <v>FERF</v>
          </cell>
          <cell r="G1363" t="str">
            <v>CI_WNM</v>
          </cell>
          <cell r="H1363" t="str">
            <v>PC</v>
          </cell>
          <cell r="I1363" t="str">
            <v>CPR</v>
          </cell>
          <cell r="J1363" t="str">
            <v/>
          </cell>
          <cell r="K1363" t="str">
            <v>M0</v>
          </cell>
          <cell r="L1363" t="str">
            <v>7915</v>
          </cell>
          <cell r="M1363" t="str">
            <v>S</v>
          </cell>
          <cell r="N1363">
            <v>376874</v>
          </cell>
        </row>
        <row r="1364">
          <cell r="A1364" t="str">
            <v>FG-FIT-WNM-AS-0039</v>
          </cell>
          <cell r="B1364" t="str">
            <v>CINT</v>
          </cell>
          <cell r="C1364" t="str">
            <v/>
          </cell>
          <cell r="D1364" t="str">
            <v>FITTO ST BLUE L1</v>
          </cell>
          <cell r="E1364">
            <v>44858</v>
          </cell>
          <cell r="F1364" t="str">
            <v>FERF</v>
          </cell>
          <cell r="G1364" t="str">
            <v>CI_WNM</v>
          </cell>
          <cell r="H1364" t="str">
            <v>PC</v>
          </cell>
          <cell r="I1364" t="str">
            <v>CPR</v>
          </cell>
          <cell r="J1364" t="str">
            <v/>
          </cell>
          <cell r="K1364" t="str">
            <v>M0</v>
          </cell>
          <cell r="L1364" t="str">
            <v>7915</v>
          </cell>
          <cell r="M1364" t="str">
            <v>S</v>
          </cell>
          <cell r="N1364">
            <v>458082</v>
          </cell>
        </row>
        <row r="1365">
          <cell r="A1365" t="str">
            <v>FG-FIT-WNM-AS-0040</v>
          </cell>
          <cell r="B1365" t="str">
            <v>CINT</v>
          </cell>
          <cell r="C1365" t="str">
            <v/>
          </cell>
          <cell r="D1365" t="str">
            <v>FITTO FL BLACK SD7</v>
          </cell>
          <cell r="E1365">
            <v>44874</v>
          </cell>
          <cell r="F1365" t="str">
            <v>FERF</v>
          </cell>
          <cell r="G1365" t="str">
            <v>CI_WNM</v>
          </cell>
          <cell r="H1365" t="str">
            <v>PC</v>
          </cell>
          <cell r="I1365" t="str">
            <v>CPR</v>
          </cell>
          <cell r="J1365" t="str">
            <v/>
          </cell>
          <cell r="K1365" t="str">
            <v>M0</v>
          </cell>
          <cell r="L1365" t="str">
            <v>7915</v>
          </cell>
          <cell r="M1365" t="str">
            <v>S</v>
          </cell>
          <cell r="N1365">
            <v>421033</v>
          </cell>
        </row>
        <row r="1366">
          <cell r="A1366" t="str">
            <v>FG-FIT-WNM-AS-0042</v>
          </cell>
          <cell r="B1366" t="str">
            <v>CINT</v>
          </cell>
          <cell r="C1366" t="str">
            <v/>
          </cell>
          <cell r="D1366" t="str">
            <v>FITTO M BLACK L7 + STICKER</v>
          </cell>
          <cell r="E1366">
            <v>44942</v>
          </cell>
          <cell r="F1366" t="str">
            <v>FERF</v>
          </cell>
          <cell r="G1366" t="str">
            <v>CI_WNM</v>
          </cell>
          <cell r="H1366" t="str">
            <v>PC</v>
          </cell>
          <cell r="I1366" t="str">
            <v>CPR</v>
          </cell>
          <cell r="J1366" t="str">
            <v/>
          </cell>
          <cell r="K1366" t="str">
            <v>M0</v>
          </cell>
          <cell r="L1366" t="str">
            <v>7915</v>
          </cell>
          <cell r="M1366" t="str">
            <v>S</v>
          </cell>
          <cell r="N1366">
            <v>415103</v>
          </cell>
        </row>
        <row r="1367">
          <cell r="A1367" t="str">
            <v>FG-FIT-WNM-AS-0043</v>
          </cell>
          <cell r="B1367" t="str">
            <v>CINT</v>
          </cell>
          <cell r="C1367" t="str">
            <v/>
          </cell>
          <cell r="D1367" t="str">
            <v>FITTO M RED NV3</v>
          </cell>
          <cell r="E1367">
            <v>44950</v>
          </cell>
          <cell r="F1367" t="str">
            <v>FERF</v>
          </cell>
          <cell r="G1367" t="str">
            <v>CI_WNM</v>
          </cell>
          <cell r="H1367" t="str">
            <v>PC</v>
          </cell>
          <cell r="I1367" t="str">
            <v>CPR</v>
          </cell>
          <cell r="J1367" t="str">
            <v/>
          </cell>
          <cell r="K1367" t="str">
            <v>M0</v>
          </cell>
          <cell r="L1367" t="str">
            <v>7915</v>
          </cell>
          <cell r="M1367" t="str">
            <v>S</v>
          </cell>
          <cell r="N1367">
            <v>445842</v>
          </cell>
        </row>
        <row r="1368">
          <cell r="A1368" t="str">
            <v>FG-FIT-WNM-AS-0044</v>
          </cell>
          <cell r="B1368" t="str">
            <v>CINT</v>
          </cell>
          <cell r="C1368" t="str">
            <v/>
          </cell>
          <cell r="D1368" t="str">
            <v>FITTO MC RED</v>
          </cell>
          <cell r="E1368">
            <v>44992</v>
          </cell>
          <cell r="F1368" t="str">
            <v>FERF</v>
          </cell>
          <cell r="G1368" t="str">
            <v>CI_WNM</v>
          </cell>
          <cell r="H1368" t="str">
            <v>PC</v>
          </cell>
          <cell r="I1368" t="str">
            <v>CPR</v>
          </cell>
          <cell r="J1368" t="str">
            <v/>
          </cell>
          <cell r="K1368" t="str">
            <v>M0</v>
          </cell>
          <cell r="L1368" t="str">
            <v>7915</v>
          </cell>
          <cell r="M1368" t="str">
            <v>S</v>
          </cell>
          <cell r="N1368">
            <v>475322</v>
          </cell>
        </row>
        <row r="1369">
          <cell r="A1369" t="str">
            <v>FG-FIT-WNM-AS-0045</v>
          </cell>
          <cell r="B1369" t="str">
            <v>CINT</v>
          </cell>
          <cell r="C1369" t="str">
            <v/>
          </cell>
          <cell r="D1369" t="str">
            <v>FITTO MC BLUE NV1 + STICKER TIMBUL</v>
          </cell>
          <cell r="E1369">
            <v>45026</v>
          </cell>
          <cell r="F1369" t="str">
            <v>FERF</v>
          </cell>
          <cell r="G1369" t="str">
            <v>CI_WNM</v>
          </cell>
          <cell r="H1369" t="str">
            <v>PC</v>
          </cell>
          <cell r="I1369" t="str">
            <v>CPR</v>
          </cell>
          <cell r="J1369" t="str">
            <v/>
          </cell>
          <cell r="K1369" t="str">
            <v>M0</v>
          </cell>
          <cell r="L1369" t="str">
            <v>7915</v>
          </cell>
          <cell r="M1369" t="str">
            <v>S</v>
          </cell>
          <cell r="N1369">
            <v>519194</v>
          </cell>
        </row>
        <row r="1370">
          <cell r="A1370" t="str">
            <v>FG-FIT-WNM-AS-0046</v>
          </cell>
          <cell r="B1370" t="str">
            <v>CINT</v>
          </cell>
          <cell r="C1370" t="str">
            <v/>
          </cell>
          <cell r="D1370" t="str">
            <v>FITTO M GREEN</v>
          </cell>
          <cell r="E1370">
            <v>45103</v>
          </cell>
          <cell r="F1370" t="str">
            <v>FERF</v>
          </cell>
          <cell r="G1370" t="str">
            <v>CI_WNM</v>
          </cell>
          <cell r="H1370" t="str">
            <v>PC</v>
          </cell>
          <cell r="I1370" t="str">
            <v>CPR</v>
          </cell>
          <cell r="J1370" t="str">
            <v/>
          </cell>
          <cell r="K1370" t="str">
            <v>M0</v>
          </cell>
          <cell r="L1370" t="str">
            <v>7915</v>
          </cell>
          <cell r="M1370" t="str">
            <v>S</v>
          </cell>
          <cell r="N1370">
            <v>509154</v>
          </cell>
        </row>
        <row r="1371">
          <cell r="A1371" t="str">
            <v>FG-FIT-WNM-AS-0047</v>
          </cell>
          <cell r="B1371" t="str">
            <v>CINT</v>
          </cell>
          <cell r="C1371" t="str">
            <v/>
          </cell>
          <cell r="D1371" t="str">
            <v>FITTO M ORANGE</v>
          </cell>
          <cell r="E1371">
            <v>45103</v>
          </cell>
          <cell r="F1371" t="str">
            <v>FERF</v>
          </cell>
          <cell r="G1371" t="str">
            <v>CI_WNM</v>
          </cell>
          <cell r="H1371" t="str">
            <v>PC</v>
          </cell>
          <cell r="I1371" t="str">
            <v>CPR</v>
          </cell>
          <cell r="J1371" t="str">
            <v/>
          </cell>
          <cell r="K1371" t="str">
            <v>M0</v>
          </cell>
          <cell r="L1371" t="str">
            <v>7915</v>
          </cell>
          <cell r="M1371" t="str">
            <v>S</v>
          </cell>
          <cell r="N1371">
            <v>509742</v>
          </cell>
        </row>
        <row r="1372">
          <cell r="A1372" t="str">
            <v>FG-FIT-WNM-AS-0048</v>
          </cell>
          <cell r="B1372" t="str">
            <v>CINT</v>
          </cell>
          <cell r="C1372" t="str">
            <v/>
          </cell>
          <cell r="D1372" t="str">
            <v>FITTO M BLUE NV1</v>
          </cell>
          <cell r="E1372">
            <v>45131</v>
          </cell>
          <cell r="F1372" t="str">
            <v>FERF</v>
          </cell>
          <cell r="G1372" t="str">
            <v>CI_WNM</v>
          </cell>
          <cell r="H1372" t="str">
            <v>PC</v>
          </cell>
          <cell r="I1372" t="str">
            <v>CPR</v>
          </cell>
          <cell r="J1372" t="str">
            <v/>
          </cell>
          <cell r="K1372" t="str">
            <v>M0</v>
          </cell>
          <cell r="L1372" t="str">
            <v>7915</v>
          </cell>
          <cell r="M1372" t="str">
            <v>S</v>
          </cell>
          <cell r="N1372">
            <v>500968</v>
          </cell>
        </row>
        <row r="1373">
          <cell r="A1373" t="str">
            <v>FG-FLN-DRG-AS-0001</v>
          </cell>
          <cell r="B1373" t="str">
            <v>CINT</v>
          </cell>
          <cell r="C1373" t="str">
            <v/>
          </cell>
          <cell r="D1373" t="str">
            <v>DRAGON FLN BLUE</v>
          </cell>
          <cell r="E1373">
            <v>44834</v>
          </cell>
          <cell r="F1373" t="str">
            <v>FERF</v>
          </cell>
          <cell r="G1373" t="str">
            <v>CI_DRG</v>
          </cell>
          <cell r="H1373" t="str">
            <v>PC</v>
          </cell>
          <cell r="I1373" t="str">
            <v>CPR</v>
          </cell>
          <cell r="J1373" t="str">
            <v/>
          </cell>
          <cell r="K1373" t="str">
            <v>M0</v>
          </cell>
          <cell r="L1373" t="str">
            <v>7915</v>
          </cell>
          <cell r="M1373" t="str">
            <v>S</v>
          </cell>
          <cell r="N1373">
            <v>152769</v>
          </cell>
        </row>
        <row r="1374">
          <cell r="A1374" t="str">
            <v>FG-FLN-DRG-AS-0008</v>
          </cell>
          <cell r="B1374" t="str">
            <v>CINT</v>
          </cell>
          <cell r="C1374" t="str">
            <v/>
          </cell>
          <cell r="D1374" t="str">
            <v>DRAGON FLN BLACK</v>
          </cell>
          <cell r="E1374">
            <v>44966</v>
          </cell>
          <cell r="F1374" t="str">
            <v>FERF</v>
          </cell>
          <cell r="G1374" t="str">
            <v>CI_DRG</v>
          </cell>
          <cell r="H1374" t="str">
            <v>PC</v>
          </cell>
          <cell r="I1374" t="str">
            <v>CPR</v>
          </cell>
          <cell r="J1374" t="str">
            <v/>
          </cell>
          <cell r="K1374" t="str">
            <v>M0</v>
          </cell>
          <cell r="L1374" t="str">
            <v>7915</v>
          </cell>
          <cell r="M1374" t="str">
            <v>S</v>
          </cell>
          <cell r="N1374">
            <v>149469</v>
          </cell>
        </row>
        <row r="1375">
          <cell r="A1375" t="str">
            <v>FG-FLO-HBC-AS-0001</v>
          </cell>
          <cell r="B1375" t="str">
            <v>CINT</v>
          </cell>
          <cell r="C1375" t="str">
            <v/>
          </cell>
          <cell r="D1375" t="str">
            <v>FLORA SP P BLACK DOFF BLUE I1</v>
          </cell>
          <cell r="E1375">
            <v>0</v>
          </cell>
          <cell r="F1375" t="str">
            <v>FERF</v>
          </cell>
          <cell r="G1375" t="str">
            <v>CI_HBC</v>
          </cell>
          <cell r="H1375" t="str">
            <v>PC</v>
          </cell>
          <cell r="I1375" t="str">
            <v>CPR</v>
          </cell>
          <cell r="J1375" t="str">
            <v/>
          </cell>
          <cell r="K1375" t="str">
            <v>M0</v>
          </cell>
          <cell r="L1375" t="str">
            <v>7915</v>
          </cell>
          <cell r="M1375" t="str">
            <v>S</v>
          </cell>
          <cell r="N1375">
            <v>0</v>
          </cell>
        </row>
        <row r="1376">
          <cell r="A1376" t="str">
            <v>FG-FLO-HBR-AS-0001</v>
          </cell>
          <cell r="B1376" t="str">
            <v>CINT</v>
          </cell>
          <cell r="C1376" t="str">
            <v/>
          </cell>
          <cell r="D1376" t="str">
            <v>FLORA H P LIGHT GREEN LIGHT GREEN</v>
          </cell>
          <cell r="E1376">
            <v>44935</v>
          </cell>
          <cell r="F1376" t="str">
            <v>FERF</v>
          </cell>
          <cell r="G1376" t="str">
            <v>CI_HBR</v>
          </cell>
          <cell r="H1376" t="str">
            <v>PC</v>
          </cell>
          <cell r="I1376" t="str">
            <v>CPR</v>
          </cell>
          <cell r="J1376" t="str">
            <v/>
          </cell>
          <cell r="K1376" t="str">
            <v>M0</v>
          </cell>
          <cell r="L1376" t="str">
            <v>7915</v>
          </cell>
          <cell r="M1376" t="str">
            <v>S</v>
          </cell>
          <cell r="N1376">
            <v>232941</v>
          </cell>
        </row>
        <row r="1377">
          <cell r="A1377" t="str">
            <v>FG-FLO-HBR-AS-0002</v>
          </cell>
          <cell r="B1377" t="str">
            <v>CINT</v>
          </cell>
          <cell r="C1377" t="str">
            <v/>
          </cell>
          <cell r="D1377" t="str">
            <v>FLORA H N BLACK O7</v>
          </cell>
          <cell r="E1377">
            <v>0</v>
          </cell>
          <cell r="F1377" t="str">
            <v>FERF</v>
          </cell>
          <cell r="G1377" t="str">
            <v>CI_HBR</v>
          </cell>
          <cell r="H1377" t="str">
            <v>PC</v>
          </cell>
          <cell r="I1377" t="str">
            <v>CPR</v>
          </cell>
          <cell r="J1377" t="str">
            <v/>
          </cell>
          <cell r="K1377" t="str">
            <v>M0</v>
          </cell>
          <cell r="L1377" t="str">
            <v>7915</v>
          </cell>
          <cell r="M1377" t="str">
            <v>S</v>
          </cell>
          <cell r="N1377">
            <v>0</v>
          </cell>
        </row>
        <row r="1378">
          <cell r="A1378" t="str">
            <v>FG-FLO-HBR-AS-0003</v>
          </cell>
          <cell r="B1378" t="str">
            <v>CINT</v>
          </cell>
          <cell r="C1378" t="str">
            <v/>
          </cell>
          <cell r="D1378" t="str">
            <v>FLORA H N BLUE I1</v>
          </cell>
          <cell r="E1378">
            <v>0</v>
          </cell>
          <cell r="F1378" t="str">
            <v>FERF</v>
          </cell>
          <cell r="G1378" t="str">
            <v>CI_HBR</v>
          </cell>
          <cell r="H1378" t="str">
            <v>PC</v>
          </cell>
          <cell r="I1378" t="str">
            <v>CPR</v>
          </cell>
          <cell r="J1378" t="str">
            <v/>
          </cell>
          <cell r="K1378" t="str">
            <v>M0</v>
          </cell>
          <cell r="L1378" t="str">
            <v>7915</v>
          </cell>
          <cell r="M1378" t="str">
            <v>S</v>
          </cell>
          <cell r="N1378">
            <v>0</v>
          </cell>
        </row>
        <row r="1379">
          <cell r="A1379" t="str">
            <v>FG-FLO-HBR-AS-0004</v>
          </cell>
          <cell r="B1379" t="str">
            <v>CINT</v>
          </cell>
          <cell r="C1379" t="str">
            <v/>
          </cell>
          <cell r="D1379" t="str">
            <v>FLORA HN P GREEN GREEN I6 SABLON</v>
          </cell>
          <cell r="E1379">
            <v>45201</v>
          </cell>
          <cell r="F1379" t="str">
            <v>FERF</v>
          </cell>
          <cell r="G1379" t="str">
            <v>CI_HBR</v>
          </cell>
          <cell r="H1379" t="str">
            <v>PC</v>
          </cell>
          <cell r="I1379" t="str">
            <v>CPR</v>
          </cell>
          <cell r="J1379" t="str">
            <v/>
          </cell>
          <cell r="K1379" t="str">
            <v>M0</v>
          </cell>
          <cell r="L1379" t="str">
            <v>7915</v>
          </cell>
          <cell r="M1379" t="str">
            <v>S</v>
          </cell>
          <cell r="N1379">
            <v>232941</v>
          </cell>
        </row>
        <row r="1380">
          <cell r="A1380" t="str">
            <v>FG-FLO-HBR-AS-0005</v>
          </cell>
          <cell r="B1380" t="str">
            <v>CINT</v>
          </cell>
          <cell r="C1380" t="str">
            <v/>
          </cell>
          <cell r="D1380" t="str">
            <v>FLORA H N RED I3</v>
          </cell>
          <cell r="E1380">
            <v>44935</v>
          </cell>
          <cell r="F1380" t="str">
            <v>FERF</v>
          </cell>
          <cell r="G1380" t="str">
            <v>CI_HBR</v>
          </cell>
          <cell r="H1380" t="str">
            <v>PC</v>
          </cell>
          <cell r="I1380" t="str">
            <v>CPR</v>
          </cell>
          <cell r="J1380" t="str">
            <v/>
          </cell>
          <cell r="K1380" t="str">
            <v>M0</v>
          </cell>
          <cell r="L1380" t="str">
            <v>7915</v>
          </cell>
          <cell r="M1380" t="str">
            <v>S</v>
          </cell>
          <cell r="N1380">
            <v>232941</v>
          </cell>
        </row>
        <row r="1381">
          <cell r="A1381" t="str">
            <v>FG-FLO-HBR-AS-0006</v>
          </cell>
          <cell r="B1381" t="str">
            <v>CINT</v>
          </cell>
          <cell r="C1381" t="str">
            <v/>
          </cell>
          <cell r="D1381" t="str">
            <v>FLORA H N YELLOW I8</v>
          </cell>
          <cell r="E1381">
            <v>0</v>
          </cell>
          <cell r="F1381" t="str">
            <v>FERF</v>
          </cell>
          <cell r="G1381" t="str">
            <v>CI_HBR</v>
          </cell>
          <cell r="H1381" t="str">
            <v>PC</v>
          </cell>
          <cell r="I1381" t="str">
            <v>CPR</v>
          </cell>
          <cell r="J1381" t="str">
            <v/>
          </cell>
          <cell r="K1381" t="str">
            <v>M0</v>
          </cell>
          <cell r="L1381" t="str">
            <v>7915</v>
          </cell>
          <cell r="M1381" t="str">
            <v>S</v>
          </cell>
          <cell r="N1381">
            <v>0</v>
          </cell>
        </row>
        <row r="1382">
          <cell r="A1382" t="str">
            <v>FG-FLO-HBR-AS-0007</v>
          </cell>
          <cell r="B1382" t="str">
            <v>CINT</v>
          </cell>
          <cell r="C1382" t="str">
            <v/>
          </cell>
          <cell r="D1382" t="str">
            <v>FLORA H N  BEIGE BEIGE O5 POLOS</v>
          </cell>
          <cell r="E1382">
            <v>44966</v>
          </cell>
          <cell r="F1382" t="str">
            <v>FERF</v>
          </cell>
          <cell r="G1382" t="str">
            <v>CI_HBR</v>
          </cell>
          <cell r="H1382" t="str">
            <v>PC</v>
          </cell>
          <cell r="I1382" t="str">
            <v>CPR</v>
          </cell>
          <cell r="J1382" t="str">
            <v/>
          </cell>
          <cell r="K1382" t="str">
            <v>M0</v>
          </cell>
          <cell r="L1382" t="str">
            <v>7915</v>
          </cell>
          <cell r="M1382" t="str">
            <v>S</v>
          </cell>
          <cell r="N1382">
            <v>131792</v>
          </cell>
        </row>
        <row r="1383">
          <cell r="A1383" t="str">
            <v>FG-FLO-HBR-AS-0008</v>
          </cell>
          <cell r="B1383" t="str">
            <v>CINT</v>
          </cell>
          <cell r="C1383" t="str">
            <v/>
          </cell>
          <cell r="D1383" t="str">
            <v>FLORA H N  BEIGE O5 SABLON</v>
          </cell>
          <cell r="E1383">
            <v>44928</v>
          </cell>
          <cell r="F1383" t="str">
            <v>FERF</v>
          </cell>
          <cell r="G1383" t="str">
            <v>CI_HBR</v>
          </cell>
          <cell r="H1383" t="str">
            <v>PC</v>
          </cell>
          <cell r="I1383" t="str">
            <v>CPR</v>
          </cell>
          <cell r="J1383" t="str">
            <v/>
          </cell>
          <cell r="K1383" t="str">
            <v>M0</v>
          </cell>
          <cell r="L1383" t="str">
            <v>7915</v>
          </cell>
          <cell r="M1383" t="str">
            <v>S</v>
          </cell>
          <cell r="N1383">
            <v>232941</v>
          </cell>
        </row>
        <row r="1384">
          <cell r="A1384" t="str">
            <v>FG-FLO-HBR-AS-0009</v>
          </cell>
          <cell r="B1384" t="str">
            <v>CINT</v>
          </cell>
          <cell r="C1384" t="str">
            <v/>
          </cell>
          <cell r="D1384" t="str">
            <v>FLORA H N  ORANGE-ORANGE I12 SABLON</v>
          </cell>
          <cell r="E1384">
            <v>44928</v>
          </cell>
          <cell r="F1384" t="str">
            <v>FERF</v>
          </cell>
          <cell r="G1384" t="str">
            <v>CI_HBR</v>
          </cell>
          <cell r="H1384" t="str">
            <v>PC</v>
          </cell>
          <cell r="I1384" t="str">
            <v>CPR</v>
          </cell>
          <cell r="J1384" t="str">
            <v/>
          </cell>
          <cell r="K1384" t="str">
            <v>M0</v>
          </cell>
          <cell r="L1384" t="str">
            <v>7915</v>
          </cell>
          <cell r="M1384" t="str">
            <v>S</v>
          </cell>
          <cell r="N1384">
            <v>232941</v>
          </cell>
        </row>
        <row r="1385">
          <cell r="A1385" t="str">
            <v>FG-FLO-HBR-AS-0010</v>
          </cell>
          <cell r="B1385" t="str">
            <v>CINT</v>
          </cell>
          <cell r="C1385" t="str">
            <v/>
          </cell>
          <cell r="D1385" t="str">
            <v>FLORA H N BLUE LIGHT BLUE I14</v>
          </cell>
          <cell r="E1385">
            <v>0</v>
          </cell>
          <cell r="F1385" t="str">
            <v>FERF</v>
          </cell>
          <cell r="G1385" t="str">
            <v>CI_HBR</v>
          </cell>
          <cell r="H1385" t="str">
            <v>PC</v>
          </cell>
          <cell r="I1385" t="str">
            <v>CPR</v>
          </cell>
          <cell r="J1385" t="str">
            <v/>
          </cell>
          <cell r="K1385" t="str">
            <v>M0</v>
          </cell>
          <cell r="L1385" t="str">
            <v>7915</v>
          </cell>
          <cell r="M1385" t="str">
            <v>S</v>
          </cell>
          <cell r="N1385">
            <v>0</v>
          </cell>
        </row>
        <row r="1386">
          <cell r="A1386" t="str">
            <v>FG-FLO-HBR-AS-0011</v>
          </cell>
          <cell r="B1386" t="str">
            <v>CINT</v>
          </cell>
          <cell r="C1386" t="str">
            <v/>
          </cell>
          <cell r="D1386" t="str">
            <v>FLORA H N BLUE BLUE I1 SABLON</v>
          </cell>
          <cell r="E1386">
            <v>44928</v>
          </cell>
          <cell r="F1386" t="str">
            <v>FERF</v>
          </cell>
          <cell r="G1386" t="str">
            <v>CI_HBR</v>
          </cell>
          <cell r="H1386" t="str">
            <v>PC</v>
          </cell>
          <cell r="I1386" t="str">
            <v>CPR</v>
          </cell>
          <cell r="J1386" t="str">
            <v/>
          </cell>
          <cell r="K1386" t="str">
            <v>M0</v>
          </cell>
          <cell r="L1386" t="str">
            <v>7915</v>
          </cell>
          <cell r="M1386" t="str">
            <v>S</v>
          </cell>
          <cell r="N1386">
            <v>232941</v>
          </cell>
        </row>
        <row r="1387">
          <cell r="A1387" t="str">
            <v>FG-FLO-HBR-AS-0012</v>
          </cell>
          <cell r="B1387" t="str">
            <v>CINT</v>
          </cell>
          <cell r="C1387" t="str">
            <v/>
          </cell>
          <cell r="D1387" t="str">
            <v>FLORA H N BLUE L BLUE I14 SABLON</v>
          </cell>
          <cell r="E1387">
            <v>44928</v>
          </cell>
          <cell r="F1387" t="str">
            <v>FERF</v>
          </cell>
          <cell r="G1387" t="str">
            <v>CI_HBR</v>
          </cell>
          <cell r="H1387" t="str">
            <v>PC</v>
          </cell>
          <cell r="I1387" t="str">
            <v>CPR</v>
          </cell>
          <cell r="J1387" t="str">
            <v/>
          </cell>
          <cell r="K1387" t="str">
            <v>M0</v>
          </cell>
          <cell r="L1387" t="str">
            <v>7915</v>
          </cell>
          <cell r="M1387" t="str">
            <v>S</v>
          </cell>
          <cell r="N1387">
            <v>232941</v>
          </cell>
        </row>
        <row r="1388">
          <cell r="A1388" t="str">
            <v>FG-FLO-HBR-AS-0013</v>
          </cell>
          <cell r="B1388" t="str">
            <v>CINT</v>
          </cell>
          <cell r="C1388" t="str">
            <v/>
          </cell>
          <cell r="D1388" t="str">
            <v>FLORA H N GREEN L GREEN I13 SABLON</v>
          </cell>
          <cell r="E1388">
            <v>44966</v>
          </cell>
          <cell r="F1388" t="str">
            <v>FERF</v>
          </cell>
          <cell r="G1388" t="str">
            <v>CI_HBR</v>
          </cell>
          <cell r="H1388" t="str">
            <v>PC</v>
          </cell>
          <cell r="I1388" t="str">
            <v>CPR</v>
          </cell>
          <cell r="J1388" t="str">
            <v/>
          </cell>
          <cell r="K1388" t="str">
            <v>M0</v>
          </cell>
          <cell r="L1388" t="str">
            <v>7915</v>
          </cell>
          <cell r="M1388" t="str">
            <v>S</v>
          </cell>
          <cell r="N1388">
            <v>167920</v>
          </cell>
        </row>
        <row r="1389">
          <cell r="A1389" t="str">
            <v>FG-FLO-HBR-AS-0014</v>
          </cell>
          <cell r="B1389" t="str">
            <v>CINT</v>
          </cell>
          <cell r="C1389" t="str">
            <v/>
          </cell>
          <cell r="D1389" t="str">
            <v>FLORA H N GREEN GREEN I6 POLOS</v>
          </cell>
          <cell r="E1389">
            <v>44928</v>
          </cell>
          <cell r="F1389" t="str">
            <v>FERF</v>
          </cell>
          <cell r="G1389" t="str">
            <v>CI_HBR</v>
          </cell>
          <cell r="H1389" t="str">
            <v>PC</v>
          </cell>
          <cell r="I1389" t="str">
            <v>CPR</v>
          </cell>
          <cell r="J1389" t="str">
            <v/>
          </cell>
          <cell r="K1389" t="str">
            <v>M0</v>
          </cell>
          <cell r="L1389" t="str">
            <v>7915</v>
          </cell>
          <cell r="M1389" t="str">
            <v>S</v>
          </cell>
          <cell r="N1389">
            <v>232941</v>
          </cell>
        </row>
        <row r="1390">
          <cell r="A1390" t="str">
            <v>FG-FLO-HBR-AS-0015</v>
          </cell>
          <cell r="B1390" t="str">
            <v>CINT</v>
          </cell>
          <cell r="C1390" t="str">
            <v/>
          </cell>
          <cell r="D1390" t="str">
            <v>FLORA H N LIGHT BLUE LIGHT BLUE I14</v>
          </cell>
          <cell r="E1390">
            <v>0</v>
          </cell>
          <cell r="F1390" t="str">
            <v>FERF</v>
          </cell>
          <cell r="G1390" t="str">
            <v>CI_HBR</v>
          </cell>
          <cell r="H1390" t="str">
            <v>PC</v>
          </cell>
          <cell r="I1390" t="str">
            <v>CPR</v>
          </cell>
          <cell r="J1390" t="str">
            <v/>
          </cell>
          <cell r="K1390" t="str">
            <v>M0</v>
          </cell>
          <cell r="L1390" t="str">
            <v>7915</v>
          </cell>
          <cell r="M1390" t="str">
            <v>S</v>
          </cell>
          <cell r="N1390">
            <v>0</v>
          </cell>
        </row>
        <row r="1391">
          <cell r="A1391" t="str">
            <v>FG-FLO-HBR-AS-0016</v>
          </cell>
          <cell r="B1391" t="str">
            <v>CINT</v>
          </cell>
          <cell r="C1391" t="str">
            <v/>
          </cell>
          <cell r="D1391" t="str">
            <v>FLORA H N P SILVER BLUE O1</v>
          </cell>
          <cell r="E1391">
            <v>0</v>
          </cell>
          <cell r="F1391" t="str">
            <v>FERF</v>
          </cell>
          <cell r="G1391" t="str">
            <v>CI_HBR</v>
          </cell>
          <cell r="H1391" t="str">
            <v>PC</v>
          </cell>
          <cell r="I1391" t="str">
            <v>CPR</v>
          </cell>
          <cell r="J1391" t="str">
            <v/>
          </cell>
          <cell r="K1391" t="str">
            <v>M0</v>
          </cell>
          <cell r="L1391" t="str">
            <v>7915</v>
          </cell>
          <cell r="M1391" t="str">
            <v>S</v>
          </cell>
          <cell r="N1391">
            <v>0</v>
          </cell>
        </row>
        <row r="1392">
          <cell r="A1392" t="str">
            <v>FG-FLO-HBR-AS-0017</v>
          </cell>
          <cell r="B1392" t="str">
            <v>CINT</v>
          </cell>
          <cell r="C1392" t="str">
            <v/>
          </cell>
          <cell r="D1392" t="str">
            <v>FLORA H N P SILVER GREY O2</v>
          </cell>
          <cell r="E1392">
            <v>0</v>
          </cell>
          <cell r="F1392" t="str">
            <v>FERF</v>
          </cell>
          <cell r="G1392" t="str">
            <v>CI_HBR</v>
          </cell>
          <cell r="H1392" t="str">
            <v>PC</v>
          </cell>
          <cell r="I1392" t="str">
            <v>CPR</v>
          </cell>
          <cell r="J1392" t="str">
            <v/>
          </cell>
          <cell r="K1392" t="str">
            <v>M0</v>
          </cell>
          <cell r="L1392" t="str">
            <v>7915</v>
          </cell>
          <cell r="M1392" t="str">
            <v>S</v>
          </cell>
          <cell r="N1392">
            <v>0</v>
          </cell>
        </row>
        <row r="1393">
          <cell r="A1393" t="str">
            <v>FG-FLO-HBR-AS-0018</v>
          </cell>
          <cell r="B1393" t="str">
            <v>CINT</v>
          </cell>
          <cell r="C1393" t="str">
            <v/>
          </cell>
          <cell r="D1393" t="str">
            <v>FLORA H N PINK PINK I9 SABLON</v>
          </cell>
          <cell r="E1393">
            <v>44928</v>
          </cell>
          <cell r="F1393" t="str">
            <v>FERF</v>
          </cell>
          <cell r="G1393" t="str">
            <v>CI_HBR</v>
          </cell>
          <cell r="H1393" t="str">
            <v>PC</v>
          </cell>
          <cell r="I1393" t="str">
            <v>CPR</v>
          </cell>
          <cell r="J1393" t="str">
            <v/>
          </cell>
          <cell r="K1393" t="str">
            <v>M0</v>
          </cell>
          <cell r="L1393" t="str">
            <v>7915</v>
          </cell>
          <cell r="M1393" t="str">
            <v>S</v>
          </cell>
          <cell r="N1393">
            <v>232941</v>
          </cell>
        </row>
        <row r="1394">
          <cell r="A1394" t="str">
            <v>FG-FLO-HBR-AS-0019</v>
          </cell>
          <cell r="B1394" t="str">
            <v>CINT</v>
          </cell>
          <cell r="C1394" t="str">
            <v/>
          </cell>
          <cell r="D1394" t="str">
            <v>FLORA H N POLOS BLACK</v>
          </cell>
          <cell r="E1394">
            <v>45026</v>
          </cell>
          <cell r="F1394" t="str">
            <v>FERF</v>
          </cell>
          <cell r="G1394" t="str">
            <v>CI_HBR</v>
          </cell>
          <cell r="H1394" t="str">
            <v>PC</v>
          </cell>
          <cell r="I1394" t="str">
            <v>CPR</v>
          </cell>
          <cell r="J1394" t="str">
            <v/>
          </cell>
          <cell r="K1394" t="str">
            <v>M0</v>
          </cell>
          <cell r="L1394" t="str">
            <v>7915</v>
          </cell>
          <cell r="M1394" t="str">
            <v>S</v>
          </cell>
          <cell r="N1394">
            <v>185283</v>
          </cell>
        </row>
        <row r="1395">
          <cell r="A1395" t="str">
            <v>FG-FLO-HBR-AS-0020</v>
          </cell>
          <cell r="B1395" t="str">
            <v>CINT</v>
          </cell>
          <cell r="C1395" t="str">
            <v/>
          </cell>
          <cell r="D1395" t="str">
            <v>FLORA H N POLOS BLUE</v>
          </cell>
          <cell r="E1395">
            <v>44966</v>
          </cell>
          <cell r="F1395" t="str">
            <v>FERF</v>
          </cell>
          <cell r="G1395" t="str">
            <v>CI_HBR</v>
          </cell>
          <cell r="H1395" t="str">
            <v>PC</v>
          </cell>
          <cell r="I1395" t="str">
            <v>CPR</v>
          </cell>
          <cell r="J1395" t="str">
            <v/>
          </cell>
          <cell r="K1395" t="str">
            <v>M0</v>
          </cell>
          <cell r="L1395" t="str">
            <v>7915</v>
          </cell>
          <cell r="M1395" t="str">
            <v>S</v>
          </cell>
          <cell r="N1395">
            <v>164527</v>
          </cell>
        </row>
        <row r="1396">
          <cell r="A1396" t="str">
            <v>FG-FLO-HBR-AS-0021</v>
          </cell>
          <cell r="B1396" t="str">
            <v>CINT</v>
          </cell>
          <cell r="C1396" t="str">
            <v/>
          </cell>
          <cell r="D1396" t="str">
            <v>FLORA H POLOS P LIGHT BLUE</v>
          </cell>
          <cell r="E1396">
            <v>44928</v>
          </cell>
          <cell r="F1396" t="str">
            <v>FERF</v>
          </cell>
          <cell r="G1396" t="str">
            <v>CI_HBR</v>
          </cell>
          <cell r="H1396" t="str">
            <v>PC</v>
          </cell>
          <cell r="I1396" t="str">
            <v>CPR</v>
          </cell>
          <cell r="J1396" t="str">
            <v/>
          </cell>
          <cell r="K1396" t="str">
            <v>M0</v>
          </cell>
          <cell r="L1396" t="str">
            <v>7915</v>
          </cell>
          <cell r="M1396" t="str">
            <v>S</v>
          </cell>
          <cell r="N1396">
            <v>232941</v>
          </cell>
        </row>
        <row r="1397">
          <cell r="A1397" t="str">
            <v>FG-FLO-HBR-AS-0022</v>
          </cell>
          <cell r="B1397" t="str">
            <v>CINT</v>
          </cell>
          <cell r="C1397" t="str">
            <v/>
          </cell>
          <cell r="D1397" t="str">
            <v>FLORA HN POLOS P L GREEN L GREEN</v>
          </cell>
          <cell r="E1397">
            <v>45197</v>
          </cell>
          <cell r="F1397" t="str">
            <v>FERF</v>
          </cell>
          <cell r="G1397" t="str">
            <v>CI_HBR</v>
          </cell>
          <cell r="H1397" t="str">
            <v>PC</v>
          </cell>
          <cell r="I1397" t="str">
            <v>CPR</v>
          </cell>
          <cell r="J1397" t="str">
            <v/>
          </cell>
          <cell r="K1397" t="str">
            <v>M0</v>
          </cell>
          <cell r="L1397" t="str">
            <v>7915</v>
          </cell>
          <cell r="M1397" t="str">
            <v>S</v>
          </cell>
          <cell r="N1397">
            <v>166196</v>
          </cell>
        </row>
        <row r="1398">
          <cell r="A1398" t="str">
            <v>FG-FLO-HBR-AS-0023</v>
          </cell>
          <cell r="B1398" t="str">
            <v>CINT</v>
          </cell>
          <cell r="C1398" t="str">
            <v/>
          </cell>
          <cell r="D1398" t="str">
            <v>FLORA H N POLOS P ORANGE ORANGE</v>
          </cell>
          <cell r="E1398">
            <v>44928</v>
          </cell>
          <cell r="F1398" t="str">
            <v>FERF</v>
          </cell>
          <cell r="G1398" t="str">
            <v>CI_HBR</v>
          </cell>
          <cell r="H1398" t="str">
            <v>PC</v>
          </cell>
          <cell r="I1398" t="str">
            <v>CPR</v>
          </cell>
          <cell r="J1398" t="str">
            <v/>
          </cell>
          <cell r="K1398" t="str">
            <v>M0</v>
          </cell>
          <cell r="L1398" t="str">
            <v>7915</v>
          </cell>
          <cell r="M1398" t="str">
            <v>S</v>
          </cell>
          <cell r="N1398">
            <v>232941</v>
          </cell>
        </row>
        <row r="1399">
          <cell r="A1399" t="str">
            <v>FG-FLO-HBR-AS-0024</v>
          </cell>
          <cell r="B1399" t="str">
            <v>CINT</v>
          </cell>
          <cell r="C1399" t="str">
            <v/>
          </cell>
          <cell r="D1399" t="str">
            <v>FLORA H N POLOS P PINK PINK</v>
          </cell>
          <cell r="E1399">
            <v>44928</v>
          </cell>
          <cell r="F1399" t="str">
            <v>FERF</v>
          </cell>
          <cell r="G1399" t="str">
            <v>CI_HBR</v>
          </cell>
          <cell r="H1399" t="str">
            <v>PC</v>
          </cell>
          <cell r="I1399" t="str">
            <v>CPR</v>
          </cell>
          <cell r="J1399" t="str">
            <v/>
          </cell>
          <cell r="K1399" t="str">
            <v>M0</v>
          </cell>
          <cell r="L1399" t="str">
            <v>7915</v>
          </cell>
          <cell r="M1399" t="str">
            <v>S</v>
          </cell>
          <cell r="N1399">
            <v>232941</v>
          </cell>
        </row>
        <row r="1400">
          <cell r="A1400" t="str">
            <v>FG-FLO-HBR-AS-0025</v>
          </cell>
          <cell r="B1400" t="str">
            <v>CINT</v>
          </cell>
          <cell r="C1400" t="str">
            <v/>
          </cell>
          <cell r="D1400" t="str">
            <v>FLORA H N POLOS P BLACK BLACK O7</v>
          </cell>
          <cell r="E1400">
            <v>0</v>
          </cell>
          <cell r="F1400" t="str">
            <v>FERF</v>
          </cell>
          <cell r="G1400" t="str">
            <v>CI_HBR</v>
          </cell>
          <cell r="H1400" t="str">
            <v>PC</v>
          </cell>
          <cell r="I1400" t="str">
            <v>CPR</v>
          </cell>
          <cell r="J1400" t="str">
            <v/>
          </cell>
          <cell r="K1400" t="str">
            <v>M0</v>
          </cell>
          <cell r="L1400" t="str">
            <v>7915</v>
          </cell>
          <cell r="M1400" t="str">
            <v>S</v>
          </cell>
          <cell r="N1400">
            <v>0</v>
          </cell>
        </row>
        <row r="1401">
          <cell r="A1401" t="str">
            <v>FG-FLO-HBR-AS-0026</v>
          </cell>
          <cell r="B1401" t="str">
            <v>CINT</v>
          </cell>
          <cell r="C1401" t="str">
            <v/>
          </cell>
          <cell r="D1401" t="str">
            <v>FLORA H N POLOS RED</v>
          </cell>
          <cell r="E1401">
            <v>44928</v>
          </cell>
          <cell r="F1401" t="str">
            <v>FERF</v>
          </cell>
          <cell r="G1401" t="str">
            <v>CI_HBR</v>
          </cell>
          <cell r="H1401" t="str">
            <v>PC</v>
          </cell>
          <cell r="I1401" t="str">
            <v>CPR</v>
          </cell>
          <cell r="J1401" t="str">
            <v/>
          </cell>
          <cell r="K1401" t="str">
            <v>M0</v>
          </cell>
          <cell r="L1401" t="str">
            <v>7915</v>
          </cell>
          <cell r="M1401" t="str">
            <v>S</v>
          </cell>
          <cell r="N1401">
            <v>232941</v>
          </cell>
        </row>
        <row r="1402">
          <cell r="A1402" t="str">
            <v>FG-FLO-HBR-AS-0027</v>
          </cell>
          <cell r="B1402" t="str">
            <v>CINT</v>
          </cell>
          <cell r="C1402" t="str">
            <v/>
          </cell>
          <cell r="D1402" t="str">
            <v>FLORA H N RED-RED I3 SABLON</v>
          </cell>
          <cell r="E1402">
            <v>44928</v>
          </cell>
          <cell r="F1402" t="str">
            <v>FERF</v>
          </cell>
          <cell r="G1402" t="str">
            <v>CI_HBR</v>
          </cell>
          <cell r="H1402" t="str">
            <v>PC</v>
          </cell>
          <cell r="I1402" t="str">
            <v>CPR</v>
          </cell>
          <cell r="J1402" t="str">
            <v/>
          </cell>
          <cell r="K1402" t="str">
            <v>M0</v>
          </cell>
          <cell r="L1402" t="str">
            <v>7915</v>
          </cell>
          <cell r="M1402" t="str">
            <v>S</v>
          </cell>
          <cell r="N1402">
            <v>232941</v>
          </cell>
        </row>
        <row r="1403">
          <cell r="A1403" t="str">
            <v>FG-FLO-HBR-AS-0028</v>
          </cell>
          <cell r="B1403" t="str">
            <v>CINT</v>
          </cell>
          <cell r="C1403" t="str">
            <v/>
          </cell>
          <cell r="D1403" t="str">
            <v>FLORA H N YELLOW YELLOW I8 POLOS</v>
          </cell>
          <cell r="E1403">
            <v>44928</v>
          </cell>
          <cell r="F1403" t="str">
            <v>FERF</v>
          </cell>
          <cell r="G1403" t="str">
            <v>CI_HBR</v>
          </cell>
          <cell r="H1403" t="str">
            <v>PC</v>
          </cell>
          <cell r="I1403" t="str">
            <v>CPR</v>
          </cell>
          <cell r="J1403" t="str">
            <v/>
          </cell>
          <cell r="K1403" t="str">
            <v>M0</v>
          </cell>
          <cell r="L1403" t="str">
            <v>7915</v>
          </cell>
          <cell r="M1403" t="str">
            <v>S</v>
          </cell>
          <cell r="N1403">
            <v>232941</v>
          </cell>
        </row>
        <row r="1404">
          <cell r="A1404" t="str">
            <v>FG-FLO-HBR-AS-0029</v>
          </cell>
          <cell r="B1404" t="str">
            <v>CINT</v>
          </cell>
          <cell r="C1404" t="str">
            <v/>
          </cell>
          <cell r="D1404" t="str">
            <v>FLORA H N YELLOW YELLOW I8  SABLON</v>
          </cell>
          <cell r="E1404">
            <v>44966</v>
          </cell>
          <cell r="F1404" t="str">
            <v>FERF</v>
          </cell>
          <cell r="G1404" t="str">
            <v>CI_HBR</v>
          </cell>
          <cell r="H1404" t="str">
            <v>PC</v>
          </cell>
          <cell r="I1404" t="str">
            <v>CPR</v>
          </cell>
          <cell r="J1404" t="str">
            <v/>
          </cell>
          <cell r="K1404" t="str">
            <v>M0</v>
          </cell>
          <cell r="L1404" t="str">
            <v>7915</v>
          </cell>
          <cell r="M1404" t="str">
            <v>S</v>
          </cell>
          <cell r="N1404">
            <v>164138</v>
          </cell>
        </row>
        <row r="1405">
          <cell r="A1405" t="str">
            <v>FG-FLO-HBR-AS-0030</v>
          </cell>
          <cell r="B1405" t="str">
            <v>CINT</v>
          </cell>
          <cell r="C1405" t="str">
            <v/>
          </cell>
          <cell r="D1405" t="str">
            <v>FLORA H N GREY O2</v>
          </cell>
          <cell r="E1405">
            <v>0</v>
          </cell>
          <cell r="F1405" t="str">
            <v>FERF</v>
          </cell>
          <cell r="G1405" t="str">
            <v>CI_HBR</v>
          </cell>
          <cell r="H1405" t="str">
            <v>PC</v>
          </cell>
          <cell r="I1405" t="str">
            <v>CPR</v>
          </cell>
          <cell r="J1405" t="str">
            <v/>
          </cell>
          <cell r="K1405" t="str">
            <v>M0</v>
          </cell>
          <cell r="L1405" t="str">
            <v>7915</v>
          </cell>
          <cell r="M1405" t="str">
            <v>S</v>
          </cell>
          <cell r="N1405">
            <v>0</v>
          </cell>
        </row>
        <row r="1406">
          <cell r="A1406" t="str">
            <v>FG-FLO-HBR-AS-0031</v>
          </cell>
          <cell r="B1406" t="str">
            <v>CINT</v>
          </cell>
          <cell r="C1406" t="str">
            <v/>
          </cell>
          <cell r="D1406" t="str">
            <v>FLORA HC P WHITE GREEN</v>
          </cell>
          <cell r="E1406">
            <v>0</v>
          </cell>
          <cell r="F1406" t="str">
            <v>FERF</v>
          </cell>
          <cell r="G1406" t="str">
            <v>CI_HBR</v>
          </cell>
          <cell r="H1406" t="str">
            <v>PC</v>
          </cell>
          <cell r="I1406" t="str">
            <v>CPR</v>
          </cell>
          <cell r="J1406" t="str">
            <v/>
          </cell>
          <cell r="K1406" t="str">
            <v>M0</v>
          </cell>
          <cell r="L1406" t="str">
            <v>7915</v>
          </cell>
          <cell r="M1406" t="str">
            <v>S</v>
          </cell>
          <cell r="N1406">
            <v>0</v>
          </cell>
        </row>
        <row r="1407">
          <cell r="A1407" t="str">
            <v>FG-FLO-HBR-AS-0032</v>
          </cell>
          <cell r="B1407" t="str">
            <v>CINT</v>
          </cell>
          <cell r="C1407" t="str">
            <v/>
          </cell>
          <cell r="D1407" t="str">
            <v>FLORA HC P WHITE ORANGE</v>
          </cell>
          <cell r="E1407">
            <v>0</v>
          </cell>
          <cell r="F1407" t="str">
            <v>FERF</v>
          </cell>
          <cell r="G1407" t="str">
            <v>CI_HBR</v>
          </cell>
          <cell r="H1407" t="str">
            <v>PC</v>
          </cell>
          <cell r="I1407" t="str">
            <v>CPR</v>
          </cell>
          <cell r="J1407" t="str">
            <v/>
          </cell>
          <cell r="K1407" t="str">
            <v>M0</v>
          </cell>
          <cell r="L1407" t="str">
            <v>7915</v>
          </cell>
          <cell r="M1407" t="str">
            <v>S</v>
          </cell>
          <cell r="N1407">
            <v>0</v>
          </cell>
        </row>
        <row r="1408">
          <cell r="A1408" t="str">
            <v>FG-FLO-HBR-AS-0033</v>
          </cell>
          <cell r="B1408" t="str">
            <v>CINT</v>
          </cell>
          <cell r="C1408" t="str">
            <v/>
          </cell>
          <cell r="D1408" t="str">
            <v>FLORA NC BLACK</v>
          </cell>
          <cell r="E1408">
            <v>45169</v>
          </cell>
          <cell r="F1408" t="str">
            <v>FERF</v>
          </cell>
          <cell r="G1408" t="str">
            <v>CI_HBR</v>
          </cell>
          <cell r="H1408" t="str">
            <v>PC</v>
          </cell>
          <cell r="I1408" t="str">
            <v>CPR</v>
          </cell>
          <cell r="J1408" t="str">
            <v/>
          </cell>
          <cell r="K1408" t="str">
            <v>M0</v>
          </cell>
          <cell r="L1408" t="str">
            <v>7915</v>
          </cell>
          <cell r="M1408" t="str">
            <v>S</v>
          </cell>
          <cell r="N1408">
            <v>0</v>
          </cell>
        </row>
        <row r="1409">
          <cell r="A1409" t="str">
            <v>FG-FLO-HBR-AS-0034</v>
          </cell>
          <cell r="B1409" t="str">
            <v>CINT</v>
          </cell>
          <cell r="C1409" t="str">
            <v/>
          </cell>
          <cell r="D1409" t="str">
            <v>FLORA NC RED</v>
          </cell>
          <cell r="E1409">
            <v>45169</v>
          </cell>
          <cell r="F1409" t="str">
            <v>FERF</v>
          </cell>
          <cell r="G1409" t="str">
            <v>CI_HBR</v>
          </cell>
          <cell r="H1409" t="str">
            <v>PC</v>
          </cell>
          <cell r="I1409" t="str">
            <v>CPR</v>
          </cell>
          <cell r="J1409" t="str">
            <v/>
          </cell>
          <cell r="K1409" t="str">
            <v>M0</v>
          </cell>
          <cell r="L1409" t="str">
            <v>7915</v>
          </cell>
          <cell r="M1409" t="str">
            <v>S</v>
          </cell>
          <cell r="N1409">
            <v>251591</v>
          </cell>
        </row>
        <row r="1410">
          <cell r="A1410" t="str">
            <v>FG-FLO-HBR-AS-0035</v>
          </cell>
          <cell r="B1410" t="str">
            <v>CINT</v>
          </cell>
          <cell r="C1410" t="str">
            <v/>
          </cell>
          <cell r="D1410" t="str">
            <v>FLORA RC 60  AICO BLACK O7</v>
          </cell>
          <cell r="E1410">
            <v>0</v>
          </cell>
          <cell r="F1410" t="str">
            <v>FERF</v>
          </cell>
          <cell r="G1410" t="str">
            <v>CI_HBR</v>
          </cell>
          <cell r="H1410" t="str">
            <v>PC</v>
          </cell>
          <cell r="I1410" t="str">
            <v>CPR</v>
          </cell>
          <cell r="J1410" t="str">
            <v/>
          </cell>
          <cell r="K1410" t="str">
            <v>M0</v>
          </cell>
          <cell r="L1410" t="str">
            <v>7915</v>
          </cell>
          <cell r="M1410" t="str">
            <v>S</v>
          </cell>
          <cell r="N1410">
            <v>0</v>
          </cell>
        </row>
        <row r="1411">
          <cell r="A1411" t="str">
            <v>FG-FLO-HBR-AS-0036</v>
          </cell>
          <cell r="B1411" t="str">
            <v>CINT</v>
          </cell>
          <cell r="C1411" t="str">
            <v/>
          </cell>
          <cell r="D1411" t="str">
            <v>FLORA RC 60  AICO BLUE O1</v>
          </cell>
          <cell r="E1411">
            <v>0</v>
          </cell>
          <cell r="F1411" t="str">
            <v>FERF</v>
          </cell>
          <cell r="G1411" t="str">
            <v>CI_HBR</v>
          </cell>
          <cell r="H1411" t="str">
            <v>PC</v>
          </cell>
          <cell r="I1411" t="str">
            <v>CPR</v>
          </cell>
          <cell r="J1411" t="str">
            <v/>
          </cell>
          <cell r="K1411" t="str">
            <v>M0</v>
          </cell>
          <cell r="L1411" t="str">
            <v>7915</v>
          </cell>
          <cell r="M1411" t="str">
            <v>S</v>
          </cell>
          <cell r="N1411">
            <v>0</v>
          </cell>
        </row>
        <row r="1412">
          <cell r="A1412" t="str">
            <v>FG-FLO-HBR-AS-0037</v>
          </cell>
          <cell r="B1412" t="str">
            <v>CINT</v>
          </cell>
          <cell r="C1412" t="str">
            <v/>
          </cell>
          <cell r="D1412" t="str">
            <v>FLORA RC 60  AICO GREEN O6</v>
          </cell>
          <cell r="E1412">
            <v>0</v>
          </cell>
          <cell r="F1412" t="str">
            <v>FERF</v>
          </cell>
          <cell r="G1412" t="str">
            <v>CI_HBR</v>
          </cell>
          <cell r="H1412" t="str">
            <v>PC</v>
          </cell>
          <cell r="I1412" t="str">
            <v>CPR</v>
          </cell>
          <cell r="J1412" t="str">
            <v/>
          </cell>
          <cell r="K1412" t="str">
            <v>M0</v>
          </cell>
          <cell r="L1412" t="str">
            <v>7915</v>
          </cell>
          <cell r="M1412" t="str">
            <v>S</v>
          </cell>
          <cell r="N1412">
            <v>0</v>
          </cell>
        </row>
        <row r="1413">
          <cell r="A1413" t="str">
            <v>FG-FLO-HBR-AS-0038</v>
          </cell>
          <cell r="B1413" t="str">
            <v>CINT</v>
          </cell>
          <cell r="C1413" t="str">
            <v/>
          </cell>
          <cell r="D1413" t="str">
            <v>FLORA RC 60  AICO RED O3</v>
          </cell>
          <cell r="E1413">
            <v>0</v>
          </cell>
          <cell r="F1413" t="str">
            <v>FERF</v>
          </cell>
          <cell r="G1413" t="str">
            <v>CI_HBR</v>
          </cell>
          <cell r="H1413" t="str">
            <v>PC</v>
          </cell>
          <cell r="I1413" t="str">
            <v>CPR</v>
          </cell>
          <cell r="J1413" t="str">
            <v/>
          </cell>
          <cell r="K1413" t="str">
            <v>M0</v>
          </cell>
          <cell r="L1413" t="str">
            <v>7915</v>
          </cell>
          <cell r="M1413" t="str">
            <v>S</v>
          </cell>
          <cell r="N1413">
            <v>0</v>
          </cell>
        </row>
        <row r="1414">
          <cell r="A1414" t="str">
            <v>FG-FLO-HBR-AS-0039</v>
          </cell>
          <cell r="B1414" t="str">
            <v>CINT</v>
          </cell>
          <cell r="C1414" t="str">
            <v/>
          </cell>
          <cell r="D1414" t="str">
            <v>FLORA RC 60 S P SILVER BLUE</v>
          </cell>
          <cell r="E1414">
            <v>0</v>
          </cell>
          <cell r="F1414" t="str">
            <v>FERF</v>
          </cell>
          <cell r="G1414" t="str">
            <v>CI_HBR</v>
          </cell>
          <cell r="H1414" t="str">
            <v>PC</v>
          </cell>
          <cell r="I1414" t="str">
            <v>CPR</v>
          </cell>
          <cell r="J1414" t="str">
            <v/>
          </cell>
          <cell r="K1414" t="str">
            <v>M0</v>
          </cell>
          <cell r="L1414" t="str">
            <v>7915</v>
          </cell>
          <cell r="M1414" t="str">
            <v>S</v>
          </cell>
          <cell r="N1414">
            <v>0</v>
          </cell>
        </row>
        <row r="1415">
          <cell r="A1415" t="str">
            <v>FG-FLO-HBR-AS-0040</v>
          </cell>
          <cell r="B1415" t="str">
            <v>CINT</v>
          </cell>
          <cell r="C1415" t="str">
            <v/>
          </cell>
          <cell r="D1415" t="str">
            <v>FLORA RC 60 S P SILVER RED O3</v>
          </cell>
          <cell r="E1415">
            <v>0</v>
          </cell>
          <cell r="F1415" t="str">
            <v>FERF</v>
          </cell>
          <cell r="G1415" t="str">
            <v>CI_HBR</v>
          </cell>
          <cell r="H1415" t="str">
            <v>PC</v>
          </cell>
          <cell r="I1415" t="str">
            <v>CPR</v>
          </cell>
          <cell r="J1415" t="str">
            <v/>
          </cell>
          <cell r="K1415" t="str">
            <v>M0</v>
          </cell>
          <cell r="L1415" t="str">
            <v>7915</v>
          </cell>
          <cell r="M1415" t="str">
            <v>S</v>
          </cell>
          <cell r="N1415">
            <v>0</v>
          </cell>
        </row>
        <row r="1416">
          <cell r="A1416" t="str">
            <v>FG-FLO-HBR-AS-0041</v>
          </cell>
          <cell r="B1416" t="str">
            <v>CINT</v>
          </cell>
          <cell r="C1416" t="str">
            <v/>
          </cell>
          <cell r="D1416" t="str">
            <v>FLORA RC 70 AICO BLACK</v>
          </cell>
          <cell r="E1416">
            <v>0</v>
          </cell>
          <cell r="F1416" t="str">
            <v>FERF</v>
          </cell>
          <cell r="G1416" t="str">
            <v>CI_HBR</v>
          </cell>
          <cell r="H1416" t="str">
            <v>PC</v>
          </cell>
          <cell r="I1416" t="str">
            <v>CPR</v>
          </cell>
          <cell r="J1416" t="str">
            <v/>
          </cell>
          <cell r="K1416" t="str">
            <v>M0</v>
          </cell>
          <cell r="L1416" t="str">
            <v>7915</v>
          </cell>
          <cell r="M1416" t="str">
            <v>S</v>
          </cell>
          <cell r="N1416">
            <v>0</v>
          </cell>
        </row>
        <row r="1417">
          <cell r="A1417" t="str">
            <v>FG-FLO-HBR-AS-0042</v>
          </cell>
          <cell r="B1417" t="str">
            <v>CINT</v>
          </cell>
          <cell r="C1417" t="str">
            <v/>
          </cell>
          <cell r="D1417" t="str">
            <v>FLORA RC 70 AICO BLUE O1</v>
          </cell>
          <cell r="E1417">
            <v>0</v>
          </cell>
          <cell r="F1417" t="str">
            <v>FERF</v>
          </cell>
          <cell r="G1417" t="str">
            <v>CI_HBR</v>
          </cell>
          <cell r="H1417" t="str">
            <v>PC</v>
          </cell>
          <cell r="I1417" t="str">
            <v>CPR</v>
          </cell>
          <cell r="J1417" t="str">
            <v/>
          </cell>
          <cell r="K1417" t="str">
            <v>M0</v>
          </cell>
          <cell r="L1417" t="str">
            <v>7915</v>
          </cell>
          <cell r="M1417" t="str">
            <v>S</v>
          </cell>
          <cell r="N1417">
            <v>0</v>
          </cell>
        </row>
        <row r="1418">
          <cell r="A1418" t="str">
            <v>FG-FLO-HBR-AS-0043</v>
          </cell>
          <cell r="B1418" t="str">
            <v>CINT</v>
          </cell>
          <cell r="C1418" t="str">
            <v/>
          </cell>
          <cell r="D1418" t="str">
            <v>FLORA RC 70 AICO GREEN O6</v>
          </cell>
          <cell r="E1418">
            <v>0</v>
          </cell>
          <cell r="F1418" t="str">
            <v>FERF</v>
          </cell>
          <cell r="G1418" t="str">
            <v>CI_HBR</v>
          </cell>
          <cell r="H1418" t="str">
            <v>PC</v>
          </cell>
          <cell r="I1418" t="str">
            <v>CPR</v>
          </cell>
          <cell r="J1418" t="str">
            <v/>
          </cell>
          <cell r="K1418" t="str">
            <v>M0</v>
          </cell>
          <cell r="L1418" t="str">
            <v>7915</v>
          </cell>
          <cell r="M1418" t="str">
            <v>S</v>
          </cell>
          <cell r="N1418">
            <v>0</v>
          </cell>
        </row>
        <row r="1419">
          <cell r="A1419" t="str">
            <v>FG-FLO-HBR-AS-0044</v>
          </cell>
          <cell r="B1419" t="str">
            <v>CINT</v>
          </cell>
          <cell r="C1419" t="str">
            <v/>
          </cell>
          <cell r="D1419" t="str">
            <v>FLORA RC 70 AICO RED O3</v>
          </cell>
          <cell r="E1419">
            <v>0</v>
          </cell>
          <cell r="F1419" t="str">
            <v>FERF</v>
          </cell>
          <cell r="G1419" t="str">
            <v>CI_HBR</v>
          </cell>
          <cell r="H1419" t="str">
            <v>PC</v>
          </cell>
          <cell r="I1419" t="str">
            <v>CPR</v>
          </cell>
          <cell r="J1419" t="str">
            <v/>
          </cell>
          <cell r="K1419" t="str">
            <v>M0</v>
          </cell>
          <cell r="L1419" t="str">
            <v>7915</v>
          </cell>
          <cell r="M1419" t="str">
            <v>S</v>
          </cell>
          <cell r="N1419">
            <v>0</v>
          </cell>
        </row>
        <row r="1420">
          <cell r="A1420" t="str">
            <v>FG-FLO-HBR-AS-0045</v>
          </cell>
          <cell r="B1420" t="str">
            <v>CINT</v>
          </cell>
          <cell r="C1420" t="str">
            <v/>
          </cell>
          <cell r="D1420" t="str">
            <v>FLORA RC 71 P BLUE BLUE</v>
          </cell>
          <cell r="E1420">
            <v>0</v>
          </cell>
          <cell r="F1420" t="str">
            <v>FERF</v>
          </cell>
          <cell r="G1420" t="str">
            <v>CI_HBR</v>
          </cell>
          <cell r="H1420" t="str">
            <v>PC</v>
          </cell>
          <cell r="I1420" t="str">
            <v>CPR</v>
          </cell>
          <cell r="J1420" t="str">
            <v/>
          </cell>
          <cell r="K1420" t="str">
            <v>M0</v>
          </cell>
          <cell r="L1420" t="str">
            <v>7915</v>
          </cell>
          <cell r="M1420" t="str">
            <v>S</v>
          </cell>
          <cell r="N1420">
            <v>0</v>
          </cell>
        </row>
        <row r="1421">
          <cell r="A1421" t="str">
            <v>FG-FLO-HBR-AS-0046</v>
          </cell>
          <cell r="B1421" t="str">
            <v>CINT</v>
          </cell>
          <cell r="C1421" t="str">
            <v/>
          </cell>
          <cell r="D1421" t="str">
            <v>FLORA RC 71 P BLACK RED</v>
          </cell>
          <cell r="E1421">
            <v>0</v>
          </cell>
          <cell r="F1421" t="str">
            <v>FERF</v>
          </cell>
          <cell r="G1421" t="str">
            <v>CI_HBR</v>
          </cell>
          <cell r="H1421" t="str">
            <v>PC</v>
          </cell>
          <cell r="I1421" t="str">
            <v>CPR</v>
          </cell>
          <cell r="J1421" t="str">
            <v/>
          </cell>
          <cell r="K1421" t="str">
            <v>M0</v>
          </cell>
          <cell r="L1421" t="str">
            <v>7915</v>
          </cell>
          <cell r="M1421" t="str">
            <v>S</v>
          </cell>
          <cell r="N1421">
            <v>0</v>
          </cell>
        </row>
        <row r="1422">
          <cell r="A1422" t="str">
            <v>FG-FLO-HBR-AS-0047</v>
          </cell>
          <cell r="B1422" t="str">
            <v>CINT</v>
          </cell>
          <cell r="C1422" t="str">
            <v/>
          </cell>
          <cell r="D1422" t="str">
            <v>FLORA RC 71 P GREEN GREEN</v>
          </cell>
          <cell r="E1422">
            <v>0</v>
          </cell>
          <cell r="F1422" t="str">
            <v>FERF</v>
          </cell>
          <cell r="G1422" t="str">
            <v>CI_HBR</v>
          </cell>
          <cell r="H1422" t="str">
            <v>PC</v>
          </cell>
          <cell r="I1422" t="str">
            <v>CPR</v>
          </cell>
          <cell r="J1422" t="str">
            <v/>
          </cell>
          <cell r="K1422" t="str">
            <v>M0</v>
          </cell>
          <cell r="L1422" t="str">
            <v>7915</v>
          </cell>
          <cell r="M1422" t="str">
            <v>S</v>
          </cell>
          <cell r="N1422">
            <v>0</v>
          </cell>
        </row>
        <row r="1423">
          <cell r="A1423" t="str">
            <v>FG-FLO-HBR-AS-0048</v>
          </cell>
          <cell r="B1423" t="str">
            <v>CINT</v>
          </cell>
          <cell r="C1423" t="str">
            <v/>
          </cell>
          <cell r="D1423" t="str">
            <v>FLORA RC 71 P LIGH GREEN LIGH GREEN</v>
          </cell>
          <cell r="E1423">
            <v>0</v>
          </cell>
          <cell r="F1423" t="str">
            <v>FERF</v>
          </cell>
          <cell r="G1423" t="str">
            <v>CI_HBR</v>
          </cell>
          <cell r="H1423" t="str">
            <v>PC</v>
          </cell>
          <cell r="I1423" t="str">
            <v>CPR</v>
          </cell>
          <cell r="J1423" t="str">
            <v/>
          </cell>
          <cell r="K1423" t="str">
            <v>M0</v>
          </cell>
          <cell r="L1423" t="str">
            <v>7915</v>
          </cell>
          <cell r="M1423" t="str">
            <v>S</v>
          </cell>
          <cell r="N1423">
            <v>0</v>
          </cell>
        </row>
        <row r="1424">
          <cell r="A1424" t="str">
            <v>FG-FLO-HBR-AS-0049</v>
          </cell>
          <cell r="B1424" t="str">
            <v>CINT</v>
          </cell>
          <cell r="C1424" t="str">
            <v/>
          </cell>
          <cell r="D1424" t="str">
            <v>FLORA RC 71 P LIGHT BLUE LIGHT BLUE</v>
          </cell>
          <cell r="E1424">
            <v>0</v>
          </cell>
          <cell r="F1424" t="str">
            <v>FERF</v>
          </cell>
          <cell r="G1424" t="str">
            <v>CI_HBR</v>
          </cell>
          <cell r="H1424" t="str">
            <v>PC</v>
          </cell>
          <cell r="I1424" t="str">
            <v>CPR</v>
          </cell>
          <cell r="J1424" t="str">
            <v/>
          </cell>
          <cell r="K1424" t="str">
            <v>M0</v>
          </cell>
          <cell r="L1424" t="str">
            <v>7915</v>
          </cell>
          <cell r="M1424" t="str">
            <v>S</v>
          </cell>
          <cell r="N1424">
            <v>0</v>
          </cell>
        </row>
        <row r="1425">
          <cell r="A1425" t="str">
            <v>FG-FLO-HBR-AS-0050</v>
          </cell>
          <cell r="B1425" t="str">
            <v>CINT</v>
          </cell>
          <cell r="C1425" t="str">
            <v/>
          </cell>
          <cell r="D1425" t="str">
            <v>FLORA RC 71 P ORANGE ORANGE</v>
          </cell>
          <cell r="E1425">
            <v>0</v>
          </cell>
          <cell r="F1425" t="str">
            <v>FERF</v>
          </cell>
          <cell r="G1425" t="str">
            <v>CI_HBR</v>
          </cell>
          <cell r="H1425" t="str">
            <v>PC</v>
          </cell>
          <cell r="I1425" t="str">
            <v>CPR</v>
          </cell>
          <cell r="J1425" t="str">
            <v/>
          </cell>
          <cell r="K1425" t="str">
            <v>M0</v>
          </cell>
          <cell r="L1425" t="str">
            <v>7915</v>
          </cell>
          <cell r="M1425" t="str">
            <v>S</v>
          </cell>
          <cell r="N1425">
            <v>0</v>
          </cell>
        </row>
        <row r="1426">
          <cell r="A1426" t="str">
            <v>FG-FLO-HBR-AS-0051</v>
          </cell>
          <cell r="B1426" t="str">
            <v>CINT</v>
          </cell>
          <cell r="C1426" t="str">
            <v/>
          </cell>
          <cell r="D1426" t="str">
            <v>FLORA RC 71 P RED RED</v>
          </cell>
          <cell r="E1426">
            <v>45232</v>
          </cell>
          <cell r="F1426" t="str">
            <v>FERF</v>
          </cell>
          <cell r="G1426" t="str">
            <v>CI_HBR</v>
          </cell>
          <cell r="H1426" t="str">
            <v>PC</v>
          </cell>
          <cell r="I1426" t="str">
            <v>CPR</v>
          </cell>
          <cell r="J1426" t="str">
            <v/>
          </cell>
          <cell r="K1426" t="str">
            <v>M0</v>
          </cell>
          <cell r="L1426" t="str">
            <v>7915</v>
          </cell>
          <cell r="M1426" t="str">
            <v>S</v>
          </cell>
          <cell r="N1426">
            <v>239562</v>
          </cell>
        </row>
        <row r="1427">
          <cell r="A1427" t="str">
            <v>FG-FLO-HBR-AS-0052</v>
          </cell>
          <cell r="B1427" t="str">
            <v>CINT</v>
          </cell>
          <cell r="C1427" t="str">
            <v/>
          </cell>
          <cell r="D1427" t="str">
            <v>FLORA RC 71 SILVER BLACK</v>
          </cell>
          <cell r="E1427">
            <v>44834</v>
          </cell>
          <cell r="F1427" t="str">
            <v>FERF</v>
          </cell>
          <cell r="G1427" t="str">
            <v>CI_HBR</v>
          </cell>
          <cell r="H1427" t="str">
            <v>PC</v>
          </cell>
          <cell r="I1427" t="str">
            <v>CPR</v>
          </cell>
          <cell r="J1427" t="str">
            <v/>
          </cell>
          <cell r="K1427" t="str">
            <v>M0</v>
          </cell>
          <cell r="L1427" t="str">
            <v>7915</v>
          </cell>
          <cell r="M1427" t="str">
            <v>S</v>
          </cell>
          <cell r="N1427">
            <v>176406</v>
          </cell>
        </row>
        <row r="1428">
          <cell r="A1428" t="str">
            <v>FG-FLO-HBR-AS-0053</v>
          </cell>
          <cell r="B1428" t="str">
            <v>CINT</v>
          </cell>
          <cell r="C1428" t="str">
            <v/>
          </cell>
          <cell r="D1428" t="str">
            <v>FLORA RC 71 SILVER BLUE</v>
          </cell>
          <cell r="E1428">
            <v>44834</v>
          </cell>
          <cell r="F1428" t="str">
            <v>FERF</v>
          </cell>
          <cell r="G1428" t="str">
            <v>CI_HBR</v>
          </cell>
          <cell r="H1428" t="str">
            <v>PC</v>
          </cell>
          <cell r="I1428" t="str">
            <v>CPR</v>
          </cell>
          <cell r="J1428" t="str">
            <v/>
          </cell>
          <cell r="K1428" t="str">
            <v>M0</v>
          </cell>
          <cell r="L1428" t="str">
            <v>7915</v>
          </cell>
          <cell r="M1428" t="str">
            <v>S</v>
          </cell>
          <cell r="N1428">
            <v>173932</v>
          </cell>
        </row>
        <row r="1429">
          <cell r="A1429" t="str">
            <v>FG-FLO-HBR-AS-0054</v>
          </cell>
          <cell r="B1429" t="str">
            <v>CINT</v>
          </cell>
          <cell r="C1429" t="str">
            <v/>
          </cell>
          <cell r="D1429" t="str">
            <v>FLORA RC 71 SILVER RED</v>
          </cell>
          <cell r="E1429">
            <v>44854</v>
          </cell>
          <cell r="F1429" t="str">
            <v>FERF</v>
          </cell>
          <cell r="G1429" t="str">
            <v>CI_HBR</v>
          </cell>
          <cell r="H1429" t="str">
            <v>PC</v>
          </cell>
          <cell r="I1429" t="str">
            <v>CPR</v>
          </cell>
          <cell r="J1429" t="str">
            <v/>
          </cell>
          <cell r="K1429" t="str">
            <v>M0</v>
          </cell>
          <cell r="L1429" t="str">
            <v>7915</v>
          </cell>
          <cell r="M1429" t="str">
            <v>S</v>
          </cell>
          <cell r="N1429">
            <v>117974</v>
          </cell>
        </row>
        <row r="1430">
          <cell r="A1430" t="str">
            <v>FG-FLO-HBR-AS-0055</v>
          </cell>
          <cell r="B1430" t="str">
            <v>CINT</v>
          </cell>
          <cell r="C1430" t="str">
            <v/>
          </cell>
          <cell r="D1430" t="str">
            <v>FLORA RC 63 CM P GREY BLACK</v>
          </cell>
          <cell r="E1430">
            <v>44769</v>
          </cell>
          <cell r="F1430" t="str">
            <v>FERF</v>
          </cell>
          <cell r="G1430" t="str">
            <v>CI_HBR</v>
          </cell>
          <cell r="H1430" t="str">
            <v>PC</v>
          </cell>
          <cell r="I1430" t="str">
            <v>CPR</v>
          </cell>
          <cell r="J1430" t="str">
            <v/>
          </cell>
          <cell r="K1430" t="str">
            <v>M0</v>
          </cell>
          <cell r="L1430" t="str">
            <v>7915</v>
          </cell>
          <cell r="M1430" t="str">
            <v>S</v>
          </cell>
          <cell r="N1430">
            <v>0</v>
          </cell>
        </row>
        <row r="1431">
          <cell r="A1431" t="str">
            <v>FG-FLO-HBR-AS-0056</v>
          </cell>
          <cell r="B1431" t="str">
            <v>CINT</v>
          </cell>
          <cell r="C1431" t="str">
            <v/>
          </cell>
          <cell r="D1431" t="str">
            <v>FLORA RC 63 CM P GREY RED</v>
          </cell>
          <cell r="E1431">
            <v>44769</v>
          </cell>
          <cell r="F1431" t="str">
            <v>FERF</v>
          </cell>
          <cell r="G1431" t="str">
            <v>CI_HBR</v>
          </cell>
          <cell r="H1431" t="str">
            <v>PC</v>
          </cell>
          <cell r="I1431" t="str">
            <v>CPR</v>
          </cell>
          <cell r="J1431" t="str">
            <v/>
          </cell>
          <cell r="K1431" t="str">
            <v>M0</v>
          </cell>
          <cell r="L1431" t="str">
            <v>7915</v>
          </cell>
          <cell r="M1431" t="str">
            <v>S</v>
          </cell>
          <cell r="N1431">
            <v>0</v>
          </cell>
        </row>
        <row r="1432">
          <cell r="A1432" t="str">
            <v>FG-FLO-HBR-AS-0057</v>
          </cell>
          <cell r="B1432" t="str">
            <v>CINT</v>
          </cell>
          <cell r="C1432" t="str">
            <v/>
          </cell>
          <cell r="D1432" t="str">
            <v>FLORA SAN BROWN TAURUS</v>
          </cell>
          <cell r="E1432">
            <v>0</v>
          </cell>
          <cell r="F1432" t="str">
            <v>FERF</v>
          </cell>
          <cell r="G1432" t="str">
            <v>CI_HBR</v>
          </cell>
          <cell r="H1432" t="str">
            <v>PC</v>
          </cell>
          <cell r="I1432" t="str">
            <v>CPR</v>
          </cell>
          <cell r="J1432" t="str">
            <v/>
          </cell>
          <cell r="K1432" t="str">
            <v>M0</v>
          </cell>
          <cell r="L1432" t="str">
            <v>7915</v>
          </cell>
          <cell r="M1432" t="str">
            <v>S</v>
          </cell>
          <cell r="N1432">
            <v>0</v>
          </cell>
        </row>
        <row r="1433">
          <cell r="A1433" t="str">
            <v>FG-FLO-HBR-AS-0058</v>
          </cell>
          <cell r="B1433" t="str">
            <v>CINT</v>
          </cell>
          <cell r="C1433" t="str">
            <v/>
          </cell>
          <cell r="D1433" t="str">
            <v>FLORA SAN N BLACK</v>
          </cell>
          <cell r="E1433">
            <v>44928</v>
          </cell>
          <cell r="F1433" t="str">
            <v>FERF</v>
          </cell>
          <cell r="G1433" t="str">
            <v>CI_HBR</v>
          </cell>
          <cell r="H1433" t="str">
            <v>PC</v>
          </cell>
          <cell r="I1433" t="str">
            <v>CPR</v>
          </cell>
          <cell r="J1433" t="str">
            <v/>
          </cell>
          <cell r="K1433" t="str">
            <v>M0</v>
          </cell>
          <cell r="L1433" t="str">
            <v>7915</v>
          </cell>
          <cell r="M1433" t="str">
            <v>S</v>
          </cell>
          <cell r="N1433">
            <v>179992</v>
          </cell>
        </row>
        <row r="1434">
          <cell r="A1434" t="str">
            <v>FG-FLO-HBR-AS-0059</v>
          </cell>
          <cell r="B1434" t="str">
            <v>CINT</v>
          </cell>
          <cell r="C1434" t="str">
            <v/>
          </cell>
          <cell r="D1434" t="str">
            <v>FLORA SAN GREY O2</v>
          </cell>
          <cell r="E1434">
            <v>0</v>
          </cell>
          <cell r="F1434" t="str">
            <v>FERF</v>
          </cell>
          <cell r="G1434" t="str">
            <v>CI_HBR</v>
          </cell>
          <cell r="H1434" t="str">
            <v>PC</v>
          </cell>
          <cell r="I1434" t="str">
            <v>CPR</v>
          </cell>
          <cell r="J1434" t="str">
            <v/>
          </cell>
          <cell r="K1434" t="str">
            <v>M0</v>
          </cell>
          <cell r="L1434" t="str">
            <v>7915</v>
          </cell>
          <cell r="M1434" t="str">
            <v>S</v>
          </cell>
          <cell r="N1434">
            <v>0</v>
          </cell>
        </row>
        <row r="1435">
          <cell r="A1435" t="str">
            <v>FG-FLO-HBR-AS-0060</v>
          </cell>
          <cell r="B1435" t="str">
            <v>CINT</v>
          </cell>
          <cell r="C1435" t="str">
            <v/>
          </cell>
          <cell r="D1435" t="str">
            <v>FLORA SAN N BEIGE O5</v>
          </cell>
          <cell r="E1435">
            <v>44928</v>
          </cell>
          <cell r="F1435" t="str">
            <v>FERF</v>
          </cell>
          <cell r="G1435" t="str">
            <v>CI_HBR</v>
          </cell>
          <cell r="H1435" t="str">
            <v>PC</v>
          </cell>
          <cell r="I1435" t="str">
            <v>CPR</v>
          </cell>
          <cell r="J1435" t="str">
            <v/>
          </cell>
          <cell r="K1435" t="str">
            <v>M0</v>
          </cell>
          <cell r="L1435" t="str">
            <v>7915</v>
          </cell>
          <cell r="M1435" t="str">
            <v>S</v>
          </cell>
          <cell r="N1435">
            <v>179992</v>
          </cell>
        </row>
        <row r="1436">
          <cell r="A1436" t="str">
            <v>FG-FLO-HBR-AS-0061</v>
          </cell>
          <cell r="B1436" t="str">
            <v>CINT</v>
          </cell>
          <cell r="C1436" t="str">
            <v/>
          </cell>
          <cell r="D1436" t="str">
            <v>FLORA SAN N BLUE I1</v>
          </cell>
          <cell r="E1436">
            <v>44966</v>
          </cell>
          <cell r="F1436" t="str">
            <v>FERF</v>
          </cell>
          <cell r="G1436" t="str">
            <v>CI_HBR</v>
          </cell>
          <cell r="H1436" t="str">
            <v>PC</v>
          </cell>
          <cell r="I1436" t="str">
            <v>CPR</v>
          </cell>
          <cell r="J1436" t="str">
            <v/>
          </cell>
          <cell r="K1436" t="str">
            <v>M0</v>
          </cell>
          <cell r="L1436" t="str">
            <v>7915</v>
          </cell>
          <cell r="M1436" t="str">
            <v>S</v>
          </cell>
          <cell r="N1436">
            <v>161129</v>
          </cell>
        </row>
        <row r="1437">
          <cell r="A1437" t="str">
            <v>FG-FLO-HBR-AS-0062</v>
          </cell>
          <cell r="B1437" t="str">
            <v>CINT</v>
          </cell>
          <cell r="C1437" t="str">
            <v/>
          </cell>
          <cell r="D1437" t="str">
            <v>FLORA SAN N GREEN I6</v>
          </cell>
          <cell r="E1437">
            <v>44847</v>
          </cell>
          <cell r="F1437" t="str">
            <v>FERF</v>
          </cell>
          <cell r="G1437" t="str">
            <v>CI_HBR</v>
          </cell>
          <cell r="H1437" t="str">
            <v>PC</v>
          </cell>
          <cell r="I1437" t="str">
            <v>CPR</v>
          </cell>
          <cell r="J1437" t="str">
            <v/>
          </cell>
          <cell r="K1437" t="str">
            <v>M0</v>
          </cell>
          <cell r="L1437" t="str">
            <v>7915</v>
          </cell>
          <cell r="M1437" t="str">
            <v>S</v>
          </cell>
          <cell r="N1437">
            <v>152295</v>
          </cell>
        </row>
        <row r="1438">
          <cell r="A1438" t="str">
            <v>FG-FLO-HBR-AS-0063</v>
          </cell>
          <cell r="B1438" t="str">
            <v>CINT</v>
          </cell>
          <cell r="C1438" t="str">
            <v/>
          </cell>
          <cell r="D1438" t="str">
            <v>FLORA SAN N PINK</v>
          </cell>
          <cell r="E1438">
            <v>0</v>
          </cell>
          <cell r="F1438" t="str">
            <v>FERF</v>
          </cell>
          <cell r="G1438" t="str">
            <v>CI_HBR</v>
          </cell>
          <cell r="H1438" t="str">
            <v>PC</v>
          </cell>
          <cell r="I1438" t="str">
            <v>CPR</v>
          </cell>
          <cell r="J1438" t="str">
            <v/>
          </cell>
          <cell r="K1438" t="str">
            <v>M0</v>
          </cell>
          <cell r="L1438" t="str">
            <v>7915</v>
          </cell>
          <cell r="M1438" t="str">
            <v>S</v>
          </cell>
          <cell r="N1438">
            <v>0</v>
          </cell>
        </row>
        <row r="1439">
          <cell r="A1439" t="str">
            <v>FG-FLO-HBR-AS-0064</v>
          </cell>
          <cell r="B1439" t="str">
            <v>CINT</v>
          </cell>
          <cell r="C1439" t="str">
            <v/>
          </cell>
          <cell r="D1439" t="str">
            <v>FLORA SAN N RED I3</v>
          </cell>
          <cell r="E1439">
            <v>44928</v>
          </cell>
          <cell r="F1439" t="str">
            <v>FERF</v>
          </cell>
          <cell r="G1439" t="str">
            <v>CI_HBR</v>
          </cell>
          <cell r="H1439" t="str">
            <v>PC</v>
          </cell>
          <cell r="I1439" t="str">
            <v>CPR</v>
          </cell>
          <cell r="J1439" t="str">
            <v/>
          </cell>
          <cell r="K1439" t="str">
            <v>M0</v>
          </cell>
          <cell r="L1439" t="str">
            <v>7915</v>
          </cell>
          <cell r="M1439" t="str">
            <v>S</v>
          </cell>
          <cell r="N1439">
            <v>179992</v>
          </cell>
        </row>
        <row r="1440">
          <cell r="A1440" t="str">
            <v>FG-FLO-HBR-AS-0065</v>
          </cell>
          <cell r="B1440" t="str">
            <v>CINT</v>
          </cell>
          <cell r="C1440" t="str">
            <v/>
          </cell>
          <cell r="D1440" t="str">
            <v>FLORA SAN N YELLOW I8</v>
          </cell>
          <cell r="E1440">
            <v>44928</v>
          </cell>
          <cell r="F1440" t="str">
            <v>FERF</v>
          </cell>
          <cell r="G1440" t="str">
            <v>CI_HBR</v>
          </cell>
          <cell r="H1440" t="str">
            <v>PC</v>
          </cell>
          <cell r="I1440" t="str">
            <v>CPR</v>
          </cell>
          <cell r="J1440" t="str">
            <v/>
          </cell>
          <cell r="K1440" t="str">
            <v>M0</v>
          </cell>
          <cell r="L1440" t="str">
            <v>7915</v>
          </cell>
          <cell r="M1440" t="str">
            <v>S</v>
          </cell>
          <cell r="N1440">
            <v>179992</v>
          </cell>
        </row>
        <row r="1441">
          <cell r="A1441" t="str">
            <v>FG-FLO-HBR-AS-0066</v>
          </cell>
          <cell r="B1441" t="str">
            <v>CINT</v>
          </cell>
          <cell r="C1441" t="str">
            <v/>
          </cell>
          <cell r="D1441" t="str">
            <v>FLORA SAN N ORANGE</v>
          </cell>
          <cell r="E1441">
            <v>44928</v>
          </cell>
          <cell r="F1441" t="str">
            <v>FERF</v>
          </cell>
          <cell r="G1441" t="str">
            <v>CI_HBR</v>
          </cell>
          <cell r="H1441" t="str">
            <v>PC</v>
          </cell>
          <cell r="I1441" t="str">
            <v>CPR</v>
          </cell>
          <cell r="J1441" t="str">
            <v/>
          </cell>
          <cell r="K1441" t="str">
            <v>M0</v>
          </cell>
          <cell r="L1441" t="str">
            <v>7915</v>
          </cell>
          <cell r="M1441" t="str">
            <v>S</v>
          </cell>
          <cell r="N1441">
            <v>179992</v>
          </cell>
        </row>
        <row r="1442">
          <cell r="A1442" t="str">
            <v>FG-FLO-HBR-AS-0067</v>
          </cell>
          <cell r="B1442" t="str">
            <v>CINT</v>
          </cell>
          <cell r="C1442" t="str">
            <v/>
          </cell>
          <cell r="D1442" t="str">
            <v>FLORA SAN N P GREEN GREEN I6</v>
          </cell>
          <cell r="E1442">
            <v>0</v>
          </cell>
          <cell r="F1442" t="str">
            <v>FERF</v>
          </cell>
          <cell r="G1442" t="str">
            <v>CI_HBR</v>
          </cell>
          <cell r="H1442" t="str">
            <v>PC</v>
          </cell>
          <cell r="I1442" t="str">
            <v>CPR</v>
          </cell>
          <cell r="J1442" t="str">
            <v/>
          </cell>
          <cell r="K1442" t="str">
            <v>M0</v>
          </cell>
          <cell r="L1442" t="str">
            <v>7915</v>
          </cell>
          <cell r="M1442" t="str">
            <v>S</v>
          </cell>
          <cell r="N1442">
            <v>0</v>
          </cell>
        </row>
        <row r="1443">
          <cell r="A1443" t="str">
            <v>FG-FLO-HBR-AS-0068</v>
          </cell>
          <cell r="B1443" t="str">
            <v>CINT</v>
          </cell>
          <cell r="C1443" t="str">
            <v/>
          </cell>
          <cell r="D1443" t="str">
            <v>FLORA SAN P SILVER BLACK O7</v>
          </cell>
          <cell r="E1443">
            <v>0</v>
          </cell>
          <cell r="F1443" t="str">
            <v>FERF</v>
          </cell>
          <cell r="G1443" t="str">
            <v>CI_HBR</v>
          </cell>
          <cell r="H1443" t="str">
            <v>PC</v>
          </cell>
          <cell r="I1443" t="str">
            <v>CPR</v>
          </cell>
          <cell r="J1443" t="str">
            <v/>
          </cell>
          <cell r="K1443" t="str">
            <v>M0</v>
          </cell>
          <cell r="L1443" t="str">
            <v>7915</v>
          </cell>
          <cell r="M1443" t="str">
            <v>S</v>
          </cell>
          <cell r="N1443">
            <v>0</v>
          </cell>
        </row>
        <row r="1444">
          <cell r="A1444" t="str">
            <v>FG-FLO-HBR-AS-0069</v>
          </cell>
          <cell r="B1444" t="str">
            <v>CINT</v>
          </cell>
          <cell r="C1444" t="str">
            <v/>
          </cell>
          <cell r="D1444" t="str">
            <v>FLORA RC 61 P SLVER RED</v>
          </cell>
          <cell r="E1444">
            <v>44804</v>
          </cell>
          <cell r="F1444" t="str">
            <v>FERF</v>
          </cell>
          <cell r="G1444" t="str">
            <v>CI_HBR</v>
          </cell>
          <cell r="H1444" t="str">
            <v>PC</v>
          </cell>
          <cell r="I1444" t="str">
            <v>CPR</v>
          </cell>
          <cell r="J1444" t="str">
            <v/>
          </cell>
          <cell r="K1444" t="str">
            <v>M0</v>
          </cell>
          <cell r="L1444" t="str">
            <v>7915</v>
          </cell>
          <cell r="M1444" t="str">
            <v>S</v>
          </cell>
          <cell r="N1444">
            <v>95396</v>
          </cell>
        </row>
        <row r="1445">
          <cell r="A1445" t="str">
            <v>FG-FLO-HBR-AS-0070</v>
          </cell>
          <cell r="B1445" t="str">
            <v>CINT</v>
          </cell>
          <cell r="C1445" t="str">
            <v/>
          </cell>
          <cell r="D1445" t="str">
            <v>FLORA RC 71 P WHITE WHITE</v>
          </cell>
          <cell r="E1445">
            <v>44804</v>
          </cell>
          <cell r="F1445" t="str">
            <v>FERF</v>
          </cell>
          <cell r="G1445" t="str">
            <v>CI_HBR</v>
          </cell>
          <cell r="H1445" t="str">
            <v>PC</v>
          </cell>
          <cell r="I1445" t="str">
            <v>CPR</v>
          </cell>
          <cell r="J1445" t="str">
            <v/>
          </cell>
          <cell r="K1445" t="str">
            <v>M0</v>
          </cell>
          <cell r="L1445" t="str">
            <v>7915</v>
          </cell>
          <cell r="M1445" t="str">
            <v>S</v>
          </cell>
          <cell r="N1445">
            <v>102862</v>
          </cell>
        </row>
        <row r="1446">
          <cell r="A1446" t="str">
            <v>FG-FLO-HBR-AS-0071</v>
          </cell>
          <cell r="B1446" t="str">
            <v>CINT</v>
          </cell>
          <cell r="C1446" t="str">
            <v/>
          </cell>
          <cell r="D1446" t="str">
            <v>FLORA RC 71 P BLACK BLACK</v>
          </cell>
          <cell r="E1446">
            <v>44935</v>
          </cell>
          <cell r="F1446" t="str">
            <v>FERF</v>
          </cell>
          <cell r="G1446" t="str">
            <v>CI_HBR</v>
          </cell>
          <cell r="H1446" t="str">
            <v>PC</v>
          </cell>
          <cell r="I1446" t="str">
            <v>CPR</v>
          </cell>
          <cell r="J1446" t="str">
            <v/>
          </cell>
          <cell r="K1446" t="str">
            <v>M0</v>
          </cell>
          <cell r="L1446" t="str">
            <v>7915</v>
          </cell>
          <cell r="M1446" t="str">
            <v>S</v>
          </cell>
          <cell r="N1446">
            <v>231348</v>
          </cell>
        </row>
        <row r="1447">
          <cell r="A1447" t="str">
            <v>FG-FLO-HBR-AS-0072</v>
          </cell>
          <cell r="B1447" t="str">
            <v>CINT</v>
          </cell>
          <cell r="C1447" t="str">
            <v/>
          </cell>
          <cell r="D1447" t="str">
            <v>FLORA SP P SILVER BLUE i1</v>
          </cell>
          <cell r="E1447">
            <v>44804</v>
          </cell>
          <cell r="F1447" t="str">
            <v>FERF</v>
          </cell>
          <cell r="G1447" t="str">
            <v>CI_HBR</v>
          </cell>
          <cell r="H1447" t="str">
            <v>PC</v>
          </cell>
          <cell r="I1447" t="str">
            <v>CPR</v>
          </cell>
          <cell r="J1447" t="str">
            <v/>
          </cell>
          <cell r="K1447" t="str">
            <v>M0</v>
          </cell>
          <cell r="L1447" t="str">
            <v>7915</v>
          </cell>
          <cell r="M1447" t="str">
            <v>S</v>
          </cell>
          <cell r="N1447">
            <v>71869</v>
          </cell>
        </row>
        <row r="1448">
          <cell r="A1448" t="str">
            <v>FG-FLO-HBR-AS-0073</v>
          </cell>
          <cell r="B1448" t="str">
            <v>CINT</v>
          </cell>
          <cell r="C1448" t="str">
            <v/>
          </cell>
          <cell r="D1448" t="str">
            <v>FLORA SP P SILVER RED i3</v>
          </cell>
          <cell r="E1448">
            <v>0</v>
          </cell>
          <cell r="F1448" t="str">
            <v>FERF</v>
          </cell>
          <cell r="G1448" t="str">
            <v>CI_HBR</v>
          </cell>
          <cell r="H1448" t="str">
            <v>PC</v>
          </cell>
          <cell r="I1448" t="str">
            <v>CPR</v>
          </cell>
          <cell r="J1448" t="str">
            <v/>
          </cell>
          <cell r="K1448" t="str">
            <v>M0</v>
          </cell>
          <cell r="L1448" t="str">
            <v>7915</v>
          </cell>
          <cell r="M1448" t="str">
            <v>S</v>
          </cell>
          <cell r="N1448">
            <v>0</v>
          </cell>
        </row>
        <row r="1449">
          <cell r="A1449" t="str">
            <v>FG-FLO-HBR-AS-0074</v>
          </cell>
          <cell r="B1449" t="str">
            <v>CINT</v>
          </cell>
          <cell r="C1449" t="str">
            <v/>
          </cell>
          <cell r="D1449" t="str">
            <v>FLORA SP P SILVER GREEN i6</v>
          </cell>
          <cell r="E1449">
            <v>0</v>
          </cell>
          <cell r="F1449" t="str">
            <v>FERF</v>
          </cell>
          <cell r="G1449" t="str">
            <v>CI_HBR</v>
          </cell>
          <cell r="H1449" t="str">
            <v>PC</v>
          </cell>
          <cell r="I1449" t="str">
            <v>CPR</v>
          </cell>
          <cell r="J1449" t="str">
            <v/>
          </cell>
          <cell r="K1449" t="str">
            <v>M0</v>
          </cell>
          <cell r="L1449" t="str">
            <v>7915</v>
          </cell>
          <cell r="M1449" t="str">
            <v>S</v>
          </cell>
          <cell r="N1449">
            <v>0</v>
          </cell>
        </row>
        <row r="1450">
          <cell r="A1450" t="str">
            <v>FG-FLO-HBR-AS-0075</v>
          </cell>
          <cell r="B1450" t="str">
            <v>CINT</v>
          </cell>
          <cell r="C1450" t="str">
            <v/>
          </cell>
          <cell r="D1450" t="str">
            <v>FLORA SP P SILVER YELLOW i8</v>
          </cell>
          <cell r="E1450">
            <v>0</v>
          </cell>
          <cell r="F1450" t="str">
            <v>FERF</v>
          </cell>
          <cell r="G1450" t="str">
            <v>CI_HBR</v>
          </cell>
          <cell r="H1450" t="str">
            <v>PC</v>
          </cell>
          <cell r="I1450" t="str">
            <v>CPR</v>
          </cell>
          <cell r="J1450" t="str">
            <v/>
          </cell>
          <cell r="K1450" t="str">
            <v>M0</v>
          </cell>
          <cell r="L1450" t="str">
            <v>7915</v>
          </cell>
          <cell r="M1450" t="str">
            <v>S</v>
          </cell>
          <cell r="N1450">
            <v>0</v>
          </cell>
        </row>
        <row r="1451">
          <cell r="A1451" t="str">
            <v>FG-FLO-HBR-AS-0076</v>
          </cell>
          <cell r="B1451" t="str">
            <v>CINT</v>
          </cell>
          <cell r="C1451" t="str">
            <v/>
          </cell>
          <cell r="D1451" t="str">
            <v>FLORA SP P DARK CREAM O5</v>
          </cell>
          <cell r="E1451">
            <v>0</v>
          </cell>
          <cell r="F1451" t="str">
            <v>FERF</v>
          </cell>
          <cell r="G1451" t="str">
            <v>CI_HBR</v>
          </cell>
          <cell r="H1451" t="str">
            <v>PC</v>
          </cell>
          <cell r="I1451" t="str">
            <v>CPR</v>
          </cell>
          <cell r="J1451" t="str">
            <v/>
          </cell>
          <cell r="K1451" t="str">
            <v>M0</v>
          </cell>
          <cell r="L1451" t="str">
            <v>7915</v>
          </cell>
          <cell r="M1451" t="str">
            <v>S</v>
          </cell>
          <cell r="N1451">
            <v>0</v>
          </cell>
        </row>
        <row r="1452">
          <cell r="A1452" t="str">
            <v>FG-FLO-HBR-AS-0077</v>
          </cell>
          <cell r="B1452" t="str">
            <v>CINT</v>
          </cell>
          <cell r="C1452" t="str">
            <v/>
          </cell>
          <cell r="D1452" t="str">
            <v>FLORA SP P DARK GREY BLUE i1</v>
          </cell>
          <cell r="E1452">
            <v>44804</v>
          </cell>
          <cell r="F1452" t="str">
            <v>FERF</v>
          </cell>
          <cell r="G1452" t="str">
            <v>CI_HBR</v>
          </cell>
          <cell r="H1452" t="str">
            <v>PC</v>
          </cell>
          <cell r="I1452" t="str">
            <v>CPR</v>
          </cell>
          <cell r="J1452" t="str">
            <v/>
          </cell>
          <cell r="K1452" t="str">
            <v>M0</v>
          </cell>
          <cell r="L1452" t="str">
            <v>7915</v>
          </cell>
          <cell r="M1452" t="str">
            <v>S</v>
          </cell>
          <cell r="N1452">
            <v>105289</v>
          </cell>
        </row>
        <row r="1453">
          <cell r="A1453" t="str">
            <v>FG-FLO-HBR-AS-0078</v>
          </cell>
          <cell r="B1453" t="str">
            <v>CINT</v>
          </cell>
          <cell r="C1453" t="str">
            <v/>
          </cell>
          <cell r="D1453" t="str">
            <v>FLORA SP P DARK GREY RED i3</v>
          </cell>
          <cell r="E1453">
            <v>44992</v>
          </cell>
          <cell r="F1453" t="str">
            <v>FERF</v>
          </cell>
          <cell r="G1453" t="str">
            <v>CI_HBR</v>
          </cell>
          <cell r="H1453" t="str">
            <v>PC</v>
          </cell>
          <cell r="I1453" t="str">
            <v>CPR</v>
          </cell>
          <cell r="J1453" t="str">
            <v/>
          </cell>
          <cell r="K1453" t="str">
            <v>M0</v>
          </cell>
          <cell r="L1453" t="str">
            <v>7915</v>
          </cell>
          <cell r="M1453" t="str">
            <v>S</v>
          </cell>
          <cell r="N1453">
            <v>180659</v>
          </cell>
        </row>
        <row r="1454">
          <cell r="A1454" t="str">
            <v>FG-FLO-HBR-AS-0079</v>
          </cell>
          <cell r="B1454" t="str">
            <v>CINT</v>
          </cell>
          <cell r="C1454" t="str">
            <v/>
          </cell>
          <cell r="D1454" t="str">
            <v>FLORA SP P DARK GREY GREEN i6</v>
          </cell>
          <cell r="E1454">
            <v>44804</v>
          </cell>
          <cell r="F1454" t="str">
            <v>FERF</v>
          </cell>
          <cell r="G1454" t="str">
            <v>CI_HBR</v>
          </cell>
          <cell r="H1454" t="str">
            <v>PC</v>
          </cell>
          <cell r="I1454" t="str">
            <v>CPR</v>
          </cell>
          <cell r="J1454" t="str">
            <v/>
          </cell>
          <cell r="K1454" t="str">
            <v>M0</v>
          </cell>
          <cell r="L1454" t="str">
            <v>7915</v>
          </cell>
          <cell r="M1454" t="str">
            <v>S</v>
          </cell>
          <cell r="N1454">
            <v>105458</v>
          </cell>
        </row>
        <row r="1455">
          <cell r="A1455" t="str">
            <v>FG-FLO-HBR-AS-0080</v>
          </cell>
          <cell r="B1455" t="str">
            <v>CINT</v>
          </cell>
          <cell r="C1455" t="str">
            <v/>
          </cell>
          <cell r="D1455" t="str">
            <v>FLORA SP P DARK GREY YELLOW i8</v>
          </cell>
          <cell r="E1455">
            <v>44903</v>
          </cell>
          <cell r="F1455" t="str">
            <v>FERF</v>
          </cell>
          <cell r="G1455" t="str">
            <v>CI_HBR</v>
          </cell>
          <cell r="H1455" t="str">
            <v>PC</v>
          </cell>
          <cell r="I1455" t="str">
            <v>CPR</v>
          </cell>
          <cell r="J1455" t="str">
            <v/>
          </cell>
          <cell r="K1455" t="str">
            <v>M0</v>
          </cell>
          <cell r="L1455" t="str">
            <v>7915</v>
          </cell>
          <cell r="M1455" t="str">
            <v>S</v>
          </cell>
          <cell r="N1455">
            <v>161581</v>
          </cell>
        </row>
        <row r="1456">
          <cell r="A1456" t="str">
            <v>FG-FLO-HBR-AS-0081</v>
          </cell>
          <cell r="B1456" t="str">
            <v>CINT</v>
          </cell>
          <cell r="C1456" t="str">
            <v/>
          </cell>
          <cell r="D1456" t="str">
            <v>FLORA SP P DARK GREY CREAM O5</v>
          </cell>
          <cell r="E1456">
            <v>44903</v>
          </cell>
          <cell r="F1456" t="str">
            <v>FERF</v>
          </cell>
          <cell r="G1456" t="str">
            <v>CI_HBR</v>
          </cell>
          <cell r="H1456" t="str">
            <v>PC</v>
          </cell>
          <cell r="I1456" t="str">
            <v>CPR</v>
          </cell>
          <cell r="J1456" t="str">
            <v/>
          </cell>
          <cell r="K1456" t="str">
            <v>M0</v>
          </cell>
          <cell r="L1456" t="str">
            <v>7915</v>
          </cell>
          <cell r="M1456" t="str">
            <v>S</v>
          </cell>
          <cell r="N1456">
            <v>164202</v>
          </cell>
        </row>
        <row r="1457">
          <cell r="A1457" t="str">
            <v>FG-FLO-HBR-AS-0082</v>
          </cell>
          <cell r="B1457" t="str">
            <v>CINT</v>
          </cell>
          <cell r="C1457" t="str">
            <v/>
          </cell>
          <cell r="D1457" t="str">
            <v>FLORA RC 70 NC BLACK O7</v>
          </cell>
          <cell r="E1457">
            <v>0</v>
          </cell>
          <cell r="F1457" t="str">
            <v>FERF</v>
          </cell>
          <cell r="G1457" t="str">
            <v>CI_HBR</v>
          </cell>
          <cell r="H1457" t="str">
            <v>PC</v>
          </cell>
          <cell r="I1457" t="str">
            <v>CPR</v>
          </cell>
          <cell r="J1457" t="str">
            <v/>
          </cell>
          <cell r="K1457" t="str">
            <v>M0</v>
          </cell>
          <cell r="L1457" t="str">
            <v>7915</v>
          </cell>
          <cell r="M1457" t="str">
            <v>S</v>
          </cell>
          <cell r="N1457">
            <v>0</v>
          </cell>
        </row>
        <row r="1458">
          <cell r="A1458" t="str">
            <v>FG-FLO-HBR-AS-0083</v>
          </cell>
          <cell r="B1458" t="str">
            <v>CINT</v>
          </cell>
          <cell r="C1458" t="str">
            <v/>
          </cell>
          <cell r="D1458" t="str">
            <v>FLORA SAN COSTUM 75 CM+RING N GREEN I6</v>
          </cell>
          <cell r="E1458">
            <v>44950</v>
          </cell>
          <cell r="F1458" t="str">
            <v>FERF</v>
          </cell>
          <cell r="G1458" t="str">
            <v>CI_HBR</v>
          </cell>
          <cell r="H1458" t="str">
            <v>PC</v>
          </cell>
          <cell r="I1458" t="str">
            <v>CPR</v>
          </cell>
          <cell r="J1458" t="str">
            <v/>
          </cell>
          <cell r="K1458" t="str">
            <v>M0</v>
          </cell>
          <cell r="L1458" t="str">
            <v>7915</v>
          </cell>
          <cell r="M1458" t="str">
            <v>S</v>
          </cell>
          <cell r="N1458">
            <v>278311</v>
          </cell>
        </row>
        <row r="1459">
          <cell r="A1459" t="str">
            <v>FG-FLO-HBR-AS-0084</v>
          </cell>
          <cell r="B1459" t="str">
            <v>CINT</v>
          </cell>
          <cell r="C1459" t="str">
            <v/>
          </cell>
          <cell r="D1459" t="str">
            <v>FLORA RC 61 P SILVER BLUE</v>
          </cell>
          <cell r="E1459">
            <v>44966</v>
          </cell>
          <cell r="F1459" t="str">
            <v>FERF</v>
          </cell>
          <cell r="G1459" t="str">
            <v>CI_HBR</v>
          </cell>
          <cell r="H1459" t="str">
            <v>PC</v>
          </cell>
          <cell r="I1459" t="str">
            <v>CPR</v>
          </cell>
          <cell r="J1459" t="str">
            <v/>
          </cell>
          <cell r="K1459" t="str">
            <v>M0</v>
          </cell>
          <cell r="L1459" t="str">
            <v>7915</v>
          </cell>
          <cell r="M1459" t="str">
            <v>S</v>
          </cell>
          <cell r="N1459">
            <v>113317</v>
          </cell>
        </row>
        <row r="1460">
          <cell r="A1460" t="str">
            <v>FG-FLO-HBR-AS-0085</v>
          </cell>
          <cell r="B1460" t="str">
            <v>CINT</v>
          </cell>
          <cell r="C1460" t="str">
            <v/>
          </cell>
          <cell r="D1460" t="str">
            <v>FLORA RC 63 LIGHT GREEN</v>
          </cell>
          <cell r="E1460">
            <v>44935</v>
          </cell>
          <cell r="F1460" t="str">
            <v>FERF</v>
          </cell>
          <cell r="G1460" t="str">
            <v>CI_HBR</v>
          </cell>
          <cell r="H1460" t="str">
            <v>PC</v>
          </cell>
          <cell r="I1460" t="str">
            <v>CPR</v>
          </cell>
          <cell r="J1460" t="str">
            <v/>
          </cell>
          <cell r="K1460" t="str">
            <v>M0</v>
          </cell>
          <cell r="L1460" t="str">
            <v>7915</v>
          </cell>
          <cell r="M1460" t="str">
            <v>S</v>
          </cell>
          <cell r="N1460">
            <v>231348</v>
          </cell>
        </row>
        <row r="1461">
          <cell r="A1461" t="str">
            <v>FG-FLO-HBR-AS-0086</v>
          </cell>
          <cell r="B1461" t="str">
            <v>CINT</v>
          </cell>
          <cell r="C1461" t="str">
            <v/>
          </cell>
          <cell r="D1461" t="str">
            <v>FLORA RC 70 BLACK PASTEL OAK</v>
          </cell>
          <cell r="E1461">
            <v>0</v>
          </cell>
          <cell r="F1461" t="str">
            <v>FERF</v>
          </cell>
          <cell r="G1461" t="str">
            <v>CI_HBR</v>
          </cell>
          <cell r="H1461" t="str">
            <v>PC</v>
          </cell>
          <cell r="I1461" t="str">
            <v>CPR</v>
          </cell>
          <cell r="J1461" t="str">
            <v/>
          </cell>
          <cell r="K1461" t="str">
            <v>M0</v>
          </cell>
          <cell r="L1461" t="str">
            <v>7915</v>
          </cell>
          <cell r="M1461" t="str">
            <v>S</v>
          </cell>
          <cell r="N1461">
            <v>0</v>
          </cell>
        </row>
        <row r="1462">
          <cell r="A1462" t="str">
            <v>FG-FLO-HBR-AS-0087</v>
          </cell>
          <cell r="B1462" t="str">
            <v>CINT</v>
          </cell>
          <cell r="C1462" t="str">
            <v/>
          </cell>
          <cell r="D1462" t="str">
            <v>FLORA RC 71 NC BLACK O7</v>
          </cell>
          <cell r="E1462">
            <v>44950</v>
          </cell>
          <cell r="F1462" t="str">
            <v>FERF</v>
          </cell>
          <cell r="G1462" t="str">
            <v>CI_HBR</v>
          </cell>
          <cell r="H1462" t="str">
            <v>PC</v>
          </cell>
          <cell r="I1462" t="str">
            <v>CPR</v>
          </cell>
          <cell r="J1462" t="str">
            <v/>
          </cell>
          <cell r="K1462" t="str">
            <v>M0</v>
          </cell>
          <cell r="L1462" t="str">
            <v>7915</v>
          </cell>
          <cell r="M1462" t="str">
            <v>S</v>
          </cell>
          <cell r="N1462">
            <v>164028</v>
          </cell>
        </row>
        <row r="1463">
          <cell r="A1463" t="str">
            <v>FG-FLO-HBR-AS-0088</v>
          </cell>
          <cell r="B1463" t="str">
            <v>CINT</v>
          </cell>
          <cell r="C1463" t="str">
            <v/>
          </cell>
          <cell r="D1463" t="str">
            <v>FLORA SP P DARK GREY BLACK</v>
          </cell>
          <cell r="E1463">
            <v>45008</v>
          </cell>
          <cell r="F1463" t="str">
            <v>FERF</v>
          </cell>
          <cell r="G1463" t="str">
            <v>CI_HBR</v>
          </cell>
          <cell r="H1463" t="str">
            <v>PC</v>
          </cell>
          <cell r="I1463" t="str">
            <v>CPR</v>
          </cell>
          <cell r="J1463" t="str">
            <v/>
          </cell>
          <cell r="K1463" t="str">
            <v>M0</v>
          </cell>
          <cell r="L1463" t="str">
            <v>7915</v>
          </cell>
          <cell r="M1463" t="str">
            <v>S</v>
          </cell>
          <cell r="N1463">
            <v>184985</v>
          </cell>
        </row>
        <row r="1464">
          <cell r="A1464" t="str">
            <v>FG-FLO-HBR-AS-0089</v>
          </cell>
          <cell r="B1464" t="str">
            <v>CINT</v>
          </cell>
          <cell r="C1464" t="str">
            <v/>
          </cell>
          <cell r="D1464" t="str">
            <v>FLORA RC 71 SILVER BLUE O1</v>
          </cell>
          <cell r="E1464">
            <v>45026</v>
          </cell>
          <cell r="F1464" t="str">
            <v>FERF</v>
          </cell>
          <cell r="G1464" t="str">
            <v>CI_HBR</v>
          </cell>
          <cell r="H1464" t="str">
            <v>PC</v>
          </cell>
          <cell r="I1464" t="str">
            <v>CPR</v>
          </cell>
          <cell r="J1464" t="str">
            <v/>
          </cell>
          <cell r="K1464" t="str">
            <v>M0</v>
          </cell>
          <cell r="L1464" t="str">
            <v>7915</v>
          </cell>
          <cell r="M1464" t="str">
            <v>S</v>
          </cell>
          <cell r="N1464">
            <v>191402</v>
          </cell>
        </row>
        <row r="1465">
          <cell r="A1465" t="str">
            <v>FG-FLO-HBR-AS-0090</v>
          </cell>
          <cell r="B1465" t="str">
            <v>CINT</v>
          </cell>
          <cell r="C1465" t="str">
            <v/>
          </cell>
          <cell r="D1465" t="str">
            <v>FLORA RC 61 SILVER BLACK</v>
          </cell>
          <cell r="E1465">
            <v>45026</v>
          </cell>
          <cell r="F1465" t="str">
            <v>FERF</v>
          </cell>
          <cell r="G1465" t="str">
            <v>CI_HBR</v>
          </cell>
          <cell r="H1465" t="str">
            <v>PC</v>
          </cell>
          <cell r="I1465" t="str">
            <v>CPR</v>
          </cell>
          <cell r="J1465" t="str">
            <v/>
          </cell>
          <cell r="K1465" t="str">
            <v>M0</v>
          </cell>
          <cell r="L1465" t="str">
            <v>7915</v>
          </cell>
          <cell r="M1465" t="str">
            <v>S</v>
          </cell>
          <cell r="N1465">
            <v>136112</v>
          </cell>
        </row>
        <row r="1466">
          <cell r="A1466" t="str">
            <v>FG-FLO-HBR-AS-0091</v>
          </cell>
          <cell r="B1466" t="str">
            <v>CINT</v>
          </cell>
          <cell r="C1466" t="str">
            <v/>
          </cell>
          <cell r="D1466" t="str">
            <v>FLORA SP P BLACK DOFF BLUE I1</v>
          </cell>
          <cell r="E1466">
            <v>45169</v>
          </cell>
          <cell r="F1466" t="str">
            <v>FERF</v>
          </cell>
          <cell r="G1466" t="str">
            <v>CI_HBR</v>
          </cell>
          <cell r="H1466" t="str">
            <v>PC</v>
          </cell>
          <cell r="I1466" t="str">
            <v>CPR</v>
          </cell>
          <cell r="J1466" t="str">
            <v/>
          </cell>
          <cell r="K1466" t="str">
            <v>M0</v>
          </cell>
          <cell r="L1466" t="str">
            <v>7915</v>
          </cell>
          <cell r="M1466" t="str">
            <v>S</v>
          </cell>
          <cell r="N1466">
            <v>135020</v>
          </cell>
        </row>
        <row r="1467">
          <cell r="A1467" t="str">
            <v>FG-FLO-HBR-AS-0092</v>
          </cell>
          <cell r="B1467" t="str">
            <v>CINT</v>
          </cell>
          <cell r="C1467" t="str">
            <v/>
          </cell>
          <cell r="D1467" t="str">
            <v>FLORA H WHITE WHITE POLOS</v>
          </cell>
          <cell r="E1467">
            <v>45232</v>
          </cell>
          <cell r="F1467" t="str">
            <v>FERF</v>
          </cell>
          <cell r="G1467" t="str">
            <v>CI_HBR</v>
          </cell>
          <cell r="H1467" t="str">
            <v>PC</v>
          </cell>
          <cell r="I1467" t="str">
            <v>CPR</v>
          </cell>
          <cell r="J1467" t="str">
            <v/>
          </cell>
          <cell r="K1467" t="str">
            <v>M0</v>
          </cell>
          <cell r="L1467" t="str">
            <v>7915</v>
          </cell>
          <cell r="M1467" t="str">
            <v>S</v>
          </cell>
          <cell r="N1467">
            <v>173615</v>
          </cell>
        </row>
        <row r="1468">
          <cell r="A1468" t="str">
            <v>FG-FRO-WNM-AS-0001</v>
          </cell>
          <cell r="B1468" t="str">
            <v>CINT</v>
          </cell>
          <cell r="C1468" t="str">
            <v/>
          </cell>
          <cell r="D1468" t="str">
            <v>FRONTY CHAIR P BLACK BLACK</v>
          </cell>
          <cell r="E1468">
            <v>44966</v>
          </cell>
          <cell r="F1468" t="str">
            <v>FERF</v>
          </cell>
          <cell r="G1468" t="str">
            <v>CI_WNM</v>
          </cell>
          <cell r="H1468" t="str">
            <v>PC</v>
          </cell>
          <cell r="I1468" t="str">
            <v>CPR</v>
          </cell>
          <cell r="J1468" t="str">
            <v/>
          </cell>
          <cell r="K1468" t="str">
            <v>M0</v>
          </cell>
          <cell r="L1468" t="str">
            <v>7915</v>
          </cell>
          <cell r="M1468" t="str">
            <v>S</v>
          </cell>
          <cell r="N1468">
            <v>530926</v>
          </cell>
        </row>
        <row r="1469">
          <cell r="A1469" t="str">
            <v>FG-FRO-WNM-AS-0002</v>
          </cell>
          <cell r="B1469" t="str">
            <v>CINT</v>
          </cell>
          <cell r="C1469" t="str">
            <v/>
          </cell>
          <cell r="D1469" t="str">
            <v>FRONTY CHAIR P SILVER BLACK</v>
          </cell>
          <cell r="E1469">
            <v>45057</v>
          </cell>
          <cell r="F1469" t="str">
            <v>FERF</v>
          </cell>
          <cell r="G1469" t="str">
            <v>CI_WNM</v>
          </cell>
          <cell r="H1469" t="str">
            <v>PC</v>
          </cell>
          <cell r="I1469" t="str">
            <v>CPR</v>
          </cell>
          <cell r="J1469" t="str">
            <v/>
          </cell>
          <cell r="K1469" t="str">
            <v>M0</v>
          </cell>
          <cell r="L1469" t="str">
            <v>7915</v>
          </cell>
          <cell r="M1469" t="str">
            <v>S</v>
          </cell>
          <cell r="N1469">
            <v>554899</v>
          </cell>
        </row>
        <row r="1470">
          <cell r="A1470" t="str">
            <v>FG-FRO-WNM-AS-0003</v>
          </cell>
          <cell r="B1470" t="str">
            <v>CINT</v>
          </cell>
          <cell r="C1470" t="str">
            <v/>
          </cell>
          <cell r="D1470" t="str">
            <v>FRONTY CHAIR P BLACK BLACK L7</v>
          </cell>
          <cell r="E1470">
            <v>44854</v>
          </cell>
          <cell r="F1470" t="str">
            <v>FERF</v>
          </cell>
          <cell r="G1470" t="str">
            <v>CI_WNM</v>
          </cell>
          <cell r="H1470" t="str">
            <v>PC</v>
          </cell>
          <cell r="I1470" t="str">
            <v>CPR</v>
          </cell>
          <cell r="J1470" t="str">
            <v/>
          </cell>
          <cell r="K1470" t="str">
            <v>M0</v>
          </cell>
          <cell r="L1470" t="str">
            <v>7915</v>
          </cell>
          <cell r="M1470" t="str">
            <v>S</v>
          </cell>
          <cell r="N1470">
            <v>529202</v>
          </cell>
        </row>
        <row r="1471">
          <cell r="A1471" t="str">
            <v>FG-FRO-WNM-AS-0004</v>
          </cell>
          <cell r="B1471" t="str">
            <v>CINT</v>
          </cell>
          <cell r="C1471" t="str">
            <v/>
          </cell>
          <cell r="D1471" t="str">
            <v>FRONTY CHAIR P BLACK BLUE O1</v>
          </cell>
          <cell r="E1471">
            <v>0</v>
          </cell>
          <cell r="F1471" t="str">
            <v>FERF</v>
          </cell>
          <cell r="G1471" t="str">
            <v>CI_WNM</v>
          </cell>
          <cell r="H1471" t="str">
            <v>PC</v>
          </cell>
          <cell r="I1471" t="str">
            <v>CPR</v>
          </cell>
          <cell r="J1471" t="str">
            <v/>
          </cell>
          <cell r="K1471" t="str">
            <v>M0</v>
          </cell>
          <cell r="L1471" t="str">
            <v>7915</v>
          </cell>
          <cell r="M1471" t="str">
            <v>S</v>
          </cell>
          <cell r="N1471">
            <v>0</v>
          </cell>
        </row>
        <row r="1472">
          <cell r="A1472" t="str">
            <v>FG-FRO-WNM-AS-0005</v>
          </cell>
          <cell r="B1472" t="str">
            <v>CINT</v>
          </cell>
          <cell r="C1472" t="str">
            <v/>
          </cell>
          <cell r="D1472" t="str">
            <v>FRONTY CHAIR P BLACK RED O3</v>
          </cell>
          <cell r="E1472">
            <v>0</v>
          </cell>
          <cell r="F1472" t="str">
            <v>FERF</v>
          </cell>
          <cell r="G1472" t="str">
            <v>CI_WNM</v>
          </cell>
          <cell r="H1472" t="str">
            <v>PC</v>
          </cell>
          <cell r="I1472" t="str">
            <v>CPR</v>
          </cell>
          <cell r="J1472" t="str">
            <v/>
          </cell>
          <cell r="K1472" t="str">
            <v>M0</v>
          </cell>
          <cell r="L1472" t="str">
            <v>7915</v>
          </cell>
          <cell r="M1472" t="str">
            <v>S</v>
          </cell>
          <cell r="N1472">
            <v>0</v>
          </cell>
        </row>
        <row r="1473">
          <cell r="A1473" t="str">
            <v>FG-FRO-WNM-AS-0006</v>
          </cell>
          <cell r="B1473" t="str">
            <v>CINT</v>
          </cell>
          <cell r="C1473" t="str">
            <v/>
          </cell>
          <cell r="D1473" t="str">
            <v>FRONTY CHAIR P BLACK BLUE L1</v>
          </cell>
          <cell r="E1473">
            <v>0</v>
          </cell>
          <cell r="F1473" t="str">
            <v>FERF</v>
          </cell>
          <cell r="G1473" t="str">
            <v>CI_WNM</v>
          </cell>
          <cell r="H1473" t="str">
            <v>PC</v>
          </cell>
          <cell r="I1473" t="str">
            <v>CPR</v>
          </cell>
          <cell r="J1473" t="str">
            <v/>
          </cell>
          <cell r="K1473" t="str">
            <v>M0</v>
          </cell>
          <cell r="L1473" t="str">
            <v>7915</v>
          </cell>
          <cell r="M1473" t="str">
            <v>S</v>
          </cell>
          <cell r="N1473">
            <v>0</v>
          </cell>
        </row>
        <row r="1474">
          <cell r="A1474" t="str">
            <v>FG-FRO-WNM-AS-0007</v>
          </cell>
          <cell r="B1474" t="str">
            <v>CINT</v>
          </cell>
          <cell r="C1474" t="str">
            <v/>
          </cell>
          <cell r="D1474" t="str">
            <v>FRONTY CHAIR P BLACK BEIGE O5</v>
          </cell>
          <cell r="E1474">
            <v>0</v>
          </cell>
          <cell r="F1474" t="str">
            <v>FERF</v>
          </cell>
          <cell r="G1474" t="str">
            <v>CI_WNM</v>
          </cell>
          <cell r="H1474" t="str">
            <v>PC</v>
          </cell>
          <cell r="I1474" t="str">
            <v>CPR</v>
          </cell>
          <cell r="J1474" t="str">
            <v/>
          </cell>
          <cell r="K1474" t="str">
            <v>M0</v>
          </cell>
          <cell r="L1474" t="str">
            <v>7915</v>
          </cell>
          <cell r="M1474" t="str">
            <v>S</v>
          </cell>
          <cell r="N1474">
            <v>0</v>
          </cell>
        </row>
        <row r="1475">
          <cell r="A1475" t="str">
            <v>FG-FTC-HBR-AS-0001</v>
          </cell>
          <cell r="B1475" t="str">
            <v>CINT</v>
          </cell>
          <cell r="C1475" t="str">
            <v/>
          </cell>
          <cell r="D1475" t="str">
            <v>FTC 6018 P GREY HAMMERTONE GREY</v>
          </cell>
          <cell r="E1475">
            <v>45243</v>
          </cell>
          <cell r="F1475" t="str">
            <v>FERF</v>
          </cell>
          <cell r="G1475" t="str">
            <v>CI_HBR</v>
          </cell>
          <cell r="H1475" t="str">
            <v>PC</v>
          </cell>
          <cell r="I1475" t="str">
            <v>CPR</v>
          </cell>
          <cell r="J1475" t="str">
            <v/>
          </cell>
          <cell r="K1475" t="str">
            <v>M0</v>
          </cell>
          <cell r="L1475" t="str">
            <v>7915</v>
          </cell>
          <cell r="M1475" t="str">
            <v>S</v>
          </cell>
          <cell r="N1475">
            <v>672233</v>
          </cell>
        </row>
        <row r="1476">
          <cell r="A1476" t="str">
            <v>FG-FTC-HBR-AS-0002</v>
          </cell>
          <cell r="B1476" t="str">
            <v>CINT</v>
          </cell>
          <cell r="C1476" t="str">
            <v/>
          </cell>
          <cell r="D1476" t="str">
            <v>FTC 6018 P GREY HAMMERTONE MAPLE</v>
          </cell>
          <cell r="E1476">
            <v>44804</v>
          </cell>
          <cell r="F1476" t="str">
            <v>FERF</v>
          </cell>
          <cell r="G1476" t="str">
            <v>CI_HBR</v>
          </cell>
          <cell r="H1476" t="str">
            <v>PC</v>
          </cell>
          <cell r="I1476" t="str">
            <v>CPR</v>
          </cell>
          <cell r="J1476" t="str">
            <v/>
          </cell>
          <cell r="K1476" t="str">
            <v>M0</v>
          </cell>
          <cell r="L1476" t="str">
            <v>7915</v>
          </cell>
          <cell r="M1476" t="str">
            <v>S</v>
          </cell>
          <cell r="N1476">
            <v>702428</v>
          </cell>
        </row>
        <row r="1477">
          <cell r="A1477" t="str">
            <v>FG-FTC-HBR-AS-0003</v>
          </cell>
          <cell r="B1477" t="str">
            <v>CINT</v>
          </cell>
          <cell r="C1477" t="str">
            <v/>
          </cell>
          <cell r="D1477" t="str">
            <v>FTC 6012 P GREY HAMMERTONE GREY</v>
          </cell>
          <cell r="E1477">
            <v>44797</v>
          </cell>
          <cell r="F1477" t="str">
            <v>FERF</v>
          </cell>
          <cell r="G1477" t="str">
            <v>CI_HBR</v>
          </cell>
          <cell r="H1477" t="str">
            <v>PC</v>
          </cell>
          <cell r="I1477" t="str">
            <v>CPR</v>
          </cell>
          <cell r="J1477" t="str">
            <v/>
          </cell>
          <cell r="K1477" t="str">
            <v>M0</v>
          </cell>
          <cell r="L1477" t="str">
            <v>7915</v>
          </cell>
          <cell r="M1477" t="str">
            <v>S</v>
          </cell>
          <cell r="N1477">
            <v>458324</v>
          </cell>
        </row>
        <row r="1478">
          <cell r="A1478" t="str">
            <v>FG-FTC-HBR-AS-0004</v>
          </cell>
          <cell r="B1478" t="str">
            <v>CINT</v>
          </cell>
          <cell r="C1478" t="str">
            <v/>
          </cell>
          <cell r="D1478" t="str">
            <v>FTC 6012 P GREY HAMMERTONE MAPLE</v>
          </cell>
          <cell r="E1478">
            <v>44804</v>
          </cell>
          <cell r="F1478" t="str">
            <v>FERF</v>
          </cell>
          <cell r="G1478" t="str">
            <v>CI_HBR</v>
          </cell>
          <cell r="H1478" t="str">
            <v>PC</v>
          </cell>
          <cell r="I1478" t="str">
            <v>CPR</v>
          </cell>
          <cell r="J1478" t="str">
            <v/>
          </cell>
          <cell r="K1478" t="str">
            <v>M0</v>
          </cell>
          <cell r="L1478" t="str">
            <v>7915</v>
          </cell>
          <cell r="M1478" t="str">
            <v>S</v>
          </cell>
          <cell r="N1478">
            <v>652147</v>
          </cell>
        </row>
        <row r="1479">
          <cell r="A1479" t="str">
            <v>FG-FTC-HBR-AS-0005</v>
          </cell>
          <cell r="B1479" t="str">
            <v>CINT</v>
          </cell>
          <cell r="C1479" t="str">
            <v/>
          </cell>
          <cell r="D1479" t="str">
            <v>FTC 6012 COSTUM PLYWOOD (P GREY HAMERTON</v>
          </cell>
          <cell r="E1479">
            <v>0</v>
          </cell>
          <cell r="F1479" t="str">
            <v>FERF</v>
          </cell>
          <cell r="G1479" t="str">
            <v>CI_HBR</v>
          </cell>
          <cell r="H1479" t="str">
            <v>PC</v>
          </cell>
          <cell r="I1479" t="str">
            <v>CPR</v>
          </cell>
          <cell r="J1479" t="str">
            <v/>
          </cell>
          <cell r="K1479" t="str">
            <v>M0</v>
          </cell>
          <cell r="L1479" t="str">
            <v>7915</v>
          </cell>
          <cell r="M1479" t="str">
            <v>S</v>
          </cell>
          <cell r="N1479">
            <v>0</v>
          </cell>
        </row>
        <row r="1480">
          <cell r="A1480" t="str">
            <v>FG-FTC-HBR-AS-0006</v>
          </cell>
          <cell r="B1480" t="str">
            <v>CINT</v>
          </cell>
          <cell r="C1480" t="str">
            <v/>
          </cell>
          <cell r="D1480" t="str">
            <v>FTC 6012 NE P GREY WHITE</v>
          </cell>
          <cell r="E1480">
            <v>44966</v>
          </cell>
          <cell r="F1480" t="str">
            <v>FERF</v>
          </cell>
          <cell r="G1480" t="str">
            <v>CI_HBR</v>
          </cell>
          <cell r="H1480" t="str">
            <v>PC</v>
          </cell>
          <cell r="I1480" t="str">
            <v>CPR</v>
          </cell>
          <cell r="J1480" t="str">
            <v/>
          </cell>
          <cell r="K1480" t="str">
            <v>M0</v>
          </cell>
          <cell r="L1480" t="str">
            <v>7915</v>
          </cell>
          <cell r="M1480" t="str">
            <v>S</v>
          </cell>
          <cell r="N1480">
            <v>553270</v>
          </cell>
        </row>
        <row r="1481">
          <cell r="A1481" t="str">
            <v>FG-FTC-HBR-AS-0007</v>
          </cell>
          <cell r="B1481" t="str">
            <v>CINT</v>
          </cell>
          <cell r="C1481" t="str">
            <v/>
          </cell>
          <cell r="D1481" t="str">
            <v>FTC 6012 P GREY HAMMERTONE DARK BROWN</v>
          </cell>
          <cell r="E1481">
            <v>45131</v>
          </cell>
          <cell r="F1481" t="str">
            <v>FERF</v>
          </cell>
          <cell r="G1481" t="str">
            <v>CI_HBR</v>
          </cell>
          <cell r="H1481" t="str">
            <v>PC</v>
          </cell>
          <cell r="I1481" t="str">
            <v>CPR</v>
          </cell>
          <cell r="J1481" t="str">
            <v/>
          </cell>
          <cell r="K1481" t="str">
            <v>M0</v>
          </cell>
          <cell r="L1481" t="str">
            <v>7915</v>
          </cell>
          <cell r="M1481" t="str">
            <v>S</v>
          </cell>
          <cell r="N1481">
            <v>345985</v>
          </cell>
        </row>
        <row r="1482">
          <cell r="A1482" t="str">
            <v>FG-FTU-WNM-AS-0001</v>
          </cell>
          <cell r="B1482" t="str">
            <v>CINT</v>
          </cell>
          <cell r="C1482" t="str">
            <v/>
          </cell>
          <cell r="D1482" t="str">
            <v>FTU 6018 P GREY GREY</v>
          </cell>
          <cell r="E1482">
            <v>45243</v>
          </cell>
          <cell r="F1482" t="str">
            <v>FERF</v>
          </cell>
          <cell r="G1482" t="str">
            <v>CI_HBR</v>
          </cell>
          <cell r="H1482" t="str">
            <v>PC</v>
          </cell>
          <cell r="I1482" t="str">
            <v>CPR</v>
          </cell>
          <cell r="J1482" t="str">
            <v/>
          </cell>
          <cell r="K1482" t="str">
            <v>M0</v>
          </cell>
          <cell r="L1482" t="str">
            <v>7915</v>
          </cell>
          <cell r="M1482" t="str">
            <v>S</v>
          </cell>
          <cell r="N1482">
            <v>672233</v>
          </cell>
        </row>
        <row r="1483">
          <cell r="A1483" t="str">
            <v>FG-FTU-WNM-AS-0002</v>
          </cell>
          <cell r="B1483" t="str">
            <v>CINT</v>
          </cell>
          <cell r="C1483" t="str">
            <v/>
          </cell>
          <cell r="D1483" t="str">
            <v>FTU 6018 P GREY MAPLE</v>
          </cell>
          <cell r="E1483">
            <v>45243</v>
          </cell>
          <cell r="F1483" t="str">
            <v>FERF</v>
          </cell>
          <cell r="G1483" t="str">
            <v>CI_HBR</v>
          </cell>
          <cell r="H1483" t="str">
            <v>PC</v>
          </cell>
          <cell r="I1483" t="str">
            <v>CPR</v>
          </cell>
          <cell r="J1483" t="str">
            <v/>
          </cell>
          <cell r="K1483" t="str">
            <v>M0</v>
          </cell>
          <cell r="L1483" t="str">
            <v>7915</v>
          </cell>
          <cell r="M1483" t="str">
            <v>S</v>
          </cell>
          <cell r="N1483">
            <v>672233</v>
          </cell>
        </row>
        <row r="1484">
          <cell r="A1484" t="str">
            <v>FG-GLO-HBR-AS-0001</v>
          </cell>
          <cell r="B1484" t="str">
            <v>CINT</v>
          </cell>
          <cell r="C1484" t="str">
            <v/>
          </cell>
          <cell r="D1484" t="str">
            <v>GLORY P GREY DARK GREY</v>
          </cell>
          <cell r="E1484">
            <v>44834</v>
          </cell>
          <cell r="F1484" t="str">
            <v>FERF</v>
          </cell>
          <cell r="G1484" t="str">
            <v>CI_HBR</v>
          </cell>
          <cell r="H1484" t="str">
            <v>PC</v>
          </cell>
          <cell r="I1484" t="str">
            <v>CPR</v>
          </cell>
          <cell r="J1484" t="str">
            <v/>
          </cell>
          <cell r="K1484" t="str">
            <v>M0</v>
          </cell>
          <cell r="L1484" t="str">
            <v>7915</v>
          </cell>
          <cell r="M1484" t="str">
            <v>S</v>
          </cell>
          <cell r="N1484">
            <v>160105</v>
          </cell>
        </row>
        <row r="1485">
          <cell r="A1485" t="str">
            <v>FG-GLO-HBR-AS-0002</v>
          </cell>
          <cell r="B1485" t="str">
            <v>CINT</v>
          </cell>
          <cell r="C1485" t="str">
            <v/>
          </cell>
          <cell r="D1485" t="str">
            <v>GLORY P ORANGE ORANGE</v>
          </cell>
          <cell r="E1485">
            <v>44797</v>
          </cell>
          <cell r="F1485" t="str">
            <v>FERF</v>
          </cell>
          <cell r="G1485" t="str">
            <v>CI_HBR</v>
          </cell>
          <cell r="H1485" t="str">
            <v>PC</v>
          </cell>
          <cell r="I1485" t="str">
            <v>CPR</v>
          </cell>
          <cell r="J1485" t="str">
            <v/>
          </cell>
          <cell r="K1485" t="str">
            <v>M0</v>
          </cell>
          <cell r="L1485" t="str">
            <v>7915</v>
          </cell>
          <cell r="M1485" t="str">
            <v>S</v>
          </cell>
          <cell r="N1485">
            <v>203827</v>
          </cell>
        </row>
        <row r="1486">
          <cell r="A1486" t="str">
            <v>FG-GLO-HBR-AS-0003</v>
          </cell>
          <cell r="B1486" t="str">
            <v>CINT</v>
          </cell>
          <cell r="C1486" t="str">
            <v/>
          </cell>
          <cell r="D1486" t="str">
            <v>GLORY P SILVER BLUE</v>
          </cell>
          <cell r="E1486">
            <v>44784</v>
          </cell>
          <cell r="F1486" t="str">
            <v>FERF</v>
          </cell>
          <cell r="G1486" t="str">
            <v>CI_HBR</v>
          </cell>
          <cell r="H1486" t="str">
            <v>PC</v>
          </cell>
          <cell r="I1486" t="str">
            <v>CPR</v>
          </cell>
          <cell r="J1486" t="str">
            <v/>
          </cell>
          <cell r="K1486" t="str">
            <v>M0</v>
          </cell>
          <cell r="L1486" t="str">
            <v>7915</v>
          </cell>
          <cell r="M1486" t="str">
            <v>S</v>
          </cell>
          <cell r="N1486">
            <v>150443</v>
          </cell>
        </row>
        <row r="1487">
          <cell r="A1487" t="str">
            <v>FG-GLO-HBR-AS-0004</v>
          </cell>
          <cell r="B1487" t="str">
            <v>CINT</v>
          </cell>
          <cell r="C1487" t="str">
            <v/>
          </cell>
          <cell r="D1487" t="str">
            <v>GLORY P SILVER GREY</v>
          </cell>
          <cell r="E1487">
            <v>44797</v>
          </cell>
          <cell r="F1487" t="str">
            <v>FERF</v>
          </cell>
          <cell r="G1487" t="str">
            <v>CI_HBR</v>
          </cell>
          <cell r="H1487" t="str">
            <v>PC</v>
          </cell>
          <cell r="I1487" t="str">
            <v>CPR</v>
          </cell>
          <cell r="J1487" t="str">
            <v/>
          </cell>
          <cell r="K1487" t="str">
            <v>M0</v>
          </cell>
          <cell r="L1487" t="str">
            <v>7915</v>
          </cell>
          <cell r="M1487" t="str">
            <v>S</v>
          </cell>
          <cell r="N1487">
            <v>203827</v>
          </cell>
        </row>
        <row r="1488">
          <cell r="A1488" t="str">
            <v>FG-GLO-HBR-AS-0005</v>
          </cell>
          <cell r="B1488" t="str">
            <v>CINT</v>
          </cell>
          <cell r="C1488" t="str">
            <v/>
          </cell>
          <cell r="D1488" t="str">
            <v>GLORY P SILVER ORANGE</v>
          </cell>
          <cell r="E1488">
            <v>44834</v>
          </cell>
          <cell r="F1488" t="str">
            <v>FERF</v>
          </cell>
          <cell r="G1488" t="str">
            <v>CI_HBR</v>
          </cell>
          <cell r="H1488" t="str">
            <v>PC</v>
          </cell>
          <cell r="I1488" t="str">
            <v>CPR</v>
          </cell>
          <cell r="J1488" t="str">
            <v/>
          </cell>
          <cell r="K1488" t="str">
            <v>M0</v>
          </cell>
          <cell r="L1488" t="str">
            <v>7915</v>
          </cell>
          <cell r="M1488" t="str">
            <v>S</v>
          </cell>
          <cell r="N1488">
            <v>161270</v>
          </cell>
        </row>
        <row r="1489">
          <cell r="A1489" t="str">
            <v>FG-GLO-HBR-AS-0006</v>
          </cell>
          <cell r="B1489" t="str">
            <v>CINT</v>
          </cell>
          <cell r="C1489" t="str">
            <v/>
          </cell>
          <cell r="D1489" t="str">
            <v>GLORY P SILVER WHITE</v>
          </cell>
          <cell r="E1489">
            <v>44834</v>
          </cell>
          <cell r="F1489" t="str">
            <v>FERF</v>
          </cell>
          <cell r="G1489" t="str">
            <v>CI_HBR</v>
          </cell>
          <cell r="H1489" t="str">
            <v>PC</v>
          </cell>
          <cell r="I1489" t="str">
            <v>CPR</v>
          </cell>
          <cell r="J1489" t="str">
            <v/>
          </cell>
          <cell r="K1489" t="str">
            <v>M0</v>
          </cell>
          <cell r="L1489" t="str">
            <v>7915</v>
          </cell>
          <cell r="M1489" t="str">
            <v>S</v>
          </cell>
          <cell r="N1489">
            <v>153306</v>
          </cell>
        </row>
        <row r="1490">
          <cell r="A1490" t="str">
            <v>FG-GLO-HBR-AS-0007</v>
          </cell>
          <cell r="B1490" t="str">
            <v>CINT</v>
          </cell>
          <cell r="C1490" t="str">
            <v/>
          </cell>
          <cell r="D1490" t="str">
            <v>GLORY P WHITE BLUE</v>
          </cell>
          <cell r="E1490">
            <v>44847</v>
          </cell>
          <cell r="F1490" t="str">
            <v>FERF</v>
          </cell>
          <cell r="G1490" t="str">
            <v>CI_HBR</v>
          </cell>
          <cell r="H1490" t="str">
            <v>PC</v>
          </cell>
          <cell r="I1490" t="str">
            <v>CPR</v>
          </cell>
          <cell r="J1490" t="str">
            <v/>
          </cell>
          <cell r="K1490" t="str">
            <v>M0</v>
          </cell>
          <cell r="L1490" t="str">
            <v>7915</v>
          </cell>
          <cell r="M1490" t="str">
            <v>S</v>
          </cell>
          <cell r="N1490">
            <v>150347</v>
          </cell>
        </row>
        <row r="1491">
          <cell r="A1491" t="str">
            <v>FG-GLO-HBR-AS-0008</v>
          </cell>
          <cell r="B1491" t="str">
            <v>CINT</v>
          </cell>
          <cell r="C1491" t="str">
            <v/>
          </cell>
          <cell r="D1491" t="str">
            <v>GLORY P WHITE WHITE</v>
          </cell>
          <cell r="E1491">
            <v>44966</v>
          </cell>
          <cell r="F1491" t="str">
            <v>FERF</v>
          </cell>
          <cell r="G1491" t="str">
            <v>CI_HBR</v>
          </cell>
          <cell r="H1491" t="str">
            <v>PC</v>
          </cell>
          <cell r="I1491" t="str">
            <v>CPR</v>
          </cell>
          <cell r="J1491" t="str">
            <v/>
          </cell>
          <cell r="K1491" t="str">
            <v>M0</v>
          </cell>
          <cell r="L1491" t="str">
            <v>7915</v>
          </cell>
          <cell r="M1491" t="str">
            <v>S</v>
          </cell>
          <cell r="N1491">
            <v>183329</v>
          </cell>
        </row>
        <row r="1492">
          <cell r="A1492" t="str">
            <v>FG-GLO-HBR-AS-0009</v>
          </cell>
          <cell r="B1492" t="str">
            <v>CINT</v>
          </cell>
          <cell r="C1492" t="str">
            <v/>
          </cell>
          <cell r="D1492" t="str">
            <v>GLORY - Z - WHITE</v>
          </cell>
          <cell r="E1492">
            <v>45131</v>
          </cell>
          <cell r="F1492" t="str">
            <v>FERF</v>
          </cell>
          <cell r="G1492" t="str">
            <v>CI_HBR</v>
          </cell>
          <cell r="H1492" t="str">
            <v>PC</v>
          </cell>
          <cell r="I1492" t="str">
            <v>CPR</v>
          </cell>
          <cell r="J1492" t="str">
            <v/>
          </cell>
          <cell r="K1492" t="str">
            <v>M0</v>
          </cell>
          <cell r="L1492" t="str">
            <v>7915</v>
          </cell>
          <cell r="M1492" t="str">
            <v>S</v>
          </cell>
          <cell r="N1492">
            <v>203827</v>
          </cell>
        </row>
        <row r="1493">
          <cell r="A1493" t="str">
            <v>FG-GLO-HBR-AS-0010</v>
          </cell>
          <cell r="B1493" t="str">
            <v>CINT</v>
          </cell>
          <cell r="C1493" t="str">
            <v/>
          </cell>
          <cell r="D1493" t="str">
            <v>GLORY Z BLUE</v>
          </cell>
          <cell r="E1493">
            <v>44943</v>
          </cell>
          <cell r="F1493" t="str">
            <v>FERF</v>
          </cell>
          <cell r="G1493" t="str">
            <v>CI_HBR</v>
          </cell>
          <cell r="H1493" t="str">
            <v>PC</v>
          </cell>
          <cell r="I1493" t="str">
            <v>CPR</v>
          </cell>
          <cell r="J1493" t="str">
            <v/>
          </cell>
          <cell r="K1493" t="str">
            <v>M0</v>
          </cell>
          <cell r="L1493" t="str">
            <v>7915</v>
          </cell>
          <cell r="M1493" t="str">
            <v>S</v>
          </cell>
          <cell r="N1493">
            <v>203827</v>
          </cell>
        </row>
        <row r="1494">
          <cell r="A1494" t="str">
            <v>FG-GLO-HBR-AS-0011</v>
          </cell>
          <cell r="B1494" t="str">
            <v>CINT</v>
          </cell>
          <cell r="C1494" t="str">
            <v/>
          </cell>
          <cell r="D1494" t="str">
            <v>GLORY Z ORANGE</v>
          </cell>
          <cell r="E1494">
            <v>0</v>
          </cell>
          <cell r="F1494" t="str">
            <v>FERF</v>
          </cell>
          <cell r="G1494" t="str">
            <v>CI_HBR</v>
          </cell>
          <cell r="H1494" t="str">
            <v>PC</v>
          </cell>
          <cell r="I1494" t="str">
            <v>CPR</v>
          </cell>
          <cell r="J1494" t="str">
            <v/>
          </cell>
          <cell r="K1494" t="str">
            <v>M0</v>
          </cell>
          <cell r="L1494" t="str">
            <v>7915</v>
          </cell>
          <cell r="M1494" t="str">
            <v>S</v>
          </cell>
          <cell r="N1494">
            <v>0</v>
          </cell>
        </row>
        <row r="1495">
          <cell r="A1495" t="str">
            <v>FG-HAN-HBR-AS-0001</v>
          </cell>
          <cell r="B1495" t="str">
            <v>CINT</v>
          </cell>
          <cell r="C1495" t="str">
            <v/>
          </cell>
          <cell r="D1495" t="str">
            <v>HANAKO O P CREAM BLACK D7</v>
          </cell>
          <cell r="E1495">
            <v>0</v>
          </cell>
          <cell r="F1495" t="str">
            <v>FERF</v>
          </cell>
          <cell r="G1495" t="str">
            <v>CI_HBR</v>
          </cell>
          <cell r="H1495" t="str">
            <v>PC</v>
          </cell>
          <cell r="I1495" t="str">
            <v>CPR</v>
          </cell>
          <cell r="J1495" t="str">
            <v/>
          </cell>
          <cell r="K1495" t="str">
            <v>M0</v>
          </cell>
          <cell r="L1495" t="str">
            <v>7915</v>
          </cell>
          <cell r="M1495" t="str">
            <v>S</v>
          </cell>
          <cell r="N1495">
            <v>0</v>
          </cell>
        </row>
        <row r="1496">
          <cell r="A1496" t="str">
            <v>FG-HAN-HBR-AS-0002</v>
          </cell>
          <cell r="B1496" t="str">
            <v>CINT</v>
          </cell>
          <cell r="C1496" t="str">
            <v/>
          </cell>
          <cell r="D1496" t="str">
            <v>HANAKO O P CREAM BLACK L7</v>
          </cell>
          <cell r="E1496">
            <v>0</v>
          </cell>
          <cell r="F1496" t="str">
            <v>FERF</v>
          </cell>
          <cell r="G1496" t="str">
            <v>CI_HBR</v>
          </cell>
          <cell r="H1496" t="str">
            <v>PC</v>
          </cell>
          <cell r="I1496" t="str">
            <v>CPR</v>
          </cell>
          <cell r="J1496" t="str">
            <v/>
          </cell>
          <cell r="K1496" t="str">
            <v>M0</v>
          </cell>
          <cell r="L1496" t="str">
            <v>7915</v>
          </cell>
          <cell r="M1496" t="str">
            <v>S</v>
          </cell>
          <cell r="N1496">
            <v>0</v>
          </cell>
        </row>
        <row r="1497">
          <cell r="A1497" t="str">
            <v>FG-HAN-HBR-AS-0003</v>
          </cell>
          <cell r="B1497" t="str">
            <v>CINT</v>
          </cell>
          <cell r="C1497" t="str">
            <v/>
          </cell>
          <cell r="D1497" t="str">
            <v>HANAKO O P CREAM GREEN O6</v>
          </cell>
          <cell r="E1497">
            <v>0</v>
          </cell>
          <cell r="F1497" t="str">
            <v>FERF</v>
          </cell>
          <cell r="G1497" t="str">
            <v>CI_HBR</v>
          </cell>
          <cell r="H1497" t="str">
            <v>PC</v>
          </cell>
          <cell r="I1497" t="str">
            <v>CPR</v>
          </cell>
          <cell r="J1497" t="str">
            <v/>
          </cell>
          <cell r="K1497" t="str">
            <v>M0</v>
          </cell>
          <cell r="L1497" t="str">
            <v>7915</v>
          </cell>
          <cell r="M1497" t="str">
            <v>S</v>
          </cell>
          <cell r="N1497">
            <v>0</v>
          </cell>
        </row>
        <row r="1498">
          <cell r="A1498" t="str">
            <v>FG-HAN-HBR-AS-0004</v>
          </cell>
          <cell r="B1498" t="str">
            <v>CINT</v>
          </cell>
          <cell r="C1498" t="str">
            <v/>
          </cell>
          <cell r="D1498" t="str">
            <v>HANAKO O P GOLD BLACK D7</v>
          </cell>
          <cell r="E1498">
            <v>44847</v>
          </cell>
          <cell r="F1498" t="str">
            <v>FERF</v>
          </cell>
          <cell r="G1498" t="str">
            <v>CI_HBR</v>
          </cell>
          <cell r="H1498" t="str">
            <v>PC</v>
          </cell>
          <cell r="I1498" t="str">
            <v>CPR</v>
          </cell>
          <cell r="J1498" t="str">
            <v/>
          </cell>
          <cell r="K1498" t="str">
            <v>M0</v>
          </cell>
          <cell r="L1498" t="str">
            <v>7915</v>
          </cell>
          <cell r="M1498" t="str">
            <v>S</v>
          </cell>
          <cell r="N1498">
            <v>225491</v>
          </cell>
        </row>
        <row r="1499">
          <cell r="A1499" t="str">
            <v>FG-HAN-HBR-AS-0005</v>
          </cell>
          <cell r="B1499" t="str">
            <v>CINT</v>
          </cell>
          <cell r="C1499" t="str">
            <v/>
          </cell>
          <cell r="D1499" t="str">
            <v>HANAKO O P GOLD BLACK L7</v>
          </cell>
          <cell r="E1499">
            <v>0</v>
          </cell>
          <cell r="F1499" t="str">
            <v>FERF</v>
          </cell>
          <cell r="G1499" t="str">
            <v>CI_HBR</v>
          </cell>
          <cell r="H1499" t="str">
            <v>PC</v>
          </cell>
          <cell r="I1499" t="str">
            <v>CPR</v>
          </cell>
          <cell r="J1499" t="str">
            <v/>
          </cell>
          <cell r="K1499" t="str">
            <v>M0</v>
          </cell>
          <cell r="L1499" t="str">
            <v>7915</v>
          </cell>
          <cell r="M1499" t="str">
            <v>S</v>
          </cell>
          <cell r="N1499">
            <v>0</v>
          </cell>
        </row>
        <row r="1500">
          <cell r="A1500" t="str">
            <v>FG-HAN-HBR-AS-0006</v>
          </cell>
          <cell r="B1500" t="str">
            <v>CINT</v>
          </cell>
          <cell r="C1500" t="str">
            <v/>
          </cell>
          <cell r="D1500" t="str">
            <v>HANAKO O P GOLD BLUE D1</v>
          </cell>
          <cell r="E1500">
            <v>44847</v>
          </cell>
          <cell r="F1500" t="str">
            <v>FERF</v>
          </cell>
          <cell r="G1500" t="str">
            <v>CI_HBR</v>
          </cell>
          <cell r="H1500" t="str">
            <v>PC</v>
          </cell>
          <cell r="I1500" t="str">
            <v>CPR</v>
          </cell>
          <cell r="J1500" t="str">
            <v/>
          </cell>
          <cell r="K1500" t="str">
            <v>M0</v>
          </cell>
          <cell r="L1500" t="str">
            <v>7915</v>
          </cell>
          <cell r="M1500" t="str">
            <v>S</v>
          </cell>
          <cell r="N1500">
            <v>261266</v>
          </cell>
        </row>
        <row r="1501">
          <cell r="A1501" t="str">
            <v>FG-HAN-HBR-AS-0007</v>
          </cell>
          <cell r="B1501" t="str">
            <v>CINT</v>
          </cell>
          <cell r="C1501" t="str">
            <v/>
          </cell>
          <cell r="D1501" t="str">
            <v>HANAKO O P GOLD BLUE O1</v>
          </cell>
          <cell r="E1501">
            <v>0</v>
          </cell>
          <cell r="F1501" t="str">
            <v>FERF</v>
          </cell>
          <cell r="G1501" t="str">
            <v>CI_HBR</v>
          </cell>
          <cell r="H1501" t="str">
            <v>PC</v>
          </cell>
          <cell r="I1501" t="str">
            <v>CPR</v>
          </cell>
          <cell r="J1501" t="str">
            <v/>
          </cell>
          <cell r="K1501" t="str">
            <v>M0</v>
          </cell>
          <cell r="L1501" t="str">
            <v>7915</v>
          </cell>
          <cell r="M1501" t="str">
            <v>S</v>
          </cell>
          <cell r="N1501">
            <v>0</v>
          </cell>
        </row>
        <row r="1502">
          <cell r="A1502" t="str">
            <v>FG-HAN-HBR-AS-0008</v>
          </cell>
          <cell r="B1502" t="str">
            <v>CINT</v>
          </cell>
          <cell r="C1502" t="str">
            <v/>
          </cell>
          <cell r="D1502" t="str">
            <v>HANAKO O P GOLD BROWN N4</v>
          </cell>
          <cell r="E1502">
            <v>0</v>
          </cell>
          <cell r="F1502" t="str">
            <v>FERF</v>
          </cell>
          <cell r="G1502" t="str">
            <v>CI_HBR</v>
          </cell>
          <cell r="H1502" t="str">
            <v>PC</v>
          </cell>
          <cell r="I1502" t="str">
            <v>CPR</v>
          </cell>
          <cell r="J1502" t="str">
            <v/>
          </cell>
          <cell r="K1502" t="str">
            <v>M0</v>
          </cell>
          <cell r="L1502" t="str">
            <v>7915</v>
          </cell>
          <cell r="M1502" t="str">
            <v>S</v>
          </cell>
          <cell r="N1502">
            <v>0</v>
          </cell>
        </row>
        <row r="1503">
          <cell r="A1503" t="str">
            <v>FG-HAN-HBR-AS-0009</v>
          </cell>
          <cell r="B1503" t="str">
            <v>CINT</v>
          </cell>
          <cell r="C1503" t="str">
            <v/>
          </cell>
          <cell r="D1503" t="str">
            <v>HANAKO O P GOLD CREAM N5</v>
          </cell>
          <cell r="E1503">
            <v>0</v>
          </cell>
          <cell r="F1503" t="str">
            <v>FERF</v>
          </cell>
          <cell r="G1503" t="str">
            <v>CI_HBR</v>
          </cell>
          <cell r="H1503" t="str">
            <v>PC</v>
          </cell>
          <cell r="I1503" t="str">
            <v>CPR</v>
          </cell>
          <cell r="J1503" t="str">
            <v/>
          </cell>
          <cell r="K1503" t="str">
            <v>M0</v>
          </cell>
          <cell r="L1503" t="str">
            <v>7915</v>
          </cell>
          <cell r="M1503" t="str">
            <v>S</v>
          </cell>
          <cell r="N1503">
            <v>0</v>
          </cell>
        </row>
        <row r="1504">
          <cell r="A1504" t="str">
            <v>FG-HAN-HBR-AS-0010</v>
          </cell>
          <cell r="B1504" t="str">
            <v>CINT</v>
          </cell>
          <cell r="C1504" t="str">
            <v/>
          </cell>
          <cell r="D1504" t="str">
            <v>HANAKO O P GOLD GREEN D6</v>
          </cell>
          <cell r="E1504">
            <v>45131</v>
          </cell>
          <cell r="F1504" t="str">
            <v>FERF</v>
          </cell>
          <cell r="G1504" t="str">
            <v>CI_HBR</v>
          </cell>
          <cell r="H1504" t="str">
            <v>PC</v>
          </cell>
          <cell r="I1504" t="str">
            <v>CPR</v>
          </cell>
          <cell r="J1504" t="str">
            <v/>
          </cell>
          <cell r="K1504" t="str">
            <v>M0</v>
          </cell>
          <cell r="L1504" t="str">
            <v>7915</v>
          </cell>
          <cell r="M1504" t="str">
            <v>S</v>
          </cell>
          <cell r="N1504">
            <v>336683</v>
          </cell>
        </row>
        <row r="1505">
          <cell r="A1505" t="str">
            <v>FG-HAN-HBR-AS-0011</v>
          </cell>
          <cell r="B1505" t="str">
            <v>CINT</v>
          </cell>
          <cell r="C1505" t="str">
            <v/>
          </cell>
          <cell r="D1505" t="str">
            <v>HANAKO O P GOLD RED D3</v>
          </cell>
          <cell r="E1505">
            <v>0</v>
          </cell>
          <cell r="F1505" t="str">
            <v>FERF</v>
          </cell>
          <cell r="G1505" t="str">
            <v>CI_HBR</v>
          </cell>
          <cell r="H1505" t="str">
            <v>PC</v>
          </cell>
          <cell r="I1505" t="str">
            <v>CPR</v>
          </cell>
          <cell r="J1505" t="str">
            <v/>
          </cell>
          <cell r="K1505" t="str">
            <v>M0</v>
          </cell>
          <cell r="L1505" t="str">
            <v>7915</v>
          </cell>
          <cell r="M1505" t="str">
            <v>S</v>
          </cell>
          <cell r="N1505">
            <v>0</v>
          </cell>
        </row>
        <row r="1506">
          <cell r="A1506" t="str">
            <v>FG-HAN-HBR-AS-0012</v>
          </cell>
          <cell r="B1506" t="str">
            <v>CINT</v>
          </cell>
          <cell r="C1506" t="str">
            <v/>
          </cell>
          <cell r="D1506" t="str">
            <v>HANAKO O P GOLD RED N3</v>
          </cell>
          <cell r="E1506">
            <v>44797</v>
          </cell>
          <cell r="F1506" t="str">
            <v>FERF</v>
          </cell>
          <cell r="G1506" t="str">
            <v>CI_HBR</v>
          </cell>
          <cell r="H1506" t="str">
            <v>PC</v>
          </cell>
          <cell r="I1506" t="str">
            <v>CPR</v>
          </cell>
          <cell r="J1506" t="str">
            <v/>
          </cell>
          <cell r="K1506" t="str">
            <v>M0</v>
          </cell>
          <cell r="L1506" t="str">
            <v>7915</v>
          </cell>
          <cell r="M1506" t="str">
            <v>S</v>
          </cell>
          <cell r="N1506">
            <v>336683</v>
          </cell>
        </row>
        <row r="1507">
          <cell r="A1507" t="str">
            <v>FG-HAN-HBR-AS-0013</v>
          </cell>
          <cell r="B1507" t="str">
            <v>CINT</v>
          </cell>
          <cell r="C1507" t="str">
            <v/>
          </cell>
          <cell r="D1507" t="str">
            <v>HANAKO O P GOLD VANITY BROWN</v>
          </cell>
          <cell r="E1507">
            <v>0</v>
          </cell>
          <cell r="F1507" t="str">
            <v>FERF</v>
          </cell>
          <cell r="G1507" t="str">
            <v>CI_HBR</v>
          </cell>
          <cell r="H1507" t="str">
            <v>PC</v>
          </cell>
          <cell r="I1507" t="str">
            <v>CPR</v>
          </cell>
          <cell r="J1507" t="str">
            <v/>
          </cell>
          <cell r="K1507" t="str">
            <v>M0</v>
          </cell>
          <cell r="L1507" t="str">
            <v>7915</v>
          </cell>
          <cell r="M1507" t="str">
            <v>S</v>
          </cell>
          <cell r="N1507">
            <v>0</v>
          </cell>
        </row>
        <row r="1508">
          <cell r="A1508" t="str">
            <v>FG-HAN-HBR-AS-0014</v>
          </cell>
          <cell r="B1508" t="str">
            <v>CINT</v>
          </cell>
          <cell r="C1508" t="str">
            <v/>
          </cell>
          <cell r="D1508" t="str">
            <v>HANAKO O P GOLD VANITY RED</v>
          </cell>
          <cell r="E1508">
            <v>0</v>
          </cell>
          <cell r="F1508" t="str">
            <v>FERF</v>
          </cell>
          <cell r="G1508" t="str">
            <v>CI_HBR</v>
          </cell>
          <cell r="H1508" t="str">
            <v>PC</v>
          </cell>
          <cell r="I1508" t="str">
            <v>CPR</v>
          </cell>
          <cell r="J1508" t="str">
            <v/>
          </cell>
          <cell r="K1508" t="str">
            <v>M0</v>
          </cell>
          <cell r="L1508" t="str">
            <v>7915</v>
          </cell>
          <cell r="M1508" t="str">
            <v>S</v>
          </cell>
          <cell r="N1508">
            <v>0</v>
          </cell>
        </row>
        <row r="1509">
          <cell r="A1509" t="str">
            <v>FG-HAN-HBR-AS-0015</v>
          </cell>
          <cell r="B1509" t="str">
            <v>CINT</v>
          </cell>
          <cell r="C1509" t="str">
            <v/>
          </cell>
          <cell r="D1509" t="str">
            <v>HANAKO O P GOLD BLUE L1</v>
          </cell>
          <cell r="E1509">
            <v>0</v>
          </cell>
          <cell r="F1509" t="str">
            <v>FERF</v>
          </cell>
          <cell r="G1509" t="str">
            <v>CI_HBR</v>
          </cell>
          <cell r="H1509" t="str">
            <v>PC</v>
          </cell>
          <cell r="I1509" t="str">
            <v>CPR</v>
          </cell>
          <cell r="J1509" t="str">
            <v/>
          </cell>
          <cell r="K1509" t="str">
            <v>M0</v>
          </cell>
          <cell r="L1509" t="str">
            <v>7915</v>
          </cell>
          <cell r="M1509" t="str">
            <v>S</v>
          </cell>
          <cell r="N1509">
            <v>0</v>
          </cell>
        </row>
        <row r="1510">
          <cell r="A1510" t="str">
            <v>FG-HAN-HBR-AS-0016</v>
          </cell>
          <cell r="B1510" t="str">
            <v>CINT</v>
          </cell>
          <cell r="C1510" t="str">
            <v/>
          </cell>
          <cell r="D1510" t="str">
            <v>HANAKO O P MILKY BLACK D7</v>
          </cell>
          <cell r="E1510">
            <v>0</v>
          </cell>
          <cell r="F1510" t="str">
            <v>FERF</v>
          </cell>
          <cell r="G1510" t="str">
            <v>CI_HBR</v>
          </cell>
          <cell r="H1510" t="str">
            <v>PC</v>
          </cell>
          <cell r="I1510" t="str">
            <v>CPR</v>
          </cell>
          <cell r="J1510" t="str">
            <v/>
          </cell>
          <cell r="K1510" t="str">
            <v>M0</v>
          </cell>
          <cell r="L1510" t="str">
            <v>7915</v>
          </cell>
          <cell r="M1510" t="str">
            <v>S</v>
          </cell>
          <cell r="N1510">
            <v>0</v>
          </cell>
        </row>
        <row r="1511">
          <cell r="A1511" t="str">
            <v>FG-HAN-HBR-AS-0017</v>
          </cell>
          <cell r="B1511" t="str">
            <v>CINT</v>
          </cell>
          <cell r="C1511" t="str">
            <v/>
          </cell>
          <cell r="D1511" t="str">
            <v>HANAKO O P MILKY GREEN D6</v>
          </cell>
          <cell r="E1511">
            <v>44837</v>
          </cell>
          <cell r="F1511" t="str">
            <v>FERF</v>
          </cell>
          <cell r="G1511" t="str">
            <v>CI_HBR</v>
          </cell>
          <cell r="H1511" t="str">
            <v>PC</v>
          </cell>
          <cell r="I1511" t="str">
            <v>CPR</v>
          </cell>
          <cell r="J1511" t="str">
            <v/>
          </cell>
          <cell r="K1511" t="str">
            <v>M0</v>
          </cell>
          <cell r="L1511" t="str">
            <v>7915</v>
          </cell>
          <cell r="M1511" t="str">
            <v>S</v>
          </cell>
          <cell r="N1511">
            <v>324586</v>
          </cell>
        </row>
        <row r="1512">
          <cell r="A1512" t="str">
            <v>FG-HAN-HBR-AS-0018</v>
          </cell>
          <cell r="B1512" t="str">
            <v>CINT</v>
          </cell>
          <cell r="C1512" t="str">
            <v/>
          </cell>
          <cell r="D1512" t="str">
            <v>HANAKO O P SILVER GREEN O6</v>
          </cell>
          <cell r="E1512">
            <v>0</v>
          </cell>
          <cell r="F1512" t="str">
            <v>FERF</v>
          </cell>
          <cell r="G1512" t="str">
            <v>CI_HBR</v>
          </cell>
          <cell r="H1512" t="str">
            <v>PC</v>
          </cell>
          <cell r="I1512" t="str">
            <v>CPR</v>
          </cell>
          <cell r="J1512" t="str">
            <v/>
          </cell>
          <cell r="K1512" t="str">
            <v>M0</v>
          </cell>
          <cell r="L1512" t="str">
            <v>7915</v>
          </cell>
          <cell r="M1512" t="str">
            <v>S</v>
          </cell>
          <cell r="N1512">
            <v>0</v>
          </cell>
        </row>
        <row r="1513">
          <cell r="A1513" t="str">
            <v>FG-HAN-HBR-AS-0019</v>
          </cell>
          <cell r="B1513" t="str">
            <v>CINT</v>
          </cell>
          <cell r="C1513" t="str">
            <v/>
          </cell>
          <cell r="D1513" t="str">
            <v>HANAKO O P SILVER BROWN O4</v>
          </cell>
          <cell r="E1513">
            <v>0</v>
          </cell>
          <cell r="F1513" t="str">
            <v>FERF</v>
          </cell>
          <cell r="G1513" t="str">
            <v>CI_HBR</v>
          </cell>
          <cell r="H1513" t="str">
            <v>PC</v>
          </cell>
          <cell r="I1513" t="str">
            <v>CPR</v>
          </cell>
          <cell r="J1513" t="str">
            <v/>
          </cell>
          <cell r="K1513" t="str">
            <v>M0</v>
          </cell>
          <cell r="L1513" t="str">
            <v>7915</v>
          </cell>
          <cell r="M1513" t="str">
            <v>S</v>
          </cell>
          <cell r="N1513">
            <v>0</v>
          </cell>
        </row>
        <row r="1514">
          <cell r="A1514" t="str">
            <v>FG-HAN-HBR-AS-0020</v>
          </cell>
          <cell r="B1514" t="str">
            <v>CINT</v>
          </cell>
          <cell r="C1514" t="str">
            <v/>
          </cell>
          <cell r="D1514" t="str">
            <v>HANAKO O P SILVER BLACK D7</v>
          </cell>
          <cell r="E1514">
            <v>0</v>
          </cell>
          <cell r="F1514" t="str">
            <v>FERF</v>
          </cell>
          <cell r="G1514" t="str">
            <v>CI_HBR</v>
          </cell>
          <cell r="H1514" t="str">
            <v>PC</v>
          </cell>
          <cell r="I1514" t="str">
            <v>CPR</v>
          </cell>
          <cell r="J1514" t="str">
            <v/>
          </cell>
          <cell r="K1514" t="str">
            <v>M0</v>
          </cell>
          <cell r="L1514" t="str">
            <v>7915</v>
          </cell>
          <cell r="M1514" t="str">
            <v>S</v>
          </cell>
          <cell r="N1514">
            <v>0</v>
          </cell>
        </row>
        <row r="1515">
          <cell r="A1515" t="str">
            <v>FG-HAN-HBR-AS-0021</v>
          </cell>
          <cell r="B1515" t="str">
            <v>CINT</v>
          </cell>
          <cell r="C1515" t="str">
            <v/>
          </cell>
          <cell r="D1515" t="str">
            <v>HANAKO O P SILVER BLACK L7</v>
          </cell>
          <cell r="E1515">
            <v>0</v>
          </cell>
          <cell r="F1515" t="str">
            <v>FERF</v>
          </cell>
          <cell r="G1515" t="str">
            <v>CI_HBR</v>
          </cell>
          <cell r="H1515" t="str">
            <v>PC</v>
          </cell>
          <cell r="I1515" t="str">
            <v>CPR</v>
          </cell>
          <cell r="J1515" t="str">
            <v/>
          </cell>
          <cell r="K1515" t="str">
            <v>M0</v>
          </cell>
          <cell r="L1515" t="str">
            <v>7915</v>
          </cell>
          <cell r="M1515" t="str">
            <v>S</v>
          </cell>
          <cell r="N1515">
            <v>0</v>
          </cell>
        </row>
        <row r="1516">
          <cell r="A1516" t="str">
            <v>FG-HAN-HBR-AS-0022</v>
          </cell>
          <cell r="B1516" t="str">
            <v>CINT</v>
          </cell>
          <cell r="C1516" t="str">
            <v/>
          </cell>
          <cell r="D1516" t="str">
            <v>HANAKO O P SILVER BLACK O7</v>
          </cell>
          <cell r="E1516">
            <v>0</v>
          </cell>
          <cell r="F1516" t="str">
            <v>FERF</v>
          </cell>
          <cell r="G1516" t="str">
            <v>CI_HBR</v>
          </cell>
          <cell r="H1516" t="str">
            <v>PC</v>
          </cell>
          <cell r="I1516" t="str">
            <v>CPR</v>
          </cell>
          <cell r="J1516" t="str">
            <v/>
          </cell>
          <cell r="K1516" t="str">
            <v>M0</v>
          </cell>
          <cell r="L1516" t="str">
            <v>7915</v>
          </cell>
          <cell r="M1516" t="str">
            <v>S</v>
          </cell>
          <cell r="N1516">
            <v>0</v>
          </cell>
        </row>
        <row r="1517">
          <cell r="A1517" t="str">
            <v>FG-HAN-HBR-AS-0023</v>
          </cell>
          <cell r="B1517" t="str">
            <v>CINT</v>
          </cell>
          <cell r="C1517" t="str">
            <v/>
          </cell>
          <cell r="D1517" t="str">
            <v>HANAKO O P SILVER BLUE D1</v>
          </cell>
          <cell r="E1517">
            <v>45265</v>
          </cell>
          <cell r="F1517" t="str">
            <v>FERF</v>
          </cell>
          <cell r="G1517" t="str">
            <v>CI_HBR</v>
          </cell>
          <cell r="H1517" t="str">
            <v>PC</v>
          </cell>
          <cell r="I1517" t="str">
            <v>CPR</v>
          </cell>
          <cell r="J1517" t="str">
            <v/>
          </cell>
          <cell r="K1517" t="str">
            <v>M0</v>
          </cell>
          <cell r="L1517" t="str">
            <v>7915</v>
          </cell>
          <cell r="M1517" t="str">
            <v>S</v>
          </cell>
          <cell r="N1517">
            <v>239184</v>
          </cell>
        </row>
        <row r="1518">
          <cell r="A1518" t="str">
            <v>FG-HAN-HBR-AS-0024</v>
          </cell>
          <cell r="B1518" t="str">
            <v>CINT</v>
          </cell>
          <cell r="C1518" t="str">
            <v/>
          </cell>
          <cell r="D1518" t="str">
            <v>HANAKO O P SILVER BLUE L1</v>
          </cell>
          <cell r="E1518">
            <v>0</v>
          </cell>
          <cell r="F1518" t="str">
            <v>FERF</v>
          </cell>
          <cell r="G1518" t="str">
            <v>CI_HBR</v>
          </cell>
          <cell r="H1518" t="str">
            <v>PC</v>
          </cell>
          <cell r="I1518" t="str">
            <v>CPR</v>
          </cell>
          <cell r="J1518" t="str">
            <v/>
          </cell>
          <cell r="K1518" t="str">
            <v>M0</v>
          </cell>
          <cell r="L1518" t="str">
            <v>7915</v>
          </cell>
          <cell r="M1518" t="str">
            <v>S</v>
          </cell>
          <cell r="N1518">
            <v>0</v>
          </cell>
        </row>
        <row r="1519">
          <cell r="A1519" t="str">
            <v>FG-HAN-HBR-AS-0025</v>
          </cell>
          <cell r="B1519" t="str">
            <v>CINT</v>
          </cell>
          <cell r="C1519" t="str">
            <v/>
          </cell>
          <cell r="D1519" t="str">
            <v>HANAKO O P SILVER BLUE O1</v>
          </cell>
          <cell r="E1519">
            <v>0</v>
          </cell>
          <cell r="F1519" t="str">
            <v>FERF</v>
          </cell>
          <cell r="G1519" t="str">
            <v>CI_HBR</v>
          </cell>
          <cell r="H1519" t="str">
            <v>PC</v>
          </cell>
          <cell r="I1519" t="str">
            <v>CPR</v>
          </cell>
          <cell r="J1519" t="str">
            <v/>
          </cell>
          <cell r="K1519" t="str">
            <v>M0</v>
          </cell>
          <cell r="L1519" t="str">
            <v>7915</v>
          </cell>
          <cell r="M1519" t="str">
            <v>S</v>
          </cell>
          <cell r="N1519">
            <v>0</v>
          </cell>
        </row>
        <row r="1520">
          <cell r="A1520" t="str">
            <v>FG-HAN-HBR-AS-0026</v>
          </cell>
          <cell r="B1520" t="str">
            <v>CINT</v>
          </cell>
          <cell r="C1520" t="str">
            <v/>
          </cell>
          <cell r="D1520" t="str">
            <v>HANAKO O P SILVER BROWN N4</v>
          </cell>
          <cell r="E1520">
            <v>0</v>
          </cell>
          <cell r="F1520" t="str">
            <v>FERF</v>
          </cell>
          <cell r="G1520" t="str">
            <v>CI_HBR</v>
          </cell>
          <cell r="H1520" t="str">
            <v>PC</v>
          </cell>
          <cell r="I1520" t="str">
            <v>CPR</v>
          </cell>
          <cell r="J1520" t="str">
            <v/>
          </cell>
          <cell r="K1520" t="str">
            <v>M0</v>
          </cell>
          <cell r="L1520" t="str">
            <v>7915</v>
          </cell>
          <cell r="M1520" t="str">
            <v>S</v>
          </cell>
          <cell r="N1520">
            <v>0</v>
          </cell>
        </row>
        <row r="1521">
          <cell r="A1521" t="str">
            <v>FG-HAN-HBR-AS-0027</v>
          </cell>
          <cell r="B1521" t="str">
            <v>CINT</v>
          </cell>
          <cell r="C1521" t="str">
            <v/>
          </cell>
          <cell r="D1521" t="str">
            <v>HANAKO O P SILVER CREAM N5</v>
          </cell>
          <cell r="E1521">
            <v>0</v>
          </cell>
          <cell r="F1521" t="str">
            <v>FERF</v>
          </cell>
          <cell r="G1521" t="str">
            <v>CI_HBR</v>
          </cell>
          <cell r="H1521" t="str">
            <v>PC</v>
          </cell>
          <cell r="I1521" t="str">
            <v>CPR</v>
          </cell>
          <cell r="J1521" t="str">
            <v/>
          </cell>
          <cell r="K1521" t="str">
            <v>M0</v>
          </cell>
          <cell r="L1521" t="str">
            <v>7915</v>
          </cell>
          <cell r="M1521" t="str">
            <v>S</v>
          </cell>
          <cell r="N1521">
            <v>0</v>
          </cell>
        </row>
        <row r="1522">
          <cell r="A1522" t="str">
            <v>FG-HAN-HBR-AS-0028</v>
          </cell>
          <cell r="B1522" t="str">
            <v>CINT</v>
          </cell>
          <cell r="C1522" t="str">
            <v/>
          </cell>
          <cell r="D1522" t="str">
            <v>HANAKO O P SILVER GREEN D6</v>
          </cell>
          <cell r="E1522">
            <v>0</v>
          </cell>
          <cell r="F1522" t="str">
            <v>FERF</v>
          </cell>
          <cell r="G1522" t="str">
            <v>CI_HBR</v>
          </cell>
          <cell r="H1522" t="str">
            <v>PC</v>
          </cell>
          <cell r="I1522" t="str">
            <v>CPR</v>
          </cell>
          <cell r="J1522" t="str">
            <v/>
          </cell>
          <cell r="K1522" t="str">
            <v>M0</v>
          </cell>
          <cell r="L1522" t="str">
            <v>7915</v>
          </cell>
          <cell r="M1522" t="str">
            <v>S</v>
          </cell>
          <cell r="N1522">
            <v>0</v>
          </cell>
        </row>
        <row r="1523">
          <cell r="A1523" t="str">
            <v>FG-HAN-HBR-AS-0029</v>
          </cell>
          <cell r="B1523" t="str">
            <v>CINT</v>
          </cell>
          <cell r="C1523" t="str">
            <v/>
          </cell>
          <cell r="D1523" t="str">
            <v>HANAKO O P SILVER RED D3</v>
          </cell>
          <cell r="E1523">
            <v>0</v>
          </cell>
          <cell r="F1523" t="str">
            <v>FERF</v>
          </cell>
          <cell r="G1523" t="str">
            <v>CI_HBR</v>
          </cell>
          <cell r="H1523" t="str">
            <v>PC</v>
          </cell>
          <cell r="I1523" t="str">
            <v>CPR</v>
          </cell>
          <cell r="J1523" t="str">
            <v/>
          </cell>
          <cell r="K1523" t="str">
            <v>M0</v>
          </cell>
          <cell r="L1523" t="str">
            <v>7915</v>
          </cell>
          <cell r="M1523" t="str">
            <v>S</v>
          </cell>
          <cell r="N1523">
            <v>0</v>
          </cell>
        </row>
        <row r="1524">
          <cell r="A1524" t="str">
            <v>FG-HAN-HBR-AS-0030</v>
          </cell>
          <cell r="B1524" t="str">
            <v>CINT</v>
          </cell>
          <cell r="C1524" t="str">
            <v/>
          </cell>
          <cell r="D1524" t="str">
            <v>HANAKO O P SILVER VANITY BROWN</v>
          </cell>
          <cell r="E1524">
            <v>0</v>
          </cell>
          <cell r="F1524" t="str">
            <v>FERF</v>
          </cell>
          <cell r="G1524" t="str">
            <v>CI_HBR</v>
          </cell>
          <cell r="H1524" t="str">
            <v>PC</v>
          </cell>
          <cell r="I1524" t="str">
            <v>CPR</v>
          </cell>
          <cell r="J1524" t="str">
            <v/>
          </cell>
          <cell r="K1524" t="str">
            <v>M0</v>
          </cell>
          <cell r="L1524" t="str">
            <v>7915</v>
          </cell>
          <cell r="M1524" t="str">
            <v>S</v>
          </cell>
          <cell r="N1524">
            <v>0</v>
          </cell>
        </row>
        <row r="1525">
          <cell r="A1525" t="str">
            <v>FG-HAN-HBR-AS-0031</v>
          </cell>
          <cell r="B1525" t="str">
            <v>CINT</v>
          </cell>
          <cell r="C1525" t="str">
            <v/>
          </cell>
          <cell r="D1525" t="str">
            <v>HANAKO S P BLACK BLACK O7</v>
          </cell>
          <cell r="E1525">
            <v>0</v>
          </cell>
          <cell r="F1525" t="str">
            <v>FERF</v>
          </cell>
          <cell r="G1525" t="str">
            <v>CI_HBR</v>
          </cell>
          <cell r="H1525" t="str">
            <v>PC</v>
          </cell>
          <cell r="I1525" t="str">
            <v>CPR</v>
          </cell>
          <cell r="J1525" t="str">
            <v/>
          </cell>
          <cell r="K1525" t="str">
            <v>M0</v>
          </cell>
          <cell r="L1525" t="str">
            <v>7915</v>
          </cell>
          <cell r="M1525" t="str">
            <v>S</v>
          </cell>
          <cell r="N1525">
            <v>0</v>
          </cell>
        </row>
        <row r="1526">
          <cell r="A1526" t="str">
            <v>FG-HAN-HBR-AS-0032</v>
          </cell>
          <cell r="B1526" t="str">
            <v>CINT</v>
          </cell>
          <cell r="C1526" t="str">
            <v/>
          </cell>
          <cell r="D1526" t="str">
            <v>HANAKO S P BLACK VANITY RED</v>
          </cell>
          <cell r="E1526">
            <v>0</v>
          </cell>
          <cell r="F1526" t="str">
            <v>FERF</v>
          </cell>
          <cell r="G1526" t="str">
            <v>CI_HBR</v>
          </cell>
          <cell r="H1526" t="str">
            <v>PC</v>
          </cell>
          <cell r="I1526" t="str">
            <v>CPR</v>
          </cell>
          <cell r="J1526" t="str">
            <v/>
          </cell>
          <cell r="K1526" t="str">
            <v>M0</v>
          </cell>
          <cell r="L1526" t="str">
            <v>7915</v>
          </cell>
          <cell r="M1526" t="str">
            <v>S</v>
          </cell>
          <cell r="N1526">
            <v>0</v>
          </cell>
        </row>
        <row r="1527">
          <cell r="A1527" t="str">
            <v>FG-HAN-HBR-AS-0033</v>
          </cell>
          <cell r="B1527" t="str">
            <v>CINT</v>
          </cell>
          <cell r="C1527" t="str">
            <v/>
          </cell>
          <cell r="D1527" t="str">
            <v>HANAKO S P BRONZE GREY L2</v>
          </cell>
          <cell r="E1527">
            <v>0</v>
          </cell>
          <cell r="F1527" t="str">
            <v>FERF</v>
          </cell>
          <cell r="G1527" t="str">
            <v>CI_HBR</v>
          </cell>
          <cell r="H1527" t="str">
            <v>PC</v>
          </cell>
          <cell r="I1527" t="str">
            <v>CPR</v>
          </cell>
          <cell r="J1527" t="str">
            <v/>
          </cell>
          <cell r="K1527" t="str">
            <v>M0</v>
          </cell>
          <cell r="L1527" t="str">
            <v>7915</v>
          </cell>
          <cell r="M1527" t="str">
            <v>S</v>
          </cell>
          <cell r="N1527">
            <v>0</v>
          </cell>
        </row>
        <row r="1528">
          <cell r="A1528" t="str">
            <v>FG-HAN-HBR-AS-0034</v>
          </cell>
          <cell r="B1528" t="str">
            <v>CINT</v>
          </cell>
          <cell r="C1528" t="str">
            <v/>
          </cell>
          <cell r="D1528" t="str">
            <v>HANAKO S P CREAM BROWN N4</v>
          </cell>
          <cell r="E1528">
            <v>44845</v>
          </cell>
          <cell r="F1528" t="str">
            <v>FERF</v>
          </cell>
          <cell r="G1528" t="str">
            <v>CI_HBR</v>
          </cell>
          <cell r="H1528" t="str">
            <v>PC</v>
          </cell>
          <cell r="I1528" t="str">
            <v>CPR</v>
          </cell>
          <cell r="J1528" t="str">
            <v/>
          </cell>
          <cell r="K1528" t="str">
            <v>M0</v>
          </cell>
          <cell r="L1528" t="str">
            <v>7915</v>
          </cell>
          <cell r="M1528" t="str">
            <v>S</v>
          </cell>
          <cell r="N1528">
            <v>258931</v>
          </cell>
        </row>
        <row r="1529">
          <cell r="A1529" t="str">
            <v>FG-HAN-HBR-AS-0035</v>
          </cell>
          <cell r="B1529" t="str">
            <v>CINT</v>
          </cell>
          <cell r="C1529" t="str">
            <v/>
          </cell>
          <cell r="D1529" t="str">
            <v>HANAKO S P CREAM GREEN D6</v>
          </cell>
          <cell r="E1529">
            <v>0</v>
          </cell>
          <cell r="F1529" t="str">
            <v>FERF</v>
          </cell>
          <cell r="G1529" t="str">
            <v>CI_HBR</v>
          </cell>
          <cell r="H1529" t="str">
            <v>PC</v>
          </cell>
          <cell r="I1529" t="str">
            <v>CPR</v>
          </cell>
          <cell r="J1529" t="str">
            <v/>
          </cell>
          <cell r="K1529" t="str">
            <v>M0</v>
          </cell>
          <cell r="L1529" t="str">
            <v>7915</v>
          </cell>
          <cell r="M1529" t="str">
            <v>S</v>
          </cell>
          <cell r="N1529">
            <v>0</v>
          </cell>
        </row>
        <row r="1530">
          <cell r="A1530" t="str">
            <v>FG-HAN-HBR-AS-0036</v>
          </cell>
          <cell r="B1530" t="str">
            <v>CINT</v>
          </cell>
          <cell r="C1530" t="str">
            <v/>
          </cell>
          <cell r="D1530" t="str">
            <v>HANAKO S P CREAM GREY L2</v>
          </cell>
          <cell r="E1530">
            <v>0</v>
          </cell>
          <cell r="F1530" t="str">
            <v>FERF</v>
          </cell>
          <cell r="G1530" t="str">
            <v>CI_HBR</v>
          </cell>
          <cell r="H1530" t="str">
            <v>PC</v>
          </cell>
          <cell r="I1530" t="str">
            <v>CPR</v>
          </cell>
          <cell r="J1530" t="str">
            <v/>
          </cell>
          <cell r="K1530" t="str">
            <v>M0</v>
          </cell>
          <cell r="L1530" t="str">
            <v>7915</v>
          </cell>
          <cell r="M1530" t="str">
            <v>S</v>
          </cell>
          <cell r="N1530">
            <v>0</v>
          </cell>
        </row>
        <row r="1531">
          <cell r="A1531" t="str">
            <v>FG-HAN-HBR-AS-0037</v>
          </cell>
          <cell r="B1531" t="str">
            <v>CINT</v>
          </cell>
          <cell r="C1531" t="str">
            <v/>
          </cell>
          <cell r="D1531" t="str">
            <v>HANAKO S P GOLD BLACK D7</v>
          </cell>
          <cell r="E1531">
            <v>44928</v>
          </cell>
          <cell r="F1531" t="str">
            <v>FERF</v>
          </cell>
          <cell r="G1531" t="str">
            <v>CI_HBR</v>
          </cell>
          <cell r="H1531" t="str">
            <v>PC</v>
          </cell>
          <cell r="I1531" t="str">
            <v>CPR</v>
          </cell>
          <cell r="J1531" t="str">
            <v/>
          </cell>
          <cell r="K1531" t="str">
            <v>M0</v>
          </cell>
          <cell r="L1531" t="str">
            <v>7915</v>
          </cell>
          <cell r="M1531" t="str">
            <v>S</v>
          </cell>
          <cell r="N1531">
            <v>297386</v>
          </cell>
        </row>
        <row r="1532">
          <cell r="A1532" t="str">
            <v>FG-HAN-HBR-AS-0038</v>
          </cell>
          <cell r="B1532" t="str">
            <v>CINT</v>
          </cell>
          <cell r="C1532" t="str">
            <v/>
          </cell>
          <cell r="D1532" t="str">
            <v>HANAKO S P GOLD BLACK L7</v>
          </cell>
          <cell r="E1532">
            <v>44935</v>
          </cell>
          <cell r="F1532" t="str">
            <v>FERF</v>
          </cell>
          <cell r="G1532" t="str">
            <v>CI_HBR</v>
          </cell>
          <cell r="H1532" t="str">
            <v>PC</v>
          </cell>
          <cell r="I1532" t="str">
            <v>CPR</v>
          </cell>
          <cell r="J1532" t="str">
            <v/>
          </cell>
          <cell r="K1532" t="str">
            <v>M0</v>
          </cell>
          <cell r="L1532" t="str">
            <v>7915</v>
          </cell>
          <cell r="M1532" t="str">
            <v>S</v>
          </cell>
          <cell r="N1532">
            <v>297386</v>
          </cell>
        </row>
        <row r="1533">
          <cell r="A1533" t="str">
            <v>FG-HAN-HBR-AS-0039</v>
          </cell>
          <cell r="B1533" t="str">
            <v>CINT</v>
          </cell>
          <cell r="C1533" t="str">
            <v/>
          </cell>
          <cell r="D1533" t="str">
            <v>HANAKO S P GOLD BLACK O7</v>
          </cell>
          <cell r="E1533">
            <v>0</v>
          </cell>
          <cell r="F1533" t="str">
            <v>FERF</v>
          </cell>
          <cell r="G1533" t="str">
            <v>CI_HBR</v>
          </cell>
          <cell r="H1533" t="str">
            <v>PC</v>
          </cell>
          <cell r="I1533" t="str">
            <v>CPR</v>
          </cell>
          <cell r="J1533" t="str">
            <v/>
          </cell>
          <cell r="K1533" t="str">
            <v>M0</v>
          </cell>
          <cell r="L1533" t="str">
            <v>7915</v>
          </cell>
          <cell r="M1533" t="str">
            <v>S</v>
          </cell>
          <cell r="N1533">
            <v>0</v>
          </cell>
        </row>
        <row r="1534">
          <cell r="A1534" t="str">
            <v>FG-HAN-HBR-AS-0040</v>
          </cell>
          <cell r="B1534" t="str">
            <v>CINT</v>
          </cell>
          <cell r="C1534" t="str">
            <v/>
          </cell>
          <cell r="D1534" t="str">
            <v>HANAKO S P GOLD BLUE D1</v>
          </cell>
          <cell r="E1534">
            <v>44928</v>
          </cell>
          <cell r="F1534" t="str">
            <v>FERF</v>
          </cell>
          <cell r="G1534" t="str">
            <v>CI_HBR</v>
          </cell>
          <cell r="H1534" t="str">
            <v>PC</v>
          </cell>
          <cell r="I1534" t="str">
            <v>CPR</v>
          </cell>
          <cell r="J1534" t="str">
            <v/>
          </cell>
          <cell r="K1534" t="str">
            <v>M0</v>
          </cell>
          <cell r="L1534" t="str">
            <v>7915</v>
          </cell>
          <cell r="M1534" t="str">
            <v>S</v>
          </cell>
          <cell r="N1534">
            <v>297386</v>
          </cell>
        </row>
        <row r="1535">
          <cell r="A1535" t="str">
            <v>FG-HAN-HBR-AS-0041</v>
          </cell>
          <cell r="B1535" t="str">
            <v>CINT</v>
          </cell>
          <cell r="C1535" t="str">
            <v/>
          </cell>
          <cell r="D1535" t="str">
            <v>HANAKO S P GOLD BLUE L1</v>
          </cell>
          <cell r="E1535">
            <v>44804</v>
          </cell>
          <cell r="F1535" t="str">
            <v>FERF</v>
          </cell>
          <cell r="G1535" t="str">
            <v>CI_HBR</v>
          </cell>
          <cell r="H1535" t="str">
            <v>PC</v>
          </cell>
          <cell r="I1535" t="str">
            <v>CPR</v>
          </cell>
          <cell r="J1535" t="str">
            <v/>
          </cell>
          <cell r="K1535" t="str">
            <v>M0</v>
          </cell>
          <cell r="L1535" t="str">
            <v>7915</v>
          </cell>
          <cell r="M1535" t="str">
            <v>S</v>
          </cell>
          <cell r="N1535">
            <v>177742</v>
          </cell>
        </row>
        <row r="1536">
          <cell r="A1536" t="str">
            <v>FG-HAN-HBR-AS-0042</v>
          </cell>
          <cell r="B1536" t="str">
            <v>CINT</v>
          </cell>
          <cell r="C1536" t="str">
            <v/>
          </cell>
          <cell r="D1536" t="str">
            <v>HANAKO S P GOLD BLUE O1</v>
          </cell>
          <cell r="E1536">
            <v>0</v>
          </cell>
          <cell r="F1536" t="str">
            <v>FERF</v>
          </cell>
          <cell r="G1536" t="str">
            <v>CI_HBR</v>
          </cell>
          <cell r="H1536" t="str">
            <v>PC</v>
          </cell>
          <cell r="I1536" t="str">
            <v>CPR</v>
          </cell>
          <cell r="J1536" t="str">
            <v/>
          </cell>
          <cell r="K1536" t="str">
            <v>M0</v>
          </cell>
          <cell r="L1536" t="str">
            <v>7915</v>
          </cell>
          <cell r="M1536" t="str">
            <v>S</v>
          </cell>
          <cell r="N1536">
            <v>0</v>
          </cell>
        </row>
        <row r="1537">
          <cell r="A1537" t="str">
            <v>FG-HAN-HBR-AS-0043</v>
          </cell>
          <cell r="B1537" t="str">
            <v>CINT</v>
          </cell>
          <cell r="C1537" t="str">
            <v/>
          </cell>
          <cell r="D1537" t="str">
            <v>HANAKO S P GOLD BROWN N4</v>
          </cell>
          <cell r="E1537">
            <v>44928</v>
          </cell>
          <cell r="F1537" t="str">
            <v>FERF</v>
          </cell>
          <cell r="G1537" t="str">
            <v>CI_HBR</v>
          </cell>
          <cell r="H1537" t="str">
            <v>PC</v>
          </cell>
          <cell r="I1537" t="str">
            <v>CPR</v>
          </cell>
          <cell r="J1537" t="str">
            <v/>
          </cell>
          <cell r="K1537" t="str">
            <v>M0</v>
          </cell>
          <cell r="L1537" t="str">
            <v>7915</v>
          </cell>
          <cell r="M1537" t="str">
            <v>S</v>
          </cell>
          <cell r="N1537">
            <v>297386</v>
          </cell>
        </row>
        <row r="1538">
          <cell r="A1538" t="str">
            <v>FG-HAN-HBR-AS-0044</v>
          </cell>
          <cell r="B1538" t="str">
            <v>CINT</v>
          </cell>
          <cell r="C1538" t="str">
            <v/>
          </cell>
          <cell r="D1538" t="str">
            <v>HANAKO S P GOLD CREAM N5</v>
          </cell>
          <cell r="E1538">
            <v>0</v>
          </cell>
          <cell r="F1538" t="str">
            <v>FERF</v>
          </cell>
          <cell r="G1538" t="str">
            <v>CI_HBR</v>
          </cell>
          <cell r="H1538" t="str">
            <v>PC</v>
          </cell>
          <cell r="I1538" t="str">
            <v>CPR</v>
          </cell>
          <cell r="J1538" t="str">
            <v/>
          </cell>
          <cell r="K1538" t="str">
            <v>M0</v>
          </cell>
          <cell r="L1538" t="str">
            <v>7915</v>
          </cell>
          <cell r="M1538" t="str">
            <v>S</v>
          </cell>
          <cell r="N1538">
            <v>0</v>
          </cell>
        </row>
        <row r="1539">
          <cell r="A1539" t="str">
            <v>FG-HAN-HBR-AS-0045</v>
          </cell>
          <cell r="B1539" t="str">
            <v>CINT</v>
          </cell>
          <cell r="C1539" t="str">
            <v/>
          </cell>
          <cell r="D1539" t="str">
            <v>HANAKO S P GOLD CREAM O5</v>
          </cell>
          <cell r="E1539">
            <v>0</v>
          </cell>
          <cell r="F1539" t="str">
            <v>FERF</v>
          </cell>
          <cell r="G1539" t="str">
            <v>CI_HBR</v>
          </cell>
          <cell r="H1539" t="str">
            <v>PC</v>
          </cell>
          <cell r="I1539" t="str">
            <v>CPR</v>
          </cell>
          <cell r="J1539" t="str">
            <v/>
          </cell>
          <cell r="K1539" t="str">
            <v>M0</v>
          </cell>
          <cell r="L1539" t="str">
            <v>7915</v>
          </cell>
          <cell r="M1539" t="str">
            <v>S</v>
          </cell>
          <cell r="N1539">
            <v>0</v>
          </cell>
        </row>
        <row r="1540">
          <cell r="A1540" t="str">
            <v>FG-HAN-HBR-AS-0046</v>
          </cell>
          <cell r="B1540" t="str">
            <v>CINT</v>
          </cell>
          <cell r="C1540" t="str">
            <v/>
          </cell>
          <cell r="D1540" t="str">
            <v>HANAKO S P GOLD GREEN D6</v>
          </cell>
          <cell r="E1540">
            <v>44966</v>
          </cell>
          <cell r="F1540" t="str">
            <v>FERF</v>
          </cell>
          <cell r="G1540" t="str">
            <v>CI_HBR</v>
          </cell>
          <cell r="H1540" t="str">
            <v>PC</v>
          </cell>
          <cell r="I1540" t="str">
            <v>CPR</v>
          </cell>
          <cell r="J1540" t="str">
            <v/>
          </cell>
          <cell r="K1540" t="str">
            <v>M0</v>
          </cell>
          <cell r="L1540" t="str">
            <v>7915</v>
          </cell>
          <cell r="M1540" t="str">
            <v>S</v>
          </cell>
          <cell r="N1540">
            <v>275527</v>
          </cell>
        </row>
        <row r="1541">
          <cell r="A1541" t="str">
            <v>FG-HAN-HBR-AS-0047</v>
          </cell>
          <cell r="B1541" t="str">
            <v>CINT</v>
          </cell>
          <cell r="C1541" t="str">
            <v/>
          </cell>
          <cell r="D1541" t="str">
            <v>HANAKO S P GOLD GREEN L13</v>
          </cell>
          <cell r="E1541">
            <v>0</v>
          </cell>
          <cell r="F1541" t="str">
            <v>FERF</v>
          </cell>
          <cell r="G1541" t="str">
            <v>CI_HBR</v>
          </cell>
          <cell r="H1541" t="str">
            <v>PC</v>
          </cell>
          <cell r="I1541" t="str">
            <v>CPR</v>
          </cell>
          <cell r="J1541" t="str">
            <v/>
          </cell>
          <cell r="K1541" t="str">
            <v>M0</v>
          </cell>
          <cell r="L1541" t="str">
            <v>7915</v>
          </cell>
          <cell r="M1541" t="str">
            <v>S</v>
          </cell>
          <cell r="N1541">
            <v>0</v>
          </cell>
        </row>
        <row r="1542">
          <cell r="A1542" t="str">
            <v>FG-HAN-HBR-AS-0048</v>
          </cell>
          <cell r="B1542" t="str">
            <v>CINT</v>
          </cell>
          <cell r="C1542" t="str">
            <v/>
          </cell>
          <cell r="D1542" t="str">
            <v>HANAKO S P GOLD GREEN L6</v>
          </cell>
          <cell r="E1542">
            <v>0</v>
          </cell>
          <cell r="F1542" t="str">
            <v>FERF</v>
          </cell>
          <cell r="G1542" t="str">
            <v>CI_HBR</v>
          </cell>
          <cell r="H1542" t="str">
            <v>PC</v>
          </cell>
          <cell r="I1542" t="str">
            <v>CPR</v>
          </cell>
          <cell r="J1542" t="str">
            <v/>
          </cell>
          <cell r="K1542" t="str">
            <v>M0</v>
          </cell>
          <cell r="L1542" t="str">
            <v>7915</v>
          </cell>
          <cell r="M1542" t="str">
            <v>S</v>
          </cell>
          <cell r="N1542">
            <v>0</v>
          </cell>
        </row>
        <row r="1543">
          <cell r="A1543" t="str">
            <v>FG-HAN-HBR-AS-0049</v>
          </cell>
          <cell r="B1543" t="str">
            <v>CINT</v>
          </cell>
          <cell r="C1543" t="str">
            <v/>
          </cell>
          <cell r="D1543" t="str">
            <v>HANAKO S P GOLD GREEN O6</v>
          </cell>
          <cell r="E1543">
            <v>44935</v>
          </cell>
          <cell r="F1543" t="str">
            <v>FERF</v>
          </cell>
          <cell r="G1543" t="str">
            <v>CI_HBR</v>
          </cell>
          <cell r="H1543" t="str">
            <v>PC</v>
          </cell>
          <cell r="I1543" t="str">
            <v>CPR</v>
          </cell>
          <cell r="J1543" t="str">
            <v/>
          </cell>
          <cell r="K1543" t="str">
            <v>M0</v>
          </cell>
          <cell r="L1543" t="str">
            <v>7915</v>
          </cell>
          <cell r="M1543" t="str">
            <v>S</v>
          </cell>
          <cell r="N1543">
            <v>297386</v>
          </cell>
        </row>
        <row r="1544">
          <cell r="A1544" t="str">
            <v>FG-HAN-HBR-AS-0050</v>
          </cell>
          <cell r="B1544" t="str">
            <v>CINT</v>
          </cell>
          <cell r="C1544" t="str">
            <v/>
          </cell>
          <cell r="D1544" t="str">
            <v>HANAKO S P GOLD GREY L2</v>
          </cell>
          <cell r="E1544">
            <v>0</v>
          </cell>
          <cell r="F1544" t="str">
            <v>FERF</v>
          </cell>
          <cell r="G1544" t="str">
            <v>CI_HBR</v>
          </cell>
          <cell r="H1544" t="str">
            <v>PC</v>
          </cell>
          <cell r="I1544" t="str">
            <v>CPR</v>
          </cell>
          <cell r="J1544" t="str">
            <v/>
          </cell>
          <cell r="K1544" t="str">
            <v>M0</v>
          </cell>
          <cell r="L1544" t="str">
            <v>7915</v>
          </cell>
          <cell r="M1544" t="str">
            <v>S</v>
          </cell>
          <cell r="N1544">
            <v>0</v>
          </cell>
        </row>
        <row r="1545">
          <cell r="A1545" t="str">
            <v>FG-HAN-HBR-AS-0051</v>
          </cell>
          <cell r="B1545" t="str">
            <v>CINT</v>
          </cell>
          <cell r="C1545" t="str">
            <v/>
          </cell>
          <cell r="D1545" t="str">
            <v>HANAKO S P GOLD GREY S2</v>
          </cell>
          <cell r="E1545">
            <v>0</v>
          </cell>
          <cell r="F1545" t="str">
            <v>FERF</v>
          </cell>
          <cell r="G1545" t="str">
            <v>CI_HBR</v>
          </cell>
          <cell r="H1545" t="str">
            <v>PC</v>
          </cell>
          <cell r="I1545" t="str">
            <v>CPR</v>
          </cell>
          <cell r="J1545" t="str">
            <v/>
          </cell>
          <cell r="K1545" t="str">
            <v>M0</v>
          </cell>
          <cell r="L1545" t="str">
            <v>7915</v>
          </cell>
          <cell r="M1545" t="str">
            <v>S</v>
          </cell>
          <cell r="N1545">
            <v>0</v>
          </cell>
        </row>
        <row r="1546">
          <cell r="A1546" t="str">
            <v>FG-HAN-HBR-AS-0052</v>
          </cell>
          <cell r="B1546" t="str">
            <v>CINT</v>
          </cell>
          <cell r="C1546" t="str">
            <v/>
          </cell>
          <cell r="D1546" t="str">
            <v>HANAKO S P GOLD OZ051</v>
          </cell>
          <cell r="E1546">
            <v>0</v>
          </cell>
          <cell r="F1546" t="str">
            <v>FERF</v>
          </cell>
          <cell r="G1546" t="str">
            <v>CI_HBR</v>
          </cell>
          <cell r="H1546" t="str">
            <v>PC</v>
          </cell>
          <cell r="I1546" t="str">
            <v>CPR</v>
          </cell>
          <cell r="J1546" t="str">
            <v/>
          </cell>
          <cell r="K1546" t="str">
            <v>M0</v>
          </cell>
          <cell r="L1546" t="str">
            <v>7915</v>
          </cell>
          <cell r="M1546" t="str">
            <v>S</v>
          </cell>
          <cell r="N1546">
            <v>0</v>
          </cell>
        </row>
        <row r="1547">
          <cell r="A1547" t="str">
            <v>FG-HAN-HBR-AS-0053</v>
          </cell>
          <cell r="B1547" t="str">
            <v>CINT</v>
          </cell>
          <cell r="C1547" t="str">
            <v/>
          </cell>
          <cell r="D1547" t="str">
            <v>HANAKO S P GOLD RED AL11</v>
          </cell>
          <cell r="E1547">
            <v>0</v>
          </cell>
          <cell r="F1547" t="str">
            <v>FERF</v>
          </cell>
          <cell r="G1547" t="str">
            <v>CI_HBR</v>
          </cell>
          <cell r="H1547" t="str">
            <v>PC</v>
          </cell>
          <cell r="I1547" t="str">
            <v>CPR</v>
          </cell>
          <cell r="J1547" t="str">
            <v/>
          </cell>
          <cell r="K1547" t="str">
            <v>M0</v>
          </cell>
          <cell r="L1547" t="str">
            <v>7915</v>
          </cell>
          <cell r="M1547" t="str">
            <v>S</v>
          </cell>
          <cell r="N1547">
            <v>0</v>
          </cell>
        </row>
        <row r="1548">
          <cell r="A1548" t="str">
            <v>FG-HAN-HBR-AS-0054</v>
          </cell>
          <cell r="B1548" t="str">
            <v>CINT</v>
          </cell>
          <cell r="C1548" t="str">
            <v/>
          </cell>
          <cell r="D1548" t="str">
            <v>HANAKO S P GOLD RED D3</v>
          </cell>
          <cell r="E1548">
            <v>44966</v>
          </cell>
          <cell r="F1548" t="str">
            <v>FERF</v>
          </cell>
          <cell r="G1548" t="str">
            <v>CI_HBR</v>
          </cell>
          <cell r="H1548" t="str">
            <v>PC</v>
          </cell>
          <cell r="I1548" t="str">
            <v>CPR</v>
          </cell>
          <cell r="J1548" t="str">
            <v/>
          </cell>
          <cell r="K1548" t="str">
            <v>M0</v>
          </cell>
          <cell r="L1548" t="str">
            <v>7915</v>
          </cell>
          <cell r="M1548" t="str">
            <v>S</v>
          </cell>
          <cell r="N1548">
            <v>280134</v>
          </cell>
        </row>
        <row r="1549">
          <cell r="A1549" t="str">
            <v>FG-HAN-HBR-AS-0055</v>
          </cell>
          <cell r="B1549" t="str">
            <v>CINT</v>
          </cell>
          <cell r="C1549" t="str">
            <v/>
          </cell>
          <cell r="D1549" t="str">
            <v>HANAKO S P GOLD RED N3</v>
          </cell>
          <cell r="E1549">
            <v>45057</v>
          </cell>
          <cell r="F1549" t="str">
            <v>FERF</v>
          </cell>
          <cell r="G1549" t="str">
            <v>CI_HBR</v>
          </cell>
          <cell r="H1549" t="str">
            <v>PC</v>
          </cell>
          <cell r="I1549" t="str">
            <v>CPR</v>
          </cell>
          <cell r="J1549" t="str">
            <v/>
          </cell>
          <cell r="K1549" t="str">
            <v>M0</v>
          </cell>
          <cell r="L1549" t="str">
            <v>7915</v>
          </cell>
          <cell r="M1549" t="str">
            <v>S</v>
          </cell>
          <cell r="N1549">
            <v>264977</v>
          </cell>
        </row>
        <row r="1550">
          <cell r="A1550" t="str">
            <v>FG-HAN-HBR-AS-0056</v>
          </cell>
          <cell r="B1550" t="str">
            <v>CINT</v>
          </cell>
          <cell r="C1550" t="str">
            <v/>
          </cell>
          <cell r="D1550" t="str">
            <v>HANAKO S P GOLD RED O3</v>
          </cell>
          <cell r="E1550">
            <v>44804</v>
          </cell>
          <cell r="F1550" t="str">
            <v>FERF</v>
          </cell>
          <cell r="G1550" t="str">
            <v>CI_HBR</v>
          </cell>
          <cell r="H1550" t="str">
            <v>PC</v>
          </cell>
          <cell r="I1550" t="str">
            <v>CPR</v>
          </cell>
          <cell r="J1550" t="str">
            <v/>
          </cell>
          <cell r="K1550" t="str">
            <v>M0</v>
          </cell>
          <cell r="L1550" t="str">
            <v>7915</v>
          </cell>
          <cell r="M1550" t="str">
            <v>S</v>
          </cell>
          <cell r="N1550">
            <v>192140</v>
          </cell>
        </row>
        <row r="1551">
          <cell r="A1551" t="str">
            <v>FG-HAN-HBR-AS-0057</v>
          </cell>
          <cell r="B1551" t="str">
            <v>CINT</v>
          </cell>
          <cell r="C1551" t="str">
            <v/>
          </cell>
          <cell r="D1551" t="str">
            <v>HANAKO S P GOLD VANITY BLUE A1</v>
          </cell>
          <cell r="E1551">
            <v>0</v>
          </cell>
          <cell r="F1551" t="str">
            <v>FERF</v>
          </cell>
          <cell r="G1551" t="str">
            <v>CI_HBR</v>
          </cell>
          <cell r="H1551" t="str">
            <v>PC</v>
          </cell>
          <cell r="I1551" t="str">
            <v>CPR</v>
          </cell>
          <cell r="J1551" t="str">
            <v/>
          </cell>
          <cell r="K1551" t="str">
            <v>M0</v>
          </cell>
          <cell r="L1551" t="str">
            <v>7915</v>
          </cell>
          <cell r="M1551" t="str">
            <v>S</v>
          </cell>
          <cell r="N1551">
            <v>0</v>
          </cell>
        </row>
        <row r="1552">
          <cell r="A1552" t="str">
            <v>FG-HAN-HBR-AS-0058</v>
          </cell>
          <cell r="B1552" t="str">
            <v>CINT</v>
          </cell>
          <cell r="C1552" t="str">
            <v/>
          </cell>
          <cell r="D1552" t="str">
            <v>HANAKO S P GOLD VANITY BROWN</v>
          </cell>
          <cell r="E1552">
            <v>44928</v>
          </cell>
          <cell r="F1552" t="str">
            <v>FERF</v>
          </cell>
          <cell r="G1552" t="str">
            <v>CI_HBR</v>
          </cell>
          <cell r="H1552" t="str">
            <v>PC</v>
          </cell>
          <cell r="I1552" t="str">
            <v>CPR</v>
          </cell>
          <cell r="J1552" t="str">
            <v/>
          </cell>
          <cell r="K1552" t="str">
            <v>M0</v>
          </cell>
          <cell r="L1552" t="str">
            <v>7915</v>
          </cell>
          <cell r="M1552" t="str">
            <v>S</v>
          </cell>
          <cell r="N1552">
            <v>297386</v>
          </cell>
        </row>
        <row r="1553">
          <cell r="A1553" t="str">
            <v>FG-HAN-HBR-AS-0059</v>
          </cell>
          <cell r="B1553" t="str">
            <v>CINT</v>
          </cell>
          <cell r="C1553" t="str">
            <v/>
          </cell>
          <cell r="D1553" t="str">
            <v>HANAKO S P GOLD VANITY CREAM</v>
          </cell>
          <cell r="E1553">
            <v>44950</v>
          </cell>
          <cell r="F1553" t="str">
            <v>FERF</v>
          </cell>
          <cell r="G1553" t="str">
            <v>CI_HBR</v>
          </cell>
          <cell r="H1553" t="str">
            <v>PC</v>
          </cell>
          <cell r="I1553" t="str">
            <v>CPR</v>
          </cell>
          <cell r="J1553" t="str">
            <v/>
          </cell>
          <cell r="K1553" t="str">
            <v>M0</v>
          </cell>
          <cell r="L1553" t="str">
            <v>7915</v>
          </cell>
          <cell r="M1553" t="str">
            <v>S</v>
          </cell>
          <cell r="N1553">
            <v>264207</v>
          </cell>
        </row>
        <row r="1554">
          <cell r="A1554" t="str">
            <v>FG-HAN-HBR-AS-0060</v>
          </cell>
          <cell r="B1554" t="str">
            <v>CINT</v>
          </cell>
          <cell r="C1554" t="str">
            <v/>
          </cell>
          <cell r="D1554" t="str">
            <v>HANAKO S P GOLD VANITY RED</v>
          </cell>
          <cell r="E1554">
            <v>44867</v>
          </cell>
          <cell r="F1554" t="str">
            <v>FERF</v>
          </cell>
          <cell r="G1554" t="str">
            <v>CI_HBR</v>
          </cell>
          <cell r="H1554" t="str">
            <v>PC</v>
          </cell>
          <cell r="I1554" t="str">
            <v>CPR</v>
          </cell>
          <cell r="J1554" t="str">
            <v/>
          </cell>
          <cell r="K1554" t="str">
            <v>M0</v>
          </cell>
          <cell r="L1554" t="str">
            <v>7915</v>
          </cell>
          <cell r="M1554" t="str">
            <v>S</v>
          </cell>
          <cell r="N1554">
            <v>259302</v>
          </cell>
        </row>
        <row r="1555">
          <cell r="A1555" t="str">
            <v>FG-HAN-HBR-AS-0061</v>
          </cell>
          <cell r="B1555" t="str">
            <v>CINT</v>
          </cell>
          <cell r="C1555" t="str">
            <v/>
          </cell>
          <cell r="D1555" t="str">
            <v>HANAKO S P MILKY VANITY BROWN</v>
          </cell>
          <cell r="E1555">
            <v>0</v>
          </cell>
          <cell r="F1555" t="str">
            <v>FERF</v>
          </cell>
          <cell r="G1555" t="str">
            <v>CI_HBR</v>
          </cell>
          <cell r="H1555" t="str">
            <v>PC</v>
          </cell>
          <cell r="I1555" t="str">
            <v>CPR</v>
          </cell>
          <cell r="J1555" t="str">
            <v/>
          </cell>
          <cell r="K1555" t="str">
            <v>M0</v>
          </cell>
          <cell r="L1555" t="str">
            <v>7915</v>
          </cell>
          <cell r="M1555" t="str">
            <v>S</v>
          </cell>
          <cell r="N1555">
            <v>0</v>
          </cell>
        </row>
        <row r="1556">
          <cell r="A1556" t="str">
            <v>FG-HAN-HBR-AS-0062</v>
          </cell>
          <cell r="B1556" t="str">
            <v>CINT</v>
          </cell>
          <cell r="C1556" t="str">
            <v/>
          </cell>
          <cell r="D1556" t="str">
            <v>HANAKO S P SILVER BLACK D7</v>
          </cell>
          <cell r="E1556">
            <v>0</v>
          </cell>
          <cell r="F1556" t="str">
            <v>FERF</v>
          </cell>
          <cell r="G1556" t="str">
            <v>CI_HBR</v>
          </cell>
          <cell r="H1556" t="str">
            <v>PC</v>
          </cell>
          <cell r="I1556" t="str">
            <v>CPR</v>
          </cell>
          <cell r="J1556" t="str">
            <v/>
          </cell>
          <cell r="K1556" t="str">
            <v>M0</v>
          </cell>
          <cell r="L1556" t="str">
            <v>7915</v>
          </cell>
          <cell r="M1556" t="str">
            <v>S</v>
          </cell>
          <cell r="N1556">
            <v>0</v>
          </cell>
        </row>
        <row r="1557">
          <cell r="A1557" t="str">
            <v>FG-HAN-HBR-AS-0063</v>
          </cell>
          <cell r="B1557" t="str">
            <v>CINT</v>
          </cell>
          <cell r="C1557" t="str">
            <v/>
          </cell>
          <cell r="D1557" t="str">
            <v>HANAKO S P SILVER BLACK L7</v>
          </cell>
          <cell r="E1557">
            <v>44804</v>
          </cell>
          <cell r="F1557" t="str">
            <v>FERF</v>
          </cell>
          <cell r="G1557" t="str">
            <v>CI_HBR</v>
          </cell>
          <cell r="H1557" t="str">
            <v>PC</v>
          </cell>
          <cell r="I1557" t="str">
            <v>CPR</v>
          </cell>
          <cell r="J1557" t="str">
            <v/>
          </cell>
          <cell r="K1557" t="str">
            <v>M0</v>
          </cell>
          <cell r="L1557" t="str">
            <v>7915</v>
          </cell>
          <cell r="M1557" t="str">
            <v>S</v>
          </cell>
          <cell r="N1557">
            <v>192109</v>
          </cell>
        </row>
        <row r="1558">
          <cell r="A1558" t="str">
            <v>FG-HAN-HBR-AS-0064</v>
          </cell>
          <cell r="B1558" t="str">
            <v>CINT</v>
          </cell>
          <cell r="C1558" t="str">
            <v/>
          </cell>
          <cell r="D1558" t="str">
            <v>HANAKO S P SILVER BLACK O7</v>
          </cell>
          <cell r="E1558">
            <v>45232</v>
          </cell>
          <cell r="F1558" t="str">
            <v>FERF</v>
          </cell>
          <cell r="G1558" t="str">
            <v>CI_HBR</v>
          </cell>
          <cell r="H1558" t="str">
            <v>PC</v>
          </cell>
          <cell r="I1558" t="str">
            <v>CPR</v>
          </cell>
          <cell r="J1558" t="str">
            <v/>
          </cell>
          <cell r="K1558" t="str">
            <v>M0</v>
          </cell>
          <cell r="L1558" t="str">
            <v>7915</v>
          </cell>
          <cell r="M1558" t="str">
            <v>S</v>
          </cell>
          <cell r="N1558">
            <v>270685</v>
          </cell>
        </row>
        <row r="1559">
          <cell r="A1559" t="str">
            <v>FG-HAN-HBR-AS-0065</v>
          </cell>
          <cell r="B1559" t="str">
            <v>CINT</v>
          </cell>
          <cell r="C1559" t="str">
            <v/>
          </cell>
          <cell r="D1559" t="str">
            <v>HANAKO S P SILVER BLUE D1</v>
          </cell>
          <cell r="E1559">
            <v>45026</v>
          </cell>
          <cell r="F1559" t="str">
            <v>FERF</v>
          </cell>
          <cell r="G1559" t="str">
            <v>CI_HBR</v>
          </cell>
          <cell r="H1559" t="str">
            <v>PC</v>
          </cell>
          <cell r="I1559" t="str">
            <v>CPR</v>
          </cell>
          <cell r="J1559" t="str">
            <v/>
          </cell>
          <cell r="K1559" t="str">
            <v>M0</v>
          </cell>
          <cell r="L1559" t="str">
            <v>7915</v>
          </cell>
          <cell r="M1559" t="str">
            <v>S</v>
          </cell>
          <cell r="N1559">
            <v>277193</v>
          </cell>
        </row>
        <row r="1560">
          <cell r="A1560" t="str">
            <v>FG-HAN-HBR-AS-0066</v>
          </cell>
          <cell r="B1560" t="str">
            <v>CINT</v>
          </cell>
          <cell r="C1560" t="str">
            <v/>
          </cell>
          <cell r="D1560" t="str">
            <v>HANAKO S P SILVER BLUE L1</v>
          </cell>
          <cell r="E1560">
            <v>0</v>
          </cell>
          <cell r="F1560" t="str">
            <v>FERF</v>
          </cell>
          <cell r="G1560" t="str">
            <v>CI_HBR</v>
          </cell>
          <cell r="H1560" t="str">
            <v>PC</v>
          </cell>
          <cell r="I1560" t="str">
            <v>CPR</v>
          </cell>
          <cell r="J1560" t="str">
            <v/>
          </cell>
          <cell r="K1560" t="str">
            <v>M0</v>
          </cell>
          <cell r="L1560" t="str">
            <v>7915</v>
          </cell>
          <cell r="M1560" t="str">
            <v>S</v>
          </cell>
          <cell r="N1560">
            <v>0</v>
          </cell>
        </row>
        <row r="1561">
          <cell r="A1561" t="str">
            <v>FG-HAN-HBR-AS-0067</v>
          </cell>
          <cell r="B1561" t="str">
            <v>CINT</v>
          </cell>
          <cell r="C1561" t="str">
            <v/>
          </cell>
          <cell r="D1561" t="str">
            <v>HANAKO S P SILVER BROWN N4</v>
          </cell>
          <cell r="E1561">
            <v>0</v>
          </cell>
          <cell r="F1561" t="str">
            <v>FERF</v>
          </cell>
          <cell r="G1561" t="str">
            <v>CI_HBR</v>
          </cell>
          <cell r="H1561" t="str">
            <v>PC</v>
          </cell>
          <cell r="I1561" t="str">
            <v>CPR</v>
          </cell>
          <cell r="J1561" t="str">
            <v/>
          </cell>
          <cell r="K1561" t="str">
            <v>M0</v>
          </cell>
          <cell r="L1561" t="str">
            <v>7915</v>
          </cell>
          <cell r="M1561" t="str">
            <v>S</v>
          </cell>
          <cell r="N1561">
            <v>0</v>
          </cell>
        </row>
        <row r="1562">
          <cell r="A1562" t="str">
            <v>FG-HAN-HBR-AS-0068</v>
          </cell>
          <cell r="B1562" t="str">
            <v>CINT</v>
          </cell>
          <cell r="C1562" t="str">
            <v/>
          </cell>
          <cell r="D1562" t="str">
            <v>HANAKO S P SILVER CREAM N5</v>
          </cell>
          <cell r="E1562">
            <v>0</v>
          </cell>
          <cell r="F1562" t="str">
            <v>FERF</v>
          </cell>
          <cell r="G1562" t="str">
            <v>CI_HBR</v>
          </cell>
          <cell r="H1562" t="str">
            <v>PC</v>
          </cell>
          <cell r="I1562" t="str">
            <v>CPR</v>
          </cell>
          <cell r="J1562" t="str">
            <v/>
          </cell>
          <cell r="K1562" t="str">
            <v>M0</v>
          </cell>
          <cell r="L1562" t="str">
            <v>7915</v>
          </cell>
          <cell r="M1562" t="str">
            <v>S</v>
          </cell>
          <cell r="N1562">
            <v>0</v>
          </cell>
        </row>
        <row r="1563">
          <cell r="A1563" t="str">
            <v>FG-HAN-HBR-AS-0069</v>
          </cell>
          <cell r="B1563" t="str">
            <v>CINT</v>
          </cell>
          <cell r="C1563" t="str">
            <v/>
          </cell>
          <cell r="D1563" t="str">
            <v>HANAKO S P SILVER CREAM O5</v>
          </cell>
          <cell r="E1563">
            <v>0</v>
          </cell>
          <cell r="F1563" t="str">
            <v>FERF</v>
          </cell>
          <cell r="G1563" t="str">
            <v>CI_HBR</v>
          </cell>
          <cell r="H1563" t="str">
            <v>PC</v>
          </cell>
          <cell r="I1563" t="str">
            <v>CPR</v>
          </cell>
          <cell r="J1563" t="str">
            <v/>
          </cell>
          <cell r="K1563" t="str">
            <v>M0</v>
          </cell>
          <cell r="L1563" t="str">
            <v>7915</v>
          </cell>
          <cell r="M1563" t="str">
            <v>S</v>
          </cell>
          <cell r="N1563">
            <v>0</v>
          </cell>
        </row>
        <row r="1564">
          <cell r="A1564" t="str">
            <v>FG-HAN-HBR-AS-0070</v>
          </cell>
          <cell r="B1564" t="str">
            <v>CINT</v>
          </cell>
          <cell r="C1564" t="str">
            <v/>
          </cell>
          <cell r="D1564" t="str">
            <v>HANAKO S P SILVER GREEN D6</v>
          </cell>
          <cell r="E1564">
            <v>44834</v>
          </cell>
          <cell r="F1564" t="str">
            <v>FERF</v>
          </cell>
          <cell r="G1564" t="str">
            <v>CI_HBR</v>
          </cell>
          <cell r="H1564" t="str">
            <v>PC</v>
          </cell>
          <cell r="I1564" t="str">
            <v>CPR</v>
          </cell>
          <cell r="J1564" t="str">
            <v/>
          </cell>
          <cell r="K1564" t="str">
            <v>M0</v>
          </cell>
          <cell r="L1564" t="str">
            <v>7915</v>
          </cell>
          <cell r="M1564" t="str">
            <v>S</v>
          </cell>
          <cell r="N1564">
            <v>336683</v>
          </cell>
        </row>
        <row r="1565">
          <cell r="A1565" t="str">
            <v>FG-HAN-HBR-AS-0071</v>
          </cell>
          <cell r="B1565" t="str">
            <v>CINT</v>
          </cell>
          <cell r="C1565" t="str">
            <v/>
          </cell>
          <cell r="D1565" t="str">
            <v>HANAKO S P SILVER GREEN L6</v>
          </cell>
          <cell r="E1565">
            <v>0</v>
          </cell>
          <cell r="F1565" t="str">
            <v>FERF</v>
          </cell>
          <cell r="G1565" t="str">
            <v>CI_HBR</v>
          </cell>
          <cell r="H1565" t="str">
            <v>PC</v>
          </cell>
          <cell r="I1565" t="str">
            <v>CPR</v>
          </cell>
          <cell r="J1565" t="str">
            <v/>
          </cell>
          <cell r="K1565" t="str">
            <v>M0</v>
          </cell>
          <cell r="L1565" t="str">
            <v>7915</v>
          </cell>
          <cell r="M1565" t="str">
            <v>S</v>
          </cell>
          <cell r="N1565">
            <v>0</v>
          </cell>
        </row>
        <row r="1566">
          <cell r="A1566" t="str">
            <v>FG-HAN-HBR-AS-0072</v>
          </cell>
          <cell r="B1566" t="str">
            <v>CINT</v>
          </cell>
          <cell r="C1566" t="str">
            <v/>
          </cell>
          <cell r="D1566" t="str">
            <v>HANAKO S P SILVER GREEN O6</v>
          </cell>
          <cell r="E1566">
            <v>0</v>
          </cell>
          <cell r="F1566" t="str">
            <v>FERF</v>
          </cell>
          <cell r="G1566" t="str">
            <v>CI_HBR</v>
          </cell>
          <cell r="H1566" t="str">
            <v>PC</v>
          </cell>
          <cell r="I1566" t="str">
            <v>CPR</v>
          </cell>
          <cell r="J1566" t="str">
            <v/>
          </cell>
          <cell r="K1566" t="str">
            <v>M0</v>
          </cell>
          <cell r="L1566" t="str">
            <v>7915</v>
          </cell>
          <cell r="M1566" t="str">
            <v>S</v>
          </cell>
          <cell r="N1566">
            <v>0</v>
          </cell>
        </row>
        <row r="1567">
          <cell r="A1567" t="str">
            <v>FG-HAN-HBR-AS-0073</v>
          </cell>
          <cell r="B1567" t="str">
            <v>CINT</v>
          </cell>
          <cell r="C1567" t="str">
            <v/>
          </cell>
          <cell r="D1567" t="str">
            <v>HANAKO S P SILVER GREY L2</v>
          </cell>
          <cell r="E1567">
            <v>0</v>
          </cell>
          <cell r="F1567" t="str">
            <v>FERF</v>
          </cell>
          <cell r="G1567" t="str">
            <v>CI_HBR</v>
          </cell>
          <cell r="H1567" t="str">
            <v>PC</v>
          </cell>
          <cell r="I1567" t="str">
            <v>CPR</v>
          </cell>
          <cell r="J1567" t="str">
            <v/>
          </cell>
          <cell r="K1567" t="str">
            <v>M0</v>
          </cell>
          <cell r="L1567" t="str">
            <v>7915</v>
          </cell>
          <cell r="M1567" t="str">
            <v>S</v>
          </cell>
          <cell r="N1567">
            <v>0</v>
          </cell>
        </row>
        <row r="1568">
          <cell r="A1568" t="str">
            <v>FG-HAN-HBR-AS-0074</v>
          </cell>
          <cell r="B1568" t="str">
            <v>CINT</v>
          </cell>
          <cell r="C1568" t="str">
            <v/>
          </cell>
          <cell r="D1568" t="str">
            <v>HANAKO S P SILVER ORANGE L12</v>
          </cell>
          <cell r="E1568">
            <v>0</v>
          </cell>
          <cell r="F1568" t="str">
            <v>FERF</v>
          </cell>
          <cell r="G1568" t="str">
            <v>CI_HBR</v>
          </cell>
          <cell r="H1568" t="str">
            <v>PC</v>
          </cell>
          <cell r="I1568" t="str">
            <v>CPR</v>
          </cell>
          <cell r="J1568" t="str">
            <v/>
          </cell>
          <cell r="K1568" t="str">
            <v>M0</v>
          </cell>
          <cell r="L1568" t="str">
            <v>7915</v>
          </cell>
          <cell r="M1568" t="str">
            <v>S</v>
          </cell>
          <cell r="N1568">
            <v>0</v>
          </cell>
        </row>
        <row r="1569">
          <cell r="A1569" t="str">
            <v>FG-HAN-HBR-AS-0075</v>
          </cell>
          <cell r="B1569" t="str">
            <v>CINT</v>
          </cell>
          <cell r="C1569" t="str">
            <v/>
          </cell>
          <cell r="D1569" t="str">
            <v>HANAKO S P SILVER RED D3</v>
          </cell>
          <cell r="E1569">
            <v>45131</v>
          </cell>
          <cell r="F1569" t="str">
            <v>FERF</v>
          </cell>
          <cell r="G1569" t="str">
            <v>CI_HBR</v>
          </cell>
          <cell r="H1569" t="str">
            <v>PC</v>
          </cell>
          <cell r="I1569" t="str">
            <v>CPR</v>
          </cell>
          <cell r="J1569" t="str">
            <v/>
          </cell>
          <cell r="K1569" t="str">
            <v>M0</v>
          </cell>
          <cell r="L1569" t="str">
            <v>7915</v>
          </cell>
          <cell r="M1569" t="str">
            <v>S</v>
          </cell>
          <cell r="N1569">
            <v>258931</v>
          </cell>
        </row>
        <row r="1570">
          <cell r="A1570" t="str">
            <v>FG-HAN-HBR-AS-0076</v>
          </cell>
          <cell r="B1570" t="str">
            <v>CINT</v>
          </cell>
          <cell r="C1570" t="str">
            <v/>
          </cell>
          <cell r="D1570" t="str">
            <v>HANAKO S P SILVER RED N3</v>
          </cell>
          <cell r="E1570">
            <v>0</v>
          </cell>
          <cell r="F1570" t="str">
            <v>FERF</v>
          </cell>
          <cell r="G1570" t="str">
            <v>CI_HBR</v>
          </cell>
          <cell r="H1570" t="str">
            <v>PC</v>
          </cell>
          <cell r="I1570" t="str">
            <v>CPR</v>
          </cell>
          <cell r="J1570" t="str">
            <v/>
          </cell>
          <cell r="K1570" t="str">
            <v>M0</v>
          </cell>
          <cell r="L1570" t="str">
            <v>7915</v>
          </cell>
          <cell r="M1570" t="str">
            <v>S</v>
          </cell>
          <cell r="N1570">
            <v>0</v>
          </cell>
        </row>
        <row r="1571">
          <cell r="A1571" t="str">
            <v>FG-HAN-HBR-AS-0077</v>
          </cell>
          <cell r="B1571" t="str">
            <v>CINT</v>
          </cell>
          <cell r="C1571" t="str">
            <v/>
          </cell>
          <cell r="D1571" t="str">
            <v>HANAKO S P SILVER VANITY BROWN.</v>
          </cell>
          <cell r="E1571">
            <v>0</v>
          </cell>
          <cell r="F1571" t="str">
            <v>FERF</v>
          </cell>
          <cell r="G1571" t="str">
            <v>CI_HBR</v>
          </cell>
          <cell r="H1571" t="str">
            <v>PC</v>
          </cell>
          <cell r="I1571" t="str">
            <v>CPR</v>
          </cell>
          <cell r="J1571" t="str">
            <v/>
          </cell>
          <cell r="K1571" t="str">
            <v>M0</v>
          </cell>
          <cell r="L1571" t="str">
            <v>7915</v>
          </cell>
          <cell r="M1571" t="str">
            <v>S</v>
          </cell>
          <cell r="N1571">
            <v>0</v>
          </cell>
        </row>
        <row r="1572">
          <cell r="A1572" t="str">
            <v>FG-HAN-HBR-AS-0078</v>
          </cell>
          <cell r="B1572" t="str">
            <v>CINT</v>
          </cell>
          <cell r="C1572" t="str">
            <v/>
          </cell>
          <cell r="D1572" t="str">
            <v>HANAKO S SILVER VANITY RED</v>
          </cell>
          <cell r="E1572">
            <v>0</v>
          </cell>
          <cell r="F1572" t="str">
            <v>FERF</v>
          </cell>
          <cell r="G1572" t="str">
            <v>CI_HBR</v>
          </cell>
          <cell r="H1572" t="str">
            <v>PC</v>
          </cell>
          <cell r="I1572" t="str">
            <v>CPR</v>
          </cell>
          <cell r="J1572" t="str">
            <v/>
          </cell>
          <cell r="K1572" t="str">
            <v>M0</v>
          </cell>
          <cell r="L1572" t="str">
            <v>7915</v>
          </cell>
          <cell r="M1572" t="str">
            <v>S</v>
          </cell>
          <cell r="N1572">
            <v>0</v>
          </cell>
        </row>
        <row r="1573">
          <cell r="A1573" t="str">
            <v>FG-HAN-HBR-AS-0079</v>
          </cell>
          <cell r="B1573" t="str">
            <v>CINT</v>
          </cell>
          <cell r="C1573" t="str">
            <v/>
          </cell>
          <cell r="D1573" t="str">
            <v>HANAKO S GOLD BORDIR STMM GREEN D6</v>
          </cell>
          <cell r="E1573">
            <v>44804</v>
          </cell>
          <cell r="F1573" t="str">
            <v>FERF</v>
          </cell>
          <cell r="G1573" t="str">
            <v>CI_HBR</v>
          </cell>
          <cell r="H1573" t="str">
            <v>PC</v>
          </cell>
          <cell r="I1573" t="str">
            <v>CPR</v>
          </cell>
          <cell r="J1573" t="str">
            <v/>
          </cell>
          <cell r="K1573" t="str">
            <v>M0</v>
          </cell>
          <cell r="L1573" t="str">
            <v>7915</v>
          </cell>
          <cell r="M1573" t="str">
            <v>S</v>
          </cell>
          <cell r="N1573">
            <v>160849</v>
          </cell>
        </row>
        <row r="1574">
          <cell r="A1574" t="str">
            <v>FG-HAN-HBR-AS-0080</v>
          </cell>
          <cell r="B1574" t="str">
            <v>CINT</v>
          </cell>
          <cell r="C1574" t="str">
            <v/>
          </cell>
          <cell r="D1574" t="str">
            <v>HANAKO S  P GOLD BLACK D7 GBI COKRO</v>
          </cell>
          <cell r="E1574">
            <v>44779</v>
          </cell>
          <cell r="F1574" t="str">
            <v>FERF</v>
          </cell>
          <cell r="G1574" t="str">
            <v>CI_HBR</v>
          </cell>
          <cell r="H1574" t="str">
            <v>PC</v>
          </cell>
          <cell r="I1574" t="str">
            <v>CPR</v>
          </cell>
          <cell r="J1574" t="str">
            <v/>
          </cell>
          <cell r="K1574" t="str">
            <v>M0</v>
          </cell>
          <cell r="L1574" t="str">
            <v>7915</v>
          </cell>
          <cell r="M1574" t="str">
            <v>S</v>
          </cell>
          <cell r="N1574">
            <v>190595</v>
          </cell>
        </row>
        <row r="1575">
          <cell r="A1575" t="str">
            <v>FG-HAN-HBR-AS-0081</v>
          </cell>
          <cell r="B1575" t="str">
            <v>CINT</v>
          </cell>
          <cell r="C1575" t="str">
            <v/>
          </cell>
          <cell r="D1575" t="str">
            <v>HANAKO S P GOLD BALCK D7 BORDIR</v>
          </cell>
          <cell r="E1575">
            <v>44797</v>
          </cell>
          <cell r="F1575" t="str">
            <v>FERF</v>
          </cell>
          <cell r="G1575" t="str">
            <v>CI_HBR</v>
          </cell>
          <cell r="H1575" t="str">
            <v>PC</v>
          </cell>
          <cell r="I1575" t="str">
            <v>CPR</v>
          </cell>
          <cell r="J1575" t="str">
            <v/>
          </cell>
          <cell r="K1575" t="str">
            <v>M0</v>
          </cell>
          <cell r="L1575" t="str">
            <v>7915</v>
          </cell>
          <cell r="M1575" t="str">
            <v>S</v>
          </cell>
          <cell r="N1575">
            <v>336683</v>
          </cell>
        </row>
        <row r="1576">
          <cell r="A1576" t="str">
            <v>FG-HAN-HBR-AS-0082</v>
          </cell>
          <cell r="B1576" t="str">
            <v>CINT</v>
          </cell>
          <cell r="C1576" t="str">
            <v/>
          </cell>
          <cell r="D1576" t="str">
            <v>HANAKO S P IVORY BROWN N4</v>
          </cell>
          <cell r="E1576">
            <v>44814</v>
          </cell>
          <cell r="F1576" t="str">
            <v>FERF</v>
          </cell>
          <cell r="G1576" t="str">
            <v>CI_HBR</v>
          </cell>
          <cell r="H1576" t="str">
            <v>PC</v>
          </cell>
          <cell r="I1576" t="str">
            <v>CPR</v>
          </cell>
          <cell r="J1576" t="str">
            <v/>
          </cell>
          <cell r="K1576" t="str">
            <v>M0</v>
          </cell>
          <cell r="L1576" t="str">
            <v>7915</v>
          </cell>
          <cell r="M1576" t="str">
            <v>S</v>
          </cell>
          <cell r="N1576">
            <v>1512005</v>
          </cell>
        </row>
        <row r="1577">
          <cell r="A1577" t="str">
            <v>FG-HAN-HBR-AS-0083</v>
          </cell>
          <cell r="B1577" t="str">
            <v>CINT</v>
          </cell>
          <cell r="C1577" t="str">
            <v/>
          </cell>
          <cell r="D1577" t="str">
            <v>HANAKO S P GOLD GREEN D6 BORDIR</v>
          </cell>
          <cell r="E1577">
            <v>44817</v>
          </cell>
          <cell r="F1577" t="str">
            <v>FERF</v>
          </cell>
          <cell r="G1577" t="str">
            <v>CI_HBR</v>
          </cell>
          <cell r="H1577" t="str">
            <v>PC</v>
          </cell>
          <cell r="I1577" t="str">
            <v>CPR</v>
          </cell>
          <cell r="J1577" t="str">
            <v/>
          </cell>
          <cell r="K1577" t="str">
            <v>M0</v>
          </cell>
          <cell r="L1577" t="str">
            <v>7915</v>
          </cell>
          <cell r="M1577" t="str">
            <v>S</v>
          </cell>
          <cell r="N1577">
            <v>336683</v>
          </cell>
        </row>
        <row r="1578">
          <cell r="A1578" t="str">
            <v>FG-HAN-HBR-AS-0084</v>
          </cell>
          <cell r="B1578" t="str">
            <v>CINT</v>
          </cell>
          <cell r="C1578" t="str">
            <v/>
          </cell>
          <cell r="D1578" t="str">
            <v>HANAKO S P GOLD RED D3 BORDIR</v>
          </cell>
          <cell r="E1578">
            <v>44966</v>
          </cell>
          <cell r="F1578" t="str">
            <v>FERF</v>
          </cell>
          <cell r="G1578" t="str">
            <v>CI_HBR</v>
          </cell>
          <cell r="H1578" t="str">
            <v>PC</v>
          </cell>
          <cell r="I1578" t="str">
            <v>CPR</v>
          </cell>
          <cell r="J1578" t="str">
            <v/>
          </cell>
          <cell r="K1578" t="str">
            <v>M0</v>
          </cell>
          <cell r="L1578" t="str">
            <v>7915</v>
          </cell>
          <cell r="M1578" t="str">
            <v>S</v>
          </cell>
          <cell r="N1578">
            <v>279884</v>
          </cell>
        </row>
        <row r="1579">
          <cell r="A1579" t="str">
            <v>FG-HAN-HBR-AS-0085</v>
          </cell>
          <cell r="B1579" t="str">
            <v>CINT</v>
          </cell>
          <cell r="C1579" t="str">
            <v/>
          </cell>
          <cell r="D1579" t="str">
            <v>HANAKO S P GOLD BLUE D1 BORDIR</v>
          </cell>
          <cell r="E1579">
            <v>44966</v>
          </cell>
          <cell r="F1579" t="str">
            <v>FERF</v>
          </cell>
          <cell r="G1579" t="str">
            <v>CI_HBR</v>
          </cell>
          <cell r="H1579" t="str">
            <v>PC</v>
          </cell>
          <cell r="I1579" t="str">
            <v>CPR</v>
          </cell>
          <cell r="J1579" t="str">
            <v/>
          </cell>
          <cell r="K1579" t="str">
            <v>M0</v>
          </cell>
          <cell r="L1579" t="str">
            <v>7915</v>
          </cell>
          <cell r="M1579" t="str">
            <v>S</v>
          </cell>
          <cell r="N1579">
            <v>276478</v>
          </cell>
        </row>
        <row r="1580">
          <cell r="A1580" t="str">
            <v>FG-HAN-HBR-AS-0086</v>
          </cell>
          <cell r="B1580" t="str">
            <v>CINT</v>
          </cell>
          <cell r="C1580" t="str">
            <v/>
          </cell>
          <cell r="D1580" t="str">
            <v>HANAKO S P MILKY GREEN D6</v>
          </cell>
          <cell r="E1580">
            <v>44935</v>
          </cell>
          <cell r="F1580" t="str">
            <v>FERF</v>
          </cell>
          <cell r="G1580" t="str">
            <v>CI_HBR</v>
          </cell>
          <cell r="H1580" t="str">
            <v>PC</v>
          </cell>
          <cell r="I1580" t="str">
            <v>CPR</v>
          </cell>
          <cell r="J1580" t="str">
            <v/>
          </cell>
          <cell r="K1580" t="str">
            <v>M0</v>
          </cell>
          <cell r="L1580" t="str">
            <v>7915</v>
          </cell>
          <cell r="M1580" t="str">
            <v>S</v>
          </cell>
          <cell r="N1580">
            <v>297386</v>
          </cell>
        </row>
        <row r="1581">
          <cell r="A1581" t="str">
            <v>FG-HAN-HBR-AS-0087</v>
          </cell>
          <cell r="B1581" t="str">
            <v>CINT</v>
          </cell>
          <cell r="C1581" t="str">
            <v/>
          </cell>
          <cell r="D1581" t="str">
            <v>HANAKO S P GOLD BLACK L7 + KANTONG</v>
          </cell>
          <cell r="E1581">
            <v>45026</v>
          </cell>
          <cell r="F1581" t="str">
            <v>FERF</v>
          </cell>
          <cell r="G1581" t="str">
            <v>CI_HBR</v>
          </cell>
          <cell r="H1581" t="str">
            <v>PC</v>
          </cell>
          <cell r="I1581" t="str">
            <v>CPR</v>
          </cell>
          <cell r="J1581" t="str">
            <v/>
          </cell>
          <cell r="K1581" t="str">
            <v>M0</v>
          </cell>
          <cell r="L1581" t="str">
            <v>7915</v>
          </cell>
          <cell r="M1581" t="str">
            <v>S</v>
          </cell>
          <cell r="N1581">
            <v>278880</v>
          </cell>
        </row>
        <row r="1582">
          <cell r="A1582" t="str">
            <v>FG-HAN-HBR-AS-0088</v>
          </cell>
          <cell r="B1582" t="str">
            <v>CINT</v>
          </cell>
          <cell r="C1582" t="str">
            <v/>
          </cell>
          <cell r="D1582" t="str">
            <v>HANAKO S P GOLD VANITY RED BORDIR</v>
          </cell>
          <cell r="E1582">
            <v>45175</v>
          </cell>
          <cell r="F1582" t="str">
            <v>FERF</v>
          </cell>
          <cell r="G1582" t="str">
            <v>CI_HBR</v>
          </cell>
          <cell r="H1582" t="str">
            <v>PC</v>
          </cell>
          <cell r="I1582" t="str">
            <v>CPR</v>
          </cell>
          <cell r="J1582" t="str">
            <v/>
          </cell>
          <cell r="K1582" t="str">
            <v>M0</v>
          </cell>
          <cell r="L1582" t="str">
            <v>7915</v>
          </cell>
          <cell r="M1582" t="str">
            <v>S</v>
          </cell>
          <cell r="N1582">
            <v>272607</v>
          </cell>
        </row>
        <row r="1583">
          <cell r="A1583" t="str">
            <v>FG-HAN-HBR-AS-0089</v>
          </cell>
          <cell r="B1583" t="str">
            <v>CINT</v>
          </cell>
          <cell r="C1583" t="str">
            <v/>
          </cell>
          <cell r="D1583" t="str">
            <v>HANAKO S P SLVR BLACK O7 SBLN UIN SLTIGA</v>
          </cell>
          <cell r="E1583">
            <v>45266</v>
          </cell>
          <cell r="F1583" t="str">
            <v>FERF</v>
          </cell>
          <cell r="G1583" t="str">
            <v>CI_HBR</v>
          </cell>
          <cell r="H1583" t="str">
            <v>PC</v>
          </cell>
          <cell r="I1583" t="str">
            <v>CPR</v>
          </cell>
          <cell r="J1583" t="str">
            <v/>
          </cell>
          <cell r="K1583" t="str">
            <v>M0</v>
          </cell>
          <cell r="L1583" t="str">
            <v>7915</v>
          </cell>
          <cell r="M1583" t="str">
            <v>S</v>
          </cell>
          <cell r="N1583">
            <v>277853</v>
          </cell>
        </row>
        <row r="1584">
          <cell r="A1584" t="str">
            <v>FG-HBR-HBR-AS-0001</v>
          </cell>
          <cell r="B1584" t="str">
            <v>CINT</v>
          </cell>
          <cell r="C1584" t="str">
            <v/>
          </cell>
          <cell r="D1584" t="str">
            <v>CALLISTO GREY - RED VELVET</v>
          </cell>
          <cell r="E1584">
            <v>44834</v>
          </cell>
          <cell r="F1584" t="str">
            <v>FERF</v>
          </cell>
          <cell r="G1584" t="str">
            <v>CI_HBR</v>
          </cell>
          <cell r="H1584" t="str">
            <v>PC</v>
          </cell>
          <cell r="I1584" t="str">
            <v>CPR</v>
          </cell>
          <cell r="J1584" t="str">
            <v/>
          </cell>
          <cell r="K1584" t="str">
            <v>M0</v>
          </cell>
          <cell r="L1584" t="str">
            <v>7915</v>
          </cell>
          <cell r="M1584" t="str">
            <v>S</v>
          </cell>
          <cell r="N1584">
            <v>485957</v>
          </cell>
        </row>
        <row r="1585">
          <cell r="A1585" t="str">
            <v>FG-HBR-HBR-AS-0002</v>
          </cell>
          <cell r="B1585" t="str">
            <v>CINT</v>
          </cell>
          <cell r="C1585" t="str">
            <v/>
          </cell>
          <cell r="D1585" t="str">
            <v>CALLISTO GREY - DARK BROWN</v>
          </cell>
          <cell r="E1585">
            <v>44928</v>
          </cell>
          <cell r="F1585" t="str">
            <v>FERF</v>
          </cell>
          <cell r="G1585" t="str">
            <v>CI_HBR</v>
          </cell>
          <cell r="H1585" t="str">
            <v>PC</v>
          </cell>
          <cell r="I1585" t="str">
            <v>CPR</v>
          </cell>
          <cell r="J1585" t="str">
            <v/>
          </cell>
          <cell r="K1585" t="str">
            <v>M0</v>
          </cell>
          <cell r="L1585" t="str">
            <v>7915</v>
          </cell>
          <cell r="M1585" t="str">
            <v>S</v>
          </cell>
          <cell r="N1585">
            <v>1166981</v>
          </cell>
        </row>
        <row r="1586">
          <cell r="A1586" t="str">
            <v>FG-HBR-HBR-AS-0003</v>
          </cell>
          <cell r="B1586" t="str">
            <v>CINT</v>
          </cell>
          <cell r="C1586" t="str">
            <v/>
          </cell>
          <cell r="D1586" t="str">
            <v>CALLISTO GREY - BLUE BLACK</v>
          </cell>
          <cell r="E1586">
            <v>44844</v>
          </cell>
          <cell r="F1586" t="str">
            <v>FERF</v>
          </cell>
          <cell r="G1586" t="str">
            <v>CI_HBR</v>
          </cell>
          <cell r="H1586" t="str">
            <v>PC</v>
          </cell>
          <cell r="I1586" t="str">
            <v>CPR</v>
          </cell>
          <cell r="J1586" t="str">
            <v/>
          </cell>
          <cell r="K1586" t="str">
            <v>M0</v>
          </cell>
          <cell r="L1586" t="str">
            <v>7915</v>
          </cell>
          <cell r="M1586" t="str">
            <v>S</v>
          </cell>
          <cell r="N1586">
            <v>231331</v>
          </cell>
        </row>
        <row r="1587">
          <cell r="A1587" t="str">
            <v>FG-HBR-HBR-AS-0004</v>
          </cell>
          <cell r="B1587" t="str">
            <v>CINT</v>
          </cell>
          <cell r="C1587" t="str">
            <v/>
          </cell>
          <cell r="D1587" t="str">
            <v>CALLISTO N RED VELVET</v>
          </cell>
          <cell r="E1587">
            <v>45275</v>
          </cell>
          <cell r="F1587" t="str">
            <v>FERF</v>
          </cell>
          <cell r="G1587" t="str">
            <v>CI_HBR</v>
          </cell>
          <cell r="H1587" t="str">
            <v>PC</v>
          </cell>
          <cell r="I1587" t="str">
            <v>CPR</v>
          </cell>
          <cell r="J1587" t="str">
            <v/>
          </cell>
          <cell r="K1587" t="str">
            <v>M0</v>
          </cell>
          <cell r="L1587" t="str">
            <v>7915</v>
          </cell>
          <cell r="M1587" t="str">
            <v>S</v>
          </cell>
          <cell r="N1587">
            <v>1168322</v>
          </cell>
        </row>
        <row r="1588">
          <cell r="A1588" t="str">
            <v>FG-HBR-HBR-AS-0005</v>
          </cell>
          <cell r="B1588" t="str">
            <v>CINT</v>
          </cell>
          <cell r="C1588" t="str">
            <v/>
          </cell>
          <cell r="D1588" t="str">
            <v>CALLISTO N DARK BROWN</v>
          </cell>
          <cell r="E1588">
            <v>45253</v>
          </cell>
          <cell r="F1588" t="str">
            <v>FERF</v>
          </cell>
          <cell r="G1588" t="str">
            <v>CI_HBR</v>
          </cell>
          <cell r="H1588" t="str">
            <v>PC</v>
          </cell>
          <cell r="I1588" t="str">
            <v>CPR</v>
          </cell>
          <cell r="J1588" t="str">
            <v/>
          </cell>
          <cell r="K1588" t="str">
            <v>M0</v>
          </cell>
          <cell r="L1588" t="str">
            <v>7915</v>
          </cell>
          <cell r="M1588" t="str">
            <v>S</v>
          </cell>
          <cell r="N1588">
            <v>1168322</v>
          </cell>
        </row>
        <row r="1589">
          <cell r="A1589" t="str">
            <v>FG-HBR-HBR-AS-0006</v>
          </cell>
          <cell r="B1589" t="str">
            <v>CINT</v>
          </cell>
          <cell r="C1589" t="str">
            <v/>
          </cell>
          <cell r="D1589" t="str">
            <v>CALLISTO N BLUE BLACK</v>
          </cell>
          <cell r="E1589">
            <v>45275</v>
          </cell>
          <cell r="F1589" t="str">
            <v>FERF</v>
          </cell>
          <cell r="G1589" t="str">
            <v>CI_HBR</v>
          </cell>
          <cell r="H1589" t="str">
            <v>PC</v>
          </cell>
          <cell r="I1589" t="str">
            <v>CPR</v>
          </cell>
          <cell r="J1589" t="str">
            <v/>
          </cell>
          <cell r="K1589" t="str">
            <v>M0</v>
          </cell>
          <cell r="L1589" t="str">
            <v>7915</v>
          </cell>
          <cell r="M1589" t="str">
            <v>S</v>
          </cell>
          <cell r="N1589">
            <v>1168322</v>
          </cell>
        </row>
        <row r="1590">
          <cell r="A1590" t="str">
            <v>FG-HBR-HBR-AS-0007</v>
          </cell>
          <cell r="B1590" t="str">
            <v>CINT</v>
          </cell>
          <cell r="C1590" t="str">
            <v/>
          </cell>
          <cell r="D1590" t="str">
            <v>CALLISTO P GOLD VANITY RED</v>
          </cell>
          <cell r="E1590">
            <v>0</v>
          </cell>
          <cell r="F1590" t="str">
            <v>FERF</v>
          </cell>
          <cell r="G1590" t="str">
            <v>CI_HBR</v>
          </cell>
          <cell r="H1590" t="str">
            <v>PC</v>
          </cell>
          <cell r="I1590" t="str">
            <v>CPR</v>
          </cell>
          <cell r="J1590" t="str">
            <v/>
          </cell>
          <cell r="K1590" t="str">
            <v>M0</v>
          </cell>
          <cell r="L1590" t="str">
            <v>7915</v>
          </cell>
          <cell r="M1590" t="str">
            <v>S</v>
          </cell>
          <cell r="N1590">
            <v>0</v>
          </cell>
        </row>
        <row r="1591">
          <cell r="A1591" t="str">
            <v>FG-HBR-HBR-AS-0008</v>
          </cell>
          <cell r="B1591" t="str">
            <v>CINT</v>
          </cell>
          <cell r="C1591" t="str">
            <v/>
          </cell>
          <cell r="D1591" t="str">
            <v>CALLISTO N BROWN 051</v>
          </cell>
          <cell r="E1591">
            <v>45275</v>
          </cell>
          <cell r="F1591" t="str">
            <v>FERF</v>
          </cell>
          <cell r="G1591" t="str">
            <v>CI_HBR</v>
          </cell>
          <cell r="H1591" t="str">
            <v>PC</v>
          </cell>
          <cell r="I1591" t="str">
            <v>CPR</v>
          </cell>
          <cell r="J1591" t="str">
            <v/>
          </cell>
          <cell r="K1591" t="str">
            <v>M0</v>
          </cell>
          <cell r="L1591" t="str">
            <v>7915</v>
          </cell>
          <cell r="M1591" t="str">
            <v>S</v>
          </cell>
          <cell r="N1591">
            <v>1168322</v>
          </cell>
        </row>
        <row r="1592">
          <cell r="A1592" t="str">
            <v>FG-HBR-HBR-AS-0009</v>
          </cell>
          <cell r="B1592" t="str">
            <v>CINT</v>
          </cell>
          <cell r="C1592" t="str">
            <v/>
          </cell>
          <cell r="D1592" t="str">
            <v>CALLISTO N BLUE L1</v>
          </cell>
          <cell r="E1592">
            <v>45232</v>
          </cell>
          <cell r="F1592" t="str">
            <v>FERF</v>
          </cell>
          <cell r="G1592" t="str">
            <v>CI_HBR</v>
          </cell>
          <cell r="H1592" t="str">
            <v>PC</v>
          </cell>
          <cell r="I1592" t="str">
            <v>CPR</v>
          </cell>
          <cell r="J1592" t="str">
            <v/>
          </cell>
          <cell r="K1592" t="str">
            <v>M0</v>
          </cell>
          <cell r="L1592" t="str">
            <v>7915</v>
          </cell>
          <cell r="M1592" t="str">
            <v>S</v>
          </cell>
          <cell r="N1592">
            <v>243417</v>
          </cell>
        </row>
        <row r="1593">
          <cell r="A1593" t="str">
            <v>FG-HBR-HBR-AS-0010</v>
          </cell>
          <cell r="B1593" t="str">
            <v>CINT</v>
          </cell>
          <cell r="C1593" t="str">
            <v/>
          </cell>
          <cell r="D1593" t="str">
            <v>CALLISTO N BLACK L7</v>
          </cell>
          <cell r="E1593">
            <v>0</v>
          </cell>
          <cell r="F1593" t="str">
            <v>FERF</v>
          </cell>
          <cell r="G1593" t="str">
            <v>CI_HBR</v>
          </cell>
          <cell r="H1593" t="str">
            <v>PC</v>
          </cell>
          <cell r="I1593" t="str">
            <v>CPR</v>
          </cell>
          <cell r="J1593" t="str">
            <v/>
          </cell>
          <cell r="K1593" t="str">
            <v>M0</v>
          </cell>
          <cell r="L1593" t="str">
            <v>7915</v>
          </cell>
          <cell r="M1593" t="str">
            <v>S</v>
          </cell>
          <cell r="N1593">
            <v>0</v>
          </cell>
        </row>
        <row r="1594">
          <cell r="A1594" t="str">
            <v>FG-HBR-HBR-AS-0011</v>
          </cell>
          <cell r="B1594" t="str">
            <v>CINT</v>
          </cell>
          <cell r="C1594" t="str">
            <v/>
          </cell>
          <cell r="D1594" t="str">
            <v>CALLISTO P SILVER DARK BROWN</v>
          </cell>
          <cell r="E1594">
            <v>45275</v>
          </cell>
          <cell r="F1594" t="str">
            <v>FERF</v>
          </cell>
          <cell r="G1594" t="str">
            <v>CI_HBR</v>
          </cell>
          <cell r="H1594" t="str">
            <v>PC</v>
          </cell>
          <cell r="I1594" t="str">
            <v>CPR</v>
          </cell>
          <cell r="J1594" t="str">
            <v/>
          </cell>
          <cell r="K1594" t="str">
            <v>M0</v>
          </cell>
          <cell r="L1594" t="str">
            <v>7915</v>
          </cell>
          <cell r="M1594" t="str">
            <v>S</v>
          </cell>
          <cell r="N1594">
            <v>1168322</v>
          </cell>
        </row>
        <row r="1595">
          <cell r="A1595" t="str">
            <v>FG-HOB-HBR-AS-0001</v>
          </cell>
          <cell r="B1595" t="str">
            <v>CINT</v>
          </cell>
          <cell r="C1595" t="str">
            <v/>
          </cell>
          <cell r="D1595" t="str">
            <v>HOBBY TABLE T 1010 IVORY GREY</v>
          </cell>
          <cell r="E1595">
            <v>44834</v>
          </cell>
          <cell r="F1595" t="str">
            <v>FERF</v>
          </cell>
          <cell r="G1595" t="str">
            <v>CI_HBR</v>
          </cell>
          <cell r="H1595" t="str">
            <v>PC</v>
          </cell>
          <cell r="I1595" t="str">
            <v>CPR</v>
          </cell>
          <cell r="J1595" t="str">
            <v/>
          </cell>
          <cell r="K1595" t="str">
            <v>M0</v>
          </cell>
          <cell r="L1595" t="str">
            <v>7915</v>
          </cell>
          <cell r="M1595" t="str">
            <v>S</v>
          </cell>
          <cell r="N1595">
            <v>781963</v>
          </cell>
        </row>
        <row r="1596">
          <cell r="A1596" t="str">
            <v>FG-HOB-HBR-AS-0002</v>
          </cell>
          <cell r="B1596" t="str">
            <v>CINT</v>
          </cell>
          <cell r="C1596" t="str">
            <v/>
          </cell>
          <cell r="D1596" t="str">
            <v>HOBBY TABLE T 1010 PLATE IVORY</v>
          </cell>
          <cell r="E1596">
            <v>44966</v>
          </cell>
          <cell r="F1596" t="str">
            <v>FERF</v>
          </cell>
          <cell r="G1596" t="str">
            <v>CI_HBR</v>
          </cell>
          <cell r="H1596" t="str">
            <v>PC</v>
          </cell>
          <cell r="I1596" t="str">
            <v>CPR</v>
          </cell>
          <cell r="J1596" t="str">
            <v/>
          </cell>
          <cell r="K1596" t="str">
            <v>M0</v>
          </cell>
          <cell r="L1596" t="str">
            <v>7915</v>
          </cell>
          <cell r="M1596" t="str">
            <v>S</v>
          </cell>
          <cell r="N1596">
            <v>891355</v>
          </cell>
        </row>
        <row r="1597">
          <cell r="A1597" t="str">
            <v>FG-HOB-HBR-AS-0003</v>
          </cell>
          <cell r="B1597" t="str">
            <v>CINT</v>
          </cell>
          <cell r="C1597" t="str">
            <v/>
          </cell>
          <cell r="D1597" t="str">
            <v>HOBBY TABLE T 1010 PLATE P.CREAM MUNSELL</v>
          </cell>
          <cell r="E1597">
            <v>0</v>
          </cell>
          <cell r="F1597" t="str">
            <v>FERF</v>
          </cell>
          <cell r="G1597" t="str">
            <v>CI_HBR</v>
          </cell>
          <cell r="H1597" t="str">
            <v>PC</v>
          </cell>
          <cell r="I1597" t="str">
            <v>CPR</v>
          </cell>
          <cell r="J1597" t="str">
            <v/>
          </cell>
          <cell r="K1597" t="str">
            <v>M0</v>
          </cell>
          <cell r="L1597" t="str">
            <v>7915</v>
          </cell>
          <cell r="M1597" t="str">
            <v>S</v>
          </cell>
          <cell r="N1597">
            <v>0</v>
          </cell>
        </row>
        <row r="1598">
          <cell r="A1598" t="str">
            <v>FG-HOB-HBR-AS-0004</v>
          </cell>
          <cell r="B1598" t="str">
            <v>CINT</v>
          </cell>
          <cell r="C1598" t="str">
            <v/>
          </cell>
          <cell r="D1598" t="str">
            <v>HOBBY TABLE T 1010 CUSTOM OCI P WHITE HP</v>
          </cell>
          <cell r="E1598">
            <v>0</v>
          </cell>
          <cell r="F1598" t="str">
            <v>FERF</v>
          </cell>
          <cell r="G1598" t="str">
            <v>CI_HBR</v>
          </cell>
          <cell r="H1598" t="str">
            <v>PC</v>
          </cell>
          <cell r="I1598" t="str">
            <v>CPR</v>
          </cell>
          <cell r="J1598" t="str">
            <v/>
          </cell>
          <cell r="K1598" t="str">
            <v>M0</v>
          </cell>
          <cell r="L1598" t="str">
            <v>7915</v>
          </cell>
          <cell r="M1598" t="str">
            <v>S</v>
          </cell>
          <cell r="N1598">
            <v>0</v>
          </cell>
        </row>
        <row r="1599">
          <cell r="A1599" t="str">
            <v>FG-HOB-HBR-AS-0005</v>
          </cell>
          <cell r="B1599" t="str">
            <v>CINT</v>
          </cell>
          <cell r="C1599" t="str">
            <v/>
          </cell>
          <cell r="D1599" t="str">
            <v>HOBBY TBL T1010 1000X1000X750 AICA 14073</v>
          </cell>
          <cell r="E1599">
            <v>44903</v>
          </cell>
          <cell r="F1599" t="str">
            <v>FERF</v>
          </cell>
          <cell r="G1599" t="str">
            <v>CI_HBR</v>
          </cell>
          <cell r="H1599" t="str">
            <v>PC</v>
          </cell>
          <cell r="I1599" t="str">
            <v>CPR</v>
          </cell>
          <cell r="J1599" t="str">
            <v/>
          </cell>
          <cell r="K1599" t="str">
            <v>M0</v>
          </cell>
          <cell r="L1599" t="str">
            <v>7915</v>
          </cell>
          <cell r="M1599" t="str">
            <v>S</v>
          </cell>
          <cell r="N1599">
            <v>685209</v>
          </cell>
        </row>
        <row r="1600">
          <cell r="A1600" t="str">
            <v>FG-HOB-HBR-AS-0006</v>
          </cell>
          <cell r="B1600" t="str">
            <v>CINT</v>
          </cell>
          <cell r="C1600" t="str">
            <v/>
          </cell>
          <cell r="D1600" t="str">
            <v>HOBBY TABLE T 1010 PLATE GREY</v>
          </cell>
          <cell r="E1600">
            <v>0</v>
          </cell>
          <cell r="F1600" t="str">
            <v>FERF</v>
          </cell>
          <cell r="G1600" t="str">
            <v>CI_HBR</v>
          </cell>
          <cell r="H1600" t="str">
            <v>PC</v>
          </cell>
          <cell r="I1600" t="str">
            <v>CPR</v>
          </cell>
          <cell r="J1600" t="str">
            <v/>
          </cell>
          <cell r="K1600" t="str">
            <v>M0</v>
          </cell>
          <cell r="L1600" t="str">
            <v>7915</v>
          </cell>
          <cell r="M1600" t="str">
            <v>S</v>
          </cell>
          <cell r="N1600">
            <v>0</v>
          </cell>
        </row>
        <row r="1601">
          <cell r="A1601" t="str">
            <v>FG-HTU-WNM-AS-0001</v>
          </cell>
          <cell r="B1601" t="str">
            <v>CINT</v>
          </cell>
          <cell r="C1601" t="str">
            <v/>
          </cell>
          <cell r="D1601" t="str">
            <v>HTU 6014 P SILVER MAPLE</v>
          </cell>
          <cell r="E1601">
            <v>44867</v>
          </cell>
          <cell r="F1601" t="str">
            <v>FERF</v>
          </cell>
          <cell r="G1601" t="str">
            <v>CI_WNM</v>
          </cell>
          <cell r="H1601" t="str">
            <v>PC</v>
          </cell>
          <cell r="I1601" t="str">
            <v>CPR</v>
          </cell>
          <cell r="J1601" t="str">
            <v/>
          </cell>
          <cell r="K1601" t="str">
            <v>M0</v>
          </cell>
          <cell r="L1601" t="str">
            <v>7915</v>
          </cell>
          <cell r="M1601" t="str">
            <v>S</v>
          </cell>
          <cell r="N1601">
            <v>676355</v>
          </cell>
        </row>
        <row r="1602">
          <cell r="A1602" t="str">
            <v>FG-HTU-WNM-AS-0002</v>
          </cell>
          <cell r="B1602" t="str">
            <v>CINT</v>
          </cell>
          <cell r="C1602" t="str">
            <v/>
          </cell>
          <cell r="D1602" t="str">
            <v>HTU 6014 N MAPLE</v>
          </cell>
          <cell r="E1602">
            <v>0</v>
          </cell>
          <cell r="F1602" t="str">
            <v>FERF</v>
          </cell>
          <cell r="G1602" t="str">
            <v>CI_WNM</v>
          </cell>
          <cell r="H1602" t="str">
            <v>PC</v>
          </cell>
          <cell r="I1602" t="str">
            <v>CPR</v>
          </cell>
          <cell r="J1602" t="str">
            <v/>
          </cell>
          <cell r="K1602" t="str">
            <v>M0</v>
          </cell>
          <cell r="L1602" t="str">
            <v>7915</v>
          </cell>
          <cell r="M1602" t="str">
            <v>S</v>
          </cell>
          <cell r="N1602">
            <v>0</v>
          </cell>
        </row>
        <row r="1603">
          <cell r="A1603" t="str">
            <v>FG-HTU-WNM-AS-0003</v>
          </cell>
          <cell r="B1603" t="str">
            <v>CINT</v>
          </cell>
          <cell r="C1603" t="str">
            <v/>
          </cell>
          <cell r="D1603" t="str">
            <v>HTU 6014 P WHITE PSO</v>
          </cell>
          <cell r="E1603">
            <v>44838</v>
          </cell>
          <cell r="F1603" t="str">
            <v>FERF</v>
          </cell>
          <cell r="G1603" t="str">
            <v>CI_WNM</v>
          </cell>
          <cell r="H1603" t="str">
            <v>PC</v>
          </cell>
          <cell r="I1603" t="str">
            <v>CPR</v>
          </cell>
          <cell r="J1603" t="str">
            <v/>
          </cell>
          <cell r="K1603" t="str">
            <v>M0</v>
          </cell>
          <cell r="L1603" t="str">
            <v>7915</v>
          </cell>
          <cell r="M1603" t="str">
            <v>S</v>
          </cell>
          <cell r="N1603">
            <v>732120</v>
          </cell>
        </row>
        <row r="1604">
          <cell r="A1604" t="str">
            <v>FG-HTU-WNM-AS-0004</v>
          </cell>
          <cell r="B1604" t="str">
            <v>CINT</v>
          </cell>
          <cell r="C1604" t="str">
            <v/>
          </cell>
          <cell r="D1604" t="str">
            <v>HTU 6014 P WHITE MAPLE</v>
          </cell>
          <cell r="E1604">
            <v>0</v>
          </cell>
          <cell r="F1604" t="str">
            <v>FERF</v>
          </cell>
          <cell r="G1604" t="str">
            <v>CI_WNM</v>
          </cell>
          <cell r="H1604" t="str">
            <v>PC</v>
          </cell>
          <cell r="I1604" t="str">
            <v>CPR</v>
          </cell>
          <cell r="J1604" t="str">
            <v/>
          </cell>
          <cell r="K1604" t="str">
            <v>M0</v>
          </cell>
          <cell r="L1604" t="str">
            <v>7915</v>
          </cell>
          <cell r="M1604" t="str">
            <v>S</v>
          </cell>
          <cell r="N1604">
            <v>0</v>
          </cell>
        </row>
        <row r="1605">
          <cell r="A1605" t="str">
            <v>FG-HTU-WNM-AS-0005</v>
          </cell>
          <cell r="B1605" t="str">
            <v>CINT</v>
          </cell>
          <cell r="C1605" t="str">
            <v/>
          </cell>
          <cell r="D1605" t="str">
            <v>HTU 7014 P WHITE MAPLE</v>
          </cell>
          <cell r="E1605">
            <v>44847</v>
          </cell>
          <cell r="F1605" t="str">
            <v>FERF</v>
          </cell>
          <cell r="G1605" t="str">
            <v>CI_WNM</v>
          </cell>
          <cell r="H1605" t="str">
            <v>PC</v>
          </cell>
          <cell r="I1605" t="str">
            <v>CPR</v>
          </cell>
          <cell r="J1605" t="str">
            <v/>
          </cell>
          <cell r="K1605" t="str">
            <v>M0</v>
          </cell>
          <cell r="L1605" t="str">
            <v>7915</v>
          </cell>
          <cell r="M1605" t="str">
            <v>S</v>
          </cell>
          <cell r="N1605">
            <v>904578</v>
          </cell>
        </row>
        <row r="1606">
          <cell r="A1606" t="str">
            <v>FG-IDK-NSB-AS-0001</v>
          </cell>
          <cell r="B1606" t="str">
            <v>CINT</v>
          </cell>
          <cell r="C1606" t="str">
            <v/>
          </cell>
          <cell r="D1606" t="str">
            <v>FS-001 (FOOT STEP) WHITE</v>
          </cell>
          <cell r="E1606">
            <v>0</v>
          </cell>
          <cell r="F1606" t="str">
            <v>FERF</v>
          </cell>
          <cell r="G1606" t="str">
            <v>CI_NSB</v>
          </cell>
          <cell r="H1606" t="str">
            <v>PC</v>
          </cell>
          <cell r="I1606" t="str">
            <v>CPR</v>
          </cell>
          <cell r="J1606" t="str">
            <v/>
          </cell>
          <cell r="K1606" t="str">
            <v>M0</v>
          </cell>
          <cell r="L1606" t="str">
            <v>7915</v>
          </cell>
          <cell r="M1606" t="str">
            <v>S</v>
          </cell>
          <cell r="N1606">
            <v>0</v>
          </cell>
        </row>
        <row r="1607">
          <cell r="A1607" t="str">
            <v>FG-IDK-NSB-AS-0002</v>
          </cell>
          <cell r="B1607" t="str">
            <v>CINT</v>
          </cell>
          <cell r="C1607" t="str">
            <v/>
          </cell>
          <cell r="D1607" t="str">
            <v>HR 003 4 HOOK WITH CASTER WHITE</v>
          </cell>
          <cell r="E1607">
            <v>0</v>
          </cell>
          <cell r="F1607" t="str">
            <v>FERF</v>
          </cell>
          <cell r="G1607" t="str">
            <v>CI_NSB</v>
          </cell>
          <cell r="H1607" t="str">
            <v>PC</v>
          </cell>
          <cell r="I1607" t="str">
            <v>CPR</v>
          </cell>
          <cell r="J1607" t="str">
            <v/>
          </cell>
          <cell r="K1607" t="str">
            <v>M0</v>
          </cell>
          <cell r="L1607" t="str">
            <v>7915</v>
          </cell>
          <cell r="M1607" t="str">
            <v>S</v>
          </cell>
          <cell r="N1607">
            <v>0</v>
          </cell>
        </row>
        <row r="1608">
          <cell r="A1608" t="str">
            <v>FG-INE-WNM-SD-0001</v>
          </cell>
          <cell r="B1608" t="str">
            <v>CINT</v>
          </cell>
          <cell r="C1608" t="str">
            <v/>
          </cell>
          <cell r="D1608" t="str">
            <v>INEXTO H720-P-L.GREY-L.GREY</v>
          </cell>
          <cell r="E1608">
            <v>44834</v>
          </cell>
          <cell r="F1608" t="str">
            <v>FERF</v>
          </cell>
          <cell r="G1608" t="str">
            <v>CI_WNM</v>
          </cell>
          <cell r="H1608" t="str">
            <v>PC</v>
          </cell>
          <cell r="I1608" t="str">
            <v>CPR</v>
          </cell>
          <cell r="J1608" t="str">
            <v/>
          </cell>
          <cell r="K1608" t="str">
            <v>M0</v>
          </cell>
          <cell r="L1608" t="str">
            <v>7915</v>
          </cell>
          <cell r="M1608" t="str">
            <v>S</v>
          </cell>
          <cell r="N1608">
            <v>977528</v>
          </cell>
        </row>
        <row r="1609">
          <cell r="A1609" t="str">
            <v>FG-JAS-WNM-AS-0001</v>
          </cell>
          <cell r="B1609" t="str">
            <v>CINT</v>
          </cell>
          <cell r="C1609" t="str">
            <v/>
          </cell>
          <cell r="D1609" t="str">
            <v>JASMINE C 111 N BACK WHITE ORANGE L12</v>
          </cell>
          <cell r="E1609">
            <v>45252</v>
          </cell>
          <cell r="F1609" t="str">
            <v>FERF</v>
          </cell>
          <cell r="G1609" t="str">
            <v>CI_WNM</v>
          </cell>
          <cell r="H1609" t="str">
            <v>PC</v>
          </cell>
          <cell r="I1609" t="str">
            <v>CPR</v>
          </cell>
          <cell r="J1609" t="str">
            <v/>
          </cell>
          <cell r="K1609" t="str">
            <v>M0</v>
          </cell>
          <cell r="L1609" t="str">
            <v>7915</v>
          </cell>
          <cell r="M1609" t="str">
            <v>S</v>
          </cell>
          <cell r="N1609">
            <v>217875</v>
          </cell>
        </row>
        <row r="1610">
          <cell r="A1610" t="str">
            <v>FG-JAS-WNM-AS-0002</v>
          </cell>
          <cell r="B1610" t="str">
            <v>CINT</v>
          </cell>
          <cell r="C1610" t="str">
            <v/>
          </cell>
          <cell r="D1610" t="str">
            <v>JASMINE C 111 N BACK LIGHT GREEN L13</v>
          </cell>
          <cell r="E1610">
            <v>0</v>
          </cell>
          <cell r="F1610" t="str">
            <v>FERF</v>
          </cell>
          <cell r="G1610" t="str">
            <v>CI_WNM</v>
          </cell>
          <cell r="H1610" t="str">
            <v>PC</v>
          </cell>
          <cell r="I1610" t="str">
            <v>CPR</v>
          </cell>
          <cell r="J1610" t="str">
            <v/>
          </cell>
          <cell r="K1610" t="str">
            <v>M0</v>
          </cell>
          <cell r="L1610" t="str">
            <v>7915</v>
          </cell>
          <cell r="M1610" t="str">
            <v>S</v>
          </cell>
          <cell r="N1610">
            <v>0</v>
          </cell>
        </row>
        <row r="1611">
          <cell r="A1611" t="str">
            <v>FG-JAS-WNM-AS-0003</v>
          </cell>
          <cell r="B1611" t="str">
            <v>CINT</v>
          </cell>
          <cell r="C1611" t="str">
            <v/>
          </cell>
          <cell r="D1611" t="str">
            <v>JASMINE C 111 N BACK GREY BLACK L7</v>
          </cell>
          <cell r="E1611">
            <v>44966</v>
          </cell>
          <cell r="F1611" t="str">
            <v>FERF</v>
          </cell>
          <cell r="G1611" t="str">
            <v>CI_WNM</v>
          </cell>
          <cell r="H1611" t="str">
            <v>PC</v>
          </cell>
          <cell r="I1611" t="str">
            <v>CPR</v>
          </cell>
          <cell r="J1611" t="str">
            <v/>
          </cell>
          <cell r="K1611" t="str">
            <v>M0</v>
          </cell>
          <cell r="L1611" t="str">
            <v>7915</v>
          </cell>
          <cell r="M1611" t="str">
            <v>S</v>
          </cell>
          <cell r="N1611">
            <v>208118</v>
          </cell>
        </row>
        <row r="1612">
          <cell r="A1612" t="str">
            <v>FG-JAS-WNM-AS-0004</v>
          </cell>
          <cell r="B1612" t="str">
            <v>CINT</v>
          </cell>
          <cell r="C1612" t="str">
            <v/>
          </cell>
          <cell r="D1612" t="str">
            <v>JASMINE C 111 N BACK GREY BLACK O7</v>
          </cell>
          <cell r="E1612">
            <v>45252</v>
          </cell>
          <cell r="F1612" t="str">
            <v>FERF</v>
          </cell>
          <cell r="G1612" t="str">
            <v>CI_WNM</v>
          </cell>
          <cell r="H1612" t="str">
            <v>PC</v>
          </cell>
          <cell r="I1612" t="str">
            <v>CPR</v>
          </cell>
          <cell r="J1612" t="str">
            <v/>
          </cell>
          <cell r="K1612" t="str">
            <v>M0</v>
          </cell>
          <cell r="L1612" t="str">
            <v>7915</v>
          </cell>
          <cell r="M1612" t="str">
            <v>S</v>
          </cell>
          <cell r="N1612">
            <v>207519</v>
          </cell>
        </row>
        <row r="1613">
          <cell r="A1613" t="str">
            <v>FG-JAS-WNM-AS-0005</v>
          </cell>
          <cell r="B1613" t="str">
            <v>CINT</v>
          </cell>
          <cell r="C1613" t="str">
            <v/>
          </cell>
          <cell r="D1613" t="str">
            <v>JASMINE C 111 N BACK GREY BLUE O1</v>
          </cell>
          <cell r="E1613">
            <v>45252</v>
          </cell>
          <cell r="F1613" t="str">
            <v>FERF</v>
          </cell>
          <cell r="G1613" t="str">
            <v>CI_WNM</v>
          </cell>
          <cell r="H1613" t="str">
            <v>PC</v>
          </cell>
          <cell r="I1613" t="str">
            <v>CPR</v>
          </cell>
          <cell r="J1613" t="str">
            <v/>
          </cell>
          <cell r="K1613" t="str">
            <v>M0</v>
          </cell>
          <cell r="L1613" t="str">
            <v>7915</v>
          </cell>
          <cell r="M1613" t="str">
            <v>S</v>
          </cell>
          <cell r="N1613">
            <v>207776</v>
          </cell>
        </row>
        <row r="1614">
          <cell r="A1614" t="str">
            <v>FG-JAS-WNM-AS-0006</v>
          </cell>
          <cell r="B1614" t="str">
            <v>CINT</v>
          </cell>
          <cell r="C1614" t="str">
            <v/>
          </cell>
          <cell r="D1614" t="str">
            <v>JASMINE C 111 N BACK GREY GREEN O6</v>
          </cell>
          <cell r="E1614">
            <v>0</v>
          </cell>
          <cell r="F1614" t="str">
            <v>FERF</v>
          </cell>
          <cell r="G1614" t="str">
            <v>CI_WNM</v>
          </cell>
          <cell r="H1614" t="str">
            <v>PC</v>
          </cell>
          <cell r="I1614" t="str">
            <v>CPR</v>
          </cell>
          <cell r="J1614" t="str">
            <v/>
          </cell>
          <cell r="K1614" t="str">
            <v>M0</v>
          </cell>
          <cell r="L1614" t="str">
            <v>7915</v>
          </cell>
          <cell r="M1614" t="str">
            <v>S</v>
          </cell>
          <cell r="N1614">
            <v>0</v>
          </cell>
        </row>
        <row r="1615">
          <cell r="A1615" t="str">
            <v>FG-JAS-WNM-AS-0007</v>
          </cell>
          <cell r="B1615" t="str">
            <v>CINT</v>
          </cell>
          <cell r="C1615" t="str">
            <v/>
          </cell>
          <cell r="D1615" t="str">
            <v>JASMINE C 111 N BACK GREY RED O3</v>
          </cell>
          <cell r="E1615">
            <v>45252</v>
          </cell>
          <cell r="F1615" t="str">
            <v>FERF</v>
          </cell>
          <cell r="G1615" t="str">
            <v>CI_WNM</v>
          </cell>
          <cell r="H1615" t="str">
            <v>PC</v>
          </cell>
          <cell r="I1615" t="str">
            <v>CPR</v>
          </cell>
          <cell r="J1615" t="str">
            <v/>
          </cell>
          <cell r="K1615" t="str">
            <v>M0</v>
          </cell>
          <cell r="L1615" t="str">
            <v>7915</v>
          </cell>
          <cell r="M1615" t="str">
            <v>S</v>
          </cell>
          <cell r="N1615">
            <v>206885</v>
          </cell>
        </row>
        <row r="1616">
          <cell r="A1616" t="str">
            <v>FG-JAS-WNM-AS-0008</v>
          </cell>
          <cell r="B1616" t="str">
            <v>CINT</v>
          </cell>
          <cell r="C1616" t="str">
            <v/>
          </cell>
          <cell r="D1616" t="str">
            <v>JASMINE C 111 N B.WHITE BLACK VINYL L7</v>
          </cell>
          <cell r="E1616">
            <v>44769</v>
          </cell>
          <cell r="F1616" t="str">
            <v>FERF</v>
          </cell>
          <cell r="G1616" t="str">
            <v>CI_WNM</v>
          </cell>
          <cell r="H1616" t="str">
            <v>PC</v>
          </cell>
          <cell r="I1616" t="str">
            <v>CPR</v>
          </cell>
          <cell r="J1616" t="str">
            <v/>
          </cell>
          <cell r="K1616" t="str">
            <v>M0</v>
          </cell>
          <cell r="L1616" t="str">
            <v>7915</v>
          </cell>
          <cell r="M1616" t="str">
            <v>S</v>
          </cell>
          <cell r="N1616">
            <v>0</v>
          </cell>
        </row>
        <row r="1617">
          <cell r="A1617" t="str">
            <v>FG-JAS-WNM-AS-0009</v>
          </cell>
          <cell r="B1617" t="str">
            <v>CINT</v>
          </cell>
          <cell r="C1617" t="str">
            <v/>
          </cell>
          <cell r="D1617" t="str">
            <v>JASMINE C 111 N BACK WHITE YELLOW L8</v>
          </cell>
          <cell r="E1617">
            <v>44834</v>
          </cell>
          <cell r="F1617" t="str">
            <v>FERF</v>
          </cell>
          <cell r="G1617" t="str">
            <v>CI_WNM</v>
          </cell>
          <cell r="H1617" t="str">
            <v>PC</v>
          </cell>
          <cell r="I1617" t="str">
            <v>CPR</v>
          </cell>
          <cell r="J1617" t="str">
            <v/>
          </cell>
          <cell r="K1617" t="str">
            <v>M0</v>
          </cell>
          <cell r="L1617" t="str">
            <v>7915</v>
          </cell>
          <cell r="M1617" t="str">
            <v>S</v>
          </cell>
          <cell r="N1617">
            <v>265964</v>
          </cell>
        </row>
        <row r="1618">
          <cell r="A1618" t="str">
            <v>FG-JAS-WNM-AS-0010</v>
          </cell>
          <cell r="B1618" t="str">
            <v>CINT</v>
          </cell>
          <cell r="C1618" t="str">
            <v/>
          </cell>
          <cell r="D1618" t="str">
            <v>JASMINE C 111 N BACK GREY BROWN N4</v>
          </cell>
          <cell r="E1618">
            <v>45252</v>
          </cell>
          <cell r="F1618" t="str">
            <v>FERF</v>
          </cell>
          <cell r="G1618" t="str">
            <v>CI_WNM</v>
          </cell>
          <cell r="H1618" t="str">
            <v>PC</v>
          </cell>
          <cell r="I1618" t="str">
            <v>CPR</v>
          </cell>
          <cell r="J1618" t="str">
            <v/>
          </cell>
          <cell r="K1618" t="str">
            <v>M0</v>
          </cell>
          <cell r="L1618" t="str">
            <v>7915</v>
          </cell>
          <cell r="M1618" t="str">
            <v>S</v>
          </cell>
          <cell r="N1618">
            <v>200286</v>
          </cell>
        </row>
        <row r="1619">
          <cell r="A1619" t="str">
            <v>FG-JAS-WNM-AS-0011</v>
          </cell>
          <cell r="B1619" t="str">
            <v>CINT</v>
          </cell>
          <cell r="C1619" t="str">
            <v/>
          </cell>
          <cell r="D1619" t="str">
            <v>JASMINE C 111 N BACK GREY CREAM N5</v>
          </cell>
          <cell r="E1619">
            <v>0</v>
          </cell>
          <cell r="F1619" t="str">
            <v>FERF</v>
          </cell>
          <cell r="G1619" t="str">
            <v>CI_WNM</v>
          </cell>
          <cell r="H1619" t="str">
            <v>PC</v>
          </cell>
          <cell r="I1619" t="str">
            <v>CPR</v>
          </cell>
          <cell r="J1619" t="str">
            <v/>
          </cell>
          <cell r="K1619" t="str">
            <v>M0</v>
          </cell>
          <cell r="L1619" t="str">
            <v>7915</v>
          </cell>
          <cell r="M1619" t="str">
            <v>S</v>
          </cell>
          <cell r="N1619">
            <v>0</v>
          </cell>
        </row>
        <row r="1620">
          <cell r="A1620" t="str">
            <v>FG-JAS-WNM-AS-0012</v>
          </cell>
          <cell r="B1620" t="str">
            <v>CINT</v>
          </cell>
          <cell r="C1620" t="str">
            <v/>
          </cell>
          <cell r="D1620" t="str">
            <v>JASMINE C 111 N BACK GREY N BLUE L1</v>
          </cell>
          <cell r="E1620">
            <v>45252</v>
          </cell>
          <cell r="F1620" t="str">
            <v>FERF</v>
          </cell>
          <cell r="G1620" t="str">
            <v>CI_WNM</v>
          </cell>
          <cell r="H1620" t="str">
            <v>PC</v>
          </cell>
          <cell r="I1620" t="str">
            <v>CPR</v>
          </cell>
          <cell r="J1620" t="str">
            <v/>
          </cell>
          <cell r="K1620" t="str">
            <v>M0</v>
          </cell>
          <cell r="L1620" t="str">
            <v>7915</v>
          </cell>
          <cell r="M1620" t="str">
            <v>S</v>
          </cell>
          <cell r="N1620">
            <v>207271</v>
          </cell>
        </row>
        <row r="1621">
          <cell r="A1621" t="str">
            <v>FG-JAS-WNM-AS-0013</v>
          </cell>
          <cell r="B1621" t="str">
            <v>CINT</v>
          </cell>
          <cell r="C1621" t="str">
            <v/>
          </cell>
          <cell r="D1621" t="str">
            <v>JASMINE C 111 N BACK GREY ORANGE AMAZON</v>
          </cell>
          <cell r="E1621">
            <v>0</v>
          </cell>
          <cell r="F1621" t="str">
            <v>FERF</v>
          </cell>
          <cell r="G1621" t="str">
            <v>CI_WNM</v>
          </cell>
          <cell r="H1621" t="str">
            <v>PC</v>
          </cell>
          <cell r="I1621" t="str">
            <v>CPR</v>
          </cell>
          <cell r="J1621" t="str">
            <v/>
          </cell>
          <cell r="K1621" t="str">
            <v>M0</v>
          </cell>
          <cell r="L1621" t="str">
            <v>7915</v>
          </cell>
          <cell r="M1621" t="str">
            <v>S</v>
          </cell>
          <cell r="N1621">
            <v>0</v>
          </cell>
        </row>
        <row r="1622">
          <cell r="A1622" t="str">
            <v>FG-JAS-WNM-AS-0014</v>
          </cell>
          <cell r="B1622" t="str">
            <v>CINT</v>
          </cell>
          <cell r="C1622" t="str">
            <v/>
          </cell>
          <cell r="D1622" t="str">
            <v>JASMINE C 111 N BACK GREY YELLOW O8</v>
          </cell>
          <cell r="E1622">
            <v>0</v>
          </cell>
          <cell r="F1622" t="str">
            <v>FERF</v>
          </cell>
          <cell r="G1622" t="str">
            <v>CI_WNM</v>
          </cell>
          <cell r="H1622" t="str">
            <v>PC</v>
          </cell>
          <cell r="I1622" t="str">
            <v>CPR</v>
          </cell>
          <cell r="J1622" t="str">
            <v/>
          </cell>
          <cell r="K1622" t="str">
            <v>M0</v>
          </cell>
          <cell r="L1622" t="str">
            <v>7915</v>
          </cell>
          <cell r="M1622" t="str">
            <v>S</v>
          </cell>
          <cell r="N1622">
            <v>0</v>
          </cell>
        </row>
        <row r="1623">
          <cell r="A1623" t="str">
            <v>FG-JAS-WNM-AS-0015</v>
          </cell>
          <cell r="B1623" t="str">
            <v>CINT</v>
          </cell>
          <cell r="C1623" t="str">
            <v/>
          </cell>
          <cell r="D1623" t="str">
            <v>JASMINE C 111 N BACK WHITE L GREEN  L13</v>
          </cell>
          <cell r="E1623">
            <v>45252</v>
          </cell>
          <cell r="F1623" t="str">
            <v>FERF</v>
          </cell>
          <cell r="G1623" t="str">
            <v>CI_WNM</v>
          </cell>
          <cell r="H1623" t="str">
            <v>PC</v>
          </cell>
          <cell r="I1623" t="str">
            <v>CPR</v>
          </cell>
          <cell r="J1623" t="str">
            <v/>
          </cell>
          <cell r="K1623" t="str">
            <v>M0</v>
          </cell>
          <cell r="L1623" t="str">
            <v>7915</v>
          </cell>
          <cell r="M1623" t="str">
            <v>S</v>
          </cell>
          <cell r="N1623">
            <v>217863</v>
          </cell>
        </row>
        <row r="1624">
          <cell r="A1624" t="str">
            <v>FG-JAS-WNM-AS-0016</v>
          </cell>
          <cell r="B1624" t="str">
            <v>CINT</v>
          </cell>
          <cell r="C1624" t="str">
            <v/>
          </cell>
          <cell r="D1624" t="str">
            <v>JASMINE C 111 N BACK WHITE N BLUE L1</v>
          </cell>
          <cell r="E1624">
            <v>45252</v>
          </cell>
          <cell r="F1624" t="str">
            <v>FERF</v>
          </cell>
          <cell r="G1624" t="str">
            <v>CI_WNM</v>
          </cell>
          <cell r="H1624" t="str">
            <v>PC</v>
          </cell>
          <cell r="I1624" t="str">
            <v>CPR</v>
          </cell>
          <cell r="J1624" t="str">
            <v/>
          </cell>
          <cell r="K1624" t="str">
            <v>M0</v>
          </cell>
          <cell r="L1624" t="str">
            <v>7915</v>
          </cell>
          <cell r="M1624" t="str">
            <v>S</v>
          </cell>
          <cell r="N1624">
            <v>206518</v>
          </cell>
        </row>
        <row r="1625">
          <cell r="A1625" t="str">
            <v>FG-JAS-WNM-AS-0017</v>
          </cell>
          <cell r="B1625" t="str">
            <v>CINT</v>
          </cell>
          <cell r="C1625" t="str">
            <v/>
          </cell>
          <cell r="D1625" t="str">
            <v>JASMINE C 111 N BACK WHITE N BLUE V1</v>
          </cell>
          <cell r="E1625">
            <v>44834</v>
          </cell>
          <cell r="F1625" t="str">
            <v>FERF</v>
          </cell>
          <cell r="G1625" t="str">
            <v>CI_WNM</v>
          </cell>
          <cell r="H1625" t="str">
            <v>PC</v>
          </cell>
          <cell r="I1625" t="str">
            <v>CPR</v>
          </cell>
          <cell r="J1625" t="str">
            <v/>
          </cell>
          <cell r="K1625" t="str">
            <v>M0</v>
          </cell>
          <cell r="L1625" t="str">
            <v>7915</v>
          </cell>
          <cell r="M1625" t="str">
            <v>S</v>
          </cell>
          <cell r="N1625">
            <v>265964</v>
          </cell>
        </row>
        <row r="1626">
          <cell r="A1626" t="str">
            <v>FG-JAS-WNM-AS-0018</v>
          </cell>
          <cell r="B1626" t="str">
            <v>CINT</v>
          </cell>
          <cell r="C1626" t="str">
            <v/>
          </cell>
          <cell r="D1626" t="str">
            <v>JASMINE C 111 N BACK WHITE N BLACK L7</v>
          </cell>
          <cell r="E1626">
            <v>0</v>
          </cell>
          <cell r="F1626" t="str">
            <v>FERF</v>
          </cell>
          <cell r="G1626" t="str">
            <v>CI_WNM</v>
          </cell>
          <cell r="H1626" t="str">
            <v>PC</v>
          </cell>
          <cell r="I1626" t="str">
            <v>CPR</v>
          </cell>
          <cell r="J1626" t="str">
            <v/>
          </cell>
          <cell r="K1626" t="str">
            <v>M0</v>
          </cell>
          <cell r="L1626" t="str">
            <v>7915</v>
          </cell>
          <cell r="M1626" t="str">
            <v>S</v>
          </cell>
          <cell r="N1626">
            <v>0</v>
          </cell>
        </row>
        <row r="1627">
          <cell r="A1627" t="str">
            <v>FG-JAS-WNM-AS-0019</v>
          </cell>
          <cell r="B1627" t="str">
            <v>CINT</v>
          </cell>
          <cell r="C1627" t="str">
            <v/>
          </cell>
          <cell r="D1627" t="str">
            <v>JASMINE C 111 N BACK WHITE N RED O3</v>
          </cell>
          <cell r="E1627">
            <v>45252</v>
          </cell>
          <cell r="F1627" t="str">
            <v>FERF</v>
          </cell>
          <cell r="G1627" t="str">
            <v>CI_WNM</v>
          </cell>
          <cell r="H1627" t="str">
            <v>PC</v>
          </cell>
          <cell r="I1627" t="str">
            <v>CPR</v>
          </cell>
          <cell r="J1627" t="str">
            <v/>
          </cell>
          <cell r="K1627" t="str">
            <v>M0</v>
          </cell>
          <cell r="L1627" t="str">
            <v>7915</v>
          </cell>
          <cell r="M1627" t="str">
            <v>S</v>
          </cell>
          <cell r="N1627">
            <v>206132</v>
          </cell>
        </row>
        <row r="1628">
          <cell r="A1628" t="str">
            <v>FG-JAS-WNM-AS-0020</v>
          </cell>
          <cell r="B1628" t="str">
            <v>CINT</v>
          </cell>
          <cell r="C1628" t="str">
            <v/>
          </cell>
          <cell r="D1628" t="str">
            <v>JASMINE C 111 N BACK WHITE RED V3</v>
          </cell>
          <cell r="E1628">
            <v>44834</v>
          </cell>
          <cell r="F1628" t="str">
            <v>FERF</v>
          </cell>
          <cell r="G1628" t="str">
            <v>CI_WNM</v>
          </cell>
          <cell r="H1628" t="str">
            <v>PC</v>
          </cell>
          <cell r="I1628" t="str">
            <v>CPR</v>
          </cell>
          <cell r="J1628" t="str">
            <v/>
          </cell>
          <cell r="K1628" t="str">
            <v>M0</v>
          </cell>
          <cell r="L1628" t="str">
            <v>7915</v>
          </cell>
          <cell r="M1628" t="str">
            <v>S</v>
          </cell>
          <cell r="N1628">
            <v>265964</v>
          </cell>
        </row>
        <row r="1629">
          <cell r="A1629" t="str">
            <v>FG-JAS-WNM-AS-0021</v>
          </cell>
          <cell r="B1629" t="str">
            <v>CINT</v>
          </cell>
          <cell r="C1629" t="str">
            <v/>
          </cell>
          <cell r="D1629" t="str">
            <v>JASMINE C 111 N BACK GREY BLACK V7</v>
          </cell>
          <cell r="E1629">
            <v>45252</v>
          </cell>
          <cell r="F1629" t="str">
            <v>FERF</v>
          </cell>
          <cell r="G1629" t="str">
            <v>CI_WNM</v>
          </cell>
          <cell r="H1629" t="str">
            <v>PC</v>
          </cell>
          <cell r="I1629" t="str">
            <v>CPR</v>
          </cell>
          <cell r="J1629" t="str">
            <v/>
          </cell>
          <cell r="K1629" t="str">
            <v>M0</v>
          </cell>
          <cell r="L1629" t="str">
            <v>7915</v>
          </cell>
          <cell r="M1629" t="str">
            <v>S</v>
          </cell>
          <cell r="N1629">
            <v>205151</v>
          </cell>
        </row>
        <row r="1630">
          <cell r="A1630" t="str">
            <v>FG-JAS-WNM-AS-0022</v>
          </cell>
          <cell r="B1630" t="str">
            <v>CINT</v>
          </cell>
          <cell r="C1630" t="str">
            <v/>
          </cell>
          <cell r="D1630" t="str">
            <v>JASMINE C 111 N BACK GREY BLUE V1</v>
          </cell>
          <cell r="E1630">
            <v>44834</v>
          </cell>
          <cell r="F1630" t="str">
            <v>FERF</v>
          </cell>
          <cell r="G1630" t="str">
            <v>CI_WNM</v>
          </cell>
          <cell r="H1630" t="str">
            <v>PC</v>
          </cell>
          <cell r="I1630" t="str">
            <v>CPR</v>
          </cell>
          <cell r="J1630" t="str">
            <v/>
          </cell>
          <cell r="K1630" t="str">
            <v>M0</v>
          </cell>
          <cell r="L1630" t="str">
            <v>7915</v>
          </cell>
          <cell r="M1630" t="str">
            <v>S</v>
          </cell>
          <cell r="N1630">
            <v>265964</v>
          </cell>
        </row>
        <row r="1631">
          <cell r="A1631" t="str">
            <v>FG-JAS-WNM-AS-0023</v>
          </cell>
          <cell r="B1631" t="str">
            <v>CINT</v>
          </cell>
          <cell r="C1631" t="str">
            <v/>
          </cell>
          <cell r="D1631" t="str">
            <v>JASMINE C 111 N BACK GREY GREEN L13</v>
          </cell>
          <cell r="E1631">
            <v>44834</v>
          </cell>
          <cell r="F1631" t="str">
            <v>FERF</v>
          </cell>
          <cell r="G1631" t="str">
            <v>CI_WNM</v>
          </cell>
          <cell r="H1631" t="str">
            <v>PC</v>
          </cell>
          <cell r="I1631" t="str">
            <v>CPR</v>
          </cell>
          <cell r="J1631" t="str">
            <v/>
          </cell>
          <cell r="K1631" t="str">
            <v>M0</v>
          </cell>
          <cell r="L1631" t="str">
            <v>7915</v>
          </cell>
          <cell r="M1631" t="str">
            <v>S</v>
          </cell>
          <cell r="N1631">
            <v>265965</v>
          </cell>
        </row>
        <row r="1632">
          <cell r="A1632" t="str">
            <v>FG-JAS-WNM-AS-0024</v>
          </cell>
          <cell r="B1632" t="str">
            <v>CINT</v>
          </cell>
          <cell r="C1632" t="str">
            <v/>
          </cell>
          <cell r="D1632" t="str">
            <v>JASMINE C 111 N BACK GREY ORANGE L12</v>
          </cell>
          <cell r="E1632">
            <v>45252</v>
          </cell>
          <cell r="F1632" t="str">
            <v>FERF</v>
          </cell>
          <cell r="G1632" t="str">
            <v>CI_WNM</v>
          </cell>
          <cell r="H1632" t="str">
            <v>PC</v>
          </cell>
          <cell r="I1632" t="str">
            <v>CPR</v>
          </cell>
          <cell r="J1632" t="str">
            <v/>
          </cell>
          <cell r="K1632" t="str">
            <v>M0</v>
          </cell>
          <cell r="L1632" t="str">
            <v>7915</v>
          </cell>
          <cell r="M1632" t="str">
            <v>S</v>
          </cell>
          <cell r="N1632">
            <v>218628</v>
          </cell>
        </row>
        <row r="1633">
          <cell r="A1633" t="str">
            <v>FG-JAS-WNM-AS-0025</v>
          </cell>
          <cell r="B1633" t="str">
            <v>CINT</v>
          </cell>
          <cell r="C1633" t="str">
            <v/>
          </cell>
          <cell r="D1633" t="str">
            <v>JASMINE C 111 N BACK GREY RED N3</v>
          </cell>
          <cell r="E1633">
            <v>45252</v>
          </cell>
          <cell r="F1633" t="str">
            <v>FERF</v>
          </cell>
          <cell r="G1633" t="str">
            <v>CI_WNM</v>
          </cell>
          <cell r="H1633" t="str">
            <v>PC</v>
          </cell>
          <cell r="I1633" t="str">
            <v>CPR</v>
          </cell>
          <cell r="J1633" t="str">
            <v/>
          </cell>
          <cell r="K1633" t="str">
            <v>M0</v>
          </cell>
          <cell r="L1633" t="str">
            <v>7915</v>
          </cell>
          <cell r="M1633" t="str">
            <v>S</v>
          </cell>
          <cell r="N1633">
            <v>207271</v>
          </cell>
        </row>
        <row r="1634">
          <cell r="A1634" t="str">
            <v>FG-JAS-WNM-AS-0026</v>
          </cell>
          <cell r="B1634" t="str">
            <v>CINT</v>
          </cell>
          <cell r="C1634" t="str">
            <v/>
          </cell>
          <cell r="D1634" t="str">
            <v>JASMINE C 111 N BACK GREY RED V3</v>
          </cell>
          <cell r="E1634">
            <v>44935</v>
          </cell>
          <cell r="F1634" t="str">
            <v>FERF</v>
          </cell>
          <cell r="G1634" t="str">
            <v>CI_WNM</v>
          </cell>
          <cell r="H1634" t="str">
            <v>PC</v>
          </cell>
          <cell r="I1634" t="str">
            <v>CPR</v>
          </cell>
          <cell r="J1634" t="str">
            <v/>
          </cell>
          <cell r="K1634" t="str">
            <v>M0</v>
          </cell>
          <cell r="L1634" t="str">
            <v>7915</v>
          </cell>
          <cell r="M1634" t="str">
            <v>S</v>
          </cell>
          <cell r="N1634">
            <v>265964</v>
          </cell>
        </row>
        <row r="1635">
          <cell r="A1635" t="str">
            <v>FG-JAS-WNM-AS-0027</v>
          </cell>
          <cell r="B1635" t="str">
            <v>CINT</v>
          </cell>
          <cell r="C1635" t="str">
            <v/>
          </cell>
          <cell r="D1635" t="str">
            <v>JASMINE C 111 N BACK GREY YELLOW L8</v>
          </cell>
          <cell r="E1635">
            <v>45252</v>
          </cell>
          <cell r="F1635" t="str">
            <v>FERF</v>
          </cell>
          <cell r="G1635" t="str">
            <v>CI_WNM</v>
          </cell>
          <cell r="H1635" t="str">
            <v>PC</v>
          </cell>
          <cell r="I1635" t="str">
            <v>CPR</v>
          </cell>
          <cell r="J1635" t="str">
            <v/>
          </cell>
          <cell r="K1635" t="str">
            <v>M0</v>
          </cell>
          <cell r="L1635" t="str">
            <v>7915</v>
          </cell>
          <cell r="M1635" t="str">
            <v>S</v>
          </cell>
          <cell r="N1635">
            <v>207240</v>
          </cell>
        </row>
        <row r="1636">
          <cell r="A1636" t="str">
            <v>FG-JAS-WNM-AS-0028</v>
          </cell>
          <cell r="B1636" t="str">
            <v>CINT</v>
          </cell>
          <cell r="C1636" t="str">
            <v/>
          </cell>
          <cell r="D1636" t="str">
            <v>JASMINE C 111 N BACK WHITE N BLACK O7</v>
          </cell>
          <cell r="E1636">
            <v>0</v>
          </cell>
          <cell r="F1636" t="str">
            <v>FERF</v>
          </cell>
          <cell r="G1636" t="str">
            <v>CI_WNM</v>
          </cell>
          <cell r="H1636" t="str">
            <v>PC</v>
          </cell>
          <cell r="I1636" t="str">
            <v>CPR</v>
          </cell>
          <cell r="J1636" t="str">
            <v/>
          </cell>
          <cell r="K1636" t="str">
            <v>M0</v>
          </cell>
          <cell r="L1636" t="str">
            <v>7915</v>
          </cell>
          <cell r="M1636" t="str">
            <v>S</v>
          </cell>
          <cell r="N1636">
            <v>0</v>
          </cell>
        </row>
        <row r="1637">
          <cell r="A1637" t="str">
            <v>FG-JAS-WNM-AS-0029</v>
          </cell>
          <cell r="B1637" t="str">
            <v>CINT</v>
          </cell>
          <cell r="C1637" t="str">
            <v/>
          </cell>
          <cell r="D1637" t="str">
            <v>JASMINE C 111 N BACK WHITE RED N3</v>
          </cell>
          <cell r="E1637">
            <v>44834</v>
          </cell>
          <cell r="F1637" t="str">
            <v>FERF</v>
          </cell>
          <cell r="G1637" t="str">
            <v>CI_WNM</v>
          </cell>
          <cell r="H1637" t="str">
            <v>PC</v>
          </cell>
          <cell r="I1637" t="str">
            <v>CPR</v>
          </cell>
          <cell r="J1637" t="str">
            <v/>
          </cell>
          <cell r="K1637" t="str">
            <v>M0</v>
          </cell>
          <cell r="L1637" t="str">
            <v>7915</v>
          </cell>
          <cell r="M1637" t="str">
            <v>S</v>
          </cell>
          <cell r="N1637">
            <v>265964</v>
          </cell>
        </row>
        <row r="1638">
          <cell r="A1638" t="str">
            <v>FG-JAS-WNM-AS-0030</v>
          </cell>
          <cell r="B1638" t="str">
            <v>CINT</v>
          </cell>
          <cell r="C1638" t="str">
            <v/>
          </cell>
          <cell r="D1638" t="str">
            <v>JASMINE C 111 N BACK GREY RED O3</v>
          </cell>
          <cell r="E1638">
            <v>45252</v>
          </cell>
          <cell r="F1638" t="str">
            <v>FERF</v>
          </cell>
          <cell r="G1638" t="str">
            <v>CI_WNM</v>
          </cell>
          <cell r="H1638" t="str">
            <v>PC</v>
          </cell>
          <cell r="I1638" t="str">
            <v>CPR</v>
          </cell>
          <cell r="J1638" t="str">
            <v/>
          </cell>
          <cell r="K1638" t="str">
            <v>M0</v>
          </cell>
          <cell r="L1638" t="str">
            <v>7915</v>
          </cell>
          <cell r="M1638" t="str">
            <v>S</v>
          </cell>
          <cell r="N1638">
            <v>206885</v>
          </cell>
        </row>
        <row r="1639">
          <cell r="A1639" t="str">
            <v>FG-JAS-WNM-AS-0031</v>
          </cell>
          <cell r="B1639" t="str">
            <v>CINT</v>
          </cell>
          <cell r="C1639" t="str">
            <v/>
          </cell>
          <cell r="D1639" t="str">
            <v>JASMINE C 111 N WHITE YELLOW</v>
          </cell>
          <cell r="E1639">
            <v>0</v>
          </cell>
          <cell r="F1639" t="str">
            <v>FERF</v>
          </cell>
          <cell r="G1639" t="str">
            <v>CI_WNM</v>
          </cell>
          <cell r="H1639" t="str">
            <v>PC</v>
          </cell>
          <cell r="I1639" t="str">
            <v>CPR</v>
          </cell>
          <cell r="J1639" t="str">
            <v/>
          </cell>
          <cell r="K1639" t="str">
            <v>M0</v>
          </cell>
          <cell r="L1639" t="str">
            <v>7915</v>
          </cell>
          <cell r="M1639" t="str">
            <v>S</v>
          </cell>
          <cell r="N1639">
            <v>0</v>
          </cell>
        </row>
        <row r="1640">
          <cell r="A1640" t="str">
            <v>FG-JAS-WNM-AS-0032</v>
          </cell>
          <cell r="B1640" t="str">
            <v>CINT</v>
          </cell>
          <cell r="C1640" t="str">
            <v/>
          </cell>
          <cell r="D1640" t="str">
            <v>JASMINE C 111 N WHITE GREEN</v>
          </cell>
          <cell r="E1640">
            <v>0</v>
          </cell>
          <cell r="F1640" t="str">
            <v>FERF</v>
          </cell>
          <cell r="G1640" t="str">
            <v>CI_WNM</v>
          </cell>
          <cell r="H1640" t="str">
            <v>PC</v>
          </cell>
          <cell r="I1640" t="str">
            <v>CPR</v>
          </cell>
          <cell r="J1640" t="str">
            <v/>
          </cell>
          <cell r="K1640" t="str">
            <v>M0</v>
          </cell>
          <cell r="L1640" t="str">
            <v>7915</v>
          </cell>
          <cell r="M1640" t="str">
            <v>S</v>
          </cell>
          <cell r="N1640">
            <v>0</v>
          </cell>
        </row>
        <row r="1641">
          <cell r="A1641" t="str">
            <v>FG-JAS-WNM-AS-0033</v>
          </cell>
          <cell r="B1641" t="str">
            <v>CINT</v>
          </cell>
          <cell r="C1641" t="str">
            <v/>
          </cell>
          <cell r="D1641" t="str">
            <v>JASMINE C 211 N BACK WHITE ORANGE L12</v>
          </cell>
          <cell r="E1641">
            <v>45252</v>
          </cell>
          <cell r="F1641" t="str">
            <v>FERF</v>
          </cell>
          <cell r="G1641" t="str">
            <v>CI_WNM</v>
          </cell>
          <cell r="H1641" t="str">
            <v>PC</v>
          </cell>
          <cell r="I1641" t="str">
            <v>CPR</v>
          </cell>
          <cell r="J1641" t="str">
            <v/>
          </cell>
          <cell r="K1641" t="str">
            <v>M0</v>
          </cell>
          <cell r="L1641" t="str">
            <v>7915</v>
          </cell>
          <cell r="M1641" t="str">
            <v>S</v>
          </cell>
          <cell r="N1641">
            <v>230223</v>
          </cell>
        </row>
        <row r="1642">
          <cell r="A1642" t="str">
            <v>FG-JAS-WNM-AS-0034</v>
          </cell>
          <cell r="B1642" t="str">
            <v>CINT</v>
          </cell>
          <cell r="C1642" t="str">
            <v/>
          </cell>
          <cell r="D1642" t="str">
            <v>JASMINE C 211 N BACK WHITE YELLOW L8</v>
          </cell>
          <cell r="E1642">
            <v>45026</v>
          </cell>
          <cell r="F1642" t="str">
            <v>FERF</v>
          </cell>
          <cell r="G1642" t="str">
            <v>CI_WNM</v>
          </cell>
          <cell r="H1642" t="str">
            <v>PC</v>
          </cell>
          <cell r="I1642" t="str">
            <v>CPR</v>
          </cell>
          <cell r="J1642" t="str">
            <v/>
          </cell>
          <cell r="K1642" t="str">
            <v>M0</v>
          </cell>
          <cell r="L1642" t="str">
            <v>7915</v>
          </cell>
          <cell r="M1642" t="str">
            <v>S</v>
          </cell>
          <cell r="N1642">
            <v>203160</v>
          </cell>
        </row>
        <row r="1643">
          <cell r="A1643" t="str">
            <v>FG-JAS-WNM-AS-0035</v>
          </cell>
          <cell r="B1643" t="str">
            <v>CINT</v>
          </cell>
          <cell r="C1643" t="str">
            <v/>
          </cell>
          <cell r="D1643" t="str">
            <v>JASMINE C 211 N BACK GREY BLUE O1</v>
          </cell>
          <cell r="E1643">
            <v>45252</v>
          </cell>
          <cell r="F1643" t="str">
            <v>FERF</v>
          </cell>
          <cell r="G1643" t="str">
            <v>CI_WNM</v>
          </cell>
          <cell r="H1643" t="str">
            <v>PC</v>
          </cell>
          <cell r="I1643" t="str">
            <v>CPR</v>
          </cell>
          <cell r="J1643" t="str">
            <v/>
          </cell>
          <cell r="K1643" t="str">
            <v>M0</v>
          </cell>
          <cell r="L1643" t="str">
            <v>7915</v>
          </cell>
          <cell r="M1643" t="str">
            <v>S</v>
          </cell>
          <cell r="N1643">
            <v>227898</v>
          </cell>
        </row>
        <row r="1644">
          <cell r="A1644" t="str">
            <v>FG-JAS-WNM-AS-0036</v>
          </cell>
          <cell r="B1644" t="str">
            <v>CINT</v>
          </cell>
          <cell r="C1644" t="str">
            <v/>
          </cell>
          <cell r="D1644" t="str">
            <v>JASMINE C 211 N BACK GREY L GREEN L13</v>
          </cell>
          <cell r="E1644">
            <v>45252</v>
          </cell>
          <cell r="F1644" t="str">
            <v>FERF</v>
          </cell>
          <cell r="G1644" t="str">
            <v>CI_WNM</v>
          </cell>
          <cell r="H1644" t="str">
            <v>PC</v>
          </cell>
          <cell r="I1644" t="str">
            <v>CPR</v>
          </cell>
          <cell r="J1644" t="str">
            <v/>
          </cell>
          <cell r="K1644" t="str">
            <v>M0</v>
          </cell>
          <cell r="L1644" t="str">
            <v>7915</v>
          </cell>
          <cell r="M1644" t="str">
            <v>S</v>
          </cell>
          <cell r="N1644">
            <v>238738</v>
          </cell>
        </row>
        <row r="1645">
          <cell r="A1645" t="str">
            <v>FG-JAS-WNM-AS-0037</v>
          </cell>
          <cell r="B1645" t="str">
            <v>CINT</v>
          </cell>
          <cell r="C1645" t="str">
            <v/>
          </cell>
          <cell r="D1645" t="str">
            <v>JASMINE C 211 N BACK GREY YELLOW L8</v>
          </cell>
          <cell r="E1645">
            <v>0</v>
          </cell>
          <cell r="F1645" t="str">
            <v>FERF</v>
          </cell>
          <cell r="G1645" t="str">
            <v>CI_WNM</v>
          </cell>
          <cell r="H1645" t="str">
            <v>PC</v>
          </cell>
          <cell r="I1645" t="str">
            <v>CPR</v>
          </cell>
          <cell r="J1645" t="str">
            <v/>
          </cell>
          <cell r="K1645" t="str">
            <v>M0</v>
          </cell>
          <cell r="L1645" t="str">
            <v>7915</v>
          </cell>
          <cell r="M1645" t="str">
            <v>S</v>
          </cell>
          <cell r="N1645">
            <v>0</v>
          </cell>
        </row>
        <row r="1646">
          <cell r="A1646" t="str">
            <v>FG-JAS-WNM-AS-0038</v>
          </cell>
          <cell r="B1646" t="str">
            <v>CINT</v>
          </cell>
          <cell r="C1646" t="str">
            <v/>
          </cell>
          <cell r="D1646" t="str">
            <v>JASMINE C 211 N BACK GREY BLACK L7</v>
          </cell>
          <cell r="E1646">
            <v>44834</v>
          </cell>
          <cell r="F1646" t="str">
            <v>FERF</v>
          </cell>
          <cell r="G1646" t="str">
            <v>CI_WNM</v>
          </cell>
          <cell r="H1646" t="str">
            <v>PC</v>
          </cell>
          <cell r="I1646" t="str">
            <v>CPR</v>
          </cell>
          <cell r="J1646" t="str">
            <v/>
          </cell>
          <cell r="K1646" t="str">
            <v>M0</v>
          </cell>
          <cell r="L1646" t="str">
            <v>7915</v>
          </cell>
          <cell r="M1646" t="str">
            <v>S</v>
          </cell>
          <cell r="N1646">
            <v>268669</v>
          </cell>
        </row>
        <row r="1647">
          <cell r="A1647" t="str">
            <v>FG-JAS-WNM-AS-0039</v>
          </cell>
          <cell r="B1647" t="str">
            <v>CINT</v>
          </cell>
          <cell r="C1647" t="str">
            <v/>
          </cell>
          <cell r="D1647" t="str">
            <v>JASMINE C 211 N BACK GREY BLACK O7</v>
          </cell>
          <cell r="E1647">
            <v>45252</v>
          </cell>
          <cell r="F1647" t="str">
            <v>FERF</v>
          </cell>
          <cell r="G1647" t="str">
            <v>CI_WNM</v>
          </cell>
          <cell r="H1647" t="str">
            <v>PC</v>
          </cell>
          <cell r="I1647" t="str">
            <v>CPR</v>
          </cell>
          <cell r="J1647" t="str">
            <v/>
          </cell>
          <cell r="K1647" t="str">
            <v>M0</v>
          </cell>
          <cell r="L1647" t="str">
            <v>7915</v>
          </cell>
          <cell r="M1647" t="str">
            <v>S</v>
          </cell>
          <cell r="N1647">
            <v>227641</v>
          </cell>
        </row>
        <row r="1648">
          <cell r="A1648" t="str">
            <v>FG-JAS-WNM-AS-0040</v>
          </cell>
          <cell r="B1648" t="str">
            <v>CINT</v>
          </cell>
          <cell r="C1648" t="str">
            <v/>
          </cell>
          <cell r="D1648" t="str">
            <v>JASMINE C 211 N BACK GREY BLUE V1</v>
          </cell>
          <cell r="E1648">
            <v>0</v>
          </cell>
          <cell r="F1648" t="str">
            <v>FERF</v>
          </cell>
          <cell r="G1648" t="str">
            <v>CI_WNM</v>
          </cell>
          <cell r="H1648" t="str">
            <v>PC</v>
          </cell>
          <cell r="I1648" t="str">
            <v>CPR</v>
          </cell>
          <cell r="J1648" t="str">
            <v/>
          </cell>
          <cell r="K1648" t="str">
            <v>M0</v>
          </cell>
          <cell r="L1648" t="str">
            <v>7915</v>
          </cell>
          <cell r="M1648" t="str">
            <v>S</v>
          </cell>
          <cell r="N1648">
            <v>0</v>
          </cell>
        </row>
        <row r="1649">
          <cell r="A1649" t="str">
            <v>FG-JAS-WNM-AS-0041</v>
          </cell>
          <cell r="B1649" t="str">
            <v>CINT</v>
          </cell>
          <cell r="C1649" t="str">
            <v/>
          </cell>
          <cell r="D1649" t="str">
            <v>JASMINE C 211 N BACK GREY BROWN N4</v>
          </cell>
          <cell r="E1649">
            <v>0</v>
          </cell>
          <cell r="F1649" t="str">
            <v>FERF</v>
          </cell>
          <cell r="G1649" t="str">
            <v>CI_WNM</v>
          </cell>
          <cell r="H1649" t="str">
            <v>PC</v>
          </cell>
          <cell r="I1649" t="str">
            <v>CPR</v>
          </cell>
          <cell r="J1649" t="str">
            <v/>
          </cell>
          <cell r="K1649" t="str">
            <v>M0</v>
          </cell>
          <cell r="L1649" t="str">
            <v>7915</v>
          </cell>
          <cell r="M1649" t="str">
            <v>S</v>
          </cell>
          <cell r="N1649">
            <v>0</v>
          </cell>
        </row>
        <row r="1650">
          <cell r="A1650" t="str">
            <v>FG-JAS-WNM-AS-0042</v>
          </cell>
          <cell r="B1650" t="str">
            <v>CINT</v>
          </cell>
          <cell r="C1650" t="str">
            <v/>
          </cell>
          <cell r="D1650" t="str">
            <v>JASMINE C 211 N BACK GREY CREAM N5</v>
          </cell>
          <cell r="E1650">
            <v>0</v>
          </cell>
          <cell r="F1650" t="str">
            <v>FERF</v>
          </cell>
          <cell r="G1650" t="str">
            <v>CI_WNM</v>
          </cell>
          <cell r="H1650" t="str">
            <v>PC</v>
          </cell>
          <cell r="I1650" t="str">
            <v>CPR</v>
          </cell>
          <cell r="J1650" t="str">
            <v/>
          </cell>
          <cell r="K1650" t="str">
            <v>M0</v>
          </cell>
          <cell r="L1650" t="str">
            <v>7915</v>
          </cell>
          <cell r="M1650" t="str">
            <v>S</v>
          </cell>
          <cell r="N1650">
            <v>0</v>
          </cell>
        </row>
        <row r="1651">
          <cell r="A1651" t="str">
            <v>FG-JAS-WNM-AS-0043</v>
          </cell>
          <cell r="B1651" t="str">
            <v>CINT</v>
          </cell>
          <cell r="C1651" t="str">
            <v/>
          </cell>
          <cell r="D1651" t="str">
            <v>JASMINE C 211 N BACK GREY GREEN L6</v>
          </cell>
          <cell r="E1651">
            <v>0</v>
          </cell>
          <cell r="F1651" t="str">
            <v>FERF</v>
          </cell>
          <cell r="G1651" t="str">
            <v>CI_WNM</v>
          </cell>
          <cell r="H1651" t="str">
            <v>PC</v>
          </cell>
          <cell r="I1651" t="str">
            <v>CPR</v>
          </cell>
          <cell r="J1651" t="str">
            <v/>
          </cell>
          <cell r="K1651" t="str">
            <v>M0</v>
          </cell>
          <cell r="L1651" t="str">
            <v>7915</v>
          </cell>
          <cell r="M1651" t="str">
            <v>S</v>
          </cell>
          <cell r="N1651">
            <v>0</v>
          </cell>
        </row>
        <row r="1652">
          <cell r="A1652" t="str">
            <v>FG-JAS-WNM-AS-0044</v>
          </cell>
          <cell r="B1652" t="str">
            <v>CINT</v>
          </cell>
          <cell r="C1652" t="str">
            <v/>
          </cell>
          <cell r="D1652" t="str">
            <v>JASMINE C 211 N BACK GREY GREEN O6</v>
          </cell>
          <cell r="E1652">
            <v>0</v>
          </cell>
          <cell r="F1652" t="str">
            <v>FERF</v>
          </cell>
          <cell r="G1652" t="str">
            <v>CI_WNM</v>
          </cell>
          <cell r="H1652" t="str">
            <v>PC</v>
          </cell>
          <cell r="I1652" t="str">
            <v>CPR</v>
          </cell>
          <cell r="J1652" t="str">
            <v/>
          </cell>
          <cell r="K1652" t="str">
            <v>M0</v>
          </cell>
          <cell r="L1652" t="str">
            <v>7915</v>
          </cell>
          <cell r="M1652" t="str">
            <v>S</v>
          </cell>
          <cell r="N1652">
            <v>0</v>
          </cell>
        </row>
        <row r="1653">
          <cell r="A1653" t="str">
            <v>FG-JAS-WNM-AS-0045</v>
          </cell>
          <cell r="B1653" t="str">
            <v>CINT</v>
          </cell>
          <cell r="C1653" t="str">
            <v/>
          </cell>
          <cell r="D1653" t="str">
            <v>JASMINE C 211 N BACK GREY RED O3</v>
          </cell>
          <cell r="E1653">
            <v>45111</v>
          </cell>
          <cell r="F1653" t="str">
            <v>FERF</v>
          </cell>
          <cell r="G1653" t="str">
            <v>CI_WNM</v>
          </cell>
          <cell r="H1653" t="str">
            <v>PC</v>
          </cell>
          <cell r="I1653" t="str">
            <v>CPR</v>
          </cell>
          <cell r="J1653" t="str">
            <v/>
          </cell>
          <cell r="K1653" t="str">
            <v>M0</v>
          </cell>
          <cell r="L1653" t="str">
            <v>7915</v>
          </cell>
          <cell r="M1653" t="str">
            <v>S</v>
          </cell>
          <cell r="N1653">
            <v>215553</v>
          </cell>
        </row>
        <row r="1654">
          <cell r="A1654" t="str">
            <v>FG-JAS-WNM-AS-0046</v>
          </cell>
          <cell r="B1654" t="str">
            <v>CINT</v>
          </cell>
          <cell r="C1654" t="str">
            <v/>
          </cell>
          <cell r="D1654" t="str">
            <v>JASMINE C 211 N BACK GREY RED V3</v>
          </cell>
          <cell r="E1654">
            <v>45252</v>
          </cell>
          <cell r="F1654" t="str">
            <v>FERF</v>
          </cell>
          <cell r="G1654" t="str">
            <v>CI_WNM</v>
          </cell>
          <cell r="H1654" t="str">
            <v>PC</v>
          </cell>
          <cell r="I1654" t="str">
            <v>CPR</v>
          </cell>
          <cell r="J1654" t="str">
            <v/>
          </cell>
          <cell r="K1654" t="str">
            <v>M0</v>
          </cell>
          <cell r="L1654" t="str">
            <v>7915</v>
          </cell>
          <cell r="M1654" t="str">
            <v>S</v>
          </cell>
          <cell r="N1654">
            <v>225273</v>
          </cell>
        </row>
        <row r="1655">
          <cell r="A1655" t="str">
            <v>FG-JAS-WNM-AS-0047</v>
          </cell>
          <cell r="B1655" t="str">
            <v>CINT</v>
          </cell>
          <cell r="C1655" t="str">
            <v/>
          </cell>
          <cell r="D1655" t="str">
            <v>JASMINE C 211 N BACK WHITE BLACK L7</v>
          </cell>
          <cell r="E1655">
            <v>44834</v>
          </cell>
          <cell r="F1655" t="str">
            <v>FERF</v>
          </cell>
          <cell r="G1655" t="str">
            <v>CI_WNM</v>
          </cell>
          <cell r="H1655" t="str">
            <v>PC</v>
          </cell>
          <cell r="I1655" t="str">
            <v>CPR</v>
          </cell>
          <cell r="J1655" t="str">
            <v/>
          </cell>
          <cell r="K1655" t="str">
            <v>M0</v>
          </cell>
          <cell r="L1655" t="str">
            <v>7915</v>
          </cell>
          <cell r="M1655" t="str">
            <v>S</v>
          </cell>
          <cell r="N1655">
            <v>268669</v>
          </cell>
        </row>
        <row r="1656">
          <cell r="A1656" t="str">
            <v>FG-JAS-WNM-AS-0048</v>
          </cell>
          <cell r="B1656" t="str">
            <v>CINT</v>
          </cell>
          <cell r="C1656" t="str">
            <v/>
          </cell>
          <cell r="D1656" t="str">
            <v>JASMINE C 211 N BACK WHITE BLACK O7</v>
          </cell>
          <cell r="E1656">
            <v>45252</v>
          </cell>
          <cell r="F1656" t="str">
            <v>FERF</v>
          </cell>
          <cell r="G1656" t="str">
            <v>CI_WNM</v>
          </cell>
          <cell r="H1656" t="str">
            <v>PC</v>
          </cell>
          <cell r="I1656" t="str">
            <v>CPR</v>
          </cell>
          <cell r="J1656" t="str">
            <v/>
          </cell>
          <cell r="K1656" t="str">
            <v>M0</v>
          </cell>
          <cell r="L1656" t="str">
            <v>7915</v>
          </cell>
          <cell r="M1656" t="str">
            <v>S</v>
          </cell>
          <cell r="N1656">
            <v>219114</v>
          </cell>
        </row>
        <row r="1657">
          <cell r="A1657" t="str">
            <v>FG-JAS-WNM-AS-0049</v>
          </cell>
          <cell r="B1657" t="str">
            <v>CINT</v>
          </cell>
          <cell r="C1657" t="str">
            <v/>
          </cell>
          <cell r="D1657" t="str">
            <v>JASMINE C 211 N BACK WHITE BLUE O1</v>
          </cell>
          <cell r="E1657">
            <v>45252</v>
          </cell>
          <cell r="F1657" t="str">
            <v>FERF</v>
          </cell>
          <cell r="G1657" t="str">
            <v>CI_WNM</v>
          </cell>
          <cell r="H1657" t="str">
            <v>PC</v>
          </cell>
          <cell r="I1657" t="str">
            <v>CPR</v>
          </cell>
          <cell r="J1657" t="str">
            <v/>
          </cell>
          <cell r="K1657" t="str">
            <v>M0</v>
          </cell>
          <cell r="L1657" t="str">
            <v>7915</v>
          </cell>
          <cell r="M1657" t="str">
            <v>S</v>
          </cell>
          <cell r="N1657">
            <v>219371</v>
          </cell>
        </row>
        <row r="1658">
          <cell r="A1658" t="str">
            <v>FG-JAS-WNM-AS-0050</v>
          </cell>
          <cell r="B1658" t="str">
            <v>CINT</v>
          </cell>
          <cell r="C1658" t="str">
            <v/>
          </cell>
          <cell r="D1658" t="str">
            <v>JASMINE C 211 N BACK WHITE BLUE V1</v>
          </cell>
          <cell r="E1658">
            <v>45252</v>
          </cell>
          <cell r="F1658" t="str">
            <v>FERF</v>
          </cell>
          <cell r="G1658" t="str">
            <v>CI_WNM</v>
          </cell>
          <cell r="H1658" t="str">
            <v>PC</v>
          </cell>
          <cell r="I1658" t="str">
            <v>CPR</v>
          </cell>
          <cell r="J1658" t="str">
            <v/>
          </cell>
          <cell r="K1658" t="str">
            <v>M0</v>
          </cell>
          <cell r="L1658" t="str">
            <v>7915</v>
          </cell>
          <cell r="M1658" t="str">
            <v>S</v>
          </cell>
          <cell r="N1658">
            <v>216746</v>
          </cell>
        </row>
        <row r="1659">
          <cell r="A1659" t="str">
            <v>FG-JAS-WNM-AS-0051</v>
          </cell>
          <cell r="B1659" t="str">
            <v>CINT</v>
          </cell>
          <cell r="C1659" t="str">
            <v/>
          </cell>
          <cell r="D1659" t="str">
            <v>JASMINE C 211 N BACK WHITE BROWN N4</v>
          </cell>
          <cell r="E1659">
            <v>0</v>
          </cell>
          <cell r="F1659" t="str">
            <v>FERF</v>
          </cell>
          <cell r="G1659" t="str">
            <v>CI_WNM</v>
          </cell>
          <cell r="H1659" t="str">
            <v>PC</v>
          </cell>
          <cell r="I1659" t="str">
            <v>CPR</v>
          </cell>
          <cell r="J1659" t="str">
            <v/>
          </cell>
          <cell r="K1659" t="str">
            <v>M0</v>
          </cell>
          <cell r="L1659" t="str">
            <v>7915</v>
          </cell>
          <cell r="M1659" t="str">
            <v>S</v>
          </cell>
          <cell r="N1659">
            <v>0</v>
          </cell>
        </row>
        <row r="1660">
          <cell r="A1660" t="str">
            <v>FG-JAS-WNM-AS-0052</v>
          </cell>
          <cell r="B1660" t="str">
            <v>CINT</v>
          </cell>
          <cell r="C1660" t="str">
            <v/>
          </cell>
          <cell r="D1660" t="str">
            <v>JASMINE C 211 N BACK WHITE GREEN O6</v>
          </cell>
          <cell r="E1660">
            <v>0</v>
          </cell>
          <cell r="F1660" t="str">
            <v>FERF</v>
          </cell>
          <cell r="G1660" t="str">
            <v>CI_WNM</v>
          </cell>
          <cell r="H1660" t="str">
            <v>PC</v>
          </cell>
          <cell r="I1660" t="str">
            <v>CPR</v>
          </cell>
          <cell r="J1660" t="str">
            <v/>
          </cell>
          <cell r="K1660" t="str">
            <v>M0</v>
          </cell>
          <cell r="L1660" t="str">
            <v>7915</v>
          </cell>
          <cell r="M1660" t="str">
            <v>S</v>
          </cell>
          <cell r="N1660">
            <v>0</v>
          </cell>
        </row>
        <row r="1661">
          <cell r="A1661" t="str">
            <v>FG-JAS-WNM-AS-0053</v>
          </cell>
          <cell r="B1661" t="str">
            <v>CINT</v>
          </cell>
          <cell r="C1661" t="str">
            <v/>
          </cell>
          <cell r="D1661" t="str">
            <v>JASMINE C 211 N BACK WHITE GREEN S6</v>
          </cell>
          <cell r="E1661">
            <v>0</v>
          </cell>
          <cell r="F1661" t="str">
            <v>FERF</v>
          </cell>
          <cell r="G1661" t="str">
            <v>CI_WNM</v>
          </cell>
          <cell r="H1661" t="str">
            <v>PC</v>
          </cell>
          <cell r="I1661" t="str">
            <v>CPR</v>
          </cell>
          <cell r="J1661" t="str">
            <v/>
          </cell>
          <cell r="K1661" t="str">
            <v>M0</v>
          </cell>
          <cell r="L1661" t="str">
            <v>7915</v>
          </cell>
          <cell r="M1661" t="str">
            <v>S</v>
          </cell>
          <cell r="N1661">
            <v>0</v>
          </cell>
        </row>
        <row r="1662">
          <cell r="A1662" t="str">
            <v>FG-JAS-WNM-AS-0054</v>
          </cell>
          <cell r="B1662" t="str">
            <v>CINT</v>
          </cell>
          <cell r="C1662" t="str">
            <v/>
          </cell>
          <cell r="D1662" t="str">
            <v>JASMINE C 211 N BACK WHITE L GREEN L13</v>
          </cell>
          <cell r="E1662">
            <v>45252</v>
          </cell>
          <cell r="F1662" t="str">
            <v>FERF</v>
          </cell>
          <cell r="G1662" t="str">
            <v>CI_WNM</v>
          </cell>
          <cell r="H1662" t="str">
            <v>PC</v>
          </cell>
          <cell r="I1662" t="str">
            <v>CPR</v>
          </cell>
          <cell r="J1662" t="str">
            <v/>
          </cell>
          <cell r="K1662" t="str">
            <v>M0</v>
          </cell>
          <cell r="L1662" t="str">
            <v>7915</v>
          </cell>
          <cell r="M1662" t="str">
            <v>S</v>
          </cell>
          <cell r="N1662">
            <v>230211</v>
          </cell>
        </row>
        <row r="1663">
          <cell r="A1663" t="str">
            <v>FG-JAS-WNM-AS-0055</v>
          </cell>
          <cell r="B1663" t="str">
            <v>CINT</v>
          </cell>
          <cell r="C1663" t="str">
            <v/>
          </cell>
          <cell r="D1663" t="str">
            <v>JASMINE C 211 N BACK WHITE RED V3</v>
          </cell>
          <cell r="E1663">
            <v>45252</v>
          </cell>
          <cell r="F1663" t="str">
            <v>FERF</v>
          </cell>
          <cell r="G1663" t="str">
            <v>CI_WNM</v>
          </cell>
          <cell r="H1663" t="str">
            <v>PC</v>
          </cell>
          <cell r="I1663" t="str">
            <v>CPR</v>
          </cell>
          <cell r="J1663" t="str">
            <v/>
          </cell>
          <cell r="K1663" t="str">
            <v>M0</v>
          </cell>
          <cell r="L1663" t="str">
            <v>7915</v>
          </cell>
          <cell r="M1663" t="str">
            <v>S</v>
          </cell>
          <cell r="N1663">
            <v>216746</v>
          </cell>
        </row>
        <row r="1664">
          <cell r="A1664" t="str">
            <v>FG-JAS-WNM-AS-0056</v>
          </cell>
          <cell r="B1664" t="str">
            <v>CINT</v>
          </cell>
          <cell r="C1664" t="str">
            <v/>
          </cell>
          <cell r="D1664" t="str">
            <v>JASMINE C 211 N BACK GREY BLUE L1</v>
          </cell>
          <cell r="E1664">
            <v>44834</v>
          </cell>
          <cell r="F1664" t="str">
            <v>FERF</v>
          </cell>
          <cell r="G1664" t="str">
            <v>CI_WNM</v>
          </cell>
          <cell r="H1664" t="str">
            <v>PC</v>
          </cell>
          <cell r="I1664" t="str">
            <v>CPR</v>
          </cell>
          <cell r="J1664" t="str">
            <v/>
          </cell>
          <cell r="K1664" t="str">
            <v>M0</v>
          </cell>
          <cell r="L1664" t="str">
            <v>7915</v>
          </cell>
          <cell r="M1664" t="str">
            <v>S</v>
          </cell>
          <cell r="N1664">
            <v>268669</v>
          </cell>
        </row>
        <row r="1665">
          <cell r="A1665" t="str">
            <v>FG-JAS-WNM-AS-0057</v>
          </cell>
          <cell r="B1665" t="str">
            <v>CINT</v>
          </cell>
          <cell r="C1665" t="str">
            <v/>
          </cell>
          <cell r="D1665" t="str">
            <v>JASMINE C 211 N BACK GREY ORANGE L12</v>
          </cell>
          <cell r="E1665">
            <v>44834</v>
          </cell>
          <cell r="F1665" t="str">
            <v>FERF</v>
          </cell>
          <cell r="G1665" t="str">
            <v>CI_WNM</v>
          </cell>
          <cell r="H1665" t="str">
            <v>PC</v>
          </cell>
          <cell r="I1665" t="str">
            <v>CPR</v>
          </cell>
          <cell r="J1665" t="str">
            <v/>
          </cell>
          <cell r="K1665" t="str">
            <v>M0</v>
          </cell>
          <cell r="L1665" t="str">
            <v>7915</v>
          </cell>
          <cell r="M1665" t="str">
            <v>S</v>
          </cell>
          <cell r="N1665">
            <v>268669</v>
          </cell>
        </row>
        <row r="1666">
          <cell r="A1666" t="str">
            <v>FG-JAS-WNM-AS-0058</v>
          </cell>
          <cell r="B1666" t="str">
            <v>CINT</v>
          </cell>
          <cell r="C1666" t="str">
            <v/>
          </cell>
          <cell r="D1666" t="str">
            <v>JASMINE C 211 N BACK GREY RED N3</v>
          </cell>
          <cell r="E1666">
            <v>45252</v>
          </cell>
          <cell r="F1666" t="str">
            <v>FERF</v>
          </cell>
          <cell r="G1666" t="str">
            <v>CI_WNM</v>
          </cell>
          <cell r="H1666" t="str">
            <v>PC</v>
          </cell>
          <cell r="I1666" t="str">
            <v>CPR</v>
          </cell>
          <cell r="J1666" t="str">
            <v/>
          </cell>
          <cell r="K1666" t="str">
            <v>M0</v>
          </cell>
          <cell r="L1666" t="str">
            <v>7915</v>
          </cell>
          <cell r="M1666" t="str">
            <v>S</v>
          </cell>
          <cell r="N1666">
            <v>227393</v>
          </cell>
        </row>
        <row r="1667">
          <cell r="A1667" t="str">
            <v>FG-JAS-WNM-AS-0059</v>
          </cell>
          <cell r="B1667" t="str">
            <v>CINT</v>
          </cell>
          <cell r="C1667" t="str">
            <v/>
          </cell>
          <cell r="D1667" t="str">
            <v>JASMINE C 211 N BACK WHITE BLUE L1</v>
          </cell>
          <cell r="E1667">
            <v>44834</v>
          </cell>
          <cell r="F1667" t="str">
            <v>FERF</v>
          </cell>
          <cell r="G1667" t="str">
            <v>CI_WNM</v>
          </cell>
          <cell r="H1667" t="str">
            <v>PC</v>
          </cell>
          <cell r="I1667" t="str">
            <v>CPR</v>
          </cell>
          <cell r="J1667" t="str">
            <v/>
          </cell>
          <cell r="K1667" t="str">
            <v>M0</v>
          </cell>
          <cell r="L1667" t="str">
            <v>7915</v>
          </cell>
          <cell r="M1667" t="str">
            <v>S</v>
          </cell>
          <cell r="N1667">
            <v>268669</v>
          </cell>
        </row>
        <row r="1668">
          <cell r="A1668" t="str">
            <v>FG-JAS-WNM-AS-0060</v>
          </cell>
          <cell r="B1668" t="str">
            <v>CINT</v>
          </cell>
          <cell r="C1668" t="str">
            <v/>
          </cell>
          <cell r="D1668" t="str">
            <v>JASMINE C 211 N BACK WHITE ORANGE AMAZON</v>
          </cell>
          <cell r="E1668">
            <v>0</v>
          </cell>
          <cell r="F1668" t="str">
            <v>FERF</v>
          </cell>
          <cell r="G1668" t="str">
            <v>CI_WNM</v>
          </cell>
          <cell r="H1668" t="str">
            <v>PC</v>
          </cell>
          <cell r="I1668" t="str">
            <v>CPR</v>
          </cell>
          <cell r="J1668" t="str">
            <v/>
          </cell>
          <cell r="K1668" t="str">
            <v>M0</v>
          </cell>
          <cell r="L1668" t="str">
            <v>7915</v>
          </cell>
          <cell r="M1668" t="str">
            <v>S</v>
          </cell>
          <cell r="N1668">
            <v>0</v>
          </cell>
        </row>
        <row r="1669">
          <cell r="A1669" t="str">
            <v>FG-JAS-WNM-AS-0061</v>
          </cell>
          <cell r="B1669" t="str">
            <v>CINT</v>
          </cell>
          <cell r="C1669" t="str">
            <v/>
          </cell>
          <cell r="D1669" t="str">
            <v>JASMINE C 211 N BACK WHITE RED N3</v>
          </cell>
          <cell r="E1669">
            <v>45131</v>
          </cell>
          <cell r="F1669" t="str">
            <v>FERF</v>
          </cell>
          <cell r="G1669" t="str">
            <v>CI_WNM</v>
          </cell>
          <cell r="H1669" t="str">
            <v>PC</v>
          </cell>
          <cell r="I1669" t="str">
            <v>CPR</v>
          </cell>
          <cell r="J1669" t="str">
            <v/>
          </cell>
          <cell r="K1669" t="str">
            <v>M0</v>
          </cell>
          <cell r="L1669" t="str">
            <v>7915</v>
          </cell>
          <cell r="M1669" t="str">
            <v>S</v>
          </cell>
          <cell r="N1669">
            <v>222249</v>
          </cell>
        </row>
        <row r="1670">
          <cell r="A1670" t="str">
            <v>FG-JAS-WNM-AS-0062</v>
          </cell>
          <cell r="B1670" t="str">
            <v>CINT</v>
          </cell>
          <cell r="C1670" t="str">
            <v/>
          </cell>
          <cell r="D1670" t="str">
            <v>JASMINE C 211 N BACK WHITE BLACK V7</v>
          </cell>
          <cell r="E1670">
            <v>44834</v>
          </cell>
          <cell r="F1670" t="str">
            <v>FERF</v>
          </cell>
          <cell r="G1670" t="str">
            <v>CI_WNM</v>
          </cell>
          <cell r="H1670" t="str">
            <v>PC</v>
          </cell>
          <cell r="I1670" t="str">
            <v>CPR</v>
          </cell>
          <cell r="J1670" t="str">
            <v/>
          </cell>
          <cell r="K1670" t="str">
            <v>M0</v>
          </cell>
          <cell r="L1670" t="str">
            <v>7915</v>
          </cell>
          <cell r="M1670" t="str">
            <v>S</v>
          </cell>
          <cell r="N1670">
            <v>268669</v>
          </cell>
        </row>
        <row r="1671">
          <cell r="A1671" t="str">
            <v>FG-JAS-WNM-AS-0063</v>
          </cell>
          <cell r="B1671" t="str">
            <v>CINT</v>
          </cell>
          <cell r="C1671" t="str">
            <v/>
          </cell>
          <cell r="D1671" t="str">
            <v>JASMINE C - 211 BACK WHITE N BLUE I1</v>
          </cell>
          <cell r="E1671">
            <v>44825</v>
          </cell>
          <cell r="F1671" t="str">
            <v>FERF</v>
          </cell>
          <cell r="G1671" t="str">
            <v>CI_HBR</v>
          </cell>
          <cell r="H1671" t="str">
            <v>PC</v>
          </cell>
          <cell r="I1671" t="str">
            <v>CPR</v>
          </cell>
          <cell r="J1671" t="str">
            <v/>
          </cell>
          <cell r="K1671" t="str">
            <v>M0</v>
          </cell>
          <cell r="L1671" t="str">
            <v>7915</v>
          </cell>
          <cell r="M1671" t="str">
            <v>S</v>
          </cell>
          <cell r="N1671">
            <v>215553</v>
          </cell>
        </row>
        <row r="1672">
          <cell r="A1672" t="str">
            <v>FG-JAS-WNM-AS-0067</v>
          </cell>
          <cell r="B1672" t="str">
            <v>CINT</v>
          </cell>
          <cell r="C1672" t="str">
            <v/>
          </cell>
          <cell r="D1672" t="str">
            <v>JASMINE C - 211 BACK WHITE N PINK I9</v>
          </cell>
          <cell r="E1672">
            <v>44825</v>
          </cell>
          <cell r="F1672" t="str">
            <v>FERF</v>
          </cell>
          <cell r="G1672" t="str">
            <v>CI_HBR</v>
          </cell>
          <cell r="H1672" t="str">
            <v>PC</v>
          </cell>
          <cell r="I1672" t="str">
            <v>CPR</v>
          </cell>
          <cell r="J1672" t="str">
            <v/>
          </cell>
          <cell r="K1672" t="str">
            <v>M0</v>
          </cell>
          <cell r="L1672" t="str">
            <v>7915</v>
          </cell>
          <cell r="M1672" t="str">
            <v>S</v>
          </cell>
          <cell r="N1672">
            <v>215553</v>
          </cell>
        </row>
        <row r="1673">
          <cell r="A1673" t="str">
            <v>FG-JAS-WNM-AS-0068</v>
          </cell>
          <cell r="B1673" t="str">
            <v>CINT</v>
          </cell>
          <cell r="C1673" t="str">
            <v/>
          </cell>
          <cell r="D1673" t="str">
            <v>JASMINE C 111 BACK GREY GREEN S6</v>
          </cell>
          <cell r="E1673">
            <v>44874</v>
          </cell>
          <cell r="F1673" t="str">
            <v>FERF</v>
          </cell>
          <cell r="G1673" t="str">
            <v>CI_WNM</v>
          </cell>
          <cell r="H1673" t="str">
            <v>PC</v>
          </cell>
          <cell r="I1673" t="str">
            <v>CPR</v>
          </cell>
          <cell r="J1673" t="str">
            <v/>
          </cell>
          <cell r="K1673" t="str">
            <v>M0</v>
          </cell>
          <cell r="L1673" t="str">
            <v>7915</v>
          </cell>
          <cell r="M1673" t="str">
            <v>S</v>
          </cell>
          <cell r="N1673">
            <v>177753</v>
          </cell>
        </row>
        <row r="1674">
          <cell r="A1674" t="str">
            <v>FG-JAS-WNM-AS-0069</v>
          </cell>
          <cell r="B1674" t="str">
            <v>CINT</v>
          </cell>
          <cell r="C1674" t="str">
            <v/>
          </cell>
          <cell r="D1674" t="str">
            <v>JASMINE C 111 N BACK GREY GREY L2</v>
          </cell>
          <cell r="E1674">
            <v>45175</v>
          </cell>
          <cell r="F1674" t="str">
            <v>FERF</v>
          </cell>
          <cell r="G1674" t="str">
            <v>CI_WNM</v>
          </cell>
          <cell r="H1674" t="str">
            <v>PC</v>
          </cell>
          <cell r="I1674" t="str">
            <v>CPR</v>
          </cell>
          <cell r="J1674" t="str">
            <v/>
          </cell>
          <cell r="K1674" t="str">
            <v>M0</v>
          </cell>
          <cell r="L1674" t="str">
            <v>7915</v>
          </cell>
          <cell r="M1674" t="str">
            <v>S</v>
          </cell>
          <cell r="N1674">
            <v>183546</v>
          </cell>
        </row>
        <row r="1675">
          <cell r="A1675" t="str">
            <v>FG-JAS-WNM-AS-0070</v>
          </cell>
          <cell r="B1675" t="str">
            <v>CINT</v>
          </cell>
          <cell r="C1675" t="str">
            <v/>
          </cell>
          <cell r="D1675" t="str">
            <v>JASMINE C 111 N BACK GREY BLUE O1</v>
          </cell>
          <cell r="E1675">
            <v>45252</v>
          </cell>
          <cell r="F1675" t="str">
            <v>FERF</v>
          </cell>
          <cell r="G1675" t="str">
            <v>CI_WNM</v>
          </cell>
          <cell r="H1675" t="str">
            <v>PC</v>
          </cell>
          <cell r="I1675" t="str">
            <v>CPR</v>
          </cell>
          <cell r="J1675" t="str">
            <v/>
          </cell>
          <cell r="K1675" t="str">
            <v>M0</v>
          </cell>
          <cell r="L1675" t="str">
            <v>7915</v>
          </cell>
          <cell r="M1675" t="str">
            <v>S</v>
          </cell>
          <cell r="N1675">
            <v>207776</v>
          </cell>
        </row>
        <row r="1676">
          <cell r="A1676" t="str">
            <v>FG-JAS-WNM-AS-0071</v>
          </cell>
          <cell r="B1676" t="str">
            <v>CINT</v>
          </cell>
          <cell r="C1676" t="str">
            <v/>
          </cell>
          <cell r="D1676" t="str">
            <v>JASMINE C - 211 BACK WHITE N ORANGE I12</v>
          </cell>
          <cell r="E1676">
            <v>0</v>
          </cell>
          <cell r="F1676" t="str">
            <v>FERF</v>
          </cell>
          <cell r="G1676" t="str">
            <v>CI_WNM</v>
          </cell>
          <cell r="H1676" t="str">
            <v>PC</v>
          </cell>
          <cell r="I1676" t="str">
            <v>CPR</v>
          </cell>
          <cell r="J1676" t="str">
            <v/>
          </cell>
          <cell r="K1676" t="str">
            <v>M0</v>
          </cell>
          <cell r="L1676" t="str">
            <v>7915</v>
          </cell>
          <cell r="M1676" t="str">
            <v>S</v>
          </cell>
          <cell r="N1676">
            <v>0</v>
          </cell>
        </row>
        <row r="1677">
          <cell r="A1677" t="str">
            <v>FG-JAS-WNM-AS-0072</v>
          </cell>
          <cell r="B1677" t="str">
            <v>CINT</v>
          </cell>
          <cell r="C1677" t="str">
            <v/>
          </cell>
          <cell r="D1677" t="str">
            <v>JASMINE C 111 N BACK WHITE BLUE O1</v>
          </cell>
          <cell r="E1677">
            <v>0</v>
          </cell>
          <cell r="F1677" t="str">
            <v>FERF</v>
          </cell>
          <cell r="G1677" t="str">
            <v>CI_WNM</v>
          </cell>
          <cell r="H1677" t="str">
            <v>PC</v>
          </cell>
          <cell r="I1677" t="str">
            <v>CPR</v>
          </cell>
          <cell r="J1677" t="str">
            <v/>
          </cell>
          <cell r="K1677" t="str">
            <v>M0</v>
          </cell>
          <cell r="L1677" t="str">
            <v>7915</v>
          </cell>
          <cell r="M1677" t="str">
            <v>S</v>
          </cell>
          <cell r="N1677">
            <v>0</v>
          </cell>
        </row>
        <row r="1678">
          <cell r="A1678" t="str">
            <v>FG-JFM-WNM-AS-0065</v>
          </cell>
          <cell r="B1678" t="str">
            <v>CINT</v>
          </cell>
          <cell r="C1678" t="str">
            <v/>
          </cell>
          <cell r="D1678" t="str">
            <v>JASMINE C - 211 BACK WHITE N L.GREEN I13</v>
          </cell>
          <cell r="E1678">
            <v>44784</v>
          </cell>
          <cell r="F1678" t="str">
            <v>FERF</v>
          </cell>
          <cell r="G1678" t="str">
            <v>CI_HBR</v>
          </cell>
          <cell r="H1678" t="str">
            <v>PC</v>
          </cell>
          <cell r="I1678" t="str">
            <v>CPR</v>
          </cell>
          <cell r="J1678" t="str">
            <v/>
          </cell>
          <cell r="K1678" t="str">
            <v>M0</v>
          </cell>
          <cell r="L1678" t="str">
            <v>7915</v>
          </cell>
          <cell r="M1678" t="str">
            <v>S</v>
          </cell>
          <cell r="N1678">
            <v>118062</v>
          </cell>
        </row>
        <row r="1679">
          <cell r="A1679" t="str">
            <v>FG-JIR-HBR-AS-0001</v>
          </cell>
          <cell r="B1679" t="str">
            <v>CINT</v>
          </cell>
          <cell r="C1679" t="str">
            <v/>
          </cell>
          <cell r="D1679" t="str">
            <v>JIRO O P CREAM BLUE D1</v>
          </cell>
          <cell r="E1679">
            <v>45265</v>
          </cell>
          <cell r="F1679" t="str">
            <v>FERF</v>
          </cell>
          <cell r="G1679" t="str">
            <v>CI_HBR</v>
          </cell>
          <cell r="H1679" t="str">
            <v>PC</v>
          </cell>
          <cell r="I1679" t="str">
            <v>CPR</v>
          </cell>
          <cell r="J1679" t="str">
            <v/>
          </cell>
          <cell r="K1679" t="str">
            <v>M0</v>
          </cell>
          <cell r="L1679" t="str">
            <v>7915</v>
          </cell>
          <cell r="M1679" t="str">
            <v>S</v>
          </cell>
          <cell r="N1679">
            <v>231252</v>
          </cell>
        </row>
        <row r="1680">
          <cell r="A1680" t="str">
            <v>FG-JIR-HBR-AS-0002</v>
          </cell>
          <cell r="B1680" t="str">
            <v>CINT</v>
          </cell>
          <cell r="C1680" t="str">
            <v/>
          </cell>
          <cell r="D1680" t="str">
            <v>JIRO O P CREAM BLUE V1</v>
          </cell>
          <cell r="E1680">
            <v>0</v>
          </cell>
          <cell r="F1680" t="str">
            <v>FERF</v>
          </cell>
          <cell r="G1680" t="str">
            <v>CI_HBR</v>
          </cell>
          <cell r="H1680" t="str">
            <v>PC</v>
          </cell>
          <cell r="I1680" t="str">
            <v>CPR</v>
          </cell>
          <cell r="J1680" t="str">
            <v/>
          </cell>
          <cell r="K1680" t="str">
            <v>M0</v>
          </cell>
          <cell r="L1680" t="str">
            <v>7915</v>
          </cell>
          <cell r="M1680" t="str">
            <v>S</v>
          </cell>
          <cell r="N1680">
            <v>0</v>
          </cell>
        </row>
        <row r="1681">
          <cell r="A1681" t="str">
            <v>FG-JIR-HBR-AS-0003</v>
          </cell>
          <cell r="B1681" t="str">
            <v>CINT</v>
          </cell>
          <cell r="C1681" t="str">
            <v/>
          </cell>
          <cell r="D1681" t="str">
            <v>JIRO O P CREAM GREEN D6</v>
          </cell>
          <cell r="E1681">
            <v>0</v>
          </cell>
          <cell r="F1681" t="str">
            <v>FERF</v>
          </cell>
          <cell r="G1681" t="str">
            <v>CI_HBR</v>
          </cell>
          <cell r="H1681" t="str">
            <v>PC</v>
          </cell>
          <cell r="I1681" t="str">
            <v>CPR</v>
          </cell>
          <cell r="J1681" t="str">
            <v/>
          </cell>
          <cell r="K1681" t="str">
            <v>M0</v>
          </cell>
          <cell r="L1681" t="str">
            <v>7915</v>
          </cell>
          <cell r="M1681" t="str">
            <v>S</v>
          </cell>
          <cell r="N1681">
            <v>0</v>
          </cell>
        </row>
        <row r="1682">
          <cell r="A1682" t="str">
            <v>FG-JIR-HBR-AS-0004</v>
          </cell>
          <cell r="B1682" t="str">
            <v>CINT</v>
          </cell>
          <cell r="C1682" t="str">
            <v/>
          </cell>
          <cell r="D1682" t="str">
            <v>JIRO O P CREAM RED O3</v>
          </cell>
          <cell r="E1682">
            <v>0</v>
          </cell>
          <cell r="F1682" t="str">
            <v>FERF</v>
          </cell>
          <cell r="G1682" t="str">
            <v>CI_HBR</v>
          </cell>
          <cell r="H1682" t="str">
            <v>PC</v>
          </cell>
          <cell r="I1682" t="str">
            <v>CPR</v>
          </cell>
          <cell r="J1682" t="str">
            <v/>
          </cell>
          <cell r="K1682" t="str">
            <v>M0</v>
          </cell>
          <cell r="L1682" t="str">
            <v>7915</v>
          </cell>
          <cell r="M1682" t="str">
            <v>S</v>
          </cell>
          <cell r="N1682">
            <v>0</v>
          </cell>
        </row>
        <row r="1683">
          <cell r="A1683" t="str">
            <v>FG-JIR-HBR-AS-0005</v>
          </cell>
          <cell r="B1683" t="str">
            <v>CINT</v>
          </cell>
          <cell r="C1683" t="str">
            <v/>
          </cell>
          <cell r="D1683" t="str">
            <v>JIRO O P GOLD BLACK D7</v>
          </cell>
          <cell r="E1683">
            <v>0</v>
          </cell>
          <cell r="F1683" t="str">
            <v>FERF</v>
          </cell>
          <cell r="G1683" t="str">
            <v>CI_HBR</v>
          </cell>
          <cell r="H1683" t="str">
            <v>PC</v>
          </cell>
          <cell r="I1683" t="str">
            <v>CPR</v>
          </cell>
          <cell r="J1683" t="str">
            <v/>
          </cell>
          <cell r="K1683" t="str">
            <v>M0</v>
          </cell>
          <cell r="L1683" t="str">
            <v>7915</v>
          </cell>
          <cell r="M1683" t="str">
            <v>S</v>
          </cell>
          <cell r="N1683">
            <v>0</v>
          </cell>
        </row>
        <row r="1684">
          <cell r="A1684" t="str">
            <v>FG-JIR-HBR-AS-0006</v>
          </cell>
          <cell r="B1684" t="str">
            <v>CINT</v>
          </cell>
          <cell r="C1684" t="str">
            <v/>
          </cell>
          <cell r="D1684" t="str">
            <v>JIRO O P GOLD BLUE D1</v>
          </cell>
          <cell r="E1684">
            <v>45265</v>
          </cell>
          <cell r="F1684" t="str">
            <v>FERF</v>
          </cell>
          <cell r="G1684" t="str">
            <v>CI_HBR</v>
          </cell>
          <cell r="H1684" t="str">
            <v>PC</v>
          </cell>
          <cell r="I1684" t="str">
            <v>CPR</v>
          </cell>
          <cell r="J1684" t="str">
            <v/>
          </cell>
          <cell r="K1684" t="str">
            <v>M0</v>
          </cell>
          <cell r="L1684" t="str">
            <v>7915</v>
          </cell>
          <cell r="M1684" t="str">
            <v>S</v>
          </cell>
          <cell r="N1684">
            <v>231252</v>
          </cell>
        </row>
        <row r="1685">
          <cell r="A1685" t="str">
            <v>FG-JIR-HBR-AS-0007</v>
          </cell>
          <cell r="B1685" t="str">
            <v>CINT</v>
          </cell>
          <cell r="C1685" t="str">
            <v/>
          </cell>
          <cell r="D1685" t="str">
            <v>JIRO O P GOLD GREEN D6</v>
          </cell>
          <cell r="E1685">
            <v>0</v>
          </cell>
          <cell r="F1685" t="str">
            <v>FERF</v>
          </cell>
          <cell r="G1685" t="str">
            <v>CI_HBR</v>
          </cell>
          <cell r="H1685" t="str">
            <v>PC</v>
          </cell>
          <cell r="I1685" t="str">
            <v>CPR</v>
          </cell>
          <cell r="J1685" t="str">
            <v/>
          </cell>
          <cell r="K1685" t="str">
            <v>M0</v>
          </cell>
          <cell r="L1685" t="str">
            <v>7915</v>
          </cell>
          <cell r="M1685" t="str">
            <v>S</v>
          </cell>
          <cell r="N1685">
            <v>0</v>
          </cell>
        </row>
        <row r="1686">
          <cell r="A1686" t="str">
            <v>FG-JIR-HBR-AS-0008</v>
          </cell>
          <cell r="B1686" t="str">
            <v>CINT</v>
          </cell>
          <cell r="C1686" t="str">
            <v/>
          </cell>
          <cell r="D1686" t="str">
            <v>JIRO O P GOLD RED D3</v>
          </cell>
          <cell r="E1686">
            <v>45265</v>
          </cell>
          <cell r="F1686" t="str">
            <v>FERF</v>
          </cell>
          <cell r="G1686" t="str">
            <v>CI_HBR</v>
          </cell>
          <cell r="H1686" t="str">
            <v>PC</v>
          </cell>
          <cell r="I1686" t="str">
            <v>CPR</v>
          </cell>
          <cell r="J1686" t="str">
            <v/>
          </cell>
          <cell r="K1686" t="str">
            <v>M0</v>
          </cell>
          <cell r="L1686" t="str">
            <v>7915</v>
          </cell>
          <cell r="M1686" t="str">
            <v>S</v>
          </cell>
          <cell r="N1686">
            <v>231252</v>
          </cell>
        </row>
        <row r="1687">
          <cell r="A1687" t="str">
            <v>FG-JIR-HBR-AS-0009</v>
          </cell>
          <cell r="B1687" t="str">
            <v>CINT</v>
          </cell>
          <cell r="C1687" t="str">
            <v/>
          </cell>
          <cell r="D1687" t="str">
            <v>JIRO O P GOLD RED V3</v>
          </cell>
          <cell r="E1687">
            <v>0</v>
          </cell>
          <cell r="F1687" t="str">
            <v>FERF</v>
          </cell>
          <cell r="G1687" t="str">
            <v>CI_HBR</v>
          </cell>
          <cell r="H1687" t="str">
            <v>PC</v>
          </cell>
          <cell r="I1687" t="str">
            <v>CPR</v>
          </cell>
          <cell r="J1687" t="str">
            <v/>
          </cell>
          <cell r="K1687" t="str">
            <v>M0</v>
          </cell>
          <cell r="L1687" t="str">
            <v>7915</v>
          </cell>
          <cell r="M1687" t="str">
            <v>S</v>
          </cell>
          <cell r="N1687">
            <v>0</v>
          </cell>
        </row>
        <row r="1688">
          <cell r="A1688" t="str">
            <v>FG-JIR-HBR-AS-0010</v>
          </cell>
          <cell r="B1688" t="str">
            <v>CINT</v>
          </cell>
          <cell r="C1688" t="str">
            <v/>
          </cell>
          <cell r="D1688" t="str">
            <v>JIRO O P SILVER BLACK D7</v>
          </cell>
          <cell r="E1688">
            <v>0</v>
          </cell>
          <cell r="F1688" t="str">
            <v>FERF</v>
          </cell>
          <cell r="G1688" t="str">
            <v>CI_HBR</v>
          </cell>
          <cell r="H1688" t="str">
            <v>PC</v>
          </cell>
          <cell r="I1688" t="str">
            <v>CPR</v>
          </cell>
          <cell r="J1688" t="str">
            <v/>
          </cell>
          <cell r="K1688" t="str">
            <v>M0</v>
          </cell>
          <cell r="L1688" t="str">
            <v>7915</v>
          </cell>
          <cell r="M1688" t="str">
            <v>S</v>
          </cell>
          <cell r="N1688">
            <v>0</v>
          </cell>
        </row>
        <row r="1689">
          <cell r="A1689" t="str">
            <v>FG-JIR-HBR-AS-0011</v>
          </cell>
          <cell r="B1689" t="str">
            <v>CINT</v>
          </cell>
          <cell r="C1689" t="str">
            <v/>
          </cell>
          <cell r="D1689" t="str">
            <v>JIRO O P SILVER BLUE D1</v>
          </cell>
          <cell r="E1689">
            <v>0</v>
          </cell>
          <cell r="F1689" t="str">
            <v>FERF</v>
          </cell>
          <cell r="G1689" t="str">
            <v>CI_HBR</v>
          </cell>
          <cell r="H1689" t="str">
            <v>PC</v>
          </cell>
          <cell r="I1689" t="str">
            <v>CPR</v>
          </cell>
          <cell r="J1689" t="str">
            <v/>
          </cell>
          <cell r="K1689" t="str">
            <v>M0</v>
          </cell>
          <cell r="L1689" t="str">
            <v>7915</v>
          </cell>
          <cell r="M1689" t="str">
            <v>S</v>
          </cell>
          <cell r="N1689">
            <v>0</v>
          </cell>
        </row>
        <row r="1690">
          <cell r="A1690" t="str">
            <v>FG-JIR-HBR-AS-0012</v>
          </cell>
          <cell r="B1690" t="str">
            <v>CINT</v>
          </cell>
          <cell r="C1690" t="str">
            <v/>
          </cell>
          <cell r="D1690" t="str">
            <v>JIRO O P SILVER BLUE L1</v>
          </cell>
          <cell r="E1690">
            <v>0</v>
          </cell>
          <cell r="F1690" t="str">
            <v>FERF</v>
          </cell>
          <cell r="G1690" t="str">
            <v>CI_HBR</v>
          </cell>
          <cell r="H1690" t="str">
            <v>PC</v>
          </cell>
          <cell r="I1690" t="str">
            <v>CPR</v>
          </cell>
          <cell r="J1690" t="str">
            <v/>
          </cell>
          <cell r="K1690" t="str">
            <v>M0</v>
          </cell>
          <cell r="L1690" t="str">
            <v>7915</v>
          </cell>
          <cell r="M1690" t="str">
            <v>S</v>
          </cell>
          <cell r="N1690">
            <v>0</v>
          </cell>
        </row>
        <row r="1691">
          <cell r="A1691" t="str">
            <v>FG-JIR-HBR-AS-0013</v>
          </cell>
          <cell r="B1691" t="str">
            <v>CINT</v>
          </cell>
          <cell r="C1691" t="str">
            <v/>
          </cell>
          <cell r="D1691" t="str">
            <v>JIRO O P SILVER GREEN D6</v>
          </cell>
          <cell r="E1691">
            <v>0</v>
          </cell>
          <cell r="F1691" t="str">
            <v>FERF</v>
          </cell>
          <cell r="G1691" t="str">
            <v>CI_HBR</v>
          </cell>
          <cell r="H1691" t="str">
            <v>PC</v>
          </cell>
          <cell r="I1691" t="str">
            <v>CPR</v>
          </cell>
          <cell r="J1691" t="str">
            <v/>
          </cell>
          <cell r="K1691" t="str">
            <v>M0</v>
          </cell>
          <cell r="L1691" t="str">
            <v>7915</v>
          </cell>
          <cell r="M1691" t="str">
            <v>S</v>
          </cell>
          <cell r="N1691">
            <v>0</v>
          </cell>
        </row>
        <row r="1692">
          <cell r="A1692" t="str">
            <v>FG-JIR-HBR-AS-0014</v>
          </cell>
          <cell r="B1692" t="str">
            <v>CINT</v>
          </cell>
          <cell r="C1692" t="str">
            <v/>
          </cell>
          <cell r="D1692" t="str">
            <v>JIRO O P SILVER RED D3</v>
          </cell>
          <cell r="E1692">
            <v>0</v>
          </cell>
          <cell r="F1692" t="str">
            <v>FERF</v>
          </cell>
          <cell r="G1692" t="str">
            <v>CI_HBR</v>
          </cell>
          <cell r="H1692" t="str">
            <v>PC</v>
          </cell>
          <cell r="I1692" t="str">
            <v>CPR</v>
          </cell>
          <cell r="J1692" t="str">
            <v/>
          </cell>
          <cell r="K1692" t="str">
            <v>M0</v>
          </cell>
          <cell r="L1692" t="str">
            <v>7915</v>
          </cell>
          <cell r="M1692" t="str">
            <v>S</v>
          </cell>
          <cell r="N1692">
            <v>0</v>
          </cell>
        </row>
        <row r="1693">
          <cell r="A1693" t="str">
            <v>FG-JIR-HBR-AS-0015</v>
          </cell>
          <cell r="B1693" t="str">
            <v>CINT</v>
          </cell>
          <cell r="C1693" t="str">
            <v/>
          </cell>
          <cell r="D1693" t="str">
            <v>JIRO O P SILVER VANITY BLUE A1</v>
          </cell>
          <cell r="E1693">
            <v>0</v>
          </cell>
          <cell r="F1693" t="str">
            <v>FERF</v>
          </cell>
          <cell r="G1693" t="str">
            <v>CI_HBR</v>
          </cell>
          <cell r="H1693" t="str">
            <v>PC</v>
          </cell>
          <cell r="I1693" t="str">
            <v>CPR</v>
          </cell>
          <cell r="J1693" t="str">
            <v/>
          </cell>
          <cell r="K1693" t="str">
            <v>M0</v>
          </cell>
          <cell r="L1693" t="str">
            <v>7915</v>
          </cell>
          <cell r="M1693" t="str">
            <v>S</v>
          </cell>
          <cell r="N1693">
            <v>0</v>
          </cell>
        </row>
        <row r="1694">
          <cell r="A1694" t="str">
            <v>FG-JIR-HBR-AS-0016</v>
          </cell>
          <cell r="B1694" t="str">
            <v>CINT</v>
          </cell>
          <cell r="C1694" t="str">
            <v/>
          </cell>
          <cell r="D1694" t="str">
            <v>JIRO O P SILVER VANITY BROWN</v>
          </cell>
          <cell r="E1694">
            <v>0</v>
          </cell>
          <cell r="F1694" t="str">
            <v>FERF</v>
          </cell>
          <cell r="G1694" t="str">
            <v>CI_HBR</v>
          </cell>
          <cell r="H1694" t="str">
            <v>PC</v>
          </cell>
          <cell r="I1694" t="str">
            <v>CPR</v>
          </cell>
          <cell r="J1694" t="str">
            <v/>
          </cell>
          <cell r="K1694" t="str">
            <v>M0</v>
          </cell>
          <cell r="L1694" t="str">
            <v>7915</v>
          </cell>
          <cell r="M1694" t="str">
            <v>S</v>
          </cell>
          <cell r="N1694">
            <v>0</v>
          </cell>
        </row>
        <row r="1695">
          <cell r="A1695" t="str">
            <v>FG-JIR-HBR-AS-0017</v>
          </cell>
          <cell r="B1695" t="str">
            <v>CINT</v>
          </cell>
          <cell r="C1695" t="str">
            <v/>
          </cell>
          <cell r="D1695" t="str">
            <v>JIRO S P CREAM BLUE D1</v>
          </cell>
          <cell r="E1695">
            <v>0</v>
          </cell>
          <cell r="F1695" t="str">
            <v>FERF</v>
          </cell>
          <cell r="G1695" t="str">
            <v>CI_HBR</v>
          </cell>
          <cell r="H1695" t="str">
            <v>PC</v>
          </cell>
          <cell r="I1695" t="str">
            <v>CPR</v>
          </cell>
          <cell r="J1695" t="str">
            <v/>
          </cell>
          <cell r="K1695" t="str">
            <v>M0</v>
          </cell>
          <cell r="L1695" t="str">
            <v>7915</v>
          </cell>
          <cell r="M1695" t="str">
            <v>S</v>
          </cell>
          <cell r="N1695">
            <v>0</v>
          </cell>
        </row>
        <row r="1696">
          <cell r="A1696" t="str">
            <v>FG-JIR-HBR-AS-0018</v>
          </cell>
          <cell r="B1696" t="str">
            <v>CINT</v>
          </cell>
          <cell r="C1696" t="str">
            <v/>
          </cell>
          <cell r="D1696" t="str">
            <v>JIRO S P CREAM BLUE V1</v>
          </cell>
          <cell r="E1696">
            <v>0</v>
          </cell>
          <cell r="F1696" t="str">
            <v>FERF</v>
          </cell>
          <cell r="G1696" t="str">
            <v>CI_HBR</v>
          </cell>
          <cell r="H1696" t="str">
            <v>PC</v>
          </cell>
          <cell r="I1696" t="str">
            <v>CPR</v>
          </cell>
          <cell r="J1696" t="str">
            <v/>
          </cell>
          <cell r="K1696" t="str">
            <v>M0</v>
          </cell>
          <cell r="L1696" t="str">
            <v>7915</v>
          </cell>
          <cell r="M1696" t="str">
            <v>S</v>
          </cell>
          <cell r="N1696">
            <v>0</v>
          </cell>
        </row>
        <row r="1697">
          <cell r="A1697" t="str">
            <v>FG-JIR-HBR-AS-0019</v>
          </cell>
          <cell r="B1697" t="str">
            <v>CINT</v>
          </cell>
          <cell r="C1697" t="str">
            <v/>
          </cell>
          <cell r="D1697" t="str">
            <v>JIRO S P CREAM GREEN D6</v>
          </cell>
          <cell r="E1697">
            <v>0</v>
          </cell>
          <cell r="F1697" t="str">
            <v>FERF</v>
          </cell>
          <cell r="G1697" t="str">
            <v>CI_HBR</v>
          </cell>
          <cell r="H1697" t="str">
            <v>PC</v>
          </cell>
          <cell r="I1697" t="str">
            <v>CPR</v>
          </cell>
          <cell r="J1697" t="str">
            <v/>
          </cell>
          <cell r="K1697" t="str">
            <v>M0</v>
          </cell>
          <cell r="L1697" t="str">
            <v>7915</v>
          </cell>
          <cell r="M1697" t="str">
            <v>S</v>
          </cell>
          <cell r="N1697">
            <v>0</v>
          </cell>
        </row>
        <row r="1698">
          <cell r="A1698" t="str">
            <v>FG-JIR-HBR-AS-0020</v>
          </cell>
          <cell r="B1698" t="str">
            <v>CINT</v>
          </cell>
          <cell r="C1698" t="str">
            <v/>
          </cell>
          <cell r="D1698" t="str">
            <v>JIRO S P GOLD BLACK D7</v>
          </cell>
          <cell r="E1698">
            <v>0</v>
          </cell>
          <cell r="F1698" t="str">
            <v>FERF</v>
          </cell>
          <cell r="G1698" t="str">
            <v>CI_HBR</v>
          </cell>
          <cell r="H1698" t="str">
            <v>PC</v>
          </cell>
          <cell r="I1698" t="str">
            <v>CPR</v>
          </cell>
          <cell r="J1698" t="str">
            <v/>
          </cell>
          <cell r="K1698" t="str">
            <v>M0</v>
          </cell>
          <cell r="L1698" t="str">
            <v>7915</v>
          </cell>
          <cell r="M1698" t="str">
            <v>S</v>
          </cell>
          <cell r="N1698">
            <v>0</v>
          </cell>
        </row>
        <row r="1699">
          <cell r="A1699" t="str">
            <v>FG-JIR-HBR-AS-0021</v>
          </cell>
          <cell r="B1699" t="str">
            <v>CINT</v>
          </cell>
          <cell r="C1699" t="str">
            <v/>
          </cell>
          <cell r="D1699" t="str">
            <v>JIRO S P GOLD BLACK D7 BORDIR</v>
          </cell>
          <cell r="E1699">
            <v>0</v>
          </cell>
          <cell r="F1699" t="str">
            <v>FERF</v>
          </cell>
          <cell r="G1699" t="str">
            <v>CI_HBR</v>
          </cell>
          <cell r="H1699" t="str">
            <v>PC</v>
          </cell>
          <cell r="I1699" t="str">
            <v>CPR</v>
          </cell>
          <cell r="J1699" t="str">
            <v/>
          </cell>
          <cell r="K1699" t="str">
            <v>M0</v>
          </cell>
          <cell r="L1699" t="str">
            <v>7915</v>
          </cell>
          <cell r="M1699" t="str">
            <v>S</v>
          </cell>
          <cell r="N1699">
            <v>0</v>
          </cell>
        </row>
        <row r="1700">
          <cell r="A1700" t="str">
            <v>FG-JIR-HBR-AS-0022</v>
          </cell>
          <cell r="B1700" t="str">
            <v>CINT</v>
          </cell>
          <cell r="C1700" t="str">
            <v/>
          </cell>
          <cell r="D1700" t="str">
            <v>JIRO S P GOLD BLUE D1</v>
          </cell>
          <cell r="E1700">
            <v>0</v>
          </cell>
          <cell r="F1700" t="str">
            <v>FERF</v>
          </cell>
          <cell r="G1700" t="str">
            <v>CI_HBR</v>
          </cell>
          <cell r="H1700" t="str">
            <v>PC</v>
          </cell>
          <cell r="I1700" t="str">
            <v>CPR</v>
          </cell>
          <cell r="J1700" t="str">
            <v/>
          </cell>
          <cell r="K1700" t="str">
            <v>M0</v>
          </cell>
          <cell r="L1700" t="str">
            <v>7915</v>
          </cell>
          <cell r="M1700" t="str">
            <v>S</v>
          </cell>
          <cell r="N1700">
            <v>0</v>
          </cell>
        </row>
        <row r="1701">
          <cell r="A1701" t="str">
            <v>FG-JIR-HBR-AS-0023</v>
          </cell>
          <cell r="B1701" t="str">
            <v>CINT</v>
          </cell>
          <cell r="C1701" t="str">
            <v/>
          </cell>
          <cell r="D1701" t="str">
            <v>JIRO S P GOLD BLUE L1</v>
          </cell>
          <cell r="E1701">
            <v>0</v>
          </cell>
          <cell r="F1701" t="str">
            <v>FERF</v>
          </cell>
          <cell r="G1701" t="str">
            <v>CI_HBR</v>
          </cell>
          <cell r="H1701" t="str">
            <v>PC</v>
          </cell>
          <cell r="I1701" t="str">
            <v>CPR</v>
          </cell>
          <cell r="J1701" t="str">
            <v/>
          </cell>
          <cell r="K1701" t="str">
            <v>M0</v>
          </cell>
          <cell r="L1701" t="str">
            <v>7915</v>
          </cell>
          <cell r="M1701" t="str">
            <v>S</v>
          </cell>
          <cell r="N1701">
            <v>0</v>
          </cell>
        </row>
        <row r="1702">
          <cell r="A1702" t="str">
            <v>FG-JIR-HBR-AS-0024</v>
          </cell>
          <cell r="B1702" t="str">
            <v>CINT</v>
          </cell>
          <cell r="C1702" t="str">
            <v/>
          </cell>
          <cell r="D1702" t="str">
            <v>JIRO S P GOLD BROWN N4</v>
          </cell>
          <cell r="E1702">
            <v>45266</v>
          </cell>
          <cell r="F1702" t="str">
            <v>FERF</v>
          </cell>
          <cell r="G1702" t="str">
            <v>CI_HBR</v>
          </cell>
          <cell r="H1702" t="str">
            <v>PC</v>
          </cell>
          <cell r="I1702" t="str">
            <v>CPR</v>
          </cell>
          <cell r="J1702" t="str">
            <v/>
          </cell>
          <cell r="K1702" t="str">
            <v>M0</v>
          </cell>
          <cell r="L1702" t="str">
            <v>7915</v>
          </cell>
          <cell r="M1702" t="str">
            <v>S</v>
          </cell>
          <cell r="N1702">
            <v>272277</v>
          </cell>
        </row>
        <row r="1703">
          <cell r="A1703" t="str">
            <v>FG-JIR-HBR-AS-0025</v>
          </cell>
          <cell r="B1703" t="str">
            <v>CINT</v>
          </cell>
          <cell r="C1703" t="str">
            <v/>
          </cell>
          <cell r="D1703" t="str">
            <v>JIRO S P GOLD GREEN D6</v>
          </cell>
          <cell r="E1703">
            <v>44992</v>
          </cell>
          <cell r="F1703" t="str">
            <v>FERF</v>
          </cell>
          <cell r="G1703" t="str">
            <v>CI_HBR</v>
          </cell>
          <cell r="H1703" t="str">
            <v>PC</v>
          </cell>
          <cell r="I1703" t="str">
            <v>CPR</v>
          </cell>
          <cell r="J1703" t="str">
            <v/>
          </cell>
          <cell r="K1703" t="str">
            <v>M0</v>
          </cell>
          <cell r="L1703" t="str">
            <v>7915</v>
          </cell>
          <cell r="M1703" t="str">
            <v>S</v>
          </cell>
          <cell r="N1703">
            <v>278776</v>
          </cell>
        </row>
        <row r="1704">
          <cell r="A1704" t="str">
            <v>FG-JIR-HBR-AS-0026</v>
          </cell>
          <cell r="B1704" t="str">
            <v>CINT</v>
          </cell>
          <cell r="C1704" t="str">
            <v/>
          </cell>
          <cell r="D1704" t="str">
            <v>JIRO S P GOLD GREEN L6</v>
          </cell>
          <cell r="E1704">
            <v>0</v>
          </cell>
          <cell r="F1704" t="str">
            <v>FERF</v>
          </cell>
          <cell r="G1704" t="str">
            <v>CI_HBR</v>
          </cell>
          <cell r="H1704" t="str">
            <v>PC</v>
          </cell>
          <cell r="I1704" t="str">
            <v>CPR</v>
          </cell>
          <cell r="J1704" t="str">
            <v/>
          </cell>
          <cell r="K1704" t="str">
            <v>M0</v>
          </cell>
          <cell r="L1704" t="str">
            <v>7915</v>
          </cell>
          <cell r="M1704" t="str">
            <v>S</v>
          </cell>
          <cell r="N1704">
            <v>0</v>
          </cell>
        </row>
        <row r="1705">
          <cell r="A1705" t="str">
            <v>FG-JIR-HBR-AS-0027</v>
          </cell>
          <cell r="B1705" t="str">
            <v>CINT</v>
          </cell>
          <cell r="C1705" t="str">
            <v/>
          </cell>
          <cell r="D1705" t="str">
            <v>JIRO S P GOLD GREEN O6</v>
          </cell>
          <cell r="E1705">
            <v>0</v>
          </cell>
          <cell r="F1705" t="str">
            <v>FERF</v>
          </cell>
          <cell r="G1705" t="str">
            <v>CI_HBR</v>
          </cell>
          <cell r="H1705" t="str">
            <v>PC</v>
          </cell>
          <cell r="I1705" t="str">
            <v>CPR</v>
          </cell>
          <cell r="J1705" t="str">
            <v/>
          </cell>
          <cell r="K1705" t="str">
            <v>M0</v>
          </cell>
          <cell r="L1705" t="str">
            <v>7915</v>
          </cell>
          <cell r="M1705" t="str">
            <v>S</v>
          </cell>
          <cell r="N1705">
            <v>0</v>
          </cell>
        </row>
        <row r="1706">
          <cell r="A1706" t="str">
            <v>FG-JIR-HBR-AS-0028</v>
          </cell>
          <cell r="B1706" t="str">
            <v>CINT</v>
          </cell>
          <cell r="C1706" t="str">
            <v/>
          </cell>
          <cell r="D1706" t="str">
            <v>JIRO S P GOLD ORANGE L12</v>
          </cell>
          <cell r="E1706">
            <v>0</v>
          </cell>
          <cell r="F1706" t="str">
            <v>FERF</v>
          </cell>
          <cell r="G1706" t="str">
            <v>CI_HBR</v>
          </cell>
          <cell r="H1706" t="str">
            <v>PC</v>
          </cell>
          <cell r="I1706" t="str">
            <v>CPR</v>
          </cell>
          <cell r="J1706" t="str">
            <v/>
          </cell>
          <cell r="K1706" t="str">
            <v>M0</v>
          </cell>
          <cell r="L1706" t="str">
            <v>7915</v>
          </cell>
          <cell r="M1706" t="str">
            <v>S</v>
          </cell>
          <cell r="N1706">
            <v>0</v>
          </cell>
        </row>
        <row r="1707">
          <cell r="A1707" t="str">
            <v>FG-JIR-HBR-AS-0029</v>
          </cell>
          <cell r="B1707" t="str">
            <v>CINT</v>
          </cell>
          <cell r="C1707" t="str">
            <v/>
          </cell>
          <cell r="D1707" t="str">
            <v>JIRO S P GOLD RED AL11</v>
          </cell>
          <cell r="E1707">
            <v>0</v>
          </cell>
          <cell r="F1707" t="str">
            <v>FERF</v>
          </cell>
          <cell r="G1707" t="str">
            <v>CI_HBR</v>
          </cell>
          <cell r="H1707" t="str">
            <v>PC</v>
          </cell>
          <cell r="I1707" t="str">
            <v>CPR</v>
          </cell>
          <cell r="J1707" t="str">
            <v/>
          </cell>
          <cell r="K1707" t="str">
            <v>M0</v>
          </cell>
          <cell r="L1707" t="str">
            <v>7915</v>
          </cell>
          <cell r="M1707" t="str">
            <v>S</v>
          </cell>
          <cell r="N1707">
            <v>0</v>
          </cell>
        </row>
        <row r="1708">
          <cell r="A1708" t="str">
            <v>FG-JIR-HBR-AS-0030</v>
          </cell>
          <cell r="B1708" t="str">
            <v>CINT</v>
          </cell>
          <cell r="C1708" t="str">
            <v/>
          </cell>
          <cell r="D1708" t="str">
            <v>JIRO S P GOLD RED D3</v>
          </cell>
          <cell r="E1708">
            <v>44804</v>
          </cell>
          <cell r="F1708" t="str">
            <v>FERF</v>
          </cell>
          <cell r="G1708" t="str">
            <v>CI_HBR</v>
          </cell>
          <cell r="H1708" t="str">
            <v>PC</v>
          </cell>
          <cell r="I1708" t="str">
            <v>CPR</v>
          </cell>
          <cell r="J1708" t="str">
            <v/>
          </cell>
          <cell r="K1708" t="str">
            <v>M0</v>
          </cell>
          <cell r="L1708" t="str">
            <v>7915</v>
          </cell>
          <cell r="M1708" t="str">
            <v>S</v>
          </cell>
          <cell r="N1708">
            <v>270817</v>
          </cell>
        </row>
        <row r="1709">
          <cell r="A1709" t="str">
            <v>FG-JIR-HBR-AS-0031</v>
          </cell>
          <cell r="B1709" t="str">
            <v>CINT</v>
          </cell>
          <cell r="C1709" t="str">
            <v/>
          </cell>
          <cell r="D1709" t="str">
            <v>JIRO S P GOLD RED N3</v>
          </cell>
          <cell r="E1709">
            <v>45131</v>
          </cell>
          <cell r="F1709" t="str">
            <v>FERF</v>
          </cell>
          <cell r="G1709" t="str">
            <v>CI_HBR</v>
          </cell>
          <cell r="H1709" t="str">
            <v>PC</v>
          </cell>
          <cell r="I1709" t="str">
            <v>CPR</v>
          </cell>
          <cell r="J1709" t="str">
            <v/>
          </cell>
          <cell r="K1709" t="str">
            <v>M0</v>
          </cell>
          <cell r="L1709" t="str">
            <v>7915</v>
          </cell>
          <cell r="M1709" t="str">
            <v>S</v>
          </cell>
          <cell r="N1709">
            <v>278776</v>
          </cell>
        </row>
        <row r="1710">
          <cell r="A1710" t="str">
            <v>FG-JIR-HBR-AS-0032</v>
          </cell>
          <cell r="B1710" t="str">
            <v>CINT</v>
          </cell>
          <cell r="C1710" t="str">
            <v/>
          </cell>
          <cell r="D1710" t="str">
            <v>JIRO S P GOLD RED O3</v>
          </cell>
          <cell r="E1710">
            <v>0</v>
          </cell>
          <cell r="F1710" t="str">
            <v>FERF</v>
          </cell>
          <cell r="G1710" t="str">
            <v>CI_HBR</v>
          </cell>
          <cell r="H1710" t="str">
            <v>PC</v>
          </cell>
          <cell r="I1710" t="str">
            <v>CPR</v>
          </cell>
          <cell r="J1710" t="str">
            <v/>
          </cell>
          <cell r="K1710" t="str">
            <v>M0</v>
          </cell>
          <cell r="L1710" t="str">
            <v>7915</v>
          </cell>
          <cell r="M1710" t="str">
            <v>S</v>
          </cell>
          <cell r="N1710">
            <v>0</v>
          </cell>
        </row>
        <row r="1711">
          <cell r="A1711" t="str">
            <v>FG-JIR-HBR-AS-0033</v>
          </cell>
          <cell r="B1711" t="str">
            <v>CINT</v>
          </cell>
          <cell r="C1711" t="str">
            <v/>
          </cell>
          <cell r="D1711" t="str">
            <v>JIRO S P GOLD VANITY BROWN A4</v>
          </cell>
          <cell r="E1711">
            <v>44992</v>
          </cell>
          <cell r="F1711" t="str">
            <v>FERF</v>
          </cell>
          <cell r="G1711" t="str">
            <v>CI_HBR</v>
          </cell>
          <cell r="H1711" t="str">
            <v>PC</v>
          </cell>
          <cell r="I1711" t="str">
            <v>CPR</v>
          </cell>
          <cell r="J1711" t="str">
            <v/>
          </cell>
          <cell r="K1711" t="str">
            <v>M0</v>
          </cell>
          <cell r="L1711" t="str">
            <v>7915</v>
          </cell>
          <cell r="M1711" t="str">
            <v>S</v>
          </cell>
          <cell r="N1711">
            <v>268981</v>
          </cell>
        </row>
        <row r="1712">
          <cell r="A1712" t="str">
            <v>FG-JIR-HBR-AS-0034</v>
          </cell>
          <cell r="B1712" t="str">
            <v>CINT</v>
          </cell>
          <cell r="C1712" t="str">
            <v/>
          </cell>
          <cell r="D1712" t="str">
            <v>JIRO S P GOLD VANITY RED A3</v>
          </cell>
          <cell r="E1712">
            <v>0</v>
          </cell>
          <cell r="F1712" t="str">
            <v>FERF</v>
          </cell>
          <cell r="G1712" t="str">
            <v>CI_HBR</v>
          </cell>
          <cell r="H1712" t="str">
            <v>PC</v>
          </cell>
          <cell r="I1712" t="str">
            <v>CPR</v>
          </cell>
          <cell r="J1712" t="str">
            <v/>
          </cell>
          <cell r="K1712" t="str">
            <v>M0</v>
          </cell>
          <cell r="L1712" t="str">
            <v>7915</v>
          </cell>
          <cell r="M1712" t="str">
            <v>S</v>
          </cell>
          <cell r="N1712">
            <v>0</v>
          </cell>
        </row>
        <row r="1713">
          <cell r="A1713" t="str">
            <v>FG-JIR-HBR-AS-0035</v>
          </cell>
          <cell r="B1713" t="str">
            <v>CINT</v>
          </cell>
          <cell r="C1713" t="str">
            <v/>
          </cell>
          <cell r="D1713" t="str">
            <v>JIRO S P GOLD VANITY RED BORDIR</v>
          </cell>
          <cell r="E1713">
            <v>0</v>
          </cell>
          <cell r="F1713" t="str">
            <v>FERF</v>
          </cell>
          <cell r="G1713" t="str">
            <v>CI_HBR</v>
          </cell>
          <cell r="H1713" t="str">
            <v>PC</v>
          </cell>
          <cell r="I1713" t="str">
            <v>CPR</v>
          </cell>
          <cell r="J1713" t="str">
            <v/>
          </cell>
          <cell r="K1713" t="str">
            <v>M0</v>
          </cell>
          <cell r="L1713" t="str">
            <v>7915</v>
          </cell>
          <cell r="M1713" t="str">
            <v>S</v>
          </cell>
          <cell r="N1713">
            <v>0</v>
          </cell>
        </row>
        <row r="1714">
          <cell r="A1714" t="str">
            <v>FG-JIR-HBR-AS-0036</v>
          </cell>
          <cell r="B1714" t="str">
            <v>CINT</v>
          </cell>
          <cell r="C1714" t="str">
            <v/>
          </cell>
          <cell r="D1714" t="str">
            <v>JIRO S P SILVER BLACK D7</v>
          </cell>
          <cell r="E1714">
            <v>0</v>
          </cell>
          <cell r="F1714" t="str">
            <v>FERF</v>
          </cell>
          <cell r="G1714" t="str">
            <v>CI_HBR</v>
          </cell>
          <cell r="H1714" t="str">
            <v>PC</v>
          </cell>
          <cell r="I1714" t="str">
            <v>CPR</v>
          </cell>
          <cell r="J1714" t="str">
            <v/>
          </cell>
          <cell r="K1714" t="str">
            <v>M0</v>
          </cell>
          <cell r="L1714" t="str">
            <v>7915</v>
          </cell>
          <cell r="M1714" t="str">
            <v>S</v>
          </cell>
          <cell r="N1714">
            <v>0</v>
          </cell>
        </row>
        <row r="1715">
          <cell r="A1715" t="str">
            <v>FG-JIR-HBR-AS-0037</v>
          </cell>
          <cell r="B1715" t="str">
            <v>CINT</v>
          </cell>
          <cell r="C1715" t="str">
            <v/>
          </cell>
          <cell r="D1715" t="str">
            <v>JIRO S P SILVER BLACK L7</v>
          </cell>
          <cell r="E1715">
            <v>0</v>
          </cell>
          <cell r="F1715" t="str">
            <v>FERF</v>
          </cell>
          <cell r="G1715" t="str">
            <v>CI_HBR</v>
          </cell>
          <cell r="H1715" t="str">
            <v>PC</v>
          </cell>
          <cell r="I1715" t="str">
            <v>CPR</v>
          </cell>
          <cell r="J1715" t="str">
            <v/>
          </cell>
          <cell r="K1715" t="str">
            <v>M0</v>
          </cell>
          <cell r="L1715" t="str">
            <v>7915</v>
          </cell>
          <cell r="M1715" t="str">
            <v>S</v>
          </cell>
          <cell r="N1715">
            <v>0</v>
          </cell>
        </row>
        <row r="1716">
          <cell r="A1716" t="str">
            <v>FG-JIR-HBR-AS-0038</v>
          </cell>
          <cell r="B1716" t="str">
            <v>CINT</v>
          </cell>
          <cell r="C1716" t="str">
            <v/>
          </cell>
          <cell r="D1716" t="str">
            <v>JIRO S P SILVER BLUE A1</v>
          </cell>
          <cell r="E1716">
            <v>0</v>
          </cell>
          <cell r="F1716" t="str">
            <v>FERF</v>
          </cell>
          <cell r="G1716" t="str">
            <v>CI_HBR</v>
          </cell>
          <cell r="H1716" t="str">
            <v>PC</v>
          </cell>
          <cell r="I1716" t="str">
            <v>CPR</v>
          </cell>
          <cell r="J1716" t="str">
            <v/>
          </cell>
          <cell r="K1716" t="str">
            <v>M0</v>
          </cell>
          <cell r="L1716" t="str">
            <v>7915</v>
          </cell>
          <cell r="M1716" t="str">
            <v>S</v>
          </cell>
          <cell r="N1716">
            <v>0</v>
          </cell>
        </row>
        <row r="1717">
          <cell r="A1717" t="str">
            <v>FG-JIR-HBR-AS-0039</v>
          </cell>
          <cell r="B1717" t="str">
            <v>CINT</v>
          </cell>
          <cell r="C1717" t="str">
            <v/>
          </cell>
          <cell r="D1717" t="str">
            <v>JIRO S P SILVER BLUE D1</v>
          </cell>
          <cell r="E1717">
            <v>45131</v>
          </cell>
          <cell r="F1717" t="str">
            <v>FERF</v>
          </cell>
          <cell r="G1717" t="str">
            <v>CI_HBR</v>
          </cell>
          <cell r="H1717" t="str">
            <v>PC</v>
          </cell>
          <cell r="I1717" t="str">
            <v>CPR</v>
          </cell>
          <cell r="J1717" t="str">
            <v/>
          </cell>
          <cell r="K1717" t="str">
            <v>M0</v>
          </cell>
          <cell r="L1717" t="str">
            <v>7915</v>
          </cell>
          <cell r="M1717" t="str">
            <v>S</v>
          </cell>
          <cell r="N1717">
            <v>278776</v>
          </cell>
        </row>
        <row r="1718">
          <cell r="A1718" t="str">
            <v>FG-JIR-HBR-AS-0040</v>
          </cell>
          <cell r="B1718" t="str">
            <v>CINT</v>
          </cell>
          <cell r="C1718" t="str">
            <v/>
          </cell>
          <cell r="D1718" t="str">
            <v>JIRO S P SILVER BLUE O1</v>
          </cell>
          <cell r="E1718">
            <v>0</v>
          </cell>
          <cell r="F1718" t="str">
            <v>FERF</v>
          </cell>
          <cell r="G1718" t="str">
            <v>CI_HBR</v>
          </cell>
          <cell r="H1718" t="str">
            <v>PC</v>
          </cell>
          <cell r="I1718" t="str">
            <v>CPR</v>
          </cell>
          <cell r="J1718" t="str">
            <v/>
          </cell>
          <cell r="K1718" t="str">
            <v>M0</v>
          </cell>
          <cell r="L1718" t="str">
            <v>7915</v>
          </cell>
          <cell r="M1718" t="str">
            <v>S</v>
          </cell>
          <cell r="N1718">
            <v>0</v>
          </cell>
        </row>
        <row r="1719">
          <cell r="A1719" t="str">
            <v>FG-JIR-HBR-AS-0041</v>
          </cell>
          <cell r="B1719" t="str">
            <v>CINT</v>
          </cell>
          <cell r="C1719" t="str">
            <v/>
          </cell>
          <cell r="D1719" t="str">
            <v>JIRO S P SILVER BLUE V1</v>
          </cell>
          <cell r="E1719">
            <v>0</v>
          </cell>
          <cell r="F1719" t="str">
            <v>FERF</v>
          </cell>
          <cell r="G1719" t="str">
            <v>CI_HBR</v>
          </cell>
          <cell r="H1719" t="str">
            <v>PC</v>
          </cell>
          <cell r="I1719" t="str">
            <v>CPR</v>
          </cell>
          <cell r="J1719" t="str">
            <v/>
          </cell>
          <cell r="K1719" t="str">
            <v>M0</v>
          </cell>
          <cell r="L1719" t="str">
            <v>7915</v>
          </cell>
          <cell r="M1719" t="str">
            <v>S</v>
          </cell>
          <cell r="N1719">
            <v>0</v>
          </cell>
        </row>
        <row r="1720">
          <cell r="A1720" t="str">
            <v>FG-JIR-HBR-AS-0042</v>
          </cell>
          <cell r="B1720" t="str">
            <v>CINT</v>
          </cell>
          <cell r="C1720" t="str">
            <v/>
          </cell>
          <cell r="D1720" t="str">
            <v>JIRO S P SILVER GREEN D6</v>
          </cell>
          <cell r="E1720">
            <v>0</v>
          </cell>
          <cell r="F1720" t="str">
            <v>FERF</v>
          </cell>
          <cell r="G1720" t="str">
            <v>CI_HBR</v>
          </cell>
          <cell r="H1720" t="str">
            <v>PC</v>
          </cell>
          <cell r="I1720" t="str">
            <v>CPR</v>
          </cell>
          <cell r="J1720" t="str">
            <v/>
          </cell>
          <cell r="K1720" t="str">
            <v>M0</v>
          </cell>
          <cell r="L1720" t="str">
            <v>7915</v>
          </cell>
          <cell r="M1720" t="str">
            <v>S</v>
          </cell>
          <cell r="N1720">
            <v>0</v>
          </cell>
        </row>
        <row r="1721">
          <cell r="A1721" t="str">
            <v>FG-JIR-HBR-AS-0043</v>
          </cell>
          <cell r="B1721" t="str">
            <v>CINT</v>
          </cell>
          <cell r="C1721" t="str">
            <v/>
          </cell>
          <cell r="D1721" t="str">
            <v>JIRO S P SILVER GREEN L6</v>
          </cell>
          <cell r="E1721">
            <v>0</v>
          </cell>
          <cell r="F1721" t="str">
            <v>FERF</v>
          </cell>
          <cell r="G1721" t="str">
            <v>CI_HBR</v>
          </cell>
          <cell r="H1721" t="str">
            <v>PC</v>
          </cell>
          <cell r="I1721" t="str">
            <v>CPR</v>
          </cell>
          <cell r="J1721" t="str">
            <v/>
          </cell>
          <cell r="K1721" t="str">
            <v>M0</v>
          </cell>
          <cell r="L1721" t="str">
            <v>7915</v>
          </cell>
          <cell r="M1721" t="str">
            <v>S</v>
          </cell>
          <cell r="N1721">
            <v>0</v>
          </cell>
        </row>
        <row r="1722">
          <cell r="A1722" t="str">
            <v>FG-JIR-HBR-AS-0044</v>
          </cell>
          <cell r="B1722" t="str">
            <v>CINT</v>
          </cell>
          <cell r="C1722" t="str">
            <v/>
          </cell>
          <cell r="D1722" t="str">
            <v>JIRO S P SILVER RED D3</v>
          </cell>
          <cell r="E1722">
            <v>0</v>
          </cell>
          <cell r="F1722" t="str">
            <v>FERF</v>
          </cell>
          <cell r="G1722" t="str">
            <v>CI_HBR</v>
          </cell>
          <cell r="H1722" t="str">
            <v>PC</v>
          </cell>
          <cell r="I1722" t="str">
            <v>CPR</v>
          </cell>
          <cell r="J1722" t="str">
            <v/>
          </cell>
          <cell r="K1722" t="str">
            <v>M0</v>
          </cell>
          <cell r="L1722" t="str">
            <v>7915</v>
          </cell>
          <cell r="M1722" t="str">
            <v>S</v>
          </cell>
          <cell r="N1722">
            <v>0</v>
          </cell>
        </row>
        <row r="1723">
          <cell r="A1723" t="str">
            <v>FG-JIR-HBR-AS-0045</v>
          </cell>
          <cell r="B1723" t="str">
            <v>CINT</v>
          </cell>
          <cell r="C1723" t="str">
            <v/>
          </cell>
          <cell r="D1723" t="str">
            <v>JIRO S P GOLD GREEN D6 BORDIR</v>
          </cell>
          <cell r="E1723">
            <v>45175</v>
          </cell>
          <cell r="F1723" t="str">
            <v>FERF</v>
          </cell>
          <cell r="G1723" t="str">
            <v>CI_HBR</v>
          </cell>
          <cell r="H1723" t="str">
            <v>PC</v>
          </cell>
          <cell r="I1723" t="str">
            <v>CPR</v>
          </cell>
          <cell r="J1723" t="str">
            <v/>
          </cell>
          <cell r="K1723" t="str">
            <v>M0</v>
          </cell>
          <cell r="L1723" t="str">
            <v>7915</v>
          </cell>
          <cell r="M1723" t="str">
            <v>S</v>
          </cell>
          <cell r="N1723">
            <v>283033</v>
          </cell>
        </row>
        <row r="1724">
          <cell r="A1724" t="str">
            <v>FG-KAS-WNM-AS-0001</v>
          </cell>
          <cell r="B1724" t="str">
            <v>CINT</v>
          </cell>
          <cell r="C1724" t="str">
            <v/>
          </cell>
          <cell r="D1724" t="str">
            <v>KASAI N ABU O2</v>
          </cell>
          <cell r="E1724">
            <v>0</v>
          </cell>
          <cell r="F1724" t="str">
            <v>FERF</v>
          </cell>
          <cell r="G1724" t="str">
            <v>CI_WNM</v>
          </cell>
          <cell r="H1724" t="str">
            <v>PC</v>
          </cell>
          <cell r="I1724" t="str">
            <v>CPR</v>
          </cell>
          <cell r="J1724" t="str">
            <v/>
          </cell>
          <cell r="K1724" t="str">
            <v>M0</v>
          </cell>
          <cell r="L1724" t="str">
            <v>7915</v>
          </cell>
          <cell r="M1724" t="str">
            <v>S</v>
          </cell>
          <cell r="N1724">
            <v>0</v>
          </cell>
        </row>
        <row r="1725">
          <cell r="A1725" t="str">
            <v>FG-KAS-WNM-AS-0002</v>
          </cell>
          <cell r="B1725" t="str">
            <v>CINT</v>
          </cell>
          <cell r="C1725" t="str">
            <v/>
          </cell>
          <cell r="D1725" t="str">
            <v>KASAI N GREY S2</v>
          </cell>
          <cell r="E1725">
            <v>0</v>
          </cell>
          <cell r="F1725" t="str">
            <v>FERF</v>
          </cell>
          <cell r="G1725" t="str">
            <v>CI_WNM</v>
          </cell>
          <cell r="H1725" t="str">
            <v>PC</v>
          </cell>
          <cell r="I1725" t="str">
            <v>CPR</v>
          </cell>
          <cell r="J1725" t="str">
            <v/>
          </cell>
          <cell r="K1725" t="str">
            <v>M0</v>
          </cell>
          <cell r="L1725" t="str">
            <v>7915</v>
          </cell>
          <cell r="M1725" t="str">
            <v>S</v>
          </cell>
          <cell r="N1725">
            <v>0</v>
          </cell>
        </row>
        <row r="1726">
          <cell r="A1726" t="str">
            <v>FG-KAS-WNM-AS-0003</v>
          </cell>
          <cell r="B1726" t="str">
            <v>CINT</v>
          </cell>
          <cell r="C1726" t="str">
            <v/>
          </cell>
          <cell r="D1726" t="str">
            <v>KASAI N PINK S9</v>
          </cell>
          <cell r="E1726">
            <v>0</v>
          </cell>
          <cell r="F1726" t="str">
            <v>FERF</v>
          </cell>
          <cell r="G1726" t="str">
            <v>CI_WNM</v>
          </cell>
          <cell r="H1726" t="str">
            <v>PC</v>
          </cell>
          <cell r="I1726" t="str">
            <v>CPR</v>
          </cell>
          <cell r="J1726" t="str">
            <v/>
          </cell>
          <cell r="K1726" t="str">
            <v>M0</v>
          </cell>
          <cell r="L1726" t="str">
            <v>7915</v>
          </cell>
          <cell r="M1726" t="str">
            <v>S</v>
          </cell>
          <cell r="N1726">
            <v>0</v>
          </cell>
        </row>
        <row r="1727">
          <cell r="A1727" t="str">
            <v>FG-KAS-WNM-AS-0004</v>
          </cell>
          <cell r="B1727" t="str">
            <v>CINT</v>
          </cell>
          <cell r="C1727" t="str">
            <v/>
          </cell>
          <cell r="D1727" t="str">
            <v>KASAI N RED YK3</v>
          </cell>
          <cell r="E1727">
            <v>0</v>
          </cell>
          <cell r="F1727" t="str">
            <v>FERF</v>
          </cell>
          <cell r="G1727" t="str">
            <v>CI_WNM</v>
          </cell>
          <cell r="H1727" t="str">
            <v>PC</v>
          </cell>
          <cell r="I1727" t="str">
            <v>CPR</v>
          </cell>
          <cell r="J1727" t="str">
            <v/>
          </cell>
          <cell r="K1727" t="str">
            <v>M0</v>
          </cell>
          <cell r="L1727" t="str">
            <v>7915</v>
          </cell>
          <cell r="M1727" t="str">
            <v>S</v>
          </cell>
          <cell r="N1727">
            <v>0</v>
          </cell>
        </row>
        <row r="1728">
          <cell r="A1728" t="str">
            <v>FG-KAS-WNM-AS-0005</v>
          </cell>
          <cell r="B1728" t="str">
            <v>CINT</v>
          </cell>
          <cell r="C1728" t="str">
            <v/>
          </cell>
          <cell r="D1728" t="str">
            <v>KASAI N BLUE S1</v>
          </cell>
          <cell r="E1728">
            <v>0</v>
          </cell>
          <cell r="F1728" t="str">
            <v>FERF</v>
          </cell>
          <cell r="G1728" t="str">
            <v>CI_WNM</v>
          </cell>
          <cell r="H1728" t="str">
            <v>PC</v>
          </cell>
          <cell r="I1728" t="str">
            <v>CPR</v>
          </cell>
          <cell r="J1728" t="str">
            <v/>
          </cell>
          <cell r="K1728" t="str">
            <v>M0</v>
          </cell>
          <cell r="L1728" t="str">
            <v>7915</v>
          </cell>
          <cell r="M1728" t="str">
            <v>S</v>
          </cell>
          <cell r="N1728">
            <v>0</v>
          </cell>
        </row>
        <row r="1729">
          <cell r="A1729" t="str">
            <v>FG-KAS-WNM-AS-0006</v>
          </cell>
          <cell r="B1729" t="str">
            <v>CINT</v>
          </cell>
          <cell r="C1729" t="str">
            <v/>
          </cell>
          <cell r="D1729" t="str">
            <v>KASAI N RED O3</v>
          </cell>
          <cell r="E1729">
            <v>0</v>
          </cell>
          <cell r="F1729" t="str">
            <v>FERF</v>
          </cell>
          <cell r="G1729" t="str">
            <v>CI_WNM</v>
          </cell>
          <cell r="H1729" t="str">
            <v>PC</v>
          </cell>
          <cell r="I1729" t="str">
            <v>CPR</v>
          </cell>
          <cell r="J1729" t="str">
            <v/>
          </cell>
          <cell r="K1729" t="str">
            <v>M0</v>
          </cell>
          <cell r="L1729" t="str">
            <v>7915</v>
          </cell>
          <cell r="M1729" t="str">
            <v>S</v>
          </cell>
          <cell r="N1729">
            <v>0</v>
          </cell>
        </row>
        <row r="1730">
          <cell r="A1730" t="str">
            <v>FG-KAS-WNM-AS-0007</v>
          </cell>
          <cell r="B1730" t="str">
            <v>CINT</v>
          </cell>
          <cell r="C1730" t="str">
            <v/>
          </cell>
          <cell r="D1730" t="str">
            <v>KASAI P SILVER RED N3</v>
          </cell>
          <cell r="E1730">
            <v>45300</v>
          </cell>
          <cell r="F1730" t="str">
            <v>FERF</v>
          </cell>
          <cell r="G1730" t="str">
            <v>CI_WNM</v>
          </cell>
          <cell r="H1730" t="str">
            <v>PC</v>
          </cell>
          <cell r="I1730" t="str">
            <v>CPR</v>
          </cell>
          <cell r="J1730" t="str">
            <v/>
          </cell>
          <cell r="K1730" t="str">
            <v>M0</v>
          </cell>
          <cell r="L1730" t="str">
            <v>7915</v>
          </cell>
          <cell r="M1730" t="str">
            <v>S</v>
          </cell>
          <cell r="N1730">
            <v>217479</v>
          </cell>
        </row>
        <row r="1731">
          <cell r="A1731" t="str">
            <v>FG-KAS-WNM-AS-0008</v>
          </cell>
          <cell r="B1731" t="str">
            <v>CINT</v>
          </cell>
          <cell r="C1731" t="str">
            <v/>
          </cell>
          <cell r="D1731" t="str">
            <v>KASAI P SILVER BLACK L7</v>
          </cell>
          <cell r="E1731">
            <v>44834</v>
          </cell>
          <cell r="F1731" t="str">
            <v>FERF</v>
          </cell>
          <cell r="G1731" t="str">
            <v>CI_WNM</v>
          </cell>
          <cell r="H1731" t="str">
            <v>PC</v>
          </cell>
          <cell r="I1731" t="str">
            <v>CPR</v>
          </cell>
          <cell r="J1731" t="str">
            <v/>
          </cell>
          <cell r="K1731" t="str">
            <v>M0</v>
          </cell>
          <cell r="L1731" t="str">
            <v>7915</v>
          </cell>
          <cell r="M1731" t="str">
            <v>S</v>
          </cell>
          <cell r="N1731">
            <v>199081</v>
          </cell>
        </row>
        <row r="1732">
          <cell r="A1732" t="str">
            <v>FG-KAS-WNM-AS-0009</v>
          </cell>
          <cell r="B1732" t="str">
            <v>CINT</v>
          </cell>
          <cell r="C1732" t="str">
            <v/>
          </cell>
          <cell r="D1732" t="str">
            <v>KASAI P SILVER BLACK O7</v>
          </cell>
          <cell r="E1732">
            <v>44797</v>
          </cell>
          <cell r="F1732" t="str">
            <v>FERF</v>
          </cell>
          <cell r="G1732" t="str">
            <v>CI_WNM</v>
          </cell>
          <cell r="H1732" t="str">
            <v>PC</v>
          </cell>
          <cell r="I1732" t="str">
            <v>CPR</v>
          </cell>
          <cell r="J1732" t="str">
            <v/>
          </cell>
          <cell r="K1732" t="str">
            <v>M0</v>
          </cell>
          <cell r="L1732" t="str">
            <v>7915</v>
          </cell>
          <cell r="M1732" t="str">
            <v>S</v>
          </cell>
          <cell r="N1732">
            <v>300742</v>
          </cell>
        </row>
        <row r="1733">
          <cell r="A1733" t="str">
            <v>FG-KAS-WNM-AS-0010</v>
          </cell>
          <cell r="B1733" t="str">
            <v>CINT</v>
          </cell>
          <cell r="C1733" t="str">
            <v/>
          </cell>
          <cell r="D1733" t="str">
            <v>KASAI P SILVER BLUE L1</v>
          </cell>
          <cell r="E1733">
            <v>44883</v>
          </cell>
          <cell r="F1733" t="str">
            <v>FERF</v>
          </cell>
          <cell r="G1733" t="str">
            <v>CI_WNM</v>
          </cell>
          <cell r="H1733" t="str">
            <v>PC</v>
          </cell>
          <cell r="I1733" t="str">
            <v>CPR</v>
          </cell>
          <cell r="J1733" t="str">
            <v/>
          </cell>
          <cell r="K1733" t="str">
            <v>M0</v>
          </cell>
          <cell r="L1733" t="str">
            <v>7915</v>
          </cell>
          <cell r="M1733" t="str">
            <v>S</v>
          </cell>
          <cell r="N1733">
            <v>300742</v>
          </cell>
        </row>
        <row r="1734">
          <cell r="A1734" t="str">
            <v>FG-KAS-WNM-AS-0011</v>
          </cell>
          <cell r="B1734" t="str">
            <v>CINT</v>
          </cell>
          <cell r="C1734" t="str">
            <v/>
          </cell>
          <cell r="D1734" t="str">
            <v>KASAI P SILVER BLUE O1</v>
          </cell>
          <cell r="E1734">
            <v>44834</v>
          </cell>
          <cell r="F1734" t="str">
            <v>FERF</v>
          </cell>
          <cell r="G1734" t="str">
            <v>CI_WNM</v>
          </cell>
          <cell r="H1734" t="str">
            <v>PC</v>
          </cell>
          <cell r="I1734" t="str">
            <v>CPR</v>
          </cell>
          <cell r="J1734" t="str">
            <v/>
          </cell>
          <cell r="K1734" t="str">
            <v>M0</v>
          </cell>
          <cell r="L1734" t="str">
            <v>7915</v>
          </cell>
          <cell r="M1734" t="str">
            <v>S</v>
          </cell>
          <cell r="N1734">
            <v>232222</v>
          </cell>
        </row>
        <row r="1735">
          <cell r="A1735" t="str">
            <v>FG-KAS-WNM-AS-0012</v>
          </cell>
          <cell r="B1735" t="str">
            <v>CINT</v>
          </cell>
          <cell r="C1735" t="str">
            <v/>
          </cell>
          <cell r="D1735" t="str">
            <v>KASAI P SILVER BLUE S1</v>
          </cell>
          <cell r="E1735">
            <v>0</v>
          </cell>
          <cell r="F1735" t="str">
            <v>FERF</v>
          </cell>
          <cell r="G1735" t="str">
            <v>CI_WNM</v>
          </cell>
          <cell r="H1735" t="str">
            <v>PC</v>
          </cell>
          <cell r="I1735" t="str">
            <v>CPR</v>
          </cell>
          <cell r="J1735" t="str">
            <v/>
          </cell>
          <cell r="K1735" t="str">
            <v>M0</v>
          </cell>
          <cell r="L1735" t="str">
            <v>7915</v>
          </cell>
          <cell r="M1735" t="str">
            <v>S</v>
          </cell>
          <cell r="N1735">
            <v>0</v>
          </cell>
        </row>
        <row r="1736">
          <cell r="A1736" t="str">
            <v>FG-KAS-WNM-AS-0013</v>
          </cell>
          <cell r="B1736" t="str">
            <v>CINT</v>
          </cell>
          <cell r="C1736" t="str">
            <v/>
          </cell>
          <cell r="D1736" t="str">
            <v>KASAI P SILVER BLUE W1</v>
          </cell>
          <cell r="E1736">
            <v>0</v>
          </cell>
          <cell r="F1736" t="str">
            <v>FERF</v>
          </cell>
          <cell r="G1736" t="str">
            <v>CI_WNM</v>
          </cell>
          <cell r="H1736" t="str">
            <v>PC</v>
          </cell>
          <cell r="I1736" t="str">
            <v>CPR</v>
          </cell>
          <cell r="J1736" t="str">
            <v/>
          </cell>
          <cell r="K1736" t="str">
            <v>M0</v>
          </cell>
          <cell r="L1736" t="str">
            <v>7915</v>
          </cell>
          <cell r="M1736" t="str">
            <v>S</v>
          </cell>
          <cell r="N1736">
            <v>0</v>
          </cell>
        </row>
        <row r="1737">
          <cell r="A1737" t="str">
            <v>FG-KAS-WNM-AS-0014</v>
          </cell>
          <cell r="B1737" t="str">
            <v>CINT</v>
          </cell>
          <cell r="C1737" t="str">
            <v/>
          </cell>
          <cell r="D1737" t="str">
            <v>KASAI P SILVER GREEN L6</v>
          </cell>
          <cell r="E1737">
            <v>44834</v>
          </cell>
          <cell r="F1737" t="str">
            <v>FERF</v>
          </cell>
          <cell r="G1737" t="str">
            <v>CI_WNM</v>
          </cell>
          <cell r="H1737" t="str">
            <v>PC</v>
          </cell>
          <cell r="I1737" t="str">
            <v>CPR</v>
          </cell>
          <cell r="J1737" t="str">
            <v/>
          </cell>
          <cell r="K1737" t="str">
            <v>M0</v>
          </cell>
          <cell r="L1737" t="str">
            <v>7915</v>
          </cell>
          <cell r="M1737" t="str">
            <v>S</v>
          </cell>
          <cell r="N1737">
            <v>205757</v>
          </cell>
        </row>
        <row r="1738">
          <cell r="A1738" t="str">
            <v>FG-KAS-WNM-AS-0015</v>
          </cell>
          <cell r="B1738" t="str">
            <v>CINT</v>
          </cell>
          <cell r="C1738" t="str">
            <v/>
          </cell>
          <cell r="D1738" t="str">
            <v>KASAI P SILVER GREEN O6</v>
          </cell>
          <cell r="E1738">
            <v>44834</v>
          </cell>
          <cell r="F1738" t="str">
            <v>FERF</v>
          </cell>
          <cell r="G1738" t="str">
            <v>CI_WNM</v>
          </cell>
          <cell r="H1738" t="str">
            <v>PC</v>
          </cell>
          <cell r="I1738" t="str">
            <v>CPR</v>
          </cell>
          <cell r="J1738" t="str">
            <v/>
          </cell>
          <cell r="K1738" t="str">
            <v>M0</v>
          </cell>
          <cell r="L1738" t="str">
            <v>7915</v>
          </cell>
          <cell r="M1738" t="str">
            <v>S</v>
          </cell>
          <cell r="N1738">
            <v>204831</v>
          </cell>
        </row>
        <row r="1739">
          <cell r="A1739" t="str">
            <v>FG-KAS-WNM-AS-0016</v>
          </cell>
          <cell r="B1739" t="str">
            <v>CINT</v>
          </cell>
          <cell r="C1739" t="str">
            <v/>
          </cell>
          <cell r="D1739" t="str">
            <v>KASAI P SILVER GREEN S6</v>
          </cell>
          <cell r="E1739">
            <v>44834</v>
          </cell>
          <cell r="F1739" t="str">
            <v>FERF</v>
          </cell>
          <cell r="G1739" t="str">
            <v>CI_WNM</v>
          </cell>
          <cell r="H1739" t="str">
            <v>PC</v>
          </cell>
          <cell r="I1739" t="str">
            <v>CPR</v>
          </cell>
          <cell r="J1739" t="str">
            <v/>
          </cell>
          <cell r="K1739" t="str">
            <v>M0</v>
          </cell>
          <cell r="L1739" t="str">
            <v>7915</v>
          </cell>
          <cell r="M1739" t="str">
            <v>S</v>
          </cell>
          <cell r="N1739">
            <v>204747</v>
          </cell>
        </row>
        <row r="1740">
          <cell r="A1740" t="str">
            <v>FG-KAS-WNM-AS-0017</v>
          </cell>
          <cell r="B1740" t="str">
            <v>CINT</v>
          </cell>
          <cell r="C1740" t="str">
            <v/>
          </cell>
          <cell r="D1740" t="str">
            <v>KASAI P SILVER GREY O2</v>
          </cell>
          <cell r="E1740">
            <v>0</v>
          </cell>
          <cell r="F1740" t="str">
            <v>FERF</v>
          </cell>
          <cell r="G1740" t="str">
            <v>CI_WNM</v>
          </cell>
          <cell r="H1740" t="str">
            <v>PC</v>
          </cell>
          <cell r="I1740" t="str">
            <v>CPR</v>
          </cell>
          <cell r="J1740" t="str">
            <v/>
          </cell>
          <cell r="K1740" t="str">
            <v>M0</v>
          </cell>
          <cell r="L1740" t="str">
            <v>7915</v>
          </cell>
          <cell r="M1740" t="str">
            <v>S</v>
          </cell>
          <cell r="N1740">
            <v>0</v>
          </cell>
        </row>
        <row r="1741">
          <cell r="A1741" t="str">
            <v>FG-KAS-WNM-AS-0018</v>
          </cell>
          <cell r="B1741" t="str">
            <v>CINT</v>
          </cell>
          <cell r="C1741" t="str">
            <v/>
          </cell>
          <cell r="D1741" t="str">
            <v>KASAI P SILVER GREY S2</v>
          </cell>
          <cell r="E1741">
            <v>45232</v>
          </cell>
          <cell r="F1741" t="str">
            <v>FERF</v>
          </cell>
          <cell r="G1741" t="str">
            <v>CI_WNM</v>
          </cell>
          <cell r="H1741" t="str">
            <v>PC</v>
          </cell>
          <cell r="I1741" t="str">
            <v>CPR</v>
          </cell>
          <cell r="J1741" t="str">
            <v/>
          </cell>
          <cell r="K1741" t="str">
            <v>M0</v>
          </cell>
          <cell r="L1741" t="str">
            <v>7915</v>
          </cell>
          <cell r="M1741" t="str">
            <v>S</v>
          </cell>
          <cell r="N1741">
            <v>197101</v>
          </cell>
        </row>
        <row r="1742">
          <cell r="A1742" t="str">
            <v>FG-KAS-WNM-AS-0019</v>
          </cell>
          <cell r="B1742" t="str">
            <v>CINT</v>
          </cell>
          <cell r="C1742" t="str">
            <v/>
          </cell>
          <cell r="D1742" t="str">
            <v>KASAI P SILVER GREY Y2</v>
          </cell>
          <cell r="E1742">
            <v>0</v>
          </cell>
          <cell r="F1742" t="str">
            <v>FERF</v>
          </cell>
          <cell r="G1742" t="str">
            <v>CI_WNM</v>
          </cell>
          <cell r="H1742" t="str">
            <v>PC</v>
          </cell>
          <cell r="I1742" t="str">
            <v>CPR</v>
          </cell>
          <cell r="J1742" t="str">
            <v/>
          </cell>
          <cell r="K1742" t="str">
            <v>M0</v>
          </cell>
          <cell r="L1742" t="str">
            <v>7915</v>
          </cell>
          <cell r="M1742" t="str">
            <v>S</v>
          </cell>
          <cell r="N1742">
            <v>0</v>
          </cell>
        </row>
        <row r="1743">
          <cell r="A1743" t="str">
            <v>FG-KAS-WNM-AS-0020</v>
          </cell>
          <cell r="B1743" t="str">
            <v>CINT</v>
          </cell>
          <cell r="C1743" t="str">
            <v/>
          </cell>
          <cell r="D1743" t="str">
            <v>KASAI P SILVER MAROON YK3</v>
          </cell>
          <cell r="E1743">
            <v>0</v>
          </cell>
          <cell r="F1743" t="str">
            <v>FERF</v>
          </cell>
          <cell r="G1743" t="str">
            <v>CI_WNM</v>
          </cell>
          <cell r="H1743" t="str">
            <v>PC</v>
          </cell>
          <cell r="I1743" t="str">
            <v>CPR</v>
          </cell>
          <cell r="J1743" t="str">
            <v/>
          </cell>
          <cell r="K1743" t="str">
            <v>M0</v>
          </cell>
          <cell r="L1743" t="str">
            <v>7915</v>
          </cell>
          <cell r="M1743" t="str">
            <v>S</v>
          </cell>
          <cell r="N1743">
            <v>0</v>
          </cell>
        </row>
        <row r="1744">
          <cell r="A1744" t="str">
            <v>FG-KAS-WNM-AS-0021</v>
          </cell>
          <cell r="B1744" t="str">
            <v>CINT</v>
          </cell>
          <cell r="C1744" t="str">
            <v/>
          </cell>
          <cell r="D1744" t="str">
            <v>KASAI P SILVER PINK S9</v>
          </cell>
          <cell r="E1744">
            <v>45131</v>
          </cell>
          <cell r="F1744" t="str">
            <v>FERF</v>
          </cell>
          <cell r="G1744" t="str">
            <v>CI_WNM</v>
          </cell>
          <cell r="H1744" t="str">
            <v>PC</v>
          </cell>
          <cell r="I1744" t="str">
            <v>CPR</v>
          </cell>
          <cell r="J1744" t="str">
            <v/>
          </cell>
          <cell r="K1744" t="str">
            <v>M0</v>
          </cell>
          <cell r="L1744" t="str">
            <v>7915</v>
          </cell>
          <cell r="M1744" t="str">
            <v>S</v>
          </cell>
          <cell r="N1744">
            <v>300742</v>
          </cell>
        </row>
        <row r="1745">
          <cell r="A1745" t="str">
            <v>FG-KAS-WNM-AS-0022</v>
          </cell>
          <cell r="B1745" t="str">
            <v>CINT</v>
          </cell>
          <cell r="C1745" t="str">
            <v/>
          </cell>
          <cell r="D1745" t="str">
            <v>KASAI P SILVER RED O3</v>
          </cell>
          <cell r="E1745">
            <v>44804</v>
          </cell>
          <cell r="F1745" t="str">
            <v>FERF</v>
          </cell>
          <cell r="G1745" t="str">
            <v>CI_WNM</v>
          </cell>
          <cell r="H1745" t="str">
            <v>PC</v>
          </cell>
          <cell r="I1745" t="str">
            <v>CPR</v>
          </cell>
          <cell r="J1745" t="str">
            <v/>
          </cell>
          <cell r="K1745" t="str">
            <v>M0</v>
          </cell>
          <cell r="L1745" t="str">
            <v>7915</v>
          </cell>
          <cell r="M1745" t="str">
            <v>S</v>
          </cell>
          <cell r="N1745">
            <v>205207</v>
          </cell>
        </row>
        <row r="1746">
          <cell r="A1746" t="str">
            <v>FG-KAS-WNM-AS-0023</v>
          </cell>
          <cell r="B1746" t="str">
            <v>CINT</v>
          </cell>
          <cell r="C1746" t="str">
            <v/>
          </cell>
          <cell r="D1746" t="str">
            <v>KASAI P SILVER ABU O2</v>
          </cell>
          <cell r="E1746">
            <v>0</v>
          </cell>
          <cell r="F1746" t="str">
            <v>FERF</v>
          </cell>
          <cell r="G1746" t="str">
            <v>CI_WNM</v>
          </cell>
          <cell r="H1746" t="str">
            <v>PC</v>
          </cell>
          <cell r="I1746" t="str">
            <v>CPR</v>
          </cell>
          <cell r="J1746" t="str">
            <v/>
          </cell>
          <cell r="K1746" t="str">
            <v>M0</v>
          </cell>
          <cell r="L1746" t="str">
            <v>7915</v>
          </cell>
          <cell r="M1746" t="str">
            <v>S</v>
          </cell>
          <cell r="N1746">
            <v>0</v>
          </cell>
        </row>
        <row r="1747">
          <cell r="A1747" t="str">
            <v>FG-KAS-WNM-AS-0024</v>
          </cell>
          <cell r="B1747" t="str">
            <v>CINT</v>
          </cell>
          <cell r="C1747" t="str">
            <v/>
          </cell>
          <cell r="D1747" t="str">
            <v>KASAI P SILVER BLACK O7</v>
          </cell>
          <cell r="E1747">
            <v>45169</v>
          </cell>
          <cell r="F1747" t="str">
            <v>FERF</v>
          </cell>
          <cell r="G1747" t="str">
            <v>CI_WNM</v>
          </cell>
          <cell r="H1747" t="str">
            <v>PC</v>
          </cell>
          <cell r="I1747" t="str">
            <v>CPR</v>
          </cell>
          <cell r="J1747" t="str">
            <v/>
          </cell>
          <cell r="K1747" t="str">
            <v>M0</v>
          </cell>
          <cell r="L1747" t="str">
            <v>7915</v>
          </cell>
          <cell r="M1747" t="str">
            <v>S</v>
          </cell>
          <cell r="N1747">
            <v>204831</v>
          </cell>
        </row>
        <row r="1748">
          <cell r="A1748" t="str">
            <v>FG-KAS-WNM-AS-0025</v>
          </cell>
          <cell r="B1748" t="str">
            <v>CINT</v>
          </cell>
          <cell r="C1748" t="str">
            <v/>
          </cell>
          <cell r="D1748" t="str">
            <v>KASAI MG-CM N BLUE O1</v>
          </cell>
          <cell r="E1748">
            <v>0</v>
          </cell>
          <cell r="F1748" t="str">
            <v>FERF</v>
          </cell>
          <cell r="G1748" t="str">
            <v>CI_WNM</v>
          </cell>
          <cell r="H1748" t="str">
            <v>PC</v>
          </cell>
          <cell r="I1748" t="str">
            <v>CPR</v>
          </cell>
          <cell r="J1748" t="str">
            <v/>
          </cell>
          <cell r="K1748" t="str">
            <v>M0</v>
          </cell>
          <cell r="L1748" t="str">
            <v>7915</v>
          </cell>
          <cell r="M1748" t="str">
            <v>S</v>
          </cell>
          <cell r="N1748">
            <v>0</v>
          </cell>
        </row>
        <row r="1749">
          <cell r="A1749" t="str">
            <v>FG-KAS-WNM-AS-0026</v>
          </cell>
          <cell r="B1749" t="str">
            <v>CINT</v>
          </cell>
          <cell r="C1749" t="str">
            <v/>
          </cell>
          <cell r="D1749" t="str">
            <v>KASAI MG-CM N BLUE S1</v>
          </cell>
          <cell r="E1749">
            <v>0</v>
          </cell>
          <cell r="F1749" t="str">
            <v>FERF</v>
          </cell>
          <cell r="G1749" t="str">
            <v>CI_WNM</v>
          </cell>
          <cell r="H1749" t="str">
            <v>PC</v>
          </cell>
          <cell r="I1749" t="str">
            <v>CPR</v>
          </cell>
          <cell r="J1749" t="str">
            <v/>
          </cell>
          <cell r="K1749" t="str">
            <v>M0</v>
          </cell>
          <cell r="L1749" t="str">
            <v>7915</v>
          </cell>
          <cell r="M1749" t="str">
            <v>S</v>
          </cell>
          <cell r="N1749">
            <v>0</v>
          </cell>
        </row>
        <row r="1750">
          <cell r="A1750" t="str">
            <v>FG-KAS-WNM-AS-0027</v>
          </cell>
          <cell r="B1750" t="str">
            <v>CINT</v>
          </cell>
          <cell r="C1750" t="str">
            <v/>
          </cell>
          <cell r="D1750" t="str">
            <v>KASAI MG-CM N FABRIC GREY (S2)</v>
          </cell>
          <cell r="E1750">
            <v>0</v>
          </cell>
          <cell r="F1750" t="str">
            <v>FERF</v>
          </cell>
          <cell r="G1750" t="str">
            <v>CI_WNM</v>
          </cell>
          <cell r="H1750" t="str">
            <v>PC</v>
          </cell>
          <cell r="I1750" t="str">
            <v>CPR</v>
          </cell>
          <cell r="J1750" t="str">
            <v/>
          </cell>
          <cell r="K1750" t="str">
            <v>M0</v>
          </cell>
          <cell r="L1750" t="str">
            <v>7915</v>
          </cell>
          <cell r="M1750" t="str">
            <v>S</v>
          </cell>
          <cell r="N1750">
            <v>0</v>
          </cell>
        </row>
        <row r="1751">
          <cell r="A1751" t="str">
            <v>FG-KAS-WNM-AS-0028</v>
          </cell>
          <cell r="B1751" t="str">
            <v>CINT</v>
          </cell>
          <cell r="C1751" t="str">
            <v/>
          </cell>
          <cell r="D1751" t="str">
            <v>KASAI MG-CM N GREEN O6</v>
          </cell>
          <cell r="E1751">
            <v>0</v>
          </cell>
          <cell r="F1751" t="str">
            <v>FERF</v>
          </cell>
          <cell r="G1751" t="str">
            <v>CI_WNM</v>
          </cell>
          <cell r="H1751" t="str">
            <v>PC</v>
          </cell>
          <cell r="I1751" t="str">
            <v>CPR</v>
          </cell>
          <cell r="J1751" t="str">
            <v/>
          </cell>
          <cell r="K1751" t="str">
            <v>M0</v>
          </cell>
          <cell r="L1751" t="str">
            <v>7915</v>
          </cell>
          <cell r="M1751" t="str">
            <v>S</v>
          </cell>
          <cell r="N1751">
            <v>0</v>
          </cell>
        </row>
        <row r="1752">
          <cell r="A1752" t="str">
            <v>FG-KAS-WNM-AS-0029</v>
          </cell>
          <cell r="B1752" t="str">
            <v>CINT</v>
          </cell>
          <cell r="C1752" t="str">
            <v/>
          </cell>
          <cell r="D1752" t="str">
            <v>KASAI MG-CM N GREEN S6</v>
          </cell>
          <cell r="E1752">
            <v>0</v>
          </cell>
          <cell r="F1752" t="str">
            <v>FERF</v>
          </cell>
          <cell r="G1752" t="str">
            <v>CI_WNM</v>
          </cell>
          <cell r="H1752" t="str">
            <v>PC</v>
          </cell>
          <cell r="I1752" t="str">
            <v>CPR</v>
          </cell>
          <cell r="J1752" t="str">
            <v/>
          </cell>
          <cell r="K1752" t="str">
            <v>M0</v>
          </cell>
          <cell r="L1752" t="str">
            <v>7915</v>
          </cell>
          <cell r="M1752" t="str">
            <v>S</v>
          </cell>
          <cell r="N1752">
            <v>0</v>
          </cell>
        </row>
        <row r="1753">
          <cell r="A1753" t="str">
            <v>FG-KAS-WNM-AS-0030</v>
          </cell>
          <cell r="B1753" t="str">
            <v>CINT</v>
          </cell>
          <cell r="C1753" t="str">
            <v/>
          </cell>
          <cell r="D1753" t="str">
            <v>KASAI MG-CM N PINK S9</v>
          </cell>
          <cell r="E1753">
            <v>0</v>
          </cell>
          <cell r="F1753" t="str">
            <v>FERF</v>
          </cell>
          <cell r="G1753" t="str">
            <v>CI_WNM</v>
          </cell>
          <cell r="H1753" t="str">
            <v>PC</v>
          </cell>
          <cell r="I1753" t="str">
            <v>CPR</v>
          </cell>
          <cell r="J1753" t="str">
            <v/>
          </cell>
          <cell r="K1753" t="str">
            <v>M0</v>
          </cell>
          <cell r="L1753" t="str">
            <v>7915</v>
          </cell>
          <cell r="M1753" t="str">
            <v>S</v>
          </cell>
          <cell r="N1753">
            <v>0</v>
          </cell>
        </row>
        <row r="1754">
          <cell r="A1754" t="str">
            <v>FG-KAS-WNM-AS-0031</v>
          </cell>
          <cell r="B1754" t="str">
            <v>CINT</v>
          </cell>
          <cell r="C1754" t="str">
            <v/>
          </cell>
          <cell r="D1754" t="str">
            <v>KASAI MG-CM N RED O3</v>
          </cell>
          <cell r="E1754">
            <v>0</v>
          </cell>
          <cell r="F1754" t="str">
            <v>FERF</v>
          </cell>
          <cell r="G1754" t="str">
            <v>CI_WNM</v>
          </cell>
          <cell r="H1754" t="str">
            <v>PC</v>
          </cell>
          <cell r="I1754" t="str">
            <v>CPR</v>
          </cell>
          <cell r="J1754" t="str">
            <v/>
          </cell>
          <cell r="K1754" t="str">
            <v>M0</v>
          </cell>
          <cell r="L1754" t="str">
            <v>7915</v>
          </cell>
          <cell r="M1754" t="str">
            <v>S</v>
          </cell>
          <cell r="N1754">
            <v>0</v>
          </cell>
        </row>
        <row r="1755">
          <cell r="A1755" t="str">
            <v>FG-KAS-WNM-AS-0032</v>
          </cell>
          <cell r="B1755" t="str">
            <v>CINT</v>
          </cell>
          <cell r="C1755" t="str">
            <v/>
          </cell>
          <cell r="D1755" t="str">
            <v>KASAI MG-CM N BLACK O7</v>
          </cell>
          <cell r="E1755">
            <v>0</v>
          </cell>
          <cell r="F1755" t="str">
            <v>FERF</v>
          </cell>
          <cell r="G1755" t="str">
            <v>CI_WNM</v>
          </cell>
          <cell r="H1755" t="str">
            <v>PC</v>
          </cell>
          <cell r="I1755" t="str">
            <v>CPR</v>
          </cell>
          <cell r="J1755" t="str">
            <v/>
          </cell>
          <cell r="K1755" t="str">
            <v>M0</v>
          </cell>
          <cell r="L1755" t="str">
            <v>7915</v>
          </cell>
          <cell r="M1755" t="str">
            <v>S</v>
          </cell>
          <cell r="N1755">
            <v>0</v>
          </cell>
        </row>
        <row r="1756">
          <cell r="A1756" t="str">
            <v>FG-KAS-WNM-AS-0033</v>
          </cell>
          <cell r="B1756" t="str">
            <v>CINT</v>
          </cell>
          <cell r="C1756" t="str">
            <v/>
          </cell>
          <cell r="D1756" t="str">
            <v>KASAI MG-CT P SILVER FABRIC GREY S2</v>
          </cell>
          <cell r="E1756">
            <v>0</v>
          </cell>
          <cell r="F1756" t="str">
            <v>FERF</v>
          </cell>
          <cell r="G1756" t="str">
            <v>CI_WNM</v>
          </cell>
          <cell r="H1756" t="str">
            <v>PC</v>
          </cell>
          <cell r="I1756" t="str">
            <v>CPR</v>
          </cell>
          <cell r="J1756" t="str">
            <v/>
          </cell>
          <cell r="K1756" t="str">
            <v>M0</v>
          </cell>
          <cell r="L1756" t="str">
            <v>7915</v>
          </cell>
          <cell r="M1756" t="str">
            <v>S</v>
          </cell>
          <cell r="N1756">
            <v>0</v>
          </cell>
        </row>
        <row r="1757">
          <cell r="A1757" t="str">
            <v>FG-KAS-WNM-AS-0034</v>
          </cell>
          <cell r="B1757" t="str">
            <v>CINT</v>
          </cell>
          <cell r="C1757" t="str">
            <v/>
          </cell>
          <cell r="D1757" t="str">
            <v>KASAI MG-CT SILVER BLACK O7</v>
          </cell>
          <cell r="E1757">
            <v>0</v>
          </cell>
          <cell r="F1757" t="str">
            <v>FERF</v>
          </cell>
          <cell r="G1757" t="str">
            <v>CI_WNM</v>
          </cell>
          <cell r="H1757" t="str">
            <v>PC</v>
          </cell>
          <cell r="I1757" t="str">
            <v>CPR</v>
          </cell>
          <cell r="J1757" t="str">
            <v/>
          </cell>
          <cell r="K1757" t="str">
            <v>M0</v>
          </cell>
          <cell r="L1757" t="str">
            <v>7915</v>
          </cell>
          <cell r="M1757" t="str">
            <v>S</v>
          </cell>
          <cell r="N1757">
            <v>0</v>
          </cell>
        </row>
        <row r="1758">
          <cell r="A1758" t="str">
            <v>FG-KAS-WNM-AS-0035</v>
          </cell>
          <cell r="B1758" t="str">
            <v>CINT</v>
          </cell>
          <cell r="C1758" t="str">
            <v/>
          </cell>
          <cell r="D1758" t="str">
            <v>KASAI MG-CT SILVER BLUE O1</v>
          </cell>
          <cell r="E1758">
            <v>44950</v>
          </cell>
          <cell r="F1758" t="str">
            <v>FERF</v>
          </cell>
          <cell r="G1758" t="str">
            <v>CI_WNM</v>
          </cell>
          <cell r="H1758" t="str">
            <v>PC</v>
          </cell>
          <cell r="I1758" t="str">
            <v>CPR</v>
          </cell>
          <cell r="J1758" t="str">
            <v/>
          </cell>
          <cell r="K1758" t="str">
            <v>M0</v>
          </cell>
          <cell r="L1758" t="str">
            <v>7915</v>
          </cell>
          <cell r="M1758" t="str">
            <v>S</v>
          </cell>
          <cell r="N1758">
            <v>238055</v>
          </cell>
        </row>
        <row r="1759">
          <cell r="A1759" t="str">
            <v>FG-KAS-WNM-AS-0036</v>
          </cell>
          <cell r="B1759" t="str">
            <v>CINT</v>
          </cell>
          <cell r="C1759" t="str">
            <v/>
          </cell>
          <cell r="D1759" t="str">
            <v>KASAI MG-CT SILVER GREEN O6</v>
          </cell>
          <cell r="E1759">
            <v>0</v>
          </cell>
          <cell r="F1759" t="str">
            <v>FERF</v>
          </cell>
          <cell r="G1759" t="str">
            <v>CI_WNM</v>
          </cell>
          <cell r="H1759" t="str">
            <v>PC</v>
          </cell>
          <cell r="I1759" t="str">
            <v>CPR</v>
          </cell>
          <cell r="J1759" t="str">
            <v/>
          </cell>
          <cell r="K1759" t="str">
            <v>M0</v>
          </cell>
          <cell r="L1759" t="str">
            <v>7915</v>
          </cell>
          <cell r="M1759" t="str">
            <v>S</v>
          </cell>
          <cell r="N1759">
            <v>0</v>
          </cell>
        </row>
        <row r="1760">
          <cell r="A1760" t="str">
            <v>FG-KAS-WNM-AS-0037</v>
          </cell>
          <cell r="B1760" t="str">
            <v>CINT</v>
          </cell>
          <cell r="C1760" t="str">
            <v/>
          </cell>
          <cell r="D1760" t="str">
            <v>KASAI MG-CT SILVER GREEN S6</v>
          </cell>
          <cell r="E1760">
            <v>0</v>
          </cell>
          <cell r="F1760" t="str">
            <v>FERF</v>
          </cell>
          <cell r="G1760" t="str">
            <v>CI_WNM</v>
          </cell>
          <cell r="H1760" t="str">
            <v>PC</v>
          </cell>
          <cell r="I1760" t="str">
            <v>CPR</v>
          </cell>
          <cell r="J1760" t="str">
            <v/>
          </cell>
          <cell r="K1760" t="str">
            <v>M0</v>
          </cell>
          <cell r="L1760" t="str">
            <v>7915</v>
          </cell>
          <cell r="M1760" t="str">
            <v>S</v>
          </cell>
          <cell r="N1760">
            <v>0</v>
          </cell>
        </row>
        <row r="1761">
          <cell r="A1761" t="str">
            <v>FG-KAS-WNM-AS-0038</v>
          </cell>
          <cell r="B1761" t="str">
            <v>CINT</v>
          </cell>
          <cell r="C1761" t="str">
            <v/>
          </cell>
          <cell r="D1761" t="str">
            <v>KASAI MG-CT SILVER LIGHT BLUE S1</v>
          </cell>
          <cell r="E1761">
            <v>0</v>
          </cell>
          <cell r="F1761" t="str">
            <v>FERF</v>
          </cell>
          <cell r="G1761" t="str">
            <v>CI_WNM</v>
          </cell>
          <cell r="H1761" t="str">
            <v>PC</v>
          </cell>
          <cell r="I1761" t="str">
            <v>CPR</v>
          </cell>
          <cell r="J1761" t="str">
            <v/>
          </cell>
          <cell r="K1761" t="str">
            <v>M0</v>
          </cell>
          <cell r="L1761" t="str">
            <v>7915</v>
          </cell>
          <cell r="M1761" t="str">
            <v>S</v>
          </cell>
          <cell r="N1761">
            <v>0</v>
          </cell>
        </row>
        <row r="1762">
          <cell r="A1762" t="str">
            <v>FG-KAS-WNM-AS-0039</v>
          </cell>
          <cell r="B1762" t="str">
            <v>CINT</v>
          </cell>
          <cell r="C1762" t="str">
            <v/>
          </cell>
          <cell r="D1762" t="str">
            <v>KASAI MG-CT SILVER PINK S9</v>
          </cell>
          <cell r="E1762">
            <v>0</v>
          </cell>
          <cell r="F1762" t="str">
            <v>FERF</v>
          </cell>
          <cell r="G1762" t="str">
            <v>CI_WNM</v>
          </cell>
          <cell r="H1762" t="str">
            <v>PC</v>
          </cell>
          <cell r="I1762" t="str">
            <v>CPR</v>
          </cell>
          <cell r="J1762" t="str">
            <v/>
          </cell>
          <cell r="K1762" t="str">
            <v>M0</v>
          </cell>
          <cell r="L1762" t="str">
            <v>7915</v>
          </cell>
          <cell r="M1762" t="str">
            <v>S</v>
          </cell>
          <cell r="N1762">
            <v>0</v>
          </cell>
        </row>
        <row r="1763">
          <cell r="A1763" t="str">
            <v>FG-KAS-WNM-AS-0040</v>
          </cell>
          <cell r="B1763" t="str">
            <v>CINT</v>
          </cell>
          <cell r="C1763" t="str">
            <v/>
          </cell>
          <cell r="D1763" t="str">
            <v>KASAI MG-CT SILVER RED O3</v>
          </cell>
          <cell r="E1763">
            <v>0</v>
          </cell>
          <cell r="F1763" t="str">
            <v>FERF</v>
          </cell>
          <cell r="G1763" t="str">
            <v>CI_WNM</v>
          </cell>
          <cell r="H1763" t="str">
            <v>PC</v>
          </cell>
          <cell r="I1763" t="str">
            <v>CPR</v>
          </cell>
          <cell r="J1763" t="str">
            <v/>
          </cell>
          <cell r="K1763" t="str">
            <v>M0</v>
          </cell>
          <cell r="L1763" t="str">
            <v>7915</v>
          </cell>
          <cell r="M1763" t="str">
            <v>S</v>
          </cell>
          <cell r="N1763">
            <v>0</v>
          </cell>
        </row>
        <row r="1764">
          <cell r="A1764" t="str">
            <v>FG-KAS-WNM-AS-0041</v>
          </cell>
          <cell r="B1764" t="str">
            <v>CINT</v>
          </cell>
          <cell r="C1764" t="str">
            <v/>
          </cell>
          <cell r="D1764" t="str">
            <v>KASAI P SILVER BLUE S1 BORDIR</v>
          </cell>
          <cell r="E1764">
            <v>44883</v>
          </cell>
          <cell r="F1764" t="str">
            <v>FERF</v>
          </cell>
          <cell r="G1764" t="str">
            <v>CI_WNM</v>
          </cell>
          <cell r="H1764" t="str">
            <v>PC</v>
          </cell>
          <cell r="I1764" t="str">
            <v>CPR</v>
          </cell>
          <cell r="J1764" t="str">
            <v/>
          </cell>
          <cell r="K1764" t="str">
            <v>M0</v>
          </cell>
          <cell r="L1764" t="str">
            <v>7915</v>
          </cell>
          <cell r="M1764" t="str">
            <v>S</v>
          </cell>
          <cell r="N1764">
            <v>205080</v>
          </cell>
        </row>
        <row r="1765">
          <cell r="A1765" t="str">
            <v>FG-KAS-WNM-AS-0042</v>
          </cell>
          <cell r="B1765" t="str">
            <v>CINT</v>
          </cell>
          <cell r="C1765" t="str">
            <v/>
          </cell>
          <cell r="D1765" t="str">
            <v>KASAI P SILVER BLACK W7</v>
          </cell>
          <cell r="E1765">
            <v>44874</v>
          </cell>
          <cell r="F1765" t="str">
            <v>FERF</v>
          </cell>
          <cell r="G1765" t="str">
            <v>CI_WNM</v>
          </cell>
          <cell r="H1765" t="str">
            <v>PC</v>
          </cell>
          <cell r="I1765" t="str">
            <v>CPR</v>
          </cell>
          <cell r="J1765" t="str">
            <v/>
          </cell>
          <cell r="K1765" t="str">
            <v>M0</v>
          </cell>
          <cell r="L1765" t="str">
            <v>7915</v>
          </cell>
          <cell r="M1765" t="str">
            <v>S</v>
          </cell>
          <cell r="N1765">
            <v>352204</v>
          </cell>
        </row>
        <row r="1766">
          <cell r="A1766" t="str">
            <v>FG-KAS-WNM-AS-0043</v>
          </cell>
          <cell r="B1766" t="str">
            <v>CINT</v>
          </cell>
          <cell r="C1766" t="str">
            <v/>
          </cell>
          <cell r="D1766" t="str">
            <v>KASAI P BLACK GREY W2</v>
          </cell>
          <cell r="E1766">
            <v>45096</v>
          </cell>
          <cell r="F1766" t="str">
            <v>FERF</v>
          </cell>
          <cell r="G1766" t="str">
            <v>CI_WNM</v>
          </cell>
          <cell r="H1766" t="str">
            <v>PC</v>
          </cell>
          <cell r="I1766" t="str">
            <v>CPR</v>
          </cell>
          <cell r="J1766" t="str">
            <v/>
          </cell>
          <cell r="K1766" t="str">
            <v>M0</v>
          </cell>
          <cell r="L1766" t="str">
            <v>7915</v>
          </cell>
          <cell r="M1766" t="str">
            <v>S</v>
          </cell>
          <cell r="N1766">
            <v>221105</v>
          </cell>
        </row>
        <row r="1767">
          <cell r="A1767" t="str">
            <v>FG-KAW-KAW-AS-0001</v>
          </cell>
          <cell r="B1767" t="str">
            <v>CINT</v>
          </cell>
          <cell r="C1767" t="str">
            <v/>
          </cell>
          <cell r="D1767" t="str">
            <v>BENCH WB-101 R (PART.NO : 816466)</v>
          </cell>
          <cell r="E1767">
            <v>0</v>
          </cell>
          <cell r="F1767" t="str">
            <v>FERF</v>
          </cell>
          <cell r="G1767" t="str">
            <v>CI_KAW</v>
          </cell>
          <cell r="H1767" t="str">
            <v>PC</v>
          </cell>
          <cell r="I1767" t="str">
            <v>CPR</v>
          </cell>
          <cell r="J1767" t="str">
            <v/>
          </cell>
          <cell r="K1767" t="str">
            <v>M0</v>
          </cell>
          <cell r="L1767" t="str">
            <v>7915</v>
          </cell>
          <cell r="M1767" t="str">
            <v>S</v>
          </cell>
          <cell r="N1767">
            <v>0</v>
          </cell>
        </row>
        <row r="1768">
          <cell r="A1768" t="str">
            <v>FG-KAW-KAW-AS-0002</v>
          </cell>
          <cell r="B1768" t="str">
            <v>CINT</v>
          </cell>
          <cell r="C1768" t="str">
            <v/>
          </cell>
          <cell r="D1768" t="str">
            <v>BENCH WB-101 B (PART.NO : 816468)</v>
          </cell>
          <cell r="E1768">
            <v>0</v>
          </cell>
          <cell r="F1768" t="str">
            <v>FERF</v>
          </cell>
          <cell r="G1768" t="str">
            <v>CI_KAW</v>
          </cell>
          <cell r="H1768" t="str">
            <v>PC</v>
          </cell>
          <cell r="I1768" t="str">
            <v>CPR</v>
          </cell>
          <cell r="J1768" t="str">
            <v/>
          </cell>
          <cell r="K1768" t="str">
            <v>M0</v>
          </cell>
          <cell r="L1768" t="str">
            <v>7915</v>
          </cell>
          <cell r="M1768" t="str">
            <v>S</v>
          </cell>
          <cell r="N1768">
            <v>0</v>
          </cell>
        </row>
        <row r="1769">
          <cell r="A1769" t="str">
            <v>FG-KAW-KAW-AS-0003</v>
          </cell>
          <cell r="B1769" t="str">
            <v>CINT</v>
          </cell>
          <cell r="C1769" t="str">
            <v/>
          </cell>
          <cell r="D1769" t="str">
            <v>BENCH WB-151 R (PART.NO : 816545)</v>
          </cell>
          <cell r="E1769">
            <v>0</v>
          </cell>
          <cell r="F1769" t="str">
            <v>FERF</v>
          </cell>
          <cell r="G1769" t="str">
            <v>CI_KAW</v>
          </cell>
          <cell r="H1769" t="str">
            <v>PC</v>
          </cell>
          <cell r="I1769" t="str">
            <v>CPR</v>
          </cell>
          <cell r="J1769" t="str">
            <v/>
          </cell>
          <cell r="K1769" t="str">
            <v>M0</v>
          </cell>
          <cell r="L1769" t="str">
            <v>7915</v>
          </cell>
          <cell r="M1769" t="str">
            <v>S</v>
          </cell>
          <cell r="N1769">
            <v>0</v>
          </cell>
        </row>
        <row r="1770">
          <cell r="A1770" t="str">
            <v>FG-KAW-KAW-AS-0004</v>
          </cell>
          <cell r="B1770" t="str">
            <v>CINT</v>
          </cell>
          <cell r="C1770" t="str">
            <v/>
          </cell>
          <cell r="D1770" t="str">
            <v>BENCH WB-151 B (PART.NO : 816628)</v>
          </cell>
          <cell r="E1770">
            <v>0</v>
          </cell>
          <cell r="F1770" t="str">
            <v>FERF</v>
          </cell>
          <cell r="G1770" t="str">
            <v>CI_KAW</v>
          </cell>
          <cell r="H1770" t="str">
            <v>PC</v>
          </cell>
          <cell r="I1770" t="str">
            <v>CPR</v>
          </cell>
          <cell r="J1770" t="str">
            <v/>
          </cell>
          <cell r="K1770" t="str">
            <v>M0</v>
          </cell>
          <cell r="L1770" t="str">
            <v>7915</v>
          </cell>
          <cell r="M1770" t="str">
            <v>S</v>
          </cell>
          <cell r="N1770">
            <v>0</v>
          </cell>
        </row>
        <row r="1771">
          <cell r="A1771" t="str">
            <v>FG-KAW-KAW-AS-0005</v>
          </cell>
          <cell r="B1771" t="str">
            <v>CINT</v>
          </cell>
          <cell r="C1771" t="str">
            <v/>
          </cell>
          <cell r="D1771" t="str">
            <v>BENCH WB-170 (PART.NO : 817340)</v>
          </cell>
          <cell r="E1771">
            <v>0</v>
          </cell>
          <cell r="F1771" t="str">
            <v>FERF</v>
          </cell>
          <cell r="G1771" t="str">
            <v>CI_KAW</v>
          </cell>
          <cell r="H1771" t="str">
            <v>PC</v>
          </cell>
          <cell r="I1771" t="str">
            <v>CPR</v>
          </cell>
          <cell r="J1771" t="str">
            <v/>
          </cell>
          <cell r="K1771" t="str">
            <v>M0</v>
          </cell>
          <cell r="L1771" t="str">
            <v>7915</v>
          </cell>
          <cell r="M1771" t="str">
            <v>S</v>
          </cell>
          <cell r="N1771">
            <v>0</v>
          </cell>
        </row>
        <row r="1772">
          <cell r="A1772" t="str">
            <v>FG-KAW-KAW-AS-0006</v>
          </cell>
          <cell r="B1772" t="str">
            <v>CINT</v>
          </cell>
          <cell r="C1772" t="str">
            <v/>
          </cell>
          <cell r="D1772" t="str">
            <v>BENCH WB-35 B (PART.NO : 954024)</v>
          </cell>
          <cell r="E1772">
            <v>44966</v>
          </cell>
          <cell r="F1772" t="str">
            <v>FERF</v>
          </cell>
          <cell r="G1772" t="str">
            <v>CI_KAW</v>
          </cell>
          <cell r="H1772" t="str">
            <v>PC</v>
          </cell>
          <cell r="I1772" t="str">
            <v>CPR</v>
          </cell>
          <cell r="J1772" t="str">
            <v/>
          </cell>
          <cell r="K1772" t="str">
            <v>M0</v>
          </cell>
          <cell r="L1772" t="str">
            <v>7915</v>
          </cell>
          <cell r="M1772" t="str">
            <v>S</v>
          </cell>
          <cell r="N1772">
            <v>556933</v>
          </cell>
        </row>
        <row r="1773">
          <cell r="A1773" t="str">
            <v>FG-KAW-KAW-AS-0007</v>
          </cell>
          <cell r="B1773" t="str">
            <v>CINT</v>
          </cell>
          <cell r="C1773" t="str">
            <v/>
          </cell>
          <cell r="D1773" t="str">
            <v>BENCH WB-35 W (PART.NO : 954856)</v>
          </cell>
          <cell r="E1773">
            <v>44966</v>
          </cell>
          <cell r="F1773" t="str">
            <v>FERF</v>
          </cell>
          <cell r="G1773" t="str">
            <v>CI_KAW</v>
          </cell>
          <cell r="H1773" t="str">
            <v>PC</v>
          </cell>
          <cell r="I1773" t="str">
            <v>CPR</v>
          </cell>
          <cell r="J1773" t="str">
            <v/>
          </cell>
          <cell r="K1773" t="str">
            <v>M0</v>
          </cell>
          <cell r="L1773" t="str">
            <v>7915</v>
          </cell>
          <cell r="M1773" t="str">
            <v>S</v>
          </cell>
          <cell r="N1773">
            <v>556884</v>
          </cell>
        </row>
        <row r="1774">
          <cell r="A1774" t="str">
            <v>FG-KAW-KAW-AS-0008</v>
          </cell>
          <cell r="B1774" t="str">
            <v>CINT</v>
          </cell>
          <cell r="C1774" t="str">
            <v/>
          </cell>
          <cell r="D1774" t="str">
            <v>BENCH WB-35 A (PART.NO : 954418)</v>
          </cell>
          <cell r="E1774">
            <v>44966</v>
          </cell>
          <cell r="F1774" t="str">
            <v>FERF</v>
          </cell>
          <cell r="G1774" t="str">
            <v>CI_KAW</v>
          </cell>
          <cell r="H1774" t="str">
            <v>PC</v>
          </cell>
          <cell r="I1774" t="str">
            <v>CPR</v>
          </cell>
          <cell r="J1774" t="str">
            <v/>
          </cell>
          <cell r="K1774" t="str">
            <v>M0</v>
          </cell>
          <cell r="L1774" t="str">
            <v>7915</v>
          </cell>
          <cell r="M1774" t="str">
            <v>S</v>
          </cell>
          <cell r="N1774">
            <v>557362</v>
          </cell>
        </row>
        <row r="1775">
          <cell r="A1775" t="str">
            <v>FG-KAW-KAW-AS-0009</v>
          </cell>
          <cell r="B1775" t="str">
            <v>CINT</v>
          </cell>
          <cell r="C1775" t="str">
            <v/>
          </cell>
          <cell r="D1775" t="str">
            <v>BENCH WB-35 DW (PART.NO :956237)</v>
          </cell>
          <cell r="E1775">
            <v>44928</v>
          </cell>
          <cell r="F1775" t="str">
            <v>FERF</v>
          </cell>
          <cell r="G1775" t="str">
            <v>CI_KAW</v>
          </cell>
          <cell r="H1775" t="str">
            <v>PC</v>
          </cell>
          <cell r="I1775" t="str">
            <v>CPR</v>
          </cell>
          <cell r="J1775" t="str">
            <v/>
          </cell>
          <cell r="K1775" t="str">
            <v>M0</v>
          </cell>
          <cell r="L1775" t="str">
            <v>7915</v>
          </cell>
          <cell r="M1775" t="str">
            <v>S</v>
          </cell>
          <cell r="N1775">
            <v>540260</v>
          </cell>
        </row>
        <row r="1776">
          <cell r="A1776" t="str">
            <v>FG-KAW-KAW-AS-0010</v>
          </cell>
          <cell r="B1776" t="str">
            <v>CINT</v>
          </cell>
          <cell r="C1776" t="str">
            <v/>
          </cell>
          <cell r="D1776" t="str">
            <v>BENCH WB-35 OAK (PART.NO : 955072)</v>
          </cell>
          <cell r="E1776">
            <v>44966</v>
          </cell>
          <cell r="F1776" t="str">
            <v>FERF</v>
          </cell>
          <cell r="G1776" t="str">
            <v>CI_KAW</v>
          </cell>
          <cell r="H1776" t="str">
            <v>PC</v>
          </cell>
          <cell r="I1776" t="str">
            <v>CPR</v>
          </cell>
          <cell r="J1776" t="str">
            <v/>
          </cell>
          <cell r="K1776" t="str">
            <v>M0</v>
          </cell>
          <cell r="L1776" t="str">
            <v>7915</v>
          </cell>
          <cell r="M1776" t="str">
            <v>S</v>
          </cell>
          <cell r="N1776">
            <v>553451</v>
          </cell>
        </row>
        <row r="1777">
          <cell r="A1777" t="str">
            <v>FG-KAW-KAW-AS-0011</v>
          </cell>
          <cell r="B1777" t="str">
            <v>CINT</v>
          </cell>
          <cell r="C1777" t="str">
            <v/>
          </cell>
          <cell r="D1777" t="str">
            <v>BENCH WB-35 R (PART.NO : 954022)</v>
          </cell>
          <cell r="E1777">
            <v>44966</v>
          </cell>
          <cell r="F1777" t="str">
            <v>FERF</v>
          </cell>
          <cell r="G1777" t="str">
            <v>CI_KAW</v>
          </cell>
          <cell r="H1777" t="str">
            <v>PC</v>
          </cell>
          <cell r="I1777" t="str">
            <v>CPR</v>
          </cell>
          <cell r="J1777" t="str">
            <v/>
          </cell>
          <cell r="K1777" t="str">
            <v>M0</v>
          </cell>
          <cell r="L1777" t="str">
            <v>7915</v>
          </cell>
          <cell r="M1777" t="str">
            <v>S</v>
          </cell>
          <cell r="N1777">
            <v>556933</v>
          </cell>
        </row>
        <row r="1778">
          <cell r="A1778" t="str">
            <v>FG-KAW-KAW-AS-0012</v>
          </cell>
          <cell r="B1778" t="str">
            <v>CINT</v>
          </cell>
          <cell r="C1778" t="str">
            <v/>
          </cell>
          <cell r="D1778" t="str">
            <v>BENCH WB-10 IVORY WHITE PART.NO : 817093</v>
          </cell>
          <cell r="E1778">
            <v>44834</v>
          </cell>
          <cell r="F1778" t="str">
            <v>FERF</v>
          </cell>
          <cell r="G1778" t="str">
            <v>CI_KAW</v>
          </cell>
          <cell r="H1778" t="str">
            <v>PC</v>
          </cell>
          <cell r="I1778" t="str">
            <v>CPR</v>
          </cell>
          <cell r="J1778" t="str">
            <v/>
          </cell>
          <cell r="K1778" t="str">
            <v>M0</v>
          </cell>
          <cell r="L1778" t="str">
            <v>7915</v>
          </cell>
          <cell r="M1778" t="str">
            <v>S</v>
          </cell>
          <cell r="N1778">
            <v>294612</v>
          </cell>
        </row>
        <row r="1779">
          <cell r="A1779" t="str">
            <v>FG-KAW-KAW-AS-0013</v>
          </cell>
          <cell r="B1779" t="str">
            <v>CINT</v>
          </cell>
          <cell r="C1779" t="str">
            <v/>
          </cell>
          <cell r="D1779" t="str">
            <v>BENCH WB-10 BLACK (PART.NO : 817894)</v>
          </cell>
          <cell r="E1779">
            <v>44847</v>
          </cell>
          <cell r="F1779" t="str">
            <v>FERF</v>
          </cell>
          <cell r="G1779" t="str">
            <v>CI_KAW</v>
          </cell>
          <cell r="H1779" t="str">
            <v>PC</v>
          </cell>
          <cell r="I1779" t="str">
            <v>CPR</v>
          </cell>
          <cell r="J1779" t="str">
            <v/>
          </cell>
          <cell r="K1779" t="str">
            <v>M0</v>
          </cell>
          <cell r="L1779" t="str">
            <v>7915</v>
          </cell>
          <cell r="M1779" t="str">
            <v>S</v>
          </cell>
          <cell r="N1779">
            <v>231108</v>
          </cell>
        </row>
        <row r="1780">
          <cell r="A1780" t="str">
            <v>FG-KAW-KAW-AS-0014</v>
          </cell>
          <cell r="B1780" t="str">
            <v>CINT</v>
          </cell>
          <cell r="C1780" t="str">
            <v/>
          </cell>
          <cell r="D1780" t="str">
            <v>BENCH WB-10B US (PART.NO : 817894)</v>
          </cell>
          <cell r="E1780">
            <v>44966</v>
          </cell>
          <cell r="F1780" t="str">
            <v>FERF</v>
          </cell>
          <cell r="G1780" t="str">
            <v>CI_KAW</v>
          </cell>
          <cell r="H1780" t="str">
            <v>PC</v>
          </cell>
          <cell r="I1780" t="str">
            <v>CPR</v>
          </cell>
          <cell r="J1780" t="str">
            <v/>
          </cell>
          <cell r="K1780" t="str">
            <v>M0</v>
          </cell>
          <cell r="L1780" t="str">
            <v>7915</v>
          </cell>
          <cell r="M1780" t="str">
            <v>S</v>
          </cell>
          <cell r="N1780">
            <v>322555</v>
          </cell>
        </row>
        <row r="1781">
          <cell r="A1781" t="str">
            <v>FG-KAW-KAW-AS-0015</v>
          </cell>
          <cell r="B1781" t="str">
            <v>CINT</v>
          </cell>
          <cell r="C1781" t="str">
            <v/>
          </cell>
          <cell r="D1781" t="str">
            <v>BENCH WB-10IW US (PART.NO : 817093)</v>
          </cell>
          <cell r="E1781">
            <v>44966</v>
          </cell>
          <cell r="F1781" t="str">
            <v>FERF</v>
          </cell>
          <cell r="G1781" t="str">
            <v>CI_KAW</v>
          </cell>
          <cell r="H1781" t="str">
            <v>PC</v>
          </cell>
          <cell r="I1781" t="str">
            <v>CPR</v>
          </cell>
          <cell r="J1781" t="str">
            <v/>
          </cell>
          <cell r="K1781" t="str">
            <v>M0</v>
          </cell>
          <cell r="L1781" t="str">
            <v>7915</v>
          </cell>
          <cell r="M1781" t="str">
            <v>S</v>
          </cell>
          <cell r="N1781">
            <v>327668</v>
          </cell>
        </row>
        <row r="1782">
          <cell r="A1782" t="str">
            <v>FG-KAW-KAW-AS-0016</v>
          </cell>
          <cell r="B1782" t="str">
            <v>CINT</v>
          </cell>
          <cell r="C1782" t="str">
            <v/>
          </cell>
          <cell r="D1782" t="str">
            <v>BENCH WB-101R US (PART.NO : 816466)</v>
          </cell>
          <cell r="E1782">
            <v>0</v>
          </cell>
          <cell r="F1782" t="str">
            <v>FERF</v>
          </cell>
          <cell r="G1782" t="str">
            <v>CI_KAW</v>
          </cell>
          <cell r="H1782" t="str">
            <v>PC</v>
          </cell>
          <cell r="I1782" t="str">
            <v>CPR</v>
          </cell>
          <cell r="J1782" t="str">
            <v/>
          </cell>
          <cell r="K1782" t="str">
            <v>M0</v>
          </cell>
          <cell r="L1782" t="str">
            <v>7915</v>
          </cell>
          <cell r="M1782" t="str">
            <v>S</v>
          </cell>
          <cell r="N1782">
            <v>0</v>
          </cell>
        </row>
        <row r="1783">
          <cell r="A1783" t="str">
            <v>FG-KAW-KAW-AS-0017</v>
          </cell>
          <cell r="B1783" t="str">
            <v>CINT</v>
          </cell>
          <cell r="C1783" t="str">
            <v/>
          </cell>
          <cell r="D1783" t="str">
            <v>BENCH WB-101B US (PART.NO : 816468)</v>
          </cell>
          <cell r="E1783">
            <v>0</v>
          </cell>
          <cell r="F1783" t="str">
            <v>FERF</v>
          </cell>
          <cell r="G1783" t="str">
            <v>CI_KAW</v>
          </cell>
          <cell r="H1783" t="str">
            <v>PC</v>
          </cell>
          <cell r="I1783" t="str">
            <v>CPR</v>
          </cell>
          <cell r="J1783" t="str">
            <v/>
          </cell>
          <cell r="K1783" t="str">
            <v>M0</v>
          </cell>
          <cell r="L1783" t="str">
            <v>7915</v>
          </cell>
          <cell r="M1783" t="str">
            <v>S</v>
          </cell>
          <cell r="N1783">
            <v>0</v>
          </cell>
        </row>
        <row r="1784">
          <cell r="A1784" t="str">
            <v>FG-KAW-KAW-AS-0018</v>
          </cell>
          <cell r="B1784" t="str">
            <v>CINT</v>
          </cell>
          <cell r="C1784" t="str">
            <v/>
          </cell>
          <cell r="D1784" t="str">
            <v>BENCH WB-151R US (PART.NO : 3000000674)</v>
          </cell>
          <cell r="E1784">
            <v>0</v>
          </cell>
          <cell r="F1784" t="str">
            <v>FERF</v>
          </cell>
          <cell r="G1784" t="str">
            <v>CI_KAW</v>
          </cell>
          <cell r="H1784" t="str">
            <v>PC</v>
          </cell>
          <cell r="I1784" t="str">
            <v>CPR</v>
          </cell>
          <cell r="J1784" t="str">
            <v/>
          </cell>
          <cell r="K1784" t="str">
            <v>M0</v>
          </cell>
          <cell r="L1784" t="str">
            <v>7915</v>
          </cell>
          <cell r="M1784" t="str">
            <v>S</v>
          </cell>
          <cell r="N1784">
            <v>0</v>
          </cell>
        </row>
        <row r="1785">
          <cell r="A1785" t="str">
            <v>FG-KAW-KAW-AS-0019</v>
          </cell>
          <cell r="B1785" t="str">
            <v>CINT</v>
          </cell>
          <cell r="C1785" t="str">
            <v/>
          </cell>
          <cell r="D1785" t="str">
            <v>BENCH WB-151B US (PART.NO : 3000000673)</v>
          </cell>
          <cell r="E1785">
            <v>0</v>
          </cell>
          <cell r="F1785" t="str">
            <v>FERF</v>
          </cell>
          <cell r="G1785" t="str">
            <v>CI_KAW</v>
          </cell>
          <cell r="H1785" t="str">
            <v>PC</v>
          </cell>
          <cell r="I1785" t="str">
            <v>CPR</v>
          </cell>
          <cell r="J1785" t="str">
            <v/>
          </cell>
          <cell r="K1785" t="str">
            <v>M0</v>
          </cell>
          <cell r="L1785" t="str">
            <v>7915</v>
          </cell>
          <cell r="M1785" t="str">
            <v>S</v>
          </cell>
          <cell r="N1785">
            <v>0</v>
          </cell>
        </row>
        <row r="1786">
          <cell r="A1786" t="str">
            <v>FG-KAW-KAW-AS-0020</v>
          </cell>
          <cell r="B1786" t="str">
            <v>CINT</v>
          </cell>
          <cell r="C1786" t="str">
            <v/>
          </cell>
          <cell r="D1786" t="str">
            <v>BENCH WB-102 R (PART.NO : 3000003409)</v>
          </cell>
          <cell r="E1786">
            <v>44966</v>
          </cell>
          <cell r="F1786" t="str">
            <v>FERF</v>
          </cell>
          <cell r="G1786" t="str">
            <v>CI_KAW</v>
          </cell>
          <cell r="H1786" t="str">
            <v>PC</v>
          </cell>
          <cell r="I1786" t="str">
            <v>CPR</v>
          </cell>
          <cell r="J1786" t="str">
            <v/>
          </cell>
          <cell r="K1786" t="str">
            <v>M0</v>
          </cell>
          <cell r="L1786" t="str">
            <v>7915</v>
          </cell>
          <cell r="M1786" t="str">
            <v>S</v>
          </cell>
          <cell r="N1786">
            <v>384026</v>
          </cell>
        </row>
        <row r="1787">
          <cell r="A1787" t="str">
            <v>FG-KAW-KAW-AS-0021</v>
          </cell>
          <cell r="B1787" t="str">
            <v>CINT</v>
          </cell>
          <cell r="C1787" t="str">
            <v/>
          </cell>
          <cell r="D1787" t="str">
            <v>BENCH WB-102 B (PART.NO : 3000003457)</v>
          </cell>
          <cell r="E1787">
            <v>44966</v>
          </cell>
          <cell r="F1787" t="str">
            <v>FERF</v>
          </cell>
          <cell r="G1787" t="str">
            <v>CI_KAW</v>
          </cell>
          <cell r="H1787" t="str">
            <v>PC</v>
          </cell>
          <cell r="I1787" t="str">
            <v>CPR</v>
          </cell>
          <cell r="J1787" t="str">
            <v/>
          </cell>
          <cell r="K1787" t="str">
            <v>M0</v>
          </cell>
          <cell r="L1787" t="str">
            <v>7915</v>
          </cell>
          <cell r="M1787" t="str">
            <v>S</v>
          </cell>
          <cell r="N1787">
            <v>442583</v>
          </cell>
        </row>
        <row r="1788">
          <cell r="A1788" t="str">
            <v>FG-KAW-KAW-AS-0022</v>
          </cell>
          <cell r="B1788" t="str">
            <v>CINT</v>
          </cell>
          <cell r="C1788" t="str">
            <v/>
          </cell>
          <cell r="D1788" t="str">
            <v>BENCH WB-102 W (PART.NO : 3000003458)</v>
          </cell>
          <cell r="E1788">
            <v>44966</v>
          </cell>
          <cell r="F1788" t="str">
            <v>FERF</v>
          </cell>
          <cell r="G1788" t="str">
            <v>CI_KAW</v>
          </cell>
          <cell r="H1788" t="str">
            <v>PC</v>
          </cell>
          <cell r="I1788" t="str">
            <v>CPR</v>
          </cell>
          <cell r="J1788" t="str">
            <v/>
          </cell>
          <cell r="K1788" t="str">
            <v>M0</v>
          </cell>
          <cell r="L1788" t="str">
            <v>7915</v>
          </cell>
          <cell r="M1788" t="str">
            <v>S</v>
          </cell>
          <cell r="N1788">
            <v>444402</v>
          </cell>
        </row>
        <row r="1789">
          <cell r="A1789" t="str">
            <v>FG-KAW-KAW-AS-0023</v>
          </cell>
          <cell r="B1789" t="str">
            <v>CINT</v>
          </cell>
          <cell r="C1789" t="str">
            <v/>
          </cell>
          <cell r="D1789" t="str">
            <v>BENCH WB-152 R (PART.NO : 3000000672)</v>
          </cell>
          <cell r="E1789">
            <v>44966</v>
          </cell>
          <cell r="F1789" t="str">
            <v>FERF</v>
          </cell>
          <cell r="G1789" t="str">
            <v>CI_KAW</v>
          </cell>
          <cell r="H1789" t="str">
            <v>PC</v>
          </cell>
          <cell r="I1789" t="str">
            <v>CPR</v>
          </cell>
          <cell r="J1789" t="str">
            <v/>
          </cell>
          <cell r="K1789" t="str">
            <v>M0</v>
          </cell>
          <cell r="L1789" t="str">
            <v>7915</v>
          </cell>
          <cell r="M1789" t="str">
            <v>S</v>
          </cell>
          <cell r="N1789">
            <v>416398</v>
          </cell>
        </row>
        <row r="1790">
          <cell r="A1790" t="str">
            <v>FG-KAW-KAW-AS-0024</v>
          </cell>
          <cell r="B1790" t="str">
            <v>CINT</v>
          </cell>
          <cell r="C1790" t="str">
            <v/>
          </cell>
          <cell r="D1790" t="str">
            <v>BENCH WB-152 B (PART.NO : 3000003502)</v>
          </cell>
          <cell r="E1790">
            <v>44966</v>
          </cell>
          <cell r="F1790" t="str">
            <v>FERF</v>
          </cell>
          <cell r="G1790" t="str">
            <v>CI_KAW</v>
          </cell>
          <cell r="H1790" t="str">
            <v>PC</v>
          </cell>
          <cell r="I1790" t="str">
            <v>CPR</v>
          </cell>
          <cell r="J1790" t="str">
            <v/>
          </cell>
          <cell r="K1790" t="str">
            <v>M0</v>
          </cell>
          <cell r="L1790" t="str">
            <v>7915</v>
          </cell>
          <cell r="M1790" t="str">
            <v>S</v>
          </cell>
          <cell r="N1790">
            <v>500317</v>
          </cell>
        </row>
        <row r="1791">
          <cell r="A1791" t="str">
            <v>FG-KAW-KAW-AS-0025</v>
          </cell>
          <cell r="B1791" t="str">
            <v>CINT</v>
          </cell>
          <cell r="C1791" t="str">
            <v/>
          </cell>
          <cell r="D1791" t="str">
            <v>BENCH WB-152 W (PART.NO : 3000003484)</v>
          </cell>
          <cell r="E1791">
            <v>44966</v>
          </cell>
          <cell r="F1791" t="str">
            <v>FERF</v>
          </cell>
          <cell r="G1791" t="str">
            <v>CI_KAW</v>
          </cell>
          <cell r="H1791" t="str">
            <v>PC</v>
          </cell>
          <cell r="I1791" t="str">
            <v>CPR</v>
          </cell>
          <cell r="J1791" t="str">
            <v/>
          </cell>
          <cell r="K1791" t="str">
            <v>M0</v>
          </cell>
          <cell r="L1791" t="str">
            <v>7915</v>
          </cell>
          <cell r="M1791" t="str">
            <v>S</v>
          </cell>
          <cell r="N1791">
            <v>419021</v>
          </cell>
        </row>
        <row r="1792">
          <cell r="A1792" t="str">
            <v>FG-KAW-KAW-AS-0026</v>
          </cell>
          <cell r="B1792" t="str">
            <v>CINT</v>
          </cell>
          <cell r="C1792" t="str">
            <v/>
          </cell>
          <cell r="D1792" t="str">
            <v>BENCH WB-35 E (PART NO : 956239)</v>
          </cell>
          <cell r="E1792">
            <v>44966</v>
          </cell>
          <cell r="F1792" t="str">
            <v>FERF</v>
          </cell>
          <cell r="G1792" t="str">
            <v>CI_KAW</v>
          </cell>
          <cell r="H1792" t="str">
            <v>PC</v>
          </cell>
          <cell r="I1792" t="str">
            <v>CPR</v>
          </cell>
          <cell r="J1792" t="str">
            <v/>
          </cell>
          <cell r="K1792" t="str">
            <v>M0</v>
          </cell>
          <cell r="L1792" t="str">
            <v>7915</v>
          </cell>
          <cell r="M1792" t="str">
            <v>S</v>
          </cell>
          <cell r="N1792">
            <v>592404</v>
          </cell>
        </row>
        <row r="1793">
          <cell r="A1793" t="str">
            <v>FG-KAW-KAW-AS-0027</v>
          </cell>
          <cell r="B1793" t="str">
            <v>CINT</v>
          </cell>
          <cell r="C1793" t="str">
            <v/>
          </cell>
          <cell r="D1793" t="str">
            <v>BENCH WB-35 NW (PART NO : 3000008375)</v>
          </cell>
          <cell r="E1793">
            <v>44908</v>
          </cell>
          <cell r="F1793" t="str">
            <v>FERF</v>
          </cell>
          <cell r="G1793" t="str">
            <v>CI_KAW</v>
          </cell>
          <cell r="H1793" t="str">
            <v>PC</v>
          </cell>
          <cell r="I1793" t="str">
            <v>CPR</v>
          </cell>
          <cell r="J1793" t="str">
            <v/>
          </cell>
          <cell r="K1793" t="str">
            <v>M0</v>
          </cell>
          <cell r="L1793" t="str">
            <v>7915</v>
          </cell>
          <cell r="M1793" t="str">
            <v>S</v>
          </cell>
          <cell r="N1793">
            <v>561742</v>
          </cell>
        </row>
        <row r="1794">
          <cell r="A1794" t="str">
            <v>FG-KEI-SCH-AS-0001</v>
          </cell>
          <cell r="B1794" t="str">
            <v>CINT</v>
          </cell>
          <cell r="C1794" t="str">
            <v/>
          </cell>
          <cell r="D1794" t="str">
            <v>KEIKO DESK NO 4 P IVORY</v>
          </cell>
          <cell r="E1794">
            <v>44834</v>
          </cell>
          <cell r="F1794" t="str">
            <v>FERF</v>
          </cell>
          <cell r="G1794" t="str">
            <v>CI_SCH</v>
          </cell>
          <cell r="H1794" t="str">
            <v>PC</v>
          </cell>
          <cell r="I1794" t="str">
            <v>CPR</v>
          </cell>
          <cell r="J1794" t="str">
            <v/>
          </cell>
          <cell r="K1794" t="str">
            <v>M0</v>
          </cell>
          <cell r="L1794" t="str">
            <v>7915</v>
          </cell>
          <cell r="M1794" t="str">
            <v>S</v>
          </cell>
          <cell r="N1794">
            <v>339193</v>
          </cell>
        </row>
        <row r="1795">
          <cell r="A1795" t="str">
            <v>FG-KEI-SCH-AS-0002</v>
          </cell>
          <cell r="B1795" t="str">
            <v>CINT</v>
          </cell>
          <cell r="C1795" t="str">
            <v/>
          </cell>
          <cell r="D1795" t="str">
            <v>KEIKO DESK NO 5 P IVORY</v>
          </cell>
          <cell r="E1795">
            <v>44834</v>
          </cell>
          <cell r="F1795" t="str">
            <v>FERF</v>
          </cell>
          <cell r="G1795" t="str">
            <v>CI_SCH</v>
          </cell>
          <cell r="H1795" t="str">
            <v>PC</v>
          </cell>
          <cell r="I1795" t="str">
            <v>CPR</v>
          </cell>
          <cell r="J1795" t="str">
            <v/>
          </cell>
          <cell r="K1795" t="str">
            <v>M0</v>
          </cell>
          <cell r="L1795" t="str">
            <v>7915</v>
          </cell>
          <cell r="M1795" t="str">
            <v>S</v>
          </cell>
          <cell r="N1795">
            <v>348239</v>
          </cell>
        </row>
        <row r="1796">
          <cell r="A1796" t="str">
            <v>FG-KEI-SCH-AS-0003</v>
          </cell>
          <cell r="B1796" t="str">
            <v>CINT</v>
          </cell>
          <cell r="C1796" t="str">
            <v/>
          </cell>
          <cell r="D1796" t="str">
            <v>KEIKO DESK NO 6 P IVORY</v>
          </cell>
          <cell r="E1796">
            <v>44928</v>
          </cell>
          <cell r="F1796" t="str">
            <v>FERF</v>
          </cell>
          <cell r="G1796" t="str">
            <v>CI_SCH</v>
          </cell>
          <cell r="H1796" t="str">
            <v>PC</v>
          </cell>
          <cell r="I1796" t="str">
            <v>CPR</v>
          </cell>
          <cell r="J1796" t="str">
            <v/>
          </cell>
          <cell r="K1796" t="str">
            <v>M0</v>
          </cell>
          <cell r="L1796" t="str">
            <v>7915</v>
          </cell>
          <cell r="M1796" t="str">
            <v>S</v>
          </cell>
          <cell r="N1796">
            <v>557976</v>
          </cell>
        </row>
        <row r="1797">
          <cell r="A1797" t="str">
            <v>FG-KEI-SCH-AS-0004</v>
          </cell>
          <cell r="B1797" t="str">
            <v>CINT</v>
          </cell>
          <cell r="C1797" t="str">
            <v/>
          </cell>
          <cell r="D1797" t="str">
            <v>KEIKO DESK NO 4 FB P IVORY JP</v>
          </cell>
          <cell r="E1797">
            <v>44928</v>
          </cell>
          <cell r="F1797" t="str">
            <v>FERF</v>
          </cell>
          <cell r="G1797" t="str">
            <v>CI_SCH</v>
          </cell>
          <cell r="H1797" t="str">
            <v>PC</v>
          </cell>
          <cell r="I1797" t="str">
            <v>CPR</v>
          </cell>
          <cell r="J1797" t="str">
            <v/>
          </cell>
          <cell r="K1797" t="str">
            <v>M0</v>
          </cell>
          <cell r="L1797" t="str">
            <v>7915</v>
          </cell>
          <cell r="M1797" t="str">
            <v>S</v>
          </cell>
          <cell r="N1797">
            <v>557976</v>
          </cell>
        </row>
        <row r="1798">
          <cell r="A1798" t="str">
            <v>FG-KEI-SCH-AS-0005</v>
          </cell>
          <cell r="B1798" t="str">
            <v>CINT</v>
          </cell>
          <cell r="C1798" t="str">
            <v/>
          </cell>
          <cell r="D1798" t="str">
            <v>KEIKO DESK NO 5 FB P IVORY JP</v>
          </cell>
          <cell r="E1798">
            <v>44928</v>
          </cell>
          <cell r="F1798" t="str">
            <v>FERF</v>
          </cell>
          <cell r="G1798" t="str">
            <v>CI_SCH</v>
          </cell>
          <cell r="H1798" t="str">
            <v>PC</v>
          </cell>
          <cell r="I1798" t="str">
            <v>CPR</v>
          </cell>
          <cell r="J1798" t="str">
            <v/>
          </cell>
          <cell r="K1798" t="str">
            <v>M0</v>
          </cell>
          <cell r="L1798" t="str">
            <v>7915</v>
          </cell>
          <cell r="M1798" t="str">
            <v>S</v>
          </cell>
          <cell r="N1798">
            <v>557976</v>
          </cell>
        </row>
        <row r="1799">
          <cell r="A1799" t="str">
            <v>FG-KEI-SCH-AS-0006</v>
          </cell>
          <cell r="B1799" t="str">
            <v>CINT</v>
          </cell>
          <cell r="C1799" t="str">
            <v/>
          </cell>
          <cell r="D1799" t="str">
            <v>KEIKO DESK NO 6 FB P IVORY JP</v>
          </cell>
          <cell r="E1799">
            <v>44834</v>
          </cell>
          <cell r="F1799" t="str">
            <v>FERF</v>
          </cell>
          <cell r="G1799" t="str">
            <v>CI_SCH</v>
          </cell>
          <cell r="H1799" t="str">
            <v>PC</v>
          </cell>
          <cell r="I1799" t="str">
            <v>CPR</v>
          </cell>
          <cell r="J1799" t="str">
            <v/>
          </cell>
          <cell r="K1799" t="str">
            <v>M0</v>
          </cell>
          <cell r="L1799" t="str">
            <v>7915</v>
          </cell>
          <cell r="M1799" t="str">
            <v>S</v>
          </cell>
          <cell r="N1799">
            <v>412054</v>
          </cell>
        </row>
        <row r="1800">
          <cell r="A1800" t="str">
            <v>FG-KEI-SCH-AS-0007</v>
          </cell>
          <cell r="B1800" t="str">
            <v>CINT</v>
          </cell>
          <cell r="C1800" t="str">
            <v/>
          </cell>
          <cell r="D1800" t="str">
            <v>KEIKO DESK NO 4 FB P GREY</v>
          </cell>
          <cell r="E1800">
            <v>0</v>
          </cell>
          <cell r="F1800" t="str">
            <v>FERF</v>
          </cell>
          <cell r="G1800" t="str">
            <v>CI_SCH</v>
          </cell>
          <cell r="H1800" t="str">
            <v>PC</v>
          </cell>
          <cell r="I1800" t="str">
            <v>CPR</v>
          </cell>
          <cell r="J1800" t="str">
            <v/>
          </cell>
          <cell r="K1800" t="str">
            <v>M0</v>
          </cell>
          <cell r="L1800" t="str">
            <v>7915</v>
          </cell>
          <cell r="M1800" t="str">
            <v>S</v>
          </cell>
          <cell r="N1800">
            <v>0</v>
          </cell>
        </row>
        <row r="1801">
          <cell r="A1801" t="str">
            <v>FG-KEI-SCH-AS-0008</v>
          </cell>
          <cell r="B1801" t="str">
            <v>CINT</v>
          </cell>
          <cell r="C1801" t="str">
            <v/>
          </cell>
          <cell r="D1801" t="str">
            <v>KEIKO DESK NO 4 FB P IVORY</v>
          </cell>
          <cell r="E1801">
            <v>44928</v>
          </cell>
          <cell r="F1801" t="str">
            <v>FERF</v>
          </cell>
          <cell r="G1801" t="str">
            <v>CI_SCH</v>
          </cell>
          <cell r="H1801" t="str">
            <v>PC</v>
          </cell>
          <cell r="I1801" t="str">
            <v>CPR</v>
          </cell>
          <cell r="J1801" t="str">
            <v/>
          </cell>
          <cell r="K1801" t="str">
            <v>M0</v>
          </cell>
          <cell r="L1801" t="str">
            <v>7915</v>
          </cell>
          <cell r="M1801" t="str">
            <v>S</v>
          </cell>
          <cell r="N1801">
            <v>557976</v>
          </cell>
        </row>
        <row r="1802">
          <cell r="A1802" t="str">
            <v>FG-KEI-SCH-AS-0009</v>
          </cell>
          <cell r="B1802" t="str">
            <v>CINT</v>
          </cell>
          <cell r="C1802" t="str">
            <v/>
          </cell>
          <cell r="D1802" t="str">
            <v>KEIKO DESK NO 4 FB P IVORY  HPL</v>
          </cell>
          <cell r="E1802">
            <v>44928</v>
          </cell>
          <cell r="F1802" t="str">
            <v>FERF</v>
          </cell>
          <cell r="G1802" t="str">
            <v>CI_SCH</v>
          </cell>
          <cell r="H1802" t="str">
            <v>PC</v>
          </cell>
          <cell r="I1802" t="str">
            <v>CPR</v>
          </cell>
          <cell r="J1802" t="str">
            <v/>
          </cell>
          <cell r="K1802" t="str">
            <v>M0</v>
          </cell>
          <cell r="L1802" t="str">
            <v>7915</v>
          </cell>
          <cell r="M1802" t="str">
            <v>S</v>
          </cell>
          <cell r="N1802">
            <v>557976</v>
          </cell>
        </row>
        <row r="1803">
          <cell r="A1803" t="str">
            <v>FG-KEI-SCH-AS-0010</v>
          </cell>
          <cell r="B1803" t="str">
            <v>CINT</v>
          </cell>
          <cell r="C1803" t="str">
            <v/>
          </cell>
          <cell r="D1803" t="str">
            <v>KEIKO DESK HD NO 6 FB P IVORY</v>
          </cell>
          <cell r="E1803">
            <v>44834</v>
          </cell>
          <cell r="F1803" t="str">
            <v>FERF</v>
          </cell>
          <cell r="G1803" t="str">
            <v>CI_SCH</v>
          </cell>
          <cell r="H1803" t="str">
            <v>PC</v>
          </cell>
          <cell r="I1803" t="str">
            <v>CPR</v>
          </cell>
          <cell r="J1803" t="str">
            <v/>
          </cell>
          <cell r="K1803" t="str">
            <v>M0</v>
          </cell>
          <cell r="L1803" t="str">
            <v>7915</v>
          </cell>
          <cell r="M1803" t="str">
            <v>S</v>
          </cell>
          <cell r="N1803">
            <v>460253</v>
          </cell>
        </row>
        <row r="1804">
          <cell r="A1804" t="str">
            <v>FG-KEI-SCH-AS-0011</v>
          </cell>
          <cell r="B1804" t="str">
            <v>CINT</v>
          </cell>
          <cell r="C1804" t="str">
            <v/>
          </cell>
          <cell r="D1804" t="str">
            <v>KEIKO DESK NO 4 P IVORY JP</v>
          </cell>
          <cell r="E1804">
            <v>0</v>
          </cell>
          <cell r="F1804" t="str">
            <v>FERF</v>
          </cell>
          <cell r="G1804" t="str">
            <v>CI_SCH</v>
          </cell>
          <cell r="H1804" t="str">
            <v>PC</v>
          </cell>
          <cell r="I1804" t="str">
            <v>CPR</v>
          </cell>
          <cell r="J1804" t="str">
            <v/>
          </cell>
          <cell r="K1804" t="str">
            <v>M0</v>
          </cell>
          <cell r="L1804" t="str">
            <v>7915</v>
          </cell>
          <cell r="M1804" t="str">
            <v>S</v>
          </cell>
          <cell r="N1804">
            <v>0</v>
          </cell>
        </row>
        <row r="1805">
          <cell r="A1805" t="str">
            <v>FG-KEI-SCH-AS-0012</v>
          </cell>
          <cell r="B1805" t="str">
            <v>CINT</v>
          </cell>
          <cell r="C1805" t="str">
            <v/>
          </cell>
          <cell r="D1805" t="str">
            <v>KEIKO DESK NO 5 P IVORY JP</v>
          </cell>
          <cell r="E1805">
            <v>45057</v>
          </cell>
          <cell r="F1805" t="str">
            <v>FERF</v>
          </cell>
          <cell r="G1805" t="str">
            <v>CI_SCH</v>
          </cell>
          <cell r="H1805" t="str">
            <v>PC</v>
          </cell>
          <cell r="I1805" t="str">
            <v>CPR</v>
          </cell>
          <cell r="J1805" t="str">
            <v/>
          </cell>
          <cell r="K1805" t="str">
            <v>M0</v>
          </cell>
          <cell r="L1805" t="str">
            <v>7915</v>
          </cell>
          <cell r="M1805" t="str">
            <v>S</v>
          </cell>
          <cell r="N1805">
            <v>361390</v>
          </cell>
        </row>
        <row r="1806">
          <cell r="A1806" t="str">
            <v>FG-KEI-SCH-AS-0013</v>
          </cell>
          <cell r="B1806" t="str">
            <v>CINT</v>
          </cell>
          <cell r="C1806" t="str">
            <v/>
          </cell>
          <cell r="D1806" t="str">
            <v>KEIKO DESK NO 6 P IVORY JP</v>
          </cell>
          <cell r="E1806">
            <v>44928</v>
          </cell>
          <cell r="F1806" t="str">
            <v>FERF</v>
          </cell>
          <cell r="G1806" t="str">
            <v>CI_SCH</v>
          </cell>
          <cell r="H1806" t="str">
            <v>PC</v>
          </cell>
          <cell r="I1806" t="str">
            <v>CPR</v>
          </cell>
          <cell r="J1806" t="str">
            <v/>
          </cell>
          <cell r="K1806" t="str">
            <v>M0</v>
          </cell>
          <cell r="L1806" t="str">
            <v>7915</v>
          </cell>
          <cell r="M1806" t="str">
            <v>S</v>
          </cell>
          <cell r="N1806">
            <v>557976</v>
          </cell>
        </row>
        <row r="1807">
          <cell r="A1807" t="str">
            <v>FG-KEI-SCH-AS-0014</v>
          </cell>
          <cell r="B1807" t="str">
            <v>CINT</v>
          </cell>
          <cell r="C1807" t="str">
            <v/>
          </cell>
          <cell r="D1807" t="str">
            <v>KEIKO DESK NO 4 P IVORY TT ECHOOL</v>
          </cell>
          <cell r="E1807">
            <v>0</v>
          </cell>
          <cell r="F1807" t="str">
            <v>FERF</v>
          </cell>
          <cell r="G1807" t="str">
            <v>CI_SCH</v>
          </cell>
          <cell r="H1807" t="str">
            <v>PC</v>
          </cell>
          <cell r="I1807" t="str">
            <v>CPR</v>
          </cell>
          <cell r="J1807" t="str">
            <v/>
          </cell>
          <cell r="K1807" t="str">
            <v>M0</v>
          </cell>
          <cell r="L1807" t="str">
            <v>7915</v>
          </cell>
          <cell r="M1807" t="str">
            <v>S</v>
          </cell>
          <cell r="N1807">
            <v>0</v>
          </cell>
        </row>
        <row r="1808">
          <cell r="A1808" t="str">
            <v>FG-KEI-SCH-AS-0015</v>
          </cell>
          <cell r="B1808" t="str">
            <v>CINT</v>
          </cell>
          <cell r="C1808" t="str">
            <v/>
          </cell>
          <cell r="D1808" t="str">
            <v>KEIKO DESK NO 5 FB P IVORY</v>
          </cell>
          <cell r="E1808">
            <v>44928</v>
          </cell>
          <cell r="F1808" t="str">
            <v>FERF</v>
          </cell>
          <cell r="G1808" t="str">
            <v>CI_SCH</v>
          </cell>
          <cell r="H1808" t="str">
            <v>PC</v>
          </cell>
          <cell r="I1808" t="str">
            <v>CPR</v>
          </cell>
          <cell r="J1808" t="str">
            <v/>
          </cell>
          <cell r="K1808" t="str">
            <v>M0</v>
          </cell>
          <cell r="L1808" t="str">
            <v>7915</v>
          </cell>
          <cell r="M1808" t="str">
            <v>S</v>
          </cell>
          <cell r="N1808">
            <v>557976</v>
          </cell>
        </row>
        <row r="1809">
          <cell r="A1809" t="str">
            <v>FG-KEI-SCH-AS-0016</v>
          </cell>
          <cell r="B1809" t="str">
            <v>CINT</v>
          </cell>
          <cell r="C1809" t="str">
            <v/>
          </cell>
          <cell r="D1809" t="str">
            <v>KEIKO DESK NO 6 FB P IVORY</v>
          </cell>
          <cell r="E1809">
            <v>44928</v>
          </cell>
          <cell r="F1809" t="str">
            <v>FERF</v>
          </cell>
          <cell r="G1809" t="str">
            <v>CI_SCH</v>
          </cell>
          <cell r="H1809" t="str">
            <v>PC</v>
          </cell>
          <cell r="I1809" t="str">
            <v>CPR</v>
          </cell>
          <cell r="J1809" t="str">
            <v/>
          </cell>
          <cell r="K1809" t="str">
            <v>M0</v>
          </cell>
          <cell r="L1809" t="str">
            <v>7915</v>
          </cell>
          <cell r="M1809" t="str">
            <v>S</v>
          </cell>
          <cell r="N1809">
            <v>557976</v>
          </cell>
        </row>
        <row r="1810">
          <cell r="A1810" t="str">
            <v>FG-KEI-SCH-AS-0017</v>
          </cell>
          <cell r="B1810" t="str">
            <v>CINT</v>
          </cell>
          <cell r="C1810" t="str">
            <v/>
          </cell>
          <cell r="D1810" t="str">
            <v>KEIKO DESK NO 6 FB P IVORY TT LEBAR</v>
          </cell>
          <cell r="E1810">
            <v>0</v>
          </cell>
          <cell r="F1810" t="str">
            <v>FERF</v>
          </cell>
          <cell r="G1810" t="str">
            <v>CI_SCH</v>
          </cell>
          <cell r="H1810" t="str">
            <v>PC</v>
          </cell>
          <cell r="I1810" t="str">
            <v>CPR</v>
          </cell>
          <cell r="J1810" t="str">
            <v/>
          </cell>
          <cell r="K1810" t="str">
            <v>M0</v>
          </cell>
          <cell r="L1810" t="str">
            <v>7915</v>
          </cell>
          <cell r="M1810" t="str">
            <v>S</v>
          </cell>
          <cell r="N1810">
            <v>0</v>
          </cell>
        </row>
        <row r="1811">
          <cell r="A1811" t="str">
            <v>FG-KEI-SCH-AS-0018</v>
          </cell>
          <cell r="B1811" t="str">
            <v>CINT</v>
          </cell>
          <cell r="C1811" t="str">
            <v/>
          </cell>
          <cell r="D1811" t="str">
            <v>KEIKO DESK NO 6 FB P IVORY TT PLASTIC</v>
          </cell>
          <cell r="E1811">
            <v>0</v>
          </cell>
          <cell r="F1811" t="str">
            <v>FERF</v>
          </cell>
          <cell r="G1811" t="str">
            <v>CI_SCH</v>
          </cell>
          <cell r="H1811" t="str">
            <v>PC</v>
          </cell>
          <cell r="I1811" t="str">
            <v>CPR</v>
          </cell>
          <cell r="J1811" t="str">
            <v/>
          </cell>
          <cell r="K1811" t="str">
            <v>M0</v>
          </cell>
          <cell r="L1811" t="str">
            <v>7915</v>
          </cell>
          <cell r="M1811" t="str">
            <v>S</v>
          </cell>
          <cell r="N1811">
            <v>0</v>
          </cell>
        </row>
        <row r="1812">
          <cell r="A1812" t="str">
            <v>FG-KEI-SCH-AS-0019</v>
          </cell>
          <cell r="B1812" t="str">
            <v>CINT</v>
          </cell>
          <cell r="C1812" t="str">
            <v/>
          </cell>
          <cell r="D1812" t="str">
            <v>KEIKO DESK NO 4 P CREAM</v>
          </cell>
          <cell r="E1812">
            <v>0</v>
          </cell>
          <cell r="F1812" t="str">
            <v>FERF</v>
          </cell>
          <cell r="G1812" t="str">
            <v>CI_SCH</v>
          </cell>
          <cell r="H1812" t="str">
            <v>PC</v>
          </cell>
          <cell r="I1812" t="str">
            <v>CPR</v>
          </cell>
          <cell r="J1812" t="str">
            <v/>
          </cell>
          <cell r="K1812" t="str">
            <v>M0</v>
          </cell>
          <cell r="L1812" t="str">
            <v>7915</v>
          </cell>
          <cell r="M1812" t="str">
            <v>S</v>
          </cell>
          <cell r="N1812">
            <v>0</v>
          </cell>
        </row>
        <row r="1813">
          <cell r="A1813" t="str">
            <v>FG-KEI-SCH-AS-0020</v>
          </cell>
          <cell r="B1813" t="str">
            <v>CINT</v>
          </cell>
          <cell r="C1813" t="str">
            <v/>
          </cell>
          <cell r="D1813" t="str">
            <v>KEIKO DESK NO 5 P CREAM</v>
          </cell>
          <cell r="E1813">
            <v>0</v>
          </cell>
          <cell r="F1813" t="str">
            <v>FERF</v>
          </cell>
          <cell r="G1813" t="str">
            <v>CI_SCH</v>
          </cell>
          <cell r="H1813" t="str">
            <v>PC</v>
          </cell>
          <cell r="I1813" t="str">
            <v>CPR</v>
          </cell>
          <cell r="J1813" t="str">
            <v/>
          </cell>
          <cell r="K1813" t="str">
            <v>M0</v>
          </cell>
          <cell r="L1813" t="str">
            <v>7915</v>
          </cell>
          <cell r="M1813" t="str">
            <v>S</v>
          </cell>
          <cell r="N1813">
            <v>0</v>
          </cell>
        </row>
        <row r="1814">
          <cell r="A1814" t="str">
            <v>FG-KEI-SCH-AS-0021</v>
          </cell>
          <cell r="B1814" t="str">
            <v>CINT</v>
          </cell>
          <cell r="C1814" t="str">
            <v/>
          </cell>
          <cell r="D1814" t="str">
            <v>KEIKO DESK NO 6 P CREAM</v>
          </cell>
          <cell r="E1814">
            <v>0</v>
          </cell>
          <cell r="F1814" t="str">
            <v>FERF</v>
          </cell>
          <cell r="G1814" t="str">
            <v>CI_SCH</v>
          </cell>
          <cell r="H1814" t="str">
            <v>PC</v>
          </cell>
          <cell r="I1814" t="str">
            <v>CPR</v>
          </cell>
          <cell r="J1814" t="str">
            <v/>
          </cell>
          <cell r="K1814" t="str">
            <v>M0</v>
          </cell>
          <cell r="L1814" t="str">
            <v>7915</v>
          </cell>
          <cell r="M1814" t="str">
            <v>S</v>
          </cell>
          <cell r="N1814">
            <v>0</v>
          </cell>
        </row>
        <row r="1815">
          <cell r="A1815" t="str">
            <v>FG-KEI-SCH-AS-0022</v>
          </cell>
          <cell r="B1815" t="str">
            <v>CINT</v>
          </cell>
          <cell r="C1815" t="str">
            <v/>
          </cell>
          <cell r="D1815" t="str">
            <v>KEIKO DESK NO 4 P IVORY NE</v>
          </cell>
          <cell r="E1815">
            <v>44928</v>
          </cell>
          <cell r="F1815" t="str">
            <v>FERF</v>
          </cell>
          <cell r="G1815" t="str">
            <v>CI_SCH</v>
          </cell>
          <cell r="H1815" t="str">
            <v>PC</v>
          </cell>
          <cell r="I1815" t="str">
            <v>CPR</v>
          </cell>
          <cell r="J1815" t="str">
            <v/>
          </cell>
          <cell r="K1815" t="str">
            <v>M0</v>
          </cell>
          <cell r="L1815" t="str">
            <v>7915</v>
          </cell>
          <cell r="M1815" t="str">
            <v>S</v>
          </cell>
          <cell r="N1815">
            <v>557976</v>
          </cell>
        </row>
        <row r="1816">
          <cell r="A1816" t="str">
            <v>FG-KEI-SCH-AS-0023</v>
          </cell>
          <cell r="B1816" t="str">
            <v>CINT</v>
          </cell>
          <cell r="C1816" t="str">
            <v/>
          </cell>
          <cell r="D1816" t="str">
            <v>KEIKO DESK NO 5 P IVORY NE</v>
          </cell>
          <cell r="E1816">
            <v>44928</v>
          </cell>
          <cell r="F1816" t="str">
            <v>FERF</v>
          </cell>
          <cell r="G1816" t="str">
            <v>CI_SCH</v>
          </cell>
          <cell r="H1816" t="str">
            <v>PC</v>
          </cell>
          <cell r="I1816" t="str">
            <v>CPR</v>
          </cell>
          <cell r="J1816" t="str">
            <v/>
          </cell>
          <cell r="K1816" t="str">
            <v>M0</v>
          </cell>
          <cell r="L1816" t="str">
            <v>7915</v>
          </cell>
          <cell r="M1816" t="str">
            <v>S</v>
          </cell>
          <cell r="N1816">
            <v>557976</v>
          </cell>
        </row>
        <row r="1817">
          <cell r="A1817" t="str">
            <v>FG-KEI-SCH-AS-0024</v>
          </cell>
          <cell r="B1817" t="str">
            <v>CINT</v>
          </cell>
          <cell r="C1817" t="str">
            <v/>
          </cell>
          <cell r="D1817" t="str">
            <v>KEIKO DESK NO 6 P CREAM NE</v>
          </cell>
          <cell r="E1817">
            <v>0</v>
          </cell>
          <cell r="F1817" t="str">
            <v>FERF</v>
          </cell>
          <cell r="G1817" t="str">
            <v>CI_SCH</v>
          </cell>
          <cell r="H1817" t="str">
            <v>PC</v>
          </cell>
          <cell r="I1817" t="str">
            <v>CPR</v>
          </cell>
          <cell r="J1817" t="str">
            <v/>
          </cell>
          <cell r="K1817" t="str">
            <v>M0</v>
          </cell>
          <cell r="L1817" t="str">
            <v>7915</v>
          </cell>
          <cell r="M1817" t="str">
            <v>S</v>
          </cell>
          <cell r="N1817">
            <v>0</v>
          </cell>
        </row>
        <row r="1818">
          <cell r="A1818" t="str">
            <v>FG-KEI-SCH-AS-0025</v>
          </cell>
          <cell r="B1818" t="str">
            <v>CINT</v>
          </cell>
          <cell r="C1818" t="str">
            <v/>
          </cell>
          <cell r="D1818" t="str">
            <v>KEIKO DESK NO 6 P IVORY NE</v>
          </cell>
          <cell r="E1818">
            <v>44928</v>
          </cell>
          <cell r="F1818" t="str">
            <v>FERF</v>
          </cell>
          <cell r="G1818" t="str">
            <v>CI_SCH</v>
          </cell>
          <cell r="H1818" t="str">
            <v>PC</v>
          </cell>
          <cell r="I1818" t="str">
            <v>CPR</v>
          </cell>
          <cell r="J1818" t="str">
            <v/>
          </cell>
          <cell r="K1818" t="str">
            <v>M0</v>
          </cell>
          <cell r="L1818" t="str">
            <v>7915</v>
          </cell>
          <cell r="M1818" t="str">
            <v>S</v>
          </cell>
          <cell r="N1818">
            <v>557976</v>
          </cell>
        </row>
        <row r="1819">
          <cell r="A1819" t="str">
            <v>FG-KEI-SCH-AS-0026</v>
          </cell>
          <cell r="B1819" t="str">
            <v>CINT</v>
          </cell>
          <cell r="C1819" t="str">
            <v/>
          </cell>
          <cell r="D1819" t="str">
            <v>KEIKO DESK PLUS NO 4 P IVORY</v>
          </cell>
          <cell r="E1819">
            <v>44966</v>
          </cell>
          <cell r="F1819" t="str">
            <v>FERF</v>
          </cell>
          <cell r="G1819" t="str">
            <v>CI_SCH</v>
          </cell>
          <cell r="H1819" t="str">
            <v>PC</v>
          </cell>
          <cell r="I1819" t="str">
            <v>CPR</v>
          </cell>
          <cell r="J1819" t="str">
            <v/>
          </cell>
          <cell r="K1819" t="str">
            <v>M0</v>
          </cell>
          <cell r="L1819" t="str">
            <v>7915</v>
          </cell>
          <cell r="M1819" t="str">
            <v>S</v>
          </cell>
          <cell r="N1819">
            <v>281446</v>
          </cell>
        </row>
        <row r="1820">
          <cell r="A1820" t="str">
            <v>FG-KEI-SCH-AS-0027</v>
          </cell>
          <cell r="B1820" t="str">
            <v>CINT</v>
          </cell>
          <cell r="C1820" t="str">
            <v/>
          </cell>
          <cell r="D1820" t="str">
            <v>KEIKO DESK PLUS NO 5 P IVORY</v>
          </cell>
          <cell r="E1820">
            <v>44928</v>
          </cell>
          <cell r="F1820" t="str">
            <v>FERF</v>
          </cell>
          <cell r="G1820" t="str">
            <v>CI_SCH</v>
          </cell>
          <cell r="H1820" t="str">
            <v>PC</v>
          </cell>
          <cell r="I1820" t="str">
            <v>CPR</v>
          </cell>
          <cell r="J1820" t="str">
            <v/>
          </cell>
          <cell r="K1820" t="str">
            <v>M0</v>
          </cell>
          <cell r="L1820" t="str">
            <v>7915</v>
          </cell>
          <cell r="M1820" t="str">
            <v>S</v>
          </cell>
          <cell r="N1820">
            <v>557976</v>
          </cell>
        </row>
        <row r="1821">
          <cell r="A1821" t="str">
            <v>FG-KEI-SCH-AS-0028</v>
          </cell>
          <cell r="B1821" t="str">
            <v>CINT</v>
          </cell>
          <cell r="C1821" t="str">
            <v/>
          </cell>
          <cell r="D1821" t="str">
            <v>KEIKO DESK PLUS NO 6 P IVORY</v>
          </cell>
          <cell r="E1821">
            <v>44928</v>
          </cell>
          <cell r="F1821" t="str">
            <v>FERF</v>
          </cell>
          <cell r="G1821" t="str">
            <v>CI_SCH</v>
          </cell>
          <cell r="H1821" t="str">
            <v>PC</v>
          </cell>
          <cell r="I1821" t="str">
            <v>CPR</v>
          </cell>
          <cell r="J1821" t="str">
            <v/>
          </cell>
          <cell r="K1821" t="str">
            <v>M0</v>
          </cell>
          <cell r="L1821" t="str">
            <v>7915</v>
          </cell>
          <cell r="M1821" t="str">
            <v>S</v>
          </cell>
          <cell r="N1821">
            <v>557976</v>
          </cell>
        </row>
        <row r="1822">
          <cell r="A1822" t="str">
            <v>FG-KEI-SCH-AS-0029</v>
          </cell>
          <cell r="B1822" t="str">
            <v>CINT</v>
          </cell>
          <cell r="C1822" t="str">
            <v/>
          </cell>
          <cell r="D1822" t="str">
            <v>KEIKO DESK PLUS NO 4 P IVORY TT BROWN</v>
          </cell>
          <cell r="E1822">
            <v>0</v>
          </cell>
          <cell r="F1822" t="str">
            <v>FERF</v>
          </cell>
          <cell r="G1822" t="str">
            <v>CI_SCH</v>
          </cell>
          <cell r="H1822" t="str">
            <v>PC</v>
          </cell>
          <cell r="I1822" t="str">
            <v>CPR</v>
          </cell>
          <cell r="J1822" t="str">
            <v/>
          </cell>
          <cell r="K1822" t="str">
            <v>M0</v>
          </cell>
          <cell r="L1822" t="str">
            <v>7915</v>
          </cell>
          <cell r="M1822" t="str">
            <v>S</v>
          </cell>
          <cell r="N1822">
            <v>0</v>
          </cell>
        </row>
        <row r="1823">
          <cell r="A1823" t="str">
            <v>FG-KEI-SCH-AS-0030</v>
          </cell>
          <cell r="B1823" t="str">
            <v>CINT</v>
          </cell>
          <cell r="C1823" t="str">
            <v/>
          </cell>
          <cell r="D1823" t="str">
            <v>KEIKO DESK PLUS NO 5 P IVORY TT BROWN</v>
          </cell>
          <cell r="E1823">
            <v>44928</v>
          </cell>
          <cell r="F1823" t="str">
            <v>FERF</v>
          </cell>
          <cell r="G1823" t="str">
            <v>CI_SCH</v>
          </cell>
          <cell r="H1823" t="str">
            <v>PC</v>
          </cell>
          <cell r="I1823" t="str">
            <v>CPR</v>
          </cell>
          <cell r="J1823" t="str">
            <v/>
          </cell>
          <cell r="K1823" t="str">
            <v>M0</v>
          </cell>
          <cell r="L1823" t="str">
            <v>7915</v>
          </cell>
          <cell r="M1823" t="str">
            <v>S</v>
          </cell>
          <cell r="N1823">
            <v>557976</v>
          </cell>
        </row>
        <row r="1824">
          <cell r="A1824" t="str">
            <v>FG-KEI-SCH-AS-0031</v>
          </cell>
          <cell r="B1824" t="str">
            <v>CINT</v>
          </cell>
          <cell r="C1824" t="str">
            <v/>
          </cell>
          <cell r="D1824" t="str">
            <v>KEIKO DESK PLUS NO 6 P IVORY TT BROWN</v>
          </cell>
          <cell r="E1824">
            <v>44928</v>
          </cell>
          <cell r="F1824" t="str">
            <v>FERF</v>
          </cell>
          <cell r="G1824" t="str">
            <v>CI_SCH</v>
          </cell>
          <cell r="H1824" t="str">
            <v>PC</v>
          </cell>
          <cell r="I1824" t="str">
            <v>CPR</v>
          </cell>
          <cell r="J1824" t="str">
            <v/>
          </cell>
          <cell r="K1824" t="str">
            <v>M0</v>
          </cell>
          <cell r="L1824" t="str">
            <v>7915</v>
          </cell>
          <cell r="M1824" t="str">
            <v>S</v>
          </cell>
          <cell r="N1824">
            <v>557976</v>
          </cell>
        </row>
        <row r="1825">
          <cell r="A1825" t="str">
            <v>FG-KEI-SCH-AS-0032</v>
          </cell>
          <cell r="B1825" t="str">
            <v>CINT</v>
          </cell>
          <cell r="C1825" t="str">
            <v/>
          </cell>
          <cell r="D1825" t="str">
            <v>KEIKO DESK NO.6 FB P IVORY CUSTOM</v>
          </cell>
          <cell r="E1825">
            <v>44928</v>
          </cell>
          <cell r="F1825" t="str">
            <v>FERF</v>
          </cell>
          <cell r="G1825" t="str">
            <v>CI_SCH</v>
          </cell>
          <cell r="H1825" t="str">
            <v>PC</v>
          </cell>
          <cell r="I1825" t="str">
            <v>CPR</v>
          </cell>
          <cell r="J1825" t="str">
            <v/>
          </cell>
          <cell r="K1825" t="str">
            <v>M0</v>
          </cell>
          <cell r="L1825" t="str">
            <v>7915</v>
          </cell>
          <cell r="M1825" t="str">
            <v>S</v>
          </cell>
          <cell r="N1825">
            <v>557976</v>
          </cell>
        </row>
        <row r="1826">
          <cell r="A1826" t="str">
            <v>FG-KEI-SCH-AS-0033</v>
          </cell>
          <cell r="B1826" t="str">
            <v>CINT</v>
          </cell>
          <cell r="C1826" t="str">
            <v/>
          </cell>
          <cell r="D1826" t="str">
            <v>KEIKO DESK NH P IVORY</v>
          </cell>
          <cell r="E1826">
            <v>44966</v>
          </cell>
          <cell r="F1826" t="str">
            <v>FERF</v>
          </cell>
          <cell r="G1826" t="str">
            <v>CI_SCH</v>
          </cell>
          <cell r="H1826" t="str">
            <v>PC</v>
          </cell>
          <cell r="I1826" t="str">
            <v>CPR</v>
          </cell>
          <cell r="J1826" t="str">
            <v/>
          </cell>
          <cell r="K1826" t="str">
            <v>M0</v>
          </cell>
          <cell r="L1826" t="str">
            <v>7915</v>
          </cell>
          <cell r="M1826" t="str">
            <v>S</v>
          </cell>
          <cell r="N1826">
            <v>435495</v>
          </cell>
        </row>
        <row r="1827">
          <cell r="A1827" t="str">
            <v>FG-KEI-SCH-AS-0034</v>
          </cell>
          <cell r="B1827" t="str">
            <v>CINT</v>
          </cell>
          <cell r="C1827" t="str">
            <v/>
          </cell>
          <cell r="D1827" t="str">
            <v>KEIKO DESK NL NO 5 P IVORY</v>
          </cell>
          <cell r="E1827">
            <v>45182</v>
          </cell>
          <cell r="F1827" t="str">
            <v>FERF</v>
          </cell>
          <cell r="G1827" t="str">
            <v>CI_SCH</v>
          </cell>
          <cell r="H1827" t="str">
            <v>PC</v>
          </cell>
          <cell r="I1827" t="str">
            <v>CPR</v>
          </cell>
          <cell r="J1827" t="str">
            <v/>
          </cell>
          <cell r="K1827" t="str">
            <v>M0</v>
          </cell>
          <cell r="L1827" t="str">
            <v>7915</v>
          </cell>
          <cell r="M1827" t="str">
            <v>S</v>
          </cell>
          <cell r="N1827">
            <v>346167</v>
          </cell>
        </row>
        <row r="1828">
          <cell r="A1828" t="str">
            <v>FG-KEI-SCH-AS-0035</v>
          </cell>
          <cell r="B1828" t="str">
            <v>CINT</v>
          </cell>
          <cell r="C1828" t="str">
            <v/>
          </cell>
          <cell r="D1828" t="str">
            <v>KEIKO DESK T P IVORY</v>
          </cell>
          <cell r="E1828">
            <v>44966</v>
          </cell>
          <cell r="F1828" t="str">
            <v>FERF</v>
          </cell>
          <cell r="G1828" t="str">
            <v>CI_SCH</v>
          </cell>
          <cell r="H1828" t="str">
            <v>PC</v>
          </cell>
          <cell r="I1828" t="str">
            <v>CPR</v>
          </cell>
          <cell r="J1828" t="str">
            <v/>
          </cell>
          <cell r="K1828" t="str">
            <v>M0</v>
          </cell>
          <cell r="L1828" t="str">
            <v>7915</v>
          </cell>
          <cell r="M1828" t="str">
            <v>S</v>
          </cell>
          <cell r="N1828">
            <v>482974</v>
          </cell>
        </row>
        <row r="1829">
          <cell r="A1829" t="str">
            <v>FG-KEI-SCH-AS-0036</v>
          </cell>
          <cell r="B1829" t="str">
            <v>CINT</v>
          </cell>
          <cell r="C1829" t="str">
            <v/>
          </cell>
          <cell r="D1829" t="str">
            <v>KEIKO CHAIR T P IVORY</v>
          </cell>
          <cell r="E1829">
            <v>44825</v>
          </cell>
          <cell r="F1829" t="str">
            <v>FERF</v>
          </cell>
          <cell r="G1829" t="str">
            <v>CI_SCH</v>
          </cell>
          <cell r="H1829" t="str">
            <v>PC</v>
          </cell>
          <cell r="I1829" t="str">
            <v>CPR</v>
          </cell>
          <cell r="J1829" t="str">
            <v/>
          </cell>
          <cell r="K1829" t="str">
            <v>M0</v>
          </cell>
          <cell r="L1829" t="str">
            <v>7915</v>
          </cell>
          <cell r="M1829" t="str">
            <v>S</v>
          </cell>
          <cell r="N1829">
            <v>204113</v>
          </cell>
        </row>
        <row r="1830">
          <cell r="A1830" t="str">
            <v>FG-KEI-SCH-AS-0037</v>
          </cell>
          <cell r="B1830" t="str">
            <v>CINT</v>
          </cell>
          <cell r="C1830" t="str">
            <v/>
          </cell>
          <cell r="D1830" t="str">
            <v>KEIKO CHAIR NH P IVORY</v>
          </cell>
          <cell r="E1830">
            <v>44966</v>
          </cell>
          <cell r="F1830" t="str">
            <v>FERF</v>
          </cell>
          <cell r="G1830" t="str">
            <v>CI_SCH</v>
          </cell>
          <cell r="H1830" t="str">
            <v>PC</v>
          </cell>
          <cell r="I1830" t="str">
            <v>CPR</v>
          </cell>
          <cell r="J1830" t="str">
            <v/>
          </cell>
          <cell r="K1830" t="str">
            <v>M0</v>
          </cell>
          <cell r="L1830" t="str">
            <v>7915</v>
          </cell>
          <cell r="M1830" t="str">
            <v>S</v>
          </cell>
          <cell r="N1830">
            <v>206814</v>
          </cell>
        </row>
        <row r="1831">
          <cell r="A1831" t="str">
            <v>FG-KEI-SCH-AS-0038</v>
          </cell>
          <cell r="B1831" t="str">
            <v>CINT</v>
          </cell>
          <cell r="C1831" t="str">
            <v/>
          </cell>
          <cell r="D1831" t="str">
            <v>KEIKO DESK NM P IVORY</v>
          </cell>
          <cell r="E1831">
            <v>44966</v>
          </cell>
          <cell r="F1831" t="str">
            <v>FERF</v>
          </cell>
          <cell r="G1831" t="str">
            <v>CI_SCH</v>
          </cell>
          <cell r="H1831" t="str">
            <v>PC</v>
          </cell>
          <cell r="I1831" t="str">
            <v>CPR</v>
          </cell>
          <cell r="J1831" t="str">
            <v/>
          </cell>
          <cell r="K1831" t="str">
            <v>M0</v>
          </cell>
          <cell r="L1831" t="str">
            <v>7915</v>
          </cell>
          <cell r="M1831" t="str">
            <v>S</v>
          </cell>
          <cell r="N1831">
            <v>359823</v>
          </cell>
        </row>
        <row r="1832">
          <cell r="A1832" t="str">
            <v>FG-KEI-SCH-AS-0039</v>
          </cell>
          <cell r="B1832" t="str">
            <v>CINT</v>
          </cell>
          <cell r="C1832" t="str">
            <v/>
          </cell>
          <cell r="D1832" t="str">
            <v>KEIKO CHAIR NM P IVORY</v>
          </cell>
          <cell r="E1832">
            <v>44874</v>
          </cell>
          <cell r="F1832" t="str">
            <v>FERF</v>
          </cell>
          <cell r="G1832" t="str">
            <v>CI_SCH</v>
          </cell>
          <cell r="H1832" t="str">
            <v>PC</v>
          </cell>
          <cell r="I1832" t="str">
            <v>CPR</v>
          </cell>
          <cell r="J1832" t="str">
            <v/>
          </cell>
          <cell r="K1832" t="str">
            <v>M0</v>
          </cell>
          <cell r="L1832" t="str">
            <v>7915</v>
          </cell>
          <cell r="M1832" t="str">
            <v>S</v>
          </cell>
          <cell r="N1832">
            <v>188302</v>
          </cell>
        </row>
        <row r="1833">
          <cell r="A1833" t="str">
            <v>FG-KEI-SCH-AS-0040</v>
          </cell>
          <cell r="B1833" t="str">
            <v>CINT</v>
          </cell>
          <cell r="C1833" t="str">
            <v/>
          </cell>
          <cell r="D1833" t="str">
            <v>KEIKO DESK NL P IVORY</v>
          </cell>
          <cell r="E1833">
            <v>44874</v>
          </cell>
          <cell r="F1833" t="str">
            <v>FERF</v>
          </cell>
          <cell r="G1833" t="str">
            <v>CI_SCH</v>
          </cell>
          <cell r="H1833" t="str">
            <v>PC</v>
          </cell>
          <cell r="I1833" t="str">
            <v>CPR</v>
          </cell>
          <cell r="J1833" t="str">
            <v/>
          </cell>
          <cell r="K1833" t="str">
            <v>M0</v>
          </cell>
          <cell r="L1833" t="str">
            <v>7915</v>
          </cell>
          <cell r="M1833" t="str">
            <v>S</v>
          </cell>
          <cell r="N1833">
            <v>415071</v>
          </cell>
        </row>
        <row r="1834">
          <cell r="A1834" t="str">
            <v>FG-KEI-SCH-AS-0041</v>
          </cell>
          <cell r="B1834" t="str">
            <v>CINT</v>
          </cell>
          <cell r="C1834" t="str">
            <v/>
          </cell>
          <cell r="D1834" t="str">
            <v>KEIKO CHAIR NL P IVORY</v>
          </cell>
          <cell r="E1834">
            <v>44928</v>
          </cell>
          <cell r="F1834" t="str">
            <v>FERF</v>
          </cell>
          <cell r="G1834" t="str">
            <v>CI_SCH</v>
          </cell>
          <cell r="H1834" t="str">
            <v>PC</v>
          </cell>
          <cell r="I1834" t="str">
            <v>CPR</v>
          </cell>
          <cell r="J1834" t="str">
            <v/>
          </cell>
          <cell r="K1834" t="str">
            <v>M0</v>
          </cell>
          <cell r="L1834" t="str">
            <v>7915</v>
          </cell>
          <cell r="M1834" t="str">
            <v>S</v>
          </cell>
          <cell r="N1834">
            <v>557976</v>
          </cell>
        </row>
        <row r="1835">
          <cell r="A1835" t="str">
            <v>FG-KEI-SCH-AS-0042</v>
          </cell>
          <cell r="B1835" t="str">
            <v>CINT</v>
          </cell>
          <cell r="C1835" t="str">
            <v/>
          </cell>
          <cell r="D1835" t="str">
            <v>KEIKO DESK HD NO 5 FB P IVORY</v>
          </cell>
          <cell r="E1835">
            <v>44942</v>
          </cell>
          <cell r="F1835" t="str">
            <v>FERF</v>
          </cell>
          <cell r="G1835" t="str">
            <v>CI_SCH</v>
          </cell>
          <cell r="H1835" t="str">
            <v>PC</v>
          </cell>
          <cell r="I1835" t="str">
            <v>CPR</v>
          </cell>
          <cell r="J1835" t="str">
            <v/>
          </cell>
          <cell r="K1835" t="str">
            <v>M0</v>
          </cell>
          <cell r="L1835" t="str">
            <v>7915</v>
          </cell>
          <cell r="M1835" t="str">
            <v>S</v>
          </cell>
          <cell r="N1835">
            <v>440590</v>
          </cell>
        </row>
        <row r="1836">
          <cell r="A1836" t="str">
            <v>FG-KEI-SCH-AS-0043</v>
          </cell>
          <cell r="B1836" t="str">
            <v>CINT</v>
          </cell>
          <cell r="C1836" t="str">
            <v/>
          </cell>
          <cell r="D1836" t="str">
            <v>KEIKO DESK FB HD NO 6 P IVORY CUSTOME</v>
          </cell>
          <cell r="E1836">
            <v>45131</v>
          </cell>
          <cell r="F1836" t="str">
            <v>FERF</v>
          </cell>
          <cell r="G1836" t="str">
            <v>CI_SCH</v>
          </cell>
          <cell r="H1836" t="str">
            <v>PC</v>
          </cell>
          <cell r="I1836" t="str">
            <v>CPR</v>
          </cell>
          <cell r="J1836" t="str">
            <v/>
          </cell>
          <cell r="K1836" t="str">
            <v>M0</v>
          </cell>
          <cell r="L1836" t="str">
            <v>7915</v>
          </cell>
          <cell r="M1836" t="str">
            <v>S</v>
          </cell>
          <cell r="N1836">
            <v>495713</v>
          </cell>
        </row>
        <row r="1837">
          <cell r="A1837" t="str">
            <v>FG-KEI-SCH-AS-0044</v>
          </cell>
          <cell r="B1837" t="str">
            <v>CINT</v>
          </cell>
          <cell r="C1837" t="str">
            <v/>
          </cell>
          <cell r="D1837" t="str">
            <v>KEIKO DESK NO 5 FB P IVORY NEW</v>
          </cell>
          <cell r="E1837">
            <v>0</v>
          </cell>
          <cell r="F1837" t="str">
            <v>FERF</v>
          </cell>
          <cell r="G1837" t="str">
            <v>CI_SCH</v>
          </cell>
          <cell r="H1837" t="str">
            <v>PC</v>
          </cell>
          <cell r="I1837" t="str">
            <v>CPR</v>
          </cell>
          <cell r="J1837" t="str">
            <v/>
          </cell>
          <cell r="K1837" t="str">
            <v>M0</v>
          </cell>
          <cell r="L1837" t="str">
            <v>7915</v>
          </cell>
          <cell r="M1837" t="str">
            <v>S</v>
          </cell>
          <cell r="N1837">
            <v>0</v>
          </cell>
        </row>
        <row r="1838">
          <cell r="A1838" t="str">
            <v>FG-KEI-SCH-AS-0045</v>
          </cell>
          <cell r="B1838" t="str">
            <v>CINT</v>
          </cell>
          <cell r="C1838" t="str">
            <v/>
          </cell>
          <cell r="D1838" t="str">
            <v>KEIKO DESK NO 4 FB P IVORY NEW</v>
          </cell>
          <cell r="E1838">
            <v>0</v>
          </cell>
          <cell r="F1838" t="str">
            <v>FERF</v>
          </cell>
          <cell r="G1838" t="str">
            <v>CI_SCH</v>
          </cell>
          <cell r="H1838" t="str">
            <v>PC</v>
          </cell>
          <cell r="I1838" t="str">
            <v>CPR</v>
          </cell>
          <cell r="J1838" t="str">
            <v/>
          </cell>
          <cell r="K1838" t="str">
            <v>M0</v>
          </cell>
          <cell r="L1838" t="str">
            <v>7915</v>
          </cell>
          <cell r="M1838" t="str">
            <v>S</v>
          </cell>
          <cell r="N1838">
            <v>0</v>
          </cell>
        </row>
        <row r="1839">
          <cell r="A1839" t="str">
            <v>FG-KEI-SCH-AS-0046</v>
          </cell>
          <cell r="B1839" t="str">
            <v>CINT</v>
          </cell>
          <cell r="C1839" t="str">
            <v/>
          </cell>
          <cell r="D1839" t="str">
            <v>KEIKO DESK NO 6 FB P IVORY NEW</v>
          </cell>
          <cell r="E1839">
            <v>45168</v>
          </cell>
          <cell r="F1839" t="str">
            <v>FERF</v>
          </cell>
          <cell r="G1839" t="str">
            <v>CI_SCH</v>
          </cell>
          <cell r="H1839" t="str">
            <v>PC</v>
          </cell>
          <cell r="I1839" t="str">
            <v>CPR</v>
          </cell>
          <cell r="J1839" t="str">
            <v/>
          </cell>
          <cell r="K1839" t="str">
            <v>M0</v>
          </cell>
          <cell r="L1839" t="str">
            <v>7915</v>
          </cell>
          <cell r="M1839" t="str">
            <v>S</v>
          </cell>
          <cell r="N1839">
            <v>361657</v>
          </cell>
        </row>
        <row r="1840">
          <cell r="A1840" t="str">
            <v>FG-KEI-SCH-AS-0047</v>
          </cell>
          <cell r="B1840" t="str">
            <v>CINT</v>
          </cell>
          <cell r="C1840" t="str">
            <v/>
          </cell>
          <cell r="D1840" t="str">
            <v>KEIKO DESK NO 4 P IVORY NEW</v>
          </cell>
          <cell r="E1840">
            <v>0</v>
          </cell>
          <cell r="F1840" t="str">
            <v>FERF</v>
          </cell>
          <cell r="G1840" t="str">
            <v>CI_SCH</v>
          </cell>
          <cell r="H1840" t="str">
            <v>PC</v>
          </cell>
          <cell r="I1840" t="str">
            <v>CPR</v>
          </cell>
          <cell r="J1840" t="str">
            <v/>
          </cell>
          <cell r="K1840" t="str">
            <v>M0</v>
          </cell>
          <cell r="L1840" t="str">
            <v>7915</v>
          </cell>
          <cell r="M1840" t="str">
            <v>S</v>
          </cell>
          <cell r="N1840">
            <v>0</v>
          </cell>
        </row>
        <row r="1841">
          <cell r="A1841" t="str">
            <v>FG-KEI-SCH-AS-0048</v>
          </cell>
          <cell r="B1841" t="str">
            <v>CINT</v>
          </cell>
          <cell r="C1841" t="str">
            <v/>
          </cell>
          <cell r="D1841" t="str">
            <v>KEIKO DESK NO 5 P IVORY NEW</v>
          </cell>
          <cell r="E1841">
            <v>0</v>
          </cell>
          <cell r="F1841" t="str">
            <v>FERF</v>
          </cell>
          <cell r="G1841" t="str">
            <v>CI_SCH</v>
          </cell>
          <cell r="H1841" t="str">
            <v>PC</v>
          </cell>
          <cell r="I1841" t="str">
            <v>CPR</v>
          </cell>
          <cell r="J1841" t="str">
            <v/>
          </cell>
          <cell r="K1841" t="str">
            <v>M0</v>
          </cell>
          <cell r="L1841" t="str">
            <v>7915</v>
          </cell>
          <cell r="M1841" t="str">
            <v>S</v>
          </cell>
          <cell r="N1841">
            <v>0</v>
          </cell>
        </row>
        <row r="1842">
          <cell r="A1842" t="str">
            <v>FG-KEI-SCH-AS-0049</v>
          </cell>
          <cell r="B1842" t="str">
            <v>CINT</v>
          </cell>
          <cell r="C1842" t="str">
            <v/>
          </cell>
          <cell r="D1842" t="str">
            <v>KEIKO DESK NO 6 P IVORY NEW</v>
          </cell>
          <cell r="E1842">
            <v>45175</v>
          </cell>
          <cell r="F1842" t="str">
            <v>FERF</v>
          </cell>
          <cell r="G1842" t="str">
            <v>CI_SCH</v>
          </cell>
          <cell r="H1842" t="str">
            <v>PC</v>
          </cell>
          <cell r="I1842" t="str">
            <v>CPR</v>
          </cell>
          <cell r="J1842" t="str">
            <v/>
          </cell>
          <cell r="K1842" t="str">
            <v>M0</v>
          </cell>
          <cell r="L1842" t="str">
            <v>7915</v>
          </cell>
          <cell r="M1842" t="str">
            <v>S</v>
          </cell>
          <cell r="N1842">
            <v>319044</v>
          </cell>
        </row>
        <row r="1843">
          <cell r="A1843" t="str">
            <v>FG-KEI-SCH-AS-0050</v>
          </cell>
          <cell r="B1843" t="str">
            <v>CINT</v>
          </cell>
          <cell r="C1843" t="str">
            <v/>
          </cell>
          <cell r="D1843" t="str">
            <v>KEIKO DESK NO 6 P IVORY KNOCK DOWN NE</v>
          </cell>
          <cell r="E1843">
            <v>45300</v>
          </cell>
          <cell r="F1843" t="str">
            <v>FERF</v>
          </cell>
          <cell r="G1843" t="str">
            <v>CI_SCH</v>
          </cell>
          <cell r="H1843" t="str">
            <v>PC</v>
          </cell>
          <cell r="I1843" t="str">
            <v>CPR</v>
          </cell>
          <cell r="J1843" t="str">
            <v/>
          </cell>
          <cell r="K1843" t="str">
            <v>M0</v>
          </cell>
          <cell r="L1843" t="str">
            <v>7915</v>
          </cell>
          <cell r="M1843" t="str">
            <v>S</v>
          </cell>
          <cell r="N1843">
            <v>467407</v>
          </cell>
        </row>
        <row r="1844">
          <cell r="A1844" t="str">
            <v>FG-KOG-LPS-AS-0001</v>
          </cell>
          <cell r="B1844" t="str">
            <v>CINT</v>
          </cell>
          <cell r="C1844" t="str">
            <v/>
          </cell>
          <cell r="D1844" t="str">
            <v>KT-03 KOGU 2 BLUE</v>
          </cell>
          <cell r="E1844">
            <v>0</v>
          </cell>
          <cell r="F1844" t="str">
            <v>FERF</v>
          </cell>
          <cell r="G1844" t="str">
            <v>CI_WNM</v>
          </cell>
          <cell r="H1844" t="str">
            <v>PC</v>
          </cell>
          <cell r="I1844" t="str">
            <v>CPR</v>
          </cell>
          <cell r="J1844" t="str">
            <v/>
          </cell>
          <cell r="K1844" t="str">
            <v>M0</v>
          </cell>
          <cell r="L1844" t="str">
            <v>7915</v>
          </cell>
          <cell r="M1844" t="str">
            <v>S</v>
          </cell>
          <cell r="N1844">
            <v>0</v>
          </cell>
        </row>
        <row r="1845">
          <cell r="A1845" t="str">
            <v>FG-KOG-LPS-AS-0002</v>
          </cell>
          <cell r="B1845" t="str">
            <v>CINT</v>
          </cell>
          <cell r="C1845" t="str">
            <v/>
          </cell>
          <cell r="D1845" t="str">
            <v>KT-03 KOGU 2 DARK GREY</v>
          </cell>
          <cell r="E1845">
            <v>0</v>
          </cell>
          <cell r="F1845" t="str">
            <v>FERF</v>
          </cell>
          <cell r="G1845" t="str">
            <v>CI_WNM</v>
          </cell>
          <cell r="H1845" t="str">
            <v>PC</v>
          </cell>
          <cell r="I1845" t="str">
            <v>CPR</v>
          </cell>
          <cell r="J1845" t="str">
            <v/>
          </cell>
          <cell r="K1845" t="str">
            <v>M0</v>
          </cell>
          <cell r="L1845" t="str">
            <v>7915</v>
          </cell>
          <cell r="M1845" t="str">
            <v>S</v>
          </cell>
          <cell r="N1845">
            <v>0</v>
          </cell>
        </row>
        <row r="1846">
          <cell r="A1846" t="str">
            <v>FG-KOG-LPS-AS-0003</v>
          </cell>
          <cell r="B1846" t="str">
            <v>CINT</v>
          </cell>
          <cell r="C1846" t="str">
            <v/>
          </cell>
          <cell r="D1846" t="str">
            <v>KT-03 KOGU 2 GREEN</v>
          </cell>
          <cell r="E1846">
            <v>0</v>
          </cell>
          <cell r="F1846" t="str">
            <v>FERF</v>
          </cell>
          <cell r="G1846" t="str">
            <v>CI_WNM</v>
          </cell>
          <cell r="H1846" t="str">
            <v>PC</v>
          </cell>
          <cell r="I1846" t="str">
            <v>CPR</v>
          </cell>
          <cell r="J1846" t="str">
            <v/>
          </cell>
          <cell r="K1846" t="str">
            <v>M0</v>
          </cell>
          <cell r="L1846" t="str">
            <v>7915</v>
          </cell>
          <cell r="M1846" t="str">
            <v>S</v>
          </cell>
          <cell r="N1846">
            <v>0</v>
          </cell>
        </row>
        <row r="1847">
          <cell r="A1847" t="str">
            <v>FG-KOG-LPS-AS-0004</v>
          </cell>
          <cell r="B1847" t="str">
            <v>CINT</v>
          </cell>
          <cell r="C1847" t="str">
            <v/>
          </cell>
          <cell r="D1847" t="str">
            <v>KT-03 KOGU 2 ORANGE</v>
          </cell>
          <cell r="E1847">
            <v>0</v>
          </cell>
          <cell r="F1847" t="str">
            <v>FERF</v>
          </cell>
          <cell r="G1847" t="str">
            <v>CI_WNM</v>
          </cell>
          <cell r="H1847" t="str">
            <v>PC</v>
          </cell>
          <cell r="I1847" t="str">
            <v>CPR</v>
          </cell>
          <cell r="J1847" t="str">
            <v/>
          </cell>
          <cell r="K1847" t="str">
            <v>M0</v>
          </cell>
          <cell r="L1847" t="str">
            <v>7915</v>
          </cell>
          <cell r="M1847" t="str">
            <v>S</v>
          </cell>
          <cell r="N1847">
            <v>0</v>
          </cell>
        </row>
        <row r="1848">
          <cell r="A1848" t="str">
            <v>FG-KOG-LPS-AS-0005</v>
          </cell>
          <cell r="B1848" t="str">
            <v>CINT</v>
          </cell>
          <cell r="C1848" t="str">
            <v/>
          </cell>
          <cell r="D1848" t="str">
            <v>KT-03 KOGU 2 RED</v>
          </cell>
          <cell r="E1848">
            <v>44825</v>
          </cell>
          <cell r="F1848" t="str">
            <v>FERF</v>
          </cell>
          <cell r="G1848" t="str">
            <v>CI_WNM</v>
          </cell>
          <cell r="H1848" t="str">
            <v>PC</v>
          </cell>
          <cell r="I1848" t="str">
            <v>CPR</v>
          </cell>
          <cell r="J1848" t="str">
            <v/>
          </cell>
          <cell r="K1848" t="str">
            <v>M0</v>
          </cell>
          <cell r="L1848" t="str">
            <v>7915</v>
          </cell>
          <cell r="M1848" t="str">
            <v>S</v>
          </cell>
          <cell r="N1848">
            <v>1981623</v>
          </cell>
        </row>
        <row r="1849">
          <cell r="A1849" t="str">
            <v>FG-KOG-LPS-AS-0006</v>
          </cell>
          <cell r="B1849" t="str">
            <v>CINT</v>
          </cell>
          <cell r="C1849" t="str">
            <v/>
          </cell>
          <cell r="D1849" t="str">
            <v>KT-03 KOGU 3 BLACK</v>
          </cell>
          <cell r="E1849">
            <v>44966</v>
          </cell>
          <cell r="F1849" t="str">
            <v>FERF</v>
          </cell>
          <cell r="G1849" t="str">
            <v>CI_WNM</v>
          </cell>
          <cell r="H1849" t="str">
            <v>PC</v>
          </cell>
          <cell r="I1849" t="str">
            <v>CPR</v>
          </cell>
          <cell r="J1849" t="str">
            <v/>
          </cell>
          <cell r="K1849" t="str">
            <v>M0</v>
          </cell>
          <cell r="L1849" t="str">
            <v>7915</v>
          </cell>
          <cell r="M1849" t="str">
            <v>S</v>
          </cell>
          <cell r="N1849">
            <v>2368690</v>
          </cell>
        </row>
        <row r="1850">
          <cell r="A1850" t="str">
            <v>FG-KOG-LPS-AS-0007</v>
          </cell>
          <cell r="B1850" t="str">
            <v>CINT</v>
          </cell>
          <cell r="C1850" t="str">
            <v/>
          </cell>
          <cell r="D1850" t="str">
            <v>KT-03 KOGU 3 BLUE</v>
          </cell>
          <cell r="E1850">
            <v>44854</v>
          </cell>
          <cell r="F1850" t="str">
            <v>FERF</v>
          </cell>
          <cell r="G1850" t="str">
            <v>CI_WNM</v>
          </cell>
          <cell r="H1850" t="str">
            <v>PC</v>
          </cell>
          <cell r="I1850" t="str">
            <v>CPR</v>
          </cell>
          <cell r="J1850" t="str">
            <v/>
          </cell>
          <cell r="K1850" t="str">
            <v>M0</v>
          </cell>
          <cell r="L1850" t="str">
            <v>7915</v>
          </cell>
          <cell r="M1850" t="str">
            <v>S</v>
          </cell>
          <cell r="N1850">
            <v>2642151</v>
          </cell>
        </row>
        <row r="1851">
          <cell r="A1851" t="str">
            <v>FG-KOG-LPS-AS-0008</v>
          </cell>
          <cell r="B1851" t="str">
            <v>CINT</v>
          </cell>
          <cell r="C1851" t="str">
            <v/>
          </cell>
          <cell r="D1851" t="str">
            <v>KT-03 KOGU 3 DARK GREY</v>
          </cell>
          <cell r="E1851">
            <v>44966</v>
          </cell>
          <cell r="F1851" t="str">
            <v>FERF</v>
          </cell>
          <cell r="G1851" t="str">
            <v>CI_WNM</v>
          </cell>
          <cell r="H1851" t="str">
            <v>PC</v>
          </cell>
          <cell r="I1851" t="str">
            <v>CPR</v>
          </cell>
          <cell r="J1851" t="str">
            <v/>
          </cell>
          <cell r="K1851" t="str">
            <v>M0</v>
          </cell>
          <cell r="L1851" t="str">
            <v>7915</v>
          </cell>
          <cell r="M1851" t="str">
            <v>S</v>
          </cell>
          <cell r="N1851">
            <v>2362306</v>
          </cell>
        </row>
        <row r="1852">
          <cell r="A1852" t="str">
            <v>FG-KOG-LPS-AS-0009</v>
          </cell>
          <cell r="B1852" t="str">
            <v>CINT</v>
          </cell>
          <cell r="C1852" t="str">
            <v/>
          </cell>
          <cell r="D1852" t="str">
            <v>KT-03 KOGU 3 GREEN</v>
          </cell>
          <cell r="E1852">
            <v>44928</v>
          </cell>
          <cell r="F1852" t="str">
            <v>FERF</v>
          </cell>
          <cell r="G1852" t="str">
            <v>CI_WNM</v>
          </cell>
          <cell r="H1852" t="str">
            <v>PC</v>
          </cell>
          <cell r="I1852" t="str">
            <v>CPR</v>
          </cell>
          <cell r="J1852" t="str">
            <v/>
          </cell>
          <cell r="K1852" t="str">
            <v>M0</v>
          </cell>
          <cell r="L1852" t="str">
            <v>7915</v>
          </cell>
          <cell r="M1852" t="str">
            <v>S</v>
          </cell>
          <cell r="N1852">
            <v>4382521</v>
          </cell>
        </row>
        <row r="1853">
          <cell r="A1853" t="str">
            <v>FG-KOG-LPS-AS-0010</v>
          </cell>
          <cell r="B1853" t="str">
            <v>CINT</v>
          </cell>
          <cell r="C1853" t="str">
            <v/>
          </cell>
          <cell r="D1853" t="str">
            <v>KT-03 KOGU 3 ORANGE</v>
          </cell>
          <cell r="E1853">
            <v>0</v>
          </cell>
          <cell r="F1853" t="str">
            <v>FERF</v>
          </cell>
          <cell r="G1853" t="str">
            <v>CI_WNM</v>
          </cell>
          <cell r="H1853" t="str">
            <v>PC</v>
          </cell>
          <cell r="I1853" t="str">
            <v>CPR</v>
          </cell>
          <cell r="J1853" t="str">
            <v/>
          </cell>
          <cell r="K1853" t="str">
            <v>M0</v>
          </cell>
          <cell r="L1853" t="str">
            <v>7915</v>
          </cell>
          <cell r="M1853" t="str">
            <v>S</v>
          </cell>
          <cell r="N1853">
            <v>0</v>
          </cell>
        </row>
        <row r="1854">
          <cell r="A1854" t="str">
            <v>FG-KOG-LPS-AS-0011</v>
          </cell>
          <cell r="B1854" t="str">
            <v>CINT</v>
          </cell>
          <cell r="C1854" t="str">
            <v/>
          </cell>
          <cell r="D1854" t="str">
            <v>KT-03 KOGU 3 RED</v>
          </cell>
          <cell r="E1854">
            <v>0</v>
          </cell>
          <cell r="F1854" t="str">
            <v>FERF</v>
          </cell>
          <cell r="G1854" t="str">
            <v>CI_WNM</v>
          </cell>
          <cell r="H1854" t="str">
            <v>PC</v>
          </cell>
          <cell r="I1854" t="str">
            <v>CPR</v>
          </cell>
          <cell r="J1854" t="str">
            <v/>
          </cell>
          <cell r="K1854" t="str">
            <v>M0</v>
          </cell>
          <cell r="L1854" t="str">
            <v>7915</v>
          </cell>
          <cell r="M1854" t="str">
            <v>S</v>
          </cell>
          <cell r="N1854">
            <v>0</v>
          </cell>
        </row>
        <row r="1855">
          <cell r="A1855" t="str">
            <v>FG-KOG-LPS-AS-0012</v>
          </cell>
          <cell r="B1855" t="str">
            <v>CINT</v>
          </cell>
          <cell r="C1855" t="str">
            <v/>
          </cell>
          <cell r="D1855" t="str">
            <v>KT-03 KOGU 4 BLACK</v>
          </cell>
          <cell r="E1855">
            <v>44966</v>
          </cell>
          <cell r="F1855" t="str">
            <v>FERF</v>
          </cell>
          <cell r="G1855" t="str">
            <v>CI_WNM</v>
          </cell>
          <cell r="H1855" t="str">
            <v>PC</v>
          </cell>
          <cell r="I1855" t="str">
            <v>CPR</v>
          </cell>
          <cell r="J1855" t="str">
            <v/>
          </cell>
          <cell r="K1855" t="str">
            <v>M0</v>
          </cell>
          <cell r="L1855" t="str">
            <v>7915</v>
          </cell>
          <cell r="M1855" t="str">
            <v>S</v>
          </cell>
          <cell r="N1855">
            <v>2886266</v>
          </cell>
        </row>
        <row r="1856">
          <cell r="A1856" t="str">
            <v>FG-KOG-LPS-AS-0013</v>
          </cell>
          <cell r="B1856" t="str">
            <v>CINT</v>
          </cell>
          <cell r="C1856" t="str">
            <v/>
          </cell>
          <cell r="D1856" t="str">
            <v>KT-03 KOGU 4 BLUE</v>
          </cell>
          <cell r="E1856">
            <v>44966</v>
          </cell>
          <cell r="F1856" t="str">
            <v>FERF</v>
          </cell>
          <cell r="G1856" t="str">
            <v>CI_WNM</v>
          </cell>
          <cell r="H1856" t="str">
            <v>PC</v>
          </cell>
          <cell r="I1856" t="str">
            <v>CPR</v>
          </cell>
          <cell r="J1856" t="str">
            <v/>
          </cell>
          <cell r="K1856" t="str">
            <v>M0</v>
          </cell>
          <cell r="L1856" t="str">
            <v>7915</v>
          </cell>
          <cell r="M1856" t="str">
            <v>S</v>
          </cell>
          <cell r="N1856">
            <v>2877754</v>
          </cell>
        </row>
        <row r="1857">
          <cell r="A1857" t="str">
            <v>FG-KOG-LPS-AS-0014</v>
          </cell>
          <cell r="B1857" t="str">
            <v>CINT</v>
          </cell>
          <cell r="C1857" t="str">
            <v/>
          </cell>
          <cell r="D1857" t="str">
            <v>KT-03 KOGU 4 DARK GREY</v>
          </cell>
          <cell r="E1857">
            <v>44966</v>
          </cell>
          <cell r="F1857" t="str">
            <v>FERF</v>
          </cell>
          <cell r="G1857" t="str">
            <v>CI_WNM</v>
          </cell>
          <cell r="H1857" t="str">
            <v>PC</v>
          </cell>
          <cell r="I1857" t="str">
            <v>CPR</v>
          </cell>
          <cell r="J1857" t="str">
            <v/>
          </cell>
          <cell r="K1857" t="str">
            <v>M0</v>
          </cell>
          <cell r="L1857" t="str">
            <v>7915</v>
          </cell>
          <cell r="M1857" t="str">
            <v>S</v>
          </cell>
          <cell r="N1857">
            <v>2877754</v>
          </cell>
        </row>
        <row r="1858">
          <cell r="A1858" t="str">
            <v>FG-KOG-LPS-AS-0015</v>
          </cell>
          <cell r="B1858" t="str">
            <v>CINT</v>
          </cell>
          <cell r="C1858" t="str">
            <v/>
          </cell>
          <cell r="D1858" t="str">
            <v>KT-03 KOGU 4 GREEN</v>
          </cell>
          <cell r="E1858">
            <v>44966</v>
          </cell>
          <cell r="F1858" t="str">
            <v>FERF</v>
          </cell>
          <cell r="G1858" t="str">
            <v>CI_WNM</v>
          </cell>
          <cell r="H1858" t="str">
            <v>PC</v>
          </cell>
          <cell r="I1858" t="str">
            <v>CPR</v>
          </cell>
          <cell r="J1858" t="str">
            <v/>
          </cell>
          <cell r="K1858" t="str">
            <v>M0</v>
          </cell>
          <cell r="L1858" t="str">
            <v>7915</v>
          </cell>
          <cell r="M1858" t="str">
            <v>S</v>
          </cell>
          <cell r="N1858">
            <v>2877754</v>
          </cell>
        </row>
        <row r="1859">
          <cell r="A1859" t="str">
            <v>FG-KOG-LPS-AS-0016</v>
          </cell>
          <cell r="B1859" t="str">
            <v>CINT</v>
          </cell>
          <cell r="C1859" t="str">
            <v/>
          </cell>
          <cell r="D1859" t="str">
            <v>KT-03 KOGU 4 GREEN PANTONE</v>
          </cell>
          <cell r="E1859">
            <v>44966</v>
          </cell>
          <cell r="F1859" t="str">
            <v>FERF</v>
          </cell>
          <cell r="G1859" t="str">
            <v>CI_WNM</v>
          </cell>
          <cell r="H1859" t="str">
            <v>PC</v>
          </cell>
          <cell r="I1859" t="str">
            <v>CPR</v>
          </cell>
          <cell r="J1859" t="str">
            <v/>
          </cell>
          <cell r="K1859" t="str">
            <v>M0</v>
          </cell>
          <cell r="L1859" t="str">
            <v>7915</v>
          </cell>
          <cell r="M1859" t="str">
            <v>S</v>
          </cell>
          <cell r="N1859">
            <v>2886266</v>
          </cell>
        </row>
        <row r="1860">
          <cell r="A1860" t="str">
            <v>FG-KOG-LPS-AS-0017</v>
          </cell>
          <cell r="B1860" t="str">
            <v>CINT</v>
          </cell>
          <cell r="C1860" t="str">
            <v/>
          </cell>
          <cell r="D1860" t="str">
            <v>KT-03 KOGU 4 ORANGE</v>
          </cell>
          <cell r="E1860">
            <v>44992</v>
          </cell>
          <cell r="F1860" t="str">
            <v>FERF</v>
          </cell>
          <cell r="G1860" t="str">
            <v>CI_WNM</v>
          </cell>
          <cell r="H1860" t="str">
            <v>PC</v>
          </cell>
          <cell r="I1860" t="str">
            <v>CPR</v>
          </cell>
          <cell r="J1860" t="str">
            <v/>
          </cell>
          <cell r="K1860" t="str">
            <v>M0</v>
          </cell>
          <cell r="L1860" t="str">
            <v>7915</v>
          </cell>
          <cell r="M1860" t="str">
            <v>S</v>
          </cell>
          <cell r="N1860">
            <v>2877754</v>
          </cell>
        </row>
        <row r="1861">
          <cell r="A1861" t="str">
            <v>FG-KOG-LPS-AS-0018</v>
          </cell>
          <cell r="B1861" t="str">
            <v>CINT</v>
          </cell>
          <cell r="C1861" t="str">
            <v/>
          </cell>
          <cell r="D1861" t="str">
            <v>KT-03 KOGU 4 RED</v>
          </cell>
          <cell r="E1861">
            <v>44966</v>
          </cell>
          <cell r="F1861" t="str">
            <v>FERF</v>
          </cell>
          <cell r="G1861" t="str">
            <v>CI_WNM</v>
          </cell>
          <cell r="H1861" t="str">
            <v>PC</v>
          </cell>
          <cell r="I1861" t="str">
            <v>CPR</v>
          </cell>
          <cell r="J1861" t="str">
            <v/>
          </cell>
          <cell r="K1861" t="str">
            <v>M0</v>
          </cell>
          <cell r="L1861" t="str">
            <v>7915</v>
          </cell>
          <cell r="M1861" t="str">
            <v>S</v>
          </cell>
          <cell r="N1861">
            <v>2886266</v>
          </cell>
        </row>
        <row r="1862">
          <cell r="A1862" t="str">
            <v>FG-KOG-LPS-AS-0019</v>
          </cell>
          <cell r="B1862" t="str">
            <v>CINT</v>
          </cell>
          <cell r="C1862" t="str">
            <v/>
          </cell>
          <cell r="D1862" t="str">
            <v>KOGU PC-04 BLACK GREY O2</v>
          </cell>
          <cell r="E1862">
            <v>44834</v>
          </cell>
          <cell r="F1862" t="str">
            <v>FERF</v>
          </cell>
          <cell r="G1862" t="str">
            <v>CI_WNM</v>
          </cell>
          <cell r="H1862" t="str">
            <v>PC</v>
          </cell>
          <cell r="I1862" t="str">
            <v>CPR</v>
          </cell>
          <cell r="J1862" t="str">
            <v/>
          </cell>
          <cell r="K1862" t="str">
            <v>M0</v>
          </cell>
          <cell r="L1862" t="str">
            <v>7915</v>
          </cell>
          <cell r="M1862" t="str">
            <v>S</v>
          </cell>
          <cell r="N1862">
            <v>0</v>
          </cell>
        </row>
        <row r="1863">
          <cell r="A1863" t="str">
            <v>FG-KOG-LPS-AS-0020</v>
          </cell>
          <cell r="B1863" t="str">
            <v>CINT</v>
          </cell>
          <cell r="C1863" t="str">
            <v/>
          </cell>
          <cell r="D1863" t="str">
            <v>KOGU PC-02 BLACK CREAM O5</v>
          </cell>
          <cell r="E1863">
            <v>0</v>
          </cell>
          <cell r="F1863" t="str">
            <v>FERF</v>
          </cell>
          <cell r="G1863" t="str">
            <v>CI_WNM</v>
          </cell>
          <cell r="H1863" t="str">
            <v>PC</v>
          </cell>
          <cell r="I1863" t="str">
            <v>CPR</v>
          </cell>
          <cell r="J1863" t="str">
            <v/>
          </cell>
          <cell r="K1863" t="str">
            <v>M0</v>
          </cell>
          <cell r="L1863" t="str">
            <v>7915</v>
          </cell>
          <cell r="M1863" t="str">
            <v>S</v>
          </cell>
          <cell r="N1863">
            <v>0</v>
          </cell>
        </row>
        <row r="1864">
          <cell r="A1864" t="str">
            <v>FG-KOG-LPS-AS-0021</v>
          </cell>
          <cell r="B1864" t="str">
            <v>CINT</v>
          </cell>
          <cell r="C1864" t="str">
            <v/>
          </cell>
          <cell r="D1864" t="str">
            <v>KOGU PC-02 BLACK BLACK O7</v>
          </cell>
          <cell r="E1864">
            <v>0</v>
          </cell>
          <cell r="F1864" t="str">
            <v>FERF</v>
          </cell>
          <cell r="G1864" t="str">
            <v>CI_WNM</v>
          </cell>
          <cell r="H1864" t="str">
            <v>PC</v>
          </cell>
          <cell r="I1864" t="str">
            <v>CPR</v>
          </cell>
          <cell r="J1864" t="str">
            <v/>
          </cell>
          <cell r="K1864" t="str">
            <v>M0</v>
          </cell>
          <cell r="L1864" t="str">
            <v>7915</v>
          </cell>
          <cell r="M1864" t="str">
            <v>S</v>
          </cell>
          <cell r="N1864">
            <v>0</v>
          </cell>
        </row>
        <row r="1865">
          <cell r="A1865" t="str">
            <v>FG-KOG-LPS-AS-0022</v>
          </cell>
          <cell r="B1865" t="str">
            <v>CINT</v>
          </cell>
          <cell r="C1865" t="str">
            <v/>
          </cell>
          <cell r="D1865" t="str">
            <v>KOGU PC-02 BLUE CREAM O5</v>
          </cell>
          <cell r="E1865">
            <v>0</v>
          </cell>
          <cell r="F1865" t="str">
            <v>FERF</v>
          </cell>
          <cell r="G1865" t="str">
            <v>CI_WNM</v>
          </cell>
          <cell r="H1865" t="str">
            <v>PC</v>
          </cell>
          <cell r="I1865" t="str">
            <v>CPR</v>
          </cell>
          <cell r="J1865" t="str">
            <v/>
          </cell>
          <cell r="K1865" t="str">
            <v>M0</v>
          </cell>
          <cell r="L1865" t="str">
            <v>7915</v>
          </cell>
          <cell r="M1865" t="str">
            <v>S</v>
          </cell>
          <cell r="N1865">
            <v>0</v>
          </cell>
        </row>
        <row r="1866">
          <cell r="A1866" t="str">
            <v>FG-KOG-LPS-AS-0023</v>
          </cell>
          <cell r="B1866" t="str">
            <v>CINT</v>
          </cell>
          <cell r="C1866" t="str">
            <v/>
          </cell>
          <cell r="D1866" t="str">
            <v>KOGU PC-02 BLUE BLACK O7</v>
          </cell>
          <cell r="E1866">
            <v>0</v>
          </cell>
          <cell r="F1866" t="str">
            <v>FERF</v>
          </cell>
          <cell r="G1866" t="str">
            <v>CI_WNM</v>
          </cell>
          <cell r="H1866" t="str">
            <v>PC</v>
          </cell>
          <cell r="I1866" t="str">
            <v>CPR</v>
          </cell>
          <cell r="J1866" t="str">
            <v/>
          </cell>
          <cell r="K1866" t="str">
            <v>M0</v>
          </cell>
          <cell r="L1866" t="str">
            <v>7915</v>
          </cell>
          <cell r="M1866" t="str">
            <v>S</v>
          </cell>
          <cell r="N1866">
            <v>0</v>
          </cell>
        </row>
        <row r="1867">
          <cell r="A1867" t="str">
            <v>FG-KOG-LPS-AS-0024</v>
          </cell>
          <cell r="B1867" t="str">
            <v>CINT</v>
          </cell>
          <cell r="C1867" t="str">
            <v/>
          </cell>
          <cell r="D1867" t="str">
            <v>KOGU PC-03 BLACK CREAM O5</v>
          </cell>
          <cell r="E1867">
            <v>45266</v>
          </cell>
          <cell r="F1867" t="str">
            <v>FERF</v>
          </cell>
          <cell r="G1867" t="str">
            <v>CI_WNM</v>
          </cell>
          <cell r="H1867" t="str">
            <v>PC</v>
          </cell>
          <cell r="I1867" t="str">
            <v>CPR</v>
          </cell>
          <cell r="J1867" t="str">
            <v/>
          </cell>
          <cell r="K1867" t="str">
            <v>M0</v>
          </cell>
          <cell r="L1867" t="str">
            <v>7915</v>
          </cell>
          <cell r="M1867" t="str">
            <v>S</v>
          </cell>
          <cell r="N1867">
            <v>2939291</v>
          </cell>
        </row>
        <row r="1868">
          <cell r="A1868" t="str">
            <v>FG-KOG-LPS-AS-0025</v>
          </cell>
          <cell r="B1868" t="str">
            <v>CINT</v>
          </cell>
          <cell r="C1868" t="str">
            <v/>
          </cell>
          <cell r="D1868" t="str">
            <v>KOGU PC-03 BLACK BLACK O7</v>
          </cell>
          <cell r="E1868">
            <v>45100</v>
          </cell>
          <cell r="F1868" t="str">
            <v>FERF</v>
          </cell>
          <cell r="G1868" t="str">
            <v>CI_WNM</v>
          </cell>
          <cell r="H1868" t="str">
            <v>PC</v>
          </cell>
          <cell r="I1868" t="str">
            <v>CPR</v>
          </cell>
          <cell r="J1868" t="str">
            <v/>
          </cell>
          <cell r="K1868" t="str">
            <v>M0</v>
          </cell>
          <cell r="L1868" t="str">
            <v>7915</v>
          </cell>
          <cell r="M1868" t="str">
            <v>S</v>
          </cell>
          <cell r="N1868">
            <v>2587874</v>
          </cell>
        </row>
        <row r="1869">
          <cell r="A1869" t="str">
            <v>FG-KOG-LPS-AS-0026</v>
          </cell>
          <cell r="B1869" t="str">
            <v>CINT</v>
          </cell>
          <cell r="C1869" t="str">
            <v/>
          </cell>
          <cell r="D1869" t="str">
            <v>KOGU PC-03 BLUE CREAM O5</v>
          </cell>
          <cell r="E1869">
            <v>0</v>
          </cell>
          <cell r="F1869" t="str">
            <v>FERF</v>
          </cell>
          <cell r="G1869" t="str">
            <v>CI_WNM</v>
          </cell>
          <cell r="H1869" t="str">
            <v>PC</v>
          </cell>
          <cell r="I1869" t="str">
            <v>CPR</v>
          </cell>
          <cell r="J1869" t="str">
            <v/>
          </cell>
          <cell r="K1869" t="str">
            <v>M0</v>
          </cell>
          <cell r="L1869" t="str">
            <v>7915</v>
          </cell>
          <cell r="M1869" t="str">
            <v>S</v>
          </cell>
          <cell r="N1869">
            <v>0</v>
          </cell>
        </row>
        <row r="1870">
          <cell r="A1870" t="str">
            <v>FG-KOG-LPS-AS-0027</v>
          </cell>
          <cell r="B1870" t="str">
            <v>CINT</v>
          </cell>
          <cell r="C1870" t="str">
            <v/>
          </cell>
          <cell r="D1870" t="str">
            <v>KOGU PC-03 BLUE BLACK O7</v>
          </cell>
          <cell r="E1870">
            <v>0</v>
          </cell>
          <cell r="F1870" t="str">
            <v>FERF</v>
          </cell>
          <cell r="G1870" t="str">
            <v>CI_WNM</v>
          </cell>
          <cell r="H1870" t="str">
            <v>PC</v>
          </cell>
          <cell r="I1870" t="str">
            <v>CPR</v>
          </cell>
          <cell r="J1870" t="str">
            <v/>
          </cell>
          <cell r="K1870" t="str">
            <v>M0</v>
          </cell>
          <cell r="L1870" t="str">
            <v>7915</v>
          </cell>
          <cell r="M1870" t="str">
            <v>S</v>
          </cell>
          <cell r="N1870">
            <v>0</v>
          </cell>
        </row>
        <row r="1871">
          <cell r="A1871" t="str">
            <v>FG-KOG-LPS-AS-0028</v>
          </cell>
          <cell r="B1871" t="str">
            <v>CINT</v>
          </cell>
          <cell r="C1871" t="str">
            <v/>
          </cell>
          <cell r="D1871" t="str">
            <v>KOGU PC-03 DARK GREY CREAM O5</v>
          </cell>
          <cell r="E1871">
            <v>0</v>
          </cell>
          <cell r="F1871" t="str">
            <v>FERF</v>
          </cell>
          <cell r="G1871" t="str">
            <v>CI_WNM</v>
          </cell>
          <cell r="H1871" t="str">
            <v>PC</v>
          </cell>
          <cell r="I1871" t="str">
            <v>CPR</v>
          </cell>
          <cell r="J1871" t="str">
            <v/>
          </cell>
          <cell r="K1871" t="str">
            <v>M0</v>
          </cell>
          <cell r="L1871" t="str">
            <v>7915</v>
          </cell>
          <cell r="M1871" t="str">
            <v>S</v>
          </cell>
          <cell r="N1871">
            <v>0</v>
          </cell>
        </row>
        <row r="1872">
          <cell r="A1872" t="str">
            <v>FG-KOG-LPS-AS-0029</v>
          </cell>
          <cell r="B1872" t="str">
            <v>CINT</v>
          </cell>
          <cell r="C1872" t="str">
            <v/>
          </cell>
          <cell r="D1872" t="str">
            <v>KOGU PC-03 DARK GREY BLACK O7</v>
          </cell>
          <cell r="E1872">
            <v>45175</v>
          </cell>
          <cell r="F1872" t="str">
            <v>FERF</v>
          </cell>
          <cell r="G1872" t="str">
            <v>CI_WNM</v>
          </cell>
          <cell r="H1872" t="str">
            <v>PC</v>
          </cell>
          <cell r="I1872" t="str">
            <v>CPR</v>
          </cell>
          <cell r="J1872" t="str">
            <v/>
          </cell>
          <cell r="K1872" t="str">
            <v>M0</v>
          </cell>
          <cell r="L1872" t="str">
            <v>7915</v>
          </cell>
          <cell r="M1872" t="str">
            <v>S</v>
          </cell>
          <cell r="N1872">
            <v>2788673</v>
          </cell>
        </row>
        <row r="1873">
          <cell r="A1873" t="str">
            <v>FG-KOG-LPS-AS-0030</v>
          </cell>
          <cell r="B1873" t="str">
            <v>CINT</v>
          </cell>
          <cell r="C1873" t="str">
            <v/>
          </cell>
          <cell r="D1873" t="str">
            <v>KOGU PC-03 GREEN CREAM O5</v>
          </cell>
          <cell r="E1873">
            <v>44966</v>
          </cell>
          <cell r="F1873" t="str">
            <v>FERF</v>
          </cell>
          <cell r="G1873" t="str">
            <v>CI_WNM</v>
          </cell>
          <cell r="H1873" t="str">
            <v>PC</v>
          </cell>
          <cell r="I1873" t="str">
            <v>CPR</v>
          </cell>
          <cell r="J1873" t="str">
            <v/>
          </cell>
          <cell r="K1873" t="str">
            <v>M0</v>
          </cell>
          <cell r="L1873" t="str">
            <v>7915</v>
          </cell>
          <cell r="M1873" t="str">
            <v>S</v>
          </cell>
          <cell r="N1873">
            <v>2669401</v>
          </cell>
        </row>
        <row r="1874">
          <cell r="A1874" t="str">
            <v>FG-KOG-LPS-AS-0031</v>
          </cell>
          <cell r="B1874" t="str">
            <v>CINT</v>
          </cell>
          <cell r="C1874" t="str">
            <v/>
          </cell>
          <cell r="D1874" t="str">
            <v>KOGU PC-03 GREEN BLACK O7</v>
          </cell>
          <cell r="E1874">
            <v>0</v>
          </cell>
          <cell r="F1874" t="str">
            <v>FERF</v>
          </cell>
          <cell r="G1874" t="str">
            <v>CI_WNM</v>
          </cell>
          <cell r="H1874" t="str">
            <v>PC</v>
          </cell>
          <cell r="I1874" t="str">
            <v>CPR</v>
          </cell>
          <cell r="J1874" t="str">
            <v/>
          </cell>
          <cell r="K1874" t="str">
            <v>M0</v>
          </cell>
          <cell r="L1874" t="str">
            <v>7915</v>
          </cell>
          <cell r="M1874" t="str">
            <v>S</v>
          </cell>
          <cell r="N1874">
            <v>0</v>
          </cell>
        </row>
        <row r="1875">
          <cell r="A1875" t="str">
            <v>FG-KOG-LPS-AS-0032</v>
          </cell>
          <cell r="B1875" t="str">
            <v>CINT</v>
          </cell>
          <cell r="C1875" t="str">
            <v/>
          </cell>
          <cell r="D1875" t="str">
            <v>KOGU PC-03 GREEN O6</v>
          </cell>
          <cell r="E1875">
            <v>0</v>
          </cell>
          <cell r="F1875" t="str">
            <v>FERF</v>
          </cell>
          <cell r="G1875" t="str">
            <v>CI_WNM</v>
          </cell>
          <cell r="H1875" t="str">
            <v>PC</v>
          </cell>
          <cell r="I1875" t="str">
            <v>CPR</v>
          </cell>
          <cell r="J1875" t="str">
            <v/>
          </cell>
          <cell r="K1875" t="str">
            <v>M0</v>
          </cell>
          <cell r="L1875" t="str">
            <v>7915</v>
          </cell>
          <cell r="M1875" t="str">
            <v>S</v>
          </cell>
          <cell r="N1875">
            <v>0</v>
          </cell>
        </row>
        <row r="1876">
          <cell r="A1876" t="str">
            <v>FG-KOG-LPS-AS-0033</v>
          </cell>
          <cell r="B1876" t="str">
            <v>CINT</v>
          </cell>
          <cell r="C1876" t="str">
            <v/>
          </cell>
          <cell r="D1876" t="str">
            <v>KOGU PC-03 GREY ORANGE</v>
          </cell>
          <cell r="E1876">
            <v>0</v>
          </cell>
          <cell r="F1876" t="str">
            <v>FERF</v>
          </cell>
          <cell r="G1876" t="str">
            <v>CI_WNM</v>
          </cell>
          <cell r="H1876" t="str">
            <v>PC</v>
          </cell>
          <cell r="I1876" t="str">
            <v>CPR</v>
          </cell>
          <cell r="J1876" t="str">
            <v/>
          </cell>
          <cell r="K1876" t="str">
            <v>M0</v>
          </cell>
          <cell r="L1876" t="str">
            <v>7915</v>
          </cell>
          <cell r="M1876" t="str">
            <v>S</v>
          </cell>
          <cell r="N1876">
            <v>0</v>
          </cell>
        </row>
        <row r="1877">
          <cell r="A1877" t="str">
            <v>FG-KOG-LPS-AS-0034</v>
          </cell>
          <cell r="B1877" t="str">
            <v>CINT</v>
          </cell>
          <cell r="C1877" t="str">
            <v/>
          </cell>
          <cell r="D1877" t="str">
            <v>KOGU PC-03 ORANGE CREAM O5</v>
          </cell>
          <cell r="E1877">
            <v>0</v>
          </cell>
          <cell r="F1877" t="str">
            <v>FERF</v>
          </cell>
          <cell r="G1877" t="str">
            <v>CI_WNM</v>
          </cell>
          <cell r="H1877" t="str">
            <v>PC</v>
          </cell>
          <cell r="I1877" t="str">
            <v>CPR</v>
          </cell>
          <cell r="J1877" t="str">
            <v/>
          </cell>
          <cell r="K1877" t="str">
            <v>M0</v>
          </cell>
          <cell r="L1877" t="str">
            <v>7915</v>
          </cell>
          <cell r="M1877" t="str">
            <v>S</v>
          </cell>
          <cell r="N1877">
            <v>0</v>
          </cell>
        </row>
        <row r="1878">
          <cell r="A1878" t="str">
            <v>FG-KOG-LPS-AS-0035</v>
          </cell>
          <cell r="B1878" t="str">
            <v>CINT</v>
          </cell>
          <cell r="C1878" t="str">
            <v/>
          </cell>
          <cell r="D1878" t="str">
            <v>KOGU PC-03 ORANGE BLACK O7</v>
          </cell>
          <cell r="E1878">
            <v>0</v>
          </cell>
          <cell r="F1878" t="str">
            <v>FERF</v>
          </cell>
          <cell r="G1878" t="str">
            <v>CI_WNM</v>
          </cell>
          <cell r="H1878" t="str">
            <v>PC</v>
          </cell>
          <cell r="I1878" t="str">
            <v>CPR</v>
          </cell>
          <cell r="J1878" t="str">
            <v/>
          </cell>
          <cell r="K1878" t="str">
            <v>M0</v>
          </cell>
          <cell r="L1878" t="str">
            <v>7915</v>
          </cell>
          <cell r="M1878" t="str">
            <v>S</v>
          </cell>
          <cell r="N1878">
            <v>0</v>
          </cell>
        </row>
        <row r="1879">
          <cell r="A1879" t="str">
            <v>FG-KOG-LPS-AS-0036</v>
          </cell>
          <cell r="B1879" t="str">
            <v>CINT</v>
          </cell>
          <cell r="C1879" t="str">
            <v/>
          </cell>
          <cell r="D1879" t="str">
            <v>KOGU PC-03 RED CREAM O5</v>
          </cell>
          <cell r="E1879">
            <v>44903</v>
          </cell>
          <cell r="F1879" t="str">
            <v>FERF</v>
          </cell>
          <cell r="G1879" t="str">
            <v>CI_WNM</v>
          </cell>
          <cell r="H1879" t="str">
            <v>PC</v>
          </cell>
          <cell r="I1879" t="str">
            <v>CPR</v>
          </cell>
          <cell r="J1879" t="str">
            <v/>
          </cell>
          <cell r="K1879" t="str">
            <v>M0</v>
          </cell>
          <cell r="L1879" t="str">
            <v>7915</v>
          </cell>
          <cell r="M1879" t="str">
            <v>S</v>
          </cell>
          <cell r="N1879">
            <v>2581974</v>
          </cell>
        </row>
        <row r="1880">
          <cell r="A1880" t="str">
            <v>FG-KOG-LPS-AS-0037</v>
          </cell>
          <cell r="B1880" t="str">
            <v>CINT</v>
          </cell>
          <cell r="C1880" t="str">
            <v/>
          </cell>
          <cell r="D1880" t="str">
            <v>KOGU PC-03 RED BLACK O7</v>
          </cell>
          <cell r="E1880">
            <v>0</v>
          </cell>
          <cell r="F1880" t="str">
            <v>FERF</v>
          </cell>
          <cell r="G1880" t="str">
            <v>CI_WNM</v>
          </cell>
          <cell r="H1880" t="str">
            <v>PC</v>
          </cell>
          <cell r="I1880" t="str">
            <v>CPR</v>
          </cell>
          <cell r="J1880" t="str">
            <v/>
          </cell>
          <cell r="K1880" t="str">
            <v>M0</v>
          </cell>
          <cell r="L1880" t="str">
            <v>7915</v>
          </cell>
          <cell r="M1880" t="str">
            <v>S</v>
          </cell>
          <cell r="N1880">
            <v>0</v>
          </cell>
        </row>
        <row r="1881">
          <cell r="A1881" t="str">
            <v>FG-KOG-LPS-AS-0038</v>
          </cell>
          <cell r="B1881" t="str">
            <v>CINT</v>
          </cell>
          <cell r="C1881" t="str">
            <v/>
          </cell>
          <cell r="D1881" t="str">
            <v>KOGU PC-04 BLACK CREAM O5</v>
          </cell>
          <cell r="E1881">
            <v>45175</v>
          </cell>
          <cell r="F1881" t="str">
            <v>FERF</v>
          </cell>
          <cell r="G1881" t="str">
            <v>CI_WNM</v>
          </cell>
          <cell r="H1881" t="str">
            <v>PC</v>
          </cell>
          <cell r="I1881" t="str">
            <v>CPR</v>
          </cell>
          <cell r="J1881" t="str">
            <v/>
          </cell>
          <cell r="K1881" t="str">
            <v>M0</v>
          </cell>
          <cell r="L1881" t="str">
            <v>7915</v>
          </cell>
          <cell r="M1881" t="str">
            <v>S</v>
          </cell>
          <cell r="N1881">
            <v>3343140</v>
          </cell>
        </row>
        <row r="1882">
          <cell r="A1882" t="str">
            <v>FG-KOG-LPS-AS-0039</v>
          </cell>
          <cell r="B1882" t="str">
            <v>CINT</v>
          </cell>
          <cell r="C1882" t="str">
            <v/>
          </cell>
          <cell r="D1882" t="str">
            <v>KOGU PC-04 BLUE BLUE O1</v>
          </cell>
          <cell r="E1882">
            <v>0</v>
          </cell>
          <cell r="F1882" t="str">
            <v>FERF</v>
          </cell>
          <cell r="G1882" t="str">
            <v>CI_WNM</v>
          </cell>
          <cell r="H1882" t="str">
            <v>PC</v>
          </cell>
          <cell r="I1882" t="str">
            <v>CPR</v>
          </cell>
          <cell r="J1882" t="str">
            <v/>
          </cell>
          <cell r="K1882" t="str">
            <v>M0</v>
          </cell>
          <cell r="L1882" t="str">
            <v>7915</v>
          </cell>
          <cell r="M1882" t="str">
            <v>S</v>
          </cell>
          <cell r="N1882">
            <v>0</v>
          </cell>
        </row>
        <row r="1883">
          <cell r="A1883" t="str">
            <v>FG-KOG-LPS-AS-0040</v>
          </cell>
          <cell r="B1883" t="str">
            <v>CINT</v>
          </cell>
          <cell r="C1883" t="str">
            <v/>
          </cell>
          <cell r="D1883" t="str">
            <v>KOGU PC-04 BLUE CREAM O5</v>
          </cell>
          <cell r="E1883">
            <v>45057</v>
          </cell>
          <cell r="F1883" t="str">
            <v>FERF</v>
          </cell>
          <cell r="G1883" t="str">
            <v>CI_WNM</v>
          </cell>
          <cell r="H1883" t="str">
            <v>PC</v>
          </cell>
          <cell r="I1883" t="str">
            <v>CPR</v>
          </cell>
          <cell r="J1883" t="str">
            <v/>
          </cell>
          <cell r="K1883" t="str">
            <v>M0</v>
          </cell>
          <cell r="L1883" t="str">
            <v>7915</v>
          </cell>
          <cell r="M1883" t="str">
            <v>S</v>
          </cell>
          <cell r="N1883">
            <v>3328572</v>
          </cell>
        </row>
        <row r="1884">
          <cell r="A1884" t="str">
            <v>FG-KOG-LPS-AS-0041</v>
          </cell>
          <cell r="B1884" t="str">
            <v>CINT</v>
          </cell>
          <cell r="C1884" t="str">
            <v/>
          </cell>
          <cell r="D1884" t="str">
            <v>KOGU PC-04 BLUE BLACK O7</v>
          </cell>
          <cell r="E1884">
            <v>0</v>
          </cell>
          <cell r="F1884" t="str">
            <v>FERF</v>
          </cell>
          <cell r="G1884" t="str">
            <v>CI_WNM</v>
          </cell>
          <cell r="H1884" t="str">
            <v>PC</v>
          </cell>
          <cell r="I1884" t="str">
            <v>CPR</v>
          </cell>
          <cell r="J1884" t="str">
            <v/>
          </cell>
          <cell r="K1884" t="str">
            <v>M0</v>
          </cell>
          <cell r="L1884" t="str">
            <v>7915</v>
          </cell>
          <cell r="M1884" t="str">
            <v>S</v>
          </cell>
          <cell r="N1884">
            <v>0</v>
          </cell>
        </row>
        <row r="1885">
          <cell r="A1885" t="str">
            <v>FG-KOG-LPS-AS-0042</v>
          </cell>
          <cell r="B1885" t="str">
            <v>CINT</v>
          </cell>
          <cell r="C1885" t="str">
            <v/>
          </cell>
          <cell r="D1885" t="str">
            <v>KOGU PC-04 DARK GREY CREAM O5</v>
          </cell>
          <cell r="E1885">
            <v>0</v>
          </cell>
          <cell r="F1885" t="str">
            <v>FERF</v>
          </cell>
          <cell r="G1885" t="str">
            <v>CI_WNM</v>
          </cell>
          <cell r="H1885" t="str">
            <v>PC</v>
          </cell>
          <cell r="I1885" t="str">
            <v>CPR</v>
          </cell>
          <cell r="J1885" t="str">
            <v/>
          </cell>
          <cell r="K1885" t="str">
            <v>M0</v>
          </cell>
          <cell r="L1885" t="str">
            <v>7915</v>
          </cell>
          <cell r="M1885" t="str">
            <v>S</v>
          </cell>
          <cell r="N1885">
            <v>0</v>
          </cell>
        </row>
        <row r="1886">
          <cell r="A1886" t="str">
            <v>FG-KOG-LPS-AS-0043</v>
          </cell>
          <cell r="B1886" t="str">
            <v>CINT</v>
          </cell>
          <cell r="C1886" t="str">
            <v/>
          </cell>
          <cell r="D1886" t="str">
            <v>KOGU PC-04 DARK GREY BLACK O7</v>
          </cell>
          <cell r="E1886">
            <v>0</v>
          </cell>
          <cell r="F1886" t="str">
            <v>FERF</v>
          </cell>
          <cell r="G1886" t="str">
            <v>CI_WNM</v>
          </cell>
          <cell r="H1886" t="str">
            <v>PC</v>
          </cell>
          <cell r="I1886" t="str">
            <v>CPR</v>
          </cell>
          <cell r="J1886" t="str">
            <v/>
          </cell>
          <cell r="K1886" t="str">
            <v>M0</v>
          </cell>
          <cell r="L1886" t="str">
            <v>7915</v>
          </cell>
          <cell r="M1886" t="str">
            <v>S</v>
          </cell>
          <cell r="N1886">
            <v>0</v>
          </cell>
        </row>
        <row r="1887">
          <cell r="A1887" t="str">
            <v>FG-KOG-LPS-AS-0044</v>
          </cell>
          <cell r="B1887" t="str">
            <v>CINT</v>
          </cell>
          <cell r="C1887" t="str">
            <v/>
          </cell>
          <cell r="D1887" t="str">
            <v>KOGU PC-04 GREEN CREAM O5</v>
          </cell>
          <cell r="E1887">
            <v>44966</v>
          </cell>
          <cell r="F1887" t="str">
            <v>FERF</v>
          </cell>
          <cell r="G1887" t="str">
            <v>CI_WNM</v>
          </cell>
          <cell r="H1887" t="str">
            <v>PC</v>
          </cell>
          <cell r="I1887" t="str">
            <v>CPR</v>
          </cell>
          <cell r="J1887" t="str">
            <v/>
          </cell>
          <cell r="K1887" t="str">
            <v>M0</v>
          </cell>
          <cell r="L1887" t="str">
            <v>7915</v>
          </cell>
          <cell r="M1887" t="str">
            <v>S</v>
          </cell>
          <cell r="N1887">
            <v>3288610</v>
          </cell>
        </row>
        <row r="1888">
          <cell r="A1888" t="str">
            <v>FG-KOG-LPS-AS-0045</v>
          </cell>
          <cell r="B1888" t="str">
            <v>CINT</v>
          </cell>
          <cell r="C1888" t="str">
            <v/>
          </cell>
          <cell r="D1888" t="str">
            <v>KOGU PC-04 GREEN BLACK O7</v>
          </cell>
          <cell r="E1888">
            <v>44854</v>
          </cell>
          <cell r="F1888" t="str">
            <v>FERF</v>
          </cell>
          <cell r="G1888" t="str">
            <v>CI_WNM</v>
          </cell>
          <cell r="H1888" t="str">
            <v>PC</v>
          </cell>
          <cell r="I1888" t="str">
            <v>CPR</v>
          </cell>
          <cell r="J1888" t="str">
            <v/>
          </cell>
          <cell r="K1888" t="str">
            <v>M0</v>
          </cell>
          <cell r="L1888" t="str">
            <v>7915</v>
          </cell>
          <cell r="M1888" t="str">
            <v>S</v>
          </cell>
          <cell r="N1888">
            <v>3779009</v>
          </cell>
        </row>
        <row r="1889">
          <cell r="A1889" t="str">
            <v>FG-KOG-LPS-AS-0046</v>
          </cell>
          <cell r="B1889" t="str">
            <v>CINT</v>
          </cell>
          <cell r="C1889" t="str">
            <v/>
          </cell>
          <cell r="D1889" t="str">
            <v>KOGU PC-04 GREEN O6</v>
          </cell>
          <cell r="E1889">
            <v>0</v>
          </cell>
          <cell r="F1889" t="str">
            <v>FERF</v>
          </cell>
          <cell r="G1889" t="str">
            <v>CI_WNM</v>
          </cell>
          <cell r="H1889" t="str">
            <v>PC</v>
          </cell>
          <cell r="I1889" t="str">
            <v>CPR</v>
          </cell>
          <cell r="J1889" t="str">
            <v/>
          </cell>
          <cell r="K1889" t="str">
            <v>M0</v>
          </cell>
          <cell r="L1889" t="str">
            <v>7915</v>
          </cell>
          <cell r="M1889" t="str">
            <v>S</v>
          </cell>
          <cell r="N1889">
            <v>0</v>
          </cell>
        </row>
        <row r="1890">
          <cell r="A1890" t="str">
            <v>FG-KOG-LPS-AS-0047</v>
          </cell>
          <cell r="B1890" t="str">
            <v>CINT</v>
          </cell>
          <cell r="C1890" t="str">
            <v/>
          </cell>
          <cell r="D1890" t="str">
            <v>KOGU PC-04 GREY ORANGE</v>
          </cell>
          <cell r="E1890">
            <v>0</v>
          </cell>
          <cell r="F1890" t="str">
            <v>FERF</v>
          </cell>
          <cell r="G1890" t="str">
            <v>CI_WNM</v>
          </cell>
          <cell r="H1890" t="str">
            <v>PC</v>
          </cell>
          <cell r="I1890" t="str">
            <v>CPR</v>
          </cell>
          <cell r="J1890" t="str">
            <v/>
          </cell>
          <cell r="K1890" t="str">
            <v>M0</v>
          </cell>
          <cell r="L1890" t="str">
            <v>7915</v>
          </cell>
          <cell r="M1890" t="str">
            <v>S</v>
          </cell>
          <cell r="N1890">
            <v>0</v>
          </cell>
        </row>
        <row r="1891">
          <cell r="A1891" t="str">
            <v>FG-KOG-LPS-AS-0048</v>
          </cell>
          <cell r="B1891" t="str">
            <v>CINT</v>
          </cell>
          <cell r="C1891" t="str">
            <v/>
          </cell>
          <cell r="D1891" t="str">
            <v>KOGU PC-04 ORANGE CREAM O5</v>
          </cell>
          <cell r="E1891">
            <v>0</v>
          </cell>
          <cell r="F1891" t="str">
            <v>FERF</v>
          </cell>
          <cell r="G1891" t="str">
            <v>CI_WNM</v>
          </cell>
          <cell r="H1891" t="str">
            <v>PC</v>
          </cell>
          <cell r="I1891" t="str">
            <v>CPR</v>
          </cell>
          <cell r="J1891" t="str">
            <v/>
          </cell>
          <cell r="K1891" t="str">
            <v>M0</v>
          </cell>
          <cell r="L1891" t="str">
            <v>7915</v>
          </cell>
          <cell r="M1891" t="str">
            <v>S</v>
          </cell>
          <cell r="N1891">
            <v>0</v>
          </cell>
        </row>
        <row r="1892">
          <cell r="A1892" t="str">
            <v>FG-KOG-LPS-AS-0049</v>
          </cell>
          <cell r="B1892" t="str">
            <v>CINT</v>
          </cell>
          <cell r="C1892" t="str">
            <v/>
          </cell>
          <cell r="D1892" t="str">
            <v>KOGU PC-04 ORANGE BLACK O7</v>
          </cell>
          <cell r="E1892">
            <v>0</v>
          </cell>
          <cell r="F1892" t="str">
            <v>FERF</v>
          </cell>
          <cell r="G1892" t="str">
            <v>CI_WNM</v>
          </cell>
          <cell r="H1892" t="str">
            <v>PC</v>
          </cell>
          <cell r="I1892" t="str">
            <v>CPR</v>
          </cell>
          <cell r="J1892" t="str">
            <v/>
          </cell>
          <cell r="K1892" t="str">
            <v>M0</v>
          </cell>
          <cell r="L1892" t="str">
            <v>7915</v>
          </cell>
          <cell r="M1892" t="str">
            <v>S</v>
          </cell>
          <cell r="N1892">
            <v>0</v>
          </cell>
        </row>
        <row r="1893">
          <cell r="A1893" t="str">
            <v>FG-KOG-LPS-AS-0050</v>
          </cell>
          <cell r="B1893" t="str">
            <v>CINT</v>
          </cell>
          <cell r="C1893" t="str">
            <v/>
          </cell>
          <cell r="D1893" t="str">
            <v>KOGU PC-04 RED BLACK O7</v>
          </cell>
          <cell r="E1893">
            <v>44991</v>
          </cell>
          <cell r="F1893" t="str">
            <v>FERF</v>
          </cell>
          <cell r="G1893" t="str">
            <v>CI_WNM</v>
          </cell>
          <cell r="H1893" t="str">
            <v>PC</v>
          </cell>
          <cell r="I1893" t="str">
            <v>CPR</v>
          </cell>
          <cell r="J1893" t="str">
            <v/>
          </cell>
          <cell r="K1893" t="str">
            <v>M0</v>
          </cell>
          <cell r="L1893" t="str">
            <v>7915</v>
          </cell>
          <cell r="M1893" t="str">
            <v>S</v>
          </cell>
          <cell r="N1893">
            <v>3288610</v>
          </cell>
        </row>
        <row r="1894">
          <cell r="A1894" t="str">
            <v>FG-KOG-LPS-AS-0051</v>
          </cell>
          <cell r="B1894" t="str">
            <v>CINT</v>
          </cell>
          <cell r="C1894" t="str">
            <v/>
          </cell>
          <cell r="D1894" t="str">
            <v>KOGU PC-04 RED BLUE I1</v>
          </cell>
          <cell r="E1894">
            <v>44784</v>
          </cell>
          <cell r="F1894" t="str">
            <v>FERF</v>
          </cell>
          <cell r="G1894" t="str">
            <v>CI_WNM</v>
          </cell>
          <cell r="H1894" t="str">
            <v>PC</v>
          </cell>
          <cell r="I1894" t="str">
            <v>CPR</v>
          </cell>
          <cell r="J1894" t="str">
            <v/>
          </cell>
          <cell r="K1894" t="str">
            <v>M0</v>
          </cell>
          <cell r="L1894" t="str">
            <v>7915</v>
          </cell>
          <cell r="M1894" t="str">
            <v>S</v>
          </cell>
          <cell r="N1894">
            <v>3636646</v>
          </cell>
        </row>
        <row r="1895">
          <cell r="A1895" t="str">
            <v>FG-KOG-LPS-AS-0052</v>
          </cell>
          <cell r="B1895" t="str">
            <v>CINT</v>
          </cell>
          <cell r="C1895" t="str">
            <v/>
          </cell>
          <cell r="D1895" t="str">
            <v>KOGU PC-04 RED CREAM O5</v>
          </cell>
          <cell r="E1895">
            <v>0</v>
          </cell>
          <cell r="F1895" t="str">
            <v>FERF</v>
          </cell>
          <cell r="G1895" t="str">
            <v>CI_WNM</v>
          </cell>
          <cell r="H1895" t="str">
            <v>PC</v>
          </cell>
          <cell r="I1895" t="str">
            <v>CPR</v>
          </cell>
          <cell r="J1895" t="str">
            <v/>
          </cell>
          <cell r="K1895" t="str">
            <v>M0</v>
          </cell>
          <cell r="L1895" t="str">
            <v>7915</v>
          </cell>
          <cell r="M1895" t="str">
            <v>S</v>
          </cell>
          <cell r="N1895">
            <v>0</v>
          </cell>
        </row>
        <row r="1896">
          <cell r="A1896" t="str">
            <v>FG-KOG-LPS-AS-0053</v>
          </cell>
          <cell r="B1896" t="str">
            <v>CINT</v>
          </cell>
          <cell r="C1896" t="str">
            <v/>
          </cell>
          <cell r="D1896" t="str">
            <v>KOGU PC-04 RED BLACK O7</v>
          </cell>
          <cell r="E1896">
            <v>44770</v>
          </cell>
          <cell r="F1896" t="str">
            <v>FERF</v>
          </cell>
          <cell r="G1896" t="str">
            <v>CI_WNM</v>
          </cell>
          <cell r="H1896" t="str">
            <v>PC</v>
          </cell>
          <cell r="I1896" t="str">
            <v>CPR</v>
          </cell>
          <cell r="J1896" t="str">
            <v/>
          </cell>
          <cell r="K1896" t="str">
            <v>M0</v>
          </cell>
          <cell r="L1896" t="str">
            <v>7915</v>
          </cell>
          <cell r="M1896" t="str">
            <v>S</v>
          </cell>
          <cell r="N1896">
            <v>0</v>
          </cell>
        </row>
        <row r="1897">
          <cell r="A1897" t="str">
            <v>FG-KOG-LPS-AS-0054</v>
          </cell>
          <cell r="B1897" t="str">
            <v>CINT</v>
          </cell>
          <cell r="C1897" t="str">
            <v/>
          </cell>
          <cell r="D1897" t="str">
            <v>KOGU TS-03 BLACK</v>
          </cell>
          <cell r="E1897">
            <v>44804</v>
          </cell>
          <cell r="F1897" t="str">
            <v>FERF</v>
          </cell>
          <cell r="G1897" t="str">
            <v>CI_WNM</v>
          </cell>
          <cell r="H1897" t="str">
            <v>PC</v>
          </cell>
          <cell r="I1897" t="str">
            <v>CPR</v>
          </cell>
          <cell r="J1897" t="str">
            <v/>
          </cell>
          <cell r="K1897" t="str">
            <v>M0</v>
          </cell>
          <cell r="L1897" t="str">
            <v>7915</v>
          </cell>
          <cell r="M1897" t="str">
            <v>S</v>
          </cell>
          <cell r="N1897">
            <v>1783737</v>
          </cell>
        </row>
        <row r="1898">
          <cell r="A1898" t="str">
            <v>FG-KOG-LPS-AS-0055</v>
          </cell>
          <cell r="B1898" t="str">
            <v>CINT</v>
          </cell>
          <cell r="C1898" t="str">
            <v/>
          </cell>
          <cell r="D1898" t="str">
            <v>KOGU TS-03 BLUE</v>
          </cell>
          <cell r="E1898">
            <v>0</v>
          </cell>
          <cell r="F1898" t="str">
            <v>FERF</v>
          </cell>
          <cell r="G1898" t="str">
            <v>CI_WNM</v>
          </cell>
          <cell r="H1898" t="str">
            <v>PC</v>
          </cell>
          <cell r="I1898" t="str">
            <v>CPR</v>
          </cell>
          <cell r="J1898" t="str">
            <v/>
          </cell>
          <cell r="K1898" t="str">
            <v>M0</v>
          </cell>
          <cell r="L1898" t="str">
            <v>7915</v>
          </cell>
          <cell r="M1898" t="str">
            <v>S</v>
          </cell>
          <cell r="N1898">
            <v>0</v>
          </cell>
        </row>
        <row r="1899">
          <cell r="A1899" t="str">
            <v>FG-KOG-LPS-AS-0056</v>
          </cell>
          <cell r="B1899" t="str">
            <v>CINT</v>
          </cell>
          <cell r="C1899" t="str">
            <v/>
          </cell>
          <cell r="D1899" t="str">
            <v>KOGU TS-03 GREEN</v>
          </cell>
          <cell r="E1899">
            <v>0</v>
          </cell>
          <cell r="F1899" t="str">
            <v>FERF</v>
          </cell>
          <cell r="G1899" t="str">
            <v>CI_WNM</v>
          </cell>
          <cell r="H1899" t="str">
            <v>PC</v>
          </cell>
          <cell r="I1899" t="str">
            <v>CPR</v>
          </cell>
          <cell r="J1899" t="str">
            <v/>
          </cell>
          <cell r="K1899" t="str">
            <v>M0</v>
          </cell>
          <cell r="L1899" t="str">
            <v>7915</v>
          </cell>
          <cell r="M1899" t="str">
            <v>S</v>
          </cell>
          <cell r="N1899">
            <v>0</v>
          </cell>
        </row>
        <row r="1900">
          <cell r="A1900" t="str">
            <v>FG-KOG-LPS-AS-0057</v>
          </cell>
          <cell r="B1900" t="str">
            <v>CINT</v>
          </cell>
          <cell r="C1900" t="str">
            <v/>
          </cell>
          <cell r="D1900" t="str">
            <v>KOGU TS-03 GREY</v>
          </cell>
          <cell r="E1900">
            <v>0</v>
          </cell>
          <cell r="F1900" t="str">
            <v>FERF</v>
          </cell>
          <cell r="G1900" t="str">
            <v>CI_WNM</v>
          </cell>
          <cell r="H1900" t="str">
            <v>PC</v>
          </cell>
          <cell r="I1900" t="str">
            <v>CPR</v>
          </cell>
          <cell r="J1900" t="str">
            <v/>
          </cell>
          <cell r="K1900" t="str">
            <v>M0</v>
          </cell>
          <cell r="L1900" t="str">
            <v>7915</v>
          </cell>
          <cell r="M1900" t="str">
            <v>S</v>
          </cell>
          <cell r="N1900">
            <v>0</v>
          </cell>
        </row>
        <row r="1901">
          <cell r="A1901" t="str">
            <v>FG-KOG-LPS-AS-0058</v>
          </cell>
          <cell r="B1901" t="str">
            <v>CINT</v>
          </cell>
          <cell r="C1901" t="str">
            <v/>
          </cell>
          <cell r="D1901" t="str">
            <v>KOGU TS-03 ORANGE</v>
          </cell>
          <cell r="E1901">
            <v>44874</v>
          </cell>
          <cell r="F1901" t="str">
            <v>FERF</v>
          </cell>
          <cell r="G1901" t="str">
            <v>CI_WNM</v>
          </cell>
          <cell r="H1901" t="str">
            <v>PC</v>
          </cell>
          <cell r="I1901" t="str">
            <v>CPR</v>
          </cell>
          <cell r="J1901" t="str">
            <v/>
          </cell>
          <cell r="K1901" t="str">
            <v>M0</v>
          </cell>
          <cell r="L1901" t="str">
            <v>7915</v>
          </cell>
          <cell r="M1901" t="str">
            <v>S</v>
          </cell>
          <cell r="N1901">
            <v>1350914</v>
          </cell>
        </row>
        <row r="1902">
          <cell r="A1902" t="str">
            <v>FG-KOG-LPS-AS-0059</v>
          </cell>
          <cell r="B1902" t="str">
            <v>CINT</v>
          </cell>
          <cell r="C1902" t="str">
            <v/>
          </cell>
          <cell r="D1902" t="str">
            <v>KOGU TS-03 RED</v>
          </cell>
          <cell r="E1902">
            <v>0</v>
          </cell>
          <cell r="F1902" t="str">
            <v>FERF</v>
          </cell>
          <cell r="G1902" t="str">
            <v>CI_WNM</v>
          </cell>
          <cell r="H1902" t="str">
            <v>PC</v>
          </cell>
          <cell r="I1902" t="str">
            <v>CPR</v>
          </cell>
          <cell r="J1902" t="str">
            <v/>
          </cell>
          <cell r="K1902" t="str">
            <v>M0</v>
          </cell>
          <cell r="L1902" t="str">
            <v>7915</v>
          </cell>
          <cell r="M1902" t="str">
            <v>S</v>
          </cell>
          <cell r="N1902">
            <v>0</v>
          </cell>
        </row>
        <row r="1903">
          <cell r="A1903" t="str">
            <v>FG-KOG-LPS-AS-0060</v>
          </cell>
          <cell r="B1903" t="str">
            <v>CINT</v>
          </cell>
          <cell r="C1903" t="str">
            <v/>
          </cell>
          <cell r="D1903" t="str">
            <v>KOGU TS-04 BLACK</v>
          </cell>
          <cell r="E1903">
            <v>0</v>
          </cell>
          <cell r="F1903" t="str">
            <v>FERF</v>
          </cell>
          <cell r="G1903" t="str">
            <v>CI_WNM</v>
          </cell>
          <cell r="H1903" t="str">
            <v>PC</v>
          </cell>
          <cell r="I1903" t="str">
            <v>CPR</v>
          </cell>
          <cell r="J1903" t="str">
            <v/>
          </cell>
          <cell r="K1903" t="str">
            <v>M0</v>
          </cell>
          <cell r="L1903" t="str">
            <v>7915</v>
          </cell>
          <cell r="M1903" t="str">
            <v>S</v>
          </cell>
          <cell r="N1903">
            <v>0</v>
          </cell>
        </row>
        <row r="1904">
          <cell r="A1904" t="str">
            <v>FG-KOG-LPS-AS-0061</v>
          </cell>
          <cell r="B1904" t="str">
            <v>CINT</v>
          </cell>
          <cell r="C1904" t="str">
            <v/>
          </cell>
          <cell r="D1904" t="str">
            <v>KOGU TS-04 BLUE</v>
          </cell>
          <cell r="E1904">
            <v>44825</v>
          </cell>
          <cell r="F1904" t="str">
            <v>FERF</v>
          </cell>
          <cell r="G1904" t="str">
            <v>CI_WNM</v>
          </cell>
          <cell r="H1904" t="str">
            <v>PC</v>
          </cell>
          <cell r="I1904" t="str">
            <v>CPR</v>
          </cell>
          <cell r="J1904" t="str">
            <v/>
          </cell>
          <cell r="K1904" t="str">
            <v>M0</v>
          </cell>
          <cell r="L1904" t="str">
            <v>7915</v>
          </cell>
          <cell r="M1904" t="str">
            <v>S</v>
          </cell>
          <cell r="N1904">
            <v>2054262</v>
          </cell>
        </row>
        <row r="1905">
          <cell r="A1905" t="str">
            <v>FG-KOG-LPS-AS-0062</v>
          </cell>
          <cell r="B1905" t="str">
            <v>CINT</v>
          </cell>
          <cell r="C1905" t="str">
            <v/>
          </cell>
          <cell r="D1905" t="str">
            <v>KOGU TS-04 GREEN</v>
          </cell>
          <cell r="E1905">
            <v>45026</v>
          </cell>
          <cell r="F1905" t="str">
            <v>FERF</v>
          </cell>
          <cell r="G1905" t="str">
            <v>CI_WNM</v>
          </cell>
          <cell r="H1905" t="str">
            <v>PC</v>
          </cell>
          <cell r="I1905" t="str">
            <v>CPR</v>
          </cell>
          <cell r="J1905" t="str">
            <v/>
          </cell>
          <cell r="K1905" t="str">
            <v>M0</v>
          </cell>
          <cell r="L1905" t="str">
            <v>7915</v>
          </cell>
          <cell r="M1905" t="str">
            <v>S</v>
          </cell>
          <cell r="N1905">
            <v>3992511</v>
          </cell>
        </row>
        <row r="1906">
          <cell r="A1906" t="str">
            <v>FG-KOG-LPS-AS-0063</v>
          </cell>
          <cell r="B1906" t="str">
            <v>CINT</v>
          </cell>
          <cell r="C1906" t="str">
            <v/>
          </cell>
          <cell r="D1906" t="str">
            <v>KOGU TS-04 GREY</v>
          </cell>
          <cell r="E1906">
            <v>0</v>
          </cell>
          <cell r="F1906" t="str">
            <v>FERF</v>
          </cell>
          <cell r="G1906" t="str">
            <v>CI_WNM</v>
          </cell>
          <cell r="H1906" t="str">
            <v>PC</v>
          </cell>
          <cell r="I1906" t="str">
            <v>CPR</v>
          </cell>
          <cell r="J1906" t="str">
            <v/>
          </cell>
          <cell r="K1906" t="str">
            <v>M0</v>
          </cell>
          <cell r="L1906" t="str">
            <v>7915</v>
          </cell>
          <cell r="M1906" t="str">
            <v>S</v>
          </cell>
          <cell r="N1906">
            <v>0</v>
          </cell>
        </row>
        <row r="1907">
          <cell r="A1907" t="str">
            <v>FG-KOG-LPS-AS-0064</v>
          </cell>
          <cell r="B1907" t="str">
            <v>CINT</v>
          </cell>
          <cell r="C1907" t="str">
            <v/>
          </cell>
          <cell r="D1907" t="str">
            <v>KOGU TS-04 RED</v>
          </cell>
          <cell r="E1907">
            <v>45131</v>
          </cell>
          <cell r="F1907" t="str">
            <v>FERF</v>
          </cell>
          <cell r="G1907" t="str">
            <v>CI_WNM</v>
          </cell>
          <cell r="H1907" t="str">
            <v>PC</v>
          </cell>
          <cell r="I1907" t="str">
            <v>CPR</v>
          </cell>
          <cell r="J1907" t="str">
            <v/>
          </cell>
          <cell r="K1907" t="str">
            <v>M0</v>
          </cell>
          <cell r="L1907" t="str">
            <v>7915</v>
          </cell>
          <cell r="M1907" t="str">
            <v>S</v>
          </cell>
          <cell r="N1907">
            <v>3236543</v>
          </cell>
        </row>
        <row r="1908">
          <cell r="A1908" t="str">
            <v>FG-KOG-LPS-AS-0065</v>
          </cell>
          <cell r="B1908" t="str">
            <v>CINT</v>
          </cell>
          <cell r="C1908" t="str">
            <v/>
          </cell>
          <cell r="D1908" t="str">
            <v>KOGU PC-03 GREEN GREY O2</v>
          </cell>
          <cell r="E1908">
            <v>44834</v>
          </cell>
          <cell r="F1908" t="str">
            <v>FERF</v>
          </cell>
          <cell r="G1908" t="str">
            <v>CI_WNM</v>
          </cell>
          <cell r="H1908" t="str">
            <v>PC</v>
          </cell>
          <cell r="I1908" t="str">
            <v>CPR</v>
          </cell>
          <cell r="J1908" t="str">
            <v/>
          </cell>
          <cell r="K1908" t="str">
            <v>M0</v>
          </cell>
          <cell r="L1908" t="str">
            <v>7915</v>
          </cell>
          <cell r="M1908" t="str">
            <v>S</v>
          </cell>
          <cell r="N1908">
            <v>2695149</v>
          </cell>
        </row>
        <row r="1909">
          <cell r="A1909" t="str">
            <v>FG-KOG-LPS-AS-0066</v>
          </cell>
          <cell r="B1909" t="str">
            <v>CINT</v>
          </cell>
          <cell r="C1909" t="str">
            <v/>
          </cell>
          <cell r="D1909" t="str">
            <v>KOGU PC-03 RED BLUE I1</v>
          </cell>
          <cell r="E1909">
            <v>44834</v>
          </cell>
          <cell r="F1909" t="str">
            <v>FERF</v>
          </cell>
          <cell r="G1909" t="str">
            <v>CI_WNM</v>
          </cell>
          <cell r="H1909" t="str">
            <v>PC</v>
          </cell>
          <cell r="I1909" t="str">
            <v>CPR</v>
          </cell>
          <cell r="J1909" t="str">
            <v/>
          </cell>
          <cell r="K1909" t="str">
            <v>M0</v>
          </cell>
          <cell r="L1909" t="str">
            <v>7915</v>
          </cell>
          <cell r="M1909" t="str">
            <v>S</v>
          </cell>
          <cell r="N1909">
            <v>3188959</v>
          </cell>
        </row>
        <row r="1910">
          <cell r="A1910" t="str">
            <v>FG-KOG-LPS-AS-0067</v>
          </cell>
          <cell r="B1910" t="str">
            <v>CINT</v>
          </cell>
          <cell r="C1910" t="str">
            <v/>
          </cell>
          <cell r="D1910" t="str">
            <v>KOGU PC-04 CREAM GREY O2</v>
          </cell>
          <cell r="E1910">
            <v>44834</v>
          </cell>
          <cell r="F1910" t="str">
            <v>FERF</v>
          </cell>
          <cell r="G1910" t="str">
            <v>CI_WNM</v>
          </cell>
          <cell r="H1910" t="str">
            <v>PC</v>
          </cell>
          <cell r="I1910" t="str">
            <v>CPR</v>
          </cell>
          <cell r="J1910" t="str">
            <v/>
          </cell>
          <cell r="K1910" t="str">
            <v>M0</v>
          </cell>
          <cell r="L1910" t="str">
            <v>7915</v>
          </cell>
          <cell r="M1910" t="str">
            <v>S</v>
          </cell>
          <cell r="N1910">
            <v>3435807</v>
          </cell>
        </row>
        <row r="1911">
          <cell r="A1911" t="str">
            <v>FG-KOG-LPS-AS-0068</v>
          </cell>
          <cell r="B1911" t="str">
            <v>CINT</v>
          </cell>
          <cell r="C1911" t="str">
            <v/>
          </cell>
          <cell r="D1911" t="str">
            <v>KOGU PC-04 GREEN L.GREEN I13</v>
          </cell>
          <cell r="E1911">
            <v>44834</v>
          </cell>
          <cell r="F1911" t="str">
            <v>FERF</v>
          </cell>
          <cell r="G1911" t="str">
            <v>CI_WNM</v>
          </cell>
          <cell r="H1911" t="str">
            <v>PC</v>
          </cell>
          <cell r="I1911" t="str">
            <v>CPR</v>
          </cell>
          <cell r="J1911" t="str">
            <v/>
          </cell>
          <cell r="K1911" t="str">
            <v>M0</v>
          </cell>
          <cell r="L1911" t="str">
            <v>7915</v>
          </cell>
          <cell r="M1911" t="str">
            <v>S</v>
          </cell>
          <cell r="N1911">
            <v>3641315</v>
          </cell>
        </row>
        <row r="1912">
          <cell r="A1912" t="str">
            <v>FG-KOG-LPS-AS-0069</v>
          </cell>
          <cell r="B1912" t="str">
            <v>CINT</v>
          </cell>
          <cell r="C1912" t="str">
            <v/>
          </cell>
          <cell r="D1912" t="str">
            <v>KOGU PC-04 BLUE - LIGHT BLUE I14</v>
          </cell>
          <cell r="E1912">
            <v>44825</v>
          </cell>
          <cell r="F1912" t="str">
            <v>FERF</v>
          </cell>
          <cell r="G1912" t="str">
            <v>CI_WNM</v>
          </cell>
          <cell r="H1912" t="str">
            <v>PC</v>
          </cell>
          <cell r="I1912" t="str">
            <v>CPR</v>
          </cell>
          <cell r="J1912" t="str">
            <v/>
          </cell>
          <cell r="K1912" t="str">
            <v>M0</v>
          </cell>
          <cell r="L1912" t="str">
            <v>7915</v>
          </cell>
          <cell r="M1912" t="str">
            <v>S</v>
          </cell>
          <cell r="N1912">
            <v>3198020</v>
          </cell>
        </row>
        <row r="1913">
          <cell r="A1913" t="str">
            <v>FG-KOG-LPS-AS-0070</v>
          </cell>
          <cell r="B1913" t="str">
            <v>CINT</v>
          </cell>
          <cell r="C1913" t="str">
            <v/>
          </cell>
          <cell r="D1913" t="str">
            <v>KOGU PC 2 SEAT + BORDIR P BLUE BLACK O7</v>
          </cell>
          <cell r="E1913">
            <v>44874</v>
          </cell>
          <cell r="F1913" t="str">
            <v>FERF</v>
          </cell>
          <cell r="G1913" t="str">
            <v>CI_WNM</v>
          </cell>
          <cell r="H1913" t="str">
            <v>PC</v>
          </cell>
          <cell r="I1913" t="str">
            <v>CPR</v>
          </cell>
          <cell r="J1913" t="str">
            <v/>
          </cell>
          <cell r="K1913" t="str">
            <v>M0</v>
          </cell>
          <cell r="L1913" t="str">
            <v>7915</v>
          </cell>
          <cell r="M1913" t="str">
            <v>S</v>
          </cell>
          <cell r="N1913">
            <v>1923042</v>
          </cell>
        </row>
        <row r="1914">
          <cell r="A1914" t="str">
            <v>FG-KOG-LPS-AS-0071</v>
          </cell>
          <cell r="B1914" t="str">
            <v>CINT</v>
          </cell>
          <cell r="C1914" t="str">
            <v/>
          </cell>
          <cell r="D1914" t="str">
            <v>KOGU PC 3 SEAT + BORDIR P BLUE BLACK O7</v>
          </cell>
          <cell r="E1914">
            <v>44874</v>
          </cell>
          <cell r="F1914" t="str">
            <v>FERF</v>
          </cell>
          <cell r="G1914" t="str">
            <v>CI_WNM</v>
          </cell>
          <cell r="H1914" t="str">
            <v>PC</v>
          </cell>
          <cell r="I1914" t="str">
            <v>CPR</v>
          </cell>
          <cell r="J1914" t="str">
            <v/>
          </cell>
          <cell r="K1914" t="str">
            <v>M0</v>
          </cell>
          <cell r="L1914" t="str">
            <v>7915</v>
          </cell>
          <cell r="M1914" t="str">
            <v>S</v>
          </cell>
          <cell r="N1914">
            <v>2425473</v>
          </cell>
        </row>
        <row r="1915">
          <cell r="A1915" t="str">
            <v>FG-KOG-LPS-AS-0072</v>
          </cell>
          <cell r="B1915" t="str">
            <v>CINT</v>
          </cell>
          <cell r="C1915" t="str">
            <v/>
          </cell>
          <cell r="D1915" t="str">
            <v>KOGU PC 4 SEAT + BORDIR P BLUE BLACK O7</v>
          </cell>
          <cell r="E1915">
            <v>44874</v>
          </cell>
          <cell r="F1915" t="str">
            <v>FERF</v>
          </cell>
          <cell r="G1915" t="str">
            <v>CI_WNM</v>
          </cell>
          <cell r="H1915" t="str">
            <v>PC</v>
          </cell>
          <cell r="I1915" t="str">
            <v>CPR</v>
          </cell>
          <cell r="J1915" t="str">
            <v/>
          </cell>
          <cell r="K1915" t="str">
            <v>M0</v>
          </cell>
          <cell r="L1915" t="str">
            <v>7915</v>
          </cell>
          <cell r="M1915" t="str">
            <v>S</v>
          </cell>
          <cell r="N1915">
            <v>2972919</v>
          </cell>
        </row>
        <row r="1916">
          <cell r="A1916" t="str">
            <v>FG-KOG-LPS-AS-0073</v>
          </cell>
          <cell r="B1916" t="str">
            <v>CINT</v>
          </cell>
          <cell r="C1916" t="str">
            <v/>
          </cell>
          <cell r="D1916" t="str">
            <v>KOGU TS-04 ORANGE</v>
          </cell>
          <cell r="E1916">
            <v>44874</v>
          </cell>
          <cell r="F1916" t="str">
            <v>FERF</v>
          </cell>
          <cell r="G1916" t="str">
            <v>CI_WNM</v>
          </cell>
          <cell r="H1916" t="str">
            <v>PC</v>
          </cell>
          <cell r="I1916" t="str">
            <v>CPR</v>
          </cell>
          <cell r="J1916" t="str">
            <v/>
          </cell>
          <cell r="K1916" t="str">
            <v>M0</v>
          </cell>
          <cell r="L1916" t="str">
            <v>7915</v>
          </cell>
          <cell r="M1916" t="str">
            <v>S</v>
          </cell>
          <cell r="N1916">
            <v>1695137</v>
          </cell>
        </row>
        <row r="1917">
          <cell r="A1917" t="str">
            <v>FG-KOG-LPS-AS-0074</v>
          </cell>
          <cell r="B1917" t="str">
            <v>CINT</v>
          </cell>
          <cell r="C1917" t="str">
            <v/>
          </cell>
          <cell r="D1917" t="str">
            <v>KOGU PC-04 LIGHT GREY, GREEN O6</v>
          </cell>
          <cell r="E1917">
            <v>44903</v>
          </cell>
          <cell r="F1917" t="str">
            <v>FERF</v>
          </cell>
          <cell r="G1917" t="str">
            <v>CI_WNM</v>
          </cell>
          <cell r="H1917" t="str">
            <v>PC</v>
          </cell>
          <cell r="I1917" t="str">
            <v>CPR</v>
          </cell>
          <cell r="J1917" t="str">
            <v/>
          </cell>
          <cell r="K1917" t="str">
            <v>M0</v>
          </cell>
          <cell r="L1917" t="str">
            <v>7915</v>
          </cell>
          <cell r="M1917" t="str">
            <v>S</v>
          </cell>
          <cell r="N1917">
            <v>3180113</v>
          </cell>
        </row>
        <row r="1918">
          <cell r="A1918" t="str">
            <v>FG-KOG-LPS-AS-0075</v>
          </cell>
          <cell r="B1918" t="str">
            <v>CINT</v>
          </cell>
          <cell r="C1918" t="str">
            <v/>
          </cell>
          <cell r="D1918" t="str">
            <v>KOGU PC-04 SILVER TEXTURE, GREEN O6</v>
          </cell>
          <cell r="E1918">
            <v>44966</v>
          </cell>
          <cell r="F1918" t="str">
            <v>FERF</v>
          </cell>
          <cell r="G1918" t="str">
            <v>CI_WNM</v>
          </cell>
          <cell r="H1918" t="str">
            <v>PC</v>
          </cell>
          <cell r="I1918" t="str">
            <v>CPR</v>
          </cell>
          <cell r="J1918" t="str">
            <v/>
          </cell>
          <cell r="K1918" t="str">
            <v>M0</v>
          </cell>
          <cell r="L1918" t="str">
            <v>7915</v>
          </cell>
          <cell r="M1918" t="str">
            <v>S</v>
          </cell>
          <cell r="N1918">
            <v>3567550</v>
          </cell>
        </row>
        <row r="1919">
          <cell r="A1919" t="str">
            <v>FG-KOG-LPS-AS-0076</v>
          </cell>
          <cell r="B1919" t="str">
            <v>CINT</v>
          </cell>
          <cell r="C1919" t="str">
            <v/>
          </cell>
          <cell r="D1919" t="str">
            <v>KOGU PC 4 SEAT GREY L.GREEN I13</v>
          </cell>
          <cell r="E1919">
            <v>0</v>
          </cell>
          <cell r="F1919" t="str">
            <v>FERF</v>
          </cell>
          <cell r="G1919" t="str">
            <v>CI_WNM</v>
          </cell>
          <cell r="H1919" t="str">
            <v>PC</v>
          </cell>
          <cell r="I1919" t="str">
            <v>CPR</v>
          </cell>
          <cell r="J1919" t="str">
            <v/>
          </cell>
          <cell r="K1919" t="str">
            <v>M0</v>
          </cell>
          <cell r="L1919" t="str">
            <v>7915</v>
          </cell>
          <cell r="M1919" t="str">
            <v>S</v>
          </cell>
          <cell r="N1919">
            <v>0</v>
          </cell>
        </row>
        <row r="1920">
          <cell r="A1920" t="str">
            <v>FG-KOG-LPS-AS-0077</v>
          </cell>
          <cell r="B1920" t="str">
            <v>CINT</v>
          </cell>
          <cell r="C1920" t="str">
            <v/>
          </cell>
          <cell r="D1920" t="str">
            <v>KOGU PC-04 BLACK BLACK O7</v>
          </cell>
          <cell r="E1920">
            <v>44900</v>
          </cell>
          <cell r="F1920" t="str">
            <v>FERF</v>
          </cell>
          <cell r="G1920" t="str">
            <v>CI_WNM</v>
          </cell>
          <cell r="H1920" t="str">
            <v>PC</v>
          </cell>
          <cell r="I1920" t="str">
            <v>CPR</v>
          </cell>
          <cell r="J1920" t="str">
            <v/>
          </cell>
          <cell r="K1920" t="str">
            <v>M0</v>
          </cell>
          <cell r="L1920" t="str">
            <v>7915</v>
          </cell>
          <cell r="M1920" t="str">
            <v>S</v>
          </cell>
          <cell r="N1920">
            <v>3779009</v>
          </cell>
        </row>
        <row r="1921">
          <cell r="A1921" t="str">
            <v>FG-KOG-LPS-AS-0078</v>
          </cell>
          <cell r="B1921" t="str">
            <v>CINT</v>
          </cell>
          <cell r="C1921" t="str">
            <v/>
          </cell>
          <cell r="D1921" t="str">
            <v>KT-03 KOGU 3 GREEN PANTONE</v>
          </cell>
          <cell r="E1921">
            <v>44992</v>
          </cell>
          <cell r="F1921" t="str">
            <v>FERF</v>
          </cell>
          <cell r="G1921" t="str">
            <v>CI_WNM</v>
          </cell>
          <cell r="H1921" t="str">
            <v>PC</v>
          </cell>
          <cell r="I1921" t="str">
            <v>CPR</v>
          </cell>
          <cell r="J1921" t="str">
            <v/>
          </cell>
          <cell r="K1921" t="str">
            <v>M0</v>
          </cell>
          <cell r="L1921" t="str">
            <v>7915</v>
          </cell>
          <cell r="M1921" t="str">
            <v>S</v>
          </cell>
          <cell r="N1921">
            <v>2454147</v>
          </cell>
        </row>
        <row r="1922">
          <cell r="A1922" t="str">
            <v>FG-KOG-LPS-AS-0079</v>
          </cell>
          <cell r="B1922" t="str">
            <v>CINT</v>
          </cell>
          <cell r="C1922" t="str">
            <v/>
          </cell>
          <cell r="D1922" t="str">
            <v>KOGU PC-03 BLACK RED O3</v>
          </cell>
          <cell r="E1922">
            <v>44992</v>
          </cell>
          <cell r="F1922" t="str">
            <v>FERF</v>
          </cell>
          <cell r="G1922" t="str">
            <v>CI_WNM</v>
          </cell>
          <cell r="H1922" t="str">
            <v>PC</v>
          </cell>
          <cell r="I1922" t="str">
            <v>CPR</v>
          </cell>
          <cell r="J1922" t="str">
            <v/>
          </cell>
          <cell r="K1922" t="str">
            <v>M0</v>
          </cell>
          <cell r="L1922" t="str">
            <v>7915</v>
          </cell>
          <cell r="M1922" t="str">
            <v>S</v>
          </cell>
          <cell r="N1922">
            <v>2477356</v>
          </cell>
        </row>
        <row r="1923">
          <cell r="A1923" t="str">
            <v>FG-KOG-LPS-AS-0080</v>
          </cell>
          <cell r="B1923" t="str">
            <v>CINT</v>
          </cell>
          <cell r="C1923" t="str">
            <v/>
          </cell>
          <cell r="D1923" t="str">
            <v>KT-KOGU PU 4S P SILVER BLUE URETHANE</v>
          </cell>
          <cell r="E1923">
            <v>45057</v>
          </cell>
          <cell r="F1923" t="str">
            <v>FERF</v>
          </cell>
          <cell r="G1923" t="str">
            <v>CI_WNM</v>
          </cell>
          <cell r="H1923" t="str">
            <v>PC</v>
          </cell>
          <cell r="I1923" t="str">
            <v>CPR</v>
          </cell>
          <cell r="J1923" t="str">
            <v/>
          </cell>
          <cell r="K1923" t="str">
            <v>M0</v>
          </cell>
          <cell r="L1923" t="str">
            <v>7915</v>
          </cell>
          <cell r="M1923" t="str">
            <v>S</v>
          </cell>
          <cell r="N1923">
            <v>3539684</v>
          </cell>
        </row>
        <row r="1924">
          <cell r="A1924" t="str">
            <v>FG-KOG-LPS-AS-0081</v>
          </cell>
          <cell r="B1924" t="str">
            <v>CINT</v>
          </cell>
          <cell r="C1924" t="str">
            <v/>
          </cell>
          <cell r="D1924" t="str">
            <v>KT-KOGU PU 4S P SILVER ORANGE</v>
          </cell>
          <cell r="E1924">
            <v>45168</v>
          </cell>
          <cell r="F1924" t="str">
            <v>FERF</v>
          </cell>
          <cell r="G1924" t="str">
            <v>CI_WNM</v>
          </cell>
          <cell r="H1924" t="str">
            <v>PC</v>
          </cell>
          <cell r="I1924" t="str">
            <v>CPR</v>
          </cell>
          <cell r="J1924" t="str">
            <v/>
          </cell>
          <cell r="K1924" t="str">
            <v>M0</v>
          </cell>
          <cell r="L1924" t="str">
            <v>7915</v>
          </cell>
          <cell r="M1924" t="str">
            <v>S</v>
          </cell>
          <cell r="N1924">
            <v>3765976</v>
          </cell>
        </row>
        <row r="1925">
          <cell r="A1925" t="str">
            <v>FG-KOG-LPS-AS-0082</v>
          </cell>
          <cell r="B1925" t="str">
            <v>CINT</v>
          </cell>
          <cell r="C1925" t="str">
            <v/>
          </cell>
          <cell r="D1925" t="str">
            <v>KT-KOGU PU 4S P SILVER GREEN</v>
          </cell>
          <cell r="E1925">
            <v>45168</v>
          </cell>
          <cell r="F1925" t="str">
            <v>FERF</v>
          </cell>
          <cell r="G1925" t="str">
            <v>CI_WNM</v>
          </cell>
          <cell r="H1925" t="str">
            <v>PC</v>
          </cell>
          <cell r="I1925" t="str">
            <v>CPR</v>
          </cell>
          <cell r="J1925" t="str">
            <v/>
          </cell>
          <cell r="K1925" t="str">
            <v>M0</v>
          </cell>
          <cell r="L1925" t="str">
            <v>7915</v>
          </cell>
          <cell r="M1925" t="str">
            <v>S</v>
          </cell>
          <cell r="N1925">
            <v>3765976</v>
          </cell>
        </row>
        <row r="1926">
          <cell r="A1926" t="str">
            <v>FG-KOG-LPS-AS-0083</v>
          </cell>
          <cell r="B1926" t="str">
            <v>CINT</v>
          </cell>
          <cell r="C1926" t="str">
            <v/>
          </cell>
          <cell r="D1926" t="str">
            <v>KT-KOGU PU 4S P SILVER BROWN</v>
          </cell>
          <cell r="E1926">
            <v>45175</v>
          </cell>
          <cell r="F1926" t="str">
            <v>FERF</v>
          </cell>
          <cell r="G1926" t="str">
            <v>CI_WNM</v>
          </cell>
          <cell r="H1926" t="str">
            <v>PC</v>
          </cell>
          <cell r="I1926" t="str">
            <v>CPR</v>
          </cell>
          <cell r="J1926" t="str">
            <v/>
          </cell>
          <cell r="K1926" t="str">
            <v>M0</v>
          </cell>
          <cell r="L1926" t="str">
            <v>7915</v>
          </cell>
          <cell r="M1926" t="str">
            <v>S</v>
          </cell>
          <cell r="N1926">
            <v>3765976</v>
          </cell>
        </row>
        <row r="1927">
          <cell r="A1927" t="str">
            <v>FG-KOG-LPS-AS-0084</v>
          </cell>
          <cell r="B1927" t="str">
            <v>CINT</v>
          </cell>
          <cell r="C1927" t="str">
            <v/>
          </cell>
          <cell r="D1927" t="str">
            <v>KT - 03 KOGU 4 LIGHT GRAY</v>
          </cell>
          <cell r="E1927">
            <v>45175</v>
          </cell>
          <cell r="F1927" t="str">
            <v>FERF</v>
          </cell>
          <cell r="G1927" t="str">
            <v>CI_WNM</v>
          </cell>
          <cell r="H1927" t="str">
            <v>PC</v>
          </cell>
          <cell r="I1927" t="str">
            <v>CPR</v>
          </cell>
          <cell r="J1927" t="str">
            <v/>
          </cell>
          <cell r="K1927" t="str">
            <v>M0</v>
          </cell>
          <cell r="L1927" t="str">
            <v>7915</v>
          </cell>
          <cell r="M1927" t="str">
            <v>S</v>
          </cell>
          <cell r="N1927">
            <v>3732076</v>
          </cell>
        </row>
        <row r="1928">
          <cell r="A1928" t="str">
            <v>FG-KOG-LPS-AS-0085</v>
          </cell>
          <cell r="B1928" t="str">
            <v>CINT</v>
          </cell>
          <cell r="C1928" t="str">
            <v/>
          </cell>
          <cell r="D1928" t="str">
            <v>KT - 03 KOGU 3 LIGHT GRAY</v>
          </cell>
          <cell r="E1928">
            <v>45175</v>
          </cell>
          <cell r="F1928" t="str">
            <v>FERF</v>
          </cell>
          <cell r="G1928" t="str">
            <v>CI_WNM</v>
          </cell>
          <cell r="H1928" t="str">
            <v>PC</v>
          </cell>
          <cell r="I1928" t="str">
            <v>CPR</v>
          </cell>
          <cell r="J1928" t="str">
            <v/>
          </cell>
          <cell r="K1928" t="str">
            <v>M0</v>
          </cell>
          <cell r="L1928" t="str">
            <v>7915</v>
          </cell>
          <cell r="M1928" t="str">
            <v>S</v>
          </cell>
          <cell r="N1928">
            <v>3081167</v>
          </cell>
        </row>
        <row r="1929">
          <cell r="A1929" t="str">
            <v>FG-KOG-LPS-AS-0086</v>
          </cell>
          <cell r="B1929" t="str">
            <v>CINT</v>
          </cell>
          <cell r="C1929" t="str">
            <v/>
          </cell>
          <cell r="D1929" t="str">
            <v>KT-03 KOGU 3 P BLACK B.GREEN S.CREAM</v>
          </cell>
          <cell r="E1929">
            <v>45232</v>
          </cell>
          <cell r="F1929" t="str">
            <v>FERF</v>
          </cell>
          <cell r="G1929" t="str">
            <v>CI_WNM</v>
          </cell>
          <cell r="H1929" t="str">
            <v>PC</v>
          </cell>
          <cell r="I1929" t="str">
            <v>CPR</v>
          </cell>
          <cell r="J1929" t="str">
            <v/>
          </cell>
          <cell r="K1929" t="str">
            <v>M0</v>
          </cell>
          <cell r="L1929" t="str">
            <v>7915</v>
          </cell>
          <cell r="M1929" t="str">
            <v>S</v>
          </cell>
          <cell r="N1929">
            <v>3317882</v>
          </cell>
        </row>
        <row r="1930">
          <cell r="A1930" t="str">
            <v>FG-KOG-LPS-AS-0087</v>
          </cell>
          <cell r="B1930" t="str">
            <v>CINT</v>
          </cell>
          <cell r="C1930" t="str">
            <v/>
          </cell>
          <cell r="D1930" t="str">
            <v>KT-03 KOGU 4 P BLACK B.GREEN S.CREAM</v>
          </cell>
          <cell r="E1930">
            <v>45232</v>
          </cell>
          <cell r="F1930" t="str">
            <v>FERF</v>
          </cell>
          <cell r="G1930" t="str">
            <v>CI_WNM</v>
          </cell>
          <cell r="H1930" t="str">
            <v>PC</v>
          </cell>
          <cell r="I1930" t="str">
            <v>CPR</v>
          </cell>
          <cell r="J1930" t="str">
            <v/>
          </cell>
          <cell r="K1930" t="str">
            <v>M0</v>
          </cell>
          <cell r="L1930" t="str">
            <v>7915</v>
          </cell>
          <cell r="M1930" t="str">
            <v>S</v>
          </cell>
          <cell r="N1930">
            <v>3851793</v>
          </cell>
        </row>
        <row r="1931">
          <cell r="A1931" t="str">
            <v>FG-KOG-LPS-AS-0088</v>
          </cell>
          <cell r="B1931" t="str">
            <v>CINT</v>
          </cell>
          <cell r="C1931" t="str">
            <v/>
          </cell>
          <cell r="D1931" t="str">
            <v>KOGU PC-04 L.GREEN L.GREEN</v>
          </cell>
          <cell r="E1931">
            <v>45232</v>
          </cell>
          <cell r="F1931" t="str">
            <v>FERF</v>
          </cell>
          <cell r="G1931" t="str">
            <v>CI_WNM</v>
          </cell>
          <cell r="H1931" t="str">
            <v>PC</v>
          </cell>
          <cell r="I1931" t="str">
            <v>CPR</v>
          </cell>
          <cell r="J1931" t="str">
            <v/>
          </cell>
          <cell r="K1931" t="str">
            <v>M0</v>
          </cell>
          <cell r="L1931" t="str">
            <v>7915</v>
          </cell>
          <cell r="M1931" t="str">
            <v>S</v>
          </cell>
          <cell r="N1931">
            <v>3337005</v>
          </cell>
        </row>
        <row r="1932">
          <cell r="A1932" t="str">
            <v>FG-KOG-LPS-AS-0089</v>
          </cell>
          <cell r="B1932" t="str">
            <v>CINT</v>
          </cell>
          <cell r="C1932" t="str">
            <v/>
          </cell>
          <cell r="D1932" t="str">
            <v>KOGU PC-04 L.BLUE L.BLUE</v>
          </cell>
          <cell r="E1932">
            <v>45232</v>
          </cell>
          <cell r="F1932" t="str">
            <v>FERF</v>
          </cell>
          <cell r="G1932" t="str">
            <v>CI_WNM</v>
          </cell>
          <cell r="H1932" t="str">
            <v>PC</v>
          </cell>
          <cell r="I1932" t="str">
            <v>CPR</v>
          </cell>
          <cell r="J1932" t="str">
            <v/>
          </cell>
          <cell r="K1932" t="str">
            <v>M0</v>
          </cell>
          <cell r="L1932" t="str">
            <v>7915</v>
          </cell>
          <cell r="M1932" t="str">
            <v>S</v>
          </cell>
          <cell r="N1932">
            <v>3328705</v>
          </cell>
        </row>
        <row r="1933">
          <cell r="A1933" t="str">
            <v>FG-KOG-LPS-AS-0090</v>
          </cell>
          <cell r="B1933" t="str">
            <v>CINT</v>
          </cell>
          <cell r="C1933" t="str">
            <v/>
          </cell>
          <cell r="D1933" t="str">
            <v>KOGU PC-04 ORANGE ORANGE</v>
          </cell>
          <cell r="E1933">
            <v>45232</v>
          </cell>
          <cell r="F1933" t="str">
            <v>FERF</v>
          </cell>
          <cell r="G1933" t="str">
            <v>CI_WNM</v>
          </cell>
          <cell r="H1933" t="str">
            <v>PC</v>
          </cell>
          <cell r="I1933" t="str">
            <v>CPR</v>
          </cell>
          <cell r="J1933" t="str">
            <v/>
          </cell>
          <cell r="K1933" t="str">
            <v>M0</v>
          </cell>
          <cell r="L1933" t="str">
            <v>7915</v>
          </cell>
          <cell r="M1933" t="str">
            <v>S</v>
          </cell>
          <cell r="N1933">
            <v>3287373</v>
          </cell>
        </row>
        <row r="1934">
          <cell r="A1934" t="str">
            <v>FG-KOG-LPS-AS-0091</v>
          </cell>
          <cell r="B1934" t="str">
            <v>CINT</v>
          </cell>
          <cell r="C1934" t="str">
            <v/>
          </cell>
          <cell r="D1934" t="str">
            <v>KOGU PC-04 PINK PINK</v>
          </cell>
          <cell r="E1934">
            <v>45232</v>
          </cell>
          <cell r="F1934" t="str">
            <v>FERF</v>
          </cell>
          <cell r="G1934" t="str">
            <v>CI_WNM</v>
          </cell>
          <cell r="H1934" t="str">
            <v>PC</v>
          </cell>
          <cell r="I1934" t="str">
            <v>CPR</v>
          </cell>
          <cell r="J1934" t="str">
            <v/>
          </cell>
          <cell r="K1934" t="str">
            <v>M0</v>
          </cell>
          <cell r="L1934" t="str">
            <v>7915</v>
          </cell>
          <cell r="M1934" t="str">
            <v>S</v>
          </cell>
          <cell r="N1934">
            <v>3296097</v>
          </cell>
        </row>
        <row r="1935">
          <cell r="A1935" t="str">
            <v>FG-KOG-LPS-AS-0092</v>
          </cell>
          <cell r="B1935" t="str">
            <v>CINT</v>
          </cell>
          <cell r="C1935" t="str">
            <v/>
          </cell>
          <cell r="D1935" t="str">
            <v>KOGU PC-02 GREEN CREAM O5</v>
          </cell>
          <cell r="E1935">
            <v>45232</v>
          </cell>
          <cell r="F1935" t="str">
            <v>FERF</v>
          </cell>
          <cell r="G1935" t="str">
            <v>CI_WNM</v>
          </cell>
          <cell r="H1935" t="str">
            <v>PC</v>
          </cell>
          <cell r="I1935" t="str">
            <v>CPR</v>
          </cell>
          <cell r="J1935" t="str">
            <v/>
          </cell>
          <cell r="K1935" t="str">
            <v>M0</v>
          </cell>
          <cell r="L1935" t="str">
            <v>7915</v>
          </cell>
          <cell r="M1935" t="str">
            <v>S</v>
          </cell>
          <cell r="N1935">
            <v>2294235</v>
          </cell>
        </row>
        <row r="1936">
          <cell r="A1936" t="str">
            <v>FG-KOG-LPS-AS-0093</v>
          </cell>
          <cell r="B1936" t="str">
            <v>CINT</v>
          </cell>
          <cell r="C1936" t="str">
            <v/>
          </cell>
          <cell r="D1936" t="str">
            <v>KOGU PC-04 GREY BLUE O1</v>
          </cell>
          <cell r="E1936">
            <v>0</v>
          </cell>
          <cell r="F1936" t="str">
            <v>FERF</v>
          </cell>
          <cell r="G1936" t="str">
            <v>CI_WNM</v>
          </cell>
          <cell r="H1936" t="str">
            <v>PC</v>
          </cell>
          <cell r="I1936" t="str">
            <v>CPR</v>
          </cell>
          <cell r="J1936" t="str">
            <v/>
          </cell>
          <cell r="K1936" t="str">
            <v>M0</v>
          </cell>
          <cell r="L1936" t="str">
            <v>7915</v>
          </cell>
          <cell r="M1936" t="str">
            <v>S</v>
          </cell>
          <cell r="N1936">
            <v>0</v>
          </cell>
        </row>
        <row r="1937">
          <cell r="A1937" t="str">
            <v>FG-KTG-LPS-AS-0001</v>
          </cell>
          <cell r="B1937" t="str">
            <v>CINT</v>
          </cell>
          <cell r="C1937" t="str">
            <v/>
          </cell>
          <cell r="D1937" t="str">
            <v>KT-01 OLIVE 4 SEAT P GREY DARK GREY CUST</v>
          </cell>
          <cell r="E1937">
            <v>0</v>
          </cell>
          <cell r="F1937" t="str">
            <v>FERF</v>
          </cell>
          <cell r="G1937" t="str">
            <v>CI_WNM</v>
          </cell>
          <cell r="H1937" t="str">
            <v>PC</v>
          </cell>
          <cell r="I1937" t="str">
            <v>CPR</v>
          </cell>
          <cell r="J1937" t="str">
            <v/>
          </cell>
          <cell r="K1937" t="str">
            <v>M0</v>
          </cell>
          <cell r="L1937" t="str">
            <v>7915</v>
          </cell>
          <cell r="M1937" t="str">
            <v>S</v>
          </cell>
          <cell r="N1937">
            <v>0</v>
          </cell>
        </row>
        <row r="1938">
          <cell r="A1938" t="str">
            <v>FG-KTG-LPS-AS-0002</v>
          </cell>
          <cell r="B1938" t="str">
            <v>CINT</v>
          </cell>
          <cell r="C1938" t="str">
            <v/>
          </cell>
          <cell r="D1938" t="str">
            <v>KT-01 OLIVE 3 P IVORY-B WHITE-S L.GREEN</v>
          </cell>
          <cell r="E1938">
            <v>44769</v>
          </cell>
          <cell r="F1938" t="str">
            <v>FERF</v>
          </cell>
          <cell r="G1938" t="str">
            <v>CI_WNM</v>
          </cell>
          <cell r="H1938" t="str">
            <v>PC</v>
          </cell>
          <cell r="I1938" t="str">
            <v>CPR</v>
          </cell>
          <cell r="J1938" t="str">
            <v/>
          </cell>
          <cell r="K1938" t="str">
            <v>M0</v>
          </cell>
          <cell r="L1938" t="str">
            <v>7915</v>
          </cell>
          <cell r="M1938" t="str">
            <v>S</v>
          </cell>
          <cell r="N1938">
            <v>0</v>
          </cell>
        </row>
        <row r="1939">
          <cell r="A1939" t="str">
            <v>FG-KTG-LPS-AS-0003</v>
          </cell>
          <cell r="B1939" t="str">
            <v>CINT</v>
          </cell>
          <cell r="C1939" t="str">
            <v/>
          </cell>
          <cell r="D1939" t="str">
            <v>KT-01 OLIVE 4 P SILVER-DARK GREY</v>
          </cell>
          <cell r="E1939">
            <v>0</v>
          </cell>
          <cell r="F1939" t="str">
            <v>FERF</v>
          </cell>
          <cell r="G1939" t="str">
            <v>CI_WNM</v>
          </cell>
          <cell r="H1939" t="str">
            <v>PC</v>
          </cell>
          <cell r="I1939" t="str">
            <v>CPR</v>
          </cell>
          <cell r="J1939" t="str">
            <v/>
          </cell>
          <cell r="K1939" t="str">
            <v>M0</v>
          </cell>
          <cell r="L1939" t="str">
            <v>7915</v>
          </cell>
          <cell r="M1939" t="str">
            <v>S</v>
          </cell>
          <cell r="N1939">
            <v>0</v>
          </cell>
        </row>
        <row r="1940">
          <cell r="A1940" t="str">
            <v>FG-KTG-LPS-AS-0004</v>
          </cell>
          <cell r="B1940" t="str">
            <v>CINT</v>
          </cell>
          <cell r="C1940" t="str">
            <v/>
          </cell>
          <cell r="D1940" t="str">
            <v>KT-01 OLIVE 4 P IVORY-B WHITE-S L.GREEN</v>
          </cell>
          <cell r="E1940">
            <v>44769</v>
          </cell>
          <cell r="F1940" t="str">
            <v>FERF</v>
          </cell>
          <cell r="G1940" t="str">
            <v>CI_WNM</v>
          </cell>
          <cell r="H1940" t="str">
            <v>PC</v>
          </cell>
          <cell r="I1940" t="str">
            <v>CPR</v>
          </cell>
          <cell r="J1940" t="str">
            <v/>
          </cell>
          <cell r="K1940" t="str">
            <v>M0</v>
          </cell>
          <cell r="L1940" t="str">
            <v>7915</v>
          </cell>
          <cell r="M1940" t="str">
            <v>S</v>
          </cell>
          <cell r="N1940">
            <v>0</v>
          </cell>
        </row>
        <row r="1941">
          <cell r="A1941" t="str">
            <v>FG-KTG-LPS-AS-0005</v>
          </cell>
          <cell r="B1941" t="str">
            <v>CINT</v>
          </cell>
          <cell r="C1941" t="str">
            <v/>
          </cell>
          <cell r="D1941" t="str">
            <v>KT-01 OLIVE 5 P IVORY-B WHITE-S LIGHT GR</v>
          </cell>
          <cell r="E1941">
            <v>0</v>
          </cell>
          <cell r="F1941" t="str">
            <v>FERF</v>
          </cell>
          <cell r="G1941" t="str">
            <v>CI_WNM</v>
          </cell>
          <cell r="H1941" t="str">
            <v>PC</v>
          </cell>
          <cell r="I1941" t="str">
            <v>CPR</v>
          </cell>
          <cell r="J1941" t="str">
            <v/>
          </cell>
          <cell r="K1941" t="str">
            <v>M0</v>
          </cell>
          <cell r="L1941" t="str">
            <v>7915</v>
          </cell>
          <cell r="M1941" t="str">
            <v>S</v>
          </cell>
          <cell r="N1941">
            <v>0</v>
          </cell>
        </row>
        <row r="1942">
          <cell r="A1942" t="str">
            <v>FG-KTG-LPS-AS-0006</v>
          </cell>
          <cell r="B1942" t="str">
            <v>CINT</v>
          </cell>
          <cell r="C1942" t="str">
            <v/>
          </cell>
          <cell r="D1942" t="str">
            <v>KT-01 OLIVE 5 P SILVER-DARK GREY</v>
          </cell>
          <cell r="E1942">
            <v>0</v>
          </cell>
          <cell r="F1942" t="str">
            <v>FERF</v>
          </cell>
          <cell r="G1942" t="str">
            <v>CI_WNM</v>
          </cell>
          <cell r="H1942" t="str">
            <v>PC</v>
          </cell>
          <cell r="I1942" t="str">
            <v>CPR</v>
          </cell>
          <cell r="J1942" t="str">
            <v/>
          </cell>
          <cell r="K1942" t="str">
            <v>M0</v>
          </cell>
          <cell r="L1942" t="str">
            <v>7915</v>
          </cell>
          <cell r="M1942" t="str">
            <v>S</v>
          </cell>
          <cell r="N1942">
            <v>0</v>
          </cell>
        </row>
        <row r="1943">
          <cell r="A1943" t="str">
            <v>FG-KTG-LPS-AS-0007</v>
          </cell>
          <cell r="B1943" t="str">
            <v>CINT</v>
          </cell>
          <cell r="C1943" t="str">
            <v/>
          </cell>
          <cell r="D1943" t="str">
            <v>KT-01 CAVIS 2 P IVORY-GREEN O6</v>
          </cell>
          <cell r="E1943">
            <v>0</v>
          </cell>
          <cell r="F1943" t="str">
            <v>FERF</v>
          </cell>
          <cell r="G1943" t="str">
            <v>CI_WNM</v>
          </cell>
          <cell r="H1943" t="str">
            <v>PC</v>
          </cell>
          <cell r="I1943" t="str">
            <v>CPR</v>
          </cell>
          <cell r="J1943" t="str">
            <v/>
          </cell>
          <cell r="K1943" t="str">
            <v>M0</v>
          </cell>
          <cell r="L1943" t="str">
            <v>7915</v>
          </cell>
          <cell r="M1943" t="str">
            <v>S</v>
          </cell>
          <cell r="N1943">
            <v>0</v>
          </cell>
        </row>
        <row r="1944">
          <cell r="A1944" t="str">
            <v>FG-KTG-LPS-AS-0008</v>
          </cell>
          <cell r="B1944" t="str">
            <v>CINT</v>
          </cell>
          <cell r="C1944" t="str">
            <v/>
          </cell>
          <cell r="D1944" t="str">
            <v>KT-01 CAVIS 3 P  BEIGE RED O3</v>
          </cell>
          <cell r="E1944">
            <v>44903</v>
          </cell>
          <cell r="F1944" t="str">
            <v>FERF</v>
          </cell>
          <cell r="G1944" t="str">
            <v>CI_WNM</v>
          </cell>
          <cell r="H1944" t="str">
            <v>PC</v>
          </cell>
          <cell r="I1944" t="str">
            <v>CPR</v>
          </cell>
          <cell r="J1944" t="str">
            <v/>
          </cell>
          <cell r="K1944" t="str">
            <v>M0</v>
          </cell>
          <cell r="L1944" t="str">
            <v>7915</v>
          </cell>
          <cell r="M1944" t="str">
            <v>S</v>
          </cell>
          <cell r="N1944">
            <v>884435</v>
          </cell>
        </row>
        <row r="1945">
          <cell r="A1945" t="str">
            <v>FG-KTG-LPS-AS-0009</v>
          </cell>
          <cell r="B1945" t="str">
            <v>CINT</v>
          </cell>
          <cell r="C1945" t="str">
            <v/>
          </cell>
          <cell r="D1945" t="str">
            <v>KT-01 CAVIS 3 P  BEIGE BLACK L7</v>
          </cell>
          <cell r="E1945">
            <v>0</v>
          </cell>
          <cell r="F1945" t="str">
            <v>FERF</v>
          </cell>
          <cell r="G1945" t="str">
            <v>CI_WNM</v>
          </cell>
          <cell r="H1945" t="str">
            <v>PC</v>
          </cell>
          <cell r="I1945" t="str">
            <v>CPR</v>
          </cell>
          <cell r="J1945" t="str">
            <v/>
          </cell>
          <cell r="K1945" t="str">
            <v>M0</v>
          </cell>
          <cell r="L1945" t="str">
            <v>7915</v>
          </cell>
          <cell r="M1945" t="str">
            <v>S</v>
          </cell>
          <cell r="N1945">
            <v>0</v>
          </cell>
        </row>
        <row r="1946">
          <cell r="A1946" t="str">
            <v>FG-KTG-LPS-AS-0010</v>
          </cell>
          <cell r="B1946" t="str">
            <v>CINT</v>
          </cell>
          <cell r="C1946" t="str">
            <v/>
          </cell>
          <cell r="D1946" t="str">
            <v>KT-01 CAVIS 3 P  BEIGE BLACK O7</v>
          </cell>
          <cell r="E1946">
            <v>44966</v>
          </cell>
          <cell r="F1946" t="str">
            <v>FERF</v>
          </cell>
          <cell r="G1946" t="str">
            <v>CI_WNM</v>
          </cell>
          <cell r="H1946" t="str">
            <v>PC</v>
          </cell>
          <cell r="I1946" t="str">
            <v>CPR</v>
          </cell>
          <cell r="J1946" t="str">
            <v/>
          </cell>
          <cell r="K1946" t="str">
            <v>M0</v>
          </cell>
          <cell r="L1946" t="str">
            <v>7915</v>
          </cell>
          <cell r="M1946" t="str">
            <v>S</v>
          </cell>
          <cell r="N1946">
            <v>887936</v>
          </cell>
        </row>
        <row r="1947">
          <cell r="A1947" t="str">
            <v>FG-KTG-LPS-AS-0011</v>
          </cell>
          <cell r="B1947" t="str">
            <v>CINT</v>
          </cell>
          <cell r="C1947" t="str">
            <v/>
          </cell>
          <cell r="D1947" t="str">
            <v>KT-01 CAVIS 3 P  BEIGE BLUE L1</v>
          </cell>
          <cell r="E1947">
            <v>44966</v>
          </cell>
          <cell r="F1947" t="str">
            <v>FERF</v>
          </cell>
          <cell r="G1947" t="str">
            <v>CI_WNM</v>
          </cell>
          <cell r="H1947" t="str">
            <v>PC</v>
          </cell>
          <cell r="I1947" t="str">
            <v>CPR</v>
          </cell>
          <cell r="J1947" t="str">
            <v/>
          </cell>
          <cell r="K1947" t="str">
            <v>M0</v>
          </cell>
          <cell r="L1947" t="str">
            <v>7915</v>
          </cell>
          <cell r="M1947" t="str">
            <v>S</v>
          </cell>
          <cell r="N1947">
            <v>880466</v>
          </cell>
        </row>
        <row r="1948">
          <cell r="A1948" t="str">
            <v>FG-KTG-LPS-AS-0012</v>
          </cell>
          <cell r="B1948" t="str">
            <v>CINT</v>
          </cell>
          <cell r="C1948" t="str">
            <v/>
          </cell>
          <cell r="D1948" t="str">
            <v>KT-01 CAVIS 3 P  BEIGE BLUE O1</v>
          </cell>
          <cell r="E1948">
            <v>44928</v>
          </cell>
          <cell r="F1948" t="str">
            <v>FERF</v>
          </cell>
          <cell r="G1948" t="str">
            <v>CI_WNM</v>
          </cell>
          <cell r="H1948" t="str">
            <v>PC</v>
          </cell>
          <cell r="I1948" t="str">
            <v>CPR</v>
          </cell>
          <cell r="J1948" t="str">
            <v/>
          </cell>
          <cell r="K1948" t="str">
            <v>M0</v>
          </cell>
          <cell r="L1948" t="str">
            <v>7915</v>
          </cell>
          <cell r="M1948" t="str">
            <v>S</v>
          </cell>
          <cell r="N1948">
            <v>1230304</v>
          </cell>
        </row>
        <row r="1949">
          <cell r="A1949" t="str">
            <v>FG-KTG-LPS-AS-0013</v>
          </cell>
          <cell r="B1949" t="str">
            <v>CINT</v>
          </cell>
          <cell r="C1949" t="str">
            <v/>
          </cell>
          <cell r="D1949" t="str">
            <v>KT-01 CAVIS 3 P  BEIGE BROWN N4</v>
          </cell>
          <cell r="E1949">
            <v>0</v>
          </cell>
          <cell r="F1949" t="str">
            <v>FERF</v>
          </cell>
          <cell r="G1949" t="str">
            <v>CI_WNM</v>
          </cell>
          <cell r="H1949" t="str">
            <v>PC</v>
          </cell>
          <cell r="I1949" t="str">
            <v>CPR</v>
          </cell>
          <cell r="J1949" t="str">
            <v/>
          </cell>
          <cell r="K1949" t="str">
            <v>M0</v>
          </cell>
          <cell r="L1949" t="str">
            <v>7915</v>
          </cell>
          <cell r="M1949" t="str">
            <v>S</v>
          </cell>
          <cell r="N1949">
            <v>0</v>
          </cell>
        </row>
        <row r="1950">
          <cell r="A1950" t="str">
            <v>FG-KTG-LPS-AS-0014</v>
          </cell>
          <cell r="B1950" t="str">
            <v>CINT</v>
          </cell>
          <cell r="C1950" t="str">
            <v/>
          </cell>
          <cell r="D1950" t="str">
            <v>KT-01 CAVIS 3 P  BEIGE GREEN L6</v>
          </cell>
          <cell r="E1950">
            <v>44804</v>
          </cell>
          <cell r="F1950" t="str">
            <v>FERF</v>
          </cell>
          <cell r="G1950" t="str">
            <v>CI_WNM</v>
          </cell>
          <cell r="H1950" t="str">
            <v>PC</v>
          </cell>
          <cell r="I1950" t="str">
            <v>CPR</v>
          </cell>
          <cell r="J1950" t="str">
            <v/>
          </cell>
          <cell r="K1950" t="str">
            <v>M0</v>
          </cell>
          <cell r="L1950" t="str">
            <v>7915</v>
          </cell>
          <cell r="M1950" t="str">
            <v>S</v>
          </cell>
          <cell r="N1950">
            <v>821356</v>
          </cell>
        </row>
        <row r="1951">
          <cell r="A1951" t="str">
            <v>FG-KTG-LPS-AS-0015</v>
          </cell>
          <cell r="B1951" t="str">
            <v>CINT</v>
          </cell>
          <cell r="C1951" t="str">
            <v/>
          </cell>
          <cell r="D1951" t="str">
            <v>KT-01 CAVIS 3 P  BEIGE GREEN O6</v>
          </cell>
          <cell r="E1951">
            <v>44966</v>
          </cell>
          <cell r="F1951" t="str">
            <v>FERF</v>
          </cell>
          <cell r="G1951" t="str">
            <v>CI_WNM</v>
          </cell>
          <cell r="H1951" t="str">
            <v>PC</v>
          </cell>
          <cell r="I1951" t="str">
            <v>CPR</v>
          </cell>
          <cell r="J1951" t="str">
            <v/>
          </cell>
          <cell r="K1951" t="str">
            <v>M0</v>
          </cell>
          <cell r="L1951" t="str">
            <v>7915</v>
          </cell>
          <cell r="M1951" t="str">
            <v>S</v>
          </cell>
          <cell r="N1951">
            <v>879716</v>
          </cell>
        </row>
        <row r="1952">
          <cell r="A1952" t="str">
            <v>FG-KTG-LPS-AS-0016</v>
          </cell>
          <cell r="B1952" t="str">
            <v>CINT</v>
          </cell>
          <cell r="C1952" t="str">
            <v/>
          </cell>
          <cell r="D1952" t="str">
            <v>KT-01 CAVIS 3 P  BEIGE GREY L2</v>
          </cell>
          <cell r="E1952">
            <v>44867</v>
          </cell>
          <cell r="F1952" t="str">
            <v>FERF</v>
          </cell>
          <cell r="G1952" t="str">
            <v>CI_WNM</v>
          </cell>
          <cell r="H1952" t="str">
            <v>PC</v>
          </cell>
          <cell r="I1952" t="str">
            <v>CPR</v>
          </cell>
          <cell r="J1952" t="str">
            <v/>
          </cell>
          <cell r="K1952" t="str">
            <v>M0</v>
          </cell>
          <cell r="L1952" t="str">
            <v>7915</v>
          </cell>
          <cell r="M1952" t="str">
            <v>S</v>
          </cell>
          <cell r="N1952">
            <v>881474</v>
          </cell>
        </row>
        <row r="1953">
          <cell r="A1953" t="str">
            <v>FG-KTG-LPS-AS-0017</v>
          </cell>
          <cell r="B1953" t="str">
            <v>CINT</v>
          </cell>
          <cell r="C1953" t="str">
            <v/>
          </cell>
          <cell r="D1953" t="str">
            <v>KT-01 CAVIS 3 P  BEIGE RED N3</v>
          </cell>
          <cell r="E1953">
            <v>0</v>
          </cell>
          <cell r="F1953" t="str">
            <v>FERF</v>
          </cell>
          <cell r="G1953" t="str">
            <v>CI_WNM</v>
          </cell>
          <cell r="H1953" t="str">
            <v>PC</v>
          </cell>
          <cell r="I1953" t="str">
            <v>CPR</v>
          </cell>
          <cell r="J1953" t="str">
            <v/>
          </cell>
          <cell r="K1953" t="str">
            <v>M0</v>
          </cell>
          <cell r="L1953" t="str">
            <v>7915</v>
          </cell>
          <cell r="M1953" t="str">
            <v>S</v>
          </cell>
          <cell r="N1953">
            <v>0</v>
          </cell>
        </row>
        <row r="1954">
          <cell r="A1954" t="str">
            <v>FG-KTG-LPS-AS-0018</v>
          </cell>
          <cell r="B1954" t="str">
            <v>CINT</v>
          </cell>
          <cell r="C1954" t="str">
            <v/>
          </cell>
          <cell r="D1954" t="str">
            <v>KT-01 CAVIS 3 P IVORY GREY O2</v>
          </cell>
          <cell r="E1954">
            <v>44854</v>
          </cell>
          <cell r="F1954" t="str">
            <v>FERF</v>
          </cell>
          <cell r="G1954" t="str">
            <v>CI_WNM</v>
          </cell>
          <cell r="H1954" t="str">
            <v>PC</v>
          </cell>
          <cell r="I1954" t="str">
            <v>CPR</v>
          </cell>
          <cell r="J1954" t="str">
            <v/>
          </cell>
          <cell r="K1954" t="str">
            <v>M0</v>
          </cell>
          <cell r="L1954" t="str">
            <v>7915</v>
          </cell>
          <cell r="M1954" t="str">
            <v>S</v>
          </cell>
          <cell r="N1954">
            <v>522709</v>
          </cell>
        </row>
        <row r="1955">
          <cell r="A1955" t="str">
            <v>FG-KTG-LPS-AS-0019</v>
          </cell>
          <cell r="B1955" t="str">
            <v>CINT</v>
          </cell>
          <cell r="C1955" t="str">
            <v/>
          </cell>
          <cell r="D1955" t="str">
            <v>KT-01 CAVIS 4  P IVORY GREY O2</v>
          </cell>
          <cell r="E1955">
            <v>44966</v>
          </cell>
          <cell r="F1955" t="str">
            <v>FERF</v>
          </cell>
          <cell r="G1955" t="str">
            <v>CI_WNM</v>
          </cell>
          <cell r="H1955" t="str">
            <v>PC</v>
          </cell>
          <cell r="I1955" t="str">
            <v>CPR</v>
          </cell>
          <cell r="J1955" t="str">
            <v/>
          </cell>
          <cell r="K1955" t="str">
            <v>M0</v>
          </cell>
          <cell r="L1955" t="str">
            <v>7915</v>
          </cell>
          <cell r="M1955" t="str">
            <v>S</v>
          </cell>
          <cell r="N1955">
            <v>1101855</v>
          </cell>
        </row>
        <row r="1956">
          <cell r="A1956" t="str">
            <v>FG-KTG-LPS-AS-0020</v>
          </cell>
          <cell r="B1956" t="str">
            <v>CINT</v>
          </cell>
          <cell r="C1956" t="str">
            <v/>
          </cell>
          <cell r="D1956" t="str">
            <v>KT-01 CAVIS 4 P BEIGE-BLACK O7</v>
          </cell>
          <cell r="E1956">
            <v>44992</v>
          </cell>
          <cell r="F1956" t="str">
            <v>FERF</v>
          </cell>
          <cell r="G1956" t="str">
            <v>CI_WNM</v>
          </cell>
          <cell r="H1956" t="str">
            <v>PC</v>
          </cell>
          <cell r="I1956" t="str">
            <v>CPR</v>
          </cell>
          <cell r="J1956" t="str">
            <v/>
          </cell>
          <cell r="K1956" t="str">
            <v>M0</v>
          </cell>
          <cell r="L1956" t="str">
            <v>7915</v>
          </cell>
          <cell r="M1956" t="str">
            <v>S</v>
          </cell>
          <cell r="N1956">
            <v>1139463</v>
          </cell>
        </row>
        <row r="1957">
          <cell r="A1957" t="str">
            <v>FG-KTG-LPS-AS-0021</v>
          </cell>
          <cell r="B1957" t="str">
            <v>CINT</v>
          </cell>
          <cell r="C1957" t="str">
            <v/>
          </cell>
          <cell r="D1957" t="str">
            <v>KT-01 CAVIS 4 P BEIGE-BLUE L1</v>
          </cell>
          <cell r="E1957">
            <v>44867</v>
          </cell>
          <cell r="F1957" t="str">
            <v>FERF</v>
          </cell>
          <cell r="G1957" t="str">
            <v>CI_WNM</v>
          </cell>
          <cell r="H1957" t="str">
            <v>PC</v>
          </cell>
          <cell r="I1957" t="str">
            <v>CPR</v>
          </cell>
          <cell r="J1957" t="str">
            <v/>
          </cell>
          <cell r="K1957" t="str">
            <v>M0</v>
          </cell>
          <cell r="L1957" t="str">
            <v>7915</v>
          </cell>
          <cell r="M1957" t="str">
            <v>S</v>
          </cell>
          <cell r="N1957">
            <v>1138157</v>
          </cell>
        </row>
        <row r="1958">
          <cell r="A1958" t="str">
            <v>FG-KTG-LPS-AS-0022</v>
          </cell>
          <cell r="B1958" t="str">
            <v>CINT</v>
          </cell>
          <cell r="C1958" t="str">
            <v/>
          </cell>
          <cell r="D1958" t="str">
            <v>KT-01 CAVIS 4 P BEIGE-GREEN L6</v>
          </cell>
          <cell r="E1958">
            <v>44928</v>
          </cell>
          <cell r="F1958" t="str">
            <v>FERF</v>
          </cell>
          <cell r="G1958" t="str">
            <v>CI_WNM</v>
          </cell>
          <cell r="H1958" t="str">
            <v>PC</v>
          </cell>
          <cell r="I1958" t="str">
            <v>CPR</v>
          </cell>
          <cell r="J1958" t="str">
            <v/>
          </cell>
          <cell r="K1958" t="str">
            <v>M0</v>
          </cell>
          <cell r="L1958" t="str">
            <v>7915</v>
          </cell>
          <cell r="M1958" t="str">
            <v>S</v>
          </cell>
          <cell r="N1958">
            <v>1230304</v>
          </cell>
        </row>
        <row r="1959">
          <cell r="A1959" t="str">
            <v>FG-KTG-LPS-AS-0023</v>
          </cell>
          <cell r="B1959" t="str">
            <v>CINT</v>
          </cell>
          <cell r="C1959" t="str">
            <v/>
          </cell>
          <cell r="D1959" t="str">
            <v>KT-01 CAVIS 4 P BEIGE-GREEN O6</v>
          </cell>
          <cell r="E1959">
            <v>44992</v>
          </cell>
          <cell r="F1959" t="str">
            <v>FERF</v>
          </cell>
          <cell r="G1959" t="str">
            <v>CI_WNM</v>
          </cell>
          <cell r="H1959" t="str">
            <v>PC</v>
          </cell>
          <cell r="I1959" t="str">
            <v>CPR</v>
          </cell>
          <cell r="J1959" t="str">
            <v/>
          </cell>
          <cell r="K1959" t="str">
            <v>M0</v>
          </cell>
          <cell r="L1959" t="str">
            <v>7915</v>
          </cell>
          <cell r="M1959" t="str">
            <v>S</v>
          </cell>
          <cell r="N1959">
            <v>1128503</v>
          </cell>
        </row>
        <row r="1960">
          <cell r="A1960" t="str">
            <v>FG-KTG-LPS-AS-0024</v>
          </cell>
          <cell r="B1960" t="str">
            <v>CINT</v>
          </cell>
          <cell r="C1960" t="str">
            <v/>
          </cell>
          <cell r="D1960" t="str">
            <v>KT-01 CAVIS 4 P BEIGE-GREY L2</v>
          </cell>
          <cell r="E1960">
            <v>0</v>
          </cell>
          <cell r="F1960" t="str">
            <v>FERF</v>
          </cell>
          <cell r="G1960" t="str">
            <v>CI_WNM</v>
          </cell>
          <cell r="H1960" t="str">
            <v>PC</v>
          </cell>
          <cell r="I1960" t="str">
            <v>CPR</v>
          </cell>
          <cell r="J1960" t="str">
            <v/>
          </cell>
          <cell r="K1960" t="str">
            <v>M0</v>
          </cell>
          <cell r="L1960" t="str">
            <v>7915</v>
          </cell>
          <cell r="M1960" t="str">
            <v>S</v>
          </cell>
          <cell r="N1960">
            <v>0</v>
          </cell>
        </row>
        <row r="1961">
          <cell r="A1961" t="str">
            <v>FG-KTG-LPS-AS-0025</v>
          </cell>
          <cell r="B1961" t="str">
            <v>CINT</v>
          </cell>
          <cell r="C1961" t="str">
            <v/>
          </cell>
          <cell r="D1961" t="str">
            <v>KT-01 CAVIS 4 P BEIGE-GREY L2 BORDIR</v>
          </cell>
          <cell r="E1961">
            <v>0</v>
          </cell>
          <cell r="F1961" t="str">
            <v>FERF</v>
          </cell>
          <cell r="G1961" t="str">
            <v>CI_WNM</v>
          </cell>
          <cell r="H1961" t="str">
            <v>PC</v>
          </cell>
          <cell r="I1961" t="str">
            <v>CPR</v>
          </cell>
          <cell r="J1961" t="str">
            <v/>
          </cell>
          <cell r="K1961" t="str">
            <v>M0</v>
          </cell>
          <cell r="L1961" t="str">
            <v>7915</v>
          </cell>
          <cell r="M1961" t="str">
            <v>S</v>
          </cell>
          <cell r="N1961">
            <v>0</v>
          </cell>
        </row>
        <row r="1962">
          <cell r="A1962" t="str">
            <v>FG-KTG-LPS-AS-0026</v>
          </cell>
          <cell r="B1962" t="str">
            <v>CINT</v>
          </cell>
          <cell r="C1962" t="str">
            <v/>
          </cell>
          <cell r="D1962" t="str">
            <v>KT-01 CAVIS 4 P BEIGE-RED N3</v>
          </cell>
          <cell r="E1962">
            <v>45266</v>
          </cell>
          <cell r="F1962" t="str">
            <v>FERF</v>
          </cell>
          <cell r="G1962" t="str">
            <v>CI_WNM</v>
          </cell>
          <cell r="H1962" t="str">
            <v>PC</v>
          </cell>
          <cell r="I1962" t="str">
            <v>CPR</v>
          </cell>
          <cell r="J1962" t="str">
            <v/>
          </cell>
          <cell r="K1962" t="str">
            <v>M0</v>
          </cell>
          <cell r="L1962" t="str">
            <v>7915</v>
          </cell>
          <cell r="M1962" t="str">
            <v>S</v>
          </cell>
          <cell r="N1962">
            <v>1320471</v>
          </cell>
        </row>
        <row r="1963">
          <cell r="A1963" t="str">
            <v>FG-KTG-LPS-AS-0027</v>
          </cell>
          <cell r="B1963" t="str">
            <v>CINT</v>
          </cell>
          <cell r="C1963" t="str">
            <v/>
          </cell>
          <cell r="D1963" t="str">
            <v>KT-01 CAVIS 4 P BEIGE-RED O3</v>
          </cell>
          <cell r="E1963">
            <v>44825</v>
          </cell>
          <cell r="F1963" t="str">
            <v>FERF</v>
          </cell>
          <cell r="G1963" t="str">
            <v>CI_WNM</v>
          </cell>
          <cell r="H1963" t="str">
            <v>PC</v>
          </cell>
          <cell r="I1963" t="str">
            <v>CPR</v>
          </cell>
          <cell r="J1963" t="str">
            <v/>
          </cell>
          <cell r="K1963" t="str">
            <v>M0</v>
          </cell>
          <cell r="L1963" t="str">
            <v>7915</v>
          </cell>
          <cell r="M1963" t="str">
            <v>S</v>
          </cell>
          <cell r="N1963">
            <v>913852</v>
          </cell>
        </row>
        <row r="1964">
          <cell r="A1964" t="str">
            <v>FG-KTG-LPS-AS-0028</v>
          </cell>
          <cell r="B1964" t="str">
            <v>CINT</v>
          </cell>
          <cell r="C1964" t="str">
            <v/>
          </cell>
          <cell r="D1964" t="str">
            <v>KT-01 CAVIS 4 P IVORY S.BROWN B.CREAM</v>
          </cell>
          <cell r="E1964">
            <v>44769</v>
          </cell>
          <cell r="F1964" t="str">
            <v>FERF</v>
          </cell>
          <cell r="G1964" t="str">
            <v>CI_WNM</v>
          </cell>
          <cell r="H1964" t="str">
            <v>PC</v>
          </cell>
          <cell r="I1964" t="str">
            <v>CPR</v>
          </cell>
          <cell r="J1964" t="str">
            <v/>
          </cell>
          <cell r="K1964" t="str">
            <v>M0</v>
          </cell>
          <cell r="L1964" t="str">
            <v>7915</v>
          </cell>
          <cell r="M1964" t="str">
            <v>S</v>
          </cell>
          <cell r="N1964">
            <v>0</v>
          </cell>
        </row>
        <row r="1965">
          <cell r="A1965" t="str">
            <v>FG-KTG-LPS-AS-0029</v>
          </cell>
          <cell r="B1965" t="str">
            <v>CINT</v>
          </cell>
          <cell r="C1965" t="str">
            <v/>
          </cell>
          <cell r="D1965" t="str">
            <v>KT-01 CAVIS 4 P IVORY-BLUE O1</v>
          </cell>
          <cell r="E1965">
            <v>44992</v>
          </cell>
          <cell r="F1965" t="str">
            <v>FERF</v>
          </cell>
          <cell r="G1965" t="str">
            <v>CI_WNM</v>
          </cell>
          <cell r="H1965" t="str">
            <v>PC</v>
          </cell>
          <cell r="I1965" t="str">
            <v>CPR</v>
          </cell>
          <cell r="J1965" t="str">
            <v/>
          </cell>
          <cell r="K1965" t="str">
            <v>M0</v>
          </cell>
          <cell r="L1965" t="str">
            <v>7915</v>
          </cell>
          <cell r="M1965" t="str">
            <v>S</v>
          </cell>
          <cell r="N1965">
            <v>1062508</v>
          </cell>
        </row>
        <row r="1966">
          <cell r="A1966" t="str">
            <v>FG-KTG-LPS-AS-0030</v>
          </cell>
          <cell r="B1966" t="str">
            <v>CINT</v>
          </cell>
          <cell r="C1966" t="str">
            <v/>
          </cell>
          <cell r="D1966" t="str">
            <v>KT-01 CAVIS 4 P IVORY-MAROON AL11+RAK</v>
          </cell>
          <cell r="E1966">
            <v>0</v>
          </cell>
          <cell r="F1966" t="str">
            <v>FERF</v>
          </cell>
          <cell r="G1966" t="str">
            <v>CI_WNM</v>
          </cell>
          <cell r="H1966" t="str">
            <v>PC</v>
          </cell>
          <cell r="I1966" t="str">
            <v>CPR</v>
          </cell>
          <cell r="J1966" t="str">
            <v/>
          </cell>
          <cell r="K1966" t="str">
            <v>M0</v>
          </cell>
          <cell r="L1966" t="str">
            <v>7915</v>
          </cell>
          <cell r="M1966" t="str">
            <v>S</v>
          </cell>
          <cell r="N1966">
            <v>0</v>
          </cell>
        </row>
        <row r="1967">
          <cell r="A1967" t="str">
            <v>FG-KTG-LPS-AS-0031</v>
          </cell>
          <cell r="B1967" t="str">
            <v>CINT</v>
          </cell>
          <cell r="C1967" t="str">
            <v/>
          </cell>
          <cell r="D1967" t="str">
            <v>KT-01 CAVIS 4 P IVORY-RED N3 + RAK + CAW</v>
          </cell>
          <cell r="E1967">
            <v>0</v>
          </cell>
          <cell r="F1967" t="str">
            <v>FERF</v>
          </cell>
          <cell r="G1967" t="str">
            <v>CI_WNM</v>
          </cell>
          <cell r="H1967" t="str">
            <v>PC</v>
          </cell>
          <cell r="I1967" t="str">
            <v>CPR</v>
          </cell>
          <cell r="J1967" t="str">
            <v/>
          </cell>
          <cell r="K1967" t="str">
            <v>M0</v>
          </cell>
          <cell r="L1967" t="str">
            <v>7915</v>
          </cell>
          <cell r="M1967" t="str">
            <v>S</v>
          </cell>
          <cell r="N1967">
            <v>0</v>
          </cell>
        </row>
        <row r="1968">
          <cell r="A1968" t="str">
            <v>FG-KTG-LPS-AS-0032</v>
          </cell>
          <cell r="B1968" t="str">
            <v>CINT</v>
          </cell>
          <cell r="C1968" t="str">
            <v/>
          </cell>
          <cell r="D1968" t="str">
            <v>KT-01 CAVIS 4 P SILVER-BLUE O1</v>
          </cell>
          <cell r="E1968">
            <v>0</v>
          </cell>
          <cell r="F1968" t="str">
            <v>FERF</v>
          </cell>
          <cell r="G1968" t="str">
            <v>CI_WNM</v>
          </cell>
          <cell r="H1968" t="str">
            <v>PC</v>
          </cell>
          <cell r="I1968" t="str">
            <v>CPR</v>
          </cell>
          <cell r="J1968" t="str">
            <v/>
          </cell>
          <cell r="K1968" t="str">
            <v>M0</v>
          </cell>
          <cell r="L1968" t="str">
            <v>7915</v>
          </cell>
          <cell r="M1968" t="str">
            <v>S</v>
          </cell>
          <cell r="N1968">
            <v>0</v>
          </cell>
        </row>
        <row r="1969">
          <cell r="A1969" t="str">
            <v>FG-KTG-LPS-AS-0033</v>
          </cell>
          <cell r="B1969" t="str">
            <v>CINT</v>
          </cell>
          <cell r="C1969" t="str">
            <v/>
          </cell>
          <cell r="D1969" t="str">
            <v>KT-01 CAVIS 5 P IVORY-GREY O2</v>
          </cell>
          <cell r="E1969">
            <v>0</v>
          </cell>
          <cell r="F1969" t="str">
            <v>FERF</v>
          </cell>
          <cell r="G1969" t="str">
            <v>CI_WNM</v>
          </cell>
          <cell r="H1969" t="str">
            <v>PC</v>
          </cell>
          <cell r="I1969" t="str">
            <v>CPR</v>
          </cell>
          <cell r="J1969" t="str">
            <v/>
          </cell>
          <cell r="K1969" t="str">
            <v>M0</v>
          </cell>
          <cell r="L1969" t="str">
            <v>7915</v>
          </cell>
          <cell r="M1969" t="str">
            <v>S</v>
          </cell>
          <cell r="N1969">
            <v>0</v>
          </cell>
        </row>
        <row r="1970">
          <cell r="A1970" t="str">
            <v>FG-KTG-LPS-AS-0034</v>
          </cell>
          <cell r="B1970" t="str">
            <v>CINT</v>
          </cell>
          <cell r="C1970" t="str">
            <v/>
          </cell>
          <cell r="D1970" t="str">
            <v>KT-01 CAVIS 5 P IVORY-MAROON AL11+RAK</v>
          </cell>
          <cell r="E1970">
            <v>0</v>
          </cell>
          <cell r="F1970" t="str">
            <v>FERF</v>
          </cell>
          <cell r="G1970" t="str">
            <v>CI_WNM</v>
          </cell>
          <cell r="H1970" t="str">
            <v>PC</v>
          </cell>
          <cell r="I1970" t="str">
            <v>CPR</v>
          </cell>
          <cell r="J1970" t="str">
            <v/>
          </cell>
          <cell r="K1970" t="str">
            <v>M0</v>
          </cell>
          <cell r="L1970" t="str">
            <v>7915</v>
          </cell>
          <cell r="M1970" t="str">
            <v>S</v>
          </cell>
          <cell r="N1970">
            <v>0</v>
          </cell>
        </row>
        <row r="1971">
          <cell r="A1971" t="str">
            <v>FG-KTG-LPS-AS-0035</v>
          </cell>
          <cell r="B1971" t="str">
            <v>CINT</v>
          </cell>
          <cell r="C1971" t="str">
            <v/>
          </cell>
          <cell r="D1971" t="str">
            <v>KT-01 CAVIS 5 P IVORY-RED N3 CUSTOM</v>
          </cell>
          <cell r="E1971">
            <v>0</v>
          </cell>
          <cell r="F1971" t="str">
            <v>FERF</v>
          </cell>
          <cell r="G1971" t="str">
            <v>CI_WNM</v>
          </cell>
          <cell r="H1971" t="str">
            <v>PC</v>
          </cell>
          <cell r="I1971" t="str">
            <v>CPR</v>
          </cell>
          <cell r="J1971" t="str">
            <v/>
          </cell>
          <cell r="K1971" t="str">
            <v>M0</v>
          </cell>
          <cell r="L1971" t="str">
            <v>7915</v>
          </cell>
          <cell r="M1971" t="str">
            <v>S</v>
          </cell>
          <cell r="N1971">
            <v>0</v>
          </cell>
        </row>
        <row r="1972">
          <cell r="A1972" t="str">
            <v>FG-KTG-LPS-AS-0036</v>
          </cell>
          <cell r="B1972" t="str">
            <v>CINT</v>
          </cell>
          <cell r="C1972" t="str">
            <v/>
          </cell>
          <cell r="D1972" t="str">
            <v>KT-01 CAVIS 6 P IVORY-MAROON AL11+RAK</v>
          </cell>
          <cell r="E1972">
            <v>0</v>
          </cell>
          <cell r="F1972" t="str">
            <v>FERF</v>
          </cell>
          <cell r="G1972" t="str">
            <v>CI_WNM</v>
          </cell>
          <cell r="H1972" t="str">
            <v>PC</v>
          </cell>
          <cell r="I1972" t="str">
            <v>CPR</v>
          </cell>
          <cell r="J1972" t="str">
            <v/>
          </cell>
          <cell r="K1972" t="str">
            <v>M0</v>
          </cell>
          <cell r="L1972" t="str">
            <v>7915</v>
          </cell>
          <cell r="M1972" t="str">
            <v>S</v>
          </cell>
          <cell r="N1972">
            <v>0</v>
          </cell>
        </row>
        <row r="1973">
          <cell r="A1973" t="str">
            <v>FG-KTG-LPS-AS-0037</v>
          </cell>
          <cell r="B1973" t="str">
            <v>CINT</v>
          </cell>
          <cell r="C1973" t="str">
            <v/>
          </cell>
          <cell r="D1973" t="str">
            <v>KT-01 CAVIS 6 P IVORY-RED N3 CUSTOM</v>
          </cell>
          <cell r="E1973">
            <v>0</v>
          </cell>
          <cell r="F1973" t="str">
            <v>FERF</v>
          </cell>
          <cell r="G1973" t="str">
            <v>CI_WNM</v>
          </cell>
          <cell r="H1973" t="str">
            <v>PC</v>
          </cell>
          <cell r="I1973" t="str">
            <v>CPR</v>
          </cell>
          <cell r="J1973" t="str">
            <v/>
          </cell>
          <cell r="K1973" t="str">
            <v>M0</v>
          </cell>
          <cell r="L1973" t="str">
            <v>7915</v>
          </cell>
          <cell r="M1973" t="str">
            <v>S</v>
          </cell>
          <cell r="N1973">
            <v>0</v>
          </cell>
        </row>
        <row r="1974">
          <cell r="A1974" t="str">
            <v>FG-KTG-LPS-AS-0038</v>
          </cell>
          <cell r="B1974" t="str">
            <v>CINT</v>
          </cell>
          <cell r="C1974" t="str">
            <v/>
          </cell>
          <cell r="D1974" t="str">
            <v>KT-O1 CAVIS 4 P IVORY GREY O2</v>
          </cell>
          <cell r="E1974">
            <v>0</v>
          </cell>
          <cell r="F1974" t="str">
            <v>FERF</v>
          </cell>
          <cell r="G1974" t="str">
            <v>CI_WNM</v>
          </cell>
          <cell r="H1974" t="str">
            <v>PC</v>
          </cell>
          <cell r="I1974" t="str">
            <v>CPR</v>
          </cell>
          <cell r="J1974" t="str">
            <v/>
          </cell>
          <cell r="K1974" t="str">
            <v>M0</v>
          </cell>
          <cell r="L1974" t="str">
            <v>7915</v>
          </cell>
          <cell r="M1974" t="str">
            <v>S</v>
          </cell>
          <cell r="N1974">
            <v>0</v>
          </cell>
        </row>
        <row r="1975">
          <cell r="A1975" t="str">
            <v>FG-KTG-LPS-AS-0039</v>
          </cell>
          <cell r="B1975" t="str">
            <v>CINT</v>
          </cell>
          <cell r="C1975" t="str">
            <v/>
          </cell>
          <cell r="D1975" t="str">
            <v>KT-O1 CAVIS P CREAM RED D3 CUSTOM</v>
          </cell>
          <cell r="E1975">
            <v>0</v>
          </cell>
          <cell r="F1975" t="str">
            <v>FERF</v>
          </cell>
          <cell r="G1975" t="str">
            <v>CI_WNM</v>
          </cell>
          <cell r="H1975" t="str">
            <v>PC</v>
          </cell>
          <cell r="I1975" t="str">
            <v>CPR</v>
          </cell>
          <cell r="J1975" t="str">
            <v/>
          </cell>
          <cell r="K1975" t="str">
            <v>M0</v>
          </cell>
          <cell r="L1975" t="str">
            <v>7915</v>
          </cell>
          <cell r="M1975" t="str">
            <v>S</v>
          </cell>
          <cell r="N1975">
            <v>0</v>
          </cell>
        </row>
        <row r="1976">
          <cell r="A1976" t="str">
            <v>FG-KTG-LPS-AS-0040</v>
          </cell>
          <cell r="B1976" t="str">
            <v>CINT</v>
          </cell>
          <cell r="C1976" t="str">
            <v/>
          </cell>
          <cell r="D1976" t="str">
            <v>KT-O2 CAVIS 4 P SILVER GREY Y2</v>
          </cell>
          <cell r="E1976">
            <v>0</v>
          </cell>
          <cell r="F1976" t="str">
            <v>FERF</v>
          </cell>
          <cell r="G1976" t="str">
            <v>CI_WNM</v>
          </cell>
          <cell r="H1976" t="str">
            <v>PC</v>
          </cell>
          <cell r="I1976" t="str">
            <v>CPR</v>
          </cell>
          <cell r="J1976" t="str">
            <v/>
          </cell>
          <cell r="K1976" t="str">
            <v>M0</v>
          </cell>
          <cell r="L1976" t="str">
            <v>7915</v>
          </cell>
          <cell r="M1976" t="str">
            <v>S</v>
          </cell>
          <cell r="N1976">
            <v>0</v>
          </cell>
        </row>
        <row r="1977">
          <cell r="A1977" t="str">
            <v>FG-KTG-LPS-AS-0041</v>
          </cell>
          <cell r="B1977" t="str">
            <v>CINT</v>
          </cell>
          <cell r="C1977" t="str">
            <v/>
          </cell>
          <cell r="D1977" t="str">
            <v>KT-02 CAVIS 3 -P-GREY-BLACK L7</v>
          </cell>
          <cell r="E1977">
            <v>0</v>
          </cell>
          <cell r="F1977" t="str">
            <v>FERF</v>
          </cell>
          <cell r="G1977" t="str">
            <v>CI_WNM</v>
          </cell>
          <cell r="H1977" t="str">
            <v>PC</v>
          </cell>
          <cell r="I1977" t="str">
            <v>CPR</v>
          </cell>
          <cell r="J1977" t="str">
            <v/>
          </cell>
          <cell r="K1977" t="str">
            <v>M0</v>
          </cell>
          <cell r="L1977" t="str">
            <v>7915</v>
          </cell>
          <cell r="M1977" t="str">
            <v>S</v>
          </cell>
          <cell r="N1977">
            <v>0</v>
          </cell>
        </row>
        <row r="1978">
          <cell r="A1978" t="str">
            <v>FG-KTG-LPS-AS-0042</v>
          </cell>
          <cell r="B1978" t="str">
            <v>CINT</v>
          </cell>
          <cell r="C1978" t="str">
            <v/>
          </cell>
          <cell r="D1978" t="str">
            <v>KT-02 CAVIS 3 -P-GREY-BLACK O7</v>
          </cell>
          <cell r="E1978">
            <v>45175</v>
          </cell>
          <cell r="F1978" t="str">
            <v>FERF</v>
          </cell>
          <cell r="G1978" t="str">
            <v>CI_WNM</v>
          </cell>
          <cell r="H1978" t="str">
            <v>PC</v>
          </cell>
          <cell r="I1978" t="str">
            <v>CPR</v>
          </cell>
          <cell r="J1978" t="str">
            <v/>
          </cell>
          <cell r="K1978" t="str">
            <v>M0</v>
          </cell>
          <cell r="L1978" t="str">
            <v>7915</v>
          </cell>
          <cell r="M1978" t="str">
            <v>S</v>
          </cell>
          <cell r="N1978">
            <v>932488</v>
          </cell>
        </row>
        <row r="1979">
          <cell r="A1979" t="str">
            <v>FG-KTG-LPS-AS-0043</v>
          </cell>
          <cell r="B1979" t="str">
            <v>CINT</v>
          </cell>
          <cell r="C1979" t="str">
            <v/>
          </cell>
          <cell r="D1979" t="str">
            <v>KT-02 CAVIS 3 -P-GREY-BLUE L1</v>
          </cell>
          <cell r="E1979">
            <v>0</v>
          </cell>
          <cell r="F1979" t="str">
            <v>FERF</v>
          </cell>
          <cell r="G1979" t="str">
            <v>CI_WNM</v>
          </cell>
          <cell r="H1979" t="str">
            <v>PC</v>
          </cell>
          <cell r="I1979" t="str">
            <v>CPR</v>
          </cell>
          <cell r="J1979" t="str">
            <v/>
          </cell>
          <cell r="K1979" t="str">
            <v>M0</v>
          </cell>
          <cell r="L1979" t="str">
            <v>7915</v>
          </cell>
          <cell r="M1979" t="str">
            <v>S</v>
          </cell>
          <cell r="N1979">
            <v>0</v>
          </cell>
        </row>
        <row r="1980">
          <cell r="A1980" t="str">
            <v>FG-KTG-LPS-AS-0044</v>
          </cell>
          <cell r="B1980" t="str">
            <v>CINT</v>
          </cell>
          <cell r="C1980" t="str">
            <v/>
          </cell>
          <cell r="D1980" t="str">
            <v>KT-02 CAVIS 3 -P-GREY-BLUE O1</v>
          </cell>
          <cell r="E1980">
            <v>0</v>
          </cell>
          <cell r="F1980" t="str">
            <v>FERF</v>
          </cell>
          <cell r="G1980" t="str">
            <v>CI_WNM</v>
          </cell>
          <cell r="H1980" t="str">
            <v>PC</v>
          </cell>
          <cell r="I1980" t="str">
            <v>CPR</v>
          </cell>
          <cell r="J1980" t="str">
            <v/>
          </cell>
          <cell r="K1980" t="str">
            <v>M0</v>
          </cell>
          <cell r="L1980" t="str">
            <v>7915</v>
          </cell>
          <cell r="M1980" t="str">
            <v>S</v>
          </cell>
          <cell r="N1980">
            <v>0</v>
          </cell>
        </row>
        <row r="1981">
          <cell r="A1981" t="str">
            <v>FG-KTG-LPS-AS-0045</v>
          </cell>
          <cell r="B1981" t="str">
            <v>CINT</v>
          </cell>
          <cell r="C1981" t="str">
            <v/>
          </cell>
          <cell r="D1981" t="str">
            <v>KT-02 CAVIS 3 -P-GREY-BROWN N4</v>
          </cell>
          <cell r="E1981">
            <v>0</v>
          </cell>
          <cell r="F1981" t="str">
            <v>FERF</v>
          </cell>
          <cell r="G1981" t="str">
            <v>CI_WNM</v>
          </cell>
          <cell r="H1981" t="str">
            <v>PC</v>
          </cell>
          <cell r="I1981" t="str">
            <v>CPR</v>
          </cell>
          <cell r="J1981" t="str">
            <v/>
          </cell>
          <cell r="K1981" t="str">
            <v>M0</v>
          </cell>
          <cell r="L1981" t="str">
            <v>7915</v>
          </cell>
          <cell r="M1981" t="str">
            <v>S</v>
          </cell>
          <cell r="N1981">
            <v>0</v>
          </cell>
        </row>
        <row r="1982">
          <cell r="A1982" t="str">
            <v>FG-KTG-LPS-AS-0046</v>
          </cell>
          <cell r="B1982" t="str">
            <v>CINT</v>
          </cell>
          <cell r="C1982" t="str">
            <v/>
          </cell>
          <cell r="D1982" t="str">
            <v>KT-02 CAVIS 3 -P-GREY-GREEN L6</v>
          </cell>
          <cell r="E1982">
            <v>0</v>
          </cell>
          <cell r="F1982" t="str">
            <v>FERF</v>
          </cell>
          <cell r="G1982" t="str">
            <v>CI_WNM</v>
          </cell>
          <cell r="H1982" t="str">
            <v>PC</v>
          </cell>
          <cell r="I1982" t="str">
            <v>CPR</v>
          </cell>
          <cell r="J1982" t="str">
            <v/>
          </cell>
          <cell r="K1982" t="str">
            <v>M0</v>
          </cell>
          <cell r="L1982" t="str">
            <v>7915</v>
          </cell>
          <cell r="M1982" t="str">
            <v>S</v>
          </cell>
          <cell r="N1982">
            <v>0</v>
          </cell>
        </row>
        <row r="1983">
          <cell r="A1983" t="str">
            <v>FG-KTG-LPS-AS-0047</v>
          </cell>
          <cell r="B1983" t="str">
            <v>CINT</v>
          </cell>
          <cell r="C1983" t="str">
            <v/>
          </cell>
          <cell r="D1983" t="str">
            <v>KT-02 CAVIS 3 -P-GREY-GREEN O6</v>
          </cell>
          <cell r="E1983">
            <v>0</v>
          </cell>
          <cell r="F1983" t="str">
            <v>FERF</v>
          </cell>
          <cell r="G1983" t="str">
            <v>CI_WNM</v>
          </cell>
          <cell r="H1983" t="str">
            <v>PC</v>
          </cell>
          <cell r="I1983" t="str">
            <v>CPR</v>
          </cell>
          <cell r="J1983" t="str">
            <v/>
          </cell>
          <cell r="K1983" t="str">
            <v>M0</v>
          </cell>
          <cell r="L1983" t="str">
            <v>7915</v>
          </cell>
          <cell r="M1983" t="str">
            <v>S</v>
          </cell>
          <cell r="N1983">
            <v>0</v>
          </cell>
        </row>
        <row r="1984">
          <cell r="A1984" t="str">
            <v>FG-KTG-LPS-AS-0048</v>
          </cell>
          <cell r="B1984" t="str">
            <v>CINT</v>
          </cell>
          <cell r="C1984" t="str">
            <v/>
          </cell>
          <cell r="D1984" t="str">
            <v>KT-02 CAVIS 3 -P-GREY-GREY L2</v>
          </cell>
          <cell r="E1984">
            <v>0</v>
          </cell>
          <cell r="F1984" t="str">
            <v>FERF</v>
          </cell>
          <cell r="G1984" t="str">
            <v>CI_WNM</v>
          </cell>
          <cell r="H1984" t="str">
            <v>PC</v>
          </cell>
          <cell r="I1984" t="str">
            <v>CPR</v>
          </cell>
          <cell r="J1984" t="str">
            <v/>
          </cell>
          <cell r="K1984" t="str">
            <v>M0</v>
          </cell>
          <cell r="L1984" t="str">
            <v>7915</v>
          </cell>
          <cell r="M1984" t="str">
            <v>S</v>
          </cell>
          <cell r="N1984">
            <v>0</v>
          </cell>
        </row>
        <row r="1985">
          <cell r="A1985" t="str">
            <v>FG-KTG-LPS-AS-0049</v>
          </cell>
          <cell r="B1985" t="str">
            <v>CINT</v>
          </cell>
          <cell r="C1985" t="str">
            <v/>
          </cell>
          <cell r="D1985" t="str">
            <v>KT-02 CAVIS 3 -P-GREY-RED N3</v>
          </cell>
          <cell r="E1985">
            <v>0</v>
          </cell>
          <cell r="F1985" t="str">
            <v>FERF</v>
          </cell>
          <cell r="G1985" t="str">
            <v>CI_WNM</v>
          </cell>
          <cell r="H1985" t="str">
            <v>PC</v>
          </cell>
          <cell r="I1985" t="str">
            <v>CPR</v>
          </cell>
          <cell r="J1985" t="str">
            <v/>
          </cell>
          <cell r="K1985" t="str">
            <v>M0</v>
          </cell>
          <cell r="L1985" t="str">
            <v>7915</v>
          </cell>
          <cell r="M1985" t="str">
            <v>S</v>
          </cell>
          <cell r="N1985">
            <v>0</v>
          </cell>
        </row>
        <row r="1986">
          <cell r="A1986" t="str">
            <v>FG-KTG-LPS-AS-0050</v>
          </cell>
          <cell r="B1986" t="str">
            <v>CINT</v>
          </cell>
          <cell r="C1986" t="str">
            <v/>
          </cell>
          <cell r="D1986" t="str">
            <v>KT-02 CAVIS 3 -P-GREY-RED O3</v>
          </cell>
          <cell r="E1986">
            <v>0</v>
          </cell>
          <cell r="F1986" t="str">
            <v>FERF</v>
          </cell>
          <cell r="G1986" t="str">
            <v>CI_WNM</v>
          </cell>
          <cell r="H1986" t="str">
            <v>PC</v>
          </cell>
          <cell r="I1986" t="str">
            <v>CPR</v>
          </cell>
          <cell r="J1986" t="str">
            <v/>
          </cell>
          <cell r="K1986" t="str">
            <v>M0</v>
          </cell>
          <cell r="L1986" t="str">
            <v>7915</v>
          </cell>
          <cell r="M1986" t="str">
            <v>S</v>
          </cell>
          <cell r="N1986">
            <v>0</v>
          </cell>
        </row>
        <row r="1987">
          <cell r="A1987" t="str">
            <v>FG-KTG-LPS-AS-0051</v>
          </cell>
          <cell r="B1987" t="str">
            <v>CINT</v>
          </cell>
          <cell r="C1987" t="str">
            <v/>
          </cell>
          <cell r="D1987" t="str">
            <v>KT-02 CAVIS 4 -P-GREY-BLACK L7</v>
          </cell>
          <cell r="E1987">
            <v>0</v>
          </cell>
          <cell r="F1987" t="str">
            <v>FERF</v>
          </cell>
          <cell r="G1987" t="str">
            <v>CI_WNM</v>
          </cell>
          <cell r="H1987" t="str">
            <v>PC</v>
          </cell>
          <cell r="I1987" t="str">
            <v>CPR</v>
          </cell>
          <cell r="J1987" t="str">
            <v/>
          </cell>
          <cell r="K1987" t="str">
            <v>M0</v>
          </cell>
          <cell r="L1987" t="str">
            <v>7915</v>
          </cell>
          <cell r="M1987" t="str">
            <v>S</v>
          </cell>
          <cell r="N1987">
            <v>0</v>
          </cell>
        </row>
        <row r="1988">
          <cell r="A1988" t="str">
            <v>FG-KTG-LPS-AS-0052</v>
          </cell>
          <cell r="B1988" t="str">
            <v>CINT</v>
          </cell>
          <cell r="C1988" t="str">
            <v/>
          </cell>
          <cell r="D1988" t="str">
            <v>KT-02 CAVIS 4 -P-GREY-BLACK O7</v>
          </cell>
          <cell r="E1988">
            <v>0</v>
          </cell>
          <cell r="F1988" t="str">
            <v>FERF</v>
          </cell>
          <cell r="G1988" t="str">
            <v>CI_WNM</v>
          </cell>
          <cell r="H1988" t="str">
            <v>PC</v>
          </cell>
          <cell r="I1988" t="str">
            <v>CPR</v>
          </cell>
          <cell r="J1988" t="str">
            <v/>
          </cell>
          <cell r="K1988" t="str">
            <v>M0</v>
          </cell>
          <cell r="L1988" t="str">
            <v>7915</v>
          </cell>
          <cell r="M1988" t="str">
            <v>S</v>
          </cell>
          <cell r="N1988">
            <v>0</v>
          </cell>
        </row>
        <row r="1989">
          <cell r="A1989" t="str">
            <v>FG-KTG-LPS-AS-0053</v>
          </cell>
          <cell r="B1989" t="str">
            <v>CINT</v>
          </cell>
          <cell r="C1989" t="str">
            <v/>
          </cell>
          <cell r="D1989" t="str">
            <v>KT-02 CAVIS 4 -P-GREY-BLUE L1</v>
          </cell>
          <cell r="E1989">
            <v>0</v>
          </cell>
          <cell r="F1989" t="str">
            <v>FERF</v>
          </cell>
          <cell r="G1989" t="str">
            <v>CI_WNM</v>
          </cell>
          <cell r="H1989" t="str">
            <v>PC</v>
          </cell>
          <cell r="I1989" t="str">
            <v>CPR</v>
          </cell>
          <cell r="J1989" t="str">
            <v/>
          </cell>
          <cell r="K1989" t="str">
            <v>M0</v>
          </cell>
          <cell r="L1989" t="str">
            <v>7915</v>
          </cell>
          <cell r="M1989" t="str">
            <v>S</v>
          </cell>
          <cell r="N1989">
            <v>0</v>
          </cell>
        </row>
        <row r="1990">
          <cell r="A1990" t="str">
            <v>FG-KTG-LPS-AS-0054</v>
          </cell>
          <cell r="B1990" t="str">
            <v>CINT</v>
          </cell>
          <cell r="C1990" t="str">
            <v/>
          </cell>
          <cell r="D1990" t="str">
            <v>KT-02 CAVIS 4 -P-GREY-BLUE O1</v>
          </cell>
          <cell r="E1990">
            <v>0</v>
          </cell>
          <cell r="F1990" t="str">
            <v>FERF</v>
          </cell>
          <cell r="G1990" t="str">
            <v>CI_WNM</v>
          </cell>
          <cell r="H1990" t="str">
            <v>PC</v>
          </cell>
          <cell r="I1990" t="str">
            <v>CPR</v>
          </cell>
          <cell r="J1990" t="str">
            <v/>
          </cell>
          <cell r="K1990" t="str">
            <v>M0</v>
          </cell>
          <cell r="L1990" t="str">
            <v>7915</v>
          </cell>
          <cell r="M1990" t="str">
            <v>S</v>
          </cell>
          <cell r="N1990">
            <v>0</v>
          </cell>
        </row>
        <row r="1991">
          <cell r="A1991" t="str">
            <v>FG-KTG-LPS-AS-0055</v>
          </cell>
          <cell r="B1991" t="str">
            <v>CINT</v>
          </cell>
          <cell r="C1991" t="str">
            <v/>
          </cell>
          <cell r="D1991" t="str">
            <v>KT-02 CAVIS 4 -P-GREY-RED O4</v>
          </cell>
          <cell r="E1991">
            <v>0</v>
          </cell>
          <cell r="F1991" t="str">
            <v>FERF</v>
          </cell>
          <cell r="G1991" t="str">
            <v>CI_WNM</v>
          </cell>
          <cell r="H1991" t="str">
            <v>PC</v>
          </cell>
          <cell r="I1991" t="str">
            <v>CPR</v>
          </cell>
          <cell r="J1991" t="str">
            <v/>
          </cell>
          <cell r="K1991" t="str">
            <v>M0</v>
          </cell>
          <cell r="L1991" t="str">
            <v>7915</v>
          </cell>
          <cell r="M1991" t="str">
            <v>S</v>
          </cell>
          <cell r="N1991">
            <v>0</v>
          </cell>
        </row>
        <row r="1992">
          <cell r="A1992" t="str">
            <v>FG-KTG-LPS-AS-0056</v>
          </cell>
          <cell r="B1992" t="str">
            <v>CINT</v>
          </cell>
          <cell r="C1992" t="str">
            <v/>
          </cell>
          <cell r="D1992" t="str">
            <v>KT-02 CAVIS 4 -P-GREY-BROWN N4</v>
          </cell>
          <cell r="E1992">
            <v>0</v>
          </cell>
          <cell r="F1992" t="str">
            <v>FERF</v>
          </cell>
          <cell r="G1992" t="str">
            <v>CI_WNM</v>
          </cell>
          <cell r="H1992" t="str">
            <v>PC</v>
          </cell>
          <cell r="I1992" t="str">
            <v>CPR</v>
          </cell>
          <cell r="J1992" t="str">
            <v/>
          </cell>
          <cell r="K1992" t="str">
            <v>M0</v>
          </cell>
          <cell r="L1992" t="str">
            <v>7915</v>
          </cell>
          <cell r="M1992" t="str">
            <v>S</v>
          </cell>
          <cell r="N1992">
            <v>0</v>
          </cell>
        </row>
        <row r="1993">
          <cell r="A1993" t="str">
            <v>FG-KTG-LPS-AS-0057</v>
          </cell>
          <cell r="B1993" t="str">
            <v>CINT</v>
          </cell>
          <cell r="C1993" t="str">
            <v/>
          </cell>
          <cell r="D1993" t="str">
            <v>KT-02 CAVIS 4 -P-GREY-GREEN L13</v>
          </cell>
          <cell r="E1993">
            <v>0</v>
          </cell>
          <cell r="F1993" t="str">
            <v>FERF</v>
          </cell>
          <cell r="G1993" t="str">
            <v>CI_WNM</v>
          </cell>
          <cell r="H1993" t="str">
            <v>PC</v>
          </cell>
          <cell r="I1993" t="str">
            <v>CPR</v>
          </cell>
          <cell r="J1993" t="str">
            <v/>
          </cell>
          <cell r="K1993" t="str">
            <v>M0</v>
          </cell>
          <cell r="L1993" t="str">
            <v>7915</v>
          </cell>
          <cell r="M1993" t="str">
            <v>S</v>
          </cell>
          <cell r="N1993">
            <v>0</v>
          </cell>
        </row>
        <row r="1994">
          <cell r="A1994" t="str">
            <v>FG-KTG-LPS-AS-0058</v>
          </cell>
          <cell r="B1994" t="str">
            <v>CINT</v>
          </cell>
          <cell r="C1994" t="str">
            <v/>
          </cell>
          <cell r="D1994" t="str">
            <v>KT-02 CAVIS 4 -P-GREY-GREY L2</v>
          </cell>
          <cell r="E1994">
            <v>0</v>
          </cell>
          <cell r="F1994" t="str">
            <v>FERF</v>
          </cell>
          <cell r="G1994" t="str">
            <v>CI_WNM</v>
          </cell>
          <cell r="H1994" t="str">
            <v>PC</v>
          </cell>
          <cell r="I1994" t="str">
            <v>CPR</v>
          </cell>
          <cell r="J1994" t="str">
            <v/>
          </cell>
          <cell r="K1994" t="str">
            <v>M0</v>
          </cell>
          <cell r="L1994" t="str">
            <v>7915</v>
          </cell>
          <cell r="M1994" t="str">
            <v>S</v>
          </cell>
          <cell r="N1994">
            <v>0</v>
          </cell>
        </row>
        <row r="1995">
          <cell r="A1995" t="str">
            <v>FG-KTG-LPS-AS-0059</v>
          </cell>
          <cell r="B1995" t="str">
            <v>CINT</v>
          </cell>
          <cell r="C1995" t="str">
            <v/>
          </cell>
          <cell r="D1995" t="str">
            <v>KT-02 CAVIS 4 -P-IVORY-CUSTOM</v>
          </cell>
          <cell r="E1995">
            <v>0</v>
          </cell>
          <cell r="F1995" t="str">
            <v>FERF</v>
          </cell>
          <cell r="G1995" t="str">
            <v>CI_WNM</v>
          </cell>
          <cell r="H1995" t="str">
            <v>PC</v>
          </cell>
          <cell r="I1995" t="str">
            <v>CPR</v>
          </cell>
          <cell r="J1995" t="str">
            <v/>
          </cell>
          <cell r="K1995" t="str">
            <v>M0</v>
          </cell>
          <cell r="L1995" t="str">
            <v>7915</v>
          </cell>
          <cell r="M1995" t="str">
            <v>S</v>
          </cell>
          <cell r="N1995">
            <v>0</v>
          </cell>
        </row>
        <row r="1996">
          <cell r="A1996" t="str">
            <v>FG-KTG-LPS-AS-0060</v>
          </cell>
          <cell r="B1996" t="str">
            <v>CINT</v>
          </cell>
          <cell r="C1996" t="str">
            <v/>
          </cell>
          <cell r="D1996" t="str">
            <v>KT-02 CAVIS 4-P-BLACK-BLUE L1</v>
          </cell>
          <cell r="E1996">
            <v>0</v>
          </cell>
          <cell r="F1996" t="str">
            <v>FERF</v>
          </cell>
          <cell r="G1996" t="str">
            <v>CI_WNM</v>
          </cell>
          <cell r="H1996" t="str">
            <v>PC</v>
          </cell>
          <cell r="I1996" t="str">
            <v>CPR</v>
          </cell>
          <cell r="J1996" t="str">
            <v/>
          </cell>
          <cell r="K1996" t="str">
            <v>M0</v>
          </cell>
          <cell r="L1996" t="str">
            <v>7915</v>
          </cell>
          <cell r="M1996" t="str">
            <v>S</v>
          </cell>
          <cell r="N1996">
            <v>0</v>
          </cell>
        </row>
        <row r="1997">
          <cell r="A1997" t="str">
            <v>FG-KTG-LPS-AS-0061</v>
          </cell>
          <cell r="B1997" t="str">
            <v>CINT</v>
          </cell>
          <cell r="C1997" t="str">
            <v/>
          </cell>
          <cell r="D1997" t="str">
            <v>KT-02 CAVIS 4-P-GREY-NAVY BLUE TAURUS</v>
          </cell>
          <cell r="E1997">
            <v>0</v>
          </cell>
          <cell r="F1997" t="str">
            <v>FERF</v>
          </cell>
          <cell r="G1997" t="str">
            <v>CI_WNM</v>
          </cell>
          <cell r="H1997" t="str">
            <v>PC</v>
          </cell>
          <cell r="I1997" t="str">
            <v>CPR</v>
          </cell>
          <cell r="J1997" t="str">
            <v/>
          </cell>
          <cell r="K1997" t="str">
            <v>M0</v>
          </cell>
          <cell r="L1997" t="str">
            <v>7915</v>
          </cell>
          <cell r="M1997" t="str">
            <v>S</v>
          </cell>
          <cell r="N1997">
            <v>0</v>
          </cell>
        </row>
        <row r="1998">
          <cell r="A1998" t="str">
            <v>FG-KTG-LPS-AS-0062</v>
          </cell>
          <cell r="B1998" t="str">
            <v>CINT</v>
          </cell>
          <cell r="C1998" t="str">
            <v/>
          </cell>
          <cell r="D1998" t="str">
            <v>KT-02 OLIVE 3 -P-GREY-DARK GREY</v>
          </cell>
          <cell r="E1998">
            <v>0</v>
          </cell>
          <cell r="F1998" t="str">
            <v>FERF</v>
          </cell>
          <cell r="G1998" t="str">
            <v>CI_WNM</v>
          </cell>
          <cell r="H1998" t="str">
            <v>PC</v>
          </cell>
          <cell r="I1998" t="str">
            <v>CPR</v>
          </cell>
          <cell r="J1998" t="str">
            <v/>
          </cell>
          <cell r="K1998" t="str">
            <v>M0</v>
          </cell>
          <cell r="L1998" t="str">
            <v>7915</v>
          </cell>
          <cell r="M1998" t="str">
            <v>S</v>
          </cell>
          <cell r="N1998">
            <v>0</v>
          </cell>
        </row>
        <row r="1999">
          <cell r="A1999" t="str">
            <v>FG-KTG-LPS-AS-0063</v>
          </cell>
          <cell r="B1999" t="str">
            <v>CINT</v>
          </cell>
          <cell r="C1999" t="str">
            <v/>
          </cell>
          <cell r="D1999" t="str">
            <v>KT-02 OLIVE 3 -P-GREY-LIGHT BLUE</v>
          </cell>
          <cell r="E1999">
            <v>0</v>
          </cell>
          <cell r="F1999" t="str">
            <v>FERF</v>
          </cell>
          <cell r="G1999" t="str">
            <v>CI_WNM</v>
          </cell>
          <cell r="H1999" t="str">
            <v>PC</v>
          </cell>
          <cell r="I1999" t="str">
            <v>CPR</v>
          </cell>
          <cell r="J1999" t="str">
            <v/>
          </cell>
          <cell r="K1999" t="str">
            <v>M0</v>
          </cell>
          <cell r="L1999" t="str">
            <v>7915</v>
          </cell>
          <cell r="M1999" t="str">
            <v>S</v>
          </cell>
          <cell r="N1999">
            <v>0</v>
          </cell>
        </row>
        <row r="2000">
          <cell r="A2000" t="str">
            <v>FG-KTG-LPS-AS-0064</v>
          </cell>
          <cell r="B2000" t="str">
            <v>CINT</v>
          </cell>
          <cell r="C2000" t="str">
            <v/>
          </cell>
          <cell r="D2000" t="str">
            <v>KT-02 OLIVE 3 -P-GREY-LIGHT GREEN</v>
          </cell>
          <cell r="E2000">
            <v>44804</v>
          </cell>
          <cell r="F2000" t="str">
            <v>FERF</v>
          </cell>
          <cell r="G2000" t="str">
            <v>CI_WNM</v>
          </cell>
          <cell r="H2000" t="str">
            <v>PC</v>
          </cell>
          <cell r="I2000" t="str">
            <v>CPR</v>
          </cell>
          <cell r="J2000" t="str">
            <v/>
          </cell>
          <cell r="K2000" t="str">
            <v>M0</v>
          </cell>
          <cell r="L2000" t="str">
            <v>7915</v>
          </cell>
          <cell r="M2000" t="str">
            <v>S</v>
          </cell>
          <cell r="N2000">
            <v>649181</v>
          </cell>
        </row>
        <row r="2001">
          <cell r="A2001" t="str">
            <v>FG-KTG-LPS-AS-0065</v>
          </cell>
          <cell r="B2001" t="str">
            <v>CINT</v>
          </cell>
          <cell r="C2001" t="str">
            <v/>
          </cell>
          <cell r="D2001" t="str">
            <v>KT-02 OLIVE 3 -P-GREY-RED</v>
          </cell>
          <cell r="E2001">
            <v>0</v>
          </cell>
          <cell r="F2001" t="str">
            <v>FERF</v>
          </cell>
          <cell r="G2001" t="str">
            <v>CI_WNM</v>
          </cell>
          <cell r="H2001" t="str">
            <v>PC</v>
          </cell>
          <cell r="I2001" t="str">
            <v>CPR</v>
          </cell>
          <cell r="J2001" t="str">
            <v/>
          </cell>
          <cell r="K2001" t="str">
            <v>M0</v>
          </cell>
          <cell r="L2001" t="str">
            <v>7915</v>
          </cell>
          <cell r="M2001" t="str">
            <v>S</v>
          </cell>
          <cell r="N2001">
            <v>0</v>
          </cell>
        </row>
        <row r="2002">
          <cell r="A2002" t="str">
            <v>FG-KTG-LPS-AS-0066</v>
          </cell>
          <cell r="B2002" t="str">
            <v>CINT</v>
          </cell>
          <cell r="C2002" t="str">
            <v/>
          </cell>
          <cell r="D2002" t="str">
            <v>KT-02 OLIVE 3 -P-GREY-WHITE</v>
          </cell>
          <cell r="E2002">
            <v>0</v>
          </cell>
          <cell r="F2002" t="str">
            <v>FERF</v>
          </cell>
          <cell r="G2002" t="str">
            <v>CI_WNM</v>
          </cell>
          <cell r="H2002" t="str">
            <v>PC</v>
          </cell>
          <cell r="I2002" t="str">
            <v>CPR</v>
          </cell>
          <cell r="J2002" t="str">
            <v/>
          </cell>
          <cell r="K2002" t="str">
            <v>M0</v>
          </cell>
          <cell r="L2002" t="str">
            <v>7915</v>
          </cell>
          <cell r="M2002" t="str">
            <v>S</v>
          </cell>
          <cell r="N2002">
            <v>0</v>
          </cell>
        </row>
        <row r="2003">
          <cell r="A2003" t="str">
            <v>FG-KTG-LPS-AS-0067</v>
          </cell>
          <cell r="B2003" t="str">
            <v>CINT</v>
          </cell>
          <cell r="C2003" t="str">
            <v/>
          </cell>
          <cell r="D2003" t="str">
            <v>KT-02 OLIVE 3-P-BLACK S.BLUE B.YELLOW</v>
          </cell>
          <cell r="E2003">
            <v>44769</v>
          </cell>
          <cell r="F2003" t="str">
            <v>FERF</v>
          </cell>
          <cell r="G2003" t="str">
            <v>CI_WNM</v>
          </cell>
          <cell r="H2003" t="str">
            <v>PC</v>
          </cell>
          <cell r="I2003" t="str">
            <v>CPR</v>
          </cell>
          <cell r="J2003" t="str">
            <v/>
          </cell>
          <cell r="K2003" t="str">
            <v>M0</v>
          </cell>
          <cell r="L2003" t="str">
            <v>7915</v>
          </cell>
          <cell r="M2003" t="str">
            <v>S</v>
          </cell>
          <cell r="N2003">
            <v>0</v>
          </cell>
        </row>
        <row r="2004">
          <cell r="A2004" t="str">
            <v>FG-KTG-LPS-AS-0068</v>
          </cell>
          <cell r="B2004" t="str">
            <v>CINT</v>
          </cell>
          <cell r="C2004" t="str">
            <v/>
          </cell>
          <cell r="D2004" t="str">
            <v>KT-02 OLIVE 3-P-BLACK-(S) RED-(B) GREY</v>
          </cell>
          <cell r="E2004">
            <v>0</v>
          </cell>
          <cell r="F2004" t="str">
            <v>FERF</v>
          </cell>
          <cell r="G2004" t="str">
            <v>CI_WNM</v>
          </cell>
          <cell r="H2004" t="str">
            <v>PC</v>
          </cell>
          <cell r="I2004" t="str">
            <v>CPR</v>
          </cell>
          <cell r="J2004" t="str">
            <v/>
          </cell>
          <cell r="K2004" t="str">
            <v>M0</v>
          </cell>
          <cell r="L2004" t="str">
            <v>7915</v>
          </cell>
          <cell r="M2004" t="str">
            <v>S</v>
          </cell>
          <cell r="N2004">
            <v>0</v>
          </cell>
        </row>
        <row r="2005">
          <cell r="A2005" t="str">
            <v>FG-KTG-LPS-AS-0069</v>
          </cell>
          <cell r="B2005" t="str">
            <v>CINT</v>
          </cell>
          <cell r="C2005" t="str">
            <v/>
          </cell>
          <cell r="D2005" t="str">
            <v>KT-02 OLIVE 3-P-GREY-LIGHT GREY</v>
          </cell>
          <cell r="E2005">
            <v>44804</v>
          </cell>
          <cell r="F2005" t="str">
            <v>FERF</v>
          </cell>
          <cell r="G2005" t="str">
            <v>CI_WNM</v>
          </cell>
          <cell r="H2005" t="str">
            <v>PC</v>
          </cell>
          <cell r="I2005" t="str">
            <v>CPR</v>
          </cell>
          <cell r="J2005" t="str">
            <v/>
          </cell>
          <cell r="K2005" t="str">
            <v>M0</v>
          </cell>
          <cell r="L2005" t="str">
            <v>7915</v>
          </cell>
          <cell r="M2005" t="str">
            <v>S</v>
          </cell>
          <cell r="N2005">
            <v>668218</v>
          </cell>
        </row>
        <row r="2006">
          <cell r="A2006" t="str">
            <v>FG-KTG-LPS-AS-0070</v>
          </cell>
          <cell r="B2006" t="str">
            <v>CINT</v>
          </cell>
          <cell r="C2006" t="str">
            <v/>
          </cell>
          <cell r="D2006" t="str">
            <v>KT-02 OLIVE 3-P-SILVER S.LGREEN B.WHITE</v>
          </cell>
          <cell r="E2006">
            <v>44769</v>
          </cell>
          <cell r="F2006" t="str">
            <v>FERF</v>
          </cell>
          <cell r="G2006" t="str">
            <v>CI_WNM</v>
          </cell>
          <cell r="H2006" t="str">
            <v>PC</v>
          </cell>
          <cell r="I2006" t="str">
            <v>CPR</v>
          </cell>
          <cell r="J2006" t="str">
            <v/>
          </cell>
          <cell r="K2006" t="str">
            <v>M0</v>
          </cell>
          <cell r="L2006" t="str">
            <v>7915</v>
          </cell>
          <cell r="M2006" t="str">
            <v>S</v>
          </cell>
          <cell r="N2006">
            <v>0</v>
          </cell>
        </row>
        <row r="2007">
          <cell r="A2007" t="str">
            <v>FG-KTG-LPS-AS-0071</v>
          </cell>
          <cell r="B2007" t="str">
            <v>CINT</v>
          </cell>
          <cell r="C2007" t="str">
            <v/>
          </cell>
          <cell r="D2007" t="str">
            <v>KT-02 OLIVE 4 -P-GREY-BLUE PC</v>
          </cell>
          <cell r="E2007">
            <v>0</v>
          </cell>
          <cell r="F2007" t="str">
            <v>FERF</v>
          </cell>
          <cell r="G2007" t="str">
            <v>CI_WNM</v>
          </cell>
          <cell r="H2007" t="str">
            <v>PC</v>
          </cell>
          <cell r="I2007" t="str">
            <v>CPR</v>
          </cell>
          <cell r="J2007" t="str">
            <v/>
          </cell>
          <cell r="K2007" t="str">
            <v>M0</v>
          </cell>
          <cell r="L2007" t="str">
            <v>7915</v>
          </cell>
          <cell r="M2007" t="str">
            <v>S</v>
          </cell>
          <cell r="N2007">
            <v>0</v>
          </cell>
        </row>
        <row r="2008">
          <cell r="A2008" t="str">
            <v>FG-KTG-LPS-AS-0072</v>
          </cell>
          <cell r="B2008" t="str">
            <v>CINT</v>
          </cell>
          <cell r="C2008" t="str">
            <v/>
          </cell>
          <cell r="D2008" t="str">
            <v>KT-02 OLIVE 4 -P-GREY-DARK GREY</v>
          </cell>
          <cell r="E2008">
            <v>44966</v>
          </cell>
          <cell r="F2008" t="str">
            <v>FERF</v>
          </cell>
          <cell r="G2008" t="str">
            <v>CI_WNM</v>
          </cell>
          <cell r="H2008" t="str">
            <v>PC</v>
          </cell>
          <cell r="I2008" t="str">
            <v>CPR</v>
          </cell>
          <cell r="J2008" t="str">
            <v/>
          </cell>
          <cell r="K2008" t="str">
            <v>M0</v>
          </cell>
          <cell r="L2008" t="str">
            <v>7915</v>
          </cell>
          <cell r="M2008" t="str">
            <v>S</v>
          </cell>
          <cell r="N2008">
            <v>1129859</v>
          </cell>
        </row>
        <row r="2009">
          <cell r="A2009" t="str">
            <v>FG-KTG-LPS-AS-0073</v>
          </cell>
          <cell r="B2009" t="str">
            <v>CINT</v>
          </cell>
          <cell r="C2009" t="str">
            <v/>
          </cell>
          <cell r="D2009" t="str">
            <v>KT-02 OLIVE 4 -P-GREY-LIGHT BLUE</v>
          </cell>
          <cell r="E2009">
            <v>44804</v>
          </cell>
          <cell r="F2009" t="str">
            <v>FERF</v>
          </cell>
          <cell r="G2009" t="str">
            <v>CI_WNM</v>
          </cell>
          <cell r="H2009" t="str">
            <v>PC</v>
          </cell>
          <cell r="I2009" t="str">
            <v>CPR</v>
          </cell>
          <cell r="J2009" t="str">
            <v/>
          </cell>
          <cell r="K2009" t="str">
            <v>M0</v>
          </cell>
          <cell r="L2009" t="str">
            <v>7915</v>
          </cell>
          <cell r="M2009" t="str">
            <v>S</v>
          </cell>
          <cell r="N2009">
            <v>912772</v>
          </cell>
        </row>
        <row r="2010">
          <cell r="A2010" t="str">
            <v>FG-KTG-LPS-AS-0074</v>
          </cell>
          <cell r="B2010" t="str">
            <v>CINT</v>
          </cell>
          <cell r="C2010" t="str">
            <v/>
          </cell>
          <cell r="D2010" t="str">
            <v>KT-02 OLIVE 4 -P-GREY-LIGHT GREEN</v>
          </cell>
          <cell r="E2010">
            <v>0</v>
          </cell>
          <cell r="F2010" t="str">
            <v>FERF</v>
          </cell>
          <cell r="G2010" t="str">
            <v>CI_WNM</v>
          </cell>
          <cell r="H2010" t="str">
            <v>PC</v>
          </cell>
          <cell r="I2010" t="str">
            <v>CPR</v>
          </cell>
          <cell r="J2010" t="str">
            <v/>
          </cell>
          <cell r="K2010" t="str">
            <v>M0</v>
          </cell>
          <cell r="L2010" t="str">
            <v>7915</v>
          </cell>
          <cell r="M2010" t="str">
            <v>S</v>
          </cell>
          <cell r="N2010">
            <v>0</v>
          </cell>
        </row>
        <row r="2011">
          <cell r="A2011" t="str">
            <v>FG-KTG-LPS-AS-0075</v>
          </cell>
          <cell r="B2011" t="str">
            <v>CINT</v>
          </cell>
          <cell r="C2011" t="str">
            <v/>
          </cell>
          <cell r="D2011" t="str">
            <v>KT-02 OLIVE 4 -P-GREY-LIGHT GREY</v>
          </cell>
          <cell r="E2011">
            <v>0</v>
          </cell>
          <cell r="F2011" t="str">
            <v>FERF</v>
          </cell>
          <cell r="G2011" t="str">
            <v>CI_WNM</v>
          </cell>
          <cell r="H2011" t="str">
            <v>PC</v>
          </cell>
          <cell r="I2011" t="str">
            <v>CPR</v>
          </cell>
          <cell r="J2011" t="str">
            <v/>
          </cell>
          <cell r="K2011" t="str">
            <v>M0</v>
          </cell>
          <cell r="L2011" t="str">
            <v>7915</v>
          </cell>
          <cell r="M2011" t="str">
            <v>S</v>
          </cell>
          <cell r="N2011">
            <v>0</v>
          </cell>
        </row>
        <row r="2012">
          <cell r="A2012" t="str">
            <v>FG-KTG-LPS-AS-0076</v>
          </cell>
          <cell r="B2012" t="str">
            <v>CINT</v>
          </cell>
          <cell r="C2012" t="str">
            <v/>
          </cell>
          <cell r="D2012" t="str">
            <v>KT-02 OLIVE 4 -P-GREY-RED</v>
          </cell>
          <cell r="E2012">
            <v>0</v>
          </cell>
          <cell r="F2012" t="str">
            <v>FERF</v>
          </cell>
          <cell r="G2012" t="str">
            <v>CI_WNM</v>
          </cell>
          <cell r="H2012" t="str">
            <v>PC</v>
          </cell>
          <cell r="I2012" t="str">
            <v>CPR</v>
          </cell>
          <cell r="J2012" t="str">
            <v/>
          </cell>
          <cell r="K2012" t="str">
            <v>M0</v>
          </cell>
          <cell r="L2012" t="str">
            <v>7915</v>
          </cell>
          <cell r="M2012" t="str">
            <v>S</v>
          </cell>
          <cell r="N2012">
            <v>0</v>
          </cell>
        </row>
        <row r="2013">
          <cell r="A2013" t="str">
            <v>FG-KTG-LPS-AS-0077</v>
          </cell>
          <cell r="B2013" t="str">
            <v>CINT</v>
          </cell>
          <cell r="C2013" t="str">
            <v/>
          </cell>
          <cell r="D2013" t="str">
            <v>KT-02 OLIVE 4 -P-GREY-WHITE</v>
          </cell>
          <cell r="E2013">
            <v>0</v>
          </cell>
          <cell r="F2013" t="str">
            <v>FERF</v>
          </cell>
          <cell r="G2013" t="str">
            <v>CI_WNM</v>
          </cell>
          <cell r="H2013" t="str">
            <v>PC</v>
          </cell>
          <cell r="I2013" t="str">
            <v>CPR</v>
          </cell>
          <cell r="J2013" t="str">
            <v/>
          </cell>
          <cell r="K2013" t="str">
            <v>M0</v>
          </cell>
          <cell r="L2013" t="str">
            <v>7915</v>
          </cell>
          <cell r="M2013" t="str">
            <v>S</v>
          </cell>
          <cell r="N2013">
            <v>0</v>
          </cell>
        </row>
        <row r="2014">
          <cell r="A2014" t="str">
            <v>FG-KTG-LPS-AS-0078</v>
          </cell>
          <cell r="B2014" t="str">
            <v>CINT</v>
          </cell>
          <cell r="C2014" t="str">
            <v/>
          </cell>
          <cell r="D2014" t="str">
            <v>KT-02 OLIVE 4-P-GREY (S) LIGHT GREEN (B)</v>
          </cell>
          <cell r="E2014">
            <v>0</v>
          </cell>
          <cell r="F2014" t="str">
            <v>FERF</v>
          </cell>
          <cell r="G2014" t="str">
            <v>CI_WNM</v>
          </cell>
          <cell r="H2014" t="str">
            <v>PC</v>
          </cell>
          <cell r="I2014" t="str">
            <v>CPR</v>
          </cell>
          <cell r="J2014" t="str">
            <v/>
          </cell>
          <cell r="K2014" t="str">
            <v>M0</v>
          </cell>
          <cell r="L2014" t="str">
            <v>7915</v>
          </cell>
          <cell r="M2014" t="str">
            <v>S</v>
          </cell>
          <cell r="N2014">
            <v>0</v>
          </cell>
        </row>
        <row r="2015">
          <cell r="A2015" t="str">
            <v>FG-KTG-LPS-AS-0079</v>
          </cell>
          <cell r="B2015" t="str">
            <v>CINT</v>
          </cell>
          <cell r="C2015" t="str">
            <v/>
          </cell>
          <cell r="D2015" t="str">
            <v>KT-02 OLIVE 4-P-GREY- RED ; WHITE</v>
          </cell>
          <cell r="E2015">
            <v>0</v>
          </cell>
          <cell r="F2015" t="str">
            <v>FERF</v>
          </cell>
          <cell r="G2015" t="str">
            <v>CI_WNM</v>
          </cell>
          <cell r="H2015" t="str">
            <v>PC</v>
          </cell>
          <cell r="I2015" t="str">
            <v>CPR</v>
          </cell>
          <cell r="J2015" t="str">
            <v/>
          </cell>
          <cell r="K2015" t="str">
            <v>M0</v>
          </cell>
          <cell r="L2015" t="str">
            <v>7915</v>
          </cell>
          <cell r="M2015" t="str">
            <v>S</v>
          </cell>
          <cell r="N2015">
            <v>0</v>
          </cell>
        </row>
        <row r="2016">
          <cell r="A2016" t="str">
            <v>FG-KTG-LPS-AS-0080</v>
          </cell>
          <cell r="B2016" t="str">
            <v>CINT</v>
          </cell>
          <cell r="C2016" t="str">
            <v/>
          </cell>
          <cell r="D2016" t="str">
            <v>KT-02 OLIVE 4-P-GREY S.RED B.DARK GREY</v>
          </cell>
          <cell r="E2016">
            <v>44769</v>
          </cell>
          <cell r="F2016" t="str">
            <v>FERF</v>
          </cell>
          <cell r="G2016" t="str">
            <v>CI_WNM</v>
          </cell>
          <cell r="H2016" t="str">
            <v>PC</v>
          </cell>
          <cell r="I2016" t="str">
            <v>CPR</v>
          </cell>
          <cell r="J2016" t="str">
            <v/>
          </cell>
          <cell r="K2016" t="str">
            <v>M0</v>
          </cell>
          <cell r="L2016" t="str">
            <v>7915</v>
          </cell>
          <cell r="M2016" t="str">
            <v>S</v>
          </cell>
          <cell r="N2016">
            <v>0</v>
          </cell>
        </row>
        <row r="2017">
          <cell r="A2017" t="str">
            <v>FG-KTG-LPS-AS-0081</v>
          </cell>
          <cell r="B2017" t="str">
            <v>CINT</v>
          </cell>
          <cell r="C2017" t="str">
            <v/>
          </cell>
          <cell r="D2017" t="str">
            <v>KT-02 OLIVE 4-P-SILVER S.DGREY B.LGREEN</v>
          </cell>
          <cell r="E2017">
            <v>44804</v>
          </cell>
          <cell r="F2017" t="str">
            <v>FERF</v>
          </cell>
          <cell r="G2017" t="str">
            <v>CI_WNM</v>
          </cell>
          <cell r="H2017" t="str">
            <v>PC</v>
          </cell>
          <cell r="I2017" t="str">
            <v>CPR</v>
          </cell>
          <cell r="J2017" t="str">
            <v/>
          </cell>
          <cell r="K2017" t="str">
            <v>M0</v>
          </cell>
          <cell r="L2017" t="str">
            <v>7915</v>
          </cell>
          <cell r="M2017" t="str">
            <v>S</v>
          </cell>
          <cell r="N2017">
            <v>663277</v>
          </cell>
        </row>
        <row r="2018">
          <cell r="A2018" t="str">
            <v>FG-KTG-LPS-AS-0082</v>
          </cell>
          <cell r="B2018" t="str">
            <v>CINT</v>
          </cell>
          <cell r="C2018" t="str">
            <v/>
          </cell>
          <cell r="D2018" t="str">
            <v>KT-02 OLIVE 4-P-SILVER-BEIGE</v>
          </cell>
          <cell r="E2018">
            <v>44903</v>
          </cell>
          <cell r="F2018" t="str">
            <v>FERF</v>
          </cell>
          <cell r="G2018" t="str">
            <v>CI_WNM</v>
          </cell>
          <cell r="H2018" t="str">
            <v>PC</v>
          </cell>
          <cell r="I2018" t="str">
            <v>CPR</v>
          </cell>
          <cell r="J2018" t="str">
            <v/>
          </cell>
          <cell r="K2018" t="str">
            <v>M0</v>
          </cell>
          <cell r="L2018" t="str">
            <v>7915</v>
          </cell>
          <cell r="M2018" t="str">
            <v>S</v>
          </cell>
          <cell r="N2018">
            <v>1023817</v>
          </cell>
        </row>
        <row r="2019">
          <cell r="A2019" t="str">
            <v>FG-KTG-LPS-AS-0083</v>
          </cell>
          <cell r="B2019" t="str">
            <v>CINT</v>
          </cell>
          <cell r="C2019" t="str">
            <v/>
          </cell>
          <cell r="D2019" t="str">
            <v>KT-01 OLIVE 5-P-SILVER-DARK GREY</v>
          </cell>
          <cell r="E2019">
            <v>0</v>
          </cell>
          <cell r="F2019" t="str">
            <v>FERF</v>
          </cell>
          <cell r="G2019" t="str">
            <v>CI_WNM</v>
          </cell>
          <cell r="H2019" t="str">
            <v>PC</v>
          </cell>
          <cell r="I2019" t="str">
            <v>CPR</v>
          </cell>
          <cell r="J2019" t="str">
            <v/>
          </cell>
          <cell r="K2019" t="str">
            <v>M0</v>
          </cell>
          <cell r="L2019" t="str">
            <v>7915</v>
          </cell>
          <cell r="M2019" t="str">
            <v>S</v>
          </cell>
          <cell r="N2019">
            <v>0</v>
          </cell>
        </row>
        <row r="2020">
          <cell r="A2020" t="str">
            <v>FG-KTG-LPS-AS-0084</v>
          </cell>
          <cell r="B2020" t="str">
            <v>CINT</v>
          </cell>
          <cell r="C2020" t="str">
            <v/>
          </cell>
          <cell r="D2020" t="str">
            <v>KT-01 OLIVE 3-P-IVORY-B WHITE-S LIGHT GR</v>
          </cell>
          <cell r="E2020">
            <v>0</v>
          </cell>
          <cell r="F2020" t="str">
            <v>FERF</v>
          </cell>
          <cell r="G2020" t="str">
            <v>CI_WNM</v>
          </cell>
          <cell r="H2020" t="str">
            <v>PC</v>
          </cell>
          <cell r="I2020" t="str">
            <v>CPR</v>
          </cell>
          <cell r="J2020" t="str">
            <v/>
          </cell>
          <cell r="K2020" t="str">
            <v>M0</v>
          </cell>
          <cell r="L2020" t="str">
            <v>7915</v>
          </cell>
          <cell r="M2020" t="str">
            <v>S</v>
          </cell>
          <cell r="N2020">
            <v>0</v>
          </cell>
        </row>
        <row r="2021">
          <cell r="A2021" t="str">
            <v>FG-KTG-LPS-AS-0085</v>
          </cell>
          <cell r="B2021" t="str">
            <v>CINT</v>
          </cell>
          <cell r="C2021" t="str">
            <v/>
          </cell>
          <cell r="D2021" t="str">
            <v>KT-01 OLIVE 4-P-SILVER-DARK GREY</v>
          </cell>
          <cell r="E2021">
            <v>0</v>
          </cell>
          <cell r="F2021" t="str">
            <v>FERF</v>
          </cell>
          <cell r="G2021" t="str">
            <v>CI_WNM</v>
          </cell>
          <cell r="H2021" t="str">
            <v>PC</v>
          </cell>
          <cell r="I2021" t="str">
            <v>CPR</v>
          </cell>
          <cell r="J2021" t="str">
            <v/>
          </cell>
          <cell r="K2021" t="str">
            <v>M0</v>
          </cell>
          <cell r="L2021" t="str">
            <v>7915</v>
          </cell>
          <cell r="M2021" t="str">
            <v>S</v>
          </cell>
          <cell r="N2021">
            <v>0</v>
          </cell>
        </row>
        <row r="2022">
          <cell r="A2022" t="str">
            <v>FG-KTG-LPS-AS-0086</v>
          </cell>
          <cell r="B2022" t="str">
            <v>CINT</v>
          </cell>
          <cell r="C2022" t="str">
            <v/>
          </cell>
          <cell r="D2022" t="str">
            <v>KT-01 OLIVE 5-P-IVORY-B WHITE-S LIGHT GR</v>
          </cell>
          <cell r="E2022">
            <v>0</v>
          </cell>
          <cell r="F2022" t="str">
            <v>FERF</v>
          </cell>
          <cell r="G2022" t="str">
            <v>CI_WNM</v>
          </cell>
          <cell r="H2022" t="str">
            <v>PC</v>
          </cell>
          <cell r="I2022" t="str">
            <v>CPR</v>
          </cell>
          <cell r="J2022" t="str">
            <v/>
          </cell>
          <cell r="K2022" t="str">
            <v>M0</v>
          </cell>
          <cell r="L2022" t="str">
            <v>7915</v>
          </cell>
          <cell r="M2022" t="str">
            <v>S</v>
          </cell>
          <cell r="N2022">
            <v>0</v>
          </cell>
        </row>
        <row r="2023">
          <cell r="A2023" t="str">
            <v>FG-KTG-LPS-AS-0087</v>
          </cell>
          <cell r="B2023" t="str">
            <v>CINT</v>
          </cell>
          <cell r="C2023" t="str">
            <v/>
          </cell>
          <cell r="D2023" t="str">
            <v>KT-O2 CAVIS 4 P SILVER GREY Y2</v>
          </cell>
          <cell r="E2023">
            <v>44770</v>
          </cell>
          <cell r="F2023" t="str">
            <v>FERF</v>
          </cell>
          <cell r="G2023" t="str">
            <v>CI_WNM</v>
          </cell>
          <cell r="H2023" t="str">
            <v>PC</v>
          </cell>
          <cell r="I2023" t="str">
            <v>CPR</v>
          </cell>
          <cell r="J2023" t="str">
            <v/>
          </cell>
          <cell r="K2023" t="str">
            <v>M0</v>
          </cell>
          <cell r="L2023" t="str">
            <v>7915</v>
          </cell>
          <cell r="M2023" t="str">
            <v>S</v>
          </cell>
          <cell r="N2023">
            <v>0</v>
          </cell>
        </row>
        <row r="2024">
          <cell r="A2024" t="str">
            <v>FG-KTG-LPS-AS-0088</v>
          </cell>
          <cell r="B2024" t="str">
            <v>CINT</v>
          </cell>
          <cell r="C2024" t="str">
            <v/>
          </cell>
          <cell r="D2024" t="str">
            <v>KT 02 CAVIS 4S GREY O2</v>
          </cell>
          <cell r="E2024">
            <v>44928</v>
          </cell>
          <cell r="F2024" t="str">
            <v>FERF</v>
          </cell>
          <cell r="G2024" t="str">
            <v>CI_WNM</v>
          </cell>
          <cell r="H2024" t="str">
            <v>PC</v>
          </cell>
          <cell r="I2024" t="str">
            <v>CPR</v>
          </cell>
          <cell r="J2024" t="str">
            <v/>
          </cell>
          <cell r="K2024" t="str">
            <v>M0</v>
          </cell>
          <cell r="L2024" t="str">
            <v>7915</v>
          </cell>
          <cell r="M2024" t="str">
            <v>S</v>
          </cell>
          <cell r="N2024">
            <v>1230304</v>
          </cell>
        </row>
        <row r="2025">
          <cell r="A2025" t="str">
            <v>FG-KTG-LPS-AS-0089</v>
          </cell>
          <cell r="B2025" t="str">
            <v>CINT</v>
          </cell>
          <cell r="C2025" t="str">
            <v/>
          </cell>
          <cell r="D2025" t="str">
            <v>KT-02 OLIVE 3  P GREY DG ( KAKI TANAM )</v>
          </cell>
          <cell r="E2025">
            <v>44804</v>
          </cell>
          <cell r="F2025" t="str">
            <v>FERF</v>
          </cell>
          <cell r="G2025" t="str">
            <v>CI_WNM</v>
          </cell>
          <cell r="H2025" t="str">
            <v>PC</v>
          </cell>
          <cell r="I2025" t="str">
            <v>CPR</v>
          </cell>
          <cell r="J2025" t="str">
            <v/>
          </cell>
          <cell r="K2025" t="str">
            <v>M0</v>
          </cell>
          <cell r="L2025" t="str">
            <v>7915</v>
          </cell>
          <cell r="M2025" t="str">
            <v>S</v>
          </cell>
          <cell r="N2025">
            <v>1935818</v>
          </cell>
        </row>
        <row r="2026">
          <cell r="A2026" t="str">
            <v>FG-KTG-LPS-AS-0090</v>
          </cell>
          <cell r="B2026" t="str">
            <v>CINT</v>
          </cell>
          <cell r="C2026" t="str">
            <v/>
          </cell>
          <cell r="D2026" t="str">
            <v>KT-02 OLIVE 4  P GREY DG ( KAKI TANAM )</v>
          </cell>
          <cell r="E2026">
            <v>44804</v>
          </cell>
          <cell r="F2026" t="str">
            <v>FERF</v>
          </cell>
          <cell r="G2026" t="str">
            <v>CI_WNM</v>
          </cell>
          <cell r="H2026" t="str">
            <v>PC</v>
          </cell>
          <cell r="I2026" t="str">
            <v>CPR</v>
          </cell>
          <cell r="J2026" t="str">
            <v/>
          </cell>
          <cell r="K2026" t="str">
            <v>M0</v>
          </cell>
          <cell r="L2026" t="str">
            <v>7915</v>
          </cell>
          <cell r="M2026" t="str">
            <v>S</v>
          </cell>
          <cell r="N2026">
            <v>896523</v>
          </cell>
        </row>
        <row r="2027">
          <cell r="A2027" t="str">
            <v>FG-KTG-LPS-AS-0091</v>
          </cell>
          <cell r="B2027" t="str">
            <v>CINT</v>
          </cell>
          <cell r="C2027" t="str">
            <v/>
          </cell>
          <cell r="D2027" t="str">
            <v>KT-01 CAVIS 3 -P-SILVER TEXTUR-GREEN I13</v>
          </cell>
          <cell r="E2027">
            <v>44903</v>
          </cell>
          <cell r="F2027" t="str">
            <v>FERF</v>
          </cell>
          <cell r="G2027" t="str">
            <v>CI_WNM</v>
          </cell>
          <cell r="H2027" t="str">
            <v>PC</v>
          </cell>
          <cell r="I2027" t="str">
            <v>CPR</v>
          </cell>
          <cell r="J2027" t="str">
            <v/>
          </cell>
          <cell r="K2027" t="str">
            <v>M0</v>
          </cell>
          <cell r="L2027" t="str">
            <v>7915</v>
          </cell>
          <cell r="M2027" t="str">
            <v>S</v>
          </cell>
          <cell r="N2027">
            <v>584399</v>
          </cell>
        </row>
        <row r="2028">
          <cell r="A2028" t="str">
            <v>FG-KTG-LPS-AS-0092</v>
          </cell>
          <cell r="B2028" t="str">
            <v>CINT</v>
          </cell>
          <cell r="C2028" t="str">
            <v/>
          </cell>
          <cell r="D2028" t="str">
            <v>KT-01 CAVIS 4 P BEIGE-BROWN OZ051</v>
          </cell>
          <cell r="E2028">
            <v>45057</v>
          </cell>
          <cell r="F2028" t="str">
            <v>FERF</v>
          </cell>
          <cell r="G2028" t="str">
            <v>CI_WNM</v>
          </cell>
          <cell r="H2028" t="str">
            <v>PC</v>
          </cell>
          <cell r="I2028" t="str">
            <v>CPR</v>
          </cell>
          <cell r="J2028" t="str">
            <v/>
          </cell>
          <cell r="K2028" t="str">
            <v>M0</v>
          </cell>
          <cell r="L2028" t="str">
            <v>7915</v>
          </cell>
          <cell r="M2028" t="str">
            <v>S</v>
          </cell>
          <cell r="N2028">
            <v>1158509</v>
          </cell>
        </row>
        <row r="2029">
          <cell r="A2029" t="str">
            <v>FG-KTG-LPS-AS-0093</v>
          </cell>
          <cell r="B2029" t="str">
            <v>CINT</v>
          </cell>
          <cell r="C2029" t="str">
            <v/>
          </cell>
          <cell r="D2029" t="str">
            <v>KT-01 CAVIS 3 P BEIGE GREY O2</v>
          </cell>
          <cell r="E2029">
            <v>45175</v>
          </cell>
          <cell r="F2029" t="str">
            <v>FERF</v>
          </cell>
          <cell r="G2029" t="str">
            <v>CI_WNM</v>
          </cell>
          <cell r="H2029" t="str">
            <v>PC</v>
          </cell>
          <cell r="I2029" t="str">
            <v>CPR</v>
          </cell>
          <cell r="J2029" t="str">
            <v/>
          </cell>
          <cell r="K2029" t="str">
            <v>M0</v>
          </cell>
          <cell r="L2029" t="str">
            <v>7915</v>
          </cell>
          <cell r="M2029" t="str">
            <v>S</v>
          </cell>
          <cell r="N2029">
            <v>1120019</v>
          </cell>
        </row>
        <row r="2030">
          <cell r="A2030" t="str">
            <v>FG-KTG-LPS-AS-0094</v>
          </cell>
          <cell r="B2030" t="str">
            <v>CINT</v>
          </cell>
          <cell r="C2030" t="str">
            <v/>
          </cell>
          <cell r="D2030" t="str">
            <v>KT-01 CAVIS 4  P BEIGE GREY O2</v>
          </cell>
          <cell r="E2030">
            <v>45175</v>
          </cell>
          <cell r="F2030" t="str">
            <v>FERF</v>
          </cell>
          <cell r="G2030" t="str">
            <v>CI_WNM</v>
          </cell>
          <cell r="H2030" t="str">
            <v>PC</v>
          </cell>
          <cell r="I2030" t="str">
            <v>CPR</v>
          </cell>
          <cell r="J2030" t="str">
            <v/>
          </cell>
          <cell r="K2030" t="str">
            <v>M0</v>
          </cell>
          <cell r="L2030" t="str">
            <v>7915</v>
          </cell>
          <cell r="M2030" t="str">
            <v>S</v>
          </cell>
          <cell r="N2030">
            <v>1320006</v>
          </cell>
        </row>
        <row r="2031">
          <cell r="A2031" t="str">
            <v>FG-KTG-LPS-AS-0095</v>
          </cell>
          <cell r="B2031" t="str">
            <v>CINT</v>
          </cell>
          <cell r="C2031" t="str">
            <v/>
          </cell>
          <cell r="D2031" t="str">
            <v>KT-01 CAVIS 3 P GREY GREY O2</v>
          </cell>
          <cell r="E2031">
            <v>45175</v>
          </cell>
          <cell r="F2031" t="str">
            <v>FERF</v>
          </cell>
          <cell r="G2031" t="str">
            <v>CI_WNM</v>
          </cell>
          <cell r="H2031" t="str">
            <v>PC</v>
          </cell>
          <cell r="I2031" t="str">
            <v>CPR</v>
          </cell>
          <cell r="J2031" t="str">
            <v/>
          </cell>
          <cell r="K2031" t="str">
            <v>M0</v>
          </cell>
          <cell r="L2031" t="str">
            <v>7915</v>
          </cell>
          <cell r="M2031" t="str">
            <v>S</v>
          </cell>
          <cell r="N2031">
            <v>1203041</v>
          </cell>
        </row>
        <row r="2032">
          <cell r="A2032" t="str">
            <v>FG-KTG-LPS-AS-0096</v>
          </cell>
          <cell r="B2032" t="str">
            <v>CINT</v>
          </cell>
          <cell r="C2032" t="str">
            <v/>
          </cell>
          <cell r="D2032" t="str">
            <v>KT-01 CAVIS 4 P GREY GREY O2</v>
          </cell>
          <cell r="E2032">
            <v>45175</v>
          </cell>
          <cell r="F2032" t="str">
            <v>FERF</v>
          </cell>
          <cell r="G2032" t="str">
            <v>CI_WNM</v>
          </cell>
          <cell r="H2032" t="str">
            <v>PC</v>
          </cell>
          <cell r="I2032" t="str">
            <v>CPR</v>
          </cell>
          <cell r="J2032" t="str">
            <v/>
          </cell>
          <cell r="K2032" t="str">
            <v>M0</v>
          </cell>
          <cell r="L2032" t="str">
            <v>7915</v>
          </cell>
          <cell r="M2032" t="str">
            <v>S</v>
          </cell>
          <cell r="N2032">
            <v>1419372</v>
          </cell>
        </row>
        <row r="2033">
          <cell r="A2033" t="str">
            <v>FG-KTG-LPS-AS-0097</v>
          </cell>
          <cell r="B2033" t="str">
            <v>CINT</v>
          </cell>
          <cell r="C2033" t="str">
            <v/>
          </cell>
          <cell r="D2033" t="str">
            <v>KT-02 CAVIS 2 -P-GREY-BLACK O7</v>
          </cell>
          <cell r="E2033">
            <v>0</v>
          </cell>
          <cell r="F2033" t="str">
            <v>FERF</v>
          </cell>
          <cell r="G2033" t="str">
            <v>CI_WNM</v>
          </cell>
          <cell r="H2033" t="str">
            <v>PC</v>
          </cell>
          <cell r="I2033" t="str">
            <v>CPR</v>
          </cell>
          <cell r="J2033" t="str">
            <v/>
          </cell>
          <cell r="K2033" t="str">
            <v>M0</v>
          </cell>
          <cell r="L2033" t="str">
            <v>7915</v>
          </cell>
          <cell r="M2033" t="str">
            <v>S</v>
          </cell>
          <cell r="N2033">
            <v>0</v>
          </cell>
        </row>
        <row r="2034">
          <cell r="A2034" t="str">
            <v>FG-KTG-LPS-AS-0098</v>
          </cell>
          <cell r="B2034" t="str">
            <v>CINT</v>
          </cell>
          <cell r="C2034" t="str">
            <v/>
          </cell>
          <cell r="D2034" t="str">
            <v>KT-02 OLIVE 3 P SILVER B.BEIGE S.L.GREEN</v>
          </cell>
          <cell r="E2034">
            <v>0</v>
          </cell>
          <cell r="F2034" t="str">
            <v>FERF</v>
          </cell>
          <cell r="G2034" t="str">
            <v>CI_WNM</v>
          </cell>
          <cell r="H2034" t="str">
            <v>PC</v>
          </cell>
          <cell r="I2034" t="str">
            <v>CPR</v>
          </cell>
          <cell r="J2034" t="str">
            <v/>
          </cell>
          <cell r="K2034" t="str">
            <v>M0</v>
          </cell>
          <cell r="L2034" t="str">
            <v>7915</v>
          </cell>
          <cell r="M2034" t="str">
            <v>S</v>
          </cell>
          <cell r="N2034">
            <v>0</v>
          </cell>
        </row>
        <row r="2035">
          <cell r="A2035" t="str">
            <v>FG-KTG-LPS-AS-0099</v>
          </cell>
          <cell r="B2035" t="str">
            <v>CINT</v>
          </cell>
          <cell r="C2035" t="str">
            <v/>
          </cell>
          <cell r="D2035" t="str">
            <v>KT-02 OLIVE 4 P SILVER B.BEIGE S.L.GREEN</v>
          </cell>
          <cell r="E2035">
            <v>0</v>
          </cell>
          <cell r="F2035" t="str">
            <v>FERF</v>
          </cell>
          <cell r="G2035" t="str">
            <v>CI_WNM</v>
          </cell>
          <cell r="H2035" t="str">
            <v>PC</v>
          </cell>
          <cell r="I2035" t="str">
            <v>CPR</v>
          </cell>
          <cell r="J2035" t="str">
            <v/>
          </cell>
          <cell r="K2035" t="str">
            <v>M0</v>
          </cell>
          <cell r="L2035" t="str">
            <v>7915</v>
          </cell>
          <cell r="M2035" t="str">
            <v>S</v>
          </cell>
          <cell r="N2035">
            <v>0</v>
          </cell>
        </row>
        <row r="2036">
          <cell r="A2036" t="str">
            <v>FG-KUM-OTH-AS-0001</v>
          </cell>
          <cell r="B2036" t="str">
            <v>CINT</v>
          </cell>
          <cell r="C2036" t="str">
            <v/>
          </cell>
          <cell r="D2036" t="str">
            <v>PARTISI KUMI FD COSTUM T 40CM ORANGE</v>
          </cell>
          <cell r="E2036">
            <v>45072</v>
          </cell>
          <cell r="F2036" t="str">
            <v>FERF</v>
          </cell>
          <cell r="G2036" t="str">
            <v>CI_OTH</v>
          </cell>
          <cell r="H2036" t="str">
            <v>PC</v>
          </cell>
          <cell r="I2036" t="str">
            <v>CPR</v>
          </cell>
          <cell r="J2036" t="str">
            <v/>
          </cell>
          <cell r="K2036" t="str">
            <v>M0</v>
          </cell>
          <cell r="L2036" t="str">
            <v>7915</v>
          </cell>
          <cell r="M2036" t="str">
            <v>S</v>
          </cell>
          <cell r="N2036">
            <v>564517</v>
          </cell>
        </row>
        <row r="2037">
          <cell r="A2037" t="str">
            <v>FG-KUM-OTH-AS-0002</v>
          </cell>
          <cell r="B2037" t="str">
            <v>CINT</v>
          </cell>
          <cell r="C2037" t="str">
            <v/>
          </cell>
          <cell r="D2037" t="str">
            <v>PARTISI KUMI WS 1424 BLUE</v>
          </cell>
          <cell r="E2037">
            <v>45300</v>
          </cell>
          <cell r="F2037" t="str">
            <v>FERF</v>
          </cell>
          <cell r="G2037" t="str">
            <v>CI_OTH</v>
          </cell>
          <cell r="H2037" t="str">
            <v>PC</v>
          </cell>
          <cell r="I2037" t="str">
            <v>CPR</v>
          </cell>
          <cell r="J2037" t="str">
            <v/>
          </cell>
          <cell r="K2037" t="str">
            <v>M0</v>
          </cell>
          <cell r="L2037" t="str">
            <v>7915</v>
          </cell>
          <cell r="M2037" t="str">
            <v>S</v>
          </cell>
          <cell r="N2037">
            <v>695604</v>
          </cell>
        </row>
        <row r="2038">
          <cell r="A2038" t="str">
            <v>FG-KUM-OTH-WL-0001</v>
          </cell>
          <cell r="B2038" t="str">
            <v>CINT</v>
          </cell>
          <cell r="C2038" t="str">
            <v/>
          </cell>
          <cell r="D2038" t="str">
            <v>PARTISI KUMI FD BLUE</v>
          </cell>
          <cell r="E2038">
            <v>0</v>
          </cell>
          <cell r="F2038" t="str">
            <v>FERF</v>
          </cell>
          <cell r="G2038" t="str">
            <v>CI_OTH</v>
          </cell>
          <cell r="H2038" t="str">
            <v>PC</v>
          </cell>
          <cell r="I2038" t="str">
            <v>CPR</v>
          </cell>
          <cell r="J2038" t="str">
            <v/>
          </cell>
          <cell r="K2038" t="str">
            <v>M0</v>
          </cell>
          <cell r="L2038" t="str">
            <v>7915</v>
          </cell>
          <cell r="M2038" t="str">
            <v>S</v>
          </cell>
          <cell r="N2038">
            <v>0</v>
          </cell>
        </row>
        <row r="2039">
          <cell r="A2039" t="str">
            <v>FG-KUM-WNM-AS-0002</v>
          </cell>
          <cell r="B2039" t="str">
            <v>CINT</v>
          </cell>
          <cell r="C2039" t="str">
            <v/>
          </cell>
          <cell r="D2039" t="str">
            <v>KUMI WAGON 3D BLACK DBO  PLYWOOD + RODA</v>
          </cell>
          <cell r="E2039">
            <v>0</v>
          </cell>
          <cell r="F2039" t="str">
            <v>FERF</v>
          </cell>
          <cell r="G2039" t="str">
            <v>CI_WNM</v>
          </cell>
          <cell r="H2039" t="str">
            <v>PC</v>
          </cell>
          <cell r="I2039" t="str">
            <v>CPR</v>
          </cell>
          <cell r="J2039" t="str">
            <v/>
          </cell>
          <cell r="K2039" t="str">
            <v>M0</v>
          </cell>
          <cell r="L2039" t="str">
            <v>7915</v>
          </cell>
          <cell r="M2039" t="str">
            <v>S</v>
          </cell>
          <cell r="N2039">
            <v>0</v>
          </cell>
        </row>
        <row r="2040">
          <cell r="A2040" t="str">
            <v>FG-KUM-WNM-AS-0003</v>
          </cell>
          <cell r="B2040" t="str">
            <v>CINT</v>
          </cell>
          <cell r="C2040" t="str">
            <v/>
          </cell>
          <cell r="D2040" t="str">
            <v>KUMI ED MAIN TABLE ONLY P WHITE DBO</v>
          </cell>
          <cell r="E2040">
            <v>45019</v>
          </cell>
          <cell r="F2040" t="str">
            <v>FERF</v>
          </cell>
          <cell r="G2040" t="str">
            <v>CI_WNM</v>
          </cell>
          <cell r="H2040" t="str">
            <v>PC</v>
          </cell>
          <cell r="I2040" t="str">
            <v>CPR</v>
          </cell>
          <cell r="J2040" t="str">
            <v/>
          </cell>
          <cell r="K2040" t="str">
            <v>M0</v>
          </cell>
          <cell r="L2040" t="str">
            <v>7915</v>
          </cell>
          <cell r="M2040" t="str">
            <v>S</v>
          </cell>
          <cell r="N2040">
            <v>0</v>
          </cell>
        </row>
        <row r="2041">
          <cell r="A2041" t="str">
            <v>FG-KUM-WNM-SD-0001</v>
          </cell>
          <cell r="B2041" t="str">
            <v>CINT</v>
          </cell>
          <cell r="C2041" t="str">
            <v/>
          </cell>
          <cell r="D2041" t="str">
            <v>KUMI WAGON 3D DARK BROWN OAK ( DBO )</v>
          </cell>
          <cell r="E2041">
            <v>0</v>
          </cell>
          <cell r="F2041" t="str">
            <v>FERF</v>
          </cell>
          <cell r="G2041" t="str">
            <v>CI_WNM</v>
          </cell>
          <cell r="H2041" t="str">
            <v>PC</v>
          </cell>
          <cell r="I2041" t="str">
            <v>CPR</v>
          </cell>
          <cell r="J2041" t="str">
            <v/>
          </cell>
          <cell r="K2041" t="str">
            <v>M0</v>
          </cell>
          <cell r="L2041" t="str">
            <v>7915</v>
          </cell>
          <cell r="M2041" t="str">
            <v>V</v>
          </cell>
          <cell r="N2041">
            <v>950000</v>
          </cell>
        </row>
        <row r="2042">
          <cell r="A2042" t="str">
            <v>FG-KUM-WNM-SD-0002</v>
          </cell>
          <cell r="B2042" t="str">
            <v>CINT</v>
          </cell>
          <cell r="C2042" t="str">
            <v/>
          </cell>
          <cell r="D2042" t="str">
            <v>KUMI WAGON 3D PASTEL OAK ( PSO )</v>
          </cell>
          <cell r="E2042">
            <v>0</v>
          </cell>
          <cell r="F2042" t="str">
            <v>FERF</v>
          </cell>
          <cell r="G2042" t="str">
            <v>CI_WNM</v>
          </cell>
          <cell r="H2042" t="str">
            <v>PC</v>
          </cell>
          <cell r="I2042" t="str">
            <v>CPR</v>
          </cell>
          <cell r="J2042" t="str">
            <v/>
          </cell>
          <cell r="K2042" t="str">
            <v>M0</v>
          </cell>
          <cell r="L2042" t="str">
            <v>7915</v>
          </cell>
          <cell r="M2042" t="str">
            <v>V</v>
          </cell>
          <cell r="N2042">
            <v>950000</v>
          </cell>
        </row>
        <row r="2043">
          <cell r="A2043" t="str">
            <v>FG-KUM-WNM-WL-0001</v>
          </cell>
          <cell r="B2043" t="str">
            <v>CINT</v>
          </cell>
          <cell r="C2043" t="str">
            <v/>
          </cell>
          <cell r="D2043" t="str">
            <v>KUMI SD COOL WHITE AS13002CN74</v>
          </cell>
          <cell r="E2043">
            <v>0</v>
          </cell>
          <cell r="F2043" t="str">
            <v>FERF</v>
          </cell>
          <cell r="G2043" t="str">
            <v>CI_WNM</v>
          </cell>
          <cell r="H2043" t="str">
            <v>PC</v>
          </cell>
          <cell r="I2043" t="str">
            <v>CPR</v>
          </cell>
          <cell r="J2043" t="str">
            <v/>
          </cell>
          <cell r="K2043" t="str">
            <v>M0</v>
          </cell>
          <cell r="L2043" t="str">
            <v>7915</v>
          </cell>
          <cell r="M2043" t="str">
            <v>S</v>
          </cell>
          <cell r="N2043">
            <v>0</v>
          </cell>
        </row>
        <row r="2044">
          <cell r="A2044" t="str">
            <v>FG-KUM-WNM-WL-0002</v>
          </cell>
          <cell r="B2044" t="str">
            <v>CINT</v>
          </cell>
          <cell r="C2044" t="str">
            <v/>
          </cell>
          <cell r="D2044" t="str">
            <v>KUMI MT COOL WHITE A513002CN74</v>
          </cell>
          <cell r="E2044">
            <v>0</v>
          </cell>
          <cell r="F2044" t="str">
            <v>FERF</v>
          </cell>
          <cell r="G2044" t="str">
            <v>CI_WNM</v>
          </cell>
          <cell r="H2044" t="str">
            <v>PC</v>
          </cell>
          <cell r="I2044" t="str">
            <v>CPR</v>
          </cell>
          <cell r="J2044" t="str">
            <v/>
          </cell>
          <cell r="K2044" t="str">
            <v>M0</v>
          </cell>
          <cell r="L2044" t="str">
            <v>7915</v>
          </cell>
          <cell r="M2044" t="str">
            <v>S</v>
          </cell>
          <cell r="N2044">
            <v>0</v>
          </cell>
        </row>
        <row r="2045">
          <cell r="A2045" t="str">
            <v>FG-KUM-WNM-WL-0003</v>
          </cell>
          <cell r="B2045" t="str">
            <v>CINT</v>
          </cell>
          <cell r="C2045" t="str">
            <v/>
          </cell>
          <cell r="D2045" t="str">
            <v>KUMI FD BLACK DARK BROWN OAK</v>
          </cell>
          <cell r="E2045">
            <v>44966</v>
          </cell>
          <cell r="F2045" t="str">
            <v>FERF</v>
          </cell>
          <cell r="G2045" t="str">
            <v>CI_WNM</v>
          </cell>
          <cell r="H2045" t="str">
            <v>PC</v>
          </cell>
          <cell r="I2045" t="str">
            <v>CPR</v>
          </cell>
          <cell r="J2045" t="str">
            <v/>
          </cell>
          <cell r="K2045" t="str">
            <v>M0</v>
          </cell>
          <cell r="L2045" t="str">
            <v>7915</v>
          </cell>
          <cell r="M2045" t="str">
            <v>S</v>
          </cell>
          <cell r="N2045">
            <v>1740005</v>
          </cell>
        </row>
        <row r="2046">
          <cell r="A2046" t="str">
            <v>FG-KUM-WNM-WL-0004</v>
          </cell>
          <cell r="B2046" t="str">
            <v>CINT</v>
          </cell>
          <cell r="C2046" t="str">
            <v/>
          </cell>
          <cell r="D2046" t="str">
            <v>KUMI FD BLACK PASTEL OAK</v>
          </cell>
          <cell r="E2046">
            <v>44966</v>
          </cell>
          <cell r="F2046" t="str">
            <v>FERF</v>
          </cell>
          <cell r="G2046" t="str">
            <v>CI_WNM</v>
          </cell>
          <cell r="H2046" t="str">
            <v>PC</v>
          </cell>
          <cell r="I2046" t="str">
            <v>CPR</v>
          </cell>
          <cell r="J2046" t="str">
            <v/>
          </cell>
          <cell r="K2046" t="str">
            <v>M0</v>
          </cell>
          <cell r="L2046" t="str">
            <v>7915</v>
          </cell>
          <cell r="M2046" t="str">
            <v>S</v>
          </cell>
          <cell r="N2046">
            <v>1901055</v>
          </cell>
        </row>
        <row r="2047">
          <cell r="A2047" t="str">
            <v>FG-KUM-WNM-WL-0005</v>
          </cell>
          <cell r="B2047" t="str">
            <v>CINT</v>
          </cell>
          <cell r="C2047" t="str">
            <v/>
          </cell>
          <cell r="D2047" t="str">
            <v>KUMI FD WHITE DARK BROWN OAK</v>
          </cell>
          <cell r="E2047">
            <v>0</v>
          </cell>
          <cell r="F2047" t="str">
            <v>FERF</v>
          </cell>
          <cell r="G2047" t="str">
            <v>CI_WNM</v>
          </cell>
          <cell r="H2047" t="str">
            <v>PC</v>
          </cell>
          <cell r="I2047" t="str">
            <v>CPR</v>
          </cell>
          <cell r="J2047" t="str">
            <v/>
          </cell>
          <cell r="K2047" t="str">
            <v>M0</v>
          </cell>
          <cell r="L2047" t="str">
            <v>7915</v>
          </cell>
          <cell r="M2047" t="str">
            <v>S</v>
          </cell>
          <cell r="N2047">
            <v>0</v>
          </cell>
        </row>
        <row r="2048">
          <cell r="A2048" t="str">
            <v>FG-KUM-WNM-WL-0006</v>
          </cell>
          <cell r="B2048" t="str">
            <v>CINT</v>
          </cell>
          <cell r="C2048" t="str">
            <v/>
          </cell>
          <cell r="D2048" t="str">
            <v>KUMI FD WHITE PASTEL OAK</v>
          </cell>
          <cell r="E2048">
            <v>44966</v>
          </cell>
          <cell r="F2048" t="str">
            <v>FERF</v>
          </cell>
          <cell r="G2048" t="str">
            <v>CI_WNM</v>
          </cell>
          <cell r="H2048" t="str">
            <v>PC</v>
          </cell>
          <cell r="I2048" t="str">
            <v>CPR</v>
          </cell>
          <cell r="J2048" t="str">
            <v/>
          </cell>
          <cell r="K2048" t="str">
            <v>M0</v>
          </cell>
          <cell r="L2048" t="str">
            <v>7915</v>
          </cell>
          <cell r="M2048" t="str">
            <v>S</v>
          </cell>
          <cell r="N2048">
            <v>1901055</v>
          </cell>
        </row>
        <row r="2049">
          <cell r="A2049" t="str">
            <v>FG-KUM-WNM-WL-0007</v>
          </cell>
          <cell r="B2049" t="str">
            <v>CINT</v>
          </cell>
          <cell r="C2049" t="str">
            <v/>
          </cell>
          <cell r="D2049" t="str">
            <v>KUMI SD COSTUM PLYWOOD (P BLACK DBO)</v>
          </cell>
          <cell r="E2049">
            <v>0</v>
          </cell>
          <cell r="F2049" t="str">
            <v>FERF</v>
          </cell>
          <cell r="G2049" t="str">
            <v>CI_WNM</v>
          </cell>
          <cell r="H2049" t="str">
            <v>PC</v>
          </cell>
          <cell r="I2049" t="str">
            <v>CPR</v>
          </cell>
          <cell r="J2049" t="str">
            <v/>
          </cell>
          <cell r="K2049" t="str">
            <v>M0</v>
          </cell>
          <cell r="L2049" t="str">
            <v>7915</v>
          </cell>
          <cell r="M2049" t="str">
            <v>S</v>
          </cell>
          <cell r="N2049">
            <v>0</v>
          </cell>
        </row>
        <row r="2050">
          <cell r="A2050" t="str">
            <v>FG-KUM-WNM-WL-0008</v>
          </cell>
          <cell r="B2050" t="str">
            <v>CINT</v>
          </cell>
          <cell r="C2050" t="str">
            <v/>
          </cell>
          <cell r="D2050" t="str">
            <v>KUMI FD BLACK DARK BROWN OAK (KAL-BAR)</v>
          </cell>
          <cell r="E2050">
            <v>44966</v>
          </cell>
          <cell r="F2050" t="str">
            <v>FERF</v>
          </cell>
          <cell r="G2050" t="str">
            <v>CI_WNM</v>
          </cell>
          <cell r="H2050" t="str">
            <v>PC</v>
          </cell>
          <cell r="I2050" t="str">
            <v>CPR</v>
          </cell>
          <cell r="J2050" t="str">
            <v/>
          </cell>
          <cell r="K2050" t="str">
            <v>M0</v>
          </cell>
          <cell r="L2050" t="str">
            <v>7915</v>
          </cell>
          <cell r="M2050" t="str">
            <v>S</v>
          </cell>
          <cell r="N2050">
            <v>1722411</v>
          </cell>
        </row>
        <row r="2051">
          <cell r="A2051" t="str">
            <v>FG-KUM-WNM-WL-0009</v>
          </cell>
          <cell r="B2051" t="str">
            <v>CINT</v>
          </cell>
          <cell r="C2051" t="str">
            <v/>
          </cell>
          <cell r="D2051" t="str">
            <v>KUMI (MEJA 1) TERAS KITA WHITE PSO</v>
          </cell>
          <cell r="E2051">
            <v>44769</v>
          </cell>
          <cell r="F2051" t="str">
            <v>FERF</v>
          </cell>
          <cell r="G2051" t="str">
            <v>CI_WNM</v>
          </cell>
          <cell r="H2051" t="str">
            <v>PC</v>
          </cell>
          <cell r="I2051" t="str">
            <v>CPR</v>
          </cell>
          <cell r="J2051" t="str">
            <v/>
          </cell>
          <cell r="K2051" t="str">
            <v>M0</v>
          </cell>
          <cell r="L2051" t="str">
            <v>7915</v>
          </cell>
          <cell r="M2051" t="str">
            <v>S</v>
          </cell>
          <cell r="N2051">
            <v>0</v>
          </cell>
        </row>
        <row r="2052">
          <cell r="A2052" t="str">
            <v>FG-KUM-WNM-WL-0010</v>
          </cell>
          <cell r="B2052" t="str">
            <v>CINT</v>
          </cell>
          <cell r="C2052" t="str">
            <v/>
          </cell>
          <cell r="D2052" t="str">
            <v>KUMI (MEJA 2) TERAS KITA WHITE PSO</v>
          </cell>
          <cell r="E2052">
            <v>44769</v>
          </cell>
          <cell r="F2052" t="str">
            <v>FERF</v>
          </cell>
          <cell r="G2052" t="str">
            <v>CI_WNM</v>
          </cell>
          <cell r="H2052" t="str">
            <v>PC</v>
          </cell>
          <cell r="I2052" t="str">
            <v>CPR</v>
          </cell>
          <cell r="J2052" t="str">
            <v/>
          </cell>
          <cell r="K2052" t="str">
            <v>M0</v>
          </cell>
          <cell r="L2052" t="str">
            <v>7915</v>
          </cell>
          <cell r="M2052" t="str">
            <v>S</v>
          </cell>
          <cell r="N2052">
            <v>0</v>
          </cell>
        </row>
        <row r="2053">
          <cell r="A2053" t="str">
            <v>FG-KUM-WNM-WL-0011</v>
          </cell>
          <cell r="B2053" t="str">
            <v>CINT</v>
          </cell>
          <cell r="C2053" t="str">
            <v/>
          </cell>
          <cell r="D2053" t="str">
            <v>KUMI (MEJA 3) TERAS KITA WHITE PSO</v>
          </cell>
          <cell r="E2053">
            <v>44769</v>
          </cell>
          <cell r="F2053" t="str">
            <v>FERF</v>
          </cell>
          <cell r="G2053" t="str">
            <v>CI_WNM</v>
          </cell>
          <cell r="H2053" t="str">
            <v>PC</v>
          </cell>
          <cell r="I2053" t="str">
            <v>CPR</v>
          </cell>
          <cell r="J2053" t="str">
            <v/>
          </cell>
          <cell r="K2053" t="str">
            <v>M0</v>
          </cell>
          <cell r="L2053" t="str">
            <v>7915</v>
          </cell>
          <cell r="M2053" t="str">
            <v>S</v>
          </cell>
          <cell r="N2053">
            <v>0</v>
          </cell>
        </row>
        <row r="2054">
          <cell r="A2054" t="str">
            <v>FG-KUM-WNM-WL-0012</v>
          </cell>
          <cell r="B2054" t="str">
            <v>CINT</v>
          </cell>
          <cell r="C2054" t="str">
            <v/>
          </cell>
          <cell r="D2054" t="str">
            <v>DRAWER KUMI TERAS KITA PSO</v>
          </cell>
          <cell r="E2054">
            <v>0</v>
          </cell>
          <cell r="F2054" t="str">
            <v>FERF</v>
          </cell>
          <cell r="G2054" t="str">
            <v>CI_WNM</v>
          </cell>
          <cell r="H2054" t="str">
            <v>PC</v>
          </cell>
          <cell r="I2054" t="str">
            <v>CPR</v>
          </cell>
          <cell r="J2054" t="str">
            <v/>
          </cell>
          <cell r="K2054" t="str">
            <v>M0</v>
          </cell>
          <cell r="L2054" t="str">
            <v>7915</v>
          </cell>
          <cell r="M2054" t="str">
            <v>S</v>
          </cell>
          <cell r="N2054">
            <v>0</v>
          </cell>
        </row>
        <row r="2055">
          <cell r="A2055" t="str">
            <v>FG-KUM-WNM-WL-0013</v>
          </cell>
          <cell r="B2055" t="str">
            <v>CINT</v>
          </cell>
          <cell r="C2055" t="str">
            <v/>
          </cell>
          <cell r="D2055" t="str">
            <v>KUMI MD (1400 X 600 X 750) SILVER AS1401</v>
          </cell>
          <cell r="E2055">
            <v>44804</v>
          </cell>
          <cell r="F2055" t="str">
            <v>FERF</v>
          </cell>
          <cell r="G2055" t="str">
            <v>CI_WNM</v>
          </cell>
          <cell r="H2055" t="str">
            <v>PC</v>
          </cell>
          <cell r="I2055" t="str">
            <v>CPR</v>
          </cell>
          <cell r="J2055" t="str">
            <v/>
          </cell>
          <cell r="K2055" t="str">
            <v>M0</v>
          </cell>
          <cell r="L2055" t="str">
            <v>7915</v>
          </cell>
          <cell r="M2055" t="str">
            <v>S</v>
          </cell>
          <cell r="N2055">
            <v>1630117</v>
          </cell>
        </row>
        <row r="2056">
          <cell r="A2056" t="str">
            <v>FG-KUM-WNM-WL-0014</v>
          </cell>
          <cell r="B2056" t="str">
            <v>CINT</v>
          </cell>
          <cell r="C2056" t="str">
            <v/>
          </cell>
          <cell r="D2056" t="str">
            <v>KUMI WAGON 2D (42 X 50 X 55) AS14015CS98</v>
          </cell>
          <cell r="E2056">
            <v>44804</v>
          </cell>
          <cell r="F2056" t="str">
            <v>FERF</v>
          </cell>
          <cell r="G2056" t="str">
            <v>CI_WNM</v>
          </cell>
          <cell r="H2056" t="str">
            <v>PC</v>
          </cell>
          <cell r="I2056" t="str">
            <v>CPR</v>
          </cell>
          <cell r="J2056" t="str">
            <v/>
          </cell>
          <cell r="K2056" t="str">
            <v>M0</v>
          </cell>
          <cell r="L2056" t="str">
            <v>7915</v>
          </cell>
          <cell r="M2056" t="str">
            <v>S</v>
          </cell>
          <cell r="N2056">
            <v>674839</v>
          </cell>
        </row>
        <row r="2057">
          <cell r="A2057" t="str">
            <v>FG-KUM-WNM-WL-0015</v>
          </cell>
          <cell r="B2057" t="str">
            <v>CINT</v>
          </cell>
          <cell r="C2057" t="str">
            <v/>
          </cell>
          <cell r="D2057" t="str">
            <v>KUMI MT SILVER PSO</v>
          </cell>
          <cell r="E2057">
            <v>44834</v>
          </cell>
          <cell r="F2057" t="str">
            <v>FERF</v>
          </cell>
          <cell r="G2057" t="str">
            <v>CI_WNM</v>
          </cell>
          <cell r="H2057" t="str">
            <v>PC</v>
          </cell>
          <cell r="I2057" t="str">
            <v>CPR</v>
          </cell>
          <cell r="J2057" t="str">
            <v/>
          </cell>
          <cell r="K2057" t="str">
            <v>M0</v>
          </cell>
          <cell r="L2057" t="str">
            <v>7915</v>
          </cell>
          <cell r="M2057" t="str">
            <v>S</v>
          </cell>
          <cell r="N2057">
            <v>2989060</v>
          </cell>
        </row>
        <row r="2058">
          <cell r="A2058" t="str">
            <v>FG-KUM-WNM-WL-0016</v>
          </cell>
          <cell r="B2058" t="str">
            <v>CINT</v>
          </cell>
          <cell r="C2058" t="str">
            <v/>
          </cell>
          <cell r="D2058" t="str">
            <v>KUMI FD CUSTOME P.WHITE</v>
          </cell>
          <cell r="E2058">
            <v>0</v>
          </cell>
          <cell r="F2058" t="str">
            <v>FERF</v>
          </cell>
          <cell r="G2058" t="str">
            <v>CI_WNM</v>
          </cell>
          <cell r="H2058" t="str">
            <v>PC</v>
          </cell>
          <cell r="I2058" t="str">
            <v>CPR</v>
          </cell>
          <cell r="J2058" t="str">
            <v/>
          </cell>
          <cell r="K2058" t="str">
            <v>M0</v>
          </cell>
          <cell r="L2058" t="str">
            <v>7915</v>
          </cell>
          <cell r="M2058" t="str">
            <v>S</v>
          </cell>
          <cell r="N2058">
            <v>0</v>
          </cell>
        </row>
        <row r="2059">
          <cell r="A2059" t="str">
            <v>FG-KUM-WNM-WL-0017</v>
          </cell>
          <cell r="B2059" t="str">
            <v>CINT</v>
          </cell>
          <cell r="C2059" t="str">
            <v/>
          </cell>
          <cell r="D2059" t="str">
            <v>KUMI SD BLACK DARK BROWN OAK ( DBO ) - M</v>
          </cell>
          <cell r="E2059">
            <v>44966</v>
          </cell>
          <cell r="F2059" t="str">
            <v>FERF</v>
          </cell>
          <cell r="G2059" t="str">
            <v>CI_WNM</v>
          </cell>
          <cell r="H2059" t="str">
            <v>PC</v>
          </cell>
          <cell r="I2059" t="str">
            <v>CPR</v>
          </cell>
          <cell r="J2059" t="str">
            <v/>
          </cell>
          <cell r="K2059" t="str">
            <v>M0</v>
          </cell>
          <cell r="L2059" t="str">
            <v>7915</v>
          </cell>
          <cell r="M2059" t="str">
            <v>S</v>
          </cell>
          <cell r="N2059">
            <v>1049265</v>
          </cell>
        </row>
        <row r="2060">
          <cell r="A2060" t="str">
            <v>FG-KUM-WNM-WL-0018</v>
          </cell>
          <cell r="B2060" t="str">
            <v>CINT</v>
          </cell>
          <cell r="C2060" t="str">
            <v/>
          </cell>
          <cell r="D2060" t="str">
            <v>KUMI MD BLACK DARK BROWN OAK ( DBO ) - M</v>
          </cell>
          <cell r="E2060">
            <v>44966</v>
          </cell>
          <cell r="F2060" t="str">
            <v>FERF</v>
          </cell>
          <cell r="G2060" t="str">
            <v>CI_WNM</v>
          </cell>
          <cell r="H2060" t="str">
            <v>PC</v>
          </cell>
          <cell r="I2060" t="str">
            <v>CPR</v>
          </cell>
          <cell r="J2060" t="str">
            <v/>
          </cell>
          <cell r="K2060" t="str">
            <v>M0</v>
          </cell>
          <cell r="L2060" t="str">
            <v>7915</v>
          </cell>
          <cell r="M2060" t="str">
            <v>S</v>
          </cell>
          <cell r="N2060">
            <v>1539503</v>
          </cell>
        </row>
        <row r="2061">
          <cell r="A2061" t="str">
            <v>FG-KUM-WNM-WL-0019</v>
          </cell>
          <cell r="B2061" t="str">
            <v>CINT</v>
          </cell>
          <cell r="C2061" t="str">
            <v/>
          </cell>
          <cell r="D2061" t="str">
            <v>KUMI ED BLACK DARK BROWN OAK ( DBO ) - M</v>
          </cell>
          <cell r="E2061">
            <v>44966</v>
          </cell>
          <cell r="F2061" t="str">
            <v>FERF</v>
          </cell>
          <cell r="G2061" t="str">
            <v>CI_WNM</v>
          </cell>
          <cell r="H2061" t="str">
            <v>PC</v>
          </cell>
          <cell r="I2061" t="str">
            <v>CPR</v>
          </cell>
          <cell r="J2061" t="str">
            <v/>
          </cell>
          <cell r="K2061" t="str">
            <v>M0</v>
          </cell>
          <cell r="L2061" t="str">
            <v>7915</v>
          </cell>
          <cell r="M2061" t="str">
            <v>S</v>
          </cell>
          <cell r="N2061">
            <v>2052836</v>
          </cell>
        </row>
        <row r="2062">
          <cell r="A2062" t="str">
            <v>FG-KUM-WNM-WL-0020</v>
          </cell>
          <cell r="B2062" t="str">
            <v>CINT</v>
          </cell>
          <cell r="C2062" t="str">
            <v/>
          </cell>
          <cell r="D2062" t="str">
            <v>KUMI MT BLACK DARK BROWN OAK ( DBO ) - M</v>
          </cell>
          <cell r="E2062">
            <v>44966</v>
          </cell>
          <cell r="F2062" t="str">
            <v>FERF</v>
          </cell>
          <cell r="G2062" t="str">
            <v>CI_WNM</v>
          </cell>
          <cell r="H2062" t="str">
            <v>PC</v>
          </cell>
          <cell r="I2062" t="str">
            <v>CPR</v>
          </cell>
          <cell r="J2062" t="str">
            <v/>
          </cell>
          <cell r="K2062" t="str">
            <v>M0</v>
          </cell>
          <cell r="L2062" t="str">
            <v>7915</v>
          </cell>
          <cell r="M2062" t="str">
            <v>S</v>
          </cell>
          <cell r="N2062">
            <v>2687147</v>
          </cell>
        </row>
        <row r="2063">
          <cell r="A2063" t="str">
            <v>FG-KUM-WNM-WL-0021</v>
          </cell>
          <cell r="B2063" t="str">
            <v>CINT</v>
          </cell>
          <cell r="C2063" t="str">
            <v/>
          </cell>
          <cell r="D2063" t="str">
            <v>KUMI SD WHITE PASTEL OAK ( PSO ) - MB 00</v>
          </cell>
          <cell r="E2063">
            <v>44966</v>
          </cell>
          <cell r="F2063" t="str">
            <v>FERF</v>
          </cell>
          <cell r="G2063" t="str">
            <v>CI_WNM</v>
          </cell>
          <cell r="H2063" t="str">
            <v>PC</v>
          </cell>
          <cell r="I2063" t="str">
            <v>CPR</v>
          </cell>
          <cell r="J2063" t="str">
            <v/>
          </cell>
          <cell r="K2063" t="str">
            <v>M0</v>
          </cell>
          <cell r="L2063" t="str">
            <v>7915</v>
          </cell>
          <cell r="M2063" t="str">
            <v>S</v>
          </cell>
          <cell r="N2063">
            <v>1041988</v>
          </cell>
        </row>
        <row r="2064">
          <cell r="A2064" t="str">
            <v>FG-KUM-WNM-WL-0022</v>
          </cell>
          <cell r="B2064" t="str">
            <v>CINT</v>
          </cell>
          <cell r="C2064" t="str">
            <v/>
          </cell>
          <cell r="D2064" t="str">
            <v>KUMI MD WHITE PASTEL OAK ( PSO ) - MB 00</v>
          </cell>
          <cell r="E2064">
            <v>44966</v>
          </cell>
          <cell r="F2064" t="str">
            <v>FERF</v>
          </cell>
          <cell r="G2064" t="str">
            <v>CI_WNM</v>
          </cell>
          <cell r="H2064" t="str">
            <v>PC</v>
          </cell>
          <cell r="I2064" t="str">
            <v>CPR</v>
          </cell>
          <cell r="J2064" t="str">
            <v/>
          </cell>
          <cell r="K2064" t="str">
            <v>M0</v>
          </cell>
          <cell r="L2064" t="str">
            <v>7915</v>
          </cell>
          <cell r="M2064" t="str">
            <v>S</v>
          </cell>
          <cell r="N2064">
            <v>1548250</v>
          </cell>
        </row>
        <row r="2065">
          <cell r="A2065" t="str">
            <v>FG-KUM-WNM-WL-0023</v>
          </cell>
          <cell r="B2065" t="str">
            <v>CINT</v>
          </cell>
          <cell r="C2065" t="str">
            <v/>
          </cell>
          <cell r="D2065" t="str">
            <v>KUMI ED WHITE PASTEL OAK ( PSO ) - MB 00</v>
          </cell>
          <cell r="E2065">
            <v>44804</v>
          </cell>
          <cell r="F2065" t="str">
            <v>FERF</v>
          </cell>
          <cell r="G2065" t="str">
            <v>CI_WNM</v>
          </cell>
          <cell r="H2065" t="str">
            <v>PC</v>
          </cell>
          <cell r="I2065" t="str">
            <v>CPR</v>
          </cell>
          <cell r="J2065" t="str">
            <v/>
          </cell>
          <cell r="K2065" t="str">
            <v>M0</v>
          </cell>
          <cell r="L2065" t="str">
            <v>7915</v>
          </cell>
          <cell r="M2065" t="str">
            <v>S</v>
          </cell>
          <cell r="N2065">
            <v>1965752</v>
          </cell>
        </row>
        <row r="2066">
          <cell r="A2066" t="str">
            <v>FG-KUM-WNM-WL-0024</v>
          </cell>
          <cell r="B2066" t="str">
            <v>CINT</v>
          </cell>
          <cell r="C2066" t="str">
            <v/>
          </cell>
          <cell r="D2066" t="str">
            <v>KUMI MT WHITE PASTEL OAK ( PSO ) - MB 00</v>
          </cell>
          <cell r="E2066">
            <v>44966</v>
          </cell>
          <cell r="F2066" t="str">
            <v>FERF</v>
          </cell>
          <cell r="G2066" t="str">
            <v>CI_WNM</v>
          </cell>
          <cell r="H2066" t="str">
            <v>PC</v>
          </cell>
          <cell r="I2066" t="str">
            <v>CPR</v>
          </cell>
          <cell r="J2066" t="str">
            <v/>
          </cell>
          <cell r="K2066" t="str">
            <v>M0</v>
          </cell>
          <cell r="L2066" t="str">
            <v>7915</v>
          </cell>
          <cell r="M2066" t="str">
            <v>S</v>
          </cell>
          <cell r="N2066">
            <v>2685640</v>
          </cell>
        </row>
        <row r="2067">
          <cell r="A2067" t="str">
            <v>FG-KUM-WNM-WL-0025</v>
          </cell>
          <cell r="B2067" t="str">
            <v>CINT</v>
          </cell>
          <cell r="C2067" t="str">
            <v/>
          </cell>
          <cell r="D2067" t="str">
            <v>KUMI WAGON 2D DARK BROWN OAK ( DBO ) - M</v>
          </cell>
          <cell r="E2067">
            <v>44834</v>
          </cell>
          <cell r="F2067" t="str">
            <v>FERF</v>
          </cell>
          <cell r="G2067" t="str">
            <v>CI_WNM</v>
          </cell>
          <cell r="H2067" t="str">
            <v>PC</v>
          </cell>
          <cell r="I2067" t="str">
            <v>CPR</v>
          </cell>
          <cell r="J2067" t="str">
            <v/>
          </cell>
          <cell r="K2067" t="str">
            <v>M0</v>
          </cell>
          <cell r="L2067" t="str">
            <v>7915</v>
          </cell>
          <cell r="M2067" t="str">
            <v>S</v>
          </cell>
          <cell r="N2067">
            <v>528456</v>
          </cell>
        </row>
        <row r="2068">
          <cell r="A2068" t="str">
            <v>FG-KUM-WNM-WL-0026</v>
          </cell>
          <cell r="B2068" t="str">
            <v>CINT</v>
          </cell>
          <cell r="C2068" t="str">
            <v/>
          </cell>
          <cell r="D2068" t="str">
            <v>KUMI WAGON 2D PASTEL OAK ( PSO ) - MB 00</v>
          </cell>
          <cell r="E2068">
            <v>44966</v>
          </cell>
          <cell r="F2068" t="str">
            <v>FERF</v>
          </cell>
          <cell r="G2068" t="str">
            <v>CI_WNM</v>
          </cell>
          <cell r="H2068" t="str">
            <v>PC</v>
          </cell>
          <cell r="I2068" t="str">
            <v>CPR</v>
          </cell>
          <cell r="J2068" t="str">
            <v/>
          </cell>
          <cell r="K2068" t="str">
            <v>M0</v>
          </cell>
          <cell r="L2068" t="str">
            <v>7915</v>
          </cell>
          <cell r="M2068" t="str">
            <v>S</v>
          </cell>
          <cell r="N2068">
            <v>652014</v>
          </cell>
        </row>
        <row r="2069">
          <cell r="A2069" t="str">
            <v>FG-KUM-WNM-WL-0027</v>
          </cell>
          <cell r="B2069" t="str">
            <v>CINT</v>
          </cell>
          <cell r="C2069" t="str">
            <v/>
          </cell>
          <cell r="D2069" t="str">
            <v>KUMI WAGON 3D DARK BROWN OAK ( DBO ) - M</v>
          </cell>
          <cell r="E2069">
            <v>44966</v>
          </cell>
          <cell r="F2069" t="str">
            <v>FERF</v>
          </cell>
          <cell r="G2069" t="str">
            <v>CI_WNM</v>
          </cell>
          <cell r="H2069" t="str">
            <v>PC</v>
          </cell>
          <cell r="I2069" t="str">
            <v>CPR</v>
          </cell>
          <cell r="J2069" t="str">
            <v/>
          </cell>
          <cell r="K2069" t="str">
            <v>M0</v>
          </cell>
          <cell r="L2069" t="str">
            <v>7915</v>
          </cell>
          <cell r="M2069" t="str">
            <v>S</v>
          </cell>
          <cell r="N2069">
            <v>748530</v>
          </cell>
        </row>
        <row r="2070">
          <cell r="A2070" t="str">
            <v>FG-KUM-WNM-WL-0028</v>
          </cell>
          <cell r="B2070" t="str">
            <v>CINT</v>
          </cell>
          <cell r="C2070" t="str">
            <v/>
          </cell>
          <cell r="D2070" t="str">
            <v>KUMI WAGON 3D PASTEL OAK ( PSO ) - MB 00</v>
          </cell>
          <cell r="E2070">
            <v>44966</v>
          </cell>
          <cell r="F2070" t="str">
            <v>FERF</v>
          </cell>
          <cell r="G2070" t="str">
            <v>CI_WNM</v>
          </cell>
          <cell r="H2070" t="str">
            <v>PC</v>
          </cell>
          <cell r="I2070" t="str">
            <v>CPR</v>
          </cell>
          <cell r="J2070" t="str">
            <v/>
          </cell>
          <cell r="K2070" t="str">
            <v>M0</v>
          </cell>
          <cell r="L2070" t="str">
            <v>7915</v>
          </cell>
          <cell r="M2070" t="str">
            <v>S</v>
          </cell>
          <cell r="N2070">
            <v>751259</v>
          </cell>
        </row>
        <row r="2071">
          <cell r="A2071" t="str">
            <v>FG-KUM-WNM-WL-0029</v>
          </cell>
          <cell r="B2071" t="str">
            <v>CINT</v>
          </cell>
          <cell r="C2071" t="str">
            <v/>
          </cell>
          <cell r="D2071" t="str">
            <v>KUMI ED WHITE DARK BROWN OAK ( DBO ) - M</v>
          </cell>
          <cell r="E2071">
            <v>45026</v>
          </cell>
          <cell r="F2071" t="str">
            <v>FERF</v>
          </cell>
          <cell r="G2071" t="str">
            <v>CI_WNM</v>
          </cell>
          <cell r="H2071" t="str">
            <v>PC</v>
          </cell>
          <cell r="I2071" t="str">
            <v>CPR</v>
          </cell>
          <cell r="J2071" t="str">
            <v/>
          </cell>
          <cell r="K2071" t="str">
            <v>M0</v>
          </cell>
          <cell r="L2071" t="str">
            <v>7915</v>
          </cell>
          <cell r="M2071" t="str">
            <v>S</v>
          </cell>
          <cell r="N2071">
            <v>2781354</v>
          </cell>
        </row>
        <row r="2072">
          <cell r="A2072" t="str">
            <v>FG-KUM-WNM-WL-0030</v>
          </cell>
          <cell r="B2072" t="str">
            <v>CINT</v>
          </cell>
          <cell r="C2072" t="str">
            <v/>
          </cell>
          <cell r="D2072" t="str">
            <v>KUMI ED BLACK PASTEL OAK ( PSO ) - MB 00</v>
          </cell>
          <cell r="E2072">
            <v>44966</v>
          </cell>
          <cell r="F2072" t="str">
            <v>FERF</v>
          </cell>
          <cell r="G2072" t="str">
            <v>CI_WNM</v>
          </cell>
          <cell r="H2072" t="str">
            <v>PC</v>
          </cell>
          <cell r="I2072" t="str">
            <v>CPR</v>
          </cell>
          <cell r="J2072" t="str">
            <v/>
          </cell>
          <cell r="K2072" t="str">
            <v>M0</v>
          </cell>
          <cell r="L2072" t="str">
            <v>7915</v>
          </cell>
          <cell r="M2072" t="str">
            <v>S</v>
          </cell>
          <cell r="N2072">
            <v>2060374</v>
          </cell>
        </row>
        <row r="2073">
          <cell r="A2073" t="str">
            <v>FG-KUM-WNM-WL-0031</v>
          </cell>
          <cell r="B2073" t="str">
            <v>CINT</v>
          </cell>
          <cell r="C2073" t="str">
            <v/>
          </cell>
          <cell r="D2073" t="str">
            <v>KUMI MD WHITE  DARK BROWN OAK ( DBO ) -</v>
          </cell>
          <cell r="E2073">
            <v>45026</v>
          </cell>
          <cell r="F2073" t="str">
            <v>FERF</v>
          </cell>
          <cell r="G2073" t="str">
            <v>CI_WNM</v>
          </cell>
          <cell r="H2073" t="str">
            <v>PC</v>
          </cell>
          <cell r="I2073" t="str">
            <v>CPR</v>
          </cell>
          <cell r="J2073" t="str">
            <v/>
          </cell>
          <cell r="K2073" t="str">
            <v>M0</v>
          </cell>
          <cell r="L2073" t="str">
            <v>7915</v>
          </cell>
          <cell r="M2073" t="str">
            <v>S</v>
          </cell>
          <cell r="N2073">
            <v>1523843</v>
          </cell>
        </row>
        <row r="2074">
          <cell r="A2074" t="str">
            <v>FG-KUM-WNM-WL-0032</v>
          </cell>
          <cell r="B2074" t="str">
            <v>CINT</v>
          </cell>
          <cell r="C2074" t="str">
            <v/>
          </cell>
          <cell r="D2074" t="str">
            <v>KUMI MD BLACK PASTEL OAK ( PSO ) - MB 00</v>
          </cell>
          <cell r="E2074">
            <v>44834</v>
          </cell>
          <cell r="F2074" t="str">
            <v>FERF</v>
          </cell>
          <cell r="G2074" t="str">
            <v>CI_WNM</v>
          </cell>
          <cell r="H2074" t="str">
            <v>PC</v>
          </cell>
          <cell r="I2074" t="str">
            <v>CPR</v>
          </cell>
          <cell r="J2074" t="str">
            <v/>
          </cell>
          <cell r="K2074" t="str">
            <v>M0</v>
          </cell>
          <cell r="L2074" t="str">
            <v>7915</v>
          </cell>
          <cell r="M2074" t="str">
            <v>S</v>
          </cell>
          <cell r="N2074">
            <v>1407413</v>
          </cell>
        </row>
        <row r="2075">
          <cell r="A2075" t="str">
            <v>FG-KUM-WNM-WL-0033</v>
          </cell>
          <cell r="B2075" t="str">
            <v>CINT</v>
          </cell>
          <cell r="C2075" t="str">
            <v/>
          </cell>
          <cell r="D2075" t="str">
            <v>KUMI MT WHITE  DARK BROWN OAK ( DBO ) -</v>
          </cell>
          <cell r="E2075">
            <v>0</v>
          </cell>
          <cell r="F2075" t="str">
            <v>FERF</v>
          </cell>
          <cell r="G2075" t="str">
            <v>CI_WNM</v>
          </cell>
          <cell r="H2075" t="str">
            <v>PC</v>
          </cell>
          <cell r="I2075" t="str">
            <v>CPR</v>
          </cell>
          <cell r="J2075" t="str">
            <v/>
          </cell>
          <cell r="K2075" t="str">
            <v>M0</v>
          </cell>
          <cell r="L2075" t="str">
            <v>7915</v>
          </cell>
          <cell r="M2075" t="str">
            <v>S</v>
          </cell>
          <cell r="N2075">
            <v>0</v>
          </cell>
        </row>
        <row r="2076">
          <cell r="A2076" t="str">
            <v>FG-KUM-WNM-WL-0034</v>
          </cell>
          <cell r="B2076" t="str">
            <v>CINT</v>
          </cell>
          <cell r="C2076" t="str">
            <v/>
          </cell>
          <cell r="D2076" t="str">
            <v>KUMI MT BLACK PASTEL OAK ( PSO ) - MB 00</v>
          </cell>
          <cell r="E2076">
            <v>44966</v>
          </cell>
          <cell r="F2076" t="str">
            <v>FERF</v>
          </cell>
          <cell r="G2076" t="str">
            <v>CI_WNM</v>
          </cell>
          <cell r="H2076" t="str">
            <v>PC</v>
          </cell>
          <cell r="I2076" t="str">
            <v>CPR</v>
          </cell>
          <cell r="J2076" t="str">
            <v/>
          </cell>
          <cell r="K2076" t="str">
            <v>M0</v>
          </cell>
          <cell r="L2076" t="str">
            <v>7915</v>
          </cell>
          <cell r="M2076" t="str">
            <v>S</v>
          </cell>
          <cell r="N2076">
            <v>2687147</v>
          </cell>
        </row>
        <row r="2077">
          <cell r="A2077" t="str">
            <v>FG-KUM-WNM-WL-0035</v>
          </cell>
          <cell r="B2077" t="str">
            <v>CINT</v>
          </cell>
          <cell r="C2077" t="str">
            <v/>
          </cell>
          <cell r="D2077" t="str">
            <v>KUMI SD WHITE DARK BROWN OAK ( DBO ) - M</v>
          </cell>
          <cell r="E2077">
            <v>44854</v>
          </cell>
          <cell r="F2077" t="str">
            <v>FERF</v>
          </cell>
          <cell r="G2077" t="str">
            <v>CI_WNM</v>
          </cell>
          <cell r="H2077" t="str">
            <v>PC</v>
          </cell>
          <cell r="I2077" t="str">
            <v>CPR</v>
          </cell>
          <cell r="J2077" t="str">
            <v/>
          </cell>
          <cell r="K2077" t="str">
            <v>M0</v>
          </cell>
          <cell r="L2077" t="str">
            <v>7915</v>
          </cell>
          <cell r="M2077" t="str">
            <v>S</v>
          </cell>
          <cell r="N2077">
            <v>997364</v>
          </cell>
        </row>
        <row r="2078">
          <cell r="A2078" t="str">
            <v>FG-KUM-WNM-WL-0036</v>
          </cell>
          <cell r="B2078" t="str">
            <v>CINT</v>
          </cell>
          <cell r="C2078" t="str">
            <v/>
          </cell>
          <cell r="D2078" t="str">
            <v>KUMI SD BLACK PASTEL OAK ( PSO ) - MB 00</v>
          </cell>
          <cell r="E2078">
            <v>44928</v>
          </cell>
          <cell r="F2078" t="str">
            <v>FERF</v>
          </cell>
          <cell r="G2078" t="str">
            <v>CI_WNM</v>
          </cell>
          <cell r="H2078" t="str">
            <v>PC</v>
          </cell>
          <cell r="I2078" t="str">
            <v>CPR</v>
          </cell>
          <cell r="J2078" t="str">
            <v/>
          </cell>
          <cell r="K2078" t="str">
            <v>M0</v>
          </cell>
          <cell r="L2078" t="str">
            <v>7915</v>
          </cell>
          <cell r="M2078" t="str">
            <v>S</v>
          </cell>
          <cell r="N2078">
            <v>1487323</v>
          </cell>
        </row>
        <row r="2079">
          <cell r="A2079" t="str">
            <v>FG-KUM-WNM-WL-0037</v>
          </cell>
          <cell r="B2079" t="str">
            <v>CINT</v>
          </cell>
          <cell r="C2079" t="str">
            <v/>
          </cell>
          <cell r="D2079" t="str">
            <v>KUMI WAGON 3D DARK WALNUT</v>
          </cell>
          <cell r="E2079">
            <v>44834</v>
          </cell>
          <cell r="F2079" t="str">
            <v>FERF</v>
          </cell>
          <cell r="G2079" t="str">
            <v>CI_WNM</v>
          </cell>
          <cell r="H2079" t="str">
            <v>PC</v>
          </cell>
          <cell r="I2079" t="str">
            <v>CPR</v>
          </cell>
          <cell r="J2079" t="str">
            <v/>
          </cell>
          <cell r="K2079" t="str">
            <v>M0</v>
          </cell>
          <cell r="L2079" t="str">
            <v>7915</v>
          </cell>
          <cell r="M2079" t="str">
            <v>S</v>
          </cell>
          <cell r="N2079">
            <v>597023</v>
          </cell>
        </row>
        <row r="2080">
          <cell r="A2080" t="str">
            <v>FG-KUM-WNM-WL-0038</v>
          </cell>
          <cell r="B2080" t="str">
            <v>CINT</v>
          </cell>
          <cell r="C2080" t="str">
            <v/>
          </cell>
          <cell r="D2080" t="str">
            <v>KUMI WAGON 3D SPRING CALIO</v>
          </cell>
          <cell r="E2080">
            <v>0</v>
          </cell>
          <cell r="F2080" t="str">
            <v>FERF</v>
          </cell>
          <cell r="G2080" t="str">
            <v>CI_WNM</v>
          </cell>
          <cell r="H2080" t="str">
            <v>PC</v>
          </cell>
          <cell r="I2080" t="str">
            <v>CPR</v>
          </cell>
          <cell r="J2080" t="str">
            <v/>
          </cell>
          <cell r="K2080" t="str">
            <v>M0</v>
          </cell>
          <cell r="L2080" t="str">
            <v>7915</v>
          </cell>
          <cell r="M2080" t="str">
            <v>S</v>
          </cell>
          <cell r="N2080">
            <v>0</v>
          </cell>
        </row>
        <row r="2081">
          <cell r="A2081" t="str">
            <v>FG-KUM-WNM-WL-0039</v>
          </cell>
          <cell r="B2081" t="str">
            <v>CINT</v>
          </cell>
          <cell r="C2081" t="str">
            <v/>
          </cell>
          <cell r="D2081" t="str">
            <v>KUMI EHD BLACK DARK BROWN OAK ( DBO ) -</v>
          </cell>
          <cell r="E2081">
            <v>44817</v>
          </cell>
          <cell r="F2081" t="str">
            <v>FERF</v>
          </cell>
          <cell r="G2081" t="str">
            <v>CI_WNM</v>
          </cell>
          <cell r="H2081" t="str">
            <v>PC</v>
          </cell>
          <cell r="I2081" t="str">
            <v>CPR</v>
          </cell>
          <cell r="J2081" t="str">
            <v/>
          </cell>
          <cell r="K2081" t="str">
            <v>M0</v>
          </cell>
          <cell r="L2081" t="str">
            <v>7915</v>
          </cell>
          <cell r="M2081" t="str">
            <v>S</v>
          </cell>
          <cell r="N2081">
            <v>2158187</v>
          </cell>
        </row>
        <row r="2082">
          <cell r="A2082" t="str">
            <v>FG-KUM-WNM-WL-0040</v>
          </cell>
          <cell r="B2082" t="str">
            <v>CINT</v>
          </cell>
          <cell r="C2082" t="str">
            <v/>
          </cell>
          <cell r="D2082" t="str">
            <v>KUMI EHD WHITE PASTEL OAK ( PSO ) - MB 0</v>
          </cell>
          <cell r="E2082">
            <v>44966</v>
          </cell>
          <cell r="F2082" t="str">
            <v>FERF</v>
          </cell>
          <cell r="G2082" t="str">
            <v>CI_WNM</v>
          </cell>
          <cell r="H2082" t="str">
            <v>PC</v>
          </cell>
          <cell r="I2082" t="str">
            <v>CPR</v>
          </cell>
          <cell r="J2082" t="str">
            <v/>
          </cell>
          <cell r="K2082" t="str">
            <v>M0</v>
          </cell>
          <cell r="L2082" t="str">
            <v>7915</v>
          </cell>
          <cell r="M2082" t="str">
            <v>S</v>
          </cell>
          <cell r="N2082">
            <v>2271451</v>
          </cell>
        </row>
        <row r="2083">
          <cell r="A2083" t="str">
            <v>FG-KUM-WNM-WL-0041</v>
          </cell>
          <cell r="B2083" t="str">
            <v>CINT</v>
          </cell>
          <cell r="C2083" t="str">
            <v/>
          </cell>
          <cell r="D2083" t="str">
            <v>KUMI EHD WHITE DARK BROWN OAK ( DBO ) -</v>
          </cell>
          <cell r="E2083">
            <v>45026</v>
          </cell>
          <cell r="F2083" t="str">
            <v>FERF</v>
          </cell>
          <cell r="G2083" t="str">
            <v>CI_WNM</v>
          </cell>
          <cell r="H2083" t="str">
            <v>PC</v>
          </cell>
          <cell r="I2083" t="str">
            <v>CPR</v>
          </cell>
          <cell r="J2083" t="str">
            <v/>
          </cell>
          <cell r="K2083" t="str">
            <v>M0</v>
          </cell>
          <cell r="L2083" t="str">
            <v>7915</v>
          </cell>
          <cell r="M2083" t="str">
            <v>S</v>
          </cell>
          <cell r="N2083">
            <v>2437716</v>
          </cell>
        </row>
        <row r="2084">
          <cell r="A2084" t="str">
            <v>FG-KUM-WNM-WL-0042</v>
          </cell>
          <cell r="B2084" t="str">
            <v>CINT</v>
          </cell>
          <cell r="C2084" t="str">
            <v/>
          </cell>
          <cell r="D2084" t="str">
            <v>KUMI EHD BLACK PASTEL OAK ( PSO ) - MB 0</v>
          </cell>
          <cell r="E2084">
            <v>44966</v>
          </cell>
          <cell r="F2084" t="str">
            <v>FERF</v>
          </cell>
          <cell r="G2084" t="str">
            <v>CI_WNM</v>
          </cell>
          <cell r="H2084" t="str">
            <v>PC</v>
          </cell>
          <cell r="I2084" t="str">
            <v>CPR</v>
          </cell>
          <cell r="J2084" t="str">
            <v/>
          </cell>
          <cell r="K2084" t="str">
            <v>M0</v>
          </cell>
          <cell r="L2084" t="str">
            <v>7915</v>
          </cell>
          <cell r="M2084" t="str">
            <v>S</v>
          </cell>
          <cell r="N2084">
            <v>2325667</v>
          </cell>
        </row>
        <row r="2085">
          <cell r="A2085" t="str">
            <v>FG-KUM-WNM-WL-0043</v>
          </cell>
          <cell r="B2085" t="str">
            <v>CINT</v>
          </cell>
          <cell r="C2085" t="str">
            <v/>
          </cell>
          <cell r="D2085" t="str">
            <v>KUMI MHD BLACK DARK BROWN OAK ( DBO ) -</v>
          </cell>
          <cell r="E2085">
            <v>44817</v>
          </cell>
          <cell r="F2085" t="str">
            <v>FERF</v>
          </cell>
          <cell r="G2085" t="str">
            <v>CI_WNM</v>
          </cell>
          <cell r="H2085" t="str">
            <v>PC</v>
          </cell>
          <cell r="I2085" t="str">
            <v>CPR</v>
          </cell>
          <cell r="J2085" t="str">
            <v/>
          </cell>
          <cell r="K2085" t="str">
            <v>M0</v>
          </cell>
          <cell r="L2085" t="str">
            <v>7915</v>
          </cell>
          <cell r="M2085" t="str">
            <v>S</v>
          </cell>
          <cell r="N2085">
            <v>1621576</v>
          </cell>
        </row>
        <row r="2086">
          <cell r="A2086" t="str">
            <v>FG-KUM-WNM-WL-0044</v>
          </cell>
          <cell r="B2086" t="str">
            <v>CINT</v>
          </cell>
          <cell r="C2086" t="str">
            <v/>
          </cell>
          <cell r="D2086" t="str">
            <v>KUMI MHD WHITE PASTEL OAK ( PSO ) - MB 0</v>
          </cell>
          <cell r="E2086">
            <v>44804</v>
          </cell>
          <cell r="F2086" t="str">
            <v>FERF</v>
          </cell>
          <cell r="G2086" t="str">
            <v>CI_WNM</v>
          </cell>
          <cell r="H2086" t="str">
            <v>PC</v>
          </cell>
          <cell r="I2086" t="str">
            <v>CPR</v>
          </cell>
          <cell r="J2086" t="str">
            <v/>
          </cell>
          <cell r="K2086" t="str">
            <v>M0</v>
          </cell>
          <cell r="L2086" t="str">
            <v>7915</v>
          </cell>
          <cell r="M2086" t="str">
            <v>S</v>
          </cell>
          <cell r="N2086">
            <v>2079485</v>
          </cell>
        </row>
        <row r="2087">
          <cell r="A2087" t="str">
            <v>FG-KUM-WNM-WL-0045</v>
          </cell>
          <cell r="B2087" t="str">
            <v>CINT</v>
          </cell>
          <cell r="C2087" t="str">
            <v/>
          </cell>
          <cell r="D2087" t="str">
            <v>KUMI MHD WHITE  DARK BROWN OAK ( DBO ) -</v>
          </cell>
          <cell r="E2087">
            <v>0</v>
          </cell>
          <cell r="F2087" t="str">
            <v>FERF</v>
          </cell>
          <cell r="G2087" t="str">
            <v>CI_WNM</v>
          </cell>
          <cell r="H2087" t="str">
            <v>PC</v>
          </cell>
          <cell r="I2087" t="str">
            <v>CPR</v>
          </cell>
          <cell r="J2087" t="str">
            <v/>
          </cell>
          <cell r="K2087" t="str">
            <v>M0</v>
          </cell>
          <cell r="L2087" t="str">
            <v>7915</v>
          </cell>
          <cell r="M2087" t="str">
            <v>S</v>
          </cell>
          <cell r="N2087">
            <v>0</v>
          </cell>
        </row>
        <row r="2088">
          <cell r="A2088" t="str">
            <v>FG-KUM-WNM-WL-0046</v>
          </cell>
          <cell r="B2088" t="str">
            <v>CINT</v>
          </cell>
          <cell r="C2088" t="str">
            <v/>
          </cell>
          <cell r="D2088" t="str">
            <v>KUMI MHD BLACK PASTEL OAK ( PSO ) - MB 0</v>
          </cell>
          <cell r="E2088">
            <v>0</v>
          </cell>
          <cell r="F2088" t="str">
            <v>FERF</v>
          </cell>
          <cell r="G2088" t="str">
            <v>CI_WNM</v>
          </cell>
          <cell r="H2088" t="str">
            <v>PC</v>
          </cell>
          <cell r="I2088" t="str">
            <v>CPR</v>
          </cell>
          <cell r="J2088" t="str">
            <v/>
          </cell>
          <cell r="K2088" t="str">
            <v>M0</v>
          </cell>
          <cell r="L2088" t="str">
            <v>7915</v>
          </cell>
          <cell r="M2088" t="str">
            <v>S</v>
          </cell>
          <cell r="N2088">
            <v>0</v>
          </cell>
        </row>
        <row r="2089">
          <cell r="A2089" t="str">
            <v>FG-KUM-WNM-WL-0047</v>
          </cell>
          <cell r="B2089" t="str">
            <v>CINT</v>
          </cell>
          <cell r="C2089" t="str">
            <v/>
          </cell>
          <cell r="D2089" t="str">
            <v>KUMI SHD BLACK DARK BROWN OAK ( DBO ) -</v>
          </cell>
          <cell r="E2089">
            <v>44966</v>
          </cell>
          <cell r="F2089" t="str">
            <v>FERF</v>
          </cell>
          <cell r="G2089" t="str">
            <v>CI_WNM</v>
          </cell>
          <cell r="H2089" t="str">
            <v>PC</v>
          </cell>
          <cell r="I2089" t="str">
            <v>CPR</v>
          </cell>
          <cell r="J2089" t="str">
            <v/>
          </cell>
          <cell r="K2089" t="str">
            <v>M0</v>
          </cell>
          <cell r="L2089" t="str">
            <v>7915</v>
          </cell>
          <cell r="M2089" t="str">
            <v>S</v>
          </cell>
          <cell r="N2089">
            <v>1174562</v>
          </cell>
        </row>
        <row r="2090">
          <cell r="A2090" t="str">
            <v>FG-KUM-WNM-WL-0048</v>
          </cell>
          <cell r="B2090" t="str">
            <v>CINT</v>
          </cell>
          <cell r="C2090" t="str">
            <v/>
          </cell>
          <cell r="D2090" t="str">
            <v>KUMI SHD WHITE PASTEL OAK ( PSO ) - MB 0</v>
          </cell>
          <cell r="E2090">
            <v>45131</v>
          </cell>
          <cell r="F2090" t="str">
            <v>FERF</v>
          </cell>
          <cell r="G2090" t="str">
            <v>CI_WNM</v>
          </cell>
          <cell r="H2090" t="str">
            <v>PC</v>
          </cell>
          <cell r="I2090" t="str">
            <v>CPR</v>
          </cell>
          <cell r="J2090" t="str">
            <v/>
          </cell>
          <cell r="K2090" t="str">
            <v>M0</v>
          </cell>
          <cell r="L2090" t="str">
            <v>7915</v>
          </cell>
          <cell r="M2090" t="str">
            <v>S</v>
          </cell>
          <cell r="N2090">
            <v>1173351</v>
          </cell>
        </row>
        <row r="2091">
          <cell r="A2091" t="str">
            <v>FG-KUM-WNM-WL-0049</v>
          </cell>
          <cell r="B2091" t="str">
            <v>CINT</v>
          </cell>
          <cell r="C2091" t="str">
            <v/>
          </cell>
          <cell r="D2091" t="str">
            <v>KUMI SHD WHITE DARK BROWN OAK ( DBO ) -</v>
          </cell>
          <cell r="E2091">
            <v>0</v>
          </cell>
          <cell r="F2091" t="str">
            <v>FERF</v>
          </cell>
          <cell r="G2091" t="str">
            <v>CI_WNM</v>
          </cell>
          <cell r="H2091" t="str">
            <v>PC</v>
          </cell>
          <cell r="I2091" t="str">
            <v>CPR</v>
          </cell>
          <cell r="J2091" t="str">
            <v/>
          </cell>
          <cell r="K2091" t="str">
            <v>M0</v>
          </cell>
          <cell r="L2091" t="str">
            <v>7915</v>
          </cell>
          <cell r="M2091" t="str">
            <v>S</v>
          </cell>
          <cell r="N2091">
            <v>0</v>
          </cell>
        </row>
        <row r="2092">
          <cell r="A2092" t="str">
            <v>FG-KUM-WNM-WL-0050</v>
          </cell>
          <cell r="B2092" t="str">
            <v>CINT</v>
          </cell>
          <cell r="C2092" t="str">
            <v/>
          </cell>
          <cell r="D2092" t="str">
            <v>KUMI SHD BLACK PASTEL OAK ( PSO ) - MB 0</v>
          </cell>
          <cell r="E2092">
            <v>0</v>
          </cell>
          <cell r="F2092" t="str">
            <v>FERF</v>
          </cell>
          <cell r="G2092" t="str">
            <v>CI_WNM</v>
          </cell>
          <cell r="H2092" t="str">
            <v>PC</v>
          </cell>
          <cell r="I2092" t="str">
            <v>CPR</v>
          </cell>
          <cell r="J2092" t="str">
            <v/>
          </cell>
          <cell r="K2092" t="str">
            <v>M0</v>
          </cell>
          <cell r="L2092" t="str">
            <v>7915</v>
          </cell>
          <cell r="M2092" t="str">
            <v>S</v>
          </cell>
          <cell r="N2092">
            <v>0</v>
          </cell>
        </row>
        <row r="2093">
          <cell r="A2093" t="str">
            <v>FG-KUM-WNM-WL-0051</v>
          </cell>
          <cell r="B2093" t="str">
            <v>CINT</v>
          </cell>
          <cell r="C2093" t="str">
            <v/>
          </cell>
          <cell r="D2093" t="str">
            <v>KUMI FHD BLACK DARK BROWN OAK</v>
          </cell>
          <cell r="E2093">
            <v>44966</v>
          </cell>
          <cell r="F2093" t="str">
            <v>FERF</v>
          </cell>
          <cell r="G2093" t="str">
            <v>CI_WNM</v>
          </cell>
          <cell r="H2093" t="str">
            <v>PC</v>
          </cell>
          <cell r="I2093" t="str">
            <v>CPR</v>
          </cell>
          <cell r="J2093" t="str">
            <v/>
          </cell>
          <cell r="K2093" t="str">
            <v>M0</v>
          </cell>
          <cell r="L2093" t="str">
            <v>7915</v>
          </cell>
          <cell r="M2093" t="str">
            <v>S</v>
          </cell>
          <cell r="N2093">
            <v>1841981</v>
          </cell>
        </row>
        <row r="2094">
          <cell r="A2094" t="str">
            <v>FG-KUM-WNM-WL-0052</v>
          </cell>
          <cell r="B2094" t="str">
            <v>CINT</v>
          </cell>
          <cell r="C2094" t="str">
            <v/>
          </cell>
          <cell r="D2094" t="str">
            <v>KUMI FHD BLACK PASTEL OAK</v>
          </cell>
          <cell r="E2094">
            <v>44804</v>
          </cell>
          <cell r="F2094" t="str">
            <v>FERF</v>
          </cell>
          <cell r="G2094" t="str">
            <v>CI_WNM</v>
          </cell>
          <cell r="H2094" t="str">
            <v>PC</v>
          </cell>
          <cell r="I2094" t="str">
            <v>CPR</v>
          </cell>
          <cell r="J2094" t="str">
            <v/>
          </cell>
          <cell r="K2094" t="str">
            <v>M0</v>
          </cell>
          <cell r="L2094" t="str">
            <v>7915</v>
          </cell>
          <cell r="M2094" t="str">
            <v>S</v>
          </cell>
          <cell r="N2094">
            <v>2223768</v>
          </cell>
        </row>
        <row r="2095">
          <cell r="A2095" t="str">
            <v>FG-KUM-WNM-WL-0053</v>
          </cell>
          <cell r="B2095" t="str">
            <v>CINT</v>
          </cell>
          <cell r="C2095" t="str">
            <v/>
          </cell>
          <cell r="D2095" t="str">
            <v>KUMI FHD WHITE DARK BROWN OAK</v>
          </cell>
          <cell r="E2095">
            <v>0</v>
          </cell>
          <cell r="F2095" t="str">
            <v>FERF</v>
          </cell>
          <cell r="G2095" t="str">
            <v>CI_WNM</v>
          </cell>
          <cell r="H2095" t="str">
            <v>PC</v>
          </cell>
          <cell r="I2095" t="str">
            <v>CPR</v>
          </cell>
          <cell r="J2095" t="str">
            <v/>
          </cell>
          <cell r="K2095" t="str">
            <v>M0</v>
          </cell>
          <cell r="L2095" t="str">
            <v>7915</v>
          </cell>
          <cell r="M2095" t="str">
            <v>S</v>
          </cell>
          <cell r="N2095">
            <v>0</v>
          </cell>
        </row>
        <row r="2096">
          <cell r="A2096" t="str">
            <v>FG-KUM-WNM-WL-0054</v>
          </cell>
          <cell r="B2096" t="str">
            <v>CINT</v>
          </cell>
          <cell r="C2096" t="str">
            <v/>
          </cell>
          <cell r="D2096" t="str">
            <v>KUMI FHD WHITE PASTEL OAK</v>
          </cell>
          <cell r="E2096">
            <v>44825</v>
          </cell>
          <cell r="F2096" t="str">
            <v>FERF</v>
          </cell>
          <cell r="G2096" t="str">
            <v>CI_WNM</v>
          </cell>
          <cell r="H2096" t="str">
            <v>PC</v>
          </cell>
          <cell r="I2096" t="str">
            <v>CPR</v>
          </cell>
          <cell r="J2096" t="str">
            <v/>
          </cell>
          <cell r="K2096" t="str">
            <v>M0</v>
          </cell>
          <cell r="L2096" t="str">
            <v>7915</v>
          </cell>
          <cell r="M2096" t="str">
            <v>S</v>
          </cell>
          <cell r="N2096">
            <v>1741429</v>
          </cell>
        </row>
        <row r="2097">
          <cell r="A2097" t="str">
            <v>FG-KUM-WNM-WL-0055</v>
          </cell>
          <cell r="B2097" t="str">
            <v>CINT</v>
          </cell>
          <cell r="C2097" t="str">
            <v/>
          </cell>
          <cell r="D2097" t="str">
            <v>KUMI SD BLACK DBO + LACI KEYBOARD</v>
          </cell>
          <cell r="E2097">
            <v>0</v>
          </cell>
          <cell r="F2097" t="str">
            <v>FERF</v>
          </cell>
          <cell r="G2097" t="str">
            <v>CI_WNM</v>
          </cell>
          <cell r="H2097" t="str">
            <v>PC</v>
          </cell>
          <cell r="I2097" t="str">
            <v>CPR</v>
          </cell>
          <cell r="J2097" t="str">
            <v/>
          </cell>
          <cell r="K2097" t="str">
            <v>M0</v>
          </cell>
          <cell r="L2097" t="str">
            <v>7915</v>
          </cell>
          <cell r="M2097" t="str">
            <v>S</v>
          </cell>
          <cell r="N2097">
            <v>0</v>
          </cell>
        </row>
        <row r="2098">
          <cell r="A2098" t="str">
            <v>FG-KUM-WNM-WL-0056</v>
          </cell>
          <cell r="B2098" t="str">
            <v>CINT</v>
          </cell>
          <cell r="C2098" t="str">
            <v/>
          </cell>
          <cell r="D2098" t="str">
            <v>KUMI MD 15X75 MARNAT (CUSTOM)</v>
          </cell>
          <cell r="E2098">
            <v>0</v>
          </cell>
          <cell r="F2098" t="str">
            <v>FERF</v>
          </cell>
          <cell r="G2098" t="str">
            <v>CI_WNM</v>
          </cell>
          <cell r="H2098" t="str">
            <v>PC</v>
          </cell>
          <cell r="I2098" t="str">
            <v>CPR</v>
          </cell>
          <cell r="J2098" t="str">
            <v/>
          </cell>
          <cell r="K2098" t="str">
            <v>M0</v>
          </cell>
          <cell r="L2098" t="str">
            <v>7915</v>
          </cell>
          <cell r="M2098" t="str">
            <v>S</v>
          </cell>
          <cell r="N2098">
            <v>0</v>
          </cell>
        </row>
        <row r="2099">
          <cell r="A2099" t="str">
            <v>FG-KUM-WNM-WL-0057</v>
          </cell>
          <cell r="B2099" t="str">
            <v>CINT</v>
          </cell>
          <cell r="C2099" t="str">
            <v/>
          </cell>
          <cell r="D2099" t="str">
            <v>KUMI MD 16X75 MARNAT (CUSTOM)</v>
          </cell>
          <cell r="E2099">
            <v>0</v>
          </cell>
          <cell r="F2099" t="str">
            <v>FERF</v>
          </cell>
          <cell r="G2099" t="str">
            <v>CI_WNM</v>
          </cell>
          <cell r="H2099" t="str">
            <v>PC</v>
          </cell>
          <cell r="I2099" t="str">
            <v>CPR</v>
          </cell>
          <cell r="J2099" t="str">
            <v/>
          </cell>
          <cell r="K2099" t="str">
            <v>M0</v>
          </cell>
          <cell r="L2099" t="str">
            <v>7915</v>
          </cell>
          <cell r="M2099" t="str">
            <v>S</v>
          </cell>
          <cell r="N2099">
            <v>0</v>
          </cell>
        </row>
        <row r="2100">
          <cell r="A2100" t="str">
            <v>FG-KUM-WNM-WL-0058</v>
          </cell>
          <cell r="B2100" t="str">
            <v>CINT</v>
          </cell>
          <cell r="C2100" t="str">
            <v/>
          </cell>
          <cell r="D2100" t="str">
            <v>KUMI MD 20X80 MARNAT (CUSTOM)</v>
          </cell>
          <cell r="E2100">
            <v>0</v>
          </cell>
          <cell r="F2100" t="str">
            <v>FERF</v>
          </cell>
          <cell r="G2100" t="str">
            <v>CI_WNM</v>
          </cell>
          <cell r="H2100" t="str">
            <v>PC</v>
          </cell>
          <cell r="I2100" t="str">
            <v>CPR</v>
          </cell>
          <cell r="J2100" t="str">
            <v/>
          </cell>
          <cell r="K2100" t="str">
            <v>M0</v>
          </cell>
          <cell r="L2100" t="str">
            <v>7915</v>
          </cell>
          <cell r="M2100" t="str">
            <v>S</v>
          </cell>
          <cell r="N2100">
            <v>0</v>
          </cell>
        </row>
        <row r="2101">
          <cell r="A2101" t="str">
            <v>FG-KUM-WNM-WL-0059</v>
          </cell>
          <cell r="B2101" t="str">
            <v>CINT</v>
          </cell>
          <cell r="C2101" t="str">
            <v/>
          </cell>
          <cell r="D2101" t="str">
            <v>KUMI ED 18X80 MARNAT (CUSTOM)</v>
          </cell>
          <cell r="E2101">
            <v>0</v>
          </cell>
          <cell r="F2101" t="str">
            <v>FERF</v>
          </cell>
          <cell r="G2101" t="str">
            <v>CI_WNM</v>
          </cell>
          <cell r="H2101" t="str">
            <v>PC</v>
          </cell>
          <cell r="I2101" t="str">
            <v>CPR</v>
          </cell>
          <cell r="J2101" t="str">
            <v/>
          </cell>
          <cell r="K2101" t="str">
            <v>M0</v>
          </cell>
          <cell r="L2101" t="str">
            <v>7915</v>
          </cell>
          <cell r="M2101" t="str">
            <v>S</v>
          </cell>
          <cell r="N2101">
            <v>0</v>
          </cell>
        </row>
        <row r="2102">
          <cell r="A2102" t="str">
            <v>FG-KUM-WNM-WL-0060</v>
          </cell>
          <cell r="B2102" t="str">
            <v>CINT</v>
          </cell>
          <cell r="C2102" t="str">
            <v/>
          </cell>
          <cell r="D2102" t="str">
            <v>KUMI MD BLACK DBO 1600 MM</v>
          </cell>
          <cell r="E2102">
            <v>45131</v>
          </cell>
          <cell r="F2102" t="str">
            <v>FERF</v>
          </cell>
          <cell r="G2102" t="str">
            <v>CI_WNM</v>
          </cell>
          <cell r="H2102" t="str">
            <v>PC</v>
          </cell>
          <cell r="I2102" t="str">
            <v>CPR</v>
          </cell>
          <cell r="J2102" t="str">
            <v/>
          </cell>
          <cell r="K2102" t="str">
            <v>M0</v>
          </cell>
          <cell r="L2102" t="str">
            <v>7915</v>
          </cell>
          <cell r="M2102" t="str">
            <v>S</v>
          </cell>
          <cell r="N2102">
            <v>1539503</v>
          </cell>
        </row>
        <row r="2103">
          <cell r="A2103" t="str">
            <v>FG-KUM-WNM-WL-0061</v>
          </cell>
          <cell r="B2103" t="str">
            <v>CINT</v>
          </cell>
          <cell r="C2103" t="str">
            <v/>
          </cell>
          <cell r="D2103" t="str">
            <v>KUMI MT OCI P BLACK MBA 2014 C Y25</v>
          </cell>
          <cell r="E2103">
            <v>0</v>
          </cell>
          <cell r="F2103" t="str">
            <v>FERF</v>
          </cell>
          <cell r="G2103" t="str">
            <v>CI_WNM</v>
          </cell>
          <cell r="H2103" t="str">
            <v>PC</v>
          </cell>
          <cell r="I2103" t="str">
            <v>CPR</v>
          </cell>
          <cell r="J2103" t="str">
            <v/>
          </cell>
          <cell r="K2103" t="str">
            <v>M0</v>
          </cell>
          <cell r="L2103" t="str">
            <v>7915</v>
          </cell>
          <cell r="M2103" t="str">
            <v>S</v>
          </cell>
          <cell r="N2103">
            <v>0</v>
          </cell>
        </row>
        <row r="2104">
          <cell r="A2104" t="str">
            <v>FG-KUM-WNM-WL-0062</v>
          </cell>
          <cell r="B2104" t="str">
            <v>CINT</v>
          </cell>
          <cell r="C2104" t="str">
            <v/>
          </cell>
          <cell r="D2104" t="str">
            <v>KUMI SD OCI P BLACK MBA 018 D N74</v>
          </cell>
          <cell r="E2104">
            <v>0</v>
          </cell>
          <cell r="F2104" t="str">
            <v>FERF</v>
          </cell>
          <cell r="G2104" t="str">
            <v>CI_WNM</v>
          </cell>
          <cell r="H2104" t="str">
            <v>PC</v>
          </cell>
          <cell r="I2104" t="str">
            <v>CPR</v>
          </cell>
          <cell r="J2104" t="str">
            <v/>
          </cell>
          <cell r="K2104" t="str">
            <v>M0</v>
          </cell>
          <cell r="L2104" t="str">
            <v>7915</v>
          </cell>
          <cell r="M2104" t="str">
            <v>S</v>
          </cell>
          <cell r="N2104">
            <v>0</v>
          </cell>
        </row>
        <row r="2105">
          <cell r="A2105" t="str">
            <v>FG-KUM-WNM-WL-0063</v>
          </cell>
          <cell r="B2105" t="str">
            <v>CINT</v>
          </cell>
          <cell r="C2105" t="str">
            <v/>
          </cell>
          <cell r="D2105" t="str">
            <v>KUMI ED OCI P BLACK MBA 2014 C Y25</v>
          </cell>
          <cell r="E2105">
            <v>0</v>
          </cell>
          <cell r="F2105" t="str">
            <v>FERF</v>
          </cell>
          <cell r="G2105" t="str">
            <v>CI_WNM</v>
          </cell>
          <cell r="H2105" t="str">
            <v>PC</v>
          </cell>
          <cell r="I2105" t="str">
            <v>CPR</v>
          </cell>
          <cell r="J2105" t="str">
            <v/>
          </cell>
          <cell r="K2105" t="str">
            <v>M0</v>
          </cell>
          <cell r="L2105" t="str">
            <v>7915</v>
          </cell>
          <cell r="M2105" t="str">
            <v>S</v>
          </cell>
          <cell r="N2105">
            <v>0</v>
          </cell>
        </row>
        <row r="2106">
          <cell r="A2106" t="str">
            <v>FG-KUM-WNM-WL-0064</v>
          </cell>
          <cell r="B2106" t="str">
            <v>CINT</v>
          </cell>
          <cell r="C2106" t="str">
            <v/>
          </cell>
          <cell r="D2106" t="str">
            <v>KUMI AST 1200 P WHITE PSO</v>
          </cell>
          <cell r="E2106">
            <v>44966</v>
          </cell>
          <cell r="F2106" t="str">
            <v>FERF</v>
          </cell>
          <cell r="G2106" t="str">
            <v>CI_WNM</v>
          </cell>
          <cell r="H2106" t="str">
            <v>PC</v>
          </cell>
          <cell r="I2106" t="str">
            <v>CPR</v>
          </cell>
          <cell r="J2106" t="str">
            <v/>
          </cell>
          <cell r="K2106" t="str">
            <v>M0</v>
          </cell>
          <cell r="L2106" t="str">
            <v>7915</v>
          </cell>
          <cell r="M2106" t="str">
            <v>S</v>
          </cell>
          <cell r="N2106">
            <v>515190</v>
          </cell>
        </row>
        <row r="2107">
          <cell r="A2107" t="str">
            <v>FG-KUM-WNM-WL-0065</v>
          </cell>
          <cell r="B2107" t="str">
            <v>CINT</v>
          </cell>
          <cell r="C2107" t="str">
            <v/>
          </cell>
          <cell r="D2107" t="str">
            <v>KUMI SD WHITE PSO CUSTOM LACI</v>
          </cell>
          <cell r="E2107">
            <v>44834</v>
          </cell>
          <cell r="F2107" t="str">
            <v>FERF</v>
          </cell>
          <cell r="G2107" t="str">
            <v>CI_WNM</v>
          </cell>
          <cell r="H2107" t="str">
            <v>PC</v>
          </cell>
          <cell r="I2107" t="str">
            <v>CPR</v>
          </cell>
          <cell r="J2107" t="str">
            <v/>
          </cell>
          <cell r="K2107" t="str">
            <v>M0</v>
          </cell>
          <cell r="L2107" t="str">
            <v>7915</v>
          </cell>
          <cell r="M2107" t="str">
            <v>S</v>
          </cell>
          <cell r="N2107">
            <v>1151333</v>
          </cell>
        </row>
        <row r="2108">
          <cell r="A2108" t="str">
            <v>FG-KUM-WNM-WL-0066</v>
          </cell>
          <cell r="B2108" t="str">
            <v>CINT</v>
          </cell>
          <cell r="C2108" t="str">
            <v/>
          </cell>
          <cell r="D2108" t="str">
            <v>KUMI SD CUSTOM OCI P BLACK HPL MB 69022</v>
          </cell>
          <cell r="E2108">
            <v>0</v>
          </cell>
          <cell r="F2108" t="str">
            <v>FERF</v>
          </cell>
          <cell r="G2108" t="str">
            <v>CI_WNM</v>
          </cell>
          <cell r="H2108" t="str">
            <v>PC</v>
          </cell>
          <cell r="I2108" t="str">
            <v>CPR</v>
          </cell>
          <cell r="J2108" t="str">
            <v/>
          </cell>
          <cell r="K2108" t="str">
            <v>M0</v>
          </cell>
          <cell r="L2108" t="str">
            <v>7915</v>
          </cell>
          <cell r="M2108" t="str">
            <v>S</v>
          </cell>
          <cell r="N2108">
            <v>0</v>
          </cell>
        </row>
        <row r="2109">
          <cell r="A2109" t="str">
            <v>FG-KUM-WNM-WL-0067</v>
          </cell>
          <cell r="B2109" t="str">
            <v>CINT</v>
          </cell>
          <cell r="C2109" t="str">
            <v/>
          </cell>
          <cell r="D2109" t="str">
            <v>KUMI WS 1436 COSTUM OCI P BLACK MB 018 D</v>
          </cell>
          <cell r="E2109">
            <v>0</v>
          </cell>
          <cell r="F2109" t="str">
            <v>FERF</v>
          </cell>
          <cell r="G2109" t="str">
            <v>CI_WNM</v>
          </cell>
          <cell r="H2109" t="str">
            <v>PC</v>
          </cell>
          <cell r="I2109" t="str">
            <v>CPR</v>
          </cell>
          <cell r="J2109" t="str">
            <v/>
          </cell>
          <cell r="K2109" t="str">
            <v>M0</v>
          </cell>
          <cell r="L2109" t="str">
            <v>7915</v>
          </cell>
          <cell r="M2109" t="str">
            <v>S</v>
          </cell>
          <cell r="N2109">
            <v>0</v>
          </cell>
        </row>
        <row r="2110">
          <cell r="A2110" t="str">
            <v>FG-KUM-WNM-WL-0068</v>
          </cell>
          <cell r="B2110" t="str">
            <v>CINT</v>
          </cell>
          <cell r="C2110" t="str">
            <v/>
          </cell>
          <cell r="D2110" t="str">
            <v>KUMI ED COSTUM OCI P BLACK MB 018 DN74 M</v>
          </cell>
          <cell r="E2110">
            <v>0</v>
          </cell>
          <cell r="F2110" t="str">
            <v>FERF</v>
          </cell>
          <cell r="G2110" t="str">
            <v>CI_WNM</v>
          </cell>
          <cell r="H2110" t="str">
            <v>PC</v>
          </cell>
          <cell r="I2110" t="str">
            <v>CPR</v>
          </cell>
          <cell r="J2110" t="str">
            <v/>
          </cell>
          <cell r="K2110" t="str">
            <v>M0</v>
          </cell>
          <cell r="L2110" t="str">
            <v>7915</v>
          </cell>
          <cell r="M2110" t="str">
            <v>S</v>
          </cell>
          <cell r="N2110">
            <v>0</v>
          </cell>
        </row>
        <row r="2111">
          <cell r="A2111" t="str">
            <v>FG-KUM-WNM-WL-0069</v>
          </cell>
          <cell r="B2111" t="str">
            <v>CINT</v>
          </cell>
          <cell r="C2111" t="str">
            <v/>
          </cell>
          <cell r="D2111" t="str">
            <v>KUMI WS CUSTOM</v>
          </cell>
          <cell r="E2111">
            <v>44804</v>
          </cell>
          <cell r="F2111" t="str">
            <v>FERF</v>
          </cell>
          <cell r="G2111" t="str">
            <v>CI_WNM</v>
          </cell>
          <cell r="H2111" t="str">
            <v>PC</v>
          </cell>
          <cell r="I2111" t="str">
            <v>CPR</v>
          </cell>
          <cell r="J2111" t="str">
            <v/>
          </cell>
          <cell r="K2111" t="str">
            <v>M0</v>
          </cell>
          <cell r="L2111" t="str">
            <v>7915</v>
          </cell>
          <cell r="M2111" t="str">
            <v>S</v>
          </cell>
          <cell r="N2111">
            <v>6867111</v>
          </cell>
        </row>
        <row r="2112">
          <cell r="A2112" t="str">
            <v>FG-KUM-WNM-WL-0070</v>
          </cell>
          <cell r="B2112" t="str">
            <v>CINT</v>
          </cell>
          <cell r="C2112" t="str">
            <v/>
          </cell>
          <cell r="D2112" t="str">
            <v>KUMI AST 1400 P WHITE PSO</v>
          </cell>
          <cell r="E2112">
            <v>44854</v>
          </cell>
          <cell r="F2112" t="str">
            <v>FERF</v>
          </cell>
          <cell r="G2112" t="str">
            <v>CI_WNM</v>
          </cell>
          <cell r="H2112" t="str">
            <v>PC</v>
          </cell>
          <cell r="I2112" t="str">
            <v>CPR</v>
          </cell>
          <cell r="J2112" t="str">
            <v/>
          </cell>
          <cell r="K2112" t="str">
            <v>M0</v>
          </cell>
          <cell r="L2112" t="str">
            <v>7915</v>
          </cell>
          <cell r="M2112" t="str">
            <v>S</v>
          </cell>
          <cell r="N2112">
            <v>571308</v>
          </cell>
        </row>
        <row r="2113">
          <cell r="A2113" t="str">
            <v>FG-KUM-WNM-WL-0071</v>
          </cell>
          <cell r="B2113" t="str">
            <v>CINT</v>
          </cell>
          <cell r="C2113" t="str">
            <v/>
          </cell>
          <cell r="D2113" t="str">
            <v>KUMI CD 90X60X7 BLACK DBO</v>
          </cell>
          <cell r="E2113">
            <v>44844</v>
          </cell>
          <cell r="F2113" t="str">
            <v>FERF</v>
          </cell>
          <cell r="G2113" t="str">
            <v>CI_WNM</v>
          </cell>
          <cell r="H2113" t="str">
            <v>PC</v>
          </cell>
          <cell r="I2113" t="str">
            <v>CPR</v>
          </cell>
          <cell r="J2113" t="str">
            <v/>
          </cell>
          <cell r="K2113" t="str">
            <v>M0</v>
          </cell>
          <cell r="L2113" t="str">
            <v>7915</v>
          </cell>
          <cell r="M2113" t="str">
            <v>S</v>
          </cell>
          <cell r="N2113">
            <v>1248986</v>
          </cell>
        </row>
        <row r="2114">
          <cell r="A2114" t="str">
            <v>FG-KUM-WNM-WL-0072</v>
          </cell>
          <cell r="B2114" t="str">
            <v>CINT</v>
          </cell>
          <cell r="C2114" t="str">
            <v/>
          </cell>
          <cell r="D2114" t="str">
            <v>KUMI ED CUSTOM OCI 1600 MM P BLACK MB 01</v>
          </cell>
          <cell r="E2114">
            <v>0</v>
          </cell>
          <cell r="F2114" t="str">
            <v>FERF</v>
          </cell>
          <cell r="G2114" t="str">
            <v>CI_WNM</v>
          </cell>
          <cell r="H2114" t="str">
            <v>PC</v>
          </cell>
          <cell r="I2114" t="str">
            <v>CPR</v>
          </cell>
          <cell r="J2114" t="str">
            <v/>
          </cell>
          <cell r="K2114" t="str">
            <v>M0</v>
          </cell>
          <cell r="L2114" t="str">
            <v>7915</v>
          </cell>
          <cell r="M2114" t="str">
            <v>S</v>
          </cell>
          <cell r="N2114">
            <v>0</v>
          </cell>
        </row>
        <row r="2115">
          <cell r="A2115" t="str">
            <v>FG-KUM-WNM-WL-0073</v>
          </cell>
          <cell r="B2115" t="str">
            <v>CINT</v>
          </cell>
          <cell r="C2115" t="str">
            <v/>
          </cell>
          <cell r="D2115" t="str">
            <v>KUMI AST 1400 CUSTOME PERSEGI ROUNDED P</v>
          </cell>
          <cell r="E2115">
            <v>0</v>
          </cell>
          <cell r="F2115" t="str">
            <v>FERF</v>
          </cell>
          <cell r="G2115" t="str">
            <v>CI_WNM</v>
          </cell>
          <cell r="H2115" t="str">
            <v>PC</v>
          </cell>
          <cell r="I2115" t="str">
            <v>CPR</v>
          </cell>
          <cell r="J2115" t="str">
            <v/>
          </cell>
          <cell r="K2115" t="str">
            <v>M0</v>
          </cell>
          <cell r="L2115" t="str">
            <v>7915</v>
          </cell>
          <cell r="M2115" t="str">
            <v>S</v>
          </cell>
          <cell r="N2115">
            <v>0</v>
          </cell>
        </row>
        <row r="2116">
          <cell r="A2116" t="str">
            <v>FG-KUM-WNM-WL-0074</v>
          </cell>
          <cell r="B2116" t="str">
            <v>CINT</v>
          </cell>
          <cell r="C2116" t="str">
            <v/>
          </cell>
          <cell r="D2116" t="str">
            <v>KUMI AST 1200  PERSEGI ROUND P WHITE PSO</v>
          </cell>
          <cell r="E2116">
            <v>44769</v>
          </cell>
          <cell r="F2116" t="str">
            <v>FERF</v>
          </cell>
          <cell r="G2116" t="str">
            <v>CI_WNM</v>
          </cell>
          <cell r="H2116" t="str">
            <v>PC</v>
          </cell>
          <cell r="I2116" t="str">
            <v>CPR</v>
          </cell>
          <cell r="J2116" t="str">
            <v/>
          </cell>
          <cell r="K2116" t="str">
            <v>M0</v>
          </cell>
          <cell r="L2116" t="str">
            <v>7915</v>
          </cell>
          <cell r="M2116" t="str">
            <v>S</v>
          </cell>
          <cell r="N2116">
            <v>0</v>
          </cell>
        </row>
        <row r="2117">
          <cell r="A2117" t="str">
            <v>FG-KUM-WNM-WL-0075</v>
          </cell>
          <cell r="B2117" t="str">
            <v>CINT</v>
          </cell>
          <cell r="C2117" t="str">
            <v/>
          </cell>
          <cell r="D2117" t="str">
            <v>KUMI MD P WHITE MAPLE 2 GROWMET PARTISI</v>
          </cell>
          <cell r="E2117">
            <v>44769</v>
          </cell>
          <cell r="F2117" t="str">
            <v>FERF</v>
          </cell>
          <cell r="G2117" t="str">
            <v>CI_WNM</v>
          </cell>
          <cell r="H2117" t="str">
            <v>PC</v>
          </cell>
          <cell r="I2117" t="str">
            <v>CPR</v>
          </cell>
          <cell r="J2117" t="str">
            <v/>
          </cell>
          <cell r="K2117" t="str">
            <v>M0</v>
          </cell>
          <cell r="L2117" t="str">
            <v>7915</v>
          </cell>
          <cell r="M2117" t="str">
            <v>S</v>
          </cell>
          <cell r="N2117">
            <v>0</v>
          </cell>
        </row>
        <row r="2118">
          <cell r="A2118" t="str">
            <v>FG-KUM-WNM-WL-0076</v>
          </cell>
          <cell r="B2118" t="str">
            <v>CINT</v>
          </cell>
          <cell r="C2118" t="str">
            <v/>
          </cell>
          <cell r="D2118" t="str">
            <v>KUMI ED P WHITE MAPLE</v>
          </cell>
          <cell r="E2118">
            <v>44825</v>
          </cell>
          <cell r="F2118" t="str">
            <v>FERF</v>
          </cell>
          <cell r="G2118" t="str">
            <v>CI_WNM</v>
          </cell>
          <cell r="H2118" t="str">
            <v>PC</v>
          </cell>
          <cell r="I2118" t="str">
            <v>CPR</v>
          </cell>
          <cell r="J2118" t="str">
            <v/>
          </cell>
          <cell r="K2118" t="str">
            <v>M0</v>
          </cell>
          <cell r="L2118" t="str">
            <v>7915</v>
          </cell>
          <cell r="M2118" t="str">
            <v>S</v>
          </cell>
          <cell r="N2118">
            <v>2212441</v>
          </cell>
        </row>
        <row r="2119">
          <cell r="A2119" t="str">
            <v>FG-KUM-WNM-WL-0077</v>
          </cell>
          <cell r="B2119" t="str">
            <v>CINT</v>
          </cell>
          <cell r="C2119" t="str">
            <v/>
          </cell>
          <cell r="D2119" t="str">
            <v>KUMI ED P WHITE MAPLE WITH PARTISI</v>
          </cell>
          <cell r="E2119">
            <v>0</v>
          </cell>
          <cell r="F2119" t="str">
            <v>FERF</v>
          </cell>
          <cell r="G2119" t="str">
            <v>CI_WNM</v>
          </cell>
          <cell r="H2119" t="str">
            <v>PC</v>
          </cell>
          <cell r="I2119" t="str">
            <v>CPR</v>
          </cell>
          <cell r="J2119" t="str">
            <v/>
          </cell>
          <cell r="K2119" t="str">
            <v>M0</v>
          </cell>
          <cell r="L2119" t="str">
            <v>7915</v>
          </cell>
          <cell r="M2119" t="str">
            <v>S</v>
          </cell>
          <cell r="N2119">
            <v>0</v>
          </cell>
        </row>
        <row r="2120">
          <cell r="A2120" t="str">
            <v>FG-KUM-WNM-WL-0078</v>
          </cell>
          <cell r="B2120" t="str">
            <v>CINT</v>
          </cell>
          <cell r="C2120" t="str">
            <v/>
          </cell>
          <cell r="D2120" t="str">
            <v>KUMI MD P WHITE MAPLE</v>
          </cell>
          <cell r="E2120">
            <v>0</v>
          </cell>
          <cell r="F2120" t="str">
            <v>FERF</v>
          </cell>
          <cell r="G2120" t="str">
            <v>CI_WNM</v>
          </cell>
          <cell r="H2120" t="str">
            <v>PC</v>
          </cell>
          <cell r="I2120" t="str">
            <v>CPR</v>
          </cell>
          <cell r="J2120" t="str">
            <v/>
          </cell>
          <cell r="K2120" t="str">
            <v>M0</v>
          </cell>
          <cell r="L2120" t="str">
            <v>7915</v>
          </cell>
          <cell r="M2120" t="str">
            <v>S</v>
          </cell>
          <cell r="N2120">
            <v>0</v>
          </cell>
        </row>
        <row r="2121">
          <cell r="A2121" t="str">
            <v>FG-KUM-WNM-WL-0079</v>
          </cell>
          <cell r="B2121" t="str">
            <v>CINT</v>
          </cell>
          <cell r="C2121" t="str">
            <v/>
          </cell>
          <cell r="D2121" t="str">
            <v>KUMI MT WHITE PSO WITH 8 MM UNIKA</v>
          </cell>
          <cell r="E2121">
            <v>44769</v>
          </cell>
          <cell r="F2121" t="str">
            <v>FERF</v>
          </cell>
          <cell r="G2121" t="str">
            <v>CI_WNM</v>
          </cell>
          <cell r="H2121" t="str">
            <v>PC</v>
          </cell>
          <cell r="I2121" t="str">
            <v>CPR</v>
          </cell>
          <cell r="J2121" t="str">
            <v/>
          </cell>
          <cell r="K2121" t="str">
            <v>M0</v>
          </cell>
          <cell r="L2121" t="str">
            <v>7915</v>
          </cell>
          <cell r="M2121" t="str">
            <v>S</v>
          </cell>
          <cell r="N2121">
            <v>0</v>
          </cell>
        </row>
        <row r="2122">
          <cell r="A2122" t="str">
            <v>FG-KUM-WNM-WL-0080</v>
          </cell>
          <cell r="B2122" t="str">
            <v>CINT</v>
          </cell>
          <cell r="C2122" t="str">
            <v/>
          </cell>
          <cell r="D2122" t="str">
            <v>KUMI SD WHITE PSO WITH 8MM UNIKA</v>
          </cell>
          <cell r="E2122">
            <v>44769</v>
          </cell>
          <cell r="F2122" t="str">
            <v>FERF</v>
          </cell>
          <cell r="G2122" t="str">
            <v>CI_WNM</v>
          </cell>
          <cell r="H2122" t="str">
            <v>PC</v>
          </cell>
          <cell r="I2122" t="str">
            <v>CPR</v>
          </cell>
          <cell r="J2122" t="str">
            <v/>
          </cell>
          <cell r="K2122" t="str">
            <v>M0</v>
          </cell>
          <cell r="L2122" t="str">
            <v>7915</v>
          </cell>
          <cell r="M2122" t="str">
            <v>S</v>
          </cell>
          <cell r="N2122">
            <v>0</v>
          </cell>
        </row>
        <row r="2123">
          <cell r="A2123" t="str">
            <v>FG-KUM-WNM-WL-0081</v>
          </cell>
          <cell r="B2123" t="str">
            <v>CINT</v>
          </cell>
          <cell r="C2123" t="str">
            <v/>
          </cell>
          <cell r="D2123" t="str">
            <v>KUMI FDN P BLACK PSO</v>
          </cell>
          <cell r="E2123">
            <v>44796</v>
          </cell>
          <cell r="F2123" t="str">
            <v>FERF</v>
          </cell>
          <cell r="G2123" t="str">
            <v>CI_WNM</v>
          </cell>
          <cell r="H2123" t="str">
            <v>PC</v>
          </cell>
          <cell r="I2123" t="str">
            <v>CPR</v>
          </cell>
          <cell r="J2123" t="str">
            <v/>
          </cell>
          <cell r="K2123" t="str">
            <v>M0</v>
          </cell>
          <cell r="L2123" t="str">
            <v>7915</v>
          </cell>
          <cell r="M2123" t="str">
            <v>S</v>
          </cell>
          <cell r="N2123">
            <v>1185449</v>
          </cell>
        </row>
        <row r="2124">
          <cell r="A2124" t="str">
            <v>FG-KUM-WNM-WL-0082</v>
          </cell>
          <cell r="B2124" t="str">
            <v>CINT</v>
          </cell>
          <cell r="C2124" t="str">
            <v/>
          </cell>
          <cell r="D2124" t="str">
            <v>KUMI MD CUST 1500 MM P BLACK DBO</v>
          </cell>
          <cell r="E2124">
            <v>44928</v>
          </cell>
          <cell r="F2124" t="str">
            <v>FERF</v>
          </cell>
          <cell r="G2124" t="str">
            <v>CI_WNM</v>
          </cell>
          <cell r="H2124" t="str">
            <v>PC</v>
          </cell>
          <cell r="I2124" t="str">
            <v>CPR</v>
          </cell>
          <cell r="J2124" t="str">
            <v/>
          </cell>
          <cell r="K2124" t="str">
            <v>M0</v>
          </cell>
          <cell r="L2124" t="str">
            <v>7915</v>
          </cell>
          <cell r="M2124" t="str">
            <v>S</v>
          </cell>
          <cell r="N2124">
            <v>2008703</v>
          </cell>
        </row>
        <row r="2125">
          <cell r="A2125" t="str">
            <v>FG-KUM-WNM-WL-0083</v>
          </cell>
          <cell r="B2125" t="str">
            <v>CINT</v>
          </cell>
          <cell r="C2125" t="str">
            <v/>
          </cell>
          <cell r="D2125" t="str">
            <v>KUMI AST 1400 P WHITE MAPLE</v>
          </cell>
          <cell r="E2125">
            <v>44804</v>
          </cell>
          <cell r="F2125" t="str">
            <v>FERF</v>
          </cell>
          <cell r="G2125" t="str">
            <v>CI_HBR</v>
          </cell>
          <cell r="H2125" t="str">
            <v>PC</v>
          </cell>
          <cell r="I2125" t="str">
            <v>CPR</v>
          </cell>
          <cell r="J2125" t="str">
            <v/>
          </cell>
          <cell r="K2125" t="str">
            <v>M0</v>
          </cell>
          <cell r="L2125" t="str">
            <v>7915</v>
          </cell>
          <cell r="M2125" t="str">
            <v>S</v>
          </cell>
          <cell r="N2125">
            <v>293132</v>
          </cell>
        </row>
        <row r="2126">
          <cell r="A2126" t="str">
            <v>FG-KUM-WNM-WL-0084</v>
          </cell>
          <cell r="B2126" t="str">
            <v>CINT</v>
          </cell>
          <cell r="C2126" t="str">
            <v/>
          </cell>
          <cell r="D2126" t="str">
            <v>KUMI CD BLACK DBO</v>
          </cell>
          <cell r="E2126">
            <v>45251</v>
          </cell>
          <cell r="F2126" t="str">
            <v>FERF</v>
          </cell>
          <cell r="G2126" t="str">
            <v>CI_HBR</v>
          </cell>
          <cell r="H2126" t="str">
            <v>PC</v>
          </cell>
          <cell r="I2126" t="str">
            <v>CPR</v>
          </cell>
          <cell r="J2126" t="str">
            <v/>
          </cell>
          <cell r="K2126" t="str">
            <v>M0</v>
          </cell>
          <cell r="L2126" t="str">
            <v>7915</v>
          </cell>
          <cell r="M2126" t="str">
            <v>S</v>
          </cell>
          <cell r="N2126">
            <v>1360551</v>
          </cell>
        </row>
        <row r="2127">
          <cell r="A2127" t="str">
            <v>FG-KUM-WNM-WL-0085</v>
          </cell>
          <cell r="B2127" t="str">
            <v>CINT</v>
          </cell>
          <cell r="C2127" t="str">
            <v/>
          </cell>
          <cell r="D2127" t="str">
            <v>KUMI CD WHITE PSO</v>
          </cell>
          <cell r="E2127">
            <v>44817</v>
          </cell>
          <cell r="F2127" t="str">
            <v>FERF</v>
          </cell>
          <cell r="G2127" t="str">
            <v>CI_HBR</v>
          </cell>
          <cell r="H2127" t="str">
            <v>PC</v>
          </cell>
          <cell r="I2127" t="str">
            <v>CPR</v>
          </cell>
          <cell r="J2127" t="str">
            <v/>
          </cell>
          <cell r="K2127" t="str">
            <v>M0</v>
          </cell>
          <cell r="L2127" t="str">
            <v>7915</v>
          </cell>
          <cell r="M2127" t="str">
            <v>S</v>
          </cell>
          <cell r="N2127">
            <v>944999</v>
          </cell>
        </row>
        <row r="2128">
          <cell r="A2128" t="str">
            <v>FG-KUM-WNM-WL-0086</v>
          </cell>
          <cell r="B2128" t="str">
            <v>CINT</v>
          </cell>
          <cell r="C2128" t="str">
            <v/>
          </cell>
          <cell r="D2128" t="str">
            <v>KUMI EHD BLACK DBO</v>
          </cell>
          <cell r="E2128">
            <v>44804</v>
          </cell>
          <cell r="F2128" t="str">
            <v>FERF</v>
          </cell>
          <cell r="G2128" t="str">
            <v>CI_HBR</v>
          </cell>
          <cell r="H2128" t="str">
            <v>PC</v>
          </cell>
          <cell r="I2128" t="str">
            <v>CPR</v>
          </cell>
          <cell r="J2128" t="str">
            <v/>
          </cell>
          <cell r="K2128" t="str">
            <v>M0</v>
          </cell>
          <cell r="L2128" t="str">
            <v>7915</v>
          </cell>
          <cell r="M2128" t="str">
            <v>S</v>
          </cell>
          <cell r="N2128">
            <v>2234538</v>
          </cell>
        </row>
        <row r="2129">
          <cell r="A2129" t="str">
            <v>FG-KUM-WNM-WL-0087</v>
          </cell>
          <cell r="B2129" t="str">
            <v>CINT</v>
          </cell>
          <cell r="C2129" t="str">
            <v/>
          </cell>
          <cell r="D2129" t="str">
            <v>KUMI EHD SISI DPN TINGGI P.BLACK DBO</v>
          </cell>
          <cell r="E2129">
            <v>44804</v>
          </cell>
          <cell r="F2129" t="str">
            <v>FERF</v>
          </cell>
          <cell r="G2129" t="str">
            <v>CI_HBR</v>
          </cell>
          <cell r="H2129" t="str">
            <v>PC</v>
          </cell>
          <cell r="I2129" t="str">
            <v>CPR</v>
          </cell>
          <cell r="J2129" t="str">
            <v/>
          </cell>
          <cell r="K2129" t="str">
            <v>M0</v>
          </cell>
          <cell r="L2129" t="str">
            <v>7915</v>
          </cell>
          <cell r="M2129" t="str">
            <v>S</v>
          </cell>
          <cell r="N2129">
            <v>2817722</v>
          </cell>
        </row>
        <row r="2130">
          <cell r="A2130" t="str">
            <v>FG-KUM-WNM-WL-0088</v>
          </cell>
          <cell r="B2130" t="str">
            <v>CINT</v>
          </cell>
          <cell r="C2130" t="str">
            <v/>
          </cell>
          <cell r="D2130" t="str">
            <v>KUMI FD BLACK PASTEL OAK 120X60X75</v>
          </cell>
          <cell r="E2130">
            <v>44928</v>
          </cell>
          <cell r="F2130" t="str">
            <v>FERF</v>
          </cell>
          <cell r="G2130" t="str">
            <v>CI_HBR</v>
          </cell>
          <cell r="H2130" t="str">
            <v>PC</v>
          </cell>
          <cell r="I2130" t="str">
            <v>CPR</v>
          </cell>
          <cell r="J2130" t="str">
            <v/>
          </cell>
          <cell r="K2130" t="str">
            <v>M0</v>
          </cell>
          <cell r="L2130" t="str">
            <v>7915</v>
          </cell>
          <cell r="M2130" t="str">
            <v>S</v>
          </cell>
          <cell r="N2130">
            <v>2121220</v>
          </cell>
        </row>
        <row r="2131">
          <cell r="A2131" t="str">
            <v>FG-KUM-WNM-WL-0089</v>
          </cell>
          <cell r="B2131" t="str">
            <v>CINT</v>
          </cell>
          <cell r="C2131" t="str">
            <v/>
          </cell>
          <cell r="D2131" t="str">
            <v>KUMI FDN BLACK DBO</v>
          </cell>
          <cell r="E2131">
            <v>44796</v>
          </cell>
          <cell r="F2131" t="str">
            <v>FERF</v>
          </cell>
          <cell r="G2131" t="str">
            <v>CI_HBR</v>
          </cell>
          <cell r="H2131" t="str">
            <v>PC</v>
          </cell>
          <cell r="I2131" t="str">
            <v>CPR</v>
          </cell>
          <cell r="J2131" t="str">
            <v/>
          </cell>
          <cell r="K2131" t="str">
            <v>M0</v>
          </cell>
          <cell r="L2131" t="str">
            <v>7915</v>
          </cell>
          <cell r="M2131" t="str">
            <v>S</v>
          </cell>
          <cell r="N2131">
            <v>1185449</v>
          </cell>
        </row>
        <row r="2132">
          <cell r="A2132" t="str">
            <v>FG-KUM-WNM-WL-0090</v>
          </cell>
          <cell r="B2132" t="str">
            <v>CINT</v>
          </cell>
          <cell r="C2132" t="str">
            <v/>
          </cell>
          <cell r="D2132" t="str">
            <v>KUMI MD 120X60X75 TAEKWANG</v>
          </cell>
          <cell r="E2132">
            <v>44928</v>
          </cell>
          <cell r="F2132" t="str">
            <v>FERF</v>
          </cell>
          <cell r="G2132" t="str">
            <v>CI_HBR</v>
          </cell>
          <cell r="H2132" t="str">
            <v>PC</v>
          </cell>
          <cell r="I2132" t="str">
            <v>CPR</v>
          </cell>
          <cell r="J2132" t="str">
            <v/>
          </cell>
          <cell r="K2132" t="str">
            <v>M0</v>
          </cell>
          <cell r="L2132" t="str">
            <v>7915</v>
          </cell>
          <cell r="M2132" t="str">
            <v>S</v>
          </cell>
          <cell r="N2132">
            <v>2008703</v>
          </cell>
        </row>
        <row r="2133">
          <cell r="A2133" t="str">
            <v>FG-KUM-WNM-WL-0091</v>
          </cell>
          <cell r="B2133" t="str">
            <v>CINT</v>
          </cell>
          <cell r="C2133" t="str">
            <v/>
          </cell>
          <cell r="D2133" t="str">
            <v>KUMI MD HD BLACK DBO</v>
          </cell>
          <cell r="E2133">
            <v>44928</v>
          </cell>
          <cell r="F2133" t="str">
            <v>FERF</v>
          </cell>
          <cell r="G2133" t="str">
            <v>CI_HBR</v>
          </cell>
          <cell r="H2133" t="str">
            <v>PC</v>
          </cell>
          <cell r="I2133" t="str">
            <v>CPR</v>
          </cell>
          <cell r="J2133" t="str">
            <v/>
          </cell>
          <cell r="K2133" t="str">
            <v>M0</v>
          </cell>
          <cell r="L2133" t="str">
            <v>7915</v>
          </cell>
          <cell r="M2133" t="str">
            <v>S</v>
          </cell>
          <cell r="N2133">
            <v>2008703</v>
          </cell>
        </row>
        <row r="2134">
          <cell r="A2134" t="str">
            <v>FG-KUM-WNM-WL-0092</v>
          </cell>
          <cell r="B2134" t="str">
            <v>CINT</v>
          </cell>
          <cell r="C2134" t="str">
            <v/>
          </cell>
          <cell r="D2134" t="str">
            <v>KUMI SD BLACK 1000X600X750 VELTOUCH</v>
          </cell>
          <cell r="E2134">
            <v>44796</v>
          </cell>
          <cell r="F2134" t="str">
            <v>FERF</v>
          </cell>
          <cell r="G2134" t="str">
            <v>CI_HBR</v>
          </cell>
          <cell r="H2134" t="str">
            <v>PC</v>
          </cell>
          <cell r="I2134" t="str">
            <v>CPR</v>
          </cell>
          <cell r="J2134" t="str">
            <v/>
          </cell>
          <cell r="K2134" t="str">
            <v>M0</v>
          </cell>
          <cell r="L2134" t="str">
            <v>7915</v>
          </cell>
          <cell r="M2134" t="str">
            <v>S</v>
          </cell>
          <cell r="N2134">
            <v>2848582</v>
          </cell>
        </row>
        <row r="2135">
          <cell r="A2135" t="str">
            <v>FG-KUM-WNM-WL-0093</v>
          </cell>
          <cell r="B2135" t="str">
            <v>CINT</v>
          </cell>
          <cell r="C2135" t="str">
            <v/>
          </cell>
          <cell r="D2135" t="str">
            <v>KUMI SD WHITE PSO LACI KEYBOARD</v>
          </cell>
          <cell r="E2135">
            <v>44796</v>
          </cell>
          <cell r="F2135" t="str">
            <v>FERF</v>
          </cell>
          <cell r="G2135" t="str">
            <v>CI_HBR</v>
          </cell>
          <cell r="H2135" t="str">
            <v>PC</v>
          </cell>
          <cell r="I2135" t="str">
            <v>CPR</v>
          </cell>
          <cell r="J2135" t="str">
            <v/>
          </cell>
          <cell r="K2135" t="str">
            <v>M0</v>
          </cell>
          <cell r="L2135" t="str">
            <v>7915</v>
          </cell>
          <cell r="M2135" t="str">
            <v>S</v>
          </cell>
          <cell r="N2135">
            <v>1353617</v>
          </cell>
        </row>
        <row r="2136">
          <cell r="A2136" t="str">
            <v>FG-KUM-WNM-WL-0094</v>
          </cell>
          <cell r="B2136" t="str">
            <v>CINT</v>
          </cell>
          <cell r="C2136" t="str">
            <v/>
          </cell>
          <cell r="D2136" t="str">
            <v>KUMI WS 1224 BLACK DBO</v>
          </cell>
          <cell r="E2136">
            <v>44804</v>
          </cell>
          <cell r="F2136" t="str">
            <v>FERF</v>
          </cell>
          <cell r="G2136" t="str">
            <v>CI_HBR</v>
          </cell>
          <cell r="H2136" t="str">
            <v>PC</v>
          </cell>
          <cell r="I2136" t="str">
            <v>CPR</v>
          </cell>
          <cell r="J2136" t="str">
            <v/>
          </cell>
          <cell r="K2136" t="str">
            <v>M0</v>
          </cell>
          <cell r="L2136" t="str">
            <v>7915</v>
          </cell>
          <cell r="M2136" t="str">
            <v>S</v>
          </cell>
          <cell r="N2136">
            <v>3213413</v>
          </cell>
        </row>
        <row r="2137">
          <cell r="A2137" t="str">
            <v>FG-KUM-WNM-WL-0095</v>
          </cell>
          <cell r="B2137" t="str">
            <v>CINT</v>
          </cell>
          <cell r="C2137" t="str">
            <v/>
          </cell>
          <cell r="D2137" t="str">
            <v>KUMI WS 1436 WHITE MAPLE</v>
          </cell>
          <cell r="E2137">
            <v>44804</v>
          </cell>
          <cell r="F2137" t="str">
            <v>FERF</v>
          </cell>
          <cell r="G2137" t="str">
            <v>CI_HBR</v>
          </cell>
          <cell r="H2137" t="str">
            <v>PC</v>
          </cell>
          <cell r="I2137" t="str">
            <v>CPR</v>
          </cell>
          <cell r="J2137" t="str">
            <v/>
          </cell>
          <cell r="K2137" t="str">
            <v>M0</v>
          </cell>
          <cell r="L2137" t="str">
            <v>7915</v>
          </cell>
          <cell r="M2137" t="str">
            <v>S</v>
          </cell>
          <cell r="N2137">
            <v>4946111</v>
          </cell>
        </row>
        <row r="2138">
          <cell r="A2138" t="str">
            <v>FG-KUM-WNM-WL-0096</v>
          </cell>
          <cell r="B2138" t="str">
            <v>CINT</v>
          </cell>
          <cell r="C2138" t="str">
            <v/>
          </cell>
          <cell r="D2138" t="str">
            <v>KUMI SD LACI P BLACK DBO PONTIANAK</v>
          </cell>
          <cell r="E2138">
            <v>44796</v>
          </cell>
          <cell r="F2138" t="str">
            <v>FERF</v>
          </cell>
          <cell r="G2138" t="str">
            <v>CI_HBR</v>
          </cell>
          <cell r="H2138" t="str">
            <v>PC</v>
          </cell>
          <cell r="I2138" t="str">
            <v>CPR</v>
          </cell>
          <cell r="J2138" t="str">
            <v/>
          </cell>
          <cell r="K2138" t="str">
            <v>M0</v>
          </cell>
          <cell r="L2138" t="str">
            <v>7915</v>
          </cell>
          <cell r="M2138" t="str">
            <v>S</v>
          </cell>
          <cell r="N2138">
            <v>1353617</v>
          </cell>
        </row>
        <row r="2139">
          <cell r="A2139" t="str">
            <v>FG-KUM-WNM-WL-0097</v>
          </cell>
          <cell r="B2139" t="str">
            <v>CINT</v>
          </cell>
          <cell r="C2139" t="str">
            <v/>
          </cell>
          <cell r="D2139" t="str">
            <v>KUMI SD OCI P BLACK CALIO WALNUT</v>
          </cell>
          <cell r="E2139">
            <v>44966</v>
          </cell>
          <cell r="F2139" t="str">
            <v>FERF</v>
          </cell>
          <cell r="G2139" t="str">
            <v>CI_HBR</v>
          </cell>
          <cell r="H2139" t="str">
            <v>PC</v>
          </cell>
          <cell r="I2139" t="str">
            <v>CPR</v>
          </cell>
          <cell r="J2139" t="str">
            <v/>
          </cell>
          <cell r="K2139" t="str">
            <v>M0</v>
          </cell>
          <cell r="L2139" t="str">
            <v>7915</v>
          </cell>
          <cell r="M2139" t="str">
            <v>S</v>
          </cell>
          <cell r="N2139">
            <v>1110982</v>
          </cell>
        </row>
        <row r="2140">
          <cell r="A2140" t="str">
            <v>FG-KUM-WNM-WL-0098</v>
          </cell>
          <cell r="B2140" t="str">
            <v>CINT</v>
          </cell>
          <cell r="C2140" t="str">
            <v/>
          </cell>
          <cell r="D2140" t="str">
            <v>KUMI WS 1224 WHITE PSO</v>
          </cell>
          <cell r="E2140">
            <v>44966</v>
          </cell>
          <cell r="F2140" t="str">
            <v>FERF</v>
          </cell>
          <cell r="G2140" t="str">
            <v>CI_HBR</v>
          </cell>
          <cell r="H2140" t="str">
            <v>PC</v>
          </cell>
          <cell r="I2140" t="str">
            <v>CPR</v>
          </cell>
          <cell r="J2140" t="str">
            <v/>
          </cell>
          <cell r="K2140" t="str">
            <v>M0</v>
          </cell>
          <cell r="L2140" t="str">
            <v>7915</v>
          </cell>
          <cell r="M2140" t="str">
            <v>S</v>
          </cell>
          <cell r="N2140">
            <v>4360401</v>
          </cell>
        </row>
        <row r="2141">
          <cell r="A2141" t="str">
            <v>FG-KUM-WNM-WL-0099</v>
          </cell>
          <cell r="B2141" t="str">
            <v>CINT</v>
          </cell>
          <cell r="C2141" t="str">
            <v/>
          </cell>
          <cell r="D2141" t="str">
            <v>KUMI WAGON 3D MAPLE UNIKA</v>
          </cell>
          <cell r="E2141">
            <v>44825</v>
          </cell>
          <cell r="F2141" t="str">
            <v>FERF</v>
          </cell>
          <cell r="G2141" t="str">
            <v>CI_WNM</v>
          </cell>
          <cell r="H2141" t="str">
            <v>PC</v>
          </cell>
          <cell r="I2141" t="str">
            <v>CPR</v>
          </cell>
          <cell r="J2141" t="str">
            <v/>
          </cell>
          <cell r="K2141" t="str">
            <v>M0</v>
          </cell>
          <cell r="L2141" t="str">
            <v>7915</v>
          </cell>
          <cell r="M2141" t="str">
            <v>S</v>
          </cell>
          <cell r="N2141">
            <v>585835</v>
          </cell>
        </row>
        <row r="2142">
          <cell r="A2142" t="str">
            <v>FG-KUM-WNM-WL-0100</v>
          </cell>
          <cell r="B2142" t="str">
            <v>CINT</v>
          </cell>
          <cell r="C2142" t="str">
            <v/>
          </cell>
          <cell r="D2142" t="str">
            <v>KUMI WS 1436 P WHITE PASTEL OAK</v>
          </cell>
          <cell r="E2142">
            <v>44966</v>
          </cell>
          <cell r="F2142" t="str">
            <v>FERF</v>
          </cell>
          <cell r="G2142" t="str">
            <v>CI_WNM</v>
          </cell>
          <cell r="H2142" t="str">
            <v>PC</v>
          </cell>
          <cell r="I2142" t="str">
            <v>CPR</v>
          </cell>
          <cell r="J2142" t="str">
            <v/>
          </cell>
          <cell r="K2142" t="str">
            <v>M0</v>
          </cell>
          <cell r="L2142" t="str">
            <v>7915</v>
          </cell>
          <cell r="M2142" t="str">
            <v>S</v>
          </cell>
          <cell r="N2142">
            <v>6108606</v>
          </cell>
        </row>
        <row r="2143">
          <cell r="A2143" t="str">
            <v>FG-KUM-WNM-WL-0101</v>
          </cell>
          <cell r="B2143" t="str">
            <v>CINT</v>
          </cell>
          <cell r="C2143" t="str">
            <v/>
          </cell>
          <cell r="D2143" t="str">
            <v>KUMI SD 90X60X75 CM P WHITE PASTEL OAK</v>
          </cell>
          <cell r="E2143">
            <v>44858</v>
          </cell>
          <cell r="F2143" t="str">
            <v>FERF</v>
          </cell>
          <cell r="G2143" t="str">
            <v>CI_WNM</v>
          </cell>
          <cell r="H2143" t="str">
            <v>PC</v>
          </cell>
          <cell r="I2143" t="str">
            <v>CPR</v>
          </cell>
          <cell r="J2143" t="str">
            <v/>
          </cell>
          <cell r="K2143" t="str">
            <v>M0</v>
          </cell>
          <cell r="L2143" t="str">
            <v>7915</v>
          </cell>
          <cell r="M2143" t="str">
            <v>S</v>
          </cell>
          <cell r="N2143">
            <v>943318</v>
          </cell>
        </row>
        <row r="2144">
          <cell r="A2144" t="str">
            <v>FG-KUM-WNM-WL-0102</v>
          </cell>
          <cell r="B2144" t="str">
            <v>CINT</v>
          </cell>
          <cell r="C2144" t="str">
            <v/>
          </cell>
          <cell r="D2144" t="str">
            <v>KUMI FDN WHITE DARK BROWN</v>
          </cell>
          <cell r="E2144">
            <v>44874</v>
          </cell>
          <cell r="F2144" t="str">
            <v>FERF</v>
          </cell>
          <cell r="G2144" t="str">
            <v>CI_WNM</v>
          </cell>
          <cell r="H2144" t="str">
            <v>PC</v>
          </cell>
          <cell r="I2144" t="str">
            <v>CPR</v>
          </cell>
          <cell r="J2144" t="str">
            <v/>
          </cell>
          <cell r="K2144" t="str">
            <v>M0</v>
          </cell>
          <cell r="L2144" t="str">
            <v>7915</v>
          </cell>
          <cell r="M2144" t="str">
            <v>S</v>
          </cell>
          <cell r="N2144">
            <v>1250731</v>
          </cell>
        </row>
        <row r="2145">
          <cell r="A2145" t="str">
            <v>FG-KUM-WNM-WL-0103</v>
          </cell>
          <cell r="B2145" t="str">
            <v>CINT</v>
          </cell>
          <cell r="C2145" t="str">
            <v/>
          </cell>
          <cell r="D2145" t="str">
            <v>KUMI ED HPL PBLACK DBO</v>
          </cell>
          <cell r="E2145">
            <v>44950</v>
          </cell>
          <cell r="F2145" t="str">
            <v>FERF</v>
          </cell>
          <cell r="G2145" t="str">
            <v>CI_WNM</v>
          </cell>
          <cell r="H2145" t="str">
            <v>PC</v>
          </cell>
          <cell r="I2145" t="str">
            <v>CPR</v>
          </cell>
          <cell r="J2145" t="str">
            <v/>
          </cell>
          <cell r="K2145" t="str">
            <v>M0</v>
          </cell>
          <cell r="L2145" t="str">
            <v>7915</v>
          </cell>
          <cell r="M2145" t="str">
            <v>S</v>
          </cell>
          <cell r="N2145">
            <v>1936435</v>
          </cell>
        </row>
        <row r="2146">
          <cell r="A2146" t="str">
            <v>FG-KUM-WNM-WL-0104</v>
          </cell>
          <cell r="B2146" t="str">
            <v>CINT</v>
          </cell>
          <cell r="C2146" t="str">
            <v/>
          </cell>
          <cell r="D2146" t="str">
            <v>KUMI MT HPL P BLACK DARK BROWN</v>
          </cell>
          <cell r="E2146">
            <v>0</v>
          </cell>
          <cell r="F2146" t="str">
            <v>FERF</v>
          </cell>
          <cell r="G2146" t="str">
            <v>CI_WNM</v>
          </cell>
          <cell r="H2146" t="str">
            <v>PC</v>
          </cell>
          <cell r="I2146" t="str">
            <v>CPR</v>
          </cell>
          <cell r="J2146" t="str">
            <v/>
          </cell>
          <cell r="K2146" t="str">
            <v>M0</v>
          </cell>
          <cell r="L2146" t="str">
            <v>7915</v>
          </cell>
          <cell r="M2146" t="str">
            <v>S</v>
          </cell>
          <cell r="N2146">
            <v>0</v>
          </cell>
        </row>
        <row r="2147">
          <cell r="A2147" t="str">
            <v>FG-KUM-WNM-WL-0105</v>
          </cell>
          <cell r="B2147" t="str">
            <v>CINT</v>
          </cell>
          <cell r="C2147" t="str">
            <v/>
          </cell>
          <cell r="D2147" t="str">
            <v>KUMI MD BLACK DARK BROWN PLYWOOD+LOGO</v>
          </cell>
          <cell r="E2147">
            <v>44883</v>
          </cell>
          <cell r="F2147" t="str">
            <v>FERF</v>
          </cell>
          <cell r="G2147" t="str">
            <v>CI_WNM</v>
          </cell>
          <cell r="H2147" t="str">
            <v>PC</v>
          </cell>
          <cell r="I2147" t="str">
            <v>CPR</v>
          </cell>
          <cell r="J2147" t="str">
            <v/>
          </cell>
          <cell r="K2147" t="str">
            <v>M0</v>
          </cell>
          <cell r="L2147" t="str">
            <v>7915</v>
          </cell>
          <cell r="M2147" t="str">
            <v>S</v>
          </cell>
          <cell r="N2147">
            <v>1386742</v>
          </cell>
        </row>
        <row r="2148">
          <cell r="A2148" t="str">
            <v>FG-KUM-WNM-WL-0106</v>
          </cell>
          <cell r="B2148" t="str">
            <v>CINT</v>
          </cell>
          <cell r="C2148" t="str">
            <v/>
          </cell>
          <cell r="D2148" t="str">
            <v>KUMI SD BLACK DARK BROWN PLYWOOD+LOGO</v>
          </cell>
          <cell r="E2148">
            <v>44874</v>
          </cell>
          <cell r="F2148" t="str">
            <v>FERF</v>
          </cell>
          <cell r="G2148" t="str">
            <v>CI_WNM</v>
          </cell>
          <cell r="H2148" t="str">
            <v>PC</v>
          </cell>
          <cell r="I2148" t="str">
            <v>CPR</v>
          </cell>
          <cell r="J2148" t="str">
            <v/>
          </cell>
          <cell r="K2148" t="str">
            <v>M0</v>
          </cell>
          <cell r="L2148" t="str">
            <v>7915</v>
          </cell>
          <cell r="M2148" t="str">
            <v>S</v>
          </cell>
          <cell r="N2148">
            <v>926462</v>
          </cell>
        </row>
        <row r="2149">
          <cell r="A2149" t="str">
            <v>FG-KUM-WNM-WL-0107</v>
          </cell>
          <cell r="B2149" t="str">
            <v>CINT</v>
          </cell>
          <cell r="C2149" t="str">
            <v/>
          </cell>
          <cell r="D2149" t="str">
            <v>KUMI WAGON 3D BLACK DBO  PLYWOOD + RODA</v>
          </cell>
          <cell r="E2149">
            <v>45169</v>
          </cell>
          <cell r="F2149" t="str">
            <v>FERF</v>
          </cell>
          <cell r="G2149" t="str">
            <v>CI_WNM</v>
          </cell>
          <cell r="H2149" t="str">
            <v>PC</v>
          </cell>
          <cell r="I2149" t="str">
            <v>CPR</v>
          </cell>
          <cell r="J2149" t="str">
            <v/>
          </cell>
          <cell r="K2149" t="str">
            <v>M0</v>
          </cell>
          <cell r="L2149" t="str">
            <v>7915</v>
          </cell>
          <cell r="M2149" t="str">
            <v>S</v>
          </cell>
          <cell r="N2149">
            <v>946633</v>
          </cell>
        </row>
        <row r="2150">
          <cell r="A2150" t="str">
            <v>FG-KUM-WNM-WL-0108</v>
          </cell>
          <cell r="B2150" t="str">
            <v>CINT</v>
          </cell>
          <cell r="C2150" t="str">
            <v/>
          </cell>
          <cell r="D2150" t="str">
            <v>KUMI SD 1270 LEBAR 700 BLACK DBO</v>
          </cell>
          <cell r="E2150">
            <v>44874</v>
          </cell>
          <cell r="F2150" t="str">
            <v>FERF</v>
          </cell>
          <cell r="G2150" t="str">
            <v>CI_WNM</v>
          </cell>
          <cell r="H2150" t="str">
            <v>PC</v>
          </cell>
          <cell r="I2150" t="str">
            <v>CPR</v>
          </cell>
          <cell r="J2150" t="str">
            <v/>
          </cell>
          <cell r="K2150" t="str">
            <v>M0</v>
          </cell>
          <cell r="L2150" t="str">
            <v>7915</v>
          </cell>
          <cell r="M2150" t="str">
            <v>S</v>
          </cell>
          <cell r="N2150">
            <v>971568</v>
          </cell>
        </row>
        <row r="2151">
          <cell r="A2151" t="str">
            <v>FG-KUM-WNM-WL-0109</v>
          </cell>
          <cell r="B2151" t="str">
            <v>CINT</v>
          </cell>
          <cell r="C2151" t="str">
            <v/>
          </cell>
          <cell r="D2151" t="str">
            <v>KUMI SD 1270 LEBAR 700 WHITE PSO</v>
          </cell>
          <cell r="E2151">
            <v>44966</v>
          </cell>
          <cell r="F2151" t="str">
            <v>FERF</v>
          </cell>
          <cell r="G2151" t="str">
            <v>CI_WNM</v>
          </cell>
          <cell r="H2151" t="str">
            <v>PC</v>
          </cell>
          <cell r="I2151" t="str">
            <v>CPR</v>
          </cell>
          <cell r="J2151" t="str">
            <v/>
          </cell>
          <cell r="K2151" t="str">
            <v>M0</v>
          </cell>
          <cell r="L2151" t="str">
            <v>7915</v>
          </cell>
          <cell r="M2151" t="str">
            <v>S</v>
          </cell>
          <cell r="N2151">
            <v>1203576</v>
          </cell>
        </row>
        <row r="2152">
          <cell r="A2152" t="str">
            <v>FG-KUM-WNM-WL-0110</v>
          </cell>
          <cell r="B2152" t="str">
            <v>CINT</v>
          </cell>
          <cell r="C2152" t="str">
            <v/>
          </cell>
          <cell r="D2152" t="str">
            <v>KUMI FDN WHITE PASTEL OAK</v>
          </cell>
          <cell r="E2152">
            <v>44966</v>
          </cell>
          <cell r="F2152" t="str">
            <v>FERF</v>
          </cell>
          <cell r="G2152" t="str">
            <v>CI_WNM</v>
          </cell>
          <cell r="H2152" t="str">
            <v>PC</v>
          </cell>
          <cell r="I2152" t="str">
            <v>CPR</v>
          </cell>
          <cell r="J2152" t="str">
            <v/>
          </cell>
          <cell r="K2152" t="str">
            <v>M0</v>
          </cell>
          <cell r="L2152" t="str">
            <v>7915</v>
          </cell>
          <cell r="M2152" t="str">
            <v>S</v>
          </cell>
          <cell r="N2152">
            <v>1616340</v>
          </cell>
        </row>
        <row r="2153">
          <cell r="A2153" t="str">
            <v>FG-KUM-WNM-WL-0111</v>
          </cell>
          <cell r="B2153" t="str">
            <v>CINT</v>
          </cell>
          <cell r="C2153" t="str">
            <v/>
          </cell>
          <cell r="D2153" t="str">
            <v>KUMI FD WHITE PASTEL OAK+GROMMET</v>
          </cell>
          <cell r="E2153">
            <v>44907</v>
          </cell>
          <cell r="F2153" t="str">
            <v>FERF</v>
          </cell>
          <cell r="G2153" t="str">
            <v>CI_WNM</v>
          </cell>
          <cell r="H2153" t="str">
            <v>PC</v>
          </cell>
          <cell r="I2153" t="str">
            <v>CPR</v>
          </cell>
          <cell r="J2153" t="str">
            <v/>
          </cell>
          <cell r="K2153" t="str">
            <v>M0</v>
          </cell>
          <cell r="L2153" t="str">
            <v>7915</v>
          </cell>
          <cell r="M2153" t="str">
            <v>S</v>
          </cell>
          <cell r="N2153">
            <v>1924932</v>
          </cell>
        </row>
        <row r="2154">
          <cell r="A2154" t="str">
            <v>FG-KUM-WNM-WL-0112</v>
          </cell>
          <cell r="B2154" t="str">
            <v>CINT</v>
          </cell>
          <cell r="C2154" t="str">
            <v/>
          </cell>
          <cell r="D2154" t="str">
            <v>KUMI MT 1400X1800 P WHITE MOCASSIN IVORY</v>
          </cell>
          <cell r="E2154">
            <v>44903</v>
          </cell>
          <cell r="F2154" t="str">
            <v>FERF</v>
          </cell>
          <cell r="G2154" t="str">
            <v>CI_WNM</v>
          </cell>
          <cell r="H2154" t="str">
            <v>PC</v>
          </cell>
          <cell r="I2154" t="str">
            <v>CPR</v>
          </cell>
          <cell r="J2154" t="str">
            <v/>
          </cell>
          <cell r="K2154" t="str">
            <v>M0</v>
          </cell>
          <cell r="L2154" t="str">
            <v>7915</v>
          </cell>
          <cell r="M2154" t="str">
            <v>S</v>
          </cell>
          <cell r="N2154">
            <v>2091177</v>
          </cell>
        </row>
        <row r="2155">
          <cell r="A2155" t="str">
            <v>FG-KUM-WNM-WL-0113</v>
          </cell>
          <cell r="B2155" t="str">
            <v>CINT</v>
          </cell>
          <cell r="C2155" t="str">
            <v/>
          </cell>
          <cell r="D2155" t="str">
            <v>KUMI MT CUSTOM 1236 P WHITE PASTEL OAK</v>
          </cell>
          <cell r="E2155">
            <v>0</v>
          </cell>
          <cell r="F2155" t="str">
            <v>FERF</v>
          </cell>
          <cell r="G2155" t="str">
            <v>CI_WNM</v>
          </cell>
          <cell r="H2155" t="str">
            <v>PC</v>
          </cell>
          <cell r="I2155" t="str">
            <v>CPR</v>
          </cell>
          <cell r="J2155" t="str">
            <v/>
          </cell>
          <cell r="K2155" t="str">
            <v>M0</v>
          </cell>
          <cell r="L2155" t="str">
            <v>7915</v>
          </cell>
          <cell r="M2155" t="str">
            <v>S</v>
          </cell>
          <cell r="N2155">
            <v>0</v>
          </cell>
        </row>
        <row r="2156">
          <cell r="A2156" t="str">
            <v>FG-KUM-WNM-WL-0114</v>
          </cell>
          <cell r="B2156" t="str">
            <v>CINT</v>
          </cell>
          <cell r="C2156" t="str">
            <v/>
          </cell>
          <cell r="D2156" t="str">
            <v>KUMI AST 1400 P WHITE MOCASSIN IVORY</v>
          </cell>
          <cell r="E2156">
            <v>44903</v>
          </cell>
          <cell r="F2156" t="str">
            <v>FERF</v>
          </cell>
          <cell r="G2156" t="str">
            <v>CI_WNM</v>
          </cell>
          <cell r="H2156" t="str">
            <v>PC</v>
          </cell>
          <cell r="I2156" t="str">
            <v>CPR</v>
          </cell>
          <cell r="J2156" t="str">
            <v/>
          </cell>
          <cell r="K2156" t="str">
            <v>M0</v>
          </cell>
          <cell r="L2156" t="str">
            <v>7915</v>
          </cell>
          <cell r="M2156" t="str">
            <v>S</v>
          </cell>
          <cell r="N2156">
            <v>946121</v>
          </cell>
        </row>
        <row r="2157">
          <cell r="A2157" t="str">
            <v>FG-KUM-WNM-WL-0115</v>
          </cell>
          <cell r="B2157" t="str">
            <v>CINT</v>
          </cell>
          <cell r="C2157" t="str">
            <v/>
          </cell>
          <cell r="D2157" t="str">
            <v>KUMI MT + AST COSTUM P WHITE PSO</v>
          </cell>
          <cell r="E2157">
            <v>44903</v>
          </cell>
          <cell r="F2157" t="str">
            <v>FERF</v>
          </cell>
          <cell r="G2157" t="str">
            <v>CI_WNM</v>
          </cell>
          <cell r="H2157" t="str">
            <v>PC</v>
          </cell>
          <cell r="I2157" t="str">
            <v>CPR</v>
          </cell>
          <cell r="J2157" t="str">
            <v/>
          </cell>
          <cell r="K2157" t="str">
            <v>M0</v>
          </cell>
          <cell r="L2157" t="str">
            <v>7915</v>
          </cell>
          <cell r="M2157" t="str">
            <v>S</v>
          </cell>
          <cell r="N2157">
            <v>6416174</v>
          </cell>
        </row>
        <row r="2158">
          <cell r="A2158" t="str">
            <v>FG-KUM-WNM-WL-0116</v>
          </cell>
          <cell r="B2158" t="str">
            <v>CINT</v>
          </cell>
          <cell r="C2158" t="str">
            <v/>
          </cell>
          <cell r="D2158" t="str">
            <v>KUMI FD 1270 SINGLE DRAWER BLACK DBO</v>
          </cell>
          <cell r="E2158">
            <v>45057</v>
          </cell>
          <cell r="F2158" t="str">
            <v>FERF</v>
          </cell>
          <cell r="G2158" t="str">
            <v>CI_WNM</v>
          </cell>
          <cell r="H2158" t="str">
            <v>PC</v>
          </cell>
          <cell r="I2158" t="str">
            <v>CPR</v>
          </cell>
          <cell r="J2158" t="str">
            <v/>
          </cell>
          <cell r="K2158" t="str">
            <v>M0</v>
          </cell>
          <cell r="L2158" t="str">
            <v>7915</v>
          </cell>
          <cell r="M2158" t="str">
            <v>S</v>
          </cell>
          <cell r="N2158">
            <v>2540089</v>
          </cell>
        </row>
        <row r="2159">
          <cell r="A2159" t="str">
            <v>FG-KUM-WNM-WL-0117</v>
          </cell>
          <cell r="B2159" t="str">
            <v>CINT</v>
          </cell>
          <cell r="C2159" t="str">
            <v/>
          </cell>
          <cell r="D2159" t="str">
            <v>KUMI MT TKG 240X120X75 P WHITE PSO</v>
          </cell>
          <cell r="E2159">
            <v>0</v>
          </cell>
          <cell r="F2159" t="str">
            <v>FERF</v>
          </cell>
          <cell r="G2159" t="str">
            <v>CI_WNM</v>
          </cell>
          <cell r="H2159" t="str">
            <v>PC</v>
          </cell>
          <cell r="I2159" t="str">
            <v>CPR</v>
          </cell>
          <cell r="J2159" t="str">
            <v/>
          </cell>
          <cell r="K2159" t="str">
            <v>M0</v>
          </cell>
          <cell r="L2159" t="str">
            <v>7915</v>
          </cell>
          <cell r="M2159" t="str">
            <v>S</v>
          </cell>
          <cell r="N2159">
            <v>0</v>
          </cell>
        </row>
        <row r="2160">
          <cell r="A2160" t="str">
            <v>FG-KUM-WNM-WL-0118</v>
          </cell>
          <cell r="B2160" t="str">
            <v>CINT</v>
          </cell>
          <cell r="C2160" t="str">
            <v/>
          </cell>
          <cell r="D2160" t="str">
            <v>KUMI AST 1200 P BLACK DBO</v>
          </cell>
          <cell r="E2160">
            <v>44923</v>
          </cell>
          <cell r="F2160" t="str">
            <v>FERF</v>
          </cell>
          <cell r="G2160" t="str">
            <v>CI_WNM</v>
          </cell>
          <cell r="H2160" t="str">
            <v>PC</v>
          </cell>
          <cell r="I2160" t="str">
            <v>CPR</v>
          </cell>
          <cell r="J2160" t="str">
            <v/>
          </cell>
          <cell r="K2160" t="str">
            <v>M0</v>
          </cell>
          <cell r="L2160" t="str">
            <v>7915</v>
          </cell>
          <cell r="M2160" t="str">
            <v>S</v>
          </cell>
          <cell r="N2160">
            <v>454307</v>
          </cell>
        </row>
        <row r="2161">
          <cell r="A2161" t="str">
            <v>FG-KUM-WNM-WL-0119</v>
          </cell>
          <cell r="B2161" t="str">
            <v>CINT</v>
          </cell>
          <cell r="C2161" t="str">
            <v/>
          </cell>
          <cell r="D2161" t="str">
            <v>KUMI FD WITH PARTISI P WHITE PSO</v>
          </cell>
          <cell r="E2161">
            <v>44966</v>
          </cell>
          <cell r="F2161" t="str">
            <v>FERF</v>
          </cell>
          <cell r="G2161" t="str">
            <v>CI_WNM</v>
          </cell>
          <cell r="H2161" t="str">
            <v>PC</v>
          </cell>
          <cell r="I2161" t="str">
            <v>CPR</v>
          </cell>
          <cell r="J2161" t="str">
            <v/>
          </cell>
          <cell r="K2161" t="str">
            <v>M0</v>
          </cell>
          <cell r="L2161" t="str">
            <v>7915</v>
          </cell>
          <cell r="M2161" t="str">
            <v>S</v>
          </cell>
          <cell r="N2161">
            <v>2294404</v>
          </cell>
        </row>
        <row r="2162">
          <cell r="A2162" t="str">
            <v>FG-KUM-WNM-WL-0120</v>
          </cell>
          <cell r="B2162" t="str">
            <v>CINT</v>
          </cell>
          <cell r="C2162" t="str">
            <v/>
          </cell>
          <cell r="D2162" t="str">
            <v>KUMI MT COST TG 1000MM P BLACK DBO</v>
          </cell>
          <cell r="E2162">
            <v>44992</v>
          </cell>
          <cell r="F2162" t="str">
            <v>FERF</v>
          </cell>
          <cell r="G2162" t="str">
            <v>CI_WNM</v>
          </cell>
          <cell r="H2162" t="str">
            <v>PC</v>
          </cell>
          <cell r="I2162" t="str">
            <v>CPR</v>
          </cell>
          <cell r="J2162" t="str">
            <v/>
          </cell>
          <cell r="K2162" t="str">
            <v>M0</v>
          </cell>
          <cell r="L2162" t="str">
            <v>7915</v>
          </cell>
          <cell r="M2162" t="str">
            <v>S</v>
          </cell>
          <cell r="N2162">
            <v>2899145</v>
          </cell>
        </row>
        <row r="2163">
          <cell r="A2163" t="str">
            <v>FG-KUM-WNM-WL-0121</v>
          </cell>
          <cell r="B2163" t="str">
            <v>CINT</v>
          </cell>
          <cell r="C2163" t="str">
            <v/>
          </cell>
          <cell r="D2163" t="str">
            <v>KUMI WS 1436 P WHITE MOCASIN IVORY</v>
          </cell>
          <cell r="E2163">
            <v>0</v>
          </cell>
          <cell r="F2163" t="str">
            <v>FERF</v>
          </cell>
          <cell r="G2163" t="str">
            <v>CI_WNM</v>
          </cell>
          <cell r="H2163" t="str">
            <v>PC</v>
          </cell>
          <cell r="I2163" t="str">
            <v>CPR</v>
          </cell>
          <cell r="J2163" t="str">
            <v/>
          </cell>
          <cell r="K2163" t="str">
            <v>M0</v>
          </cell>
          <cell r="L2163" t="str">
            <v>7915</v>
          </cell>
          <cell r="M2163" t="str">
            <v>S</v>
          </cell>
          <cell r="N2163">
            <v>0</v>
          </cell>
        </row>
        <row r="2164">
          <cell r="A2164" t="str">
            <v>FG-KUM-WNM-WL-0122</v>
          </cell>
          <cell r="B2164" t="str">
            <v>CINT</v>
          </cell>
          <cell r="C2164" t="str">
            <v/>
          </cell>
          <cell r="D2164" t="str">
            <v>KUMI FD WITH PARTISI P BLACK PSO</v>
          </cell>
          <cell r="E2164">
            <v>44992</v>
          </cell>
          <cell r="F2164" t="str">
            <v>FERF</v>
          </cell>
          <cell r="G2164" t="str">
            <v>CI_WNM</v>
          </cell>
          <cell r="H2164" t="str">
            <v>PC</v>
          </cell>
          <cell r="I2164" t="str">
            <v>CPR</v>
          </cell>
          <cell r="J2164" t="str">
            <v/>
          </cell>
          <cell r="K2164" t="str">
            <v>M0</v>
          </cell>
          <cell r="L2164" t="str">
            <v>7915</v>
          </cell>
          <cell r="M2164" t="str">
            <v>S</v>
          </cell>
          <cell r="N2164">
            <v>2352798</v>
          </cell>
        </row>
        <row r="2165">
          <cell r="A2165" t="str">
            <v>FG-KUM-WNM-WL-0123</v>
          </cell>
          <cell r="B2165" t="str">
            <v>CINT</v>
          </cell>
          <cell r="C2165" t="str">
            <v/>
          </cell>
          <cell r="D2165" t="str">
            <v>KUMI FD 1270 P BLACK DBO</v>
          </cell>
          <cell r="E2165">
            <v>44992</v>
          </cell>
          <cell r="F2165" t="str">
            <v>FERF</v>
          </cell>
          <cell r="G2165" t="str">
            <v>CI_WNM</v>
          </cell>
          <cell r="H2165" t="str">
            <v>PC</v>
          </cell>
          <cell r="I2165" t="str">
            <v>CPR</v>
          </cell>
          <cell r="J2165" t="str">
            <v/>
          </cell>
          <cell r="K2165" t="str">
            <v>M0</v>
          </cell>
          <cell r="L2165" t="str">
            <v>7915</v>
          </cell>
          <cell r="M2165" t="str">
            <v>S</v>
          </cell>
          <cell r="N2165">
            <v>1931752</v>
          </cell>
        </row>
        <row r="2166">
          <cell r="A2166" t="str">
            <v>FG-KUM-WNM-WL-0124</v>
          </cell>
          <cell r="B2166" t="str">
            <v>CINT</v>
          </cell>
          <cell r="C2166" t="str">
            <v/>
          </cell>
          <cell r="D2166" t="str">
            <v>KUMI WS 1424 P BLACK DBO</v>
          </cell>
          <cell r="E2166">
            <v>44992</v>
          </cell>
          <cell r="F2166" t="str">
            <v>FERF</v>
          </cell>
          <cell r="G2166" t="str">
            <v>CI_WNM</v>
          </cell>
          <cell r="H2166" t="str">
            <v>PC</v>
          </cell>
          <cell r="I2166" t="str">
            <v>CPR</v>
          </cell>
          <cell r="J2166" t="str">
            <v/>
          </cell>
          <cell r="K2166" t="str">
            <v>M0</v>
          </cell>
          <cell r="L2166" t="str">
            <v>7915</v>
          </cell>
          <cell r="M2166" t="str">
            <v>S</v>
          </cell>
          <cell r="N2166">
            <v>4174500</v>
          </cell>
        </row>
        <row r="2167">
          <cell r="A2167" t="str">
            <v>FG-KUM-WNM-WL-0125</v>
          </cell>
          <cell r="B2167" t="str">
            <v>CINT</v>
          </cell>
          <cell r="C2167" t="str">
            <v/>
          </cell>
          <cell r="D2167" t="str">
            <v>KUMI WS 1424 P BLACK PSO</v>
          </cell>
          <cell r="E2167">
            <v>45098</v>
          </cell>
          <cell r="F2167" t="str">
            <v>FERF</v>
          </cell>
          <cell r="G2167" t="str">
            <v>CI_WNM</v>
          </cell>
          <cell r="H2167" t="str">
            <v>PC</v>
          </cell>
          <cell r="I2167" t="str">
            <v>CPR</v>
          </cell>
          <cell r="J2167" t="str">
            <v/>
          </cell>
          <cell r="K2167" t="str">
            <v>M0</v>
          </cell>
          <cell r="L2167" t="str">
            <v>7915</v>
          </cell>
          <cell r="M2167" t="str">
            <v>S</v>
          </cell>
          <cell r="N2167">
            <v>3857378</v>
          </cell>
        </row>
        <row r="2168">
          <cell r="A2168" t="str">
            <v>FG-KUM-WNM-WL-0126</v>
          </cell>
          <cell r="B2168" t="str">
            <v>CINT</v>
          </cell>
          <cell r="C2168" t="str">
            <v/>
          </cell>
          <cell r="D2168" t="str">
            <v>KUMI WS 1424 P WHITE PSO</v>
          </cell>
          <cell r="E2168">
            <v>45232</v>
          </cell>
          <cell r="F2168" t="str">
            <v>FERF</v>
          </cell>
          <cell r="G2168" t="str">
            <v>CI_WNM</v>
          </cell>
          <cell r="H2168" t="str">
            <v>PC</v>
          </cell>
          <cell r="I2168" t="str">
            <v>CPR</v>
          </cell>
          <cell r="J2168" t="str">
            <v/>
          </cell>
          <cell r="K2168" t="str">
            <v>M0</v>
          </cell>
          <cell r="L2168" t="str">
            <v>7915</v>
          </cell>
          <cell r="M2168" t="str">
            <v>S</v>
          </cell>
          <cell r="N2168">
            <v>4717097</v>
          </cell>
        </row>
        <row r="2169">
          <cell r="A2169" t="str">
            <v>FG-KUM-WNM-WL-0127</v>
          </cell>
          <cell r="B2169" t="str">
            <v>CINT</v>
          </cell>
          <cell r="C2169" t="str">
            <v/>
          </cell>
          <cell r="D2169" t="str">
            <v>KUMI SD P BLACK OCI HPL VAS 1000X600X750</v>
          </cell>
          <cell r="E2169">
            <v>45026</v>
          </cell>
          <cell r="F2169" t="str">
            <v>FERF</v>
          </cell>
          <cell r="G2169" t="str">
            <v>CI_WNM</v>
          </cell>
          <cell r="H2169" t="str">
            <v>PC</v>
          </cell>
          <cell r="I2169" t="str">
            <v>CPR</v>
          </cell>
          <cell r="J2169" t="str">
            <v/>
          </cell>
          <cell r="K2169" t="str">
            <v>M0</v>
          </cell>
          <cell r="L2169" t="str">
            <v>7915</v>
          </cell>
          <cell r="M2169" t="str">
            <v>S</v>
          </cell>
          <cell r="N2169">
            <v>1912975</v>
          </cell>
        </row>
        <row r="2170">
          <cell r="A2170" t="str">
            <v>FG-KUM-WNM-WL-0128</v>
          </cell>
          <cell r="B2170" t="str">
            <v>CINT</v>
          </cell>
          <cell r="C2170" t="str">
            <v/>
          </cell>
          <cell r="D2170" t="str">
            <v>KUMI SD P BLACK OCI HPL VAS 1200X600X750</v>
          </cell>
          <cell r="E2170">
            <v>45026</v>
          </cell>
          <cell r="F2170" t="str">
            <v>FERF</v>
          </cell>
          <cell r="G2170" t="str">
            <v>CI_WNM</v>
          </cell>
          <cell r="H2170" t="str">
            <v>PC</v>
          </cell>
          <cell r="I2170" t="str">
            <v>CPR</v>
          </cell>
          <cell r="J2170" t="str">
            <v/>
          </cell>
          <cell r="K2170" t="str">
            <v>M0</v>
          </cell>
          <cell r="L2170" t="str">
            <v>7915</v>
          </cell>
          <cell r="M2170" t="str">
            <v>S</v>
          </cell>
          <cell r="N2170">
            <v>1915754</v>
          </cell>
        </row>
        <row r="2171">
          <cell r="A2171" t="str">
            <v>FG-KUM-WNM-WL-0129</v>
          </cell>
          <cell r="B2171" t="str">
            <v>CINT</v>
          </cell>
          <cell r="C2171" t="str">
            <v/>
          </cell>
          <cell r="D2171" t="str">
            <v>PARTISI KUMI WS 1200X30X400</v>
          </cell>
          <cell r="E2171">
            <v>45006</v>
          </cell>
          <cell r="F2171" t="str">
            <v>FERF</v>
          </cell>
          <cell r="G2171" t="str">
            <v>CI_WNM</v>
          </cell>
          <cell r="H2171" t="str">
            <v>PC</v>
          </cell>
          <cell r="I2171" t="str">
            <v>CPR</v>
          </cell>
          <cell r="J2171" t="str">
            <v/>
          </cell>
          <cell r="K2171" t="str">
            <v>M0</v>
          </cell>
          <cell r="L2171" t="str">
            <v>7915</v>
          </cell>
          <cell r="M2171" t="str">
            <v>S</v>
          </cell>
          <cell r="N2171">
            <v>267308</v>
          </cell>
        </row>
        <row r="2172">
          <cell r="A2172" t="str">
            <v>FG-KUM-WNM-WL-0130</v>
          </cell>
          <cell r="B2172" t="str">
            <v>CINT</v>
          </cell>
          <cell r="C2172" t="str">
            <v/>
          </cell>
          <cell r="D2172" t="str">
            <v>KUMI ED MAIN TABLE ONLY P WHITE DBO</v>
          </cell>
          <cell r="E2172">
            <v>45169</v>
          </cell>
          <cell r="F2172" t="str">
            <v>FERF</v>
          </cell>
          <cell r="G2172" t="str">
            <v>CI_WNM</v>
          </cell>
          <cell r="H2172" t="str">
            <v>PC</v>
          </cell>
          <cell r="I2172" t="str">
            <v>CPR</v>
          </cell>
          <cell r="J2172" t="str">
            <v/>
          </cell>
          <cell r="K2172" t="str">
            <v>M0</v>
          </cell>
          <cell r="L2172" t="str">
            <v>7915</v>
          </cell>
          <cell r="M2172" t="str">
            <v>S</v>
          </cell>
          <cell r="N2172">
            <v>1607492</v>
          </cell>
        </row>
        <row r="2173">
          <cell r="A2173" t="str">
            <v>FG-KUM-WNM-WL-0131</v>
          </cell>
          <cell r="B2173" t="str">
            <v>CINT</v>
          </cell>
          <cell r="C2173" t="str">
            <v/>
          </cell>
          <cell r="D2173" t="str">
            <v>KUMI MINI SD 8060 PARTISI P BLACK PASTEL</v>
          </cell>
          <cell r="E2173">
            <v>45057</v>
          </cell>
          <cell r="F2173" t="str">
            <v>FERF</v>
          </cell>
          <cell r="G2173" t="str">
            <v>CI_WNM</v>
          </cell>
          <cell r="H2173" t="str">
            <v>PC</v>
          </cell>
          <cell r="I2173" t="str">
            <v>CPR</v>
          </cell>
          <cell r="J2173" t="str">
            <v/>
          </cell>
          <cell r="K2173" t="str">
            <v>M0</v>
          </cell>
          <cell r="L2173" t="str">
            <v>7915</v>
          </cell>
          <cell r="M2173" t="str">
            <v>S</v>
          </cell>
          <cell r="N2173">
            <v>1324708</v>
          </cell>
        </row>
        <row r="2174">
          <cell r="A2174" t="str">
            <v>FG-KUM-WNM-WL-0132</v>
          </cell>
          <cell r="B2174" t="str">
            <v>CINT</v>
          </cell>
          <cell r="C2174" t="str">
            <v/>
          </cell>
          <cell r="D2174" t="str">
            <v>KUMI FD 1270 P BLACK PSO</v>
          </cell>
          <cell r="E2174">
            <v>45100</v>
          </cell>
          <cell r="F2174" t="str">
            <v>FERF</v>
          </cell>
          <cell r="G2174" t="str">
            <v>CI_WNM</v>
          </cell>
          <cell r="H2174" t="str">
            <v>PC</v>
          </cell>
          <cell r="I2174" t="str">
            <v>CPR</v>
          </cell>
          <cell r="J2174" t="str">
            <v/>
          </cell>
          <cell r="K2174" t="str">
            <v>M0</v>
          </cell>
          <cell r="L2174" t="str">
            <v>7915</v>
          </cell>
          <cell r="M2174" t="str">
            <v>S</v>
          </cell>
          <cell r="N2174">
            <v>1917336</v>
          </cell>
        </row>
        <row r="2175">
          <cell r="A2175" t="str">
            <v>FG-KUM-WNM-WL-0133</v>
          </cell>
          <cell r="B2175" t="str">
            <v>CINT</v>
          </cell>
          <cell r="C2175" t="str">
            <v/>
          </cell>
          <cell r="D2175" t="str">
            <v>KUMI FD GROMET P WHITE PSO</v>
          </cell>
          <cell r="E2175">
            <v>45072</v>
          </cell>
          <cell r="F2175" t="str">
            <v>FERF</v>
          </cell>
          <cell r="G2175" t="str">
            <v>CI_WNM</v>
          </cell>
          <cell r="H2175" t="str">
            <v>PC</v>
          </cell>
          <cell r="I2175" t="str">
            <v>CPR</v>
          </cell>
          <cell r="J2175" t="str">
            <v/>
          </cell>
          <cell r="K2175" t="str">
            <v>M0</v>
          </cell>
          <cell r="L2175" t="str">
            <v>7915</v>
          </cell>
          <cell r="M2175" t="str">
            <v>S</v>
          </cell>
          <cell r="N2175">
            <v>0</v>
          </cell>
        </row>
        <row r="2176">
          <cell r="A2176" t="str">
            <v>FG-KUM-WNM-WL-0134</v>
          </cell>
          <cell r="B2176" t="str">
            <v>CINT</v>
          </cell>
          <cell r="C2176" t="str">
            <v/>
          </cell>
          <cell r="D2176" t="str">
            <v>KUMI MT + AST COSTUM 6012 P BLACK DBO</v>
          </cell>
          <cell r="E2176">
            <v>45131</v>
          </cell>
          <cell r="F2176" t="str">
            <v>FERF</v>
          </cell>
          <cell r="G2176" t="str">
            <v>CI_WNM</v>
          </cell>
          <cell r="H2176" t="str">
            <v>PC</v>
          </cell>
          <cell r="I2176" t="str">
            <v>CPR</v>
          </cell>
          <cell r="J2176" t="str">
            <v/>
          </cell>
          <cell r="K2176" t="str">
            <v>M0</v>
          </cell>
          <cell r="L2176" t="str">
            <v>7915</v>
          </cell>
          <cell r="M2176" t="str">
            <v>S</v>
          </cell>
          <cell r="N2176">
            <v>6481654</v>
          </cell>
        </row>
        <row r="2177">
          <cell r="A2177" t="str">
            <v>FG-KUM-WNM-WL-0135</v>
          </cell>
          <cell r="B2177" t="str">
            <v>CINT</v>
          </cell>
          <cell r="C2177" t="str">
            <v/>
          </cell>
          <cell r="D2177" t="str">
            <v>KUMI FD WITH PARTISI P BLACK DBO</v>
          </cell>
          <cell r="E2177">
            <v>45131</v>
          </cell>
          <cell r="F2177" t="str">
            <v>FERF</v>
          </cell>
          <cell r="G2177" t="str">
            <v>CI_WNM</v>
          </cell>
          <cell r="H2177" t="str">
            <v>PC</v>
          </cell>
          <cell r="I2177" t="str">
            <v>CPR</v>
          </cell>
          <cell r="J2177" t="str">
            <v/>
          </cell>
          <cell r="K2177" t="str">
            <v>M0</v>
          </cell>
          <cell r="L2177" t="str">
            <v>7915</v>
          </cell>
          <cell r="M2177" t="str">
            <v>S</v>
          </cell>
          <cell r="N2177">
            <v>2180305</v>
          </cell>
        </row>
        <row r="2178">
          <cell r="A2178" t="str">
            <v>FG-KUM-WNM-WL-0136</v>
          </cell>
          <cell r="B2178" t="str">
            <v>CINT</v>
          </cell>
          <cell r="C2178" t="str">
            <v/>
          </cell>
          <cell r="D2178" t="str">
            <v>KUMI FD PARTISI GREY S2 P BLACK PSO</v>
          </cell>
          <cell r="E2178">
            <v>45131</v>
          </cell>
          <cell r="F2178" t="str">
            <v>FERF</v>
          </cell>
          <cell r="G2178" t="str">
            <v>CI_WNM</v>
          </cell>
          <cell r="H2178" t="str">
            <v>PC</v>
          </cell>
          <cell r="I2178" t="str">
            <v>CPR</v>
          </cell>
          <cell r="J2178" t="str">
            <v/>
          </cell>
          <cell r="K2178" t="str">
            <v>M0</v>
          </cell>
          <cell r="L2178" t="str">
            <v>7915</v>
          </cell>
          <cell r="M2178" t="str">
            <v>S</v>
          </cell>
          <cell r="N2178">
            <v>2266809</v>
          </cell>
        </row>
        <row r="2179">
          <cell r="A2179" t="str">
            <v>FG-KUM-WNM-WL-0137</v>
          </cell>
          <cell r="B2179" t="str">
            <v>CINT</v>
          </cell>
          <cell r="C2179" t="str">
            <v/>
          </cell>
          <cell r="D2179" t="str">
            <v>KUMI SD GROMMET CENTER P WHITE PSO</v>
          </cell>
          <cell r="E2179">
            <v>45131</v>
          </cell>
          <cell r="F2179" t="str">
            <v>FERF</v>
          </cell>
          <cell r="G2179" t="str">
            <v>CI_WNM</v>
          </cell>
          <cell r="H2179" t="str">
            <v>PC</v>
          </cell>
          <cell r="I2179" t="str">
            <v>CPR</v>
          </cell>
          <cell r="J2179" t="str">
            <v/>
          </cell>
          <cell r="K2179" t="str">
            <v>M0</v>
          </cell>
          <cell r="L2179" t="str">
            <v>7915</v>
          </cell>
          <cell r="M2179" t="str">
            <v>S</v>
          </cell>
          <cell r="N2179">
            <v>1094499</v>
          </cell>
        </row>
        <row r="2180">
          <cell r="A2180" t="str">
            <v>FG-KUM-WNM-WL-0138</v>
          </cell>
          <cell r="B2180" t="str">
            <v>CINT</v>
          </cell>
          <cell r="C2180" t="str">
            <v/>
          </cell>
          <cell r="D2180" t="str">
            <v>KUMI WS 1424 P WHITE PSO +  STOP KONTAK</v>
          </cell>
          <cell r="E2180">
            <v>45175</v>
          </cell>
          <cell r="F2180" t="str">
            <v>FERF</v>
          </cell>
          <cell r="G2180" t="str">
            <v>CI_WNM</v>
          </cell>
          <cell r="H2180" t="str">
            <v>PC</v>
          </cell>
          <cell r="I2180" t="str">
            <v>CPR</v>
          </cell>
          <cell r="J2180" t="str">
            <v/>
          </cell>
          <cell r="K2180" t="str">
            <v>M0</v>
          </cell>
          <cell r="L2180" t="str">
            <v>7915</v>
          </cell>
          <cell r="M2180" t="str">
            <v>S</v>
          </cell>
          <cell r="N2180">
            <v>4637714</v>
          </cell>
        </row>
        <row r="2181">
          <cell r="A2181" t="str">
            <v>FG-KUM-WNM-WL-0139</v>
          </cell>
          <cell r="B2181" t="str">
            <v>CINT</v>
          </cell>
          <cell r="C2181" t="str">
            <v/>
          </cell>
          <cell r="D2181" t="str">
            <v>KUMI FD WS 04 + DRAWER P WHITE PSO</v>
          </cell>
          <cell r="E2181">
            <v>45175</v>
          </cell>
          <cell r="F2181" t="str">
            <v>FERF</v>
          </cell>
          <cell r="G2181" t="str">
            <v>CI_WNM</v>
          </cell>
          <cell r="H2181" t="str">
            <v>PC</v>
          </cell>
          <cell r="I2181" t="str">
            <v>CPR</v>
          </cell>
          <cell r="J2181" t="str">
            <v/>
          </cell>
          <cell r="K2181" t="str">
            <v>M0</v>
          </cell>
          <cell r="L2181" t="str">
            <v>7915</v>
          </cell>
          <cell r="M2181" t="str">
            <v>S</v>
          </cell>
          <cell r="N2181">
            <v>6231063</v>
          </cell>
        </row>
        <row r="2182">
          <cell r="A2182" t="str">
            <v>FG-KUM-WNM-WL-0140</v>
          </cell>
          <cell r="B2182" t="str">
            <v>CINT</v>
          </cell>
          <cell r="C2182" t="str">
            <v/>
          </cell>
          <cell r="D2182" t="str">
            <v>KUMI FD WS 04 P WHITE PSO</v>
          </cell>
          <cell r="E2182">
            <v>45232</v>
          </cell>
          <cell r="F2182" t="str">
            <v>FERF</v>
          </cell>
          <cell r="G2182" t="str">
            <v>CI_WNM</v>
          </cell>
          <cell r="H2182" t="str">
            <v>PC</v>
          </cell>
          <cell r="I2182" t="str">
            <v>CPR</v>
          </cell>
          <cell r="J2182" t="str">
            <v/>
          </cell>
          <cell r="K2182" t="str">
            <v>M0</v>
          </cell>
          <cell r="L2182" t="str">
            <v>7915</v>
          </cell>
          <cell r="M2182" t="str">
            <v>S</v>
          </cell>
          <cell r="N2182">
            <v>5436395</v>
          </cell>
        </row>
        <row r="2183">
          <cell r="A2183" t="str">
            <v>FG-KUM-WNM-WL-0141</v>
          </cell>
          <cell r="B2183" t="str">
            <v>CINT</v>
          </cell>
          <cell r="C2183" t="str">
            <v/>
          </cell>
          <cell r="D2183" t="str">
            <v>KUMI FD 1270 SINGLE DRAWER P BLACK PSO</v>
          </cell>
          <cell r="E2183">
            <v>45175</v>
          </cell>
          <cell r="F2183" t="str">
            <v>FERF</v>
          </cell>
          <cell r="G2183" t="str">
            <v>CI_WNM</v>
          </cell>
          <cell r="H2183" t="str">
            <v>PC</v>
          </cell>
          <cell r="I2183" t="str">
            <v>CPR</v>
          </cell>
          <cell r="J2183" t="str">
            <v/>
          </cell>
          <cell r="K2183" t="str">
            <v>M0</v>
          </cell>
          <cell r="L2183" t="str">
            <v>7915</v>
          </cell>
          <cell r="M2183" t="str">
            <v>S</v>
          </cell>
          <cell r="N2183">
            <v>1403061</v>
          </cell>
        </row>
        <row r="2184">
          <cell r="A2184" t="str">
            <v>FG-KUM-WNM-WL-0142</v>
          </cell>
          <cell r="B2184" t="str">
            <v>CINT</v>
          </cell>
          <cell r="C2184" t="str">
            <v/>
          </cell>
          <cell r="D2184" t="str">
            <v>KUMI ED P WHITE PSO SIDE TABLE KANAN</v>
          </cell>
          <cell r="E2184">
            <v>45175</v>
          </cell>
          <cell r="F2184" t="str">
            <v>FERF</v>
          </cell>
          <cell r="G2184" t="str">
            <v>CI_WNM</v>
          </cell>
          <cell r="H2184" t="str">
            <v>PC</v>
          </cell>
          <cell r="I2184" t="str">
            <v>CPR</v>
          </cell>
          <cell r="J2184" t="str">
            <v/>
          </cell>
          <cell r="K2184" t="str">
            <v>M0</v>
          </cell>
          <cell r="L2184" t="str">
            <v>7915</v>
          </cell>
          <cell r="M2184" t="str">
            <v>S</v>
          </cell>
          <cell r="N2184">
            <v>2027363</v>
          </cell>
        </row>
        <row r="2185">
          <cell r="A2185" t="str">
            <v>FG-KUM-WNM-WL-0144</v>
          </cell>
          <cell r="B2185" t="str">
            <v>CINT</v>
          </cell>
          <cell r="C2185" t="str">
            <v/>
          </cell>
          <cell r="D2185" t="str">
            <v>KUMI FDC 02 P WHITE PSO</v>
          </cell>
          <cell r="E2185">
            <v>45175</v>
          </cell>
          <cell r="F2185" t="str">
            <v>FERF</v>
          </cell>
          <cell r="G2185" t="str">
            <v>CI_WNM</v>
          </cell>
          <cell r="H2185" t="str">
            <v>PC</v>
          </cell>
          <cell r="I2185" t="str">
            <v>CPR</v>
          </cell>
          <cell r="J2185" t="str">
            <v/>
          </cell>
          <cell r="K2185" t="str">
            <v>M0</v>
          </cell>
          <cell r="L2185" t="str">
            <v>7915</v>
          </cell>
          <cell r="M2185" t="str">
            <v>S</v>
          </cell>
          <cell r="N2185">
            <v>4531985</v>
          </cell>
        </row>
        <row r="2186">
          <cell r="A2186" t="str">
            <v>FG-KUM-WNM-WL-0145</v>
          </cell>
          <cell r="B2186" t="str">
            <v>CINT</v>
          </cell>
          <cell r="C2186" t="str">
            <v/>
          </cell>
          <cell r="D2186" t="str">
            <v>KUMI SD PARTISI BLUE P WHITE PSO</v>
          </cell>
          <cell r="E2186">
            <v>45175</v>
          </cell>
          <cell r="F2186" t="str">
            <v>FERF</v>
          </cell>
          <cell r="G2186" t="str">
            <v>CI_WNM</v>
          </cell>
          <cell r="H2186" t="str">
            <v>PC</v>
          </cell>
          <cell r="I2186" t="str">
            <v>CPR</v>
          </cell>
          <cell r="J2186" t="str">
            <v/>
          </cell>
          <cell r="K2186" t="str">
            <v>M0</v>
          </cell>
          <cell r="L2186" t="str">
            <v>7915</v>
          </cell>
          <cell r="M2186" t="str">
            <v>S</v>
          </cell>
          <cell r="N2186">
            <v>1618645</v>
          </cell>
        </row>
        <row r="2187">
          <cell r="A2187" t="str">
            <v>FG-KUM-WNM-WL-0146</v>
          </cell>
          <cell r="B2187" t="str">
            <v>CINT</v>
          </cell>
          <cell r="C2187" t="str">
            <v/>
          </cell>
          <cell r="D2187" t="str">
            <v>KUMI SD PB WHITE PSO</v>
          </cell>
          <cell r="E2187">
            <v>0</v>
          </cell>
          <cell r="F2187" t="str">
            <v>FERF</v>
          </cell>
          <cell r="G2187" t="str">
            <v>CI_WNM</v>
          </cell>
          <cell r="H2187" t="str">
            <v>PC</v>
          </cell>
          <cell r="I2187" t="str">
            <v>CPR</v>
          </cell>
          <cell r="J2187" t="str">
            <v/>
          </cell>
          <cell r="K2187" t="str">
            <v>M0</v>
          </cell>
          <cell r="L2187" t="str">
            <v>7915</v>
          </cell>
          <cell r="M2187" t="str">
            <v>S</v>
          </cell>
          <cell r="N2187">
            <v>0</v>
          </cell>
        </row>
        <row r="2188">
          <cell r="A2188" t="str">
            <v>FG-KUM-WNM-WL-0147</v>
          </cell>
          <cell r="B2188" t="str">
            <v>CINT</v>
          </cell>
          <cell r="C2188" t="str">
            <v/>
          </cell>
          <cell r="D2188" t="str">
            <v>KUMI SD P BLACK DBO GROMMET KANAN</v>
          </cell>
          <cell r="E2188">
            <v>45232</v>
          </cell>
          <cell r="F2188" t="str">
            <v>FERF</v>
          </cell>
          <cell r="G2188" t="str">
            <v>CI_WNM</v>
          </cell>
          <cell r="H2188" t="str">
            <v>PC</v>
          </cell>
          <cell r="I2188" t="str">
            <v>CPR</v>
          </cell>
          <cell r="J2188" t="str">
            <v/>
          </cell>
          <cell r="K2188" t="str">
            <v>M0</v>
          </cell>
          <cell r="L2188" t="str">
            <v>7915</v>
          </cell>
          <cell r="M2188" t="str">
            <v>S</v>
          </cell>
          <cell r="N2188">
            <v>1129783</v>
          </cell>
        </row>
        <row r="2189">
          <cell r="A2189" t="str">
            <v>FG-KUM-WNM-WL-0148</v>
          </cell>
          <cell r="B2189" t="str">
            <v>CINT</v>
          </cell>
          <cell r="C2189" t="str">
            <v/>
          </cell>
          <cell r="D2189" t="str">
            <v>KUMI CD BLACK PSO</v>
          </cell>
          <cell r="E2189">
            <v>45232</v>
          </cell>
          <cell r="F2189" t="str">
            <v>FERF</v>
          </cell>
          <cell r="G2189" t="str">
            <v>CI_WNM</v>
          </cell>
          <cell r="H2189" t="str">
            <v>PC</v>
          </cell>
          <cell r="I2189" t="str">
            <v>CPR</v>
          </cell>
          <cell r="J2189" t="str">
            <v/>
          </cell>
          <cell r="K2189" t="str">
            <v>M0</v>
          </cell>
          <cell r="L2189" t="str">
            <v>7915</v>
          </cell>
          <cell r="M2189" t="str">
            <v>S</v>
          </cell>
          <cell r="N2189">
            <v>1600438</v>
          </cell>
        </row>
        <row r="2190">
          <cell r="A2190" t="str">
            <v>FG-KUM-WNM-WL-0149</v>
          </cell>
          <cell r="B2190" t="str">
            <v>CINT</v>
          </cell>
          <cell r="C2190" t="str">
            <v/>
          </cell>
          <cell r="D2190" t="str">
            <v>KUMI CD-01 BLACK PSO</v>
          </cell>
          <cell r="E2190">
            <v>45232</v>
          </cell>
          <cell r="F2190" t="str">
            <v>FERF</v>
          </cell>
          <cell r="G2190" t="str">
            <v>CI_WNM</v>
          </cell>
          <cell r="H2190" t="str">
            <v>PC</v>
          </cell>
          <cell r="I2190" t="str">
            <v>CPR</v>
          </cell>
          <cell r="J2190" t="str">
            <v/>
          </cell>
          <cell r="K2190" t="str">
            <v>M0</v>
          </cell>
          <cell r="L2190" t="str">
            <v>7915</v>
          </cell>
          <cell r="M2190" t="str">
            <v>S</v>
          </cell>
          <cell r="N2190">
            <v>1600438</v>
          </cell>
        </row>
        <row r="2191">
          <cell r="A2191" t="str">
            <v>FG-KUM-WNM-WL-0150</v>
          </cell>
          <cell r="B2191" t="str">
            <v>CINT</v>
          </cell>
          <cell r="C2191" t="str">
            <v/>
          </cell>
          <cell r="D2191" t="str">
            <v>KUMI FD P WHITE PASTEL OAK TANPA LUBANG</v>
          </cell>
          <cell r="E2191">
            <v>45266</v>
          </cell>
          <cell r="F2191" t="str">
            <v>FERF</v>
          </cell>
          <cell r="G2191" t="str">
            <v>CI_WNM</v>
          </cell>
          <cell r="H2191" t="str">
            <v>PC</v>
          </cell>
          <cell r="I2191" t="str">
            <v>CPR</v>
          </cell>
          <cell r="J2191" t="str">
            <v/>
          </cell>
          <cell r="K2191" t="str">
            <v>M0</v>
          </cell>
          <cell r="L2191" t="str">
            <v>7915</v>
          </cell>
          <cell r="M2191" t="str">
            <v>S</v>
          </cell>
          <cell r="N2191">
            <v>1660955</v>
          </cell>
        </row>
        <row r="2192">
          <cell r="A2192" t="str">
            <v>FG-KUM-WNM-WL-0151</v>
          </cell>
          <cell r="B2192" t="str">
            <v>CINT</v>
          </cell>
          <cell r="C2192" t="str">
            <v/>
          </cell>
          <cell r="D2192" t="str">
            <v>KUMI WS 1424 WHITE PSO PARTISI BLUE</v>
          </cell>
          <cell r="E2192">
            <v>0</v>
          </cell>
          <cell r="F2192" t="str">
            <v>FERF</v>
          </cell>
          <cell r="G2192" t="str">
            <v>CI_WNM</v>
          </cell>
          <cell r="H2192" t="str">
            <v>PC</v>
          </cell>
          <cell r="I2192" t="str">
            <v>CPR</v>
          </cell>
          <cell r="J2192" t="str">
            <v/>
          </cell>
          <cell r="K2192" t="str">
            <v>M0</v>
          </cell>
          <cell r="L2192" t="str">
            <v>7915</v>
          </cell>
          <cell r="M2192" t="str">
            <v>S</v>
          </cell>
          <cell r="N2192">
            <v>0</v>
          </cell>
        </row>
        <row r="2193">
          <cell r="A2193" t="str">
            <v>FG-KUM-WNM-WL-0152</v>
          </cell>
          <cell r="B2193" t="str">
            <v>CINT</v>
          </cell>
          <cell r="C2193" t="str">
            <v/>
          </cell>
          <cell r="D2193" t="str">
            <v>PARTISI KUMI FD ORANGE</v>
          </cell>
          <cell r="E2193">
            <v>0</v>
          </cell>
          <cell r="F2193" t="str">
            <v>FERF</v>
          </cell>
          <cell r="G2193" t="str">
            <v>CI_WNM</v>
          </cell>
          <cell r="H2193" t="str">
            <v>PC</v>
          </cell>
          <cell r="I2193" t="str">
            <v>CPR</v>
          </cell>
          <cell r="J2193" t="str">
            <v/>
          </cell>
          <cell r="K2193" t="str">
            <v>M0</v>
          </cell>
          <cell r="L2193" t="str">
            <v>7915</v>
          </cell>
          <cell r="M2193" t="str">
            <v>S</v>
          </cell>
          <cell r="N2193">
            <v>0</v>
          </cell>
        </row>
        <row r="2194">
          <cell r="A2194" t="str">
            <v>FG-KUM-WNM-WL-0153</v>
          </cell>
          <cell r="B2194" t="str">
            <v>CINT</v>
          </cell>
          <cell r="C2194" t="str">
            <v/>
          </cell>
          <cell r="D2194" t="str">
            <v>KUMI AST1200 P BLAK DBO SERAT SEARAH TBL</v>
          </cell>
          <cell r="E2194">
            <v>45266</v>
          </cell>
          <cell r="F2194" t="str">
            <v>FERF</v>
          </cell>
          <cell r="G2194" t="str">
            <v>CI_WNM</v>
          </cell>
          <cell r="H2194" t="str">
            <v>PC</v>
          </cell>
          <cell r="I2194" t="str">
            <v>CPR</v>
          </cell>
          <cell r="J2194" t="str">
            <v/>
          </cell>
          <cell r="K2194" t="str">
            <v>M0</v>
          </cell>
          <cell r="L2194" t="str">
            <v>7915</v>
          </cell>
          <cell r="M2194" t="str">
            <v>S</v>
          </cell>
          <cell r="N2194">
            <v>785666</v>
          </cell>
        </row>
        <row r="2195">
          <cell r="A2195" t="str">
            <v>FG-KUM-WNM-WL-0154</v>
          </cell>
          <cell r="B2195" t="str">
            <v>CINT</v>
          </cell>
          <cell r="C2195" t="str">
            <v/>
          </cell>
          <cell r="D2195" t="str">
            <v>KUMI WS 1436 WHITE PSO TANPA PARTISI</v>
          </cell>
          <cell r="E2195">
            <v>0</v>
          </cell>
          <cell r="F2195" t="str">
            <v>FERF</v>
          </cell>
          <cell r="G2195" t="str">
            <v>CI_WNM</v>
          </cell>
          <cell r="H2195" t="str">
            <v>PC</v>
          </cell>
          <cell r="I2195" t="str">
            <v>CPR</v>
          </cell>
          <cell r="J2195" t="str">
            <v/>
          </cell>
          <cell r="K2195" t="str">
            <v>M0</v>
          </cell>
          <cell r="L2195" t="str">
            <v>7915</v>
          </cell>
          <cell r="M2195" t="str">
            <v>S</v>
          </cell>
          <cell r="N2195">
            <v>0</v>
          </cell>
        </row>
        <row r="2196">
          <cell r="A2196" t="str">
            <v>FG-KUM-WNM-WL-0155</v>
          </cell>
          <cell r="B2196" t="str">
            <v>CINT</v>
          </cell>
          <cell r="C2196" t="str">
            <v/>
          </cell>
          <cell r="D2196" t="str">
            <v>KUMI WS 1424 WHITE PSO TANPA PARTISI</v>
          </cell>
          <cell r="E2196">
            <v>0</v>
          </cell>
          <cell r="F2196" t="str">
            <v>FERF</v>
          </cell>
          <cell r="G2196" t="str">
            <v>CI_WNM</v>
          </cell>
          <cell r="H2196" t="str">
            <v>PC</v>
          </cell>
          <cell r="I2196" t="str">
            <v>CPR</v>
          </cell>
          <cell r="J2196" t="str">
            <v/>
          </cell>
          <cell r="K2196" t="str">
            <v>M0</v>
          </cell>
          <cell r="L2196" t="str">
            <v>7915</v>
          </cell>
          <cell r="M2196" t="str">
            <v>S</v>
          </cell>
          <cell r="N2196">
            <v>0</v>
          </cell>
        </row>
        <row r="2197">
          <cell r="A2197" t="str">
            <v>FG-KUM-WNM-WL-0156</v>
          </cell>
          <cell r="B2197" t="str">
            <v>CINT</v>
          </cell>
          <cell r="C2197" t="str">
            <v/>
          </cell>
          <cell r="D2197" t="str">
            <v>KUMI FDC 02 P BLACK PSO</v>
          </cell>
          <cell r="E2197">
            <v>45300</v>
          </cell>
          <cell r="F2197" t="str">
            <v>FERF</v>
          </cell>
          <cell r="G2197" t="str">
            <v>CI_WNM</v>
          </cell>
          <cell r="H2197" t="str">
            <v>PC</v>
          </cell>
          <cell r="I2197" t="str">
            <v>CPR</v>
          </cell>
          <cell r="J2197" t="str">
            <v/>
          </cell>
          <cell r="K2197" t="str">
            <v>M0</v>
          </cell>
          <cell r="L2197" t="str">
            <v>7915</v>
          </cell>
          <cell r="M2197" t="str">
            <v>S</v>
          </cell>
          <cell r="N2197">
            <v>4118236</v>
          </cell>
        </row>
        <row r="2198">
          <cell r="A2198" t="str">
            <v>FG-KUM-WNM-WL-0157</v>
          </cell>
          <cell r="B2198" t="str">
            <v>CINT</v>
          </cell>
          <cell r="C2198" t="str">
            <v/>
          </cell>
          <cell r="D2198" t="str">
            <v>KUMI CD 03 HPL TACO</v>
          </cell>
          <cell r="E2198">
            <v>0</v>
          </cell>
          <cell r="F2198" t="str">
            <v>FERF</v>
          </cell>
          <cell r="G2198" t="str">
            <v>CI_WNM</v>
          </cell>
          <cell r="H2198" t="str">
            <v>PC</v>
          </cell>
          <cell r="I2198" t="str">
            <v>CPR</v>
          </cell>
          <cell r="J2198" t="str">
            <v/>
          </cell>
          <cell r="K2198" t="str">
            <v>M0</v>
          </cell>
          <cell r="L2198" t="str">
            <v>7915</v>
          </cell>
          <cell r="M2198" t="str">
            <v>S</v>
          </cell>
          <cell r="N2198">
            <v>0</v>
          </cell>
        </row>
        <row r="2199">
          <cell r="A2199" t="str">
            <v>FG-KUM-WNM-WL-0158</v>
          </cell>
          <cell r="B2199" t="str">
            <v>CINT</v>
          </cell>
          <cell r="C2199" t="str">
            <v/>
          </cell>
          <cell r="D2199" t="str">
            <v>KUMI CD 03 PVC</v>
          </cell>
          <cell r="E2199">
            <v>0</v>
          </cell>
          <cell r="F2199" t="str">
            <v>FERF</v>
          </cell>
          <cell r="G2199" t="str">
            <v>CI_WNM</v>
          </cell>
          <cell r="H2199" t="str">
            <v>PC</v>
          </cell>
          <cell r="I2199" t="str">
            <v>CPR</v>
          </cell>
          <cell r="J2199" t="str">
            <v/>
          </cell>
          <cell r="K2199" t="str">
            <v>M0</v>
          </cell>
          <cell r="L2199" t="str">
            <v>7915</v>
          </cell>
          <cell r="M2199" t="str">
            <v>S</v>
          </cell>
          <cell r="N2199">
            <v>0</v>
          </cell>
        </row>
        <row r="2200">
          <cell r="A2200" t="str">
            <v>FG-LEO-HBR-AS-0001</v>
          </cell>
          <cell r="B2200" t="str">
            <v>CINT</v>
          </cell>
          <cell r="C2200" t="str">
            <v/>
          </cell>
          <cell r="D2200" t="str">
            <v>LEON N BLACK L7</v>
          </cell>
          <cell r="E2200">
            <v>0</v>
          </cell>
          <cell r="F2200" t="str">
            <v>FERF</v>
          </cell>
          <cell r="G2200" t="str">
            <v>CI_HBR</v>
          </cell>
          <cell r="H2200" t="str">
            <v>PC</v>
          </cell>
          <cell r="I2200" t="str">
            <v>CPR</v>
          </cell>
          <cell r="J2200" t="str">
            <v/>
          </cell>
          <cell r="K2200" t="str">
            <v>M0</v>
          </cell>
          <cell r="L2200" t="str">
            <v>7915</v>
          </cell>
          <cell r="M2200" t="str">
            <v>S</v>
          </cell>
          <cell r="N2200">
            <v>0</v>
          </cell>
        </row>
        <row r="2201">
          <cell r="A2201" t="str">
            <v>FG-LEO-HBR-AS-0002</v>
          </cell>
          <cell r="B2201" t="str">
            <v>CINT</v>
          </cell>
          <cell r="C2201" t="str">
            <v/>
          </cell>
          <cell r="D2201" t="str">
            <v>LEON N BLACK O7</v>
          </cell>
          <cell r="E2201">
            <v>0</v>
          </cell>
          <cell r="F2201" t="str">
            <v>FERF</v>
          </cell>
          <cell r="G2201" t="str">
            <v>CI_HBR</v>
          </cell>
          <cell r="H2201" t="str">
            <v>PC</v>
          </cell>
          <cell r="I2201" t="str">
            <v>CPR</v>
          </cell>
          <cell r="J2201" t="str">
            <v/>
          </cell>
          <cell r="K2201" t="str">
            <v>M0</v>
          </cell>
          <cell r="L2201" t="str">
            <v>7915</v>
          </cell>
          <cell r="M2201" t="str">
            <v>S</v>
          </cell>
          <cell r="N2201">
            <v>0</v>
          </cell>
        </row>
        <row r="2202">
          <cell r="A2202" t="str">
            <v>FG-LEO-HBR-AS-0003</v>
          </cell>
          <cell r="B2202" t="str">
            <v>CINT</v>
          </cell>
          <cell r="C2202" t="str">
            <v/>
          </cell>
          <cell r="D2202" t="str">
            <v>LEON N BLUE L1</v>
          </cell>
          <cell r="E2202">
            <v>0</v>
          </cell>
          <cell r="F2202" t="str">
            <v>FERF</v>
          </cell>
          <cell r="G2202" t="str">
            <v>CI_HBR</v>
          </cell>
          <cell r="H2202" t="str">
            <v>PC</v>
          </cell>
          <cell r="I2202" t="str">
            <v>CPR</v>
          </cell>
          <cell r="J2202" t="str">
            <v/>
          </cell>
          <cell r="K2202" t="str">
            <v>M0</v>
          </cell>
          <cell r="L2202" t="str">
            <v>7915</v>
          </cell>
          <cell r="M2202" t="str">
            <v>S</v>
          </cell>
          <cell r="N2202">
            <v>0</v>
          </cell>
        </row>
        <row r="2203">
          <cell r="A2203" t="str">
            <v>FG-LEO-HBR-AS-0004</v>
          </cell>
          <cell r="B2203" t="str">
            <v>CINT</v>
          </cell>
          <cell r="C2203" t="str">
            <v/>
          </cell>
          <cell r="D2203" t="str">
            <v>LEON N BLUE O1</v>
          </cell>
          <cell r="E2203">
            <v>44834</v>
          </cell>
          <cell r="F2203" t="str">
            <v>FERF</v>
          </cell>
          <cell r="G2203" t="str">
            <v>CI_HBR</v>
          </cell>
          <cell r="H2203" t="str">
            <v>PC</v>
          </cell>
          <cell r="I2203" t="str">
            <v>CPR</v>
          </cell>
          <cell r="J2203" t="str">
            <v/>
          </cell>
          <cell r="K2203" t="str">
            <v>M0</v>
          </cell>
          <cell r="L2203" t="str">
            <v>7915</v>
          </cell>
          <cell r="M2203" t="str">
            <v>S</v>
          </cell>
          <cell r="N2203">
            <v>230967</v>
          </cell>
        </row>
        <row r="2204">
          <cell r="A2204" t="str">
            <v>FG-LEO-HBR-AS-0005</v>
          </cell>
          <cell r="B2204" t="str">
            <v>CINT</v>
          </cell>
          <cell r="C2204" t="str">
            <v/>
          </cell>
          <cell r="D2204" t="str">
            <v>LEON N BROWN N4</v>
          </cell>
          <cell r="E2204">
            <v>0</v>
          </cell>
          <cell r="F2204" t="str">
            <v>FERF</v>
          </cell>
          <cell r="G2204" t="str">
            <v>CI_HBR</v>
          </cell>
          <cell r="H2204" t="str">
            <v>PC</v>
          </cell>
          <cell r="I2204" t="str">
            <v>CPR</v>
          </cell>
          <cell r="J2204" t="str">
            <v/>
          </cell>
          <cell r="K2204" t="str">
            <v>M0</v>
          </cell>
          <cell r="L2204" t="str">
            <v>7915</v>
          </cell>
          <cell r="M2204" t="str">
            <v>S</v>
          </cell>
          <cell r="N2204">
            <v>0</v>
          </cell>
        </row>
        <row r="2205">
          <cell r="A2205" t="str">
            <v>FG-LEO-HBR-AS-0006</v>
          </cell>
          <cell r="B2205" t="str">
            <v>CINT</v>
          </cell>
          <cell r="C2205" t="str">
            <v/>
          </cell>
          <cell r="D2205" t="str">
            <v>LEON N BROWN OZ. 051</v>
          </cell>
          <cell r="E2205">
            <v>0</v>
          </cell>
          <cell r="F2205" t="str">
            <v>FERF</v>
          </cell>
          <cell r="G2205" t="str">
            <v>CI_HBR</v>
          </cell>
          <cell r="H2205" t="str">
            <v>PC</v>
          </cell>
          <cell r="I2205" t="str">
            <v>CPR</v>
          </cell>
          <cell r="J2205" t="str">
            <v/>
          </cell>
          <cell r="K2205" t="str">
            <v>M0</v>
          </cell>
          <cell r="L2205" t="str">
            <v>7915</v>
          </cell>
          <cell r="M2205" t="str">
            <v>S</v>
          </cell>
          <cell r="N2205">
            <v>0</v>
          </cell>
        </row>
        <row r="2206">
          <cell r="A2206" t="str">
            <v>FG-LEO-HBR-AS-0007</v>
          </cell>
          <cell r="B2206" t="str">
            <v>CINT</v>
          </cell>
          <cell r="C2206" t="str">
            <v/>
          </cell>
          <cell r="D2206" t="str">
            <v>LEON N CREAM N5</v>
          </cell>
          <cell r="E2206">
            <v>0</v>
          </cell>
          <cell r="F2206" t="str">
            <v>FERF</v>
          </cell>
          <cell r="G2206" t="str">
            <v>CI_HBR</v>
          </cell>
          <cell r="H2206" t="str">
            <v>PC</v>
          </cell>
          <cell r="I2206" t="str">
            <v>CPR</v>
          </cell>
          <cell r="J2206" t="str">
            <v/>
          </cell>
          <cell r="K2206" t="str">
            <v>M0</v>
          </cell>
          <cell r="L2206" t="str">
            <v>7915</v>
          </cell>
          <cell r="M2206" t="str">
            <v>S</v>
          </cell>
          <cell r="N2206">
            <v>0</v>
          </cell>
        </row>
        <row r="2207">
          <cell r="A2207" t="str">
            <v>FG-LEO-HBR-AS-0008</v>
          </cell>
          <cell r="B2207" t="str">
            <v>CINT</v>
          </cell>
          <cell r="C2207" t="str">
            <v/>
          </cell>
          <cell r="D2207" t="str">
            <v>LEON N GREEN L6</v>
          </cell>
          <cell r="E2207">
            <v>0</v>
          </cell>
          <cell r="F2207" t="str">
            <v>FERF</v>
          </cell>
          <cell r="G2207" t="str">
            <v>CI_HBR</v>
          </cell>
          <cell r="H2207" t="str">
            <v>PC</v>
          </cell>
          <cell r="I2207" t="str">
            <v>CPR</v>
          </cell>
          <cell r="J2207" t="str">
            <v/>
          </cell>
          <cell r="K2207" t="str">
            <v>M0</v>
          </cell>
          <cell r="L2207" t="str">
            <v>7915</v>
          </cell>
          <cell r="M2207" t="str">
            <v>S</v>
          </cell>
          <cell r="N2207">
            <v>0</v>
          </cell>
        </row>
        <row r="2208">
          <cell r="A2208" t="str">
            <v>FG-LEO-HBR-AS-0009</v>
          </cell>
          <cell r="B2208" t="str">
            <v>CINT</v>
          </cell>
          <cell r="C2208" t="str">
            <v/>
          </cell>
          <cell r="D2208" t="str">
            <v>LEON N GREEN O6</v>
          </cell>
          <cell r="E2208">
            <v>44834</v>
          </cell>
          <cell r="F2208" t="str">
            <v>FERF</v>
          </cell>
          <cell r="G2208" t="str">
            <v>CI_HBR</v>
          </cell>
          <cell r="H2208" t="str">
            <v>PC</v>
          </cell>
          <cell r="I2208" t="str">
            <v>CPR</v>
          </cell>
          <cell r="J2208" t="str">
            <v/>
          </cell>
          <cell r="K2208" t="str">
            <v>M0</v>
          </cell>
          <cell r="L2208" t="str">
            <v>7915</v>
          </cell>
          <cell r="M2208" t="str">
            <v>S</v>
          </cell>
          <cell r="N2208">
            <v>243064</v>
          </cell>
        </row>
        <row r="2209">
          <cell r="A2209" t="str">
            <v>FG-LEO-HBR-AS-0010</v>
          </cell>
          <cell r="B2209" t="str">
            <v>CINT</v>
          </cell>
          <cell r="C2209" t="str">
            <v/>
          </cell>
          <cell r="D2209" t="str">
            <v>LEON N GREY L2</v>
          </cell>
          <cell r="E2209">
            <v>0</v>
          </cell>
          <cell r="F2209" t="str">
            <v>FERF</v>
          </cell>
          <cell r="G2209" t="str">
            <v>CI_HBR</v>
          </cell>
          <cell r="H2209" t="str">
            <v>PC</v>
          </cell>
          <cell r="I2209" t="str">
            <v>CPR</v>
          </cell>
          <cell r="J2209" t="str">
            <v/>
          </cell>
          <cell r="K2209" t="str">
            <v>M0</v>
          </cell>
          <cell r="L2209" t="str">
            <v>7915</v>
          </cell>
          <cell r="M2209" t="str">
            <v>S</v>
          </cell>
          <cell r="N2209">
            <v>0</v>
          </cell>
        </row>
        <row r="2210">
          <cell r="A2210" t="str">
            <v>FG-LEO-HBR-AS-0011</v>
          </cell>
          <cell r="B2210" t="str">
            <v>CINT</v>
          </cell>
          <cell r="C2210" t="str">
            <v/>
          </cell>
          <cell r="D2210" t="str">
            <v>LEON N GREY O2</v>
          </cell>
          <cell r="E2210">
            <v>0</v>
          </cell>
          <cell r="F2210" t="str">
            <v>FERF</v>
          </cell>
          <cell r="G2210" t="str">
            <v>CI_HBR</v>
          </cell>
          <cell r="H2210" t="str">
            <v>PC</v>
          </cell>
          <cell r="I2210" t="str">
            <v>CPR</v>
          </cell>
          <cell r="J2210" t="str">
            <v/>
          </cell>
          <cell r="K2210" t="str">
            <v>M0</v>
          </cell>
          <cell r="L2210" t="str">
            <v>7915</v>
          </cell>
          <cell r="M2210" t="str">
            <v>S</v>
          </cell>
          <cell r="N2210">
            <v>0</v>
          </cell>
        </row>
        <row r="2211">
          <cell r="A2211" t="str">
            <v>FG-LEO-HBR-AS-0012</v>
          </cell>
          <cell r="B2211" t="str">
            <v>CINT</v>
          </cell>
          <cell r="C2211" t="str">
            <v/>
          </cell>
          <cell r="D2211" t="str">
            <v>LEON N RED N3</v>
          </cell>
          <cell r="E2211">
            <v>0</v>
          </cell>
          <cell r="F2211" t="str">
            <v>FERF</v>
          </cell>
          <cell r="G2211" t="str">
            <v>CI_HBR</v>
          </cell>
          <cell r="H2211" t="str">
            <v>PC</v>
          </cell>
          <cell r="I2211" t="str">
            <v>CPR</v>
          </cell>
          <cell r="J2211" t="str">
            <v/>
          </cell>
          <cell r="K2211" t="str">
            <v>M0</v>
          </cell>
          <cell r="L2211" t="str">
            <v>7915</v>
          </cell>
          <cell r="M2211" t="str">
            <v>S</v>
          </cell>
          <cell r="N2211">
            <v>0</v>
          </cell>
        </row>
        <row r="2212">
          <cell r="A2212" t="str">
            <v>FG-LEO-HBR-AS-0013</v>
          </cell>
          <cell r="B2212" t="str">
            <v>CINT</v>
          </cell>
          <cell r="C2212" t="str">
            <v/>
          </cell>
          <cell r="D2212" t="str">
            <v>LEON N RED O3</v>
          </cell>
          <cell r="E2212">
            <v>44834</v>
          </cell>
          <cell r="F2212" t="str">
            <v>FERF</v>
          </cell>
          <cell r="G2212" t="str">
            <v>CI_HBR</v>
          </cell>
          <cell r="H2212" t="str">
            <v>PC</v>
          </cell>
          <cell r="I2212" t="str">
            <v>CPR</v>
          </cell>
          <cell r="J2212" t="str">
            <v/>
          </cell>
          <cell r="K2212" t="str">
            <v>M0</v>
          </cell>
          <cell r="L2212" t="str">
            <v>7915</v>
          </cell>
          <cell r="M2212" t="str">
            <v>S</v>
          </cell>
          <cell r="N2212">
            <v>231285</v>
          </cell>
        </row>
        <row r="2213">
          <cell r="A2213" t="str">
            <v>FG-LEO-HBR-AS-0014</v>
          </cell>
          <cell r="B2213" t="str">
            <v>CINT</v>
          </cell>
          <cell r="C2213" t="str">
            <v/>
          </cell>
          <cell r="D2213" t="str">
            <v>LEON N YELLOW L8</v>
          </cell>
          <cell r="E2213">
            <v>0</v>
          </cell>
          <cell r="F2213" t="str">
            <v>FERF</v>
          </cell>
          <cell r="G2213" t="str">
            <v>CI_HBR</v>
          </cell>
          <cell r="H2213" t="str">
            <v>PC</v>
          </cell>
          <cell r="I2213" t="str">
            <v>CPR</v>
          </cell>
          <cell r="J2213" t="str">
            <v/>
          </cell>
          <cell r="K2213" t="str">
            <v>M0</v>
          </cell>
          <cell r="L2213" t="str">
            <v>7915</v>
          </cell>
          <cell r="M2213" t="str">
            <v>S</v>
          </cell>
          <cell r="N2213">
            <v>0</v>
          </cell>
        </row>
        <row r="2214">
          <cell r="A2214" t="str">
            <v>FG-LEO-HBR-AS-0015</v>
          </cell>
          <cell r="B2214" t="str">
            <v>CINT</v>
          </cell>
          <cell r="C2214" t="str">
            <v/>
          </cell>
          <cell r="D2214" t="str">
            <v>LEON P SILVER BLACK L7</v>
          </cell>
          <cell r="E2214">
            <v>0</v>
          </cell>
          <cell r="F2214" t="str">
            <v>FERF</v>
          </cell>
          <cell r="G2214" t="str">
            <v>CI_HBR</v>
          </cell>
          <cell r="H2214" t="str">
            <v>PC</v>
          </cell>
          <cell r="I2214" t="str">
            <v>CPR</v>
          </cell>
          <cell r="J2214" t="str">
            <v/>
          </cell>
          <cell r="K2214" t="str">
            <v>M0</v>
          </cell>
          <cell r="L2214" t="str">
            <v>7915</v>
          </cell>
          <cell r="M2214" t="str">
            <v>S</v>
          </cell>
          <cell r="N2214">
            <v>0</v>
          </cell>
        </row>
        <row r="2215">
          <cell r="A2215" t="str">
            <v>FG-LEO-HBR-AS-0016</v>
          </cell>
          <cell r="B2215" t="str">
            <v>CINT</v>
          </cell>
          <cell r="C2215" t="str">
            <v/>
          </cell>
          <cell r="D2215" t="str">
            <v>LEON P SILVER BLUE L1</v>
          </cell>
          <cell r="E2215">
            <v>0</v>
          </cell>
          <cell r="F2215" t="str">
            <v>FERF</v>
          </cell>
          <cell r="G2215" t="str">
            <v>CI_HBR</v>
          </cell>
          <cell r="H2215" t="str">
            <v>PC</v>
          </cell>
          <cell r="I2215" t="str">
            <v>CPR</v>
          </cell>
          <cell r="J2215" t="str">
            <v/>
          </cell>
          <cell r="K2215" t="str">
            <v>M0</v>
          </cell>
          <cell r="L2215" t="str">
            <v>7915</v>
          </cell>
          <cell r="M2215" t="str">
            <v>S</v>
          </cell>
          <cell r="N2215">
            <v>0</v>
          </cell>
        </row>
        <row r="2216">
          <cell r="A2216" t="str">
            <v>FG-LEO-HBR-AS-0017</v>
          </cell>
          <cell r="B2216" t="str">
            <v>CINT</v>
          </cell>
          <cell r="C2216" t="str">
            <v/>
          </cell>
          <cell r="D2216" t="str">
            <v>LEON P SILVER BLUE O1</v>
          </cell>
          <cell r="E2216">
            <v>0</v>
          </cell>
          <cell r="F2216" t="str">
            <v>FERF</v>
          </cell>
          <cell r="G2216" t="str">
            <v>CI_HBR</v>
          </cell>
          <cell r="H2216" t="str">
            <v>PC</v>
          </cell>
          <cell r="I2216" t="str">
            <v>CPR</v>
          </cell>
          <cell r="J2216" t="str">
            <v/>
          </cell>
          <cell r="K2216" t="str">
            <v>M0</v>
          </cell>
          <cell r="L2216" t="str">
            <v>7915</v>
          </cell>
          <cell r="M2216" t="str">
            <v>S</v>
          </cell>
          <cell r="N2216">
            <v>0</v>
          </cell>
        </row>
        <row r="2217">
          <cell r="A2217" t="str">
            <v>FG-LEO-HBR-AS-0018</v>
          </cell>
          <cell r="B2217" t="str">
            <v>CINT</v>
          </cell>
          <cell r="C2217" t="str">
            <v/>
          </cell>
          <cell r="D2217" t="str">
            <v>LEON P SILVER BROWN N4</v>
          </cell>
          <cell r="E2217">
            <v>0</v>
          </cell>
          <cell r="F2217" t="str">
            <v>FERF</v>
          </cell>
          <cell r="G2217" t="str">
            <v>CI_HBR</v>
          </cell>
          <cell r="H2217" t="str">
            <v>PC</v>
          </cell>
          <cell r="I2217" t="str">
            <v>CPR</v>
          </cell>
          <cell r="J2217" t="str">
            <v/>
          </cell>
          <cell r="K2217" t="str">
            <v>M0</v>
          </cell>
          <cell r="L2217" t="str">
            <v>7915</v>
          </cell>
          <cell r="M2217" t="str">
            <v>S</v>
          </cell>
          <cell r="N2217">
            <v>0</v>
          </cell>
        </row>
        <row r="2218">
          <cell r="A2218" t="str">
            <v>FG-LEO-HBR-AS-0019</v>
          </cell>
          <cell r="B2218" t="str">
            <v>CINT</v>
          </cell>
          <cell r="C2218" t="str">
            <v/>
          </cell>
          <cell r="D2218" t="str">
            <v>LEON P SILVER CREAM N5</v>
          </cell>
          <cell r="E2218">
            <v>0</v>
          </cell>
          <cell r="F2218" t="str">
            <v>FERF</v>
          </cell>
          <cell r="G2218" t="str">
            <v>CI_HBR</v>
          </cell>
          <cell r="H2218" t="str">
            <v>PC</v>
          </cell>
          <cell r="I2218" t="str">
            <v>CPR</v>
          </cell>
          <cell r="J2218" t="str">
            <v/>
          </cell>
          <cell r="K2218" t="str">
            <v>M0</v>
          </cell>
          <cell r="L2218" t="str">
            <v>7915</v>
          </cell>
          <cell r="M2218" t="str">
            <v>S</v>
          </cell>
          <cell r="N2218">
            <v>0</v>
          </cell>
        </row>
        <row r="2219">
          <cell r="A2219" t="str">
            <v>FG-LEO-HBR-AS-0020</v>
          </cell>
          <cell r="B2219" t="str">
            <v>CINT</v>
          </cell>
          <cell r="C2219" t="str">
            <v/>
          </cell>
          <cell r="D2219" t="str">
            <v>LEON P SILVER GREEN L6</v>
          </cell>
          <cell r="E2219">
            <v>0</v>
          </cell>
          <cell r="F2219" t="str">
            <v>FERF</v>
          </cell>
          <cell r="G2219" t="str">
            <v>CI_HBR</v>
          </cell>
          <cell r="H2219" t="str">
            <v>PC</v>
          </cell>
          <cell r="I2219" t="str">
            <v>CPR</v>
          </cell>
          <cell r="J2219" t="str">
            <v/>
          </cell>
          <cell r="K2219" t="str">
            <v>M0</v>
          </cell>
          <cell r="L2219" t="str">
            <v>7915</v>
          </cell>
          <cell r="M2219" t="str">
            <v>S</v>
          </cell>
          <cell r="N2219">
            <v>0</v>
          </cell>
        </row>
        <row r="2220">
          <cell r="A2220" t="str">
            <v>FG-LEO-HBR-AS-0021</v>
          </cell>
          <cell r="B2220" t="str">
            <v>CINT</v>
          </cell>
          <cell r="C2220" t="str">
            <v/>
          </cell>
          <cell r="D2220" t="str">
            <v>LEON P SILVER GREEN O6</v>
          </cell>
          <cell r="E2220">
            <v>0</v>
          </cell>
          <cell r="F2220" t="str">
            <v>FERF</v>
          </cell>
          <cell r="G2220" t="str">
            <v>CI_HBR</v>
          </cell>
          <cell r="H2220" t="str">
            <v>PC</v>
          </cell>
          <cell r="I2220" t="str">
            <v>CPR</v>
          </cell>
          <cell r="J2220" t="str">
            <v/>
          </cell>
          <cell r="K2220" t="str">
            <v>M0</v>
          </cell>
          <cell r="L2220" t="str">
            <v>7915</v>
          </cell>
          <cell r="M2220" t="str">
            <v>S</v>
          </cell>
          <cell r="N2220">
            <v>0</v>
          </cell>
        </row>
        <row r="2221">
          <cell r="A2221" t="str">
            <v>FG-LEO-HBR-AS-0022</v>
          </cell>
          <cell r="B2221" t="str">
            <v>CINT</v>
          </cell>
          <cell r="C2221" t="str">
            <v/>
          </cell>
          <cell r="D2221" t="str">
            <v>LEON P SILVER GREY L2</v>
          </cell>
          <cell r="E2221">
            <v>0</v>
          </cell>
          <cell r="F2221" t="str">
            <v>FERF</v>
          </cell>
          <cell r="G2221" t="str">
            <v>CI_HBR</v>
          </cell>
          <cell r="H2221" t="str">
            <v>PC</v>
          </cell>
          <cell r="I2221" t="str">
            <v>CPR</v>
          </cell>
          <cell r="J2221" t="str">
            <v/>
          </cell>
          <cell r="K2221" t="str">
            <v>M0</v>
          </cell>
          <cell r="L2221" t="str">
            <v>7915</v>
          </cell>
          <cell r="M2221" t="str">
            <v>S</v>
          </cell>
          <cell r="N2221">
            <v>0</v>
          </cell>
        </row>
        <row r="2222">
          <cell r="A2222" t="str">
            <v>FG-LEO-HBR-AS-0023</v>
          </cell>
          <cell r="B2222" t="str">
            <v>CINT</v>
          </cell>
          <cell r="C2222" t="str">
            <v/>
          </cell>
          <cell r="D2222" t="str">
            <v>LEON P SILVER RED N3</v>
          </cell>
          <cell r="E2222">
            <v>0</v>
          </cell>
          <cell r="F2222" t="str">
            <v>FERF</v>
          </cell>
          <cell r="G2222" t="str">
            <v>CI_HBR</v>
          </cell>
          <cell r="H2222" t="str">
            <v>PC</v>
          </cell>
          <cell r="I2222" t="str">
            <v>CPR</v>
          </cell>
          <cell r="J2222" t="str">
            <v/>
          </cell>
          <cell r="K2222" t="str">
            <v>M0</v>
          </cell>
          <cell r="L2222" t="str">
            <v>7915</v>
          </cell>
          <cell r="M2222" t="str">
            <v>S</v>
          </cell>
          <cell r="N2222">
            <v>0</v>
          </cell>
        </row>
        <row r="2223">
          <cell r="A2223" t="str">
            <v>FG-LEO-HBR-AS-0024</v>
          </cell>
          <cell r="B2223" t="str">
            <v>CINT</v>
          </cell>
          <cell r="C2223" t="str">
            <v/>
          </cell>
          <cell r="D2223" t="str">
            <v>LEON P SILVER RED O3</v>
          </cell>
          <cell r="E2223">
            <v>0</v>
          </cell>
          <cell r="F2223" t="str">
            <v>FERF</v>
          </cell>
          <cell r="G2223" t="str">
            <v>CI_HBR</v>
          </cell>
          <cell r="H2223" t="str">
            <v>PC</v>
          </cell>
          <cell r="I2223" t="str">
            <v>CPR</v>
          </cell>
          <cell r="J2223" t="str">
            <v/>
          </cell>
          <cell r="K2223" t="str">
            <v>M0</v>
          </cell>
          <cell r="L2223" t="str">
            <v>7915</v>
          </cell>
          <cell r="M2223" t="str">
            <v>S</v>
          </cell>
          <cell r="N2223">
            <v>0</v>
          </cell>
        </row>
        <row r="2224">
          <cell r="A2224" t="str">
            <v>FG-LNO-WNM-AS-0001</v>
          </cell>
          <cell r="B2224" t="str">
            <v>CINT</v>
          </cell>
          <cell r="C2224" t="str">
            <v/>
          </cell>
          <cell r="D2224" t="str">
            <v>LEGNO 201 P GREY BLACK LE7</v>
          </cell>
          <cell r="E2224">
            <v>44844</v>
          </cell>
          <cell r="F2224" t="str">
            <v>FERF</v>
          </cell>
          <cell r="G2224" t="str">
            <v>CI_WNM</v>
          </cell>
          <cell r="H2224" t="str">
            <v>PC</v>
          </cell>
          <cell r="I2224" t="str">
            <v>CPR</v>
          </cell>
          <cell r="J2224" t="str">
            <v/>
          </cell>
          <cell r="K2224" t="str">
            <v>M0</v>
          </cell>
          <cell r="L2224" t="str">
            <v>7915</v>
          </cell>
          <cell r="M2224" t="str">
            <v>S</v>
          </cell>
          <cell r="N2224">
            <v>1214216</v>
          </cell>
        </row>
        <row r="2225">
          <cell r="A2225" t="str">
            <v>FG-LNO-WNM-AS-0002</v>
          </cell>
          <cell r="B2225" t="str">
            <v>CINT</v>
          </cell>
          <cell r="C2225" t="str">
            <v/>
          </cell>
          <cell r="D2225" t="str">
            <v>LEGNO 201 P GREY BLUE LE1</v>
          </cell>
          <cell r="E2225">
            <v>44844</v>
          </cell>
          <cell r="F2225" t="str">
            <v>FERF</v>
          </cell>
          <cell r="G2225" t="str">
            <v>CI_WNM</v>
          </cell>
          <cell r="H2225" t="str">
            <v>PC</v>
          </cell>
          <cell r="I2225" t="str">
            <v>CPR</v>
          </cell>
          <cell r="J2225" t="str">
            <v/>
          </cell>
          <cell r="K2225" t="str">
            <v>M0</v>
          </cell>
          <cell r="L2225" t="str">
            <v>7915</v>
          </cell>
          <cell r="M2225" t="str">
            <v>S</v>
          </cell>
          <cell r="N2225">
            <v>325241</v>
          </cell>
        </row>
        <row r="2226">
          <cell r="A2226" t="str">
            <v>FG-LNO-WNM-AS-0003</v>
          </cell>
          <cell r="B2226" t="str">
            <v>CINT</v>
          </cell>
          <cell r="C2226" t="str">
            <v/>
          </cell>
          <cell r="D2226" t="str">
            <v>LEGNO 201 P GREY GREEN LE6</v>
          </cell>
          <cell r="E2226">
            <v>0</v>
          </cell>
          <cell r="F2226" t="str">
            <v>FERF</v>
          </cell>
          <cell r="G2226" t="str">
            <v>CI_WNM</v>
          </cell>
          <cell r="H2226" t="str">
            <v>PC</v>
          </cell>
          <cell r="I2226" t="str">
            <v>CPR</v>
          </cell>
          <cell r="J2226" t="str">
            <v/>
          </cell>
          <cell r="K2226" t="str">
            <v>M0</v>
          </cell>
          <cell r="L2226" t="str">
            <v>7915</v>
          </cell>
          <cell r="M2226" t="str">
            <v>S</v>
          </cell>
          <cell r="N2226">
            <v>0</v>
          </cell>
        </row>
        <row r="2227">
          <cell r="A2227" t="str">
            <v>FG-LNO-WNM-AS-0004</v>
          </cell>
          <cell r="B2227" t="str">
            <v>CINT</v>
          </cell>
          <cell r="C2227" t="str">
            <v/>
          </cell>
          <cell r="D2227" t="str">
            <v>LEGNO 201 P GREY GREY LE2</v>
          </cell>
          <cell r="E2227">
            <v>44844</v>
          </cell>
          <cell r="F2227" t="str">
            <v>FERF</v>
          </cell>
          <cell r="G2227" t="str">
            <v>CI_WNM</v>
          </cell>
          <cell r="H2227" t="str">
            <v>PC</v>
          </cell>
          <cell r="I2227" t="str">
            <v>CPR</v>
          </cell>
          <cell r="J2227" t="str">
            <v/>
          </cell>
          <cell r="K2227" t="str">
            <v>M0</v>
          </cell>
          <cell r="L2227" t="str">
            <v>7915</v>
          </cell>
          <cell r="M2227" t="str">
            <v>S</v>
          </cell>
          <cell r="N2227">
            <v>747173</v>
          </cell>
        </row>
        <row r="2228">
          <cell r="A2228" t="str">
            <v>FG-LNO-WNM-AS-0005</v>
          </cell>
          <cell r="B2228" t="str">
            <v>CINT</v>
          </cell>
          <cell r="C2228" t="str">
            <v/>
          </cell>
          <cell r="D2228" t="str">
            <v>LEGNO 201 P GREY RED LE3</v>
          </cell>
          <cell r="E2228">
            <v>44834</v>
          </cell>
          <cell r="F2228" t="str">
            <v>FERF</v>
          </cell>
          <cell r="G2228" t="str">
            <v>CI_WNM</v>
          </cell>
          <cell r="H2228" t="str">
            <v>PC</v>
          </cell>
          <cell r="I2228" t="str">
            <v>CPR</v>
          </cell>
          <cell r="J2228" t="str">
            <v/>
          </cell>
          <cell r="K2228" t="str">
            <v>M0</v>
          </cell>
          <cell r="L2228" t="str">
            <v>7915</v>
          </cell>
          <cell r="M2228" t="str">
            <v>S</v>
          </cell>
          <cell r="N2228">
            <v>1214216</v>
          </cell>
        </row>
        <row r="2229">
          <cell r="A2229" t="str">
            <v>FG-LNO-WNM-AS-0006</v>
          </cell>
          <cell r="B2229" t="str">
            <v>CINT</v>
          </cell>
          <cell r="C2229" t="str">
            <v/>
          </cell>
          <cell r="D2229" t="str">
            <v>LEGNO 203 P GREY BLUE LE1</v>
          </cell>
          <cell r="E2229">
            <v>44844</v>
          </cell>
          <cell r="F2229" t="str">
            <v>FERF</v>
          </cell>
          <cell r="G2229" t="str">
            <v>CI_WNM</v>
          </cell>
          <cell r="H2229" t="str">
            <v>PC</v>
          </cell>
          <cell r="I2229" t="str">
            <v>CPR</v>
          </cell>
          <cell r="J2229" t="str">
            <v/>
          </cell>
          <cell r="K2229" t="str">
            <v>M0</v>
          </cell>
          <cell r="L2229" t="str">
            <v>7915</v>
          </cell>
          <cell r="M2229" t="str">
            <v>S</v>
          </cell>
          <cell r="N2229">
            <v>1249559</v>
          </cell>
        </row>
        <row r="2230">
          <cell r="A2230" t="str">
            <v>FG-LNO-WNM-AS-0007</v>
          </cell>
          <cell r="B2230" t="str">
            <v>CINT</v>
          </cell>
          <cell r="C2230" t="str">
            <v/>
          </cell>
          <cell r="D2230" t="str">
            <v>LEGNO 203 GREY BLACK LE7</v>
          </cell>
          <cell r="E2230">
            <v>44844</v>
          </cell>
          <cell r="F2230" t="str">
            <v>FERF</v>
          </cell>
          <cell r="G2230" t="str">
            <v>CI_WNM</v>
          </cell>
          <cell r="H2230" t="str">
            <v>PC</v>
          </cell>
          <cell r="I2230" t="str">
            <v>CPR</v>
          </cell>
          <cell r="J2230" t="str">
            <v/>
          </cell>
          <cell r="K2230" t="str">
            <v>M0</v>
          </cell>
          <cell r="L2230" t="str">
            <v>7915</v>
          </cell>
          <cell r="M2230" t="str">
            <v>S</v>
          </cell>
          <cell r="N2230">
            <v>1497512</v>
          </cell>
        </row>
        <row r="2231">
          <cell r="A2231" t="str">
            <v>FG-LNO-WNM-AS-0008</v>
          </cell>
          <cell r="B2231" t="str">
            <v>CINT</v>
          </cell>
          <cell r="C2231" t="str">
            <v/>
          </cell>
          <cell r="D2231" t="str">
            <v>LEGNO 203 GREY GREEN LE6</v>
          </cell>
          <cell r="E2231">
            <v>44844</v>
          </cell>
          <cell r="F2231" t="str">
            <v>FERF</v>
          </cell>
          <cell r="G2231" t="str">
            <v>CI_WNM</v>
          </cell>
          <cell r="H2231" t="str">
            <v>PC</v>
          </cell>
          <cell r="I2231" t="str">
            <v>CPR</v>
          </cell>
          <cell r="J2231" t="str">
            <v/>
          </cell>
          <cell r="K2231" t="str">
            <v>M0</v>
          </cell>
          <cell r="L2231" t="str">
            <v>7915</v>
          </cell>
          <cell r="M2231" t="str">
            <v>S</v>
          </cell>
          <cell r="N2231">
            <v>1249559</v>
          </cell>
        </row>
        <row r="2232">
          <cell r="A2232" t="str">
            <v>FG-LNO-WNM-AS-0009</v>
          </cell>
          <cell r="B2232" t="str">
            <v>CINT</v>
          </cell>
          <cell r="C2232" t="str">
            <v/>
          </cell>
          <cell r="D2232" t="str">
            <v>LEGNO 203 GREY GREY LE2</v>
          </cell>
          <cell r="E2232">
            <v>44844</v>
          </cell>
          <cell r="F2232" t="str">
            <v>FERF</v>
          </cell>
          <cell r="G2232" t="str">
            <v>CI_WNM</v>
          </cell>
          <cell r="H2232" t="str">
            <v>PC</v>
          </cell>
          <cell r="I2232" t="str">
            <v>CPR</v>
          </cell>
          <cell r="J2232" t="str">
            <v/>
          </cell>
          <cell r="K2232" t="str">
            <v>M0</v>
          </cell>
          <cell r="L2232" t="str">
            <v>7915</v>
          </cell>
          <cell r="M2232" t="str">
            <v>S</v>
          </cell>
          <cell r="N2232">
            <v>1249559</v>
          </cell>
        </row>
        <row r="2233">
          <cell r="A2233" t="str">
            <v>FG-LNO-WNM-AS-0010</v>
          </cell>
          <cell r="B2233" t="str">
            <v>CINT</v>
          </cell>
          <cell r="C2233" t="str">
            <v/>
          </cell>
          <cell r="D2233" t="str">
            <v>LEGNO 203 GREY RED LE3</v>
          </cell>
          <cell r="E2233">
            <v>44844</v>
          </cell>
          <cell r="F2233" t="str">
            <v>FERF</v>
          </cell>
          <cell r="G2233" t="str">
            <v>CI_WNM</v>
          </cell>
          <cell r="H2233" t="str">
            <v>PC</v>
          </cell>
          <cell r="I2233" t="str">
            <v>CPR</v>
          </cell>
          <cell r="J2233" t="str">
            <v/>
          </cell>
          <cell r="K2233" t="str">
            <v>M0</v>
          </cell>
          <cell r="L2233" t="str">
            <v>7915</v>
          </cell>
          <cell r="M2233" t="str">
            <v>S</v>
          </cell>
          <cell r="N2233">
            <v>1249559</v>
          </cell>
        </row>
        <row r="2234">
          <cell r="A2234" t="str">
            <v>FG-LOT-WNM-AS-0001</v>
          </cell>
          <cell r="B2234" t="str">
            <v>CINT</v>
          </cell>
          <cell r="C2234" t="str">
            <v/>
          </cell>
          <cell r="D2234" t="str">
            <v>LOTUS N BACK CREAM BLACK L7</v>
          </cell>
          <cell r="E2234">
            <v>0</v>
          </cell>
          <cell r="F2234" t="str">
            <v>FERF</v>
          </cell>
          <cell r="G2234" t="str">
            <v>CI_WNM</v>
          </cell>
          <cell r="H2234" t="str">
            <v>PC</v>
          </cell>
          <cell r="I2234" t="str">
            <v>CPR</v>
          </cell>
          <cell r="J2234" t="str">
            <v/>
          </cell>
          <cell r="K2234" t="str">
            <v>M0</v>
          </cell>
          <cell r="L2234" t="str">
            <v>7915</v>
          </cell>
          <cell r="M2234" t="str">
            <v>S</v>
          </cell>
          <cell r="N2234">
            <v>0</v>
          </cell>
        </row>
        <row r="2235">
          <cell r="A2235" t="str">
            <v>FG-LOT-WNM-AS-0002</v>
          </cell>
          <cell r="B2235" t="str">
            <v>CINT</v>
          </cell>
          <cell r="C2235" t="str">
            <v/>
          </cell>
          <cell r="D2235" t="str">
            <v>LOTUS N BACK BEIGE YK BLUE 121</v>
          </cell>
          <cell r="E2235">
            <v>0</v>
          </cell>
          <cell r="F2235" t="str">
            <v>FERF</v>
          </cell>
          <cell r="G2235" t="str">
            <v>CI_WNM</v>
          </cell>
          <cell r="H2235" t="str">
            <v>PC</v>
          </cell>
          <cell r="I2235" t="str">
            <v>CPR</v>
          </cell>
          <cell r="J2235" t="str">
            <v/>
          </cell>
          <cell r="K2235" t="str">
            <v>M0</v>
          </cell>
          <cell r="L2235" t="str">
            <v>7915</v>
          </cell>
          <cell r="M2235" t="str">
            <v>S</v>
          </cell>
          <cell r="N2235">
            <v>0</v>
          </cell>
        </row>
        <row r="2236">
          <cell r="A2236" t="str">
            <v>FG-LOT-WNM-AS-0003</v>
          </cell>
          <cell r="B2236" t="str">
            <v>CINT</v>
          </cell>
          <cell r="C2236" t="str">
            <v/>
          </cell>
          <cell r="D2236" t="str">
            <v>LOTUS N BACK GREY CREAM O5</v>
          </cell>
          <cell r="E2236">
            <v>0</v>
          </cell>
          <cell r="F2236" t="str">
            <v>FERF</v>
          </cell>
          <cell r="G2236" t="str">
            <v>CI_WNM</v>
          </cell>
          <cell r="H2236" t="str">
            <v>PC</v>
          </cell>
          <cell r="I2236" t="str">
            <v>CPR</v>
          </cell>
          <cell r="J2236" t="str">
            <v/>
          </cell>
          <cell r="K2236" t="str">
            <v>M0</v>
          </cell>
          <cell r="L2236" t="str">
            <v>7915</v>
          </cell>
          <cell r="M2236" t="str">
            <v>S</v>
          </cell>
          <cell r="N2236">
            <v>0</v>
          </cell>
        </row>
        <row r="2237">
          <cell r="A2237" t="str">
            <v>FG-LOT-WNM-AS-0004</v>
          </cell>
          <cell r="B2237" t="str">
            <v>CINT</v>
          </cell>
          <cell r="C2237" t="str">
            <v/>
          </cell>
          <cell r="D2237" t="str">
            <v>LOTUS N BACK CREAM BLACK L7 ( EXPORT )</v>
          </cell>
          <cell r="E2237">
            <v>0</v>
          </cell>
          <cell r="F2237" t="str">
            <v>FERF</v>
          </cell>
          <cell r="G2237" t="str">
            <v>CI_WNM</v>
          </cell>
          <cell r="H2237" t="str">
            <v>PC</v>
          </cell>
          <cell r="I2237" t="str">
            <v>CPR</v>
          </cell>
          <cell r="J2237" t="str">
            <v/>
          </cell>
          <cell r="K2237" t="str">
            <v>M0</v>
          </cell>
          <cell r="L2237" t="str">
            <v>7915</v>
          </cell>
          <cell r="M2237" t="str">
            <v>S</v>
          </cell>
          <cell r="N2237">
            <v>0</v>
          </cell>
        </row>
        <row r="2238">
          <cell r="A2238" t="str">
            <v>FG-LOT-WNM-AS-0005</v>
          </cell>
          <cell r="B2238" t="str">
            <v>CINT</v>
          </cell>
          <cell r="C2238" t="str">
            <v/>
          </cell>
          <cell r="D2238" t="str">
            <v>LOTUS N BACK CREAM BLACK O7</v>
          </cell>
          <cell r="E2238">
            <v>0</v>
          </cell>
          <cell r="F2238" t="str">
            <v>FERF</v>
          </cell>
          <cell r="G2238" t="str">
            <v>CI_WNM</v>
          </cell>
          <cell r="H2238" t="str">
            <v>PC</v>
          </cell>
          <cell r="I2238" t="str">
            <v>CPR</v>
          </cell>
          <cell r="J2238" t="str">
            <v/>
          </cell>
          <cell r="K2238" t="str">
            <v>M0</v>
          </cell>
          <cell r="L2238" t="str">
            <v>7915</v>
          </cell>
          <cell r="M2238" t="str">
            <v>S</v>
          </cell>
          <cell r="N2238">
            <v>0</v>
          </cell>
        </row>
        <row r="2239">
          <cell r="A2239" t="str">
            <v>FG-LOT-WNM-AS-0006</v>
          </cell>
          <cell r="B2239" t="str">
            <v>CINT</v>
          </cell>
          <cell r="C2239" t="str">
            <v/>
          </cell>
          <cell r="D2239" t="str">
            <v>LOTUS N BACK CREAM BLUE GEORGIA 121 EX</v>
          </cell>
          <cell r="E2239">
            <v>44769</v>
          </cell>
          <cell r="F2239" t="str">
            <v>FERF</v>
          </cell>
          <cell r="G2239" t="str">
            <v>CI_WNM</v>
          </cell>
          <cell r="H2239" t="str">
            <v>PC</v>
          </cell>
          <cell r="I2239" t="str">
            <v>CPR</v>
          </cell>
          <cell r="J2239" t="str">
            <v/>
          </cell>
          <cell r="K2239" t="str">
            <v>M0</v>
          </cell>
          <cell r="L2239" t="str">
            <v>7915</v>
          </cell>
          <cell r="M2239" t="str">
            <v>S</v>
          </cell>
          <cell r="N2239">
            <v>0</v>
          </cell>
        </row>
        <row r="2240">
          <cell r="A2240" t="str">
            <v>FG-LOT-WNM-AS-0007</v>
          </cell>
          <cell r="B2240" t="str">
            <v>CINT</v>
          </cell>
          <cell r="C2240" t="str">
            <v/>
          </cell>
          <cell r="D2240" t="str">
            <v>LOTUS N BACK CREAM BLUE L1</v>
          </cell>
          <cell r="E2240">
            <v>44834</v>
          </cell>
          <cell r="F2240" t="str">
            <v>FERF</v>
          </cell>
          <cell r="G2240" t="str">
            <v>CI_WNM</v>
          </cell>
          <cell r="H2240" t="str">
            <v>PC</v>
          </cell>
          <cell r="I2240" t="str">
            <v>CPR</v>
          </cell>
          <cell r="J2240" t="str">
            <v/>
          </cell>
          <cell r="K2240" t="str">
            <v>M0</v>
          </cell>
          <cell r="L2240" t="str">
            <v>7915</v>
          </cell>
          <cell r="M2240" t="str">
            <v>S</v>
          </cell>
          <cell r="N2240">
            <v>393214</v>
          </cell>
        </row>
        <row r="2241">
          <cell r="A2241" t="str">
            <v>FG-LOT-WNM-AS-0008</v>
          </cell>
          <cell r="B2241" t="str">
            <v>CINT</v>
          </cell>
          <cell r="C2241" t="str">
            <v/>
          </cell>
          <cell r="D2241" t="str">
            <v>LOTUS N BACK CREAM BLUE O1</v>
          </cell>
          <cell r="E2241">
            <v>0</v>
          </cell>
          <cell r="F2241" t="str">
            <v>FERF</v>
          </cell>
          <cell r="G2241" t="str">
            <v>CI_WNM</v>
          </cell>
          <cell r="H2241" t="str">
            <v>PC</v>
          </cell>
          <cell r="I2241" t="str">
            <v>CPR</v>
          </cell>
          <cell r="J2241" t="str">
            <v/>
          </cell>
          <cell r="K2241" t="str">
            <v>M0</v>
          </cell>
          <cell r="L2241" t="str">
            <v>7915</v>
          </cell>
          <cell r="M2241" t="str">
            <v>S</v>
          </cell>
          <cell r="N2241">
            <v>0</v>
          </cell>
        </row>
        <row r="2242">
          <cell r="A2242" t="str">
            <v>FG-LOT-WNM-AS-0009</v>
          </cell>
          <cell r="B2242" t="str">
            <v>CINT</v>
          </cell>
          <cell r="C2242" t="str">
            <v/>
          </cell>
          <cell r="D2242" t="str">
            <v>LOTUS N BACK CREAM BROWN N4</v>
          </cell>
          <cell r="E2242">
            <v>0</v>
          </cell>
          <cell r="F2242" t="str">
            <v>FERF</v>
          </cell>
          <cell r="G2242" t="str">
            <v>CI_WNM</v>
          </cell>
          <cell r="H2242" t="str">
            <v>PC</v>
          </cell>
          <cell r="I2242" t="str">
            <v>CPR</v>
          </cell>
          <cell r="J2242" t="str">
            <v/>
          </cell>
          <cell r="K2242" t="str">
            <v>M0</v>
          </cell>
          <cell r="L2242" t="str">
            <v>7915</v>
          </cell>
          <cell r="M2242" t="str">
            <v>S</v>
          </cell>
          <cell r="N2242">
            <v>0</v>
          </cell>
        </row>
        <row r="2243">
          <cell r="A2243" t="str">
            <v>FG-LOT-WNM-AS-0010</v>
          </cell>
          <cell r="B2243" t="str">
            <v>CINT</v>
          </cell>
          <cell r="C2243" t="str">
            <v/>
          </cell>
          <cell r="D2243" t="str">
            <v>LOTUS N BACK CREAM CREAM N5</v>
          </cell>
          <cell r="E2243">
            <v>0</v>
          </cell>
          <cell r="F2243" t="str">
            <v>FERF</v>
          </cell>
          <cell r="G2243" t="str">
            <v>CI_WNM</v>
          </cell>
          <cell r="H2243" t="str">
            <v>PC</v>
          </cell>
          <cell r="I2243" t="str">
            <v>CPR</v>
          </cell>
          <cell r="J2243" t="str">
            <v/>
          </cell>
          <cell r="K2243" t="str">
            <v>M0</v>
          </cell>
          <cell r="L2243" t="str">
            <v>7915</v>
          </cell>
          <cell r="M2243" t="str">
            <v>S</v>
          </cell>
          <cell r="N2243">
            <v>0</v>
          </cell>
        </row>
        <row r="2244">
          <cell r="A2244" t="str">
            <v>FG-LOT-WNM-AS-0011</v>
          </cell>
          <cell r="B2244" t="str">
            <v>CINT</v>
          </cell>
          <cell r="C2244" t="str">
            <v/>
          </cell>
          <cell r="D2244" t="str">
            <v>LOTUS N BACK CREAM GREEN L6</v>
          </cell>
          <cell r="E2244">
            <v>0</v>
          </cell>
          <cell r="F2244" t="str">
            <v>FERF</v>
          </cell>
          <cell r="G2244" t="str">
            <v>CI_WNM</v>
          </cell>
          <cell r="H2244" t="str">
            <v>PC</v>
          </cell>
          <cell r="I2244" t="str">
            <v>CPR</v>
          </cell>
          <cell r="J2244" t="str">
            <v/>
          </cell>
          <cell r="K2244" t="str">
            <v>M0</v>
          </cell>
          <cell r="L2244" t="str">
            <v>7915</v>
          </cell>
          <cell r="M2244" t="str">
            <v>S</v>
          </cell>
          <cell r="N2244">
            <v>0</v>
          </cell>
        </row>
        <row r="2245">
          <cell r="A2245" t="str">
            <v>FG-LOT-WNM-AS-0012</v>
          </cell>
          <cell r="B2245" t="str">
            <v>CINT</v>
          </cell>
          <cell r="C2245" t="str">
            <v/>
          </cell>
          <cell r="D2245" t="str">
            <v>LOTUS N BACK CREAM GREY L2</v>
          </cell>
          <cell r="E2245">
            <v>0</v>
          </cell>
          <cell r="F2245" t="str">
            <v>FERF</v>
          </cell>
          <cell r="G2245" t="str">
            <v>CI_WNM</v>
          </cell>
          <cell r="H2245" t="str">
            <v>PC</v>
          </cell>
          <cell r="I2245" t="str">
            <v>CPR</v>
          </cell>
          <cell r="J2245" t="str">
            <v/>
          </cell>
          <cell r="K2245" t="str">
            <v>M0</v>
          </cell>
          <cell r="L2245" t="str">
            <v>7915</v>
          </cell>
          <cell r="M2245" t="str">
            <v>S</v>
          </cell>
          <cell r="N2245">
            <v>0</v>
          </cell>
        </row>
        <row r="2246">
          <cell r="A2246" t="str">
            <v>FG-LOT-WNM-AS-0013</v>
          </cell>
          <cell r="B2246" t="str">
            <v>CINT</v>
          </cell>
          <cell r="C2246" t="str">
            <v/>
          </cell>
          <cell r="D2246" t="str">
            <v>LOTUS N BACK CREAM ORANGE L12</v>
          </cell>
          <cell r="E2246">
            <v>0</v>
          </cell>
          <cell r="F2246" t="str">
            <v>FERF</v>
          </cell>
          <cell r="G2246" t="str">
            <v>CI_WNM</v>
          </cell>
          <cell r="H2246" t="str">
            <v>PC</v>
          </cell>
          <cell r="I2246" t="str">
            <v>CPR</v>
          </cell>
          <cell r="J2246" t="str">
            <v/>
          </cell>
          <cell r="K2246" t="str">
            <v>M0</v>
          </cell>
          <cell r="L2246" t="str">
            <v>7915</v>
          </cell>
          <cell r="M2246" t="str">
            <v>S</v>
          </cell>
          <cell r="N2246">
            <v>0</v>
          </cell>
        </row>
        <row r="2247">
          <cell r="A2247" t="str">
            <v>FG-LOT-WNM-AS-0014</v>
          </cell>
          <cell r="B2247" t="str">
            <v>CINT</v>
          </cell>
          <cell r="C2247" t="str">
            <v/>
          </cell>
          <cell r="D2247" t="str">
            <v>LOTUS N BACK CREAM RED N3</v>
          </cell>
          <cell r="E2247">
            <v>0</v>
          </cell>
          <cell r="F2247" t="str">
            <v>FERF</v>
          </cell>
          <cell r="G2247" t="str">
            <v>CI_WNM</v>
          </cell>
          <cell r="H2247" t="str">
            <v>PC</v>
          </cell>
          <cell r="I2247" t="str">
            <v>CPR</v>
          </cell>
          <cell r="J2247" t="str">
            <v/>
          </cell>
          <cell r="K2247" t="str">
            <v>M0</v>
          </cell>
          <cell r="L2247" t="str">
            <v>7915</v>
          </cell>
          <cell r="M2247" t="str">
            <v>S</v>
          </cell>
          <cell r="N2247">
            <v>0</v>
          </cell>
        </row>
        <row r="2248">
          <cell r="A2248" t="str">
            <v>FG-LOT-WNM-AS-0015</v>
          </cell>
          <cell r="B2248" t="str">
            <v>CINT</v>
          </cell>
          <cell r="C2248" t="str">
            <v/>
          </cell>
          <cell r="D2248" t="str">
            <v>LOTUS N BACK CREAM RED N3 ( EXPORT )</v>
          </cell>
          <cell r="E2248">
            <v>0</v>
          </cell>
          <cell r="F2248" t="str">
            <v>FERF</v>
          </cell>
          <cell r="G2248" t="str">
            <v>CI_WNM</v>
          </cell>
          <cell r="H2248" t="str">
            <v>PC</v>
          </cell>
          <cell r="I2248" t="str">
            <v>CPR</v>
          </cell>
          <cell r="J2248" t="str">
            <v/>
          </cell>
          <cell r="K2248" t="str">
            <v>M0</v>
          </cell>
          <cell r="L2248" t="str">
            <v>7915</v>
          </cell>
          <cell r="M2248" t="str">
            <v>S</v>
          </cell>
          <cell r="N2248">
            <v>0</v>
          </cell>
        </row>
        <row r="2249">
          <cell r="A2249" t="str">
            <v>FG-LOT-WNM-AS-0016</v>
          </cell>
          <cell r="B2249" t="str">
            <v>CINT</v>
          </cell>
          <cell r="C2249" t="str">
            <v/>
          </cell>
          <cell r="D2249" t="str">
            <v>LOTUS N BACK CREAM RED O3</v>
          </cell>
          <cell r="E2249">
            <v>44834</v>
          </cell>
          <cell r="F2249" t="str">
            <v>FERF</v>
          </cell>
          <cell r="G2249" t="str">
            <v>CI_WNM</v>
          </cell>
          <cell r="H2249" t="str">
            <v>PC</v>
          </cell>
          <cell r="I2249" t="str">
            <v>CPR</v>
          </cell>
          <cell r="J2249" t="str">
            <v/>
          </cell>
          <cell r="K2249" t="str">
            <v>M0</v>
          </cell>
          <cell r="L2249" t="str">
            <v>7915</v>
          </cell>
          <cell r="M2249" t="str">
            <v>S</v>
          </cell>
          <cell r="N2249">
            <v>186309</v>
          </cell>
        </row>
        <row r="2250">
          <cell r="A2250" t="str">
            <v>FG-LOT-WNM-AS-0017</v>
          </cell>
          <cell r="B2250" t="str">
            <v>CINT</v>
          </cell>
          <cell r="C2250" t="str">
            <v/>
          </cell>
          <cell r="D2250" t="str">
            <v>LOTUS N BACK GREY  BLUE O1</v>
          </cell>
          <cell r="E2250">
            <v>0</v>
          </cell>
          <cell r="F2250" t="str">
            <v>FERF</v>
          </cell>
          <cell r="G2250" t="str">
            <v>CI_WNM</v>
          </cell>
          <cell r="H2250" t="str">
            <v>PC</v>
          </cell>
          <cell r="I2250" t="str">
            <v>CPR</v>
          </cell>
          <cell r="J2250" t="str">
            <v/>
          </cell>
          <cell r="K2250" t="str">
            <v>M0</v>
          </cell>
          <cell r="L2250" t="str">
            <v>7915</v>
          </cell>
          <cell r="M2250" t="str">
            <v>S</v>
          </cell>
          <cell r="N2250">
            <v>0</v>
          </cell>
        </row>
        <row r="2251">
          <cell r="A2251" t="str">
            <v>FG-LOT-WNM-AS-0018</v>
          </cell>
          <cell r="B2251" t="str">
            <v>CINT</v>
          </cell>
          <cell r="C2251" t="str">
            <v/>
          </cell>
          <cell r="D2251" t="str">
            <v>LOTUS N BACK GREY BLACK L7</v>
          </cell>
          <cell r="E2251">
            <v>44834</v>
          </cell>
          <cell r="F2251" t="str">
            <v>FERF</v>
          </cell>
          <cell r="G2251" t="str">
            <v>CI_WNM</v>
          </cell>
          <cell r="H2251" t="str">
            <v>PC</v>
          </cell>
          <cell r="I2251" t="str">
            <v>CPR</v>
          </cell>
          <cell r="J2251" t="str">
            <v/>
          </cell>
          <cell r="K2251" t="str">
            <v>M0</v>
          </cell>
          <cell r="L2251" t="str">
            <v>7915</v>
          </cell>
          <cell r="M2251" t="str">
            <v>S</v>
          </cell>
          <cell r="N2251">
            <v>216298</v>
          </cell>
        </row>
        <row r="2252">
          <cell r="A2252" t="str">
            <v>FG-LOT-WNM-AS-0019</v>
          </cell>
          <cell r="B2252" t="str">
            <v>CINT</v>
          </cell>
          <cell r="C2252" t="str">
            <v/>
          </cell>
          <cell r="D2252" t="str">
            <v>LOTUS N BACK GREY BLACK O7</v>
          </cell>
          <cell r="E2252">
            <v>44834</v>
          </cell>
          <cell r="F2252" t="str">
            <v>FERF</v>
          </cell>
          <cell r="G2252" t="str">
            <v>CI_WNM</v>
          </cell>
          <cell r="H2252" t="str">
            <v>PC</v>
          </cell>
          <cell r="I2252" t="str">
            <v>CPR</v>
          </cell>
          <cell r="J2252" t="str">
            <v/>
          </cell>
          <cell r="K2252" t="str">
            <v>M0</v>
          </cell>
          <cell r="L2252" t="str">
            <v>7915</v>
          </cell>
          <cell r="M2252" t="str">
            <v>S</v>
          </cell>
          <cell r="N2252">
            <v>207485</v>
          </cell>
        </row>
        <row r="2253">
          <cell r="A2253" t="str">
            <v>FG-LOT-WNM-AS-0020</v>
          </cell>
          <cell r="B2253" t="str">
            <v>CINT</v>
          </cell>
          <cell r="C2253" t="str">
            <v/>
          </cell>
          <cell r="D2253" t="str">
            <v>LOTUS N BACK GREY BLUE L1</v>
          </cell>
          <cell r="E2253">
            <v>45253</v>
          </cell>
          <cell r="F2253" t="str">
            <v>FERF</v>
          </cell>
          <cell r="G2253" t="str">
            <v>CI_WNM</v>
          </cell>
          <cell r="H2253" t="str">
            <v>PC</v>
          </cell>
          <cell r="I2253" t="str">
            <v>CPR</v>
          </cell>
          <cell r="J2253" t="str">
            <v/>
          </cell>
          <cell r="K2253" t="str">
            <v>M0</v>
          </cell>
          <cell r="L2253" t="str">
            <v>7915</v>
          </cell>
          <cell r="M2253" t="str">
            <v>S</v>
          </cell>
          <cell r="N2253">
            <v>197758</v>
          </cell>
        </row>
        <row r="2254">
          <cell r="A2254" t="str">
            <v>FG-LOT-WNM-AS-0021</v>
          </cell>
          <cell r="B2254" t="str">
            <v>CINT</v>
          </cell>
          <cell r="C2254" t="str">
            <v/>
          </cell>
          <cell r="D2254" t="str">
            <v>LOTUS N BACK GREY BROWN N4</v>
          </cell>
          <cell r="E2254">
            <v>45072</v>
          </cell>
          <cell r="F2254" t="str">
            <v>FERF</v>
          </cell>
          <cell r="G2254" t="str">
            <v>CI_WNM</v>
          </cell>
          <cell r="H2254" t="str">
            <v>PC</v>
          </cell>
          <cell r="I2254" t="str">
            <v>CPR</v>
          </cell>
          <cell r="J2254" t="str">
            <v/>
          </cell>
          <cell r="K2254" t="str">
            <v>M0</v>
          </cell>
          <cell r="L2254" t="str">
            <v>7915</v>
          </cell>
          <cell r="M2254" t="str">
            <v>S</v>
          </cell>
          <cell r="N2254">
            <v>209895</v>
          </cell>
        </row>
        <row r="2255">
          <cell r="A2255" t="str">
            <v>FG-LOT-WNM-AS-0022</v>
          </cell>
          <cell r="B2255" t="str">
            <v>CINT</v>
          </cell>
          <cell r="C2255" t="str">
            <v/>
          </cell>
          <cell r="D2255" t="str">
            <v>LOTUS N BACK GREY CREAM N5</v>
          </cell>
          <cell r="E2255">
            <v>0</v>
          </cell>
          <cell r="F2255" t="str">
            <v>FERF</v>
          </cell>
          <cell r="G2255" t="str">
            <v>CI_WNM</v>
          </cell>
          <cell r="H2255" t="str">
            <v>PC</v>
          </cell>
          <cell r="I2255" t="str">
            <v>CPR</v>
          </cell>
          <cell r="J2255" t="str">
            <v/>
          </cell>
          <cell r="K2255" t="str">
            <v>M0</v>
          </cell>
          <cell r="L2255" t="str">
            <v>7915</v>
          </cell>
          <cell r="M2255" t="str">
            <v>S</v>
          </cell>
          <cell r="N2255">
            <v>0</v>
          </cell>
        </row>
        <row r="2256">
          <cell r="A2256" t="str">
            <v>FG-LOT-WNM-AS-0023</v>
          </cell>
          <cell r="B2256" t="str">
            <v>CINT</v>
          </cell>
          <cell r="C2256" t="str">
            <v/>
          </cell>
          <cell r="D2256" t="str">
            <v>LOTUS N BACK GREY GREEN L6</v>
          </cell>
          <cell r="E2256">
            <v>44784</v>
          </cell>
          <cell r="F2256" t="str">
            <v>FERF</v>
          </cell>
          <cell r="G2256" t="str">
            <v>CI_WNM</v>
          </cell>
          <cell r="H2256" t="str">
            <v>PC</v>
          </cell>
          <cell r="I2256" t="str">
            <v>CPR</v>
          </cell>
          <cell r="J2256" t="str">
            <v/>
          </cell>
          <cell r="K2256" t="str">
            <v>M0</v>
          </cell>
          <cell r="L2256" t="str">
            <v>7915</v>
          </cell>
          <cell r="M2256" t="str">
            <v>S</v>
          </cell>
          <cell r="N2256">
            <v>276446</v>
          </cell>
        </row>
        <row r="2257">
          <cell r="A2257" t="str">
            <v>FG-LOT-WNM-AS-0024</v>
          </cell>
          <cell r="B2257" t="str">
            <v>CINT</v>
          </cell>
          <cell r="C2257" t="str">
            <v/>
          </cell>
          <cell r="D2257" t="str">
            <v>LOTUS N BACK GREY GREEN O6</v>
          </cell>
          <cell r="E2257">
            <v>0</v>
          </cell>
          <cell r="F2257" t="str">
            <v>FERF</v>
          </cell>
          <cell r="G2257" t="str">
            <v>CI_WNM</v>
          </cell>
          <cell r="H2257" t="str">
            <v>PC</v>
          </cell>
          <cell r="I2257" t="str">
            <v>CPR</v>
          </cell>
          <cell r="J2257" t="str">
            <v/>
          </cell>
          <cell r="K2257" t="str">
            <v>M0</v>
          </cell>
          <cell r="L2257" t="str">
            <v>7915</v>
          </cell>
          <cell r="M2257" t="str">
            <v>S</v>
          </cell>
          <cell r="N2257">
            <v>0</v>
          </cell>
        </row>
        <row r="2258">
          <cell r="A2258" t="str">
            <v>FG-LOT-WNM-AS-0025</v>
          </cell>
          <cell r="B2258" t="str">
            <v>CINT</v>
          </cell>
          <cell r="C2258" t="str">
            <v/>
          </cell>
          <cell r="D2258" t="str">
            <v>LOTUS N BACK GREY GREY L2</v>
          </cell>
          <cell r="E2258">
            <v>45112</v>
          </cell>
          <cell r="F2258" t="str">
            <v>FERF</v>
          </cell>
          <cell r="G2258" t="str">
            <v>CI_WNM</v>
          </cell>
          <cell r="H2258" t="str">
            <v>PC</v>
          </cell>
          <cell r="I2258" t="str">
            <v>CPR</v>
          </cell>
          <cell r="J2258" t="str">
            <v/>
          </cell>
          <cell r="K2258" t="str">
            <v>M0</v>
          </cell>
          <cell r="L2258" t="str">
            <v>7915</v>
          </cell>
          <cell r="M2258" t="str">
            <v>S</v>
          </cell>
          <cell r="N2258">
            <v>212275</v>
          </cell>
        </row>
        <row r="2259">
          <cell r="A2259" t="str">
            <v>FG-LOT-WNM-AS-0026</v>
          </cell>
          <cell r="B2259" t="str">
            <v>CINT</v>
          </cell>
          <cell r="C2259" t="str">
            <v/>
          </cell>
          <cell r="D2259" t="str">
            <v>LOTUS N BACK GREY GREY L2 ( EXPORT )</v>
          </cell>
          <cell r="E2259">
            <v>0</v>
          </cell>
          <cell r="F2259" t="str">
            <v>FERF</v>
          </cell>
          <cell r="G2259" t="str">
            <v>CI_WNM</v>
          </cell>
          <cell r="H2259" t="str">
            <v>PC</v>
          </cell>
          <cell r="I2259" t="str">
            <v>CPR</v>
          </cell>
          <cell r="J2259" t="str">
            <v/>
          </cell>
          <cell r="K2259" t="str">
            <v>M0</v>
          </cell>
          <cell r="L2259" t="str">
            <v>7915</v>
          </cell>
          <cell r="M2259" t="str">
            <v>S</v>
          </cell>
          <cell r="N2259">
            <v>0</v>
          </cell>
        </row>
        <row r="2260">
          <cell r="A2260" t="str">
            <v>FG-LOT-WNM-AS-0027</v>
          </cell>
          <cell r="B2260" t="str">
            <v>CINT</v>
          </cell>
          <cell r="C2260" t="str">
            <v/>
          </cell>
          <cell r="D2260" t="str">
            <v>LOTUS N BACK GREY L GREEN L13</v>
          </cell>
          <cell r="E2260">
            <v>45131</v>
          </cell>
          <cell r="F2260" t="str">
            <v>FERF</v>
          </cell>
          <cell r="G2260" t="str">
            <v>CI_WNM</v>
          </cell>
          <cell r="H2260" t="str">
            <v>PC</v>
          </cell>
          <cell r="I2260" t="str">
            <v>CPR</v>
          </cell>
          <cell r="J2260" t="str">
            <v/>
          </cell>
          <cell r="K2260" t="str">
            <v>M0</v>
          </cell>
          <cell r="L2260" t="str">
            <v>7915</v>
          </cell>
          <cell r="M2260" t="str">
            <v>S</v>
          </cell>
          <cell r="N2260">
            <v>207485</v>
          </cell>
        </row>
        <row r="2261">
          <cell r="A2261" t="str">
            <v>FG-LOT-WNM-AS-0028</v>
          </cell>
          <cell r="B2261" t="str">
            <v>CINT</v>
          </cell>
          <cell r="C2261" t="str">
            <v/>
          </cell>
          <cell r="D2261" t="str">
            <v>LOTUS N BACK GREY RED O3</v>
          </cell>
          <cell r="E2261">
            <v>45253</v>
          </cell>
          <cell r="F2261" t="str">
            <v>FERF</v>
          </cell>
          <cell r="G2261" t="str">
            <v>CI_WNM</v>
          </cell>
          <cell r="H2261" t="str">
            <v>PC</v>
          </cell>
          <cell r="I2261" t="str">
            <v>CPR</v>
          </cell>
          <cell r="J2261" t="str">
            <v/>
          </cell>
          <cell r="K2261" t="str">
            <v>M0</v>
          </cell>
          <cell r="L2261" t="str">
            <v>7915</v>
          </cell>
          <cell r="M2261" t="str">
            <v>S</v>
          </cell>
          <cell r="N2261">
            <v>195932</v>
          </cell>
        </row>
        <row r="2262">
          <cell r="A2262" t="str">
            <v>FG-LOT-WNM-AS-0029</v>
          </cell>
          <cell r="B2262" t="str">
            <v>CINT</v>
          </cell>
          <cell r="C2262" t="str">
            <v/>
          </cell>
          <cell r="D2262" t="str">
            <v>LOTUS N BACK GREY ORANGE L12</v>
          </cell>
          <cell r="E2262">
            <v>45253</v>
          </cell>
          <cell r="F2262" t="str">
            <v>FERF</v>
          </cell>
          <cell r="G2262" t="str">
            <v>CI_WNM</v>
          </cell>
          <cell r="H2262" t="str">
            <v>PC</v>
          </cell>
          <cell r="I2262" t="str">
            <v>CPR</v>
          </cell>
          <cell r="J2262" t="str">
            <v/>
          </cell>
          <cell r="K2262" t="str">
            <v>M0</v>
          </cell>
          <cell r="L2262" t="str">
            <v>7915</v>
          </cell>
          <cell r="M2262" t="str">
            <v>S</v>
          </cell>
          <cell r="N2262">
            <v>207674</v>
          </cell>
        </row>
        <row r="2263">
          <cell r="A2263" t="str">
            <v>FG-LOT-WNM-AS-0030</v>
          </cell>
          <cell r="B2263" t="str">
            <v>CINT</v>
          </cell>
          <cell r="C2263" t="str">
            <v/>
          </cell>
          <cell r="D2263" t="str">
            <v>LOTUS N BACK GREY OZON 051</v>
          </cell>
          <cell r="E2263">
            <v>0</v>
          </cell>
          <cell r="F2263" t="str">
            <v>FERF</v>
          </cell>
          <cell r="G2263" t="str">
            <v>CI_WNM</v>
          </cell>
          <cell r="H2263" t="str">
            <v>PC</v>
          </cell>
          <cell r="I2263" t="str">
            <v>CPR</v>
          </cell>
          <cell r="J2263" t="str">
            <v/>
          </cell>
          <cell r="K2263" t="str">
            <v>M0</v>
          </cell>
          <cell r="L2263" t="str">
            <v>7915</v>
          </cell>
          <cell r="M2263" t="str">
            <v>S</v>
          </cell>
          <cell r="N2263">
            <v>0</v>
          </cell>
        </row>
        <row r="2264">
          <cell r="A2264" t="str">
            <v>FG-LOT-WNM-AS-0031</v>
          </cell>
          <cell r="B2264" t="str">
            <v>CINT</v>
          </cell>
          <cell r="C2264" t="str">
            <v/>
          </cell>
          <cell r="D2264" t="str">
            <v>LOTUS N BACK GREY RED N3</v>
          </cell>
          <cell r="E2264">
            <v>45253</v>
          </cell>
          <cell r="F2264" t="str">
            <v>FERF</v>
          </cell>
          <cell r="G2264" t="str">
            <v>CI_WNM</v>
          </cell>
          <cell r="H2264" t="str">
            <v>PC</v>
          </cell>
          <cell r="I2264" t="str">
            <v>CPR</v>
          </cell>
          <cell r="J2264" t="str">
            <v/>
          </cell>
          <cell r="K2264" t="str">
            <v>M0</v>
          </cell>
          <cell r="L2264" t="str">
            <v>7915</v>
          </cell>
          <cell r="M2264" t="str">
            <v>S</v>
          </cell>
          <cell r="N2264">
            <v>195601</v>
          </cell>
        </row>
        <row r="2265">
          <cell r="A2265" t="str">
            <v>FG-LOT-WNM-AS-0032</v>
          </cell>
          <cell r="B2265" t="str">
            <v>CINT</v>
          </cell>
          <cell r="C2265" t="str">
            <v/>
          </cell>
          <cell r="D2265" t="str">
            <v>LOTUS N BACK GREY YELLOW FLORA</v>
          </cell>
          <cell r="E2265">
            <v>0</v>
          </cell>
          <cell r="F2265" t="str">
            <v>FERF</v>
          </cell>
          <cell r="G2265" t="str">
            <v>CI_WNM</v>
          </cell>
          <cell r="H2265" t="str">
            <v>PC</v>
          </cell>
          <cell r="I2265" t="str">
            <v>CPR</v>
          </cell>
          <cell r="J2265" t="str">
            <v/>
          </cell>
          <cell r="K2265" t="str">
            <v>M0</v>
          </cell>
          <cell r="L2265" t="str">
            <v>7915</v>
          </cell>
          <cell r="M2265" t="str">
            <v>S</v>
          </cell>
          <cell r="N2265">
            <v>0</v>
          </cell>
        </row>
        <row r="2266">
          <cell r="A2266" t="str">
            <v>FG-LOT-WNM-AS-0033</v>
          </cell>
          <cell r="B2266" t="str">
            <v>CINT</v>
          </cell>
          <cell r="C2266" t="str">
            <v/>
          </cell>
          <cell r="D2266" t="str">
            <v>LOTUS N GREEN L6</v>
          </cell>
          <cell r="E2266">
            <v>0</v>
          </cell>
          <cell r="F2266" t="str">
            <v>FERF</v>
          </cell>
          <cell r="G2266" t="str">
            <v>CI_WNM</v>
          </cell>
          <cell r="H2266" t="str">
            <v>PC</v>
          </cell>
          <cell r="I2266" t="str">
            <v>CPR</v>
          </cell>
          <cell r="J2266" t="str">
            <v/>
          </cell>
          <cell r="K2266" t="str">
            <v>M0</v>
          </cell>
          <cell r="L2266" t="str">
            <v>7915</v>
          </cell>
          <cell r="M2266" t="str">
            <v>S</v>
          </cell>
          <cell r="N2266">
            <v>0</v>
          </cell>
        </row>
        <row r="2267">
          <cell r="A2267" t="str">
            <v>FG-LOT-WNM-AS-0034</v>
          </cell>
          <cell r="B2267" t="str">
            <v>CINT</v>
          </cell>
          <cell r="C2267" t="str">
            <v/>
          </cell>
          <cell r="D2267" t="str">
            <v>LOTUS N BACK GREY RED V3</v>
          </cell>
          <cell r="E2267">
            <v>0</v>
          </cell>
          <cell r="F2267" t="str">
            <v>FERF</v>
          </cell>
          <cell r="G2267" t="str">
            <v>CI_WNM</v>
          </cell>
          <cell r="H2267" t="str">
            <v>PC</v>
          </cell>
          <cell r="I2267" t="str">
            <v>CPR</v>
          </cell>
          <cell r="J2267" t="str">
            <v/>
          </cell>
          <cell r="K2267" t="str">
            <v>M0</v>
          </cell>
          <cell r="L2267" t="str">
            <v>7915</v>
          </cell>
          <cell r="M2267" t="str">
            <v>S</v>
          </cell>
          <cell r="N2267">
            <v>0</v>
          </cell>
        </row>
        <row r="2268">
          <cell r="A2268" t="str">
            <v>FG-LOT-WNM-AS-0035</v>
          </cell>
          <cell r="B2268" t="str">
            <v>CINT</v>
          </cell>
          <cell r="C2268" t="str">
            <v/>
          </cell>
          <cell r="D2268" t="str">
            <v>LOTUS P GREY BACK GREY OZON 051</v>
          </cell>
          <cell r="E2268">
            <v>0</v>
          </cell>
          <cell r="F2268" t="str">
            <v>FERF</v>
          </cell>
          <cell r="G2268" t="str">
            <v>CI_WNM</v>
          </cell>
          <cell r="H2268" t="str">
            <v>PC</v>
          </cell>
          <cell r="I2268" t="str">
            <v>CPR</v>
          </cell>
          <cell r="J2268" t="str">
            <v/>
          </cell>
          <cell r="K2268" t="str">
            <v>M0</v>
          </cell>
          <cell r="L2268" t="str">
            <v>7915</v>
          </cell>
          <cell r="M2268" t="str">
            <v>S</v>
          </cell>
          <cell r="N2268">
            <v>0</v>
          </cell>
        </row>
        <row r="2269">
          <cell r="A2269" t="str">
            <v>FG-LOT-WNM-AS-0036</v>
          </cell>
          <cell r="B2269" t="str">
            <v>CINT</v>
          </cell>
          <cell r="C2269" t="str">
            <v/>
          </cell>
          <cell r="D2269" t="str">
            <v>LOTUS P RED N3</v>
          </cell>
          <cell r="E2269">
            <v>0</v>
          </cell>
          <cell r="F2269" t="str">
            <v>FERF</v>
          </cell>
          <cell r="G2269" t="str">
            <v>CI_WNM</v>
          </cell>
          <cell r="H2269" t="str">
            <v>PC</v>
          </cell>
          <cell r="I2269" t="str">
            <v>CPR</v>
          </cell>
          <cell r="J2269" t="str">
            <v/>
          </cell>
          <cell r="K2269" t="str">
            <v>M0</v>
          </cell>
          <cell r="L2269" t="str">
            <v>7915</v>
          </cell>
          <cell r="M2269" t="str">
            <v>S</v>
          </cell>
          <cell r="N2269">
            <v>0</v>
          </cell>
        </row>
        <row r="2270">
          <cell r="A2270" t="str">
            <v>FG-LOT-WNM-AS-0037</v>
          </cell>
          <cell r="B2270" t="str">
            <v>CINT</v>
          </cell>
          <cell r="C2270" t="str">
            <v/>
          </cell>
          <cell r="D2270" t="str">
            <v>LOTUS PSA BACK CREAM GREEN L13</v>
          </cell>
          <cell r="E2270">
            <v>0</v>
          </cell>
          <cell r="F2270" t="str">
            <v>FERF</v>
          </cell>
          <cell r="G2270" t="str">
            <v>CI_WNM</v>
          </cell>
          <cell r="H2270" t="str">
            <v>PC</v>
          </cell>
          <cell r="I2270" t="str">
            <v>CPR</v>
          </cell>
          <cell r="J2270" t="str">
            <v/>
          </cell>
          <cell r="K2270" t="str">
            <v>M0</v>
          </cell>
          <cell r="L2270" t="str">
            <v>7915</v>
          </cell>
          <cell r="M2270" t="str">
            <v>S</v>
          </cell>
          <cell r="N2270">
            <v>0</v>
          </cell>
        </row>
        <row r="2271">
          <cell r="A2271" t="str">
            <v>FG-LOT-WNM-AS-0038</v>
          </cell>
          <cell r="B2271" t="str">
            <v>CINT</v>
          </cell>
          <cell r="C2271" t="str">
            <v/>
          </cell>
          <cell r="D2271" t="str">
            <v>LOTUS PSA BACK CREAM ORANGE L12</v>
          </cell>
          <cell r="E2271">
            <v>0</v>
          </cell>
          <cell r="F2271" t="str">
            <v>FERF</v>
          </cell>
          <cell r="G2271" t="str">
            <v>CI_WNM</v>
          </cell>
          <cell r="H2271" t="str">
            <v>PC</v>
          </cell>
          <cell r="I2271" t="str">
            <v>CPR</v>
          </cell>
          <cell r="J2271" t="str">
            <v/>
          </cell>
          <cell r="K2271" t="str">
            <v>M0</v>
          </cell>
          <cell r="L2271" t="str">
            <v>7915</v>
          </cell>
          <cell r="M2271" t="str">
            <v>S</v>
          </cell>
          <cell r="N2271">
            <v>0</v>
          </cell>
        </row>
        <row r="2272">
          <cell r="A2272" t="str">
            <v>FG-LOT-WNM-AS-0039</v>
          </cell>
          <cell r="B2272" t="str">
            <v>CINT</v>
          </cell>
          <cell r="C2272" t="str">
            <v/>
          </cell>
          <cell r="D2272" t="str">
            <v>LOTUS PSA BACK CREAM YELLOW L8</v>
          </cell>
          <cell r="E2272">
            <v>0</v>
          </cell>
          <cell r="F2272" t="str">
            <v>FERF</v>
          </cell>
          <cell r="G2272" t="str">
            <v>CI_WNM</v>
          </cell>
          <cell r="H2272" t="str">
            <v>PC</v>
          </cell>
          <cell r="I2272" t="str">
            <v>CPR</v>
          </cell>
          <cell r="J2272" t="str">
            <v/>
          </cell>
          <cell r="K2272" t="str">
            <v>M0</v>
          </cell>
          <cell r="L2272" t="str">
            <v>7915</v>
          </cell>
          <cell r="M2272" t="str">
            <v>S</v>
          </cell>
          <cell r="N2272">
            <v>0</v>
          </cell>
        </row>
        <row r="2273">
          <cell r="A2273" t="str">
            <v>FG-LOT-WNM-AS-0040</v>
          </cell>
          <cell r="B2273" t="str">
            <v>CINT</v>
          </cell>
          <cell r="C2273" t="str">
            <v/>
          </cell>
          <cell r="D2273" t="str">
            <v>LOTUS N BACK GREY  YELLOW L8</v>
          </cell>
          <cell r="E2273">
            <v>44784</v>
          </cell>
          <cell r="F2273" t="str">
            <v>FERF</v>
          </cell>
          <cell r="G2273" t="str">
            <v>CI_HBR</v>
          </cell>
          <cell r="H2273" t="str">
            <v>PC</v>
          </cell>
          <cell r="I2273" t="str">
            <v>CPR</v>
          </cell>
          <cell r="J2273" t="str">
            <v/>
          </cell>
          <cell r="K2273" t="str">
            <v>M0</v>
          </cell>
          <cell r="L2273" t="str">
            <v>7915</v>
          </cell>
          <cell r="M2273" t="str">
            <v>S</v>
          </cell>
          <cell r="N2273">
            <v>291969</v>
          </cell>
        </row>
        <row r="2274">
          <cell r="A2274" t="str">
            <v>FG-LOT-WNM-AS-0041</v>
          </cell>
          <cell r="B2274" t="str">
            <v>CINT</v>
          </cell>
          <cell r="C2274" t="str">
            <v/>
          </cell>
          <cell r="D2274" t="str">
            <v>LOTUS N BACK GREY GREY O2</v>
          </cell>
          <cell r="E2274">
            <v>44804</v>
          </cell>
          <cell r="F2274" t="str">
            <v>FERF</v>
          </cell>
          <cell r="G2274" t="str">
            <v>CI_HBR</v>
          </cell>
          <cell r="H2274" t="str">
            <v>PC</v>
          </cell>
          <cell r="I2274" t="str">
            <v>CPR</v>
          </cell>
          <cell r="J2274" t="str">
            <v/>
          </cell>
          <cell r="K2274" t="str">
            <v>M0</v>
          </cell>
          <cell r="L2274" t="str">
            <v>7915</v>
          </cell>
          <cell r="M2274" t="str">
            <v>S</v>
          </cell>
          <cell r="N2274">
            <v>215543</v>
          </cell>
        </row>
        <row r="2275">
          <cell r="A2275" t="str">
            <v>FG-LOT-WNM-AS-0042</v>
          </cell>
          <cell r="B2275" t="str">
            <v>CINT</v>
          </cell>
          <cell r="C2275" t="str">
            <v/>
          </cell>
          <cell r="D2275" t="str">
            <v>LOTUS-PC KAGUKURO NPT-001V-WHBL</v>
          </cell>
          <cell r="E2275">
            <v>45251</v>
          </cell>
          <cell r="F2275" t="str">
            <v>FERF</v>
          </cell>
          <cell r="G2275" t="str">
            <v>CI_WNM</v>
          </cell>
          <cell r="H2275" t="str">
            <v>PC</v>
          </cell>
          <cell r="I2275" t="str">
            <v>CPR</v>
          </cell>
          <cell r="J2275" t="str">
            <v/>
          </cell>
          <cell r="K2275" t="str">
            <v>M0</v>
          </cell>
          <cell r="L2275" t="str">
            <v>7915</v>
          </cell>
          <cell r="M2275" t="str">
            <v>S</v>
          </cell>
          <cell r="N2275">
            <v>217704</v>
          </cell>
        </row>
        <row r="2276">
          <cell r="A2276" t="str">
            <v>FG-LOT-WNM-AS-0043</v>
          </cell>
          <cell r="B2276" t="str">
            <v>CINT</v>
          </cell>
          <cell r="C2276" t="str">
            <v/>
          </cell>
          <cell r="D2276" t="str">
            <v>LOTUS-PC KAGUKURO NPT-001V-WHGR</v>
          </cell>
          <cell r="E2276">
            <v>45219</v>
          </cell>
          <cell r="F2276" t="str">
            <v>FERF</v>
          </cell>
          <cell r="G2276" t="str">
            <v>CI_WNM</v>
          </cell>
          <cell r="H2276" t="str">
            <v>PC</v>
          </cell>
          <cell r="I2276" t="str">
            <v>CPR</v>
          </cell>
          <cell r="J2276" t="str">
            <v/>
          </cell>
          <cell r="K2276" t="str">
            <v>M0</v>
          </cell>
          <cell r="L2276" t="str">
            <v>7915</v>
          </cell>
          <cell r="M2276" t="str">
            <v>S</v>
          </cell>
          <cell r="N2276">
            <v>217803</v>
          </cell>
        </row>
        <row r="2277">
          <cell r="A2277" t="str">
            <v>FG-LOT-WNM-AS-0044</v>
          </cell>
          <cell r="B2277" t="str">
            <v>CINT</v>
          </cell>
          <cell r="C2277" t="str">
            <v/>
          </cell>
          <cell r="D2277" t="str">
            <v>LOTUS-PC KAGUKURO NPT-001V-WHOG</v>
          </cell>
          <cell r="E2277">
            <v>45098</v>
          </cell>
          <cell r="F2277" t="str">
            <v>FERF</v>
          </cell>
          <cell r="G2277" t="str">
            <v>CI_WNM</v>
          </cell>
          <cell r="H2277" t="str">
            <v>PC</v>
          </cell>
          <cell r="I2277" t="str">
            <v>CPR</v>
          </cell>
          <cell r="J2277" t="str">
            <v/>
          </cell>
          <cell r="K2277" t="str">
            <v>M0</v>
          </cell>
          <cell r="L2277" t="str">
            <v>7915</v>
          </cell>
          <cell r="M2277" t="str">
            <v>S</v>
          </cell>
          <cell r="N2277">
            <v>206621</v>
          </cell>
        </row>
        <row r="2278">
          <cell r="A2278" t="str">
            <v>FG-LOT-WNM-AS-0045</v>
          </cell>
          <cell r="B2278" t="str">
            <v>CINT</v>
          </cell>
          <cell r="C2278" t="str">
            <v/>
          </cell>
          <cell r="D2278" t="str">
            <v>LOTUS-PC KAGUKURO NPT-001V-WHPN</v>
          </cell>
          <cell r="E2278">
            <v>45098</v>
          </cell>
          <cell r="F2278" t="str">
            <v>FERF</v>
          </cell>
          <cell r="G2278" t="str">
            <v>CI_WNM</v>
          </cell>
          <cell r="H2278" t="str">
            <v>PC</v>
          </cell>
          <cell r="I2278" t="str">
            <v>CPR</v>
          </cell>
          <cell r="J2278" t="str">
            <v/>
          </cell>
          <cell r="K2278" t="str">
            <v>M0</v>
          </cell>
          <cell r="L2278" t="str">
            <v>7915</v>
          </cell>
          <cell r="M2278" t="str">
            <v>S</v>
          </cell>
          <cell r="N2278">
            <v>206621</v>
          </cell>
        </row>
        <row r="2279">
          <cell r="A2279" t="str">
            <v>FG-LOT-WNM-AS-0046</v>
          </cell>
          <cell r="B2279" t="str">
            <v>CINT</v>
          </cell>
          <cell r="C2279" t="str">
            <v/>
          </cell>
          <cell r="D2279" t="str">
            <v>LOTUS N BACK CREAM GREY Y2</v>
          </cell>
          <cell r="E2279">
            <v>45175</v>
          </cell>
          <cell r="F2279" t="str">
            <v>FERF</v>
          </cell>
          <cell r="G2279" t="str">
            <v>CI_WNM</v>
          </cell>
          <cell r="H2279" t="str">
            <v>PC</v>
          </cell>
          <cell r="I2279" t="str">
            <v>CPR</v>
          </cell>
          <cell r="J2279" t="str">
            <v/>
          </cell>
          <cell r="K2279" t="str">
            <v>M0</v>
          </cell>
          <cell r="L2279" t="str">
            <v>7915</v>
          </cell>
          <cell r="M2279" t="str">
            <v>S</v>
          </cell>
          <cell r="N2279">
            <v>202384</v>
          </cell>
        </row>
        <row r="2280">
          <cell r="A2280" t="str">
            <v>FG-MAN-SCH-AS-0001</v>
          </cell>
          <cell r="B2280" t="str">
            <v>CINT</v>
          </cell>
          <cell r="C2280" t="str">
            <v/>
          </cell>
          <cell r="D2280" t="str">
            <v>MANABU AH CHAIR</v>
          </cell>
          <cell r="E2280">
            <v>44966</v>
          </cell>
          <cell r="F2280" t="str">
            <v>FERF</v>
          </cell>
          <cell r="G2280" t="str">
            <v>CI_SCH</v>
          </cell>
          <cell r="H2280" t="str">
            <v>PC</v>
          </cell>
          <cell r="I2280" t="str">
            <v>CPR</v>
          </cell>
          <cell r="J2280" t="str">
            <v/>
          </cell>
          <cell r="K2280" t="str">
            <v>M0</v>
          </cell>
          <cell r="L2280" t="str">
            <v>7915</v>
          </cell>
          <cell r="M2280" t="str">
            <v>S</v>
          </cell>
          <cell r="N2280">
            <v>304183</v>
          </cell>
        </row>
        <row r="2281">
          <cell r="A2281" t="str">
            <v>FG-MAN-SCH-AS-0002</v>
          </cell>
          <cell r="B2281" t="str">
            <v>CINT</v>
          </cell>
          <cell r="C2281" t="str">
            <v/>
          </cell>
          <cell r="D2281" t="str">
            <v>MANABU AH CHAIR + SABLON</v>
          </cell>
          <cell r="E2281">
            <v>44966</v>
          </cell>
          <cell r="F2281" t="str">
            <v>FERF</v>
          </cell>
          <cell r="G2281" t="str">
            <v>CI_SCH</v>
          </cell>
          <cell r="H2281" t="str">
            <v>PC</v>
          </cell>
          <cell r="I2281" t="str">
            <v>CPR</v>
          </cell>
          <cell r="J2281" t="str">
            <v/>
          </cell>
          <cell r="K2281" t="str">
            <v>M0</v>
          </cell>
          <cell r="L2281" t="str">
            <v>7915</v>
          </cell>
          <cell r="M2281" t="str">
            <v>S</v>
          </cell>
          <cell r="N2281">
            <v>341060</v>
          </cell>
        </row>
        <row r="2282">
          <cell r="A2282" t="str">
            <v>FG-MAN-SCH-AS-0007</v>
          </cell>
          <cell r="B2282" t="str">
            <v>CINT</v>
          </cell>
          <cell r="C2282" t="str">
            <v/>
          </cell>
          <cell r="D2282" t="str">
            <v>MANABU AH DESK - 01 JP</v>
          </cell>
          <cell r="E2282">
            <v>44804</v>
          </cell>
          <cell r="F2282" t="str">
            <v>FERF</v>
          </cell>
          <cell r="G2282" t="str">
            <v>CI_SCH</v>
          </cell>
          <cell r="H2282" t="str">
            <v>PC</v>
          </cell>
          <cell r="I2282" t="str">
            <v>CPR</v>
          </cell>
          <cell r="J2282" t="str">
            <v/>
          </cell>
          <cell r="K2282" t="str">
            <v>M0</v>
          </cell>
          <cell r="L2282" t="str">
            <v>7915</v>
          </cell>
          <cell r="M2282" t="str">
            <v>S</v>
          </cell>
          <cell r="N2282">
            <v>421025</v>
          </cell>
        </row>
        <row r="2283">
          <cell r="A2283" t="str">
            <v>FG-MAN-SCH-AS-0008</v>
          </cell>
          <cell r="B2283" t="str">
            <v>CINT</v>
          </cell>
          <cell r="C2283" t="str">
            <v/>
          </cell>
          <cell r="D2283" t="str">
            <v>MANABU AH DESK-01</v>
          </cell>
          <cell r="E2283">
            <v>45243</v>
          </cell>
          <cell r="F2283" t="str">
            <v>FERF</v>
          </cell>
          <cell r="G2283" t="str">
            <v>CI_SCH</v>
          </cell>
          <cell r="H2283" t="str">
            <v>PC</v>
          </cell>
          <cell r="I2283" t="str">
            <v>CPR</v>
          </cell>
          <cell r="J2283" t="str">
            <v/>
          </cell>
          <cell r="K2283" t="str">
            <v>M0</v>
          </cell>
          <cell r="L2283" t="str">
            <v>7915</v>
          </cell>
          <cell r="M2283" t="str">
            <v>S</v>
          </cell>
          <cell r="N2283">
            <v>409251</v>
          </cell>
        </row>
        <row r="2284">
          <cell r="A2284" t="str">
            <v>FG-MAN-SCH-AS-0009</v>
          </cell>
          <cell r="B2284" t="str">
            <v>CINT</v>
          </cell>
          <cell r="C2284" t="str">
            <v/>
          </cell>
          <cell r="D2284" t="str">
            <v>MANABU AH-01 FRONT BOARD</v>
          </cell>
          <cell r="E2284">
            <v>44966</v>
          </cell>
          <cell r="F2284" t="str">
            <v>FERF</v>
          </cell>
          <cell r="G2284" t="str">
            <v>CI_SCH</v>
          </cell>
          <cell r="H2284" t="str">
            <v>PC</v>
          </cell>
          <cell r="I2284" t="str">
            <v>CPR</v>
          </cell>
          <cell r="J2284" t="str">
            <v/>
          </cell>
          <cell r="K2284" t="str">
            <v>M0</v>
          </cell>
          <cell r="L2284" t="str">
            <v>7915</v>
          </cell>
          <cell r="M2284" t="str">
            <v>S</v>
          </cell>
          <cell r="N2284">
            <v>422097</v>
          </cell>
        </row>
        <row r="2285">
          <cell r="A2285" t="str">
            <v>FG-MAN-SCH-AS-0010</v>
          </cell>
          <cell r="B2285" t="str">
            <v>CINT</v>
          </cell>
          <cell r="C2285" t="str">
            <v/>
          </cell>
          <cell r="D2285" t="str">
            <v>MANABU DESK NO.5 P CREAM</v>
          </cell>
          <cell r="E2285">
            <v>0</v>
          </cell>
          <cell r="F2285" t="str">
            <v>FERF</v>
          </cell>
          <cell r="G2285" t="str">
            <v>CI_SCH</v>
          </cell>
          <cell r="H2285" t="str">
            <v>PC</v>
          </cell>
          <cell r="I2285" t="str">
            <v>CPR</v>
          </cell>
          <cell r="J2285" t="str">
            <v/>
          </cell>
          <cell r="K2285" t="str">
            <v>M0</v>
          </cell>
          <cell r="L2285" t="str">
            <v>7915</v>
          </cell>
          <cell r="M2285" t="str">
            <v>S</v>
          </cell>
          <cell r="N2285">
            <v>0</v>
          </cell>
        </row>
        <row r="2286">
          <cell r="A2286" t="str">
            <v>FG-MAN-SCH-AS-0011</v>
          </cell>
          <cell r="B2286" t="str">
            <v>CINT</v>
          </cell>
          <cell r="C2286" t="str">
            <v/>
          </cell>
          <cell r="D2286" t="str">
            <v>MANABU DESK NO.6 P CREAM</v>
          </cell>
          <cell r="E2286">
            <v>44834</v>
          </cell>
          <cell r="F2286" t="str">
            <v>FERF</v>
          </cell>
          <cell r="G2286" t="str">
            <v>CI_SCH</v>
          </cell>
          <cell r="H2286" t="str">
            <v>PC</v>
          </cell>
          <cell r="I2286" t="str">
            <v>CPR</v>
          </cell>
          <cell r="J2286" t="str">
            <v/>
          </cell>
          <cell r="K2286" t="str">
            <v>M0</v>
          </cell>
          <cell r="L2286" t="str">
            <v>7915</v>
          </cell>
          <cell r="M2286" t="str">
            <v>S</v>
          </cell>
          <cell r="N2286">
            <v>256050</v>
          </cell>
        </row>
        <row r="2287">
          <cell r="A2287" t="str">
            <v>FG-MAN-SCH-AS-0012</v>
          </cell>
          <cell r="B2287" t="str">
            <v>CINT</v>
          </cell>
          <cell r="C2287" t="str">
            <v/>
          </cell>
          <cell r="D2287" t="str">
            <v>MANABU DESK PLUS NO.4 P IVORY</v>
          </cell>
          <cell r="E2287">
            <v>44834</v>
          </cell>
          <cell r="F2287" t="str">
            <v>FERF</v>
          </cell>
          <cell r="G2287" t="str">
            <v>CI_SCH</v>
          </cell>
          <cell r="H2287" t="str">
            <v>PC</v>
          </cell>
          <cell r="I2287" t="str">
            <v>CPR</v>
          </cell>
          <cell r="J2287" t="str">
            <v/>
          </cell>
          <cell r="K2287" t="str">
            <v>M0</v>
          </cell>
          <cell r="L2287" t="str">
            <v>7915</v>
          </cell>
          <cell r="M2287" t="str">
            <v>S</v>
          </cell>
          <cell r="N2287">
            <v>262082</v>
          </cell>
        </row>
        <row r="2288">
          <cell r="A2288" t="str">
            <v>FG-MAN-SCH-AS-0013</v>
          </cell>
          <cell r="B2288" t="str">
            <v>CINT</v>
          </cell>
          <cell r="C2288" t="str">
            <v/>
          </cell>
          <cell r="D2288" t="str">
            <v>MANABU DESK PLUS NO.5 P IVORY</v>
          </cell>
          <cell r="E2288">
            <v>44834</v>
          </cell>
          <cell r="F2288" t="str">
            <v>FERF</v>
          </cell>
          <cell r="G2288" t="str">
            <v>CI_SCH</v>
          </cell>
          <cell r="H2288" t="str">
            <v>PC</v>
          </cell>
          <cell r="I2288" t="str">
            <v>CPR</v>
          </cell>
          <cell r="J2288" t="str">
            <v/>
          </cell>
          <cell r="K2288" t="str">
            <v>M0</v>
          </cell>
          <cell r="L2288" t="str">
            <v>7915</v>
          </cell>
          <cell r="M2288" t="str">
            <v>S</v>
          </cell>
          <cell r="N2288">
            <v>266226</v>
          </cell>
        </row>
        <row r="2289">
          <cell r="A2289" t="str">
            <v>FG-MAN-SCH-AS-0014</v>
          </cell>
          <cell r="B2289" t="str">
            <v>CINT</v>
          </cell>
          <cell r="C2289" t="str">
            <v/>
          </cell>
          <cell r="D2289" t="str">
            <v>MANABU DESK PLUS NO.6 P IVORY</v>
          </cell>
          <cell r="E2289">
            <v>44784</v>
          </cell>
          <cell r="F2289" t="str">
            <v>FERF</v>
          </cell>
          <cell r="G2289" t="str">
            <v>CI_SCH</v>
          </cell>
          <cell r="H2289" t="str">
            <v>PC</v>
          </cell>
          <cell r="I2289" t="str">
            <v>CPR</v>
          </cell>
          <cell r="J2289" t="str">
            <v/>
          </cell>
          <cell r="K2289" t="str">
            <v>M0</v>
          </cell>
          <cell r="L2289" t="str">
            <v>7915</v>
          </cell>
          <cell r="M2289" t="str">
            <v>S</v>
          </cell>
          <cell r="N2289">
            <v>284282</v>
          </cell>
        </row>
        <row r="2290">
          <cell r="A2290" t="str">
            <v>FG-MAN-SCH-AS-0015</v>
          </cell>
          <cell r="B2290" t="str">
            <v>CINT</v>
          </cell>
          <cell r="C2290" t="str">
            <v/>
          </cell>
          <cell r="D2290" t="str">
            <v>MANABU P DESK NO.4 P IVORY</v>
          </cell>
          <cell r="E2290">
            <v>44834</v>
          </cell>
          <cell r="F2290" t="str">
            <v>FERF</v>
          </cell>
          <cell r="G2290" t="str">
            <v>CI_SCH</v>
          </cell>
          <cell r="H2290" t="str">
            <v>PC</v>
          </cell>
          <cell r="I2290" t="str">
            <v>CPR</v>
          </cell>
          <cell r="J2290" t="str">
            <v/>
          </cell>
          <cell r="K2290" t="str">
            <v>M0</v>
          </cell>
          <cell r="L2290" t="str">
            <v>7915</v>
          </cell>
          <cell r="M2290" t="str">
            <v>S</v>
          </cell>
          <cell r="N2290">
            <v>327188</v>
          </cell>
        </row>
        <row r="2291">
          <cell r="A2291" t="str">
            <v>FG-MAN-SCH-AS-0016</v>
          </cell>
          <cell r="B2291" t="str">
            <v>CINT</v>
          </cell>
          <cell r="C2291" t="str">
            <v/>
          </cell>
          <cell r="D2291" t="str">
            <v>MANABU P DESK NO.4 P IVORY JP</v>
          </cell>
          <cell r="E2291">
            <v>45191</v>
          </cell>
          <cell r="F2291" t="str">
            <v>FERF</v>
          </cell>
          <cell r="G2291" t="str">
            <v>CI_SCH</v>
          </cell>
          <cell r="H2291" t="str">
            <v>PC</v>
          </cell>
          <cell r="I2291" t="str">
            <v>CPR</v>
          </cell>
          <cell r="J2291" t="str">
            <v/>
          </cell>
          <cell r="K2291" t="str">
            <v>M0</v>
          </cell>
          <cell r="L2291" t="str">
            <v>7915</v>
          </cell>
          <cell r="M2291" t="str">
            <v>S</v>
          </cell>
          <cell r="N2291">
            <v>327188</v>
          </cell>
        </row>
        <row r="2292">
          <cell r="A2292" t="str">
            <v>FG-MAN-SCH-AS-0017</v>
          </cell>
          <cell r="B2292" t="str">
            <v>CINT</v>
          </cell>
          <cell r="C2292" t="str">
            <v/>
          </cell>
          <cell r="D2292" t="str">
            <v>MANABU P DESK NO.4 P L.BLUE JP</v>
          </cell>
          <cell r="E2292">
            <v>0</v>
          </cell>
          <cell r="F2292" t="str">
            <v>FERF</v>
          </cell>
          <cell r="G2292" t="str">
            <v>CI_SCH</v>
          </cell>
          <cell r="H2292" t="str">
            <v>PC</v>
          </cell>
          <cell r="I2292" t="str">
            <v>CPR</v>
          </cell>
          <cell r="J2292" t="str">
            <v/>
          </cell>
          <cell r="K2292" t="str">
            <v>M0</v>
          </cell>
          <cell r="L2292" t="str">
            <v>7915</v>
          </cell>
          <cell r="M2292" t="str">
            <v>S</v>
          </cell>
          <cell r="N2292">
            <v>0</v>
          </cell>
        </row>
        <row r="2293">
          <cell r="A2293" t="str">
            <v>FG-MAN-SCH-AS-0018</v>
          </cell>
          <cell r="B2293" t="str">
            <v>CINT</v>
          </cell>
          <cell r="C2293" t="str">
            <v/>
          </cell>
          <cell r="D2293" t="str">
            <v>MANABU P DESK NO.5 P IVORY</v>
          </cell>
          <cell r="E2293">
            <v>44834</v>
          </cell>
          <cell r="F2293" t="str">
            <v>FERF</v>
          </cell>
          <cell r="G2293" t="str">
            <v>CI_SCH</v>
          </cell>
          <cell r="H2293" t="str">
            <v>PC</v>
          </cell>
          <cell r="I2293" t="str">
            <v>CPR</v>
          </cell>
          <cell r="J2293" t="str">
            <v/>
          </cell>
          <cell r="K2293" t="str">
            <v>M0</v>
          </cell>
          <cell r="L2293" t="str">
            <v>7915</v>
          </cell>
          <cell r="M2293" t="str">
            <v>S</v>
          </cell>
          <cell r="N2293">
            <v>333334</v>
          </cell>
        </row>
        <row r="2294">
          <cell r="A2294" t="str">
            <v>FG-MAN-SCH-AS-0019</v>
          </cell>
          <cell r="B2294" t="str">
            <v>CINT</v>
          </cell>
          <cell r="C2294" t="str">
            <v/>
          </cell>
          <cell r="D2294" t="str">
            <v>MANABU P DESK NO.5 P IVORY JP</v>
          </cell>
          <cell r="E2294">
            <v>44834</v>
          </cell>
          <cell r="F2294" t="str">
            <v>FERF</v>
          </cell>
          <cell r="G2294" t="str">
            <v>CI_SCH</v>
          </cell>
          <cell r="H2294" t="str">
            <v>PC</v>
          </cell>
          <cell r="I2294" t="str">
            <v>CPR</v>
          </cell>
          <cell r="J2294" t="str">
            <v/>
          </cell>
          <cell r="K2294" t="str">
            <v>M0</v>
          </cell>
          <cell r="L2294" t="str">
            <v>7915</v>
          </cell>
          <cell r="M2294" t="str">
            <v>S</v>
          </cell>
          <cell r="N2294">
            <v>322334</v>
          </cell>
        </row>
        <row r="2295">
          <cell r="A2295" t="str">
            <v>FG-MAN-SCH-AS-0020</v>
          </cell>
          <cell r="B2295" t="str">
            <v>CINT</v>
          </cell>
          <cell r="C2295" t="str">
            <v/>
          </cell>
          <cell r="D2295" t="str">
            <v>MANABU P DESK NO.5 P L.BLUE JP</v>
          </cell>
          <cell r="E2295">
            <v>0</v>
          </cell>
          <cell r="F2295" t="str">
            <v>FERF</v>
          </cell>
          <cell r="G2295" t="str">
            <v>CI_SCH</v>
          </cell>
          <cell r="H2295" t="str">
            <v>PC</v>
          </cell>
          <cell r="I2295" t="str">
            <v>CPR</v>
          </cell>
          <cell r="J2295" t="str">
            <v/>
          </cell>
          <cell r="K2295" t="str">
            <v>M0</v>
          </cell>
          <cell r="L2295" t="str">
            <v>7915</v>
          </cell>
          <cell r="M2295" t="str">
            <v>S</v>
          </cell>
          <cell r="N2295">
            <v>0</v>
          </cell>
        </row>
        <row r="2296">
          <cell r="A2296" t="str">
            <v>FG-MAN-SCH-AS-0021</v>
          </cell>
          <cell r="B2296" t="str">
            <v>CINT</v>
          </cell>
          <cell r="C2296" t="str">
            <v/>
          </cell>
          <cell r="D2296" t="str">
            <v>MANABU P DESK NO.6 P IVORY</v>
          </cell>
          <cell r="E2296">
            <v>44966</v>
          </cell>
          <cell r="F2296" t="str">
            <v>FERF</v>
          </cell>
          <cell r="G2296" t="str">
            <v>CI_SCH</v>
          </cell>
          <cell r="H2296" t="str">
            <v>PC</v>
          </cell>
          <cell r="I2296" t="str">
            <v>CPR</v>
          </cell>
          <cell r="J2296" t="str">
            <v/>
          </cell>
          <cell r="K2296" t="str">
            <v>M0</v>
          </cell>
          <cell r="L2296" t="str">
            <v>7915</v>
          </cell>
          <cell r="M2296" t="str">
            <v>S</v>
          </cell>
          <cell r="N2296">
            <v>397503</v>
          </cell>
        </row>
        <row r="2297">
          <cell r="A2297" t="str">
            <v>FG-MAN-SCH-AS-0022</v>
          </cell>
          <cell r="B2297" t="str">
            <v>CINT</v>
          </cell>
          <cell r="C2297" t="str">
            <v/>
          </cell>
          <cell r="D2297" t="str">
            <v>MANABU P DESK NO.6 P IVORY JP</v>
          </cell>
          <cell r="E2297">
            <v>44834</v>
          </cell>
          <cell r="F2297" t="str">
            <v>FERF</v>
          </cell>
          <cell r="G2297" t="str">
            <v>CI_SCH</v>
          </cell>
          <cell r="H2297" t="str">
            <v>PC</v>
          </cell>
          <cell r="I2297" t="str">
            <v>CPR</v>
          </cell>
          <cell r="J2297" t="str">
            <v/>
          </cell>
          <cell r="K2297" t="str">
            <v>M0</v>
          </cell>
          <cell r="L2297" t="str">
            <v>7915</v>
          </cell>
          <cell r="M2297" t="str">
            <v>S</v>
          </cell>
          <cell r="N2297">
            <v>334329</v>
          </cell>
        </row>
        <row r="2298">
          <cell r="A2298" t="str">
            <v>FG-MAN-SCH-AS-0023</v>
          </cell>
          <cell r="B2298" t="str">
            <v>CINT</v>
          </cell>
          <cell r="C2298" t="str">
            <v/>
          </cell>
          <cell r="D2298" t="str">
            <v>MANABU P DESK NO.6 P L.BLUE JP</v>
          </cell>
          <cell r="E2298">
            <v>0</v>
          </cell>
          <cell r="F2298" t="str">
            <v>FERF</v>
          </cell>
          <cell r="G2298" t="str">
            <v>CI_SCH</v>
          </cell>
          <cell r="H2298" t="str">
            <v>PC</v>
          </cell>
          <cell r="I2298" t="str">
            <v>CPR</v>
          </cell>
          <cell r="J2298" t="str">
            <v/>
          </cell>
          <cell r="K2298" t="str">
            <v>M0</v>
          </cell>
          <cell r="L2298" t="str">
            <v>7915</v>
          </cell>
          <cell r="M2298" t="str">
            <v>S</v>
          </cell>
          <cell r="N2298">
            <v>0</v>
          </cell>
        </row>
        <row r="2299">
          <cell r="A2299" t="str">
            <v>FG-MAN-SCH-AS-0024</v>
          </cell>
          <cell r="B2299" t="str">
            <v>CINT</v>
          </cell>
          <cell r="C2299" t="str">
            <v/>
          </cell>
          <cell r="D2299" t="str">
            <v>MANABU P DESK PLUS NO.4 P L.BLUE</v>
          </cell>
          <cell r="E2299">
            <v>0</v>
          </cell>
          <cell r="F2299" t="str">
            <v>FERF</v>
          </cell>
          <cell r="G2299" t="str">
            <v>CI_SCH</v>
          </cell>
          <cell r="H2299" t="str">
            <v>PC</v>
          </cell>
          <cell r="I2299" t="str">
            <v>CPR</v>
          </cell>
          <cell r="J2299" t="str">
            <v/>
          </cell>
          <cell r="K2299" t="str">
            <v>M0</v>
          </cell>
          <cell r="L2299" t="str">
            <v>7915</v>
          </cell>
          <cell r="M2299" t="str">
            <v>S</v>
          </cell>
          <cell r="N2299">
            <v>0</v>
          </cell>
        </row>
        <row r="2300">
          <cell r="A2300" t="str">
            <v>FG-MAN-SCH-AS-0025</v>
          </cell>
          <cell r="B2300" t="str">
            <v>CINT</v>
          </cell>
          <cell r="C2300" t="str">
            <v/>
          </cell>
          <cell r="D2300" t="str">
            <v>MANABU P DESK PLUS NO.5 P IVORY</v>
          </cell>
          <cell r="E2300">
            <v>44834</v>
          </cell>
          <cell r="F2300" t="str">
            <v>FERF</v>
          </cell>
          <cell r="G2300" t="str">
            <v>CI_SCH</v>
          </cell>
          <cell r="H2300" t="str">
            <v>PC</v>
          </cell>
          <cell r="I2300" t="str">
            <v>CPR</v>
          </cell>
          <cell r="J2300" t="str">
            <v/>
          </cell>
          <cell r="K2300" t="str">
            <v>M0</v>
          </cell>
          <cell r="L2300" t="str">
            <v>7915</v>
          </cell>
          <cell r="M2300" t="str">
            <v>S</v>
          </cell>
          <cell r="N2300">
            <v>287403</v>
          </cell>
        </row>
        <row r="2301">
          <cell r="A2301" t="str">
            <v>FG-MAN-SCH-AS-0026</v>
          </cell>
          <cell r="B2301" t="str">
            <v>CINT</v>
          </cell>
          <cell r="C2301" t="str">
            <v/>
          </cell>
          <cell r="D2301" t="str">
            <v>MANABU P DESK PLUS NO.5 P L.BLUE</v>
          </cell>
          <cell r="E2301">
            <v>0</v>
          </cell>
          <cell r="F2301" t="str">
            <v>FERF</v>
          </cell>
          <cell r="G2301" t="str">
            <v>CI_SCH</v>
          </cell>
          <cell r="H2301" t="str">
            <v>PC</v>
          </cell>
          <cell r="I2301" t="str">
            <v>CPR</v>
          </cell>
          <cell r="J2301" t="str">
            <v/>
          </cell>
          <cell r="K2301" t="str">
            <v>M0</v>
          </cell>
          <cell r="L2301" t="str">
            <v>7915</v>
          </cell>
          <cell r="M2301" t="str">
            <v>S</v>
          </cell>
          <cell r="N2301">
            <v>0</v>
          </cell>
        </row>
        <row r="2302">
          <cell r="A2302" t="str">
            <v>FG-MAN-SCH-AS-0027</v>
          </cell>
          <cell r="B2302" t="str">
            <v>CINT</v>
          </cell>
          <cell r="C2302" t="str">
            <v/>
          </cell>
          <cell r="D2302" t="str">
            <v>MANABU P DESK PLUS NO.6 P IVORY</v>
          </cell>
          <cell r="E2302">
            <v>44814</v>
          </cell>
          <cell r="F2302" t="str">
            <v>FERF</v>
          </cell>
          <cell r="G2302" t="str">
            <v>CI_SCH</v>
          </cell>
          <cell r="H2302" t="str">
            <v>PC</v>
          </cell>
          <cell r="I2302" t="str">
            <v>CPR</v>
          </cell>
          <cell r="J2302" t="str">
            <v/>
          </cell>
          <cell r="K2302" t="str">
            <v>M0</v>
          </cell>
          <cell r="L2302" t="str">
            <v>7915</v>
          </cell>
          <cell r="M2302" t="str">
            <v>S</v>
          </cell>
          <cell r="N2302">
            <v>314507</v>
          </cell>
        </row>
        <row r="2303">
          <cell r="A2303" t="str">
            <v>FG-MAN-SCH-AS-0028</v>
          </cell>
          <cell r="B2303" t="str">
            <v>CINT</v>
          </cell>
          <cell r="C2303" t="str">
            <v/>
          </cell>
          <cell r="D2303" t="str">
            <v>MANABU P DESK PLUS NO.6 P L.BLUE</v>
          </cell>
          <cell r="E2303">
            <v>44777</v>
          </cell>
          <cell r="F2303" t="str">
            <v>FERF</v>
          </cell>
          <cell r="G2303" t="str">
            <v>CI_SCH</v>
          </cell>
          <cell r="H2303" t="str">
            <v>PC</v>
          </cell>
          <cell r="I2303" t="str">
            <v>CPR</v>
          </cell>
          <cell r="J2303" t="str">
            <v/>
          </cell>
          <cell r="K2303" t="str">
            <v>M0</v>
          </cell>
          <cell r="L2303" t="str">
            <v>7915</v>
          </cell>
          <cell r="M2303" t="str">
            <v>S</v>
          </cell>
          <cell r="N2303">
            <v>242200</v>
          </cell>
        </row>
        <row r="2304">
          <cell r="A2304" t="str">
            <v>FG-MAN-SCH-AS-0029</v>
          </cell>
          <cell r="B2304" t="str">
            <v>CINT</v>
          </cell>
          <cell r="C2304" t="str">
            <v/>
          </cell>
          <cell r="D2304" t="str">
            <v>MANABU AH 01 NEW (FRONT BOARD) + SABLON</v>
          </cell>
          <cell r="E2304">
            <v>45251</v>
          </cell>
          <cell r="F2304" t="str">
            <v>FERF</v>
          </cell>
          <cell r="G2304" t="str">
            <v>CI_SCH</v>
          </cell>
          <cell r="H2304" t="str">
            <v>PC</v>
          </cell>
          <cell r="I2304" t="str">
            <v>CPR</v>
          </cell>
          <cell r="J2304" t="str">
            <v/>
          </cell>
          <cell r="K2304" t="str">
            <v>M0</v>
          </cell>
          <cell r="L2304" t="str">
            <v>7915</v>
          </cell>
          <cell r="M2304" t="str">
            <v>S</v>
          </cell>
          <cell r="N2304">
            <v>479041</v>
          </cell>
        </row>
        <row r="2305">
          <cell r="A2305" t="str">
            <v>FG-MAN-SCH-AS-0030</v>
          </cell>
          <cell r="B2305" t="str">
            <v>CINT</v>
          </cell>
          <cell r="C2305" t="str">
            <v/>
          </cell>
          <cell r="D2305" t="str">
            <v>MANABU AH DESK-02</v>
          </cell>
          <cell r="E2305">
            <v>45243</v>
          </cell>
          <cell r="F2305" t="str">
            <v>FERF</v>
          </cell>
          <cell r="G2305" t="str">
            <v>CI_SCH</v>
          </cell>
          <cell r="H2305" t="str">
            <v>PC</v>
          </cell>
          <cell r="I2305" t="str">
            <v>CPR</v>
          </cell>
          <cell r="J2305" t="str">
            <v/>
          </cell>
          <cell r="K2305" t="str">
            <v>M0</v>
          </cell>
          <cell r="L2305" t="str">
            <v>7915</v>
          </cell>
          <cell r="M2305" t="str">
            <v>S</v>
          </cell>
          <cell r="N2305">
            <v>513500</v>
          </cell>
        </row>
        <row r="2306">
          <cell r="A2306" t="str">
            <v>FG-MAN-SCH-AS-0031</v>
          </cell>
          <cell r="B2306" t="str">
            <v>CINT</v>
          </cell>
          <cell r="C2306" t="str">
            <v/>
          </cell>
          <cell r="D2306" t="str">
            <v>MANABU AH DESK 01 TANPA DRAWER</v>
          </cell>
          <cell r="E2306">
            <v>44804</v>
          </cell>
          <cell r="F2306" t="str">
            <v>FERF</v>
          </cell>
          <cell r="G2306" t="str">
            <v>CI_SCH</v>
          </cell>
          <cell r="H2306" t="str">
            <v>PC</v>
          </cell>
          <cell r="I2306" t="str">
            <v>CPR</v>
          </cell>
          <cell r="J2306" t="str">
            <v/>
          </cell>
          <cell r="K2306" t="str">
            <v>M0</v>
          </cell>
          <cell r="L2306" t="str">
            <v>7915</v>
          </cell>
          <cell r="M2306" t="str">
            <v>S</v>
          </cell>
          <cell r="N2306">
            <v>466971</v>
          </cell>
        </row>
        <row r="2307">
          <cell r="A2307" t="str">
            <v>FG-MAN-SCH-AS-0032</v>
          </cell>
          <cell r="B2307" t="str">
            <v>CINT</v>
          </cell>
          <cell r="C2307" t="str">
            <v/>
          </cell>
          <cell r="D2307" t="str">
            <v>MANABU AH DESK-01 HD</v>
          </cell>
          <cell r="E2307">
            <v>44966</v>
          </cell>
          <cell r="F2307" t="str">
            <v>FERF</v>
          </cell>
          <cell r="G2307" t="str">
            <v>CI_SCH</v>
          </cell>
          <cell r="H2307" t="str">
            <v>PC</v>
          </cell>
          <cell r="I2307" t="str">
            <v>CPR</v>
          </cell>
          <cell r="J2307" t="str">
            <v/>
          </cell>
          <cell r="K2307" t="str">
            <v>M0</v>
          </cell>
          <cell r="L2307" t="str">
            <v>7915</v>
          </cell>
          <cell r="M2307" t="str">
            <v>S</v>
          </cell>
          <cell r="N2307">
            <v>532758</v>
          </cell>
        </row>
        <row r="2308">
          <cell r="A2308" t="str">
            <v>FG-MAN-SCH-AS-0033</v>
          </cell>
          <cell r="B2308" t="str">
            <v>CINT</v>
          </cell>
          <cell r="C2308" t="str">
            <v/>
          </cell>
          <cell r="D2308" t="str">
            <v>MANABU P DESK PLUS NO.6 P IVORY TT RED</v>
          </cell>
          <cell r="E2308">
            <v>44804</v>
          </cell>
          <cell r="F2308" t="str">
            <v>FERF</v>
          </cell>
          <cell r="G2308" t="str">
            <v>CI_SCH</v>
          </cell>
          <cell r="H2308" t="str">
            <v>PC</v>
          </cell>
          <cell r="I2308" t="str">
            <v>CPR</v>
          </cell>
          <cell r="J2308" t="str">
            <v/>
          </cell>
          <cell r="K2308" t="str">
            <v>M0</v>
          </cell>
          <cell r="L2308" t="str">
            <v>7915</v>
          </cell>
          <cell r="M2308" t="str">
            <v>S</v>
          </cell>
          <cell r="N2308">
            <v>316263</v>
          </cell>
        </row>
        <row r="2309">
          <cell r="A2309" t="str">
            <v>FG-MAN-SCH-AS-0034</v>
          </cell>
          <cell r="B2309" t="str">
            <v>CINT</v>
          </cell>
          <cell r="C2309" t="str">
            <v/>
          </cell>
          <cell r="D2309" t="str">
            <v>MANABU AH 01 NEW (FRONT BOARD) P RED</v>
          </cell>
          <cell r="E2309">
            <v>44928</v>
          </cell>
          <cell r="F2309" t="str">
            <v>FERF</v>
          </cell>
          <cell r="G2309" t="str">
            <v>CI_SCH</v>
          </cell>
          <cell r="H2309" t="str">
            <v>PC</v>
          </cell>
          <cell r="I2309" t="str">
            <v>CPR</v>
          </cell>
          <cell r="J2309" t="str">
            <v/>
          </cell>
          <cell r="K2309" t="str">
            <v>M0</v>
          </cell>
          <cell r="L2309" t="str">
            <v>7915</v>
          </cell>
          <cell r="M2309" t="str">
            <v>S</v>
          </cell>
          <cell r="N2309">
            <v>737019</v>
          </cell>
        </row>
        <row r="2310">
          <cell r="A2310" t="str">
            <v>FG-MAN-SCH-AS-0035</v>
          </cell>
          <cell r="B2310" t="str">
            <v>CINT</v>
          </cell>
          <cell r="C2310" t="str">
            <v/>
          </cell>
          <cell r="D2310" t="str">
            <v>MANABU AH CHAIR P RED</v>
          </cell>
          <cell r="E2310">
            <v>44928</v>
          </cell>
          <cell r="F2310" t="str">
            <v>FERF</v>
          </cell>
          <cell r="G2310" t="str">
            <v>CI_SCH</v>
          </cell>
          <cell r="H2310" t="str">
            <v>PC</v>
          </cell>
          <cell r="I2310" t="str">
            <v>CPR</v>
          </cell>
          <cell r="J2310" t="str">
            <v/>
          </cell>
          <cell r="K2310" t="str">
            <v>M0</v>
          </cell>
          <cell r="L2310" t="str">
            <v>7915</v>
          </cell>
          <cell r="M2310" t="str">
            <v>S</v>
          </cell>
          <cell r="N2310">
            <v>536781</v>
          </cell>
        </row>
        <row r="2311">
          <cell r="A2311" t="str">
            <v>FG-MAN-SCH-AS-0036</v>
          </cell>
          <cell r="B2311" t="str">
            <v>CINT</v>
          </cell>
          <cell r="C2311" t="str">
            <v/>
          </cell>
          <cell r="D2311" t="str">
            <v>MANABU AH DESK 02 TABLE TOP MAPLE</v>
          </cell>
          <cell r="E2311">
            <v>44903</v>
          </cell>
          <cell r="F2311" t="str">
            <v>FERF</v>
          </cell>
          <cell r="G2311" t="str">
            <v>CI_SCH</v>
          </cell>
          <cell r="H2311" t="str">
            <v>PC</v>
          </cell>
          <cell r="I2311" t="str">
            <v>CPR</v>
          </cell>
          <cell r="J2311" t="str">
            <v/>
          </cell>
          <cell r="K2311" t="str">
            <v>M0</v>
          </cell>
          <cell r="L2311" t="str">
            <v>7915</v>
          </cell>
          <cell r="M2311" t="str">
            <v>S</v>
          </cell>
          <cell r="N2311">
            <v>541676</v>
          </cell>
        </row>
        <row r="2312">
          <cell r="A2312" t="str">
            <v>FG-MAN-SCH-AS-0037</v>
          </cell>
          <cell r="B2312" t="str">
            <v>CINT</v>
          </cell>
          <cell r="C2312" t="str">
            <v/>
          </cell>
          <cell r="D2312" t="str">
            <v>MANABU P DESK HD NO 6 P IVORY</v>
          </cell>
          <cell r="E2312">
            <v>45131</v>
          </cell>
          <cell r="F2312" t="str">
            <v>FERF</v>
          </cell>
          <cell r="G2312" t="str">
            <v>CI_SCH</v>
          </cell>
          <cell r="H2312" t="str">
            <v>PC</v>
          </cell>
          <cell r="I2312" t="str">
            <v>CPR</v>
          </cell>
          <cell r="J2312" t="str">
            <v/>
          </cell>
          <cell r="K2312" t="str">
            <v>M0</v>
          </cell>
          <cell r="L2312" t="str">
            <v>7915</v>
          </cell>
          <cell r="M2312" t="str">
            <v>S</v>
          </cell>
          <cell r="N2312">
            <v>434543</v>
          </cell>
        </row>
        <row r="2313">
          <cell r="A2313" t="str">
            <v>FG-MAN-WNM-AS-0003</v>
          </cell>
          <cell r="B2313" t="str">
            <v>CINT</v>
          </cell>
          <cell r="C2313" t="str">
            <v/>
          </cell>
          <cell r="D2313" t="str">
            <v>MANABU AH CHAIR ALBA</v>
          </cell>
          <cell r="E2313">
            <v>0</v>
          </cell>
          <cell r="F2313" t="str">
            <v>FERF</v>
          </cell>
          <cell r="G2313" t="str">
            <v>CI_SCH</v>
          </cell>
          <cell r="H2313" t="str">
            <v>PC</v>
          </cell>
          <cell r="I2313" t="str">
            <v>CPR</v>
          </cell>
          <cell r="J2313" t="str">
            <v/>
          </cell>
          <cell r="K2313" t="str">
            <v>M0</v>
          </cell>
          <cell r="L2313" t="str">
            <v>7915</v>
          </cell>
          <cell r="M2313" t="str">
            <v>S</v>
          </cell>
          <cell r="N2313">
            <v>0</v>
          </cell>
        </row>
        <row r="2314">
          <cell r="A2314" t="str">
            <v>FG-MAN-WNM-AS-0004</v>
          </cell>
          <cell r="B2314" t="str">
            <v>CINT</v>
          </cell>
          <cell r="C2314" t="str">
            <v/>
          </cell>
          <cell r="D2314" t="str">
            <v>MANABU AH CHAIR TAEKWAN</v>
          </cell>
          <cell r="E2314">
            <v>44804</v>
          </cell>
          <cell r="F2314" t="str">
            <v>FERF</v>
          </cell>
          <cell r="G2314" t="str">
            <v>CI_SCH</v>
          </cell>
          <cell r="H2314" t="str">
            <v>PC</v>
          </cell>
          <cell r="I2314" t="str">
            <v>CPR</v>
          </cell>
          <cell r="J2314" t="str">
            <v/>
          </cell>
          <cell r="K2314" t="str">
            <v>M0</v>
          </cell>
          <cell r="L2314" t="str">
            <v>7915</v>
          </cell>
          <cell r="M2314" t="str">
            <v>S</v>
          </cell>
          <cell r="N2314">
            <v>329761</v>
          </cell>
        </row>
        <row r="2315">
          <cell r="A2315" t="str">
            <v>FG-MAN-WNM-AS-0005</v>
          </cell>
          <cell r="B2315" t="str">
            <v>CINT</v>
          </cell>
          <cell r="C2315" t="str">
            <v/>
          </cell>
          <cell r="D2315" t="str">
            <v>MANABU AH CHAIR TAEKWANG BLUE PC</v>
          </cell>
          <cell r="E2315">
            <v>44928</v>
          </cell>
          <cell r="F2315" t="str">
            <v>FERF</v>
          </cell>
          <cell r="G2315" t="str">
            <v>CI_SCH</v>
          </cell>
          <cell r="H2315" t="str">
            <v>PC</v>
          </cell>
          <cell r="I2315" t="str">
            <v>CPR</v>
          </cell>
          <cell r="J2315" t="str">
            <v/>
          </cell>
          <cell r="K2315" t="str">
            <v>M0</v>
          </cell>
          <cell r="L2315" t="str">
            <v>7915</v>
          </cell>
          <cell r="M2315" t="str">
            <v>S</v>
          </cell>
          <cell r="N2315">
            <v>536781</v>
          </cell>
        </row>
        <row r="2316">
          <cell r="A2316" t="str">
            <v>FG-MAN-WNM-AS-0006</v>
          </cell>
          <cell r="B2316" t="str">
            <v>CINT</v>
          </cell>
          <cell r="C2316" t="str">
            <v/>
          </cell>
          <cell r="D2316" t="str">
            <v>MANABU AH CHAIR TAEKWANG LIGHT GREY</v>
          </cell>
          <cell r="E2316">
            <v>44928</v>
          </cell>
          <cell r="F2316" t="str">
            <v>FERF</v>
          </cell>
          <cell r="G2316" t="str">
            <v>CI_SCH</v>
          </cell>
          <cell r="H2316" t="str">
            <v>PC</v>
          </cell>
          <cell r="I2316" t="str">
            <v>CPR</v>
          </cell>
          <cell r="J2316" t="str">
            <v/>
          </cell>
          <cell r="K2316" t="str">
            <v>M0</v>
          </cell>
          <cell r="L2316" t="str">
            <v>7915</v>
          </cell>
          <cell r="M2316" t="str">
            <v>S</v>
          </cell>
          <cell r="N2316">
            <v>536781</v>
          </cell>
        </row>
        <row r="2317">
          <cell r="A2317" t="str">
            <v>FG-MAN-WNM-AS-0007</v>
          </cell>
          <cell r="B2317" t="str">
            <v>CINT</v>
          </cell>
          <cell r="C2317" t="str">
            <v/>
          </cell>
          <cell r="D2317" t="str">
            <v>MANABU AH DESK AH 01 TANPA RACK</v>
          </cell>
          <cell r="E2317">
            <v>44804</v>
          </cell>
          <cell r="F2317" t="str">
            <v>FERF</v>
          </cell>
          <cell r="G2317" t="str">
            <v>CI_HBR</v>
          </cell>
          <cell r="H2317" t="str">
            <v>PC</v>
          </cell>
          <cell r="I2317" t="str">
            <v>CPR</v>
          </cell>
          <cell r="J2317" t="str">
            <v/>
          </cell>
          <cell r="K2317" t="str">
            <v>M0</v>
          </cell>
          <cell r="L2317" t="str">
            <v>7915</v>
          </cell>
          <cell r="M2317" t="str">
            <v>S</v>
          </cell>
          <cell r="N2317">
            <v>318548</v>
          </cell>
        </row>
        <row r="2318">
          <cell r="A2318" t="str">
            <v>FG-MIZ-OTH-SD-0001</v>
          </cell>
          <cell r="B2318" t="str">
            <v>CINT</v>
          </cell>
          <cell r="C2318" t="str">
            <v/>
          </cell>
          <cell r="D2318" t="str">
            <v>ACRYLIC PARTITION 70X160X0.5 CM</v>
          </cell>
          <cell r="E2318">
            <v>44802</v>
          </cell>
          <cell r="F2318" t="str">
            <v>FERF</v>
          </cell>
          <cell r="G2318" t="str">
            <v>CI_OTH</v>
          </cell>
          <cell r="H2318" t="str">
            <v>PC</v>
          </cell>
          <cell r="I2318" t="str">
            <v>CPR</v>
          </cell>
          <cell r="J2318" t="str">
            <v/>
          </cell>
          <cell r="K2318" t="str">
            <v>M0</v>
          </cell>
          <cell r="L2318" t="str">
            <v>7915</v>
          </cell>
          <cell r="M2318" t="str">
            <v>S</v>
          </cell>
          <cell r="N2318">
            <v>540000</v>
          </cell>
        </row>
        <row r="2319">
          <cell r="A2319" t="str">
            <v>FG-MIZ-OTH-SD-0002</v>
          </cell>
          <cell r="B2319" t="str">
            <v>CINT</v>
          </cell>
          <cell r="C2319" t="str">
            <v/>
          </cell>
          <cell r="D2319" t="str">
            <v>ACRYLIC PARTITION CONNECTOR</v>
          </cell>
          <cell r="E2319">
            <v>44802</v>
          </cell>
          <cell r="F2319" t="str">
            <v>FERF</v>
          </cell>
          <cell r="G2319" t="str">
            <v>CI_OTH</v>
          </cell>
          <cell r="H2319" t="str">
            <v>PC</v>
          </cell>
          <cell r="I2319" t="str">
            <v>CPR</v>
          </cell>
          <cell r="J2319" t="str">
            <v/>
          </cell>
          <cell r="K2319" t="str">
            <v>M0</v>
          </cell>
          <cell r="L2319" t="str">
            <v>7915</v>
          </cell>
          <cell r="M2319" t="str">
            <v>S</v>
          </cell>
          <cell r="N2319">
            <v>5000</v>
          </cell>
        </row>
        <row r="2320">
          <cell r="A2320" t="str">
            <v>FG-MIZ-OTH-SD-0003</v>
          </cell>
          <cell r="B2320" t="str">
            <v>CINT</v>
          </cell>
          <cell r="C2320" t="str">
            <v/>
          </cell>
          <cell r="D2320" t="str">
            <v>ACRYLIC BENING T.3 MM X 5 X 5 CM (SIKU K</v>
          </cell>
          <cell r="E2320">
            <v>44825</v>
          </cell>
          <cell r="F2320" t="str">
            <v>FERF</v>
          </cell>
          <cell r="G2320" t="str">
            <v>CI_OTH</v>
          </cell>
          <cell r="H2320" t="str">
            <v>PC</v>
          </cell>
          <cell r="I2320" t="str">
            <v>CPR</v>
          </cell>
          <cell r="J2320" t="str">
            <v/>
          </cell>
          <cell r="K2320" t="str">
            <v>M0</v>
          </cell>
          <cell r="L2320" t="str">
            <v>7915</v>
          </cell>
          <cell r="M2320" t="str">
            <v>S</v>
          </cell>
          <cell r="N2320">
            <v>23930</v>
          </cell>
        </row>
        <row r="2321">
          <cell r="A2321" t="str">
            <v>FG-MIZ-OTH-SD-0004</v>
          </cell>
          <cell r="B2321" t="str">
            <v>CINT</v>
          </cell>
          <cell r="C2321" t="str">
            <v/>
          </cell>
          <cell r="D2321" t="str">
            <v>ACRYLIC PARTITION 70X100X0.5 CM</v>
          </cell>
          <cell r="E2321">
            <v>44802</v>
          </cell>
          <cell r="F2321" t="str">
            <v>FERF</v>
          </cell>
          <cell r="G2321" t="str">
            <v>CI_OTH</v>
          </cell>
          <cell r="H2321" t="str">
            <v>PC</v>
          </cell>
          <cell r="I2321" t="str">
            <v>CPR</v>
          </cell>
          <cell r="J2321" t="str">
            <v/>
          </cell>
          <cell r="K2321" t="str">
            <v>M0</v>
          </cell>
          <cell r="L2321" t="str">
            <v>7915</v>
          </cell>
          <cell r="M2321" t="str">
            <v>S</v>
          </cell>
          <cell r="N2321">
            <v>400000</v>
          </cell>
        </row>
        <row r="2322">
          <cell r="A2322" t="str">
            <v>FG-MTU-WNM-AS-0002</v>
          </cell>
          <cell r="B2322" t="str">
            <v>CINT</v>
          </cell>
          <cell r="C2322" t="str">
            <v/>
          </cell>
          <cell r="D2322" t="str">
            <v>TU 6012 HIGH P BLACK DARK BROWN</v>
          </cell>
          <cell r="E2322">
            <v>44804</v>
          </cell>
          <cell r="F2322" t="str">
            <v>FERF</v>
          </cell>
          <cell r="G2322" t="str">
            <v>CI_WNM</v>
          </cell>
          <cell r="H2322" t="str">
            <v>PC</v>
          </cell>
          <cell r="I2322" t="str">
            <v>CPR</v>
          </cell>
          <cell r="J2322" t="str">
            <v/>
          </cell>
          <cell r="K2322" t="str">
            <v>M0</v>
          </cell>
          <cell r="L2322" t="str">
            <v>7915</v>
          </cell>
          <cell r="M2322" t="str">
            <v>S</v>
          </cell>
          <cell r="N2322">
            <v>661350</v>
          </cell>
        </row>
        <row r="2323">
          <cell r="A2323" t="str">
            <v>FG-MTU-WNM-AS-0003</v>
          </cell>
          <cell r="B2323" t="str">
            <v>CINT</v>
          </cell>
          <cell r="C2323" t="str">
            <v/>
          </cell>
          <cell r="D2323" t="str">
            <v>TU 7014 P BLACK DARK BROWN</v>
          </cell>
          <cell r="E2323">
            <v>44966</v>
          </cell>
          <cell r="F2323" t="str">
            <v>FERF</v>
          </cell>
          <cell r="G2323" t="str">
            <v>CI_WNM</v>
          </cell>
          <cell r="H2323" t="str">
            <v>PC</v>
          </cell>
          <cell r="I2323" t="str">
            <v>CPR</v>
          </cell>
          <cell r="J2323" t="str">
            <v/>
          </cell>
          <cell r="K2323" t="str">
            <v>M0</v>
          </cell>
          <cell r="L2323" t="str">
            <v>7915</v>
          </cell>
          <cell r="M2323" t="str">
            <v>S</v>
          </cell>
          <cell r="N2323">
            <v>709966</v>
          </cell>
        </row>
        <row r="2324">
          <cell r="A2324" t="str">
            <v>FG-MTU-WNM-AS-0004</v>
          </cell>
          <cell r="B2324" t="str">
            <v>CINT</v>
          </cell>
          <cell r="C2324" t="str">
            <v/>
          </cell>
          <cell r="D2324" t="str">
            <v>TU 7575 P SILVER DARK BROWN</v>
          </cell>
          <cell r="E2324">
            <v>45243</v>
          </cell>
          <cell r="F2324" t="str">
            <v>FERF</v>
          </cell>
          <cell r="G2324" t="str">
            <v>CI_WNM</v>
          </cell>
          <cell r="H2324" t="str">
            <v>PC</v>
          </cell>
          <cell r="I2324" t="str">
            <v>CPR</v>
          </cell>
          <cell r="J2324" t="str">
            <v/>
          </cell>
          <cell r="K2324" t="str">
            <v>M0</v>
          </cell>
          <cell r="L2324" t="str">
            <v>7915</v>
          </cell>
          <cell r="M2324" t="str">
            <v>S</v>
          </cell>
          <cell r="N2324">
            <v>596402</v>
          </cell>
        </row>
        <row r="2325">
          <cell r="A2325" t="str">
            <v>FG-MTU-WNM-AS-0005</v>
          </cell>
          <cell r="B2325" t="str">
            <v>CINT</v>
          </cell>
          <cell r="C2325" t="str">
            <v/>
          </cell>
          <cell r="D2325" t="str">
            <v>TU 7575 P BLACK DARK BROWN</v>
          </cell>
          <cell r="E2325">
            <v>44804</v>
          </cell>
          <cell r="F2325" t="str">
            <v>FERF</v>
          </cell>
          <cell r="G2325" t="str">
            <v>CI_WNM</v>
          </cell>
          <cell r="H2325" t="str">
            <v>PC</v>
          </cell>
          <cell r="I2325" t="str">
            <v>CPR</v>
          </cell>
          <cell r="J2325" t="str">
            <v/>
          </cell>
          <cell r="K2325" t="str">
            <v>M0</v>
          </cell>
          <cell r="L2325" t="str">
            <v>7915</v>
          </cell>
          <cell r="M2325" t="str">
            <v>S</v>
          </cell>
          <cell r="N2325">
            <v>516364</v>
          </cell>
        </row>
        <row r="2326">
          <cell r="A2326" t="str">
            <v>FG-MTU-WNM-AS-0006</v>
          </cell>
          <cell r="B2326" t="str">
            <v>CINT</v>
          </cell>
          <cell r="C2326" t="str">
            <v/>
          </cell>
          <cell r="D2326" t="str">
            <v>TU 6012 HIGH P BLACK MAPLE</v>
          </cell>
          <cell r="E2326">
            <v>0</v>
          </cell>
          <cell r="F2326" t="str">
            <v>FERF</v>
          </cell>
          <cell r="G2326" t="str">
            <v>CI_WNM</v>
          </cell>
          <cell r="H2326" t="str">
            <v>PC</v>
          </cell>
          <cell r="I2326" t="str">
            <v>CPR</v>
          </cell>
          <cell r="J2326" t="str">
            <v/>
          </cell>
          <cell r="K2326" t="str">
            <v>M0</v>
          </cell>
          <cell r="L2326" t="str">
            <v>7915</v>
          </cell>
          <cell r="M2326" t="str">
            <v>S</v>
          </cell>
          <cell r="N2326">
            <v>0</v>
          </cell>
        </row>
        <row r="2327">
          <cell r="A2327" t="str">
            <v>FG-MTU-WNM-AS-0007</v>
          </cell>
          <cell r="B2327" t="str">
            <v>CINT</v>
          </cell>
          <cell r="C2327" t="str">
            <v/>
          </cell>
          <cell r="D2327" t="str">
            <v>TU 6012 LOW P GREY DARK BROWN</v>
          </cell>
          <cell r="E2327">
            <v>44847</v>
          </cell>
          <cell r="F2327" t="str">
            <v>FERF</v>
          </cell>
          <cell r="G2327" t="str">
            <v>CI_WNM</v>
          </cell>
          <cell r="H2327" t="str">
            <v>PC</v>
          </cell>
          <cell r="I2327" t="str">
            <v>CPR</v>
          </cell>
          <cell r="J2327" t="str">
            <v/>
          </cell>
          <cell r="K2327" t="str">
            <v>M0</v>
          </cell>
          <cell r="L2327" t="str">
            <v>7915</v>
          </cell>
          <cell r="M2327" t="str">
            <v>S</v>
          </cell>
          <cell r="N2327">
            <v>699824</v>
          </cell>
        </row>
        <row r="2328">
          <cell r="A2328" t="str">
            <v>FG-MTU-WNM-AS-0008</v>
          </cell>
          <cell r="B2328" t="str">
            <v>CINT</v>
          </cell>
          <cell r="C2328" t="str">
            <v/>
          </cell>
          <cell r="D2328" t="str">
            <v>TU 6012 LOW P BLACK DARK BROWN</v>
          </cell>
          <cell r="E2328">
            <v>44804</v>
          </cell>
          <cell r="F2328" t="str">
            <v>FERF</v>
          </cell>
          <cell r="G2328" t="str">
            <v>CI_WNM</v>
          </cell>
          <cell r="H2328" t="str">
            <v>PC</v>
          </cell>
          <cell r="I2328" t="str">
            <v>CPR</v>
          </cell>
          <cell r="J2328" t="str">
            <v/>
          </cell>
          <cell r="K2328" t="str">
            <v>M0</v>
          </cell>
          <cell r="L2328" t="str">
            <v>7915</v>
          </cell>
          <cell r="M2328" t="str">
            <v>S</v>
          </cell>
          <cell r="N2328">
            <v>740234</v>
          </cell>
        </row>
        <row r="2329">
          <cell r="A2329" t="str">
            <v>FG-MTU-WNM-AS-0009</v>
          </cell>
          <cell r="B2329" t="str">
            <v>CINT</v>
          </cell>
          <cell r="C2329" t="str">
            <v/>
          </cell>
          <cell r="D2329" t="str">
            <v>TU 6012 P BLACK DARK BROWN</v>
          </cell>
          <cell r="E2329">
            <v>0</v>
          </cell>
          <cell r="F2329" t="str">
            <v>FERF</v>
          </cell>
          <cell r="G2329" t="str">
            <v>CI_WNM</v>
          </cell>
          <cell r="H2329" t="str">
            <v>PC</v>
          </cell>
          <cell r="I2329" t="str">
            <v>CPR</v>
          </cell>
          <cell r="J2329" t="str">
            <v/>
          </cell>
          <cell r="K2329" t="str">
            <v>M0</v>
          </cell>
          <cell r="L2329" t="str">
            <v>7915</v>
          </cell>
          <cell r="M2329" t="str">
            <v>S</v>
          </cell>
          <cell r="N2329">
            <v>0</v>
          </cell>
        </row>
        <row r="2330">
          <cell r="A2330" t="str">
            <v>FG-MTU-WNM-AS-0010</v>
          </cell>
          <cell r="B2330" t="str">
            <v>CINT</v>
          </cell>
          <cell r="C2330" t="str">
            <v/>
          </cell>
          <cell r="D2330" t="str">
            <v>TU 7014 P BLACK MAPLE</v>
          </cell>
          <cell r="E2330">
            <v>0</v>
          </cell>
          <cell r="F2330" t="str">
            <v>FERF</v>
          </cell>
          <cell r="G2330" t="str">
            <v>CI_WNM</v>
          </cell>
          <cell r="H2330" t="str">
            <v>PC</v>
          </cell>
          <cell r="I2330" t="str">
            <v>CPR</v>
          </cell>
          <cell r="J2330" t="str">
            <v/>
          </cell>
          <cell r="K2330" t="str">
            <v>M0</v>
          </cell>
          <cell r="L2330" t="str">
            <v>7915</v>
          </cell>
          <cell r="M2330" t="str">
            <v>S</v>
          </cell>
          <cell r="N2330">
            <v>0</v>
          </cell>
        </row>
        <row r="2331">
          <cell r="A2331" t="str">
            <v>FG-MTU-WNM-AS-0011</v>
          </cell>
          <cell r="B2331" t="str">
            <v>CINT</v>
          </cell>
          <cell r="C2331" t="str">
            <v/>
          </cell>
          <cell r="D2331" t="str">
            <v>TU 7014 P SILVER DARK BROWN</v>
          </cell>
          <cell r="E2331">
            <v>44777</v>
          </cell>
          <cell r="F2331" t="str">
            <v>FERF</v>
          </cell>
          <cell r="G2331" t="str">
            <v>CI_WNM</v>
          </cell>
          <cell r="H2331" t="str">
            <v>PC</v>
          </cell>
          <cell r="I2331" t="str">
            <v>CPR</v>
          </cell>
          <cell r="J2331" t="str">
            <v/>
          </cell>
          <cell r="K2331" t="str">
            <v>M0</v>
          </cell>
          <cell r="L2331" t="str">
            <v>7915</v>
          </cell>
          <cell r="M2331" t="str">
            <v>S</v>
          </cell>
          <cell r="N2331">
            <v>1178078</v>
          </cell>
        </row>
        <row r="2332">
          <cell r="A2332" t="str">
            <v>FG-MTU-WNM-AS-0012</v>
          </cell>
          <cell r="B2332" t="str">
            <v>CINT</v>
          </cell>
          <cell r="C2332" t="str">
            <v/>
          </cell>
          <cell r="D2332" t="str">
            <v>TU 7575 P BLACK MAPLE</v>
          </cell>
          <cell r="E2332">
            <v>44935</v>
          </cell>
          <cell r="F2332" t="str">
            <v>FERF</v>
          </cell>
          <cell r="G2332" t="str">
            <v>CI_HBR</v>
          </cell>
          <cell r="H2332" t="str">
            <v>PC</v>
          </cell>
          <cell r="I2332" t="str">
            <v>CPR</v>
          </cell>
          <cell r="J2332" t="str">
            <v/>
          </cell>
          <cell r="K2332" t="str">
            <v>M0</v>
          </cell>
          <cell r="L2332" t="str">
            <v>7915</v>
          </cell>
          <cell r="M2332" t="str">
            <v>S</v>
          </cell>
          <cell r="N2332">
            <v>541266</v>
          </cell>
        </row>
        <row r="2333">
          <cell r="A2333" t="str">
            <v>FG-MTU-WNM-AS-0013</v>
          </cell>
          <cell r="B2333" t="str">
            <v>CINT</v>
          </cell>
          <cell r="C2333" t="str">
            <v/>
          </cell>
          <cell r="D2333" t="str">
            <v>TU 7012 P BLACK MAPLE COSTUM 70 X 120 CM</v>
          </cell>
          <cell r="E2333">
            <v>0</v>
          </cell>
          <cell r="F2333" t="str">
            <v>FERF</v>
          </cell>
          <cell r="G2333" t="str">
            <v>CI_HBR</v>
          </cell>
          <cell r="H2333" t="str">
            <v>PC</v>
          </cell>
          <cell r="I2333" t="str">
            <v>CPR</v>
          </cell>
          <cell r="J2333" t="str">
            <v/>
          </cell>
          <cell r="K2333" t="str">
            <v>M0</v>
          </cell>
          <cell r="L2333" t="str">
            <v>7915</v>
          </cell>
          <cell r="M2333" t="str">
            <v>S</v>
          </cell>
          <cell r="N2333">
            <v>0</v>
          </cell>
        </row>
        <row r="2334">
          <cell r="A2334" t="str">
            <v>FG-MTU-WNM-AS-0014</v>
          </cell>
          <cell r="B2334" t="str">
            <v>CINT</v>
          </cell>
          <cell r="C2334" t="str">
            <v/>
          </cell>
          <cell r="D2334" t="str">
            <v>TUH 4012 P SILVER  MAPLE</v>
          </cell>
          <cell r="E2334">
            <v>44903</v>
          </cell>
          <cell r="F2334" t="str">
            <v>FERF</v>
          </cell>
          <cell r="G2334" t="str">
            <v>CI_WNM</v>
          </cell>
          <cell r="H2334" t="str">
            <v>PC</v>
          </cell>
          <cell r="I2334" t="str">
            <v>CPR</v>
          </cell>
          <cell r="J2334" t="str">
            <v/>
          </cell>
          <cell r="K2334" t="str">
            <v>M0</v>
          </cell>
          <cell r="L2334" t="str">
            <v>7915</v>
          </cell>
          <cell r="M2334" t="str">
            <v>S</v>
          </cell>
          <cell r="N2334">
            <v>851360</v>
          </cell>
        </row>
        <row r="2335">
          <cell r="A2335" t="str">
            <v>FG-MTU-WNM-AS-0015</v>
          </cell>
          <cell r="B2335" t="str">
            <v>CINT</v>
          </cell>
          <cell r="C2335" t="str">
            <v/>
          </cell>
          <cell r="D2335" t="str">
            <v>TU  6012 LOW P BLACK  PASTEL OAK</v>
          </cell>
          <cell r="E2335">
            <v>44942</v>
          </cell>
          <cell r="F2335" t="str">
            <v>FERF</v>
          </cell>
          <cell r="G2335" t="str">
            <v>CI_WNM</v>
          </cell>
          <cell r="H2335" t="str">
            <v>PC</v>
          </cell>
          <cell r="I2335" t="str">
            <v>CPR</v>
          </cell>
          <cell r="J2335" t="str">
            <v/>
          </cell>
          <cell r="K2335" t="str">
            <v>M0</v>
          </cell>
          <cell r="L2335" t="str">
            <v>7915</v>
          </cell>
          <cell r="M2335" t="str">
            <v>S</v>
          </cell>
          <cell r="N2335">
            <v>749526</v>
          </cell>
        </row>
        <row r="2336">
          <cell r="A2336" t="str">
            <v>FG-MTU-WNM-AS-0016</v>
          </cell>
          <cell r="B2336" t="str">
            <v>CINT</v>
          </cell>
          <cell r="C2336" t="str">
            <v/>
          </cell>
          <cell r="D2336" t="str">
            <v>TU 7014 COSTUM 1500X750X750 P BLACK DBO</v>
          </cell>
          <cell r="E2336">
            <v>45243</v>
          </cell>
          <cell r="F2336" t="str">
            <v>FERF</v>
          </cell>
          <cell r="G2336" t="str">
            <v>CI_WNM</v>
          </cell>
          <cell r="H2336" t="str">
            <v>PC</v>
          </cell>
          <cell r="I2336" t="str">
            <v>CPR</v>
          </cell>
          <cell r="J2336" t="str">
            <v/>
          </cell>
          <cell r="K2336" t="str">
            <v>M0</v>
          </cell>
          <cell r="L2336" t="str">
            <v>7915</v>
          </cell>
          <cell r="M2336" t="str">
            <v>S</v>
          </cell>
          <cell r="N2336">
            <v>1008918</v>
          </cell>
        </row>
        <row r="2337">
          <cell r="A2337" t="str">
            <v>FG-NEO-WNM-AS-0001</v>
          </cell>
          <cell r="B2337" t="str">
            <v>CINT</v>
          </cell>
          <cell r="C2337" t="str">
            <v/>
          </cell>
          <cell r="D2337" t="str">
            <v>NEO BLACK</v>
          </cell>
          <cell r="E2337">
            <v>44966</v>
          </cell>
          <cell r="F2337" t="str">
            <v>FERF</v>
          </cell>
          <cell r="G2337" t="str">
            <v>CI_WNM</v>
          </cell>
          <cell r="H2337" t="str">
            <v>PC</v>
          </cell>
          <cell r="I2337" t="str">
            <v>CPR</v>
          </cell>
          <cell r="J2337" t="str">
            <v/>
          </cell>
          <cell r="K2337" t="str">
            <v>M0</v>
          </cell>
          <cell r="L2337" t="str">
            <v>7915</v>
          </cell>
          <cell r="M2337" t="str">
            <v>S</v>
          </cell>
          <cell r="N2337">
            <v>263733</v>
          </cell>
        </row>
        <row r="2338">
          <cell r="A2338" t="str">
            <v>FG-NEO-WNM-AS-0002</v>
          </cell>
          <cell r="B2338" t="str">
            <v>CINT</v>
          </cell>
          <cell r="C2338" t="str">
            <v/>
          </cell>
          <cell r="D2338" t="str">
            <v>NEO BLUE</v>
          </cell>
          <cell r="E2338">
            <v>44966</v>
          </cell>
          <cell r="F2338" t="str">
            <v>FERF</v>
          </cell>
          <cell r="G2338" t="str">
            <v>CI_WNM</v>
          </cell>
          <cell r="H2338" t="str">
            <v>PC</v>
          </cell>
          <cell r="I2338" t="str">
            <v>CPR</v>
          </cell>
          <cell r="J2338" t="str">
            <v/>
          </cell>
          <cell r="K2338" t="str">
            <v>M0</v>
          </cell>
          <cell r="L2338" t="str">
            <v>7915</v>
          </cell>
          <cell r="M2338" t="str">
            <v>S</v>
          </cell>
          <cell r="N2338">
            <v>262883</v>
          </cell>
        </row>
        <row r="2339">
          <cell r="A2339" t="str">
            <v>FG-NEO-WNM-AS-0003</v>
          </cell>
          <cell r="B2339" t="str">
            <v>CINT</v>
          </cell>
          <cell r="C2339" t="str">
            <v/>
          </cell>
          <cell r="D2339" t="str">
            <v>NEO GREEN</v>
          </cell>
          <cell r="E2339">
            <v>44966</v>
          </cell>
          <cell r="F2339" t="str">
            <v>FERF</v>
          </cell>
          <cell r="G2339" t="str">
            <v>CI_WNM</v>
          </cell>
          <cell r="H2339" t="str">
            <v>PC</v>
          </cell>
          <cell r="I2339" t="str">
            <v>CPR</v>
          </cell>
          <cell r="J2339" t="str">
            <v/>
          </cell>
          <cell r="K2339" t="str">
            <v>M0</v>
          </cell>
          <cell r="L2339" t="str">
            <v>7915</v>
          </cell>
          <cell r="M2339" t="str">
            <v>S</v>
          </cell>
          <cell r="N2339">
            <v>258494</v>
          </cell>
        </row>
        <row r="2340">
          <cell r="A2340" t="str">
            <v>FG-NEO-WNM-AS-0004</v>
          </cell>
          <cell r="B2340" t="str">
            <v>CINT</v>
          </cell>
          <cell r="C2340" t="str">
            <v/>
          </cell>
          <cell r="D2340" t="str">
            <v>NEO ORANGE</v>
          </cell>
          <cell r="E2340">
            <v>44834</v>
          </cell>
          <cell r="F2340" t="str">
            <v>FERF</v>
          </cell>
          <cell r="G2340" t="str">
            <v>CI_WNM</v>
          </cell>
          <cell r="H2340" t="str">
            <v>PC</v>
          </cell>
          <cell r="I2340" t="str">
            <v>CPR</v>
          </cell>
          <cell r="J2340" t="str">
            <v/>
          </cell>
          <cell r="K2340" t="str">
            <v>M0</v>
          </cell>
          <cell r="L2340" t="str">
            <v>7915</v>
          </cell>
          <cell r="M2340" t="str">
            <v>S</v>
          </cell>
          <cell r="N2340">
            <v>252679</v>
          </cell>
        </row>
        <row r="2341">
          <cell r="A2341" t="str">
            <v>FG-NEO-WNM-AS-0005</v>
          </cell>
          <cell r="B2341" t="str">
            <v>CINT</v>
          </cell>
          <cell r="C2341" t="str">
            <v/>
          </cell>
          <cell r="D2341" t="str">
            <v>NEO RED</v>
          </cell>
          <cell r="E2341">
            <v>45243</v>
          </cell>
          <cell r="F2341" t="str">
            <v>FERF</v>
          </cell>
          <cell r="G2341" t="str">
            <v>CI_WNM</v>
          </cell>
          <cell r="H2341" t="str">
            <v>PC</v>
          </cell>
          <cell r="I2341" t="str">
            <v>CPR</v>
          </cell>
          <cell r="J2341" t="str">
            <v/>
          </cell>
          <cell r="K2341" t="str">
            <v>M0</v>
          </cell>
          <cell r="L2341" t="str">
            <v>7915</v>
          </cell>
          <cell r="M2341" t="str">
            <v>S</v>
          </cell>
          <cell r="N2341">
            <v>277588</v>
          </cell>
        </row>
        <row r="2342">
          <cell r="A2342" t="str">
            <v>FG-NEO-WNM-AS-0006</v>
          </cell>
          <cell r="B2342" t="str">
            <v>CINT</v>
          </cell>
          <cell r="C2342" t="str">
            <v/>
          </cell>
          <cell r="D2342" t="str">
            <v>NEO BLACK O7</v>
          </cell>
          <cell r="E2342">
            <v>44804</v>
          </cell>
          <cell r="F2342" t="str">
            <v>FERF</v>
          </cell>
          <cell r="G2342" t="str">
            <v>CI_WNM</v>
          </cell>
          <cell r="H2342" t="str">
            <v>PC</v>
          </cell>
          <cell r="I2342" t="str">
            <v>CPR</v>
          </cell>
          <cell r="J2342" t="str">
            <v/>
          </cell>
          <cell r="K2342" t="str">
            <v>M0</v>
          </cell>
          <cell r="L2342" t="str">
            <v>7915</v>
          </cell>
          <cell r="M2342" t="str">
            <v>S</v>
          </cell>
          <cell r="N2342">
            <v>306572</v>
          </cell>
        </row>
        <row r="2343">
          <cell r="A2343" t="str">
            <v>FG-NEO-WNM-AS-0007</v>
          </cell>
          <cell r="B2343" t="str">
            <v>CINT</v>
          </cell>
          <cell r="C2343" t="str">
            <v/>
          </cell>
          <cell r="D2343" t="str">
            <v>NEO P BLACK KAIN SENDIRI</v>
          </cell>
          <cell r="E2343">
            <v>0</v>
          </cell>
          <cell r="F2343" t="str">
            <v>FERF</v>
          </cell>
          <cell r="G2343" t="str">
            <v>CI_WNM</v>
          </cell>
          <cell r="H2343" t="str">
            <v>PC</v>
          </cell>
          <cell r="I2343" t="str">
            <v>CPR</v>
          </cell>
          <cell r="J2343" t="str">
            <v/>
          </cell>
          <cell r="K2343" t="str">
            <v>M0</v>
          </cell>
          <cell r="L2343" t="str">
            <v>7915</v>
          </cell>
          <cell r="M2343" t="str">
            <v>S</v>
          </cell>
          <cell r="N2343">
            <v>0</v>
          </cell>
        </row>
        <row r="2344">
          <cell r="A2344" t="str">
            <v>FG-NEO-WNM-AS-0008</v>
          </cell>
          <cell r="B2344" t="str">
            <v>CINT</v>
          </cell>
          <cell r="C2344" t="str">
            <v/>
          </cell>
          <cell r="D2344" t="str">
            <v>NEO P BLACK NEW SCOTLAND 16 N</v>
          </cell>
          <cell r="E2344">
            <v>45175</v>
          </cell>
          <cell r="F2344" t="str">
            <v>FERF</v>
          </cell>
          <cell r="G2344" t="str">
            <v>CI_WNM</v>
          </cell>
          <cell r="H2344" t="str">
            <v>PC</v>
          </cell>
          <cell r="I2344" t="str">
            <v>CPR</v>
          </cell>
          <cell r="J2344" t="str">
            <v/>
          </cell>
          <cell r="K2344" t="str">
            <v>M0</v>
          </cell>
          <cell r="L2344" t="str">
            <v>7915</v>
          </cell>
          <cell r="M2344" t="str">
            <v>S</v>
          </cell>
          <cell r="N2344">
            <v>263691</v>
          </cell>
        </row>
        <row r="2345">
          <cell r="A2345" t="str">
            <v>FG-NSB-NSB-AS-0001</v>
          </cell>
          <cell r="B2345" t="str">
            <v>CINT</v>
          </cell>
          <cell r="C2345" t="str">
            <v/>
          </cell>
          <cell r="D2345" t="str">
            <v>HF BOARD ST ( BD001 )</v>
          </cell>
          <cell r="E2345">
            <v>44925</v>
          </cell>
          <cell r="F2345" t="str">
            <v>FERF</v>
          </cell>
          <cell r="G2345" t="str">
            <v>CI_NSB</v>
          </cell>
          <cell r="H2345" t="str">
            <v>PC</v>
          </cell>
          <cell r="I2345" t="str">
            <v>CPR</v>
          </cell>
          <cell r="J2345" t="str">
            <v/>
          </cell>
          <cell r="K2345" t="str">
            <v>M0</v>
          </cell>
          <cell r="L2345" t="str">
            <v>7915</v>
          </cell>
          <cell r="M2345" t="str">
            <v>S</v>
          </cell>
          <cell r="N2345">
            <v>243222</v>
          </cell>
        </row>
        <row r="2346">
          <cell r="A2346" t="str">
            <v>FG-NSB-NSB-AS-0002</v>
          </cell>
          <cell r="B2346" t="str">
            <v>CINT</v>
          </cell>
          <cell r="C2346" t="str">
            <v/>
          </cell>
          <cell r="D2346" t="str">
            <v>HF BOARD DX ( BD003 )</v>
          </cell>
          <cell r="E2346">
            <v>44834</v>
          </cell>
          <cell r="F2346" t="str">
            <v>FERF</v>
          </cell>
          <cell r="G2346" t="str">
            <v>CI_NSB</v>
          </cell>
          <cell r="H2346" t="str">
            <v>PC</v>
          </cell>
          <cell r="I2346" t="str">
            <v>CPR</v>
          </cell>
          <cell r="J2346" t="str">
            <v/>
          </cell>
          <cell r="K2346" t="str">
            <v>M0</v>
          </cell>
          <cell r="L2346" t="str">
            <v>7915</v>
          </cell>
          <cell r="M2346" t="str">
            <v>S</v>
          </cell>
          <cell r="N2346">
            <v>0</v>
          </cell>
        </row>
        <row r="2347">
          <cell r="A2347" t="str">
            <v>FG-NSB-NSB-AS-0003</v>
          </cell>
          <cell r="B2347" t="str">
            <v>CINT</v>
          </cell>
          <cell r="C2347" t="str">
            <v/>
          </cell>
          <cell r="D2347" t="str">
            <v>CB 001 D (STANDARD BED WITH CASTER IVORY</v>
          </cell>
          <cell r="E2347">
            <v>0</v>
          </cell>
          <cell r="F2347" t="str">
            <v>FERF</v>
          </cell>
          <cell r="G2347" t="str">
            <v>CI_NSB</v>
          </cell>
          <cell r="H2347" t="str">
            <v>PC</v>
          </cell>
          <cell r="I2347" t="str">
            <v>CPR</v>
          </cell>
          <cell r="J2347" t="str">
            <v/>
          </cell>
          <cell r="K2347" t="str">
            <v>M0</v>
          </cell>
          <cell r="L2347" t="str">
            <v>7915</v>
          </cell>
          <cell r="M2347" t="str">
            <v>S</v>
          </cell>
          <cell r="N2347">
            <v>0</v>
          </cell>
        </row>
        <row r="2348">
          <cell r="A2348" t="str">
            <v>FG-NSB-NSB-AS-0004</v>
          </cell>
          <cell r="B2348" t="str">
            <v>CINT</v>
          </cell>
          <cell r="C2348" t="str">
            <v/>
          </cell>
          <cell r="D2348" t="str">
            <v>CB 002 D (GEAR BED WITH CASTER IVORY)</v>
          </cell>
          <cell r="E2348">
            <v>0</v>
          </cell>
          <cell r="F2348" t="str">
            <v>FERF</v>
          </cell>
          <cell r="G2348" t="str">
            <v>CI_NSB</v>
          </cell>
          <cell r="H2348" t="str">
            <v>PC</v>
          </cell>
          <cell r="I2348" t="str">
            <v>CPR</v>
          </cell>
          <cell r="J2348" t="str">
            <v/>
          </cell>
          <cell r="K2348" t="str">
            <v>M0</v>
          </cell>
          <cell r="L2348" t="str">
            <v>7915</v>
          </cell>
          <cell r="M2348" t="str">
            <v>S</v>
          </cell>
          <cell r="N2348">
            <v>0</v>
          </cell>
        </row>
        <row r="2349">
          <cell r="A2349" t="str">
            <v>FG-NSB-NSB-AS-0005</v>
          </cell>
          <cell r="B2349" t="str">
            <v>CINT</v>
          </cell>
          <cell r="C2349" t="str">
            <v/>
          </cell>
          <cell r="D2349" t="str">
            <v>CB 135 D ST IVORY</v>
          </cell>
          <cell r="E2349">
            <v>44834</v>
          </cell>
          <cell r="F2349" t="str">
            <v>FERF</v>
          </cell>
          <cell r="G2349" t="str">
            <v>CI_NSB</v>
          </cell>
          <cell r="H2349" t="str">
            <v>PC</v>
          </cell>
          <cell r="I2349" t="str">
            <v>CPR</v>
          </cell>
          <cell r="J2349" t="str">
            <v/>
          </cell>
          <cell r="K2349" t="str">
            <v>M0</v>
          </cell>
          <cell r="L2349" t="str">
            <v>7915</v>
          </cell>
          <cell r="M2349" t="str">
            <v>S</v>
          </cell>
          <cell r="N2349">
            <v>4490302</v>
          </cell>
        </row>
        <row r="2350">
          <cell r="A2350" t="str">
            <v>FG-NSB-NSB-AS-0006</v>
          </cell>
          <cell r="B2350" t="str">
            <v>CINT</v>
          </cell>
          <cell r="C2350" t="str">
            <v/>
          </cell>
          <cell r="D2350" t="str">
            <v>CB 3012 D ST IVORY</v>
          </cell>
          <cell r="E2350">
            <v>44903</v>
          </cell>
          <cell r="F2350" t="str">
            <v>FERF</v>
          </cell>
          <cell r="G2350" t="str">
            <v>CI_NSB</v>
          </cell>
          <cell r="H2350" t="str">
            <v>PC</v>
          </cell>
          <cell r="I2350" t="str">
            <v>CPR</v>
          </cell>
          <cell r="J2350" t="str">
            <v/>
          </cell>
          <cell r="K2350" t="str">
            <v>M0</v>
          </cell>
          <cell r="L2350" t="str">
            <v>7915</v>
          </cell>
          <cell r="M2350" t="str">
            <v>S</v>
          </cell>
          <cell r="N2350">
            <v>10149311</v>
          </cell>
        </row>
        <row r="2351">
          <cell r="A2351" t="str">
            <v>FG-NSB-NSB-AS-0008</v>
          </cell>
          <cell r="B2351" t="str">
            <v>CINT</v>
          </cell>
          <cell r="C2351" t="str">
            <v/>
          </cell>
          <cell r="D2351" t="str">
            <v>CB 3012 D DX IVORY</v>
          </cell>
          <cell r="E2351">
            <v>44943</v>
          </cell>
          <cell r="F2351" t="str">
            <v>FERF</v>
          </cell>
          <cell r="G2351" t="str">
            <v>CI_NSB</v>
          </cell>
          <cell r="H2351" t="str">
            <v>PC</v>
          </cell>
          <cell r="I2351" t="str">
            <v>CPR</v>
          </cell>
          <cell r="J2351" t="str">
            <v/>
          </cell>
          <cell r="K2351" t="str">
            <v>M0</v>
          </cell>
          <cell r="L2351" t="str">
            <v>7915</v>
          </cell>
          <cell r="M2351" t="str">
            <v>S</v>
          </cell>
          <cell r="N2351">
            <v>10149311</v>
          </cell>
        </row>
        <row r="2352">
          <cell r="A2352" t="str">
            <v>FG-NSB-NSB-AS-0009</v>
          </cell>
          <cell r="B2352" t="str">
            <v>CINT</v>
          </cell>
          <cell r="C2352" t="str">
            <v/>
          </cell>
          <cell r="D2352" t="str">
            <v>CB 001 (STANDARD BED IVORY)</v>
          </cell>
          <cell r="E2352">
            <v>44834</v>
          </cell>
          <cell r="F2352" t="str">
            <v>FERF</v>
          </cell>
          <cell r="G2352" t="str">
            <v>CI_NSB</v>
          </cell>
          <cell r="H2352" t="str">
            <v>PC</v>
          </cell>
          <cell r="I2352" t="str">
            <v>CPR</v>
          </cell>
          <cell r="J2352" t="str">
            <v/>
          </cell>
          <cell r="K2352" t="str">
            <v>M0</v>
          </cell>
          <cell r="L2352" t="str">
            <v>7915</v>
          </cell>
          <cell r="M2352" t="str">
            <v>S</v>
          </cell>
          <cell r="N2352">
            <v>2097402</v>
          </cell>
        </row>
        <row r="2353">
          <cell r="A2353" t="str">
            <v>FG-NSB-NSB-AS-0010</v>
          </cell>
          <cell r="B2353" t="str">
            <v>CINT</v>
          </cell>
          <cell r="C2353" t="str">
            <v/>
          </cell>
          <cell r="D2353" t="str">
            <v>CB 002 (GEAR BED IVORY)</v>
          </cell>
          <cell r="E2353">
            <v>44950</v>
          </cell>
          <cell r="F2353" t="str">
            <v>FERF</v>
          </cell>
          <cell r="G2353" t="str">
            <v>CI_NSB</v>
          </cell>
          <cell r="H2353" t="str">
            <v>PC</v>
          </cell>
          <cell r="I2353" t="str">
            <v>CPR</v>
          </cell>
          <cell r="J2353" t="str">
            <v/>
          </cell>
          <cell r="K2353" t="str">
            <v>M0</v>
          </cell>
          <cell r="L2353" t="str">
            <v>7915</v>
          </cell>
          <cell r="M2353" t="str">
            <v>S</v>
          </cell>
          <cell r="N2353">
            <v>4632832</v>
          </cell>
        </row>
        <row r="2354">
          <cell r="A2354" t="str">
            <v>FG-NSB-NSB-AS-0011</v>
          </cell>
          <cell r="B2354" t="str">
            <v>CINT</v>
          </cell>
          <cell r="C2354" t="str">
            <v/>
          </cell>
          <cell r="D2354" t="str">
            <v>CB 3003 D ST IVORY</v>
          </cell>
          <cell r="E2354">
            <v>44950</v>
          </cell>
          <cell r="F2354" t="str">
            <v>FERF</v>
          </cell>
          <cell r="G2354" t="str">
            <v>CI_NSB</v>
          </cell>
          <cell r="H2354" t="str">
            <v>PC</v>
          </cell>
          <cell r="I2354" t="str">
            <v>CPR</v>
          </cell>
          <cell r="J2354" t="str">
            <v/>
          </cell>
          <cell r="K2354" t="str">
            <v>M0</v>
          </cell>
          <cell r="L2354" t="str">
            <v>7915</v>
          </cell>
          <cell r="M2354" t="str">
            <v>S</v>
          </cell>
          <cell r="N2354">
            <v>10164445</v>
          </cell>
        </row>
        <row r="2355">
          <cell r="A2355" t="str">
            <v>FG-NSB-NSB-AS-0012</v>
          </cell>
          <cell r="B2355" t="str">
            <v>CINT</v>
          </cell>
          <cell r="C2355" t="str">
            <v/>
          </cell>
          <cell r="D2355" t="str">
            <v>CB 3011 D ST IVORY</v>
          </cell>
          <cell r="E2355">
            <v>44950</v>
          </cell>
          <cell r="F2355" t="str">
            <v>FERF</v>
          </cell>
          <cell r="G2355" t="str">
            <v>CI_NSB</v>
          </cell>
          <cell r="H2355" t="str">
            <v>PC</v>
          </cell>
          <cell r="I2355" t="str">
            <v>CPR</v>
          </cell>
          <cell r="J2355" t="str">
            <v/>
          </cell>
          <cell r="K2355" t="str">
            <v>M0</v>
          </cell>
          <cell r="L2355" t="str">
            <v>7915</v>
          </cell>
          <cell r="M2355" t="str">
            <v>S</v>
          </cell>
          <cell r="N2355">
            <v>9602033</v>
          </cell>
        </row>
        <row r="2356">
          <cell r="A2356" t="str">
            <v>FG-NSB-NSB-AS-0013</v>
          </cell>
          <cell r="B2356" t="str">
            <v>CINT</v>
          </cell>
          <cell r="C2356" t="str">
            <v/>
          </cell>
          <cell r="D2356" t="str">
            <v>CB 3012 D4 ST IVORY</v>
          </cell>
          <cell r="E2356">
            <v>0</v>
          </cell>
          <cell r="F2356" t="str">
            <v>FERF</v>
          </cell>
          <cell r="G2356" t="str">
            <v>CI_NSB</v>
          </cell>
          <cell r="H2356" t="str">
            <v>PC</v>
          </cell>
          <cell r="I2356" t="str">
            <v>CPR</v>
          </cell>
          <cell r="J2356" t="str">
            <v/>
          </cell>
          <cell r="K2356" t="str">
            <v>M0</v>
          </cell>
          <cell r="L2356" t="str">
            <v>7915</v>
          </cell>
          <cell r="M2356" t="str">
            <v>S</v>
          </cell>
          <cell r="N2356">
            <v>0</v>
          </cell>
        </row>
        <row r="2357">
          <cell r="A2357" t="str">
            <v>FG-NSB-NSB-AS-0014</v>
          </cell>
          <cell r="B2357" t="str">
            <v>CINT</v>
          </cell>
          <cell r="C2357" t="str">
            <v/>
          </cell>
          <cell r="D2357" t="str">
            <v>CB 3300 D ST IVORY</v>
          </cell>
          <cell r="E2357">
            <v>0</v>
          </cell>
          <cell r="F2357" t="str">
            <v>FERF</v>
          </cell>
          <cell r="G2357" t="str">
            <v>CI_NSB</v>
          </cell>
          <cell r="H2357" t="str">
            <v>PC</v>
          </cell>
          <cell r="I2357" t="str">
            <v>CPR</v>
          </cell>
          <cell r="J2357" t="str">
            <v/>
          </cell>
          <cell r="K2357" t="str">
            <v>M0</v>
          </cell>
          <cell r="L2357" t="str">
            <v>7915</v>
          </cell>
          <cell r="M2357" t="str">
            <v>S</v>
          </cell>
          <cell r="N2357">
            <v>0</v>
          </cell>
        </row>
        <row r="2358">
          <cell r="A2358" t="str">
            <v>FG-NSB-NSB-AS-0015</v>
          </cell>
          <cell r="B2358" t="str">
            <v>CINT</v>
          </cell>
          <cell r="C2358" t="str">
            <v/>
          </cell>
          <cell r="D2358" t="str">
            <v>CB 004 EX G (EXAMINATION GEAR BED IVORY)</v>
          </cell>
          <cell r="E2358">
            <v>44966</v>
          </cell>
          <cell r="F2358" t="str">
            <v>FERF</v>
          </cell>
          <cell r="G2358" t="str">
            <v>CI_NSB</v>
          </cell>
          <cell r="H2358" t="str">
            <v>PC</v>
          </cell>
          <cell r="I2358" t="str">
            <v>CPR</v>
          </cell>
          <cell r="J2358" t="str">
            <v/>
          </cell>
          <cell r="K2358" t="str">
            <v>M0</v>
          </cell>
          <cell r="L2358" t="str">
            <v>7915</v>
          </cell>
          <cell r="M2358" t="str">
            <v>S</v>
          </cell>
          <cell r="N2358">
            <v>2735913</v>
          </cell>
        </row>
        <row r="2359">
          <cell r="A2359" t="str">
            <v>FG-NSB-NSB-AS-0016</v>
          </cell>
          <cell r="B2359" t="str">
            <v>CINT</v>
          </cell>
          <cell r="C2359" t="str">
            <v/>
          </cell>
          <cell r="D2359" t="str">
            <v>MT 003 S MATTRASS URETHANE OSCAR</v>
          </cell>
          <cell r="E2359">
            <v>44784</v>
          </cell>
          <cell r="F2359" t="str">
            <v>FERF</v>
          </cell>
          <cell r="G2359" t="str">
            <v>CI_NSB</v>
          </cell>
          <cell r="H2359" t="str">
            <v>PC</v>
          </cell>
          <cell r="I2359" t="str">
            <v>CPR</v>
          </cell>
          <cell r="J2359" t="str">
            <v/>
          </cell>
          <cell r="K2359" t="str">
            <v>M0</v>
          </cell>
          <cell r="L2359" t="str">
            <v>7915</v>
          </cell>
          <cell r="M2359" t="str">
            <v>S</v>
          </cell>
          <cell r="N2359">
            <v>868359</v>
          </cell>
        </row>
        <row r="2360">
          <cell r="A2360" t="str">
            <v>FG-NSB-NSB-AS-0017</v>
          </cell>
          <cell r="B2360" t="str">
            <v>CINT</v>
          </cell>
          <cell r="C2360" t="str">
            <v/>
          </cell>
          <cell r="D2360" t="str">
            <v>MT 003 W MATTRASS URETHANE OSCAR FABRIC</v>
          </cell>
          <cell r="E2360">
            <v>0</v>
          </cell>
          <cell r="F2360" t="str">
            <v>FERF</v>
          </cell>
          <cell r="G2360" t="str">
            <v>CI_NSB</v>
          </cell>
          <cell r="H2360" t="str">
            <v>PC</v>
          </cell>
          <cell r="I2360" t="str">
            <v>CPR</v>
          </cell>
          <cell r="J2360" t="str">
            <v/>
          </cell>
          <cell r="K2360" t="str">
            <v>M0</v>
          </cell>
          <cell r="L2360" t="str">
            <v>7915</v>
          </cell>
          <cell r="M2360" t="str">
            <v>S</v>
          </cell>
          <cell r="N2360">
            <v>0</v>
          </cell>
        </row>
        <row r="2361">
          <cell r="A2361" t="str">
            <v>FG-NSB-NSB-AS-0018</v>
          </cell>
          <cell r="B2361" t="str">
            <v>CINT</v>
          </cell>
          <cell r="C2361" t="str">
            <v/>
          </cell>
          <cell r="D2361" t="str">
            <v>CB 3003 D DX IVORY</v>
          </cell>
          <cell r="E2361">
            <v>44784</v>
          </cell>
          <cell r="F2361" t="str">
            <v>FERF</v>
          </cell>
          <cell r="G2361" t="str">
            <v>CI_NSB</v>
          </cell>
          <cell r="H2361" t="str">
            <v>PC</v>
          </cell>
          <cell r="I2361" t="str">
            <v>CPR</v>
          </cell>
          <cell r="J2361" t="str">
            <v/>
          </cell>
          <cell r="K2361" t="str">
            <v>M0</v>
          </cell>
          <cell r="L2361" t="str">
            <v>7915</v>
          </cell>
          <cell r="M2361" t="str">
            <v>S</v>
          </cell>
          <cell r="N2361">
            <v>7790239</v>
          </cell>
        </row>
        <row r="2362">
          <cell r="A2362" t="str">
            <v>FG-NSB-NSB-AS-0019</v>
          </cell>
          <cell r="B2362" t="str">
            <v>CINT</v>
          </cell>
          <cell r="C2362" t="str">
            <v/>
          </cell>
          <cell r="D2362" t="str">
            <v>CB 3011 D DX IVORY</v>
          </cell>
          <cell r="E2362">
            <v>0</v>
          </cell>
          <cell r="F2362" t="str">
            <v>FERF</v>
          </cell>
          <cell r="G2362" t="str">
            <v>CI_NSB</v>
          </cell>
          <cell r="H2362" t="str">
            <v>PC</v>
          </cell>
          <cell r="I2362" t="str">
            <v>CPR</v>
          </cell>
          <cell r="J2362" t="str">
            <v/>
          </cell>
          <cell r="K2362" t="str">
            <v>M0</v>
          </cell>
          <cell r="L2362" t="str">
            <v>7915</v>
          </cell>
          <cell r="M2362" t="str">
            <v>S</v>
          </cell>
          <cell r="N2362">
            <v>0</v>
          </cell>
        </row>
        <row r="2363">
          <cell r="A2363" t="str">
            <v>FG-NSB-NSB-AS-0020</v>
          </cell>
          <cell r="B2363" t="str">
            <v>CINT</v>
          </cell>
          <cell r="C2363" t="str">
            <v/>
          </cell>
          <cell r="D2363" t="str">
            <v>CB 3300 T DX IVORY</v>
          </cell>
          <cell r="E2363">
            <v>44804</v>
          </cell>
          <cell r="F2363" t="str">
            <v>FERF</v>
          </cell>
          <cell r="G2363" t="str">
            <v>CI_NSB</v>
          </cell>
          <cell r="H2363" t="str">
            <v>PC</v>
          </cell>
          <cell r="I2363" t="str">
            <v>CPR</v>
          </cell>
          <cell r="J2363" t="str">
            <v/>
          </cell>
          <cell r="K2363" t="str">
            <v>M0</v>
          </cell>
          <cell r="L2363" t="str">
            <v>7915</v>
          </cell>
          <cell r="M2363" t="str">
            <v>S</v>
          </cell>
          <cell r="N2363">
            <v>11856504</v>
          </cell>
        </row>
        <row r="2364">
          <cell r="A2364" t="str">
            <v>FG-NSB-NSB-AS-0021</v>
          </cell>
          <cell r="B2364" t="str">
            <v>CINT</v>
          </cell>
          <cell r="C2364" t="str">
            <v/>
          </cell>
          <cell r="D2364" t="str">
            <v>CB 3012 D4 DX IVORY</v>
          </cell>
          <cell r="E2364">
            <v>0</v>
          </cell>
          <cell r="F2364" t="str">
            <v>FERF</v>
          </cell>
          <cell r="G2364" t="str">
            <v>CI_NSB</v>
          </cell>
          <cell r="H2364" t="str">
            <v>PC</v>
          </cell>
          <cell r="I2364" t="str">
            <v>CPR</v>
          </cell>
          <cell r="J2364" t="str">
            <v/>
          </cell>
          <cell r="K2364" t="str">
            <v>M0</v>
          </cell>
          <cell r="L2364" t="str">
            <v>7915</v>
          </cell>
          <cell r="M2364" t="str">
            <v>S</v>
          </cell>
          <cell r="N2364">
            <v>0</v>
          </cell>
        </row>
        <row r="2365">
          <cell r="A2365" t="str">
            <v>FG-NSB-NSB-AS-0023</v>
          </cell>
          <cell r="B2365" t="str">
            <v>CINT</v>
          </cell>
          <cell r="C2365" t="str">
            <v/>
          </cell>
          <cell r="D2365" t="str">
            <v>MATTRESS MT 003 S (OSCAR)</v>
          </cell>
          <cell r="E2365">
            <v>44950</v>
          </cell>
          <cell r="F2365" t="str">
            <v>FERF</v>
          </cell>
          <cell r="G2365" t="str">
            <v>CI_NSB</v>
          </cell>
          <cell r="H2365" t="str">
            <v>PC</v>
          </cell>
          <cell r="I2365" t="str">
            <v>CPR</v>
          </cell>
          <cell r="J2365" t="str">
            <v/>
          </cell>
          <cell r="K2365" t="str">
            <v>M0</v>
          </cell>
          <cell r="L2365" t="str">
            <v>7915</v>
          </cell>
          <cell r="M2365" t="str">
            <v>S</v>
          </cell>
          <cell r="N2365">
            <v>863553</v>
          </cell>
        </row>
        <row r="2366">
          <cell r="A2366" t="str">
            <v>FG-NSB-NSB-AS-0024</v>
          </cell>
          <cell r="B2366" t="str">
            <v>CINT</v>
          </cell>
          <cell r="C2366" t="str">
            <v/>
          </cell>
          <cell r="D2366" t="str">
            <v>MATTRESS MT 003 W (OSCAR)</v>
          </cell>
          <cell r="E2366">
            <v>0</v>
          </cell>
          <cell r="F2366" t="str">
            <v>FERF</v>
          </cell>
          <cell r="G2366" t="str">
            <v>CI_NSB</v>
          </cell>
          <cell r="H2366" t="str">
            <v>PC</v>
          </cell>
          <cell r="I2366" t="str">
            <v>CPR</v>
          </cell>
          <cell r="J2366" t="str">
            <v/>
          </cell>
          <cell r="K2366" t="str">
            <v>M0</v>
          </cell>
          <cell r="L2366" t="str">
            <v>7915</v>
          </cell>
          <cell r="M2366" t="str">
            <v>S</v>
          </cell>
          <cell r="N2366">
            <v>0</v>
          </cell>
        </row>
        <row r="2367">
          <cell r="A2367" t="str">
            <v>FG-NSB-NSB-AS-0025</v>
          </cell>
          <cell r="B2367" t="str">
            <v>CINT</v>
          </cell>
          <cell r="C2367" t="str">
            <v/>
          </cell>
          <cell r="D2367" t="str">
            <v>CRANK UNIT 135 D (F-030500)</v>
          </cell>
          <cell r="E2367">
            <v>0</v>
          </cell>
          <cell r="F2367" t="str">
            <v>FERF</v>
          </cell>
          <cell r="G2367" t="str">
            <v>CI_NSB</v>
          </cell>
          <cell r="H2367" t="str">
            <v>PC</v>
          </cell>
          <cell r="I2367" t="str">
            <v>CPR</v>
          </cell>
          <cell r="J2367" t="str">
            <v/>
          </cell>
          <cell r="K2367" t="str">
            <v>M0</v>
          </cell>
          <cell r="L2367" t="str">
            <v>7915</v>
          </cell>
          <cell r="M2367" t="str">
            <v>S</v>
          </cell>
          <cell r="N2367">
            <v>0</v>
          </cell>
        </row>
        <row r="2368">
          <cell r="A2368" t="str">
            <v>FG-NSB-NSB-AS-0026</v>
          </cell>
          <cell r="B2368" t="str">
            <v>CINT</v>
          </cell>
          <cell r="C2368" t="str">
            <v/>
          </cell>
          <cell r="D2368" t="str">
            <v>CB 004 EXG PLUS</v>
          </cell>
          <cell r="E2368">
            <v>45084</v>
          </cell>
          <cell r="F2368" t="str">
            <v>FERF</v>
          </cell>
          <cell r="G2368" t="str">
            <v>CI_NSB</v>
          </cell>
          <cell r="H2368" t="str">
            <v>PC</v>
          </cell>
          <cell r="I2368" t="str">
            <v>CPR</v>
          </cell>
          <cell r="J2368" t="str">
            <v/>
          </cell>
          <cell r="K2368" t="str">
            <v>M0</v>
          </cell>
          <cell r="L2368" t="str">
            <v>7915</v>
          </cell>
          <cell r="M2368" t="str">
            <v>S</v>
          </cell>
          <cell r="N2368">
            <v>2518137</v>
          </cell>
        </row>
        <row r="2369">
          <cell r="A2369" t="str">
            <v>FG-NSB-NSB-AS-0028</v>
          </cell>
          <cell r="B2369" t="str">
            <v>CINT</v>
          </cell>
          <cell r="C2369" t="str">
            <v/>
          </cell>
          <cell r="D2369" t="str">
            <v>CBC 002 BED SIDE CABINET IVORY</v>
          </cell>
          <cell r="E2369">
            <v>44834</v>
          </cell>
          <cell r="F2369" t="str">
            <v>FERF</v>
          </cell>
          <cell r="G2369" t="str">
            <v>CI_NSB</v>
          </cell>
          <cell r="H2369" t="str">
            <v>PC</v>
          </cell>
          <cell r="I2369" t="str">
            <v>CPR</v>
          </cell>
          <cell r="J2369" t="str">
            <v/>
          </cell>
          <cell r="K2369" t="str">
            <v>M0</v>
          </cell>
          <cell r="L2369" t="str">
            <v>7915</v>
          </cell>
          <cell r="M2369" t="str">
            <v>S</v>
          </cell>
          <cell r="N2369">
            <v>1898506</v>
          </cell>
        </row>
        <row r="2370">
          <cell r="A2370" t="str">
            <v>FG-NSB-NSB-AS-0034</v>
          </cell>
          <cell r="B2370" t="str">
            <v>CINT</v>
          </cell>
          <cell r="C2370" t="str">
            <v/>
          </cell>
          <cell r="D2370" t="str">
            <v>FS 001 FOOT STEP IVORY</v>
          </cell>
          <cell r="E2370">
            <v>45300</v>
          </cell>
          <cell r="F2370" t="str">
            <v>FERF</v>
          </cell>
          <cell r="G2370" t="str">
            <v>CI_NSB</v>
          </cell>
          <cell r="H2370" t="str">
            <v>PC</v>
          </cell>
          <cell r="I2370" t="str">
            <v>CPR</v>
          </cell>
          <cell r="J2370" t="str">
            <v/>
          </cell>
          <cell r="K2370" t="str">
            <v>M0</v>
          </cell>
          <cell r="L2370" t="str">
            <v>7915</v>
          </cell>
          <cell r="M2370" t="str">
            <v>S</v>
          </cell>
          <cell r="N2370">
            <v>385885</v>
          </cell>
        </row>
        <row r="2371">
          <cell r="A2371" t="str">
            <v>FG-NSB-NSB-AS-0035</v>
          </cell>
          <cell r="B2371" t="str">
            <v>CINT</v>
          </cell>
          <cell r="C2371" t="str">
            <v/>
          </cell>
          <cell r="D2371" t="str">
            <v>FS-001 (FOOT STEP) WHITE</v>
          </cell>
          <cell r="E2371">
            <v>45169</v>
          </cell>
          <cell r="F2371" t="str">
            <v>FERF</v>
          </cell>
          <cell r="G2371" t="str">
            <v>CI_NSB</v>
          </cell>
          <cell r="H2371" t="str">
            <v>PC</v>
          </cell>
          <cell r="I2371" t="str">
            <v>CPR</v>
          </cell>
          <cell r="J2371" t="str">
            <v/>
          </cell>
          <cell r="K2371" t="str">
            <v>M0</v>
          </cell>
          <cell r="L2371" t="str">
            <v>7915</v>
          </cell>
          <cell r="M2371" t="str">
            <v>S</v>
          </cell>
          <cell r="N2371">
            <v>272000</v>
          </cell>
        </row>
        <row r="2372">
          <cell r="A2372" t="str">
            <v>FG-NSB-NSB-AS-0036</v>
          </cell>
          <cell r="B2372" t="str">
            <v>CINT</v>
          </cell>
          <cell r="C2372" t="str">
            <v/>
          </cell>
          <cell r="D2372" t="str">
            <v>FSR 001 FOLDING SIDE RAIL IVORY</v>
          </cell>
          <cell r="E2372">
            <v>44966</v>
          </cell>
          <cell r="F2372" t="str">
            <v>FERF</v>
          </cell>
          <cell r="G2372" t="str">
            <v>CI_NSB</v>
          </cell>
          <cell r="H2372" t="str">
            <v>PC</v>
          </cell>
          <cell r="I2372" t="str">
            <v>CPR</v>
          </cell>
          <cell r="J2372" t="str">
            <v/>
          </cell>
          <cell r="K2372" t="str">
            <v>M0</v>
          </cell>
          <cell r="L2372" t="str">
            <v>7915</v>
          </cell>
          <cell r="M2372" t="str">
            <v>S</v>
          </cell>
          <cell r="N2372">
            <v>1782486</v>
          </cell>
        </row>
        <row r="2373">
          <cell r="A2373" t="str">
            <v>FG-NSB-NSB-AS-0038</v>
          </cell>
          <cell r="B2373" t="str">
            <v>CINT</v>
          </cell>
          <cell r="C2373" t="str">
            <v/>
          </cell>
          <cell r="D2373" t="str">
            <v>HR 001-N (IRRIGATOR BAR)</v>
          </cell>
          <cell r="E2373">
            <v>44966</v>
          </cell>
          <cell r="F2373" t="str">
            <v>FERF</v>
          </cell>
          <cell r="G2373" t="str">
            <v>CI_NSB</v>
          </cell>
          <cell r="H2373" t="str">
            <v>PC</v>
          </cell>
          <cell r="I2373" t="str">
            <v>CPR</v>
          </cell>
          <cell r="J2373" t="str">
            <v/>
          </cell>
          <cell r="K2373" t="str">
            <v>M0</v>
          </cell>
          <cell r="L2373" t="str">
            <v>7915</v>
          </cell>
          <cell r="M2373" t="str">
            <v>S</v>
          </cell>
          <cell r="N2373">
            <v>159047</v>
          </cell>
        </row>
        <row r="2374">
          <cell r="A2374" t="str">
            <v>FG-NSB-NSB-AS-0039</v>
          </cell>
          <cell r="B2374" t="str">
            <v>CINT</v>
          </cell>
          <cell r="C2374" t="str">
            <v/>
          </cell>
          <cell r="D2374" t="str">
            <v>HR 002 IRRIGATOR BAR 4 HOOK</v>
          </cell>
          <cell r="E2374">
            <v>0</v>
          </cell>
          <cell r="F2374" t="str">
            <v>FERF</v>
          </cell>
          <cell r="G2374" t="str">
            <v>CI_NSB</v>
          </cell>
          <cell r="H2374" t="str">
            <v>PC</v>
          </cell>
          <cell r="I2374" t="str">
            <v>CPR</v>
          </cell>
          <cell r="J2374" t="str">
            <v/>
          </cell>
          <cell r="K2374" t="str">
            <v>M0</v>
          </cell>
          <cell r="L2374" t="str">
            <v>7915</v>
          </cell>
          <cell r="M2374" t="str">
            <v>S</v>
          </cell>
          <cell r="N2374">
            <v>0</v>
          </cell>
        </row>
        <row r="2375">
          <cell r="A2375" t="str">
            <v>FG-NSB-NSB-AS-0040</v>
          </cell>
          <cell r="B2375" t="str">
            <v>CINT</v>
          </cell>
          <cell r="C2375" t="str">
            <v/>
          </cell>
          <cell r="D2375" t="str">
            <v>HR 003 4 HOOK WITH CASTER WHITE</v>
          </cell>
          <cell r="E2375">
            <v>45169</v>
          </cell>
          <cell r="F2375" t="str">
            <v>FERF</v>
          </cell>
          <cell r="G2375" t="str">
            <v>CI_NSB</v>
          </cell>
          <cell r="H2375" t="str">
            <v>PC</v>
          </cell>
          <cell r="I2375" t="str">
            <v>CPR</v>
          </cell>
          <cell r="J2375" t="str">
            <v/>
          </cell>
          <cell r="K2375" t="str">
            <v>M0</v>
          </cell>
          <cell r="L2375" t="str">
            <v>7915</v>
          </cell>
          <cell r="M2375" t="str">
            <v>S</v>
          </cell>
          <cell r="N2375">
            <v>449505</v>
          </cell>
        </row>
        <row r="2376">
          <cell r="A2376" t="str">
            <v>FG-NSB-NSB-AS-0041</v>
          </cell>
          <cell r="B2376" t="str">
            <v>CINT</v>
          </cell>
          <cell r="C2376" t="str">
            <v/>
          </cell>
          <cell r="D2376" t="str">
            <v>IRRIGATOR BAR WITH STAR BASE HR003</v>
          </cell>
          <cell r="E2376">
            <v>0</v>
          </cell>
          <cell r="F2376" t="str">
            <v>FERF</v>
          </cell>
          <cell r="G2376" t="str">
            <v>CI_NSB</v>
          </cell>
          <cell r="H2376" t="str">
            <v>PC</v>
          </cell>
          <cell r="I2376" t="str">
            <v>CPR</v>
          </cell>
          <cell r="J2376" t="str">
            <v/>
          </cell>
          <cell r="K2376" t="str">
            <v>M0</v>
          </cell>
          <cell r="L2376" t="str">
            <v>7915</v>
          </cell>
          <cell r="M2376" t="str">
            <v>S</v>
          </cell>
          <cell r="N2376">
            <v>0</v>
          </cell>
        </row>
        <row r="2377">
          <cell r="A2377" t="str">
            <v>FG-NSB-NSB-AS-0042</v>
          </cell>
          <cell r="B2377" t="str">
            <v>CINT</v>
          </cell>
          <cell r="C2377" t="str">
            <v/>
          </cell>
          <cell r="D2377" t="str">
            <v>HR 003 (4 HOOK WITH CASTER IVORY)</v>
          </cell>
          <cell r="E2377">
            <v>44834</v>
          </cell>
          <cell r="F2377" t="str">
            <v>FERF</v>
          </cell>
          <cell r="G2377" t="str">
            <v>CI_NSB</v>
          </cell>
          <cell r="H2377" t="str">
            <v>PC</v>
          </cell>
          <cell r="I2377" t="str">
            <v>CPR</v>
          </cell>
          <cell r="J2377" t="str">
            <v/>
          </cell>
          <cell r="K2377" t="str">
            <v>M0</v>
          </cell>
          <cell r="L2377" t="str">
            <v>7915</v>
          </cell>
          <cell r="M2377" t="str">
            <v>S</v>
          </cell>
          <cell r="N2377">
            <v>0</v>
          </cell>
        </row>
        <row r="2378">
          <cell r="A2378" t="str">
            <v>FG-NSB-NSB-AS-0057</v>
          </cell>
          <cell r="B2378" t="str">
            <v>CINT</v>
          </cell>
          <cell r="C2378" t="str">
            <v/>
          </cell>
          <cell r="D2378" t="str">
            <v>TB 002 OVER BED TABLE IVORY</v>
          </cell>
          <cell r="E2378">
            <v>44966</v>
          </cell>
          <cell r="F2378" t="str">
            <v>FERF</v>
          </cell>
          <cell r="G2378" t="str">
            <v>CI_NSB</v>
          </cell>
          <cell r="H2378" t="str">
            <v>PC</v>
          </cell>
          <cell r="I2378" t="str">
            <v>CPR</v>
          </cell>
          <cell r="J2378" t="str">
            <v/>
          </cell>
          <cell r="K2378" t="str">
            <v>M0</v>
          </cell>
          <cell r="L2378" t="str">
            <v>7915</v>
          </cell>
          <cell r="M2378" t="str">
            <v>S</v>
          </cell>
          <cell r="N2378">
            <v>1571615</v>
          </cell>
        </row>
        <row r="2379">
          <cell r="A2379" t="str">
            <v>FG-NSB-NSB-AS-0058</v>
          </cell>
          <cell r="B2379" t="str">
            <v>CINT</v>
          </cell>
          <cell r="C2379" t="str">
            <v/>
          </cell>
          <cell r="D2379" t="str">
            <v>MT 004 S (LATEX STANDAR COVER BIASA)</v>
          </cell>
          <cell r="E2379">
            <v>44834</v>
          </cell>
          <cell r="F2379" t="str">
            <v>FERF</v>
          </cell>
          <cell r="G2379" t="str">
            <v>CI_NSB</v>
          </cell>
          <cell r="H2379" t="str">
            <v>PC</v>
          </cell>
          <cell r="I2379" t="str">
            <v>CPR</v>
          </cell>
          <cell r="J2379" t="str">
            <v/>
          </cell>
          <cell r="K2379" t="str">
            <v>M0</v>
          </cell>
          <cell r="L2379" t="str">
            <v>7915</v>
          </cell>
          <cell r="M2379" t="str">
            <v>S</v>
          </cell>
          <cell r="N2379">
            <v>4746492</v>
          </cell>
        </row>
        <row r="2380">
          <cell r="A2380" t="str">
            <v>FG-NSB-NSB-AS-0059</v>
          </cell>
          <cell r="B2380" t="str">
            <v>CINT</v>
          </cell>
          <cell r="C2380" t="str">
            <v/>
          </cell>
          <cell r="D2380" t="str">
            <v>CB 3300 D DX</v>
          </cell>
          <cell r="E2380">
            <v>44784</v>
          </cell>
          <cell r="F2380" t="str">
            <v>FERF</v>
          </cell>
          <cell r="G2380" t="str">
            <v>CI_NSB</v>
          </cell>
          <cell r="H2380" t="str">
            <v>PC</v>
          </cell>
          <cell r="I2380" t="str">
            <v>CPR</v>
          </cell>
          <cell r="J2380" t="str">
            <v/>
          </cell>
          <cell r="K2380" t="str">
            <v>M0</v>
          </cell>
          <cell r="L2380" t="str">
            <v>7915</v>
          </cell>
          <cell r="M2380" t="str">
            <v>S</v>
          </cell>
          <cell r="N2380">
            <v>4746492</v>
          </cell>
        </row>
        <row r="2381">
          <cell r="A2381" t="str">
            <v>FG-NSB-NSB-AS-0060</v>
          </cell>
          <cell r="B2381" t="str">
            <v>CINT</v>
          </cell>
          <cell r="C2381" t="str">
            <v/>
          </cell>
          <cell r="D2381" t="str">
            <v>CB 535 D-ST-P-IVORY</v>
          </cell>
          <cell r="E2381">
            <v>0</v>
          </cell>
          <cell r="F2381" t="str">
            <v>FERF</v>
          </cell>
          <cell r="G2381" t="str">
            <v>CI_NSB</v>
          </cell>
          <cell r="H2381" t="str">
            <v>PC</v>
          </cell>
          <cell r="I2381" t="str">
            <v>CPR</v>
          </cell>
          <cell r="J2381" t="str">
            <v/>
          </cell>
          <cell r="K2381" t="str">
            <v>M0</v>
          </cell>
          <cell r="L2381" t="str">
            <v>7915</v>
          </cell>
          <cell r="M2381" t="str">
            <v>S</v>
          </cell>
          <cell r="N2381">
            <v>0</v>
          </cell>
        </row>
        <row r="2382">
          <cell r="A2382" t="str">
            <v>FG-NSB-NSB-AS-0061</v>
          </cell>
          <cell r="B2382" t="str">
            <v>CINT</v>
          </cell>
          <cell r="C2382" t="str">
            <v/>
          </cell>
          <cell r="D2382" t="str">
            <v>CB501-P-IVORY</v>
          </cell>
          <cell r="E2382">
            <v>0</v>
          </cell>
          <cell r="F2382" t="str">
            <v>FERF</v>
          </cell>
          <cell r="G2382" t="str">
            <v>CI_NSB</v>
          </cell>
          <cell r="H2382" t="str">
            <v>PC</v>
          </cell>
          <cell r="I2382" t="str">
            <v>CPR</v>
          </cell>
          <cell r="J2382" t="str">
            <v/>
          </cell>
          <cell r="K2382" t="str">
            <v>M0</v>
          </cell>
          <cell r="L2382" t="str">
            <v>7915</v>
          </cell>
          <cell r="M2382" t="str">
            <v>S</v>
          </cell>
          <cell r="N2382">
            <v>0</v>
          </cell>
        </row>
        <row r="2383">
          <cell r="A2383" t="str">
            <v>FG-NSB-NSB-AS-0062</v>
          </cell>
          <cell r="B2383" t="str">
            <v>CINT</v>
          </cell>
          <cell r="C2383" t="str">
            <v/>
          </cell>
          <cell r="D2383" t="str">
            <v>CB 0733 T DX IVORY</v>
          </cell>
          <cell r="E2383">
            <v>0</v>
          </cell>
          <cell r="F2383" t="str">
            <v>FERF</v>
          </cell>
          <cell r="G2383" t="str">
            <v>CI_NSB</v>
          </cell>
          <cell r="H2383" t="str">
            <v>PC</v>
          </cell>
          <cell r="I2383" t="str">
            <v>CPR</v>
          </cell>
          <cell r="J2383" t="str">
            <v/>
          </cell>
          <cell r="K2383" t="str">
            <v>M0</v>
          </cell>
          <cell r="L2383" t="str">
            <v>7915</v>
          </cell>
          <cell r="M2383" t="str">
            <v>S</v>
          </cell>
          <cell r="N2383">
            <v>0</v>
          </cell>
        </row>
        <row r="2384">
          <cell r="A2384" t="str">
            <v>FG-NSB-NSB-AS-0063</v>
          </cell>
          <cell r="B2384" t="str">
            <v>CINT</v>
          </cell>
          <cell r="C2384" t="str">
            <v/>
          </cell>
          <cell r="D2384" t="str">
            <v>MT 001 S MATTRASS POLYETHLENE OSCAR</v>
          </cell>
          <cell r="E2384">
            <v>0</v>
          </cell>
          <cell r="F2384" t="str">
            <v>FERF</v>
          </cell>
          <cell r="G2384" t="str">
            <v>CI_NSB</v>
          </cell>
          <cell r="H2384" t="str">
            <v>PC</v>
          </cell>
          <cell r="I2384" t="str">
            <v>CPR</v>
          </cell>
          <cell r="J2384" t="str">
            <v/>
          </cell>
          <cell r="K2384" t="str">
            <v>M0</v>
          </cell>
          <cell r="L2384" t="str">
            <v>7915</v>
          </cell>
          <cell r="M2384" t="str">
            <v>V</v>
          </cell>
          <cell r="N2384">
            <v>0</v>
          </cell>
        </row>
        <row r="2385">
          <cell r="A2385" t="str">
            <v>FG-NSB-NSB-AS-0064</v>
          </cell>
          <cell r="B2385" t="str">
            <v>CINT</v>
          </cell>
          <cell r="C2385" t="str">
            <v/>
          </cell>
          <cell r="D2385" t="str">
            <v>MT 002 S MATTRASS POLYETHLENE OSCAR</v>
          </cell>
          <cell r="E2385">
            <v>0</v>
          </cell>
          <cell r="F2385" t="str">
            <v>FERF</v>
          </cell>
          <cell r="G2385" t="str">
            <v>CI_NSB</v>
          </cell>
          <cell r="H2385" t="str">
            <v>PC</v>
          </cell>
          <cell r="I2385" t="str">
            <v>CPR</v>
          </cell>
          <cell r="J2385" t="str">
            <v/>
          </cell>
          <cell r="K2385" t="str">
            <v>M0</v>
          </cell>
          <cell r="L2385" t="str">
            <v>7915</v>
          </cell>
          <cell r="M2385" t="str">
            <v>V</v>
          </cell>
          <cell r="N2385">
            <v>0</v>
          </cell>
        </row>
        <row r="2386">
          <cell r="A2386" t="str">
            <v>FG-NSB-NSB-AS-0065</v>
          </cell>
          <cell r="B2386" t="str">
            <v>CINT</v>
          </cell>
          <cell r="C2386" t="str">
            <v/>
          </cell>
          <cell r="D2386" t="str">
            <v>CB 003 (STRETCHER IVORY)</v>
          </cell>
          <cell r="E2386">
            <v>44845</v>
          </cell>
          <cell r="F2386" t="str">
            <v>FERF</v>
          </cell>
          <cell r="G2386" t="str">
            <v>CI_NSB</v>
          </cell>
          <cell r="H2386" t="str">
            <v>PC</v>
          </cell>
          <cell r="I2386" t="str">
            <v>CPR</v>
          </cell>
          <cell r="J2386" t="str">
            <v/>
          </cell>
          <cell r="K2386" t="str">
            <v>M0</v>
          </cell>
          <cell r="L2386" t="str">
            <v>7915</v>
          </cell>
          <cell r="M2386" t="str">
            <v>S</v>
          </cell>
          <cell r="N2386">
            <v>7723372</v>
          </cell>
        </row>
        <row r="2387">
          <cell r="A2387" t="str">
            <v>FG-NSB-NSB-AS-0066</v>
          </cell>
          <cell r="B2387" t="str">
            <v>CINT</v>
          </cell>
          <cell r="C2387" t="str">
            <v/>
          </cell>
          <cell r="D2387" t="str">
            <v>CB 005 BABY COTS IVORY</v>
          </cell>
          <cell r="E2387">
            <v>0</v>
          </cell>
          <cell r="F2387" t="str">
            <v>FERF</v>
          </cell>
          <cell r="G2387" t="str">
            <v>CI_NSB</v>
          </cell>
          <cell r="H2387" t="str">
            <v>PC</v>
          </cell>
          <cell r="I2387" t="str">
            <v>CPR</v>
          </cell>
          <cell r="J2387" t="str">
            <v/>
          </cell>
          <cell r="K2387" t="str">
            <v>M0</v>
          </cell>
          <cell r="L2387" t="str">
            <v>7915</v>
          </cell>
          <cell r="M2387" t="str">
            <v>S</v>
          </cell>
          <cell r="N2387">
            <v>0</v>
          </cell>
        </row>
        <row r="2388">
          <cell r="A2388" t="str">
            <v>FG-NSB-NSB-AS-0067</v>
          </cell>
          <cell r="B2388" t="str">
            <v>CINT</v>
          </cell>
          <cell r="C2388" t="str">
            <v/>
          </cell>
          <cell r="D2388" t="str">
            <v>CB 005 D BABY COTS WITH CASTER IVORY</v>
          </cell>
          <cell r="E2388">
            <v>0</v>
          </cell>
          <cell r="F2388" t="str">
            <v>FERF</v>
          </cell>
          <cell r="G2388" t="str">
            <v>CI_NSB</v>
          </cell>
          <cell r="H2388" t="str">
            <v>PC</v>
          </cell>
          <cell r="I2388" t="str">
            <v>CPR</v>
          </cell>
          <cell r="J2388" t="str">
            <v/>
          </cell>
          <cell r="K2388" t="str">
            <v>M0</v>
          </cell>
          <cell r="L2388" t="str">
            <v>7915</v>
          </cell>
          <cell r="M2388" t="str">
            <v>S</v>
          </cell>
          <cell r="N2388">
            <v>0</v>
          </cell>
        </row>
        <row r="2389">
          <cell r="A2389" t="str">
            <v>FG-NSB-NSB-AS-0068</v>
          </cell>
          <cell r="B2389" t="str">
            <v>CINT</v>
          </cell>
          <cell r="C2389" t="str">
            <v/>
          </cell>
          <cell r="D2389" t="str">
            <v>MT 004 S-P (LATEX STANDAR COVER PABRIK)</v>
          </cell>
          <cell r="E2389">
            <v>44834</v>
          </cell>
          <cell r="F2389" t="str">
            <v>FERF</v>
          </cell>
          <cell r="G2389" t="str">
            <v>CI_NSB</v>
          </cell>
          <cell r="H2389" t="str">
            <v>PC</v>
          </cell>
          <cell r="I2389" t="str">
            <v>CPR</v>
          </cell>
          <cell r="J2389" t="str">
            <v/>
          </cell>
          <cell r="K2389" t="str">
            <v>M0</v>
          </cell>
          <cell r="L2389" t="str">
            <v>7915</v>
          </cell>
          <cell r="M2389" t="str">
            <v>S</v>
          </cell>
          <cell r="N2389">
            <v>4552797</v>
          </cell>
        </row>
        <row r="2390">
          <cell r="A2390" t="str">
            <v>FG-NSB-NSB-AS-0069</v>
          </cell>
          <cell r="B2390" t="str">
            <v>CINT</v>
          </cell>
          <cell r="C2390" t="str">
            <v/>
          </cell>
          <cell r="D2390" t="str">
            <v>CB 004 FLAT (EXAMINATION BED FLAT IVORY)</v>
          </cell>
          <cell r="E2390">
            <v>44942</v>
          </cell>
          <cell r="F2390" t="str">
            <v>FERF</v>
          </cell>
          <cell r="G2390" t="str">
            <v>CI_NSB</v>
          </cell>
          <cell r="H2390" t="str">
            <v>PC</v>
          </cell>
          <cell r="I2390" t="str">
            <v>CPR</v>
          </cell>
          <cell r="J2390" t="str">
            <v/>
          </cell>
          <cell r="K2390" t="str">
            <v>M0</v>
          </cell>
          <cell r="L2390" t="str">
            <v>7915</v>
          </cell>
          <cell r="M2390" t="str">
            <v>S</v>
          </cell>
          <cell r="N2390">
            <v>2143080</v>
          </cell>
        </row>
        <row r="2391">
          <cell r="A2391" t="str">
            <v>FG-NSB-NSB-AS-0070</v>
          </cell>
          <cell r="B2391" t="str">
            <v>CINT</v>
          </cell>
          <cell r="C2391" t="str">
            <v/>
          </cell>
          <cell r="D2391" t="str">
            <v>CB 7003 D ST IVORY</v>
          </cell>
          <cell r="E2391">
            <v>0</v>
          </cell>
          <cell r="F2391" t="str">
            <v>FERF</v>
          </cell>
          <cell r="G2391" t="str">
            <v>CI_NSB</v>
          </cell>
          <cell r="H2391" t="str">
            <v>PC</v>
          </cell>
          <cell r="I2391" t="str">
            <v>CPR</v>
          </cell>
          <cell r="J2391" t="str">
            <v/>
          </cell>
          <cell r="K2391" t="str">
            <v>M0</v>
          </cell>
          <cell r="L2391" t="str">
            <v>7915</v>
          </cell>
          <cell r="M2391" t="str">
            <v>S</v>
          </cell>
          <cell r="N2391">
            <v>0</v>
          </cell>
        </row>
        <row r="2392">
          <cell r="A2392" t="str">
            <v>FG-NSB-NSB-AS-0071</v>
          </cell>
          <cell r="B2392" t="str">
            <v>CINT</v>
          </cell>
          <cell r="C2392" t="str">
            <v/>
          </cell>
          <cell r="D2392" t="str">
            <v>CB 7011 D ST IVORY</v>
          </cell>
          <cell r="E2392">
            <v>0</v>
          </cell>
          <cell r="F2392" t="str">
            <v>FERF</v>
          </cell>
          <cell r="G2392" t="str">
            <v>CI_NSB</v>
          </cell>
          <cell r="H2392" t="str">
            <v>PC</v>
          </cell>
          <cell r="I2392" t="str">
            <v>CPR</v>
          </cell>
          <cell r="J2392" t="str">
            <v/>
          </cell>
          <cell r="K2392" t="str">
            <v>M0</v>
          </cell>
          <cell r="L2392" t="str">
            <v>7915</v>
          </cell>
          <cell r="M2392" t="str">
            <v>S</v>
          </cell>
          <cell r="N2392">
            <v>0</v>
          </cell>
        </row>
        <row r="2393">
          <cell r="A2393" t="str">
            <v>FG-NSB-NSB-AS-0072</v>
          </cell>
          <cell r="B2393" t="str">
            <v>CINT</v>
          </cell>
          <cell r="C2393" t="str">
            <v/>
          </cell>
          <cell r="D2393" t="str">
            <v>CB 7012 D ST IVORY</v>
          </cell>
          <cell r="E2393">
            <v>0</v>
          </cell>
          <cell r="F2393" t="str">
            <v>FERF</v>
          </cell>
          <cell r="G2393" t="str">
            <v>CI_NSB</v>
          </cell>
          <cell r="H2393" t="str">
            <v>PC</v>
          </cell>
          <cell r="I2393" t="str">
            <v>CPR</v>
          </cell>
          <cell r="J2393" t="str">
            <v/>
          </cell>
          <cell r="K2393" t="str">
            <v>M0</v>
          </cell>
          <cell r="L2393" t="str">
            <v>7915</v>
          </cell>
          <cell r="M2393" t="str">
            <v>S</v>
          </cell>
          <cell r="N2393">
            <v>0</v>
          </cell>
        </row>
        <row r="2394">
          <cell r="A2394" t="str">
            <v>FG-NSB-NSB-SD-0001</v>
          </cell>
          <cell r="B2394" t="str">
            <v>CINT</v>
          </cell>
          <cell r="C2394" t="str">
            <v/>
          </cell>
          <cell r="D2394" t="str">
            <v>MATRASS CB-003 STRETCHER BLACK</v>
          </cell>
          <cell r="E2394">
            <v>0</v>
          </cell>
          <cell r="F2394" t="str">
            <v>FERF</v>
          </cell>
          <cell r="G2394" t="str">
            <v>CI_NSB</v>
          </cell>
          <cell r="H2394" t="str">
            <v>PC</v>
          </cell>
          <cell r="I2394" t="str">
            <v>CPR</v>
          </cell>
          <cell r="J2394" t="str">
            <v/>
          </cell>
          <cell r="K2394" t="str">
            <v>M0</v>
          </cell>
          <cell r="L2394" t="str">
            <v>7915</v>
          </cell>
          <cell r="M2394" t="str">
            <v>S</v>
          </cell>
          <cell r="N2394">
            <v>0</v>
          </cell>
        </row>
        <row r="2395">
          <cell r="A2395" t="str">
            <v>FG-NSB-NSB-SD-0002</v>
          </cell>
          <cell r="B2395" t="str">
            <v>CINT</v>
          </cell>
          <cell r="C2395" t="str">
            <v/>
          </cell>
          <cell r="D2395" t="str">
            <v>MATTRASS LATEX FABRIC W</v>
          </cell>
          <cell r="E2395">
            <v>0</v>
          </cell>
          <cell r="F2395" t="str">
            <v>FERF</v>
          </cell>
          <cell r="G2395" t="str">
            <v>CI_NSB</v>
          </cell>
          <cell r="H2395" t="str">
            <v>PC</v>
          </cell>
          <cell r="I2395" t="str">
            <v>CPR</v>
          </cell>
          <cell r="J2395" t="str">
            <v/>
          </cell>
          <cell r="K2395" t="str">
            <v>M0</v>
          </cell>
          <cell r="L2395" t="str">
            <v>7915</v>
          </cell>
          <cell r="M2395" t="str">
            <v>S</v>
          </cell>
          <cell r="N2395">
            <v>0</v>
          </cell>
        </row>
        <row r="2396">
          <cell r="A2396" t="str">
            <v>FG-NSB-NSB-SD-0003</v>
          </cell>
          <cell r="B2396" t="str">
            <v>CINT</v>
          </cell>
          <cell r="C2396" t="str">
            <v/>
          </cell>
          <cell r="D2396" t="str">
            <v>MATTRASS LATEX OSCAR S</v>
          </cell>
          <cell r="E2396">
            <v>0</v>
          </cell>
          <cell r="F2396" t="str">
            <v>FERF</v>
          </cell>
          <cell r="G2396" t="str">
            <v>CI_NSB</v>
          </cell>
          <cell r="H2396" t="str">
            <v>PC</v>
          </cell>
          <cell r="I2396" t="str">
            <v>CPR</v>
          </cell>
          <cell r="J2396" t="str">
            <v/>
          </cell>
          <cell r="K2396" t="str">
            <v>M0</v>
          </cell>
          <cell r="L2396" t="str">
            <v>7915</v>
          </cell>
          <cell r="M2396" t="str">
            <v>S</v>
          </cell>
          <cell r="N2396">
            <v>0</v>
          </cell>
        </row>
        <row r="2397">
          <cell r="A2397" t="str">
            <v>FG-NSB-NSB-SD-0004</v>
          </cell>
          <cell r="B2397" t="str">
            <v>CINT</v>
          </cell>
          <cell r="C2397" t="str">
            <v/>
          </cell>
          <cell r="D2397" t="str">
            <v>BS-868 ICU BED</v>
          </cell>
          <cell r="E2397">
            <v>0</v>
          </cell>
          <cell r="F2397" t="str">
            <v>FERF</v>
          </cell>
          <cell r="G2397" t="str">
            <v>CI_NSB</v>
          </cell>
          <cell r="H2397" t="str">
            <v>PC</v>
          </cell>
          <cell r="I2397" t="str">
            <v>CPR</v>
          </cell>
          <cell r="J2397" t="str">
            <v/>
          </cell>
          <cell r="K2397" t="str">
            <v>M0</v>
          </cell>
          <cell r="L2397" t="str">
            <v>7915</v>
          </cell>
          <cell r="M2397" t="str">
            <v>V</v>
          </cell>
          <cell r="N2397">
            <v>0</v>
          </cell>
        </row>
        <row r="2398">
          <cell r="A2398" t="str">
            <v>FG-NSB-NSB-SD-0005</v>
          </cell>
          <cell r="B2398" t="str">
            <v>CINT</v>
          </cell>
          <cell r="C2398" t="str">
            <v/>
          </cell>
          <cell r="D2398" t="str">
            <v>BS-3001 STRETCHER</v>
          </cell>
          <cell r="E2398">
            <v>0</v>
          </cell>
          <cell r="F2398" t="str">
            <v>FERF</v>
          </cell>
          <cell r="G2398" t="str">
            <v>CI_NSB</v>
          </cell>
          <cell r="H2398" t="str">
            <v>PC</v>
          </cell>
          <cell r="I2398" t="str">
            <v>CPR</v>
          </cell>
          <cell r="J2398" t="str">
            <v/>
          </cell>
          <cell r="K2398" t="str">
            <v>M0</v>
          </cell>
          <cell r="L2398" t="str">
            <v>7915</v>
          </cell>
          <cell r="M2398" t="str">
            <v>V</v>
          </cell>
          <cell r="N2398">
            <v>0</v>
          </cell>
        </row>
        <row r="2399">
          <cell r="A2399" t="str">
            <v>FG-OFF-DRG-AS-0044</v>
          </cell>
          <cell r="B2399" t="str">
            <v>CINT</v>
          </cell>
          <cell r="C2399" t="str">
            <v/>
          </cell>
          <cell r="D2399" t="str">
            <v>ARMADIO MAHOGANI</v>
          </cell>
          <cell r="E2399">
            <v>44943</v>
          </cell>
          <cell r="F2399" t="str">
            <v>FERF</v>
          </cell>
          <cell r="G2399" t="str">
            <v>CI_DRG</v>
          </cell>
          <cell r="H2399" t="str">
            <v>PC</v>
          </cell>
          <cell r="I2399" t="str">
            <v>CPR</v>
          </cell>
          <cell r="J2399" t="str">
            <v/>
          </cell>
          <cell r="K2399" t="str">
            <v>M0</v>
          </cell>
          <cell r="L2399" t="str">
            <v>7915</v>
          </cell>
          <cell r="M2399" t="str">
            <v>S</v>
          </cell>
          <cell r="N2399">
            <v>1272835</v>
          </cell>
        </row>
        <row r="2400">
          <cell r="A2400" t="str">
            <v>FG-OFF-DRG-AS-0045</v>
          </cell>
          <cell r="B2400" t="str">
            <v>CINT</v>
          </cell>
          <cell r="C2400" t="str">
            <v/>
          </cell>
          <cell r="D2400" t="str">
            <v>ARMADIO SONOMA</v>
          </cell>
          <cell r="E2400">
            <v>45169</v>
          </cell>
          <cell r="F2400" t="str">
            <v>FERF</v>
          </cell>
          <cell r="G2400" t="str">
            <v>CI_DRG</v>
          </cell>
          <cell r="H2400" t="str">
            <v>PC</v>
          </cell>
          <cell r="I2400" t="str">
            <v>CPR</v>
          </cell>
          <cell r="J2400" t="str">
            <v/>
          </cell>
          <cell r="K2400" t="str">
            <v>M0</v>
          </cell>
          <cell r="L2400" t="str">
            <v>7915</v>
          </cell>
          <cell r="M2400" t="str">
            <v>S</v>
          </cell>
          <cell r="N2400">
            <v>593345</v>
          </cell>
        </row>
        <row r="2401">
          <cell r="A2401" t="str">
            <v>FG-OFF-STO-SD-0001</v>
          </cell>
          <cell r="B2401" t="str">
            <v>CINT</v>
          </cell>
          <cell r="C2401" t="str">
            <v/>
          </cell>
          <cell r="D2401" t="str">
            <v>CK-810 PASTEL OAK</v>
          </cell>
          <cell r="E2401">
            <v>45294</v>
          </cell>
          <cell r="F2401" t="str">
            <v>FERF</v>
          </cell>
          <cell r="G2401" t="str">
            <v>CI_WNM</v>
          </cell>
          <cell r="H2401" t="str">
            <v>PC</v>
          </cell>
          <cell r="I2401" t="str">
            <v>CPR</v>
          </cell>
          <cell r="J2401" t="str">
            <v/>
          </cell>
          <cell r="K2401" t="str">
            <v>M0</v>
          </cell>
          <cell r="L2401" t="str">
            <v>7915</v>
          </cell>
          <cell r="M2401" t="str">
            <v>S</v>
          </cell>
          <cell r="N2401">
            <v>1883244</v>
          </cell>
        </row>
        <row r="2402">
          <cell r="A2402" t="str">
            <v>FG-OFF-STO-SD-0002</v>
          </cell>
          <cell r="B2402" t="str">
            <v>CINT</v>
          </cell>
          <cell r="C2402" t="str">
            <v/>
          </cell>
          <cell r="D2402" t="str">
            <v>CK-810 DARK BROWN OAK</v>
          </cell>
          <cell r="E2402">
            <v>45294</v>
          </cell>
          <cell r="F2402" t="str">
            <v>FERF</v>
          </cell>
          <cell r="G2402" t="str">
            <v>CI_WNM</v>
          </cell>
          <cell r="H2402" t="str">
            <v>PC</v>
          </cell>
          <cell r="I2402" t="str">
            <v>CPR</v>
          </cell>
          <cell r="J2402" t="str">
            <v/>
          </cell>
          <cell r="K2402" t="str">
            <v>M0</v>
          </cell>
          <cell r="L2402" t="str">
            <v>7915</v>
          </cell>
          <cell r="M2402" t="str">
            <v>S</v>
          </cell>
          <cell r="N2402">
            <v>1883244</v>
          </cell>
        </row>
        <row r="2403">
          <cell r="A2403" t="str">
            <v>FG-OFF-STO-SD-0003</v>
          </cell>
          <cell r="B2403" t="str">
            <v>CINT</v>
          </cell>
          <cell r="C2403" t="str">
            <v/>
          </cell>
          <cell r="D2403" t="str">
            <v>CK-1800 PASTEL OAK</v>
          </cell>
          <cell r="E2403">
            <v>45294</v>
          </cell>
          <cell r="F2403" t="str">
            <v>FERF</v>
          </cell>
          <cell r="G2403" t="str">
            <v>CI_WNM</v>
          </cell>
          <cell r="H2403" t="str">
            <v>PC</v>
          </cell>
          <cell r="I2403" t="str">
            <v>CPR</v>
          </cell>
          <cell r="J2403" t="str">
            <v/>
          </cell>
          <cell r="K2403" t="str">
            <v>M0</v>
          </cell>
          <cell r="L2403" t="str">
            <v>7915</v>
          </cell>
          <cell r="M2403" t="str">
            <v>S</v>
          </cell>
          <cell r="N2403">
            <v>2482544</v>
          </cell>
        </row>
        <row r="2404">
          <cell r="A2404" t="str">
            <v>FG-OFF-STO-SD-0004</v>
          </cell>
          <cell r="B2404" t="str">
            <v>CINT</v>
          </cell>
          <cell r="C2404" t="str">
            <v/>
          </cell>
          <cell r="D2404" t="str">
            <v>CK-1800 DARK BROWN OAK</v>
          </cell>
          <cell r="E2404">
            <v>45294</v>
          </cell>
          <cell r="F2404" t="str">
            <v>FERF</v>
          </cell>
          <cell r="G2404" t="str">
            <v>CI_WNM</v>
          </cell>
          <cell r="H2404" t="str">
            <v>PC</v>
          </cell>
          <cell r="I2404" t="str">
            <v>CPR</v>
          </cell>
          <cell r="J2404" t="str">
            <v/>
          </cell>
          <cell r="K2404" t="str">
            <v>M0</v>
          </cell>
          <cell r="L2404" t="str">
            <v>7915</v>
          </cell>
          <cell r="M2404" t="str">
            <v>S</v>
          </cell>
          <cell r="N2404">
            <v>1478254</v>
          </cell>
        </row>
        <row r="2405">
          <cell r="A2405" t="str">
            <v>FG-OFF-STO-WL-0001</v>
          </cell>
          <cell r="B2405" t="str">
            <v>CINT</v>
          </cell>
          <cell r="C2405" t="str">
            <v/>
          </cell>
          <cell r="D2405" t="str">
            <v>CK-810 PASTEL OAK</v>
          </cell>
          <cell r="E2405">
            <v>44883</v>
          </cell>
          <cell r="F2405" t="str">
            <v>FERF</v>
          </cell>
          <cell r="G2405" t="str">
            <v>CI_WNM</v>
          </cell>
          <cell r="H2405" t="str">
            <v>PC</v>
          </cell>
          <cell r="I2405" t="str">
            <v>CPR</v>
          </cell>
          <cell r="J2405" t="str">
            <v/>
          </cell>
          <cell r="K2405" t="str">
            <v>M0</v>
          </cell>
          <cell r="L2405" t="str">
            <v>7915</v>
          </cell>
          <cell r="M2405" t="str">
            <v>S</v>
          </cell>
          <cell r="N2405">
            <v>953961</v>
          </cell>
        </row>
        <row r="2406">
          <cell r="A2406" t="str">
            <v>FG-OFF-STO-WL-0002</v>
          </cell>
          <cell r="B2406" t="str">
            <v>CINT</v>
          </cell>
          <cell r="C2406" t="str">
            <v/>
          </cell>
          <cell r="D2406" t="str">
            <v>CK-810 DARK BROWN OAK</v>
          </cell>
          <cell r="E2406">
            <v>45077</v>
          </cell>
          <cell r="F2406" t="str">
            <v>FERF</v>
          </cell>
          <cell r="G2406" t="str">
            <v>CI_WNM</v>
          </cell>
          <cell r="H2406" t="str">
            <v>PC</v>
          </cell>
          <cell r="I2406" t="str">
            <v>CPR</v>
          </cell>
          <cell r="J2406" t="str">
            <v/>
          </cell>
          <cell r="K2406" t="str">
            <v>M0</v>
          </cell>
          <cell r="L2406" t="str">
            <v>7915</v>
          </cell>
          <cell r="M2406" t="str">
            <v>S</v>
          </cell>
          <cell r="N2406">
            <v>1118207</v>
          </cell>
        </row>
        <row r="2407">
          <cell r="A2407" t="str">
            <v>FG-OFF-STO-WL-0003</v>
          </cell>
          <cell r="B2407" t="str">
            <v>CINT</v>
          </cell>
          <cell r="C2407" t="str">
            <v/>
          </cell>
          <cell r="D2407" t="str">
            <v>CK-1800 PASTEL OAK</v>
          </cell>
          <cell r="E2407">
            <v>45026</v>
          </cell>
          <cell r="F2407" t="str">
            <v>FERF</v>
          </cell>
          <cell r="G2407" t="str">
            <v>CI_WNM</v>
          </cell>
          <cell r="H2407" t="str">
            <v>PC</v>
          </cell>
          <cell r="I2407" t="str">
            <v>CPR</v>
          </cell>
          <cell r="J2407" t="str">
            <v/>
          </cell>
          <cell r="K2407" t="str">
            <v>M0</v>
          </cell>
          <cell r="L2407" t="str">
            <v>7915</v>
          </cell>
          <cell r="M2407" t="str">
            <v>S</v>
          </cell>
          <cell r="N2407">
            <v>1621019</v>
          </cell>
        </row>
        <row r="2408">
          <cell r="A2408" t="str">
            <v>FG-OFF-STO-WL-0004</v>
          </cell>
          <cell r="B2408" t="str">
            <v>CINT</v>
          </cell>
          <cell r="C2408" t="str">
            <v/>
          </cell>
          <cell r="D2408" t="str">
            <v>CK-1800 DARK BROWN OAK</v>
          </cell>
          <cell r="E2408">
            <v>45253</v>
          </cell>
          <cell r="F2408" t="str">
            <v>FERF</v>
          </cell>
          <cell r="G2408" t="str">
            <v>CI_WNM</v>
          </cell>
          <cell r="H2408" t="str">
            <v>PC</v>
          </cell>
          <cell r="I2408" t="str">
            <v>CPR</v>
          </cell>
          <cell r="J2408" t="str">
            <v/>
          </cell>
          <cell r="K2408" t="str">
            <v>M0</v>
          </cell>
          <cell r="L2408" t="str">
            <v>7915</v>
          </cell>
          <cell r="M2408" t="str">
            <v>S</v>
          </cell>
          <cell r="N2408">
            <v>1660386</v>
          </cell>
        </row>
        <row r="2409">
          <cell r="A2409" t="str">
            <v>FG-OFF-STO-WL-0005</v>
          </cell>
          <cell r="B2409" t="str">
            <v>CINT</v>
          </cell>
          <cell r="C2409" t="str">
            <v/>
          </cell>
          <cell r="D2409" t="str">
            <v>CK-1800 FULL GLASS PASTEL OAK</v>
          </cell>
          <cell r="E2409">
            <v>45026</v>
          </cell>
          <cell r="F2409" t="str">
            <v>FERF</v>
          </cell>
          <cell r="G2409" t="str">
            <v>CI_WNM</v>
          </cell>
          <cell r="H2409" t="str">
            <v>PC</v>
          </cell>
          <cell r="I2409" t="str">
            <v>CPR</v>
          </cell>
          <cell r="J2409" t="str">
            <v/>
          </cell>
          <cell r="K2409" t="str">
            <v>M0</v>
          </cell>
          <cell r="L2409" t="str">
            <v>7915</v>
          </cell>
          <cell r="M2409" t="str">
            <v>S</v>
          </cell>
          <cell r="N2409">
            <v>1778798</v>
          </cell>
        </row>
        <row r="2410">
          <cell r="A2410" t="str">
            <v>FG-OFF-STO-WL-0006</v>
          </cell>
          <cell r="B2410" t="str">
            <v>CINT</v>
          </cell>
          <cell r="C2410" t="str">
            <v/>
          </cell>
          <cell r="D2410" t="str">
            <v>CK-1800 COSTUM 1200X400X2000 PASTEL OAK</v>
          </cell>
          <cell r="E2410">
            <v>0</v>
          </cell>
          <cell r="F2410" t="str">
            <v>FERF</v>
          </cell>
          <cell r="G2410" t="str">
            <v>CI_WNM</v>
          </cell>
          <cell r="H2410" t="str">
            <v>PC</v>
          </cell>
          <cell r="I2410" t="str">
            <v>CPR</v>
          </cell>
          <cell r="J2410" t="str">
            <v/>
          </cell>
          <cell r="K2410" t="str">
            <v>M0</v>
          </cell>
          <cell r="L2410" t="str">
            <v>7915</v>
          </cell>
          <cell r="M2410" t="str">
            <v>S</v>
          </cell>
          <cell r="N2410">
            <v>0</v>
          </cell>
        </row>
        <row r="2411">
          <cell r="A2411" t="str">
            <v>FG-OFF-STO-WL-0007</v>
          </cell>
          <cell r="B2411" t="str">
            <v>CINT</v>
          </cell>
          <cell r="C2411" t="str">
            <v/>
          </cell>
          <cell r="D2411" t="str">
            <v>CK-810 COSTUM GANTUNG PASTEL OAK</v>
          </cell>
          <cell r="E2411">
            <v>45057</v>
          </cell>
          <cell r="F2411" t="str">
            <v>FERF</v>
          </cell>
          <cell r="G2411" t="str">
            <v>CI_WNM</v>
          </cell>
          <cell r="H2411" t="str">
            <v>PC</v>
          </cell>
          <cell r="I2411" t="str">
            <v>CPR</v>
          </cell>
          <cell r="J2411" t="str">
            <v/>
          </cell>
          <cell r="K2411" t="str">
            <v>M0</v>
          </cell>
          <cell r="L2411" t="str">
            <v>7915</v>
          </cell>
          <cell r="M2411" t="str">
            <v>S</v>
          </cell>
          <cell r="N2411">
            <v>786054</v>
          </cell>
        </row>
        <row r="2412">
          <cell r="A2412" t="str">
            <v>FG-OFF-STO-WL-0008</v>
          </cell>
          <cell r="B2412" t="str">
            <v>CINT</v>
          </cell>
          <cell r="C2412" t="str">
            <v/>
          </cell>
          <cell r="D2412" t="str">
            <v>CK-810 DARK BROWN OAK + KACA</v>
          </cell>
          <cell r="E2412">
            <v>0</v>
          </cell>
          <cell r="F2412" t="str">
            <v>FERF</v>
          </cell>
          <cell r="G2412" t="str">
            <v>CI_WNM</v>
          </cell>
          <cell r="H2412" t="str">
            <v>PC</v>
          </cell>
          <cell r="I2412" t="str">
            <v>CPR</v>
          </cell>
          <cell r="J2412" t="str">
            <v/>
          </cell>
          <cell r="K2412" t="str">
            <v>M0</v>
          </cell>
          <cell r="L2412" t="str">
            <v>7915</v>
          </cell>
          <cell r="M2412" t="str">
            <v>S</v>
          </cell>
          <cell r="N2412">
            <v>0</v>
          </cell>
        </row>
        <row r="2413">
          <cell r="A2413" t="str">
            <v>FG-OKA-WNM-SD-0001</v>
          </cell>
          <cell r="B2413" t="str">
            <v>CINT</v>
          </cell>
          <cell r="C2413" t="str">
            <v/>
          </cell>
          <cell r="D2413" t="str">
            <v>CB CHAIR WITH ADJ ARMREST ORANGE</v>
          </cell>
          <cell r="E2413">
            <v>44797</v>
          </cell>
          <cell r="F2413" t="str">
            <v>FERF</v>
          </cell>
          <cell r="G2413" t="str">
            <v>CI_WNM</v>
          </cell>
          <cell r="H2413" t="str">
            <v>PC</v>
          </cell>
          <cell r="I2413" t="str">
            <v>CPR</v>
          </cell>
          <cell r="J2413" t="str">
            <v/>
          </cell>
          <cell r="K2413" t="str">
            <v>M0</v>
          </cell>
          <cell r="L2413" t="str">
            <v>7915</v>
          </cell>
          <cell r="M2413" t="str">
            <v>S</v>
          </cell>
          <cell r="N2413">
            <v>1883244</v>
          </cell>
        </row>
        <row r="2414">
          <cell r="A2414" t="str">
            <v>FG-OKA-WNM-SD-0002</v>
          </cell>
          <cell r="B2414" t="str">
            <v>CINT</v>
          </cell>
          <cell r="C2414" t="str">
            <v/>
          </cell>
          <cell r="D2414" t="str">
            <v>CHAIR 81T2 GREY</v>
          </cell>
          <cell r="E2414">
            <v>44943</v>
          </cell>
          <cell r="F2414" t="str">
            <v>FERF</v>
          </cell>
          <cell r="G2414" t="str">
            <v>CI_WNM</v>
          </cell>
          <cell r="H2414" t="str">
            <v>PC</v>
          </cell>
          <cell r="I2414" t="str">
            <v>CPR</v>
          </cell>
          <cell r="J2414" t="str">
            <v/>
          </cell>
          <cell r="K2414" t="str">
            <v>M0</v>
          </cell>
          <cell r="L2414" t="str">
            <v>7915</v>
          </cell>
          <cell r="M2414" t="str">
            <v>V</v>
          </cell>
          <cell r="N2414">
            <v>701140</v>
          </cell>
        </row>
        <row r="2415">
          <cell r="A2415" t="str">
            <v>FG-OKA-WNM-SD-0003</v>
          </cell>
          <cell r="B2415" t="str">
            <v>CINT</v>
          </cell>
          <cell r="C2415" t="str">
            <v/>
          </cell>
          <cell r="D2415" t="str">
            <v>CHAIR 81T2 ORANGE</v>
          </cell>
          <cell r="E2415">
            <v>44845</v>
          </cell>
          <cell r="F2415" t="str">
            <v>FERF</v>
          </cell>
          <cell r="G2415" t="str">
            <v>CI_WNM</v>
          </cell>
          <cell r="H2415" t="str">
            <v>PC</v>
          </cell>
          <cell r="I2415" t="str">
            <v>CPR</v>
          </cell>
          <cell r="J2415" t="str">
            <v/>
          </cell>
          <cell r="K2415" t="str">
            <v>M0</v>
          </cell>
          <cell r="L2415" t="str">
            <v>7915</v>
          </cell>
          <cell r="M2415" t="str">
            <v>V</v>
          </cell>
          <cell r="N2415">
            <v>701140</v>
          </cell>
        </row>
        <row r="2416">
          <cell r="A2416" t="str">
            <v>FG-OKA-WNM-SD-0004</v>
          </cell>
          <cell r="B2416" t="str">
            <v>CINT</v>
          </cell>
          <cell r="C2416" t="str">
            <v/>
          </cell>
          <cell r="D2416" t="str">
            <v>CB CHAIR WITH ADJ ARMREST BLACK</v>
          </cell>
          <cell r="E2416">
            <v>44935</v>
          </cell>
          <cell r="F2416" t="str">
            <v>FERF</v>
          </cell>
          <cell r="G2416" t="str">
            <v>CI_WNM</v>
          </cell>
          <cell r="H2416" t="str">
            <v>PC</v>
          </cell>
          <cell r="I2416" t="str">
            <v>CPR</v>
          </cell>
          <cell r="J2416" t="str">
            <v/>
          </cell>
          <cell r="K2416" t="str">
            <v>M0</v>
          </cell>
          <cell r="L2416" t="str">
            <v>7915</v>
          </cell>
          <cell r="M2416" t="str">
            <v>V</v>
          </cell>
          <cell r="N2416">
            <v>1883244</v>
          </cell>
        </row>
        <row r="2417">
          <cell r="A2417" t="str">
            <v>FG-OKA-WNM-SD-0005</v>
          </cell>
          <cell r="B2417" t="str">
            <v>CINT</v>
          </cell>
          <cell r="C2417" t="str">
            <v/>
          </cell>
          <cell r="D2417" t="str">
            <v>CONTESSA II BLACK</v>
          </cell>
          <cell r="E2417">
            <v>45147</v>
          </cell>
          <cell r="F2417" t="str">
            <v>FERF</v>
          </cell>
          <cell r="G2417" t="str">
            <v>CI_WNM</v>
          </cell>
          <cell r="H2417" t="str">
            <v>PC</v>
          </cell>
          <cell r="I2417" t="str">
            <v>CPR</v>
          </cell>
          <cell r="J2417" t="str">
            <v/>
          </cell>
          <cell r="K2417" t="str">
            <v>M0</v>
          </cell>
          <cell r="L2417" t="str">
            <v>7915</v>
          </cell>
          <cell r="M2417" t="str">
            <v>V</v>
          </cell>
          <cell r="N2417">
            <v>0</v>
          </cell>
        </row>
        <row r="2418">
          <cell r="A2418" t="str">
            <v>FG-OKA-WNM-SD-0006</v>
          </cell>
          <cell r="B2418" t="str">
            <v>CINT</v>
          </cell>
          <cell r="C2418" t="str">
            <v/>
          </cell>
          <cell r="D2418" t="str">
            <v>CONTESSA II BLACK + HEADREST</v>
          </cell>
          <cell r="E2418">
            <v>0</v>
          </cell>
          <cell r="F2418" t="str">
            <v>FERF</v>
          </cell>
          <cell r="G2418" t="str">
            <v>CI_WNM</v>
          </cell>
          <cell r="H2418" t="str">
            <v>PC</v>
          </cell>
          <cell r="I2418" t="str">
            <v>CPR</v>
          </cell>
          <cell r="J2418" t="str">
            <v/>
          </cell>
          <cell r="K2418" t="str">
            <v>M0</v>
          </cell>
          <cell r="L2418" t="str">
            <v>7915</v>
          </cell>
          <cell r="M2418" t="str">
            <v>V</v>
          </cell>
          <cell r="N2418">
            <v>14250000</v>
          </cell>
        </row>
        <row r="2419">
          <cell r="A2419" t="str">
            <v>FG-OKA-WNM-SD-0007</v>
          </cell>
          <cell r="B2419" t="str">
            <v>CINT</v>
          </cell>
          <cell r="C2419" t="str">
            <v/>
          </cell>
          <cell r="D2419" t="str">
            <v>SHYLPHY BLACK</v>
          </cell>
          <cell r="E2419">
            <v>0</v>
          </cell>
          <cell r="F2419" t="str">
            <v>FERF</v>
          </cell>
          <cell r="G2419" t="str">
            <v>CI_WNM</v>
          </cell>
          <cell r="H2419" t="str">
            <v>PC</v>
          </cell>
          <cell r="I2419" t="str">
            <v>CPR</v>
          </cell>
          <cell r="J2419" t="str">
            <v/>
          </cell>
          <cell r="K2419" t="str">
            <v>M0</v>
          </cell>
          <cell r="L2419" t="str">
            <v>7915</v>
          </cell>
          <cell r="M2419" t="str">
            <v>V</v>
          </cell>
          <cell r="N2419">
            <v>9900000</v>
          </cell>
        </row>
        <row r="2420">
          <cell r="A2420" t="str">
            <v>FG-OKA-WNM-SD-0008</v>
          </cell>
          <cell r="B2420" t="str">
            <v>CINT</v>
          </cell>
          <cell r="C2420" t="str">
            <v/>
          </cell>
          <cell r="D2420" t="str">
            <v>CHAIR 81T2 BLUE</v>
          </cell>
          <cell r="E2420">
            <v>0</v>
          </cell>
          <cell r="F2420" t="str">
            <v>FERF</v>
          </cell>
          <cell r="G2420" t="str">
            <v>CI_WNM</v>
          </cell>
          <cell r="H2420" t="str">
            <v>PC</v>
          </cell>
          <cell r="I2420" t="str">
            <v>CPR</v>
          </cell>
          <cell r="J2420" t="str">
            <v/>
          </cell>
          <cell r="K2420" t="str">
            <v>M0</v>
          </cell>
          <cell r="L2420" t="str">
            <v>7915</v>
          </cell>
          <cell r="M2420" t="str">
            <v>V</v>
          </cell>
          <cell r="N2420">
            <v>0</v>
          </cell>
        </row>
        <row r="2421">
          <cell r="A2421" t="str">
            <v>FG-OLI-HBR-AS-0001</v>
          </cell>
          <cell r="B2421" t="str">
            <v>CINT</v>
          </cell>
          <cell r="C2421" t="str">
            <v/>
          </cell>
          <cell r="D2421" t="str">
            <v>OLIVE SC N (S) BEIGE (B) DARK GREY</v>
          </cell>
          <cell r="E2421">
            <v>0</v>
          </cell>
          <cell r="F2421" t="str">
            <v>FERF</v>
          </cell>
          <cell r="G2421" t="str">
            <v>CI_HBR</v>
          </cell>
          <cell r="H2421" t="str">
            <v>PC</v>
          </cell>
          <cell r="I2421" t="str">
            <v>CPR</v>
          </cell>
          <cell r="J2421" t="str">
            <v/>
          </cell>
          <cell r="K2421" t="str">
            <v>M0</v>
          </cell>
          <cell r="L2421" t="str">
            <v>7915</v>
          </cell>
          <cell r="M2421" t="str">
            <v>S</v>
          </cell>
          <cell r="N2421">
            <v>0</v>
          </cell>
        </row>
        <row r="2422">
          <cell r="A2422" t="str">
            <v>FG-OLI-HBR-AS-0002</v>
          </cell>
          <cell r="B2422" t="str">
            <v>CINT</v>
          </cell>
          <cell r="C2422" t="str">
            <v/>
          </cell>
          <cell r="D2422" t="str">
            <v>OLIVE SC N (S) BLACK (B) BEIGE</v>
          </cell>
          <cell r="E2422">
            <v>0</v>
          </cell>
          <cell r="F2422" t="str">
            <v>FERF</v>
          </cell>
          <cell r="G2422" t="str">
            <v>CI_HBR</v>
          </cell>
          <cell r="H2422" t="str">
            <v>PC</v>
          </cell>
          <cell r="I2422" t="str">
            <v>CPR</v>
          </cell>
          <cell r="J2422" t="str">
            <v/>
          </cell>
          <cell r="K2422" t="str">
            <v>M0</v>
          </cell>
          <cell r="L2422" t="str">
            <v>7915</v>
          </cell>
          <cell r="M2422" t="str">
            <v>S</v>
          </cell>
          <cell r="N2422">
            <v>0</v>
          </cell>
        </row>
        <row r="2423">
          <cell r="A2423" t="str">
            <v>FG-OLI-HBR-AS-0003</v>
          </cell>
          <cell r="B2423" t="str">
            <v>CINT</v>
          </cell>
          <cell r="C2423" t="str">
            <v/>
          </cell>
          <cell r="D2423" t="str">
            <v>OLIVE SC N (S) BLACK (B) DARK GREY</v>
          </cell>
          <cell r="E2423">
            <v>44804</v>
          </cell>
          <cell r="F2423" t="str">
            <v>FERF</v>
          </cell>
          <cell r="G2423" t="str">
            <v>CI_HBR</v>
          </cell>
          <cell r="H2423" t="str">
            <v>PC</v>
          </cell>
          <cell r="I2423" t="str">
            <v>CPR</v>
          </cell>
          <cell r="J2423" t="str">
            <v/>
          </cell>
          <cell r="K2423" t="str">
            <v>M0</v>
          </cell>
          <cell r="L2423" t="str">
            <v>7915</v>
          </cell>
          <cell r="M2423" t="str">
            <v>S</v>
          </cell>
          <cell r="N2423">
            <v>345411</v>
          </cell>
        </row>
        <row r="2424">
          <cell r="A2424" t="str">
            <v>FG-OLI-HBR-AS-0004</v>
          </cell>
          <cell r="B2424" t="str">
            <v>CINT</v>
          </cell>
          <cell r="C2424" t="str">
            <v/>
          </cell>
          <cell r="D2424" t="str">
            <v>OLIVE SC N (S) CREAM (B) BEIGE</v>
          </cell>
          <cell r="E2424">
            <v>44935</v>
          </cell>
          <cell r="F2424" t="str">
            <v>FERF</v>
          </cell>
          <cell r="G2424" t="str">
            <v>CI_HBR</v>
          </cell>
          <cell r="H2424" t="str">
            <v>PC</v>
          </cell>
          <cell r="I2424" t="str">
            <v>CPR</v>
          </cell>
          <cell r="J2424" t="str">
            <v/>
          </cell>
          <cell r="K2424" t="str">
            <v>M0</v>
          </cell>
          <cell r="L2424" t="str">
            <v>7915</v>
          </cell>
          <cell r="M2424" t="str">
            <v>S</v>
          </cell>
          <cell r="N2424">
            <v>333418</v>
          </cell>
        </row>
        <row r="2425">
          <cell r="A2425" t="str">
            <v>FG-OLI-HBR-AS-0005</v>
          </cell>
          <cell r="B2425" t="str">
            <v>CINT</v>
          </cell>
          <cell r="C2425" t="str">
            <v/>
          </cell>
          <cell r="D2425" t="str">
            <v>OLIVE SC P IVORY (S) CREAM (B) BEIGE</v>
          </cell>
          <cell r="E2425">
            <v>44804</v>
          </cell>
          <cell r="F2425" t="str">
            <v>FERF</v>
          </cell>
          <cell r="G2425" t="str">
            <v>CI_HBR</v>
          </cell>
          <cell r="H2425" t="str">
            <v>PC</v>
          </cell>
          <cell r="I2425" t="str">
            <v>CPR</v>
          </cell>
          <cell r="J2425" t="str">
            <v/>
          </cell>
          <cell r="K2425" t="str">
            <v>M0</v>
          </cell>
          <cell r="L2425" t="str">
            <v>7915</v>
          </cell>
          <cell r="M2425" t="str">
            <v>S</v>
          </cell>
          <cell r="N2425">
            <v>319089</v>
          </cell>
        </row>
        <row r="2426">
          <cell r="A2426" t="str">
            <v>FG-OLI-HBR-AS-0006</v>
          </cell>
          <cell r="B2426" t="str">
            <v>CINT</v>
          </cell>
          <cell r="C2426" t="str">
            <v/>
          </cell>
          <cell r="D2426" t="str">
            <v>OLIVE SC P IVORY (S) WHITE (B) BEIGE</v>
          </cell>
          <cell r="E2426">
            <v>44867</v>
          </cell>
          <cell r="F2426" t="str">
            <v>FERF</v>
          </cell>
          <cell r="G2426" t="str">
            <v>CI_HBR</v>
          </cell>
          <cell r="H2426" t="str">
            <v>PC</v>
          </cell>
          <cell r="I2426" t="str">
            <v>CPR</v>
          </cell>
          <cell r="J2426" t="str">
            <v/>
          </cell>
          <cell r="K2426" t="str">
            <v>M0</v>
          </cell>
          <cell r="L2426" t="str">
            <v>7915</v>
          </cell>
          <cell r="M2426" t="str">
            <v>S</v>
          </cell>
          <cell r="N2426">
            <v>299116</v>
          </cell>
        </row>
        <row r="2427">
          <cell r="A2427" t="str">
            <v>FG-OLI-HBR-AS-0007</v>
          </cell>
          <cell r="B2427" t="str">
            <v>CINT</v>
          </cell>
          <cell r="C2427" t="str">
            <v/>
          </cell>
          <cell r="D2427" t="str">
            <v>OLIVE SC P WHITE (S) WHITE (B) WHITE</v>
          </cell>
          <cell r="E2427">
            <v>44834</v>
          </cell>
          <cell r="F2427" t="str">
            <v>FERF</v>
          </cell>
          <cell r="G2427" t="str">
            <v>CI_HBR</v>
          </cell>
          <cell r="H2427" t="str">
            <v>PC</v>
          </cell>
          <cell r="I2427" t="str">
            <v>CPR</v>
          </cell>
          <cell r="J2427" t="str">
            <v/>
          </cell>
          <cell r="K2427" t="str">
            <v>M0</v>
          </cell>
          <cell r="L2427" t="str">
            <v>7915</v>
          </cell>
          <cell r="M2427" t="str">
            <v>S</v>
          </cell>
          <cell r="N2427">
            <v>292138</v>
          </cell>
        </row>
        <row r="2428">
          <cell r="A2428" t="str">
            <v>FG-OLI-LPS-AS-0001</v>
          </cell>
          <cell r="B2428" t="str">
            <v>CINT</v>
          </cell>
          <cell r="C2428" t="str">
            <v/>
          </cell>
          <cell r="D2428" t="str">
            <v>OLIVE DX N BROWN SE4</v>
          </cell>
          <cell r="E2428">
            <v>45243</v>
          </cell>
          <cell r="F2428" t="str">
            <v>FERF</v>
          </cell>
          <cell r="G2428" t="str">
            <v>CI_WNM</v>
          </cell>
          <cell r="H2428" t="str">
            <v>PC</v>
          </cell>
          <cell r="I2428" t="str">
            <v>CPR</v>
          </cell>
          <cell r="J2428" t="str">
            <v/>
          </cell>
          <cell r="K2428" t="str">
            <v>M0</v>
          </cell>
          <cell r="L2428" t="str">
            <v>7915</v>
          </cell>
          <cell r="M2428" t="str">
            <v>S</v>
          </cell>
          <cell r="N2428">
            <v>473602</v>
          </cell>
        </row>
        <row r="2429">
          <cell r="A2429" t="str">
            <v>FG-OLI-LPS-AS-0002</v>
          </cell>
          <cell r="B2429" t="str">
            <v>CINT</v>
          </cell>
          <cell r="C2429" t="str">
            <v/>
          </cell>
          <cell r="D2429" t="str">
            <v>OLIVE SC N BACK BEIGE SEAT BEIGE</v>
          </cell>
          <cell r="E2429">
            <v>45111</v>
          </cell>
          <cell r="F2429" t="str">
            <v>FERF</v>
          </cell>
          <cell r="G2429" t="str">
            <v>CI_WNM</v>
          </cell>
          <cell r="H2429" t="str">
            <v>PC</v>
          </cell>
          <cell r="I2429" t="str">
            <v>CPR</v>
          </cell>
          <cell r="J2429" t="str">
            <v/>
          </cell>
          <cell r="K2429" t="str">
            <v>M0</v>
          </cell>
          <cell r="L2429" t="str">
            <v>7915</v>
          </cell>
          <cell r="M2429" t="str">
            <v>S</v>
          </cell>
          <cell r="N2429">
            <v>345411</v>
          </cell>
        </row>
        <row r="2430">
          <cell r="A2430" t="str">
            <v>FG-OLI-LPS-AS-0003</v>
          </cell>
          <cell r="B2430" t="str">
            <v>CINT</v>
          </cell>
          <cell r="C2430" t="str">
            <v/>
          </cell>
          <cell r="D2430" t="str">
            <v>OLIVE SC N BACK DARK GREY SEAT BEIGE</v>
          </cell>
          <cell r="E2430">
            <v>45131</v>
          </cell>
          <cell r="F2430" t="str">
            <v>FERF</v>
          </cell>
          <cell r="G2430" t="str">
            <v>CI_WNM</v>
          </cell>
          <cell r="H2430" t="str">
            <v>PC</v>
          </cell>
          <cell r="I2430" t="str">
            <v>CPR</v>
          </cell>
          <cell r="J2430" t="str">
            <v/>
          </cell>
          <cell r="K2430" t="str">
            <v>M0</v>
          </cell>
          <cell r="L2430" t="str">
            <v>7915</v>
          </cell>
          <cell r="M2430" t="str">
            <v>S</v>
          </cell>
          <cell r="N2430">
            <v>319089</v>
          </cell>
        </row>
        <row r="2431">
          <cell r="A2431" t="str">
            <v>FG-OLI-LPS-AS-0004</v>
          </cell>
          <cell r="B2431" t="str">
            <v>CINT</v>
          </cell>
          <cell r="C2431" t="str">
            <v/>
          </cell>
          <cell r="D2431" t="str">
            <v>OLIVE SC N BACK BEIGE SEAT BLACK</v>
          </cell>
          <cell r="E2431">
            <v>0</v>
          </cell>
          <cell r="F2431" t="str">
            <v>FERF</v>
          </cell>
          <cell r="G2431" t="str">
            <v>CI_WNM</v>
          </cell>
          <cell r="H2431" t="str">
            <v>PC</v>
          </cell>
          <cell r="I2431" t="str">
            <v>CPR</v>
          </cell>
          <cell r="J2431" t="str">
            <v/>
          </cell>
          <cell r="K2431" t="str">
            <v>M0</v>
          </cell>
          <cell r="L2431" t="str">
            <v>7915</v>
          </cell>
          <cell r="M2431" t="str">
            <v>S</v>
          </cell>
          <cell r="N2431">
            <v>0</v>
          </cell>
        </row>
        <row r="2432">
          <cell r="A2432" t="str">
            <v>FG-OLI-LPS-AS-0005</v>
          </cell>
          <cell r="B2432" t="str">
            <v>CINT</v>
          </cell>
          <cell r="C2432" t="str">
            <v/>
          </cell>
          <cell r="D2432" t="str">
            <v>OLIVE SC N BACK DARK GREY SEAT BLACK</v>
          </cell>
          <cell r="E2432">
            <v>44838</v>
          </cell>
          <cell r="F2432" t="str">
            <v>FERF</v>
          </cell>
          <cell r="G2432" t="str">
            <v>CI_WNM</v>
          </cell>
          <cell r="H2432" t="str">
            <v>PC</v>
          </cell>
          <cell r="I2432" t="str">
            <v>CPR</v>
          </cell>
          <cell r="J2432" t="str">
            <v/>
          </cell>
          <cell r="K2432" t="str">
            <v>M0</v>
          </cell>
          <cell r="L2432" t="str">
            <v>7915</v>
          </cell>
          <cell r="M2432" t="str">
            <v>S</v>
          </cell>
          <cell r="N2432">
            <v>349408</v>
          </cell>
        </row>
        <row r="2433">
          <cell r="A2433" t="str">
            <v>FG-OLI-LPS-AS-0006</v>
          </cell>
          <cell r="B2433" t="str">
            <v>CINT</v>
          </cell>
          <cell r="C2433" t="str">
            <v/>
          </cell>
          <cell r="D2433" t="str">
            <v>OLIVE SC N BACK LIGHT GREY SEAT BLACK</v>
          </cell>
          <cell r="E2433">
            <v>0</v>
          </cell>
          <cell r="F2433" t="str">
            <v>FERF</v>
          </cell>
          <cell r="G2433" t="str">
            <v>CI_WNM</v>
          </cell>
          <cell r="H2433" t="str">
            <v>PC</v>
          </cell>
          <cell r="I2433" t="str">
            <v>CPR</v>
          </cell>
          <cell r="J2433" t="str">
            <v/>
          </cell>
          <cell r="K2433" t="str">
            <v>M0</v>
          </cell>
          <cell r="L2433" t="str">
            <v>7915</v>
          </cell>
          <cell r="M2433" t="str">
            <v>S</v>
          </cell>
          <cell r="N2433">
            <v>0</v>
          </cell>
        </row>
        <row r="2434">
          <cell r="A2434" t="str">
            <v>FG-OLI-LPS-AS-0007</v>
          </cell>
          <cell r="B2434" t="str">
            <v>CINT</v>
          </cell>
          <cell r="C2434" t="str">
            <v/>
          </cell>
          <cell r="D2434" t="str">
            <v>OLIVE SC N BACK RED SEAT BLACK</v>
          </cell>
          <cell r="E2434">
            <v>0</v>
          </cell>
          <cell r="F2434" t="str">
            <v>FERF</v>
          </cell>
          <cell r="G2434" t="str">
            <v>CI_WNM</v>
          </cell>
          <cell r="H2434" t="str">
            <v>PC</v>
          </cell>
          <cell r="I2434" t="str">
            <v>CPR</v>
          </cell>
          <cell r="J2434" t="str">
            <v/>
          </cell>
          <cell r="K2434" t="str">
            <v>M0</v>
          </cell>
          <cell r="L2434" t="str">
            <v>7915</v>
          </cell>
          <cell r="M2434" t="str">
            <v>S</v>
          </cell>
          <cell r="N2434">
            <v>0</v>
          </cell>
        </row>
        <row r="2435">
          <cell r="A2435" t="str">
            <v>FG-OLI-LPS-AS-0008</v>
          </cell>
          <cell r="B2435" t="str">
            <v>CINT</v>
          </cell>
          <cell r="C2435" t="str">
            <v/>
          </cell>
          <cell r="D2435" t="str">
            <v>OLIVE SC N BACK WHITE SEAT BLACK</v>
          </cell>
          <cell r="E2435">
            <v>0</v>
          </cell>
          <cell r="F2435" t="str">
            <v>FERF</v>
          </cell>
          <cell r="G2435" t="str">
            <v>CI_WNM</v>
          </cell>
          <cell r="H2435" t="str">
            <v>PC</v>
          </cell>
          <cell r="I2435" t="str">
            <v>CPR</v>
          </cell>
          <cell r="J2435" t="str">
            <v/>
          </cell>
          <cell r="K2435" t="str">
            <v>M0</v>
          </cell>
          <cell r="L2435" t="str">
            <v>7915</v>
          </cell>
          <cell r="M2435" t="str">
            <v>S</v>
          </cell>
          <cell r="N2435">
            <v>0</v>
          </cell>
        </row>
        <row r="2436">
          <cell r="A2436" t="str">
            <v>FG-OLI-LPS-AS-0009</v>
          </cell>
          <cell r="B2436" t="str">
            <v>CINT</v>
          </cell>
          <cell r="C2436" t="str">
            <v/>
          </cell>
          <cell r="D2436" t="str">
            <v>OLIVE SC N BACK DARK GREY SEAT BROWN</v>
          </cell>
          <cell r="E2436">
            <v>44847</v>
          </cell>
          <cell r="F2436" t="str">
            <v>FERF</v>
          </cell>
          <cell r="G2436" t="str">
            <v>CI_WNM</v>
          </cell>
          <cell r="H2436" t="str">
            <v>PC</v>
          </cell>
          <cell r="I2436" t="str">
            <v>CPR</v>
          </cell>
          <cell r="J2436" t="str">
            <v/>
          </cell>
          <cell r="K2436" t="str">
            <v>M0</v>
          </cell>
          <cell r="L2436" t="str">
            <v>7915</v>
          </cell>
          <cell r="M2436" t="str">
            <v>S</v>
          </cell>
          <cell r="N2436">
            <v>276455</v>
          </cell>
        </row>
        <row r="2437">
          <cell r="A2437" t="str">
            <v>FG-OLI-LPS-AS-0010</v>
          </cell>
          <cell r="B2437" t="str">
            <v>CINT</v>
          </cell>
          <cell r="C2437" t="str">
            <v/>
          </cell>
          <cell r="D2437" t="str">
            <v>OLIVE SC N BACK BEIGE SEAT BEIGE</v>
          </cell>
          <cell r="E2437">
            <v>45294</v>
          </cell>
          <cell r="F2437" t="str">
            <v>FERF</v>
          </cell>
          <cell r="G2437" t="str">
            <v>CI_WNM</v>
          </cell>
          <cell r="H2437" t="str">
            <v>PC</v>
          </cell>
          <cell r="I2437" t="str">
            <v>CPR</v>
          </cell>
          <cell r="J2437" t="str">
            <v/>
          </cell>
          <cell r="K2437" t="str">
            <v>M0</v>
          </cell>
          <cell r="L2437" t="str">
            <v>7915</v>
          </cell>
          <cell r="M2437" t="str">
            <v>S</v>
          </cell>
          <cell r="N2437">
            <v>319089</v>
          </cell>
        </row>
        <row r="2438">
          <cell r="A2438" t="str">
            <v>FG-OLI-LPS-AS-0011</v>
          </cell>
          <cell r="B2438" t="str">
            <v>CINT</v>
          </cell>
          <cell r="C2438" t="str">
            <v/>
          </cell>
          <cell r="D2438" t="str">
            <v>OLIVE SC P BLACK BACK DARK GREY SEAT BLA</v>
          </cell>
          <cell r="E2438">
            <v>44935</v>
          </cell>
          <cell r="F2438" t="str">
            <v>FERF</v>
          </cell>
          <cell r="G2438" t="str">
            <v>CI_WNM</v>
          </cell>
          <cell r="H2438" t="str">
            <v>PC</v>
          </cell>
          <cell r="I2438" t="str">
            <v>CPR</v>
          </cell>
          <cell r="J2438" t="str">
            <v/>
          </cell>
          <cell r="K2438" t="str">
            <v>M0</v>
          </cell>
          <cell r="L2438" t="str">
            <v>7915</v>
          </cell>
          <cell r="M2438" t="str">
            <v>S</v>
          </cell>
          <cell r="N2438">
            <v>276455</v>
          </cell>
        </row>
        <row r="2439">
          <cell r="A2439" t="str">
            <v>FG-OLI-LPS-AS-0012</v>
          </cell>
          <cell r="B2439" t="str">
            <v>CINT</v>
          </cell>
          <cell r="C2439" t="str">
            <v/>
          </cell>
          <cell r="D2439" t="str">
            <v>OLIVE SC P IVORY BACK BEIGE SEAT BEIGE</v>
          </cell>
          <cell r="E2439">
            <v>44838</v>
          </cell>
          <cell r="F2439" t="str">
            <v>FERF</v>
          </cell>
          <cell r="G2439" t="str">
            <v>CI_WNM</v>
          </cell>
          <cell r="H2439" t="str">
            <v>PC</v>
          </cell>
          <cell r="I2439" t="str">
            <v>CPR</v>
          </cell>
          <cell r="J2439" t="str">
            <v/>
          </cell>
          <cell r="K2439" t="str">
            <v>M0</v>
          </cell>
          <cell r="L2439" t="str">
            <v>7915</v>
          </cell>
          <cell r="M2439" t="str">
            <v>S</v>
          </cell>
          <cell r="N2439">
            <v>328783</v>
          </cell>
        </row>
        <row r="2440">
          <cell r="A2440" t="str">
            <v>FG-OLI-LPS-AS-0013</v>
          </cell>
          <cell r="B2440" t="str">
            <v>CINT</v>
          </cell>
          <cell r="C2440" t="str">
            <v/>
          </cell>
          <cell r="D2440" t="str">
            <v>OLIVE SC P IVORY BACK BEIGE SEAT WHITE</v>
          </cell>
          <cell r="E2440">
            <v>0</v>
          </cell>
          <cell r="F2440" t="str">
            <v>FERF</v>
          </cell>
          <cell r="G2440" t="str">
            <v>CI_WNM</v>
          </cell>
          <cell r="H2440" t="str">
            <v>PC</v>
          </cell>
          <cell r="I2440" t="str">
            <v>CPR</v>
          </cell>
          <cell r="J2440" t="str">
            <v/>
          </cell>
          <cell r="K2440" t="str">
            <v>M0</v>
          </cell>
          <cell r="L2440" t="str">
            <v>7915</v>
          </cell>
          <cell r="M2440" t="str">
            <v>S</v>
          </cell>
          <cell r="N2440">
            <v>0</v>
          </cell>
        </row>
        <row r="2441">
          <cell r="A2441" t="str">
            <v>FG-OLI-LPS-AS-0014</v>
          </cell>
          <cell r="B2441" t="str">
            <v>CINT</v>
          </cell>
          <cell r="C2441" t="str">
            <v/>
          </cell>
          <cell r="D2441" t="str">
            <v>OLIVE SC P IVORY BACK DARK GREY SEAT BLA</v>
          </cell>
          <cell r="E2441">
            <v>44935</v>
          </cell>
          <cell r="F2441" t="str">
            <v>FERF</v>
          </cell>
          <cell r="G2441" t="str">
            <v>CI_WNM</v>
          </cell>
          <cell r="H2441" t="str">
            <v>PC</v>
          </cell>
          <cell r="I2441" t="str">
            <v>CPR</v>
          </cell>
          <cell r="J2441" t="str">
            <v/>
          </cell>
          <cell r="K2441" t="str">
            <v>M0</v>
          </cell>
          <cell r="L2441" t="str">
            <v>7915</v>
          </cell>
          <cell r="M2441" t="str">
            <v>S</v>
          </cell>
          <cell r="N2441">
            <v>328783</v>
          </cell>
        </row>
        <row r="2442">
          <cell r="A2442" t="str">
            <v>FG-OLI-LPS-AS-0015</v>
          </cell>
          <cell r="B2442" t="str">
            <v>CINT</v>
          </cell>
          <cell r="C2442" t="str">
            <v/>
          </cell>
          <cell r="D2442" t="str">
            <v>OLIVE SC P IVORY BACK DARK GREY SEAT GRE</v>
          </cell>
          <cell r="E2442">
            <v>0</v>
          </cell>
          <cell r="F2442" t="str">
            <v>FERF</v>
          </cell>
          <cell r="G2442" t="str">
            <v>CI_WNM</v>
          </cell>
          <cell r="H2442" t="str">
            <v>PC</v>
          </cell>
          <cell r="I2442" t="str">
            <v>CPR</v>
          </cell>
          <cell r="J2442" t="str">
            <v/>
          </cell>
          <cell r="K2442" t="str">
            <v>M0</v>
          </cell>
          <cell r="L2442" t="str">
            <v>7915</v>
          </cell>
          <cell r="M2442" t="str">
            <v>S</v>
          </cell>
          <cell r="N2442">
            <v>0</v>
          </cell>
        </row>
        <row r="2443">
          <cell r="A2443" t="str">
            <v>FG-OLI-LPS-AS-0016</v>
          </cell>
          <cell r="B2443" t="str">
            <v>CINT</v>
          </cell>
          <cell r="C2443" t="str">
            <v/>
          </cell>
          <cell r="D2443" t="str">
            <v>OLIVE SC P IVORY BACK WHITE SEAT WHITE</v>
          </cell>
          <cell r="E2443">
            <v>0</v>
          </cell>
          <cell r="F2443" t="str">
            <v>FERF</v>
          </cell>
          <cell r="G2443" t="str">
            <v>CI_WNM</v>
          </cell>
          <cell r="H2443" t="str">
            <v>PC</v>
          </cell>
          <cell r="I2443" t="str">
            <v>CPR</v>
          </cell>
          <cell r="J2443" t="str">
            <v/>
          </cell>
          <cell r="K2443" t="str">
            <v>M0</v>
          </cell>
          <cell r="L2443" t="str">
            <v>7915</v>
          </cell>
          <cell r="M2443" t="str">
            <v>S</v>
          </cell>
          <cell r="N2443">
            <v>0</v>
          </cell>
        </row>
        <row r="2444">
          <cell r="A2444" t="str">
            <v>FG-OLI-LPS-AS-0017</v>
          </cell>
          <cell r="B2444" t="str">
            <v>CINT</v>
          </cell>
          <cell r="C2444" t="str">
            <v/>
          </cell>
          <cell r="D2444" t="str">
            <v>OLIVE U N BEIGE</v>
          </cell>
          <cell r="E2444">
            <v>0</v>
          </cell>
          <cell r="F2444" t="str">
            <v>FERF</v>
          </cell>
          <cell r="G2444" t="str">
            <v>CI_WNM</v>
          </cell>
          <cell r="H2444" t="str">
            <v>PC</v>
          </cell>
          <cell r="I2444" t="str">
            <v>CPR</v>
          </cell>
          <cell r="J2444" t="str">
            <v/>
          </cell>
          <cell r="K2444" t="str">
            <v>M0</v>
          </cell>
          <cell r="L2444" t="str">
            <v>7915</v>
          </cell>
          <cell r="M2444" t="str">
            <v>S</v>
          </cell>
          <cell r="N2444">
            <v>0</v>
          </cell>
        </row>
        <row r="2445">
          <cell r="A2445" t="str">
            <v>FG-OLI-LPS-AS-0018</v>
          </cell>
          <cell r="B2445" t="str">
            <v>CINT</v>
          </cell>
          <cell r="C2445" t="str">
            <v/>
          </cell>
          <cell r="D2445" t="str">
            <v>OLIVE U N DARK GREY</v>
          </cell>
          <cell r="E2445">
            <v>44834</v>
          </cell>
          <cell r="F2445" t="str">
            <v>FERF</v>
          </cell>
          <cell r="G2445" t="str">
            <v>CI_WNM</v>
          </cell>
          <cell r="H2445" t="str">
            <v>PC</v>
          </cell>
          <cell r="I2445" t="str">
            <v>CPR</v>
          </cell>
          <cell r="J2445" t="str">
            <v/>
          </cell>
          <cell r="K2445" t="str">
            <v>M0</v>
          </cell>
          <cell r="L2445" t="str">
            <v>7915</v>
          </cell>
          <cell r="M2445" t="str">
            <v>S</v>
          </cell>
          <cell r="N2445">
            <v>197271</v>
          </cell>
        </row>
        <row r="2446">
          <cell r="A2446" t="str">
            <v>FG-OLI-LPS-AS-0019</v>
          </cell>
          <cell r="B2446" t="str">
            <v>CINT</v>
          </cell>
          <cell r="C2446" t="str">
            <v/>
          </cell>
          <cell r="D2446" t="str">
            <v>OLIVE U N LIGHT BLUE</v>
          </cell>
          <cell r="E2446">
            <v>44797</v>
          </cell>
          <cell r="F2446" t="str">
            <v>FERF</v>
          </cell>
          <cell r="G2446" t="str">
            <v>CI_WNM</v>
          </cell>
          <cell r="H2446" t="str">
            <v>PC</v>
          </cell>
          <cell r="I2446" t="str">
            <v>CPR</v>
          </cell>
          <cell r="J2446" t="str">
            <v/>
          </cell>
          <cell r="K2446" t="str">
            <v>M0</v>
          </cell>
          <cell r="L2446" t="str">
            <v>7915</v>
          </cell>
          <cell r="M2446" t="str">
            <v>S</v>
          </cell>
          <cell r="N2446">
            <v>208388</v>
          </cell>
        </row>
        <row r="2447">
          <cell r="A2447" t="str">
            <v>FG-OLI-LPS-AS-0020</v>
          </cell>
          <cell r="B2447" t="str">
            <v>CINT</v>
          </cell>
          <cell r="C2447" t="str">
            <v/>
          </cell>
          <cell r="D2447" t="str">
            <v>OLIVE U N LIGHT GREEN</v>
          </cell>
          <cell r="E2447">
            <v>44797</v>
          </cell>
          <cell r="F2447" t="str">
            <v>FERF</v>
          </cell>
          <cell r="G2447" t="str">
            <v>CI_WNM</v>
          </cell>
          <cell r="H2447" t="str">
            <v>PC</v>
          </cell>
          <cell r="I2447" t="str">
            <v>CPR</v>
          </cell>
          <cell r="J2447" t="str">
            <v/>
          </cell>
          <cell r="K2447" t="str">
            <v>M0</v>
          </cell>
          <cell r="L2447" t="str">
            <v>7915</v>
          </cell>
          <cell r="M2447" t="str">
            <v>S</v>
          </cell>
          <cell r="N2447">
            <v>208388</v>
          </cell>
        </row>
        <row r="2448">
          <cell r="A2448" t="str">
            <v>FG-OLI-LPS-AS-0021</v>
          </cell>
          <cell r="B2448" t="str">
            <v>CINT</v>
          </cell>
          <cell r="C2448" t="str">
            <v/>
          </cell>
          <cell r="D2448" t="str">
            <v>OLIVE U N LIGHT GREY</v>
          </cell>
          <cell r="E2448">
            <v>44966</v>
          </cell>
          <cell r="F2448" t="str">
            <v>FERF</v>
          </cell>
          <cell r="G2448" t="str">
            <v>CI_WNM</v>
          </cell>
          <cell r="H2448" t="str">
            <v>PC</v>
          </cell>
          <cell r="I2448" t="str">
            <v>CPR</v>
          </cell>
          <cell r="J2448" t="str">
            <v/>
          </cell>
          <cell r="K2448" t="str">
            <v>M0</v>
          </cell>
          <cell r="L2448" t="str">
            <v>7915</v>
          </cell>
          <cell r="M2448" t="str">
            <v>S</v>
          </cell>
          <cell r="N2448">
            <v>204317</v>
          </cell>
        </row>
        <row r="2449">
          <cell r="A2449" t="str">
            <v>FG-OLI-LPS-AS-0022</v>
          </cell>
          <cell r="B2449" t="str">
            <v>CINT</v>
          </cell>
          <cell r="C2449" t="str">
            <v/>
          </cell>
          <cell r="D2449" t="str">
            <v>OLIVE U N RED</v>
          </cell>
          <cell r="E2449">
            <v>44825</v>
          </cell>
          <cell r="F2449" t="str">
            <v>FERF</v>
          </cell>
          <cell r="G2449" t="str">
            <v>CI_WNM</v>
          </cell>
          <cell r="H2449" t="str">
            <v>PC</v>
          </cell>
          <cell r="I2449" t="str">
            <v>CPR</v>
          </cell>
          <cell r="J2449" t="str">
            <v/>
          </cell>
          <cell r="K2449" t="str">
            <v>M0</v>
          </cell>
          <cell r="L2449" t="str">
            <v>7915</v>
          </cell>
          <cell r="M2449" t="str">
            <v>S</v>
          </cell>
          <cell r="N2449">
            <v>203675</v>
          </cell>
        </row>
        <row r="2450">
          <cell r="A2450" t="str">
            <v>FG-OLI-LPS-AS-0023</v>
          </cell>
          <cell r="B2450" t="str">
            <v>CINT</v>
          </cell>
          <cell r="C2450" t="str">
            <v/>
          </cell>
          <cell r="D2450" t="str">
            <v>OLIVE U N BLUE</v>
          </cell>
          <cell r="E2450">
            <v>0</v>
          </cell>
          <cell r="F2450" t="str">
            <v>FERF</v>
          </cell>
          <cell r="G2450" t="str">
            <v>CI_WNM</v>
          </cell>
          <cell r="H2450" t="str">
            <v>PC</v>
          </cell>
          <cell r="I2450" t="str">
            <v>CPR</v>
          </cell>
          <cell r="J2450" t="str">
            <v/>
          </cell>
          <cell r="K2450" t="str">
            <v>M0</v>
          </cell>
          <cell r="L2450" t="str">
            <v>7915</v>
          </cell>
          <cell r="M2450" t="str">
            <v>S</v>
          </cell>
          <cell r="N2450">
            <v>0</v>
          </cell>
        </row>
        <row r="2451">
          <cell r="A2451" t="str">
            <v>FG-OLI-LPS-AS-0024</v>
          </cell>
          <cell r="B2451" t="str">
            <v>CINT</v>
          </cell>
          <cell r="C2451" t="str">
            <v/>
          </cell>
          <cell r="D2451" t="str">
            <v>OLIVE U N WHITE</v>
          </cell>
          <cell r="E2451">
            <v>44825</v>
          </cell>
          <cell r="F2451" t="str">
            <v>FERF</v>
          </cell>
          <cell r="G2451" t="str">
            <v>CI_WNM</v>
          </cell>
          <cell r="H2451" t="str">
            <v>PC</v>
          </cell>
          <cell r="I2451" t="str">
            <v>CPR</v>
          </cell>
          <cell r="J2451" t="str">
            <v/>
          </cell>
          <cell r="K2451" t="str">
            <v>M0</v>
          </cell>
          <cell r="L2451" t="str">
            <v>7915</v>
          </cell>
          <cell r="M2451" t="str">
            <v>S</v>
          </cell>
          <cell r="N2451">
            <v>196853</v>
          </cell>
        </row>
        <row r="2452">
          <cell r="A2452" t="str">
            <v>FG-OLI-LPS-AS-0025</v>
          </cell>
          <cell r="B2452" t="str">
            <v>CINT</v>
          </cell>
          <cell r="C2452" t="str">
            <v/>
          </cell>
          <cell r="D2452" t="str">
            <v>OLIVE SC N BACK CREAM SEAT BEIGE</v>
          </cell>
          <cell r="E2452">
            <v>44825</v>
          </cell>
          <cell r="F2452" t="str">
            <v>FERF</v>
          </cell>
          <cell r="G2452" t="str">
            <v>CI_WNM</v>
          </cell>
          <cell r="H2452" t="str">
            <v>PC</v>
          </cell>
          <cell r="I2452" t="str">
            <v>CPR</v>
          </cell>
          <cell r="J2452" t="str">
            <v/>
          </cell>
          <cell r="K2452" t="str">
            <v>M0</v>
          </cell>
          <cell r="L2452" t="str">
            <v>7915</v>
          </cell>
          <cell r="M2452" t="str">
            <v>S</v>
          </cell>
          <cell r="N2452">
            <v>334192</v>
          </cell>
        </row>
        <row r="2453">
          <cell r="A2453" t="str">
            <v>FG-OLI-LPS-AS-0026</v>
          </cell>
          <cell r="B2453" t="str">
            <v>CINT</v>
          </cell>
          <cell r="C2453" t="str">
            <v/>
          </cell>
          <cell r="D2453" t="str">
            <v>OLIVE A P SILVER RED TANPA LEG</v>
          </cell>
          <cell r="E2453">
            <v>0</v>
          </cell>
          <cell r="F2453" t="str">
            <v>FERF</v>
          </cell>
          <cell r="G2453" t="str">
            <v>CI_WNM</v>
          </cell>
          <cell r="H2453" t="str">
            <v>PC</v>
          </cell>
          <cell r="I2453" t="str">
            <v>CPR</v>
          </cell>
          <cell r="J2453" t="str">
            <v/>
          </cell>
          <cell r="K2453" t="str">
            <v>M0</v>
          </cell>
          <cell r="L2453" t="str">
            <v>7915</v>
          </cell>
          <cell r="M2453" t="str">
            <v>S</v>
          </cell>
          <cell r="N2453">
            <v>0</v>
          </cell>
        </row>
        <row r="2454">
          <cell r="A2454" t="str">
            <v>FG-OLI-LPS-AS-0027</v>
          </cell>
          <cell r="B2454" t="str">
            <v>CINT</v>
          </cell>
          <cell r="C2454" t="str">
            <v/>
          </cell>
          <cell r="D2454" t="str">
            <v>OLIVE A P SILVER YELLOW TANPA LEG</v>
          </cell>
          <cell r="E2454">
            <v>45232</v>
          </cell>
          <cell r="F2454" t="str">
            <v>FERF</v>
          </cell>
          <cell r="G2454" t="str">
            <v>CI_WNM</v>
          </cell>
          <cell r="H2454" t="str">
            <v>PC</v>
          </cell>
          <cell r="I2454" t="str">
            <v>CPR</v>
          </cell>
          <cell r="J2454" t="str">
            <v/>
          </cell>
          <cell r="K2454" t="str">
            <v>M0</v>
          </cell>
          <cell r="L2454" t="str">
            <v>7915</v>
          </cell>
          <cell r="M2454" t="str">
            <v>S</v>
          </cell>
          <cell r="N2454">
            <v>185735</v>
          </cell>
        </row>
        <row r="2455">
          <cell r="A2455" t="str">
            <v>FG-OLI-LPS-AS-0028</v>
          </cell>
          <cell r="B2455" t="str">
            <v>CINT</v>
          </cell>
          <cell r="C2455" t="str">
            <v/>
          </cell>
          <cell r="D2455" t="str">
            <v>OLIVE A P SILVER GREEN TANPA LEG</v>
          </cell>
          <cell r="E2455">
            <v>45232</v>
          </cell>
          <cell r="F2455" t="str">
            <v>FERF</v>
          </cell>
          <cell r="G2455" t="str">
            <v>CI_WNM</v>
          </cell>
          <cell r="H2455" t="str">
            <v>PC</v>
          </cell>
          <cell r="I2455" t="str">
            <v>CPR</v>
          </cell>
          <cell r="J2455" t="str">
            <v/>
          </cell>
          <cell r="K2455" t="str">
            <v>M0</v>
          </cell>
          <cell r="L2455" t="str">
            <v>7915</v>
          </cell>
          <cell r="M2455" t="str">
            <v>S</v>
          </cell>
          <cell r="N2455">
            <v>188421</v>
          </cell>
        </row>
        <row r="2456">
          <cell r="A2456" t="str">
            <v>FG-OLI-SCH-AS-0001</v>
          </cell>
          <cell r="B2456" t="str">
            <v>CINT</v>
          </cell>
          <cell r="C2456" t="str">
            <v/>
          </cell>
          <cell r="D2456" t="str">
            <v>OLIVE A-LM P SILVER BEIGE</v>
          </cell>
          <cell r="E2456">
            <v>0</v>
          </cell>
          <cell r="F2456" t="str">
            <v>FERF</v>
          </cell>
          <cell r="G2456" t="str">
            <v>CI_SCH</v>
          </cell>
          <cell r="H2456" t="str">
            <v>PC</v>
          </cell>
          <cell r="I2456" t="str">
            <v>CPR</v>
          </cell>
          <cell r="J2456" t="str">
            <v/>
          </cell>
          <cell r="K2456" t="str">
            <v>M0</v>
          </cell>
          <cell r="L2456" t="str">
            <v>7915</v>
          </cell>
          <cell r="M2456" t="str">
            <v>S</v>
          </cell>
          <cell r="N2456">
            <v>0</v>
          </cell>
        </row>
        <row r="2457">
          <cell r="A2457" t="str">
            <v>FG-OLI-SCH-AS-0002</v>
          </cell>
          <cell r="B2457" t="str">
            <v>CINT</v>
          </cell>
          <cell r="C2457" t="str">
            <v/>
          </cell>
          <cell r="D2457" t="str">
            <v>OLIVE A-LM P SILVER BLACK MEMO KANAN</v>
          </cell>
          <cell r="E2457">
            <v>0</v>
          </cell>
          <cell r="F2457" t="str">
            <v>FERF</v>
          </cell>
          <cell r="G2457" t="str">
            <v>CI_SCH</v>
          </cell>
          <cell r="H2457" t="str">
            <v>PC</v>
          </cell>
          <cell r="I2457" t="str">
            <v>CPR</v>
          </cell>
          <cell r="J2457" t="str">
            <v/>
          </cell>
          <cell r="K2457" t="str">
            <v>M0</v>
          </cell>
          <cell r="L2457" t="str">
            <v>7915</v>
          </cell>
          <cell r="M2457" t="str">
            <v>S</v>
          </cell>
          <cell r="N2457">
            <v>0</v>
          </cell>
        </row>
        <row r="2458">
          <cell r="A2458" t="str">
            <v>FG-OLI-SCH-AS-0003</v>
          </cell>
          <cell r="B2458" t="str">
            <v>CINT</v>
          </cell>
          <cell r="C2458" t="str">
            <v/>
          </cell>
          <cell r="D2458" t="str">
            <v>OLIVE A-LM P SILVER BLACK MEMO KIRI</v>
          </cell>
          <cell r="E2458">
            <v>0</v>
          </cell>
          <cell r="F2458" t="str">
            <v>FERF</v>
          </cell>
          <cell r="G2458" t="str">
            <v>CI_SCH</v>
          </cell>
          <cell r="H2458" t="str">
            <v>PC</v>
          </cell>
          <cell r="I2458" t="str">
            <v>CPR</v>
          </cell>
          <cell r="J2458" t="str">
            <v/>
          </cell>
          <cell r="K2458" t="str">
            <v>M0</v>
          </cell>
          <cell r="L2458" t="str">
            <v>7915</v>
          </cell>
          <cell r="M2458" t="str">
            <v>S</v>
          </cell>
          <cell r="N2458">
            <v>0</v>
          </cell>
        </row>
        <row r="2459">
          <cell r="A2459" t="str">
            <v>FG-OLI-SCH-AS-0004</v>
          </cell>
          <cell r="B2459" t="str">
            <v>CINT</v>
          </cell>
          <cell r="C2459" t="str">
            <v/>
          </cell>
          <cell r="D2459" t="str">
            <v>OLIVE A-LM P SILVER BLUE PC</v>
          </cell>
          <cell r="E2459">
            <v>0</v>
          </cell>
          <cell r="F2459" t="str">
            <v>FERF</v>
          </cell>
          <cell r="G2459" t="str">
            <v>CI_SCH</v>
          </cell>
          <cell r="H2459" t="str">
            <v>PC</v>
          </cell>
          <cell r="I2459" t="str">
            <v>CPR</v>
          </cell>
          <cell r="J2459" t="str">
            <v/>
          </cell>
          <cell r="K2459" t="str">
            <v>M0</v>
          </cell>
          <cell r="L2459" t="str">
            <v>7915</v>
          </cell>
          <cell r="M2459" t="str">
            <v>S</v>
          </cell>
          <cell r="N2459">
            <v>0</v>
          </cell>
        </row>
        <row r="2460">
          <cell r="A2460" t="str">
            <v>FG-OLI-SCH-AS-0005</v>
          </cell>
          <cell r="B2460" t="str">
            <v>CINT</v>
          </cell>
          <cell r="C2460" t="str">
            <v/>
          </cell>
          <cell r="D2460" t="str">
            <v>OLIVE A-LM P SILVER DARK GREY</v>
          </cell>
          <cell r="E2460">
            <v>45243</v>
          </cell>
          <cell r="F2460" t="str">
            <v>FERF</v>
          </cell>
          <cell r="G2460" t="str">
            <v>CI_SCH</v>
          </cell>
          <cell r="H2460" t="str">
            <v>PC</v>
          </cell>
          <cell r="I2460" t="str">
            <v>CPR</v>
          </cell>
          <cell r="J2460" t="str">
            <v/>
          </cell>
          <cell r="K2460" t="str">
            <v>M0</v>
          </cell>
          <cell r="L2460" t="str">
            <v>7915</v>
          </cell>
          <cell r="M2460" t="str">
            <v>S</v>
          </cell>
          <cell r="N2460">
            <v>333372</v>
          </cell>
        </row>
        <row r="2461">
          <cell r="A2461" t="str">
            <v>FG-OLI-SCH-AS-0006</v>
          </cell>
          <cell r="B2461" t="str">
            <v>CINT</v>
          </cell>
          <cell r="C2461" t="str">
            <v/>
          </cell>
          <cell r="D2461" t="str">
            <v>OLIVE A-LM P SILVER DARK GREY CUSTOM</v>
          </cell>
          <cell r="E2461">
            <v>45243</v>
          </cell>
          <cell r="F2461" t="str">
            <v>FERF</v>
          </cell>
          <cell r="G2461" t="str">
            <v>CI_SCH</v>
          </cell>
          <cell r="H2461" t="str">
            <v>PC</v>
          </cell>
          <cell r="I2461" t="str">
            <v>CPR</v>
          </cell>
          <cell r="J2461" t="str">
            <v/>
          </cell>
          <cell r="K2461" t="str">
            <v>M0</v>
          </cell>
          <cell r="L2461" t="str">
            <v>7915</v>
          </cell>
          <cell r="M2461" t="str">
            <v>S</v>
          </cell>
          <cell r="N2461">
            <v>305517</v>
          </cell>
        </row>
        <row r="2462">
          <cell r="A2462" t="str">
            <v>FG-OLI-SCH-AS-0007</v>
          </cell>
          <cell r="B2462" t="str">
            <v>CINT</v>
          </cell>
          <cell r="C2462" t="str">
            <v/>
          </cell>
          <cell r="D2462" t="str">
            <v>OLIVE A-LM P SILVER LIGHT BLUE</v>
          </cell>
          <cell r="E2462">
            <v>44854</v>
          </cell>
          <cell r="F2462" t="str">
            <v>FERF</v>
          </cell>
          <cell r="G2462" t="str">
            <v>CI_SCH</v>
          </cell>
          <cell r="H2462" t="str">
            <v>PC</v>
          </cell>
          <cell r="I2462" t="str">
            <v>CPR</v>
          </cell>
          <cell r="J2462" t="str">
            <v/>
          </cell>
          <cell r="K2462" t="str">
            <v>M0</v>
          </cell>
          <cell r="L2462" t="str">
            <v>7915</v>
          </cell>
          <cell r="M2462" t="str">
            <v>S</v>
          </cell>
          <cell r="N2462">
            <v>582887</v>
          </cell>
        </row>
        <row r="2463">
          <cell r="A2463" t="str">
            <v>FG-OLI-SCH-AS-0008</v>
          </cell>
          <cell r="B2463" t="str">
            <v>CINT</v>
          </cell>
          <cell r="C2463" t="str">
            <v/>
          </cell>
          <cell r="D2463" t="str">
            <v>OLIVE A-LM P SILVER RED</v>
          </cell>
          <cell r="E2463">
            <v>45243</v>
          </cell>
          <cell r="F2463" t="str">
            <v>FERF</v>
          </cell>
          <cell r="G2463" t="str">
            <v>CI_SCH</v>
          </cell>
          <cell r="H2463" t="str">
            <v>PC</v>
          </cell>
          <cell r="I2463" t="str">
            <v>CPR</v>
          </cell>
          <cell r="J2463" t="str">
            <v/>
          </cell>
          <cell r="K2463" t="str">
            <v>M0</v>
          </cell>
          <cell r="L2463" t="str">
            <v>7915</v>
          </cell>
          <cell r="M2463" t="str">
            <v>S</v>
          </cell>
          <cell r="N2463">
            <v>305517</v>
          </cell>
        </row>
        <row r="2464">
          <cell r="A2464" t="str">
            <v>FG-OLI-SCH-AS-0009</v>
          </cell>
          <cell r="B2464" t="str">
            <v>CINT</v>
          </cell>
          <cell r="C2464" t="str">
            <v/>
          </cell>
          <cell r="D2464" t="str">
            <v>OLIVE A-LM P SILVER WHITE CUSTOM</v>
          </cell>
          <cell r="E2464">
            <v>0</v>
          </cell>
          <cell r="F2464" t="str">
            <v>FERF</v>
          </cell>
          <cell r="G2464" t="str">
            <v>CI_SCH</v>
          </cell>
          <cell r="H2464" t="str">
            <v>PC</v>
          </cell>
          <cell r="I2464" t="str">
            <v>CPR</v>
          </cell>
          <cell r="J2464" t="str">
            <v/>
          </cell>
          <cell r="K2464" t="str">
            <v>M0</v>
          </cell>
          <cell r="L2464" t="str">
            <v>7915</v>
          </cell>
          <cell r="M2464" t="str">
            <v>S</v>
          </cell>
          <cell r="N2464">
            <v>0</v>
          </cell>
        </row>
        <row r="2465">
          <cell r="A2465" t="str">
            <v>FG-OLI-SCH-AS-0010</v>
          </cell>
          <cell r="B2465" t="str">
            <v>CINT</v>
          </cell>
          <cell r="C2465" t="str">
            <v/>
          </cell>
          <cell r="D2465" t="str">
            <v>OLIVE A-LM P SILVER YELLOW PC</v>
          </cell>
          <cell r="E2465">
            <v>0</v>
          </cell>
          <cell r="F2465" t="str">
            <v>FERF</v>
          </cell>
          <cell r="G2465" t="str">
            <v>CI_SCH</v>
          </cell>
          <cell r="H2465" t="str">
            <v>PC</v>
          </cell>
          <cell r="I2465" t="str">
            <v>CPR</v>
          </cell>
          <cell r="J2465" t="str">
            <v/>
          </cell>
          <cell r="K2465" t="str">
            <v>M0</v>
          </cell>
          <cell r="L2465" t="str">
            <v>7915</v>
          </cell>
          <cell r="M2465" t="str">
            <v>S</v>
          </cell>
          <cell r="N2465">
            <v>0</v>
          </cell>
        </row>
        <row r="2466">
          <cell r="A2466" t="str">
            <v>FG-OLI-SCH-AS-0011</v>
          </cell>
          <cell r="B2466" t="str">
            <v>CINT</v>
          </cell>
          <cell r="C2466" t="str">
            <v/>
          </cell>
          <cell r="D2466" t="str">
            <v>OLIVE A-LM P WHITE WHITE</v>
          </cell>
          <cell r="E2466">
            <v>0</v>
          </cell>
          <cell r="F2466" t="str">
            <v>FERF</v>
          </cell>
          <cell r="G2466" t="str">
            <v>CI_SCH</v>
          </cell>
          <cell r="H2466" t="str">
            <v>PC</v>
          </cell>
          <cell r="I2466" t="str">
            <v>CPR</v>
          </cell>
          <cell r="J2466" t="str">
            <v/>
          </cell>
          <cell r="K2466" t="str">
            <v>M0</v>
          </cell>
          <cell r="L2466" t="str">
            <v>7915</v>
          </cell>
          <cell r="M2466" t="str">
            <v>S</v>
          </cell>
          <cell r="N2466">
            <v>0</v>
          </cell>
        </row>
        <row r="2467">
          <cell r="A2467" t="str">
            <v>FG-OLI-SCH-AS-0012</v>
          </cell>
          <cell r="B2467" t="str">
            <v>CINT</v>
          </cell>
          <cell r="C2467" t="str">
            <v/>
          </cell>
          <cell r="D2467" t="str">
            <v>OLIVE AM P SILVER BEIGE</v>
          </cell>
          <cell r="E2467">
            <v>0</v>
          </cell>
          <cell r="F2467" t="str">
            <v>FERF</v>
          </cell>
          <cell r="G2467" t="str">
            <v>CI_SCH</v>
          </cell>
          <cell r="H2467" t="str">
            <v>PC</v>
          </cell>
          <cell r="I2467" t="str">
            <v>CPR</v>
          </cell>
          <cell r="J2467" t="str">
            <v/>
          </cell>
          <cell r="K2467" t="str">
            <v>M0</v>
          </cell>
          <cell r="L2467" t="str">
            <v>7915</v>
          </cell>
          <cell r="M2467" t="str">
            <v>S</v>
          </cell>
          <cell r="N2467">
            <v>0</v>
          </cell>
        </row>
        <row r="2468">
          <cell r="A2468" t="str">
            <v>FG-OLI-SCH-AS-0013</v>
          </cell>
          <cell r="B2468" t="str">
            <v>CINT</v>
          </cell>
          <cell r="C2468" t="str">
            <v/>
          </cell>
          <cell r="D2468" t="str">
            <v>OLIVE AM P SILVER DARK GREY</v>
          </cell>
          <cell r="E2468">
            <v>0</v>
          </cell>
          <cell r="F2468" t="str">
            <v>FERF</v>
          </cell>
          <cell r="G2468" t="str">
            <v>CI_SCH</v>
          </cell>
          <cell r="H2468" t="str">
            <v>PC</v>
          </cell>
          <cell r="I2468" t="str">
            <v>CPR</v>
          </cell>
          <cell r="J2468" t="str">
            <v/>
          </cell>
          <cell r="K2468" t="str">
            <v>M0</v>
          </cell>
          <cell r="L2468" t="str">
            <v>7915</v>
          </cell>
          <cell r="M2468" t="str">
            <v>S</v>
          </cell>
          <cell r="N2468">
            <v>0</v>
          </cell>
        </row>
        <row r="2469">
          <cell r="A2469" t="str">
            <v>FG-OLI-SCH-AS-0014</v>
          </cell>
          <cell r="B2469" t="str">
            <v>CINT</v>
          </cell>
          <cell r="C2469" t="str">
            <v/>
          </cell>
          <cell r="D2469" t="str">
            <v>OLIVE AM P SILVER LIGHT GREY</v>
          </cell>
          <cell r="E2469">
            <v>44834</v>
          </cell>
          <cell r="F2469" t="str">
            <v>FERF</v>
          </cell>
          <cell r="G2469" t="str">
            <v>CI_SCH</v>
          </cell>
          <cell r="H2469" t="str">
            <v>PC</v>
          </cell>
          <cell r="I2469" t="str">
            <v>CPR</v>
          </cell>
          <cell r="J2469" t="str">
            <v/>
          </cell>
          <cell r="K2469" t="str">
            <v>M0</v>
          </cell>
          <cell r="L2469" t="str">
            <v>7915</v>
          </cell>
          <cell r="M2469" t="str">
            <v>S</v>
          </cell>
          <cell r="N2469">
            <v>238088</v>
          </cell>
        </row>
        <row r="2470">
          <cell r="A2470" t="str">
            <v>FG-OLI-SCH-AS-0015</v>
          </cell>
          <cell r="B2470" t="str">
            <v>CINT</v>
          </cell>
          <cell r="C2470" t="str">
            <v/>
          </cell>
          <cell r="D2470" t="str">
            <v>OLIVE AM P SILVER WHITE</v>
          </cell>
          <cell r="E2470">
            <v>0</v>
          </cell>
          <cell r="F2470" t="str">
            <v>FERF</v>
          </cell>
          <cell r="G2470" t="str">
            <v>CI_SCH</v>
          </cell>
          <cell r="H2470" t="str">
            <v>PC</v>
          </cell>
          <cell r="I2470" t="str">
            <v>CPR</v>
          </cell>
          <cell r="J2470" t="str">
            <v/>
          </cell>
          <cell r="K2470" t="str">
            <v>M0</v>
          </cell>
          <cell r="L2470" t="str">
            <v>7915</v>
          </cell>
          <cell r="M2470" t="str">
            <v>S</v>
          </cell>
          <cell r="N2470">
            <v>0</v>
          </cell>
        </row>
        <row r="2471">
          <cell r="A2471" t="str">
            <v>FG-OLI-SCH-AS-0016</v>
          </cell>
          <cell r="B2471" t="str">
            <v>CINT</v>
          </cell>
          <cell r="C2471" t="str">
            <v/>
          </cell>
          <cell r="D2471" t="str">
            <v>OLIVE UM N WHITE</v>
          </cell>
          <cell r="E2471">
            <v>0</v>
          </cell>
          <cell r="F2471" t="str">
            <v>FERF</v>
          </cell>
          <cell r="G2471" t="str">
            <v>CI_SCH</v>
          </cell>
          <cell r="H2471" t="str">
            <v>PC</v>
          </cell>
          <cell r="I2471" t="str">
            <v>CPR</v>
          </cell>
          <cell r="J2471" t="str">
            <v/>
          </cell>
          <cell r="K2471" t="str">
            <v>M0</v>
          </cell>
          <cell r="L2471" t="str">
            <v>7915</v>
          </cell>
          <cell r="M2471" t="str">
            <v>S</v>
          </cell>
          <cell r="N2471">
            <v>0</v>
          </cell>
        </row>
        <row r="2472">
          <cell r="A2472" t="str">
            <v>FG-OLI-SCH-AS-0017</v>
          </cell>
          <cell r="B2472" t="str">
            <v>CINT</v>
          </cell>
          <cell r="C2472" t="str">
            <v/>
          </cell>
          <cell r="D2472" t="str">
            <v>OLIVE UM N LIGHT GREY</v>
          </cell>
          <cell r="E2472">
            <v>0</v>
          </cell>
          <cell r="F2472" t="str">
            <v>FERF</v>
          </cell>
          <cell r="G2472" t="str">
            <v>CI_SCH</v>
          </cell>
          <cell r="H2472" t="str">
            <v>PC</v>
          </cell>
          <cell r="I2472" t="str">
            <v>CPR</v>
          </cell>
          <cell r="J2472" t="str">
            <v/>
          </cell>
          <cell r="K2472" t="str">
            <v>M0</v>
          </cell>
          <cell r="L2472" t="str">
            <v>7915</v>
          </cell>
          <cell r="M2472" t="str">
            <v>S</v>
          </cell>
          <cell r="N2472">
            <v>0</v>
          </cell>
        </row>
        <row r="2473">
          <cell r="A2473" t="str">
            <v>FG-OLI-SCH-AS-0018</v>
          </cell>
          <cell r="B2473" t="str">
            <v>CINT</v>
          </cell>
          <cell r="C2473" t="str">
            <v/>
          </cell>
          <cell r="D2473" t="str">
            <v>OLIVE UM N LIGHT BLUE</v>
          </cell>
          <cell r="E2473">
            <v>0</v>
          </cell>
          <cell r="F2473" t="str">
            <v>FERF</v>
          </cell>
          <cell r="G2473" t="str">
            <v>CI_SCH</v>
          </cell>
          <cell r="H2473" t="str">
            <v>PC</v>
          </cell>
          <cell r="I2473" t="str">
            <v>CPR</v>
          </cell>
          <cell r="J2473" t="str">
            <v/>
          </cell>
          <cell r="K2473" t="str">
            <v>M0</v>
          </cell>
          <cell r="L2473" t="str">
            <v>7915</v>
          </cell>
          <cell r="M2473" t="str">
            <v>S</v>
          </cell>
          <cell r="N2473">
            <v>0</v>
          </cell>
        </row>
        <row r="2474">
          <cell r="A2474" t="str">
            <v>FG-OLI-SCH-AS-0019</v>
          </cell>
          <cell r="B2474" t="str">
            <v>CINT</v>
          </cell>
          <cell r="C2474" t="str">
            <v/>
          </cell>
          <cell r="D2474" t="str">
            <v>OLIVE UM N DARK GREY</v>
          </cell>
          <cell r="E2474">
            <v>44838</v>
          </cell>
          <cell r="F2474" t="str">
            <v>FERF</v>
          </cell>
          <cell r="G2474" t="str">
            <v>CI_SCH</v>
          </cell>
          <cell r="H2474" t="str">
            <v>PC</v>
          </cell>
          <cell r="I2474" t="str">
            <v>CPR</v>
          </cell>
          <cell r="J2474" t="str">
            <v/>
          </cell>
          <cell r="K2474" t="str">
            <v>M0</v>
          </cell>
          <cell r="L2474" t="str">
            <v>7915</v>
          </cell>
          <cell r="M2474" t="str">
            <v>S</v>
          </cell>
          <cell r="N2474">
            <v>249216</v>
          </cell>
        </row>
        <row r="2475">
          <cell r="A2475" t="str">
            <v>FG-OLI-SCH-AS-0020</v>
          </cell>
          <cell r="B2475" t="str">
            <v>CINT</v>
          </cell>
          <cell r="C2475" t="str">
            <v/>
          </cell>
          <cell r="D2475" t="str">
            <v>OLIVE A-LM P SILVER DARK GREY CUSTOM</v>
          </cell>
          <cell r="E2475">
            <v>45169</v>
          </cell>
          <cell r="F2475" t="str">
            <v>FERF</v>
          </cell>
          <cell r="G2475" t="str">
            <v>CI_SCH</v>
          </cell>
          <cell r="H2475" t="str">
            <v>PC</v>
          </cell>
          <cell r="I2475" t="str">
            <v>CPR</v>
          </cell>
          <cell r="J2475" t="str">
            <v/>
          </cell>
          <cell r="K2475" t="str">
            <v>M0</v>
          </cell>
          <cell r="L2475" t="str">
            <v>7915</v>
          </cell>
          <cell r="M2475" t="str">
            <v>S</v>
          </cell>
          <cell r="N2475">
            <v>509367</v>
          </cell>
        </row>
        <row r="2476">
          <cell r="A2476" t="str">
            <v>FG-OLI-SCH-AS-0021</v>
          </cell>
          <cell r="B2476" t="str">
            <v>CINT</v>
          </cell>
          <cell r="C2476" t="str">
            <v/>
          </cell>
          <cell r="D2476" t="str">
            <v>OLIVE AH-01 P IVORY DARK GREY</v>
          </cell>
          <cell r="E2476">
            <v>44874</v>
          </cell>
          <cell r="F2476" t="str">
            <v>FERF</v>
          </cell>
          <cell r="G2476" t="str">
            <v>CI_SCH</v>
          </cell>
          <cell r="H2476" t="str">
            <v>PC</v>
          </cell>
          <cell r="I2476" t="str">
            <v>CPR</v>
          </cell>
          <cell r="J2476" t="str">
            <v/>
          </cell>
          <cell r="K2476" t="str">
            <v>M0</v>
          </cell>
          <cell r="L2476" t="str">
            <v>7915</v>
          </cell>
          <cell r="M2476" t="str">
            <v>S</v>
          </cell>
          <cell r="N2476">
            <v>151278</v>
          </cell>
        </row>
        <row r="2477">
          <cell r="A2477" t="str">
            <v>FG-OLI-SCH-AS-0022</v>
          </cell>
          <cell r="B2477" t="str">
            <v>CINT</v>
          </cell>
          <cell r="C2477" t="str">
            <v/>
          </cell>
          <cell r="D2477" t="str">
            <v>OLIVE AM-P-SILVER-RED</v>
          </cell>
          <cell r="E2477">
            <v>44943</v>
          </cell>
          <cell r="F2477" t="str">
            <v>FERF</v>
          </cell>
          <cell r="G2477" t="str">
            <v>CI_SCH</v>
          </cell>
          <cell r="H2477" t="str">
            <v>PC</v>
          </cell>
          <cell r="I2477" t="str">
            <v>CPR</v>
          </cell>
          <cell r="J2477" t="str">
            <v/>
          </cell>
          <cell r="K2477" t="str">
            <v>M0</v>
          </cell>
          <cell r="L2477" t="str">
            <v>7915</v>
          </cell>
          <cell r="M2477" t="str">
            <v>S</v>
          </cell>
          <cell r="N2477">
            <v>238088</v>
          </cell>
        </row>
        <row r="2478">
          <cell r="A2478" t="str">
            <v>FG-OLI-SCH-AS-0023</v>
          </cell>
          <cell r="B2478" t="str">
            <v>CINT</v>
          </cell>
          <cell r="C2478" t="str">
            <v/>
          </cell>
          <cell r="D2478" t="str">
            <v>OLIVE A-LM P SILVER LIGHT GREEN</v>
          </cell>
          <cell r="E2478">
            <v>45243</v>
          </cell>
          <cell r="F2478" t="str">
            <v>FERF</v>
          </cell>
          <cell r="G2478" t="str">
            <v>CI_SCH</v>
          </cell>
          <cell r="H2478" t="str">
            <v>PC</v>
          </cell>
          <cell r="I2478" t="str">
            <v>CPR</v>
          </cell>
          <cell r="J2478" t="str">
            <v/>
          </cell>
          <cell r="K2478" t="str">
            <v>M0</v>
          </cell>
          <cell r="L2478" t="str">
            <v>7915</v>
          </cell>
          <cell r="M2478" t="str">
            <v>S</v>
          </cell>
          <cell r="N2478">
            <v>305517</v>
          </cell>
        </row>
        <row r="2479">
          <cell r="A2479" t="str">
            <v>FG-OLI-SCH-AS-0024</v>
          </cell>
          <cell r="B2479" t="str">
            <v>CINT</v>
          </cell>
          <cell r="C2479" t="str">
            <v/>
          </cell>
          <cell r="D2479" t="str">
            <v>OLIVE A-LM P SILVER DARK GREY MT COSTUM</v>
          </cell>
          <cell r="E2479">
            <v>45026</v>
          </cell>
          <cell r="F2479" t="str">
            <v>FERF</v>
          </cell>
          <cell r="G2479" t="str">
            <v>CI_SCH</v>
          </cell>
          <cell r="H2479" t="str">
            <v>PC</v>
          </cell>
          <cell r="I2479" t="str">
            <v>CPR</v>
          </cell>
          <cell r="J2479" t="str">
            <v/>
          </cell>
          <cell r="K2479" t="str">
            <v>M0</v>
          </cell>
          <cell r="L2479" t="str">
            <v>7915</v>
          </cell>
          <cell r="M2479" t="str">
            <v>S</v>
          </cell>
          <cell r="N2479">
            <v>319775</v>
          </cell>
        </row>
        <row r="2480">
          <cell r="A2480" t="str">
            <v>FG-OLI-WNM-AS-0001</v>
          </cell>
          <cell r="B2480" t="str">
            <v>CINT</v>
          </cell>
          <cell r="C2480" t="str">
            <v/>
          </cell>
          <cell r="D2480" t="str">
            <v>OLIVE A P SILVER BEIGE</v>
          </cell>
          <cell r="E2480">
            <v>45232</v>
          </cell>
          <cell r="F2480" t="str">
            <v>FERF</v>
          </cell>
          <cell r="G2480" t="str">
            <v>CI_WNM</v>
          </cell>
          <cell r="H2480" t="str">
            <v>PC</v>
          </cell>
          <cell r="I2480" t="str">
            <v>CPR</v>
          </cell>
          <cell r="J2480" t="str">
            <v/>
          </cell>
          <cell r="K2480" t="str">
            <v>M0</v>
          </cell>
          <cell r="L2480" t="str">
            <v>7915</v>
          </cell>
          <cell r="M2480" t="str">
            <v>S</v>
          </cell>
          <cell r="N2480">
            <v>205984</v>
          </cell>
        </row>
        <row r="2481">
          <cell r="A2481" t="str">
            <v>FG-OLI-WNM-AS-0002</v>
          </cell>
          <cell r="B2481" t="str">
            <v>CINT</v>
          </cell>
          <cell r="C2481" t="str">
            <v/>
          </cell>
          <cell r="D2481" t="str">
            <v>OLIVE A P SILVER LIGHT GREY</v>
          </cell>
          <cell r="E2481">
            <v>45243</v>
          </cell>
          <cell r="F2481" t="str">
            <v>FERF</v>
          </cell>
          <cell r="G2481" t="str">
            <v>CI_WNM</v>
          </cell>
          <cell r="H2481" t="str">
            <v>PC</v>
          </cell>
          <cell r="I2481" t="str">
            <v>CPR</v>
          </cell>
          <cell r="J2481" t="str">
            <v/>
          </cell>
          <cell r="K2481" t="str">
            <v>M0</v>
          </cell>
          <cell r="L2481" t="str">
            <v>7915</v>
          </cell>
          <cell r="M2481" t="str">
            <v>S</v>
          </cell>
          <cell r="N2481">
            <v>203184</v>
          </cell>
        </row>
        <row r="2482">
          <cell r="A2482" t="str">
            <v>FG-OLI-WNM-AS-0003</v>
          </cell>
          <cell r="B2482" t="str">
            <v>CINT</v>
          </cell>
          <cell r="C2482" t="str">
            <v/>
          </cell>
          <cell r="D2482" t="str">
            <v>OLIVE A P SILVER DARK GREY</v>
          </cell>
          <cell r="E2482">
            <v>44804</v>
          </cell>
          <cell r="F2482" t="str">
            <v>FERF</v>
          </cell>
          <cell r="G2482" t="str">
            <v>CI_WNM</v>
          </cell>
          <cell r="H2482" t="str">
            <v>PC</v>
          </cell>
          <cell r="I2482" t="str">
            <v>CPR</v>
          </cell>
          <cell r="J2482" t="str">
            <v/>
          </cell>
          <cell r="K2482" t="str">
            <v>M0</v>
          </cell>
          <cell r="L2482" t="str">
            <v>7915</v>
          </cell>
          <cell r="M2482" t="str">
            <v>S</v>
          </cell>
          <cell r="N2482">
            <v>165600</v>
          </cell>
        </row>
        <row r="2483">
          <cell r="A2483" t="str">
            <v>FG-OLI-WNM-AS-0004</v>
          </cell>
          <cell r="B2483" t="str">
            <v>CINT</v>
          </cell>
          <cell r="C2483" t="str">
            <v/>
          </cell>
          <cell r="D2483" t="str">
            <v>OLIVE A P SILVER BLUE</v>
          </cell>
          <cell r="E2483">
            <v>44834</v>
          </cell>
          <cell r="F2483" t="str">
            <v>FERF</v>
          </cell>
          <cell r="G2483" t="str">
            <v>CI_WNM</v>
          </cell>
          <cell r="H2483" t="str">
            <v>PC</v>
          </cell>
          <cell r="I2483" t="str">
            <v>CPR</v>
          </cell>
          <cell r="J2483" t="str">
            <v/>
          </cell>
          <cell r="K2483" t="str">
            <v>M0</v>
          </cell>
          <cell r="L2483" t="str">
            <v>7915</v>
          </cell>
          <cell r="M2483" t="str">
            <v>S</v>
          </cell>
          <cell r="N2483">
            <v>164958</v>
          </cell>
        </row>
        <row r="2484">
          <cell r="A2484" t="str">
            <v>FG-OLI-WNM-AS-0005</v>
          </cell>
          <cell r="B2484" t="str">
            <v>CINT</v>
          </cell>
          <cell r="C2484" t="str">
            <v/>
          </cell>
          <cell r="D2484" t="str">
            <v>OLIVE A P SILVER BLUE P 3005 C</v>
          </cell>
          <cell r="E2484">
            <v>0</v>
          </cell>
          <cell r="F2484" t="str">
            <v>FERF</v>
          </cell>
          <cell r="G2484" t="str">
            <v>CI_WNM</v>
          </cell>
          <cell r="H2484" t="str">
            <v>PC</v>
          </cell>
          <cell r="I2484" t="str">
            <v>CPR</v>
          </cell>
          <cell r="J2484" t="str">
            <v/>
          </cell>
          <cell r="K2484" t="str">
            <v>M0</v>
          </cell>
          <cell r="L2484" t="str">
            <v>7915</v>
          </cell>
          <cell r="M2484" t="str">
            <v>S</v>
          </cell>
          <cell r="N2484">
            <v>0</v>
          </cell>
        </row>
        <row r="2485">
          <cell r="A2485" t="str">
            <v>FG-OLI-WNM-AS-0006</v>
          </cell>
          <cell r="B2485" t="str">
            <v>CINT</v>
          </cell>
          <cell r="C2485" t="str">
            <v/>
          </cell>
          <cell r="D2485" t="str">
            <v>OLIVE A P SILVER DARK GREY CUSTOM</v>
          </cell>
          <cell r="E2485">
            <v>0</v>
          </cell>
          <cell r="F2485" t="str">
            <v>FERF</v>
          </cell>
          <cell r="G2485" t="str">
            <v>CI_WNM</v>
          </cell>
          <cell r="H2485" t="str">
            <v>PC</v>
          </cell>
          <cell r="I2485" t="str">
            <v>CPR</v>
          </cell>
          <cell r="J2485" t="str">
            <v/>
          </cell>
          <cell r="K2485" t="str">
            <v>M0</v>
          </cell>
          <cell r="L2485" t="str">
            <v>7915</v>
          </cell>
          <cell r="M2485" t="str">
            <v>S</v>
          </cell>
          <cell r="N2485">
            <v>0</v>
          </cell>
        </row>
        <row r="2486">
          <cell r="A2486" t="str">
            <v>FG-OLI-WNM-AS-0007</v>
          </cell>
          <cell r="B2486" t="str">
            <v>CINT</v>
          </cell>
          <cell r="C2486" t="str">
            <v/>
          </cell>
          <cell r="D2486" t="str">
            <v>OLIVE A P SILVER GREEN</v>
          </cell>
          <cell r="E2486">
            <v>0</v>
          </cell>
          <cell r="F2486" t="str">
            <v>FERF</v>
          </cell>
          <cell r="G2486" t="str">
            <v>CI_WNM</v>
          </cell>
          <cell r="H2486" t="str">
            <v>PC</v>
          </cell>
          <cell r="I2486" t="str">
            <v>CPR</v>
          </cell>
          <cell r="J2486" t="str">
            <v/>
          </cell>
          <cell r="K2486" t="str">
            <v>M0</v>
          </cell>
          <cell r="L2486" t="str">
            <v>7915</v>
          </cell>
          <cell r="M2486" t="str">
            <v>S</v>
          </cell>
          <cell r="N2486">
            <v>0</v>
          </cell>
        </row>
        <row r="2487">
          <cell r="A2487" t="str">
            <v>FG-OLI-WNM-AS-0008</v>
          </cell>
          <cell r="B2487" t="str">
            <v>CINT</v>
          </cell>
          <cell r="C2487" t="str">
            <v/>
          </cell>
          <cell r="D2487" t="str">
            <v>OLIVE A P SILVER LIGHT BLUE</v>
          </cell>
          <cell r="E2487">
            <v>44804</v>
          </cell>
          <cell r="F2487" t="str">
            <v>FERF</v>
          </cell>
          <cell r="G2487" t="str">
            <v>CI_WNM</v>
          </cell>
          <cell r="H2487" t="str">
            <v>PC</v>
          </cell>
          <cell r="I2487" t="str">
            <v>CPR</v>
          </cell>
          <cell r="J2487" t="str">
            <v/>
          </cell>
          <cell r="K2487" t="str">
            <v>M0</v>
          </cell>
          <cell r="L2487" t="str">
            <v>7915</v>
          </cell>
          <cell r="M2487" t="str">
            <v>S</v>
          </cell>
          <cell r="N2487">
            <v>165211</v>
          </cell>
        </row>
        <row r="2488">
          <cell r="A2488" t="str">
            <v>FG-OLI-WNM-AS-0009</v>
          </cell>
          <cell r="B2488" t="str">
            <v>CINT</v>
          </cell>
          <cell r="C2488" t="str">
            <v/>
          </cell>
          <cell r="D2488" t="str">
            <v>OLIVE A P SILVER LIGHT BLUE CUSTOM</v>
          </cell>
          <cell r="E2488">
            <v>0</v>
          </cell>
          <cell r="F2488" t="str">
            <v>FERF</v>
          </cell>
          <cell r="G2488" t="str">
            <v>CI_WNM</v>
          </cell>
          <cell r="H2488" t="str">
            <v>PC</v>
          </cell>
          <cell r="I2488" t="str">
            <v>CPR</v>
          </cell>
          <cell r="J2488" t="str">
            <v/>
          </cell>
          <cell r="K2488" t="str">
            <v>M0</v>
          </cell>
          <cell r="L2488" t="str">
            <v>7915</v>
          </cell>
          <cell r="M2488" t="str">
            <v>S</v>
          </cell>
          <cell r="N2488">
            <v>0</v>
          </cell>
        </row>
        <row r="2489">
          <cell r="A2489" t="str">
            <v>FG-OLI-WNM-AS-0010</v>
          </cell>
          <cell r="B2489" t="str">
            <v>CINT</v>
          </cell>
          <cell r="C2489" t="str">
            <v/>
          </cell>
          <cell r="D2489" t="str">
            <v>OLIVE A P SILVER LIGHT GREEN</v>
          </cell>
          <cell r="E2489">
            <v>44966</v>
          </cell>
          <cell r="F2489" t="str">
            <v>FERF</v>
          </cell>
          <cell r="G2489" t="str">
            <v>CI_WNM</v>
          </cell>
          <cell r="H2489" t="str">
            <v>PC</v>
          </cell>
          <cell r="I2489" t="str">
            <v>CPR</v>
          </cell>
          <cell r="J2489" t="str">
            <v/>
          </cell>
          <cell r="K2489" t="str">
            <v>M0</v>
          </cell>
          <cell r="L2489" t="str">
            <v>7915</v>
          </cell>
          <cell r="M2489" t="str">
            <v>S</v>
          </cell>
          <cell r="N2489">
            <v>178227</v>
          </cell>
        </row>
        <row r="2490">
          <cell r="A2490" t="str">
            <v>FG-OLI-WNM-AS-0011</v>
          </cell>
          <cell r="B2490" t="str">
            <v>CINT</v>
          </cell>
          <cell r="C2490" t="str">
            <v/>
          </cell>
          <cell r="D2490" t="str">
            <v>OLIVE A P SILVER RED</v>
          </cell>
          <cell r="E2490">
            <v>44784</v>
          </cell>
          <cell r="F2490" t="str">
            <v>FERF</v>
          </cell>
          <cell r="G2490" t="str">
            <v>CI_WNM</v>
          </cell>
          <cell r="H2490" t="str">
            <v>PC</v>
          </cell>
          <cell r="I2490" t="str">
            <v>CPR</v>
          </cell>
          <cell r="J2490" t="str">
            <v/>
          </cell>
          <cell r="K2490" t="str">
            <v>M0</v>
          </cell>
          <cell r="L2490" t="str">
            <v>7915</v>
          </cell>
          <cell r="M2490" t="str">
            <v>S</v>
          </cell>
          <cell r="N2490">
            <v>172235</v>
          </cell>
        </row>
        <row r="2491">
          <cell r="A2491" t="str">
            <v>FG-OLI-WNM-AS-0012</v>
          </cell>
          <cell r="B2491" t="str">
            <v>CINT</v>
          </cell>
          <cell r="C2491" t="str">
            <v/>
          </cell>
          <cell r="D2491" t="str">
            <v>OLIVE A P SILVER RED CUSTOM</v>
          </cell>
          <cell r="E2491">
            <v>0</v>
          </cell>
          <cell r="F2491" t="str">
            <v>FERF</v>
          </cell>
          <cell r="G2491" t="str">
            <v>CI_WNM</v>
          </cell>
          <cell r="H2491" t="str">
            <v>PC</v>
          </cell>
          <cell r="I2491" t="str">
            <v>CPR</v>
          </cell>
          <cell r="J2491" t="str">
            <v/>
          </cell>
          <cell r="K2491" t="str">
            <v>M0</v>
          </cell>
          <cell r="L2491" t="str">
            <v>7915</v>
          </cell>
          <cell r="M2491" t="str">
            <v>S</v>
          </cell>
          <cell r="N2491">
            <v>0</v>
          </cell>
        </row>
        <row r="2492">
          <cell r="A2492" t="str">
            <v>FG-OLI-WNM-AS-0013</v>
          </cell>
          <cell r="B2492" t="str">
            <v>CINT</v>
          </cell>
          <cell r="C2492" t="str">
            <v/>
          </cell>
          <cell r="D2492" t="str">
            <v>OLIVE A P SILVER WHITE</v>
          </cell>
          <cell r="E2492">
            <v>44804</v>
          </cell>
          <cell r="F2492" t="str">
            <v>FERF</v>
          </cell>
          <cell r="G2492" t="str">
            <v>CI_WNM</v>
          </cell>
          <cell r="H2492" t="str">
            <v>PC</v>
          </cell>
          <cell r="I2492" t="str">
            <v>CPR</v>
          </cell>
          <cell r="J2492" t="str">
            <v/>
          </cell>
          <cell r="K2492" t="str">
            <v>M0</v>
          </cell>
          <cell r="L2492" t="str">
            <v>7915</v>
          </cell>
          <cell r="M2492" t="str">
            <v>S</v>
          </cell>
          <cell r="N2492">
            <v>165304</v>
          </cell>
        </row>
        <row r="2493">
          <cell r="A2493" t="str">
            <v>FG-OLI-WNM-AS-0014</v>
          </cell>
          <cell r="B2493" t="str">
            <v>CINT</v>
          </cell>
          <cell r="C2493" t="str">
            <v/>
          </cell>
          <cell r="D2493" t="str">
            <v>OLIVE A P SILVER YELLOW P 123 C</v>
          </cell>
          <cell r="E2493">
            <v>44834</v>
          </cell>
          <cell r="F2493" t="str">
            <v>FERF</v>
          </cell>
          <cell r="G2493" t="str">
            <v>CI_WNM</v>
          </cell>
          <cell r="H2493" t="str">
            <v>PC</v>
          </cell>
          <cell r="I2493" t="str">
            <v>CPR</v>
          </cell>
          <cell r="J2493" t="str">
            <v/>
          </cell>
          <cell r="K2493" t="str">
            <v>M0</v>
          </cell>
          <cell r="L2493" t="str">
            <v>7915</v>
          </cell>
          <cell r="M2493" t="str">
            <v>S</v>
          </cell>
          <cell r="N2493">
            <v>164985</v>
          </cell>
        </row>
        <row r="2494">
          <cell r="A2494" t="str">
            <v>FG-OLI-WNM-AS-0015</v>
          </cell>
          <cell r="B2494" t="str">
            <v>CINT</v>
          </cell>
          <cell r="C2494" t="str">
            <v/>
          </cell>
          <cell r="D2494" t="str">
            <v>OLIVE DX N BEIGE</v>
          </cell>
          <cell r="E2494">
            <v>0</v>
          </cell>
          <cell r="F2494" t="str">
            <v>FERF</v>
          </cell>
          <cell r="G2494" t="str">
            <v>CI_WNM</v>
          </cell>
          <cell r="H2494" t="str">
            <v>PC</v>
          </cell>
          <cell r="I2494" t="str">
            <v>CPR</v>
          </cell>
          <cell r="J2494" t="str">
            <v/>
          </cell>
          <cell r="K2494" t="str">
            <v>M0</v>
          </cell>
          <cell r="L2494" t="str">
            <v>7915</v>
          </cell>
          <cell r="M2494" t="str">
            <v>S</v>
          </cell>
          <cell r="N2494">
            <v>0</v>
          </cell>
        </row>
        <row r="2495">
          <cell r="A2495" t="str">
            <v>FG-OLI-WNM-AS-0016</v>
          </cell>
          <cell r="B2495" t="str">
            <v>CINT</v>
          </cell>
          <cell r="C2495" t="str">
            <v/>
          </cell>
          <cell r="D2495" t="str">
            <v>OLIVE DX N BLACK</v>
          </cell>
          <cell r="E2495">
            <v>45243</v>
          </cell>
          <cell r="F2495" t="str">
            <v>FERF</v>
          </cell>
          <cell r="G2495" t="str">
            <v>CI_WNM</v>
          </cell>
          <cell r="H2495" t="str">
            <v>PC</v>
          </cell>
          <cell r="I2495" t="str">
            <v>CPR</v>
          </cell>
          <cell r="J2495" t="str">
            <v/>
          </cell>
          <cell r="K2495" t="str">
            <v>M0</v>
          </cell>
          <cell r="L2495" t="str">
            <v>7915</v>
          </cell>
          <cell r="M2495" t="str">
            <v>S</v>
          </cell>
          <cell r="N2495">
            <v>473602</v>
          </cell>
        </row>
        <row r="2496">
          <cell r="A2496" t="str">
            <v>FG-OLI-WNM-AS-0017</v>
          </cell>
          <cell r="B2496" t="str">
            <v>CINT</v>
          </cell>
          <cell r="C2496" t="str">
            <v/>
          </cell>
          <cell r="D2496" t="str">
            <v>OLIVE DX N BLACK ( SHOES JOINT )</v>
          </cell>
          <cell r="E2496">
            <v>45243</v>
          </cell>
          <cell r="F2496" t="str">
            <v>FERF</v>
          </cell>
          <cell r="G2496" t="str">
            <v>CI_WNM</v>
          </cell>
          <cell r="H2496" t="str">
            <v>PC</v>
          </cell>
          <cell r="I2496" t="str">
            <v>CPR</v>
          </cell>
          <cell r="J2496" t="str">
            <v/>
          </cell>
          <cell r="K2496" t="str">
            <v>M0</v>
          </cell>
          <cell r="L2496" t="str">
            <v>7915</v>
          </cell>
          <cell r="M2496" t="str">
            <v>S</v>
          </cell>
          <cell r="N2496">
            <v>473602</v>
          </cell>
        </row>
        <row r="2497">
          <cell r="A2497" t="str">
            <v>FG-OLI-WNM-AS-0018</v>
          </cell>
          <cell r="B2497" t="str">
            <v>CINT</v>
          </cell>
          <cell r="C2497" t="str">
            <v/>
          </cell>
          <cell r="D2497" t="str">
            <v>OLIVE DX N BROWN</v>
          </cell>
          <cell r="E2497">
            <v>45243</v>
          </cell>
          <cell r="F2497" t="str">
            <v>FERF</v>
          </cell>
          <cell r="G2497" t="str">
            <v>CI_WNM</v>
          </cell>
          <cell r="H2497" t="str">
            <v>PC</v>
          </cell>
          <cell r="I2497" t="str">
            <v>CPR</v>
          </cell>
          <cell r="J2497" t="str">
            <v/>
          </cell>
          <cell r="K2497" t="str">
            <v>M0</v>
          </cell>
          <cell r="L2497" t="str">
            <v>7915</v>
          </cell>
          <cell r="M2497" t="str">
            <v>S</v>
          </cell>
          <cell r="N2497">
            <v>473602</v>
          </cell>
        </row>
        <row r="2498">
          <cell r="A2498" t="str">
            <v>FG-OLI-WNM-AS-0019</v>
          </cell>
          <cell r="B2498" t="str">
            <v>CINT</v>
          </cell>
          <cell r="C2498" t="str">
            <v/>
          </cell>
          <cell r="D2498" t="str">
            <v>OLIVE DX N BROWN ( SHOES JOINT )</v>
          </cell>
          <cell r="E2498">
            <v>0</v>
          </cell>
          <cell r="F2498" t="str">
            <v>FERF</v>
          </cell>
          <cell r="G2498" t="str">
            <v>CI_WNM</v>
          </cell>
          <cell r="H2498" t="str">
            <v>PC</v>
          </cell>
          <cell r="I2498" t="str">
            <v>CPR</v>
          </cell>
          <cell r="J2498" t="str">
            <v/>
          </cell>
          <cell r="K2498" t="str">
            <v>M0</v>
          </cell>
          <cell r="L2498" t="str">
            <v>7915</v>
          </cell>
          <cell r="M2498" t="str">
            <v>S</v>
          </cell>
          <cell r="N2498">
            <v>0</v>
          </cell>
        </row>
        <row r="2499">
          <cell r="A2499" t="str">
            <v>FG-OLI-WNM-AS-0020</v>
          </cell>
          <cell r="B2499" t="str">
            <v>CINT</v>
          </cell>
          <cell r="C2499" t="str">
            <v/>
          </cell>
          <cell r="D2499" t="str">
            <v>OLIVE DX N CUSTOM</v>
          </cell>
          <cell r="E2499">
            <v>45243</v>
          </cell>
          <cell r="F2499" t="str">
            <v>FERF</v>
          </cell>
          <cell r="G2499" t="str">
            <v>CI_WNM</v>
          </cell>
          <cell r="H2499" t="str">
            <v>PC</v>
          </cell>
          <cell r="I2499" t="str">
            <v>CPR</v>
          </cell>
          <cell r="J2499" t="str">
            <v/>
          </cell>
          <cell r="K2499" t="str">
            <v>M0</v>
          </cell>
          <cell r="L2499" t="str">
            <v>7915</v>
          </cell>
          <cell r="M2499" t="str">
            <v>S</v>
          </cell>
          <cell r="N2499">
            <v>473602</v>
          </cell>
        </row>
        <row r="2500">
          <cell r="A2500" t="str">
            <v>FG-OLI-WNM-AS-0021</v>
          </cell>
          <cell r="B2500" t="str">
            <v>CINT</v>
          </cell>
          <cell r="C2500" t="str">
            <v/>
          </cell>
          <cell r="D2500" t="str">
            <v>OLIVE DX N GREEN O6 SABLON</v>
          </cell>
          <cell r="E2500">
            <v>0</v>
          </cell>
          <cell r="F2500" t="str">
            <v>FERF</v>
          </cell>
          <cell r="G2500" t="str">
            <v>CI_WNM</v>
          </cell>
          <cell r="H2500" t="str">
            <v>PC</v>
          </cell>
          <cell r="I2500" t="str">
            <v>CPR</v>
          </cell>
          <cell r="J2500" t="str">
            <v/>
          </cell>
          <cell r="K2500" t="str">
            <v>M0</v>
          </cell>
          <cell r="L2500" t="str">
            <v>7915</v>
          </cell>
          <cell r="M2500" t="str">
            <v>S</v>
          </cell>
          <cell r="N2500">
            <v>0</v>
          </cell>
        </row>
        <row r="2501">
          <cell r="A2501" t="str">
            <v>FG-OLI-WNM-AS-0022</v>
          </cell>
          <cell r="B2501" t="str">
            <v>CINT</v>
          </cell>
          <cell r="C2501" t="str">
            <v/>
          </cell>
          <cell r="D2501" t="str">
            <v>OLIVE DX N RED N3</v>
          </cell>
          <cell r="E2501">
            <v>0</v>
          </cell>
          <cell r="F2501" t="str">
            <v>FERF</v>
          </cell>
          <cell r="G2501" t="str">
            <v>CI_WNM</v>
          </cell>
          <cell r="H2501" t="str">
            <v>PC</v>
          </cell>
          <cell r="I2501" t="str">
            <v>CPR</v>
          </cell>
          <cell r="J2501" t="str">
            <v/>
          </cell>
          <cell r="K2501" t="str">
            <v>M0</v>
          </cell>
          <cell r="L2501" t="str">
            <v>7915</v>
          </cell>
          <cell r="M2501" t="str">
            <v>S</v>
          </cell>
          <cell r="N2501">
            <v>0</v>
          </cell>
        </row>
        <row r="2502">
          <cell r="A2502" t="str">
            <v>FG-OLI-WNM-AS-0023</v>
          </cell>
          <cell r="B2502" t="str">
            <v>CINT</v>
          </cell>
          <cell r="C2502" t="str">
            <v/>
          </cell>
          <cell r="D2502" t="str">
            <v>OLIVE DX N WHITE</v>
          </cell>
          <cell r="E2502">
            <v>44894</v>
          </cell>
          <cell r="F2502" t="str">
            <v>FERF</v>
          </cell>
          <cell r="G2502" t="str">
            <v>CI_WNM</v>
          </cell>
          <cell r="H2502" t="str">
            <v>PC</v>
          </cell>
          <cell r="I2502" t="str">
            <v>CPR</v>
          </cell>
          <cell r="J2502" t="str">
            <v/>
          </cell>
          <cell r="K2502" t="str">
            <v>M0</v>
          </cell>
          <cell r="L2502" t="str">
            <v>7915</v>
          </cell>
          <cell r="M2502" t="str">
            <v>S</v>
          </cell>
          <cell r="N2502">
            <v>614710</v>
          </cell>
        </row>
        <row r="2503">
          <cell r="A2503" t="str">
            <v>FG-OLI-WNM-AS-0024</v>
          </cell>
          <cell r="B2503" t="str">
            <v>CINT</v>
          </cell>
          <cell r="C2503" t="str">
            <v/>
          </cell>
          <cell r="D2503" t="str">
            <v>OLIVE DX P BLACK BLACK</v>
          </cell>
          <cell r="E2503">
            <v>0</v>
          </cell>
          <cell r="F2503" t="str">
            <v>FERF</v>
          </cell>
          <cell r="G2503" t="str">
            <v>CI_WNM</v>
          </cell>
          <cell r="H2503" t="str">
            <v>PC</v>
          </cell>
          <cell r="I2503" t="str">
            <v>CPR</v>
          </cell>
          <cell r="J2503" t="str">
            <v/>
          </cell>
          <cell r="K2503" t="str">
            <v>M0</v>
          </cell>
          <cell r="L2503" t="str">
            <v>7915</v>
          </cell>
          <cell r="M2503" t="str">
            <v>S</v>
          </cell>
          <cell r="N2503">
            <v>0</v>
          </cell>
        </row>
        <row r="2504">
          <cell r="A2504" t="str">
            <v>FG-OLI-WNM-AS-0025</v>
          </cell>
          <cell r="B2504" t="str">
            <v>CINT</v>
          </cell>
          <cell r="C2504" t="str">
            <v/>
          </cell>
          <cell r="D2504" t="str">
            <v>OLIVE DX P SILVER BLACK</v>
          </cell>
          <cell r="E2504">
            <v>44847</v>
          </cell>
          <cell r="F2504" t="str">
            <v>FERF</v>
          </cell>
          <cell r="G2504" t="str">
            <v>CI_WNM</v>
          </cell>
          <cell r="H2504" t="str">
            <v>PC</v>
          </cell>
          <cell r="I2504" t="str">
            <v>CPR</v>
          </cell>
          <cell r="J2504" t="str">
            <v/>
          </cell>
          <cell r="K2504" t="str">
            <v>M0</v>
          </cell>
          <cell r="L2504" t="str">
            <v>7915</v>
          </cell>
          <cell r="M2504" t="str">
            <v>S</v>
          </cell>
          <cell r="N2504">
            <v>614710</v>
          </cell>
        </row>
        <row r="2505">
          <cell r="A2505" t="str">
            <v>FG-OLI-WNM-AS-0026</v>
          </cell>
          <cell r="B2505" t="str">
            <v>CINT</v>
          </cell>
          <cell r="C2505" t="str">
            <v/>
          </cell>
          <cell r="D2505" t="str">
            <v>OLIVE DX P SILVER BROWN</v>
          </cell>
          <cell r="E2505">
            <v>0</v>
          </cell>
          <cell r="F2505" t="str">
            <v>FERF</v>
          </cell>
          <cell r="G2505" t="str">
            <v>CI_WNM</v>
          </cell>
          <cell r="H2505" t="str">
            <v>PC</v>
          </cell>
          <cell r="I2505" t="str">
            <v>CPR</v>
          </cell>
          <cell r="J2505" t="str">
            <v/>
          </cell>
          <cell r="K2505" t="str">
            <v>M0</v>
          </cell>
          <cell r="L2505" t="str">
            <v>7915</v>
          </cell>
          <cell r="M2505" t="str">
            <v>S</v>
          </cell>
          <cell r="N2505">
            <v>0</v>
          </cell>
        </row>
        <row r="2506">
          <cell r="A2506" t="str">
            <v>FG-OLI-WNM-AS-0027</v>
          </cell>
          <cell r="B2506" t="str">
            <v>CINT</v>
          </cell>
          <cell r="C2506" t="str">
            <v/>
          </cell>
          <cell r="D2506" t="str">
            <v>OLIVE DX P SILVER RED</v>
          </cell>
          <cell r="E2506">
            <v>0</v>
          </cell>
          <cell r="F2506" t="str">
            <v>FERF</v>
          </cell>
          <cell r="G2506" t="str">
            <v>CI_WNM</v>
          </cell>
          <cell r="H2506" t="str">
            <v>PC</v>
          </cell>
          <cell r="I2506" t="str">
            <v>CPR</v>
          </cell>
          <cell r="J2506" t="str">
            <v/>
          </cell>
          <cell r="K2506" t="str">
            <v>M0</v>
          </cell>
          <cell r="L2506" t="str">
            <v>7915</v>
          </cell>
          <cell r="M2506" t="str">
            <v>S</v>
          </cell>
          <cell r="N2506">
            <v>0</v>
          </cell>
        </row>
        <row r="2507">
          <cell r="A2507" t="str">
            <v>FG-OLI-WNM-AS-0028</v>
          </cell>
          <cell r="B2507" t="str">
            <v>CINT</v>
          </cell>
          <cell r="C2507" t="str">
            <v/>
          </cell>
          <cell r="D2507" t="str">
            <v>OLIVE DX P SILVER WHITE</v>
          </cell>
          <cell r="E2507">
            <v>0</v>
          </cell>
          <cell r="F2507" t="str">
            <v>FERF</v>
          </cell>
          <cell r="G2507" t="str">
            <v>CI_WNM</v>
          </cell>
          <cell r="H2507" t="str">
            <v>PC</v>
          </cell>
          <cell r="I2507" t="str">
            <v>CPR</v>
          </cell>
          <cell r="J2507" t="str">
            <v/>
          </cell>
          <cell r="K2507" t="str">
            <v>M0</v>
          </cell>
          <cell r="L2507" t="str">
            <v>7915</v>
          </cell>
          <cell r="M2507" t="str">
            <v>S</v>
          </cell>
          <cell r="N2507">
            <v>0</v>
          </cell>
        </row>
        <row r="2508">
          <cell r="A2508" t="str">
            <v>FG-OLI-WNM-AS-0029</v>
          </cell>
          <cell r="B2508" t="str">
            <v>CINT</v>
          </cell>
          <cell r="C2508" t="str">
            <v/>
          </cell>
          <cell r="D2508" t="str">
            <v>OLIVE DX P WHITE WHITE</v>
          </cell>
          <cell r="E2508">
            <v>0</v>
          </cell>
          <cell r="F2508" t="str">
            <v>FERF</v>
          </cell>
          <cell r="G2508" t="str">
            <v>CI_WNM</v>
          </cell>
          <cell r="H2508" t="str">
            <v>PC</v>
          </cell>
          <cell r="I2508" t="str">
            <v>CPR</v>
          </cell>
          <cell r="J2508" t="str">
            <v/>
          </cell>
          <cell r="K2508" t="str">
            <v>M0</v>
          </cell>
          <cell r="L2508" t="str">
            <v>7915</v>
          </cell>
          <cell r="M2508" t="str">
            <v>S</v>
          </cell>
          <cell r="N2508">
            <v>0</v>
          </cell>
        </row>
        <row r="2509">
          <cell r="A2509" t="str">
            <v>FG-OLI-WNM-AS-0030</v>
          </cell>
          <cell r="B2509" t="str">
            <v>CINT</v>
          </cell>
          <cell r="C2509" t="str">
            <v/>
          </cell>
          <cell r="D2509" t="str">
            <v>OLIVE DX N BLACK BORDIR</v>
          </cell>
          <cell r="E2509">
            <v>44874</v>
          </cell>
          <cell r="F2509" t="str">
            <v>FERF</v>
          </cell>
          <cell r="G2509" t="str">
            <v>CI_WNM</v>
          </cell>
          <cell r="H2509" t="str">
            <v>PC</v>
          </cell>
          <cell r="I2509" t="str">
            <v>CPR</v>
          </cell>
          <cell r="J2509" t="str">
            <v/>
          </cell>
          <cell r="K2509" t="str">
            <v>M0</v>
          </cell>
          <cell r="L2509" t="str">
            <v>7915</v>
          </cell>
          <cell r="M2509" t="str">
            <v>S</v>
          </cell>
          <cell r="N2509">
            <v>488044</v>
          </cell>
        </row>
        <row r="2510">
          <cell r="A2510" t="str">
            <v>FG-OLI-WNM-AS-0031</v>
          </cell>
          <cell r="B2510" t="str">
            <v>CINT</v>
          </cell>
          <cell r="C2510" t="str">
            <v/>
          </cell>
          <cell r="D2510" t="str">
            <v>OLIVE DX N DAPHNIE DARK GREY</v>
          </cell>
          <cell r="E2510">
            <v>0</v>
          </cell>
          <cell r="F2510" t="str">
            <v>FERF</v>
          </cell>
          <cell r="G2510" t="str">
            <v>CI_WNM</v>
          </cell>
          <cell r="H2510" t="str">
            <v>PC</v>
          </cell>
          <cell r="I2510" t="str">
            <v>CPR</v>
          </cell>
          <cell r="J2510" t="str">
            <v/>
          </cell>
          <cell r="K2510" t="str">
            <v>M0</v>
          </cell>
          <cell r="L2510" t="str">
            <v>7915</v>
          </cell>
          <cell r="M2510" t="str">
            <v>S</v>
          </cell>
          <cell r="N2510">
            <v>0</v>
          </cell>
        </row>
        <row r="2511">
          <cell r="A2511" t="str">
            <v>FG-OLI-WNM-AS-0032</v>
          </cell>
          <cell r="B2511" t="str">
            <v>CINT</v>
          </cell>
          <cell r="C2511" t="str">
            <v/>
          </cell>
          <cell r="D2511" t="str">
            <v>OLIVE DX N DAPHNIE SILVER BLACK</v>
          </cell>
          <cell r="E2511">
            <v>45300</v>
          </cell>
          <cell r="F2511" t="str">
            <v>FERF</v>
          </cell>
          <cell r="G2511" t="str">
            <v>CI_WNM</v>
          </cell>
          <cell r="H2511" t="str">
            <v>PC</v>
          </cell>
          <cell r="I2511" t="str">
            <v>CPR</v>
          </cell>
          <cell r="J2511" t="str">
            <v/>
          </cell>
          <cell r="K2511" t="str">
            <v>M0</v>
          </cell>
          <cell r="L2511" t="str">
            <v>7915</v>
          </cell>
          <cell r="M2511" t="str">
            <v>S</v>
          </cell>
          <cell r="N2511">
            <v>511499</v>
          </cell>
        </row>
        <row r="2512">
          <cell r="A2512" t="str">
            <v>FG-OND-WNM-AS-0064</v>
          </cell>
          <cell r="B2512" t="str">
            <v>CINT</v>
          </cell>
          <cell r="C2512" t="str">
            <v/>
          </cell>
          <cell r="D2512" t="str">
            <v>JASMINE C - 211 BACK WHITE N L.BLUE I14</v>
          </cell>
          <cell r="E2512">
            <v>45313</v>
          </cell>
          <cell r="F2512" t="str">
            <v>FERF</v>
          </cell>
          <cell r="G2512" t="str">
            <v>CI_HBR</v>
          </cell>
          <cell r="H2512" t="str">
            <v>PC</v>
          </cell>
          <cell r="I2512" t="str">
            <v>CPR</v>
          </cell>
          <cell r="J2512" t="str">
            <v/>
          </cell>
          <cell r="K2512" t="str">
            <v>M0</v>
          </cell>
          <cell r="L2512" t="str">
            <v>7915</v>
          </cell>
          <cell r="M2512" t="str">
            <v>S</v>
          </cell>
          <cell r="N2512">
            <v>196973</v>
          </cell>
        </row>
        <row r="2513">
          <cell r="A2513" t="str">
            <v>FG-OND-WNM-AS-0068</v>
          </cell>
          <cell r="B2513" t="str">
            <v>CINT</v>
          </cell>
          <cell r="C2513" t="str">
            <v/>
          </cell>
          <cell r="D2513" t="str">
            <v>JASMINE C - 211 BACK WHITE N YELLOW I8</v>
          </cell>
          <cell r="E2513">
            <v>45313</v>
          </cell>
          <cell r="F2513" t="str">
            <v>FERF</v>
          </cell>
          <cell r="G2513" t="str">
            <v>CI_HBR</v>
          </cell>
          <cell r="H2513" t="str">
            <v>PC</v>
          </cell>
          <cell r="I2513" t="str">
            <v>CPR</v>
          </cell>
          <cell r="J2513" t="str">
            <v/>
          </cell>
          <cell r="K2513" t="str">
            <v>M0</v>
          </cell>
          <cell r="L2513" t="str">
            <v>7915</v>
          </cell>
          <cell r="M2513" t="str">
            <v>S</v>
          </cell>
          <cell r="N2513">
            <v>118062</v>
          </cell>
        </row>
        <row r="2514">
          <cell r="A2514" t="str">
            <v>FG-OPT-NSB-AS-0037</v>
          </cell>
          <cell r="B2514" t="str">
            <v>CINT</v>
          </cell>
          <cell r="C2514" t="str">
            <v/>
          </cell>
          <cell r="D2514" t="str">
            <v>OPTIMUS F (FOLDING SIDE RAIL)</v>
          </cell>
          <cell r="E2514">
            <v>44804</v>
          </cell>
          <cell r="F2514" t="str">
            <v>FERF</v>
          </cell>
          <cell r="G2514" t="str">
            <v>CI_NSB</v>
          </cell>
          <cell r="H2514" t="str">
            <v>PC</v>
          </cell>
          <cell r="I2514" t="str">
            <v>CPR</v>
          </cell>
          <cell r="J2514" t="str">
            <v/>
          </cell>
          <cell r="K2514" t="str">
            <v>M0</v>
          </cell>
          <cell r="L2514" t="str">
            <v>7915</v>
          </cell>
          <cell r="M2514" t="str">
            <v>S</v>
          </cell>
          <cell r="N2514">
            <v>1193779</v>
          </cell>
        </row>
        <row r="2515">
          <cell r="A2515" t="str">
            <v>FG-OPT-NSB-AS-0045</v>
          </cell>
          <cell r="B2515" t="str">
            <v>CINT</v>
          </cell>
          <cell r="C2515" t="str">
            <v/>
          </cell>
          <cell r="D2515" t="str">
            <v>BED OPTIMUS 1M D (1 CRANK)</v>
          </cell>
          <cell r="E2515">
            <v>45117</v>
          </cell>
          <cell r="F2515" t="str">
            <v>FERF</v>
          </cell>
          <cell r="G2515" t="str">
            <v>CI_NSB</v>
          </cell>
          <cell r="H2515" t="str">
            <v>PC</v>
          </cell>
          <cell r="I2515" t="str">
            <v>CPR</v>
          </cell>
          <cell r="J2515" t="str">
            <v/>
          </cell>
          <cell r="K2515" t="str">
            <v>M0</v>
          </cell>
          <cell r="L2515" t="str">
            <v>7915</v>
          </cell>
          <cell r="M2515" t="str">
            <v>S</v>
          </cell>
          <cell r="N2515">
            <v>8414276</v>
          </cell>
        </row>
        <row r="2516">
          <cell r="A2516" t="str">
            <v>FG-OPT-NSB-AS-0046</v>
          </cell>
          <cell r="B2516" t="str">
            <v>CINT</v>
          </cell>
          <cell r="C2516" t="str">
            <v/>
          </cell>
          <cell r="D2516" t="str">
            <v>BED OPTIMUS 2M D (2 CRANK)</v>
          </cell>
          <cell r="E2516">
            <v>44804</v>
          </cell>
          <cell r="F2516" t="str">
            <v>FERF</v>
          </cell>
          <cell r="G2516" t="str">
            <v>CI_NSB</v>
          </cell>
          <cell r="H2516" t="str">
            <v>PC</v>
          </cell>
          <cell r="I2516" t="str">
            <v>CPR</v>
          </cell>
          <cell r="J2516" t="str">
            <v/>
          </cell>
          <cell r="K2516" t="str">
            <v>M0</v>
          </cell>
          <cell r="L2516" t="str">
            <v>7915</v>
          </cell>
          <cell r="M2516" t="str">
            <v>S</v>
          </cell>
          <cell r="N2516">
            <v>8692713</v>
          </cell>
        </row>
        <row r="2517">
          <cell r="A2517" t="str">
            <v>FG-OPT-NSB-AS-0047</v>
          </cell>
          <cell r="B2517" t="str">
            <v>CINT</v>
          </cell>
          <cell r="C2517" t="str">
            <v/>
          </cell>
          <cell r="D2517" t="str">
            <v>BED OPTIMUS 3M D (3 CRANK)</v>
          </cell>
          <cell r="E2517">
            <v>44966</v>
          </cell>
          <cell r="F2517" t="str">
            <v>FERF</v>
          </cell>
          <cell r="G2517" t="str">
            <v>CI_NSB</v>
          </cell>
          <cell r="H2517" t="str">
            <v>PC</v>
          </cell>
          <cell r="I2517" t="str">
            <v>CPR</v>
          </cell>
          <cell r="J2517" t="str">
            <v/>
          </cell>
          <cell r="K2517" t="str">
            <v>M0</v>
          </cell>
          <cell r="L2517" t="str">
            <v>7915</v>
          </cell>
          <cell r="M2517" t="str">
            <v>S</v>
          </cell>
          <cell r="N2517">
            <v>9728681</v>
          </cell>
        </row>
        <row r="2518">
          <cell r="A2518" t="str">
            <v>FG-OPT-NSB-AS-0048</v>
          </cell>
          <cell r="B2518" t="str">
            <v>CINT</v>
          </cell>
          <cell r="C2518" t="str">
            <v/>
          </cell>
          <cell r="D2518" t="str">
            <v>BED OPTIMUS 3E D (3 ELECTRIC)</v>
          </cell>
          <cell r="E2518">
            <v>44966</v>
          </cell>
          <cell r="F2518" t="str">
            <v>FERF</v>
          </cell>
          <cell r="G2518" t="str">
            <v>CI_NSB</v>
          </cell>
          <cell r="H2518" t="str">
            <v>PC</v>
          </cell>
          <cell r="I2518" t="str">
            <v>CPR</v>
          </cell>
          <cell r="J2518" t="str">
            <v/>
          </cell>
          <cell r="K2518" t="str">
            <v>M0</v>
          </cell>
          <cell r="L2518" t="str">
            <v>7915</v>
          </cell>
          <cell r="M2518" t="str">
            <v>S</v>
          </cell>
          <cell r="N2518">
            <v>13345332</v>
          </cell>
        </row>
        <row r="2519">
          <cell r="A2519" t="str">
            <v>FG-OPT-NSB-AS-0049</v>
          </cell>
          <cell r="B2519" t="str">
            <v>CINT</v>
          </cell>
          <cell r="C2519" t="str">
            <v/>
          </cell>
          <cell r="D2519" t="str">
            <v>OPTIMUS C (BED SIDE CABINET)</v>
          </cell>
          <cell r="E2519">
            <v>44772</v>
          </cell>
          <cell r="F2519" t="str">
            <v>FERF</v>
          </cell>
          <cell r="G2519" t="str">
            <v>CI_NSB</v>
          </cell>
          <cell r="H2519" t="str">
            <v>PC</v>
          </cell>
          <cell r="I2519" t="str">
            <v>CPR</v>
          </cell>
          <cell r="J2519" t="str">
            <v/>
          </cell>
          <cell r="K2519" t="str">
            <v>M0</v>
          </cell>
          <cell r="L2519" t="str">
            <v>7915</v>
          </cell>
          <cell r="M2519" t="str">
            <v>S</v>
          </cell>
          <cell r="N2519">
            <v>2159437</v>
          </cell>
        </row>
        <row r="2520">
          <cell r="A2520" t="str">
            <v>FG-OPT-NSB-AS-0050</v>
          </cell>
          <cell r="B2520" t="str">
            <v>CINT</v>
          </cell>
          <cell r="C2520" t="str">
            <v/>
          </cell>
          <cell r="D2520" t="str">
            <v>MATRASS OPTIMUS (URETHANE)</v>
          </cell>
          <cell r="E2520">
            <v>44804</v>
          </cell>
          <cell r="F2520" t="str">
            <v>FERF</v>
          </cell>
          <cell r="G2520" t="str">
            <v>CI_NSB</v>
          </cell>
          <cell r="H2520" t="str">
            <v>PC</v>
          </cell>
          <cell r="I2520" t="str">
            <v>CPR</v>
          </cell>
          <cell r="J2520" t="str">
            <v/>
          </cell>
          <cell r="K2520" t="str">
            <v>M0</v>
          </cell>
          <cell r="L2520" t="str">
            <v>7915</v>
          </cell>
          <cell r="M2520" t="str">
            <v>S</v>
          </cell>
          <cell r="N2520">
            <v>783701</v>
          </cell>
        </row>
        <row r="2521">
          <cell r="A2521" t="str">
            <v>FG-OPT-NSB-AS-0051</v>
          </cell>
          <cell r="B2521" t="str">
            <v>CINT</v>
          </cell>
          <cell r="C2521" t="str">
            <v/>
          </cell>
          <cell r="D2521" t="str">
            <v>OPTIMUS O (OVER BED TABLE)</v>
          </cell>
          <cell r="E2521">
            <v>44804</v>
          </cell>
          <cell r="F2521" t="str">
            <v>FERF</v>
          </cell>
          <cell r="G2521" t="str">
            <v>CI_NSB</v>
          </cell>
          <cell r="H2521" t="str">
            <v>PC</v>
          </cell>
          <cell r="I2521" t="str">
            <v>CPR</v>
          </cell>
          <cell r="J2521" t="str">
            <v/>
          </cell>
          <cell r="K2521" t="str">
            <v>M0</v>
          </cell>
          <cell r="L2521" t="str">
            <v>7915</v>
          </cell>
          <cell r="M2521" t="str">
            <v>S</v>
          </cell>
          <cell r="N2521">
            <v>1205959</v>
          </cell>
        </row>
        <row r="2522">
          <cell r="A2522" t="str">
            <v>FG-OPT-NSB-AS-0052</v>
          </cell>
          <cell r="B2522" t="str">
            <v>CINT</v>
          </cell>
          <cell r="C2522" t="str">
            <v/>
          </cell>
          <cell r="D2522" t="str">
            <v>BED OPTIMUS 1M D4 (1 CRANK)</v>
          </cell>
          <cell r="E2522">
            <v>0</v>
          </cell>
          <cell r="F2522" t="str">
            <v>FERF</v>
          </cell>
          <cell r="G2522" t="str">
            <v>CI_NSB</v>
          </cell>
          <cell r="H2522" t="str">
            <v>PC</v>
          </cell>
          <cell r="I2522" t="str">
            <v>CPR</v>
          </cell>
          <cell r="J2522" t="str">
            <v/>
          </cell>
          <cell r="K2522" t="str">
            <v>M0</v>
          </cell>
          <cell r="L2522" t="str">
            <v>7915</v>
          </cell>
          <cell r="M2522" t="str">
            <v>S</v>
          </cell>
          <cell r="N2522">
            <v>0</v>
          </cell>
        </row>
        <row r="2523">
          <cell r="A2523" t="str">
            <v>FG-OPT-NSB-AS-0053</v>
          </cell>
          <cell r="B2523" t="str">
            <v>CINT</v>
          </cell>
          <cell r="C2523" t="str">
            <v/>
          </cell>
          <cell r="D2523" t="str">
            <v>BED OPTIMUS 2M D4 (2 CRANK)</v>
          </cell>
          <cell r="E2523">
            <v>0</v>
          </cell>
          <cell r="F2523" t="str">
            <v>FERF</v>
          </cell>
          <cell r="G2523" t="str">
            <v>CI_NSB</v>
          </cell>
          <cell r="H2523" t="str">
            <v>PC</v>
          </cell>
          <cell r="I2523" t="str">
            <v>CPR</v>
          </cell>
          <cell r="J2523" t="str">
            <v/>
          </cell>
          <cell r="K2523" t="str">
            <v>M0</v>
          </cell>
          <cell r="L2523" t="str">
            <v>7915</v>
          </cell>
          <cell r="M2523" t="str">
            <v>S</v>
          </cell>
          <cell r="N2523">
            <v>0</v>
          </cell>
        </row>
        <row r="2524">
          <cell r="A2524" t="str">
            <v>FG-OPT-NSB-AS-0054</v>
          </cell>
          <cell r="B2524" t="str">
            <v>CINT</v>
          </cell>
          <cell r="C2524" t="str">
            <v/>
          </cell>
          <cell r="D2524" t="str">
            <v>BED OPTIMUS 3M D4 (3 CRANK)</v>
          </cell>
          <cell r="E2524">
            <v>0</v>
          </cell>
          <cell r="F2524" t="str">
            <v>FERF</v>
          </cell>
          <cell r="G2524" t="str">
            <v>CI_NSB</v>
          </cell>
          <cell r="H2524" t="str">
            <v>PC</v>
          </cell>
          <cell r="I2524" t="str">
            <v>CPR</v>
          </cell>
          <cell r="J2524" t="str">
            <v/>
          </cell>
          <cell r="K2524" t="str">
            <v>M0</v>
          </cell>
          <cell r="L2524" t="str">
            <v>7915</v>
          </cell>
          <cell r="M2524" t="str">
            <v>S</v>
          </cell>
          <cell r="N2524">
            <v>0</v>
          </cell>
        </row>
        <row r="2525">
          <cell r="A2525" t="str">
            <v>FG-OPT-NSB-AS-0055</v>
          </cell>
          <cell r="B2525" t="str">
            <v>CINT</v>
          </cell>
          <cell r="C2525" t="str">
            <v/>
          </cell>
          <cell r="D2525" t="str">
            <v>BED OPTIMUS 3E D4 (3 ELECTRIC)</v>
          </cell>
          <cell r="E2525">
            <v>44876</v>
          </cell>
          <cell r="F2525" t="str">
            <v>FERF</v>
          </cell>
          <cell r="G2525" t="str">
            <v>CI_NSB</v>
          </cell>
          <cell r="H2525" t="str">
            <v>PC</v>
          </cell>
          <cell r="I2525" t="str">
            <v>CPR</v>
          </cell>
          <cell r="J2525" t="str">
            <v/>
          </cell>
          <cell r="K2525" t="str">
            <v>M0</v>
          </cell>
          <cell r="L2525" t="str">
            <v>7915</v>
          </cell>
          <cell r="M2525" t="str">
            <v>S</v>
          </cell>
          <cell r="N2525">
            <v>13469144</v>
          </cell>
        </row>
        <row r="2526">
          <cell r="A2526" t="str">
            <v>FG-OPT-NSB-AS-0056</v>
          </cell>
          <cell r="B2526" t="str">
            <v>CINT</v>
          </cell>
          <cell r="C2526" t="str">
            <v/>
          </cell>
          <cell r="D2526" t="str">
            <v>CBC 002 OPTIMUS P IVORY</v>
          </cell>
          <cell r="E2526">
            <v>44817</v>
          </cell>
          <cell r="F2526" t="str">
            <v>FERF</v>
          </cell>
          <cell r="G2526" t="str">
            <v>CI_NSB</v>
          </cell>
          <cell r="H2526" t="str">
            <v>PC</v>
          </cell>
          <cell r="I2526" t="str">
            <v>CPR</v>
          </cell>
          <cell r="J2526" t="str">
            <v/>
          </cell>
          <cell r="K2526" t="str">
            <v>M0</v>
          </cell>
          <cell r="L2526" t="str">
            <v>7915</v>
          </cell>
          <cell r="M2526" t="str">
            <v>S</v>
          </cell>
          <cell r="N2526">
            <v>2256444</v>
          </cell>
        </row>
        <row r="2527">
          <cell r="A2527" t="str">
            <v>FG-OPT-NSB-AS-0057</v>
          </cell>
          <cell r="B2527" t="str">
            <v>CINT</v>
          </cell>
          <cell r="C2527" t="str">
            <v/>
          </cell>
          <cell r="D2527" t="str">
            <v>OPTIMUS 2M PLUS D</v>
          </cell>
          <cell r="E2527">
            <v>45232</v>
          </cell>
          <cell r="F2527" t="str">
            <v>FERF</v>
          </cell>
          <cell r="G2527" t="str">
            <v>CI_NSB</v>
          </cell>
          <cell r="H2527" t="str">
            <v>PC</v>
          </cell>
          <cell r="I2527" t="str">
            <v>CPR</v>
          </cell>
          <cell r="J2527" t="str">
            <v/>
          </cell>
          <cell r="K2527" t="str">
            <v>M0</v>
          </cell>
          <cell r="L2527" t="str">
            <v>7915</v>
          </cell>
          <cell r="M2527" t="str">
            <v>S</v>
          </cell>
          <cell r="N2527">
            <v>6557598</v>
          </cell>
        </row>
        <row r="2528">
          <cell r="A2528" t="str">
            <v>FG-OPT-NSB-AS-0058</v>
          </cell>
          <cell r="B2528" t="str">
            <v>CINT</v>
          </cell>
          <cell r="C2528" t="str">
            <v/>
          </cell>
          <cell r="D2528" t="str">
            <v>OPTIMUS 3M PLUS D</v>
          </cell>
          <cell r="E2528">
            <v>45232</v>
          </cell>
          <cell r="F2528" t="str">
            <v>FERF</v>
          </cell>
          <cell r="G2528" t="str">
            <v>CI_NSB</v>
          </cell>
          <cell r="H2528" t="str">
            <v>PC</v>
          </cell>
          <cell r="I2528" t="str">
            <v>CPR</v>
          </cell>
          <cell r="J2528" t="str">
            <v/>
          </cell>
          <cell r="K2528" t="str">
            <v>M0</v>
          </cell>
          <cell r="L2528" t="str">
            <v>7915</v>
          </cell>
          <cell r="M2528" t="str">
            <v>S</v>
          </cell>
          <cell r="N2528">
            <v>6559725</v>
          </cell>
        </row>
        <row r="2529">
          <cell r="A2529" t="str">
            <v>FG-OPT-NSB-AS-0059</v>
          </cell>
          <cell r="B2529" t="str">
            <v>CINT</v>
          </cell>
          <cell r="C2529" t="str">
            <v/>
          </cell>
          <cell r="D2529" t="str">
            <v>OPTIMUS 3E PLUS D</v>
          </cell>
          <cell r="E2529">
            <v>45177</v>
          </cell>
          <cell r="F2529" t="str">
            <v>FERF</v>
          </cell>
          <cell r="G2529" t="str">
            <v>CI_NSB</v>
          </cell>
          <cell r="H2529" t="str">
            <v>PC</v>
          </cell>
          <cell r="I2529" t="str">
            <v>CPR</v>
          </cell>
          <cell r="J2529" t="str">
            <v/>
          </cell>
          <cell r="K2529" t="str">
            <v>M0</v>
          </cell>
          <cell r="L2529" t="str">
            <v>7915</v>
          </cell>
          <cell r="M2529" t="str">
            <v>S</v>
          </cell>
          <cell r="N2529">
            <v>0</v>
          </cell>
        </row>
        <row r="2530">
          <cell r="A2530" t="str">
            <v>FG-OPT-NSB-AS-0060</v>
          </cell>
          <cell r="B2530" t="str">
            <v>CINT</v>
          </cell>
          <cell r="C2530" t="str">
            <v/>
          </cell>
          <cell r="D2530" t="str">
            <v>OPTIMUS 2M PLUS T</v>
          </cell>
          <cell r="E2530">
            <v>45177</v>
          </cell>
          <cell r="F2530" t="str">
            <v>FERF</v>
          </cell>
          <cell r="G2530" t="str">
            <v>CI_NSB</v>
          </cell>
          <cell r="H2530" t="str">
            <v>PC</v>
          </cell>
          <cell r="I2530" t="str">
            <v>CPR</v>
          </cell>
          <cell r="J2530" t="str">
            <v/>
          </cell>
          <cell r="K2530" t="str">
            <v>M0</v>
          </cell>
          <cell r="L2530" t="str">
            <v>7915</v>
          </cell>
          <cell r="M2530" t="str">
            <v>S</v>
          </cell>
          <cell r="N2530">
            <v>0</v>
          </cell>
        </row>
        <row r="2531">
          <cell r="A2531" t="str">
            <v>FG-OPT-NSB-AS-0061</v>
          </cell>
          <cell r="B2531" t="str">
            <v>CINT</v>
          </cell>
          <cell r="C2531" t="str">
            <v/>
          </cell>
          <cell r="D2531" t="str">
            <v>OPTIMUS 3M PLUS T</v>
          </cell>
          <cell r="E2531">
            <v>45177</v>
          </cell>
          <cell r="F2531" t="str">
            <v>FERF</v>
          </cell>
          <cell r="G2531" t="str">
            <v>CI_NSB</v>
          </cell>
          <cell r="H2531" t="str">
            <v>PC</v>
          </cell>
          <cell r="I2531" t="str">
            <v>CPR</v>
          </cell>
          <cell r="J2531" t="str">
            <v/>
          </cell>
          <cell r="K2531" t="str">
            <v>M0</v>
          </cell>
          <cell r="L2531" t="str">
            <v>7915</v>
          </cell>
          <cell r="M2531" t="str">
            <v>S</v>
          </cell>
          <cell r="N2531">
            <v>0</v>
          </cell>
        </row>
        <row r="2532">
          <cell r="A2532" t="str">
            <v>FG-OPT-NSB-AS-0062</v>
          </cell>
          <cell r="B2532" t="str">
            <v>CINT</v>
          </cell>
          <cell r="C2532" t="str">
            <v/>
          </cell>
          <cell r="D2532" t="str">
            <v>OPTIMUS 3E PLUS T</v>
          </cell>
          <cell r="E2532">
            <v>45232</v>
          </cell>
          <cell r="F2532" t="str">
            <v>FERF</v>
          </cell>
          <cell r="G2532" t="str">
            <v>CI_NSB</v>
          </cell>
          <cell r="H2532" t="str">
            <v>PC</v>
          </cell>
          <cell r="I2532" t="str">
            <v>CPR</v>
          </cell>
          <cell r="J2532" t="str">
            <v/>
          </cell>
          <cell r="K2532" t="str">
            <v>M0</v>
          </cell>
          <cell r="L2532" t="str">
            <v>7915</v>
          </cell>
          <cell r="M2532" t="str">
            <v>S</v>
          </cell>
          <cell r="N2532">
            <v>9636902</v>
          </cell>
        </row>
        <row r="2533">
          <cell r="A2533" t="str">
            <v>FG-OPT-NSB-AS-0063</v>
          </cell>
          <cell r="B2533" t="str">
            <v>CINT</v>
          </cell>
          <cell r="C2533" t="str">
            <v/>
          </cell>
          <cell r="D2533" t="str">
            <v>FSR PLUS 01</v>
          </cell>
          <cell r="E2533">
            <v>45177</v>
          </cell>
          <cell r="F2533" t="str">
            <v>FERF</v>
          </cell>
          <cell r="G2533" t="str">
            <v>CI_NSB</v>
          </cell>
          <cell r="H2533" t="str">
            <v>PC</v>
          </cell>
          <cell r="I2533" t="str">
            <v>CPR</v>
          </cell>
          <cell r="J2533" t="str">
            <v/>
          </cell>
          <cell r="K2533" t="str">
            <v>M0</v>
          </cell>
          <cell r="L2533" t="str">
            <v>7915</v>
          </cell>
          <cell r="M2533" t="str">
            <v>S</v>
          </cell>
          <cell r="N2533">
            <v>0</v>
          </cell>
        </row>
        <row r="2534">
          <cell r="A2534" t="str">
            <v>FG-OPT-NSB-AS-0064</v>
          </cell>
          <cell r="B2534" t="str">
            <v>CINT</v>
          </cell>
          <cell r="C2534" t="str">
            <v/>
          </cell>
          <cell r="D2534" t="str">
            <v>SW PLUS 01</v>
          </cell>
          <cell r="E2534">
            <v>45177</v>
          </cell>
          <cell r="F2534" t="str">
            <v>FERF</v>
          </cell>
          <cell r="G2534" t="str">
            <v>CI_NSB</v>
          </cell>
          <cell r="H2534" t="str">
            <v>PC</v>
          </cell>
          <cell r="I2534" t="str">
            <v>CPR</v>
          </cell>
          <cell r="J2534" t="str">
            <v/>
          </cell>
          <cell r="K2534" t="str">
            <v>M0</v>
          </cell>
          <cell r="L2534" t="str">
            <v>7915</v>
          </cell>
          <cell r="M2534" t="str">
            <v>S</v>
          </cell>
          <cell r="N2534">
            <v>0</v>
          </cell>
        </row>
        <row r="2535">
          <cell r="A2535" t="str">
            <v>FG-OPT-NSB-AS-0065</v>
          </cell>
          <cell r="B2535" t="str">
            <v>CINT</v>
          </cell>
          <cell r="C2535" t="str">
            <v/>
          </cell>
          <cell r="D2535" t="str">
            <v>OPTIMUS 3E PLUS T SW</v>
          </cell>
          <cell r="E2535">
            <v>45177</v>
          </cell>
          <cell r="F2535" t="str">
            <v>FERF</v>
          </cell>
          <cell r="G2535" t="str">
            <v>CI_NSB</v>
          </cell>
          <cell r="H2535" t="str">
            <v>PC</v>
          </cell>
          <cell r="I2535" t="str">
            <v>CPR</v>
          </cell>
          <cell r="J2535" t="str">
            <v/>
          </cell>
          <cell r="K2535" t="str">
            <v>M0</v>
          </cell>
          <cell r="L2535" t="str">
            <v>7915</v>
          </cell>
          <cell r="M2535" t="str">
            <v>S</v>
          </cell>
          <cell r="N2535">
            <v>0</v>
          </cell>
        </row>
        <row r="2536">
          <cell r="A2536" t="str">
            <v>FG-OPT-NSB-AS-0066</v>
          </cell>
          <cell r="B2536" t="str">
            <v>CINT</v>
          </cell>
          <cell r="C2536" t="str">
            <v/>
          </cell>
          <cell r="D2536" t="str">
            <v>OPTIMUS 2M PLUS T FSR</v>
          </cell>
          <cell r="E2536">
            <v>45177</v>
          </cell>
          <cell r="F2536" t="str">
            <v>FERF</v>
          </cell>
          <cell r="G2536" t="str">
            <v>CI_NSB</v>
          </cell>
          <cell r="H2536" t="str">
            <v>PC</v>
          </cell>
          <cell r="I2536" t="str">
            <v>CPR</v>
          </cell>
          <cell r="J2536" t="str">
            <v/>
          </cell>
          <cell r="K2536" t="str">
            <v>M0</v>
          </cell>
          <cell r="L2536" t="str">
            <v>7915</v>
          </cell>
          <cell r="M2536" t="str">
            <v>S</v>
          </cell>
          <cell r="N2536">
            <v>0</v>
          </cell>
        </row>
        <row r="2537">
          <cell r="A2537" t="str">
            <v>FG-OPT-NSB-AS-0067</v>
          </cell>
          <cell r="B2537" t="str">
            <v>CINT</v>
          </cell>
          <cell r="C2537" t="str">
            <v/>
          </cell>
          <cell r="D2537" t="str">
            <v>OPTIMUS 3M PLUS T FSR</v>
          </cell>
          <cell r="E2537">
            <v>45177</v>
          </cell>
          <cell r="F2537" t="str">
            <v>FERF</v>
          </cell>
          <cell r="G2537" t="str">
            <v>CI_NSB</v>
          </cell>
          <cell r="H2537" t="str">
            <v>PC</v>
          </cell>
          <cell r="I2537" t="str">
            <v>CPR</v>
          </cell>
          <cell r="J2537" t="str">
            <v/>
          </cell>
          <cell r="K2537" t="str">
            <v>M0</v>
          </cell>
          <cell r="L2537" t="str">
            <v>7915</v>
          </cell>
          <cell r="M2537" t="str">
            <v>S</v>
          </cell>
          <cell r="N2537">
            <v>0</v>
          </cell>
        </row>
        <row r="2538">
          <cell r="A2538" t="str">
            <v>FG-OPT-NSB-AS-0068</v>
          </cell>
          <cell r="B2538" t="str">
            <v>CINT</v>
          </cell>
          <cell r="C2538" t="str">
            <v/>
          </cell>
          <cell r="D2538" t="str">
            <v>OPTIMUS 3E PLUS T FSR</v>
          </cell>
          <cell r="E2538">
            <v>45177</v>
          </cell>
          <cell r="F2538" t="str">
            <v>FERF</v>
          </cell>
          <cell r="G2538" t="str">
            <v>CI_NSB</v>
          </cell>
          <cell r="H2538" t="str">
            <v>PC</v>
          </cell>
          <cell r="I2538" t="str">
            <v>CPR</v>
          </cell>
          <cell r="J2538" t="str">
            <v/>
          </cell>
          <cell r="K2538" t="str">
            <v>M0</v>
          </cell>
          <cell r="L2538" t="str">
            <v>7915</v>
          </cell>
          <cell r="M2538" t="str">
            <v>S</v>
          </cell>
          <cell r="N2538">
            <v>0</v>
          </cell>
        </row>
        <row r="2539">
          <cell r="A2539" t="str">
            <v>FG-OTH-LPS-SD-0001</v>
          </cell>
          <cell r="B2539" t="str">
            <v>CINT</v>
          </cell>
          <cell r="C2539" t="str">
            <v/>
          </cell>
          <cell r="D2539" t="str">
            <v>SOFA BUNDAR SAM</v>
          </cell>
          <cell r="E2539">
            <v>0</v>
          </cell>
          <cell r="F2539" t="str">
            <v>FERF</v>
          </cell>
          <cell r="G2539" t="str">
            <v>CI_WNM</v>
          </cell>
          <cell r="H2539" t="str">
            <v>PC</v>
          </cell>
          <cell r="I2539" t="str">
            <v>CPR</v>
          </cell>
          <cell r="J2539" t="str">
            <v/>
          </cell>
          <cell r="K2539" t="str">
            <v>M0</v>
          </cell>
          <cell r="L2539" t="str">
            <v>7915</v>
          </cell>
          <cell r="M2539" t="str">
            <v>V</v>
          </cell>
          <cell r="N2539">
            <v>8000000</v>
          </cell>
        </row>
        <row r="2540">
          <cell r="A2540" t="str">
            <v>FG-OTH-OTH-SD-0001</v>
          </cell>
          <cell r="B2540" t="str">
            <v>CINT</v>
          </cell>
          <cell r="C2540" t="str">
            <v/>
          </cell>
          <cell r="D2540" t="str">
            <v>ROLER BLIND CHAIN XL SP.6045-X BLACKOUT</v>
          </cell>
          <cell r="E2540">
            <v>45183</v>
          </cell>
          <cell r="F2540" t="str">
            <v>FERF</v>
          </cell>
          <cell r="G2540" t="str">
            <v>CI_OTH</v>
          </cell>
          <cell r="H2540" t="str">
            <v>PC</v>
          </cell>
          <cell r="I2540" t="str">
            <v>CPR</v>
          </cell>
          <cell r="J2540" t="str">
            <v/>
          </cell>
          <cell r="K2540" t="str">
            <v>M0</v>
          </cell>
          <cell r="L2540" t="str">
            <v>7915</v>
          </cell>
          <cell r="M2540" t="str">
            <v>V</v>
          </cell>
          <cell r="N2540">
            <v>929730</v>
          </cell>
        </row>
        <row r="2541">
          <cell r="A2541" t="str">
            <v>FG-OTH-OTH-SD-0002</v>
          </cell>
          <cell r="B2541" t="str">
            <v>CINT</v>
          </cell>
          <cell r="C2541" t="str">
            <v/>
          </cell>
          <cell r="D2541" t="str">
            <v>ROLER BLIND CHAIN XL SP.2600-X SUNSCREEN</v>
          </cell>
          <cell r="E2541">
            <v>45274</v>
          </cell>
          <cell r="F2541" t="str">
            <v>FERF</v>
          </cell>
          <cell r="G2541" t="str">
            <v>CI_OTH</v>
          </cell>
          <cell r="H2541" t="str">
            <v>PC</v>
          </cell>
          <cell r="I2541" t="str">
            <v>CPR</v>
          </cell>
          <cell r="J2541" t="str">
            <v/>
          </cell>
          <cell r="K2541" t="str">
            <v>M0</v>
          </cell>
          <cell r="L2541" t="str">
            <v>7915</v>
          </cell>
          <cell r="M2541" t="str">
            <v>V</v>
          </cell>
          <cell r="N2541">
            <v>945946</v>
          </cell>
        </row>
        <row r="2542">
          <cell r="A2542" t="str">
            <v>FG-OTH-OTH-SD-0003</v>
          </cell>
          <cell r="B2542" t="str">
            <v>CINT</v>
          </cell>
          <cell r="C2542" t="str">
            <v/>
          </cell>
          <cell r="D2542" t="str">
            <v>ZEBRA BLIND COVER BOX SP.Z33-X SUNSCREEN</v>
          </cell>
          <cell r="E2542">
            <v>45267</v>
          </cell>
          <cell r="F2542" t="str">
            <v>FERF</v>
          </cell>
          <cell r="G2542" t="str">
            <v>CI_OTH</v>
          </cell>
          <cell r="H2542" t="str">
            <v>PC</v>
          </cell>
          <cell r="I2542" t="str">
            <v>CPR</v>
          </cell>
          <cell r="J2542" t="str">
            <v/>
          </cell>
          <cell r="K2542" t="str">
            <v>M0</v>
          </cell>
          <cell r="L2542" t="str">
            <v>7915</v>
          </cell>
          <cell r="M2542" t="str">
            <v>V</v>
          </cell>
          <cell r="N2542">
            <v>2486486</v>
          </cell>
        </row>
        <row r="2543">
          <cell r="A2543" t="str">
            <v>FG-OTH-OTH-SD-0004</v>
          </cell>
          <cell r="B2543" t="str">
            <v>CINT</v>
          </cell>
          <cell r="C2543" t="str">
            <v/>
          </cell>
          <cell r="D2543" t="str">
            <v>ZEBRA BLINDS W/COVER BOX SP.BO-R</v>
          </cell>
          <cell r="E2543">
            <v>45267</v>
          </cell>
          <cell r="F2543" t="str">
            <v>FERF</v>
          </cell>
          <cell r="G2543" t="str">
            <v>CI_OTH</v>
          </cell>
          <cell r="H2543" t="str">
            <v>PC</v>
          </cell>
          <cell r="I2543" t="str">
            <v>CPR</v>
          </cell>
          <cell r="J2543" t="str">
            <v/>
          </cell>
          <cell r="K2543" t="str">
            <v>M0</v>
          </cell>
          <cell r="L2543" t="str">
            <v>7915</v>
          </cell>
          <cell r="M2543" t="str">
            <v>V</v>
          </cell>
          <cell r="N2543">
            <v>2090090</v>
          </cell>
        </row>
        <row r="2544">
          <cell r="A2544" t="str">
            <v>FG-OTH-OTH-SD-0005</v>
          </cell>
          <cell r="B2544" t="str">
            <v>CINT</v>
          </cell>
          <cell r="C2544" t="str">
            <v/>
          </cell>
          <cell r="D2544" t="str">
            <v>FLEXI TRACK HD+HF 01 AB NON FR+ PVC STD</v>
          </cell>
          <cell r="E2544">
            <v>44883</v>
          </cell>
          <cell r="F2544" t="str">
            <v>FERF</v>
          </cell>
          <cell r="G2544" t="str">
            <v>CI_OTH</v>
          </cell>
          <cell r="H2544" t="str">
            <v>PC</v>
          </cell>
          <cell r="I2544" t="str">
            <v>CPR</v>
          </cell>
          <cell r="J2544" t="str">
            <v/>
          </cell>
          <cell r="K2544" t="str">
            <v>M0</v>
          </cell>
          <cell r="L2544" t="str">
            <v>7915</v>
          </cell>
          <cell r="M2544" t="str">
            <v>V</v>
          </cell>
          <cell r="N2544">
            <v>4131099</v>
          </cell>
        </row>
        <row r="2545">
          <cell r="A2545" t="str">
            <v>FG-OTH-OTH-SD-0006</v>
          </cell>
          <cell r="B2545" t="str">
            <v>CINT</v>
          </cell>
          <cell r="C2545" t="str">
            <v/>
          </cell>
          <cell r="D2545" t="str">
            <v>CHITOSE RJS 01</v>
          </cell>
          <cell r="E2545">
            <v>44817</v>
          </cell>
          <cell r="F2545" t="str">
            <v>FERF</v>
          </cell>
          <cell r="G2545" t="str">
            <v>CI_OTH</v>
          </cell>
          <cell r="H2545" t="str">
            <v>PC</v>
          </cell>
          <cell r="I2545" t="str">
            <v>CPR</v>
          </cell>
          <cell r="J2545" t="str">
            <v/>
          </cell>
          <cell r="K2545" t="str">
            <v>M0</v>
          </cell>
          <cell r="L2545" t="str">
            <v>7915</v>
          </cell>
          <cell r="M2545" t="str">
            <v>V</v>
          </cell>
          <cell r="N2545">
            <v>1075000</v>
          </cell>
        </row>
        <row r="2546">
          <cell r="A2546" t="str">
            <v>FG-OTH-OTH-SD-0007</v>
          </cell>
          <cell r="B2546" t="str">
            <v>CINT</v>
          </cell>
          <cell r="C2546" t="str">
            <v/>
          </cell>
          <cell r="D2546" t="str">
            <v>CHITOSE RJS 02</v>
          </cell>
          <cell r="E2546">
            <v>0</v>
          </cell>
          <cell r="F2546" t="str">
            <v>FERF</v>
          </cell>
          <cell r="G2546" t="str">
            <v>CI_OTH</v>
          </cell>
          <cell r="H2546" t="str">
            <v>PC</v>
          </cell>
          <cell r="I2546" t="str">
            <v>CPR</v>
          </cell>
          <cell r="J2546" t="str">
            <v/>
          </cell>
          <cell r="K2546" t="str">
            <v>M0</v>
          </cell>
          <cell r="L2546" t="str">
            <v>7915</v>
          </cell>
          <cell r="M2546" t="str">
            <v>V</v>
          </cell>
          <cell r="N2546">
            <v>1999000</v>
          </cell>
        </row>
        <row r="2547">
          <cell r="A2547" t="str">
            <v>FG-OTH-OTH-SD-0008</v>
          </cell>
          <cell r="B2547" t="str">
            <v>CINT</v>
          </cell>
          <cell r="C2547" t="str">
            <v/>
          </cell>
          <cell r="D2547" t="str">
            <v>MATRAS BUSA SINGLE</v>
          </cell>
          <cell r="E2547">
            <v>0</v>
          </cell>
          <cell r="F2547" t="str">
            <v>FERF</v>
          </cell>
          <cell r="G2547" t="str">
            <v>CI_OTH</v>
          </cell>
          <cell r="H2547" t="str">
            <v>PC</v>
          </cell>
          <cell r="I2547" t="str">
            <v>CPR</v>
          </cell>
          <cell r="J2547" t="str">
            <v/>
          </cell>
          <cell r="K2547" t="str">
            <v>M0</v>
          </cell>
          <cell r="L2547" t="str">
            <v>7915</v>
          </cell>
          <cell r="M2547" t="str">
            <v>V</v>
          </cell>
          <cell r="N2547">
            <v>474167</v>
          </cell>
        </row>
        <row r="2548">
          <cell r="A2548" t="str">
            <v>FG-OTH-OTH-SD-0009</v>
          </cell>
          <cell r="B2548" t="str">
            <v>CINT</v>
          </cell>
          <cell r="C2548" t="str">
            <v/>
          </cell>
          <cell r="D2548" t="str">
            <v>TRIPLEK ALAS MATRAS UK 90X200 4MM</v>
          </cell>
          <cell r="E2548">
            <v>0</v>
          </cell>
          <cell r="F2548" t="str">
            <v>FERF</v>
          </cell>
          <cell r="G2548" t="str">
            <v>CI_OTH</v>
          </cell>
          <cell r="H2548" t="str">
            <v>PC</v>
          </cell>
          <cell r="I2548" t="str">
            <v>CPR</v>
          </cell>
          <cell r="J2548" t="str">
            <v/>
          </cell>
          <cell r="K2548" t="str">
            <v>M0</v>
          </cell>
          <cell r="L2548" t="str">
            <v>7915</v>
          </cell>
          <cell r="M2548" t="str">
            <v>V</v>
          </cell>
          <cell r="N2548">
            <v>0</v>
          </cell>
        </row>
        <row r="2549">
          <cell r="A2549" t="str">
            <v>FG-OTH-OTH-SD-0010</v>
          </cell>
          <cell r="B2549" t="str">
            <v>CINT</v>
          </cell>
          <cell r="C2549" t="str">
            <v/>
          </cell>
          <cell r="D2549" t="str">
            <v>CHITOSE RJS 02 BEGIE</v>
          </cell>
          <cell r="E2549">
            <v>44872</v>
          </cell>
          <cell r="F2549" t="str">
            <v>FERF</v>
          </cell>
          <cell r="G2549" t="str">
            <v>CI_OTH</v>
          </cell>
          <cell r="H2549" t="str">
            <v>PC</v>
          </cell>
          <cell r="I2549" t="str">
            <v>CPR</v>
          </cell>
          <cell r="J2549" t="str">
            <v/>
          </cell>
          <cell r="K2549" t="str">
            <v>M0</v>
          </cell>
          <cell r="L2549" t="str">
            <v>7915</v>
          </cell>
          <cell r="M2549" t="str">
            <v>V</v>
          </cell>
          <cell r="N2549">
            <v>1035000</v>
          </cell>
        </row>
        <row r="2550">
          <cell r="A2550" t="str">
            <v>FG-OTH-OTH-SD-0011</v>
          </cell>
          <cell r="B2550" t="str">
            <v>CINT</v>
          </cell>
          <cell r="C2550" t="str">
            <v/>
          </cell>
          <cell r="D2550" t="str">
            <v>ROMAN SHADE 6077-5 DUNE</v>
          </cell>
          <cell r="E2550">
            <v>44883</v>
          </cell>
          <cell r="F2550" t="str">
            <v>FERF</v>
          </cell>
          <cell r="G2550" t="str">
            <v>CI_OTH</v>
          </cell>
          <cell r="H2550" t="str">
            <v>M2</v>
          </cell>
          <cell r="I2550" t="str">
            <v>CPR</v>
          </cell>
          <cell r="J2550" t="str">
            <v/>
          </cell>
          <cell r="K2550" t="str">
            <v>M0</v>
          </cell>
          <cell r="L2550" t="str">
            <v>7915</v>
          </cell>
          <cell r="M2550" t="str">
            <v>V</v>
          </cell>
          <cell r="N2550">
            <v>279730</v>
          </cell>
        </row>
        <row r="2551">
          <cell r="A2551" t="str">
            <v>FG-OTH-OTH-SD-0012</v>
          </cell>
          <cell r="B2551" t="str">
            <v>CINT</v>
          </cell>
          <cell r="C2551" t="str">
            <v/>
          </cell>
          <cell r="D2551" t="str">
            <v>HORDYN BLIND BLACKOUT 2,5 M CREAM DUNE</v>
          </cell>
          <cell r="E2551">
            <v>44882</v>
          </cell>
          <cell r="F2551" t="str">
            <v>FERF</v>
          </cell>
          <cell r="G2551" t="str">
            <v>CI_OTH</v>
          </cell>
          <cell r="H2551" t="str">
            <v>PC</v>
          </cell>
          <cell r="I2551" t="str">
            <v>CPR</v>
          </cell>
          <cell r="J2551" t="str">
            <v/>
          </cell>
          <cell r="K2551" t="str">
            <v>M0</v>
          </cell>
          <cell r="L2551" t="str">
            <v>7915</v>
          </cell>
          <cell r="M2551" t="str">
            <v>V</v>
          </cell>
          <cell r="N2551">
            <v>0</v>
          </cell>
        </row>
        <row r="2552">
          <cell r="A2552" t="str">
            <v>FG-OTH-OTH-SD-0013</v>
          </cell>
          <cell r="B2552" t="str">
            <v>CINT</v>
          </cell>
          <cell r="C2552" t="str">
            <v/>
          </cell>
          <cell r="D2552" t="str">
            <v>STICKER TEATRO VINYL LINTEC GLOSSY</v>
          </cell>
          <cell r="E2552">
            <v>0</v>
          </cell>
          <cell r="F2552" t="str">
            <v>FERF</v>
          </cell>
          <cell r="G2552" t="str">
            <v>CI_OTH</v>
          </cell>
          <cell r="H2552" t="str">
            <v>PC</v>
          </cell>
          <cell r="I2552" t="str">
            <v>CPR</v>
          </cell>
          <cell r="J2552" t="str">
            <v/>
          </cell>
          <cell r="K2552" t="str">
            <v>M0</v>
          </cell>
          <cell r="L2552" t="str">
            <v>7915</v>
          </cell>
          <cell r="M2552" t="str">
            <v>V</v>
          </cell>
          <cell r="N2552">
            <v>0</v>
          </cell>
        </row>
        <row r="2553">
          <cell r="A2553" t="str">
            <v>FG-OTH-OTH-SD-0014</v>
          </cell>
          <cell r="B2553" t="str">
            <v>CINT</v>
          </cell>
          <cell r="C2553" t="str">
            <v/>
          </cell>
          <cell r="D2553" t="str">
            <v>ZEBRA BLIND SP.Z33-1 WHITE</v>
          </cell>
          <cell r="E2553">
            <v>44883</v>
          </cell>
          <cell r="F2553" t="str">
            <v>FERF</v>
          </cell>
          <cell r="G2553" t="str">
            <v>CI_OTH</v>
          </cell>
          <cell r="H2553" t="str">
            <v>M2</v>
          </cell>
          <cell r="I2553" t="str">
            <v>CPR</v>
          </cell>
          <cell r="J2553" t="str">
            <v/>
          </cell>
          <cell r="K2553" t="str">
            <v>M0</v>
          </cell>
          <cell r="L2553" t="str">
            <v>7915</v>
          </cell>
          <cell r="M2553" t="str">
            <v>V</v>
          </cell>
          <cell r="N2553">
            <v>681081</v>
          </cell>
        </row>
        <row r="2554">
          <cell r="A2554" t="str">
            <v>FG-OTH-OTH-SD-0015</v>
          </cell>
          <cell r="B2554" t="str">
            <v>CINT</v>
          </cell>
          <cell r="C2554" t="str">
            <v/>
          </cell>
          <cell r="D2554" t="str">
            <v>ROLER BLIND CHAIN XL SP.6045-X BLACKOUT</v>
          </cell>
          <cell r="E2554">
            <v>45183</v>
          </cell>
          <cell r="F2554" t="str">
            <v>FERF</v>
          </cell>
          <cell r="G2554" t="str">
            <v>CI_OTH</v>
          </cell>
          <cell r="H2554" t="str">
            <v>PC</v>
          </cell>
          <cell r="I2554" t="str">
            <v>CPR</v>
          </cell>
          <cell r="J2554" t="str">
            <v/>
          </cell>
          <cell r="K2554" t="str">
            <v>M0</v>
          </cell>
          <cell r="L2554" t="str">
            <v>7915</v>
          </cell>
          <cell r="M2554" t="str">
            <v>V</v>
          </cell>
          <cell r="N2554">
            <v>237973</v>
          </cell>
        </row>
        <row r="2555">
          <cell r="A2555" t="str">
            <v>FG-OTH-OTH-SD-0016</v>
          </cell>
          <cell r="B2555" t="str">
            <v>CINT</v>
          </cell>
          <cell r="C2555" t="str">
            <v/>
          </cell>
          <cell r="D2555" t="str">
            <v>ROLER BLIND CHAIN XL SP.2600-X SUNSCREEN</v>
          </cell>
          <cell r="E2555">
            <v>45274</v>
          </cell>
          <cell r="F2555" t="str">
            <v>FERF</v>
          </cell>
          <cell r="G2555" t="str">
            <v>CI_OTH</v>
          </cell>
          <cell r="H2555" t="str">
            <v>PC</v>
          </cell>
          <cell r="I2555" t="str">
            <v>CPR</v>
          </cell>
          <cell r="J2555" t="str">
            <v/>
          </cell>
          <cell r="K2555" t="str">
            <v>M0</v>
          </cell>
          <cell r="L2555" t="str">
            <v>7915</v>
          </cell>
          <cell r="M2555" t="str">
            <v>V</v>
          </cell>
          <cell r="N2555">
            <v>254189</v>
          </cell>
        </row>
        <row r="2556">
          <cell r="A2556" t="str">
            <v>FG-OTH-OTH-SD-0017</v>
          </cell>
          <cell r="B2556" t="str">
            <v>CINT</v>
          </cell>
          <cell r="C2556" t="str">
            <v/>
          </cell>
          <cell r="D2556" t="str">
            <v>ZEBRA BLIND COVER BOX SP.Z33-X SUNSCREEN</v>
          </cell>
          <cell r="E2556">
            <v>44886</v>
          </cell>
          <cell r="F2556" t="str">
            <v>FERF</v>
          </cell>
          <cell r="G2556" t="str">
            <v>CI_OTH</v>
          </cell>
          <cell r="H2556" t="str">
            <v>PC</v>
          </cell>
          <cell r="I2556" t="str">
            <v>CPR</v>
          </cell>
          <cell r="J2556" t="str">
            <v/>
          </cell>
          <cell r="K2556" t="str">
            <v>M0</v>
          </cell>
          <cell r="L2556" t="str">
            <v>7915</v>
          </cell>
          <cell r="M2556" t="str">
            <v>V</v>
          </cell>
          <cell r="N2556">
            <v>2486486</v>
          </cell>
        </row>
        <row r="2557">
          <cell r="A2557" t="str">
            <v>FG-OTH-OTH-SD-0018</v>
          </cell>
          <cell r="B2557" t="str">
            <v>CINT</v>
          </cell>
          <cell r="C2557" t="str">
            <v/>
          </cell>
          <cell r="D2557" t="str">
            <v>ZEBRA BLINDS W/COVER BOX SP.BO-R</v>
          </cell>
          <cell r="E2557">
            <v>44886</v>
          </cell>
          <cell r="F2557" t="str">
            <v>FERF</v>
          </cell>
          <cell r="G2557" t="str">
            <v>CI_OTH</v>
          </cell>
          <cell r="H2557" t="str">
            <v>PC</v>
          </cell>
          <cell r="I2557" t="str">
            <v>CPR</v>
          </cell>
          <cell r="J2557" t="str">
            <v/>
          </cell>
          <cell r="K2557" t="str">
            <v>M0</v>
          </cell>
          <cell r="L2557" t="str">
            <v>7915</v>
          </cell>
          <cell r="M2557" t="str">
            <v>V</v>
          </cell>
          <cell r="N2557">
            <v>573649</v>
          </cell>
        </row>
        <row r="2558">
          <cell r="A2558" t="str">
            <v>FG-OTH-OTH-SD-0019</v>
          </cell>
          <cell r="B2558" t="str">
            <v>CINT</v>
          </cell>
          <cell r="C2558" t="str">
            <v/>
          </cell>
          <cell r="D2558" t="str">
            <v>FLEXI TRACK HD+HF 01 AB NON FR+ PVC STD</v>
          </cell>
          <cell r="E2558">
            <v>45169</v>
          </cell>
          <cell r="F2558" t="str">
            <v>FERF</v>
          </cell>
          <cell r="G2558" t="str">
            <v>CI_OTH</v>
          </cell>
          <cell r="H2558" t="str">
            <v>PC</v>
          </cell>
          <cell r="I2558" t="str">
            <v>CPR</v>
          </cell>
          <cell r="J2558" t="str">
            <v/>
          </cell>
          <cell r="K2558" t="str">
            <v>M0</v>
          </cell>
          <cell r="L2558" t="str">
            <v>7915</v>
          </cell>
          <cell r="M2558" t="str">
            <v>V</v>
          </cell>
          <cell r="N2558">
            <v>4131099</v>
          </cell>
        </row>
        <row r="2559">
          <cell r="A2559" t="str">
            <v>FG-OTH-OTH-SD-0020</v>
          </cell>
          <cell r="B2559" t="str">
            <v>CINT</v>
          </cell>
          <cell r="C2559" t="str">
            <v/>
          </cell>
          <cell r="D2559" t="str">
            <v>CHITOSE RJ 01</v>
          </cell>
          <cell r="E2559">
            <v>0</v>
          </cell>
          <cell r="F2559" t="str">
            <v>FERF</v>
          </cell>
          <cell r="G2559" t="str">
            <v>CI_OTH</v>
          </cell>
          <cell r="H2559" t="str">
            <v>PC</v>
          </cell>
          <cell r="I2559" t="str">
            <v>CPR</v>
          </cell>
          <cell r="J2559" t="str">
            <v/>
          </cell>
          <cell r="K2559" t="str">
            <v>M0</v>
          </cell>
          <cell r="L2559" t="str">
            <v>7915</v>
          </cell>
          <cell r="M2559" t="str">
            <v>V</v>
          </cell>
          <cell r="N2559">
            <v>610000</v>
          </cell>
        </row>
        <row r="2560">
          <cell r="A2560" t="str">
            <v>FG-OTH-OTH-SD-0021</v>
          </cell>
          <cell r="B2560" t="str">
            <v>CINT</v>
          </cell>
          <cell r="C2560" t="str">
            <v/>
          </cell>
          <cell r="D2560" t="str">
            <v>BEAN BAG XL YELLOW</v>
          </cell>
          <cell r="E2560">
            <v>0</v>
          </cell>
          <cell r="F2560" t="str">
            <v>FERF</v>
          </cell>
          <cell r="G2560" t="str">
            <v>CI_OTH</v>
          </cell>
          <cell r="H2560" t="str">
            <v>PC</v>
          </cell>
          <cell r="I2560" t="str">
            <v>CPR</v>
          </cell>
          <cell r="J2560" t="str">
            <v/>
          </cell>
          <cell r="K2560" t="str">
            <v>M0</v>
          </cell>
          <cell r="L2560" t="str">
            <v>7915</v>
          </cell>
          <cell r="M2560" t="str">
            <v>V</v>
          </cell>
          <cell r="N2560">
            <v>0</v>
          </cell>
        </row>
        <row r="2561">
          <cell r="A2561" t="str">
            <v>FG-OTH-OTH-SD-0022</v>
          </cell>
          <cell r="B2561" t="str">
            <v>CINT</v>
          </cell>
          <cell r="C2561" t="str">
            <v/>
          </cell>
          <cell r="D2561" t="str">
            <v>BEAN BAG XL DARK GREY</v>
          </cell>
          <cell r="E2561">
            <v>0</v>
          </cell>
          <cell r="F2561" t="str">
            <v>FERF</v>
          </cell>
          <cell r="G2561" t="str">
            <v>CI_OTH</v>
          </cell>
          <cell r="H2561" t="str">
            <v>PC</v>
          </cell>
          <cell r="I2561" t="str">
            <v>CPR</v>
          </cell>
          <cell r="J2561" t="str">
            <v/>
          </cell>
          <cell r="K2561" t="str">
            <v>M0</v>
          </cell>
          <cell r="L2561" t="str">
            <v>7915</v>
          </cell>
          <cell r="M2561" t="str">
            <v>V</v>
          </cell>
          <cell r="N2561">
            <v>0</v>
          </cell>
        </row>
        <row r="2562">
          <cell r="A2562" t="str">
            <v>FG-OTH-OTH-SD-0023</v>
          </cell>
          <cell r="B2562" t="str">
            <v>CINT</v>
          </cell>
          <cell r="C2562" t="str">
            <v/>
          </cell>
          <cell r="D2562" t="str">
            <v>MEJA RESEPSIONIS 2400X1150X700 MM TACO</v>
          </cell>
          <cell r="E2562">
            <v>0</v>
          </cell>
          <cell r="F2562" t="str">
            <v>FERF</v>
          </cell>
          <cell r="G2562" t="str">
            <v>CI_OTH</v>
          </cell>
          <cell r="H2562" t="str">
            <v>PC</v>
          </cell>
          <cell r="I2562" t="str">
            <v>CPR</v>
          </cell>
          <cell r="J2562" t="str">
            <v/>
          </cell>
          <cell r="K2562" t="str">
            <v>M0</v>
          </cell>
          <cell r="L2562" t="str">
            <v>7915</v>
          </cell>
          <cell r="M2562" t="str">
            <v>V</v>
          </cell>
          <cell r="N2562">
            <v>7000000</v>
          </cell>
        </row>
        <row r="2563">
          <cell r="A2563" t="str">
            <v>FG-OTH-OTH-SD-0024</v>
          </cell>
          <cell r="B2563" t="str">
            <v>CINT</v>
          </cell>
          <cell r="C2563" t="str">
            <v/>
          </cell>
          <cell r="D2563" t="str">
            <v>ROLERBLIN CHAIN XL SP.2600-2 WHITE+WHITE</v>
          </cell>
          <cell r="E2563">
            <v>0</v>
          </cell>
          <cell r="F2563" t="str">
            <v>FERF</v>
          </cell>
          <cell r="G2563" t="str">
            <v>CI_OTH</v>
          </cell>
          <cell r="H2563" t="str">
            <v>PC</v>
          </cell>
          <cell r="I2563" t="str">
            <v>CPR</v>
          </cell>
          <cell r="J2563" t="str">
            <v/>
          </cell>
          <cell r="K2563" t="str">
            <v>M0</v>
          </cell>
          <cell r="L2563" t="str">
            <v>7915</v>
          </cell>
          <cell r="M2563" t="str">
            <v>V</v>
          </cell>
          <cell r="N2563">
            <v>254189</v>
          </cell>
        </row>
        <row r="2564">
          <cell r="A2564" t="str">
            <v>FG-OTH-OTH-SD-0025</v>
          </cell>
          <cell r="B2564" t="str">
            <v>CINT</v>
          </cell>
          <cell r="C2564" t="str">
            <v/>
          </cell>
          <cell r="D2564" t="str">
            <v>LEMARI RANJANG CUSTOM</v>
          </cell>
          <cell r="E2564">
            <v>0</v>
          </cell>
          <cell r="F2564" t="str">
            <v>FERF</v>
          </cell>
          <cell r="G2564" t="str">
            <v>CI_OTH</v>
          </cell>
          <cell r="H2564" t="str">
            <v>PC</v>
          </cell>
          <cell r="I2564" t="str">
            <v>CPR</v>
          </cell>
          <cell r="J2564" t="str">
            <v/>
          </cell>
          <cell r="K2564" t="str">
            <v>M0</v>
          </cell>
          <cell r="L2564" t="str">
            <v>7915</v>
          </cell>
          <cell r="M2564" t="str">
            <v>V</v>
          </cell>
          <cell r="N2564">
            <v>4500000</v>
          </cell>
        </row>
        <row r="2565">
          <cell r="A2565" t="str">
            <v>FG-OTH-OTH-SD-0026</v>
          </cell>
          <cell r="B2565" t="str">
            <v>CINT</v>
          </cell>
          <cell r="C2565" t="str">
            <v/>
          </cell>
          <cell r="D2565" t="str">
            <v>RANJANG SUSUN DPS</v>
          </cell>
          <cell r="E2565">
            <v>0</v>
          </cell>
          <cell r="F2565" t="str">
            <v>FERF</v>
          </cell>
          <cell r="G2565" t="str">
            <v>CI_OTH</v>
          </cell>
          <cell r="H2565" t="str">
            <v>PC</v>
          </cell>
          <cell r="I2565" t="str">
            <v>CPR</v>
          </cell>
          <cell r="J2565" t="str">
            <v/>
          </cell>
          <cell r="K2565" t="str">
            <v>M0</v>
          </cell>
          <cell r="L2565" t="str">
            <v>7915</v>
          </cell>
          <cell r="M2565" t="str">
            <v>V</v>
          </cell>
          <cell r="N2565">
            <v>2800000</v>
          </cell>
        </row>
        <row r="2566">
          <cell r="A2566" t="str">
            <v>FG-OTH-OTH-SD-0027</v>
          </cell>
          <cell r="B2566" t="str">
            <v>CINT</v>
          </cell>
          <cell r="C2566" t="str">
            <v/>
          </cell>
          <cell r="D2566" t="str">
            <v>AMBALAN ECO 200</v>
          </cell>
          <cell r="E2566">
            <v>45056</v>
          </cell>
          <cell r="F2566" t="str">
            <v>FERF</v>
          </cell>
          <cell r="G2566" t="str">
            <v>CI_OTH</v>
          </cell>
          <cell r="H2566" t="str">
            <v>PC</v>
          </cell>
          <cell r="I2566" t="str">
            <v>CPR</v>
          </cell>
          <cell r="J2566" t="str">
            <v/>
          </cell>
          <cell r="K2566" t="str">
            <v>M0</v>
          </cell>
          <cell r="L2566" t="str">
            <v>7915</v>
          </cell>
          <cell r="M2566" t="str">
            <v>V</v>
          </cell>
          <cell r="N2566">
            <v>315316</v>
          </cell>
        </row>
        <row r="2567">
          <cell r="A2567" t="str">
            <v>FG-OTH-OTH-SD-0028</v>
          </cell>
          <cell r="B2567" t="str">
            <v>CINT</v>
          </cell>
          <cell r="C2567" t="str">
            <v/>
          </cell>
          <cell r="D2567" t="str">
            <v>KASUR BUSA 200X120X15 CM</v>
          </cell>
          <cell r="E2567">
            <v>45058</v>
          </cell>
          <cell r="F2567" t="str">
            <v>FERF</v>
          </cell>
          <cell r="G2567" t="str">
            <v>CI_OTH</v>
          </cell>
          <cell r="H2567" t="str">
            <v>PC</v>
          </cell>
          <cell r="I2567" t="str">
            <v>CPR</v>
          </cell>
          <cell r="J2567" t="str">
            <v/>
          </cell>
          <cell r="K2567" t="str">
            <v>M0</v>
          </cell>
          <cell r="L2567" t="str">
            <v>7915</v>
          </cell>
          <cell r="M2567" t="str">
            <v>V</v>
          </cell>
          <cell r="N2567">
            <v>648649</v>
          </cell>
        </row>
        <row r="2568">
          <cell r="A2568" t="str">
            <v>FG-OTH-OTH-SD-0029</v>
          </cell>
          <cell r="B2568" t="str">
            <v>CINT</v>
          </cell>
          <cell r="C2568" t="str">
            <v/>
          </cell>
          <cell r="D2568" t="str">
            <v>STUDY BED CHITOSE</v>
          </cell>
          <cell r="E2568">
            <v>0</v>
          </cell>
          <cell r="F2568" t="str">
            <v>FERF</v>
          </cell>
          <cell r="G2568" t="str">
            <v>CI_OTH</v>
          </cell>
          <cell r="H2568" t="str">
            <v>PC</v>
          </cell>
          <cell r="I2568" t="str">
            <v>CPR</v>
          </cell>
          <cell r="J2568" t="str">
            <v/>
          </cell>
          <cell r="K2568" t="str">
            <v>M0</v>
          </cell>
          <cell r="L2568" t="str">
            <v>7915</v>
          </cell>
          <cell r="M2568" t="str">
            <v>V</v>
          </cell>
          <cell r="N2568">
            <v>1600000</v>
          </cell>
        </row>
        <row r="2569">
          <cell r="A2569" t="str">
            <v>FG-OTH-OTH-SD-0030</v>
          </cell>
          <cell r="B2569" t="str">
            <v>CINT</v>
          </cell>
          <cell r="C2569" t="str">
            <v/>
          </cell>
          <cell r="D2569" t="str">
            <v>CHITOSE RJ 01 SILVER</v>
          </cell>
          <cell r="E2569">
            <v>0</v>
          </cell>
          <cell r="F2569" t="str">
            <v>FERF</v>
          </cell>
          <cell r="G2569" t="str">
            <v>CI_OTH</v>
          </cell>
          <cell r="H2569" t="str">
            <v>PC</v>
          </cell>
          <cell r="I2569" t="str">
            <v>CPR</v>
          </cell>
          <cell r="J2569" t="str">
            <v/>
          </cell>
          <cell r="K2569" t="str">
            <v>M0</v>
          </cell>
          <cell r="L2569" t="str">
            <v>7915</v>
          </cell>
          <cell r="M2569" t="str">
            <v>V</v>
          </cell>
          <cell r="N2569">
            <v>0</v>
          </cell>
        </row>
        <row r="2570">
          <cell r="A2570" t="str">
            <v>FG-OTH-OTH-SD-0031</v>
          </cell>
          <cell r="B2570" t="str">
            <v>CINT</v>
          </cell>
          <cell r="C2570" t="str">
            <v/>
          </cell>
          <cell r="D2570" t="str">
            <v>VERTICAL BLND 127MM SP.4000-3 GREY+WHITE</v>
          </cell>
          <cell r="E2570">
            <v>0</v>
          </cell>
          <cell r="F2570" t="str">
            <v>FERF</v>
          </cell>
          <cell r="G2570" t="str">
            <v>CI_OTH</v>
          </cell>
          <cell r="H2570" t="str">
            <v>PC</v>
          </cell>
          <cell r="I2570" t="str">
            <v>CPR</v>
          </cell>
          <cell r="J2570" t="str">
            <v/>
          </cell>
          <cell r="K2570" t="str">
            <v>M0</v>
          </cell>
          <cell r="L2570" t="str">
            <v>7915</v>
          </cell>
          <cell r="M2570" t="str">
            <v>V</v>
          </cell>
          <cell r="N2570">
            <v>223379</v>
          </cell>
        </row>
        <row r="2571">
          <cell r="A2571" t="str">
            <v>FG-OTH-OTH-SD-0032</v>
          </cell>
          <cell r="B2571" t="str">
            <v>CINT</v>
          </cell>
          <cell r="C2571" t="str">
            <v/>
          </cell>
          <cell r="D2571" t="str">
            <v>ZEBRA BLIND BOX W MOTOR PROYEK TELKOM</v>
          </cell>
          <cell r="E2571">
            <v>45266</v>
          </cell>
          <cell r="F2571" t="str">
            <v>FERF</v>
          </cell>
          <cell r="G2571" t="str">
            <v>CI_OTH</v>
          </cell>
          <cell r="H2571" t="str">
            <v>M</v>
          </cell>
          <cell r="I2571" t="str">
            <v>CPR</v>
          </cell>
          <cell r="J2571" t="str">
            <v/>
          </cell>
          <cell r="K2571" t="str">
            <v>M0</v>
          </cell>
          <cell r="L2571" t="str">
            <v>7915</v>
          </cell>
          <cell r="M2571" t="str">
            <v>V</v>
          </cell>
          <cell r="N2571">
            <v>0</v>
          </cell>
        </row>
        <row r="2572">
          <cell r="A2572" t="str">
            <v>FG-OTH-OTH-SD-0033</v>
          </cell>
          <cell r="B2572" t="str">
            <v>CINT</v>
          </cell>
          <cell r="C2572" t="str">
            <v/>
          </cell>
          <cell r="D2572" t="str">
            <v>ZEBRA BLIND BOX W MOTOR PROYEK TELKOM</v>
          </cell>
          <cell r="E2572">
            <v>0</v>
          </cell>
          <cell r="F2572" t="str">
            <v>FERF</v>
          </cell>
          <cell r="G2572" t="str">
            <v>CI_OTH</v>
          </cell>
          <cell r="H2572" t="str">
            <v>SET</v>
          </cell>
          <cell r="I2572" t="str">
            <v>CPR</v>
          </cell>
          <cell r="J2572" t="str">
            <v/>
          </cell>
          <cell r="K2572" t="str">
            <v>M0</v>
          </cell>
          <cell r="L2572" t="str">
            <v>7915</v>
          </cell>
          <cell r="M2572" t="str">
            <v>V</v>
          </cell>
          <cell r="N2572">
            <v>49494459</v>
          </cell>
        </row>
        <row r="2573">
          <cell r="A2573" t="str">
            <v>FG-OTH-OTH-SD-0034</v>
          </cell>
          <cell r="B2573" t="str">
            <v>CINT</v>
          </cell>
          <cell r="C2573" t="str">
            <v/>
          </cell>
          <cell r="D2573" t="str">
            <v>ZEBRA BLINDS W/COVER BOX SP.BO-R</v>
          </cell>
          <cell r="E2573">
            <v>0</v>
          </cell>
          <cell r="F2573" t="str">
            <v>FERF</v>
          </cell>
          <cell r="G2573" t="str">
            <v>CI_OTH</v>
          </cell>
          <cell r="H2573" t="str">
            <v>M</v>
          </cell>
          <cell r="I2573" t="str">
            <v>CPR</v>
          </cell>
          <cell r="J2573" t="str">
            <v/>
          </cell>
          <cell r="K2573" t="str">
            <v>M0</v>
          </cell>
          <cell r="L2573" t="str">
            <v>7915</v>
          </cell>
          <cell r="M2573" t="str">
            <v>V</v>
          </cell>
          <cell r="N2573">
            <v>0</v>
          </cell>
        </row>
        <row r="2574">
          <cell r="A2574" t="str">
            <v>FG-OTH-OTH-SD-0035</v>
          </cell>
          <cell r="B2574" t="str">
            <v>CINT</v>
          </cell>
          <cell r="C2574" t="str">
            <v/>
          </cell>
          <cell r="D2574" t="str">
            <v>SOFA CUBE SET COMPLETE</v>
          </cell>
          <cell r="E2574">
            <v>0</v>
          </cell>
          <cell r="F2574" t="str">
            <v>FERF</v>
          </cell>
          <cell r="G2574" t="str">
            <v>CI_OTH</v>
          </cell>
          <cell r="H2574" t="str">
            <v>SET</v>
          </cell>
          <cell r="I2574" t="str">
            <v>CPR</v>
          </cell>
          <cell r="J2574" t="str">
            <v/>
          </cell>
          <cell r="K2574" t="str">
            <v>M0</v>
          </cell>
          <cell r="L2574" t="str">
            <v>7915</v>
          </cell>
          <cell r="M2574" t="str">
            <v>V</v>
          </cell>
          <cell r="N2574">
            <v>6720000</v>
          </cell>
        </row>
        <row r="2575">
          <cell r="A2575" t="str">
            <v>FG-OTH-OTH-SD-0036</v>
          </cell>
          <cell r="B2575" t="str">
            <v>CINT</v>
          </cell>
          <cell r="C2575" t="str">
            <v/>
          </cell>
          <cell r="D2575" t="str">
            <v>BENCH 3S + SHOES RACK (BLUE)</v>
          </cell>
          <cell r="E2575">
            <v>0</v>
          </cell>
          <cell r="F2575" t="str">
            <v>FERF</v>
          </cell>
          <cell r="G2575" t="str">
            <v>CI_OTH</v>
          </cell>
          <cell r="H2575" t="str">
            <v>PC</v>
          </cell>
          <cell r="I2575" t="str">
            <v>CPR</v>
          </cell>
          <cell r="J2575" t="str">
            <v/>
          </cell>
          <cell r="K2575" t="str">
            <v>M0</v>
          </cell>
          <cell r="L2575" t="str">
            <v>7915</v>
          </cell>
          <cell r="M2575" t="str">
            <v>V</v>
          </cell>
          <cell r="N2575">
            <v>4000000</v>
          </cell>
        </row>
        <row r="2576">
          <cell r="A2576" t="str">
            <v>FG-OTH-OTH-SD-0037</v>
          </cell>
          <cell r="B2576" t="str">
            <v>CINT</v>
          </cell>
          <cell r="C2576" t="str">
            <v/>
          </cell>
          <cell r="D2576" t="str">
            <v>BENCH 3S (WOOD GRAIN)</v>
          </cell>
          <cell r="E2576">
            <v>0</v>
          </cell>
          <cell r="F2576" t="str">
            <v>FERF</v>
          </cell>
          <cell r="G2576" t="str">
            <v>CI_OTH</v>
          </cell>
          <cell r="H2576" t="str">
            <v>PC</v>
          </cell>
          <cell r="I2576" t="str">
            <v>CPR</v>
          </cell>
          <cell r="J2576" t="str">
            <v/>
          </cell>
          <cell r="K2576" t="str">
            <v>M0</v>
          </cell>
          <cell r="L2576" t="str">
            <v>7915</v>
          </cell>
          <cell r="M2576" t="str">
            <v>V</v>
          </cell>
          <cell r="N2576">
            <v>3600000</v>
          </cell>
        </row>
        <row r="2577">
          <cell r="A2577" t="str">
            <v>FG-OTH-OTH-SD-0038</v>
          </cell>
          <cell r="B2577" t="str">
            <v>CINT</v>
          </cell>
          <cell r="C2577" t="str">
            <v/>
          </cell>
          <cell r="D2577" t="str">
            <v>ZEBRA BLIND W/CVER BOX SP.ZBO-R BLACKOUT</v>
          </cell>
          <cell r="E2577">
            <v>0</v>
          </cell>
          <cell r="F2577" t="str">
            <v>FERF</v>
          </cell>
          <cell r="G2577" t="str">
            <v>CI_OTH</v>
          </cell>
          <cell r="H2577" t="str">
            <v>M</v>
          </cell>
          <cell r="I2577" t="str">
            <v>CPR</v>
          </cell>
          <cell r="J2577" t="str">
            <v/>
          </cell>
          <cell r="K2577" t="str">
            <v>M0</v>
          </cell>
          <cell r="L2577" t="str">
            <v>7915</v>
          </cell>
          <cell r="M2577" t="str">
            <v>V</v>
          </cell>
          <cell r="N2577">
            <v>573649</v>
          </cell>
        </row>
        <row r="2578">
          <cell r="A2578" t="str">
            <v>FG-OTH-OTH-SD-0039</v>
          </cell>
          <cell r="B2578" t="str">
            <v>CINT</v>
          </cell>
          <cell r="C2578" t="str">
            <v/>
          </cell>
          <cell r="D2578" t="str">
            <v>ZEBRA BLIND W/CVER BOX SP.ZBO-R SUNSCREN</v>
          </cell>
          <cell r="E2578">
            <v>0</v>
          </cell>
          <cell r="F2578" t="str">
            <v>FERF</v>
          </cell>
          <cell r="G2578" t="str">
            <v>CI_OTH</v>
          </cell>
          <cell r="H2578" t="str">
            <v>M</v>
          </cell>
          <cell r="I2578" t="str">
            <v>CPR</v>
          </cell>
          <cell r="J2578" t="str">
            <v/>
          </cell>
          <cell r="K2578" t="str">
            <v>M0</v>
          </cell>
          <cell r="L2578" t="str">
            <v>7915</v>
          </cell>
          <cell r="M2578" t="str">
            <v>V</v>
          </cell>
          <cell r="N2578">
            <v>681081</v>
          </cell>
        </row>
        <row r="2579">
          <cell r="A2579" t="str">
            <v>FG-OTH-OTH-SD-0040</v>
          </cell>
          <cell r="B2579" t="str">
            <v>CINT</v>
          </cell>
          <cell r="C2579" t="str">
            <v/>
          </cell>
          <cell r="D2579" t="str">
            <v>VERTICAL BLND OG MS SP.4000-3 GREY WHITE</v>
          </cell>
          <cell r="E2579">
            <v>0</v>
          </cell>
          <cell r="F2579" t="str">
            <v>FERF</v>
          </cell>
          <cell r="G2579" t="str">
            <v>CI_OTH</v>
          </cell>
          <cell r="H2579" t="str">
            <v>M</v>
          </cell>
          <cell r="I2579" t="str">
            <v>CPR</v>
          </cell>
          <cell r="J2579" t="str">
            <v/>
          </cell>
          <cell r="K2579" t="str">
            <v>M0</v>
          </cell>
          <cell r="L2579" t="str">
            <v>7915</v>
          </cell>
          <cell r="M2579" t="str">
            <v>V</v>
          </cell>
          <cell r="N2579">
            <v>223379</v>
          </cell>
        </row>
        <row r="2580">
          <cell r="A2580" t="str">
            <v>FG-OTH-OTH-SD-0041</v>
          </cell>
          <cell r="B2580" t="str">
            <v>CINT</v>
          </cell>
          <cell r="C2580" t="str">
            <v/>
          </cell>
          <cell r="D2580" t="str">
            <v>RTB L RECEPTIONIS TABLE</v>
          </cell>
          <cell r="E2580">
            <v>0</v>
          </cell>
          <cell r="F2580" t="str">
            <v>FERF</v>
          </cell>
          <cell r="G2580" t="str">
            <v>CI_OTH</v>
          </cell>
          <cell r="H2580" t="str">
            <v>PC</v>
          </cell>
          <cell r="I2580" t="str">
            <v>CPR</v>
          </cell>
          <cell r="J2580" t="str">
            <v/>
          </cell>
          <cell r="K2580" t="str">
            <v>M0</v>
          </cell>
          <cell r="L2580" t="str">
            <v>7915</v>
          </cell>
          <cell r="M2580" t="str">
            <v>V</v>
          </cell>
          <cell r="N2580">
            <v>16261262</v>
          </cell>
        </row>
        <row r="2581">
          <cell r="A2581" t="str">
            <v>FG-OTH-OTH-SD-0042</v>
          </cell>
          <cell r="B2581" t="str">
            <v>CINT</v>
          </cell>
          <cell r="C2581" t="str">
            <v/>
          </cell>
          <cell r="D2581" t="str">
            <v>SOFA PRATO 2 BLACK</v>
          </cell>
          <cell r="E2581">
            <v>0</v>
          </cell>
          <cell r="F2581" t="str">
            <v>FERF</v>
          </cell>
          <cell r="G2581" t="str">
            <v>CI_OTH</v>
          </cell>
          <cell r="H2581" t="str">
            <v>PC</v>
          </cell>
          <cell r="I2581" t="str">
            <v>CPR</v>
          </cell>
          <cell r="J2581" t="str">
            <v/>
          </cell>
          <cell r="K2581" t="str">
            <v>M0</v>
          </cell>
          <cell r="L2581" t="str">
            <v>7915</v>
          </cell>
          <cell r="M2581" t="str">
            <v>V</v>
          </cell>
          <cell r="N2581">
            <v>8130631</v>
          </cell>
        </row>
        <row r="2582">
          <cell r="A2582" t="str">
            <v>FG-OTH-OTH-SD-0043</v>
          </cell>
          <cell r="B2582" t="str">
            <v>CINT</v>
          </cell>
          <cell r="C2582" t="str">
            <v/>
          </cell>
          <cell r="D2582" t="str">
            <v>BED SIDE CABINET ABACUS</v>
          </cell>
          <cell r="E2582">
            <v>45294</v>
          </cell>
          <cell r="F2582" t="str">
            <v>FERF</v>
          </cell>
          <cell r="G2582" t="str">
            <v>CI_OTH</v>
          </cell>
          <cell r="H2582" t="str">
            <v>PC</v>
          </cell>
          <cell r="I2582" t="str">
            <v>CPR</v>
          </cell>
          <cell r="J2582" t="str">
            <v/>
          </cell>
          <cell r="K2582" t="str">
            <v>M0</v>
          </cell>
          <cell r="L2582" t="str">
            <v>7915</v>
          </cell>
          <cell r="M2582" t="str">
            <v>V</v>
          </cell>
          <cell r="N2582">
            <v>1898506</v>
          </cell>
        </row>
        <row r="2583">
          <cell r="A2583" t="str">
            <v>FG-OTH-OTH-SD-0044</v>
          </cell>
          <cell r="B2583" t="str">
            <v>CINT</v>
          </cell>
          <cell r="C2583" t="str">
            <v/>
          </cell>
          <cell r="D2583" t="str">
            <v>CHIBA SW 1830 LIGHT GREY</v>
          </cell>
          <cell r="E2583">
            <v>0</v>
          </cell>
          <cell r="F2583" t="str">
            <v>FERF</v>
          </cell>
          <cell r="G2583" t="str">
            <v>CI_OTH</v>
          </cell>
          <cell r="H2583" t="str">
            <v>PC</v>
          </cell>
          <cell r="I2583" t="str">
            <v>CPR</v>
          </cell>
          <cell r="J2583" t="str">
            <v/>
          </cell>
          <cell r="K2583" t="str">
            <v>M0</v>
          </cell>
          <cell r="L2583" t="str">
            <v>7915</v>
          </cell>
          <cell r="M2583" t="str">
            <v>V</v>
          </cell>
          <cell r="N2583">
            <v>2247162</v>
          </cell>
        </row>
        <row r="2584">
          <cell r="A2584" t="str">
            <v>FG-OTH-OTH-SD-0045</v>
          </cell>
          <cell r="B2584" t="str">
            <v>CINT</v>
          </cell>
          <cell r="C2584" t="str">
            <v/>
          </cell>
          <cell r="D2584" t="str">
            <v>KUMI CD 03 HPL TACO</v>
          </cell>
          <cell r="E2584">
            <v>0</v>
          </cell>
          <cell r="F2584" t="str">
            <v>FERF</v>
          </cell>
          <cell r="G2584" t="str">
            <v>CI_OTH</v>
          </cell>
          <cell r="H2584" t="str">
            <v>PC</v>
          </cell>
          <cell r="I2584" t="str">
            <v>CPR</v>
          </cell>
          <cell r="J2584" t="str">
            <v/>
          </cell>
          <cell r="K2584" t="str">
            <v>M0</v>
          </cell>
          <cell r="L2584" t="str">
            <v>7915</v>
          </cell>
          <cell r="M2584" t="str">
            <v>V</v>
          </cell>
          <cell r="N2584">
            <v>0</v>
          </cell>
        </row>
        <row r="2585">
          <cell r="A2585" t="str">
            <v>FG-OTH-OTH-SD-0046</v>
          </cell>
          <cell r="B2585" t="str">
            <v>CINT</v>
          </cell>
          <cell r="C2585" t="str">
            <v/>
          </cell>
          <cell r="D2585" t="str">
            <v>KUMI CD 03 PVC</v>
          </cell>
          <cell r="E2585">
            <v>0</v>
          </cell>
          <cell r="F2585" t="str">
            <v>FERF</v>
          </cell>
          <cell r="G2585" t="str">
            <v>CI_OTH</v>
          </cell>
          <cell r="H2585" t="str">
            <v>PC</v>
          </cell>
          <cell r="I2585" t="str">
            <v>CPR</v>
          </cell>
          <cell r="J2585" t="str">
            <v/>
          </cell>
          <cell r="K2585" t="str">
            <v>M0</v>
          </cell>
          <cell r="L2585" t="str">
            <v>7915</v>
          </cell>
          <cell r="M2585" t="str">
            <v>V</v>
          </cell>
          <cell r="N2585">
            <v>0</v>
          </cell>
        </row>
        <row r="2586">
          <cell r="A2586" t="str">
            <v>FG-OTH-OTH-WL-0001</v>
          </cell>
          <cell r="B2586" t="str">
            <v>CINT</v>
          </cell>
          <cell r="C2586" t="str">
            <v/>
          </cell>
          <cell r="D2586" t="str">
            <v>MEJA GURU P WHITE MAPLE 800X550 + DRAWER</v>
          </cell>
          <cell r="E2586">
            <v>45026</v>
          </cell>
          <cell r="F2586" t="str">
            <v>FERF</v>
          </cell>
          <cell r="G2586" t="str">
            <v>CI_OTH</v>
          </cell>
          <cell r="H2586" t="str">
            <v>PC</v>
          </cell>
          <cell r="I2586" t="str">
            <v>CPR</v>
          </cell>
          <cell r="J2586" t="str">
            <v/>
          </cell>
          <cell r="K2586" t="str">
            <v>M0</v>
          </cell>
          <cell r="L2586" t="str">
            <v>7915</v>
          </cell>
          <cell r="M2586" t="str">
            <v>S</v>
          </cell>
          <cell r="N2586">
            <v>595669</v>
          </cell>
        </row>
        <row r="2587">
          <cell r="A2587" t="str">
            <v>FG-OTH-OTH-WL-0002</v>
          </cell>
          <cell r="B2587" t="str">
            <v>CINT</v>
          </cell>
          <cell r="C2587" t="str">
            <v/>
          </cell>
          <cell r="D2587" t="str">
            <v>MEJA GURU P IVORY MAPLE 800X550 + DRAWER</v>
          </cell>
          <cell r="E2587">
            <v>45307</v>
          </cell>
          <cell r="F2587" t="str">
            <v>FERF</v>
          </cell>
          <cell r="G2587" t="str">
            <v>CI_OTH</v>
          </cell>
          <cell r="H2587" t="str">
            <v>PC</v>
          </cell>
          <cell r="I2587" t="str">
            <v>CPR</v>
          </cell>
          <cell r="J2587" t="str">
            <v/>
          </cell>
          <cell r="K2587" t="str">
            <v>M0</v>
          </cell>
          <cell r="L2587" t="str">
            <v>7915</v>
          </cell>
          <cell r="M2587" t="str">
            <v>S</v>
          </cell>
          <cell r="N2587">
            <v>0</v>
          </cell>
        </row>
        <row r="2588">
          <cell r="A2588" t="str">
            <v>FG-OTH-OTH-WL-0003</v>
          </cell>
          <cell r="B2588" t="str">
            <v>CINT</v>
          </cell>
          <cell r="C2588" t="str">
            <v/>
          </cell>
          <cell r="D2588" t="str">
            <v>MEJA GURU P IVORY MAPLE 800X550 + DRAWER</v>
          </cell>
          <cell r="E2588">
            <v>45307</v>
          </cell>
          <cell r="F2588" t="str">
            <v>FERF</v>
          </cell>
          <cell r="G2588" t="str">
            <v>CI_OTH</v>
          </cell>
          <cell r="H2588" t="str">
            <v>PC</v>
          </cell>
          <cell r="I2588" t="str">
            <v>CPR</v>
          </cell>
          <cell r="J2588" t="str">
            <v/>
          </cell>
          <cell r="K2588" t="str">
            <v>M0</v>
          </cell>
          <cell r="L2588" t="str">
            <v>7915</v>
          </cell>
          <cell r="M2588" t="str">
            <v>S</v>
          </cell>
          <cell r="N2588">
            <v>678354</v>
          </cell>
        </row>
        <row r="2589">
          <cell r="A2589" t="str">
            <v>FG-OTH-OTH-WL-0004</v>
          </cell>
          <cell r="B2589" t="str">
            <v>CINT</v>
          </cell>
          <cell r="C2589" t="str">
            <v/>
          </cell>
          <cell r="D2589" t="str">
            <v>KASUR BUSA 200 X 120 X 15 CM</v>
          </cell>
          <cell r="E2589">
            <v>45103</v>
          </cell>
          <cell r="F2589" t="str">
            <v>FERF</v>
          </cell>
          <cell r="G2589" t="str">
            <v>CI_OTH</v>
          </cell>
          <cell r="H2589" t="str">
            <v>PC</v>
          </cell>
          <cell r="I2589" t="str">
            <v>CPR</v>
          </cell>
          <cell r="J2589" t="str">
            <v/>
          </cell>
          <cell r="K2589" t="str">
            <v>M0</v>
          </cell>
          <cell r="L2589" t="str">
            <v>7915</v>
          </cell>
          <cell r="M2589" t="str">
            <v>S</v>
          </cell>
          <cell r="N2589">
            <v>196413</v>
          </cell>
        </row>
        <row r="2590">
          <cell r="A2590" t="str">
            <v>FG-OTH-SCH-AS-0001</v>
          </cell>
          <cell r="B2590" t="str">
            <v>CINT</v>
          </cell>
          <cell r="C2590" t="str">
            <v/>
          </cell>
          <cell r="D2590" t="str">
            <v>TKG 02 DESK P SILVER MAPLE</v>
          </cell>
          <cell r="E2590">
            <v>45175</v>
          </cell>
          <cell r="F2590" t="str">
            <v>FERF</v>
          </cell>
          <cell r="G2590" t="str">
            <v>CI_SCH</v>
          </cell>
          <cell r="H2590" t="str">
            <v>PC</v>
          </cell>
          <cell r="I2590" t="str">
            <v>CPR</v>
          </cell>
          <cell r="J2590" t="str">
            <v/>
          </cell>
          <cell r="K2590" t="str">
            <v>M0</v>
          </cell>
          <cell r="L2590" t="str">
            <v>7915</v>
          </cell>
          <cell r="M2590" t="str">
            <v>S</v>
          </cell>
          <cell r="N2590">
            <v>174408</v>
          </cell>
        </row>
        <row r="2591">
          <cell r="A2591" t="str">
            <v>FG-OTH-SCH-WL-0001</v>
          </cell>
          <cell r="B2591" t="str">
            <v>CINT</v>
          </cell>
          <cell r="C2591" t="str">
            <v/>
          </cell>
          <cell r="D2591" t="str">
            <v>ROUND TABLE PAUD LOGO TANGSEL P YELLOW</v>
          </cell>
          <cell r="E2591">
            <v>44923</v>
          </cell>
          <cell r="F2591" t="str">
            <v>FERF</v>
          </cell>
          <cell r="G2591" t="str">
            <v>CI_SCH</v>
          </cell>
          <cell r="H2591" t="str">
            <v>PC</v>
          </cell>
          <cell r="I2591" t="str">
            <v>CPR</v>
          </cell>
          <cell r="J2591" t="str">
            <v/>
          </cell>
          <cell r="K2591" t="str">
            <v>M0</v>
          </cell>
          <cell r="L2591" t="str">
            <v>7915</v>
          </cell>
          <cell r="M2591" t="str">
            <v>S</v>
          </cell>
          <cell r="N2591">
            <v>662005</v>
          </cell>
        </row>
        <row r="2592">
          <cell r="A2592" t="str">
            <v>FG-OTH-SCH-WL-0002</v>
          </cell>
          <cell r="B2592" t="str">
            <v>CINT</v>
          </cell>
          <cell r="C2592" t="str">
            <v/>
          </cell>
          <cell r="D2592" t="str">
            <v>ROUND TABLE PAUD 1200 MM P RED</v>
          </cell>
          <cell r="E2592">
            <v>44966</v>
          </cell>
          <cell r="F2592" t="str">
            <v>FERF</v>
          </cell>
          <cell r="G2592" t="str">
            <v>CI_SCH</v>
          </cell>
          <cell r="H2592" t="str">
            <v>PC</v>
          </cell>
          <cell r="I2592" t="str">
            <v>CPR</v>
          </cell>
          <cell r="J2592" t="str">
            <v/>
          </cell>
          <cell r="K2592" t="str">
            <v>M0</v>
          </cell>
          <cell r="L2592" t="str">
            <v>7915</v>
          </cell>
          <cell r="M2592" t="str">
            <v>S</v>
          </cell>
          <cell r="N2592">
            <v>933886</v>
          </cell>
        </row>
        <row r="2593">
          <cell r="A2593" t="str">
            <v>FG-OTH-SCH-WL-0003</v>
          </cell>
          <cell r="B2593" t="str">
            <v>CINT</v>
          </cell>
          <cell r="C2593" t="str">
            <v/>
          </cell>
          <cell r="D2593" t="str">
            <v>ROUND TABLE PAUD 1200 MM P LIGHT BLUE</v>
          </cell>
          <cell r="E2593">
            <v>44966</v>
          </cell>
          <cell r="F2593" t="str">
            <v>FERF</v>
          </cell>
          <cell r="G2593" t="str">
            <v>CI_SCH</v>
          </cell>
          <cell r="H2593" t="str">
            <v>PC</v>
          </cell>
          <cell r="I2593" t="str">
            <v>CPR</v>
          </cell>
          <cell r="J2593" t="str">
            <v/>
          </cell>
          <cell r="K2593" t="str">
            <v>M0</v>
          </cell>
          <cell r="L2593" t="str">
            <v>7915</v>
          </cell>
          <cell r="M2593" t="str">
            <v>S</v>
          </cell>
          <cell r="N2593">
            <v>827103</v>
          </cell>
        </row>
        <row r="2594">
          <cell r="A2594" t="str">
            <v>FG-OTH-SCH-WL-0004</v>
          </cell>
          <cell r="B2594" t="str">
            <v>CINT</v>
          </cell>
          <cell r="C2594" t="str">
            <v/>
          </cell>
          <cell r="D2594" t="str">
            <v>ROUND TABLE PAUD 1200 MM P YELLOW</v>
          </cell>
          <cell r="E2594">
            <v>44966</v>
          </cell>
          <cell r="F2594" t="str">
            <v>FERF</v>
          </cell>
          <cell r="G2594" t="str">
            <v>CI_SCH</v>
          </cell>
          <cell r="H2594" t="str">
            <v>PC</v>
          </cell>
          <cell r="I2594" t="str">
            <v>CPR</v>
          </cell>
          <cell r="J2594" t="str">
            <v/>
          </cell>
          <cell r="K2594" t="str">
            <v>M0</v>
          </cell>
          <cell r="L2594" t="str">
            <v>7915</v>
          </cell>
          <cell r="M2594" t="str">
            <v>S</v>
          </cell>
          <cell r="N2594">
            <v>1140482</v>
          </cell>
        </row>
        <row r="2595">
          <cell r="A2595" t="str">
            <v>FG-OTH-SCH-WL-0005</v>
          </cell>
          <cell r="B2595" t="str">
            <v>CINT</v>
          </cell>
          <cell r="C2595" t="str">
            <v/>
          </cell>
          <cell r="D2595" t="str">
            <v>ROUND TABLE PAUD 1200 MM P GREEN</v>
          </cell>
          <cell r="E2595">
            <v>44966</v>
          </cell>
          <cell r="F2595" t="str">
            <v>FERF</v>
          </cell>
          <cell r="G2595" t="str">
            <v>CI_SCH</v>
          </cell>
          <cell r="H2595" t="str">
            <v>PC</v>
          </cell>
          <cell r="I2595" t="str">
            <v>CPR</v>
          </cell>
          <cell r="J2595" t="str">
            <v/>
          </cell>
          <cell r="K2595" t="str">
            <v>M0</v>
          </cell>
          <cell r="L2595" t="str">
            <v>7915</v>
          </cell>
          <cell r="M2595" t="str">
            <v>S</v>
          </cell>
          <cell r="N2595">
            <v>973722</v>
          </cell>
        </row>
        <row r="2596">
          <cell r="A2596" t="str">
            <v>FG-OTH-SCH-WL-0006</v>
          </cell>
          <cell r="B2596" t="str">
            <v>CINT</v>
          </cell>
          <cell r="C2596" t="str">
            <v/>
          </cell>
          <cell r="D2596" t="str">
            <v>ROUND TABLE PAUD 1000 MM P YELLOW</v>
          </cell>
          <cell r="E2596">
            <v>45175</v>
          </cell>
          <cell r="F2596" t="str">
            <v>FERF</v>
          </cell>
          <cell r="G2596" t="str">
            <v>CI_SCH</v>
          </cell>
          <cell r="H2596" t="str">
            <v>PC</v>
          </cell>
          <cell r="I2596" t="str">
            <v>CPR</v>
          </cell>
          <cell r="J2596" t="str">
            <v/>
          </cell>
          <cell r="K2596" t="str">
            <v>M0</v>
          </cell>
          <cell r="L2596" t="str">
            <v>7915</v>
          </cell>
          <cell r="M2596" t="str">
            <v>S</v>
          </cell>
          <cell r="N2596">
            <v>494601</v>
          </cell>
        </row>
        <row r="2597">
          <cell r="A2597" t="str">
            <v>FG-OTH-SCH-WL-0007</v>
          </cell>
          <cell r="B2597" t="str">
            <v>CINT</v>
          </cell>
          <cell r="C2597" t="str">
            <v/>
          </cell>
          <cell r="D2597" t="str">
            <v>ROUND TABLE PAUD 1000 MM P BLUE</v>
          </cell>
          <cell r="E2597">
            <v>45300</v>
          </cell>
          <cell r="F2597" t="str">
            <v>FERF</v>
          </cell>
          <cell r="G2597" t="str">
            <v>CI_SCH</v>
          </cell>
          <cell r="H2597" t="str">
            <v>PC</v>
          </cell>
          <cell r="I2597" t="str">
            <v>CPR</v>
          </cell>
          <cell r="J2597" t="str">
            <v/>
          </cell>
          <cell r="K2597" t="str">
            <v>M0</v>
          </cell>
          <cell r="L2597" t="str">
            <v>7915</v>
          </cell>
          <cell r="M2597" t="str">
            <v>S</v>
          </cell>
          <cell r="N2597">
            <v>694771</v>
          </cell>
        </row>
        <row r="2598">
          <cell r="A2598" t="str">
            <v>FG-OTH-STO-SD-0001</v>
          </cell>
          <cell r="B2598" t="str">
            <v>CINT</v>
          </cell>
          <cell r="C2598" t="str">
            <v/>
          </cell>
          <cell r="D2598" t="str">
            <v>RACK ECO 200</v>
          </cell>
          <cell r="E2598">
            <v>0</v>
          </cell>
          <cell r="F2598" t="str">
            <v>FERF</v>
          </cell>
          <cell r="G2598" t="str">
            <v>CI_WNM</v>
          </cell>
          <cell r="H2598" t="str">
            <v>PC</v>
          </cell>
          <cell r="I2598" t="str">
            <v>CPR</v>
          </cell>
          <cell r="J2598" t="str">
            <v/>
          </cell>
          <cell r="K2598" t="str">
            <v>M0</v>
          </cell>
          <cell r="L2598" t="str">
            <v>7915</v>
          </cell>
          <cell r="M2598" t="str">
            <v>V</v>
          </cell>
          <cell r="N2598">
            <v>1351352</v>
          </cell>
        </row>
        <row r="2599">
          <cell r="A2599" t="str">
            <v>FG-OTH-STO-SD-0002</v>
          </cell>
          <cell r="B2599" t="str">
            <v>CINT</v>
          </cell>
          <cell r="C2599" t="str">
            <v/>
          </cell>
          <cell r="D2599" t="str">
            <v>RAK HD 200</v>
          </cell>
          <cell r="E2599">
            <v>0</v>
          </cell>
          <cell r="F2599" t="str">
            <v>FERF</v>
          </cell>
          <cell r="G2599" t="str">
            <v>CI_WNM</v>
          </cell>
          <cell r="H2599" t="str">
            <v>PC</v>
          </cell>
          <cell r="I2599" t="str">
            <v>CPR</v>
          </cell>
          <cell r="J2599" t="str">
            <v/>
          </cell>
          <cell r="K2599" t="str">
            <v>M0</v>
          </cell>
          <cell r="L2599" t="str">
            <v>7915</v>
          </cell>
          <cell r="M2599" t="str">
            <v>V</v>
          </cell>
          <cell r="N2599">
            <v>2747775</v>
          </cell>
        </row>
        <row r="2600">
          <cell r="A2600" t="str">
            <v>FG-PAR-DRG-AS-0001</v>
          </cell>
          <cell r="B2600" t="str">
            <v>CINT</v>
          </cell>
          <cell r="C2600" t="str">
            <v/>
          </cell>
          <cell r="D2600" t="str">
            <v>PF-Z2010-T</v>
          </cell>
          <cell r="E2600">
            <v>45169</v>
          </cell>
          <cell r="F2600" t="str">
            <v>FERF</v>
          </cell>
          <cell r="G2600" t="str">
            <v>CI_DRG</v>
          </cell>
          <cell r="H2600" t="str">
            <v>PC</v>
          </cell>
          <cell r="I2600" t="str">
            <v>CPR</v>
          </cell>
          <cell r="J2600" t="str">
            <v/>
          </cell>
          <cell r="K2600" t="str">
            <v>M0</v>
          </cell>
          <cell r="L2600" t="str">
            <v>7915</v>
          </cell>
          <cell r="M2600" t="str">
            <v>S</v>
          </cell>
          <cell r="N2600">
            <v>0</v>
          </cell>
        </row>
        <row r="2601">
          <cell r="A2601" t="str">
            <v>FG-PAR-DRG-AS-0002</v>
          </cell>
          <cell r="B2601" t="str">
            <v>CINT</v>
          </cell>
          <cell r="C2601" t="str">
            <v/>
          </cell>
          <cell r="D2601" t="str">
            <v>PFZ009 PIPE FRAME COMPLETE (L:2260 MM)</v>
          </cell>
          <cell r="E2601">
            <v>45169</v>
          </cell>
          <cell r="F2601" t="str">
            <v>FERF</v>
          </cell>
          <cell r="G2601" t="str">
            <v>CI_DRG</v>
          </cell>
          <cell r="H2601" t="str">
            <v>PC</v>
          </cell>
          <cell r="I2601" t="str">
            <v>CPR</v>
          </cell>
          <cell r="J2601" t="str">
            <v/>
          </cell>
          <cell r="K2601" t="str">
            <v>M0</v>
          </cell>
          <cell r="L2601" t="str">
            <v>7915</v>
          </cell>
          <cell r="M2601" t="str">
            <v>S</v>
          </cell>
          <cell r="N2601">
            <v>0</v>
          </cell>
        </row>
        <row r="2602">
          <cell r="A2602" t="str">
            <v>FG-PAR-DRG-AS-0003</v>
          </cell>
          <cell r="B2602" t="str">
            <v>CINT</v>
          </cell>
          <cell r="C2602" t="str">
            <v/>
          </cell>
          <cell r="D2602" t="str">
            <v>PF-Z2132B LOBBY CHAIR 3 SEATS LIGHT BLUE</v>
          </cell>
          <cell r="E2602">
            <v>45169</v>
          </cell>
          <cell r="F2602" t="str">
            <v>FERF</v>
          </cell>
          <cell r="G2602" t="str">
            <v>CI_DRG</v>
          </cell>
          <cell r="H2602" t="str">
            <v>PC</v>
          </cell>
          <cell r="I2602" t="str">
            <v>CPR</v>
          </cell>
          <cell r="J2602" t="str">
            <v/>
          </cell>
          <cell r="K2602" t="str">
            <v>M0</v>
          </cell>
          <cell r="L2602" t="str">
            <v>7915</v>
          </cell>
          <cell r="M2602" t="str">
            <v>S</v>
          </cell>
          <cell r="N2602">
            <v>0</v>
          </cell>
        </row>
        <row r="2603">
          <cell r="A2603" t="str">
            <v>FG-PAR-DRG-AS-0004</v>
          </cell>
          <cell r="B2603" t="str">
            <v>CINT</v>
          </cell>
          <cell r="C2603" t="str">
            <v/>
          </cell>
          <cell r="D2603" t="str">
            <v>PF-Z2132D LOBBY CHAIR 3 SEATS L.GREEN</v>
          </cell>
          <cell r="E2603">
            <v>44769</v>
          </cell>
          <cell r="F2603" t="str">
            <v>FERF</v>
          </cell>
          <cell r="G2603" t="str">
            <v>CI_DRG</v>
          </cell>
          <cell r="H2603" t="str">
            <v>PC</v>
          </cell>
          <cell r="I2603" t="str">
            <v>CPR</v>
          </cell>
          <cell r="J2603" t="str">
            <v/>
          </cell>
          <cell r="K2603" t="str">
            <v>M0</v>
          </cell>
          <cell r="L2603" t="str">
            <v>7915</v>
          </cell>
          <cell r="M2603" t="str">
            <v>S</v>
          </cell>
          <cell r="N2603">
            <v>0</v>
          </cell>
        </row>
        <row r="2604">
          <cell r="A2604" t="str">
            <v>FG-PAR-DRG-AS-0005</v>
          </cell>
          <cell r="B2604" t="str">
            <v>CINT</v>
          </cell>
          <cell r="C2604" t="str">
            <v/>
          </cell>
          <cell r="D2604" t="str">
            <v>PF-Z2132G LOBBY CHAIR 3 SEATS GREY</v>
          </cell>
          <cell r="E2604">
            <v>45169</v>
          </cell>
          <cell r="F2604" t="str">
            <v>FERF</v>
          </cell>
          <cell r="G2604" t="str">
            <v>CI_DRG</v>
          </cell>
          <cell r="H2604" t="str">
            <v>PC</v>
          </cell>
          <cell r="I2604" t="str">
            <v>CPR</v>
          </cell>
          <cell r="J2604" t="str">
            <v/>
          </cell>
          <cell r="K2604" t="str">
            <v>M0</v>
          </cell>
          <cell r="L2604" t="str">
            <v>7915</v>
          </cell>
          <cell r="M2604" t="str">
            <v>S</v>
          </cell>
          <cell r="N2604">
            <v>0</v>
          </cell>
        </row>
        <row r="2605">
          <cell r="A2605" t="str">
            <v>FG-PAR-DRG-AS-0006</v>
          </cell>
          <cell r="B2605" t="str">
            <v>CINT</v>
          </cell>
          <cell r="C2605" t="str">
            <v/>
          </cell>
          <cell r="D2605" t="str">
            <v>PF-Z2010 A</v>
          </cell>
          <cell r="E2605">
            <v>45294</v>
          </cell>
          <cell r="F2605" t="str">
            <v>FERF</v>
          </cell>
          <cell r="G2605" t="str">
            <v>CI_DRG</v>
          </cell>
          <cell r="H2605" t="str">
            <v>PC</v>
          </cell>
          <cell r="I2605" t="str">
            <v>CPR</v>
          </cell>
          <cell r="J2605" t="str">
            <v/>
          </cell>
          <cell r="K2605" t="str">
            <v>M0</v>
          </cell>
          <cell r="L2605" t="str">
            <v>7915</v>
          </cell>
          <cell r="M2605" t="str">
            <v>S</v>
          </cell>
          <cell r="N2605">
            <v>660313</v>
          </cell>
        </row>
        <row r="2606">
          <cell r="A2606" t="str">
            <v>FG-PAR-DRG-AS-0007</v>
          </cell>
          <cell r="B2606" t="str">
            <v>CINT</v>
          </cell>
          <cell r="C2606" t="str">
            <v/>
          </cell>
          <cell r="D2606" t="str">
            <v>PF-Z2110 A</v>
          </cell>
          <cell r="E2606">
            <v>45169</v>
          </cell>
          <cell r="F2606" t="str">
            <v>FERF</v>
          </cell>
          <cell r="G2606" t="str">
            <v>CI_DRG</v>
          </cell>
          <cell r="H2606" t="str">
            <v>PC</v>
          </cell>
          <cell r="I2606" t="str">
            <v>CPR</v>
          </cell>
          <cell r="J2606" t="str">
            <v/>
          </cell>
          <cell r="K2606" t="str">
            <v>M0</v>
          </cell>
          <cell r="L2606" t="str">
            <v>7915</v>
          </cell>
          <cell r="M2606" t="str">
            <v>S</v>
          </cell>
          <cell r="N2606">
            <v>650993</v>
          </cell>
        </row>
        <row r="2607">
          <cell r="A2607" t="str">
            <v>FG-PAR-DRG-AS-0008</v>
          </cell>
          <cell r="B2607" t="str">
            <v>CINT</v>
          </cell>
          <cell r="C2607" t="str">
            <v/>
          </cell>
          <cell r="D2607" t="str">
            <v>PF-Z2210 A</v>
          </cell>
          <cell r="E2607">
            <v>45169</v>
          </cell>
          <cell r="F2607" t="str">
            <v>FERF</v>
          </cell>
          <cell r="G2607" t="str">
            <v>CI_DRG</v>
          </cell>
          <cell r="H2607" t="str">
            <v>PC</v>
          </cell>
          <cell r="I2607" t="str">
            <v>CPR</v>
          </cell>
          <cell r="J2607" t="str">
            <v/>
          </cell>
          <cell r="K2607" t="str">
            <v>M0</v>
          </cell>
          <cell r="L2607" t="str">
            <v>7915</v>
          </cell>
          <cell r="M2607" t="str">
            <v>S</v>
          </cell>
          <cell r="N2607">
            <v>660313</v>
          </cell>
        </row>
        <row r="2608">
          <cell r="A2608" t="str">
            <v>FG-PAR-DRG-AS-0009</v>
          </cell>
          <cell r="B2608" t="str">
            <v>CINT</v>
          </cell>
          <cell r="C2608" t="str">
            <v/>
          </cell>
          <cell r="D2608" t="str">
            <v>PF-Z2310 A</v>
          </cell>
          <cell r="E2608">
            <v>44798</v>
          </cell>
          <cell r="F2608" t="str">
            <v>FERF</v>
          </cell>
          <cell r="G2608" t="str">
            <v>CI_DRG</v>
          </cell>
          <cell r="H2608" t="str">
            <v>PC</v>
          </cell>
          <cell r="I2608" t="str">
            <v>CPR</v>
          </cell>
          <cell r="J2608" t="str">
            <v/>
          </cell>
          <cell r="K2608" t="str">
            <v>M0</v>
          </cell>
          <cell r="L2608" t="str">
            <v>7915</v>
          </cell>
          <cell r="M2608" t="str">
            <v>S</v>
          </cell>
          <cell r="N2608">
            <v>439925</v>
          </cell>
        </row>
        <row r="2609">
          <cell r="A2609" t="str">
            <v>FG-PAR-DRG-AS-0012</v>
          </cell>
          <cell r="B2609" t="str">
            <v>CINT</v>
          </cell>
          <cell r="C2609" t="str">
            <v/>
          </cell>
          <cell r="D2609" t="str">
            <v>PF-Z2310 STUDENT TABLE WITH CHAIR XL</v>
          </cell>
          <cell r="E2609">
            <v>44772</v>
          </cell>
          <cell r="F2609" t="str">
            <v>FERF</v>
          </cell>
          <cell r="G2609" t="str">
            <v>CI_ZAO</v>
          </cell>
          <cell r="H2609" t="str">
            <v>PC</v>
          </cell>
          <cell r="I2609" t="str">
            <v>CPR</v>
          </cell>
          <cell r="J2609" t="str">
            <v/>
          </cell>
          <cell r="K2609" t="str">
            <v>M0</v>
          </cell>
          <cell r="L2609" t="str">
            <v>7915</v>
          </cell>
          <cell r="M2609" t="str">
            <v>S</v>
          </cell>
          <cell r="N2609">
            <v>295492</v>
          </cell>
        </row>
        <row r="2610">
          <cell r="A2610" t="str">
            <v>FG-PAR-OTH-AS-0001</v>
          </cell>
          <cell r="B2610" t="str">
            <v>CINT</v>
          </cell>
          <cell r="C2610" t="str">
            <v/>
          </cell>
          <cell r="D2610" t="str">
            <v>PF-Z2010-T</v>
          </cell>
          <cell r="E2610">
            <v>0</v>
          </cell>
          <cell r="F2610" t="str">
            <v>FERF</v>
          </cell>
          <cell r="G2610" t="str">
            <v>CI_OTH</v>
          </cell>
          <cell r="H2610" t="str">
            <v>PC</v>
          </cell>
          <cell r="I2610" t="str">
            <v>CPR</v>
          </cell>
          <cell r="J2610" t="str">
            <v/>
          </cell>
          <cell r="K2610" t="str">
            <v>M0</v>
          </cell>
          <cell r="L2610" t="str">
            <v>7915</v>
          </cell>
          <cell r="M2610" t="str">
            <v>S</v>
          </cell>
          <cell r="N2610">
            <v>0</v>
          </cell>
        </row>
        <row r="2611">
          <cell r="A2611" t="str">
            <v>FG-PAR-OTH-AS-0002</v>
          </cell>
          <cell r="B2611" t="str">
            <v>CINT</v>
          </cell>
          <cell r="C2611" t="str">
            <v/>
          </cell>
          <cell r="D2611" t="str">
            <v>PFZ009 PIPE FRAME COMPLETE (L:2260 MM)</v>
          </cell>
          <cell r="E2611">
            <v>44847</v>
          </cell>
          <cell r="F2611" t="str">
            <v>FERF</v>
          </cell>
          <cell r="G2611" t="str">
            <v>CI_OTH</v>
          </cell>
          <cell r="H2611" t="str">
            <v>PC</v>
          </cell>
          <cell r="I2611" t="str">
            <v>CPR</v>
          </cell>
          <cell r="J2611" t="str">
            <v/>
          </cell>
          <cell r="K2611" t="str">
            <v>M0</v>
          </cell>
          <cell r="L2611" t="str">
            <v>7915</v>
          </cell>
          <cell r="M2611" t="str">
            <v>S</v>
          </cell>
          <cell r="N2611">
            <v>218900</v>
          </cell>
        </row>
        <row r="2612">
          <cell r="A2612" t="str">
            <v>FG-PAR-OTH-AS-0003</v>
          </cell>
          <cell r="B2612" t="str">
            <v>CINT</v>
          </cell>
          <cell r="C2612" t="str">
            <v/>
          </cell>
          <cell r="D2612" t="str">
            <v>PF-Z2132B LOBBY CHAIR 3 SEATS LIGHT BLUE</v>
          </cell>
          <cell r="E2612">
            <v>45131</v>
          </cell>
          <cell r="F2612" t="str">
            <v>FERF</v>
          </cell>
          <cell r="G2612" t="str">
            <v>CI_OTH</v>
          </cell>
          <cell r="H2612" t="str">
            <v>PC</v>
          </cell>
          <cell r="I2612" t="str">
            <v>CPR</v>
          </cell>
          <cell r="J2612" t="str">
            <v/>
          </cell>
          <cell r="K2612" t="str">
            <v>M0</v>
          </cell>
          <cell r="L2612" t="str">
            <v>7915</v>
          </cell>
          <cell r="M2612" t="str">
            <v>S</v>
          </cell>
          <cell r="N2612">
            <v>1475866</v>
          </cell>
        </row>
        <row r="2613">
          <cell r="A2613" t="str">
            <v>FG-PAR-OTH-AS-0004</v>
          </cell>
          <cell r="B2613" t="str">
            <v>CINT</v>
          </cell>
          <cell r="C2613" t="str">
            <v/>
          </cell>
          <cell r="D2613" t="str">
            <v>PF-Z2132D LOBBY CHAIR 3 SEAT L.GREEN</v>
          </cell>
          <cell r="E2613">
            <v>0</v>
          </cell>
          <cell r="F2613" t="str">
            <v>FERF</v>
          </cell>
          <cell r="G2613" t="str">
            <v>CI_OTH</v>
          </cell>
          <cell r="H2613" t="str">
            <v>PC</v>
          </cell>
          <cell r="I2613" t="str">
            <v>CPR</v>
          </cell>
          <cell r="J2613" t="str">
            <v/>
          </cell>
          <cell r="K2613" t="str">
            <v>M0</v>
          </cell>
          <cell r="L2613" t="str">
            <v>7915</v>
          </cell>
          <cell r="M2613" t="str">
            <v>S</v>
          </cell>
          <cell r="N2613">
            <v>0</v>
          </cell>
        </row>
        <row r="2614">
          <cell r="A2614" t="str">
            <v>FG-PAR-OTH-AS-0005</v>
          </cell>
          <cell r="B2614" t="str">
            <v>CINT</v>
          </cell>
          <cell r="C2614" t="str">
            <v/>
          </cell>
          <cell r="D2614" t="str">
            <v>PF-Z2132G LOBBY CHAIR 3 SEATS GREY</v>
          </cell>
          <cell r="E2614">
            <v>0</v>
          </cell>
          <cell r="F2614" t="str">
            <v>FERF</v>
          </cell>
          <cell r="G2614" t="str">
            <v>CI_OTH</v>
          </cell>
          <cell r="H2614" t="str">
            <v>PC</v>
          </cell>
          <cell r="I2614" t="str">
            <v>CPR</v>
          </cell>
          <cell r="J2614" t="str">
            <v/>
          </cell>
          <cell r="K2614" t="str">
            <v>M0</v>
          </cell>
          <cell r="L2614" t="str">
            <v>7915</v>
          </cell>
          <cell r="M2614" t="str">
            <v>S</v>
          </cell>
          <cell r="N2614">
            <v>0</v>
          </cell>
        </row>
        <row r="2615">
          <cell r="A2615" t="str">
            <v>FG-PAR-OTH-AS-0006</v>
          </cell>
          <cell r="B2615" t="str">
            <v>CINT</v>
          </cell>
          <cell r="C2615" t="str">
            <v/>
          </cell>
          <cell r="D2615" t="str">
            <v>PF-Z2010 A</v>
          </cell>
          <cell r="E2615">
            <v>44804</v>
          </cell>
          <cell r="F2615" t="str">
            <v>FERF</v>
          </cell>
          <cell r="G2615" t="str">
            <v>CI_OTH</v>
          </cell>
          <cell r="H2615" t="str">
            <v>PC</v>
          </cell>
          <cell r="I2615" t="str">
            <v>CPR</v>
          </cell>
          <cell r="J2615" t="str">
            <v/>
          </cell>
          <cell r="K2615" t="str">
            <v>M0</v>
          </cell>
          <cell r="L2615" t="str">
            <v>7915</v>
          </cell>
          <cell r="M2615" t="str">
            <v>S</v>
          </cell>
          <cell r="N2615">
            <v>437028</v>
          </cell>
        </row>
        <row r="2616">
          <cell r="A2616" t="str">
            <v>FG-PAR-OTH-AS-0007</v>
          </cell>
          <cell r="B2616" t="str">
            <v>CINT</v>
          </cell>
          <cell r="C2616" t="str">
            <v/>
          </cell>
          <cell r="D2616" t="str">
            <v>PF-Z2110 A</v>
          </cell>
          <cell r="E2616">
            <v>44804</v>
          </cell>
          <cell r="F2616" t="str">
            <v>FERF</v>
          </cell>
          <cell r="G2616" t="str">
            <v>CI_OTH</v>
          </cell>
          <cell r="H2616" t="str">
            <v>PC</v>
          </cell>
          <cell r="I2616" t="str">
            <v>CPR</v>
          </cell>
          <cell r="J2616" t="str">
            <v/>
          </cell>
          <cell r="K2616" t="str">
            <v>M0</v>
          </cell>
          <cell r="L2616" t="str">
            <v>7915</v>
          </cell>
          <cell r="M2616" t="str">
            <v>S</v>
          </cell>
          <cell r="N2616">
            <v>453411</v>
          </cell>
        </row>
        <row r="2617">
          <cell r="A2617" t="str">
            <v>FG-PAR-OTH-AS-0008</v>
          </cell>
          <cell r="B2617" t="str">
            <v>CINT</v>
          </cell>
          <cell r="C2617" t="str">
            <v/>
          </cell>
          <cell r="D2617" t="str">
            <v>PF-Z2210 A</v>
          </cell>
          <cell r="E2617">
            <v>44804</v>
          </cell>
          <cell r="F2617" t="str">
            <v>FERF</v>
          </cell>
          <cell r="G2617" t="str">
            <v>CI_OTH</v>
          </cell>
          <cell r="H2617" t="str">
            <v>PC</v>
          </cell>
          <cell r="I2617" t="str">
            <v>CPR</v>
          </cell>
          <cell r="J2617" t="str">
            <v/>
          </cell>
          <cell r="K2617" t="str">
            <v>M0</v>
          </cell>
          <cell r="L2617" t="str">
            <v>7915</v>
          </cell>
          <cell r="M2617" t="str">
            <v>S</v>
          </cell>
          <cell r="N2617">
            <v>477431</v>
          </cell>
        </row>
        <row r="2618">
          <cell r="A2618" t="str">
            <v>FG-PAR-OTH-AS-0009</v>
          </cell>
          <cell r="B2618" t="str">
            <v>CINT</v>
          </cell>
          <cell r="C2618" t="str">
            <v/>
          </cell>
          <cell r="D2618" t="str">
            <v>PF-Z2310 A</v>
          </cell>
          <cell r="E2618">
            <v>44804</v>
          </cell>
          <cell r="F2618" t="str">
            <v>FERF</v>
          </cell>
          <cell r="G2618" t="str">
            <v>CI_OTH</v>
          </cell>
          <cell r="H2618" t="str">
            <v>PC</v>
          </cell>
          <cell r="I2618" t="str">
            <v>CPR</v>
          </cell>
          <cell r="J2618" t="str">
            <v/>
          </cell>
          <cell r="K2618" t="str">
            <v>M0</v>
          </cell>
          <cell r="L2618" t="str">
            <v>7915</v>
          </cell>
          <cell r="M2618" t="str">
            <v>S</v>
          </cell>
          <cell r="N2618">
            <v>1043736</v>
          </cell>
        </row>
        <row r="2619">
          <cell r="A2619" t="str">
            <v>FG-PAR-OTH-AS-0010</v>
          </cell>
          <cell r="B2619" t="str">
            <v>CINT</v>
          </cell>
          <cell r="C2619" t="str">
            <v/>
          </cell>
          <cell r="D2619" t="str">
            <v>PF-Z2310</v>
          </cell>
          <cell r="E2619">
            <v>44804</v>
          </cell>
          <cell r="F2619" t="str">
            <v>FERF</v>
          </cell>
          <cell r="G2619" t="str">
            <v>CI_OTH</v>
          </cell>
          <cell r="H2619" t="str">
            <v>PC</v>
          </cell>
          <cell r="I2619" t="str">
            <v>CPR</v>
          </cell>
          <cell r="J2619" t="str">
            <v/>
          </cell>
          <cell r="K2619" t="str">
            <v>M0</v>
          </cell>
          <cell r="L2619" t="str">
            <v>7915</v>
          </cell>
          <cell r="M2619" t="str">
            <v>S</v>
          </cell>
          <cell r="N2619">
            <v>1006657</v>
          </cell>
        </row>
        <row r="2620">
          <cell r="A2620" t="str">
            <v>FG-PAR-OTH-AS-0011</v>
          </cell>
          <cell r="B2620" t="str">
            <v>CINT</v>
          </cell>
          <cell r="C2620" t="str">
            <v/>
          </cell>
          <cell r="D2620" t="str">
            <v>PF-Z2310-C</v>
          </cell>
          <cell r="E2620">
            <v>0</v>
          </cell>
          <cell r="F2620" t="str">
            <v>FERF</v>
          </cell>
          <cell r="G2620" t="str">
            <v>CI_OTH</v>
          </cell>
          <cell r="H2620" t="str">
            <v>PC</v>
          </cell>
          <cell r="I2620" t="str">
            <v>CPR</v>
          </cell>
          <cell r="J2620" t="str">
            <v/>
          </cell>
          <cell r="K2620" t="str">
            <v>M0</v>
          </cell>
          <cell r="L2620" t="str">
            <v>7915</v>
          </cell>
          <cell r="M2620" t="str">
            <v>S</v>
          </cell>
          <cell r="N2620">
            <v>0</v>
          </cell>
        </row>
        <row r="2621">
          <cell r="A2621" t="str">
            <v>FG-PAR-OTH-AS-0013</v>
          </cell>
          <cell r="B2621" t="str">
            <v>CINT</v>
          </cell>
          <cell r="C2621" t="str">
            <v/>
          </cell>
          <cell r="D2621" t="str">
            <v>PFZ004B 3-SEAT BACK COMPLETE L.BLUE</v>
          </cell>
          <cell r="E2621">
            <v>0</v>
          </cell>
          <cell r="F2621" t="str">
            <v>FERF</v>
          </cell>
          <cell r="G2621" t="str">
            <v>CI_OTH</v>
          </cell>
          <cell r="H2621" t="str">
            <v>PC</v>
          </cell>
          <cell r="I2621" t="str">
            <v>CPR</v>
          </cell>
          <cell r="J2621" t="str">
            <v/>
          </cell>
          <cell r="K2621" t="str">
            <v>M0</v>
          </cell>
          <cell r="L2621" t="str">
            <v>7915</v>
          </cell>
          <cell r="M2621" t="str">
            <v>S</v>
          </cell>
          <cell r="N2621">
            <v>0</v>
          </cell>
        </row>
        <row r="2622">
          <cell r="A2622" t="str">
            <v>FG-PAR-OTH-AS-0014</v>
          </cell>
          <cell r="B2622" t="str">
            <v>CINT</v>
          </cell>
          <cell r="C2622" t="str">
            <v/>
          </cell>
          <cell r="D2622" t="str">
            <v>PF-Z2131D LOBBY CHAIR 3 SEAT L.GREEN</v>
          </cell>
          <cell r="E2622">
            <v>0</v>
          </cell>
          <cell r="F2622" t="str">
            <v>FERF</v>
          </cell>
          <cell r="G2622" t="str">
            <v>CI_OTH</v>
          </cell>
          <cell r="H2622" t="str">
            <v>PC</v>
          </cell>
          <cell r="I2622" t="str">
            <v>CPR</v>
          </cell>
          <cell r="J2622" t="str">
            <v/>
          </cell>
          <cell r="K2622" t="str">
            <v>M0</v>
          </cell>
          <cell r="L2622" t="str">
            <v>7915</v>
          </cell>
          <cell r="M2622" t="str">
            <v>S</v>
          </cell>
          <cell r="N2622">
            <v>0</v>
          </cell>
        </row>
        <row r="2623">
          <cell r="A2623" t="str">
            <v>FG-PAR-OTH-AS-0015</v>
          </cell>
          <cell r="B2623" t="str">
            <v>CINT</v>
          </cell>
          <cell r="C2623" t="str">
            <v/>
          </cell>
          <cell r="D2623" t="str">
            <v>PF-Z2131G LOBBY CHAIR 3 SEATS GREY</v>
          </cell>
          <cell r="E2623">
            <v>0</v>
          </cell>
          <cell r="F2623" t="str">
            <v>FERF</v>
          </cell>
          <cell r="G2623" t="str">
            <v>CI_OTH</v>
          </cell>
          <cell r="H2623" t="str">
            <v>PC</v>
          </cell>
          <cell r="I2623" t="str">
            <v>CPR</v>
          </cell>
          <cell r="J2623" t="str">
            <v/>
          </cell>
          <cell r="K2623" t="str">
            <v>M0</v>
          </cell>
          <cell r="L2623" t="str">
            <v>7915</v>
          </cell>
          <cell r="M2623" t="str">
            <v>S</v>
          </cell>
          <cell r="N2623">
            <v>0</v>
          </cell>
        </row>
        <row r="2624">
          <cell r="A2624" t="str">
            <v>FG-PAR-OTH-AS-0016</v>
          </cell>
          <cell r="B2624" t="str">
            <v>CINT</v>
          </cell>
          <cell r="C2624" t="str">
            <v/>
          </cell>
          <cell r="D2624" t="str">
            <v>PF-Z2100-Z01</v>
          </cell>
          <cell r="E2624">
            <v>44847</v>
          </cell>
          <cell r="F2624" t="str">
            <v>FERF</v>
          </cell>
          <cell r="G2624" t="str">
            <v>CI_OTH</v>
          </cell>
          <cell r="H2624" t="str">
            <v>PC</v>
          </cell>
          <cell r="I2624" t="str">
            <v>CPR</v>
          </cell>
          <cell r="J2624" t="str">
            <v/>
          </cell>
          <cell r="K2624" t="str">
            <v>M0</v>
          </cell>
          <cell r="L2624" t="str">
            <v>7915</v>
          </cell>
          <cell r="M2624" t="str">
            <v>S</v>
          </cell>
          <cell r="N2624">
            <v>807442</v>
          </cell>
        </row>
        <row r="2625">
          <cell r="A2625" t="str">
            <v>FG-PAR-OTH-AS-0017</v>
          </cell>
          <cell r="B2625" t="str">
            <v>CINT</v>
          </cell>
          <cell r="C2625" t="str">
            <v/>
          </cell>
          <cell r="D2625" t="str">
            <v>PF-Z2010-C</v>
          </cell>
          <cell r="E2625">
            <v>0</v>
          </cell>
          <cell r="F2625" t="str">
            <v>FERF</v>
          </cell>
          <cell r="G2625" t="str">
            <v>CI_OTH</v>
          </cell>
          <cell r="H2625" t="str">
            <v>PC</v>
          </cell>
          <cell r="I2625" t="str">
            <v>CPR</v>
          </cell>
          <cell r="J2625" t="str">
            <v/>
          </cell>
          <cell r="K2625" t="str">
            <v>M0</v>
          </cell>
          <cell r="L2625" t="str">
            <v>7915</v>
          </cell>
          <cell r="M2625" t="str">
            <v>S</v>
          </cell>
          <cell r="N2625">
            <v>0</v>
          </cell>
        </row>
        <row r="2626">
          <cell r="A2626" t="str">
            <v>FG-PAR-OTH-AS-0018</v>
          </cell>
          <cell r="B2626" t="str">
            <v>CINT</v>
          </cell>
          <cell r="C2626" t="str">
            <v/>
          </cell>
          <cell r="D2626" t="str">
            <v>PF-Z2110</v>
          </cell>
          <cell r="E2626">
            <v>44935</v>
          </cell>
          <cell r="F2626" t="str">
            <v>FERF</v>
          </cell>
          <cell r="G2626" t="str">
            <v>CI_OTH</v>
          </cell>
          <cell r="H2626" t="str">
            <v>PC</v>
          </cell>
          <cell r="I2626" t="str">
            <v>CPR</v>
          </cell>
          <cell r="J2626" t="str">
            <v/>
          </cell>
          <cell r="K2626" t="str">
            <v>M0</v>
          </cell>
          <cell r="L2626" t="str">
            <v>7915</v>
          </cell>
          <cell r="M2626" t="str">
            <v>S</v>
          </cell>
          <cell r="N2626">
            <v>453411</v>
          </cell>
        </row>
        <row r="2627">
          <cell r="A2627" t="str">
            <v>FG-PAR-OTH-AS-0019</v>
          </cell>
          <cell r="B2627" t="str">
            <v>CINT</v>
          </cell>
          <cell r="C2627" t="str">
            <v/>
          </cell>
          <cell r="D2627" t="str">
            <v>PF-Z2142B LOBBY CHAIR 4 SEATS LIGHT BLUE</v>
          </cell>
          <cell r="E2627">
            <v>45131</v>
          </cell>
          <cell r="F2627" t="str">
            <v>FERF</v>
          </cell>
          <cell r="G2627" t="str">
            <v>CI_OTH</v>
          </cell>
          <cell r="H2627" t="str">
            <v>PC</v>
          </cell>
          <cell r="I2627" t="str">
            <v>CPR</v>
          </cell>
          <cell r="J2627" t="str">
            <v/>
          </cell>
          <cell r="K2627" t="str">
            <v>M0</v>
          </cell>
          <cell r="L2627" t="str">
            <v>7915</v>
          </cell>
          <cell r="M2627" t="str">
            <v>S</v>
          </cell>
          <cell r="N2627">
            <v>1672507</v>
          </cell>
        </row>
        <row r="2628">
          <cell r="A2628" t="str">
            <v>FG-PAR-OTH-AS-0020</v>
          </cell>
          <cell r="B2628" t="str">
            <v>CINT</v>
          </cell>
          <cell r="C2628" t="str">
            <v/>
          </cell>
          <cell r="D2628" t="str">
            <v>PF-Z2142D LOBBY CHAIR 4 SEATS L.GREEN</v>
          </cell>
          <cell r="E2628">
            <v>0</v>
          </cell>
          <cell r="F2628" t="str">
            <v>FERF</v>
          </cell>
          <cell r="G2628" t="str">
            <v>CI_OTH</v>
          </cell>
          <cell r="H2628" t="str">
            <v>PC</v>
          </cell>
          <cell r="I2628" t="str">
            <v>CPR</v>
          </cell>
          <cell r="J2628" t="str">
            <v/>
          </cell>
          <cell r="K2628" t="str">
            <v>M0</v>
          </cell>
          <cell r="L2628" t="str">
            <v>7915</v>
          </cell>
          <cell r="M2628" t="str">
            <v>S</v>
          </cell>
          <cell r="N2628">
            <v>0</v>
          </cell>
        </row>
        <row r="2629">
          <cell r="A2629" t="str">
            <v>FG-PAR-OTH-AS-0021</v>
          </cell>
          <cell r="B2629" t="str">
            <v>CINT</v>
          </cell>
          <cell r="C2629" t="str">
            <v/>
          </cell>
          <cell r="D2629" t="str">
            <v>PF-Z2142G LOBBY CHAIR 4 SEATS GREY</v>
          </cell>
          <cell r="E2629">
            <v>0</v>
          </cell>
          <cell r="F2629" t="str">
            <v>FERF</v>
          </cell>
          <cell r="G2629" t="str">
            <v>CI_OTH</v>
          </cell>
          <cell r="H2629" t="str">
            <v>PC</v>
          </cell>
          <cell r="I2629" t="str">
            <v>CPR</v>
          </cell>
          <cell r="J2629" t="str">
            <v/>
          </cell>
          <cell r="K2629" t="str">
            <v>M0</v>
          </cell>
          <cell r="L2629" t="str">
            <v>7915</v>
          </cell>
          <cell r="M2629" t="str">
            <v>S</v>
          </cell>
          <cell r="N2629">
            <v>0</v>
          </cell>
        </row>
        <row r="2630">
          <cell r="A2630" t="str">
            <v>FG-PAR-OTH-AS-0022</v>
          </cell>
          <cell r="B2630" t="str">
            <v>CINT</v>
          </cell>
          <cell r="C2630" t="str">
            <v/>
          </cell>
          <cell r="D2630" t="str">
            <v>PF-Z001 SIDE ARM REST SET ( 2 PCS ) SILV</v>
          </cell>
          <cell r="E2630">
            <v>45131</v>
          </cell>
          <cell r="F2630" t="str">
            <v>FERF</v>
          </cell>
          <cell r="G2630" t="str">
            <v>CI_OTH</v>
          </cell>
          <cell r="H2630" t="str">
            <v>PC</v>
          </cell>
          <cell r="I2630" t="str">
            <v>CPR</v>
          </cell>
          <cell r="J2630" t="str">
            <v/>
          </cell>
          <cell r="K2630" t="str">
            <v>M0</v>
          </cell>
          <cell r="L2630" t="str">
            <v>7915</v>
          </cell>
          <cell r="M2630" t="str">
            <v>S</v>
          </cell>
          <cell r="N2630">
            <v>370728</v>
          </cell>
        </row>
        <row r="2631">
          <cell r="A2631" t="str">
            <v>FG-PAR-OTH-AS-0023</v>
          </cell>
          <cell r="B2631" t="str">
            <v>CINT</v>
          </cell>
          <cell r="C2631" t="str">
            <v/>
          </cell>
          <cell r="D2631" t="str">
            <v>PF-Z002 CENTER ARM REST ( 1 PCS ) SILVER</v>
          </cell>
          <cell r="E2631">
            <v>0</v>
          </cell>
          <cell r="F2631" t="str">
            <v>FERF</v>
          </cell>
          <cell r="G2631" t="str">
            <v>CI_OTH</v>
          </cell>
          <cell r="H2631" t="str">
            <v>PC</v>
          </cell>
          <cell r="I2631" t="str">
            <v>CPR</v>
          </cell>
          <cell r="J2631" t="str">
            <v/>
          </cell>
          <cell r="K2631" t="str">
            <v>M0</v>
          </cell>
          <cell r="L2631" t="str">
            <v>7915</v>
          </cell>
          <cell r="M2631" t="str">
            <v>S</v>
          </cell>
          <cell r="N2631">
            <v>0</v>
          </cell>
        </row>
        <row r="2632">
          <cell r="A2632" t="str">
            <v>FG-PRI-HBR-AS-0001</v>
          </cell>
          <cell r="B2632" t="str">
            <v>CINT</v>
          </cell>
          <cell r="C2632" t="str">
            <v/>
          </cell>
          <cell r="D2632" t="str">
            <v>PRINCE N BLACK L7</v>
          </cell>
          <cell r="E2632">
            <v>44950</v>
          </cell>
          <cell r="F2632" t="str">
            <v>FERF</v>
          </cell>
          <cell r="G2632" t="str">
            <v>CI_HBR</v>
          </cell>
          <cell r="H2632" t="str">
            <v>PC</v>
          </cell>
          <cell r="I2632" t="str">
            <v>CPR</v>
          </cell>
          <cell r="J2632" t="str">
            <v/>
          </cell>
          <cell r="K2632" t="str">
            <v>M0</v>
          </cell>
          <cell r="L2632" t="str">
            <v>7915</v>
          </cell>
          <cell r="M2632" t="str">
            <v>S</v>
          </cell>
          <cell r="N2632">
            <v>247100</v>
          </cell>
        </row>
        <row r="2633">
          <cell r="A2633" t="str">
            <v>FG-PRI-HBR-AS-0002</v>
          </cell>
          <cell r="B2633" t="str">
            <v>CINT</v>
          </cell>
          <cell r="C2633" t="str">
            <v/>
          </cell>
          <cell r="D2633" t="str">
            <v>PRINCE N BLACK O7</v>
          </cell>
          <cell r="E2633">
            <v>44984</v>
          </cell>
          <cell r="F2633" t="str">
            <v>FERF</v>
          </cell>
          <cell r="G2633" t="str">
            <v>CI_HBR</v>
          </cell>
          <cell r="H2633" t="str">
            <v>PC</v>
          </cell>
          <cell r="I2633" t="str">
            <v>CPR</v>
          </cell>
          <cell r="J2633" t="str">
            <v/>
          </cell>
          <cell r="K2633" t="str">
            <v>M0</v>
          </cell>
          <cell r="L2633" t="str">
            <v>7915</v>
          </cell>
          <cell r="M2633" t="str">
            <v>S</v>
          </cell>
          <cell r="N2633">
            <v>245629</v>
          </cell>
        </row>
        <row r="2634">
          <cell r="A2634" t="str">
            <v>FG-PRI-HBR-AS-0003</v>
          </cell>
          <cell r="B2634" t="str">
            <v>CINT</v>
          </cell>
          <cell r="C2634" t="str">
            <v/>
          </cell>
          <cell r="D2634" t="str">
            <v>PRINCE N BLUE L1</v>
          </cell>
          <cell r="E2634">
            <v>44966</v>
          </cell>
          <cell r="F2634" t="str">
            <v>FERF</v>
          </cell>
          <cell r="G2634" t="str">
            <v>CI_HBR</v>
          </cell>
          <cell r="H2634" t="str">
            <v>PC</v>
          </cell>
          <cell r="I2634" t="str">
            <v>CPR</v>
          </cell>
          <cell r="J2634" t="str">
            <v/>
          </cell>
          <cell r="K2634" t="str">
            <v>M0</v>
          </cell>
          <cell r="L2634" t="str">
            <v>7915</v>
          </cell>
          <cell r="M2634" t="str">
            <v>S</v>
          </cell>
          <cell r="N2634">
            <v>245869</v>
          </cell>
        </row>
        <row r="2635">
          <cell r="A2635" t="str">
            <v>FG-PRI-HBR-AS-0004</v>
          </cell>
          <cell r="B2635" t="str">
            <v>CINT</v>
          </cell>
          <cell r="C2635" t="str">
            <v/>
          </cell>
          <cell r="D2635" t="str">
            <v>PRINCE N BLUE L1 BORDIR</v>
          </cell>
          <cell r="E2635">
            <v>0</v>
          </cell>
          <cell r="F2635" t="str">
            <v>FERF</v>
          </cell>
          <cell r="G2635" t="str">
            <v>CI_HBR</v>
          </cell>
          <cell r="H2635" t="str">
            <v>PC</v>
          </cell>
          <cell r="I2635" t="str">
            <v>CPR</v>
          </cell>
          <cell r="J2635" t="str">
            <v/>
          </cell>
          <cell r="K2635" t="str">
            <v>M0</v>
          </cell>
          <cell r="L2635" t="str">
            <v>7915</v>
          </cell>
          <cell r="M2635" t="str">
            <v>S</v>
          </cell>
          <cell r="N2635">
            <v>0</v>
          </cell>
        </row>
        <row r="2636">
          <cell r="A2636" t="str">
            <v>FG-PRI-HBR-AS-0005</v>
          </cell>
          <cell r="B2636" t="str">
            <v>CINT</v>
          </cell>
          <cell r="C2636" t="str">
            <v/>
          </cell>
          <cell r="D2636" t="str">
            <v>PRINCE N BROWN N4</v>
          </cell>
          <cell r="E2636">
            <v>45251</v>
          </cell>
          <cell r="F2636" t="str">
            <v>FERF</v>
          </cell>
          <cell r="G2636" t="str">
            <v>CI_HBR</v>
          </cell>
          <cell r="H2636" t="str">
            <v>PC</v>
          </cell>
          <cell r="I2636" t="str">
            <v>CPR</v>
          </cell>
          <cell r="J2636" t="str">
            <v/>
          </cell>
          <cell r="K2636" t="str">
            <v>M0</v>
          </cell>
          <cell r="L2636" t="str">
            <v>7915</v>
          </cell>
          <cell r="M2636" t="str">
            <v>S</v>
          </cell>
          <cell r="N2636">
            <v>251878</v>
          </cell>
        </row>
        <row r="2637">
          <cell r="A2637" t="str">
            <v>FG-PRI-HBR-AS-0006</v>
          </cell>
          <cell r="B2637" t="str">
            <v>CINT</v>
          </cell>
          <cell r="C2637" t="str">
            <v/>
          </cell>
          <cell r="D2637" t="str">
            <v>PRINCE N BROWN N4 BORDIR</v>
          </cell>
          <cell r="E2637">
            <v>0</v>
          </cell>
          <cell r="F2637" t="str">
            <v>FERF</v>
          </cell>
          <cell r="G2637" t="str">
            <v>CI_HBR</v>
          </cell>
          <cell r="H2637" t="str">
            <v>PC</v>
          </cell>
          <cell r="I2637" t="str">
            <v>CPR</v>
          </cell>
          <cell r="J2637" t="str">
            <v/>
          </cell>
          <cell r="K2637" t="str">
            <v>M0</v>
          </cell>
          <cell r="L2637" t="str">
            <v>7915</v>
          </cell>
          <cell r="M2637" t="str">
            <v>S</v>
          </cell>
          <cell r="N2637">
            <v>0</v>
          </cell>
        </row>
        <row r="2638">
          <cell r="A2638" t="str">
            <v>FG-PRI-HBR-AS-0007</v>
          </cell>
          <cell r="B2638" t="str">
            <v>CINT</v>
          </cell>
          <cell r="C2638" t="str">
            <v/>
          </cell>
          <cell r="D2638" t="str">
            <v>PRINCE N BROWN N4 BORDIR + KANTONG</v>
          </cell>
          <cell r="E2638">
            <v>0</v>
          </cell>
          <cell r="F2638" t="str">
            <v>FERF</v>
          </cell>
          <cell r="G2638" t="str">
            <v>CI_HBR</v>
          </cell>
          <cell r="H2638" t="str">
            <v>PC</v>
          </cell>
          <cell r="I2638" t="str">
            <v>CPR</v>
          </cell>
          <cell r="J2638" t="str">
            <v/>
          </cell>
          <cell r="K2638" t="str">
            <v>M0</v>
          </cell>
          <cell r="L2638" t="str">
            <v>7915</v>
          </cell>
          <cell r="M2638" t="str">
            <v>S</v>
          </cell>
          <cell r="N2638">
            <v>0</v>
          </cell>
        </row>
        <row r="2639">
          <cell r="A2639" t="str">
            <v>FG-PRI-HBR-AS-0008</v>
          </cell>
          <cell r="B2639" t="str">
            <v>CINT</v>
          </cell>
          <cell r="C2639" t="str">
            <v/>
          </cell>
          <cell r="D2639" t="str">
            <v>PRINCE N CREAM O5</v>
          </cell>
          <cell r="E2639">
            <v>0</v>
          </cell>
          <cell r="F2639" t="str">
            <v>FERF</v>
          </cell>
          <cell r="G2639" t="str">
            <v>CI_HBR</v>
          </cell>
          <cell r="H2639" t="str">
            <v>PC</v>
          </cell>
          <cell r="I2639" t="str">
            <v>CPR</v>
          </cell>
          <cell r="J2639" t="str">
            <v/>
          </cell>
          <cell r="K2639" t="str">
            <v>M0</v>
          </cell>
          <cell r="L2639" t="str">
            <v>7915</v>
          </cell>
          <cell r="M2639" t="str">
            <v>S</v>
          </cell>
          <cell r="N2639">
            <v>0</v>
          </cell>
        </row>
        <row r="2640">
          <cell r="A2640" t="str">
            <v>FG-PRI-HBR-AS-0009</v>
          </cell>
          <cell r="B2640" t="str">
            <v>CINT</v>
          </cell>
          <cell r="C2640" t="str">
            <v/>
          </cell>
          <cell r="D2640" t="str">
            <v>PRINCE N GREEN L6</v>
          </cell>
          <cell r="E2640">
            <v>44935</v>
          </cell>
          <cell r="F2640" t="str">
            <v>FERF</v>
          </cell>
          <cell r="G2640" t="str">
            <v>CI_HBR</v>
          </cell>
          <cell r="H2640" t="str">
            <v>PC</v>
          </cell>
          <cell r="I2640" t="str">
            <v>CPR</v>
          </cell>
          <cell r="J2640" t="str">
            <v/>
          </cell>
          <cell r="K2640" t="str">
            <v>M0</v>
          </cell>
          <cell r="L2640" t="str">
            <v>7915</v>
          </cell>
          <cell r="M2640" t="str">
            <v>S</v>
          </cell>
          <cell r="N2640">
            <v>293169</v>
          </cell>
        </row>
        <row r="2641">
          <cell r="A2641" t="str">
            <v>FG-PRI-HBR-AS-0010</v>
          </cell>
          <cell r="B2641" t="str">
            <v>CINT</v>
          </cell>
          <cell r="C2641" t="str">
            <v/>
          </cell>
          <cell r="D2641" t="str">
            <v>PRINCE N GREY L2</v>
          </cell>
          <cell r="E2641">
            <v>0</v>
          </cell>
          <cell r="F2641" t="str">
            <v>FERF</v>
          </cell>
          <cell r="G2641" t="str">
            <v>CI_HBR</v>
          </cell>
          <cell r="H2641" t="str">
            <v>PC</v>
          </cell>
          <cell r="I2641" t="str">
            <v>CPR</v>
          </cell>
          <cell r="J2641" t="str">
            <v/>
          </cell>
          <cell r="K2641" t="str">
            <v>M0</v>
          </cell>
          <cell r="L2641" t="str">
            <v>7915</v>
          </cell>
          <cell r="M2641" t="str">
            <v>S</v>
          </cell>
          <cell r="N2641">
            <v>0</v>
          </cell>
        </row>
        <row r="2642">
          <cell r="A2642" t="str">
            <v>FG-PRI-HBR-AS-0011</v>
          </cell>
          <cell r="B2642" t="str">
            <v>CINT</v>
          </cell>
          <cell r="C2642" t="str">
            <v/>
          </cell>
          <cell r="D2642" t="str">
            <v>PRINCE N ORANGE L12</v>
          </cell>
          <cell r="E2642">
            <v>0</v>
          </cell>
          <cell r="F2642" t="str">
            <v>FERF</v>
          </cell>
          <cell r="G2642" t="str">
            <v>CI_HBR</v>
          </cell>
          <cell r="H2642" t="str">
            <v>PC</v>
          </cell>
          <cell r="I2642" t="str">
            <v>CPR</v>
          </cell>
          <cell r="J2642" t="str">
            <v/>
          </cell>
          <cell r="K2642" t="str">
            <v>M0</v>
          </cell>
          <cell r="L2642" t="str">
            <v>7915</v>
          </cell>
          <cell r="M2642" t="str">
            <v>S</v>
          </cell>
          <cell r="N2642">
            <v>0</v>
          </cell>
        </row>
        <row r="2643">
          <cell r="A2643" t="str">
            <v>FG-PRI-HBR-AS-0012</v>
          </cell>
          <cell r="B2643" t="str">
            <v>CINT</v>
          </cell>
          <cell r="C2643" t="str">
            <v/>
          </cell>
          <cell r="D2643" t="str">
            <v>PRINCE N RED AL11</v>
          </cell>
          <cell r="E2643">
            <v>0</v>
          </cell>
          <cell r="F2643" t="str">
            <v>FERF</v>
          </cell>
          <cell r="G2643" t="str">
            <v>CI_HBR</v>
          </cell>
          <cell r="H2643" t="str">
            <v>PC</v>
          </cell>
          <cell r="I2643" t="str">
            <v>CPR</v>
          </cell>
          <cell r="J2643" t="str">
            <v/>
          </cell>
          <cell r="K2643" t="str">
            <v>M0</v>
          </cell>
          <cell r="L2643" t="str">
            <v>7915</v>
          </cell>
          <cell r="M2643" t="str">
            <v>S</v>
          </cell>
          <cell r="N2643">
            <v>0</v>
          </cell>
        </row>
        <row r="2644">
          <cell r="A2644" t="str">
            <v>FG-PRI-HBR-AS-0013</v>
          </cell>
          <cell r="B2644" t="str">
            <v>CINT</v>
          </cell>
          <cell r="C2644" t="str">
            <v/>
          </cell>
          <cell r="D2644" t="str">
            <v>PRINCE N RED N3</v>
          </cell>
          <cell r="E2644">
            <v>45251</v>
          </cell>
          <cell r="F2644" t="str">
            <v>FERF</v>
          </cell>
          <cell r="G2644" t="str">
            <v>CI_HBR</v>
          </cell>
          <cell r="H2644" t="str">
            <v>PC</v>
          </cell>
          <cell r="I2644" t="str">
            <v>CPR</v>
          </cell>
          <cell r="J2644" t="str">
            <v/>
          </cell>
          <cell r="K2644" t="str">
            <v>M0</v>
          </cell>
          <cell r="L2644" t="str">
            <v>7915</v>
          </cell>
          <cell r="M2644" t="str">
            <v>S</v>
          </cell>
          <cell r="N2644">
            <v>250138</v>
          </cell>
        </row>
        <row r="2645">
          <cell r="A2645" t="str">
            <v>FG-PRI-HBR-AS-0014</v>
          </cell>
          <cell r="B2645" t="str">
            <v>CINT</v>
          </cell>
          <cell r="C2645" t="str">
            <v/>
          </cell>
          <cell r="D2645" t="str">
            <v>PRINCE N RED O3</v>
          </cell>
          <cell r="E2645">
            <v>0</v>
          </cell>
          <cell r="F2645" t="str">
            <v>FERF</v>
          </cell>
          <cell r="G2645" t="str">
            <v>CI_HBR</v>
          </cell>
          <cell r="H2645" t="str">
            <v>PC</v>
          </cell>
          <cell r="I2645" t="str">
            <v>CPR</v>
          </cell>
          <cell r="J2645" t="str">
            <v/>
          </cell>
          <cell r="K2645" t="str">
            <v>M0</v>
          </cell>
          <cell r="L2645" t="str">
            <v>7915</v>
          </cell>
          <cell r="M2645" t="str">
            <v>S</v>
          </cell>
          <cell r="N2645">
            <v>0</v>
          </cell>
        </row>
        <row r="2646">
          <cell r="A2646" t="str">
            <v>FG-PRI-HBR-AS-0015</v>
          </cell>
          <cell r="B2646" t="str">
            <v>CINT</v>
          </cell>
          <cell r="C2646" t="str">
            <v/>
          </cell>
          <cell r="D2646" t="str">
            <v>PRINCE P BLACK BLUE L1</v>
          </cell>
          <cell r="E2646">
            <v>44784</v>
          </cell>
          <cell r="F2646" t="str">
            <v>FERF</v>
          </cell>
          <cell r="G2646" t="str">
            <v>CI_HBR</v>
          </cell>
          <cell r="H2646" t="str">
            <v>PC</v>
          </cell>
          <cell r="I2646" t="str">
            <v>CPR</v>
          </cell>
          <cell r="J2646" t="str">
            <v/>
          </cell>
          <cell r="K2646" t="str">
            <v>M0</v>
          </cell>
          <cell r="L2646" t="str">
            <v>7915</v>
          </cell>
          <cell r="M2646" t="str">
            <v>S</v>
          </cell>
          <cell r="N2646">
            <v>272578</v>
          </cell>
        </row>
        <row r="2647">
          <cell r="A2647" t="str">
            <v>FG-PRI-HBR-AS-0016</v>
          </cell>
          <cell r="B2647" t="str">
            <v>CINT</v>
          </cell>
          <cell r="C2647" t="str">
            <v/>
          </cell>
          <cell r="D2647" t="str">
            <v>PRINCE P BLACK BLUE O1</v>
          </cell>
          <cell r="E2647">
            <v>0</v>
          </cell>
          <cell r="F2647" t="str">
            <v>FERF</v>
          </cell>
          <cell r="G2647" t="str">
            <v>CI_HBR</v>
          </cell>
          <cell r="H2647" t="str">
            <v>PC</v>
          </cell>
          <cell r="I2647" t="str">
            <v>CPR</v>
          </cell>
          <cell r="J2647" t="str">
            <v/>
          </cell>
          <cell r="K2647" t="str">
            <v>M0</v>
          </cell>
          <cell r="L2647" t="str">
            <v>7915</v>
          </cell>
          <cell r="M2647" t="str">
            <v>S</v>
          </cell>
          <cell r="N2647">
            <v>0</v>
          </cell>
        </row>
        <row r="2648">
          <cell r="A2648" t="str">
            <v>FG-PRI-HBR-AS-0017</v>
          </cell>
          <cell r="B2648" t="str">
            <v>CINT</v>
          </cell>
          <cell r="C2648" t="str">
            <v/>
          </cell>
          <cell r="D2648" t="str">
            <v>PRINCE P BLACK RED N3</v>
          </cell>
          <cell r="E2648">
            <v>0</v>
          </cell>
          <cell r="F2648" t="str">
            <v>FERF</v>
          </cell>
          <cell r="G2648" t="str">
            <v>CI_HBR</v>
          </cell>
          <cell r="H2648" t="str">
            <v>PC</v>
          </cell>
          <cell r="I2648" t="str">
            <v>CPR</v>
          </cell>
          <cell r="J2648" t="str">
            <v/>
          </cell>
          <cell r="K2648" t="str">
            <v>M0</v>
          </cell>
          <cell r="L2648" t="str">
            <v>7915</v>
          </cell>
          <cell r="M2648" t="str">
            <v>S</v>
          </cell>
          <cell r="N2648">
            <v>0</v>
          </cell>
        </row>
        <row r="2649">
          <cell r="A2649" t="str">
            <v>FG-PRI-HBR-AS-0018</v>
          </cell>
          <cell r="B2649" t="str">
            <v>CINT</v>
          </cell>
          <cell r="C2649" t="str">
            <v/>
          </cell>
          <cell r="D2649" t="str">
            <v>PRINCE P GOLD BLACK L7</v>
          </cell>
          <cell r="E2649">
            <v>0</v>
          </cell>
          <cell r="F2649" t="str">
            <v>FERF</v>
          </cell>
          <cell r="G2649" t="str">
            <v>CI_HBR</v>
          </cell>
          <cell r="H2649" t="str">
            <v>PC</v>
          </cell>
          <cell r="I2649" t="str">
            <v>CPR</v>
          </cell>
          <cell r="J2649" t="str">
            <v/>
          </cell>
          <cell r="K2649" t="str">
            <v>M0</v>
          </cell>
          <cell r="L2649" t="str">
            <v>7915</v>
          </cell>
          <cell r="M2649" t="str">
            <v>S</v>
          </cell>
          <cell r="N2649">
            <v>0</v>
          </cell>
        </row>
        <row r="2650">
          <cell r="A2650" t="str">
            <v>FG-PRI-HBR-AS-0019</v>
          </cell>
          <cell r="B2650" t="str">
            <v>CINT</v>
          </cell>
          <cell r="C2650" t="str">
            <v/>
          </cell>
          <cell r="D2650" t="str">
            <v>PRINCE P GOLD BLUE L1</v>
          </cell>
          <cell r="E2650">
            <v>0</v>
          </cell>
          <cell r="F2650" t="str">
            <v>FERF</v>
          </cell>
          <cell r="G2650" t="str">
            <v>CI_HBR</v>
          </cell>
          <cell r="H2650" t="str">
            <v>PC</v>
          </cell>
          <cell r="I2650" t="str">
            <v>CPR</v>
          </cell>
          <cell r="J2650" t="str">
            <v/>
          </cell>
          <cell r="K2650" t="str">
            <v>M0</v>
          </cell>
          <cell r="L2650" t="str">
            <v>7915</v>
          </cell>
          <cell r="M2650" t="str">
            <v>S</v>
          </cell>
          <cell r="N2650">
            <v>0</v>
          </cell>
        </row>
        <row r="2651">
          <cell r="A2651" t="str">
            <v>FG-PRI-HBR-AS-0020</v>
          </cell>
          <cell r="B2651" t="str">
            <v>CINT</v>
          </cell>
          <cell r="C2651" t="str">
            <v/>
          </cell>
          <cell r="D2651" t="str">
            <v>PRINCE P GOLD BLUE V1</v>
          </cell>
          <cell r="E2651">
            <v>0</v>
          </cell>
          <cell r="F2651" t="str">
            <v>FERF</v>
          </cell>
          <cell r="G2651" t="str">
            <v>CI_HBR</v>
          </cell>
          <cell r="H2651" t="str">
            <v>PC</v>
          </cell>
          <cell r="I2651" t="str">
            <v>CPR</v>
          </cell>
          <cell r="J2651" t="str">
            <v/>
          </cell>
          <cell r="K2651" t="str">
            <v>M0</v>
          </cell>
          <cell r="L2651" t="str">
            <v>7915</v>
          </cell>
          <cell r="M2651" t="str">
            <v>S</v>
          </cell>
          <cell r="N2651">
            <v>0</v>
          </cell>
        </row>
        <row r="2652">
          <cell r="A2652" t="str">
            <v>FG-PRI-HBR-AS-0021</v>
          </cell>
          <cell r="B2652" t="str">
            <v>CINT</v>
          </cell>
          <cell r="C2652" t="str">
            <v/>
          </cell>
          <cell r="D2652" t="str">
            <v>PRINCE P GOLD BROWN N4</v>
          </cell>
          <cell r="E2652">
            <v>0</v>
          </cell>
          <cell r="F2652" t="str">
            <v>FERF</v>
          </cell>
          <cell r="G2652" t="str">
            <v>CI_HBR</v>
          </cell>
          <cell r="H2652" t="str">
            <v>PC</v>
          </cell>
          <cell r="I2652" t="str">
            <v>CPR</v>
          </cell>
          <cell r="J2652" t="str">
            <v/>
          </cell>
          <cell r="K2652" t="str">
            <v>M0</v>
          </cell>
          <cell r="L2652" t="str">
            <v>7915</v>
          </cell>
          <cell r="M2652" t="str">
            <v>S</v>
          </cell>
          <cell r="N2652">
            <v>0</v>
          </cell>
        </row>
        <row r="2653">
          <cell r="A2653" t="str">
            <v>FG-PRI-HBR-AS-0022</v>
          </cell>
          <cell r="B2653" t="str">
            <v>CINT</v>
          </cell>
          <cell r="C2653" t="str">
            <v/>
          </cell>
          <cell r="D2653" t="str">
            <v>PRINCE P GOLD CREAM N5</v>
          </cell>
          <cell r="E2653">
            <v>0</v>
          </cell>
          <cell r="F2653" t="str">
            <v>FERF</v>
          </cell>
          <cell r="G2653" t="str">
            <v>CI_HBR</v>
          </cell>
          <cell r="H2653" t="str">
            <v>PC</v>
          </cell>
          <cell r="I2653" t="str">
            <v>CPR</v>
          </cell>
          <cell r="J2653" t="str">
            <v/>
          </cell>
          <cell r="K2653" t="str">
            <v>M0</v>
          </cell>
          <cell r="L2653" t="str">
            <v>7915</v>
          </cell>
          <cell r="M2653" t="str">
            <v>S</v>
          </cell>
          <cell r="N2653">
            <v>0</v>
          </cell>
        </row>
        <row r="2654">
          <cell r="A2654" t="str">
            <v>FG-PRI-HBR-AS-0023</v>
          </cell>
          <cell r="B2654" t="str">
            <v>CINT</v>
          </cell>
          <cell r="C2654" t="str">
            <v/>
          </cell>
          <cell r="D2654" t="str">
            <v>PRINCE P GOLD GREEN L6</v>
          </cell>
          <cell r="E2654">
            <v>0</v>
          </cell>
          <cell r="F2654" t="str">
            <v>FERF</v>
          </cell>
          <cell r="G2654" t="str">
            <v>CI_HBR</v>
          </cell>
          <cell r="H2654" t="str">
            <v>PC</v>
          </cell>
          <cell r="I2654" t="str">
            <v>CPR</v>
          </cell>
          <cell r="J2654" t="str">
            <v/>
          </cell>
          <cell r="K2654" t="str">
            <v>M0</v>
          </cell>
          <cell r="L2654" t="str">
            <v>7915</v>
          </cell>
          <cell r="M2654" t="str">
            <v>S</v>
          </cell>
          <cell r="N2654">
            <v>0</v>
          </cell>
        </row>
        <row r="2655">
          <cell r="A2655" t="str">
            <v>FG-PRI-HBR-AS-0024</v>
          </cell>
          <cell r="B2655" t="str">
            <v>CINT</v>
          </cell>
          <cell r="C2655" t="str">
            <v/>
          </cell>
          <cell r="D2655" t="str">
            <v>PRINCE P GOLD RED AL11</v>
          </cell>
          <cell r="E2655">
            <v>0</v>
          </cell>
          <cell r="F2655" t="str">
            <v>FERF</v>
          </cell>
          <cell r="G2655" t="str">
            <v>CI_HBR</v>
          </cell>
          <cell r="H2655" t="str">
            <v>PC</v>
          </cell>
          <cell r="I2655" t="str">
            <v>CPR</v>
          </cell>
          <cell r="J2655" t="str">
            <v/>
          </cell>
          <cell r="K2655" t="str">
            <v>M0</v>
          </cell>
          <cell r="L2655" t="str">
            <v>7915</v>
          </cell>
          <cell r="M2655" t="str">
            <v>S</v>
          </cell>
          <cell r="N2655">
            <v>0</v>
          </cell>
        </row>
        <row r="2656">
          <cell r="A2656" t="str">
            <v>FG-PRI-HBR-AS-0025</v>
          </cell>
          <cell r="B2656" t="str">
            <v>CINT</v>
          </cell>
          <cell r="C2656" t="str">
            <v/>
          </cell>
          <cell r="D2656" t="str">
            <v>PRINCE P GOLD RED N3</v>
          </cell>
          <cell r="E2656">
            <v>0</v>
          </cell>
          <cell r="F2656" t="str">
            <v>FERF</v>
          </cell>
          <cell r="G2656" t="str">
            <v>CI_HBR</v>
          </cell>
          <cell r="H2656" t="str">
            <v>PC</v>
          </cell>
          <cell r="I2656" t="str">
            <v>CPR</v>
          </cell>
          <cell r="J2656" t="str">
            <v/>
          </cell>
          <cell r="K2656" t="str">
            <v>M0</v>
          </cell>
          <cell r="L2656" t="str">
            <v>7915</v>
          </cell>
          <cell r="M2656" t="str">
            <v>S</v>
          </cell>
          <cell r="N2656">
            <v>0</v>
          </cell>
        </row>
        <row r="2657">
          <cell r="A2657" t="str">
            <v>FG-PRI-HBR-AS-0026</v>
          </cell>
          <cell r="B2657" t="str">
            <v>CINT</v>
          </cell>
          <cell r="C2657" t="str">
            <v/>
          </cell>
          <cell r="D2657" t="str">
            <v>PRINCE P SILVER BLACK L7</v>
          </cell>
          <cell r="E2657">
            <v>45251</v>
          </cell>
          <cell r="F2657" t="str">
            <v>FERF</v>
          </cell>
          <cell r="G2657" t="str">
            <v>CI_HBR</v>
          </cell>
          <cell r="H2657" t="str">
            <v>PC</v>
          </cell>
          <cell r="I2657" t="str">
            <v>CPR</v>
          </cell>
          <cell r="J2657" t="str">
            <v/>
          </cell>
          <cell r="K2657" t="str">
            <v>M0</v>
          </cell>
          <cell r="L2657" t="str">
            <v>7915</v>
          </cell>
          <cell r="M2657" t="str">
            <v>S</v>
          </cell>
          <cell r="N2657">
            <v>247803</v>
          </cell>
        </row>
        <row r="2658">
          <cell r="A2658" t="str">
            <v>FG-PRI-HBR-AS-0027</v>
          </cell>
          <cell r="B2658" t="str">
            <v>CINT</v>
          </cell>
          <cell r="C2658" t="str">
            <v/>
          </cell>
          <cell r="D2658" t="str">
            <v>PRINCE P SILVER BLUE L1</v>
          </cell>
          <cell r="E2658">
            <v>44966</v>
          </cell>
          <cell r="F2658" t="str">
            <v>FERF</v>
          </cell>
          <cell r="G2658" t="str">
            <v>CI_HBR</v>
          </cell>
          <cell r="H2658" t="str">
            <v>PC</v>
          </cell>
          <cell r="I2658" t="str">
            <v>CPR</v>
          </cell>
          <cell r="J2658" t="str">
            <v/>
          </cell>
          <cell r="K2658" t="str">
            <v>M0</v>
          </cell>
          <cell r="L2658" t="str">
            <v>7915</v>
          </cell>
          <cell r="M2658" t="str">
            <v>S</v>
          </cell>
          <cell r="N2658">
            <v>245507</v>
          </cell>
        </row>
        <row r="2659">
          <cell r="A2659" t="str">
            <v>FG-PRI-HBR-AS-0028</v>
          </cell>
          <cell r="B2659" t="str">
            <v>CINT</v>
          </cell>
          <cell r="C2659" t="str">
            <v/>
          </cell>
          <cell r="D2659" t="str">
            <v>PRINCE P SILVER BROWN N4</v>
          </cell>
          <cell r="E2659">
            <v>0</v>
          </cell>
          <cell r="F2659" t="str">
            <v>FERF</v>
          </cell>
          <cell r="G2659" t="str">
            <v>CI_HBR</v>
          </cell>
          <cell r="H2659" t="str">
            <v>PC</v>
          </cell>
          <cell r="I2659" t="str">
            <v>CPR</v>
          </cell>
          <cell r="J2659" t="str">
            <v/>
          </cell>
          <cell r="K2659" t="str">
            <v>M0</v>
          </cell>
          <cell r="L2659" t="str">
            <v>7915</v>
          </cell>
          <cell r="M2659" t="str">
            <v>S</v>
          </cell>
          <cell r="N2659">
            <v>0</v>
          </cell>
        </row>
        <row r="2660">
          <cell r="A2660" t="str">
            <v>FG-PRI-HBR-AS-0029</v>
          </cell>
          <cell r="B2660" t="str">
            <v>CINT</v>
          </cell>
          <cell r="C2660" t="str">
            <v/>
          </cell>
          <cell r="D2660" t="str">
            <v>PRINCE P SILVER GREEN L6</v>
          </cell>
          <cell r="E2660">
            <v>44804</v>
          </cell>
          <cell r="F2660" t="str">
            <v>FERF</v>
          </cell>
          <cell r="G2660" t="str">
            <v>CI_HBR</v>
          </cell>
          <cell r="H2660" t="str">
            <v>PC</v>
          </cell>
          <cell r="I2660" t="str">
            <v>CPR</v>
          </cell>
          <cell r="J2660" t="str">
            <v/>
          </cell>
          <cell r="K2660" t="str">
            <v>M0</v>
          </cell>
          <cell r="L2660" t="str">
            <v>7915</v>
          </cell>
          <cell r="M2660" t="str">
            <v>S</v>
          </cell>
          <cell r="N2660">
            <v>234940</v>
          </cell>
        </row>
        <row r="2661">
          <cell r="A2661" t="str">
            <v>FG-PRI-HBR-AS-0030</v>
          </cell>
          <cell r="B2661" t="str">
            <v>CINT</v>
          </cell>
          <cell r="C2661" t="str">
            <v/>
          </cell>
          <cell r="D2661" t="str">
            <v>PRINCE P SILVER RED N3</v>
          </cell>
          <cell r="E2661">
            <v>44966</v>
          </cell>
          <cell r="F2661" t="str">
            <v>FERF</v>
          </cell>
          <cell r="G2661" t="str">
            <v>CI_HBR</v>
          </cell>
          <cell r="H2661" t="str">
            <v>PC</v>
          </cell>
          <cell r="I2661" t="str">
            <v>CPR</v>
          </cell>
          <cell r="J2661" t="str">
            <v/>
          </cell>
          <cell r="K2661" t="str">
            <v>M0</v>
          </cell>
          <cell r="L2661" t="str">
            <v>7915</v>
          </cell>
          <cell r="M2661" t="str">
            <v>S</v>
          </cell>
          <cell r="N2661">
            <v>233401</v>
          </cell>
        </row>
        <row r="2662">
          <cell r="A2662" t="str">
            <v>FG-PRI-HBR-AS-0031</v>
          </cell>
          <cell r="B2662" t="str">
            <v>CINT</v>
          </cell>
          <cell r="C2662" t="str">
            <v/>
          </cell>
          <cell r="D2662" t="str">
            <v>PRINCE P SILVER GREY L2</v>
          </cell>
          <cell r="E2662">
            <v>44804</v>
          </cell>
          <cell r="F2662" t="str">
            <v>FERF</v>
          </cell>
          <cell r="G2662" t="str">
            <v>CI_HBR</v>
          </cell>
          <cell r="H2662" t="str">
            <v>PC</v>
          </cell>
          <cell r="I2662" t="str">
            <v>CPR</v>
          </cell>
          <cell r="J2662" t="str">
            <v/>
          </cell>
          <cell r="K2662" t="str">
            <v>M0</v>
          </cell>
          <cell r="L2662" t="str">
            <v>7915</v>
          </cell>
          <cell r="M2662" t="str">
            <v>S</v>
          </cell>
          <cell r="N2662">
            <v>216964</v>
          </cell>
        </row>
        <row r="2663">
          <cell r="A2663" t="str">
            <v>FG-PRI-HBR-AS-0032</v>
          </cell>
          <cell r="B2663" t="str">
            <v>CINT</v>
          </cell>
          <cell r="C2663" t="str">
            <v/>
          </cell>
          <cell r="D2663" t="str">
            <v>PRINCE P BLACK BLACK L7</v>
          </cell>
          <cell r="E2663">
            <v>0</v>
          </cell>
          <cell r="F2663" t="str">
            <v>FERF</v>
          </cell>
          <cell r="G2663" t="str">
            <v>CI_HBR</v>
          </cell>
          <cell r="H2663" t="str">
            <v>PC</v>
          </cell>
          <cell r="I2663" t="str">
            <v>CPR</v>
          </cell>
          <cell r="J2663" t="str">
            <v/>
          </cell>
          <cell r="K2663" t="str">
            <v>M0</v>
          </cell>
          <cell r="L2663" t="str">
            <v>7915</v>
          </cell>
          <cell r="M2663" t="str">
            <v>S</v>
          </cell>
          <cell r="N2663">
            <v>0</v>
          </cell>
        </row>
        <row r="2664">
          <cell r="A2664" t="str">
            <v>FG-PRI-HBR-AS-0033</v>
          </cell>
          <cell r="B2664" t="str">
            <v>CINT</v>
          </cell>
          <cell r="C2664" t="str">
            <v/>
          </cell>
          <cell r="D2664" t="str">
            <v>PRINCE P SILVER RED O3</v>
          </cell>
          <cell r="E2664">
            <v>0</v>
          </cell>
          <cell r="F2664" t="str">
            <v>FERF</v>
          </cell>
          <cell r="G2664" t="str">
            <v>CI_HBR</v>
          </cell>
          <cell r="H2664" t="str">
            <v>PC</v>
          </cell>
          <cell r="I2664" t="str">
            <v>CPR</v>
          </cell>
          <cell r="J2664" t="str">
            <v/>
          </cell>
          <cell r="K2664" t="str">
            <v>M0</v>
          </cell>
          <cell r="L2664" t="str">
            <v>7915</v>
          </cell>
          <cell r="M2664" t="str">
            <v>S</v>
          </cell>
          <cell r="N2664">
            <v>0</v>
          </cell>
        </row>
        <row r="2665">
          <cell r="A2665" t="str">
            <v>FG-PUS-DRG-AS-0004</v>
          </cell>
          <cell r="B2665" t="str">
            <v>CINT</v>
          </cell>
          <cell r="C2665" t="str">
            <v/>
          </cell>
          <cell r="D2665" t="str">
            <v>LEMARI LIPAT</v>
          </cell>
          <cell r="E2665">
            <v>44834</v>
          </cell>
          <cell r="F2665" t="str">
            <v>FERF</v>
          </cell>
          <cell r="G2665" t="str">
            <v>CI_DRG</v>
          </cell>
          <cell r="H2665" t="str">
            <v>PC</v>
          </cell>
          <cell r="I2665" t="str">
            <v>CPR</v>
          </cell>
          <cell r="J2665" t="str">
            <v/>
          </cell>
          <cell r="K2665" t="str">
            <v>M0</v>
          </cell>
          <cell r="L2665" t="str">
            <v>7915</v>
          </cell>
          <cell r="M2665" t="str">
            <v>S</v>
          </cell>
          <cell r="N2665">
            <v>650028</v>
          </cell>
        </row>
        <row r="2666">
          <cell r="A2666" t="str">
            <v>FG-PUS-DRG-AS-0037</v>
          </cell>
          <cell r="B2666" t="str">
            <v>CINT</v>
          </cell>
          <cell r="C2666" t="str">
            <v/>
          </cell>
          <cell r="D2666" t="str">
            <v>AIRMATE FOLDING WARD BED</v>
          </cell>
          <cell r="E2666">
            <v>45169</v>
          </cell>
          <cell r="F2666" t="str">
            <v>FERF</v>
          </cell>
          <cell r="G2666" t="str">
            <v>CI_DRG</v>
          </cell>
          <cell r="H2666" t="str">
            <v>PC</v>
          </cell>
          <cell r="I2666" t="str">
            <v>CPR</v>
          </cell>
          <cell r="J2666" t="str">
            <v/>
          </cell>
          <cell r="K2666" t="str">
            <v>M0</v>
          </cell>
          <cell r="L2666" t="str">
            <v>7915</v>
          </cell>
          <cell r="M2666" t="str">
            <v>S</v>
          </cell>
          <cell r="N2666">
            <v>0</v>
          </cell>
        </row>
        <row r="2667">
          <cell r="A2667" t="str">
            <v>FG-PUS-DRG-AS-0043</v>
          </cell>
          <cell r="B2667" t="str">
            <v>CINT</v>
          </cell>
          <cell r="C2667" t="str">
            <v/>
          </cell>
          <cell r="D2667" t="str">
            <v>YAMATO NP-N-BLACK PUSKESAD</v>
          </cell>
          <cell r="E2667">
            <v>44834</v>
          </cell>
          <cell r="F2667" t="str">
            <v>FERF</v>
          </cell>
          <cell r="G2667" t="str">
            <v>CI_DRG</v>
          </cell>
          <cell r="H2667" t="str">
            <v>PC</v>
          </cell>
          <cell r="I2667" t="str">
            <v>CPR</v>
          </cell>
          <cell r="J2667" t="str">
            <v/>
          </cell>
          <cell r="K2667" t="str">
            <v>M0</v>
          </cell>
          <cell r="L2667" t="str">
            <v>7915</v>
          </cell>
          <cell r="M2667" t="str">
            <v>S</v>
          </cell>
          <cell r="N2667">
            <v>181467</v>
          </cell>
        </row>
        <row r="2668">
          <cell r="A2668" t="str">
            <v>FG-PUS-OTH-AS-0001</v>
          </cell>
          <cell r="B2668" t="str">
            <v>CINT</v>
          </cell>
          <cell r="C2668" t="str">
            <v/>
          </cell>
          <cell r="D2668" t="str">
            <v>FOLDING STEEL RACK</v>
          </cell>
          <cell r="E2668">
            <v>44908</v>
          </cell>
          <cell r="F2668" t="str">
            <v>FERF</v>
          </cell>
          <cell r="G2668" t="str">
            <v>CI_OTH</v>
          </cell>
          <cell r="H2668" t="str">
            <v>PC</v>
          </cell>
          <cell r="I2668" t="str">
            <v>CPR</v>
          </cell>
          <cell r="J2668" t="str">
            <v/>
          </cell>
          <cell r="K2668" t="str">
            <v>M0</v>
          </cell>
          <cell r="L2668" t="str">
            <v>7915</v>
          </cell>
          <cell r="M2668" t="str">
            <v>S</v>
          </cell>
          <cell r="N2668">
            <v>650028</v>
          </cell>
        </row>
        <row r="2669">
          <cell r="A2669" t="str">
            <v>FG-PUS-OTH-AS-0002</v>
          </cell>
          <cell r="B2669" t="str">
            <v>CINT</v>
          </cell>
          <cell r="C2669" t="str">
            <v/>
          </cell>
          <cell r="D2669" t="str">
            <v>AIRMATE FOLDING WARD BED</v>
          </cell>
          <cell r="E2669">
            <v>44908</v>
          </cell>
          <cell r="F2669" t="str">
            <v>FERF</v>
          </cell>
          <cell r="G2669" t="str">
            <v>CI_OTH</v>
          </cell>
          <cell r="H2669" t="str">
            <v>PC</v>
          </cell>
          <cell r="I2669" t="str">
            <v>CPR</v>
          </cell>
          <cell r="J2669" t="str">
            <v/>
          </cell>
          <cell r="K2669" t="str">
            <v>M0</v>
          </cell>
          <cell r="L2669" t="str">
            <v>7915</v>
          </cell>
          <cell r="M2669" t="str">
            <v>S</v>
          </cell>
          <cell r="N2669">
            <v>2425400</v>
          </cell>
        </row>
        <row r="2670">
          <cell r="A2670" t="str">
            <v>FG-PUS-OTH-AS-0003</v>
          </cell>
          <cell r="B2670" t="str">
            <v>CINT</v>
          </cell>
          <cell r="C2670" t="str">
            <v/>
          </cell>
          <cell r="D2670" t="str">
            <v>FOLDING STEEL CHAIR</v>
          </cell>
          <cell r="E2670">
            <v>44928</v>
          </cell>
          <cell r="F2670" t="str">
            <v>FERF</v>
          </cell>
          <cell r="G2670" t="str">
            <v>CI_OTH</v>
          </cell>
          <cell r="H2670" t="str">
            <v>PC</v>
          </cell>
          <cell r="I2670" t="str">
            <v>CPR</v>
          </cell>
          <cell r="J2670" t="str">
            <v/>
          </cell>
          <cell r="K2670" t="str">
            <v>M0</v>
          </cell>
          <cell r="L2670" t="str">
            <v>7915</v>
          </cell>
          <cell r="M2670" t="str">
            <v>S</v>
          </cell>
          <cell r="N2670">
            <v>188966</v>
          </cell>
        </row>
        <row r="2671">
          <cell r="A2671" t="str">
            <v>FG-PUS-OTH-AS-0004</v>
          </cell>
          <cell r="B2671" t="str">
            <v>CINT</v>
          </cell>
          <cell r="C2671" t="str">
            <v/>
          </cell>
          <cell r="D2671" t="str">
            <v>AIRMATE FOLDING ICU BED</v>
          </cell>
          <cell r="E2671">
            <v>44908</v>
          </cell>
          <cell r="F2671" t="str">
            <v>FERF</v>
          </cell>
          <cell r="G2671" t="str">
            <v>CI_OTH</v>
          </cell>
          <cell r="H2671" t="str">
            <v>PC</v>
          </cell>
          <cell r="I2671" t="str">
            <v>CPR</v>
          </cell>
          <cell r="J2671" t="str">
            <v/>
          </cell>
          <cell r="K2671" t="str">
            <v>M0</v>
          </cell>
          <cell r="L2671" t="str">
            <v>7915</v>
          </cell>
          <cell r="M2671" t="str">
            <v>S</v>
          </cell>
          <cell r="N2671">
            <v>286585</v>
          </cell>
        </row>
        <row r="2672">
          <cell r="A2672" t="str">
            <v>FG-PUS-OTH-AS-0005</v>
          </cell>
          <cell r="B2672" t="str">
            <v>CINT</v>
          </cell>
          <cell r="C2672" t="str">
            <v/>
          </cell>
          <cell r="D2672" t="str">
            <v>FOLDING STEEL TABLE</v>
          </cell>
          <cell r="E2672">
            <v>45243</v>
          </cell>
          <cell r="F2672" t="str">
            <v>FERF</v>
          </cell>
          <cell r="G2672" t="str">
            <v>CI_OTH</v>
          </cell>
          <cell r="H2672" t="str">
            <v>PC</v>
          </cell>
          <cell r="I2672" t="str">
            <v>CPR</v>
          </cell>
          <cell r="J2672" t="str">
            <v/>
          </cell>
          <cell r="K2672" t="str">
            <v>M0</v>
          </cell>
          <cell r="L2672" t="str">
            <v>7915</v>
          </cell>
          <cell r="M2672" t="str">
            <v>S</v>
          </cell>
          <cell r="N2672">
            <v>699185</v>
          </cell>
        </row>
        <row r="2673">
          <cell r="A2673" t="str">
            <v>FG-PUS-OTH-AS-0007</v>
          </cell>
          <cell r="B2673" t="str">
            <v>CINT</v>
          </cell>
          <cell r="C2673" t="str">
            <v/>
          </cell>
          <cell r="D2673" t="str">
            <v>FOLDING STEEL BEDSIDE TABLE</v>
          </cell>
          <cell r="E2673">
            <v>45103</v>
          </cell>
          <cell r="F2673" t="str">
            <v>FERF</v>
          </cell>
          <cell r="G2673" t="str">
            <v>CI_OTH</v>
          </cell>
          <cell r="H2673" t="str">
            <v>PC</v>
          </cell>
          <cell r="I2673" t="str">
            <v>CPR</v>
          </cell>
          <cell r="J2673" t="str">
            <v/>
          </cell>
          <cell r="K2673" t="str">
            <v>M0</v>
          </cell>
          <cell r="L2673" t="str">
            <v>7915</v>
          </cell>
          <cell r="M2673" t="str">
            <v>S</v>
          </cell>
          <cell r="N2673">
            <v>797897</v>
          </cell>
        </row>
        <row r="2674">
          <cell r="A2674" t="str">
            <v>FG-PUS-OTH-CP-0001</v>
          </cell>
          <cell r="B2674" t="str">
            <v>CINT</v>
          </cell>
          <cell r="C2674" t="str">
            <v/>
          </cell>
          <cell r="D2674" t="str">
            <v>AIRMATE VELBED 30 X 680 X 1890</v>
          </cell>
          <cell r="E2674">
            <v>45103</v>
          </cell>
          <cell r="F2674" t="str">
            <v>FERF</v>
          </cell>
          <cell r="G2674" t="str">
            <v>CI_OTH</v>
          </cell>
          <cell r="H2674" t="str">
            <v>PC</v>
          </cell>
          <cell r="I2674" t="str">
            <v>CPR</v>
          </cell>
          <cell r="J2674" t="str">
            <v/>
          </cell>
          <cell r="K2674" t="str">
            <v>M0</v>
          </cell>
          <cell r="L2674" t="str">
            <v>7915</v>
          </cell>
          <cell r="M2674" t="str">
            <v>S</v>
          </cell>
          <cell r="N2674">
            <v>2958873</v>
          </cell>
        </row>
        <row r="2675">
          <cell r="A2675" t="str">
            <v>FG-RAK-STO-AS-0001</v>
          </cell>
          <cell r="B2675" t="str">
            <v>CINT</v>
          </cell>
          <cell r="C2675" t="str">
            <v/>
          </cell>
          <cell r="D2675" t="str">
            <v>EXECUTIVE RACK L P BLACK DARK BROWN</v>
          </cell>
          <cell r="E2675">
            <v>44797</v>
          </cell>
          <cell r="F2675" t="str">
            <v>FERF</v>
          </cell>
          <cell r="G2675" t="str">
            <v>CI_WNM</v>
          </cell>
          <cell r="H2675" t="str">
            <v>PC</v>
          </cell>
          <cell r="I2675" t="str">
            <v>CPR</v>
          </cell>
          <cell r="J2675" t="str">
            <v/>
          </cell>
          <cell r="K2675" t="str">
            <v>M0</v>
          </cell>
          <cell r="L2675" t="str">
            <v>7915</v>
          </cell>
          <cell r="M2675" t="str">
            <v>S</v>
          </cell>
          <cell r="N2675">
            <v>922043</v>
          </cell>
        </row>
        <row r="2676">
          <cell r="A2676" t="str">
            <v>FG-RAK-STO-AS-0002</v>
          </cell>
          <cell r="B2676" t="str">
            <v>CINT</v>
          </cell>
          <cell r="C2676" t="str">
            <v/>
          </cell>
          <cell r="D2676" t="str">
            <v>EXECUTIVE RACK M P BLACK DARK BROWN</v>
          </cell>
          <cell r="E2676">
            <v>44804</v>
          </cell>
          <cell r="F2676" t="str">
            <v>FERF</v>
          </cell>
          <cell r="G2676" t="str">
            <v>CI_WNM</v>
          </cell>
          <cell r="H2676" t="str">
            <v>PC</v>
          </cell>
          <cell r="I2676" t="str">
            <v>CPR</v>
          </cell>
          <cell r="J2676" t="str">
            <v/>
          </cell>
          <cell r="K2676" t="str">
            <v>M0</v>
          </cell>
          <cell r="L2676" t="str">
            <v>7915</v>
          </cell>
          <cell r="M2676" t="str">
            <v>S</v>
          </cell>
          <cell r="N2676">
            <v>1128250</v>
          </cell>
        </row>
        <row r="2677">
          <cell r="A2677" t="str">
            <v>FG-RAK-STO-AS-0003</v>
          </cell>
          <cell r="B2677" t="str">
            <v>CINT</v>
          </cell>
          <cell r="C2677" t="str">
            <v/>
          </cell>
          <cell r="D2677" t="str">
            <v>EXECUTIVE RACK S P BLACK DARK BROWN</v>
          </cell>
          <cell r="E2677">
            <v>44834</v>
          </cell>
          <cell r="F2677" t="str">
            <v>FERF</v>
          </cell>
          <cell r="G2677" t="str">
            <v>CI_WNM</v>
          </cell>
          <cell r="H2677" t="str">
            <v>PC</v>
          </cell>
          <cell r="I2677" t="str">
            <v>CPR</v>
          </cell>
          <cell r="J2677" t="str">
            <v/>
          </cell>
          <cell r="K2677" t="str">
            <v>M0</v>
          </cell>
          <cell r="L2677" t="str">
            <v>7915</v>
          </cell>
          <cell r="M2677" t="str">
            <v>S</v>
          </cell>
          <cell r="N2677">
            <v>701096</v>
          </cell>
        </row>
        <row r="2678">
          <cell r="A2678" t="str">
            <v>FG-RAK-STO-AS-0004</v>
          </cell>
          <cell r="B2678" t="str">
            <v>CINT</v>
          </cell>
          <cell r="C2678" t="str">
            <v/>
          </cell>
          <cell r="D2678" t="str">
            <v>MAPLE RACK L P SILVER MAPLE</v>
          </cell>
          <cell r="E2678">
            <v>44966</v>
          </cell>
          <cell r="F2678" t="str">
            <v>FERF</v>
          </cell>
          <cell r="G2678" t="str">
            <v>CI_WNM</v>
          </cell>
          <cell r="H2678" t="str">
            <v>PC</v>
          </cell>
          <cell r="I2678" t="str">
            <v>CPR</v>
          </cell>
          <cell r="J2678" t="str">
            <v/>
          </cell>
          <cell r="K2678" t="str">
            <v>M0</v>
          </cell>
          <cell r="L2678" t="str">
            <v>7915</v>
          </cell>
          <cell r="M2678" t="str">
            <v>S</v>
          </cell>
          <cell r="N2678">
            <v>1200146</v>
          </cell>
        </row>
        <row r="2679">
          <cell r="A2679" t="str">
            <v>FG-RAK-STO-AS-0005</v>
          </cell>
          <cell r="B2679" t="str">
            <v>CINT</v>
          </cell>
          <cell r="C2679" t="str">
            <v/>
          </cell>
          <cell r="D2679" t="str">
            <v>MAPLE RACK M P SILVER MAPLE</v>
          </cell>
          <cell r="E2679">
            <v>44834</v>
          </cell>
          <cell r="F2679" t="str">
            <v>FERF</v>
          </cell>
          <cell r="G2679" t="str">
            <v>CI_WNM</v>
          </cell>
          <cell r="H2679" t="str">
            <v>PC</v>
          </cell>
          <cell r="I2679" t="str">
            <v>CPR</v>
          </cell>
          <cell r="J2679" t="str">
            <v/>
          </cell>
          <cell r="K2679" t="str">
            <v>M0</v>
          </cell>
          <cell r="L2679" t="str">
            <v>7915</v>
          </cell>
          <cell r="M2679" t="str">
            <v>S</v>
          </cell>
          <cell r="N2679">
            <v>726574</v>
          </cell>
        </row>
        <row r="2680">
          <cell r="A2680" t="str">
            <v>FG-RAK-STO-AS-0006</v>
          </cell>
          <cell r="B2680" t="str">
            <v>CINT</v>
          </cell>
          <cell r="C2680" t="str">
            <v/>
          </cell>
          <cell r="D2680" t="str">
            <v>MAPLE RACK S P SILVER MAPLE</v>
          </cell>
          <cell r="E2680">
            <v>44834</v>
          </cell>
          <cell r="F2680" t="str">
            <v>FERF</v>
          </cell>
          <cell r="G2680" t="str">
            <v>CI_WNM</v>
          </cell>
          <cell r="H2680" t="str">
            <v>PC</v>
          </cell>
          <cell r="I2680" t="str">
            <v>CPR</v>
          </cell>
          <cell r="J2680" t="str">
            <v/>
          </cell>
          <cell r="K2680" t="str">
            <v>M0</v>
          </cell>
          <cell r="L2680" t="str">
            <v>7915</v>
          </cell>
          <cell r="M2680" t="str">
            <v>S</v>
          </cell>
          <cell r="N2680">
            <v>918844</v>
          </cell>
        </row>
        <row r="2681">
          <cell r="A2681" t="str">
            <v>FG-RAK-STO-AS-0007</v>
          </cell>
          <cell r="B2681" t="str">
            <v>CINT</v>
          </cell>
          <cell r="C2681" t="str">
            <v/>
          </cell>
          <cell r="D2681" t="str">
            <v>GREY RACK L P BLACK GREY</v>
          </cell>
          <cell r="E2681">
            <v>44834</v>
          </cell>
          <cell r="F2681" t="str">
            <v>FERF</v>
          </cell>
          <cell r="G2681" t="str">
            <v>CI_WNM</v>
          </cell>
          <cell r="H2681" t="str">
            <v>PC</v>
          </cell>
          <cell r="I2681" t="str">
            <v>CPR</v>
          </cell>
          <cell r="J2681" t="str">
            <v/>
          </cell>
          <cell r="K2681" t="str">
            <v>M0</v>
          </cell>
          <cell r="L2681" t="str">
            <v>7915</v>
          </cell>
          <cell r="M2681" t="str">
            <v>S</v>
          </cell>
          <cell r="N2681">
            <v>890678</v>
          </cell>
        </row>
        <row r="2682">
          <cell r="A2682" t="str">
            <v>FG-RAK-STO-AS-0008</v>
          </cell>
          <cell r="B2682" t="str">
            <v>CINT</v>
          </cell>
          <cell r="C2682" t="str">
            <v/>
          </cell>
          <cell r="D2682" t="str">
            <v>GREY RACK M P BLACK GREY</v>
          </cell>
          <cell r="E2682">
            <v>44847</v>
          </cell>
          <cell r="F2682" t="str">
            <v>FERF</v>
          </cell>
          <cell r="G2682" t="str">
            <v>CI_WNM</v>
          </cell>
          <cell r="H2682" t="str">
            <v>PC</v>
          </cell>
          <cell r="I2682" t="str">
            <v>CPR</v>
          </cell>
          <cell r="J2682" t="str">
            <v/>
          </cell>
          <cell r="K2682" t="str">
            <v>M0</v>
          </cell>
          <cell r="L2682" t="str">
            <v>7915</v>
          </cell>
          <cell r="M2682" t="str">
            <v>S</v>
          </cell>
          <cell r="N2682">
            <v>1029050</v>
          </cell>
        </row>
        <row r="2683">
          <cell r="A2683" t="str">
            <v>FG-RAK-STO-AS-0009</v>
          </cell>
          <cell r="B2683" t="str">
            <v>CINT</v>
          </cell>
          <cell r="C2683" t="str">
            <v/>
          </cell>
          <cell r="D2683" t="str">
            <v>GREY RACK S P BLACK GREY</v>
          </cell>
          <cell r="E2683">
            <v>44817</v>
          </cell>
          <cell r="F2683" t="str">
            <v>FERF</v>
          </cell>
          <cell r="G2683" t="str">
            <v>CI_WNM</v>
          </cell>
          <cell r="H2683" t="str">
            <v>PC</v>
          </cell>
          <cell r="I2683" t="str">
            <v>CPR</v>
          </cell>
          <cell r="J2683" t="str">
            <v/>
          </cell>
          <cell r="K2683" t="str">
            <v>M0</v>
          </cell>
          <cell r="L2683" t="str">
            <v>7915</v>
          </cell>
          <cell r="M2683" t="str">
            <v>S</v>
          </cell>
          <cell r="N2683">
            <v>625396</v>
          </cell>
        </row>
        <row r="2684">
          <cell r="A2684" t="str">
            <v>FG-RAK-STO-AS-0010</v>
          </cell>
          <cell r="B2684" t="str">
            <v>CINT</v>
          </cell>
          <cell r="C2684" t="str">
            <v/>
          </cell>
          <cell r="D2684" t="str">
            <v>MAPLE RACK L HD (120X42X180 CM)</v>
          </cell>
          <cell r="E2684">
            <v>45251</v>
          </cell>
          <cell r="F2684" t="str">
            <v>FERF</v>
          </cell>
          <cell r="G2684" t="str">
            <v>CI_WNM</v>
          </cell>
          <cell r="H2684" t="str">
            <v>PC</v>
          </cell>
          <cell r="I2684" t="str">
            <v>CPR</v>
          </cell>
          <cell r="J2684" t="str">
            <v/>
          </cell>
          <cell r="K2684" t="str">
            <v>M0</v>
          </cell>
          <cell r="L2684" t="str">
            <v>7915</v>
          </cell>
          <cell r="M2684" t="str">
            <v>S</v>
          </cell>
          <cell r="N2684">
            <v>1824919</v>
          </cell>
        </row>
        <row r="2685">
          <cell r="A2685" t="str">
            <v>FG-RAK-STO-AS-0011</v>
          </cell>
          <cell r="B2685" t="str">
            <v>CINT</v>
          </cell>
          <cell r="C2685" t="str">
            <v/>
          </cell>
          <cell r="D2685" t="str">
            <v>MAPLE RACK L HD  1267X42X1800</v>
          </cell>
          <cell r="E2685">
            <v>44971</v>
          </cell>
          <cell r="F2685" t="str">
            <v>FERF</v>
          </cell>
          <cell r="G2685" t="str">
            <v>CI_WNM</v>
          </cell>
          <cell r="H2685" t="str">
            <v>PC</v>
          </cell>
          <cell r="I2685" t="str">
            <v>CPR</v>
          </cell>
          <cell r="J2685" t="str">
            <v/>
          </cell>
          <cell r="K2685" t="str">
            <v>M0</v>
          </cell>
          <cell r="L2685" t="str">
            <v>7915</v>
          </cell>
          <cell r="M2685" t="str">
            <v>S</v>
          </cell>
          <cell r="N2685">
            <v>934915</v>
          </cell>
        </row>
        <row r="2686">
          <cell r="A2686" t="str">
            <v>FG-RAK-STO-AS-0012</v>
          </cell>
          <cell r="B2686" t="str">
            <v>CINT</v>
          </cell>
          <cell r="C2686" t="str">
            <v/>
          </cell>
          <cell r="D2686" t="str">
            <v>MAPLE RACK LHD CUST (1267X420X1800)</v>
          </cell>
          <cell r="E2686">
            <v>44830</v>
          </cell>
          <cell r="F2686" t="str">
            <v>FERF</v>
          </cell>
          <cell r="G2686" t="str">
            <v>CI_WNM</v>
          </cell>
          <cell r="H2686" t="str">
            <v>PC</v>
          </cell>
          <cell r="I2686" t="str">
            <v>CPR</v>
          </cell>
          <cell r="J2686" t="str">
            <v/>
          </cell>
          <cell r="K2686" t="str">
            <v>M0</v>
          </cell>
          <cell r="L2686" t="str">
            <v>7915</v>
          </cell>
          <cell r="M2686" t="str">
            <v>S</v>
          </cell>
          <cell r="N2686">
            <v>631060</v>
          </cell>
        </row>
        <row r="2687">
          <cell r="A2687" t="str">
            <v>FG-RIB-HBR-AS-0001</v>
          </cell>
          <cell r="B2687" t="str">
            <v>CINT</v>
          </cell>
          <cell r="C2687" t="str">
            <v/>
          </cell>
          <cell r="D2687" t="str">
            <v>RIBBON P YELLOW YELLOW</v>
          </cell>
          <cell r="E2687">
            <v>45125</v>
          </cell>
          <cell r="F2687" t="str">
            <v>FERF</v>
          </cell>
          <cell r="G2687" t="str">
            <v>CI_HBR</v>
          </cell>
          <cell r="H2687" t="str">
            <v>PC</v>
          </cell>
          <cell r="I2687" t="str">
            <v>CPR</v>
          </cell>
          <cell r="J2687" t="str">
            <v/>
          </cell>
          <cell r="K2687" t="str">
            <v>M0</v>
          </cell>
          <cell r="L2687" t="str">
            <v>7915</v>
          </cell>
          <cell r="M2687" t="str">
            <v>S</v>
          </cell>
          <cell r="N2687">
            <v>74259</v>
          </cell>
        </row>
        <row r="2688">
          <cell r="A2688" t="str">
            <v>FG-RIB-HBR-AS-0002</v>
          </cell>
          <cell r="B2688" t="str">
            <v>CINT</v>
          </cell>
          <cell r="C2688" t="str">
            <v/>
          </cell>
          <cell r="D2688" t="str">
            <v>RIBBON P GREY GREY</v>
          </cell>
          <cell r="E2688">
            <v>45253</v>
          </cell>
          <cell r="F2688" t="str">
            <v>FERF</v>
          </cell>
          <cell r="G2688" t="str">
            <v>CI_HBR</v>
          </cell>
          <cell r="H2688" t="str">
            <v>PC</v>
          </cell>
          <cell r="I2688" t="str">
            <v>CPR</v>
          </cell>
          <cell r="J2688" t="str">
            <v/>
          </cell>
          <cell r="K2688" t="str">
            <v>M0</v>
          </cell>
          <cell r="L2688" t="str">
            <v>7915</v>
          </cell>
          <cell r="M2688" t="str">
            <v>S</v>
          </cell>
          <cell r="N2688">
            <v>77959</v>
          </cell>
        </row>
        <row r="2689">
          <cell r="A2689" t="str">
            <v>FG-RIB-HBR-AS-0003</v>
          </cell>
          <cell r="B2689" t="str">
            <v>CINT</v>
          </cell>
          <cell r="C2689" t="str">
            <v/>
          </cell>
          <cell r="D2689" t="str">
            <v>RIBBON P BLACK BLACK</v>
          </cell>
          <cell r="E2689">
            <v>45253</v>
          </cell>
          <cell r="F2689" t="str">
            <v>FERF</v>
          </cell>
          <cell r="G2689" t="str">
            <v>CI_HBR</v>
          </cell>
          <cell r="H2689" t="str">
            <v>PC</v>
          </cell>
          <cell r="I2689" t="str">
            <v>CPR</v>
          </cell>
          <cell r="J2689" t="str">
            <v/>
          </cell>
          <cell r="K2689" t="str">
            <v>M0</v>
          </cell>
          <cell r="L2689" t="str">
            <v>7915</v>
          </cell>
          <cell r="M2689" t="str">
            <v>S</v>
          </cell>
          <cell r="N2689">
            <v>77612</v>
          </cell>
        </row>
        <row r="2690">
          <cell r="A2690" t="str">
            <v>FG-RIB-HBR-AS-0004</v>
          </cell>
          <cell r="B2690" t="str">
            <v>CINT</v>
          </cell>
          <cell r="C2690" t="str">
            <v/>
          </cell>
          <cell r="D2690" t="str">
            <v>RIBBON Z GREY</v>
          </cell>
          <cell r="E2690">
            <v>44847</v>
          </cell>
          <cell r="F2690" t="str">
            <v>FERF</v>
          </cell>
          <cell r="G2690" t="str">
            <v>CI_HBR</v>
          </cell>
          <cell r="H2690" t="str">
            <v>PC</v>
          </cell>
          <cell r="I2690" t="str">
            <v>CPR</v>
          </cell>
          <cell r="J2690" t="str">
            <v/>
          </cell>
          <cell r="K2690" t="str">
            <v>M0</v>
          </cell>
          <cell r="L2690" t="str">
            <v>7915</v>
          </cell>
          <cell r="M2690" t="str">
            <v>S</v>
          </cell>
          <cell r="N2690">
            <v>105945</v>
          </cell>
        </row>
        <row r="2691">
          <cell r="A2691" t="str">
            <v>FG-RIB-HBR-AS-0005</v>
          </cell>
          <cell r="B2691" t="str">
            <v>CINT</v>
          </cell>
          <cell r="C2691" t="str">
            <v/>
          </cell>
          <cell r="D2691" t="str">
            <v>RIBBON Z YELLOW</v>
          </cell>
          <cell r="E2691">
            <v>0</v>
          </cell>
          <cell r="F2691" t="str">
            <v>FERF</v>
          </cell>
          <cell r="G2691" t="str">
            <v>CI_HBR</v>
          </cell>
          <cell r="H2691" t="str">
            <v>PC</v>
          </cell>
          <cell r="I2691" t="str">
            <v>CPR</v>
          </cell>
          <cell r="J2691" t="str">
            <v/>
          </cell>
          <cell r="K2691" t="str">
            <v>M0</v>
          </cell>
          <cell r="L2691" t="str">
            <v>7915</v>
          </cell>
          <cell r="M2691" t="str">
            <v>S</v>
          </cell>
          <cell r="N2691">
            <v>0</v>
          </cell>
        </row>
        <row r="2692">
          <cell r="A2692" t="str">
            <v>FG-RIB-SCH-AS-0001</v>
          </cell>
          <cell r="B2692" t="str">
            <v>CINT</v>
          </cell>
          <cell r="C2692" t="str">
            <v/>
          </cell>
          <cell r="D2692" t="str">
            <v>KUMON CHAIR</v>
          </cell>
          <cell r="E2692">
            <v>44804</v>
          </cell>
          <cell r="F2692" t="str">
            <v>FERF</v>
          </cell>
          <cell r="G2692" t="str">
            <v>CI_SCH</v>
          </cell>
          <cell r="H2692" t="str">
            <v>PC</v>
          </cell>
          <cell r="I2692" t="str">
            <v>CPR</v>
          </cell>
          <cell r="J2692" t="str">
            <v/>
          </cell>
          <cell r="K2692" t="str">
            <v>M0</v>
          </cell>
          <cell r="L2692" t="str">
            <v>7915</v>
          </cell>
          <cell r="M2692" t="str">
            <v>S</v>
          </cell>
          <cell r="N2692">
            <v>86411</v>
          </cell>
        </row>
        <row r="2693">
          <cell r="A2693" t="str">
            <v>FG-RNY-DRG-AS-0041</v>
          </cell>
          <cell r="B2693" t="str">
            <v>CINT</v>
          </cell>
          <cell r="C2693" t="str">
            <v/>
          </cell>
          <cell r="D2693" t="str">
            <v>FOLDABLE PARTITION 4500</v>
          </cell>
          <cell r="E2693">
            <v>0</v>
          </cell>
          <cell r="F2693" t="str">
            <v>FERF</v>
          </cell>
          <cell r="G2693" t="str">
            <v>CI_DRG</v>
          </cell>
          <cell r="H2693" t="str">
            <v>PC</v>
          </cell>
          <cell r="I2693" t="str">
            <v>CPR</v>
          </cell>
          <cell r="J2693" t="str">
            <v/>
          </cell>
          <cell r="K2693" t="str">
            <v>M0</v>
          </cell>
          <cell r="L2693" t="str">
            <v>7915</v>
          </cell>
          <cell r="M2693" t="str">
            <v>S</v>
          </cell>
          <cell r="N2693">
            <v>0</v>
          </cell>
        </row>
        <row r="2694">
          <cell r="A2694" t="str">
            <v>FG-RNY-DRG-AS-0042</v>
          </cell>
          <cell r="B2694" t="str">
            <v>CINT</v>
          </cell>
          <cell r="C2694" t="str">
            <v/>
          </cell>
          <cell r="D2694" t="str">
            <v>FOLDABLE PARTITION 5000</v>
          </cell>
          <cell r="E2694">
            <v>0</v>
          </cell>
          <cell r="F2694" t="str">
            <v>FERF</v>
          </cell>
          <cell r="G2694" t="str">
            <v>CI_DRG</v>
          </cell>
          <cell r="H2694" t="str">
            <v>PC</v>
          </cell>
          <cell r="I2694" t="str">
            <v>CPR</v>
          </cell>
          <cell r="J2694" t="str">
            <v/>
          </cell>
          <cell r="K2694" t="str">
            <v>M0</v>
          </cell>
          <cell r="L2694" t="str">
            <v>7915</v>
          </cell>
          <cell r="M2694" t="str">
            <v>S</v>
          </cell>
          <cell r="N2694">
            <v>0</v>
          </cell>
        </row>
        <row r="2695">
          <cell r="A2695" t="str">
            <v>FG-RNY-OTH-AS-0001</v>
          </cell>
          <cell r="B2695" t="str">
            <v>CINT</v>
          </cell>
          <cell r="C2695" t="str">
            <v/>
          </cell>
          <cell r="D2695" t="str">
            <v>RNH D3 ELECTRIC (RANAYA) MOTOR TIMOTION</v>
          </cell>
          <cell r="E2695">
            <v>44804</v>
          </cell>
          <cell r="F2695" t="str">
            <v>FERF</v>
          </cell>
          <cell r="G2695" t="str">
            <v>CI_OTH</v>
          </cell>
          <cell r="H2695" t="str">
            <v>PC</v>
          </cell>
          <cell r="I2695" t="str">
            <v>CPR</v>
          </cell>
          <cell r="J2695" t="str">
            <v/>
          </cell>
          <cell r="K2695" t="str">
            <v>M0</v>
          </cell>
          <cell r="L2695" t="str">
            <v>7915</v>
          </cell>
          <cell r="M2695" t="str">
            <v>S</v>
          </cell>
          <cell r="N2695">
            <v>15863614</v>
          </cell>
        </row>
        <row r="2696">
          <cell r="A2696" t="str">
            <v>FG-RNY-OTH-AS-0002</v>
          </cell>
          <cell r="B2696" t="str">
            <v>CINT</v>
          </cell>
          <cell r="C2696" t="str">
            <v/>
          </cell>
          <cell r="D2696" t="str">
            <v>RN DS03M (D 3 MANUAL - IVORY)</v>
          </cell>
          <cell r="E2696">
            <v>44845</v>
          </cell>
          <cell r="F2696" t="str">
            <v>FERF</v>
          </cell>
          <cell r="G2696" t="str">
            <v>CI_OTH</v>
          </cell>
          <cell r="H2696" t="str">
            <v>PC</v>
          </cell>
          <cell r="I2696" t="str">
            <v>CPR</v>
          </cell>
          <cell r="J2696" t="str">
            <v/>
          </cell>
          <cell r="K2696" t="str">
            <v>M0</v>
          </cell>
          <cell r="L2696" t="str">
            <v>7915</v>
          </cell>
          <cell r="M2696" t="str">
            <v>S</v>
          </cell>
          <cell r="N2696">
            <v>10330673</v>
          </cell>
        </row>
        <row r="2697">
          <cell r="A2697" t="str">
            <v>FG-RNY-OTH-AS-0003</v>
          </cell>
          <cell r="B2697" t="str">
            <v>CINT</v>
          </cell>
          <cell r="C2697" t="str">
            <v/>
          </cell>
          <cell r="D2697" t="str">
            <v>RN P02H (HR 001)</v>
          </cell>
          <cell r="E2697">
            <v>44823</v>
          </cell>
          <cell r="F2697" t="str">
            <v>FERF</v>
          </cell>
          <cell r="G2697" t="str">
            <v>CI_OTH</v>
          </cell>
          <cell r="H2697" t="str">
            <v>PC</v>
          </cell>
          <cell r="I2697" t="str">
            <v>CPR</v>
          </cell>
          <cell r="J2697" t="str">
            <v/>
          </cell>
          <cell r="K2697" t="str">
            <v>M0</v>
          </cell>
          <cell r="L2697" t="str">
            <v>7915</v>
          </cell>
          <cell r="M2697" t="str">
            <v>S</v>
          </cell>
          <cell r="N2697">
            <v>126654</v>
          </cell>
        </row>
        <row r="2698">
          <cell r="A2698" t="str">
            <v>FG-RNY-OTH-AS-0004</v>
          </cell>
          <cell r="B2698" t="str">
            <v>CINT</v>
          </cell>
          <cell r="C2698" t="str">
            <v/>
          </cell>
          <cell r="D2698" t="str">
            <v>RN DS02 (FOLDING SIDE RAIL - IVORY)</v>
          </cell>
          <cell r="E2698">
            <v>44823</v>
          </cell>
          <cell r="F2698" t="str">
            <v>FERF</v>
          </cell>
          <cell r="G2698" t="str">
            <v>CI_OTH</v>
          </cell>
          <cell r="H2698" t="str">
            <v>PC</v>
          </cell>
          <cell r="I2698" t="str">
            <v>CPR</v>
          </cell>
          <cell r="J2698" t="str">
            <v/>
          </cell>
          <cell r="K2698" t="str">
            <v>M0</v>
          </cell>
          <cell r="L2698" t="str">
            <v>7915</v>
          </cell>
          <cell r="M2698" t="str">
            <v>S</v>
          </cell>
          <cell r="N2698">
            <v>1561593</v>
          </cell>
        </row>
        <row r="2699">
          <cell r="A2699" t="str">
            <v>FG-RNY-OTH-AS-0005</v>
          </cell>
          <cell r="B2699" t="str">
            <v>CINT</v>
          </cell>
          <cell r="C2699" t="str">
            <v/>
          </cell>
          <cell r="D2699" t="str">
            <v>RN DM-C01 (MATRASS CPRO COVER WHITE BAMB</v>
          </cell>
          <cell r="E2699">
            <v>44823</v>
          </cell>
          <cell r="F2699" t="str">
            <v>FERF</v>
          </cell>
          <cell r="G2699" t="str">
            <v>CI_OTH</v>
          </cell>
          <cell r="H2699" t="str">
            <v>PC</v>
          </cell>
          <cell r="I2699" t="str">
            <v>CPR</v>
          </cell>
          <cell r="J2699" t="str">
            <v/>
          </cell>
          <cell r="K2699" t="str">
            <v>M0</v>
          </cell>
          <cell r="L2699" t="str">
            <v>7915</v>
          </cell>
          <cell r="M2699" t="str">
            <v>S</v>
          </cell>
          <cell r="N2699">
            <v>597525</v>
          </cell>
        </row>
        <row r="2700">
          <cell r="A2700" t="str">
            <v>FG-RNY-OTH-AS-0006</v>
          </cell>
          <cell r="B2700" t="str">
            <v>CINT</v>
          </cell>
          <cell r="C2700" t="str">
            <v/>
          </cell>
          <cell r="D2700" t="str">
            <v>RN DF02 (FOOT STEP - IVORY)</v>
          </cell>
          <cell r="E2700">
            <v>0</v>
          </cell>
          <cell r="F2700" t="str">
            <v>FERF</v>
          </cell>
          <cell r="G2700" t="str">
            <v>CI_OTH</v>
          </cell>
          <cell r="H2700" t="str">
            <v>PC</v>
          </cell>
          <cell r="I2700" t="str">
            <v>CPR</v>
          </cell>
          <cell r="J2700" t="str">
            <v/>
          </cell>
          <cell r="K2700" t="str">
            <v>M0</v>
          </cell>
          <cell r="L2700" t="str">
            <v>7915</v>
          </cell>
          <cell r="M2700" t="str">
            <v>S</v>
          </cell>
          <cell r="N2700">
            <v>0</v>
          </cell>
        </row>
        <row r="2701">
          <cell r="A2701" t="str">
            <v>FG-RNY-OTH-AS-0007</v>
          </cell>
          <cell r="B2701" t="str">
            <v>CINT</v>
          </cell>
          <cell r="C2701" t="str">
            <v/>
          </cell>
          <cell r="D2701" t="str">
            <v>RN DM-C01 (MATRASS C-PRO)</v>
          </cell>
          <cell r="E2701">
            <v>0</v>
          </cell>
          <cell r="F2701" t="str">
            <v>FERF</v>
          </cell>
          <cell r="G2701" t="str">
            <v>CI_OTH</v>
          </cell>
          <cell r="H2701" t="str">
            <v>PC</v>
          </cell>
          <cell r="I2701" t="str">
            <v>CPR</v>
          </cell>
          <cell r="J2701" t="str">
            <v/>
          </cell>
          <cell r="K2701" t="str">
            <v>M0</v>
          </cell>
          <cell r="L2701" t="str">
            <v>7915</v>
          </cell>
          <cell r="M2701" t="str">
            <v>S</v>
          </cell>
          <cell r="N2701">
            <v>0</v>
          </cell>
        </row>
        <row r="2702">
          <cell r="A2702" t="str">
            <v>FG-RNY-OTH-AS-0008</v>
          </cell>
          <cell r="B2702" t="str">
            <v>CINT</v>
          </cell>
          <cell r="C2702" t="str">
            <v/>
          </cell>
          <cell r="D2702" t="str">
            <v>RN DM-C02 (MATRASS URETHANE)</v>
          </cell>
          <cell r="E2702">
            <v>0</v>
          </cell>
          <cell r="F2702" t="str">
            <v>FERF</v>
          </cell>
          <cell r="G2702" t="str">
            <v>CI_OTH</v>
          </cell>
          <cell r="H2702" t="str">
            <v>PC</v>
          </cell>
          <cell r="I2702" t="str">
            <v>CPR</v>
          </cell>
          <cell r="J2702" t="str">
            <v/>
          </cell>
          <cell r="K2702" t="str">
            <v>M0</v>
          </cell>
          <cell r="L2702" t="str">
            <v>7915</v>
          </cell>
          <cell r="M2702" t="str">
            <v>S</v>
          </cell>
          <cell r="N2702">
            <v>0</v>
          </cell>
        </row>
        <row r="2703">
          <cell r="A2703" t="str">
            <v>FG-RNY-OTH-AS-0009</v>
          </cell>
          <cell r="B2703" t="str">
            <v>CINT</v>
          </cell>
          <cell r="C2703" t="str">
            <v/>
          </cell>
          <cell r="D2703" t="str">
            <v>RN DS01M (CB 135D RNY - IVORY)</v>
          </cell>
          <cell r="E2703">
            <v>45085</v>
          </cell>
          <cell r="F2703" t="str">
            <v>FERF</v>
          </cell>
          <cell r="G2703" t="str">
            <v>CI_OTH</v>
          </cell>
          <cell r="H2703" t="str">
            <v>PC</v>
          </cell>
          <cell r="I2703" t="str">
            <v>CPR</v>
          </cell>
          <cell r="J2703" t="str">
            <v/>
          </cell>
          <cell r="K2703" t="str">
            <v>M0</v>
          </cell>
          <cell r="L2703" t="str">
            <v>7915</v>
          </cell>
          <cell r="M2703" t="str">
            <v>S</v>
          </cell>
          <cell r="N2703">
            <v>8679556</v>
          </cell>
        </row>
        <row r="2704">
          <cell r="A2704" t="str">
            <v>FG-RNY-OTH-AS-0010</v>
          </cell>
          <cell r="B2704" t="str">
            <v>CINT</v>
          </cell>
          <cell r="C2704" t="str">
            <v/>
          </cell>
          <cell r="D2704" t="str">
            <v>RN DS02 (FOLDING SIDE RAIL - IVORY)</v>
          </cell>
          <cell r="E2704">
            <v>45169</v>
          </cell>
          <cell r="F2704" t="str">
            <v>FERF</v>
          </cell>
          <cell r="G2704" t="str">
            <v>CI_OTH</v>
          </cell>
          <cell r="H2704" t="str">
            <v>PC</v>
          </cell>
          <cell r="I2704" t="str">
            <v>CPR</v>
          </cell>
          <cell r="J2704" t="str">
            <v/>
          </cell>
          <cell r="K2704" t="str">
            <v>M0</v>
          </cell>
          <cell r="L2704" t="str">
            <v>7915</v>
          </cell>
          <cell r="M2704" t="str">
            <v>S</v>
          </cell>
          <cell r="N2704">
            <v>0</v>
          </cell>
        </row>
        <row r="2705">
          <cell r="A2705" t="str">
            <v>FG-RNY-OTH-AS-0011</v>
          </cell>
          <cell r="B2705" t="str">
            <v>CINT</v>
          </cell>
          <cell r="C2705" t="str">
            <v/>
          </cell>
          <cell r="D2705" t="str">
            <v>RN DS03E (D 3 ELECTRIC - IVORY)</v>
          </cell>
          <cell r="E2705">
            <v>0</v>
          </cell>
          <cell r="F2705" t="str">
            <v>FERF</v>
          </cell>
          <cell r="G2705" t="str">
            <v>CI_OTH</v>
          </cell>
          <cell r="H2705" t="str">
            <v>PC</v>
          </cell>
          <cell r="I2705" t="str">
            <v>CPR</v>
          </cell>
          <cell r="J2705" t="str">
            <v/>
          </cell>
          <cell r="K2705" t="str">
            <v>M0</v>
          </cell>
          <cell r="L2705" t="str">
            <v>7915</v>
          </cell>
          <cell r="M2705" t="str">
            <v>S</v>
          </cell>
          <cell r="N2705">
            <v>0</v>
          </cell>
        </row>
        <row r="2706">
          <cell r="A2706" t="str">
            <v>FG-RNY-OTH-AS-0012</v>
          </cell>
          <cell r="B2706" t="str">
            <v>CINT</v>
          </cell>
          <cell r="C2706" t="str">
            <v/>
          </cell>
          <cell r="D2706" t="str">
            <v>RN DS03M (D 3 MANUAL - IVORY)</v>
          </cell>
          <cell r="E2706">
            <v>45169</v>
          </cell>
          <cell r="F2706" t="str">
            <v>FERF</v>
          </cell>
          <cell r="G2706" t="str">
            <v>CI_OTH</v>
          </cell>
          <cell r="H2706" t="str">
            <v>PC</v>
          </cell>
          <cell r="I2706" t="str">
            <v>CPR</v>
          </cell>
          <cell r="J2706" t="str">
            <v/>
          </cell>
          <cell r="K2706" t="str">
            <v>M0</v>
          </cell>
          <cell r="L2706" t="str">
            <v>7915</v>
          </cell>
          <cell r="M2706" t="str">
            <v>S</v>
          </cell>
          <cell r="N2706">
            <v>0</v>
          </cell>
        </row>
        <row r="2707">
          <cell r="A2707" t="str">
            <v>FG-RNY-OTH-AS-0013</v>
          </cell>
          <cell r="B2707" t="str">
            <v>CINT</v>
          </cell>
          <cell r="C2707" t="str">
            <v/>
          </cell>
          <cell r="D2707" t="str">
            <v>RN P02H (HR 001)</v>
          </cell>
          <cell r="E2707">
            <v>45169</v>
          </cell>
          <cell r="F2707" t="str">
            <v>FERF</v>
          </cell>
          <cell r="G2707" t="str">
            <v>CI_OTH</v>
          </cell>
          <cell r="H2707" t="str">
            <v>PC</v>
          </cell>
          <cell r="I2707" t="str">
            <v>CPR</v>
          </cell>
          <cell r="J2707" t="str">
            <v/>
          </cell>
          <cell r="K2707" t="str">
            <v>M0</v>
          </cell>
          <cell r="L2707" t="str">
            <v>7915</v>
          </cell>
          <cell r="M2707" t="str">
            <v>S</v>
          </cell>
          <cell r="N2707">
            <v>0</v>
          </cell>
        </row>
        <row r="2708">
          <cell r="A2708" t="str">
            <v>FG-RNY-OTH-AS-0014</v>
          </cell>
          <cell r="B2708" t="str">
            <v>CINT</v>
          </cell>
          <cell r="C2708" t="str">
            <v/>
          </cell>
          <cell r="D2708" t="str">
            <v>RN P04HW (HR 003 - IVORY)</v>
          </cell>
          <cell r="E2708">
            <v>0</v>
          </cell>
          <cell r="F2708" t="str">
            <v>FERF</v>
          </cell>
          <cell r="G2708" t="str">
            <v>CI_OTH</v>
          </cell>
          <cell r="H2708" t="str">
            <v>PC</v>
          </cell>
          <cell r="I2708" t="str">
            <v>CPR</v>
          </cell>
          <cell r="J2708" t="str">
            <v/>
          </cell>
          <cell r="K2708" t="str">
            <v>M0</v>
          </cell>
          <cell r="L2708" t="str">
            <v>7915</v>
          </cell>
          <cell r="M2708" t="str">
            <v>S</v>
          </cell>
          <cell r="N2708">
            <v>0</v>
          </cell>
        </row>
        <row r="2709">
          <cell r="A2709" t="str">
            <v>FG-RNY-OTH-AS-0015</v>
          </cell>
          <cell r="B2709" t="str">
            <v>CINT</v>
          </cell>
          <cell r="C2709" t="str">
            <v/>
          </cell>
          <cell r="D2709" t="str">
            <v>RN TB01 (OVER BED TABLE - IVORY)</v>
          </cell>
          <cell r="E2709">
            <v>0</v>
          </cell>
          <cell r="F2709" t="str">
            <v>FERF</v>
          </cell>
          <cell r="G2709" t="str">
            <v>CI_OTH</v>
          </cell>
          <cell r="H2709" t="str">
            <v>PC</v>
          </cell>
          <cell r="I2709" t="str">
            <v>CPR</v>
          </cell>
          <cell r="J2709" t="str">
            <v/>
          </cell>
          <cell r="K2709" t="str">
            <v>M0</v>
          </cell>
          <cell r="L2709" t="str">
            <v>7915</v>
          </cell>
          <cell r="M2709" t="str">
            <v>S</v>
          </cell>
          <cell r="N2709">
            <v>0</v>
          </cell>
        </row>
        <row r="2710">
          <cell r="A2710" t="str">
            <v>FG-RNY-OTH-AS-0016</v>
          </cell>
          <cell r="B2710" t="str">
            <v>CINT</v>
          </cell>
          <cell r="C2710" t="str">
            <v/>
          </cell>
          <cell r="D2710" t="str">
            <v>MATRASS CPRO COVER NAVY</v>
          </cell>
          <cell r="E2710">
            <v>44894</v>
          </cell>
          <cell r="F2710" t="str">
            <v>FERF</v>
          </cell>
          <cell r="G2710" t="str">
            <v>CI_OTH</v>
          </cell>
          <cell r="H2710" t="str">
            <v>PC</v>
          </cell>
          <cell r="I2710" t="str">
            <v>CPR</v>
          </cell>
          <cell r="J2710" t="str">
            <v/>
          </cell>
          <cell r="K2710" t="str">
            <v>M0</v>
          </cell>
          <cell r="L2710" t="str">
            <v>7915</v>
          </cell>
          <cell r="M2710" t="str">
            <v>S</v>
          </cell>
          <cell r="N2710">
            <v>674884</v>
          </cell>
        </row>
        <row r="2711">
          <cell r="A2711" t="str">
            <v>FG-RNY-OTH-AS-0017</v>
          </cell>
          <cell r="B2711" t="str">
            <v>CINT</v>
          </cell>
          <cell r="C2711" t="str">
            <v/>
          </cell>
          <cell r="D2711" t="str">
            <v>BED SIDE CABINET RANAYA IVORY</v>
          </cell>
          <cell r="E2711">
            <v>0</v>
          </cell>
          <cell r="F2711" t="str">
            <v>FERF</v>
          </cell>
          <cell r="G2711" t="str">
            <v>CI_OTH</v>
          </cell>
          <cell r="H2711" t="str">
            <v>PC</v>
          </cell>
          <cell r="I2711" t="str">
            <v>CPR</v>
          </cell>
          <cell r="J2711" t="str">
            <v/>
          </cell>
          <cell r="K2711" t="str">
            <v>M0</v>
          </cell>
          <cell r="L2711" t="str">
            <v>7915</v>
          </cell>
          <cell r="M2711" t="str">
            <v>S</v>
          </cell>
          <cell r="N2711">
            <v>0</v>
          </cell>
        </row>
        <row r="2712">
          <cell r="A2712" t="str">
            <v>FG-RNY-OTH-AS-0018</v>
          </cell>
          <cell r="B2712" t="str">
            <v>CINT</v>
          </cell>
          <cell r="C2712" t="str">
            <v/>
          </cell>
          <cell r="D2712" t="str">
            <v>RNH D3 ELECTR (RNY) HF KAYU MTR TIMOTION</v>
          </cell>
          <cell r="E2712">
            <v>0</v>
          </cell>
          <cell r="F2712" t="str">
            <v>FERF</v>
          </cell>
          <cell r="G2712" t="str">
            <v>CI_OTH</v>
          </cell>
          <cell r="H2712" t="str">
            <v>PC</v>
          </cell>
          <cell r="I2712" t="str">
            <v>CPR</v>
          </cell>
          <cell r="J2712" t="str">
            <v/>
          </cell>
          <cell r="K2712" t="str">
            <v>M0</v>
          </cell>
          <cell r="L2712" t="str">
            <v>7915</v>
          </cell>
          <cell r="M2712" t="str">
            <v>S</v>
          </cell>
          <cell r="N2712">
            <v>0</v>
          </cell>
        </row>
        <row r="2713">
          <cell r="A2713" t="str">
            <v>FG-RNY-OTH-AS-0019</v>
          </cell>
          <cell r="B2713" t="str">
            <v>CINT</v>
          </cell>
          <cell r="C2713" t="str">
            <v/>
          </cell>
          <cell r="D2713" t="str">
            <v>MT 004 OSCAR 125 RANAYA</v>
          </cell>
          <cell r="E2713">
            <v>0</v>
          </cell>
          <cell r="F2713" t="str">
            <v>FERF</v>
          </cell>
          <cell r="G2713" t="str">
            <v>CI_OTH</v>
          </cell>
          <cell r="H2713" t="str">
            <v>PC</v>
          </cell>
          <cell r="I2713" t="str">
            <v>CPR</v>
          </cell>
          <cell r="J2713" t="str">
            <v/>
          </cell>
          <cell r="K2713" t="str">
            <v>M0</v>
          </cell>
          <cell r="L2713" t="str">
            <v>7915</v>
          </cell>
          <cell r="M2713" t="str">
            <v>S</v>
          </cell>
          <cell r="N2713">
            <v>0</v>
          </cell>
        </row>
        <row r="2714">
          <cell r="A2714" t="str">
            <v>FG-RNY-OTH-AS-0020</v>
          </cell>
          <cell r="B2714" t="str">
            <v>CINT</v>
          </cell>
          <cell r="C2714" t="str">
            <v/>
          </cell>
          <cell r="D2714" t="str">
            <v>MT 004 FABRIC 125 RANAYA</v>
          </cell>
          <cell r="E2714">
            <v>0</v>
          </cell>
          <cell r="F2714" t="str">
            <v>FERF</v>
          </cell>
          <cell r="G2714" t="str">
            <v>CI_OTH</v>
          </cell>
          <cell r="H2714" t="str">
            <v>PC</v>
          </cell>
          <cell r="I2714" t="str">
            <v>CPR</v>
          </cell>
          <cell r="J2714" t="str">
            <v/>
          </cell>
          <cell r="K2714" t="str">
            <v>M0</v>
          </cell>
          <cell r="L2714" t="str">
            <v>7915</v>
          </cell>
          <cell r="M2714" t="str">
            <v>S</v>
          </cell>
          <cell r="N2714">
            <v>0</v>
          </cell>
        </row>
        <row r="2715">
          <cell r="A2715" t="str">
            <v>FG-RNY-OTH-AS-0021</v>
          </cell>
          <cell r="B2715" t="str">
            <v>CINT</v>
          </cell>
          <cell r="C2715" t="str">
            <v/>
          </cell>
          <cell r="D2715" t="str">
            <v>MT 004 FABRIC 150 RANAYA</v>
          </cell>
          <cell r="E2715">
            <v>0</v>
          </cell>
          <cell r="F2715" t="str">
            <v>FERF</v>
          </cell>
          <cell r="G2715" t="str">
            <v>CI_OTH</v>
          </cell>
          <cell r="H2715" t="str">
            <v>PC</v>
          </cell>
          <cell r="I2715" t="str">
            <v>CPR</v>
          </cell>
          <cell r="J2715" t="str">
            <v/>
          </cell>
          <cell r="K2715" t="str">
            <v>M0</v>
          </cell>
          <cell r="L2715" t="str">
            <v>7915</v>
          </cell>
          <cell r="M2715" t="str">
            <v>S</v>
          </cell>
          <cell r="N2715">
            <v>0</v>
          </cell>
        </row>
        <row r="2716">
          <cell r="A2716" t="str">
            <v>FG-RNY-OTH-AS-0022</v>
          </cell>
          <cell r="B2716" t="str">
            <v>CINT</v>
          </cell>
          <cell r="C2716" t="str">
            <v/>
          </cell>
          <cell r="D2716" t="str">
            <v>MTRS AIRMT WARDBED+BTM FRAME 186X67X6</v>
          </cell>
          <cell r="E2716">
            <v>45103</v>
          </cell>
          <cell r="F2716" t="str">
            <v>FERF</v>
          </cell>
          <cell r="G2716" t="str">
            <v>CI_OTH</v>
          </cell>
          <cell r="H2716" t="str">
            <v>PC</v>
          </cell>
          <cell r="I2716" t="str">
            <v>CPR</v>
          </cell>
          <cell r="J2716" t="str">
            <v/>
          </cell>
          <cell r="K2716" t="str">
            <v>M0</v>
          </cell>
          <cell r="L2716" t="str">
            <v>7915</v>
          </cell>
          <cell r="M2716" t="str">
            <v>S</v>
          </cell>
          <cell r="N2716">
            <v>1451477</v>
          </cell>
        </row>
        <row r="2717">
          <cell r="A2717" t="str">
            <v>FG-RNY-OTH-AS-0023</v>
          </cell>
          <cell r="B2717" t="str">
            <v>CINT</v>
          </cell>
          <cell r="C2717" t="str">
            <v/>
          </cell>
          <cell r="D2717" t="str">
            <v>MTRS AIRMT ICUBED+BTM FRAME 186X67X6</v>
          </cell>
          <cell r="E2717">
            <v>45105</v>
          </cell>
          <cell r="F2717" t="str">
            <v>FERF</v>
          </cell>
          <cell r="G2717" t="str">
            <v>CI_OTH</v>
          </cell>
          <cell r="H2717" t="str">
            <v>PC</v>
          </cell>
          <cell r="I2717" t="str">
            <v>CPR</v>
          </cell>
          <cell r="J2717" t="str">
            <v/>
          </cell>
          <cell r="K2717" t="str">
            <v>M0</v>
          </cell>
          <cell r="L2717" t="str">
            <v>7915</v>
          </cell>
          <cell r="M2717" t="str">
            <v>S</v>
          </cell>
          <cell r="N2717">
            <v>1506060</v>
          </cell>
        </row>
        <row r="2718">
          <cell r="A2718" t="str">
            <v>FG-ROL-ROL-AS-0001</v>
          </cell>
          <cell r="B2718" t="str">
            <v>CINT</v>
          </cell>
          <cell r="C2718" t="str">
            <v/>
          </cell>
          <cell r="D2718" t="str">
            <v>ROLAND CHAIR-FC.BLACK. OSCAR O7</v>
          </cell>
          <cell r="E2718">
            <v>0</v>
          </cell>
          <cell r="F2718" t="str">
            <v>FERF</v>
          </cell>
          <cell r="G2718" t="str">
            <v>CI_ROL</v>
          </cell>
          <cell r="H2718" t="str">
            <v>PC</v>
          </cell>
          <cell r="I2718" t="str">
            <v>CPR</v>
          </cell>
          <cell r="J2718" t="str">
            <v/>
          </cell>
          <cell r="K2718" t="str">
            <v>M0</v>
          </cell>
          <cell r="L2718" t="str">
            <v>7915</v>
          </cell>
          <cell r="M2718" t="str">
            <v>S</v>
          </cell>
          <cell r="N2718">
            <v>0</v>
          </cell>
        </row>
        <row r="2719">
          <cell r="A2719" t="str">
            <v>FG-ROL-ROL-AS-0002</v>
          </cell>
          <cell r="B2719" t="str">
            <v>CINT</v>
          </cell>
          <cell r="C2719" t="str">
            <v/>
          </cell>
          <cell r="D2719" t="str">
            <v>ROLLAND BNC 05 DARK BROWN</v>
          </cell>
          <cell r="E2719">
            <v>45243</v>
          </cell>
          <cell r="F2719" t="str">
            <v>FERF</v>
          </cell>
          <cell r="G2719" t="str">
            <v>CI_ROL</v>
          </cell>
          <cell r="H2719" t="str">
            <v>PC</v>
          </cell>
          <cell r="I2719" t="str">
            <v>CPR</v>
          </cell>
          <cell r="J2719" t="str">
            <v/>
          </cell>
          <cell r="K2719" t="str">
            <v>M0</v>
          </cell>
          <cell r="L2719" t="str">
            <v>7915</v>
          </cell>
          <cell r="M2719" t="str">
            <v>S</v>
          </cell>
          <cell r="N2719">
            <v>515661</v>
          </cell>
        </row>
        <row r="2720">
          <cell r="A2720" t="str">
            <v>FG-ROL-ROL-AS-0003</v>
          </cell>
          <cell r="B2720" t="str">
            <v>CINT</v>
          </cell>
          <cell r="C2720" t="str">
            <v/>
          </cell>
          <cell r="D2720" t="str">
            <v>ROLLAND BNC 05 A CHOCOLATE</v>
          </cell>
          <cell r="E2720">
            <v>0</v>
          </cell>
          <cell r="F2720" t="str">
            <v>FERF</v>
          </cell>
          <cell r="G2720" t="str">
            <v>CI_ROL</v>
          </cell>
          <cell r="H2720" t="str">
            <v>PC</v>
          </cell>
          <cell r="I2720" t="str">
            <v>CPR</v>
          </cell>
          <cell r="J2720" t="str">
            <v/>
          </cell>
          <cell r="K2720" t="str">
            <v>M0</v>
          </cell>
          <cell r="L2720" t="str">
            <v>7915</v>
          </cell>
          <cell r="M2720" t="str">
            <v>S</v>
          </cell>
          <cell r="N2720">
            <v>0</v>
          </cell>
        </row>
        <row r="2721">
          <cell r="A2721" t="str">
            <v>FG-ROL-ROL-AS-0004</v>
          </cell>
          <cell r="B2721" t="str">
            <v>CINT</v>
          </cell>
          <cell r="C2721" t="str">
            <v/>
          </cell>
          <cell r="D2721" t="str">
            <v>ROLLAND BNC 05BK BLACK</v>
          </cell>
          <cell r="E2721">
            <v>45243</v>
          </cell>
          <cell r="F2721" t="str">
            <v>FERF</v>
          </cell>
          <cell r="G2721" t="str">
            <v>CI_ROL</v>
          </cell>
          <cell r="H2721" t="str">
            <v>PC</v>
          </cell>
          <cell r="I2721" t="str">
            <v>CPR</v>
          </cell>
          <cell r="J2721" t="str">
            <v/>
          </cell>
          <cell r="K2721" t="str">
            <v>M0</v>
          </cell>
          <cell r="L2721" t="str">
            <v>7915</v>
          </cell>
          <cell r="M2721" t="str">
            <v>S</v>
          </cell>
          <cell r="N2721">
            <v>535789</v>
          </cell>
        </row>
        <row r="2722">
          <cell r="A2722" t="str">
            <v>FG-ROL-ROL-AS-0005</v>
          </cell>
          <cell r="B2722" t="str">
            <v>CINT</v>
          </cell>
          <cell r="C2722" t="str">
            <v/>
          </cell>
          <cell r="D2722" t="str">
            <v>ROLLAND BNC 05 WH WHITE</v>
          </cell>
          <cell r="E2722">
            <v>45243</v>
          </cell>
          <cell r="F2722" t="str">
            <v>FERF</v>
          </cell>
          <cell r="G2722" t="str">
            <v>CI_ROL</v>
          </cell>
          <cell r="H2722" t="str">
            <v>PC</v>
          </cell>
          <cell r="I2722" t="str">
            <v>CPR</v>
          </cell>
          <cell r="J2722" t="str">
            <v/>
          </cell>
          <cell r="K2722" t="str">
            <v>M0</v>
          </cell>
          <cell r="L2722" t="str">
            <v>7915</v>
          </cell>
          <cell r="M2722" t="str">
            <v>S</v>
          </cell>
          <cell r="N2722">
            <v>517358</v>
          </cell>
        </row>
        <row r="2723">
          <cell r="A2723" t="str">
            <v>FG-ROL-ROL-AS-0006</v>
          </cell>
          <cell r="B2723" t="str">
            <v>CINT</v>
          </cell>
          <cell r="C2723" t="str">
            <v/>
          </cell>
          <cell r="D2723" t="str">
            <v>ROLLAND BNC 05 NB LIGHT BROWN</v>
          </cell>
          <cell r="E2723">
            <v>44966</v>
          </cell>
          <cell r="F2723" t="str">
            <v>FERF</v>
          </cell>
          <cell r="G2723" t="str">
            <v>CI_ROL</v>
          </cell>
          <cell r="H2723" t="str">
            <v>PC</v>
          </cell>
          <cell r="I2723" t="str">
            <v>CPR</v>
          </cell>
          <cell r="J2723" t="str">
            <v/>
          </cell>
          <cell r="K2723" t="str">
            <v>M0</v>
          </cell>
          <cell r="L2723" t="str">
            <v>7915</v>
          </cell>
          <cell r="M2723" t="str">
            <v>S</v>
          </cell>
          <cell r="N2723">
            <v>580841</v>
          </cell>
        </row>
        <row r="2724">
          <cell r="A2724" t="str">
            <v>FG-ROL-ROL-AS-0007</v>
          </cell>
          <cell r="B2724" t="str">
            <v>CINT</v>
          </cell>
          <cell r="C2724" t="str">
            <v/>
          </cell>
          <cell r="D2724" t="str">
            <v>ROLLAND BNC 05 BW BROWN</v>
          </cell>
          <cell r="E2724">
            <v>0</v>
          </cell>
          <cell r="F2724" t="str">
            <v>FERF</v>
          </cell>
          <cell r="G2724" t="str">
            <v>CI_ROL</v>
          </cell>
          <cell r="H2724" t="str">
            <v>PC</v>
          </cell>
          <cell r="I2724" t="str">
            <v>CPR</v>
          </cell>
          <cell r="J2724" t="str">
            <v/>
          </cell>
          <cell r="K2724" t="str">
            <v>M0</v>
          </cell>
          <cell r="L2724" t="str">
            <v>7915</v>
          </cell>
          <cell r="M2724" t="str">
            <v>S</v>
          </cell>
          <cell r="N2724">
            <v>0</v>
          </cell>
        </row>
        <row r="2725">
          <cell r="A2725" t="str">
            <v>FG-ROL-ROL-AS-0008</v>
          </cell>
          <cell r="B2725" t="str">
            <v>CINT</v>
          </cell>
          <cell r="C2725" t="str">
            <v/>
          </cell>
          <cell r="D2725" t="str">
            <v>ROLAND BNC-05-IV BROKEN WHITE</v>
          </cell>
          <cell r="E2725">
            <v>45243</v>
          </cell>
          <cell r="F2725" t="str">
            <v>FERF</v>
          </cell>
          <cell r="G2725" t="str">
            <v>CI_ROL</v>
          </cell>
          <cell r="H2725" t="str">
            <v>PC</v>
          </cell>
          <cell r="I2725" t="str">
            <v>CPR</v>
          </cell>
          <cell r="J2725" t="str">
            <v/>
          </cell>
          <cell r="K2725" t="str">
            <v>M0</v>
          </cell>
          <cell r="L2725" t="str">
            <v>7915</v>
          </cell>
          <cell r="M2725" t="str">
            <v>S</v>
          </cell>
          <cell r="N2725">
            <v>517257</v>
          </cell>
        </row>
        <row r="2726">
          <cell r="A2726" t="str">
            <v>FG-ROL-ROL-AS-0009</v>
          </cell>
          <cell r="B2726" t="str">
            <v>CINT</v>
          </cell>
          <cell r="C2726" t="str">
            <v/>
          </cell>
          <cell r="D2726" t="str">
            <v>ROLAND BNC-05-LA LIGHT BROWN</v>
          </cell>
          <cell r="E2726">
            <v>45252</v>
          </cell>
          <cell r="F2726" t="str">
            <v>FERF</v>
          </cell>
          <cell r="G2726" t="str">
            <v>CI_ROL</v>
          </cell>
          <cell r="H2726" t="str">
            <v>PC</v>
          </cell>
          <cell r="I2726" t="str">
            <v>CPR</v>
          </cell>
          <cell r="J2726" t="str">
            <v/>
          </cell>
          <cell r="K2726" t="str">
            <v>M0</v>
          </cell>
          <cell r="L2726" t="str">
            <v>7915</v>
          </cell>
          <cell r="M2726" t="str">
            <v>S</v>
          </cell>
          <cell r="N2726">
            <v>535355</v>
          </cell>
        </row>
        <row r="2727">
          <cell r="A2727" t="str">
            <v>FG-ROL-ROL-AS-0010</v>
          </cell>
          <cell r="B2727" t="str">
            <v>CINT</v>
          </cell>
          <cell r="C2727" t="str">
            <v/>
          </cell>
          <cell r="D2727" t="str">
            <v>ROLLAND BNC 05 BK BLACK (MY)</v>
          </cell>
          <cell r="E2727">
            <v>45243</v>
          </cell>
          <cell r="F2727" t="str">
            <v>FERF</v>
          </cell>
          <cell r="G2727" t="str">
            <v>CI_ROL</v>
          </cell>
          <cell r="H2727" t="str">
            <v>PC</v>
          </cell>
          <cell r="I2727" t="str">
            <v>CPR</v>
          </cell>
          <cell r="J2727" t="str">
            <v/>
          </cell>
          <cell r="K2727" t="str">
            <v>M0</v>
          </cell>
          <cell r="L2727" t="str">
            <v>7915</v>
          </cell>
          <cell r="M2727" t="str">
            <v>S</v>
          </cell>
          <cell r="N2727">
            <v>535789</v>
          </cell>
        </row>
        <row r="2728">
          <cell r="A2728" t="str">
            <v>FG-ROL-ROL-AS-0011</v>
          </cell>
          <cell r="B2728" t="str">
            <v>CINT</v>
          </cell>
          <cell r="C2728" t="str">
            <v/>
          </cell>
          <cell r="D2728" t="str">
            <v>ROLLAND BNC 05 DARK BROWN (MY)</v>
          </cell>
          <cell r="E2728">
            <v>45251</v>
          </cell>
          <cell r="F2728" t="str">
            <v>FERF</v>
          </cell>
          <cell r="G2728" t="str">
            <v>CI_ROL</v>
          </cell>
          <cell r="H2728" t="str">
            <v>PC</v>
          </cell>
          <cell r="I2728" t="str">
            <v>CPR</v>
          </cell>
          <cell r="J2728" t="str">
            <v/>
          </cell>
          <cell r="K2728" t="str">
            <v>M0</v>
          </cell>
          <cell r="L2728" t="str">
            <v>7915</v>
          </cell>
          <cell r="M2728" t="str">
            <v>S</v>
          </cell>
          <cell r="N2728">
            <v>515661</v>
          </cell>
        </row>
        <row r="2729">
          <cell r="A2729" t="str">
            <v>FG-ROL-ROL-AS-0012</v>
          </cell>
          <cell r="B2729" t="str">
            <v>CINT</v>
          </cell>
          <cell r="C2729" t="str">
            <v/>
          </cell>
          <cell r="D2729" t="str">
            <v>ROLLAND BNC 05 WH WHITE (MY)</v>
          </cell>
          <cell r="E2729">
            <v>45243</v>
          </cell>
          <cell r="F2729" t="str">
            <v>FERF</v>
          </cell>
          <cell r="G2729" t="str">
            <v>CI_ROL</v>
          </cell>
          <cell r="H2729" t="str">
            <v>PC</v>
          </cell>
          <cell r="I2729" t="str">
            <v>CPR</v>
          </cell>
          <cell r="J2729" t="str">
            <v/>
          </cell>
          <cell r="K2729" t="str">
            <v>M0</v>
          </cell>
          <cell r="L2729" t="str">
            <v>7915</v>
          </cell>
          <cell r="M2729" t="str">
            <v>S</v>
          </cell>
          <cell r="N2729">
            <v>517358</v>
          </cell>
        </row>
        <row r="2730">
          <cell r="A2730" t="str">
            <v>FG-ROL-ROL-AS-0013</v>
          </cell>
          <cell r="B2730" t="str">
            <v>CINT</v>
          </cell>
          <cell r="C2730" t="str">
            <v/>
          </cell>
          <cell r="D2730" t="str">
            <v>ROLAND BNC 05 LA LIGHT BROWN (MY)</v>
          </cell>
          <cell r="E2730">
            <v>45243</v>
          </cell>
          <cell r="F2730" t="str">
            <v>FERF</v>
          </cell>
          <cell r="G2730" t="str">
            <v>CI_ROL</v>
          </cell>
          <cell r="H2730" t="str">
            <v>PC</v>
          </cell>
          <cell r="I2730" t="str">
            <v>CPR</v>
          </cell>
          <cell r="J2730" t="str">
            <v/>
          </cell>
          <cell r="K2730" t="str">
            <v>M0</v>
          </cell>
          <cell r="L2730" t="str">
            <v>7915</v>
          </cell>
          <cell r="M2730" t="str">
            <v>S</v>
          </cell>
          <cell r="N2730">
            <v>535532</v>
          </cell>
        </row>
        <row r="2731">
          <cell r="A2731" t="str">
            <v>FG-ROL-ROL-AS-0014</v>
          </cell>
          <cell r="B2731" t="str">
            <v>CINT</v>
          </cell>
          <cell r="C2731" t="str">
            <v/>
          </cell>
          <cell r="D2731" t="str">
            <v>ROLLAND BNC 05 CHOCOLATE (MY)</v>
          </cell>
          <cell r="E2731">
            <v>0</v>
          </cell>
          <cell r="F2731" t="str">
            <v>FERF</v>
          </cell>
          <cell r="G2731" t="str">
            <v>CI_ROL</v>
          </cell>
          <cell r="H2731" t="str">
            <v>PC</v>
          </cell>
          <cell r="I2731" t="str">
            <v>CPR</v>
          </cell>
          <cell r="J2731" t="str">
            <v/>
          </cell>
          <cell r="K2731" t="str">
            <v>M0</v>
          </cell>
          <cell r="L2731" t="str">
            <v>7915</v>
          </cell>
          <cell r="M2731" t="str">
            <v>S</v>
          </cell>
          <cell r="N2731">
            <v>0</v>
          </cell>
        </row>
        <row r="2732">
          <cell r="A2732" t="str">
            <v>FG-SAK-HBR-AS-0001</v>
          </cell>
          <cell r="B2732" t="str">
            <v>CINT</v>
          </cell>
          <cell r="C2732" t="str">
            <v/>
          </cell>
          <cell r="D2732" t="str">
            <v>SAKATA N BLUE L1</v>
          </cell>
          <cell r="E2732">
            <v>44838</v>
          </cell>
          <cell r="F2732" t="str">
            <v>FERF</v>
          </cell>
          <cell r="G2732" t="str">
            <v>CI_HBR</v>
          </cell>
          <cell r="H2732" t="str">
            <v>PC</v>
          </cell>
          <cell r="I2732" t="str">
            <v>CPR</v>
          </cell>
          <cell r="J2732" t="str">
            <v/>
          </cell>
          <cell r="K2732" t="str">
            <v>M0</v>
          </cell>
          <cell r="L2732" t="str">
            <v>7915</v>
          </cell>
          <cell r="M2732" t="str">
            <v>S</v>
          </cell>
          <cell r="N2732">
            <v>231136</v>
          </cell>
        </row>
        <row r="2733">
          <cell r="A2733" t="str">
            <v>FG-SAK-HBR-AS-0002</v>
          </cell>
          <cell r="B2733" t="str">
            <v>CINT</v>
          </cell>
          <cell r="C2733" t="str">
            <v/>
          </cell>
          <cell r="D2733" t="str">
            <v>SAKATA N GREEN L6</v>
          </cell>
          <cell r="E2733">
            <v>0</v>
          </cell>
          <cell r="F2733" t="str">
            <v>FERF</v>
          </cell>
          <cell r="G2733" t="str">
            <v>CI_HBR</v>
          </cell>
          <cell r="H2733" t="str">
            <v>PC</v>
          </cell>
          <cell r="I2733" t="str">
            <v>CPR</v>
          </cell>
          <cell r="J2733" t="str">
            <v/>
          </cell>
          <cell r="K2733" t="str">
            <v>M0</v>
          </cell>
          <cell r="L2733" t="str">
            <v>7915</v>
          </cell>
          <cell r="M2733" t="str">
            <v>S</v>
          </cell>
          <cell r="N2733">
            <v>0</v>
          </cell>
        </row>
        <row r="2734">
          <cell r="A2734" t="str">
            <v>FG-SAK-HBR-AS-0003</v>
          </cell>
          <cell r="B2734" t="str">
            <v>CINT</v>
          </cell>
          <cell r="C2734" t="str">
            <v/>
          </cell>
          <cell r="D2734" t="str">
            <v>SAKATA N BLACK L7</v>
          </cell>
          <cell r="E2734">
            <v>44838</v>
          </cell>
          <cell r="F2734" t="str">
            <v>FERF</v>
          </cell>
          <cell r="G2734" t="str">
            <v>CI_HBR</v>
          </cell>
          <cell r="H2734" t="str">
            <v>PC</v>
          </cell>
          <cell r="I2734" t="str">
            <v>CPR</v>
          </cell>
          <cell r="J2734" t="str">
            <v/>
          </cell>
          <cell r="K2734" t="str">
            <v>M0</v>
          </cell>
          <cell r="L2734" t="str">
            <v>7915</v>
          </cell>
          <cell r="M2734" t="str">
            <v>S</v>
          </cell>
          <cell r="N2734">
            <v>396938</v>
          </cell>
        </row>
        <row r="2735">
          <cell r="A2735" t="str">
            <v>FG-SAK-HBR-AS-0004</v>
          </cell>
          <cell r="B2735" t="str">
            <v>CINT</v>
          </cell>
          <cell r="C2735" t="str">
            <v/>
          </cell>
          <cell r="D2735" t="str">
            <v>SAKATA N BROWN N4</v>
          </cell>
          <cell r="E2735">
            <v>45131</v>
          </cell>
          <cell r="F2735" t="str">
            <v>FERF</v>
          </cell>
          <cell r="G2735" t="str">
            <v>CI_HBR</v>
          </cell>
          <cell r="H2735" t="str">
            <v>PC</v>
          </cell>
          <cell r="I2735" t="str">
            <v>CPR</v>
          </cell>
          <cell r="J2735" t="str">
            <v/>
          </cell>
          <cell r="K2735" t="str">
            <v>M0</v>
          </cell>
          <cell r="L2735" t="str">
            <v>7915</v>
          </cell>
          <cell r="M2735" t="str">
            <v>S</v>
          </cell>
          <cell r="N2735">
            <v>231136</v>
          </cell>
        </row>
        <row r="2736">
          <cell r="A2736" t="str">
            <v>FG-SAK-HBR-AS-0005</v>
          </cell>
          <cell r="B2736" t="str">
            <v>CINT</v>
          </cell>
          <cell r="C2736" t="str">
            <v/>
          </cell>
          <cell r="D2736" t="str">
            <v>SAKATA N CREAM N5</v>
          </cell>
          <cell r="E2736">
            <v>44838</v>
          </cell>
          <cell r="F2736" t="str">
            <v>FERF</v>
          </cell>
          <cell r="G2736" t="str">
            <v>CI_HBR</v>
          </cell>
          <cell r="H2736" t="str">
            <v>PC</v>
          </cell>
          <cell r="I2736" t="str">
            <v>CPR</v>
          </cell>
          <cell r="J2736" t="str">
            <v/>
          </cell>
          <cell r="K2736" t="str">
            <v>M0</v>
          </cell>
          <cell r="L2736" t="str">
            <v>7915</v>
          </cell>
          <cell r="M2736" t="str">
            <v>S</v>
          </cell>
          <cell r="N2736">
            <v>231136</v>
          </cell>
        </row>
        <row r="2737">
          <cell r="A2737" t="str">
            <v>FG-SAK-HBR-AS-0006</v>
          </cell>
          <cell r="B2737" t="str">
            <v>CINT</v>
          </cell>
          <cell r="C2737" t="str">
            <v/>
          </cell>
          <cell r="D2737" t="str">
            <v>SAKATA N BLUE V1</v>
          </cell>
          <cell r="E2737">
            <v>0</v>
          </cell>
          <cell r="F2737" t="str">
            <v>FERF</v>
          </cell>
          <cell r="G2737" t="str">
            <v>CI_HBR</v>
          </cell>
          <cell r="H2737" t="str">
            <v>PC</v>
          </cell>
          <cell r="I2737" t="str">
            <v>CPR</v>
          </cell>
          <cell r="J2737" t="str">
            <v/>
          </cell>
          <cell r="K2737" t="str">
            <v>M0</v>
          </cell>
          <cell r="L2737" t="str">
            <v>7915</v>
          </cell>
          <cell r="M2737" t="str">
            <v>S</v>
          </cell>
          <cell r="N2737">
            <v>0</v>
          </cell>
        </row>
        <row r="2738">
          <cell r="A2738" t="str">
            <v>FG-SAK-HBR-AS-0007</v>
          </cell>
          <cell r="B2738" t="str">
            <v>CINT</v>
          </cell>
          <cell r="C2738" t="str">
            <v/>
          </cell>
          <cell r="D2738" t="str">
            <v>SAKATA N BLACK V7</v>
          </cell>
          <cell r="E2738">
            <v>0</v>
          </cell>
          <cell r="F2738" t="str">
            <v>FERF</v>
          </cell>
          <cell r="G2738" t="str">
            <v>CI_HBR</v>
          </cell>
          <cell r="H2738" t="str">
            <v>PC</v>
          </cell>
          <cell r="I2738" t="str">
            <v>CPR</v>
          </cell>
          <cell r="J2738" t="str">
            <v/>
          </cell>
          <cell r="K2738" t="str">
            <v>M0</v>
          </cell>
          <cell r="L2738" t="str">
            <v>7915</v>
          </cell>
          <cell r="M2738" t="str">
            <v>S</v>
          </cell>
          <cell r="N2738">
            <v>0</v>
          </cell>
        </row>
        <row r="2739">
          <cell r="A2739" t="str">
            <v>FG-SAK-HBR-AS-0008</v>
          </cell>
          <cell r="B2739" t="str">
            <v>CINT</v>
          </cell>
          <cell r="C2739" t="str">
            <v/>
          </cell>
          <cell r="D2739" t="str">
            <v>SAKATA N BLUE L1 + MIKA</v>
          </cell>
          <cell r="E2739">
            <v>0</v>
          </cell>
          <cell r="F2739" t="str">
            <v>FERF</v>
          </cell>
          <cell r="G2739" t="str">
            <v>CI_HBR</v>
          </cell>
          <cell r="H2739" t="str">
            <v>PC</v>
          </cell>
          <cell r="I2739" t="str">
            <v>CPR</v>
          </cell>
          <cell r="J2739" t="str">
            <v/>
          </cell>
          <cell r="K2739" t="str">
            <v>M0</v>
          </cell>
          <cell r="L2739" t="str">
            <v>7915</v>
          </cell>
          <cell r="M2739" t="str">
            <v>S</v>
          </cell>
          <cell r="N2739">
            <v>0</v>
          </cell>
        </row>
        <row r="2740">
          <cell r="A2740" t="str">
            <v>FG-SAK-HBR-AS-0009</v>
          </cell>
          <cell r="B2740" t="str">
            <v>CINT</v>
          </cell>
          <cell r="C2740" t="str">
            <v/>
          </cell>
          <cell r="D2740" t="str">
            <v>SAKATA N BLUE PVC</v>
          </cell>
          <cell r="E2740">
            <v>0</v>
          </cell>
          <cell r="F2740" t="str">
            <v>FERF</v>
          </cell>
          <cell r="G2740" t="str">
            <v>CI_HBR</v>
          </cell>
          <cell r="H2740" t="str">
            <v>PC</v>
          </cell>
          <cell r="I2740" t="str">
            <v>CPR</v>
          </cell>
          <cell r="J2740" t="str">
            <v/>
          </cell>
          <cell r="K2740" t="str">
            <v>M0</v>
          </cell>
          <cell r="L2740" t="str">
            <v>7915</v>
          </cell>
          <cell r="M2740" t="str">
            <v>S</v>
          </cell>
          <cell r="N2740">
            <v>0</v>
          </cell>
        </row>
        <row r="2741">
          <cell r="A2741" t="str">
            <v>FG-SAK-HBR-AS-0010</v>
          </cell>
          <cell r="B2741" t="str">
            <v>CINT</v>
          </cell>
          <cell r="C2741" t="str">
            <v/>
          </cell>
          <cell r="D2741" t="str">
            <v>SAKATA N BLACK O7</v>
          </cell>
          <cell r="E2741">
            <v>44838</v>
          </cell>
          <cell r="F2741" t="str">
            <v>FERF</v>
          </cell>
          <cell r="G2741" t="str">
            <v>CI_HBR</v>
          </cell>
          <cell r="H2741" t="str">
            <v>PC</v>
          </cell>
          <cell r="I2741" t="str">
            <v>CPR</v>
          </cell>
          <cell r="J2741" t="str">
            <v/>
          </cell>
          <cell r="K2741" t="str">
            <v>M0</v>
          </cell>
          <cell r="L2741" t="str">
            <v>7915</v>
          </cell>
          <cell r="M2741" t="str">
            <v>S</v>
          </cell>
          <cell r="N2741">
            <v>226596</v>
          </cell>
        </row>
        <row r="2742">
          <cell r="A2742" t="str">
            <v>FG-SAK-HBR-AS-0011</v>
          </cell>
          <cell r="B2742" t="str">
            <v>CINT</v>
          </cell>
          <cell r="C2742" t="str">
            <v/>
          </cell>
          <cell r="D2742" t="str">
            <v>SAKATA N BLUE O1</v>
          </cell>
          <cell r="E2742">
            <v>44838</v>
          </cell>
          <cell r="F2742" t="str">
            <v>FERF</v>
          </cell>
          <cell r="G2742" t="str">
            <v>CI_HBR</v>
          </cell>
          <cell r="H2742" t="str">
            <v>PC</v>
          </cell>
          <cell r="I2742" t="str">
            <v>CPR</v>
          </cell>
          <cell r="J2742" t="str">
            <v/>
          </cell>
          <cell r="K2742" t="str">
            <v>M0</v>
          </cell>
          <cell r="L2742" t="str">
            <v>7915</v>
          </cell>
          <cell r="M2742" t="str">
            <v>S</v>
          </cell>
          <cell r="N2742">
            <v>231136</v>
          </cell>
        </row>
        <row r="2743">
          <cell r="A2743" t="str">
            <v>FG-SAK-HBR-AS-0012</v>
          </cell>
          <cell r="B2743" t="str">
            <v>CINT</v>
          </cell>
          <cell r="C2743" t="str">
            <v/>
          </cell>
          <cell r="D2743" t="str">
            <v>SAKATA N BROWN O4</v>
          </cell>
          <cell r="E2743">
            <v>0</v>
          </cell>
          <cell r="F2743" t="str">
            <v>FERF</v>
          </cell>
          <cell r="G2743" t="str">
            <v>CI_HBR</v>
          </cell>
          <cell r="H2743" t="str">
            <v>PC</v>
          </cell>
          <cell r="I2743" t="str">
            <v>CPR</v>
          </cell>
          <cell r="J2743" t="str">
            <v/>
          </cell>
          <cell r="K2743" t="str">
            <v>M0</v>
          </cell>
          <cell r="L2743" t="str">
            <v>7915</v>
          </cell>
          <cell r="M2743" t="str">
            <v>S</v>
          </cell>
          <cell r="N2743">
            <v>0</v>
          </cell>
        </row>
        <row r="2744">
          <cell r="A2744" t="str">
            <v>FG-SAK-HBR-AS-0013</v>
          </cell>
          <cell r="B2744" t="str">
            <v>CINT</v>
          </cell>
          <cell r="C2744" t="str">
            <v/>
          </cell>
          <cell r="D2744" t="str">
            <v>SAKATA N CREAM O5</v>
          </cell>
          <cell r="E2744">
            <v>0</v>
          </cell>
          <cell r="F2744" t="str">
            <v>FERF</v>
          </cell>
          <cell r="G2744" t="str">
            <v>CI_HBR</v>
          </cell>
          <cell r="H2744" t="str">
            <v>PC</v>
          </cell>
          <cell r="I2744" t="str">
            <v>CPR</v>
          </cell>
          <cell r="J2744" t="str">
            <v/>
          </cell>
          <cell r="K2744" t="str">
            <v>M0</v>
          </cell>
          <cell r="L2744" t="str">
            <v>7915</v>
          </cell>
          <cell r="M2744" t="str">
            <v>S</v>
          </cell>
          <cell r="N2744">
            <v>0</v>
          </cell>
        </row>
        <row r="2745">
          <cell r="A2745" t="str">
            <v>FG-SAK-HBR-AS-0014</v>
          </cell>
          <cell r="B2745" t="str">
            <v>CINT</v>
          </cell>
          <cell r="C2745" t="str">
            <v/>
          </cell>
          <cell r="D2745" t="str">
            <v>SAKATA N GREEN O6</v>
          </cell>
          <cell r="E2745">
            <v>0</v>
          </cell>
          <cell r="F2745" t="str">
            <v>FERF</v>
          </cell>
          <cell r="G2745" t="str">
            <v>CI_HBR</v>
          </cell>
          <cell r="H2745" t="str">
            <v>PC</v>
          </cell>
          <cell r="I2745" t="str">
            <v>CPR</v>
          </cell>
          <cell r="J2745" t="str">
            <v/>
          </cell>
          <cell r="K2745" t="str">
            <v>M0</v>
          </cell>
          <cell r="L2745" t="str">
            <v>7915</v>
          </cell>
          <cell r="M2745" t="str">
            <v>S</v>
          </cell>
          <cell r="N2745">
            <v>0</v>
          </cell>
        </row>
        <row r="2746">
          <cell r="A2746" t="str">
            <v>FG-SAK-HBR-AS-0015</v>
          </cell>
          <cell r="B2746" t="str">
            <v>CINT</v>
          </cell>
          <cell r="C2746" t="str">
            <v/>
          </cell>
          <cell r="D2746" t="str">
            <v>SAKATA N GREY L2</v>
          </cell>
          <cell r="E2746">
            <v>44797</v>
          </cell>
          <cell r="F2746" t="str">
            <v>FERF</v>
          </cell>
          <cell r="G2746" t="str">
            <v>CI_HBR</v>
          </cell>
          <cell r="H2746" t="str">
            <v>PC</v>
          </cell>
          <cell r="I2746" t="str">
            <v>CPR</v>
          </cell>
          <cell r="J2746" t="str">
            <v/>
          </cell>
          <cell r="K2746" t="str">
            <v>M0</v>
          </cell>
          <cell r="L2746" t="str">
            <v>7915</v>
          </cell>
          <cell r="M2746" t="str">
            <v>S</v>
          </cell>
          <cell r="N2746">
            <v>338181</v>
          </cell>
        </row>
        <row r="2747">
          <cell r="A2747" t="str">
            <v>FG-SAK-HBR-AS-0016</v>
          </cell>
          <cell r="B2747" t="str">
            <v>CINT</v>
          </cell>
          <cell r="C2747" t="str">
            <v/>
          </cell>
          <cell r="D2747" t="str">
            <v>SAKATA N GREY O2</v>
          </cell>
          <cell r="E2747">
            <v>0</v>
          </cell>
          <cell r="F2747" t="str">
            <v>FERF</v>
          </cell>
          <cell r="G2747" t="str">
            <v>CI_HBR</v>
          </cell>
          <cell r="H2747" t="str">
            <v>PC</v>
          </cell>
          <cell r="I2747" t="str">
            <v>CPR</v>
          </cell>
          <cell r="J2747" t="str">
            <v/>
          </cell>
          <cell r="K2747" t="str">
            <v>M0</v>
          </cell>
          <cell r="L2747" t="str">
            <v>7915</v>
          </cell>
          <cell r="M2747" t="str">
            <v>S</v>
          </cell>
          <cell r="N2747">
            <v>0</v>
          </cell>
        </row>
        <row r="2748">
          <cell r="A2748" t="str">
            <v>FG-SAK-HBR-AS-0017</v>
          </cell>
          <cell r="B2748" t="str">
            <v>CINT</v>
          </cell>
          <cell r="C2748" t="str">
            <v/>
          </cell>
          <cell r="D2748" t="str">
            <v>SAKATA N L1 BORDIR</v>
          </cell>
          <cell r="E2748">
            <v>0</v>
          </cell>
          <cell r="F2748" t="str">
            <v>FERF</v>
          </cell>
          <cell r="G2748" t="str">
            <v>CI_HBR</v>
          </cell>
          <cell r="H2748" t="str">
            <v>PC</v>
          </cell>
          <cell r="I2748" t="str">
            <v>CPR</v>
          </cell>
          <cell r="J2748" t="str">
            <v/>
          </cell>
          <cell r="K2748" t="str">
            <v>M0</v>
          </cell>
          <cell r="L2748" t="str">
            <v>7915</v>
          </cell>
          <cell r="M2748" t="str">
            <v>S</v>
          </cell>
          <cell r="N2748">
            <v>0</v>
          </cell>
        </row>
        <row r="2749">
          <cell r="A2749" t="str">
            <v>FG-SAK-HBR-AS-0018</v>
          </cell>
          <cell r="B2749" t="str">
            <v>CINT</v>
          </cell>
          <cell r="C2749" t="str">
            <v/>
          </cell>
          <cell r="D2749" t="str">
            <v>SAKATA N RED AL11</v>
          </cell>
          <cell r="E2749">
            <v>0</v>
          </cell>
          <cell r="F2749" t="str">
            <v>FERF</v>
          </cell>
          <cell r="G2749" t="str">
            <v>CI_HBR</v>
          </cell>
          <cell r="H2749" t="str">
            <v>PC</v>
          </cell>
          <cell r="I2749" t="str">
            <v>CPR</v>
          </cell>
          <cell r="J2749" t="str">
            <v/>
          </cell>
          <cell r="K2749" t="str">
            <v>M0</v>
          </cell>
          <cell r="L2749" t="str">
            <v>7915</v>
          </cell>
          <cell r="M2749" t="str">
            <v>S</v>
          </cell>
          <cell r="N2749">
            <v>0</v>
          </cell>
        </row>
        <row r="2750">
          <cell r="A2750" t="str">
            <v>FG-SAK-HBR-AS-0019</v>
          </cell>
          <cell r="B2750" t="str">
            <v>CINT</v>
          </cell>
          <cell r="C2750" t="str">
            <v/>
          </cell>
          <cell r="D2750" t="str">
            <v>SAKATA N RED N3</v>
          </cell>
          <cell r="E2750">
            <v>45251</v>
          </cell>
          <cell r="F2750" t="str">
            <v>FERF</v>
          </cell>
          <cell r="G2750" t="str">
            <v>CI_HBR</v>
          </cell>
          <cell r="H2750" t="str">
            <v>PC</v>
          </cell>
          <cell r="I2750" t="str">
            <v>CPR</v>
          </cell>
          <cell r="J2750" t="str">
            <v/>
          </cell>
          <cell r="K2750" t="str">
            <v>M0</v>
          </cell>
          <cell r="L2750" t="str">
            <v>7915</v>
          </cell>
          <cell r="M2750" t="str">
            <v>S</v>
          </cell>
          <cell r="N2750">
            <v>226396</v>
          </cell>
        </row>
        <row r="2751">
          <cell r="A2751" t="str">
            <v>FG-SAK-HBR-AS-0020</v>
          </cell>
          <cell r="B2751" t="str">
            <v>CINT</v>
          </cell>
          <cell r="C2751" t="str">
            <v/>
          </cell>
          <cell r="D2751" t="str">
            <v>SAKATA N RED N3 + MIKA</v>
          </cell>
          <cell r="E2751">
            <v>0</v>
          </cell>
          <cell r="F2751" t="str">
            <v>FERF</v>
          </cell>
          <cell r="G2751" t="str">
            <v>CI_HBR</v>
          </cell>
          <cell r="H2751" t="str">
            <v>PC</v>
          </cell>
          <cell r="I2751" t="str">
            <v>CPR</v>
          </cell>
          <cell r="J2751" t="str">
            <v/>
          </cell>
          <cell r="K2751" t="str">
            <v>M0</v>
          </cell>
          <cell r="L2751" t="str">
            <v>7915</v>
          </cell>
          <cell r="M2751" t="str">
            <v>S</v>
          </cell>
          <cell r="N2751">
            <v>0</v>
          </cell>
        </row>
        <row r="2752">
          <cell r="A2752" t="str">
            <v>FG-SAK-HBR-AS-0021</v>
          </cell>
          <cell r="B2752" t="str">
            <v>CINT</v>
          </cell>
          <cell r="C2752" t="str">
            <v/>
          </cell>
          <cell r="D2752" t="str">
            <v>SAKATA N RED O3</v>
          </cell>
          <cell r="E2752">
            <v>0</v>
          </cell>
          <cell r="F2752" t="str">
            <v>FERF</v>
          </cell>
          <cell r="G2752" t="str">
            <v>CI_HBR</v>
          </cell>
          <cell r="H2752" t="str">
            <v>PC</v>
          </cell>
          <cell r="I2752" t="str">
            <v>CPR</v>
          </cell>
          <cell r="J2752" t="str">
            <v/>
          </cell>
          <cell r="K2752" t="str">
            <v>M0</v>
          </cell>
          <cell r="L2752" t="str">
            <v>7915</v>
          </cell>
          <cell r="M2752" t="str">
            <v>S</v>
          </cell>
          <cell r="N2752">
            <v>0</v>
          </cell>
        </row>
        <row r="2753">
          <cell r="A2753" t="str">
            <v>FG-SAK-HBR-AS-0022</v>
          </cell>
          <cell r="B2753" t="str">
            <v>CINT</v>
          </cell>
          <cell r="C2753" t="str">
            <v/>
          </cell>
          <cell r="D2753" t="str">
            <v>SAKATA N RED O3 + MIKA</v>
          </cell>
          <cell r="E2753">
            <v>0</v>
          </cell>
          <cell r="F2753" t="str">
            <v>FERF</v>
          </cell>
          <cell r="G2753" t="str">
            <v>CI_HBR</v>
          </cell>
          <cell r="H2753" t="str">
            <v>PC</v>
          </cell>
          <cell r="I2753" t="str">
            <v>CPR</v>
          </cell>
          <cell r="J2753" t="str">
            <v/>
          </cell>
          <cell r="K2753" t="str">
            <v>M0</v>
          </cell>
          <cell r="L2753" t="str">
            <v>7915</v>
          </cell>
          <cell r="M2753" t="str">
            <v>S</v>
          </cell>
          <cell r="N2753">
            <v>0</v>
          </cell>
        </row>
        <row r="2754">
          <cell r="A2754" t="str">
            <v>FG-SAK-HBR-AS-0023</v>
          </cell>
          <cell r="B2754" t="str">
            <v>CINT</v>
          </cell>
          <cell r="C2754" t="str">
            <v/>
          </cell>
          <cell r="D2754" t="str">
            <v>SAKATA N RED V3</v>
          </cell>
          <cell r="E2754">
            <v>0</v>
          </cell>
          <cell r="F2754" t="str">
            <v>FERF</v>
          </cell>
          <cell r="G2754" t="str">
            <v>CI_HBR</v>
          </cell>
          <cell r="H2754" t="str">
            <v>PC</v>
          </cell>
          <cell r="I2754" t="str">
            <v>CPR</v>
          </cell>
          <cell r="J2754" t="str">
            <v/>
          </cell>
          <cell r="K2754" t="str">
            <v>M0</v>
          </cell>
          <cell r="L2754" t="str">
            <v>7915</v>
          </cell>
          <cell r="M2754" t="str">
            <v>S</v>
          </cell>
          <cell r="N2754">
            <v>0</v>
          </cell>
        </row>
        <row r="2755">
          <cell r="A2755" t="str">
            <v>FG-SAK-HBR-AS-0024</v>
          </cell>
          <cell r="B2755" t="str">
            <v>CINT</v>
          </cell>
          <cell r="C2755" t="str">
            <v/>
          </cell>
          <cell r="D2755" t="str">
            <v>SAKATA N GREEN L13</v>
          </cell>
          <cell r="E2755">
            <v>0</v>
          </cell>
          <cell r="F2755" t="str">
            <v>FERF</v>
          </cell>
          <cell r="G2755" t="str">
            <v>CI_HBR</v>
          </cell>
          <cell r="H2755" t="str">
            <v>PC</v>
          </cell>
          <cell r="I2755" t="str">
            <v>CPR</v>
          </cell>
          <cell r="J2755" t="str">
            <v/>
          </cell>
          <cell r="K2755" t="str">
            <v>M0</v>
          </cell>
          <cell r="L2755" t="str">
            <v>7915</v>
          </cell>
          <cell r="M2755" t="str">
            <v>S</v>
          </cell>
          <cell r="N2755">
            <v>0</v>
          </cell>
        </row>
        <row r="2756">
          <cell r="A2756" t="str">
            <v>FG-SAK-HBR-AS-0025</v>
          </cell>
          <cell r="B2756" t="str">
            <v>CINT</v>
          </cell>
          <cell r="C2756" t="str">
            <v/>
          </cell>
          <cell r="D2756" t="str">
            <v>SAKATA P BLACK BLACK L7</v>
          </cell>
          <cell r="E2756">
            <v>0</v>
          </cell>
          <cell r="F2756" t="str">
            <v>FERF</v>
          </cell>
          <cell r="G2756" t="str">
            <v>CI_HBR</v>
          </cell>
          <cell r="H2756" t="str">
            <v>PC</v>
          </cell>
          <cell r="I2756" t="str">
            <v>CPR</v>
          </cell>
          <cell r="J2756" t="str">
            <v/>
          </cell>
          <cell r="K2756" t="str">
            <v>M0</v>
          </cell>
          <cell r="L2756" t="str">
            <v>7915</v>
          </cell>
          <cell r="M2756" t="str">
            <v>S</v>
          </cell>
          <cell r="N2756">
            <v>0</v>
          </cell>
        </row>
        <row r="2757">
          <cell r="A2757" t="str">
            <v>FG-SAK-HBR-AS-0026</v>
          </cell>
          <cell r="B2757" t="str">
            <v>CINT</v>
          </cell>
          <cell r="C2757" t="str">
            <v/>
          </cell>
          <cell r="D2757" t="str">
            <v>SAKATA P BLACK BLACK O7</v>
          </cell>
          <cell r="E2757">
            <v>0</v>
          </cell>
          <cell r="F2757" t="str">
            <v>FERF</v>
          </cell>
          <cell r="G2757" t="str">
            <v>CI_HBR</v>
          </cell>
          <cell r="H2757" t="str">
            <v>PC</v>
          </cell>
          <cell r="I2757" t="str">
            <v>CPR</v>
          </cell>
          <cell r="J2757" t="str">
            <v/>
          </cell>
          <cell r="K2757" t="str">
            <v>M0</v>
          </cell>
          <cell r="L2757" t="str">
            <v>7915</v>
          </cell>
          <cell r="M2757" t="str">
            <v>S</v>
          </cell>
          <cell r="N2757">
            <v>0</v>
          </cell>
        </row>
        <row r="2758">
          <cell r="A2758" t="str">
            <v>FG-SAK-HBR-AS-0027</v>
          </cell>
          <cell r="B2758" t="str">
            <v>CINT</v>
          </cell>
          <cell r="C2758" t="str">
            <v/>
          </cell>
          <cell r="D2758" t="str">
            <v>SAKATA P BLACK BLACK V7</v>
          </cell>
          <cell r="E2758">
            <v>0</v>
          </cell>
          <cell r="F2758" t="str">
            <v>FERF</v>
          </cell>
          <cell r="G2758" t="str">
            <v>CI_HBR</v>
          </cell>
          <cell r="H2758" t="str">
            <v>PC</v>
          </cell>
          <cell r="I2758" t="str">
            <v>CPR</v>
          </cell>
          <cell r="J2758" t="str">
            <v/>
          </cell>
          <cell r="K2758" t="str">
            <v>M0</v>
          </cell>
          <cell r="L2758" t="str">
            <v>7915</v>
          </cell>
          <cell r="M2758" t="str">
            <v>S</v>
          </cell>
          <cell r="N2758">
            <v>0</v>
          </cell>
        </row>
        <row r="2759">
          <cell r="A2759" t="str">
            <v>FG-SAK-HBR-AS-0028</v>
          </cell>
          <cell r="B2759" t="str">
            <v>CINT</v>
          </cell>
          <cell r="C2759" t="str">
            <v/>
          </cell>
          <cell r="D2759" t="str">
            <v>SAKATA P BLACK BLUE L1</v>
          </cell>
          <cell r="E2759">
            <v>0</v>
          </cell>
          <cell r="F2759" t="str">
            <v>FERF</v>
          </cell>
          <cell r="G2759" t="str">
            <v>CI_HBR</v>
          </cell>
          <cell r="H2759" t="str">
            <v>PC</v>
          </cell>
          <cell r="I2759" t="str">
            <v>CPR</v>
          </cell>
          <cell r="J2759" t="str">
            <v/>
          </cell>
          <cell r="K2759" t="str">
            <v>M0</v>
          </cell>
          <cell r="L2759" t="str">
            <v>7915</v>
          </cell>
          <cell r="M2759" t="str">
            <v>S</v>
          </cell>
          <cell r="N2759">
            <v>0</v>
          </cell>
        </row>
        <row r="2760">
          <cell r="A2760" t="str">
            <v>FG-SAK-HBR-AS-0029</v>
          </cell>
          <cell r="B2760" t="str">
            <v>CINT</v>
          </cell>
          <cell r="C2760" t="str">
            <v/>
          </cell>
          <cell r="D2760" t="str">
            <v>SAKATA P BLACK BLUE O1</v>
          </cell>
          <cell r="E2760">
            <v>0</v>
          </cell>
          <cell r="F2760" t="str">
            <v>FERF</v>
          </cell>
          <cell r="G2760" t="str">
            <v>CI_HBR</v>
          </cell>
          <cell r="H2760" t="str">
            <v>PC</v>
          </cell>
          <cell r="I2760" t="str">
            <v>CPR</v>
          </cell>
          <cell r="J2760" t="str">
            <v/>
          </cell>
          <cell r="K2760" t="str">
            <v>M0</v>
          </cell>
          <cell r="L2760" t="str">
            <v>7915</v>
          </cell>
          <cell r="M2760" t="str">
            <v>S</v>
          </cell>
          <cell r="N2760">
            <v>0</v>
          </cell>
        </row>
        <row r="2761">
          <cell r="A2761" t="str">
            <v>FG-SAK-HBR-AS-0030</v>
          </cell>
          <cell r="B2761" t="str">
            <v>CINT</v>
          </cell>
          <cell r="C2761" t="str">
            <v/>
          </cell>
          <cell r="D2761" t="str">
            <v>SAKATA P BLACK BLUE V1</v>
          </cell>
          <cell r="E2761">
            <v>0</v>
          </cell>
          <cell r="F2761" t="str">
            <v>FERF</v>
          </cell>
          <cell r="G2761" t="str">
            <v>CI_HBR</v>
          </cell>
          <cell r="H2761" t="str">
            <v>PC</v>
          </cell>
          <cell r="I2761" t="str">
            <v>CPR</v>
          </cell>
          <cell r="J2761" t="str">
            <v/>
          </cell>
          <cell r="K2761" t="str">
            <v>M0</v>
          </cell>
          <cell r="L2761" t="str">
            <v>7915</v>
          </cell>
          <cell r="M2761" t="str">
            <v>S</v>
          </cell>
          <cell r="N2761">
            <v>0</v>
          </cell>
        </row>
        <row r="2762">
          <cell r="A2762" t="str">
            <v>FG-SAK-HBR-AS-0031</v>
          </cell>
          <cell r="B2762" t="str">
            <v>CINT</v>
          </cell>
          <cell r="C2762" t="str">
            <v/>
          </cell>
          <cell r="D2762" t="str">
            <v>SAKATA P BLACK BROWN N4</v>
          </cell>
          <cell r="E2762">
            <v>0</v>
          </cell>
          <cell r="F2762" t="str">
            <v>FERF</v>
          </cell>
          <cell r="G2762" t="str">
            <v>CI_HBR</v>
          </cell>
          <cell r="H2762" t="str">
            <v>PC</v>
          </cell>
          <cell r="I2762" t="str">
            <v>CPR</v>
          </cell>
          <cell r="J2762" t="str">
            <v/>
          </cell>
          <cell r="K2762" t="str">
            <v>M0</v>
          </cell>
          <cell r="L2762" t="str">
            <v>7915</v>
          </cell>
          <cell r="M2762" t="str">
            <v>S</v>
          </cell>
          <cell r="N2762">
            <v>0</v>
          </cell>
        </row>
        <row r="2763">
          <cell r="A2763" t="str">
            <v>FG-SAK-HBR-AS-0032</v>
          </cell>
          <cell r="B2763" t="str">
            <v>CINT</v>
          </cell>
          <cell r="C2763" t="str">
            <v/>
          </cell>
          <cell r="D2763" t="str">
            <v>SAKATA P BLACK BROWN O4</v>
          </cell>
          <cell r="E2763">
            <v>0</v>
          </cell>
          <cell r="F2763" t="str">
            <v>FERF</v>
          </cell>
          <cell r="G2763" t="str">
            <v>CI_HBR</v>
          </cell>
          <cell r="H2763" t="str">
            <v>PC</v>
          </cell>
          <cell r="I2763" t="str">
            <v>CPR</v>
          </cell>
          <cell r="J2763" t="str">
            <v/>
          </cell>
          <cell r="K2763" t="str">
            <v>M0</v>
          </cell>
          <cell r="L2763" t="str">
            <v>7915</v>
          </cell>
          <cell r="M2763" t="str">
            <v>S</v>
          </cell>
          <cell r="N2763">
            <v>0</v>
          </cell>
        </row>
        <row r="2764">
          <cell r="A2764" t="str">
            <v>FG-SAK-HBR-AS-0033</v>
          </cell>
          <cell r="B2764" t="str">
            <v>CINT</v>
          </cell>
          <cell r="C2764" t="str">
            <v/>
          </cell>
          <cell r="D2764" t="str">
            <v>SAKATA P BLACK CREAM N5</v>
          </cell>
          <cell r="E2764">
            <v>0</v>
          </cell>
          <cell r="F2764" t="str">
            <v>FERF</v>
          </cell>
          <cell r="G2764" t="str">
            <v>CI_HBR</v>
          </cell>
          <cell r="H2764" t="str">
            <v>PC</v>
          </cell>
          <cell r="I2764" t="str">
            <v>CPR</v>
          </cell>
          <cell r="J2764" t="str">
            <v/>
          </cell>
          <cell r="K2764" t="str">
            <v>M0</v>
          </cell>
          <cell r="L2764" t="str">
            <v>7915</v>
          </cell>
          <cell r="M2764" t="str">
            <v>S</v>
          </cell>
          <cell r="N2764">
            <v>0</v>
          </cell>
        </row>
        <row r="2765">
          <cell r="A2765" t="str">
            <v>FG-SAK-HBR-AS-0034</v>
          </cell>
          <cell r="B2765" t="str">
            <v>CINT</v>
          </cell>
          <cell r="C2765" t="str">
            <v/>
          </cell>
          <cell r="D2765" t="str">
            <v>SAKATA P BLACK CREAM O5</v>
          </cell>
          <cell r="E2765">
            <v>0</v>
          </cell>
          <cell r="F2765" t="str">
            <v>FERF</v>
          </cell>
          <cell r="G2765" t="str">
            <v>CI_HBR</v>
          </cell>
          <cell r="H2765" t="str">
            <v>PC</v>
          </cell>
          <cell r="I2765" t="str">
            <v>CPR</v>
          </cell>
          <cell r="J2765" t="str">
            <v/>
          </cell>
          <cell r="K2765" t="str">
            <v>M0</v>
          </cell>
          <cell r="L2765" t="str">
            <v>7915</v>
          </cell>
          <cell r="M2765" t="str">
            <v>S</v>
          </cell>
          <cell r="N2765">
            <v>0</v>
          </cell>
        </row>
        <row r="2766">
          <cell r="A2766" t="str">
            <v>FG-SAK-HBR-AS-0035</v>
          </cell>
          <cell r="B2766" t="str">
            <v>CINT</v>
          </cell>
          <cell r="C2766" t="str">
            <v/>
          </cell>
          <cell r="D2766" t="str">
            <v>SAKATA P BLACK GREEN L6</v>
          </cell>
          <cell r="E2766">
            <v>0</v>
          </cell>
          <cell r="F2766" t="str">
            <v>FERF</v>
          </cell>
          <cell r="G2766" t="str">
            <v>CI_HBR</v>
          </cell>
          <cell r="H2766" t="str">
            <v>PC</v>
          </cell>
          <cell r="I2766" t="str">
            <v>CPR</v>
          </cell>
          <cell r="J2766" t="str">
            <v/>
          </cell>
          <cell r="K2766" t="str">
            <v>M0</v>
          </cell>
          <cell r="L2766" t="str">
            <v>7915</v>
          </cell>
          <cell r="M2766" t="str">
            <v>S</v>
          </cell>
          <cell r="N2766">
            <v>0</v>
          </cell>
        </row>
        <row r="2767">
          <cell r="A2767" t="str">
            <v>FG-SAK-HBR-AS-0036</v>
          </cell>
          <cell r="B2767" t="str">
            <v>CINT</v>
          </cell>
          <cell r="C2767" t="str">
            <v/>
          </cell>
          <cell r="D2767" t="str">
            <v>SAKATA P BLACK GREEN O6</v>
          </cell>
          <cell r="E2767">
            <v>0</v>
          </cell>
          <cell r="F2767" t="str">
            <v>FERF</v>
          </cell>
          <cell r="G2767" t="str">
            <v>CI_HBR</v>
          </cell>
          <cell r="H2767" t="str">
            <v>PC</v>
          </cell>
          <cell r="I2767" t="str">
            <v>CPR</v>
          </cell>
          <cell r="J2767" t="str">
            <v/>
          </cell>
          <cell r="K2767" t="str">
            <v>M0</v>
          </cell>
          <cell r="L2767" t="str">
            <v>7915</v>
          </cell>
          <cell r="M2767" t="str">
            <v>S</v>
          </cell>
          <cell r="N2767">
            <v>0</v>
          </cell>
        </row>
        <row r="2768">
          <cell r="A2768" t="str">
            <v>FG-SAK-HBR-AS-0037</v>
          </cell>
          <cell r="B2768" t="str">
            <v>CINT</v>
          </cell>
          <cell r="C2768" t="str">
            <v/>
          </cell>
          <cell r="D2768" t="str">
            <v>SAKATA P BLACK GREY L2</v>
          </cell>
          <cell r="E2768">
            <v>0</v>
          </cell>
          <cell r="F2768" t="str">
            <v>FERF</v>
          </cell>
          <cell r="G2768" t="str">
            <v>CI_HBR</v>
          </cell>
          <cell r="H2768" t="str">
            <v>PC</v>
          </cell>
          <cell r="I2768" t="str">
            <v>CPR</v>
          </cell>
          <cell r="J2768" t="str">
            <v/>
          </cell>
          <cell r="K2768" t="str">
            <v>M0</v>
          </cell>
          <cell r="L2768" t="str">
            <v>7915</v>
          </cell>
          <cell r="M2768" t="str">
            <v>S</v>
          </cell>
          <cell r="N2768">
            <v>0</v>
          </cell>
        </row>
        <row r="2769">
          <cell r="A2769" t="str">
            <v>FG-SAK-HBR-AS-0038</v>
          </cell>
          <cell r="B2769" t="str">
            <v>CINT</v>
          </cell>
          <cell r="C2769" t="str">
            <v/>
          </cell>
          <cell r="D2769" t="str">
            <v>SAKATA P BLACK GREY O2</v>
          </cell>
          <cell r="E2769">
            <v>0</v>
          </cell>
          <cell r="F2769" t="str">
            <v>FERF</v>
          </cell>
          <cell r="G2769" t="str">
            <v>CI_HBR</v>
          </cell>
          <cell r="H2769" t="str">
            <v>PC</v>
          </cell>
          <cell r="I2769" t="str">
            <v>CPR</v>
          </cell>
          <cell r="J2769" t="str">
            <v/>
          </cell>
          <cell r="K2769" t="str">
            <v>M0</v>
          </cell>
          <cell r="L2769" t="str">
            <v>7915</v>
          </cell>
          <cell r="M2769" t="str">
            <v>S</v>
          </cell>
          <cell r="N2769">
            <v>0</v>
          </cell>
        </row>
        <row r="2770">
          <cell r="A2770" t="str">
            <v>FG-SAK-HBR-AS-0039</v>
          </cell>
          <cell r="B2770" t="str">
            <v>CINT</v>
          </cell>
          <cell r="C2770" t="str">
            <v/>
          </cell>
          <cell r="D2770" t="str">
            <v>SAKATA P BLACK RED N3</v>
          </cell>
          <cell r="E2770">
            <v>45131</v>
          </cell>
          <cell r="F2770" t="str">
            <v>FERF</v>
          </cell>
          <cell r="G2770" t="str">
            <v>CI_HBR</v>
          </cell>
          <cell r="H2770" t="str">
            <v>PC</v>
          </cell>
          <cell r="I2770" t="str">
            <v>CPR</v>
          </cell>
          <cell r="J2770" t="str">
            <v/>
          </cell>
          <cell r="K2770" t="str">
            <v>M0</v>
          </cell>
          <cell r="L2770" t="str">
            <v>7915</v>
          </cell>
          <cell r="M2770" t="str">
            <v>S</v>
          </cell>
          <cell r="N2770">
            <v>231136</v>
          </cell>
        </row>
        <row r="2771">
          <cell r="A2771" t="str">
            <v>FG-SAK-HBR-AS-0040</v>
          </cell>
          <cell r="B2771" t="str">
            <v>CINT</v>
          </cell>
          <cell r="C2771" t="str">
            <v/>
          </cell>
          <cell r="D2771" t="str">
            <v>SAKATA P BLACK RED O3</v>
          </cell>
          <cell r="E2771">
            <v>0</v>
          </cell>
          <cell r="F2771" t="str">
            <v>FERF</v>
          </cell>
          <cell r="G2771" t="str">
            <v>CI_HBR</v>
          </cell>
          <cell r="H2771" t="str">
            <v>PC</v>
          </cell>
          <cell r="I2771" t="str">
            <v>CPR</v>
          </cell>
          <cell r="J2771" t="str">
            <v/>
          </cell>
          <cell r="K2771" t="str">
            <v>M0</v>
          </cell>
          <cell r="L2771" t="str">
            <v>7915</v>
          </cell>
          <cell r="M2771" t="str">
            <v>S</v>
          </cell>
          <cell r="N2771">
            <v>0</v>
          </cell>
        </row>
        <row r="2772">
          <cell r="A2772" t="str">
            <v>FG-SAK-HBR-AS-0041</v>
          </cell>
          <cell r="B2772" t="str">
            <v>CINT</v>
          </cell>
          <cell r="C2772" t="str">
            <v/>
          </cell>
          <cell r="D2772" t="str">
            <v>SAKATA P BLACK RED V3</v>
          </cell>
          <cell r="E2772">
            <v>0</v>
          </cell>
          <cell r="F2772" t="str">
            <v>FERF</v>
          </cell>
          <cell r="G2772" t="str">
            <v>CI_HBR</v>
          </cell>
          <cell r="H2772" t="str">
            <v>PC</v>
          </cell>
          <cell r="I2772" t="str">
            <v>CPR</v>
          </cell>
          <cell r="J2772" t="str">
            <v/>
          </cell>
          <cell r="K2772" t="str">
            <v>M0</v>
          </cell>
          <cell r="L2772" t="str">
            <v>7915</v>
          </cell>
          <cell r="M2772" t="str">
            <v>S</v>
          </cell>
          <cell r="N2772">
            <v>0</v>
          </cell>
        </row>
        <row r="2773">
          <cell r="A2773" t="str">
            <v>FG-SAK-HBR-AS-0042</v>
          </cell>
          <cell r="B2773" t="str">
            <v>CINT</v>
          </cell>
          <cell r="C2773" t="str">
            <v/>
          </cell>
          <cell r="D2773" t="str">
            <v>SAKATA P CREAM BLACK L7</v>
          </cell>
          <cell r="E2773">
            <v>0</v>
          </cell>
          <cell r="F2773" t="str">
            <v>FERF</v>
          </cell>
          <cell r="G2773" t="str">
            <v>CI_HBR</v>
          </cell>
          <cell r="H2773" t="str">
            <v>PC</v>
          </cell>
          <cell r="I2773" t="str">
            <v>CPR</v>
          </cell>
          <cell r="J2773" t="str">
            <v/>
          </cell>
          <cell r="K2773" t="str">
            <v>M0</v>
          </cell>
          <cell r="L2773" t="str">
            <v>7915</v>
          </cell>
          <cell r="M2773" t="str">
            <v>S</v>
          </cell>
          <cell r="N2773">
            <v>0</v>
          </cell>
        </row>
        <row r="2774">
          <cell r="A2774" t="str">
            <v>FG-SAK-HBR-AS-0043</v>
          </cell>
          <cell r="B2774" t="str">
            <v>CINT</v>
          </cell>
          <cell r="C2774" t="str">
            <v/>
          </cell>
          <cell r="D2774" t="str">
            <v>SAKATA P CREAM BLACK O7</v>
          </cell>
          <cell r="E2774">
            <v>0</v>
          </cell>
          <cell r="F2774" t="str">
            <v>FERF</v>
          </cell>
          <cell r="G2774" t="str">
            <v>CI_HBR</v>
          </cell>
          <cell r="H2774" t="str">
            <v>PC</v>
          </cell>
          <cell r="I2774" t="str">
            <v>CPR</v>
          </cell>
          <cell r="J2774" t="str">
            <v/>
          </cell>
          <cell r="K2774" t="str">
            <v>M0</v>
          </cell>
          <cell r="L2774" t="str">
            <v>7915</v>
          </cell>
          <cell r="M2774" t="str">
            <v>S</v>
          </cell>
          <cell r="N2774">
            <v>0</v>
          </cell>
        </row>
        <row r="2775">
          <cell r="A2775" t="str">
            <v>FG-SAK-HBR-AS-0044</v>
          </cell>
          <cell r="B2775" t="str">
            <v>CINT</v>
          </cell>
          <cell r="C2775" t="str">
            <v/>
          </cell>
          <cell r="D2775" t="str">
            <v>SAKATA P CREAM BLACK V7</v>
          </cell>
          <cell r="E2775">
            <v>0</v>
          </cell>
          <cell r="F2775" t="str">
            <v>FERF</v>
          </cell>
          <cell r="G2775" t="str">
            <v>CI_HBR</v>
          </cell>
          <cell r="H2775" t="str">
            <v>PC</v>
          </cell>
          <cell r="I2775" t="str">
            <v>CPR</v>
          </cell>
          <cell r="J2775" t="str">
            <v/>
          </cell>
          <cell r="K2775" t="str">
            <v>M0</v>
          </cell>
          <cell r="L2775" t="str">
            <v>7915</v>
          </cell>
          <cell r="M2775" t="str">
            <v>S</v>
          </cell>
          <cell r="N2775">
            <v>0</v>
          </cell>
        </row>
        <row r="2776">
          <cell r="A2776" t="str">
            <v>FG-SAK-HBR-AS-0045</v>
          </cell>
          <cell r="B2776" t="str">
            <v>CINT</v>
          </cell>
          <cell r="C2776" t="str">
            <v/>
          </cell>
          <cell r="D2776" t="str">
            <v>SAKATA P CREAM BLUE L1</v>
          </cell>
          <cell r="E2776">
            <v>0</v>
          </cell>
          <cell r="F2776" t="str">
            <v>FERF</v>
          </cell>
          <cell r="G2776" t="str">
            <v>CI_HBR</v>
          </cell>
          <cell r="H2776" t="str">
            <v>PC</v>
          </cell>
          <cell r="I2776" t="str">
            <v>CPR</v>
          </cell>
          <cell r="J2776" t="str">
            <v/>
          </cell>
          <cell r="K2776" t="str">
            <v>M0</v>
          </cell>
          <cell r="L2776" t="str">
            <v>7915</v>
          </cell>
          <cell r="M2776" t="str">
            <v>S</v>
          </cell>
          <cell r="N2776">
            <v>0</v>
          </cell>
        </row>
        <row r="2777">
          <cell r="A2777" t="str">
            <v>FG-SAK-HBR-AS-0046</v>
          </cell>
          <cell r="B2777" t="str">
            <v>CINT</v>
          </cell>
          <cell r="C2777" t="str">
            <v/>
          </cell>
          <cell r="D2777" t="str">
            <v>SAKATA P CREAM BLUE O1</v>
          </cell>
          <cell r="E2777">
            <v>0</v>
          </cell>
          <cell r="F2777" t="str">
            <v>FERF</v>
          </cell>
          <cell r="G2777" t="str">
            <v>CI_HBR</v>
          </cell>
          <cell r="H2777" t="str">
            <v>PC</v>
          </cell>
          <cell r="I2777" t="str">
            <v>CPR</v>
          </cell>
          <cell r="J2777" t="str">
            <v/>
          </cell>
          <cell r="K2777" t="str">
            <v>M0</v>
          </cell>
          <cell r="L2777" t="str">
            <v>7915</v>
          </cell>
          <cell r="M2777" t="str">
            <v>S</v>
          </cell>
          <cell r="N2777">
            <v>0</v>
          </cell>
        </row>
        <row r="2778">
          <cell r="A2778" t="str">
            <v>FG-SAK-HBR-AS-0047</v>
          </cell>
          <cell r="B2778" t="str">
            <v>CINT</v>
          </cell>
          <cell r="C2778" t="str">
            <v/>
          </cell>
          <cell r="D2778" t="str">
            <v>SAKATA P CREAM BLUE V1</v>
          </cell>
          <cell r="E2778">
            <v>0</v>
          </cell>
          <cell r="F2778" t="str">
            <v>FERF</v>
          </cell>
          <cell r="G2778" t="str">
            <v>CI_HBR</v>
          </cell>
          <cell r="H2778" t="str">
            <v>PC</v>
          </cell>
          <cell r="I2778" t="str">
            <v>CPR</v>
          </cell>
          <cell r="J2778" t="str">
            <v/>
          </cell>
          <cell r="K2778" t="str">
            <v>M0</v>
          </cell>
          <cell r="L2778" t="str">
            <v>7915</v>
          </cell>
          <cell r="M2778" t="str">
            <v>S</v>
          </cell>
          <cell r="N2778">
            <v>0</v>
          </cell>
        </row>
        <row r="2779">
          <cell r="A2779" t="str">
            <v>FG-SAK-HBR-AS-0048</v>
          </cell>
          <cell r="B2779" t="str">
            <v>CINT</v>
          </cell>
          <cell r="C2779" t="str">
            <v/>
          </cell>
          <cell r="D2779" t="str">
            <v>SAKATA P CREAM BROWN N4</v>
          </cell>
          <cell r="E2779">
            <v>0</v>
          </cell>
          <cell r="F2779" t="str">
            <v>FERF</v>
          </cell>
          <cell r="G2779" t="str">
            <v>CI_HBR</v>
          </cell>
          <cell r="H2779" t="str">
            <v>PC</v>
          </cell>
          <cell r="I2779" t="str">
            <v>CPR</v>
          </cell>
          <cell r="J2779" t="str">
            <v/>
          </cell>
          <cell r="K2779" t="str">
            <v>M0</v>
          </cell>
          <cell r="L2779" t="str">
            <v>7915</v>
          </cell>
          <cell r="M2779" t="str">
            <v>S</v>
          </cell>
          <cell r="N2779">
            <v>0</v>
          </cell>
        </row>
        <row r="2780">
          <cell r="A2780" t="str">
            <v>FG-SAK-HBR-AS-0049</v>
          </cell>
          <cell r="B2780" t="str">
            <v>CINT</v>
          </cell>
          <cell r="C2780" t="str">
            <v/>
          </cell>
          <cell r="D2780" t="str">
            <v>SAKATA P CREAM BROWN O4</v>
          </cell>
          <cell r="E2780">
            <v>0</v>
          </cell>
          <cell r="F2780" t="str">
            <v>FERF</v>
          </cell>
          <cell r="G2780" t="str">
            <v>CI_HBR</v>
          </cell>
          <cell r="H2780" t="str">
            <v>PC</v>
          </cell>
          <cell r="I2780" t="str">
            <v>CPR</v>
          </cell>
          <cell r="J2780" t="str">
            <v/>
          </cell>
          <cell r="K2780" t="str">
            <v>M0</v>
          </cell>
          <cell r="L2780" t="str">
            <v>7915</v>
          </cell>
          <cell r="M2780" t="str">
            <v>S</v>
          </cell>
          <cell r="N2780">
            <v>0</v>
          </cell>
        </row>
        <row r="2781">
          <cell r="A2781" t="str">
            <v>FG-SAK-HBR-AS-0050</v>
          </cell>
          <cell r="B2781" t="str">
            <v>CINT</v>
          </cell>
          <cell r="C2781" t="str">
            <v/>
          </cell>
          <cell r="D2781" t="str">
            <v>SAKATA P CREAM CREAM N5</v>
          </cell>
          <cell r="E2781">
            <v>0</v>
          </cell>
          <cell r="F2781" t="str">
            <v>FERF</v>
          </cell>
          <cell r="G2781" t="str">
            <v>CI_HBR</v>
          </cell>
          <cell r="H2781" t="str">
            <v>PC</v>
          </cell>
          <cell r="I2781" t="str">
            <v>CPR</v>
          </cell>
          <cell r="J2781" t="str">
            <v/>
          </cell>
          <cell r="K2781" t="str">
            <v>M0</v>
          </cell>
          <cell r="L2781" t="str">
            <v>7915</v>
          </cell>
          <cell r="M2781" t="str">
            <v>S</v>
          </cell>
          <cell r="N2781">
            <v>0</v>
          </cell>
        </row>
        <row r="2782">
          <cell r="A2782" t="str">
            <v>FG-SAK-HBR-AS-0051</v>
          </cell>
          <cell r="B2782" t="str">
            <v>CINT</v>
          </cell>
          <cell r="C2782" t="str">
            <v/>
          </cell>
          <cell r="D2782" t="str">
            <v>SAKATA P CREAM CREAM O5</v>
          </cell>
          <cell r="E2782">
            <v>0</v>
          </cell>
          <cell r="F2782" t="str">
            <v>FERF</v>
          </cell>
          <cell r="G2782" t="str">
            <v>CI_HBR</v>
          </cell>
          <cell r="H2782" t="str">
            <v>PC</v>
          </cell>
          <cell r="I2782" t="str">
            <v>CPR</v>
          </cell>
          <cell r="J2782" t="str">
            <v/>
          </cell>
          <cell r="K2782" t="str">
            <v>M0</v>
          </cell>
          <cell r="L2782" t="str">
            <v>7915</v>
          </cell>
          <cell r="M2782" t="str">
            <v>S</v>
          </cell>
          <cell r="N2782">
            <v>0</v>
          </cell>
        </row>
        <row r="2783">
          <cell r="A2783" t="str">
            <v>FG-SAK-HBR-AS-0052</v>
          </cell>
          <cell r="B2783" t="str">
            <v>CINT</v>
          </cell>
          <cell r="C2783" t="str">
            <v/>
          </cell>
          <cell r="D2783" t="str">
            <v>SAKATA P CREAM GREEN L6</v>
          </cell>
          <cell r="E2783">
            <v>0</v>
          </cell>
          <cell r="F2783" t="str">
            <v>FERF</v>
          </cell>
          <cell r="G2783" t="str">
            <v>CI_HBR</v>
          </cell>
          <cell r="H2783" t="str">
            <v>PC</v>
          </cell>
          <cell r="I2783" t="str">
            <v>CPR</v>
          </cell>
          <cell r="J2783" t="str">
            <v/>
          </cell>
          <cell r="K2783" t="str">
            <v>M0</v>
          </cell>
          <cell r="L2783" t="str">
            <v>7915</v>
          </cell>
          <cell r="M2783" t="str">
            <v>S</v>
          </cell>
          <cell r="N2783">
            <v>0</v>
          </cell>
        </row>
        <row r="2784">
          <cell r="A2784" t="str">
            <v>FG-SAK-HBR-AS-0053</v>
          </cell>
          <cell r="B2784" t="str">
            <v>CINT</v>
          </cell>
          <cell r="C2784" t="str">
            <v/>
          </cell>
          <cell r="D2784" t="str">
            <v>SAKATA P CREAM GREEN O6</v>
          </cell>
          <cell r="E2784">
            <v>0</v>
          </cell>
          <cell r="F2784" t="str">
            <v>FERF</v>
          </cell>
          <cell r="G2784" t="str">
            <v>CI_HBR</v>
          </cell>
          <cell r="H2784" t="str">
            <v>PC</v>
          </cell>
          <cell r="I2784" t="str">
            <v>CPR</v>
          </cell>
          <cell r="J2784" t="str">
            <v/>
          </cell>
          <cell r="K2784" t="str">
            <v>M0</v>
          </cell>
          <cell r="L2784" t="str">
            <v>7915</v>
          </cell>
          <cell r="M2784" t="str">
            <v>S</v>
          </cell>
          <cell r="N2784">
            <v>0</v>
          </cell>
        </row>
        <row r="2785">
          <cell r="A2785" t="str">
            <v>FG-SAK-HBR-AS-0054</v>
          </cell>
          <cell r="B2785" t="str">
            <v>CINT</v>
          </cell>
          <cell r="C2785" t="str">
            <v/>
          </cell>
          <cell r="D2785" t="str">
            <v>SAKATA P CREAM GREY L2</v>
          </cell>
          <cell r="E2785">
            <v>0</v>
          </cell>
          <cell r="F2785" t="str">
            <v>FERF</v>
          </cell>
          <cell r="G2785" t="str">
            <v>CI_HBR</v>
          </cell>
          <cell r="H2785" t="str">
            <v>PC</v>
          </cell>
          <cell r="I2785" t="str">
            <v>CPR</v>
          </cell>
          <cell r="J2785" t="str">
            <v/>
          </cell>
          <cell r="K2785" t="str">
            <v>M0</v>
          </cell>
          <cell r="L2785" t="str">
            <v>7915</v>
          </cell>
          <cell r="M2785" t="str">
            <v>S</v>
          </cell>
          <cell r="N2785">
            <v>0</v>
          </cell>
        </row>
        <row r="2786">
          <cell r="A2786" t="str">
            <v>FG-SAK-HBR-AS-0055</v>
          </cell>
          <cell r="B2786" t="str">
            <v>CINT</v>
          </cell>
          <cell r="C2786" t="str">
            <v/>
          </cell>
          <cell r="D2786" t="str">
            <v>SAKATA P CREAM GREY O2</v>
          </cell>
          <cell r="E2786">
            <v>0</v>
          </cell>
          <cell r="F2786" t="str">
            <v>FERF</v>
          </cell>
          <cell r="G2786" t="str">
            <v>CI_HBR</v>
          </cell>
          <cell r="H2786" t="str">
            <v>PC</v>
          </cell>
          <cell r="I2786" t="str">
            <v>CPR</v>
          </cell>
          <cell r="J2786" t="str">
            <v/>
          </cell>
          <cell r="K2786" t="str">
            <v>M0</v>
          </cell>
          <cell r="L2786" t="str">
            <v>7915</v>
          </cell>
          <cell r="M2786" t="str">
            <v>S</v>
          </cell>
          <cell r="N2786">
            <v>0</v>
          </cell>
        </row>
        <row r="2787">
          <cell r="A2787" t="str">
            <v>FG-SAK-HBR-AS-0056</v>
          </cell>
          <cell r="B2787" t="str">
            <v>CINT</v>
          </cell>
          <cell r="C2787" t="str">
            <v/>
          </cell>
          <cell r="D2787" t="str">
            <v>SAKATA P CREAM RED N3</v>
          </cell>
          <cell r="E2787">
            <v>0</v>
          </cell>
          <cell r="F2787" t="str">
            <v>FERF</v>
          </cell>
          <cell r="G2787" t="str">
            <v>CI_HBR</v>
          </cell>
          <cell r="H2787" t="str">
            <v>PC</v>
          </cell>
          <cell r="I2787" t="str">
            <v>CPR</v>
          </cell>
          <cell r="J2787" t="str">
            <v/>
          </cell>
          <cell r="K2787" t="str">
            <v>M0</v>
          </cell>
          <cell r="L2787" t="str">
            <v>7915</v>
          </cell>
          <cell r="M2787" t="str">
            <v>S</v>
          </cell>
          <cell r="N2787">
            <v>0</v>
          </cell>
        </row>
        <row r="2788">
          <cell r="A2788" t="str">
            <v>FG-SAK-HBR-AS-0057</v>
          </cell>
          <cell r="B2788" t="str">
            <v>CINT</v>
          </cell>
          <cell r="C2788" t="str">
            <v/>
          </cell>
          <cell r="D2788" t="str">
            <v>SAKATA P CREAM RED O3</v>
          </cell>
          <cell r="E2788">
            <v>0</v>
          </cell>
          <cell r="F2788" t="str">
            <v>FERF</v>
          </cell>
          <cell r="G2788" t="str">
            <v>CI_HBR</v>
          </cell>
          <cell r="H2788" t="str">
            <v>PC</v>
          </cell>
          <cell r="I2788" t="str">
            <v>CPR</v>
          </cell>
          <cell r="J2788" t="str">
            <v/>
          </cell>
          <cell r="K2788" t="str">
            <v>M0</v>
          </cell>
          <cell r="L2788" t="str">
            <v>7915</v>
          </cell>
          <cell r="M2788" t="str">
            <v>S</v>
          </cell>
          <cell r="N2788">
            <v>0</v>
          </cell>
        </row>
        <row r="2789">
          <cell r="A2789" t="str">
            <v>FG-SAK-HBR-AS-0058</v>
          </cell>
          <cell r="B2789" t="str">
            <v>CINT</v>
          </cell>
          <cell r="C2789" t="str">
            <v/>
          </cell>
          <cell r="D2789" t="str">
            <v>SAKATA P CREAM RED V3</v>
          </cell>
          <cell r="E2789">
            <v>0</v>
          </cell>
          <cell r="F2789" t="str">
            <v>FERF</v>
          </cell>
          <cell r="G2789" t="str">
            <v>CI_HBR</v>
          </cell>
          <cell r="H2789" t="str">
            <v>PC</v>
          </cell>
          <cell r="I2789" t="str">
            <v>CPR</v>
          </cell>
          <cell r="J2789" t="str">
            <v/>
          </cell>
          <cell r="K2789" t="str">
            <v>M0</v>
          </cell>
          <cell r="L2789" t="str">
            <v>7915</v>
          </cell>
          <cell r="M2789" t="str">
            <v>S</v>
          </cell>
          <cell r="N2789">
            <v>0</v>
          </cell>
        </row>
        <row r="2790">
          <cell r="A2790" t="str">
            <v>FG-SAK-HBR-AS-0059</v>
          </cell>
          <cell r="B2790" t="str">
            <v>CINT</v>
          </cell>
          <cell r="C2790" t="str">
            <v/>
          </cell>
          <cell r="D2790" t="str">
            <v>SAKATA P GOLD CREAM O5</v>
          </cell>
          <cell r="E2790">
            <v>0</v>
          </cell>
          <cell r="F2790" t="str">
            <v>FERF</v>
          </cell>
          <cell r="G2790" t="str">
            <v>CI_HBR</v>
          </cell>
          <cell r="H2790" t="str">
            <v>PC</v>
          </cell>
          <cell r="I2790" t="str">
            <v>CPR</v>
          </cell>
          <cell r="J2790" t="str">
            <v/>
          </cell>
          <cell r="K2790" t="str">
            <v>M0</v>
          </cell>
          <cell r="L2790" t="str">
            <v>7915</v>
          </cell>
          <cell r="M2790" t="str">
            <v>S</v>
          </cell>
          <cell r="N2790">
            <v>0</v>
          </cell>
        </row>
        <row r="2791">
          <cell r="A2791" t="str">
            <v>FG-SAK-HBR-AS-0060</v>
          </cell>
          <cell r="B2791" t="str">
            <v>CINT</v>
          </cell>
          <cell r="C2791" t="str">
            <v/>
          </cell>
          <cell r="D2791" t="str">
            <v>SAKATA P GOLD RED N3</v>
          </cell>
          <cell r="E2791">
            <v>0</v>
          </cell>
          <cell r="F2791" t="str">
            <v>FERF</v>
          </cell>
          <cell r="G2791" t="str">
            <v>CI_HBR</v>
          </cell>
          <cell r="H2791" t="str">
            <v>PC</v>
          </cell>
          <cell r="I2791" t="str">
            <v>CPR</v>
          </cell>
          <cell r="J2791" t="str">
            <v/>
          </cell>
          <cell r="K2791" t="str">
            <v>M0</v>
          </cell>
          <cell r="L2791" t="str">
            <v>7915</v>
          </cell>
          <cell r="M2791" t="str">
            <v>S</v>
          </cell>
          <cell r="N2791">
            <v>0</v>
          </cell>
        </row>
        <row r="2792">
          <cell r="A2792" t="str">
            <v>FG-SAK-HBR-AS-0061</v>
          </cell>
          <cell r="B2792" t="str">
            <v>CINT</v>
          </cell>
          <cell r="C2792" t="str">
            <v/>
          </cell>
          <cell r="D2792" t="str">
            <v>SAKATA P IVORY BROWN N4</v>
          </cell>
          <cell r="E2792">
            <v>0</v>
          </cell>
          <cell r="F2792" t="str">
            <v>FERF</v>
          </cell>
          <cell r="G2792" t="str">
            <v>CI_HBR</v>
          </cell>
          <cell r="H2792" t="str">
            <v>PC</v>
          </cell>
          <cell r="I2792" t="str">
            <v>CPR</v>
          </cell>
          <cell r="J2792" t="str">
            <v/>
          </cell>
          <cell r="K2792" t="str">
            <v>M0</v>
          </cell>
          <cell r="L2792" t="str">
            <v>7915</v>
          </cell>
          <cell r="M2792" t="str">
            <v>S</v>
          </cell>
          <cell r="N2792">
            <v>0</v>
          </cell>
        </row>
        <row r="2793">
          <cell r="A2793" t="str">
            <v>FG-SAK-HBR-AS-0062</v>
          </cell>
          <cell r="B2793" t="str">
            <v>CINT</v>
          </cell>
          <cell r="C2793" t="str">
            <v/>
          </cell>
          <cell r="D2793" t="str">
            <v>SAKATA P SILVER BLACK O7</v>
          </cell>
          <cell r="E2793">
            <v>0</v>
          </cell>
          <cell r="F2793" t="str">
            <v>FERF</v>
          </cell>
          <cell r="G2793" t="str">
            <v>CI_HBR</v>
          </cell>
          <cell r="H2793" t="str">
            <v>PC</v>
          </cell>
          <cell r="I2793" t="str">
            <v>CPR</v>
          </cell>
          <cell r="J2793" t="str">
            <v/>
          </cell>
          <cell r="K2793" t="str">
            <v>M0</v>
          </cell>
          <cell r="L2793" t="str">
            <v>7915</v>
          </cell>
          <cell r="M2793" t="str">
            <v>S</v>
          </cell>
          <cell r="N2793">
            <v>0</v>
          </cell>
        </row>
        <row r="2794">
          <cell r="A2794" t="str">
            <v>FG-SAK-HBR-AS-0063</v>
          </cell>
          <cell r="B2794" t="str">
            <v>CINT</v>
          </cell>
          <cell r="C2794" t="str">
            <v/>
          </cell>
          <cell r="D2794" t="str">
            <v>SAKATA P SILVER BLUE L1</v>
          </cell>
          <cell r="E2794">
            <v>0</v>
          </cell>
          <cell r="F2794" t="str">
            <v>FERF</v>
          </cell>
          <cell r="G2794" t="str">
            <v>CI_HBR</v>
          </cell>
          <cell r="H2794" t="str">
            <v>PC</v>
          </cell>
          <cell r="I2794" t="str">
            <v>CPR</v>
          </cell>
          <cell r="J2794" t="str">
            <v/>
          </cell>
          <cell r="K2794" t="str">
            <v>M0</v>
          </cell>
          <cell r="L2794" t="str">
            <v>7915</v>
          </cell>
          <cell r="M2794" t="str">
            <v>S</v>
          </cell>
          <cell r="N2794">
            <v>0</v>
          </cell>
        </row>
        <row r="2795">
          <cell r="A2795" t="str">
            <v>FG-SAK-HBR-AS-0064</v>
          </cell>
          <cell r="B2795" t="str">
            <v>CINT</v>
          </cell>
          <cell r="C2795" t="str">
            <v/>
          </cell>
          <cell r="D2795" t="str">
            <v>SAKATA P SILVER BLUE O1</v>
          </cell>
          <cell r="E2795">
            <v>0</v>
          </cell>
          <cell r="F2795" t="str">
            <v>FERF</v>
          </cell>
          <cell r="G2795" t="str">
            <v>CI_HBR</v>
          </cell>
          <cell r="H2795" t="str">
            <v>PC</v>
          </cell>
          <cell r="I2795" t="str">
            <v>CPR</v>
          </cell>
          <cell r="J2795" t="str">
            <v/>
          </cell>
          <cell r="K2795" t="str">
            <v>M0</v>
          </cell>
          <cell r="L2795" t="str">
            <v>7915</v>
          </cell>
          <cell r="M2795" t="str">
            <v>S</v>
          </cell>
          <cell r="N2795">
            <v>0</v>
          </cell>
        </row>
        <row r="2796">
          <cell r="A2796" t="str">
            <v>FG-SAK-HBR-AS-0065</v>
          </cell>
          <cell r="B2796" t="str">
            <v>CINT</v>
          </cell>
          <cell r="C2796" t="str">
            <v/>
          </cell>
          <cell r="D2796" t="str">
            <v>SAKATA P SILVER BLUE V1</v>
          </cell>
          <cell r="E2796">
            <v>0</v>
          </cell>
          <cell r="F2796" t="str">
            <v>FERF</v>
          </cell>
          <cell r="G2796" t="str">
            <v>CI_HBR</v>
          </cell>
          <cell r="H2796" t="str">
            <v>PC</v>
          </cell>
          <cell r="I2796" t="str">
            <v>CPR</v>
          </cell>
          <cell r="J2796" t="str">
            <v/>
          </cell>
          <cell r="K2796" t="str">
            <v>M0</v>
          </cell>
          <cell r="L2796" t="str">
            <v>7915</v>
          </cell>
          <cell r="M2796" t="str">
            <v>S</v>
          </cell>
          <cell r="N2796">
            <v>0</v>
          </cell>
        </row>
        <row r="2797">
          <cell r="A2797" t="str">
            <v>FG-SAK-HBR-AS-0066</v>
          </cell>
          <cell r="B2797" t="str">
            <v>CINT</v>
          </cell>
          <cell r="C2797" t="str">
            <v/>
          </cell>
          <cell r="D2797" t="str">
            <v>SAKATA P SILVER CREAM O5</v>
          </cell>
          <cell r="E2797">
            <v>0</v>
          </cell>
          <cell r="F2797" t="str">
            <v>FERF</v>
          </cell>
          <cell r="G2797" t="str">
            <v>CI_HBR</v>
          </cell>
          <cell r="H2797" t="str">
            <v>PC</v>
          </cell>
          <cell r="I2797" t="str">
            <v>CPR</v>
          </cell>
          <cell r="J2797" t="str">
            <v/>
          </cell>
          <cell r="K2797" t="str">
            <v>M0</v>
          </cell>
          <cell r="L2797" t="str">
            <v>7915</v>
          </cell>
          <cell r="M2797" t="str">
            <v>S</v>
          </cell>
          <cell r="N2797">
            <v>0</v>
          </cell>
        </row>
        <row r="2798">
          <cell r="A2798" t="str">
            <v>FG-SAK-HBR-AS-0067</v>
          </cell>
          <cell r="B2798" t="str">
            <v>CINT</v>
          </cell>
          <cell r="C2798" t="str">
            <v/>
          </cell>
          <cell r="D2798" t="str">
            <v>SAKATA P SILVER RED N3</v>
          </cell>
          <cell r="E2798">
            <v>0</v>
          </cell>
          <cell r="F2798" t="str">
            <v>FERF</v>
          </cell>
          <cell r="G2798" t="str">
            <v>CI_HBR</v>
          </cell>
          <cell r="H2798" t="str">
            <v>PC</v>
          </cell>
          <cell r="I2798" t="str">
            <v>CPR</v>
          </cell>
          <cell r="J2798" t="str">
            <v/>
          </cell>
          <cell r="K2798" t="str">
            <v>M0</v>
          </cell>
          <cell r="L2798" t="str">
            <v>7915</v>
          </cell>
          <cell r="M2798" t="str">
            <v>S</v>
          </cell>
          <cell r="N2798">
            <v>0</v>
          </cell>
        </row>
        <row r="2799">
          <cell r="A2799" t="str">
            <v>FG-SAK-HBR-AS-0068</v>
          </cell>
          <cell r="B2799" t="str">
            <v>CINT</v>
          </cell>
          <cell r="C2799" t="str">
            <v/>
          </cell>
          <cell r="D2799" t="str">
            <v>SAKATA P SILVER BLACK L7</v>
          </cell>
          <cell r="E2799">
            <v>0</v>
          </cell>
          <cell r="F2799" t="str">
            <v>FERF</v>
          </cell>
          <cell r="G2799" t="str">
            <v>CI_HBR</v>
          </cell>
          <cell r="H2799" t="str">
            <v>PC</v>
          </cell>
          <cell r="I2799" t="str">
            <v>CPR</v>
          </cell>
          <cell r="J2799" t="str">
            <v/>
          </cell>
          <cell r="K2799" t="str">
            <v>M0</v>
          </cell>
          <cell r="L2799" t="str">
            <v>7915</v>
          </cell>
          <cell r="M2799" t="str">
            <v>S</v>
          </cell>
          <cell r="N2799">
            <v>0</v>
          </cell>
        </row>
        <row r="2800">
          <cell r="A2800" t="str">
            <v>FG-SAK-HBR-AS-0069</v>
          </cell>
          <cell r="B2800" t="str">
            <v>CINT</v>
          </cell>
          <cell r="C2800" t="str">
            <v/>
          </cell>
          <cell r="D2800" t="str">
            <v>SAKATA P SILVER BLACK V7</v>
          </cell>
          <cell r="E2800">
            <v>0</v>
          </cell>
          <cell r="F2800" t="str">
            <v>FERF</v>
          </cell>
          <cell r="G2800" t="str">
            <v>CI_HBR</v>
          </cell>
          <cell r="H2800" t="str">
            <v>PC</v>
          </cell>
          <cell r="I2800" t="str">
            <v>CPR</v>
          </cell>
          <cell r="J2800" t="str">
            <v/>
          </cell>
          <cell r="K2800" t="str">
            <v>M0</v>
          </cell>
          <cell r="L2800" t="str">
            <v>7915</v>
          </cell>
          <cell r="M2800" t="str">
            <v>S</v>
          </cell>
          <cell r="N2800">
            <v>0</v>
          </cell>
        </row>
        <row r="2801">
          <cell r="A2801" t="str">
            <v>FG-SAK-HBR-AS-0070</v>
          </cell>
          <cell r="B2801" t="str">
            <v>CINT</v>
          </cell>
          <cell r="C2801" t="str">
            <v/>
          </cell>
          <cell r="D2801" t="str">
            <v>SAKATA P SILVER BROWN N4</v>
          </cell>
          <cell r="E2801">
            <v>0</v>
          </cell>
          <cell r="F2801" t="str">
            <v>FERF</v>
          </cell>
          <cell r="G2801" t="str">
            <v>CI_HBR</v>
          </cell>
          <cell r="H2801" t="str">
            <v>PC</v>
          </cell>
          <cell r="I2801" t="str">
            <v>CPR</v>
          </cell>
          <cell r="J2801" t="str">
            <v/>
          </cell>
          <cell r="K2801" t="str">
            <v>M0</v>
          </cell>
          <cell r="L2801" t="str">
            <v>7915</v>
          </cell>
          <cell r="M2801" t="str">
            <v>S</v>
          </cell>
          <cell r="N2801">
            <v>0</v>
          </cell>
        </row>
        <row r="2802">
          <cell r="A2802" t="str">
            <v>FG-SAK-HBR-AS-0071</v>
          </cell>
          <cell r="B2802" t="str">
            <v>CINT</v>
          </cell>
          <cell r="C2802" t="str">
            <v/>
          </cell>
          <cell r="D2802" t="str">
            <v>SAKATA P SILVER BROWN O4</v>
          </cell>
          <cell r="E2802">
            <v>0</v>
          </cell>
          <cell r="F2802" t="str">
            <v>FERF</v>
          </cell>
          <cell r="G2802" t="str">
            <v>CI_HBR</v>
          </cell>
          <cell r="H2802" t="str">
            <v>PC</v>
          </cell>
          <cell r="I2802" t="str">
            <v>CPR</v>
          </cell>
          <cell r="J2802" t="str">
            <v/>
          </cell>
          <cell r="K2802" t="str">
            <v>M0</v>
          </cell>
          <cell r="L2802" t="str">
            <v>7915</v>
          </cell>
          <cell r="M2802" t="str">
            <v>S</v>
          </cell>
          <cell r="N2802">
            <v>0</v>
          </cell>
        </row>
        <row r="2803">
          <cell r="A2803" t="str">
            <v>FG-SAK-HBR-AS-0072</v>
          </cell>
          <cell r="B2803" t="str">
            <v>CINT</v>
          </cell>
          <cell r="C2803" t="str">
            <v/>
          </cell>
          <cell r="D2803" t="str">
            <v>SAKATA P SILVER CREAM N5</v>
          </cell>
          <cell r="E2803">
            <v>0</v>
          </cell>
          <cell r="F2803" t="str">
            <v>FERF</v>
          </cell>
          <cell r="G2803" t="str">
            <v>CI_HBR</v>
          </cell>
          <cell r="H2803" t="str">
            <v>PC</v>
          </cell>
          <cell r="I2803" t="str">
            <v>CPR</v>
          </cell>
          <cell r="J2803" t="str">
            <v/>
          </cell>
          <cell r="K2803" t="str">
            <v>M0</v>
          </cell>
          <cell r="L2803" t="str">
            <v>7915</v>
          </cell>
          <cell r="M2803" t="str">
            <v>S</v>
          </cell>
          <cell r="N2803">
            <v>0</v>
          </cell>
        </row>
        <row r="2804">
          <cell r="A2804" t="str">
            <v>FG-SAK-HBR-AS-0073</v>
          </cell>
          <cell r="B2804" t="str">
            <v>CINT</v>
          </cell>
          <cell r="C2804" t="str">
            <v/>
          </cell>
          <cell r="D2804" t="str">
            <v>SAKATA P SILVER GREEN L6</v>
          </cell>
          <cell r="E2804">
            <v>0</v>
          </cell>
          <cell r="F2804" t="str">
            <v>FERF</v>
          </cell>
          <cell r="G2804" t="str">
            <v>CI_HBR</v>
          </cell>
          <cell r="H2804" t="str">
            <v>PC</v>
          </cell>
          <cell r="I2804" t="str">
            <v>CPR</v>
          </cell>
          <cell r="J2804" t="str">
            <v/>
          </cell>
          <cell r="K2804" t="str">
            <v>M0</v>
          </cell>
          <cell r="L2804" t="str">
            <v>7915</v>
          </cell>
          <cell r="M2804" t="str">
            <v>S</v>
          </cell>
          <cell r="N2804">
            <v>0</v>
          </cell>
        </row>
        <row r="2805">
          <cell r="A2805" t="str">
            <v>FG-SAK-HBR-AS-0074</v>
          </cell>
          <cell r="B2805" t="str">
            <v>CINT</v>
          </cell>
          <cell r="C2805" t="str">
            <v/>
          </cell>
          <cell r="D2805" t="str">
            <v>SAKATA P SILVER GREEN O6</v>
          </cell>
          <cell r="E2805">
            <v>0</v>
          </cell>
          <cell r="F2805" t="str">
            <v>FERF</v>
          </cell>
          <cell r="G2805" t="str">
            <v>CI_HBR</v>
          </cell>
          <cell r="H2805" t="str">
            <v>PC</v>
          </cell>
          <cell r="I2805" t="str">
            <v>CPR</v>
          </cell>
          <cell r="J2805" t="str">
            <v/>
          </cell>
          <cell r="K2805" t="str">
            <v>M0</v>
          </cell>
          <cell r="L2805" t="str">
            <v>7915</v>
          </cell>
          <cell r="M2805" t="str">
            <v>S</v>
          </cell>
          <cell r="N2805">
            <v>0</v>
          </cell>
        </row>
        <row r="2806">
          <cell r="A2806" t="str">
            <v>FG-SAK-HBR-AS-0075</v>
          </cell>
          <cell r="B2806" t="str">
            <v>CINT</v>
          </cell>
          <cell r="C2806" t="str">
            <v/>
          </cell>
          <cell r="D2806" t="str">
            <v>SAKATA P SILVER GREY L2</v>
          </cell>
          <cell r="E2806">
            <v>0</v>
          </cell>
          <cell r="F2806" t="str">
            <v>FERF</v>
          </cell>
          <cell r="G2806" t="str">
            <v>CI_HBR</v>
          </cell>
          <cell r="H2806" t="str">
            <v>PC</v>
          </cell>
          <cell r="I2806" t="str">
            <v>CPR</v>
          </cell>
          <cell r="J2806" t="str">
            <v/>
          </cell>
          <cell r="K2806" t="str">
            <v>M0</v>
          </cell>
          <cell r="L2806" t="str">
            <v>7915</v>
          </cell>
          <cell r="M2806" t="str">
            <v>S</v>
          </cell>
          <cell r="N2806">
            <v>0</v>
          </cell>
        </row>
        <row r="2807">
          <cell r="A2807" t="str">
            <v>FG-SAK-HBR-AS-0076</v>
          </cell>
          <cell r="B2807" t="str">
            <v>CINT</v>
          </cell>
          <cell r="C2807" t="str">
            <v/>
          </cell>
          <cell r="D2807" t="str">
            <v>SAKATA P SILVER GREY O2</v>
          </cell>
          <cell r="E2807">
            <v>0</v>
          </cell>
          <cell r="F2807" t="str">
            <v>FERF</v>
          </cell>
          <cell r="G2807" t="str">
            <v>CI_HBR</v>
          </cell>
          <cell r="H2807" t="str">
            <v>PC</v>
          </cell>
          <cell r="I2807" t="str">
            <v>CPR</v>
          </cell>
          <cell r="J2807" t="str">
            <v/>
          </cell>
          <cell r="K2807" t="str">
            <v>M0</v>
          </cell>
          <cell r="L2807" t="str">
            <v>7915</v>
          </cell>
          <cell r="M2807" t="str">
            <v>S</v>
          </cell>
          <cell r="N2807">
            <v>0</v>
          </cell>
        </row>
        <row r="2808">
          <cell r="A2808" t="str">
            <v>FG-SAK-HBR-AS-0077</v>
          </cell>
          <cell r="B2808" t="str">
            <v>CINT</v>
          </cell>
          <cell r="C2808" t="str">
            <v/>
          </cell>
          <cell r="D2808" t="str">
            <v>SAKATA P SILVER RED O3</v>
          </cell>
          <cell r="E2808">
            <v>0</v>
          </cell>
          <cell r="F2808" t="str">
            <v>FERF</v>
          </cell>
          <cell r="G2808" t="str">
            <v>CI_HBR</v>
          </cell>
          <cell r="H2808" t="str">
            <v>PC</v>
          </cell>
          <cell r="I2808" t="str">
            <v>CPR</v>
          </cell>
          <cell r="J2808" t="str">
            <v/>
          </cell>
          <cell r="K2808" t="str">
            <v>M0</v>
          </cell>
          <cell r="L2808" t="str">
            <v>7915</v>
          </cell>
          <cell r="M2808" t="str">
            <v>S</v>
          </cell>
          <cell r="N2808">
            <v>0</v>
          </cell>
        </row>
        <row r="2809">
          <cell r="A2809" t="str">
            <v>FG-SAK-HBR-AS-0078</v>
          </cell>
          <cell r="B2809" t="str">
            <v>CINT</v>
          </cell>
          <cell r="C2809" t="str">
            <v/>
          </cell>
          <cell r="D2809" t="str">
            <v>SAKATA P SILVER RED V3</v>
          </cell>
          <cell r="E2809">
            <v>0</v>
          </cell>
          <cell r="F2809" t="str">
            <v>FERF</v>
          </cell>
          <cell r="G2809" t="str">
            <v>CI_HBR</v>
          </cell>
          <cell r="H2809" t="str">
            <v>PC</v>
          </cell>
          <cell r="I2809" t="str">
            <v>CPR</v>
          </cell>
          <cell r="J2809" t="str">
            <v/>
          </cell>
          <cell r="K2809" t="str">
            <v>M0</v>
          </cell>
          <cell r="L2809" t="str">
            <v>7915</v>
          </cell>
          <cell r="M2809" t="str">
            <v>S</v>
          </cell>
          <cell r="N2809">
            <v>0</v>
          </cell>
        </row>
        <row r="2810">
          <cell r="A2810" t="str">
            <v>FG-SAK-HBR-AS-0079</v>
          </cell>
          <cell r="B2810" t="str">
            <v>CINT</v>
          </cell>
          <cell r="C2810" t="str">
            <v/>
          </cell>
          <cell r="D2810" t="str">
            <v>SAKATA S P GOLD RED DAYTON</v>
          </cell>
          <cell r="E2810">
            <v>0</v>
          </cell>
          <cell r="F2810" t="str">
            <v>FERF</v>
          </cell>
          <cell r="G2810" t="str">
            <v>CI_HBR</v>
          </cell>
          <cell r="H2810" t="str">
            <v>PC</v>
          </cell>
          <cell r="I2810" t="str">
            <v>CPR</v>
          </cell>
          <cell r="J2810" t="str">
            <v/>
          </cell>
          <cell r="K2810" t="str">
            <v>M0</v>
          </cell>
          <cell r="L2810" t="str">
            <v>7915</v>
          </cell>
          <cell r="M2810" t="str">
            <v>S</v>
          </cell>
          <cell r="N2810">
            <v>0</v>
          </cell>
        </row>
        <row r="2811">
          <cell r="A2811" t="str">
            <v>FG-SAK-HBR-AS-0080</v>
          </cell>
          <cell r="B2811" t="str">
            <v>CINT</v>
          </cell>
          <cell r="C2811" t="str">
            <v/>
          </cell>
          <cell r="D2811" t="str">
            <v>SAKATA S P GOLD RED N3</v>
          </cell>
          <cell r="E2811">
            <v>0</v>
          </cell>
          <cell r="F2811" t="str">
            <v>FERF</v>
          </cell>
          <cell r="G2811" t="str">
            <v>CI_HBR</v>
          </cell>
          <cell r="H2811" t="str">
            <v>PC</v>
          </cell>
          <cell r="I2811" t="str">
            <v>CPR</v>
          </cell>
          <cell r="J2811" t="str">
            <v/>
          </cell>
          <cell r="K2811" t="str">
            <v>M0</v>
          </cell>
          <cell r="L2811" t="str">
            <v>7915</v>
          </cell>
          <cell r="M2811" t="str">
            <v>S</v>
          </cell>
          <cell r="N2811">
            <v>0</v>
          </cell>
        </row>
        <row r="2812">
          <cell r="A2812" t="str">
            <v>FG-SAK-HBR-AS-0081</v>
          </cell>
          <cell r="B2812" t="str">
            <v>CINT</v>
          </cell>
          <cell r="C2812" t="str">
            <v/>
          </cell>
          <cell r="D2812" t="str">
            <v>SAKATA S P SILVER GREEN LV6</v>
          </cell>
          <cell r="E2812">
            <v>0</v>
          </cell>
          <cell r="F2812" t="str">
            <v>FERF</v>
          </cell>
          <cell r="G2812" t="str">
            <v>CI_HBR</v>
          </cell>
          <cell r="H2812" t="str">
            <v>PC</v>
          </cell>
          <cell r="I2812" t="str">
            <v>CPR</v>
          </cell>
          <cell r="J2812" t="str">
            <v/>
          </cell>
          <cell r="K2812" t="str">
            <v>M0</v>
          </cell>
          <cell r="L2812" t="str">
            <v>7915</v>
          </cell>
          <cell r="M2812" t="str">
            <v>S</v>
          </cell>
          <cell r="N2812">
            <v>0</v>
          </cell>
        </row>
        <row r="2813">
          <cell r="A2813" t="str">
            <v>FG-SAM-HBR-AS-0001</v>
          </cell>
          <cell r="B2813" t="str">
            <v>CINT</v>
          </cell>
          <cell r="C2813" t="str">
            <v/>
          </cell>
          <cell r="D2813" t="str">
            <v>SAM P GREY GREY</v>
          </cell>
          <cell r="E2813">
            <v>44966</v>
          </cell>
          <cell r="F2813" t="str">
            <v>FERF</v>
          </cell>
          <cell r="G2813" t="str">
            <v>CI_HBR</v>
          </cell>
          <cell r="H2813" t="str">
            <v>PC</v>
          </cell>
          <cell r="I2813" t="str">
            <v>CPR</v>
          </cell>
          <cell r="J2813" t="str">
            <v/>
          </cell>
          <cell r="K2813" t="str">
            <v>M0</v>
          </cell>
          <cell r="L2813" t="str">
            <v>7915</v>
          </cell>
          <cell r="M2813" t="str">
            <v>S</v>
          </cell>
          <cell r="N2813">
            <v>186762</v>
          </cell>
        </row>
        <row r="2814">
          <cell r="A2814" t="str">
            <v>FG-SAM-HBR-AS-0002</v>
          </cell>
          <cell r="B2814" t="str">
            <v>CINT</v>
          </cell>
          <cell r="C2814" t="str">
            <v/>
          </cell>
          <cell r="D2814" t="str">
            <v>SAM P SILVER SILVER</v>
          </cell>
          <cell r="E2814">
            <v>44797</v>
          </cell>
          <cell r="F2814" t="str">
            <v>FERF</v>
          </cell>
          <cell r="G2814" t="str">
            <v>CI_HBR</v>
          </cell>
          <cell r="H2814" t="str">
            <v>PC</v>
          </cell>
          <cell r="I2814" t="str">
            <v>CPR</v>
          </cell>
          <cell r="J2814" t="str">
            <v/>
          </cell>
          <cell r="K2814" t="str">
            <v>M0</v>
          </cell>
          <cell r="L2814" t="str">
            <v>7915</v>
          </cell>
          <cell r="M2814" t="str">
            <v>S</v>
          </cell>
          <cell r="N2814">
            <v>141825</v>
          </cell>
        </row>
        <row r="2815">
          <cell r="A2815" t="str">
            <v>FG-SAM-HBR-AS-0003</v>
          </cell>
          <cell r="B2815" t="str">
            <v>CINT</v>
          </cell>
          <cell r="C2815" t="str">
            <v/>
          </cell>
          <cell r="D2815" t="str">
            <v>SAM P WHITE WHITE</v>
          </cell>
          <cell r="E2815">
            <v>44834</v>
          </cell>
          <cell r="F2815" t="str">
            <v>FERF</v>
          </cell>
          <cell r="G2815" t="str">
            <v>CI_HBR</v>
          </cell>
          <cell r="H2815" t="str">
            <v>PC</v>
          </cell>
          <cell r="I2815" t="str">
            <v>CPR</v>
          </cell>
          <cell r="J2815" t="str">
            <v/>
          </cell>
          <cell r="K2815" t="str">
            <v>M0</v>
          </cell>
          <cell r="L2815" t="str">
            <v>7915</v>
          </cell>
          <cell r="M2815" t="str">
            <v>S</v>
          </cell>
          <cell r="N2815">
            <v>148379</v>
          </cell>
        </row>
        <row r="2816">
          <cell r="A2816" t="str">
            <v>FG-SAM-HBR-AS-0004</v>
          </cell>
          <cell r="B2816" t="str">
            <v>CINT</v>
          </cell>
          <cell r="C2816" t="str">
            <v/>
          </cell>
          <cell r="D2816" t="str">
            <v>SAM P ORANGE ORANGE</v>
          </cell>
          <cell r="E2816">
            <v>44784</v>
          </cell>
          <cell r="F2816" t="str">
            <v>FERF</v>
          </cell>
          <cell r="G2816" t="str">
            <v>CI_HBR</v>
          </cell>
          <cell r="H2816" t="str">
            <v>PC</v>
          </cell>
          <cell r="I2816" t="str">
            <v>CPR</v>
          </cell>
          <cell r="J2816" t="str">
            <v/>
          </cell>
          <cell r="K2816" t="str">
            <v>M0</v>
          </cell>
          <cell r="L2816" t="str">
            <v>7915</v>
          </cell>
          <cell r="M2816" t="str">
            <v>S</v>
          </cell>
          <cell r="N2816">
            <v>148517</v>
          </cell>
        </row>
        <row r="2817">
          <cell r="A2817" t="str">
            <v>FG-SAM-HBR-AS-0005</v>
          </cell>
          <cell r="B2817" t="str">
            <v>CINT</v>
          </cell>
          <cell r="C2817" t="str">
            <v/>
          </cell>
          <cell r="D2817" t="str">
            <v>SAM P BLACK BLACK</v>
          </cell>
          <cell r="E2817">
            <v>44825</v>
          </cell>
          <cell r="F2817" t="str">
            <v>FERF</v>
          </cell>
          <cell r="G2817" t="str">
            <v>CI_HBR</v>
          </cell>
          <cell r="H2817" t="str">
            <v>PC</v>
          </cell>
          <cell r="I2817" t="str">
            <v>CPR</v>
          </cell>
          <cell r="J2817" t="str">
            <v/>
          </cell>
          <cell r="K2817" t="str">
            <v>M0</v>
          </cell>
          <cell r="L2817" t="str">
            <v>7915</v>
          </cell>
          <cell r="M2817" t="str">
            <v>S</v>
          </cell>
          <cell r="N2817">
            <v>148283</v>
          </cell>
        </row>
        <row r="2818">
          <cell r="A2818" t="str">
            <v>FG-SAN-HBR-AS-0001</v>
          </cell>
          <cell r="B2818" t="str">
            <v>CINT</v>
          </cell>
          <cell r="C2818" t="str">
            <v/>
          </cell>
          <cell r="D2818" t="str">
            <v>SANKEI C-350 P GREY BLUE O1</v>
          </cell>
          <cell r="E2818">
            <v>44966</v>
          </cell>
          <cell r="F2818" t="str">
            <v>FERF</v>
          </cell>
          <cell r="G2818" t="str">
            <v>CI_HBR</v>
          </cell>
          <cell r="H2818" t="str">
            <v>PC</v>
          </cell>
          <cell r="I2818" t="str">
            <v>CPR</v>
          </cell>
          <cell r="J2818" t="str">
            <v/>
          </cell>
          <cell r="K2818" t="str">
            <v>M0</v>
          </cell>
          <cell r="L2818" t="str">
            <v>7915</v>
          </cell>
          <cell r="M2818" t="str">
            <v>S</v>
          </cell>
          <cell r="N2818">
            <v>313912</v>
          </cell>
        </row>
        <row r="2819">
          <cell r="A2819" t="str">
            <v>FG-SAN-HBR-AS-0002</v>
          </cell>
          <cell r="B2819" t="str">
            <v>CINT</v>
          </cell>
          <cell r="C2819" t="str">
            <v/>
          </cell>
          <cell r="D2819" t="str">
            <v>SANKEI C-350 P GREY RED O3</v>
          </cell>
          <cell r="E2819">
            <v>0</v>
          </cell>
          <cell r="F2819" t="str">
            <v>FERF</v>
          </cell>
          <cell r="G2819" t="str">
            <v>CI_HBR</v>
          </cell>
          <cell r="H2819" t="str">
            <v>PC</v>
          </cell>
          <cell r="I2819" t="str">
            <v>CPR</v>
          </cell>
          <cell r="J2819" t="str">
            <v/>
          </cell>
          <cell r="K2819" t="str">
            <v>M0</v>
          </cell>
          <cell r="L2819" t="str">
            <v>7915</v>
          </cell>
          <cell r="M2819" t="str">
            <v>S</v>
          </cell>
          <cell r="N2819">
            <v>0</v>
          </cell>
        </row>
        <row r="2820">
          <cell r="A2820" t="str">
            <v>FG-SAN-HBR-AS-0003</v>
          </cell>
          <cell r="B2820" t="str">
            <v>CINT</v>
          </cell>
          <cell r="C2820" t="str">
            <v/>
          </cell>
          <cell r="D2820" t="str">
            <v>SANKEI C-350 P GREY GREEN O6</v>
          </cell>
          <cell r="E2820">
            <v>44903</v>
          </cell>
          <cell r="F2820" t="str">
            <v>FERF</v>
          </cell>
          <cell r="G2820" t="str">
            <v>CI_HBR</v>
          </cell>
          <cell r="H2820" t="str">
            <v>PC</v>
          </cell>
          <cell r="I2820" t="str">
            <v>CPR</v>
          </cell>
          <cell r="J2820" t="str">
            <v/>
          </cell>
          <cell r="K2820" t="str">
            <v>M0</v>
          </cell>
          <cell r="L2820" t="str">
            <v>7915</v>
          </cell>
          <cell r="M2820" t="str">
            <v>S</v>
          </cell>
          <cell r="N2820">
            <v>293722</v>
          </cell>
        </row>
        <row r="2821">
          <cell r="A2821" t="str">
            <v>FG-SAN-HBR-AS-0004</v>
          </cell>
          <cell r="B2821" t="str">
            <v>CINT</v>
          </cell>
          <cell r="C2821" t="str">
            <v/>
          </cell>
          <cell r="D2821" t="str">
            <v>SANKEI C-350 P GREY BLACK O7</v>
          </cell>
          <cell r="E2821">
            <v>44838</v>
          </cell>
          <cell r="F2821" t="str">
            <v>FERF</v>
          </cell>
          <cell r="G2821" t="str">
            <v>CI_HBR</v>
          </cell>
          <cell r="H2821" t="str">
            <v>PC</v>
          </cell>
          <cell r="I2821" t="str">
            <v>CPR</v>
          </cell>
          <cell r="J2821" t="str">
            <v/>
          </cell>
          <cell r="K2821" t="str">
            <v>M0</v>
          </cell>
          <cell r="L2821" t="str">
            <v>7915</v>
          </cell>
          <cell r="M2821" t="str">
            <v>S</v>
          </cell>
          <cell r="N2821">
            <v>299096</v>
          </cell>
        </row>
        <row r="2822">
          <cell r="A2822" t="str">
            <v>FG-SAN-HBR-AS-0005</v>
          </cell>
          <cell r="B2822" t="str">
            <v>CINT</v>
          </cell>
          <cell r="C2822" t="str">
            <v/>
          </cell>
          <cell r="D2822" t="str">
            <v>SANKEI C-350 CASTER P GREY BLUE O1</v>
          </cell>
          <cell r="E2822">
            <v>44838</v>
          </cell>
          <cell r="F2822" t="str">
            <v>FERF</v>
          </cell>
          <cell r="G2822" t="str">
            <v>CI_HBR</v>
          </cell>
          <cell r="H2822" t="str">
            <v>PC</v>
          </cell>
          <cell r="I2822" t="str">
            <v>CPR</v>
          </cell>
          <cell r="J2822" t="str">
            <v/>
          </cell>
          <cell r="K2822" t="str">
            <v>M0</v>
          </cell>
          <cell r="L2822" t="str">
            <v>7915</v>
          </cell>
          <cell r="M2822" t="str">
            <v>S</v>
          </cell>
          <cell r="N2822">
            <v>340307</v>
          </cell>
        </row>
        <row r="2823">
          <cell r="A2823" t="str">
            <v>FG-SAN-HBR-AS-0006</v>
          </cell>
          <cell r="B2823" t="str">
            <v>CINT</v>
          </cell>
          <cell r="C2823" t="str">
            <v/>
          </cell>
          <cell r="D2823" t="str">
            <v>SANKEI C-350 CASTER P GREY RED O3</v>
          </cell>
          <cell r="E2823">
            <v>0</v>
          </cell>
          <cell r="F2823" t="str">
            <v>FERF</v>
          </cell>
          <cell r="G2823" t="str">
            <v>CI_HBR</v>
          </cell>
          <cell r="H2823" t="str">
            <v>PC</v>
          </cell>
          <cell r="I2823" t="str">
            <v>CPR</v>
          </cell>
          <cell r="J2823" t="str">
            <v/>
          </cell>
          <cell r="K2823" t="str">
            <v>M0</v>
          </cell>
          <cell r="L2823" t="str">
            <v>7915</v>
          </cell>
          <cell r="M2823" t="str">
            <v>S</v>
          </cell>
          <cell r="N2823">
            <v>0</v>
          </cell>
        </row>
        <row r="2824">
          <cell r="A2824" t="str">
            <v>FG-SAN-HBR-AS-0007</v>
          </cell>
          <cell r="B2824" t="str">
            <v>CINT</v>
          </cell>
          <cell r="C2824" t="str">
            <v/>
          </cell>
          <cell r="D2824" t="str">
            <v>SANKEI C-350 CASTER P GREY GREEN O6</v>
          </cell>
          <cell r="E2824">
            <v>45266</v>
          </cell>
          <cell r="F2824" t="str">
            <v>FERF</v>
          </cell>
          <cell r="G2824" t="str">
            <v>CI_HBR</v>
          </cell>
          <cell r="H2824" t="str">
            <v>PC</v>
          </cell>
          <cell r="I2824" t="str">
            <v>CPR</v>
          </cell>
          <cell r="J2824" t="str">
            <v/>
          </cell>
          <cell r="K2824" t="str">
            <v>M0</v>
          </cell>
          <cell r="L2824" t="str">
            <v>7915</v>
          </cell>
          <cell r="M2824" t="str">
            <v>S</v>
          </cell>
          <cell r="N2824">
            <v>363768</v>
          </cell>
        </row>
        <row r="2825">
          <cell r="A2825" t="str">
            <v>FG-SAN-HBR-AS-0008</v>
          </cell>
          <cell r="B2825" t="str">
            <v>CINT</v>
          </cell>
          <cell r="C2825" t="str">
            <v/>
          </cell>
          <cell r="D2825" t="str">
            <v>SANKEI C-350 CASTER P GREY BLACK O7</v>
          </cell>
          <cell r="E2825">
            <v>44804</v>
          </cell>
          <cell r="F2825" t="str">
            <v>FERF</v>
          </cell>
          <cell r="G2825" t="str">
            <v>CI_HBR</v>
          </cell>
          <cell r="H2825" t="str">
            <v>PC</v>
          </cell>
          <cell r="I2825" t="str">
            <v>CPR</v>
          </cell>
          <cell r="J2825" t="str">
            <v/>
          </cell>
          <cell r="K2825" t="str">
            <v>M0</v>
          </cell>
          <cell r="L2825" t="str">
            <v>7915</v>
          </cell>
          <cell r="M2825" t="str">
            <v>S</v>
          </cell>
          <cell r="N2825">
            <v>318808</v>
          </cell>
        </row>
        <row r="2826">
          <cell r="A2826" t="str">
            <v>FG-SAN-HBR-AS-0009</v>
          </cell>
          <cell r="B2826" t="str">
            <v>CINT</v>
          </cell>
          <cell r="C2826" t="str">
            <v/>
          </cell>
          <cell r="D2826" t="str">
            <v>SANKEI C-350 P GREY GREEN L6</v>
          </cell>
          <cell r="E2826">
            <v>0</v>
          </cell>
          <cell r="F2826" t="str">
            <v>FERF</v>
          </cell>
          <cell r="G2826" t="str">
            <v>CI_HBR</v>
          </cell>
          <cell r="H2826" t="str">
            <v>PC</v>
          </cell>
          <cell r="I2826" t="str">
            <v>CPR</v>
          </cell>
          <cell r="J2826" t="str">
            <v/>
          </cell>
          <cell r="K2826" t="str">
            <v>M0</v>
          </cell>
          <cell r="L2826" t="str">
            <v>7915</v>
          </cell>
          <cell r="M2826" t="str">
            <v>S</v>
          </cell>
          <cell r="N2826">
            <v>0</v>
          </cell>
        </row>
        <row r="2827">
          <cell r="A2827" t="str">
            <v>FG-SAN-HBR-AS-0010</v>
          </cell>
          <cell r="B2827" t="str">
            <v>CINT</v>
          </cell>
          <cell r="C2827" t="str">
            <v/>
          </cell>
          <cell r="D2827" t="str">
            <v>SANKEI C-350 CASTER P GREY BLACK L7</v>
          </cell>
          <cell r="E2827">
            <v>0</v>
          </cell>
          <cell r="F2827" t="str">
            <v>FERF</v>
          </cell>
          <cell r="G2827" t="str">
            <v>CI_HBR</v>
          </cell>
          <cell r="H2827" t="str">
            <v>PC</v>
          </cell>
          <cell r="I2827" t="str">
            <v>CPR</v>
          </cell>
          <cell r="J2827" t="str">
            <v/>
          </cell>
          <cell r="K2827" t="str">
            <v>M0</v>
          </cell>
          <cell r="L2827" t="str">
            <v>7915</v>
          </cell>
          <cell r="M2827" t="str">
            <v>S</v>
          </cell>
          <cell r="N2827">
            <v>0</v>
          </cell>
        </row>
        <row r="2828">
          <cell r="A2828" t="str">
            <v>FG-SAN-HBR-AS-0011</v>
          </cell>
          <cell r="B2828" t="str">
            <v>CINT</v>
          </cell>
          <cell r="C2828" t="str">
            <v/>
          </cell>
          <cell r="D2828" t="str">
            <v>SANKEI C-350 P BLACK (S) RED O3 (B) BLAC</v>
          </cell>
          <cell r="E2828">
            <v>0</v>
          </cell>
          <cell r="F2828" t="str">
            <v>FERF</v>
          </cell>
          <cell r="G2828" t="str">
            <v>CI_HBR</v>
          </cell>
          <cell r="H2828" t="str">
            <v>PC</v>
          </cell>
          <cell r="I2828" t="str">
            <v>CPR</v>
          </cell>
          <cell r="J2828" t="str">
            <v/>
          </cell>
          <cell r="K2828" t="str">
            <v>M0</v>
          </cell>
          <cell r="L2828" t="str">
            <v>7915</v>
          </cell>
          <cell r="M2828" t="str">
            <v>S</v>
          </cell>
          <cell r="N2828">
            <v>0</v>
          </cell>
        </row>
        <row r="2829">
          <cell r="A2829" t="str">
            <v>FG-SAN-HBR-AS-0012</v>
          </cell>
          <cell r="B2829" t="str">
            <v>CINT</v>
          </cell>
          <cell r="C2829" t="str">
            <v/>
          </cell>
          <cell r="D2829" t="str">
            <v>SANKEI C-350 P GREY RED N3</v>
          </cell>
          <cell r="E2829">
            <v>0</v>
          </cell>
          <cell r="F2829" t="str">
            <v>FERF</v>
          </cell>
          <cell r="G2829" t="str">
            <v>CI_HBR</v>
          </cell>
          <cell r="H2829" t="str">
            <v>PC</v>
          </cell>
          <cell r="I2829" t="str">
            <v>CPR</v>
          </cell>
          <cell r="J2829" t="str">
            <v/>
          </cell>
          <cell r="K2829" t="str">
            <v>M0</v>
          </cell>
          <cell r="L2829" t="str">
            <v>7915</v>
          </cell>
          <cell r="M2829" t="str">
            <v>S</v>
          </cell>
          <cell r="N2829">
            <v>0</v>
          </cell>
        </row>
        <row r="2830">
          <cell r="A2830" t="str">
            <v>FG-SAN-HBR-AS-0013</v>
          </cell>
          <cell r="B2830" t="str">
            <v>CINT</v>
          </cell>
          <cell r="C2830" t="str">
            <v/>
          </cell>
          <cell r="D2830" t="str">
            <v>SANKEI C-350 CASTER P SILVER GREY O2</v>
          </cell>
          <cell r="E2830">
            <v>0</v>
          </cell>
          <cell r="F2830" t="str">
            <v>FERF</v>
          </cell>
          <cell r="G2830" t="str">
            <v>CI_HBR</v>
          </cell>
          <cell r="H2830" t="str">
            <v>PC</v>
          </cell>
          <cell r="I2830" t="str">
            <v>CPR</v>
          </cell>
          <cell r="J2830" t="str">
            <v/>
          </cell>
          <cell r="K2830" t="str">
            <v>M0</v>
          </cell>
          <cell r="L2830" t="str">
            <v>7915</v>
          </cell>
          <cell r="M2830" t="str">
            <v>S</v>
          </cell>
          <cell r="N2830">
            <v>0</v>
          </cell>
        </row>
        <row r="2831">
          <cell r="A2831" t="str">
            <v>FG-SAN-HBR-AS-0014</v>
          </cell>
          <cell r="B2831" t="str">
            <v>CINT</v>
          </cell>
          <cell r="C2831" t="str">
            <v/>
          </cell>
          <cell r="D2831" t="str">
            <v>SANKEI C-350 P GREY GREEN CLIO</v>
          </cell>
          <cell r="E2831">
            <v>0</v>
          </cell>
          <cell r="F2831" t="str">
            <v>FERF</v>
          </cell>
          <cell r="G2831" t="str">
            <v>CI_HBR</v>
          </cell>
          <cell r="H2831" t="str">
            <v>PC</v>
          </cell>
          <cell r="I2831" t="str">
            <v>CPR</v>
          </cell>
          <cell r="J2831" t="str">
            <v/>
          </cell>
          <cell r="K2831" t="str">
            <v>M0</v>
          </cell>
          <cell r="L2831" t="str">
            <v>7915</v>
          </cell>
          <cell r="M2831" t="str">
            <v>S</v>
          </cell>
          <cell r="N2831">
            <v>0</v>
          </cell>
        </row>
        <row r="2832">
          <cell r="A2832" t="str">
            <v>FG-SAN-HBR-AS-0015</v>
          </cell>
          <cell r="B2832" t="str">
            <v>CINT</v>
          </cell>
          <cell r="C2832" t="str">
            <v/>
          </cell>
          <cell r="D2832" t="str">
            <v>SANKEI C-350 CASTER P GREY BROWN N4</v>
          </cell>
          <cell r="E2832">
            <v>0</v>
          </cell>
          <cell r="F2832" t="str">
            <v>FERF</v>
          </cell>
          <cell r="G2832" t="str">
            <v>CI_HBR</v>
          </cell>
          <cell r="H2832" t="str">
            <v>PC</v>
          </cell>
          <cell r="I2832" t="str">
            <v>CPR</v>
          </cell>
          <cell r="J2832" t="str">
            <v/>
          </cell>
          <cell r="K2832" t="str">
            <v>M0</v>
          </cell>
          <cell r="L2832" t="str">
            <v>7915</v>
          </cell>
          <cell r="M2832" t="str">
            <v>S</v>
          </cell>
          <cell r="N2832">
            <v>0</v>
          </cell>
        </row>
        <row r="2833">
          <cell r="A2833" t="str">
            <v>FG-SAN-HBR-AS-0016</v>
          </cell>
          <cell r="B2833" t="str">
            <v>CINT</v>
          </cell>
          <cell r="C2833" t="str">
            <v/>
          </cell>
          <cell r="D2833" t="str">
            <v>SANKEI C-350 P GREY BROWN N4</v>
          </cell>
          <cell r="E2833">
            <v>44966</v>
          </cell>
          <cell r="F2833" t="str">
            <v>FERF</v>
          </cell>
          <cell r="G2833" t="str">
            <v>CI_HBR</v>
          </cell>
          <cell r="H2833" t="str">
            <v>PC</v>
          </cell>
          <cell r="I2833" t="str">
            <v>CPR</v>
          </cell>
          <cell r="J2833" t="str">
            <v/>
          </cell>
          <cell r="K2833" t="str">
            <v>M0</v>
          </cell>
          <cell r="L2833" t="str">
            <v>7915</v>
          </cell>
          <cell r="M2833" t="str">
            <v>S</v>
          </cell>
          <cell r="N2833">
            <v>319262</v>
          </cell>
        </row>
        <row r="2834">
          <cell r="A2834" t="str">
            <v>FG-SAN-HBR-AS-0017</v>
          </cell>
          <cell r="B2834" t="str">
            <v>CINT</v>
          </cell>
          <cell r="C2834" t="str">
            <v/>
          </cell>
          <cell r="D2834" t="str">
            <v>SANKEI C 371 P SILVER CREAM N5</v>
          </cell>
          <cell r="E2834">
            <v>0</v>
          </cell>
          <cell r="F2834" t="str">
            <v>FERF</v>
          </cell>
          <cell r="G2834" t="str">
            <v>CI_HBR</v>
          </cell>
          <cell r="H2834" t="str">
            <v>PC</v>
          </cell>
          <cell r="I2834" t="str">
            <v>CPR</v>
          </cell>
          <cell r="J2834" t="str">
            <v/>
          </cell>
          <cell r="K2834" t="str">
            <v>M0</v>
          </cell>
          <cell r="L2834" t="str">
            <v>7915</v>
          </cell>
          <cell r="M2834" t="str">
            <v>S</v>
          </cell>
          <cell r="N2834">
            <v>0</v>
          </cell>
        </row>
        <row r="2835">
          <cell r="A2835" t="str">
            <v>FG-SAN-HBR-AS-0018</v>
          </cell>
          <cell r="B2835" t="str">
            <v>CINT</v>
          </cell>
          <cell r="C2835" t="str">
            <v/>
          </cell>
          <cell r="D2835" t="str">
            <v>SANKEI C 371 P SILVER BEIGE O5</v>
          </cell>
          <cell r="E2835">
            <v>0</v>
          </cell>
          <cell r="F2835" t="str">
            <v>FERF</v>
          </cell>
          <cell r="G2835" t="str">
            <v>CI_HBR</v>
          </cell>
          <cell r="H2835" t="str">
            <v>PC</v>
          </cell>
          <cell r="I2835" t="str">
            <v>CPR</v>
          </cell>
          <cell r="J2835" t="str">
            <v/>
          </cell>
          <cell r="K2835" t="str">
            <v>M0</v>
          </cell>
          <cell r="L2835" t="str">
            <v>7915</v>
          </cell>
          <cell r="M2835" t="str">
            <v>S</v>
          </cell>
          <cell r="N2835">
            <v>0</v>
          </cell>
        </row>
        <row r="2836">
          <cell r="A2836" t="str">
            <v>FG-SAN-HBR-AS-0019</v>
          </cell>
          <cell r="B2836" t="str">
            <v>CINT</v>
          </cell>
          <cell r="C2836" t="str">
            <v/>
          </cell>
          <cell r="D2836" t="str">
            <v>SANKEI C 371 P SILVER BLACK L7</v>
          </cell>
          <cell r="E2836">
            <v>44992</v>
          </cell>
          <cell r="F2836" t="str">
            <v>FERF</v>
          </cell>
          <cell r="G2836" t="str">
            <v>CI_HBR</v>
          </cell>
          <cell r="H2836" t="str">
            <v>PC</v>
          </cell>
          <cell r="I2836" t="str">
            <v>CPR</v>
          </cell>
          <cell r="J2836" t="str">
            <v/>
          </cell>
          <cell r="K2836" t="str">
            <v>M0</v>
          </cell>
          <cell r="L2836" t="str">
            <v>7915</v>
          </cell>
          <cell r="M2836" t="str">
            <v>S</v>
          </cell>
          <cell r="N2836">
            <v>200556</v>
          </cell>
        </row>
        <row r="2837">
          <cell r="A2837" t="str">
            <v>FG-SAN-HBR-AS-0020</v>
          </cell>
          <cell r="B2837" t="str">
            <v>CINT</v>
          </cell>
          <cell r="C2837" t="str">
            <v/>
          </cell>
          <cell r="D2837" t="str">
            <v>SANKEI C 371 P SILVER BLACK O7</v>
          </cell>
          <cell r="E2837">
            <v>0</v>
          </cell>
          <cell r="F2837" t="str">
            <v>FERF</v>
          </cell>
          <cell r="G2837" t="str">
            <v>CI_HBR</v>
          </cell>
          <cell r="H2837" t="str">
            <v>PC</v>
          </cell>
          <cell r="I2837" t="str">
            <v>CPR</v>
          </cell>
          <cell r="J2837" t="str">
            <v/>
          </cell>
          <cell r="K2837" t="str">
            <v>M0</v>
          </cell>
          <cell r="L2837" t="str">
            <v>7915</v>
          </cell>
          <cell r="M2837" t="str">
            <v>S</v>
          </cell>
          <cell r="N2837">
            <v>0</v>
          </cell>
        </row>
        <row r="2838">
          <cell r="A2838" t="str">
            <v>FG-SAN-HBR-AS-0021</v>
          </cell>
          <cell r="B2838" t="str">
            <v>CINT</v>
          </cell>
          <cell r="C2838" t="str">
            <v/>
          </cell>
          <cell r="D2838" t="str">
            <v>SANKEI C 371 P SILVER BLACK V7</v>
          </cell>
          <cell r="E2838">
            <v>0</v>
          </cell>
          <cell r="F2838" t="str">
            <v>FERF</v>
          </cell>
          <cell r="G2838" t="str">
            <v>CI_HBR</v>
          </cell>
          <cell r="H2838" t="str">
            <v>PC</v>
          </cell>
          <cell r="I2838" t="str">
            <v>CPR</v>
          </cell>
          <cell r="J2838" t="str">
            <v/>
          </cell>
          <cell r="K2838" t="str">
            <v>M0</v>
          </cell>
          <cell r="L2838" t="str">
            <v>7915</v>
          </cell>
          <cell r="M2838" t="str">
            <v>S</v>
          </cell>
          <cell r="N2838">
            <v>0</v>
          </cell>
        </row>
        <row r="2839">
          <cell r="A2839" t="str">
            <v>FG-SAN-HBR-AS-0022</v>
          </cell>
          <cell r="B2839" t="str">
            <v>CINT</v>
          </cell>
          <cell r="C2839" t="str">
            <v/>
          </cell>
          <cell r="D2839" t="str">
            <v>SANKEI C 371 P SILVER BLUE L1</v>
          </cell>
          <cell r="E2839">
            <v>45169</v>
          </cell>
          <cell r="F2839" t="str">
            <v>FERF</v>
          </cell>
          <cell r="G2839" t="str">
            <v>CI_HBR</v>
          </cell>
          <cell r="H2839" t="str">
            <v>PC</v>
          </cell>
          <cell r="I2839" t="str">
            <v>CPR</v>
          </cell>
          <cell r="J2839" t="str">
            <v/>
          </cell>
          <cell r="K2839" t="str">
            <v>M0</v>
          </cell>
          <cell r="L2839" t="str">
            <v>7915</v>
          </cell>
          <cell r="M2839" t="str">
            <v>S</v>
          </cell>
          <cell r="N2839">
            <v>318808</v>
          </cell>
        </row>
        <row r="2840">
          <cell r="A2840" t="str">
            <v>FG-SAN-HBR-AS-0023</v>
          </cell>
          <cell r="B2840" t="str">
            <v>CINT</v>
          </cell>
          <cell r="C2840" t="str">
            <v/>
          </cell>
          <cell r="D2840" t="str">
            <v>SANKEI C 371 P SILVER BLUE O1</v>
          </cell>
          <cell r="E2840">
            <v>0</v>
          </cell>
          <cell r="F2840" t="str">
            <v>FERF</v>
          </cell>
          <cell r="G2840" t="str">
            <v>CI_HBR</v>
          </cell>
          <cell r="H2840" t="str">
            <v>PC</v>
          </cell>
          <cell r="I2840" t="str">
            <v>CPR</v>
          </cell>
          <cell r="J2840" t="str">
            <v/>
          </cell>
          <cell r="K2840" t="str">
            <v>M0</v>
          </cell>
          <cell r="L2840" t="str">
            <v>7915</v>
          </cell>
          <cell r="M2840" t="str">
            <v>S</v>
          </cell>
          <cell r="N2840">
            <v>0</v>
          </cell>
        </row>
        <row r="2841">
          <cell r="A2841" t="str">
            <v>FG-SAN-HBR-AS-0024</v>
          </cell>
          <cell r="B2841" t="str">
            <v>CINT</v>
          </cell>
          <cell r="C2841" t="str">
            <v/>
          </cell>
          <cell r="D2841" t="str">
            <v>SANKEI C 371 P SILVER BROWN N4</v>
          </cell>
          <cell r="E2841">
            <v>44966</v>
          </cell>
          <cell r="F2841" t="str">
            <v>FERF</v>
          </cell>
          <cell r="G2841" t="str">
            <v>CI_HBR</v>
          </cell>
          <cell r="H2841" t="str">
            <v>PC</v>
          </cell>
          <cell r="I2841" t="str">
            <v>CPR</v>
          </cell>
          <cell r="J2841" t="str">
            <v/>
          </cell>
          <cell r="K2841" t="str">
            <v>M0</v>
          </cell>
          <cell r="L2841" t="str">
            <v>7915</v>
          </cell>
          <cell r="M2841" t="str">
            <v>S</v>
          </cell>
          <cell r="N2841">
            <v>205424</v>
          </cell>
        </row>
        <row r="2842">
          <cell r="A2842" t="str">
            <v>FG-SAN-HBR-AS-0025</v>
          </cell>
          <cell r="B2842" t="str">
            <v>CINT</v>
          </cell>
          <cell r="C2842" t="str">
            <v/>
          </cell>
          <cell r="D2842" t="str">
            <v>SANKEI C 371 P SILVER BROWN N4</v>
          </cell>
          <cell r="E2842">
            <v>44770</v>
          </cell>
          <cell r="F2842" t="str">
            <v>FERF</v>
          </cell>
          <cell r="G2842" t="str">
            <v>CI_HBR</v>
          </cell>
          <cell r="H2842" t="str">
            <v>PC</v>
          </cell>
          <cell r="I2842" t="str">
            <v>CPR</v>
          </cell>
          <cell r="J2842" t="str">
            <v/>
          </cell>
          <cell r="K2842" t="str">
            <v>M0</v>
          </cell>
          <cell r="L2842" t="str">
            <v>7915</v>
          </cell>
          <cell r="M2842" t="str">
            <v>S</v>
          </cell>
          <cell r="N2842">
            <v>0</v>
          </cell>
        </row>
        <row r="2843">
          <cell r="A2843" t="str">
            <v>FG-SAN-HBR-AS-0026</v>
          </cell>
          <cell r="B2843" t="str">
            <v>CINT</v>
          </cell>
          <cell r="C2843" t="str">
            <v/>
          </cell>
          <cell r="D2843" t="str">
            <v>SANKEI C 371 P SILVER BROWN VANITY</v>
          </cell>
          <cell r="E2843">
            <v>0</v>
          </cell>
          <cell r="F2843" t="str">
            <v>FERF</v>
          </cell>
          <cell r="G2843" t="str">
            <v>CI_HBR</v>
          </cell>
          <cell r="H2843" t="str">
            <v>PC</v>
          </cell>
          <cell r="I2843" t="str">
            <v>CPR</v>
          </cell>
          <cell r="J2843" t="str">
            <v/>
          </cell>
          <cell r="K2843" t="str">
            <v>M0</v>
          </cell>
          <cell r="L2843" t="str">
            <v>7915</v>
          </cell>
          <cell r="M2843" t="str">
            <v>S</v>
          </cell>
          <cell r="N2843">
            <v>0</v>
          </cell>
        </row>
        <row r="2844">
          <cell r="A2844" t="str">
            <v>FG-SAN-HBR-AS-0027</v>
          </cell>
          <cell r="B2844" t="str">
            <v>CINT</v>
          </cell>
          <cell r="C2844" t="str">
            <v/>
          </cell>
          <cell r="D2844" t="str">
            <v>SANKEI C 371 P SILVER GREEN L6</v>
          </cell>
          <cell r="E2844">
            <v>0</v>
          </cell>
          <cell r="F2844" t="str">
            <v>FERF</v>
          </cell>
          <cell r="G2844" t="str">
            <v>CI_HBR</v>
          </cell>
          <cell r="H2844" t="str">
            <v>PC</v>
          </cell>
          <cell r="I2844" t="str">
            <v>CPR</v>
          </cell>
          <cell r="J2844" t="str">
            <v/>
          </cell>
          <cell r="K2844" t="str">
            <v>M0</v>
          </cell>
          <cell r="L2844" t="str">
            <v>7915</v>
          </cell>
          <cell r="M2844" t="str">
            <v>S</v>
          </cell>
          <cell r="N2844">
            <v>0</v>
          </cell>
        </row>
        <row r="2845">
          <cell r="A2845" t="str">
            <v>FG-SAN-HBR-AS-0028</v>
          </cell>
          <cell r="B2845" t="str">
            <v>CINT</v>
          </cell>
          <cell r="C2845" t="str">
            <v/>
          </cell>
          <cell r="D2845" t="str">
            <v>SANKEI C 371 P SILVER GREY L2</v>
          </cell>
          <cell r="E2845">
            <v>44834</v>
          </cell>
          <cell r="F2845" t="str">
            <v>FERF</v>
          </cell>
          <cell r="G2845" t="str">
            <v>CI_HBR</v>
          </cell>
          <cell r="H2845" t="str">
            <v>PC</v>
          </cell>
          <cell r="I2845" t="str">
            <v>CPR</v>
          </cell>
          <cell r="J2845" t="str">
            <v/>
          </cell>
          <cell r="K2845" t="str">
            <v>M0</v>
          </cell>
          <cell r="L2845" t="str">
            <v>7915</v>
          </cell>
          <cell r="M2845" t="str">
            <v>S</v>
          </cell>
          <cell r="N2845">
            <v>208521</v>
          </cell>
        </row>
        <row r="2846">
          <cell r="A2846" t="str">
            <v>FG-SAN-HBR-AS-0029</v>
          </cell>
          <cell r="B2846" t="str">
            <v>CINT</v>
          </cell>
          <cell r="C2846" t="str">
            <v/>
          </cell>
          <cell r="D2846" t="str">
            <v>SANKEI C 371 P SILVER ORANGE L12</v>
          </cell>
          <cell r="E2846">
            <v>0</v>
          </cell>
          <cell r="F2846" t="str">
            <v>FERF</v>
          </cell>
          <cell r="G2846" t="str">
            <v>CI_HBR</v>
          </cell>
          <cell r="H2846" t="str">
            <v>PC</v>
          </cell>
          <cell r="I2846" t="str">
            <v>CPR</v>
          </cell>
          <cell r="J2846" t="str">
            <v/>
          </cell>
          <cell r="K2846" t="str">
            <v>M0</v>
          </cell>
          <cell r="L2846" t="str">
            <v>7915</v>
          </cell>
          <cell r="M2846" t="str">
            <v>S</v>
          </cell>
          <cell r="N2846">
            <v>0</v>
          </cell>
        </row>
        <row r="2847">
          <cell r="A2847" t="str">
            <v>FG-SAN-HBR-AS-0030</v>
          </cell>
          <cell r="B2847" t="str">
            <v>CINT</v>
          </cell>
          <cell r="C2847" t="str">
            <v/>
          </cell>
          <cell r="D2847" t="str">
            <v>SANKEI C 371 P SILVER RED N3</v>
          </cell>
          <cell r="E2847">
            <v>45131</v>
          </cell>
          <cell r="F2847" t="str">
            <v>FERF</v>
          </cell>
          <cell r="G2847" t="str">
            <v>CI_HBR</v>
          </cell>
          <cell r="H2847" t="str">
            <v>PC</v>
          </cell>
          <cell r="I2847" t="str">
            <v>CPR</v>
          </cell>
          <cell r="J2847" t="str">
            <v/>
          </cell>
          <cell r="K2847" t="str">
            <v>M0</v>
          </cell>
          <cell r="L2847" t="str">
            <v>7915</v>
          </cell>
          <cell r="M2847" t="str">
            <v>S</v>
          </cell>
          <cell r="N2847">
            <v>208521</v>
          </cell>
        </row>
        <row r="2848">
          <cell r="A2848" t="str">
            <v>FG-SAN-HBR-AS-0031</v>
          </cell>
          <cell r="B2848" t="str">
            <v>CINT</v>
          </cell>
          <cell r="C2848" t="str">
            <v/>
          </cell>
          <cell r="D2848" t="str">
            <v>SANKEI C 371 P SILVER RED W3</v>
          </cell>
          <cell r="E2848">
            <v>44834</v>
          </cell>
          <cell r="F2848" t="str">
            <v>FERF</v>
          </cell>
          <cell r="G2848" t="str">
            <v>CI_HBR</v>
          </cell>
          <cell r="H2848" t="str">
            <v>PC</v>
          </cell>
          <cell r="I2848" t="str">
            <v>CPR</v>
          </cell>
          <cell r="J2848" t="str">
            <v/>
          </cell>
          <cell r="K2848" t="str">
            <v>M0</v>
          </cell>
          <cell r="L2848" t="str">
            <v>7915</v>
          </cell>
          <cell r="M2848" t="str">
            <v>S</v>
          </cell>
          <cell r="N2848">
            <v>208521</v>
          </cell>
        </row>
        <row r="2849">
          <cell r="A2849" t="str">
            <v>FG-SAN-HBR-AS-0032</v>
          </cell>
          <cell r="B2849" t="str">
            <v>CINT</v>
          </cell>
          <cell r="C2849" t="str">
            <v/>
          </cell>
          <cell r="D2849" t="str">
            <v>SANKEI C 371 P SILVER YELLOW I8</v>
          </cell>
          <cell r="E2849">
            <v>0</v>
          </cell>
          <cell r="F2849" t="str">
            <v>FERF</v>
          </cell>
          <cell r="G2849" t="str">
            <v>CI_HBR</v>
          </cell>
          <cell r="H2849" t="str">
            <v>PC</v>
          </cell>
          <cell r="I2849" t="str">
            <v>CPR</v>
          </cell>
          <cell r="J2849" t="str">
            <v/>
          </cell>
          <cell r="K2849" t="str">
            <v>M0</v>
          </cell>
          <cell r="L2849" t="str">
            <v>7915</v>
          </cell>
          <cell r="M2849" t="str">
            <v>S</v>
          </cell>
          <cell r="N2849">
            <v>0</v>
          </cell>
        </row>
        <row r="2850">
          <cell r="A2850" t="str">
            <v>FG-SAN-HBR-AS-0033</v>
          </cell>
          <cell r="B2850" t="str">
            <v>CINT</v>
          </cell>
          <cell r="C2850" t="str">
            <v/>
          </cell>
          <cell r="D2850" t="str">
            <v>SANKEI C 395 N (S) GREY (B) ORANGE</v>
          </cell>
          <cell r="E2850">
            <v>0</v>
          </cell>
          <cell r="F2850" t="str">
            <v>FERF</v>
          </cell>
          <cell r="G2850" t="str">
            <v>CI_HBR</v>
          </cell>
          <cell r="H2850" t="str">
            <v>PC</v>
          </cell>
          <cell r="I2850" t="str">
            <v>CPR</v>
          </cell>
          <cell r="J2850" t="str">
            <v/>
          </cell>
          <cell r="K2850" t="str">
            <v>M0</v>
          </cell>
          <cell r="L2850" t="str">
            <v>7915</v>
          </cell>
          <cell r="M2850" t="str">
            <v>S</v>
          </cell>
          <cell r="N2850">
            <v>0</v>
          </cell>
        </row>
        <row r="2851">
          <cell r="A2851" t="str">
            <v>FG-SAN-HBR-AS-0034</v>
          </cell>
          <cell r="B2851" t="str">
            <v>CINT</v>
          </cell>
          <cell r="C2851" t="str">
            <v/>
          </cell>
          <cell r="D2851" t="str">
            <v>SANKEI C 395 N (S) ORANGE (B) GREY</v>
          </cell>
          <cell r="E2851">
            <v>0</v>
          </cell>
          <cell r="F2851" t="str">
            <v>FERF</v>
          </cell>
          <cell r="G2851" t="str">
            <v>CI_HBR</v>
          </cell>
          <cell r="H2851" t="str">
            <v>PC</v>
          </cell>
          <cell r="I2851" t="str">
            <v>CPR</v>
          </cell>
          <cell r="J2851" t="str">
            <v/>
          </cell>
          <cell r="K2851" t="str">
            <v>M0</v>
          </cell>
          <cell r="L2851" t="str">
            <v>7915</v>
          </cell>
          <cell r="M2851" t="str">
            <v>S</v>
          </cell>
          <cell r="N2851">
            <v>0</v>
          </cell>
        </row>
        <row r="2852">
          <cell r="A2852" t="str">
            <v>FG-SAN-HBR-AS-0035</v>
          </cell>
          <cell r="B2852" t="str">
            <v>CINT</v>
          </cell>
          <cell r="C2852" t="str">
            <v/>
          </cell>
          <cell r="D2852" t="str">
            <v>SANKEI C 395 N BLUE</v>
          </cell>
          <cell r="E2852">
            <v>44834</v>
          </cell>
          <cell r="F2852" t="str">
            <v>FERF</v>
          </cell>
          <cell r="G2852" t="str">
            <v>CI_HBR</v>
          </cell>
          <cell r="H2852" t="str">
            <v>PC</v>
          </cell>
          <cell r="I2852" t="str">
            <v>CPR</v>
          </cell>
          <cell r="J2852" t="str">
            <v/>
          </cell>
          <cell r="K2852" t="str">
            <v>M0</v>
          </cell>
          <cell r="L2852" t="str">
            <v>7915</v>
          </cell>
          <cell r="M2852" t="str">
            <v>S</v>
          </cell>
          <cell r="N2852">
            <v>208646</v>
          </cell>
        </row>
        <row r="2853">
          <cell r="A2853" t="str">
            <v>FG-SAN-HBR-AS-0036</v>
          </cell>
          <cell r="B2853" t="str">
            <v>CINT</v>
          </cell>
          <cell r="C2853" t="str">
            <v/>
          </cell>
          <cell r="D2853" t="str">
            <v>SANKEI C 395 N GREY</v>
          </cell>
          <cell r="E2853">
            <v>44834</v>
          </cell>
          <cell r="F2853" t="str">
            <v>FERF</v>
          </cell>
          <cell r="G2853" t="str">
            <v>CI_HBR</v>
          </cell>
          <cell r="H2853" t="str">
            <v>PC</v>
          </cell>
          <cell r="I2853" t="str">
            <v>CPR</v>
          </cell>
          <cell r="J2853" t="str">
            <v/>
          </cell>
          <cell r="K2853" t="str">
            <v>M0</v>
          </cell>
          <cell r="L2853" t="str">
            <v>7915</v>
          </cell>
          <cell r="M2853" t="str">
            <v>S</v>
          </cell>
          <cell r="N2853">
            <v>208580</v>
          </cell>
        </row>
        <row r="2854">
          <cell r="A2854" t="str">
            <v>FG-SAN-HBR-AS-0037</v>
          </cell>
          <cell r="B2854" t="str">
            <v>CINT</v>
          </cell>
          <cell r="C2854" t="str">
            <v/>
          </cell>
          <cell r="D2854" t="str">
            <v>SANKEI C 395 N ORANGE</v>
          </cell>
          <cell r="E2854">
            <v>44834</v>
          </cell>
          <cell r="F2854" t="str">
            <v>FERF</v>
          </cell>
          <cell r="G2854" t="str">
            <v>CI_HBR</v>
          </cell>
          <cell r="H2854" t="str">
            <v>PC</v>
          </cell>
          <cell r="I2854" t="str">
            <v>CPR</v>
          </cell>
          <cell r="J2854" t="str">
            <v/>
          </cell>
          <cell r="K2854" t="str">
            <v>M0</v>
          </cell>
          <cell r="L2854" t="str">
            <v>7915</v>
          </cell>
          <cell r="M2854" t="str">
            <v>S</v>
          </cell>
          <cell r="N2854">
            <v>216895</v>
          </cell>
        </row>
        <row r="2855">
          <cell r="A2855" t="str">
            <v>FG-SAN-HBR-AS-0038</v>
          </cell>
          <cell r="B2855" t="str">
            <v>CINT</v>
          </cell>
          <cell r="C2855" t="str">
            <v/>
          </cell>
          <cell r="D2855" t="str">
            <v>SANKEI C 395 N RED</v>
          </cell>
          <cell r="E2855">
            <v>44834</v>
          </cell>
          <cell r="F2855" t="str">
            <v>FERF</v>
          </cell>
          <cell r="G2855" t="str">
            <v>CI_HBR</v>
          </cell>
          <cell r="H2855" t="str">
            <v>PC</v>
          </cell>
          <cell r="I2855" t="str">
            <v>CPR</v>
          </cell>
          <cell r="J2855" t="str">
            <v/>
          </cell>
          <cell r="K2855" t="str">
            <v>M0</v>
          </cell>
          <cell r="L2855" t="str">
            <v>7915</v>
          </cell>
          <cell r="M2855" t="str">
            <v>S</v>
          </cell>
          <cell r="N2855">
            <v>208440</v>
          </cell>
        </row>
        <row r="2856">
          <cell r="A2856" t="str">
            <v>FG-SAN-HBR-AS-0039</v>
          </cell>
          <cell r="B2856" t="str">
            <v>CINT</v>
          </cell>
          <cell r="C2856" t="str">
            <v/>
          </cell>
          <cell r="D2856" t="str">
            <v>SANKEI C 395 N WHITE</v>
          </cell>
          <cell r="E2856">
            <v>44966</v>
          </cell>
          <cell r="F2856" t="str">
            <v>FERF</v>
          </cell>
          <cell r="G2856" t="str">
            <v>CI_HBR</v>
          </cell>
          <cell r="H2856" t="str">
            <v>PC</v>
          </cell>
          <cell r="I2856" t="str">
            <v>CPR</v>
          </cell>
          <cell r="J2856" t="str">
            <v/>
          </cell>
          <cell r="K2856" t="str">
            <v>M0</v>
          </cell>
          <cell r="L2856" t="str">
            <v>7915</v>
          </cell>
          <cell r="M2856" t="str">
            <v>S</v>
          </cell>
          <cell r="N2856">
            <v>200467</v>
          </cell>
        </row>
        <row r="2857">
          <cell r="A2857" t="str">
            <v>FG-SAN-HBR-AS-0040</v>
          </cell>
          <cell r="B2857" t="str">
            <v>CINT</v>
          </cell>
          <cell r="C2857" t="str">
            <v/>
          </cell>
          <cell r="D2857" t="str">
            <v>SANKEI C-350 P GREY BLUE L1</v>
          </cell>
          <cell r="E2857">
            <v>44868</v>
          </cell>
          <cell r="F2857" t="str">
            <v>FERF</v>
          </cell>
          <cell r="G2857" t="str">
            <v>CI_HBR</v>
          </cell>
          <cell r="H2857" t="str">
            <v>PC</v>
          </cell>
          <cell r="I2857" t="str">
            <v>CPR</v>
          </cell>
          <cell r="J2857" t="str">
            <v/>
          </cell>
          <cell r="K2857" t="str">
            <v>M0</v>
          </cell>
          <cell r="L2857" t="str">
            <v>7915</v>
          </cell>
          <cell r="M2857" t="str">
            <v>S</v>
          </cell>
          <cell r="N2857">
            <v>300537</v>
          </cell>
        </row>
        <row r="2858">
          <cell r="A2858" t="str">
            <v>FG-SAN-HBR-AS-0041</v>
          </cell>
          <cell r="B2858" t="str">
            <v>CINT</v>
          </cell>
          <cell r="C2858" t="str">
            <v/>
          </cell>
          <cell r="D2858" t="str">
            <v>SANKEI C-350 CASTER P GREY BLUE L1</v>
          </cell>
          <cell r="E2858">
            <v>44935</v>
          </cell>
          <cell r="F2858" t="str">
            <v>FERF</v>
          </cell>
          <cell r="G2858" t="str">
            <v>CI_HBR</v>
          </cell>
          <cell r="H2858" t="str">
            <v>PC</v>
          </cell>
          <cell r="I2858" t="str">
            <v>CPR</v>
          </cell>
          <cell r="J2858" t="str">
            <v/>
          </cell>
          <cell r="K2858" t="str">
            <v>M0</v>
          </cell>
          <cell r="L2858" t="str">
            <v>7915</v>
          </cell>
          <cell r="M2858" t="str">
            <v>S</v>
          </cell>
          <cell r="N2858">
            <v>340307</v>
          </cell>
        </row>
        <row r="2859">
          <cell r="A2859" t="str">
            <v>FG-SAN-HBR-AS-0042</v>
          </cell>
          <cell r="B2859" t="str">
            <v>CINT</v>
          </cell>
          <cell r="C2859" t="str">
            <v/>
          </cell>
          <cell r="D2859" t="str">
            <v>SANKEI C 371 P SILVER GREY Y2</v>
          </cell>
          <cell r="E2859">
            <v>45085</v>
          </cell>
          <cell r="F2859" t="str">
            <v>FERF</v>
          </cell>
          <cell r="G2859" t="str">
            <v>CI_HBR</v>
          </cell>
          <cell r="H2859" t="str">
            <v>PC</v>
          </cell>
          <cell r="I2859" t="str">
            <v>CPR</v>
          </cell>
          <cell r="J2859" t="str">
            <v/>
          </cell>
          <cell r="K2859" t="str">
            <v>M0</v>
          </cell>
          <cell r="L2859" t="str">
            <v>7915</v>
          </cell>
          <cell r="M2859" t="str">
            <v>S</v>
          </cell>
          <cell r="N2859">
            <v>191647</v>
          </cell>
        </row>
        <row r="2860">
          <cell r="A2860" t="str">
            <v>FG-SHI-SCH-AS-0001</v>
          </cell>
          <cell r="B2860" t="str">
            <v>CINT</v>
          </cell>
          <cell r="C2860" t="str">
            <v/>
          </cell>
          <cell r="D2860" t="str">
            <v>SHIRO W 1218</v>
          </cell>
          <cell r="E2860">
            <v>44966</v>
          </cell>
          <cell r="F2860" t="str">
            <v>FERF</v>
          </cell>
          <cell r="G2860" t="str">
            <v>CI_SCH</v>
          </cell>
          <cell r="H2860" t="str">
            <v>PC</v>
          </cell>
          <cell r="I2860" t="str">
            <v>CPR</v>
          </cell>
          <cell r="J2860" t="str">
            <v/>
          </cell>
          <cell r="K2860" t="str">
            <v>M0</v>
          </cell>
          <cell r="L2860" t="str">
            <v>7915</v>
          </cell>
          <cell r="M2860" t="str">
            <v>S</v>
          </cell>
          <cell r="N2860">
            <v>488136</v>
          </cell>
        </row>
        <row r="2861">
          <cell r="A2861" t="str">
            <v>FG-SHI-SCH-AS-0002</v>
          </cell>
          <cell r="B2861" t="str">
            <v>CINT</v>
          </cell>
          <cell r="C2861" t="str">
            <v/>
          </cell>
          <cell r="D2861" t="str">
            <v>SHIRO W 1224</v>
          </cell>
          <cell r="E2861">
            <v>44966</v>
          </cell>
          <cell r="F2861" t="str">
            <v>FERF</v>
          </cell>
          <cell r="G2861" t="str">
            <v>CI_SCH</v>
          </cell>
          <cell r="H2861" t="str">
            <v>PC</v>
          </cell>
          <cell r="I2861" t="str">
            <v>CPR</v>
          </cell>
          <cell r="J2861" t="str">
            <v/>
          </cell>
          <cell r="K2861" t="str">
            <v>M0</v>
          </cell>
          <cell r="L2861" t="str">
            <v>7915</v>
          </cell>
          <cell r="M2861" t="str">
            <v>S</v>
          </cell>
          <cell r="N2861">
            <v>578386</v>
          </cell>
        </row>
        <row r="2862">
          <cell r="A2862" t="str">
            <v>FG-SHI-SCH-AS-0003</v>
          </cell>
          <cell r="B2862" t="str">
            <v>CINT</v>
          </cell>
          <cell r="C2862" t="str">
            <v/>
          </cell>
          <cell r="D2862" t="str">
            <v>SHIRO WS 1218 BLACK</v>
          </cell>
          <cell r="E2862">
            <v>44966</v>
          </cell>
          <cell r="F2862" t="str">
            <v>FERF</v>
          </cell>
          <cell r="G2862" t="str">
            <v>CI_SCH</v>
          </cell>
          <cell r="H2862" t="str">
            <v>PC</v>
          </cell>
          <cell r="I2862" t="str">
            <v>CPR</v>
          </cell>
          <cell r="J2862" t="str">
            <v/>
          </cell>
          <cell r="K2862" t="str">
            <v>M0</v>
          </cell>
          <cell r="L2862" t="str">
            <v>7915</v>
          </cell>
          <cell r="M2862" t="str">
            <v>S</v>
          </cell>
          <cell r="N2862">
            <v>1178552</v>
          </cell>
        </row>
        <row r="2863">
          <cell r="A2863" t="str">
            <v>FG-SHI-SCH-AS-0004</v>
          </cell>
          <cell r="B2863" t="str">
            <v>CINT</v>
          </cell>
          <cell r="C2863" t="str">
            <v/>
          </cell>
          <cell r="D2863" t="str">
            <v>SHIRO WS 1224 BLACK</v>
          </cell>
          <cell r="E2863">
            <v>44966</v>
          </cell>
          <cell r="F2863" t="str">
            <v>FERF</v>
          </cell>
          <cell r="G2863" t="str">
            <v>CI_SCH</v>
          </cell>
          <cell r="H2863" t="str">
            <v>PC</v>
          </cell>
          <cell r="I2863" t="str">
            <v>CPR</v>
          </cell>
          <cell r="J2863" t="str">
            <v/>
          </cell>
          <cell r="K2863" t="str">
            <v>M0</v>
          </cell>
          <cell r="L2863" t="str">
            <v>7915</v>
          </cell>
          <cell r="M2863" t="str">
            <v>S</v>
          </cell>
          <cell r="N2863">
            <v>1296850</v>
          </cell>
        </row>
        <row r="2864">
          <cell r="A2864" t="str">
            <v>FG-SHI-SCH-SD-0001</v>
          </cell>
          <cell r="B2864" t="str">
            <v>CINT</v>
          </cell>
          <cell r="C2864" t="str">
            <v/>
          </cell>
          <cell r="D2864" t="str">
            <v>SHIRO WS 1224 MAGNETIC</v>
          </cell>
          <cell r="E2864">
            <v>0</v>
          </cell>
          <cell r="F2864" t="str">
            <v>FERF</v>
          </cell>
          <cell r="G2864" t="str">
            <v>CI_SCH</v>
          </cell>
          <cell r="H2864" t="str">
            <v>PC</v>
          </cell>
          <cell r="I2864" t="str">
            <v>CPR</v>
          </cell>
          <cell r="J2864" t="str">
            <v/>
          </cell>
          <cell r="K2864" t="str">
            <v>M0</v>
          </cell>
          <cell r="L2864" t="str">
            <v>7915</v>
          </cell>
          <cell r="M2864" t="str">
            <v>V</v>
          </cell>
          <cell r="N2864">
            <v>2050000</v>
          </cell>
        </row>
        <row r="2865">
          <cell r="A2865" t="str">
            <v>FG-SHI-SCH-SD-0002</v>
          </cell>
          <cell r="B2865" t="str">
            <v>CINT</v>
          </cell>
          <cell r="C2865" t="str">
            <v/>
          </cell>
          <cell r="D2865" t="str">
            <v>SHIRO W 1224 MAGNETIC</v>
          </cell>
          <cell r="E2865">
            <v>0</v>
          </cell>
          <cell r="F2865" t="str">
            <v>FERF</v>
          </cell>
          <cell r="G2865" t="str">
            <v>CI_SCH</v>
          </cell>
          <cell r="H2865" t="str">
            <v>PC</v>
          </cell>
          <cell r="I2865" t="str">
            <v>CPR</v>
          </cell>
          <cell r="J2865" t="str">
            <v/>
          </cell>
          <cell r="K2865" t="str">
            <v>M0</v>
          </cell>
          <cell r="L2865" t="str">
            <v>7915</v>
          </cell>
          <cell r="M2865" t="str">
            <v>V</v>
          </cell>
          <cell r="N2865">
            <v>1050000</v>
          </cell>
        </row>
        <row r="2866">
          <cell r="A2866" t="str">
            <v>FG-SHI-SCH-SD-0003</v>
          </cell>
          <cell r="B2866" t="str">
            <v>CINT</v>
          </cell>
          <cell r="C2866" t="str">
            <v/>
          </cell>
          <cell r="D2866" t="str">
            <v>SHIRO W 1218 MAGNETIC</v>
          </cell>
          <cell r="E2866">
            <v>0</v>
          </cell>
          <cell r="F2866" t="str">
            <v>FERF</v>
          </cell>
          <cell r="G2866" t="str">
            <v>CI_SCH</v>
          </cell>
          <cell r="H2866" t="str">
            <v>PC</v>
          </cell>
          <cell r="I2866" t="str">
            <v>CPR</v>
          </cell>
          <cell r="J2866" t="str">
            <v/>
          </cell>
          <cell r="K2866" t="str">
            <v>M0</v>
          </cell>
          <cell r="L2866" t="str">
            <v>7915</v>
          </cell>
          <cell r="M2866" t="str">
            <v>V</v>
          </cell>
          <cell r="N2866">
            <v>900000</v>
          </cell>
        </row>
        <row r="2867">
          <cell r="A2867" t="str">
            <v>FG-SHO-HBR-AS-0001</v>
          </cell>
          <cell r="B2867" t="str">
            <v>CINT</v>
          </cell>
          <cell r="C2867" t="str">
            <v/>
          </cell>
          <cell r="D2867" t="str">
            <v>SOHO T 7575 P LIGHT GREY GREY</v>
          </cell>
          <cell r="E2867">
            <v>44834</v>
          </cell>
          <cell r="F2867" t="str">
            <v>FERF</v>
          </cell>
          <cell r="G2867" t="str">
            <v>CI_HBR</v>
          </cell>
          <cell r="H2867" t="str">
            <v>PC</v>
          </cell>
          <cell r="I2867" t="str">
            <v>CPR</v>
          </cell>
          <cell r="J2867" t="str">
            <v/>
          </cell>
          <cell r="K2867" t="str">
            <v>M0</v>
          </cell>
          <cell r="L2867" t="str">
            <v>7915</v>
          </cell>
          <cell r="M2867" t="str">
            <v>S</v>
          </cell>
          <cell r="N2867">
            <v>632973</v>
          </cell>
        </row>
        <row r="2868">
          <cell r="A2868" t="str">
            <v>FG-SHO-HBR-AS-0002</v>
          </cell>
          <cell r="B2868" t="str">
            <v>CINT</v>
          </cell>
          <cell r="C2868" t="str">
            <v/>
          </cell>
          <cell r="D2868" t="str">
            <v>SOHO T 7575 P IVORY MAPLE</v>
          </cell>
          <cell r="E2868">
            <v>44966</v>
          </cell>
          <cell r="F2868" t="str">
            <v>FERF</v>
          </cell>
          <cell r="G2868" t="str">
            <v>CI_HBR</v>
          </cell>
          <cell r="H2868" t="str">
            <v>PC</v>
          </cell>
          <cell r="I2868" t="str">
            <v>CPR</v>
          </cell>
          <cell r="J2868" t="str">
            <v/>
          </cell>
          <cell r="K2868" t="str">
            <v>M0</v>
          </cell>
          <cell r="L2868" t="str">
            <v>7915</v>
          </cell>
          <cell r="M2868" t="str">
            <v>S</v>
          </cell>
          <cell r="N2868">
            <v>518826</v>
          </cell>
        </row>
        <row r="2869">
          <cell r="A2869" t="str">
            <v>FG-SHO-HBR-AS-0003</v>
          </cell>
          <cell r="B2869" t="str">
            <v>CINT</v>
          </cell>
          <cell r="C2869" t="str">
            <v/>
          </cell>
          <cell r="D2869" t="str">
            <v>T 6012 P BLACK KOTATSU BROWN</v>
          </cell>
          <cell r="E2869">
            <v>44804</v>
          </cell>
          <cell r="F2869" t="str">
            <v>FERF</v>
          </cell>
          <cell r="G2869" t="str">
            <v>CI_HBR</v>
          </cell>
          <cell r="H2869" t="str">
            <v>PC</v>
          </cell>
          <cell r="I2869" t="str">
            <v>CPR</v>
          </cell>
          <cell r="J2869" t="str">
            <v/>
          </cell>
          <cell r="K2869" t="str">
            <v>M0</v>
          </cell>
          <cell r="L2869" t="str">
            <v>7915</v>
          </cell>
          <cell r="M2869" t="str">
            <v>S</v>
          </cell>
          <cell r="N2869">
            <v>685613</v>
          </cell>
        </row>
        <row r="2870">
          <cell r="A2870" t="str">
            <v>FG-SHO-HBR-AS-0004</v>
          </cell>
          <cell r="B2870" t="str">
            <v>CINT</v>
          </cell>
          <cell r="C2870" t="str">
            <v/>
          </cell>
          <cell r="D2870" t="str">
            <v>T 6012 P BLACK DARK BROWN ( DBO )</v>
          </cell>
          <cell r="E2870">
            <v>45266</v>
          </cell>
          <cell r="F2870" t="str">
            <v>FERF</v>
          </cell>
          <cell r="G2870" t="str">
            <v>CI_HBR</v>
          </cell>
          <cell r="H2870" t="str">
            <v>PC</v>
          </cell>
          <cell r="I2870" t="str">
            <v>CPR</v>
          </cell>
          <cell r="J2870" t="str">
            <v/>
          </cell>
          <cell r="K2870" t="str">
            <v>M0</v>
          </cell>
          <cell r="L2870" t="str">
            <v>7915</v>
          </cell>
          <cell r="M2870" t="str">
            <v>S</v>
          </cell>
          <cell r="N2870">
            <v>904172</v>
          </cell>
        </row>
        <row r="2871">
          <cell r="A2871" t="str">
            <v>FG-SHO-SCH-AS-0001</v>
          </cell>
          <cell r="B2871" t="str">
            <v>CINT</v>
          </cell>
          <cell r="C2871" t="str">
            <v/>
          </cell>
          <cell r="D2871" t="str">
            <v>SOHO T 5512 BLUE MAPLE</v>
          </cell>
          <cell r="E2871">
            <v>0</v>
          </cell>
          <cell r="F2871" t="str">
            <v>FERF</v>
          </cell>
          <cell r="G2871" t="str">
            <v>CI_SCH</v>
          </cell>
          <cell r="H2871" t="str">
            <v>PC</v>
          </cell>
          <cell r="I2871" t="str">
            <v>CPR</v>
          </cell>
          <cell r="J2871" t="str">
            <v/>
          </cell>
          <cell r="K2871" t="str">
            <v>M0</v>
          </cell>
          <cell r="L2871" t="str">
            <v>7915</v>
          </cell>
          <cell r="M2871" t="str">
            <v>S</v>
          </cell>
          <cell r="N2871">
            <v>0</v>
          </cell>
        </row>
        <row r="2872">
          <cell r="A2872" t="str">
            <v>FG-SHO-SCH-AS-0002</v>
          </cell>
          <cell r="B2872" t="str">
            <v>CINT</v>
          </cell>
          <cell r="C2872" t="str">
            <v/>
          </cell>
          <cell r="D2872" t="str">
            <v>SOHO T 5512 RED MAPLE</v>
          </cell>
          <cell r="E2872">
            <v>0</v>
          </cell>
          <cell r="F2872" t="str">
            <v>FERF</v>
          </cell>
          <cell r="G2872" t="str">
            <v>CI_SCH</v>
          </cell>
          <cell r="H2872" t="str">
            <v>PC</v>
          </cell>
          <cell r="I2872" t="str">
            <v>CPR</v>
          </cell>
          <cell r="J2872" t="str">
            <v/>
          </cell>
          <cell r="K2872" t="str">
            <v>M0</v>
          </cell>
          <cell r="L2872" t="str">
            <v>7915</v>
          </cell>
          <cell r="M2872" t="str">
            <v>S</v>
          </cell>
          <cell r="N2872">
            <v>0</v>
          </cell>
        </row>
        <row r="2873">
          <cell r="A2873" t="str">
            <v>FG-SHO-SCH-AS-0003</v>
          </cell>
          <cell r="B2873" t="str">
            <v>CINT</v>
          </cell>
          <cell r="C2873" t="str">
            <v/>
          </cell>
          <cell r="D2873" t="str">
            <v>SOHO T 5512 SILVER MAPLE</v>
          </cell>
          <cell r="E2873">
            <v>44847</v>
          </cell>
          <cell r="F2873" t="str">
            <v>FERF</v>
          </cell>
          <cell r="G2873" t="str">
            <v>CI_SCH</v>
          </cell>
          <cell r="H2873" t="str">
            <v>PC</v>
          </cell>
          <cell r="I2873" t="str">
            <v>CPR</v>
          </cell>
          <cell r="J2873" t="str">
            <v/>
          </cell>
          <cell r="K2873" t="str">
            <v>M0</v>
          </cell>
          <cell r="L2873" t="str">
            <v>7915</v>
          </cell>
          <cell r="M2873" t="str">
            <v>S</v>
          </cell>
          <cell r="N2873">
            <v>458131</v>
          </cell>
        </row>
        <row r="2874">
          <cell r="A2874" t="str">
            <v>FG-SHO-SCH-AS-0004</v>
          </cell>
          <cell r="B2874" t="str">
            <v>CINT</v>
          </cell>
          <cell r="C2874" t="str">
            <v/>
          </cell>
          <cell r="D2874" t="str">
            <v>SOHO T 5512 P GREY GREY</v>
          </cell>
          <cell r="E2874">
            <v>44868</v>
          </cell>
          <cell r="F2874" t="str">
            <v>FERF</v>
          </cell>
          <cell r="G2874" t="str">
            <v>CI_SCH</v>
          </cell>
          <cell r="H2874" t="str">
            <v>PC</v>
          </cell>
          <cell r="I2874" t="str">
            <v>CPR</v>
          </cell>
          <cell r="J2874" t="str">
            <v/>
          </cell>
          <cell r="K2874" t="str">
            <v>M0</v>
          </cell>
          <cell r="L2874" t="str">
            <v>7915</v>
          </cell>
          <cell r="M2874" t="str">
            <v>S</v>
          </cell>
          <cell r="N2874">
            <v>595525</v>
          </cell>
        </row>
        <row r="2875">
          <cell r="A2875" t="str">
            <v>FG-SHO-SCH-AS-0005</v>
          </cell>
          <cell r="B2875" t="str">
            <v>CINT</v>
          </cell>
          <cell r="C2875" t="str">
            <v/>
          </cell>
          <cell r="D2875" t="str">
            <v>SOHO T 5512 P IVORY MAPLE</v>
          </cell>
          <cell r="E2875">
            <v>44804</v>
          </cell>
          <cell r="F2875" t="str">
            <v>FERF</v>
          </cell>
          <cell r="G2875" t="str">
            <v>CI_SCH</v>
          </cell>
          <cell r="H2875" t="str">
            <v>PC</v>
          </cell>
          <cell r="I2875" t="str">
            <v>CPR</v>
          </cell>
          <cell r="J2875" t="str">
            <v/>
          </cell>
          <cell r="K2875" t="str">
            <v>M0</v>
          </cell>
          <cell r="L2875" t="str">
            <v>7915</v>
          </cell>
          <cell r="M2875" t="str">
            <v>S</v>
          </cell>
          <cell r="N2875">
            <v>613779</v>
          </cell>
        </row>
        <row r="2876">
          <cell r="A2876" t="str">
            <v>FG-SHO-SCH-AS-0006</v>
          </cell>
          <cell r="B2876" t="str">
            <v>CINT</v>
          </cell>
          <cell r="C2876" t="str">
            <v/>
          </cell>
          <cell r="D2876" t="str">
            <v>SOHO T 7012 CUSTOME MEJA GAMBAR</v>
          </cell>
          <cell r="E2876">
            <v>44825</v>
          </cell>
          <cell r="F2876" t="str">
            <v>FERF</v>
          </cell>
          <cell r="G2876" t="str">
            <v>CI_SCH</v>
          </cell>
          <cell r="H2876" t="str">
            <v>PC</v>
          </cell>
          <cell r="I2876" t="str">
            <v>CPR</v>
          </cell>
          <cell r="J2876" t="str">
            <v/>
          </cell>
          <cell r="K2876" t="str">
            <v>M0</v>
          </cell>
          <cell r="L2876" t="str">
            <v>7915</v>
          </cell>
          <cell r="M2876" t="str">
            <v>S</v>
          </cell>
          <cell r="N2876">
            <v>1124316</v>
          </cell>
        </row>
        <row r="2877">
          <cell r="A2877" t="str">
            <v>FG-SHO-SCH-AS-0007</v>
          </cell>
          <cell r="B2877" t="str">
            <v>CINT</v>
          </cell>
          <cell r="C2877" t="str">
            <v/>
          </cell>
          <cell r="D2877" t="str">
            <v>T 5512 COSTUM 1200X600X520 P YELLOW</v>
          </cell>
          <cell r="E2877">
            <v>44992</v>
          </cell>
          <cell r="F2877" t="str">
            <v>FERF</v>
          </cell>
          <cell r="G2877" t="str">
            <v>CI_SCH</v>
          </cell>
          <cell r="H2877" t="str">
            <v>PC</v>
          </cell>
          <cell r="I2877" t="str">
            <v>CPR</v>
          </cell>
          <cell r="J2877" t="str">
            <v/>
          </cell>
          <cell r="K2877" t="str">
            <v>M0</v>
          </cell>
          <cell r="L2877" t="str">
            <v>7915</v>
          </cell>
          <cell r="M2877" t="str">
            <v>S</v>
          </cell>
          <cell r="N2877">
            <v>1140286</v>
          </cell>
        </row>
        <row r="2878">
          <cell r="A2878" t="str">
            <v>FG-SHO-SCH-AS-0008</v>
          </cell>
          <cell r="B2878" t="str">
            <v>CINT</v>
          </cell>
          <cell r="C2878" t="str">
            <v/>
          </cell>
          <cell r="D2878" t="str">
            <v>T 5512 COSTUM 1200X600X520 P LIGHT BLUE</v>
          </cell>
          <cell r="E2878">
            <v>44992</v>
          </cell>
          <cell r="F2878" t="str">
            <v>FERF</v>
          </cell>
          <cell r="G2878" t="str">
            <v>CI_SCH</v>
          </cell>
          <cell r="H2878" t="str">
            <v>PC</v>
          </cell>
          <cell r="I2878" t="str">
            <v>CPR</v>
          </cell>
          <cell r="J2878" t="str">
            <v/>
          </cell>
          <cell r="K2878" t="str">
            <v>M0</v>
          </cell>
          <cell r="L2878" t="str">
            <v>7915</v>
          </cell>
          <cell r="M2878" t="str">
            <v>S</v>
          </cell>
          <cell r="N2878">
            <v>1138576</v>
          </cell>
        </row>
        <row r="2879">
          <cell r="A2879" t="str">
            <v>FG-SHO-SCH-AS-0009</v>
          </cell>
          <cell r="B2879" t="str">
            <v>CINT</v>
          </cell>
          <cell r="C2879" t="str">
            <v/>
          </cell>
          <cell r="D2879" t="str">
            <v>T 5512 P GREY DBO</v>
          </cell>
          <cell r="E2879">
            <v>0</v>
          </cell>
          <cell r="F2879" t="str">
            <v>FERF</v>
          </cell>
          <cell r="G2879" t="str">
            <v>CI_SCH</v>
          </cell>
          <cell r="H2879" t="str">
            <v>PC</v>
          </cell>
          <cell r="I2879" t="str">
            <v>CPR</v>
          </cell>
          <cell r="J2879" t="str">
            <v/>
          </cell>
          <cell r="K2879" t="str">
            <v>M0</v>
          </cell>
          <cell r="L2879" t="str">
            <v>7915</v>
          </cell>
          <cell r="M2879" t="str">
            <v>S</v>
          </cell>
          <cell r="N2879">
            <v>0</v>
          </cell>
        </row>
        <row r="2880">
          <cell r="A2880" t="str">
            <v>FG-SHO-SCH-AS-0010</v>
          </cell>
          <cell r="B2880" t="str">
            <v>CINT</v>
          </cell>
          <cell r="C2880" t="str">
            <v/>
          </cell>
          <cell r="D2880" t="str">
            <v>SOHO T 7012 MEJA GAMBAR PSO</v>
          </cell>
          <cell r="E2880">
            <v>45232</v>
          </cell>
          <cell r="F2880" t="str">
            <v>FERF</v>
          </cell>
          <cell r="G2880" t="str">
            <v>CI_SCH</v>
          </cell>
          <cell r="H2880" t="str">
            <v>PC</v>
          </cell>
          <cell r="I2880" t="str">
            <v>CPR</v>
          </cell>
          <cell r="J2880" t="str">
            <v/>
          </cell>
          <cell r="K2880" t="str">
            <v>M0</v>
          </cell>
          <cell r="L2880" t="str">
            <v>7915</v>
          </cell>
          <cell r="M2880" t="str">
            <v>S</v>
          </cell>
          <cell r="N2880">
            <v>1341918</v>
          </cell>
        </row>
        <row r="2881">
          <cell r="A2881" t="str">
            <v>FG-SHO-STO-SD-0001</v>
          </cell>
          <cell r="B2881" t="str">
            <v>CINT</v>
          </cell>
          <cell r="C2881" t="str">
            <v/>
          </cell>
          <cell r="D2881" t="str">
            <v>SOHO 7012 MAPLE</v>
          </cell>
          <cell r="E2881">
            <v>45131</v>
          </cell>
          <cell r="F2881" t="str">
            <v>FERF</v>
          </cell>
          <cell r="G2881" t="str">
            <v>CI_WNM</v>
          </cell>
          <cell r="H2881" t="str">
            <v>PC</v>
          </cell>
          <cell r="I2881" t="str">
            <v>CPR</v>
          </cell>
          <cell r="J2881" t="str">
            <v/>
          </cell>
          <cell r="K2881" t="str">
            <v>M0</v>
          </cell>
          <cell r="L2881" t="str">
            <v>7915</v>
          </cell>
          <cell r="M2881" t="str">
            <v>V</v>
          </cell>
          <cell r="N2881">
            <v>613779</v>
          </cell>
        </row>
        <row r="2882">
          <cell r="A2882" t="str">
            <v>FG-SHO-STO-SD-0002</v>
          </cell>
          <cell r="B2882" t="str">
            <v>CINT</v>
          </cell>
          <cell r="C2882" t="str">
            <v/>
          </cell>
          <cell r="D2882" t="str">
            <v>SOHO 7012 GRAY</v>
          </cell>
          <cell r="E2882">
            <v>44935</v>
          </cell>
          <cell r="F2882" t="str">
            <v>FERF</v>
          </cell>
          <cell r="G2882" t="str">
            <v>CI_WNM</v>
          </cell>
          <cell r="H2882" t="str">
            <v>PC</v>
          </cell>
          <cell r="I2882" t="str">
            <v>CPR</v>
          </cell>
          <cell r="J2882" t="str">
            <v/>
          </cell>
          <cell r="K2882" t="str">
            <v>M0</v>
          </cell>
          <cell r="L2882" t="str">
            <v>7915</v>
          </cell>
          <cell r="M2882" t="str">
            <v>V</v>
          </cell>
          <cell r="N2882">
            <v>613779</v>
          </cell>
        </row>
        <row r="2883">
          <cell r="A2883" t="str">
            <v>FG-SHO-STO-SD-0003</v>
          </cell>
          <cell r="B2883" t="str">
            <v>CINT</v>
          </cell>
          <cell r="C2883" t="str">
            <v/>
          </cell>
          <cell r="D2883" t="str">
            <v>SOHO 7090 MAPLE</v>
          </cell>
          <cell r="E2883">
            <v>44876</v>
          </cell>
          <cell r="F2883" t="str">
            <v>FERF</v>
          </cell>
          <cell r="G2883" t="str">
            <v>CI_WNM</v>
          </cell>
          <cell r="H2883" t="str">
            <v>PC</v>
          </cell>
          <cell r="I2883" t="str">
            <v>CPR</v>
          </cell>
          <cell r="J2883" t="str">
            <v/>
          </cell>
          <cell r="K2883" t="str">
            <v>M0</v>
          </cell>
          <cell r="L2883" t="str">
            <v>7915</v>
          </cell>
          <cell r="M2883" t="str">
            <v>V</v>
          </cell>
          <cell r="N2883">
            <v>0</v>
          </cell>
        </row>
        <row r="2884">
          <cell r="A2884" t="str">
            <v>FG-SHO-STO-SD-0004</v>
          </cell>
          <cell r="B2884" t="str">
            <v>CINT</v>
          </cell>
          <cell r="C2884" t="str">
            <v/>
          </cell>
          <cell r="D2884" t="str">
            <v>SOHO 7090 GRAY</v>
          </cell>
          <cell r="E2884">
            <v>45131</v>
          </cell>
          <cell r="F2884" t="str">
            <v>FERF</v>
          </cell>
          <cell r="G2884" t="str">
            <v>CI_WNM</v>
          </cell>
          <cell r="H2884" t="str">
            <v>PC</v>
          </cell>
          <cell r="I2884" t="str">
            <v>CPR</v>
          </cell>
          <cell r="J2884" t="str">
            <v/>
          </cell>
          <cell r="K2884" t="str">
            <v>M0</v>
          </cell>
          <cell r="L2884" t="str">
            <v>7915</v>
          </cell>
          <cell r="M2884" t="str">
            <v>V</v>
          </cell>
          <cell r="N2884">
            <v>2037000</v>
          </cell>
        </row>
        <row r="2885">
          <cell r="A2885" t="str">
            <v>FG-SHO-STO-SD-0005</v>
          </cell>
          <cell r="B2885" t="str">
            <v>CINT</v>
          </cell>
          <cell r="C2885" t="str">
            <v/>
          </cell>
          <cell r="D2885" t="str">
            <v>SOHO 7070 MAPLE</v>
          </cell>
          <cell r="E2885">
            <v>0</v>
          </cell>
          <cell r="F2885" t="str">
            <v>FERF</v>
          </cell>
          <cell r="G2885" t="str">
            <v>CI_WNM</v>
          </cell>
          <cell r="H2885" t="str">
            <v>PC</v>
          </cell>
          <cell r="I2885" t="str">
            <v>CPR</v>
          </cell>
          <cell r="J2885" t="str">
            <v/>
          </cell>
          <cell r="K2885" t="str">
            <v>M0</v>
          </cell>
          <cell r="L2885" t="str">
            <v>7915</v>
          </cell>
          <cell r="M2885" t="str">
            <v>V</v>
          </cell>
          <cell r="N2885">
            <v>0</v>
          </cell>
        </row>
        <row r="2886">
          <cell r="A2886" t="str">
            <v>FG-SHO-STO-SD-0006</v>
          </cell>
          <cell r="B2886" t="str">
            <v>CINT</v>
          </cell>
          <cell r="C2886" t="str">
            <v/>
          </cell>
          <cell r="D2886" t="str">
            <v>SOHO 7070 GRAY</v>
          </cell>
          <cell r="E2886">
            <v>0</v>
          </cell>
          <cell r="F2886" t="str">
            <v>FERF</v>
          </cell>
          <cell r="G2886" t="str">
            <v>CI_WNM</v>
          </cell>
          <cell r="H2886" t="str">
            <v>PC</v>
          </cell>
          <cell r="I2886" t="str">
            <v>CPR</v>
          </cell>
          <cell r="J2886" t="str">
            <v/>
          </cell>
          <cell r="K2886" t="str">
            <v>M0</v>
          </cell>
          <cell r="L2886" t="str">
            <v>7915</v>
          </cell>
          <cell r="M2886" t="str">
            <v>V</v>
          </cell>
          <cell r="N2886">
            <v>0</v>
          </cell>
        </row>
        <row r="2887">
          <cell r="A2887" t="str">
            <v>FG-SHO-WNM-AS-0001</v>
          </cell>
          <cell r="B2887" t="str">
            <v>CINT</v>
          </cell>
          <cell r="C2887" t="str">
            <v/>
          </cell>
          <cell r="D2887" t="str">
            <v>SOHO T 7012 SILVER TABLE GREY</v>
          </cell>
          <cell r="E2887">
            <v>44834</v>
          </cell>
          <cell r="F2887" t="str">
            <v>FERF</v>
          </cell>
          <cell r="G2887" t="str">
            <v>CI_WNM</v>
          </cell>
          <cell r="H2887" t="str">
            <v>PC</v>
          </cell>
          <cell r="I2887" t="str">
            <v>CPR</v>
          </cell>
          <cell r="J2887" t="str">
            <v/>
          </cell>
          <cell r="K2887" t="str">
            <v>M0</v>
          </cell>
          <cell r="L2887" t="str">
            <v>7915</v>
          </cell>
          <cell r="M2887" t="str">
            <v>S</v>
          </cell>
          <cell r="N2887">
            <v>708545</v>
          </cell>
        </row>
        <row r="2888">
          <cell r="A2888" t="str">
            <v>FG-SHO-WNM-AS-0002</v>
          </cell>
          <cell r="B2888" t="str">
            <v>CINT</v>
          </cell>
          <cell r="C2888" t="str">
            <v/>
          </cell>
          <cell r="D2888" t="str">
            <v>SOHO T 7012 SILVER TABLE MAPLE</v>
          </cell>
          <cell r="E2888">
            <v>44834</v>
          </cell>
          <cell r="F2888" t="str">
            <v>FERF</v>
          </cell>
          <cell r="G2888" t="str">
            <v>CI_WNM</v>
          </cell>
          <cell r="H2888" t="str">
            <v>PC</v>
          </cell>
          <cell r="I2888" t="str">
            <v>CPR</v>
          </cell>
          <cell r="J2888" t="str">
            <v/>
          </cell>
          <cell r="K2888" t="str">
            <v>M0</v>
          </cell>
          <cell r="L2888" t="str">
            <v>7915</v>
          </cell>
          <cell r="M2888" t="str">
            <v>S</v>
          </cell>
          <cell r="N2888">
            <v>706835</v>
          </cell>
        </row>
        <row r="2889">
          <cell r="A2889" t="str">
            <v>FG-SHO-WNM-AS-0003</v>
          </cell>
          <cell r="B2889" t="str">
            <v>CINT</v>
          </cell>
          <cell r="C2889" t="str">
            <v/>
          </cell>
          <cell r="D2889" t="str">
            <v>SOHO T 7014 L SILVER GREY</v>
          </cell>
          <cell r="E2889">
            <v>44834</v>
          </cell>
          <cell r="F2889" t="str">
            <v>FERF</v>
          </cell>
          <cell r="G2889" t="str">
            <v>CI_WNM</v>
          </cell>
          <cell r="H2889" t="str">
            <v>PC</v>
          </cell>
          <cell r="I2889" t="str">
            <v>CPR</v>
          </cell>
          <cell r="J2889" t="str">
            <v/>
          </cell>
          <cell r="K2889" t="str">
            <v>M0</v>
          </cell>
          <cell r="L2889" t="str">
            <v>7915</v>
          </cell>
          <cell r="M2889" t="str">
            <v>S</v>
          </cell>
          <cell r="N2889">
            <v>736775</v>
          </cell>
        </row>
        <row r="2890">
          <cell r="A2890" t="str">
            <v>FG-SHO-WNM-AS-0004</v>
          </cell>
          <cell r="B2890" t="str">
            <v>CINT</v>
          </cell>
          <cell r="C2890" t="str">
            <v/>
          </cell>
          <cell r="D2890" t="str">
            <v>SOHO T 7014 L SILVER MAPLE</v>
          </cell>
          <cell r="E2890">
            <v>44834</v>
          </cell>
          <cell r="F2890" t="str">
            <v>FERF</v>
          </cell>
          <cell r="G2890" t="str">
            <v>CI_WNM</v>
          </cell>
          <cell r="H2890" t="str">
            <v>PC</v>
          </cell>
          <cell r="I2890" t="str">
            <v>CPR</v>
          </cell>
          <cell r="J2890" t="str">
            <v/>
          </cell>
          <cell r="K2890" t="str">
            <v>M0</v>
          </cell>
          <cell r="L2890" t="str">
            <v>7915</v>
          </cell>
          <cell r="M2890" t="str">
            <v>S</v>
          </cell>
          <cell r="N2890">
            <v>736775</v>
          </cell>
        </row>
        <row r="2891">
          <cell r="A2891" t="str">
            <v>FG-SHO-WNM-AS-0005</v>
          </cell>
          <cell r="B2891" t="str">
            <v>CINT</v>
          </cell>
          <cell r="C2891" t="str">
            <v/>
          </cell>
          <cell r="D2891" t="str">
            <v>SOHO T 7014 R SILVER GREY SILVER GREY</v>
          </cell>
          <cell r="E2891">
            <v>44834</v>
          </cell>
          <cell r="F2891" t="str">
            <v>FERF</v>
          </cell>
          <cell r="G2891" t="str">
            <v>CI_WNM</v>
          </cell>
          <cell r="H2891" t="str">
            <v>PC</v>
          </cell>
          <cell r="I2891" t="str">
            <v>CPR</v>
          </cell>
          <cell r="J2891" t="str">
            <v/>
          </cell>
          <cell r="K2891" t="str">
            <v>M0</v>
          </cell>
          <cell r="L2891" t="str">
            <v>7915</v>
          </cell>
          <cell r="M2891" t="str">
            <v>S</v>
          </cell>
          <cell r="N2891">
            <v>728385</v>
          </cell>
        </row>
        <row r="2892">
          <cell r="A2892" t="str">
            <v>FG-SHO-WNM-AS-0006</v>
          </cell>
          <cell r="B2892" t="str">
            <v>CINT</v>
          </cell>
          <cell r="C2892" t="str">
            <v/>
          </cell>
          <cell r="D2892" t="str">
            <v>SOHO T 7014 R SILVER MAPLE</v>
          </cell>
          <cell r="E2892">
            <v>44834</v>
          </cell>
          <cell r="F2892" t="str">
            <v>FERF</v>
          </cell>
          <cell r="G2892" t="str">
            <v>CI_WNM</v>
          </cell>
          <cell r="H2892" t="str">
            <v>PC</v>
          </cell>
          <cell r="I2892" t="str">
            <v>CPR</v>
          </cell>
          <cell r="J2892" t="str">
            <v/>
          </cell>
          <cell r="K2892" t="str">
            <v>M0</v>
          </cell>
          <cell r="L2892" t="str">
            <v>7915</v>
          </cell>
          <cell r="M2892" t="str">
            <v>S</v>
          </cell>
          <cell r="N2892">
            <v>728385</v>
          </cell>
        </row>
        <row r="2893">
          <cell r="A2893" t="str">
            <v>FG-SHO-WNM-AS-0007</v>
          </cell>
          <cell r="B2893" t="str">
            <v>CINT</v>
          </cell>
          <cell r="C2893" t="str">
            <v/>
          </cell>
          <cell r="D2893" t="str">
            <v>SOHO T 7014 TANPA LUBANG MAPLE</v>
          </cell>
          <cell r="E2893">
            <v>0</v>
          </cell>
          <cell r="F2893" t="str">
            <v>FERF</v>
          </cell>
          <cell r="G2893" t="str">
            <v>CI_WNM</v>
          </cell>
          <cell r="H2893" t="str">
            <v>PC</v>
          </cell>
          <cell r="I2893" t="str">
            <v>CPR</v>
          </cell>
          <cell r="J2893" t="str">
            <v/>
          </cell>
          <cell r="K2893" t="str">
            <v>M0</v>
          </cell>
          <cell r="L2893" t="str">
            <v>7915</v>
          </cell>
          <cell r="M2893" t="str">
            <v>S</v>
          </cell>
          <cell r="N2893">
            <v>0</v>
          </cell>
        </row>
        <row r="2894">
          <cell r="A2894" t="str">
            <v>FG-SHO-WNM-AS-0008</v>
          </cell>
          <cell r="B2894" t="str">
            <v>CINT</v>
          </cell>
          <cell r="C2894" t="str">
            <v/>
          </cell>
          <cell r="D2894" t="str">
            <v>SOHO T 7014 SILVER MAPLE</v>
          </cell>
          <cell r="E2894">
            <v>44834</v>
          </cell>
          <cell r="F2894" t="str">
            <v>FERF</v>
          </cell>
          <cell r="G2894" t="str">
            <v>CI_WNM</v>
          </cell>
          <cell r="H2894" t="str">
            <v>PC</v>
          </cell>
          <cell r="I2894" t="str">
            <v>CPR</v>
          </cell>
          <cell r="J2894" t="str">
            <v/>
          </cell>
          <cell r="K2894" t="str">
            <v>M0</v>
          </cell>
          <cell r="L2894" t="str">
            <v>7915</v>
          </cell>
          <cell r="M2894" t="str">
            <v>S</v>
          </cell>
          <cell r="N2894">
            <v>730713</v>
          </cell>
        </row>
        <row r="2895">
          <cell r="A2895" t="str">
            <v>FG-SHO-WNM-AS-0009</v>
          </cell>
          <cell r="B2895" t="str">
            <v>CINT</v>
          </cell>
          <cell r="C2895" t="str">
            <v/>
          </cell>
          <cell r="D2895" t="str">
            <v>SOHO T 7575 IVORY MAPLE</v>
          </cell>
          <cell r="E2895">
            <v>44798</v>
          </cell>
          <cell r="F2895" t="str">
            <v>FERF</v>
          </cell>
          <cell r="G2895" t="str">
            <v>CI_WNM</v>
          </cell>
          <cell r="H2895" t="str">
            <v>PC</v>
          </cell>
          <cell r="I2895" t="str">
            <v>CPR</v>
          </cell>
          <cell r="J2895" t="str">
            <v/>
          </cell>
          <cell r="K2895" t="str">
            <v>M0</v>
          </cell>
          <cell r="L2895" t="str">
            <v>7915</v>
          </cell>
          <cell r="M2895" t="str">
            <v>S</v>
          </cell>
          <cell r="N2895">
            <v>487654</v>
          </cell>
        </row>
        <row r="2896">
          <cell r="A2896" t="str">
            <v>FG-SHO-WNM-AS-0010</v>
          </cell>
          <cell r="B2896" t="str">
            <v>CINT</v>
          </cell>
          <cell r="C2896" t="str">
            <v/>
          </cell>
          <cell r="D2896" t="str">
            <v>SOHO T 7575 P SILVER  GREY</v>
          </cell>
          <cell r="E2896">
            <v>44847</v>
          </cell>
          <cell r="F2896" t="str">
            <v>FERF</v>
          </cell>
          <cell r="G2896" t="str">
            <v>CI_WNM</v>
          </cell>
          <cell r="H2896" t="str">
            <v>PC</v>
          </cell>
          <cell r="I2896" t="str">
            <v>CPR</v>
          </cell>
          <cell r="J2896" t="str">
            <v/>
          </cell>
          <cell r="K2896" t="str">
            <v>M0</v>
          </cell>
          <cell r="L2896" t="str">
            <v>7915</v>
          </cell>
          <cell r="M2896" t="str">
            <v>S</v>
          </cell>
          <cell r="N2896">
            <v>487655</v>
          </cell>
        </row>
        <row r="2897">
          <cell r="A2897" t="str">
            <v>FG-SHO-WNM-AS-0011</v>
          </cell>
          <cell r="B2897" t="str">
            <v>CINT</v>
          </cell>
          <cell r="C2897" t="str">
            <v/>
          </cell>
          <cell r="D2897" t="str">
            <v>SOHO T7575 P GREY GREY</v>
          </cell>
          <cell r="E2897">
            <v>44770</v>
          </cell>
          <cell r="F2897" t="str">
            <v>FERF</v>
          </cell>
          <cell r="G2897" t="str">
            <v>CI_WNM</v>
          </cell>
          <cell r="H2897" t="str">
            <v>PC</v>
          </cell>
          <cell r="I2897" t="str">
            <v>CPR</v>
          </cell>
          <cell r="J2897" t="str">
            <v/>
          </cell>
          <cell r="K2897" t="str">
            <v>M0</v>
          </cell>
          <cell r="L2897" t="str">
            <v>7915</v>
          </cell>
          <cell r="M2897" t="str">
            <v>S</v>
          </cell>
          <cell r="N2897">
            <v>0</v>
          </cell>
        </row>
        <row r="2898">
          <cell r="A2898" t="str">
            <v>FG-SHO-WNM-AS-0012</v>
          </cell>
          <cell r="B2898" t="str">
            <v>CINT</v>
          </cell>
          <cell r="C2898" t="str">
            <v/>
          </cell>
          <cell r="D2898" t="str">
            <v>SOHO T 7012 P IVORY MAPLE</v>
          </cell>
          <cell r="E2898">
            <v>44966</v>
          </cell>
          <cell r="F2898" t="str">
            <v>FERF</v>
          </cell>
          <cell r="G2898" t="str">
            <v>CI_HBR</v>
          </cell>
          <cell r="H2898" t="str">
            <v>PC</v>
          </cell>
          <cell r="I2898" t="str">
            <v>CPR</v>
          </cell>
          <cell r="J2898" t="str">
            <v/>
          </cell>
          <cell r="K2898" t="str">
            <v>M0</v>
          </cell>
          <cell r="L2898" t="str">
            <v>7915</v>
          </cell>
          <cell r="M2898" t="str">
            <v>S</v>
          </cell>
          <cell r="N2898">
            <v>613234</v>
          </cell>
        </row>
        <row r="2899">
          <cell r="A2899" t="str">
            <v>FG-SHO-WNM-AS-0013</v>
          </cell>
          <cell r="B2899" t="str">
            <v>CINT</v>
          </cell>
          <cell r="C2899" t="str">
            <v/>
          </cell>
          <cell r="D2899" t="str">
            <v>SOHO T 7012 P IVORY MAPLE FB</v>
          </cell>
          <cell r="E2899">
            <v>44804</v>
          </cell>
          <cell r="F2899" t="str">
            <v>FERF</v>
          </cell>
          <cell r="G2899" t="str">
            <v>CI_HBR</v>
          </cell>
          <cell r="H2899" t="str">
            <v>PC</v>
          </cell>
          <cell r="I2899" t="str">
            <v>CPR</v>
          </cell>
          <cell r="J2899" t="str">
            <v/>
          </cell>
          <cell r="K2899" t="str">
            <v>M0</v>
          </cell>
          <cell r="L2899" t="str">
            <v>7915</v>
          </cell>
          <cell r="M2899" t="str">
            <v>S</v>
          </cell>
          <cell r="N2899">
            <v>604293</v>
          </cell>
        </row>
        <row r="2900">
          <cell r="A2900" t="str">
            <v>FG-SHO-WNM-AS-0014</v>
          </cell>
          <cell r="B2900" t="str">
            <v>CINT</v>
          </cell>
          <cell r="C2900" t="str">
            <v/>
          </cell>
          <cell r="D2900" t="str">
            <v>T-1010 P LIGHT GREY GREY</v>
          </cell>
          <cell r="E2900">
            <v>44966</v>
          </cell>
          <cell r="F2900" t="str">
            <v>FERF</v>
          </cell>
          <cell r="G2900" t="str">
            <v>CI_HBR</v>
          </cell>
          <cell r="H2900" t="str">
            <v>PC</v>
          </cell>
          <cell r="I2900" t="str">
            <v>CPR</v>
          </cell>
          <cell r="J2900" t="str">
            <v/>
          </cell>
          <cell r="K2900" t="str">
            <v>M0</v>
          </cell>
          <cell r="L2900" t="str">
            <v>7915</v>
          </cell>
          <cell r="M2900" t="str">
            <v>S</v>
          </cell>
          <cell r="N2900">
            <v>617954</v>
          </cell>
        </row>
        <row r="2901">
          <cell r="A2901" t="str">
            <v>FG-SHO-WNM-AS-0015</v>
          </cell>
          <cell r="B2901" t="str">
            <v>CINT</v>
          </cell>
          <cell r="C2901" t="str">
            <v/>
          </cell>
          <cell r="D2901" t="str">
            <v>T-1010 P IVORY MAPLE</v>
          </cell>
          <cell r="E2901">
            <v>44868</v>
          </cell>
          <cell r="F2901" t="str">
            <v>FERF</v>
          </cell>
          <cell r="G2901" t="str">
            <v>CI_HBR</v>
          </cell>
          <cell r="H2901" t="str">
            <v>PC</v>
          </cell>
          <cell r="I2901" t="str">
            <v>CPR</v>
          </cell>
          <cell r="J2901" t="str">
            <v/>
          </cell>
          <cell r="K2901" t="str">
            <v>M0</v>
          </cell>
          <cell r="L2901" t="str">
            <v>7915</v>
          </cell>
          <cell r="M2901" t="str">
            <v>S</v>
          </cell>
          <cell r="N2901">
            <v>591525</v>
          </cell>
        </row>
        <row r="2902">
          <cell r="A2902" t="str">
            <v>FG-SHO-WNM-AS-0016</v>
          </cell>
          <cell r="B2902" t="str">
            <v>CINT</v>
          </cell>
          <cell r="C2902" t="str">
            <v/>
          </cell>
          <cell r="D2902" t="str">
            <v>SOHO T 7012 TANPA LUBANG GREY</v>
          </cell>
          <cell r="E2902">
            <v>0</v>
          </cell>
          <cell r="F2902" t="str">
            <v>FERF</v>
          </cell>
          <cell r="G2902" t="str">
            <v>CI_HBR</v>
          </cell>
          <cell r="H2902" t="str">
            <v>PC</v>
          </cell>
          <cell r="I2902" t="str">
            <v>CPR</v>
          </cell>
          <cell r="J2902" t="str">
            <v/>
          </cell>
          <cell r="K2902" t="str">
            <v>M0</v>
          </cell>
          <cell r="L2902" t="str">
            <v>7915</v>
          </cell>
          <cell r="M2902" t="str">
            <v>S</v>
          </cell>
          <cell r="N2902">
            <v>0</v>
          </cell>
        </row>
        <row r="2903">
          <cell r="A2903" t="str">
            <v>FG-SHO-WNM-AS-0017</v>
          </cell>
          <cell r="B2903" t="str">
            <v>CINT</v>
          </cell>
          <cell r="C2903" t="str">
            <v/>
          </cell>
          <cell r="D2903" t="str">
            <v>SOHO T 7014 SILVER GREY</v>
          </cell>
          <cell r="E2903">
            <v>44966</v>
          </cell>
          <cell r="F2903" t="str">
            <v>FERF</v>
          </cell>
          <cell r="G2903" t="str">
            <v>CI_HBR</v>
          </cell>
          <cell r="H2903" t="str">
            <v>PC</v>
          </cell>
          <cell r="I2903" t="str">
            <v>CPR</v>
          </cell>
          <cell r="J2903" t="str">
            <v/>
          </cell>
          <cell r="K2903" t="str">
            <v>M0</v>
          </cell>
          <cell r="L2903" t="str">
            <v>7915</v>
          </cell>
          <cell r="M2903" t="str">
            <v>S</v>
          </cell>
          <cell r="N2903">
            <v>675552</v>
          </cell>
        </row>
        <row r="2904">
          <cell r="A2904" t="str">
            <v>FG-SHO-WNM-AS-0018</v>
          </cell>
          <cell r="B2904" t="str">
            <v>CINT</v>
          </cell>
          <cell r="C2904" t="str">
            <v/>
          </cell>
          <cell r="D2904" t="str">
            <v>SOHO T 7012 TANPA LUBANG MAPLE</v>
          </cell>
          <cell r="E2904">
            <v>44868</v>
          </cell>
          <cell r="F2904" t="str">
            <v>FERF</v>
          </cell>
          <cell r="G2904" t="str">
            <v>CI_HBR</v>
          </cell>
          <cell r="H2904" t="str">
            <v>PC</v>
          </cell>
          <cell r="I2904" t="str">
            <v>CPR</v>
          </cell>
          <cell r="J2904" t="str">
            <v/>
          </cell>
          <cell r="K2904" t="str">
            <v>M0</v>
          </cell>
          <cell r="L2904" t="str">
            <v>7915</v>
          </cell>
          <cell r="M2904" t="str">
            <v>S</v>
          </cell>
          <cell r="N2904">
            <v>561864</v>
          </cell>
        </row>
        <row r="2905">
          <cell r="A2905" t="str">
            <v>FG-SHO-WNM-AS-0019</v>
          </cell>
          <cell r="B2905" t="str">
            <v>CINT</v>
          </cell>
          <cell r="C2905" t="str">
            <v/>
          </cell>
          <cell r="D2905" t="str">
            <v>SOHO T 7012 P WHITE MAPLE</v>
          </cell>
          <cell r="E2905">
            <v>44992</v>
          </cell>
          <cell r="F2905" t="str">
            <v>FERF</v>
          </cell>
          <cell r="G2905" t="str">
            <v>CI_HBR</v>
          </cell>
          <cell r="H2905" t="str">
            <v>PC</v>
          </cell>
          <cell r="I2905" t="str">
            <v>CPR</v>
          </cell>
          <cell r="J2905" t="str">
            <v/>
          </cell>
          <cell r="K2905" t="str">
            <v>M0</v>
          </cell>
          <cell r="L2905" t="str">
            <v>7915</v>
          </cell>
          <cell r="M2905" t="str">
            <v>S</v>
          </cell>
          <cell r="N2905">
            <v>603699</v>
          </cell>
        </row>
        <row r="2906">
          <cell r="A2906" t="str">
            <v>FG-SHO-WNM-AS-0020</v>
          </cell>
          <cell r="B2906" t="str">
            <v>CINT</v>
          </cell>
          <cell r="C2906" t="str">
            <v/>
          </cell>
          <cell r="D2906" t="str">
            <v>SOHO T 7575 P DARK BROWN MAPLE</v>
          </cell>
          <cell r="E2906">
            <v>44802</v>
          </cell>
          <cell r="F2906" t="str">
            <v>FERF</v>
          </cell>
          <cell r="G2906" t="str">
            <v>CI_WNM</v>
          </cell>
          <cell r="H2906" t="str">
            <v>PC</v>
          </cell>
          <cell r="I2906" t="str">
            <v>CPR</v>
          </cell>
          <cell r="J2906" t="str">
            <v/>
          </cell>
          <cell r="K2906" t="str">
            <v>M0</v>
          </cell>
          <cell r="L2906" t="str">
            <v>7915</v>
          </cell>
          <cell r="M2906" t="str">
            <v>S</v>
          </cell>
          <cell r="N2906">
            <v>487654</v>
          </cell>
        </row>
        <row r="2907">
          <cell r="A2907" t="str">
            <v>FG-SHO-WNM-AS-0021</v>
          </cell>
          <cell r="B2907" t="str">
            <v>CINT</v>
          </cell>
          <cell r="C2907" t="str">
            <v/>
          </cell>
          <cell r="D2907" t="str">
            <v>SOHO T 7012 FB  P IVORY MAPLE</v>
          </cell>
          <cell r="E2907">
            <v>44943</v>
          </cell>
          <cell r="F2907" t="str">
            <v>FERF</v>
          </cell>
          <cell r="G2907" t="str">
            <v>CI_WNM</v>
          </cell>
          <cell r="H2907" t="str">
            <v>PC</v>
          </cell>
          <cell r="I2907" t="str">
            <v>CPR</v>
          </cell>
          <cell r="J2907" t="str">
            <v/>
          </cell>
          <cell r="K2907" t="str">
            <v>M0</v>
          </cell>
          <cell r="L2907" t="str">
            <v>7915</v>
          </cell>
          <cell r="M2907" t="str">
            <v>S</v>
          </cell>
          <cell r="N2907">
            <v>708545</v>
          </cell>
        </row>
        <row r="2908">
          <cell r="A2908" t="str">
            <v>FG-SHO-WNM-AS-0022</v>
          </cell>
          <cell r="B2908" t="str">
            <v>CINT</v>
          </cell>
          <cell r="C2908" t="str">
            <v/>
          </cell>
          <cell r="D2908" t="str">
            <v>T-1010 P IVORY BROWN</v>
          </cell>
          <cell r="E2908">
            <v>44966</v>
          </cell>
          <cell r="F2908" t="str">
            <v>FERF</v>
          </cell>
          <cell r="G2908" t="str">
            <v>CI_WNM</v>
          </cell>
          <cell r="H2908" t="str">
            <v>PC</v>
          </cell>
          <cell r="I2908" t="str">
            <v>CPR</v>
          </cell>
          <cell r="J2908" t="str">
            <v/>
          </cell>
          <cell r="K2908" t="str">
            <v>M0</v>
          </cell>
          <cell r="L2908" t="str">
            <v>7915</v>
          </cell>
          <cell r="M2908" t="str">
            <v>S</v>
          </cell>
          <cell r="N2908">
            <v>358016</v>
          </cell>
        </row>
        <row r="2909">
          <cell r="A2909" t="str">
            <v>FG-SHO-WNM-AS-0023</v>
          </cell>
          <cell r="B2909" t="str">
            <v>CINT</v>
          </cell>
          <cell r="C2909" t="str">
            <v/>
          </cell>
          <cell r="D2909" t="str">
            <v>T 7014 P SILVER MAPLE UK (1800X800X750)</v>
          </cell>
          <cell r="E2909">
            <v>0</v>
          </cell>
          <cell r="F2909" t="str">
            <v>FERF</v>
          </cell>
          <cell r="G2909" t="str">
            <v>CI_WNM</v>
          </cell>
          <cell r="H2909" t="str">
            <v>PC</v>
          </cell>
          <cell r="I2909" t="str">
            <v>CPR</v>
          </cell>
          <cell r="J2909" t="str">
            <v/>
          </cell>
          <cell r="K2909" t="str">
            <v>M0</v>
          </cell>
          <cell r="L2909" t="str">
            <v>7915</v>
          </cell>
          <cell r="M2909" t="str">
            <v>S</v>
          </cell>
          <cell r="N2909">
            <v>0</v>
          </cell>
        </row>
        <row r="2910">
          <cell r="A2910" t="str">
            <v>FG-SHO-WNM-AS-0024</v>
          </cell>
          <cell r="B2910" t="str">
            <v>CINT</v>
          </cell>
          <cell r="C2910" t="str">
            <v/>
          </cell>
          <cell r="D2910" t="str">
            <v>T7012 1800X750X750 P WHT AICA 14073</v>
          </cell>
          <cell r="E2910">
            <v>44903</v>
          </cell>
          <cell r="F2910" t="str">
            <v>FERF</v>
          </cell>
          <cell r="G2910" t="str">
            <v>CI_WNM</v>
          </cell>
          <cell r="H2910" t="str">
            <v>PC</v>
          </cell>
          <cell r="I2910" t="str">
            <v>CPR</v>
          </cell>
          <cell r="J2910" t="str">
            <v/>
          </cell>
          <cell r="K2910" t="str">
            <v>M0</v>
          </cell>
          <cell r="L2910" t="str">
            <v>7915</v>
          </cell>
          <cell r="M2910" t="str">
            <v>S</v>
          </cell>
          <cell r="N2910">
            <v>1053498</v>
          </cell>
        </row>
        <row r="2911">
          <cell r="A2911" t="str">
            <v>FG-SHO-WNM-AS-0025</v>
          </cell>
          <cell r="B2911" t="str">
            <v>CINT</v>
          </cell>
          <cell r="C2911" t="str">
            <v/>
          </cell>
          <cell r="D2911" t="str">
            <v>T7012 1400X750X750 P WHT AICA 14073</v>
          </cell>
          <cell r="E2911">
            <v>44903</v>
          </cell>
          <cell r="F2911" t="str">
            <v>FERF</v>
          </cell>
          <cell r="G2911" t="str">
            <v>CI_WNM</v>
          </cell>
          <cell r="H2911" t="str">
            <v>PC</v>
          </cell>
          <cell r="I2911" t="str">
            <v>CPR</v>
          </cell>
          <cell r="J2911" t="str">
            <v/>
          </cell>
          <cell r="K2911" t="str">
            <v>M0</v>
          </cell>
          <cell r="L2911" t="str">
            <v>7915</v>
          </cell>
          <cell r="M2911" t="str">
            <v>S</v>
          </cell>
          <cell r="N2911">
            <v>1008502</v>
          </cell>
        </row>
        <row r="2912">
          <cell r="A2912" t="str">
            <v>FG-SHO-WNM-AS-0026</v>
          </cell>
          <cell r="B2912" t="str">
            <v>CINT</v>
          </cell>
          <cell r="C2912" t="str">
            <v/>
          </cell>
          <cell r="D2912" t="str">
            <v>T7012 1200X750X750 P WHT AICA 14073</v>
          </cell>
          <cell r="E2912">
            <v>44903</v>
          </cell>
          <cell r="F2912" t="str">
            <v>FERF</v>
          </cell>
          <cell r="G2912" t="str">
            <v>CI_WNM</v>
          </cell>
          <cell r="H2912" t="str">
            <v>PC</v>
          </cell>
          <cell r="I2912" t="str">
            <v>CPR</v>
          </cell>
          <cell r="J2912" t="str">
            <v/>
          </cell>
          <cell r="K2912" t="str">
            <v>M0</v>
          </cell>
          <cell r="L2912" t="str">
            <v>7915</v>
          </cell>
          <cell r="M2912" t="str">
            <v>S</v>
          </cell>
          <cell r="N2912">
            <v>674666</v>
          </cell>
        </row>
        <row r="2913">
          <cell r="A2913" t="str">
            <v>FG-SHO-WNM-AS-0027</v>
          </cell>
          <cell r="B2913" t="str">
            <v>CINT</v>
          </cell>
          <cell r="C2913" t="str">
            <v/>
          </cell>
          <cell r="D2913" t="str">
            <v>T7012 1200X600X750 P WHT AICA 14073</v>
          </cell>
          <cell r="E2913">
            <v>44903</v>
          </cell>
          <cell r="F2913" t="str">
            <v>FERF</v>
          </cell>
          <cell r="G2913" t="str">
            <v>CI_WNM</v>
          </cell>
          <cell r="H2913" t="str">
            <v>PC</v>
          </cell>
          <cell r="I2913" t="str">
            <v>CPR</v>
          </cell>
          <cell r="J2913" t="str">
            <v/>
          </cell>
          <cell r="K2913" t="str">
            <v>M0</v>
          </cell>
          <cell r="L2913" t="str">
            <v>7915</v>
          </cell>
          <cell r="M2913" t="str">
            <v>S</v>
          </cell>
          <cell r="N2913">
            <v>501618</v>
          </cell>
        </row>
        <row r="2914">
          <cell r="A2914" t="str">
            <v>FG-SHO-WNM-AS-0028</v>
          </cell>
          <cell r="B2914" t="str">
            <v>CINT</v>
          </cell>
          <cell r="C2914" t="str">
            <v/>
          </cell>
          <cell r="D2914" t="str">
            <v>T7012 1400X700X750 P BLCK AICA 14108</v>
          </cell>
          <cell r="E2914">
            <v>44903</v>
          </cell>
          <cell r="F2914" t="str">
            <v>FERF</v>
          </cell>
          <cell r="G2914" t="str">
            <v>CI_WNM</v>
          </cell>
          <cell r="H2914" t="str">
            <v>PC</v>
          </cell>
          <cell r="I2914" t="str">
            <v>CPR</v>
          </cell>
          <cell r="J2914" t="str">
            <v/>
          </cell>
          <cell r="K2914" t="str">
            <v>M0</v>
          </cell>
          <cell r="L2914" t="str">
            <v>7915</v>
          </cell>
          <cell r="M2914" t="str">
            <v>S</v>
          </cell>
          <cell r="N2914">
            <v>1023953</v>
          </cell>
        </row>
        <row r="2915">
          <cell r="A2915" t="str">
            <v>FG-SHO-WNM-AS-0029</v>
          </cell>
          <cell r="B2915" t="str">
            <v>CINT</v>
          </cell>
          <cell r="C2915" t="str">
            <v/>
          </cell>
          <cell r="D2915" t="str">
            <v>SOHO T 7575 750X750X750 AICA 14073</v>
          </cell>
          <cell r="E2915">
            <v>44903</v>
          </cell>
          <cell r="F2915" t="str">
            <v>FERF</v>
          </cell>
          <cell r="G2915" t="str">
            <v>CI_WNM</v>
          </cell>
          <cell r="H2915" t="str">
            <v>PC</v>
          </cell>
          <cell r="I2915" t="str">
            <v>CPR</v>
          </cell>
          <cell r="J2915" t="str">
            <v/>
          </cell>
          <cell r="K2915" t="str">
            <v>M0</v>
          </cell>
          <cell r="L2915" t="str">
            <v>7915</v>
          </cell>
          <cell r="M2915" t="str">
            <v>S</v>
          </cell>
          <cell r="N2915">
            <v>539666</v>
          </cell>
        </row>
        <row r="2916">
          <cell r="A2916" t="str">
            <v>FG-SHO-WNM-AS-0030</v>
          </cell>
          <cell r="B2916" t="str">
            <v>CINT</v>
          </cell>
          <cell r="C2916" t="str">
            <v/>
          </cell>
          <cell r="D2916" t="str">
            <v>T7012 2300X600X750 P WHT AICA 14073</v>
          </cell>
          <cell r="E2916">
            <v>44903</v>
          </cell>
          <cell r="F2916" t="str">
            <v>FERF</v>
          </cell>
          <cell r="G2916" t="str">
            <v>CI_WNM</v>
          </cell>
          <cell r="H2916" t="str">
            <v>PC</v>
          </cell>
          <cell r="I2916" t="str">
            <v>CPR</v>
          </cell>
          <cell r="J2916" t="str">
            <v/>
          </cell>
          <cell r="K2916" t="str">
            <v>M0</v>
          </cell>
          <cell r="L2916" t="str">
            <v>7915</v>
          </cell>
          <cell r="M2916" t="str">
            <v>S</v>
          </cell>
          <cell r="N2916">
            <v>1335496</v>
          </cell>
        </row>
        <row r="2917">
          <cell r="A2917" t="str">
            <v>FG-SHO-WNM-AS-0031</v>
          </cell>
          <cell r="B2917" t="str">
            <v>CINT</v>
          </cell>
          <cell r="C2917" t="str">
            <v/>
          </cell>
          <cell r="D2917" t="str">
            <v>SOHO T 7012 P IVORY MAPLE FB + LACI</v>
          </cell>
          <cell r="E2917">
            <v>44867</v>
          </cell>
          <cell r="F2917" t="str">
            <v>FERF</v>
          </cell>
          <cell r="G2917" t="str">
            <v>CI_WNM</v>
          </cell>
          <cell r="H2917" t="str">
            <v>PC</v>
          </cell>
          <cell r="I2917" t="str">
            <v>CPR</v>
          </cell>
          <cell r="J2917" t="str">
            <v/>
          </cell>
          <cell r="K2917" t="str">
            <v>M0</v>
          </cell>
          <cell r="L2917" t="str">
            <v>7915</v>
          </cell>
          <cell r="M2917" t="str">
            <v>S</v>
          </cell>
          <cell r="N2917">
            <v>708545</v>
          </cell>
        </row>
        <row r="2918">
          <cell r="A2918" t="str">
            <v>FG-SHO-WNM-AS-0032</v>
          </cell>
          <cell r="B2918" t="str">
            <v>CINT</v>
          </cell>
          <cell r="C2918" t="str">
            <v/>
          </cell>
          <cell r="D2918" t="str">
            <v>SOHO T 7014 P IVORY MAPLE</v>
          </cell>
          <cell r="E2918">
            <v>44921</v>
          </cell>
          <cell r="F2918" t="str">
            <v>FERF</v>
          </cell>
          <cell r="G2918" t="str">
            <v>CI_WNM</v>
          </cell>
          <cell r="H2918" t="str">
            <v>PC</v>
          </cell>
          <cell r="I2918" t="str">
            <v>CPR</v>
          </cell>
          <cell r="J2918" t="str">
            <v/>
          </cell>
          <cell r="K2918" t="str">
            <v>M0</v>
          </cell>
          <cell r="L2918" t="str">
            <v>7915</v>
          </cell>
          <cell r="M2918" t="str">
            <v>S</v>
          </cell>
          <cell r="N2918">
            <v>649330</v>
          </cell>
        </row>
        <row r="2919">
          <cell r="A2919" t="str">
            <v>FG-SHO-WNM-AS-0033</v>
          </cell>
          <cell r="B2919" t="str">
            <v>CINT</v>
          </cell>
          <cell r="C2919" t="str">
            <v/>
          </cell>
          <cell r="D2919" t="str">
            <v>SOHO T 7012 P IVORY MAPLE + KACA</v>
          </cell>
          <cell r="E2919">
            <v>45232</v>
          </cell>
          <cell r="F2919" t="str">
            <v>FERF</v>
          </cell>
          <cell r="G2919" t="str">
            <v>CI_WNM</v>
          </cell>
          <cell r="H2919" t="str">
            <v>PC</v>
          </cell>
          <cell r="I2919" t="str">
            <v>CPR</v>
          </cell>
          <cell r="J2919" t="str">
            <v/>
          </cell>
          <cell r="K2919" t="str">
            <v>M0</v>
          </cell>
          <cell r="L2919" t="str">
            <v>7915</v>
          </cell>
          <cell r="M2919" t="str">
            <v>S</v>
          </cell>
          <cell r="N2919">
            <v>625744</v>
          </cell>
        </row>
        <row r="2920">
          <cell r="A2920" t="str">
            <v>FG-SMR-NSB-CP-0001</v>
          </cell>
          <cell r="B2920" t="str">
            <v>CINT</v>
          </cell>
          <cell r="C2920" t="str">
            <v/>
          </cell>
          <cell r="D2920" t="str">
            <v>MATRASS CPRO BLUE NAVY SAMATOR</v>
          </cell>
          <cell r="E2920">
            <v>45293</v>
          </cell>
          <cell r="F2920" t="str">
            <v>FERF</v>
          </cell>
          <cell r="G2920" t="str">
            <v>CI_NSB</v>
          </cell>
          <cell r="H2920" t="str">
            <v>PC</v>
          </cell>
          <cell r="I2920" t="str">
            <v>CPR</v>
          </cell>
          <cell r="J2920" t="str">
            <v/>
          </cell>
          <cell r="K2920" t="str">
            <v>M0</v>
          </cell>
          <cell r="L2920" t="str">
            <v>7915</v>
          </cell>
          <cell r="M2920" t="str">
            <v>S</v>
          </cell>
          <cell r="N2920">
            <v>942960</v>
          </cell>
        </row>
        <row r="2921">
          <cell r="A2921" t="str">
            <v>FG-SMR-NSB-CP-0002</v>
          </cell>
          <cell r="B2921" t="str">
            <v>CINT</v>
          </cell>
          <cell r="C2921" t="str">
            <v/>
          </cell>
          <cell r="D2921" t="str">
            <v>MATRASS CPRO WHITE SAMATOR</v>
          </cell>
          <cell r="E2921">
            <v>0</v>
          </cell>
          <cell r="F2921" t="str">
            <v>FERF</v>
          </cell>
          <cell r="G2921" t="str">
            <v>CI_NSB</v>
          </cell>
          <cell r="H2921" t="str">
            <v>PC</v>
          </cell>
          <cell r="I2921" t="str">
            <v>CPR</v>
          </cell>
          <cell r="J2921" t="str">
            <v/>
          </cell>
          <cell r="K2921" t="str">
            <v>M0</v>
          </cell>
          <cell r="L2921" t="str">
            <v>7915</v>
          </cell>
          <cell r="M2921" t="str">
            <v>S</v>
          </cell>
          <cell r="N2921">
            <v>0</v>
          </cell>
        </row>
        <row r="2922">
          <cell r="A2922" t="str">
            <v>FG-SMS-LPS-AS-0001</v>
          </cell>
          <cell r="B2922" t="str">
            <v>CINT</v>
          </cell>
          <cell r="C2922" t="str">
            <v/>
          </cell>
          <cell r="D2922" t="str">
            <v>KURSI TUNGGU SAMSUNG N 3 SEAT</v>
          </cell>
          <cell r="E2922">
            <v>45103</v>
          </cell>
          <cell r="F2922" t="str">
            <v>FERF</v>
          </cell>
          <cell r="G2922" t="str">
            <v>CI_WNM</v>
          </cell>
          <cell r="H2922" t="str">
            <v>PC</v>
          </cell>
          <cell r="I2922" t="str">
            <v>CPR</v>
          </cell>
          <cell r="J2922" t="str">
            <v/>
          </cell>
          <cell r="K2922" t="str">
            <v>M0</v>
          </cell>
          <cell r="L2922" t="str">
            <v>7915</v>
          </cell>
          <cell r="M2922" t="str">
            <v>S</v>
          </cell>
          <cell r="N2922">
            <v>5906957</v>
          </cell>
        </row>
        <row r="2923">
          <cell r="A2923" t="str">
            <v>FG-SMS-LPS-AS-0002</v>
          </cell>
          <cell r="B2923" t="str">
            <v>CINT</v>
          </cell>
          <cell r="C2923" t="str">
            <v/>
          </cell>
          <cell r="D2923" t="str">
            <v>KURSI TUNGGU SAMSUNG N 4 SEAT</v>
          </cell>
          <cell r="E2923">
            <v>0</v>
          </cell>
          <cell r="F2923" t="str">
            <v>FERF</v>
          </cell>
          <cell r="G2923" t="str">
            <v>CI_WNM</v>
          </cell>
          <cell r="H2923" t="str">
            <v>PC</v>
          </cell>
          <cell r="I2923" t="str">
            <v>CPR</v>
          </cell>
          <cell r="J2923" t="str">
            <v/>
          </cell>
          <cell r="K2923" t="str">
            <v>M0</v>
          </cell>
          <cell r="L2923" t="str">
            <v>7915</v>
          </cell>
          <cell r="M2923" t="str">
            <v>S</v>
          </cell>
          <cell r="N2923">
            <v>0</v>
          </cell>
        </row>
        <row r="2924">
          <cell r="A2924" t="str">
            <v>FG-SMS-LPS-AS-0003</v>
          </cell>
          <cell r="B2924" t="str">
            <v>CINT</v>
          </cell>
          <cell r="C2924" t="str">
            <v/>
          </cell>
          <cell r="D2924" t="str">
            <v>KURSI HADAP SAMSUNG</v>
          </cell>
          <cell r="E2924">
            <v>0</v>
          </cell>
          <cell r="F2924" t="str">
            <v>FERF</v>
          </cell>
          <cell r="G2924" t="str">
            <v>CI_WNM</v>
          </cell>
          <cell r="H2924" t="str">
            <v>PC</v>
          </cell>
          <cell r="I2924" t="str">
            <v>CPR</v>
          </cell>
          <cell r="J2924" t="str">
            <v/>
          </cell>
          <cell r="K2924" t="str">
            <v>M0</v>
          </cell>
          <cell r="L2924" t="str">
            <v>7915</v>
          </cell>
          <cell r="M2924" t="str">
            <v>S</v>
          </cell>
          <cell r="N2924">
            <v>0</v>
          </cell>
        </row>
        <row r="2925">
          <cell r="A2925" t="str">
            <v>FG-SOF-LPS-AS-0001</v>
          </cell>
          <cell r="B2925" t="str">
            <v>CINT</v>
          </cell>
          <cell r="C2925" t="str">
            <v/>
          </cell>
          <cell r="D2925" t="str">
            <v>SOFA FUJI DS P SILVER RED SO3</v>
          </cell>
          <cell r="E2925">
            <v>45112</v>
          </cell>
          <cell r="F2925" t="str">
            <v>FERF</v>
          </cell>
          <cell r="G2925" t="str">
            <v>CI_WNM</v>
          </cell>
          <cell r="H2925" t="str">
            <v>PC</v>
          </cell>
          <cell r="I2925" t="str">
            <v>CPR</v>
          </cell>
          <cell r="J2925" t="str">
            <v/>
          </cell>
          <cell r="K2925" t="str">
            <v>M0</v>
          </cell>
          <cell r="L2925" t="str">
            <v>7915</v>
          </cell>
          <cell r="M2925" t="str">
            <v>S</v>
          </cell>
          <cell r="N2925">
            <v>1464772</v>
          </cell>
        </row>
        <row r="2926">
          <cell r="A2926" t="str">
            <v>FG-SOF-LPS-AS-0002</v>
          </cell>
          <cell r="B2926" t="str">
            <v>CINT</v>
          </cell>
          <cell r="C2926" t="str">
            <v/>
          </cell>
          <cell r="D2926" t="str">
            <v>SOFA FUJI DS P SILVER BLACK SO7</v>
          </cell>
          <cell r="E2926">
            <v>45275</v>
          </cell>
          <cell r="F2926" t="str">
            <v>FERF</v>
          </cell>
          <cell r="G2926" t="str">
            <v>CI_WNM</v>
          </cell>
          <cell r="H2926" t="str">
            <v>PC</v>
          </cell>
          <cell r="I2926" t="str">
            <v>CPR</v>
          </cell>
          <cell r="J2926" t="str">
            <v/>
          </cell>
          <cell r="K2926" t="str">
            <v>M0</v>
          </cell>
          <cell r="L2926" t="str">
            <v>7915</v>
          </cell>
          <cell r="M2926" t="str">
            <v>S</v>
          </cell>
          <cell r="N2926">
            <v>1709544</v>
          </cell>
        </row>
        <row r="2927">
          <cell r="A2927" t="str">
            <v>FG-SOF-LPS-AS-0003</v>
          </cell>
          <cell r="B2927" t="str">
            <v>CINT</v>
          </cell>
          <cell r="C2927" t="str">
            <v/>
          </cell>
          <cell r="D2927" t="str">
            <v>SOFA FUJI DS P SILVER WHITE SO10</v>
          </cell>
          <cell r="E2927">
            <v>0</v>
          </cell>
          <cell r="F2927" t="str">
            <v>FERF</v>
          </cell>
          <cell r="G2927" t="str">
            <v>CI_WNM</v>
          </cell>
          <cell r="H2927" t="str">
            <v>PC</v>
          </cell>
          <cell r="I2927" t="str">
            <v>CPR</v>
          </cell>
          <cell r="J2927" t="str">
            <v/>
          </cell>
          <cell r="K2927" t="str">
            <v>M0</v>
          </cell>
          <cell r="L2927" t="str">
            <v>7915</v>
          </cell>
          <cell r="M2927" t="str">
            <v>S</v>
          </cell>
          <cell r="N2927">
            <v>0</v>
          </cell>
        </row>
        <row r="2928">
          <cell r="A2928" t="str">
            <v>FG-SOF-LPS-AS-0004</v>
          </cell>
          <cell r="B2928" t="str">
            <v>CINT</v>
          </cell>
          <cell r="C2928" t="str">
            <v/>
          </cell>
          <cell r="D2928" t="str">
            <v>SOFA FUJI SS P SILVER RED SO3</v>
          </cell>
          <cell r="E2928">
            <v>45131</v>
          </cell>
          <cell r="F2928" t="str">
            <v>FERF</v>
          </cell>
          <cell r="G2928" t="str">
            <v>CI_WNM</v>
          </cell>
          <cell r="H2928" t="str">
            <v>PC</v>
          </cell>
          <cell r="I2928" t="str">
            <v>CPR</v>
          </cell>
          <cell r="J2928" t="str">
            <v/>
          </cell>
          <cell r="K2928" t="str">
            <v>M0</v>
          </cell>
          <cell r="L2928" t="str">
            <v>7915</v>
          </cell>
          <cell r="M2928" t="str">
            <v>S</v>
          </cell>
          <cell r="N2928">
            <v>1281045</v>
          </cell>
        </row>
        <row r="2929">
          <cell r="A2929" t="str">
            <v>FG-SOF-LPS-AS-0005</v>
          </cell>
          <cell r="B2929" t="str">
            <v>CINT</v>
          </cell>
          <cell r="C2929" t="str">
            <v/>
          </cell>
          <cell r="D2929" t="str">
            <v>SOFA FUJI SS P SILVER BLACK SO7</v>
          </cell>
          <cell r="E2929">
            <v>45034</v>
          </cell>
          <cell r="F2929" t="str">
            <v>FERF</v>
          </cell>
          <cell r="G2929" t="str">
            <v>CI_WNM</v>
          </cell>
          <cell r="H2929" t="str">
            <v>PC</v>
          </cell>
          <cell r="I2929" t="str">
            <v>CPR</v>
          </cell>
          <cell r="J2929" t="str">
            <v/>
          </cell>
          <cell r="K2929" t="str">
            <v>M0</v>
          </cell>
          <cell r="L2929" t="str">
            <v>7915</v>
          </cell>
          <cell r="M2929" t="str">
            <v>S</v>
          </cell>
          <cell r="N2929">
            <v>991827</v>
          </cell>
        </row>
        <row r="2930">
          <cell r="A2930" t="str">
            <v>FG-SOF-LPS-AS-0006</v>
          </cell>
          <cell r="B2930" t="str">
            <v>CINT</v>
          </cell>
          <cell r="C2930" t="str">
            <v/>
          </cell>
          <cell r="D2930" t="str">
            <v>SOFA FUJI SS P SILVER WHITE SO10</v>
          </cell>
          <cell r="E2930">
            <v>0</v>
          </cell>
          <cell r="F2930" t="str">
            <v>FERF</v>
          </cell>
          <cell r="G2930" t="str">
            <v>CI_WNM</v>
          </cell>
          <cell r="H2930" t="str">
            <v>PC</v>
          </cell>
          <cell r="I2930" t="str">
            <v>CPR</v>
          </cell>
          <cell r="J2930" t="str">
            <v/>
          </cell>
          <cell r="K2930" t="str">
            <v>M0</v>
          </cell>
          <cell r="L2930" t="str">
            <v>7915</v>
          </cell>
          <cell r="M2930" t="str">
            <v>S</v>
          </cell>
          <cell r="N2930">
            <v>0</v>
          </cell>
        </row>
        <row r="2931">
          <cell r="A2931" t="str">
            <v>FG-SOF-LPS-AS-0007</v>
          </cell>
          <cell r="B2931" t="str">
            <v>CINT</v>
          </cell>
          <cell r="C2931" t="str">
            <v/>
          </cell>
          <cell r="D2931" t="str">
            <v>SOFA ASO DS P SILVER RED SO3</v>
          </cell>
          <cell r="E2931">
            <v>44886</v>
          </cell>
          <cell r="F2931" t="str">
            <v>FERF</v>
          </cell>
          <cell r="G2931" t="str">
            <v>CI_WNM</v>
          </cell>
          <cell r="H2931" t="str">
            <v>PC</v>
          </cell>
          <cell r="I2931" t="str">
            <v>CPR</v>
          </cell>
          <cell r="J2931" t="str">
            <v/>
          </cell>
          <cell r="K2931" t="str">
            <v>M0</v>
          </cell>
          <cell r="L2931" t="str">
            <v>7915</v>
          </cell>
          <cell r="M2931" t="str">
            <v>S</v>
          </cell>
          <cell r="N2931">
            <v>0</v>
          </cell>
        </row>
        <row r="2932">
          <cell r="A2932" t="str">
            <v>FG-SOF-LPS-AS-0008</v>
          </cell>
          <cell r="B2932" t="str">
            <v>CINT</v>
          </cell>
          <cell r="C2932" t="str">
            <v/>
          </cell>
          <cell r="D2932" t="str">
            <v>SOFA ASO DS P SILVER BLACK SO7</v>
          </cell>
          <cell r="E2932">
            <v>44966</v>
          </cell>
          <cell r="F2932" t="str">
            <v>FERF</v>
          </cell>
          <cell r="G2932" t="str">
            <v>CI_WNM</v>
          </cell>
          <cell r="H2932" t="str">
            <v>PC</v>
          </cell>
          <cell r="I2932" t="str">
            <v>CPR</v>
          </cell>
          <cell r="J2932" t="str">
            <v/>
          </cell>
          <cell r="K2932" t="str">
            <v>M0</v>
          </cell>
          <cell r="L2932" t="str">
            <v>7915</v>
          </cell>
          <cell r="M2932" t="str">
            <v>S</v>
          </cell>
          <cell r="N2932">
            <v>1418339</v>
          </cell>
        </row>
        <row r="2933">
          <cell r="A2933" t="str">
            <v>FG-SOF-LPS-AS-0009</v>
          </cell>
          <cell r="B2933" t="str">
            <v>CINT</v>
          </cell>
          <cell r="C2933" t="str">
            <v/>
          </cell>
          <cell r="D2933" t="str">
            <v>SOFA ASO SS P SILVER RED SO3</v>
          </cell>
          <cell r="E2933">
            <v>45294</v>
          </cell>
          <cell r="F2933" t="str">
            <v>FERF</v>
          </cell>
          <cell r="G2933" t="str">
            <v>CI_WNM</v>
          </cell>
          <cell r="H2933" t="str">
            <v>PC</v>
          </cell>
          <cell r="I2933" t="str">
            <v>CPR</v>
          </cell>
          <cell r="J2933" t="str">
            <v/>
          </cell>
          <cell r="K2933" t="str">
            <v>M0</v>
          </cell>
          <cell r="L2933" t="str">
            <v>7915</v>
          </cell>
          <cell r="M2933" t="str">
            <v>S</v>
          </cell>
          <cell r="N2933">
            <v>1397567</v>
          </cell>
        </row>
        <row r="2934">
          <cell r="A2934" t="str">
            <v>FG-SOF-LPS-AS-0010</v>
          </cell>
          <cell r="B2934" t="str">
            <v>CINT</v>
          </cell>
          <cell r="C2934" t="str">
            <v/>
          </cell>
          <cell r="D2934" t="str">
            <v>SOFA ASO SS P SILVER BLACK SO7</v>
          </cell>
          <cell r="E2934">
            <v>44935</v>
          </cell>
          <cell r="F2934" t="str">
            <v>FERF</v>
          </cell>
          <cell r="G2934" t="str">
            <v>CI_WNM</v>
          </cell>
          <cell r="H2934" t="str">
            <v>PC</v>
          </cell>
          <cell r="I2934" t="str">
            <v>CPR</v>
          </cell>
          <cell r="J2934" t="str">
            <v/>
          </cell>
          <cell r="K2934" t="str">
            <v>M0</v>
          </cell>
          <cell r="L2934" t="str">
            <v>7915</v>
          </cell>
          <cell r="M2934" t="str">
            <v>S</v>
          </cell>
          <cell r="N2934">
            <v>1397567</v>
          </cell>
        </row>
        <row r="2935">
          <cell r="A2935" t="str">
            <v>FG-SOF-LPS-AS-0011</v>
          </cell>
          <cell r="B2935" t="str">
            <v>CINT</v>
          </cell>
          <cell r="C2935" t="str">
            <v/>
          </cell>
          <cell r="D2935" t="str">
            <v>SOFA ASO SS P BLACK BLACK SO7</v>
          </cell>
          <cell r="E2935">
            <v>45168</v>
          </cell>
          <cell r="F2935" t="str">
            <v>FERF</v>
          </cell>
          <cell r="G2935" t="str">
            <v>CI_WNM</v>
          </cell>
          <cell r="H2935" t="str">
            <v>PC</v>
          </cell>
          <cell r="I2935" t="str">
            <v>CPR</v>
          </cell>
          <cell r="J2935" t="str">
            <v/>
          </cell>
          <cell r="K2935" t="str">
            <v>M0</v>
          </cell>
          <cell r="L2935" t="str">
            <v>7915</v>
          </cell>
          <cell r="M2935" t="str">
            <v>S</v>
          </cell>
          <cell r="N2935">
            <v>1065952</v>
          </cell>
        </row>
        <row r="2936">
          <cell r="A2936" t="str">
            <v>FG-SOF-LPS-SD-0001</v>
          </cell>
          <cell r="B2936" t="str">
            <v>CINT</v>
          </cell>
          <cell r="C2936" t="str">
            <v/>
          </cell>
          <cell r="D2936" t="str">
            <v>SOFA FUJI DS P SILVER RED SO3</v>
          </cell>
          <cell r="E2936">
            <v>45169</v>
          </cell>
          <cell r="F2936" t="str">
            <v>FERF</v>
          </cell>
          <cell r="G2936" t="str">
            <v>CI_WNM</v>
          </cell>
          <cell r="H2936" t="str">
            <v>PC</v>
          </cell>
          <cell r="I2936" t="str">
            <v>CPR</v>
          </cell>
          <cell r="J2936" t="str">
            <v/>
          </cell>
          <cell r="K2936" t="str">
            <v>M0</v>
          </cell>
          <cell r="L2936" t="str">
            <v>7915</v>
          </cell>
          <cell r="M2936" t="str">
            <v>S</v>
          </cell>
          <cell r="N2936">
            <v>1709544</v>
          </cell>
        </row>
        <row r="2937">
          <cell r="A2937" t="str">
            <v>FG-SOF-LPS-SD-0002</v>
          </cell>
          <cell r="B2937" t="str">
            <v>CINT</v>
          </cell>
          <cell r="C2937" t="str">
            <v/>
          </cell>
          <cell r="D2937" t="str">
            <v>SOFA FUJI DS P SILVER BLACK SO7</v>
          </cell>
          <cell r="E2937">
            <v>45275</v>
          </cell>
          <cell r="F2937" t="str">
            <v>FERF</v>
          </cell>
          <cell r="G2937" t="str">
            <v>CI_WNM</v>
          </cell>
          <cell r="H2937" t="str">
            <v>PC</v>
          </cell>
          <cell r="I2937" t="str">
            <v>CPR</v>
          </cell>
          <cell r="J2937" t="str">
            <v/>
          </cell>
          <cell r="K2937" t="str">
            <v>M0</v>
          </cell>
          <cell r="L2937" t="str">
            <v>7915</v>
          </cell>
          <cell r="M2937" t="str">
            <v>S</v>
          </cell>
          <cell r="N2937">
            <v>1709544</v>
          </cell>
        </row>
        <row r="2938">
          <cell r="A2938" t="str">
            <v>FG-SOF-LPS-SD-0003</v>
          </cell>
          <cell r="B2938" t="str">
            <v>CINT</v>
          </cell>
          <cell r="C2938" t="str">
            <v/>
          </cell>
          <cell r="D2938" t="str">
            <v>SOFA FUJI DS P SILVER WHITE SO10</v>
          </cell>
          <cell r="E2938">
            <v>45169</v>
          </cell>
          <cell r="F2938" t="str">
            <v>FERF</v>
          </cell>
          <cell r="G2938" t="str">
            <v>CI_WNM</v>
          </cell>
          <cell r="H2938" t="str">
            <v>PC</v>
          </cell>
          <cell r="I2938" t="str">
            <v>CPR</v>
          </cell>
          <cell r="J2938" t="str">
            <v/>
          </cell>
          <cell r="K2938" t="str">
            <v>M0</v>
          </cell>
          <cell r="L2938" t="str">
            <v>7915</v>
          </cell>
          <cell r="M2938" t="str">
            <v>S</v>
          </cell>
          <cell r="N2938">
            <v>1709544</v>
          </cell>
        </row>
        <row r="2939">
          <cell r="A2939" t="str">
            <v>FG-SOF-LPS-SD-0004</v>
          </cell>
          <cell r="B2939" t="str">
            <v>CINT</v>
          </cell>
          <cell r="C2939" t="str">
            <v/>
          </cell>
          <cell r="D2939" t="str">
            <v>SOFA FUJI SS P SILVER RED SO3</v>
          </cell>
          <cell r="E2939">
            <v>45169</v>
          </cell>
          <cell r="F2939" t="str">
            <v>FERF</v>
          </cell>
          <cell r="G2939" t="str">
            <v>CI_WNM</v>
          </cell>
          <cell r="H2939" t="str">
            <v>PC</v>
          </cell>
          <cell r="I2939" t="str">
            <v>CPR</v>
          </cell>
          <cell r="J2939" t="str">
            <v/>
          </cell>
          <cell r="K2939" t="str">
            <v>M0</v>
          </cell>
          <cell r="L2939" t="str">
            <v>7915</v>
          </cell>
          <cell r="M2939" t="str">
            <v>S</v>
          </cell>
          <cell r="N2939">
            <v>1281045</v>
          </cell>
        </row>
        <row r="2940">
          <cell r="A2940" t="str">
            <v>FG-SOF-LPS-SD-0005</v>
          </cell>
          <cell r="B2940" t="str">
            <v>CINT</v>
          </cell>
          <cell r="C2940" t="str">
            <v/>
          </cell>
          <cell r="D2940" t="str">
            <v>SOFA FUJI SS P SILVER BLACK SO7</v>
          </cell>
          <cell r="E2940">
            <v>45295</v>
          </cell>
          <cell r="F2940" t="str">
            <v>FERF</v>
          </cell>
          <cell r="G2940" t="str">
            <v>CI_WNM</v>
          </cell>
          <cell r="H2940" t="str">
            <v>PC</v>
          </cell>
          <cell r="I2940" t="str">
            <v>CPR</v>
          </cell>
          <cell r="J2940" t="str">
            <v/>
          </cell>
          <cell r="K2940" t="str">
            <v>M0</v>
          </cell>
          <cell r="L2940" t="str">
            <v>7915</v>
          </cell>
          <cell r="M2940" t="str">
            <v>S</v>
          </cell>
          <cell r="N2940">
            <v>1281045</v>
          </cell>
        </row>
        <row r="2941">
          <cell r="A2941" t="str">
            <v>FG-SOF-LPS-SD-0006</v>
          </cell>
          <cell r="B2941" t="str">
            <v>CINT</v>
          </cell>
          <cell r="C2941" t="str">
            <v/>
          </cell>
          <cell r="D2941" t="str">
            <v>SOFA FUJI SS P SILVER WHITE SO10</v>
          </cell>
          <cell r="E2941">
            <v>45169</v>
          </cell>
          <cell r="F2941" t="str">
            <v>FERF</v>
          </cell>
          <cell r="G2941" t="str">
            <v>CI_WNM</v>
          </cell>
          <cell r="H2941" t="str">
            <v>PC</v>
          </cell>
          <cell r="I2941" t="str">
            <v>CPR</v>
          </cell>
          <cell r="J2941" t="str">
            <v/>
          </cell>
          <cell r="K2941" t="str">
            <v>M0</v>
          </cell>
          <cell r="L2941" t="str">
            <v>7915</v>
          </cell>
          <cell r="M2941" t="str">
            <v>S</v>
          </cell>
          <cell r="N2941">
            <v>1281045</v>
          </cell>
        </row>
        <row r="2942">
          <cell r="A2942" t="str">
            <v>FG-SOF-LPS-SD-0007</v>
          </cell>
          <cell r="B2942" t="str">
            <v>CINT</v>
          </cell>
          <cell r="C2942" t="str">
            <v/>
          </cell>
          <cell r="D2942" t="str">
            <v>SOFA ASO DS P BLACK RED SO3</v>
          </cell>
          <cell r="E2942">
            <v>45184</v>
          </cell>
          <cell r="F2942" t="str">
            <v>FERF</v>
          </cell>
          <cell r="G2942" t="str">
            <v>CI_WNM</v>
          </cell>
          <cell r="H2942" t="str">
            <v>PC</v>
          </cell>
          <cell r="I2942" t="str">
            <v>CPR</v>
          </cell>
          <cell r="J2942" t="str">
            <v/>
          </cell>
          <cell r="K2942" t="str">
            <v>M0</v>
          </cell>
          <cell r="L2942" t="str">
            <v>7915</v>
          </cell>
          <cell r="M2942" t="str">
            <v>S</v>
          </cell>
          <cell r="N2942">
            <v>1539474</v>
          </cell>
        </row>
        <row r="2943">
          <cell r="A2943" t="str">
            <v>FG-SOF-LPS-SD-0008</v>
          </cell>
          <cell r="B2943" t="str">
            <v>CINT</v>
          </cell>
          <cell r="C2943" t="str">
            <v/>
          </cell>
          <cell r="D2943" t="str">
            <v>SOFA ASO DS P BLACK BLACK SO7</v>
          </cell>
          <cell r="E2943">
            <v>45295</v>
          </cell>
          <cell r="F2943" t="str">
            <v>FERF</v>
          </cell>
          <cell r="G2943" t="str">
            <v>CI_WNM</v>
          </cell>
          <cell r="H2943" t="str">
            <v>PC</v>
          </cell>
          <cell r="I2943" t="str">
            <v>CPR</v>
          </cell>
          <cell r="J2943" t="str">
            <v/>
          </cell>
          <cell r="K2943" t="str">
            <v>M0</v>
          </cell>
          <cell r="L2943" t="str">
            <v>7915</v>
          </cell>
          <cell r="M2943" t="str">
            <v>S</v>
          </cell>
          <cell r="N2943">
            <v>1448498</v>
          </cell>
        </row>
        <row r="2944">
          <cell r="A2944" t="str">
            <v>FG-SOF-LPS-SD-0009</v>
          </cell>
          <cell r="B2944" t="str">
            <v>CINT</v>
          </cell>
          <cell r="C2944" t="str">
            <v/>
          </cell>
          <cell r="D2944" t="str">
            <v>SOFA ASO SS P BLACK RED SO3</v>
          </cell>
          <cell r="E2944">
            <v>45295</v>
          </cell>
          <cell r="F2944" t="str">
            <v>FERF</v>
          </cell>
          <cell r="G2944" t="str">
            <v>CI_WNM</v>
          </cell>
          <cell r="H2944" t="str">
            <v>PC</v>
          </cell>
          <cell r="I2944" t="str">
            <v>CPR</v>
          </cell>
          <cell r="J2944" t="str">
            <v/>
          </cell>
          <cell r="K2944" t="str">
            <v>M0</v>
          </cell>
          <cell r="L2944" t="str">
            <v>7915</v>
          </cell>
          <cell r="M2944" t="str">
            <v>S</v>
          </cell>
          <cell r="N2944">
            <v>1397567</v>
          </cell>
        </row>
        <row r="2945">
          <cell r="A2945" t="str">
            <v>FG-SOF-LPS-SD-0010</v>
          </cell>
          <cell r="B2945" t="str">
            <v>CINT</v>
          </cell>
          <cell r="C2945" t="str">
            <v/>
          </cell>
          <cell r="D2945" t="str">
            <v>SOFA ASO SS P BLACK BLACK SO7</v>
          </cell>
          <cell r="E2945">
            <v>45169</v>
          </cell>
          <cell r="F2945" t="str">
            <v>FERF</v>
          </cell>
          <cell r="G2945" t="str">
            <v>CI_WNM</v>
          </cell>
          <cell r="H2945" t="str">
            <v>PC</v>
          </cell>
          <cell r="I2945" t="str">
            <v>CPR</v>
          </cell>
          <cell r="J2945" t="str">
            <v/>
          </cell>
          <cell r="K2945" t="str">
            <v>M0</v>
          </cell>
          <cell r="L2945" t="str">
            <v>7915</v>
          </cell>
          <cell r="M2945" t="str">
            <v>V</v>
          </cell>
          <cell r="N2945">
            <v>1034665</v>
          </cell>
        </row>
        <row r="2946">
          <cell r="A2946" t="str">
            <v>FG-STC-LPS-SD-0001</v>
          </cell>
          <cell r="B2946" t="str">
            <v>CINT</v>
          </cell>
          <cell r="C2946" t="str">
            <v/>
          </cell>
          <cell r="D2946" t="str">
            <v>STADIUM CHAIR 01 P SILVER RED CUSTOM</v>
          </cell>
          <cell r="E2946">
            <v>0</v>
          </cell>
          <cell r="F2946" t="str">
            <v>FERF</v>
          </cell>
          <cell r="G2946" t="str">
            <v>CI_WNM</v>
          </cell>
          <cell r="H2946" t="str">
            <v>PC</v>
          </cell>
          <cell r="I2946" t="str">
            <v>CPR</v>
          </cell>
          <cell r="J2946" t="str">
            <v/>
          </cell>
          <cell r="K2946" t="str">
            <v>M0</v>
          </cell>
          <cell r="L2946" t="str">
            <v>7915</v>
          </cell>
          <cell r="M2946" t="str">
            <v>S</v>
          </cell>
          <cell r="N2946">
            <v>0</v>
          </cell>
        </row>
        <row r="2947">
          <cell r="A2947" t="str">
            <v>FG-STZ-LPS-AS-0001</v>
          </cell>
          <cell r="B2947" t="str">
            <v>CINT</v>
          </cell>
          <cell r="C2947" t="str">
            <v/>
          </cell>
          <cell r="D2947" t="str">
            <v>STAND SANITIZER</v>
          </cell>
          <cell r="E2947">
            <v>0</v>
          </cell>
          <cell r="F2947" t="str">
            <v>FERF</v>
          </cell>
          <cell r="G2947" t="str">
            <v>CI_OTH</v>
          </cell>
          <cell r="H2947" t="str">
            <v>PC</v>
          </cell>
          <cell r="I2947" t="str">
            <v>CPR</v>
          </cell>
          <cell r="J2947" t="str">
            <v/>
          </cell>
          <cell r="K2947" t="str">
            <v>M0</v>
          </cell>
          <cell r="L2947" t="str">
            <v>7915</v>
          </cell>
          <cell r="M2947" t="str">
            <v>S</v>
          </cell>
          <cell r="N2947">
            <v>0</v>
          </cell>
        </row>
        <row r="2948">
          <cell r="A2948" t="str">
            <v>FG-TAR-HBR-AS-0001</v>
          </cell>
          <cell r="B2948" t="str">
            <v>CINT</v>
          </cell>
          <cell r="C2948" t="str">
            <v/>
          </cell>
          <cell r="D2948" t="str">
            <v>TARO O P CREAM BLACK D7</v>
          </cell>
          <cell r="E2948">
            <v>0</v>
          </cell>
          <cell r="F2948" t="str">
            <v>FERF</v>
          </cell>
          <cell r="G2948" t="str">
            <v>CI_HBR</v>
          </cell>
          <cell r="H2948" t="str">
            <v>PC</v>
          </cell>
          <cell r="I2948" t="str">
            <v>CPR</v>
          </cell>
          <cell r="J2948" t="str">
            <v/>
          </cell>
          <cell r="K2948" t="str">
            <v>M0</v>
          </cell>
          <cell r="L2948" t="str">
            <v>7915</v>
          </cell>
          <cell r="M2948" t="str">
            <v>S</v>
          </cell>
          <cell r="N2948">
            <v>0</v>
          </cell>
        </row>
        <row r="2949">
          <cell r="A2949" t="str">
            <v>FG-TAR-HBR-AS-0002</v>
          </cell>
          <cell r="B2949" t="str">
            <v>CINT</v>
          </cell>
          <cell r="C2949" t="str">
            <v/>
          </cell>
          <cell r="D2949" t="str">
            <v>TARO O P CREAM BLUE D1</v>
          </cell>
          <cell r="E2949">
            <v>45265</v>
          </cell>
          <cell r="F2949" t="str">
            <v>FERF</v>
          </cell>
          <cell r="G2949" t="str">
            <v>CI_HBR</v>
          </cell>
          <cell r="H2949" t="str">
            <v>PC</v>
          </cell>
          <cell r="I2949" t="str">
            <v>CPR</v>
          </cell>
          <cell r="J2949" t="str">
            <v/>
          </cell>
          <cell r="K2949" t="str">
            <v>M0</v>
          </cell>
          <cell r="L2949" t="str">
            <v>7915</v>
          </cell>
          <cell r="M2949" t="str">
            <v>S</v>
          </cell>
          <cell r="N2949">
            <v>235656</v>
          </cell>
        </row>
        <row r="2950">
          <cell r="A2950" t="str">
            <v>FG-TAR-HBR-AS-0003</v>
          </cell>
          <cell r="B2950" t="str">
            <v>CINT</v>
          </cell>
          <cell r="C2950" t="str">
            <v/>
          </cell>
          <cell r="D2950" t="str">
            <v>TARO O P CREAM BROWN N4</v>
          </cell>
          <cell r="E2950">
            <v>0</v>
          </cell>
          <cell r="F2950" t="str">
            <v>FERF</v>
          </cell>
          <cell r="G2950" t="str">
            <v>CI_HBR</v>
          </cell>
          <cell r="H2950" t="str">
            <v>PC</v>
          </cell>
          <cell r="I2950" t="str">
            <v>CPR</v>
          </cell>
          <cell r="J2950" t="str">
            <v/>
          </cell>
          <cell r="K2950" t="str">
            <v>M0</v>
          </cell>
          <cell r="L2950" t="str">
            <v>7915</v>
          </cell>
          <cell r="M2950" t="str">
            <v>S</v>
          </cell>
          <cell r="N2950">
            <v>0</v>
          </cell>
        </row>
        <row r="2951">
          <cell r="A2951" t="str">
            <v>FG-TAR-HBR-AS-0004</v>
          </cell>
          <cell r="B2951" t="str">
            <v>CINT</v>
          </cell>
          <cell r="C2951" t="str">
            <v/>
          </cell>
          <cell r="D2951" t="str">
            <v>TARO O P CREAM GREEN D6</v>
          </cell>
          <cell r="E2951">
            <v>0</v>
          </cell>
          <cell r="F2951" t="str">
            <v>FERF</v>
          </cell>
          <cell r="G2951" t="str">
            <v>CI_HBR</v>
          </cell>
          <cell r="H2951" t="str">
            <v>PC</v>
          </cell>
          <cell r="I2951" t="str">
            <v>CPR</v>
          </cell>
          <cell r="J2951" t="str">
            <v/>
          </cell>
          <cell r="K2951" t="str">
            <v>M0</v>
          </cell>
          <cell r="L2951" t="str">
            <v>7915</v>
          </cell>
          <cell r="M2951" t="str">
            <v>S</v>
          </cell>
          <cell r="N2951">
            <v>0</v>
          </cell>
        </row>
        <row r="2952">
          <cell r="A2952" t="str">
            <v>FG-TAR-HBR-AS-0005</v>
          </cell>
          <cell r="B2952" t="str">
            <v>CINT</v>
          </cell>
          <cell r="C2952" t="str">
            <v/>
          </cell>
          <cell r="D2952" t="str">
            <v>TARO O P CREAM GREEN D6 BORDIR</v>
          </cell>
          <cell r="E2952">
            <v>0</v>
          </cell>
          <cell r="F2952" t="str">
            <v>FERF</v>
          </cell>
          <cell r="G2952" t="str">
            <v>CI_HBR</v>
          </cell>
          <cell r="H2952" t="str">
            <v>PC</v>
          </cell>
          <cell r="I2952" t="str">
            <v>CPR</v>
          </cell>
          <cell r="J2952" t="str">
            <v/>
          </cell>
          <cell r="K2952" t="str">
            <v>M0</v>
          </cell>
          <cell r="L2952" t="str">
            <v>7915</v>
          </cell>
          <cell r="M2952" t="str">
            <v>S</v>
          </cell>
          <cell r="N2952">
            <v>0</v>
          </cell>
        </row>
        <row r="2953">
          <cell r="A2953" t="str">
            <v>FG-TAR-HBR-AS-0006</v>
          </cell>
          <cell r="B2953" t="str">
            <v>CINT</v>
          </cell>
          <cell r="C2953" t="str">
            <v/>
          </cell>
          <cell r="D2953" t="str">
            <v>TARO O P CREAM RED D3</v>
          </cell>
          <cell r="E2953">
            <v>0</v>
          </cell>
          <cell r="F2953" t="str">
            <v>FERF</v>
          </cell>
          <cell r="G2953" t="str">
            <v>CI_HBR</v>
          </cell>
          <cell r="H2953" t="str">
            <v>PC</v>
          </cell>
          <cell r="I2953" t="str">
            <v>CPR</v>
          </cell>
          <cell r="J2953" t="str">
            <v/>
          </cell>
          <cell r="K2953" t="str">
            <v>M0</v>
          </cell>
          <cell r="L2953" t="str">
            <v>7915</v>
          </cell>
          <cell r="M2953" t="str">
            <v>S</v>
          </cell>
          <cell r="N2953">
            <v>0</v>
          </cell>
        </row>
        <row r="2954">
          <cell r="A2954" t="str">
            <v>FG-TAR-HBR-AS-0007</v>
          </cell>
          <cell r="B2954" t="str">
            <v>CINT</v>
          </cell>
          <cell r="C2954" t="str">
            <v/>
          </cell>
          <cell r="D2954" t="str">
            <v>TARO O P CREAM BLACK O7</v>
          </cell>
          <cell r="E2954">
            <v>0</v>
          </cell>
          <cell r="F2954" t="str">
            <v>FERF</v>
          </cell>
          <cell r="G2954" t="str">
            <v>CI_HBR</v>
          </cell>
          <cell r="H2954" t="str">
            <v>PC</v>
          </cell>
          <cell r="I2954" t="str">
            <v>CPR</v>
          </cell>
          <cell r="J2954" t="str">
            <v/>
          </cell>
          <cell r="K2954" t="str">
            <v>M0</v>
          </cell>
          <cell r="L2954" t="str">
            <v>7915</v>
          </cell>
          <cell r="M2954" t="str">
            <v>S</v>
          </cell>
          <cell r="N2954">
            <v>0</v>
          </cell>
        </row>
        <row r="2955">
          <cell r="A2955" t="str">
            <v>FG-TAR-HBR-AS-0008</v>
          </cell>
          <cell r="B2955" t="str">
            <v>CINT</v>
          </cell>
          <cell r="C2955" t="str">
            <v/>
          </cell>
          <cell r="D2955" t="str">
            <v>TARO O P GOLD BLACK D7</v>
          </cell>
          <cell r="E2955">
            <v>0</v>
          </cell>
          <cell r="F2955" t="str">
            <v>FERF</v>
          </cell>
          <cell r="G2955" t="str">
            <v>CI_HBR</v>
          </cell>
          <cell r="H2955" t="str">
            <v>PC</v>
          </cell>
          <cell r="I2955" t="str">
            <v>CPR</v>
          </cell>
          <cell r="J2955" t="str">
            <v/>
          </cell>
          <cell r="K2955" t="str">
            <v>M0</v>
          </cell>
          <cell r="L2955" t="str">
            <v>7915</v>
          </cell>
          <cell r="M2955" t="str">
            <v>S</v>
          </cell>
          <cell r="N2955">
            <v>0</v>
          </cell>
        </row>
        <row r="2956">
          <cell r="A2956" t="str">
            <v>FG-TAR-HBR-AS-0009</v>
          </cell>
          <cell r="B2956" t="str">
            <v>CINT</v>
          </cell>
          <cell r="C2956" t="str">
            <v/>
          </cell>
          <cell r="D2956" t="str">
            <v>TARO O P GOLD BLACK D7 BORDIR</v>
          </cell>
          <cell r="E2956">
            <v>0</v>
          </cell>
          <cell r="F2956" t="str">
            <v>FERF</v>
          </cell>
          <cell r="G2956" t="str">
            <v>CI_HBR</v>
          </cell>
          <cell r="H2956" t="str">
            <v>PC</v>
          </cell>
          <cell r="I2956" t="str">
            <v>CPR</v>
          </cell>
          <cell r="J2956" t="str">
            <v/>
          </cell>
          <cell r="K2956" t="str">
            <v>M0</v>
          </cell>
          <cell r="L2956" t="str">
            <v>7915</v>
          </cell>
          <cell r="M2956" t="str">
            <v>S</v>
          </cell>
          <cell r="N2956">
            <v>0</v>
          </cell>
        </row>
        <row r="2957">
          <cell r="A2957" t="str">
            <v>FG-TAR-HBR-AS-0010</v>
          </cell>
          <cell r="B2957" t="str">
            <v>CINT</v>
          </cell>
          <cell r="C2957" t="str">
            <v/>
          </cell>
          <cell r="D2957" t="str">
            <v>TARO O P GOLD BLUE D1</v>
          </cell>
          <cell r="E2957">
            <v>0</v>
          </cell>
          <cell r="F2957" t="str">
            <v>FERF</v>
          </cell>
          <cell r="G2957" t="str">
            <v>CI_HBR</v>
          </cell>
          <cell r="H2957" t="str">
            <v>PC</v>
          </cell>
          <cell r="I2957" t="str">
            <v>CPR</v>
          </cell>
          <cell r="J2957" t="str">
            <v/>
          </cell>
          <cell r="K2957" t="str">
            <v>M0</v>
          </cell>
          <cell r="L2957" t="str">
            <v>7915</v>
          </cell>
          <cell r="M2957" t="str">
            <v>S</v>
          </cell>
          <cell r="N2957">
            <v>0</v>
          </cell>
        </row>
        <row r="2958">
          <cell r="A2958" t="str">
            <v>FG-TAR-HBR-AS-0011</v>
          </cell>
          <cell r="B2958" t="str">
            <v>CINT</v>
          </cell>
          <cell r="C2958" t="str">
            <v/>
          </cell>
          <cell r="D2958" t="str">
            <v>TARO O P GOLD BLUE O1</v>
          </cell>
          <cell r="E2958">
            <v>0</v>
          </cell>
          <cell r="F2958" t="str">
            <v>FERF</v>
          </cell>
          <cell r="G2958" t="str">
            <v>CI_HBR</v>
          </cell>
          <cell r="H2958" t="str">
            <v>PC</v>
          </cell>
          <cell r="I2958" t="str">
            <v>CPR</v>
          </cell>
          <cell r="J2958" t="str">
            <v/>
          </cell>
          <cell r="K2958" t="str">
            <v>M0</v>
          </cell>
          <cell r="L2958" t="str">
            <v>7915</v>
          </cell>
          <cell r="M2958" t="str">
            <v>S</v>
          </cell>
          <cell r="N2958">
            <v>0</v>
          </cell>
        </row>
        <row r="2959">
          <cell r="A2959" t="str">
            <v>FG-TAR-HBR-AS-0012</v>
          </cell>
          <cell r="B2959" t="str">
            <v>CINT</v>
          </cell>
          <cell r="C2959" t="str">
            <v/>
          </cell>
          <cell r="D2959" t="str">
            <v>TARO O P GOLD BROWN N4</v>
          </cell>
          <cell r="E2959">
            <v>0</v>
          </cell>
          <cell r="F2959" t="str">
            <v>FERF</v>
          </cell>
          <cell r="G2959" t="str">
            <v>CI_HBR</v>
          </cell>
          <cell r="H2959" t="str">
            <v>PC</v>
          </cell>
          <cell r="I2959" t="str">
            <v>CPR</v>
          </cell>
          <cell r="J2959" t="str">
            <v/>
          </cell>
          <cell r="K2959" t="str">
            <v>M0</v>
          </cell>
          <cell r="L2959" t="str">
            <v>7915</v>
          </cell>
          <cell r="M2959" t="str">
            <v>S</v>
          </cell>
          <cell r="N2959">
            <v>0</v>
          </cell>
        </row>
        <row r="2960">
          <cell r="A2960" t="str">
            <v>FG-TAR-HBR-AS-0013</v>
          </cell>
          <cell r="B2960" t="str">
            <v>CINT</v>
          </cell>
          <cell r="C2960" t="str">
            <v/>
          </cell>
          <cell r="D2960" t="str">
            <v>TARO O P GOLD CREAM N5</v>
          </cell>
          <cell r="E2960">
            <v>0</v>
          </cell>
          <cell r="F2960" t="str">
            <v>FERF</v>
          </cell>
          <cell r="G2960" t="str">
            <v>CI_HBR</v>
          </cell>
          <cell r="H2960" t="str">
            <v>PC</v>
          </cell>
          <cell r="I2960" t="str">
            <v>CPR</v>
          </cell>
          <cell r="J2960" t="str">
            <v/>
          </cell>
          <cell r="K2960" t="str">
            <v>M0</v>
          </cell>
          <cell r="L2960" t="str">
            <v>7915</v>
          </cell>
          <cell r="M2960" t="str">
            <v>S</v>
          </cell>
          <cell r="N2960">
            <v>0</v>
          </cell>
        </row>
        <row r="2961">
          <cell r="A2961" t="str">
            <v>FG-TAR-HBR-AS-0014</v>
          </cell>
          <cell r="B2961" t="str">
            <v>CINT</v>
          </cell>
          <cell r="C2961" t="str">
            <v/>
          </cell>
          <cell r="D2961" t="str">
            <v>TARO O P GOLD GREEN D6</v>
          </cell>
          <cell r="E2961">
            <v>0</v>
          </cell>
          <cell r="F2961" t="str">
            <v>FERF</v>
          </cell>
          <cell r="G2961" t="str">
            <v>CI_HBR</v>
          </cell>
          <cell r="H2961" t="str">
            <v>PC</v>
          </cell>
          <cell r="I2961" t="str">
            <v>CPR</v>
          </cell>
          <cell r="J2961" t="str">
            <v/>
          </cell>
          <cell r="K2961" t="str">
            <v>M0</v>
          </cell>
          <cell r="L2961" t="str">
            <v>7915</v>
          </cell>
          <cell r="M2961" t="str">
            <v>S</v>
          </cell>
          <cell r="N2961">
            <v>0</v>
          </cell>
        </row>
        <row r="2962">
          <cell r="A2962" t="str">
            <v>FG-TAR-HBR-AS-0015</v>
          </cell>
          <cell r="B2962" t="str">
            <v>CINT</v>
          </cell>
          <cell r="C2962" t="str">
            <v/>
          </cell>
          <cell r="D2962" t="str">
            <v>TARO O P GOLD GREEN L6</v>
          </cell>
          <cell r="E2962">
            <v>0</v>
          </cell>
          <cell r="F2962" t="str">
            <v>FERF</v>
          </cell>
          <cell r="G2962" t="str">
            <v>CI_HBR</v>
          </cell>
          <cell r="H2962" t="str">
            <v>PC</v>
          </cell>
          <cell r="I2962" t="str">
            <v>CPR</v>
          </cell>
          <cell r="J2962" t="str">
            <v/>
          </cell>
          <cell r="K2962" t="str">
            <v>M0</v>
          </cell>
          <cell r="L2962" t="str">
            <v>7915</v>
          </cell>
          <cell r="M2962" t="str">
            <v>S</v>
          </cell>
          <cell r="N2962">
            <v>0</v>
          </cell>
        </row>
        <row r="2963">
          <cell r="A2963" t="str">
            <v>FG-TAR-HBR-AS-0016</v>
          </cell>
          <cell r="B2963" t="str">
            <v>CINT</v>
          </cell>
          <cell r="C2963" t="str">
            <v/>
          </cell>
          <cell r="D2963" t="str">
            <v>TARO O P GOLD RED D3</v>
          </cell>
          <cell r="E2963">
            <v>0</v>
          </cell>
          <cell r="F2963" t="str">
            <v>FERF</v>
          </cell>
          <cell r="G2963" t="str">
            <v>CI_HBR</v>
          </cell>
          <cell r="H2963" t="str">
            <v>PC</v>
          </cell>
          <cell r="I2963" t="str">
            <v>CPR</v>
          </cell>
          <cell r="J2963" t="str">
            <v/>
          </cell>
          <cell r="K2963" t="str">
            <v>M0</v>
          </cell>
          <cell r="L2963" t="str">
            <v>7915</v>
          </cell>
          <cell r="M2963" t="str">
            <v>S</v>
          </cell>
          <cell r="N2963">
            <v>0</v>
          </cell>
        </row>
        <row r="2964">
          <cell r="A2964" t="str">
            <v>FG-TAR-HBR-AS-0017</v>
          </cell>
          <cell r="B2964" t="str">
            <v>CINT</v>
          </cell>
          <cell r="C2964" t="str">
            <v/>
          </cell>
          <cell r="D2964" t="str">
            <v>TARO O P GOLD RED N3</v>
          </cell>
          <cell r="E2964">
            <v>0</v>
          </cell>
          <cell r="F2964" t="str">
            <v>FERF</v>
          </cell>
          <cell r="G2964" t="str">
            <v>CI_HBR</v>
          </cell>
          <cell r="H2964" t="str">
            <v>PC</v>
          </cell>
          <cell r="I2964" t="str">
            <v>CPR</v>
          </cell>
          <cell r="J2964" t="str">
            <v/>
          </cell>
          <cell r="K2964" t="str">
            <v>M0</v>
          </cell>
          <cell r="L2964" t="str">
            <v>7915</v>
          </cell>
          <cell r="M2964" t="str">
            <v>S</v>
          </cell>
          <cell r="N2964">
            <v>0</v>
          </cell>
        </row>
        <row r="2965">
          <cell r="A2965" t="str">
            <v>FG-TAR-HBR-AS-0018</v>
          </cell>
          <cell r="B2965" t="str">
            <v>CINT</v>
          </cell>
          <cell r="C2965" t="str">
            <v/>
          </cell>
          <cell r="D2965" t="str">
            <v>TARO O P GOLD VANITY BROWN A4</v>
          </cell>
          <cell r="E2965">
            <v>0</v>
          </cell>
          <cell r="F2965" t="str">
            <v>FERF</v>
          </cell>
          <cell r="G2965" t="str">
            <v>CI_HBR</v>
          </cell>
          <cell r="H2965" t="str">
            <v>PC</v>
          </cell>
          <cell r="I2965" t="str">
            <v>CPR</v>
          </cell>
          <cell r="J2965" t="str">
            <v/>
          </cell>
          <cell r="K2965" t="str">
            <v>M0</v>
          </cell>
          <cell r="L2965" t="str">
            <v>7915</v>
          </cell>
          <cell r="M2965" t="str">
            <v>S</v>
          </cell>
          <cell r="N2965">
            <v>0</v>
          </cell>
        </row>
        <row r="2966">
          <cell r="A2966" t="str">
            <v>FG-TAR-HBR-AS-0019</v>
          </cell>
          <cell r="B2966" t="str">
            <v>CINT</v>
          </cell>
          <cell r="C2966" t="str">
            <v/>
          </cell>
          <cell r="D2966" t="str">
            <v>TARO O P GOLD VANITY RED A3</v>
          </cell>
          <cell r="E2966">
            <v>0</v>
          </cell>
          <cell r="F2966" t="str">
            <v>FERF</v>
          </cell>
          <cell r="G2966" t="str">
            <v>CI_HBR</v>
          </cell>
          <cell r="H2966" t="str">
            <v>PC</v>
          </cell>
          <cell r="I2966" t="str">
            <v>CPR</v>
          </cell>
          <cell r="J2966" t="str">
            <v/>
          </cell>
          <cell r="K2966" t="str">
            <v>M0</v>
          </cell>
          <cell r="L2966" t="str">
            <v>7915</v>
          </cell>
          <cell r="M2966" t="str">
            <v>S</v>
          </cell>
          <cell r="N2966">
            <v>0</v>
          </cell>
        </row>
        <row r="2967">
          <cell r="A2967" t="str">
            <v>FG-TAR-HBR-AS-0020</v>
          </cell>
          <cell r="B2967" t="str">
            <v>CINT</v>
          </cell>
          <cell r="C2967" t="str">
            <v/>
          </cell>
          <cell r="D2967" t="str">
            <v>TARO O P SILVER BLACK D7</v>
          </cell>
          <cell r="E2967">
            <v>0</v>
          </cell>
          <cell r="F2967" t="str">
            <v>FERF</v>
          </cell>
          <cell r="G2967" t="str">
            <v>CI_HBR</v>
          </cell>
          <cell r="H2967" t="str">
            <v>PC</v>
          </cell>
          <cell r="I2967" t="str">
            <v>CPR</v>
          </cell>
          <cell r="J2967" t="str">
            <v/>
          </cell>
          <cell r="K2967" t="str">
            <v>M0</v>
          </cell>
          <cell r="L2967" t="str">
            <v>7915</v>
          </cell>
          <cell r="M2967" t="str">
            <v>S</v>
          </cell>
          <cell r="N2967">
            <v>0</v>
          </cell>
        </row>
        <row r="2968">
          <cell r="A2968" t="str">
            <v>FG-TAR-HBR-AS-0021</v>
          </cell>
          <cell r="B2968" t="str">
            <v>CINT</v>
          </cell>
          <cell r="C2968" t="str">
            <v/>
          </cell>
          <cell r="D2968" t="str">
            <v>TARO O P SILVER BLACK L7</v>
          </cell>
          <cell r="E2968">
            <v>0</v>
          </cell>
          <cell r="F2968" t="str">
            <v>FERF</v>
          </cell>
          <cell r="G2968" t="str">
            <v>CI_HBR</v>
          </cell>
          <cell r="H2968" t="str">
            <v>PC</v>
          </cell>
          <cell r="I2968" t="str">
            <v>CPR</v>
          </cell>
          <cell r="J2968" t="str">
            <v/>
          </cell>
          <cell r="K2968" t="str">
            <v>M0</v>
          </cell>
          <cell r="L2968" t="str">
            <v>7915</v>
          </cell>
          <cell r="M2968" t="str">
            <v>S</v>
          </cell>
          <cell r="N2968">
            <v>0</v>
          </cell>
        </row>
        <row r="2969">
          <cell r="A2969" t="str">
            <v>FG-TAR-HBR-AS-0022</v>
          </cell>
          <cell r="B2969" t="str">
            <v>CINT</v>
          </cell>
          <cell r="C2969" t="str">
            <v/>
          </cell>
          <cell r="D2969" t="str">
            <v>TARO O P SILVER BLACK O7</v>
          </cell>
          <cell r="E2969">
            <v>0</v>
          </cell>
          <cell r="F2969" t="str">
            <v>FERF</v>
          </cell>
          <cell r="G2969" t="str">
            <v>CI_HBR</v>
          </cell>
          <cell r="H2969" t="str">
            <v>PC</v>
          </cell>
          <cell r="I2969" t="str">
            <v>CPR</v>
          </cell>
          <cell r="J2969" t="str">
            <v/>
          </cell>
          <cell r="K2969" t="str">
            <v>M0</v>
          </cell>
          <cell r="L2969" t="str">
            <v>7915</v>
          </cell>
          <cell r="M2969" t="str">
            <v>S</v>
          </cell>
          <cell r="N2969">
            <v>0</v>
          </cell>
        </row>
        <row r="2970">
          <cell r="A2970" t="str">
            <v>FG-TAR-HBR-AS-0023</v>
          </cell>
          <cell r="B2970" t="str">
            <v>CINT</v>
          </cell>
          <cell r="C2970" t="str">
            <v/>
          </cell>
          <cell r="D2970" t="str">
            <v>TARO O P SILVER BLUE D1</v>
          </cell>
          <cell r="E2970">
            <v>0</v>
          </cell>
          <cell r="F2970" t="str">
            <v>FERF</v>
          </cell>
          <cell r="G2970" t="str">
            <v>CI_HBR</v>
          </cell>
          <cell r="H2970" t="str">
            <v>PC</v>
          </cell>
          <cell r="I2970" t="str">
            <v>CPR</v>
          </cell>
          <cell r="J2970" t="str">
            <v/>
          </cell>
          <cell r="K2970" t="str">
            <v>M0</v>
          </cell>
          <cell r="L2970" t="str">
            <v>7915</v>
          </cell>
          <cell r="M2970" t="str">
            <v>S</v>
          </cell>
          <cell r="N2970">
            <v>0</v>
          </cell>
        </row>
        <row r="2971">
          <cell r="A2971" t="str">
            <v>FG-TAR-HBR-AS-0024</v>
          </cell>
          <cell r="B2971" t="str">
            <v>CINT</v>
          </cell>
          <cell r="C2971" t="str">
            <v/>
          </cell>
          <cell r="D2971" t="str">
            <v>TARO O P SILVER BLUE L1</v>
          </cell>
          <cell r="E2971">
            <v>44847</v>
          </cell>
          <cell r="F2971" t="str">
            <v>FERF</v>
          </cell>
          <cell r="G2971" t="str">
            <v>CI_HBR</v>
          </cell>
          <cell r="H2971" t="str">
            <v>PC</v>
          </cell>
          <cell r="I2971" t="str">
            <v>CPR</v>
          </cell>
          <cell r="J2971" t="str">
            <v/>
          </cell>
          <cell r="K2971" t="str">
            <v>M0</v>
          </cell>
          <cell r="L2971" t="str">
            <v>7915</v>
          </cell>
          <cell r="M2971" t="str">
            <v>S</v>
          </cell>
          <cell r="N2971">
            <v>228412</v>
          </cell>
        </row>
        <row r="2972">
          <cell r="A2972" t="str">
            <v>FG-TAR-HBR-AS-0025</v>
          </cell>
          <cell r="B2972" t="str">
            <v>CINT</v>
          </cell>
          <cell r="C2972" t="str">
            <v/>
          </cell>
          <cell r="D2972" t="str">
            <v>TARO O P SILVER BROWN D4 + KANTONG</v>
          </cell>
          <cell r="E2972">
            <v>0</v>
          </cell>
          <cell r="F2972" t="str">
            <v>FERF</v>
          </cell>
          <cell r="G2972" t="str">
            <v>CI_HBR</v>
          </cell>
          <cell r="H2972" t="str">
            <v>PC</v>
          </cell>
          <cell r="I2972" t="str">
            <v>CPR</v>
          </cell>
          <cell r="J2972" t="str">
            <v/>
          </cell>
          <cell r="K2972" t="str">
            <v>M0</v>
          </cell>
          <cell r="L2972" t="str">
            <v>7915</v>
          </cell>
          <cell r="M2972" t="str">
            <v>S</v>
          </cell>
          <cell r="N2972">
            <v>0</v>
          </cell>
        </row>
        <row r="2973">
          <cell r="A2973" t="str">
            <v>FG-TAR-HBR-AS-0026</v>
          </cell>
          <cell r="B2973" t="str">
            <v>CINT</v>
          </cell>
          <cell r="C2973" t="str">
            <v/>
          </cell>
          <cell r="D2973" t="str">
            <v>TARO O P SILVER BROWN N4</v>
          </cell>
          <cell r="E2973">
            <v>0</v>
          </cell>
          <cell r="F2973" t="str">
            <v>FERF</v>
          </cell>
          <cell r="G2973" t="str">
            <v>CI_HBR</v>
          </cell>
          <cell r="H2973" t="str">
            <v>PC</v>
          </cell>
          <cell r="I2973" t="str">
            <v>CPR</v>
          </cell>
          <cell r="J2973" t="str">
            <v/>
          </cell>
          <cell r="K2973" t="str">
            <v>M0</v>
          </cell>
          <cell r="L2973" t="str">
            <v>7915</v>
          </cell>
          <cell r="M2973" t="str">
            <v>S</v>
          </cell>
          <cell r="N2973">
            <v>0</v>
          </cell>
        </row>
        <row r="2974">
          <cell r="A2974" t="str">
            <v>FG-TAR-HBR-AS-0027</v>
          </cell>
          <cell r="B2974" t="str">
            <v>CINT</v>
          </cell>
          <cell r="C2974" t="str">
            <v/>
          </cell>
          <cell r="D2974" t="str">
            <v>TARO O P SILVER BROWN O4</v>
          </cell>
          <cell r="E2974">
            <v>0</v>
          </cell>
          <cell r="F2974" t="str">
            <v>FERF</v>
          </cell>
          <cell r="G2974" t="str">
            <v>CI_HBR</v>
          </cell>
          <cell r="H2974" t="str">
            <v>PC</v>
          </cell>
          <cell r="I2974" t="str">
            <v>CPR</v>
          </cell>
          <cell r="J2974" t="str">
            <v/>
          </cell>
          <cell r="K2974" t="str">
            <v>M0</v>
          </cell>
          <cell r="L2974" t="str">
            <v>7915</v>
          </cell>
          <cell r="M2974" t="str">
            <v>S</v>
          </cell>
          <cell r="N2974">
            <v>0</v>
          </cell>
        </row>
        <row r="2975">
          <cell r="A2975" t="str">
            <v>FG-TAR-HBR-AS-0028</v>
          </cell>
          <cell r="B2975" t="str">
            <v>CINT</v>
          </cell>
          <cell r="C2975" t="str">
            <v/>
          </cell>
          <cell r="D2975" t="str">
            <v>TARO O P SILVER CREAM N5</v>
          </cell>
          <cell r="E2975">
            <v>0</v>
          </cell>
          <cell r="F2975" t="str">
            <v>FERF</v>
          </cell>
          <cell r="G2975" t="str">
            <v>CI_HBR</v>
          </cell>
          <cell r="H2975" t="str">
            <v>PC</v>
          </cell>
          <cell r="I2975" t="str">
            <v>CPR</v>
          </cell>
          <cell r="J2975" t="str">
            <v/>
          </cell>
          <cell r="K2975" t="str">
            <v>M0</v>
          </cell>
          <cell r="L2975" t="str">
            <v>7915</v>
          </cell>
          <cell r="M2975" t="str">
            <v>S</v>
          </cell>
          <cell r="N2975">
            <v>0</v>
          </cell>
        </row>
        <row r="2976">
          <cell r="A2976" t="str">
            <v>FG-TAR-HBR-AS-0029</v>
          </cell>
          <cell r="B2976" t="str">
            <v>CINT</v>
          </cell>
          <cell r="C2976" t="str">
            <v/>
          </cell>
          <cell r="D2976" t="str">
            <v>TARO O P SILVER GREEN D6</v>
          </cell>
          <cell r="E2976">
            <v>0</v>
          </cell>
          <cell r="F2976" t="str">
            <v>FERF</v>
          </cell>
          <cell r="G2976" t="str">
            <v>CI_HBR</v>
          </cell>
          <cell r="H2976" t="str">
            <v>PC</v>
          </cell>
          <cell r="I2976" t="str">
            <v>CPR</v>
          </cell>
          <cell r="J2976" t="str">
            <v/>
          </cell>
          <cell r="K2976" t="str">
            <v>M0</v>
          </cell>
          <cell r="L2976" t="str">
            <v>7915</v>
          </cell>
          <cell r="M2976" t="str">
            <v>S</v>
          </cell>
          <cell r="N2976">
            <v>0</v>
          </cell>
        </row>
        <row r="2977">
          <cell r="A2977" t="str">
            <v>FG-TAR-HBR-AS-0030</v>
          </cell>
          <cell r="B2977" t="str">
            <v>CINT</v>
          </cell>
          <cell r="C2977" t="str">
            <v/>
          </cell>
          <cell r="D2977" t="str">
            <v>TARO O P SILVER GREEN L6</v>
          </cell>
          <cell r="E2977">
            <v>0</v>
          </cell>
          <cell r="F2977" t="str">
            <v>FERF</v>
          </cell>
          <cell r="G2977" t="str">
            <v>CI_HBR</v>
          </cell>
          <cell r="H2977" t="str">
            <v>PC</v>
          </cell>
          <cell r="I2977" t="str">
            <v>CPR</v>
          </cell>
          <cell r="J2977" t="str">
            <v/>
          </cell>
          <cell r="K2977" t="str">
            <v>M0</v>
          </cell>
          <cell r="L2977" t="str">
            <v>7915</v>
          </cell>
          <cell r="M2977" t="str">
            <v>S</v>
          </cell>
          <cell r="N2977">
            <v>0</v>
          </cell>
        </row>
        <row r="2978">
          <cell r="A2978" t="str">
            <v>FG-TAR-HBR-AS-0031</v>
          </cell>
          <cell r="B2978" t="str">
            <v>CINT</v>
          </cell>
          <cell r="C2978" t="str">
            <v/>
          </cell>
          <cell r="D2978" t="str">
            <v>TARO O P SILVER GREY O2</v>
          </cell>
          <cell r="E2978">
            <v>0</v>
          </cell>
          <cell r="F2978" t="str">
            <v>FERF</v>
          </cell>
          <cell r="G2978" t="str">
            <v>CI_HBR</v>
          </cell>
          <cell r="H2978" t="str">
            <v>PC</v>
          </cell>
          <cell r="I2978" t="str">
            <v>CPR</v>
          </cell>
          <cell r="J2978" t="str">
            <v/>
          </cell>
          <cell r="K2978" t="str">
            <v>M0</v>
          </cell>
          <cell r="L2978" t="str">
            <v>7915</v>
          </cell>
          <cell r="M2978" t="str">
            <v>S</v>
          </cell>
          <cell r="N2978">
            <v>0</v>
          </cell>
        </row>
        <row r="2979">
          <cell r="A2979" t="str">
            <v>FG-TAR-HBR-AS-0032</v>
          </cell>
          <cell r="B2979" t="str">
            <v>CINT</v>
          </cell>
          <cell r="C2979" t="str">
            <v/>
          </cell>
          <cell r="D2979" t="str">
            <v>TARO O P SILVER ORANGE AMAZONE</v>
          </cell>
          <cell r="E2979">
            <v>0</v>
          </cell>
          <cell r="F2979" t="str">
            <v>FERF</v>
          </cell>
          <cell r="G2979" t="str">
            <v>CI_HBR</v>
          </cell>
          <cell r="H2979" t="str">
            <v>PC</v>
          </cell>
          <cell r="I2979" t="str">
            <v>CPR</v>
          </cell>
          <cell r="J2979" t="str">
            <v/>
          </cell>
          <cell r="K2979" t="str">
            <v>M0</v>
          </cell>
          <cell r="L2979" t="str">
            <v>7915</v>
          </cell>
          <cell r="M2979" t="str">
            <v>S</v>
          </cell>
          <cell r="N2979">
            <v>0</v>
          </cell>
        </row>
        <row r="2980">
          <cell r="A2980" t="str">
            <v>FG-TAR-HBR-AS-0033</v>
          </cell>
          <cell r="B2980" t="str">
            <v>CINT</v>
          </cell>
          <cell r="C2980" t="str">
            <v/>
          </cell>
          <cell r="D2980" t="str">
            <v>TARO O P SILVER RED D3</v>
          </cell>
          <cell r="E2980">
            <v>45265</v>
          </cell>
          <cell r="F2980" t="str">
            <v>FERF</v>
          </cell>
          <cell r="G2980" t="str">
            <v>CI_HBR</v>
          </cell>
          <cell r="H2980" t="str">
            <v>PC</v>
          </cell>
          <cell r="I2980" t="str">
            <v>CPR</v>
          </cell>
          <cell r="J2980" t="str">
            <v/>
          </cell>
          <cell r="K2980" t="str">
            <v>M0</v>
          </cell>
          <cell r="L2980" t="str">
            <v>7915</v>
          </cell>
          <cell r="M2980" t="str">
            <v>S</v>
          </cell>
          <cell r="N2980">
            <v>235656</v>
          </cell>
        </row>
        <row r="2981">
          <cell r="A2981" t="str">
            <v>FG-TAR-HBR-AS-0034</v>
          </cell>
          <cell r="B2981" t="str">
            <v>CINT</v>
          </cell>
          <cell r="C2981" t="str">
            <v/>
          </cell>
          <cell r="D2981" t="str">
            <v>TARO O P SILVER RED N3</v>
          </cell>
          <cell r="E2981">
            <v>44834</v>
          </cell>
          <cell r="F2981" t="str">
            <v>FERF</v>
          </cell>
          <cell r="G2981" t="str">
            <v>CI_HBR</v>
          </cell>
          <cell r="H2981" t="str">
            <v>PC</v>
          </cell>
          <cell r="I2981" t="str">
            <v>CPR</v>
          </cell>
          <cell r="J2981" t="str">
            <v/>
          </cell>
          <cell r="K2981" t="str">
            <v>M0</v>
          </cell>
          <cell r="L2981" t="str">
            <v>7915</v>
          </cell>
          <cell r="M2981" t="str">
            <v>S</v>
          </cell>
          <cell r="N2981">
            <v>316821</v>
          </cell>
        </row>
        <row r="2982">
          <cell r="A2982" t="str">
            <v>FG-TAR-HBR-AS-0035</v>
          </cell>
          <cell r="B2982" t="str">
            <v>CINT</v>
          </cell>
          <cell r="C2982" t="str">
            <v/>
          </cell>
          <cell r="D2982" t="str">
            <v>TARO O P SILVER VANITY BROWN</v>
          </cell>
          <cell r="E2982">
            <v>0</v>
          </cell>
          <cell r="F2982" t="str">
            <v>FERF</v>
          </cell>
          <cell r="G2982" t="str">
            <v>CI_HBR</v>
          </cell>
          <cell r="H2982" t="str">
            <v>PC</v>
          </cell>
          <cell r="I2982" t="str">
            <v>CPR</v>
          </cell>
          <cell r="J2982" t="str">
            <v/>
          </cell>
          <cell r="K2982" t="str">
            <v>M0</v>
          </cell>
          <cell r="L2982" t="str">
            <v>7915</v>
          </cell>
          <cell r="M2982" t="str">
            <v>S</v>
          </cell>
          <cell r="N2982">
            <v>0</v>
          </cell>
        </row>
        <row r="2983">
          <cell r="A2983" t="str">
            <v>FG-TAR-HBR-AS-0036</v>
          </cell>
          <cell r="B2983" t="str">
            <v>CINT</v>
          </cell>
          <cell r="C2983" t="str">
            <v/>
          </cell>
          <cell r="D2983" t="str">
            <v>TARO O P SILVER VANITY RED A3</v>
          </cell>
          <cell r="E2983">
            <v>0</v>
          </cell>
          <cell r="F2983" t="str">
            <v>FERF</v>
          </cell>
          <cell r="G2983" t="str">
            <v>CI_HBR</v>
          </cell>
          <cell r="H2983" t="str">
            <v>PC</v>
          </cell>
          <cell r="I2983" t="str">
            <v>CPR</v>
          </cell>
          <cell r="J2983" t="str">
            <v/>
          </cell>
          <cell r="K2983" t="str">
            <v>M0</v>
          </cell>
          <cell r="L2983" t="str">
            <v>7915</v>
          </cell>
          <cell r="M2983" t="str">
            <v>S</v>
          </cell>
          <cell r="N2983">
            <v>0</v>
          </cell>
        </row>
        <row r="2984">
          <cell r="A2984" t="str">
            <v>FG-TAR-HBR-AS-0037</v>
          </cell>
          <cell r="B2984" t="str">
            <v>CINT</v>
          </cell>
          <cell r="C2984" t="str">
            <v/>
          </cell>
          <cell r="D2984" t="str">
            <v>TARO S GOLD GREEN L6 BORDIR</v>
          </cell>
          <cell r="E2984">
            <v>0</v>
          </cell>
          <cell r="F2984" t="str">
            <v>FERF</v>
          </cell>
          <cell r="G2984" t="str">
            <v>CI_HBR</v>
          </cell>
          <cell r="H2984" t="str">
            <v>PC</v>
          </cell>
          <cell r="I2984" t="str">
            <v>CPR</v>
          </cell>
          <cell r="J2984" t="str">
            <v/>
          </cell>
          <cell r="K2984" t="str">
            <v>M0</v>
          </cell>
          <cell r="L2984" t="str">
            <v>7915</v>
          </cell>
          <cell r="M2984" t="str">
            <v>S</v>
          </cell>
          <cell r="N2984">
            <v>0</v>
          </cell>
        </row>
        <row r="2985">
          <cell r="A2985" t="str">
            <v>FG-TAR-HBR-AS-0038</v>
          </cell>
          <cell r="B2985" t="str">
            <v>CINT</v>
          </cell>
          <cell r="C2985" t="str">
            <v/>
          </cell>
          <cell r="D2985" t="str">
            <v>TARO S P CREAM BLACK D7</v>
          </cell>
          <cell r="E2985">
            <v>0</v>
          </cell>
          <cell r="F2985" t="str">
            <v>FERF</v>
          </cell>
          <cell r="G2985" t="str">
            <v>CI_HBR</v>
          </cell>
          <cell r="H2985" t="str">
            <v>PC</v>
          </cell>
          <cell r="I2985" t="str">
            <v>CPR</v>
          </cell>
          <cell r="J2985" t="str">
            <v/>
          </cell>
          <cell r="K2985" t="str">
            <v>M0</v>
          </cell>
          <cell r="L2985" t="str">
            <v>7915</v>
          </cell>
          <cell r="M2985" t="str">
            <v>S</v>
          </cell>
          <cell r="N2985">
            <v>0</v>
          </cell>
        </row>
        <row r="2986">
          <cell r="A2986" t="str">
            <v>FG-TAR-HBR-AS-0039</v>
          </cell>
          <cell r="B2986" t="str">
            <v>CINT</v>
          </cell>
          <cell r="C2986" t="str">
            <v/>
          </cell>
          <cell r="D2986" t="str">
            <v>TARO S P CREAM BLUE D1</v>
          </cell>
          <cell r="E2986">
            <v>0</v>
          </cell>
          <cell r="F2986" t="str">
            <v>FERF</v>
          </cell>
          <cell r="G2986" t="str">
            <v>CI_HBR</v>
          </cell>
          <cell r="H2986" t="str">
            <v>PC</v>
          </cell>
          <cell r="I2986" t="str">
            <v>CPR</v>
          </cell>
          <cell r="J2986" t="str">
            <v/>
          </cell>
          <cell r="K2986" t="str">
            <v>M0</v>
          </cell>
          <cell r="L2986" t="str">
            <v>7915</v>
          </cell>
          <cell r="M2986" t="str">
            <v>S</v>
          </cell>
          <cell r="N2986">
            <v>0</v>
          </cell>
        </row>
        <row r="2987">
          <cell r="A2987" t="str">
            <v>FG-TAR-HBR-AS-0040</v>
          </cell>
          <cell r="B2987" t="str">
            <v>CINT</v>
          </cell>
          <cell r="C2987" t="str">
            <v/>
          </cell>
          <cell r="D2987" t="str">
            <v>TARO S P CREAM BLUE L1</v>
          </cell>
          <cell r="E2987">
            <v>0</v>
          </cell>
          <cell r="F2987" t="str">
            <v>FERF</v>
          </cell>
          <cell r="G2987" t="str">
            <v>CI_HBR</v>
          </cell>
          <cell r="H2987" t="str">
            <v>PC</v>
          </cell>
          <cell r="I2987" t="str">
            <v>CPR</v>
          </cell>
          <cell r="J2987" t="str">
            <v/>
          </cell>
          <cell r="K2987" t="str">
            <v>M0</v>
          </cell>
          <cell r="L2987" t="str">
            <v>7915</v>
          </cell>
          <cell r="M2987" t="str">
            <v>S</v>
          </cell>
          <cell r="N2987">
            <v>0</v>
          </cell>
        </row>
        <row r="2988">
          <cell r="A2988" t="str">
            <v>FG-TAR-HBR-AS-0041</v>
          </cell>
          <cell r="B2988" t="str">
            <v>CINT</v>
          </cell>
          <cell r="C2988" t="str">
            <v/>
          </cell>
          <cell r="D2988" t="str">
            <v>TARO S P CREAM CREAM N5 + KANTONG JALA</v>
          </cell>
          <cell r="E2988">
            <v>0</v>
          </cell>
          <cell r="F2988" t="str">
            <v>FERF</v>
          </cell>
          <cell r="G2988" t="str">
            <v>CI_HBR</v>
          </cell>
          <cell r="H2988" t="str">
            <v>PC</v>
          </cell>
          <cell r="I2988" t="str">
            <v>CPR</v>
          </cell>
          <cell r="J2988" t="str">
            <v/>
          </cell>
          <cell r="K2988" t="str">
            <v>M0</v>
          </cell>
          <cell r="L2988" t="str">
            <v>7915</v>
          </cell>
          <cell r="M2988" t="str">
            <v>S</v>
          </cell>
          <cell r="N2988">
            <v>0</v>
          </cell>
        </row>
        <row r="2989">
          <cell r="A2989" t="str">
            <v>FG-TAR-HBR-AS-0042</v>
          </cell>
          <cell r="B2989" t="str">
            <v>CINT</v>
          </cell>
          <cell r="C2989" t="str">
            <v/>
          </cell>
          <cell r="D2989" t="str">
            <v>TARO S P CREAM GREEN D6</v>
          </cell>
          <cell r="E2989">
            <v>0</v>
          </cell>
          <cell r="F2989" t="str">
            <v>FERF</v>
          </cell>
          <cell r="G2989" t="str">
            <v>CI_HBR</v>
          </cell>
          <cell r="H2989" t="str">
            <v>PC</v>
          </cell>
          <cell r="I2989" t="str">
            <v>CPR</v>
          </cell>
          <cell r="J2989" t="str">
            <v/>
          </cell>
          <cell r="K2989" t="str">
            <v>M0</v>
          </cell>
          <cell r="L2989" t="str">
            <v>7915</v>
          </cell>
          <cell r="M2989" t="str">
            <v>S</v>
          </cell>
          <cell r="N2989">
            <v>0</v>
          </cell>
        </row>
        <row r="2990">
          <cell r="A2990" t="str">
            <v>FG-TAR-HBR-AS-0043</v>
          </cell>
          <cell r="B2990" t="str">
            <v>CINT</v>
          </cell>
          <cell r="C2990" t="str">
            <v/>
          </cell>
          <cell r="D2990" t="str">
            <v>TARO S P GOLD BLACK D7</v>
          </cell>
          <cell r="E2990">
            <v>45175</v>
          </cell>
          <cell r="F2990" t="str">
            <v>FERF</v>
          </cell>
          <cell r="G2990" t="str">
            <v>CI_HBR</v>
          </cell>
          <cell r="H2990" t="str">
            <v>PC</v>
          </cell>
          <cell r="I2990" t="str">
            <v>CPR</v>
          </cell>
          <cell r="J2990" t="str">
            <v/>
          </cell>
          <cell r="K2990" t="str">
            <v>M0</v>
          </cell>
          <cell r="L2990" t="str">
            <v>7915</v>
          </cell>
          <cell r="M2990" t="str">
            <v>S</v>
          </cell>
          <cell r="N2990">
            <v>260097</v>
          </cell>
        </row>
        <row r="2991">
          <cell r="A2991" t="str">
            <v>FG-TAR-HBR-AS-0044</v>
          </cell>
          <cell r="B2991" t="str">
            <v>CINT</v>
          </cell>
          <cell r="C2991" t="str">
            <v/>
          </cell>
          <cell r="D2991" t="str">
            <v>TARO S P GOLD BLACK O7</v>
          </cell>
          <cell r="E2991">
            <v>0</v>
          </cell>
          <cell r="F2991" t="str">
            <v>FERF</v>
          </cell>
          <cell r="G2991" t="str">
            <v>CI_HBR</v>
          </cell>
          <cell r="H2991" t="str">
            <v>PC</v>
          </cell>
          <cell r="I2991" t="str">
            <v>CPR</v>
          </cell>
          <cell r="J2991" t="str">
            <v/>
          </cell>
          <cell r="K2991" t="str">
            <v>M0</v>
          </cell>
          <cell r="L2991" t="str">
            <v>7915</v>
          </cell>
          <cell r="M2991" t="str">
            <v>S</v>
          </cell>
          <cell r="N2991">
            <v>0</v>
          </cell>
        </row>
        <row r="2992">
          <cell r="A2992" t="str">
            <v>FG-TAR-HBR-AS-0045</v>
          </cell>
          <cell r="B2992" t="str">
            <v>CINT</v>
          </cell>
          <cell r="C2992" t="str">
            <v/>
          </cell>
          <cell r="D2992" t="str">
            <v>TARO S P GOLD BLACK L7</v>
          </cell>
          <cell r="E2992">
            <v>0</v>
          </cell>
          <cell r="F2992" t="str">
            <v>FERF</v>
          </cell>
          <cell r="G2992" t="str">
            <v>CI_HBR</v>
          </cell>
          <cell r="H2992" t="str">
            <v>PC</v>
          </cell>
          <cell r="I2992" t="str">
            <v>CPR</v>
          </cell>
          <cell r="J2992" t="str">
            <v/>
          </cell>
          <cell r="K2992" t="str">
            <v>M0</v>
          </cell>
          <cell r="L2992" t="str">
            <v>7915</v>
          </cell>
          <cell r="M2992" t="str">
            <v>S</v>
          </cell>
          <cell r="N2992">
            <v>0</v>
          </cell>
        </row>
        <row r="2993">
          <cell r="A2993" t="str">
            <v>FG-TAR-HBR-AS-0046</v>
          </cell>
          <cell r="B2993" t="str">
            <v>CINT</v>
          </cell>
          <cell r="C2993" t="str">
            <v/>
          </cell>
          <cell r="D2993" t="str">
            <v>TARO S P GOLD BLUE D1</v>
          </cell>
          <cell r="E2993">
            <v>44804</v>
          </cell>
          <cell r="F2993" t="str">
            <v>FERF</v>
          </cell>
          <cell r="G2993" t="str">
            <v>CI_HBR</v>
          </cell>
          <cell r="H2993" t="str">
            <v>PC</v>
          </cell>
          <cell r="I2993" t="str">
            <v>CPR</v>
          </cell>
          <cell r="J2993" t="str">
            <v/>
          </cell>
          <cell r="K2993" t="str">
            <v>M0</v>
          </cell>
          <cell r="L2993" t="str">
            <v>7915</v>
          </cell>
          <cell r="M2993" t="str">
            <v>S</v>
          </cell>
          <cell r="N2993">
            <v>217548</v>
          </cell>
        </row>
        <row r="2994">
          <cell r="A2994" t="str">
            <v>FG-TAR-HBR-AS-0047</v>
          </cell>
          <cell r="B2994" t="str">
            <v>CINT</v>
          </cell>
          <cell r="C2994" t="str">
            <v/>
          </cell>
          <cell r="D2994" t="str">
            <v>TARO S P GOLD BLUE L1</v>
          </cell>
          <cell r="E2994">
            <v>44847</v>
          </cell>
          <cell r="F2994" t="str">
            <v>FERF</v>
          </cell>
          <cell r="G2994" t="str">
            <v>CI_HBR</v>
          </cell>
          <cell r="H2994" t="str">
            <v>PC</v>
          </cell>
          <cell r="I2994" t="str">
            <v>CPR</v>
          </cell>
          <cell r="J2994" t="str">
            <v/>
          </cell>
          <cell r="K2994" t="str">
            <v>M0</v>
          </cell>
          <cell r="L2994" t="str">
            <v>7915</v>
          </cell>
          <cell r="M2994" t="str">
            <v>S</v>
          </cell>
          <cell r="N2994">
            <v>224237</v>
          </cell>
        </row>
        <row r="2995">
          <cell r="A2995" t="str">
            <v>FG-TAR-HBR-AS-0048</v>
          </cell>
          <cell r="B2995" t="str">
            <v>CINT</v>
          </cell>
          <cell r="C2995" t="str">
            <v/>
          </cell>
          <cell r="D2995" t="str">
            <v>TARO S P GOLD BLUE O1</v>
          </cell>
          <cell r="E2995">
            <v>0</v>
          </cell>
          <cell r="F2995" t="str">
            <v>FERF</v>
          </cell>
          <cell r="G2995" t="str">
            <v>CI_HBR</v>
          </cell>
          <cell r="H2995" t="str">
            <v>PC</v>
          </cell>
          <cell r="I2995" t="str">
            <v>CPR</v>
          </cell>
          <cell r="J2995" t="str">
            <v/>
          </cell>
          <cell r="K2995" t="str">
            <v>M0</v>
          </cell>
          <cell r="L2995" t="str">
            <v>7915</v>
          </cell>
          <cell r="M2995" t="str">
            <v>S</v>
          </cell>
          <cell r="N2995">
            <v>0</v>
          </cell>
        </row>
        <row r="2996">
          <cell r="A2996" t="str">
            <v>FG-TAR-HBR-AS-0049</v>
          </cell>
          <cell r="B2996" t="str">
            <v>CINT</v>
          </cell>
          <cell r="C2996" t="str">
            <v/>
          </cell>
          <cell r="D2996" t="str">
            <v>TARO S P GOLD BROWN N4</v>
          </cell>
          <cell r="E2996">
            <v>44903</v>
          </cell>
          <cell r="F2996" t="str">
            <v>FERF</v>
          </cell>
          <cell r="G2996" t="str">
            <v>CI_HBR</v>
          </cell>
          <cell r="H2996" t="str">
            <v>PC</v>
          </cell>
          <cell r="I2996" t="str">
            <v>CPR</v>
          </cell>
          <cell r="J2996" t="str">
            <v/>
          </cell>
          <cell r="K2996" t="str">
            <v>M0</v>
          </cell>
          <cell r="L2996" t="str">
            <v>7915</v>
          </cell>
          <cell r="M2996" t="str">
            <v>S</v>
          </cell>
          <cell r="N2996">
            <v>228281</v>
          </cell>
        </row>
        <row r="2997">
          <cell r="A2997" t="str">
            <v>FG-TAR-HBR-AS-0050</v>
          </cell>
          <cell r="B2997" t="str">
            <v>CINT</v>
          </cell>
          <cell r="C2997" t="str">
            <v/>
          </cell>
          <cell r="D2997" t="str">
            <v>TARO S P GOLD CREAM N5</v>
          </cell>
          <cell r="E2997">
            <v>0</v>
          </cell>
          <cell r="F2997" t="str">
            <v>FERF</v>
          </cell>
          <cell r="G2997" t="str">
            <v>CI_HBR</v>
          </cell>
          <cell r="H2997" t="str">
            <v>PC</v>
          </cell>
          <cell r="I2997" t="str">
            <v>CPR</v>
          </cell>
          <cell r="J2997" t="str">
            <v/>
          </cell>
          <cell r="K2997" t="str">
            <v>M0</v>
          </cell>
          <cell r="L2997" t="str">
            <v>7915</v>
          </cell>
          <cell r="M2997" t="str">
            <v>S</v>
          </cell>
          <cell r="N2997">
            <v>0</v>
          </cell>
        </row>
        <row r="2998">
          <cell r="A2998" t="str">
            <v>FG-TAR-HBR-AS-0051</v>
          </cell>
          <cell r="B2998" t="str">
            <v>CINT</v>
          </cell>
          <cell r="C2998" t="str">
            <v/>
          </cell>
          <cell r="D2998" t="str">
            <v>TARO S P GOLD CREAM O5</v>
          </cell>
          <cell r="E2998">
            <v>45183</v>
          </cell>
          <cell r="F2998" t="str">
            <v>FERF</v>
          </cell>
          <cell r="G2998" t="str">
            <v>CI_HBR</v>
          </cell>
          <cell r="H2998" t="str">
            <v>PC</v>
          </cell>
          <cell r="I2998" t="str">
            <v>CPR</v>
          </cell>
          <cell r="J2998" t="str">
            <v/>
          </cell>
          <cell r="K2998" t="str">
            <v>M0</v>
          </cell>
          <cell r="L2998" t="str">
            <v>7915</v>
          </cell>
          <cell r="M2998" t="str">
            <v>S</v>
          </cell>
          <cell r="N2998">
            <v>211034</v>
          </cell>
        </row>
        <row r="2999">
          <cell r="A2999" t="str">
            <v>FG-TAR-HBR-AS-0052</v>
          </cell>
          <cell r="B2999" t="str">
            <v>CINT</v>
          </cell>
          <cell r="C2999" t="str">
            <v/>
          </cell>
          <cell r="D2999" t="str">
            <v>TARO S P GOLD D3 GEORGIA</v>
          </cell>
          <cell r="E2999">
            <v>0</v>
          </cell>
          <cell r="F2999" t="str">
            <v>FERF</v>
          </cell>
          <cell r="G2999" t="str">
            <v>CI_HBR</v>
          </cell>
          <cell r="H2999" t="str">
            <v>PC</v>
          </cell>
          <cell r="I2999" t="str">
            <v>CPR</v>
          </cell>
          <cell r="J2999" t="str">
            <v/>
          </cell>
          <cell r="K2999" t="str">
            <v>M0</v>
          </cell>
          <cell r="L2999" t="str">
            <v>7915</v>
          </cell>
          <cell r="M2999" t="str">
            <v>S</v>
          </cell>
          <cell r="N2999">
            <v>0</v>
          </cell>
        </row>
        <row r="3000">
          <cell r="A3000" t="str">
            <v>FG-TAR-HBR-AS-0053</v>
          </cell>
          <cell r="B3000" t="str">
            <v>CINT</v>
          </cell>
          <cell r="C3000" t="str">
            <v/>
          </cell>
          <cell r="D3000" t="str">
            <v>TARO S P GOLD GREEN D6</v>
          </cell>
          <cell r="E3000">
            <v>45232</v>
          </cell>
          <cell r="F3000" t="str">
            <v>FERF</v>
          </cell>
          <cell r="G3000" t="str">
            <v>CI_HBR</v>
          </cell>
          <cell r="H3000" t="str">
            <v>PC</v>
          </cell>
          <cell r="I3000" t="str">
            <v>CPR</v>
          </cell>
          <cell r="J3000" t="str">
            <v/>
          </cell>
          <cell r="K3000" t="str">
            <v>M0</v>
          </cell>
          <cell r="L3000" t="str">
            <v>7915</v>
          </cell>
          <cell r="M3000" t="str">
            <v>S</v>
          </cell>
          <cell r="N3000">
            <v>253064</v>
          </cell>
        </row>
        <row r="3001">
          <cell r="A3001" t="str">
            <v>FG-TAR-HBR-AS-0054</v>
          </cell>
          <cell r="B3001" t="str">
            <v>CINT</v>
          </cell>
          <cell r="C3001" t="str">
            <v/>
          </cell>
          <cell r="D3001" t="str">
            <v>TARO S P GOLD GREEN D6 BORDIR</v>
          </cell>
          <cell r="E3001">
            <v>0</v>
          </cell>
          <cell r="F3001" t="str">
            <v>FERF</v>
          </cell>
          <cell r="G3001" t="str">
            <v>CI_HBR</v>
          </cell>
          <cell r="H3001" t="str">
            <v>PC</v>
          </cell>
          <cell r="I3001" t="str">
            <v>CPR</v>
          </cell>
          <cell r="J3001" t="str">
            <v/>
          </cell>
          <cell r="K3001" t="str">
            <v>M0</v>
          </cell>
          <cell r="L3001" t="str">
            <v>7915</v>
          </cell>
          <cell r="M3001" t="str">
            <v>S</v>
          </cell>
          <cell r="N3001">
            <v>0</v>
          </cell>
        </row>
        <row r="3002">
          <cell r="A3002" t="str">
            <v>FG-TAR-HBR-AS-0055</v>
          </cell>
          <cell r="B3002" t="str">
            <v>CINT</v>
          </cell>
          <cell r="C3002" t="str">
            <v/>
          </cell>
          <cell r="D3002" t="str">
            <v>TARO S P GOLD GREEN L6</v>
          </cell>
          <cell r="E3002">
            <v>45175</v>
          </cell>
          <cell r="F3002" t="str">
            <v>FERF</v>
          </cell>
          <cell r="G3002" t="str">
            <v>CI_HBR</v>
          </cell>
          <cell r="H3002" t="str">
            <v>PC</v>
          </cell>
          <cell r="I3002" t="str">
            <v>CPR</v>
          </cell>
          <cell r="J3002" t="str">
            <v/>
          </cell>
          <cell r="K3002" t="str">
            <v>M0</v>
          </cell>
          <cell r="L3002" t="str">
            <v>7915</v>
          </cell>
          <cell r="M3002" t="str">
            <v>S</v>
          </cell>
          <cell r="N3002">
            <v>252451</v>
          </cell>
        </row>
        <row r="3003">
          <cell r="A3003" t="str">
            <v>FG-TAR-HBR-AS-0056</v>
          </cell>
          <cell r="B3003" t="str">
            <v>CINT</v>
          </cell>
          <cell r="C3003" t="str">
            <v/>
          </cell>
          <cell r="D3003" t="str">
            <v>TARO S P GOLD RED AL11</v>
          </cell>
          <cell r="E3003">
            <v>0</v>
          </cell>
          <cell r="F3003" t="str">
            <v>FERF</v>
          </cell>
          <cell r="G3003" t="str">
            <v>CI_HBR</v>
          </cell>
          <cell r="H3003" t="str">
            <v>PC</v>
          </cell>
          <cell r="I3003" t="str">
            <v>CPR</v>
          </cell>
          <cell r="J3003" t="str">
            <v/>
          </cell>
          <cell r="K3003" t="str">
            <v>M0</v>
          </cell>
          <cell r="L3003" t="str">
            <v>7915</v>
          </cell>
          <cell r="M3003" t="str">
            <v>S</v>
          </cell>
          <cell r="N3003">
            <v>0</v>
          </cell>
        </row>
        <row r="3004">
          <cell r="A3004" t="str">
            <v>FG-TAR-HBR-AS-0057</v>
          </cell>
          <cell r="B3004" t="str">
            <v>CINT</v>
          </cell>
          <cell r="C3004" t="str">
            <v/>
          </cell>
          <cell r="D3004" t="str">
            <v>TARO S P GOLD RED D3</v>
          </cell>
          <cell r="E3004">
            <v>44966</v>
          </cell>
          <cell r="F3004" t="str">
            <v>FERF</v>
          </cell>
          <cell r="G3004" t="str">
            <v>CI_HBR</v>
          </cell>
          <cell r="H3004" t="str">
            <v>PC</v>
          </cell>
          <cell r="I3004" t="str">
            <v>CPR</v>
          </cell>
          <cell r="J3004" t="str">
            <v/>
          </cell>
          <cell r="K3004" t="str">
            <v>M0</v>
          </cell>
          <cell r="L3004" t="str">
            <v>7915</v>
          </cell>
          <cell r="M3004" t="str">
            <v>S</v>
          </cell>
          <cell r="N3004">
            <v>243980</v>
          </cell>
        </row>
        <row r="3005">
          <cell r="A3005" t="str">
            <v>FG-TAR-HBR-AS-0058</v>
          </cell>
          <cell r="B3005" t="str">
            <v>CINT</v>
          </cell>
          <cell r="C3005" t="str">
            <v/>
          </cell>
          <cell r="D3005" t="str">
            <v>TARO S P GOLD RED D3 BORDIR</v>
          </cell>
          <cell r="E3005">
            <v>45131</v>
          </cell>
          <cell r="F3005" t="str">
            <v>FERF</v>
          </cell>
          <cell r="G3005" t="str">
            <v>CI_HBR</v>
          </cell>
          <cell r="H3005" t="str">
            <v>PC</v>
          </cell>
          <cell r="I3005" t="str">
            <v>CPR</v>
          </cell>
          <cell r="J3005" t="str">
            <v/>
          </cell>
          <cell r="K3005" t="str">
            <v>M0</v>
          </cell>
          <cell r="L3005" t="str">
            <v>7915</v>
          </cell>
          <cell r="M3005" t="str">
            <v>S</v>
          </cell>
          <cell r="N3005">
            <v>224237</v>
          </cell>
        </row>
        <row r="3006">
          <cell r="A3006" t="str">
            <v>FG-TAR-HBR-AS-0059</v>
          </cell>
          <cell r="B3006" t="str">
            <v>CINT</v>
          </cell>
          <cell r="C3006" t="str">
            <v/>
          </cell>
          <cell r="D3006" t="str">
            <v>TARO S P GOLD RED N3</v>
          </cell>
          <cell r="E3006">
            <v>45243</v>
          </cell>
          <cell r="F3006" t="str">
            <v>FERF</v>
          </cell>
          <cell r="G3006" t="str">
            <v>CI_HBR</v>
          </cell>
          <cell r="H3006" t="str">
            <v>PC</v>
          </cell>
          <cell r="I3006" t="str">
            <v>CPR</v>
          </cell>
          <cell r="J3006" t="str">
            <v/>
          </cell>
          <cell r="K3006" t="str">
            <v>M0</v>
          </cell>
          <cell r="L3006" t="str">
            <v>7915</v>
          </cell>
          <cell r="M3006" t="str">
            <v>S</v>
          </cell>
          <cell r="N3006">
            <v>243380</v>
          </cell>
        </row>
        <row r="3007">
          <cell r="A3007" t="str">
            <v>FG-TAR-HBR-AS-0060</v>
          </cell>
          <cell r="B3007" t="str">
            <v>CINT</v>
          </cell>
          <cell r="C3007" t="str">
            <v/>
          </cell>
          <cell r="D3007" t="str">
            <v>TARO S P GOLD RED N3 BORDIR</v>
          </cell>
          <cell r="E3007">
            <v>45070</v>
          </cell>
          <cell r="F3007" t="str">
            <v>FERF</v>
          </cell>
          <cell r="G3007" t="str">
            <v>CI_HBR</v>
          </cell>
          <cell r="H3007" t="str">
            <v>PC</v>
          </cell>
          <cell r="I3007" t="str">
            <v>CPR</v>
          </cell>
          <cell r="J3007" t="str">
            <v/>
          </cell>
          <cell r="K3007" t="str">
            <v>M0</v>
          </cell>
          <cell r="L3007" t="str">
            <v>7915</v>
          </cell>
          <cell r="M3007" t="str">
            <v>S</v>
          </cell>
          <cell r="N3007">
            <v>241595</v>
          </cell>
        </row>
        <row r="3008">
          <cell r="A3008" t="str">
            <v>FG-TAR-HBR-AS-0061</v>
          </cell>
          <cell r="B3008" t="str">
            <v>CINT</v>
          </cell>
          <cell r="C3008" t="str">
            <v/>
          </cell>
          <cell r="D3008" t="str">
            <v>TARO S P GOLD RED O3</v>
          </cell>
          <cell r="E3008">
            <v>0</v>
          </cell>
          <cell r="F3008" t="str">
            <v>FERF</v>
          </cell>
          <cell r="G3008" t="str">
            <v>CI_HBR</v>
          </cell>
          <cell r="H3008" t="str">
            <v>PC</v>
          </cell>
          <cell r="I3008" t="str">
            <v>CPR</v>
          </cell>
          <cell r="J3008" t="str">
            <v/>
          </cell>
          <cell r="K3008" t="str">
            <v>M0</v>
          </cell>
          <cell r="L3008" t="str">
            <v>7915</v>
          </cell>
          <cell r="M3008" t="str">
            <v>S</v>
          </cell>
          <cell r="N3008">
            <v>0</v>
          </cell>
        </row>
        <row r="3009">
          <cell r="A3009" t="str">
            <v>FG-TAR-HBR-AS-0062</v>
          </cell>
          <cell r="B3009" t="str">
            <v>CINT</v>
          </cell>
          <cell r="C3009" t="str">
            <v/>
          </cell>
          <cell r="D3009" t="str">
            <v>TARO S P GOLD VANITY BLUE</v>
          </cell>
          <cell r="E3009">
            <v>45168</v>
          </cell>
          <cell r="F3009" t="str">
            <v>FERF</v>
          </cell>
          <cell r="G3009" t="str">
            <v>CI_HBR</v>
          </cell>
          <cell r="H3009" t="str">
            <v>PC</v>
          </cell>
          <cell r="I3009" t="str">
            <v>CPR</v>
          </cell>
          <cell r="J3009" t="str">
            <v/>
          </cell>
          <cell r="K3009" t="str">
            <v>M0</v>
          </cell>
          <cell r="L3009" t="str">
            <v>7915</v>
          </cell>
          <cell r="M3009" t="str">
            <v>S</v>
          </cell>
          <cell r="N3009">
            <v>235193</v>
          </cell>
        </row>
        <row r="3010">
          <cell r="A3010" t="str">
            <v>FG-TAR-HBR-AS-0063</v>
          </cell>
          <cell r="B3010" t="str">
            <v>CINT</v>
          </cell>
          <cell r="C3010" t="str">
            <v/>
          </cell>
          <cell r="D3010" t="str">
            <v>TARO S P GOLD VANITY BROWN</v>
          </cell>
          <cell r="E3010">
            <v>44966</v>
          </cell>
          <cell r="F3010" t="str">
            <v>FERF</v>
          </cell>
          <cell r="G3010" t="str">
            <v>CI_HBR</v>
          </cell>
          <cell r="H3010" t="str">
            <v>PC</v>
          </cell>
          <cell r="I3010" t="str">
            <v>CPR</v>
          </cell>
          <cell r="J3010" t="str">
            <v/>
          </cell>
          <cell r="K3010" t="str">
            <v>M0</v>
          </cell>
          <cell r="L3010" t="str">
            <v>7915</v>
          </cell>
          <cell r="M3010" t="str">
            <v>S</v>
          </cell>
          <cell r="N3010">
            <v>217583</v>
          </cell>
        </row>
        <row r="3011">
          <cell r="A3011" t="str">
            <v>FG-TAR-HBR-AS-0064</v>
          </cell>
          <cell r="B3011" t="str">
            <v>CINT</v>
          </cell>
          <cell r="C3011" t="str">
            <v/>
          </cell>
          <cell r="D3011" t="str">
            <v>TARO S P GOLD VANITY CREAM</v>
          </cell>
          <cell r="E3011">
            <v>0</v>
          </cell>
          <cell r="F3011" t="str">
            <v>FERF</v>
          </cell>
          <cell r="G3011" t="str">
            <v>CI_HBR</v>
          </cell>
          <cell r="H3011" t="str">
            <v>PC</v>
          </cell>
          <cell r="I3011" t="str">
            <v>CPR</v>
          </cell>
          <cell r="J3011" t="str">
            <v/>
          </cell>
          <cell r="K3011" t="str">
            <v>M0</v>
          </cell>
          <cell r="L3011" t="str">
            <v>7915</v>
          </cell>
          <cell r="M3011" t="str">
            <v>S</v>
          </cell>
          <cell r="N3011">
            <v>0</v>
          </cell>
        </row>
        <row r="3012">
          <cell r="A3012" t="str">
            <v>FG-TAR-HBR-AS-0065</v>
          </cell>
          <cell r="B3012" t="str">
            <v>CINT</v>
          </cell>
          <cell r="C3012" t="str">
            <v/>
          </cell>
          <cell r="D3012" t="str">
            <v>TARO S P GOLD VANITY RED</v>
          </cell>
          <cell r="E3012">
            <v>0</v>
          </cell>
          <cell r="F3012" t="str">
            <v>FERF</v>
          </cell>
          <cell r="G3012" t="str">
            <v>CI_HBR</v>
          </cell>
          <cell r="H3012" t="str">
            <v>PC</v>
          </cell>
          <cell r="I3012" t="str">
            <v>CPR</v>
          </cell>
          <cell r="J3012" t="str">
            <v/>
          </cell>
          <cell r="K3012" t="str">
            <v>M0</v>
          </cell>
          <cell r="L3012" t="str">
            <v>7915</v>
          </cell>
          <cell r="M3012" t="str">
            <v>S</v>
          </cell>
          <cell r="N3012">
            <v>0</v>
          </cell>
        </row>
        <row r="3013">
          <cell r="A3013" t="str">
            <v>FG-TAR-HBR-AS-0066</v>
          </cell>
          <cell r="B3013" t="str">
            <v>CINT</v>
          </cell>
          <cell r="C3013" t="str">
            <v/>
          </cell>
          <cell r="D3013" t="str">
            <v>TARO S P GOLD VANITY RED A3 BORDIR</v>
          </cell>
          <cell r="E3013">
            <v>0</v>
          </cell>
          <cell r="F3013" t="str">
            <v>FERF</v>
          </cell>
          <cell r="G3013" t="str">
            <v>CI_HBR</v>
          </cell>
          <cell r="H3013" t="str">
            <v>PC</v>
          </cell>
          <cell r="I3013" t="str">
            <v>CPR</v>
          </cell>
          <cell r="J3013" t="str">
            <v/>
          </cell>
          <cell r="K3013" t="str">
            <v>M0</v>
          </cell>
          <cell r="L3013" t="str">
            <v>7915</v>
          </cell>
          <cell r="M3013" t="str">
            <v>S</v>
          </cell>
          <cell r="N3013">
            <v>0</v>
          </cell>
        </row>
        <row r="3014">
          <cell r="A3014" t="str">
            <v>FG-TAR-HBR-AS-0067</v>
          </cell>
          <cell r="B3014" t="str">
            <v>CINT</v>
          </cell>
          <cell r="C3014" t="str">
            <v/>
          </cell>
          <cell r="D3014" t="str">
            <v>TARO S P MILKY GREEN D6</v>
          </cell>
          <cell r="E3014">
            <v>0</v>
          </cell>
          <cell r="F3014" t="str">
            <v>FERF</v>
          </cell>
          <cell r="G3014" t="str">
            <v>CI_HBR</v>
          </cell>
          <cell r="H3014" t="str">
            <v>PC</v>
          </cell>
          <cell r="I3014" t="str">
            <v>CPR</v>
          </cell>
          <cell r="J3014" t="str">
            <v/>
          </cell>
          <cell r="K3014" t="str">
            <v>M0</v>
          </cell>
          <cell r="L3014" t="str">
            <v>7915</v>
          </cell>
          <cell r="M3014" t="str">
            <v>S</v>
          </cell>
          <cell r="N3014">
            <v>0</v>
          </cell>
        </row>
        <row r="3015">
          <cell r="A3015" t="str">
            <v>FG-TAR-HBR-AS-0068</v>
          </cell>
          <cell r="B3015" t="str">
            <v>CINT</v>
          </cell>
          <cell r="C3015" t="str">
            <v/>
          </cell>
          <cell r="D3015" t="str">
            <v>TARO S P SILVER BLACK D7</v>
          </cell>
          <cell r="E3015">
            <v>0</v>
          </cell>
          <cell r="F3015" t="str">
            <v>FERF</v>
          </cell>
          <cell r="G3015" t="str">
            <v>CI_HBR</v>
          </cell>
          <cell r="H3015" t="str">
            <v>PC</v>
          </cell>
          <cell r="I3015" t="str">
            <v>CPR</v>
          </cell>
          <cell r="J3015" t="str">
            <v/>
          </cell>
          <cell r="K3015" t="str">
            <v>M0</v>
          </cell>
          <cell r="L3015" t="str">
            <v>7915</v>
          </cell>
          <cell r="M3015" t="str">
            <v>S</v>
          </cell>
          <cell r="N3015">
            <v>0</v>
          </cell>
        </row>
        <row r="3016">
          <cell r="A3016" t="str">
            <v>FG-TAR-HBR-AS-0069</v>
          </cell>
          <cell r="B3016" t="str">
            <v>CINT</v>
          </cell>
          <cell r="C3016" t="str">
            <v/>
          </cell>
          <cell r="D3016" t="str">
            <v>TARO S P SILVER BLACK L7</v>
          </cell>
          <cell r="E3016">
            <v>0</v>
          </cell>
          <cell r="F3016" t="str">
            <v>FERF</v>
          </cell>
          <cell r="G3016" t="str">
            <v>CI_HBR</v>
          </cell>
          <cell r="H3016" t="str">
            <v>PC</v>
          </cell>
          <cell r="I3016" t="str">
            <v>CPR</v>
          </cell>
          <cell r="J3016" t="str">
            <v/>
          </cell>
          <cell r="K3016" t="str">
            <v>M0</v>
          </cell>
          <cell r="L3016" t="str">
            <v>7915</v>
          </cell>
          <cell r="M3016" t="str">
            <v>S</v>
          </cell>
          <cell r="N3016">
            <v>0</v>
          </cell>
        </row>
        <row r="3017">
          <cell r="A3017" t="str">
            <v>FG-TAR-HBR-AS-0070</v>
          </cell>
          <cell r="B3017" t="str">
            <v>CINT</v>
          </cell>
          <cell r="C3017" t="str">
            <v/>
          </cell>
          <cell r="D3017" t="str">
            <v>TARO S P SILVER BLACK O7</v>
          </cell>
          <cell r="E3017">
            <v>0</v>
          </cell>
          <cell r="F3017" t="str">
            <v>FERF</v>
          </cell>
          <cell r="G3017" t="str">
            <v>CI_HBR</v>
          </cell>
          <cell r="H3017" t="str">
            <v>PC</v>
          </cell>
          <cell r="I3017" t="str">
            <v>CPR</v>
          </cell>
          <cell r="J3017" t="str">
            <v/>
          </cell>
          <cell r="K3017" t="str">
            <v>M0</v>
          </cell>
          <cell r="L3017" t="str">
            <v>7915</v>
          </cell>
          <cell r="M3017" t="str">
            <v>S</v>
          </cell>
          <cell r="N3017">
            <v>0</v>
          </cell>
        </row>
        <row r="3018">
          <cell r="A3018" t="str">
            <v>FG-TAR-HBR-AS-0071</v>
          </cell>
          <cell r="B3018" t="str">
            <v>CINT</v>
          </cell>
          <cell r="C3018" t="str">
            <v/>
          </cell>
          <cell r="D3018" t="str">
            <v>TARO S P SILVER BLUE D1</v>
          </cell>
          <cell r="E3018">
            <v>0</v>
          </cell>
          <cell r="F3018" t="str">
            <v>FERF</v>
          </cell>
          <cell r="G3018" t="str">
            <v>CI_HBR</v>
          </cell>
          <cell r="H3018" t="str">
            <v>PC</v>
          </cell>
          <cell r="I3018" t="str">
            <v>CPR</v>
          </cell>
          <cell r="J3018" t="str">
            <v/>
          </cell>
          <cell r="K3018" t="str">
            <v>M0</v>
          </cell>
          <cell r="L3018" t="str">
            <v>7915</v>
          </cell>
          <cell r="M3018" t="str">
            <v>S</v>
          </cell>
          <cell r="N3018">
            <v>0</v>
          </cell>
        </row>
        <row r="3019">
          <cell r="A3019" t="str">
            <v>FG-TAR-HBR-AS-0072</v>
          </cell>
          <cell r="B3019" t="str">
            <v>CINT</v>
          </cell>
          <cell r="C3019" t="str">
            <v/>
          </cell>
          <cell r="D3019" t="str">
            <v>TARO S P SILVER BLUE L1</v>
          </cell>
          <cell r="E3019">
            <v>0</v>
          </cell>
          <cell r="F3019" t="str">
            <v>FERF</v>
          </cell>
          <cell r="G3019" t="str">
            <v>CI_HBR</v>
          </cell>
          <cell r="H3019" t="str">
            <v>PC</v>
          </cell>
          <cell r="I3019" t="str">
            <v>CPR</v>
          </cell>
          <cell r="J3019" t="str">
            <v/>
          </cell>
          <cell r="K3019" t="str">
            <v>M0</v>
          </cell>
          <cell r="L3019" t="str">
            <v>7915</v>
          </cell>
          <cell r="M3019" t="str">
            <v>S</v>
          </cell>
          <cell r="N3019">
            <v>0</v>
          </cell>
        </row>
        <row r="3020">
          <cell r="A3020" t="str">
            <v>FG-TAR-HBR-AS-0073</v>
          </cell>
          <cell r="B3020" t="str">
            <v>CINT</v>
          </cell>
          <cell r="C3020" t="str">
            <v/>
          </cell>
          <cell r="D3020" t="str">
            <v>TARO S P SILVER BLUE O1</v>
          </cell>
          <cell r="E3020">
            <v>0</v>
          </cell>
          <cell r="F3020" t="str">
            <v>FERF</v>
          </cell>
          <cell r="G3020" t="str">
            <v>CI_HBR</v>
          </cell>
          <cell r="H3020" t="str">
            <v>PC</v>
          </cell>
          <cell r="I3020" t="str">
            <v>CPR</v>
          </cell>
          <cell r="J3020" t="str">
            <v/>
          </cell>
          <cell r="K3020" t="str">
            <v>M0</v>
          </cell>
          <cell r="L3020" t="str">
            <v>7915</v>
          </cell>
          <cell r="M3020" t="str">
            <v>S</v>
          </cell>
          <cell r="N3020">
            <v>0</v>
          </cell>
        </row>
        <row r="3021">
          <cell r="A3021" t="str">
            <v>FG-TAR-HBR-AS-0074</v>
          </cell>
          <cell r="B3021" t="str">
            <v>CINT</v>
          </cell>
          <cell r="C3021" t="str">
            <v/>
          </cell>
          <cell r="D3021" t="str">
            <v>TARO S P SILVER BLUE VANITY</v>
          </cell>
          <cell r="E3021">
            <v>0</v>
          </cell>
          <cell r="F3021" t="str">
            <v>FERF</v>
          </cell>
          <cell r="G3021" t="str">
            <v>CI_HBR</v>
          </cell>
          <cell r="H3021" t="str">
            <v>PC</v>
          </cell>
          <cell r="I3021" t="str">
            <v>CPR</v>
          </cell>
          <cell r="J3021" t="str">
            <v/>
          </cell>
          <cell r="K3021" t="str">
            <v>M0</v>
          </cell>
          <cell r="L3021" t="str">
            <v>7915</v>
          </cell>
          <cell r="M3021" t="str">
            <v>S</v>
          </cell>
          <cell r="N3021">
            <v>0</v>
          </cell>
        </row>
        <row r="3022">
          <cell r="A3022" t="str">
            <v>FG-TAR-HBR-AS-0075</v>
          </cell>
          <cell r="B3022" t="str">
            <v>CINT</v>
          </cell>
          <cell r="C3022" t="str">
            <v/>
          </cell>
          <cell r="D3022" t="str">
            <v>TARO S P SILVER BROWN N4</v>
          </cell>
          <cell r="E3022">
            <v>0</v>
          </cell>
          <cell r="F3022" t="str">
            <v>FERF</v>
          </cell>
          <cell r="G3022" t="str">
            <v>CI_HBR</v>
          </cell>
          <cell r="H3022" t="str">
            <v>PC</v>
          </cell>
          <cell r="I3022" t="str">
            <v>CPR</v>
          </cell>
          <cell r="J3022" t="str">
            <v/>
          </cell>
          <cell r="K3022" t="str">
            <v>M0</v>
          </cell>
          <cell r="L3022" t="str">
            <v>7915</v>
          </cell>
          <cell r="M3022" t="str">
            <v>S</v>
          </cell>
          <cell r="N3022">
            <v>0</v>
          </cell>
        </row>
        <row r="3023">
          <cell r="A3023" t="str">
            <v>FG-TAR-HBR-AS-0076</v>
          </cell>
          <cell r="B3023" t="str">
            <v>CINT</v>
          </cell>
          <cell r="C3023" t="str">
            <v/>
          </cell>
          <cell r="D3023" t="str">
            <v>TARO S P SILVER GREEN D6</v>
          </cell>
          <cell r="E3023">
            <v>44903</v>
          </cell>
          <cell r="F3023" t="str">
            <v>FERF</v>
          </cell>
          <cell r="G3023" t="str">
            <v>CI_HBR</v>
          </cell>
          <cell r="H3023" t="str">
            <v>PC</v>
          </cell>
          <cell r="I3023" t="str">
            <v>CPR</v>
          </cell>
          <cell r="J3023" t="str">
            <v/>
          </cell>
          <cell r="K3023" t="str">
            <v>M0</v>
          </cell>
          <cell r="L3023" t="str">
            <v>7915</v>
          </cell>
          <cell r="M3023" t="str">
            <v>S</v>
          </cell>
          <cell r="N3023">
            <v>225796</v>
          </cell>
        </row>
        <row r="3024">
          <cell r="A3024" t="str">
            <v>FG-TAR-HBR-AS-0077</v>
          </cell>
          <cell r="B3024" t="str">
            <v>CINT</v>
          </cell>
          <cell r="C3024" t="str">
            <v/>
          </cell>
          <cell r="D3024" t="str">
            <v>TARO S P SILVER GREEN L6</v>
          </cell>
          <cell r="E3024">
            <v>0</v>
          </cell>
          <cell r="F3024" t="str">
            <v>FERF</v>
          </cell>
          <cell r="G3024" t="str">
            <v>CI_HBR</v>
          </cell>
          <cell r="H3024" t="str">
            <v>PC</v>
          </cell>
          <cell r="I3024" t="str">
            <v>CPR</v>
          </cell>
          <cell r="J3024" t="str">
            <v/>
          </cell>
          <cell r="K3024" t="str">
            <v>M0</v>
          </cell>
          <cell r="L3024" t="str">
            <v>7915</v>
          </cell>
          <cell r="M3024" t="str">
            <v>S</v>
          </cell>
          <cell r="N3024">
            <v>0</v>
          </cell>
        </row>
        <row r="3025">
          <cell r="A3025" t="str">
            <v>FG-TAR-HBR-AS-0078</v>
          </cell>
          <cell r="B3025" t="str">
            <v>CINT</v>
          </cell>
          <cell r="C3025" t="str">
            <v/>
          </cell>
          <cell r="D3025" t="str">
            <v>TARO S P SILVER GREY L2</v>
          </cell>
          <cell r="E3025">
            <v>44804</v>
          </cell>
          <cell r="F3025" t="str">
            <v>FERF</v>
          </cell>
          <cell r="G3025" t="str">
            <v>CI_HBR</v>
          </cell>
          <cell r="H3025" t="str">
            <v>PC</v>
          </cell>
          <cell r="I3025" t="str">
            <v>CPR</v>
          </cell>
          <cell r="J3025" t="str">
            <v/>
          </cell>
          <cell r="K3025" t="str">
            <v>M0</v>
          </cell>
          <cell r="L3025" t="str">
            <v>7915</v>
          </cell>
          <cell r="M3025" t="str">
            <v>S</v>
          </cell>
          <cell r="N3025">
            <v>215757</v>
          </cell>
        </row>
        <row r="3026">
          <cell r="A3026" t="str">
            <v>FG-TAR-HBR-AS-0079</v>
          </cell>
          <cell r="B3026" t="str">
            <v>CINT</v>
          </cell>
          <cell r="C3026" t="str">
            <v/>
          </cell>
          <cell r="D3026" t="str">
            <v>TARO S P SILVER NAVY BLUE TAURUS</v>
          </cell>
          <cell r="E3026">
            <v>0</v>
          </cell>
          <cell r="F3026" t="str">
            <v>FERF</v>
          </cell>
          <cell r="G3026" t="str">
            <v>CI_HBR</v>
          </cell>
          <cell r="H3026" t="str">
            <v>PC</v>
          </cell>
          <cell r="I3026" t="str">
            <v>CPR</v>
          </cell>
          <cell r="J3026" t="str">
            <v/>
          </cell>
          <cell r="K3026" t="str">
            <v>M0</v>
          </cell>
          <cell r="L3026" t="str">
            <v>7915</v>
          </cell>
          <cell r="M3026" t="str">
            <v>S</v>
          </cell>
          <cell r="N3026">
            <v>0</v>
          </cell>
        </row>
        <row r="3027">
          <cell r="A3027" t="str">
            <v>FG-TAR-HBR-AS-0080</v>
          </cell>
          <cell r="B3027" t="str">
            <v>CINT</v>
          </cell>
          <cell r="C3027" t="str">
            <v/>
          </cell>
          <cell r="D3027" t="str">
            <v>TARO S P SILVER ORANGE L12</v>
          </cell>
          <cell r="E3027">
            <v>0</v>
          </cell>
          <cell r="F3027" t="str">
            <v>FERF</v>
          </cell>
          <cell r="G3027" t="str">
            <v>CI_HBR</v>
          </cell>
          <cell r="H3027" t="str">
            <v>PC</v>
          </cell>
          <cell r="I3027" t="str">
            <v>CPR</v>
          </cell>
          <cell r="J3027" t="str">
            <v/>
          </cell>
          <cell r="K3027" t="str">
            <v>M0</v>
          </cell>
          <cell r="L3027" t="str">
            <v>7915</v>
          </cell>
          <cell r="M3027" t="str">
            <v>S</v>
          </cell>
          <cell r="N3027">
            <v>0</v>
          </cell>
        </row>
        <row r="3028">
          <cell r="A3028" t="str">
            <v>FG-TAR-HBR-AS-0081</v>
          </cell>
          <cell r="B3028" t="str">
            <v>CINT</v>
          </cell>
          <cell r="C3028" t="str">
            <v/>
          </cell>
          <cell r="D3028" t="str">
            <v>TARO S P SILVER RED O3</v>
          </cell>
          <cell r="E3028">
            <v>0</v>
          </cell>
          <cell r="F3028" t="str">
            <v>FERF</v>
          </cell>
          <cell r="G3028" t="str">
            <v>CI_HBR</v>
          </cell>
          <cell r="H3028" t="str">
            <v>PC</v>
          </cell>
          <cell r="I3028" t="str">
            <v>CPR</v>
          </cell>
          <cell r="J3028" t="str">
            <v/>
          </cell>
          <cell r="K3028" t="str">
            <v>M0</v>
          </cell>
          <cell r="L3028" t="str">
            <v>7915</v>
          </cell>
          <cell r="M3028" t="str">
            <v>S</v>
          </cell>
          <cell r="N3028">
            <v>0</v>
          </cell>
        </row>
        <row r="3029">
          <cell r="A3029" t="str">
            <v>FG-TAR-HBR-AS-0082</v>
          </cell>
          <cell r="B3029" t="str">
            <v>CINT</v>
          </cell>
          <cell r="C3029" t="str">
            <v/>
          </cell>
          <cell r="D3029" t="str">
            <v>TARO S P SILVER RED N3</v>
          </cell>
          <cell r="E3029">
            <v>0</v>
          </cell>
          <cell r="F3029" t="str">
            <v>FERF</v>
          </cell>
          <cell r="G3029" t="str">
            <v>CI_HBR</v>
          </cell>
          <cell r="H3029" t="str">
            <v>PC</v>
          </cell>
          <cell r="I3029" t="str">
            <v>CPR</v>
          </cell>
          <cell r="J3029" t="str">
            <v/>
          </cell>
          <cell r="K3029" t="str">
            <v>M0</v>
          </cell>
          <cell r="L3029" t="str">
            <v>7915</v>
          </cell>
          <cell r="M3029" t="str">
            <v>S</v>
          </cell>
          <cell r="N3029">
            <v>0</v>
          </cell>
        </row>
        <row r="3030">
          <cell r="A3030" t="str">
            <v>FG-TAR-HBR-AS-0083</v>
          </cell>
          <cell r="B3030" t="str">
            <v>CINT</v>
          </cell>
          <cell r="C3030" t="str">
            <v/>
          </cell>
          <cell r="D3030" t="str">
            <v>TARO S P SILVER RED D3</v>
          </cell>
          <cell r="E3030">
            <v>45131</v>
          </cell>
          <cell r="F3030" t="str">
            <v>FERF</v>
          </cell>
          <cell r="G3030" t="str">
            <v>CI_HBR</v>
          </cell>
          <cell r="H3030" t="str">
            <v>PC</v>
          </cell>
          <cell r="I3030" t="str">
            <v>CPR</v>
          </cell>
          <cell r="J3030" t="str">
            <v/>
          </cell>
          <cell r="K3030" t="str">
            <v>M0</v>
          </cell>
          <cell r="L3030" t="str">
            <v>7915</v>
          </cell>
          <cell r="M3030" t="str">
            <v>S</v>
          </cell>
          <cell r="N3030">
            <v>228281</v>
          </cell>
        </row>
        <row r="3031">
          <cell r="A3031" t="str">
            <v>FG-TAR-HBR-AS-0084</v>
          </cell>
          <cell r="B3031" t="str">
            <v>CINT</v>
          </cell>
          <cell r="C3031" t="str">
            <v/>
          </cell>
          <cell r="D3031" t="str">
            <v>TARO S P SILVER VANITY BROWN</v>
          </cell>
          <cell r="E3031">
            <v>0</v>
          </cell>
          <cell r="F3031" t="str">
            <v>FERF</v>
          </cell>
          <cell r="G3031" t="str">
            <v>CI_HBR</v>
          </cell>
          <cell r="H3031" t="str">
            <v>PC</v>
          </cell>
          <cell r="I3031" t="str">
            <v>CPR</v>
          </cell>
          <cell r="J3031" t="str">
            <v/>
          </cell>
          <cell r="K3031" t="str">
            <v>M0</v>
          </cell>
          <cell r="L3031" t="str">
            <v>7915</v>
          </cell>
          <cell r="M3031" t="str">
            <v>S</v>
          </cell>
          <cell r="N3031">
            <v>0</v>
          </cell>
        </row>
        <row r="3032">
          <cell r="A3032" t="str">
            <v>FG-TAR-HBR-AS-0085</v>
          </cell>
          <cell r="B3032" t="str">
            <v>CINT</v>
          </cell>
          <cell r="C3032" t="str">
            <v/>
          </cell>
          <cell r="D3032" t="str">
            <v>TARO S GOLD BEIGE O5</v>
          </cell>
          <cell r="E3032">
            <v>45232</v>
          </cell>
          <cell r="F3032" t="str">
            <v>FERF</v>
          </cell>
          <cell r="G3032" t="str">
            <v>CI_HBR</v>
          </cell>
          <cell r="H3032" t="str">
            <v>PC</v>
          </cell>
          <cell r="I3032" t="str">
            <v>CPR</v>
          </cell>
          <cell r="J3032" t="str">
            <v/>
          </cell>
          <cell r="K3032" t="str">
            <v>M0</v>
          </cell>
          <cell r="L3032" t="str">
            <v>7915</v>
          </cell>
          <cell r="M3032" t="str">
            <v>S</v>
          </cell>
          <cell r="N3032">
            <v>240453</v>
          </cell>
        </row>
        <row r="3033">
          <cell r="A3033" t="str">
            <v>FG-TAR-HBR-AS-0086</v>
          </cell>
          <cell r="B3033" t="str">
            <v>CINT</v>
          </cell>
          <cell r="C3033" t="str">
            <v/>
          </cell>
          <cell r="D3033" t="str">
            <v>TARO S P GOLD BLUE D1 BORDIR</v>
          </cell>
          <cell r="E3033">
            <v>45266</v>
          </cell>
          <cell r="F3033" t="str">
            <v>FERF</v>
          </cell>
          <cell r="G3033" t="str">
            <v>CI_HBR</v>
          </cell>
          <cell r="H3033" t="str">
            <v>PC</v>
          </cell>
          <cell r="I3033" t="str">
            <v>CPR</v>
          </cell>
          <cell r="J3033" t="str">
            <v/>
          </cell>
          <cell r="K3033" t="str">
            <v>M0</v>
          </cell>
          <cell r="L3033" t="str">
            <v>7915</v>
          </cell>
          <cell r="M3033" t="str">
            <v>S</v>
          </cell>
          <cell r="N3033">
            <v>253670</v>
          </cell>
        </row>
        <row r="3034">
          <cell r="A3034" t="str">
            <v>FG-TAR-HBR-AS-0087</v>
          </cell>
          <cell r="B3034" t="str">
            <v>CINT</v>
          </cell>
          <cell r="C3034" t="str">
            <v/>
          </cell>
          <cell r="D3034" t="str">
            <v>TARO S P SILVER CREAM O5</v>
          </cell>
          <cell r="E3034">
            <v>0</v>
          </cell>
          <cell r="F3034" t="str">
            <v>FERF</v>
          </cell>
          <cell r="G3034" t="str">
            <v>CI_HBR</v>
          </cell>
          <cell r="H3034" t="str">
            <v>PC</v>
          </cell>
          <cell r="I3034" t="str">
            <v>CPR</v>
          </cell>
          <cell r="J3034" t="str">
            <v/>
          </cell>
          <cell r="K3034" t="str">
            <v>M0</v>
          </cell>
          <cell r="L3034" t="str">
            <v>7915</v>
          </cell>
          <cell r="M3034" t="str">
            <v>S</v>
          </cell>
          <cell r="N3034">
            <v>0</v>
          </cell>
        </row>
        <row r="3035">
          <cell r="A3035" t="str">
            <v>FG-TRO-OTH-SC-0001</v>
          </cell>
          <cell r="B3035" t="str">
            <v>CINT</v>
          </cell>
          <cell r="C3035" t="str">
            <v/>
          </cell>
          <cell r="D3035" t="str">
            <v>TROLLEY TM-01 BLACK</v>
          </cell>
          <cell r="E3035">
            <v>45169</v>
          </cell>
          <cell r="F3035" t="str">
            <v>FERF</v>
          </cell>
          <cell r="G3035" t="str">
            <v>CI_OTH</v>
          </cell>
          <cell r="H3035" t="str">
            <v>PC</v>
          </cell>
          <cell r="I3035" t="str">
            <v>CPR</v>
          </cell>
          <cell r="J3035" t="str">
            <v/>
          </cell>
          <cell r="K3035" t="str">
            <v>M0</v>
          </cell>
          <cell r="L3035" t="str">
            <v>7915</v>
          </cell>
          <cell r="M3035" t="str">
            <v>V</v>
          </cell>
          <cell r="N3035">
            <v>1015258</v>
          </cell>
        </row>
        <row r="3036">
          <cell r="A3036" t="str">
            <v>FG-TRO-OTH-SD-0002</v>
          </cell>
          <cell r="B3036" t="str">
            <v>CINT</v>
          </cell>
          <cell r="C3036" t="str">
            <v/>
          </cell>
          <cell r="D3036" t="str">
            <v>TROLLEY TM-02</v>
          </cell>
          <cell r="E3036">
            <v>44924</v>
          </cell>
          <cell r="F3036" t="str">
            <v>FERF</v>
          </cell>
          <cell r="G3036" t="str">
            <v>CI_OTH</v>
          </cell>
          <cell r="H3036" t="str">
            <v>PC</v>
          </cell>
          <cell r="I3036" t="str">
            <v>CPR</v>
          </cell>
          <cell r="J3036" t="str">
            <v/>
          </cell>
          <cell r="K3036" t="str">
            <v>M0</v>
          </cell>
          <cell r="L3036" t="str">
            <v>7915</v>
          </cell>
          <cell r="M3036" t="str">
            <v>V</v>
          </cell>
          <cell r="N3036">
            <v>858974</v>
          </cell>
        </row>
        <row r="3037">
          <cell r="A3037" t="str">
            <v>FG-TRO-OTH-SD-0003</v>
          </cell>
          <cell r="B3037" t="str">
            <v>CINT</v>
          </cell>
          <cell r="C3037" t="str">
            <v/>
          </cell>
          <cell r="D3037" t="str">
            <v>TROLLEY TM-01 SILVER AICO</v>
          </cell>
          <cell r="E3037">
            <v>0</v>
          </cell>
          <cell r="F3037" t="str">
            <v>FERF</v>
          </cell>
          <cell r="G3037" t="str">
            <v>CI_OTH</v>
          </cell>
          <cell r="H3037" t="str">
            <v>PC</v>
          </cell>
          <cell r="I3037" t="str">
            <v>CPR</v>
          </cell>
          <cell r="J3037" t="str">
            <v/>
          </cell>
          <cell r="K3037" t="str">
            <v>M0</v>
          </cell>
          <cell r="L3037" t="str">
            <v>7915</v>
          </cell>
          <cell r="M3037" t="str">
            <v>V</v>
          </cell>
          <cell r="N3037">
            <v>1015258</v>
          </cell>
        </row>
        <row r="3038">
          <cell r="A3038" t="str">
            <v>FG-TRO-OTH-SD-0004</v>
          </cell>
          <cell r="B3038" t="str">
            <v>CINT</v>
          </cell>
          <cell r="C3038" t="str">
            <v/>
          </cell>
          <cell r="D3038" t="str">
            <v>TROLLEY TM-01 BLACK</v>
          </cell>
          <cell r="E3038">
            <v>0</v>
          </cell>
          <cell r="F3038" t="str">
            <v>FERF</v>
          </cell>
          <cell r="G3038" t="str">
            <v>CI_OTH</v>
          </cell>
          <cell r="H3038" t="str">
            <v>PC</v>
          </cell>
          <cell r="I3038" t="str">
            <v>CPR</v>
          </cell>
          <cell r="J3038" t="str">
            <v/>
          </cell>
          <cell r="K3038" t="str">
            <v>M0</v>
          </cell>
          <cell r="L3038" t="str">
            <v>7915</v>
          </cell>
          <cell r="M3038" t="str">
            <v>V</v>
          </cell>
          <cell r="N3038">
            <v>1070258</v>
          </cell>
        </row>
        <row r="3039">
          <cell r="A3039" t="str">
            <v>FG-TRO-OTH-SD-0005</v>
          </cell>
          <cell r="B3039" t="str">
            <v>CINT</v>
          </cell>
          <cell r="C3039" t="str">
            <v/>
          </cell>
          <cell r="D3039" t="str">
            <v>TROLLEY TM-01 KAGUKURO K-DS</v>
          </cell>
          <cell r="E3039">
            <v>0</v>
          </cell>
          <cell r="F3039" t="str">
            <v>FERF</v>
          </cell>
          <cell r="G3039" t="str">
            <v>CI_OTH</v>
          </cell>
          <cell r="H3039" t="str">
            <v>PC</v>
          </cell>
          <cell r="I3039" t="str">
            <v>CPR</v>
          </cell>
          <cell r="J3039" t="str">
            <v/>
          </cell>
          <cell r="K3039" t="str">
            <v>M0</v>
          </cell>
          <cell r="L3039" t="str">
            <v>7915</v>
          </cell>
          <cell r="M3039" t="str">
            <v>V</v>
          </cell>
          <cell r="N3039">
            <v>1070258</v>
          </cell>
        </row>
        <row r="3040">
          <cell r="A3040" t="str">
            <v>FG-TRO-OTH-SD-0006</v>
          </cell>
          <cell r="B3040" t="str">
            <v>CINT</v>
          </cell>
          <cell r="C3040" t="str">
            <v/>
          </cell>
          <cell r="D3040" t="str">
            <v>TROLLEY TF 02</v>
          </cell>
          <cell r="E3040">
            <v>0</v>
          </cell>
          <cell r="F3040" t="str">
            <v>FERF</v>
          </cell>
          <cell r="G3040" t="str">
            <v>CI_OTH</v>
          </cell>
          <cell r="H3040" t="str">
            <v>PC</v>
          </cell>
          <cell r="I3040" t="str">
            <v>CPR</v>
          </cell>
          <cell r="J3040" t="str">
            <v/>
          </cell>
          <cell r="K3040" t="str">
            <v>M0</v>
          </cell>
          <cell r="L3040" t="str">
            <v>7915</v>
          </cell>
          <cell r="M3040" t="str">
            <v>V</v>
          </cell>
          <cell r="N3040">
            <v>1253091</v>
          </cell>
        </row>
        <row r="3041">
          <cell r="A3041" t="str">
            <v>FG-TUH-WNM-AS-0001</v>
          </cell>
          <cell r="B3041" t="str">
            <v>CINT</v>
          </cell>
          <cell r="C3041" t="str">
            <v/>
          </cell>
          <cell r="D3041" t="str">
            <v>TUH 4012 BLACK DBO</v>
          </cell>
          <cell r="E3041">
            <v>44825</v>
          </cell>
          <cell r="F3041" t="str">
            <v>FERF</v>
          </cell>
          <cell r="G3041" t="str">
            <v>CI_HBR</v>
          </cell>
          <cell r="H3041" t="str">
            <v>PC</v>
          </cell>
          <cell r="I3041" t="str">
            <v>CPR</v>
          </cell>
          <cell r="J3041" t="str">
            <v/>
          </cell>
          <cell r="K3041" t="str">
            <v>M0</v>
          </cell>
          <cell r="L3041" t="str">
            <v>7915</v>
          </cell>
          <cell r="M3041" t="str">
            <v>S</v>
          </cell>
          <cell r="N3041">
            <v>499756</v>
          </cell>
        </row>
        <row r="3042">
          <cell r="A3042" t="str">
            <v>FG-UM</v>
          </cell>
          <cell r="B3042" t="str">
            <v>CINT</v>
          </cell>
          <cell r="C3042" t="str">
            <v/>
          </cell>
          <cell r="D3042" t="str">
            <v>FG-UM</v>
          </cell>
          <cell r="E3042">
            <v>45212</v>
          </cell>
          <cell r="F3042" t="str">
            <v>FERF</v>
          </cell>
          <cell r="G3042" t="str">
            <v>CI_OTH</v>
          </cell>
          <cell r="H3042" t="str">
            <v>PC</v>
          </cell>
          <cell r="I3042" t="str">
            <v>CPR</v>
          </cell>
          <cell r="J3042" t="str">
            <v/>
          </cell>
          <cell r="K3042" t="str">
            <v>M0</v>
          </cell>
          <cell r="L3042" t="str">
            <v>7915</v>
          </cell>
          <cell r="M3042" t="str">
            <v>V</v>
          </cell>
          <cell r="N3042">
            <v>782351</v>
          </cell>
        </row>
        <row r="3043">
          <cell r="A3043" t="str">
            <v>FG-UNI-SCH-AS-0002</v>
          </cell>
          <cell r="B3043" t="str">
            <v>CINT</v>
          </cell>
          <cell r="C3043" t="str">
            <v/>
          </cell>
          <cell r="D3043" t="str">
            <v>KUMON DESK</v>
          </cell>
          <cell r="E3043">
            <v>44966</v>
          </cell>
          <cell r="F3043" t="str">
            <v>FERF</v>
          </cell>
          <cell r="G3043" t="str">
            <v>CI_SCH</v>
          </cell>
          <cell r="H3043" t="str">
            <v>PC</v>
          </cell>
          <cell r="I3043" t="str">
            <v>CPR</v>
          </cell>
          <cell r="J3043" t="str">
            <v/>
          </cell>
          <cell r="K3043" t="str">
            <v>M0</v>
          </cell>
          <cell r="L3043" t="str">
            <v>7915</v>
          </cell>
          <cell r="M3043" t="str">
            <v>S</v>
          </cell>
          <cell r="N3043">
            <v>564316</v>
          </cell>
        </row>
        <row r="3044">
          <cell r="A3044" t="str">
            <v>FG-UNI-SCH-AS-0003</v>
          </cell>
          <cell r="B3044" t="str">
            <v>CINT</v>
          </cell>
          <cell r="C3044" t="str">
            <v/>
          </cell>
          <cell r="D3044" t="str">
            <v>UNIDESK HIGH-P-IVORY</v>
          </cell>
          <cell r="E3044">
            <v>44825</v>
          </cell>
          <cell r="F3044" t="str">
            <v>FERF</v>
          </cell>
          <cell r="G3044" t="str">
            <v>CI_SCH</v>
          </cell>
          <cell r="H3044" t="str">
            <v>PC</v>
          </cell>
          <cell r="I3044" t="str">
            <v>CPR</v>
          </cell>
          <cell r="J3044" t="str">
            <v/>
          </cell>
          <cell r="K3044" t="str">
            <v>M0</v>
          </cell>
          <cell r="L3044" t="str">
            <v>7915</v>
          </cell>
          <cell r="M3044" t="str">
            <v>S</v>
          </cell>
          <cell r="N3044">
            <v>517676</v>
          </cell>
        </row>
        <row r="3045">
          <cell r="A3045" t="str">
            <v>FG-UNI-SCH-AS-0004</v>
          </cell>
          <cell r="B3045" t="str">
            <v>CINT</v>
          </cell>
          <cell r="C3045" t="str">
            <v/>
          </cell>
          <cell r="D3045" t="str">
            <v>UNIDESK LOW-P-IVORY</v>
          </cell>
          <cell r="E3045">
            <v>0</v>
          </cell>
          <cell r="F3045" t="str">
            <v>FERF</v>
          </cell>
          <cell r="G3045" t="str">
            <v>CI_SCH</v>
          </cell>
          <cell r="H3045" t="str">
            <v>PC</v>
          </cell>
          <cell r="I3045" t="str">
            <v>CPR</v>
          </cell>
          <cell r="J3045" t="str">
            <v/>
          </cell>
          <cell r="K3045" t="str">
            <v>M0</v>
          </cell>
          <cell r="L3045" t="str">
            <v>7915</v>
          </cell>
          <cell r="M3045" t="str">
            <v>S</v>
          </cell>
          <cell r="N3045">
            <v>0</v>
          </cell>
        </row>
        <row r="3046">
          <cell r="A3046" t="str">
            <v>FG-UNI-SCH-AS-0005</v>
          </cell>
          <cell r="B3046" t="str">
            <v>CINT</v>
          </cell>
          <cell r="C3046" t="str">
            <v/>
          </cell>
          <cell r="D3046" t="str">
            <v>UNI CHAIR HIGH</v>
          </cell>
          <cell r="E3046">
            <v>44868</v>
          </cell>
          <cell r="F3046" t="str">
            <v>FERF</v>
          </cell>
          <cell r="G3046" t="str">
            <v>CI_SCH</v>
          </cell>
          <cell r="H3046" t="str">
            <v>PC</v>
          </cell>
          <cell r="I3046" t="str">
            <v>CPR</v>
          </cell>
          <cell r="J3046" t="str">
            <v/>
          </cell>
          <cell r="K3046" t="str">
            <v>M0</v>
          </cell>
          <cell r="L3046" t="str">
            <v>7915</v>
          </cell>
          <cell r="M3046" t="str">
            <v>S</v>
          </cell>
          <cell r="N3046">
            <v>180488</v>
          </cell>
        </row>
        <row r="3047">
          <cell r="A3047" t="str">
            <v>FG-UNI-SCH-AS-0006</v>
          </cell>
          <cell r="B3047" t="str">
            <v>CINT</v>
          </cell>
          <cell r="C3047" t="str">
            <v/>
          </cell>
          <cell r="D3047" t="str">
            <v>UNI CHAIR LOW</v>
          </cell>
          <cell r="E3047">
            <v>44837</v>
          </cell>
          <cell r="F3047" t="str">
            <v>FERF</v>
          </cell>
          <cell r="G3047" t="str">
            <v>CI_SCH</v>
          </cell>
          <cell r="H3047" t="str">
            <v>PC</v>
          </cell>
          <cell r="I3047" t="str">
            <v>CPR</v>
          </cell>
          <cell r="J3047" t="str">
            <v/>
          </cell>
          <cell r="K3047" t="str">
            <v>M0</v>
          </cell>
          <cell r="L3047" t="str">
            <v>7915</v>
          </cell>
          <cell r="M3047" t="str">
            <v>S</v>
          </cell>
          <cell r="N3047">
            <v>0</v>
          </cell>
        </row>
        <row r="3048">
          <cell r="A3048" t="str">
            <v>FG-VIS-WNM-AS-0001</v>
          </cell>
          <cell r="B3048" t="str">
            <v>CINT</v>
          </cell>
          <cell r="C3048" t="str">
            <v/>
          </cell>
          <cell r="D3048" t="str">
            <v>VISTA N BLACK L7</v>
          </cell>
          <cell r="E3048">
            <v>44825</v>
          </cell>
          <cell r="F3048" t="str">
            <v>FERF</v>
          </cell>
          <cell r="G3048" t="str">
            <v>CI_WNM</v>
          </cell>
          <cell r="H3048" t="str">
            <v>PC</v>
          </cell>
          <cell r="I3048" t="str">
            <v>CPR</v>
          </cell>
          <cell r="J3048" t="str">
            <v/>
          </cell>
          <cell r="K3048" t="str">
            <v>M0</v>
          </cell>
          <cell r="L3048" t="str">
            <v>7915</v>
          </cell>
          <cell r="M3048" t="str">
            <v>S</v>
          </cell>
          <cell r="N3048">
            <v>283396</v>
          </cell>
        </row>
        <row r="3049">
          <cell r="A3049" t="str">
            <v>FG-VIS-WNM-AS-0002</v>
          </cell>
          <cell r="B3049" t="str">
            <v>CINT</v>
          </cell>
          <cell r="C3049" t="str">
            <v/>
          </cell>
          <cell r="D3049" t="str">
            <v>VISTA N BLACK L7 ( EX )</v>
          </cell>
          <cell r="E3049">
            <v>0</v>
          </cell>
          <cell r="F3049" t="str">
            <v>FERF</v>
          </cell>
          <cell r="G3049" t="str">
            <v>CI_WNM</v>
          </cell>
          <cell r="H3049" t="str">
            <v>PC</v>
          </cell>
          <cell r="I3049" t="str">
            <v>CPR</v>
          </cell>
          <cell r="J3049" t="str">
            <v/>
          </cell>
          <cell r="K3049" t="str">
            <v>M0</v>
          </cell>
          <cell r="L3049" t="str">
            <v>7915</v>
          </cell>
          <cell r="M3049" t="str">
            <v>S</v>
          </cell>
          <cell r="N3049">
            <v>0</v>
          </cell>
        </row>
        <row r="3050">
          <cell r="A3050" t="str">
            <v>FG-VIS-WNM-AS-0003</v>
          </cell>
          <cell r="B3050" t="str">
            <v>CINT</v>
          </cell>
          <cell r="C3050" t="str">
            <v/>
          </cell>
          <cell r="D3050" t="str">
            <v>VISTA N BLACK O7</v>
          </cell>
          <cell r="E3050">
            <v>45240</v>
          </cell>
          <cell r="F3050" t="str">
            <v>FERF</v>
          </cell>
          <cell r="G3050" t="str">
            <v>CI_WNM</v>
          </cell>
          <cell r="H3050" t="str">
            <v>PC</v>
          </cell>
          <cell r="I3050" t="str">
            <v>CPR</v>
          </cell>
          <cell r="J3050" t="str">
            <v/>
          </cell>
          <cell r="K3050" t="str">
            <v>M0</v>
          </cell>
          <cell r="L3050" t="str">
            <v>7915</v>
          </cell>
          <cell r="M3050" t="str">
            <v>S</v>
          </cell>
          <cell r="N3050">
            <v>299434</v>
          </cell>
        </row>
        <row r="3051">
          <cell r="A3051" t="str">
            <v>FG-VIS-WNM-AS-0004</v>
          </cell>
          <cell r="B3051" t="str">
            <v>CINT</v>
          </cell>
          <cell r="C3051" t="str">
            <v/>
          </cell>
          <cell r="D3051" t="str">
            <v>VISTA N BLACK V7</v>
          </cell>
          <cell r="E3051">
            <v>0</v>
          </cell>
          <cell r="F3051" t="str">
            <v>FERF</v>
          </cell>
          <cell r="G3051" t="str">
            <v>CI_WNM</v>
          </cell>
          <cell r="H3051" t="str">
            <v>PC</v>
          </cell>
          <cell r="I3051" t="str">
            <v>CPR</v>
          </cell>
          <cell r="J3051" t="str">
            <v/>
          </cell>
          <cell r="K3051" t="str">
            <v>M0</v>
          </cell>
          <cell r="L3051" t="str">
            <v>7915</v>
          </cell>
          <cell r="M3051" t="str">
            <v>S</v>
          </cell>
          <cell r="N3051">
            <v>0</v>
          </cell>
        </row>
        <row r="3052">
          <cell r="A3052" t="str">
            <v>FG-VIS-WNM-AS-0005</v>
          </cell>
          <cell r="B3052" t="str">
            <v>CINT</v>
          </cell>
          <cell r="C3052" t="str">
            <v/>
          </cell>
          <cell r="D3052" t="str">
            <v>VISTA N BLUE D1</v>
          </cell>
          <cell r="E3052">
            <v>0</v>
          </cell>
          <cell r="F3052" t="str">
            <v>FERF</v>
          </cell>
          <cell r="G3052" t="str">
            <v>CI_WNM</v>
          </cell>
          <cell r="H3052" t="str">
            <v>PC</v>
          </cell>
          <cell r="I3052" t="str">
            <v>CPR</v>
          </cell>
          <cell r="J3052" t="str">
            <v/>
          </cell>
          <cell r="K3052" t="str">
            <v>M0</v>
          </cell>
          <cell r="L3052" t="str">
            <v>7915</v>
          </cell>
          <cell r="M3052" t="str">
            <v>S</v>
          </cell>
          <cell r="N3052">
            <v>0</v>
          </cell>
        </row>
        <row r="3053">
          <cell r="A3053" t="str">
            <v>FG-VIS-WNM-AS-0006</v>
          </cell>
          <cell r="B3053" t="str">
            <v>CINT</v>
          </cell>
          <cell r="C3053" t="str">
            <v/>
          </cell>
          <cell r="D3053" t="str">
            <v>VISTA N BLUE L1</v>
          </cell>
          <cell r="E3053">
            <v>44825</v>
          </cell>
          <cell r="F3053" t="str">
            <v>FERF</v>
          </cell>
          <cell r="G3053" t="str">
            <v>CI_WNM</v>
          </cell>
          <cell r="H3053" t="str">
            <v>PC</v>
          </cell>
          <cell r="I3053" t="str">
            <v>CPR</v>
          </cell>
          <cell r="J3053" t="str">
            <v/>
          </cell>
          <cell r="K3053" t="str">
            <v>M0</v>
          </cell>
          <cell r="L3053" t="str">
            <v>7915</v>
          </cell>
          <cell r="M3053" t="str">
            <v>S</v>
          </cell>
          <cell r="N3053">
            <v>284158</v>
          </cell>
        </row>
        <row r="3054">
          <cell r="A3054" t="str">
            <v>FG-VIS-WNM-AS-0007</v>
          </cell>
          <cell r="B3054" t="str">
            <v>CINT</v>
          </cell>
          <cell r="C3054" t="str">
            <v/>
          </cell>
          <cell r="D3054" t="str">
            <v>VISTA N BLUE L1 BORDIR</v>
          </cell>
          <cell r="E3054">
            <v>0</v>
          </cell>
          <cell r="F3054" t="str">
            <v>FERF</v>
          </cell>
          <cell r="G3054" t="str">
            <v>CI_WNM</v>
          </cell>
          <cell r="H3054" t="str">
            <v>PC</v>
          </cell>
          <cell r="I3054" t="str">
            <v>CPR</v>
          </cell>
          <cell r="J3054" t="str">
            <v/>
          </cell>
          <cell r="K3054" t="str">
            <v>M0</v>
          </cell>
          <cell r="L3054" t="str">
            <v>7915</v>
          </cell>
          <cell r="M3054" t="str">
            <v>S</v>
          </cell>
          <cell r="N3054">
            <v>0</v>
          </cell>
        </row>
        <row r="3055">
          <cell r="A3055" t="str">
            <v>FG-VIS-WNM-AS-0008</v>
          </cell>
          <cell r="B3055" t="str">
            <v>CINT</v>
          </cell>
          <cell r="C3055" t="str">
            <v/>
          </cell>
          <cell r="D3055" t="str">
            <v>VISTA N BLUE O1</v>
          </cell>
          <cell r="E3055">
            <v>45230</v>
          </cell>
          <cell r="F3055" t="str">
            <v>FERF</v>
          </cell>
          <cell r="G3055" t="str">
            <v>CI_WNM</v>
          </cell>
          <cell r="H3055" t="str">
            <v>PC</v>
          </cell>
          <cell r="I3055" t="str">
            <v>CPR</v>
          </cell>
          <cell r="J3055" t="str">
            <v/>
          </cell>
          <cell r="K3055" t="str">
            <v>M0</v>
          </cell>
          <cell r="L3055" t="str">
            <v>7915</v>
          </cell>
          <cell r="M3055" t="str">
            <v>S</v>
          </cell>
          <cell r="N3055">
            <v>300498</v>
          </cell>
        </row>
        <row r="3056">
          <cell r="A3056" t="str">
            <v>FG-VIS-WNM-AS-0009</v>
          </cell>
          <cell r="B3056" t="str">
            <v>CINT</v>
          </cell>
          <cell r="C3056" t="str">
            <v/>
          </cell>
          <cell r="D3056" t="str">
            <v>VISTA N BLUE Y1</v>
          </cell>
          <cell r="E3056">
            <v>0</v>
          </cell>
          <cell r="F3056" t="str">
            <v>FERF</v>
          </cell>
          <cell r="G3056" t="str">
            <v>CI_WNM</v>
          </cell>
          <cell r="H3056" t="str">
            <v>PC</v>
          </cell>
          <cell r="I3056" t="str">
            <v>CPR</v>
          </cell>
          <cell r="J3056" t="str">
            <v/>
          </cell>
          <cell r="K3056" t="str">
            <v>M0</v>
          </cell>
          <cell r="L3056" t="str">
            <v>7915</v>
          </cell>
          <cell r="M3056" t="str">
            <v>S</v>
          </cell>
          <cell r="N3056">
            <v>0</v>
          </cell>
        </row>
        <row r="3057">
          <cell r="A3057" t="str">
            <v>FG-VIS-WNM-AS-0010</v>
          </cell>
          <cell r="B3057" t="str">
            <v>CINT</v>
          </cell>
          <cell r="C3057" t="str">
            <v/>
          </cell>
          <cell r="D3057" t="str">
            <v>VISTA N BROWN N4</v>
          </cell>
          <cell r="E3057">
            <v>44966</v>
          </cell>
          <cell r="F3057" t="str">
            <v>FERF</v>
          </cell>
          <cell r="G3057" t="str">
            <v>CI_WNM</v>
          </cell>
          <cell r="H3057" t="str">
            <v>PC</v>
          </cell>
          <cell r="I3057" t="str">
            <v>CPR</v>
          </cell>
          <cell r="J3057" t="str">
            <v/>
          </cell>
          <cell r="K3057" t="str">
            <v>M0</v>
          </cell>
          <cell r="L3057" t="str">
            <v>7915</v>
          </cell>
          <cell r="M3057" t="str">
            <v>S</v>
          </cell>
          <cell r="N3057">
            <v>287325</v>
          </cell>
        </row>
        <row r="3058">
          <cell r="A3058" t="str">
            <v>FG-VIS-WNM-AS-0011</v>
          </cell>
          <cell r="B3058" t="str">
            <v>CINT</v>
          </cell>
          <cell r="C3058" t="str">
            <v/>
          </cell>
          <cell r="D3058" t="str">
            <v>VISTA N BROWN OZON 051</v>
          </cell>
          <cell r="E3058">
            <v>0</v>
          </cell>
          <cell r="F3058" t="str">
            <v>FERF</v>
          </cell>
          <cell r="G3058" t="str">
            <v>CI_WNM</v>
          </cell>
          <cell r="H3058" t="str">
            <v>PC</v>
          </cell>
          <cell r="I3058" t="str">
            <v>CPR</v>
          </cell>
          <cell r="J3058" t="str">
            <v/>
          </cell>
          <cell r="K3058" t="str">
            <v>M0</v>
          </cell>
          <cell r="L3058" t="str">
            <v>7915</v>
          </cell>
          <cell r="M3058" t="str">
            <v>S</v>
          </cell>
          <cell r="N3058">
            <v>0</v>
          </cell>
        </row>
        <row r="3059">
          <cell r="A3059" t="str">
            <v>FG-VIS-WNM-AS-0012</v>
          </cell>
          <cell r="B3059" t="str">
            <v>CINT</v>
          </cell>
          <cell r="C3059" t="str">
            <v/>
          </cell>
          <cell r="D3059" t="str">
            <v>VISTA N BROWN TAURUS</v>
          </cell>
          <cell r="E3059">
            <v>0</v>
          </cell>
          <cell r="F3059" t="str">
            <v>FERF</v>
          </cell>
          <cell r="G3059" t="str">
            <v>CI_WNM</v>
          </cell>
          <cell r="H3059" t="str">
            <v>PC</v>
          </cell>
          <cell r="I3059" t="str">
            <v>CPR</v>
          </cell>
          <cell r="J3059" t="str">
            <v/>
          </cell>
          <cell r="K3059" t="str">
            <v>M0</v>
          </cell>
          <cell r="L3059" t="str">
            <v>7915</v>
          </cell>
          <cell r="M3059" t="str">
            <v>S</v>
          </cell>
          <cell r="N3059">
            <v>0</v>
          </cell>
        </row>
        <row r="3060">
          <cell r="A3060" t="str">
            <v>FG-VIS-WNM-AS-0013</v>
          </cell>
          <cell r="B3060" t="str">
            <v>CINT</v>
          </cell>
          <cell r="C3060" t="str">
            <v/>
          </cell>
          <cell r="D3060" t="str">
            <v>VISTA N CREAM N5</v>
          </cell>
          <cell r="E3060">
            <v>45240</v>
          </cell>
          <cell r="F3060" t="str">
            <v>FERF</v>
          </cell>
          <cell r="G3060" t="str">
            <v>CI_WNM</v>
          </cell>
          <cell r="H3060" t="str">
            <v>PC</v>
          </cell>
          <cell r="I3060" t="str">
            <v>CPR</v>
          </cell>
          <cell r="J3060" t="str">
            <v/>
          </cell>
          <cell r="K3060" t="str">
            <v>M0</v>
          </cell>
          <cell r="L3060" t="str">
            <v>7915</v>
          </cell>
          <cell r="M3060" t="str">
            <v>S</v>
          </cell>
          <cell r="N3060">
            <v>296692</v>
          </cell>
        </row>
        <row r="3061">
          <cell r="A3061" t="str">
            <v>FG-VIS-WNM-AS-0014</v>
          </cell>
          <cell r="B3061" t="str">
            <v>CINT</v>
          </cell>
          <cell r="C3061" t="str">
            <v/>
          </cell>
          <cell r="D3061" t="str">
            <v>VISTA N GREEN AMZ</v>
          </cell>
          <cell r="E3061">
            <v>0</v>
          </cell>
          <cell r="F3061" t="str">
            <v>FERF</v>
          </cell>
          <cell r="G3061" t="str">
            <v>CI_WNM</v>
          </cell>
          <cell r="H3061" t="str">
            <v>PC</v>
          </cell>
          <cell r="I3061" t="str">
            <v>CPR</v>
          </cell>
          <cell r="J3061" t="str">
            <v/>
          </cell>
          <cell r="K3061" t="str">
            <v>M0</v>
          </cell>
          <cell r="L3061" t="str">
            <v>7915</v>
          </cell>
          <cell r="M3061" t="str">
            <v>S</v>
          </cell>
          <cell r="N3061">
            <v>0</v>
          </cell>
        </row>
        <row r="3062">
          <cell r="A3062" t="str">
            <v>FG-VIS-WNM-AS-0015</v>
          </cell>
          <cell r="B3062" t="str">
            <v>CINT</v>
          </cell>
          <cell r="C3062" t="str">
            <v/>
          </cell>
          <cell r="D3062" t="str">
            <v>VISTA N GREEN L13</v>
          </cell>
          <cell r="E3062">
            <v>0</v>
          </cell>
          <cell r="F3062" t="str">
            <v>FERF</v>
          </cell>
          <cell r="G3062" t="str">
            <v>CI_WNM</v>
          </cell>
          <cell r="H3062" t="str">
            <v>PC</v>
          </cell>
          <cell r="I3062" t="str">
            <v>CPR</v>
          </cell>
          <cell r="J3062" t="str">
            <v/>
          </cell>
          <cell r="K3062" t="str">
            <v>M0</v>
          </cell>
          <cell r="L3062" t="str">
            <v>7915</v>
          </cell>
          <cell r="M3062" t="str">
            <v>S</v>
          </cell>
          <cell r="N3062">
            <v>0</v>
          </cell>
        </row>
        <row r="3063">
          <cell r="A3063" t="str">
            <v>FG-VIS-WNM-AS-0016</v>
          </cell>
          <cell r="B3063" t="str">
            <v>CINT</v>
          </cell>
          <cell r="C3063" t="str">
            <v/>
          </cell>
          <cell r="D3063" t="str">
            <v>VISTA N GREEN L6</v>
          </cell>
          <cell r="E3063">
            <v>44804</v>
          </cell>
          <cell r="F3063" t="str">
            <v>FERF</v>
          </cell>
          <cell r="G3063" t="str">
            <v>CI_WNM</v>
          </cell>
          <cell r="H3063" t="str">
            <v>PC</v>
          </cell>
          <cell r="I3063" t="str">
            <v>CPR</v>
          </cell>
          <cell r="J3063" t="str">
            <v/>
          </cell>
          <cell r="K3063" t="str">
            <v>M0</v>
          </cell>
          <cell r="L3063" t="str">
            <v>7915</v>
          </cell>
          <cell r="M3063" t="str">
            <v>S</v>
          </cell>
          <cell r="N3063">
            <v>282877</v>
          </cell>
        </row>
        <row r="3064">
          <cell r="A3064" t="str">
            <v>FG-VIS-WNM-AS-0017</v>
          </cell>
          <cell r="B3064" t="str">
            <v>CINT</v>
          </cell>
          <cell r="C3064" t="str">
            <v/>
          </cell>
          <cell r="D3064" t="str">
            <v>VISTA N GREEN O6</v>
          </cell>
          <cell r="E3064">
            <v>0</v>
          </cell>
          <cell r="F3064" t="str">
            <v>FERF</v>
          </cell>
          <cell r="G3064" t="str">
            <v>CI_WNM</v>
          </cell>
          <cell r="H3064" t="str">
            <v>PC</v>
          </cell>
          <cell r="I3064" t="str">
            <v>CPR</v>
          </cell>
          <cell r="J3064" t="str">
            <v/>
          </cell>
          <cell r="K3064" t="str">
            <v>M0</v>
          </cell>
          <cell r="L3064" t="str">
            <v>7915</v>
          </cell>
          <cell r="M3064" t="str">
            <v>S</v>
          </cell>
          <cell r="N3064">
            <v>0</v>
          </cell>
        </row>
        <row r="3065">
          <cell r="A3065" t="str">
            <v>FG-VIS-WNM-AS-0018</v>
          </cell>
          <cell r="B3065" t="str">
            <v>CINT</v>
          </cell>
          <cell r="C3065" t="str">
            <v/>
          </cell>
          <cell r="D3065" t="str">
            <v>VISTA N GREY L2</v>
          </cell>
          <cell r="E3065">
            <v>45240</v>
          </cell>
          <cell r="F3065" t="str">
            <v>FERF</v>
          </cell>
          <cell r="G3065" t="str">
            <v>CI_WNM</v>
          </cell>
          <cell r="H3065" t="str">
            <v>PC</v>
          </cell>
          <cell r="I3065" t="str">
            <v>CPR</v>
          </cell>
          <cell r="J3065" t="str">
            <v/>
          </cell>
          <cell r="K3065" t="str">
            <v>M0</v>
          </cell>
          <cell r="L3065" t="str">
            <v>7915</v>
          </cell>
          <cell r="M3065" t="str">
            <v>S</v>
          </cell>
          <cell r="N3065">
            <v>297031</v>
          </cell>
        </row>
        <row r="3066">
          <cell r="A3066" t="str">
            <v>FG-VIS-WNM-AS-0019</v>
          </cell>
          <cell r="B3066" t="str">
            <v>CINT</v>
          </cell>
          <cell r="C3066" t="str">
            <v/>
          </cell>
          <cell r="D3066" t="str">
            <v>VISTA N GREY L2 ( EX )</v>
          </cell>
          <cell r="E3066">
            <v>0</v>
          </cell>
          <cell r="F3066" t="str">
            <v>FERF</v>
          </cell>
          <cell r="G3066" t="str">
            <v>CI_WNM</v>
          </cell>
          <cell r="H3066" t="str">
            <v>PC</v>
          </cell>
          <cell r="I3066" t="str">
            <v>CPR</v>
          </cell>
          <cell r="J3066" t="str">
            <v/>
          </cell>
          <cell r="K3066" t="str">
            <v>M0</v>
          </cell>
          <cell r="L3066" t="str">
            <v>7915</v>
          </cell>
          <cell r="M3066" t="str">
            <v>S</v>
          </cell>
          <cell r="N3066">
            <v>0</v>
          </cell>
        </row>
        <row r="3067">
          <cell r="A3067" t="str">
            <v>FG-VIS-WNM-AS-0020</v>
          </cell>
          <cell r="B3067" t="str">
            <v>CINT</v>
          </cell>
          <cell r="C3067" t="str">
            <v/>
          </cell>
          <cell r="D3067" t="str">
            <v>VISTA N GREY O2</v>
          </cell>
          <cell r="E3067">
            <v>0</v>
          </cell>
          <cell r="F3067" t="str">
            <v>FERF</v>
          </cell>
          <cell r="G3067" t="str">
            <v>CI_WNM</v>
          </cell>
          <cell r="H3067" t="str">
            <v>PC</v>
          </cell>
          <cell r="I3067" t="str">
            <v>CPR</v>
          </cell>
          <cell r="J3067" t="str">
            <v/>
          </cell>
          <cell r="K3067" t="str">
            <v>M0</v>
          </cell>
          <cell r="L3067" t="str">
            <v>7915</v>
          </cell>
          <cell r="M3067" t="str">
            <v>S</v>
          </cell>
          <cell r="N3067">
            <v>0</v>
          </cell>
        </row>
        <row r="3068">
          <cell r="A3068" t="str">
            <v>FG-VIS-WNM-AS-0021</v>
          </cell>
          <cell r="B3068" t="str">
            <v>CINT</v>
          </cell>
          <cell r="C3068" t="str">
            <v/>
          </cell>
          <cell r="D3068" t="str">
            <v>VISTA N ORANGE L12</v>
          </cell>
          <cell r="E3068">
            <v>0</v>
          </cell>
          <cell r="F3068" t="str">
            <v>FERF</v>
          </cell>
          <cell r="G3068" t="str">
            <v>CI_WNM</v>
          </cell>
          <cell r="H3068" t="str">
            <v>PC</v>
          </cell>
          <cell r="I3068" t="str">
            <v>CPR</v>
          </cell>
          <cell r="J3068" t="str">
            <v/>
          </cell>
          <cell r="K3068" t="str">
            <v>M0</v>
          </cell>
          <cell r="L3068" t="str">
            <v>7915</v>
          </cell>
          <cell r="M3068" t="str">
            <v>S</v>
          </cell>
          <cell r="N3068">
            <v>0</v>
          </cell>
        </row>
        <row r="3069">
          <cell r="A3069" t="str">
            <v>FG-VIS-WNM-AS-0022</v>
          </cell>
          <cell r="B3069" t="str">
            <v>CINT</v>
          </cell>
          <cell r="C3069" t="str">
            <v/>
          </cell>
          <cell r="D3069" t="str">
            <v>VISTA N PURPLE VINTAGE 062 BORDIR</v>
          </cell>
          <cell r="E3069">
            <v>0</v>
          </cell>
          <cell r="F3069" t="str">
            <v>FERF</v>
          </cell>
          <cell r="G3069" t="str">
            <v>CI_WNM</v>
          </cell>
          <cell r="H3069" t="str">
            <v>PC</v>
          </cell>
          <cell r="I3069" t="str">
            <v>CPR</v>
          </cell>
          <cell r="J3069" t="str">
            <v/>
          </cell>
          <cell r="K3069" t="str">
            <v>M0</v>
          </cell>
          <cell r="L3069" t="str">
            <v>7915</v>
          </cell>
          <cell r="M3069" t="str">
            <v>S</v>
          </cell>
          <cell r="N3069">
            <v>0</v>
          </cell>
        </row>
        <row r="3070">
          <cell r="A3070" t="str">
            <v>FG-VIS-WNM-AS-0023</v>
          </cell>
          <cell r="B3070" t="str">
            <v>CINT</v>
          </cell>
          <cell r="C3070" t="str">
            <v/>
          </cell>
          <cell r="D3070" t="str">
            <v>VISTA N RED AL11 BORDIR</v>
          </cell>
          <cell r="E3070">
            <v>0</v>
          </cell>
          <cell r="F3070" t="str">
            <v>FERF</v>
          </cell>
          <cell r="G3070" t="str">
            <v>CI_WNM</v>
          </cell>
          <cell r="H3070" t="str">
            <v>PC</v>
          </cell>
          <cell r="I3070" t="str">
            <v>CPR</v>
          </cell>
          <cell r="J3070" t="str">
            <v/>
          </cell>
          <cell r="K3070" t="str">
            <v>M0</v>
          </cell>
          <cell r="L3070" t="str">
            <v>7915</v>
          </cell>
          <cell r="M3070" t="str">
            <v>S</v>
          </cell>
          <cell r="N3070">
            <v>0</v>
          </cell>
        </row>
        <row r="3071">
          <cell r="A3071" t="str">
            <v>FG-VIS-WNM-AS-0024</v>
          </cell>
          <cell r="B3071" t="str">
            <v>CINT</v>
          </cell>
          <cell r="C3071" t="str">
            <v/>
          </cell>
          <cell r="D3071" t="str">
            <v>VISTA N RED N3</v>
          </cell>
          <cell r="E3071">
            <v>44825</v>
          </cell>
          <cell r="F3071" t="str">
            <v>FERF</v>
          </cell>
          <cell r="G3071" t="str">
            <v>CI_WNM</v>
          </cell>
          <cell r="H3071" t="str">
            <v>PC</v>
          </cell>
          <cell r="I3071" t="str">
            <v>CPR</v>
          </cell>
          <cell r="J3071" t="str">
            <v/>
          </cell>
          <cell r="K3071" t="str">
            <v>M0</v>
          </cell>
          <cell r="L3071" t="str">
            <v>7915</v>
          </cell>
          <cell r="M3071" t="str">
            <v>S</v>
          </cell>
          <cell r="N3071">
            <v>282878</v>
          </cell>
        </row>
        <row r="3072">
          <cell r="A3072" t="str">
            <v>FG-VIS-WNM-AS-0025</v>
          </cell>
          <cell r="B3072" t="str">
            <v>CINT</v>
          </cell>
          <cell r="C3072" t="str">
            <v/>
          </cell>
          <cell r="D3072" t="str">
            <v>VISTA N CREAM O5</v>
          </cell>
          <cell r="E3072">
            <v>0</v>
          </cell>
          <cell r="F3072" t="str">
            <v>FERF</v>
          </cell>
          <cell r="G3072" t="str">
            <v>CI_WNM</v>
          </cell>
          <cell r="H3072" t="str">
            <v>PC</v>
          </cell>
          <cell r="I3072" t="str">
            <v>CPR</v>
          </cell>
          <cell r="J3072" t="str">
            <v/>
          </cell>
          <cell r="K3072" t="str">
            <v>M0</v>
          </cell>
          <cell r="L3072" t="str">
            <v>7915</v>
          </cell>
          <cell r="M3072" t="str">
            <v>S</v>
          </cell>
          <cell r="N3072">
            <v>0</v>
          </cell>
        </row>
        <row r="3073">
          <cell r="A3073" t="str">
            <v>FG-VIS-WNM-AS-0026</v>
          </cell>
          <cell r="B3073" t="str">
            <v>CINT</v>
          </cell>
          <cell r="C3073" t="str">
            <v/>
          </cell>
          <cell r="D3073" t="str">
            <v>VISTA N RED O3</v>
          </cell>
          <cell r="E3073">
            <v>45222</v>
          </cell>
          <cell r="F3073" t="str">
            <v>FERF</v>
          </cell>
          <cell r="G3073" t="str">
            <v>CI_WNM</v>
          </cell>
          <cell r="H3073" t="str">
            <v>PC</v>
          </cell>
          <cell r="I3073" t="str">
            <v>CPR</v>
          </cell>
          <cell r="J3073" t="str">
            <v/>
          </cell>
          <cell r="K3073" t="str">
            <v>M0</v>
          </cell>
          <cell r="L3073" t="str">
            <v>7915</v>
          </cell>
          <cell r="M3073" t="str">
            <v>S</v>
          </cell>
          <cell r="N3073">
            <v>298904</v>
          </cell>
        </row>
        <row r="3074">
          <cell r="A3074" t="str">
            <v>FG-VIS-WNM-AS-0027</v>
          </cell>
          <cell r="B3074" t="str">
            <v>CINT</v>
          </cell>
          <cell r="C3074" t="str">
            <v/>
          </cell>
          <cell r="D3074" t="str">
            <v>VISTA P BLACK BLACK L7</v>
          </cell>
          <cell r="E3074">
            <v>44825</v>
          </cell>
          <cell r="F3074" t="str">
            <v>FERF</v>
          </cell>
          <cell r="G3074" t="str">
            <v>CI_WNM</v>
          </cell>
          <cell r="H3074" t="str">
            <v>PC</v>
          </cell>
          <cell r="I3074" t="str">
            <v>CPR</v>
          </cell>
          <cell r="J3074" t="str">
            <v/>
          </cell>
          <cell r="K3074" t="str">
            <v>M0</v>
          </cell>
          <cell r="L3074" t="str">
            <v>7915</v>
          </cell>
          <cell r="M3074" t="str">
            <v>S</v>
          </cell>
          <cell r="N3074">
            <v>288010</v>
          </cell>
        </row>
        <row r="3075">
          <cell r="A3075" t="str">
            <v>FG-VIS-WNM-AS-0028</v>
          </cell>
          <cell r="B3075" t="str">
            <v>CINT</v>
          </cell>
          <cell r="C3075" t="str">
            <v/>
          </cell>
          <cell r="D3075" t="str">
            <v>VISTA P BLACK BLACK O7</v>
          </cell>
          <cell r="E3075">
            <v>44847</v>
          </cell>
          <cell r="F3075" t="str">
            <v>FERF</v>
          </cell>
          <cell r="G3075" t="str">
            <v>CI_WNM</v>
          </cell>
          <cell r="H3075" t="str">
            <v>PC</v>
          </cell>
          <cell r="I3075" t="str">
            <v>CPR</v>
          </cell>
          <cell r="J3075" t="str">
            <v/>
          </cell>
          <cell r="K3075" t="str">
            <v>M0</v>
          </cell>
          <cell r="L3075" t="str">
            <v>7915</v>
          </cell>
          <cell r="M3075" t="str">
            <v>S</v>
          </cell>
          <cell r="N3075">
            <v>291262</v>
          </cell>
        </row>
        <row r="3076">
          <cell r="A3076" t="str">
            <v>FG-VIS-WNM-AS-0029</v>
          </cell>
          <cell r="B3076" t="str">
            <v>CINT</v>
          </cell>
          <cell r="C3076" t="str">
            <v/>
          </cell>
          <cell r="D3076" t="str">
            <v>VISTA P BLACK BLUE CUSTOM</v>
          </cell>
          <cell r="E3076">
            <v>0</v>
          </cell>
          <cell r="F3076" t="str">
            <v>FERF</v>
          </cell>
          <cell r="G3076" t="str">
            <v>CI_WNM</v>
          </cell>
          <cell r="H3076" t="str">
            <v>PC</v>
          </cell>
          <cell r="I3076" t="str">
            <v>CPR</v>
          </cell>
          <cell r="J3076" t="str">
            <v/>
          </cell>
          <cell r="K3076" t="str">
            <v>M0</v>
          </cell>
          <cell r="L3076" t="str">
            <v>7915</v>
          </cell>
          <cell r="M3076" t="str">
            <v>S</v>
          </cell>
          <cell r="N3076">
            <v>0</v>
          </cell>
        </row>
        <row r="3077">
          <cell r="A3077" t="str">
            <v>FG-VIS-WNM-AS-0030</v>
          </cell>
          <cell r="B3077" t="str">
            <v>CINT</v>
          </cell>
          <cell r="C3077" t="str">
            <v/>
          </cell>
          <cell r="D3077" t="str">
            <v>VISTA P BLACK BLUE L1</v>
          </cell>
          <cell r="E3077">
            <v>44834</v>
          </cell>
          <cell r="F3077" t="str">
            <v>FERF</v>
          </cell>
          <cell r="G3077" t="str">
            <v>CI_WNM</v>
          </cell>
          <cell r="H3077" t="str">
            <v>PC</v>
          </cell>
          <cell r="I3077" t="str">
            <v>CPR</v>
          </cell>
          <cell r="J3077" t="str">
            <v/>
          </cell>
          <cell r="K3077" t="str">
            <v>M0</v>
          </cell>
          <cell r="L3077" t="str">
            <v>7915</v>
          </cell>
          <cell r="M3077" t="str">
            <v>S</v>
          </cell>
          <cell r="N3077">
            <v>288772</v>
          </cell>
        </row>
        <row r="3078">
          <cell r="A3078" t="str">
            <v>FG-VIS-WNM-AS-0031</v>
          </cell>
          <cell r="B3078" t="str">
            <v>CINT</v>
          </cell>
          <cell r="C3078" t="str">
            <v/>
          </cell>
          <cell r="D3078" t="str">
            <v>VISTA P BLACK RED O3</v>
          </cell>
          <cell r="E3078">
            <v>0</v>
          </cell>
          <cell r="F3078" t="str">
            <v>FERF</v>
          </cell>
          <cell r="G3078" t="str">
            <v>CI_WNM</v>
          </cell>
          <cell r="H3078" t="str">
            <v>PC</v>
          </cell>
          <cell r="I3078" t="str">
            <v>CPR</v>
          </cell>
          <cell r="J3078" t="str">
            <v/>
          </cell>
          <cell r="K3078" t="str">
            <v>M0</v>
          </cell>
          <cell r="L3078" t="str">
            <v>7915</v>
          </cell>
          <cell r="M3078" t="str">
            <v>S</v>
          </cell>
          <cell r="N3078">
            <v>0</v>
          </cell>
        </row>
        <row r="3079">
          <cell r="A3079" t="str">
            <v>FG-VIS-WNM-AS-0032</v>
          </cell>
          <cell r="B3079" t="str">
            <v>CINT</v>
          </cell>
          <cell r="C3079" t="str">
            <v/>
          </cell>
          <cell r="D3079" t="str">
            <v>VISTA P BLACK BLUE S1</v>
          </cell>
          <cell r="E3079">
            <v>0</v>
          </cell>
          <cell r="F3079" t="str">
            <v>FERF</v>
          </cell>
          <cell r="G3079" t="str">
            <v>CI_WNM</v>
          </cell>
          <cell r="H3079" t="str">
            <v>PC</v>
          </cell>
          <cell r="I3079" t="str">
            <v>CPR</v>
          </cell>
          <cell r="J3079" t="str">
            <v/>
          </cell>
          <cell r="K3079" t="str">
            <v>M0</v>
          </cell>
          <cell r="L3079" t="str">
            <v>7915</v>
          </cell>
          <cell r="M3079" t="str">
            <v>S</v>
          </cell>
          <cell r="N3079">
            <v>0</v>
          </cell>
        </row>
        <row r="3080">
          <cell r="A3080" t="str">
            <v>FG-VIS-WNM-AS-0033</v>
          </cell>
          <cell r="B3080" t="str">
            <v>CINT</v>
          </cell>
          <cell r="C3080" t="str">
            <v/>
          </cell>
          <cell r="D3080" t="str">
            <v>VISTA P BLACK BROWN N4</v>
          </cell>
          <cell r="E3080">
            <v>44834</v>
          </cell>
          <cell r="F3080" t="str">
            <v>FERF</v>
          </cell>
          <cell r="G3080" t="str">
            <v>CI_WNM</v>
          </cell>
          <cell r="H3080" t="str">
            <v>PC</v>
          </cell>
          <cell r="I3080" t="str">
            <v>CPR</v>
          </cell>
          <cell r="J3080" t="str">
            <v/>
          </cell>
          <cell r="K3080" t="str">
            <v>M0</v>
          </cell>
          <cell r="L3080" t="str">
            <v>7915</v>
          </cell>
          <cell r="M3080" t="str">
            <v>S</v>
          </cell>
          <cell r="N3080">
            <v>287944</v>
          </cell>
        </row>
        <row r="3081">
          <cell r="A3081" t="str">
            <v>FG-VIS-WNM-AS-0034</v>
          </cell>
          <cell r="B3081" t="str">
            <v>CINT</v>
          </cell>
          <cell r="C3081" t="str">
            <v/>
          </cell>
          <cell r="D3081" t="str">
            <v>VISTA P BLACK BROWN OZON O51</v>
          </cell>
          <cell r="E3081">
            <v>0</v>
          </cell>
          <cell r="F3081" t="str">
            <v>FERF</v>
          </cell>
          <cell r="G3081" t="str">
            <v>CI_WNM</v>
          </cell>
          <cell r="H3081" t="str">
            <v>PC</v>
          </cell>
          <cell r="I3081" t="str">
            <v>CPR</v>
          </cell>
          <cell r="J3081" t="str">
            <v/>
          </cell>
          <cell r="K3081" t="str">
            <v>M0</v>
          </cell>
          <cell r="L3081" t="str">
            <v>7915</v>
          </cell>
          <cell r="M3081" t="str">
            <v>S</v>
          </cell>
          <cell r="N3081">
            <v>0</v>
          </cell>
        </row>
        <row r="3082">
          <cell r="A3082" t="str">
            <v>FG-VIS-WNM-AS-0035</v>
          </cell>
          <cell r="B3082" t="str">
            <v>CINT</v>
          </cell>
          <cell r="C3082" t="str">
            <v/>
          </cell>
          <cell r="D3082" t="str">
            <v>VISTA P BLACK CREAM N5</v>
          </cell>
          <cell r="E3082">
            <v>44834</v>
          </cell>
          <cell r="F3082" t="str">
            <v>FERF</v>
          </cell>
          <cell r="G3082" t="str">
            <v>CI_WNM</v>
          </cell>
          <cell r="H3082" t="str">
            <v>PC</v>
          </cell>
          <cell r="I3082" t="str">
            <v>CPR</v>
          </cell>
          <cell r="J3082" t="str">
            <v/>
          </cell>
          <cell r="K3082" t="str">
            <v>M0</v>
          </cell>
          <cell r="L3082" t="str">
            <v>7915</v>
          </cell>
          <cell r="M3082" t="str">
            <v>S</v>
          </cell>
          <cell r="N3082">
            <v>435655</v>
          </cell>
        </row>
        <row r="3083">
          <cell r="A3083" t="str">
            <v>FG-VIS-WNM-AS-0036</v>
          </cell>
          <cell r="B3083" t="str">
            <v>CINT</v>
          </cell>
          <cell r="C3083" t="str">
            <v/>
          </cell>
          <cell r="D3083" t="str">
            <v>VISTA P BLACK GREEN L6</v>
          </cell>
          <cell r="E3083">
            <v>44804</v>
          </cell>
          <cell r="F3083" t="str">
            <v>FERF</v>
          </cell>
          <cell r="G3083" t="str">
            <v>CI_WNM</v>
          </cell>
          <cell r="H3083" t="str">
            <v>PC</v>
          </cell>
          <cell r="I3083" t="str">
            <v>CPR</v>
          </cell>
          <cell r="J3083" t="str">
            <v/>
          </cell>
          <cell r="K3083" t="str">
            <v>M0</v>
          </cell>
          <cell r="L3083" t="str">
            <v>7915</v>
          </cell>
          <cell r="M3083" t="str">
            <v>S</v>
          </cell>
          <cell r="N3083">
            <v>287491</v>
          </cell>
        </row>
        <row r="3084">
          <cell r="A3084" t="str">
            <v>FG-VIS-WNM-AS-0037</v>
          </cell>
          <cell r="B3084" t="str">
            <v>CINT</v>
          </cell>
          <cell r="C3084" t="str">
            <v/>
          </cell>
          <cell r="D3084" t="str">
            <v>VISTA P BLACK GREY L2</v>
          </cell>
          <cell r="E3084">
            <v>0</v>
          </cell>
          <cell r="F3084" t="str">
            <v>FERF</v>
          </cell>
          <cell r="G3084" t="str">
            <v>CI_WNM</v>
          </cell>
          <cell r="H3084" t="str">
            <v>PC</v>
          </cell>
          <cell r="I3084" t="str">
            <v>CPR</v>
          </cell>
          <cell r="J3084" t="str">
            <v/>
          </cell>
          <cell r="K3084" t="str">
            <v>M0</v>
          </cell>
          <cell r="L3084" t="str">
            <v>7915</v>
          </cell>
          <cell r="M3084" t="str">
            <v>S</v>
          </cell>
          <cell r="N3084">
            <v>0</v>
          </cell>
        </row>
        <row r="3085">
          <cell r="A3085" t="str">
            <v>FG-VIS-WNM-AS-0038</v>
          </cell>
          <cell r="B3085" t="str">
            <v>CINT</v>
          </cell>
          <cell r="C3085" t="str">
            <v/>
          </cell>
          <cell r="D3085" t="str">
            <v>VISTA P BLACK GREY O2</v>
          </cell>
          <cell r="E3085">
            <v>0</v>
          </cell>
          <cell r="F3085" t="str">
            <v>FERF</v>
          </cell>
          <cell r="G3085" t="str">
            <v>CI_WNM</v>
          </cell>
          <cell r="H3085" t="str">
            <v>PC</v>
          </cell>
          <cell r="I3085" t="str">
            <v>CPR</v>
          </cell>
          <cell r="J3085" t="str">
            <v/>
          </cell>
          <cell r="K3085" t="str">
            <v>M0</v>
          </cell>
          <cell r="L3085" t="str">
            <v>7915</v>
          </cell>
          <cell r="M3085" t="str">
            <v>S</v>
          </cell>
          <cell r="N3085">
            <v>0</v>
          </cell>
        </row>
        <row r="3086">
          <cell r="A3086" t="str">
            <v>FG-VIS-WNM-AS-0039</v>
          </cell>
          <cell r="B3086" t="str">
            <v>CINT</v>
          </cell>
          <cell r="C3086" t="str">
            <v/>
          </cell>
          <cell r="D3086" t="str">
            <v>VISTA P BLACK RED CUSTOM</v>
          </cell>
          <cell r="E3086">
            <v>0</v>
          </cell>
          <cell r="F3086" t="str">
            <v>FERF</v>
          </cell>
          <cell r="G3086" t="str">
            <v>CI_WNM</v>
          </cell>
          <cell r="H3086" t="str">
            <v>PC</v>
          </cell>
          <cell r="I3086" t="str">
            <v>CPR</v>
          </cell>
          <cell r="J3086" t="str">
            <v/>
          </cell>
          <cell r="K3086" t="str">
            <v>M0</v>
          </cell>
          <cell r="L3086" t="str">
            <v>7915</v>
          </cell>
          <cell r="M3086" t="str">
            <v>S</v>
          </cell>
          <cell r="N3086">
            <v>0</v>
          </cell>
        </row>
        <row r="3087">
          <cell r="A3087" t="str">
            <v>FG-VIS-WNM-AS-0040</v>
          </cell>
          <cell r="B3087" t="str">
            <v>CINT</v>
          </cell>
          <cell r="C3087" t="str">
            <v/>
          </cell>
          <cell r="D3087" t="str">
            <v>VISTA P BLACK RED N3</v>
          </cell>
          <cell r="E3087">
            <v>44817</v>
          </cell>
          <cell r="F3087" t="str">
            <v>FERF</v>
          </cell>
          <cell r="G3087" t="str">
            <v>CI_WNM</v>
          </cell>
          <cell r="H3087" t="str">
            <v>PC</v>
          </cell>
          <cell r="I3087" t="str">
            <v>CPR</v>
          </cell>
          <cell r="J3087" t="str">
            <v/>
          </cell>
          <cell r="K3087" t="str">
            <v>M0</v>
          </cell>
          <cell r="L3087" t="str">
            <v>7915</v>
          </cell>
          <cell r="M3087" t="str">
            <v>S</v>
          </cell>
          <cell r="N3087">
            <v>287492</v>
          </cell>
        </row>
        <row r="3088">
          <cell r="A3088" t="str">
            <v>FG-VIS-WNM-AS-0041</v>
          </cell>
          <cell r="B3088" t="str">
            <v>CINT</v>
          </cell>
          <cell r="C3088" t="str">
            <v/>
          </cell>
          <cell r="D3088" t="str">
            <v>VISTA P BLACK YELLOW O8 SABLON</v>
          </cell>
          <cell r="E3088">
            <v>0</v>
          </cell>
          <cell r="F3088" t="str">
            <v>FERF</v>
          </cell>
          <cell r="G3088" t="str">
            <v>CI_WNM</v>
          </cell>
          <cell r="H3088" t="str">
            <v>PC</v>
          </cell>
          <cell r="I3088" t="str">
            <v>CPR</v>
          </cell>
          <cell r="J3088" t="str">
            <v/>
          </cell>
          <cell r="K3088" t="str">
            <v>M0</v>
          </cell>
          <cell r="L3088" t="str">
            <v>7915</v>
          </cell>
          <cell r="M3088" t="str">
            <v>S</v>
          </cell>
          <cell r="N3088">
            <v>0</v>
          </cell>
        </row>
        <row r="3089">
          <cell r="A3089" t="str">
            <v>FG-VIS-WNM-AS-0042</v>
          </cell>
          <cell r="B3089" t="str">
            <v>CINT</v>
          </cell>
          <cell r="C3089" t="str">
            <v/>
          </cell>
          <cell r="D3089" t="str">
            <v>VISTA P CREAM BLACK L7</v>
          </cell>
          <cell r="E3089">
            <v>0</v>
          </cell>
          <cell r="F3089" t="str">
            <v>FERF</v>
          </cell>
          <cell r="G3089" t="str">
            <v>CI_WNM</v>
          </cell>
          <cell r="H3089" t="str">
            <v>PC</v>
          </cell>
          <cell r="I3089" t="str">
            <v>CPR</v>
          </cell>
          <cell r="J3089" t="str">
            <v/>
          </cell>
          <cell r="K3089" t="str">
            <v>M0</v>
          </cell>
          <cell r="L3089" t="str">
            <v>7915</v>
          </cell>
          <cell r="M3089" t="str">
            <v>S</v>
          </cell>
          <cell r="N3089">
            <v>0</v>
          </cell>
        </row>
        <row r="3090">
          <cell r="A3090" t="str">
            <v>FG-VIS-WNM-AS-0043</v>
          </cell>
          <cell r="B3090" t="str">
            <v>CINT</v>
          </cell>
          <cell r="C3090" t="str">
            <v/>
          </cell>
          <cell r="D3090" t="str">
            <v>VISTA P CREAM BLUE L1</v>
          </cell>
          <cell r="E3090">
            <v>0</v>
          </cell>
          <cell r="F3090" t="str">
            <v>FERF</v>
          </cell>
          <cell r="G3090" t="str">
            <v>CI_WNM</v>
          </cell>
          <cell r="H3090" t="str">
            <v>PC</v>
          </cell>
          <cell r="I3090" t="str">
            <v>CPR</v>
          </cell>
          <cell r="J3090" t="str">
            <v/>
          </cell>
          <cell r="K3090" t="str">
            <v>M0</v>
          </cell>
          <cell r="L3090" t="str">
            <v>7915</v>
          </cell>
          <cell r="M3090" t="str">
            <v>S</v>
          </cell>
          <cell r="N3090">
            <v>0</v>
          </cell>
        </row>
        <row r="3091">
          <cell r="A3091" t="str">
            <v>FG-VIS-WNM-AS-0044</v>
          </cell>
          <cell r="B3091" t="str">
            <v>CINT</v>
          </cell>
          <cell r="C3091" t="str">
            <v/>
          </cell>
          <cell r="D3091" t="str">
            <v>VISTA P CREAM BROWN N4</v>
          </cell>
          <cell r="E3091">
            <v>0</v>
          </cell>
          <cell r="F3091" t="str">
            <v>FERF</v>
          </cell>
          <cell r="G3091" t="str">
            <v>CI_WNM</v>
          </cell>
          <cell r="H3091" t="str">
            <v>PC</v>
          </cell>
          <cell r="I3091" t="str">
            <v>CPR</v>
          </cell>
          <cell r="J3091" t="str">
            <v/>
          </cell>
          <cell r="K3091" t="str">
            <v>M0</v>
          </cell>
          <cell r="L3091" t="str">
            <v>7915</v>
          </cell>
          <cell r="M3091" t="str">
            <v>S</v>
          </cell>
          <cell r="N3091">
            <v>0</v>
          </cell>
        </row>
        <row r="3092">
          <cell r="A3092" t="str">
            <v>FG-VIS-WNM-AS-0045</v>
          </cell>
          <cell r="B3092" t="str">
            <v>CINT</v>
          </cell>
          <cell r="C3092" t="str">
            <v/>
          </cell>
          <cell r="D3092" t="str">
            <v>VISTA P CREAM CREAM N5</v>
          </cell>
          <cell r="E3092">
            <v>0</v>
          </cell>
          <cell r="F3092" t="str">
            <v>FERF</v>
          </cell>
          <cell r="G3092" t="str">
            <v>CI_WNM</v>
          </cell>
          <cell r="H3092" t="str">
            <v>PC</v>
          </cell>
          <cell r="I3092" t="str">
            <v>CPR</v>
          </cell>
          <cell r="J3092" t="str">
            <v/>
          </cell>
          <cell r="K3092" t="str">
            <v>M0</v>
          </cell>
          <cell r="L3092" t="str">
            <v>7915</v>
          </cell>
          <cell r="M3092" t="str">
            <v>S</v>
          </cell>
          <cell r="N3092">
            <v>0</v>
          </cell>
        </row>
        <row r="3093">
          <cell r="A3093" t="str">
            <v>FG-VIS-WNM-AS-0046</v>
          </cell>
          <cell r="B3093" t="str">
            <v>CINT</v>
          </cell>
          <cell r="C3093" t="str">
            <v/>
          </cell>
          <cell r="D3093" t="str">
            <v>VISTA P CREAM GREEN L6</v>
          </cell>
          <cell r="E3093">
            <v>0</v>
          </cell>
          <cell r="F3093" t="str">
            <v>FERF</v>
          </cell>
          <cell r="G3093" t="str">
            <v>CI_WNM</v>
          </cell>
          <cell r="H3093" t="str">
            <v>PC</v>
          </cell>
          <cell r="I3093" t="str">
            <v>CPR</v>
          </cell>
          <cell r="J3093" t="str">
            <v/>
          </cell>
          <cell r="K3093" t="str">
            <v>M0</v>
          </cell>
          <cell r="L3093" t="str">
            <v>7915</v>
          </cell>
          <cell r="M3093" t="str">
            <v>S</v>
          </cell>
          <cell r="N3093">
            <v>0</v>
          </cell>
        </row>
        <row r="3094">
          <cell r="A3094" t="str">
            <v>FG-VIS-WNM-AS-0047</v>
          </cell>
          <cell r="B3094" t="str">
            <v>CINT</v>
          </cell>
          <cell r="C3094" t="str">
            <v/>
          </cell>
          <cell r="D3094" t="str">
            <v>VISTA P CREAM GREY L2</v>
          </cell>
          <cell r="E3094">
            <v>0</v>
          </cell>
          <cell r="F3094" t="str">
            <v>FERF</v>
          </cell>
          <cell r="G3094" t="str">
            <v>CI_WNM</v>
          </cell>
          <cell r="H3094" t="str">
            <v>PC</v>
          </cell>
          <cell r="I3094" t="str">
            <v>CPR</v>
          </cell>
          <cell r="J3094" t="str">
            <v/>
          </cell>
          <cell r="K3094" t="str">
            <v>M0</v>
          </cell>
          <cell r="L3094" t="str">
            <v>7915</v>
          </cell>
          <cell r="M3094" t="str">
            <v>S</v>
          </cell>
          <cell r="N3094">
            <v>0</v>
          </cell>
        </row>
        <row r="3095">
          <cell r="A3095" t="str">
            <v>FG-VIS-WNM-AS-0048</v>
          </cell>
          <cell r="B3095" t="str">
            <v>CINT</v>
          </cell>
          <cell r="C3095" t="str">
            <v/>
          </cell>
          <cell r="D3095" t="str">
            <v>VISTA P CREAM RED N3</v>
          </cell>
          <cell r="E3095">
            <v>0</v>
          </cell>
          <cell r="F3095" t="str">
            <v>FERF</v>
          </cell>
          <cell r="G3095" t="str">
            <v>CI_WNM</v>
          </cell>
          <cell r="H3095" t="str">
            <v>PC</v>
          </cell>
          <cell r="I3095" t="str">
            <v>CPR</v>
          </cell>
          <cell r="J3095" t="str">
            <v/>
          </cell>
          <cell r="K3095" t="str">
            <v>M0</v>
          </cell>
          <cell r="L3095" t="str">
            <v>7915</v>
          </cell>
          <cell r="M3095" t="str">
            <v>S</v>
          </cell>
          <cell r="N3095">
            <v>0</v>
          </cell>
        </row>
        <row r="3096">
          <cell r="A3096" t="str">
            <v>FG-VIS-WNM-AS-0049</v>
          </cell>
          <cell r="B3096" t="str">
            <v>CINT</v>
          </cell>
          <cell r="C3096" t="str">
            <v/>
          </cell>
          <cell r="D3096" t="str">
            <v>VISTA P IVORY BLACK O7</v>
          </cell>
          <cell r="E3096">
            <v>0</v>
          </cell>
          <cell r="F3096" t="str">
            <v>FERF</v>
          </cell>
          <cell r="G3096" t="str">
            <v>CI_WNM</v>
          </cell>
          <cell r="H3096" t="str">
            <v>PC</v>
          </cell>
          <cell r="I3096" t="str">
            <v>CPR</v>
          </cell>
          <cell r="J3096" t="str">
            <v/>
          </cell>
          <cell r="K3096" t="str">
            <v>M0</v>
          </cell>
          <cell r="L3096" t="str">
            <v>7915</v>
          </cell>
          <cell r="M3096" t="str">
            <v>S</v>
          </cell>
          <cell r="N3096">
            <v>0</v>
          </cell>
        </row>
        <row r="3097">
          <cell r="A3097" t="str">
            <v>FG-VIS-WNM-AS-0050</v>
          </cell>
          <cell r="B3097" t="str">
            <v>CINT</v>
          </cell>
          <cell r="C3097" t="str">
            <v/>
          </cell>
          <cell r="D3097" t="str">
            <v>VISTA P SILVER BLUE L1</v>
          </cell>
          <cell r="E3097">
            <v>0</v>
          </cell>
          <cell r="F3097" t="str">
            <v>FERF</v>
          </cell>
          <cell r="G3097" t="str">
            <v>CI_WNM</v>
          </cell>
          <cell r="H3097" t="str">
            <v>PC</v>
          </cell>
          <cell r="I3097" t="str">
            <v>CPR</v>
          </cell>
          <cell r="J3097" t="str">
            <v/>
          </cell>
          <cell r="K3097" t="str">
            <v>M0</v>
          </cell>
          <cell r="L3097" t="str">
            <v>7915</v>
          </cell>
          <cell r="M3097" t="str">
            <v>S</v>
          </cell>
          <cell r="N3097">
            <v>0</v>
          </cell>
        </row>
        <row r="3098">
          <cell r="A3098" t="str">
            <v>FG-VIS-WNM-AS-0051</v>
          </cell>
          <cell r="B3098" t="str">
            <v>CINT</v>
          </cell>
          <cell r="C3098" t="str">
            <v/>
          </cell>
          <cell r="D3098" t="str">
            <v>VISTA P BLACK BLUE O1</v>
          </cell>
          <cell r="E3098">
            <v>0</v>
          </cell>
          <cell r="F3098" t="str">
            <v>FERF</v>
          </cell>
          <cell r="G3098" t="str">
            <v>CI_WNM</v>
          </cell>
          <cell r="H3098" t="str">
            <v>PC</v>
          </cell>
          <cell r="I3098" t="str">
            <v>CPR</v>
          </cell>
          <cell r="J3098" t="str">
            <v/>
          </cell>
          <cell r="K3098" t="str">
            <v>M0</v>
          </cell>
          <cell r="L3098" t="str">
            <v>7915</v>
          </cell>
          <cell r="M3098" t="str">
            <v>S</v>
          </cell>
          <cell r="N3098">
            <v>0</v>
          </cell>
        </row>
        <row r="3099">
          <cell r="A3099" t="str">
            <v>FG-VIS-WNM-AS-0052</v>
          </cell>
          <cell r="B3099" t="str">
            <v>CINT</v>
          </cell>
          <cell r="C3099" t="str">
            <v/>
          </cell>
          <cell r="D3099" t="str">
            <v>VISTA N BLUE O1 BORDIR TANPA KAKI</v>
          </cell>
          <cell r="E3099">
            <v>45232</v>
          </cell>
          <cell r="F3099" t="str">
            <v>FERF</v>
          </cell>
          <cell r="G3099" t="str">
            <v>CI_WNM</v>
          </cell>
          <cell r="H3099" t="str">
            <v>PC</v>
          </cell>
          <cell r="I3099" t="str">
            <v>CPR</v>
          </cell>
          <cell r="J3099" t="str">
            <v/>
          </cell>
          <cell r="K3099" t="str">
            <v>M0</v>
          </cell>
          <cell r="L3099" t="str">
            <v>7915</v>
          </cell>
          <cell r="M3099" t="str">
            <v>S</v>
          </cell>
          <cell r="N3099">
            <v>266285</v>
          </cell>
        </row>
        <row r="3100">
          <cell r="A3100" t="str">
            <v>FG-WAG-STO-SD-0001</v>
          </cell>
          <cell r="B3100" t="str">
            <v>CINT</v>
          </cell>
          <cell r="C3100" t="str">
            <v/>
          </cell>
          <cell r="D3100" t="str">
            <v>WAGON 6040 GREY</v>
          </cell>
          <cell r="E3100">
            <v>45131</v>
          </cell>
          <cell r="F3100" t="str">
            <v>FERF</v>
          </cell>
          <cell r="G3100" t="str">
            <v>CI_WNM</v>
          </cell>
          <cell r="H3100" t="str">
            <v>PC</v>
          </cell>
          <cell r="I3100" t="str">
            <v>CPR</v>
          </cell>
          <cell r="J3100" t="str">
            <v/>
          </cell>
          <cell r="K3100" t="str">
            <v>M0</v>
          </cell>
          <cell r="L3100" t="str">
            <v>7915</v>
          </cell>
          <cell r="M3100" t="str">
            <v>S</v>
          </cell>
          <cell r="N3100">
            <v>781300</v>
          </cell>
        </row>
        <row r="3101">
          <cell r="A3101" t="str">
            <v>FG-WAG-STO-SD-0002</v>
          </cell>
          <cell r="B3101" t="str">
            <v>CINT</v>
          </cell>
          <cell r="C3101" t="str">
            <v/>
          </cell>
          <cell r="D3101" t="str">
            <v>WAGON 6040 MAPLE</v>
          </cell>
          <cell r="E3101">
            <v>44845</v>
          </cell>
          <cell r="F3101" t="str">
            <v>FERF</v>
          </cell>
          <cell r="G3101" t="str">
            <v>CI_WNM</v>
          </cell>
          <cell r="H3101" t="str">
            <v>PC</v>
          </cell>
          <cell r="I3101" t="str">
            <v>CPR</v>
          </cell>
          <cell r="J3101" t="str">
            <v/>
          </cell>
          <cell r="K3101" t="str">
            <v>M0</v>
          </cell>
          <cell r="L3101" t="str">
            <v>7915</v>
          </cell>
          <cell r="M3101" t="str">
            <v>V</v>
          </cell>
          <cell r="N3101">
            <v>503656</v>
          </cell>
        </row>
        <row r="3102">
          <cell r="A3102" t="str">
            <v>FG-YAM-FOC-AS-0001</v>
          </cell>
          <cell r="B3102" t="str">
            <v>CINT</v>
          </cell>
          <cell r="C3102" t="str">
            <v/>
          </cell>
          <cell r="D3102" t="str">
            <v>YAMATO NN N BLUE PVC</v>
          </cell>
          <cell r="E3102">
            <v>44928</v>
          </cell>
          <cell r="F3102" t="str">
            <v>FERF</v>
          </cell>
          <cell r="G3102" t="str">
            <v>CI_FOC</v>
          </cell>
          <cell r="H3102" t="str">
            <v>PC</v>
          </cell>
          <cell r="I3102" t="str">
            <v>CPR</v>
          </cell>
          <cell r="J3102" t="str">
            <v/>
          </cell>
          <cell r="K3102" t="str">
            <v>M0</v>
          </cell>
          <cell r="L3102" t="str">
            <v>7915</v>
          </cell>
          <cell r="M3102" t="str">
            <v>S</v>
          </cell>
          <cell r="N3102">
            <v>193877</v>
          </cell>
        </row>
        <row r="3103">
          <cell r="A3103" t="str">
            <v>FG-YAM-FOC-AS-0002</v>
          </cell>
          <cell r="B3103" t="str">
            <v>CINT</v>
          </cell>
          <cell r="C3103" t="str">
            <v/>
          </cell>
          <cell r="D3103" t="str">
            <v>YAMATO NN N RED PVC</v>
          </cell>
          <cell r="E3103">
            <v>44966</v>
          </cell>
          <cell r="F3103" t="str">
            <v>FERF</v>
          </cell>
          <cell r="G3103" t="str">
            <v>CI_FOC</v>
          </cell>
          <cell r="H3103" t="str">
            <v>PC</v>
          </cell>
          <cell r="I3103" t="str">
            <v>CPR</v>
          </cell>
          <cell r="J3103" t="str">
            <v/>
          </cell>
          <cell r="K3103" t="str">
            <v>M0</v>
          </cell>
          <cell r="L3103" t="str">
            <v>7915</v>
          </cell>
          <cell r="M3103" t="str">
            <v>S</v>
          </cell>
          <cell r="N3103">
            <v>184207</v>
          </cell>
        </row>
        <row r="3104">
          <cell r="A3104" t="str">
            <v>FG-YAM-FOC-AS-0003</v>
          </cell>
          <cell r="B3104" t="str">
            <v>CINT</v>
          </cell>
          <cell r="C3104" t="str">
            <v/>
          </cell>
          <cell r="D3104" t="str">
            <v>YAMATO NN N GREEN PVC</v>
          </cell>
          <cell r="E3104">
            <v>44928</v>
          </cell>
          <cell r="F3104" t="str">
            <v>FERF</v>
          </cell>
          <cell r="G3104" t="str">
            <v>CI_FOC</v>
          </cell>
          <cell r="H3104" t="str">
            <v>PC</v>
          </cell>
          <cell r="I3104" t="str">
            <v>CPR</v>
          </cell>
          <cell r="J3104" t="str">
            <v/>
          </cell>
          <cell r="K3104" t="str">
            <v>M0</v>
          </cell>
          <cell r="L3104" t="str">
            <v>7915</v>
          </cell>
          <cell r="M3104" t="str">
            <v>S</v>
          </cell>
          <cell r="N3104">
            <v>193877</v>
          </cell>
        </row>
        <row r="3105">
          <cell r="A3105" t="str">
            <v>FG-YAM-FOC-AS-0004</v>
          </cell>
          <cell r="B3105" t="str">
            <v>CINT</v>
          </cell>
          <cell r="C3105" t="str">
            <v/>
          </cell>
          <cell r="D3105" t="str">
            <v>YAMATO NN N BLACK PVC</v>
          </cell>
          <cell r="E3105">
            <v>44966</v>
          </cell>
          <cell r="F3105" t="str">
            <v>FERF</v>
          </cell>
          <cell r="G3105" t="str">
            <v>CI_FOC</v>
          </cell>
          <cell r="H3105" t="str">
            <v>PC</v>
          </cell>
          <cell r="I3105" t="str">
            <v>CPR</v>
          </cell>
          <cell r="J3105" t="str">
            <v/>
          </cell>
          <cell r="K3105" t="str">
            <v>M0</v>
          </cell>
          <cell r="L3105" t="str">
            <v>7915</v>
          </cell>
          <cell r="M3105" t="str">
            <v>S</v>
          </cell>
          <cell r="N3105">
            <v>184998</v>
          </cell>
        </row>
        <row r="3106">
          <cell r="A3106" t="str">
            <v>FG-YAM-FOC-AS-0005</v>
          </cell>
          <cell r="B3106" t="str">
            <v>CINT</v>
          </cell>
          <cell r="C3106" t="str">
            <v/>
          </cell>
          <cell r="D3106" t="str">
            <v>YAMATO NN N BROWN PVC</v>
          </cell>
          <cell r="E3106">
            <v>0</v>
          </cell>
          <cell r="F3106" t="str">
            <v>FERF</v>
          </cell>
          <cell r="G3106" t="str">
            <v>CI_FOC</v>
          </cell>
          <cell r="H3106" t="str">
            <v>PC</v>
          </cell>
          <cell r="I3106" t="str">
            <v>CPR</v>
          </cell>
          <cell r="J3106" t="str">
            <v/>
          </cell>
          <cell r="K3106" t="str">
            <v>M0</v>
          </cell>
          <cell r="L3106" t="str">
            <v>7915</v>
          </cell>
          <cell r="M3106" t="str">
            <v>S</v>
          </cell>
          <cell r="N3106">
            <v>0</v>
          </cell>
        </row>
        <row r="3107">
          <cell r="A3107" t="str">
            <v>FG-YAM-FOC-AS-0006</v>
          </cell>
          <cell r="B3107" t="str">
            <v>CINT</v>
          </cell>
          <cell r="C3107" t="str">
            <v/>
          </cell>
          <cell r="D3107" t="str">
            <v>YAMATO NN N BLUE FLORA</v>
          </cell>
          <cell r="E3107">
            <v>44928</v>
          </cell>
          <cell r="F3107" t="str">
            <v>FERF</v>
          </cell>
          <cell r="G3107" t="str">
            <v>CI_FOC</v>
          </cell>
          <cell r="H3107" t="str">
            <v>PC</v>
          </cell>
          <cell r="I3107" t="str">
            <v>CPR</v>
          </cell>
          <cell r="J3107" t="str">
            <v/>
          </cell>
          <cell r="K3107" t="str">
            <v>M0</v>
          </cell>
          <cell r="L3107" t="str">
            <v>7915</v>
          </cell>
          <cell r="M3107" t="str">
            <v>S</v>
          </cell>
          <cell r="N3107">
            <v>193877</v>
          </cell>
        </row>
        <row r="3108">
          <cell r="A3108" t="str">
            <v>FG-YAM-FOC-AS-0007</v>
          </cell>
          <cell r="B3108" t="str">
            <v>CINT</v>
          </cell>
          <cell r="C3108" t="str">
            <v/>
          </cell>
          <cell r="D3108" t="str">
            <v>YAMATO NN N NAVY BLUE</v>
          </cell>
          <cell r="E3108">
            <v>0</v>
          </cell>
          <cell r="F3108" t="str">
            <v>FERF</v>
          </cell>
          <cell r="G3108" t="str">
            <v>CI_FOC</v>
          </cell>
          <cell r="H3108" t="str">
            <v>PC</v>
          </cell>
          <cell r="I3108" t="str">
            <v>CPR</v>
          </cell>
          <cell r="J3108" t="str">
            <v/>
          </cell>
          <cell r="K3108" t="str">
            <v>M0</v>
          </cell>
          <cell r="L3108" t="str">
            <v>7915</v>
          </cell>
          <cell r="M3108" t="str">
            <v>S</v>
          </cell>
          <cell r="N3108">
            <v>0</v>
          </cell>
        </row>
        <row r="3109">
          <cell r="A3109" t="str">
            <v>FG-YAM-FOC-AS-0008</v>
          </cell>
          <cell r="B3109" t="str">
            <v>CINT</v>
          </cell>
          <cell r="C3109" t="str">
            <v/>
          </cell>
          <cell r="D3109" t="str">
            <v>YAMATO NN N BLUE LV1</v>
          </cell>
          <cell r="E3109">
            <v>0</v>
          </cell>
          <cell r="F3109" t="str">
            <v>FERF</v>
          </cell>
          <cell r="G3109" t="str">
            <v>CI_FOC</v>
          </cell>
          <cell r="H3109" t="str">
            <v>PC</v>
          </cell>
          <cell r="I3109" t="str">
            <v>CPR</v>
          </cell>
          <cell r="J3109" t="str">
            <v/>
          </cell>
          <cell r="K3109" t="str">
            <v>M0</v>
          </cell>
          <cell r="L3109" t="str">
            <v>7915</v>
          </cell>
          <cell r="M3109" t="str">
            <v>S</v>
          </cell>
          <cell r="N3109">
            <v>0</v>
          </cell>
        </row>
        <row r="3110">
          <cell r="A3110" t="str">
            <v>FG-YAM-FOC-AS-0009</v>
          </cell>
          <cell r="B3110" t="str">
            <v>CINT</v>
          </cell>
          <cell r="C3110" t="str">
            <v/>
          </cell>
          <cell r="D3110" t="str">
            <v>YAMATO NN N GREEN FLORA</v>
          </cell>
          <cell r="E3110">
            <v>0</v>
          </cell>
          <cell r="F3110" t="str">
            <v>FERF</v>
          </cell>
          <cell r="G3110" t="str">
            <v>CI_FOC</v>
          </cell>
          <cell r="H3110" t="str">
            <v>PC</v>
          </cell>
          <cell r="I3110" t="str">
            <v>CPR</v>
          </cell>
          <cell r="J3110" t="str">
            <v/>
          </cell>
          <cell r="K3110" t="str">
            <v>M0</v>
          </cell>
          <cell r="L3110" t="str">
            <v>7915</v>
          </cell>
          <cell r="M3110" t="str">
            <v>S</v>
          </cell>
          <cell r="N3110">
            <v>0</v>
          </cell>
        </row>
        <row r="3111">
          <cell r="A3111" t="str">
            <v>FG-YAM-FOC-AS-0010</v>
          </cell>
          <cell r="B3111" t="str">
            <v>CINT</v>
          </cell>
          <cell r="C3111" t="str">
            <v/>
          </cell>
          <cell r="D3111" t="str">
            <v>YAMATO NN N YELLOW FLORA</v>
          </cell>
          <cell r="E3111">
            <v>0</v>
          </cell>
          <cell r="F3111" t="str">
            <v>FERF</v>
          </cell>
          <cell r="G3111" t="str">
            <v>CI_FOC</v>
          </cell>
          <cell r="H3111" t="str">
            <v>PC</v>
          </cell>
          <cell r="I3111" t="str">
            <v>CPR</v>
          </cell>
          <cell r="J3111" t="str">
            <v/>
          </cell>
          <cell r="K3111" t="str">
            <v>M0</v>
          </cell>
          <cell r="L3111" t="str">
            <v>7915</v>
          </cell>
          <cell r="M3111" t="str">
            <v>S</v>
          </cell>
          <cell r="N3111">
            <v>0</v>
          </cell>
        </row>
        <row r="3112">
          <cell r="A3112" t="str">
            <v>FG-YAM-FOC-AS-0011</v>
          </cell>
          <cell r="B3112" t="str">
            <v>CINT</v>
          </cell>
          <cell r="C3112" t="str">
            <v/>
          </cell>
          <cell r="D3112" t="str">
            <v>YAMATO NP N BLACK</v>
          </cell>
          <cell r="E3112">
            <v>44928</v>
          </cell>
          <cell r="F3112" t="str">
            <v>FERF</v>
          </cell>
          <cell r="G3112" t="str">
            <v>CI_FOC</v>
          </cell>
          <cell r="H3112" t="str">
            <v>PC</v>
          </cell>
          <cell r="I3112" t="str">
            <v>CPR</v>
          </cell>
          <cell r="J3112" t="str">
            <v/>
          </cell>
          <cell r="K3112" t="str">
            <v>M0</v>
          </cell>
          <cell r="L3112" t="str">
            <v>7915</v>
          </cell>
          <cell r="M3112" t="str">
            <v>S</v>
          </cell>
          <cell r="N3112">
            <v>215817</v>
          </cell>
        </row>
        <row r="3113">
          <cell r="A3113" t="str">
            <v>FG-YAM-FOC-AS-0012</v>
          </cell>
          <cell r="B3113" t="str">
            <v>CINT</v>
          </cell>
          <cell r="C3113" t="str">
            <v/>
          </cell>
          <cell r="D3113" t="str">
            <v>YAMATO NP N RED</v>
          </cell>
          <cell r="E3113">
            <v>44928</v>
          </cell>
          <cell r="F3113" t="str">
            <v>FERF</v>
          </cell>
          <cell r="G3113" t="str">
            <v>CI_FOC</v>
          </cell>
          <cell r="H3113" t="str">
            <v>PC</v>
          </cell>
          <cell r="I3113" t="str">
            <v>CPR</v>
          </cell>
          <cell r="J3113" t="str">
            <v/>
          </cell>
          <cell r="K3113" t="str">
            <v>M0</v>
          </cell>
          <cell r="L3113" t="str">
            <v>7915</v>
          </cell>
          <cell r="M3113" t="str">
            <v>S</v>
          </cell>
          <cell r="N3113">
            <v>215817</v>
          </cell>
        </row>
        <row r="3114">
          <cell r="A3114" t="str">
            <v>FG-YAM-FOC-AS-0013</v>
          </cell>
          <cell r="B3114" t="str">
            <v>CINT</v>
          </cell>
          <cell r="C3114" t="str">
            <v/>
          </cell>
          <cell r="D3114" t="str">
            <v>YAMATO HNN N BLUE PVC</v>
          </cell>
          <cell r="E3114">
            <v>45251</v>
          </cell>
          <cell r="F3114" t="str">
            <v>FERF</v>
          </cell>
          <cell r="G3114" t="str">
            <v>CI_FOC</v>
          </cell>
          <cell r="H3114" t="str">
            <v>PC</v>
          </cell>
          <cell r="I3114" t="str">
            <v>CPR</v>
          </cell>
          <cell r="J3114" t="str">
            <v/>
          </cell>
          <cell r="K3114" t="str">
            <v>M0</v>
          </cell>
          <cell r="L3114" t="str">
            <v>7915</v>
          </cell>
          <cell r="M3114" t="str">
            <v>S</v>
          </cell>
          <cell r="N3114">
            <v>175863</v>
          </cell>
        </row>
        <row r="3115">
          <cell r="A3115" t="str">
            <v>FG-YAM-FOC-AS-0014</v>
          </cell>
          <cell r="B3115" t="str">
            <v>CINT</v>
          </cell>
          <cell r="C3115" t="str">
            <v/>
          </cell>
          <cell r="D3115" t="str">
            <v>YAMATO HNN N RED PVC</v>
          </cell>
          <cell r="E3115">
            <v>45251</v>
          </cell>
          <cell r="F3115" t="str">
            <v>FERF</v>
          </cell>
          <cell r="G3115" t="str">
            <v>CI_FOC</v>
          </cell>
          <cell r="H3115" t="str">
            <v>PC</v>
          </cell>
          <cell r="I3115" t="str">
            <v>CPR</v>
          </cell>
          <cell r="J3115" t="str">
            <v/>
          </cell>
          <cell r="K3115" t="str">
            <v>M0</v>
          </cell>
          <cell r="L3115" t="str">
            <v>7915</v>
          </cell>
          <cell r="M3115" t="str">
            <v>S</v>
          </cell>
          <cell r="N3115">
            <v>175926</v>
          </cell>
        </row>
        <row r="3116">
          <cell r="A3116" t="str">
            <v>FG-YAM-FOC-AS-0015</v>
          </cell>
          <cell r="B3116" t="str">
            <v>CINT</v>
          </cell>
          <cell r="C3116" t="str">
            <v/>
          </cell>
          <cell r="D3116" t="str">
            <v>YAMATO HNN N GREEN PVC</v>
          </cell>
          <cell r="E3116">
            <v>45251</v>
          </cell>
          <cell r="F3116" t="str">
            <v>FERF</v>
          </cell>
          <cell r="G3116" t="str">
            <v>CI_FOC</v>
          </cell>
          <cell r="H3116" t="str">
            <v>PC</v>
          </cell>
          <cell r="I3116" t="str">
            <v>CPR</v>
          </cell>
          <cell r="J3116" t="str">
            <v/>
          </cell>
          <cell r="K3116" t="str">
            <v>M0</v>
          </cell>
          <cell r="L3116" t="str">
            <v>7915</v>
          </cell>
          <cell r="M3116" t="str">
            <v>S</v>
          </cell>
          <cell r="N3116">
            <v>174631</v>
          </cell>
        </row>
        <row r="3117">
          <cell r="A3117" t="str">
            <v>FG-YAM-FOC-AS-0016</v>
          </cell>
          <cell r="B3117" t="str">
            <v>CINT</v>
          </cell>
          <cell r="C3117" t="str">
            <v/>
          </cell>
          <cell r="D3117" t="str">
            <v>YAMATO HNN N BLACK PVC</v>
          </cell>
          <cell r="E3117">
            <v>44966</v>
          </cell>
          <cell r="F3117" t="str">
            <v>FERF</v>
          </cell>
          <cell r="G3117" t="str">
            <v>CI_FOC</v>
          </cell>
          <cell r="H3117" t="str">
            <v>PC</v>
          </cell>
          <cell r="I3117" t="str">
            <v>CPR</v>
          </cell>
          <cell r="J3117" t="str">
            <v/>
          </cell>
          <cell r="K3117" t="str">
            <v>M0</v>
          </cell>
          <cell r="L3117" t="str">
            <v>7915</v>
          </cell>
          <cell r="M3117" t="str">
            <v>S</v>
          </cell>
          <cell r="N3117">
            <v>172283</v>
          </cell>
        </row>
        <row r="3118">
          <cell r="A3118" t="str">
            <v>FG-YAM-FOC-AS-0017</v>
          </cell>
          <cell r="B3118" t="str">
            <v>CINT</v>
          </cell>
          <cell r="C3118" t="str">
            <v/>
          </cell>
          <cell r="D3118" t="str">
            <v>YAMATO HNN N BLUE V1 PVC</v>
          </cell>
          <cell r="E3118">
            <v>44797</v>
          </cell>
          <cell r="F3118" t="str">
            <v>FERF</v>
          </cell>
          <cell r="G3118" t="str">
            <v>CI_FOC</v>
          </cell>
          <cell r="H3118" t="str">
            <v>PC</v>
          </cell>
          <cell r="I3118" t="str">
            <v>CPR</v>
          </cell>
          <cell r="J3118" t="str">
            <v/>
          </cell>
          <cell r="K3118" t="str">
            <v>M0</v>
          </cell>
          <cell r="L3118" t="str">
            <v>7915</v>
          </cell>
          <cell r="M3118" t="str">
            <v>S</v>
          </cell>
          <cell r="N3118">
            <v>214523</v>
          </cell>
        </row>
        <row r="3119">
          <cell r="A3119" t="str">
            <v>FG-YAM-FOC-AS-0018</v>
          </cell>
          <cell r="B3119" t="str">
            <v>CINT</v>
          </cell>
          <cell r="C3119" t="str">
            <v/>
          </cell>
          <cell r="D3119" t="str">
            <v>YAMATO HNN N NAVY BLUE PVC</v>
          </cell>
          <cell r="E3119">
            <v>0</v>
          </cell>
          <cell r="F3119" t="str">
            <v>FERF</v>
          </cell>
          <cell r="G3119" t="str">
            <v>CI_FOC</v>
          </cell>
          <cell r="H3119" t="str">
            <v>PC</v>
          </cell>
          <cell r="I3119" t="str">
            <v>CPR</v>
          </cell>
          <cell r="J3119" t="str">
            <v/>
          </cell>
          <cell r="K3119" t="str">
            <v>M0</v>
          </cell>
          <cell r="L3119" t="str">
            <v>7915</v>
          </cell>
          <cell r="M3119" t="str">
            <v>S</v>
          </cell>
          <cell r="N3119">
            <v>0</v>
          </cell>
        </row>
        <row r="3120">
          <cell r="A3120" t="str">
            <v>FG-YAM-FOC-AS-0019</v>
          </cell>
          <cell r="B3120" t="str">
            <v>CINT</v>
          </cell>
          <cell r="C3120" t="str">
            <v/>
          </cell>
          <cell r="D3120" t="str">
            <v>YAMATO HNN N BROWN PVC</v>
          </cell>
          <cell r="E3120">
            <v>44928</v>
          </cell>
          <cell r="F3120" t="str">
            <v>FERF</v>
          </cell>
          <cell r="G3120" t="str">
            <v>CI_FOC</v>
          </cell>
          <cell r="H3120" t="str">
            <v>PC</v>
          </cell>
          <cell r="I3120" t="str">
            <v>CPR</v>
          </cell>
          <cell r="J3120" t="str">
            <v/>
          </cell>
          <cell r="K3120" t="str">
            <v>M0</v>
          </cell>
          <cell r="L3120" t="str">
            <v>7915</v>
          </cell>
          <cell r="M3120" t="str">
            <v>S</v>
          </cell>
          <cell r="N3120">
            <v>192720</v>
          </cell>
        </row>
        <row r="3121">
          <cell r="A3121" t="str">
            <v>FG-YAM-FOC-AS-0020</v>
          </cell>
          <cell r="B3121" t="str">
            <v>CINT</v>
          </cell>
          <cell r="C3121" t="str">
            <v/>
          </cell>
          <cell r="D3121" t="str">
            <v>YAMATO HAA N BLUE PVC</v>
          </cell>
          <cell r="E3121">
            <v>44966</v>
          </cell>
          <cell r="F3121" t="str">
            <v>FERF</v>
          </cell>
          <cell r="G3121" t="str">
            <v>CI_FOC</v>
          </cell>
          <cell r="H3121" t="str">
            <v>PC</v>
          </cell>
          <cell r="I3121" t="str">
            <v>CPR</v>
          </cell>
          <cell r="J3121" t="str">
            <v/>
          </cell>
          <cell r="K3121" t="str">
            <v>M0</v>
          </cell>
          <cell r="L3121" t="str">
            <v>7915</v>
          </cell>
          <cell r="M3121" t="str">
            <v>S</v>
          </cell>
          <cell r="N3121">
            <v>179402</v>
          </cell>
        </row>
        <row r="3122">
          <cell r="A3122" t="str">
            <v>FG-YAM-FOC-AS-0021</v>
          </cell>
          <cell r="B3122" t="str">
            <v>CINT</v>
          </cell>
          <cell r="C3122" t="str">
            <v/>
          </cell>
          <cell r="D3122" t="str">
            <v>YAMATO HAA N RED PVC</v>
          </cell>
          <cell r="E3122">
            <v>44966</v>
          </cell>
          <cell r="F3122" t="str">
            <v>FERF</v>
          </cell>
          <cell r="G3122" t="str">
            <v>CI_FOC</v>
          </cell>
          <cell r="H3122" t="str">
            <v>PC</v>
          </cell>
          <cell r="I3122" t="str">
            <v>CPR</v>
          </cell>
          <cell r="J3122" t="str">
            <v/>
          </cell>
          <cell r="K3122" t="str">
            <v>M0</v>
          </cell>
          <cell r="L3122" t="str">
            <v>7915</v>
          </cell>
          <cell r="M3122" t="str">
            <v>S</v>
          </cell>
          <cell r="N3122">
            <v>176972</v>
          </cell>
        </row>
        <row r="3123">
          <cell r="A3123" t="str">
            <v>FG-YAM-FOC-AS-0022</v>
          </cell>
          <cell r="B3123" t="str">
            <v>CINT</v>
          </cell>
          <cell r="C3123" t="str">
            <v/>
          </cell>
          <cell r="D3123" t="str">
            <v>YAMATO HAA N GREEN PVC</v>
          </cell>
          <cell r="E3123">
            <v>45251</v>
          </cell>
          <cell r="F3123" t="str">
            <v>FERF</v>
          </cell>
          <cell r="G3123" t="str">
            <v>CI_FOC</v>
          </cell>
          <cell r="H3123" t="str">
            <v>PC</v>
          </cell>
          <cell r="I3123" t="str">
            <v>CPR</v>
          </cell>
          <cell r="J3123" t="str">
            <v/>
          </cell>
          <cell r="K3123" t="str">
            <v>M0</v>
          </cell>
          <cell r="L3123" t="str">
            <v>7915</v>
          </cell>
          <cell r="M3123" t="str">
            <v>S</v>
          </cell>
          <cell r="N3123">
            <v>177205</v>
          </cell>
        </row>
        <row r="3124">
          <cell r="A3124" t="str">
            <v>FG-YAM-FOC-AS-0023</v>
          </cell>
          <cell r="B3124" t="str">
            <v>CINT</v>
          </cell>
          <cell r="C3124" t="str">
            <v/>
          </cell>
          <cell r="D3124" t="str">
            <v>YAMATO HAA N BLACK PVC</v>
          </cell>
          <cell r="E3124">
            <v>44966</v>
          </cell>
          <cell r="F3124" t="str">
            <v>FERF</v>
          </cell>
          <cell r="G3124" t="str">
            <v>CI_FOC</v>
          </cell>
          <cell r="H3124" t="str">
            <v>PC</v>
          </cell>
          <cell r="I3124" t="str">
            <v>CPR</v>
          </cell>
          <cell r="J3124" t="str">
            <v/>
          </cell>
          <cell r="K3124" t="str">
            <v>M0</v>
          </cell>
          <cell r="L3124" t="str">
            <v>7915</v>
          </cell>
          <cell r="M3124" t="str">
            <v>S</v>
          </cell>
          <cell r="N3124">
            <v>177763</v>
          </cell>
        </row>
        <row r="3125">
          <cell r="A3125" t="str">
            <v>FG-YAM-FOC-AS-0024</v>
          </cell>
          <cell r="B3125" t="str">
            <v>CINT</v>
          </cell>
          <cell r="C3125" t="str">
            <v/>
          </cell>
          <cell r="D3125" t="str">
            <v>YAMATO HAA N BROWN PVC</v>
          </cell>
          <cell r="E3125">
            <v>44784</v>
          </cell>
          <cell r="F3125" t="str">
            <v>FERF</v>
          </cell>
          <cell r="G3125" t="str">
            <v>CI_FOC</v>
          </cell>
          <cell r="H3125" t="str">
            <v>PC</v>
          </cell>
          <cell r="I3125" t="str">
            <v>CPR</v>
          </cell>
          <cell r="J3125" t="str">
            <v/>
          </cell>
          <cell r="K3125" t="str">
            <v>M0</v>
          </cell>
          <cell r="L3125" t="str">
            <v>7915</v>
          </cell>
          <cell r="M3125" t="str">
            <v>S</v>
          </cell>
          <cell r="N3125">
            <v>211169</v>
          </cell>
        </row>
        <row r="3126">
          <cell r="A3126" t="str">
            <v>FG-YAM-FOC-AS-0025</v>
          </cell>
          <cell r="B3126" t="str">
            <v>CINT</v>
          </cell>
          <cell r="C3126" t="str">
            <v/>
          </cell>
          <cell r="D3126" t="str">
            <v>YAMATO HAA N BLUE FLORA</v>
          </cell>
          <cell r="E3126">
            <v>0</v>
          </cell>
          <cell r="F3126" t="str">
            <v>FERF</v>
          </cell>
          <cell r="G3126" t="str">
            <v>CI_FOC</v>
          </cell>
          <cell r="H3126" t="str">
            <v>PC</v>
          </cell>
          <cell r="I3126" t="str">
            <v>CPR</v>
          </cell>
          <cell r="J3126" t="str">
            <v/>
          </cell>
          <cell r="K3126" t="str">
            <v>M0</v>
          </cell>
          <cell r="L3126" t="str">
            <v>7915</v>
          </cell>
          <cell r="M3126" t="str">
            <v>S</v>
          </cell>
          <cell r="N3126">
            <v>0</v>
          </cell>
        </row>
        <row r="3127">
          <cell r="A3127" t="str">
            <v>FG-YAM-FOC-AS-0026</v>
          </cell>
          <cell r="B3127" t="str">
            <v>CINT</v>
          </cell>
          <cell r="C3127" t="str">
            <v/>
          </cell>
          <cell r="D3127" t="str">
            <v>YAMATO AA N BLUE PVC</v>
          </cell>
          <cell r="E3127">
            <v>45251</v>
          </cell>
          <cell r="F3127" t="str">
            <v>FERF</v>
          </cell>
          <cell r="G3127" t="str">
            <v>CI_FOC</v>
          </cell>
          <cell r="H3127" t="str">
            <v>PC</v>
          </cell>
          <cell r="I3127" t="str">
            <v>CPR</v>
          </cell>
          <cell r="J3127" t="str">
            <v/>
          </cell>
          <cell r="K3127" t="str">
            <v>M0</v>
          </cell>
          <cell r="L3127" t="str">
            <v>7915</v>
          </cell>
          <cell r="M3127" t="str">
            <v>S</v>
          </cell>
          <cell r="N3127">
            <v>170272</v>
          </cell>
        </row>
        <row r="3128">
          <cell r="A3128" t="str">
            <v>FG-YAM-FOC-AS-0027</v>
          </cell>
          <cell r="B3128" t="str">
            <v>CINT</v>
          </cell>
          <cell r="C3128" t="str">
            <v/>
          </cell>
          <cell r="D3128" t="str">
            <v>YAMATO AA N RED PVC</v>
          </cell>
          <cell r="E3128">
            <v>45251</v>
          </cell>
          <cell r="F3128" t="str">
            <v>FERF</v>
          </cell>
          <cell r="G3128" t="str">
            <v>CI_FOC</v>
          </cell>
          <cell r="H3128" t="str">
            <v>PC</v>
          </cell>
          <cell r="I3128" t="str">
            <v>CPR</v>
          </cell>
          <cell r="J3128" t="str">
            <v/>
          </cell>
          <cell r="K3128" t="str">
            <v>M0</v>
          </cell>
          <cell r="L3128" t="str">
            <v>7915</v>
          </cell>
          <cell r="M3128" t="str">
            <v>S</v>
          </cell>
          <cell r="N3128">
            <v>166126</v>
          </cell>
        </row>
        <row r="3129">
          <cell r="A3129" t="str">
            <v>FG-YAM-FOC-AS-0028</v>
          </cell>
          <cell r="B3129" t="str">
            <v>CINT</v>
          </cell>
          <cell r="C3129" t="str">
            <v/>
          </cell>
          <cell r="D3129" t="str">
            <v>YAMATO AA N GREEN PVC</v>
          </cell>
          <cell r="E3129">
            <v>45251</v>
          </cell>
          <cell r="F3129" t="str">
            <v>FERF</v>
          </cell>
          <cell r="G3129" t="str">
            <v>CI_FOC</v>
          </cell>
          <cell r="H3129" t="str">
            <v>PC</v>
          </cell>
          <cell r="I3129" t="str">
            <v>CPR</v>
          </cell>
          <cell r="J3129" t="str">
            <v/>
          </cell>
          <cell r="K3129" t="str">
            <v>M0</v>
          </cell>
          <cell r="L3129" t="str">
            <v>7915</v>
          </cell>
          <cell r="M3129" t="str">
            <v>S</v>
          </cell>
          <cell r="N3129">
            <v>169040</v>
          </cell>
        </row>
        <row r="3130">
          <cell r="A3130" t="str">
            <v>FG-YAM-FOC-AS-0029</v>
          </cell>
          <cell r="B3130" t="str">
            <v>CINT</v>
          </cell>
          <cell r="C3130" t="str">
            <v/>
          </cell>
          <cell r="D3130" t="str">
            <v>YAMATO AA N BLACK PVC</v>
          </cell>
          <cell r="E3130">
            <v>44966</v>
          </cell>
          <cell r="F3130" t="str">
            <v>FERF</v>
          </cell>
          <cell r="G3130" t="str">
            <v>CI_FOC</v>
          </cell>
          <cell r="H3130" t="str">
            <v>PC</v>
          </cell>
          <cell r="I3130" t="str">
            <v>CPR</v>
          </cell>
          <cell r="J3130" t="str">
            <v/>
          </cell>
          <cell r="K3130" t="str">
            <v>M0</v>
          </cell>
          <cell r="L3130" t="str">
            <v>7915</v>
          </cell>
          <cell r="M3130" t="str">
            <v>S</v>
          </cell>
          <cell r="N3130">
            <v>167096</v>
          </cell>
        </row>
        <row r="3131">
          <cell r="A3131" t="str">
            <v>FG-YAM-FOC-AS-0030</v>
          </cell>
          <cell r="B3131" t="str">
            <v>CINT</v>
          </cell>
          <cell r="C3131" t="str">
            <v/>
          </cell>
          <cell r="D3131" t="str">
            <v>YAMATO AA N BROWN PVC</v>
          </cell>
          <cell r="E3131">
            <v>44784</v>
          </cell>
          <cell r="F3131" t="str">
            <v>FERF</v>
          </cell>
          <cell r="G3131" t="str">
            <v>CI_FOC</v>
          </cell>
          <cell r="H3131" t="str">
            <v>PC</v>
          </cell>
          <cell r="I3131" t="str">
            <v>CPR</v>
          </cell>
          <cell r="J3131" t="str">
            <v/>
          </cell>
          <cell r="K3131" t="str">
            <v>M0</v>
          </cell>
          <cell r="L3131" t="str">
            <v>7915</v>
          </cell>
          <cell r="M3131" t="str">
            <v>S</v>
          </cell>
          <cell r="N3131">
            <v>199485</v>
          </cell>
        </row>
        <row r="3132">
          <cell r="A3132" t="str">
            <v>FG-YAM-FOC-AS-0031</v>
          </cell>
          <cell r="B3132" t="str">
            <v>CINT</v>
          </cell>
          <cell r="C3132" t="str">
            <v/>
          </cell>
          <cell r="D3132" t="str">
            <v>YAMATO AA N BLUE FLORA PVC</v>
          </cell>
          <cell r="E3132">
            <v>0</v>
          </cell>
          <cell r="F3132" t="str">
            <v>FERF</v>
          </cell>
          <cell r="G3132" t="str">
            <v>CI_FOC</v>
          </cell>
          <cell r="H3132" t="str">
            <v>PC</v>
          </cell>
          <cell r="I3132" t="str">
            <v>CPR</v>
          </cell>
          <cell r="J3132" t="str">
            <v/>
          </cell>
          <cell r="K3132" t="str">
            <v>M0</v>
          </cell>
          <cell r="L3132" t="str">
            <v>7915</v>
          </cell>
          <cell r="M3132" t="str">
            <v>S</v>
          </cell>
          <cell r="N3132">
            <v>0</v>
          </cell>
        </row>
        <row r="3133">
          <cell r="A3133" t="str">
            <v>FG-YAM-FOC-AS-0032</v>
          </cell>
          <cell r="B3133" t="str">
            <v>CINT</v>
          </cell>
          <cell r="C3133" t="str">
            <v/>
          </cell>
          <cell r="D3133" t="str">
            <v>YAMATO NPC - P DARK GREY- BLACK PVC</v>
          </cell>
          <cell r="E3133">
            <v>44928</v>
          </cell>
          <cell r="F3133" t="str">
            <v>FERF</v>
          </cell>
          <cell r="G3133" t="str">
            <v>CI_FOC</v>
          </cell>
          <cell r="H3133" t="str">
            <v>PC</v>
          </cell>
          <cell r="I3133" t="str">
            <v>CPR</v>
          </cell>
          <cell r="J3133" t="str">
            <v/>
          </cell>
          <cell r="K3133" t="str">
            <v>M0</v>
          </cell>
          <cell r="L3133" t="str">
            <v>7915</v>
          </cell>
          <cell r="M3133" t="str">
            <v>S</v>
          </cell>
          <cell r="N3133">
            <v>188966</v>
          </cell>
        </row>
        <row r="3134">
          <cell r="A3134" t="str">
            <v>FG-YAM-FOC-AS-0033</v>
          </cell>
          <cell r="B3134" t="str">
            <v>CINT</v>
          </cell>
          <cell r="C3134" t="str">
            <v/>
          </cell>
          <cell r="D3134" t="str">
            <v>YAMATO NPC - P DARK GREY- RED PVC</v>
          </cell>
          <cell r="E3134">
            <v>44928</v>
          </cell>
          <cell r="F3134" t="str">
            <v>FERF</v>
          </cell>
          <cell r="G3134" t="str">
            <v>CI_FOC</v>
          </cell>
          <cell r="H3134" t="str">
            <v>PC</v>
          </cell>
          <cell r="I3134" t="str">
            <v>CPR</v>
          </cell>
          <cell r="J3134" t="str">
            <v/>
          </cell>
          <cell r="K3134" t="str">
            <v>M0</v>
          </cell>
          <cell r="L3134" t="str">
            <v>7915</v>
          </cell>
          <cell r="M3134" t="str">
            <v>S</v>
          </cell>
          <cell r="N3134">
            <v>188966</v>
          </cell>
        </row>
        <row r="3135">
          <cell r="A3135" t="str">
            <v>FG-YAM-FOC-AS-0034</v>
          </cell>
          <cell r="B3135" t="str">
            <v>CINT</v>
          </cell>
          <cell r="C3135" t="str">
            <v/>
          </cell>
          <cell r="D3135" t="str">
            <v>YAMATO NPC P BLACK BLACK PVC</v>
          </cell>
          <cell r="E3135">
            <v>44928</v>
          </cell>
          <cell r="F3135" t="str">
            <v>FERF</v>
          </cell>
          <cell r="G3135" t="str">
            <v>CI_FOC</v>
          </cell>
          <cell r="H3135" t="str">
            <v>PC</v>
          </cell>
          <cell r="I3135" t="str">
            <v>CPR</v>
          </cell>
          <cell r="J3135" t="str">
            <v/>
          </cell>
          <cell r="K3135" t="str">
            <v>M0</v>
          </cell>
          <cell r="L3135" t="str">
            <v>7915</v>
          </cell>
          <cell r="M3135" t="str">
            <v>S</v>
          </cell>
          <cell r="N3135">
            <v>188966</v>
          </cell>
        </row>
        <row r="3136">
          <cell r="A3136" t="str">
            <v>FG-YAM-FOC-AS-0035</v>
          </cell>
          <cell r="B3136" t="str">
            <v>CINT</v>
          </cell>
          <cell r="C3136" t="str">
            <v/>
          </cell>
          <cell r="D3136" t="str">
            <v>YAMATO NPC P BLACK RED PVC</v>
          </cell>
          <cell r="E3136">
            <v>44928</v>
          </cell>
          <cell r="F3136" t="str">
            <v>FERF</v>
          </cell>
          <cell r="G3136" t="str">
            <v>CI_FOC</v>
          </cell>
          <cell r="H3136" t="str">
            <v>PC</v>
          </cell>
          <cell r="I3136" t="str">
            <v>CPR</v>
          </cell>
          <cell r="J3136" t="str">
            <v/>
          </cell>
          <cell r="K3136" t="str">
            <v>M0</v>
          </cell>
          <cell r="L3136" t="str">
            <v>7915</v>
          </cell>
          <cell r="M3136" t="str">
            <v>S</v>
          </cell>
          <cell r="N3136">
            <v>188966</v>
          </cell>
        </row>
        <row r="3137">
          <cell r="A3137" t="str">
            <v>FG-YAM-FOC-AS-0036</v>
          </cell>
          <cell r="B3137" t="str">
            <v>CINT</v>
          </cell>
          <cell r="C3137" t="str">
            <v/>
          </cell>
          <cell r="D3137" t="str">
            <v>YAMATO NPC P BLACK BLUE PVC</v>
          </cell>
          <cell r="E3137">
            <v>0</v>
          </cell>
          <cell r="F3137" t="str">
            <v>FERF</v>
          </cell>
          <cell r="G3137" t="str">
            <v>CI_FOC</v>
          </cell>
          <cell r="H3137" t="str">
            <v>PC</v>
          </cell>
          <cell r="I3137" t="str">
            <v>CPR</v>
          </cell>
          <cell r="J3137" t="str">
            <v/>
          </cell>
          <cell r="K3137" t="str">
            <v>M0</v>
          </cell>
          <cell r="L3137" t="str">
            <v>7915</v>
          </cell>
          <cell r="M3137" t="str">
            <v>S</v>
          </cell>
          <cell r="N3137">
            <v>0</v>
          </cell>
        </row>
        <row r="3138">
          <cell r="A3138" t="str">
            <v>FG-YAM-FOC-AS-0037</v>
          </cell>
          <cell r="B3138" t="str">
            <v>CINT</v>
          </cell>
          <cell r="C3138" t="str">
            <v/>
          </cell>
          <cell r="D3138" t="str">
            <v>YAMATO NPC P BLACK GREEN PVC</v>
          </cell>
          <cell r="E3138">
            <v>0</v>
          </cell>
          <cell r="F3138" t="str">
            <v>FERF</v>
          </cell>
          <cell r="G3138" t="str">
            <v>CI_FOC</v>
          </cell>
          <cell r="H3138" t="str">
            <v>PC</v>
          </cell>
          <cell r="I3138" t="str">
            <v>CPR</v>
          </cell>
          <cell r="J3138" t="str">
            <v/>
          </cell>
          <cell r="K3138" t="str">
            <v>M0</v>
          </cell>
          <cell r="L3138" t="str">
            <v>7915</v>
          </cell>
          <cell r="M3138" t="str">
            <v>S</v>
          </cell>
          <cell r="N3138">
            <v>0</v>
          </cell>
        </row>
        <row r="3139">
          <cell r="A3139" t="str">
            <v>FG-YAM-FOC-AS-0038</v>
          </cell>
          <cell r="B3139" t="str">
            <v>CINT</v>
          </cell>
          <cell r="C3139" t="str">
            <v/>
          </cell>
          <cell r="D3139" t="str">
            <v>YAMATO NPC P SILVER BLACK</v>
          </cell>
          <cell r="E3139">
            <v>44928</v>
          </cell>
          <cell r="F3139" t="str">
            <v>FERF</v>
          </cell>
          <cell r="G3139" t="str">
            <v>CI_FOC</v>
          </cell>
          <cell r="H3139" t="str">
            <v>PC</v>
          </cell>
          <cell r="I3139" t="str">
            <v>CPR</v>
          </cell>
          <cell r="J3139" t="str">
            <v/>
          </cell>
          <cell r="K3139" t="str">
            <v>M0</v>
          </cell>
          <cell r="L3139" t="str">
            <v>7915</v>
          </cell>
          <cell r="M3139" t="str">
            <v>S</v>
          </cell>
          <cell r="N3139">
            <v>188966</v>
          </cell>
        </row>
        <row r="3140">
          <cell r="A3140" t="str">
            <v>FG-YAM-FOC-AS-0039</v>
          </cell>
          <cell r="B3140" t="str">
            <v>CINT</v>
          </cell>
          <cell r="C3140" t="str">
            <v/>
          </cell>
          <cell r="D3140" t="str">
            <v>YAMATO HAA P BLK BLACK O7 SEAT TEBAL HBR</v>
          </cell>
          <cell r="E3140">
            <v>44845</v>
          </cell>
          <cell r="F3140" t="str">
            <v>FERF</v>
          </cell>
          <cell r="G3140" t="str">
            <v>CI_FOC</v>
          </cell>
          <cell r="H3140" t="str">
            <v>PC</v>
          </cell>
          <cell r="I3140" t="str">
            <v>CPR</v>
          </cell>
          <cell r="J3140" t="str">
            <v/>
          </cell>
          <cell r="K3140" t="str">
            <v>M0</v>
          </cell>
          <cell r="L3140" t="str">
            <v>7915</v>
          </cell>
          <cell r="M3140" t="str">
            <v>S</v>
          </cell>
          <cell r="N3140">
            <v>123083</v>
          </cell>
        </row>
        <row r="3141">
          <cell r="A3141" t="str">
            <v>FG-YAM-FOC-AS-0040</v>
          </cell>
          <cell r="B3141" t="str">
            <v>CINT</v>
          </cell>
          <cell r="C3141" t="str">
            <v/>
          </cell>
          <cell r="D3141" t="str">
            <v>YAMATO NPC P DARK GREY BLUE PVC</v>
          </cell>
          <cell r="E3141">
            <v>45131</v>
          </cell>
          <cell r="F3141" t="str">
            <v>FERF</v>
          </cell>
          <cell r="G3141" t="str">
            <v>CI_FOC</v>
          </cell>
          <cell r="H3141" t="str">
            <v>PC</v>
          </cell>
          <cell r="I3141" t="str">
            <v>CPR</v>
          </cell>
          <cell r="J3141" t="str">
            <v/>
          </cell>
          <cell r="K3141" t="str">
            <v>M0</v>
          </cell>
          <cell r="L3141" t="str">
            <v>7915</v>
          </cell>
          <cell r="M3141" t="str">
            <v>S</v>
          </cell>
          <cell r="N3141">
            <v>135865</v>
          </cell>
        </row>
        <row r="3142">
          <cell r="A3142" t="str">
            <v>FG-YAM-FOC-AS-0041</v>
          </cell>
          <cell r="B3142" t="str">
            <v>CINT</v>
          </cell>
          <cell r="C3142" t="str">
            <v/>
          </cell>
          <cell r="D3142" t="str">
            <v>YAMATO NN N BLACK PVC + RACK</v>
          </cell>
          <cell r="E3142">
            <v>45085</v>
          </cell>
          <cell r="F3142" t="str">
            <v>FERF</v>
          </cell>
          <cell r="G3142" t="str">
            <v>CI_FOC</v>
          </cell>
          <cell r="H3142" t="str">
            <v>PC</v>
          </cell>
          <cell r="I3142" t="str">
            <v>CPR</v>
          </cell>
          <cell r="J3142" t="str">
            <v/>
          </cell>
          <cell r="K3142" t="str">
            <v>M0</v>
          </cell>
          <cell r="L3142" t="str">
            <v>7915</v>
          </cell>
          <cell r="M3142" t="str">
            <v>S</v>
          </cell>
          <cell r="N3142">
            <v>183214</v>
          </cell>
        </row>
        <row r="3143">
          <cell r="A3143" t="str">
            <v>FG-YAM-FOC-AS-0042</v>
          </cell>
          <cell r="B3143" t="str">
            <v>CINT</v>
          </cell>
          <cell r="C3143" t="str">
            <v/>
          </cell>
          <cell r="D3143" t="str">
            <v>YAMATO NN N GREY 02</v>
          </cell>
          <cell r="E3143">
            <v>45300</v>
          </cell>
          <cell r="F3143" t="str">
            <v>FERF</v>
          </cell>
          <cell r="G3143" t="str">
            <v>CI_FOC</v>
          </cell>
          <cell r="H3143" t="str">
            <v>PC</v>
          </cell>
          <cell r="I3143" t="str">
            <v>CPR</v>
          </cell>
          <cell r="J3143" t="str">
            <v/>
          </cell>
          <cell r="K3143" t="str">
            <v>M0</v>
          </cell>
          <cell r="L3143" t="str">
            <v>7915</v>
          </cell>
          <cell r="M3143" t="str">
            <v>S</v>
          </cell>
          <cell r="N3143">
            <v>203695</v>
          </cell>
        </row>
        <row r="3144">
          <cell r="A3144" t="str">
            <v>FG-YAM-FOM-AS-0032</v>
          </cell>
          <cell r="B3144" t="str">
            <v>CINT</v>
          </cell>
          <cell r="C3144" t="str">
            <v/>
          </cell>
          <cell r="D3144" t="str">
            <v>YAMATO MND N BLUE PVC</v>
          </cell>
          <cell r="E3144">
            <v>45251</v>
          </cell>
          <cell r="F3144" t="str">
            <v>FERF</v>
          </cell>
          <cell r="G3144" t="str">
            <v>CI_FOM</v>
          </cell>
          <cell r="H3144" t="str">
            <v>PC</v>
          </cell>
          <cell r="I3144" t="str">
            <v>CPR</v>
          </cell>
          <cell r="J3144" t="str">
            <v/>
          </cell>
          <cell r="K3144" t="str">
            <v>M0</v>
          </cell>
          <cell r="L3144" t="str">
            <v>7915</v>
          </cell>
          <cell r="M3144" t="str">
            <v>S</v>
          </cell>
          <cell r="N3144">
            <v>242097</v>
          </cell>
        </row>
        <row r="3145">
          <cell r="A3145" t="str">
            <v>FG-YAM-FOM-AS-0033</v>
          </cell>
          <cell r="B3145" t="str">
            <v>CINT</v>
          </cell>
          <cell r="C3145" t="str">
            <v/>
          </cell>
          <cell r="D3145" t="str">
            <v>YAMATO MND N RED PVC</v>
          </cell>
          <cell r="E3145">
            <v>44928</v>
          </cell>
          <cell r="F3145" t="str">
            <v>FERF</v>
          </cell>
          <cell r="G3145" t="str">
            <v>CI_FOM</v>
          </cell>
          <cell r="H3145" t="str">
            <v>PC</v>
          </cell>
          <cell r="I3145" t="str">
            <v>CPR</v>
          </cell>
          <cell r="J3145" t="str">
            <v/>
          </cell>
          <cell r="K3145" t="str">
            <v>M0</v>
          </cell>
          <cell r="L3145" t="str">
            <v>7915</v>
          </cell>
          <cell r="M3145" t="str">
            <v>S</v>
          </cell>
          <cell r="N3145">
            <v>321363</v>
          </cell>
        </row>
        <row r="3146">
          <cell r="A3146" t="str">
            <v>FG-YAM-FOM-AS-0034</v>
          </cell>
          <cell r="B3146" t="str">
            <v>CINT</v>
          </cell>
          <cell r="C3146" t="str">
            <v/>
          </cell>
          <cell r="D3146" t="str">
            <v>YAMATO MND N GREEN PVC</v>
          </cell>
          <cell r="E3146">
            <v>45251</v>
          </cell>
          <cell r="F3146" t="str">
            <v>FERF</v>
          </cell>
          <cell r="G3146" t="str">
            <v>CI_FOM</v>
          </cell>
          <cell r="H3146" t="str">
            <v>PC</v>
          </cell>
          <cell r="I3146" t="str">
            <v>CPR</v>
          </cell>
          <cell r="J3146" t="str">
            <v/>
          </cell>
          <cell r="K3146" t="str">
            <v>M0</v>
          </cell>
          <cell r="L3146" t="str">
            <v>7915</v>
          </cell>
          <cell r="M3146" t="str">
            <v>S</v>
          </cell>
          <cell r="N3146">
            <v>240865</v>
          </cell>
        </row>
        <row r="3147">
          <cell r="A3147" t="str">
            <v>FG-YAM-FOM-AS-0035</v>
          </cell>
          <cell r="B3147" t="str">
            <v>CINT</v>
          </cell>
          <cell r="C3147" t="str">
            <v/>
          </cell>
          <cell r="D3147" t="str">
            <v>YAMATO MND N BLACK PVC</v>
          </cell>
          <cell r="E3147">
            <v>45251</v>
          </cell>
          <cell r="F3147" t="str">
            <v>FERF</v>
          </cell>
          <cell r="G3147" t="str">
            <v>CI_FOM</v>
          </cell>
          <cell r="H3147" t="str">
            <v>PC</v>
          </cell>
          <cell r="I3147" t="str">
            <v>CPR</v>
          </cell>
          <cell r="J3147" t="str">
            <v/>
          </cell>
          <cell r="K3147" t="str">
            <v>M0</v>
          </cell>
          <cell r="L3147" t="str">
            <v>7915</v>
          </cell>
          <cell r="M3147" t="str">
            <v>S</v>
          </cell>
          <cell r="N3147">
            <v>242083</v>
          </cell>
        </row>
        <row r="3148">
          <cell r="A3148" t="str">
            <v>FG-YAM-FOM-AS-0036</v>
          </cell>
          <cell r="B3148" t="str">
            <v>CINT</v>
          </cell>
          <cell r="C3148" t="str">
            <v/>
          </cell>
          <cell r="D3148" t="str">
            <v>YAMATO MND N MEMO BLACK BLACK</v>
          </cell>
          <cell r="E3148">
            <v>0</v>
          </cell>
          <cell r="F3148" t="str">
            <v>FERF</v>
          </cell>
          <cell r="G3148" t="str">
            <v>CI_FOM</v>
          </cell>
          <cell r="H3148" t="str">
            <v>PC</v>
          </cell>
          <cell r="I3148" t="str">
            <v>CPR</v>
          </cell>
          <cell r="J3148" t="str">
            <v/>
          </cell>
          <cell r="K3148" t="str">
            <v>M0</v>
          </cell>
          <cell r="L3148" t="str">
            <v>7915</v>
          </cell>
          <cell r="M3148" t="str">
            <v>S</v>
          </cell>
          <cell r="N3148">
            <v>0</v>
          </cell>
        </row>
        <row r="3149">
          <cell r="A3149" t="str">
            <v>FG-YAM-FOM-AS-0037</v>
          </cell>
          <cell r="B3149" t="str">
            <v>CINT</v>
          </cell>
          <cell r="C3149" t="str">
            <v/>
          </cell>
          <cell r="D3149" t="str">
            <v>YAMATO MND N BLUE FLORA</v>
          </cell>
          <cell r="E3149">
            <v>0</v>
          </cell>
          <cell r="F3149" t="str">
            <v>FERF</v>
          </cell>
          <cell r="G3149" t="str">
            <v>CI_FOM</v>
          </cell>
          <cell r="H3149" t="str">
            <v>PC</v>
          </cell>
          <cell r="I3149" t="str">
            <v>CPR</v>
          </cell>
          <cell r="J3149" t="str">
            <v/>
          </cell>
          <cell r="K3149" t="str">
            <v>M0</v>
          </cell>
          <cell r="L3149" t="str">
            <v>7915</v>
          </cell>
          <cell r="M3149" t="str">
            <v>S</v>
          </cell>
          <cell r="N3149">
            <v>0</v>
          </cell>
        </row>
        <row r="3150">
          <cell r="A3150" t="str">
            <v>FG-YAM-FOM-AS-0038</v>
          </cell>
          <cell r="B3150" t="str">
            <v>CINT</v>
          </cell>
          <cell r="C3150" t="str">
            <v/>
          </cell>
          <cell r="D3150" t="str">
            <v>YAMATO MND N BLACK MEMO KIRI</v>
          </cell>
          <cell r="E3150">
            <v>44867</v>
          </cell>
          <cell r="F3150" t="str">
            <v>FERF</v>
          </cell>
          <cell r="G3150" t="str">
            <v>CI_FOM</v>
          </cell>
          <cell r="H3150" t="str">
            <v>PC</v>
          </cell>
          <cell r="I3150" t="str">
            <v>CPR</v>
          </cell>
          <cell r="J3150" t="str">
            <v/>
          </cell>
          <cell r="K3150" t="str">
            <v>M0</v>
          </cell>
          <cell r="L3150" t="str">
            <v>7915</v>
          </cell>
          <cell r="M3150" t="str">
            <v>S</v>
          </cell>
          <cell r="N3150">
            <v>248284</v>
          </cell>
        </row>
        <row r="3151">
          <cell r="A3151" t="str">
            <v>FG-YAM-FOM-AS-0039</v>
          </cell>
          <cell r="B3151" t="str">
            <v>CINT</v>
          </cell>
          <cell r="C3151" t="str">
            <v/>
          </cell>
          <cell r="D3151" t="str">
            <v>YAMATO MND N RED MEMO KIRI</v>
          </cell>
          <cell r="E3151">
            <v>0</v>
          </cell>
          <cell r="F3151" t="str">
            <v>FERF</v>
          </cell>
          <cell r="G3151" t="str">
            <v>CI_FOM</v>
          </cell>
          <cell r="H3151" t="str">
            <v>PC</v>
          </cell>
          <cell r="I3151" t="str">
            <v>CPR</v>
          </cell>
          <cell r="J3151" t="str">
            <v/>
          </cell>
          <cell r="K3151" t="str">
            <v>M0</v>
          </cell>
          <cell r="L3151" t="str">
            <v>7915</v>
          </cell>
          <cell r="M3151" t="str">
            <v>S</v>
          </cell>
          <cell r="N3151">
            <v>0</v>
          </cell>
        </row>
        <row r="3152">
          <cell r="A3152" t="str">
            <v>FG-YAM-FOM-AS-0040</v>
          </cell>
          <cell r="B3152" t="str">
            <v>CINT</v>
          </cell>
          <cell r="C3152" t="str">
            <v/>
          </cell>
          <cell r="D3152" t="str">
            <v>YAMATO MND PLUS N BLUE PVC</v>
          </cell>
          <cell r="E3152">
            <v>0</v>
          </cell>
          <cell r="F3152" t="str">
            <v>FERF</v>
          </cell>
          <cell r="G3152" t="str">
            <v>CI_FOM</v>
          </cell>
          <cell r="H3152" t="str">
            <v>PC</v>
          </cell>
          <cell r="I3152" t="str">
            <v>CPR</v>
          </cell>
          <cell r="J3152" t="str">
            <v/>
          </cell>
          <cell r="K3152" t="str">
            <v>M0</v>
          </cell>
          <cell r="L3152" t="str">
            <v>7915</v>
          </cell>
          <cell r="M3152" t="str">
            <v>S</v>
          </cell>
          <cell r="N3152">
            <v>0</v>
          </cell>
        </row>
        <row r="3153">
          <cell r="A3153" t="str">
            <v>FG-YAM-FOM-AS-0041</v>
          </cell>
          <cell r="B3153" t="str">
            <v>CINT</v>
          </cell>
          <cell r="C3153" t="str">
            <v/>
          </cell>
          <cell r="D3153" t="str">
            <v>YAMATO MND PLUS N RED PVC</v>
          </cell>
          <cell r="E3153">
            <v>44928</v>
          </cell>
          <cell r="F3153" t="str">
            <v>FERF</v>
          </cell>
          <cell r="G3153" t="str">
            <v>CI_FOM</v>
          </cell>
          <cell r="H3153" t="str">
            <v>PC</v>
          </cell>
          <cell r="I3153" t="str">
            <v>CPR</v>
          </cell>
          <cell r="J3153" t="str">
            <v/>
          </cell>
          <cell r="K3153" t="str">
            <v>M0</v>
          </cell>
          <cell r="L3153" t="str">
            <v>7915</v>
          </cell>
          <cell r="M3153" t="str">
            <v>S</v>
          </cell>
          <cell r="N3153">
            <v>321363</v>
          </cell>
        </row>
        <row r="3154">
          <cell r="A3154" t="str">
            <v>FG-YAM-FOM-AS-0042</v>
          </cell>
          <cell r="B3154" t="str">
            <v>CINT</v>
          </cell>
          <cell r="C3154" t="str">
            <v/>
          </cell>
          <cell r="D3154" t="str">
            <v>YAMATO MND PLUS N GREEN PVC</v>
          </cell>
          <cell r="E3154">
            <v>0</v>
          </cell>
          <cell r="F3154" t="str">
            <v>FERF</v>
          </cell>
          <cell r="G3154" t="str">
            <v>CI_FOM</v>
          </cell>
          <cell r="H3154" t="str">
            <v>PC</v>
          </cell>
          <cell r="I3154" t="str">
            <v>CPR</v>
          </cell>
          <cell r="J3154" t="str">
            <v/>
          </cell>
          <cell r="K3154" t="str">
            <v>M0</v>
          </cell>
          <cell r="L3154" t="str">
            <v>7915</v>
          </cell>
          <cell r="M3154" t="str">
            <v>S</v>
          </cell>
          <cell r="N3154">
            <v>0</v>
          </cell>
        </row>
        <row r="3155">
          <cell r="A3155" t="str">
            <v>FG-YAM-FOM-AS-0043</v>
          </cell>
          <cell r="B3155" t="str">
            <v>CINT</v>
          </cell>
          <cell r="C3155" t="str">
            <v/>
          </cell>
          <cell r="D3155" t="str">
            <v>YAMATO MND PLUS N BLACK PVC</v>
          </cell>
          <cell r="E3155">
            <v>45251</v>
          </cell>
          <cell r="F3155" t="str">
            <v>FERF</v>
          </cell>
          <cell r="G3155" t="str">
            <v>CI_FOM</v>
          </cell>
          <cell r="H3155" t="str">
            <v>PC</v>
          </cell>
          <cell r="I3155" t="str">
            <v>CPR</v>
          </cell>
          <cell r="J3155" t="str">
            <v/>
          </cell>
          <cell r="K3155" t="str">
            <v>M0</v>
          </cell>
          <cell r="L3155" t="str">
            <v>7915</v>
          </cell>
          <cell r="M3155" t="str">
            <v>S</v>
          </cell>
          <cell r="N3155">
            <v>263453</v>
          </cell>
        </row>
        <row r="3156">
          <cell r="A3156" t="str">
            <v>FG-YAM-FOM-AS-0044</v>
          </cell>
          <cell r="B3156" t="str">
            <v>CINT</v>
          </cell>
          <cell r="C3156" t="str">
            <v/>
          </cell>
          <cell r="D3156" t="str">
            <v>YAMATO MND PLUS N LIGHT GREY</v>
          </cell>
          <cell r="E3156">
            <v>0</v>
          </cell>
          <cell r="F3156" t="str">
            <v>FERF</v>
          </cell>
          <cell r="G3156" t="str">
            <v>CI_FOM</v>
          </cell>
          <cell r="H3156" t="str">
            <v>PC</v>
          </cell>
          <cell r="I3156" t="str">
            <v>CPR</v>
          </cell>
          <cell r="J3156" t="str">
            <v/>
          </cell>
          <cell r="K3156" t="str">
            <v>M0</v>
          </cell>
          <cell r="L3156" t="str">
            <v>7915</v>
          </cell>
          <cell r="M3156" t="str">
            <v>S</v>
          </cell>
          <cell r="N3156">
            <v>0</v>
          </cell>
        </row>
        <row r="3157">
          <cell r="A3157" t="str">
            <v>FG-YAM-FOM-AS-0045</v>
          </cell>
          <cell r="B3157" t="str">
            <v>CINT</v>
          </cell>
          <cell r="C3157" t="str">
            <v/>
          </cell>
          <cell r="D3157" t="str">
            <v>YAMATO MND PLUS BLUE FLORA</v>
          </cell>
          <cell r="E3157">
            <v>0</v>
          </cell>
          <cell r="F3157" t="str">
            <v>FERF</v>
          </cell>
          <cell r="G3157" t="str">
            <v>CI_FOM</v>
          </cell>
          <cell r="H3157" t="str">
            <v>PC</v>
          </cell>
          <cell r="I3157" t="str">
            <v>CPR</v>
          </cell>
          <cell r="J3157" t="str">
            <v/>
          </cell>
          <cell r="K3157" t="str">
            <v>M0</v>
          </cell>
          <cell r="L3157" t="str">
            <v>7915</v>
          </cell>
          <cell r="M3157" t="str">
            <v>S</v>
          </cell>
          <cell r="N3157">
            <v>0</v>
          </cell>
        </row>
        <row r="3158">
          <cell r="A3158" t="str">
            <v>FG-YAM-FOM-AS-0046</v>
          </cell>
          <cell r="B3158" t="str">
            <v>CINT</v>
          </cell>
          <cell r="C3158" t="str">
            <v/>
          </cell>
          <cell r="D3158" t="str">
            <v>YAMATO MND N GREEN FLORA</v>
          </cell>
          <cell r="E3158">
            <v>0</v>
          </cell>
          <cell r="F3158" t="str">
            <v>FERF</v>
          </cell>
          <cell r="G3158" t="str">
            <v>CI_FOM</v>
          </cell>
          <cell r="H3158" t="str">
            <v>PC</v>
          </cell>
          <cell r="I3158" t="str">
            <v>CPR</v>
          </cell>
          <cell r="J3158" t="str">
            <v/>
          </cell>
          <cell r="K3158" t="str">
            <v>M0</v>
          </cell>
          <cell r="L3158" t="str">
            <v>7915</v>
          </cell>
          <cell r="M3158" t="str">
            <v>S</v>
          </cell>
          <cell r="N3158">
            <v>0</v>
          </cell>
        </row>
        <row r="3159">
          <cell r="A3159" t="str">
            <v>FG-YAM-FOM-AS-0047</v>
          </cell>
          <cell r="B3159" t="str">
            <v>CINT</v>
          </cell>
          <cell r="C3159" t="str">
            <v/>
          </cell>
          <cell r="D3159" t="str">
            <v>YAMATO MBD P BLACK BLUE PVC</v>
          </cell>
          <cell r="E3159">
            <v>45251</v>
          </cell>
          <cell r="F3159" t="str">
            <v>FERF</v>
          </cell>
          <cell r="G3159" t="str">
            <v>CI_FOM</v>
          </cell>
          <cell r="H3159" t="str">
            <v>PC</v>
          </cell>
          <cell r="I3159" t="str">
            <v>CPR</v>
          </cell>
          <cell r="J3159" t="str">
            <v/>
          </cell>
          <cell r="K3159" t="str">
            <v>M0</v>
          </cell>
          <cell r="L3159" t="str">
            <v>7915</v>
          </cell>
          <cell r="M3159" t="str">
            <v>S</v>
          </cell>
          <cell r="N3159">
            <v>218505</v>
          </cell>
        </row>
        <row r="3160">
          <cell r="A3160" t="str">
            <v>FG-YAM-FOM-AS-0048</v>
          </cell>
          <cell r="B3160" t="str">
            <v>CINT</v>
          </cell>
          <cell r="C3160" t="str">
            <v/>
          </cell>
          <cell r="D3160" t="str">
            <v>YAMATO MBD P BLACK RED PVC</v>
          </cell>
          <cell r="E3160">
            <v>0</v>
          </cell>
          <cell r="F3160" t="str">
            <v>FERF</v>
          </cell>
          <cell r="G3160" t="str">
            <v>CI_FOM</v>
          </cell>
          <cell r="H3160" t="str">
            <v>PC</v>
          </cell>
          <cell r="I3160" t="str">
            <v>CPR</v>
          </cell>
          <cell r="J3160" t="str">
            <v/>
          </cell>
          <cell r="K3160" t="str">
            <v>M0</v>
          </cell>
          <cell r="L3160" t="str">
            <v>7915</v>
          </cell>
          <cell r="M3160" t="str">
            <v>S</v>
          </cell>
          <cell r="N3160">
            <v>0</v>
          </cell>
        </row>
        <row r="3161">
          <cell r="A3161" t="str">
            <v>FG-YAM-FOM-AS-0049</v>
          </cell>
          <cell r="B3161" t="str">
            <v>CINT</v>
          </cell>
          <cell r="C3161" t="str">
            <v/>
          </cell>
          <cell r="D3161" t="str">
            <v>YAMATO MBD P BLACK GREEN PVC</v>
          </cell>
          <cell r="E3161">
            <v>45251</v>
          </cell>
          <cell r="F3161" t="str">
            <v>FERF</v>
          </cell>
          <cell r="G3161" t="str">
            <v>CI_FOM</v>
          </cell>
          <cell r="H3161" t="str">
            <v>PC</v>
          </cell>
          <cell r="I3161" t="str">
            <v>CPR</v>
          </cell>
          <cell r="J3161" t="str">
            <v/>
          </cell>
          <cell r="K3161" t="str">
            <v>M0</v>
          </cell>
          <cell r="L3161" t="str">
            <v>7915</v>
          </cell>
          <cell r="M3161" t="str">
            <v>S</v>
          </cell>
          <cell r="N3161">
            <v>217273</v>
          </cell>
        </row>
        <row r="3162">
          <cell r="A3162" t="str">
            <v>FG-YAM-FOM-AS-0050</v>
          </cell>
          <cell r="B3162" t="str">
            <v>CINT</v>
          </cell>
          <cell r="C3162" t="str">
            <v/>
          </cell>
          <cell r="D3162" t="str">
            <v>YAMATO MBD P BLACK BLACK PVC</v>
          </cell>
          <cell r="E3162">
            <v>45251</v>
          </cell>
          <cell r="F3162" t="str">
            <v>FERF</v>
          </cell>
          <cell r="G3162" t="str">
            <v>CI_FOM</v>
          </cell>
          <cell r="H3162" t="str">
            <v>PC</v>
          </cell>
          <cell r="I3162" t="str">
            <v>CPR</v>
          </cell>
          <cell r="J3162" t="str">
            <v/>
          </cell>
          <cell r="K3162" t="str">
            <v>M0</v>
          </cell>
          <cell r="L3162" t="str">
            <v>7915</v>
          </cell>
          <cell r="M3162" t="str">
            <v>S</v>
          </cell>
          <cell r="N3162">
            <v>218491</v>
          </cell>
        </row>
        <row r="3163">
          <cell r="A3163" t="str">
            <v>FG-YAM-FOM-AS-0051</v>
          </cell>
          <cell r="B3163" t="str">
            <v>CINT</v>
          </cell>
          <cell r="C3163" t="str">
            <v/>
          </cell>
          <cell r="D3163" t="str">
            <v>YAMATO MBD P BLACK BROWN PVC</v>
          </cell>
          <cell r="E3163">
            <v>0</v>
          </cell>
          <cell r="F3163" t="str">
            <v>FERF</v>
          </cell>
          <cell r="G3163" t="str">
            <v>CI_FOM</v>
          </cell>
          <cell r="H3163" t="str">
            <v>PC</v>
          </cell>
          <cell r="I3163" t="str">
            <v>CPR</v>
          </cell>
          <cell r="J3163" t="str">
            <v/>
          </cell>
          <cell r="K3163" t="str">
            <v>M0</v>
          </cell>
          <cell r="L3163" t="str">
            <v>7915</v>
          </cell>
          <cell r="M3163" t="str">
            <v>S</v>
          </cell>
          <cell r="N3163">
            <v>0</v>
          </cell>
        </row>
        <row r="3164">
          <cell r="A3164" t="str">
            <v>FG-YAM-FOM-AS-0052</v>
          </cell>
          <cell r="B3164" t="str">
            <v>CINT</v>
          </cell>
          <cell r="C3164" t="str">
            <v/>
          </cell>
          <cell r="D3164" t="str">
            <v>YAMATO MBD P SILVER BLACK PVC</v>
          </cell>
          <cell r="E3164">
            <v>0</v>
          </cell>
          <cell r="F3164" t="str">
            <v>FERF</v>
          </cell>
          <cell r="G3164" t="str">
            <v>CI_FOM</v>
          </cell>
          <cell r="H3164" t="str">
            <v>PC</v>
          </cell>
          <cell r="I3164" t="str">
            <v>CPR</v>
          </cell>
          <cell r="J3164" t="str">
            <v/>
          </cell>
          <cell r="K3164" t="str">
            <v>M0</v>
          </cell>
          <cell r="L3164" t="str">
            <v>7915</v>
          </cell>
          <cell r="M3164" t="str">
            <v>S</v>
          </cell>
          <cell r="N3164">
            <v>0</v>
          </cell>
        </row>
        <row r="3165">
          <cell r="A3165" t="str">
            <v>FG-YAM-FOM-AS-0053</v>
          </cell>
          <cell r="B3165" t="str">
            <v>CINT</v>
          </cell>
          <cell r="C3165" t="str">
            <v/>
          </cell>
          <cell r="D3165" t="str">
            <v>YAMATO MBD MEMO BLACK P BLACK BLACK</v>
          </cell>
          <cell r="E3165">
            <v>0</v>
          </cell>
          <cell r="F3165" t="str">
            <v>FERF</v>
          </cell>
          <cell r="G3165" t="str">
            <v>CI_FOM</v>
          </cell>
          <cell r="H3165" t="str">
            <v>PC</v>
          </cell>
          <cell r="I3165" t="str">
            <v>CPR</v>
          </cell>
          <cell r="J3165" t="str">
            <v/>
          </cell>
          <cell r="K3165" t="str">
            <v>M0</v>
          </cell>
          <cell r="L3165" t="str">
            <v>7915</v>
          </cell>
          <cell r="M3165" t="str">
            <v>S</v>
          </cell>
          <cell r="N3165">
            <v>0</v>
          </cell>
        </row>
        <row r="3166">
          <cell r="A3166" t="str">
            <v>FG-YAM-FOM-AS-0054</v>
          </cell>
          <cell r="B3166" t="str">
            <v>CINT</v>
          </cell>
          <cell r="C3166" t="str">
            <v/>
          </cell>
          <cell r="D3166" t="str">
            <v>YAMATO MBD MEMO KIRI P BLACK BLACK</v>
          </cell>
          <cell r="E3166">
            <v>45251</v>
          </cell>
          <cell r="F3166" t="str">
            <v>FERF</v>
          </cell>
          <cell r="G3166" t="str">
            <v>CI_FOM</v>
          </cell>
          <cell r="H3166" t="str">
            <v>PC</v>
          </cell>
          <cell r="I3166" t="str">
            <v>CPR</v>
          </cell>
          <cell r="J3166" t="str">
            <v/>
          </cell>
          <cell r="K3166" t="str">
            <v>M0</v>
          </cell>
          <cell r="L3166" t="str">
            <v>7915</v>
          </cell>
          <cell r="M3166" t="str">
            <v>S</v>
          </cell>
          <cell r="N3166">
            <v>218182</v>
          </cell>
        </row>
        <row r="3167">
          <cell r="A3167" t="str">
            <v>FG-YAM-FOM-AS-0055</v>
          </cell>
          <cell r="B3167" t="str">
            <v>CINT</v>
          </cell>
          <cell r="C3167" t="str">
            <v/>
          </cell>
          <cell r="D3167" t="str">
            <v>YAMATO MBD PLUS P BLACK BLUE PVC</v>
          </cell>
          <cell r="E3167">
            <v>45212</v>
          </cell>
          <cell r="F3167" t="str">
            <v>FERF</v>
          </cell>
          <cell r="G3167" t="str">
            <v>CI_FOM</v>
          </cell>
          <cell r="H3167" t="str">
            <v>PC</v>
          </cell>
          <cell r="I3167" t="str">
            <v>CPR</v>
          </cell>
          <cell r="J3167" t="str">
            <v/>
          </cell>
          <cell r="K3167" t="str">
            <v>M0</v>
          </cell>
          <cell r="L3167" t="str">
            <v>7915</v>
          </cell>
          <cell r="M3167" t="str">
            <v>S</v>
          </cell>
          <cell r="N3167">
            <v>240879</v>
          </cell>
        </row>
        <row r="3168">
          <cell r="A3168" t="str">
            <v>FG-YAM-FOM-AS-0056</v>
          </cell>
          <cell r="B3168" t="str">
            <v>CINT</v>
          </cell>
          <cell r="C3168" t="str">
            <v/>
          </cell>
          <cell r="D3168" t="str">
            <v>YAMATO MBD PLUS P BLACK RED PVC</v>
          </cell>
          <cell r="E3168">
            <v>45251</v>
          </cell>
          <cell r="F3168" t="str">
            <v>FERF</v>
          </cell>
          <cell r="G3168" t="str">
            <v>CI_FOM</v>
          </cell>
          <cell r="H3168" t="str">
            <v>PC</v>
          </cell>
          <cell r="I3168" t="str">
            <v>CPR</v>
          </cell>
          <cell r="J3168" t="str">
            <v/>
          </cell>
          <cell r="K3168" t="str">
            <v>M0</v>
          </cell>
          <cell r="L3168" t="str">
            <v>7915</v>
          </cell>
          <cell r="M3168" t="str">
            <v>S</v>
          </cell>
          <cell r="N3168">
            <v>239938</v>
          </cell>
        </row>
        <row r="3169">
          <cell r="A3169" t="str">
            <v>FG-YAM-FOM-AS-0057</v>
          </cell>
          <cell r="B3169" t="str">
            <v>CINT</v>
          </cell>
          <cell r="C3169" t="str">
            <v/>
          </cell>
          <cell r="D3169" t="str">
            <v>YAMATO MBD PLUS P BLACK GREEN PVC</v>
          </cell>
          <cell r="E3169">
            <v>0</v>
          </cell>
          <cell r="F3169" t="str">
            <v>FERF</v>
          </cell>
          <cell r="G3169" t="str">
            <v>CI_FOM</v>
          </cell>
          <cell r="H3169" t="str">
            <v>PC</v>
          </cell>
          <cell r="I3169" t="str">
            <v>CPR</v>
          </cell>
          <cell r="J3169" t="str">
            <v/>
          </cell>
          <cell r="K3169" t="str">
            <v>M0</v>
          </cell>
          <cell r="L3169" t="str">
            <v>7915</v>
          </cell>
          <cell r="M3169" t="str">
            <v>S</v>
          </cell>
          <cell r="N3169">
            <v>0</v>
          </cell>
        </row>
        <row r="3170">
          <cell r="A3170" t="str">
            <v>FG-YAM-FOM-AS-0058</v>
          </cell>
          <cell r="B3170" t="str">
            <v>CINT</v>
          </cell>
          <cell r="C3170" t="str">
            <v/>
          </cell>
          <cell r="D3170" t="str">
            <v>YAMATO MBD PLUS P BLACK BLACK PVC</v>
          </cell>
          <cell r="E3170">
            <v>45251</v>
          </cell>
          <cell r="F3170" t="str">
            <v>FERF</v>
          </cell>
          <cell r="G3170" t="str">
            <v>CI_FOM</v>
          </cell>
          <cell r="H3170" t="str">
            <v>PC</v>
          </cell>
          <cell r="I3170" t="str">
            <v>CPR</v>
          </cell>
          <cell r="J3170" t="str">
            <v/>
          </cell>
          <cell r="K3170" t="str">
            <v>M0</v>
          </cell>
          <cell r="L3170" t="str">
            <v>7915</v>
          </cell>
          <cell r="M3170" t="str">
            <v>S</v>
          </cell>
          <cell r="N3170">
            <v>239861</v>
          </cell>
        </row>
        <row r="3171">
          <cell r="A3171" t="str">
            <v>FG-YAM-FOM-AS-0059</v>
          </cell>
          <cell r="B3171" t="str">
            <v>CINT</v>
          </cell>
          <cell r="C3171" t="str">
            <v/>
          </cell>
          <cell r="D3171" t="str">
            <v>YAMATO MBD MT BLACK P BLACK BLACK UNPAK</v>
          </cell>
          <cell r="E3171">
            <v>45251</v>
          </cell>
          <cell r="F3171" t="str">
            <v>FERF</v>
          </cell>
          <cell r="G3171" t="str">
            <v>CI_FOM</v>
          </cell>
          <cell r="H3171" t="str">
            <v>PC</v>
          </cell>
          <cell r="I3171" t="str">
            <v>CPR</v>
          </cell>
          <cell r="J3171" t="str">
            <v/>
          </cell>
          <cell r="K3171" t="str">
            <v>M0</v>
          </cell>
          <cell r="L3171" t="str">
            <v>7915</v>
          </cell>
          <cell r="M3171" t="str">
            <v>S</v>
          </cell>
          <cell r="N3171">
            <v>251486</v>
          </cell>
        </row>
        <row r="3172">
          <cell r="A3172" t="str">
            <v>FG-YAM-FOM-AS-0060</v>
          </cell>
          <cell r="B3172" t="str">
            <v>CINT</v>
          </cell>
          <cell r="C3172" t="str">
            <v/>
          </cell>
          <cell r="D3172" t="str">
            <v>YAMATO MBD P BLACK PURPLE</v>
          </cell>
          <cell r="E3172">
            <v>45251</v>
          </cell>
          <cell r="F3172" t="str">
            <v>FERF</v>
          </cell>
          <cell r="G3172" t="str">
            <v>CI_FOM</v>
          </cell>
          <cell r="H3172" t="str">
            <v>PC</v>
          </cell>
          <cell r="I3172" t="str">
            <v>CPR</v>
          </cell>
          <cell r="J3172" t="str">
            <v/>
          </cell>
          <cell r="K3172" t="str">
            <v>M0</v>
          </cell>
          <cell r="L3172" t="str">
            <v>7915</v>
          </cell>
          <cell r="M3172" t="str">
            <v>S</v>
          </cell>
          <cell r="N3172">
            <v>222309</v>
          </cell>
        </row>
        <row r="3173">
          <cell r="A3173" t="str">
            <v>FG-YAM-FOM-AS-0061</v>
          </cell>
          <cell r="B3173" t="str">
            <v>CINT</v>
          </cell>
          <cell r="C3173" t="str">
            <v/>
          </cell>
          <cell r="D3173" t="str">
            <v>YAMATO MND N PURPLE 299A</v>
          </cell>
          <cell r="E3173">
            <v>45251</v>
          </cell>
          <cell r="F3173" t="str">
            <v>FERF</v>
          </cell>
          <cell r="G3173" t="str">
            <v>CI_FOM</v>
          </cell>
          <cell r="H3173" t="str">
            <v>PC</v>
          </cell>
          <cell r="I3173" t="str">
            <v>CPR</v>
          </cell>
          <cell r="J3173" t="str">
            <v/>
          </cell>
          <cell r="K3173" t="str">
            <v>M0</v>
          </cell>
          <cell r="L3173" t="str">
            <v>7915</v>
          </cell>
          <cell r="M3173" t="str">
            <v>S</v>
          </cell>
          <cell r="N3173">
            <v>245901</v>
          </cell>
        </row>
        <row r="3174">
          <cell r="A3174" t="str">
            <v>FG-YAM-FOM-AS-0062</v>
          </cell>
          <cell r="B3174" t="str">
            <v>CINT</v>
          </cell>
          <cell r="C3174" t="str">
            <v/>
          </cell>
          <cell r="D3174" t="str">
            <v>YAMATO MND N BLACK PVC EMBOSS</v>
          </cell>
          <cell r="E3174">
            <v>45251</v>
          </cell>
          <cell r="F3174" t="str">
            <v>FERF</v>
          </cell>
          <cell r="G3174" t="str">
            <v>CI_FOM</v>
          </cell>
          <cell r="H3174" t="str">
            <v>PC</v>
          </cell>
          <cell r="I3174" t="str">
            <v>CPR</v>
          </cell>
          <cell r="J3174" t="str">
            <v/>
          </cell>
          <cell r="K3174" t="str">
            <v>M0</v>
          </cell>
          <cell r="L3174" t="str">
            <v>7915</v>
          </cell>
          <cell r="M3174" t="str">
            <v>S</v>
          </cell>
          <cell r="N3174">
            <v>241141</v>
          </cell>
        </row>
        <row r="3175">
          <cell r="A3175" t="str">
            <v>FG-YAM-FOM-AS-0063</v>
          </cell>
          <cell r="B3175" t="str">
            <v>CINT</v>
          </cell>
          <cell r="C3175" t="str">
            <v/>
          </cell>
          <cell r="D3175" t="str">
            <v>YAMATO MND N BLUE PVC EMBOSS</v>
          </cell>
          <cell r="E3175">
            <v>45026</v>
          </cell>
          <cell r="F3175" t="str">
            <v>FERF</v>
          </cell>
          <cell r="G3175" t="str">
            <v>CI_FOM</v>
          </cell>
          <cell r="H3175" t="str">
            <v>PC</v>
          </cell>
          <cell r="I3175" t="str">
            <v>CPR</v>
          </cell>
          <cell r="J3175" t="str">
            <v/>
          </cell>
          <cell r="K3175" t="str">
            <v>M0</v>
          </cell>
          <cell r="L3175" t="str">
            <v>7915</v>
          </cell>
          <cell r="M3175" t="str">
            <v>S</v>
          </cell>
          <cell r="N3175">
            <v>245768</v>
          </cell>
        </row>
        <row r="3176">
          <cell r="A3176" t="str">
            <v>FG-YAM-FOM-AS-0064</v>
          </cell>
          <cell r="B3176" t="str">
            <v>CINT</v>
          </cell>
          <cell r="C3176" t="str">
            <v/>
          </cell>
          <cell r="D3176" t="str">
            <v>YAMATO MND N BLACK PVC LARGE MEMO SABLON</v>
          </cell>
          <cell r="E3176">
            <v>45232</v>
          </cell>
          <cell r="F3176" t="str">
            <v>FERF</v>
          </cell>
          <cell r="G3176" t="str">
            <v>CI_FOM</v>
          </cell>
          <cell r="H3176" t="str">
            <v>PC</v>
          </cell>
          <cell r="I3176" t="str">
            <v>CPR</v>
          </cell>
          <cell r="J3176" t="str">
            <v/>
          </cell>
          <cell r="K3176" t="str">
            <v>M0</v>
          </cell>
          <cell r="L3176" t="str">
            <v>7915</v>
          </cell>
          <cell r="M3176" t="str">
            <v>S</v>
          </cell>
          <cell r="N3176">
            <v>338218</v>
          </cell>
        </row>
        <row r="3177">
          <cell r="A3177" t="str">
            <v>FG-YAM-FOM-AS-0065</v>
          </cell>
          <cell r="B3177" t="str">
            <v>CINT</v>
          </cell>
          <cell r="C3177" t="str">
            <v/>
          </cell>
          <cell r="D3177" t="str">
            <v>YAMATO MND N BLACK PVC MEMO KIRI EMBOSS</v>
          </cell>
          <cell r="E3177">
            <v>0</v>
          </cell>
          <cell r="F3177" t="str">
            <v>FERF</v>
          </cell>
          <cell r="G3177" t="str">
            <v>CI_FOM</v>
          </cell>
          <cell r="H3177" t="str">
            <v>PC</v>
          </cell>
          <cell r="I3177" t="str">
            <v>CPR</v>
          </cell>
          <cell r="J3177" t="str">
            <v/>
          </cell>
          <cell r="K3177" t="str">
            <v>M0</v>
          </cell>
          <cell r="L3177" t="str">
            <v>7915</v>
          </cell>
          <cell r="M3177" t="str">
            <v>S</v>
          </cell>
          <cell r="N3177">
            <v>0</v>
          </cell>
        </row>
        <row r="3178">
          <cell r="A3178" t="str">
            <v>FG-YAS-FOC-AS-0001</v>
          </cell>
          <cell r="B3178" t="str">
            <v>CINT</v>
          </cell>
          <cell r="C3178" t="str">
            <v/>
          </cell>
          <cell r="D3178" t="str">
            <v>YASUKA SLIDING N BLUE PVC</v>
          </cell>
          <cell r="E3178">
            <v>44966</v>
          </cell>
          <cell r="F3178" t="str">
            <v>FERF</v>
          </cell>
          <cell r="G3178" t="str">
            <v>CI_FOC</v>
          </cell>
          <cell r="H3178" t="str">
            <v>PC</v>
          </cell>
          <cell r="I3178" t="str">
            <v>CPR</v>
          </cell>
          <cell r="J3178" t="str">
            <v/>
          </cell>
          <cell r="K3178" t="str">
            <v>M0</v>
          </cell>
          <cell r="L3178" t="str">
            <v>7915</v>
          </cell>
          <cell r="M3178" t="str">
            <v>S</v>
          </cell>
          <cell r="N3178">
            <v>164866</v>
          </cell>
        </row>
        <row r="3179">
          <cell r="A3179" t="str">
            <v>FG-YAS-FOC-AS-0002</v>
          </cell>
          <cell r="B3179" t="str">
            <v>CINT</v>
          </cell>
          <cell r="C3179" t="str">
            <v/>
          </cell>
          <cell r="D3179" t="str">
            <v>YASUKA SLIDING N RED PVC</v>
          </cell>
          <cell r="E3179">
            <v>44798</v>
          </cell>
          <cell r="F3179" t="str">
            <v>FERF</v>
          </cell>
          <cell r="G3179" t="str">
            <v>CI_FOC</v>
          </cell>
          <cell r="H3179" t="str">
            <v>PC</v>
          </cell>
          <cell r="I3179" t="str">
            <v>CPR</v>
          </cell>
          <cell r="J3179" t="str">
            <v/>
          </cell>
          <cell r="K3179" t="str">
            <v>M0</v>
          </cell>
          <cell r="L3179" t="str">
            <v>7915</v>
          </cell>
          <cell r="M3179" t="str">
            <v>S</v>
          </cell>
          <cell r="N3179">
            <v>220566</v>
          </cell>
        </row>
        <row r="3180">
          <cell r="A3180" t="str">
            <v>FG-YAS-FOC-AS-0003</v>
          </cell>
          <cell r="B3180" t="str">
            <v>CINT</v>
          </cell>
          <cell r="C3180" t="str">
            <v/>
          </cell>
          <cell r="D3180" t="str">
            <v>YASUKA SLIDING N GREEN PVC</v>
          </cell>
          <cell r="E3180">
            <v>45230</v>
          </cell>
          <cell r="F3180" t="str">
            <v>FERF</v>
          </cell>
          <cell r="G3180" t="str">
            <v>CI_FOC</v>
          </cell>
          <cell r="H3180" t="str">
            <v>PC</v>
          </cell>
          <cell r="I3180" t="str">
            <v>CPR</v>
          </cell>
          <cell r="J3180" t="str">
            <v/>
          </cell>
          <cell r="K3180" t="str">
            <v>M0</v>
          </cell>
          <cell r="L3180" t="str">
            <v>7915</v>
          </cell>
          <cell r="M3180" t="str">
            <v>S</v>
          </cell>
          <cell r="N3180">
            <v>180533</v>
          </cell>
        </row>
        <row r="3181">
          <cell r="A3181" t="str">
            <v>FG-YAS-FOC-AS-0004</v>
          </cell>
          <cell r="B3181" t="str">
            <v>CINT</v>
          </cell>
          <cell r="C3181" t="str">
            <v/>
          </cell>
          <cell r="D3181" t="str">
            <v>YASUKA SLIDING N BLACK PVC</v>
          </cell>
          <cell r="E3181">
            <v>44804</v>
          </cell>
          <cell r="F3181" t="str">
            <v>FERF</v>
          </cell>
          <cell r="G3181" t="str">
            <v>CI_FOC</v>
          </cell>
          <cell r="H3181" t="str">
            <v>PC</v>
          </cell>
          <cell r="I3181" t="str">
            <v>CPR</v>
          </cell>
          <cell r="J3181" t="str">
            <v/>
          </cell>
          <cell r="K3181" t="str">
            <v>M0</v>
          </cell>
          <cell r="L3181" t="str">
            <v>7915</v>
          </cell>
          <cell r="M3181" t="str">
            <v>S</v>
          </cell>
          <cell r="N3181">
            <v>166887</v>
          </cell>
        </row>
        <row r="3182">
          <cell r="A3182" t="str">
            <v>FG-YUK-WNM-AS-0001</v>
          </cell>
          <cell r="B3182" t="str">
            <v>CINT</v>
          </cell>
          <cell r="C3182" t="str">
            <v/>
          </cell>
          <cell r="D3182" t="str">
            <v>YUKI P SILVER BLUE S1</v>
          </cell>
          <cell r="E3182">
            <v>44825</v>
          </cell>
          <cell r="F3182" t="str">
            <v>FERF</v>
          </cell>
          <cell r="G3182" t="str">
            <v>CI_WNM</v>
          </cell>
          <cell r="H3182" t="str">
            <v>PC</v>
          </cell>
          <cell r="I3182" t="str">
            <v>CPR</v>
          </cell>
          <cell r="J3182" t="str">
            <v/>
          </cell>
          <cell r="K3182" t="str">
            <v>M0</v>
          </cell>
          <cell r="L3182" t="str">
            <v>7915</v>
          </cell>
          <cell r="M3182" t="str">
            <v>S</v>
          </cell>
          <cell r="N3182">
            <v>233113</v>
          </cell>
        </row>
        <row r="3183">
          <cell r="A3183" t="str">
            <v>FG-YUK-WNM-AS-0002</v>
          </cell>
          <cell r="B3183" t="str">
            <v>CINT</v>
          </cell>
          <cell r="C3183" t="str">
            <v/>
          </cell>
          <cell r="D3183" t="str">
            <v>YUKI P SILVER MAROON YK3</v>
          </cell>
          <cell r="E3183">
            <v>44825</v>
          </cell>
          <cell r="F3183" t="str">
            <v>FERF</v>
          </cell>
          <cell r="G3183" t="str">
            <v>CI_WNM</v>
          </cell>
          <cell r="H3183" t="str">
            <v>PC</v>
          </cell>
          <cell r="I3183" t="str">
            <v>CPR</v>
          </cell>
          <cell r="J3183" t="str">
            <v/>
          </cell>
          <cell r="K3183" t="str">
            <v>M0</v>
          </cell>
          <cell r="L3183" t="str">
            <v>7915</v>
          </cell>
          <cell r="M3183" t="str">
            <v>S</v>
          </cell>
          <cell r="N3183">
            <v>229102</v>
          </cell>
        </row>
        <row r="3184">
          <cell r="A3184" t="str">
            <v>FG-YUK-WNM-AS-0003</v>
          </cell>
          <cell r="B3184" t="str">
            <v>CINT</v>
          </cell>
          <cell r="C3184" t="str">
            <v/>
          </cell>
          <cell r="D3184" t="str">
            <v>YUKI P SILVER PINK S9</v>
          </cell>
          <cell r="E3184">
            <v>0</v>
          </cell>
          <cell r="F3184" t="str">
            <v>FERF</v>
          </cell>
          <cell r="G3184" t="str">
            <v>CI_WNM</v>
          </cell>
          <cell r="H3184" t="str">
            <v>PC</v>
          </cell>
          <cell r="I3184" t="str">
            <v>CPR</v>
          </cell>
          <cell r="J3184" t="str">
            <v/>
          </cell>
          <cell r="K3184" t="str">
            <v>M0</v>
          </cell>
          <cell r="L3184" t="str">
            <v>7915</v>
          </cell>
          <cell r="M3184" t="str">
            <v>S</v>
          </cell>
          <cell r="N3184">
            <v>0</v>
          </cell>
        </row>
        <row r="3185">
          <cell r="A3185" t="str">
            <v>FG-YUK-WNM-AS-0004</v>
          </cell>
          <cell r="B3185" t="str">
            <v>CINT</v>
          </cell>
          <cell r="C3185" t="str">
            <v/>
          </cell>
          <cell r="D3185" t="str">
            <v>YUKI P SILVER BROWN N4</v>
          </cell>
          <cell r="E3185">
            <v>0</v>
          </cell>
          <cell r="F3185" t="str">
            <v>FERF</v>
          </cell>
          <cell r="G3185" t="str">
            <v>CI_WNM</v>
          </cell>
          <cell r="H3185" t="str">
            <v>PC</v>
          </cell>
          <cell r="I3185" t="str">
            <v>CPR</v>
          </cell>
          <cell r="J3185" t="str">
            <v/>
          </cell>
          <cell r="K3185" t="str">
            <v>M0</v>
          </cell>
          <cell r="L3185" t="str">
            <v>7915</v>
          </cell>
          <cell r="M3185" t="str">
            <v>S</v>
          </cell>
          <cell r="N3185">
            <v>0</v>
          </cell>
        </row>
        <row r="3186">
          <cell r="A3186" t="str">
            <v>FG-YUK-WNM-AS-0005</v>
          </cell>
          <cell r="B3186" t="str">
            <v>CINT</v>
          </cell>
          <cell r="C3186" t="str">
            <v/>
          </cell>
          <cell r="D3186" t="str">
            <v>YUKI P SILVER GREEN S6</v>
          </cell>
          <cell r="E3186">
            <v>44825</v>
          </cell>
          <cell r="F3186" t="str">
            <v>FERF</v>
          </cell>
          <cell r="G3186" t="str">
            <v>CI_WNM</v>
          </cell>
          <cell r="H3186" t="str">
            <v>PC</v>
          </cell>
          <cell r="I3186" t="str">
            <v>CPR</v>
          </cell>
          <cell r="J3186" t="str">
            <v/>
          </cell>
          <cell r="K3186" t="str">
            <v>M0</v>
          </cell>
          <cell r="L3186" t="str">
            <v>7915</v>
          </cell>
          <cell r="M3186" t="str">
            <v>S</v>
          </cell>
          <cell r="N3186">
            <v>233113</v>
          </cell>
        </row>
        <row r="3187">
          <cell r="A3187" t="str">
            <v>FG-YUK-WNM-AS-0006</v>
          </cell>
          <cell r="B3187" t="str">
            <v>CINT</v>
          </cell>
          <cell r="C3187" t="str">
            <v/>
          </cell>
          <cell r="D3187" t="str">
            <v>YUKI P SILVER BLUEY1</v>
          </cell>
          <cell r="E3187">
            <v>44834</v>
          </cell>
          <cell r="F3187" t="str">
            <v>FERF</v>
          </cell>
          <cell r="G3187" t="str">
            <v>CI_WNM</v>
          </cell>
          <cell r="H3187" t="str">
            <v>PC</v>
          </cell>
          <cell r="I3187" t="str">
            <v>CPR</v>
          </cell>
          <cell r="J3187" t="str">
            <v/>
          </cell>
          <cell r="K3187" t="str">
            <v>M0</v>
          </cell>
          <cell r="L3187" t="str">
            <v>7915</v>
          </cell>
          <cell r="M3187" t="str">
            <v>S</v>
          </cell>
          <cell r="N3187">
            <v>230400</v>
          </cell>
        </row>
        <row r="3188">
          <cell r="A3188" t="str">
            <v>FG-YUK-WNM-AS-0007</v>
          </cell>
          <cell r="B3188" t="str">
            <v>CINT</v>
          </cell>
          <cell r="C3188" t="str">
            <v/>
          </cell>
          <cell r="D3188" t="str">
            <v>YUKI P SILVER GREY S2</v>
          </cell>
          <cell r="E3188">
            <v>44825</v>
          </cell>
          <cell r="F3188" t="str">
            <v>FERF</v>
          </cell>
          <cell r="G3188" t="str">
            <v>CI_WNM</v>
          </cell>
          <cell r="H3188" t="str">
            <v>PC</v>
          </cell>
          <cell r="I3188" t="str">
            <v>CPR</v>
          </cell>
          <cell r="J3188" t="str">
            <v/>
          </cell>
          <cell r="K3188" t="str">
            <v>M0</v>
          </cell>
          <cell r="L3188" t="str">
            <v>7915</v>
          </cell>
          <cell r="M3188" t="str">
            <v>S</v>
          </cell>
          <cell r="N3188">
            <v>231111</v>
          </cell>
        </row>
        <row r="3189">
          <cell r="A3189" t="str">
            <v>FG-YUK-WNM-AS-0008</v>
          </cell>
          <cell r="B3189" t="str">
            <v>CINT</v>
          </cell>
          <cell r="C3189" t="str">
            <v/>
          </cell>
          <cell r="D3189" t="str">
            <v>YUKI P SILVER BLACK S7</v>
          </cell>
          <cell r="E3189">
            <v>0</v>
          </cell>
          <cell r="F3189" t="str">
            <v>FERF</v>
          </cell>
          <cell r="G3189" t="str">
            <v>CI_WNM</v>
          </cell>
          <cell r="H3189" t="str">
            <v>PC</v>
          </cell>
          <cell r="I3189" t="str">
            <v>CPR</v>
          </cell>
          <cell r="J3189" t="str">
            <v/>
          </cell>
          <cell r="K3189" t="str">
            <v>M0</v>
          </cell>
          <cell r="L3189" t="str">
            <v>7915</v>
          </cell>
          <cell r="M3189" t="str">
            <v>S</v>
          </cell>
          <cell r="N3189">
            <v>0</v>
          </cell>
        </row>
        <row r="3190">
          <cell r="A3190" t="str">
            <v>FG-YUK-WNM-AS-0009</v>
          </cell>
          <cell r="B3190" t="str">
            <v>CINT</v>
          </cell>
          <cell r="C3190" t="str">
            <v/>
          </cell>
          <cell r="D3190" t="str">
            <v>YUKI P SILVER BLUE L1</v>
          </cell>
          <cell r="E3190">
            <v>0</v>
          </cell>
          <cell r="F3190" t="str">
            <v>FERF</v>
          </cell>
          <cell r="G3190" t="str">
            <v>CI_WNM</v>
          </cell>
          <cell r="H3190" t="str">
            <v>PC</v>
          </cell>
          <cell r="I3190" t="str">
            <v>CPR</v>
          </cell>
          <cell r="J3190" t="str">
            <v/>
          </cell>
          <cell r="K3190" t="str">
            <v>M0</v>
          </cell>
          <cell r="L3190" t="str">
            <v>7915</v>
          </cell>
          <cell r="M3190" t="str">
            <v>S</v>
          </cell>
          <cell r="N3190">
            <v>0</v>
          </cell>
        </row>
        <row r="3191">
          <cell r="A3191" t="str">
            <v>FG-YUK-WNM-AS-0010</v>
          </cell>
          <cell r="B3191" t="str">
            <v>CINT</v>
          </cell>
          <cell r="C3191" t="str">
            <v/>
          </cell>
          <cell r="D3191" t="str">
            <v>YUKI P SILVER BLACK L7</v>
          </cell>
          <cell r="E3191">
            <v>44834</v>
          </cell>
          <cell r="F3191" t="str">
            <v>FERF</v>
          </cell>
          <cell r="G3191" t="str">
            <v>CI_WNM</v>
          </cell>
          <cell r="H3191" t="str">
            <v>PC</v>
          </cell>
          <cell r="I3191" t="str">
            <v>CPR</v>
          </cell>
          <cell r="J3191" t="str">
            <v/>
          </cell>
          <cell r="K3191" t="str">
            <v>M0</v>
          </cell>
          <cell r="L3191" t="str">
            <v>7915</v>
          </cell>
          <cell r="M3191" t="str">
            <v>S</v>
          </cell>
          <cell r="N3191">
            <v>233113</v>
          </cell>
        </row>
        <row r="3192">
          <cell r="A3192" t="str">
            <v>FG-YUK-WNM-AS-0011</v>
          </cell>
          <cell r="B3192" t="str">
            <v>CINT</v>
          </cell>
          <cell r="C3192" t="str">
            <v/>
          </cell>
          <cell r="D3192" t="str">
            <v>YUKI P SILVER GREY Y2</v>
          </cell>
          <cell r="E3192">
            <v>44784</v>
          </cell>
          <cell r="F3192" t="str">
            <v>FERF</v>
          </cell>
          <cell r="G3192" t="str">
            <v>CI_WNM</v>
          </cell>
          <cell r="H3192" t="str">
            <v>PC</v>
          </cell>
          <cell r="I3192" t="str">
            <v>CPR</v>
          </cell>
          <cell r="J3192" t="str">
            <v/>
          </cell>
          <cell r="K3192" t="str">
            <v>M0</v>
          </cell>
          <cell r="L3192" t="str">
            <v>7915</v>
          </cell>
          <cell r="M3192" t="str">
            <v>S</v>
          </cell>
          <cell r="N3192">
            <v>232084</v>
          </cell>
        </row>
        <row r="3193">
          <cell r="A3193" t="str">
            <v>FG-YUK-WNM-AS-0012</v>
          </cell>
          <cell r="B3193" t="str">
            <v>CINT</v>
          </cell>
          <cell r="C3193" t="str">
            <v/>
          </cell>
          <cell r="D3193" t="str">
            <v>YUKI P SILVER RED N3</v>
          </cell>
          <cell r="E3193">
            <v>0</v>
          </cell>
          <cell r="F3193" t="str">
            <v>FERF</v>
          </cell>
          <cell r="G3193" t="str">
            <v>CI_WNM</v>
          </cell>
          <cell r="H3193" t="str">
            <v>PC</v>
          </cell>
          <cell r="I3193" t="str">
            <v>CPR</v>
          </cell>
          <cell r="J3193" t="str">
            <v/>
          </cell>
          <cell r="K3193" t="str">
            <v>M0</v>
          </cell>
          <cell r="L3193" t="str">
            <v>7915</v>
          </cell>
          <cell r="M3193" t="str">
            <v>S</v>
          </cell>
          <cell r="N3193">
            <v>0</v>
          </cell>
        </row>
        <row r="3194">
          <cell r="A3194" t="str">
            <v>FG-YUK-WNM-AS-0013</v>
          </cell>
          <cell r="B3194" t="str">
            <v>CINT</v>
          </cell>
          <cell r="C3194" t="str">
            <v/>
          </cell>
          <cell r="D3194" t="str">
            <v>YUKI P BLACK CREAM N5</v>
          </cell>
          <cell r="E3194">
            <v>0</v>
          </cell>
          <cell r="F3194" t="str">
            <v>FERF</v>
          </cell>
          <cell r="G3194" t="str">
            <v>CI_WNM</v>
          </cell>
          <cell r="H3194" t="str">
            <v>PC</v>
          </cell>
          <cell r="I3194" t="str">
            <v>CPR</v>
          </cell>
          <cell r="J3194" t="str">
            <v/>
          </cell>
          <cell r="K3194" t="str">
            <v>M0</v>
          </cell>
          <cell r="L3194" t="str">
            <v>7915</v>
          </cell>
          <cell r="M3194" t="str">
            <v>S</v>
          </cell>
          <cell r="N3194">
            <v>0</v>
          </cell>
        </row>
        <row r="3195">
          <cell r="A3195" t="str">
            <v>FG-YUK-WNM-AS-0014</v>
          </cell>
          <cell r="B3195" t="str">
            <v>CINT</v>
          </cell>
          <cell r="C3195" t="str">
            <v/>
          </cell>
          <cell r="D3195" t="str">
            <v>YUKI P SILVER ORANGE L12</v>
          </cell>
          <cell r="E3195">
            <v>0</v>
          </cell>
          <cell r="F3195" t="str">
            <v>FERF</v>
          </cell>
          <cell r="G3195" t="str">
            <v>CI_WNM</v>
          </cell>
          <cell r="H3195" t="str">
            <v>PC</v>
          </cell>
          <cell r="I3195" t="str">
            <v>CPR</v>
          </cell>
          <cell r="J3195" t="str">
            <v/>
          </cell>
          <cell r="K3195" t="str">
            <v>M0</v>
          </cell>
          <cell r="L3195" t="str">
            <v>7915</v>
          </cell>
          <cell r="M3195" t="str">
            <v>S</v>
          </cell>
          <cell r="N3195">
            <v>0</v>
          </cell>
        </row>
        <row r="3196">
          <cell r="A3196" t="str">
            <v>FG-YUK-WNM-AS-0015</v>
          </cell>
          <cell r="B3196" t="str">
            <v>CINT</v>
          </cell>
          <cell r="C3196" t="str">
            <v/>
          </cell>
          <cell r="D3196" t="str">
            <v>YUKI P SILVER GREEN L6</v>
          </cell>
          <cell r="E3196">
            <v>0</v>
          </cell>
          <cell r="F3196" t="str">
            <v>FERF</v>
          </cell>
          <cell r="G3196" t="str">
            <v>CI_WNM</v>
          </cell>
          <cell r="H3196" t="str">
            <v>PC</v>
          </cell>
          <cell r="I3196" t="str">
            <v>CPR</v>
          </cell>
          <cell r="J3196" t="str">
            <v/>
          </cell>
          <cell r="K3196" t="str">
            <v>M0</v>
          </cell>
          <cell r="L3196" t="str">
            <v>7915</v>
          </cell>
          <cell r="M3196" t="str">
            <v>S</v>
          </cell>
          <cell r="N3196">
            <v>0</v>
          </cell>
        </row>
        <row r="3197">
          <cell r="A3197" t="str">
            <v>FG-YUK-WNM-AS-0016</v>
          </cell>
          <cell r="B3197" t="str">
            <v>CINT</v>
          </cell>
          <cell r="C3197" t="str">
            <v/>
          </cell>
          <cell r="D3197" t="str">
            <v>YUKI P SILVER GREY O2</v>
          </cell>
          <cell r="E3197">
            <v>44935</v>
          </cell>
          <cell r="F3197" t="str">
            <v>FERF</v>
          </cell>
          <cell r="G3197" t="str">
            <v>CI_WNM</v>
          </cell>
          <cell r="H3197" t="str">
            <v>PC</v>
          </cell>
          <cell r="I3197" t="str">
            <v>CPR</v>
          </cell>
          <cell r="J3197" t="str">
            <v/>
          </cell>
          <cell r="K3197" t="str">
            <v>M0</v>
          </cell>
          <cell r="L3197" t="str">
            <v>7915</v>
          </cell>
          <cell r="M3197" t="str">
            <v>S</v>
          </cell>
          <cell r="N3197">
            <v>233113</v>
          </cell>
        </row>
        <row r="3198">
          <cell r="A3198" t="str">
            <v>FG-YUK-WNM-AS-0017</v>
          </cell>
          <cell r="B3198" t="str">
            <v>CINT</v>
          </cell>
          <cell r="C3198" t="str">
            <v/>
          </cell>
          <cell r="D3198" t="str">
            <v>YUKI P SILVER LIGHT GREEN L13</v>
          </cell>
          <cell r="E3198">
            <v>0</v>
          </cell>
          <cell r="F3198" t="str">
            <v>FERF</v>
          </cell>
          <cell r="G3198" t="str">
            <v>CI_WNM</v>
          </cell>
          <cell r="H3198" t="str">
            <v>PC</v>
          </cell>
          <cell r="I3198" t="str">
            <v>CPR</v>
          </cell>
          <cell r="J3198" t="str">
            <v/>
          </cell>
          <cell r="K3198" t="str">
            <v>M0</v>
          </cell>
          <cell r="L3198" t="str">
            <v>7915</v>
          </cell>
          <cell r="M3198" t="str">
            <v>S</v>
          </cell>
          <cell r="N3198">
            <v>0</v>
          </cell>
        </row>
        <row r="3199">
          <cell r="A3199" t="str">
            <v>FG-YUK-WNM-AS-0018</v>
          </cell>
          <cell r="B3199" t="str">
            <v>CINT</v>
          </cell>
          <cell r="C3199" t="str">
            <v/>
          </cell>
          <cell r="D3199" t="str">
            <v>YUKI P SILVER BROWN TAURUS</v>
          </cell>
          <cell r="E3199">
            <v>0</v>
          </cell>
          <cell r="F3199" t="str">
            <v>FERF</v>
          </cell>
          <cell r="G3199" t="str">
            <v>CI_WNM</v>
          </cell>
          <cell r="H3199" t="str">
            <v>PC</v>
          </cell>
          <cell r="I3199" t="str">
            <v>CPR</v>
          </cell>
          <cell r="J3199" t="str">
            <v/>
          </cell>
          <cell r="K3199" t="str">
            <v>M0</v>
          </cell>
          <cell r="L3199" t="str">
            <v>7915</v>
          </cell>
          <cell r="M3199" t="str">
            <v>S</v>
          </cell>
          <cell r="N3199">
            <v>0</v>
          </cell>
        </row>
        <row r="3200">
          <cell r="A3200" t="str">
            <v>FG-YUK-WNM-AS-0019</v>
          </cell>
          <cell r="B3200" t="str">
            <v>CINT</v>
          </cell>
          <cell r="C3200" t="str">
            <v/>
          </cell>
          <cell r="D3200" t="str">
            <v>YUKI P SILVER CREAM O5</v>
          </cell>
          <cell r="E3200">
            <v>0</v>
          </cell>
          <cell r="F3200" t="str">
            <v>FERF</v>
          </cell>
          <cell r="G3200" t="str">
            <v>CI_WNM</v>
          </cell>
          <cell r="H3200" t="str">
            <v>PC</v>
          </cell>
          <cell r="I3200" t="str">
            <v>CPR</v>
          </cell>
          <cell r="J3200" t="str">
            <v/>
          </cell>
          <cell r="K3200" t="str">
            <v>M0</v>
          </cell>
          <cell r="L3200" t="str">
            <v>7915</v>
          </cell>
          <cell r="M3200" t="str">
            <v>S</v>
          </cell>
          <cell r="N3200">
            <v>0</v>
          </cell>
        </row>
        <row r="3201">
          <cell r="A3201" t="str">
            <v>FG-YUK-WNM-AS-0020</v>
          </cell>
          <cell r="B3201" t="str">
            <v>CINT</v>
          </cell>
          <cell r="C3201" t="str">
            <v/>
          </cell>
          <cell r="D3201" t="str">
            <v>YUKI P SILVER RED O3</v>
          </cell>
          <cell r="E3201">
            <v>0</v>
          </cell>
          <cell r="F3201" t="str">
            <v>FERF</v>
          </cell>
          <cell r="G3201" t="str">
            <v>CI_WNM</v>
          </cell>
          <cell r="H3201" t="str">
            <v>PC</v>
          </cell>
          <cell r="I3201" t="str">
            <v>CPR</v>
          </cell>
          <cell r="J3201" t="str">
            <v/>
          </cell>
          <cell r="K3201" t="str">
            <v>M0</v>
          </cell>
          <cell r="L3201" t="str">
            <v>7915</v>
          </cell>
          <cell r="M3201" t="str">
            <v>S</v>
          </cell>
          <cell r="N3201">
            <v>0</v>
          </cell>
        </row>
        <row r="3202">
          <cell r="A3202" t="str">
            <v>FG-YUK-WNM-AS-0021</v>
          </cell>
          <cell r="B3202" t="str">
            <v>CINT</v>
          </cell>
          <cell r="C3202" t="str">
            <v/>
          </cell>
          <cell r="D3202" t="str">
            <v>YUKI P SILVER BLUE W1</v>
          </cell>
          <cell r="E3202">
            <v>44814</v>
          </cell>
          <cell r="F3202" t="str">
            <v>FERF</v>
          </cell>
          <cell r="G3202" t="str">
            <v>CI_HBR</v>
          </cell>
          <cell r="H3202" t="str">
            <v>PC</v>
          </cell>
          <cell r="I3202" t="str">
            <v>CPR</v>
          </cell>
          <cell r="J3202" t="str">
            <v/>
          </cell>
          <cell r="K3202" t="str">
            <v>M0</v>
          </cell>
          <cell r="L3202" t="str">
            <v>7915</v>
          </cell>
          <cell r="M3202" t="str">
            <v>S</v>
          </cell>
          <cell r="N3202">
            <v>244219</v>
          </cell>
        </row>
        <row r="3203">
          <cell r="A3203" t="str">
            <v>FG-YUK-WNM-AS-0022</v>
          </cell>
          <cell r="B3203" t="str">
            <v>CINT</v>
          </cell>
          <cell r="C3203" t="str">
            <v/>
          </cell>
          <cell r="D3203" t="str">
            <v>YUKI P SILVER RED W3</v>
          </cell>
          <cell r="E3203">
            <v>44814</v>
          </cell>
          <cell r="F3203" t="str">
            <v>FERF</v>
          </cell>
          <cell r="G3203" t="str">
            <v>CI_HBR</v>
          </cell>
          <cell r="H3203" t="str">
            <v>PC</v>
          </cell>
          <cell r="I3203" t="str">
            <v>CPR</v>
          </cell>
          <cell r="J3203" t="str">
            <v/>
          </cell>
          <cell r="K3203" t="str">
            <v>M0</v>
          </cell>
          <cell r="L3203" t="str">
            <v>7915</v>
          </cell>
          <cell r="M3203" t="str">
            <v>S</v>
          </cell>
          <cell r="N3203">
            <v>244493</v>
          </cell>
        </row>
        <row r="3204">
          <cell r="A3204" t="str">
            <v>FG-YUK-WNM-AS-0023</v>
          </cell>
          <cell r="B3204" t="str">
            <v>CINT</v>
          </cell>
          <cell r="C3204" t="str">
            <v/>
          </cell>
          <cell r="D3204" t="str">
            <v>YUKI P SILVER BLACK W7</v>
          </cell>
          <cell r="E3204">
            <v>44814</v>
          </cell>
          <cell r="F3204" t="str">
            <v>FERF</v>
          </cell>
          <cell r="G3204" t="str">
            <v>CI_HBR</v>
          </cell>
          <cell r="H3204" t="str">
            <v>PC</v>
          </cell>
          <cell r="I3204" t="str">
            <v>CPR</v>
          </cell>
          <cell r="J3204" t="str">
            <v/>
          </cell>
          <cell r="K3204" t="str">
            <v>M0</v>
          </cell>
          <cell r="L3204" t="str">
            <v>7915</v>
          </cell>
          <cell r="M3204" t="str">
            <v>S</v>
          </cell>
          <cell r="N3204">
            <v>244853</v>
          </cell>
        </row>
        <row r="3205">
          <cell r="A3205" t="str">
            <v>FG-YUK-WNM-AS-0024</v>
          </cell>
          <cell r="B3205" t="str">
            <v>CINT</v>
          </cell>
          <cell r="C3205" t="str">
            <v/>
          </cell>
          <cell r="D3205" t="str">
            <v>YUKI P SILVER BROWN O4</v>
          </cell>
          <cell r="E3205">
            <v>0</v>
          </cell>
          <cell r="F3205" t="str">
            <v>FERF</v>
          </cell>
          <cell r="G3205" t="str">
            <v>CI_WNM</v>
          </cell>
          <cell r="H3205" t="str">
            <v>PC</v>
          </cell>
          <cell r="I3205" t="str">
            <v>CPR</v>
          </cell>
          <cell r="J3205" t="str">
            <v/>
          </cell>
          <cell r="K3205" t="str">
            <v>M0</v>
          </cell>
          <cell r="L3205" t="str">
            <v>7915</v>
          </cell>
          <cell r="M3205" t="str">
            <v>S</v>
          </cell>
          <cell r="N3205">
            <v>0</v>
          </cell>
        </row>
        <row r="3206">
          <cell r="A3206" t="str">
            <v>FG-YUK-WNM-AS-0025</v>
          </cell>
          <cell r="B3206" t="str">
            <v>CINT</v>
          </cell>
          <cell r="C3206" t="str">
            <v/>
          </cell>
          <cell r="D3206" t="str">
            <v>YUKI P SILVER BROWN INNOVA CAMRY</v>
          </cell>
          <cell r="E3206">
            <v>44825</v>
          </cell>
          <cell r="F3206" t="str">
            <v>FERF</v>
          </cell>
          <cell r="G3206" t="str">
            <v>CI_WNM</v>
          </cell>
          <cell r="H3206" t="str">
            <v>PC</v>
          </cell>
          <cell r="I3206" t="str">
            <v>CPR</v>
          </cell>
          <cell r="J3206" t="str">
            <v/>
          </cell>
          <cell r="K3206" t="str">
            <v>M0</v>
          </cell>
          <cell r="L3206" t="str">
            <v>7915</v>
          </cell>
          <cell r="M3206" t="str">
            <v>S</v>
          </cell>
          <cell r="N3206">
            <v>261159</v>
          </cell>
        </row>
        <row r="3207">
          <cell r="A3207" t="str">
            <v>FG-YUK-WNM-AS-0026</v>
          </cell>
          <cell r="B3207" t="str">
            <v>CINT</v>
          </cell>
          <cell r="C3207" t="str">
            <v/>
          </cell>
          <cell r="D3207" t="str">
            <v>YUKI N BROWN N4 BORDIR + JOINT SHOES</v>
          </cell>
          <cell r="E3207">
            <v>44874</v>
          </cell>
          <cell r="F3207" t="str">
            <v>FERF</v>
          </cell>
          <cell r="G3207" t="str">
            <v>CI_WNM</v>
          </cell>
          <cell r="H3207" t="str">
            <v>PC</v>
          </cell>
          <cell r="I3207" t="str">
            <v>CPR</v>
          </cell>
          <cell r="J3207" t="str">
            <v/>
          </cell>
          <cell r="K3207" t="str">
            <v>M0</v>
          </cell>
          <cell r="L3207" t="str">
            <v>7915</v>
          </cell>
          <cell r="M3207" t="str">
            <v>S</v>
          </cell>
          <cell r="N3207">
            <v>292722</v>
          </cell>
        </row>
        <row r="3208">
          <cell r="A3208" t="str">
            <v>FG-YUK-WNM-AS-0027</v>
          </cell>
          <cell r="B3208" t="str">
            <v>CINT</v>
          </cell>
          <cell r="C3208" t="str">
            <v/>
          </cell>
          <cell r="D3208" t="str">
            <v>YUKI P SILVER BLACK O7</v>
          </cell>
          <cell r="E3208">
            <v>45194</v>
          </cell>
          <cell r="F3208" t="str">
            <v>FERF</v>
          </cell>
          <cell r="G3208" t="str">
            <v>CI_WNM</v>
          </cell>
          <cell r="H3208" t="str">
            <v>PC</v>
          </cell>
          <cell r="I3208" t="str">
            <v>CPR</v>
          </cell>
          <cell r="J3208" t="str">
            <v/>
          </cell>
          <cell r="K3208" t="str">
            <v>M0</v>
          </cell>
          <cell r="L3208" t="str">
            <v>7915</v>
          </cell>
          <cell r="M3208" t="str">
            <v>S</v>
          </cell>
          <cell r="N3208">
            <v>244084</v>
          </cell>
        </row>
        <row r="3209">
          <cell r="A3209" t="str">
            <v>FG-YUK-WNM-AS-0028</v>
          </cell>
          <cell r="B3209" t="str">
            <v>CINT</v>
          </cell>
          <cell r="C3209" t="str">
            <v/>
          </cell>
          <cell r="D3209" t="str">
            <v>YUKI P SILVER BLUE O1</v>
          </cell>
          <cell r="E3209">
            <v>45085</v>
          </cell>
          <cell r="F3209" t="str">
            <v>FERF</v>
          </cell>
          <cell r="G3209" t="str">
            <v>CI_WNM</v>
          </cell>
          <cell r="H3209" t="str">
            <v>PC</v>
          </cell>
          <cell r="I3209" t="str">
            <v>CPR</v>
          </cell>
          <cell r="J3209" t="str">
            <v/>
          </cell>
          <cell r="K3209" t="str">
            <v>M0</v>
          </cell>
          <cell r="L3209" t="str">
            <v>7915</v>
          </cell>
          <cell r="M3209" t="str">
            <v>S</v>
          </cell>
          <cell r="N3209">
            <v>238027</v>
          </cell>
        </row>
        <row r="3210">
          <cell r="A3210" t="str">
            <v>FG-YUK-WNM-AS-0029</v>
          </cell>
          <cell r="B3210" t="str">
            <v>CINT</v>
          </cell>
          <cell r="C3210" t="str">
            <v/>
          </cell>
          <cell r="D3210" t="str">
            <v>YUKI P SILVER GREY S2 KANTONG</v>
          </cell>
          <cell r="E3210">
            <v>45175</v>
          </cell>
          <cell r="F3210" t="str">
            <v>FERF</v>
          </cell>
          <cell r="G3210" t="str">
            <v>CI_WNM</v>
          </cell>
          <cell r="H3210" t="str">
            <v>PC</v>
          </cell>
          <cell r="I3210" t="str">
            <v>CPR</v>
          </cell>
          <cell r="J3210" t="str">
            <v/>
          </cell>
          <cell r="K3210" t="str">
            <v>M0</v>
          </cell>
          <cell r="L3210" t="str">
            <v>7915</v>
          </cell>
          <cell r="M3210" t="str">
            <v>S</v>
          </cell>
          <cell r="N3210">
            <v>231229</v>
          </cell>
        </row>
        <row r="3211">
          <cell r="A3211" t="str">
            <v>FG-YUK-WNM-AS-0030</v>
          </cell>
          <cell r="B3211" t="str">
            <v>CINT</v>
          </cell>
          <cell r="C3211" t="str">
            <v/>
          </cell>
          <cell r="D3211" t="str">
            <v>YUKI P SILVER RUNARA 06</v>
          </cell>
          <cell r="E3211">
            <v>45232</v>
          </cell>
          <cell r="F3211" t="str">
            <v>FERF</v>
          </cell>
          <cell r="G3211" t="str">
            <v>CI_WNM</v>
          </cell>
          <cell r="H3211" t="str">
            <v>PC</v>
          </cell>
          <cell r="I3211" t="str">
            <v>CPR</v>
          </cell>
          <cell r="J3211" t="str">
            <v/>
          </cell>
          <cell r="K3211" t="str">
            <v>M0</v>
          </cell>
          <cell r="L3211" t="str">
            <v>7915</v>
          </cell>
          <cell r="M3211" t="str">
            <v>S</v>
          </cell>
          <cell r="N3211">
            <v>220742</v>
          </cell>
        </row>
        <row r="3212">
          <cell r="A3212" t="str">
            <v>FG-YUK-WNM-AS-0031</v>
          </cell>
          <cell r="B3212" t="str">
            <v>CINT</v>
          </cell>
          <cell r="C3212" t="str">
            <v/>
          </cell>
          <cell r="D3212" t="str">
            <v>YUKI P SILVER GREY Y2 + KANTONG</v>
          </cell>
          <cell r="E3212">
            <v>45266</v>
          </cell>
          <cell r="F3212" t="str">
            <v>FERF</v>
          </cell>
          <cell r="G3212" t="str">
            <v>CI_WNM</v>
          </cell>
          <cell r="H3212" t="str">
            <v>PC</v>
          </cell>
          <cell r="I3212" t="str">
            <v>CPR</v>
          </cell>
          <cell r="J3212" t="str">
            <v/>
          </cell>
          <cell r="K3212" t="str">
            <v>M0</v>
          </cell>
          <cell r="L3212" t="str">
            <v>7915</v>
          </cell>
          <cell r="M3212" t="str">
            <v>S</v>
          </cell>
          <cell r="N3212">
            <v>247216</v>
          </cell>
        </row>
        <row r="3213">
          <cell r="A3213" t="str">
            <v>FG-ZAO-SCH-SD-0001</v>
          </cell>
          <cell r="B3213" t="str">
            <v>CINT</v>
          </cell>
          <cell r="C3213" t="str">
            <v/>
          </cell>
          <cell r="D3213" t="str">
            <v>ECHOOL DESK PB</v>
          </cell>
          <cell r="E3213">
            <v>45195</v>
          </cell>
          <cell r="F3213" t="str">
            <v>FERF</v>
          </cell>
          <cell r="G3213" t="str">
            <v>CI_SCH</v>
          </cell>
          <cell r="H3213" t="str">
            <v>PC</v>
          </cell>
          <cell r="I3213" t="str">
            <v>CPR</v>
          </cell>
          <cell r="J3213" t="str">
            <v/>
          </cell>
          <cell r="K3213" t="str">
            <v>M0</v>
          </cell>
          <cell r="L3213" t="str">
            <v>7915</v>
          </cell>
          <cell r="M3213" t="str">
            <v>V</v>
          </cell>
          <cell r="N3213">
            <v>0</v>
          </cell>
        </row>
        <row r="3214">
          <cell r="A3214" t="str">
            <v>FG-ZAO-SCH-SD-0002</v>
          </cell>
          <cell r="B3214" t="str">
            <v>CINT</v>
          </cell>
          <cell r="C3214" t="str">
            <v/>
          </cell>
          <cell r="D3214" t="str">
            <v>ECHOOL CHAIR PB</v>
          </cell>
          <cell r="E3214">
            <v>45195</v>
          </cell>
          <cell r="F3214" t="str">
            <v>FERF</v>
          </cell>
          <cell r="G3214" t="str">
            <v>CI_SCH</v>
          </cell>
          <cell r="H3214" t="str">
            <v>PC</v>
          </cell>
          <cell r="I3214" t="str">
            <v>CPR</v>
          </cell>
          <cell r="J3214" t="str">
            <v/>
          </cell>
          <cell r="K3214" t="str">
            <v>M0</v>
          </cell>
          <cell r="L3214" t="str">
            <v>7915</v>
          </cell>
          <cell r="M3214" t="str">
            <v>V</v>
          </cell>
          <cell r="N3214">
            <v>0</v>
          </cell>
        </row>
        <row r="3215">
          <cell r="A3215" t="str">
            <v>FG-ZAO-WNM-AS-0001</v>
          </cell>
          <cell r="B3215" t="str">
            <v>CINT</v>
          </cell>
          <cell r="C3215" t="str">
            <v/>
          </cell>
          <cell r="D3215" t="str">
            <v>SPECTA BLACK</v>
          </cell>
          <cell r="E3215">
            <v>44928</v>
          </cell>
          <cell r="F3215" t="str">
            <v>FERF</v>
          </cell>
          <cell r="G3215" t="str">
            <v>CI_WNM</v>
          </cell>
          <cell r="H3215" t="str">
            <v>PC</v>
          </cell>
          <cell r="I3215" t="str">
            <v>CPR</v>
          </cell>
          <cell r="J3215" t="str">
            <v/>
          </cell>
          <cell r="K3215" t="str">
            <v>M0</v>
          </cell>
          <cell r="L3215" t="str">
            <v>7915</v>
          </cell>
          <cell r="M3215" t="str">
            <v>S</v>
          </cell>
          <cell r="N3215">
            <v>342804</v>
          </cell>
        </row>
        <row r="3216">
          <cell r="A3216" t="str">
            <v>FG-ZAO-WNM-AS-0002</v>
          </cell>
          <cell r="B3216" t="str">
            <v>CINT</v>
          </cell>
          <cell r="C3216" t="str">
            <v/>
          </cell>
          <cell r="D3216" t="str">
            <v>SPECTA RED</v>
          </cell>
          <cell r="E3216">
            <v>44834</v>
          </cell>
          <cell r="F3216" t="str">
            <v>FERF</v>
          </cell>
          <cell r="G3216" t="str">
            <v>CI_WNM</v>
          </cell>
          <cell r="H3216" t="str">
            <v>PC</v>
          </cell>
          <cell r="I3216" t="str">
            <v>CPR</v>
          </cell>
          <cell r="J3216" t="str">
            <v/>
          </cell>
          <cell r="K3216" t="str">
            <v>M0</v>
          </cell>
          <cell r="L3216" t="str">
            <v>7915</v>
          </cell>
          <cell r="M3216" t="str">
            <v>S</v>
          </cell>
          <cell r="N3216">
            <v>390379</v>
          </cell>
        </row>
        <row r="3217">
          <cell r="A3217" t="str">
            <v>FG-ZAO-WNM-AS-0003</v>
          </cell>
          <cell r="B3217" t="str">
            <v>CINT</v>
          </cell>
          <cell r="C3217" t="str">
            <v/>
          </cell>
          <cell r="D3217" t="str">
            <v>SPECTA ORANGE</v>
          </cell>
          <cell r="E3217">
            <v>44847</v>
          </cell>
          <cell r="F3217" t="str">
            <v>FERF</v>
          </cell>
          <cell r="G3217" t="str">
            <v>CI_WNM</v>
          </cell>
          <cell r="H3217" t="str">
            <v>PC</v>
          </cell>
          <cell r="I3217" t="str">
            <v>CPR</v>
          </cell>
          <cell r="J3217" t="str">
            <v/>
          </cell>
          <cell r="K3217" t="str">
            <v>M0</v>
          </cell>
          <cell r="L3217" t="str">
            <v>7915</v>
          </cell>
          <cell r="M3217" t="str">
            <v>S</v>
          </cell>
          <cell r="N3217">
            <v>390379</v>
          </cell>
        </row>
        <row r="3218">
          <cell r="A3218" t="str">
            <v>FG-ZAO-WNM-AS-0004</v>
          </cell>
          <cell r="B3218" t="str">
            <v>CINT</v>
          </cell>
          <cell r="C3218" t="str">
            <v/>
          </cell>
          <cell r="D3218" t="str">
            <v>ACHIVA BLACK</v>
          </cell>
          <cell r="E3218">
            <v>45294</v>
          </cell>
          <cell r="F3218" t="str">
            <v>FERF</v>
          </cell>
          <cell r="G3218" t="str">
            <v>CI_WNM</v>
          </cell>
          <cell r="H3218" t="str">
            <v>PC</v>
          </cell>
          <cell r="I3218" t="str">
            <v>CPR</v>
          </cell>
          <cell r="J3218" t="str">
            <v/>
          </cell>
          <cell r="K3218" t="str">
            <v>M0</v>
          </cell>
          <cell r="L3218" t="str">
            <v>7915</v>
          </cell>
          <cell r="M3218" t="str">
            <v>S</v>
          </cell>
          <cell r="N3218">
            <v>528129</v>
          </cell>
        </row>
        <row r="3219">
          <cell r="A3219" t="str">
            <v>FG-ZAO-WNM-AS-0005</v>
          </cell>
          <cell r="B3219" t="str">
            <v>CINT</v>
          </cell>
          <cell r="C3219" t="str">
            <v/>
          </cell>
          <cell r="D3219" t="str">
            <v>ACHIVA GREY</v>
          </cell>
          <cell r="E3219">
            <v>44928</v>
          </cell>
          <cell r="F3219" t="str">
            <v>FERF</v>
          </cell>
          <cell r="G3219" t="str">
            <v>CI_WNM</v>
          </cell>
          <cell r="H3219" t="str">
            <v>PC</v>
          </cell>
          <cell r="I3219" t="str">
            <v>CPR</v>
          </cell>
          <cell r="J3219" t="str">
            <v/>
          </cell>
          <cell r="K3219" t="str">
            <v>M0</v>
          </cell>
          <cell r="L3219" t="str">
            <v>7915</v>
          </cell>
          <cell r="M3219" t="str">
            <v>S</v>
          </cell>
          <cell r="N3219">
            <v>551387</v>
          </cell>
        </row>
        <row r="3220">
          <cell r="A3220" t="str">
            <v>FG-ZAO-WNM-AS-0006</v>
          </cell>
          <cell r="B3220" t="str">
            <v>CINT</v>
          </cell>
          <cell r="C3220" t="str">
            <v/>
          </cell>
          <cell r="D3220" t="str">
            <v>SMART B BLACK</v>
          </cell>
          <cell r="E3220">
            <v>44966</v>
          </cell>
          <cell r="F3220" t="str">
            <v>FERF</v>
          </cell>
          <cell r="G3220" t="str">
            <v>CI_WNM</v>
          </cell>
          <cell r="H3220" t="str">
            <v>PC</v>
          </cell>
          <cell r="I3220" t="str">
            <v>CPR</v>
          </cell>
          <cell r="J3220" t="str">
            <v/>
          </cell>
          <cell r="K3220" t="str">
            <v>M0</v>
          </cell>
          <cell r="L3220" t="str">
            <v>7915</v>
          </cell>
          <cell r="M3220" t="str">
            <v>S</v>
          </cell>
          <cell r="N3220">
            <v>757750</v>
          </cell>
        </row>
        <row r="3221">
          <cell r="A3221" t="str">
            <v>FG-ZAO-WNM-AS-0007</v>
          </cell>
          <cell r="B3221" t="str">
            <v>CINT</v>
          </cell>
          <cell r="C3221" t="str">
            <v/>
          </cell>
          <cell r="D3221" t="str">
            <v>SMART B BLUE</v>
          </cell>
          <cell r="E3221">
            <v>44938</v>
          </cell>
          <cell r="F3221" t="str">
            <v>FERF</v>
          </cell>
          <cell r="G3221" t="str">
            <v>CI_WNM</v>
          </cell>
          <cell r="H3221" t="str">
            <v>PC</v>
          </cell>
          <cell r="I3221" t="str">
            <v>CPR</v>
          </cell>
          <cell r="J3221" t="str">
            <v/>
          </cell>
          <cell r="K3221" t="str">
            <v>M0</v>
          </cell>
          <cell r="L3221" t="str">
            <v>7915</v>
          </cell>
          <cell r="M3221" t="str">
            <v>S</v>
          </cell>
          <cell r="N3221">
            <v>952984</v>
          </cell>
        </row>
        <row r="3222">
          <cell r="A3222" t="str">
            <v>FG-ZAO-WNM-AS-0008</v>
          </cell>
          <cell r="B3222" t="str">
            <v>CINT</v>
          </cell>
          <cell r="C3222" t="str">
            <v/>
          </cell>
          <cell r="D3222" t="str">
            <v>SMART B GREEN</v>
          </cell>
          <cell r="E3222">
            <v>44868</v>
          </cell>
          <cell r="F3222" t="str">
            <v>FERF</v>
          </cell>
          <cell r="G3222" t="str">
            <v>CI_WNM</v>
          </cell>
          <cell r="H3222" t="str">
            <v>PC</v>
          </cell>
          <cell r="I3222" t="str">
            <v>CPR</v>
          </cell>
          <cell r="J3222" t="str">
            <v/>
          </cell>
          <cell r="K3222" t="str">
            <v>M0</v>
          </cell>
          <cell r="L3222" t="str">
            <v>7915</v>
          </cell>
          <cell r="M3222" t="str">
            <v>S</v>
          </cell>
          <cell r="N3222">
            <v>952984</v>
          </cell>
        </row>
        <row r="3223">
          <cell r="A3223" t="str">
            <v>FG-ZAO-WNM-AS-0009</v>
          </cell>
          <cell r="B3223" t="str">
            <v>CINT</v>
          </cell>
          <cell r="C3223" t="str">
            <v/>
          </cell>
          <cell r="D3223" t="str">
            <v>SMART B ORANGE</v>
          </cell>
          <cell r="E3223">
            <v>0</v>
          </cell>
          <cell r="F3223" t="str">
            <v>FERF</v>
          </cell>
          <cell r="G3223" t="str">
            <v>CI_WNM</v>
          </cell>
          <cell r="H3223" t="str">
            <v>PC</v>
          </cell>
          <cell r="I3223" t="str">
            <v>CPR</v>
          </cell>
          <cell r="J3223" t="str">
            <v/>
          </cell>
          <cell r="K3223" t="str">
            <v>M0</v>
          </cell>
          <cell r="L3223" t="str">
            <v>7915</v>
          </cell>
          <cell r="M3223" t="str">
            <v>S</v>
          </cell>
          <cell r="N3223">
            <v>0</v>
          </cell>
        </row>
        <row r="3224">
          <cell r="A3224" t="str">
            <v>FG-ZAO-WNM-AS-0010</v>
          </cell>
          <cell r="B3224" t="str">
            <v>CINT</v>
          </cell>
          <cell r="C3224" t="str">
            <v/>
          </cell>
          <cell r="D3224" t="str">
            <v>EXECUTIVE BLACK</v>
          </cell>
          <cell r="E3224">
            <v>44797</v>
          </cell>
          <cell r="F3224" t="str">
            <v>FERF</v>
          </cell>
          <cell r="G3224" t="str">
            <v>CI_WNM</v>
          </cell>
          <cell r="H3224" t="str">
            <v>PC</v>
          </cell>
          <cell r="I3224" t="str">
            <v>CPR</v>
          </cell>
          <cell r="J3224" t="str">
            <v/>
          </cell>
          <cell r="K3224" t="str">
            <v>M0</v>
          </cell>
          <cell r="L3224" t="str">
            <v>7915</v>
          </cell>
          <cell r="M3224" t="str">
            <v>S</v>
          </cell>
          <cell r="N3224">
            <v>1135029</v>
          </cell>
        </row>
        <row r="3225">
          <cell r="A3225" t="str">
            <v>FG-ZAO-WNM-AS-0011</v>
          </cell>
          <cell r="B3225" t="str">
            <v>CINT</v>
          </cell>
          <cell r="C3225" t="str">
            <v/>
          </cell>
          <cell r="D3225" t="str">
            <v>CHITOSE GRANDE (GREEN)</v>
          </cell>
          <cell r="E3225">
            <v>44784</v>
          </cell>
          <cell r="F3225" t="str">
            <v>FERF</v>
          </cell>
          <cell r="G3225" t="str">
            <v>CI_WNM</v>
          </cell>
          <cell r="H3225" t="str">
            <v>PC</v>
          </cell>
          <cell r="I3225" t="str">
            <v>CPR</v>
          </cell>
          <cell r="J3225" t="str">
            <v/>
          </cell>
          <cell r="K3225" t="str">
            <v>M0</v>
          </cell>
          <cell r="L3225" t="str">
            <v>7915</v>
          </cell>
          <cell r="M3225" t="str">
            <v>S</v>
          </cell>
          <cell r="N3225">
            <v>3004150</v>
          </cell>
        </row>
        <row r="3226">
          <cell r="A3226" t="str">
            <v>FG-ZAO-WNM-AS-0012</v>
          </cell>
          <cell r="B3226" t="str">
            <v>CINT</v>
          </cell>
          <cell r="C3226" t="str">
            <v/>
          </cell>
          <cell r="D3226" t="str">
            <v>CHITOSE CLASSY L ( BLACK )</v>
          </cell>
          <cell r="E3226">
            <v>44784</v>
          </cell>
          <cell r="F3226" t="str">
            <v>FERF</v>
          </cell>
          <cell r="G3226" t="str">
            <v>CI_WNM</v>
          </cell>
          <cell r="H3226" t="str">
            <v>PC</v>
          </cell>
          <cell r="I3226" t="str">
            <v>CPR</v>
          </cell>
          <cell r="J3226" t="str">
            <v/>
          </cell>
          <cell r="K3226" t="str">
            <v>M0</v>
          </cell>
          <cell r="L3226" t="str">
            <v>7915</v>
          </cell>
          <cell r="M3226" t="str">
            <v>S</v>
          </cell>
          <cell r="N3226">
            <v>662937</v>
          </cell>
        </row>
        <row r="3227">
          <cell r="A3227" t="str">
            <v>FG-ZAO-WNM-AS-0013</v>
          </cell>
          <cell r="B3227" t="str">
            <v>CINT</v>
          </cell>
          <cell r="C3227" t="str">
            <v/>
          </cell>
          <cell r="D3227" t="str">
            <v>CHITOSE GRANDE (BLACK)</v>
          </cell>
          <cell r="E3227">
            <v>44784</v>
          </cell>
          <cell r="F3227" t="str">
            <v>FERF</v>
          </cell>
          <cell r="G3227" t="str">
            <v>CI_WNM</v>
          </cell>
          <cell r="H3227" t="str">
            <v>PC</v>
          </cell>
          <cell r="I3227" t="str">
            <v>CPR</v>
          </cell>
          <cell r="J3227" t="str">
            <v/>
          </cell>
          <cell r="K3227" t="str">
            <v>M0</v>
          </cell>
          <cell r="L3227" t="str">
            <v>7915</v>
          </cell>
          <cell r="M3227" t="str">
            <v>S</v>
          </cell>
          <cell r="N3227">
            <v>2960970</v>
          </cell>
        </row>
        <row r="3228">
          <cell r="A3228" t="str">
            <v>FG-ZAO-WNM-AS-0014</v>
          </cell>
          <cell r="B3228" t="str">
            <v>CINT</v>
          </cell>
          <cell r="C3228" t="str">
            <v/>
          </cell>
          <cell r="D3228" t="str">
            <v>CHITOSE SMART B ( BLUE )</v>
          </cell>
          <cell r="E3228">
            <v>44784</v>
          </cell>
          <cell r="F3228" t="str">
            <v>FERF</v>
          </cell>
          <cell r="G3228" t="str">
            <v>CI_WNM</v>
          </cell>
          <cell r="H3228" t="str">
            <v>PC</v>
          </cell>
          <cell r="I3228" t="str">
            <v>CPR</v>
          </cell>
          <cell r="J3228" t="str">
            <v/>
          </cell>
          <cell r="K3228" t="str">
            <v>M0</v>
          </cell>
          <cell r="L3228" t="str">
            <v>7915</v>
          </cell>
          <cell r="M3228" t="str">
            <v>S</v>
          </cell>
          <cell r="N3228">
            <v>397854</v>
          </cell>
        </row>
        <row r="3229">
          <cell r="A3229" t="str">
            <v>FG-ZAO-WNM-AS-0015</v>
          </cell>
          <cell r="B3229" t="str">
            <v>CINT</v>
          </cell>
          <cell r="C3229" t="str">
            <v/>
          </cell>
          <cell r="D3229" t="str">
            <v>CHITOSE SPECTA ( BLACK )</v>
          </cell>
          <cell r="E3229">
            <v>44966</v>
          </cell>
          <cell r="F3229" t="str">
            <v>FERF</v>
          </cell>
          <cell r="G3229" t="str">
            <v>CI_WNM</v>
          </cell>
          <cell r="H3229" t="str">
            <v>PC</v>
          </cell>
          <cell r="I3229" t="str">
            <v>CPR</v>
          </cell>
          <cell r="J3229" t="str">
            <v/>
          </cell>
          <cell r="K3229" t="str">
            <v>M0</v>
          </cell>
          <cell r="L3229" t="str">
            <v>7915</v>
          </cell>
          <cell r="M3229" t="str">
            <v>S</v>
          </cell>
          <cell r="N3229">
            <v>344993</v>
          </cell>
        </row>
        <row r="3230">
          <cell r="A3230" t="str">
            <v>FG-ZAO-WNM-AS-0016</v>
          </cell>
          <cell r="B3230" t="str">
            <v>CINT</v>
          </cell>
          <cell r="C3230" t="str">
            <v/>
          </cell>
          <cell r="D3230" t="str">
            <v>CHITOSE SPECTA ( ORANGE )</v>
          </cell>
          <cell r="E3230">
            <v>44784</v>
          </cell>
          <cell r="F3230" t="str">
            <v>FERF</v>
          </cell>
          <cell r="G3230" t="str">
            <v>CI_WNM</v>
          </cell>
          <cell r="H3230" t="str">
            <v>PC</v>
          </cell>
          <cell r="I3230" t="str">
            <v>CPR</v>
          </cell>
          <cell r="J3230" t="str">
            <v/>
          </cell>
          <cell r="K3230" t="str">
            <v>M0</v>
          </cell>
          <cell r="L3230" t="str">
            <v>7915</v>
          </cell>
          <cell r="M3230" t="str">
            <v>S</v>
          </cell>
          <cell r="N3230">
            <v>330680</v>
          </cell>
        </row>
        <row r="3231">
          <cell r="A3231" t="str">
            <v>FG-ZAO-WNM-AS-0017</v>
          </cell>
          <cell r="B3231" t="str">
            <v>CINT</v>
          </cell>
          <cell r="C3231" t="str">
            <v/>
          </cell>
          <cell r="D3231" t="str">
            <v>CHITOSE GRANDE (ORANGE)</v>
          </cell>
          <cell r="E3231">
            <v>44779</v>
          </cell>
          <cell r="F3231" t="str">
            <v>FERF</v>
          </cell>
          <cell r="G3231" t="str">
            <v>CI_WNM</v>
          </cell>
          <cell r="H3231" t="str">
            <v>PC</v>
          </cell>
          <cell r="I3231" t="str">
            <v>CPR</v>
          </cell>
          <cell r="J3231" t="str">
            <v/>
          </cell>
          <cell r="K3231" t="str">
            <v>M0</v>
          </cell>
          <cell r="L3231" t="str">
            <v>7915</v>
          </cell>
          <cell r="M3231" t="str">
            <v>S</v>
          </cell>
          <cell r="N3231">
            <v>0</v>
          </cell>
        </row>
        <row r="3232">
          <cell r="A3232" t="str">
            <v>FG-ZAO-WNM-AS-0018</v>
          </cell>
          <cell r="B3232" t="str">
            <v>CINT</v>
          </cell>
          <cell r="C3232" t="str">
            <v/>
          </cell>
          <cell r="D3232" t="str">
            <v>CHITOSE ACHIVA (BLACK)</v>
          </cell>
          <cell r="E3232">
            <v>45294</v>
          </cell>
          <cell r="F3232" t="str">
            <v>FERF</v>
          </cell>
          <cell r="G3232" t="str">
            <v>CI_WNM</v>
          </cell>
          <cell r="H3232" t="str">
            <v>PC</v>
          </cell>
          <cell r="I3232" t="str">
            <v>CPR</v>
          </cell>
          <cell r="J3232" t="str">
            <v/>
          </cell>
          <cell r="K3232" t="str">
            <v>M0</v>
          </cell>
          <cell r="L3232" t="str">
            <v>7915</v>
          </cell>
          <cell r="M3232" t="str">
            <v>S</v>
          </cell>
          <cell r="N3232">
            <v>482003</v>
          </cell>
        </row>
        <row r="3233">
          <cell r="A3233" t="str">
            <v>FG-ZAO-WNM-AS-0019</v>
          </cell>
          <cell r="B3233" t="str">
            <v>CINT</v>
          </cell>
          <cell r="C3233" t="str">
            <v/>
          </cell>
          <cell r="D3233" t="str">
            <v>SMART B RED</v>
          </cell>
          <cell r="E3233">
            <v>44938</v>
          </cell>
          <cell r="F3233" t="str">
            <v>FERF</v>
          </cell>
          <cell r="G3233" t="str">
            <v>CI_WNM</v>
          </cell>
          <cell r="H3233" t="str">
            <v>PC</v>
          </cell>
          <cell r="I3233" t="str">
            <v>CPR</v>
          </cell>
          <cell r="J3233" t="str">
            <v/>
          </cell>
          <cell r="K3233" t="str">
            <v>M0</v>
          </cell>
          <cell r="L3233" t="str">
            <v>7915</v>
          </cell>
          <cell r="M3233" t="str">
            <v>S</v>
          </cell>
          <cell r="N3233">
            <v>952984</v>
          </cell>
        </row>
        <row r="3234">
          <cell r="A3234" t="str">
            <v>FG-ZAO-WNM-AS-0020</v>
          </cell>
          <cell r="B3234" t="str">
            <v>CINT</v>
          </cell>
          <cell r="C3234" t="str">
            <v/>
          </cell>
          <cell r="D3234" t="str">
            <v>CHITOSE CRIVELO (BLACK)</v>
          </cell>
          <cell r="E3234">
            <v>44847</v>
          </cell>
          <cell r="F3234" t="str">
            <v>FERF</v>
          </cell>
          <cell r="G3234" t="str">
            <v>CI_WNM</v>
          </cell>
          <cell r="H3234" t="str">
            <v>PC</v>
          </cell>
          <cell r="I3234" t="str">
            <v>CPR</v>
          </cell>
          <cell r="J3234" t="str">
            <v/>
          </cell>
          <cell r="K3234" t="str">
            <v>M0</v>
          </cell>
          <cell r="L3234" t="str">
            <v>7915</v>
          </cell>
          <cell r="M3234" t="str">
            <v>S</v>
          </cell>
          <cell r="N3234">
            <v>823600</v>
          </cell>
        </row>
        <row r="3235">
          <cell r="A3235" t="str">
            <v>FG-ZAO-WNM-AS-0021</v>
          </cell>
          <cell r="B3235" t="str">
            <v>CINT</v>
          </cell>
          <cell r="C3235" t="str">
            <v/>
          </cell>
          <cell r="D3235" t="str">
            <v>CHITOSE SUPERIOR (BLUE)</v>
          </cell>
          <cell r="E3235">
            <v>44847</v>
          </cell>
          <cell r="F3235" t="str">
            <v>FERF</v>
          </cell>
          <cell r="G3235" t="str">
            <v>CI_WNM</v>
          </cell>
          <cell r="H3235" t="str">
            <v>PC</v>
          </cell>
          <cell r="I3235" t="str">
            <v>CPR</v>
          </cell>
          <cell r="J3235" t="str">
            <v/>
          </cell>
          <cell r="K3235" t="str">
            <v>M0</v>
          </cell>
          <cell r="L3235" t="str">
            <v>7915</v>
          </cell>
          <cell r="M3235" t="str">
            <v>S</v>
          </cell>
          <cell r="N3235">
            <v>1087500</v>
          </cell>
        </row>
        <row r="3236">
          <cell r="A3236" t="str">
            <v>FG-ZAO-ZAO-AS-0001</v>
          </cell>
          <cell r="B3236" t="str">
            <v>CINT</v>
          </cell>
          <cell r="C3236" t="str">
            <v/>
          </cell>
          <cell r="D3236" t="str">
            <v>ACTIVO C GREEN</v>
          </cell>
          <cell r="E3236">
            <v>44834</v>
          </cell>
          <cell r="F3236" t="str">
            <v>FERF</v>
          </cell>
          <cell r="G3236" t="str">
            <v>CI_ZAO</v>
          </cell>
          <cell r="H3236" t="str">
            <v>PC</v>
          </cell>
          <cell r="I3236" t="str">
            <v>CPR</v>
          </cell>
          <cell r="J3236" t="str">
            <v/>
          </cell>
          <cell r="K3236" t="str">
            <v>M0</v>
          </cell>
          <cell r="L3236" t="str">
            <v>7915</v>
          </cell>
          <cell r="M3236" t="str">
            <v>S</v>
          </cell>
          <cell r="N3236">
            <v>714000</v>
          </cell>
        </row>
        <row r="3237">
          <cell r="A3237" t="str">
            <v>FG-ZAO-ZAO-AS-0002</v>
          </cell>
          <cell r="B3237" t="str">
            <v>CINT</v>
          </cell>
          <cell r="C3237" t="str">
            <v/>
          </cell>
          <cell r="D3237" t="str">
            <v>ACTIVO C ORANGE</v>
          </cell>
          <cell r="E3237">
            <v>44834</v>
          </cell>
          <cell r="F3237" t="str">
            <v>FERF</v>
          </cell>
          <cell r="G3237" t="str">
            <v>CI_ZAO</v>
          </cell>
          <cell r="H3237" t="str">
            <v>PC</v>
          </cell>
          <cell r="I3237" t="str">
            <v>CPR</v>
          </cell>
          <cell r="J3237" t="str">
            <v/>
          </cell>
          <cell r="K3237" t="str">
            <v>M0</v>
          </cell>
          <cell r="L3237" t="str">
            <v>7915</v>
          </cell>
          <cell r="M3237" t="str">
            <v>S</v>
          </cell>
          <cell r="N3237">
            <v>739500</v>
          </cell>
        </row>
        <row r="3238">
          <cell r="A3238" t="str">
            <v>FG-ZAO-ZAO-AS-0003</v>
          </cell>
          <cell r="B3238" t="str">
            <v>CINT</v>
          </cell>
          <cell r="C3238" t="str">
            <v/>
          </cell>
          <cell r="D3238" t="str">
            <v>ACTIVO SWC BLUE</v>
          </cell>
          <cell r="E3238">
            <v>45218</v>
          </cell>
          <cell r="F3238" t="str">
            <v>FERF</v>
          </cell>
          <cell r="G3238" t="str">
            <v>CI_ZAO</v>
          </cell>
          <cell r="H3238" t="str">
            <v>PC</v>
          </cell>
          <cell r="I3238" t="str">
            <v>CPR</v>
          </cell>
          <cell r="J3238" t="str">
            <v/>
          </cell>
          <cell r="K3238" t="str">
            <v>M0</v>
          </cell>
          <cell r="L3238" t="str">
            <v>7915</v>
          </cell>
          <cell r="M3238" t="str">
            <v>S</v>
          </cell>
          <cell r="N3238">
            <v>946891</v>
          </cell>
        </row>
        <row r="3239">
          <cell r="A3239" t="str">
            <v>FG-ZAO-ZAO-AS-0004</v>
          </cell>
          <cell r="B3239" t="str">
            <v>CINT</v>
          </cell>
          <cell r="C3239" t="str">
            <v/>
          </cell>
          <cell r="D3239" t="str">
            <v>ACTIVO SWC - GREEN</v>
          </cell>
          <cell r="E3239">
            <v>0</v>
          </cell>
          <cell r="F3239" t="str">
            <v>FERF</v>
          </cell>
          <cell r="G3239" t="str">
            <v>CI_ZAO</v>
          </cell>
          <cell r="H3239" t="str">
            <v>PC</v>
          </cell>
          <cell r="I3239" t="str">
            <v>CPR</v>
          </cell>
          <cell r="J3239" t="str">
            <v/>
          </cell>
          <cell r="K3239" t="str">
            <v>M0</v>
          </cell>
          <cell r="L3239" t="str">
            <v>7915</v>
          </cell>
          <cell r="M3239" t="str">
            <v>S</v>
          </cell>
          <cell r="N3239">
            <v>0</v>
          </cell>
        </row>
        <row r="3240">
          <cell r="A3240" t="str">
            <v>FG-ZAO-ZAO-AS-0005</v>
          </cell>
          <cell r="B3240" t="str">
            <v>CINT</v>
          </cell>
          <cell r="C3240" t="str">
            <v/>
          </cell>
          <cell r="D3240" t="str">
            <v>ACTIVO SWC ORANGE</v>
          </cell>
          <cell r="E3240">
            <v>44854</v>
          </cell>
          <cell r="F3240" t="str">
            <v>FERF</v>
          </cell>
          <cell r="G3240" t="str">
            <v>CI_ZAO</v>
          </cell>
          <cell r="H3240" t="str">
            <v>PC</v>
          </cell>
          <cell r="I3240" t="str">
            <v>CPR</v>
          </cell>
          <cell r="J3240" t="str">
            <v/>
          </cell>
          <cell r="K3240" t="str">
            <v>M0</v>
          </cell>
          <cell r="L3240" t="str">
            <v>7915</v>
          </cell>
          <cell r="M3240" t="str">
            <v>S</v>
          </cell>
          <cell r="N3240">
            <v>1294425</v>
          </cell>
        </row>
        <row r="3241">
          <cell r="A3241" t="str">
            <v>FG-ZAO-ZAO-AS-0006</v>
          </cell>
          <cell r="B3241" t="str">
            <v>CINT</v>
          </cell>
          <cell r="C3241" t="str">
            <v/>
          </cell>
          <cell r="D3241" t="str">
            <v>ACTIVO SWC RED</v>
          </cell>
          <cell r="E3241">
            <v>0</v>
          </cell>
          <cell r="F3241" t="str">
            <v>FERF</v>
          </cell>
          <cell r="G3241" t="str">
            <v>CI_ZAO</v>
          </cell>
          <cell r="H3241" t="str">
            <v>PC</v>
          </cell>
          <cell r="I3241" t="str">
            <v>CPR</v>
          </cell>
          <cell r="J3241" t="str">
            <v/>
          </cell>
          <cell r="K3241" t="str">
            <v>M0</v>
          </cell>
          <cell r="L3241" t="str">
            <v>7915</v>
          </cell>
          <cell r="M3241" t="str">
            <v>S</v>
          </cell>
          <cell r="N3241">
            <v>0</v>
          </cell>
        </row>
        <row r="3242">
          <cell r="A3242" t="str">
            <v>FG-ZAO-ZAO-AS-0007</v>
          </cell>
          <cell r="B3242" t="str">
            <v>CINT</v>
          </cell>
          <cell r="C3242" t="str">
            <v/>
          </cell>
          <cell r="D3242" t="str">
            <v>ADVISIO BLACK</v>
          </cell>
          <cell r="E3242">
            <v>44834</v>
          </cell>
          <cell r="F3242" t="str">
            <v>FERF</v>
          </cell>
          <cell r="G3242" t="str">
            <v>CI_ZAO</v>
          </cell>
          <cell r="H3242" t="str">
            <v>PC</v>
          </cell>
          <cell r="I3242" t="str">
            <v>CPR</v>
          </cell>
          <cell r="J3242" t="str">
            <v/>
          </cell>
          <cell r="K3242" t="str">
            <v>M0</v>
          </cell>
          <cell r="L3242" t="str">
            <v>7915</v>
          </cell>
          <cell r="M3242" t="str">
            <v>S</v>
          </cell>
          <cell r="N3242">
            <v>513100</v>
          </cell>
        </row>
        <row r="3243">
          <cell r="A3243" t="str">
            <v>FG-ZAO-ZAO-AS-0008</v>
          </cell>
          <cell r="B3243" t="str">
            <v>CINT</v>
          </cell>
          <cell r="C3243" t="str">
            <v/>
          </cell>
          <cell r="D3243" t="str">
            <v>ADVISIO BLUE</v>
          </cell>
          <cell r="E3243">
            <v>44847</v>
          </cell>
          <cell r="F3243" t="str">
            <v>FERF</v>
          </cell>
          <cell r="G3243" t="str">
            <v>CI_ZAO</v>
          </cell>
          <cell r="H3243" t="str">
            <v>PC</v>
          </cell>
          <cell r="I3243" t="str">
            <v>CPR</v>
          </cell>
          <cell r="J3243" t="str">
            <v/>
          </cell>
          <cell r="K3243" t="str">
            <v>M0</v>
          </cell>
          <cell r="L3243" t="str">
            <v>7915</v>
          </cell>
          <cell r="M3243" t="str">
            <v>S</v>
          </cell>
          <cell r="N3243">
            <v>513100</v>
          </cell>
        </row>
        <row r="3244">
          <cell r="A3244" t="str">
            <v>FG-ZAO-ZAO-AS-0009</v>
          </cell>
          <cell r="B3244" t="str">
            <v>CINT</v>
          </cell>
          <cell r="C3244" t="str">
            <v/>
          </cell>
          <cell r="D3244" t="str">
            <v>ADVISIO GREEN</v>
          </cell>
          <cell r="E3244">
            <v>0</v>
          </cell>
          <cell r="F3244" t="str">
            <v>FERF</v>
          </cell>
          <cell r="G3244" t="str">
            <v>CI_ZAO</v>
          </cell>
          <cell r="H3244" t="str">
            <v>PC</v>
          </cell>
          <cell r="I3244" t="str">
            <v>CPR</v>
          </cell>
          <cell r="J3244" t="str">
            <v/>
          </cell>
          <cell r="K3244" t="str">
            <v>M0</v>
          </cell>
          <cell r="L3244" t="str">
            <v>7915</v>
          </cell>
          <cell r="M3244" t="str">
            <v>S</v>
          </cell>
          <cell r="N3244">
            <v>0</v>
          </cell>
        </row>
        <row r="3245">
          <cell r="A3245" t="str">
            <v>FG-ZAO-ZAO-AS-0010</v>
          </cell>
          <cell r="B3245" t="str">
            <v>CINT</v>
          </cell>
          <cell r="C3245" t="str">
            <v/>
          </cell>
          <cell r="D3245" t="str">
            <v>ADVISIO ORANGE</v>
          </cell>
          <cell r="E3245">
            <v>44818</v>
          </cell>
          <cell r="F3245" t="str">
            <v>FERF</v>
          </cell>
          <cell r="G3245" t="str">
            <v>CI_ZAO</v>
          </cell>
          <cell r="H3245" t="str">
            <v>PC</v>
          </cell>
          <cell r="I3245" t="str">
            <v>CPR</v>
          </cell>
          <cell r="J3245" t="str">
            <v/>
          </cell>
          <cell r="K3245" t="str">
            <v>M0</v>
          </cell>
          <cell r="L3245" t="str">
            <v>7915</v>
          </cell>
          <cell r="M3245" t="str">
            <v>S</v>
          </cell>
          <cell r="N3245">
            <v>531000</v>
          </cell>
        </row>
        <row r="3246">
          <cell r="A3246" t="str">
            <v>FG-ZAO-ZAO-AS-0011</v>
          </cell>
          <cell r="B3246" t="str">
            <v>CINT</v>
          </cell>
          <cell r="C3246" t="str">
            <v/>
          </cell>
          <cell r="D3246" t="str">
            <v>BOLD HIGH</v>
          </cell>
          <cell r="E3246">
            <v>44834</v>
          </cell>
          <cell r="F3246" t="str">
            <v>FERF</v>
          </cell>
          <cell r="G3246" t="str">
            <v>CI_ZAO</v>
          </cell>
          <cell r="H3246" t="str">
            <v>PC</v>
          </cell>
          <cell r="I3246" t="str">
            <v>CPR</v>
          </cell>
          <cell r="J3246" t="str">
            <v/>
          </cell>
          <cell r="K3246" t="str">
            <v>M0</v>
          </cell>
          <cell r="L3246" t="str">
            <v>7915</v>
          </cell>
          <cell r="M3246" t="str">
            <v>S</v>
          </cell>
          <cell r="N3246">
            <v>1003940</v>
          </cell>
        </row>
        <row r="3247">
          <cell r="A3247" t="str">
            <v>FG-ZAO-ZAO-AS-0012</v>
          </cell>
          <cell r="B3247" t="str">
            <v>CINT</v>
          </cell>
          <cell r="C3247" t="str">
            <v/>
          </cell>
          <cell r="D3247" t="str">
            <v>BOLD LOW</v>
          </cell>
          <cell r="E3247">
            <v>0</v>
          </cell>
          <cell r="F3247" t="str">
            <v>FERF</v>
          </cell>
          <cell r="G3247" t="str">
            <v>CI_ZAO</v>
          </cell>
          <cell r="H3247" t="str">
            <v>PC</v>
          </cell>
          <cell r="I3247" t="str">
            <v>CPR</v>
          </cell>
          <cell r="J3247" t="str">
            <v/>
          </cell>
          <cell r="K3247" t="str">
            <v>M0</v>
          </cell>
          <cell r="L3247" t="str">
            <v>7915</v>
          </cell>
          <cell r="M3247" t="str">
            <v>S</v>
          </cell>
          <cell r="N3247">
            <v>0</v>
          </cell>
        </row>
        <row r="3248">
          <cell r="A3248" t="str">
            <v>FG-ZAO-ZAO-AS-0013</v>
          </cell>
          <cell r="B3248" t="str">
            <v>CINT</v>
          </cell>
          <cell r="C3248" t="str">
            <v/>
          </cell>
          <cell r="D3248" t="str">
            <v>CIELO DESK</v>
          </cell>
          <cell r="E3248">
            <v>44769</v>
          </cell>
          <cell r="F3248" t="str">
            <v>FERF</v>
          </cell>
          <cell r="G3248" t="str">
            <v>CI_ZAO</v>
          </cell>
          <cell r="H3248" t="str">
            <v>PC</v>
          </cell>
          <cell r="I3248" t="str">
            <v>CPR</v>
          </cell>
          <cell r="J3248" t="str">
            <v/>
          </cell>
          <cell r="K3248" t="str">
            <v>M0</v>
          </cell>
          <cell r="L3248" t="str">
            <v>7915</v>
          </cell>
          <cell r="M3248" t="str">
            <v>V</v>
          </cell>
          <cell r="N3248">
            <v>1696500</v>
          </cell>
        </row>
        <row r="3249">
          <cell r="A3249" t="str">
            <v>FG-ZAO-ZAO-AS-0015</v>
          </cell>
          <cell r="B3249" t="str">
            <v>CINT</v>
          </cell>
          <cell r="C3249" t="str">
            <v/>
          </cell>
          <cell r="D3249" t="str">
            <v>CLASSY L BLACK</v>
          </cell>
          <cell r="E3249">
            <v>44834</v>
          </cell>
          <cell r="F3249" t="str">
            <v>FERF</v>
          </cell>
          <cell r="G3249" t="str">
            <v>CI_ZAO</v>
          </cell>
          <cell r="H3249" t="str">
            <v>PC</v>
          </cell>
          <cell r="I3249" t="str">
            <v>CPR</v>
          </cell>
          <cell r="J3249" t="str">
            <v/>
          </cell>
          <cell r="K3249" t="str">
            <v>M0</v>
          </cell>
          <cell r="L3249" t="str">
            <v>7915</v>
          </cell>
          <cell r="M3249" t="str">
            <v>S</v>
          </cell>
          <cell r="N3249">
            <v>720689</v>
          </cell>
        </row>
        <row r="3250">
          <cell r="A3250" t="str">
            <v>FG-ZAO-ZAO-AS-0016</v>
          </cell>
          <cell r="B3250" t="str">
            <v>CINT</v>
          </cell>
          <cell r="C3250" t="str">
            <v/>
          </cell>
          <cell r="D3250" t="str">
            <v>CRIVELO BLACK</v>
          </cell>
          <cell r="E3250">
            <v>44798</v>
          </cell>
          <cell r="F3250" t="str">
            <v>FERF</v>
          </cell>
          <cell r="G3250" t="str">
            <v>CI_ZAO</v>
          </cell>
          <cell r="H3250" t="str">
            <v>PC</v>
          </cell>
          <cell r="I3250" t="str">
            <v>CPR</v>
          </cell>
          <cell r="J3250" t="str">
            <v/>
          </cell>
          <cell r="K3250" t="str">
            <v>M0</v>
          </cell>
          <cell r="L3250" t="str">
            <v>7915</v>
          </cell>
          <cell r="M3250" t="str">
            <v>S</v>
          </cell>
          <cell r="N3250">
            <v>192917</v>
          </cell>
        </row>
        <row r="3251">
          <cell r="A3251" t="str">
            <v>FG-ZAO-ZAO-AS-0017</v>
          </cell>
          <cell r="B3251" t="str">
            <v>CINT</v>
          </cell>
          <cell r="C3251" t="str">
            <v/>
          </cell>
          <cell r="D3251" t="str">
            <v>CRIVELO RED</v>
          </cell>
          <cell r="E3251">
            <v>44834</v>
          </cell>
          <cell r="F3251" t="str">
            <v>FERF</v>
          </cell>
          <cell r="G3251" t="str">
            <v>CI_ZAO</v>
          </cell>
          <cell r="H3251" t="str">
            <v>PC</v>
          </cell>
          <cell r="I3251" t="str">
            <v>CPR</v>
          </cell>
          <cell r="J3251" t="str">
            <v/>
          </cell>
          <cell r="K3251" t="str">
            <v>M0</v>
          </cell>
          <cell r="L3251" t="str">
            <v>7915</v>
          </cell>
          <cell r="M3251" t="str">
            <v>S</v>
          </cell>
          <cell r="N3251">
            <v>823600</v>
          </cell>
        </row>
        <row r="3252">
          <cell r="A3252" t="str">
            <v>FG-ZAO-ZAO-AS-0018</v>
          </cell>
          <cell r="B3252" t="str">
            <v>CINT</v>
          </cell>
          <cell r="C3252" t="str">
            <v/>
          </cell>
          <cell r="D3252" t="str">
            <v>CRIVELO GREY</v>
          </cell>
          <cell r="E3252">
            <v>44834</v>
          </cell>
          <cell r="F3252" t="str">
            <v>FERF</v>
          </cell>
          <cell r="G3252" t="str">
            <v>CI_ZAO</v>
          </cell>
          <cell r="H3252" t="str">
            <v>PC</v>
          </cell>
          <cell r="I3252" t="str">
            <v>CPR</v>
          </cell>
          <cell r="J3252" t="str">
            <v/>
          </cell>
          <cell r="K3252" t="str">
            <v>M0</v>
          </cell>
          <cell r="L3252" t="str">
            <v>7915</v>
          </cell>
          <cell r="M3252" t="str">
            <v>S</v>
          </cell>
          <cell r="N3252">
            <v>823600</v>
          </cell>
        </row>
        <row r="3253">
          <cell r="A3253" t="str">
            <v>FG-ZAO-ZAO-AS-0019</v>
          </cell>
          <cell r="B3253" t="str">
            <v>CINT</v>
          </cell>
          <cell r="C3253" t="str">
            <v/>
          </cell>
          <cell r="D3253" t="str">
            <v>DISCUSIO H BLUE</v>
          </cell>
          <cell r="E3253">
            <v>44834</v>
          </cell>
          <cell r="F3253" t="str">
            <v>FERF</v>
          </cell>
          <cell r="G3253" t="str">
            <v>CI_ZAO</v>
          </cell>
          <cell r="H3253" t="str">
            <v>PC</v>
          </cell>
          <cell r="I3253" t="str">
            <v>CPR</v>
          </cell>
          <cell r="J3253" t="str">
            <v/>
          </cell>
          <cell r="K3253" t="str">
            <v>M0</v>
          </cell>
          <cell r="L3253" t="str">
            <v>7915</v>
          </cell>
          <cell r="M3253" t="str">
            <v>S</v>
          </cell>
          <cell r="N3253">
            <v>593320</v>
          </cell>
        </row>
        <row r="3254">
          <cell r="A3254" t="str">
            <v>FG-ZAO-ZAO-AS-0020</v>
          </cell>
          <cell r="B3254" t="str">
            <v>CINT</v>
          </cell>
          <cell r="C3254" t="str">
            <v/>
          </cell>
          <cell r="D3254" t="str">
            <v>DISCUSIO H GREEN</v>
          </cell>
          <cell r="E3254">
            <v>0</v>
          </cell>
          <cell r="F3254" t="str">
            <v>FERF</v>
          </cell>
          <cell r="G3254" t="str">
            <v>CI_ZAO</v>
          </cell>
          <cell r="H3254" t="str">
            <v>PC</v>
          </cell>
          <cell r="I3254" t="str">
            <v>CPR</v>
          </cell>
          <cell r="J3254" t="str">
            <v/>
          </cell>
          <cell r="K3254" t="str">
            <v>M0</v>
          </cell>
          <cell r="L3254" t="str">
            <v>7915</v>
          </cell>
          <cell r="M3254" t="str">
            <v>S</v>
          </cell>
          <cell r="N3254">
            <v>0</v>
          </cell>
        </row>
        <row r="3255">
          <cell r="A3255" t="str">
            <v>FG-ZAO-ZAO-AS-0021</v>
          </cell>
          <cell r="B3255" t="str">
            <v>CINT</v>
          </cell>
          <cell r="C3255" t="str">
            <v/>
          </cell>
          <cell r="D3255" t="str">
            <v>DISCUSIO H RED</v>
          </cell>
          <cell r="E3255">
            <v>0</v>
          </cell>
          <cell r="F3255" t="str">
            <v>FERF</v>
          </cell>
          <cell r="G3255" t="str">
            <v>CI_ZAO</v>
          </cell>
          <cell r="H3255" t="str">
            <v>PC</v>
          </cell>
          <cell r="I3255" t="str">
            <v>CPR</v>
          </cell>
          <cell r="J3255" t="str">
            <v/>
          </cell>
          <cell r="K3255" t="str">
            <v>M0</v>
          </cell>
          <cell r="L3255" t="str">
            <v>7915</v>
          </cell>
          <cell r="M3255" t="str">
            <v>S</v>
          </cell>
          <cell r="N3255">
            <v>0</v>
          </cell>
        </row>
        <row r="3256">
          <cell r="A3256" t="str">
            <v>FG-ZAO-ZAO-AS-0022</v>
          </cell>
          <cell r="B3256" t="str">
            <v>CINT</v>
          </cell>
          <cell r="C3256" t="str">
            <v/>
          </cell>
          <cell r="D3256" t="str">
            <v>DISCUSIO H ORANGE</v>
          </cell>
          <cell r="E3256">
            <v>0</v>
          </cell>
          <cell r="F3256" t="str">
            <v>FERF</v>
          </cell>
          <cell r="G3256" t="str">
            <v>CI_ZAO</v>
          </cell>
          <cell r="H3256" t="str">
            <v>PC</v>
          </cell>
          <cell r="I3256" t="str">
            <v>CPR</v>
          </cell>
          <cell r="J3256" t="str">
            <v/>
          </cell>
          <cell r="K3256" t="str">
            <v>M0</v>
          </cell>
          <cell r="L3256" t="str">
            <v>7915</v>
          </cell>
          <cell r="M3256" t="str">
            <v>S</v>
          </cell>
          <cell r="N3256">
            <v>0</v>
          </cell>
        </row>
        <row r="3257">
          <cell r="A3257" t="str">
            <v>FG-ZAO-ZAO-AS-0023</v>
          </cell>
          <cell r="B3257" t="str">
            <v>CINT</v>
          </cell>
          <cell r="C3257" t="str">
            <v/>
          </cell>
          <cell r="D3257" t="str">
            <v>DISCUSIO L BLUE</v>
          </cell>
          <cell r="E3257">
            <v>0</v>
          </cell>
          <cell r="F3257" t="str">
            <v>FERF</v>
          </cell>
          <cell r="G3257" t="str">
            <v>CI_ZAO</v>
          </cell>
          <cell r="H3257" t="str">
            <v>PC</v>
          </cell>
          <cell r="I3257" t="str">
            <v>CPR</v>
          </cell>
          <cell r="J3257" t="str">
            <v/>
          </cell>
          <cell r="K3257" t="str">
            <v>M0</v>
          </cell>
          <cell r="L3257" t="str">
            <v>7915</v>
          </cell>
          <cell r="M3257" t="str">
            <v>S</v>
          </cell>
          <cell r="N3257">
            <v>0</v>
          </cell>
        </row>
        <row r="3258">
          <cell r="A3258" t="str">
            <v>FG-ZAO-ZAO-AS-0024</v>
          </cell>
          <cell r="B3258" t="str">
            <v>CINT</v>
          </cell>
          <cell r="C3258" t="str">
            <v/>
          </cell>
          <cell r="D3258" t="str">
            <v>DISCUSIO L ORANGE</v>
          </cell>
          <cell r="E3258">
            <v>0</v>
          </cell>
          <cell r="F3258" t="str">
            <v>FERF</v>
          </cell>
          <cell r="G3258" t="str">
            <v>CI_ZAO</v>
          </cell>
          <cell r="H3258" t="str">
            <v>PC</v>
          </cell>
          <cell r="I3258" t="str">
            <v>CPR</v>
          </cell>
          <cell r="J3258" t="str">
            <v/>
          </cell>
          <cell r="K3258" t="str">
            <v>M0</v>
          </cell>
          <cell r="L3258" t="str">
            <v>7915</v>
          </cell>
          <cell r="M3258" t="str">
            <v>S</v>
          </cell>
          <cell r="N3258">
            <v>0</v>
          </cell>
        </row>
        <row r="3259">
          <cell r="A3259" t="str">
            <v>FG-ZAO-ZAO-AS-0025</v>
          </cell>
          <cell r="B3259" t="str">
            <v>CINT</v>
          </cell>
          <cell r="C3259" t="str">
            <v/>
          </cell>
          <cell r="D3259" t="str">
            <v>DISCUSIO L RED</v>
          </cell>
          <cell r="E3259">
            <v>0</v>
          </cell>
          <cell r="F3259" t="str">
            <v>FERF</v>
          </cell>
          <cell r="G3259" t="str">
            <v>CI_ZAO</v>
          </cell>
          <cell r="H3259" t="str">
            <v>PC</v>
          </cell>
          <cell r="I3259" t="str">
            <v>CPR</v>
          </cell>
          <cell r="J3259" t="str">
            <v/>
          </cell>
          <cell r="K3259" t="str">
            <v>M0</v>
          </cell>
          <cell r="L3259" t="str">
            <v>7915</v>
          </cell>
          <cell r="M3259" t="str">
            <v>S</v>
          </cell>
          <cell r="N3259">
            <v>0</v>
          </cell>
        </row>
        <row r="3260">
          <cell r="A3260" t="str">
            <v>FG-ZAO-ZAO-AS-0026</v>
          </cell>
          <cell r="B3260" t="str">
            <v>CINT</v>
          </cell>
          <cell r="C3260" t="str">
            <v/>
          </cell>
          <cell r="D3260" t="str">
            <v>DISCUSIO L GREEN</v>
          </cell>
          <cell r="E3260">
            <v>0</v>
          </cell>
          <cell r="F3260" t="str">
            <v>FERF</v>
          </cell>
          <cell r="G3260" t="str">
            <v>CI_ZAO</v>
          </cell>
          <cell r="H3260" t="str">
            <v>PC</v>
          </cell>
          <cell r="I3260" t="str">
            <v>CPR</v>
          </cell>
          <cell r="J3260" t="str">
            <v/>
          </cell>
          <cell r="K3260" t="str">
            <v>M0</v>
          </cell>
          <cell r="L3260" t="str">
            <v>7915</v>
          </cell>
          <cell r="M3260" t="str">
            <v>S</v>
          </cell>
          <cell r="N3260">
            <v>0</v>
          </cell>
        </row>
        <row r="3261">
          <cell r="A3261" t="str">
            <v>FG-ZAO-ZAO-AS-0027</v>
          </cell>
          <cell r="B3261" t="str">
            <v>CINT</v>
          </cell>
          <cell r="C3261" t="str">
            <v/>
          </cell>
          <cell r="D3261" t="str">
            <v>DISCUSIO SWC BLUE</v>
          </cell>
          <cell r="E3261">
            <v>44817</v>
          </cell>
          <cell r="F3261" t="str">
            <v>FERF</v>
          </cell>
          <cell r="G3261" t="str">
            <v>CI_ZAO</v>
          </cell>
          <cell r="H3261" t="str">
            <v>PC</v>
          </cell>
          <cell r="I3261" t="str">
            <v>CPR</v>
          </cell>
          <cell r="J3261" t="str">
            <v/>
          </cell>
          <cell r="K3261" t="str">
            <v>M0</v>
          </cell>
          <cell r="L3261" t="str">
            <v>7915</v>
          </cell>
          <cell r="M3261" t="str">
            <v>S</v>
          </cell>
          <cell r="N3261">
            <v>804856</v>
          </cell>
        </row>
        <row r="3262">
          <cell r="A3262" t="str">
            <v>FG-ZAO-ZAO-AS-0028</v>
          </cell>
          <cell r="B3262" t="str">
            <v>CINT</v>
          </cell>
          <cell r="C3262" t="str">
            <v/>
          </cell>
          <cell r="D3262" t="str">
            <v>DISCUSIO SWC GREEN</v>
          </cell>
          <cell r="E3262">
            <v>0</v>
          </cell>
          <cell r="F3262" t="str">
            <v>FERF</v>
          </cell>
          <cell r="G3262" t="str">
            <v>CI_ZAO</v>
          </cell>
          <cell r="H3262" t="str">
            <v>PC</v>
          </cell>
          <cell r="I3262" t="str">
            <v>CPR</v>
          </cell>
          <cell r="J3262" t="str">
            <v/>
          </cell>
          <cell r="K3262" t="str">
            <v>M0</v>
          </cell>
          <cell r="L3262" t="str">
            <v>7915</v>
          </cell>
          <cell r="M3262" t="str">
            <v>S</v>
          </cell>
          <cell r="N3262">
            <v>0</v>
          </cell>
        </row>
        <row r="3263">
          <cell r="A3263" t="str">
            <v>FG-ZAO-ZAO-AS-0029</v>
          </cell>
          <cell r="B3263" t="str">
            <v>CINT</v>
          </cell>
          <cell r="C3263" t="str">
            <v/>
          </cell>
          <cell r="D3263" t="str">
            <v>DISCUSIO SWC ORANGE</v>
          </cell>
          <cell r="E3263">
            <v>44798</v>
          </cell>
          <cell r="F3263" t="str">
            <v>FERF</v>
          </cell>
          <cell r="G3263" t="str">
            <v>CI_ZAO</v>
          </cell>
          <cell r="H3263" t="str">
            <v>PC</v>
          </cell>
          <cell r="I3263" t="str">
            <v>CPR</v>
          </cell>
          <cell r="J3263" t="str">
            <v/>
          </cell>
          <cell r="K3263" t="str">
            <v>M0</v>
          </cell>
          <cell r="L3263" t="str">
            <v>7915</v>
          </cell>
          <cell r="M3263" t="str">
            <v>S</v>
          </cell>
          <cell r="N3263">
            <v>804856</v>
          </cell>
        </row>
        <row r="3264">
          <cell r="A3264" t="str">
            <v>FG-ZAO-ZAO-AS-0030</v>
          </cell>
          <cell r="B3264" t="str">
            <v>CINT</v>
          </cell>
          <cell r="C3264" t="str">
            <v/>
          </cell>
          <cell r="D3264" t="str">
            <v>DISCUSIO SWC RED</v>
          </cell>
          <cell r="E3264">
            <v>44834</v>
          </cell>
          <cell r="F3264" t="str">
            <v>FERF</v>
          </cell>
          <cell r="G3264" t="str">
            <v>CI_ZAO</v>
          </cell>
          <cell r="H3264" t="str">
            <v>PC</v>
          </cell>
          <cell r="I3264" t="str">
            <v>CPR</v>
          </cell>
          <cell r="J3264" t="str">
            <v/>
          </cell>
          <cell r="K3264" t="str">
            <v>M0</v>
          </cell>
          <cell r="L3264" t="str">
            <v>7915</v>
          </cell>
          <cell r="M3264" t="str">
            <v>S</v>
          </cell>
          <cell r="N3264">
            <v>804856</v>
          </cell>
        </row>
        <row r="3265">
          <cell r="A3265" t="str">
            <v>FG-ZAO-ZAO-AS-0031</v>
          </cell>
          <cell r="B3265" t="str">
            <v>CINT</v>
          </cell>
          <cell r="C3265" t="str">
            <v/>
          </cell>
          <cell r="D3265" t="str">
            <v>FOCUS 7012 SNOWY WHITE</v>
          </cell>
          <cell r="E3265">
            <v>44769</v>
          </cell>
          <cell r="F3265" t="str">
            <v>FERF</v>
          </cell>
          <cell r="G3265" t="str">
            <v>CI_ZAO</v>
          </cell>
          <cell r="H3265" t="str">
            <v>PC</v>
          </cell>
          <cell r="I3265" t="str">
            <v>CPR</v>
          </cell>
          <cell r="J3265" t="str">
            <v/>
          </cell>
          <cell r="K3265" t="str">
            <v>M0</v>
          </cell>
          <cell r="L3265" t="str">
            <v>7915</v>
          </cell>
          <cell r="M3265" t="str">
            <v>V</v>
          </cell>
          <cell r="N3265">
            <v>580000</v>
          </cell>
        </row>
        <row r="3266">
          <cell r="A3266" t="str">
            <v>FG-ZAO-ZAO-AS-0032</v>
          </cell>
          <cell r="B3266" t="str">
            <v>CINT</v>
          </cell>
          <cell r="C3266" t="str">
            <v/>
          </cell>
          <cell r="D3266" t="str">
            <v>FOCUS 7014 SNOWY WHITE</v>
          </cell>
          <cell r="E3266">
            <v>44769</v>
          </cell>
          <cell r="F3266" t="str">
            <v>FERF</v>
          </cell>
          <cell r="G3266" t="str">
            <v>CI_ZAO</v>
          </cell>
          <cell r="H3266" t="str">
            <v>PC</v>
          </cell>
          <cell r="I3266" t="str">
            <v>CPR</v>
          </cell>
          <cell r="J3266" t="str">
            <v/>
          </cell>
          <cell r="K3266" t="str">
            <v>M0</v>
          </cell>
          <cell r="L3266" t="str">
            <v>7915</v>
          </cell>
          <cell r="M3266" t="str">
            <v>V</v>
          </cell>
          <cell r="N3266">
            <v>596400</v>
          </cell>
        </row>
        <row r="3267">
          <cell r="A3267" t="str">
            <v>FG-ZAO-ZAO-AS-0033</v>
          </cell>
          <cell r="B3267" t="str">
            <v>CINT</v>
          </cell>
          <cell r="C3267" t="str">
            <v/>
          </cell>
          <cell r="D3267" t="str">
            <v>FOLDIA DESK 4018</v>
          </cell>
          <cell r="E3267">
            <v>44749</v>
          </cell>
          <cell r="F3267" t="str">
            <v>FERF</v>
          </cell>
          <cell r="G3267" t="str">
            <v>CI_ZAO</v>
          </cell>
          <cell r="H3267" t="str">
            <v>PC</v>
          </cell>
          <cell r="I3267" t="str">
            <v>CPR</v>
          </cell>
          <cell r="J3267" t="str">
            <v/>
          </cell>
          <cell r="K3267" t="str">
            <v>M0</v>
          </cell>
          <cell r="L3267" t="str">
            <v>7915</v>
          </cell>
          <cell r="M3267" t="str">
            <v>V</v>
          </cell>
          <cell r="N3267">
            <v>213159</v>
          </cell>
        </row>
        <row r="3268">
          <cell r="A3268" t="str">
            <v>FG-ZAO-ZAO-AS-0034</v>
          </cell>
          <cell r="B3268" t="str">
            <v>CINT</v>
          </cell>
          <cell r="C3268" t="str">
            <v/>
          </cell>
          <cell r="D3268" t="str">
            <v>FOLDIA DESK C 6015 P WHITE  MAHOGANI</v>
          </cell>
          <cell r="E3268">
            <v>44749</v>
          </cell>
          <cell r="F3268" t="str">
            <v>FERF</v>
          </cell>
          <cell r="G3268" t="str">
            <v>CI_ZAO</v>
          </cell>
          <cell r="H3268" t="str">
            <v>PC</v>
          </cell>
          <cell r="I3268" t="str">
            <v>CPR</v>
          </cell>
          <cell r="J3268" t="str">
            <v/>
          </cell>
          <cell r="K3268" t="str">
            <v>M0</v>
          </cell>
          <cell r="L3268" t="str">
            <v>7915</v>
          </cell>
          <cell r="M3268" t="str">
            <v>V</v>
          </cell>
          <cell r="N3268">
            <v>884500</v>
          </cell>
        </row>
        <row r="3269">
          <cell r="A3269" t="str">
            <v>FG-ZAO-ZAO-AS-0035</v>
          </cell>
          <cell r="B3269" t="str">
            <v>CINT</v>
          </cell>
          <cell r="C3269" t="str">
            <v/>
          </cell>
          <cell r="D3269" t="str">
            <v>FONDA BLACK</v>
          </cell>
          <cell r="E3269">
            <v>44749</v>
          </cell>
          <cell r="F3269" t="str">
            <v>FERF</v>
          </cell>
          <cell r="G3269" t="str">
            <v>CI_ZAO</v>
          </cell>
          <cell r="H3269" t="str">
            <v>PC</v>
          </cell>
          <cell r="I3269" t="str">
            <v>CPR</v>
          </cell>
          <cell r="J3269" t="str">
            <v/>
          </cell>
          <cell r="K3269" t="str">
            <v>M0</v>
          </cell>
          <cell r="L3269" t="str">
            <v>7915</v>
          </cell>
          <cell r="M3269" t="str">
            <v>V</v>
          </cell>
          <cell r="N3269">
            <v>609180</v>
          </cell>
        </row>
        <row r="3270">
          <cell r="A3270" t="str">
            <v>FG-ZAO-ZAO-AS-0036</v>
          </cell>
          <cell r="B3270" t="str">
            <v>CINT</v>
          </cell>
          <cell r="C3270" t="str">
            <v/>
          </cell>
          <cell r="D3270" t="str">
            <v>FONDA BLUE</v>
          </cell>
          <cell r="E3270">
            <v>44749</v>
          </cell>
          <cell r="F3270" t="str">
            <v>FERF</v>
          </cell>
          <cell r="G3270" t="str">
            <v>CI_ZAO</v>
          </cell>
          <cell r="H3270" t="str">
            <v>PC</v>
          </cell>
          <cell r="I3270" t="str">
            <v>CPR</v>
          </cell>
          <cell r="J3270" t="str">
            <v/>
          </cell>
          <cell r="K3270" t="str">
            <v>M0</v>
          </cell>
          <cell r="L3270" t="str">
            <v>7915</v>
          </cell>
          <cell r="M3270" t="str">
            <v>V</v>
          </cell>
          <cell r="N3270">
            <v>599240</v>
          </cell>
        </row>
        <row r="3271">
          <cell r="A3271" t="str">
            <v>FG-ZAO-ZAO-AS-0037</v>
          </cell>
          <cell r="B3271" t="str">
            <v>CINT</v>
          </cell>
          <cell r="C3271" t="str">
            <v/>
          </cell>
          <cell r="D3271" t="str">
            <v>FONDA GREEN</v>
          </cell>
          <cell r="E3271">
            <v>44769</v>
          </cell>
          <cell r="F3271" t="str">
            <v>FERF</v>
          </cell>
          <cell r="G3271" t="str">
            <v>CI_ZAO</v>
          </cell>
          <cell r="H3271" t="str">
            <v>PC</v>
          </cell>
          <cell r="I3271" t="str">
            <v>CPR</v>
          </cell>
          <cell r="J3271" t="str">
            <v/>
          </cell>
          <cell r="K3271" t="str">
            <v>M0</v>
          </cell>
          <cell r="L3271" t="str">
            <v>7915</v>
          </cell>
          <cell r="M3271" t="str">
            <v>V</v>
          </cell>
          <cell r="N3271">
            <v>599240</v>
          </cell>
        </row>
        <row r="3272">
          <cell r="A3272" t="str">
            <v>FG-ZAO-ZAO-AS-0038</v>
          </cell>
          <cell r="B3272" t="str">
            <v>CINT</v>
          </cell>
          <cell r="C3272" t="str">
            <v/>
          </cell>
          <cell r="D3272" t="str">
            <v>FONDA ORANGE</v>
          </cell>
          <cell r="E3272">
            <v>44769</v>
          </cell>
          <cell r="F3272" t="str">
            <v>FERF</v>
          </cell>
          <cell r="G3272" t="str">
            <v>CI_ZAO</v>
          </cell>
          <cell r="H3272" t="str">
            <v>PC</v>
          </cell>
          <cell r="I3272" t="str">
            <v>CPR</v>
          </cell>
          <cell r="J3272" t="str">
            <v/>
          </cell>
          <cell r="K3272" t="str">
            <v>M0</v>
          </cell>
          <cell r="L3272" t="str">
            <v>7915</v>
          </cell>
          <cell r="M3272" t="str">
            <v>V</v>
          </cell>
          <cell r="N3272">
            <v>656125</v>
          </cell>
        </row>
        <row r="3273">
          <cell r="A3273" t="str">
            <v>FG-ZAO-ZAO-AS-0039</v>
          </cell>
          <cell r="B3273" t="str">
            <v>CINT</v>
          </cell>
          <cell r="C3273" t="str">
            <v/>
          </cell>
          <cell r="D3273" t="str">
            <v>GENIO BLACK</v>
          </cell>
          <cell r="E3273">
            <v>44939</v>
          </cell>
          <cell r="F3273" t="str">
            <v>FERF</v>
          </cell>
          <cell r="G3273" t="str">
            <v>CI_ZAO</v>
          </cell>
          <cell r="H3273" t="str">
            <v>PC</v>
          </cell>
          <cell r="I3273" t="str">
            <v>CPR</v>
          </cell>
          <cell r="J3273" t="str">
            <v/>
          </cell>
          <cell r="K3273" t="str">
            <v>M0</v>
          </cell>
          <cell r="L3273" t="str">
            <v>7915</v>
          </cell>
          <cell r="M3273" t="str">
            <v>V</v>
          </cell>
          <cell r="N3273">
            <v>461482</v>
          </cell>
        </row>
        <row r="3274">
          <cell r="A3274" t="str">
            <v>FG-ZAO-ZAO-AS-0040</v>
          </cell>
          <cell r="B3274" t="str">
            <v>CINT</v>
          </cell>
          <cell r="C3274" t="str">
            <v/>
          </cell>
          <cell r="D3274" t="str">
            <v>GRADIENT BLACK</v>
          </cell>
          <cell r="E3274">
            <v>44769</v>
          </cell>
          <cell r="F3274" t="str">
            <v>FERF</v>
          </cell>
          <cell r="G3274" t="str">
            <v>CI_ZAO</v>
          </cell>
          <cell r="H3274" t="str">
            <v>PC</v>
          </cell>
          <cell r="I3274" t="str">
            <v>CPR</v>
          </cell>
          <cell r="J3274" t="str">
            <v/>
          </cell>
          <cell r="K3274" t="str">
            <v>M0</v>
          </cell>
          <cell r="L3274" t="str">
            <v>7915</v>
          </cell>
          <cell r="M3274" t="str">
            <v>V</v>
          </cell>
          <cell r="N3274">
            <v>605024</v>
          </cell>
        </row>
        <row r="3275">
          <cell r="A3275" t="str">
            <v>FG-ZAO-ZAO-AS-0041</v>
          </cell>
          <cell r="B3275" t="str">
            <v>CINT</v>
          </cell>
          <cell r="C3275" t="str">
            <v/>
          </cell>
          <cell r="D3275" t="str">
            <v>GRANDE BLACK</v>
          </cell>
          <cell r="E3275">
            <v>44847</v>
          </cell>
          <cell r="F3275" t="str">
            <v>FERF</v>
          </cell>
          <cell r="G3275" t="str">
            <v>CI_ZAO</v>
          </cell>
          <cell r="H3275" t="str">
            <v>PC</v>
          </cell>
          <cell r="I3275" t="str">
            <v>CPR</v>
          </cell>
          <cell r="J3275" t="str">
            <v/>
          </cell>
          <cell r="K3275" t="str">
            <v>M0</v>
          </cell>
          <cell r="L3275" t="str">
            <v>7915</v>
          </cell>
          <cell r="M3275" t="str">
            <v>V</v>
          </cell>
          <cell r="N3275">
            <v>3080000</v>
          </cell>
        </row>
        <row r="3276">
          <cell r="A3276" t="str">
            <v>FG-ZAO-ZAO-AS-0042</v>
          </cell>
          <cell r="B3276" t="str">
            <v>CINT</v>
          </cell>
          <cell r="C3276" t="str">
            <v/>
          </cell>
          <cell r="D3276" t="str">
            <v>GRANDE GREEN</v>
          </cell>
          <cell r="E3276">
            <v>44749</v>
          </cell>
          <cell r="F3276" t="str">
            <v>FERF</v>
          </cell>
          <cell r="G3276" t="str">
            <v>CI_ZAO</v>
          </cell>
          <cell r="H3276" t="str">
            <v>PC</v>
          </cell>
          <cell r="I3276" t="str">
            <v>CPR</v>
          </cell>
          <cell r="J3276" t="str">
            <v/>
          </cell>
          <cell r="K3276" t="str">
            <v>M0</v>
          </cell>
          <cell r="L3276" t="str">
            <v>7915</v>
          </cell>
          <cell r="M3276" t="str">
            <v>V</v>
          </cell>
          <cell r="N3276">
            <v>3080000</v>
          </cell>
        </row>
        <row r="3277">
          <cell r="A3277" t="str">
            <v>FG-ZAO-ZAO-AS-0043</v>
          </cell>
          <cell r="B3277" t="str">
            <v>CINT</v>
          </cell>
          <cell r="C3277" t="str">
            <v/>
          </cell>
          <cell r="D3277" t="str">
            <v>GRANDE ORANGE</v>
          </cell>
          <cell r="E3277">
            <v>44769</v>
          </cell>
          <cell r="F3277" t="str">
            <v>FERF</v>
          </cell>
          <cell r="G3277" t="str">
            <v>CI_ZAO</v>
          </cell>
          <cell r="H3277" t="str">
            <v>PC</v>
          </cell>
          <cell r="I3277" t="str">
            <v>CPR</v>
          </cell>
          <cell r="J3277" t="str">
            <v/>
          </cell>
          <cell r="K3277" t="str">
            <v>M0</v>
          </cell>
          <cell r="L3277" t="str">
            <v>7915</v>
          </cell>
          <cell r="M3277" t="str">
            <v>V</v>
          </cell>
          <cell r="N3277">
            <v>3080000</v>
          </cell>
        </row>
        <row r="3278">
          <cell r="A3278" t="str">
            <v>FG-ZAO-ZAO-AS-0044</v>
          </cell>
          <cell r="B3278" t="str">
            <v>CINT</v>
          </cell>
          <cell r="C3278" t="str">
            <v/>
          </cell>
          <cell r="D3278" t="str">
            <v>GREAT DWS</v>
          </cell>
          <cell r="E3278">
            <v>44769</v>
          </cell>
          <cell r="F3278" t="str">
            <v>FERF</v>
          </cell>
          <cell r="G3278" t="str">
            <v>CI_ZAO</v>
          </cell>
          <cell r="H3278" t="str">
            <v>PC</v>
          </cell>
          <cell r="I3278" t="str">
            <v>CPR</v>
          </cell>
          <cell r="J3278" t="str">
            <v/>
          </cell>
          <cell r="K3278" t="str">
            <v>M0</v>
          </cell>
          <cell r="L3278" t="str">
            <v>7915</v>
          </cell>
          <cell r="M3278" t="str">
            <v>V</v>
          </cell>
          <cell r="N3278">
            <v>3567000</v>
          </cell>
        </row>
        <row r="3279">
          <cell r="A3279" t="str">
            <v>FG-ZAO-ZAO-AS-0045</v>
          </cell>
          <cell r="B3279" t="str">
            <v>CINT</v>
          </cell>
          <cell r="C3279" t="str">
            <v/>
          </cell>
          <cell r="D3279" t="str">
            <v>GREATHWS</v>
          </cell>
          <cell r="E3279">
            <v>44769</v>
          </cell>
          <cell r="F3279" t="str">
            <v>FERF</v>
          </cell>
          <cell r="G3279" t="str">
            <v>CI_ZAO</v>
          </cell>
          <cell r="H3279" t="str">
            <v>PC</v>
          </cell>
          <cell r="I3279" t="str">
            <v>CPR</v>
          </cell>
          <cell r="J3279" t="str">
            <v/>
          </cell>
          <cell r="K3279" t="str">
            <v>M0</v>
          </cell>
          <cell r="L3279" t="str">
            <v>7915</v>
          </cell>
          <cell r="M3279" t="str">
            <v>V</v>
          </cell>
          <cell r="N3279">
            <v>3726500</v>
          </cell>
        </row>
        <row r="3280">
          <cell r="A3280" t="str">
            <v>FG-ZAO-ZAO-AS-0046</v>
          </cell>
          <cell r="B3280" t="str">
            <v>CINT</v>
          </cell>
          <cell r="C3280" t="str">
            <v/>
          </cell>
          <cell r="D3280" t="str">
            <v>GREAT M 1224 BLACK</v>
          </cell>
          <cell r="E3280">
            <v>44769</v>
          </cell>
          <cell r="F3280" t="str">
            <v>FERF</v>
          </cell>
          <cell r="G3280" t="str">
            <v>CI_ZAO</v>
          </cell>
          <cell r="H3280" t="str">
            <v>PC</v>
          </cell>
          <cell r="I3280" t="str">
            <v>CPR</v>
          </cell>
          <cell r="J3280" t="str">
            <v/>
          </cell>
          <cell r="K3280" t="str">
            <v>M0</v>
          </cell>
          <cell r="L3280" t="str">
            <v>7915</v>
          </cell>
          <cell r="M3280" t="str">
            <v>V</v>
          </cell>
          <cell r="N3280">
            <v>1363200</v>
          </cell>
        </row>
        <row r="3281">
          <cell r="A3281" t="str">
            <v>FG-ZAO-ZAO-AS-0047</v>
          </cell>
          <cell r="B3281" t="str">
            <v>CINT</v>
          </cell>
          <cell r="C3281" t="str">
            <v/>
          </cell>
          <cell r="D3281" t="str">
            <v>GREAT M 1224 SNOW WHITE</v>
          </cell>
          <cell r="E3281">
            <v>44769</v>
          </cell>
          <cell r="F3281" t="str">
            <v>FERF</v>
          </cell>
          <cell r="G3281" t="str">
            <v>CI_ZAO</v>
          </cell>
          <cell r="H3281" t="str">
            <v>PC</v>
          </cell>
          <cell r="I3281" t="str">
            <v>CPR</v>
          </cell>
          <cell r="J3281" t="str">
            <v/>
          </cell>
          <cell r="K3281" t="str">
            <v>M0</v>
          </cell>
          <cell r="L3281" t="str">
            <v>7915</v>
          </cell>
          <cell r="M3281" t="str">
            <v>V</v>
          </cell>
          <cell r="N3281">
            <v>1178600</v>
          </cell>
        </row>
        <row r="3282">
          <cell r="A3282" t="str">
            <v>FG-ZAO-ZAO-AS-0048</v>
          </cell>
          <cell r="B3282" t="str">
            <v>CINT</v>
          </cell>
          <cell r="C3282" t="str">
            <v/>
          </cell>
          <cell r="D3282" t="str">
            <v>GREAT W 1212 SNOW WHITE</v>
          </cell>
          <cell r="E3282">
            <v>45294</v>
          </cell>
          <cell r="F3282" t="str">
            <v>FERF</v>
          </cell>
          <cell r="G3282" t="str">
            <v>CI_ZAO</v>
          </cell>
          <cell r="H3282" t="str">
            <v>PC</v>
          </cell>
          <cell r="I3282" t="str">
            <v>CPR</v>
          </cell>
          <cell r="J3282" t="str">
            <v/>
          </cell>
          <cell r="K3282" t="str">
            <v>M0</v>
          </cell>
          <cell r="L3282" t="str">
            <v>7915</v>
          </cell>
          <cell r="M3282" t="str">
            <v>V</v>
          </cell>
          <cell r="N3282">
            <v>700000</v>
          </cell>
        </row>
        <row r="3283">
          <cell r="A3283" t="str">
            <v>FG-ZAO-ZAO-AS-0049</v>
          </cell>
          <cell r="B3283" t="str">
            <v>CINT</v>
          </cell>
          <cell r="C3283" t="str">
            <v/>
          </cell>
          <cell r="D3283" t="str">
            <v>GREAT W 1224 SNOW WHITE</v>
          </cell>
          <cell r="E3283">
            <v>45131</v>
          </cell>
          <cell r="F3283" t="str">
            <v>FERF</v>
          </cell>
          <cell r="G3283" t="str">
            <v>CI_ZAO</v>
          </cell>
          <cell r="H3283" t="str">
            <v>PC</v>
          </cell>
          <cell r="I3283" t="str">
            <v>CPR</v>
          </cell>
          <cell r="J3283" t="str">
            <v/>
          </cell>
          <cell r="K3283" t="str">
            <v>M0</v>
          </cell>
          <cell r="L3283" t="str">
            <v>7915</v>
          </cell>
          <cell r="M3283" t="str">
            <v>V</v>
          </cell>
          <cell r="N3283">
            <v>1178600</v>
          </cell>
        </row>
        <row r="3284">
          <cell r="A3284" t="str">
            <v>FG-ZAO-ZAO-AS-0050</v>
          </cell>
          <cell r="B3284" t="str">
            <v>CINT</v>
          </cell>
          <cell r="C3284" t="str">
            <v/>
          </cell>
          <cell r="D3284" t="str">
            <v>LUXIE BLACK</v>
          </cell>
          <cell r="E3284">
            <v>44966</v>
          </cell>
          <cell r="F3284" t="str">
            <v>FERF</v>
          </cell>
          <cell r="G3284" t="str">
            <v>CI_ZAO</v>
          </cell>
          <cell r="H3284" t="str">
            <v>PC</v>
          </cell>
          <cell r="I3284" t="str">
            <v>CPR</v>
          </cell>
          <cell r="J3284" t="str">
            <v/>
          </cell>
          <cell r="K3284" t="str">
            <v>M0</v>
          </cell>
          <cell r="L3284" t="str">
            <v>7915</v>
          </cell>
          <cell r="M3284" t="str">
            <v>S</v>
          </cell>
          <cell r="N3284">
            <v>662889</v>
          </cell>
        </row>
        <row r="3285">
          <cell r="A3285" t="str">
            <v>FG-ZAO-ZAO-AS-0051</v>
          </cell>
          <cell r="B3285" t="str">
            <v>CINT</v>
          </cell>
          <cell r="C3285" t="str">
            <v/>
          </cell>
          <cell r="D3285" t="str">
            <v>LUXIE BLUE</v>
          </cell>
          <cell r="E3285">
            <v>45034</v>
          </cell>
          <cell r="F3285" t="str">
            <v>FERF</v>
          </cell>
          <cell r="G3285" t="str">
            <v>CI_ZAO</v>
          </cell>
          <cell r="H3285" t="str">
            <v>PC</v>
          </cell>
          <cell r="I3285" t="str">
            <v>CPR</v>
          </cell>
          <cell r="J3285" t="str">
            <v/>
          </cell>
          <cell r="K3285" t="str">
            <v>M0</v>
          </cell>
          <cell r="L3285" t="str">
            <v>7915</v>
          </cell>
          <cell r="M3285" t="str">
            <v>S</v>
          </cell>
          <cell r="N3285">
            <v>649008</v>
          </cell>
        </row>
        <row r="3286">
          <cell r="A3286" t="str">
            <v>FG-ZAO-ZAO-AS-0052</v>
          </cell>
          <cell r="B3286" t="str">
            <v>CINT</v>
          </cell>
          <cell r="C3286" t="str">
            <v/>
          </cell>
          <cell r="D3286" t="str">
            <v>LUXIE GREY</v>
          </cell>
          <cell r="E3286">
            <v>44966</v>
          </cell>
          <cell r="F3286" t="str">
            <v>FERF</v>
          </cell>
          <cell r="G3286" t="str">
            <v>CI_ZAO</v>
          </cell>
          <cell r="H3286" t="str">
            <v>PC</v>
          </cell>
          <cell r="I3286" t="str">
            <v>CPR</v>
          </cell>
          <cell r="J3286" t="str">
            <v/>
          </cell>
          <cell r="K3286" t="str">
            <v>M0</v>
          </cell>
          <cell r="L3286" t="str">
            <v>7915</v>
          </cell>
          <cell r="M3286" t="str">
            <v>S</v>
          </cell>
          <cell r="N3286">
            <v>662889</v>
          </cell>
        </row>
        <row r="3287">
          <cell r="A3287" t="str">
            <v>FG-ZAO-ZAO-AS-0053</v>
          </cell>
          <cell r="B3287" t="str">
            <v>CINT</v>
          </cell>
          <cell r="C3287" t="str">
            <v/>
          </cell>
          <cell r="D3287" t="str">
            <v>LUXIE ORANGE</v>
          </cell>
          <cell r="E3287">
            <v>0</v>
          </cell>
          <cell r="F3287" t="str">
            <v>FERF</v>
          </cell>
          <cell r="G3287" t="str">
            <v>CI_ZAO</v>
          </cell>
          <cell r="H3287" t="str">
            <v>PC</v>
          </cell>
          <cell r="I3287" t="str">
            <v>CPR</v>
          </cell>
          <cell r="J3287" t="str">
            <v/>
          </cell>
          <cell r="K3287" t="str">
            <v>M0</v>
          </cell>
          <cell r="L3287" t="str">
            <v>7915</v>
          </cell>
          <cell r="M3287" t="str">
            <v>S</v>
          </cell>
          <cell r="N3287">
            <v>0</v>
          </cell>
        </row>
        <row r="3288">
          <cell r="A3288" t="str">
            <v>FG-ZAO-ZAO-AS-0054</v>
          </cell>
          <cell r="B3288" t="str">
            <v>CINT</v>
          </cell>
          <cell r="C3288" t="str">
            <v/>
          </cell>
          <cell r="D3288" t="str">
            <v>MAXIO BLACK</v>
          </cell>
          <cell r="E3288">
            <v>44797</v>
          </cell>
          <cell r="F3288" t="str">
            <v>FERF</v>
          </cell>
          <cell r="G3288" t="str">
            <v>CI_ZAO</v>
          </cell>
          <cell r="H3288" t="str">
            <v>PC</v>
          </cell>
          <cell r="I3288" t="str">
            <v>CPR</v>
          </cell>
          <cell r="J3288" t="str">
            <v/>
          </cell>
          <cell r="K3288" t="str">
            <v>M0</v>
          </cell>
          <cell r="L3288" t="str">
            <v>7915</v>
          </cell>
          <cell r="M3288" t="str">
            <v>S</v>
          </cell>
          <cell r="N3288">
            <v>468600</v>
          </cell>
        </row>
        <row r="3289">
          <cell r="A3289" t="str">
            <v>FG-ZAO-ZAO-AS-0055</v>
          </cell>
          <cell r="B3289" t="str">
            <v>CINT</v>
          </cell>
          <cell r="C3289" t="str">
            <v/>
          </cell>
          <cell r="D3289" t="str">
            <v>MEJA RELAX 6080</v>
          </cell>
          <cell r="E3289">
            <v>44769</v>
          </cell>
          <cell r="F3289" t="str">
            <v>FERF</v>
          </cell>
          <cell r="G3289" t="str">
            <v>CI_ZAO</v>
          </cell>
          <cell r="H3289" t="str">
            <v>PC</v>
          </cell>
          <cell r="I3289" t="str">
            <v>CPR</v>
          </cell>
          <cell r="J3289" t="str">
            <v/>
          </cell>
          <cell r="K3289" t="str">
            <v>M0</v>
          </cell>
          <cell r="L3289" t="str">
            <v>7915</v>
          </cell>
          <cell r="M3289" t="str">
            <v>V</v>
          </cell>
          <cell r="N3289">
            <v>378000</v>
          </cell>
        </row>
        <row r="3290">
          <cell r="A3290" t="str">
            <v>FG-ZAO-ZAO-AS-0056</v>
          </cell>
          <cell r="B3290" t="str">
            <v>CINT</v>
          </cell>
          <cell r="C3290" t="str">
            <v/>
          </cell>
          <cell r="D3290" t="str">
            <v>SION BLACK</v>
          </cell>
          <cell r="E3290">
            <v>44966</v>
          </cell>
          <cell r="F3290" t="str">
            <v>FERF</v>
          </cell>
          <cell r="G3290" t="str">
            <v>CI_ZAO</v>
          </cell>
          <cell r="H3290" t="str">
            <v>PC</v>
          </cell>
          <cell r="I3290" t="str">
            <v>CPR</v>
          </cell>
          <cell r="J3290" t="str">
            <v/>
          </cell>
          <cell r="K3290" t="str">
            <v>M0</v>
          </cell>
          <cell r="L3290" t="str">
            <v>7915</v>
          </cell>
          <cell r="M3290" t="str">
            <v>S</v>
          </cell>
          <cell r="N3290">
            <v>417092</v>
          </cell>
        </row>
        <row r="3291">
          <cell r="A3291" t="str">
            <v>FG-ZAO-ZAO-AS-0057</v>
          </cell>
          <cell r="B3291" t="str">
            <v>CINT</v>
          </cell>
          <cell r="C3291" t="str">
            <v/>
          </cell>
          <cell r="D3291" t="str">
            <v>SION BLUE</v>
          </cell>
          <cell r="E3291">
            <v>44769</v>
          </cell>
          <cell r="F3291" t="str">
            <v>FERF</v>
          </cell>
          <cell r="G3291" t="str">
            <v>CI_ZAO</v>
          </cell>
          <cell r="H3291" t="str">
            <v>PC</v>
          </cell>
          <cell r="I3291" t="str">
            <v>CPR</v>
          </cell>
          <cell r="J3291" t="str">
            <v/>
          </cell>
          <cell r="K3291" t="str">
            <v>M0</v>
          </cell>
          <cell r="L3291" t="str">
            <v>7915</v>
          </cell>
          <cell r="M3291" t="str">
            <v>S</v>
          </cell>
          <cell r="N3291">
            <v>0</v>
          </cell>
        </row>
        <row r="3292">
          <cell r="A3292" t="str">
            <v>FG-ZAO-ZAO-AS-0058</v>
          </cell>
          <cell r="B3292" t="str">
            <v>CINT</v>
          </cell>
          <cell r="C3292" t="str">
            <v/>
          </cell>
          <cell r="D3292" t="str">
            <v>SLIMO HIGH</v>
          </cell>
          <cell r="E3292">
            <v>44834</v>
          </cell>
          <cell r="F3292" t="str">
            <v>FERF</v>
          </cell>
          <cell r="G3292" t="str">
            <v>CI_ZAO</v>
          </cell>
          <cell r="H3292" t="str">
            <v>PC</v>
          </cell>
          <cell r="I3292" t="str">
            <v>CPR</v>
          </cell>
          <cell r="J3292" t="str">
            <v/>
          </cell>
          <cell r="K3292" t="str">
            <v>M0</v>
          </cell>
          <cell r="L3292" t="str">
            <v>7915</v>
          </cell>
          <cell r="M3292" t="str">
            <v>S</v>
          </cell>
          <cell r="N3292">
            <v>832120</v>
          </cell>
        </row>
        <row r="3293">
          <cell r="A3293" t="str">
            <v>FG-ZAO-ZAO-AS-0059</v>
          </cell>
          <cell r="B3293" t="str">
            <v>CINT</v>
          </cell>
          <cell r="C3293" t="str">
            <v/>
          </cell>
          <cell r="D3293" t="str">
            <v>SLIMO LOW</v>
          </cell>
          <cell r="E3293">
            <v>44834</v>
          </cell>
          <cell r="F3293" t="str">
            <v>FERF</v>
          </cell>
          <cell r="G3293" t="str">
            <v>CI_ZAO</v>
          </cell>
          <cell r="H3293" t="str">
            <v>PC</v>
          </cell>
          <cell r="I3293" t="str">
            <v>CPR</v>
          </cell>
          <cell r="J3293" t="str">
            <v/>
          </cell>
          <cell r="K3293" t="str">
            <v>M0</v>
          </cell>
          <cell r="L3293" t="str">
            <v>7915</v>
          </cell>
          <cell r="M3293" t="str">
            <v>S</v>
          </cell>
          <cell r="N3293">
            <v>840640</v>
          </cell>
        </row>
        <row r="3294">
          <cell r="A3294" t="str">
            <v>FG-ZAO-ZAO-AS-0060</v>
          </cell>
          <cell r="B3294" t="str">
            <v>CINT</v>
          </cell>
          <cell r="C3294" t="str">
            <v/>
          </cell>
          <cell r="D3294" t="str">
            <v>SOLVIA BLUE</v>
          </cell>
          <cell r="E3294">
            <v>0</v>
          </cell>
          <cell r="F3294" t="str">
            <v>FERF</v>
          </cell>
          <cell r="G3294" t="str">
            <v>CI_ZAO</v>
          </cell>
          <cell r="H3294" t="str">
            <v>PC</v>
          </cell>
          <cell r="I3294" t="str">
            <v>CPR</v>
          </cell>
          <cell r="J3294" t="str">
            <v/>
          </cell>
          <cell r="K3294" t="str">
            <v>M0</v>
          </cell>
          <cell r="L3294" t="str">
            <v>7915</v>
          </cell>
          <cell r="M3294" t="str">
            <v>S</v>
          </cell>
          <cell r="N3294">
            <v>0</v>
          </cell>
        </row>
        <row r="3295">
          <cell r="A3295" t="str">
            <v>FG-ZAO-ZAO-AS-0061</v>
          </cell>
          <cell r="B3295" t="str">
            <v>CINT</v>
          </cell>
          <cell r="C3295" t="str">
            <v/>
          </cell>
          <cell r="D3295" t="str">
            <v>SOLVIA RED</v>
          </cell>
          <cell r="E3295">
            <v>45299</v>
          </cell>
          <cell r="F3295" t="str">
            <v>FERF</v>
          </cell>
          <cell r="G3295" t="str">
            <v>CI_ZAO</v>
          </cell>
          <cell r="H3295" t="str">
            <v>PC</v>
          </cell>
          <cell r="I3295" t="str">
            <v>CPR</v>
          </cell>
          <cell r="J3295" t="str">
            <v/>
          </cell>
          <cell r="K3295" t="str">
            <v>M0</v>
          </cell>
          <cell r="L3295" t="str">
            <v>7915</v>
          </cell>
          <cell r="M3295" t="str">
            <v>S</v>
          </cell>
          <cell r="N3295">
            <v>1175960</v>
          </cell>
        </row>
        <row r="3296">
          <cell r="A3296" t="str">
            <v>FG-ZAO-ZAO-AS-0062</v>
          </cell>
          <cell r="B3296" t="str">
            <v>CINT</v>
          </cell>
          <cell r="C3296" t="str">
            <v/>
          </cell>
          <cell r="D3296" t="str">
            <v>SUPERIOR BLUE</v>
          </cell>
          <cell r="E3296">
            <v>44935</v>
          </cell>
          <cell r="F3296" t="str">
            <v>FERF</v>
          </cell>
          <cell r="G3296" t="str">
            <v>CI_ZAO</v>
          </cell>
          <cell r="H3296" t="str">
            <v>PC</v>
          </cell>
          <cell r="I3296" t="str">
            <v>CPR</v>
          </cell>
          <cell r="J3296" t="str">
            <v/>
          </cell>
          <cell r="K3296" t="str">
            <v>M0</v>
          </cell>
          <cell r="L3296" t="str">
            <v>7915</v>
          </cell>
          <cell r="M3296" t="str">
            <v>S</v>
          </cell>
          <cell r="N3296">
            <v>1087500</v>
          </cell>
        </row>
        <row r="3297">
          <cell r="A3297" t="str">
            <v>FG-ZAO-ZAO-AS-0063</v>
          </cell>
          <cell r="B3297" t="str">
            <v>CINT</v>
          </cell>
          <cell r="C3297" t="str">
            <v/>
          </cell>
          <cell r="D3297" t="str">
            <v>SUPERIOR RED</v>
          </cell>
          <cell r="E3297">
            <v>44834</v>
          </cell>
          <cell r="F3297" t="str">
            <v>FERF</v>
          </cell>
          <cell r="G3297" t="str">
            <v>CI_ZAO</v>
          </cell>
          <cell r="H3297" t="str">
            <v>PC</v>
          </cell>
          <cell r="I3297" t="str">
            <v>CPR</v>
          </cell>
          <cell r="J3297" t="str">
            <v/>
          </cell>
          <cell r="K3297" t="str">
            <v>M0</v>
          </cell>
          <cell r="L3297" t="str">
            <v>7915</v>
          </cell>
          <cell r="M3297" t="str">
            <v>S</v>
          </cell>
          <cell r="N3297">
            <v>1087500</v>
          </cell>
        </row>
        <row r="3298">
          <cell r="A3298" t="str">
            <v>FG-ZAO-ZAO-AS-0064</v>
          </cell>
          <cell r="B3298" t="str">
            <v>CINT</v>
          </cell>
          <cell r="C3298" t="str">
            <v/>
          </cell>
          <cell r="D3298" t="str">
            <v>SUPERIOR BLACK</v>
          </cell>
          <cell r="E3298">
            <v>44825</v>
          </cell>
          <cell r="F3298" t="str">
            <v>FERF</v>
          </cell>
          <cell r="G3298" t="str">
            <v>CI_ZAO</v>
          </cell>
          <cell r="H3298" t="str">
            <v>PC</v>
          </cell>
          <cell r="I3298" t="str">
            <v>CPR</v>
          </cell>
          <cell r="J3298" t="str">
            <v/>
          </cell>
          <cell r="K3298" t="str">
            <v>M0</v>
          </cell>
          <cell r="L3298" t="str">
            <v>7915</v>
          </cell>
          <cell r="M3298" t="str">
            <v>S</v>
          </cell>
          <cell r="N3298">
            <v>1201590</v>
          </cell>
        </row>
        <row r="3299">
          <cell r="A3299" t="str">
            <v>FG-ZAO-ZAO-AS-0065</v>
          </cell>
          <cell r="B3299" t="str">
            <v>CINT</v>
          </cell>
          <cell r="C3299" t="str">
            <v/>
          </cell>
          <cell r="D3299" t="str">
            <v>TEATRO S 11 WITH TABLE COVER BROWN ARM D</v>
          </cell>
          <cell r="E3299">
            <v>44769</v>
          </cell>
          <cell r="F3299" t="str">
            <v>FERF</v>
          </cell>
          <cell r="G3299" t="str">
            <v>CI_ZAO</v>
          </cell>
          <cell r="H3299" t="str">
            <v>PC</v>
          </cell>
          <cell r="I3299" t="str">
            <v>CPR</v>
          </cell>
          <cell r="J3299" t="str">
            <v/>
          </cell>
          <cell r="K3299" t="str">
            <v>M0</v>
          </cell>
          <cell r="L3299" t="str">
            <v>7915</v>
          </cell>
          <cell r="M3299" t="str">
            <v>V</v>
          </cell>
          <cell r="N3299">
            <v>717100</v>
          </cell>
        </row>
        <row r="3300">
          <cell r="A3300" t="str">
            <v>FG-ZAO-ZAO-AS-0066</v>
          </cell>
          <cell r="B3300" t="str">
            <v>CINT</v>
          </cell>
          <cell r="C3300" t="str">
            <v/>
          </cell>
          <cell r="D3300" t="str">
            <v>TEATRO S11 2 SEATS</v>
          </cell>
          <cell r="E3300">
            <v>44769</v>
          </cell>
          <cell r="F3300" t="str">
            <v>FERF</v>
          </cell>
          <cell r="G3300" t="str">
            <v>CI_ZAO</v>
          </cell>
          <cell r="H3300" t="str">
            <v>PC</v>
          </cell>
          <cell r="I3300" t="str">
            <v>CPR</v>
          </cell>
          <cell r="J3300" t="str">
            <v/>
          </cell>
          <cell r="K3300" t="str">
            <v>M0</v>
          </cell>
          <cell r="L3300" t="str">
            <v>7915</v>
          </cell>
          <cell r="M3300" t="str">
            <v>V</v>
          </cell>
          <cell r="N3300">
            <v>717100</v>
          </cell>
        </row>
        <row r="3301">
          <cell r="A3301" t="str">
            <v>FG-ZAO-ZAO-AS-0067</v>
          </cell>
          <cell r="B3301" t="str">
            <v>CINT</v>
          </cell>
          <cell r="C3301" t="str">
            <v/>
          </cell>
          <cell r="D3301" t="str">
            <v>TEATRO S11 4 SEATS</v>
          </cell>
          <cell r="E3301">
            <v>44769</v>
          </cell>
          <cell r="F3301" t="str">
            <v>FERF</v>
          </cell>
          <cell r="G3301" t="str">
            <v>CI_ZAO</v>
          </cell>
          <cell r="H3301" t="str">
            <v>PC</v>
          </cell>
          <cell r="I3301" t="str">
            <v>CPR</v>
          </cell>
          <cell r="J3301" t="str">
            <v/>
          </cell>
          <cell r="K3301" t="str">
            <v>M0</v>
          </cell>
          <cell r="L3301" t="str">
            <v>7915</v>
          </cell>
          <cell r="M3301" t="str">
            <v>V</v>
          </cell>
          <cell r="N3301">
            <v>717100</v>
          </cell>
        </row>
        <row r="3302">
          <cell r="A3302" t="str">
            <v>FG-ZAO-ZAO-AS-0068</v>
          </cell>
          <cell r="B3302" t="str">
            <v>CINT</v>
          </cell>
          <cell r="C3302" t="str">
            <v/>
          </cell>
          <cell r="D3302" t="str">
            <v>TEATRO S 11 COVER FABRIC LIGHTRED 26-22</v>
          </cell>
          <cell r="E3302">
            <v>44769</v>
          </cell>
          <cell r="F3302" t="str">
            <v>FERF</v>
          </cell>
          <cell r="G3302" t="str">
            <v>CI_ZAO</v>
          </cell>
          <cell r="H3302" t="str">
            <v>PC</v>
          </cell>
          <cell r="I3302" t="str">
            <v>CPR</v>
          </cell>
          <cell r="J3302" t="str">
            <v/>
          </cell>
          <cell r="K3302" t="str">
            <v>M0</v>
          </cell>
          <cell r="L3302" t="str">
            <v>7915</v>
          </cell>
          <cell r="M3302" t="str">
            <v>V</v>
          </cell>
          <cell r="N3302">
            <v>717100</v>
          </cell>
        </row>
        <row r="3303">
          <cell r="A3303" t="str">
            <v>FG-ZAO-ZAO-AS-0069</v>
          </cell>
          <cell r="B3303" t="str">
            <v>CINT</v>
          </cell>
          <cell r="C3303" t="str">
            <v/>
          </cell>
          <cell r="D3303" t="str">
            <v>TEATRO S 11 FABRIC BROWN</v>
          </cell>
          <cell r="E3303">
            <v>44769</v>
          </cell>
          <cell r="F3303" t="str">
            <v>FERF</v>
          </cell>
          <cell r="G3303" t="str">
            <v>CI_ZAO</v>
          </cell>
          <cell r="H3303" t="str">
            <v>PC</v>
          </cell>
          <cell r="I3303" t="str">
            <v>CPR</v>
          </cell>
          <cell r="J3303" t="str">
            <v/>
          </cell>
          <cell r="K3303" t="str">
            <v>M0</v>
          </cell>
          <cell r="L3303" t="str">
            <v>7915</v>
          </cell>
          <cell r="M3303" t="str">
            <v>V</v>
          </cell>
          <cell r="N3303">
            <v>717100</v>
          </cell>
        </row>
        <row r="3304">
          <cell r="A3304" t="str">
            <v>FG-ZAO-ZAO-AS-0070</v>
          </cell>
          <cell r="B3304" t="str">
            <v>CINT</v>
          </cell>
          <cell r="C3304" t="str">
            <v/>
          </cell>
          <cell r="D3304" t="str">
            <v>TEATRO S 11 FABRIC GREY</v>
          </cell>
          <cell r="E3304">
            <v>44769</v>
          </cell>
          <cell r="F3304" t="str">
            <v>FERF</v>
          </cell>
          <cell r="G3304" t="str">
            <v>CI_ZAO</v>
          </cell>
          <cell r="H3304" t="str">
            <v>PC</v>
          </cell>
          <cell r="I3304" t="str">
            <v>CPR</v>
          </cell>
          <cell r="J3304" t="str">
            <v/>
          </cell>
          <cell r="K3304" t="str">
            <v>M0</v>
          </cell>
          <cell r="L3304" t="str">
            <v>7915</v>
          </cell>
          <cell r="M3304" t="str">
            <v>V</v>
          </cell>
          <cell r="N3304">
            <v>717100</v>
          </cell>
        </row>
        <row r="3305">
          <cell r="A3305" t="str">
            <v>FG-ZAO-ZAO-AS-0071</v>
          </cell>
          <cell r="B3305" t="str">
            <v>CINT</v>
          </cell>
          <cell r="C3305" t="str">
            <v/>
          </cell>
          <cell r="D3305" t="str">
            <v>TEATRO S 09 FABRIC RED</v>
          </cell>
          <cell r="E3305">
            <v>0</v>
          </cell>
          <cell r="F3305" t="str">
            <v>FERF</v>
          </cell>
          <cell r="G3305" t="str">
            <v>CI_ZAO</v>
          </cell>
          <cell r="H3305" t="str">
            <v>PC</v>
          </cell>
          <cell r="I3305" t="str">
            <v>CPR</v>
          </cell>
          <cell r="J3305" t="str">
            <v/>
          </cell>
          <cell r="K3305" t="str">
            <v>M0</v>
          </cell>
          <cell r="L3305" t="str">
            <v>7915</v>
          </cell>
          <cell r="M3305" t="str">
            <v>V</v>
          </cell>
          <cell r="N3305">
            <v>2287050</v>
          </cell>
        </row>
        <row r="3306">
          <cell r="A3306" t="str">
            <v>FG-ZAO-ZAO-AS-0072</v>
          </cell>
          <cell r="B3306" t="str">
            <v>CINT</v>
          </cell>
          <cell r="C3306" t="str">
            <v/>
          </cell>
          <cell r="D3306" t="str">
            <v>TEATRO S 09 FABRIC BLUE</v>
          </cell>
          <cell r="E3306">
            <v>44769</v>
          </cell>
          <cell r="F3306" t="str">
            <v>FERF</v>
          </cell>
          <cell r="G3306" t="str">
            <v>CI_ZAO</v>
          </cell>
          <cell r="H3306" t="str">
            <v>PC</v>
          </cell>
          <cell r="I3306" t="str">
            <v>CPR</v>
          </cell>
          <cell r="J3306" t="str">
            <v/>
          </cell>
          <cell r="K3306" t="str">
            <v>M0</v>
          </cell>
          <cell r="L3306" t="str">
            <v>7915</v>
          </cell>
          <cell r="M3306" t="str">
            <v>V</v>
          </cell>
          <cell r="N3306">
            <v>959494</v>
          </cell>
        </row>
        <row r="3307">
          <cell r="A3307" t="str">
            <v>FG-ZAO-ZAO-AS-0073</v>
          </cell>
          <cell r="B3307" t="str">
            <v>CINT</v>
          </cell>
          <cell r="C3307" t="str">
            <v/>
          </cell>
          <cell r="D3307" t="str">
            <v>TEATRO S 15 FABRIC RED</v>
          </cell>
          <cell r="E3307">
            <v>44769</v>
          </cell>
          <cell r="F3307" t="str">
            <v>FERF</v>
          </cell>
          <cell r="G3307" t="str">
            <v>CI_ZAO</v>
          </cell>
          <cell r="H3307" t="str">
            <v>PC</v>
          </cell>
          <cell r="I3307" t="str">
            <v>CPR</v>
          </cell>
          <cell r="J3307" t="str">
            <v/>
          </cell>
          <cell r="K3307" t="str">
            <v>M0</v>
          </cell>
          <cell r="L3307" t="str">
            <v>7915</v>
          </cell>
          <cell r="M3307" t="str">
            <v>V</v>
          </cell>
          <cell r="N3307">
            <v>752600</v>
          </cell>
        </row>
        <row r="3308">
          <cell r="A3308" t="str">
            <v>FG-ZAO-ZAO-AS-0074</v>
          </cell>
          <cell r="B3308" t="str">
            <v>CINT</v>
          </cell>
          <cell r="C3308" t="str">
            <v/>
          </cell>
          <cell r="D3308" t="str">
            <v>TEATRO S 15 FABRIC BLUE</v>
          </cell>
          <cell r="E3308">
            <v>44769</v>
          </cell>
          <cell r="F3308" t="str">
            <v>FERF</v>
          </cell>
          <cell r="G3308" t="str">
            <v>CI_ZAO</v>
          </cell>
          <cell r="H3308" t="str">
            <v>PC</v>
          </cell>
          <cell r="I3308" t="str">
            <v>CPR</v>
          </cell>
          <cell r="J3308" t="str">
            <v/>
          </cell>
          <cell r="K3308" t="str">
            <v>M0</v>
          </cell>
          <cell r="L3308" t="str">
            <v>7915</v>
          </cell>
          <cell r="M3308" t="str">
            <v>V</v>
          </cell>
          <cell r="N3308">
            <v>752600</v>
          </cell>
        </row>
        <row r="3309">
          <cell r="A3309" t="str">
            <v>FG-ZAO-ZAO-AS-0075</v>
          </cell>
          <cell r="B3309" t="str">
            <v>CINT</v>
          </cell>
          <cell r="C3309" t="str">
            <v/>
          </cell>
          <cell r="D3309" t="str">
            <v>TEATRO S 09 FABRIC TOSCA</v>
          </cell>
          <cell r="E3309">
            <v>44769</v>
          </cell>
          <cell r="F3309" t="str">
            <v>FERF</v>
          </cell>
          <cell r="G3309" t="str">
            <v>CI_ZAO</v>
          </cell>
          <cell r="H3309" t="str">
            <v>PC</v>
          </cell>
          <cell r="I3309" t="str">
            <v>CPR</v>
          </cell>
          <cell r="J3309" t="str">
            <v/>
          </cell>
          <cell r="K3309" t="str">
            <v>M0</v>
          </cell>
          <cell r="L3309" t="str">
            <v>7915</v>
          </cell>
          <cell r="M3309" t="str">
            <v>V</v>
          </cell>
          <cell r="N3309">
            <v>717100</v>
          </cell>
        </row>
        <row r="3310">
          <cell r="A3310" t="str">
            <v>FG-ZAO-ZAO-AS-0076</v>
          </cell>
          <cell r="B3310" t="str">
            <v>CINT</v>
          </cell>
          <cell r="C3310" t="str">
            <v/>
          </cell>
          <cell r="D3310" t="str">
            <v>TEATRO S 15 FABRIC GREY</v>
          </cell>
          <cell r="E3310">
            <v>44769</v>
          </cell>
          <cell r="F3310" t="str">
            <v>FERF</v>
          </cell>
          <cell r="G3310" t="str">
            <v>CI_ZAO</v>
          </cell>
          <cell r="H3310" t="str">
            <v>PC</v>
          </cell>
          <cell r="I3310" t="str">
            <v>CPR</v>
          </cell>
          <cell r="J3310" t="str">
            <v/>
          </cell>
          <cell r="K3310" t="str">
            <v>M0</v>
          </cell>
          <cell r="L3310" t="str">
            <v>7915</v>
          </cell>
          <cell r="M3310" t="str">
            <v>V</v>
          </cell>
          <cell r="N3310">
            <v>717100</v>
          </cell>
        </row>
        <row r="3311">
          <cell r="A3311" t="str">
            <v>FG-ZAO-ZAO-AS-0077</v>
          </cell>
          <cell r="B3311" t="str">
            <v>CINT</v>
          </cell>
          <cell r="C3311" t="str">
            <v/>
          </cell>
          <cell r="D3311" t="str">
            <v>TEATRO S 11 FABRIC GREEN</v>
          </cell>
          <cell r="E3311">
            <v>44769</v>
          </cell>
          <cell r="F3311" t="str">
            <v>FERF</v>
          </cell>
          <cell r="G3311" t="str">
            <v>CI_ZAO</v>
          </cell>
          <cell r="H3311" t="str">
            <v>PC</v>
          </cell>
          <cell r="I3311" t="str">
            <v>CPR</v>
          </cell>
          <cell r="J3311" t="str">
            <v/>
          </cell>
          <cell r="K3311" t="str">
            <v>M0</v>
          </cell>
          <cell r="L3311" t="str">
            <v>7915</v>
          </cell>
          <cell r="M3311" t="str">
            <v>V</v>
          </cell>
          <cell r="N3311">
            <v>717100</v>
          </cell>
        </row>
        <row r="3312">
          <cell r="A3312" t="str">
            <v>FG-ZAO-ZAO-AS-0078</v>
          </cell>
          <cell r="B3312" t="str">
            <v>CINT</v>
          </cell>
          <cell r="C3312" t="str">
            <v/>
          </cell>
          <cell r="D3312" t="str">
            <v>TEATRO S 11 FABRIC RED</v>
          </cell>
          <cell r="E3312">
            <v>44749</v>
          </cell>
          <cell r="F3312" t="str">
            <v>FERF</v>
          </cell>
          <cell r="G3312" t="str">
            <v>CI_ZAO</v>
          </cell>
          <cell r="H3312" t="str">
            <v>PC</v>
          </cell>
          <cell r="I3312" t="str">
            <v>CPR</v>
          </cell>
          <cell r="J3312" t="str">
            <v/>
          </cell>
          <cell r="K3312" t="str">
            <v>M0</v>
          </cell>
          <cell r="L3312" t="str">
            <v>7915</v>
          </cell>
          <cell r="M3312" t="str">
            <v>V</v>
          </cell>
          <cell r="N3312">
            <v>764694</v>
          </cell>
        </row>
        <row r="3313">
          <cell r="A3313" t="str">
            <v>FG-ZAO-ZAO-AS-0079</v>
          </cell>
          <cell r="B3313" t="str">
            <v>CINT</v>
          </cell>
          <cell r="C3313" t="str">
            <v/>
          </cell>
          <cell r="D3313" t="str">
            <v>TEATRO S 11 FABRIC BLUE</v>
          </cell>
          <cell r="E3313">
            <v>44769</v>
          </cell>
          <cell r="F3313" t="str">
            <v>FERF</v>
          </cell>
          <cell r="G3313" t="str">
            <v>CI_ZAO</v>
          </cell>
          <cell r="H3313" t="str">
            <v>PC</v>
          </cell>
          <cell r="I3313" t="str">
            <v>CPR</v>
          </cell>
          <cell r="J3313" t="str">
            <v/>
          </cell>
          <cell r="K3313" t="str">
            <v>M0</v>
          </cell>
          <cell r="L3313" t="str">
            <v>7915</v>
          </cell>
          <cell r="M3313" t="str">
            <v>V</v>
          </cell>
          <cell r="N3313">
            <v>497000</v>
          </cell>
        </row>
        <row r="3314">
          <cell r="A3314" t="str">
            <v>FG-ZAO-ZAO-AS-0080</v>
          </cell>
          <cell r="B3314" t="str">
            <v>CINT</v>
          </cell>
          <cell r="C3314" t="str">
            <v/>
          </cell>
          <cell r="D3314" t="str">
            <v>TEATRO S 11 COVER FABRIC MAROON 26-23</v>
          </cell>
          <cell r="E3314">
            <v>44769</v>
          </cell>
          <cell r="F3314" t="str">
            <v>FERF</v>
          </cell>
          <cell r="G3314" t="str">
            <v>CI_ZAO</v>
          </cell>
          <cell r="H3314" t="str">
            <v>PC</v>
          </cell>
          <cell r="I3314" t="str">
            <v>CPR</v>
          </cell>
          <cell r="J3314" t="str">
            <v/>
          </cell>
          <cell r="K3314" t="str">
            <v>M0</v>
          </cell>
          <cell r="L3314" t="str">
            <v>7915</v>
          </cell>
          <cell r="M3314" t="str">
            <v>V</v>
          </cell>
          <cell r="N3314">
            <v>717100</v>
          </cell>
        </row>
        <row r="3315">
          <cell r="A3315" t="str">
            <v>FG-ZAO-ZAO-AS-0081</v>
          </cell>
          <cell r="B3315" t="str">
            <v>CINT</v>
          </cell>
          <cell r="C3315" t="str">
            <v/>
          </cell>
          <cell r="D3315" t="str">
            <v>TEATRO S 11 ORANGE (Y03-2 UPRGRADE VERSI</v>
          </cell>
          <cell r="E3315">
            <v>44769</v>
          </cell>
          <cell r="F3315" t="str">
            <v>FERF</v>
          </cell>
          <cell r="G3315" t="str">
            <v>CI_ZAO</v>
          </cell>
          <cell r="H3315" t="str">
            <v>PC</v>
          </cell>
          <cell r="I3315" t="str">
            <v>CPR</v>
          </cell>
          <cell r="J3315" t="str">
            <v/>
          </cell>
          <cell r="K3315" t="str">
            <v>M0</v>
          </cell>
          <cell r="L3315" t="str">
            <v>7915</v>
          </cell>
          <cell r="M3315" t="str">
            <v>V</v>
          </cell>
          <cell r="N3315">
            <v>887500</v>
          </cell>
        </row>
        <row r="3316">
          <cell r="A3316" t="str">
            <v>FG-ZAO-ZAO-AS-0082</v>
          </cell>
          <cell r="B3316" t="str">
            <v>CINT</v>
          </cell>
          <cell r="C3316" t="str">
            <v/>
          </cell>
          <cell r="D3316" t="str">
            <v>TEATRO S 11 BLUE (Y75-2 UPRGRADE VERSION</v>
          </cell>
          <cell r="E3316">
            <v>44769</v>
          </cell>
          <cell r="F3316" t="str">
            <v>FERF</v>
          </cell>
          <cell r="G3316" t="str">
            <v>CI_ZAO</v>
          </cell>
          <cell r="H3316" t="str">
            <v>PC</v>
          </cell>
          <cell r="I3316" t="str">
            <v>CPR</v>
          </cell>
          <cell r="J3316" t="str">
            <v/>
          </cell>
          <cell r="K3316" t="str">
            <v>M0</v>
          </cell>
          <cell r="L3316" t="str">
            <v>7915</v>
          </cell>
          <cell r="M3316" t="str">
            <v>V</v>
          </cell>
          <cell r="N3316">
            <v>717100</v>
          </cell>
        </row>
        <row r="3317">
          <cell r="A3317" t="str">
            <v>FG-ZAO-ZAO-AS-0083</v>
          </cell>
          <cell r="B3317" t="str">
            <v>CINT</v>
          </cell>
          <cell r="C3317" t="str">
            <v/>
          </cell>
          <cell r="D3317" t="str">
            <v>TEATRO S 11 MAROON (Y01-2 UPRGRADE VERSI</v>
          </cell>
          <cell r="E3317">
            <v>44769</v>
          </cell>
          <cell r="F3317" t="str">
            <v>FERF</v>
          </cell>
          <cell r="G3317" t="str">
            <v>CI_ZAO</v>
          </cell>
          <cell r="H3317" t="str">
            <v>PC</v>
          </cell>
          <cell r="I3317" t="str">
            <v>CPR</v>
          </cell>
          <cell r="J3317" t="str">
            <v/>
          </cell>
          <cell r="K3317" t="str">
            <v>M0</v>
          </cell>
          <cell r="L3317" t="str">
            <v>7915</v>
          </cell>
          <cell r="M3317" t="str">
            <v>V</v>
          </cell>
          <cell r="N3317">
            <v>717100</v>
          </cell>
        </row>
        <row r="3318">
          <cell r="A3318" t="str">
            <v>FG-ZAO-ZAO-AS-0085</v>
          </cell>
          <cell r="B3318" t="str">
            <v>CINT</v>
          </cell>
          <cell r="C3318" t="str">
            <v/>
          </cell>
          <cell r="D3318" t="str">
            <v>TRAVLER BLACK</v>
          </cell>
          <cell r="E3318">
            <v>44847</v>
          </cell>
          <cell r="F3318" t="str">
            <v>FERF</v>
          </cell>
          <cell r="G3318" t="str">
            <v>CI_ZAO</v>
          </cell>
          <cell r="H3318" t="str">
            <v>PC</v>
          </cell>
          <cell r="I3318" t="str">
            <v>CPR</v>
          </cell>
          <cell r="J3318" t="str">
            <v/>
          </cell>
          <cell r="K3318" t="str">
            <v>M0</v>
          </cell>
          <cell r="L3318" t="str">
            <v>7915</v>
          </cell>
          <cell r="M3318" t="str">
            <v>S</v>
          </cell>
          <cell r="N3318">
            <v>702816</v>
          </cell>
        </row>
        <row r="3319">
          <cell r="A3319" t="str">
            <v>FG-ZAO-ZAO-AS-0086</v>
          </cell>
          <cell r="B3319" t="str">
            <v>CINT</v>
          </cell>
          <cell r="C3319" t="str">
            <v/>
          </cell>
          <cell r="D3319" t="str">
            <v>TRAVLER RED</v>
          </cell>
          <cell r="E3319">
            <v>44834</v>
          </cell>
          <cell r="F3319" t="str">
            <v>FERF</v>
          </cell>
          <cell r="G3319" t="str">
            <v>CI_ZAO</v>
          </cell>
          <cell r="H3319" t="str">
            <v>PC</v>
          </cell>
          <cell r="I3319" t="str">
            <v>CPR</v>
          </cell>
          <cell r="J3319" t="str">
            <v/>
          </cell>
          <cell r="K3319" t="str">
            <v>M0</v>
          </cell>
          <cell r="L3319" t="str">
            <v>7915</v>
          </cell>
          <cell r="M3319" t="str">
            <v>S</v>
          </cell>
          <cell r="N3319">
            <v>610600</v>
          </cell>
        </row>
        <row r="3320">
          <cell r="A3320" t="str">
            <v>FG-ZAO-ZAO-AS-0087</v>
          </cell>
          <cell r="B3320" t="str">
            <v>CINT</v>
          </cell>
          <cell r="C3320" t="str">
            <v/>
          </cell>
          <cell r="D3320" t="str">
            <v>VISSIO BLACK</v>
          </cell>
          <cell r="E3320">
            <v>44825</v>
          </cell>
          <cell r="F3320" t="str">
            <v>FERF</v>
          </cell>
          <cell r="G3320" t="str">
            <v>CI_ZAO</v>
          </cell>
          <cell r="H3320" t="str">
            <v>PC</v>
          </cell>
          <cell r="I3320" t="str">
            <v>CPR</v>
          </cell>
          <cell r="J3320" t="str">
            <v/>
          </cell>
          <cell r="K3320" t="str">
            <v>M0</v>
          </cell>
          <cell r="L3320" t="str">
            <v>7915</v>
          </cell>
          <cell r="M3320" t="str">
            <v>S</v>
          </cell>
          <cell r="N3320">
            <v>674217</v>
          </cell>
        </row>
        <row r="3321">
          <cell r="A3321" t="str">
            <v>FG-ZAO-ZAO-AS-0088</v>
          </cell>
          <cell r="B3321" t="str">
            <v>CINT</v>
          </cell>
          <cell r="C3321" t="str">
            <v/>
          </cell>
          <cell r="D3321" t="str">
            <v>WINNER BLACK</v>
          </cell>
          <cell r="E3321">
            <v>44784</v>
          </cell>
          <cell r="F3321" t="str">
            <v>FERF</v>
          </cell>
          <cell r="G3321" t="str">
            <v>CI_ZAO</v>
          </cell>
          <cell r="H3321" t="str">
            <v>PC</v>
          </cell>
          <cell r="I3321" t="str">
            <v>CPR</v>
          </cell>
          <cell r="J3321" t="str">
            <v/>
          </cell>
          <cell r="K3321" t="str">
            <v>M0</v>
          </cell>
          <cell r="L3321" t="str">
            <v>7915</v>
          </cell>
          <cell r="M3321" t="str">
            <v>S</v>
          </cell>
          <cell r="N3321">
            <v>390950</v>
          </cell>
        </row>
        <row r="3322">
          <cell r="A3322" t="str">
            <v>FG-ZAO-ZAO-AS-0089</v>
          </cell>
          <cell r="B3322" t="str">
            <v>CINT</v>
          </cell>
          <cell r="C3322" t="str">
            <v/>
          </cell>
          <cell r="D3322" t="str">
            <v>WINNER BLUE</v>
          </cell>
          <cell r="E3322">
            <v>44797</v>
          </cell>
          <cell r="F3322" t="str">
            <v>FERF</v>
          </cell>
          <cell r="G3322" t="str">
            <v>CI_ZAO</v>
          </cell>
          <cell r="H3322" t="str">
            <v>PC</v>
          </cell>
          <cell r="I3322" t="str">
            <v>CPR</v>
          </cell>
          <cell r="J3322" t="str">
            <v/>
          </cell>
          <cell r="K3322" t="str">
            <v>M0</v>
          </cell>
          <cell r="L3322" t="str">
            <v>7915</v>
          </cell>
          <cell r="M3322" t="str">
            <v>S</v>
          </cell>
          <cell r="N3322">
            <v>383129</v>
          </cell>
        </row>
        <row r="3323">
          <cell r="A3323" t="str">
            <v>FG-ZAO-ZAO-AS-0090</v>
          </cell>
          <cell r="B3323" t="str">
            <v>CINT</v>
          </cell>
          <cell r="C3323" t="str">
            <v/>
          </cell>
          <cell r="D3323" t="str">
            <v>WINNER RED</v>
          </cell>
          <cell r="E3323">
            <v>44847</v>
          </cell>
          <cell r="F3323" t="str">
            <v>FERF</v>
          </cell>
          <cell r="G3323" t="str">
            <v>CI_ZAO</v>
          </cell>
          <cell r="H3323" t="str">
            <v>PC</v>
          </cell>
          <cell r="I3323" t="str">
            <v>CPR</v>
          </cell>
          <cell r="J3323" t="str">
            <v/>
          </cell>
          <cell r="K3323" t="str">
            <v>M0</v>
          </cell>
          <cell r="L3323" t="str">
            <v>7915</v>
          </cell>
          <cell r="M3323" t="str">
            <v>S</v>
          </cell>
          <cell r="N3323">
            <v>383129</v>
          </cell>
        </row>
        <row r="3324">
          <cell r="A3324" t="str">
            <v>FG-ZAO-ZAO-AS-0091</v>
          </cell>
          <cell r="B3324" t="str">
            <v>CINT</v>
          </cell>
          <cell r="C3324" t="str">
            <v/>
          </cell>
          <cell r="D3324" t="str">
            <v>PATRON BLACK</v>
          </cell>
          <cell r="E3324">
            <v>44797</v>
          </cell>
          <cell r="F3324" t="str">
            <v>FERF</v>
          </cell>
          <cell r="G3324" t="str">
            <v>CI_ZAO</v>
          </cell>
          <cell r="H3324" t="str">
            <v>PC</v>
          </cell>
          <cell r="I3324" t="str">
            <v>CPR</v>
          </cell>
          <cell r="J3324" t="str">
            <v/>
          </cell>
          <cell r="K3324" t="str">
            <v>M0</v>
          </cell>
          <cell r="L3324" t="str">
            <v>7915</v>
          </cell>
          <cell r="M3324" t="str">
            <v>S</v>
          </cell>
          <cell r="N3324">
            <v>2781350</v>
          </cell>
        </row>
        <row r="3325">
          <cell r="A3325" t="str">
            <v>FG-ZAO-ZAO-AS-0092</v>
          </cell>
          <cell r="B3325" t="str">
            <v>CINT</v>
          </cell>
          <cell r="C3325" t="str">
            <v/>
          </cell>
          <cell r="D3325" t="str">
            <v>PRADIO BLACK</v>
          </cell>
          <cell r="E3325">
            <v>44784</v>
          </cell>
          <cell r="F3325" t="str">
            <v>FERF</v>
          </cell>
          <cell r="G3325" t="str">
            <v>CI_ZAO</v>
          </cell>
          <cell r="H3325" t="str">
            <v>PC</v>
          </cell>
          <cell r="I3325" t="str">
            <v>CPR</v>
          </cell>
          <cell r="J3325" t="str">
            <v/>
          </cell>
          <cell r="K3325" t="str">
            <v>M0</v>
          </cell>
          <cell r="L3325" t="str">
            <v>7915</v>
          </cell>
          <cell r="M3325" t="str">
            <v>S</v>
          </cell>
          <cell r="N3325">
            <v>572144</v>
          </cell>
        </row>
        <row r="3326">
          <cell r="A3326" t="str">
            <v>FG-ZAO-ZAO-AS-0093</v>
          </cell>
          <cell r="B3326" t="str">
            <v>CINT</v>
          </cell>
          <cell r="C3326" t="str">
            <v/>
          </cell>
          <cell r="D3326" t="str">
            <v>PRADIO BLUE</v>
          </cell>
          <cell r="E3326">
            <v>44834</v>
          </cell>
          <cell r="F3326" t="str">
            <v>FERF</v>
          </cell>
          <cell r="G3326" t="str">
            <v>CI_ZAO</v>
          </cell>
          <cell r="H3326" t="str">
            <v>PC</v>
          </cell>
          <cell r="I3326" t="str">
            <v>CPR</v>
          </cell>
          <cell r="J3326" t="str">
            <v/>
          </cell>
          <cell r="K3326" t="str">
            <v>M0</v>
          </cell>
          <cell r="L3326" t="str">
            <v>7915</v>
          </cell>
          <cell r="M3326" t="str">
            <v>S</v>
          </cell>
          <cell r="N3326">
            <v>553900</v>
          </cell>
        </row>
        <row r="3327">
          <cell r="A3327" t="str">
            <v>FG-ZAO-ZAO-AS-0094</v>
          </cell>
          <cell r="B3327" t="str">
            <v>CINT</v>
          </cell>
          <cell r="C3327" t="str">
            <v/>
          </cell>
          <cell r="D3327" t="str">
            <v>PRIDE BLACK</v>
          </cell>
          <cell r="E3327">
            <v>44784</v>
          </cell>
          <cell r="F3327" t="str">
            <v>FERF</v>
          </cell>
          <cell r="G3327" t="str">
            <v>CI_ZAO</v>
          </cell>
          <cell r="H3327" t="str">
            <v>PC</v>
          </cell>
          <cell r="I3327" t="str">
            <v>CPR</v>
          </cell>
          <cell r="J3327" t="str">
            <v/>
          </cell>
          <cell r="K3327" t="str">
            <v>M0</v>
          </cell>
          <cell r="L3327" t="str">
            <v>7915</v>
          </cell>
          <cell r="M3327" t="str">
            <v>S</v>
          </cell>
          <cell r="N3327">
            <v>502364</v>
          </cell>
        </row>
        <row r="3328">
          <cell r="A3328" t="str">
            <v>FG-ZAO-ZAO-AS-0095</v>
          </cell>
          <cell r="B3328" t="str">
            <v>CINT</v>
          </cell>
          <cell r="C3328" t="str">
            <v/>
          </cell>
          <cell r="D3328" t="str">
            <v>PRIDE BLUE</v>
          </cell>
          <cell r="E3328">
            <v>44784</v>
          </cell>
          <cell r="F3328" t="str">
            <v>FERF</v>
          </cell>
          <cell r="G3328" t="str">
            <v>CI_ZAO</v>
          </cell>
          <cell r="H3328" t="str">
            <v>PC</v>
          </cell>
          <cell r="I3328" t="str">
            <v>CPR</v>
          </cell>
          <cell r="J3328" t="str">
            <v/>
          </cell>
          <cell r="K3328" t="str">
            <v>M0</v>
          </cell>
          <cell r="L3328" t="str">
            <v>7915</v>
          </cell>
          <cell r="M3328" t="str">
            <v>S</v>
          </cell>
          <cell r="N3328">
            <v>502408</v>
          </cell>
        </row>
        <row r="3329">
          <cell r="A3329" t="str">
            <v>FG-ZAO-ZAO-AS-0096</v>
          </cell>
          <cell r="B3329" t="str">
            <v>CINT</v>
          </cell>
          <cell r="C3329" t="str">
            <v/>
          </cell>
          <cell r="D3329" t="str">
            <v>LUXUS BLACK</v>
          </cell>
          <cell r="E3329">
            <v>44966</v>
          </cell>
          <cell r="F3329" t="str">
            <v>FERF</v>
          </cell>
          <cell r="G3329" t="str">
            <v>CI_ZAO</v>
          </cell>
          <cell r="H3329" t="str">
            <v>PC</v>
          </cell>
          <cell r="I3329" t="str">
            <v>CPR</v>
          </cell>
          <cell r="J3329" t="str">
            <v/>
          </cell>
          <cell r="K3329" t="str">
            <v>M0</v>
          </cell>
          <cell r="L3329" t="str">
            <v>7915</v>
          </cell>
          <cell r="M3329" t="str">
            <v>S</v>
          </cell>
          <cell r="N3329">
            <v>843796</v>
          </cell>
        </row>
        <row r="3330">
          <cell r="A3330" t="str">
            <v>FG-ZAO-ZAO-AS-0097</v>
          </cell>
          <cell r="B3330" t="str">
            <v>CINT</v>
          </cell>
          <cell r="C3330" t="str">
            <v/>
          </cell>
          <cell r="D3330" t="str">
            <v>BIONA BLACK</v>
          </cell>
          <cell r="E3330">
            <v>44966</v>
          </cell>
          <cell r="F3330" t="str">
            <v>FERF</v>
          </cell>
          <cell r="G3330" t="str">
            <v>CI_ZAO</v>
          </cell>
          <cell r="H3330" t="str">
            <v>PC</v>
          </cell>
          <cell r="I3330" t="str">
            <v>CPR</v>
          </cell>
          <cell r="J3330" t="str">
            <v/>
          </cell>
          <cell r="K3330" t="str">
            <v>M0</v>
          </cell>
          <cell r="L3330" t="str">
            <v>7915</v>
          </cell>
          <cell r="M3330" t="str">
            <v>S</v>
          </cell>
          <cell r="N3330">
            <v>304527</v>
          </cell>
        </row>
        <row r="3331">
          <cell r="A3331" t="str">
            <v>FG-ZAO-ZAO-AS-0098</v>
          </cell>
          <cell r="B3331" t="str">
            <v>CINT</v>
          </cell>
          <cell r="C3331" t="str">
            <v/>
          </cell>
          <cell r="D3331" t="str">
            <v>KENKO BLACK</v>
          </cell>
          <cell r="E3331">
            <v>44847</v>
          </cell>
          <cell r="F3331" t="str">
            <v>FERF</v>
          </cell>
          <cell r="G3331" t="str">
            <v>CI_ZAO</v>
          </cell>
          <cell r="H3331" t="str">
            <v>PC</v>
          </cell>
          <cell r="I3331" t="str">
            <v>CPR</v>
          </cell>
          <cell r="J3331" t="str">
            <v/>
          </cell>
          <cell r="K3331" t="str">
            <v>M0</v>
          </cell>
          <cell r="L3331" t="str">
            <v>7915</v>
          </cell>
          <cell r="M3331" t="str">
            <v>S</v>
          </cell>
          <cell r="N3331">
            <v>258850</v>
          </cell>
        </row>
        <row r="3332">
          <cell r="A3332" t="str">
            <v>FG-ZAO-ZAO-AS-0099</v>
          </cell>
          <cell r="B3332" t="str">
            <v>CINT</v>
          </cell>
          <cell r="C3332" t="str">
            <v/>
          </cell>
          <cell r="D3332" t="str">
            <v>RAINA BLACK</v>
          </cell>
          <cell r="E3332">
            <v>44966</v>
          </cell>
          <cell r="F3332" t="str">
            <v>FERF</v>
          </cell>
          <cell r="G3332" t="str">
            <v>CI_ZAO</v>
          </cell>
          <cell r="H3332" t="str">
            <v>PC</v>
          </cell>
          <cell r="I3332" t="str">
            <v>CPR</v>
          </cell>
          <cell r="J3332" t="str">
            <v/>
          </cell>
          <cell r="K3332" t="str">
            <v>M0</v>
          </cell>
          <cell r="L3332" t="str">
            <v>7915</v>
          </cell>
          <cell r="M3332" t="str">
            <v>S</v>
          </cell>
          <cell r="N3332">
            <v>497715</v>
          </cell>
        </row>
        <row r="3333">
          <cell r="A3333" t="str">
            <v>FG-ZAO-ZAO-AS-0100</v>
          </cell>
          <cell r="B3333" t="str">
            <v>CINT</v>
          </cell>
          <cell r="C3333" t="str">
            <v/>
          </cell>
          <cell r="D3333" t="str">
            <v>RAINA RED</v>
          </cell>
          <cell r="E3333">
            <v>44834</v>
          </cell>
          <cell r="F3333" t="str">
            <v>FERF</v>
          </cell>
          <cell r="G3333" t="str">
            <v>CI_ZAO</v>
          </cell>
          <cell r="H3333" t="str">
            <v>PC</v>
          </cell>
          <cell r="I3333" t="str">
            <v>CPR</v>
          </cell>
          <cell r="J3333" t="str">
            <v/>
          </cell>
          <cell r="K3333" t="str">
            <v>M0</v>
          </cell>
          <cell r="L3333" t="str">
            <v>7915</v>
          </cell>
          <cell r="M3333" t="str">
            <v>S</v>
          </cell>
          <cell r="N3333">
            <v>232000</v>
          </cell>
        </row>
        <row r="3334">
          <cell r="A3334" t="str">
            <v>FG-ZAO-ZAO-AS-0101</v>
          </cell>
          <cell r="B3334" t="str">
            <v>CINT</v>
          </cell>
          <cell r="C3334" t="str">
            <v/>
          </cell>
          <cell r="D3334" t="str">
            <v>RAINA BLUE</v>
          </cell>
          <cell r="E3334">
            <v>44834</v>
          </cell>
          <cell r="F3334" t="str">
            <v>FERF</v>
          </cell>
          <cell r="G3334" t="str">
            <v>CI_ZAO</v>
          </cell>
          <cell r="H3334" t="str">
            <v>PC</v>
          </cell>
          <cell r="I3334" t="str">
            <v>CPR</v>
          </cell>
          <cell r="J3334" t="str">
            <v/>
          </cell>
          <cell r="K3334" t="str">
            <v>M0</v>
          </cell>
          <cell r="L3334" t="str">
            <v>7915</v>
          </cell>
          <cell r="M3334" t="str">
            <v>S</v>
          </cell>
          <cell r="N3334">
            <v>232000</v>
          </cell>
        </row>
        <row r="3335">
          <cell r="A3335" t="str">
            <v>FG-ZAO-ZAO-AS-0102</v>
          </cell>
          <cell r="B3335" t="str">
            <v>CINT</v>
          </cell>
          <cell r="C3335" t="str">
            <v/>
          </cell>
          <cell r="D3335" t="str">
            <v>SOLUCIA BLACK</v>
          </cell>
          <cell r="E3335">
            <v>44834</v>
          </cell>
          <cell r="F3335" t="str">
            <v>FERF</v>
          </cell>
          <cell r="G3335" t="str">
            <v>CI_ZAO</v>
          </cell>
          <cell r="H3335" t="str">
            <v>PC</v>
          </cell>
          <cell r="I3335" t="str">
            <v>CPR</v>
          </cell>
          <cell r="J3335" t="str">
            <v/>
          </cell>
          <cell r="K3335" t="str">
            <v>M0</v>
          </cell>
          <cell r="L3335" t="str">
            <v>7915</v>
          </cell>
          <cell r="M3335" t="str">
            <v>S</v>
          </cell>
          <cell r="N3335">
            <v>159500</v>
          </cell>
        </row>
        <row r="3336">
          <cell r="A3336" t="str">
            <v>FG-ZAO-ZAO-AS-0103</v>
          </cell>
          <cell r="B3336" t="str">
            <v>CINT</v>
          </cell>
          <cell r="C3336" t="str">
            <v/>
          </cell>
          <cell r="D3336" t="str">
            <v>SOLUCIA RED</v>
          </cell>
          <cell r="E3336">
            <v>44834</v>
          </cell>
          <cell r="F3336" t="str">
            <v>FERF</v>
          </cell>
          <cell r="G3336" t="str">
            <v>CI_ZAO</v>
          </cell>
          <cell r="H3336" t="str">
            <v>PC</v>
          </cell>
          <cell r="I3336" t="str">
            <v>CPR</v>
          </cell>
          <cell r="J3336" t="str">
            <v/>
          </cell>
          <cell r="K3336" t="str">
            <v>M0</v>
          </cell>
          <cell r="L3336" t="str">
            <v>7915</v>
          </cell>
          <cell r="M3336" t="str">
            <v>S</v>
          </cell>
          <cell r="N3336">
            <v>159500</v>
          </cell>
        </row>
        <row r="3337">
          <cell r="A3337" t="str">
            <v>FG-ZAO-ZAO-AS-0104</v>
          </cell>
          <cell r="B3337" t="str">
            <v>CINT</v>
          </cell>
          <cell r="C3337" t="str">
            <v/>
          </cell>
          <cell r="D3337" t="str">
            <v>SOLUCIA BLUE</v>
          </cell>
          <cell r="E3337">
            <v>44834</v>
          </cell>
          <cell r="F3337" t="str">
            <v>FERF</v>
          </cell>
          <cell r="G3337" t="str">
            <v>CI_ZAO</v>
          </cell>
          <cell r="H3337" t="str">
            <v>PC</v>
          </cell>
          <cell r="I3337" t="str">
            <v>CPR</v>
          </cell>
          <cell r="J3337" t="str">
            <v/>
          </cell>
          <cell r="K3337" t="str">
            <v>M0</v>
          </cell>
          <cell r="L3337" t="str">
            <v>7915</v>
          </cell>
          <cell r="M3337" t="str">
            <v>S</v>
          </cell>
          <cell r="N3337">
            <v>159500</v>
          </cell>
        </row>
        <row r="3338">
          <cell r="A3338" t="str">
            <v>FG-ZAO-ZAO-AS-0105</v>
          </cell>
          <cell r="B3338" t="str">
            <v>CINT</v>
          </cell>
          <cell r="C3338" t="str">
            <v/>
          </cell>
          <cell r="D3338" t="str">
            <v>FITTO MH BLACK</v>
          </cell>
          <cell r="E3338">
            <v>44797</v>
          </cell>
          <cell r="F3338" t="str">
            <v>FERF</v>
          </cell>
          <cell r="G3338" t="str">
            <v>CI_ZAO</v>
          </cell>
          <cell r="H3338" t="str">
            <v>PC</v>
          </cell>
          <cell r="I3338" t="str">
            <v>CPR</v>
          </cell>
          <cell r="J3338" t="str">
            <v/>
          </cell>
          <cell r="K3338" t="str">
            <v>M0</v>
          </cell>
          <cell r="L3338" t="str">
            <v>7915</v>
          </cell>
          <cell r="M3338" t="str">
            <v>S</v>
          </cell>
          <cell r="N3338">
            <v>465729</v>
          </cell>
        </row>
        <row r="3339">
          <cell r="A3339" t="str">
            <v>FG-ZAO-ZAO-AS-0106</v>
          </cell>
          <cell r="B3339" t="str">
            <v>CINT</v>
          </cell>
          <cell r="C3339" t="str">
            <v/>
          </cell>
          <cell r="D3339" t="str">
            <v>FITTO MH BLUE</v>
          </cell>
          <cell r="E3339">
            <v>44784</v>
          </cell>
          <cell r="F3339" t="str">
            <v>FERF</v>
          </cell>
          <cell r="G3339" t="str">
            <v>CI_ZAO</v>
          </cell>
          <cell r="H3339" t="str">
            <v>PC</v>
          </cell>
          <cell r="I3339" t="str">
            <v>CPR</v>
          </cell>
          <cell r="J3339" t="str">
            <v/>
          </cell>
          <cell r="K3339" t="str">
            <v>M0</v>
          </cell>
          <cell r="L3339" t="str">
            <v>7915</v>
          </cell>
          <cell r="M3339" t="str">
            <v>S</v>
          </cell>
          <cell r="N3339">
            <v>459382</v>
          </cell>
        </row>
        <row r="3340">
          <cell r="A3340" t="str">
            <v>FG-ZAO-ZAO-AS-0107</v>
          </cell>
          <cell r="B3340" t="str">
            <v>CINT</v>
          </cell>
          <cell r="C3340" t="str">
            <v/>
          </cell>
          <cell r="D3340" t="str">
            <v>FITTO MH GREY W2</v>
          </cell>
          <cell r="E3340">
            <v>0</v>
          </cell>
          <cell r="F3340" t="str">
            <v>FERF</v>
          </cell>
          <cell r="G3340" t="str">
            <v>CI_ZAO</v>
          </cell>
          <cell r="H3340" t="str">
            <v>PC</v>
          </cell>
          <cell r="I3340" t="str">
            <v>CPR</v>
          </cell>
          <cell r="J3340" t="str">
            <v/>
          </cell>
          <cell r="K3340" t="str">
            <v>M0</v>
          </cell>
          <cell r="L3340" t="str">
            <v>7915</v>
          </cell>
          <cell r="M3340" t="str">
            <v>S</v>
          </cell>
          <cell r="N3340">
            <v>0</v>
          </cell>
        </row>
        <row r="3341">
          <cell r="A3341" t="str">
            <v>FG-ZAO-ZAO-AS-0108</v>
          </cell>
          <cell r="B3341" t="str">
            <v>CINT</v>
          </cell>
          <cell r="C3341" t="str">
            <v/>
          </cell>
          <cell r="D3341" t="str">
            <v>FITTO MH GREEN</v>
          </cell>
          <cell r="E3341">
            <v>44825</v>
          </cell>
          <cell r="F3341" t="str">
            <v>FERF</v>
          </cell>
          <cell r="G3341" t="str">
            <v>CI_ZAO</v>
          </cell>
          <cell r="H3341" t="str">
            <v>PC</v>
          </cell>
          <cell r="I3341" t="str">
            <v>CPR</v>
          </cell>
          <cell r="J3341" t="str">
            <v/>
          </cell>
          <cell r="K3341" t="str">
            <v>M0</v>
          </cell>
          <cell r="L3341" t="str">
            <v>7915</v>
          </cell>
          <cell r="M3341" t="str">
            <v>S</v>
          </cell>
          <cell r="N3341">
            <v>430794</v>
          </cell>
        </row>
        <row r="3342">
          <cell r="A3342" t="str">
            <v>FG-ZAO-ZAO-AS-0112</v>
          </cell>
          <cell r="B3342" t="str">
            <v>CINT</v>
          </cell>
          <cell r="C3342" t="str">
            <v/>
          </cell>
          <cell r="D3342" t="str">
            <v>DISCUSIO L - BLACK</v>
          </cell>
          <cell r="E3342">
            <v>44834</v>
          </cell>
          <cell r="F3342" t="str">
            <v>FERF</v>
          </cell>
          <cell r="G3342" t="str">
            <v>CI_ZAO</v>
          </cell>
          <cell r="H3342" t="str">
            <v>PC</v>
          </cell>
          <cell r="I3342" t="str">
            <v>CPR</v>
          </cell>
          <cell r="J3342" t="str">
            <v/>
          </cell>
          <cell r="K3342" t="str">
            <v>M0</v>
          </cell>
          <cell r="L3342" t="str">
            <v>7915</v>
          </cell>
          <cell r="M3342" t="str">
            <v>S</v>
          </cell>
          <cell r="N3342">
            <v>593320</v>
          </cell>
        </row>
        <row r="3343">
          <cell r="A3343" t="str">
            <v>FG-ZAO-ZAO-AS-0113</v>
          </cell>
          <cell r="B3343" t="str">
            <v>CINT</v>
          </cell>
          <cell r="C3343" t="str">
            <v/>
          </cell>
          <cell r="D3343" t="str">
            <v>GRADIO BLACK</v>
          </cell>
          <cell r="E3343">
            <v>44834</v>
          </cell>
          <cell r="F3343" t="str">
            <v>FERF</v>
          </cell>
          <cell r="G3343" t="str">
            <v>CI_ZAO</v>
          </cell>
          <cell r="H3343" t="str">
            <v>PC</v>
          </cell>
          <cell r="I3343" t="str">
            <v>CPR</v>
          </cell>
          <cell r="J3343" t="str">
            <v/>
          </cell>
          <cell r="K3343" t="str">
            <v>M0</v>
          </cell>
          <cell r="L3343" t="str">
            <v>7915</v>
          </cell>
          <cell r="M3343" t="str">
            <v>S</v>
          </cell>
          <cell r="N3343">
            <v>2059000</v>
          </cell>
        </row>
        <row r="3344">
          <cell r="A3344" t="str">
            <v>FG-ZAO-ZAO-AS-0114</v>
          </cell>
          <cell r="B3344" t="str">
            <v>CINT</v>
          </cell>
          <cell r="C3344" t="str">
            <v/>
          </cell>
          <cell r="D3344" t="str">
            <v>GRADIO ORANGE</v>
          </cell>
          <cell r="E3344">
            <v>44834</v>
          </cell>
          <cell r="F3344" t="str">
            <v>FERF</v>
          </cell>
          <cell r="G3344" t="str">
            <v>CI_ZAO</v>
          </cell>
          <cell r="H3344" t="str">
            <v>PC</v>
          </cell>
          <cell r="I3344" t="str">
            <v>CPR</v>
          </cell>
          <cell r="J3344" t="str">
            <v/>
          </cell>
          <cell r="K3344" t="str">
            <v>M0</v>
          </cell>
          <cell r="L3344" t="str">
            <v>7915</v>
          </cell>
          <cell r="M3344" t="str">
            <v>S</v>
          </cell>
          <cell r="N3344">
            <v>2059000</v>
          </cell>
        </row>
        <row r="3345">
          <cell r="A3345" t="str">
            <v>FG-ZAO-ZAO-AS-0115</v>
          </cell>
          <cell r="B3345" t="str">
            <v>CINT</v>
          </cell>
          <cell r="C3345" t="str">
            <v/>
          </cell>
          <cell r="D3345" t="str">
            <v>ACTIVO C - BLACK</v>
          </cell>
          <cell r="E3345">
            <v>44817</v>
          </cell>
          <cell r="F3345" t="str">
            <v>FERF</v>
          </cell>
          <cell r="G3345" t="str">
            <v>CI_ZAO</v>
          </cell>
          <cell r="H3345" t="str">
            <v>PC</v>
          </cell>
          <cell r="I3345" t="str">
            <v>CPR</v>
          </cell>
          <cell r="J3345" t="str">
            <v/>
          </cell>
          <cell r="K3345" t="str">
            <v>M0</v>
          </cell>
          <cell r="L3345" t="str">
            <v>7915</v>
          </cell>
          <cell r="M3345" t="str">
            <v>S</v>
          </cell>
          <cell r="N3345">
            <v>714000</v>
          </cell>
        </row>
        <row r="3346">
          <cell r="A3346" t="str">
            <v>FG-ZAO-ZAO-AS-0116</v>
          </cell>
          <cell r="B3346" t="str">
            <v>CINT</v>
          </cell>
          <cell r="C3346" t="str">
            <v/>
          </cell>
          <cell r="D3346" t="str">
            <v>IDEA F/B/S : GREY / BLUE / BLUE (NYLON B</v>
          </cell>
          <cell r="E3346">
            <v>45169</v>
          </cell>
          <cell r="F3346" t="str">
            <v>FERF</v>
          </cell>
          <cell r="G3346" t="str">
            <v>CI_ZAO</v>
          </cell>
          <cell r="H3346" t="str">
            <v>PC</v>
          </cell>
          <cell r="I3346" t="str">
            <v>CPR</v>
          </cell>
          <cell r="J3346" t="str">
            <v/>
          </cell>
          <cell r="K3346" t="str">
            <v>M0</v>
          </cell>
          <cell r="L3346" t="str">
            <v>7915</v>
          </cell>
          <cell r="M3346" t="str">
            <v>S</v>
          </cell>
          <cell r="N3346">
            <v>678600</v>
          </cell>
        </row>
        <row r="3347">
          <cell r="A3347" t="str">
            <v>FG-ZAO-ZAO-AS-0117</v>
          </cell>
          <cell r="B3347" t="str">
            <v>CINT</v>
          </cell>
          <cell r="C3347" t="str">
            <v/>
          </cell>
          <cell r="D3347" t="str">
            <v>IDEA F/B/S : GREY / BLACK / BLACK (NYLON</v>
          </cell>
          <cell r="E3347">
            <v>45169</v>
          </cell>
          <cell r="F3347" t="str">
            <v>FERF</v>
          </cell>
          <cell r="G3347" t="str">
            <v>CI_ZAO</v>
          </cell>
          <cell r="H3347" t="str">
            <v>PC</v>
          </cell>
          <cell r="I3347" t="str">
            <v>CPR</v>
          </cell>
          <cell r="J3347" t="str">
            <v/>
          </cell>
          <cell r="K3347" t="str">
            <v>M0</v>
          </cell>
          <cell r="L3347" t="str">
            <v>7915</v>
          </cell>
          <cell r="M3347" t="str">
            <v>S</v>
          </cell>
          <cell r="N3347">
            <v>678600</v>
          </cell>
        </row>
        <row r="3348">
          <cell r="A3348" t="str">
            <v>FG-ZAO-ZAO-AS-0118</v>
          </cell>
          <cell r="B3348" t="str">
            <v>CINT</v>
          </cell>
          <cell r="C3348" t="str">
            <v/>
          </cell>
          <cell r="D3348" t="str">
            <v>IDEA F/B/S : GREY / BLACK / RED (NYLON B</v>
          </cell>
          <cell r="E3348">
            <v>45169</v>
          </cell>
          <cell r="F3348" t="str">
            <v>FERF</v>
          </cell>
          <cell r="G3348" t="str">
            <v>CI_ZAO</v>
          </cell>
          <cell r="H3348" t="str">
            <v>PC</v>
          </cell>
          <cell r="I3348" t="str">
            <v>CPR</v>
          </cell>
          <cell r="J3348" t="str">
            <v/>
          </cell>
          <cell r="K3348" t="str">
            <v>M0</v>
          </cell>
          <cell r="L3348" t="str">
            <v>7915</v>
          </cell>
          <cell r="M3348" t="str">
            <v>S</v>
          </cell>
          <cell r="N3348">
            <v>678600</v>
          </cell>
        </row>
        <row r="3349">
          <cell r="A3349" t="str">
            <v>FG-ZAO-ZAO-AS-0119</v>
          </cell>
          <cell r="B3349" t="str">
            <v>CINT</v>
          </cell>
          <cell r="C3349" t="str">
            <v/>
          </cell>
          <cell r="D3349" t="str">
            <v>IDEA RED</v>
          </cell>
          <cell r="E3349">
            <v>44797</v>
          </cell>
          <cell r="F3349" t="str">
            <v>FERF</v>
          </cell>
          <cell r="G3349" t="str">
            <v>CI_ZAO</v>
          </cell>
          <cell r="H3349" t="str">
            <v>PC</v>
          </cell>
          <cell r="I3349" t="str">
            <v>CPR</v>
          </cell>
          <cell r="J3349" t="str">
            <v/>
          </cell>
          <cell r="K3349" t="str">
            <v>M0</v>
          </cell>
          <cell r="L3349" t="str">
            <v>7915</v>
          </cell>
          <cell r="M3349" t="str">
            <v>S</v>
          </cell>
          <cell r="N3349">
            <v>586670</v>
          </cell>
        </row>
        <row r="3350">
          <cell r="A3350" t="str">
            <v>FG-ZAO-ZAO-AS-0134</v>
          </cell>
          <cell r="B3350" t="str">
            <v>CINT</v>
          </cell>
          <cell r="C3350" t="str">
            <v/>
          </cell>
          <cell r="D3350" t="str">
            <v>8013B (KURSI PUTAR HIGH BACK)</v>
          </cell>
          <cell r="E3350">
            <v>45169</v>
          </cell>
          <cell r="F3350" t="str">
            <v>FERF</v>
          </cell>
          <cell r="G3350" t="str">
            <v>CI_ZAO</v>
          </cell>
          <cell r="H3350" t="str">
            <v>PC</v>
          </cell>
          <cell r="I3350" t="str">
            <v>CPR</v>
          </cell>
          <cell r="J3350" t="str">
            <v/>
          </cell>
          <cell r="K3350" t="str">
            <v>M0</v>
          </cell>
          <cell r="L3350" t="str">
            <v>7915</v>
          </cell>
          <cell r="M3350" t="str">
            <v>S</v>
          </cell>
          <cell r="N3350">
            <v>0</v>
          </cell>
        </row>
        <row r="3351">
          <cell r="A3351" t="str">
            <v>FG-ZAO-ZAO-AS-0135</v>
          </cell>
          <cell r="B3351" t="str">
            <v>CINT</v>
          </cell>
          <cell r="C3351" t="str">
            <v/>
          </cell>
          <cell r="D3351" t="str">
            <v>8013D (KURSI MEETING)</v>
          </cell>
          <cell r="E3351">
            <v>45169</v>
          </cell>
          <cell r="F3351" t="str">
            <v>FERF</v>
          </cell>
          <cell r="G3351" t="str">
            <v>CI_ZAO</v>
          </cell>
          <cell r="H3351" t="str">
            <v>PC</v>
          </cell>
          <cell r="I3351" t="str">
            <v>CPR</v>
          </cell>
          <cell r="J3351" t="str">
            <v/>
          </cell>
          <cell r="K3351" t="str">
            <v>M0</v>
          </cell>
          <cell r="L3351" t="str">
            <v>7915</v>
          </cell>
          <cell r="M3351" t="str">
            <v>S</v>
          </cell>
          <cell r="N3351">
            <v>0</v>
          </cell>
        </row>
        <row r="3352">
          <cell r="A3352" t="str">
            <v>FG-ZAO-ZAO-AS-0137</v>
          </cell>
          <cell r="B3352" t="str">
            <v>CINT</v>
          </cell>
          <cell r="C3352" t="str">
            <v/>
          </cell>
          <cell r="D3352" t="str">
            <v>8216B (KURSI PUTAR LOW BACK)</v>
          </cell>
          <cell r="E3352">
            <v>45169</v>
          </cell>
          <cell r="F3352" t="str">
            <v>FERF</v>
          </cell>
          <cell r="G3352" t="str">
            <v>CI_ZAO</v>
          </cell>
          <cell r="H3352" t="str">
            <v>PC</v>
          </cell>
          <cell r="I3352" t="str">
            <v>CPR</v>
          </cell>
          <cell r="J3352" t="str">
            <v/>
          </cell>
          <cell r="K3352" t="str">
            <v>M0</v>
          </cell>
          <cell r="L3352" t="str">
            <v>7915</v>
          </cell>
          <cell r="M3352" t="str">
            <v>S</v>
          </cell>
          <cell r="N3352">
            <v>0</v>
          </cell>
        </row>
        <row r="3353">
          <cell r="A3353" t="str">
            <v>FG-ZAO-ZAO-AS-0139</v>
          </cell>
          <cell r="B3353" t="str">
            <v>CINT</v>
          </cell>
          <cell r="C3353" t="str">
            <v/>
          </cell>
          <cell r="D3353" t="str">
            <v>CFF 1035 FABRIC PARTITION</v>
          </cell>
          <cell r="E3353">
            <v>45218</v>
          </cell>
          <cell r="F3353" t="str">
            <v>FERF</v>
          </cell>
          <cell r="G3353" t="str">
            <v>CI_ZAO</v>
          </cell>
          <cell r="H3353" t="str">
            <v>PC</v>
          </cell>
          <cell r="I3353" t="str">
            <v>CPR</v>
          </cell>
          <cell r="J3353" t="str">
            <v/>
          </cell>
          <cell r="K3353" t="str">
            <v>M0</v>
          </cell>
          <cell r="L3353" t="str">
            <v>7915</v>
          </cell>
          <cell r="M3353" t="str">
            <v>S</v>
          </cell>
          <cell r="N3353">
            <v>0</v>
          </cell>
        </row>
        <row r="3354">
          <cell r="A3354" t="str">
            <v>FG-ZAO-ZAO-AS-0140</v>
          </cell>
          <cell r="B3354" t="str">
            <v>CINT</v>
          </cell>
          <cell r="C3354" t="str">
            <v/>
          </cell>
          <cell r="D3354" t="str">
            <v>CFT 1035</v>
          </cell>
          <cell r="E3354">
            <v>45218</v>
          </cell>
          <cell r="F3354" t="str">
            <v>FERF</v>
          </cell>
          <cell r="G3354" t="str">
            <v>CI_ZAO</v>
          </cell>
          <cell r="H3354" t="str">
            <v>PC</v>
          </cell>
          <cell r="I3354" t="str">
            <v>CPR</v>
          </cell>
          <cell r="J3354" t="str">
            <v/>
          </cell>
          <cell r="K3354" t="str">
            <v>M0</v>
          </cell>
          <cell r="L3354" t="str">
            <v>7915</v>
          </cell>
          <cell r="M3354" t="str">
            <v>S</v>
          </cell>
          <cell r="N3354">
            <v>586670</v>
          </cell>
        </row>
        <row r="3355">
          <cell r="A3355" t="str">
            <v>FG-ZAO-ZAO-AS-0141</v>
          </cell>
          <cell r="B3355" t="str">
            <v>CINT</v>
          </cell>
          <cell r="C3355" t="str">
            <v/>
          </cell>
          <cell r="D3355" t="str">
            <v>CMP</v>
          </cell>
          <cell r="E3355">
            <v>44811</v>
          </cell>
          <cell r="F3355" t="str">
            <v>FERF</v>
          </cell>
          <cell r="G3355" t="str">
            <v>CI_ZAO</v>
          </cell>
          <cell r="H3355" t="str">
            <v>PC</v>
          </cell>
          <cell r="I3355" t="str">
            <v>CPR</v>
          </cell>
          <cell r="J3355" t="str">
            <v/>
          </cell>
          <cell r="K3355" t="str">
            <v>M0</v>
          </cell>
          <cell r="L3355" t="str">
            <v>7915</v>
          </cell>
          <cell r="M3355" t="str">
            <v>S</v>
          </cell>
          <cell r="N3355">
            <v>0</v>
          </cell>
        </row>
        <row r="3356">
          <cell r="A3356" t="str">
            <v>FG-ZAO-ZAO-AS-0142</v>
          </cell>
          <cell r="B3356" t="str">
            <v>CINT</v>
          </cell>
          <cell r="C3356" t="str">
            <v/>
          </cell>
          <cell r="D3356" t="str">
            <v>CRT D10</v>
          </cell>
          <cell r="E3356">
            <v>45258</v>
          </cell>
          <cell r="F3356" t="str">
            <v>FERF</v>
          </cell>
          <cell r="G3356" t="str">
            <v>CI_ZAO</v>
          </cell>
          <cell r="H3356" t="str">
            <v>PC</v>
          </cell>
          <cell r="I3356" t="str">
            <v>CPR</v>
          </cell>
          <cell r="J3356" t="str">
            <v/>
          </cell>
          <cell r="K3356" t="str">
            <v>M0</v>
          </cell>
          <cell r="L3356" t="str">
            <v>7915</v>
          </cell>
          <cell r="M3356" t="str">
            <v>S</v>
          </cell>
          <cell r="N3356">
            <v>586670</v>
          </cell>
        </row>
        <row r="3357">
          <cell r="A3357" t="str">
            <v>FG-ZAO-ZAO-AS-0145</v>
          </cell>
          <cell r="B3357" t="str">
            <v>CINT</v>
          </cell>
          <cell r="C3357" t="str">
            <v/>
          </cell>
          <cell r="D3357" t="str">
            <v>CWS 4P 7014 WORKSTATION 1470 ( 4 ORANG)</v>
          </cell>
          <cell r="E3357">
            <v>44811</v>
          </cell>
          <cell r="F3357" t="str">
            <v>FERF</v>
          </cell>
          <cell r="G3357" t="str">
            <v>CI_ZAO</v>
          </cell>
          <cell r="H3357" t="str">
            <v>PC</v>
          </cell>
          <cell r="I3357" t="str">
            <v>CPR</v>
          </cell>
          <cell r="J3357" t="str">
            <v/>
          </cell>
          <cell r="K3357" t="str">
            <v>M0</v>
          </cell>
          <cell r="L3357" t="str">
            <v>7915</v>
          </cell>
          <cell r="M3357" t="str">
            <v>S</v>
          </cell>
          <cell r="N3357">
            <v>0</v>
          </cell>
        </row>
        <row r="3358">
          <cell r="A3358" t="str">
            <v>FG-ZAO-ZAO-AS-0146</v>
          </cell>
          <cell r="B3358" t="str">
            <v>CINT</v>
          </cell>
          <cell r="C3358" t="str">
            <v/>
          </cell>
          <cell r="D3358" t="str">
            <v>CWS 6P 7014 WORKSTATION 1470 (6 ORANG)</v>
          </cell>
          <cell r="E3358">
            <v>44811</v>
          </cell>
          <cell r="F3358" t="str">
            <v>FERF</v>
          </cell>
          <cell r="G3358" t="str">
            <v>CI_ZAO</v>
          </cell>
          <cell r="H3358" t="str">
            <v>PC</v>
          </cell>
          <cell r="I3358" t="str">
            <v>CPR</v>
          </cell>
          <cell r="J3358" t="str">
            <v/>
          </cell>
          <cell r="K3358" t="str">
            <v>M0</v>
          </cell>
          <cell r="L3358" t="str">
            <v>7915</v>
          </cell>
          <cell r="M3358" t="str">
            <v>S</v>
          </cell>
          <cell r="N3358">
            <v>0</v>
          </cell>
        </row>
        <row r="3359">
          <cell r="A3359" t="str">
            <v>FG-ZAO-ZAO-AS-0147</v>
          </cell>
          <cell r="B3359" t="str">
            <v>CINT</v>
          </cell>
          <cell r="C3359" t="str">
            <v/>
          </cell>
          <cell r="D3359" t="str">
            <v>CWS D 8018</v>
          </cell>
          <cell r="E3359">
            <v>44797</v>
          </cell>
          <cell r="F3359" t="str">
            <v>FERF</v>
          </cell>
          <cell r="G3359" t="str">
            <v>CI_ZAO</v>
          </cell>
          <cell r="H3359" t="str">
            <v>PC</v>
          </cell>
          <cell r="I3359" t="str">
            <v>CPR</v>
          </cell>
          <cell r="J3359" t="str">
            <v/>
          </cell>
          <cell r="K3359" t="str">
            <v>M0</v>
          </cell>
          <cell r="L3359" t="str">
            <v>7915</v>
          </cell>
          <cell r="M3359" t="str">
            <v>S</v>
          </cell>
          <cell r="N3359">
            <v>586670</v>
          </cell>
        </row>
        <row r="3360">
          <cell r="A3360" t="str">
            <v>FG-ZAO-ZAO-AS-0148</v>
          </cell>
          <cell r="B3360" t="str">
            <v>CINT</v>
          </cell>
          <cell r="C3360" t="str">
            <v/>
          </cell>
          <cell r="D3360" t="str">
            <v>MEJA FOLDIA C 6015 SNOWY WHITE</v>
          </cell>
          <cell r="E3360">
            <v>44797</v>
          </cell>
          <cell r="F3360" t="str">
            <v>FERF</v>
          </cell>
          <cell r="G3360" t="str">
            <v>CI_ZAO</v>
          </cell>
          <cell r="H3360" t="str">
            <v>PC</v>
          </cell>
          <cell r="I3360" t="str">
            <v>CPR</v>
          </cell>
          <cell r="J3360" t="str">
            <v/>
          </cell>
          <cell r="K3360" t="str">
            <v>M0</v>
          </cell>
          <cell r="L3360" t="str">
            <v>7915</v>
          </cell>
          <cell r="M3360" t="str">
            <v>S</v>
          </cell>
          <cell r="N3360">
            <v>586670</v>
          </cell>
        </row>
        <row r="3361">
          <cell r="A3361" t="str">
            <v>FG-ZAO-ZAO-AS-0149</v>
          </cell>
          <cell r="B3361" t="str">
            <v>CINT</v>
          </cell>
          <cell r="C3361" t="str">
            <v/>
          </cell>
          <cell r="D3361" t="str">
            <v>11A</v>
          </cell>
          <cell r="E3361">
            <v>45169</v>
          </cell>
          <cell r="F3361" t="str">
            <v>FERF</v>
          </cell>
          <cell r="G3361" t="str">
            <v>CI_ZAO</v>
          </cell>
          <cell r="H3361" t="str">
            <v>PC</v>
          </cell>
          <cell r="I3361" t="str">
            <v>CPR</v>
          </cell>
          <cell r="J3361" t="str">
            <v/>
          </cell>
          <cell r="K3361" t="str">
            <v>M0</v>
          </cell>
          <cell r="L3361" t="str">
            <v>7915</v>
          </cell>
          <cell r="M3361" t="str">
            <v>S</v>
          </cell>
          <cell r="N3361">
            <v>0</v>
          </cell>
        </row>
        <row r="3362">
          <cell r="A3362" t="str">
            <v>FG-ZAO-ZAO-AS-0150</v>
          </cell>
          <cell r="B3362" t="str">
            <v>CINT</v>
          </cell>
          <cell r="C3362" t="str">
            <v/>
          </cell>
          <cell r="D3362" t="str">
            <v>11A-1</v>
          </cell>
          <cell r="E3362">
            <v>45169</v>
          </cell>
          <cell r="F3362" t="str">
            <v>FERF</v>
          </cell>
          <cell r="G3362" t="str">
            <v>CI_ZAO</v>
          </cell>
          <cell r="H3362" t="str">
            <v>PC</v>
          </cell>
          <cell r="I3362" t="str">
            <v>CPR</v>
          </cell>
          <cell r="J3362" t="str">
            <v/>
          </cell>
          <cell r="K3362" t="str">
            <v>M0</v>
          </cell>
          <cell r="L3362" t="str">
            <v>7915</v>
          </cell>
          <cell r="M3362" t="str">
            <v>S</v>
          </cell>
          <cell r="N3362">
            <v>0</v>
          </cell>
        </row>
        <row r="3363">
          <cell r="A3363" t="str">
            <v>FG-ZAO-ZAO-AS-0151</v>
          </cell>
          <cell r="B3363" t="str">
            <v>CINT</v>
          </cell>
          <cell r="C3363" t="str">
            <v/>
          </cell>
          <cell r="D3363" t="str">
            <v>13</v>
          </cell>
          <cell r="E3363">
            <v>45169</v>
          </cell>
          <cell r="F3363" t="str">
            <v>FERF</v>
          </cell>
          <cell r="G3363" t="str">
            <v>CI_ZAO</v>
          </cell>
          <cell r="H3363" t="str">
            <v>PC</v>
          </cell>
          <cell r="I3363" t="str">
            <v>CPR</v>
          </cell>
          <cell r="J3363" t="str">
            <v/>
          </cell>
          <cell r="K3363" t="str">
            <v>M0</v>
          </cell>
          <cell r="L3363" t="str">
            <v>7915</v>
          </cell>
          <cell r="M3363" t="str">
            <v>S</v>
          </cell>
          <cell r="N3363">
            <v>0</v>
          </cell>
        </row>
        <row r="3364">
          <cell r="A3364" t="str">
            <v>FG-ZAO-ZAO-AS-0152</v>
          </cell>
          <cell r="B3364" t="str">
            <v>CINT</v>
          </cell>
          <cell r="C3364" t="str">
            <v/>
          </cell>
          <cell r="D3364" t="str">
            <v>13-1</v>
          </cell>
          <cell r="E3364">
            <v>45169</v>
          </cell>
          <cell r="F3364" t="str">
            <v>FERF</v>
          </cell>
          <cell r="G3364" t="str">
            <v>CI_ZAO</v>
          </cell>
          <cell r="H3364" t="str">
            <v>PC</v>
          </cell>
          <cell r="I3364" t="str">
            <v>CPR</v>
          </cell>
          <cell r="J3364" t="str">
            <v/>
          </cell>
          <cell r="K3364" t="str">
            <v>M0</v>
          </cell>
          <cell r="L3364" t="str">
            <v>7915</v>
          </cell>
          <cell r="M3364" t="str">
            <v>S</v>
          </cell>
          <cell r="N3364">
            <v>0</v>
          </cell>
        </row>
        <row r="3365">
          <cell r="A3365" t="str">
            <v>FG-ZAO-ZAO-AS-0153</v>
          </cell>
          <cell r="B3365" t="str">
            <v>CINT</v>
          </cell>
          <cell r="C3365" t="str">
            <v/>
          </cell>
          <cell r="D3365" t="str">
            <v>2029</v>
          </cell>
          <cell r="E3365">
            <v>45169</v>
          </cell>
          <cell r="F3365" t="str">
            <v>FERF</v>
          </cell>
          <cell r="G3365" t="str">
            <v>CI_ZAO</v>
          </cell>
          <cell r="H3365" t="str">
            <v>PC</v>
          </cell>
          <cell r="I3365" t="str">
            <v>CPR</v>
          </cell>
          <cell r="J3365" t="str">
            <v/>
          </cell>
          <cell r="K3365" t="str">
            <v>M0</v>
          </cell>
          <cell r="L3365" t="str">
            <v>7915</v>
          </cell>
          <cell r="M3365" t="str">
            <v>S</v>
          </cell>
          <cell r="N3365">
            <v>0</v>
          </cell>
        </row>
        <row r="3366">
          <cell r="A3366" t="str">
            <v>FG-ZAO-ZAO-AS-0154</v>
          </cell>
          <cell r="B3366" t="str">
            <v>CINT</v>
          </cell>
          <cell r="C3366" t="str">
            <v/>
          </cell>
          <cell r="D3366" t="str">
            <v>21-3</v>
          </cell>
          <cell r="E3366">
            <v>45169</v>
          </cell>
          <cell r="F3366" t="str">
            <v>FERF</v>
          </cell>
          <cell r="G3366" t="str">
            <v>CI_ZAO</v>
          </cell>
          <cell r="H3366" t="str">
            <v>PC</v>
          </cell>
          <cell r="I3366" t="str">
            <v>CPR</v>
          </cell>
          <cell r="J3366" t="str">
            <v/>
          </cell>
          <cell r="K3366" t="str">
            <v>M0</v>
          </cell>
          <cell r="L3366" t="str">
            <v>7915</v>
          </cell>
          <cell r="M3366" t="str">
            <v>S</v>
          </cell>
          <cell r="N3366">
            <v>0</v>
          </cell>
        </row>
        <row r="3367">
          <cell r="A3367" t="str">
            <v>FG-ZAO-ZAO-AS-0155</v>
          </cell>
          <cell r="B3367" t="str">
            <v>CINT</v>
          </cell>
          <cell r="C3367" t="str">
            <v/>
          </cell>
          <cell r="D3367" t="str">
            <v>22-3</v>
          </cell>
          <cell r="E3367">
            <v>45169</v>
          </cell>
          <cell r="F3367" t="str">
            <v>FERF</v>
          </cell>
          <cell r="G3367" t="str">
            <v>CI_ZAO</v>
          </cell>
          <cell r="H3367" t="str">
            <v>PC</v>
          </cell>
          <cell r="I3367" t="str">
            <v>CPR</v>
          </cell>
          <cell r="J3367" t="str">
            <v/>
          </cell>
          <cell r="K3367" t="str">
            <v>M0</v>
          </cell>
          <cell r="L3367" t="str">
            <v>7915</v>
          </cell>
          <cell r="M3367" t="str">
            <v>S</v>
          </cell>
          <cell r="N3367">
            <v>0</v>
          </cell>
        </row>
        <row r="3368">
          <cell r="A3368" t="str">
            <v>FG-ZAO-ZAO-AS-0156</v>
          </cell>
          <cell r="B3368" t="str">
            <v>CINT</v>
          </cell>
          <cell r="C3368" t="str">
            <v/>
          </cell>
          <cell r="D3368" t="str">
            <v>30-3</v>
          </cell>
          <cell r="E3368">
            <v>45169</v>
          </cell>
          <cell r="F3368" t="str">
            <v>FERF</v>
          </cell>
          <cell r="G3368" t="str">
            <v>CI_ZAO</v>
          </cell>
          <cell r="H3368" t="str">
            <v>PC</v>
          </cell>
          <cell r="I3368" t="str">
            <v>CPR</v>
          </cell>
          <cell r="J3368" t="str">
            <v/>
          </cell>
          <cell r="K3368" t="str">
            <v>M0</v>
          </cell>
          <cell r="L3368" t="str">
            <v>7915</v>
          </cell>
          <cell r="M3368" t="str">
            <v>S</v>
          </cell>
          <cell r="N3368">
            <v>0</v>
          </cell>
        </row>
        <row r="3369">
          <cell r="A3369" t="str">
            <v>FG-ZAO-ZAO-AS-0157</v>
          </cell>
          <cell r="B3369" t="str">
            <v>CINT</v>
          </cell>
          <cell r="C3369" t="str">
            <v/>
          </cell>
          <cell r="D3369" t="str">
            <v>30-3FPU</v>
          </cell>
          <cell r="E3369">
            <v>45169</v>
          </cell>
          <cell r="F3369" t="str">
            <v>FERF</v>
          </cell>
          <cell r="G3369" t="str">
            <v>CI_ZAO</v>
          </cell>
          <cell r="H3369" t="str">
            <v>PC</v>
          </cell>
          <cell r="I3369" t="str">
            <v>CPR</v>
          </cell>
          <cell r="J3369" t="str">
            <v/>
          </cell>
          <cell r="K3369" t="str">
            <v>M0</v>
          </cell>
          <cell r="L3369" t="str">
            <v>7915</v>
          </cell>
          <cell r="M3369" t="str">
            <v>S</v>
          </cell>
          <cell r="N3369">
            <v>0</v>
          </cell>
        </row>
        <row r="3370">
          <cell r="A3370" t="str">
            <v>FG-ZAO-ZAO-AS-0158</v>
          </cell>
          <cell r="B3370" t="str">
            <v>CINT</v>
          </cell>
          <cell r="C3370" t="str">
            <v/>
          </cell>
          <cell r="D3370" t="str">
            <v>30-3PU</v>
          </cell>
          <cell r="E3370">
            <v>45169</v>
          </cell>
          <cell r="F3370" t="str">
            <v>FERF</v>
          </cell>
          <cell r="G3370" t="str">
            <v>CI_ZAO</v>
          </cell>
          <cell r="H3370" t="str">
            <v>PC</v>
          </cell>
          <cell r="I3370" t="str">
            <v>CPR</v>
          </cell>
          <cell r="J3370" t="str">
            <v/>
          </cell>
          <cell r="K3370" t="str">
            <v>M0</v>
          </cell>
          <cell r="L3370" t="str">
            <v>7915</v>
          </cell>
          <cell r="M3370" t="str">
            <v>S</v>
          </cell>
          <cell r="N3370">
            <v>0</v>
          </cell>
        </row>
        <row r="3371">
          <cell r="A3371" t="str">
            <v>FG-ZAO-ZAO-AS-0159</v>
          </cell>
          <cell r="B3371" t="str">
            <v>CINT</v>
          </cell>
          <cell r="C3371" t="str">
            <v/>
          </cell>
          <cell r="D3371" t="str">
            <v>318</v>
          </cell>
          <cell r="E3371">
            <v>45169</v>
          </cell>
          <cell r="F3371" t="str">
            <v>FERF</v>
          </cell>
          <cell r="G3371" t="str">
            <v>CI_ZAO</v>
          </cell>
          <cell r="H3371" t="str">
            <v>PC</v>
          </cell>
          <cell r="I3371" t="str">
            <v>CPR</v>
          </cell>
          <cell r="J3371" t="str">
            <v/>
          </cell>
          <cell r="K3371" t="str">
            <v>M0</v>
          </cell>
          <cell r="L3371" t="str">
            <v>7915</v>
          </cell>
          <cell r="M3371" t="str">
            <v>S</v>
          </cell>
          <cell r="N3371">
            <v>0</v>
          </cell>
        </row>
        <row r="3372">
          <cell r="A3372" t="str">
            <v>FG-ZAO-ZAO-AS-0160</v>
          </cell>
          <cell r="B3372" t="str">
            <v>CINT</v>
          </cell>
          <cell r="C3372" t="str">
            <v/>
          </cell>
          <cell r="D3372" t="str">
            <v>52-3</v>
          </cell>
          <cell r="E3372">
            <v>45169</v>
          </cell>
          <cell r="F3372" t="str">
            <v>FERF</v>
          </cell>
          <cell r="G3372" t="str">
            <v>CI_ZAO</v>
          </cell>
          <cell r="H3372" t="str">
            <v>PC</v>
          </cell>
          <cell r="I3372" t="str">
            <v>CPR</v>
          </cell>
          <cell r="J3372" t="str">
            <v/>
          </cell>
          <cell r="K3372" t="str">
            <v>M0</v>
          </cell>
          <cell r="L3372" t="str">
            <v>7915</v>
          </cell>
          <cell r="M3372" t="str">
            <v>S</v>
          </cell>
          <cell r="N3372">
            <v>0</v>
          </cell>
        </row>
        <row r="3373">
          <cell r="A3373" t="str">
            <v>FG-ZAO-ZAO-AS-0161</v>
          </cell>
          <cell r="B3373" t="str">
            <v>CINT</v>
          </cell>
          <cell r="C3373" t="str">
            <v/>
          </cell>
          <cell r="D3373" t="str">
            <v>52-3S</v>
          </cell>
          <cell r="E3373">
            <v>45169</v>
          </cell>
          <cell r="F3373" t="str">
            <v>FERF</v>
          </cell>
          <cell r="G3373" t="str">
            <v>CI_ZAO</v>
          </cell>
          <cell r="H3373" t="str">
            <v>PC</v>
          </cell>
          <cell r="I3373" t="str">
            <v>CPR</v>
          </cell>
          <cell r="J3373" t="str">
            <v/>
          </cell>
          <cell r="K3373" t="str">
            <v>M0</v>
          </cell>
          <cell r="L3373" t="str">
            <v>7915</v>
          </cell>
          <cell r="M3373" t="str">
            <v>S</v>
          </cell>
          <cell r="N3373">
            <v>0</v>
          </cell>
        </row>
        <row r="3374">
          <cell r="A3374" t="str">
            <v>FG-ZAO-ZAO-AS-0162</v>
          </cell>
          <cell r="B3374" t="str">
            <v>CINT</v>
          </cell>
          <cell r="C3374" t="str">
            <v/>
          </cell>
          <cell r="D3374" t="str">
            <v>52-4</v>
          </cell>
          <cell r="E3374">
            <v>45169</v>
          </cell>
          <cell r="F3374" t="str">
            <v>FERF</v>
          </cell>
          <cell r="G3374" t="str">
            <v>CI_ZAO</v>
          </cell>
          <cell r="H3374" t="str">
            <v>PC</v>
          </cell>
          <cell r="I3374" t="str">
            <v>CPR</v>
          </cell>
          <cell r="J3374" t="str">
            <v/>
          </cell>
          <cell r="K3374" t="str">
            <v>M0</v>
          </cell>
          <cell r="L3374" t="str">
            <v>7915</v>
          </cell>
          <cell r="M3374" t="str">
            <v>S</v>
          </cell>
          <cell r="N3374">
            <v>0</v>
          </cell>
        </row>
        <row r="3375">
          <cell r="A3375" t="str">
            <v>FG-ZAO-ZAO-AS-0163</v>
          </cell>
          <cell r="B3375" t="str">
            <v>CINT</v>
          </cell>
          <cell r="C3375" t="str">
            <v/>
          </cell>
          <cell r="D3375" t="str">
            <v>802</v>
          </cell>
          <cell r="E3375">
            <v>45169</v>
          </cell>
          <cell r="F3375" t="str">
            <v>FERF</v>
          </cell>
          <cell r="G3375" t="str">
            <v>CI_ZAO</v>
          </cell>
          <cell r="H3375" t="str">
            <v>PC</v>
          </cell>
          <cell r="I3375" t="str">
            <v>CPR</v>
          </cell>
          <cell r="J3375" t="str">
            <v/>
          </cell>
          <cell r="K3375" t="str">
            <v>M0</v>
          </cell>
          <cell r="L3375" t="str">
            <v>7915</v>
          </cell>
          <cell r="M3375" t="str">
            <v>S</v>
          </cell>
          <cell r="N3375">
            <v>0</v>
          </cell>
        </row>
        <row r="3376">
          <cell r="A3376" t="str">
            <v>FG-ZAO-ZAO-AS-0164</v>
          </cell>
          <cell r="B3376" t="str">
            <v>CINT</v>
          </cell>
          <cell r="C3376" t="str">
            <v/>
          </cell>
          <cell r="D3376" t="str">
            <v>CDC 5011 SIDE CABINET</v>
          </cell>
          <cell r="E3376">
            <v>44943</v>
          </cell>
          <cell r="F3376" t="str">
            <v>FERF</v>
          </cell>
          <cell r="G3376" t="str">
            <v>CI_ZAO</v>
          </cell>
          <cell r="H3376" t="str">
            <v>PC</v>
          </cell>
          <cell r="I3376" t="str">
            <v>CPR</v>
          </cell>
          <cell r="J3376" t="str">
            <v/>
          </cell>
          <cell r="K3376" t="str">
            <v>M0</v>
          </cell>
          <cell r="L3376" t="str">
            <v>7915</v>
          </cell>
          <cell r="M3376" t="str">
            <v>S</v>
          </cell>
          <cell r="N3376">
            <v>1522000</v>
          </cell>
        </row>
        <row r="3377">
          <cell r="A3377" t="str">
            <v>FG-ZAO-ZAO-AS-0165</v>
          </cell>
          <cell r="B3377" t="str">
            <v>CINT</v>
          </cell>
          <cell r="C3377" t="str">
            <v/>
          </cell>
          <cell r="D3377" t="str">
            <v>895</v>
          </cell>
          <cell r="E3377">
            <v>45169</v>
          </cell>
          <cell r="F3377" t="str">
            <v>FERF</v>
          </cell>
          <cell r="G3377" t="str">
            <v>CI_ZAO</v>
          </cell>
          <cell r="H3377" t="str">
            <v>PC</v>
          </cell>
          <cell r="I3377" t="str">
            <v>CPR</v>
          </cell>
          <cell r="J3377" t="str">
            <v/>
          </cell>
          <cell r="K3377" t="str">
            <v>M0</v>
          </cell>
          <cell r="L3377" t="str">
            <v>7915</v>
          </cell>
          <cell r="M3377" t="str">
            <v>S</v>
          </cell>
          <cell r="N3377">
            <v>0</v>
          </cell>
        </row>
        <row r="3378">
          <cell r="A3378" t="str">
            <v>FG-ZAO-ZAO-AS-0166</v>
          </cell>
          <cell r="B3378" t="str">
            <v>CINT</v>
          </cell>
          <cell r="C3378" t="str">
            <v/>
          </cell>
          <cell r="D3378" t="str">
            <v>FOLDIA 4518 FOLDING TABLE</v>
          </cell>
          <cell r="E3378">
            <v>45013</v>
          </cell>
          <cell r="F3378" t="str">
            <v>FERF</v>
          </cell>
          <cell r="G3378" t="str">
            <v>CI_ZAO</v>
          </cell>
          <cell r="H3378" t="str">
            <v>PC</v>
          </cell>
          <cell r="I3378" t="str">
            <v>CPR</v>
          </cell>
          <cell r="J3378" t="str">
            <v/>
          </cell>
          <cell r="K3378" t="str">
            <v>M0</v>
          </cell>
          <cell r="L3378" t="str">
            <v>7915</v>
          </cell>
          <cell r="M3378" t="str">
            <v>S</v>
          </cell>
          <cell r="N3378">
            <v>781282</v>
          </cell>
        </row>
        <row r="3379">
          <cell r="A3379" t="str">
            <v>FG-ZAO-ZAO-AS-0167</v>
          </cell>
          <cell r="B3379" t="str">
            <v>CINT</v>
          </cell>
          <cell r="C3379" t="str">
            <v/>
          </cell>
          <cell r="D3379" t="str">
            <v>CLASSY H BLACK</v>
          </cell>
          <cell r="E3379">
            <v>0</v>
          </cell>
          <cell r="F3379" t="str">
            <v>FERF</v>
          </cell>
          <cell r="G3379" t="str">
            <v>CI_ZAO</v>
          </cell>
          <cell r="H3379" t="str">
            <v>PC</v>
          </cell>
          <cell r="I3379" t="str">
            <v>CPR</v>
          </cell>
          <cell r="J3379" t="str">
            <v/>
          </cell>
          <cell r="K3379" t="str">
            <v>M0</v>
          </cell>
          <cell r="L3379" t="str">
            <v>7915</v>
          </cell>
          <cell r="M3379" t="str">
            <v>S</v>
          </cell>
          <cell r="N3379">
            <v>0</v>
          </cell>
        </row>
        <row r="3380">
          <cell r="A3380" t="str">
            <v>FG-ZAO-ZAO-AS-0168</v>
          </cell>
          <cell r="B3380" t="str">
            <v>CINT</v>
          </cell>
          <cell r="C3380" t="str">
            <v/>
          </cell>
          <cell r="D3380" t="str">
            <v>VISSO BLACK</v>
          </cell>
          <cell r="E3380">
            <v>44784</v>
          </cell>
          <cell r="F3380" t="str">
            <v>FERF</v>
          </cell>
          <cell r="G3380" t="str">
            <v>CI_ZAO</v>
          </cell>
          <cell r="H3380" t="str">
            <v>PC</v>
          </cell>
          <cell r="I3380" t="str">
            <v>CPR</v>
          </cell>
          <cell r="J3380" t="str">
            <v/>
          </cell>
          <cell r="K3380" t="str">
            <v>M0</v>
          </cell>
          <cell r="L3380" t="str">
            <v>7915</v>
          </cell>
          <cell r="M3380" t="str">
            <v>S</v>
          </cell>
          <cell r="N3380">
            <v>598950</v>
          </cell>
        </row>
        <row r="3381">
          <cell r="A3381" t="str">
            <v>FG-ZAO-ZAO-AS-0169</v>
          </cell>
          <cell r="B3381" t="str">
            <v>CINT</v>
          </cell>
          <cell r="C3381" t="str">
            <v/>
          </cell>
          <cell r="D3381" t="str">
            <v>CHITOSE SUPERIOR (BLACK)</v>
          </cell>
          <cell r="E3381">
            <v>44814</v>
          </cell>
          <cell r="F3381" t="str">
            <v>FERF</v>
          </cell>
          <cell r="G3381" t="str">
            <v>CI_ZAO</v>
          </cell>
          <cell r="H3381" t="str">
            <v>PC</v>
          </cell>
          <cell r="I3381" t="str">
            <v>CPR</v>
          </cell>
          <cell r="J3381" t="str">
            <v/>
          </cell>
          <cell r="K3381" t="str">
            <v>M0</v>
          </cell>
          <cell r="L3381" t="str">
            <v>7915</v>
          </cell>
          <cell r="M3381" t="str">
            <v>S</v>
          </cell>
          <cell r="N3381">
            <v>1201590</v>
          </cell>
        </row>
        <row r="3382">
          <cell r="A3382" t="str">
            <v>FG-ZAO-ZAO-AS-0170</v>
          </cell>
          <cell r="B3382" t="str">
            <v>CINT</v>
          </cell>
          <cell r="C3382" t="str">
            <v/>
          </cell>
          <cell r="D3382" t="str">
            <v>SION RED</v>
          </cell>
          <cell r="E3382">
            <v>44868</v>
          </cell>
          <cell r="F3382" t="str">
            <v>FERF</v>
          </cell>
          <cell r="G3382" t="str">
            <v>CI_ZAO</v>
          </cell>
          <cell r="H3382" t="str">
            <v>PC</v>
          </cell>
          <cell r="I3382" t="str">
            <v>CPR</v>
          </cell>
          <cell r="J3382" t="str">
            <v/>
          </cell>
          <cell r="K3382" t="str">
            <v>M0</v>
          </cell>
          <cell r="L3382" t="str">
            <v>7915</v>
          </cell>
          <cell r="M3382" t="str">
            <v>S</v>
          </cell>
          <cell r="N3382">
            <v>394290</v>
          </cell>
        </row>
        <row r="3383">
          <cell r="A3383" t="str">
            <v>FG-ZAO-ZAO-AS-0171</v>
          </cell>
          <cell r="B3383" t="str">
            <v>CINT</v>
          </cell>
          <cell r="C3383" t="str">
            <v/>
          </cell>
          <cell r="D3383" t="str">
            <v>ACTIVO SWC BLACK</v>
          </cell>
          <cell r="E3383">
            <v>44868</v>
          </cell>
          <cell r="F3383" t="str">
            <v>FERF</v>
          </cell>
          <cell r="G3383" t="str">
            <v>CI_ZAO</v>
          </cell>
          <cell r="H3383" t="str">
            <v>PC</v>
          </cell>
          <cell r="I3383" t="str">
            <v>CPR</v>
          </cell>
          <cell r="J3383" t="str">
            <v/>
          </cell>
          <cell r="K3383" t="str">
            <v>M0</v>
          </cell>
          <cell r="L3383" t="str">
            <v>7915</v>
          </cell>
          <cell r="M3383" t="str">
            <v>S</v>
          </cell>
          <cell r="N3383">
            <v>1165341</v>
          </cell>
        </row>
        <row r="3384">
          <cell r="A3384" t="str">
            <v>FG-ZAO-ZAO-AS-0172</v>
          </cell>
          <cell r="B3384" t="str">
            <v>CINT</v>
          </cell>
          <cell r="C3384" t="str">
            <v/>
          </cell>
          <cell r="D3384" t="str">
            <v>SMART W RED</v>
          </cell>
          <cell r="E3384">
            <v>0</v>
          </cell>
          <cell r="F3384" t="str">
            <v>FERF</v>
          </cell>
          <cell r="G3384" t="str">
            <v>CI_ZAO</v>
          </cell>
          <cell r="H3384" t="str">
            <v>PC</v>
          </cell>
          <cell r="I3384" t="str">
            <v>CPR</v>
          </cell>
          <cell r="J3384" t="str">
            <v/>
          </cell>
          <cell r="K3384" t="str">
            <v>M0</v>
          </cell>
          <cell r="L3384" t="str">
            <v>7915</v>
          </cell>
          <cell r="M3384" t="str">
            <v>S</v>
          </cell>
          <cell r="N3384">
            <v>0</v>
          </cell>
        </row>
        <row r="3385">
          <cell r="A3385" t="str">
            <v>FG-ZAO-ZAO-AS-0173</v>
          </cell>
          <cell r="B3385" t="str">
            <v>CINT</v>
          </cell>
          <cell r="C3385" t="str">
            <v/>
          </cell>
          <cell r="D3385" t="str">
            <v>KENKO HIGH WITH CASTER BLACK</v>
          </cell>
          <cell r="E3385">
            <v>44935</v>
          </cell>
          <cell r="F3385" t="str">
            <v>FERF</v>
          </cell>
          <cell r="G3385" t="str">
            <v>CI_ZAO</v>
          </cell>
          <cell r="H3385" t="str">
            <v>PC</v>
          </cell>
          <cell r="I3385" t="str">
            <v>CPR</v>
          </cell>
          <cell r="J3385" t="str">
            <v/>
          </cell>
          <cell r="K3385" t="str">
            <v>M0</v>
          </cell>
          <cell r="L3385" t="str">
            <v>7915</v>
          </cell>
          <cell r="M3385" t="str">
            <v>S</v>
          </cell>
          <cell r="N3385">
            <v>293206</v>
          </cell>
        </row>
        <row r="3386">
          <cell r="A3386" t="str">
            <v>FG-ZAO-ZAO-AS-0174</v>
          </cell>
          <cell r="B3386" t="str">
            <v>CINT</v>
          </cell>
          <cell r="C3386" t="str">
            <v/>
          </cell>
          <cell r="D3386" t="str">
            <v>KENKO HIGH WITHOUT CASTER BLACK</v>
          </cell>
          <cell r="E3386">
            <v>44921</v>
          </cell>
          <cell r="F3386" t="str">
            <v>FERF</v>
          </cell>
          <cell r="G3386" t="str">
            <v>CI_ZAO</v>
          </cell>
          <cell r="H3386" t="str">
            <v>PC</v>
          </cell>
          <cell r="I3386" t="str">
            <v>CPR</v>
          </cell>
          <cell r="J3386" t="str">
            <v/>
          </cell>
          <cell r="K3386" t="str">
            <v>M0</v>
          </cell>
          <cell r="L3386" t="str">
            <v>7915</v>
          </cell>
          <cell r="M3386" t="str">
            <v>S</v>
          </cell>
          <cell r="N3386">
            <v>538754</v>
          </cell>
        </row>
        <row r="3387">
          <cell r="A3387" t="str">
            <v>FG-ZAO-ZAO-AS-0175</v>
          </cell>
          <cell r="B3387" t="str">
            <v>CINT</v>
          </cell>
          <cell r="C3387" t="str">
            <v/>
          </cell>
          <cell r="D3387" t="str">
            <v>TELESCOPIC CHAIR GREEN</v>
          </cell>
          <cell r="E3387">
            <v>44943</v>
          </cell>
          <cell r="F3387" t="str">
            <v>FERF</v>
          </cell>
          <cell r="G3387" t="str">
            <v>CI_ZAO</v>
          </cell>
          <cell r="H3387" t="str">
            <v>PC</v>
          </cell>
          <cell r="I3387" t="str">
            <v>CPR</v>
          </cell>
          <cell r="J3387" t="str">
            <v/>
          </cell>
          <cell r="K3387" t="str">
            <v>M0</v>
          </cell>
          <cell r="L3387" t="str">
            <v>7915</v>
          </cell>
          <cell r="M3387" t="str">
            <v>S</v>
          </cell>
          <cell r="N3387">
            <v>2439235</v>
          </cell>
        </row>
        <row r="3388">
          <cell r="A3388" t="str">
            <v>FG-ZAO-ZAO-AS-0176</v>
          </cell>
          <cell r="B3388" t="str">
            <v>CINT</v>
          </cell>
          <cell r="C3388" t="str">
            <v/>
          </cell>
          <cell r="D3388" t="str">
            <v>CHIBA SW 1830 I</v>
          </cell>
          <cell r="E3388">
            <v>44935</v>
          </cell>
          <cell r="F3388" t="str">
            <v>FERF</v>
          </cell>
          <cell r="G3388" t="str">
            <v>CI_ZAO</v>
          </cell>
          <cell r="H3388" t="str">
            <v>PC</v>
          </cell>
          <cell r="I3388" t="str">
            <v>CPR</v>
          </cell>
          <cell r="J3388" t="str">
            <v/>
          </cell>
          <cell r="K3388" t="str">
            <v>M0</v>
          </cell>
          <cell r="L3388" t="str">
            <v>7915</v>
          </cell>
          <cell r="M3388" t="str">
            <v>S</v>
          </cell>
          <cell r="N3388">
            <v>1597332</v>
          </cell>
        </row>
        <row r="3389">
          <cell r="A3389" t="str">
            <v>FG-ZAO-ZAO-AS-0177</v>
          </cell>
          <cell r="B3389" t="str">
            <v>CINT</v>
          </cell>
          <cell r="C3389" t="str">
            <v/>
          </cell>
          <cell r="D3389" t="str">
            <v>PRADIO GREEN</v>
          </cell>
          <cell r="E3389">
            <v>44943</v>
          </cell>
          <cell r="F3389" t="str">
            <v>FERF</v>
          </cell>
          <cell r="G3389" t="str">
            <v>CI_ZAO</v>
          </cell>
          <cell r="H3389" t="str">
            <v>PC</v>
          </cell>
          <cell r="I3389" t="str">
            <v>CPR</v>
          </cell>
          <cell r="J3389" t="str">
            <v/>
          </cell>
          <cell r="K3389" t="str">
            <v>M0</v>
          </cell>
          <cell r="L3389" t="str">
            <v>7915</v>
          </cell>
          <cell r="M3389" t="str">
            <v>S</v>
          </cell>
          <cell r="N3389">
            <v>572144</v>
          </cell>
        </row>
        <row r="3390">
          <cell r="A3390" t="str">
            <v>FG-ZAO-ZAO-AS-0178</v>
          </cell>
          <cell r="B3390" t="str">
            <v>CINT</v>
          </cell>
          <cell r="C3390" t="str">
            <v/>
          </cell>
          <cell r="D3390" t="str">
            <v>ACHIVA RED</v>
          </cell>
          <cell r="E3390">
            <v>44900</v>
          </cell>
          <cell r="F3390" t="str">
            <v>FERF</v>
          </cell>
          <cell r="G3390" t="str">
            <v>CI_ZAO</v>
          </cell>
          <cell r="H3390" t="str">
            <v>PC</v>
          </cell>
          <cell r="I3390" t="str">
            <v>CPR</v>
          </cell>
          <cell r="J3390" t="str">
            <v/>
          </cell>
          <cell r="K3390" t="str">
            <v>M0</v>
          </cell>
          <cell r="L3390" t="str">
            <v>7915</v>
          </cell>
          <cell r="M3390" t="str">
            <v>S</v>
          </cell>
          <cell r="N3390">
            <v>528129</v>
          </cell>
        </row>
        <row r="3391">
          <cell r="A3391" t="str">
            <v>FG-ZAO-ZAO-AS-0179</v>
          </cell>
          <cell r="B3391" t="str">
            <v>CINT</v>
          </cell>
          <cell r="C3391" t="str">
            <v/>
          </cell>
          <cell r="D3391" t="str">
            <v>ACHIVA ORANGE</v>
          </cell>
          <cell r="E3391">
            <v>44900</v>
          </cell>
          <cell r="F3391" t="str">
            <v>FERF</v>
          </cell>
          <cell r="G3391" t="str">
            <v>CI_ZAO</v>
          </cell>
          <cell r="H3391" t="str">
            <v>PC</v>
          </cell>
          <cell r="I3391" t="str">
            <v>CPR</v>
          </cell>
          <cell r="J3391" t="str">
            <v/>
          </cell>
          <cell r="K3391" t="str">
            <v>M0</v>
          </cell>
          <cell r="L3391" t="str">
            <v>7915</v>
          </cell>
          <cell r="M3391" t="str">
            <v>S</v>
          </cell>
          <cell r="N3391">
            <v>528129</v>
          </cell>
        </row>
        <row r="3392">
          <cell r="A3392" t="str">
            <v>FG-ZAO-ZAO-AS-0180</v>
          </cell>
          <cell r="B3392" t="str">
            <v>CINT</v>
          </cell>
          <cell r="C3392" t="str">
            <v/>
          </cell>
          <cell r="D3392" t="str">
            <v>ACHIVA BLUE</v>
          </cell>
          <cell r="E3392">
            <v>44900</v>
          </cell>
          <cell r="F3392" t="str">
            <v>FERF</v>
          </cell>
          <cell r="G3392" t="str">
            <v>CI_ZAO</v>
          </cell>
          <cell r="H3392" t="str">
            <v>PC</v>
          </cell>
          <cell r="I3392" t="str">
            <v>CPR</v>
          </cell>
          <cell r="J3392" t="str">
            <v/>
          </cell>
          <cell r="K3392" t="str">
            <v>M0</v>
          </cell>
          <cell r="L3392" t="str">
            <v>7915</v>
          </cell>
          <cell r="M3392" t="str">
            <v>S</v>
          </cell>
          <cell r="N3392">
            <v>528129</v>
          </cell>
        </row>
        <row r="3393">
          <cell r="A3393" t="str">
            <v>FG-ZAO-ZAO-AS-0181</v>
          </cell>
          <cell r="B3393" t="str">
            <v>CINT</v>
          </cell>
          <cell r="C3393" t="str">
            <v/>
          </cell>
          <cell r="D3393" t="str">
            <v>CRATOS CHAIR BLACK</v>
          </cell>
          <cell r="E3393">
            <v>44921</v>
          </cell>
          <cell r="F3393" t="str">
            <v>FERF</v>
          </cell>
          <cell r="G3393" t="str">
            <v>CI_ZAO</v>
          </cell>
          <cell r="H3393" t="str">
            <v>PC</v>
          </cell>
          <cell r="I3393" t="str">
            <v>CPR</v>
          </cell>
          <cell r="J3393" t="str">
            <v/>
          </cell>
          <cell r="K3393" t="str">
            <v>M0</v>
          </cell>
          <cell r="L3393" t="str">
            <v>7915</v>
          </cell>
          <cell r="M3393" t="str">
            <v>S</v>
          </cell>
          <cell r="N3393">
            <v>512478</v>
          </cell>
        </row>
        <row r="3394">
          <cell r="A3394" t="str">
            <v>FG-ZAO-ZAO-AS-0182</v>
          </cell>
          <cell r="B3394" t="str">
            <v>CINT</v>
          </cell>
          <cell r="C3394" t="str">
            <v/>
          </cell>
          <cell r="D3394" t="str">
            <v>CRATOS CHAIR RED</v>
          </cell>
          <cell r="E3394">
            <v>44921</v>
          </cell>
          <cell r="F3394" t="str">
            <v>FERF</v>
          </cell>
          <cell r="G3394" t="str">
            <v>CI_ZAO</v>
          </cell>
          <cell r="H3394" t="str">
            <v>PC</v>
          </cell>
          <cell r="I3394" t="str">
            <v>CPR</v>
          </cell>
          <cell r="J3394" t="str">
            <v/>
          </cell>
          <cell r="K3394" t="str">
            <v>M0</v>
          </cell>
          <cell r="L3394" t="str">
            <v>7915</v>
          </cell>
          <cell r="M3394" t="str">
            <v>S</v>
          </cell>
          <cell r="N3394">
            <v>1019986</v>
          </cell>
        </row>
        <row r="3395">
          <cell r="A3395" t="str">
            <v>FG-ZAO-ZAO-AS-0183</v>
          </cell>
          <cell r="B3395" t="str">
            <v>CINT</v>
          </cell>
          <cell r="C3395" t="str">
            <v/>
          </cell>
          <cell r="D3395" t="str">
            <v>CRATOS CHAIR BLUE</v>
          </cell>
          <cell r="E3395">
            <v>44921</v>
          </cell>
          <cell r="F3395" t="str">
            <v>FERF</v>
          </cell>
          <cell r="G3395" t="str">
            <v>CI_ZAO</v>
          </cell>
          <cell r="H3395" t="str">
            <v>PC</v>
          </cell>
          <cell r="I3395" t="str">
            <v>CPR</v>
          </cell>
          <cell r="J3395" t="str">
            <v/>
          </cell>
          <cell r="K3395" t="str">
            <v>M0</v>
          </cell>
          <cell r="L3395" t="str">
            <v>7915</v>
          </cell>
          <cell r="M3395" t="str">
            <v>S</v>
          </cell>
          <cell r="N3395">
            <v>1019986</v>
          </cell>
        </row>
        <row r="3396">
          <cell r="A3396" t="str">
            <v>FG-ZAO-ZAO-AS-0184</v>
          </cell>
          <cell r="B3396" t="str">
            <v>CINT</v>
          </cell>
          <cell r="C3396" t="str">
            <v/>
          </cell>
          <cell r="D3396" t="str">
            <v>CRATOS CHAIR YELLOW</v>
          </cell>
          <cell r="E3396">
            <v>44921</v>
          </cell>
          <cell r="F3396" t="str">
            <v>FERF</v>
          </cell>
          <cell r="G3396" t="str">
            <v>CI_ZAO</v>
          </cell>
          <cell r="H3396" t="str">
            <v>PC</v>
          </cell>
          <cell r="I3396" t="str">
            <v>CPR</v>
          </cell>
          <cell r="J3396" t="str">
            <v/>
          </cell>
          <cell r="K3396" t="str">
            <v>M0</v>
          </cell>
          <cell r="L3396" t="str">
            <v>7915</v>
          </cell>
          <cell r="M3396" t="str">
            <v>S</v>
          </cell>
          <cell r="N3396">
            <v>1019986</v>
          </cell>
        </row>
        <row r="3397">
          <cell r="A3397" t="str">
            <v>FG-ZAO-ZAO-AS-0185</v>
          </cell>
          <cell r="B3397" t="str">
            <v>CINT</v>
          </cell>
          <cell r="C3397" t="str">
            <v/>
          </cell>
          <cell r="D3397" t="str">
            <v>SPECTA GREEN</v>
          </cell>
          <cell r="E3397">
            <v>44943</v>
          </cell>
          <cell r="F3397" t="str">
            <v>FERF</v>
          </cell>
          <cell r="G3397" t="str">
            <v>CI_ZAO</v>
          </cell>
          <cell r="H3397" t="str">
            <v>PC</v>
          </cell>
          <cell r="I3397" t="str">
            <v>CPR</v>
          </cell>
          <cell r="J3397" t="str">
            <v/>
          </cell>
          <cell r="K3397" t="str">
            <v>M0</v>
          </cell>
          <cell r="L3397" t="str">
            <v>7915</v>
          </cell>
          <cell r="M3397" t="str">
            <v>S</v>
          </cell>
          <cell r="N3397">
            <v>390379</v>
          </cell>
        </row>
        <row r="3398">
          <cell r="A3398" t="str">
            <v>FG-ZAO-ZAO-AS-0186</v>
          </cell>
          <cell r="B3398" t="str">
            <v>CINT</v>
          </cell>
          <cell r="C3398" t="str">
            <v/>
          </cell>
          <cell r="D3398" t="str">
            <v>LUXIE YELLOW</v>
          </cell>
          <cell r="E3398">
            <v>44966</v>
          </cell>
          <cell r="F3398" t="str">
            <v>FERF</v>
          </cell>
          <cell r="G3398" t="str">
            <v>CI_ZAO</v>
          </cell>
          <cell r="H3398" t="str">
            <v>PC</v>
          </cell>
          <cell r="I3398" t="str">
            <v>CPR</v>
          </cell>
          <cell r="J3398" t="str">
            <v/>
          </cell>
          <cell r="K3398" t="str">
            <v>M0</v>
          </cell>
          <cell r="L3398" t="str">
            <v>7915</v>
          </cell>
          <cell r="M3398" t="str">
            <v>S</v>
          </cell>
          <cell r="N3398">
            <v>662889</v>
          </cell>
        </row>
        <row r="3399">
          <cell r="A3399" t="str">
            <v>FG-ZAO-ZAO-AS-0187</v>
          </cell>
          <cell r="B3399" t="str">
            <v>CINT</v>
          </cell>
          <cell r="C3399" t="str">
            <v/>
          </cell>
          <cell r="D3399" t="str">
            <v>SOLUCIA GREEN</v>
          </cell>
          <cell r="E3399">
            <v>44900</v>
          </cell>
          <cell r="F3399" t="str">
            <v>FERF</v>
          </cell>
          <cell r="G3399" t="str">
            <v>CI_ZAO</v>
          </cell>
          <cell r="H3399" t="str">
            <v>PC</v>
          </cell>
          <cell r="I3399" t="str">
            <v>CPR</v>
          </cell>
          <cell r="J3399" t="str">
            <v/>
          </cell>
          <cell r="K3399" t="str">
            <v>M0</v>
          </cell>
          <cell r="L3399" t="str">
            <v>7915</v>
          </cell>
          <cell r="M3399" t="str">
            <v>S</v>
          </cell>
          <cell r="N3399">
            <v>159500</v>
          </cell>
        </row>
        <row r="3400">
          <cell r="A3400" t="str">
            <v>FG-ZAO-ZAO-AS-0188</v>
          </cell>
          <cell r="B3400" t="str">
            <v>CINT</v>
          </cell>
          <cell r="C3400" t="str">
            <v/>
          </cell>
          <cell r="D3400" t="str">
            <v>LUXUS AL (B/S : GREY/BLACK)</v>
          </cell>
          <cell r="E3400">
            <v>44972</v>
          </cell>
          <cell r="F3400" t="str">
            <v>FERF</v>
          </cell>
          <cell r="G3400" t="str">
            <v>CI_ZAO</v>
          </cell>
          <cell r="H3400" t="str">
            <v>PC</v>
          </cell>
          <cell r="I3400" t="str">
            <v>CPR</v>
          </cell>
          <cell r="J3400" t="str">
            <v/>
          </cell>
          <cell r="K3400" t="str">
            <v>M0</v>
          </cell>
          <cell r="L3400" t="str">
            <v>7915</v>
          </cell>
          <cell r="M3400" t="str">
            <v>S</v>
          </cell>
          <cell r="N3400">
            <v>843796</v>
          </cell>
        </row>
        <row r="3401">
          <cell r="A3401" t="str">
            <v>FG-ZAO-ZAO-AS-0189</v>
          </cell>
          <cell r="B3401" t="str">
            <v>CINT</v>
          </cell>
          <cell r="C3401" t="str">
            <v/>
          </cell>
          <cell r="D3401" t="str">
            <v>SPECTA BLACK OSCAR PU</v>
          </cell>
          <cell r="E3401">
            <v>44935</v>
          </cell>
          <cell r="F3401" t="str">
            <v>FERF</v>
          </cell>
          <cell r="G3401" t="str">
            <v>CI_ZAO</v>
          </cell>
          <cell r="H3401" t="str">
            <v>PC</v>
          </cell>
          <cell r="I3401" t="str">
            <v>CPR</v>
          </cell>
          <cell r="J3401" t="str">
            <v/>
          </cell>
          <cell r="K3401" t="str">
            <v>M0</v>
          </cell>
          <cell r="L3401" t="str">
            <v>7915</v>
          </cell>
          <cell r="M3401" t="str">
            <v>S</v>
          </cell>
          <cell r="N3401">
            <v>342804</v>
          </cell>
        </row>
        <row r="3402">
          <cell r="A3402" t="str">
            <v>FG-ZAO-ZAO-AS-0190</v>
          </cell>
          <cell r="B3402" t="str">
            <v>CINT</v>
          </cell>
          <cell r="C3402" t="str">
            <v/>
          </cell>
          <cell r="D3402" t="str">
            <v>GRANDE CUSTOME KAIN SENDIRI</v>
          </cell>
          <cell r="E3402">
            <v>0</v>
          </cell>
          <cell r="F3402" t="str">
            <v>FERF</v>
          </cell>
          <cell r="G3402" t="str">
            <v>CI_ZAO</v>
          </cell>
          <cell r="H3402" t="str">
            <v>PC</v>
          </cell>
          <cell r="I3402" t="str">
            <v>CPR</v>
          </cell>
          <cell r="J3402" t="str">
            <v/>
          </cell>
          <cell r="K3402" t="str">
            <v>M0</v>
          </cell>
          <cell r="L3402" t="str">
            <v>7915</v>
          </cell>
          <cell r="M3402" t="str">
            <v>S</v>
          </cell>
          <cell r="N3402">
            <v>0</v>
          </cell>
        </row>
        <row r="3403">
          <cell r="A3403" t="str">
            <v>FG-ZAO-ZAO-AS-0191</v>
          </cell>
          <cell r="B3403" t="str">
            <v>CINT</v>
          </cell>
          <cell r="C3403" t="str">
            <v/>
          </cell>
          <cell r="D3403" t="str">
            <v>CMT 1236</v>
          </cell>
          <cell r="E3403">
            <v>45259</v>
          </cell>
          <cell r="F3403" t="str">
            <v>FERF</v>
          </cell>
          <cell r="G3403" t="str">
            <v>CI_ZAO</v>
          </cell>
          <cell r="H3403" t="str">
            <v>PC</v>
          </cell>
          <cell r="I3403" t="str">
            <v>CPR</v>
          </cell>
          <cell r="J3403" t="str">
            <v/>
          </cell>
          <cell r="K3403" t="str">
            <v>M0</v>
          </cell>
          <cell r="L3403" t="str">
            <v>7915</v>
          </cell>
          <cell r="M3403" t="str">
            <v>S</v>
          </cell>
          <cell r="N3403">
            <v>4702091</v>
          </cell>
        </row>
        <row r="3404">
          <cell r="A3404" t="str">
            <v>FG-ZAO-ZAO-AS-0192</v>
          </cell>
          <cell r="B3404" t="str">
            <v>CINT</v>
          </cell>
          <cell r="C3404" t="str">
            <v/>
          </cell>
          <cell r="D3404" t="str">
            <v>CMT 1224</v>
          </cell>
          <cell r="E3404">
            <v>45259</v>
          </cell>
          <cell r="F3404" t="str">
            <v>FERF</v>
          </cell>
          <cell r="G3404" t="str">
            <v>CI_ZAO</v>
          </cell>
          <cell r="H3404" t="str">
            <v>PC</v>
          </cell>
          <cell r="I3404" t="str">
            <v>CPR</v>
          </cell>
          <cell r="J3404" t="str">
            <v/>
          </cell>
          <cell r="K3404" t="str">
            <v>M0</v>
          </cell>
          <cell r="L3404" t="str">
            <v>7915</v>
          </cell>
          <cell r="M3404" t="str">
            <v>S</v>
          </cell>
          <cell r="N3404">
            <v>3167787</v>
          </cell>
        </row>
        <row r="3405">
          <cell r="A3405" t="str">
            <v>FG-ZAO-ZAO-AS-0193</v>
          </cell>
          <cell r="B3405" t="str">
            <v>CINT</v>
          </cell>
          <cell r="C3405" t="str">
            <v/>
          </cell>
          <cell r="D3405" t="str">
            <v>CWS 4P 7014 WORKSTATION 1470 (4 ORANG)</v>
          </cell>
          <cell r="E3405">
            <v>0</v>
          </cell>
          <cell r="F3405" t="str">
            <v>FERF</v>
          </cell>
          <cell r="G3405" t="str">
            <v>CI_ZAO</v>
          </cell>
          <cell r="H3405" t="str">
            <v>PC</v>
          </cell>
          <cell r="I3405" t="str">
            <v>CPR</v>
          </cell>
          <cell r="J3405" t="str">
            <v/>
          </cell>
          <cell r="K3405" t="str">
            <v>M0</v>
          </cell>
          <cell r="L3405" t="str">
            <v>7915</v>
          </cell>
          <cell r="M3405" t="str">
            <v>S</v>
          </cell>
          <cell r="N3405">
            <v>0</v>
          </cell>
        </row>
        <row r="3406">
          <cell r="A3406" t="str">
            <v>FG-ZAO-ZAO-AS-0194</v>
          </cell>
          <cell r="B3406" t="str">
            <v>CINT</v>
          </cell>
          <cell r="C3406" t="str">
            <v/>
          </cell>
          <cell r="D3406" t="str">
            <v>CWS 6P 7014 WORKSTATION 1470 ( 6 ORANG)</v>
          </cell>
          <cell r="E3406">
            <v>0</v>
          </cell>
          <cell r="F3406" t="str">
            <v>FERF</v>
          </cell>
          <cell r="G3406" t="str">
            <v>CI_ZAO</v>
          </cell>
          <cell r="H3406" t="str">
            <v>PC</v>
          </cell>
          <cell r="I3406" t="str">
            <v>CPR</v>
          </cell>
          <cell r="J3406" t="str">
            <v/>
          </cell>
          <cell r="K3406" t="str">
            <v>M0</v>
          </cell>
          <cell r="L3406" t="str">
            <v>7915</v>
          </cell>
          <cell r="M3406" t="str">
            <v>S</v>
          </cell>
          <cell r="N3406">
            <v>0</v>
          </cell>
        </row>
        <row r="3407">
          <cell r="A3407" t="str">
            <v>FG-ZAO-ZAO-AS-0195</v>
          </cell>
          <cell r="B3407" t="str">
            <v>CINT</v>
          </cell>
          <cell r="C3407" t="str">
            <v/>
          </cell>
          <cell r="D3407" t="str">
            <v>CMP</v>
          </cell>
          <cell r="E3407">
            <v>45294</v>
          </cell>
          <cell r="F3407" t="str">
            <v>FERF</v>
          </cell>
          <cell r="G3407" t="str">
            <v>CI_ZAO</v>
          </cell>
          <cell r="H3407" t="str">
            <v>PC</v>
          </cell>
          <cell r="I3407" t="str">
            <v>CPR</v>
          </cell>
          <cell r="J3407" t="str">
            <v/>
          </cell>
          <cell r="K3407" t="str">
            <v>M0</v>
          </cell>
          <cell r="L3407" t="str">
            <v>7915</v>
          </cell>
          <cell r="M3407" t="str">
            <v>S</v>
          </cell>
          <cell r="N3407">
            <v>508572</v>
          </cell>
        </row>
        <row r="3408">
          <cell r="A3408" t="str">
            <v>FG-ZAO-ZAO-AS-0196</v>
          </cell>
          <cell r="B3408" t="str">
            <v>CINT</v>
          </cell>
          <cell r="C3408" t="str">
            <v/>
          </cell>
          <cell r="D3408" t="str">
            <v>CRT D10</v>
          </cell>
          <cell r="E3408">
            <v>45208</v>
          </cell>
          <cell r="F3408" t="str">
            <v>FERF</v>
          </cell>
          <cell r="G3408" t="str">
            <v>CI_ZAO</v>
          </cell>
          <cell r="H3408" t="str">
            <v>PC</v>
          </cell>
          <cell r="I3408" t="str">
            <v>CPR</v>
          </cell>
          <cell r="J3408" t="str">
            <v/>
          </cell>
          <cell r="K3408" t="str">
            <v>M0</v>
          </cell>
          <cell r="L3408" t="str">
            <v>7915</v>
          </cell>
          <cell r="M3408" t="str">
            <v>S</v>
          </cell>
          <cell r="N3408">
            <v>0</v>
          </cell>
        </row>
        <row r="3409">
          <cell r="A3409" t="str">
            <v>FG-ZAO-ZAO-AS-0197</v>
          </cell>
          <cell r="B3409" t="str">
            <v>CINT</v>
          </cell>
          <cell r="C3409" t="str">
            <v/>
          </cell>
          <cell r="D3409" t="str">
            <v>CWS D 8018</v>
          </cell>
          <cell r="E3409">
            <v>0</v>
          </cell>
          <cell r="F3409" t="str">
            <v>FERF</v>
          </cell>
          <cell r="G3409" t="str">
            <v>CI_ZAO</v>
          </cell>
          <cell r="H3409" t="str">
            <v>PC</v>
          </cell>
          <cell r="I3409" t="str">
            <v>CPR</v>
          </cell>
          <cell r="J3409" t="str">
            <v/>
          </cell>
          <cell r="K3409" t="str">
            <v>M0</v>
          </cell>
          <cell r="L3409" t="str">
            <v>7915</v>
          </cell>
          <cell r="M3409" t="str">
            <v>S</v>
          </cell>
          <cell r="N3409">
            <v>0</v>
          </cell>
        </row>
        <row r="3410">
          <cell r="A3410" t="str">
            <v>FG-ZAO-ZAO-AS-0198</v>
          </cell>
          <cell r="B3410" t="str">
            <v>CINT</v>
          </cell>
          <cell r="C3410" t="str">
            <v/>
          </cell>
          <cell r="D3410" t="str">
            <v>CCS 4014</v>
          </cell>
          <cell r="E3410">
            <v>45191</v>
          </cell>
          <cell r="F3410" t="str">
            <v>FERF</v>
          </cell>
          <cell r="G3410" t="str">
            <v>CI_ZAO</v>
          </cell>
          <cell r="H3410" t="str">
            <v>PC</v>
          </cell>
          <cell r="I3410" t="str">
            <v>CPR</v>
          </cell>
          <cell r="J3410" t="str">
            <v/>
          </cell>
          <cell r="K3410" t="str">
            <v>M0</v>
          </cell>
          <cell r="L3410" t="str">
            <v>7915</v>
          </cell>
          <cell r="M3410" t="str">
            <v>S</v>
          </cell>
          <cell r="N3410">
            <v>1402331</v>
          </cell>
        </row>
        <row r="3411">
          <cell r="A3411" t="str">
            <v>FG-ZAO-ZAO-AS-0199</v>
          </cell>
          <cell r="B3411" t="str">
            <v>CINT</v>
          </cell>
          <cell r="C3411" t="str">
            <v/>
          </cell>
          <cell r="D3411" t="str">
            <v>CCS 4012</v>
          </cell>
          <cell r="E3411">
            <v>45191</v>
          </cell>
          <cell r="F3411" t="str">
            <v>FERF</v>
          </cell>
          <cell r="G3411" t="str">
            <v>CI_ZAO</v>
          </cell>
          <cell r="H3411" t="str">
            <v>PC</v>
          </cell>
          <cell r="I3411" t="str">
            <v>CPR</v>
          </cell>
          <cell r="J3411" t="str">
            <v/>
          </cell>
          <cell r="K3411" t="str">
            <v>M0</v>
          </cell>
          <cell r="L3411" t="str">
            <v>7915</v>
          </cell>
          <cell r="M3411" t="str">
            <v>S</v>
          </cell>
          <cell r="N3411">
            <v>1384232</v>
          </cell>
        </row>
        <row r="3412">
          <cell r="A3412" t="str">
            <v>FG-ZAO-ZAO-AS-0200</v>
          </cell>
          <cell r="B3412" t="str">
            <v>CINT</v>
          </cell>
          <cell r="C3412" t="str">
            <v/>
          </cell>
          <cell r="D3412" t="str">
            <v>CDC 5075</v>
          </cell>
          <cell r="E3412">
            <v>0</v>
          </cell>
          <cell r="F3412" t="str">
            <v>FERF</v>
          </cell>
          <cell r="G3412" t="str">
            <v>CI_ZAO</v>
          </cell>
          <cell r="H3412" t="str">
            <v>PC</v>
          </cell>
          <cell r="I3412" t="str">
            <v>CPR</v>
          </cell>
          <cell r="J3412" t="str">
            <v/>
          </cell>
          <cell r="K3412" t="str">
            <v>M0</v>
          </cell>
          <cell r="L3412" t="str">
            <v>7915</v>
          </cell>
          <cell r="M3412" t="str">
            <v>S</v>
          </cell>
          <cell r="N3412">
            <v>0</v>
          </cell>
        </row>
        <row r="3413">
          <cell r="A3413" t="str">
            <v>FG-ZAO-ZAO-AS-0201</v>
          </cell>
          <cell r="B3413" t="str">
            <v>CINT</v>
          </cell>
          <cell r="C3413" t="str">
            <v/>
          </cell>
          <cell r="D3413" t="str">
            <v>CMT 1018</v>
          </cell>
          <cell r="E3413">
            <v>0</v>
          </cell>
          <cell r="F3413" t="str">
            <v>FERF</v>
          </cell>
          <cell r="G3413" t="str">
            <v>CI_ZAO</v>
          </cell>
          <cell r="H3413" t="str">
            <v>PC</v>
          </cell>
          <cell r="I3413" t="str">
            <v>CPR</v>
          </cell>
          <cell r="J3413" t="str">
            <v/>
          </cell>
          <cell r="K3413" t="str">
            <v>M0</v>
          </cell>
          <cell r="L3413" t="str">
            <v>7915</v>
          </cell>
          <cell r="M3413" t="str">
            <v>S</v>
          </cell>
          <cell r="N3413">
            <v>0</v>
          </cell>
        </row>
        <row r="3414">
          <cell r="A3414" t="str">
            <v>FG-ZAO-ZAO-AS-0202</v>
          </cell>
          <cell r="B3414" t="str">
            <v>CINT</v>
          </cell>
          <cell r="C3414" t="str">
            <v/>
          </cell>
          <cell r="D3414" t="str">
            <v>CWS 2M 7016</v>
          </cell>
          <cell r="E3414">
            <v>0</v>
          </cell>
          <cell r="F3414" t="str">
            <v>FERF</v>
          </cell>
          <cell r="G3414" t="str">
            <v>CI_ZAO</v>
          </cell>
          <cell r="H3414" t="str">
            <v>PC</v>
          </cell>
          <cell r="I3414" t="str">
            <v>CPR</v>
          </cell>
          <cell r="J3414" t="str">
            <v/>
          </cell>
          <cell r="K3414" t="str">
            <v>M0</v>
          </cell>
          <cell r="L3414" t="str">
            <v>7915</v>
          </cell>
          <cell r="M3414" t="str">
            <v>S</v>
          </cell>
          <cell r="N3414">
            <v>0</v>
          </cell>
        </row>
        <row r="3415">
          <cell r="A3415" t="str">
            <v>FG-ZAO-ZAO-AS-0203</v>
          </cell>
          <cell r="B3415" t="str">
            <v>CINT</v>
          </cell>
          <cell r="C3415" t="str">
            <v/>
          </cell>
          <cell r="D3415" t="str">
            <v>CWS 3M 6012</v>
          </cell>
          <cell r="E3415">
            <v>0</v>
          </cell>
          <cell r="F3415" t="str">
            <v>FERF</v>
          </cell>
          <cell r="G3415" t="str">
            <v>CI_ZAO</v>
          </cell>
          <cell r="H3415" t="str">
            <v>PC</v>
          </cell>
          <cell r="I3415" t="str">
            <v>CPR</v>
          </cell>
          <cell r="J3415" t="str">
            <v/>
          </cell>
          <cell r="K3415" t="str">
            <v>M0</v>
          </cell>
          <cell r="L3415" t="str">
            <v>7915</v>
          </cell>
          <cell r="M3415" t="str">
            <v>S</v>
          </cell>
          <cell r="N3415">
            <v>0</v>
          </cell>
        </row>
        <row r="3416">
          <cell r="A3416" t="str">
            <v>FG-ZAO-ZAO-AS-0204</v>
          </cell>
          <cell r="B3416" t="str">
            <v>CINT</v>
          </cell>
          <cell r="C3416" t="str">
            <v/>
          </cell>
          <cell r="D3416" t="str">
            <v>CWS 4P 6012</v>
          </cell>
          <cell r="E3416">
            <v>45168</v>
          </cell>
          <cell r="F3416" t="str">
            <v>FERF</v>
          </cell>
          <cell r="G3416" t="str">
            <v>CI_ZAO</v>
          </cell>
          <cell r="H3416" t="str">
            <v>PC</v>
          </cell>
          <cell r="I3416" t="str">
            <v>CPR</v>
          </cell>
          <cell r="J3416" t="str">
            <v/>
          </cell>
          <cell r="K3416" t="str">
            <v>M0</v>
          </cell>
          <cell r="L3416" t="str">
            <v>7915</v>
          </cell>
          <cell r="M3416" t="str">
            <v>S</v>
          </cell>
          <cell r="N3416">
            <v>4091580</v>
          </cell>
        </row>
        <row r="3417">
          <cell r="A3417" t="str">
            <v>FG-ZAO-ZAO-AS-0205</v>
          </cell>
          <cell r="B3417" t="str">
            <v>CINT</v>
          </cell>
          <cell r="C3417" t="str">
            <v/>
          </cell>
          <cell r="D3417" t="str">
            <v>CWS 1M 7016</v>
          </cell>
          <cell r="E3417">
            <v>45259</v>
          </cell>
          <cell r="F3417" t="str">
            <v>FERF</v>
          </cell>
          <cell r="G3417" t="str">
            <v>CI_ZAO</v>
          </cell>
          <cell r="H3417" t="str">
            <v>PC</v>
          </cell>
          <cell r="I3417" t="str">
            <v>CPR</v>
          </cell>
          <cell r="J3417" t="str">
            <v/>
          </cell>
          <cell r="K3417" t="str">
            <v>M0</v>
          </cell>
          <cell r="L3417" t="str">
            <v>7915</v>
          </cell>
          <cell r="M3417" t="str">
            <v>S</v>
          </cell>
          <cell r="N3417">
            <v>2297183</v>
          </cell>
        </row>
        <row r="3418">
          <cell r="A3418" t="str">
            <v>FG-ZAO-ZAO-AS-0206</v>
          </cell>
          <cell r="B3418" t="str">
            <v>CINT</v>
          </cell>
          <cell r="C3418" t="str">
            <v/>
          </cell>
          <cell r="D3418" t="str">
            <v>CWS 4M 7016</v>
          </cell>
          <cell r="E3418">
            <v>45168</v>
          </cell>
          <cell r="F3418" t="str">
            <v>FERF</v>
          </cell>
          <cell r="G3418" t="str">
            <v>CI_ZAO</v>
          </cell>
          <cell r="H3418" t="str">
            <v>PC</v>
          </cell>
          <cell r="I3418" t="str">
            <v>CPR</v>
          </cell>
          <cell r="J3418" t="str">
            <v/>
          </cell>
          <cell r="K3418" t="str">
            <v>M0</v>
          </cell>
          <cell r="L3418" t="str">
            <v>7915</v>
          </cell>
          <cell r="M3418" t="str">
            <v>S</v>
          </cell>
          <cell r="N3418">
            <v>7735384</v>
          </cell>
        </row>
        <row r="3419">
          <cell r="A3419" t="str">
            <v>FG-ZAO-ZAO-AS-0207</v>
          </cell>
          <cell r="B3419" t="str">
            <v>CINT</v>
          </cell>
          <cell r="C3419" t="str">
            <v/>
          </cell>
          <cell r="D3419" t="str">
            <v>CWS D 7014</v>
          </cell>
          <cell r="E3419">
            <v>0</v>
          </cell>
          <cell r="F3419" t="str">
            <v>FERF</v>
          </cell>
          <cell r="G3419" t="str">
            <v>CI_ZAO</v>
          </cell>
          <cell r="H3419" t="str">
            <v>PC</v>
          </cell>
          <cell r="I3419" t="str">
            <v>CPR</v>
          </cell>
          <cell r="J3419" t="str">
            <v/>
          </cell>
          <cell r="K3419" t="str">
            <v>M0</v>
          </cell>
          <cell r="L3419" t="str">
            <v>7915</v>
          </cell>
          <cell r="M3419" t="str">
            <v>S</v>
          </cell>
          <cell r="N3419">
            <v>0</v>
          </cell>
        </row>
        <row r="3420">
          <cell r="A3420" t="str">
            <v>FG-ZAO-ZAO-AS-0208</v>
          </cell>
          <cell r="B3420" t="str">
            <v>CINT</v>
          </cell>
          <cell r="C3420" t="str">
            <v/>
          </cell>
          <cell r="D3420" t="str">
            <v>FOLDIA D 6018</v>
          </cell>
          <cell r="E3420">
            <v>45166</v>
          </cell>
          <cell r="F3420" t="str">
            <v>FERF</v>
          </cell>
          <cell r="G3420" t="str">
            <v>CI_ZAO</v>
          </cell>
          <cell r="H3420" t="str">
            <v>PC</v>
          </cell>
          <cell r="I3420" t="str">
            <v>CPR</v>
          </cell>
          <cell r="J3420" t="str">
            <v/>
          </cell>
          <cell r="K3420" t="str">
            <v>M0</v>
          </cell>
          <cell r="L3420" t="str">
            <v>7915</v>
          </cell>
          <cell r="M3420" t="str">
            <v>S</v>
          </cell>
          <cell r="N3420">
            <v>0</v>
          </cell>
        </row>
        <row r="3421">
          <cell r="A3421" t="str">
            <v>FG-ZAO-ZAO-AS-0209</v>
          </cell>
          <cell r="B3421" t="str">
            <v>CINT</v>
          </cell>
          <cell r="C3421" t="str">
            <v/>
          </cell>
          <cell r="D3421" t="str">
            <v>TEATRO S 11 BLACK</v>
          </cell>
          <cell r="E3421">
            <v>45168</v>
          </cell>
          <cell r="F3421" t="str">
            <v>FERF</v>
          </cell>
          <cell r="G3421" t="str">
            <v>CI_ZAO</v>
          </cell>
          <cell r="H3421" t="str">
            <v>PC</v>
          </cell>
          <cell r="I3421" t="str">
            <v>CPR</v>
          </cell>
          <cell r="J3421" t="str">
            <v/>
          </cell>
          <cell r="K3421" t="str">
            <v>M0</v>
          </cell>
          <cell r="L3421" t="str">
            <v>7915</v>
          </cell>
          <cell r="M3421" t="str">
            <v>S</v>
          </cell>
          <cell r="N3421">
            <v>867273</v>
          </cell>
        </row>
        <row r="3422">
          <cell r="A3422" t="str">
            <v>FG-ZAO-ZAO-AS-0210</v>
          </cell>
          <cell r="B3422" t="str">
            <v>CINT</v>
          </cell>
          <cell r="C3422" t="str">
            <v/>
          </cell>
          <cell r="D3422" t="str">
            <v>SMART NEW SCOTLAND 16 N</v>
          </cell>
          <cell r="E3422">
            <v>45175</v>
          </cell>
          <cell r="F3422" t="str">
            <v>FERF</v>
          </cell>
          <cell r="G3422" t="str">
            <v>CI_ZAO</v>
          </cell>
          <cell r="H3422" t="str">
            <v>PC</v>
          </cell>
          <cell r="I3422" t="str">
            <v>CPR</v>
          </cell>
          <cell r="J3422" t="str">
            <v/>
          </cell>
          <cell r="K3422" t="str">
            <v>M0</v>
          </cell>
          <cell r="L3422" t="str">
            <v>7915</v>
          </cell>
          <cell r="M3422" t="str">
            <v>S</v>
          </cell>
          <cell r="N3422">
            <v>753348</v>
          </cell>
        </row>
        <row r="3423">
          <cell r="A3423" t="str">
            <v>FG-ZAO-ZAO-AS-0211</v>
          </cell>
          <cell r="B3423" t="str">
            <v>CINT</v>
          </cell>
          <cell r="C3423" t="str">
            <v/>
          </cell>
          <cell r="D3423" t="str">
            <v>DUO 02 WA RED</v>
          </cell>
          <cell r="E3423">
            <v>45197</v>
          </cell>
          <cell r="F3423" t="str">
            <v>FERF</v>
          </cell>
          <cell r="G3423" t="str">
            <v>CI_ZAO</v>
          </cell>
          <cell r="H3423" t="str">
            <v>PC</v>
          </cell>
          <cell r="I3423" t="str">
            <v>CPR</v>
          </cell>
          <cell r="J3423" t="str">
            <v/>
          </cell>
          <cell r="K3423" t="str">
            <v>M0</v>
          </cell>
          <cell r="L3423" t="str">
            <v>7915</v>
          </cell>
          <cell r="M3423" t="str">
            <v>S</v>
          </cell>
          <cell r="N3423">
            <v>401695</v>
          </cell>
        </row>
        <row r="3424">
          <cell r="A3424" t="str">
            <v>FG-ZAO-ZAO-AS-0212</v>
          </cell>
          <cell r="B3424" t="str">
            <v>CINT</v>
          </cell>
          <cell r="C3424" t="str">
            <v/>
          </cell>
          <cell r="D3424" t="str">
            <v>DUO 02 WA BLACK</v>
          </cell>
          <cell r="E3424">
            <v>45197</v>
          </cell>
          <cell r="F3424" t="str">
            <v>FERF</v>
          </cell>
          <cell r="G3424" t="str">
            <v>CI_ZAO</v>
          </cell>
          <cell r="H3424" t="str">
            <v>PC</v>
          </cell>
          <cell r="I3424" t="str">
            <v>CPR</v>
          </cell>
          <cell r="J3424" t="str">
            <v/>
          </cell>
          <cell r="K3424" t="str">
            <v>M0</v>
          </cell>
          <cell r="L3424" t="str">
            <v>7915</v>
          </cell>
          <cell r="M3424" t="str">
            <v>S</v>
          </cell>
          <cell r="N3424">
            <v>401695</v>
          </cell>
        </row>
        <row r="3425">
          <cell r="A3425" t="str">
            <v>FG-ZAO-ZAO-AS-0213</v>
          </cell>
          <cell r="B3425" t="str">
            <v>CINT</v>
          </cell>
          <cell r="C3425" t="str">
            <v/>
          </cell>
          <cell r="D3425" t="str">
            <v>DUO 02 KH BLACK</v>
          </cell>
          <cell r="E3425">
            <v>45197</v>
          </cell>
          <cell r="F3425" t="str">
            <v>FERF</v>
          </cell>
          <cell r="G3425" t="str">
            <v>CI_ZAO</v>
          </cell>
          <cell r="H3425" t="str">
            <v>PC</v>
          </cell>
          <cell r="I3425" t="str">
            <v>CPR</v>
          </cell>
          <cell r="J3425" t="str">
            <v/>
          </cell>
          <cell r="K3425" t="str">
            <v>M0</v>
          </cell>
          <cell r="L3425" t="str">
            <v>7915</v>
          </cell>
          <cell r="M3425" t="str">
            <v>S</v>
          </cell>
          <cell r="N3425">
            <v>337691</v>
          </cell>
        </row>
        <row r="3426">
          <cell r="A3426" t="str">
            <v>FG-ZAO-ZAO-AS-0214</v>
          </cell>
          <cell r="B3426" t="str">
            <v>CINT</v>
          </cell>
          <cell r="C3426" t="str">
            <v/>
          </cell>
          <cell r="D3426" t="str">
            <v>FOLDIA D 6015 L</v>
          </cell>
          <cell r="E3426">
            <v>0</v>
          </cell>
          <cell r="F3426" t="str">
            <v>FERF</v>
          </cell>
          <cell r="G3426" t="str">
            <v>CI_ZAO</v>
          </cell>
          <cell r="H3426" t="str">
            <v>PC</v>
          </cell>
          <cell r="I3426" t="str">
            <v>CPR</v>
          </cell>
          <cell r="J3426" t="str">
            <v/>
          </cell>
          <cell r="K3426" t="str">
            <v>M0</v>
          </cell>
          <cell r="L3426" t="str">
            <v>7915</v>
          </cell>
          <cell r="M3426" t="str">
            <v>S</v>
          </cell>
          <cell r="N3426">
            <v>0</v>
          </cell>
        </row>
        <row r="3427">
          <cell r="A3427" t="str">
            <v>FG-ZAO-ZAO-AS-0215</v>
          </cell>
          <cell r="B3427" t="str">
            <v>CINT</v>
          </cell>
          <cell r="C3427" t="str">
            <v/>
          </cell>
          <cell r="D3427" t="str">
            <v>DUO 02 KH RED</v>
          </cell>
          <cell r="E3427">
            <v>45197</v>
          </cell>
          <cell r="F3427" t="str">
            <v>FERF</v>
          </cell>
          <cell r="G3427" t="str">
            <v>CI_ZAO</v>
          </cell>
          <cell r="H3427" t="str">
            <v>PC</v>
          </cell>
          <cell r="I3427" t="str">
            <v>CPR</v>
          </cell>
          <cell r="J3427" t="str">
            <v/>
          </cell>
          <cell r="K3427" t="str">
            <v>M0</v>
          </cell>
          <cell r="L3427" t="str">
            <v>7915</v>
          </cell>
          <cell r="M3427" t="str">
            <v>S</v>
          </cell>
          <cell r="N3427">
            <v>337691</v>
          </cell>
        </row>
        <row r="3428">
          <cell r="A3428" t="str">
            <v>FG-ZAO-ZAO-AS-0216</v>
          </cell>
          <cell r="B3428" t="str">
            <v>CINT</v>
          </cell>
          <cell r="C3428" t="str">
            <v/>
          </cell>
          <cell r="D3428" t="str">
            <v>DUO 02 NA BLACK</v>
          </cell>
          <cell r="E3428">
            <v>45197</v>
          </cell>
          <cell r="F3428" t="str">
            <v>FERF</v>
          </cell>
          <cell r="G3428" t="str">
            <v>CI_ZAO</v>
          </cell>
          <cell r="H3428" t="str">
            <v>PC</v>
          </cell>
          <cell r="I3428" t="str">
            <v>CPR</v>
          </cell>
          <cell r="J3428" t="str">
            <v/>
          </cell>
          <cell r="K3428" t="str">
            <v>M0</v>
          </cell>
          <cell r="L3428" t="str">
            <v>7915</v>
          </cell>
          <cell r="M3428" t="str">
            <v>S</v>
          </cell>
          <cell r="N3428">
            <v>375789</v>
          </cell>
        </row>
        <row r="3429">
          <cell r="A3429" t="str">
            <v>FG-ZAO-ZAO-AS-0217</v>
          </cell>
          <cell r="B3429" t="str">
            <v>CINT</v>
          </cell>
          <cell r="C3429" t="str">
            <v/>
          </cell>
          <cell r="D3429" t="str">
            <v>DUO 02 NA RED</v>
          </cell>
          <cell r="E3429">
            <v>45197</v>
          </cell>
          <cell r="F3429" t="str">
            <v>FERF</v>
          </cell>
          <cell r="G3429" t="str">
            <v>CI_ZAO</v>
          </cell>
          <cell r="H3429" t="str">
            <v>PC</v>
          </cell>
          <cell r="I3429" t="str">
            <v>CPR</v>
          </cell>
          <cell r="J3429" t="str">
            <v/>
          </cell>
          <cell r="K3429" t="str">
            <v>M0</v>
          </cell>
          <cell r="L3429" t="str">
            <v>7915</v>
          </cell>
          <cell r="M3429" t="str">
            <v>S</v>
          </cell>
          <cell r="N3429">
            <v>375789</v>
          </cell>
        </row>
        <row r="3430">
          <cell r="A3430" t="str">
            <v>FG-ZAO-ZAO-AS-0218</v>
          </cell>
          <cell r="B3430" t="str">
            <v>CINT</v>
          </cell>
          <cell r="C3430" t="str">
            <v/>
          </cell>
          <cell r="D3430" t="str">
            <v>FOLDIA D 6018</v>
          </cell>
          <cell r="E3430">
            <v>45243</v>
          </cell>
          <cell r="F3430" t="str">
            <v>FERF</v>
          </cell>
          <cell r="G3430" t="str">
            <v>CI_ZAO</v>
          </cell>
          <cell r="H3430" t="str">
            <v>PC</v>
          </cell>
          <cell r="I3430" t="str">
            <v>CPR</v>
          </cell>
          <cell r="J3430" t="str">
            <v/>
          </cell>
          <cell r="K3430" t="str">
            <v>M0</v>
          </cell>
          <cell r="L3430" t="str">
            <v>7915</v>
          </cell>
          <cell r="M3430" t="str">
            <v>S</v>
          </cell>
          <cell r="N3430">
            <v>785738</v>
          </cell>
        </row>
        <row r="3431">
          <cell r="A3431" t="str">
            <v>FG-ZAO-ZAO-AS-0219</v>
          </cell>
          <cell r="B3431" t="str">
            <v>CINT</v>
          </cell>
          <cell r="C3431" t="str">
            <v/>
          </cell>
          <cell r="D3431" t="str">
            <v>TU LOW I</v>
          </cell>
          <cell r="E3431">
            <v>45259</v>
          </cell>
          <cell r="F3431" t="str">
            <v>FERF</v>
          </cell>
          <cell r="G3431" t="str">
            <v>CI_ZAO</v>
          </cell>
          <cell r="H3431" t="str">
            <v>PC</v>
          </cell>
          <cell r="I3431" t="str">
            <v>CPR</v>
          </cell>
          <cell r="J3431" t="str">
            <v/>
          </cell>
          <cell r="K3431" t="str">
            <v>M0</v>
          </cell>
          <cell r="L3431" t="str">
            <v>7915</v>
          </cell>
          <cell r="M3431" t="str">
            <v>S</v>
          </cell>
          <cell r="N3431">
            <v>1522073</v>
          </cell>
        </row>
        <row r="3432">
          <cell r="A3432" t="str">
            <v>FG-ZAO-ZAO-AS-0220</v>
          </cell>
          <cell r="B3432" t="str">
            <v>CINT</v>
          </cell>
          <cell r="C3432" t="str">
            <v/>
          </cell>
          <cell r="D3432" t="str">
            <v>CK 810 PI</v>
          </cell>
          <cell r="E3432">
            <v>45259</v>
          </cell>
          <cell r="F3432" t="str">
            <v>FERF</v>
          </cell>
          <cell r="G3432" t="str">
            <v>CI_ZAO</v>
          </cell>
          <cell r="H3432" t="str">
            <v>PC</v>
          </cell>
          <cell r="I3432" t="str">
            <v>CPR</v>
          </cell>
          <cell r="J3432" t="str">
            <v/>
          </cell>
          <cell r="K3432" t="str">
            <v>M0</v>
          </cell>
          <cell r="L3432" t="str">
            <v>7915</v>
          </cell>
          <cell r="M3432" t="str">
            <v>S</v>
          </cell>
          <cell r="N3432">
            <v>1012761</v>
          </cell>
        </row>
        <row r="3433">
          <cell r="A3433" t="str">
            <v>FG-ZAO-ZAO-AS-0221</v>
          </cell>
          <cell r="B3433" t="str">
            <v>CINT</v>
          </cell>
          <cell r="C3433" t="str">
            <v/>
          </cell>
          <cell r="D3433" t="str">
            <v>FOLDIA C 6016 L</v>
          </cell>
          <cell r="E3433">
            <v>0</v>
          </cell>
          <cell r="F3433" t="str">
            <v>FERF</v>
          </cell>
          <cell r="G3433" t="str">
            <v>CI_ZAO</v>
          </cell>
          <cell r="H3433" t="str">
            <v>PC</v>
          </cell>
          <cell r="I3433" t="str">
            <v>CPR</v>
          </cell>
          <cell r="J3433" t="str">
            <v/>
          </cell>
          <cell r="K3433" t="str">
            <v>M0</v>
          </cell>
          <cell r="L3433" t="str">
            <v>7915</v>
          </cell>
          <cell r="M3433" t="str">
            <v>S</v>
          </cell>
          <cell r="N3433">
            <v>0</v>
          </cell>
        </row>
        <row r="3434">
          <cell r="A3434" t="str">
            <v>FG-ZAO-ZAO-AS-0222</v>
          </cell>
          <cell r="B3434" t="str">
            <v>CINT</v>
          </cell>
          <cell r="C3434" t="str">
            <v/>
          </cell>
          <cell r="D3434" t="str">
            <v>KUMI WS 1424 HD</v>
          </cell>
          <cell r="E3434">
            <v>0</v>
          </cell>
          <cell r="F3434" t="str">
            <v>FERF</v>
          </cell>
          <cell r="G3434" t="str">
            <v>CI_ZAO</v>
          </cell>
          <cell r="H3434" t="str">
            <v>PC</v>
          </cell>
          <cell r="I3434" t="str">
            <v>CPR</v>
          </cell>
          <cell r="J3434" t="str">
            <v/>
          </cell>
          <cell r="K3434" t="str">
            <v>M0</v>
          </cell>
          <cell r="L3434" t="str">
            <v>7915</v>
          </cell>
          <cell r="M3434" t="str">
            <v>S</v>
          </cell>
          <cell r="N3434">
            <v>0</v>
          </cell>
        </row>
        <row r="3435">
          <cell r="A3435" t="str">
            <v>FG-ZAO-ZAO-AS-0223</v>
          </cell>
          <cell r="B3435" t="str">
            <v>CINT</v>
          </cell>
          <cell r="C3435" t="str">
            <v/>
          </cell>
          <cell r="D3435" t="str">
            <v>FOLDIA D 4518</v>
          </cell>
          <cell r="E3435">
            <v>0</v>
          </cell>
          <cell r="F3435" t="str">
            <v>FERF</v>
          </cell>
          <cell r="G3435" t="str">
            <v>CI_ZAO</v>
          </cell>
          <cell r="H3435" t="str">
            <v>PC</v>
          </cell>
          <cell r="I3435" t="str">
            <v>CPR</v>
          </cell>
          <cell r="J3435" t="str">
            <v/>
          </cell>
          <cell r="K3435" t="str">
            <v>M0</v>
          </cell>
          <cell r="L3435" t="str">
            <v>7915</v>
          </cell>
          <cell r="M3435" t="str">
            <v>S</v>
          </cell>
          <cell r="N3435">
            <v>0</v>
          </cell>
        </row>
        <row r="3436">
          <cell r="A3436" t="str">
            <v>FG-ZAO-ZAO-AS-0224</v>
          </cell>
          <cell r="B3436" t="str">
            <v>CINT</v>
          </cell>
          <cell r="C3436" t="str">
            <v/>
          </cell>
          <cell r="D3436" t="str">
            <v>CPU TRAY</v>
          </cell>
          <cell r="E3436">
            <v>45259</v>
          </cell>
          <cell r="F3436" t="str">
            <v>FERF</v>
          </cell>
          <cell r="G3436" t="str">
            <v>CI_ZAO</v>
          </cell>
          <cell r="H3436" t="str">
            <v>PC</v>
          </cell>
          <cell r="I3436" t="str">
            <v>CPR</v>
          </cell>
          <cell r="J3436" t="str">
            <v/>
          </cell>
          <cell r="K3436" t="str">
            <v>M0</v>
          </cell>
          <cell r="L3436" t="str">
            <v>7915</v>
          </cell>
          <cell r="M3436" t="str">
            <v>S</v>
          </cell>
          <cell r="N3436">
            <v>137381</v>
          </cell>
        </row>
        <row r="3437">
          <cell r="A3437" t="str">
            <v>FG-ZAO-ZAO-AS-0225</v>
          </cell>
          <cell r="B3437" t="str">
            <v>CINT</v>
          </cell>
          <cell r="C3437" t="str">
            <v/>
          </cell>
          <cell r="D3437" t="str">
            <v>FITTO MH BLUE MEMO KIRI</v>
          </cell>
          <cell r="E3437">
            <v>0</v>
          </cell>
          <cell r="F3437" t="str">
            <v>FERF</v>
          </cell>
          <cell r="G3437" t="str">
            <v>CI_ZAO</v>
          </cell>
          <cell r="H3437" t="str">
            <v>PC</v>
          </cell>
          <cell r="I3437" t="str">
            <v>CPR</v>
          </cell>
          <cell r="J3437" t="str">
            <v/>
          </cell>
          <cell r="K3437" t="str">
            <v>M0</v>
          </cell>
          <cell r="L3437" t="str">
            <v>7915</v>
          </cell>
          <cell r="M3437" t="str">
            <v>S</v>
          </cell>
          <cell r="N3437">
            <v>0</v>
          </cell>
        </row>
        <row r="3438">
          <cell r="A3438" t="str">
            <v>FG-ZAO-ZAO-AS-0226</v>
          </cell>
          <cell r="B3438" t="str">
            <v>CINT</v>
          </cell>
          <cell r="C3438" t="str">
            <v/>
          </cell>
          <cell r="D3438" t="str">
            <v>FITTO MH BLACK LV7</v>
          </cell>
          <cell r="E3438">
            <v>0</v>
          </cell>
          <cell r="F3438" t="str">
            <v>FERF</v>
          </cell>
          <cell r="G3438" t="str">
            <v>CI_ZAO</v>
          </cell>
          <cell r="H3438" t="str">
            <v>PC</v>
          </cell>
          <cell r="I3438" t="str">
            <v>CPR</v>
          </cell>
          <cell r="J3438" t="str">
            <v/>
          </cell>
          <cell r="K3438" t="str">
            <v>M0</v>
          </cell>
          <cell r="L3438" t="str">
            <v>7915</v>
          </cell>
          <cell r="M3438" t="str">
            <v>S</v>
          </cell>
          <cell r="N3438">
            <v>0</v>
          </cell>
        </row>
        <row r="3439">
          <cell r="A3439" t="str">
            <v>FG-ZAO-ZAO-AS-0227</v>
          </cell>
          <cell r="B3439" t="str">
            <v>CINT</v>
          </cell>
          <cell r="C3439" t="str">
            <v/>
          </cell>
          <cell r="D3439" t="str">
            <v>COACH S-06 FM RED</v>
          </cell>
          <cell r="E3439">
            <v>45239</v>
          </cell>
          <cell r="F3439" t="str">
            <v>FERF</v>
          </cell>
          <cell r="G3439" t="str">
            <v>CI_ZAO</v>
          </cell>
          <cell r="H3439" t="str">
            <v>PC</v>
          </cell>
          <cell r="I3439" t="str">
            <v>CPR</v>
          </cell>
          <cell r="J3439" t="str">
            <v/>
          </cell>
          <cell r="K3439" t="str">
            <v>M0</v>
          </cell>
          <cell r="L3439" t="str">
            <v>7915</v>
          </cell>
          <cell r="M3439" t="str">
            <v>S</v>
          </cell>
          <cell r="N3439">
            <v>631093</v>
          </cell>
        </row>
        <row r="3440">
          <cell r="A3440" t="str">
            <v>FG-ZAO-ZAO-AS-0228</v>
          </cell>
          <cell r="B3440" t="str">
            <v>CINT</v>
          </cell>
          <cell r="C3440" t="str">
            <v/>
          </cell>
          <cell r="D3440" t="str">
            <v>COACH S-06 WM RED</v>
          </cell>
          <cell r="E3440">
            <v>45301</v>
          </cell>
          <cell r="F3440" t="str">
            <v>FERF</v>
          </cell>
          <cell r="G3440" t="str">
            <v>CI_ZAO</v>
          </cell>
          <cell r="H3440" t="str">
            <v>PC</v>
          </cell>
          <cell r="I3440" t="str">
            <v>CPR</v>
          </cell>
          <cell r="J3440" t="str">
            <v/>
          </cell>
          <cell r="K3440" t="str">
            <v>M0</v>
          </cell>
          <cell r="L3440" t="str">
            <v>7915</v>
          </cell>
          <cell r="M3440" t="str">
            <v>S</v>
          </cell>
          <cell r="N3440">
            <v>621926</v>
          </cell>
        </row>
        <row r="3441">
          <cell r="A3441" t="str">
            <v>FG-ZAO-ZAO-AS-0229</v>
          </cell>
          <cell r="B3441" t="str">
            <v>CINT</v>
          </cell>
          <cell r="C3441" t="str">
            <v/>
          </cell>
          <cell r="D3441" t="str">
            <v>KUMI SDM WHITE PSO</v>
          </cell>
          <cell r="E3441">
            <v>45313</v>
          </cell>
          <cell r="F3441" t="str">
            <v>FERF</v>
          </cell>
          <cell r="G3441" t="str">
            <v>CI_ZAO</v>
          </cell>
          <cell r="H3441" t="str">
            <v>PC</v>
          </cell>
          <cell r="I3441" t="str">
            <v>CPR</v>
          </cell>
          <cell r="J3441" t="str">
            <v/>
          </cell>
          <cell r="K3441" t="str">
            <v>M0</v>
          </cell>
          <cell r="L3441" t="str">
            <v>7915</v>
          </cell>
          <cell r="M3441" t="str">
            <v>S</v>
          </cell>
          <cell r="N3441">
            <v>746097</v>
          </cell>
        </row>
        <row r="3442">
          <cell r="A3442" t="str">
            <v>FG-ZAO-ZAO-AS-0230</v>
          </cell>
          <cell r="B3442" t="str">
            <v>CINT</v>
          </cell>
          <cell r="C3442" t="str">
            <v/>
          </cell>
          <cell r="D3442" t="str">
            <v>ECHOOL CHAIR PB</v>
          </cell>
          <cell r="E3442">
            <v>0</v>
          </cell>
          <cell r="F3442" t="str">
            <v>FERF</v>
          </cell>
          <cell r="G3442" t="str">
            <v>CI_ZAO</v>
          </cell>
          <cell r="H3442" t="str">
            <v>PC</v>
          </cell>
          <cell r="I3442" t="str">
            <v>CPR</v>
          </cell>
          <cell r="J3442" t="str">
            <v/>
          </cell>
          <cell r="K3442" t="str">
            <v>M0</v>
          </cell>
          <cell r="L3442" t="str">
            <v>7915</v>
          </cell>
          <cell r="M3442" t="str">
            <v>S</v>
          </cell>
          <cell r="N3442">
            <v>0</v>
          </cell>
        </row>
        <row r="3443">
          <cell r="A3443" t="str">
            <v>FG-ZAO-ZAO-AS-0231</v>
          </cell>
          <cell r="B3443" t="str">
            <v>CINT</v>
          </cell>
          <cell r="C3443" t="str">
            <v/>
          </cell>
          <cell r="D3443" t="str">
            <v>ECHOOL DESK PB</v>
          </cell>
          <cell r="E3443">
            <v>0</v>
          </cell>
          <cell r="F3443" t="str">
            <v>FERF</v>
          </cell>
          <cell r="G3443" t="str">
            <v>CI_ZAO</v>
          </cell>
          <cell r="H3443" t="str">
            <v>PC</v>
          </cell>
          <cell r="I3443" t="str">
            <v>CPR</v>
          </cell>
          <cell r="J3443" t="str">
            <v/>
          </cell>
          <cell r="K3443" t="str">
            <v>M0</v>
          </cell>
          <cell r="L3443" t="str">
            <v>7915</v>
          </cell>
          <cell r="M3443" t="str">
            <v>S</v>
          </cell>
          <cell r="N3443">
            <v>0</v>
          </cell>
        </row>
        <row r="3444">
          <cell r="A3444" t="str">
            <v>FG-ZAO-ZAO-AS-0232</v>
          </cell>
          <cell r="B3444" t="str">
            <v>CINT</v>
          </cell>
          <cell r="C3444" t="str">
            <v/>
          </cell>
          <cell r="D3444" t="str">
            <v>ECHOOL DESK PBM</v>
          </cell>
          <cell r="E3444">
            <v>45218</v>
          </cell>
          <cell r="F3444" t="str">
            <v>FERF</v>
          </cell>
          <cell r="G3444" t="str">
            <v>CI_ZAO</v>
          </cell>
          <cell r="H3444" t="str">
            <v>PC</v>
          </cell>
          <cell r="I3444" t="str">
            <v>CPR</v>
          </cell>
          <cell r="J3444" t="str">
            <v/>
          </cell>
          <cell r="K3444" t="str">
            <v>M0</v>
          </cell>
          <cell r="L3444" t="str">
            <v>7915</v>
          </cell>
          <cell r="M3444" t="str">
            <v>S</v>
          </cell>
          <cell r="N3444">
            <v>215773</v>
          </cell>
        </row>
        <row r="3445">
          <cell r="A3445" t="str">
            <v>FG-ZAO-ZAO-AS-0233</v>
          </cell>
          <cell r="B3445" t="str">
            <v>CINT</v>
          </cell>
          <cell r="C3445" t="str">
            <v/>
          </cell>
          <cell r="D3445" t="str">
            <v>ECHOOL CHAIR PBM</v>
          </cell>
          <cell r="E3445">
            <v>45218</v>
          </cell>
          <cell r="F3445" t="str">
            <v>FERF</v>
          </cell>
          <cell r="G3445" t="str">
            <v>CI_ZAO</v>
          </cell>
          <cell r="H3445" t="str">
            <v>PC</v>
          </cell>
          <cell r="I3445" t="str">
            <v>CPR</v>
          </cell>
          <cell r="J3445" t="str">
            <v/>
          </cell>
          <cell r="K3445" t="str">
            <v>M0</v>
          </cell>
          <cell r="L3445" t="str">
            <v>7915</v>
          </cell>
          <cell r="M3445" t="str">
            <v>S</v>
          </cell>
          <cell r="N3445">
            <v>215773</v>
          </cell>
        </row>
        <row r="3446">
          <cell r="A3446" t="str">
            <v>FG-ZAO-ZAO-AS-0234</v>
          </cell>
          <cell r="B3446" t="str">
            <v>CINT</v>
          </cell>
          <cell r="C3446" t="str">
            <v/>
          </cell>
          <cell r="D3446" t="str">
            <v>CWS 6P 7012</v>
          </cell>
          <cell r="E3446">
            <v>45259</v>
          </cell>
          <cell r="F3446" t="str">
            <v>FERF</v>
          </cell>
          <cell r="G3446" t="str">
            <v>CI_ZAO</v>
          </cell>
          <cell r="H3446" t="str">
            <v>PC</v>
          </cell>
          <cell r="I3446" t="str">
            <v>CPR</v>
          </cell>
          <cell r="J3446" t="str">
            <v/>
          </cell>
          <cell r="K3446" t="str">
            <v>M0</v>
          </cell>
          <cell r="L3446" t="str">
            <v>7915</v>
          </cell>
          <cell r="M3446" t="str">
            <v>S</v>
          </cell>
          <cell r="N3446">
            <v>11724229</v>
          </cell>
        </row>
        <row r="3447">
          <cell r="A3447" t="str">
            <v>FG-ZAO-ZAO-AS-0235</v>
          </cell>
          <cell r="B3447" t="str">
            <v>CINT</v>
          </cell>
          <cell r="C3447" t="str">
            <v/>
          </cell>
          <cell r="D3447" t="str">
            <v>FOLDIA DESK C 7050</v>
          </cell>
          <cell r="E3447">
            <v>45251</v>
          </cell>
          <cell r="F3447" t="str">
            <v>FERF</v>
          </cell>
          <cell r="G3447" t="str">
            <v>CI_ZAO</v>
          </cell>
          <cell r="H3447" t="str">
            <v>PC</v>
          </cell>
          <cell r="I3447" t="str">
            <v>CPR</v>
          </cell>
          <cell r="J3447" t="str">
            <v/>
          </cell>
          <cell r="K3447" t="str">
            <v>M0</v>
          </cell>
          <cell r="L3447" t="str">
            <v>7915</v>
          </cell>
          <cell r="M3447" t="str">
            <v>S</v>
          </cell>
          <cell r="N3447">
            <v>805853</v>
          </cell>
        </row>
        <row r="3448">
          <cell r="A3448" t="str">
            <v>FG-ZAO-ZAO-AS-0236</v>
          </cell>
          <cell r="B3448" t="str">
            <v>CINT</v>
          </cell>
          <cell r="C3448" t="str">
            <v/>
          </cell>
          <cell r="D3448" t="str">
            <v>KUMI SDM 1260 BLACK DBO</v>
          </cell>
          <cell r="E3448">
            <v>45251</v>
          </cell>
          <cell r="F3448" t="str">
            <v>FERF</v>
          </cell>
          <cell r="G3448" t="str">
            <v>CI_ZAO</v>
          </cell>
          <cell r="H3448" t="str">
            <v>PC</v>
          </cell>
          <cell r="I3448" t="str">
            <v>CPR</v>
          </cell>
          <cell r="J3448" t="str">
            <v/>
          </cell>
          <cell r="K3448" t="str">
            <v>M0</v>
          </cell>
          <cell r="L3448" t="str">
            <v>7915</v>
          </cell>
          <cell r="M3448" t="str">
            <v>S</v>
          </cell>
          <cell r="N3448">
            <v>778795</v>
          </cell>
        </row>
        <row r="3449">
          <cell r="A3449" t="str">
            <v>FG-ZAO-ZAO-AS-0237</v>
          </cell>
          <cell r="B3449" t="str">
            <v>CINT</v>
          </cell>
          <cell r="C3449" t="str">
            <v/>
          </cell>
          <cell r="D3449" t="str">
            <v>KUMI FDM 1260 BLACK DBO</v>
          </cell>
          <cell r="E3449">
            <v>45279</v>
          </cell>
          <cell r="F3449" t="str">
            <v>FERF</v>
          </cell>
          <cell r="G3449" t="str">
            <v>CI_ZAO</v>
          </cell>
          <cell r="H3449" t="str">
            <v>PC</v>
          </cell>
          <cell r="I3449" t="str">
            <v>CPR</v>
          </cell>
          <cell r="J3449" t="str">
            <v/>
          </cell>
          <cell r="K3449" t="str">
            <v>M0</v>
          </cell>
          <cell r="L3449" t="str">
            <v>7915</v>
          </cell>
          <cell r="M3449" t="str">
            <v>S</v>
          </cell>
          <cell r="N3449">
            <v>963861</v>
          </cell>
        </row>
        <row r="3450">
          <cell r="A3450" t="str">
            <v>FG-ZAO-ZAO-AS-0238</v>
          </cell>
          <cell r="B3450" t="str">
            <v>CINT</v>
          </cell>
          <cell r="C3450" t="str">
            <v/>
          </cell>
          <cell r="D3450" t="str">
            <v>CHIBA SL 1830 G I</v>
          </cell>
          <cell r="E3450">
            <v>45275</v>
          </cell>
          <cell r="F3450" t="str">
            <v>FERF</v>
          </cell>
          <cell r="G3450" t="str">
            <v>CI_ZAO</v>
          </cell>
          <cell r="H3450" t="str">
            <v>PC</v>
          </cell>
          <cell r="I3450" t="str">
            <v>CPR</v>
          </cell>
          <cell r="J3450" t="str">
            <v/>
          </cell>
          <cell r="K3450" t="str">
            <v>M0</v>
          </cell>
          <cell r="L3450" t="str">
            <v>7915</v>
          </cell>
          <cell r="M3450" t="str">
            <v>S</v>
          </cell>
          <cell r="N3450">
            <v>1737429</v>
          </cell>
        </row>
        <row r="3451">
          <cell r="A3451" t="str">
            <v>FG-ZAO-ZAO-AS-0239</v>
          </cell>
          <cell r="B3451" t="str">
            <v>CINT</v>
          </cell>
          <cell r="C3451" t="str">
            <v/>
          </cell>
          <cell r="D3451" t="str">
            <v>CHIBA SW 1830 COM I</v>
          </cell>
          <cell r="E3451">
            <v>45275</v>
          </cell>
          <cell r="F3451" t="str">
            <v>FERF</v>
          </cell>
          <cell r="G3451" t="str">
            <v>CI_ZAO</v>
          </cell>
          <cell r="H3451" t="str">
            <v>PC</v>
          </cell>
          <cell r="I3451" t="str">
            <v>CPR</v>
          </cell>
          <cell r="J3451" t="str">
            <v/>
          </cell>
          <cell r="K3451" t="str">
            <v>M0</v>
          </cell>
          <cell r="L3451" t="str">
            <v>7915</v>
          </cell>
          <cell r="M3451" t="str">
            <v>S</v>
          </cell>
          <cell r="N3451">
            <v>2601117</v>
          </cell>
        </row>
        <row r="3452">
          <cell r="A3452" t="str">
            <v>FG-ZAO-ZAO-AS-0240</v>
          </cell>
          <cell r="B3452" t="str">
            <v>CINT</v>
          </cell>
          <cell r="C3452" t="str">
            <v/>
          </cell>
          <cell r="D3452" t="str">
            <v>RJS 01 ( T19 LEFT STAIR )</v>
          </cell>
          <cell r="E3452">
            <v>45279</v>
          </cell>
          <cell r="F3452" t="str">
            <v>FERF</v>
          </cell>
          <cell r="G3452" t="str">
            <v>CI_ZAO</v>
          </cell>
          <cell r="H3452" t="str">
            <v>PC</v>
          </cell>
          <cell r="I3452" t="str">
            <v>CPR</v>
          </cell>
          <cell r="J3452" t="str">
            <v/>
          </cell>
          <cell r="K3452" t="str">
            <v>M0</v>
          </cell>
          <cell r="L3452" t="str">
            <v>7915</v>
          </cell>
          <cell r="M3452" t="str">
            <v>S</v>
          </cell>
          <cell r="N3452">
            <v>3248883</v>
          </cell>
        </row>
        <row r="3453">
          <cell r="A3453" t="str">
            <v>FG-ZAO-ZAO-AS-0241</v>
          </cell>
          <cell r="B3453" t="str">
            <v>CINT</v>
          </cell>
          <cell r="C3453" t="str">
            <v/>
          </cell>
          <cell r="D3453" t="str">
            <v>RJS 01 ( T19 RIGHT STAIR )</v>
          </cell>
          <cell r="E3453">
            <v>45279</v>
          </cell>
          <cell r="F3453" t="str">
            <v>FERF</v>
          </cell>
          <cell r="G3453" t="str">
            <v>CI_ZAO</v>
          </cell>
          <cell r="H3453" t="str">
            <v>PC</v>
          </cell>
          <cell r="I3453" t="str">
            <v>CPR</v>
          </cell>
          <cell r="J3453" t="str">
            <v/>
          </cell>
          <cell r="K3453" t="str">
            <v>M0</v>
          </cell>
          <cell r="L3453" t="str">
            <v>7915</v>
          </cell>
          <cell r="M3453" t="str">
            <v>S</v>
          </cell>
          <cell r="N3453">
            <v>3248883</v>
          </cell>
        </row>
        <row r="3454">
          <cell r="A3454" t="str">
            <v>FG-ZAO-ZAO-AS-0242</v>
          </cell>
          <cell r="B3454" t="str">
            <v>CINT</v>
          </cell>
          <cell r="C3454" t="str">
            <v/>
          </cell>
          <cell r="D3454" t="str">
            <v>RJS 01 ( T16 LEFT STAIR )</v>
          </cell>
          <cell r="E3454">
            <v>45279</v>
          </cell>
          <cell r="F3454" t="str">
            <v>FERF</v>
          </cell>
          <cell r="G3454" t="str">
            <v>CI_ZAO</v>
          </cell>
          <cell r="H3454" t="str">
            <v>PC</v>
          </cell>
          <cell r="I3454" t="str">
            <v>CPR</v>
          </cell>
          <cell r="J3454" t="str">
            <v/>
          </cell>
          <cell r="K3454" t="str">
            <v>M0</v>
          </cell>
          <cell r="L3454" t="str">
            <v>7915</v>
          </cell>
          <cell r="M3454" t="str">
            <v>S</v>
          </cell>
          <cell r="N3454">
            <v>3248883</v>
          </cell>
        </row>
        <row r="3455">
          <cell r="A3455" t="str">
            <v>FG-ZAO-ZAO-AS-0243</v>
          </cell>
          <cell r="B3455" t="str">
            <v>CINT</v>
          </cell>
          <cell r="C3455" t="str">
            <v/>
          </cell>
          <cell r="D3455" t="str">
            <v>RJS 01 ( T16 RIGHT STAIR )</v>
          </cell>
          <cell r="E3455">
            <v>45279</v>
          </cell>
          <cell r="F3455" t="str">
            <v>FERF</v>
          </cell>
          <cell r="G3455" t="str">
            <v>CI_ZAO</v>
          </cell>
          <cell r="H3455" t="str">
            <v>PC</v>
          </cell>
          <cell r="I3455" t="str">
            <v>CPR</v>
          </cell>
          <cell r="J3455" t="str">
            <v/>
          </cell>
          <cell r="K3455" t="str">
            <v>M0</v>
          </cell>
          <cell r="L3455" t="str">
            <v>7915</v>
          </cell>
          <cell r="M3455" t="str">
            <v>S</v>
          </cell>
          <cell r="N3455">
            <v>3248883</v>
          </cell>
        </row>
        <row r="3456">
          <cell r="A3456" t="str">
            <v>FG-ZAO-ZAO-AS-0244</v>
          </cell>
          <cell r="B3456" t="str">
            <v>CINT</v>
          </cell>
          <cell r="C3456" t="str">
            <v/>
          </cell>
          <cell r="D3456" t="str">
            <v>CFF 1035 FABRIC PARTITION</v>
          </cell>
          <cell r="E3456">
            <v>45218</v>
          </cell>
          <cell r="F3456" t="str">
            <v>FERF</v>
          </cell>
          <cell r="G3456" t="str">
            <v>CI_ZAO</v>
          </cell>
          <cell r="H3456" t="str">
            <v>PC</v>
          </cell>
          <cell r="I3456" t="str">
            <v>CPR</v>
          </cell>
          <cell r="J3456" t="str">
            <v/>
          </cell>
          <cell r="K3456" t="str">
            <v>M0</v>
          </cell>
          <cell r="L3456" t="str">
            <v>7915</v>
          </cell>
          <cell r="M3456" t="str">
            <v>S</v>
          </cell>
          <cell r="N3456">
            <v>0</v>
          </cell>
        </row>
        <row r="3457">
          <cell r="A3457" t="str">
            <v>FG-ZAO-ZAO-AS-0245</v>
          </cell>
          <cell r="B3457" t="str">
            <v>CINT</v>
          </cell>
          <cell r="C3457" t="str">
            <v/>
          </cell>
          <cell r="D3457" t="str">
            <v>CFT 1035</v>
          </cell>
          <cell r="E3457">
            <v>45218</v>
          </cell>
          <cell r="F3457" t="str">
            <v>FERF</v>
          </cell>
          <cell r="G3457" t="str">
            <v>CI_ZAO</v>
          </cell>
          <cell r="H3457" t="str">
            <v>PC</v>
          </cell>
          <cell r="I3457" t="str">
            <v>CPR</v>
          </cell>
          <cell r="J3457" t="str">
            <v/>
          </cell>
          <cell r="K3457" t="str">
            <v>M0</v>
          </cell>
          <cell r="L3457" t="str">
            <v>7915</v>
          </cell>
          <cell r="M3457" t="str">
            <v>S</v>
          </cell>
          <cell r="N3457">
            <v>0</v>
          </cell>
        </row>
        <row r="3458">
          <cell r="A3458" t="str">
            <v>FG-ZAO-ZAO-AS-0246</v>
          </cell>
          <cell r="B3458" t="str">
            <v>CINT</v>
          </cell>
          <cell r="C3458" t="str">
            <v/>
          </cell>
          <cell r="D3458" t="str">
            <v>CRT D10</v>
          </cell>
          <cell r="E3458">
            <v>45229</v>
          </cell>
          <cell r="F3458" t="str">
            <v>FERF</v>
          </cell>
          <cell r="G3458" t="str">
            <v>CI_ZAO</v>
          </cell>
          <cell r="H3458" t="str">
            <v>PC</v>
          </cell>
          <cell r="I3458" t="str">
            <v>CPR</v>
          </cell>
          <cell r="J3458" t="str">
            <v/>
          </cell>
          <cell r="K3458" t="str">
            <v>M0</v>
          </cell>
          <cell r="L3458" t="str">
            <v>7915</v>
          </cell>
          <cell r="M3458" t="str">
            <v>S</v>
          </cell>
          <cell r="N3458">
            <v>561227</v>
          </cell>
        </row>
        <row r="3459">
          <cell r="A3459" t="str">
            <v>FG-ZAO-ZAO-AS-0247</v>
          </cell>
          <cell r="B3459" t="str">
            <v>CINT</v>
          </cell>
          <cell r="C3459" t="str">
            <v/>
          </cell>
          <cell r="D3459" t="str">
            <v>MANABU AH-01 L CHAIR</v>
          </cell>
          <cell r="E3459">
            <v>0</v>
          </cell>
          <cell r="F3459" t="str">
            <v>FERF</v>
          </cell>
          <cell r="G3459" t="str">
            <v>CI_ZAO</v>
          </cell>
          <cell r="H3459" t="str">
            <v>PC</v>
          </cell>
          <cell r="I3459" t="str">
            <v>CPR</v>
          </cell>
          <cell r="J3459" t="str">
            <v/>
          </cell>
          <cell r="K3459" t="str">
            <v>M0</v>
          </cell>
          <cell r="L3459" t="str">
            <v>7915</v>
          </cell>
          <cell r="M3459" t="str">
            <v>S</v>
          </cell>
          <cell r="N3459">
            <v>0</v>
          </cell>
        </row>
        <row r="3460">
          <cell r="A3460" t="str">
            <v>FG-ZAO-ZAO-AS-0248</v>
          </cell>
          <cell r="B3460" t="str">
            <v>CINT</v>
          </cell>
          <cell r="C3460" t="str">
            <v/>
          </cell>
          <cell r="D3460" t="str">
            <v>MANABU AH-01 L DESK</v>
          </cell>
          <cell r="E3460">
            <v>0</v>
          </cell>
          <cell r="F3460" t="str">
            <v>FERF</v>
          </cell>
          <cell r="G3460" t="str">
            <v>CI_ZAO</v>
          </cell>
          <cell r="H3460" t="str">
            <v>PC</v>
          </cell>
          <cell r="I3460" t="str">
            <v>CPR</v>
          </cell>
          <cell r="J3460" t="str">
            <v/>
          </cell>
          <cell r="K3460" t="str">
            <v>M0</v>
          </cell>
          <cell r="L3460" t="str">
            <v>7915</v>
          </cell>
          <cell r="M3460" t="str">
            <v>S</v>
          </cell>
          <cell r="N3460">
            <v>0</v>
          </cell>
        </row>
        <row r="3461">
          <cell r="A3461" t="str">
            <v>FG-ZAO-ZAO-AS-0250</v>
          </cell>
          <cell r="B3461" t="str">
            <v>CINT</v>
          </cell>
          <cell r="C3461" t="str">
            <v/>
          </cell>
          <cell r="D3461" t="str">
            <v>COACH S-03 WM</v>
          </cell>
          <cell r="E3461">
            <v>45301</v>
          </cell>
          <cell r="F3461" t="str">
            <v>FERF</v>
          </cell>
          <cell r="G3461" t="str">
            <v>CI_ZAO</v>
          </cell>
          <cell r="H3461" t="str">
            <v>PC</v>
          </cell>
          <cell r="I3461" t="str">
            <v>CPR</v>
          </cell>
          <cell r="J3461" t="str">
            <v/>
          </cell>
          <cell r="K3461" t="str">
            <v>M0</v>
          </cell>
          <cell r="L3461" t="str">
            <v>7915</v>
          </cell>
          <cell r="M3461" t="str">
            <v>S</v>
          </cell>
          <cell r="N3461">
            <v>529430</v>
          </cell>
        </row>
        <row r="3462">
          <cell r="A3462" t="str">
            <v>FG-ZAO-ZAO-AS-0251</v>
          </cell>
          <cell r="B3462" t="str">
            <v>CINT</v>
          </cell>
          <cell r="C3462" t="str">
            <v/>
          </cell>
          <cell r="D3462" t="str">
            <v>COACH S-03 FM</v>
          </cell>
          <cell r="E3462">
            <v>45301</v>
          </cell>
          <cell r="F3462" t="str">
            <v>FERF</v>
          </cell>
          <cell r="G3462" t="str">
            <v>CI_ZAO</v>
          </cell>
          <cell r="H3462" t="str">
            <v>PC</v>
          </cell>
          <cell r="I3462" t="str">
            <v>CPR</v>
          </cell>
          <cell r="J3462" t="str">
            <v/>
          </cell>
          <cell r="K3462" t="str">
            <v>M0</v>
          </cell>
          <cell r="L3462" t="str">
            <v>7915</v>
          </cell>
          <cell r="M3462" t="str">
            <v>S</v>
          </cell>
          <cell r="N3462">
            <v>529430</v>
          </cell>
        </row>
        <row r="3463">
          <cell r="A3463" t="str">
            <v>FG-ZAO-ZAO-AS-0252</v>
          </cell>
          <cell r="B3463" t="str">
            <v>CINT</v>
          </cell>
          <cell r="C3463" t="str">
            <v/>
          </cell>
          <cell r="D3463" t="str">
            <v>COACH S-04 FM</v>
          </cell>
          <cell r="E3463">
            <v>45301</v>
          </cell>
          <cell r="F3463" t="str">
            <v>FERF</v>
          </cell>
          <cell r="G3463" t="str">
            <v>CI_ZAO</v>
          </cell>
          <cell r="H3463" t="str">
            <v>PC</v>
          </cell>
          <cell r="I3463" t="str">
            <v>CPR</v>
          </cell>
          <cell r="J3463" t="str">
            <v/>
          </cell>
          <cell r="K3463" t="str">
            <v>M0</v>
          </cell>
          <cell r="L3463" t="str">
            <v>7915</v>
          </cell>
          <cell r="M3463" t="str">
            <v>S</v>
          </cell>
          <cell r="N3463">
            <v>498598</v>
          </cell>
        </row>
        <row r="3464">
          <cell r="A3464" t="str">
            <v>FG-ZAO-ZAO-AS-0253</v>
          </cell>
          <cell r="B3464" t="str">
            <v>CINT</v>
          </cell>
          <cell r="C3464" t="str">
            <v/>
          </cell>
          <cell r="D3464" t="str">
            <v>COACH S-04 WM</v>
          </cell>
          <cell r="E3464">
            <v>45301</v>
          </cell>
          <cell r="F3464" t="str">
            <v>FERF</v>
          </cell>
          <cell r="G3464" t="str">
            <v>CI_ZAO</v>
          </cell>
          <cell r="H3464" t="str">
            <v>PC</v>
          </cell>
          <cell r="I3464" t="str">
            <v>CPR</v>
          </cell>
          <cell r="J3464" t="str">
            <v/>
          </cell>
          <cell r="K3464" t="str">
            <v>M0</v>
          </cell>
          <cell r="L3464" t="str">
            <v>7915</v>
          </cell>
          <cell r="M3464" t="str">
            <v>S</v>
          </cell>
          <cell r="N3464">
            <v>498598</v>
          </cell>
        </row>
        <row r="3465">
          <cell r="A3465" t="str">
            <v>FG-ZAO-ZAO-AS-0254</v>
          </cell>
          <cell r="B3465" t="str">
            <v>CINT</v>
          </cell>
          <cell r="C3465" t="str">
            <v/>
          </cell>
          <cell r="D3465" t="str">
            <v>KUMI WAGON 2D L (DBO)</v>
          </cell>
          <cell r="E3465">
            <v>0</v>
          </cell>
          <cell r="F3465" t="str">
            <v>FERF</v>
          </cell>
          <cell r="G3465" t="str">
            <v>CI_ZAO</v>
          </cell>
          <cell r="H3465" t="str">
            <v>PC</v>
          </cell>
          <cell r="I3465" t="str">
            <v>CPR</v>
          </cell>
          <cell r="J3465" t="str">
            <v/>
          </cell>
          <cell r="K3465" t="str">
            <v>M0</v>
          </cell>
          <cell r="L3465" t="str">
            <v>7915</v>
          </cell>
          <cell r="M3465" t="str">
            <v>S</v>
          </cell>
          <cell r="N3465">
            <v>0</v>
          </cell>
        </row>
        <row r="3466">
          <cell r="A3466" t="str">
            <v>FG-ZAO-ZAO-AS-0255</v>
          </cell>
          <cell r="B3466" t="str">
            <v>CINT</v>
          </cell>
          <cell r="C3466" t="str">
            <v/>
          </cell>
          <cell r="D3466" t="str">
            <v>WORKSTATION TJ</v>
          </cell>
          <cell r="E3466">
            <v>0</v>
          </cell>
          <cell r="F3466" t="str">
            <v>FERF</v>
          </cell>
          <cell r="G3466" t="str">
            <v>CI_ZAO</v>
          </cell>
          <cell r="H3466" t="str">
            <v>PC</v>
          </cell>
          <cell r="I3466" t="str">
            <v>CPR</v>
          </cell>
          <cell r="J3466" t="str">
            <v/>
          </cell>
          <cell r="K3466" t="str">
            <v>M0</v>
          </cell>
          <cell r="L3466" t="str">
            <v>7915</v>
          </cell>
          <cell r="M3466" t="str">
            <v>S</v>
          </cell>
          <cell r="N3466">
            <v>0</v>
          </cell>
        </row>
        <row r="3467">
          <cell r="A3467" t="str">
            <v>FG-ZAO-ZAO-AS-0256</v>
          </cell>
          <cell r="B3467" t="str">
            <v>CINT</v>
          </cell>
          <cell r="C3467" t="str">
            <v/>
          </cell>
          <cell r="D3467" t="str">
            <v>CWS 1M 7018</v>
          </cell>
          <cell r="E3467">
            <v>0</v>
          </cell>
          <cell r="F3467" t="str">
            <v>FERF</v>
          </cell>
          <cell r="G3467" t="str">
            <v>CI_ZAO</v>
          </cell>
          <cell r="H3467" t="str">
            <v>PC</v>
          </cell>
          <cell r="I3467" t="str">
            <v>CPR</v>
          </cell>
          <cell r="J3467" t="str">
            <v/>
          </cell>
          <cell r="K3467" t="str">
            <v>M0</v>
          </cell>
          <cell r="L3467" t="str">
            <v>7915</v>
          </cell>
          <cell r="M3467" t="str">
            <v>S</v>
          </cell>
          <cell r="N3467">
            <v>0</v>
          </cell>
        </row>
        <row r="3468">
          <cell r="A3468" t="str">
            <v>FG-ZAO-ZAO-AS-0257</v>
          </cell>
          <cell r="B3468" t="str">
            <v>CINT</v>
          </cell>
          <cell r="C3468" t="str">
            <v/>
          </cell>
          <cell r="D3468" t="str">
            <v>LUXUS AL 2 BLACK</v>
          </cell>
          <cell r="E3468">
            <v>45301</v>
          </cell>
          <cell r="F3468" t="str">
            <v>FERF</v>
          </cell>
          <cell r="G3468" t="str">
            <v>CI_ZAO</v>
          </cell>
          <cell r="H3468" t="str">
            <v>PC</v>
          </cell>
          <cell r="I3468" t="str">
            <v>CPR</v>
          </cell>
          <cell r="J3468" t="str">
            <v/>
          </cell>
          <cell r="K3468" t="str">
            <v>M0</v>
          </cell>
          <cell r="L3468" t="str">
            <v>7915</v>
          </cell>
          <cell r="M3468" t="str">
            <v>S</v>
          </cell>
          <cell r="N3468">
            <v>754504</v>
          </cell>
        </row>
        <row r="3469">
          <cell r="A3469" t="str">
            <v>FG-ZAO-ZAO-AS-0258</v>
          </cell>
          <cell r="B3469" t="str">
            <v>CINT</v>
          </cell>
          <cell r="C3469" t="str">
            <v/>
          </cell>
          <cell r="D3469" t="str">
            <v>ECHOOL DESK PBM 650 X 450</v>
          </cell>
          <cell r="E3469">
            <v>0</v>
          </cell>
          <cell r="F3469" t="str">
            <v>FERF</v>
          </cell>
          <cell r="G3469" t="str">
            <v>CI_ZAO</v>
          </cell>
          <cell r="H3469" t="str">
            <v>PC</v>
          </cell>
          <cell r="I3469" t="str">
            <v>CPR</v>
          </cell>
          <cell r="J3469" t="str">
            <v/>
          </cell>
          <cell r="K3469" t="str">
            <v>M0</v>
          </cell>
          <cell r="L3469" t="str">
            <v>7915</v>
          </cell>
          <cell r="M3469" t="str">
            <v>S</v>
          </cell>
          <cell r="N3469">
            <v>0</v>
          </cell>
        </row>
        <row r="3470">
          <cell r="A3470" t="str">
            <v>FG-ZAO-ZAO-AS-0259</v>
          </cell>
          <cell r="B3470" t="str">
            <v>CINT</v>
          </cell>
          <cell r="C3470" t="str">
            <v/>
          </cell>
          <cell r="D3470" t="str">
            <v>DUO 02 NA GREEN</v>
          </cell>
          <cell r="E3470">
            <v>45265</v>
          </cell>
          <cell r="F3470" t="str">
            <v>FERF</v>
          </cell>
          <cell r="G3470" t="str">
            <v>CI_ZAO</v>
          </cell>
          <cell r="H3470" t="str">
            <v>PC</v>
          </cell>
          <cell r="I3470" t="str">
            <v>CPR</v>
          </cell>
          <cell r="J3470" t="str">
            <v/>
          </cell>
          <cell r="K3470" t="str">
            <v>M0</v>
          </cell>
          <cell r="L3470" t="str">
            <v>7915</v>
          </cell>
          <cell r="M3470" t="str">
            <v>S</v>
          </cell>
          <cell r="N3470">
            <v>412223</v>
          </cell>
        </row>
        <row r="3471">
          <cell r="A3471" t="str">
            <v>FG-ZAO-ZAO-AS-0260</v>
          </cell>
          <cell r="B3471" t="str">
            <v>CINT</v>
          </cell>
          <cell r="C3471" t="str">
            <v/>
          </cell>
          <cell r="D3471" t="str">
            <v>TEATRO S 06 RED/GREY/BLUE (COMBINE)</v>
          </cell>
          <cell r="E3471">
            <v>0</v>
          </cell>
          <cell r="F3471" t="str">
            <v>FERF</v>
          </cell>
          <cell r="G3471" t="str">
            <v>CI_ZAO</v>
          </cell>
          <cell r="H3471" t="str">
            <v>PC</v>
          </cell>
          <cell r="I3471" t="str">
            <v>CPR</v>
          </cell>
          <cell r="J3471" t="str">
            <v/>
          </cell>
          <cell r="K3471" t="str">
            <v>M0</v>
          </cell>
          <cell r="L3471" t="str">
            <v>7915</v>
          </cell>
          <cell r="M3471" t="str">
            <v>S</v>
          </cell>
          <cell r="N3471">
            <v>0</v>
          </cell>
        </row>
        <row r="3472">
          <cell r="A3472" t="str">
            <v>FG-ZAO-ZAO-AS-0261</v>
          </cell>
          <cell r="B3472" t="str">
            <v>CINT</v>
          </cell>
          <cell r="C3472" t="str">
            <v/>
          </cell>
          <cell r="D3472" t="str">
            <v>TEATRO S 06 RED</v>
          </cell>
          <cell r="E3472">
            <v>0</v>
          </cell>
          <cell r="F3472" t="str">
            <v>FERF</v>
          </cell>
          <cell r="G3472" t="str">
            <v>CI_ZAO</v>
          </cell>
          <cell r="H3472" t="str">
            <v>PC</v>
          </cell>
          <cell r="I3472" t="str">
            <v>CPR</v>
          </cell>
          <cell r="J3472" t="str">
            <v/>
          </cell>
          <cell r="K3472" t="str">
            <v>M0</v>
          </cell>
          <cell r="L3472" t="str">
            <v>7915</v>
          </cell>
          <cell r="M3472" t="str">
            <v>S</v>
          </cell>
          <cell r="N3472">
            <v>0</v>
          </cell>
        </row>
        <row r="3473">
          <cell r="A3473" t="str">
            <v>FG-ZAO-ZAO-AS-0262</v>
          </cell>
          <cell r="B3473" t="str">
            <v>CINT</v>
          </cell>
          <cell r="C3473" t="str">
            <v/>
          </cell>
          <cell r="D3473" t="str">
            <v>TEATRO S 06 BLACK</v>
          </cell>
          <cell r="E3473">
            <v>0</v>
          </cell>
          <cell r="F3473" t="str">
            <v>FERF</v>
          </cell>
          <cell r="G3473" t="str">
            <v>CI_ZAO</v>
          </cell>
          <cell r="H3473" t="str">
            <v>PC</v>
          </cell>
          <cell r="I3473" t="str">
            <v>CPR</v>
          </cell>
          <cell r="J3473" t="str">
            <v/>
          </cell>
          <cell r="K3473" t="str">
            <v>M0</v>
          </cell>
          <cell r="L3473" t="str">
            <v>7915</v>
          </cell>
          <cell r="M3473" t="str">
            <v>S</v>
          </cell>
          <cell r="N3473">
            <v>0</v>
          </cell>
        </row>
        <row r="3474">
          <cell r="A3474" t="str">
            <v>FG-ZAO-ZAO-AS-0263</v>
          </cell>
          <cell r="B3474" t="str">
            <v>CINT</v>
          </cell>
          <cell r="C3474" t="str">
            <v/>
          </cell>
          <cell r="D3474" t="str">
            <v>TEATRO S 06 BLUE</v>
          </cell>
          <cell r="E3474">
            <v>0</v>
          </cell>
          <cell r="F3474" t="str">
            <v>FERF</v>
          </cell>
          <cell r="G3474" t="str">
            <v>CI_ZAO</v>
          </cell>
          <cell r="H3474" t="str">
            <v>PC</v>
          </cell>
          <cell r="I3474" t="str">
            <v>CPR</v>
          </cell>
          <cell r="J3474" t="str">
            <v/>
          </cell>
          <cell r="K3474" t="str">
            <v>M0</v>
          </cell>
          <cell r="L3474" t="str">
            <v>7915</v>
          </cell>
          <cell r="M3474" t="str">
            <v>S</v>
          </cell>
          <cell r="N3474">
            <v>0</v>
          </cell>
        </row>
        <row r="3475">
          <cell r="A3475" t="str">
            <v>FG-ZAO-ZAO-AS-0264</v>
          </cell>
          <cell r="B3475" t="str">
            <v>CINT</v>
          </cell>
          <cell r="C3475" t="str">
            <v/>
          </cell>
          <cell r="D3475" t="str">
            <v>TEATRO S 06 GREY</v>
          </cell>
          <cell r="E3475">
            <v>0</v>
          </cell>
          <cell r="F3475" t="str">
            <v>FERF</v>
          </cell>
          <cell r="G3475" t="str">
            <v>CI_ZAO</v>
          </cell>
          <cell r="H3475" t="str">
            <v>PC</v>
          </cell>
          <cell r="I3475" t="str">
            <v>CPR</v>
          </cell>
          <cell r="J3475" t="str">
            <v/>
          </cell>
          <cell r="K3475" t="str">
            <v>M0</v>
          </cell>
          <cell r="L3475" t="str">
            <v>7915</v>
          </cell>
          <cell r="M3475" t="str">
            <v>S</v>
          </cell>
          <cell r="N3475">
            <v>0</v>
          </cell>
        </row>
        <row r="3476">
          <cell r="A3476" t="str">
            <v>FG-ZAO-ZAO-AS-0265</v>
          </cell>
          <cell r="B3476" t="str">
            <v>CINT</v>
          </cell>
          <cell r="C3476" t="str">
            <v/>
          </cell>
          <cell r="D3476" t="str">
            <v>ERGO DESK WT-02 1224 L</v>
          </cell>
          <cell r="E3476">
            <v>0</v>
          </cell>
          <cell r="F3476" t="str">
            <v>FERF</v>
          </cell>
          <cell r="G3476" t="str">
            <v>CI_ZAO</v>
          </cell>
          <cell r="H3476" t="str">
            <v>SET</v>
          </cell>
          <cell r="I3476" t="str">
            <v>CPR</v>
          </cell>
          <cell r="J3476" t="str">
            <v/>
          </cell>
          <cell r="K3476" t="str">
            <v>M0</v>
          </cell>
          <cell r="L3476" t="str">
            <v>7915</v>
          </cell>
          <cell r="M3476" t="str">
            <v>S</v>
          </cell>
          <cell r="N3476">
            <v>0</v>
          </cell>
        </row>
        <row r="3477">
          <cell r="A3477" t="str">
            <v>FG-ZAO-ZAO-AS-0266</v>
          </cell>
          <cell r="B3477" t="str">
            <v>CINT</v>
          </cell>
          <cell r="C3477" t="str">
            <v/>
          </cell>
          <cell r="D3477" t="str">
            <v>KUMI EHD LUX 01 (2000X1700X750)</v>
          </cell>
          <cell r="E3477">
            <v>0</v>
          </cell>
          <cell r="F3477" t="str">
            <v>FERF</v>
          </cell>
          <cell r="G3477" t="str">
            <v>CI_ZAO</v>
          </cell>
          <cell r="H3477" t="str">
            <v>SET</v>
          </cell>
          <cell r="I3477" t="str">
            <v>CPR</v>
          </cell>
          <cell r="J3477" t="str">
            <v/>
          </cell>
          <cell r="K3477" t="str">
            <v>M0</v>
          </cell>
          <cell r="L3477" t="str">
            <v>7915</v>
          </cell>
          <cell r="M3477" t="str">
            <v>S</v>
          </cell>
          <cell r="N3477">
            <v>0</v>
          </cell>
        </row>
        <row r="3478">
          <cell r="A3478" t="str">
            <v>FG-ZAO-ZAO-AS-0267</v>
          </cell>
          <cell r="B3478" t="str">
            <v>CINT</v>
          </cell>
          <cell r="C3478" t="str">
            <v/>
          </cell>
          <cell r="D3478" t="str">
            <v>KUMI EHD LUX 02 (2400X1800X750)</v>
          </cell>
          <cell r="E3478">
            <v>0</v>
          </cell>
          <cell r="F3478" t="str">
            <v>FERF</v>
          </cell>
          <cell r="G3478" t="str">
            <v>CI_ZAO</v>
          </cell>
          <cell r="H3478" t="str">
            <v>SET</v>
          </cell>
          <cell r="I3478" t="str">
            <v>CPR</v>
          </cell>
          <cell r="J3478" t="str">
            <v/>
          </cell>
          <cell r="K3478" t="str">
            <v>M0</v>
          </cell>
          <cell r="L3478" t="str">
            <v>7915</v>
          </cell>
          <cell r="M3478" t="str">
            <v>S</v>
          </cell>
          <cell r="N3478">
            <v>0</v>
          </cell>
        </row>
        <row r="3479">
          <cell r="A3479" t="str">
            <v>FG-ZAO-ZAO-AS-0268</v>
          </cell>
          <cell r="B3479" t="str">
            <v>CINT</v>
          </cell>
          <cell r="C3479" t="str">
            <v/>
          </cell>
          <cell r="D3479" t="str">
            <v>KUMI EHD LUX 03 (2400X1500X750)</v>
          </cell>
          <cell r="E3479">
            <v>0</v>
          </cell>
          <cell r="F3479" t="str">
            <v>FERF</v>
          </cell>
          <cell r="G3479" t="str">
            <v>CI_ZAO</v>
          </cell>
          <cell r="H3479" t="str">
            <v>SET</v>
          </cell>
          <cell r="I3479" t="str">
            <v>CPR</v>
          </cell>
          <cell r="J3479" t="str">
            <v/>
          </cell>
          <cell r="K3479" t="str">
            <v>M0</v>
          </cell>
          <cell r="L3479" t="str">
            <v>7915</v>
          </cell>
          <cell r="M3479" t="str">
            <v>S</v>
          </cell>
          <cell r="N3479">
            <v>0</v>
          </cell>
        </row>
        <row r="3480">
          <cell r="A3480" t="str">
            <v>FG-ZAO-ZAO-AS-0269</v>
          </cell>
          <cell r="B3480" t="str">
            <v>CINT</v>
          </cell>
          <cell r="C3480" t="str">
            <v/>
          </cell>
          <cell r="D3480" t="str">
            <v>KUMI EHD LUX 04 (2600X1800X750)</v>
          </cell>
          <cell r="E3480">
            <v>0</v>
          </cell>
          <cell r="F3480" t="str">
            <v>FERF</v>
          </cell>
          <cell r="G3480" t="str">
            <v>CI_ZAO</v>
          </cell>
          <cell r="H3480" t="str">
            <v>SET</v>
          </cell>
          <cell r="I3480" t="str">
            <v>CPR</v>
          </cell>
          <cell r="J3480" t="str">
            <v/>
          </cell>
          <cell r="K3480" t="str">
            <v>M0</v>
          </cell>
          <cell r="L3480" t="str">
            <v>7915</v>
          </cell>
          <cell r="M3480" t="str">
            <v>S</v>
          </cell>
          <cell r="N3480">
            <v>0</v>
          </cell>
        </row>
        <row r="3481">
          <cell r="A3481" t="str">
            <v>FG-ZAO-ZAO-AS-0270</v>
          </cell>
          <cell r="B3481" t="str">
            <v>CINT</v>
          </cell>
          <cell r="C3481" t="str">
            <v/>
          </cell>
          <cell r="D3481" t="str">
            <v>KUMI EHD LUX 05 (2000X1800X750)</v>
          </cell>
          <cell r="E3481">
            <v>0</v>
          </cell>
          <cell r="F3481" t="str">
            <v>FERF</v>
          </cell>
          <cell r="G3481" t="str">
            <v>CI_ZAO</v>
          </cell>
          <cell r="H3481" t="str">
            <v>SET</v>
          </cell>
          <cell r="I3481" t="str">
            <v>CPR</v>
          </cell>
          <cell r="J3481" t="str">
            <v/>
          </cell>
          <cell r="K3481" t="str">
            <v>M0</v>
          </cell>
          <cell r="L3481" t="str">
            <v>7915</v>
          </cell>
          <cell r="M3481" t="str">
            <v>S</v>
          </cell>
          <cell r="N3481">
            <v>0</v>
          </cell>
        </row>
        <row r="3482">
          <cell r="A3482" t="str">
            <v>FG-ZAO-ZAO-AS-0271</v>
          </cell>
          <cell r="B3482" t="str">
            <v>CINT</v>
          </cell>
          <cell r="C3482" t="str">
            <v/>
          </cell>
          <cell r="D3482" t="str">
            <v>KUMI EHD LUX 06 (3200X3000X750)</v>
          </cell>
          <cell r="E3482">
            <v>0</v>
          </cell>
          <cell r="F3482" t="str">
            <v>FERF</v>
          </cell>
          <cell r="G3482" t="str">
            <v>CI_ZAO</v>
          </cell>
          <cell r="H3482" t="str">
            <v>SET</v>
          </cell>
          <cell r="I3482" t="str">
            <v>CPR</v>
          </cell>
          <cell r="J3482" t="str">
            <v/>
          </cell>
          <cell r="K3482" t="str">
            <v>M0</v>
          </cell>
          <cell r="L3482" t="str">
            <v>7915</v>
          </cell>
          <cell r="M3482" t="str">
            <v>S</v>
          </cell>
          <cell r="N3482">
            <v>0</v>
          </cell>
        </row>
        <row r="3483">
          <cell r="A3483" t="str">
            <v>FG-ZAO-ZAO-AS-0272</v>
          </cell>
          <cell r="B3483" t="str">
            <v>CINT</v>
          </cell>
          <cell r="C3483" t="str">
            <v/>
          </cell>
          <cell r="D3483" t="str">
            <v>SF2024</v>
          </cell>
          <cell r="E3483">
            <v>0</v>
          </cell>
          <cell r="F3483" t="str">
            <v>FERF</v>
          </cell>
          <cell r="G3483" t="str">
            <v>CI_ZAO</v>
          </cell>
          <cell r="H3483" t="str">
            <v>PC</v>
          </cell>
          <cell r="I3483" t="str">
            <v>CPR</v>
          </cell>
          <cell r="J3483" t="str">
            <v/>
          </cell>
          <cell r="K3483" t="str">
            <v>M0</v>
          </cell>
          <cell r="L3483" t="str">
            <v>7915</v>
          </cell>
          <cell r="M3483" t="str">
            <v>S</v>
          </cell>
          <cell r="N3483">
            <v>0</v>
          </cell>
        </row>
        <row r="3484">
          <cell r="A3484" t="str">
            <v>FG-ZAO-ZAO-AS-0273</v>
          </cell>
          <cell r="B3484" t="str">
            <v>CINT</v>
          </cell>
          <cell r="C3484" t="str">
            <v/>
          </cell>
          <cell r="D3484" t="str">
            <v>LF8240</v>
          </cell>
          <cell r="E3484">
            <v>0</v>
          </cell>
          <cell r="F3484" t="str">
            <v>FERF</v>
          </cell>
          <cell r="G3484" t="str">
            <v>CI_ZAO</v>
          </cell>
          <cell r="H3484" t="str">
            <v>PC</v>
          </cell>
          <cell r="I3484" t="str">
            <v>CPR</v>
          </cell>
          <cell r="J3484" t="str">
            <v/>
          </cell>
          <cell r="K3484" t="str">
            <v>M0</v>
          </cell>
          <cell r="L3484" t="str">
            <v>7915</v>
          </cell>
          <cell r="M3484" t="str">
            <v>S</v>
          </cell>
          <cell r="N3484">
            <v>0</v>
          </cell>
        </row>
        <row r="3485">
          <cell r="A3485" t="str">
            <v>FG-ZAO-ZAO-AS-0274</v>
          </cell>
          <cell r="B3485" t="str">
            <v>CINT</v>
          </cell>
          <cell r="C3485" t="str">
            <v/>
          </cell>
          <cell r="D3485" t="str">
            <v>LF8272</v>
          </cell>
          <cell r="E3485">
            <v>0</v>
          </cell>
          <cell r="F3485" t="str">
            <v>FERF</v>
          </cell>
          <cell r="G3485" t="str">
            <v>CI_ZAO</v>
          </cell>
          <cell r="H3485" t="str">
            <v>PC</v>
          </cell>
          <cell r="I3485" t="str">
            <v>CPR</v>
          </cell>
          <cell r="J3485" t="str">
            <v/>
          </cell>
          <cell r="K3485" t="str">
            <v>M0</v>
          </cell>
          <cell r="L3485" t="str">
            <v>7915</v>
          </cell>
          <cell r="M3485" t="str">
            <v>S</v>
          </cell>
          <cell r="N3485">
            <v>0</v>
          </cell>
        </row>
        <row r="3486">
          <cell r="A3486" t="str">
            <v>FG-ZAO-ZAO-AS-0275</v>
          </cell>
          <cell r="B3486" t="str">
            <v>CINT</v>
          </cell>
          <cell r="C3486" t="str">
            <v/>
          </cell>
          <cell r="D3486" t="str">
            <v>LF8229</v>
          </cell>
          <cell r="E3486">
            <v>0</v>
          </cell>
          <cell r="F3486" t="str">
            <v>FERF</v>
          </cell>
          <cell r="G3486" t="str">
            <v>CI_ZAO</v>
          </cell>
          <cell r="H3486" t="str">
            <v>PC</v>
          </cell>
          <cell r="I3486" t="str">
            <v>CPR</v>
          </cell>
          <cell r="J3486" t="str">
            <v/>
          </cell>
          <cell r="K3486" t="str">
            <v>M0</v>
          </cell>
          <cell r="L3486" t="str">
            <v>7915</v>
          </cell>
          <cell r="M3486" t="str">
            <v>S</v>
          </cell>
          <cell r="N3486">
            <v>0</v>
          </cell>
        </row>
        <row r="3487">
          <cell r="A3487" t="str">
            <v>FG-ZAO-ZAO-AS-0276</v>
          </cell>
          <cell r="B3487" t="str">
            <v>CINT</v>
          </cell>
          <cell r="C3487" t="str">
            <v/>
          </cell>
          <cell r="D3487" t="str">
            <v>LF2301</v>
          </cell>
          <cell r="E3487">
            <v>0</v>
          </cell>
          <cell r="F3487" t="str">
            <v>FERF</v>
          </cell>
          <cell r="G3487" t="str">
            <v>CI_ZAO</v>
          </cell>
          <cell r="H3487" t="str">
            <v>PC</v>
          </cell>
          <cell r="I3487" t="str">
            <v>CPR</v>
          </cell>
          <cell r="J3487" t="str">
            <v/>
          </cell>
          <cell r="K3487" t="str">
            <v>M0</v>
          </cell>
          <cell r="L3487" t="str">
            <v>7915</v>
          </cell>
          <cell r="M3487" t="str">
            <v>S</v>
          </cell>
          <cell r="N3487">
            <v>0</v>
          </cell>
        </row>
        <row r="3488">
          <cell r="A3488" t="str">
            <v>FG-ZAO-ZAO-AS-0277</v>
          </cell>
          <cell r="B3488" t="str">
            <v>CINT</v>
          </cell>
          <cell r="C3488" t="str">
            <v/>
          </cell>
          <cell r="D3488" t="str">
            <v>LF2302</v>
          </cell>
          <cell r="E3488">
            <v>0</v>
          </cell>
          <cell r="F3488" t="str">
            <v>FERF</v>
          </cell>
          <cell r="G3488" t="str">
            <v>CI_ZAO</v>
          </cell>
          <cell r="H3488" t="str">
            <v>PC</v>
          </cell>
          <cell r="I3488" t="str">
            <v>CPR</v>
          </cell>
          <cell r="J3488" t="str">
            <v/>
          </cell>
          <cell r="K3488" t="str">
            <v>M0</v>
          </cell>
          <cell r="L3488" t="str">
            <v>7915</v>
          </cell>
          <cell r="M3488" t="str">
            <v>S</v>
          </cell>
          <cell r="N3488">
            <v>0</v>
          </cell>
        </row>
        <row r="3489">
          <cell r="A3489" t="str">
            <v>FG-ZAO-ZAO-AS-0278</v>
          </cell>
          <cell r="B3489" t="str">
            <v>CINT</v>
          </cell>
          <cell r="C3489" t="str">
            <v/>
          </cell>
          <cell r="D3489" t="str">
            <v>LF2303</v>
          </cell>
          <cell r="E3489">
            <v>0</v>
          </cell>
          <cell r="F3489" t="str">
            <v>FERF</v>
          </cell>
          <cell r="G3489" t="str">
            <v>CI_ZAO</v>
          </cell>
          <cell r="H3489" t="str">
            <v>PC</v>
          </cell>
          <cell r="I3489" t="str">
            <v>CPR</v>
          </cell>
          <cell r="J3489" t="str">
            <v/>
          </cell>
          <cell r="K3489" t="str">
            <v>M0</v>
          </cell>
          <cell r="L3489" t="str">
            <v>7915</v>
          </cell>
          <cell r="M3489" t="str">
            <v>S</v>
          </cell>
          <cell r="N3489">
            <v>0</v>
          </cell>
        </row>
        <row r="3490">
          <cell r="A3490" t="str">
            <v>FG-ZAO-ZAO-AS-0279</v>
          </cell>
          <cell r="B3490" t="str">
            <v>CINT</v>
          </cell>
          <cell r="C3490" t="str">
            <v/>
          </cell>
          <cell r="D3490" t="str">
            <v>LF2305-T</v>
          </cell>
          <cell r="E3490">
            <v>0</v>
          </cell>
          <cell r="F3490" t="str">
            <v>FERF</v>
          </cell>
          <cell r="G3490" t="str">
            <v>CI_ZAO</v>
          </cell>
          <cell r="H3490" t="str">
            <v>PC</v>
          </cell>
          <cell r="I3490" t="str">
            <v>CPR</v>
          </cell>
          <cell r="J3490" t="str">
            <v/>
          </cell>
          <cell r="K3490" t="str">
            <v>M0</v>
          </cell>
          <cell r="L3490" t="str">
            <v>7915</v>
          </cell>
          <cell r="M3490" t="str">
            <v>S</v>
          </cell>
          <cell r="N3490">
            <v>0</v>
          </cell>
        </row>
        <row r="3491">
          <cell r="A3491" t="str">
            <v>FG-ZAO-ZAO-AS-0280</v>
          </cell>
          <cell r="B3491" t="str">
            <v>CINT</v>
          </cell>
          <cell r="C3491" t="str">
            <v/>
          </cell>
          <cell r="D3491" t="str">
            <v>LF2306</v>
          </cell>
          <cell r="E3491">
            <v>0</v>
          </cell>
          <cell r="F3491" t="str">
            <v>FERF</v>
          </cell>
          <cell r="G3491" t="str">
            <v>CI_ZAO</v>
          </cell>
          <cell r="H3491" t="str">
            <v>PC</v>
          </cell>
          <cell r="I3491" t="str">
            <v>CPR</v>
          </cell>
          <cell r="J3491" t="str">
            <v/>
          </cell>
          <cell r="K3491" t="str">
            <v>M0</v>
          </cell>
          <cell r="L3491" t="str">
            <v>7915</v>
          </cell>
          <cell r="M3491" t="str">
            <v>S</v>
          </cell>
          <cell r="N3491">
            <v>0</v>
          </cell>
        </row>
        <row r="3492">
          <cell r="A3492" t="str">
            <v>FG-ZAO-ZAO-AS-0281</v>
          </cell>
          <cell r="B3492" t="str">
            <v>CINT</v>
          </cell>
          <cell r="C3492" t="str">
            <v/>
          </cell>
          <cell r="D3492" t="str">
            <v>LF2307</v>
          </cell>
          <cell r="E3492">
            <v>0</v>
          </cell>
          <cell r="F3492" t="str">
            <v>FERF</v>
          </cell>
          <cell r="G3492" t="str">
            <v>CI_ZAO</v>
          </cell>
          <cell r="H3492" t="str">
            <v>PC</v>
          </cell>
          <cell r="I3492" t="str">
            <v>CPR</v>
          </cell>
          <cell r="J3492" t="str">
            <v/>
          </cell>
          <cell r="K3492" t="str">
            <v>M0</v>
          </cell>
          <cell r="L3492" t="str">
            <v>7915</v>
          </cell>
          <cell r="M3492" t="str">
            <v>S</v>
          </cell>
          <cell r="N3492">
            <v>0</v>
          </cell>
        </row>
        <row r="3493">
          <cell r="A3493" t="str">
            <v>FG-ZAO-ZAO-AS-0282</v>
          </cell>
          <cell r="B3493" t="str">
            <v>CINT</v>
          </cell>
          <cell r="C3493" t="str">
            <v/>
          </cell>
          <cell r="D3493" t="str">
            <v>LF2308</v>
          </cell>
          <cell r="E3493">
            <v>0</v>
          </cell>
          <cell r="F3493" t="str">
            <v>FERF</v>
          </cell>
          <cell r="G3493" t="str">
            <v>CI_ZAO</v>
          </cell>
          <cell r="H3493" t="str">
            <v>PC</v>
          </cell>
          <cell r="I3493" t="str">
            <v>CPR</v>
          </cell>
          <cell r="J3493" t="str">
            <v/>
          </cell>
          <cell r="K3493" t="str">
            <v>M0</v>
          </cell>
          <cell r="L3493" t="str">
            <v>7915</v>
          </cell>
          <cell r="M3493" t="str">
            <v>S</v>
          </cell>
          <cell r="N3493">
            <v>0</v>
          </cell>
        </row>
        <row r="3494">
          <cell r="A3494" t="str">
            <v>FG-ZAO-ZAO-AS-0283</v>
          </cell>
          <cell r="B3494" t="str">
            <v>CINT</v>
          </cell>
          <cell r="C3494" t="str">
            <v/>
          </cell>
          <cell r="D3494" t="str">
            <v>LF2309</v>
          </cell>
          <cell r="E3494">
            <v>0</v>
          </cell>
          <cell r="F3494" t="str">
            <v>FERF</v>
          </cell>
          <cell r="G3494" t="str">
            <v>CI_ZAO</v>
          </cell>
          <cell r="H3494" t="str">
            <v>PC</v>
          </cell>
          <cell r="I3494" t="str">
            <v>CPR</v>
          </cell>
          <cell r="J3494" t="str">
            <v/>
          </cell>
          <cell r="K3494" t="str">
            <v>M0</v>
          </cell>
          <cell r="L3494" t="str">
            <v>7915</v>
          </cell>
          <cell r="M3494" t="str">
            <v>S</v>
          </cell>
          <cell r="N3494">
            <v>0</v>
          </cell>
        </row>
        <row r="3495">
          <cell r="A3495" t="str">
            <v>FG-ZAO-ZAO-AS-0284</v>
          </cell>
          <cell r="B3495" t="str">
            <v>CINT</v>
          </cell>
          <cell r="C3495" t="str">
            <v/>
          </cell>
          <cell r="D3495" t="str">
            <v>LF2310</v>
          </cell>
          <cell r="E3495">
            <v>0</v>
          </cell>
          <cell r="F3495" t="str">
            <v>FERF</v>
          </cell>
          <cell r="G3495" t="str">
            <v>CI_ZAO</v>
          </cell>
          <cell r="H3495" t="str">
            <v>PC</v>
          </cell>
          <cell r="I3495" t="str">
            <v>CPR</v>
          </cell>
          <cell r="J3495" t="str">
            <v/>
          </cell>
          <cell r="K3495" t="str">
            <v>M0</v>
          </cell>
          <cell r="L3495" t="str">
            <v>7915</v>
          </cell>
          <cell r="M3495" t="str">
            <v>S</v>
          </cell>
          <cell r="N3495">
            <v>0</v>
          </cell>
        </row>
        <row r="3496">
          <cell r="A3496" t="str">
            <v>FG-ZAO-ZAO-AS-0285</v>
          </cell>
          <cell r="B3496" t="str">
            <v>CINT</v>
          </cell>
          <cell r="C3496" t="str">
            <v/>
          </cell>
          <cell r="D3496" t="str">
            <v>LF2311</v>
          </cell>
          <cell r="E3496">
            <v>0</v>
          </cell>
          <cell r="F3496" t="str">
            <v>FERF</v>
          </cell>
          <cell r="G3496" t="str">
            <v>CI_ZAO</v>
          </cell>
          <cell r="H3496" t="str">
            <v>PC</v>
          </cell>
          <cell r="I3496" t="str">
            <v>CPR</v>
          </cell>
          <cell r="J3496" t="str">
            <v/>
          </cell>
          <cell r="K3496" t="str">
            <v>M0</v>
          </cell>
          <cell r="L3496" t="str">
            <v>7915</v>
          </cell>
          <cell r="M3496" t="str">
            <v>S</v>
          </cell>
          <cell r="N3496">
            <v>0</v>
          </cell>
        </row>
        <row r="3497">
          <cell r="A3497" t="str">
            <v>FG-ZAO-ZAO-AS-0286</v>
          </cell>
          <cell r="B3497" t="str">
            <v>CINT</v>
          </cell>
          <cell r="C3497" t="str">
            <v/>
          </cell>
          <cell r="D3497" t="str">
            <v>LF22028</v>
          </cell>
          <cell r="E3497">
            <v>0</v>
          </cell>
          <cell r="F3497" t="str">
            <v>FERF</v>
          </cell>
          <cell r="G3497" t="str">
            <v>CI_ZAO</v>
          </cell>
          <cell r="H3497" t="str">
            <v>PC</v>
          </cell>
          <cell r="I3497" t="str">
            <v>CPR</v>
          </cell>
          <cell r="J3497" t="str">
            <v/>
          </cell>
          <cell r="K3497" t="str">
            <v>M0</v>
          </cell>
          <cell r="L3497" t="str">
            <v>7915</v>
          </cell>
          <cell r="M3497" t="str">
            <v>S</v>
          </cell>
          <cell r="N3497">
            <v>0</v>
          </cell>
        </row>
        <row r="3498">
          <cell r="A3498" t="str">
            <v>FG-ZAO-ZAO-AS-0287</v>
          </cell>
          <cell r="B3498" t="str">
            <v>CINT</v>
          </cell>
          <cell r="C3498" t="str">
            <v/>
          </cell>
          <cell r="D3498" t="str">
            <v>LF22027</v>
          </cell>
          <cell r="E3498">
            <v>0</v>
          </cell>
          <cell r="F3498" t="str">
            <v>FERF</v>
          </cell>
          <cell r="G3498" t="str">
            <v>CI_ZAO</v>
          </cell>
          <cell r="H3498" t="str">
            <v>PC</v>
          </cell>
          <cell r="I3498" t="str">
            <v>CPR</v>
          </cell>
          <cell r="J3498" t="str">
            <v/>
          </cell>
          <cell r="K3498" t="str">
            <v>M0</v>
          </cell>
          <cell r="L3498" t="str">
            <v>7915</v>
          </cell>
          <cell r="M3498" t="str">
            <v>S</v>
          </cell>
          <cell r="N3498">
            <v>0</v>
          </cell>
        </row>
        <row r="3499">
          <cell r="A3499" t="str">
            <v>FG-ZAO-ZAO-AS-0288</v>
          </cell>
          <cell r="B3499" t="str">
            <v>CINT</v>
          </cell>
          <cell r="C3499" t="str">
            <v/>
          </cell>
          <cell r="D3499" t="str">
            <v>LF850</v>
          </cell>
          <cell r="E3499">
            <v>0</v>
          </cell>
          <cell r="F3499" t="str">
            <v>FERF</v>
          </cell>
          <cell r="G3499" t="str">
            <v>CI_ZAO</v>
          </cell>
          <cell r="H3499" t="str">
            <v>PC</v>
          </cell>
          <cell r="I3499" t="str">
            <v>CPR</v>
          </cell>
          <cell r="J3499" t="str">
            <v/>
          </cell>
          <cell r="K3499" t="str">
            <v>M0</v>
          </cell>
          <cell r="L3499" t="str">
            <v>7915</v>
          </cell>
          <cell r="M3499" t="str">
            <v>S</v>
          </cell>
          <cell r="N3499">
            <v>0</v>
          </cell>
        </row>
        <row r="3500">
          <cell r="A3500" t="str">
            <v>FG-ZAO-ZAO-AS-0289</v>
          </cell>
          <cell r="B3500" t="str">
            <v>CINT</v>
          </cell>
          <cell r="C3500" t="str">
            <v/>
          </cell>
          <cell r="D3500" t="str">
            <v>LF866</v>
          </cell>
          <cell r="E3500">
            <v>0</v>
          </cell>
          <cell r="F3500" t="str">
            <v>FERF</v>
          </cell>
          <cell r="G3500" t="str">
            <v>CI_ZAO</v>
          </cell>
          <cell r="H3500" t="str">
            <v>PC</v>
          </cell>
          <cell r="I3500" t="str">
            <v>CPR</v>
          </cell>
          <cell r="J3500" t="str">
            <v/>
          </cell>
          <cell r="K3500" t="str">
            <v>M0</v>
          </cell>
          <cell r="L3500" t="str">
            <v>7915</v>
          </cell>
          <cell r="M3500" t="str">
            <v>S</v>
          </cell>
          <cell r="N3500">
            <v>0</v>
          </cell>
        </row>
        <row r="3501">
          <cell r="A3501" t="str">
            <v>FG-ZAO-ZAO-AS-0290</v>
          </cell>
          <cell r="B3501" t="str">
            <v>CINT</v>
          </cell>
          <cell r="C3501" t="str">
            <v/>
          </cell>
          <cell r="D3501" t="str">
            <v>LF869</v>
          </cell>
          <cell r="E3501">
            <v>0</v>
          </cell>
          <cell r="F3501" t="str">
            <v>FERF</v>
          </cell>
          <cell r="G3501" t="str">
            <v>CI_ZAO</v>
          </cell>
          <cell r="H3501" t="str">
            <v>PC</v>
          </cell>
          <cell r="I3501" t="str">
            <v>CPR</v>
          </cell>
          <cell r="J3501" t="str">
            <v/>
          </cell>
          <cell r="K3501" t="str">
            <v>M0</v>
          </cell>
          <cell r="L3501" t="str">
            <v>7915</v>
          </cell>
          <cell r="M3501" t="str">
            <v>S</v>
          </cell>
          <cell r="N3501">
            <v>0</v>
          </cell>
        </row>
        <row r="3502">
          <cell r="A3502" t="str">
            <v>FG-ZAO-ZAO-AS-0291</v>
          </cell>
          <cell r="B3502" t="str">
            <v>CINT</v>
          </cell>
          <cell r="C3502" t="str">
            <v/>
          </cell>
          <cell r="D3502" t="str">
            <v>LF868</v>
          </cell>
          <cell r="E3502">
            <v>0</v>
          </cell>
          <cell r="F3502" t="str">
            <v>FERF</v>
          </cell>
          <cell r="G3502" t="str">
            <v>CI_ZAO</v>
          </cell>
          <cell r="H3502" t="str">
            <v>PC</v>
          </cell>
          <cell r="I3502" t="str">
            <v>CPR</v>
          </cell>
          <cell r="J3502" t="str">
            <v/>
          </cell>
          <cell r="K3502" t="str">
            <v>M0</v>
          </cell>
          <cell r="L3502" t="str">
            <v>7915</v>
          </cell>
          <cell r="M3502" t="str">
            <v>S</v>
          </cell>
          <cell r="N3502">
            <v>0</v>
          </cell>
        </row>
        <row r="3503">
          <cell r="A3503" t="str">
            <v>FG-ZAO-ZAO-AS-0292</v>
          </cell>
          <cell r="B3503" t="str">
            <v>CINT</v>
          </cell>
          <cell r="C3503" t="str">
            <v/>
          </cell>
          <cell r="D3503" t="str">
            <v>LF859</v>
          </cell>
          <cell r="E3503">
            <v>0</v>
          </cell>
          <cell r="F3503" t="str">
            <v>FERF</v>
          </cell>
          <cell r="G3503" t="str">
            <v>CI_ZAO</v>
          </cell>
          <cell r="H3503" t="str">
            <v>PC</v>
          </cell>
          <cell r="I3503" t="str">
            <v>CPR</v>
          </cell>
          <cell r="J3503" t="str">
            <v/>
          </cell>
          <cell r="K3503" t="str">
            <v>M0</v>
          </cell>
          <cell r="L3503" t="str">
            <v>7915</v>
          </cell>
          <cell r="M3503" t="str">
            <v>S</v>
          </cell>
          <cell r="N3503">
            <v>0</v>
          </cell>
        </row>
        <row r="3504">
          <cell r="A3504" t="str">
            <v>FG-ZAO-ZAO-AS-0293</v>
          </cell>
          <cell r="B3504" t="str">
            <v>CINT</v>
          </cell>
          <cell r="C3504" t="str">
            <v/>
          </cell>
          <cell r="D3504" t="str">
            <v>LF856</v>
          </cell>
          <cell r="E3504">
            <v>0</v>
          </cell>
          <cell r="F3504" t="str">
            <v>FERF</v>
          </cell>
          <cell r="G3504" t="str">
            <v>CI_ZAO</v>
          </cell>
          <cell r="H3504" t="str">
            <v>PC</v>
          </cell>
          <cell r="I3504" t="str">
            <v>CPR</v>
          </cell>
          <cell r="J3504" t="str">
            <v/>
          </cell>
          <cell r="K3504" t="str">
            <v>M0</v>
          </cell>
          <cell r="L3504" t="str">
            <v>7915</v>
          </cell>
          <cell r="M3504" t="str">
            <v>S</v>
          </cell>
          <cell r="N3504">
            <v>0</v>
          </cell>
        </row>
        <row r="3505">
          <cell r="A3505" t="str">
            <v>FG-ZAO-ZAO-AS-0294</v>
          </cell>
          <cell r="B3505" t="str">
            <v>CINT</v>
          </cell>
          <cell r="C3505" t="str">
            <v/>
          </cell>
          <cell r="D3505" t="str">
            <v>LF858</v>
          </cell>
          <cell r="E3505">
            <v>0</v>
          </cell>
          <cell r="F3505" t="str">
            <v>FERF</v>
          </cell>
          <cell r="G3505" t="str">
            <v>CI_ZAO</v>
          </cell>
          <cell r="H3505" t="str">
            <v>PC</v>
          </cell>
          <cell r="I3505" t="str">
            <v>CPR</v>
          </cell>
          <cell r="J3505" t="str">
            <v/>
          </cell>
          <cell r="K3505" t="str">
            <v>M0</v>
          </cell>
          <cell r="L3505" t="str">
            <v>7915</v>
          </cell>
          <cell r="M3505" t="str">
            <v>S</v>
          </cell>
          <cell r="N3505">
            <v>0</v>
          </cell>
        </row>
        <row r="3506">
          <cell r="A3506" t="str">
            <v>FG-ZAO-ZAO-AS-0295</v>
          </cell>
          <cell r="B3506" t="str">
            <v>CINT</v>
          </cell>
          <cell r="C3506" t="str">
            <v/>
          </cell>
          <cell r="D3506" t="str">
            <v>LF865</v>
          </cell>
          <cell r="E3506">
            <v>0</v>
          </cell>
          <cell r="F3506" t="str">
            <v>FERF</v>
          </cell>
          <cell r="G3506" t="str">
            <v>CI_ZAO</v>
          </cell>
          <cell r="H3506" t="str">
            <v>PC</v>
          </cell>
          <cell r="I3506" t="str">
            <v>CPR</v>
          </cell>
          <cell r="J3506" t="str">
            <v/>
          </cell>
          <cell r="K3506" t="str">
            <v>M0</v>
          </cell>
          <cell r="L3506" t="str">
            <v>7915</v>
          </cell>
          <cell r="M3506" t="str">
            <v>S</v>
          </cell>
          <cell r="N3506">
            <v>0</v>
          </cell>
        </row>
        <row r="3507">
          <cell r="A3507" t="str">
            <v>FG-ZAO-ZAO-AS-0296</v>
          </cell>
          <cell r="B3507" t="str">
            <v>CINT</v>
          </cell>
          <cell r="C3507" t="str">
            <v/>
          </cell>
          <cell r="D3507" t="str">
            <v>FOLDIA RT 120</v>
          </cell>
          <cell r="E3507">
            <v>45288</v>
          </cell>
          <cell r="F3507" t="str">
            <v>FERF</v>
          </cell>
          <cell r="G3507" t="str">
            <v>CI_ZAO</v>
          </cell>
          <cell r="H3507" t="str">
            <v>SET</v>
          </cell>
          <cell r="I3507" t="str">
            <v>CPR</v>
          </cell>
          <cell r="J3507" t="str">
            <v/>
          </cell>
          <cell r="K3507" t="str">
            <v>M0</v>
          </cell>
          <cell r="L3507" t="str">
            <v>7915</v>
          </cell>
          <cell r="M3507" t="str">
            <v>S</v>
          </cell>
          <cell r="N3507">
            <v>0</v>
          </cell>
        </row>
        <row r="3508">
          <cell r="A3508" t="str">
            <v>FG-ZAO-ZAO-AS-0297</v>
          </cell>
          <cell r="B3508" t="str">
            <v>CINT</v>
          </cell>
          <cell r="C3508" t="str">
            <v/>
          </cell>
          <cell r="D3508" t="str">
            <v>FOLDIA RT 180</v>
          </cell>
          <cell r="E3508">
            <v>45288</v>
          </cell>
          <cell r="F3508" t="str">
            <v>FERF</v>
          </cell>
          <cell r="G3508" t="str">
            <v>CI_ZAO</v>
          </cell>
          <cell r="H3508" t="str">
            <v>SET</v>
          </cell>
          <cell r="I3508" t="str">
            <v>CPR</v>
          </cell>
          <cell r="J3508" t="str">
            <v/>
          </cell>
          <cell r="K3508" t="str">
            <v>M0</v>
          </cell>
          <cell r="L3508" t="str">
            <v>7915</v>
          </cell>
          <cell r="M3508" t="str">
            <v>S</v>
          </cell>
          <cell r="N3508">
            <v>0</v>
          </cell>
        </row>
        <row r="3509">
          <cell r="A3509" t="str">
            <v>FG-ZAO-ZAO-AS-0298</v>
          </cell>
          <cell r="B3509" t="str">
            <v>CINT</v>
          </cell>
          <cell r="C3509" t="str">
            <v/>
          </cell>
          <cell r="D3509" t="str">
            <v>NEO 2 (B/S : GREY/GREY)</v>
          </cell>
          <cell r="E3509">
            <v>0</v>
          </cell>
          <cell r="F3509" t="str">
            <v>FERF</v>
          </cell>
          <cell r="G3509" t="str">
            <v>CI_ZAO</v>
          </cell>
          <cell r="H3509" t="str">
            <v>PC</v>
          </cell>
          <cell r="I3509" t="str">
            <v>CPR</v>
          </cell>
          <cell r="J3509" t="str">
            <v/>
          </cell>
          <cell r="K3509" t="str">
            <v>M0</v>
          </cell>
          <cell r="L3509" t="str">
            <v>7915</v>
          </cell>
          <cell r="M3509" t="str">
            <v>S</v>
          </cell>
          <cell r="N3509">
            <v>0</v>
          </cell>
        </row>
        <row r="3510">
          <cell r="A3510" t="str">
            <v>FG-ZAO-ZAO-AS-0299</v>
          </cell>
          <cell r="B3510" t="str">
            <v>CINT</v>
          </cell>
          <cell r="C3510" t="str">
            <v/>
          </cell>
          <cell r="D3510" t="str">
            <v>NEO 2 (B/S : GREEN/GREEN)</v>
          </cell>
          <cell r="E3510">
            <v>0</v>
          </cell>
          <cell r="F3510" t="str">
            <v>FERF</v>
          </cell>
          <cell r="G3510" t="str">
            <v>CI_ZAO</v>
          </cell>
          <cell r="H3510" t="str">
            <v>PC</v>
          </cell>
          <cell r="I3510" t="str">
            <v>CPR</v>
          </cell>
          <cell r="J3510" t="str">
            <v/>
          </cell>
          <cell r="K3510" t="str">
            <v>M0</v>
          </cell>
          <cell r="L3510" t="str">
            <v>7915</v>
          </cell>
          <cell r="M3510" t="str">
            <v>S</v>
          </cell>
          <cell r="N3510">
            <v>0</v>
          </cell>
        </row>
        <row r="3511">
          <cell r="A3511" t="str">
            <v>FG-ZAO-ZAO-AS-0300</v>
          </cell>
          <cell r="B3511" t="str">
            <v>CINT</v>
          </cell>
          <cell r="C3511" t="str">
            <v/>
          </cell>
          <cell r="D3511" t="str">
            <v>NEO 2 (B/S : BLUE/BLUE)</v>
          </cell>
          <cell r="E3511">
            <v>0</v>
          </cell>
          <cell r="F3511" t="str">
            <v>FERF</v>
          </cell>
          <cell r="G3511" t="str">
            <v>CI_ZAO</v>
          </cell>
          <cell r="H3511" t="str">
            <v>PC</v>
          </cell>
          <cell r="I3511" t="str">
            <v>CPR</v>
          </cell>
          <cell r="J3511" t="str">
            <v/>
          </cell>
          <cell r="K3511" t="str">
            <v>M0</v>
          </cell>
          <cell r="L3511" t="str">
            <v>7915</v>
          </cell>
          <cell r="M3511" t="str">
            <v>S</v>
          </cell>
          <cell r="N3511">
            <v>0</v>
          </cell>
        </row>
        <row r="3512">
          <cell r="A3512" t="str">
            <v>FG-ZAO-ZAO-AS-0301</v>
          </cell>
          <cell r="B3512" t="str">
            <v>CINT</v>
          </cell>
          <cell r="C3512" t="str">
            <v/>
          </cell>
          <cell r="D3512" t="str">
            <v>NEO 2 (B/S : BROWN/BROWN)</v>
          </cell>
          <cell r="E3512">
            <v>0</v>
          </cell>
          <cell r="F3512" t="str">
            <v>FERF</v>
          </cell>
          <cell r="G3512" t="str">
            <v>CI_ZAO</v>
          </cell>
          <cell r="H3512" t="str">
            <v>PC</v>
          </cell>
          <cell r="I3512" t="str">
            <v>CPR</v>
          </cell>
          <cell r="J3512" t="str">
            <v/>
          </cell>
          <cell r="K3512" t="str">
            <v>M0</v>
          </cell>
          <cell r="L3512" t="str">
            <v>7915</v>
          </cell>
          <cell r="M3512" t="str">
            <v>S</v>
          </cell>
          <cell r="N3512">
            <v>0</v>
          </cell>
        </row>
        <row r="3513">
          <cell r="A3513" t="str">
            <v>FG-ZAO-ZAO-AS-0302</v>
          </cell>
          <cell r="B3513" t="str">
            <v>CINT</v>
          </cell>
          <cell r="C3513" t="str">
            <v/>
          </cell>
          <cell r="D3513" t="str">
            <v>ERGO DESK WT-02 8018 L</v>
          </cell>
          <cell r="E3513">
            <v>0</v>
          </cell>
          <cell r="F3513" t="str">
            <v>FERF</v>
          </cell>
          <cell r="G3513" t="str">
            <v>CI_ZAO</v>
          </cell>
          <cell r="H3513" t="str">
            <v>PC</v>
          </cell>
          <cell r="I3513" t="str">
            <v>CPR</v>
          </cell>
          <cell r="J3513" t="str">
            <v/>
          </cell>
          <cell r="K3513" t="str">
            <v>M0</v>
          </cell>
          <cell r="L3513" t="str">
            <v>7915</v>
          </cell>
          <cell r="M3513" t="str">
            <v>S</v>
          </cell>
          <cell r="N3513">
            <v>0</v>
          </cell>
        </row>
        <row r="3514">
          <cell r="A3514" t="str">
            <v>FG-ZAO-ZAO-AS-0303</v>
          </cell>
          <cell r="B3514" t="str">
            <v>CINT</v>
          </cell>
          <cell r="C3514" t="str">
            <v/>
          </cell>
          <cell r="D3514" t="str">
            <v>FOLDIA E 6016</v>
          </cell>
          <cell r="E3514">
            <v>45299</v>
          </cell>
          <cell r="F3514" t="str">
            <v>FERF</v>
          </cell>
          <cell r="G3514" t="str">
            <v>CI_ZAO</v>
          </cell>
          <cell r="H3514" t="str">
            <v>PC</v>
          </cell>
          <cell r="I3514" t="str">
            <v>CPR</v>
          </cell>
          <cell r="J3514" t="str">
            <v/>
          </cell>
          <cell r="K3514" t="str">
            <v>M0</v>
          </cell>
          <cell r="L3514" t="str">
            <v>7915</v>
          </cell>
          <cell r="M3514" t="str">
            <v>S</v>
          </cell>
          <cell r="N3514">
            <v>1200626</v>
          </cell>
        </row>
        <row r="3515">
          <cell r="A3515" t="str">
            <v>FG-ZAO-ZAO-AS-0304</v>
          </cell>
          <cell r="B3515" t="str">
            <v>CINT</v>
          </cell>
          <cell r="C3515" t="str">
            <v/>
          </cell>
          <cell r="D3515" t="str">
            <v>FOLDIA C 7050</v>
          </cell>
          <cell r="E3515">
            <v>45310</v>
          </cell>
          <cell r="F3515" t="str">
            <v>FERF</v>
          </cell>
          <cell r="G3515" t="str">
            <v>CI_ZAO</v>
          </cell>
          <cell r="H3515" t="str">
            <v>PC</v>
          </cell>
          <cell r="I3515" t="str">
            <v>CPR</v>
          </cell>
          <cell r="J3515" t="str">
            <v/>
          </cell>
          <cell r="K3515" t="str">
            <v>M0</v>
          </cell>
          <cell r="L3515" t="str">
            <v>7915</v>
          </cell>
          <cell r="M3515" t="str">
            <v>S</v>
          </cell>
          <cell r="N3515">
            <v>711320</v>
          </cell>
        </row>
        <row r="3516">
          <cell r="A3516" t="str">
            <v>FG-ZAO-ZAO-AS-0305</v>
          </cell>
          <cell r="B3516" t="str">
            <v>CINT</v>
          </cell>
          <cell r="C3516" t="str">
            <v/>
          </cell>
          <cell r="D3516" t="str">
            <v>SPECTA 2 BLACK</v>
          </cell>
          <cell r="E3516">
            <v>0</v>
          </cell>
          <cell r="F3516" t="str">
            <v>FERF</v>
          </cell>
          <cell r="G3516" t="str">
            <v>CI_ZAO</v>
          </cell>
          <cell r="H3516" t="str">
            <v>PC</v>
          </cell>
          <cell r="I3516" t="str">
            <v>CPR</v>
          </cell>
          <cell r="J3516" t="str">
            <v/>
          </cell>
          <cell r="K3516" t="str">
            <v>M0</v>
          </cell>
          <cell r="L3516" t="str">
            <v>7915</v>
          </cell>
          <cell r="M3516" t="str">
            <v>S</v>
          </cell>
          <cell r="N3516">
            <v>0</v>
          </cell>
        </row>
        <row r="3517">
          <cell r="A3517" t="str">
            <v>FG-ZAO-ZAO-AS-0306</v>
          </cell>
          <cell r="B3517" t="str">
            <v>CINT</v>
          </cell>
          <cell r="C3517" t="str">
            <v/>
          </cell>
          <cell r="D3517" t="str">
            <v>SPECTA 2 GREY</v>
          </cell>
          <cell r="E3517">
            <v>0</v>
          </cell>
          <cell r="F3517" t="str">
            <v>FERF</v>
          </cell>
          <cell r="G3517" t="str">
            <v>CI_ZAO</v>
          </cell>
          <cell r="H3517" t="str">
            <v>PC</v>
          </cell>
          <cell r="I3517" t="str">
            <v>CPR</v>
          </cell>
          <cell r="J3517" t="str">
            <v/>
          </cell>
          <cell r="K3517" t="str">
            <v>M0</v>
          </cell>
          <cell r="L3517" t="str">
            <v>7915</v>
          </cell>
          <cell r="M3517" t="str">
            <v>S</v>
          </cell>
          <cell r="N3517">
            <v>0</v>
          </cell>
        </row>
        <row r="3518">
          <cell r="A3518" t="str">
            <v>FG-ZAO-ZAO-AS-0307</v>
          </cell>
          <cell r="B3518" t="str">
            <v>CINT</v>
          </cell>
          <cell r="C3518" t="str">
            <v/>
          </cell>
          <cell r="D3518" t="str">
            <v>SPECTA 2 ORANGE</v>
          </cell>
          <cell r="E3518">
            <v>0</v>
          </cell>
          <cell r="F3518" t="str">
            <v>FERF</v>
          </cell>
          <cell r="G3518" t="str">
            <v>CI_ZAO</v>
          </cell>
          <cell r="H3518" t="str">
            <v>PC</v>
          </cell>
          <cell r="I3518" t="str">
            <v>CPR</v>
          </cell>
          <cell r="J3518" t="str">
            <v/>
          </cell>
          <cell r="K3518" t="str">
            <v>M0</v>
          </cell>
          <cell r="L3518" t="str">
            <v>7915</v>
          </cell>
          <cell r="M3518" t="str">
            <v>S</v>
          </cell>
          <cell r="N3518">
            <v>0</v>
          </cell>
        </row>
        <row r="3519">
          <cell r="A3519" t="str">
            <v>FG-ZAO-ZAO-AS-0308</v>
          </cell>
          <cell r="B3519" t="str">
            <v>CINT</v>
          </cell>
          <cell r="C3519" t="str">
            <v/>
          </cell>
          <cell r="D3519" t="str">
            <v>SPECTA 2 BLUE</v>
          </cell>
          <cell r="E3519">
            <v>0</v>
          </cell>
          <cell r="F3519" t="str">
            <v>FERF</v>
          </cell>
          <cell r="G3519" t="str">
            <v>CI_ZAO</v>
          </cell>
          <cell r="H3519" t="str">
            <v>PC</v>
          </cell>
          <cell r="I3519" t="str">
            <v>CPR</v>
          </cell>
          <cell r="J3519" t="str">
            <v/>
          </cell>
          <cell r="K3519" t="str">
            <v>M0</v>
          </cell>
          <cell r="L3519" t="str">
            <v>7915</v>
          </cell>
          <cell r="M3519" t="str">
            <v>S</v>
          </cell>
          <cell r="N3519">
            <v>0</v>
          </cell>
        </row>
        <row r="3520">
          <cell r="A3520" t="str">
            <v>FG-ZAO-ZAO-AS-0309</v>
          </cell>
          <cell r="B3520" t="str">
            <v>CINT</v>
          </cell>
          <cell r="C3520" t="str">
            <v/>
          </cell>
          <cell r="D3520" t="str">
            <v>TEATRO L 6618</v>
          </cell>
          <cell r="E3520">
            <v>0</v>
          </cell>
          <cell r="F3520" t="str">
            <v>FERF</v>
          </cell>
          <cell r="G3520" t="str">
            <v>CI_ZAO</v>
          </cell>
          <cell r="H3520" t="str">
            <v>PC</v>
          </cell>
          <cell r="I3520" t="str">
            <v>CPR</v>
          </cell>
          <cell r="J3520" t="str">
            <v/>
          </cell>
          <cell r="K3520" t="str">
            <v>M0</v>
          </cell>
          <cell r="L3520" t="str">
            <v>7915</v>
          </cell>
          <cell r="M3520" t="str">
            <v>S</v>
          </cell>
          <cell r="N3520">
            <v>0</v>
          </cell>
        </row>
        <row r="3521">
          <cell r="A3521" t="str">
            <v>FG-ZAO-ZAO-AS-0310</v>
          </cell>
          <cell r="B3521" t="str">
            <v>CINT</v>
          </cell>
          <cell r="C3521" t="str">
            <v/>
          </cell>
          <cell r="D3521" t="str">
            <v>TEATRO S 09 FABRIC BLACK</v>
          </cell>
          <cell r="E3521">
            <v>0</v>
          </cell>
          <cell r="F3521" t="str">
            <v>FERF</v>
          </cell>
          <cell r="G3521" t="str">
            <v>CI_ZAO</v>
          </cell>
          <cell r="H3521" t="str">
            <v>PC</v>
          </cell>
          <cell r="I3521" t="str">
            <v>CPR</v>
          </cell>
          <cell r="J3521" t="str">
            <v/>
          </cell>
          <cell r="K3521" t="str">
            <v>M0</v>
          </cell>
          <cell r="L3521" t="str">
            <v>7915</v>
          </cell>
          <cell r="M3521" t="str">
            <v>S</v>
          </cell>
          <cell r="N3521">
            <v>0</v>
          </cell>
        </row>
        <row r="3522">
          <cell r="A3522" t="str">
            <v>FG-ZAO-ZAO-AS-0311</v>
          </cell>
          <cell r="B3522" t="str">
            <v>CINT</v>
          </cell>
          <cell r="C3522" t="str">
            <v/>
          </cell>
          <cell r="D3522" t="str">
            <v>TEATRO S11 FABRIC BLACK</v>
          </cell>
          <cell r="E3522">
            <v>0</v>
          </cell>
          <cell r="F3522" t="str">
            <v>FERF</v>
          </cell>
          <cell r="G3522" t="str">
            <v>CI_ZAO</v>
          </cell>
          <cell r="H3522" t="str">
            <v>PC</v>
          </cell>
          <cell r="I3522" t="str">
            <v>CPR</v>
          </cell>
          <cell r="J3522" t="str">
            <v/>
          </cell>
          <cell r="K3522" t="str">
            <v>M0</v>
          </cell>
          <cell r="L3522" t="str">
            <v>7915</v>
          </cell>
          <cell r="M3522" t="str">
            <v>S</v>
          </cell>
          <cell r="N3522">
            <v>0</v>
          </cell>
        </row>
        <row r="3523">
          <cell r="A3523" t="str">
            <v>FG-ZAO-ZAO-AS-0312</v>
          </cell>
          <cell r="B3523" t="str">
            <v>CINT</v>
          </cell>
          <cell r="C3523" t="str">
            <v/>
          </cell>
          <cell r="D3523" t="str">
            <v>TEATRO S 09 GRAY</v>
          </cell>
          <cell r="E3523">
            <v>0</v>
          </cell>
          <cell r="F3523" t="str">
            <v>FERF</v>
          </cell>
          <cell r="G3523" t="str">
            <v>CI_ZAO</v>
          </cell>
          <cell r="H3523" t="str">
            <v>PC</v>
          </cell>
          <cell r="I3523" t="str">
            <v>CPR</v>
          </cell>
          <cell r="J3523" t="str">
            <v/>
          </cell>
          <cell r="K3523" t="str">
            <v>M0</v>
          </cell>
          <cell r="L3523" t="str">
            <v>7915</v>
          </cell>
          <cell r="M3523" t="str">
            <v>S</v>
          </cell>
          <cell r="N3523">
            <v>0</v>
          </cell>
        </row>
        <row r="3524">
          <cell r="A3524" t="str">
            <v>FG-ZAO-ZAO-AS-0313</v>
          </cell>
          <cell r="B3524" t="str">
            <v>CINT</v>
          </cell>
          <cell r="C3524" t="str">
            <v/>
          </cell>
          <cell r="D3524" t="str">
            <v>TEATRO S 09 FABRIC ORANGE</v>
          </cell>
          <cell r="E3524">
            <v>0</v>
          </cell>
          <cell r="F3524" t="str">
            <v>FERF</v>
          </cell>
          <cell r="G3524" t="str">
            <v>CI_ZAO</v>
          </cell>
          <cell r="H3524" t="str">
            <v>PC</v>
          </cell>
          <cell r="I3524" t="str">
            <v>CPR</v>
          </cell>
          <cell r="J3524" t="str">
            <v/>
          </cell>
          <cell r="K3524" t="str">
            <v>M0</v>
          </cell>
          <cell r="L3524" t="str">
            <v>7915</v>
          </cell>
          <cell r="M3524" t="str">
            <v>S</v>
          </cell>
          <cell r="N3524">
            <v>0</v>
          </cell>
        </row>
        <row r="3525">
          <cell r="A3525" t="str">
            <v>FG-ZAO-ZAO-AS-0314</v>
          </cell>
          <cell r="B3525" t="str">
            <v>CINT</v>
          </cell>
          <cell r="C3525" t="str">
            <v/>
          </cell>
          <cell r="D3525" t="str">
            <v>TEATRO S 09 FABRIC GREEN</v>
          </cell>
          <cell r="E3525">
            <v>0</v>
          </cell>
          <cell r="F3525" t="str">
            <v>FERF</v>
          </cell>
          <cell r="G3525" t="str">
            <v>CI_ZAO</v>
          </cell>
          <cell r="H3525" t="str">
            <v>PC</v>
          </cell>
          <cell r="I3525" t="str">
            <v>CPR</v>
          </cell>
          <cell r="J3525" t="str">
            <v/>
          </cell>
          <cell r="K3525" t="str">
            <v>M0</v>
          </cell>
          <cell r="L3525" t="str">
            <v>7915</v>
          </cell>
          <cell r="M3525" t="str">
            <v>S</v>
          </cell>
          <cell r="N3525">
            <v>0</v>
          </cell>
        </row>
        <row r="3526">
          <cell r="A3526" t="str">
            <v>FG-ZAO-ZAO-SD-0023</v>
          </cell>
          <cell r="B3526" t="str">
            <v>CINT</v>
          </cell>
          <cell r="C3526" t="str">
            <v/>
          </cell>
          <cell r="D3526" t="str">
            <v>DISCUSIO L BLUE</v>
          </cell>
          <cell r="E3526">
            <v>45169</v>
          </cell>
          <cell r="F3526" t="str">
            <v>FERF</v>
          </cell>
          <cell r="G3526" t="str">
            <v>CI_ZAO</v>
          </cell>
          <cell r="H3526" t="str">
            <v>PC</v>
          </cell>
          <cell r="I3526" t="str">
            <v>CPR</v>
          </cell>
          <cell r="J3526" t="str">
            <v/>
          </cell>
          <cell r="K3526" t="str">
            <v>M0</v>
          </cell>
          <cell r="L3526" t="str">
            <v>7915</v>
          </cell>
          <cell r="M3526" t="str">
            <v>S</v>
          </cell>
          <cell r="N3526">
            <v>0</v>
          </cell>
        </row>
        <row r="3527">
          <cell r="A3527" t="str">
            <v>FG-ZAO-ZAO-SD-0024</v>
          </cell>
          <cell r="B3527" t="str">
            <v>CINT</v>
          </cell>
          <cell r="C3527" t="str">
            <v/>
          </cell>
          <cell r="D3527" t="str">
            <v>DISCUSIO L ORANGE</v>
          </cell>
          <cell r="E3527">
            <v>45169</v>
          </cell>
          <cell r="F3527" t="str">
            <v>FERF</v>
          </cell>
          <cell r="G3527" t="str">
            <v>CI_ZAO</v>
          </cell>
          <cell r="H3527" t="str">
            <v>PC</v>
          </cell>
          <cell r="I3527" t="str">
            <v>CPR</v>
          </cell>
          <cell r="J3527" t="str">
            <v/>
          </cell>
          <cell r="K3527" t="str">
            <v>M0</v>
          </cell>
          <cell r="L3527" t="str">
            <v>7915</v>
          </cell>
          <cell r="M3527" t="str">
            <v>S</v>
          </cell>
          <cell r="N3527">
            <v>0</v>
          </cell>
        </row>
        <row r="3528">
          <cell r="A3528" t="str">
            <v>FG-ZAO-ZAO-SD-0025</v>
          </cell>
          <cell r="B3528" t="str">
            <v>CINT</v>
          </cell>
          <cell r="C3528" t="str">
            <v/>
          </cell>
          <cell r="D3528" t="str">
            <v>DISCUSIO L RED</v>
          </cell>
          <cell r="E3528">
            <v>45169</v>
          </cell>
          <cell r="F3528" t="str">
            <v>FERF</v>
          </cell>
          <cell r="G3528" t="str">
            <v>CI_ZAO</v>
          </cell>
          <cell r="H3528" t="str">
            <v>PC</v>
          </cell>
          <cell r="I3528" t="str">
            <v>CPR</v>
          </cell>
          <cell r="J3528" t="str">
            <v/>
          </cell>
          <cell r="K3528" t="str">
            <v>M0</v>
          </cell>
          <cell r="L3528" t="str">
            <v>7915</v>
          </cell>
          <cell r="M3528" t="str">
            <v>S</v>
          </cell>
          <cell r="N3528">
            <v>0</v>
          </cell>
        </row>
        <row r="3529">
          <cell r="A3529" t="str">
            <v>FG-ZAO-ZAO-SD-0026</v>
          </cell>
          <cell r="B3529" t="str">
            <v>CINT</v>
          </cell>
          <cell r="C3529" t="str">
            <v/>
          </cell>
          <cell r="D3529" t="str">
            <v>DISCUSIO L GREEN</v>
          </cell>
          <cell r="E3529">
            <v>45169</v>
          </cell>
          <cell r="F3529" t="str">
            <v>FERF</v>
          </cell>
          <cell r="G3529" t="str">
            <v>CI_ZAO</v>
          </cell>
          <cell r="H3529" t="str">
            <v>PC</v>
          </cell>
          <cell r="I3529" t="str">
            <v>CPR</v>
          </cell>
          <cell r="J3529" t="str">
            <v/>
          </cell>
          <cell r="K3529" t="str">
            <v>M0</v>
          </cell>
          <cell r="L3529" t="str">
            <v>7915</v>
          </cell>
          <cell r="M3529" t="str">
            <v>S</v>
          </cell>
          <cell r="N3529">
            <v>0</v>
          </cell>
        </row>
        <row r="3530">
          <cell r="A3530" t="str">
            <v>FG-ZAO-ZAO-SD-0027</v>
          </cell>
          <cell r="B3530" t="str">
            <v>CINT</v>
          </cell>
          <cell r="C3530" t="str">
            <v/>
          </cell>
          <cell r="D3530" t="str">
            <v>DISCUSIO SWC BLUE</v>
          </cell>
          <cell r="E3530">
            <v>45169</v>
          </cell>
          <cell r="F3530" t="str">
            <v>FERF</v>
          </cell>
          <cell r="G3530" t="str">
            <v>CI_ZAO</v>
          </cell>
          <cell r="H3530" t="str">
            <v>PC</v>
          </cell>
          <cell r="I3530" t="str">
            <v>CPR</v>
          </cell>
          <cell r="J3530" t="str">
            <v/>
          </cell>
          <cell r="K3530" t="str">
            <v>M0</v>
          </cell>
          <cell r="L3530" t="str">
            <v>7915</v>
          </cell>
          <cell r="M3530" t="str">
            <v>S</v>
          </cell>
          <cell r="N3530">
            <v>804856</v>
          </cell>
        </row>
        <row r="3531">
          <cell r="A3531" t="str">
            <v>FG-ZAO-ZAO-SD-0028</v>
          </cell>
          <cell r="B3531" t="str">
            <v>CINT</v>
          </cell>
          <cell r="C3531" t="str">
            <v/>
          </cell>
          <cell r="D3531" t="str">
            <v>DISCUSIO SWC GREEN</v>
          </cell>
          <cell r="E3531">
            <v>45169</v>
          </cell>
          <cell r="F3531" t="str">
            <v>FERF</v>
          </cell>
          <cell r="G3531" t="str">
            <v>CI_ZAO</v>
          </cell>
          <cell r="H3531" t="str">
            <v>PC</v>
          </cell>
          <cell r="I3531" t="str">
            <v>CPR</v>
          </cell>
          <cell r="J3531" t="str">
            <v/>
          </cell>
          <cell r="K3531" t="str">
            <v>M0</v>
          </cell>
          <cell r="L3531" t="str">
            <v>7915</v>
          </cell>
          <cell r="M3531" t="str">
            <v>S</v>
          </cell>
          <cell r="N3531">
            <v>804856</v>
          </cell>
        </row>
        <row r="3532">
          <cell r="A3532" t="str">
            <v>FG-ZAO-ZAO-SD-0029</v>
          </cell>
          <cell r="B3532" t="str">
            <v>CINT</v>
          </cell>
          <cell r="C3532" t="str">
            <v/>
          </cell>
          <cell r="D3532" t="str">
            <v>DISCUSIO SWC ORANGE</v>
          </cell>
          <cell r="E3532">
            <v>45169</v>
          </cell>
          <cell r="F3532" t="str">
            <v>FERF</v>
          </cell>
          <cell r="G3532" t="str">
            <v>CI_ZAO</v>
          </cell>
          <cell r="H3532" t="str">
            <v>PC</v>
          </cell>
          <cell r="I3532" t="str">
            <v>CPR</v>
          </cell>
          <cell r="J3532" t="str">
            <v/>
          </cell>
          <cell r="K3532" t="str">
            <v>M0</v>
          </cell>
          <cell r="L3532" t="str">
            <v>7915</v>
          </cell>
          <cell r="M3532" t="str">
            <v>S</v>
          </cell>
          <cell r="N3532">
            <v>804856</v>
          </cell>
        </row>
        <row r="3533">
          <cell r="A3533" t="str">
            <v>FG-ZAO-ZAO-SD-0030</v>
          </cell>
          <cell r="B3533" t="str">
            <v>CINT</v>
          </cell>
          <cell r="C3533" t="str">
            <v/>
          </cell>
          <cell r="D3533" t="str">
            <v>DISCUSIO SWC RED</v>
          </cell>
          <cell r="E3533">
            <v>45294</v>
          </cell>
          <cell r="F3533" t="str">
            <v>FERF</v>
          </cell>
          <cell r="G3533" t="str">
            <v>CI_ZAO</v>
          </cell>
          <cell r="H3533" t="str">
            <v>PC</v>
          </cell>
          <cell r="I3533" t="str">
            <v>CPR</v>
          </cell>
          <cell r="J3533" t="str">
            <v/>
          </cell>
          <cell r="K3533" t="str">
            <v>M0</v>
          </cell>
          <cell r="L3533" t="str">
            <v>7915</v>
          </cell>
          <cell r="M3533" t="str">
            <v>S</v>
          </cell>
          <cell r="N3533">
            <v>804856</v>
          </cell>
        </row>
        <row r="3534">
          <cell r="A3534" t="str">
            <v>FG-ZAO-ZAO-SD-0168</v>
          </cell>
          <cell r="B3534" t="str">
            <v>CINT</v>
          </cell>
          <cell r="C3534" t="str">
            <v/>
          </cell>
          <cell r="D3534" t="str">
            <v>TEATRO L 6618</v>
          </cell>
          <cell r="E3534">
            <v>0</v>
          </cell>
          <cell r="F3534" t="str">
            <v>FERF</v>
          </cell>
          <cell r="G3534" t="str">
            <v>CI_ZAO</v>
          </cell>
          <cell r="H3534" t="str">
            <v>PC</v>
          </cell>
          <cell r="I3534" t="str">
            <v>CPR</v>
          </cell>
          <cell r="J3534" t="str">
            <v/>
          </cell>
          <cell r="K3534" t="str">
            <v>M0</v>
          </cell>
          <cell r="L3534" t="str">
            <v>7915</v>
          </cell>
          <cell r="M3534" t="str">
            <v>V</v>
          </cell>
          <cell r="N3534">
            <v>0</v>
          </cell>
        </row>
        <row r="3535">
          <cell r="A3535" t="str">
            <v>FG-ZAO-ZAO-SD-0169</v>
          </cell>
          <cell r="B3535" t="str">
            <v>CINT</v>
          </cell>
          <cell r="C3535" t="str">
            <v/>
          </cell>
          <cell r="D3535" t="str">
            <v>OFFICE SYSTEM SURABAYA BLACK</v>
          </cell>
          <cell r="E3535">
            <v>44972</v>
          </cell>
          <cell r="F3535" t="str">
            <v>FERF</v>
          </cell>
          <cell r="G3535" t="str">
            <v>CI_ZAO</v>
          </cell>
          <cell r="H3535" t="str">
            <v>PC</v>
          </cell>
          <cell r="I3535" t="str">
            <v>CPR</v>
          </cell>
          <cell r="J3535" t="str">
            <v/>
          </cell>
          <cell r="K3535" t="str">
            <v>M0</v>
          </cell>
          <cell r="L3535" t="str">
            <v>7915</v>
          </cell>
          <cell r="M3535" t="str">
            <v>S</v>
          </cell>
          <cell r="N3535">
            <v>6660500</v>
          </cell>
        </row>
        <row r="3536">
          <cell r="A3536" t="str">
            <v>FG-ZAO-ZAO-SD-0170</v>
          </cell>
          <cell r="B3536" t="str">
            <v>CINT</v>
          </cell>
          <cell r="C3536" t="str">
            <v/>
          </cell>
          <cell r="D3536" t="str">
            <v>CABLE MANAGEMENT PLASTIC</v>
          </cell>
          <cell r="E3536">
            <v>0</v>
          </cell>
          <cell r="F3536" t="str">
            <v>FERF</v>
          </cell>
          <cell r="G3536" t="str">
            <v>CI_ZAO</v>
          </cell>
          <cell r="H3536" t="str">
            <v>PC</v>
          </cell>
          <cell r="I3536" t="str">
            <v>CPR</v>
          </cell>
          <cell r="J3536" t="str">
            <v/>
          </cell>
          <cell r="K3536" t="str">
            <v>M0</v>
          </cell>
          <cell r="L3536" t="str">
            <v>7915</v>
          </cell>
          <cell r="M3536" t="str">
            <v>V</v>
          </cell>
          <cell r="N3536">
            <v>96688</v>
          </cell>
        </row>
        <row r="3537">
          <cell r="A3537" t="str">
            <v>FG-ZAO-ZAO-SD-0171</v>
          </cell>
          <cell r="B3537" t="str">
            <v>CINT</v>
          </cell>
          <cell r="C3537" t="str">
            <v/>
          </cell>
          <cell r="D3537" t="str">
            <v>FOLDIA D 4518</v>
          </cell>
          <cell r="E3537">
            <v>0</v>
          </cell>
          <cell r="F3537" t="str">
            <v>FERF</v>
          </cell>
          <cell r="G3537" t="str">
            <v>CI_ZAO</v>
          </cell>
          <cell r="H3537" t="str">
            <v>PC</v>
          </cell>
          <cell r="I3537" t="str">
            <v>CPR</v>
          </cell>
          <cell r="J3537" t="str">
            <v/>
          </cell>
          <cell r="K3537" t="str">
            <v>M0</v>
          </cell>
          <cell r="L3537" t="str">
            <v>7915</v>
          </cell>
          <cell r="M3537" t="str">
            <v>S</v>
          </cell>
          <cell r="N3537">
            <v>0</v>
          </cell>
        </row>
        <row r="3538">
          <cell r="A3538" t="str">
            <v>FG-ZAO-ZAO-SD-0172</v>
          </cell>
          <cell r="B3538" t="str">
            <v>CINT</v>
          </cell>
          <cell r="C3538" t="str">
            <v/>
          </cell>
          <cell r="D3538" t="str">
            <v>CMT 1236</v>
          </cell>
          <cell r="E3538">
            <v>45166</v>
          </cell>
          <cell r="F3538" t="str">
            <v>FERF</v>
          </cell>
          <cell r="G3538" t="str">
            <v>CI_ZAO</v>
          </cell>
          <cell r="H3538" t="str">
            <v>PC</v>
          </cell>
          <cell r="I3538" t="str">
            <v>CPR</v>
          </cell>
          <cell r="J3538" t="str">
            <v/>
          </cell>
          <cell r="K3538" t="str">
            <v>M0</v>
          </cell>
          <cell r="L3538" t="str">
            <v>7915</v>
          </cell>
          <cell r="M3538" t="str">
            <v>V</v>
          </cell>
          <cell r="N3538">
            <v>0</v>
          </cell>
        </row>
        <row r="3539">
          <cell r="A3539" t="str">
            <v>FG-ZAO-ZAO-SD-0173</v>
          </cell>
          <cell r="B3539" t="str">
            <v>CINT</v>
          </cell>
          <cell r="C3539" t="str">
            <v/>
          </cell>
          <cell r="D3539" t="str">
            <v>CMT 1224</v>
          </cell>
          <cell r="E3539">
            <v>45166</v>
          </cell>
          <cell r="F3539" t="str">
            <v>FERF</v>
          </cell>
          <cell r="G3539" t="str">
            <v>CI_ZAO</v>
          </cell>
          <cell r="H3539" t="str">
            <v>PC</v>
          </cell>
          <cell r="I3539" t="str">
            <v>CPR</v>
          </cell>
          <cell r="J3539" t="str">
            <v/>
          </cell>
          <cell r="K3539" t="str">
            <v>M0</v>
          </cell>
          <cell r="L3539" t="str">
            <v>7915</v>
          </cell>
          <cell r="M3539" t="str">
            <v>V</v>
          </cell>
          <cell r="N3539">
            <v>2792496</v>
          </cell>
        </row>
        <row r="3540">
          <cell r="A3540" t="str">
            <v>FG-ZAO-ZAO-SD-0174</v>
          </cell>
          <cell r="B3540" t="str">
            <v>CINT</v>
          </cell>
          <cell r="C3540" t="str">
            <v/>
          </cell>
          <cell r="D3540" t="str">
            <v>SOFA PRATO 1 SEAT BLACK</v>
          </cell>
          <cell r="E3540">
            <v>44834</v>
          </cell>
          <cell r="F3540" t="str">
            <v>FERF</v>
          </cell>
          <cell r="G3540" t="str">
            <v>CI_ZAO</v>
          </cell>
          <cell r="H3540" t="str">
            <v>PC</v>
          </cell>
          <cell r="I3540" t="str">
            <v>CPR</v>
          </cell>
          <cell r="J3540" t="str">
            <v/>
          </cell>
          <cell r="K3540" t="str">
            <v>M0</v>
          </cell>
          <cell r="L3540" t="str">
            <v>7915</v>
          </cell>
          <cell r="M3540" t="str">
            <v>V</v>
          </cell>
          <cell r="N3540">
            <v>10090090</v>
          </cell>
        </row>
        <row r="3541">
          <cell r="A3541" t="str">
            <v>FG-ZAO-ZAO-SD-0175</v>
          </cell>
          <cell r="B3541" t="str">
            <v>CINT</v>
          </cell>
          <cell r="C3541" t="str">
            <v/>
          </cell>
          <cell r="D3541" t="str">
            <v>CWS 4P 7014 WORKSTATION 1470 (4 ORANG)</v>
          </cell>
          <cell r="E3541">
            <v>45166</v>
          </cell>
          <cell r="F3541" t="str">
            <v>FERF</v>
          </cell>
          <cell r="G3541" t="str">
            <v>CI_ZAO</v>
          </cell>
          <cell r="H3541" t="str">
            <v>PC</v>
          </cell>
          <cell r="I3541" t="str">
            <v>CPR</v>
          </cell>
          <cell r="J3541" t="str">
            <v/>
          </cell>
          <cell r="K3541" t="str">
            <v>M0</v>
          </cell>
          <cell r="L3541" t="str">
            <v>7915</v>
          </cell>
          <cell r="M3541" t="str">
            <v>V</v>
          </cell>
          <cell r="N3541">
            <v>4608560</v>
          </cell>
        </row>
        <row r="3542">
          <cell r="A3542" t="str">
            <v>FG-ZAO-ZAO-SD-0176</v>
          </cell>
          <cell r="B3542" t="str">
            <v>CINT</v>
          </cell>
          <cell r="C3542" t="str">
            <v/>
          </cell>
          <cell r="D3542" t="str">
            <v>CWS 6P 7014 WORKSTATION 1470 ( 6 ORANG)</v>
          </cell>
          <cell r="E3542">
            <v>45166</v>
          </cell>
          <cell r="F3542" t="str">
            <v>FERF</v>
          </cell>
          <cell r="G3542" t="str">
            <v>CI_ZAO</v>
          </cell>
          <cell r="H3542" t="str">
            <v>PC</v>
          </cell>
          <cell r="I3542" t="str">
            <v>CPR</v>
          </cell>
          <cell r="J3542" t="str">
            <v/>
          </cell>
          <cell r="K3542" t="str">
            <v>M0</v>
          </cell>
          <cell r="L3542" t="str">
            <v>7915</v>
          </cell>
          <cell r="M3542" t="str">
            <v>V</v>
          </cell>
          <cell r="N3542">
            <v>6855251</v>
          </cell>
        </row>
        <row r="3543">
          <cell r="A3543" t="str">
            <v>FG-ZAO-ZAO-SD-0177</v>
          </cell>
          <cell r="B3543" t="str">
            <v>CINT</v>
          </cell>
          <cell r="C3543" t="str">
            <v/>
          </cell>
          <cell r="D3543" t="str">
            <v>CMP</v>
          </cell>
          <cell r="E3543">
            <v>45166</v>
          </cell>
          <cell r="F3543" t="str">
            <v>FERF</v>
          </cell>
          <cell r="G3543" t="str">
            <v>CI_ZAO</v>
          </cell>
          <cell r="H3543" t="str">
            <v>PC</v>
          </cell>
          <cell r="I3543" t="str">
            <v>CPR</v>
          </cell>
          <cell r="J3543" t="str">
            <v/>
          </cell>
          <cell r="K3543" t="str">
            <v>M0</v>
          </cell>
          <cell r="L3543" t="str">
            <v>7915</v>
          </cell>
          <cell r="M3543" t="str">
            <v>V</v>
          </cell>
          <cell r="N3543">
            <v>508572</v>
          </cell>
        </row>
        <row r="3544">
          <cell r="A3544" t="str">
            <v>FG-ZAO-ZAO-SD-0178</v>
          </cell>
          <cell r="B3544" t="str">
            <v>CINT</v>
          </cell>
          <cell r="C3544" t="str">
            <v/>
          </cell>
          <cell r="D3544" t="str">
            <v>CHAIR 8013D BLACK</v>
          </cell>
          <cell r="E3544">
            <v>0</v>
          </cell>
          <cell r="F3544" t="str">
            <v>FERF</v>
          </cell>
          <cell r="G3544" t="str">
            <v>CI_ZAO</v>
          </cell>
          <cell r="H3544" t="str">
            <v>PC</v>
          </cell>
          <cell r="I3544" t="str">
            <v>CPR</v>
          </cell>
          <cell r="J3544" t="str">
            <v/>
          </cell>
          <cell r="K3544" t="str">
            <v>M0</v>
          </cell>
          <cell r="L3544" t="str">
            <v>7915</v>
          </cell>
          <cell r="M3544" t="str">
            <v>V</v>
          </cell>
          <cell r="N3544">
            <v>441261</v>
          </cell>
        </row>
        <row r="3545">
          <cell r="A3545" t="str">
            <v>FG-ZAO-ZAO-SD-0179</v>
          </cell>
          <cell r="B3545" t="str">
            <v>CINT</v>
          </cell>
          <cell r="C3545" t="str">
            <v/>
          </cell>
          <cell r="D3545" t="str">
            <v>CHAIR 8013B BLACK</v>
          </cell>
          <cell r="E3545">
            <v>0</v>
          </cell>
          <cell r="F3545" t="str">
            <v>FERF</v>
          </cell>
          <cell r="G3545" t="str">
            <v>CI_ZAO</v>
          </cell>
          <cell r="H3545" t="str">
            <v>PC</v>
          </cell>
          <cell r="I3545" t="str">
            <v>CPR</v>
          </cell>
          <cell r="J3545" t="str">
            <v/>
          </cell>
          <cell r="K3545" t="str">
            <v>M0</v>
          </cell>
          <cell r="L3545" t="str">
            <v>7915</v>
          </cell>
          <cell r="M3545" t="str">
            <v>V</v>
          </cell>
          <cell r="N3545">
            <v>531009</v>
          </cell>
        </row>
        <row r="3546">
          <cell r="A3546" t="str">
            <v>FG-ZAO-ZAO-SD-0180</v>
          </cell>
          <cell r="B3546" t="str">
            <v>CINT</v>
          </cell>
          <cell r="C3546" t="str">
            <v/>
          </cell>
          <cell r="D3546" t="str">
            <v>CHAIR 8216B BLACK</v>
          </cell>
          <cell r="E3546">
            <v>0</v>
          </cell>
          <cell r="F3546" t="str">
            <v>FERF</v>
          </cell>
          <cell r="G3546" t="str">
            <v>CI_ZAO</v>
          </cell>
          <cell r="H3546" t="str">
            <v>PC</v>
          </cell>
          <cell r="I3546" t="str">
            <v>CPR</v>
          </cell>
          <cell r="J3546" t="str">
            <v/>
          </cell>
          <cell r="K3546" t="str">
            <v>M0</v>
          </cell>
          <cell r="L3546" t="str">
            <v>7915</v>
          </cell>
          <cell r="M3546" t="str">
            <v>V</v>
          </cell>
          <cell r="N3546">
            <v>457715</v>
          </cell>
        </row>
        <row r="3547">
          <cell r="A3547" t="str">
            <v>FG-ZAO-ZAO-SD-0181</v>
          </cell>
          <cell r="B3547" t="str">
            <v>CINT</v>
          </cell>
          <cell r="C3547" t="str">
            <v/>
          </cell>
          <cell r="D3547" t="str">
            <v>CRT D10</v>
          </cell>
          <cell r="E3547">
            <v>45166</v>
          </cell>
          <cell r="F3547" t="str">
            <v>FERF</v>
          </cell>
          <cell r="G3547" t="str">
            <v>CI_ZAO</v>
          </cell>
          <cell r="H3547" t="str">
            <v>PC</v>
          </cell>
          <cell r="I3547" t="str">
            <v>CPR</v>
          </cell>
          <cell r="J3547" t="str">
            <v/>
          </cell>
          <cell r="K3547" t="str">
            <v>M0</v>
          </cell>
          <cell r="L3547" t="str">
            <v>7915</v>
          </cell>
          <cell r="M3547" t="str">
            <v>V</v>
          </cell>
          <cell r="N3547">
            <v>545210</v>
          </cell>
        </row>
        <row r="3548">
          <cell r="A3548" t="str">
            <v>FG-ZAO-ZAO-SD-0182</v>
          </cell>
          <cell r="B3548" t="str">
            <v>CINT</v>
          </cell>
          <cell r="C3548" t="str">
            <v/>
          </cell>
          <cell r="D3548" t="str">
            <v>CFF 1035 FABRIC PARTITION</v>
          </cell>
          <cell r="E3548">
            <v>45169</v>
          </cell>
          <cell r="F3548" t="str">
            <v>FERF</v>
          </cell>
          <cell r="G3548" t="str">
            <v>CI_ZAO</v>
          </cell>
          <cell r="H3548" t="str">
            <v>PC</v>
          </cell>
          <cell r="I3548" t="str">
            <v>CPR</v>
          </cell>
          <cell r="J3548" t="str">
            <v/>
          </cell>
          <cell r="K3548" t="str">
            <v>M0</v>
          </cell>
          <cell r="L3548" t="str">
            <v>7915</v>
          </cell>
          <cell r="M3548" t="str">
            <v>V</v>
          </cell>
          <cell r="N3548">
            <v>239328</v>
          </cell>
        </row>
        <row r="3549">
          <cell r="A3549" t="str">
            <v>FG-ZAO-ZAO-SD-0183</v>
          </cell>
          <cell r="B3549" t="str">
            <v>CINT</v>
          </cell>
          <cell r="C3549" t="str">
            <v/>
          </cell>
          <cell r="D3549" t="str">
            <v>CWS D 8018</v>
          </cell>
          <cell r="E3549">
            <v>45166</v>
          </cell>
          <cell r="F3549" t="str">
            <v>FERF</v>
          </cell>
          <cell r="G3549" t="str">
            <v>CI_ZAO</v>
          </cell>
          <cell r="H3549" t="str">
            <v>PC</v>
          </cell>
          <cell r="I3549" t="str">
            <v>CPR</v>
          </cell>
          <cell r="J3549" t="str">
            <v/>
          </cell>
          <cell r="K3549" t="str">
            <v>M0</v>
          </cell>
          <cell r="L3549" t="str">
            <v>7915</v>
          </cell>
          <cell r="M3549" t="str">
            <v>V</v>
          </cell>
          <cell r="N3549">
            <v>1869750</v>
          </cell>
        </row>
        <row r="3550">
          <cell r="A3550" t="str">
            <v>FG-ZAO-ZAO-SD-0184</v>
          </cell>
          <cell r="B3550" t="str">
            <v>CINT</v>
          </cell>
          <cell r="C3550" t="str">
            <v/>
          </cell>
          <cell r="D3550" t="str">
            <v>CFT 1035</v>
          </cell>
          <cell r="E3550">
            <v>45169</v>
          </cell>
          <cell r="F3550" t="str">
            <v>FERF</v>
          </cell>
          <cell r="G3550" t="str">
            <v>CI_ZAO</v>
          </cell>
          <cell r="H3550" t="str">
            <v>PC</v>
          </cell>
          <cell r="I3550" t="str">
            <v>CPR</v>
          </cell>
          <cell r="J3550" t="str">
            <v/>
          </cell>
          <cell r="K3550" t="str">
            <v>M0</v>
          </cell>
          <cell r="L3550" t="str">
            <v>7915</v>
          </cell>
          <cell r="M3550" t="str">
            <v>V</v>
          </cell>
          <cell r="N3550">
            <v>358992</v>
          </cell>
        </row>
        <row r="3551">
          <cell r="A3551" t="str">
            <v>FG-ZAO-ZAO-SD-0185</v>
          </cell>
          <cell r="B3551" t="str">
            <v>CINT</v>
          </cell>
          <cell r="C3551" t="str">
            <v/>
          </cell>
          <cell r="D3551" t="str">
            <v>CFA 1235</v>
          </cell>
          <cell r="E3551">
            <v>0</v>
          </cell>
          <cell r="F3551" t="str">
            <v>FERF</v>
          </cell>
          <cell r="G3551" t="str">
            <v>CI_ZAO</v>
          </cell>
          <cell r="H3551" t="str">
            <v>PC</v>
          </cell>
          <cell r="I3551" t="str">
            <v>CPR</v>
          </cell>
          <cell r="J3551" t="str">
            <v/>
          </cell>
          <cell r="K3551" t="str">
            <v>M0</v>
          </cell>
          <cell r="L3551" t="str">
            <v>7915</v>
          </cell>
          <cell r="M3551" t="str">
            <v>V</v>
          </cell>
          <cell r="N3551">
            <v>456373</v>
          </cell>
        </row>
        <row r="3552">
          <cell r="A3552" t="str">
            <v>FG-ZAO-ZAO-SD-0186</v>
          </cell>
          <cell r="B3552" t="str">
            <v>CINT</v>
          </cell>
          <cell r="C3552" t="str">
            <v/>
          </cell>
          <cell r="D3552" t="str">
            <v>SOFA PRATO 3 BLACK</v>
          </cell>
          <cell r="E3552">
            <v>44844</v>
          </cell>
          <cell r="F3552" t="str">
            <v>FERF</v>
          </cell>
          <cell r="G3552" t="str">
            <v>CI_ZAO</v>
          </cell>
          <cell r="H3552" t="str">
            <v>PC</v>
          </cell>
          <cell r="I3552" t="str">
            <v>CPR</v>
          </cell>
          <cell r="J3552" t="str">
            <v/>
          </cell>
          <cell r="K3552" t="str">
            <v>M0</v>
          </cell>
          <cell r="L3552" t="str">
            <v>7915</v>
          </cell>
          <cell r="M3552" t="str">
            <v>V</v>
          </cell>
          <cell r="N3552">
            <v>10090090</v>
          </cell>
        </row>
        <row r="3553">
          <cell r="A3553" t="str">
            <v>FG-ZAO-ZAO-SD-0187</v>
          </cell>
          <cell r="B3553" t="str">
            <v>CINT</v>
          </cell>
          <cell r="C3553" t="str">
            <v/>
          </cell>
          <cell r="D3553" t="str">
            <v>CCS 4014</v>
          </cell>
          <cell r="E3553">
            <v>45166</v>
          </cell>
          <cell r="F3553" t="str">
            <v>FERF</v>
          </cell>
          <cell r="G3553" t="str">
            <v>CI_ZAO</v>
          </cell>
          <cell r="H3553" t="str">
            <v>PC</v>
          </cell>
          <cell r="I3553" t="str">
            <v>CPR</v>
          </cell>
          <cell r="J3553" t="str">
            <v/>
          </cell>
          <cell r="K3553" t="str">
            <v>M0</v>
          </cell>
          <cell r="L3553" t="str">
            <v>7915</v>
          </cell>
          <cell r="M3553" t="str">
            <v>V</v>
          </cell>
          <cell r="N3553">
            <v>0</v>
          </cell>
        </row>
        <row r="3554">
          <cell r="A3554" t="str">
            <v>FG-ZAO-ZAO-SD-0188</v>
          </cell>
          <cell r="B3554" t="str">
            <v>CINT</v>
          </cell>
          <cell r="C3554" t="str">
            <v/>
          </cell>
          <cell r="D3554" t="str">
            <v>SOFA UNION 1 SEAT BLACK</v>
          </cell>
          <cell r="E3554">
            <v>0</v>
          </cell>
          <cell r="F3554" t="str">
            <v>FERF</v>
          </cell>
          <cell r="G3554" t="str">
            <v>CI_ZAO</v>
          </cell>
          <cell r="H3554" t="str">
            <v>PC</v>
          </cell>
          <cell r="I3554" t="str">
            <v>CPR</v>
          </cell>
          <cell r="J3554" t="str">
            <v/>
          </cell>
          <cell r="K3554" t="str">
            <v>M0</v>
          </cell>
          <cell r="L3554" t="str">
            <v>7915</v>
          </cell>
          <cell r="M3554" t="str">
            <v>V</v>
          </cell>
          <cell r="N3554">
            <v>0</v>
          </cell>
        </row>
        <row r="3555">
          <cell r="A3555" t="str">
            <v>FG-ZAO-ZAO-SD-0189</v>
          </cell>
          <cell r="B3555" t="str">
            <v>CINT</v>
          </cell>
          <cell r="C3555" t="str">
            <v/>
          </cell>
          <cell r="D3555" t="str">
            <v>SOFA UNION 3 SEAT BLACK</v>
          </cell>
          <cell r="E3555">
            <v>0</v>
          </cell>
          <cell r="F3555" t="str">
            <v>FERF</v>
          </cell>
          <cell r="G3555" t="str">
            <v>CI_ZAO</v>
          </cell>
          <cell r="H3555" t="str">
            <v>PC</v>
          </cell>
          <cell r="I3555" t="str">
            <v>CPR</v>
          </cell>
          <cell r="J3555" t="str">
            <v/>
          </cell>
          <cell r="K3555" t="str">
            <v>M0</v>
          </cell>
          <cell r="L3555" t="str">
            <v>7915</v>
          </cell>
          <cell r="M3555" t="str">
            <v>V</v>
          </cell>
          <cell r="N3555">
            <v>0</v>
          </cell>
        </row>
        <row r="3556">
          <cell r="A3556" t="str">
            <v>FG-ZAO-ZAO-SD-0190</v>
          </cell>
          <cell r="B3556" t="str">
            <v>CINT</v>
          </cell>
          <cell r="C3556" t="str">
            <v/>
          </cell>
          <cell r="D3556" t="str">
            <v>FOTT NAIL FOLDIA</v>
          </cell>
          <cell r="E3556">
            <v>0</v>
          </cell>
          <cell r="F3556" t="str">
            <v>FERF</v>
          </cell>
          <cell r="G3556" t="str">
            <v>CI_ZAO</v>
          </cell>
          <cell r="H3556" t="str">
            <v>PC</v>
          </cell>
          <cell r="I3556" t="str">
            <v>CPR</v>
          </cell>
          <cell r="J3556" t="str">
            <v/>
          </cell>
          <cell r="K3556" t="str">
            <v>M0</v>
          </cell>
          <cell r="L3556" t="str">
            <v>7915</v>
          </cell>
          <cell r="M3556" t="str">
            <v>V</v>
          </cell>
          <cell r="N3556">
            <v>0</v>
          </cell>
        </row>
        <row r="3557">
          <cell r="A3557" t="str">
            <v>FG-ZAO-ZAO-SD-0191</v>
          </cell>
          <cell r="B3557" t="str">
            <v>CINT</v>
          </cell>
          <cell r="C3557" t="str">
            <v/>
          </cell>
          <cell r="D3557" t="str">
            <v>GASLIFT KENKO HIGH</v>
          </cell>
          <cell r="E3557">
            <v>0</v>
          </cell>
          <cell r="F3557" t="str">
            <v>FERF</v>
          </cell>
          <cell r="G3557" t="str">
            <v>CI_ZAO</v>
          </cell>
          <cell r="H3557" t="str">
            <v>PC</v>
          </cell>
          <cell r="I3557" t="str">
            <v>CPR</v>
          </cell>
          <cell r="J3557" t="str">
            <v/>
          </cell>
          <cell r="K3557" t="str">
            <v>M0</v>
          </cell>
          <cell r="L3557" t="str">
            <v>7915</v>
          </cell>
          <cell r="M3557" t="str">
            <v>V</v>
          </cell>
          <cell r="N3557">
            <v>0</v>
          </cell>
        </row>
        <row r="3558">
          <cell r="A3558" t="str">
            <v>FG-ZAO-ZAO-SD-0192</v>
          </cell>
          <cell r="B3558" t="str">
            <v>CINT</v>
          </cell>
          <cell r="C3558" t="str">
            <v/>
          </cell>
          <cell r="D3558" t="str">
            <v>CCS 4012</v>
          </cell>
          <cell r="E3558">
            <v>45166</v>
          </cell>
          <cell r="F3558" t="str">
            <v>FERF</v>
          </cell>
          <cell r="G3558" t="str">
            <v>CI_ZAO</v>
          </cell>
          <cell r="H3558" t="str">
            <v>PC</v>
          </cell>
          <cell r="I3558" t="str">
            <v>CPR</v>
          </cell>
          <cell r="J3558" t="str">
            <v/>
          </cell>
          <cell r="K3558" t="str">
            <v>M0</v>
          </cell>
          <cell r="L3558" t="str">
            <v>7915</v>
          </cell>
          <cell r="M3558" t="str">
            <v>V</v>
          </cell>
          <cell r="N3558">
            <v>0</v>
          </cell>
        </row>
        <row r="3559">
          <cell r="A3559" t="str">
            <v>FG-ZAO-ZAO-SD-0193</v>
          </cell>
          <cell r="B3559" t="str">
            <v>CINT</v>
          </cell>
          <cell r="C3559" t="str">
            <v/>
          </cell>
          <cell r="D3559" t="str">
            <v>CDC 5075</v>
          </cell>
          <cell r="E3559">
            <v>45294</v>
          </cell>
          <cell r="F3559" t="str">
            <v>FERF</v>
          </cell>
          <cell r="G3559" t="str">
            <v>CI_ZAO</v>
          </cell>
          <cell r="H3559" t="str">
            <v>PC</v>
          </cell>
          <cell r="I3559" t="str">
            <v>CPR</v>
          </cell>
          <cell r="J3559" t="str">
            <v/>
          </cell>
          <cell r="K3559" t="str">
            <v>M0</v>
          </cell>
          <cell r="L3559" t="str">
            <v>7915</v>
          </cell>
          <cell r="M3559" t="str">
            <v>V</v>
          </cell>
          <cell r="N3559">
            <v>1144712</v>
          </cell>
        </row>
        <row r="3560">
          <cell r="A3560" t="str">
            <v>FG-ZAO-ZAO-SD-0194</v>
          </cell>
          <cell r="B3560" t="str">
            <v>CINT</v>
          </cell>
          <cell r="C3560" t="str">
            <v/>
          </cell>
          <cell r="D3560" t="str">
            <v>CMT 1018</v>
          </cell>
          <cell r="E3560">
            <v>45294</v>
          </cell>
          <cell r="F3560" t="str">
            <v>FERF</v>
          </cell>
          <cell r="G3560" t="str">
            <v>CI_ZAO</v>
          </cell>
          <cell r="H3560" t="str">
            <v>PC</v>
          </cell>
          <cell r="I3560" t="str">
            <v>CPR</v>
          </cell>
          <cell r="J3560" t="str">
            <v/>
          </cell>
          <cell r="K3560" t="str">
            <v>M0</v>
          </cell>
          <cell r="L3560" t="str">
            <v>7915</v>
          </cell>
          <cell r="M3560" t="str">
            <v>V</v>
          </cell>
          <cell r="N3560">
            <v>1918900</v>
          </cell>
        </row>
        <row r="3561">
          <cell r="A3561" t="str">
            <v>FG-ZAO-ZAO-SD-0195</v>
          </cell>
          <cell r="B3561" t="str">
            <v>CINT</v>
          </cell>
          <cell r="C3561" t="str">
            <v/>
          </cell>
          <cell r="D3561" t="str">
            <v>CWS 2M 7016</v>
          </cell>
          <cell r="E3561">
            <v>45166</v>
          </cell>
          <cell r="F3561" t="str">
            <v>FERF</v>
          </cell>
          <cell r="G3561" t="str">
            <v>CI_ZAO</v>
          </cell>
          <cell r="H3561" t="str">
            <v>PC</v>
          </cell>
          <cell r="I3561" t="str">
            <v>CPR</v>
          </cell>
          <cell r="J3561" t="str">
            <v/>
          </cell>
          <cell r="K3561" t="str">
            <v>M0</v>
          </cell>
          <cell r="L3561" t="str">
            <v>7915</v>
          </cell>
          <cell r="M3561" t="str">
            <v>V</v>
          </cell>
          <cell r="N3561">
            <v>4804428</v>
          </cell>
        </row>
        <row r="3562">
          <cell r="A3562" t="str">
            <v>FG-ZAO-ZAO-SD-0196</v>
          </cell>
          <cell r="B3562" t="str">
            <v>CINT</v>
          </cell>
          <cell r="C3562" t="str">
            <v/>
          </cell>
          <cell r="D3562" t="str">
            <v>CWS 3M 6012</v>
          </cell>
          <cell r="E3562">
            <v>45166</v>
          </cell>
          <cell r="F3562" t="str">
            <v>FERF</v>
          </cell>
          <cell r="G3562" t="str">
            <v>CI_ZAO</v>
          </cell>
          <cell r="H3562" t="str">
            <v>PC</v>
          </cell>
          <cell r="I3562" t="str">
            <v>CPR</v>
          </cell>
          <cell r="J3562" t="str">
            <v/>
          </cell>
          <cell r="K3562" t="str">
            <v>M0</v>
          </cell>
          <cell r="L3562" t="str">
            <v>7915</v>
          </cell>
          <cell r="M3562" t="str">
            <v>V</v>
          </cell>
          <cell r="N3562">
            <v>6081604</v>
          </cell>
        </row>
        <row r="3563">
          <cell r="A3563" t="str">
            <v>FG-ZAO-ZAO-SD-0197</v>
          </cell>
          <cell r="B3563" t="str">
            <v>CINT</v>
          </cell>
          <cell r="C3563" t="str">
            <v/>
          </cell>
          <cell r="D3563" t="str">
            <v>CWS 4P 6012</v>
          </cell>
          <cell r="E3563">
            <v>45166</v>
          </cell>
          <cell r="F3563" t="str">
            <v>FERF</v>
          </cell>
          <cell r="G3563" t="str">
            <v>CI_ZAO</v>
          </cell>
          <cell r="H3563" t="str">
            <v>PC</v>
          </cell>
          <cell r="I3563" t="str">
            <v>CPR</v>
          </cell>
          <cell r="J3563" t="str">
            <v/>
          </cell>
          <cell r="K3563" t="str">
            <v>M0</v>
          </cell>
          <cell r="L3563" t="str">
            <v>7915</v>
          </cell>
          <cell r="M3563" t="str">
            <v>V</v>
          </cell>
          <cell r="N3563">
            <v>4043318</v>
          </cell>
        </row>
        <row r="3564">
          <cell r="A3564" t="str">
            <v>FG-ZAO-ZAO-SD-0198</v>
          </cell>
          <cell r="B3564" t="str">
            <v>CINT</v>
          </cell>
          <cell r="C3564" t="str">
            <v/>
          </cell>
          <cell r="D3564" t="str">
            <v>CWS 1M 7016</v>
          </cell>
          <cell r="E3564">
            <v>45166</v>
          </cell>
          <cell r="F3564" t="str">
            <v>FERF</v>
          </cell>
          <cell r="G3564" t="str">
            <v>CI_ZAO</v>
          </cell>
          <cell r="H3564" t="str">
            <v>PC</v>
          </cell>
          <cell r="I3564" t="str">
            <v>CPR</v>
          </cell>
          <cell r="J3564" t="str">
            <v/>
          </cell>
          <cell r="K3564" t="str">
            <v>M0</v>
          </cell>
          <cell r="L3564" t="str">
            <v>7915</v>
          </cell>
          <cell r="M3564" t="str">
            <v>V</v>
          </cell>
          <cell r="N3564">
            <v>2260554</v>
          </cell>
        </row>
        <row r="3565">
          <cell r="A3565" t="str">
            <v>FG-ZAO-ZAO-SD-0199</v>
          </cell>
          <cell r="B3565" t="str">
            <v>CINT</v>
          </cell>
          <cell r="C3565" t="str">
            <v/>
          </cell>
          <cell r="D3565" t="str">
            <v>TEATRO S 09 FABRIC BLACK</v>
          </cell>
          <cell r="E3565">
            <v>45008</v>
          </cell>
          <cell r="F3565" t="str">
            <v>FERF</v>
          </cell>
          <cell r="G3565" t="str">
            <v>CI_ZAO</v>
          </cell>
          <cell r="H3565" t="str">
            <v>PC</v>
          </cell>
          <cell r="I3565" t="str">
            <v>CPR</v>
          </cell>
          <cell r="J3565" t="str">
            <v/>
          </cell>
          <cell r="K3565" t="str">
            <v>M0</v>
          </cell>
          <cell r="L3565" t="str">
            <v>7915</v>
          </cell>
          <cell r="M3565" t="str">
            <v>V</v>
          </cell>
          <cell r="N3565">
            <v>977536</v>
          </cell>
        </row>
        <row r="3566">
          <cell r="A3566" t="str">
            <v>FG-ZAO-ZAO-SD-0200</v>
          </cell>
          <cell r="B3566" t="str">
            <v>CINT</v>
          </cell>
          <cell r="C3566" t="str">
            <v/>
          </cell>
          <cell r="D3566" t="str">
            <v>TEATRO S11 FABRIC BLACK</v>
          </cell>
          <cell r="E3566">
            <v>0</v>
          </cell>
          <cell r="F3566" t="str">
            <v>FERF</v>
          </cell>
          <cell r="G3566" t="str">
            <v>CI_ZAO</v>
          </cell>
          <cell r="H3566" t="str">
            <v>PC</v>
          </cell>
          <cell r="I3566" t="str">
            <v>CPR</v>
          </cell>
          <cell r="J3566" t="str">
            <v/>
          </cell>
          <cell r="K3566" t="str">
            <v>M0</v>
          </cell>
          <cell r="L3566" t="str">
            <v>7915</v>
          </cell>
          <cell r="M3566" t="str">
            <v>V</v>
          </cell>
          <cell r="N3566">
            <v>0</v>
          </cell>
        </row>
        <row r="3567">
          <cell r="A3567" t="str">
            <v>FG-ZAO-ZAO-SD-0201</v>
          </cell>
          <cell r="B3567" t="str">
            <v>CINT</v>
          </cell>
          <cell r="C3567" t="str">
            <v/>
          </cell>
          <cell r="D3567" t="str">
            <v>TEATRO S 09 GRAY</v>
          </cell>
          <cell r="E3567">
            <v>0</v>
          </cell>
          <cell r="F3567" t="str">
            <v>FERF</v>
          </cell>
          <cell r="G3567" t="str">
            <v>CI_ZAO</v>
          </cell>
          <cell r="H3567" t="str">
            <v>PC</v>
          </cell>
          <cell r="I3567" t="str">
            <v>CPR</v>
          </cell>
          <cell r="J3567" t="str">
            <v/>
          </cell>
          <cell r="K3567" t="str">
            <v>M0</v>
          </cell>
          <cell r="L3567" t="str">
            <v>7915</v>
          </cell>
          <cell r="M3567" t="str">
            <v>V</v>
          </cell>
          <cell r="N3567">
            <v>0</v>
          </cell>
        </row>
        <row r="3568">
          <cell r="A3568" t="str">
            <v>FG-ZAO-ZAO-SD-0202</v>
          </cell>
          <cell r="B3568" t="str">
            <v>CINT</v>
          </cell>
          <cell r="C3568" t="str">
            <v/>
          </cell>
          <cell r="D3568" t="str">
            <v>ERGO DES MT 1224 BLAK BRON 2000X1200X750</v>
          </cell>
          <cell r="E3568">
            <v>0</v>
          </cell>
          <cell r="F3568" t="str">
            <v>FERF</v>
          </cell>
          <cell r="G3568" t="str">
            <v>CI_ZAO</v>
          </cell>
          <cell r="H3568" t="str">
            <v>PC</v>
          </cell>
          <cell r="I3568" t="str">
            <v>CPR</v>
          </cell>
          <cell r="J3568" t="str">
            <v/>
          </cell>
          <cell r="K3568" t="str">
            <v>M0</v>
          </cell>
          <cell r="L3568" t="str">
            <v>7915</v>
          </cell>
          <cell r="M3568" t="str">
            <v>V</v>
          </cell>
          <cell r="N3568">
            <v>0</v>
          </cell>
        </row>
        <row r="3569">
          <cell r="A3569" t="str">
            <v>FG-ZAO-ZAO-SD-0203</v>
          </cell>
          <cell r="B3569" t="str">
            <v>CINT</v>
          </cell>
          <cell r="C3569" t="str">
            <v/>
          </cell>
          <cell r="D3569" t="str">
            <v>SAMPLE SURABAYA 1</v>
          </cell>
          <cell r="E3569">
            <v>0</v>
          </cell>
          <cell r="F3569" t="str">
            <v>FERF</v>
          </cell>
          <cell r="G3569" t="str">
            <v>CI_ZAO</v>
          </cell>
          <cell r="H3569" t="str">
            <v>PC</v>
          </cell>
          <cell r="I3569" t="str">
            <v>CPR</v>
          </cell>
          <cell r="J3569" t="str">
            <v/>
          </cell>
          <cell r="K3569" t="str">
            <v>M0</v>
          </cell>
          <cell r="L3569" t="str">
            <v>7915</v>
          </cell>
          <cell r="M3569" t="str">
            <v>V</v>
          </cell>
          <cell r="N3569">
            <v>45988805</v>
          </cell>
        </row>
        <row r="3570">
          <cell r="A3570" t="str">
            <v>FG-ZAO-ZAO-SD-0204</v>
          </cell>
          <cell r="B3570" t="str">
            <v>CINT</v>
          </cell>
          <cell r="C3570" t="str">
            <v/>
          </cell>
          <cell r="D3570" t="str">
            <v>TEATRO S 09 FABRIC ORANGE</v>
          </cell>
          <cell r="E3570">
            <v>0</v>
          </cell>
          <cell r="F3570" t="str">
            <v>FERF</v>
          </cell>
          <cell r="G3570" t="str">
            <v>CI_ZAO</v>
          </cell>
          <cell r="H3570" t="str">
            <v>PC</v>
          </cell>
          <cell r="I3570" t="str">
            <v>CPR</v>
          </cell>
          <cell r="J3570" t="str">
            <v/>
          </cell>
          <cell r="K3570" t="str">
            <v>M0</v>
          </cell>
          <cell r="L3570" t="str">
            <v>7915</v>
          </cell>
          <cell r="M3570" t="str">
            <v>V</v>
          </cell>
          <cell r="N3570">
            <v>977536</v>
          </cell>
        </row>
        <row r="3571">
          <cell r="A3571" t="str">
            <v>FG-ZAO-ZAO-SD-0205</v>
          </cell>
          <cell r="B3571" t="str">
            <v>CINT</v>
          </cell>
          <cell r="C3571" t="str">
            <v/>
          </cell>
          <cell r="D3571" t="str">
            <v>TEATRO S 09 FABRIC GREEN</v>
          </cell>
          <cell r="E3571">
            <v>0</v>
          </cell>
          <cell r="F3571" t="str">
            <v>FERF</v>
          </cell>
          <cell r="G3571" t="str">
            <v>CI_ZAO</v>
          </cell>
          <cell r="H3571" t="str">
            <v>PC</v>
          </cell>
          <cell r="I3571" t="str">
            <v>CPR</v>
          </cell>
          <cell r="J3571" t="str">
            <v/>
          </cell>
          <cell r="K3571" t="str">
            <v>M0</v>
          </cell>
          <cell r="L3571" t="str">
            <v>7915</v>
          </cell>
          <cell r="M3571" t="str">
            <v>V</v>
          </cell>
          <cell r="N3571">
            <v>992810</v>
          </cell>
        </row>
        <row r="3572">
          <cell r="A3572" t="str">
            <v>FG-ZAO-ZAO-SD-0206</v>
          </cell>
          <cell r="B3572" t="str">
            <v>CINT</v>
          </cell>
          <cell r="C3572" t="str">
            <v/>
          </cell>
          <cell r="D3572" t="str">
            <v>CWS 4M 7016</v>
          </cell>
          <cell r="E3572">
            <v>45166</v>
          </cell>
          <cell r="F3572" t="str">
            <v>FERF</v>
          </cell>
          <cell r="G3572" t="str">
            <v>CI_ZAO</v>
          </cell>
          <cell r="H3572" t="str">
            <v>PC</v>
          </cell>
          <cell r="I3572" t="str">
            <v>CPR</v>
          </cell>
          <cell r="J3572" t="str">
            <v/>
          </cell>
          <cell r="K3572" t="str">
            <v>M0</v>
          </cell>
          <cell r="L3572" t="str">
            <v>7915</v>
          </cell>
          <cell r="M3572" t="str">
            <v>V</v>
          </cell>
          <cell r="N3572">
            <v>0</v>
          </cell>
        </row>
        <row r="3573">
          <cell r="A3573" t="str">
            <v>FG-ZAO-ZAO-SD-0207</v>
          </cell>
          <cell r="B3573" t="str">
            <v>CINT</v>
          </cell>
          <cell r="C3573" t="str">
            <v/>
          </cell>
          <cell r="D3573" t="str">
            <v>MAGNA BROWN</v>
          </cell>
          <cell r="E3573">
            <v>0</v>
          </cell>
          <cell r="F3573" t="str">
            <v>FERF</v>
          </cell>
          <cell r="G3573" t="str">
            <v>CI_ZAO</v>
          </cell>
          <cell r="H3573" t="str">
            <v>PC</v>
          </cell>
          <cell r="I3573" t="str">
            <v>CPR</v>
          </cell>
          <cell r="J3573" t="str">
            <v/>
          </cell>
          <cell r="K3573" t="str">
            <v>M0</v>
          </cell>
          <cell r="L3573" t="str">
            <v>7915</v>
          </cell>
          <cell r="M3573" t="str">
            <v>V</v>
          </cell>
          <cell r="N3573">
            <v>0</v>
          </cell>
        </row>
        <row r="3574">
          <cell r="A3574" t="str">
            <v>FG-ZAO-ZAO-SD-0208</v>
          </cell>
          <cell r="B3574" t="str">
            <v>CINT</v>
          </cell>
          <cell r="C3574" t="str">
            <v/>
          </cell>
          <cell r="D3574" t="str">
            <v>SAMPLE PART NURSING BED</v>
          </cell>
          <cell r="E3574">
            <v>0</v>
          </cell>
          <cell r="F3574" t="str">
            <v>FERF</v>
          </cell>
          <cell r="G3574" t="str">
            <v>CI_ZAO</v>
          </cell>
          <cell r="H3574" t="str">
            <v>PC</v>
          </cell>
          <cell r="I3574" t="str">
            <v>CPR</v>
          </cell>
          <cell r="J3574" t="str">
            <v/>
          </cell>
          <cell r="K3574" t="str">
            <v>M0</v>
          </cell>
          <cell r="L3574" t="str">
            <v>7915</v>
          </cell>
          <cell r="M3574" t="str">
            <v>V</v>
          </cell>
          <cell r="N3574">
            <v>22854546</v>
          </cell>
        </row>
        <row r="3575">
          <cell r="A3575" t="str">
            <v>FG-ZAO-ZAO-SD-0209</v>
          </cell>
          <cell r="B3575" t="str">
            <v>CINT</v>
          </cell>
          <cell r="C3575" t="str">
            <v/>
          </cell>
          <cell r="D3575" t="str">
            <v>CWS D 7014</v>
          </cell>
          <cell r="E3575">
            <v>45166</v>
          </cell>
          <cell r="F3575" t="str">
            <v>FERF</v>
          </cell>
          <cell r="G3575" t="str">
            <v>CI_ZAO</v>
          </cell>
          <cell r="H3575" t="str">
            <v>PC</v>
          </cell>
          <cell r="I3575" t="str">
            <v>CPR</v>
          </cell>
          <cell r="J3575" t="str">
            <v/>
          </cell>
          <cell r="K3575" t="str">
            <v>M0</v>
          </cell>
          <cell r="L3575" t="str">
            <v>7915</v>
          </cell>
          <cell r="M3575" t="str">
            <v>V</v>
          </cell>
          <cell r="N3575">
            <v>0</v>
          </cell>
        </row>
        <row r="3576">
          <cell r="A3576" t="str">
            <v>FG-ZAO-ZAO-SD-0210</v>
          </cell>
          <cell r="B3576" t="str">
            <v>CINT</v>
          </cell>
          <cell r="C3576" t="str">
            <v/>
          </cell>
          <cell r="D3576" t="str">
            <v>RACK FJ-002</v>
          </cell>
          <cell r="E3576">
            <v>0</v>
          </cell>
          <cell r="F3576" t="str">
            <v>FERF</v>
          </cell>
          <cell r="G3576" t="str">
            <v>CI_ZAO</v>
          </cell>
          <cell r="H3576" t="str">
            <v>PC</v>
          </cell>
          <cell r="I3576" t="str">
            <v>CPR</v>
          </cell>
          <cell r="J3576" t="str">
            <v/>
          </cell>
          <cell r="K3576" t="str">
            <v>M0</v>
          </cell>
          <cell r="L3576" t="str">
            <v>7915</v>
          </cell>
          <cell r="M3576" t="str">
            <v>V</v>
          </cell>
          <cell r="N3576">
            <v>1397340</v>
          </cell>
        </row>
        <row r="3577">
          <cell r="A3577" t="str">
            <v>FG-ZAO-ZAO-SD-0211</v>
          </cell>
          <cell r="B3577" t="str">
            <v>CINT</v>
          </cell>
          <cell r="C3577" t="str">
            <v/>
          </cell>
          <cell r="D3577" t="str">
            <v>CFT 1035</v>
          </cell>
          <cell r="E3577">
            <v>0</v>
          </cell>
          <cell r="F3577" t="str">
            <v>FERF</v>
          </cell>
          <cell r="G3577" t="str">
            <v>CI_ZAO</v>
          </cell>
          <cell r="H3577" t="str">
            <v>PC</v>
          </cell>
          <cell r="I3577" t="str">
            <v>CPR</v>
          </cell>
          <cell r="J3577" t="str">
            <v/>
          </cell>
          <cell r="K3577" t="str">
            <v>M0</v>
          </cell>
          <cell r="L3577" t="str">
            <v>7915</v>
          </cell>
          <cell r="M3577" t="str">
            <v>V</v>
          </cell>
          <cell r="N3577">
            <v>0</v>
          </cell>
        </row>
        <row r="3578">
          <cell r="A3578" t="str">
            <v>FG-ZAO-ZAO-SD-0212</v>
          </cell>
          <cell r="B3578" t="str">
            <v>CINT</v>
          </cell>
          <cell r="C3578" t="str">
            <v/>
          </cell>
          <cell r="D3578" t="str">
            <v>CFF 1035 FABRIC PARTITION</v>
          </cell>
          <cell r="E3578">
            <v>0</v>
          </cell>
          <cell r="F3578" t="str">
            <v>FERF</v>
          </cell>
          <cell r="G3578" t="str">
            <v>CI_ZAO</v>
          </cell>
          <cell r="H3578" t="str">
            <v>PC</v>
          </cell>
          <cell r="I3578" t="str">
            <v>CPR</v>
          </cell>
          <cell r="J3578" t="str">
            <v/>
          </cell>
          <cell r="K3578" t="str">
            <v>M0</v>
          </cell>
          <cell r="L3578" t="str">
            <v>7915</v>
          </cell>
          <cell r="M3578" t="str">
            <v>V</v>
          </cell>
          <cell r="N3578">
            <v>254656</v>
          </cell>
        </row>
        <row r="3579">
          <cell r="A3579" t="str">
            <v>FG-ZAO-ZAO-SD-0213</v>
          </cell>
          <cell r="B3579" t="str">
            <v>CINT</v>
          </cell>
          <cell r="C3579" t="str">
            <v/>
          </cell>
          <cell r="D3579" t="str">
            <v>KUMI EHD LUX 01 (2000X1700X750)</v>
          </cell>
          <cell r="E3579">
            <v>45289</v>
          </cell>
          <cell r="F3579" t="str">
            <v>FERF</v>
          </cell>
          <cell r="G3579" t="str">
            <v>CI_ZAO</v>
          </cell>
          <cell r="H3579" t="str">
            <v>PC</v>
          </cell>
          <cell r="I3579" t="str">
            <v>CPR</v>
          </cell>
          <cell r="J3579" t="str">
            <v/>
          </cell>
          <cell r="K3579" t="str">
            <v>M0</v>
          </cell>
          <cell r="L3579" t="str">
            <v>7915</v>
          </cell>
          <cell r="M3579" t="str">
            <v>V</v>
          </cell>
          <cell r="N3579">
            <v>4374758</v>
          </cell>
        </row>
        <row r="3580">
          <cell r="A3580" t="str">
            <v>FG-ZAO-ZAO-SD-0214</v>
          </cell>
          <cell r="B3580" t="str">
            <v>CINT</v>
          </cell>
          <cell r="C3580" t="str">
            <v/>
          </cell>
          <cell r="D3580" t="str">
            <v>KUMI EHD LUX 02 (2400X1800X750)</v>
          </cell>
          <cell r="E3580">
            <v>45289</v>
          </cell>
          <cell r="F3580" t="str">
            <v>FERF</v>
          </cell>
          <cell r="G3580" t="str">
            <v>CI_ZAO</v>
          </cell>
          <cell r="H3580" t="str">
            <v>PC</v>
          </cell>
          <cell r="I3580" t="str">
            <v>CPR</v>
          </cell>
          <cell r="J3580" t="str">
            <v/>
          </cell>
          <cell r="K3580" t="str">
            <v>M0</v>
          </cell>
          <cell r="L3580" t="str">
            <v>7915</v>
          </cell>
          <cell r="M3580" t="str">
            <v>V</v>
          </cell>
          <cell r="N3580">
            <v>3779055</v>
          </cell>
        </row>
        <row r="3581">
          <cell r="A3581" t="str">
            <v>FG-ZAO-ZAO-SD-0215</v>
          </cell>
          <cell r="B3581" t="str">
            <v>CINT</v>
          </cell>
          <cell r="C3581" t="str">
            <v/>
          </cell>
          <cell r="D3581" t="str">
            <v>KUMI EHD LUX 03 (2400X1500X750)</v>
          </cell>
          <cell r="E3581">
            <v>45289</v>
          </cell>
          <cell r="F3581" t="str">
            <v>FERF</v>
          </cell>
          <cell r="G3581" t="str">
            <v>CI_ZAO</v>
          </cell>
          <cell r="H3581" t="str">
            <v>PC</v>
          </cell>
          <cell r="I3581" t="str">
            <v>CPR</v>
          </cell>
          <cell r="J3581" t="str">
            <v/>
          </cell>
          <cell r="K3581" t="str">
            <v>M0</v>
          </cell>
          <cell r="L3581" t="str">
            <v>7915</v>
          </cell>
          <cell r="M3581" t="str">
            <v>V</v>
          </cell>
          <cell r="N3581">
            <v>4375511</v>
          </cell>
        </row>
        <row r="3582">
          <cell r="A3582" t="str">
            <v>FG-ZAO-ZAO-SD-0216</v>
          </cell>
          <cell r="B3582" t="str">
            <v>CINT</v>
          </cell>
          <cell r="C3582" t="str">
            <v/>
          </cell>
          <cell r="D3582" t="str">
            <v>KUMI EHD LUX 04 (2600X1800X750)</v>
          </cell>
          <cell r="E3582">
            <v>45289</v>
          </cell>
          <cell r="F3582" t="str">
            <v>FERF</v>
          </cell>
          <cell r="G3582" t="str">
            <v>CI_ZAO</v>
          </cell>
          <cell r="H3582" t="str">
            <v>PC</v>
          </cell>
          <cell r="I3582" t="str">
            <v>CPR</v>
          </cell>
          <cell r="J3582" t="str">
            <v/>
          </cell>
          <cell r="K3582" t="str">
            <v>M0</v>
          </cell>
          <cell r="L3582" t="str">
            <v>7915</v>
          </cell>
          <cell r="M3582" t="str">
            <v>V</v>
          </cell>
          <cell r="N3582">
            <v>4977991</v>
          </cell>
        </row>
        <row r="3583">
          <cell r="A3583" t="str">
            <v>FG-ZAO-ZAO-SD-0217</v>
          </cell>
          <cell r="B3583" t="str">
            <v>CINT</v>
          </cell>
          <cell r="C3583" t="str">
            <v/>
          </cell>
          <cell r="D3583" t="str">
            <v>KUMI EHD LUX 06 (3200X3000X750)</v>
          </cell>
          <cell r="E3583">
            <v>45289</v>
          </cell>
          <cell r="F3583" t="str">
            <v>FERF</v>
          </cell>
          <cell r="G3583" t="str">
            <v>CI_ZAO</v>
          </cell>
          <cell r="H3583" t="str">
            <v>PC</v>
          </cell>
          <cell r="I3583" t="str">
            <v>CPR</v>
          </cell>
          <cell r="J3583" t="str">
            <v/>
          </cell>
          <cell r="K3583" t="str">
            <v>M0</v>
          </cell>
          <cell r="L3583" t="str">
            <v>7915</v>
          </cell>
          <cell r="M3583" t="str">
            <v>V</v>
          </cell>
          <cell r="N3583">
            <v>6107641</v>
          </cell>
        </row>
        <row r="3584">
          <cell r="A3584" t="str">
            <v>FG-ZAO-ZAO-SD-0218</v>
          </cell>
          <cell r="B3584" t="str">
            <v>CINT</v>
          </cell>
          <cell r="C3584" t="str">
            <v/>
          </cell>
          <cell r="D3584" t="str">
            <v>SF2024</v>
          </cell>
          <cell r="E3584">
            <v>45289</v>
          </cell>
          <cell r="F3584" t="str">
            <v>FERF</v>
          </cell>
          <cell r="G3584" t="str">
            <v>CI_ZAO</v>
          </cell>
          <cell r="H3584" t="str">
            <v>PC</v>
          </cell>
          <cell r="I3584" t="str">
            <v>CPR</v>
          </cell>
          <cell r="J3584" t="str">
            <v/>
          </cell>
          <cell r="K3584" t="str">
            <v>M0</v>
          </cell>
          <cell r="L3584" t="str">
            <v>7915</v>
          </cell>
          <cell r="M3584" t="str">
            <v>V</v>
          </cell>
          <cell r="N3584">
            <v>5844056</v>
          </cell>
        </row>
        <row r="3585">
          <cell r="A3585" t="str">
            <v>FG-ZAO-ZAO-SD-0219</v>
          </cell>
          <cell r="B3585" t="str">
            <v>CINT</v>
          </cell>
          <cell r="C3585" t="str">
            <v/>
          </cell>
          <cell r="D3585" t="str">
            <v>LF8240</v>
          </cell>
          <cell r="E3585">
            <v>45289</v>
          </cell>
          <cell r="F3585" t="str">
            <v>FERF</v>
          </cell>
          <cell r="G3585" t="str">
            <v>CI_ZAO</v>
          </cell>
          <cell r="H3585" t="str">
            <v>PC</v>
          </cell>
          <cell r="I3585" t="str">
            <v>CPR</v>
          </cell>
          <cell r="J3585" t="str">
            <v/>
          </cell>
          <cell r="K3585" t="str">
            <v>M0</v>
          </cell>
          <cell r="L3585" t="str">
            <v>7915</v>
          </cell>
          <cell r="M3585" t="str">
            <v>V</v>
          </cell>
          <cell r="N3585">
            <v>1046809</v>
          </cell>
        </row>
        <row r="3586">
          <cell r="A3586" t="str">
            <v>FG-ZAO-ZAO-SD-0220</v>
          </cell>
          <cell r="B3586" t="str">
            <v>CINT</v>
          </cell>
          <cell r="C3586" t="str">
            <v/>
          </cell>
          <cell r="D3586" t="str">
            <v>LF8272</v>
          </cell>
          <cell r="E3586">
            <v>45289</v>
          </cell>
          <cell r="F3586" t="str">
            <v>FERF</v>
          </cell>
          <cell r="G3586" t="str">
            <v>CI_ZAO</v>
          </cell>
          <cell r="H3586" t="str">
            <v>PC</v>
          </cell>
          <cell r="I3586" t="str">
            <v>CPR</v>
          </cell>
          <cell r="J3586" t="str">
            <v/>
          </cell>
          <cell r="K3586" t="str">
            <v>M0</v>
          </cell>
          <cell r="L3586" t="str">
            <v>7915</v>
          </cell>
          <cell r="M3586" t="str">
            <v>V</v>
          </cell>
          <cell r="N3586">
            <v>1016685</v>
          </cell>
        </row>
        <row r="3587">
          <cell r="A3587" t="str">
            <v>FG-ZAO-ZAO-SD-0221</v>
          </cell>
          <cell r="B3587" t="str">
            <v>CINT</v>
          </cell>
          <cell r="C3587" t="str">
            <v/>
          </cell>
          <cell r="D3587" t="str">
            <v>LF8229</v>
          </cell>
          <cell r="E3587">
            <v>45289</v>
          </cell>
          <cell r="F3587" t="str">
            <v>FERF</v>
          </cell>
          <cell r="G3587" t="str">
            <v>CI_ZAO</v>
          </cell>
          <cell r="H3587" t="str">
            <v>PC</v>
          </cell>
          <cell r="I3587" t="str">
            <v>CPR</v>
          </cell>
          <cell r="J3587" t="str">
            <v/>
          </cell>
          <cell r="K3587" t="str">
            <v>M0</v>
          </cell>
          <cell r="L3587" t="str">
            <v>7915</v>
          </cell>
          <cell r="M3587" t="str">
            <v>V</v>
          </cell>
          <cell r="N3587">
            <v>1189898</v>
          </cell>
        </row>
        <row r="3588">
          <cell r="A3588" t="str">
            <v>FG-ZAO-ZAO-SD-0222</v>
          </cell>
          <cell r="B3588" t="str">
            <v>CINT</v>
          </cell>
          <cell r="C3588" t="str">
            <v/>
          </cell>
          <cell r="D3588" t="str">
            <v>LF2301</v>
          </cell>
          <cell r="E3588">
            <v>45289</v>
          </cell>
          <cell r="F3588" t="str">
            <v>FERF</v>
          </cell>
          <cell r="G3588" t="str">
            <v>CI_ZAO</v>
          </cell>
          <cell r="H3588" t="str">
            <v>PC</v>
          </cell>
          <cell r="I3588" t="str">
            <v>CPR</v>
          </cell>
          <cell r="J3588" t="str">
            <v/>
          </cell>
          <cell r="K3588" t="str">
            <v>M0</v>
          </cell>
          <cell r="L3588" t="str">
            <v>7915</v>
          </cell>
          <cell r="M3588" t="str">
            <v>V</v>
          </cell>
          <cell r="N3588">
            <v>1220022</v>
          </cell>
        </row>
        <row r="3589">
          <cell r="A3589" t="str">
            <v>FG-ZAO-ZAO-SD-0223</v>
          </cell>
          <cell r="B3589" t="str">
            <v>CINT</v>
          </cell>
          <cell r="C3589" t="str">
            <v/>
          </cell>
          <cell r="D3589" t="str">
            <v>LF2302</v>
          </cell>
          <cell r="E3589">
            <v>45289</v>
          </cell>
          <cell r="F3589" t="str">
            <v>FERF</v>
          </cell>
          <cell r="G3589" t="str">
            <v>CI_ZAO</v>
          </cell>
          <cell r="H3589" t="str">
            <v>PC</v>
          </cell>
          <cell r="I3589" t="str">
            <v>CPR</v>
          </cell>
          <cell r="J3589" t="str">
            <v/>
          </cell>
          <cell r="K3589" t="str">
            <v>M0</v>
          </cell>
          <cell r="L3589" t="str">
            <v>7915</v>
          </cell>
          <cell r="M3589" t="str">
            <v>V</v>
          </cell>
          <cell r="N3589">
            <v>640135</v>
          </cell>
        </row>
        <row r="3590">
          <cell r="A3590" t="str">
            <v>FG-ZAO-ZAO-SD-0224</v>
          </cell>
          <cell r="B3590" t="str">
            <v>CINT</v>
          </cell>
          <cell r="C3590" t="str">
            <v/>
          </cell>
          <cell r="D3590" t="str">
            <v>LF2303</v>
          </cell>
          <cell r="E3590">
            <v>45289</v>
          </cell>
          <cell r="F3590" t="str">
            <v>FERF</v>
          </cell>
          <cell r="G3590" t="str">
            <v>CI_ZAO</v>
          </cell>
          <cell r="H3590" t="str">
            <v>PC</v>
          </cell>
          <cell r="I3590" t="str">
            <v>CPR</v>
          </cell>
          <cell r="J3590" t="str">
            <v/>
          </cell>
          <cell r="K3590" t="str">
            <v>M0</v>
          </cell>
          <cell r="L3590" t="str">
            <v>7915</v>
          </cell>
          <cell r="M3590" t="str">
            <v>V</v>
          </cell>
          <cell r="N3590">
            <v>783224</v>
          </cell>
        </row>
        <row r="3591">
          <cell r="A3591" t="str">
            <v>FG-ZAO-ZAO-SD-0225</v>
          </cell>
          <cell r="B3591" t="str">
            <v>CINT</v>
          </cell>
          <cell r="C3591" t="str">
            <v/>
          </cell>
          <cell r="D3591" t="str">
            <v>LF2305-T</v>
          </cell>
          <cell r="E3591">
            <v>45289</v>
          </cell>
          <cell r="F3591" t="str">
            <v>FERF</v>
          </cell>
          <cell r="G3591" t="str">
            <v>CI_ZAO</v>
          </cell>
          <cell r="H3591" t="str">
            <v>PC</v>
          </cell>
          <cell r="I3591" t="str">
            <v>CPR</v>
          </cell>
          <cell r="J3591" t="str">
            <v/>
          </cell>
          <cell r="K3591" t="str">
            <v>M0</v>
          </cell>
          <cell r="L3591" t="str">
            <v>7915</v>
          </cell>
          <cell r="M3591" t="str">
            <v>V</v>
          </cell>
          <cell r="N3591">
            <v>361488</v>
          </cell>
        </row>
        <row r="3592">
          <cell r="A3592" t="str">
            <v>FG-ZAO-ZAO-SD-0226</v>
          </cell>
          <cell r="B3592" t="str">
            <v>CINT</v>
          </cell>
          <cell r="C3592" t="str">
            <v/>
          </cell>
          <cell r="D3592" t="str">
            <v>LF2306</v>
          </cell>
          <cell r="E3592">
            <v>45289</v>
          </cell>
          <cell r="F3592" t="str">
            <v>FERF</v>
          </cell>
          <cell r="G3592" t="str">
            <v>CI_ZAO</v>
          </cell>
          <cell r="H3592" t="str">
            <v>PC</v>
          </cell>
          <cell r="I3592" t="str">
            <v>CPR</v>
          </cell>
          <cell r="J3592" t="str">
            <v/>
          </cell>
          <cell r="K3592" t="str">
            <v>M0</v>
          </cell>
          <cell r="L3592" t="str">
            <v>7915</v>
          </cell>
          <cell r="M3592" t="str">
            <v>V</v>
          </cell>
          <cell r="N3592">
            <v>549763</v>
          </cell>
        </row>
        <row r="3593">
          <cell r="A3593" t="str">
            <v>FG-ZAO-ZAO-SD-0227</v>
          </cell>
          <cell r="B3593" t="str">
            <v>CINT</v>
          </cell>
          <cell r="C3593" t="str">
            <v/>
          </cell>
          <cell r="D3593" t="str">
            <v>LF2307</v>
          </cell>
          <cell r="E3593">
            <v>45289</v>
          </cell>
          <cell r="F3593" t="str">
            <v>FERF</v>
          </cell>
          <cell r="G3593" t="str">
            <v>CI_ZAO</v>
          </cell>
          <cell r="H3593" t="str">
            <v>PC</v>
          </cell>
          <cell r="I3593" t="str">
            <v>CPR</v>
          </cell>
          <cell r="J3593" t="str">
            <v/>
          </cell>
          <cell r="K3593" t="str">
            <v>M0</v>
          </cell>
          <cell r="L3593" t="str">
            <v>7915</v>
          </cell>
          <cell r="M3593" t="str">
            <v>V</v>
          </cell>
          <cell r="N3593">
            <v>429267</v>
          </cell>
        </row>
        <row r="3594">
          <cell r="A3594" t="str">
            <v>FG-ZAO-ZAO-SD-0228</v>
          </cell>
          <cell r="B3594" t="str">
            <v>CINT</v>
          </cell>
          <cell r="C3594" t="str">
            <v/>
          </cell>
          <cell r="D3594" t="str">
            <v>LF2308</v>
          </cell>
          <cell r="E3594">
            <v>45289</v>
          </cell>
          <cell r="F3594" t="str">
            <v>FERF</v>
          </cell>
          <cell r="G3594" t="str">
            <v>CI_ZAO</v>
          </cell>
          <cell r="H3594" t="str">
            <v>PC</v>
          </cell>
          <cell r="I3594" t="str">
            <v>CPR</v>
          </cell>
          <cell r="J3594" t="str">
            <v/>
          </cell>
          <cell r="K3594" t="str">
            <v>M0</v>
          </cell>
          <cell r="L3594" t="str">
            <v>7915</v>
          </cell>
          <cell r="M3594" t="str">
            <v>V</v>
          </cell>
          <cell r="N3594">
            <v>719964</v>
          </cell>
        </row>
        <row r="3595">
          <cell r="A3595" t="str">
            <v>FG-ZAO-ZAO-SD-0229</v>
          </cell>
          <cell r="B3595" t="str">
            <v>CINT</v>
          </cell>
          <cell r="C3595" t="str">
            <v/>
          </cell>
          <cell r="D3595" t="str">
            <v>LF2309</v>
          </cell>
          <cell r="E3595">
            <v>45289</v>
          </cell>
          <cell r="F3595" t="str">
            <v>FERF</v>
          </cell>
          <cell r="G3595" t="str">
            <v>CI_ZAO</v>
          </cell>
          <cell r="H3595" t="str">
            <v>PC</v>
          </cell>
          <cell r="I3595" t="str">
            <v>CPR</v>
          </cell>
          <cell r="J3595" t="str">
            <v/>
          </cell>
          <cell r="K3595" t="str">
            <v>M0</v>
          </cell>
          <cell r="L3595" t="str">
            <v>7915</v>
          </cell>
          <cell r="M3595" t="str">
            <v>V</v>
          </cell>
          <cell r="N3595">
            <v>497046</v>
          </cell>
        </row>
        <row r="3596">
          <cell r="A3596" t="str">
            <v>FG-ZAO-ZAO-SD-0230</v>
          </cell>
          <cell r="B3596" t="str">
            <v>CINT</v>
          </cell>
          <cell r="C3596" t="str">
            <v/>
          </cell>
          <cell r="D3596" t="str">
            <v>LF2310</v>
          </cell>
          <cell r="E3596">
            <v>45289</v>
          </cell>
          <cell r="F3596" t="str">
            <v>FERF</v>
          </cell>
          <cell r="G3596" t="str">
            <v>CI_ZAO</v>
          </cell>
          <cell r="H3596" t="str">
            <v>PC</v>
          </cell>
          <cell r="I3596" t="str">
            <v>CPR</v>
          </cell>
          <cell r="J3596" t="str">
            <v/>
          </cell>
          <cell r="K3596" t="str">
            <v>M0</v>
          </cell>
          <cell r="L3596" t="str">
            <v>7915</v>
          </cell>
          <cell r="M3596" t="str">
            <v>V</v>
          </cell>
          <cell r="N3596">
            <v>662728</v>
          </cell>
        </row>
        <row r="3597">
          <cell r="A3597" t="str">
            <v>FG-ZAO-ZAO-SD-0231</v>
          </cell>
          <cell r="B3597" t="str">
            <v>CINT</v>
          </cell>
          <cell r="C3597" t="str">
            <v/>
          </cell>
          <cell r="D3597" t="str">
            <v>LF2311</v>
          </cell>
          <cell r="E3597">
            <v>45289</v>
          </cell>
          <cell r="F3597" t="str">
            <v>FERF</v>
          </cell>
          <cell r="G3597" t="str">
            <v>CI_ZAO</v>
          </cell>
          <cell r="H3597" t="str">
            <v>PC</v>
          </cell>
          <cell r="I3597" t="str">
            <v>CPR</v>
          </cell>
          <cell r="J3597" t="str">
            <v/>
          </cell>
          <cell r="K3597" t="str">
            <v>M0</v>
          </cell>
          <cell r="L3597" t="str">
            <v>7915</v>
          </cell>
          <cell r="M3597" t="str">
            <v>V</v>
          </cell>
          <cell r="N3597">
            <v>542232</v>
          </cell>
        </row>
        <row r="3598">
          <cell r="A3598" t="str">
            <v>FG-ZAO-ZAO-SD-0232</v>
          </cell>
          <cell r="B3598" t="str">
            <v>CINT</v>
          </cell>
          <cell r="C3598" t="str">
            <v/>
          </cell>
          <cell r="D3598" t="str">
            <v>LF22028</v>
          </cell>
          <cell r="E3598">
            <v>45289</v>
          </cell>
          <cell r="F3598" t="str">
            <v>FERF</v>
          </cell>
          <cell r="G3598" t="str">
            <v>CI_ZAO</v>
          </cell>
          <cell r="H3598" t="str">
            <v>PC</v>
          </cell>
          <cell r="I3598" t="str">
            <v>CPR</v>
          </cell>
          <cell r="J3598" t="str">
            <v/>
          </cell>
          <cell r="K3598" t="str">
            <v>M0</v>
          </cell>
          <cell r="L3598" t="str">
            <v>7915</v>
          </cell>
          <cell r="M3598" t="str">
            <v>V</v>
          </cell>
          <cell r="N3598">
            <v>534701</v>
          </cell>
        </row>
        <row r="3599">
          <cell r="A3599" t="str">
            <v>FG-ZAO-ZAO-SD-0233</v>
          </cell>
          <cell r="B3599" t="str">
            <v>CINT</v>
          </cell>
          <cell r="C3599" t="str">
            <v/>
          </cell>
          <cell r="D3599" t="str">
            <v>LF22027</v>
          </cell>
          <cell r="E3599">
            <v>45289</v>
          </cell>
          <cell r="F3599" t="str">
            <v>FERF</v>
          </cell>
          <cell r="G3599" t="str">
            <v>CI_ZAO</v>
          </cell>
          <cell r="H3599" t="str">
            <v>PC</v>
          </cell>
          <cell r="I3599" t="str">
            <v>CPR</v>
          </cell>
          <cell r="J3599" t="str">
            <v/>
          </cell>
          <cell r="K3599" t="str">
            <v>M0</v>
          </cell>
          <cell r="L3599" t="str">
            <v>7915</v>
          </cell>
          <cell r="M3599" t="str">
            <v>V</v>
          </cell>
          <cell r="N3599">
            <v>384081</v>
          </cell>
        </row>
        <row r="3600">
          <cell r="A3600" t="str">
            <v>FG-ZAO-ZAO-SD-0234</v>
          </cell>
          <cell r="B3600" t="str">
            <v>CINT</v>
          </cell>
          <cell r="C3600" t="str">
            <v/>
          </cell>
          <cell r="D3600" t="str">
            <v>LF850</v>
          </cell>
          <cell r="E3600">
            <v>45289</v>
          </cell>
          <cell r="F3600" t="str">
            <v>FERF</v>
          </cell>
          <cell r="G3600" t="str">
            <v>CI_ZAO</v>
          </cell>
          <cell r="H3600" t="str">
            <v>PC</v>
          </cell>
          <cell r="I3600" t="str">
            <v>CPR</v>
          </cell>
          <cell r="J3600" t="str">
            <v/>
          </cell>
          <cell r="K3600" t="str">
            <v>M0</v>
          </cell>
          <cell r="L3600" t="str">
            <v>7915</v>
          </cell>
          <cell r="M3600" t="str">
            <v>V</v>
          </cell>
          <cell r="N3600">
            <v>109953</v>
          </cell>
        </row>
        <row r="3601">
          <cell r="A3601" t="str">
            <v>FG-ZAO-ZAO-SD-0235</v>
          </cell>
          <cell r="B3601" t="str">
            <v>CINT</v>
          </cell>
          <cell r="C3601" t="str">
            <v/>
          </cell>
          <cell r="D3601" t="str">
            <v>LF866</v>
          </cell>
          <cell r="E3601">
            <v>45289</v>
          </cell>
          <cell r="F3601" t="str">
            <v>FERF</v>
          </cell>
          <cell r="G3601" t="str">
            <v>CI_ZAO</v>
          </cell>
          <cell r="H3601" t="str">
            <v>PC</v>
          </cell>
          <cell r="I3601" t="str">
            <v>CPR</v>
          </cell>
          <cell r="J3601" t="str">
            <v/>
          </cell>
          <cell r="K3601" t="str">
            <v>M0</v>
          </cell>
          <cell r="L3601" t="str">
            <v>7915</v>
          </cell>
          <cell r="M3601" t="str">
            <v>V</v>
          </cell>
          <cell r="N3601">
            <v>153632</v>
          </cell>
        </row>
        <row r="3602">
          <cell r="A3602" t="str">
            <v>FG-ZAO-ZAO-SD-0236</v>
          </cell>
          <cell r="B3602" t="str">
            <v>CINT</v>
          </cell>
          <cell r="C3602" t="str">
            <v/>
          </cell>
          <cell r="D3602" t="str">
            <v>LF869</v>
          </cell>
          <cell r="E3602">
            <v>45289</v>
          </cell>
          <cell r="F3602" t="str">
            <v>FERF</v>
          </cell>
          <cell r="G3602" t="str">
            <v>CI_ZAO</v>
          </cell>
          <cell r="H3602" t="str">
            <v>PC</v>
          </cell>
          <cell r="I3602" t="str">
            <v>CPR</v>
          </cell>
          <cell r="J3602" t="str">
            <v/>
          </cell>
          <cell r="K3602" t="str">
            <v>M0</v>
          </cell>
          <cell r="L3602" t="str">
            <v>7915</v>
          </cell>
          <cell r="M3602" t="str">
            <v>V</v>
          </cell>
          <cell r="N3602">
            <v>159657</v>
          </cell>
        </row>
        <row r="3603">
          <cell r="A3603" t="str">
            <v>FG-ZAO-ZAO-SD-0237</v>
          </cell>
          <cell r="B3603" t="str">
            <v>CINT</v>
          </cell>
          <cell r="C3603" t="str">
            <v/>
          </cell>
          <cell r="D3603" t="str">
            <v>LF868</v>
          </cell>
          <cell r="E3603">
            <v>45289</v>
          </cell>
          <cell r="F3603" t="str">
            <v>FERF</v>
          </cell>
          <cell r="G3603" t="str">
            <v>CI_ZAO</v>
          </cell>
          <cell r="H3603" t="str">
            <v>PC</v>
          </cell>
          <cell r="I3603" t="str">
            <v>CPR</v>
          </cell>
          <cell r="J3603" t="str">
            <v/>
          </cell>
          <cell r="K3603" t="str">
            <v>M0</v>
          </cell>
          <cell r="L3603" t="str">
            <v>7915</v>
          </cell>
          <cell r="M3603" t="str">
            <v>V</v>
          </cell>
          <cell r="N3603">
            <v>159657</v>
          </cell>
        </row>
        <row r="3604">
          <cell r="A3604" t="str">
            <v>FG-ZAO-ZAO-SD-0238</v>
          </cell>
          <cell r="B3604" t="str">
            <v>CINT</v>
          </cell>
          <cell r="C3604" t="str">
            <v/>
          </cell>
          <cell r="D3604" t="str">
            <v>LF859</v>
          </cell>
          <cell r="E3604">
            <v>45289</v>
          </cell>
          <cell r="F3604" t="str">
            <v>FERF</v>
          </cell>
          <cell r="G3604" t="str">
            <v>CI_ZAO</v>
          </cell>
          <cell r="H3604" t="str">
            <v>PC</v>
          </cell>
          <cell r="I3604" t="str">
            <v>CPR</v>
          </cell>
          <cell r="J3604" t="str">
            <v/>
          </cell>
          <cell r="K3604" t="str">
            <v>M0</v>
          </cell>
          <cell r="L3604" t="str">
            <v>7915</v>
          </cell>
          <cell r="M3604" t="str">
            <v>V</v>
          </cell>
          <cell r="N3604">
            <v>159657</v>
          </cell>
        </row>
        <row r="3605">
          <cell r="A3605" t="str">
            <v>FG-ZAO-ZAO-SD-0239</v>
          </cell>
          <cell r="B3605" t="str">
            <v>CINT</v>
          </cell>
          <cell r="C3605" t="str">
            <v/>
          </cell>
          <cell r="D3605" t="str">
            <v>LF856</v>
          </cell>
          <cell r="E3605">
            <v>45289</v>
          </cell>
          <cell r="F3605" t="str">
            <v>FERF</v>
          </cell>
          <cell r="G3605" t="str">
            <v>CI_ZAO</v>
          </cell>
          <cell r="H3605" t="str">
            <v>PC</v>
          </cell>
          <cell r="I3605" t="str">
            <v>CPR</v>
          </cell>
          <cell r="J3605" t="str">
            <v/>
          </cell>
          <cell r="K3605" t="str">
            <v>M0</v>
          </cell>
          <cell r="L3605" t="str">
            <v>7915</v>
          </cell>
          <cell r="M3605" t="str">
            <v>V</v>
          </cell>
          <cell r="N3605">
            <v>159657</v>
          </cell>
        </row>
        <row r="3606">
          <cell r="A3606" t="str">
            <v>FG-ZAO-ZAO-SD-0240</v>
          </cell>
          <cell r="B3606" t="str">
            <v>CINT</v>
          </cell>
          <cell r="C3606" t="str">
            <v/>
          </cell>
          <cell r="D3606" t="str">
            <v>LF858</v>
          </cell>
          <cell r="E3606">
            <v>45289</v>
          </cell>
          <cell r="F3606" t="str">
            <v>FERF</v>
          </cell>
          <cell r="G3606" t="str">
            <v>CI_ZAO</v>
          </cell>
          <cell r="H3606" t="str">
            <v>PC</v>
          </cell>
          <cell r="I3606" t="str">
            <v>CPR</v>
          </cell>
          <cell r="J3606" t="str">
            <v/>
          </cell>
          <cell r="K3606" t="str">
            <v>M0</v>
          </cell>
          <cell r="L3606" t="str">
            <v>7915</v>
          </cell>
          <cell r="M3606" t="str">
            <v>V</v>
          </cell>
          <cell r="N3606">
            <v>159657</v>
          </cell>
        </row>
        <row r="3607">
          <cell r="A3607" t="str">
            <v>FG-ZAO-ZAO-SD-0241</v>
          </cell>
          <cell r="B3607" t="str">
            <v>CINT</v>
          </cell>
          <cell r="C3607" t="str">
            <v/>
          </cell>
          <cell r="D3607" t="str">
            <v>LF865</v>
          </cell>
          <cell r="E3607">
            <v>45289</v>
          </cell>
          <cell r="F3607" t="str">
            <v>FERF</v>
          </cell>
          <cell r="G3607" t="str">
            <v>CI_ZAO</v>
          </cell>
          <cell r="H3607" t="str">
            <v>PC</v>
          </cell>
          <cell r="I3607" t="str">
            <v>CPR</v>
          </cell>
          <cell r="J3607" t="str">
            <v/>
          </cell>
          <cell r="K3607" t="str">
            <v>M0</v>
          </cell>
          <cell r="L3607" t="str">
            <v>7915</v>
          </cell>
          <cell r="M3607" t="str">
            <v>V</v>
          </cell>
          <cell r="N3607">
            <v>153632</v>
          </cell>
        </row>
        <row r="3608">
          <cell r="A3608" t="str">
            <v>FG-ZAO-ZAO-SD-0242</v>
          </cell>
          <cell r="B3608" t="str">
            <v>CINT</v>
          </cell>
          <cell r="C3608" t="str">
            <v/>
          </cell>
          <cell r="D3608" t="str">
            <v>FOLDIA RT 120</v>
          </cell>
          <cell r="E3608">
            <v>0</v>
          </cell>
          <cell r="F3608" t="str">
            <v>FERF</v>
          </cell>
          <cell r="G3608" t="str">
            <v>CI_ZAO</v>
          </cell>
          <cell r="H3608" t="str">
            <v>PC</v>
          </cell>
          <cell r="I3608" t="str">
            <v>CPR</v>
          </cell>
          <cell r="J3608" t="str">
            <v/>
          </cell>
          <cell r="K3608" t="str">
            <v>M0</v>
          </cell>
          <cell r="L3608" t="str">
            <v>7915</v>
          </cell>
          <cell r="M3608" t="str">
            <v>V</v>
          </cell>
          <cell r="N3608">
            <v>1576577</v>
          </cell>
        </row>
        <row r="3609">
          <cell r="A3609" t="str">
            <v>FG-ZAO-ZAO-SD-0243</v>
          </cell>
          <cell r="B3609" t="str">
            <v>CINT</v>
          </cell>
          <cell r="C3609" t="str">
            <v/>
          </cell>
          <cell r="D3609" t="str">
            <v>FOLDIA RT 180</v>
          </cell>
          <cell r="E3609">
            <v>0</v>
          </cell>
          <cell r="F3609" t="str">
            <v>FERF</v>
          </cell>
          <cell r="G3609" t="str">
            <v>CI_ZAO</v>
          </cell>
          <cell r="H3609" t="str">
            <v>PC</v>
          </cell>
          <cell r="I3609" t="str">
            <v>CPR</v>
          </cell>
          <cell r="J3609" t="str">
            <v/>
          </cell>
          <cell r="K3609" t="str">
            <v>M0</v>
          </cell>
          <cell r="L3609" t="str">
            <v>7915</v>
          </cell>
          <cell r="M3609" t="str">
            <v>V</v>
          </cell>
          <cell r="N3609">
            <v>2328829</v>
          </cell>
        </row>
        <row r="3610">
          <cell r="A3610" t="str">
            <v>FG-ZAO-ZAO-WL-0001</v>
          </cell>
          <cell r="B3610" t="str">
            <v>CINT</v>
          </cell>
          <cell r="C3610" t="str">
            <v/>
          </cell>
          <cell r="D3610" t="str">
            <v>ERGO DESK MT 1224 PSO</v>
          </cell>
          <cell r="E3610">
            <v>45070</v>
          </cell>
          <cell r="F3610" t="str">
            <v>FERF</v>
          </cell>
          <cell r="G3610" t="str">
            <v>CI_ZAO</v>
          </cell>
          <cell r="H3610" t="str">
            <v>PC</v>
          </cell>
          <cell r="I3610" t="str">
            <v>CPR</v>
          </cell>
          <cell r="J3610" t="str">
            <v/>
          </cell>
          <cell r="K3610" t="str">
            <v>M0</v>
          </cell>
          <cell r="L3610" t="str">
            <v>7915</v>
          </cell>
          <cell r="M3610" t="str">
            <v>S</v>
          </cell>
          <cell r="N3610">
            <v>5587098</v>
          </cell>
        </row>
        <row r="3611">
          <cell r="A3611" t="str">
            <v>RM--PIP--</v>
          </cell>
          <cell r="B3611" t="str">
            <v>CINT</v>
          </cell>
          <cell r="C3611" t="str">
            <v/>
          </cell>
          <cell r="D3611" t="str">
            <v>PIPA 50/30 X 1.2 X 1800</v>
          </cell>
          <cell r="E3611">
            <v>44797</v>
          </cell>
          <cell r="F3611" t="str">
            <v>ROF</v>
          </cell>
          <cell r="G3611" t="str">
            <v>CI_PIPA</v>
          </cell>
          <cell r="H3611" t="str">
            <v>PC</v>
          </cell>
          <cell r="I3611" t="str">
            <v>CPR</v>
          </cell>
          <cell r="J3611" t="str">
            <v/>
          </cell>
          <cell r="K3611" t="str">
            <v>PD</v>
          </cell>
          <cell r="L3611" t="str">
            <v>3015</v>
          </cell>
          <cell r="M3611" t="str">
            <v>V</v>
          </cell>
          <cell r="N3611">
            <v>58241</v>
          </cell>
        </row>
        <row r="3612">
          <cell r="A3612" t="str">
            <v>RM-850-000-00-0001</v>
          </cell>
          <cell r="B3612" t="str">
            <v>CINT</v>
          </cell>
          <cell r="C3612" t="str">
            <v/>
          </cell>
          <cell r="D3612" t="str">
            <v>BASE NA (1 CENTER PP + 5 OVAL)</v>
          </cell>
          <cell r="E3612">
            <v>44797</v>
          </cell>
          <cell r="F3612" t="str">
            <v>ROF</v>
          </cell>
          <cell r="G3612" t="str">
            <v>CI_OTH</v>
          </cell>
          <cell r="H3612" t="str">
            <v>PC</v>
          </cell>
          <cell r="I3612" t="str">
            <v>CPR</v>
          </cell>
          <cell r="J3612" t="str">
            <v/>
          </cell>
          <cell r="K3612" t="str">
            <v>PD</v>
          </cell>
          <cell r="L3612" t="str">
            <v>3015</v>
          </cell>
          <cell r="M3612" t="str">
            <v>V</v>
          </cell>
          <cell r="N3612">
            <v>25644</v>
          </cell>
        </row>
        <row r="3613">
          <cell r="A3613" t="str">
            <v>RM-850-000-00-0002</v>
          </cell>
          <cell r="B3613" t="str">
            <v>CINT</v>
          </cell>
          <cell r="C3613" t="str">
            <v/>
          </cell>
          <cell r="D3613" t="str">
            <v>HANDLE FOR SHAFT</v>
          </cell>
          <cell r="E3613">
            <v>44797</v>
          </cell>
          <cell r="F3613" t="str">
            <v>ROF</v>
          </cell>
          <cell r="G3613" t="str">
            <v>CI_OTH</v>
          </cell>
          <cell r="H3613" t="str">
            <v>PC</v>
          </cell>
          <cell r="I3613" t="str">
            <v>CPR</v>
          </cell>
          <cell r="J3613" t="str">
            <v/>
          </cell>
          <cell r="K3613" t="str">
            <v>PD</v>
          </cell>
          <cell r="L3613" t="str">
            <v>3015</v>
          </cell>
          <cell r="M3613" t="str">
            <v>V</v>
          </cell>
          <cell r="N3613">
            <v>2400</v>
          </cell>
        </row>
        <row r="3614">
          <cell r="A3614" t="str">
            <v>RM-850-000-00-0003</v>
          </cell>
          <cell r="B3614" t="str">
            <v>CINT</v>
          </cell>
          <cell r="C3614" t="str">
            <v/>
          </cell>
          <cell r="D3614" t="str">
            <v>WIRE ├ÿ 5.0 X 98 . MFZN2-B (WHITE)</v>
          </cell>
          <cell r="E3614">
            <v>44797</v>
          </cell>
          <cell r="F3614" t="str">
            <v>ROF</v>
          </cell>
          <cell r="G3614" t="str">
            <v>CI_OTH</v>
          </cell>
          <cell r="H3614" t="str">
            <v>PC</v>
          </cell>
          <cell r="I3614" t="str">
            <v>CPR</v>
          </cell>
          <cell r="J3614" t="str">
            <v/>
          </cell>
          <cell r="K3614" t="str">
            <v>PD</v>
          </cell>
          <cell r="L3614" t="str">
            <v>3015</v>
          </cell>
          <cell r="M3614" t="str">
            <v>V</v>
          </cell>
          <cell r="N3614">
            <v>45666</v>
          </cell>
        </row>
        <row r="3615">
          <cell r="A3615" t="str">
            <v>RM-850-000-00-0004</v>
          </cell>
          <cell r="B3615" t="str">
            <v>CINT</v>
          </cell>
          <cell r="C3615" t="str">
            <v/>
          </cell>
          <cell r="D3615" t="str">
            <v>WIRE ├ÿ 7.0 X 170 .MFZN2-B (WHITE)</v>
          </cell>
          <cell r="E3615">
            <v>44797</v>
          </cell>
          <cell r="F3615" t="str">
            <v>ROF</v>
          </cell>
          <cell r="G3615" t="str">
            <v>CI_OTH</v>
          </cell>
          <cell r="H3615" t="str">
            <v>PC</v>
          </cell>
          <cell r="I3615" t="str">
            <v>CPR</v>
          </cell>
          <cell r="J3615" t="str">
            <v/>
          </cell>
          <cell r="K3615" t="str">
            <v>PD</v>
          </cell>
          <cell r="L3615" t="str">
            <v>3015</v>
          </cell>
          <cell r="M3615" t="str">
            <v>V</v>
          </cell>
          <cell r="N3615">
            <v>45666</v>
          </cell>
        </row>
        <row r="3616">
          <cell r="A3616" t="str">
            <v>RM-850-ACC-00-0005</v>
          </cell>
          <cell r="B3616" t="str">
            <v>CINT</v>
          </cell>
          <cell r="C3616" t="str">
            <v/>
          </cell>
          <cell r="D3616" t="str">
            <v>ACCESSORIES 850'SERIES</v>
          </cell>
          <cell r="E3616">
            <v>44838</v>
          </cell>
          <cell r="F3616" t="str">
            <v>ROF</v>
          </cell>
          <cell r="G3616" t="str">
            <v>CI_OTH</v>
          </cell>
          <cell r="H3616" t="str">
            <v>PC</v>
          </cell>
          <cell r="I3616" t="str">
            <v>CPR</v>
          </cell>
          <cell r="J3616" t="str">
            <v/>
          </cell>
          <cell r="K3616" t="str">
            <v>PD</v>
          </cell>
          <cell r="L3616" t="str">
            <v>3015</v>
          </cell>
          <cell r="M3616" t="str">
            <v>V</v>
          </cell>
          <cell r="N3616">
            <v>0</v>
          </cell>
        </row>
        <row r="3617">
          <cell r="A3617" t="str">
            <v>RM-850-ACC-00-0006</v>
          </cell>
          <cell r="B3617" t="str">
            <v>CINT</v>
          </cell>
          <cell r="C3617" t="str">
            <v/>
          </cell>
          <cell r="D3617" t="str">
            <v>ACCESSORIES NCRN</v>
          </cell>
          <cell r="E3617">
            <v>44797</v>
          </cell>
          <cell r="F3617" t="str">
            <v>ROF</v>
          </cell>
          <cell r="G3617" t="str">
            <v>CI_OTH</v>
          </cell>
          <cell r="H3617" t="str">
            <v>PC</v>
          </cell>
          <cell r="I3617" t="str">
            <v>CPR</v>
          </cell>
          <cell r="J3617" t="str">
            <v/>
          </cell>
          <cell r="K3617" t="str">
            <v>PD</v>
          </cell>
          <cell r="L3617" t="str">
            <v>3015</v>
          </cell>
          <cell r="M3617" t="str">
            <v>V</v>
          </cell>
          <cell r="N3617">
            <v>0</v>
          </cell>
        </row>
        <row r="3618">
          <cell r="A3618" t="str">
            <v>RM-850-BES-00-0007</v>
          </cell>
          <cell r="B3618" t="str">
            <v>CINT</v>
          </cell>
          <cell r="C3618" t="str">
            <v/>
          </cell>
          <cell r="D3618" t="str">
            <v>KAWAT STAINLESS BACK COVER NA</v>
          </cell>
          <cell r="E3618">
            <v>44797</v>
          </cell>
          <cell r="F3618" t="str">
            <v>ROF</v>
          </cell>
          <cell r="G3618" t="str">
            <v>CI_BESI</v>
          </cell>
          <cell r="H3618" t="str">
            <v>PC</v>
          </cell>
          <cell r="I3618" t="str">
            <v>CPR</v>
          </cell>
          <cell r="J3618" t="str">
            <v/>
          </cell>
          <cell r="K3618" t="str">
            <v>PD</v>
          </cell>
          <cell r="L3618" t="str">
            <v>3015</v>
          </cell>
          <cell r="M3618" t="str">
            <v>V</v>
          </cell>
          <cell r="N3618">
            <v>1150</v>
          </cell>
        </row>
        <row r="3619">
          <cell r="A3619" t="str">
            <v>RM-850-BES-00-0008</v>
          </cell>
          <cell r="B3619" t="str">
            <v>CINT</v>
          </cell>
          <cell r="C3619" t="str">
            <v/>
          </cell>
          <cell r="D3619" t="str">
            <v>KAWAT STAINLESS SEAT COVER NA</v>
          </cell>
          <cell r="E3619">
            <v>44797</v>
          </cell>
          <cell r="F3619" t="str">
            <v>ROF</v>
          </cell>
          <cell r="G3619" t="str">
            <v>CI_BESI</v>
          </cell>
          <cell r="H3619" t="str">
            <v>PC</v>
          </cell>
          <cell r="I3619" t="str">
            <v>CPR</v>
          </cell>
          <cell r="J3619" t="str">
            <v/>
          </cell>
          <cell r="K3619" t="str">
            <v>PD</v>
          </cell>
          <cell r="L3619" t="str">
            <v>3015</v>
          </cell>
          <cell r="M3619" t="str">
            <v>V</v>
          </cell>
          <cell r="N3619">
            <v>1150</v>
          </cell>
        </row>
        <row r="3620">
          <cell r="A3620" t="str">
            <v>RM-850-BES-00-0009</v>
          </cell>
          <cell r="B3620" t="str">
            <v>CINT</v>
          </cell>
          <cell r="C3620" t="str">
            <v/>
          </cell>
          <cell r="D3620" t="str">
            <v>PIN IN BACK</v>
          </cell>
          <cell r="E3620">
            <v>44799</v>
          </cell>
          <cell r="F3620" t="str">
            <v>ROF</v>
          </cell>
          <cell r="G3620" t="str">
            <v>CI_BESI</v>
          </cell>
          <cell r="H3620" t="str">
            <v>PC</v>
          </cell>
          <cell r="I3620" t="str">
            <v>CPR</v>
          </cell>
          <cell r="J3620" t="str">
            <v/>
          </cell>
          <cell r="K3620" t="str">
            <v>PD</v>
          </cell>
          <cell r="L3620" t="str">
            <v>3015</v>
          </cell>
          <cell r="M3620" t="str">
            <v>V</v>
          </cell>
          <cell r="N3620">
            <v>594</v>
          </cell>
        </row>
        <row r="3621">
          <cell r="A3621" t="str">
            <v>RM-850-BES-00-0010</v>
          </cell>
          <cell r="B3621" t="str">
            <v>CINT</v>
          </cell>
          <cell r="C3621" t="str">
            <v/>
          </cell>
          <cell r="D3621" t="str">
            <v>PIN IN SEAT</v>
          </cell>
          <cell r="E3621">
            <v>44797</v>
          </cell>
          <cell r="F3621" t="str">
            <v>ROF</v>
          </cell>
          <cell r="G3621" t="str">
            <v>CI_BESI</v>
          </cell>
          <cell r="H3621" t="str">
            <v>PC</v>
          </cell>
          <cell r="I3621" t="str">
            <v>CPR</v>
          </cell>
          <cell r="J3621" t="str">
            <v/>
          </cell>
          <cell r="K3621" t="str">
            <v>PD</v>
          </cell>
          <cell r="L3621" t="str">
            <v>3015</v>
          </cell>
          <cell r="M3621" t="str">
            <v>V</v>
          </cell>
          <cell r="N3621">
            <v>1773</v>
          </cell>
        </row>
        <row r="3622">
          <cell r="A3622" t="str">
            <v>RM-850-CAS-00-0011</v>
          </cell>
          <cell r="B3622" t="str">
            <v>CINT</v>
          </cell>
          <cell r="C3622" t="str">
            <v/>
          </cell>
          <cell r="D3622" t="str">
            <v>CASTER 850 TA 50 NYLON+BOLT+RING PLASTIC</v>
          </cell>
          <cell r="E3622">
            <v>45169</v>
          </cell>
          <cell r="F3622" t="str">
            <v>ROF</v>
          </cell>
          <cell r="G3622" t="str">
            <v>CI_RODA</v>
          </cell>
          <cell r="H3622" t="str">
            <v>PC</v>
          </cell>
          <cell r="I3622" t="str">
            <v>CPR</v>
          </cell>
          <cell r="J3622" t="str">
            <v/>
          </cell>
          <cell r="K3622" t="str">
            <v>PD</v>
          </cell>
          <cell r="L3622" t="str">
            <v>3015</v>
          </cell>
          <cell r="M3622" t="str">
            <v>V</v>
          </cell>
          <cell r="N3622">
            <v>3200</v>
          </cell>
        </row>
        <row r="3623">
          <cell r="A3623" t="str">
            <v>RM-850-DUS-00-0012</v>
          </cell>
          <cell r="B3623" t="str">
            <v>CINT</v>
          </cell>
          <cell r="C3623" t="str">
            <v/>
          </cell>
          <cell r="D3623" t="str">
            <v>LAYER NA 460 X 460</v>
          </cell>
          <cell r="E3623">
            <v>44797</v>
          </cell>
          <cell r="F3623" t="str">
            <v>ROF</v>
          </cell>
          <cell r="G3623" t="str">
            <v>CI_DUS</v>
          </cell>
          <cell r="H3623" t="str">
            <v>PC</v>
          </cell>
          <cell r="I3623" t="str">
            <v>CPR</v>
          </cell>
          <cell r="J3623" t="str">
            <v/>
          </cell>
          <cell r="K3623" t="str">
            <v>PD</v>
          </cell>
          <cell r="L3623" t="str">
            <v>3015</v>
          </cell>
          <cell r="M3623" t="str">
            <v>V</v>
          </cell>
          <cell r="N3623">
            <v>1750</v>
          </cell>
        </row>
        <row r="3624">
          <cell r="A3624" t="str">
            <v>RM-850-DUS-00-0013</v>
          </cell>
          <cell r="B3624" t="str">
            <v>CINT</v>
          </cell>
          <cell r="C3624" t="str">
            <v/>
          </cell>
          <cell r="D3624" t="str">
            <v>PACK CASE NAN/NBK/NA/NAC</v>
          </cell>
          <cell r="E3624">
            <v>44797</v>
          </cell>
          <cell r="F3624" t="str">
            <v>ROF</v>
          </cell>
          <cell r="G3624" t="str">
            <v>CI_DUS</v>
          </cell>
          <cell r="H3624" t="str">
            <v>PC</v>
          </cell>
          <cell r="I3624" t="str">
            <v>CPR</v>
          </cell>
          <cell r="J3624" t="str">
            <v/>
          </cell>
          <cell r="K3624" t="str">
            <v>PD</v>
          </cell>
          <cell r="L3624" t="str">
            <v>3015</v>
          </cell>
          <cell r="M3624" t="str">
            <v>V</v>
          </cell>
          <cell r="N3624">
            <v>17800</v>
          </cell>
        </row>
        <row r="3625">
          <cell r="A3625" t="str">
            <v>RM-850-DUS-00-0014</v>
          </cell>
          <cell r="B3625" t="str">
            <v>CINT</v>
          </cell>
          <cell r="C3625" t="str">
            <v/>
          </cell>
          <cell r="D3625" t="str">
            <v>PACK CASE NC 520X520X670</v>
          </cell>
          <cell r="E3625">
            <v>44797</v>
          </cell>
          <cell r="F3625" t="str">
            <v>ROF</v>
          </cell>
          <cell r="G3625" t="str">
            <v>CI_DUS</v>
          </cell>
          <cell r="H3625" t="str">
            <v>PC</v>
          </cell>
          <cell r="I3625" t="str">
            <v>CPR</v>
          </cell>
          <cell r="J3625" t="str">
            <v/>
          </cell>
          <cell r="K3625" t="str">
            <v>PD</v>
          </cell>
          <cell r="L3625" t="str">
            <v>3015</v>
          </cell>
          <cell r="M3625" t="str">
            <v>V</v>
          </cell>
          <cell r="N3625">
            <v>24627</v>
          </cell>
        </row>
        <row r="3626">
          <cell r="A3626" t="str">
            <v>RM-850-DUS-00-0015</v>
          </cell>
          <cell r="B3626" t="str">
            <v>CINT</v>
          </cell>
          <cell r="C3626" t="str">
            <v/>
          </cell>
          <cell r="D3626" t="str">
            <v>SINGLE FACE 35.5 CM</v>
          </cell>
          <cell r="E3626">
            <v>44798</v>
          </cell>
          <cell r="F3626" t="str">
            <v>ROF</v>
          </cell>
          <cell r="G3626" t="str">
            <v>CI_DUS</v>
          </cell>
          <cell r="H3626" t="str">
            <v>KG</v>
          </cell>
          <cell r="I3626" t="str">
            <v>CPR</v>
          </cell>
          <cell r="J3626" t="str">
            <v/>
          </cell>
          <cell r="K3626" t="str">
            <v>PD</v>
          </cell>
          <cell r="L3626" t="str">
            <v>3015</v>
          </cell>
          <cell r="M3626" t="str">
            <v>V</v>
          </cell>
          <cell r="N3626">
            <v>9250</v>
          </cell>
        </row>
        <row r="3627">
          <cell r="A3627" t="str">
            <v>RM-850-FAB-GI-0001</v>
          </cell>
          <cell r="B3627" t="str">
            <v>CINT</v>
          </cell>
          <cell r="C3627" t="str">
            <v/>
          </cell>
          <cell r="D3627" t="str">
            <v>BACK COVER NA L1</v>
          </cell>
          <cell r="E3627">
            <v>44797</v>
          </cell>
          <cell r="F3627" t="str">
            <v>ROF</v>
          </cell>
          <cell r="G3627" t="str">
            <v>CI_KAIN</v>
          </cell>
          <cell r="H3627" t="str">
            <v>PC</v>
          </cell>
          <cell r="I3627" t="str">
            <v>CPR</v>
          </cell>
          <cell r="J3627" t="str">
            <v/>
          </cell>
          <cell r="K3627" t="str">
            <v>PD</v>
          </cell>
          <cell r="L3627" t="str">
            <v>3015</v>
          </cell>
          <cell r="M3627" t="str">
            <v>V</v>
          </cell>
          <cell r="N3627">
            <v>51772</v>
          </cell>
        </row>
        <row r="3628">
          <cell r="A3628" t="str">
            <v>RM-850-FAB-GI-0002</v>
          </cell>
          <cell r="B3628" t="str">
            <v>CINT</v>
          </cell>
          <cell r="C3628" t="str">
            <v/>
          </cell>
          <cell r="D3628" t="str">
            <v>S/B COVER NA ALABAMA 16 B</v>
          </cell>
          <cell r="E3628">
            <v>44797</v>
          </cell>
          <cell r="F3628" t="str">
            <v>ROF</v>
          </cell>
          <cell r="G3628" t="str">
            <v>CI_KAIN</v>
          </cell>
          <cell r="H3628" t="str">
            <v>SET</v>
          </cell>
          <cell r="I3628" t="str">
            <v>CPR</v>
          </cell>
          <cell r="J3628" t="str">
            <v/>
          </cell>
          <cell r="K3628" t="str">
            <v>PD</v>
          </cell>
          <cell r="L3628" t="str">
            <v>3015</v>
          </cell>
          <cell r="M3628" t="str">
            <v>V</v>
          </cell>
          <cell r="N3628">
            <v>51772</v>
          </cell>
        </row>
        <row r="3629">
          <cell r="A3629" t="str">
            <v>RM-850-FAB-GI-0003</v>
          </cell>
          <cell r="B3629" t="str">
            <v>CINT</v>
          </cell>
          <cell r="C3629" t="str">
            <v/>
          </cell>
          <cell r="D3629" t="str">
            <v>S/B COVER NA ALABAMA NO.9</v>
          </cell>
          <cell r="E3629">
            <v>44797</v>
          </cell>
          <cell r="F3629" t="str">
            <v>ROF</v>
          </cell>
          <cell r="G3629" t="str">
            <v>CI_KAIN</v>
          </cell>
          <cell r="H3629" t="str">
            <v>SET</v>
          </cell>
          <cell r="I3629" t="str">
            <v>CPR</v>
          </cell>
          <cell r="J3629" t="str">
            <v/>
          </cell>
          <cell r="K3629" t="str">
            <v>PD</v>
          </cell>
          <cell r="L3629" t="str">
            <v>3015</v>
          </cell>
          <cell r="M3629" t="str">
            <v>V</v>
          </cell>
          <cell r="N3629">
            <v>51772</v>
          </cell>
        </row>
        <row r="3630">
          <cell r="A3630" t="str">
            <v>RM-850-FAB-GI-0004</v>
          </cell>
          <cell r="B3630" t="str">
            <v>CINT</v>
          </cell>
          <cell r="C3630" t="str">
            <v/>
          </cell>
          <cell r="D3630" t="str">
            <v>S/B COVER NA HIJAU L6</v>
          </cell>
          <cell r="E3630">
            <v>44797</v>
          </cell>
          <cell r="F3630" t="str">
            <v>ROF</v>
          </cell>
          <cell r="G3630" t="str">
            <v>CI_KAIN</v>
          </cell>
          <cell r="H3630" t="str">
            <v>SET</v>
          </cell>
          <cell r="I3630" t="str">
            <v>CPR</v>
          </cell>
          <cell r="J3630" t="str">
            <v/>
          </cell>
          <cell r="K3630" t="str">
            <v>PD</v>
          </cell>
          <cell r="L3630" t="str">
            <v>3015</v>
          </cell>
          <cell r="M3630" t="str">
            <v>V</v>
          </cell>
          <cell r="N3630">
            <v>51772</v>
          </cell>
        </row>
        <row r="3631">
          <cell r="A3631" t="str">
            <v>RM-850-FAB-GI-0005</v>
          </cell>
          <cell r="B3631" t="str">
            <v>CINT</v>
          </cell>
          <cell r="C3631" t="str">
            <v/>
          </cell>
          <cell r="D3631" t="str">
            <v>S/B COVER NA HITAM L7</v>
          </cell>
          <cell r="E3631">
            <v>44797</v>
          </cell>
          <cell r="F3631" t="str">
            <v>ROF</v>
          </cell>
          <cell r="G3631" t="str">
            <v>CI_KAIN</v>
          </cell>
          <cell r="H3631" t="str">
            <v>SET</v>
          </cell>
          <cell r="I3631" t="str">
            <v>CPR</v>
          </cell>
          <cell r="J3631" t="str">
            <v/>
          </cell>
          <cell r="K3631" t="str">
            <v>PD</v>
          </cell>
          <cell r="L3631" t="str">
            <v>3015</v>
          </cell>
          <cell r="M3631" t="str">
            <v>V</v>
          </cell>
          <cell r="N3631">
            <v>51772</v>
          </cell>
        </row>
        <row r="3632">
          <cell r="A3632" t="str">
            <v>RM-850-FAB-GI-0006</v>
          </cell>
          <cell r="B3632" t="str">
            <v>CINT</v>
          </cell>
          <cell r="C3632" t="str">
            <v/>
          </cell>
          <cell r="D3632" t="str">
            <v>S/B COVER NA N3</v>
          </cell>
          <cell r="E3632">
            <v>44797</v>
          </cell>
          <cell r="F3632" t="str">
            <v>ROF</v>
          </cell>
          <cell r="G3632" t="str">
            <v>CI_KAIN</v>
          </cell>
          <cell r="H3632" t="str">
            <v>SET</v>
          </cell>
          <cell r="I3632" t="str">
            <v>CPR</v>
          </cell>
          <cell r="J3632" t="str">
            <v/>
          </cell>
          <cell r="K3632" t="str">
            <v>PD</v>
          </cell>
          <cell r="L3632" t="str">
            <v>3015</v>
          </cell>
          <cell r="M3632" t="str">
            <v>V</v>
          </cell>
          <cell r="N3632">
            <v>51772</v>
          </cell>
        </row>
        <row r="3633">
          <cell r="A3633" t="str">
            <v>RM-850-FAB-GI-0007</v>
          </cell>
          <cell r="B3633" t="str">
            <v>CINT</v>
          </cell>
          <cell r="C3633" t="str">
            <v/>
          </cell>
          <cell r="D3633" t="str">
            <v>S/B COVER NA N5</v>
          </cell>
          <cell r="E3633">
            <v>44797</v>
          </cell>
          <cell r="F3633" t="str">
            <v>ROF</v>
          </cell>
          <cell r="G3633" t="str">
            <v>CI_KAIN</v>
          </cell>
          <cell r="H3633" t="str">
            <v>SET</v>
          </cell>
          <cell r="I3633" t="str">
            <v>CPR</v>
          </cell>
          <cell r="J3633" t="str">
            <v/>
          </cell>
          <cell r="K3633" t="str">
            <v>PD</v>
          </cell>
          <cell r="L3633" t="str">
            <v>3015</v>
          </cell>
          <cell r="M3633" t="str">
            <v>V</v>
          </cell>
          <cell r="N3633">
            <v>51772</v>
          </cell>
        </row>
        <row r="3634">
          <cell r="A3634" t="str">
            <v>RM-850-FAB-GI-0008</v>
          </cell>
          <cell r="B3634" t="str">
            <v>CINT</v>
          </cell>
          <cell r="C3634" t="str">
            <v/>
          </cell>
          <cell r="D3634" t="str">
            <v>S/B COVER NA OZON 051</v>
          </cell>
          <cell r="E3634">
            <v>44797</v>
          </cell>
          <cell r="F3634" t="str">
            <v>ROF</v>
          </cell>
          <cell r="G3634" t="str">
            <v>CI_KAIN</v>
          </cell>
          <cell r="H3634" t="str">
            <v>SET</v>
          </cell>
          <cell r="I3634" t="str">
            <v>CPR</v>
          </cell>
          <cell r="J3634" t="str">
            <v/>
          </cell>
          <cell r="K3634" t="str">
            <v>PD</v>
          </cell>
          <cell r="L3634" t="str">
            <v>3015</v>
          </cell>
          <cell r="M3634" t="str">
            <v>V</v>
          </cell>
          <cell r="N3634">
            <v>51772</v>
          </cell>
        </row>
        <row r="3635">
          <cell r="A3635" t="str">
            <v>RM-850-FAB-GI-0009</v>
          </cell>
          <cell r="B3635" t="str">
            <v>CINT</v>
          </cell>
          <cell r="C3635" t="str">
            <v/>
          </cell>
          <cell r="D3635" t="str">
            <v>SEAT/BACK COVER NA ABU L2</v>
          </cell>
          <cell r="E3635">
            <v>44797</v>
          </cell>
          <cell r="F3635" t="str">
            <v>ROF</v>
          </cell>
          <cell r="G3635" t="str">
            <v>CI_KAIN</v>
          </cell>
          <cell r="H3635" t="str">
            <v>SET</v>
          </cell>
          <cell r="I3635" t="str">
            <v>CPR</v>
          </cell>
          <cell r="J3635" t="str">
            <v/>
          </cell>
          <cell r="K3635" t="str">
            <v>PD</v>
          </cell>
          <cell r="L3635" t="str">
            <v>3015</v>
          </cell>
          <cell r="M3635" t="str">
            <v>V</v>
          </cell>
          <cell r="N3635">
            <v>51772</v>
          </cell>
        </row>
        <row r="3636">
          <cell r="A3636" t="str">
            <v>RM-850-FAB-GI-0010</v>
          </cell>
          <cell r="B3636" t="str">
            <v>CINT</v>
          </cell>
          <cell r="C3636" t="str">
            <v/>
          </cell>
          <cell r="D3636" t="str">
            <v>SEAT/BACK COVER NA N4</v>
          </cell>
          <cell r="E3636">
            <v>44797</v>
          </cell>
          <cell r="F3636" t="str">
            <v>ROF</v>
          </cell>
          <cell r="G3636" t="str">
            <v>CI_KAIN</v>
          </cell>
          <cell r="H3636" t="str">
            <v>SET</v>
          </cell>
          <cell r="I3636" t="str">
            <v>CPR</v>
          </cell>
          <cell r="J3636" t="str">
            <v/>
          </cell>
          <cell r="K3636" t="str">
            <v>PD</v>
          </cell>
          <cell r="L3636" t="str">
            <v>3015</v>
          </cell>
          <cell r="M3636" t="str">
            <v>V</v>
          </cell>
          <cell r="N3636">
            <v>51772</v>
          </cell>
        </row>
        <row r="3637">
          <cell r="A3637" t="str">
            <v>RM-850-FAB-GI-0011</v>
          </cell>
          <cell r="B3637" t="str">
            <v>CINT</v>
          </cell>
          <cell r="C3637" t="str">
            <v/>
          </cell>
          <cell r="D3637" t="str">
            <v>BACK COVER NA N4</v>
          </cell>
          <cell r="E3637">
            <v>44797</v>
          </cell>
          <cell r="F3637" t="str">
            <v>ROF</v>
          </cell>
          <cell r="G3637" t="str">
            <v>CI_KAIN</v>
          </cell>
          <cell r="H3637" t="str">
            <v>PC</v>
          </cell>
          <cell r="I3637" t="str">
            <v>CPR</v>
          </cell>
          <cell r="J3637" t="str">
            <v/>
          </cell>
          <cell r="K3637" t="str">
            <v>PD</v>
          </cell>
          <cell r="L3637" t="str">
            <v>3015</v>
          </cell>
          <cell r="M3637" t="str">
            <v>V</v>
          </cell>
          <cell r="N3637">
            <v>8347</v>
          </cell>
        </row>
        <row r="3638">
          <cell r="A3638" t="str">
            <v>RM-850-FAB-GI-0012</v>
          </cell>
          <cell r="B3638" t="str">
            <v>CINT</v>
          </cell>
          <cell r="C3638" t="str">
            <v/>
          </cell>
          <cell r="D3638" t="str">
            <v>SEAT COVER NA CUSTOM</v>
          </cell>
          <cell r="E3638">
            <v>44797</v>
          </cell>
          <cell r="F3638" t="str">
            <v>ROF</v>
          </cell>
          <cell r="G3638" t="str">
            <v>CI_KAIN</v>
          </cell>
          <cell r="H3638" t="str">
            <v>PC</v>
          </cell>
          <cell r="I3638" t="str">
            <v>CPR</v>
          </cell>
          <cell r="J3638" t="str">
            <v/>
          </cell>
          <cell r="K3638" t="str">
            <v>PD</v>
          </cell>
          <cell r="L3638" t="str">
            <v>3015</v>
          </cell>
          <cell r="M3638" t="str">
            <v>V</v>
          </cell>
          <cell r="N3638">
            <v>35909</v>
          </cell>
        </row>
        <row r="3639">
          <cell r="A3639" t="str">
            <v>RM-850-FAB-GI-0013</v>
          </cell>
          <cell r="B3639" t="str">
            <v>CINT</v>
          </cell>
          <cell r="C3639" t="str">
            <v/>
          </cell>
          <cell r="D3639" t="str">
            <v>SEAT COVER NA L1</v>
          </cell>
          <cell r="E3639">
            <v>44797</v>
          </cell>
          <cell r="F3639" t="str">
            <v>ROF</v>
          </cell>
          <cell r="G3639" t="str">
            <v>CI_KAIN</v>
          </cell>
          <cell r="H3639" t="str">
            <v>PC</v>
          </cell>
          <cell r="I3639" t="str">
            <v>CPR</v>
          </cell>
          <cell r="J3639" t="str">
            <v/>
          </cell>
          <cell r="K3639" t="str">
            <v>PD</v>
          </cell>
          <cell r="L3639" t="str">
            <v>3015</v>
          </cell>
          <cell r="M3639" t="str">
            <v>V</v>
          </cell>
          <cell r="N3639">
            <v>35909</v>
          </cell>
        </row>
        <row r="3640">
          <cell r="A3640" t="str">
            <v>RM-850-FAB-GI-0014</v>
          </cell>
          <cell r="B3640" t="str">
            <v>CINT</v>
          </cell>
          <cell r="C3640" t="str">
            <v/>
          </cell>
          <cell r="D3640" t="str">
            <v>SEAT COVER NA O1</v>
          </cell>
          <cell r="E3640">
            <v>44797</v>
          </cell>
          <cell r="F3640" t="str">
            <v>ROF</v>
          </cell>
          <cell r="G3640" t="str">
            <v>CI_KAIN</v>
          </cell>
          <cell r="H3640" t="str">
            <v>PC</v>
          </cell>
          <cell r="I3640" t="str">
            <v>CPR</v>
          </cell>
          <cell r="J3640" t="str">
            <v/>
          </cell>
          <cell r="K3640" t="str">
            <v>PD</v>
          </cell>
          <cell r="L3640" t="str">
            <v>3015</v>
          </cell>
          <cell r="M3640" t="str">
            <v>V</v>
          </cell>
          <cell r="N3640">
            <v>35909</v>
          </cell>
        </row>
        <row r="3641">
          <cell r="A3641" t="str">
            <v>RM-850-FAB-GI-0015</v>
          </cell>
          <cell r="B3641" t="str">
            <v>CINT</v>
          </cell>
          <cell r="C3641" t="str">
            <v/>
          </cell>
          <cell r="D3641" t="str">
            <v>SEAT COVER NA AL 11</v>
          </cell>
          <cell r="E3641">
            <v>44797</v>
          </cell>
          <cell r="F3641" t="str">
            <v>ROF</v>
          </cell>
          <cell r="G3641" t="str">
            <v>CI_KAIN</v>
          </cell>
          <cell r="H3641" t="str">
            <v>PC</v>
          </cell>
          <cell r="I3641" t="str">
            <v>CPR</v>
          </cell>
          <cell r="J3641" t="str">
            <v/>
          </cell>
          <cell r="K3641" t="str">
            <v>PD</v>
          </cell>
          <cell r="L3641" t="str">
            <v>3015</v>
          </cell>
          <cell r="M3641" t="str">
            <v>V</v>
          </cell>
          <cell r="N3641">
            <v>35909</v>
          </cell>
        </row>
        <row r="3642">
          <cell r="A3642" t="str">
            <v>RM-850-FAB-GI-0016</v>
          </cell>
          <cell r="B3642" t="str">
            <v>CINT</v>
          </cell>
          <cell r="C3642" t="str">
            <v/>
          </cell>
          <cell r="D3642" t="str">
            <v>SEAT COVER NA YK 3</v>
          </cell>
          <cell r="E3642">
            <v>44797</v>
          </cell>
          <cell r="F3642" t="str">
            <v>ROF</v>
          </cell>
          <cell r="G3642" t="str">
            <v>CI_KAIN</v>
          </cell>
          <cell r="H3642" t="str">
            <v>PC</v>
          </cell>
          <cell r="I3642" t="str">
            <v>CPR</v>
          </cell>
          <cell r="J3642" t="str">
            <v/>
          </cell>
          <cell r="K3642" t="str">
            <v>PD</v>
          </cell>
          <cell r="L3642" t="str">
            <v>3015</v>
          </cell>
          <cell r="M3642" t="str">
            <v>V</v>
          </cell>
          <cell r="N3642">
            <v>35909</v>
          </cell>
        </row>
        <row r="3643">
          <cell r="A3643" t="str">
            <v>RM-850-FAB-GI-0017</v>
          </cell>
          <cell r="B3643" t="str">
            <v>CINT</v>
          </cell>
          <cell r="C3643" t="str">
            <v/>
          </cell>
          <cell r="D3643" t="str">
            <v>SEAT COVER NA/NBK ASSY</v>
          </cell>
          <cell r="E3643">
            <v>44797</v>
          </cell>
          <cell r="F3643" t="str">
            <v>ROF</v>
          </cell>
          <cell r="G3643" t="str">
            <v>CI_KAIN</v>
          </cell>
          <cell r="H3643" t="str">
            <v>PC</v>
          </cell>
          <cell r="I3643" t="str">
            <v>CPR</v>
          </cell>
          <cell r="J3643" t="str">
            <v/>
          </cell>
          <cell r="K3643" t="str">
            <v>PD</v>
          </cell>
          <cell r="L3643" t="str">
            <v>3015</v>
          </cell>
          <cell r="M3643" t="str">
            <v>V</v>
          </cell>
          <cell r="N3643">
            <v>35909</v>
          </cell>
        </row>
        <row r="3644">
          <cell r="A3644" t="str">
            <v>RM-850-FAB-GI-0018</v>
          </cell>
          <cell r="B3644" t="str">
            <v>CINT</v>
          </cell>
          <cell r="C3644" t="str">
            <v/>
          </cell>
          <cell r="D3644" t="str">
            <v>SEAT COVER NCR</v>
          </cell>
          <cell r="E3644">
            <v>44797</v>
          </cell>
          <cell r="F3644" t="str">
            <v>ROF</v>
          </cell>
          <cell r="G3644" t="str">
            <v>CI_KAIN</v>
          </cell>
          <cell r="H3644" t="str">
            <v>PC</v>
          </cell>
          <cell r="I3644" t="str">
            <v>CPR</v>
          </cell>
          <cell r="J3644" t="str">
            <v/>
          </cell>
          <cell r="K3644" t="str">
            <v>PD</v>
          </cell>
          <cell r="L3644" t="str">
            <v>3015</v>
          </cell>
          <cell r="M3644" t="str">
            <v>V</v>
          </cell>
          <cell r="N3644">
            <v>27563</v>
          </cell>
        </row>
        <row r="3645">
          <cell r="A3645" t="str">
            <v>RM-850-FAB-GI-0019</v>
          </cell>
          <cell r="B3645" t="str">
            <v>CINT</v>
          </cell>
          <cell r="C3645" t="str">
            <v/>
          </cell>
          <cell r="D3645" t="str">
            <v>SEAT COVER NCRN O1</v>
          </cell>
          <cell r="E3645">
            <v>44797</v>
          </cell>
          <cell r="F3645" t="str">
            <v>ROF</v>
          </cell>
          <cell r="G3645" t="str">
            <v>CI_KAIN</v>
          </cell>
          <cell r="H3645" t="str">
            <v>PC</v>
          </cell>
          <cell r="I3645" t="str">
            <v>CPR</v>
          </cell>
          <cell r="J3645" t="str">
            <v/>
          </cell>
          <cell r="K3645" t="str">
            <v>PD</v>
          </cell>
          <cell r="L3645" t="str">
            <v>3015</v>
          </cell>
          <cell r="M3645" t="str">
            <v>V</v>
          </cell>
          <cell r="N3645">
            <v>35909</v>
          </cell>
        </row>
        <row r="3646">
          <cell r="A3646" t="str">
            <v>RM-850-FAB-GI-0020</v>
          </cell>
          <cell r="B3646" t="str">
            <v>CINT</v>
          </cell>
          <cell r="C3646" t="str">
            <v/>
          </cell>
          <cell r="D3646" t="str">
            <v>SEAT COVER NCRN O6</v>
          </cell>
          <cell r="E3646">
            <v>44797</v>
          </cell>
          <cell r="F3646" t="str">
            <v>ROF</v>
          </cell>
          <cell r="G3646" t="str">
            <v>CI_KAIN</v>
          </cell>
          <cell r="H3646" t="str">
            <v>PC</v>
          </cell>
          <cell r="I3646" t="str">
            <v>CPR</v>
          </cell>
          <cell r="J3646" t="str">
            <v/>
          </cell>
          <cell r="K3646" t="str">
            <v>PD</v>
          </cell>
          <cell r="L3646" t="str">
            <v>3015</v>
          </cell>
          <cell r="M3646" t="str">
            <v>V</v>
          </cell>
          <cell r="N3646">
            <v>35909</v>
          </cell>
        </row>
        <row r="3647">
          <cell r="A3647" t="str">
            <v>RM-850-FAB-GI-0021</v>
          </cell>
          <cell r="B3647" t="str">
            <v>CINT</v>
          </cell>
          <cell r="C3647" t="str">
            <v/>
          </cell>
          <cell r="D3647" t="str">
            <v>SEAT COVER NCRN O7</v>
          </cell>
          <cell r="E3647">
            <v>44797</v>
          </cell>
          <cell r="F3647" t="str">
            <v>ROF</v>
          </cell>
          <cell r="G3647" t="str">
            <v>CI_KAIN</v>
          </cell>
          <cell r="H3647" t="str">
            <v>PC</v>
          </cell>
          <cell r="I3647" t="str">
            <v>CPR</v>
          </cell>
          <cell r="J3647" t="str">
            <v/>
          </cell>
          <cell r="K3647" t="str">
            <v>PD</v>
          </cell>
          <cell r="L3647" t="str">
            <v>3015</v>
          </cell>
          <cell r="M3647" t="str">
            <v>V</v>
          </cell>
          <cell r="N3647">
            <v>35909</v>
          </cell>
        </row>
        <row r="3648">
          <cell r="A3648" t="str">
            <v>RM-850-FAB-GI-0022</v>
          </cell>
          <cell r="B3648" t="str">
            <v>CINT</v>
          </cell>
          <cell r="C3648" t="str">
            <v/>
          </cell>
          <cell r="D3648" t="str">
            <v>SEAT COVER NA N4</v>
          </cell>
          <cell r="E3648">
            <v>44797</v>
          </cell>
          <cell r="F3648" t="str">
            <v>ROF</v>
          </cell>
          <cell r="G3648" t="str">
            <v>CI_KAIN</v>
          </cell>
          <cell r="H3648" t="str">
            <v>PC</v>
          </cell>
          <cell r="I3648" t="str">
            <v>CPR</v>
          </cell>
          <cell r="J3648" t="str">
            <v/>
          </cell>
          <cell r="K3648" t="str">
            <v>PD</v>
          </cell>
          <cell r="L3648" t="str">
            <v>3015</v>
          </cell>
          <cell r="M3648" t="str">
            <v>V</v>
          </cell>
          <cell r="N3648">
            <v>16694</v>
          </cell>
        </row>
        <row r="3649">
          <cell r="A3649" t="str">
            <v>RM-850-FAS-00-0001</v>
          </cell>
          <cell r="B3649" t="str">
            <v>CINT</v>
          </cell>
          <cell r="C3649" t="str">
            <v/>
          </cell>
          <cell r="D3649" t="str">
            <v>HEX NUT 1/2 NF X T. 20 X 50 MM. 1008R. M</v>
          </cell>
          <cell r="E3649">
            <v>44797</v>
          </cell>
          <cell r="F3649" t="str">
            <v>ROF</v>
          </cell>
          <cell r="G3649" t="str">
            <v>CI_BOLT</v>
          </cell>
          <cell r="H3649" t="str">
            <v>PC</v>
          </cell>
          <cell r="I3649" t="str">
            <v>CPR</v>
          </cell>
          <cell r="J3649" t="str">
            <v/>
          </cell>
          <cell r="K3649" t="str">
            <v>PD</v>
          </cell>
          <cell r="L3649" t="str">
            <v>3015</v>
          </cell>
          <cell r="M3649" t="str">
            <v>V</v>
          </cell>
          <cell r="N3649">
            <v>265</v>
          </cell>
        </row>
        <row r="3650">
          <cell r="A3650" t="str">
            <v>RM-850-FAS-00-0002</v>
          </cell>
          <cell r="B3650" t="str">
            <v>CINT</v>
          </cell>
          <cell r="C3650" t="str">
            <v/>
          </cell>
          <cell r="D3650" t="str">
            <v>HEX NUT M10 X B17 X H8. 1008R. MFZN2-B (</v>
          </cell>
          <cell r="E3650">
            <v>44797</v>
          </cell>
          <cell r="F3650" t="str">
            <v>ROF</v>
          </cell>
          <cell r="G3650" t="str">
            <v>CI_BOLT</v>
          </cell>
          <cell r="H3650" t="str">
            <v>PC</v>
          </cell>
          <cell r="I3650" t="str">
            <v>CPR</v>
          </cell>
          <cell r="J3650" t="str">
            <v/>
          </cell>
          <cell r="K3650" t="str">
            <v>PD</v>
          </cell>
          <cell r="L3650" t="str">
            <v>3015</v>
          </cell>
          <cell r="M3650" t="str">
            <v>V</v>
          </cell>
          <cell r="N3650">
            <v>265</v>
          </cell>
        </row>
        <row r="3651">
          <cell r="A3651" t="str">
            <v>RM-850-FAS-00-0003</v>
          </cell>
          <cell r="B3651" t="str">
            <v>CINT</v>
          </cell>
          <cell r="C3651" t="str">
            <v/>
          </cell>
          <cell r="D3651" t="str">
            <v>MUR M8</v>
          </cell>
          <cell r="E3651">
            <v>44797</v>
          </cell>
          <cell r="F3651" t="str">
            <v>ROF</v>
          </cell>
          <cell r="G3651" t="str">
            <v>CI_BOLT</v>
          </cell>
          <cell r="H3651" t="str">
            <v>PC</v>
          </cell>
          <cell r="I3651" t="str">
            <v>CPR</v>
          </cell>
          <cell r="J3651" t="str">
            <v/>
          </cell>
          <cell r="K3651" t="str">
            <v>PD</v>
          </cell>
          <cell r="L3651" t="str">
            <v>3015</v>
          </cell>
          <cell r="M3651" t="str">
            <v>V</v>
          </cell>
          <cell r="N3651">
            <v>254</v>
          </cell>
        </row>
        <row r="3652">
          <cell r="A3652" t="str">
            <v>RM-850-FAS-00-0004</v>
          </cell>
          <cell r="B3652" t="str">
            <v>CINT</v>
          </cell>
          <cell r="C3652" t="str">
            <v/>
          </cell>
          <cell r="D3652" t="str">
            <v>MUR TINGKAT M8 /HEX NUT M8 (HANDLE FOR S</v>
          </cell>
          <cell r="E3652">
            <v>44797</v>
          </cell>
          <cell r="F3652" t="str">
            <v>ROF</v>
          </cell>
          <cell r="G3652" t="str">
            <v>CI_BOLT</v>
          </cell>
          <cell r="H3652" t="str">
            <v>PC</v>
          </cell>
          <cell r="I3652" t="str">
            <v>CPR</v>
          </cell>
          <cell r="J3652" t="str">
            <v/>
          </cell>
          <cell r="K3652" t="str">
            <v>PD</v>
          </cell>
          <cell r="L3652" t="str">
            <v>3015</v>
          </cell>
          <cell r="M3652" t="str">
            <v>V</v>
          </cell>
          <cell r="N3652">
            <v>200</v>
          </cell>
        </row>
        <row r="3653">
          <cell r="A3653" t="str">
            <v>RM-850-FAS-00-0005</v>
          </cell>
          <cell r="B3653" t="str">
            <v>CINT</v>
          </cell>
          <cell r="C3653" t="str">
            <v/>
          </cell>
          <cell r="D3653" t="str">
            <v>NUT M10 X P1.25 X B17X H8. 1008R. MFZN2-</v>
          </cell>
          <cell r="E3653">
            <v>44797</v>
          </cell>
          <cell r="F3653" t="str">
            <v>ROF</v>
          </cell>
          <cell r="G3653" t="str">
            <v>CI_BOLT</v>
          </cell>
          <cell r="H3653" t="str">
            <v>PC</v>
          </cell>
          <cell r="I3653" t="str">
            <v>CPR</v>
          </cell>
          <cell r="J3653" t="str">
            <v/>
          </cell>
          <cell r="K3653" t="str">
            <v>PD</v>
          </cell>
          <cell r="L3653" t="str">
            <v>3015</v>
          </cell>
          <cell r="M3653" t="str">
            <v>V</v>
          </cell>
          <cell r="N3653">
            <v>400</v>
          </cell>
        </row>
        <row r="3654">
          <cell r="A3654" t="str">
            <v>RM-850-FAS-00-0006</v>
          </cell>
          <cell r="B3654" t="str">
            <v>CINT</v>
          </cell>
          <cell r="C3654" t="str">
            <v/>
          </cell>
          <cell r="D3654" t="str">
            <v>WS-A-JMO-0 #8 X 1.25 INCHI. 1008A. MFZN2</v>
          </cell>
          <cell r="E3654">
            <v>44797</v>
          </cell>
          <cell r="F3654" t="str">
            <v>ROF</v>
          </cell>
          <cell r="G3654" t="str">
            <v>CI_BOLT</v>
          </cell>
          <cell r="H3654" t="str">
            <v>PC</v>
          </cell>
          <cell r="I3654" t="str">
            <v>CPR</v>
          </cell>
          <cell r="J3654" t="str">
            <v/>
          </cell>
          <cell r="K3654" t="str">
            <v>PD</v>
          </cell>
          <cell r="L3654" t="str">
            <v>3015</v>
          </cell>
          <cell r="M3654" t="str">
            <v>V</v>
          </cell>
          <cell r="N3654">
            <v>45</v>
          </cell>
        </row>
        <row r="3655">
          <cell r="A3655" t="str">
            <v>RM-850-FAS-00-0007</v>
          </cell>
          <cell r="B3655" t="str">
            <v>CINT</v>
          </cell>
          <cell r="C3655" t="str">
            <v/>
          </cell>
          <cell r="D3655" t="str">
            <v>BOLT CB ONLY M8 X 65MM</v>
          </cell>
          <cell r="E3655">
            <v>44797</v>
          </cell>
          <cell r="F3655" t="str">
            <v>ROF</v>
          </cell>
          <cell r="G3655" t="str">
            <v>CI_BOLT</v>
          </cell>
          <cell r="H3655" t="str">
            <v>PC</v>
          </cell>
          <cell r="I3655" t="str">
            <v>CPR</v>
          </cell>
          <cell r="J3655" t="str">
            <v/>
          </cell>
          <cell r="K3655" t="str">
            <v>PD</v>
          </cell>
          <cell r="L3655" t="str">
            <v>3015</v>
          </cell>
          <cell r="M3655" t="str">
            <v>V</v>
          </cell>
          <cell r="N3655">
            <v>878</v>
          </cell>
        </row>
        <row r="3656">
          <cell r="A3656" t="str">
            <v>RM-850-FAS-00-0008</v>
          </cell>
          <cell r="B3656" t="str">
            <v>CINT</v>
          </cell>
          <cell r="C3656" t="str">
            <v/>
          </cell>
          <cell r="D3656" t="str">
            <v>BOLT CLAMP HOSE ITH M6 X 40MM</v>
          </cell>
          <cell r="E3656">
            <v>44797</v>
          </cell>
          <cell r="F3656" t="str">
            <v>ROF</v>
          </cell>
          <cell r="G3656" t="str">
            <v>CI_BOLT</v>
          </cell>
          <cell r="H3656" t="str">
            <v>PC</v>
          </cell>
          <cell r="I3656" t="str">
            <v>CPR</v>
          </cell>
          <cell r="J3656" t="str">
            <v/>
          </cell>
          <cell r="K3656" t="str">
            <v>PD</v>
          </cell>
          <cell r="L3656" t="str">
            <v>3015</v>
          </cell>
          <cell r="M3656" t="str">
            <v>V</v>
          </cell>
          <cell r="N3656">
            <v>780</v>
          </cell>
        </row>
        <row r="3657">
          <cell r="A3657" t="str">
            <v>RM-850-FAS-00-0009</v>
          </cell>
          <cell r="B3657" t="str">
            <v>CINT</v>
          </cell>
          <cell r="C3657" t="str">
            <v/>
          </cell>
          <cell r="D3657" t="str">
            <v>BOLT MS JMF M10 x 40 MM</v>
          </cell>
          <cell r="E3657">
            <v>44797</v>
          </cell>
          <cell r="F3657" t="str">
            <v>ROF</v>
          </cell>
          <cell r="G3657" t="str">
            <v>CI_BOLT</v>
          </cell>
          <cell r="H3657" t="str">
            <v>PC</v>
          </cell>
          <cell r="I3657" t="str">
            <v>CPR</v>
          </cell>
          <cell r="J3657" t="str">
            <v/>
          </cell>
          <cell r="K3657" t="str">
            <v>PD</v>
          </cell>
          <cell r="L3657" t="str">
            <v>3015</v>
          </cell>
          <cell r="M3657" t="str">
            <v>V</v>
          </cell>
          <cell r="N3657">
            <v>512</v>
          </cell>
        </row>
        <row r="3658">
          <cell r="A3658" t="str">
            <v>RM-850-FAS-00-0010</v>
          </cell>
          <cell r="B3658" t="str">
            <v>CINT</v>
          </cell>
          <cell r="C3658" t="str">
            <v/>
          </cell>
          <cell r="D3658" t="str">
            <v>BUBUT PIN CASTER NA</v>
          </cell>
          <cell r="E3658">
            <v>44797</v>
          </cell>
          <cell r="F3658" t="str">
            <v>ROF</v>
          </cell>
          <cell r="G3658" t="str">
            <v>CI_BOLT</v>
          </cell>
          <cell r="H3658" t="str">
            <v>PC</v>
          </cell>
          <cell r="I3658" t="str">
            <v>CPR</v>
          </cell>
          <cell r="J3658" t="str">
            <v/>
          </cell>
          <cell r="K3658" t="str">
            <v>PD</v>
          </cell>
          <cell r="L3658" t="str">
            <v>3015</v>
          </cell>
          <cell r="M3658" t="str">
            <v>V</v>
          </cell>
          <cell r="N3658">
            <v>2600</v>
          </cell>
        </row>
        <row r="3659">
          <cell r="A3659" t="str">
            <v>RM-850-FAS-00-0011</v>
          </cell>
          <cell r="B3659" t="str">
            <v>CINT</v>
          </cell>
          <cell r="C3659" t="str">
            <v/>
          </cell>
          <cell r="D3659" t="str">
            <v>CB M8 X 65. 1010R. MFZN2-B (WHITE)</v>
          </cell>
          <cell r="E3659">
            <v>44797</v>
          </cell>
          <cell r="F3659" t="str">
            <v>ROF</v>
          </cell>
          <cell r="G3659" t="str">
            <v>CI_BOLT</v>
          </cell>
          <cell r="H3659" t="str">
            <v>PC</v>
          </cell>
          <cell r="I3659" t="str">
            <v>CPR</v>
          </cell>
          <cell r="J3659" t="str">
            <v/>
          </cell>
          <cell r="K3659" t="str">
            <v>PD</v>
          </cell>
          <cell r="L3659" t="str">
            <v>3015</v>
          </cell>
          <cell r="M3659" t="str">
            <v>V</v>
          </cell>
          <cell r="N3659">
            <v>180</v>
          </cell>
        </row>
        <row r="3660">
          <cell r="A3660" t="str">
            <v>RM-850-FAS-00-0012</v>
          </cell>
          <cell r="B3660" t="str">
            <v>CINT</v>
          </cell>
          <cell r="C3660" t="str">
            <v/>
          </cell>
          <cell r="D3660" t="str">
            <v>CUP WASHER [NBK]</v>
          </cell>
          <cell r="E3660">
            <v>44797</v>
          </cell>
          <cell r="F3660" t="str">
            <v>ROF</v>
          </cell>
          <cell r="G3660" t="str">
            <v>CI_BOLT</v>
          </cell>
          <cell r="H3660" t="str">
            <v>PC</v>
          </cell>
          <cell r="I3660" t="str">
            <v>CPR</v>
          </cell>
          <cell r="J3660" t="str">
            <v/>
          </cell>
          <cell r="K3660" t="str">
            <v>PD</v>
          </cell>
          <cell r="L3660" t="str">
            <v>3015</v>
          </cell>
          <cell r="M3660" t="str">
            <v>V</v>
          </cell>
          <cell r="N3660">
            <v>654</v>
          </cell>
        </row>
        <row r="3661">
          <cell r="A3661" t="str">
            <v>RM-850-FAS-00-0013</v>
          </cell>
          <cell r="B3661" t="str">
            <v>CINT</v>
          </cell>
          <cell r="C3661" t="str">
            <v/>
          </cell>
          <cell r="D3661" t="str">
            <v>MUR 1/2 "X B19 X H10</v>
          </cell>
          <cell r="E3661">
            <v>44797</v>
          </cell>
          <cell r="F3661" t="str">
            <v>ROF</v>
          </cell>
          <cell r="G3661" t="str">
            <v>CI_BOLT</v>
          </cell>
          <cell r="H3661" t="str">
            <v>PC</v>
          </cell>
          <cell r="I3661" t="str">
            <v>CPR</v>
          </cell>
          <cell r="J3661" t="str">
            <v/>
          </cell>
          <cell r="K3661" t="str">
            <v>PD</v>
          </cell>
          <cell r="L3661" t="str">
            <v>3015</v>
          </cell>
          <cell r="M3661" t="str">
            <v>V</v>
          </cell>
          <cell r="N3661">
            <v>361</v>
          </cell>
        </row>
        <row r="3662">
          <cell r="A3662" t="str">
            <v>RM-850-FAS-00-0014</v>
          </cell>
          <cell r="B3662" t="str">
            <v>CINT</v>
          </cell>
          <cell r="C3662" t="str">
            <v/>
          </cell>
          <cell r="D3662" t="str">
            <v>MUR PLAIN M10XP1.25XB17 (4T)</v>
          </cell>
          <cell r="E3662">
            <v>44797</v>
          </cell>
          <cell r="F3662" t="str">
            <v>ROF</v>
          </cell>
          <cell r="G3662" t="str">
            <v>CI_BOLT</v>
          </cell>
          <cell r="H3662" t="str">
            <v>PC</v>
          </cell>
          <cell r="I3662" t="str">
            <v>CPR</v>
          </cell>
          <cell r="J3662" t="str">
            <v/>
          </cell>
          <cell r="K3662" t="str">
            <v>PD</v>
          </cell>
          <cell r="L3662" t="str">
            <v>3015</v>
          </cell>
          <cell r="M3662" t="str">
            <v>V</v>
          </cell>
          <cell r="N3662">
            <v>197</v>
          </cell>
        </row>
        <row r="3663">
          <cell r="A3663" t="str">
            <v>RM-850-FAS-00-0015</v>
          </cell>
          <cell r="B3663" t="str">
            <v>CINT</v>
          </cell>
          <cell r="C3663" t="str">
            <v/>
          </cell>
          <cell r="D3663" t="str">
            <v>MUR TINGKAT M8 X P1.25 XB1XH8.5</v>
          </cell>
          <cell r="E3663">
            <v>44797</v>
          </cell>
          <cell r="F3663" t="str">
            <v>ROF</v>
          </cell>
          <cell r="G3663" t="str">
            <v>CI_BOLT</v>
          </cell>
          <cell r="H3663" t="str">
            <v>PC</v>
          </cell>
          <cell r="I3663" t="str">
            <v>CPR</v>
          </cell>
          <cell r="J3663" t="str">
            <v/>
          </cell>
          <cell r="K3663" t="str">
            <v>PD</v>
          </cell>
          <cell r="L3663" t="str">
            <v>3015</v>
          </cell>
          <cell r="M3663" t="str">
            <v>V</v>
          </cell>
          <cell r="N3663">
            <v>100</v>
          </cell>
        </row>
        <row r="3664">
          <cell r="A3664" t="str">
            <v>RM-850-FAS-00-0016</v>
          </cell>
          <cell r="B3664" t="str">
            <v>CINT</v>
          </cell>
          <cell r="C3664" t="str">
            <v/>
          </cell>
          <cell r="D3664" t="str">
            <v>MUR TINGKAT M8XP1.25XB12XH8.5</v>
          </cell>
          <cell r="E3664">
            <v>44797</v>
          </cell>
          <cell r="F3664" t="str">
            <v>ROF</v>
          </cell>
          <cell r="G3664" t="str">
            <v>CI_BOLT</v>
          </cell>
          <cell r="H3664" t="str">
            <v>PC</v>
          </cell>
          <cell r="I3664" t="str">
            <v>CPR</v>
          </cell>
          <cell r="J3664" t="str">
            <v/>
          </cell>
          <cell r="K3664" t="str">
            <v>PD</v>
          </cell>
          <cell r="L3664" t="str">
            <v>3015</v>
          </cell>
          <cell r="M3664" t="str">
            <v>V</v>
          </cell>
          <cell r="N3664">
            <v>206</v>
          </cell>
        </row>
        <row r="3665">
          <cell r="A3665" t="str">
            <v>RM-850-FAS-00-0017</v>
          </cell>
          <cell r="B3665" t="str">
            <v>CINT</v>
          </cell>
          <cell r="C3665" t="str">
            <v/>
          </cell>
          <cell r="D3665" t="str">
            <v>PIN CASTER 850 SERIES</v>
          </cell>
          <cell r="E3665">
            <v>44797</v>
          </cell>
          <cell r="F3665" t="str">
            <v>ROF</v>
          </cell>
          <cell r="G3665" t="str">
            <v>CI_BOLT</v>
          </cell>
          <cell r="H3665" t="str">
            <v>PC</v>
          </cell>
          <cell r="I3665" t="str">
            <v>CPR</v>
          </cell>
          <cell r="J3665" t="str">
            <v/>
          </cell>
          <cell r="K3665" t="str">
            <v>PD</v>
          </cell>
          <cell r="L3665" t="str">
            <v>3015</v>
          </cell>
          <cell r="M3665" t="str">
            <v>V</v>
          </cell>
          <cell r="N3665">
            <v>4232</v>
          </cell>
        </row>
        <row r="3666">
          <cell r="A3666" t="str">
            <v>RM-850-FAS-00-0018</v>
          </cell>
          <cell r="B3666" t="str">
            <v>CINT</v>
          </cell>
          <cell r="C3666" t="str">
            <v/>
          </cell>
          <cell r="D3666" t="str">
            <v>PLAIN WASHER ├ÿ 8.2 X ├ÿ 18 X H1.2 ; PL.</v>
          </cell>
          <cell r="E3666">
            <v>44797</v>
          </cell>
          <cell r="F3666" t="str">
            <v>ROF</v>
          </cell>
          <cell r="G3666" t="str">
            <v>CI_BOLT</v>
          </cell>
          <cell r="H3666" t="str">
            <v>PC</v>
          </cell>
          <cell r="I3666" t="str">
            <v>CPR</v>
          </cell>
          <cell r="J3666" t="str">
            <v/>
          </cell>
          <cell r="K3666" t="str">
            <v>PD</v>
          </cell>
          <cell r="L3666" t="str">
            <v>3015</v>
          </cell>
          <cell r="M3666" t="str">
            <v>V</v>
          </cell>
          <cell r="N3666">
            <v>60</v>
          </cell>
        </row>
        <row r="3667">
          <cell r="A3667" t="str">
            <v>RM-850-FAS-00-0019</v>
          </cell>
          <cell r="B3667" t="str">
            <v>CINT</v>
          </cell>
          <cell r="C3667" t="str">
            <v/>
          </cell>
          <cell r="D3667" t="str">
            <v>RING PER M12/A HITAM</v>
          </cell>
          <cell r="E3667">
            <v>44797</v>
          </cell>
          <cell r="F3667" t="str">
            <v>ROF</v>
          </cell>
          <cell r="G3667" t="str">
            <v>CI_BOLT</v>
          </cell>
          <cell r="H3667" t="str">
            <v>PC</v>
          </cell>
          <cell r="I3667" t="str">
            <v>CPR</v>
          </cell>
          <cell r="J3667" t="str">
            <v/>
          </cell>
          <cell r="K3667" t="str">
            <v>PD</v>
          </cell>
          <cell r="L3667" t="str">
            <v>3015</v>
          </cell>
          <cell r="M3667" t="str">
            <v>V</v>
          </cell>
          <cell r="N3667">
            <v>200</v>
          </cell>
        </row>
        <row r="3668">
          <cell r="A3668" t="str">
            <v>RM-850-FAS-00-0020</v>
          </cell>
          <cell r="B3668" t="str">
            <v>CINT</v>
          </cell>
          <cell r="C3668" t="str">
            <v/>
          </cell>
          <cell r="D3668" t="str">
            <v>RING PLATE 2MM LUAR-22. DLM-13</v>
          </cell>
          <cell r="E3668">
            <v>44797</v>
          </cell>
          <cell r="F3668" t="str">
            <v>ROF</v>
          </cell>
          <cell r="G3668" t="str">
            <v>CI_BOLT</v>
          </cell>
          <cell r="H3668" t="str">
            <v>PC</v>
          </cell>
          <cell r="I3668" t="str">
            <v>CPR</v>
          </cell>
          <cell r="J3668" t="str">
            <v/>
          </cell>
          <cell r="K3668" t="str">
            <v>PD</v>
          </cell>
          <cell r="L3668" t="str">
            <v>3015</v>
          </cell>
          <cell r="M3668" t="str">
            <v>V</v>
          </cell>
          <cell r="N3668">
            <v>190</v>
          </cell>
        </row>
        <row r="3669">
          <cell r="A3669" t="str">
            <v>RM-850-FAS-00-0021</v>
          </cell>
          <cell r="B3669" t="str">
            <v>CINT</v>
          </cell>
          <cell r="C3669" t="str">
            <v/>
          </cell>
          <cell r="D3669" t="str">
            <v>SCREW BOLT 8 X 5/8 NAN</v>
          </cell>
          <cell r="E3669">
            <v>44838</v>
          </cell>
          <cell r="F3669" t="str">
            <v>ROF</v>
          </cell>
          <cell r="G3669" t="str">
            <v>CI_BOLT</v>
          </cell>
          <cell r="H3669" t="str">
            <v>PC</v>
          </cell>
          <cell r="I3669" t="str">
            <v>CPR</v>
          </cell>
          <cell r="J3669" t="str">
            <v/>
          </cell>
          <cell r="K3669" t="str">
            <v>PD</v>
          </cell>
          <cell r="L3669" t="str">
            <v>3015</v>
          </cell>
          <cell r="M3669" t="str">
            <v>V</v>
          </cell>
          <cell r="N3669">
            <v>71</v>
          </cell>
        </row>
        <row r="3670">
          <cell r="A3670" t="str">
            <v>RM-850-FAS-00-0022</v>
          </cell>
          <cell r="B3670" t="str">
            <v>CINT</v>
          </cell>
          <cell r="C3670" t="str">
            <v/>
          </cell>
          <cell r="D3670" t="str">
            <v>SCREW WS-A JMO-O # 8X1 1/4"</v>
          </cell>
          <cell r="E3670">
            <v>44804</v>
          </cell>
          <cell r="F3670" t="str">
            <v>ROF</v>
          </cell>
          <cell r="G3670" t="str">
            <v>CI_BOLT</v>
          </cell>
          <cell r="H3670" t="str">
            <v>PC</v>
          </cell>
          <cell r="I3670" t="str">
            <v>CPR</v>
          </cell>
          <cell r="J3670" t="str">
            <v/>
          </cell>
          <cell r="K3670" t="str">
            <v>PD</v>
          </cell>
          <cell r="L3670" t="str">
            <v>3015</v>
          </cell>
          <cell r="M3670" t="str">
            <v>V</v>
          </cell>
          <cell r="N3670">
            <v>82</v>
          </cell>
        </row>
        <row r="3671">
          <cell r="A3671" t="str">
            <v>RM-850-FAS-00-0023</v>
          </cell>
          <cell r="B3671" t="str">
            <v>CINT</v>
          </cell>
          <cell r="C3671" t="str">
            <v/>
          </cell>
          <cell r="D3671" t="str">
            <v>SNAP PIN DIA 10</v>
          </cell>
          <cell r="E3671">
            <v>45232</v>
          </cell>
          <cell r="F3671" t="str">
            <v>ROF</v>
          </cell>
          <cell r="G3671" t="str">
            <v>CI_BOLT</v>
          </cell>
          <cell r="H3671" t="str">
            <v>PC</v>
          </cell>
          <cell r="I3671" t="str">
            <v>CPR</v>
          </cell>
          <cell r="J3671" t="str">
            <v/>
          </cell>
          <cell r="K3671" t="str">
            <v>PD</v>
          </cell>
          <cell r="L3671" t="str">
            <v>3015</v>
          </cell>
          <cell r="M3671" t="str">
            <v>V</v>
          </cell>
          <cell r="N3671">
            <v>1450</v>
          </cell>
        </row>
        <row r="3672">
          <cell r="A3672" t="str">
            <v>RM-850-FAS-00-0024</v>
          </cell>
          <cell r="B3672" t="str">
            <v>CINT</v>
          </cell>
          <cell r="C3672" t="str">
            <v/>
          </cell>
          <cell r="D3672" t="str">
            <v>SPRING COTTER (NA)</v>
          </cell>
          <cell r="E3672">
            <v>44797</v>
          </cell>
          <cell r="F3672" t="str">
            <v>ROF</v>
          </cell>
          <cell r="G3672" t="str">
            <v>CI_BOLT</v>
          </cell>
          <cell r="H3672" t="str">
            <v>PC</v>
          </cell>
          <cell r="I3672" t="str">
            <v>CPR</v>
          </cell>
          <cell r="J3672" t="str">
            <v/>
          </cell>
          <cell r="K3672" t="str">
            <v>PD</v>
          </cell>
          <cell r="L3672" t="str">
            <v>3015</v>
          </cell>
          <cell r="M3672" t="str">
            <v>V</v>
          </cell>
          <cell r="N3672">
            <v>327</v>
          </cell>
        </row>
        <row r="3673">
          <cell r="A3673" t="str">
            <v>RM-850-FAS-00-0025</v>
          </cell>
          <cell r="B3673" t="str">
            <v>CINT</v>
          </cell>
          <cell r="C3673" t="str">
            <v/>
          </cell>
          <cell r="D3673" t="str">
            <v>SPRING COTTER [NA] WIRE ├ÿ 1.0</v>
          </cell>
          <cell r="E3673">
            <v>44797</v>
          </cell>
          <cell r="F3673" t="str">
            <v>ROF</v>
          </cell>
          <cell r="G3673" t="str">
            <v>CI_BOLT</v>
          </cell>
          <cell r="H3673" t="str">
            <v>PC</v>
          </cell>
          <cell r="I3673" t="str">
            <v>CPR</v>
          </cell>
          <cell r="J3673" t="str">
            <v/>
          </cell>
          <cell r="K3673" t="str">
            <v>PD</v>
          </cell>
          <cell r="L3673" t="str">
            <v>3015</v>
          </cell>
          <cell r="M3673" t="str">
            <v>V</v>
          </cell>
          <cell r="N3673">
            <v>96</v>
          </cell>
        </row>
        <row r="3674">
          <cell r="A3674" t="str">
            <v>RM-850-FAS-00-0026</v>
          </cell>
          <cell r="B3674" t="str">
            <v>CINT</v>
          </cell>
          <cell r="C3674" t="str">
            <v/>
          </cell>
          <cell r="D3674" t="str">
            <v>SPRING IN CENTER BOX ├ÿ 28 X ├ÿ 40 X H46</v>
          </cell>
          <cell r="E3674">
            <v>44797</v>
          </cell>
          <cell r="F3674" t="str">
            <v>ROF</v>
          </cell>
          <cell r="G3674" t="str">
            <v>CI_BOLT</v>
          </cell>
          <cell r="H3674" t="str">
            <v>PC</v>
          </cell>
          <cell r="I3674" t="str">
            <v>CPR</v>
          </cell>
          <cell r="J3674" t="str">
            <v/>
          </cell>
          <cell r="K3674" t="str">
            <v>PD</v>
          </cell>
          <cell r="L3674" t="str">
            <v>3015</v>
          </cell>
          <cell r="M3674" t="str">
            <v>V</v>
          </cell>
          <cell r="N3674">
            <v>98</v>
          </cell>
        </row>
        <row r="3675">
          <cell r="A3675" t="str">
            <v>RM-850-FAS-00-0027</v>
          </cell>
          <cell r="B3675" t="str">
            <v>CINT</v>
          </cell>
          <cell r="C3675" t="str">
            <v/>
          </cell>
          <cell r="D3675" t="str">
            <v>SPRING NA</v>
          </cell>
          <cell r="E3675">
            <v>44797</v>
          </cell>
          <cell r="F3675" t="str">
            <v>ROF</v>
          </cell>
          <cell r="G3675" t="str">
            <v>CI_BOLT</v>
          </cell>
          <cell r="H3675" t="str">
            <v>PC</v>
          </cell>
          <cell r="I3675" t="str">
            <v>CPR</v>
          </cell>
          <cell r="J3675" t="str">
            <v/>
          </cell>
          <cell r="K3675" t="str">
            <v>PD</v>
          </cell>
          <cell r="L3675" t="str">
            <v>3015</v>
          </cell>
          <cell r="M3675" t="str">
            <v>V</v>
          </cell>
          <cell r="N3675">
            <v>800</v>
          </cell>
        </row>
        <row r="3676">
          <cell r="A3676" t="str">
            <v>RM-850-FAS-00-0028</v>
          </cell>
          <cell r="B3676" t="str">
            <v>CINT</v>
          </cell>
          <cell r="C3676" t="str">
            <v/>
          </cell>
          <cell r="D3676" t="str">
            <v>SPRING WASHER ├ÿ 13 X ├ÿ 21.5 X H5 T.2.4</v>
          </cell>
          <cell r="E3676">
            <v>44797</v>
          </cell>
          <cell r="F3676" t="str">
            <v>ROF</v>
          </cell>
          <cell r="G3676" t="str">
            <v>CI_BOLT</v>
          </cell>
          <cell r="H3676" t="str">
            <v>PC</v>
          </cell>
          <cell r="I3676" t="str">
            <v>CPR</v>
          </cell>
          <cell r="J3676" t="str">
            <v/>
          </cell>
          <cell r="K3676" t="str">
            <v>PD</v>
          </cell>
          <cell r="L3676" t="str">
            <v>3015</v>
          </cell>
          <cell r="M3676" t="str">
            <v>V</v>
          </cell>
          <cell r="N3676">
            <v>84</v>
          </cell>
        </row>
        <row r="3677">
          <cell r="A3677" t="str">
            <v>RM-850-FAS-00-0029</v>
          </cell>
          <cell r="B3677" t="str">
            <v>CINT</v>
          </cell>
          <cell r="C3677" t="str">
            <v/>
          </cell>
          <cell r="D3677" t="str">
            <v>WASHER FOR SPRING</v>
          </cell>
          <cell r="E3677">
            <v>44797</v>
          </cell>
          <cell r="F3677" t="str">
            <v>ROF</v>
          </cell>
          <cell r="G3677" t="str">
            <v>CI_BOLT</v>
          </cell>
          <cell r="H3677" t="str">
            <v>PC</v>
          </cell>
          <cell r="I3677" t="str">
            <v>CPR</v>
          </cell>
          <cell r="J3677" t="str">
            <v/>
          </cell>
          <cell r="K3677" t="str">
            <v>PD</v>
          </cell>
          <cell r="L3677" t="str">
            <v>3015</v>
          </cell>
          <cell r="M3677" t="str">
            <v>V</v>
          </cell>
          <cell r="N3677">
            <v>280</v>
          </cell>
        </row>
        <row r="3678">
          <cell r="A3678" t="str">
            <v>RM-850-FAS-00-0030</v>
          </cell>
          <cell r="B3678" t="str">
            <v>CINT</v>
          </cell>
          <cell r="C3678" t="str">
            <v/>
          </cell>
          <cell r="D3678" t="str">
            <v>MUR CENTER PIPE M.10X40</v>
          </cell>
          <cell r="E3678">
            <v>44797</v>
          </cell>
          <cell r="F3678" t="str">
            <v>ROF</v>
          </cell>
          <cell r="G3678" t="str">
            <v>CI_BOLT</v>
          </cell>
          <cell r="H3678" t="str">
            <v>PC</v>
          </cell>
          <cell r="I3678" t="str">
            <v>CPR</v>
          </cell>
          <cell r="J3678" t="str">
            <v/>
          </cell>
          <cell r="K3678" t="str">
            <v>PD</v>
          </cell>
          <cell r="L3678" t="str">
            <v>3015</v>
          </cell>
          <cell r="M3678" t="str">
            <v>V</v>
          </cell>
          <cell r="N3678">
            <v>385</v>
          </cell>
        </row>
        <row r="3679">
          <cell r="A3679" t="str">
            <v>RM-850-FAS-00-0031</v>
          </cell>
          <cell r="B3679" t="str">
            <v>CINT</v>
          </cell>
          <cell r="C3679" t="str">
            <v/>
          </cell>
          <cell r="D3679" t="str">
            <v>WELD NUT NBK</v>
          </cell>
          <cell r="E3679">
            <v>44797</v>
          </cell>
          <cell r="F3679" t="str">
            <v>ROF</v>
          </cell>
          <cell r="G3679" t="str">
            <v>CI_BOLT</v>
          </cell>
          <cell r="H3679" t="str">
            <v>PC</v>
          </cell>
          <cell r="I3679" t="str">
            <v>CPR</v>
          </cell>
          <cell r="J3679" t="str">
            <v/>
          </cell>
          <cell r="K3679" t="str">
            <v>PD</v>
          </cell>
          <cell r="L3679" t="str">
            <v>3015</v>
          </cell>
          <cell r="M3679" t="str">
            <v>V</v>
          </cell>
          <cell r="N3679">
            <v>118</v>
          </cell>
        </row>
        <row r="3680">
          <cell r="A3680" t="str">
            <v>RM-850-FOM-00-0001</v>
          </cell>
          <cell r="B3680" t="str">
            <v>CINT</v>
          </cell>
          <cell r="C3680" t="str">
            <v/>
          </cell>
          <cell r="D3680" t="str">
            <v>SEAT FOAM NA</v>
          </cell>
          <cell r="E3680">
            <v>44797</v>
          </cell>
          <cell r="F3680" t="str">
            <v>ROF</v>
          </cell>
          <cell r="G3680" t="str">
            <v>CI_BUSA</v>
          </cell>
          <cell r="H3680" t="str">
            <v>PC</v>
          </cell>
          <cell r="I3680" t="str">
            <v>CPR</v>
          </cell>
          <cell r="J3680" t="str">
            <v/>
          </cell>
          <cell r="K3680" t="str">
            <v>PD</v>
          </cell>
          <cell r="L3680" t="str">
            <v>3015</v>
          </cell>
          <cell r="M3680" t="str">
            <v>V</v>
          </cell>
          <cell r="N3680">
            <v>11450</v>
          </cell>
        </row>
        <row r="3681">
          <cell r="A3681" t="str">
            <v>RM-850-FOM-00-0031</v>
          </cell>
          <cell r="B3681" t="str">
            <v>CINT</v>
          </cell>
          <cell r="C3681" t="str">
            <v/>
          </cell>
          <cell r="D3681" t="str">
            <v>ARM U FOAM NBK</v>
          </cell>
          <cell r="E3681">
            <v>44797</v>
          </cell>
          <cell r="F3681" t="str">
            <v>ROF</v>
          </cell>
          <cell r="G3681" t="str">
            <v>CI_BUSA</v>
          </cell>
          <cell r="H3681" t="str">
            <v>PC</v>
          </cell>
          <cell r="I3681" t="str">
            <v>CPR</v>
          </cell>
          <cell r="J3681" t="str">
            <v/>
          </cell>
          <cell r="K3681" t="str">
            <v>PD</v>
          </cell>
          <cell r="L3681" t="str">
            <v>3015</v>
          </cell>
          <cell r="M3681" t="str">
            <v>V</v>
          </cell>
          <cell r="N3681">
            <v>595</v>
          </cell>
        </row>
        <row r="3682">
          <cell r="A3682" t="str">
            <v>RM-850-FOM-00-0032</v>
          </cell>
          <cell r="B3682" t="str">
            <v>CINT</v>
          </cell>
          <cell r="C3682" t="str">
            <v/>
          </cell>
          <cell r="D3682" t="str">
            <v>BACK U FOAM 850</v>
          </cell>
          <cell r="E3682">
            <v>44799</v>
          </cell>
          <cell r="F3682" t="str">
            <v>ROF</v>
          </cell>
          <cell r="G3682" t="str">
            <v>CI_BUSA</v>
          </cell>
          <cell r="H3682" t="str">
            <v>PC</v>
          </cell>
          <cell r="I3682" t="str">
            <v>CPR</v>
          </cell>
          <cell r="J3682" t="str">
            <v/>
          </cell>
          <cell r="K3682" t="str">
            <v>PD</v>
          </cell>
          <cell r="L3682" t="str">
            <v>3015</v>
          </cell>
          <cell r="M3682" t="str">
            <v>V</v>
          </cell>
          <cell r="N3682">
            <v>3327</v>
          </cell>
        </row>
        <row r="3683">
          <cell r="A3683" t="str">
            <v>RM-850-FOM-00-0033</v>
          </cell>
          <cell r="B3683" t="str">
            <v>CINT</v>
          </cell>
          <cell r="C3683" t="str">
            <v/>
          </cell>
          <cell r="D3683" t="str">
            <v>SEAT U FOAM 850</v>
          </cell>
          <cell r="E3683">
            <v>44799</v>
          </cell>
          <cell r="F3683" t="str">
            <v>ROF</v>
          </cell>
          <cell r="G3683" t="str">
            <v>CI_BUSA</v>
          </cell>
          <cell r="H3683" t="str">
            <v>PC</v>
          </cell>
          <cell r="I3683" t="str">
            <v>CPR</v>
          </cell>
          <cell r="J3683" t="str">
            <v/>
          </cell>
          <cell r="K3683" t="str">
            <v>PD</v>
          </cell>
          <cell r="L3683" t="str">
            <v>3015</v>
          </cell>
          <cell r="M3683" t="str">
            <v>V</v>
          </cell>
          <cell r="N3683">
            <v>11450</v>
          </cell>
        </row>
        <row r="3684">
          <cell r="A3684" t="str">
            <v>RM-850-FOM-00-0034</v>
          </cell>
          <cell r="B3684" t="str">
            <v>CINT</v>
          </cell>
          <cell r="C3684" t="str">
            <v/>
          </cell>
          <cell r="D3684" t="str">
            <v>SEAT U FOAM NCR REBBONIT</v>
          </cell>
          <cell r="E3684">
            <v>44797</v>
          </cell>
          <cell r="F3684" t="str">
            <v>ROF</v>
          </cell>
          <cell r="G3684" t="str">
            <v>CI_BUSA</v>
          </cell>
          <cell r="H3684" t="str">
            <v>PC</v>
          </cell>
          <cell r="I3684" t="str">
            <v>CPR</v>
          </cell>
          <cell r="J3684" t="str">
            <v/>
          </cell>
          <cell r="K3684" t="str">
            <v>PD</v>
          </cell>
          <cell r="L3684" t="str">
            <v>3015</v>
          </cell>
          <cell r="M3684" t="str">
            <v>V</v>
          </cell>
          <cell r="N3684">
            <v>11550</v>
          </cell>
        </row>
        <row r="3685">
          <cell r="A3685" t="str">
            <v>RM-850-FOM-00-0035</v>
          </cell>
          <cell r="B3685" t="str">
            <v>CINT</v>
          </cell>
          <cell r="C3685" t="str">
            <v/>
          </cell>
          <cell r="D3685" t="str">
            <v>SEAT U FOAM NCR YELLOW DIA 360</v>
          </cell>
          <cell r="E3685">
            <v>44797</v>
          </cell>
          <cell r="F3685" t="str">
            <v>ROF</v>
          </cell>
          <cell r="G3685" t="str">
            <v>CI_BUSA</v>
          </cell>
          <cell r="H3685" t="str">
            <v>PC</v>
          </cell>
          <cell r="I3685" t="str">
            <v>CPR</v>
          </cell>
          <cell r="J3685" t="str">
            <v/>
          </cell>
          <cell r="K3685" t="str">
            <v>PD</v>
          </cell>
          <cell r="L3685" t="str">
            <v>3015</v>
          </cell>
          <cell r="M3685" t="str">
            <v>V</v>
          </cell>
          <cell r="N3685">
            <v>10825</v>
          </cell>
        </row>
        <row r="3686">
          <cell r="A3686" t="str">
            <v>RM-850-ICT-SC-0001</v>
          </cell>
          <cell r="B3686" t="str">
            <v>CINT</v>
          </cell>
          <cell r="C3686" t="str">
            <v/>
          </cell>
          <cell r="D3686" t="str">
            <v>MAIN SEAT NA ASSY</v>
          </cell>
          <cell r="E3686">
            <v>44936</v>
          </cell>
          <cell r="F3686" t="str">
            <v>ROF</v>
          </cell>
          <cell r="G3686" t="str">
            <v>CI_ICT</v>
          </cell>
          <cell r="H3686" t="str">
            <v>PC</v>
          </cell>
          <cell r="I3686" t="str">
            <v>CPR</v>
          </cell>
          <cell r="J3686" t="str">
            <v/>
          </cell>
          <cell r="K3686" t="str">
            <v>PD</v>
          </cell>
          <cell r="L3686" t="str">
            <v>3015</v>
          </cell>
          <cell r="M3686" t="str">
            <v>V</v>
          </cell>
          <cell r="N3686">
            <v>57953</v>
          </cell>
        </row>
        <row r="3687">
          <cell r="A3687" t="str">
            <v>RM-850-ICT-SC-0002</v>
          </cell>
          <cell r="B3687" t="str">
            <v>CINT</v>
          </cell>
          <cell r="C3687" t="str">
            <v/>
          </cell>
          <cell r="D3687" t="str">
            <v>MAIN SEAT NBK ASSY</v>
          </cell>
          <cell r="E3687">
            <v>45169</v>
          </cell>
          <cell r="F3687" t="str">
            <v>ROF</v>
          </cell>
          <cell r="G3687" t="str">
            <v>CI_ICT</v>
          </cell>
          <cell r="H3687" t="str">
            <v>PC</v>
          </cell>
          <cell r="I3687" t="str">
            <v>CPR</v>
          </cell>
          <cell r="J3687" t="str">
            <v/>
          </cell>
          <cell r="K3687" t="str">
            <v>PD</v>
          </cell>
          <cell r="L3687" t="str">
            <v>3015</v>
          </cell>
          <cell r="M3687" t="str">
            <v>V</v>
          </cell>
          <cell r="N3687">
            <v>52634</v>
          </cell>
        </row>
        <row r="3688">
          <cell r="A3688" t="str">
            <v>RM-850-ICT-SC-0003</v>
          </cell>
          <cell r="B3688" t="str">
            <v>CINT</v>
          </cell>
          <cell r="C3688" t="str">
            <v/>
          </cell>
          <cell r="D3688" t="str">
            <v>RING HOLDER</v>
          </cell>
          <cell r="E3688">
            <v>44797</v>
          </cell>
          <cell r="F3688" t="str">
            <v>ROF</v>
          </cell>
          <cell r="G3688" t="str">
            <v>CI_ICT</v>
          </cell>
          <cell r="H3688" t="str">
            <v>PC</v>
          </cell>
          <cell r="I3688" t="str">
            <v>CPR</v>
          </cell>
          <cell r="J3688" t="str">
            <v/>
          </cell>
          <cell r="K3688" t="str">
            <v>PD</v>
          </cell>
          <cell r="L3688" t="str">
            <v>3015</v>
          </cell>
          <cell r="M3688" t="str">
            <v>V</v>
          </cell>
          <cell r="N3688">
            <v>99</v>
          </cell>
        </row>
        <row r="3689">
          <cell r="A3689" t="str">
            <v>RM-850-ICT-SC-0004</v>
          </cell>
          <cell r="B3689" t="str">
            <v>CINT</v>
          </cell>
          <cell r="C3689" t="str">
            <v/>
          </cell>
          <cell r="D3689" t="str">
            <v>SHAFT</v>
          </cell>
          <cell r="E3689">
            <v>44797</v>
          </cell>
          <cell r="F3689" t="str">
            <v>ROF</v>
          </cell>
          <cell r="G3689" t="str">
            <v>CI_ICT</v>
          </cell>
          <cell r="H3689" t="str">
            <v>PC</v>
          </cell>
          <cell r="I3689" t="str">
            <v>CPR</v>
          </cell>
          <cell r="J3689" t="str">
            <v/>
          </cell>
          <cell r="K3689" t="str">
            <v>PD</v>
          </cell>
          <cell r="L3689" t="str">
            <v>3015</v>
          </cell>
          <cell r="M3689" t="str">
            <v>V</v>
          </cell>
          <cell r="N3689">
            <v>5439</v>
          </cell>
        </row>
        <row r="3690">
          <cell r="A3690" t="str">
            <v>RM-850-ICT-SC-0005</v>
          </cell>
          <cell r="B3690" t="str">
            <v>CINT</v>
          </cell>
          <cell r="C3690" t="str">
            <v/>
          </cell>
          <cell r="D3690" t="str">
            <v>PLAIN WASHER NA</v>
          </cell>
          <cell r="E3690">
            <v>44797</v>
          </cell>
          <cell r="F3690" t="str">
            <v>ROF</v>
          </cell>
          <cell r="G3690" t="str">
            <v>CI_ICT</v>
          </cell>
          <cell r="H3690" t="str">
            <v>PC</v>
          </cell>
          <cell r="I3690" t="str">
            <v>CPR</v>
          </cell>
          <cell r="J3690" t="str">
            <v/>
          </cell>
          <cell r="K3690" t="str">
            <v>PD</v>
          </cell>
          <cell r="L3690" t="str">
            <v>3015</v>
          </cell>
          <cell r="M3690" t="str">
            <v>V</v>
          </cell>
          <cell r="N3690">
            <v>99</v>
          </cell>
        </row>
        <row r="3691">
          <cell r="A3691" t="str">
            <v>RM-850-ICT-SC-0006</v>
          </cell>
          <cell r="B3691" t="str">
            <v>CINT</v>
          </cell>
          <cell r="C3691" t="str">
            <v/>
          </cell>
          <cell r="D3691" t="str">
            <v>PIPE IN C.BOX TAP 5</v>
          </cell>
          <cell r="E3691">
            <v>44797</v>
          </cell>
          <cell r="F3691" t="str">
            <v>ROF</v>
          </cell>
          <cell r="G3691" t="str">
            <v>CI_ICT</v>
          </cell>
          <cell r="H3691" t="str">
            <v>PC</v>
          </cell>
          <cell r="I3691" t="str">
            <v>CPR</v>
          </cell>
          <cell r="J3691" t="str">
            <v/>
          </cell>
          <cell r="K3691" t="str">
            <v>PD</v>
          </cell>
          <cell r="L3691" t="str">
            <v>3015</v>
          </cell>
          <cell r="M3691" t="str">
            <v>V</v>
          </cell>
          <cell r="N3691">
            <v>1555</v>
          </cell>
        </row>
        <row r="3692">
          <cell r="A3692" t="str">
            <v>RM-850-ICT-SC-0007</v>
          </cell>
          <cell r="B3692" t="str">
            <v>CINT</v>
          </cell>
          <cell r="C3692" t="str">
            <v/>
          </cell>
          <cell r="D3692" t="str">
            <v>RING PIPE NC</v>
          </cell>
          <cell r="E3692">
            <v>44936</v>
          </cell>
          <cell r="F3692" t="str">
            <v>ROF</v>
          </cell>
          <cell r="G3692" t="str">
            <v>CI_ICT</v>
          </cell>
          <cell r="H3692" t="str">
            <v>PC</v>
          </cell>
          <cell r="I3692" t="str">
            <v>CPR</v>
          </cell>
          <cell r="J3692" t="str">
            <v/>
          </cell>
          <cell r="K3692" t="str">
            <v>PD</v>
          </cell>
          <cell r="L3692" t="str">
            <v>3015</v>
          </cell>
          <cell r="M3692" t="str">
            <v>V</v>
          </cell>
          <cell r="N3692">
            <v>2956</v>
          </cell>
        </row>
        <row r="3693">
          <cell r="A3693" t="str">
            <v>RM-850-ICT-SC-0008</v>
          </cell>
          <cell r="B3693" t="str">
            <v>CINT</v>
          </cell>
          <cell r="C3693" t="str">
            <v/>
          </cell>
          <cell r="D3693" t="str">
            <v>RING PIPE NCRN KB</v>
          </cell>
          <cell r="E3693">
            <v>44797</v>
          </cell>
          <cell r="F3693" t="str">
            <v>ROF</v>
          </cell>
          <cell r="G3693" t="str">
            <v>CI_ICT</v>
          </cell>
          <cell r="H3693" t="str">
            <v>PC</v>
          </cell>
          <cell r="I3693" t="str">
            <v>CPR</v>
          </cell>
          <cell r="J3693" t="str">
            <v/>
          </cell>
          <cell r="K3693" t="str">
            <v>PD</v>
          </cell>
          <cell r="L3693" t="str">
            <v>3015</v>
          </cell>
          <cell r="M3693" t="str">
            <v>V</v>
          </cell>
          <cell r="N3693">
            <v>17896</v>
          </cell>
        </row>
        <row r="3694">
          <cell r="A3694" t="str">
            <v>RM-850-ICT-SC-0009</v>
          </cell>
          <cell r="B3694" t="str">
            <v>CINT</v>
          </cell>
          <cell r="C3694" t="str">
            <v/>
          </cell>
          <cell r="D3694" t="str">
            <v>SEAT PIPE XPA/RING XPA</v>
          </cell>
          <cell r="E3694">
            <v>44797</v>
          </cell>
          <cell r="F3694" t="str">
            <v>ROF</v>
          </cell>
          <cell r="G3694" t="str">
            <v>CI_ICT</v>
          </cell>
          <cell r="H3694" t="str">
            <v>PC</v>
          </cell>
          <cell r="I3694" t="str">
            <v>CPR</v>
          </cell>
          <cell r="J3694" t="str">
            <v/>
          </cell>
          <cell r="K3694" t="str">
            <v>PD</v>
          </cell>
          <cell r="L3694" t="str">
            <v>3015</v>
          </cell>
          <cell r="M3694" t="str">
            <v>V</v>
          </cell>
          <cell r="N3694">
            <v>3202</v>
          </cell>
        </row>
        <row r="3695">
          <cell r="A3695" t="str">
            <v>RM-850-ICT-SC-0010</v>
          </cell>
          <cell r="B3695" t="str">
            <v>CINT</v>
          </cell>
          <cell r="C3695" t="str">
            <v/>
          </cell>
          <cell r="D3695" t="str">
            <v>SHAFT 39 CM 12 LUBANG</v>
          </cell>
          <cell r="E3695">
            <v>44797</v>
          </cell>
          <cell r="F3695" t="str">
            <v>ROF</v>
          </cell>
          <cell r="G3695" t="str">
            <v>CI_ICT</v>
          </cell>
          <cell r="H3695" t="str">
            <v>PC</v>
          </cell>
          <cell r="I3695" t="str">
            <v>CPR</v>
          </cell>
          <cell r="J3695" t="str">
            <v/>
          </cell>
          <cell r="K3695" t="str">
            <v>PD</v>
          </cell>
          <cell r="L3695" t="str">
            <v>3015</v>
          </cell>
          <cell r="M3695" t="str">
            <v>V</v>
          </cell>
          <cell r="N3695">
            <v>5363</v>
          </cell>
        </row>
        <row r="3696">
          <cell r="A3696" t="str">
            <v>RM-850-ICT-SC-0011</v>
          </cell>
          <cell r="B3696" t="str">
            <v>CINT</v>
          </cell>
          <cell r="C3696" t="str">
            <v/>
          </cell>
          <cell r="D3696" t="str">
            <v>SHAFT NC KW</v>
          </cell>
          <cell r="E3696">
            <v>44797</v>
          </cell>
          <cell r="F3696" t="str">
            <v>ROF</v>
          </cell>
          <cell r="G3696" t="str">
            <v>CI_ICT</v>
          </cell>
          <cell r="H3696" t="str">
            <v>PC</v>
          </cell>
          <cell r="I3696" t="str">
            <v>CPR</v>
          </cell>
          <cell r="J3696" t="str">
            <v/>
          </cell>
          <cell r="K3696" t="str">
            <v>PD</v>
          </cell>
          <cell r="L3696" t="str">
            <v>3015</v>
          </cell>
          <cell r="M3696" t="str">
            <v>V</v>
          </cell>
          <cell r="N3696">
            <v>565</v>
          </cell>
        </row>
        <row r="3697">
          <cell r="A3697" t="str">
            <v>RM-850-ICT-SC-0012</v>
          </cell>
          <cell r="B3697" t="str">
            <v>CINT</v>
          </cell>
          <cell r="C3697" t="str">
            <v/>
          </cell>
          <cell r="D3697" t="str">
            <v>PLATE AT BACK PIPE NA</v>
          </cell>
          <cell r="E3697">
            <v>44797</v>
          </cell>
          <cell r="F3697" t="str">
            <v>ROF</v>
          </cell>
          <cell r="G3697" t="str">
            <v>CI_ICT</v>
          </cell>
          <cell r="H3697" t="str">
            <v>PC</v>
          </cell>
          <cell r="I3697" t="str">
            <v>CPR</v>
          </cell>
          <cell r="J3697" t="str">
            <v/>
          </cell>
          <cell r="K3697" t="str">
            <v>PD</v>
          </cell>
          <cell r="L3697" t="str">
            <v>3015</v>
          </cell>
          <cell r="M3697" t="str">
            <v>V</v>
          </cell>
          <cell r="N3697">
            <v>1715</v>
          </cell>
        </row>
        <row r="3698">
          <cell r="A3698" t="str">
            <v>RM-850-ICT-SC-0013</v>
          </cell>
          <cell r="B3698" t="str">
            <v>CINT</v>
          </cell>
          <cell r="C3698" t="str">
            <v/>
          </cell>
          <cell r="D3698" t="str">
            <v>PLATE AT BACK REST NA</v>
          </cell>
          <cell r="E3698">
            <v>44797</v>
          </cell>
          <cell r="F3698" t="str">
            <v>ROF</v>
          </cell>
          <cell r="G3698" t="str">
            <v>CI_ICT</v>
          </cell>
          <cell r="H3698" t="str">
            <v>PC</v>
          </cell>
          <cell r="I3698" t="str">
            <v>CPR</v>
          </cell>
          <cell r="J3698" t="str">
            <v/>
          </cell>
          <cell r="K3698" t="str">
            <v>PD</v>
          </cell>
          <cell r="L3698" t="str">
            <v>3015</v>
          </cell>
          <cell r="M3698" t="str">
            <v>V</v>
          </cell>
          <cell r="N3698">
            <v>18806</v>
          </cell>
        </row>
        <row r="3699">
          <cell r="A3699" t="str">
            <v>RM-850-ICT-SC-0014</v>
          </cell>
          <cell r="B3699" t="str">
            <v>CINT</v>
          </cell>
          <cell r="C3699" t="str">
            <v/>
          </cell>
          <cell r="D3699" t="str">
            <v>PLATE IN CENTER BOX NA</v>
          </cell>
          <cell r="E3699">
            <v>44797</v>
          </cell>
          <cell r="F3699" t="str">
            <v>ROF</v>
          </cell>
          <cell r="G3699" t="str">
            <v>CI_ICT</v>
          </cell>
          <cell r="H3699" t="str">
            <v>PC</v>
          </cell>
          <cell r="I3699" t="str">
            <v>CPR</v>
          </cell>
          <cell r="J3699" t="str">
            <v/>
          </cell>
          <cell r="K3699" t="str">
            <v>PD</v>
          </cell>
          <cell r="L3699" t="str">
            <v>3015</v>
          </cell>
          <cell r="M3699" t="str">
            <v>V</v>
          </cell>
          <cell r="N3699">
            <v>3574</v>
          </cell>
        </row>
        <row r="3700">
          <cell r="A3700" t="str">
            <v>RM-850-ICT-SC-0015</v>
          </cell>
          <cell r="B3700" t="str">
            <v>CINT</v>
          </cell>
          <cell r="C3700" t="str">
            <v/>
          </cell>
          <cell r="D3700" t="str">
            <v>PLATE ON SHAFT 850</v>
          </cell>
          <cell r="E3700">
            <v>44797</v>
          </cell>
          <cell r="F3700" t="str">
            <v>ROF</v>
          </cell>
          <cell r="G3700" t="str">
            <v>CI_ICT</v>
          </cell>
          <cell r="H3700" t="str">
            <v>PC</v>
          </cell>
          <cell r="I3700" t="str">
            <v>CPR</v>
          </cell>
          <cell r="J3700" t="str">
            <v/>
          </cell>
          <cell r="K3700" t="str">
            <v>PD</v>
          </cell>
          <cell r="L3700" t="str">
            <v>3015</v>
          </cell>
          <cell r="M3700" t="str">
            <v>V</v>
          </cell>
          <cell r="N3700">
            <v>416</v>
          </cell>
        </row>
        <row r="3701">
          <cell r="A3701" t="str">
            <v>RM-850-ICT-SC-0016</v>
          </cell>
          <cell r="B3701" t="str">
            <v>CINT</v>
          </cell>
          <cell r="C3701" t="str">
            <v/>
          </cell>
          <cell r="D3701" t="str">
            <v>PLATE ON SHAFT NCRN</v>
          </cell>
          <cell r="E3701">
            <v>44797</v>
          </cell>
          <cell r="F3701" t="str">
            <v>ROF</v>
          </cell>
          <cell r="G3701" t="str">
            <v>CI_ICT</v>
          </cell>
          <cell r="H3701" t="str">
            <v>PC</v>
          </cell>
          <cell r="I3701" t="str">
            <v>CPR</v>
          </cell>
          <cell r="J3701" t="str">
            <v/>
          </cell>
          <cell r="K3701" t="str">
            <v>PD</v>
          </cell>
          <cell r="L3701" t="str">
            <v>3015</v>
          </cell>
          <cell r="M3701" t="str">
            <v>V</v>
          </cell>
          <cell r="N3701">
            <v>564</v>
          </cell>
        </row>
        <row r="3702">
          <cell r="A3702" t="str">
            <v>RM-850-ICT-SC-0017</v>
          </cell>
          <cell r="B3702" t="str">
            <v>CINT</v>
          </cell>
          <cell r="C3702" t="str">
            <v/>
          </cell>
          <cell r="D3702" t="str">
            <v>WASHER</v>
          </cell>
          <cell r="E3702">
            <v>45232</v>
          </cell>
          <cell r="F3702" t="str">
            <v>ROF</v>
          </cell>
          <cell r="G3702" t="str">
            <v>CI_ICT</v>
          </cell>
          <cell r="H3702" t="str">
            <v>PC</v>
          </cell>
          <cell r="I3702" t="str">
            <v>CPR</v>
          </cell>
          <cell r="J3702" t="str">
            <v/>
          </cell>
          <cell r="K3702" t="str">
            <v>PD</v>
          </cell>
          <cell r="L3702" t="str">
            <v>3015</v>
          </cell>
          <cell r="M3702" t="str">
            <v>V</v>
          </cell>
          <cell r="N3702">
            <v>161</v>
          </cell>
        </row>
        <row r="3703">
          <cell r="A3703" t="str">
            <v>RM-850-ICT-SC-0018</v>
          </cell>
          <cell r="B3703" t="str">
            <v>CINT</v>
          </cell>
          <cell r="C3703" t="str">
            <v/>
          </cell>
          <cell r="D3703" t="str">
            <v>BUBUT PIN CASTER NA</v>
          </cell>
          <cell r="E3703">
            <v>44797</v>
          </cell>
          <cell r="F3703" t="str">
            <v>ROF</v>
          </cell>
          <cell r="G3703" t="str">
            <v>CI_ICT</v>
          </cell>
          <cell r="H3703" t="str">
            <v>PC</v>
          </cell>
          <cell r="I3703" t="str">
            <v>CPR</v>
          </cell>
          <cell r="J3703" t="str">
            <v/>
          </cell>
          <cell r="K3703" t="str">
            <v>PD</v>
          </cell>
          <cell r="L3703" t="str">
            <v>3015</v>
          </cell>
          <cell r="M3703" t="str">
            <v>V</v>
          </cell>
          <cell r="N3703">
            <v>500</v>
          </cell>
        </row>
        <row r="3704">
          <cell r="A3704" t="str">
            <v>RM-850-ICT-SC-0019</v>
          </cell>
          <cell r="B3704" t="str">
            <v>CINT</v>
          </cell>
          <cell r="C3704" t="str">
            <v/>
          </cell>
          <cell r="D3704" t="str">
            <v>RING PLATE 2MM LUAR-22. DLM-13</v>
          </cell>
          <cell r="E3704">
            <v>44797</v>
          </cell>
          <cell r="F3704" t="str">
            <v>ROF</v>
          </cell>
          <cell r="G3704" t="str">
            <v>CI_ICT</v>
          </cell>
          <cell r="H3704" t="str">
            <v>PC</v>
          </cell>
          <cell r="I3704" t="str">
            <v>CPR</v>
          </cell>
          <cell r="J3704" t="str">
            <v/>
          </cell>
          <cell r="K3704" t="str">
            <v>PD</v>
          </cell>
          <cell r="L3704" t="str">
            <v>3015</v>
          </cell>
          <cell r="M3704" t="str">
            <v>V</v>
          </cell>
          <cell r="N3704">
            <v>190</v>
          </cell>
        </row>
        <row r="3705">
          <cell r="A3705" t="str">
            <v>RM-850-ICT-SC-0020</v>
          </cell>
          <cell r="B3705" t="str">
            <v>CINT</v>
          </cell>
          <cell r="C3705" t="str">
            <v/>
          </cell>
          <cell r="D3705" t="str">
            <v>CENTER BOX [NA]</v>
          </cell>
          <cell r="E3705">
            <v>44797</v>
          </cell>
          <cell r="F3705" t="str">
            <v>ROF</v>
          </cell>
          <cell r="G3705" t="str">
            <v>CI_OTH</v>
          </cell>
          <cell r="H3705" t="str">
            <v>PC</v>
          </cell>
          <cell r="I3705" t="str">
            <v>CPR</v>
          </cell>
          <cell r="J3705" t="str">
            <v/>
          </cell>
          <cell r="K3705" t="str">
            <v>PD</v>
          </cell>
          <cell r="L3705" t="str">
            <v>3015</v>
          </cell>
          <cell r="M3705" t="str">
            <v>V</v>
          </cell>
          <cell r="N3705">
            <v>12654</v>
          </cell>
        </row>
        <row r="3706">
          <cell r="A3706" t="str">
            <v>RM-850-INC-SC-0018</v>
          </cell>
          <cell r="B3706" t="str">
            <v>CINT</v>
          </cell>
          <cell r="C3706" t="str">
            <v/>
          </cell>
          <cell r="D3706" t="str">
            <v>RING PLATE 2MM VERSENG</v>
          </cell>
          <cell r="E3706">
            <v>44797</v>
          </cell>
          <cell r="F3706" t="str">
            <v>ROF</v>
          </cell>
          <cell r="G3706" t="str">
            <v>CI_INC</v>
          </cell>
          <cell r="H3706" t="str">
            <v>PC</v>
          </cell>
          <cell r="I3706" t="str">
            <v>CPR</v>
          </cell>
          <cell r="J3706" t="str">
            <v/>
          </cell>
          <cell r="K3706" t="str">
            <v>PD</v>
          </cell>
          <cell r="L3706" t="str">
            <v>3015</v>
          </cell>
          <cell r="M3706" t="str">
            <v>V</v>
          </cell>
          <cell r="N3706">
            <v>121</v>
          </cell>
        </row>
        <row r="3707">
          <cell r="A3707" t="str">
            <v>RM-850-INL-SC-0019</v>
          </cell>
          <cell r="B3707" t="str">
            <v>CINT</v>
          </cell>
          <cell r="C3707" t="str">
            <v/>
          </cell>
          <cell r="D3707" t="str">
            <v>COVER ARM REST NBK L1</v>
          </cell>
          <cell r="E3707">
            <v>44797</v>
          </cell>
          <cell r="F3707" t="str">
            <v>ROF</v>
          </cell>
          <cell r="G3707" t="str">
            <v>CI_INL</v>
          </cell>
          <cell r="H3707" t="str">
            <v>PC</v>
          </cell>
          <cell r="I3707" t="str">
            <v>CPR</v>
          </cell>
          <cell r="J3707" t="str">
            <v/>
          </cell>
          <cell r="K3707" t="str">
            <v>PD</v>
          </cell>
          <cell r="L3707" t="str">
            <v>3015</v>
          </cell>
          <cell r="M3707" t="str">
            <v>V</v>
          </cell>
          <cell r="N3707">
            <v>3446</v>
          </cell>
        </row>
        <row r="3708">
          <cell r="A3708" t="str">
            <v>RM-850-INL-SC-0020</v>
          </cell>
          <cell r="B3708" t="str">
            <v>CINT</v>
          </cell>
          <cell r="C3708" t="str">
            <v/>
          </cell>
          <cell r="D3708" t="str">
            <v>JAHITAN ARM REST NBK L1</v>
          </cell>
          <cell r="E3708">
            <v>44797</v>
          </cell>
          <cell r="F3708" t="str">
            <v>ROF</v>
          </cell>
          <cell r="G3708" t="str">
            <v>CI_INL</v>
          </cell>
          <cell r="H3708" t="str">
            <v>PC</v>
          </cell>
          <cell r="I3708" t="str">
            <v>CPR</v>
          </cell>
          <cell r="J3708" t="str">
            <v/>
          </cell>
          <cell r="K3708" t="str">
            <v>PD</v>
          </cell>
          <cell r="L3708" t="str">
            <v>3015</v>
          </cell>
          <cell r="M3708" t="str">
            <v>V</v>
          </cell>
          <cell r="N3708">
            <v>5816</v>
          </cell>
        </row>
        <row r="3709">
          <cell r="A3709" t="str">
            <v>RM-850-INL-SC-0021</v>
          </cell>
          <cell r="B3709" t="str">
            <v>CINT</v>
          </cell>
          <cell r="C3709" t="str">
            <v/>
          </cell>
          <cell r="D3709" t="str">
            <v>JAHITAN BACK COVER NA L1</v>
          </cell>
          <cell r="E3709">
            <v>44797</v>
          </cell>
          <cell r="F3709" t="str">
            <v>ROF</v>
          </cell>
          <cell r="G3709" t="str">
            <v>CI_INL</v>
          </cell>
          <cell r="H3709" t="str">
            <v>PC</v>
          </cell>
          <cell r="I3709" t="str">
            <v>CPR</v>
          </cell>
          <cell r="J3709" t="str">
            <v/>
          </cell>
          <cell r="K3709" t="str">
            <v>PD</v>
          </cell>
          <cell r="L3709" t="str">
            <v>3015</v>
          </cell>
          <cell r="M3709" t="str">
            <v>V</v>
          </cell>
          <cell r="N3709">
            <v>2600</v>
          </cell>
        </row>
        <row r="3710">
          <cell r="A3710" t="str">
            <v>RM-850-INL-SC-0022</v>
          </cell>
          <cell r="B3710" t="str">
            <v>CINT</v>
          </cell>
          <cell r="C3710" t="str">
            <v/>
          </cell>
          <cell r="D3710" t="str">
            <v>JAHITAN BACK COVER NA N4</v>
          </cell>
          <cell r="E3710">
            <v>44799</v>
          </cell>
          <cell r="F3710" t="str">
            <v>ROF</v>
          </cell>
          <cell r="G3710" t="str">
            <v>CI_INL</v>
          </cell>
          <cell r="H3710" t="str">
            <v>PC</v>
          </cell>
          <cell r="I3710" t="str">
            <v>CPR</v>
          </cell>
          <cell r="J3710" t="str">
            <v/>
          </cell>
          <cell r="K3710" t="str">
            <v>PD</v>
          </cell>
          <cell r="L3710" t="str">
            <v>3015</v>
          </cell>
          <cell r="M3710" t="str">
            <v>V</v>
          </cell>
          <cell r="N3710">
            <v>9817</v>
          </cell>
        </row>
        <row r="3711">
          <cell r="A3711" t="str">
            <v>RM-850-INL-SC-0023</v>
          </cell>
          <cell r="B3711" t="str">
            <v>CINT</v>
          </cell>
          <cell r="C3711" t="str">
            <v/>
          </cell>
          <cell r="D3711" t="str">
            <v>JAHITAN BACK COVER NA O1</v>
          </cell>
          <cell r="E3711">
            <v>44797</v>
          </cell>
          <cell r="F3711" t="str">
            <v>ROF</v>
          </cell>
          <cell r="G3711" t="str">
            <v>CI_INL</v>
          </cell>
          <cell r="H3711" t="str">
            <v>PC</v>
          </cell>
          <cell r="I3711" t="str">
            <v>CPR</v>
          </cell>
          <cell r="J3711" t="str">
            <v/>
          </cell>
          <cell r="K3711" t="str">
            <v>PD</v>
          </cell>
          <cell r="L3711" t="str">
            <v>3015</v>
          </cell>
          <cell r="M3711" t="str">
            <v>V</v>
          </cell>
          <cell r="N3711">
            <v>56772</v>
          </cell>
        </row>
        <row r="3712">
          <cell r="A3712" t="str">
            <v>RM-850-INL-SC-0024</v>
          </cell>
          <cell r="B3712" t="str">
            <v>CINT</v>
          </cell>
          <cell r="C3712" t="str">
            <v/>
          </cell>
          <cell r="D3712" t="str">
            <v>JAHITAN SEAT COVER NA L1</v>
          </cell>
          <cell r="E3712">
            <v>44797</v>
          </cell>
          <cell r="F3712" t="str">
            <v>ROF</v>
          </cell>
          <cell r="G3712" t="str">
            <v>CI_INL</v>
          </cell>
          <cell r="H3712" t="str">
            <v>PC</v>
          </cell>
          <cell r="I3712" t="str">
            <v>CPR</v>
          </cell>
          <cell r="J3712" t="str">
            <v/>
          </cell>
          <cell r="K3712" t="str">
            <v>PD</v>
          </cell>
          <cell r="L3712" t="str">
            <v>3015</v>
          </cell>
          <cell r="M3712" t="str">
            <v>V</v>
          </cell>
          <cell r="N3712">
            <v>2600</v>
          </cell>
        </row>
        <row r="3713">
          <cell r="A3713" t="str">
            <v>RM-850-INL-SC-0025</v>
          </cell>
          <cell r="B3713" t="str">
            <v>CINT</v>
          </cell>
          <cell r="C3713" t="str">
            <v/>
          </cell>
          <cell r="D3713" t="str">
            <v>JAHITAN SEAT COVER NA N4</v>
          </cell>
          <cell r="E3713">
            <v>44799</v>
          </cell>
          <cell r="F3713" t="str">
            <v>ROF</v>
          </cell>
          <cell r="G3713" t="str">
            <v>CI_INL</v>
          </cell>
          <cell r="H3713" t="str">
            <v>PC</v>
          </cell>
          <cell r="I3713" t="str">
            <v>CPR</v>
          </cell>
          <cell r="J3713" t="str">
            <v/>
          </cell>
          <cell r="K3713" t="str">
            <v>PD</v>
          </cell>
          <cell r="L3713" t="str">
            <v>3015</v>
          </cell>
          <cell r="M3713" t="str">
            <v>V</v>
          </cell>
          <cell r="N3713">
            <v>18444</v>
          </cell>
        </row>
        <row r="3714">
          <cell r="A3714" t="str">
            <v>RM-850-INL-SC-0026</v>
          </cell>
          <cell r="B3714" t="str">
            <v>CINT</v>
          </cell>
          <cell r="C3714" t="str">
            <v/>
          </cell>
          <cell r="D3714" t="str">
            <v>JAHITAN SEAT COVER NA O1</v>
          </cell>
          <cell r="E3714">
            <v>44797</v>
          </cell>
          <cell r="F3714" t="str">
            <v>ROF</v>
          </cell>
          <cell r="G3714" t="str">
            <v>CI_INL</v>
          </cell>
          <cell r="H3714" t="str">
            <v>PC</v>
          </cell>
          <cell r="I3714" t="str">
            <v>CPR</v>
          </cell>
          <cell r="J3714" t="str">
            <v/>
          </cell>
          <cell r="K3714" t="str">
            <v>PD</v>
          </cell>
          <cell r="L3714" t="str">
            <v>3015</v>
          </cell>
          <cell r="M3714" t="str">
            <v>V</v>
          </cell>
          <cell r="N3714">
            <v>60772</v>
          </cell>
        </row>
        <row r="3715">
          <cell r="A3715" t="str">
            <v>RM-850-INL-SC-0027</v>
          </cell>
          <cell r="B3715" t="str">
            <v>CINT</v>
          </cell>
          <cell r="C3715" t="str">
            <v/>
          </cell>
          <cell r="D3715" t="str">
            <v>JAHITAN SEAT COVER NCRN O1</v>
          </cell>
          <cell r="E3715">
            <v>44797</v>
          </cell>
          <cell r="F3715" t="str">
            <v>ROF</v>
          </cell>
          <cell r="G3715" t="str">
            <v>CI_INL</v>
          </cell>
          <cell r="H3715" t="str">
            <v>PC</v>
          </cell>
          <cell r="I3715" t="str">
            <v>CPR</v>
          </cell>
          <cell r="J3715" t="str">
            <v/>
          </cell>
          <cell r="K3715" t="str">
            <v>PD</v>
          </cell>
          <cell r="L3715" t="str">
            <v>3015</v>
          </cell>
          <cell r="M3715" t="str">
            <v>V</v>
          </cell>
          <cell r="N3715">
            <v>60772</v>
          </cell>
        </row>
        <row r="3716">
          <cell r="A3716" t="str">
            <v>RM-850-INL-SC-0028</v>
          </cell>
          <cell r="B3716" t="str">
            <v>CINT</v>
          </cell>
          <cell r="C3716" t="str">
            <v/>
          </cell>
          <cell r="D3716" t="str">
            <v>SEAT COVER 850 HITAM</v>
          </cell>
          <cell r="E3716">
            <v>44838</v>
          </cell>
          <cell r="F3716" t="str">
            <v>ROF</v>
          </cell>
          <cell r="G3716" t="str">
            <v>CI_INL</v>
          </cell>
          <cell r="H3716" t="str">
            <v>PC</v>
          </cell>
          <cell r="I3716" t="str">
            <v>CPR</v>
          </cell>
          <cell r="J3716" t="str">
            <v/>
          </cell>
          <cell r="K3716" t="str">
            <v>PD</v>
          </cell>
          <cell r="L3716" t="str">
            <v>3015</v>
          </cell>
          <cell r="M3716" t="str">
            <v>V</v>
          </cell>
          <cell r="N3716">
            <v>13899</v>
          </cell>
        </row>
        <row r="3717">
          <cell r="A3717" t="str">
            <v>RM-850-IOT-SC-0029</v>
          </cell>
          <cell r="B3717" t="str">
            <v>CINT</v>
          </cell>
          <cell r="C3717" t="str">
            <v/>
          </cell>
          <cell r="D3717" t="str">
            <v>PLAIN WASHER VERSENG</v>
          </cell>
          <cell r="E3717">
            <v>44797</v>
          </cell>
          <cell r="F3717" t="str">
            <v>ROF</v>
          </cell>
          <cell r="G3717" t="str">
            <v>CI_IOT</v>
          </cell>
          <cell r="H3717" t="str">
            <v>PC</v>
          </cell>
          <cell r="I3717" t="str">
            <v>CPR</v>
          </cell>
          <cell r="J3717" t="str">
            <v/>
          </cell>
          <cell r="K3717" t="str">
            <v>PD</v>
          </cell>
          <cell r="L3717" t="str">
            <v>3015</v>
          </cell>
          <cell r="M3717" t="str">
            <v>V</v>
          </cell>
          <cell r="N3717">
            <v>117</v>
          </cell>
        </row>
        <row r="3718">
          <cell r="A3718" t="str">
            <v>RM-850-LBL-00-0001</v>
          </cell>
          <cell r="B3718" t="str">
            <v>CINT</v>
          </cell>
          <cell r="C3718" t="str">
            <v/>
          </cell>
          <cell r="D3718" t="str">
            <v>GAMBAR 850NA/NAC NBK INDONESIA</v>
          </cell>
          <cell r="E3718">
            <v>44797</v>
          </cell>
          <cell r="F3718" t="str">
            <v>ROF</v>
          </cell>
          <cell r="G3718" t="str">
            <v>CI_LABEL</v>
          </cell>
          <cell r="H3718" t="str">
            <v>PC</v>
          </cell>
          <cell r="I3718" t="str">
            <v>CPR</v>
          </cell>
          <cell r="J3718" t="str">
            <v/>
          </cell>
          <cell r="K3718" t="str">
            <v>PD</v>
          </cell>
          <cell r="L3718" t="str">
            <v>3015</v>
          </cell>
          <cell r="M3718" t="str">
            <v>V</v>
          </cell>
          <cell r="N3718">
            <v>500</v>
          </cell>
        </row>
        <row r="3719">
          <cell r="A3719" t="str">
            <v>RM-850-LBL-00-0002</v>
          </cell>
          <cell r="B3719" t="str">
            <v>CINT</v>
          </cell>
          <cell r="C3719" t="str">
            <v/>
          </cell>
          <cell r="D3719" t="str">
            <v>GAMBAR 850NA/NAC NBK INGGRIS</v>
          </cell>
          <cell r="E3719">
            <v>44797</v>
          </cell>
          <cell r="F3719" t="str">
            <v>ROF</v>
          </cell>
          <cell r="G3719" t="str">
            <v>CI_LABEL</v>
          </cell>
          <cell r="H3719" t="str">
            <v>PC</v>
          </cell>
          <cell r="I3719" t="str">
            <v>CPR</v>
          </cell>
          <cell r="J3719" t="str">
            <v/>
          </cell>
          <cell r="K3719" t="str">
            <v>PD</v>
          </cell>
          <cell r="L3719" t="str">
            <v>3015</v>
          </cell>
          <cell r="M3719" t="str">
            <v>V</v>
          </cell>
          <cell r="N3719">
            <v>500</v>
          </cell>
        </row>
        <row r="3720">
          <cell r="A3720" t="str">
            <v>RM-850-LBL-00-0003</v>
          </cell>
          <cell r="B3720" t="str">
            <v>CINT</v>
          </cell>
          <cell r="C3720" t="str">
            <v/>
          </cell>
          <cell r="D3720" t="str">
            <v>GAMBAR INTRUKTION ARM/TANGAN</v>
          </cell>
          <cell r="E3720">
            <v>44797</v>
          </cell>
          <cell r="F3720" t="str">
            <v>ROF</v>
          </cell>
          <cell r="G3720" t="str">
            <v>CI_LABEL</v>
          </cell>
          <cell r="H3720" t="str">
            <v>PC</v>
          </cell>
          <cell r="I3720" t="str">
            <v>CPR</v>
          </cell>
          <cell r="J3720" t="str">
            <v/>
          </cell>
          <cell r="K3720" t="str">
            <v>PD</v>
          </cell>
          <cell r="L3720" t="str">
            <v>3015</v>
          </cell>
          <cell r="M3720" t="str">
            <v>V</v>
          </cell>
          <cell r="N3720">
            <v>500</v>
          </cell>
        </row>
        <row r="3721">
          <cell r="A3721" t="str">
            <v>RM-850-OSC-00-0004</v>
          </cell>
          <cell r="B3721" t="str">
            <v>CINT</v>
          </cell>
          <cell r="C3721" t="str">
            <v/>
          </cell>
          <cell r="D3721" t="str">
            <v>KAIN OSCAR CAVJXXXET 0.65 X 137 BLACK</v>
          </cell>
          <cell r="E3721">
            <v>44797</v>
          </cell>
          <cell r="F3721" t="str">
            <v>ROF</v>
          </cell>
          <cell r="G3721" t="str">
            <v>CI_KAIN</v>
          </cell>
          <cell r="H3721" t="str">
            <v>M</v>
          </cell>
          <cell r="I3721" t="str">
            <v>CPR</v>
          </cell>
          <cell r="J3721" t="str">
            <v/>
          </cell>
          <cell r="K3721" t="str">
            <v>PD</v>
          </cell>
          <cell r="L3721" t="str">
            <v>3015</v>
          </cell>
          <cell r="M3721" t="str">
            <v>V</v>
          </cell>
          <cell r="N3721">
            <v>40909</v>
          </cell>
        </row>
        <row r="3722">
          <cell r="A3722" t="str">
            <v>RM-850-OSC-00-0005</v>
          </cell>
          <cell r="B3722" t="str">
            <v>CINT</v>
          </cell>
          <cell r="C3722" t="str">
            <v/>
          </cell>
          <cell r="D3722" t="str">
            <v>KAIN OSCAR CAVJXXXJV 0.65 X 137 BLACK</v>
          </cell>
          <cell r="E3722">
            <v>44797</v>
          </cell>
          <cell r="F3722" t="str">
            <v>ROF</v>
          </cell>
          <cell r="G3722" t="str">
            <v>CI_KAIN</v>
          </cell>
          <cell r="H3722" t="str">
            <v>M</v>
          </cell>
          <cell r="I3722" t="str">
            <v>CPR</v>
          </cell>
          <cell r="J3722" t="str">
            <v/>
          </cell>
          <cell r="K3722" t="str">
            <v>PD</v>
          </cell>
          <cell r="L3722" t="str">
            <v>3015</v>
          </cell>
          <cell r="M3722" t="str">
            <v>V</v>
          </cell>
          <cell r="N3722">
            <v>38455</v>
          </cell>
        </row>
        <row r="3723">
          <cell r="A3723" t="str">
            <v>RM-850-OSC-GI-0001</v>
          </cell>
          <cell r="B3723" t="str">
            <v>CINT</v>
          </cell>
          <cell r="C3723" t="str">
            <v/>
          </cell>
          <cell r="D3723" t="str">
            <v>BACK COVER 850 HITAM</v>
          </cell>
          <cell r="E3723">
            <v>44797</v>
          </cell>
          <cell r="F3723" t="str">
            <v>ROF</v>
          </cell>
          <cell r="G3723" t="str">
            <v>CI_KAIN</v>
          </cell>
          <cell r="H3723" t="str">
            <v>PC</v>
          </cell>
          <cell r="I3723" t="str">
            <v>CPR</v>
          </cell>
          <cell r="J3723" t="str">
            <v/>
          </cell>
          <cell r="K3723" t="str">
            <v>PD</v>
          </cell>
          <cell r="L3723" t="str">
            <v>3015</v>
          </cell>
          <cell r="M3723" t="str">
            <v>V</v>
          </cell>
          <cell r="N3723">
            <v>5052</v>
          </cell>
        </row>
        <row r="3724">
          <cell r="A3724" t="str">
            <v>RM-850-OSC-GI-0002</v>
          </cell>
          <cell r="B3724" t="str">
            <v>CINT</v>
          </cell>
          <cell r="C3724" t="str">
            <v/>
          </cell>
          <cell r="D3724" t="str">
            <v>BACK COVER NA O1</v>
          </cell>
          <cell r="E3724">
            <v>44797</v>
          </cell>
          <cell r="F3724" t="str">
            <v>ROF</v>
          </cell>
          <cell r="G3724" t="str">
            <v>CI_KAIN</v>
          </cell>
          <cell r="H3724" t="str">
            <v>PC</v>
          </cell>
          <cell r="I3724" t="str">
            <v>CPR</v>
          </cell>
          <cell r="J3724" t="str">
            <v/>
          </cell>
          <cell r="K3724" t="str">
            <v>PD</v>
          </cell>
          <cell r="L3724" t="str">
            <v>3015</v>
          </cell>
          <cell r="M3724" t="str">
            <v>V</v>
          </cell>
          <cell r="N3724">
            <v>51772</v>
          </cell>
        </row>
        <row r="3725">
          <cell r="A3725" t="str">
            <v>RM-850-OSC-GI-0003</v>
          </cell>
          <cell r="B3725" t="str">
            <v>CINT</v>
          </cell>
          <cell r="C3725" t="str">
            <v/>
          </cell>
          <cell r="D3725" t="str">
            <v>S/B COVER NA ALABAMA O48</v>
          </cell>
          <cell r="E3725">
            <v>44797</v>
          </cell>
          <cell r="F3725" t="str">
            <v>ROF</v>
          </cell>
          <cell r="G3725" t="str">
            <v>CI_KAIN</v>
          </cell>
          <cell r="H3725" t="str">
            <v>SET</v>
          </cell>
          <cell r="I3725" t="str">
            <v>CPR</v>
          </cell>
          <cell r="J3725" t="str">
            <v/>
          </cell>
          <cell r="K3725" t="str">
            <v>PD</v>
          </cell>
          <cell r="L3725" t="str">
            <v>3015</v>
          </cell>
          <cell r="M3725" t="str">
            <v>V</v>
          </cell>
          <cell r="N3725">
            <v>51772</v>
          </cell>
        </row>
        <row r="3726">
          <cell r="A3726" t="str">
            <v>RM-850-OSC-GI-0004</v>
          </cell>
          <cell r="B3726" t="str">
            <v>CINT</v>
          </cell>
          <cell r="C3726" t="str">
            <v/>
          </cell>
          <cell r="D3726" t="str">
            <v>S/B COVER NA HIJAU O6</v>
          </cell>
          <cell r="E3726">
            <v>44797</v>
          </cell>
          <cell r="F3726" t="str">
            <v>ROF</v>
          </cell>
          <cell r="G3726" t="str">
            <v>CI_KAIN</v>
          </cell>
          <cell r="H3726" t="str">
            <v>SET</v>
          </cell>
          <cell r="I3726" t="str">
            <v>CPR</v>
          </cell>
          <cell r="J3726" t="str">
            <v/>
          </cell>
          <cell r="K3726" t="str">
            <v>PD</v>
          </cell>
          <cell r="L3726" t="str">
            <v>3015</v>
          </cell>
          <cell r="M3726" t="str">
            <v>V</v>
          </cell>
          <cell r="N3726">
            <v>51772</v>
          </cell>
        </row>
        <row r="3727">
          <cell r="A3727" t="str">
            <v>RM-850-OSC-GI-0005</v>
          </cell>
          <cell r="B3727" t="str">
            <v>CINT</v>
          </cell>
          <cell r="C3727" t="str">
            <v/>
          </cell>
          <cell r="D3727" t="str">
            <v>S/B COVER NA MERAH O3</v>
          </cell>
          <cell r="E3727">
            <v>44797</v>
          </cell>
          <cell r="F3727" t="str">
            <v>ROF</v>
          </cell>
          <cell r="G3727" t="str">
            <v>CI_KAIN</v>
          </cell>
          <cell r="H3727" t="str">
            <v>SET</v>
          </cell>
          <cell r="I3727" t="str">
            <v>CPR</v>
          </cell>
          <cell r="J3727" t="str">
            <v/>
          </cell>
          <cell r="K3727" t="str">
            <v>PD</v>
          </cell>
          <cell r="L3727" t="str">
            <v>3015</v>
          </cell>
          <cell r="M3727" t="str">
            <v>V</v>
          </cell>
          <cell r="N3727">
            <v>51772</v>
          </cell>
        </row>
        <row r="3728">
          <cell r="A3728" t="str">
            <v>RM-850-OSC-SC-0001</v>
          </cell>
          <cell r="B3728" t="str">
            <v>CINT</v>
          </cell>
          <cell r="C3728" t="str">
            <v/>
          </cell>
          <cell r="D3728" t="str">
            <v>BACK COVER 850 HITAM</v>
          </cell>
          <cell r="E3728">
            <v>44838</v>
          </cell>
          <cell r="F3728" t="str">
            <v>ROF</v>
          </cell>
          <cell r="G3728" t="str">
            <v>CI_KAIN</v>
          </cell>
          <cell r="H3728" t="str">
            <v>PC</v>
          </cell>
          <cell r="I3728" t="str">
            <v>CPR</v>
          </cell>
          <cell r="J3728" t="str">
            <v/>
          </cell>
          <cell r="K3728" t="str">
            <v>PD</v>
          </cell>
          <cell r="L3728" t="str">
            <v>3015</v>
          </cell>
          <cell r="M3728" t="str">
            <v>V</v>
          </cell>
          <cell r="N3728">
            <v>14300</v>
          </cell>
        </row>
        <row r="3729">
          <cell r="A3729" t="str">
            <v>RM-850-OSC-SC-0002</v>
          </cell>
          <cell r="B3729" t="str">
            <v>CINT</v>
          </cell>
          <cell r="C3729" t="str">
            <v/>
          </cell>
          <cell r="D3729" t="str">
            <v>ARM REST NBK HITAM</v>
          </cell>
          <cell r="E3729">
            <v>44774</v>
          </cell>
          <cell r="F3729" t="str">
            <v>ROF</v>
          </cell>
          <cell r="G3729" t="str">
            <v>CI_KAIN</v>
          </cell>
          <cell r="H3729" t="str">
            <v>PC</v>
          </cell>
          <cell r="I3729" t="str">
            <v>CPR</v>
          </cell>
          <cell r="J3729" t="str">
            <v/>
          </cell>
          <cell r="K3729" t="str">
            <v>PD</v>
          </cell>
          <cell r="L3729" t="str">
            <v>3015</v>
          </cell>
          <cell r="M3729" t="str">
            <v>V</v>
          </cell>
          <cell r="N3729">
            <v>14011</v>
          </cell>
        </row>
        <row r="3730">
          <cell r="A3730" t="str">
            <v>RM-850-OSC-SC-0003</v>
          </cell>
          <cell r="B3730" t="str">
            <v>CINT</v>
          </cell>
          <cell r="C3730" t="str">
            <v/>
          </cell>
          <cell r="D3730" t="str">
            <v>SEAT COVER 850 HITAM</v>
          </cell>
          <cell r="E3730">
            <v>44774</v>
          </cell>
          <cell r="F3730" t="str">
            <v>ROF</v>
          </cell>
          <cell r="G3730" t="str">
            <v>CI_KAIN</v>
          </cell>
          <cell r="H3730" t="str">
            <v>PC</v>
          </cell>
          <cell r="I3730" t="str">
            <v>CPR</v>
          </cell>
          <cell r="J3730" t="str">
            <v/>
          </cell>
          <cell r="K3730" t="str">
            <v>PD</v>
          </cell>
          <cell r="L3730" t="str">
            <v>3015</v>
          </cell>
          <cell r="M3730" t="str">
            <v>V</v>
          </cell>
          <cell r="N3730">
            <v>19957</v>
          </cell>
        </row>
        <row r="3731">
          <cell r="A3731" t="str">
            <v>RM-850-PIP-00-0001</v>
          </cell>
          <cell r="B3731" t="str">
            <v>CINT</v>
          </cell>
          <cell r="C3731" t="str">
            <v/>
          </cell>
          <cell r="D3731" t="str">
            <v>CENTER PIPE NC 38.1 X 440 MM</v>
          </cell>
          <cell r="E3731">
            <v>44797</v>
          </cell>
          <cell r="F3731" t="str">
            <v>ROF</v>
          </cell>
          <cell r="G3731" t="str">
            <v>CI_OTH</v>
          </cell>
          <cell r="H3731" t="str">
            <v>PC</v>
          </cell>
          <cell r="I3731" t="str">
            <v>CPR</v>
          </cell>
          <cell r="J3731" t="str">
            <v/>
          </cell>
          <cell r="K3731" t="str">
            <v>PD</v>
          </cell>
          <cell r="L3731" t="str">
            <v>3015</v>
          </cell>
          <cell r="M3731" t="str">
            <v>V</v>
          </cell>
          <cell r="N3731">
            <v>12654</v>
          </cell>
        </row>
        <row r="3732">
          <cell r="A3732" t="str">
            <v>RM-850-PIP-00-0002</v>
          </cell>
          <cell r="B3732" t="str">
            <v>CINT</v>
          </cell>
          <cell r="C3732" t="str">
            <v/>
          </cell>
          <cell r="D3732" t="str">
            <v>PIPA 15.9 X 0.9 X 350</v>
          </cell>
          <cell r="E3732">
            <v>44797</v>
          </cell>
          <cell r="F3732" t="str">
            <v>ROF</v>
          </cell>
          <cell r="G3732" t="str">
            <v>CI_PIPA</v>
          </cell>
          <cell r="H3732" t="str">
            <v>PC</v>
          </cell>
          <cell r="I3732" t="str">
            <v>CPR</v>
          </cell>
          <cell r="J3732" t="str">
            <v/>
          </cell>
          <cell r="K3732" t="str">
            <v>PD</v>
          </cell>
          <cell r="L3732" t="str">
            <v>3015</v>
          </cell>
          <cell r="M3732" t="str">
            <v>V</v>
          </cell>
          <cell r="N3732">
            <v>2389</v>
          </cell>
        </row>
        <row r="3733">
          <cell r="A3733" t="str">
            <v>RM-850-PIP-00-0003</v>
          </cell>
          <cell r="B3733" t="str">
            <v>CINT</v>
          </cell>
          <cell r="C3733" t="str">
            <v/>
          </cell>
          <cell r="D3733" t="str">
            <v>PIPA 15.9 X 0.9 X 4777</v>
          </cell>
          <cell r="E3733">
            <v>44797</v>
          </cell>
          <cell r="F3733" t="str">
            <v>ROF</v>
          </cell>
          <cell r="G3733" t="str">
            <v>CI_PIPA</v>
          </cell>
          <cell r="H3733" t="str">
            <v>PC</v>
          </cell>
          <cell r="I3733" t="str">
            <v>CPR</v>
          </cell>
          <cell r="J3733" t="str">
            <v/>
          </cell>
          <cell r="K3733" t="str">
            <v>PD</v>
          </cell>
          <cell r="L3733" t="str">
            <v>3015</v>
          </cell>
          <cell r="M3733" t="str">
            <v>V</v>
          </cell>
          <cell r="N3733">
            <v>22026</v>
          </cell>
        </row>
        <row r="3734">
          <cell r="A3734" t="str">
            <v>RM-850-PIP-00-0004</v>
          </cell>
          <cell r="B3734" t="str">
            <v>CINT</v>
          </cell>
          <cell r="C3734" t="str">
            <v/>
          </cell>
          <cell r="D3734" t="str">
            <v>PIPA 15.9 X 0.9 X 4782</v>
          </cell>
          <cell r="E3734">
            <v>44797</v>
          </cell>
          <cell r="F3734" t="str">
            <v>ROF</v>
          </cell>
          <cell r="G3734" t="str">
            <v>CI_PIPA</v>
          </cell>
          <cell r="H3734" t="str">
            <v>PC</v>
          </cell>
          <cell r="I3734" t="str">
            <v>CPR</v>
          </cell>
          <cell r="J3734" t="str">
            <v/>
          </cell>
          <cell r="K3734" t="str">
            <v>PD</v>
          </cell>
          <cell r="L3734" t="str">
            <v>3015</v>
          </cell>
          <cell r="M3734" t="str">
            <v>V</v>
          </cell>
          <cell r="N3734">
            <v>23488</v>
          </cell>
        </row>
        <row r="3735">
          <cell r="A3735" t="str">
            <v>RM-850-PIP-00-0005</v>
          </cell>
          <cell r="B3735" t="str">
            <v>CINT</v>
          </cell>
          <cell r="C3735" t="str">
            <v/>
          </cell>
          <cell r="D3735" t="str">
            <v>PIPA 15.9 X 0.9 X 4870</v>
          </cell>
          <cell r="E3735">
            <v>44797</v>
          </cell>
          <cell r="F3735" t="str">
            <v>ROF</v>
          </cell>
          <cell r="G3735" t="str">
            <v>CI_PIPA</v>
          </cell>
          <cell r="H3735" t="str">
            <v>PC</v>
          </cell>
          <cell r="I3735" t="str">
            <v>CPR</v>
          </cell>
          <cell r="J3735" t="str">
            <v/>
          </cell>
          <cell r="K3735" t="str">
            <v>PD</v>
          </cell>
          <cell r="L3735" t="str">
            <v>3015</v>
          </cell>
          <cell r="M3735" t="str">
            <v>V</v>
          </cell>
          <cell r="N3735">
            <v>21725</v>
          </cell>
        </row>
        <row r="3736">
          <cell r="A3736" t="str">
            <v>RM-850-PIP-00-0006</v>
          </cell>
          <cell r="B3736" t="str">
            <v>CINT</v>
          </cell>
          <cell r="C3736" t="str">
            <v/>
          </cell>
          <cell r="D3736" t="str">
            <v>PIPA 15.9 X 0.9 X 5.880</v>
          </cell>
          <cell r="E3736">
            <v>44797</v>
          </cell>
          <cell r="F3736" t="str">
            <v>ROF</v>
          </cell>
          <cell r="G3736" t="str">
            <v>CI_PIPA</v>
          </cell>
          <cell r="H3736" t="str">
            <v>PC</v>
          </cell>
          <cell r="I3736" t="str">
            <v>CPR</v>
          </cell>
          <cell r="J3736" t="str">
            <v/>
          </cell>
          <cell r="K3736" t="str">
            <v>PD</v>
          </cell>
          <cell r="L3736" t="str">
            <v>3015</v>
          </cell>
          <cell r="M3736" t="str">
            <v>V</v>
          </cell>
          <cell r="N3736">
            <v>20374</v>
          </cell>
        </row>
        <row r="3737">
          <cell r="A3737" t="str">
            <v>RM-850-PIP-00-0007</v>
          </cell>
          <cell r="B3737" t="str">
            <v>CINT</v>
          </cell>
          <cell r="C3737" t="str">
            <v/>
          </cell>
          <cell r="D3737" t="str">
            <v>PIPA 15.9 X 0.9 X 5.900</v>
          </cell>
          <cell r="E3737">
            <v>44797</v>
          </cell>
          <cell r="F3737" t="str">
            <v>ROF</v>
          </cell>
          <cell r="G3737" t="str">
            <v>CI_PIPA</v>
          </cell>
          <cell r="H3737" t="str">
            <v>PC</v>
          </cell>
          <cell r="I3737" t="str">
            <v>CPR</v>
          </cell>
          <cell r="J3737" t="str">
            <v/>
          </cell>
          <cell r="K3737" t="str">
            <v>PD</v>
          </cell>
          <cell r="L3737" t="str">
            <v>3015</v>
          </cell>
          <cell r="M3737" t="str">
            <v>V</v>
          </cell>
          <cell r="N3737">
            <v>20035</v>
          </cell>
        </row>
        <row r="3738">
          <cell r="A3738" t="str">
            <v>RM-850-PIP-00-0008</v>
          </cell>
          <cell r="B3738" t="str">
            <v>CINT</v>
          </cell>
          <cell r="C3738" t="str">
            <v/>
          </cell>
          <cell r="D3738" t="str">
            <v>PIPA 15.9 X 0.9 X 5600</v>
          </cell>
          <cell r="E3738">
            <v>44797</v>
          </cell>
          <cell r="F3738" t="str">
            <v>ROF</v>
          </cell>
          <cell r="G3738" t="str">
            <v>CI_PIPA</v>
          </cell>
          <cell r="H3738" t="str">
            <v>PC</v>
          </cell>
          <cell r="I3738" t="str">
            <v>CPR</v>
          </cell>
          <cell r="J3738" t="str">
            <v/>
          </cell>
          <cell r="K3738" t="str">
            <v>PD</v>
          </cell>
          <cell r="L3738" t="str">
            <v>3015</v>
          </cell>
          <cell r="M3738" t="str">
            <v>V</v>
          </cell>
          <cell r="N3738">
            <v>25448</v>
          </cell>
        </row>
        <row r="3739">
          <cell r="A3739" t="str">
            <v>RM-850-PIP-00-0009</v>
          </cell>
          <cell r="B3739" t="str">
            <v>CINT</v>
          </cell>
          <cell r="C3739" t="str">
            <v/>
          </cell>
          <cell r="D3739" t="str">
            <v>PIPA 15.9 X 0.9 X 5800</v>
          </cell>
          <cell r="E3739">
            <v>44797</v>
          </cell>
          <cell r="F3739" t="str">
            <v>ROF</v>
          </cell>
          <cell r="G3739" t="str">
            <v>CI_PIPA</v>
          </cell>
          <cell r="H3739" t="str">
            <v>PC</v>
          </cell>
          <cell r="I3739" t="str">
            <v>CPR</v>
          </cell>
          <cell r="J3739" t="str">
            <v/>
          </cell>
          <cell r="K3739" t="str">
            <v>PD</v>
          </cell>
          <cell r="L3739" t="str">
            <v>3015</v>
          </cell>
          <cell r="M3739" t="str">
            <v>V</v>
          </cell>
          <cell r="N3739">
            <v>22059</v>
          </cell>
        </row>
        <row r="3740">
          <cell r="A3740" t="str">
            <v>RM-850-PIP-00-0010</v>
          </cell>
          <cell r="B3740" t="str">
            <v>CINT</v>
          </cell>
          <cell r="C3740" t="str">
            <v/>
          </cell>
          <cell r="D3740" t="str">
            <v>PIPA 19.1 X 0.9 X 1.060</v>
          </cell>
          <cell r="E3740">
            <v>44926</v>
          </cell>
          <cell r="F3740" t="str">
            <v>ROF</v>
          </cell>
          <cell r="G3740" t="str">
            <v>CI_PIPA</v>
          </cell>
          <cell r="H3740" t="str">
            <v>PC</v>
          </cell>
          <cell r="I3740" t="str">
            <v>CPR</v>
          </cell>
          <cell r="J3740" t="str">
            <v/>
          </cell>
          <cell r="K3740" t="str">
            <v>PD</v>
          </cell>
          <cell r="L3740" t="str">
            <v>3015</v>
          </cell>
          <cell r="M3740" t="str">
            <v>V</v>
          </cell>
          <cell r="N3740">
            <v>9420</v>
          </cell>
        </row>
        <row r="3741">
          <cell r="A3741" t="str">
            <v>RM-850-PIP-00-0011</v>
          </cell>
          <cell r="B3741" t="str">
            <v>CINT</v>
          </cell>
          <cell r="C3741" t="str">
            <v/>
          </cell>
          <cell r="D3741" t="str">
            <v>PIPA 19.1 X 1.4 X 1.370</v>
          </cell>
          <cell r="E3741">
            <v>44797</v>
          </cell>
          <cell r="F3741" t="str">
            <v>ROF</v>
          </cell>
          <cell r="G3741" t="str">
            <v>CI_PIPA</v>
          </cell>
          <cell r="H3741" t="str">
            <v>PC</v>
          </cell>
          <cell r="I3741" t="str">
            <v>CPR</v>
          </cell>
          <cell r="J3741" t="str">
            <v/>
          </cell>
          <cell r="K3741" t="str">
            <v>PD</v>
          </cell>
          <cell r="L3741" t="str">
            <v>3015</v>
          </cell>
          <cell r="M3741" t="str">
            <v>V</v>
          </cell>
          <cell r="N3741">
            <v>718</v>
          </cell>
        </row>
        <row r="3742">
          <cell r="A3742" t="str">
            <v>RM-850-PIP-00-0012</v>
          </cell>
          <cell r="B3742" t="str">
            <v>CINT</v>
          </cell>
          <cell r="C3742" t="str">
            <v/>
          </cell>
          <cell r="D3742" t="str">
            <v>PIPA 22.2 X 1.2 X 6000</v>
          </cell>
          <cell r="E3742">
            <v>44926</v>
          </cell>
          <cell r="F3742" t="str">
            <v>ROF</v>
          </cell>
          <cell r="G3742" t="str">
            <v>CI_PIPA</v>
          </cell>
          <cell r="H3742" t="str">
            <v>PC</v>
          </cell>
          <cell r="I3742" t="str">
            <v>CPR</v>
          </cell>
          <cell r="J3742" t="str">
            <v/>
          </cell>
          <cell r="K3742" t="str">
            <v>PD</v>
          </cell>
          <cell r="L3742" t="str">
            <v>3015</v>
          </cell>
          <cell r="M3742" t="str">
            <v>V</v>
          </cell>
          <cell r="N3742">
            <v>81149</v>
          </cell>
        </row>
        <row r="3743">
          <cell r="A3743" t="str">
            <v>RM-850-PIP-00-0013</v>
          </cell>
          <cell r="B3743" t="str">
            <v>CINT</v>
          </cell>
          <cell r="C3743" t="str">
            <v/>
          </cell>
          <cell r="D3743" t="str">
            <v>PIPA 26.9 X 2.0 X 259</v>
          </cell>
          <cell r="E3743">
            <v>44797</v>
          </cell>
          <cell r="F3743" t="str">
            <v>ROF</v>
          </cell>
          <cell r="G3743" t="str">
            <v>CI_PIPA</v>
          </cell>
          <cell r="H3743" t="str">
            <v>PC</v>
          </cell>
          <cell r="I3743" t="str">
            <v>CPR</v>
          </cell>
          <cell r="J3743" t="str">
            <v/>
          </cell>
          <cell r="K3743" t="str">
            <v>PD</v>
          </cell>
          <cell r="L3743" t="str">
            <v>3015</v>
          </cell>
          <cell r="M3743" t="str">
            <v>V</v>
          </cell>
          <cell r="N3743">
            <v>185</v>
          </cell>
        </row>
        <row r="3744">
          <cell r="A3744" t="str">
            <v>RM-850-PIP-00-0014</v>
          </cell>
          <cell r="B3744" t="str">
            <v>CINT</v>
          </cell>
          <cell r="C3744" t="str">
            <v/>
          </cell>
          <cell r="D3744" t="str">
            <v>PIPA 26.9 X 2.0 X 390</v>
          </cell>
          <cell r="E3744">
            <v>44797</v>
          </cell>
          <cell r="F3744" t="str">
            <v>ROF</v>
          </cell>
          <cell r="G3744" t="str">
            <v>CI_PIPA</v>
          </cell>
          <cell r="H3744" t="str">
            <v>PC</v>
          </cell>
          <cell r="I3744" t="str">
            <v>CPR</v>
          </cell>
          <cell r="J3744" t="str">
            <v/>
          </cell>
          <cell r="K3744" t="str">
            <v>PD</v>
          </cell>
          <cell r="L3744" t="str">
            <v>3015</v>
          </cell>
          <cell r="M3744" t="str">
            <v>V</v>
          </cell>
          <cell r="N3744">
            <v>4135</v>
          </cell>
        </row>
        <row r="3745">
          <cell r="A3745" t="str">
            <v>RM-850-PIP-00-0015</v>
          </cell>
          <cell r="B3745" t="str">
            <v>CINT</v>
          </cell>
          <cell r="C3745" t="str">
            <v/>
          </cell>
          <cell r="D3745" t="str">
            <v>PIPA 31.8 X 1.6 X 242</v>
          </cell>
          <cell r="E3745">
            <v>44797</v>
          </cell>
          <cell r="F3745" t="str">
            <v>ROF</v>
          </cell>
          <cell r="G3745" t="str">
            <v>CI_PIPA</v>
          </cell>
          <cell r="H3745" t="str">
            <v>PC</v>
          </cell>
          <cell r="I3745" t="str">
            <v>CPR</v>
          </cell>
          <cell r="J3745" t="str">
            <v/>
          </cell>
          <cell r="K3745" t="str">
            <v>PD</v>
          </cell>
          <cell r="L3745" t="str">
            <v>3015</v>
          </cell>
          <cell r="M3745" t="str">
            <v>V</v>
          </cell>
          <cell r="N3745">
            <v>1737</v>
          </cell>
        </row>
        <row r="3746">
          <cell r="A3746" t="str">
            <v>RM-850-PIP-00-0016</v>
          </cell>
          <cell r="B3746" t="str">
            <v>CINT</v>
          </cell>
          <cell r="C3746" t="str">
            <v/>
          </cell>
          <cell r="D3746" t="str">
            <v>PIPA 31.8 X 1.9 X 6.000</v>
          </cell>
          <cell r="E3746">
            <v>44797</v>
          </cell>
          <cell r="F3746" t="str">
            <v>ROF</v>
          </cell>
          <cell r="G3746" t="str">
            <v>CI_PIPA</v>
          </cell>
          <cell r="H3746" t="str">
            <v>PC</v>
          </cell>
          <cell r="I3746" t="str">
            <v>CPR</v>
          </cell>
          <cell r="J3746" t="str">
            <v/>
          </cell>
          <cell r="K3746" t="str">
            <v>PD</v>
          </cell>
          <cell r="L3746" t="str">
            <v>3015</v>
          </cell>
          <cell r="M3746" t="str">
            <v>V</v>
          </cell>
          <cell r="N3746">
            <v>168335</v>
          </cell>
        </row>
        <row r="3747">
          <cell r="A3747" t="str">
            <v>RM-850-PIP-00-0017</v>
          </cell>
          <cell r="B3747" t="str">
            <v>CINT</v>
          </cell>
          <cell r="C3747" t="str">
            <v/>
          </cell>
          <cell r="D3747" t="str">
            <v>PIPA 31.8 X 2.3 X 3.000</v>
          </cell>
          <cell r="E3747">
            <v>44797</v>
          </cell>
          <cell r="F3747" t="str">
            <v>ROF</v>
          </cell>
          <cell r="G3747" t="str">
            <v>CI_PIPA</v>
          </cell>
          <cell r="H3747" t="str">
            <v>PC</v>
          </cell>
          <cell r="I3747" t="str">
            <v>CPR</v>
          </cell>
          <cell r="J3747" t="str">
            <v/>
          </cell>
          <cell r="K3747" t="str">
            <v>PD</v>
          </cell>
          <cell r="L3747" t="str">
            <v>3015</v>
          </cell>
          <cell r="M3747" t="str">
            <v>V</v>
          </cell>
          <cell r="N3747">
            <v>51419</v>
          </cell>
        </row>
        <row r="3748">
          <cell r="A3748" t="str">
            <v>RM-850-PIP-00-0018</v>
          </cell>
          <cell r="B3748" t="str">
            <v>CINT</v>
          </cell>
          <cell r="C3748" t="str">
            <v/>
          </cell>
          <cell r="D3748" t="str">
            <v>PIPA 31.8 X 2.3 X 6.000</v>
          </cell>
          <cell r="E3748">
            <v>44797</v>
          </cell>
          <cell r="F3748" t="str">
            <v>ROF</v>
          </cell>
          <cell r="G3748" t="str">
            <v>CI_PIPA</v>
          </cell>
          <cell r="H3748" t="str">
            <v>PC</v>
          </cell>
          <cell r="I3748" t="str">
            <v>CPR</v>
          </cell>
          <cell r="J3748" t="str">
            <v/>
          </cell>
          <cell r="K3748" t="str">
            <v>PD</v>
          </cell>
          <cell r="L3748" t="str">
            <v>3015</v>
          </cell>
          <cell r="M3748" t="str">
            <v>V</v>
          </cell>
          <cell r="N3748">
            <v>185000</v>
          </cell>
        </row>
        <row r="3749">
          <cell r="A3749" t="str">
            <v>RM-850-PIP-00-0019</v>
          </cell>
          <cell r="B3749" t="str">
            <v>CINT</v>
          </cell>
          <cell r="C3749" t="str">
            <v/>
          </cell>
          <cell r="D3749" t="str">
            <v>PIPA 31.8 X 2.3 X 92</v>
          </cell>
          <cell r="E3749">
            <v>44797</v>
          </cell>
          <cell r="F3749" t="str">
            <v>ROF</v>
          </cell>
          <cell r="G3749" t="str">
            <v>CI_PIPA</v>
          </cell>
          <cell r="H3749" t="str">
            <v>PC</v>
          </cell>
          <cell r="I3749" t="str">
            <v>CPR</v>
          </cell>
          <cell r="J3749" t="str">
            <v/>
          </cell>
          <cell r="K3749" t="str">
            <v>PD</v>
          </cell>
          <cell r="L3749" t="str">
            <v>3015</v>
          </cell>
          <cell r="M3749" t="str">
            <v>V</v>
          </cell>
          <cell r="N3749">
            <v>2117</v>
          </cell>
        </row>
        <row r="3750">
          <cell r="A3750" t="str">
            <v>RM-850-PIP-00-0020</v>
          </cell>
          <cell r="B3750" t="str">
            <v>CINT</v>
          </cell>
          <cell r="C3750" t="str">
            <v/>
          </cell>
          <cell r="D3750" t="str">
            <v>PIPA 31.8 X 3.2 X 6100</v>
          </cell>
          <cell r="E3750">
            <v>44797</v>
          </cell>
          <cell r="F3750" t="str">
            <v>ROF</v>
          </cell>
          <cell r="G3750" t="str">
            <v>CI_PIPA</v>
          </cell>
          <cell r="H3750" t="str">
            <v>PC</v>
          </cell>
          <cell r="I3750" t="str">
            <v>CPR</v>
          </cell>
          <cell r="J3750" t="str">
            <v/>
          </cell>
          <cell r="K3750" t="str">
            <v>PD</v>
          </cell>
          <cell r="L3750" t="str">
            <v>3015</v>
          </cell>
          <cell r="M3750" t="str">
            <v>V</v>
          </cell>
          <cell r="N3750">
            <v>187919</v>
          </cell>
        </row>
        <row r="3751">
          <cell r="A3751" t="str">
            <v>RM-850-PIP-00-0021</v>
          </cell>
          <cell r="B3751" t="str">
            <v>CINT</v>
          </cell>
          <cell r="C3751" t="str">
            <v/>
          </cell>
          <cell r="D3751" t="str">
            <v>PIPA 38.1 X 1.6 X 440</v>
          </cell>
          <cell r="E3751">
            <v>44797</v>
          </cell>
          <cell r="F3751" t="str">
            <v>ROF</v>
          </cell>
          <cell r="G3751" t="str">
            <v>CI_PIPA</v>
          </cell>
          <cell r="H3751" t="str">
            <v>PC</v>
          </cell>
          <cell r="I3751" t="str">
            <v>CPR</v>
          </cell>
          <cell r="J3751" t="str">
            <v/>
          </cell>
          <cell r="K3751" t="str">
            <v>PD</v>
          </cell>
          <cell r="L3751" t="str">
            <v>3015</v>
          </cell>
          <cell r="M3751" t="str">
            <v>V</v>
          </cell>
          <cell r="N3751">
            <v>499</v>
          </cell>
        </row>
        <row r="3752">
          <cell r="A3752" t="str">
            <v>RM-850-PIP-00-0022</v>
          </cell>
          <cell r="B3752" t="str">
            <v>CINT</v>
          </cell>
          <cell r="C3752" t="str">
            <v/>
          </cell>
          <cell r="D3752" t="str">
            <v>PIPA 38.1 X 2.0 X 5.330</v>
          </cell>
          <cell r="E3752">
            <v>44797</v>
          </cell>
          <cell r="F3752" t="str">
            <v>ROF</v>
          </cell>
          <cell r="G3752" t="str">
            <v>CI_PIPA</v>
          </cell>
          <cell r="H3752" t="str">
            <v>PC</v>
          </cell>
          <cell r="I3752" t="str">
            <v>CPR</v>
          </cell>
          <cell r="J3752" t="str">
            <v/>
          </cell>
          <cell r="K3752" t="str">
            <v>PD</v>
          </cell>
          <cell r="L3752" t="str">
            <v>3015</v>
          </cell>
          <cell r="M3752" t="str">
            <v>V</v>
          </cell>
          <cell r="N3752">
            <v>175000</v>
          </cell>
        </row>
        <row r="3753">
          <cell r="A3753" t="str">
            <v>RM-850-PIP-00-0023</v>
          </cell>
          <cell r="B3753" t="str">
            <v>CINT</v>
          </cell>
          <cell r="C3753" t="str">
            <v/>
          </cell>
          <cell r="D3753" t="str">
            <v>PIPA 46 X 21.5 X 1.1 X 244</v>
          </cell>
          <cell r="E3753">
            <v>44926</v>
          </cell>
          <cell r="F3753" t="str">
            <v>ROF</v>
          </cell>
          <cell r="G3753" t="str">
            <v>CI_PIPA</v>
          </cell>
          <cell r="H3753" t="str">
            <v>PC</v>
          </cell>
          <cell r="I3753" t="str">
            <v>CPR</v>
          </cell>
          <cell r="J3753" t="str">
            <v/>
          </cell>
          <cell r="K3753" t="str">
            <v>PD</v>
          </cell>
          <cell r="L3753" t="str">
            <v>3015</v>
          </cell>
          <cell r="M3753" t="str">
            <v>V</v>
          </cell>
          <cell r="N3753">
            <v>6100</v>
          </cell>
        </row>
        <row r="3754">
          <cell r="A3754" t="str">
            <v>RM-850-PIP-00-0024</v>
          </cell>
          <cell r="B3754" t="str">
            <v>CINT</v>
          </cell>
          <cell r="C3754" t="str">
            <v/>
          </cell>
          <cell r="D3754" t="str">
            <v>PIPA 46/21.5 X 1.1 X 194</v>
          </cell>
          <cell r="E3754">
            <v>44797</v>
          </cell>
          <cell r="F3754" t="str">
            <v>ROF</v>
          </cell>
          <cell r="G3754" t="str">
            <v>CI_PIPA</v>
          </cell>
          <cell r="H3754" t="str">
            <v>PC</v>
          </cell>
          <cell r="I3754" t="str">
            <v>CPR</v>
          </cell>
          <cell r="J3754" t="str">
            <v/>
          </cell>
          <cell r="K3754" t="str">
            <v>PD</v>
          </cell>
          <cell r="L3754" t="str">
            <v>3015</v>
          </cell>
          <cell r="M3754" t="str">
            <v>V</v>
          </cell>
          <cell r="N3754">
            <v>2492</v>
          </cell>
        </row>
        <row r="3755">
          <cell r="A3755" t="str">
            <v>RM-850-PIP-00-0025</v>
          </cell>
          <cell r="B3755" t="str">
            <v>CINT</v>
          </cell>
          <cell r="C3755" t="str">
            <v/>
          </cell>
          <cell r="D3755" t="str">
            <v>STKM 13 A 31.8 X 2.3 X 6190</v>
          </cell>
          <cell r="E3755">
            <v>44797</v>
          </cell>
          <cell r="F3755" t="str">
            <v>ROF</v>
          </cell>
          <cell r="G3755" t="str">
            <v>CI_OTH</v>
          </cell>
          <cell r="H3755" t="str">
            <v>PC</v>
          </cell>
          <cell r="I3755" t="str">
            <v>CPR</v>
          </cell>
          <cell r="J3755" t="str">
            <v/>
          </cell>
          <cell r="K3755" t="str">
            <v>PD</v>
          </cell>
          <cell r="L3755" t="str">
            <v>3015</v>
          </cell>
          <cell r="M3755" t="str">
            <v>V</v>
          </cell>
          <cell r="N3755">
            <v>107713</v>
          </cell>
        </row>
        <row r="3756">
          <cell r="A3756" t="str">
            <v>RM-850-PIP-00-0026</v>
          </cell>
          <cell r="B3756" t="str">
            <v>CINT</v>
          </cell>
          <cell r="C3756" t="str">
            <v/>
          </cell>
          <cell r="D3756" t="str">
            <v>PIPA 22.2 X 1.2 X 131</v>
          </cell>
          <cell r="E3756">
            <v>45130</v>
          </cell>
          <cell r="F3756" t="str">
            <v>ROF</v>
          </cell>
          <cell r="G3756" t="str">
            <v>CI_PIPA</v>
          </cell>
          <cell r="H3756" t="str">
            <v>PC</v>
          </cell>
          <cell r="I3756" t="str">
            <v>CPR</v>
          </cell>
          <cell r="J3756" t="str">
            <v/>
          </cell>
          <cell r="K3756" t="str">
            <v>PD</v>
          </cell>
          <cell r="L3756" t="str">
            <v>3015</v>
          </cell>
          <cell r="M3756" t="str">
            <v>V</v>
          </cell>
          <cell r="N3756">
            <v>10000</v>
          </cell>
        </row>
        <row r="3757">
          <cell r="A3757" t="str">
            <v>RM-850-PLS-00-0026</v>
          </cell>
          <cell r="B3757" t="str">
            <v>CINT</v>
          </cell>
          <cell r="C3757" t="str">
            <v/>
          </cell>
          <cell r="D3757" t="str">
            <v>PLASTIC FOR BACK PIPE [NA]</v>
          </cell>
          <cell r="E3757">
            <v>44797</v>
          </cell>
          <cell r="F3757" t="str">
            <v>ROF</v>
          </cell>
          <cell r="G3757" t="str">
            <v>CI_PLSTK</v>
          </cell>
          <cell r="H3757" t="str">
            <v>PC</v>
          </cell>
          <cell r="I3757" t="str">
            <v>CPR</v>
          </cell>
          <cell r="J3757" t="str">
            <v/>
          </cell>
          <cell r="K3757" t="str">
            <v>PD</v>
          </cell>
          <cell r="L3757" t="str">
            <v>3015</v>
          </cell>
          <cell r="M3757" t="str">
            <v>V</v>
          </cell>
          <cell r="N3757">
            <v>256</v>
          </cell>
        </row>
        <row r="3758">
          <cell r="A3758" t="str">
            <v>RM-850-PLS-00-0027</v>
          </cell>
          <cell r="B3758" t="str">
            <v>CINT</v>
          </cell>
          <cell r="C3758" t="str">
            <v/>
          </cell>
          <cell r="D3758" t="str">
            <v>PLASTIC FOR LEG PIPE HDPE T.0.075 X 70 X</v>
          </cell>
          <cell r="E3758">
            <v>44797</v>
          </cell>
          <cell r="F3758" t="str">
            <v>ROF</v>
          </cell>
          <cell r="G3758" t="str">
            <v>CI_PLSTK</v>
          </cell>
          <cell r="H3758" t="str">
            <v>PC</v>
          </cell>
          <cell r="I3758" t="str">
            <v>CPR</v>
          </cell>
          <cell r="J3758" t="str">
            <v/>
          </cell>
          <cell r="K3758" t="str">
            <v>PD</v>
          </cell>
          <cell r="L3758" t="str">
            <v>3015</v>
          </cell>
          <cell r="M3758" t="str">
            <v>V</v>
          </cell>
          <cell r="N3758">
            <v>1500</v>
          </cell>
        </row>
        <row r="3759">
          <cell r="A3759" t="str">
            <v>RM-850-PLS-00-0028</v>
          </cell>
          <cell r="B3759" t="str">
            <v>CINT</v>
          </cell>
          <cell r="C3759" t="str">
            <v/>
          </cell>
          <cell r="D3759" t="str">
            <v>SHAFT PLASTIC HOLDER NA</v>
          </cell>
          <cell r="E3759">
            <v>44797</v>
          </cell>
          <cell r="F3759" t="str">
            <v>ROF</v>
          </cell>
          <cell r="G3759" t="str">
            <v>CI_PLSTK</v>
          </cell>
          <cell r="H3759" t="str">
            <v>PC</v>
          </cell>
          <cell r="I3759" t="str">
            <v>CPR</v>
          </cell>
          <cell r="J3759" t="str">
            <v/>
          </cell>
          <cell r="K3759" t="str">
            <v>PD</v>
          </cell>
          <cell r="L3759" t="str">
            <v>3015</v>
          </cell>
          <cell r="M3759" t="str">
            <v>V</v>
          </cell>
          <cell r="N3759">
            <v>6998</v>
          </cell>
        </row>
        <row r="3760">
          <cell r="A3760" t="str">
            <v>RM-850-PLS-00-0029</v>
          </cell>
          <cell r="B3760" t="str">
            <v>CINT</v>
          </cell>
          <cell r="C3760" t="str">
            <v/>
          </cell>
          <cell r="D3760" t="str">
            <v>ARM REST NBK HITAM</v>
          </cell>
          <cell r="E3760">
            <v>44797</v>
          </cell>
          <cell r="F3760" t="str">
            <v>ROF</v>
          </cell>
          <cell r="G3760" t="str">
            <v>CI_PLSTK</v>
          </cell>
          <cell r="H3760" t="str">
            <v>PC</v>
          </cell>
          <cell r="I3760" t="str">
            <v>CPR</v>
          </cell>
          <cell r="J3760" t="str">
            <v/>
          </cell>
          <cell r="K3760" t="str">
            <v>PD</v>
          </cell>
          <cell r="L3760" t="str">
            <v>3015</v>
          </cell>
          <cell r="M3760" t="str">
            <v>V</v>
          </cell>
          <cell r="N3760">
            <v>6252</v>
          </cell>
        </row>
        <row r="3761">
          <cell r="A3761" t="str">
            <v>RM-850-PLS-00-0030</v>
          </cell>
          <cell r="B3761" t="str">
            <v>CINT</v>
          </cell>
          <cell r="C3761" t="str">
            <v/>
          </cell>
          <cell r="D3761" t="str">
            <v>BACK PLASTIC BAG 850 40 X 35</v>
          </cell>
          <cell r="E3761">
            <v>44797</v>
          </cell>
          <cell r="F3761" t="str">
            <v>ROF</v>
          </cell>
          <cell r="G3761" t="str">
            <v>CI_PLSTK</v>
          </cell>
          <cell r="H3761" t="str">
            <v>KG</v>
          </cell>
          <cell r="I3761" t="str">
            <v>CPR</v>
          </cell>
          <cell r="J3761" t="str">
            <v/>
          </cell>
          <cell r="K3761" t="str">
            <v>PD</v>
          </cell>
          <cell r="L3761" t="str">
            <v>3015</v>
          </cell>
          <cell r="M3761" t="str">
            <v>V</v>
          </cell>
          <cell r="N3761">
            <v>22500</v>
          </cell>
        </row>
        <row r="3762">
          <cell r="A3762" t="str">
            <v>RM-850-PLS-00-0031</v>
          </cell>
          <cell r="B3762" t="str">
            <v>CINT</v>
          </cell>
          <cell r="C3762" t="str">
            <v/>
          </cell>
          <cell r="D3762" t="str">
            <v>BACK PLASTIC COVER NA</v>
          </cell>
          <cell r="E3762">
            <v>44799</v>
          </cell>
          <cell r="F3762" t="str">
            <v>ROF</v>
          </cell>
          <cell r="G3762" t="str">
            <v>CI_PLSTK</v>
          </cell>
          <cell r="H3762" t="str">
            <v>PC</v>
          </cell>
          <cell r="I3762" t="str">
            <v>CPR</v>
          </cell>
          <cell r="J3762" t="str">
            <v/>
          </cell>
          <cell r="K3762" t="str">
            <v>PD</v>
          </cell>
          <cell r="L3762" t="str">
            <v>3015</v>
          </cell>
          <cell r="M3762" t="str">
            <v>V</v>
          </cell>
          <cell r="N3762">
            <v>2600</v>
          </cell>
        </row>
        <row r="3763">
          <cell r="A3763" t="str">
            <v>RM-850-PLS-00-0032</v>
          </cell>
          <cell r="B3763" t="str">
            <v>CINT</v>
          </cell>
          <cell r="C3763" t="str">
            <v/>
          </cell>
          <cell r="D3763" t="str">
            <v>CENTER PLASTIC COVER N</v>
          </cell>
          <cell r="E3763">
            <v>44797</v>
          </cell>
          <cell r="F3763" t="str">
            <v>ROF</v>
          </cell>
          <cell r="G3763" t="str">
            <v>CI_PLSTK</v>
          </cell>
          <cell r="H3763" t="str">
            <v>PC</v>
          </cell>
          <cell r="I3763" t="str">
            <v>CPR</v>
          </cell>
          <cell r="J3763" t="str">
            <v/>
          </cell>
          <cell r="K3763" t="str">
            <v>PD</v>
          </cell>
          <cell r="L3763" t="str">
            <v>3015</v>
          </cell>
          <cell r="M3763" t="str">
            <v>V</v>
          </cell>
          <cell r="N3763">
            <v>924</v>
          </cell>
        </row>
        <row r="3764">
          <cell r="A3764" t="str">
            <v>RM-850-PLS-00-0033</v>
          </cell>
          <cell r="B3764" t="str">
            <v>CINT</v>
          </cell>
          <cell r="C3764" t="str">
            <v/>
          </cell>
          <cell r="D3764" t="str">
            <v>CENTER PLASTIC COVER NA</v>
          </cell>
          <cell r="E3764">
            <v>45169</v>
          </cell>
          <cell r="F3764" t="str">
            <v>ROF</v>
          </cell>
          <cell r="G3764" t="str">
            <v>CI_PLSTK</v>
          </cell>
          <cell r="H3764" t="str">
            <v>PC</v>
          </cell>
          <cell r="I3764" t="str">
            <v>CPR</v>
          </cell>
          <cell r="J3764" t="str">
            <v/>
          </cell>
          <cell r="K3764" t="str">
            <v>PD</v>
          </cell>
          <cell r="L3764" t="str">
            <v>3015</v>
          </cell>
          <cell r="M3764" t="str">
            <v>V</v>
          </cell>
          <cell r="N3764">
            <v>2188</v>
          </cell>
        </row>
        <row r="3765">
          <cell r="A3765" t="str">
            <v>RM-850-PLS-00-0034</v>
          </cell>
          <cell r="B3765" t="str">
            <v>CINT</v>
          </cell>
          <cell r="C3765" t="str">
            <v/>
          </cell>
          <cell r="D3765" t="str">
            <v>HANDLE FOR SEAT</v>
          </cell>
          <cell r="E3765">
            <v>44799</v>
          </cell>
          <cell r="F3765" t="str">
            <v>ROF</v>
          </cell>
          <cell r="G3765" t="str">
            <v>CI_PLSTK</v>
          </cell>
          <cell r="H3765" t="str">
            <v>PC</v>
          </cell>
          <cell r="I3765" t="str">
            <v>CPR</v>
          </cell>
          <cell r="J3765" t="str">
            <v/>
          </cell>
          <cell r="K3765" t="str">
            <v>PD</v>
          </cell>
          <cell r="L3765" t="str">
            <v>3015</v>
          </cell>
          <cell r="M3765" t="str">
            <v>V</v>
          </cell>
          <cell r="N3765">
            <v>1065</v>
          </cell>
        </row>
        <row r="3766">
          <cell r="A3766" t="str">
            <v>RM-850-PLS-00-0035</v>
          </cell>
          <cell r="B3766" t="str">
            <v>CINT</v>
          </cell>
          <cell r="C3766" t="str">
            <v/>
          </cell>
          <cell r="D3766" t="str">
            <v>LEG PLASTIC CAP 850</v>
          </cell>
          <cell r="E3766">
            <v>44838</v>
          </cell>
          <cell r="F3766" t="str">
            <v>ROF</v>
          </cell>
          <cell r="G3766" t="str">
            <v>CI_PLSTK</v>
          </cell>
          <cell r="H3766" t="str">
            <v>PC</v>
          </cell>
          <cell r="I3766" t="str">
            <v>CPR</v>
          </cell>
          <cell r="J3766" t="str">
            <v/>
          </cell>
          <cell r="K3766" t="str">
            <v>PD</v>
          </cell>
          <cell r="L3766" t="str">
            <v>3015</v>
          </cell>
          <cell r="M3766" t="str">
            <v>V</v>
          </cell>
          <cell r="N3766">
            <v>328</v>
          </cell>
        </row>
        <row r="3767">
          <cell r="A3767" t="str">
            <v>RM-850-PLS-00-0036</v>
          </cell>
          <cell r="B3767" t="str">
            <v>CINT</v>
          </cell>
          <cell r="C3767" t="str">
            <v/>
          </cell>
          <cell r="D3767" t="str">
            <v>PLASTIC (NA) PE 0.075X180X850</v>
          </cell>
          <cell r="E3767">
            <v>44797</v>
          </cell>
          <cell r="F3767" t="str">
            <v>ROF</v>
          </cell>
          <cell r="G3767" t="str">
            <v>CI_PLSTK</v>
          </cell>
          <cell r="H3767" t="str">
            <v>PC</v>
          </cell>
          <cell r="I3767" t="str">
            <v>CPR</v>
          </cell>
          <cell r="J3767" t="str">
            <v/>
          </cell>
          <cell r="K3767" t="str">
            <v>PD</v>
          </cell>
          <cell r="L3767" t="str">
            <v>3015</v>
          </cell>
          <cell r="M3767" t="str">
            <v>V</v>
          </cell>
          <cell r="N3767">
            <v>967</v>
          </cell>
        </row>
        <row r="3768">
          <cell r="A3768" t="str">
            <v>RM-850-PLS-00-0037</v>
          </cell>
          <cell r="B3768" t="str">
            <v>CINT</v>
          </cell>
          <cell r="C3768" t="str">
            <v/>
          </cell>
          <cell r="D3768" t="str">
            <v>PLASTIC CAP IN SHAFT</v>
          </cell>
          <cell r="E3768">
            <v>44797</v>
          </cell>
          <cell r="F3768" t="str">
            <v>ROF</v>
          </cell>
          <cell r="G3768" t="str">
            <v>CI_PLSTK</v>
          </cell>
          <cell r="H3768" t="str">
            <v>PC</v>
          </cell>
          <cell r="I3768" t="str">
            <v>CPR</v>
          </cell>
          <cell r="J3768" t="str">
            <v/>
          </cell>
          <cell r="K3768" t="str">
            <v>PD</v>
          </cell>
          <cell r="L3768" t="str">
            <v>3015</v>
          </cell>
          <cell r="M3768" t="str">
            <v>V</v>
          </cell>
          <cell r="N3768">
            <v>886</v>
          </cell>
        </row>
        <row r="3769">
          <cell r="A3769" t="str">
            <v>RM-850-PLS-00-0038</v>
          </cell>
          <cell r="B3769" t="str">
            <v>CINT</v>
          </cell>
          <cell r="C3769" t="str">
            <v/>
          </cell>
          <cell r="D3769" t="str">
            <v>PLASTIC PE 0.075 X 180 X 850</v>
          </cell>
          <cell r="E3769">
            <v>44797</v>
          </cell>
          <cell r="F3769" t="str">
            <v>ROF</v>
          </cell>
          <cell r="G3769" t="str">
            <v>CI_PLSTK</v>
          </cell>
          <cell r="H3769" t="str">
            <v>KG</v>
          </cell>
          <cell r="I3769" t="str">
            <v>CPR</v>
          </cell>
          <cell r="J3769" t="str">
            <v/>
          </cell>
          <cell r="K3769" t="str">
            <v>PD</v>
          </cell>
          <cell r="L3769" t="str">
            <v>3015</v>
          </cell>
          <cell r="M3769" t="str">
            <v>V</v>
          </cell>
          <cell r="N3769">
            <v>37000</v>
          </cell>
        </row>
        <row r="3770">
          <cell r="A3770" t="str">
            <v>RM-850-PLS-00-0039</v>
          </cell>
          <cell r="B3770" t="str">
            <v>CINT</v>
          </cell>
          <cell r="C3770" t="str">
            <v/>
          </cell>
          <cell r="D3770" t="str">
            <v>PLASTIC PE 0.075 X 70 X 280</v>
          </cell>
          <cell r="E3770">
            <v>44797</v>
          </cell>
          <cell r="F3770" t="str">
            <v>ROF</v>
          </cell>
          <cell r="G3770" t="str">
            <v>CI_PLSTK</v>
          </cell>
          <cell r="H3770" t="str">
            <v>KG</v>
          </cell>
          <cell r="I3770" t="str">
            <v>CPR</v>
          </cell>
          <cell r="J3770" t="str">
            <v/>
          </cell>
          <cell r="K3770" t="str">
            <v>PD</v>
          </cell>
          <cell r="L3770" t="str">
            <v>3015</v>
          </cell>
          <cell r="M3770" t="str">
            <v>V</v>
          </cell>
          <cell r="N3770">
            <v>33550</v>
          </cell>
        </row>
        <row r="3771">
          <cell r="A3771" t="str">
            <v>RM-850-PLS-00-0040</v>
          </cell>
          <cell r="B3771" t="str">
            <v>CINT</v>
          </cell>
          <cell r="C3771" t="str">
            <v/>
          </cell>
          <cell r="D3771" t="str">
            <v>PLASTIC PP</v>
          </cell>
          <cell r="E3771">
            <v>44797</v>
          </cell>
          <cell r="F3771" t="str">
            <v>ROF</v>
          </cell>
          <cell r="G3771" t="str">
            <v>CI_PLSTK</v>
          </cell>
          <cell r="H3771" t="str">
            <v>PC</v>
          </cell>
          <cell r="I3771" t="str">
            <v>CPR</v>
          </cell>
          <cell r="J3771" t="str">
            <v/>
          </cell>
          <cell r="K3771" t="str">
            <v>PD</v>
          </cell>
          <cell r="L3771" t="str">
            <v>3015</v>
          </cell>
          <cell r="M3771" t="str">
            <v>V</v>
          </cell>
          <cell r="N3771">
            <v>500</v>
          </cell>
        </row>
        <row r="3772">
          <cell r="A3772" t="str">
            <v>RM-850-PLS-00-0041</v>
          </cell>
          <cell r="B3772" t="str">
            <v>CINT</v>
          </cell>
          <cell r="C3772" t="str">
            <v/>
          </cell>
          <cell r="D3772" t="str">
            <v>SEAT PLASTIC BAG 850 50 X 60</v>
          </cell>
          <cell r="E3772">
            <v>44797</v>
          </cell>
          <cell r="F3772" t="str">
            <v>ROF</v>
          </cell>
          <cell r="G3772" t="str">
            <v>CI_PLSTK</v>
          </cell>
          <cell r="H3772" t="str">
            <v>PC</v>
          </cell>
          <cell r="I3772" t="str">
            <v>CPR</v>
          </cell>
          <cell r="J3772" t="str">
            <v/>
          </cell>
          <cell r="K3772" t="str">
            <v>PD</v>
          </cell>
          <cell r="L3772" t="str">
            <v>3015</v>
          </cell>
          <cell r="M3772" t="str">
            <v>V</v>
          </cell>
          <cell r="N3772">
            <v>27000</v>
          </cell>
        </row>
        <row r="3773">
          <cell r="A3773" t="str">
            <v>RM-850-PLS-00-0042</v>
          </cell>
          <cell r="B3773" t="str">
            <v>CINT</v>
          </cell>
          <cell r="C3773" t="str">
            <v/>
          </cell>
          <cell r="D3773" t="str">
            <v>SHAFT PLASTIC HOLDER</v>
          </cell>
          <cell r="E3773">
            <v>44797</v>
          </cell>
          <cell r="F3773" t="str">
            <v>ROF</v>
          </cell>
          <cell r="G3773" t="str">
            <v>CI_PLSTK</v>
          </cell>
          <cell r="H3773" t="str">
            <v>PC</v>
          </cell>
          <cell r="I3773" t="str">
            <v>CPR</v>
          </cell>
          <cell r="J3773" t="str">
            <v/>
          </cell>
          <cell r="K3773" t="str">
            <v>PD</v>
          </cell>
          <cell r="L3773" t="str">
            <v>3015</v>
          </cell>
          <cell r="M3773" t="str">
            <v>V</v>
          </cell>
          <cell r="N3773">
            <v>2204</v>
          </cell>
        </row>
        <row r="3774">
          <cell r="A3774" t="str">
            <v>RM-850-PLS-SC-0001</v>
          </cell>
          <cell r="B3774" t="str">
            <v>CINT</v>
          </cell>
          <cell r="C3774" t="str">
            <v/>
          </cell>
          <cell r="D3774" t="str">
            <v>HANDLE FOR SHAFT</v>
          </cell>
          <cell r="E3774">
            <v>44838</v>
          </cell>
          <cell r="F3774" t="str">
            <v>ROF</v>
          </cell>
          <cell r="G3774" t="str">
            <v>CI_PLSTK</v>
          </cell>
          <cell r="H3774" t="str">
            <v>PC</v>
          </cell>
          <cell r="I3774" t="str">
            <v>CPR</v>
          </cell>
          <cell r="J3774" t="str">
            <v/>
          </cell>
          <cell r="K3774" t="str">
            <v>PD</v>
          </cell>
          <cell r="L3774" t="str">
            <v>3015</v>
          </cell>
          <cell r="M3774" t="str">
            <v>V</v>
          </cell>
          <cell r="N3774">
            <v>4125</v>
          </cell>
        </row>
        <row r="3775">
          <cell r="A3775" t="str">
            <v>RM-850-PLS-SC-0002</v>
          </cell>
          <cell r="B3775" t="str">
            <v>CINT</v>
          </cell>
          <cell r="C3775" t="str">
            <v/>
          </cell>
          <cell r="D3775" t="str">
            <v>HANDLE FOR SEAT</v>
          </cell>
          <cell r="E3775">
            <v>44774</v>
          </cell>
          <cell r="F3775" t="str">
            <v>ROF</v>
          </cell>
          <cell r="G3775" t="str">
            <v>CI_PLSTK</v>
          </cell>
          <cell r="H3775" t="str">
            <v>PC</v>
          </cell>
          <cell r="I3775" t="str">
            <v>CPR</v>
          </cell>
          <cell r="J3775" t="str">
            <v/>
          </cell>
          <cell r="K3775" t="str">
            <v>PD</v>
          </cell>
          <cell r="L3775" t="str">
            <v>3015</v>
          </cell>
          <cell r="M3775" t="str">
            <v>V</v>
          </cell>
          <cell r="N3775">
            <v>1084</v>
          </cell>
        </row>
        <row r="3776">
          <cell r="A3776" t="str">
            <v>RM-850-PLT-00-0043</v>
          </cell>
          <cell r="B3776" t="str">
            <v>CINT</v>
          </cell>
          <cell r="C3776" t="str">
            <v/>
          </cell>
          <cell r="D3776" t="str">
            <v>ARM NBK + BAUD</v>
          </cell>
          <cell r="E3776">
            <v>44797</v>
          </cell>
          <cell r="F3776" t="str">
            <v>ROF</v>
          </cell>
          <cell r="G3776" t="str">
            <v>CI_OTH</v>
          </cell>
          <cell r="H3776" t="str">
            <v>PC</v>
          </cell>
          <cell r="I3776" t="str">
            <v>CPR</v>
          </cell>
          <cell r="J3776" t="str">
            <v/>
          </cell>
          <cell r="K3776" t="str">
            <v>PD</v>
          </cell>
          <cell r="L3776" t="str">
            <v>3015</v>
          </cell>
          <cell r="M3776" t="str">
            <v>V</v>
          </cell>
          <cell r="N3776">
            <v>2564</v>
          </cell>
        </row>
        <row r="3777">
          <cell r="A3777" t="str">
            <v>RM-850-PLT-00-0044</v>
          </cell>
          <cell r="B3777" t="str">
            <v>CINT</v>
          </cell>
          <cell r="C3777" t="str">
            <v/>
          </cell>
          <cell r="D3777" t="str">
            <v>CENTER BOX [NA]</v>
          </cell>
          <cell r="E3777">
            <v>44797</v>
          </cell>
          <cell r="F3777" t="str">
            <v>ROF</v>
          </cell>
          <cell r="G3777" t="str">
            <v>CI_OTH</v>
          </cell>
          <cell r="H3777" t="str">
            <v>PC</v>
          </cell>
          <cell r="I3777" t="str">
            <v>CPR</v>
          </cell>
          <cell r="J3777" t="str">
            <v/>
          </cell>
          <cell r="K3777" t="str">
            <v>PD</v>
          </cell>
          <cell r="L3777" t="str">
            <v>3015</v>
          </cell>
          <cell r="M3777" t="str">
            <v>V</v>
          </cell>
          <cell r="N3777">
            <v>12654</v>
          </cell>
        </row>
        <row r="3778">
          <cell r="A3778" t="str">
            <v>RM-850-PLT-00-0045</v>
          </cell>
          <cell r="B3778" t="str">
            <v>CINT</v>
          </cell>
          <cell r="C3778" t="str">
            <v/>
          </cell>
          <cell r="D3778" t="str">
            <v>SPCC-SD 0.8 X 1000 X 2040</v>
          </cell>
          <cell r="E3778">
            <v>44797</v>
          </cell>
          <cell r="F3778" t="str">
            <v>ROF</v>
          </cell>
          <cell r="G3778" t="str">
            <v>CI_PLAT</v>
          </cell>
          <cell r="H3778" t="str">
            <v>PC</v>
          </cell>
          <cell r="I3778" t="str">
            <v>CPR</v>
          </cell>
          <cell r="J3778" t="str">
            <v/>
          </cell>
          <cell r="K3778" t="str">
            <v>PD</v>
          </cell>
          <cell r="L3778" t="str">
            <v>3015</v>
          </cell>
          <cell r="M3778" t="str">
            <v>V</v>
          </cell>
          <cell r="N3778">
            <v>256224</v>
          </cell>
        </row>
        <row r="3779">
          <cell r="A3779" t="str">
            <v>RM-850-PLT-00-0046</v>
          </cell>
          <cell r="B3779" t="str">
            <v>CINT</v>
          </cell>
          <cell r="C3779" t="str">
            <v/>
          </cell>
          <cell r="D3779" t="str">
            <v>SPCC-SD 0.8 X 914 X 2225</v>
          </cell>
          <cell r="E3779">
            <v>44797</v>
          </cell>
          <cell r="F3779" t="str">
            <v>ROF</v>
          </cell>
          <cell r="G3779" t="str">
            <v>CI_PLAT</v>
          </cell>
          <cell r="H3779" t="str">
            <v>PC</v>
          </cell>
          <cell r="I3779" t="str">
            <v>CPR</v>
          </cell>
          <cell r="J3779" t="str">
            <v/>
          </cell>
          <cell r="K3779" t="str">
            <v>PD</v>
          </cell>
          <cell r="L3779" t="str">
            <v>3015</v>
          </cell>
          <cell r="M3779" t="str">
            <v>V</v>
          </cell>
          <cell r="N3779">
            <v>255426</v>
          </cell>
        </row>
        <row r="3780">
          <cell r="A3780" t="str">
            <v>RM-850-PLT-00-0047</v>
          </cell>
          <cell r="B3780" t="str">
            <v>CINT</v>
          </cell>
          <cell r="C3780" t="str">
            <v/>
          </cell>
          <cell r="D3780" t="str">
            <v>SPCC-SD 1.4 X 1219 X 2438</v>
          </cell>
          <cell r="E3780">
            <v>44797</v>
          </cell>
          <cell r="F3780" t="str">
            <v>ROF</v>
          </cell>
          <cell r="G3780" t="str">
            <v>CI_PLAT</v>
          </cell>
          <cell r="H3780" t="str">
            <v>PC</v>
          </cell>
          <cell r="I3780" t="str">
            <v>CPR</v>
          </cell>
          <cell r="J3780" t="str">
            <v/>
          </cell>
          <cell r="K3780" t="str">
            <v>PD</v>
          </cell>
          <cell r="L3780" t="str">
            <v>3015</v>
          </cell>
          <cell r="M3780" t="str">
            <v>V</v>
          </cell>
          <cell r="N3780">
            <v>653228</v>
          </cell>
        </row>
        <row r="3781">
          <cell r="A3781" t="str">
            <v>RM-850-TRX-00-0048</v>
          </cell>
          <cell r="B3781" t="str">
            <v>CINT</v>
          </cell>
          <cell r="C3781" t="str">
            <v/>
          </cell>
          <cell r="D3781" t="str">
            <v>WOODEN PAD 40 X 300. T.6 ALBASIAH (OUTSI</v>
          </cell>
          <cell r="E3781">
            <v>44797</v>
          </cell>
          <cell r="F3781" t="str">
            <v>ROF</v>
          </cell>
          <cell r="G3781" t="str">
            <v>CI_BOARD</v>
          </cell>
          <cell r="H3781" t="str">
            <v>PC</v>
          </cell>
          <cell r="I3781" t="str">
            <v>CPR</v>
          </cell>
          <cell r="J3781" t="str">
            <v/>
          </cell>
          <cell r="K3781" t="str">
            <v>PD</v>
          </cell>
          <cell r="L3781" t="str">
            <v>3015</v>
          </cell>
          <cell r="M3781" t="str">
            <v>V</v>
          </cell>
          <cell r="N3781">
            <v>64</v>
          </cell>
        </row>
        <row r="3782">
          <cell r="A3782" t="str">
            <v>RM-850-TRX-00-0049</v>
          </cell>
          <cell r="B3782" t="str">
            <v>CINT</v>
          </cell>
          <cell r="C3782" t="str">
            <v/>
          </cell>
          <cell r="D3782" t="str">
            <v>ARM WOODEN CHAIR</v>
          </cell>
          <cell r="E3782">
            <v>44797</v>
          </cell>
          <cell r="F3782" t="str">
            <v>ROF</v>
          </cell>
          <cell r="G3782" t="str">
            <v>CI_OTH</v>
          </cell>
          <cell r="H3782" t="str">
            <v>PC</v>
          </cell>
          <cell r="I3782" t="str">
            <v>CPR</v>
          </cell>
          <cell r="J3782" t="str">
            <v/>
          </cell>
          <cell r="K3782" t="str">
            <v>PD</v>
          </cell>
          <cell r="L3782" t="str">
            <v>3015</v>
          </cell>
          <cell r="M3782" t="str">
            <v>V</v>
          </cell>
          <cell r="N3782">
            <v>5860</v>
          </cell>
        </row>
        <row r="3783">
          <cell r="A3783" t="str">
            <v>RM-850-TRX-00-0050</v>
          </cell>
          <cell r="B3783" t="str">
            <v>CINT</v>
          </cell>
          <cell r="C3783" t="str">
            <v/>
          </cell>
          <cell r="D3783" t="str">
            <v>SEAT BOARD NCR 9X360X360</v>
          </cell>
          <cell r="E3783">
            <v>44936</v>
          </cell>
          <cell r="F3783" t="str">
            <v>ROF</v>
          </cell>
          <cell r="G3783" t="str">
            <v>CI_OTH</v>
          </cell>
          <cell r="H3783" t="str">
            <v>PC</v>
          </cell>
          <cell r="I3783" t="str">
            <v>CPR</v>
          </cell>
          <cell r="J3783" t="str">
            <v/>
          </cell>
          <cell r="K3783" t="str">
            <v>PD</v>
          </cell>
          <cell r="L3783" t="str">
            <v>3015</v>
          </cell>
          <cell r="M3783" t="str">
            <v>V</v>
          </cell>
          <cell r="N3783">
            <v>16500</v>
          </cell>
        </row>
        <row r="3784">
          <cell r="A3784" t="str">
            <v>RM-AEO-ACC-00-0051</v>
          </cell>
          <cell r="B3784" t="str">
            <v>CINT</v>
          </cell>
          <cell r="C3784" t="str">
            <v/>
          </cell>
          <cell r="D3784" t="str">
            <v>ACCESSOURIES MOUNTED BRACKET FOR V-COFFE</v>
          </cell>
          <cell r="E3784">
            <v>44797</v>
          </cell>
          <cell r="F3784" t="str">
            <v>ROF</v>
          </cell>
          <cell r="G3784" t="str">
            <v>CI_OTH</v>
          </cell>
          <cell r="H3784" t="str">
            <v>PC</v>
          </cell>
          <cell r="I3784" t="str">
            <v>CPR</v>
          </cell>
          <cell r="J3784" t="str">
            <v/>
          </cell>
          <cell r="K3784" t="str">
            <v>PD</v>
          </cell>
          <cell r="L3784" t="str">
            <v>3015</v>
          </cell>
          <cell r="M3784" t="str">
            <v>V</v>
          </cell>
          <cell r="N3784">
            <v>0</v>
          </cell>
        </row>
        <row r="3785">
          <cell r="A3785" t="str">
            <v>RM-AEO-BES-00-0052</v>
          </cell>
          <cell r="B3785" t="str">
            <v>CINT</v>
          </cell>
          <cell r="C3785" t="str">
            <v/>
          </cell>
          <cell r="D3785" t="str">
            <v>SINGLE HANGER PC. BLACK</v>
          </cell>
          <cell r="E3785">
            <v>44797</v>
          </cell>
          <cell r="F3785" t="str">
            <v>ROF</v>
          </cell>
          <cell r="G3785" t="str">
            <v>CI_BESI</v>
          </cell>
          <cell r="H3785" t="str">
            <v>PC</v>
          </cell>
          <cell r="I3785" t="str">
            <v>CPR</v>
          </cell>
          <cell r="J3785" t="str">
            <v/>
          </cell>
          <cell r="K3785" t="str">
            <v>PD</v>
          </cell>
          <cell r="L3785" t="str">
            <v>3015</v>
          </cell>
          <cell r="M3785" t="str">
            <v>V</v>
          </cell>
          <cell r="N3785">
            <v>16000</v>
          </cell>
        </row>
        <row r="3786">
          <cell r="A3786" t="str">
            <v>RM-AEO-BES-00-0053</v>
          </cell>
          <cell r="B3786" t="str">
            <v>CINT</v>
          </cell>
          <cell r="C3786" t="str">
            <v/>
          </cell>
          <cell r="D3786" t="str">
            <v>SINGLE HANGER PC. WHITE</v>
          </cell>
          <cell r="E3786">
            <v>44797</v>
          </cell>
          <cell r="F3786" t="str">
            <v>ROF</v>
          </cell>
          <cell r="G3786" t="str">
            <v>CI_BESI</v>
          </cell>
          <cell r="H3786" t="str">
            <v>PC</v>
          </cell>
          <cell r="I3786" t="str">
            <v>CPR</v>
          </cell>
          <cell r="J3786" t="str">
            <v/>
          </cell>
          <cell r="K3786" t="str">
            <v>PD</v>
          </cell>
          <cell r="L3786" t="str">
            <v>3015</v>
          </cell>
          <cell r="M3786" t="str">
            <v>V</v>
          </cell>
          <cell r="N3786">
            <v>16000</v>
          </cell>
        </row>
        <row r="3787">
          <cell r="A3787" t="str">
            <v>RM-AEO-EDG-00-0054</v>
          </cell>
          <cell r="B3787" t="str">
            <v>CINT</v>
          </cell>
          <cell r="C3787" t="str">
            <v/>
          </cell>
          <cell r="D3787" t="str">
            <v>EDGE TAPE BD 1401401 OK W86  L42</v>
          </cell>
          <cell r="E3787">
            <v>44797</v>
          </cell>
          <cell r="F3787" t="str">
            <v>ROF</v>
          </cell>
          <cell r="G3787" t="str">
            <v>CI_TAPE</v>
          </cell>
          <cell r="H3787" t="str">
            <v>M</v>
          </cell>
          <cell r="I3787" t="str">
            <v>CPR</v>
          </cell>
          <cell r="J3787" t="str">
            <v/>
          </cell>
          <cell r="K3787" t="str">
            <v>PD</v>
          </cell>
          <cell r="L3787" t="str">
            <v>3015</v>
          </cell>
          <cell r="M3787" t="str">
            <v>V</v>
          </cell>
          <cell r="N3787">
            <v>5000</v>
          </cell>
        </row>
        <row r="3788">
          <cell r="A3788" t="str">
            <v>RM-AEO-EDG-00-0055</v>
          </cell>
          <cell r="B3788" t="str">
            <v>CINT</v>
          </cell>
          <cell r="C3788" t="str">
            <v/>
          </cell>
          <cell r="D3788" t="str">
            <v>EDGE TAPE BD 14082208LL W11  L42</v>
          </cell>
          <cell r="E3788">
            <v>44797</v>
          </cell>
          <cell r="F3788" t="str">
            <v>ROF</v>
          </cell>
          <cell r="G3788" t="str">
            <v>CI_TAPE</v>
          </cell>
          <cell r="H3788" t="str">
            <v>M</v>
          </cell>
          <cell r="I3788" t="str">
            <v>CPR</v>
          </cell>
          <cell r="J3788" t="str">
            <v/>
          </cell>
          <cell r="K3788" t="str">
            <v>PD</v>
          </cell>
          <cell r="L3788" t="str">
            <v>3015</v>
          </cell>
          <cell r="M3788" t="str">
            <v>V</v>
          </cell>
          <cell r="N3788">
            <v>5000</v>
          </cell>
        </row>
        <row r="3789">
          <cell r="A3789" t="str">
            <v>RM-AEO-EDG-00-0056</v>
          </cell>
          <cell r="B3789" t="str">
            <v>CINT</v>
          </cell>
          <cell r="C3789" t="str">
            <v/>
          </cell>
          <cell r="D3789" t="str">
            <v>EDGE TAPE BD1705806 WD W88 L42</v>
          </cell>
          <cell r="E3789">
            <v>44797</v>
          </cell>
          <cell r="F3789" t="str">
            <v>ROF</v>
          </cell>
          <cell r="G3789" t="str">
            <v>CI_TAPE</v>
          </cell>
          <cell r="H3789" t="str">
            <v>M</v>
          </cell>
          <cell r="I3789" t="str">
            <v>CPR</v>
          </cell>
          <cell r="J3789" t="str">
            <v/>
          </cell>
          <cell r="K3789" t="str">
            <v>PD</v>
          </cell>
          <cell r="L3789" t="str">
            <v>3015</v>
          </cell>
          <cell r="M3789" t="str">
            <v>V</v>
          </cell>
          <cell r="N3789">
            <v>5000</v>
          </cell>
        </row>
        <row r="3790">
          <cell r="A3790" t="str">
            <v>RM-AEO-EDG-00-0057</v>
          </cell>
          <cell r="B3790" t="str">
            <v>CINT</v>
          </cell>
          <cell r="C3790" t="str">
            <v/>
          </cell>
          <cell r="D3790" t="str">
            <v>EDGE TAPE CLASSIC ABS L42</v>
          </cell>
          <cell r="E3790">
            <v>44797</v>
          </cell>
          <cell r="F3790" t="str">
            <v>ROF</v>
          </cell>
          <cell r="G3790" t="str">
            <v>CI_TAPE</v>
          </cell>
          <cell r="H3790" t="str">
            <v>M</v>
          </cell>
          <cell r="I3790" t="str">
            <v>CPR</v>
          </cell>
          <cell r="J3790" t="str">
            <v/>
          </cell>
          <cell r="K3790" t="str">
            <v>PD</v>
          </cell>
          <cell r="L3790" t="str">
            <v>3015</v>
          </cell>
          <cell r="M3790" t="str">
            <v>V</v>
          </cell>
          <cell r="N3790">
            <v>3924</v>
          </cell>
        </row>
        <row r="3791">
          <cell r="A3791" t="str">
            <v>RM-AEO-EDG-00-0058</v>
          </cell>
          <cell r="B3791" t="str">
            <v>CINT</v>
          </cell>
          <cell r="C3791" t="str">
            <v/>
          </cell>
          <cell r="D3791" t="str">
            <v>EDGE TAPE DC382W SILVER OAK L42</v>
          </cell>
          <cell r="E3791">
            <v>44797</v>
          </cell>
          <cell r="F3791" t="str">
            <v>ROF</v>
          </cell>
          <cell r="G3791" t="str">
            <v>CI_TAPE</v>
          </cell>
          <cell r="H3791" t="str">
            <v>M</v>
          </cell>
          <cell r="I3791" t="str">
            <v>CPR</v>
          </cell>
          <cell r="J3791" t="str">
            <v/>
          </cell>
          <cell r="K3791" t="str">
            <v>PD</v>
          </cell>
          <cell r="L3791" t="str">
            <v>3015</v>
          </cell>
          <cell r="M3791" t="str">
            <v>V</v>
          </cell>
          <cell r="N3791">
            <v>5000</v>
          </cell>
        </row>
        <row r="3792">
          <cell r="A3792" t="str">
            <v>RM-AEO-EDG-00-0059</v>
          </cell>
          <cell r="B3792" t="str">
            <v>CINT</v>
          </cell>
          <cell r="C3792" t="str">
            <v/>
          </cell>
          <cell r="D3792" t="str">
            <v>EDGE TAPE DC8L53 GRAPHAITE OAK L42</v>
          </cell>
          <cell r="E3792">
            <v>44797</v>
          </cell>
          <cell r="F3792" t="str">
            <v>ROF</v>
          </cell>
          <cell r="G3792" t="str">
            <v>CI_TAPE</v>
          </cell>
          <cell r="H3792" t="str">
            <v>M</v>
          </cell>
          <cell r="I3792" t="str">
            <v>CPR</v>
          </cell>
          <cell r="J3792" t="str">
            <v/>
          </cell>
          <cell r="K3792" t="str">
            <v>PD</v>
          </cell>
          <cell r="L3792" t="str">
            <v>3015</v>
          </cell>
          <cell r="M3792" t="str">
            <v>V</v>
          </cell>
          <cell r="N3792">
            <v>5000</v>
          </cell>
        </row>
        <row r="3793">
          <cell r="A3793" t="str">
            <v>RM-AEO-EDG-00-0060</v>
          </cell>
          <cell r="B3793" t="str">
            <v>CINT</v>
          </cell>
          <cell r="C3793" t="str">
            <v/>
          </cell>
          <cell r="D3793" t="str">
            <v>EDGE TAPE DC91J2 AMERIKAN WALNUT L42</v>
          </cell>
          <cell r="E3793">
            <v>44797</v>
          </cell>
          <cell r="F3793" t="str">
            <v>ROF</v>
          </cell>
          <cell r="G3793" t="str">
            <v>CI_TAPE</v>
          </cell>
          <cell r="H3793" t="str">
            <v>M</v>
          </cell>
          <cell r="I3793" t="str">
            <v>CPR</v>
          </cell>
          <cell r="J3793" t="str">
            <v/>
          </cell>
          <cell r="K3793" t="str">
            <v>PD</v>
          </cell>
          <cell r="L3793" t="str">
            <v>3015</v>
          </cell>
          <cell r="M3793" t="str">
            <v>V</v>
          </cell>
          <cell r="N3793">
            <v>5000</v>
          </cell>
        </row>
        <row r="3794">
          <cell r="A3794" t="str">
            <v>RM-AEO-EDG-00-0061</v>
          </cell>
          <cell r="B3794" t="str">
            <v>CINT</v>
          </cell>
          <cell r="C3794" t="str">
            <v/>
          </cell>
          <cell r="D3794" t="str">
            <v>EDGE TAPE DCBL01 QUEENSLAND WALNUT  L42</v>
          </cell>
          <cell r="E3794">
            <v>44797</v>
          </cell>
          <cell r="F3794" t="str">
            <v>ROF</v>
          </cell>
          <cell r="G3794" t="str">
            <v>CI_TAPE</v>
          </cell>
          <cell r="H3794" t="str">
            <v>M</v>
          </cell>
          <cell r="I3794" t="str">
            <v>CPR</v>
          </cell>
          <cell r="J3794" t="str">
            <v/>
          </cell>
          <cell r="K3794" t="str">
            <v>PD</v>
          </cell>
          <cell r="L3794" t="str">
            <v>3015</v>
          </cell>
          <cell r="M3794" t="str">
            <v>V</v>
          </cell>
          <cell r="N3794">
            <v>5000</v>
          </cell>
        </row>
        <row r="3795">
          <cell r="A3795" t="str">
            <v>RM-AEO-EDG-00-0062</v>
          </cell>
          <cell r="B3795" t="str">
            <v>CINT</v>
          </cell>
          <cell r="C3795" t="str">
            <v/>
          </cell>
          <cell r="D3795" t="str">
            <v>EDGE TAPE PVC BD 14053001 WD W240 L42</v>
          </cell>
          <cell r="E3795">
            <v>44797</v>
          </cell>
          <cell r="F3795" t="str">
            <v>ROF</v>
          </cell>
          <cell r="G3795" t="str">
            <v>CI_TAPE</v>
          </cell>
          <cell r="H3795" t="str">
            <v>M</v>
          </cell>
          <cell r="I3795" t="str">
            <v>CPR</v>
          </cell>
          <cell r="J3795" t="str">
            <v/>
          </cell>
          <cell r="K3795" t="str">
            <v>PD</v>
          </cell>
          <cell r="L3795" t="str">
            <v>3015</v>
          </cell>
          <cell r="M3795" t="str">
            <v>V</v>
          </cell>
          <cell r="N3795">
            <v>5000</v>
          </cell>
        </row>
        <row r="3796">
          <cell r="A3796" t="str">
            <v>RM-AEO-EDG-00-0063</v>
          </cell>
          <cell r="B3796" t="str">
            <v>CINT</v>
          </cell>
          <cell r="C3796" t="str">
            <v/>
          </cell>
          <cell r="D3796" t="str">
            <v>EDGE TAPE PVC DC 005V W200 SIAM TEAK L42</v>
          </cell>
          <cell r="E3796">
            <v>44797</v>
          </cell>
          <cell r="F3796" t="str">
            <v>ROF</v>
          </cell>
          <cell r="G3796" t="str">
            <v>CI_TAPE</v>
          </cell>
          <cell r="H3796" t="str">
            <v>M</v>
          </cell>
          <cell r="I3796" t="str">
            <v>CPR</v>
          </cell>
          <cell r="J3796" t="str">
            <v/>
          </cell>
          <cell r="K3796" t="str">
            <v>PD</v>
          </cell>
          <cell r="L3796" t="str">
            <v>3015</v>
          </cell>
          <cell r="M3796" t="str">
            <v>V</v>
          </cell>
          <cell r="N3796">
            <v>5000</v>
          </cell>
        </row>
        <row r="3797">
          <cell r="A3797" t="str">
            <v>RM-AEO-EDG-00-0064</v>
          </cell>
          <cell r="B3797" t="str">
            <v>CINT</v>
          </cell>
          <cell r="C3797" t="str">
            <v/>
          </cell>
          <cell r="D3797" t="str">
            <v>EDGE TAPE PVC DC l326 W200 BRAZIAN TEAK</v>
          </cell>
          <cell r="E3797">
            <v>44797</v>
          </cell>
          <cell r="F3797" t="str">
            <v>ROF</v>
          </cell>
          <cell r="G3797" t="str">
            <v>CI_TAPE</v>
          </cell>
          <cell r="H3797" t="str">
            <v>M</v>
          </cell>
          <cell r="I3797" t="str">
            <v>CPR</v>
          </cell>
          <cell r="J3797" t="str">
            <v/>
          </cell>
          <cell r="K3797" t="str">
            <v>PD</v>
          </cell>
          <cell r="L3797" t="str">
            <v>3015</v>
          </cell>
          <cell r="M3797" t="str">
            <v>V</v>
          </cell>
          <cell r="N3797">
            <v>5000</v>
          </cell>
        </row>
        <row r="3798">
          <cell r="A3798" t="str">
            <v>RM-AEO-EDG-00-0065</v>
          </cell>
          <cell r="B3798" t="str">
            <v>CINT</v>
          </cell>
          <cell r="C3798" t="str">
            <v/>
          </cell>
          <cell r="D3798" t="str">
            <v>EDGE TAPE PVC DC778U W200 AFRICAN GREY W</v>
          </cell>
          <cell r="E3798">
            <v>44797</v>
          </cell>
          <cell r="F3798" t="str">
            <v>ROF</v>
          </cell>
          <cell r="G3798" t="str">
            <v>CI_TAPE</v>
          </cell>
          <cell r="H3798" t="str">
            <v>M</v>
          </cell>
          <cell r="I3798" t="str">
            <v>CPR</v>
          </cell>
          <cell r="J3798" t="str">
            <v/>
          </cell>
          <cell r="K3798" t="str">
            <v>PD</v>
          </cell>
          <cell r="L3798" t="str">
            <v>3015</v>
          </cell>
          <cell r="M3798" t="str">
            <v>V</v>
          </cell>
          <cell r="N3798">
            <v>5000</v>
          </cell>
        </row>
        <row r="3799">
          <cell r="A3799" t="str">
            <v>RM-AEO-EDG-00-0066</v>
          </cell>
          <cell r="B3799" t="str">
            <v>CINT</v>
          </cell>
          <cell r="C3799" t="str">
            <v/>
          </cell>
          <cell r="D3799" t="str">
            <v>EDGE TAPE PVC SF K355 W200 DARK GREYL42</v>
          </cell>
          <cell r="E3799">
            <v>44797</v>
          </cell>
          <cell r="F3799" t="str">
            <v>ROF</v>
          </cell>
          <cell r="G3799" t="str">
            <v>CI_TAPE</v>
          </cell>
          <cell r="H3799" t="str">
            <v>M</v>
          </cell>
          <cell r="I3799" t="str">
            <v>CPR</v>
          </cell>
          <cell r="J3799" t="str">
            <v/>
          </cell>
          <cell r="K3799" t="str">
            <v>PD</v>
          </cell>
          <cell r="L3799" t="str">
            <v>3015</v>
          </cell>
          <cell r="M3799" t="str">
            <v>V</v>
          </cell>
          <cell r="N3799">
            <v>3924</v>
          </cell>
        </row>
        <row r="3800">
          <cell r="A3800" t="str">
            <v>RM-AEO-FAS-00-0067</v>
          </cell>
          <cell r="B3800" t="str">
            <v>CINT</v>
          </cell>
          <cell r="C3800" t="str">
            <v/>
          </cell>
          <cell r="D3800" t="str">
            <v>TAPPING SCREW M6 X 60 ( PUTIH )</v>
          </cell>
          <cell r="E3800">
            <v>44797</v>
          </cell>
          <cell r="F3800" t="str">
            <v>ROF</v>
          </cell>
          <cell r="G3800" t="str">
            <v>CI_BOLT</v>
          </cell>
          <cell r="H3800" t="str">
            <v>PC</v>
          </cell>
          <cell r="I3800" t="str">
            <v>CPR</v>
          </cell>
          <cell r="J3800" t="str">
            <v/>
          </cell>
          <cell r="K3800" t="str">
            <v>PD</v>
          </cell>
          <cell r="L3800" t="str">
            <v>3015</v>
          </cell>
          <cell r="M3800" t="str">
            <v>V</v>
          </cell>
          <cell r="N3800">
            <v>400</v>
          </cell>
        </row>
        <row r="3801">
          <cell r="A3801" t="str">
            <v>RM-AEO-FAS-00-0068</v>
          </cell>
          <cell r="B3801" t="str">
            <v>CINT</v>
          </cell>
          <cell r="C3801" t="str">
            <v/>
          </cell>
          <cell r="D3801" t="str">
            <v>WING BOLT M6 X 20 ( PUTIH )</v>
          </cell>
          <cell r="E3801">
            <v>44797</v>
          </cell>
          <cell r="F3801" t="str">
            <v>ROF</v>
          </cell>
          <cell r="G3801" t="str">
            <v>CI_BOLT</v>
          </cell>
          <cell r="H3801" t="str">
            <v>PC</v>
          </cell>
          <cell r="I3801" t="str">
            <v>CPR</v>
          </cell>
          <cell r="J3801" t="str">
            <v/>
          </cell>
          <cell r="K3801" t="str">
            <v>PD</v>
          </cell>
          <cell r="L3801" t="str">
            <v>3015</v>
          </cell>
          <cell r="M3801" t="str">
            <v>V</v>
          </cell>
          <cell r="N3801">
            <v>2500</v>
          </cell>
        </row>
        <row r="3802">
          <cell r="A3802" t="str">
            <v>RM-AEO-HPL-00-0069</v>
          </cell>
          <cell r="B3802" t="str">
            <v>CINT</v>
          </cell>
          <cell r="C3802" t="str">
            <v/>
          </cell>
          <cell r="D3802" t="str">
            <v>HPL T.06 X 1220MM X 2440MM AS14003CS16</v>
          </cell>
          <cell r="E3802">
            <v>44797</v>
          </cell>
          <cell r="F3802" t="str">
            <v>ROF</v>
          </cell>
          <cell r="G3802" t="str">
            <v>CI_HPL</v>
          </cell>
          <cell r="H3802" t="str">
            <v>PC</v>
          </cell>
          <cell r="I3802" t="str">
            <v>CPR</v>
          </cell>
          <cell r="J3802" t="str">
            <v/>
          </cell>
          <cell r="K3802" t="str">
            <v>PD</v>
          </cell>
          <cell r="L3802" t="str">
            <v>3015</v>
          </cell>
          <cell r="M3802" t="str">
            <v>V</v>
          </cell>
          <cell r="N3802">
            <v>261000</v>
          </cell>
        </row>
        <row r="3803">
          <cell r="A3803" t="str">
            <v>RM-AEO-HPL-00-0070</v>
          </cell>
          <cell r="B3803" t="str">
            <v>CINT</v>
          </cell>
          <cell r="C3803" t="str">
            <v/>
          </cell>
          <cell r="D3803" t="str">
            <v>HPL T.06 X 1220MM X 2440MM AS14007CS98</v>
          </cell>
          <cell r="E3803">
            <v>44797</v>
          </cell>
          <cell r="F3803" t="str">
            <v>ROF</v>
          </cell>
          <cell r="G3803" t="str">
            <v>CI_HPL</v>
          </cell>
          <cell r="H3803" t="str">
            <v>PC</v>
          </cell>
          <cell r="I3803" t="str">
            <v>CPR</v>
          </cell>
          <cell r="J3803" t="str">
            <v/>
          </cell>
          <cell r="K3803" t="str">
            <v>PD</v>
          </cell>
          <cell r="L3803" t="str">
            <v>3015</v>
          </cell>
          <cell r="M3803" t="str">
            <v>V</v>
          </cell>
          <cell r="N3803">
            <v>261000</v>
          </cell>
        </row>
        <row r="3804">
          <cell r="A3804" t="str">
            <v>RM-AEO-HPL-00-0071</v>
          </cell>
          <cell r="B3804" t="str">
            <v>CINT</v>
          </cell>
          <cell r="C3804" t="str">
            <v/>
          </cell>
          <cell r="D3804" t="str">
            <v>HPL T.06 X 1220MM X 2440MM AS14013CS62</v>
          </cell>
          <cell r="E3804">
            <v>44797</v>
          </cell>
          <cell r="F3804" t="str">
            <v>ROF</v>
          </cell>
          <cell r="G3804" t="str">
            <v>CI_HPL</v>
          </cell>
          <cell r="H3804" t="str">
            <v>PC</v>
          </cell>
          <cell r="I3804" t="str">
            <v>CPR</v>
          </cell>
          <cell r="J3804" t="str">
            <v/>
          </cell>
          <cell r="K3804" t="str">
            <v>PD</v>
          </cell>
          <cell r="L3804" t="str">
            <v>3015</v>
          </cell>
          <cell r="M3804" t="str">
            <v>V</v>
          </cell>
          <cell r="N3804">
            <v>261000</v>
          </cell>
        </row>
        <row r="3805">
          <cell r="A3805" t="str">
            <v>RM-AEO-HPL-00-0072</v>
          </cell>
          <cell r="B3805" t="str">
            <v>CINT</v>
          </cell>
          <cell r="C3805" t="str">
            <v/>
          </cell>
          <cell r="D3805" t="str">
            <v>HPL T.06 X 1220MM X 2440MM AS14097CS16</v>
          </cell>
          <cell r="E3805">
            <v>44797</v>
          </cell>
          <cell r="F3805" t="str">
            <v>ROF</v>
          </cell>
          <cell r="G3805" t="str">
            <v>CI_HPL</v>
          </cell>
          <cell r="H3805" t="str">
            <v>PC</v>
          </cell>
          <cell r="I3805" t="str">
            <v>CPR</v>
          </cell>
          <cell r="J3805" t="str">
            <v/>
          </cell>
          <cell r="K3805" t="str">
            <v>PD</v>
          </cell>
          <cell r="L3805" t="str">
            <v>3015</v>
          </cell>
          <cell r="M3805" t="str">
            <v>V</v>
          </cell>
          <cell r="N3805">
            <v>261000</v>
          </cell>
        </row>
        <row r="3806">
          <cell r="A3806" t="str">
            <v>RM-AEO-HPL-00-0073</v>
          </cell>
          <cell r="B3806" t="str">
            <v>CINT</v>
          </cell>
          <cell r="C3806" t="str">
            <v/>
          </cell>
          <cell r="D3806" t="str">
            <v>HPL T.06 X 1220MM X 2440MM INA8110CS98</v>
          </cell>
          <cell r="E3806">
            <v>44797</v>
          </cell>
          <cell r="F3806" t="str">
            <v>ROF</v>
          </cell>
          <cell r="G3806" t="str">
            <v>CI_HPL</v>
          </cell>
          <cell r="H3806" t="str">
            <v>PC</v>
          </cell>
          <cell r="I3806" t="str">
            <v>CPR</v>
          </cell>
          <cell r="J3806" t="str">
            <v/>
          </cell>
          <cell r="K3806" t="str">
            <v>PD</v>
          </cell>
          <cell r="L3806" t="str">
            <v>3015</v>
          </cell>
          <cell r="M3806" t="str">
            <v>V</v>
          </cell>
          <cell r="N3806">
            <v>281000</v>
          </cell>
        </row>
        <row r="3807">
          <cell r="A3807" t="str">
            <v>RM-AEO-LBL-00-0074</v>
          </cell>
          <cell r="B3807" t="str">
            <v>CINT</v>
          </cell>
          <cell r="C3807" t="str">
            <v/>
          </cell>
          <cell r="D3807" t="str">
            <v>SLANT HANGER WITH WOOD BASE PC. BLACK</v>
          </cell>
          <cell r="E3807">
            <v>44797</v>
          </cell>
          <cell r="F3807" t="str">
            <v>ROF</v>
          </cell>
          <cell r="G3807" t="str">
            <v>CI_LABEL</v>
          </cell>
          <cell r="H3807" t="str">
            <v>PC</v>
          </cell>
          <cell r="I3807" t="str">
            <v>CPR</v>
          </cell>
          <cell r="J3807" t="str">
            <v/>
          </cell>
          <cell r="K3807" t="str">
            <v>PD</v>
          </cell>
          <cell r="L3807" t="str">
            <v>3015</v>
          </cell>
          <cell r="M3807" t="str">
            <v>V</v>
          </cell>
          <cell r="N3807">
            <v>15000</v>
          </cell>
        </row>
        <row r="3808">
          <cell r="A3808" t="str">
            <v>RM-AEO-LBL-00-0075</v>
          </cell>
          <cell r="B3808" t="str">
            <v>CINT</v>
          </cell>
          <cell r="C3808" t="str">
            <v/>
          </cell>
          <cell r="D3808" t="str">
            <v>SLANT HANGER WITH WOOD BASE PC. WHITE</v>
          </cell>
          <cell r="E3808">
            <v>44797</v>
          </cell>
          <cell r="F3808" t="str">
            <v>ROF</v>
          </cell>
          <cell r="G3808" t="str">
            <v>CI_LABEL</v>
          </cell>
          <cell r="H3808" t="str">
            <v>PC</v>
          </cell>
          <cell r="I3808" t="str">
            <v>CPR</v>
          </cell>
          <cell r="J3808" t="str">
            <v/>
          </cell>
          <cell r="K3808" t="str">
            <v>PD</v>
          </cell>
          <cell r="L3808" t="str">
            <v>3015</v>
          </cell>
          <cell r="M3808" t="str">
            <v>V</v>
          </cell>
          <cell r="N3808">
            <v>15000</v>
          </cell>
        </row>
        <row r="3809">
          <cell r="A3809" t="str">
            <v>RM-AEO-OTH-00-0076</v>
          </cell>
          <cell r="B3809" t="str">
            <v>CINT</v>
          </cell>
          <cell r="C3809" t="str">
            <v/>
          </cell>
          <cell r="D3809" t="str">
            <v>CENTER PANEL AE-W003 (WHITE/WHI)</v>
          </cell>
          <cell r="E3809">
            <v>44797</v>
          </cell>
          <cell r="F3809" t="str">
            <v>ROF</v>
          </cell>
          <cell r="G3809" t="str">
            <v>CI_OTH</v>
          </cell>
          <cell r="H3809" t="str">
            <v>PC</v>
          </cell>
          <cell r="I3809" t="str">
            <v>CPR</v>
          </cell>
          <cell r="J3809" t="str">
            <v/>
          </cell>
          <cell r="K3809" t="str">
            <v>PD</v>
          </cell>
          <cell r="L3809" t="str">
            <v>3015</v>
          </cell>
          <cell r="M3809" t="str">
            <v>V</v>
          </cell>
          <cell r="N3809">
            <v>690000</v>
          </cell>
        </row>
        <row r="3810">
          <cell r="A3810" t="str">
            <v>RM-AEO-OTH-00-0077</v>
          </cell>
          <cell r="B3810" t="str">
            <v>CINT</v>
          </cell>
          <cell r="C3810" t="str">
            <v/>
          </cell>
          <cell r="D3810" t="str">
            <v>GLASS SHELF FOR WALL W898 X D325 T5MM</v>
          </cell>
          <cell r="E3810">
            <v>44797</v>
          </cell>
          <cell r="F3810" t="str">
            <v>ROF</v>
          </cell>
          <cell r="G3810" t="str">
            <v>CI_OTH</v>
          </cell>
          <cell r="H3810" t="str">
            <v>PC</v>
          </cell>
          <cell r="I3810" t="str">
            <v>CPR</v>
          </cell>
          <cell r="J3810" t="str">
            <v/>
          </cell>
          <cell r="K3810" t="str">
            <v>PD</v>
          </cell>
          <cell r="L3810" t="str">
            <v>3015</v>
          </cell>
          <cell r="M3810" t="str">
            <v>V</v>
          </cell>
          <cell r="N3810">
            <v>150000</v>
          </cell>
        </row>
        <row r="3811">
          <cell r="A3811" t="str">
            <v>RM-AEO-OTH-00-0078</v>
          </cell>
          <cell r="B3811" t="str">
            <v>CINT</v>
          </cell>
          <cell r="C3811" t="str">
            <v/>
          </cell>
          <cell r="D3811" t="str">
            <v>HEAVY DUTY PALLET</v>
          </cell>
          <cell r="E3811">
            <v>44797</v>
          </cell>
          <cell r="F3811" t="str">
            <v>ROF</v>
          </cell>
          <cell r="G3811" t="str">
            <v>CI_OTH</v>
          </cell>
          <cell r="H3811" t="str">
            <v>PC</v>
          </cell>
          <cell r="I3811" t="str">
            <v>CPR</v>
          </cell>
          <cell r="J3811" t="str">
            <v/>
          </cell>
          <cell r="K3811" t="str">
            <v>PD</v>
          </cell>
          <cell r="L3811" t="str">
            <v>3015</v>
          </cell>
          <cell r="M3811" t="str">
            <v>V</v>
          </cell>
          <cell r="N3811">
            <v>610000</v>
          </cell>
        </row>
        <row r="3812">
          <cell r="A3812" t="str">
            <v>RM-AEO-OTH-00-0079</v>
          </cell>
          <cell r="B3812" t="str">
            <v>CINT</v>
          </cell>
          <cell r="C3812" t="str">
            <v/>
          </cell>
          <cell r="D3812" t="str">
            <v>IMPORT PRODUCT AEON</v>
          </cell>
          <cell r="E3812">
            <v>44797</v>
          </cell>
          <cell r="F3812" t="str">
            <v>ROF</v>
          </cell>
          <cell r="G3812" t="str">
            <v>CI_OTH</v>
          </cell>
          <cell r="H3812" t="str">
            <v>PC</v>
          </cell>
          <cell r="I3812" t="str">
            <v>CPR</v>
          </cell>
          <cell r="J3812" t="str">
            <v/>
          </cell>
          <cell r="K3812" t="str">
            <v>PD</v>
          </cell>
          <cell r="L3812" t="str">
            <v>3015</v>
          </cell>
          <cell r="M3812" t="str">
            <v>V</v>
          </cell>
          <cell r="N3812">
            <v>7054044</v>
          </cell>
        </row>
        <row r="3813">
          <cell r="A3813" t="str">
            <v>RM-AEO-OTH-00-0080</v>
          </cell>
          <cell r="B3813" t="str">
            <v>CINT</v>
          </cell>
          <cell r="C3813" t="str">
            <v/>
          </cell>
          <cell r="D3813" t="str">
            <v>LARGE TABLE FOR CLOTHES AS-14000CS21</v>
          </cell>
          <cell r="E3813">
            <v>44797</v>
          </cell>
          <cell r="F3813" t="str">
            <v>ROF</v>
          </cell>
          <cell r="G3813" t="str">
            <v>CI_OTH</v>
          </cell>
          <cell r="H3813" t="str">
            <v>PC</v>
          </cell>
          <cell r="I3813" t="str">
            <v>CPR</v>
          </cell>
          <cell r="J3813" t="str">
            <v/>
          </cell>
          <cell r="K3813" t="str">
            <v>PD</v>
          </cell>
          <cell r="L3813" t="str">
            <v>3015</v>
          </cell>
          <cell r="M3813" t="str">
            <v>V</v>
          </cell>
          <cell r="N3813">
            <v>1500</v>
          </cell>
        </row>
        <row r="3814">
          <cell r="A3814" t="str">
            <v>RM-AEO-OTH-00-0081</v>
          </cell>
          <cell r="B3814" t="str">
            <v>CINT</v>
          </cell>
          <cell r="C3814" t="str">
            <v/>
          </cell>
          <cell r="D3814" t="str">
            <v>LARGE TABLE FOR CLOTHES AS-14014CS62</v>
          </cell>
          <cell r="E3814">
            <v>44797</v>
          </cell>
          <cell r="F3814" t="str">
            <v>ROF</v>
          </cell>
          <cell r="G3814" t="str">
            <v>CI_OTH</v>
          </cell>
          <cell r="H3814" t="str">
            <v>PC</v>
          </cell>
          <cell r="I3814" t="str">
            <v>CPR</v>
          </cell>
          <cell r="J3814" t="str">
            <v/>
          </cell>
          <cell r="K3814" t="str">
            <v>PD</v>
          </cell>
          <cell r="L3814" t="str">
            <v>3015</v>
          </cell>
          <cell r="M3814" t="str">
            <v>V</v>
          </cell>
          <cell r="N3814">
            <v>1500</v>
          </cell>
        </row>
        <row r="3815">
          <cell r="A3815" t="str">
            <v>RM-AEO-OTH-00-0082</v>
          </cell>
          <cell r="B3815" t="str">
            <v>CINT</v>
          </cell>
          <cell r="C3815" t="str">
            <v/>
          </cell>
          <cell r="D3815" t="str">
            <v>LARGE TABLE FOR CLOTHES AS-14016CS98</v>
          </cell>
          <cell r="E3815">
            <v>44797</v>
          </cell>
          <cell r="F3815" t="str">
            <v>ROF</v>
          </cell>
          <cell r="G3815" t="str">
            <v>CI_OTH</v>
          </cell>
          <cell r="H3815" t="str">
            <v>PC</v>
          </cell>
          <cell r="I3815" t="str">
            <v>CPR</v>
          </cell>
          <cell r="J3815" t="str">
            <v/>
          </cell>
          <cell r="K3815" t="str">
            <v>PD</v>
          </cell>
          <cell r="L3815" t="str">
            <v>3015</v>
          </cell>
          <cell r="M3815" t="str">
            <v>V</v>
          </cell>
          <cell r="N3815">
            <v>1500</v>
          </cell>
        </row>
        <row r="3816">
          <cell r="A3816" t="str">
            <v>RM-AEO-OTH-00-0083</v>
          </cell>
          <cell r="B3816" t="str">
            <v>CINT</v>
          </cell>
          <cell r="C3816" t="str">
            <v/>
          </cell>
          <cell r="D3816" t="str">
            <v>LINEAR LED - LL 01 BROWNIE V-COFFEE VH 1</v>
          </cell>
          <cell r="E3816">
            <v>44797</v>
          </cell>
          <cell r="F3816" t="str">
            <v>ROF</v>
          </cell>
          <cell r="G3816" t="str">
            <v>CI_OTH</v>
          </cell>
          <cell r="H3816" t="str">
            <v>PC</v>
          </cell>
          <cell r="I3816" t="str">
            <v>CPR</v>
          </cell>
          <cell r="J3816" t="str">
            <v/>
          </cell>
          <cell r="K3816" t="str">
            <v>PD</v>
          </cell>
          <cell r="L3816" t="str">
            <v>3015</v>
          </cell>
          <cell r="M3816" t="str">
            <v>V</v>
          </cell>
          <cell r="N3816">
            <v>3085</v>
          </cell>
        </row>
        <row r="3817">
          <cell r="A3817" t="str">
            <v>RM-AEO-OTH-00-0084</v>
          </cell>
          <cell r="B3817" t="str">
            <v>CINT</v>
          </cell>
          <cell r="C3817" t="str">
            <v/>
          </cell>
          <cell r="D3817" t="str">
            <v>LINEAR LED - LL 02 BROWNIE V-COFFEE VH 1</v>
          </cell>
          <cell r="E3817">
            <v>44797</v>
          </cell>
          <cell r="F3817" t="str">
            <v>ROF</v>
          </cell>
          <cell r="G3817" t="str">
            <v>CI_OTH</v>
          </cell>
          <cell r="H3817" t="str">
            <v>PC</v>
          </cell>
          <cell r="I3817" t="str">
            <v>CPR</v>
          </cell>
          <cell r="J3817" t="str">
            <v/>
          </cell>
          <cell r="K3817" t="str">
            <v>PD</v>
          </cell>
          <cell r="L3817" t="str">
            <v>3015</v>
          </cell>
          <cell r="M3817" t="str">
            <v>V</v>
          </cell>
          <cell r="N3817">
            <v>3085</v>
          </cell>
        </row>
        <row r="3818">
          <cell r="A3818" t="str">
            <v>RM-AEO-OTH-00-0085</v>
          </cell>
          <cell r="B3818" t="str">
            <v>CINT</v>
          </cell>
          <cell r="C3818" t="str">
            <v/>
          </cell>
          <cell r="D3818" t="str">
            <v>MODIFICATION MOULDING LEG SUS ROLAND</v>
          </cell>
          <cell r="E3818">
            <v>44797</v>
          </cell>
          <cell r="F3818" t="str">
            <v>ROF</v>
          </cell>
          <cell r="G3818" t="str">
            <v>CI_OTH</v>
          </cell>
          <cell r="H3818" t="str">
            <v>PC</v>
          </cell>
          <cell r="I3818" t="str">
            <v>CPR</v>
          </cell>
          <cell r="J3818" t="str">
            <v/>
          </cell>
          <cell r="K3818" t="str">
            <v>PD</v>
          </cell>
          <cell r="L3818" t="str">
            <v>3015</v>
          </cell>
          <cell r="M3818" t="str">
            <v>V</v>
          </cell>
          <cell r="N3818">
            <v>0</v>
          </cell>
        </row>
        <row r="3819">
          <cell r="A3819" t="str">
            <v>RM-AEO-OTH-00-0086</v>
          </cell>
          <cell r="B3819" t="str">
            <v>CINT</v>
          </cell>
          <cell r="C3819" t="str">
            <v/>
          </cell>
          <cell r="D3819" t="str">
            <v>P5 WOOD STAGE 1F LADIES CASUAL</v>
          </cell>
          <cell r="E3819">
            <v>44797</v>
          </cell>
          <cell r="F3819" t="str">
            <v>ROF</v>
          </cell>
          <cell r="G3819" t="str">
            <v>CI_OTH</v>
          </cell>
          <cell r="H3819" t="str">
            <v>PC</v>
          </cell>
          <cell r="I3819" t="str">
            <v>CPR</v>
          </cell>
          <cell r="J3819" t="str">
            <v/>
          </cell>
          <cell r="K3819" t="str">
            <v>PD</v>
          </cell>
          <cell r="L3819" t="str">
            <v>3015</v>
          </cell>
          <cell r="M3819" t="str">
            <v>V</v>
          </cell>
          <cell r="N3819">
            <v>665000</v>
          </cell>
        </row>
        <row r="3820">
          <cell r="A3820" t="str">
            <v>RM-AEO-OTH-00-0087</v>
          </cell>
          <cell r="B3820" t="str">
            <v>CINT</v>
          </cell>
          <cell r="C3820" t="str">
            <v/>
          </cell>
          <cell r="D3820" t="str">
            <v>TIRKAN 12 X 12 X 6000</v>
          </cell>
          <cell r="E3820">
            <v>44797</v>
          </cell>
          <cell r="F3820" t="str">
            <v>ROF</v>
          </cell>
          <cell r="G3820" t="str">
            <v>CI_OTH</v>
          </cell>
          <cell r="H3820" t="str">
            <v>PC</v>
          </cell>
          <cell r="I3820" t="str">
            <v>CPR</v>
          </cell>
          <cell r="J3820" t="str">
            <v/>
          </cell>
          <cell r="K3820" t="str">
            <v>PD</v>
          </cell>
          <cell r="L3820" t="str">
            <v>3015</v>
          </cell>
          <cell r="M3820" t="str">
            <v>V</v>
          </cell>
          <cell r="N3820">
            <v>90000</v>
          </cell>
        </row>
        <row r="3821">
          <cell r="A3821" t="str">
            <v>RM-AEO-OTH-00-0088</v>
          </cell>
          <cell r="B3821" t="str">
            <v>CINT</v>
          </cell>
          <cell r="C3821" t="str">
            <v/>
          </cell>
          <cell r="D3821" t="str">
            <v>TOOL BOX</v>
          </cell>
          <cell r="E3821">
            <v>44797</v>
          </cell>
          <cell r="F3821" t="str">
            <v>ROF</v>
          </cell>
          <cell r="G3821" t="str">
            <v>CI_OTH</v>
          </cell>
          <cell r="H3821" t="str">
            <v>PC</v>
          </cell>
          <cell r="I3821" t="str">
            <v>CPR</v>
          </cell>
          <cell r="J3821" t="str">
            <v/>
          </cell>
          <cell r="K3821" t="str">
            <v>PD</v>
          </cell>
          <cell r="L3821" t="str">
            <v>3015</v>
          </cell>
          <cell r="M3821" t="str">
            <v>V</v>
          </cell>
          <cell r="N3821">
            <v>200000</v>
          </cell>
        </row>
        <row r="3822">
          <cell r="A3822" t="str">
            <v>RM-AEO-OTH-00-0089</v>
          </cell>
          <cell r="B3822" t="str">
            <v>CINT</v>
          </cell>
          <cell r="C3822" t="str">
            <v/>
          </cell>
          <cell r="D3822" t="str">
            <v>TRAVEL PILLAR (PILLAR - A) (1287X775X24)</v>
          </cell>
          <cell r="E3822">
            <v>44797</v>
          </cell>
          <cell r="F3822" t="str">
            <v>ROF</v>
          </cell>
          <cell r="G3822" t="str">
            <v>CI_OTH</v>
          </cell>
          <cell r="H3822" t="str">
            <v>PC</v>
          </cell>
          <cell r="I3822" t="str">
            <v>CPR</v>
          </cell>
          <cell r="J3822" t="str">
            <v/>
          </cell>
          <cell r="K3822" t="str">
            <v>PD</v>
          </cell>
          <cell r="L3822" t="str">
            <v>3015</v>
          </cell>
          <cell r="M3822" t="str">
            <v>V</v>
          </cell>
          <cell r="N3822">
            <v>1297000</v>
          </cell>
        </row>
        <row r="3823">
          <cell r="A3823" t="str">
            <v>RM-AEO-OTH-00-0090</v>
          </cell>
          <cell r="B3823" t="str">
            <v>CINT</v>
          </cell>
          <cell r="C3823" t="str">
            <v/>
          </cell>
          <cell r="D3823" t="str">
            <v>WOOD SHELF AE-W022 (WHITE/WHI)</v>
          </cell>
          <cell r="E3823">
            <v>44797</v>
          </cell>
          <cell r="F3823" t="str">
            <v>ROF</v>
          </cell>
          <cell r="G3823" t="str">
            <v>CI_OTH</v>
          </cell>
          <cell r="H3823" t="str">
            <v>PC</v>
          </cell>
          <cell r="I3823" t="str">
            <v>CPR</v>
          </cell>
          <cell r="J3823" t="str">
            <v/>
          </cell>
          <cell r="K3823" t="str">
            <v>PD</v>
          </cell>
          <cell r="L3823" t="str">
            <v>3015</v>
          </cell>
          <cell r="M3823" t="str">
            <v>V</v>
          </cell>
          <cell r="N3823">
            <v>293000</v>
          </cell>
        </row>
        <row r="3824">
          <cell r="A3824" t="str">
            <v>RM-AEO-OTH-00-0091</v>
          </cell>
          <cell r="B3824" t="str">
            <v>CINT</v>
          </cell>
          <cell r="C3824" t="str">
            <v/>
          </cell>
          <cell r="D3824" t="str">
            <v>WOOD SHELF AE-W023 (WHITE/WHI)</v>
          </cell>
          <cell r="E3824">
            <v>44797</v>
          </cell>
          <cell r="F3824" t="str">
            <v>ROF</v>
          </cell>
          <cell r="G3824" t="str">
            <v>CI_OTH</v>
          </cell>
          <cell r="H3824" t="str">
            <v>PC</v>
          </cell>
          <cell r="I3824" t="str">
            <v>CPR</v>
          </cell>
          <cell r="J3824" t="str">
            <v/>
          </cell>
          <cell r="K3824" t="str">
            <v>PD</v>
          </cell>
          <cell r="L3824" t="str">
            <v>3015</v>
          </cell>
          <cell r="M3824" t="str">
            <v>V</v>
          </cell>
          <cell r="N3824">
            <v>335000</v>
          </cell>
        </row>
        <row r="3825">
          <cell r="A3825" t="str">
            <v>RM-AEO-OTH-00-0092</v>
          </cell>
          <cell r="B3825" t="str">
            <v>CINT</v>
          </cell>
          <cell r="C3825" t="str">
            <v/>
          </cell>
          <cell r="D3825" t="str">
            <v>WOOD STAGE AE-W014 (WHITE/WHI)</v>
          </cell>
          <cell r="E3825">
            <v>44797</v>
          </cell>
          <cell r="F3825" t="str">
            <v>ROF</v>
          </cell>
          <cell r="G3825" t="str">
            <v>CI_OTH</v>
          </cell>
          <cell r="H3825" t="str">
            <v>PC</v>
          </cell>
          <cell r="I3825" t="str">
            <v>CPR</v>
          </cell>
          <cell r="J3825" t="str">
            <v/>
          </cell>
          <cell r="K3825" t="str">
            <v>PD</v>
          </cell>
          <cell r="L3825" t="str">
            <v>3015</v>
          </cell>
          <cell r="M3825" t="str">
            <v>V</v>
          </cell>
          <cell r="N3825">
            <v>472000</v>
          </cell>
        </row>
        <row r="3826">
          <cell r="A3826" t="str">
            <v>RM-AEO-OTH-00-0093</v>
          </cell>
          <cell r="B3826" t="str">
            <v>CINT</v>
          </cell>
          <cell r="C3826" t="str">
            <v/>
          </cell>
          <cell r="D3826" t="str">
            <v>WOODEN COMMON STAGE INA-8118CS62</v>
          </cell>
          <cell r="E3826">
            <v>44797</v>
          </cell>
          <cell r="F3826" t="str">
            <v>ROF</v>
          </cell>
          <cell r="G3826" t="str">
            <v>CI_OTH</v>
          </cell>
          <cell r="H3826" t="str">
            <v>PC</v>
          </cell>
          <cell r="I3826" t="str">
            <v>CPR</v>
          </cell>
          <cell r="J3826" t="str">
            <v/>
          </cell>
          <cell r="K3826" t="str">
            <v>PD</v>
          </cell>
          <cell r="L3826" t="str">
            <v>3015</v>
          </cell>
          <cell r="M3826" t="str">
            <v>V</v>
          </cell>
          <cell r="N3826">
            <v>510000</v>
          </cell>
        </row>
        <row r="3827">
          <cell r="A3827" t="str">
            <v>RM-AEO-OTH-00-0094</v>
          </cell>
          <cell r="B3827" t="str">
            <v>CINT</v>
          </cell>
          <cell r="C3827" t="str">
            <v/>
          </cell>
          <cell r="D3827" t="str">
            <v>WOODEN COMMON STOCKER AS-13002CN74</v>
          </cell>
          <cell r="E3827">
            <v>44797</v>
          </cell>
          <cell r="F3827" t="str">
            <v>ROF</v>
          </cell>
          <cell r="G3827" t="str">
            <v>CI_OTH</v>
          </cell>
          <cell r="H3827" t="str">
            <v>PC</v>
          </cell>
          <cell r="I3827" t="str">
            <v>CPR</v>
          </cell>
          <cell r="J3827" t="str">
            <v/>
          </cell>
          <cell r="K3827" t="str">
            <v>PD</v>
          </cell>
          <cell r="L3827" t="str">
            <v>3015</v>
          </cell>
          <cell r="M3827" t="str">
            <v>V</v>
          </cell>
          <cell r="N3827">
            <v>445000</v>
          </cell>
        </row>
        <row r="3828">
          <cell r="A3828" t="str">
            <v>RM-AEO-OTH-00-0095</v>
          </cell>
          <cell r="B3828" t="str">
            <v>CINT</v>
          </cell>
          <cell r="C3828" t="str">
            <v/>
          </cell>
          <cell r="D3828" t="str">
            <v>WOODEN COMMON STOCKER AS-14000CS21</v>
          </cell>
          <cell r="E3828">
            <v>44797</v>
          </cell>
          <cell r="F3828" t="str">
            <v>ROF</v>
          </cell>
          <cell r="G3828" t="str">
            <v>CI_OTH</v>
          </cell>
          <cell r="H3828" t="str">
            <v>PC</v>
          </cell>
          <cell r="I3828" t="str">
            <v>CPR</v>
          </cell>
          <cell r="J3828" t="str">
            <v/>
          </cell>
          <cell r="K3828" t="str">
            <v>PD</v>
          </cell>
          <cell r="L3828" t="str">
            <v>3015</v>
          </cell>
          <cell r="M3828" t="str">
            <v>V</v>
          </cell>
          <cell r="N3828">
            <v>445000</v>
          </cell>
        </row>
        <row r="3829">
          <cell r="A3829" t="str">
            <v>RM-AEO-OTH-00-0096</v>
          </cell>
          <cell r="B3829" t="str">
            <v>CINT</v>
          </cell>
          <cell r="C3829" t="str">
            <v/>
          </cell>
          <cell r="D3829" t="str">
            <v>WOODEN COMMON STOCKER INA-8116CS16</v>
          </cell>
          <cell r="E3829">
            <v>44797</v>
          </cell>
          <cell r="F3829" t="str">
            <v>ROF</v>
          </cell>
          <cell r="G3829" t="str">
            <v>CI_OTH</v>
          </cell>
          <cell r="H3829" t="str">
            <v>PC</v>
          </cell>
          <cell r="I3829" t="str">
            <v>CPR</v>
          </cell>
          <cell r="J3829" t="str">
            <v/>
          </cell>
          <cell r="K3829" t="str">
            <v>PD</v>
          </cell>
          <cell r="L3829" t="str">
            <v>3015</v>
          </cell>
          <cell r="M3829" t="str">
            <v>V</v>
          </cell>
          <cell r="N3829">
            <v>445000</v>
          </cell>
        </row>
        <row r="3830">
          <cell r="A3830" t="str">
            <v>RM-AEO-OTH-00-0097</v>
          </cell>
          <cell r="B3830" t="str">
            <v>CINT</v>
          </cell>
          <cell r="C3830" t="str">
            <v/>
          </cell>
          <cell r="D3830" t="str">
            <v>WOODEN END PANEL AS-14000CS21</v>
          </cell>
          <cell r="E3830">
            <v>44797</v>
          </cell>
          <cell r="F3830" t="str">
            <v>ROF</v>
          </cell>
          <cell r="G3830" t="str">
            <v>CI_OTH</v>
          </cell>
          <cell r="H3830" t="str">
            <v>PC</v>
          </cell>
          <cell r="I3830" t="str">
            <v>CPR</v>
          </cell>
          <cell r="J3830" t="str">
            <v/>
          </cell>
          <cell r="K3830" t="str">
            <v>PD</v>
          </cell>
          <cell r="L3830" t="str">
            <v>3015</v>
          </cell>
          <cell r="M3830" t="str">
            <v>V</v>
          </cell>
          <cell r="N3830">
            <v>420000</v>
          </cell>
        </row>
        <row r="3831">
          <cell r="A3831" t="str">
            <v>RM-AEO-OTH-00-0098</v>
          </cell>
          <cell r="B3831" t="str">
            <v>CINT</v>
          </cell>
          <cell r="C3831" t="str">
            <v/>
          </cell>
          <cell r="D3831" t="str">
            <v>WOODEN END PANEL INA-8116CS16</v>
          </cell>
          <cell r="E3831">
            <v>44797</v>
          </cell>
          <cell r="F3831" t="str">
            <v>ROF</v>
          </cell>
          <cell r="G3831" t="str">
            <v>CI_OTH</v>
          </cell>
          <cell r="H3831" t="str">
            <v>PC</v>
          </cell>
          <cell r="I3831" t="str">
            <v>CPR</v>
          </cell>
          <cell r="J3831" t="str">
            <v/>
          </cell>
          <cell r="K3831" t="str">
            <v>PD</v>
          </cell>
          <cell r="L3831" t="str">
            <v>3015</v>
          </cell>
          <cell r="M3831" t="str">
            <v>V</v>
          </cell>
          <cell r="N3831">
            <v>420000</v>
          </cell>
        </row>
        <row r="3832">
          <cell r="A3832" t="str">
            <v>RM-AEO-OTH-00-0099</v>
          </cell>
          <cell r="B3832" t="str">
            <v>CINT</v>
          </cell>
          <cell r="C3832" t="str">
            <v/>
          </cell>
          <cell r="D3832" t="str">
            <v>WOODEN END SLIT TYPE PANEL</v>
          </cell>
          <cell r="E3832">
            <v>44797</v>
          </cell>
          <cell r="F3832" t="str">
            <v>ROF</v>
          </cell>
          <cell r="G3832" t="str">
            <v>CI_OTH</v>
          </cell>
          <cell r="H3832" t="str">
            <v>PC</v>
          </cell>
          <cell r="I3832" t="str">
            <v>CPR</v>
          </cell>
          <cell r="J3832" t="str">
            <v/>
          </cell>
          <cell r="K3832" t="str">
            <v>PD</v>
          </cell>
          <cell r="L3832" t="str">
            <v>3015</v>
          </cell>
          <cell r="M3832" t="str">
            <v>V</v>
          </cell>
          <cell r="N3832">
            <v>420000</v>
          </cell>
        </row>
        <row r="3833">
          <cell r="A3833" t="str">
            <v>RM-AEO-OTH-00-0100</v>
          </cell>
          <cell r="B3833" t="str">
            <v>CINT</v>
          </cell>
          <cell r="C3833" t="str">
            <v/>
          </cell>
          <cell r="D3833" t="str">
            <v>WOODEN SHELF (1200X400X24)</v>
          </cell>
          <cell r="E3833">
            <v>44797</v>
          </cell>
          <cell r="F3833" t="str">
            <v>ROF</v>
          </cell>
          <cell r="G3833" t="str">
            <v>CI_OTH</v>
          </cell>
          <cell r="H3833" t="str">
            <v>PC</v>
          </cell>
          <cell r="I3833" t="str">
            <v>CPR</v>
          </cell>
          <cell r="J3833" t="str">
            <v/>
          </cell>
          <cell r="K3833" t="str">
            <v>PD</v>
          </cell>
          <cell r="L3833" t="str">
            <v>3015</v>
          </cell>
          <cell r="M3833" t="str">
            <v>V</v>
          </cell>
          <cell r="N3833">
            <v>335000</v>
          </cell>
        </row>
        <row r="3834">
          <cell r="A3834" t="str">
            <v>RM-AEO-OTH-00-0101</v>
          </cell>
          <cell r="B3834" t="str">
            <v>CINT</v>
          </cell>
          <cell r="C3834" t="str">
            <v/>
          </cell>
          <cell r="D3834" t="str">
            <v>WOODEN SHELF (1200X700X24)</v>
          </cell>
          <cell r="E3834">
            <v>44797</v>
          </cell>
          <cell r="F3834" t="str">
            <v>ROF</v>
          </cell>
          <cell r="G3834" t="str">
            <v>CI_OTH</v>
          </cell>
          <cell r="H3834" t="str">
            <v>PC</v>
          </cell>
          <cell r="I3834" t="str">
            <v>CPR</v>
          </cell>
          <cell r="J3834" t="str">
            <v/>
          </cell>
          <cell r="K3834" t="str">
            <v>PD</v>
          </cell>
          <cell r="L3834" t="str">
            <v>3015</v>
          </cell>
          <cell r="M3834" t="str">
            <v>V</v>
          </cell>
          <cell r="N3834">
            <v>534000</v>
          </cell>
        </row>
        <row r="3835">
          <cell r="A3835" t="str">
            <v>RM-AEO-OTH-00-0102</v>
          </cell>
          <cell r="B3835" t="str">
            <v>CINT</v>
          </cell>
          <cell r="C3835" t="str">
            <v/>
          </cell>
          <cell r="D3835" t="str">
            <v>WOODEN SHELF (690X300X24)</v>
          </cell>
          <cell r="E3835">
            <v>44797</v>
          </cell>
          <cell r="F3835" t="str">
            <v>ROF</v>
          </cell>
          <cell r="G3835" t="str">
            <v>CI_OTH</v>
          </cell>
          <cell r="H3835" t="str">
            <v>PC</v>
          </cell>
          <cell r="I3835" t="str">
            <v>CPR</v>
          </cell>
          <cell r="J3835" t="str">
            <v/>
          </cell>
          <cell r="K3835" t="str">
            <v>PD</v>
          </cell>
          <cell r="L3835" t="str">
            <v>3015</v>
          </cell>
          <cell r="M3835" t="str">
            <v>V</v>
          </cell>
          <cell r="N3835">
            <v>214000</v>
          </cell>
        </row>
        <row r="3836">
          <cell r="A3836" t="str">
            <v>RM-AEO-OTH-00-0103</v>
          </cell>
          <cell r="B3836" t="str">
            <v>CINT</v>
          </cell>
          <cell r="C3836" t="str">
            <v/>
          </cell>
          <cell r="D3836" t="str">
            <v>WOODEN SHELF (900X350X24)</v>
          </cell>
          <cell r="E3836">
            <v>44797</v>
          </cell>
          <cell r="F3836" t="str">
            <v>ROF</v>
          </cell>
          <cell r="G3836" t="str">
            <v>CI_OTH</v>
          </cell>
          <cell r="H3836" t="str">
            <v>PC</v>
          </cell>
          <cell r="I3836" t="str">
            <v>CPR</v>
          </cell>
          <cell r="J3836" t="str">
            <v/>
          </cell>
          <cell r="K3836" t="str">
            <v>PD</v>
          </cell>
          <cell r="L3836" t="str">
            <v>3015</v>
          </cell>
          <cell r="M3836" t="str">
            <v>V</v>
          </cell>
          <cell r="N3836">
            <v>291000</v>
          </cell>
        </row>
        <row r="3837">
          <cell r="A3837" t="str">
            <v>RM-AEO-OTH-00-0104</v>
          </cell>
          <cell r="B3837" t="str">
            <v>CINT</v>
          </cell>
          <cell r="C3837" t="str">
            <v/>
          </cell>
          <cell r="D3837" t="str">
            <v>WOODEN SHELF (900X400X24)</v>
          </cell>
          <cell r="E3837">
            <v>44797</v>
          </cell>
          <cell r="F3837" t="str">
            <v>ROF</v>
          </cell>
          <cell r="G3837" t="str">
            <v>CI_OTH</v>
          </cell>
          <cell r="H3837" t="str">
            <v>PC</v>
          </cell>
          <cell r="I3837" t="str">
            <v>CPR</v>
          </cell>
          <cell r="J3837" t="str">
            <v/>
          </cell>
          <cell r="K3837" t="str">
            <v>PD</v>
          </cell>
          <cell r="L3837" t="str">
            <v>3015</v>
          </cell>
          <cell r="M3837" t="str">
            <v>V</v>
          </cell>
          <cell r="N3837">
            <v>293000</v>
          </cell>
        </row>
        <row r="3838">
          <cell r="A3838" t="str">
            <v>RM-AEO-OTH-00-0105</v>
          </cell>
          <cell r="B3838" t="str">
            <v>CINT</v>
          </cell>
          <cell r="C3838" t="str">
            <v/>
          </cell>
          <cell r="D3838" t="str">
            <v>WOODEN SHELF (900X450X24)</v>
          </cell>
          <cell r="E3838">
            <v>44797</v>
          </cell>
          <cell r="F3838" t="str">
            <v>ROF</v>
          </cell>
          <cell r="G3838" t="str">
            <v>CI_OTH</v>
          </cell>
          <cell r="H3838" t="str">
            <v>PC</v>
          </cell>
          <cell r="I3838" t="str">
            <v>CPR</v>
          </cell>
          <cell r="J3838" t="str">
            <v/>
          </cell>
          <cell r="K3838" t="str">
            <v>PD</v>
          </cell>
          <cell r="L3838" t="str">
            <v>3015</v>
          </cell>
          <cell r="M3838" t="str">
            <v>V</v>
          </cell>
          <cell r="N3838">
            <v>348000</v>
          </cell>
        </row>
        <row r="3839">
          <cell r="A3839" t="str">
            <v>RM-AEO-OTH-00-0106</v>
          </cell>
          <cell r="B3839" t="str">
            <v>CINT</v>
          </cell>
          <cell r="C3839" t="str">
            <v/>
          </cell>
          <cell r="D3839" t="str">
            <v>WOODEN SHELF (900X600X24)</v>
          </cell>
          <cell r="E3839">
            <v>44797</v>
          </cell>
          <cell r="F3839" t="str">
            <v>ROF</v>
          </cell>
          <cell r="G3839" t="str">
            <v>CI_OTH</v>
          </cell>
          <cell r="H3839" t="str">
            <v>PC</v>
          </cell>
          <cell r="I3839" t="str">
            <v>CPR</v>
          </cell>
          <cell r="J3839" t="str">
            <v/>
          </cell>
          <cell r="K3839" t="str">
            <v>PD</v>
          </cell>
          <cell r="L3839" t="str">
            <v>3015</v>
          </cell>
          <cell r="M3839" t="str">
            <v>V</v>
          </cell>
          <cell r="N3839">
            <v>399000</v>
          </cell>
        </row>
        <row r="3840">
          <cell r="A3840" t="str">
            <v>RM-AEO-OTH-00-0107</v>
          </cell>
          <cell r="B3840" t="str">
            <v>CINT</v>
          </cell>
          <cell r="C3840" t="str">
            <v/>
          </cell>
          <cell r="D3840" t="str">
            <v>WOODEN SHELF (900X750X24)</v>
          </cell>
          <cell r="E3840">
            <v>44797</v>
          </cell>
          <cell r="F3840" t="str">
            <v>ROF</v>
          </cell>
          <cell r="G3840" t="str">
            <v>CI_OTH</v>
          </cell>
          <cell r="H3840" t="str">
            <v>PC</v>
          </cell>
          <cell r="I3840" t="str">
            <v>CPR</v>
          </cell>
          <cell r="J3840" t="str">
            <v/>
          </cell>
          <cell r="K3840" t="str">
            <v>PD</v>
          </cell>
          <cell r="L3840" t="str">
            <v>3015</v>
          </cell>
          <cell r="M3840" t="str">
            <v>V</v>
          </cell>
          <cell r="N3840">
            <v>528000</v>
          </cell>
        </row>
        <row r="3841">
          <cell r="A3841" t="str">
            <v>RM-AEO-OTH-00-0108</v>
          </cell>
          <cell r="B3841" t="str">
            <v>CINT</v>
          </cell>
          <cell r="C3841" t="str">
            <v/>
          </cell>
          <cell r="D3841" t="str">
            <v>WOODEN SHELF FOR PILLAR (1150X395X24)</v>
          </cell>
          <cell r="E3841">
            <v>44797</v>
          </cell>
          <cell r="F3841" t="str">
            <v>ROF</v>
          </cell>
          <cell r="G3841" t="str">
            <v>CI_OTH</v>
          </cell>
          <cell r="H3841" t="str">
            <v>PC</v>
          </cell>
          <cell r="I3841" t="str">
            <v>CPR</v>
          </cell>
          <cell r="J3841" t="str">
            <v/>
          </cell>
          <cell r="K3841" t="str">
            <v>PD</v>
          </cell>
          <cell r="L3841" t="str">
            <v>3015</v>
          </cell>
          <cell r="M3841" t="str">
            <v>V</v>
          </cell>
          <cell r="N3841">
            <v>366000</v>
          </cell>
        </row>
        <row r="3842">
          <cell r="A3842" t="str">
            <v>RM-AEO-OTH-00-0109</v>
          </cell>
          <cell r="B3842" t="str">
            <v>CINT</v>
          </cell>
          <cell r="C3842" t="str">
            <v/>
          </cell>
          <cell r="D3842" t="str">
            <v>WOODEN SHELF FOR PILLAR (1158-1700X395X2</v>
          </cell>
          <cell r="E3842">
            <v>44797</v>
          </cell>
          <cell r="F3842" t="str">
            <v>ROF</v>
          </cell>
          <cell r="G3842" t="str">
            <v>CI_OTH</v>
          </cell>
          <cell r="H3842" t="str">
            <v>PC</v>
          </cell>
          <cell r="I3842" t="str">
            <v>CPR</v>
          </cell>
          <cell r="J3842" t="str">
            <v/>
          </cell>
          <cell r="K3842" t="str">
            <v>PD</v>
          </cell>
          <cell r="L3842" t="str">
            <v>3015</v>
          </cell>
          <cell r="M3842" t="str">
            <v>V</v>
          </cell>
          <cell r="N3842">
            <v>617000</v>
          </cell>
        </row>
        <row r="3843">
          <cell r="A3843" t="str">
            <v>RM-AEO-OTH-00-0110</v>
          </cell>
          <cell r="B3843" t="str">
            <v>CINT</v>
          </cell>
          <cell r="C3843" t="str">
            <v/>
          </cell>
          <cell r="D3843" t="str">
            <v>WOODEN SHELF FOR PILLAR (1300X395X24)</v>
          </cell>
          <cell r="E3843">
            <v>44797</v>
          </cell>
          <cell r="F3843" t="str">
            <v>ROF</v>
          </cell>
          <cell r="G3843" t="str">
            <v>CI_OTH</v>
          </cell>
          <cell r="H3843" t="str">
            <v>PC</v>
          </cell>
          <cell r="I3843" t="str">
            <v>CPR</v>
          </cell>
          <cell r="J3843" t="str">
            <v/>
          </cell>
          <cell r="K3843" t="str">
            <v>PD</v>
          </cell>
          <cell r="L3843" t="str">
            <v>3015</v>
          </cell>
          <cell r="M3843" t="str">
            <v>V</v>
          </cell>
          <cell r="N3843">
            <v>570000</v>
          </cell>
        </row>
        <row r="3844">
          <cell r="A3844" t="str">
            <v>RM-AEO-OTH-00-0111</v>
          </cell>
          <cell r="B3844" t="str">
            <v>CINT</v>
          </cell>
          <cell r="C3844" t="str">
            <v/>
          </cell>
          <cell r="D3844" t="str">
            <v>WOODEN SHELF FOR PILLAR (1600X345X24)</v>
          </cell>
          <cell r="E3844">
            <v>44797</v>
          </cell>
          <cell r="F3844" t="str">
            <v>ROF</v>
          </cell>
          <cell r="G3844" t="str">
            <v>CI_OTH</v>
          </cell>
          <cell r="H3844" t="str">
            <v>PC</v>
          </cell>
          <cell r="I3844" t="str">
            <v>CPR</v>
          </cell>
          <cell r="J3844" t="str">
            <v/>
          </cell>
          <cell r="K3844" t="str">
            <v>PD</v>
          </cell>
          <cell r="L3844" t="str">
            <v>3015</v>
          </cell>
          <cell r="M3844" t="str">
            <v>V</v>
          </cell>
          <cell r="N3844">
            <v>610000</v>
          </cell>
        </row>
        <row r="3845">
          <cell r="A3845" t="str">
            <v>RM-AEO-OTH-00-0112</v>
          </cell>
          <cell r="B3845" t="str">
            <v>CINT</v>
          </cell>
          <cell r="C3845" t="str">
            <v/>
          </cell>
          <cell r="D3845" t="str">
            <v>WOODEN SHELF FOR PILLAR (1700X395X24)</v>
          </cell>
          <cell r="E3845">
            <v>44797</v>
          </cell>
          <cell r="F3845" t="str">
            <v>ROF</v>
          </cell>
          <cell r="G3845" t="str">
            <v>CI_OTH</v>
          </cell>
          <cell r="H3845" t="str">
            <v>PC</v>
          </cell>
          <cell r="I3845" t="str">
            <v>CPR</v>
          </cell>
          <cell r="J3845" t="str">
            <v/>
          </cell>
          <cell r="K3845" t="str">
            <v>PD</v>
          </cell>
          <cell r="L3845" t="str">
            <v>3015</v>
          </cell>
          <cell r="M3845" t="str">
            <v>V</v>
          </cell>
          <cell r="N3845">
            <v>617000</v>
          </cell>
        </row>
        <row r="3846">
          <cell r="A3846" t="str">
            <v>RM-AEO-OTH-00-0113</v>
          </cell>
          <cell r="B3846" t="str">
            <v>CINT</v>
          </cell>
          <cell r="C3846" t="str">
            <v/>
          </cell>
          <cell r="D3846" t="str">
            <v>WOODEN SHELF FOR PROMOTION (1200X400X24)</v>
          </cell>
          <cell r="E3846">
            <v>44797</v>
          </cell>
          <cell r="F3846" t="str">
            <v>ROF</v>
          </cell>
          <cell r="G3846" t="str">
            <v>CI_OTH</v>
          </cell>
          <cell r="H3846" t="str">
            <v>PC</v>
          </cell>
          <cell r="I3846" t="str">
            <v>CPR</v>
          </cell>
          <cell r="J3846" t="str">
            <v/>
          </cell>
          <cell r="K3846" t="str">
            <v>PD</v>
          </cell>
          <cell r="L3846" t="str">
            <v>3015</v>
          </cell>
          <cell r="M3846" t="str">
            <v>V</v>
          </cell>
          <cell r="N3846">
            <v>345000</v>
          </cell>
        </row>
        <row r="3847">
          <cell r="A3847" t="str">
            <v>RM-AEO-OTH-WL-0001</v>
          </cell>
          <cell r="B3847" t="str">
            <v>CINT</v>
          </cell>
          <cell r="C3847" t="str">
            <v/>
          </cell>
          <cell r="D3847" t="str">
            <v>C1 END PANEL FOR GONDOLA T26 X 350 X 129</v>
          </cell>
          <cell r="E3847">
            <v>44797</v>
          </cell>
          <cell r="F3847" t="str">
            <v>ROF</v>
          </cell>
          <cell r="G3847" t="str">
            <v>CI_OTH</v>
          </cell>
          <cell r="H3847" t="str">
            <v>PC</v>
          </cell>
          <cell r="I3847" t="str">
            <v>CPR</v>
          </cell>
          <cell r="J3847" t="str">
            <v/>
          </cell>
          <cell r="K3847" t="str">
            <v>PD</v>
          </cell>
          <cell r="L3847" t="str">
            <v>3015</v>
          </cell>
          <cell r="M3847" t="str">
            <v>V</v>
          </cell>
          <cell r="N3847">
            <v>105333</v>
          </cell>
        </row>
        <row r="3848">
          <cell r="A3848" t="str">
            <v>RM-AEO-OTH-WL-0002</v>
          </cell>
          <cell r="B3848" t="str">
            <v>CINT</v>
          </cell>
          <cell r="C3848" t="str">
            <v/>
          </cell>
          <cell r="D3848" t="str">
            <v>C1 END PANEL FOR GONDOLA T26 X 350 X 129</v>
          </cell>
          <cell r="E3848">
            <v>44797</v>
          </cell>
          <cell r="F3848" t="str">
            <v>ROF</v>
          </cell>
          <cell r="G3848" t="str">
            <v>CI_OTH</v>
          </cell>
          <cell r="H3848" t="str">
            <v>PC</v>
          </cell>
          <cell r="I3848" t="str">
            <v>CPR</v>
          </cell>
          <cell r="J3848" t="str">
            <v/>
          </cell>
          <cell r="K3848" t="str">
            <v>PD</v>
          </cell>
          <cell r="L3848" t="str">
            <v>3015</v>
          </cell>
          <cell r="M3848" t="str">
            <v>V</v>
          </cell>
          <cell r="N3848">
            <v>105333</v>
          </cell>
        </row>
        <row r="3849">
          <cell r="A3849" t="str">
            <v>RM-AEO-OTH-WL-0003</v>
          </cell>
          <cell r="B3849" t="str">
            <v>CINT</v>
          </cell>
          <cell r="C3849" t="str">
            <v/>
          </cell>
          <cell r="D3849" t="str">
            <v>C1 END PANEL FOR GONDOLA T26 X 350 X 129</v>
          </cell>
          <cell r="E3849">
            <v>44797</v>
          </cell>
          <cell r="F3849" t="str">
            <v>ROF</v>
          </cell>
          <cell r="G3849" t="str">
            <v>CI_OTH</v>
          </cell>
          <cell r="H3849" t="str">
            <v>PC</v>
          </cell>
          <cell r="I3849" t="str">
            <v>CPR</v>
          </cell>
          <cell r="J3849" t="str">
            <v/>
          </cell>
          <cell r="K3849" t="str">
            <v>PD</v>
          </cell>
          <cell r="L3849" t="str">
            <v>3015</v>
          </cell>
          <cell r="M3849" t="str">
            <v>V</v>
          </cell>
          <cell r="N3849">
            <v>105333</v>
          </cell>
        </row>
        <row r="3850">
          <cell r="A3850" t="str">
            <v>RM-AEO-OTH-WL-0004</v>
          </cell>
          <cell r="B3850" t="str">
            <v>CINT</v>
          </cell>
          <cell r="C3850" t="str">
            <v/>
          </cell>
          <cell r="D3850" t="str">
            <v>C1 END PANEL FOR GONDOLA T26 X 350 X 129</v>
          </cell>
          <cell r="E3850">
            <v>44797</v>
          </cell>
          <cell r="F3850" t="str">
            <v>ROF</v>
          </cell>
          <cell r="G3850" t="str">
            <v>CI_OTH</v>
          </cell>
          <cell r="H3850" t="str">
            <v>PC</v>
          </cell>
          <cell r="I3850" t="str">
            <v>CPR</v>
          </cell>
          <cell r="J3850" t="str">
            <v/>
          </cell>
          <cell r="K3850" t="str">
            <v>PD</v>
          </cell>
          <cell r="L3850" t="str">
            <v>3015</v>
          </cell>
          <cell r="M3850" t="str">
            <v>V</v>
          </cell>
          <cell r="N3850">
            <v>105333</v>
          </cell>
        </row>
        <row r="3851">
          <cell r="A3851" t="str">
            <v>RM-AEO-OTH-WL-0005</v>
          </cell>
          <cell r="B3851" t="str">
            <v>CINT</v>
          </cell>
          <cell r="C3851" t="str">
            <v/>
          </cell>
          <cell r="D3851" t="str">
            <v>C1 END PANEL FOR GONDOLA T26 X 350 X 129</v>
          </cell>
          <cell r="E3851">
            <v>44797</v>
          </cell>
          <cell r="F3851" t="str">
            <v>ROF</v>
          </cell>
          <cell r="G3851" t="str">
            <v>CI_OTH</v>
          </cell>
          <cell r="H3851" t="str">
            <v>PC</v>
          </cell>
          <cell r="I3851" t="str">
            <v>CPR</v>
          </cell>
          <cell r="J3851" t="str">
            <v/>
          </cell>
          <cell r="K3851" t="str">
            <v>PD</v>
          </cell>
          <cell r="L3851" t="str">
            <v>3015</v>
          </cell>
          <cell r="M3851" t="str">
            <v>V</v>
          </cell>
          <cell r="N3851">
            <v>105333</v>
          </cell>
        </row>
        <row r="3852">
          <cell r="A3852" t="str">
            <v>RM-AEO-OTH-WL-0006</v>
          </cell>
          <cell r="B3852" t="str">
            <v>CINT</v>
          </cell>
          <cell r="C3852" t="str">
            <v/>
          </cell>
          <cell r="D3852" t="str">
            <v>C1 END PANEL FOR GONDOLA T26 X 350 X 129</v>
          </cell>
          <cell r="E3852">
            <v>44797</v>
          </cell>
          <cell r="F3852" t="str">
            <v>ROF</v>
          </cell>
          <cell r="G3852" t="str">
            <v>CI_OTH</v>
          </cell>
          <cell r="H3852" t="str">
            <v>PC</v>
          </cell>
          <cell r="I3852" t="str">
            <v>CPR</v>
          </cell>
          <cell r="J3852" t="str">
            <v/>
          </cell>
          <cell r="K3852" t="str">
            <v>PD</v>
          </cell>
          <cell r="L3852" t="str">
            <v>3015</v>
          </cell>
          <cell r="M3852" t="str">
            <v>V</v>
          </cell>
          <cell r="N3852">
            <v>105333</v>
          </cell>
        </row>
        <row r="3853">
          <cell r="A3853" t="str">
            <v>RM-AEO-OTH-WL-0007</v>
          </cell>
          <cell r="B3853" t="str">
            <v>CINT</v>
          </cell>
          <cell r="C3853" t="str">
            <v/>
          </cell>
          <cell r="D3853" t="str">
            <v>C1 END PANEL FOR GONDOLA T26 X 350 X 129</v>
          </cell>
          <cell r="E3853">
            <v>44797</v>
          </cell>
          <cell r="F3853" t="str">
            <v>ROF</v>
          </cell>
          <cell r="G3853" t="str">
            <v>CI_OTH</v>
          </cell>
          <cell r="H3853" t="str">
            <v>PC</v>
          </cell>
          <cell r="I3853" t="str">
            <v>CPR</v>
          </cell>
          <cell r="J3853" t="str">
            <v/>
          </cell>
          <cell r="K3853" t="str">
            <v>PD</v>
          </cell>
          <cell r="L3853" t="str">
            <v>3015</v>
          </cell>
          <cell r="M3853" t="str">
            <v>V</v>
          </cell>
          <cell r="N3853">
            <v>105333</v>
          </cell>
        </row>
        <row r="3854">
          <cell r="A3854" t="str">
            <v>RM-AEO-OTH-WL-0008</v>
          </cell>
          <cell r="B3854" t="str">
            <v>CINT</v>
          </cell>
          <cell r="C3854" t="str">
            <v/>
          </cell>
          <cell r="D3854" t="str">
            <v>C1 END PANEL FOR GONDOLA T26 X 350 X 129</v>
          </cell>
          <cell r="E3854">
            <v>44797</v>
          </cell>
          <cell r="F3854" t="str">
            <v>ROF</v>
          </cell>
          <cell r="G3854" t="str">
            <v>CI_OTH</v>
          </cell>
          <cell r="H3854" t="str">
            <v>PC</v>
          </cell>
          <cell r="I3854" t="str">
            <v>CPR</v>
          </cell>
          <cell r="J3854" t="str">
            <v/>
          </cell>
          <cell r="K3854" t="str">
            <v>PD</v>
          </cell>
          <cell r="L3854" t="str">
            <v>3015</v>
          </cell>
          <cell r="M3854" t="str">
            <v>V</v>
          </cell>
          <cell r="N3854">
            <v>105333</v>
          </cell>
        </row>
        <row r="3855">
          <cell r="A3855" t="str">
            <v>RM-AEO-OTH-WL-0009</v>
          </cell>
          <cell r="B3855" t="str">
            <v>CINT</v>
          </cell>
          <cell r="C3855" t="str">
            <v/>
          </cell>
          <cell r="D3855" t="str">
            <v>C1 END PANEL FOR GONDOLA T26 X 350 X 129</v>
          </cell>
          <cell r="E3855">
            <v>44797</v>
          </cell>
          <cell r="F3855" t="str">
            <v>ROF</v>
          </cell>
          <cell r="G3855" t="str">
            <v>CI_OTH</v>
          </cell>
          <cell r="H3855" t="str">
            <v>PC</v>
          </cell>
          <cell r="I3855" t="str">
            <v>CPR</v>
          </cell>
          <cell r="J3855" t="str">
            <v/>
          </cell>
          <cell r="K3855" t="str">
            <v>PD</v>
          </cell>
          <cell r="L3855" t="str">
            <v>3015</v>
          </cell>
          <cell r="M3855" t="str">
            <v>V</v>
          </cell>
          <cell r="N3855">
            <v>105333</v>
          </cell>
        </row>
        <row r="3856">
          <cell r="A3856" t="str">
            <v>RM-AEO-OTH-WL-0010</v>
          </cell>
          <cell r="B3856" t="str">
            <v>CINT</v>
          </cell>
          <cell r="C3856" t="str">
            <v/>
          </cell>
          <cell r="D3856" t="str">
            <v>C1 END PANEL FOR GONDOLA T26 X 350 X 129</v>
          </cell>
          <cell r="E3856">
            <v>44797</v>
          </cell>
          <cell r="F3856" t="str">
            <v>ROF</v>
          </cell>
          <cell r="G3856" t="str">
            <v>CI_OTH</v>
          </cell>
          <cell r="H3856" t="str">
            <v>PC</v>
          </cell>
          <cell r="I3856" t="str">
            <v>CPR</v>
          </cell>
          <cell r="J3856" t="str">
            <v/>
          </cell>
          <cell r="K3856" t="str">
            <v>PD</v>
          </cell>
          <cell r="L3856" t="str">
            <v>3015</v>
          </cell>
          <cell r="M3856" t="str">
            <v>V</v>
          </cell>
          <cell r="N3856">
            <v>105333</v>
          </cell>
        </row>
        <row r="3857">
          <cell r="A3857" t="str">
            <v>RM-AEO-OTH-WL-0011</v>
          </cell>
          <cell r="B3857" t="str">
            <v>CINT</v>
          </cell>
          <cell r="C3857" t="str">
            <v/>
          </cell>
          <cell r="D3857" t="str">
            <v>C1 END PANEL FOR GONDOLA T26 X 350 X 129</v>
          </cell>
          <cell r="E3857">
            <v>44797</v>
          </cell>
          <cell r="F3857" t="str">
            <v>ROF</v>
          </cell>
          <cell r="G3857" t="str">
            <v>CI_OTH</v>
          </cell>
          <cell r="H3857" t="str">
            <v>PC</v>
          </cell>
          <cell r="I3857" t="str">
            <v>CPR</v>
          </cell>
          <cell r="J3857" t="str">
            <v/>
          </cell>
          <cell r="K3857" t="str">
            <v>PD</v>
          </cell>
          <cell r="L3857" t="str">
            <v>3015</v>
          </cell>
          <cell r="M3857" t="str">
            <v>V</v>
          </cell>
          <cell r="N3857">
            <v>105333</v>
          </cell>
        </row>
        <row r="3858">
          <cell r="A3858" t="str">
            <v>RM-AEO-OTH-WL-0012</v>
          </cell>
          <cell r="B3858" t="str">
            <v>CINT</v>
          </cell>
          <cell r="C3858" t="str">
            <v/>
          </cell>
          <cell r="D3858" t="str">
            <v>C1 END PANEL FOR GONDOLA T26 X 350 X 129</v>
          </cell>
          <cell r="E3858">
            <v>44797</v>
          </cell>
          <cell r="F3858" t="str">
            <v>ROF</v>
          </cell>
          <cell r="G3858" t="str">
            <v>CI_OTH</v>
          </cell>
          <cell r="H3858" t="str">
            <v>PC</v>
          </cell>
          <cell r="I3858" t="str">
            <v>CPR</v>
          </cell>
          <cell r="J3858" t="str">
            <v/>
          </cell>
          <cell r="K3858" t="str">
            <v>PD</v>
          </cell>
          <cell r="L3858" t="str">
            <v>3015</v>
          </cell>
          <cell r="M3858" t="str">
            <v>V</v>
          </cell>
          <cell r="N3858">
            <v>105333</v>
          </cell>
        </row>
        <row r="3859">
          <cell r="A3859" t="str">
            <v>RM-AEO-OTH-WL-0013</v>
          </cell>
          <cell r="B3859" t="str">
            <v>CINT</v>
          </cell>
          <cell r="C3859" t="str">
            <v/>
          </cell>
          <cell r="D3859" t="str">
            <v>C10 END PANEL FOR GONDOLA T26 X 300 X 14</v>
          </cell>
          <cell r="E3859">
            <v>44797</v>
          </cell>
          <cell r="F3859" t="str">
            <v>ROF</v>
          </cell>
          <cell r="G3859" t="str">
            <v>CI_OTH</v>
          </cell>
          <cell r="H3859" t="str">
            <v>PC</v>
          </cell>
          <cell r="I3859" t="str">
            <v>CPR</v>
          </cell>
          <cell r="J3859" t="str">
            <v/>
          </cell>
          <cell r="K3859" t="str">
            <v>PD</v>
          </cell>
          <cell r="L3859" t="str">
            <v>3015</v>
          </cell>
          <cell r="M3859" t="str">
            <v>V</v>
          </cell>
          <cell r="N3859">
            <v>105333</v>
          </cell>
        </row>
        <row r="3860">
          <cell r="A3860" t="str">
            <v>RM-AEO-OTH-WL-0014</v>
          </cell>
          <cell r="B3860" t="str">
            <v>CINT</v>
          </cell>
          <cell r="C3860" t="str">
            <v/>
          </cell>
          <cell r="D3860" t="str">
            <v>C3 END PANEL FOR GONDOLA T26 X 300 X 129</v>
          </cell>
          <cell r="E3860">
            <v>44797</v>
          </cell>
          <cell r="F3860" t="str">
            <v>ROF</v>
          </cell>
          <cell r="G3860" t="str">
            <v>CI_OTH</v>
          </cell>
          <cell r="H3860" t="str">
            <v>PC</v>
          </cell>
          <cell r="I3860" t="str">
            <v>CPR</v>
          </cell>
          <cell r="J3860" t="str">
            <v/>
          </cell>
          <cell r="K3860" t="str">
            <v>PD</v>
          </cell>
          <cell r="L3860" t="str">
            <v>3015</v>
          </cell>
          <cell r="M3860" t="str">
            <v>V</v>
          </cell>
          <cell r="N3860">
            <v>105333</v>
          </cell>
        </row>
        <row r="3861">
          <cell r="A3861" t="str">
            <v>RM-AEO-OTH-WL-0015</v>
          </cell>
          <cell r="B3861" t="str">
            <v>CINT</v>
          </cell>
          <cell r="C3861" t="str">
            <v/>
          </cell>
          <cell r="D3861" t="str">
            <v>C3 END PANEL FOR GONDOLA T26 X 300 X 129</v>
          </cell>
          <cell r="E3861">
            <v>44797</v>
          </cell>
          <cell r="F3861" t="str">
            <v>ROF</v>
          </cell>
          <cell r="G3861" t="str">
            <v>CI_OTH</v>
          </cell>
          <cell r="H3861" t="str">
            <v>PC</v>
          </cell>
          <cell r="I3861" t="str">
            <v>CPR</v>
          </cell>
          <cell r="J3861" t="str">
            <v/>
          </cell>
          <cell r="K3861" t="str">
            <v>PD</v>
          </cell>
          <cell r="L3861" t="str">
            <v>3015</v>
          </cell>
          <cell r="M3861" t="str">
            <v>V</v>
          </cell>
          <cell r="N3861">
            <v>105333</v>
          </cell>
        </row>
        <row r="3862">
          <cell r="A3862" t="str">
            <v>RM-AEO-OTH-WL-0016</v>
          </cell>
          <cell r="B3862" t="str">
            <v>CINT</v>
          </cell>
          <cell r="C3862" t="str">
            <v/>
          </cell>
          <cell r="D3862" t="str">
            <v>C3 END PANEL FOR GONDOLA T26 X 300 X 129</v>
          </cell>
          <cell r="E3862">
            <v>44797</v>
          </cell>
          <cell r="F3862" t="str">
            <v>ROF</v>
          </cell>
          <cell r="G3862" t="str">
            <v>CI_OTH</v>
          </cell>
          <cell r="H3862" t="str">
            <v>PC</v>
          </cell>
          <cell r="I3862" t="str">
            <v>CPR</v>
          </cell>
          <cell r="J3862" t="str">
            <v/>
          </cell>
          <cell r="K3862" t="str">
            <v>PD</v>
          </cell>
          <cell r="L3862" t="str">
            <v>3015</v>
          </cell>
          <cell r="M3862" t="str">
            <v>V</v>
          </cell>
          <cell r="N3862">
            <v>105333</v>
          </cell>
        </row>
        <row r="3863">
          <cell r="A3863" t="str">
            <v>RM-AEO-OTH-WL-0017</v>
          </cell>
          <cell r="B3863" t="str">
            <v>CINT</v>
          </cell>
          <cell r="C3863" t="str">
            <v/>
          </cell>
          <cell r="D3863" t="str">
            <v>C3 END PANEL FOR GONDOLA T26 X 300 X 129</v>
          </cell>
          <cell r="E3863">
            <v>44797</v>
          </cell>
          <cell r="F3863" t="str">
            <v>ROF</v>
          </cell>
          <cell r="G3863" t="str">
            <v>CI_OTH</v>
          </cell>
          <cell r="H3863" t="str">
            <v>PC</v>
          </cell>
          <cell r="I3863" t="str">
            <v>CPR</v>
          </cell>
          <cell r="J3863" t="str">
            <v/>
          </cell>
          <cell r="K3863" t="str">
            <v>PD</v>
          </cell>
          <cell r="L3863" t="str">
            <v>3015</v>
          </cell>
          <cell r="M3863" t="str">
            <v>V</v>
          </cell>
          <cell r="N3863">
            <v>105333</v>
          </cell>
        </row>
        <row r="3864">
          <cell r="A3864" t="str">
            <v>RM-AEO-OTH-WL-0018</v>
          </cell>
          <cell r="B3864" t="str">
            <v>CINT</v>
          </cell>
          <cell r="C3864" t="str">
            <v/>
          </cell>
          <cell r="D3864" t="str">
            <v>C4 END PANEL FOR GONDOLA T26 X 300 X 133</v>
          </cell>
          <cell r="E3864">
            <v>44797</v>
          </cell>
          <cell r="F3864" t="str">
            <v>ROF</v>
          </cell>
          <cell r="G3864" t="str">
            <v>CI_OTH</v>
          </cell>
          <cell r="H3864" t="str">
            <v>PC</v>
          </cell>
          <cell r="I3864" t="str">
            <v>CPR</v>
          </cell>
          <cell r="J3864" t="str">
            <v/>
          </cell>
          <cell r="K3864" t="str">
            <v>PD</v>
          </cell>
          <cell r="L3864" t="str">
            <v>3015</v>
          </cell>
          <cell r="M3864" t="str">
            <v>V</v>
          </cell>
          <cell r="N3864">
            <v>105333</v>
          </cell>
        </row>
        <row r="3865">
          <cell r="A3865" t="str">
            <v>RM-AEO-OTH-WL-0019</v>
          </cell>
          <cell r="B3865" t="str">
            <v>CINT</v>
          </cell>
          <cell r="C3865" t="str">
            <v/>
          </cell>
          <cell r="D3865" t="str">
            <v>C4 END PANEL FOR GONDOLA T26 X 300 X 133</v>
          </cell>
          <cell r="E3865">
            <v>44797</v>
          </cell>
          <cell r="F3865" t="str">
            <v>ROF</v>
          </cell>
          <cell r="G3865" t="str">
            <v>CI_OTH</v>
          </cell>
          <cell r="H3865" t="str">
            <v>PC</v>
          </cell>
          <cell r="I3865" t="str">
            <v>CPR</v>
          </cell>
          <cell r="J3865" t="str">
            <v/>
          </cell>
          <cell r="K3865" t="str">
            <v>PD</v>
          </cell>
          <cell r="L3865" t="str">
            <v>3015</v>
          </cell>
          <cell r="M3865" t="str">
            <v>V</v>
          </cell>
          <cell r="N3865">
            <v>105333</v>
          </cell>
        </row>
        <row r="3866">
          <cell r="A3866" t="str">
            <v>RM-AEO-OTH-WL-0020</v>
          </cell>
          <cell r="B3866" t="str">
            <v>CINT</v>
          </cell>
          <cell r="C3866" t="str">
            <v/>
          </cell>
          <cell r="D3866" t="str">
            <v>C6 END PANEL FOR GONDOLA T26 X 300 X 133</v>
          </cell>
          <cell r="E3866">
            <v>44797</v>
          </cell>
          <cell r="F3866" t="str">
            <v>ROF</v>
          </cell>
          <cell r="G3866" t="str">
            <v>CI_OTH</v>
          </cell>
          <cell r="H3866" t="str">
            <v>PC</v>
          </cell>
          <cell r="I3866" t="str">
            <v>CPR</v>
          </cell>
          <cell r="J3866" t="str">
            <v/>
          </cell>
          <cell r="K3866" t="str">
            <v>PD</v>
          </cell>
          <cell r="L3866" t="str">
            <v>3015</v>
          </cell>
          <cell r="M3866" t="str">
            <v>V</v>
          </cell>
          <cell r="N3866">
            <v>105333</v>
          </cell>
        </row>
        <row r="3867">
          <cell r="A3867" t="str">
            <v>RM-AEO-OTH-WL-0021</v>
          </cell>
          <cell r="B3867" t="str">
            <v>CINT</v>
          </cell>
          <cell r="C3867" t="str">
            <v/>
          </cell>
          <cell r="D3867" t="str">
            <v>C9 END PANEL FOR GONDOLA T26 X 300 X 148</v>
          </cell>
          <cell r="E3867">
            <v>44797</v>
          </cell>
          <cell r="F3867" t="str">
            <v>ROF</v>
          </cell>
          <cell r="G3867" t="str">
            <v>CI_OTH</v>
          </cell>
          <cell r="H3867" t="str">
            <v>PC</v>
          </cell>
          <cell r="I3867" t="str">
            <v>CPR</v>
          </cell>
          <cell r="J3867" t="str">
            <v/>
          </cell>
          <cell r="K3867" t="str">
            <v>PD</v>
          </cell>
          <cell r="L3867" t="str">
            <v>3015</v>
          </cell>
          <cell r="M3867" t="str">
            <v>V</v>
          </cell>
          <cell r="N3867">
            <v>105333</v>
          </cell>
        </row>
        <row r="3868">
          <cell r="A3868" t="str">
            <v>RM-AEO-OTH-WL-0022</v>
          </cell>
          <cell r="B3868" t="str">
            <v>CINT</v>
          </cell>
          <cell r="C3868" t="str">
            <v/>
          </cell>
          <cell r="D3868" t="str">
            <v>D1 CENTRE WOOD PANEL T26 X 600 X 1204 BA</v>
          </cell>
          <cell r="E3868">
            <v>44797</v>
          </cell>
          <cell r="F3868" t="str">
            <v>ROF</v>
          </cell>
          <cell r="G3868" t="str">
            <v>CI_OTH</v>
          </cell>
          <cell r="H3868" t="str">
            <v>PC</v>
          </cell>
          <cell r="I3868" t="str">
            <v>CPR</v>
          </cell>
          <cell r="J3868" t="str">
            <v/>
          </cell>
          <cell r="K3868" t="str">
            <v>PD</v>
          </cell>
          <cell r="L3868" t="str">
            <v>3015</v>
          </cell>
          <cell r="M3868" t="str">
            <v>V</v>
          </cell>
          <cell r="N3868">
            <v>305560</v>
          </cell>
        </row>
        <row r="3869">
          <cell r="A3869" t="str">
            <v>RM-AEO-OTH-WL-0023</v>
          </cell>
          <cell r="B3869" t="str">
            <v>CINT</v>
          </cell>
          <cell r="C3869" t="str">
            <v/>
          </cell>
          <cell r="D3869" t="str">
            <v>D1 CENTRE WOOD PANEL T26 X 600 X 1204 KI</v>
          </cell>
          <cell r="E3869">
            <v>44797</v>
          </cell>
          <cell r="F3869" t="str">
            <v>ROF</v>
          </cell>
          <cell r="G3869" t="str">
            <v>CI_OTH</v>
          </cell>
          <cell r="H3869" t="str">
            <v>PC</v>
          </cell>
          <cell r="I3869" t="str">
            <v>CPR</v>
          </cell>
          <cell r="J3869" t="str">
            <v/>
          </cell>
          <cell r="K3869" t="str">
            <v>PD</v>
          </cell>
          <cell r="L3869" t="str">
            <v>3015</v>
          </cell>
          <cell r="M3869" t="str">
            <v>V</v>
          </cell>
          <cell r="N3869">
            <v>305560</v>
          </cell>
        </row>
        <row r="3870">
          <cell r="A3870" t="str">
            <v>RM-AEO-OTH-WL-0024</v>
          </cell>
          <cell r="B3870" t="str">
            <v>CINT</v>
          </cell>
          <cell r="C3870" t="str">
            <v/>
          </cell>
          <cell r="D3870" t="str">
            <v>D1 CENTRE WOOD PANEL T26 X 600 X 1204 KI</v>
          </cell>
          <cell r="E3870">
            <v>44797</v>
          </cell>
          <cell r="F3870" t="str">
            <v>ROF</v>
          </cell>
          <cell r="G3870" t="str">
            <v>CI_OTH</v>
          </cell>
          <cell r="H3870" t="str">
            <v>PC</v>
          </cell>
          <cell r="I3870" t="str">
            <v>CPR</v>
          </cell>
          <cell r="J3870" t="str">
            <v/>
          </cell>
          <cell r="K3870" t="str">
            <v>PD</v>
          </cell>
          <cell r="L3870" t="str">
            <v>3015</v>
          </cell>
          <cell r="M3870" t="str">
            <v>V</v>
          </cell>
          <cell r="N3870">
            <v>305560</v>
          </cell>
        </row>
        <row r="3871">
          <cell r="A3871" t="str">
            <v>RM-AEO-OTH-WL-0025</v>
          </cell>
          <cell r="B3871" t="str">
            <v>CINT</v>
          </cell>
          <cell r="C3871" t="str">
            <v/>
          </cell>
          <cell r="D3871" t="str">
            <v>D1 CENTRE WOOD PANEL T26 X 600 X 1204 LA</v>
          </cell>
          <cell r="E3871">
            <v>44797</v>
          </cell>
          <cell r="F3871" t="str">
            <v>ROF</v>
          </cell>
          <cell r="G3871" t="str">
            <v>CI_OTH</v>
          </cell>
          <cell r="H3871" t="str">
            <v>PC</v>
          </cell>
          <cell r="I3871" t="str">
            <v>CPR</v>
          </cell>
          <cell r="J3871" t="str">
            <v/>
          </cell>
          <cell r="K3871" t="str">
            <v>PD</v>
          </cell>
          <cell r="L3871" t="str">
            <v>3015</v>
          </cell>
          <cell r="M3871" t="str">
            <v>V</v>
          </cell>
          <cell r="N3871">
            <v>305560</v>
          </cell>
        </row>
        <row r="3872">
          <cell r="A3872" t="str">
            <v>RM-AEO-OTH-WL-0026</v>
          </cell>
          <cell r="B3872" t="str">
            <v>CINT</v>
          </cell>
          <cell r="C3872" t="str">
            <v/>
          </cell>
          <cell r="D3872" t="str">
            <v>D1 CENTRE WOOD PANEL T26 X 600 X 1204 LA</v>
          </cell>
          <cell r="E3872">
            <v>44797</v>
          </cell>
          <cell r="F3872" t="str">
            <v>ROF</v>
          </cell>
          <cell r="G3872" t="str">
            <v>CI_OTH</v>
          </cell>
          <cell r="H3872" t="str">
            <v>PC</v>
          </cell>
          <cell r="I3872" t="str">
            <v>CPR</v>
          </cell>
          <cell r="J3872" t="str">
            <v/>
          </cell>
          <cell r="K3872" t="str">
            <v>PD</v>
          </cell>
          <cell r="L3872" t="str">
            <v>3015</v>
          </cell>
          <cell r="M3872" t="str">
            <v>V</v>
          </cell>
          <cell r="N3872">
            <v>305560</v>
          </cell>
        </row>
        <row r="3873">
          <cell r="A3873" t="str">
            <v>RM-AEO-OTH-WL-0027</v>
          </cell>
          <cell r="B3873" t="str">
            <v>CINT</v>
          </cell>
          <cell r="C3873" t="str">
            <v/>
          </cell>
          <cell r="D3873" t="str">
            <v>D1 CENTRE WOOD PANEL T26 X 600 X 1204 LA</v>
          </cell>
          <cell r="E3873">
            <v>44797</v>
          </cell>
          <cell r="F3873" t="str">
            <v>ROF</v>
          </cell>
          <cell r="G3873" t="str">
            <v>CI_OTH</v>
          </cell>
          <cell r="H3873" t="str">
            <v>PC</v>
          </cell>
          <cell r="I3873" t="str">
            <v>CPR</v>
          </cell>
          <cell r="J3873" t="str">
            <v/>
          </cell>
          <cell r="K3873" t="str">
            <v>PD</v>
          </cell>
          <cell r="L3873" t="str">
            <v>3015</v>
          </cell>
          <cell r="M3873" t="str">
            <v>V</v>
          </cell>
          <cell r="N3873">
            <v>305560</v>
          </cell>
        </row>
        <row r="3874">
          <cell r="A3874" t="str">
            <v>RM-AEO-OTH-WL-0028</v>
          </cell>
          <cell r="B3874" t="str">
            <v>CINT</v>
          </cell>
          <cell r="C3874" t="str">
            <v/>
          </cell>
          <cell r="D3874" t="str">
            <v>D1 CENTRE WOOD PANEL T26 X 600 X 1204 LA</v>
          </cell>
          <cell r="E3874">
            <v>44797</v>
          </cell>
          <cell r="F3874" t="str">
            <v>ROF</v>
          </cell>
          <cell r="G3874" t="str">
            <v>CI_OTH</v>
          </cell>
          <cell r="H3874" t="str">
            <v>PC</v>
          </cell>
          <cell r="I3874" t="str">
            <v>CPR</v>
          </cell>
          <cell r="J3874" t="str">
            <v/>
          </cell>
          <cell r="K3874" t="str">
            <v>PD</v>
          </cell>
          <cell r="L3874" t="str">
            <v>3015</v>
          </cell>
          <cell r="M3874" t="str">
            <v>V</v>
          </cell>
          <cell r="N3874">
            <v>305560</v>
          </cell>
        </row>
        <row r="3875">
          <cell r="A3875" t="str">
            <v>RM-AEO-OTH-WL-0029</v>
          </cell>
          <cell r="B3875" t="str">
            <v>CINT</v>
          </cell>
          <cell r="C3875" t="str">
            <v/>
          </cell>
          <cell r="D3875" t="str">
            <v>D1 CENTRE WOOD PANEL T26 X 600 X 1204 ME</v>
          </cell>
          <cell r="E3875">
            <v>44797</v>
          </cell>
          <cell r="F3875" t="str">
            <v>ROF</v>
          </cell>
          <cell r="G3875" t="str">
            <v>CI_OTH</v>
          </cell>
          <cell r="H3875" t="str">
            <v>PC</v>
          </cell>
          <cell r="I3875" t="str">
            <v>CPR</v>
          </cell>
          <cell r="J3875" t="str">
            <v/>
          </cell>
          <cell r="K3875" t="str">
            <v>PD</v>
          </cell>
          <cell r="L3875" t="str">
            <v>3015</v>
          </cell>
          <cell r="M3875" t="str">
            <v>V</v>
          </cell>
          <cell r="N3875">
            <v>305560</v>
          </cell>
        </row>
        <row r="3876">
          <cell r="A3876" t="str">
            <v>RM-AEO-OTH-WL-0030</v>
          </cell>
          <cell r="B3876" t="str">
            <v>CINT</v>
          </cell>
          <cell r="C3876" t="str">
            <v/>
          </cell>
          <cell r="D3876" t="str">
            <v>D1 CENTRE WOOD PANEL T26 X 600 X 1204 TR</v>
          </cell>
          <cell r="E3876">
            <v>44797</v>
          </cell>
          <cell r="F3876" t="str">
            <v>ROF</v>
          </cell>
          <cell r="G3876" t="str">
            <v>CI_OTH</v>
          </cell>
          <cell r="H3876" t="str">
            <v>PC</v>
          </cell>
          <cell r="I3876" t="str">
            <v>CPR</v>
          </cell>
          <cell r="J3876" t="str">
            <v/>
          </cell>
          <cell r="K3876" t="str">
            <v>PD</v>
          </cell>
          <cell r="L3876" t="str">
            <v>3015</v>
          </cell>
          <cell r="M3876" t="str">
            <v>V</v>
          </cell>
          <cell r="N3876">
            <v>305560</v>
          </cell>
        </row>
        <row r="3877">
          <cell r="A3877" t="str">
            <v>RM-AEO-OTH-WL-0031</v>
          </cell>
          <cell r="B3877" t="str">
            <v>CINT</v>
          </cell>
          <cell r="C3877" t="str">
            <v/>
          </cell>
          <cell r="D3877" t="str">
            <v>D2 CENTRE WOOD PANEL T26 X 872 X 1204 LA</v>
          </cell>
          <cell r="E3877">
            <v>44797</v>
          </cell>
          <cell r="F3877" t="str">
            <v>ROF</v>
          </cell>
          <cell r="G3877" t="str">
            <v>CI_OTH</v>
          </cell>
          <cell r="H3877" t="str">
            <v>PC</v>
          </cell>
          <cell r="I3877" t="str">
            <v>CPR</v>
          </cell>
          <cell r="J3877" t="str">
            <v/>
          </cell>
          <cell r="K3877" t="str">
            <v>PD</v>
          </cell>
          <cell r="L3877" t="str">
            <v>3015</v>
          </cell>
          <cell r="M3877" t="str">
            <v>V</v>
          </cell>
          <cell r="N3877">
            <v>305560</v>
          </cell>
        </row>
        <row r="3878">
          <cell r="A3878" t="str">
            <v>RM-AEO-OTH-WL-0032</v>
          </cell>
          <cell r="B3878" t="str">
            <v>CINT</v>
          </cell>
          <cell r="C3878" t="str">
            <v/>
          </cell>
          <cell r="D3878" t="str">
            <v>D3 CENTRE WOOD PANEL T20 X 398 X 1193 ME</v>
          </cell>
          <cell r="E3878">
            <v>44797</v>
          </cell>
          <cell r="F3878" t="str">
            <v>ROF</v>
          </cell>
          <cell r="G3878" t="str">
            <v>CI_OTH</v>
          </cell>
          <cell r="H3878" t="str">
            <v>PC</v>
          </cell>
          <cell r="I3878" t="str">
            <v>CPR</v>
          </cell>
          <cell r="J3878" t="str">
            <v/>
          </cell>
          <cell r="K3878" t="str">
            <v>PD</v>
          </cell>
          <cell r="L3878" t="str">
            <v>3015</v>
          </cell>
          <cell r="M3878" t="str">
            <v>V</v>
          </cell>
          <cell r="N3878">
            <v>305560</v>
          </cell>
        </row>
        <row r="3879">
          <cell r="A3879" t="str">
            <v>RM-AEO-OTH-WL-0033</v>
          </cell>
          <cell r="B3879" t="str">
            <v>CINT</v>
          </cell>
          <cell r="C3879" t="str">
            <v/>
          </cell>
          <cell r="D3879" t="str">
            <v>D4 CENTRE WOOD PANEL T20 X 450 X 1238 LA</v>
          </cell>
          <cell r="E3879">
            <v>44797</v>
          </cell>
          <cell r="F3879" t="str">
            <v>ROF</v>
          </cell>
          <cell r="G3879" t="str">
            <v>CI_OTH</v>
          </cell>
          <cell r="H3879" t="str">
            <v>PC</v>
          </cell>
          <cell r="I3879" t="str">
            <v>CPR</v>
          </cell>
          <cell r="J3879" t="str">
            <v/>
          </cell>
          <cell r="K3879" t="str">
            <v>PD</v>
          </cell>
          <cell r="L3879" t="str">
            <v>3015</v>
          </cell>
          <cell r="M3879" t="str">
            <v>V</v>
          </cell>
          <cell r="N3879">
            <v>305560</v>
          </cell>
        </row>
        <row r="3880">
          <cell r="A3880" t="str">
            <v>RM-AEO-OTH-WL-0034</v>
          </cell>
          <cell r="B3880" t="str">
            <v>CINT</v>
          </cell>
          <cell r="C3880" t="str">
            <v/>
          </cell>
          <cell r="D3880" t="str">
            <v>D5 CENTRE WOOD PANEL T26 X 600 X 1354 EV</v>
          </cell>
          <cell r="E3880">
            <v>44797</v>
          </cell>
          <cell r="F3880" t="str">
            <v>ROF</v>
          </cell>
          <cell r="G3880" t="str">
            <v>CI_OTH</v>
          </cell>
          <cell r="H3880" t="str">
            <v>PC</v>
          </cell>
          <cell r="I3880" t="str">
            <v>CPR</v>
          </cell>
          <cell r="J3880" t="str">
            <v/>
          </cell>
          <cell r="K3880" t="str">
            <v>PD</v>
          </cell>
          <cell r="L3880" t="str">
            <v>3015</v>
          </cell>
          <cell r="M3880" t="str">
            <v>V</v>
          </cell>
          <cell r="N3880">
            <v>305560</v>
          </cell>
        </row>
        <row r="3881">
          <cell r="A3881" t="str">
            <v>RM-AEO-OTH-WL-0035</v>
          </cell>
          <cell r="B3881" t="str">
            <v>CINT</v>
          </cell>
          <cell r="C3881" t="str">
            <v/>
          </cell>
          <cell r="D3881" t="str">
            <v>D5 CENTRE WOOD PANEL T26 X 600 X 1354 KI</v>
          </cell>
          <cell r="E3881">
            <v>44797</v>
          </cell>
          <cell r="F3881" t="str">
            <v>ROF</v>
          </cell>
          <cell r="G3881" t="str">
            <v>CI_OTH</v>
          </cell>
          <cell r="H3881" t="str">
            <v>PC</v>
          </cell>
          <cell r="I3881" t="str">
            <v>CPR</v>
          </cell>
          <cell r="J3881" t="str">
            <v/>
          </cell>
          <cell r="K3881" t="str">
            <v>PD</v>
          </cell>
          <cell r="L3881" t="str">
            <v>3015</v>
          </cell>
          <cell r="M3881" t="str">
            <v>V</v>
          </cell>
          <cell r="N3881">
            <v>305560</v>
          </cell>
        </row>
        <row r="3882">
          <cell r="A3882" t="str">
            <v>RM-AEO-OTH-WL-0036</v>
          </cell>
          <cell r="B3882" t="str">
            <v>CINT</v>
          </cell>
          <cell r="C3882" t="str">
            <v/>
          </cell>
          <cell r="D3882" t="str">
            <v>D6 CENTRE WOOD PANEL T26 X 600 X 1204 EV</v>
          </cell>
          <cell r="E3882">
            <v>44797</v>
          </cell>
          <cell r="F3882" t="str">
            <v>ROF</v>
          </cell>
          <cell r="G3882" t="str">
            <v>CI_OTH</v>
          </cell>
          <cell r="H3882" t="str">
            <v>PC</v>
          </cell>
          <cell r="I3882" t="str">
            <v>CPR</v>
          </cell>
          <cell r="J3882" t="str">
            <v/>
          </cell>
          <cell r="K3882" t="str">
            <v>PD</v>
          </cell>
          <cell r="L3882" t="str">
            <v>3015</v>
          </cell>
          <cell r="M3882" t="str">
            <v>V</v>
          </cell>
          <cell r="N3882">
            <v>305560</v>
          </cell>
        </row>
        <row r="3883">
          <cell r="A3883" t="str">
            <v>RM-AEO-OTH-WL-0037</v>
          </cell>
          <cell r="B3883" t="str">
            <v>CINT</v>
          </cell>
          <cell r="C3883" t="str">
            <v/>
          </cell>
          <cell r="D3883" t="str">
            <v>N1 CENTRE WOOD PANEL FOR EF T20 X 400 X</v>
          </cell>
          <cell r="E3883">
            <v>44797</v>
          </cell>
          <cell r="F3883" t="str">
            <v>ROF</v>
          </cell>
          <cell r="G3883" t="str">
            <v>CI_OTH</v>
          </cell>
          <cell r="H3883" t="str">
            <v>PC</v>
          </cell>
          <cell r="I3883" t="str">
            <v>CPR</v>
          </cell>
          <cell r="J3883" t="str">
            <v/>
          </cell>
          <cell r="K3883" t="str">
            <v>PD</v>
          </cell>
          <cell r="L3883" t="str">
            <v>3015</v>
          </cell>
          <cell r="M3883" t="str">
            <v>V</v>
          </cell>
          <cell r="N3883">
            <v>760000</v>
          </cell>
        </row>
        <row r="3884">
          <cell r="A3884" t="str">
            <v>RM-AEO-OTH-WL-0038</v>
          </cell>
          <cell r="B3884" t="str">
            <v>CINT</v>
          </cell>
          <cell r="C3884" t="str">
            <v/>
          </cell>
          <cell r="D3884" t="str">
            <v>N2 SIDE PANEL FOR GONDOLA T26 X 300 X 13</v>
          </cell>
          <cell r="E3884">
            <v>44797</v>
          </cell>
          <cell r="F3884" t="str">
            <v>ROF</v>
          </cell>
          <cell r="G3884" t="str">
            <v>CI_OTH</v>
          </cell>
          <cell r="H3884" t="str">
            <v>PC</v>
          </cell>
          <cell r="I3884" t="str">
            <v>CPR</v>
          </cell>
          <cell r="J3884" t="str">
            <v/>
          </cell>
          <cell r="K3884" t="str">
            <v>PD</v>
          </cell>
          <cell r="L3884" t="str">
            <v>3015</v>
          </cell>
          <cell r="M3884" t="str">
            <v>V</v>
          </cell>
          <cell r="N3884">
            <v>760000</v>
          </cell>
        </row>
        <row r="3885">
          <cell r="A3885" t="str">
            <v>RM-AEO-OTH-WL-0039</v>
          </cell>
          <cell r="B3885" t="str">
            <v>CINT</v>
          </cell>
          <cell r="C3885" t="str">
            <v/>
          </cell>
          <cell r="D3885" t="str">
            <v>N3 SIDE PANEL FOR GONDOLA T26 X 300 X 13</v>
          </cell>
          <cell r="E3885">
            <v>44797</v>
          </cell>
          <cell r="F3885" t="str">
            <v>ROF</v>
          </cell>
          <cell r="G3885" t="str">
            <v>CI_OTH</v>
          </cell>
          <cell r="H3885" t="str">
            <v>PC</v>
          </cell>
          <cell r="I3885" t="str">
            <v>CPR</v>
          </cell>
          <cell r="J3885" t="str">
            <v/>
          </cell>
          <cell r="K3885" t="str">
            <v>PD</v>
          </cell>
          <cell r="L3885" t="str">
            <v>3015</v>
          </cell>
          <cell r="M3885" t="str">
            <v>V</v>
          </cell>
          <cell r="N3885">
            <v>760000</v>
          </cell>
        </row>
        <row r="3886">
          <cell r="A3886" t="str">
            <v>RM-AEO-OTH-WL-0040</v>
          </cell>
          <cell r="B3886" t="str">
            <v>CINT</v>
          </cell>
          <cell r="C3886" t="str">
            <v/>
          </cell>
          <cell r="D3886" t="str">
            <v>N46 END PANEL FOR GONDOLA T26 X 300 X 26</v>
          </cell>
          <cell r="E3886">
            <v>44797</v>
          </cell>
          <cell r="F3886" t="str">
            <v>ROF</v>
          </cell>
          <cell r="G3886" t="str">
            <v>CI_OTH</v>
          </cell>
          <cell r="H3886" t="str">
            <v>PC</v>
          </cell>
          <cell r="I3886" t="str">
            <v>CPR</v>
          </cell>
          <cell r="J3886" t="str">
            <v/>
          </cell>
          <cell r="K3886" t="str">
            <v>PD</v>
          </cell>
          <cell r="L3886" t="str">
            <v>3015</v>
          </cell>
          <cell r="M3886" t="str">
            <v>V</v>
          </cell>
          <cell r="N3886">
            <v>760000</v>
          </cell>
        </row>
        <row r="3887">
          <cell r="A3887" t="str">
            <v>RM-AEO-OTH-WL-0041</v>
          </cell>
          <cell r="B3887" t="str">
            <v>CINT</v>
          </cell>
          <cell r="C3887" t="str">
            <v/>
          </cell>
          <cell r="D3887" t="str">
            <v>B1 SIDE PANEL FOR GONDOLA T26 X 200 X 12</v>
          </cell>
          <cell r="E3887">
            <v>44797</v>
          </cell>
          <cell r="F3887" t="str">
            <v>ROF</v>
          </cell>
          <cell r="G3887" t="str">
            <v>CI_OTH</v>
          </cell>
          <cell r="H3887" t="str">
            <v>PC</v>
          </cell>
          <cell r="I3887" t="str">
            <v>CPR</v>
          </cell>
          <cell r="J3887" t="str">
            <v/>
          </cell>
          <cell r="K3887" t="str">
            <v>PD</v>
          </cell>
          <cell r="L3887" t="str">
            <v>3015</v>
          </cell>
          <cell r="M3887" t="str">
            <v>V</v>
          </cell>
          <cell r="N3887">
            <v>101553</v>
          </cell>
        </row>
        <row r="3888">
          <cell r="A3888" t="str">
            <v>RM-AEO-OTH-WL-0042</v>
          </cell>
          <cell r="B3888" t="str">
            <v>CINT</v>
          </cell>
          <cell r="C3888" t="str">
            <v/>
          </cell>
          <cell r="D3888" t="str">
            <v>B1 SIDE PANEL FOR GONDOLA T26 X 200 X 12</v>
          </cell>
          <cell r="E3888">
            <v>44797</v>
          </cell>
          <cell r="F3888" t="str">
            <v>ROF</v>
          </cell>
          <cell r="G3888" t="str">
            <v>CI_OTH</v>
          </cell>
          <cell r="H3888" t="str">
            <v>PC</v>
          </cell>
          <cell r="I3888" t="str">
            <v>CPR</v>
          </cell>
          <cell r="J3888" t="str">
            <v/>
          </cell>
          <cell r="K3888" t="str">
            <v>PD</v>
          </cell>
          <cell r="L3888" t="str">
            <v>3015</v>
          </cell>
          <cell r="M3888" t="str">
            <v>V</v>
          </cell>
          <cell r="N3888">
            <v>101553</v>
          </cell>
        </row>
        <row r="3889">
          <cell r="A3889" t="str">
            <v>RM-AEO-OTH-WL-0043</v>
          </cell>
          <cell r="B3889" t="str">
            <v>CINT</v>
          </cell>
          <cell r="C3889" t="str">
            <v/>
          </cell>
          <cell r="D3889" t="str">
            <v>B1 SIDE PANEL FOR GONDOLA T26 X 200 X 12</v>
          </cell>
          <cell r="E3889">
            <v>44797</v>
          </cell>
          <cell r="F3889" t="str">
            <v>ROF</v>
          </cell>
          <cell r="G3889" t="str">
            <v>CI_OTH</v>
          </cell>
          <cell r="H3889" t="str">
            <v>PC</v>
          </cell>
          <cell r="I3889" t="str">
            <v>CPR</v>
          </cell>
          <cell r="J3889" t="str">
            <v/>
          </cell>
          <cell r="K3889" t="str">
            <v>PD</v>
          </cell>
          <cell r="L3889" t="str">
            <v>3015</v>
          </cell>
          <cell r="M3889" t="str">
            <v>V</v>
          </cell>
          <cell r="N3889">
            <v>101553</v>
          </cell>
        </row>
        <row r="3890">
          <cell r="A3890" t="str">
            <v>RM-AEO-OTH-WL-0044</v>
          </cell>
          <cell r="B3890" t="str">
            <v>CINT</v>
          </cell>
          <cell r="C3890" t="str">
            <v/>
          </cell>
          <cell r="D3890" t="str">
            <v>B1 SIDE PANEL FOR GONDOLA T26 X 200 X 12</v>
          </cell>
          <cell r="E3890">
            <v>44797</v>
          </cell>
          <cell r="F3890" t="str">
            <v>ROF</v>
          </cell>
          <cell r="G3890" t="str">
            <v>CI_OTH</v>
          </cell>
          <cell r="H3890" t="str">
            <v>PC</v>
          </cell>
          <cell r="I3890" t="str">
            <v>CPR</v>
          </cell>
          <cell r="J3890" t="str">
            <v/>
          </cell>
          <cell r="K3890" t="str">
            <v>PD</v>
          </cell>
          <cell r="L3890" t="str">
            <v>3015</v>
          </cell>
          <cell r="M3890" t="str">
            <v>V</v>
          </cell>
          <cell r="N3890">
            <v>101553</v>
          </cell>
        </row>
        <row r="3891">
          <cell r="A3891" t="str">
            <v>RM-AEO-OTH-WL-0045</v>
          </cell>
          <cell r="B3891" t="str">
            <v>CINT</v>
          </cell>
          <cell r="C3891" t="str">
            <v/>
          </cell>
          <cell r="D3891" t="str">
            <v>B10 SIDE PANEL FOR GONDOLA T26 X 300 X 2</v>
          </cell>
          <cell r="E3891">
            <v>44797</v>
          </cell>
          <cell r="F3891" t="str">
            <v>ROF</v>
          </cell>
          <cell r="G3891" t="str">
            <v>CI_OTH</v>
          </cell>
          <cell r="H3891" t="str">
            <v>PC</v>
          </cell>
          <cell r="I3891" t="str">
            <v>CPR</v>
          </cell>
          <cell r="J3891" t="str">
            <v/>
          </cell>
          <cell r="K3891" t="str">
            <v>PD</v>
          </cell>
          <cell r="L3891" t="str">
            <v>3015</v>
          </cell>
          <cell r="M3891" t="str">
            <v>V</v>
          </cell>
          <cell r="N3891">
            <v>101553</v>
          </cell>
        </row>
        <row r="3892">
          <cell r="A3892" t="str">
            <v>RM-AEO-OTH-WL-0046</v>
          </cell>
          <cell r="B3892" t="str">
            <v>CINT</v>
          </cell>
          <cell r="C3892" t="str">
            <v/>
          </cell>
          <cell r="D3892" t="str">
            <v>B11 SIDE PANEL FOR GONDOLA T26 X 200 X14</v>
          </cell>
          <cell r="E3892">
            <v>44797</v>
          </cell>
          <cell r="F3892" t="str">
            <v>ROF</v>
          </cell>
          <cell r="G3892" t="str">
            <v>CI_OTH</v>
          </cell>
          <cell r="H3892" t="str">
            <v>PC</v>
          </cell>
          <cell r="I3892" t="str">
            <v>CPR</v>
          </cell>
          <cell r="J3892" t="str">
            <v/>
          </cell>
          <cell r="K3892" t="str">
            <v>PD</v>
          </cell>
          <cell r="L3892" t="str">
            <v>3015</v>
          </cell>
          <cell r="M3892" t="str">
            <v>V</v>
          </cell>
          <cell r="N3892">
            <v>101553</v>
          </cell>
        </row>
        <row r="3893">
          <cell r="A3893" t="str">
            <v>RM-AEO-OTH-WL-0047</v>
          </cell>
          <cell r="B3893" t="str">
            <v>CINT</v>
          </cell>
          <cell r="C3893" t="str">
            <v/>
          </cell>
          <cell r="D3893" t="str">
            <v>B12 SIDE PANEL FOR GONDOLA T26 X 300 X 1</v>
          </cell>
          <cell r="E3893">
            <v>44797</v>
          </cell>
          <cell r="F3893" t="str">
            <v>ROF</v>
          </cell>
          <cell r="G3893" t="str">
            <v>CI_OTH</v>
          </cell>
          <cell r="H3893" t="str">
            <v>PC</v>
          </cell>
          <cell r="I3893" t="str">
            <v>CPR</v>
          </cell>
          <cell r="J3893" t="str">
            <v/>
          </cell>
          <cell r="K3893" t="str">
            <v>PD</v>
          </cell>
          <cell r="L3893" t="str">
            <v>3015</v>
          </cell>
          <cell r="M3893" t="str">
            <v>V</v>
          </cell>
          <cell r="N3893">
            <v>101553</v>
          </cell>
        </row>
        <row r="3894">
          <cell r="A3894" t="str">
            <v>RM-AEO-OTH-WL-0048</v>
          </cell>
          <cell r="B3894" t="str">
            <v>CINT</v>
          </cell>
          <cell r="C3894" t="str">
            <v/>
          </cell>
          <cell r="D3894" t="str">
            <v>B13 SIDE PANEL FOR GONDOLA T26 X 200 X 1</v>
          </cell>
          <cell r="E3894">
            <v>44797</v>
          </cell>
          <cell r="F3894" t="str">
            <v>ROF</v>
          </cell>
          <cell r="G3894" t="str">
            <v>CI_OTH</v>
          </cell>
          <cell r="H3894" t="str">
            <v>PC</v>
          </cell>
          <cell r="I3894" t="str">
            <v>CPR</v>
          </cell>
          <cell r="J3894" t="str">
            <v/>
          </cell>
          <cell r="K3894" t="str">
            <v>PD</v>
          </cell>
          <cell r="L3894" t="str">
            <v>3015</v>
          </cell>
          <cell r="M3894" t="str">
            <v>V</v>
          </cell>
          <cell r="N3894">
            <v>101553</v>
          </cell>
        </row>
        <row r="3895">
          <cell r="A3895" t="str">
            <v>RM-AEO-OTH-WL-0049</v>
          </cell>
          <cell r="B3895" t="str">
            <v>CINT</v>
          </cell>
          <cell r="C3895" t="str">
            <v/>
          </cell>
          <cell r="D3895" t="str">
            <v>B2 SIDE PANEL FOR GONDOLA T26 X200 X 133</v>
          </cell>
          <cell r="E3895">
            <v>44797</v>
          </cell>
          <cell r="F3895" t="str">
            <v>ROF</v>
          </cell>
          <cell r="G3895" t="str">
            <v>CI_OTH</v>
          </cell>
          <cell r="H3895" t="str">
            <v>PC</v>
          </cell>
          <cell r="I3895" t="str">
            <v>CPR</v>
          </cell>
          <cell r="J3895" t="str">
            <v/>
          </cell>
          <cell r="K3895" t="str">
            <v>PD</v>
          </cell>
          <cell r="L3895" t="str">
            <v>3015</v>
          </cell>
          <cell r="M3895" t="str">
            <v>V</v>
          </cell>
          <cell r="N3895">
            <v>101553</v>
          </cell>
        </row>
        <row r="3896">
          <cell r="A3896" t="str">
            <v>RM-AEO-OTH-WL-0050</v>
          </cell>
          <cell r="B3896" t="str">
            <v>CINT</v>
          </cell>
          <cell r="C3896" t="str">
            <v/>
          </cell>
          <cell r="D3896" t="str">
            <v>B2 SIDE PANEL FOR GONDOLA T26 X200 X 133</v>
          </cell>
          <cell r="E3896">
            <v>44797</v>
          </cell>
          <cell r="F3896" t="str">
            <v>ROF</v>
          </cell>
          <cell r="G3896" t="str">
            <v>CI_OTH</v>
          </cell>
          <cell r="H3896" t="str">
            <v>PC</v>
          </cell>
          <cell r="I3896" t="str">
            <v>CPR</v>
          </cell>
          <cell r="J3896" t="str">
            <v/>
          </cell>
          <cell r="K3896" t="str">
            <v>PD</v>
          </cell>
          <cell r="L3896" t="str">
            <v>3015</v>
          </cell>
          <cell r="M3896" t="str">
            <v>V</v>
          </cell>
          <cell r="N3896">
            <v>101553</v>
          </cell>
        </row>
        <row r="3897">
          <cell r="A3897" t="str">
            <v>RM-AEO-OTH-WL-0051</v>
          </cell>
          <cell r="B3897" t="str">
            <v>CINT</v>
          </cell>
          <cell r="C3897" t="str">
            <v/>
          </cell>
          <cell r="D3897" t="str">
            <v>B2 SIDE PANEL FOR GONDOLA T26 X200 X 133</v>
          </cell>
          <cell r="E3897">
            <v>44797</v>
          </cell>
          <cell r="F3897" t="str">
            <v>ROF</v>
          </cell>
          <cell r="G3897" t="str">
            <v>CI_OTH</v>
          </cell>
          <cell r="H3897" t="str">
            <v>PC</v>
          </cell>
          <cell r="I3897" t="str">
            <v>CPR</v>
          </cell>
          <cell r="J3897" t="str">
            <v/>
          </cell>
          <cell r="K3897" t="str">
            <v>PD</v>
          </cell>
          <cell r="L3897" t="str">
            <v>3015</v>
          </cell>
          <cell r="M3897" t="str">
            <v>V</v>
          </cell>
          <cell r="N3897">
            <v>101553</v>
          </cell>
        </row>
        <row r="3898">
          <cell r="A3898" t="str">
            <v>RM-AEO-OTH-WL-0052</v>
          </cell>
          <cell r="B3898" t="str">
            <v>CINT</v>
          </cell>
          <cell r="C3898" t="str">
            <v/>
          </cell>
          <cell r="D3898" t="str">
            <v>B3 SIDE PANEL FOR GONDOLA T26 X200 X 129</v>
          </cell>
          <cell r="E3898">
            <v>44797</v>
          </cell>
          <cell r="F3898" t="str">
            <v>ROF</v>
          </cell>
          <cell r="G3898" t="str">
            <v>CI_OTH</v>
          </cell>
          <cell r="H3898" t="str">
            <v>PC</v>
          </cell>
          <cell r="I3898" t="str">
            <v>CPR</v>
          </cell>
          <cell r="J3898" t="str">
            <v/>
          </cell>
          <cell r="K3898" t="str">
            <v>PD</v>
          </cell>
          <cell r="L3898" t="str">
            <v>3015</v>
          </cell>
          <cell r="M3898" t="str">
            <v>V</v>
          </cell>
          <cell r="N3898">
            <v>101553</v>
          </cell>
        </row>
        <row r="3899">
          <cell r="A3899" t="str">
            <v>RM-AEO-OTH-WL-0053</v>
          </cell>
          <cell r="B3899" t="str">
            <v>CINT</v>
          </cell>
          <cell r="C3899" t="str">
            <v/>
          </cell>
          <cell r="D3899" t="str">
            <v>B3 SIDE PANEL FOR GONDOLA T26 X200 X 129</v>
          </cell>
          <cell r="E3899">
            <v>44797</v>
          </cell>
          <cell r="F3899" t="str">
            <v>ROF</v>
          </cell>
          <cell r="G3899" t="str">
            <v>CI_OTH</v>
          </cell>
          <cell r="H3899" t="str">
            <v>PC</v>
          </cell>
          <cell r="I3899" t="str">
            <v>CPR</v>
          </cell>
          <cell r="J3899" t="str">
            <v/>
          </cell>
          <cell r="K3899" t="str">
            <v>PD</v>
          </cell>
          <cell r="L3899" t="str">
            <v>3015</v>
          </cell>
          <cell r="M3899" t="str">
            <v>V</v>
          </cell>
          <cell r="N3899">
            <v>101553</v>
          </cell>
        </row>
        <row r="3900">
          <cell r="A3900" t="str">
            <v>RM-AEO-OTH-WL-0054</v>
          </cell>
          <cell r="B3900" t="str">
            <v>CINT</v>
          </cell>
          <cell r="C3900" t="str">
            <v/>
          </cell>
          <cell r="D3900" t="str">
            <v>B4 SIDE PANEL FOR GONDOLA T26 X 200 X 13</v>
          </cell>
          <cell r="E3900">
            <v>44797</v>
          </cell>
          <cell r="F3900" t="str">
            <v>ROF</v>
          </cell>
          <cell r="G3900" t="str">
            <v>CI_OTH</v>
          </cell>
          <cell r="H3900" t="str">
            <v>PC</v>
          </cell>
          <cell r="I3900" t="str">
            <v>CPR</v>
          </cell>
          <cell r="J3900" t="str">
            <v/>
          </cell>
          <cell r="K3900" t="str">
            <v>PD</v>
          </cell>
          <cell r="L3900" t="str">
            <v>3015</v>
          </cell>
          <cell r="M3900" t="str">
            <v>V</v>
          </cell>
          <cell r="N3900">
            <v>101553</v>
          </cell>
        </row>
        <row r="3901">
          <cell r="A3901" t="str">
            <v>RM-AEO-OTH-WL-0055</v>
          </cell>
          <cell r="B3901" t="str">
            <v>CINT</v>
          </cell>
          <cell r="C3901" t="str">
            <v/>
          </cell>
          <cell r="D3901" t="str">
            <v>B4 SIDE PANEL FOR GONDOLA T26 X 200 X 13</v>
          </cell>
          <cell r="E3901">
            <v>44797</v>
          </cell>
          <cell r="F3901" t="str">
            <v>ROF</v>
          </cell>
          <cell r="G3901" t="str">
            <v>CI_OTH</v>
          </cell>
          <cell r="H3901" t="str">
            <v>PC</v>
          </cell>
          <cell r="I3901" t="str">
            <v>CPR</v>
          </cell>
          <cell r="J3901" t="str">
            <v/>
          </cell>
          <cell r="K3901" t="str">
            <v>PD</v>
          </cell>
          <cell r="L3901" t="str">
            <v>3015</v>
          </cell>
          <cell r="M3901" t="str">
            <v>V</v>
          </cell>
          <cell r="N3901">
            <v>101553</v>
          </cell>
        </row>
        <row r="3902">
          <cell r="A3902" t="str">
            <v>RM-AEO-OTH-WL-0056</v>
          </cell>
          <cell r="B3902" t="str">
            <v>CINT</v>
          </cell>
          <cell r="C3902" t="str">
            <v/>
          </cell>
          <cell r="D3902" t="str">
            <v>B5 SIDE PANEL FOR GONDOLA T26 X 200 X 12</v>
          </cell>
          <cell r="E3902">
            <v>44797</v>
          </cell>
          <cell r="F3902" t="str">
            <v>ROF</v>
          </cell>
          <cell r="G3902" t="str">
            <v>CI_OTH</v>
          </cell>
          <cell r="H3902" t="str">
            <v>PC</v>
          </cell>
          <cell r="I3902" t="str">
            <v>CPR</v>
          </cell>
          <cell r="J3902" t="str">
            <v/>
          </cell>
          <cell r="K3902" t="str">
            <v>PD</v>
          </cell>
          <cell r="L3902" t="str">
            <v>3015</v>
          </cell>
          <cell r="M3902" t="str">
            <v>V</v>
          </cell>
          <cell r="N3902">
            <v>101553</v>
          </cell>
        </row>
        <row r="3903">
          <cell r="A3903" t="str">
            <v>RM-AEO-OTH-WL-0057</v>
          </cell>
          <cell r="B3903" t="str">
            <v>CINT</v>
          </cell>
          <cell r="C3903" t="str">
            <v/>
          </cell>
          <cell r="D3903" t="str">
            <v>B5 SIDE PANEL FOR GONDOLA T26 X 200 X 12</v>
          </cell>
          <cell r="E3903">
            <v>44797</v>
          </cell>
          <cell r="F3903" t="str">
            <v>ROF</v>
          </cell>
          <cell r="G3903" t="str">
            <v>CI_OTH</v>
          </cell>
          <cell r="H3903" t="str">
            <v>PC</v>
          </cell>
          <cell r="I3903" t="str">
            <v>CPR</v>
          </cell>
          <cell r="J3903" t="str">
            <v/>
          </cell>
          <cell r="K3903" t="str">
            <v>PD</v>
          </cell>
          <cell r="L3903" t="str">
            <v>3015</v>
          </cell>
          <cell r="M3903" t="str">
            <v>V</v>
          </cell>
          <cell r="N3903">
            <v>101553</v>
          </cell>
        </row>
        <row r="3904">
          <cell r="A3904" t="str">
            <v>RM-AEO-OTH-WL-0058</v>
          </cell>
          <cell r="B3904" t="str">
            <v>CINT</v>
          </cell>
          <cell r="C3904" t="str">
            <v/>
          </cell>
          <cell r="D3904" t="str">
            <v>B6 SIDE PANEL FOR GONDOLA T26 X 200 X 13</v>
          </cell>
          <cell r="E3904">
            <v>44797</v>
          </cell>
          <cell r="F3904" t="str">
            <v>ROF</v>
          </cell>
          <cell r="G3904" t="str">
            <v>CI_OTH</v>
          </cell>
          <cell r="H3904" t="str">
            <v>PC</v>
          </cell>
          <cell r="I3904" t="str">
            <v>CPR</v>
          </cell>
          <cell r="J3904" t="str">
            <v/>
          </cell>
          <cell r="K3904" t="str">
            <v>PD</v>
          </cell>
          <cell r="L3904" t="str">
            <v>3015</v>
          </cell>
          <cell r="M3904" t="str">
            <v>V</v>
          </cell>
          <cell r="N3904">
            <v>101553</v>
          </cell>
        </row>
        <row r="3905">
          <cell r="A3905" t="str">
            <v>RM-AEO-OTH-WL-0059</v>
          </cell>
          <cell r="B3905" t="str">
            <v>CINT</v>
          </cell>
          <cell r="C3905" t="str">
            <v/>
          </cell>
          <cell r="D3905" t="str">
            <v>B6 SIDE PANEL FOR GONDOLA T26 X 200 X 13</v>
          </cell>
          <cell r="E3905">
            <v>44797</v>
          </cell>
          <cell r="F3905" t="str">
            <v>ROF</v>
          </cell>
          <cell r="G3905" t="str">
            <v>CI_OTH</v>
          </cell>
          <cell r="H3905" t="str">
            <v>PC</v>
          </cell>
          <cell r="I3905" t="str">
            <v>CPR</v>
          </cell>
          <cell r="J3905" t="str">
            <v/>
          </cell>
          <cell r="K3905" t="str">
            <v>PD</v>
          </cell>
          <cell r="L3905" t="str">
            <v>3015</v>
          </cell>
          <cell r="M3905" t="str">
            <v>V</v>
          </cell>
          <cell r="N3905">
            <v>101553</v>
          </cell>
        </row>
        <row r="3906">
          <cell r="A3906" t="str">
            <v>RM-AEO-OTH-WL-0060</v>
          </cell>
          <cell r="B3906" t="str">
            <v>CINT</v>
          </cell>
          <cell r="C3906" t="str">
            <v/>
          </cell>
          <cell r="D3906" t="str">
            <v>B7 SIDE PANEL FOR GONDOLA T26 X 300 X 14</v>
          </cell>
          <cell r="E3906">
            <v>44797</v>
          </cell>
          <cell r="F3906" t="str">
            <v>ROF</v>
          </cell>
          <cell r="G3906" t="str">
            <v>CI_OTH</v>
          </cell>
          <cell r="H3906" t="str">
            <v>PC</v>
          </cell>
          <cell r="I3906" t="str">
            <v>CPR</v>
          </cell>
          <cell r="J3906" t="str">
            <v/>
          </cell>
          <cell r="K3906" t="str">
            <v>PD</v>
          </cell>
          <cell r="L3906" t="str">
            <v>3015</v>
          </cell>
          <cell r="M3906" t="str">
            <v>V</v>
          </cell>
          <cell r="N3906">
            <v>101553</v>
          </cell>
        </row>
        <row r="3907">
          <cell r="A3907" t="str">
            <v>RM-AEO-OTH-WL-0061</v>
          </cell>
          <cell r="B3907" t="str">
            <v>CINT</v>
          </cell>
          <cell r="C3907" t="str">
            <v/>
          </cell>
          <cell r="D3907" t="str">
            <v>B7 SIDE PANEL FOR GONDOLA T26 X 300 X 14</v>
          </cell>
          <cell r="E3907">
            <v>44797</v>
          </cell>
          <cell r="F3907" t="str">
            <v>ROF</v>
          </cell>
          <cell r="G3907" t="str">
            <v>CI_OTH</v>
          </cell>
          <cell r="H3907" t="str">
            <v>PC</v>
          </cell>
          <cell r="I3907" t="str">
            <v>CPR</v>
          </cell>
          <cell r="J3907" t="str">
            <v/>
          </cell>
          <cell r="K3907" t="str">
            <v>PD</v>
          </cell>
          <cell r="L3907" t="str">
            <v>3015</v>
          </cell>
          <cell r="M3907" t="str">
            <v>V</v>
          </cell>
          <cell r="N3907">
            <v>101553</v>
          </cell>
        </row>
        <row r="3908">
          <cell r="A3908" t="str">
            <v>RM-AEO-OTH-WL-0062</v>
          </cell>
          <cell r="B3908" t="str">
            <v>CINT</v>
          </cell>
          <cell r="C3908" t="str">
            <v/>
          </cell>
          <cell r="D3908" t="str">
            <v>B7 SIDE PANEL FOR GONDOLA T26 X 300 X 14</v>
          </cell>
          <cell r="E3908">
            <v>44797</v>
          </cell>
          <cell r="F3908" t="str">
            <v>ROF</v>
          </cell>
          <cell r="G3908" t="str">
            <v>CI_OTH</v>
          </cell>
          <cell r="H3908" t="str">
            <v>PC</v>
          </cell>
          <cell r="I3908" t="str">
            <v>CPR</v>
          </cell>
          <cell r="J3908" t="str">
            <v/>
          </cell>
          <cell r="K3908" t="str">
            <v>PD</v>
          </cell>
          <cell r="L3908" t="str">
            <v>3015</v>
          </cell>
          <cell r="M3908" t="str">
            <v>V</v>
          </cell>
          <cell r="N3908">
            <v>101553</v>
          </cell>
        </row>
        <row r="3909">
          <cell r="A3909" t="str">
            <v>RM-AEO-OTH-WL-0063</v>
          </cell>
          <cell r="B3909" t="str">
            <v>CINT</v>
          </cell>
          <cell r="C3909" t="str">
            <v/>
          </cell>
          <cell r="D3909" t="str">
            <v>B8 SIDE PANEL FOR GONDOLA T26 X 300 X 14</v>
          </cell>
          <cell r="E3909">
            <v>44797</v>
          </cell>
          <cell r="F3909" t="str">
            <v>ROF</v>
          </cell>
          <cell r="G3909" t="str">
            <v>CI_OTH</v>
          </cell>
          <cell r="H3909" t="str">
            <v>PC</v>
          </cell>
          <cell r="I3909" t="str">
            <v>CPR</v>
          </cell>
          <cell r="J3909" t="str">
            <v/>
          </cell>
          <cell r="K3909" t="str">
            <v>PD</v>
          </cell>
          <cell r="L3909" t="str">
            <v>3015</v>
          </cell>
          <cell r="M3909" t="str">
            <v>V</v>
          </cell>
          <cell r="N3909">
            <v>101553</v>
          </cell>
        </row>
        <row r="3910">
          <cell r="A3910" t="str">
            <v>RM-AEO-OTH-WL-0064</v>
          </cell>
          <cell r="B3910" t="str">
            <v>CINT</v>
          </cell>
          <cell r="C3910" t="str">
            <v/>
          </cell>
          <cell r="D3910" t="str">
            <v>B9 SIDE PANELFOR GONDOLA T26 X 300 X 148</v>
          </cell>
          <cell r="E3910">
            <v>44797</v>
          </cell>
          <cell r="F3910" t="str">
            <v>ROF</v>
          </cell>
          <cell r="G3910" t="str">
            <v>CI_OTH</v>
          </cell>
          <cell r="H3910" t="str">
            <v>PC</v>
          </cell>
          <cell r="I3910" t="str">
            <v>CPR</v>
          </cell>
          <cell r="J3910" t="str">
            <v/>
          </cell>
          <cell r="K3910" t="str">
            <v>PD</v>
          </cell>
          <cell r="L3910" t="str">
            <v>3015</v>
          </cell>
          <cell r="M3910" t="str">
            <v>V</v>
          </cell>
          <cell r="N3910">
            <v>101553</v>
          </cell>
        </row>
        <row r="3911">
          <cell r="A3911" t="str">
            <v>RM-AEO-PIP-00-0001</v>
          </cell>
          <cell r="B3911" t="str">
            <v>CINT</v>
          </cell>
          <cell r="C3911" t="str">
            <v/>
          </cell>
          <cell r="D3911" t="str">
            <v>PIPA SQR 25/25 X 1.6 X 6000</v>
          </cell>
          <cell r="E3911">
            <v>44797</v>
          </cell>
          <cell r="F3911" t="str">
            <v>ROF</v>
          </cell>
          <cell r="G3911" t="str">
            <v>CI_PIPA</v>
          </cell>
          <cell r="H3911" t="str">
            <v>PC</v>
          </cell>
          <cell r="I3911" t="str">
            <v>CPR</v>
          </cell>
          <cell r="J3911" t="str">
            <v/>
          </cell>
          <cell r="K3911" t="str">
            <v>PD</v>
          </cell>
          <cell r="L3911" t="str">
            <v>3015</v>
          </cell>
          <cell r="M3911" t="str">
            <v>V</v>
          </cell>
          <cell r="N3911">
            <v>157287</v>
          </cell>
        </row>
        <row r="3912">
          <cell r="A3912" t="str">
            <v>RM-AEO-PIP-00-0002</v>
          </cell>
          <cell r="B3912" t="str">
            <v>CINT</v>
          </cell>
          <cell r="C3912" t="str">
            <v/>
          </cell>
          <cell r="D3912" t="str">
            <v>PIPA 25/25 X 1.8 X 6000</v>
          </cell>
          <cell r="E3912">
            <v>44797</v>
          </cell>
          <cell r="F3912" t="str">
            <v>ROF</v>
          </cell>
          <cell r="G3912" t="str">
            <v>CI_PIPA</v>
          </cell>
          <cell r="H3912" t="str">
            <v>PC</v>
          </cell>
          <cell r="I3912" t="str">
            <v>CPR</v>
          </cell>
          <cell r="J3912" t="str">
            <v/>
          </cell>
          <cell r="K3912" t="str">
            <v>PD</v>
          </cell>
          <cell r="L3912" t="str">
            <v>3015</v>
          </cell>
          <cell r="M3912" t="str">
            <v>V</v>
          </cell>
          <cell r="N3912">
            <v>210000</v>
          </cell>
        </row>
        <row r="3913">
          <cell r="A3913" t="str">
            <v>RM-AEO-PIP-00-0003</v>
          </cell>
          <cell r="B3913" t="str">
            <v>CINT</v>
          </cell>
          <cell r="C3913" t="str">
            <v/>
          </cell>
          <cell r="D3913" t="str">
            <v>PIPE 40/40 X 1.6 X 6000</v>
          </cell>
          <cell r="E3913">
            <v>44797</v>
          </cell>
          <cell r="F3913" t="str">
            <v>ROF</v>
          </cell>
          <cell r="G3913" t="str">
            <v>CI_PIPA</v>
          </cell>
          <cell r="H3913" t="str">
            <v>PC</v>
          </cell>
          <cell r="I3913" t="str">
            <v>CPR</v>
          </cell>
          <cell r="J3913" t="str">
            <v/>
          </cell>
          <cell r="K3913" t="str">
            <v>PD</v>
          </cell>
          <cell r="L3913" t="str">
            <v>3015</v>
          </cell>
          <cell r="M3913" t="str">
            <v>V</v>
          </cell>
          <cell r="N3913">
            <v>246346</v>
          </cell>
        </row>
        <row r="3914">
          <cell r="A3914" t="str">
            <v>RM-AEO-PLT-00-0002</v>
          </cell>
          <cell r="B3914" t="str">
            <v>CINT</v>
          </cell>
          <cell r="C3914" t="str">
            <v/>
          </cell>
          <cell r="D3914" t="str">
            <v>BRACKET FOR BUSH SHUTTER PANEL</v>
          </cell>
          <cell r="E3914">
            <v>44797</v>
          </cell>
          <cell r="F3914" t="str">
            <v>ROF</v>
          </cell>
          <cell r="G3914" t="str">
            <v>CI_OTH</v>
          </cell>
          <cell r="H3914" t="str">
            <v>PC</v>
          </cell>
          <cell r="I3914" t="str">
            <v>CPR</v>
          </cell>
          <cell r="J3914" t="str">
            <v/>
          </cell>
          <cell r="K3914" t="str">
            <v>PD</v>
          </cell>
          <cell r="L3914" t="str">
            <v>3015</v>
          </cell>
          <cell r="M3914" t="str">
            <v>V</v>
          </cell>
          <cell r="N3914">
            <v>2654</v>
          </cell>
        </row>
        <row r="3915">
          <cell r="A3915" t="str">
            <v>RM-AEO-PVC-00-0003</v>
          </cell>
          <cell r="B3915" t="str">
            <v>CINT</v>
          </cell>
          <cell r="C3915" t="str">
            <v/>
          </cell>
          <cell r="D3915" t="str">
            <v>PVC PARKET MOTIF STONE</v>
          </cell>
          <cell r="E3915">
            <v>44797</v>
          </cell>
          <cell r="F3915" t="str">
            <v>ROF</v>
          </cell>
          <cell r="G3915" t="str">
            <v>CI_OTH</v>
          </cell>
          <cell r="H3915" t="str">
            <v>M</v>
          </cell>
          <cell r="I3915" t="str">
            <v>CPR</v>
          </cell>
          <cell r="J3915" t="str">
            <v/>
          </cell>
          <cell r="K3915" t="str">
            <v>PD</v>
          </cell>
          <cell r="L3915" t="str">
            <v>3015</v>
          </cell>
          <cell r="M3915" t="str">
            <v>V</v>
          </cell>
          <cell r="N3915">
            <v>12000</v>
          </cell>
        </row>
        <row r="3916">
          <cell r="A3916" t="str">
            <v>RM-AEO-TRX-00-0004</v>
          </cell>
          <cell r="B3916" t="str">
            <v>CINT</v>
          </cell>
          <cell r="C3916" t="str">
            <v/>
          </cell>
          <cell r="D3916" t="str">
            <v>MDF T3 X 1220 X 2440 1 MUKA</v>
          </cell>
          <cell r="E3916">
            <v>44797</v>
          </cell>
          <cell r="F3916" t="str">
            <v>ROF</v>
          </cell>
          <cell r="G3916" t="str">
            <v>CI_OTH</v>
          </cell>
          <cell r="H3916" t="str">
            <v>PC</v>
          </cell>
          <cell r="I3916" t="str">
            <v>CPR</v>
          </cell>
          <cell r="J3916" t="str">
            <v/>
          </cell>
          <cell r="K3916" t="str">
            <v>PD</v>
          </cell>
          <cell r="L3916" t="str">
            <v>3015</v>
          </cell>
          <cell r="M3916" t="str">
            <v>V</v>
          </cell>
          <cell r="N3916">
            <v>40541</v>
          </cell>
        </row>
        <row r="3917">
          <cell r="A3917" t="str">
            <v>RM-AEO-TRX-00-0005</v>
          </cell>
          <cell r="B3917" t="str">
            <v>CINT</v>
          </cell>
          <cell r="C3917" t="str">
            <v/>
          </cell>
          <cell r="D3917" t="str">
            <v>MDF T3 X 1220 X 2440 2 MUKA</v>
          </cell>
          <cell r="E3917">
            <v>44797</v>
          </cell>
          <cell r="F3917" t="str">
            <v>ROF</v>
          </cell>
          <cell r="G3917" t="str">
            <v>CI_OTH</v>
          </cell>
          <cell r="H3917" t="str">
            <v>PC</v>
          </cell>
          <cell r="I3917" t="str">
            <v>CPR</v>
          </cell>
          <cell r="J3917" t="str">
            <v/>
          </cell>
          <cell r="K3917" t="str">
            <v>PD</v>
          </cell>
          <cell r="L3917" t="str">
            <v>3015</v>
          </cell>
          <cell r="M3917" t="str">
            <v>V</v>
          </cell>
          <cell r="N3917">
            <v>40541</v>
          </cell>
        </row>
        <row r="3918">
          <cell r="A3918" t="str">
            <v>RM-AEO-TRX-00-0006</v>
          </cell>
          <cell r="B3918" t="str">
            <v>CINT</v>
          </cell>
          <cell r="C3918" t="str">
            <v/>
          </cell>
          <cell r="D3918" t="str">
            <v>SIDE PANEL FOR CHINA FIXTURE AS-13002CN7</v>
          </cell>
          <cell r="E3918">
            <v>44797</v>
          </cell>
          <cell r="F3918" t="str">
            <v>ROF</v>
          </cell>
          <cell r="G3918" t="str">
            <v>CI_OTH</v>
          </cell>
          <cell r="H3918" t="str">
            <v>PC</v>
          </cell>
          <cell r="I3918" t="str">
            <v>CPR</v>
          </cell>
          <cell r="J3918" t="str">
            <v/>
          </cell>
          <cell r="K3918" t="str">
            <v>PD</v>
          </cell>
          <cell r="L3918" t="str">
            <v>3015</v>
          </cell>
          <cell r="M3918" t="str">
            <v>V</v>
          </cell>
          <cell r="N3918">
            <v>112111</v>
          </cell>
        </row>
        <row r="3919">
          <cell r="A3919" t="str">
            <v>RM-AEO-TRX-00-0007</v>
          </cell>
          <cell r="B3919" t="str">
            <v>CINT</v>
          </cell>
          <cell r="C3919" t="str">
            <v/>
          </cell>
          <cell r="D3919" t="str">
            <v>SIDE PANEL FOR CHINA FIXTURE AS-14000CS2</v>
          </cell>
          <cell r="E3919">
            <v>44797</v>
          </cell>
          <cell r="F3919" t="str">
            <v>ROF</v>
          </cell>
          <cell r="G3919" t="str">
            <v>CI_OTH</v>
          </cell>
          <cell r="H3919" t="str">
            <v>PC</v>
          </cell>
          <cell r="I3919" t="str">
            <v>CPR</v>
          </cell>
          <cell r="J3919" t="str">
            <v/>
          </cell>
          <cell r="K3919" t="str">
            <v>PD</v>
          </cell>
          <cell r="L3919" t="str">
            <v>3015</v>
          </cell>
          <cell r="M3919" t="str">
            <v>V</v>
          </cell>
          <cell r="N3919">
            <v>112111</v>
          </cell>
        </row>
        <row r="3920">
          <cell r="A3920" t="str">
            <v>RM-AEO-TRX-00-0008</v>
          </cell>
          <cell r="B3920" t="str">
            <v>CINT</v>
          </cell>
          <cell r="C3920" t="str">
            <v/>
          </cell>
          <cell r="D3920" t="str">
            <v>SIDE PANEL FOR CHINA FIXTURE INA-8118CS6</v>
          </cell>
          <cell r="E3920">
            <v>44797</v>
          </cell>
          <cell r="F3920" t="str">
            <v>ROF</v>
          </cell>
          <cell r="G3920" t="str">
            <v>CI_OTH</v>
          </cell>
          <cell r="H3920" t="str">
            <v>PC</v>
          </cell>
          <cell r="I3920" t="str">
            <v>CPR</v>
          </cell>
          <cell r="J3920" t="str">
            <v/>
          </cell>
          <cell r="K3920" t="str">
            <v>PD</v>
          </cell>
          <cell r="L3920" t="str">
            <v>3015</v>
          </cell>
          <cell r="M3920" t="str">
            <v>V</v>
          </cell>
          <cell r="N3920">
            <v>112111</v>
          </cell>
        </row>
        <row r="3921">
          <cell r="A3921" t="str">
            <v>RM-AEO-TRX-00-0009</v>
          </cell>
          <cell r="B3921" t="str">
            <v>CINT</v>
          </cell>
          <cell r="C3921" t="str">
            <v/>
          </cell>
          <cell r="D3921" t="str">
            <v>SIDE PANEL FOR CHINA FIXTURE INA-8120CS9</v>
          </cell>
          <cell r="E3921">
            <v>44797</v>
          </cell>
          <cell r="F3921" t="str">
            <v>ROF</v>
          </cell>
          <cell r="G3921" t="str">
            <v>CI_OTH</v>
          </cell>
          <cell r="H3921" t="str">
            <v>PC</v>
          </cell>
          <cell r="I3921" t="str">
            <v>CPR</v>
          </cell>
          <cell r="J3921" t="str">
            <v/>
          </cell>
          <cell r="K3921" t="str">
            <v>PD</v>
          </cell>
          <cell r="L3921" t="str">
            <v>3015</v>
          </cell>
          <cell r="M3921" t="str">
            <v>V</v>
          </cell>
          <cell r="N3921">
            <v>112111</v>
          </cell>
        </row>
        <row r="3922">
          <cell r="A3922" t="str">
            <v>RM-AEO-TRX-00-0010</v>
          </cell>
          <cell r="B3922" t="str">
            <v>CINT</v>
          </cell>
          <cell r="C3922" t="str">
            <v/>
          </cell>
          <cell r="D3922" t="str">
            <v>SOLID WOOD FOR HANGER AEON</v>
          </cell>
          <cell r="E3922">
            <v>44797</v>
          </cell>
          <cell r="F3922" t="str">
            <v>ROF</v>
          </cell>
          <cell r="G3922" t="str">
            <v>CI_OTH</v>
          </cell>
          <cell r="H3922" t="str">
            <v>PC</v>
          </cell>
          <cell r="I3922" t="str">
            <v>CPR</v>
          </cell>
          <cell r="J3922" t="str">
            <v/>
          </cell>
          <cell r="K3922" t="str">
            <v>PD</v>
          </cell>
          <cell r="L3922" t="str">
            <v>3015</v>
          </cell>
          <cell r="M3922" t="str">
            <v>V</v>
          </cell>
          <cell r="N3922">
            <v>2500</v>
          </cell>
        </row>
        <row r="3923">
          <cell r="A3923" t="str">
            <v>RM-AEO-TRX-00-0011</v>
          </cell>
          <cell r="B3923" t="str">
            <v>CINT</v>
          </cell>
          <cell r="C3923" t="str">
            <v/>
          </cell>
          <cell r="D3923" t="str">
            <v>TOP TABLE CATEGORY I</v>
          </cell>
          <cell r="E3923">
            <v>44797</v>
          </cell>
          <cell r="F3923" t="str">
            <v>ROF</v>
          </cell>
          <cell r="G3923" t="str">
            <v>CI_OTH</v>
          </cell>
          <cell r="H3923" t="str">
            <v>SET</v>
          </cell>
          <cell r="I3923" t="str">
            <v>CPR</v>
          </cell>
          <cell r="J3923" t="str">
            <v/>
          </cell>
          <cell r="K3923" t="str">
            <v>PD</v>
          </cell>
          <cell r="L3923" t="str">
            <v>3015</v>
          </cell>
          <cell r="M3923" t="str">
            <v>V</v>
          </cell>
          <cell r="N3923">
            <v>37216000</v>
          </cell>
        </row>
        <row r="3924">
          <cell r="A3924" t="str">
            <v>RM-AJC-000-00-0012</v>
          </cell>
          <cell r="B3924" t="str">
            <v>CINT</v>
          </cell>
          <cell r="C3924" t="str">
            <v/>
          </cell>
          <cell r="D3924" t="str">
            <v>AJ-CHAIR SEAT BLACK</v>
          </cell>
          <cell r="E3924">
            <v>44834</v>
          </cell>
          <cell r="F3924" t="str">
            <v>ROF</v>
          </cell>
          <cell r="G3924" t="str">
            <v>CI_OTH</v>
          </cell>
          <cell r="H3924" t="str">
            <v>PC</v>
          </cell>
          <cell r="I3924" t="str">
            <v>CPR</v>
          </cell>
          <cell r="J3924" t="str">
            <v/>
          </cell>
          <cell r="K3924" t="str">
            <v>PD</v>
          </cell>
          <cell r="L3924" t="str">
            <v>3015</v>
          </cell>
          <cell r="M3924" t="str">
            <v>V</v>
          </cell>
          <cell r="N3924">
            <v>1862000</v>
          </cell>
        </row>
        <row r="3925">
          <cell r="A3925" t="str">
            <v>RM-AJC-000-00-0013</v>
          </cell>
          <cell r="B3925" t="str">
            <v>CINT</v>
          </cell>
          <cell r="C3925" t="str">
            <v/>
          </cell>
          <cell r="D3925" t="str">
            <v>AJ-CHAIR SEAT BLUE</v>
          </cell>
          <cell r="E3925">
            <v>44797</v>
          </cell>
          <cell r="F3925" t="str">
            <v>ROF</v>
          </cell>
          <cell r="G3925" t="str">
            <v>CI_OTH</v>
          </cell>
          <cell r="H3925" t="str">
            <v>PC</v>
          </cell>
          <cell r="I3925" t="str">
            <v>CPR</v>
          </cell>
          <cell r="J3925" t="str">
            <v/>
          </cell>
          <cell r="K3925" t="str">
            <v>PD</v>
          </cell>
          <cell r="L3925" t="str">
            <v>3015</v>
          </cell>
          <cell r="M3925" t="str">
            <v>V</v>
          </cell>
          <cell r="N3925">
            <v>1724085</v>
          </cell>
        </row>
        <row r="3926">
          <cell r="A3926" t="str">
            <v>RM-AJC-000-00-0014</v>
          </cell>
          <cell r="B3926" t="str">
            <v>CINT</v>
          </cell>
          <cell r="C3926" t="str">
            <v/>
          </cell>
          <cell r="D3926" t="str">
            <v>AJ-CHAIR SEAT GREY</v>
          </cell>
          <cell r="E3926">
            <v>44797</v>
          </cell>
          <cell r="F3926" t="str">
            <v>ROF</v>
          </cell>
          <cell r="G3926" t="str">
            <v>CI_OTH</v>
          </cell>
          <cell r="H3926" t="str">
            <v>PC</v>
          </cell>
          <cell r="I3926" t="str">
            <v>CPR</v>
          </cell>
          <cell r="J3926" t="str">
            <v/>
          </cell>
          <cell r="K3926" t="str">
            <v>PD</v>
          </cell>
          <cell r="L3926" t="str">
            <v>3015</v>
          </cell>
          <cell r="M3926" t="str">
            <v>V</v>
          </cell>
          <cell r="N3926">
            <v>1724085</v>
          </cell>
        </row>
        <row r="3927">
          <cell r="A3927" t="str">
            <v>RM-AJC-000-00-0015</v>
          </cell>
          <cell r="B3927" t="str">
            <v>CINT</v>
          </cell>
          <cell r="C3927" t="str">
            <v/>
          </cell>
          <cell r="D3927" t="str">
            <v>AJ-CHAIR SEAT RED</v>
          </cell>
          <cell r="E3927">
            <v>44797</v>
          </cell>
          <cell r="F3927" t="str">
            <v>ROF</v>
          </cell>
          <cell r="G3927" t="str">
            <v>CI_OTH</v>
          </cell>
          <cell r="H3927" t="str">
            <v>PC</v>
          </cell>
          <cell r="I3927" t="str">
            <v>CPR</v>
          </cell>
          <cell r="J3927" t="str">
            <v/>
          </cell>
          <cell r="K3927" t="str">
            <v>PD</v>
          </cell>
          <cell r="L3927" t="str">
            <v>3015</v>
          </cell>
          <cell r="M3927" t="str">
            <v>V</v>
          </cell>
          <cell r="N3927">
            <v>1724085</v>
          </cell>
        </row>
        <row r="3928">
          <cell r="A3928" t="str">
            <v>RM-AJC-BES-00-0016</v>
          </cell>
          <cell r="B3928" t="str">
            <v>CINT</v>
          </cell>
          <cell r="C3928" t="str">
            <v/>
          </cell>
          <cell r="D3928" t="str">
            <v>ARM REST AJ CHAIR</v>
          </cell>
          <cell r="E3928">
            <v>44797</v>
          </cell>
          <cell r="F3928" t="str">
            <v>ROF</v>
          </cell>
          <cell r="G3928" t="str">
            <v>CI_BESI</v>
          </cell>
          <cell r="H3928" t="str">
            <v>PC</v>
          </cell>
          <cell r="I3928" t="str">
            <v>CPR</v>
          </cell>
          <cell r="J3928" t="str">
            <v/>
          </cell>
          <cell r="K3928" t="str">
            <v>PD</v>
          </cell>
          <cell r="L3928" t="str">
            <v>3015</v>
          </cell>
          <cell r="M3928" t="str">
            <v>V</v>
          </cell>
          <cell r="N3928">
            <v>33853</v>
          </cell>
        </row>
        <row r="3929">
          <cell r="A3929" t="str">
            <v>RM-AJC-BES-00-0017</v>
          </cell>
          <cell r="B3929" t="str">
            <v>CINT</v>
          </cell>
          <cell r="C3929" t="str">
            <v/>
          </cell>
          <cell r="D3929" t="str">
            <v>BACK FRAME [AJ]</v>
          </cell>
          <cell r="E3929">
            <v>44797</v>
          </cell>
          <cell r="F3929" t="str">
            <v>ROF</v>
          </cell>
          <cell r="G3929" t="str">
            <v>CI_BESI</v>
          </cell>
          <cell r="H3929" t="str">
            <v>PC</v>
          </cell>
          <cell r="I3929" t="str">
            <v>CPR</v>
          </cell>
          <cell r="J3929" t="str">
            <v/>
          </cell>
          <cell r="K3929" t="str">
            <v>PD</v>
          </cell>
          <cell r="L3929" t="str">
            <v>3015</v>
          </cell>
          <cell r="M3929" t="str">
            <v>V</v>
          </cell>
          <cell r="N3929">
            <v>1862000</v>
          </cell>
        </row>
        <row r="3930">
          <cell r="A3930" t="str">
            <v>RM-AJC-BES-00-0018</v>
          </cell>
          <cell r="B3930" t="str">
            <v>CINT</v>
          </cell>
          <cell r="C3930" t="str">
            <v/>
          </cell>
          <cell r="D3930" t="str">
            <v>CHAIR BASE [AJ]</v>
          </cell>
          <cell r="E3930">
            <v>44797</v>
          </cell>
          <cell r="F3930" t="str">
            <v>ROF</v>
          </cell>
          <cell r="G3930" t="str">
            <v>CI_BESI</v>
          </cell>
          <cell r="H3930" t="str">
            <v>PC</v>
          </cell>
          <cell r="I3930" t="str">
            <v>CPR</v>
          </cell>
          <cell r="J3930" t="str">
            <v/>
          </cell>
          <cell r="K3930" t="str">
            <v>PD</v>
          </cell>
          <cell r="L3930" t="str">
            <v>3015</v>
          </cell>
          <cell r="M3930" t="str">
            <v>V</v>
          </cell>
          <cell r="N3930">
            <v>1761200</v>
          </cell>
        </row>
        <row r="3931">
          <cell r="A3931" t="str">
            <v>RM-AJC-PLS-00-0001</v>
          </cell>
          <cell r="B3931" t="str">
            <v>CINT</v>
          </cell>
          <cell r="C3931" t="str">
            <v/>
          </cell>
          <cell r="D3931" t="str">
            <v>AJ PA CASTER</v>
          </cell>
          <cell r="E3931">
            <v>45119</v>
          </cell>
          <cell r="F3931" t="str">
            <v>ROF</v>
          </cell>
          <cell r="G3931" t="str">
            <v>CI_PLSTK</v>
          </cell>
          <cell r="H3931" t="str">
            <v>PC</v>
          </cell>
          <cell r="I3931" t="str">
            <v>CPR</v>
          </cell>
          <cell r="J3931" t="str">
            <v/>
          </cell>
          <cell r="K3931" t="str">
            <v>PD</v>
          </cell>
          <cell r="L3931" t="str">
            <v>3015</v>
          </cell>
          <cell r="M3931" t="str">
            <v>V</v>
          </cell>
          <cell r="N3931">
            <v>3000</v>
          </cell>
        </row>
        <row r="3932">
          <cell r="A3932" t="str">
            <v>RM-ALL-000-00-0019</v>
          </cell>
          <cell r="B3932" t="str">
            <v>CINT</v>
          </cell>
          <cell r="C3932" t="str">
            <v/>
          </cell>
          <cell r="D3932" t="str">
            <v>BUKU KATALOG ELCO</v>
          </cell>
          <cell r="E3932">
            <v>44797</v>
          </cell>
          <cell r="F3932" t="str">
            <v>ROF</v>
          </cell>
          <cell r="G3932" t="str">
            <v>CI_OTH</v>
          </cell>
          <cell r="H3932" t="str">
            <v>PC</v>
          </cell>
          <cell r="I3932" t="str">
            <v>CPR</v>
          </cell>
          <cell r="J3932" t="str">
            <v/>
          </cell>
          <cell r="K3932" t="str">
            <v>PD</v>
          </cell>
          <cell r="L3932" t="str">
            <v>3015</v>
          </cell>
          <cell r="M3932" t="str">
            <v>V</v>
          </cell>
          <cell r="N3932">
            <v>30000</v>
          </cell>
        </row>
        <row r="3933">
          <cell r="A3933" t="str">
            <v>RM-ALL-000-00-0020</v>
          </cell>
          <cell r="B3933" t="str">
            <v>CINT</v>
          </cell>
          <cell r="C3933" t="str">
            <v/>
          </cell>
          <cell r="D3933" t="str">
            <v>GAS O2</v>
          </cell>
          <cell r="E3933">
            <v>44797</v>
          </cell>
          <cell r="F3933" t="str">
            <v>ROF</v>
          </cell>
          <cell r="G3933" t="str">
            <v>CI_OTH</v>
          </cell>
          <cell r="H3933" t="str">
            <v>TUB</v>
          </cell>
          <cell r="I3933" t="str">
            <v>CPR</v>
          </cell>
          <cell r="J3933" t="str">
            <v/>
          </cell>
          <cell r="K3933" t="str">
            <v>PD</v>
          </cell>
          <cell r="L3933" t="str">
            <v>3015</v>
          </cell>
          <cell r="M3933" t="str">
            <v>V</v>
          </cell>
          <cell r="N3933">
            <v>50000</v>
          </cell>
        </row>
        <row r="3934">
          <cell r="A3934" t="str">
            <v>RM-ALL-000-00-0021</v>
          </cell>
          <cell r="B3934" t="str">
            <v>CINT</v>
          </cell>
          <cell r="C3934" t="str">
            <v/>
          </cell>
          <cell r="D3934" t="str">
            <v>HANGER FOLDING CHAIR (DISP)</v>
          </cell>
          <cell r="E3934">
            <v>44797</v>
          </cell>
          <cell r="F3934" t="str">
            <v>ROF</v>
          </cell>
          <cell r="G3934" t="str">
            <v>CI_OTH</v>
          </cell>
          <cell r="H3934" t="str">
            <v>PC</v>
          </cell>
          <cell r="I3934" t="str">
            <v>CPR</v>
          </cell>
          <cell r="J3934" t="str">
            <v/>
          </cell>
          <cell r="K3934" t="str">
            <v>PD</v>
          </cell>
          <cell r="L3934" t="str">
            <v>3015</v>
          </cell>
          <cell r="M3934" t="str">
            <v>V</v>
          </cell>
          <cell r="N3934">
            <v>8668</v>
          </cell>
        </row>
        <row r="3935">
          <cell r="A3935" t="str">
            <v>RM-ALL-000-00-0022</v>
          </cell>
          <cell r="B3935" t="str">
            <v>CINT</v>
          </cell>
          <cell r="C3935" t="str">
            <v/>
          </cell>
          <cell r="D3935" t="str">
            <v>PACKING TAPE SUMI 2" X 100 YARD (TRANSPA</v>
          </cell>
          <cell r="E3935">
            <v>44797</v>
          </cell>
          <cell r="F3935" t="str">
            <v>ROF</v>
          </cell>
          <cell r="G3935" t="str">
            <v>CI_OTH</v>
          </cell>
          <cell r="H3935" t="str">
            <v>PC</v>
          </cell>
          <cell r="I3935" t="str">
            <v>CPR</v>
          </cell>
          <cell r="J3935" t="str">
            <v/>
          </cell>
          <cell r="K3935" t="str">
            <v>PD</v>
          </cell>
          <cell r="L3935" t="str">
            <v>3015</v>
          </cell>
          <cell r="M3935" t="str">
            <v>V</v>
          </cell>
          <cell r="N3935">
            <v>150</v>
          </cell>
        </row>
        <row r="3936">
          <cell r="A3936" t="str">
            <v>RM-ALL-CAS-00-0023</v>
          </cell>
          <cell r="B3936" t="str">
            <v>CINT</v>
          </cell>
          <cell r="C3936" t="str">
            <v/>
          </cell>
          <cell r="D3936" t="str">
            <v>CASTER GREY PU 3 INCH SCREW HIDUP</v>
          </cell>
          <cell r="E3936">
            <v>44797</v>
          </cell>
          <cell r="F3936" t="str">
            <v>ROF</v>
          </cell>
          <cell r="G3936" t="str">
            <v>CI_RODA</v>
          </cell>
          <cell r="H3936" t="str">
            <v>PC</v>
          </cell>
          <cell r="I3936" t="str">
            <v>CPR</v>
          </cell>
          <cell r="J3936" t="str">
            <v/>
          </cell>
          <cell r="K3936" t="str">
            <v>PD</v>
          </cell>
          <cell r="L3936" t="str">
            <v>3015</v>
          </cell>
          <cell r="M3936" t="str">
            <v>V</v>
          </cell>
          <cell r="N3936">
            <v>12366</v>
          </cell>
        </row>
        <row r="3937">
          <cell r="A3937" t="str">
            <v>RM-ALL-CAS-00-0024</v>
          </cell>
          <cell r="B3937" t="str">
            <v>CINT</v>
          </cell>
          <cell r="C3937" t="str">
            <v/>
          </cell>
          <cell r="D3937" t="str">
            <v>CASTER GREY PU 3 INCH SCREW REM</v>
          </cell>
          <cell r="E3937">
            <v>44797</v>
          </cell>
          <cell r="F3937" t="str">
            <v>ROF</v>
          </cell>
          <cell r="G3937" t="str">
            <v>CI_RODA</v>
          </cell>
          <cell r="H3937" t="str">
            <v>PC</v>
          </cell>
          <cell r="I3937" t="str">
            <v>CPR</v>
          </cell>
          <cell r="J3937" t="str">
            <v/>
          </cell>
          <cell r="K3937" t="str">
            <v>PD</v>
          </cell>
          <cell r="L3937" t="str">
            <v>3015</v>
          </cell>
          <cell r="M3937" t="str">
            <v>V</v>
          </cell>
          <cell r="N3937">
            <v>12366</v>
          </cell>
        </row>
        <row r="3938">
          <cell r="A3938" t="str">
            <v>RM-ALL-DUS-00-0025</v>
          </cell>
          <cell r="B3938" t="str">
            <v>CINT</v>
          </cell>
          <cell r="C3938" t="str">
            <v/>
          </cell>
          <cell r="D3938" t="str">
            <v>SINGLE FACE L 35.5</v>
          </cell>
          <cell r="E3938">
            <v>44798</v>
          </cell>
          <cell r="F3938" t="str">
            <v>ROF</v>
          </cell>
          <cell r="G3938" t="str">
            <v>CI_DUS</v>
          </cell>
          <cell r="H3938" t="str">
            <v>KG</v>
          </cell>
          <cell r="I3938" t="str">
            <v>CPR</v>
          </cell>
          <cell r="J3938" t="str">
            <v/>
          </cell>
          <cell r="K3938" t="str">
            <v>PD</v>
          </cell>
          <cell r="L3938" t="str">
            <v>3015</v>
          </cell>
          <cell r="M3938" t="str">
            <v>V</v>
          </cell>
          <cell r="N3938">
            <v>8400</v>
          </cell>
        </row>
        <row r="3939">
          <cell r="A3939" t="str">
            <v>RM-ALL-FAS-00-0001</v>
          </cell>
          <cell r="B3939" t="str">
            <v>CINT</v>
          </cell>
          <cell r="C3939" t="str">
            <v/>
          </cell>
          <cell r="D3939" t="str">
            <v>KEEP BOLT M 8 X 10</v>
          </cell>
          <cell r="E3939">
            <v>44834</v>
          </cell>
          <cell r="F3939" t="str">
            <v>ROF</v>
          </cell>
          <cell r="G3939" t="str">
            <v>CI_BOLT</v>
          </cell>
          <cell r="H3939" t="str">
            <v>PC</v>
          </cell>
          <cell r="I3939" t="str">
            <v>CPR</v>
          </cell>
          <cell r="J3939" t="str">
            <v/>
          </cell>
          <cell r="K3939" t="str">
            <v>PD</v>
          </cell>
          <cell r="L3939" t="str">
            <v>3015</v>
          </cell>
          <cell r="M3939" t="str">
            <v>V</v>
          </cell>
          <cell r="N3939">
            <v>2750</v>
          </cell>
        </row>
        <row r="3940">
          <cell r="A3940" t="str">
            <v>RM-ALL-FAS-00-0002</v>
          </cell>
          <cell r="B3940" t="str">
            <v>CINT</v>
          </cell>
          <cell r="C3940" t="str">
            <v/>
          </cell>
          <cell r="D3940" t="str">
            <v>BOLT L.6 BUTTON HEAD M8X15</v>
          </cell>
          <cell r="E3940">
            <v>44838</v>
          </cell>
          <cell r="F3940" t="str">
            <v>ROF</v>
          </cell>
          <cell r="G3940" t="str">
            <v>CI_BOLT</v>
          </cell>
          <cell r="H3940" t="str">
            <v>PC</v>
          </cell>
          <cell r="I3940" t="str">
            <v>CPR</v>
          </cell>
          <cell r="J3940" t="str">
            <v/>
          </cell>
          <cell r="K3940" t="str">
            <v>PD</v>
          </cell>
          <cell r="L3940" t="str">
            <v>3015</v>
          </cell>
          <cell r="M3940" t="str">
            <v>V</v>
          </cell>
          <cell r="N3940">
            <v>1000</v>
          </cell>
        </row>
        <row r="3941">
          <cell r="A3941" t="str">
            <v>RM-ALL-FAS-00-0026</v>
          </cell>
          <cell r="B3941" t="str">
            <v>CINT</v>
          </cell>
          <cell r="C3941" t="str">
            <v/>
          </cell>
          <cell r="D3941" t="str">
            <v>SCREW M3 X 8</v>
          </cell>
          <cell r="E3941">
            <v>44797</v>
          </cell>
          <cell r="F3941" t="str">
            <v>ROF</v>
          </cell>
          <cell r="G3941" t="str">
            <v>CI_BOLT</v>
          </cell>
          <cell r="H3941" t="str">
            <v>PC</v>
          </cell>
          <cell r="I3941" t="str">
            <v>CPR</v>
          </cell>
          <cell r="J3941" t="str">
            <v/>
          </cell>
          <cell r="K3941" t="str">
            <v>PD</v>
          </cell>
          <cell r="L3941" t="str">
            <v>3015</v>
          </cell>
          <cell r="M3941" t="str">
            <v>V</v>
          </cell>
          <cell r="N3941">
            <v>125</v>
          </cell>
        </row>
        <row r="3942">
          <cell r="A3942" t="str">
            <v>RM-ALL-FAS-00-0027</v>
          </cell>
          <cell r="B3942" t="str">
            <v>CINT</v>
          </cell>
          <cell r="C3942" t="str">
            <v/>
          </cell>
          <cell r="D3942" t="str">
            <v>SCREW WS A A JMO # 8 X I"</v>
          </cell>
          <cell r="E3942">
            <v>45175</v>
          </cell>
          <cell r="F3942" t="str">
            <v>ROF</v>
          </cell>
          <cell r="G3942" t="str">
            <v>CI_BOLT</v>
          </cell>
          <cell r="H3942" t="str">
            <v>PC</v>
          </cell>
          <cell r="I3942" t="str">
            <v>CPR</v>
          </cell>
          <cell r="J3942" t="str">
            <v/>
          </cell>
          <cell r="K3942" t="str">
            <v>PD</v>
          </cell>
          <cell r="L3942" t="str">
            <v>3015</v>
          </cell>
          <cell r="M3942" t="str">
            <v>V</v>
          </cell>
          <cell r="N3942">
            <v>84</v>
          </cell>
        </row>
        <row r="3943">
          <cell r="A3943" t="str">
            <v>RM-ALL-FAS-00-0028</v>
          </cell>
          <cell r="B3943" t="str">
            <v>CINT</v>
          </cell>
          <cell r="C3943" t="str">
            <v/>
          </cell>
          <cell r="D3943" t="str">
            <v>SOCKET BOTTOM CAP SCREW M6 X 20</v>
          </cell>
          <cell r="E3943">
            <v>44797</v>
          </cell>
          <cell r="F3943" t="str">
            <v>ROF</v>
          </cell>
          <cell r="G3943" t="str">
            <v>CI_BOLT</v>
          </cell>
          <cell r="H3943" t="str">
            <v>PC</v>
          </cell>
          <cell r="I3943" t="str">
            <v>CPR</v>
          </cell>
          <cell r="J3943" t="str">
            <v/>
          </cell>
          <cell r="K3943" t="str">
            <v>PD</v>
          </cell>
          <cell r="L3943" t="str">
            <v>3015</v>
          </cell>
          <cell r="M3943" t="str">
            <v>V</v>
          </cell>
          <cell r="N3943">
            <v>215</v>
          </cell>
        </row>
        <row r="3944">
          <cell r="A3944" t="str">
            <v>RM-ALL-FAS-00-0029</v>
          </cell>
          <cell r="B3944" t="str">
            <v>CINT</v>
          </cell>
          <cell r="C3944" t="str">
            <v/>
          </cell>
          <cell r="D3944" t="str">
            <v>KUNCI L 4</v>
          </cell>
          <cell r="E3944">
            <v>45232</v>
          </cell>
          <cell r="F3944" t="str">
            <v>ROF</v>
          </cell>
          <cell r="G3944" t="str">
            <v>CI_BOLT</v>
          </cell>
          <cell r="H3944" t="str">
            <v>PC</v>
          </cell>
          <cell r="I3944" t="str">
            <v>CPR</v>
          </cell>
          <cell r="J3944" t="str">
            <v/>
          </cell>
          <cell r="K3944" t="str">
            <v>PD</v>
          </cell>
          <cell r="L3944" t="str">
            <v>3015</v>
          </cell>
          <cell r="M3944" t="str">
            <v>V</v>
          </cell>
          <cell r="N3944">
            <v>495</v>
          </cell>
        </row>
        <row r="3945">
          <cell r="A3945" t="str">
            <v>RM-ALL-FAS-00-0030</v>
          </cell>
          <cell r="B3945" t="str">
            <v>CINT</v>
          </cell>
          <cell r="C3945" t="str">
            <v/>
          </cell>
          <cell r="D3945" t="str">
            <v>STAPLES NO. 10</v>
          </cell>
          <cell r="E3945">
            <v>44797</v>
          </cell>
          <cell r="F3945" t="str">
            <v>ROF</v>
          </cell>
          <cell r="G3945" t="str">
            <v>CI_BOLT</v>
          </cell>
          <cell r="H3945" t="str">
            <v>PC</v>
          </cell>
          <cell r="I3945" t="str">
            <v>CPR</v>
          </cell>
          <cell r="J3945" t="str">
            <v/>
          </cell>
          <cell r="K3945" t="str">
            <v>PD</v>
          </cell>
          <cell r="L3945" t="str">
            <v>3015</v>
          </cell>
          <cell r="M3945" t="str">
            <v>V</v>
          </cell>
          <cell r="N3945">
            <v>2000</v>
          </cell>
        </row>
        <row r="3946">
          <cell r="A3946" t="str">
            <v>RM-ALL-FAS-00-0031</v>
          </cell>
          <cell r="B3946" t="str">
            <v>CINT</v>
          </cell>
          <cell r="C3946" t="str">
            <v/>
          </cell>
          <cell r="D3946" t="str">
            <v>T-NUT M8</v>
          </cell>
          <cell r="E3946">
            <v>44797</v>
          </cell>
          <cell r="F3946" t="str">
            <v>ROF</v>
          </cell>
          <cell r="G3946" t="str">
            <v>CI_BOLT</v>
          </cell>
          <cell r="H3946" t="str">
            <v>PC</v>
          </cell>
          <cell r="I3946" t="str">
            <v>CPR</v>
          </cell>
          <cell r="J3946" t="str">
            <v/>
          </cell>
          <cell r="K3946" t="str">
            <v>PD</v>
          </cell>
          <cell r="L3946" t="str">
            <v>3015</v>
          </cell>
          <cell r="M3946" t="str">
            <v>V</v>
          </cell>
          <cell r="N3946">
            <v>1400</v>
          </cell>
        </row>
        <row r="3947">
          <cell r="A3947" t="str">
            <v>RM-ALL-FAS-00-0032</v>
          </cell>
          <cell r="B3947" t="str">
            <v>CINT</v>
          </cell>
          <cell r="C3947" t="str">
            <v/>
          </cell>
          <cell r="D3947" t="str">
            <v>HEX BOLT M6 X 30 YELLOW</v>
          </cell>
          <cell r="E3947">
            <v>0</v>
          </cell>
          <cell r="F3947" t="str">
            <v>ROF</v>
          </cell>
          <cell r="G3947" t="str">
            <v>CI_BOLT</v>
          </cell>
          <cell r="H3947" t="str">
            <v>PC</v>
          </cell>
          <cell r="I3947" t="str">
            <v>CPR</v>
          </cell>
          <cell r="J3947" t="str">
            <v/>
          </cell>
          <cell r="K3947" t="str">
            <v>PD</v>
          </cell>
          <cell r="L3947" t="str">
            <v>3015</v>
          </cell>
          <cell r="M3947" t="str">
            <v>V</v>
          </cell>
          <cell r="N3947">
            <v>1000</v>
          </cell>
        </row>
        <row r="3948">
          <cell r="A3948" t="str">
            <v>RM-ALL-FAS-00-0033</v>
          </cell>
          <cell r="B3948" t="str">
            <v>CINT</v>
          </cell>
          <cell r="C3948" t="str">
            <v/>
          </cell>
          <cell r="D3948" t="str">
            <v>BOLT JP M6 X 40 BLONIR</v>
          </cell>
          <cell r="E3948">
            <v>0</v>
          </cell>
          <cell r="F3948" t="str">
            <v>ROF</v>
          </cell>
          <cell r="G3948" t="str">
            <v>CI_BOLT</v>
          </cell>
          <cell r="H3948" t="str">
            <v>PC</v>
          </cell>
          <cell r="I3948" t="str">
            <v>CPR</v>
          </cell>
          <cell r="J3948" t="str">
            <v/>
          </cell>
          <cell r="K3948" t="str">
            <v>PD</v>
          </cell>
          <cell r="L3948" t="str">
            <v>3015</v>
          </cell>
          <cell r="M3948" t="str">
            <v>V</v>
          </cell>
          <cell r="N3948">
            <v>300</v>
          </cell>
        </row>
        <row r="3949">
          <cell r="A3949" t="str">
            <v>RM-ALL-FAS-00-0034</v>
          </cell>
          <cell r="B3949" t="str">
            <v>CINT</v>
          </cell>
          <cell r="C3949" t="str">
            <v/>
          </cell>
          <cell r="D3949" t="str">
            <v>KUNCI L5 HITAM</v>
          </cell>
          <cell r="E3949">
            <v>0</v>
          </cell>
          <cell r="F3949" t="str">
            <v>ROF</v>
          </cell>
          <cell r="G3949" t="str">
            <v>CI_BOLT</v>
          </cell>
          <cell r="H3949" t="str">
            <v>PC</v>
          </cell>
          <cell r="I3949" t="str">
            <v>CPR</v>
          </cell>
          <cell r="J3949" t="str">
            <v/>
          </cell>
          <cell r="K3949" t="str">
            <v>PD</v>
          </cell>
          <cell r="L3949" t="str">
            <v>3015</v>
          </cell>
          <cell r="M3949" t="str">
            <v>V</v>
          </cell>
          <cell r="N3949">
            <v>1000</v>
          </cell>
        </row>
        <row r="3950">
          <cell r="A3950" t="str">
            <v>RM-ALL-LBL-00-0032</v>
          </cell>
          <cell r="B3950" t="str">
            <v>CINT</v>
          </cell>
          <cell r="C3950" t="str">
            <v/>
          </cell>
          <cell r="D3950" t="str">
            <v>QC PASSED LABEL (HVS STICKER)</v>
          </cell>
          <cell r="E3950">
            <v>44903</v>
          </cell>
          <cell r="F3950" t="str">
            <v>ROF</v>
          </cell>
          <cell r="G3950" t="str">
            <v>CI_LABEL</v>
          </cell>
          <cell r="H3950" t="str">
            <v>PC</v>
          </cell>
          <cell r="I3950" t="str">
            <v>CPR</v>
          </cell>
          <cell r="J3950" t="str">
            <v/>
          </cell>
          <cell r="K3950" t="str">
            <v>PD</v>
          </cell>
          <cell r="L3950" t="str">
            <v>3015</v>
          </cell>
          <cell r="M3950" t="str">
            <v>V</v>
          </cell>
          <cell r="N3950">
            <v>450</v>
          </cell>
        </row>
        <row r="3951">
          <cell r="A3951" t="str">
            <v>RM-ALL-LBL-00-0033</v>
          </cell>
          <cell r="B3951" t="str">
            <v>CINT</v>
          </cell>
          <cell r="C3951" t="str">
            <v/>
          </cell>
          <cell r="D3951" t="str">
            <v>STICKER SANBLAST</v>
          </cell>
          <cell r="E3951">
            <v>44797</v>
          </cell>
          <cell r="F3951" t="str">
            <v>ROF</v>
          </cell>
          <cell r="G3951" t="str">
            <v>CI_LABEL</v>
          </cell>
          <cell r="H3951" t="str">
            <v>PC</v>
          </cell>
          <cell r="I3951" t="str">
            <v>CPR</v>
          </cell>
          <cell r="J3951" t="str">
            <v/>
          </cell>
          <cell r="K3951" t="str">
            <v>PD</v>
          </cell>
          <cell r="L3951" t="str">
            <v>3015</v>
          </cell>
          <cell r="M3951" t="str">
            <v>V</v>
          </cell>
          <cell r="N3951">
            <v>95000</v>
          </cell>
        </row>
        <row r="3952">
          <cell r="A3952" t="str">
            <v>RM-ALL-LBL-00-0034</v>
          </cell>
          <cell r="B3952" t="str">
            <v>CINT</v>
          </cell>
          <cell r="C3952" t="str">
            <v/>
          </cell>
          <cell r="D3952" t="str">
            <v>STIKER LABEL CHITOSE</v>
          </cell>
          <cell r="E3952">
            <v>44797</v>
          </cell>
          <cell r="F3952" t="str">
            <v>ROF</v>
          </cell>
          <cell r="G3952" t="str">
            <v>CI_LABEL</v>
          </cell>
          <cell r="H3952" t="str">
            <v>PC</v>
          </cell>
          <cell r="I3952" t="str">
            <v>CPR</v>
          </cell>
          <cell r="J3952" t="str">
            <v/>
          </cell>
          <cell r="K3952" t="str">
            <v>PD</v>
          </cell>
          <cell r="L3952" t="str">
            <v>3015</v>
          </cell>
          <cell r="M3952" t="str">
            <v>V</v>
          </cell>
          <cell r="N3952">
            <v>60</v>
          </cell>
        </row>
        <row r="3953">
          <cell r="A3953" t="str">
            <v>RM-ALL-LBL-00-0035</v>
          </cell>
          <cell r="B3953" t="str">
            <v>CINT</v>
          </cell>
          <cell r="C3953" t="str">
            <v/>
          </cell>
          <cell r="D3953" t="str">
            <v>STIKER TANDA PANAH MERAH</v>
          </cell>
          <cell r="E3953">
            <v>44797</v>
          </cell>
          <cell r="F3953" t="str">
            <v>ROF</v>
          </cell>
          <cell r="G3953" t="str">
            <v>CI_LABEL</v>
          </cell>
          <cell r="H3953" t="str">
            <v>PC</v>
          </cell>
          <cell r="I3953" t="str">
            <v>CPR</v>
          </cell>
          <cell r="J3953" t="str">
            <v/>
          </cell>
          <cell r="K3953" t="str">
            <v>PD</v>
          </cell>
          <cell r="L3953" t="str">
            <v>3015</v>
          </cell>
          <cell r="M3953" t="str">
            <v>V</v>
          </cell>
          <cell r="N3953">
            <v>600</v>
          </cell>
        </row>
        <row r="3954">
          <cell r="A3954" t="str">
            <v>RM-ALL-PIP-00-0036</v>
          </cell>
          <cell r="B3954" t="str">
            <v>CINT</v>
          </cell>
          <cell r="C3954" t="str">
            <v/>
          </cell>
          <cell r="D3954" t="str">
            <v>PIPA 15.9 X 1.0 X 6000</v>
          </cell>
          <cell r="E3954">
            <v>44797</v>
          </cell>
          <cell r="F3954" t="str">
            <v>ROF</v>
          </cell>
          <cell r="G3954" t="str">
            <v>CI_PIPA</v>
          </cell>
          <cell r="H3954" t="str">
            <v>PC</v>
          </cell>
          <cell r="I3954" t="str">
            <v>CPR</v>
          </cell>
          <cell r="J3954" t="str">
            <v/>
          </cell>
          <cell r="K3954" t="str">
            <v>PD</v>
          </cell>
          <cell r="L3954" t="str">
            <v>3015</v>
          </cell>
          <cell r="M3954" t="str">
            <v>V</v>
          </cell>
          <cell r="N3954">
            <v>45195</v>
          </cell>
        </row>
        <row r="3955">
          <cell r="A3955" t="str">
            <v>RM-ALL-PIP-00-0037</v>
          </cell>
          <cell r="B3955" t="str">
            <v>CINT</v>
          </cell>
          <cell r="C3955" t="str">
            <v/>
          </cell>
          <cell r="D3955" t="str">
            <v>PIPA 22.2 X 1.0 X 6000</v>
          </cell>
          <cell r="E3955">
            <v>44797</v>
          </cell>
          <cell r="F3955" t="str">
            <v>ROF</v>
          </cell>
          <cell r="G3955" t="str">
            <v>CI_PIPA</v>
          </cell>
          <cell r="H3955" t="str">
            <v>PC</v>
          </cell>
          <cell r="I3955" t="str">
            <v>CPR</v>
          </cell>
          <cell r="J3955" t="str">
            <v/>
          </cell>
          <cell r="K3955" t="str">
            <v>PD</v>
          </cell>
          <cell r="L3955" t="str">
            <v>3015</v>
          </cell>
          <cell r="M3955" t="str">
            <v>V</v>
          </cell>
          <cell r="N3955">
            <v>45000</v>
          </cell>
        </row>
        <row r="3956">
          <cell r="A3956" t="str">
            <v>RM-ALL-PIP-00-0038</v>
          </cell>
          <cell r="B3956" t="str">
            <v>CINT</v>
          </cell>
          <cell r="C3956" t="str">
            <v/>
          </cell>
          <cell r="D3956" t="str">
            <v>PIPA 30/20 X 1.6 X 6000</v>
          </cell>
          <cell r="E3956">
            <v>44797</v>
          </cell>
          <cell r="F3956" t="str">
            <v>ROF</v>
          </cell>
          <cell r="G3956" t="str">
            <v>CI_PIPA</v>
          </cell>
          <cell r="H3956" t="str">
            <v>PC</v>
          </cell>
          <cell r="I3956" t="str">
            <v>CPR</v>
          </cell>
          <cell r="J3956" t="str">
            <v/>
          </cell>
          <cell r="K3956" t="str">
            <v>PD</v>
          </cell>
          <cell r="L3956" t="str">
            <v>3015</v>
          </cell>
          <cell r="M3956" t="str">
            <v>V</v>
          </cell>
          <cell r="N3956">
            <v>146564</v>
          </cell>
        </row>
        <row r="3957">
          <cell r="A3957" t="str">
            <v>RM-ALL-PIP-00-0039</v>
          </cell>
          <cell r="B3957" t="str">
            <v>CINT</v>
          </cell>
          <cell r="C3957" t="str">
            <v/>
          </cell>
          <cell r="D3957" t="str">
            <v>PIPA 31.8 X 1.2 X 6000</v>
          </cell>
          <cell r="E3957">
            <v>44797</v>
          </cell>
          <cell r="F3957" t="str">
            <v>ROF</v>
          </cell>
          <cell r="G3957" t="str">
            <v>CI_PIPA</v>
          </cell>
          <cell r="H3957" t="str">
            <v>PC</v>
          </cell>
          <cell r="I3957" t="str">
            <v>CPR</v>
          </cell>
          <cell r="J3957" t="str">
            <v/>
          </cell>
          <cell r="K3957" t="str">
            <v>PD</v>
          </cell>
          <cell r="L3957" t="str">
            <v>3015</v>
          </cell>
          <cell r="M3957" t="str">
            <v>V</v>
          </cell>
          <cell r="N3957">
            <v>130000</v>
          </cell>
        </row>
        <row r="3958">
          <cell r="A3958" t="str">
            <v>RM-ALL-PIP-00-0040</v>
          </cell>
          <cell r="B3958" t="str">
            <v>CINT</v>
          </cell>
          <cell r="C3958" t="str">
            <v/>
          </cell>
          <cell r="D3958" t="str">
            <v>PIPA 31.8 X 1.4 X 6000</v>
          </cell>
          <cell r="E3958">
            <v>44797</v>
          </cell>
          <cell r="F3958" t="str">
            <v>ROF</v>
          </cell>
          <cell r="G3958" t="str">
            <v>CI_PIPA</v>
          </cell>
          <cell r="H3958" t="str">
            <v>PC</v>
          </cell>
          <cell r="I3958" t="str">
            <v>CPR</v>
          </cell>
          <cell r="J3958" t="str">
            <v/>
          </cell>
          <cell r="K3958" t="str">
            <v>PD</v>
          </cell>
          <cell r="L3958" t="str">
            <v>3015</v>
          </cell>
          <cell r="M3958" t="str">
            <v>V</v>
          </cell>
          <cell r="N3958">
            <v>170000</v>
          </cell>
        </row>
        <row r="3959">
          <cell r="A3959" t="str">
            <v>RM-ALL-PIP-00-0041</v>
          </cell>
          <cell r="B3959" t="str">
            <v>CINT</v>
          </cell>
          <cell r="C3959" t="str">
            <v/>
          </cell>
          <cell r="D3959" t="str">
            <v>PIPA 40/25 X 1.6 X 6000</v>
          </cell>
          <cell r="E3959">
            <v>44797</v>
          </cell>
          <cell r="F3959" t="str">
            <v>ROF</v>
          </cell>
          <cell r="G3959" t="str">
            <v>CI_PIPA</v>
          </cell>
          <cell r="H3959" t="str">
            <v>PC</v>
          </cell>
          <cell r="I3959" t="str">
            <v>CPR</v>
          </cell>
          <cell r="J3959" t="str">
            <v/>
          </cell>
          <cell r="K3959" t="str">
            <v>PD</v>
          </cell>
          <cell r="L3959" t="str">
            <v>3015</v>
          </cell>
          <cell r="M3959" t="str">
            <v>V</v>
          </cell>
          <cell r="N3959">
            <v>195580</v>
          </cell>
        </row>
        <row r="3960">
          <cell r="A3960" t="str">
            <v>RM-ALL-PIP-00-0042</v>
          </cell>
          <cell r="B3960" t="str">
            <v>CINT</v>
          </cell>
          <cell r="C3960" t="str">
            <v/>
          </cell>
          <cell r="D3960" t="str">
            <v>PIPA 42.7 X 1.4 X 6000</v>
          </cell>
          <cell r="E3960">
            <v>44797</v>
          </cell>
          <cell r="F3960" t="str">
            <v>ROF</v>
          </cell>
          <cell r="G3960" t="str">
            <v>CI_PIPA</v>
          </cell>
          <cell r="H3960" t="str">
            <v>PC</v>
          </cell>
          <cell r="I3960" t="str">
            <v>CPR</v>
          </cell>
          <cell r="J3960" t="str">
            <v/>
          </cell>
          <cell r="K3960" t="str">
            <v>PD</v>
          </cell>
          <cell r="L3960" t="str">
            <v>3015</v>
          </cell>
          <cell r="M3960" t="str">
            <v>V</v>
          </cell>
          <cell r="N3960">
            <v>175379</v>
          </cell>
        </row>
        <row r="3961">
          <cell r="A3961" t="str">
            <v>RM-ALL-PIP-00-0043</v>
          </cell>
          <cell r="B3961" t="str">
            <v>CINT</v>
          </cell>
          <cell r="C3961" t="str">
            <v/>
          </cell>
          <cell r="D3961" t="str">
            <v>PIPA 42.7 X 1.6 X 6000</v>
          </cell>
          <cell r="E3961">
            <v>44966</v>
          </cell>
          <cell r="F3961" t="str">
            <v>ROF</v>
          </cell>
          <cell r="G3961" t="str">
            <v>CI_PIPA</v>
          </cell>
          <cell r="H3961" t="str">
            <v>PC</v>
          </cell>
          <cell r="I3961" t="str">
            <v>CPR</v>
          </cell>
          <cell r="J3961" t="str">
            <v/>
          </cell>
          <cell r="K3961" t="str">
            <v>PD</v>
          </cell>
          <cell r="L3961" t="str">
            <v>3015</v>
          </cell>
          <cell r="M3961" t="str">
            <v>V</v>
          </cell>
          <cell r="N3961">
            <v>199462</v>
          </cell>
        </row>
        <row r="3962">
          <cell r="A3962" t="str">
            <v>RM-ALL-PIP-00-0044</v>
          </cell>
          <cell r="B3962" t="str">
            <v>CINT</v>
          </cell>
          <cell r="C3962" t="str">
            <v/>
          </cell>
          <cell r="D3962" t="str">
            <v>PIPA DIA 34 X 2.1 X 5440</v>
          </cell>
          <cell r="E3962">
            <v>44797</v>
          </cell>
          <cell r="F3962" t="str">
            <v>ROF</v>
          </cell>
          <cell r="G3962" t="str">
            <v>CI_PIPA</v>
          </cell>
          <cell r="H3962" t="str">
            <v>PC</v>
          </cell>
          <cell r="I3962" t="str">
            <v>CPR</v>
          </cell>
          <cell r="J3962" t="str">
            <v/>
          </cell>
          <cell r="K3962" t="str">
            <v>PD</v>
          </cell>
          <cell r="L3962" t="str">
            <v>3015</v>
          </cell>
          <cell r="M3962" t="str">
            <v>V</v>
          </cell>
          <cell r="N3962">
            <v>184229</v>
          </cell>
        </row>
        <row r="3963">
          <cell r="A3963" t="str">
            <v>RM-ALL-PIP-00-0045</v>
          </cell>
          <cell r="B3963" t="str">
            <v>CINT</v>
          </cell>
          <cell r="C3963" t="str">
            <v/>
          </cell>
          <cell r="D3963" t="str">
            <v>PIPA DIA 34 X 2.6 X 6440</v>
          </cell>
          <cell r="E3963">
            <v>44797</v>
          </cell>
          <cell r="F3963" t="str">
            <v>ROF</v>
          </cell>
          <cell r="G3963" t="str">
            <v>CI_PIPA</v>
          </cell>
          <cell r="H3963" t="str">
            <v>PC</v>
          </cell>
          <cell r="I3963" t="str">
            <v>CPR</v>
          </cell>
          <cell r="J3963" t="str">
            <v/>
          </cell>
          <cell r="K3963" t="str">
            <v>PD</v>
          </cell>
          <cell r="L3963" t="str">
            <v>3015</v>
          </cell>
          <cell r="M3963" t="str">
            <v>V</v>
          </cell>
          <cell r="N3963">
            <v>149101</v>
          </cell>
        </row>
        <row r="3964">
          <cell r="A3964" t="str">
            <v>RM-ALL-PLS-00-0046</v>
          </cell>
          <cell r="B3964" t="str">
            <v>CINT</v>
          </cell>
          <cell r="C3964" t="str">
            <v/>
          </cell>
          <cell r="D3964" t="str">
            <v>PLASTIC BAG 0.06 X 750 X 1400 mm RANGKAP</v>
          </cell>
          <cell r="E3964">
            <v>44797</v>
          </cell>
          <cell r="F3964" t="str">
            <v>ROF</v>
          </cell>
          <cell r="G3964" t="str">
            <v>CI_PLSTK</v>
          </cell>
          <cell r="H3964" t="str">
            <v>KG</v>
          </cell>
          <cell r="I3964" t="str">
            <v>CPR</v>
          </cell>
          <cell r="J3964" t="str">
            <v/>
          </cell>
          <cell r="K3964" t="str">
            <v>PD</v>
          </cell>
          <cell r="L3964" t="str">
            <v>3015</v>
          </cell>
          <cell r="M3964" t="str">
            <v>V</v>
          </cell>
          <cell r="N3964">
            <v>30000</v>
          </cell>
        </row>
        <row r="3965">
          <cell r="A3965" t="str">
            <v>RM-ALL-PLS-00-0047</v>
          </cell>
          <cell r="B3965" t="str">
            <v>CINT</v>
          </cell>
          <cell r="C3965" t="str">
            <v/>
          </cell>
          <cell r="D3965" t="str">
            <v>PLASTIC FASTENER 10 X 15 CM</v>
          </cell>
          <cell r="E3965">
            <v>44804</v>
          </cell>
          <cell r="F3965" t="str">
            <v>ROF</v>
          </cell>
          <cell r="G3965" t="str">
            <v>CI_PLSTK</v>
          </cell>
          <cell r="H3965" t="str">
            <v>PC</v>
          </cell>
          <cell r="I3965" t="str">
            <v>CPR</v>
          </cell>
          <cell r="J3965" t="str">
            <v/>
          </cell>
          <cell r="K3965" t="str">
            <v>PD</v>
          </cell>
          <cell r="L3965" t="str">
            <v>3015</v>
          </cell>
          <cell r="M3965" t="str">
            <v>V</v>
          </cell>
          <cell r="N3965">
            <v>27500</v>
          </cell>
        </row>
        <row r="3966">
          <cell r="A3966" t="str">
            <v>RM-ALL-PLS-00-0048</v>
          </cell>
          <cell r="B3966" t="str">
            <v>CINT</v>
          </cell>
          <cell r="C3966" t="str">
            <v/>
          </cell>
          <cell r="D3966" t="str">
            <v>PLASTIC HDPE 0.075 X 70 MM</v>
          </cell>
          <cell r="E3966">
            <v>44797</v>
          </cell>
          <cell r="F3966" t="str">
            <v>ROF</v>
          </cell>
          <cell r="G3966" t="str">
            <v>CI_PLSTK</v>
          </cell>
          <cell r="H3966" t="str">
            <v>PC</v>
          </cell>
          <cell r="I3966" t="str">
            <v>CPR</v>
          </cell>
          <cell r="J3966" t="str">
            <v/>
          </cell>
          <cell r="K3966" t="str">
            <v>PD</v>
          </cell>
          <cell r="L3966" t="str">
            <v>3015</v>
          </cell>
          <cell r="M3966" t="str">
            <v>V</v>
          </cell>
          <cell r="N3966">
            <v>256</v>
          </cell>
        </row>
        <row r="3967">
          <cell r="A3967" t="str">
            <v>RM-ALL-PLS-00-0049</v>
          </cell>
          <cell r="B3967" t="str">
            <v>CINT</v>
          </cell>
          <cell r="C3967" t="str">
            <v/>
          </cell>
          <cell r="D3967" t="str">
            <v>PLASTIC PE 0.05 X 150 RANGKAP</v>
          </cell>
          <cell r="E3967">
            <v>44797</v>
          </cell>
          <cell r="F3967" t="str">
            <v>ROF</v>
          </cell>
          <cell r="G3967" t="str">
            <v>CI_PLSTK</v>
          </cell>
          <cell r="H3967" t="str">
            <v>KG</v>
          </cell>
          <cell r="I3967" t="str">
            <v>CPR</v>
          </cell>
          <cell r="J3967" t="str">
            <v/>
          </cell>
          <cell r="K3967" t="str">
            <v>PD</v>
          </cell>
          <cell r="L3967" t="str">
            <v>3015</v>
          </cell>
          <cell r="M3967" t="str">
            <v>V</v>
          </cell>
          <cell r="N3967">
            <v>32000</v>
          </cell>
        </row>
        <row r="3968">
          <cell r="A3968" t="str">
            <v>RM-ALL-PLS-00-0050</v>
          </cell>
          <cell r="B3968" t="str">
            <v>CINT</v>
          </cell>
          <cell r="C3968" t="str">
            <v/>
          </cell>
          <cell r="D3968" t="str">
            <v>PLASTIC PE 0.06 X 650 RANGKAP</v>
          </cell>
          <cell r="E3968">
            <v>44797</v>
          </cell>
          <cell r="F3968" t="str">
            <v>ROF</v>
          </cell>
          <cell r="G3968" t="str">
            <v>CI_PLSTK</v>
          </cell>
          <cell r="H3968" t="str">
            <v>KG</v>
          </cell>
          <cell r="I3968" t="str">
            <v>CPR</v>
          </cell>
          <cell r="J3968" t="str">
            <v/>
          </cell>
          <cell r="K3968" t="str">
            <v>PD</v>
          </cell>
          <cell r="L3968" t="str">
            <v>3015</v>
          </cell>
          <cell r="M3968" t="str">
            <v>V</v>
          </cell>
          <cell r="N3968">
            <v>27578</v>
          </cell>
        </row>
        <row r="3969">
          <cell r="A3969" t="str">
            <v>RM-ALL-PLS-00-0051</v>
          </cell>
          <cell r="B3969" t="str">
            <v>CINT</v>
          </cell>
          <cell r="C3969" t="str">
            <v/>
          </cell>
          <cell r="D3969" t="str">
            <v>PLASTIC PE LEBAR 1 MTR</v>
          </cell>
          <cell r="E3969">
            <v>44797</v>
          </cell>
          <cell r="F3969" t="str">
            <v>ROF</v>
          </cell>
          <cell r="G3969" t="str">
            <v>CI_PLSTK</v>
          </cell>
          <cell r="H3969" t="str">
            <v>M</v>
          </cell>
          <cell r="I3969" t="str">
            <v>CPR</v>
          </cell>
          <cell r="J3969" t="str">
            <v/>
          </cell>
          <cell r="K3969" t="str">
            <v>PD</v>
          </cell>
          <cell r="L3969" t="str">
            <v>3015</v>
          </cell>
          <cell r="M3969" t="str">
            <v>V</v>
          </cell>
          <cell r="N3969">
            <v>700</v>
          </cell>
        </row>
        <row r="3970">
          <cell r="A3970" t="str">
            <v>RM-ALL-PLS-00-0052</v>
          </cell>
          <cell r="B3970" t="str">
            <v>CINT</v>
          </cell>
          <cell r="C3970" t="str">
            <v/>
          </cell>
          <cell r="D3970" t="str">
            <v>PLASTIC STRECTH 50 CM</v>
          </cell>
          <cell r="E3970">
            <v>45008</v>
          </cell>
          <cell r="F3970" t="str">
            <v>ROF</v>
          </cell>
          <cell r="G3970" t="str">
            <v>CI_PLSTK</v>
          </cell>
          <cell r="H3970" t="str">
            <v>PC</v>
          </cell>
          <cell r="I3970" t="str">
            <v>CPR</v>
          </cell>
          <cell r="J3970" t="str">
            <v/>
          </cell>
          <cell r="K3970" t="str">
            <v>PD</v>
          </cell>
          <cell r="L3970" t="str">
            <v>3015</v>
          </cell>
          <cell r="M3970" t="str">
            <v>V</v>
          </cell>
          <cell r="N3970">
            <v>65000</v>
          </cell>
        </row>
        <row r="3971">
          <cell r="A3971" t="str">
            <v>RM-ALL-PLS-00-0053</v>
          </cell>
          <cell r="B3971" t="str">
            <v>CINT</v>
          </cell>
          <cell r="C3971" t="str">
            <v/>
          </cell>
          <cell r="D3971" t="str">
            <v>PLASTIK 0.05 X 70 RANGKAP</v>
          </cell>
          <cell r="E3971">
            <v>44797</v>
          </cell>
          <cell r="F3971" t="str">
            <v>ROF</v>
          </cell>
          <cell r="G3971" t="str">
            <v>CI_PLSTK</v>
          </cell>
          <cell r="H3971" t="str">
            <v>KG</v>
          </cell>
          <cell r="I3971" t="str">
            <v>CPR</v>
          </cell>
          <cell r="J3971" t="str">
            <v/>
          </cell>
          <cell r="K3971" t="str">
            <v>PD</v>
          </cell>
          <cell r="L3971" t="str">
            <v>3015</v>
          </cell>
          <cell r="M3971" t="str">
            <v>V</v>
          </cell>
          <cell r="N3971">
            <v>32000</v>
          </cell>
        </row>
        <row r="3972">
          <cell r="A3972" t="str">
            <v>RM-ALL-PLS-00-0054</v>
          </cell>
          <cell r="B3972" t="str">
            <v>CINT</v>
          </cell>
          <cell r="C3972" t="str">
            <v/>
          </cell>
          <cell r="D3972" t="str">
            <v>PLASTIK BENING 15 cm x 25 cm</v>
          </cell>
          <cell r="E3972">
            <v>44797</v>
          </cell>
          <cell r="F3972" t="str">
            <v>ROF</v>
          </cell>
          <cell r="G3972" t="str">
            <v>CI_PLSTK</v>
          </cell>
          <cell r="H3972" t="str">
            <v>KG</v>
          </cell>
          <cell r="I3972" t="str">
            <v>CPR</v>
          </cell>
          <cell r="J3972" t="str">
            <v/>
          </cell>
          <cell r="K3972" t="str">
            <v>PD</v>
          </cell>
          <cell r="L3972" t="str">
            <v>3015</v>
          </cell>
          <cell r="M3972" t="str">
            <v>V</v>
          </cell>
          <cell r="N3972">
            <v>35000</v>
          </cell>
        </row>
        <row r="3973">
          <cell r="A3973" t="str">
            <v>RM-ATC-000-00-0055</v>
          </cell>
          <cell r="B3973" t="str">
            <v>CINT</v>
          </cell>
          <cell r="C3973" t="str">
            <v/>
          </cell>
          <cell r="D3973" t="str">
            <v>HEXBOLT M12 X 60 + NUT</v>
          </cell>
          <cell r="E3973">
            <v>45130</v>
          </cell>
          <cell r="F3973" t="str">
            <v>ROF</v>
          </cell>
          <cell r="G3973" t="str">
            <v>CI_OTH</v>
          </cell>
          <cell r="H3973" t="str">
            <v>PC</v>
          </cell>
          <cell r="I3973" t="str">
            <v>CPR</v>
          </cell>
          <cell r="J3973" t="str">
            <v/>
          </cell>
          <cell r="K3973" t="str">
            <v>PD</v>
          </cell>
          <cell r="L3973" t="str">
            <v>3015</v>
          </cell>
          <cell r="M3973" t="str">
            <v>V</v>
          </cell>
          <cell r="N3973">
            <v>2250</v>
          </cell>
        </row>
        <row r="3974">
          <cell r="A3974" t="str">
            <v>RM-ATC-000-00-0056</v>
          </cell>
          <cell r="B3974" t="str">
            <v>CINT</v>
          </cell>
          <cell r="C3974" t="str">
            <v/>
          </cell>
          <cell r="D3974" t="str">
            <v>MDF 6 MM X 4 X 8</v>
          </cell>
          <cell r="E3974">
            <v>44797</v>
          </cell>
          <cell r="F3974" t="str">
            <v>ROF</v>
          </cell>
          <cell r="G3974" t="str">
            <v>CI_OTH</v>
          </cell>
          <cell r="H3974" t="str">
            <v>PC</v>
          </cell>
          <cell r="I3974" t="str">
            <v>CPR</v>
          </cell>
          <cell r="J3974" t="str">
            <v/>
          </cell>
          <cell r="K3974" t="str">
            <v>PD</v>
          </cell>
          <cell r="L3974" t="str">
            <v>3015</v>
          </cell>
          <cell r="M3974" t="str">
            <v>V</v>
          </cell>
          <cell r="N3974">
            <v>81081</v>
          </cell>
        </row>
        <row r="3975">
          <cell r="A3975" t="str">
            <v>RM-ATC-000-00-0057</v>
          </cell>
          <cell r="B3975" t="str">
            <v>CINT</v>
          </cell>
          <cell r="C3975" t="str">
            <v/>
          </cell>
          <cell r="D3975" t="str">
            <v>MTX 6 X 20 X 1220 MM</v>
          </cell>
          <cell r="E3975">
            <v>44797</v>
          </cell>
          <cell r="F3975" t="str">
            <v>ROF</v>
          </cell>
          <cell r="G3975" t="str">
            <v>CI_OTH</v>
          </cell>
          <cell r="H3975" t="str">
            <v>PC</v>
          </cell>
          <cell r="I3975" t="str">
            <v>CPR</v>
          </cell>
          <cell r="J3975" t="str">
            <v/>
          </cell>
          <cell r="K3975" t="str">
            <v>PD</v>
          </cell>
          <cell r="L3975" t="str">
            <v>3015</v>
          </cell>
          <cell r="M3975" t="str">
            <v>V</v>
          </cell>
          <cell r="N3975">
            <v>676</v>
          </cell>
        </row>
        <row r="3976">
          <cell r="A3976" t="str">
            <v>RM-ATC-000-00-0058</v>
          </cell>
          <cell r="B3976" t="str">
            <v>CINT</v>
          </cell>
          <cell r="C3976" t="str">
            <v/>
          </cell>
          <cell r="D3976" t="str">
            <v>UNDER SEAT COVER ATC-01 (TANPA LAMINATE)</v>
          </cell>
          <cell r="E3976">
            <v>44797</v>
          </cell>
          <cell r="F3976" t="str">
            <v>ROF</v>
          </cell>
          <cell r="G3976" t="str">
            <v>CI_OTH</v>
          </cell>
          <cell r="H3976" t="str">
            <v>PC</v>
          </cell>
          <cell r="I3976" t="str">
            <v>CPR</v>
          </cell>
          <cell r="J3976" t="str">
            <v/>
          </cell>
          <cell r="K3976" t="str">
            <v>PD</v>
          </cell>
          <cell r="L3976" t="str">
            <v>3015</v>
          </cell>
          <cell r="M3976" t="str">
            <v>V</v>
          </cell>
          <cell r="N3976">
            <v>29500</v>
          </cell>
        </row>
        <row r="3977">
          <cell r="A3977" t="str">
            <v>RM-ATC-ACC-00-0001</v>
          </cell>
          <cell r="B3977" t="str">
            <v>CINT</v>
          </cell>
          <cell r="C3977" t="str">
            <v/>
          </cell>
          <cell r="D3977" t="str">
            <v>ACCESSORIES ATC</v>
          </cell>
          <cell r="E3977">
            <v>44903</v>
          </cell>
          <cell r="F3977" t="str">
            <v>ROF</v>
          </cell>
          <cell r="G3977" t="str">
            <v>CI_OTH</v>
          </cell>
          <cell r="H3977" t="str">
            <v>PC</v>
          </cell>
          <cell r="I3977" t="str">
            <v>CPR</v>
          </cell>
          <cell r="J3977" t="str">
            <v/>
          </cell>
          <cell r="K3977" t="str">
            <v>PD</v>
          </cell>
          <cell r="L3977" t="str">
            <v>3015</v>
          </cell>
          <cell r="M3977" t="str">
            <v>V</v>
          </cell>
          <cell r="N3977">
            <v>0</v>
          </cell>
        </row>
        <row r="3978">
          <cell r="A3978" t="str">
            <v>RM-ATC-DUS-00-0059</v>
          </cell>
          <cell r="B3978" t="str">
            <v>CINT</v>
          </cell>
          <cell r="C3978" t="str">
            <v/>
          </cell>
          <cell r="D3978" t="str">
            <v>PACK CASE BACK ATC</v>
          </cell>
          <cell r="E3978">
            <v>44903</v>
          </cell>
          <cell r="F3978" t="str">
            <v>ROF</v>
          </cell>
          <cell r="G3978" t="str">
            <v>CI_DUS</v>
          </cell>
          <cell r="H3978" t="str">
            <v>PC</v>
          </cell>
          <cell r="I3978" t="str">
            <v>CPR</v>
          </cell>
          <cell r="J3978" t="str">
            <v/>
          </cell>
          <cell r="K3978" t="str">
            <v>PD</v>
          </cell>
          <cell r="L3978" t="str">
            <v>3015</v>
          </cell>
          <cell r="M3978" t="str">
            <v>V</v>
          </cell>
          <cell r="N3978">
            <v>13741</v>
          </cell>
        </row>
        <row r="3979">
          <cell r="A3979" t="str">
            <v>RM-ATC-DUS-00-0060</v>
          </cell>
          <cell r="B3979" t="str">
            <v>CINT</v>
          </cell>
          <cell r="C3979" t="str">
            <v/>
          </cell>
          <cell r="D3979" t="str">
            <v>PACK CASE FRAME ATC</v>
          </cell>
          <cell r="E3979">
            <v>44903</v>
          </cell>
          <cell r="F3979" t="str">
            <v>ROF</v>
          </cell>
          <cell r="G3979" t="str">
            <v>CI_DUS</v>
          </cell>
          <cell r="H3979" t="str">
            <v>PC</v>
          </cell>
          <cell r="I3979" t="str">
            <v>CPR</v>
          </cell>
          <cell r="J3979" t="str">
            <v/>
          </cell>
          <cell r="K3979" t="str">
            <v>PD</v>
          </cell>
          <cell r="L3979" t="str">
            <v>3015</v>
          </cell>
          <cell r="M3979" t="str">
            <v>V</v>
          </cell>
          <cell r="N3979">
            <v>6400</v>
          </cell>
        </row>
        <row r="3980">
          <cell r="A3980" t="str">
            <v>RM-ATC-DUS-00-0061</v>
          </cell>
          <cell r="B3980" t="str">
            <v>CINT</v>
          </cell>
          <cell r="C3980" t="str">
            <v/>
          </cell>
          <cell r="D3980" t="str">
            <v>PACK CASE SEAT ATC</v>
          </cell>
          <cell r="E3980">
            <v>44903</v>
          </cell>
          <cell r="F3980" t="str">
            <v>ROF</v>
          </cell>
          <cell r="G3980" t="str">
            <v>CI_DUS</v>
          </cell>
          <cell r="H3980" t="str">
            <v>PC</v>
          </cell>
          <cell r="I3980" t="str">
            <v>CPR</v>
          </cell>
          <cell r="J3980" t="str">
            <v/>
          </cell>
          <cell r="K3980" t="str">
            <v>PD</v>
          </cell>
          <cell r="L3980" t="str">
            <v>3015</v>
          </cell>
          <cell r="M3980" t="str">
            <v>V</v>
          </cell>
          <cell r="N3980">
            <v>15798</v>
          </cell>
        </row>
        <row r="3981">
          <cell r="A3981" t="str">
            <v>RM-ATC-FAB-GI-0001</v>
          </cell>
          <cell r="B3981" t="str">
            <v>CINT</v>
          </cell>
          <cell r="C3981" t="str">
            <v/>
          </cell>
          <cell r="D3981" t="str">
            <v>ARM COVER ATC RED N3</v>
          </cell>
          <cell r="E3981">
            <v>44797</v>
          </cell>
          <cell r="F3981" t="str">
            <v>ROF</v>
          </cell>
          <cell r="G3981" t="str">
            <v>CI_KAIN</v>
          </cell>
          <cell r="H3981" t="str">
            <v>PC</v>
          </cell>
          <cell r="I3981" t="str">
            <v>CPR</v>
          </cell>
          <cell r="J3981" t="str">
            <v/>
          </cell>
          <cell r="K3981" t="str">
            <v>PD</v>
          </cell>
          <cell r="L3981" t="str">
            <v>3015</v>
          </cell>
          <cell r="M3981" t="str">
            <v>V</v>
          </cell>
          <cell r="N3981">
            <v>32640</v>
          </cell>
        </row>
        <row r="3982">
          <cell r="A3982" t="str">
            <v>RM-ATC-FAB-GI-0002</v>
          </cell>
          <cell r="B3982" t="str">
            <v>CINT</v>
          </cell>
          <cell r="C3982" t="str">
            <v/>
          </cell>
          <cell r="D3982" t="str">
            <v>BACK COVER ATC BLACK D7</v>
          </cell>
          <cell r="E3982">
            <v>44797</v>
          </cell>
          <cell r="F3982" t="str">
            <v>ROF</v>
          </cell>
          <cell r="G3982" t="str">
            <v>CI_KAIN</v>
          </cell>
          <cell r="H3982" t="str">
            <v>PC</v>
          </cell>
          <cell r="I3982" t="str">
            <v>CPR</v>
          </cell>
          <cell r="J3982" t="str">
            <v/>
          </cell>
          <cell r="K3982" t="str">
            <v>PD</v>
          </cell>
          <cell r="L3982" t="str">
            <v>3015</v>
          </cell>
          <cell r="M3982" t="str">
            <v>V</v>
          </cell>
          <cell r="N3982">
            <v>26706</v>
          </cell>
        </row>
        <row r="3983">
          <cell r="A3983" t="str">
            <v>RM-ATC-FAB-GI-0003</v>
          </cell>
          <cell r="B3983" t="str">
            <v>CINT</v>
          </cell>
          <cell r="C3983" t="str">
            <v/>
          </cell>
          <cell r="D3983" t="str">
            <v>BACK COVER ATC BLUE D1</v>
          </cell>
          <cell r="E3983">
            <v>44936</v>
          </cell>
          <cell r="F3983" t="str">
            <v>ROF</v>
          </cell>
          <cell r="G3983" t="str">
            <v>CI_KAIN</v>
          </cell>
          <cell r="H3983" t="str">
            <v>PC</v>
          </cell>
          <cell r="I3983" t="str">
            <v>CPR</v>
          </cell>
          <cell r="J3983" t="str">
            <v/>
          </cell>
          <cell r="K3983" t="str">
            <v>PD</v>
          </cell>
          <cell r="L3983" t="str">
            <v>3015</v>
          </cell>
          <cell r="M3983" t="str">
            <v>V</v>
          </cell>
          <cell r="N3983">
            <v>26706</v>
          </cell>
        </row>
        <row r="3984">
          <cell r="A3984" t="str">
            <v>RM-ATC-FAB-GI-0004</v>
          </cell>
          <cell r="B3984" t="str">
            <v>CINT</v>
          </cell>
          <cell r="C3984" t="str">
            <v/>
          </cell>
          <cell r="D3984" t="str">
            <v>BACK COVER ATC BROWN N4</v>
          </cell>
          <cell r="E3984">
            <v>44797</v>
          </cell>
          <cell r="F3984" t="str">
            <v>ROF</v>
          </cell>
          <cell r="G3984" t="str">
            <v>CI_KAIN</v>
          </cell>
          <cell r="H3984" t="str">
            <v>PC</v>
          </cell>
          <cell r="I3984" t="str">
            <v>CPR</v>
          </cell>
          <cell r="J3984" t="str">
            <v/>
          </cell>
          <cell r="K3984" t="str">
            <v>PD</v>
          </cell>
          <cell r="L3984" t="str">
            <v>3015</v>
          </cell>
          <cell r="M3984" t="str">
            <v>V</v>
          </cell>
          <cell r="N3984">
            <v>26706</v>
          </cell>
        </row>
        <row r="3985">
          <cell r="A3985" t="str">
            <v>RM-ATC-FAB-GI-0005</v>
          </cell>
          <cell r="B3985" t="str">
            <v>CINT</v>
          </cell>
          <cell r="C3985" t="str">
            <v/>
          </cell>
          <cell r="D3985" t="str">
            <v>BACK COVER ATC CREAM N5</v>
          </cell>
          <cell r="E3985">
            <v>44797</v>
          </cell>
          <cell r="F3985" t="str">
            <v>ROF</v>
          </cell>
          <cell r="G3985" t="str">
            <v>CI_KAIN</v>
          </cell>
          <cell r="H3985" t="str">
            <v>PC</v>
          </cell>
          <cell r="I3985" t="str">
            <v>CPR</v>
          </cell>
          <cell r="J3985" t="str">
            <v/>
          </cell>
          <cell r="K3985" t="str">
            <v>PD</v>
          </cell>
          <cell r="L3985" t="str">
            <v>3015</v>
          </cell>
          <cell r="M3985" t="str">
            <v>V</v>
          </cell>
          <cell r="N3985">
            <v>26706</v>
          </cell>
        </row>
        <row r="3986">
          <cell r="A3986" t="str">
            <v>RM-ATC-FAB-GI-0006</v>
          </cell>
          <cell r="B3986" t="str">
            <v>CINT</v>
          </cell>
          <cell r="C3986" t="str">
            <v/>
          </cell>
          <cell r="D3986" t="str">
            <v>BACK COVER ATC D3</v>
          </cell>
          <cell r="E3986">
            <v>44797</v>
          </cell>
          <cell r="F3986" t="str">
            <v>ROF</v>
          </cell>
          <cell r="G3986" t="str">
            <v>CI_KAIN</v>
          </cell>
          <cell r="H3986" t="str">
            <v>PC</v>
          </cell>
          <cell r="I3986" t="str">
            <v>CPR</v>
          </cell>
          <cell r="J3986" t="str">
            <v/>
          </cell>
          <cell r="K3986" t="str">
            <v>PD</v>
          </cell>
          <cell r="L3986" t="str">
            <v>3015</v>
          </cell>
          <cell r="M3986" t="str">
            <v>V</v>
          </cell>
          <cell r="N3986">
            <v>26706</v>
          </cell>
        </row>
        <row r="3987">
          <cell r="A3987" t="str">
            <v>RM-ATC-FAB-GI-0007</v>
          </cell>
          <cell r="B3987" t="str">
            <v>CINT</v>
          </cell>
          <cell r="C3987" t="str">
            <v/>
          </cell>
          <cell r="D3987" t="str">
            <v>BACK COVER ATC ORANGE L12</v>
          </cell>
          <cell r="E3987">
            <v>44797</v>
          </cell>
          <cell r="F3987" t="str">
            <v>ROF</v>
          </cell>
          <cell r="G3987" t="str">
            <v>CI_KAIN</v>
          </cell>
          <cell r="H3987" t="str">
            <v>PC</v>
          </cell>
          <cell r="I3987" t="str">
            <v>CPR</v>
          </cell>
          <cell r="J3987" t="str">
            <v/>
          </cell>
          <cell r="K3987" t="str">
            <v>PD</v>
          </cell>
          <cell r="L3987" t="str">
            <v>3015</v>
          </cell>
          <cell r="M3987" t="str">
            <v>V</v>
          </cell>
          <cell r="N3987">
            <v>26706</v>
          </cell>
        </row>
        <row r="3988">
          <cell r="A3988" t="str">
            <v>RM-ATC-FAB-GI-0008</v>
          </cell>
          <cell r="B3988" t="str">
            <v>CINT</v>
          </cell>
          <cell r="C3988" t="str">
            <v/>
          </cell>
          <cell r="D3988" t="str">
            <v>BACK COVER ATC W6</v>
          </cell>
          <cell r="E3988">
            <v>44797</v>
          </cell>
          <cell r="F3988" t="str">
            <v>ROF</v>
          </cell>
          <cell r="G3988" t="str">
            <v>CI_KAIN</v>
          </cell>
          <cell r="H3988" t="str">
            <v>PC</v>
          </cell>
          <cell r="I3988" t="str">
            <v>CPR</v>
          </cell>
          <cell r="J3988" t="str">
            <v/>
          </cell>
          <cell r="K3988" t="str">
            <v>PD</v>
          </cell>
          <cell r="L3988" t="str">
            <v>3015</v>
          </cell>
          <cell r="M3988" t="str">
            <v>V</v>
          </cell>
          <cell r="N3988">
            <v>26706</v>
          </cell>
        </row>
        <row r="3989">
          <cell r="A3989" t="str">
            <v>RM-ATC-FAB-GI-0009</v>
          </cell>
          <cell r="B3989" t="str">
            <v>CINT</v>
          </cell>
          <cell r="C3989" t="str">
            <v/>
          </cell>
          <cell r="D3989" t="str">
            <v>SEAT COVER ATC A4</v>
          </cell>
          <cell r="E3989">
            <v>44797</v>
          </cell>
          <cell r="F3989" t="str">
            <v>ROF</v>
          </cell>
          <cell r="G3989" t="str">
            <v>CI_KAIN</v>
          </cell>
          <cell r="H3989" t="str">
            <v>PC</v>
          </cell>
          <cell r="I3989" t="str">
            <v>CPR</v>
          </cell>
          <cell r="J3989" t="str">
            <v/>
          </cell>
          <cell r="K3989" t="str">
            <v>PD</v>
          </cell>
          <cell r="L3989" t="str">
            <v>3015</v>
          </cell>
          <cell r="M3989" t="str">
            <v>V</v>
          </cell>
          <cell r="N3989">
            <v>32640</v>
          </cell>
        </row>
        <row r="3990">
          <cell r="A3990" t="str">
            <v>RM-ATC-FAB-GI-0010</v>
          </cell>
          <cell r="B3990" t="str">
            <v>CINT</v>
          </cell>
          <cell r="C3990" t="str">
            <v/>
          </cell>
          <cell r="D3990" t="str">
            <v>SEAT COVER ATC BLUE D1</v>
          </cell>
          <cell r="E3990">
            <v>44797</v>
          </cell>
          <cell r="F3990" t="str">
            <v>ROF</v>
          </cell>
          <cell r="G3990" t="str">
            <v>CI_KAIN</v>
          </cell>
          <cell r="H3990" t="str">
            <v>PC</v>
          </cell>
          <cell r="I3990" t="str">
            <v>CPR</v>
          </cell>
          <cell r="J3990" t="str">
            <v/>
          </cell>
          <cell r="K3990" t="str">
            <v>PD</v>
          </cell>
          <cell r="L3990" t="str">
            <v>3015</v>
          </cell>
          <cell r="M3990" t="str">
            <v>V</v>
          </cell>
          <cell r="N3990">
            <v>32640</v>
          </cell>
        </row>
        <row r="3991">
          <cell r="A3991" t="str">
            <v>RM-ATC-FAB-GI-0011</v>
          </cell>
          <cell r="B3991" t="str">
            <v>CINT</v>
          </cell>
          <cell r="C3991" t="str">
            <v/>
          </cell>
          <cell r="D3991" t="str">
            <v>SEAT COVER ATC BROWN A4</v>
          </cell>
          <cell r="E3991">
            <v>44797</v>
          </cell>
          <cell r="F3991" t="str">
            <v>ROF</v>
          </cell>
          <cell r="G3991" t="str">
            <v>CI_KAIN</v>
          </cell>
          <cell r="H3991" t="str">
            <v>PC</v>
          </cell>
          <cell r="I3991" t="str">
            <v>CPR</v>
          </cell>
          <cell r="J3991" t="str">
            <v/>
          </cell>
          <cell r="K3991" t="str">
            <v>PD</v>
          </cell>
          <cell r="L3991" t="str">
            <v>3015</v>
          </cell>
          <cell r="M3991" t="str">
            <v>V</v>
          </cell>
          <cell r="N3991">
            <v>32640</v>
          </cell>
        </row>
        <row r="3992">
          <cell r="A3992" t="str">
            <v>RM-ATC-FAB-GI-0012</v>
          </cell>
          <cell r="B3992" t="str">
            <v>CINT</v>
          </cell>
          <cell r="C3992" t="str">
            <v/>
          </cell>
          <cell r="D3992" t="str">
            <v>SEAT COVER ATC CREAM N5</v>
          </cell>
          <cell r="E3992">
            <v>44797</v>
          </cell>
          <cell r="F3992" t="str">
            <v>ROF</v>
          </cell>
          <cell r="G3992" t="str">
            <v>CI_KAIN</v>
          </cell>
          <cell r="H3992" t="str">
            <v>PC</v>
          </cell>
          <cell r="I3992" t="str">
            <v>CPR</v>
          </cell>
          <cell r="J3992" t="str">
            <v/>
          </cell>
          <cell r="K3992" t="str">
            <v>PD</v>
          </cell>
          <cell r="L3992" t="str">
            <v>3015</v>
          </cell>
          <cell r="M3992" t="str">
            <v>V</v>
          </cell>
          <cell r="N3992">
            <v>32640</v>
          </cell>
        </row>
        <row r="3993">
          <cell r="A3993" t="str">
            <v>RM-ATC-FAB-GI-0013</v>
          </cell>
          <cell r="B3993" t="str">
            <v>CINT</v>
          </cell>
          <cell r="C3993" t="str">
            <v/>
          </cell>
          <cell r="D3993" t="str">
            <v>SEAT COVER ATC D1</v>
          </cell>
          <cell r="E3993">
            <v>44797</v>
          </cell>
          <cell r="F3993" t="str">
            <v>ROF</v>
          </cell>
          <cell r="G3993" t="str">
            <v>CI_KAIN</v>
          </cell>
          <cell r="H3993" t="str">
            <v>PC</v>
          </cell>
          <cell r="I3993" t="str">
            <v>CPR</v>
          </cell>
          <cell r="J3993" t="str">
            <v/>
          </cell>
          <cell r="K3993" t="str">
            <v>PD</v>
          </cell>
          <cell r="L3993" t="str">
            <v>3015</v>
          </cell>
          <cell r="M3993" t="str">
            <v>V</v>
          </cell>
          <cell r="N3993">
            <v>32640</v>
          </cell>
        </row>
        <row r="3994">
          <cell r="A3994" t="str">
            <v>RM-ATC-FAB-GI-0014</v>
          </cell>
          <cell r="B3994" t="str">
            <v>CINT</v>
          </cell>
          <cell r="C3994" t="str">
            <v/>
          </cell>
          <cell r="D3994" t="str">
            <v>SEAT COVER ATC D7</v>
          </cell>
          <cell r="E3994">
            <v>44797</v>
          </cell>
          <cell r="F3994" t="str">
            <v>ROF</v>
          </cell>
          <cell r="G3994" t="str">
            <v>CI_KAIN</v>
          </cell>
          <cell r="H3994" t="str">
            <v>PC</v>
          </cell>
          <cell r="I3994" t="str">
            <v>CPR</v>
          </cell>
          <cell r="J3994" t="str">
            <v/>
          </cell>
          <cell r="K3994" t="str">
            <v>PD</v>
          </cell>
          <cell r="L3994" t="str">
            <v>3015</v>
          </cell>
          <cell r="M3994" t="str">
            <v>V</v>
          </cell>
          <cell r="N3994">
            <v>32640</v>
          </cell>
        </row>
        <row r="3995">
          <cell r="A3995" t="str">
            <v>RM-ATC-FAB-GI-0015</v>
          </cell>
          <cell r="B3995" t="str">
            <v>CINT</v>
          </cell>
          <cell r="C3995" t="str">
            <v/>
          </cell>
          <cell r="D3995" t="str">
            <v>SEAT COVER ATC DAPHNIE SILVER BLACK</v>
          </cell>
          <cell r="E3995">
            <v>44797</v>
          </cell>
          <cell r="F3995" t="str">
            <v>ROF</v>
          </cell>
          <cell r="G3995" t="str">
            <v>CI_KAIN</v>
          </cell>
          <cell r="H3995" t="str">
            <v>PC</v>
          </cell>
          <cell r="I3995" t="str">
            <v>CPR</v>
          </cell>
          <cell r="J3995" t="str">
            <v/>
          </cell>
          <cell r="K3995" t="str">
            <v>PD</v>
          </cell>
          <cell r="L3995" t="str">
            <v>3015</v>
          </cell>
          <cell r="M3995" t="str">
            <v>V</v>
          </cell>
          <cell r="N3995">
            <v>32640</v>
          </cell>
        </row>
        <row r="3996">
          <cell r="A3996" t="str">
            <v>RM-ATC-FAB-GI-0016</v>
          </cell>
          <cell r="B3996" t="str">
            <v>CINT</v>
          </cell>
          <cell r="C3996" t="str">
            <v/>
          </cell>
          <cell r="D3996" t="str">
            <v>SEAT COVER ATC MERAH D3</v>
          </cell>
          <cell r="E3996">
            <v>44797</v>
          </cell>
          <cell r="F3996" t="str">
            <v>ROF</v>
          </cell>
          <cell r="G3996" t="str">
            <v>CI_KAIN</v>
          </cell>
          <cell r="H3996" t="str">
            <v>PC</v>
          </cell>
          <cell r="I3996" t="str">
            <v>CPR</v>
          </cell>
          <cell r="J3996" t="str">
            <v/>
          </cell>
          <cell r="K3996" t="str">
            <v>PD</v>
          </cell>
          <cell r="L3996" t="str">
            <v>3015</v>
          </cell>
          <cell r="M3996" t="str">
            <v>V</v>
          </cell>
          <cell r="N3996">
            <v>32640</v>
          </cell>
        </row>
        <row r="3997">
          <cell r="A3997" t="str">
            <v>RM-ATC-FAB-GI-0017</v>
          </cell>
          <cell r="B3997" t="str">
            <v>CINT</v>
          </cell>
          <cell r="C3997" t="str">
            <v/>
          </cell>
          <cell r="D3997" t="str">
            <v>SEAT COVER ATC N4</v>
          </cell>
          <cell r="E3997">
            <v>44797</v>
          </cell>
          <cell r="F3997" t="str">
            <v>ROF</v>
          </cell>
          <cell r="G3997" t="str">
            <v>CI_KAIN</v>
          </cell>
          <cell r="H3997" t="str">
            <v>PC</v>
          </cell>
          <cell r="I3997" t="str">
            <v>CPR</v>
          </cell>
          <cell r="J3997" t="str">
            <v/>
          </cell>
          <cell r="K3997" t="str">
            <v>PD</v>
          </cell>
          <cell r="L3997" t="str">
            <v>3015</v>
          </cell>
          <cell r="M3997" t="str">
            <v>V</v>
          </cell>
          <cell r="N3997">
            <v>32640</v>
          </cell>
        </row>
        <row r="3998">
          <cell r="A3998" t="str">
            <v>RM-ATC-FAB-GI-0018</v>
          </cell>
          <cell r="B3998" t="str">
            <v>CINT</v>
          </cell>
          <cell r="C3998" t="str">
            <v/>
          </cell>
          <cell r="D3998" t="str">
            <v>SEAT COVER ATC ORANGE L12</v>
          </cell>
          <cell r="E3998">
            <v>44797</v>
          </cell>
          <cell r="F3998" t="str">
            <v>ROF</v>
          </cell>
          <cell r="G3998" t="str">
            <v>CI_KAIN</v>
          </cell>
          <cell r="H3998" t="str">
            <v>PC</v>
          </cell>
          <cell r="I3998" t="str">
            <v>CPR</v>
          </cell>
          <cell r="J3998" t="str">
            <v/>
          </cell>
          <cell r="K3998" t="str">
            <v>PD</v>
          </cell>
          <cell r="L3998" t="str">
            <v>3015</v>
          </cell>
          <cell r="M3998" t="str">
            <v>V</v>
          </cell>
          <cell r="N3998">
            <v>32640</v>
          </cell>
        </row>
        <row r="3999">
          <cell r="A3999" t="str">
            <v>RM-ATC-FAB-GI-0019</v>
          </cell>
          <cell r="B3999" t="str">
            <v>CINT</v>
          </cell>
          <cell r="C3999" t="str">
            <v/>
          </cell>
          <cell r="D3999" t="str">
            <v>SEAT COVER ATC W6</v>
          </cell>
          <cell r="E3999">
            <v>44797</v>
          </cell>
          <cell r="F3999" t="str">
            <v>ROF</v>
          </cell>
          <cell r="G3999" t="str">
            <v>CI_KAIN</v>
          </cell>
          <cell r="H3999" t="str">
            <v>PC</v>
          </cell>
          <cell r="I3999" t="str">
            <v>CPR</v>
          </cell>
          <cell r="J3999" t="str">
            <v/>
          </cell>
          <cell r="K3999" t="str">
            <v>PD</v>
          </cell>
          <cell r="L3999" t="str">
            <v>3015</v>
          </cell>
          <cell r="M3999" t="str">
            <v>V</v>
          </cell>
          <cell r="N3999">
            <v>32640</v>
          </cell>
        </row>
        <row r="4000">
          <cell r="A4000" t="str">
            <v>RM-ATC-FAB-GI-0020</v>
          </cell>
          <cell r="B4000" t="str">
            <v>CINT</v>
          </cell>
          <cell r="C4000" t="str">
            <v/>
          </cell>
          <cell r="D4000" t="str">
            <v>BACK COVER ATC RED N3</v>
          </cell>
          <cell r="E4000">
            <v>0</v>
          </cell>
          <cell r="F4000" t="str">
            <v>ROF</v>
          </cell>
          <cell r="G4000" t="str">
            <v>CI_KAIN</v>
          </cell>
          <cell r="H4000" t="str">
            <v>PC</v>
          </cell>
          <cell r="I4000" t="str">
            <v>CPR</v>
          </cell>
          <cell r="J4000" t="str">
            <v/>
          </cell>
          <cell r="K4000" t="str">
            <v>PD</v>
          </cell>
          <cell r="L4000" t="str">
            <v>3015</v>
          </cell>
          <cell r="M4000" t="str">
            <v>V</v>
          </cell>
          <cell r="N4000">
            <v>8000</v>
          </cell>
        </row>
        <row r="4001">
          <cell r="A4001" t="str">
            <v>RM-ATC-FAB-GI-0021</v>
          </cell>
          <cell r="B4001" t="str">
            <v>CINT</v>
          </cell>
          <cell r="C4001" t="str">
            <v/>
          </cell>
          <cell r="D4001" t="str">
            <v>SEAT COVER ATC N3</v>
          </cell>
          <cell r="E4001">
            <v>0</v>
          </cell>
          <cell r="F4001" t="str">
            <v>ROF</v>
          </cell>
          <cell r="G4001" t="str">
            <v>CI_KAIN</v>
          </cell>
          <cell r="H4001" t="str">
            <v>PC</v>
          </cell>
          <cell r="I4001" t="str">
            <v>CPR</v>
          </cell>
          <cell r="J4001" t="str">
            <v/>
          </cell>
          <cell r="K4001" t="str">
            <v>PD</v>
          </cell>
          <cell r="L4001" t="str">
            <v>3015</v>
          </cell>
          <cell r="M4001" t="str">
            <v>V</v>
          </cell>
          <cell r="N4001">
            <v>10000</v>
          </cell>
        </row>
        <row r="4002">
          <cell r="A4002" t="str">
            <v>RM-ATC-FAB-GI-0022</v>
          </cell>
          <cell r="B4002" t="str">
            <v>CINT</v>
          </cell>
          <cell r="C4002" t="str">
            <v/>
          </cell>
          <cell r="D4002" t="str">
            <v>SEAT COVER ATC GREEEN D6</v>
          </cell>
          <cell r="E4002">
            <v>0</v>
          </cell>
          <cell r="F4002" t="str">
            <v>ROF</v>
          </cell>
          <cell r="G4002" t="str">
            <v>CI_KAIN</v>
          </cell>
          <cell r="H4002" t="str">
            <v>PC</v>
          </cell>
          <cell r="I4002" t="str">
            <v>CPR</v>
          </cell>
          <cell r="J4002" t="str">
            <v/>
          </cell>
          <cell r="K4002" t="str">
            <v>PD</v>
          </cell>
          <cell r="L4002" t="str">
            <v>3015</v>
          </cell>
          <cell r="M4002" t="str">
            <v>V</v>
          </cell>
          <cell r="N4002">
            <v>2782</v>
          </cell>
        </row>
        <row r="4003">
          <cell r="A4003" t="str">
            <v>RM-ATC-FAB-GI-0023</v>
          </cell>
          <cell r="B4003" t="str">
            <v>CINT</v>
          </cell>
          <cell r="C4003" t="str">
            <v/>
          </cell>
          <cell r="D4003" t="str">
            <v>BACK COVER ATC GREEN D6</v>
          </cell>
          <cell r="E4003">
            <v>0</v>
          </cell>
          <cell r="F4003" t="str">
            <v>ROF</v>
          </cell>
          <cell r="G4003" t="str">
            <v>CI_KAIN</v>
          </cell>
          <cell r="H4003" t="str">
            <v>PC</v>
          </cell>
          <cell r="I4003" t="str">
            <v>CPR</v>
          </cell>
          <cell r="J4003" t="str">
            <v/>
          </cell>
          <cell r="K4003" t="str">
            <v>PD</v>
          </cell>
          <cell r="L4003" t="str">
            <v>3015</v>
          </cell>
          <cell r="M4003" t="str">
            <v>V</v>
          </cell>
          <cell r="N4003">
            <v>27818</v>
          </cell>
        </row>
        <row r="4004">
          <cell r="A4004" t="str">
            <v>RM-ATC-FAB-GI-0024</v>
          </cell>
          <cell r="B4004" t="str">
            <v>CINT</v>
          </cell>
          <cell r="C4004" t="str">
            <v/>
          </cell>
          <cell r="D4004" t="str">
            <v>BACK COVER ATC CREAM O5</v>
          </cell>
          <cell r="E4004">
            <v>0</v>
          </cell>
          <cell r="F4004" t="str">
            <v>ROF</v>
          </cell>
          <cell r="G4004" t="str">
            <v>CI_KAIN</v>
          </cell>
          <cell r="H4004" t="str">
            <v>PC</v>
          </cell>
          <cell r="I4004" t="str">
            <v>CPR</v>
          </cell>
          <cell r="J4004" t="str">
            <v/>
          </cell>
          <cell r="K4004" t="str">
            <v>PD</v>
          </cell>
          <cell r="L4004" t="str">
            <v>3015</v>
          </cell>
          <cell r="M4004" t="str">
            <v>V</v>
          </cell>
          <cell r="N4004">
            <v>10</v>
          </cell>
        </row>
        <row r="4005">
          <cell r="A4005" t="str">
            <v>RM-ATC-FAS-00-0001</v>
          </cell>
          <cell r="B4005" t="str">
            <v>CINT</v>
          </cell>
          <cell r="C4005" t="str">
            <v/>
          </cell>
          <cell r="D4005" t="str">
            <v>BOLT JMT M6 X 40</v>
          </cell>
          <cell r="E4005">
            <v>44903</v>
          </cell>
          <cell r="F4005" t="str">
            <v>ROF</v>
          </cell>
          <cell r="G4005" t="str">
            <v>CI_BOLT</v>
          </cell>
          <cell r="H4005" t="str">
            <v>PC</v>
          </cell>
          <cell r="I4005" t="str">
            <v>CPR</v>
          </cell>
          <cell r="J4005" t="str">
            <v/>
          </cell>
          <cell r="K4005" t="str">
            <v>PD</v>
          </cell>
          <cell r="L4005" t="str">
            <v>3015</v>
          </cell>
          <cell r="M4005" t="str">
            <v>V</v>
          </cell>
          <cell r="N4005">
            <v>440</v>
          </cell>
        </row>
        <row r="4006">
          <cell r="A4006" t="str">
            <v>RM-ATC-FAS-00-0002</v>
          </cell>
          <cell r="B4006" t="str">
            <v>CINT</v>
          </cell>
          <cell r="C4006" t="str">
            <v/>
          </cell>
          <cell r="D4006" t="str">
            <v>BOLT JMT-0 M6 X 12</v>
          </cell>
          <cell r="E4006">
            <v>44903</v>
          </cell>
          <cell r="F4006" t="str">
            <v>ROF</v>
          </cell>
          <cell r="G4006" t="str">
            <v>CI_BOLT</v>
          </cell>
          <cell r="H4006" t="str">
            <v>PC</v>
          </cell>
          <cell r="I4006" t="str">
            <v>CPR</v>
          </cell>
          <cell r="J4006" t="str">
            <v/>
          </cell>
          <cell r="K4006" t="str">
            <v>PD</v>
          </cell>
          <cell r="L4006" t="str">
            <v>3015</v>
          </cell>
          <cell r="M4006" t="str">
            <v>V</v>
          </cell>
          <cell r="N4006">
            <v>190</v>
          </cell>
        </row>
        <row r="4007">
          <cell r="A4007" t="str">
            <v>RM-ATC-FAS-00-0003</v>
          </cell>
          <cell r="B4007" t="str">
            <v>CINT</v>
          </cell>
          <cell r="C4007" t="str">
            <v/>
          </cell>
          <cell r="D4007" t="str">
            <v>BOLT JP M6 X 12 BLACK</v>
          </cell>
          <cell r="E4007">
            <v>44797</v>
          </cell>
          <cell r="F4007" t="str">
            <v>ROF</v>
          </cell>
          <cell r="G4007" t="str">
            <v>CI_BOLT</v>
          </cell>
          <cell r="H4007" t="str">
            <v>PC</v>
          </cell>
          <cell r="I4007" t="str">
            <v>CPR</v>
          </cell>
          <cell r="J4007" t="str">
            <v/>
          </cell>
          <cell r="K4007" t="str">
            <v>PD</v>
          </cell>
          <cell r="L4007" t="str">
            <v>3015</v>
          </cell>
          <cell r="M4007" t="str">
            <v>V</v>
          </cell>
          <cell r="N4007">
            <v>150</v>
          </cell>
        </row>
        <row r="4008">
          <cell r="A4008" t="str">
            <v>RM-ATC-FAS-00-0004</v>
          </cell>
          <cell r="B4008" t="str">
            <v>CINT</v>
          </cell>
          <cell r="C4008" t="str">
            <v/>
          </cell>
          <cell r="D4008" t="str">
            <v>BOLT SOCKET L M6 X 15 HITAM</v>
          </cell>
          <cell r="E4008">
            <v>44797</v>
          </cell>
          <cell r="F4008" t="str">
            <v>ROF</v>
          </cell>
          <cell r="G4008" t="str">
            <v>CI_BOLT</v>
          </cell>
          <cell r="H4008" t="str">
            <v>PC</v>
          </cell>
          <cell r="I4008" t="str">
            <v>CPR</v>
          </cell>
          <cell r="J4008" t="str">
            <v/>
          </cell>
          <cell r="K4008" t="str">
            <v>PD</v>
          </cell>
          <cell r="L4008" t="str">
            <v>3015</v>
          </cell>
          <cell r="M4008" t="str">
            <v>V</v>
          </cell>
          <cell r="N4008">
            <v>750</v>
          </cell>
        </row>
        <row r="4009">
          <cell r="A4009" t="str">
            <v>RM-ATC-FAS-00-0005</v>
          </cell>
          <cell r="B4009" t="str">
            <v>CINT</v>
          </cell>
          <cell r="C4009" t="str">
            <v/>
          </cell>
          <cell r="D4009" t="str">
            <v>HEXBOLT M10 X 60 + NUT</v>
          </cell>
          <cell r="E4009">
            <v>44797</v>
          </cell>
          <cell r="F4009" t="str">
            <v>ROF</v>
          </cell>
          <cell r="G4009" t="str">
            <v>CI_BOLT</v>
          </cell>
          <cell r="H4009" t="str">
            <v>PC</v>
          </cell>
          <cell r="I4009" t="str">
            <v>CPR</v>
          </cell>
          <cell r="J4009" t="str">
            <v/>
          </cell>
          <cell r="K4009" t="str">
            <v>PD</v>
          </cell>
          <cell r="L4009" t="str">
            <v>3015</v>
          </cell>
          <cell r="M4009" t="str">
            <v>V</v>
          </cell>
          <cell r="N4009">
            <v>454</v>
          </cell>
        </row>
        <row r="4010">
          <cell r="A4010" t="str">
            <v>RM-ATC-FAS-00-0006</v>
          </cell>
          <cell r="B4010" t="str">
            <v>CINT</v>
          </cell>
          <cell r="C4010" t="str">
            <v/>
          </cell>
          <cell r="D4010" t="str">
            <v>RAMSET WOWO DIA 12MM X 100 MM</v>
          </cell>
          <cell r="E4010">
            <v>44804</v>
          </cell>
          <cell r="F4010" t="str">
            <v>ROF</v>
          </cell>
          <cell r="G4010" t="str">
            <v>CI_BOLT</v>
          </cell>
          <cell r="H4010" t="str">
            <v>PC</v>
          </cell>
          <cell r="I4010" t="str">
            <v>CPR</v>
          </cell>
          <cell r="J4010" t="str">
            <v/>
          </cell>
          <cell r="K4010" t="str">
            <v>PD</v>
          </cell>
          <cell r="L4010" t="str">
            <v>3015</v>
          </cell>
          <cell r="M4010" t="str">
            <v>V</v>
          </cell>
          <cell r="N4010">
            <v>4500</v>
          </cell>
        </row>
        <row r="4011">
          <cell r="A4011" t="str">
            <v>RM-ATC-FAS-00-0007</v>
          </cell>
          <cell r="B4011" t="str">
            <v>CINT</v>
          </cell>
          <cell r="C4011" t="str">
            <v/>
          </cell>
          <cell r="D4011" t="str">
            <v>SCREW 5/16 X 2 1/2</v>
          </cell>
          <cell r="E4011">
            <v>44797</v>
          </cell>
          <cell r="F4011" t="str">
            <v>ROF</v>
          </cell>
          <cell r="G4011" t="str">
            <v>CI_BOLT</v>
          </cell>
          <cell r="H4011" t="str">
            <v>PC</v>
          </cell>
          <cell r="I4011" t="str">
            <v>CPR</v>
          </cell>
          <cell r="J4011" t="str">
            <v/>
          </cell>
          <cell r="K4011" t="str">
            <v>PD</v>
          </cell>
          <cell r="L4011" t="str">
            <v>3015</v>
          </cell>
          <cell r="M4011" t="str">
            <v>V</v>
          </cell>
          <cell r="N4011">
            <v>1500</v>
          </cell>
        </row>
        <row r="4012">
          <cell r="A4012" t="str">
            <v>RM-ATC-FAS-00-0008</v>
          </cell>
          <cell r="B4012" t="str">
            <v>CINT</v>
          </cell>
          <cell r="C4012" t="str">
            <v/>
          </cell>
          <cell r="D4012" t="str">
            <v>SCREW FOR VISER M8 X 60</v>
          </cell>
          <cell r="E4012">
            <v>44797</v>
          </cell>
          <cell r="F4012" t="str">
            <v>ROF</v>
          </cell>
          <cell r="G4012" t="str">
            <v>CI_BOLT</v>
          </cell>
          <cell r="H4012" t="str">
            <v>PC</v>
          </cell>
          <cell r="I4012" t="str">
            <v>CPR</v>
          </cell>
          <cell r="J4012" t="str">
            <v/>
          </cell>
          <cell r="K4012" t="str">
            <v>PD</v>
          </cell>
          <cell r="L4012" t="str">
            <v>3015</v>
          </cell>
          <cell r="M4012" t="str">
            <v>V</v>
          </cell>
          <cell r="N4012">
            <v>1750</v>
          </cell>
        </row>
        <row r="4013">
          <cell r="A4013" t="str">
            <v>RM-ATC-FAS-00-0009</v>
          </cell>
          <cell r="B4013" t="str">
            <v>CINT</v>
          </cell>
          <cell r="C4013" t="str">
            <v/>
          </cell>
          <cell r="D4013" t="str">
            <v>SPRING DIA 3</v>
          </cell>
          <cell r="E4013">
            <v>44903</v>
          </cell>
          <cell r="F4013" t="str">
            <v>ROF</v>
          </cell>
          <cell r="G4013" t="str">
            <v>CI_BOLT</v>
          </cell>
          <cell r="H4013" t="str">
            <v>PC</v>
          </cell>
          <cell r="I4013" t="str">
            <v>CPR</v>
          </cell>
          <cell r="J4013" t="str">
            <v/>
          </cell>
          <cell r="K4013" t="str">
            <v>PD</v>
          </cell>
          <cell r="L4013" t="str">
            <v>3015</v>
          </cell>
          <cell r="M4013" t="str">
            <v>V</v>
          </cell>
          <cell r="N4013">
            <v>10500</v>
          </cell>
        </row>
        <row r="4014">
          <cell r="A4014" t="str">
            <v>RM-ATC-FAS-00-0010</v>
          </cell>
          <cell r="B4014" t="str">
            <v>CINT</v>
          </cell>
          <cell r="C4014" t="str">
            <v/>
          </cell>
          <cell r="D4014" t="str">
            <v>TAPPING SCREW T. HEAD M4 X 10</v>
          </cell>
          <cell r="E4014">
            <v>44797</v>
          </cell>
          <cell r="F4014" t="str">
            <v>ROF</v>
          </cell>
          <cell r="G4014" t="str">
            <v>CI_BOLT</v>
          </cell>
          <cell r="H4014" t="str">
            <v>PC</v>
          </cell>
          <cell r="I4014" t="str">
            <v>CPR</v>
          </cell>
          <cell r="J4014" t="str">
            <v/>
          </cell>
          <cell r="K4014" t="str">
            <v>PD</v>
          </cell>
          <cell r="L4014" t="str">
            <v>3015</v>
          </cell>
          <cell r="M4014" t="str">
            <v>V</v>
          </cell>
          <cell r="N4014">
            <v>150</v>
          </cell>
        </row>
        <row r="4015">
          <cell r="A4015" t="str">
            <v>RM-ATC-FOM-00-0011</v>
          </cell>
          <cell r="B4015" t="str">
            <v>CINT</v>
          </cell>
          <cell r="C4015" t="str">
            <v/>
          </cell>
          <cell r="D4015" t="str">
            <v>BACK FOAM ATC</v>
          </cell>
          <cell r="E4015">
            <v>44903</v>
          </cell>
          <cell r="F4015" t="str">
            <v>ROF</v>
          </cell>
          <cell r="G4015" t="str">
            <v>CI_BUSA</v>
          </cell>
          <cell r="H4015" t="str">
            <v>PC</v>
          </cell>
          <cell r="I4015" t="str">
            <v>CPR</v>
          </cell>
          <cell r="J4015" t="str">
            <v/>
          </cell>
          <cell r="K4015" t="str">
            <v>PD</v>
          </cell>
          <cell r="L4015" t="str">
            <v>3015</v>
          </cell>
          <cell r="M4015" t="str">
            <v>V</v>
          </cell>
          <cell r="N4015">
            <v>83636</v>
          </cell>
        </row>
        <row r="4016">
          <cell r="A4016" t="str">
            <v>RM-ATC-FOM-00-0012</v>
          </cell>
          <cell r="B4016" t="str">
            <v>CINT</v>
          </cell>
          <cell r="C4016" t="str">
            <v/>
          </cell>
          <cell r="D4016" t="str">
            <v>SEAT FOAM ATC</v>
          </cell>
          <cell r="E4016">
            <v>44797</v>
          </cell>
          <cell r="F4016" t="str">
            <v>ROF</v>
          </cell>
          <cell r="G4016" t="str">
            <v>CI_BUSA</v>
          </cell>
          <cell r="H4016" t="str">
            <v>PC</v>
          </cell>
          <cell r="I4016" t="str">
            <v>CPR</v>
          </cell>
          <cell r="J4016" t="str">
            <v/>
          </cell>
          <cell r="K4016" t="str">
            <v>PD</v>
          </cell>
          <cell r="L4016" t="str">
            <v>3015</v>
          </cell>
          <cell r="M4016" t="str">
            <v>V</v>
          </cell>
          <cell r="N4016">
            <v>97000</v>
          </cell>
        </row>
        <row r="4017">
          <cell r="A4017" t="str">
            <v>RM-ATC-ICT-SC-0001</v>
          </cell>
          <cell r="B4017" t="str">
            <v>CINT</v>
          </cell>
          <cell r="C4017" t="str">
            <v/>
          </cell>
          <cell r="D4017" t="str">
            <v>BRACKET BACK L ATC</v>
          </cell>
          <cell r="E4017">
            <v>44797</v>
          </cell>
          <cell r="F4017" t="str">
            <v>ROF</v>
          </cell>
          <cell r="G4017" t="str">
            <v>CI_ICT</v>
          </cell>
          <cell r="H4017" t="str">
            <v>PC</v>
          </cell>
          <cell r="I4017" t="str">
            <v>CPR</v>
          </cell>
          <cell r="J4017" t="str">
            <v/>
          </cell>
          <cell r="K4017" t="str">
            <v>PD</v>
          </cell>
          <cell r="L4017" t="str">
            <v>3015</v>
          </cell>
          <cell r="M4017" t="str">
            <v>V</v>
          </cell>
          <cell r="N4017">
            <v>21577</v>
          </cell>
        </row>
        <row r="4018">
          <cell r="A4018" t="str">
            <v>RM-ATC-ICT-SC-0002</v>
          </cell>
          <cell r="B4018" t="str">
            <v>CINT</v>
          </cell>
          <cell r="C4018" t="str">
            <v/>
          </cell>
          <cell r="D4018" t="str">
            <v>BRACKET BACK R ATC</v>
          </cell>
          <cell r="E4018">
            <v>44797</v>
          </cell>
          <cell r="F4018" t="str">
            <v>ROF</v>
          </cell>
          <cell r="G4018" t="str">
            <v>CI_ICT</v>
          </cell>
          <cell r="H4018" t="str">
            <v>PC</v>
          </cell>
          <cell r="I4018" t="str">
            <v>CPR</v>
          </cell>
          <cell r="J4018" t="str">
            <v/>
          </cell>
          <cell r="K4018" t="str">
            <v>PD</v>
          </cell>
          <cell r="L4018" t="str">
            <v>3015</v>
          </cell>
          <cell r="M4018" t="str">
            <v>V</v>
          </cell>
          <cell r="N4018">
            <v>30633</v>
          </cell>
        </row>
        <row r="4019">
          <cell r="A4019" t="str">
            <v>RM-ATC-ICT-SC-0003</v>
          </cell>
          <cell r="B4019" t="str">
            <v>CINT</v>
          </cell>
          <cell r="C4019" t="str">
            <v/>
          </cell>
          <cell r="D4019" t="str">
            <v>BRACKET LEG ATC</v>
          </cell>
          <cell r="E4019">
            <v>45293</v>
          </cell>
          <cell r="F4019" t="str">
            <v>ROF</v>
          </cell>
          <cell r="G4019" t="str">
            <v>CI_ICT</v>
          </cell>
          <cell r="H4019" t="str">
            <v>PC</v>
          </cell>
          <cell r="I4019" t="str">
            <v>CPR</v>
          </cell>
          <cell r="J4019" t="str">
            <v/>
          </cell>
          <cell r="K4019" t="str">
            <v>PD</v>
          </cell>
          <cell r="L4019" t="str">
            <v>3015</v>
          </cell>
          <cell r="M4019" t="str">
            <v>V</v>
          </cell>
          <cell r="N4019">
            <v>3685</v>
          </cell>
        </row>
        <row r="4020">
          <cell r="A4020" t="str">
            <v>RM-ATC-ICT-SC-0004</v>
          </cell>
          <cell r="B4020" t="str">
            <v>CINT</v>
          </cell>
          <cell r="C4020" t="str">
            <v/>
          </cell>
          <cell r="D4020" t="str">
            <v>BRACKET SEAT ATC</v>
          </cell>
          <cell r="E4020">
            <v>44797</v>
          </cell>
          <cell r="F4020" t="str">
            <v>ROF</v>
          </cell>
          <cell r="G4020" t="str">
            <v>CI_ICT</v>
          </cell>
          <cell r="H4020" t="str">
            <v>PC</v>
          </cell>
          <cell r="I4020" t="str">
            <v>CPR</v>
          </cell>
          <cell r="J4020" t="str">
            <v/>
          </cell>
          <cell r="K4020" t="str">
            <v>PD</v>
          </cell>
          <cell r="L4020" t="str">
            <v>3015</v>
          </cell>
          <cell r="M4020" t="str">
            <v>V</v>
          </cell>
          <cell r="N4020">
            <v>3933</v>
          </cell>
        </row>
        <row r="4021">
          <cell r="A4021" t="str">
            <v>RM-ATC-ICT-SC-0005</v>
          </cell>
          <cell r="B4021" t="str">
            <v>CINT</v>
          </cell>
          <cell r="C4021" t="str">
            <v/>
          </cell>
          <cell r="D4021" t="str">
            <v>HOLDER SEAT ATC</v>
          </cell>
          <cell r="E4021">
            <v>45203</v>
          </cell>
          <cell r="F4021" t="str">
            <v>ROF</v>
          </cell>
          <cell r="G4021" t="str">
            <v>CI_ICT</v>
          </cell>
          <cell r="H4021" t="str">
            <v>PC</v>
          </cell>
          <cell r="I4021" t="str">
            <v>CPR</v>
          </cell>
          <cell r="J4021" t="str">
            <v/>
          </cell>
          <cell r="K4021" t="str">
            <v>PD</v>
          </cell>
          <cell r="L4021" t="str">
            <v>3015</v>
          </cell>
          <cell r="M4021" t="str">
            <v>V</v>
          </cell>
          <cell r="N4021">
            <v>4422</v>
          </cell>
        </row>
        <row r="4022">
          <cell r="A4022" t="str">
            <v>RM-ATC-ICT-SC-0006</v>
          </cell>
          <cell r="B4022" t="str">
            <v>CINT</v>
          </cell>
          <cell r="C4022" t="str">
            <v/>
          </cell>
          <cell r="D4022" t="str">
            <v>HOLDER UNDER SEAT COVER ATC</v>
          </cell>
          <cell r="E4022">
            <v>44797</v>
          </cell>
          <cell r="F4022" t="str">
            <v>ROF</v>
          </cell>
          <cell r="G4022" t="str">
            <v>CI_ICT</v>
          </cell>
          <cell r="H4022" t="str">
            <v>PC</v>
          </cell>
          <cell r="I4022" t="str">
            <v>CPR</v>
          </cell>
          <cell r="J4022" t="str">
            <v/>
          </cell>
          <cell r="K4022" t="str">
            <v>PD</v>
          </cell>
          <cell r="L4022" t="str">
            <v>3015</v>
          </cell>
          <cell r="M4022" t="str">
            <v>V</v>
          </cell>
          <cell r="N4022">
            <v>806</v>
          </cell>
        </row>
        <row r="4023">
          <cell r="A4023" t="str">
            <v>RM-ATC-ICT-SC-0007</v>
          </cell>
          <cell r="B4023" t="str">
            <v>CINT</v>
          </cell>
          <cell r="C4023" t="str">
            <v/>
          </cell>
          <cell r="D4023" t="str">
            <v>HOLDER UNDER SEAT COVER FRONT ATC</v>
          </cell>
          <cell r="E4023">
            <v>44797</v>
          </cell>
          <cell r="F4023" t="str">
            <v>ROF</v>
          </cell>
          <cell r="G4023" t="str">
            <v>CI_ICT</v>
          </cell>
          <cell r="H4023" t="str">
            <v>PC</v>
          </cell>
          <cell r="I4023" t="str">
            <v>CPR</v>
          </cell>
          <cell r="J4023" t="str">
            <v/>
          </cell>
          <cell r="K4023" t="str">
            <v>PD</v>
          </cell>
          <cell r="L4023" t="str">
            <v>3015</v>
          </cell>
          <cell r="M4023" t="str">
            <v>V</v>
          </cell>
          <cell r="N4023">
            <v>1873</v>
          </cell>
        </row>
        <row r="4024">
          <cell r="A4024" t="str">
            <v>RM-ATC-ICT-SC-0008</v>
          </cell>
          <cell r="B4024" t="str">
            <v>CINT</v>
          </cell>
          <cell r="C4024" t="str">
            <v/>
          </cell>
          <cell r="D4024" t="str">
            <v>LEG PIPE ATC</v>
          </cell>
          <cell r="E4024">
            <v>44797</v>
          </cell>
          <cell r="F4024" t="str">
            <v>ROF</v>
          </cell>
          <cell r="G4024" t="str">
            <v>CI_ICT</v>
          </cell>
          <cell r="H4024" t="str">
            <v>PC</v>
          </cell>
          <cell r="I4024" t="str">
            <v>CPR</v>
          </cell>
          <cell r="J4024" t="str">
            <v/>
          </cell>
          <cell r="K4024" t="str">
            <v>PD</v>
          </cell>
          <cell r="L4024" t="str">
            <v>3015</v>
          </cell>
          <cell r="M4024" t="str">
            <v>V</v>
          </cell>
          <cell r="N4024">
            <v>20666</v>
          </cell>
        </row>
        <row r="4025">
          <cell r="A4025" t="str">
            <v>RM-ATC-ICT-SC-0009</v>
          </cell>
          <cell r="B4025" t="str">
            <v>CINT</v>
          </cell>
          <cell r="C4025" t="str">
            <v/>
          </cell>
          <cell r="D4025" t="str">
            <v>ROTARI PIPE ATC</v>
          </cell>
          <cell r="E4025">
            <v>44797</v>
          </cell>
          <cell r="F4025" t="str">
            <v>ROF</v>
          </cell>
          <cell r="G4025" t="str">
            <v>CI_ICT</v>
          </cell>
          <cell r="H4025" t="str">
            <v>PC</v>
          </cell>
          <cell r="I4025" t="str">
            <v>CPR</v>
          </cell>
          <cell r="J4025" t="str">
            <v/>
          </cell>
          <cell r="K4025" t="str">
            <v>PD</v>
          </cell>
          <cell r="L4025" t="str">
            <v>3015</v>
          </cell>
          <cell r="M4025" t="str">
            <v>V</v>
          </cell>
          <cell r="N4025">
            <v>2500</v>
          </cell>
        </row>
        <row r="4026">
          <cell r="A4026" t="str">
            <v>RM-ATC-ICT-SC-0010</v>
          </cell>
          <cell r="B4026" t="str">
            <v>CINT</v>
          </cell>
          <cell r="C4026" t="str">
            <v/>
          </cell>
          <cell r="D4026" t="str">
            <v>HOLDER BRACKET SEAT ATC</v>
          </cell>
          <cell r="E4026">
            <v>45203</v>
          </cell>
          <cell r="F4026" t="str">
            <v>ROF</v>
          </cell>
          <cell r="G4026" t="str">
            <v>CI_ICT</v>
          </cell>
          <cell r="H4026" t="str">
            <v>PC</v>
          </cell>
          <cell r="I4026" t="str">
            <v>CPR</v>
          </cell>
          <cell r="J4026" t="str">
            <v/>
          </cell>
          <cell r="K4026" t="str">
            <v>PD</v>
          </cell>
          <cell r="L4026" t="str">
            <v>3015</v>
          </cell>
          <cell r="M4026" t="str">
            <v>V</v>
          </cell>
          <cell r="N4026">
            <v>1514</v>
          </cell>
        </row>
        <row r="4027">
          <cell r="A4027" t="str">
            <v>RM-ATC-ICT-SC-0011</v>
          </cell>
          <cell r="B4027" t="str">
            <v>CINT</v>
          </cell>
          <cell r="C4027" t="str">
            <v/>
          </cell>
          <cell r="D4027" t="str">
            <v>SEAT PLATE BELAKANG ATC</v>
          </cell>
          <cell r="E4027">
            <v>44797</v>
          </cell>
          <cell r="F4027" t="str">
            <v>ROF</v>
          </cell>
          <cell r="G4027" t="str">
            <v>CI_ICT</v>
          </cell>
          <cell r="H4027" t="str">
            <v>PC</v>
          </cell>
          <cell r="I4027" t="str">
            <v>CPR</v>
          </cell>
          <cell r="J4027" t="str">
            <v/>
          </cell>
          <cell r="K4027" t="str">
            <v>PD</v>
          </cell>
          <cell r="L4027" t="str">
            <v>3015</v>
          </cell>
          <cell r="M4027" t="str">
            <v>V</v>
          </cell>
          <cell r="N4027">
            <v>9601</v>
          </cell>
        </row>
        <row r="4028">
          <cell r="A4028" t="str">
            <v>RM-ATC-ICT-SC-0012</v>
          </cell>
          <cell r="B4028" t="str">
            <v>CINT</v>
          </cell>
          <cell r="C4028" t="str">
            <v/>
          </cell>
          <cell r="D4028" t="str">
            <v>SEAT PLATE DEPAN ATC</v>
          </cell>
          <cell r="E4028">
            <v>44797</v>
          </cell>
          <cell r="F4028" t="str">
            <v>ROF</v>
          </cell>
          <cell r="G4028" t="str">
            <v>CI_ICT</v>
          </cell>
          <cell r="H4028" t="str">
            <v>PC</v>
          </cell>
          <cell r="I4028" t="str">
            <v>CPR</v>
          </cell>
          <cell r="J4028" t="str">
            <v/>
          </cell>
          <cell r="K4028" t="str">
            <v>PD</v>
          </cell>
          <cell r="L4028" t="str">
            <v>3015</v>
          </cell>
          <cell r="M4028" t="str">
            <v>V</v>
          </cell>
          <cell r="N4028">
            <v>9091</v>
          </cell>
        </row>
        <row r="4029">
          <cell r="A4029" t="str">
            <v>RM-ATC-ICT-SC-0013</v>
          </cell>
          <cell r="B4029" t="str">
            <v>CINT</v>
          </cell>
          <cell r="C4029" t="str">
            <v/>
          </cell>
          <cell r="D4029" t="str">
            <v>SEAT PLATE L ATC</v>
          </cell>
          <cell r="E4029">
            <v>45293</v>
          </cell>
          <cell r="F4029" t="str">
            <v>ROF</v>
          </cell>
          <cell r="G4029" t="str">
            <v>CI_ICT</v>
          </cell>
          <cell r="H4029" t="str">
            <v>PC</v>
          </cell>
          <cell r="I4029" t="str">
            <v>CPR</v>
          </cell>
          <cell r="J4029" t="str">
            <v/>
          </cell>
          <cell r="K4029" t="str">
            <v>PD</v>
          </cell>
          <cell r="L4029" t="str">
            <v>3015</v>
          </cell>
          <cell r="M4029" t="str">
            <v>V</v>
          </cell>
          <cell r="N4029">
            <v>9617</v>
          </cell>
        </row>
        <row r="4030">
          <cell r="A4030" t="str">
            <v>RM-ATC-ICT-SC-0014</v>
          </cell>
          <cell r="B4030" t="str">
            <v>CINT</v>
          </cell>
          <cell r="C4030" t="str">
            <v/>
          </cell>
          <cell r="D4030" t="str">
            <v>SEAT PLATE R ATC</v>
          </cell>
          <cell r="E4030">
            <v>45293</v>
          </cell>
          <cell r="F4030" t="str">
            <v>ROF</v>
          </cell>
          <cell r="G4030" t="str">
            <v>CI_ICT</v>
          </cell>
          <cell r="H4030" t="str">
            <v>PC</v>
          </cell>
          <cell r="I4030" t="str">
            <v>CPR</v>
          </cell>
          <cell r="J4030" t="str">
            <v/>
          </cell>
          <cell r="K4030" t="str">
            <v>PD</v>
          </cell>
          <cell r="L4030" t="str">
            <v>3015</v>
          </cell>
          <cell r="M4030" t="str">
            <v>V</v>
          </cell>
          <cell r="N4030">
            <v>9720</v>
          </cell>
        </row>
        <row r="4031">
          <cell r="A4031" t="str">
            <v>RM-ATC-ICT-SC-0015</v>
          </cell>
          <cell r="B4031" t="str">
            <v>CINT</v>
          </cell>
          <cell r="C4031" t="str">
            <v/>
          </cell>
          <cell r="D4031" t="str">
            <v>BRACKET SEAT ATC L</v>
          </cell>
          <cell r="E4031">
            <v>45203</v>
          </cell>
          <cell r="F4031" t="str">
            <v>ROF</v>
          </cell>
          <cell r="G4031" t="str">
            <v>CI_ICT</v>
          </cell>
          <cell r="H4031" t="str">
            <v>PC</v>
          </cell>
          <cell r="I4031" t="str">
            <v>CPR</v>
          </cell>
          <cell r="J4031" t="str">
            <v/>
          </cell>
          <cell r="K4031" t="str">
            <v>PD</v>
          </cell>
          <cell r="L4031" t="str">
            <v>3015</v>
          </cell>
          <cell r="M4031" t="str">
            <v>V</v>
          </cell>
          <cell r="N4031">
            <v>10</v>
          </cell>
        </row>
        <row r="4032">
          <cell r="A4032" t="str">
            <v>RM-ATC-INL-SC-0015</v>
          </cell>
          <cell r="B4032" t="str">
            <v>CINT</v>
          </cell>
          <cell r="C4032" t="str">
            <v/>
          </cell>
          <cell r="D4032" t="str">
            <v>JAHITAN COVER ARM ATC O7</v>
          </cell>
          <cell r="E4032">
            <v>44797</v>
          </cell>
          <cell r="F4032" t="str">
            <v>ROF</v>
          </cell>
          <cell r="G4032" t="str">
            <v>CI_INL</v>
          </cell>
          <cell r="H4032" t="str">
            <v>PC</v>
          </cell>
          <cell r="I4032" t="str">
            <v>CPR</v>
          </cell>
          <cell r="J4032" t="str">
            <v/>
          </cell>
          <cell r="K4032" t="str">
            <v>PD</v>
          </cell>
          <cell r="L4032" t="str">
            <v>3015</v>
          </cell>
          <cell r="M4032" t="str">
            <v>V</v>
          </cell>
          <cell r="N4032">
            <v>15465</v>
          </cell>
        </row>
        <row r="4033">
          <cell r="A4033" t="str">
            <v>RM-ATC-INL-SC-0016</v>
          </cell>
          <cell r="B4033" t="str">
            <v>CINT</v>
          </cell>
          <cell r="C4033" t="str">
            <v/>
          </cell>
          <cell r="D4033" t="str">
            <v>JAHITAN COVER ARM ATC RED O3</v>
          </cell>
          <cell r="E4033">
            <v>44797</v>
          </cell>
          <cell r="F4033" t="str">
            <v>ROF</v>
          </cell>
          <cell r="G4033" t="str">
            <v>CI_INL</v>
          </cell>
          <cell r="H4033" t="str">
            <v>PC</v>
          </cell>
          <cell r="I4033" t="str">
            <v>CPR</v>
          </cell>
          <cell r="J4033" t="str">
            <v/>
          </cell>
          <cell r="K4033" t="str">
            <v>PD</v>
          </cell>
          <cell r="L4033" t="str">
            <v>3015</v>
          </cell>
          <cell r="M4033" t="str">
            <v>V</v>
          </cell>
          <cell r="N4033">
            <v>15465</v>
          </cell>
        </row>
        <row r="4034">
          <cell r="A4034" t="str">
            <v>RM-ATC-INL-SC-0017</v>
          </cell>
          <cell r="B4034" t="str">
            <v>CINT</v>
          </cell>
          <cell r="C4034" t="str">
            <v/>
          </cell>
          <cell r="D4034" t="str">
            <v>JAHITAN SEAT COVER ATC A4</v>
          </cell>
          <cell r="E4034">
            <v>44797</v>
          </cell>
          <cell r="F4034" t="str">
            <v>ROF</v>
          </cell>
          <cell r="G4034" t="str">
            <v>CI_INL</v>
          </cell>
          <cell r="H4034" t="str">
            <v>PC</v>
          </cell>
          <cell r="I4034" t="str">
            <v>CPR</v>
          </cell>
          <cell r="J4034" t="str">
            <v/>
          </cell>
          <cell r="K4034" t="str">
            <v>PD</v>
          </cell>
          <cell r="L4034" t="str">
            <v>3015</v>
          </cell>
          <cell r="M4034" t="str">
            <v>V</v>
          </cell>
          <cell r="N4034">
            <v>35319</v>
          </cell>
        </row>
        <row r="4035">
          <cell r="A4035" t="str">
            <v>RM-ATC-INL-SC-0018</v>
          </cell>
          <cell r="B4035" t="str">
            <v>CINT</v>
          </cell>
          <cell r="C4035" t="str">
            <v/>
          </cell>
          <cell r="D4035" t="str">
            <v>JAHITAN SEAT COVER ATC D1</v>
          </cell>
          <cell r="E4035">
            <v>44797</v>
          </cell>
          <cell r="F4035" t="str">
            <v>ROF</v>
          </cell>
          <cell r="G4035" t="str">
            <v>CI_INL</v>
          </cell>
          <cell r="H4035" t="str">
            <v>PC</v>
          </cell>
          <cell r="I4035" t="str">
            <v>CPR</v>
          </cell>
          <cell r="J4035" t="str">
            <v/>
          </cell>
          <cell r="K4035" t="str">
            <v>PD</v>
          </cell>
          <cell r="L4035" t="str">
            <v>3015</v>
          </cell>
          <cell r="M4035" t="str">
            <v>V</v>
          </cell>
          <cell r="N4035">
            <v>29279</v>
          </cell>
        </row>
        <row r="4036">
          <cell r="A4036" t="str">
            <v>RM-ATC-INL-SC-0019</v>
          </cell>
          <cell r="B4036" t="str">
            <v>CINT</v>
          </cell>
          <cell r="C4036" t="str">
            <v/>
          </cell>
          <cell r="D4036" t="str">
            <v>JAHITAN SEAT COVER ATC D7</v>
          </cell>
          <cell r="E4036">
            <v>44797</v>
          </cell>
          <cell r="F4036" t="str">
            <v>ROF</v>
          </cell>
          <cell r="G4036" t="str">
            <v>CI_INL</v>
          </cell>
          <cell r="H4036" t="str">
            <v>PC</v>
          </cell>
          <cell r="I4036" t="str">
            <v>CPR</v>
          </cell>
          <cell r="J4036" t="str">
            <v/>
          </cell>
          <cell r="K4036" t="str">
            <v>PD</v>
          </cell>
          <cell r="L4036" t="str">
            <v>3015</v>
          </cell>
          <cell r="M4036" t="str">
            <v>V</v>
          </cell>
          <cell r="N4036">
            <v>35318</v>
          </cell>
        </row>
        <row r="4037">
          <cell r="A4037" t="str">
            <v>RM-ATC-INL-SC-0020</v>
          </cell>
          <cell r="B4037" t="str">
            <v>CINT</v>
          </cell>
          <cell r="C4037" t="str">
            <v/>
          </cell>
          <cell r="D4037" t="str">
            <v>JAHITAN SEAT COVER ATC DAPHNIE SILVER BL</v>
          </cell>
          <cell r="E4037">
            <v>44797</v>
          </cell>
          <cell r="F4037" t="str">
            <v>ROF</v>
          </cell>
          <cell r="G4037" t="str">
            <v>CI_INL</v>
          </cell>
          <cell r="H4037" t="str">
            <v>PC</v>
          </cell>
          <cell r="I4037" t="str">
            <v>CPR</v>
          </cell>
          <cell r="J4037" t="str">
            <v/>
          </cell>
          <cell r="K4037" t="str">
            <v>PD</v>
          </cell>
          <cell r="L4037" t="str">
            <v>3015</v>
          </cell>
          <cell r="M4037" t="str">
            <v>V</v>
          </cell>
          <cell r="N4037">
            <v>35319</v>
          </cell>
        </row>
        <row r="4038">
          <cell r="A4038" t="str">
            <v>RM-ATC-INL-SC-0021</v>
          </cell>
          <cell r="B4038" t="str">
            <v>CINT</v>
          </cell>
          <cell r="C4038" t="str">
            <v/>
          </cell>
          <cell r="D4038" t="str">
            <v>JAHITAN SEAT COVER ATC MERAH D3</v>
          </cell>
          <cell r="E4038">
            <v>44797</v>
          </cell>
          <cell r="F4038" t="str">
            <v>ROF</v>
          </cell>
          <cell r="G4038" t="str">
            <v>CI_INL</v>
          </cell>
          <cell r="H4038" t="str">
            <v>PC</v>
          </cell>
          <cell r="I4038" t="str">
            <v>CPR</v>
          </cell>
          <cell r="J4038" t="str">
            <v/>
          </cell>
          <cell r="K4038" t="str">
            <v>PD</v>
          </cell>
          <cell r="L4038" t="str">
            <v>3015</v>
          </cell>
          <cell r="M4038" t="str">
            <v>V</v>
          </cell>
          <cell r="N4038">
            <v>33132</v>
          </cell>
        </row>
        <row r="4039">
          <cell r="A4039" t="str">
            <v>RM-ATC-INL-SC-0022</v>
          </cell>
          <cell r="B4039" t="str">
            <v>CINT</v>
          </cell>
          <cell r="C4039" t="str">
            <v/>
          </cell>
          <cell r="D4039" t="str">
            <v>JAHITAN SEAT COVER ATC N4</v>
          </cell>
          <cell r="E4039">
            <v>44797</v>
          </cell>
          <cell r="F4039" t="str">
            <v>ROF</v>
          </cell>
          <cell r="G4039" t="str">
            <v>CI_INL</v>
          </cell>
          <cell r="H4039" t="str">
            <v>PC</v>
          </cell>
          <cell r="I4039" t="str">
            <v>CPR</v>
          </cell>
          <cell r="J4039" t="str">
            <v/>
          </cell>
          <cell r="K4039" t="str">
            <v>PD</v>
          </cell>
          <cell r="L4039" t="str">
            <v>3015</v>
          </cell>
          <cell r="M4039" t="str">
            <v>V</v>
          </cell>
          <cell r="N4039">
            <v>35319</v>
          </cell>
        </row>
        <row r="4040">
          <cell r="A4040" t="str">
            <v>RM-ATC-INL-SC-0023</v>
          </cell>
          <cell r="B4040" t="str">
            <v>CINT</v>
          </cell>
          <cell r="C4040" t="str">
            <v/>
          </cell>
          <cell r="D4040" t="str">
            <v>JAHITAN SEAT COVER ATC N5</v>
          </cell>
          <cell r="E4040">
            <v>44797</v>
          </cell>
          <cell r="F4040" t="str">
            <v>ROF</v>
          </cell>
          <cell r="G4040" t="str">
            <v>CI_INL</v>
          </cell>
          <cell r="H4040" t="str">
            <v>PC</v>
          </cell>
          <cell r="I4040" t="str">
            <v>CPR</v>
          </cell>
          <cell r="J4040" t="str">
            <v/>
          </cell>
          <cell r="K4040" t="str">
            <v>PD</v>
          </cell>
          <cell r="L4040" t="str">
            <v>3015</v>
          </cell>
          <cell r="M4040" t="str">
            <v>V</v>
          </cell>
          <cell r="N4040">
            <v>35319</v>
          </cell>
        </row>
        <row r="4041">
          <cell r="A4041" t="str">
            <v>RM-ATC-INL-SC-0024</v>
          </cell>
          <cell r="B4041" t="str">
            <v>CINT</v>
          </cell>
          <cell r="C4041" t="str">
            <v/>
          </cell>
          <cell r="D4041" t="str">
            <v>JAHITAN SEAT COVER ATC O5</v>
          </cell>
          <cell r="E4041">
            <v>44797</v>
          </cell>
          <cell r="F4041" t="str">
            <v>ROF</v>
          </cell>
          <cell r="G4041" t="str">
            <v>CI_INL</v>
          </cell>
          <cell r="H4041" t="str">
            <v>PC</v>
          </cell>
          <cell r="I4041" t="str">
            <v>CPR</v>
          </cell>
          <cell r="J4041" t="str">
            <v/>
          </cell>
          <cell r="K4041" t="str">
            <v>PD</v>
          </cell>
          <cell r="L4041" t="str">
            <v>3015</v>
          </cell>
          <cell r="M4041" t="str">
            <v>V</v>
          </cell>
          <cell r="N4041">
            <v>35319</v>
          </cell>
        </row>
        <row r="4042">
          <cell r="A4042" t="str">
            <v>RM-ATC-INL-SC-0025</v>
          </cell>
          <cell r="B4042" t="str">
            <v>CINT</v>
          </cell>
          <cell r="C4042" t="str">
            <v/>
          </cell>
          <cell r="D4042" t="str">
            <v>JAHITAN SEAT COVER ATC ORANGE L12</v>
          </cell>
          <cell r="E4042">
            <v>44797</v>
          </cell>
          <cell r="F4042" t="str">
            <v>ROF</v>
          </cell>
          <cell r="G4042" t="str">
            <v>CI_INL</v>
          </cell>
          <cell r="H4042" t="str">
            <v>PC</v>
          </cell>
          <cell r="I4042" t="str">
            <v>CPR</v>
          </cell>
          <cell r="J4042" t="str">
            <v/>
          </cell>
          <cell r="K4042" t="str">
            <v>PD</v>
          </cell>
          <cell r="L4042" t="str">
            <v>3015</v>
          </cell>
          <cell r="M4042" t="str">
            <v>V</v>
          </cell>
          <cell r="N4042">
            <v>35190</v>
          </cell>
        </row>
        <row r="4043">
          <cell r="A4043" t="str">
            <v>RM-ATC-INL-SC-0026</v>
          </cell>
          <cell r="B4043" t="str">
            <v>CINT</v>
          </cell>
          <cell r="C4043" t="str">
            <v/>
          </cell>
          <cell r="D4043" t="str">
            <v>JAHITAN SEAT COVER ATC RED N3</v>
          </cell>
          <cell r="E4043">
            <v>44797</v>
          </cell>
          <cell r="F4043" t="str">
            <v>ROF</v>
          </cell>
          <cell r="G4043" t="str">
            <v>CI_INL</v>
          </cell>
          <cell r="H4043" t="str">
            <v>PC</v>
          </cell>
          <cell r="I4043" t="str">
            <v>CPR</v>
          </cell>
          <cell r="J4043" t="str">
            <v/>
          </cell>
          <cell r="K4043" t="str">
            <v>PD</v>
          </cell>
          <cell r="L4043" t="str">
            <v>3015</v>
          </cell>
          <cell r="M4043" t="str">
            <v>V</v>
          </cell>
          <cell r="N4043">
            <v>17238</v>
          </cell>
        </row>
        <row r="4044">
          <cell r="A4044" t="str">
            <v>RM-ATC-INL-SC-0027</v>
          </cell>
          <cell r="B4044" t="str">
            <v>CINT</v>
          </cell>
          <cell r="C4044" t="str">
            <v/>
          </cell>
          <cell r="D4044" t="str">
            <v>JAHITAN SEAT COVER ATC W6</v>
          </cell>
          <cell r="E4044">
            <v>44797</v>
          </cell>
          <cell r="F4044" t="str">
            <v>ROF</v>
          </cell>
          <cell r="G4044" t="str">
            <v>CI_INL</v>
          </cell>
          <cell r="H4044" t="str">
            <v>PC</v>
          </cell>
          <cell r="I4044" t="str">
            <v>CPR</v>
          </cell>
          <cell r="J4044" t="str">
            <v/>
          </cell>
          <cell r="K4044" t="str">
            <v>PD</v>
          </cell>
          <cell r="L4044" t="str">
            <v>3015</v>
          </cell>
          <cell r="M4044" t="str">
            <v>V</v>
          </cell>
          <cell r="N4044">
            <v>2600</v>
          </cell>
        </row>
        <row r="4045">
          <cell r="A4045" t="str">
            <v>RM-ATC-INL-SC-0028</v>
          </cell>
          <cell r="B4045" t="str">
            <v>CINT</v>
          </cell>
          <cell r="C4045" t="str">
            <v/>
          </cell>
          <cell r="D4045" t="str">
            <v>JAHITAN SEAT COVER ATC D6</v>
          </cell>
          <cell r="E4045">
            <v>44903</v>
          </cell>
          <cell r="F4045" t="str">
            <v>ROF</v>
          </cell>
          <cell r="G4045" t="str">
            <v>CI_INL</v>
          </cell>
          <cell r="H4045" t="str">
            <v>PC</v>
          </cell>
          <cell r="I4045" t="str">
            <v>CPR</v>
          </cell>
          <cell r="J4045" t="str">
            <v/>
          </cell>
          <cell r="K4045" t="str">
            <v>PD</v>
          </cell>
          <cell r="L4045" t="str">
            <v>3015</v>
          </cell>
          <cell r="M4045" t="str">
            <v>V</v>
          </cell>
          <cell r="N4045">
            <v>10282</v>
          </cell>
        </row>
        <row r="4046">
          <cell r="A4046" t="str">
            <v>RM-ATC-OSC-00-0001</v>
          </cell>
          <cell r="B4046" t="str">
            <v>CINT</v>
          </cell>
          <cell r="C4046" t="str">
            <v/>
          </cell>
          <cell r="D4046" t="str">
            <v>COVER ARM ATC RED O3</v>
          </cell>
          <cell r="E4046">
            <v>44797</v>
          </cell>
          <cell r="F4046" t="str">
            <v>ROF</v>
          </cell>
          <cell r="G4046" t="str">
            <v>CI_KAIN</v>
          </cell>
          <cell r="H4046" t="str">
            <v>PC</v>
          </cell>
          <cell r="I4046" t="str">
            <v>CPR</v>
          </cell>
          <cell r="J4046" t="str">
            <v/>
          </cell>
          <cell r="K4046" t="str">
            <v>PD</v>
          </cell>
          <cell r="L4046" t="str">
            <v>3015</v>
          </cell>
          <cell r="M4046" t="str">
            <v>V</v>
          </cell>
          <cell r="N4046">
            <v>15465</v>
          </cell>
        </row>
        <row r="4047">
          <cell r="A4047" t="str">
            <v>RM-ATC-OSC-GI-0001</v>
          </cell>
          <cell r="B4047" t="str">
            <v>CINT</v>
          </cell>
          <cell r="C4047" t="str">
            <v/>
          </cell>
          <cell r="D4047" t="str">
            <v>SEAT COVER ATC O5</v>
          </cell>
          <cell r="E4047">
            <v>44797</v>
          </cell>
          <cell r="F4047" t="str">
            <v>ROF</v>
          </cell>
          <cell r="G4047" t="str">
            <v>CI_KAIN</v>
          </cell>
          <cell r="H4047" t="str">
            <v>PC</v>
          </cell>
          <cell r="I4047" t="str">
            <v>CPR</v>
          </cell>
          <cell r="J4047" t="str">
            <v/>
          </cell>
          <cell r="K4047" t="str">
            <v>PD</v>
          </cell>
          <cell r="L4047" t="str">
            <v>3015</v>
          </cell>
          <cell r="M4047" t="str">
            <v>V</v>
          </cell>
          <cell r="N4047">
            <v>32640</v>
          </cell>
        </row>
        <row r="4048">
          <cell r="A4048" t="str">
            <v>RM-ATC-PIP-00-0001</v>
          </cell>
          <cell r="B4048" t="str">
            <v>CINT</v>
          </cell>
          <cell r="C4048" t="str">
            <v/>
          </cell>
          <cell r="D4048" t="str">
            <v>PIPA 19.1 X 1.5 X 515</v>
          </cell>
          <cell r="E4048">
            <v>44926</v>
          </cell>
          <cell r="F4048" t="str">
            <v>ROF</v>
          </cell>
          <cell r="G4048" t="str">
            <v>CI_PIPA</v>
          </cell>
          <cell r="H4048" t="str">
            <v>PC</v>
          </cell>
          <cell r="I4048" t="str">
            <v>CPR</v>
          </cell>
          <cell r="J4048" t="str">
            <v/>
          </cell>
          <cell r="K4048" t="str">
            <v>PD</v>
          </cell>
          <cell r="L4048" t="str">
            <v>3015</v>
          </cell>
          <cell r="M4048" t="str">
            <v>V</v>
          </cell>
          <cell r="N4048">
            <v>7376</v>
          </cell>
        </row>
        <row r="4049">
          <cell r="A4049" t="str">
            <v>RM-ATC-PIP-00-0002</v>
          </cell>
          <cell r="B4049" t="str">
            <v>CINT</v>
          </cell>
          <cell r="C4049" t="str">
            <v/>
          </cell>
          <cell r="D4049" t="str">
            <v>PIPA 19.1 X 1.6 X 515</v>
          </cell>
          <cell r="E4049">
            <v>44797</v>
          </cell>
          <cell r="F4049" t="str">
            <v>ROF</v>
          </cell>
          <cell r="G4049" t="str">
            <v>CI_PIPA</v>
          </cell>
          <cell r="H4049" t="str">
            <v>PC</v>
          </cell>
          <cell r="I4049" t="str">
            <v>CPR</v>
          </cell>
          <cell r="J4049" t="str">
            <v/>
          </cell>
          <cell r="K4049" t="str">
            <v>PD</v>
          </cell>
          <cell r="L4049" t="str">
            <v>3015</v>
          </cell>
          <cell r="M4049" t="str">
            <v>V</v>
          </cell>
          <cell r="N4049">
            <v>4356</v>
          </cell>
        </row>
        <row r="4050">
          <cell r="A4050" t="str">
            <v>RM-ATC-PIP-00-0003</v>
          </cell>
          <cell r="B4050" t="str">
            <v>CINT</v>
          </cell>
          <cell r="C4050" t="str">
            <v/>
          </cell>
          <cell r="D4050" t="str">
            <v>PIPA 70/30 X 1.4 X 550</v>
          </cell>
          <cell r="E4050">
            <v>44926</v>
          </cell>
          <cell r="F4050" t="str">
            <v>ROF</v>
          </cell>
          <cell r="G4050" t="str">
            <v>CI_PIPA</v>
          </cell>
          <cell r="H4050" t="str">
            <v>PC</v>
          </cell>
          <cell r="I4050" t="str">
            <v>CPR</v>
          </cell>
          <cell r="J4050" t="str">
            <v/>
          </cell>
          <cell r="K4050" t="str">
            <v>PD</v>
          </cell>
          <cell r="L4050" t="str">
            <v>3015</v>
          </cell>
          <cell r="M4050" t="str">
            <v>V</v>
          </cell>
          <cell r="N4050">
            <v>26023</v>
          </cell>
        </row>
        <row r="4051">
          <cell r="A4051" t="str">
            <v>RM-ATC-PIP-00-0004</v>
          </cell>
          <cell r="B4051" t="str">
            <v>CINT</v>
          </cell>
          <cell r="C4051" t="str">
            <v/>
          </cell>
          <cell r="D4051" t="str">
            <v>PIPA 70/30 X 1.6 X 550</v>
          </cell>
          <cell r="E4051">
            <v>44797</v>
          </cell>
          <cell r="F4051" t="str">
            <v>ROF</v>
          </cell>
          <cell r="G4051" t="str">
            <v>CI_PIPA</v>
          </cell>
          <cell r="H4051" t="str">
            <v>PC</v>
          </cell>
          <cell r="I4051" t="str">
            <v>CPR</v>
          </cell>
          <cell r="J4051" t="str">
            <v/>
          </cell>
          <cell r="K4051" t="str">
            <v>PD</v>
          </cell>
          <cell r="L4051" t="str">
            <v>3015</v>
          </cell>
          <cell r="M4051" t="str">
            <v>V</v>
          </cell>
          <cell r="N4051">
            <v>17127</v>
          </cell>
        </row>
        <row r="4052">
          <cell r="A4052" t="str">
            <v>RM-ATC-PLS-00-0005</v>
          </cell>
          <cell r="B4052" t="str">
            <v>CINT</v>
          </cell>
          <cell r="C4052" t="str">
            <v/>
          </cell>
          <cell r="D4052" t="str">
            <v>BUSHING FOR SPRING ATC</v>
          </cell>
          <cell r="E4052">
            <v>44903</v>
          </cell>
          <cell r="F4052" t="str">
            <v>ROF</v>
          </cell>
          <cell r="G4052" t="str">
            <v>CI_PLSTK</v>
          </cell>
          <cell r="H4052" t="str">
            <v>PC</v>
          </cell>
          <cell r="I4052" t="str">
            <v>CPR</v>
          </cell>
          <cell r="J4052" t="str">
            <v/>
          </cell>
          <cell r="K4052" t="str">
            <v>PD</v>
          </cell>
          <cell r="L4052" t="str">
            <v>3015</v>
          </cell>
          <cell r="M4052" t="str">
            <v>V</v>
          </cell>
          <cell r="N4052">
            <v>1144</v>
          </cell>
        </row>
        <row r="4053">
          <cell r="A4053" t="str">
            <v>RM-ATC-PLS-00-0006</v>
          </cell>
          <cell r="B4053" t="str">
            <v>CINT</v>
          </cell>
          <cell r="C4053" t="str">
            <v/>
          </cell>
          <cell r="D4053" t="str">
            <v>BUSHING PLASTIC ATC</v>
          </cell>
          <cell r="E4053">
            <v>44903</v>
          </cell>
          <cell r="F4053" t="str">
            <v>ROF</v>
          </cell>
          <cell r="G4053" t="str">
            <v>CI_PLSTK</v>
          </cell>
          <cell r="H4053" t="str">
            <v>PC</v>
          </cell>
          <cell r="I4053" t="str">
            <v>CPR</v>
          </cell>
          <cell r="J4053" t="str">
            <v/>
          </cell>
          <cell r="K4053" t="str">
            <v>PD</v>
          </cell>
          <cell r="L4053" t="str">
            <v>3015</v>
          </cell>
          <cell r="M4053" t="str">
            <v>V</v>
          </cell>
          <cell r="N4053">
            <v>740</v>
          </cell>
        </row>
        <row r="4054">
          <cell r="A4054" t="str">
            <v>RM-ATC-PLS-00-0007</v>
          </cell>
          <cell r="B4054" t="str">
            <v>CINT</v>
          </cell>
          <cell r="C4054" t="str">
            <v/>
          </cell>
          <cell r="D4054" t="str">
            <v>CAP NUT M12</v>
          </cell>
          <cell r="E4054">
            <v>44903</v>
          </cell>
          <cell r="F4054" t="str">
            <v>ROF</v>
          </cell>
          <cell r="G4054" t="str">
            <v>CI_PLSTK</v>
          </cell>
          <cell r="H4054" t="str">
            <v>PC</v>
          </cell>
          <cell r="I4054" t="str">
            <v>CPR</v>
          </cell>
          <cell r="J4054" t="str">
            <v/>
          </cell>
          <cell r="K4054" t="str">
            <v>PD</v>
          </cell>
          <cell r="L4054" t="str">
            <v>3015</v>
          </cell>
          <cell r="M4054" t="str">
            <v>V</v>
          </cell>
          <cell r="N4054">
            <v>265</v>
          </cell>
        </row>
        <row r="4055">
          <cell r="A4055" t="str">
            <v>RM-ATC-PLS-00-0008</v>
          </cell>
          <cell r="B4055" t="str">
            <v>CINT</v>
          </cell>
          <cell r="C4055" t="str">
            <v/>
          </cell>
          <cell r="D4055" t="str">
            <v>HOLDER BACK PLASTIC ATC</v>
          </cell>
          <cell r="E4055">
            <v>44903</v>
          </cell>
          <cell r="F4055" t="str">
            <v>ROF</v>
          </cell>
          <cell r="G4055" t="str">
            <v>CI_PLSTK</v>
          </cell>
          <cell r="H4055" t="str">
            <v>PC</v>
          </cell>
          <cell r="I4055" t="str">
            <v>CPR</v>
          </cell>
          <cell r="J4055" t="str">
            <v/>
          </cell>
          <cell r="K4055" t="str">
            <v>PD</v>
          </cell>
          <cell r="L4055" t="str">
            <v>3015</v>
          </cell>
          <cell r="M4055" t="str">
            <v>V</v>
          </cell>
          <cell r="N4055">
            <v>633</v>
          </cell>
        </row>
        <row r="4056">
          <cell r="A4056" t="str">
            <v>RM-ATC-PLT-00-0009</v>
          </cell>
          <cell r="B4056" t="str">
            <v>CINT</v>
          </cell>
          <cell r="C4056" t="str">
            <v/>
          </cell>
          <cell r="D4056" t="str">
            <v>PLATE STRIP 6 X 50 X 6000</v>
          </cell>
          <cell r="E4056">
            <v>44797</v>
          </cell>
          <cell r="F4056" t="str">
            <v>ROF</v>
          </cell>
          <cell r="G4056" t="str">
            <v>CI_OTH</v>
          </cell>
          <cell r="H4056" t="str">
            <v>PC</v>
          </cell>
          <cell r="I4056" t="str">
            <v>CPR</v>
          </cell>
          <cell r="J4056" t="str">
            <v/>
          </cell>
          <cell r="K4056" t="str">
            <v>PD</v>
          </cell>
          <cell r="L4056" t="str">
            <v>3015</v>
          </cell>
          <cell r="M4056" t="str">
            <v>V</v>
          </cell>
          <cell r="N4056">
            <v>171622</v>
          </cell>
        </row>
        <row r="4057">
          <cell r="A4057" t="str">
            <v>RM-ATC-RUB-00-0010</v>
          </cell>
          <cell r="B4057" t="str">
            <v>CINT</v>
          </cell>
          <cell r="C4057" t="str">
            <v/>
          </cell>
          <cell r="D4057" t="str">
            <v>RUBBER DUMPER ATC</v>
          </cell>
          <cell r="E4057">
            <v>44903</v>
          </cell>
          <cell r="F4057" t="str">
            <v>ROF</v>
          </cell>
          <cell r="G4057" t="str">
            <v>CI_PLSTK</v>
          </cell>
          <cell r="H4057" t="str">
            <v>PC</v>
          </cell>
          <cell r="I4057" t="str">
            <v>CPR</v>
          </cell>
          <cell r="J4057" t="str">
            <v/>
          </cell>
          <cell r="K4057" t="str">
            <v>PD</v>
          </cell>
          <cell r="L4057" t="str">
            <v>3015</v>
          </cell>
          <cell r="M4057" t="str">
            <v>V</v>
          </cell>
          <cell r="N4057">
            <v>2260</v>
          </cell>
        </row>
        <row r="4058">
          <cell r="A4058" t="str">
            <v>RM-ATC-TRX-00-0011</v>
          </cell>
          <cell r="B4058" t="str">
            <v>CINT</v>
          </cell>
          <cell r="C4058" t="str">
            <v/>
          </cell>
          <cell r="D4058" t="str">
            <v>ARM WOOD ATC</v>
          </cell>
          <cell r="E4058">
            <v>44903</v>
          </cell>
          <cell r="F4058" t="str">
            <v>ROF</v>
          </cell>
          <cell r="G4058" t="str">
            <v>CI_BOARD</v>
          </cell>
          <cell r="H4058" t="str">
            <v>PC</v>
          </cell>
          <cell r="I4058" t="str">
            <v>CPR</v>
          </cell>
          <cell r="J4058" t="str">
            <v/>
          </cell>
          <cell r="K4058" t="str">
            <v>PD</v>
          </cell>
          <cell r="L4058" t="str">
            <v>3015</v>
          </cell>
          <cell r="M4058" t="str">
            <v>V</v>
          </cell>
          <cell r="N4058">
            <v>48941</v>
          </cell>
        </row>
        <row r="4059">
          <cell r="A4059" t="str">
            <v>RM-ATC-TRX-00-0012</v>
          </cell>
          <cell r="B4059" t="str">
            <v>CINT</v>
          </cell>
          <cell r="C4059" t="str">
            <v/>
          </cell>
          <cell r="D4059" t="str">
            <v>ARM WOOD ATC TANPA FINISHING</v>
          </cell>
          <cell r="E4059">
            <v>44797</v>
          </cell>
          <cell r="F4059" t="str">
            <v>ROF</v>
          </cell>
          <cell r="G4059" t="str">
            <v>CI_BOARD</v>
          </cell>
          <cell r="H4059" t="str">
            <v>PC</v>
          </cell>
          <cell r="I4059" t="str">
            <v>CPR</v>
          </cell>
          <cell r="J4059" t="str">
            <v/>
          </cell>
          <cell r="K4059" t="str">
            <v>PD</v>
          </cell>
          <cell r="L4059" t="str">
            <v>3015</v>
          </cell>
          <cell r="M4059" t="str">
            <v>V</v>
          </cell>
          <cell r="N4059">
            <v>55000</v>
          </cell>
        </row>
        <row r="4060">
          <cell r="A4060" t="str">
            <v>RM-ATC-TRX-00-0013</v>
          </cell>
          <cell r="B4060" t="str">
            <v>CINT</v>
          </cell>
          <cell r="C4060" t="str">
            <v/>
          </cell>
          <cell r="D4060" t="str">
            <v>BACK BOARD ATC</v>
          </cell>
          <cell r="E4060">
            <v>44903</v>
          </cell>
          <cell r="F4060" t="str">
            <v>ROF</v>
          </cell>
          <cell r="G4060" t="str">
            <v>CI_BOARD</v>
          </cell>
          <cell r="H4060" t="str">
            <v>PC</v>
          </cell>
          <cell r="I4060" t="str">
            <v>CPR</v>
          </cell>
          <cell r="J4060" t="str">
            <v/>
          </cell>
          <cell r="K4060" t="str">
            <v>PD</v>
          </cell>
          <cell r="L4060" t="str">
            <v>3015</v>
          </cell>
          <cell r="M4060" t="str">
            <v>V</v>
          </cell>
          <cell r="N4060">
            <v>20948</v>
          </cell>
        </row>
        <row r="4061">
          <cell r="A4061" t="str">
            <v>RM-ATC-TRX-00-0014</v>
          </cell>
          <cell r="B4061" t="str">
            <v>CINT</v>
          </cell>
          <cell r="C4061" t="str">
            <v/>
          </cell>
          <cell r="D4061" t="str">
            <v>BACK REST ATC-01</v>
          </cell>
          <cell r="E4061">
            <v>44903</v>
          </cell>
          <cell r="F4061" t="str">
            <v>ROF</v>
          </cell>
          <cell r="G4061" t="str">
            <v>CI_BOARD</v>
          </cell>
          <cell r="H4061" t="str">
            <v>PC</v>
          </cell>
          <cell r="I4061" t="str">
            <v>CPR</v>
          </cell>
          <cell r="J4061" t="str">
            <v/>
          </cell>
          <cell r="K4061" t="str">
            <v>PD</v>
          </cell>
          <cell r="L4061" t="str">
            <v>3015</v>
          </cell>
          <cell r="M4061" t="str">
            <v>V</v>
          </cell>
          <cell r="N4061">
            <v>73500</v>
          </cell>
        </row>
        <row r="4062">
          <cell r="A4062" t="str">
            <v>RM-ATC-TRX-00-0015</v>
          </cell>
          <cell r="B4062" t="str">
            <v>CINT</v>
          </cell>
          <cell r="C4062" t="str">
            <v/>
          </cell>
          <cell r="D4062" t="str">
            <v>BACK REST ATC-01 (TANPA LAMINATE)</v>
          </cell>
          <cell r="E4062">
            <v>44797</v>
          </cell>
          <cell r="F4062" t="str">
            <v>ROF</v>
          </cell>
          <cell r="G4062" t="str">
            <v>CI_BOARD</v>
          </cell>
          <cell r="H4062" t="str">
            <v>PC</v>
          </cell>
          <cell r="I4062" t="str">
            <v>CPR</v>
          </cell>
          <cell r="J4062" t="str">
            <v/>
          </cell>
          <cell r="K4062" t="str">
            <v>PD</v>
          </cell>
          <cell r="L4062" t="str">
            <v>3015</v>
          </cell>
          <cell r="M4062" t="str">
            <v>V</v>
          </cell>
          <cell r="N4062">
            <v>56000</v>
          </cell>
        </row>
        <row r="4063">
          <cell r="A4063" t="str">
            <v>RM-ATC-TRX-00-0016</v>
          </cell>
          <cell r="B4063" t="str">
            <v>CINT</v>
          </cell>
          <cell r="C4063" t="str">
            <v/>
          </cell>
          <cell r="D4063" t="str">
            <v>BASE NAILING 1 UK. 6 X 20 X 445</v>
          </cell>
          <cell r="E4063">
            <v>44797</v>
          </cell>
          <cell r="F4063" t="str">
            <v>ROF</v>
          </cell>
          <cell r="G4063" t="str">
            <v>CI_BOARD</v>
          </cell>
          <cell r="H4063" t="str">
            <v>PC</v>
          </cell>
          <cell r="I4063" t="str">
            <v>CPR</v>
          </cell>
          <cell r="J4063" t="str">
            <v/>
          </cell>
          <cell r="K4063" t="str">
            <v>PD</v>
          </cell>
          <cell r="L4063" t="str">
            <v>3015</v>
          </cell>
          <cell r="M4063" t="str">
            <v>V</v>
          </cell>
          <cell r="N4063">
            <v>800</v>
          </cell>
        </row>
        <row r="4064">
          <cell r="A4064" t="str">
            <v>RM-ATC-TRX-00-0017</v>
          </cell>
          <cell r="B4064" t="str">
            <v>CINT</v>
          </cell>
          <cell r="C4064" t="str">
            <v/>
          </cell>
          <cell r="D4064" t="str">
            <v>BASE NAILING 2 UK. 6 X 20 X 330</v>
          </cell>
          <cell r="E4064">
            <v>44797</v>
          </cell>
          <cell r="F4064" t="str">
            <v>ROF</v>
          </cell>
          <cell r="G4064" t="str">
            <v>CI_BOARD</v>
          </cell>
          <cell r="H4064" t="str">
            <v>PC</v>
          </cell>
          <cell r="I4064" t="str">
            <v>CPR</v>
          </cell>
          <cell r="J4064" t="str">
            <v/>
          </cell>
          <cell r="K4064" t="str">
            <v>PD</v>
          </cell>
          <cell r="L4064" t="str">
            <v>3015</v>
          </cell>
          <cell r="M4064" t="str">
            <v>V</v>
          </cell>
          <cell r="N4064">
            <v>800</v>
          </cell>
        </row>
        <row r="4065">
          <cell r="A4065" t="str">
            <v>RM-ATC-TRX-00-0018</v>
          </cell>
          <cell r="B4065" t="str">
            <v>CINT</v>
          </cell>
          <cell r="C4065" t="str">
            <v/>
          </cell>
          <cell r="D4065" t="str">
            <v>SEAT BOARD ATC</v>
          </cell>
          <cell r="E4065">
            <v>44797</v>
          </cell>
          <cell r="F4065" t="str">
            <v>ROF</v>
          </cell>
          <cell r="G4065" t="str">
            <v>CI_BOARD</v>
          </cell>
          <cell r="H4065" t="str">
            <v>PC</v>
          </cell>
          <cell r="I4065" t="str">
            <v>CPR</v>
          </cell>
          <cell r="J4065" t="str">
            <v/>
          </cell>
          <cell r="K4065" t="str">
            <v>PD</v>
          </cell>
          <cell r="L4065" t="str">
            <v>3015</v>
          </cell>
          <cell r="M4065" t="str">
            <v>V</v>
          </cell>
          <cell r="N4065">
            <v>11100</v>
          </cell>
        </row>
        <row r="4066">
          <cell r="A4066" t="str">
            <v>RM-ATC-TRX-00-0019</v>
          </cell>
          <cell r="B4066" t="str">
            <v>CINT</v>
          </cell>
          <cell r="C4066" t="str">
            <v/>
          </cell>
          <cell r="D4066" t="str">
            <v>UNDER SEAT COVER ATC-01</v>
          </cell>
          <cell r="E4066">
            <v>44797</v>
          </cell>
          <cell r="F4066" t="str">
            <v>ROF</v>
          </cell>
          <cell r="G4066" t="str">
            <v>CI_BOARD</v>
          </cell>
          <cell r="H4066" t="str">
            <v>PC</v>
          </cell>
          <cell r="I4066" t="str">
            <v>CPR</v>
          </cell>
          <cell r="J4066" t="str">
            <v/>
          </cell>
          <cell r="K4066" t="str">
            <v>PD</v>
          </cell>
          <cell r="L4066" t="str">
            <v>3015</v>
          </cell>
          <cell r="M4066" t="str">
            <v>V</v>
          </cell>
          <cell r="N4066">
            <v>39500</v>
          </cell>
        </row>
        <row r="4067">
          <cell r="A4067" t="str">
            <v>RM-AYU-ACC-00-0001</v>
          </cell>
          <cell r="B4067" t="str">
            <v>CINT</v>
          </cell>
          <cell r="C4067" t="str">
            <v/>
          </cell>
          <cell r="D4067" t="str">
            <v>ACCESSORIES AYUMI DESK NO.4</v>
          </cell>
          <cell r="E4067">
            <v>0</v>
          </cell>
          <cell r="F4067" t="str">
            <v>ROF</v>
          </cell>
          <cell r="G4067" t="str">
            <v>CI_OTH</v>
          </cell>
          <cell r="H4067" t="str">
            <v>PC</v>
          </cell>
          <cell r="I4067" t="str">
            <v>CPR</v>
          </cell>
          <cell r="J4067" t="str">
            <v/>
          </cell>
          <cell r="K4067" t="str">
            <v>PD</v>
          </cell>
          <cell r="L4067" t="str">
            <v>3015</v>
          </cell>
          <cell r="M4067" t="str">
            <v>V</v>
          </cell>
          <cell r="N4067">
            <v>0</v>
          </cell>
        </row>
        <row r="4068">
          <cell r="A4068" t="str">
            <v>RM-AYU-ACC-00-0002</v>
          </cell>
          <cell r="B4068" t="str">
            <v>CINT</v>
          </cell>
          <cell r="C4068" t="str">
            <v/>
          </cell>
          <cell r="D4068" t="str">
            <v>ACCESSORIES AYUMI DESK NO.5</v>
          </cell>
          <cell r="E4068">
            <v>0</v>
          </cell>
          <cell r="F4068" t="str">
            <v>ROF</v>
          </cell>
          <cell r="G4068" t="str">
            <v>CI_OTH</v>
          </cell>
          <cell r="H4068" t="str">
            <v>PC</v>
          </cell>
          <cell r="I4068" t="str">
            <v>CPR</v>
          </cell>
          <cell r="J4068" t="str">
            <v/>
          </cell>
          <cell r="K4068" t="str">
            <v>PD</v>
          </cell>
          <cell r="L4068" t="str">
            <v>3015</v>
          </cell>
          <cell r="M4068" t="str">
            <v>V</v>
          </cell>
          <cell r="N4068">
            <v>0</v>
          </cell>
        </row>
        <row r="4069">
          <cell r="A4069" t="str">
            <v>RM-AYU-ACC-00-0003</v>
          </cell>
          <cell r="B4069" t="str">
            <v>CINT</v>
          </cell>
          <cell r="C4069" t="str">
            <v/>
          </cell>
          <cell r="D4069" t="str">
            <v>ACCESSORIES AYUMI DESK NO.6</v>
          </cell>
          <cell r="E4069">
            <v>44966</v>
          </cell>
          <cell r="F4069" t="str">
            <v>ROF</v>
          </cell>
          <cell r="G4069" t="str">
            <v>CI_OTH</v>
          </cell>
          <cell r="H4069" t="str">
            <v>PC</v>
          </cell>
          <cell r="I4069" t="str">
            <v>CPR</v>
          </cell>
          <cell r="J4069" t="str">
            <v/>
          </cell>
          <cell r="K4069" t="str">
            <v>PD</v>
          </cell>
          <cell r="L4069" t="str">
            <v>3015</v>
          </cell>
          <cell r="M4069" t="str">
            <v>V</v>
          </cell>
          <cell r="N4069">
            <v>0</v>
          </cell>
        </row>
        <row r="4070">
          <cell r="A4070" t="str">
            <v>RM-AYU-ACC-00-0004</v>
          </cell>
          <cell r="B4070" t="str">
            <v>CINT</v>
          </cell>
          <cell r="C4070" t="str">
            <v/>
          </cell>
          <cell r="D4070" t="str">
            <v>ACCESSORIES AYUMI CHAIR NO.4</v>
          </cell>
          <cell r="E4070">
            <v>0</v>
          </cell>
          <cell r="F4070" t="str">
            <v>ROF</v>
          </cell>
          <cell r="G4070" t="str">
            <v>CI_OTH</v>
          </cell>
          <cell r="H4070" t="str">
            <v>PC</v>
          </cell>
          <cell r="I4070" t="str">
            <v>CPR</v>
          </cell>
          <cell r="J4070" t="str">
            <v/>
          </cell>
          <cell r="K4070" t="str">
            <v>PD</v>
          </cell>
          <cell r="L4070" t="str">
            <v>3015</v>
          </cell>
          <cell r="M4070" t="str">
            <v>V</v>
          </cell>
          <cell r="N4070">
            <v>0</v>
          </cell>
        </row>
        <row r="4071">
          <cell r="A4071" t="str">
            <v>RM-AYU-ACC-00-0005</v>
          </cell>
          <cell r="B4071" t="str">
            <v>CINT</v>
          </cell>
          <cell r="C4071" t="str">
            <v/>
          </cell>
          <cell r="D4071" t="str">
            <v>ACCESSORIES AYUMI CHAIR NO.5</v>
          </cell>
          <cell r="E4071">
            <v>0</v>
          </cell>
          <cell r="F4071" t="str">
            <v>ROF</v>
          </cell>
          <cell r="G4071" t="str">
            <v>CI_OTH</v>
          </cell>
          <cell r="H4071" t="str">
            <v>PC</v>
          </cell>
          <cell r="I4071" t="str">
            <v>CPR</v>
          </cell>
          <cell r="J4071" t="str">
            <v/>
          </cell>
          <cell r="K4071" t="str">
            <v>PD</v>
          </cell>
          <cell r="L4071" t="str">
            <v>3015</v>
          </cell>
          <cell r="M4071" t="str">
            <v>V</v>
          </cell>
          <cell r="N4071">
            <v>0</v>
          </cell>
        </row>
        <row r="4072">
          <cell r="A4072" t="str">
            <v>RM-AYU-ACC-00-0006</v>
          </cell>
          <cell r="B4072" t="str">
            <v>CINT</v>
          </cell>
          <cell r="C4072" t="str">
            <v/>
          </cell>
          <cell r="D4072" t="str">
            <v>ACCESSORIES AYUMI CHAIR NO.6</v>
          </cell>
          <cell r="E4072">
            <v>44966</v>
          </cell>
          <cell r="F4072" t="str">
            <v>ROF</v>
          </cell>
          <cell r="G4072" t="str">
            <v>CI_OTH</v>
          </cell>
          <cell r="H4072" t="str">
            <v>PC</v>
          </cell>
          <cell r="I4072" t="str">
            <v>CPR</v>
          </cell>
          <cell r="J4072" t="str">
            <v/>
          </cell>
          <cell r="K4072" t="str">
            <v>PD</v>
          </cell>
          <cell r="L4072" t="str">
            <v>3015</v>
          </cell>
          <cell r="M4072" t="str">
            <v>V</v>
          </cell>
          <cell r="N4072">
            <v>0</v>
          </cell>
        </row>
        <row r="4073">
          <cell r="A4073" t="str">
            <v>RM-AYU-BES-00-0020</v>
          </cell>
          <cell r="B4073" t="str">
            <v>CINT</v>
          </cell>
          <cell r="C4073" t="str">
            <v/>
          </cell>
          <cell r="D4073" t="str">
            <v>DRAWER ASTAL AYUMI</v>
          </cell>
          <cell r="E4073">
            <v>44797</v>
          </cell>
          <cell r="F4073" t="str">
            <v>ROF</v>
          </cell>
          <cell r="G4073" t="str">
            <v>CI_BESI</v>
          </cell>
          <cell r="H4073" t="str">
            <v>PC</v>
          </cell>
          <cell r="I4073" t="str">
            <v>CPR</v>
          </cell>
          <cell r="J4073" t="str">
            <v/>
          </cell>
          <cell r="K4073" t="str">
            <v>PD</v>
          </cell>
          <cell r="L4073" t="str">
            <v>3015</v>
          </cell>
          <cell r="M4073" t="str">
            <v>V</v>
          </cell>
          <cell r="N4073">
            <v>32518</v>
          </cell>
        </row>
        <row r="4074">
          <cell r="A4074" t="str">
            <v>RM-AYU-DUS-00-0021</v>
          </cell>
          <cell r="B4074" t="str">
            <v>CINT</v>
          </cell>
          <cell r="C4074" t="str">
            <v/>
          </cell>
          <cell r="D4074" t="str">
            <v>PACK CASE AYUMI D-2</v>
          </cell>
          <cell r="E4074">
            <v>44797</v>
          </cell>
          <cell r="F4074" t="str">
            <v>ROF</v>
          </cell>
          <cell r="G4074" t="str">
            <v>CI_DUS</v>
          </cell>
          <cell r="H4074" t="str">
            <v>PC</v>
          </cell>
          <cell r="I4074" t="str">
            <v>CPR</v>
          </cell>
          <cell r="J4074" t="str">
            <v/>
          </cell>
          <cell r="K4074" t="str">
            <v>PD</v>
          </cell>
          <cell r="L4074" t="str">
            <v>3015</v>
          </cell>
          <cell r="M4074" t="str">
            <v>V</v>
          </cell>
          <cell r="N4074">
            <v>15800</v>
          </cell>
        </row>
        <row r="4075">
          <cell r="A4075" t="str">
            <v>RM-AYU-DUS-00-0022</v>
          </cell>
          <cell r="B4075" t="str">
            <v>CINT</v>
          </cell>
          <cell r="C4075" t="str">
            <v/>
          </cell>
          <cell r="D4075" t="str">
            <v>PACK CASE AYUMI D-3</v>
          </cell>
          <cell r="E4075">
            <v>44797</v>
          </cell>
          <cell r="F4075" t="str">
            <v>ROF</v>
          </cell>
          <cell r="G4075" t="str">
            <v>CI_DUS</v>
          </cell>
          <cell r="H4075" t="str">
            <v>PC</v>
          </cell>
          <cell r="I4075" t="str">
            <v>CPR</v>
          </cell>
          <cell r="J4075" t="str">
            <v/>
          </cell>
          <cell r="K4075" t="str">
            <v>PD</v>
          </cell>
          <cell r="L4075" t="str">
            <v>3015</v>
          </cell>
          <cell r="M4075" t="str">
            <v>V</v>
          </cell>
          <cell r="N4075">
            <v>16000</v>
          </cell>
        </row>
        <row r="4076">
          <cell r="A4076" t="str">
            <v>RM-AYU-DUS-00-0023</v>
          </cell>
          <cell r="B4076" t="str">
            <v>CINT</v>
          </cell>
          <cell r="C4076" t="str">
            <v/>
          </cell>
          <cell r="D4076" t="str">
            <v>PACK CASE AYUMI HD C-4</v>
          </cell>
          <cell r="E4076">
            <v>44797</v>
          </cell>
          <cell r="F4076" t="str">
            <v>ROF</v>
          </cell>
          <cell r="G4076" t="str">
            <v>CI_DUS</v>
          </cell>
          <cell r="H4076" t="str">
            <v>PC</v>
          </cell>
          <cell r="I4076" t="str">
            <v>CPR</v>
          </cell>
          <cell r="J4076" t="str">
            <v/>
          </cell>
          <cell r="K4076" t="str">
            <v>PD</v>
          </cell>
          <cell r="L4076" t="str">
            <v>3015</v>
          </cell>
          <cell r="M4076" t="str">
            <v>V</v>
          </cell>
          <cell r="N4076">
            <v>31266</v>
          </cell>
        </row>
        <row r="4077">
          <cell r="A4077" t="str">
            <v>RM-AYU-DUS-00-0024</v>
          </cell>
          <cell r="B4077" t="str">
            <v>CINT</v>
          </cell>
          <cell r="C4077" t="str">
            <v/>
          </cell>
          <cell r="D4077" t="str">
            <v>PACK CASE AYUMI HD C-5</v>
          </cell>
          <cell r="E4077">
            <v>44797</v>
          </cell>
          <cell r="F4077" t="str">
            <v>ROF</v>
          </cell>
          <cell r="G4077" t="str">
            <v>CI_DUS</v>
          </cell>
          <cell r="H4077" t="str">
            <v>PC</v>
          </cell>
          <cell r="I4077" t="str">
            <v>CPR</v>
          </cell>
          <cell r="J4077" t="str">
            <v/>
          </cell>
          <cell r="K4077" t="str">
            <v>PD</v>
          </cell>
          <cell r="L4077" t="str">
            <v>3015</v>
          </cell>
          <cell r="M4077" t="str">
            <v>V</v>
          </cell>
          <cell r="N4077">
            <v>22635</v>
          </cell>
        </row>
        <row r="4078">
          <cell r="A4078" t="str">
            <v>RM-AYU-DUS-00-0025</v>
          </cell>
          <cell r="B4078" t="str">
            <v>CINT</v>
          </cell>
          <cell r="C4078" t="str">
            <v/>
          </cell>
          <cell r="D4078" t="str">
            <v>PACK CASE AYUMI HD C-6</v>
          </cell>
          <cell r="E4078">
            <v>44797</v>
          </cell>
          <cell r="F4078" t="str">
            <v>ROF</v>
          </cell>
          <cell r="G4078" t="str">
            <v>CI_DUS</v>
          </cell>
          <cell r="H4078" t="str">
            <v>PC</v>
          </cell>
          <cell r="I4078" t="str">
            <v>CPR</v>
          </cell>
          <cell r="J4078" t="str">
            <v/>
          </cell>
          <cell r="K4078" t="str">
            <v>PD</v>
          </cell>
          <cell r="L4078" t="str">
            <v>3015</v>
          </cell>
          <cell r="M4078" t="str">
            <v>V</v>
          </cell>
          <cell r="N4078">
            <v>26774</v>
          </cell>
        </row>
        <row r="4079">
          <cell r="A4079" t="str">
            <v>RM-AYU-DUS-00-0026</v>
          </cell>
          <cell r="B4079" t="str">
            <v>CINT</v>
          </cell>
          <cell r="C4079" t="str">
            <v/>
          </cell>
          <cell r="D4079" t="str">
            <v>PACK CASE AYUMI C-2</v>
          </cell>
          <cell r="E4079">
            <v>44802</v>
          </cell>
          <cell r="F4079" t="str">
            <v>ROF</v>
          </cell>
          <cell r="G4079" t="str">
            <v>CI_DUS</v>
          </cell>
          <cell r="H4079" t="str">
            <v>PC</v>
          </cell>
          <cell r="I4079" t="str">
            <v>CPR</v>
          </cell>
          <cell r="J4079" t="str">
            <v/>
          </cell>
          <cell r="K4079" t="str">
            <v>PD</v>
          </cell>
          <cell r="L4079" t="str">
            <v>3015</v>
          </cell>
          <cell r="M4079" t="str">
            <v>V</v>
          </cell>
          <cell r="N4079">
            <v>14000</v>
          </cell>
        </row>
        <row r="4080">
          <cell r="A4080" t="str">
            <v>RM-AYU-DUS-00-0027</v>
          </cell>
          <cell r="B4080" t="str">
            <v>CINT</v>
          </cell>
          <cell r="C4080" t="str">
            <v/>
          </cell>
          <cell r="D4080" t="str">
            <v>PACK CASE AYUMI C-3</v>
          </cell>
          <cell r="E4080">
            <v>44797</v>
          </cell>
          <cell r="F4080" t="str">
            <v>ROF</v>
          </cell>
          <cell r="G4080" t="str">
            <v>CI_DUS</v>
          </cell>
          <cell r="H4080" t="str">
            <v>PC</v>
          </cell>
          <cell r="I4080" t="str">
            <v>CPR</v>
          </cell>
          <cell r="J4080" t="str">
            <v/>
          </cell>
          <cell r="K4080" t="str">
            <v>PD</v>
          </cell>
          <cell r="L4080" t="str">
            <v>3015</v>
          </cell>
          <cell r="M4080" t="str">
            <v>V</v>
          </cell>
          <cell r="N4080">
            <v>14500</v>
          </cell>
        </row>
        <row r="4081">
          <cell r="A4081" t="str">
            <v>RM-AYU-DUS-00-0028</v>
          </cell>
          <cell r="B4081" t="str">
            <v>CINT</v>
          </cell>
          <cell r="C4081" t="str">
            <v/>
          </cell>
          <cell r="D4081" t="str">
            <v>PACK CASE AYUMI C-4</v>
          </cell>
          <cell r="E4081">
            <v>44797</v>
          </cell>
          <cell r="F4081" t="str">
            <v>ROF</v>
          </cell>
          <cell r="G4081" t="str">
            <v>CI_DUS</v>
          </cell>
          <cell r="H4081" t="str">
            <v>PC</v>
          </cell>
          <cell r="I4081" t="str">
            <v>CPR</v>
          </cell>
          <cell r="J4081" t="str">
            <v/>
          </cell>
          <cell r="K4081" t="str">
            <v>PD</v>
          </cell>
          <cell r="L4081" t="str">
            <v>3015</v>
          </cell>
          <cell r="M4081" t="str">
            <v>V</v>
          </cell>
          <cell r="N4081">
            <v>17700</v>
          </cell>
        </row>
        <row r="4082">
          <cell r="A4082" t="str">
            <v>RM-AYU-DUS-00-0029</v>
          </cell>
          <cell r="B4082" t="str">
            <v>CINT</v>
          </cell>
          <cell r="C4082" t="str">
            <v/>
          </cell>
          <cell r="D4082" t="str">
            <v>PACK CASE AYUMI C-5</v>
          </cell>
          <cell r="E4082">
            <v>44797</v>
          </cell>
          <cell r="F4082" t="str">
            <v>ROF</v>
          </cell>
          <cell r="G4082" t="str">
            <v>CI_DUS</v>
          </cell>
          <cell r="H4082" t="str">
            <v>PC</v>
          </cell>
          <cell r="I4082" t="str">
            <v>CPR</v>
          </cell>
          <cell r="J4082" t="str">
            <v/>
          </cell>
          <cell r="K4082" t="str">
            <v>PD</v>
          </cell>
          <cell r="L4082" t="str">
            <v>3015</v>
          </cell>
          <cell r="M4082" t="str">
            <v>V</v>
          </cell>
          <cell r="N4082">
            <v>21260</v>
          </cell>
        </row>
        <row r="4083">
          <cell r="A4083" t="str">
            <v>RM-AYU-DUS-00-0030</v>
          </cell>
          <cell r="B4083" t="str">
            <v>CINT</v>
          </cell>
          <cell r="C4083" t="str">
            <v/>
          </cell>
          <cell r="D4083" t="str">
            <v>PACK CASE AYUMI C-6</v>
          </cell>
          <cell r="E4083">
            <v>44966</v>
          </cell>
          <cell r="F4083" t="str">
            <v>ROF</v>
          </cell>
          <cell r="G4083" t="str">
            <v>CI_DUS</v>
          </cell>
          <cell r="H4083" t="str">
            <v>PC</v>
          </cell>
          <cell r="I4083" t="str">
            <v>CPR</v>
          </cell>
          <cell r="J4083" t="str">
            <v/>
          </cell>
          <cell r="K4083" t="str">
            <v>PD</v>
          </cell>
          <cell r="L4083" t="str">
            <v>3015</v>
          </cell>
          <cell r="M4083" t="str">
            <v>V</v>
          </cell>
          <cell r="N4083">
            <v>23349</v>
          </cell>
        </row>
        <row r="4084">
          <cell r="A4084" t="str">
            <v>RM-AYU-DUS-00-0031</v>
          </cell>
          <cell r="B4084" t="str">
            <v>CINT</v>
          </cell>
          <cell r="C4084" t="str">
            <v/>
          </cell>
          <cell r="D4084" t="str">
            <v>PACK CASE AYUMI D-4</v>
          </cell>
          <cell r="E4084">
            <v>44834</v>
          </cell>
          <cell r="F4084" t="str">
            <v>ROF</v>
          </cell>
          <cell r="G4084" t="str">
            <v>CI_DUS</v>
          </cell>
          <cell r="H4084" t="str">
            <v>PC</v>
          </cell>
          <cell r="I4084" t="str">
            <v>CPR</v>
          </cell>
          <cell r="J4084" t="str">
            <v/>
          </cell>
          <cell r="K4084" t="str">
            <v>PD</v>
          </cell>
          <cell r="L4084" t="str">
            <v>3015</v>
          </cell>
          <cell r="M4084" t="str">
            <v>V</v>
          </cell>
          <cell r="N4084">
            <v>18600</v>
          </cell>
        </row>
        <row r="4085">
          <cell r="A4085" t="str">
            <v>RM-AYU-DUS-00-0032</v>
          </cell>
          <cell r="B4085" t="str">
            <v>CINT</v>
          </cell>
          <cell r="C4085" t="str">
            <v/>
          </cell>
          <cell r="D4085" t="str">
            <v>PACK CASE AYUMI D-5</v>
          </cell>
          <cell r="E4085">
            <v>44797</v>
          </cell>
          <cell r="F4085" t="str">
            <v>ROF</v>
          </cell>
          <cell r="G4085" t="str">
            <v>CI_DUS</v>
          </cell>
          <cell r="H4085" t="str">
            <v>PC</v>
          </cell>
          <cell r="I4085" t="str">
            <v>CPR</v>
          </cell>
          <cell r="J4085" t="str">
            <v/>
          </cell>
          <cell r="K4085" t="str">
            <v>PD</v>
          </cell>
          <cell r="L4085" t="str">
            <v>3015</v>
          </cell>
          <cell r="M4085" t="str">
            <v>V</v>
          </cell>
          <cell r="N4085">
            <v>26407</v>
          </cell>
        </row>
        <row r="4086">
          <cell r="A4086" t="str">
            <v>RM-AYU-DUS-00-0033</v>
          </cell>
          <cell r="B4086" t="str">
            <v>CINT</v>
          </cell>
          <cell r="C4086" t="str">
            <v/>
          </cell>
          <cell r="D4086" t="str">
            <v>PACK CASE AYUMI D-6</v>
          </cell>
          <cell r="E4086">
            <v>45169</v>
          </cell>
          <cell r="F4086" t="str">
            <v>ROF</v>
          </cell>
          <cell r="G4086" t="str">
            <v>CI_DUS</v>
          </cell>
          <cell r="H4086" t="str">
            <v>PC</v>
          </cell>
          <cell r="I4086" t="str">
            <v>CPR</v>
          </cell>
          <cell r="J4086" t="str">
            <v/>
          </cell>
          <cell r="K4086" t="str">
            <v>PD</v>
          </cell>
          <cell r="L4086" t="str">
            <v>3015</v>
          </cell>
          <cell r="M4086" t="str">
            <v>V</v>
          </cell>
          <cell r="N4086">
            <v>28350</v>
          </cell>
        </row>
        <row r="4087">
          <cell r="A4087" t="str">
            <v>RM-AYU-DUS-00-0034</v>
          </cell>
          <cell r="B4087" t="str">
            <v>CINT</v>
          </cell>
          <cell r="C4087" t="str">
            <v/>
          </cell>
          <cell r="D4087" t="str">
            <v>PACK CASE FOR TABLE TOP AYUMI</v>
          </cell>
          <cell r="E4087">
            <v>44778</v>
          </cell>
          <cell r="F4087" t="str">
            <v>ROF</v>
          </cell>
          <cell r="G4087" t="str">
            <v>CI_DUS</v>
          </cell>
          <cell r="H4087" t="str">
            <v>PC</v>
          </cell>
          <cell r="I4087" t="str">
            <v>CPR</v>
          </cell>
          <cell r="J4087" t="str">
            <v/>
          </cell>
          <cell r="K4087" t="str">
            <v>PD</v>
          </cell>
          <cell r="L4087" t="str">
            <v>3015</v>
          </cell>
          <cell r="M4087" t="str">
            <v>V</v>
          </cell>
          <cell r="N4087">
            <v>11114</v>
          </cell>
        </row>
        <row r="4088">
          <cell r="A4088" t="str">
            <v>RM-AYU-EDG-00-0001</v>
          </cell>
          <cell r="B4088" t="str">
            <v>CINT</v>
          </cell>
          <cell r="C4088" t="str">
            <v/>
          </cell>
          <cell r="D4088" t="str">
            <v>EDGE TAPE BE 14  0.5 MM X 22 MM</v>
          </cell>
          <cell r="E4088">
            <v>0</v>
          </cell>
          <cell r="F4088" t="str">
            <v>ROF</v>
          </cell>
          <cell r="G4088" t="str">
            <v>CI_HPL</v>
          </cell>
          <cell r="H4088" t="str">
            <v>M</v>
          </cell>
          <cell r="I4088" t="str">
            <v>CPR</v>
          </cell>
          <cell r="J4088" t="str">
            <v/>
          </cell>
          <cell r="K4088" t="str">
            <v>PD</v>
          </cell>
          <cell r="L4088" t="str">
            <v>3015</v>
          </cell>
          <cell r="M4088" t="str">
            <v>V</v>
          </cell>
          <cell r="N4088">
            <v>1750</v>
          </cell>
        </row>
        <row r="4089">
          <cell r="A4089" t="str">
            <v>RM-AYU-ICT-SC-0001</v>
          </cell>
          <cell r="B4089" t="str">
            <v>CINT</v>
          </cell>
          <cell r="C4089" t="str">
            <v/>
          </cell>
          <cell r="D4089" t="str">
            <v>SEAT JOINT PIPE AYUMI</v>
          </cell>
          <cell r="E4089">
            <v>44797</v>
          </cell>
          <cell r="F4089" t="str">
            <v>ROF</v>
          </cell>
          <cell r="G4089" t="str">
            <v>CI_ICT</v>
          </cell>
          <cell r="H4089" t="str">
            <v>PC</v>
          </cell>
          <cell r="I4089" t="str">
            <v>CPR</v>
          </cell>
          <cell r="J4089" t="str">
            <v/>
          </cell>
          <cell r="K4089" t="str">
            <v>PD</v>
          </cell>
          <cell r="L4089" t="str">
            <v>3015</v>
          </cell>
          <cell r="M4089" t="str">
            <v>V</v>
          </cell>
          <cell r="N4089">
            <v>5868</v>
          </cell>
        </row>
        <row r="4090">
          <cell r="A4090" t="str">
            <v>RM-AYU-IWL-SC-0001</v>
          </cell>
          <cell r="B4090" t="str">
            <v>CINT</v>
          </cell>
          <cell r="C4090" t="str">
            <v/>
          </cell>
          <cell r="D4090" t="str">
            <v>MDF T.4X1220X2440+LAMNET 1 MUKA PVC BE14</v>
          </cell>
          <cell r="E4090">
            <v>44774</v>
          </cell>
          <cell r="F4090" t="str">
            <v>ROF</v>
          </cell>
          <cell r="G4090" t="str">
            <v>CI_IWL</v>
          </cell>
          <cell r="H4090" t="str">
            <v>PC</v>
          </cell>
          <cell r="I4090" t="str">
            <v>CPR</v>
          </cell>
          <cell r="J4090" t="str">
            <v/>
          </cell>
          <cell r="K4090" t="str">
            <v>PD</v>
          </cell>
          <cell r="L4090" t="str">
            <v>3015</v>
          </cell>
          <cell r="M4090" t="str">
            <v>V</v>
          </cell>
          <cell r="N4090">
            <v>107746</v>
          </cell>
        </row>
        <row r="4091">
          <cell r="A4091" t="str">
            <v>RM-AYU-IWL-SC-0002</v>
          </cell>
          <cell r="B4091" t="str">
            <v>CINT</v>
          </cell>
          <cell r="C4091" t="str">
            <v/>
          </cell>
          <cell r="D4091" t="str">
            <v>EDGE TAPE BE 14  0.5 MM X 22 MM</v>
          </cell>
          <cell r="E4091">
            <v>44783</v>
          </cell>
          <cell r="F4091" t="str">
            <v>ROF</v>
          </cell>
          <cell r="G4091" t="str">
            <v>CI_IWL</v>
          </cell>
          <cell r="H4091" t="str">
            <v>M</v>
          </cell>
          <cell r="I4091" t="str">
            <v>CPR</v>
          </cell>
          <cell r="J4091" t="str">
            <v/>
          </cell>
          <cell r="K4091" t="str">
            <v>PD</v>
          </cell>
          <cell r="L4091" t="str">
            <v>3015</v>
          </cell>
          <cell r="M4091" t="str">
            <v>V</v>
          </cell>
          <cell r="N4091">
            <v>3951</v>
          </cell>
        </row>
        <row r="4092">
          <cell r="A4092" t="str">
            <v>RM-AYU-IWL-SC-0003</v>
          </cell>
          <cell r="B4092" t="str">
            <v>CINT</v>
          </cell>
          <cell r="C4092" t="str">
            <v/>
          </cell>
          <cell r="D4092" t="str">
            <v>PB T.15 X1220X2440 + L 2 MUKA PVC BE14</v>
          </cell>
          <cell r="E4092">
            <v>44774</v>
          </cell>
          <cell r="F4092" t="str">
            <v>ROF</v>
          </cell>
          <cell r="G4092" t="str">
            <v>CI_IWL</v>
          </cell>
          <cell r="H4092" t="str">
            <v>PC</v>
          </cell>
          <cell r="I4092" t="str">
            <v>CPR</v>
          </cell>
          <cell r="J4092" t="str">
            <v/>
          </cell>
          <cell r="K4092" t="str">
            <v>PD</v>
          </cell>
          <cell r="L4092" t="str">
            <v>3015</v>
          </cell>
          <cell r="M4092" t="str">
            <v>V</v>
          </cell>
          <cell r="N4092">
            <v>253142</v>
          </cell>
        </row>
        <row r="4093">
          <cell r="A4093" t="str">
            <v>RM-AYU-IWL-SC-0004</v>
          </cell>
          <cell r="B4093" t="str">
            <v>CINT</v>
          </cell>
          <cell r="C4093" t="str">
            <v/>
          </cell>
          <cell r="D4093" t="str">
            <v>MDF.T 2.7 MM+ L 1 MK PVC MAPLE BE14</v>
          </cell>
          <cell r="E4093">
            <v>44774</v>
          </cell>
          <cell r="F4093" t="str">
            <v>ROF</v>
          </cell>
          <cell r="G4093" t="str">
            <v>CI_IWL</v>
          </cell>
          <cell r="H4093" t="str">
            <v>PC</v>
          </cell>
          <cell r="I4093" t="str">
            <v>CPR</v>
          </cell>
          <cell r="J4093" t="str">
            <v/>
          </cell>
          <cell r="K4093" t="str">
            <v>PD</v>
          </cell>
          <cell r="L4093" t="str">
            <v>3015</v>
          </cell>
          <cell r="M4093" t="str">
            <v>V</v>
          </cell>
          <cell r="N4093">
            <v>61364</v>
          </cell>
        </row>
        <row r="4094">
          <cell r="A4094" t="str">
            <v>RM-AYU-PIP-00-0001</v>
          </cell>
          <cell r="B4094" t="str">
            <v>CINT</v>
          </cell>
          <cell r="C4094" t="str">
            <v/>
          </cell>
          <cell r="D4094" t="str">
            <v>PIPA 15.9 X 1.2 X 339</v>
          </cell>
          <cell r="E4094">
            <v>44926</v>
          </cell>
          <cell r="F4094" t="str">
            <v>ROF</v>
          </cell>
          <cell r="G4094" t="str">
            <v>CI_PIPA</v>
          </cell>
          <cell r="H4094" t="str">
            <v>PC</v>
          </cell>
          <cell r="I4094" t="str">
            <v>CPR</v>
          </cell>
          <cell r="J4094" t="str">
            <v/>
          </cell>
          <cell r="K4094" t="str">
            <v>PD</v>
          </cell>
          <cell r="L4094" t="str">
            <v>3015</v>
          </cell>
          <cell r="M4094" t="str">
            <v>V</v>
          </cell>
          <cell r="N4094">
            <v>3244</v>
          </cell>
        </row>
        <row r="4095">
          <cell r="A4095" t="str">
            <v>RM-AYU-PIP-00-0002</v>
          </cell>
          <cell r="B4095" t="str">
            <v>CINT</v>
          </cell>
          <cell r="C4095" t="str">
            <v/>
          </cell>
          <cell r="D4095" t="str">
            <v>PIPA 15.9 X 1.2 X 353</v>
          </cell>
          <cell r="E4095">
            <v>44926</v>
          </cell>
          <cell r="F4095" t="str">
            <v>ROF</v>
          </cell>
          <cell r="G4095" t="str">
            <v>CI_PIPA</v>
          </cell>
          <cell r="H4095" t="str">
            <v>PC</v>
          </cell>
          <cell r="I4095" t="str">
            <v>CPR</v>
          </cell>
          <cell r="J4095" t="str">
            <v/>
          </cell>
          <cell r="K4095" t="str">
            <v>PD</v>
          </cell>
          <cell r="L4095" t="str">
            <v>3015</v>
          </cell>
          <cell r="M4095" t="str">
            <v>V</v>
          </cell>
          <cell r="N4095">
            <v>3378</v>
          </cell>
        </row>
        <row r="4096">
          <cell r="A4096" t="str">
            <v>RM-AYU-PIP-00-0003</v>
          </cell>
          <cell r="B4096" t="str">
            <v>CINT</v>
          </cell>
          <cell r="C4096" t="str">
            <v/>
          </cell>
          <cell r="D4096" t="str">
            <v>PIPA 15.9 X 1.2 X 367</v>
          </cell>
          <cell r="E4096">
            <v>44926</v>
          </cell>
          <cell r="F4096" t="str">
            <v>ROF</v>
          </cell>
          <cell r="G4096" t="str">
            <v>CI_PIPA</v>
          </cell>
          <cell r="H4096" t="str">
            <v>PC</v>
          </cell>
          <cell r="I4096" t="str">
            <v>CPR</v>
          </cell>
          <cell r="J4096" t="str">
            <v/>
          </cell>
          <cell r="K4096" t="str">
            <v>PD</v>
          </cell>
          <cell r="L4096" t="str">
            <v>3015</v>
          </cell>
          <cell r="M4096" t="str">
            <v>V</v>
          </cell>
          <cell r="N4096">
            <v>3512</v>
          </cell>
        </row>
        <row r="4097">
          <cell r="A4097" t="str">
            <v>RM-AYU-PIP-00-0004</v>
          </cell>
          <cell r="B4097" t="str">
            <v>CINT</v>
          </cell>
          <cell r="C4097" t="str">
            <v/>
          </cell>
          <cell r="D4097" t="str">
            <v>PIPA 15.9 X 1.2 X 412</v>
          </cell>
          <cell r="E4097">
            <v>44926</v>
          </cell>
          <cell r="F4097" t="str">
            <v>ROF</v>
          </cell>
          <cell r="G4097" t="str">
            <v>CI_PIPA</v>
          </cell>
          <cell r="H4097" t="str">
            <v>PC</v>
          </cell>
          <cell r="I4097" t="str">
            <v>CPR</v>
          </cell>
          <cell r="J4097" t="str">
            <v/>
          </cell>
          <cell r="K4097" t="str">
            <v>PD</v>
          </cell>
          <cell r="L4097" t="str">
            <v>3015</v>
          </cell>
          <cell r="M4097" t="str">
            <v>V</v>
          </cell>
          <cell r="N4097">
            <v>3943</v>
          </cell>
        </row>
        <row r="4098">
          <cell r="A4098" t="str">
            <v>RM-AYU-PIP-00-0005</v>
          </cell>
          <cell r="B4098" t="str">
            <v>CINT</v>
          </cell>
          <cell r="C4098" t="str">
            <v/>
          </cell>
          <cell r="D4098" t="str">
            <v>PIPA 15.9 X 1.2 X 427</v>
          </cell>
          <cell r="E4098">
            <v>44926</v>
          </cell>
          <cell r="F4098" t="str">
            <v>ROF</v>
          </cell>
          <cell r="G4098" t="str">
            <v>CI_PIPA</v>
          </cell>
          <cell r="H4098" t="str">
            <v>PC</v>
          </cell>
          <cell r="I4098" t="str">
            <v>CPR</v>
          </cell>
          <cell r="J4098" t="str">
            <v/>
          </cell>
          <cell r="K4098" t="str">
            <v>PD</v>
          </cell>
          <cell r="L4098" t="str">
            <v>3015</v>
          </cell>
          <cell r="M4098" t="str">
            <v>V</v>
          </cell>
          <cell r="N4098">
            <v>3959</v>
          </cell>
        </row>
        <row r="4099">
          <cell r="A4099" t="str">
            <v>RM-AYU-PIP-00-0006</v>
          </cell>
          <cell r="B4099" t="str">
            <v>CINT</v>
          </cell>
          <cell r="C4099" t="str">
            <v/>
          </cell>
          <cell r="D4099" t="str">
            <v>PIPA 19.1 X 1.0 X 1001</v>
          </cell>
          <cell r="E4099">
            <v>44926</v>
          </cell>
          <cell r="F4099" t="str">
            <v>ROF</v>
          </cell>
          <cell r="G4099" t="str">
            <v>CI_PIPA</v>
          </cell>
          <cell r="H4099" t="str">
            <v>PC</v>
          </cell>
          <cell r="I4099" t="str">
            <v>CPR</v>
          </cell>
          <cell r="J4099" t="str">
            <v/>
          </cell>
          <cell r="K4099" t="str">
            <v>PD</v>
          </cell>
          <cell r="L4099" t="str">
            <v>3015</v>
          </cell>
          <cell r="M4099" t="str">
            <v>V</v>
          </cell>
          <cell r="N4099">
            <v>9579</v>
          </cell>
        </row>
        <row r="4100">
          <cell r="A4100" t="str">
            <v>RM-AYU-PIP-00-0007</v>
          </cell>
          <cell r="B4100" t="str">
            <v>CINT</v>
          </cell>
          <cell r="C4100" t="str">
            <v/>
          </cell>
          <cell r="D4100" t="str">
            <v>PIPA 19.1 X 1.0 X 1014 HELES</v>
          </cell>
          <cell r="E4100">
            <v>44926</v>
          </cell>
          <cell r="F4100" t="str">
            <v>ROF</v>
          </cell>
          <cell r="G4100" t="str">
            <v>CI_PIPA</v>
          </cell>
          <cell r="H4100" t="str">
            <v>PC</v>
          </cell>
          <cell r="I4100" t="str">
            <v>CPR</v>
          </cell>
          <cell r="J4100" t="str">
            <v/>
          </cell>
          <cell r="K4100" t="str">
            <v>PD</v>
          </cell>
          <cell r="L4100" t="str">
            <v>3015</v>
          </cell>
          <cell r="M4100" t="str">
            <v>V</v>
          </cell>
          <cell r="N4100">
            <v>9957</v>
          </cell>
        </row>
        <row r="4101">
          <cell r="A4101" t="str">
            <v>RM-AYU-PIP-00-0008</v>
          </cell>
          <cell r="B4101" t="str">
            <v>CINT</v>
          </cell>
          <cell r="C4101" t="str">
            <v/>
          </cell>
          <cell r="D4101" t="str">
            <v>PIPA 19.1 X 1.0 X 1038</v>
          </cell>
          <cell r="E4101">
            <v>44926</v>
          </cell>
          <cell r="F4101" t="str">
            <v>ROF</v>
          </cell>
          <cell r="G4101" t="str">
            <v>CI_PIPA</v>
          </cell>
          <cell r="H4101" t="str">
            <v>PC</v>
          </cell>
          <cell r="I4101" t="str">
            <v>CPR</v>
          </cell>
          <cell r="J4101" t="str">
            <v/>
          </cell>
          <cell r="K4101" t="str">
            <v>PD</v>
          </cell>
          <cell r="L4101" t="str">
            <v>3015</v>
          </cell>
          <cell r="M4101" t="str">
            <v>V</v>
          </cell>
          <cell r="N4101">
            <v>10193</v>
          </cell>
        </row>
        <row r="4102">
          <cell r="A4102" t="str">
            <v>RM-AYU-PIP-00-0009</v>
          </cell>
          <cell r="B4102" t="str">
            <v>CINT</v>
          </cell>
          <cell r="C4102" t="str">
            <v/>
          </cell>
          <cell r="D4102" t="str">
            <v>PIPA 19.1 X 1.0 X 1083 HELES</v>
          </cell>
          <cell r="E4102">
            <v>44926</v>
          </cell>
          <cell r="F4102" t="str">
            <v>ROF</v>
          </cell>
          <cell r="G4102" t="str">
            <v>CI_PIPA</v>
          </cell>
          <cell r="H4102" t="str">
            <v>PC</v>
          </cell>
          <cell r="I4102" t="str">
            <v>CPR</v>
          </cell>
          <cell r="J4102" t="str">
            <v/>
          </cell>
          <cell r="K4102" t="str">
            <v>PD</v>
          </cell>
          <cell r="L4102" t="str">
            <v>3015</v>
          </cell>
          <cell r="M4102" t="str">
            <v>V</v>
          </cell>
          <cell r="N4102">
            <v>10087</v>
          </cell>
        </row>
        <row r="4103">
          <cell r="A4103" t="str">
            <v>RM-AYU-PIP-00-0010</v>
          </cell>
          <cell r="B4103" t="str">
            <v>CINT</v>
          </cell>
          <cell r="C4103" t="str">
            <v/>
          </cell>
          <cell r="D4103" t="str">
            <v>PIPA 19.1 X 1.0 X 1122</v>
          </cell>
          <cell r="E4103">
            <v>44926</v>
          </cell>
          <cell r="F4103" t="str">
            <v>ROF</v>
          </cell>
          <cell r="G4103" t="str">
            <v>CI_PIPA</v>
          </cell>
          <cell r="H4103" t="str">
            <v>PC</v>
          </cell>
          <cell r="I4103" t="str">
            <v>CPR</v>
          </cell>
          <cell r="J4103" t="str">
            <v/>
          </cell>
          <cell r="K4103" t="str">
            <v>PD</v>
          </cell>
          <cell r="L4103" t="str">
            <v>3015</v>
          </cell>
          <cell r="M4103" t="str">
            <v>V</v>
          </cell>
          <cell r="N4103">
            <v>11018</v>
          </cell>
        </row>
        <row r="4104">
          <cell r="A4104" t="str">
            <v>RM-AYU-PIP-00-0011</v>
          </cell>
          <cell r="B4104" t="str">
            <v>CINT</v>
          </cell>
          <cell r="C4104" t="str">
            <v/>
          </cell>
          <cell r="D4104" t="str">
            <v>PIPA 19.1 X 1.0 X 1146 HELES</v>
          </cell>
          <cell r="E4104">
            <v>44797</v>
          </cell>
          <cell r="F4104" t="str">
            <v>ROF</v>
          </cell>
          <cell r="G4104" t="str">
            <v>CI_PIPA</v>
          </cell>
          <cell r="H4104" t="str">
            <v>PC</v>
          </cell>
          <cell r="I4104" t="str">
            <v>CPR</v>
          </cell>
          <cell r="J4104" t="str">
            <v/>
          </cell>
          <cell r="K4104" t="str">
            <v>PD</v>
          </cell>
          <cell r="L4104" t="str">
            <v>3015</v>
          </cell>
          <cell r="M4104" t="str">
            <v>V</v>
          </cell>
          <cell r="N4104">
            <v>11253</v>
          </cell>
        </row>
        <row r="4105">
          <cell r="A4105" t="str">
            <v>RM-AYU-PIP-00-0012</v>
          </cell>
          <cell r="B4105" t="str">
            <v>CINT</v>
          </cell>
          <cell r="C4105" t="str">
            <v/>
          </cell>
          <cell r="D4105" t="str">
            <v>PIPA 19.1 X 1.0 X 1208</v>
          </cell>
          <cell r="E4105">
            <v>44926</v>
          </cell>
          <cell r="F4105" t="str">
            <v>ROF</v>
          </cell>
          <cell r="G4105" t="str">
            <v>CI_PIPA</v>
          </cell>
          <cell r="H4105" t="str">
            <v>PC</v>
          </cell>
          <cell r="I4105" t="str">
            <v>CPR</v>
          </cell>
          <cell r="J4105" t="str">
            <v/>
          </cell>
          <cell r="K4105" t="str">
            <v>PD</v>
          </cell>
          <cell r="L4105" t="str">
            <v>3015</v>
          </cell>
          <cell r="M4105" t="str">
            <v>V</v>
          </cell>
          <cell r="N4105">
            <v>11862</v>
          </cell>
        </row>
        <row r="4106">
          <cell r="A4106" t="str">
            <v>RM-AYU-PIP-00-0013</v>
          </cell>
          <cell r="B4106" t="str">
            <v>CINT</v>
          </cell>
          <cell r="C4106" t="str">
            <v/>
          </cell>
          <cell r="D4106" t="str">
            <v>PIPA 19.1 X 1.0 X 1227 HELES</v>
          </cell>
          <cell r="E4106">
            <v>44926</v>
          </cell>
          <cell r="F4106" t="str">
            <v>ROF</v>
          </cell>
          <cell r="G4106" t="str">
            <v>CI_PIPA</v>
          </cell>
          <cell r="H4106" t="str">
            <v>PC</v>
          </cell>
          <cell r="I4106" t="str">
            <v>CPR</v>
          </cell>
          <cell r="J4106" t="str">
            <v/>
          </cell>
          <cell r="K4106" t="str">
            <v>PD</v>
          </cell>
          <cell r="L4106" t="str">
            <v>3015</v>
          </cell>
          <cell r="M4106" t="str">
            <v>V</v>
          </cell>
          <cell r="N4106">
            <v>11617</v>
          </cell>
        </row>
        <row r="4107">
          <cell r="A4107" t="str">
            <v>RM-AYU-PIP-00-0014</v>
          </cell>
          <cell r="B4107" t="str">
            <v>CINT</v>
          </cell>
          <cell r="C4107" t="str">
            <v/>
          </cell>
          <cell r="D4107" t="str">
            <v>PIPA 19.1 X 1.0 X 1292</v>
          </cell>
          <cell r="E4107">
            <v>44926</v>
          </cell>
          <cell r="F4107" t="str">
            <v>ROF</v>
          </cell>
          <cell r="G4107" t="str">
            <v>CI_PIPA</v>
          </cell>
          <cell r="H4107" t="str">
            <v>PC</v>
          </cell>
          <cell r="I4107" t="str">
            <v>CPR</v>
          </cell>
          <cell r="J4107" t="str">
            <v/>
          </cell>
          <cell r="K4107" t="str">
            <v>PD</v>
          </cell>
          <cell r="L4107" t="str">
            <v>3015</v>
          </cell>
          <cell r="M4107" t="str">
            <v>V</v>
          </cell>
          <cell r="N4107">
            <v>12335</v>
          </cell>
        </row>
        <row r="4108">
          <cell r="A4108" t="str">
            <v>RM-AYU-PIP-00-0015</v>
          </cell>
          <cell r="B4108" t="str">
            <v>CINT</v>
          </cell>
          <cell r="C4108" t="str">
            <v/>
          </cell>
          <cell r="D4108" t="str">
            <v>PIPA 19.1 X 1.0 X 1864 HELES</v>
          </cell>
          <cell r="E4108">
            <v>44926</v>
          </cell>
          <cell r="F4108" t="str">
            <v>ROF</v>
          </cell>
          <cell r="G4108" t="str">
            <v>CI_PIPA</v>
          </cell>
          <cell r="H4108" t="str">
            <v>PC</v>
          </cell>
          <cell r="I4108" t="str">
            <v>CPR</v>
          </cell>
          <cell r="J4108" t="str">
            <v/>
          </cell>
          <cell r="K4108" t="str">
            <v>PD</v>
          </cell>
          <cell r="L4108" t="str">
            <v>3015</v>
          </cell>
          <cell r="M4108" t="str">
            <v>V</v>
          </cell>
          <cell r="N4108">
            <v>18304</v>
          </cell>
        </row>
        <row r="4109">
          <cell r="A4109" t="str">
            <v>RM-AYU-PIP-00-0016</v>
          </cell>
          <cell r="B4109" t="str">
            <v>CINT</v>
          </cell>
          <cell r="C4109" t="str">
            <v/>
          </cell>
          <cell r="D4109" t="str">
            <v>PIPA 19.1 X 1.0 X 1988 HELES</v>
          </cell>
          <cell r="E4109">
            <v>44926</v>
          </cell>
          <cell r="F4109" t="str">
            <v>ROF</v>
          </cell>
          <cell r="G4109" t="str">
            <v>CI_PIPA</v>
          </cell>
          <cell r="H4109" t="str">
            <v>PC</v>
          </cell>
          <cell r="I4109" t="str">
            <v>CPR</v>
          </cell>
          <cell r="J4109" t="str">
            <v/>
          </cell>
          <cell r="K4109" t="str">
            <v>PD</v>
          </cell>
          <cell r="L4109" t="str">
            <v>3015</v>
          </cell>
          <cell r="M4109" t="str">
            <v>V</v>
          </cell>
          <cell r="N4109">
            <v>19521</v>
          </cell>
        </row>
        <row r="4110">
          <cell r="A4110" t="str">
            <v>RM-AYU-PIP-00-0017</v>
          </cell>
          <cell r="B4110" t="str">
            <v>CINT</v>
          </cell>
          <cell r="C4110" t="str">
            <v/>
          </cell>
          <cell r="D4110" t="str">
            <v>PIPA 19.1 X 1.0 X 2145 HELES</v>
          </cell>
          <cell r="E4110">
            <v>44926</v>
          </cell>
          <cell r="F4110" t="str">
            <v>ROF</v>
          </cell>
          <cell r="G4110" t="str">
            <v>CI_PIPA</v>
          </cell>
          <cell r="H4110" t="str">
            <v>PC</v>
          </cell>
          <cell r="I4110" t="str">
            <v>CPR</v>
          </cell>
          <cell r="J4110" t="str">
            <v/>
          </cell>
          <cell r="K4110" t="str">
            <v>PD</v>
          </cell>
          <cell r="L4110" t="str">
            <v>3015</v>
          </cell>
          <cell r="M4110" t="str">
            <v>V</v>
          </cell>
          <cell r="N4110">
            <v>21063</v>
          </cell>
        </row>
        <row r="4111">
          <cell r="A4111" t="str">
            <v>RM-AYU-PIP-00-0018</v>
          </cell>
          <cell r="B4111" t="str">
            <v>CINT</v>
          </cell>
          <cell r="C4111" t="str">
            <v/>
          </cell>
          <cell r="D4111" t="str">
            <v>PIPA 19.1 X 1.0 X 2310 HELES</v>
          </cell>
          <cell r="E4111">
            <v>44926</v>
          </cell>
          <cell r="F4111" t="str">
            <v>ROF</v>
          </cell>
          <cell r="G4111" t="str">
            <v>CI_PIPA</v>
          </cell>
          <cell r="H4111" t="str">
            <v>PC</v>
          </cell>
          <cell r="I4111" t="str">
            <v>CPR</v>
          </cell>
          <cell r="J4111" t="str">
            <v/>
          </cell>
          <cell r="K4111" t="str">
            <v>PD</v>
          </cell>
          <cell r="L4111" t="str">
            <v>3015</v>
          </cell>
          <cell r="M4111" t="str">
            <v>V</v>
          </cell>
          <cell r="N4111">
            <v>21523</v>
          </cell>
        </row>
        <row r="4112">
          <cell r="A4112" t="str">
            <v>RM-AYU-PIP-00-0019</v>
          </cell>
          <cell r="B4112" t="str">
            <v>CINT</v>
          </cell>
          <cell r="C4112" t="str">
            <v/>
          </cell>
          <cell r="D4112" t="str">
            <v>PIPA 19.1 X 1.0 X 2440 HELES</v>
          </cell>
          <cell r="E4112">
            <v>44926</v>
          </cell>
          <cell r="F4112" t="str">
            <v>ROF</v>
          </cell>
          <cell r="G4112" t="str">
            <v>CI_PIPA</v>
          </cell>
          <cell r="H4112" t="str">
            <v>PC</v>
          </cell>
          <cell r="I4112" t="str">
            <v>CPR</v>
          </cell>
          <cell r="J4112" t="str">
            <v/>
          </cell>
          <cell r="K4112" t="str">
            <v>PD</v>
          </cell>
          <cell r="L4112" t="str">
            <v>3015</v>
          </cell>
          <cell r="M4112" t="str">
            <v>V</v>
          </cell>
          <cell r="N4112">
            <v>23048</v>
          </cell>
        </row>
        <row r="4113">
          <cell r="A4113" t="str">
            <v>RM-AYU-PIP-00-0020</v>
          </cell>
          <cell r="B4113" t="str">
            <v>CINT</v>
          </cell>
          <cell r="C4113" t="str">
            <v/>
          </cell>
          <cell r="D4113" t="str">
            <v>PIPA 19.1 X 1.0 X 813</v>
          </cell>
          <cell r="E4113">
            <v>44926</v>
          </cell>
          <cell r="F4113" t="str">
            <v>ROF</v>
          </cell>
          <cell r="G4113" t="str">
            <v>CI_PIPA</v>
          </cell>
          <cell r="H4113" t="str">
            <v>PC</v>
          </cell>
          <cell r="I4113" t="str">
            <v>CPR</v>
          </cell>
          <cell r="J4113" t="str">
            <v/>
          </cell>
          <cell r="K4113" t="str">
            <v>PD</v>
          </cell>
          <cell r="L4113" t="str">
            <v>3015</v>
          </cell>
          <cell r="M4113" t="str">
            <v>V</v>
          </cell>
          <cell r="N4113">
            <v>7983</v>
          </cell>
        </row>
        <row r="4114">
          <cell r="A4114" t="str">
            <v>RM-AYU-PIP-00-0021</v>
          </cell>
          <cell r="B4114" t="str">
            <v>CINT</v>
          </cell>
          <cell r="C4114" t="str">
            <v/>
          </cell>
          <cell r="D4114" t="str">
            <v>PIPA 19.1 X 1.0 X 853</v>
          </cell>
          <cell r="E4114">
            <v>44926</v>
          </cell>
          <cell r="F4114" t="str">
            <v>ROF</v>
          </cell>
          <cell r="G4114" t="str">
            <v>CI_PIPA</v>
          </cell>
          <cell r="H4114" t="str">
            <v>PC</v>
          </cell>
          <cell r="I4114" t="str">
            <v>CPR</v>
          </cell>
          <cell r="J4114" t="str">
            <v/>
          </cell>
          <cell r="K4114" t="str">
            <v>PD</v>
          </cell>
          <cell r="L4114" t="str">
            <v>3015</v>
          </cell>
          <cell r="M4114" t="str">
            <v>V</v>
          </cell>
          <cell r="N4114">
            <v>8376</v>
          </cell>
        </row>
        <row r="4115">
          <cell r="A4115" t="str">
            <v>RM-AYU-PIP-00-0022</v>
          </cell>
          <cell r="B4115" t="str">
            <v>CINT</v>
          </cell>
          <cell r="C4115" t="str">
            <v/>
          </cell>
          <cell r="D4115" t="str">
            <v>PIPA 19.1 X 1.0 X 893</v>
          </cell>
          <cell r="E4115">
            <v>44926</v>
          </cell>
          <cell r="F4115" t="str">
            <v>ROF</v>
          </cell>
          <cell r="G4115" t="str">
            <v>CI_PIPA</v>
          </cell>
          <cell r="H4115" t="str">
            <v>PC</v>
          </cell>
          <cell r="I4115" t="str">
            <v>CPR</v>
          </cell>
          <cell r="J4115" t="str">
            <v/>
          </cell>
          <cell r="K4115" t="str">
            <v>PD</v>
          </cell>
          <cell r="L4115" t="str">
            <v>3015</v>
          </cell>
          <cell r="M4115" t="str">
            <v>V</v>
          </cell>
          <cell r="N4115">
            <v>8769</v>
          </cell>
        </row>
        <row r="4116">
          <cell r="A4116" t="str">
            <v>RM-AYU-PIP-00-0023</v>
          </cell>
          <cell r="B4116" t="str">
            <v>CINT</v>
          </cell>
          <cell r="C4116" t="str">
            <v/>
          </cell>
          <cell r="D4116" t="str">
            <v>PIPA 19.1 X 1.0 X 930 HELES</v>
          </cell>
          <cell r="E4116">
            <v>44797</v>
          </cell>
          <cell r="F4116" t="str">
            <v>ROF</v>
          </cell>
          <cell r="G4116" t="str">
            <v>CI_PIPA</v>
          </cell>
          <cell r="H4116" t="str">
            <v>PC</v>
          </cell>
          <cell r="I4116" t="str">
            <v>CPR</v>
          </cell>
          <cell r="J4116" t="str">
            <v/>
          </cell>
          <cell r="K4116" t="str">
            <v>PD</v>
          </cell>
          <cell r="L4116" t="str">
            <v>3015</v>
          </cell>
          <cell r="M4116" t="str">
            <v>V</v>
          </cell>
          <cell r="N4116">
            <v>4806</v>
          </cell>
        </row>
        <row r="4117">
          <cell r="A4117" t="str">
            <v>RM-AYU-PIP-00-0024</v>
          </cell>
          <cell r="B4117" t="str">
            <v>CINT</v>
          </cell>
          <cell r="C4117" t="str">
            <v/>
          </cell>
          <cell r="D4117" t="str">
            <v>PIPA 19.1 X 1.0 X 956</v>
          </cell>
          <cell r="E4117">
            <v>44926</v>
          </cell>
          <cell r="F4117" t="str">
            <v>ROF</v>
          </cell>
          <cell r="G4117" t="str">
            <v>CI_PIPA</v>
          </cell>
          <cell r="H4117" t="str">
            <v>PC</v>
          </cell>
          <cell r="I4117" t="str">
            <v>CPR</v>
          </cell>
          <cell r="J4117" t="str">
            <v/>
          </cell>
          <cell r="K4117" t="str">
            <v>PD</v>
          </cell>
          <cell r="L4117" t="str">
            <v>3015</v>
          </cell>
          <cell r="M4117" t="str">
            <v>V</v>
          </cell>
          <cell r="N4117">
            <v>9388</v>
          </cell>
        </row>
        <row r="4118">
          <cell r="A4118" t="str">
            <v>RM-AYU-PIP-00-0025</v>
          </cell>
          <cell r="B4118" t="str">
            <v>CINT</v>
          </cell>
          <cell r="C4118" t="str">
            <v/>
          </cell>
          <cell r="D4118" t="str">
            <v>PIPA 19.1 X 1.0 X 961</v>
          </cell>
          <cell r="E4118">
            <v>44926</v>
          </cell>
          <cell r="F4118" t="str">
            <v>ROF</v>
          </cell>
          <cell r="G4118" t="str">
            <v>CI_PIPA</v>
          </cell>
          <cell r="H4118" t="str">
            <v>PC</v>
          </cell>
          <cell r="I4118" t="str">
            <v>CPR</v>
          </cell>
          <cell r="J4118" t="str">
            <v/>
          </cell>
          <cell r="K4118" t="str">
            <v>PD</v>
          </cell>
          <cell r="L4118" t="str">
            <v>3015</v>
          </cell>
          <cell r="M4118" t="str">
            <v>V</v>
          </cell>
          <cell r="N4118">
            <v>9437</v>
          </cell>
        </row>
        <row r="4119">
          <cell r="A4119" t="str">
            <v>RM-AYU-PIP-00-0026</v>
          </cell>
          <cell r="B4119" t="str">
            <v>CINT</v>
          </cell>
          <cell r="C4119" t="str">
            <v/>
          </cell>
          <cell r="D4119" t="str">
            <v>PIPA 25/16 X 1.2 X 375</v>
          </cell>
          <cell r="E4119">
            <v>44926</v>
          </cell>
          <cell r="F4119" t="str">
            <v>ROF</v>
          </cell>
          <cell r="G4119" t="str">
            <v>CI_PIPA</v>
          </cell>
          <cell r="H4119" t="str">
            <v>PC</v>
          </cell>
          <cell r="I4119" t="str">
            <v>CPR</v>
          </cell>
          <cell r="J4119" t="str">
            <v/>
          </cell>
          <cell r="K4119" t="str">
            <v>PD</v>
          </cell>
          <cell r="L4119" t="str">
            <v>3015</v>
          </cell>
          <cell r="M4119" t="str">
            <v>V</v>
          </cell>
          <cell r="N4119">
            <v>4929</v>
          </cell>
        </row>
        <row r="4120">
          <cell r="A4120" t="str">
            <v>RM-AYU-PIP-00-0027</v>
          </cell>
          <cell r="B4120" t="str">
            <v>CINT</v>
          </cell>
          <cell r="C4120" t="str">
            <v/>
          </cell>
          <cell r="D4120" t="str">
            <v>PIPA 19.1 X 1.0 X 1227 TANPA HELES</v>
          </cell>
          <cell r="E4120">
            <v>44797</v>
          </cell>
          <cell r="F4120" t="str">
            <v>ROF</v>
          </cell>
          <cell r="G4120" t="str">
            <v>CI_PIPA</v>
          </cell>
          <cell r="H4120" t="str">
            <v>PC</v>
          </cell>
          <cell r="I4120" t="str">
            <v>CPR</v>
          </cell>
          <cell r="J4120" t="str">
            <v/>
          </cell>
          <cell r="K4120" t="str">
            <v>PD</v>
          </cell>
          <cell r="L4120" t="str">
            <v>3015</v>
          </cell>
          <cell r="M4120" t="str">
            <v>V</v>
          </cell>
          <cell r="N4120">
            <v>10679</v>
          </cell>
        </row>
        <row r="4121">
          <cell r="A4121" t="str">
            <v>RM-AYU-PIP-00-0028</v>
          </cell>
          <cell r="B4121" t="str">
            <v>CINT</v>
          </cell>
          <cell r="C4121" t="str">
            <v/>
          </cell>
          <cell r="D4121" t="str">
            <v>PIPA 19.1 X 1.1 X 6110</v>
          </cell>
          <cell r="E4121">
            <v>0</v>
          </cell>
          <cell r="F4121" t="str">
            <v>ROF</v>
          </cell>
          <cell r="G4121" t="str">
            <v>CI_PIPA</v>
          </cell>
          <cell r="H4121" t="str">
            <v>PC</v>
          </cell>
          <cell r="I4121" t="str">
            <v>CPR</v>
          </cell>
          <cell r="J4121" t="str">
            <v/>
          </cell>
          <cell r="K4121" t="str">
            <v>PD</v>
          </cell>
          <cell r="L4121" t="str">
            <v>3015</v>
          </cell>
          <cell r="M4121" t="str">
            <v>V</v>
          </cell>
          <cell r="N4121">
            <v>60000</v>
          </cell>
        </row>
        <row r="4122">
          <cell r="A4122" t="str">
            <v>RM-AYU-PIP-00-0029</v>
          </cell>
          <cell r="B4122" t="str">
            <v>CINT</v>
          </cell>
          <cell r="C4122" t="str">
            <v/>
          </cell>
          <cell r="D4122" t="str">
            <v>PIPA 12.7 X 1.0 X 1100</v>
          </cell>
          <cell r="E4122">
            <v>0</v>
          </cell>
          <cell r="F4122" t="str">
            <v>ROF</v>
          </cell>
          <cell r="G4122" t="str">
            <v>CI_PIPA</v>
          </cell>
          <cell r="H4122" t="str">
            <v>PC</v>
          </cell>
          <cell r="I4122" t="str">
            <v>CPR</v>
          </cell>
          <cell r="J4122" t="str">
            <v/>
          </cell>
          <cell r="K4122" t="str">
            <v>PD</v>
          </cell>
          <cell r="L4122" t="str">
            <v>3015</v>
          </cell>
          <cell r="M4122" t="str">
            <v>V</v>
          </cell>
          <cell r="N4122">
            <v>10</v>
          </cell>
        </row>
        <row r="4123">
          <cell r="A4123" t="str">
            <v>RM-AYU-PIP-00-0030</v>
          </cell>
          <cell r="B4123" t="str">
            <v>CINT</v>
          </cell>
          <cell r="C4123" t="str">
            <v/>
          </cell>
          <cell r="D4123" t="str">
            <v>PIPA 12.7 X 1.0 X 1180</v>
          </cell>
          <cell r="E4123">
            <v>0</v>
          </cell>
          <cell r="F4123" t="str">
            <v>ROF</v>
          </cell>
          <cell r="G4123" t="str">
            <v>CI_PIPA</v>
          </cell>
          <cell r="H4123" t="str">
            <v>PC</v>
          </cell>
          <cell r="I4123" t="str">
            <v>CPR</v>
          </cell>
          <cell r="J4123" t="str">
            <v/>
          </cell>
          <cell r="K4123" t="str">
            <v>PD</v>
          </cell>
          <cell r="L4123" t="str">
            <v>3015</v>
          </cell>
          <cell r="M4123" t="str">
            <v>V</v>
          </cell>
          <cell r="N4123">
            <v>10</v>
          </cell>
        </row>
        <row r="4124">
          <cell r="A4124" t="str">
            <v>RM-AYU-PIP-00-0031</v>
          </cell>
          <cell r="B4124" t="str">
            <v>CINT</v>
          </cell>
          <cell r="C4124" t="str">
            <v/>
          </cell>
          <cell r="D4124" t="str">
            <v>PIPA 12.7 X 1.0 X 1200</v>
          </cell>
          <cell r="E4124">
            <v>0</v>
          </cell>
          <cell r="F4124" t="str">
            <v>ROF</v>
          </cell>
          <cell r="G4124" t="str">
            <v>CI_PIPA</v>
          </cell>
          <cell r="H4124" t="str">
            <v>PC</v>
          </cell>
          <cell r="I4124" t="str">
            <v>CPR</v>
          </cell>
          <cell r="J4124" t="str">
            <v/>
          </cell>
          <cell r="K4124" t="str">
            <v>PD</v>
          </cell>
          <cell r="L4124" t="str">
            <v>3015</v>
          </cell>
          <cell r="M4124" t="str">
            <v>V</v>
          </cell>
          <cell r="N4124">
            <v>10</v>
          </cell>
        </row>
        <row r="4125">
          <cell r="A4125" t="str">
            <v>RM-AYU-PIP-00-0032</v>
          </cell>
          <cell r="B4125" t="str">
            <v>CINT</v>
          </cell>
          <cell r="C4125" t="str">
            <v/>
          </cell>
          <cell r="D4125" t="str">
            <v>PIPA 19.1 X 1.0 X 1014 TANPA HELES</v>
          </cell>
          <cell r="E4125">
            <v>0</v>
          </cell>
          <cell r="F4125" t="str">
            <v>ROF</v>
          </cell>
          <cell r="G4125" t="str">
            <v>CI_PIPA</v>
          </cell>
          <cell r="H4125" t="str">
            <v>PC</v>
          </cell>
          <cell r="I4125" t="str">
            <v>CPR</v>
          </cell>
          <cell r="J4125" t="str">
            <v/>
          </cell>
          <cell r="K4125" t="str">
            <v>PD</v>
          </cell>
          <cell r="L4125" t="str">
            <v>3015</v>
          </cell>
          <cell r="M4125" t="str">
            <v>V</v>
          </cell>
          <cell r="N4125">
            <v>9000</v>
          </cell>
        </row>
        <row r="4126">
          <cell r="A4126" t="str">
            <v>RM-AYU-PVC-00-0027</v>
          </cell>
          <cell r="B4126" t="str">
            <v>CINT</v>
          </cell>
          <cell r="C4126" t="str">
            <v/>
          </cell>
          <cell r="D4126" t="str">
            <v>PVC CABINET SHEET BEI4BCH02  (BEIGE)</v>
          </cell>
          <cell r="E4126">
            <v>44797</v>
          </cell>
          <cell r="F4126" t="str">
            <v>ROF</v>
          </cell>
          <cell r="G4126" t="str">
            <v>CI_OTH</v>
          </cell>
          <cell r="H4126" t="str">
            <v>M</v>
          </cell>
          <cell r="I4126" t="str">
            <v>CPR</v>
          </cell>
          <cell r="J4126" t="str">
            <v/>
          </cell>
          <cell r="K4126" t="str">
            <v>PD</v>
          </cell>
          <cell r="L4126" t="str">
            <v>3015</v>
          </cell>
          <cell r="M4126" t="str">
            <v>V</v>
          </cell>
          <cell r="N4126">
            <v>16838</v>
          </cell>
        </row>
        <row r="4127">
          <cell r="A4127" t="str">
            <v>RM-AYU-TRX-00-0028</v>
          </cell>
          <cell r="B4127" t="str">
            <v>CINT</v>
          </cell>
          <cell r="C4127" t="str">
            <v/>
          </cell>
          <cell r="D4127" t="str">
            <v>FRONT BOARD AYUMI HD DESK</v>
          </cell>
          <cell r="E4127">
            <v>44804</v>
          </cell>
          <cell r="F4127" t="str">
            <v>ROF</v>
          </cell>
          <cell r="G4127" t="str">
            <v>CI_BOARD</v>
          </cell>
          <cell r="H4127" t="str">
            <v>PC</v>
          </cell>
          <cell r="I4127" t="str">
            <v>CPR</v>
          </cell>
          <cell r="J4127" t="str">
            <v/>
          </cell>
          <cell r="K4127" t="str">
            <v>PD</v>
          </cell>
          <cell r="L4127" t="str">
            <v>3015</v>
          </cell>
          <cell r="M4127" t="str">
            <v>V</v>
          </cell>
          <cell r="N4127">
            <v>26950</v>
          </cell>
        </row>
        <row r="4128">
          <cell r="A4128" t="str">
            <v>RM-AYU-TRX-00-0029</v>
          </cell>
          <cell r="B4128" t="str">
            <v>CINT</v>
          </cell>
          <cell r="C4128" t="str">
            <v/>
          </cell>
          <cell r="D4128" t="str">
            <v>FRONT BOARD AYUMI</v>
          </cell>
          <cell r="E4128">
            <v>44797</v>
          </cell>
          <cell r="F4128" t="str">
            <v>ROF</v>
          </cell>
          <cell r="G4128" t="str">
            <v>CI_BOARD</v>
          </cell>
          <cell r="H4128" t="str">
            <v>PC</v>
          </cell>
          <cell r="I4128" t="str">
            <v>CPR</v>
          </cell>
          <cell r="J4128" t="str">
            <v/>
          </cell>
          <cell r="K4128" t="str">
            <v>PD</v>
          </cell>
          <cell r="L4128" t="str">
            <v>3015</v>
          </cell>
          <cell r="M4128" t="str">
            <v>V</v>
          </cell>
          <cell r="N4128">
            <v>25356</v>
          </cell>
        </row>
        <row r="4129">
          <cell r="A4129" t="str">
            <v>RM-AYU-TRX-00-0030</v>
          </cell>
          <cell r="B4129" t="str">
            <v>CINT</v>
          </cell>
          <cell r="C4129" t="str">
            <v/>
          </cell>
          <cell r="D4129" t="str">
            <v>TABLE TOP AYUMI</v>
          </cell>
          <cell r="E4129">
            <v>44797</v>
          </cell>
          <cell r="F4129" t="str">
            <v>ROF</v>
          </cell>
          <cell r="G4129" t="str">
            <v>CI_BOARD</v>
          </cell>
          <cell r="H4129" t="str">
            <v>PC</v>
          </cell>
          <cell r="I4129" t="str">
            <v>CPR</v>
          </cell>
          <cell r="J4129" t="str">
            <v/>
          </cell>
          <cell r="K4129" t="str">
            <v>PD</v>
          </cell>
          <cell r="L4129" t="str">
            <v>3015</v>
          </cell>
          <cell r="M4129" t="str">
            <v>V</v>
          </cell>
          <cell r="N4129">
            <v>50350</v>
          </cell>
        </row>
        <row r="4130">
          <cell r="A4130" t="str">
            <v>RM-AYU-TRX-00-0031</v>
          </cell>
          <cell r="B4130" t="str">
            <v>CINT</v>
          </cell>
          <cell r="C4130" t="str">
            <v/>
          </cell>
          <cell r="D4130" t="str">
            <v>PB T.15 X 1220 X 2440 GRADE A E2</v>
          </cell>
          <cell r="E4130">
            <v>44950</v>
          </cell>
          <cell r="F4130" t="str">
            <v>ROF</v>
          </cell>
          <cell r="G4130" t="str">
            <v>CI_BOARD</v>
          </cell>
          <cell r="H4130" t="str">
            <v>PC</v>
          </cell>
          <cell r="I4130" t="str">
            <v>CPR</v>
          </cell>
          <cell r="J4130" t="str">
            <v/>
          </cell>
          <cell r="K4130" t="str">
            <v>PD</v>
          </cell>
          <cell r="L4130" t="str">
            <v>3015</v>
          </cell>
          <cell r="M4130" t="str">
            <v>V</v>
          </cell>
          <cell r="N4130">
            <v>123175</v>
          </cell>
        </row>
        <row r="4131">
          <cell r="A4131" t="str">
            <v>RM-AYU-TRX-SC-0001</v>
          </cell>
          <cell r="B4131" t="str">
            <v>CINT</v>
          </cell>
          <cell r="C4131" t="str">
            <v/>
          </cell>
          <cell r="D4131" t="str">
            <v>TABLE TOP AYUMI</v>
          </cell>
          <cell r="E4131">
            <v>44769</v>
          </cell>
          <cell r="F4131" t="str">
            <v>ROF</v>
          </cell>
          <cell r="G4131" t="str">
            <v>CI_BOARD</v>
          </cell>
          <cell r="H4131" t="str">
            <v>PC</v>
          </cell>
          <cell r="I4131" t="str">
            <v>CPR</v>
          </cell>
          <cell r="J4131" t="str">
            <v/>
          </cell>
          <cell r="K4131" t="str">
            <v>PD</v>
          </cell>
          <cell r="L4131" t="str">
            <v>3015</v>
          </cell>
          <cell r="M4131" t="str">
            <v>V</v>
          </cell>
          <cell r="N4131">
            <v>50350</v>
          </cell>
        </row>
        <row r="4132">
          <cell r="A4132" t="str">
            <v>RM-AYU-TRX-SC-0002</v>
          </cell>
          <cell r="B4132" t="str">
            <v>CINT</v>
          </cell>
          <cell r="C4132" t="str">
            <v/>
          </cell>
          <cell r="D4132" t="str">
            <v>PB T.15 X 1220 X 2440 + LAMINASI 2 MUKA</v>
          </cell>
          <cell r="E4132">
            <v>0</v>
          </cell>
          <cell r="F4132" t="str">
            <v>ROF</v>
          </cell>
          <cell r="G4132" t="str">
            <v>CI_BOARD</v>
          </cell>
          <cell r="H4132" t="str">
            <v>PC</v>
          </cell>
          <cell r="I4132" t="str">
            <v>CPR</v>
          </cell>
          <cell r="J4132" t="str">
            <v/>
          </cell>
          <cell r="K4132" t="str">
            <v>PD</v>
          </cell>
          <cell r="L4132" t="str">
            <v>3015</v>
          </cell>
          <cell r="M4132" t="str">
            <v>V</v>
          </cell>
          <cell r="N4132">
            <v>140000</v>
          </cell>
        </row>
        <row r="4133">
          <cell r="A4133" t="str">
            <v>RM-AYU-TRX-SC-0003</v>
          </cell>
          <cell r="B4133" t="str">
            <v>CINT</v>
          </cell>
          <cell r="C4133" t="str">
            <v/>
          </cell>
          <cell r="D4133" t="str">
            <v>FRONT BOARD AYUMI FHINISHING</v>
          </cell>
          <cell r="E4133">
            <v>0</v>
          </cell>
          <cell r="F4133" t="str">
            <v>ROF</v>
          </cell>
          <cell r="G4133" t="str">
            <v>CI_BOARD</v>
          </cell>
          <cell r="H4133" t="str">
            <v>PC</v>
          </cell>
          <cell r="I4133" t="str">
            <v>CPR</v>
          </cell>
          <cell r="J4133" t="str">
            <v/>
          </cell>
          <cell r="K4133" t="str">
            <v>PD</v>
          </cell>
          <cell r="L4133" t="str">
            <v>3015</v>
          </cell>
          <cell r="M4133" t="str">
            <v>V</v>
          </cell>
          <cell r="N4133">
            <v>32500</v>
          </cell>
        </row>
        <row r="4134">
          <cell r="A4134" t="str">
            <v>RM-BAL-DUS-00-0001</v>
          </cell>
          <cell r="B4134" t="str">
            <v>CINT</v>
          </cell>
          <cell r="C4134" t="str">
            <v/>
          </cell>
          <cell r="D4134" t="str">
            <v>PACK CASE BALI CHAIR</v>
          </cell>
          <cell r="E4134">
            <v>44797</v>
          </cell>
          <cell r="F4134" t="str">
            <v>ROF</v>
          </cell>
          <cell r="G4134" t="str">
            <v>CI_DUS</v>
          </cell>
          <cell r="H4134" t="str">
            <v>PC</v>
          </cell>
          <cell r="I4134" t="str">
            <v>CPR</v>
          </cell>
          <cell r="J4134" t="str">
            <v/>
          </cell>
          <cell r="K4134" t="str">
            <v>PD</v>
          </cell>
          <cell r="L4134" t="str">
            <v>3015</v>
          </cell>
          <cell r="M4134" t="str">
            <v>V</v>
          </cell>
          <cell r="N4134">
            <v>10540</v>
          </cell>
        </row>
        <row r="4135">
          <cell r="A4135" t="str">
            <v>RM-BAL-FAS-00-0031</v>
          </cell>
          <cell r="B4135" t="str">
            <v>CINT</v>
          </cell>
          <cell r="C4135" t="str">
            <v/>
          </cell>
          <cell r="D4135" t="str">
            <v>BOLT JMP M6 X 60</v>
          </cell>
          <cell r="E4135">
            <v>44804</v>
          </cell>
          <cell r="F4135" t="str">
            <v>ROF</v>
          </cell>
          <cell r="G4135" t="str">
            <v>CI_BOLT</v>
          </cell>
          <cell r="H4135" t="str">
            <v>PC</v>
          </cell>
          <cell r="I4135" t="str">
            <v>CPR</v>
          </cell>
          <cell r="J4135" t="str">
            <v/>
          </cell>
          <cell r="K4135" t="str">
            <v>PD</v>
          </cell>
          <cell r="L4135" t="str">
            <v>3015</v>
          </cell>
          <cell r="M4135" t="str">
            <v>V</v>
          </cell>
          <cell r="N4135">
            <v>2250</v>
          </cell>
        </row>
        <row r="4136">
          <cell r="A4136" t="str">
            <v>RM-BAL-PIP-00-0032</v>
          </cell>
          <cell r="B4136" t="str">
            <v>CINT</v>
          </cell>
          <cell r="C4136" t="str">
            <v/>
          </cell>
          <cell r="D4136" t="str">
            <v>PIPA 15.9 X 1.2 X 519</v>
          </cell>
          <cell r="E4136">
            <v>44926</v>
          </cell>
          <cell r="F4136" t="str">
            <v>ROF</v>
          </cell>
          <cell r="G4136" t="str">
            <v>CI_PIPA</v>
          </cell>
          <cell r="H4136" t="str">
            <v>PC</v>
          </cell>
          <cell r="I4136" t="str">
            <v>CPR</v>
          </cell>
          <cell r="J4136" t="str">
            <v/>
          </cell>
          <cell r="K4136" t="str">
            <v>PD</v>
          </cell>
          <cell r="L4136" t="str">
            <v>3015</v>
          </cell>
          <cell r="M4136" t="str">
            <v>V</v>
          </cell>
          <cell r="N4136">
            <v>4967</v>
          </cell>
        </row>
        <row r="4137">
          <cell r="A4137" t="str">
            <v>RM-BAL-PIP-00-0033</v>
          </cell>
          <cell r="B4137" t="str">
            <v>CINT</v>
          </cell>
          <cell r="C4137" t="str">
            <v/>
          </cell>
          <cell r="D4137" t="str">
            <v>PIPA 39/19 X 1.2 X 932</v>
          </cell>
          <cell r="E4137">
            <v>44797</v>
          </cell>
          <cell r="F4137" t="str">
            <v>ROF</v>
          </cell>
          <cell r="G4137" t="str">
            <v>CI_PIPA</v>
          </cell>
          <cell r="H4137" t="str">
            <v>PC</v>
          </cell>
          <cell r="I4137" t="str">
            <v>CPR</v>
          </cell>
          <cell r="J4137" t="str">
            <v/>
          </cell>
          <cell r="K4137" t="str">
            <v>PD</v>
          </cell>
          <cell r="L4137" t="str">
            <v>3015</v>
          </cell>
          <cell r="M4137" t="str">
            <v>V</v>
          </cell>
          <cell r="N4137">
            <v>14713</v>
          </cell>
        </row>
        <row r="4138">
          <cell r="A4138" t="str">
            <v>RM-BAL-RUB-00-0001</v>
          </cell>
          <cell r="B4138" t="str">
            <v>CINT</v>
          </cell>
          <cell r="C4138" t="str">
            <v/>
          </cell>
          <cell r="D4138" t="str">
            <v>DOP RUBBER BALI CHAIR</v>
          </cell>
          <cell r="E4138">
            <v>44936</v>
          </cell>
          <cell r="F4138" t="str">
            <v>ROF</v>
          </cell>
          <cell r="G4138" t="str">
            <v>CI_PLSTK</v>
          </cell>
          <cell r="H4138" t="str">
            <v>PC</v>
          </cell>
          <cell r="I4138" t="str">
            <v>CPR</v>
          </cell>
          <cell r="J4138" t="str">
            <v/>
          </cell>
          <cell r="K4138" t="str">
            <v>PD</v>
          </cell>
          <cell r="L4138" t="str">
            <v>3015</v>
          </cell>
          <cell r="M4138" t="str">
            <v>V</v>
          </cell>
          <cell r="N4138">
            <v>550</v>
          </cell>
        </row>
        <row r="4139">
          <cell r="A4139" t="str">
            <v>RM-BAN-FAB-GI-0001</v>
          </cell>
          <cell r="B4139" t="str">
            <v>CINT</v>
          </cell>
          <cell r="C4139" t="str">
            <v/>
          </cell>
          <cell r="D4139" t="str">
            <v>SEAT COVER KOGU BLUE L1</v>
          </cell>
          <cell r="E4139">
            <v>44799</v>
          </cell>
          <cell r="F4139" t="str">
            <v>ROF</v>
          </cell>
          <cell r="G4139" t="str">
            <v>CI_KAIN</v>
          </cell>
          <cell r="H4139" t="str">
            <v>PC</v>
          </cell>
          <cell r="I4139" t="str">
            <v>CPR</v>
          </cell>
          <cell r="J4139" t="str">
            <v/>
          </cell>
          <cell r="K4139" t="str">
            <v>PD</v>
          </cell>
          <cell r="L4139" t="str">
            <v>3015</v>
          </cell>
          <cell r="M4139" t="str">
            <v>V</v>
          </cell>
          <cell r="N4139">
            <v>44815</v>
          </cell>
        </row>
        <row r="4140">
          <cell r="A4140" t="str">
            <v>RM-BAN-FAB-GI-0002</v>
          </cell>
          <cell r="B4140" t="str">
            <v>CINT</v>
          </cell>
          <cell r="C4140" t="str">
            <v/>
          </cell>
          <cell r="D4140" t="str">
            <v>SEAT COVER KOGU CLIO GREEN</v>
          </cell>
          <cell r="E4140">
            <v>44797</v>
          </cell>
          <cell r="F4140" t="str">
            <v>ROF</v>
          </cell>
          <cell r="G4140" t="str">
            <v>CI_KAIN</v>
          </cell>
          <cell r="H4140" t="str">
            <v>PC</v>
          </cell>
          <cell r="I4140" t="str">
            <v>CPR</v>
          </cell>
          <cell r="J4140" t="str">
            <v/>
          </cell>
          <cell r="K4140" t="str">
            <v>PD</v>
          </cell>
          <cell r="L4140" t="str">
            <v>3015</v>
          </cell>
          <cell r="M4140" t="str">
            <v>V</v>
          </cell>
          <cell r="N4140">
            <v>44815</v>
          </cell>
        </row>
        <row r="4141">
          <cell r="A4141" t="str">
            <v>RM-BAN-FAB-GI-0003</v>
          </cell>
          <cell r="B4141" t="str">
            <v>CINT</v>
          </cell>
          <cell r="C4141" t="str">
            <v/>
          </cell>
          <cell r="D4141" t="str">
            <v>SEAT COVER KOGU PC GREY 02</v>
          </cell>
          <cell r="E4141">
            <v>44797</v>
          </cell>
          <cell r="F4141" t="str">
            <v>ROF</v>
          </cell>
          <cell r="G4141" t="str">
            <v>CI_KAIN</v>
          </cell>
          <cell r="H4141" t="str">
            <v>PC</v>
          </cell>
          <cell r="I4141" t="str">
            <v>CPR</v>
          </cell>
          <cell r="J4141" t="str">
            <v/>
          </cell>
          <cell r="K4141" t="str">
            <v>PD</v>
          </cell>
          <cell r="L4141" t="str">
            <v>3015</v>
          </cell>
          <cell r="M4141" t="str">
            <v>V</v>
          </cell>
          <cell r="N4141">
            <v>44815</v>
          </cell>
        </row>
        <row r="4142">
          <cell r="A4142" t="str">
            <v>RM-BAN-FAB-GI-0004</v>
          </cell>
          <cell r="B4142" t="str">
            <v>CINT</v>
          </cell>
          <cell r="C4142" t="str">
            <v/>
          </cell>
          <cell r="D4142" t="str">
            <v>SEAT COVER KOGU PC ORANGE</v>
          </cell>
          <cell r="E4142">
            <v>45232</v>
          </cell>
          <cell r="F4142" t="str">
            <v>ROF</v>
          </cell>
          <cell r="G4142" t="str">
            <v>CI_KAIN</v>
          </cell>
          <cell r="H4142" t="str">
            <v>PC</v>
          </cell>
          <cell r="I4142" t="str">
            <v>CPR</v>
          </cell>
          <cell r="J4142" t="str">
            <v/>
          </cell>
          <cell r="K4142" t="str">
            <v>PD</v>
          </cell>
          <cell r="L4142" t="str">
            <v>3015</v>
          </cell>
          <cell r="M4142" t="str">
            <v>V</v>
          </cell>
          <cell r="N4142">
            <v>6728</v>
          </cell>
        </row>
        <row r="4143">
          <cell r="A4143" t="str">
            <v>RM-BAN-OSC-GI-0005</v>
          </cell>
          <cell r="B4143" t="str">
            <v>CINT</v>
          </cell>
          <cell r="C4143" t="str">
            <v/>
          </cell>
          <cell r="D4143" t="str">
            <v>SEAT COVER KOGU BLACK O7</v>
          </cell>
          <cell r="E4143">
            <v>45175</v>
          </cell>
          <cell r="F4143" t="str">
            <v>ROF</v>
          </cell>
          <cell r="G4143" t="str">
            <v>CI_KAIN</v>
          </cell>
          <cell r="H4143" t="str">
            <v>PC</v>
          </cell>
          <cell r="I4143" t="str">
            <v>CPR</v>
          </cell>
          <cell r="J4143" t="str">
            <v/>
          </cell>
          <cell r="K4143" t="str">
            <v>PD</v>
          </cell>
          <cell r="L4143" t="str">
            <v>3015</v>
          </cell>
          <cell r="M4143" t="str">
            <v>V</v>
          </cell>
          <cell r="N4143">
            <v>13250</v>
          </cell>
        </row>
        <row r="4144">
          <cell r="A4144" t="str">
            <v>RM-BAN-OSC-GI-0006</v>
          </cell>
          <cell r="B4144" t="str">
            <v>CINT</v>
          </cell>
          <cell r="C4144" t="str">
            <v/>
          </cell>
          <cell r="D4144" t="str">
            <v>SEAT COVER KOGU BLUE O1</v>
          </cell>
          <cell r="E4144">
            <v>44797</v>
          </cell>
          <cell r="F4144" t="str">
            <v>ROF</v>
          </cell>
          <cell r="G4144" t="str">
            <v>CI_KAIN</v>
          </cell>
          <cell r="H4144" t="str">
            <v>PC</v>
          </cell>
          <cell r="I4144" t="str">
            <v>CPR</v>
          </cell>
          <cell r="J4144" t="str">
            <v/>
          </cell>
          <cell r="K4144" t="str">
            <v>PD</v>
          </cell>
          <cell r="L4144" t="str">
            <v>3015</v>
          </cell>
          <cell r="M4144" t="str">
            <v>V</v>
          </cell>
          <cell r="N4144">
            <v>44815</v>
          </cell>
        </row>
        <row r="4145">
          <cell r="A4145" t="str">
            <v>RM-BAN-OSC-GI-0007</v>
          </cell>
          <cell r="B4145" t="str">
            <v>CINT</v>
          </cell>
          <cell r="C4145" t="str">
            <v/>
          </cell>
          <cell r="D4145" t="str">
            <v>SEAT COVER KOGU CREAM O5</v>
          </cell>
          <cell r="E4145">
            <v>45175</v>
          </cell>
          <cell r="F4145" t="str">
            <v>ROF</v>
          </cell>
          <cell r="G4145" t="str">
            <v>CI_KAIN</v>
          </cell>
          <cell r="H4145" t="str">
            <v>PC</v>
          </cell>
          <cell r="I4145" t="str">
            <v>CPR</v>
          </cell>
          <cell r="J4145" t="str">
            <v/>
          </cell>
          <cell r="K4145" t="str">
            <v>PD</v>
          </cell>
          <cell r="L4145" t="str">
            <v>3015</v>
          </cell>
          <cell r="M4145" t="str">
            <v>V</v>
          </cell>
          <cell r="N4145">
            <v>8394</v>
          </cell>
        </row>
        <row r="4146">
          <cell r="A4146" t="str">
            <v>RM-BAN-OSC-GI-0008</v>
          </cell>
          <cell r="B4146" t="str">
            <v>CINT</v>
          </cell>
          <cell r="C4146" t="str">
            <v/>
          </cell>
          <cell r="D4146" t="str">
            <v>SEAT COVER KOGU PC GREEN O6</v>
          </cell>
          <cell r="E4146">
            <v>44903</v>
          </cell>
          <cell r="F4146" t="str">
            <v>ROF</v>
          </cell>
          <cell r="G4146" t="str">
            <v>CI_KAIN</v>
          </cell>
          <cell r="H4146" t="str">
            <v>PC</v>
          </cell>
          <cell r="I4146" t="str">
            <v>CPR</v>
          </cell>
          <cell r="J4146" t="str">
            <v/>
          </cell>
          <cell r="K4146" t="str">
            <v>PD</v>
          </cell>
          <cell r="L4146" t="str">
            <v>3015</v>
          </cell>
          <cell r="M4146" t="str">
            <v>V</v>
          </cell>
          <cell r="N4146">
            <v>8411</v>
          </cell>
        </row>
        <row r="4147">
          <cell r="A4147" t="str">
            <v>RM-CAB-DUS-00-0001</v>
          </cell>
          <cell r="B4147" t="str">
            <v>CINT</v>
          </cell>
          <cell r="C4147" t="str">
            <v/>
          </cell>
          <cell r="D4147" t="str">
            <v>PACKING CASE 1 NISSIN</v>
          </cell>
          <cell r="E4147">
            <v>44797</v>
          </cell>
          <cell r="F4147" t="str">
            <v>ROF</v>
          </cell>
          <cell r="G4147" t="str">
            <v>CI_DUS</v>
          </cell>
          <cell r="H4147" t="str">
            <v>PC</v>
          </cell>
          <cell r="I4147" t="str">
            <v>CPR</v>
          </cell>
          <cell r="J4147" t="str">
            <v/>
          </cell>
          <cell r="K4147" t="str">
            <v>PD</v>
          </cell>
          <cell r="L4147" t="str">
            <v>3015</v>
          </cell>
          <cell r="M4147" t="str">
            <v>V</v>
          </cell>
          <cell r="N4147">
            <v>18375</v>
          </cell>
        </row>
        <row r="4148">
          <cell r="A4148" t="str">
            <v>RM-CAB-DUS-00-0002</v>
          </cell>
          <cell r="B4148" t="str">
            <v>CINT</v>
          </cell>
          <cell r="C4148" t="str">
            <v/>
          </cell>
          <cell r="D4148" t="str">
            <v>PACKING CASE 2 NISSIN</v>
          </cell>
          <cell r="E4148">
            <v>44797</v>
          </cell>
          <cell r="F4148" t="str">
            <v>ROF</v>
          </cell>
          <cell r="G4148" t="str">
            <v>CI_DUS</v>
          </cell>
          <cell r="H4148" t="str">
            <v>PC</v>
          </cell>
          <cell r="I4148" t="str">
            <v>CPR</v>
          </cell>
          <cell r="J4148" t="str">
            <v/>
          </cell>
          <cell r="K4148" t="str">
            <v>PD</v>
          </cell>
          <cell r="L4148" t="str">
            <v>3015</v>
          </cell>
          <cell r="M4148" t="str">
            <v>V</v>
          </cell>
          <cell r="N4148">
            <v>14700</v>
          </cell>
        </row>
        <row r="4149">
          <cell r="A4149" t="str">
            <v>RM-CAB-DUS-00-0003</v>
          </cell>
          <cell r="B4149" t="str">
            <v>CINT</v>
          </cell>
          <cell r="C4149" t="str">
            <v/>
          </cell>
          <cell r="D4149" t="str">
            <v>PACKING CASE CABINET BOX NISSIN</v>
          </cell>
          <cell r="E4149">
            <v>0</v>
          </cell>
          <cell r="F4149" t="str">
            <v>ROF</v>
          </cell>
          <cell r="G4149" t="str">
            <v>CI_DUS</v>
          </cell>
          <cell r="H4149" t="str">
            <v>PC</v>
          </cell>
          <cell r="I4149" t="str">
            <v>CPR</v>
          </cell>
          <cell r="J4149" t="str">
            <v/>
          </cell>
          <cell r="K4149" t="str">
            <v>PD</v>
          </cell>
          <cell r="L4149" t="str">
            <v>3015</v>
          </cell>
          <cell r="M4149" t="str">
            <v>V</v>
          </cell>
          <cell r="N4149">
            <v>10000</v>
          </cell>
        </row>
        <row r="4150">
          <cell r="A4150" t="str">
            <v>RM-CAB-FAS-00-0003</v>
          </cell>
          <cell r="B4150" t="str">
            <v>CINT</v>
          </cell>
          <cell r="C4150" t="str">
            <v/>
          </cell>
          <cell r="D4150" t="str">
            <v>T-NUT NENAS M6 X 10</v>
          </cell>
          <cell r="E4150">
            <v>44951</v>
          </cell>
          <cell r="F4150" t="str">
            <v>ROF</v>
          </cell>
          <cell r="G4150" t="str">
            <v>CI_BOLT</v>
          </cell>
          <cell r="H4150" t="str">
            <v>PC</v>
          </cell>
          <cell r="I4150" t="str">
            <v>CPR</v>
          </cell>
          <cell r="J4150" t="str">
            <v/>
          </cell>
          <cell r="K4150" t="str">
            <v>PD</v>
          </cell>
          <cell r="L4150" t="str">
            <v>3015</v>
          </cell>
          <cell r="M4150" t="str">
            <v>V</v>
          </cell>
          <cell r="N4150">
            <v>330</v>
          </cell>
        </row>
        <row r="4151">
          <cell r="A4151" t="str">
            <v>RM-CAB-OTH-00-0004</v>
          </cell>
          <cell r="B4151" t="str">
            <v>CINT</v>
          </cell>
          <cell r="C4151" t="str">
            <v/>
          </cell>
          <cell r="D4151" t="str">
            <v>DOWEL PIN WOOD DIA 6 X 30</v>
          </cell>
          <cell r="E4151">
            <v>45266</v>
          </cell>
          <cell r="F4151" t="str">
            <v>ROF</v>
          </cell>
          <cell r="G4151" t="str">
            <v>CI_OTH</v>
          </cell>
          <cell r="H4151" t="str">
            <v>PC</v>
          </cell>
          <cell r="I4151" t="str">
            <v>CPR</v>
          </cell>
          <cell r="J4151" t="str">
            <v/>
          </cell>
          <cell r="K4151" t="str">
            <v>PD</v>
          </cell>
          <cell r="L4151" t="str">
            <v>3015</v>
          </cell>
          <cell r="M4151" t="str">
            <v>V</v>
          </cell>
          <cell r="N4151">
            <v>51</v>
          </cell>
        </row>
        <row r="4152">
          <cell r="A4152" t="str">
            <v>RM-CAB-OTH-00-0005</v>
          </cell>
          <cell r="B4152" t="str">
            <v>CINT</v>
          </cell>
          <cell r="C4152" t="str">
            <v/>
          </cell>
          <cell r="D4152" t="str">
            <v>ENGSEL GEMBOK</v>
          </cell>
          <cell r="E4152">
            <v>44797</v>
          </cell>
          <cell r="F4152" t="str">
            <v>ROF</v>
          </cell>
          <cell r="G4152" t="str">
            <v>CI_OTH</v>
          </cell>
          <cell r="H4152" t="str">
            <v>PC</v>
          </cell>
          <cell r="I4152" t="str">
            <v>CPR</v>
          </cell>
          <cell r="J4152" t="str">
            <v/>
          </cell>
          <cell r="K4152" t="str">
            <v>PD</v>
          </cell>
          <cell r="L4152" t="str">
            <v>3015</v>
          </cell>
          <cell r="M4152" t="str">
            <v>V</v>
          </cell>
          <cell r="N4152">
            <v>2315</v>
          </cell>
        </row>
        <row r="4153">
          <cell r="A4153" t="str">
            <v>RM-CAB-OTH-00-0006</v>
          </cell>
          <cell r="B4153" t="str">
            <v>CINT</v>
          </cell>
          <cell r="C4153" t="str">
            <v/>
          </cell>
          <cell r="D4153" t="str">
            <v>HANDLE NISSIN</v>
          </cell>
          <cell r="E4153">
            <v>44797</v>
          </cell>
          <cell r="F4153" t="str">
            <v>ROF</v>
          </cell>
          <cell r="G4153" t="str">
            <v>CI_OTH</v>
          </cell>
          <cell r="H4153" t="str">
            <v>PC</v>
          </cell>
          <cell r="I4153" t="str">
            <v>CPR</v>
          </cell>
          <cell r="J4153" t="str">
            <v/>
          </cell>
          <cell r="K4153" t="str">
            <v>PD</v>
          </cell>
          <cell r="L4153" t="str">
            <v>3015</v>
          </cell>
          <cell r="M4153" t="str">
            <v>V</v>
          </cell>
          <cell r="N4153">
            <v>6000</v>
          </cell>
        </row>
        <row r="4154">
          <cell r="A4154" t="str">
            <v>RM-CAB-OTH-00-0007</v>
          </cell>
          <cell r="B4154" t="str">
            <v>CINT</v>
          </cell>
          <cell r="C4154" t="str">
            <v/>
          </cell>
          <cell r="D4154" t="str">
            <v>SPRING PIN / HINGE PIVOT NISSIN</v>
          </cell>
          <cell r="E4154">
            <v>45266</v>
          </cell>
          <cell r="F4154" t="str">
            <v>ROF</v>
          </cell>
          <cell r="G4154" t="str">
            <v>CI_OTH</v>
          </cell>
          <cell r="H4154" t="str">
            <v>PC</v>
          </cell>
          <cell r="I4154" t="str">
            <v>CPR</v>
          </cell>
          <cell r="J4154" t="str">
            <v/>
          </cell>
          <cell r="K4154" t="str">
            <v>PD</v>
          </cell>
          <cell r="L4154" t="str">
            <v>3015</v>
          </cell>
          <cell r="M4154" t="str">
            <v>V</v>
          </cell>
          <cell r="N4154">
            <v>1313</v>
          </cell>
        </row>
        <row r="4155">
          <cell r="A4155" t="str">
            <v>RM-CAB-OTH-00-0008</v>
          </cell>
          <cell r="B4155" t="str">
            <v>CINT</v>
          </cell>
          <cell r="C4155" t="str">
            <v/>
          </cell>
          <cell r="D4155" t="str">
            <v>STOPPER MAGNET</v>
          </cell>
          <cell r="E4155">
            <v>44802</v>
          </cell>
          <cell r="F4155" t="str">
            <v>ROF</v>
          </cell>
          <cell r="G4155" t="str">
            <v>CI_OTH</v>
          </cell>
          <cell r="H4155" t="str">
            <v>PC</v>
          </cell>
          <cell r="I4155" t="str">
            <v>CPR</v>
          </cell>
          <cell r="J4155" t="str">
            <v/>
          </cell>
          <cell r="K4155" t="str">
            <v>PD</v>
          </cell>
          <cell r="L4155" t="str">
            <v>3015</v>
          </cell>
          <cell r="M4155" t="str">
            <v>V</v>
          </cell>
          <cell r="N4155">
            <v>2632</v>
          </cell>
        </row>
        <row r="4156">
          <cell r="A4156" t="str">
            <v>RM-CAE-ACC-00-0009</v>
          </cell>
          <cell r="B4156" t="str">
            <v>CINT</v>
          </cell>
          <cell r="C4156" t="str">
            <v/>
          </cell>
          <cell r="D4156" t="str">
            <v>ACCESORIES SEAT CUSHION CAESAR (PLASTIC)</v>
          </cell>
          <cell r="E4156">
            <v>44797</v>
          </cell>
          <cell r="F4156" t="str">
            <v>ROF</v>
          </cell>
          <cell r="G4156" t="str">
            <v>CI_OTH</v>
          </cell>
          <cell r="H4156" t="str">
            <v>PC</v>
          </cell>
          <cell r="I4156" t="str">
            <v>CPR</v>
          </cell>
          <cell r="J4156" t="str">
            <v/>
          </cell>
          <cell r="K4156" t="str">
            <v>PD</v>
          </cell>
          <cell r="L4156" t="str">
            <v>3015</v>
          </cell>
          <cell r="M4156" t="str">
            <v>V</v>
          </cell>
          <cell r="N4156">
            <v>0</v>
          </cell>
        </row>
        <row r="4157">
          <cell r="A4157" t="str">
            <v>RM-CAE-ACC-00-0010</v>
          </cell>
          <cell r="B4157" t="str">
            <v>CINT</v>
          </cell>
          <cell r="C4157" t="str">
            <v/>
          </cell>
          <cell r="D4157" t="str">
            <v>ACCESSORIES BACK CUSHION-1 CAESAR</v>
          </cell>
          <cell r="E4157">
            <v>44797</v>
          </cell>
          <cell r="F4157" t="str">
            <v>ROF</v>
          </cell>
          <cell r="G4157" t="str">
            <v>CI_OTH</v>
          </cell>
          <cell r="H4157" t="str">
            <v>PC</v>
          </cell>
          <cell r="I4157" t="str">
            <v>CPR</v>
          </cell>
          <cell r="J4157" t="str">
            <v/>
          </cell>
          <cell r="K4157" t="str">
            <v>PD</v>
          </cell>
          <cell r="L4157" t="str">
            <v>3015</v>
          </cell>
          <cell r="M4157" t="str">
            <v>V</v>
          </cell>
          <cell r="N4157">
            <v>0</v>
          </cell>
        </row>
        <row r="4158">
          <cell r="A4158" t="str">
            <v>RM-CAE-ACC-00-0011</v>
          </cell>
          <cell r="B4158" t="str">
            <v>CINT</v>
          </cell>
          <cell r="C4158" t="str">
            <v/>
          </cell>
          <cell r="D4158" t="str">
            <v>ACCESSORIES BACK CUSHION-2 CAESAR</v>
          </cell>
          <cell r="E4158">
            <v>44797</v>
          </cell>
          <cell r="F4158" t="str">
            <v>ROF</v>
          </cell>
          <cell r="G4158" t="str">
            <v>CI_OTH</v>
          </cell>
          <cell r="H4158" t="str">
            <v>PC</v>
          </cell>
          <cell r="I4158" t="str">
            <v>CPR</v>
          </cell>
          <cell r="J4158" t="str">
            <v/>
          </cell>
          <cell r="K4158" t="str">
            <v>PD</v>
          </cell>
          <cell r="L4158" t="str">
            <v>3015</v>
          </cell>
          <cell r="M4158" t="str">
            <v>V</v>
          </cell>
          <cell r="N4158">
            <v>0</v>
          </cell>
        </row>
        <row r="4159">
          <cell r="A4159" t="str">
            <v>RM-CAE-ACC-00-0012</v>
          </cell>
          <cell r="B4159" t="str">
            <v>CINT</v>
          </cell>
          <cell r="C4159" t="str">
            <v/>
          </cell>
          <cell r="D4159" t="str">
            <v>ACCESSORIES CAESAR</v>
          </cell>
          <cell r="E4159">
            <v>45300</v>
          </cell>
          <cell r="F4159" t="str">
            <v>ROF</v>
          </cell>
          <cell r="G4159" t="str">
            <v>CI_OTH</v>
          </cell>
          <cell r="H4159" t="str">
            <v>PC</v>
          </cell>
          <cell r="I4159" t="str">
            <v>CPR</v>
          </cell>
          <cell r="J4159" t="str">
            <v/>
          </cell>
          <cell r="K4159" t="str">
            <v>PD</v>
          </cell>
          <cell r="L4159" t="str">
            <v>3015</v>
          </cell>
          <cell r="M4159" t="str">
            <v>V</v>
          </cell>
          <cell r="N4159">
            <v>11811</v>
          </cell>
        </row>
        <row r="4160">
          <cell r="A4160" t="str">
            <v>RM-CAE-ACC-00-0013</v>
          </cell>
          <cell r="B4160" t="str">
            <v>CINT</v>
          </cell>
          <cell r="C4160" t="str">
            <v/>
          </cell>
          <cell r="D4160" t="str">
            <v>ACCESSORIES CAESAR (SEAT BOARD PLASTIC)</v>
          </cell>
          <cell r="E4160">
            <v>44797</v>
          </cell>
          <cell r="F4160" t="str">
            <v>ROF</v>
          </cell>
          <cell r="G4160" t="str">
            <v>CI_OTH</v>
          </cell>
          <cell r="H4160" t="str">
            <v>PC</v>
          </cell>
          <cell r="I4160" t="str">
            <v>CPR</v>
          </cell>
          <cell r="J4160" t="str">
            <v/>
          </cell>
          <cell r="K4160" t="str">
            <v>PD</v>
          </cell>
          <cell r="L4160" t="str">
            <v>3015</v>
          </cell>
          <cell r="M4160" t="str">
            <v>V</v>
          </cell>
          <cell r="N4160">
            <v>0</v>
          </cell>
        </row>
        <row r="4161">
          <cell r="A4161" t="str">
            <v>RM-CAE-ACC-00-0014</v>
          </cell>
          <cell r="B4161" t="str">
            <v>CINT</v>
          </cell>
          <cell r="C4161" t="str">
            <v/>
          </cell>
          <cell r="D4161" t="str">
            <v>ACCESSORIES SEAT CUSHION CAESAR</v>
          </cell>
          <cell r="E4161">
            <v>44797</v>
          </cell>
          <cell r="F4161" t="str">
            <v>ROF</v>
          </cell>
          <cell r="G4161" t="str">
            <v>CI_OTH</v>
          </cell>
          <cell r="H4161" t="str">
            <v>PC</v>
          </cell>
          <cell r="I4161" t="str">
            <v>CPR</v>
          </cell>
          <cell r="J4161" t="str">
            <v/>
          </cell>
          <cell r="K4161" t="str">
            <v>PD</v>
          </cell>
          <cell r="L4161" t="str">
            <v>3015</v>
          </cell>
          <cell r="M4161" t="str">
            <v>V</v>
          </cell>
          <cell r="N4161">
            <v>0</v>
          </cell>
        </row>
        <row r="4162">
          <cell r="A4162" t="str">
            <v>RM-CAE-ACC-00-0015</v>
          </cell>
          <cell r="B4162" t="str">
            <v>CINT</v>
          </cell>
          <cell r="C4162" t="str">
            <v/>
          </cell>
          <cell r="D4162" t="str">
            <v>ACCESSORIES CAESAR MEMO</v>
          </cell>
          <cell r="E4162">
            <v>44992</v>
          </cell>
          <cell r="F4162" t="str">
            <v>ROF</v>
          </cell>
          <cell r="G4162" t="str">
            <v>CI_OTH</v>
          </cell>
          <cell r="H4162" t="str">
            <v>PC</v>
          </cell>
          <cell r="I4162" t="str">
            <v>CPR</v>
          </cell>
          <cell r="J4162" t="str">
            <v/>
          </cell>
          <cell r="K4162" t="str">
            <v>PD</v>
          </cell>
          <cell r="L4162" t="str">
            <v>3015</v>
          </cell>
          <cell r="M4162" t="str">
            <v>V</v>
          </cell>
          <cell r="N4162">
            <v>0</v>
          </cell>
        </row>
        <row r="4163">
          <cell r="A4163" t="str">
            <v>RM-CAE-BES-00-0001</v>
          </cell>
          <cell r="B4163" t="str">
            <v>CINT</v>
          </cell>
          <cell r="C4163" t="str">
            <v/>
          </cell>
          <cell r="D4163" t="str">
            <v>RACK FRAME CAESAR</v>
          </cell>
          <cell r="E4163">
            <v>44992</v>
          </cell>
          <cell r="F4163" t="str">
            <v>ROF</v>
          </cell>
          <cell r="G4163" t="str">
            <v>CI_PIPA</v>
          </cell>
          <cell r="H4163" t="str">
            <v>PC</v>
          </cell>
          <cell r="I4163" t="str">
            <v>CPR</v>
          </cell>
          <cell r="J4163" t="str">
            <v/>
          </cell>
          <cell r="K4163" t="str">
            <v>PD</v>
          </cell>
          <cell r="L4163" t="str">
            <v>3015</v>
          </cell>
          <cell r="M4163" t="str">
            <v>V</v>
          </cell>
          <cell r="N4163">
            <v>68436</v>
          </cell>
        </row>
        <row r="4164">
          <cell r="A4164" t="str">
            <v>RM-CAE-DUS-00-0015</v>
          </cell>
          <cell r="B4164" t="str">
            <v>CINT</v>
          </cell>
          <cell r="C4164" t="str">
            <v/>
          </cell>
          <cell r="D4164" t="str">
            <v>PACK CASE CAESAR / SAKATA</v>
          </cell>
          <cell r="E4164">
            <v>45169</v>
          </cell>
          <cell r="F4164" t="str">
            <v>ROF</v>
          </cell>
          <cell r="G4164" t="str">
            <v>CI_DUS</v>
          </cell>
          <cell r="H4164" t="str">
            <v>PC</v>
          </cell>
          <cell r="I4164" t="str">
            <v>CPR</v>
          </cell>
          <cell r="J4164" t="str">
            <v/>
          </cell>
          <cell r="K4164" t="str">
            <v>PD</v>
          </cell>
          <cell r="L4164" t="str">
            <v>3015</v>
          </cell>
          <cell r="M4164" t="str">
            <v>V</v>
          </cell>
          <cell r="N4164">
            <v>37880</v>
          </cell>
        </row>
        <row r="4165">
          <cell r="A4165" t="str">
            <v>RM-CAE-DUS-00-0016</v>
          </cell>
          <cell r="B4165" t="str">
            <v>CINT</v>
          </cell>
          <cell r="C4165" t="str">
            <v/>
          </cell>
          <cell r="D4165" t="str">
            <v>PACKING CASE FOR MEMO (ARM+TABLE)</v>
          </cell>
          <cell r="E4165">
            <v>44804</v>
          </cell>
          <cell r="F4165" t="str">
            <v>ROF</v>
          </cell>
          <cell r="G4165" t="str">
            <v>CI_DUS</v>
          </cell>
          <cell r="H4165" t="str">
            <v>PC</v>
          </cell>
          <cell r="I4165" t="str">
            <v>CPR</v>
          </cell>
          <cell r="J4165" t="str">
            <v/>
          </cell>
          <cell r="K4165" t="str">
            <v>PD</v>
          </cell>
          <cell r="L4165" t="str">
            <v>3015</v>
          </cell>
          <cell r="M4165" t="str">
            <v>V</v>
          </cell>
          <cell r="N4165">
            <v>29000</v>
          </cell>
        </row>
        <row r="4166">
          <cell r="A4166" t="str">
            <v>RM-CAE-DUS-00-0017</v>
          </cell>
          <cell r="B4166" t="str">
            <v>CINT</v>
          </cell>
          <cell r="C4166" t="str">
            <v/>
          </cell>
          <cell r="D4166" t="str">
            <v>LAYER BASE PACKING CAESAR</v>
          </cell>
          <cell r="E4166">
            <v>0</v>
          </cell>
          <cell r="F4166" t="str">
            <v>ROF</v>
          </cell>
          <cell r="G4166" t="str">
            <v>CI_DUS</v>
          </cell>
          <cell r="H4166" t="str">
            <v>PC</v>
          </cell>
          <cell r="I4166" t="str">
            <v>CPR</v>
          </cell>
          <cell r="J4166" t="str">
            <v/>
          </cell>
          <cell r="K4166" t="str">
            <v>PD</v>
          </cell>
          <cell r="L4166" t="str">
            <v>3015</v>
          </cell>
          <cell r="M4166" t="str">
            <v>V</v>
          </cell>
          <cell r="N4166">
            <v>10</v>
          </cell>
        </row>
        <row r="4167">
          <cell r="A4167" t="str">
            <v>RM-CAE-FAB-00-0016</v>
          </cell>
          <cell r="B4167" t="str">
            <v>CINT</v>
          </cell>
          <cell r="C4167" t="str">
            <v/>
          </cell>
          <cell r="D4167" t="str">
            <v>KAIN KATUN TWIL LORENG</v>
          </cell>
          <cell r="E4167">
            <v>44797</v>
          </cell>
          <cell r="F4167" t="str">
            <v>ROF</v>
          </cell>
          <cell r="G4167" t="str">
            <v>CI_KAIN</v>
          </cell>
          <cell r="H4167" t="str">
            <v>M</v>
          </cell>
          <cell r="I4167" t="str">
            <v>CPR</v>
          </cell>
          <cell r="J4167" t="str">
            <v/>
          </cell>
          <cell r="K4167" t="str">
            <v>PD</v>
          </cell>
          <cell r="L4167" t="str">
            <v>3015</v>
          </cell>
          <cell r="M4167" t="str">
            <v>V</v>
          </cell>
          <cell r="N4167">
            <v>75000</v>
          </cell>
        </row>
        <row r="4168">
          <cell r="A4168" t="str">
            <v>RM-CAE-FAB-00-0017</v>
          </cell>
          <cell r="B4168" t="str">
            <v>CINT</v>
          </cell>
          <cell r="C4168" t="str">
            <v/>
          </cell>
          <cell r="D4168" t="str">
            <v>KAIN ALABAMA 12 N</v>
          </cell>
          <cell r="E4168">
            <v>44797</v>
          </cell>
          <cell r="F4168" t="str">
            <v>ROF</v>
          </cell>
          <cell r="G4168" t="str">
            <v>CI_KAIN</v>
          </cell>
          <cell r="H4168" t="str">
            <v>M</v>
          </cell>
          <cell r="I4168" t="str">
            <v>CPR</v>
          </cell>
          <cell r="J4168" t="str">
            <v/>
          </cell>
          <cell r="K4168" t="str">
            <v>PD</v>
          </cell>
          <cell r="L4168" t="str">
            <v>3015</v>
          </cell>
          <cell r="M4168" t="str">
            <v>V</v>
          </cell>
          <cell r="N4168">
            <v>50000</v>
          </cell>
        </row>
        <row r="4169">
          <cell r="A4169" t="str">
            <v>RM-CAE-FAB-00-0018</v>
          </cell>
          <cell r="B4169" t="str">
            <v>CINT</v>
          </cell>
          <cell r="C4169" t="str">
            <v/>
          </cell>
          <cell r="D4169" t="str">
            <v>KAIN ALABAMA 9</v>
          </cell>
          <cell r="E4169">
            <v>44797</v>
          </cell>
          <cell r="F4169" t="str">
            <v>ROF</v>
          </cell>
          <cell r="G4169" t="str">
            <v>CI_KAIN</v>
          </cell>
          <cell r="H4169" t="str">
            <v>M</v>
          </cell>
          <cell r="I4169" t="str">
            <v>CPR</v>
          </cell>
          <cell r="J4169" t="str">
            <v/>
          </cell>
          <cell r="K4169" t="str">
            <v>PD</v>
          </cell>
          <cell r="L4169" t="str">
            <v>3015</v>
          </cell>
          <cell r="M4169" t="str">
            <v>V</v>
          </cell>
          <cell r="N4169">
            <v>64910</v>
          </cell>
        </row>
        <row r="4170">
          <cell r="A4170" t="str">
            <v>RM-CAE-FAB-00-0019</v>
          </cell>
          <cell r="B4170" t="str">
            <v>CINT</v>
          </cell>
          <cell r="C4170" t="str">
            <v/>
          </cell>
          <cell r="D4170" t="str">
            <v>KAIN ALABAMA NO. 6N</v>
          </cell>
          <cell r="E4170">
            <v>44797</v>
          </cell>
          <cell r="F4170" t="str">
            <v>ROF</v>
          </cell>
          <cell r="G4170" t="str">
            <v>CI_KAIN</v>
          </cell>
          <cell r="H4170" t="str">
            <v>M</v>
          </cell>
          <cell r="I4170" t="str">
            <v>CPR</v>
          </cell>
          <cell r="J4170" t="str">
            <v/>
          </cell>
          <cell r="K4170" t="str">
            <v>PD</v>
          </cell>
          <cell r="L4170" t="str">
            <v>3015</v>
          </cell>
          <cell r="M4170" t="str">
            <v>V</v>
          </cell>
          <cell r="N4170">
            <v>50000</v>
          </cell>
        </row>
        <row r="4171">
          <cell r="A4171" t="str">
            <v>RM-CAE-FAB-00-0020</v>
          </cell>
          <cell r="B4171" t="str">
            <v>CINT</v>
          </cell>
          <cell r="C4171" t="str">
            <v/>
          </cell>
          <cell r="D4171" t="str">
            <v>KAIN ALABAMA ROYAL-120</v>
          </cell>
          <cell r="E4171">
            <v>44797</v>
          </cell>
          <cell r="F4171" t="str">
            <v>ROF</v>
          </cell>
          <cell r="G4171" t="str">
            <v>CI_KAIN</v>
          </cell>
          <cell r="H4171" t="str">
            <v>M</v>
          </cell>
          <cell r="I4171" t="str">
            <v>CPR</v>
          </cell>
          <cell r="J4171" t="str">
            <v/>
          </cell>
          <cell r="K4171" t="str">
            <v>PD</v>
          </cell>
          <cell r="L4171" t="str">
            <v>3015</v>
          </cell>
          <cell r="M4171" t="str">
            <v>V</v>
          </cell>
          <cell r="N4171">
            <v>50000</v>
          </cell>
        </row>
        <row r="4172">
          <cell r="A4172" t="str">
            <v>RM-CAE-FAB-00-0021</v>
          </cell>
          <cell r="B4172" t="str">
            <v>CINT</v>
          </cell>
          <cell r="C4172" t="str">
            <v/>
          </cell>
          <cell r="D4172" t="str">
            <v>KAIN ASAHI</v>
          </cell>
          <cell r="E4172">
            <v>44797</v>
          </cell>
          <cell r="F4172" t="str">
            <v>ROF</v>
          </cell>
          <cell r="G4172" t="str">
            <v>CI_KAIN</v>
          </cell>
          <cell r="H4172" t="str">
            <v>M</v>
          </cell>
          <cell r="I4172" t="str">
            <v>CPR</v>
          </cell>
          <cell r="J4172" t="str">
            <v/>
          </cell>
          <cell r="K4172" t="str">
            <v>PD</v>
          </cell>
          <cell r="L4172" t="str">
            <v>3015</v>
          </cell>
          <cell r="M4172" t="str">
            <v>V</v>
          </cell>
          <cell r="N4172">
            <v>50000</v>
          </cell>
        </row>
        <row r="4173">
          <cell r="A4173" t="str">
            <v>RM-CAE-FAB-00-0022</v>
          </cell>
          <cell r="B4173" t="str">
            <v>CINT</v>
          </cell>
          <cell r="C4173" t="str">
            <v/>
          </cell>
          <cell r="D4173" t="str">
            <v>KAIN NEW FERRARI COLOR RUST ( MERAH MARO</v>
          </cell>
          <cell r="E4173">
            <v>44797</v>
          </cell>
          <cell r="F4173" t="str">
            <v>ROF</v>
          </cell>
          <cell r="G4173" t="str">
            <v>CI_KAIN</v>
          </cell>
          <cell r="H4173" t="str">
            <v>M</v>
          </cell>
          <cell r="I4173" t="str">
            <v>CPR</v>
          </cell>
          <cell r="J4173" t="str">
            <v/>
          </cell>
          <cell r="K4173" t="str">
            <v>PD</v>
          </cell>
          <cell r="L4173" t="str">
            <v>3015</v>
          </cell>
          <cell r="M4173" t="str">
            <v>V</v>
          </cell>
          <cell r="N4173">
            <v>41000</v>
          </cell>
        </row>
        <row r="4174">
          <cell r="A4174" t="str">
            <v>RM-CAE-FAB-00-0023</v>
          </cell>
          <cell r="B4174" t="str">
            <v>CINT</v>
          </cell>
          <cell r="C4174" t="str">
            <v/>
          </cell>
          <cell r="D4174" t="str">
            <v>KAIN NEW SCOTLAND 14 A</v>
          </cell>
          <cell r="E4174">
            <v>44797</v>
          </cell>
          <cell r="F4174" t="str">
            <v>ROF</v>
          </cell>
          <cell r="G4174" t="str">
            <v>CI_KAIN</v>
          </cell>
          <cell r="H4174" t="str">
            <v>M</v>
          </cell>
          <cell r="I4174" t="str">
            <v>CPR</v>
          </cell>
          <cell r="J4174" t="str">
            <v/>
          </cell>
          <cell r="K4174" t="str">
            <v>PD</v>
          </cell>
          <cell r="L4174" t="str">
            <v>3015</v>
          </cell>
          <cell r="M4174" t="str">
            <v>V</v>
          </cell>
          <cell r="N4174">
            <v>56410</v>
          </cell>
        </row>
        <row r="4175">
          <cell r="A4175" t="str">
            <v>RM-CAE-FAB-00-0024</v>
          </cell>
          <cell r="B4175" t="str">
            <v>CINT</v>
          </cell>
          <cell r="C4175" t="str">
            <v/>
          </cell>
          <cell r="D4175" t="str">
            <v>KAIN TORINO 012 MERAH (C/W) B-GRADE</v>
          </cell>
          <cell r="E4175">
            <v>44797</v>
          </cell>
          <cell r="F4175" t="str">
            <v>ROF</v>
          </cell>
          <cell r="G4175" t="str">
            <v>CI_KAIN</v>
          </cell>
          <cell r="H4175" t="str">
            <v>M</v>
          </cell>
          <cell r="I4175" t="str">
            <v>CPR</v>
          </cell>
          <cell r="J4175" t="str">
            <v/>
          </cell>
          <cell r="K4175" t="str">
            <v>PD</v>
          </cell>
          <cell r="L4175" t="str">
            <v>3015</v>
          </cell>
          <cell r="M4175" t="str">
            <v>V</v>
          </cell>
          <cell r="N4175">
            <v>22728</v>
          </cell>
        </row>
        <row r="4176">
          <cell r="A4176" t="str">
            <v>RM-CAE-FAB-00-0025</v>
          </cell>
          <cell r="B4176" t="str">
            <v>CINT</v>
          </cell>
          <cell r="C4176" t="str">
            <v/>
          </cell>
          <cell r="D4176" t="str">
            <v>KAIN TORINO 081 COKLAT (C/AD) B-GRADE</v>
          </cell>
          <cell r="E4176">
            <v>44797</v>
          </cell>
          <cell r="F4176" t="str">
            <v>ROF</v>
          </cell>
          <cell r="G4176" t="str">
            <v>CI_KAIN</v>
          </cell>
          <cell r="H4176" t="str">
            <v>M</v>
          </cell>
          <cell r="I4176" t="str">
            <v>CPR</v>
          </cell>
          <cell r="J4176" t="str">
            <v/>
          </cell>
          <cell r="K4176" t="str">
            <v>PD</v>
          </cell>
          <cell r="L4176" t="str">
            <v>3015</v>
          </cell>
          <cell r="M4176" t="str">
            <v>V</v>
          </cell>
          <cell r="N4176">
            <v>25000</v>
          </cell>
        </row>
        <row r="4177">
          <cell r="A4177" t="str">
            <v>RM-CAE-FAB-00-0026</v>
          </cell>
          <cell r="B4177" t="str">
            <v>CINT</v>
          </cell>
          <cell r="C4177" t="str">
            <v/>
          </cell>
          <cell r="D4177" t="str">
            <v>KAIN TORINO 096 HITAM (C/Z) B-GRADE</v>
          </cell>
          <cell r="E4177">
            <v>44797</v>
          </cell>
          <cell r="F4177" t="str">
            <v>ROF</v>
          </cell>
          <cell r="G4177" t="str">
            <v>CI_KAIN</v>
          </cell>
          <cell r="H4177" t="str">
            <v>M</v>
          </cell>
          <cell r="I4177" t="str">
            <v>CPR</v>
          </cell>
          <cell r="J4177" t="str">
            <v/>
          </cell>
          <cell r="K4177" t="str">
            <v>PD</v>
          </cell>
          <cell r="L4177" t="str">
            <v>3015</v>
          </cell>
          <cell r="M4177" t="str">
            <v>V</v>
          </cell>
          <cell r="N4177">
            <v>22728</v>
          </cell>
        </row>
        <row r="4178">
          <cell r="A4178" t="str">
            <v>RM-CAE-FAB-00-0027</v>
          </cell>
          <cell r="B4178" t="str">
            <v>CINT</v>
          </cell>
          <cell r="C4178" t="str">
            <v/>
          </cell>
          <cell r="D4178" t="str">
            <v>KAIN TORINO 147 CREAM (C/AB) B-GRADE</v>
          </cell>
          <cell r="E4178">
            <v>44797</v>
          </cell>
          <cell r="F4178" t="str">
            <v>ROF</v>
          </cell>
          <cell r="G4178" t="str">
            <v>CI_KAIN</v>
          </cell>
          <cell r="H4178" t="str">
            <v>M</v>
          </cell>
          <cell r="I4178" t="str">
            <v>CPR</v>
          </cell>
          <cell r="J4178" t="str">
            <v/>
          </cell>
          <cell r="K4178" t="str">
            <v>PD</v>
          </cell>
          <cell r="L4178" t="str">
            <v>3015</v>
          </cell>
          <cell r="M4178" t="str">
            <v>V</v>
          </cell>
          <cell r="N4178">
            <v>22728</v>
          </cell>
        </row>
        <row r="4179">
          <cell r="A4179" t="str">
            <v>RM-CAE-FAB-00-0028</v>
          </cell>
          <cell r="B4179" t="str">
            <v>CINT</v>
          </cell>
          <cell r="C4179" t="str">
            <v/>
          </cell>
          <cell r="D4179" t="str">
            <v>KAIN TORINO 221 HIJAU (C/AF) B-GRADE</v>
          </cell>
          <cell r="E4179">
            <v>44797</v>
          </cell>
          <cell r="F4179" t="str">
            <v>ROF</v>
          </cell>
          <cell r="G4179" t="str">
            <v>CI_KAIN</v>
          </cell>
          <cell r="H4179" t="str">
            <v>M</v>
          </cell>
          <cell r="I4179" t="str">
            <v>CPR</v>
          </cell>
          <cell r="J4179" t="str">
            <v/>
          </cell>
          <cell r="K4179" t="str">
            <v>PD</v>
          </cell>
          <cell r="L4179" t="str">
            <v>3015</v>
          </cell>
          <cell r="M4179" t="str">
            <v>V</v>
          </cell>
          <cell r="N4179">
            <v>22728</v>
          </cell>
        </row>
        <row r="4180">
          <cell r="A4180" t="str">
            <v>RM-CAE-FAB-00-0029</v>
          </cell>
          <cell r="B4180" t="str">
            <v>CINT</v>
          </cell>
          <cell r="C4180" t="str">
            <v/>
          </cell>
          <cell r="D4180" t="str">
            <v>KAIN TORINO BIRU (C/T) + LAMINASI BUSA 3</v>
          </cell>
          <cell r="E4180">
            <v>44797</v>
          </cell>
          <cell r="F4180" t="str">
            <v>ROF</v>
          </cell>
          <cell r="G4180" t="str">
            <v>CI_KAIN</v>
          </cell>
          <cell r="H4180" t="str">
            <v>M</v>
          </cell>
          <cell r="I4180" t="str">
            <v>CPR</v>
          </cell>
          <cell r="J4180" t="str">
            <v/>
          </cell>
          <cell r="K4180" t="str">
            <v>PD</v>
          </cell>
          <cell r="L4180" t="str">
            <v>3015</v>
          </cell>
          <cell r="M4180" t="str">
            <v>V</v>
          </cell>
          <cell r="N4180">
            <v>55250</v>
          </cell>
        </row>
        <row r="4181">
          <cell r="A4181" t="str">
            <v>RM-CAE-FAB-00-0030</v>
          </cell>
          <cell r="B4181" t="str">
            <v>CINT</v>
          </cell>
          <cell r="C4181" t="str">
            <v/>
          </cell>
          <cell r="D4181" t="str">
            <v>KAIN TORINO COKLAT (C/AD) + LAMINASI BUS</v>
          </cell>
          <cell r="E4181">
            <v>44797</v>
          </cell>
          <cell r="F4181" t="str">
            <v>ROF</v>
          </cell>
          <cell r="G4181" t="str">
            <v>CI_KAIN</v>
          </cell>
          <cell r="H4181" t="str">
            <v>M</v>
          </cell>
          <cell r="I4181" t="str">
            <v>CPR</v>
          </cell>
          <cell r="J4181" t="str">
            <v/>
          </cell>
          <cell r="K4181" t="str">
            <v>PD</v>
          </cell>
          <cell r="L4181" t="str">
            <v>3015</v>
          </cell>
          <cell r="M4181" t="str">
            <v>V</v>
          </cell>
          <cell r="N4181">
            <v>55250</v>
          </cell>
        </row>
        <row r="4182">
          <cell r="A4182" t="str">
            <v>RM-CAE-FAB-00-0031</v>
          </cell>
          <cell r="B4182" t="str">
            <v>CINT</v>
          </cell>
          <cell r="C4182" t="str">
            <v/>
          </cell>
          <cell r="D4182" t="str">
            <v>KAIN TORINO CREAM (C/AB) + LAMINASI BUSA</v>
          </cell>
          <cell r="E4182">
            <v>44797</v>
          </cell>
          <cell r="F4182" t="str">
            <v>ROF</v>
          </cell>
          <cell r="G4182" t="str">
            <v>CI_KAIN</v>
          </cell>
          <cell r="H4182" t="str">
            <v>M</v>
          </cell>
          <cell r="I4182" t="str">
            <v>CPR</v>
          </cell>
          <cell r="J4182" t="str">
            <v/>
          </cell>
          <cell r="K4182" t="str">
            <v>PD</v>
          </cell>
          <cell r="L4182" t="str">
            <v>3015</v>
          </cell>
          <cell r="M4182" t="str">
            <v>V</v>
          </cell>
          <cell r="N4182">
            <v>50000</v>
          </cell>
        </row>
        <row r="4183">
          <cell r="A4183" t="str">
            <v>RM-CAE-FAB-00-0032</v>
          </cell>
          <cell r="B4183" t="str">
            <v>CINT</v>
          </cell>
          <cell r="C4183" t="str">
            <v/>
          </cell>
          <cell r="D4183" t="str">
            <v>KAIN TORINO HIJAU (C/AF) + LAMINASI BUSA</v>
          </cell>
          <cell r="E4183">
            <v>44797</v>
          </cell>
          <cell r="F4183" t="str">
            <v>ROF</v>
          </cell>
          <cell r="G4183" t="str">
            <v>CI_KAIN</v>
          </cell>
          <cell r="H4183" t="str">
            <v>M</v>
          </cell>
          <cell r="I4183" t="str">
            <v>CPR</v>
          </cell>
          <cell r="J4183" t="str">
            <v/>
          </cell>
          <cell r="K4183" t="str">
            <v>PD</v>
          </cell>
          <cell r="L4183" t="str">
            <v>3015</v>
          </cell>
          <cell r="M4183" t="str">
            <v>V</v>
          </cell>
          <cell r="N4183">
            <v>55250</v>
          </cell>
        </row>
        <row r="4184">
          <cell r="A4184" t="str">
            <v>RM-CAE-FAB-00-0033</v>
          </cell>
          <cell r="B4184" t="str">
            <v>CINT</v>
          </cell>
          <cell r="C4184" t="str">
            <v/>
          </cell>
          <cell r="D4184" t="str">
            <v>KAIN TORINO HITAM (C/Z) + LAMINASI BUSA</v>
          </cell>
          <cell r="E4184">
            <v>44797</v>
          </cell>
          <cell r="F4184" t="str">
            <v>ROF</v>
          </cell>
          <cell r="G4184" t="str">
            <v>CI_KAIN</v>
          </cell>
          <cell r="H4184" t="str">
            <v>M</v>
          </cell>
          <cell r="I4184" t="str">
            <v>CPR</v>
          </cell>
          <cell r="J4184" t="str">
            <v/>
          </cell>
          <cell r="K4184" t="str">
            <v>PD</v>
          </cell>
          <cell r="L4184" t="str">
            <v>3015</v>
          </cell>
          <cell r="M4184" t="str">
            <v>V</v>
          </cell>
          <cell r="N4184">
            <v>55250</v>
          </cell>
        </row>
        <row r="4185">
          <cell r="A4185" t="str">
            <v>RM-CAE-FAB-00-0034</v>
          </cell>
          <cell r="B4185" t="str">
            <v>CINT</v>
          </cell>
          <cell r="C4185" t="str">
            <v/>
          </cell>
          <cell r="D4185" t="str">
            <v>KAIN TORINO MAROON (C/AA) + LAMINASI BUS</v>
          </cell>
          <cell r="E4185">
            <v>44797</v>
          </cell>
          <cell r="F4185" t="str">
            <v>ROF</v>
          </cell>
          <cell r="G4185" t="str">
            <v>CI_KAIN</v>
          </cell>
          <cell r="H4185" t="str">
            <v>M</v>
          </cell>
          <cell r="I4185" t="str">
            <v>CPR</v>
          </cell>
          <cell r="J4185" t="str">
            <v/>
          </cell>
          <cell r="K4185" t="str">
            <v>PD</v>
          </cell>
          <cell r="L4185" t="str">
            <v>3015</v>
          </cell>
          <cell r="M4185" t="str">
            <v>V</v>
          </cell>
          <cell r="N4185">
            <v>55250</v>
          </cell>
        </row>
        <row r="4186">
          <cell r="A4186" t="str">
            <v>RM-CAE-FAB-00-0035</v>
          </cell>
          <cell r="B4186" t="str">
            <v>CINT</v>
          </cell>
          <cell r="C4186" t="str">
            <v/>
          </cell>
          <cell r="D4186" t="str">
            <v>KAIN TORINO MERAH (C/W) + LAMINASI BUSA</v>
          </cell>
          <cell r="E4186">
            <v>44797</v>
          </cell>
          <cell r="F4186" t="str">
            <v>ROF</v>
          </cell>
          <cell r="G4186" t="str">
            <v>CI_KAIN</v>
          </cell>
          <cell r="H4186" t="str">
            <v>M</v>
          </cell>
          <cell r="I4186" t="str">
            <v>CPR</v>
          </cell>
          <cell r="J4186" t="str">
            <v/>
          </cell>
          <cell r="K4186" t="str">
            <v>PD</v>
          </cell>
          <cell r="L4186" t="str">
            <v>3015</v>
          </cell>
          <cell r="M4186" t="str">
            <v>V</v>
          </cell>
          <cell r="N4186">
            <v>55250</v>
          </cell>
        </row>
        <row r="4187">
          <cell r="A4187" t="str">
            <v>RM-CAE-FAB-00-0036</v>
          </cell>
          <cell r="B4187" t="str">
            <v>CINT</v>
          </cell>
          <cell r="C4187" t="str">
            <v/>
          </cell>
          <cell r="D4187" t="str">
            <v>KAIN ALABAMA 11</v>
          </cell>
          <cell r="E4187">
            <v>44797</v>
          </cell>
          <cell r="F4187" t="str">
            <v>ROF</v>
          </cell>
          <cell r="G4187" t="str">
            <v>CI_KAIN</v>
          </cell>
          <cell r="H4187" t="str">
            <v>M</v>
          </cell>
          <cell r="I4187" t="str">
            <v>CPR</v>
          </cell>
          <cell r="J4187" t="str">
            <v/>
          </cell>
          <cell r="K4187" t="str">
            <v>PD</v>
          </cell>
          <cell r="L4187" t="str">
            <v>3015</v>
          </cell>
          <cell r="M4187" t="str">
            <v>V</v>
          </cell>
          <cell r="N4187">
            <v>64909</v>
          </cell>
        </row>
        <row r="4188">
          <cell r="A4188" t="str">
            <v>RM-CAE-FAB-00-0037</v>
          </cell>
          <cell r="B4188" t="str">
            <v>CINT</v>
          </cell>
          <cell r="C4188" t="str">
            <v/>
          </cell>
          <cell r="D4188" t="str">
            <v>KAIN ALABAMA 12</v>
          </cell>
          <cell r="E4188">
            <v>44797</v>
          </cell>
          <cell r="F4188" t="str">
            <v>ROF</v>
          </cell>
          <cell r="G4188" t="str">
            <v>CI_KAIN</v>
          </cell>
          <cell r="H4188" t="str">
            <v>M</v>
          </cell>
          <cell r="I4188" t="str">
            <v>CPR</v>
          </cell>
          <cell r="J4188" t="str">
            <v/>
          </cell>
          <cell r="K4188" t="str">
            <v>PD</v>
          </cell>
          <cell r="L4188" t="str">
            <v>3015</v>
          </cell>
          <cell r="M4188" t="str">
            <v>V</v>
          </cell>
          <cell r="N4188">
            <v>81137</v>
          </cell>
        </row>
        <row r="4189">
          <cell r="A4189" t="str">
            <v>RM-CAE-FAB-00-0038</v>
          </cell>
          <cell r="B4189" t="str">
            <v>CINT</v>
          </cell>
          <cell r="C4189" t="str">
            <v/>
          </cell>
          <cell r="D4189" t="str">
            <v>KAIN ALABAMA 12 B-GRADE</v>
          </cell>
          <cell r="E4189">
            <v>44797</v>
          </cell>
          <cell r="F4189" t="str">
            <v>ROF</v>
          </cell>
          <cell r="G4189" t="str">
            <v>CI_KAIN</v>
          </cell>
          <cell r="H4189" t="str">
            <v>M</v>
          </cell>
          <cell r="I4189" t="str">
            <v>CPR</v>
          </cell>
          <cell r="J4189" t="str">
            <v/>
          </cell>
          <cell r="K4189" t="str">
            <v>PD</v>
          </cell>
          <cell r="L4189" t="str">
            <v>3015</v>
          </cell>
          <cell r="M4189" t="str">
            <v>V</v>
          </cell>
          <cell r="N4189">
            <v>33636</v>
          </cell>
        </row>
        <row r="4190">
          <cell r="A4190" t="str">
            <v>RM-CAE-FAB-00-0039</v>
          </cell>
          <cell r="B4190" t="str">
            <v>CINT</v>
          </cell>
          <cell r="C4190" t="str">
            <v/>
          </cell>
          <cell r="D4190" t="str">
            <v>KAIN ALABAMA DAGO ORANGE-100</v>
          </cell>
          <cell r="E4190">
            <v>44950</v>
          </cell>
          <cell r="F4190" t="str">
            <v>ROF</v>
          </cell>
          <cell r="G4190" t="str">
            <v>CI_KAIN</v>
          </cell>
          <cell r="H4190" t="str">
            <v>M</v>
          </cell>
          <cell r="I4190" t="str">
            <v>CPR</v>
          </cell>
          <cell r="J4190" t="str">
            <v/>
          </cell>
          <cell r="K4190" t="str">
            <v>PD</v>
          </cell>
          <cell r="L4190" t="str">
            <v>3015</v>
          </cell>
          <cell r="M4190" t="str">
            <v>V</v>
          </cell>
          <cell r="N4190">
            <v>81129</v>
          </cell>
        </row>
        <row r="4191">
          <cell r="A4191" t="str">
            <v>RM-CAE-FAB-00-0040</v>
          </cell>
          <cell r="B4191" t="str">
            <v>CINT</v>
          </cell>
          <cell r="C4191" t="str">
            <v/>
          </cell>
          <cell r="D4191" t="str">
            <v>KAIN ALABAMA GELB-050</v>
          </cell>
          <cell r="E4191">
            <v>44797</v>
          </cell>
          <cell r="F4191" t="str">
            <v>ROF</v>
          </cell>
          <cell r="G4191" t="str">
            <v>CI_KAIN</v>
          </cell>
          <cell r="H4191" t="str">
            <v>M</v>
          </cell>
          <cell r="I4191" t="str">
            <v>CPR</v>
          </cell>
          <cell r="J4191" t="str">
            <v/>
          </cell>
          <cell r="K4191" t="str">
            <v>PD</v>
          </cell>
          <cell r="L4191" t="str">
            <v>3015</v>
          </cell>
          <cell r="M4191" t="str">
            <v>V</v>
          </cell>
          <cell r="N4191">
            <v>55110</v>
          </cell>
        </row>
        <row r="4192">
          <cell r="A4192" t="str">
            <v>RM-CAE-FAB-00-0041</v>
          </cell>
          <cell r="B4192" t="str">
            <v>CINT</v>
          </cell>
          <cell r="C4192" t="str">
            <v/>
          </cell>
          <cell r="D4192" t="str">
            <v>KAIN ALABAMA MOSS-020</v>
          </cell>
          <cell r="E4192">
            <v>44797</v>
          </cell>
          <cell r="F4192" t="str">
            <v>ROF</v>
          </cell>
          <cell r="G4192" t="str">
            <v>CI_KAIN</v>
          </cell>
          <cell r="H4192" t="str">
            <v>M</v>
          </cell>
          <cell r="I4192" t="str">
            <v>CPR</v>
          </cell>
          <cell r="J4192" t="str">
            <v/>
          </cell>
          <cell r="K4192" t="str">
            <v>PD</v>
          </cell>
          <cell r="L4192" t="str">
            <v>3015</v>
          </cell>
          <cell r="M4192" t="str">
            <v>V</v>
          </cell>
          <cell r="N4192">
            <v>81137</v>
          </cell>
        </row>
        <row r="4193">
          <cell r="A4193" t="str">
            <v>RM-CAE-FAB-00-0042</v>
          </cell>
          <cell r="B4193" t="str">
            <v>CINT</v>
          </cell>
          <cell r="C4193" t="str">
            <v/>
          </cell>
          <cell r="D4193" t="str">
            <v>KAIN ALABAMA NO. O48</v>
          </cell>
          <cell r="E4193">
            <v>44797</v>
          </cell>
          <cell r="F4193" t="str">
            <v>ROF</v>
          </cell>
          <cell r="G4193" t="str">
            <v>CI_KAIN</v>
          </cell>
          <cell r="H4193" t="str">
            <v>M</v>
          </cell>
          <cell r="I4193" t="str">
            <v>CPR</v>
          </cell>
          <cell r="J4193" t="str">
            <v/>
          </cell>
          <cell r="K4193" t="str">
            <v>PD</v>
          </cell>
          <cell r="L4193" t="str">
            <v>3015</v>
          </cell>
          <cell r="M4193" t="str">
            <v>V</v>
          </cell>
          <cell r="N4193">
            <v>81152</v>
          </cell>
        </row>
        <row r="4194">
          <cell r="A4194" t="str">
            <v>RM-CAE-FAB-00-0043</v>
          </cell>
          <cell r="B4194" t="str">
            <v>CINT</v>
          </cell>
          <cell r="C4194" t="str">
            <v/>
          </cell>
          <cell r="D4194" t="str">
            <v>KAIN LISBURN 090 HITAM L7</v>
          </cell>
          <cell r="E4194">
            <v>44797</v>
          </cell>
          <cell r="F4194" t="str">
            <v>ROF</v>
          </cell>
          <cell r="G4194" t="str">
            <v>CI_KAIN</v>
          </cell>
          <cell r="H4194" t="str">
            <v>M</v>
          </cell>
          <cell r="I4194" t="str">
            <v>CPR</v>
          </cell>
          <cell r="J4194" t="str">
            <v/>
          </cell>
          <cell r="K4194" t="str">
            <v>PD</v>
          </cell>
          <cell r="L4194" t="str">
            <v>3015</v>
          </cell>
          <cell r="M4194" t="str">
            <v>V</v>
          </cell>
          <cell r="N4194">
            <v>43273</v>
          </cell>
        </row>
        <row r="4195">
          <cell r="A4195" t="str">
            <v>RM-CAE-FAB-00-0044</v>
          </cell>
          <cell r="B4195" t="str">
            <v>CINT</v>
          </cell>
          <cell r="C4195" t="str">
            <v/>
          </cell>
          <cell r="D4195" t="str">
            <v>KAIN LISBURN 220</v>
          </cell>
          <cell r="E4195">
            <v>44797</v>
          </cell>
          <cell r="F4195" t="str">
            <v>ROF</v>
          </cell>
          <cell r="G4195" t="str">
            <v>CI_KAIN</v>
          </cell>
          <cell r="H4195" t="str">
            <v>M</v>
          </cell>
          <cell r="I4195" t="str">
            <v>CPR</v>
          </cell>
          <cell r="J4195" t="str">
            <v/>
          </cell>
          <cell r="K4195" t="str">
            <v>PD</v>
          </cell>
          <cell r="L4195" t="str">
            <v>3015</v>
          </cell>
          <cell r="M4195" t="str">
            <v>V</v>
          </cell>
          <cell r="N4195">
            <v>43273</v>
          </cell>
        </row>
        <row r="4196">
          <cell r="A4196" t="str">
            <v>RM-CAE-FAB-00-0045</v>
          </cell>
          <cell r="B4196" t="str">
            <v>CINT</v>
          </cell>
          <cell r="C4196" t="str">
            <v/>
          </cell>
          <cell r="D4196" t="str">
            <v>KAIN NEW GEORGIA 042 BLUE</v>
          </cell>
          <cell r="E4196">
            <v>44797</v>
          </cell>
          <cell r="F4196" t="str">
            <v>ROF</v>
          </cell>
          <cell r="G4196" t="str">
            <v>CI_KAIN</v>
          </cell>
          <cell r="H4196" t="str">
            <v>M</v>
          </cell>
          <cell r="I4196" t="str">
            <v>CPR</v>
          </cell>
          <cell r="J4196" t="str">
            <v/>
          </cell>
          <cell r="K4196" t="str">
            <v>PD</v>
          </cell>
          <cell r="L4196" t="str">
            <v>3015</v>
          </cell>
          <cell r="M4196" t="str">
            <v>V</v>
          </cell>
          <cell r="N4196">
            <v>36318</v>
          </cell>
        </row>
        <row r="4197">
          <cell r="A4197" t="str">
            <v>RM-CAE-FAB-00-0046</v>
          </cell>
          <cell r="B4197" t="str">
            <v>CINT</v>
          </cell>
          <cell r="C4197" t="str">
            <v/>
          </cell>
          <cell r="D4197" t="str">
            <v>KAIN NEW GEORGIA 062</v>
          </cell>
          <cell r="E4197">
            <v>44797</v>
          </cell>
          <cell r="F4197" t="str">
            <v>ROF</v>
          </cell>
          <cell r="G4197" t="str">
            <v>CI_KAIN</v>
          </cell>
          <cell r="H4197" t="str">
            <v>M</v>
          </cell>
          <cell r="I4197" t="str">
            <v>CPR</v>
          </cell>
          <cell r="J4197" t="str">
            <v/>
          </cell>
          <cell r="K4197" t="str">
            <v>PD</v>
          </cell>
          <cell r="L4197" t="str">
            <v>3015</v>
          </cell>
          <cell r="M4197" t="str">
            <v>V</v>
          </cell>
          <cell r="N4197">
            <v>34773</v>
          </cell>
        </row>
        <row r="4198">
          <cell r="A4198" t="str">
            <v>RM-CAE-FAB-00-0047</v>
          </cell>
          <cell r="B4198" t="str">
            <v>CINT</v>
          </cell>
          <cell r="C4198" t="str">
            <v/>
          </cell>
          <cell r="D4198" t="str">
            <v>KAIN NEW SCOTLAND NO. 1</v>
          </cell>
          <cell r="E4198">
            <v>44797</v>
          </cell>
          <cell r="F4198" t="str">
            <v>ROF</v>
          </cell>
          <cell r="G4198" t="str">
            <v>CI_KAIN</v>
          </cell>
          <cell r="H4198" t="str">
            <v>M</v>
          </cell>
          <cell r="I4198" t="str">
            <v>CPR</v>
          </cell>
          <cell r="J4198" t="str">
            <v/>
          </cell>
          <cell r="K4198" t="str">
            <v>PD</v>
          </cell>
          <cell r="L4198" t="str">
            <v>3015</v>
          </cell>
          <cell r="M4198" t="str">
            <v>V</v>
          </cell>
          <cell r="N4198">
            <v>57800</v>
          </cell>
        </row>
        <row r="4199">
          <cell r="A4199" t="str">
            <v>RM-CAE-FAB-00-0048</v>
          </cell>
          <cell r="B4199" t="str">
            <v>CINT</v>
          </cell>
          <cell r="C4199" t="str">
            <v/>
          </cell>
          <cell r="D4199" t="str">
            <v>KAIN NEW SCOTLAND NO. 8</v>
          </cell>
          <cell r="E4199">
            <v>44797</v>
          </cell>
          <cell r="F4199" t="str">
            <v>ROF</v>
          </cell>
          <cell r="G4199" t="str">
            <v>CI_KAIN</v>
          </cell>
          <cell r="H4199" t="str">
            <v>M</v>
          </cell>
          <cell r="I4199" t="str">
            <v>CPR</v>
          </cell>
          <cell r="J4199" t="str">
            <v/>
          </cell>
          <cell r="K4199" t="str">
            <v>PD</v>
          </cell>
          <cell r="L4199" t="str">
            <v>3015</v>
          </cell>
          <cell r="M4199" t="str">
            <v>V</v>
          </cell>
          <cell r="N4199">
            <v>56409</v>
          </cell>
        </row>
        <row r="4200">
          <cell r="A4200" t="str">
            <v>RM-CAE-FAB-00-0049</v>
          </cell>
          <cell r="B4200" t="str">
            <v>CINT</v>
          </cell>
          <cell r="C4200" t="str">
            <v/>
          </cell>
          <cell r="D4200" t="str">
            <v>KAIN RIPSTOP (LORENG) + LAMINATE</v>
          </cell>
          <cell r="E4200">
            <v>44797</v>
          </cell>
          <cell r="F4200" t="str">
            <v>ROF</v>
          </cell>
          <cell r="G4200" t="str">
            <v>CI_KAIN</v>
          </cell>
          <cell r="H4200" t="str">
            <v>M</v>
          </cell>
          <cell r="I4200" t="str">
            <v>CPR</v>
          </cell>
          <cell r="J4200" t="str">
            <v/>
          </cell>
          <cell r="K4200" t="str">
            <v>PD</v>
          </cell>
          <cell r="L4200" t="str">
            <v>3015</v>
          </cell>
          <cell r="M4200" t="str">
            <v>V</v>
          </cell>
          <cell r="N4200">
            <v>115000</v>
          </cell>
        </row>
        <row r="4201">
          <cell r="A4201" t="str">
            <v>RM-CAE-FAB-00-0050</v>
          </cell>
          <cell r="B4201" t="str">
            <v>CINT</v>
          </cell>
          <cell r="C4201" t="str">
            <v/>
          </cell>
          <cell r="D4201" t="str">
            <v>KAIN TORINO 012 MERAH (C/W)</v>
          </cell>
          <cell r="E4201">
            <v>44797</v>
          </cell>
          <cell r="F4201" t="str">
            <v>ROF</v>
          </cell>
          <cell r="G4201" t="str">
            <v>CI_KAIN</v>
          </cell>
          <cell r="H4201" t="str">
            <v>M</v>
          </cell>
          <cell r="I4201" t="str">
            <v>CPR</v>
          </cell>
          <cell r="J4201" t="str">
            <v/>
          </cell>
          <cell r="K4201" t="str">
            <v>PD</v>
          </cell>
          <cell r="L4201" t="str">
            <v>3015</v>
          </cell>
          <cell r="M4201" t="str">
            <v>V</v>
          </cell>
          <cell r="N4201">
            <v>43273</v>
          </cell>
        </row>
        <row r="4202">
          <cell r="A4202" t="str">
            <v>RM-CAE-FAB-00-0051</v>
          </cell>
          <cell r="B4202" t="str">
            <v>CINT</v>
          </cell>
          <cell r="C4202" t="str">
            <v/>
          </cell>
          <cell r="D4202" t="str">
            <v>KAIN TORINO 048 BIRU (C/T)</v>
          </cell>
          <cell r="E4202">
            <v>45232</v>
          </cell>
          <cell r="F4202" t="str">
            <v>ROF</v>
          </cell>
          <cell r="G4202" t="str">
            <v>CI_KAIN</v>
          </cell>
          <cell r="H4202" t="str">
            <v>M</v>
          </cell>
          <cell r="I4202" t="str">
            <v>CPR</v>
          </cell>
          <cell r="J4202" t="str">
            <v/>
          </cell>
          <cell r="K4202" t="str">
            <v>PD</v>
          </cell>
          <cell r="L4202" t="str">
            <v>3015</v>
          </cell>
          <cell r="M4202" t="str">
            <v>V</v>
          </cell>
          <cell r="N4202">
            <v>43272</v>
          </cell>
        </row>
        <row r="4203">
          <cell r="A4203" t="str">
            <v>RM-CAE-FAB-00-0052</v>
          </cell>
          <cell r="B4203" t="str">
            <v>CINT</v>
          </cell>
          <cell r="C4203" t="str">
            <v/>
          </cell>
          <cell r="D4203" t="str">
            <v>KAIN TORINO 048 BIRU (C/T) B-GRADE</v>
          </cell>
          <cell r="E4203">
            <v>44797</v>
          </cell>
          <cell r="F4203" t="str">
            <v>ROF</v>
          </cell>
          <cell r="G4203" t="str">
            <v>CI_KAIN</v>
          </cell>
          <cell r="H4203" t="str">
            <v>M</v>
          </cell>
          <cell r="I4203" t="str">
            <v>CPR</v>
          </cell>
          <cell r="J4203" t="str">
            <v/>
          </cell>
          <cell r="K4203" t="str">
            <v>PD</v>
          </cell>
          <cell r="L4203" t="str">
            <v>3015</v>
          </cell>
          <cell r="M4203" t="str">
            <v>V</v>
          </cell>
          <cell r="N4203">
            <v>22728</v>
          </cell>
        </row>
        <row r="4204">
          <cell r="A4204" t="str">
            <v>RM-CAE-FAB-00-0053</v>
          </cell>
          <cell r="B4204" t="str">
            <v>CINT</v>
          </cell>
          <cell r="C4204" t="str">
            <v/>
          </cell>
          <cell r="D4204" t="str">
            <v>KAIN TORINO 081 COKLAT (C/AD)</v>
          </cell>
          <cell r="E4204">
            <v>44797</v>
          </cell>
          <cell r="F4204" t="str">
            <v>ROF</v>
          </cell>
          <cell r="G4204" t="str">
            <v>CI_KAIN</v>
          </cell>
          <cell r="H4204" t="str">
            <v>M</v>
          </cell>
          <cell r="I4204" t="str">
            <v>CPR</v>
          </cell>
          <cell r="J4204" t="str">
            <v/>
          </cell>
          <cell r="K4204" t="str">
            <v>PD</v>
          </cell>
          <cell r="L4204" t="str">
            <v>3015</v>
          </cell>
          <cell r="M4204" t="str">
            <v>V</v>
          </cell>
          <cell r="N4204">
            <v>43273</v>
          </cell>
        </row>
        <row r="4205">
          <cell r="A4205" t="str">
            <v>RM-CAE-FAB-00-0054</v>
          </cell>
          <cell r="B4205" t="str">
            <v>CINT</v>
          </cell>
          <cell r="C4205" t="str">
            <v/>
          </cell>
          <cell r="D4205" t="str">
            <v>KAIN TORINO 096 HITAM (C/Z)</v>
          </cell>
          <cell r="E4205">
            <v>44797</v>
          </cell>
          <cell r="F4205" t="str">
            <v>ROF</v>
          </cell>
          <cell r="G4205" t="str">
            <v>CI_KAIN</v>
          </cell>
          <cell r="H4205" t="str">
            <v>M</v>
          </cell>
          <cell r="I4205" t="str">
            <v>CPR</v>
          </cell>
          <cell r="J4205" t="str">
            <v/>
          </cell>
          <cell r="K4205" t="str">
            <v>PD</v>
          </cell>
          <cell r="L4205" t="str">
            <v>3015</v>
          </cell>
          <cell r="M4205" t="str">
            <v>V</v>
          </cell>
          <cell r="N4205">
            <v>43273</v>
          </cell>
        </row>
        <row r="4206">
          <cell r="A4206" t="str">
            <v>RM-CAE-FAB-00-0055</v>
          </cell>
          <cell r="B4206" t="str">
            <v>CINT</v>
          </cell>
          <cell r="C4206" t="str">
            <v/>
          </cell>
          <cell r="D4206" t="str">
            <v>KAIN TORINO 111 MAROON (C/AA)</v>
          </cell>
          <cell r="E4206">
            <v>44797</v>
          </cell>
          <cell r="F4206" t="str">
            <v>ROF</v>
          </cell>
          <cell r="G4206" t="str">
            <v>CI_KAIN</v>
          </cell>
          <cell r="H4206" t="str">
            <v>M</v>
          </cell>
          <cell r="I4206" t="str">
            <v>CPR</v>
          </cell>
          <cell r="J4206" t="str">
            <v/>
          </cell>
          <cell r="K4206" t="str">
            <v>PD</v>
          </cell>
          <cell r="L4206" t="str">
            <v>3015</v>
          </cell>
          <cell r="M4206" t="str">
            <v>V</v>
          </cell>
          <cell r="N4206">
            <v>43295</v>
          </cell>
        </row>
        <row r="4207">
          <cell r="A4207" t="str">
            <v>RM-CAE-FAB-00-0056</v>
          </cell>
          <cell r="B4207" t="str">
            <v>CINT</v>
          </cell>
          <cell r="C4207" t="str">
            <v/>
          </cell>
          <cell r="D4207" t="str">
            <v>KAIN TORINO 147 CREAM (C/AB)</v>
          </cell>
          <cell r="E4207">
            <v>44797</v>
          </cell>
          <cell r="F4207" t="str">
            <v>ROF</v>
          </cell>
          <cell r="G4207" t="str">
            <v>CI_KAIN</v>
          </cell>
          <cell r="H4207" t="str">
            <v>M</v>
          </cell>
          <cell r="I4207" t="str">
            <v>CPR</v>
          </cell>
          <cell r="J4207" t="str">
            <v/>
          </cell>
          <cell r="K4207" t="str">
            <v>PD</v>
          </cell>
          <cell r="L4207" t="str">
            <v>3015</v>
          </cell>
          <cell r="M4207" t="str">
            <v>V</v>
          </cell>
          <cell r="N4207">
            <v>43273</v>
          </cell>
        </row>
        <row r="4208">
          <cell r="A4208" t="str">
            <v>RM-CAE-FAB-00-0057</v>
          </cell>
          <cell r="B4208" t="str">
            <v>CINT</v>
          </cell>
          <cell r="C4208" t="str">
            <v/>
          </cell>
          <cell r="D4208" t="str">
            <v>KAIN TORINO 221 HIJAU (C/AF)</v>
          </cell>
          <cell r="E4208">
            <v>44797</v>
          </cell>
          <cell r="F4208" t="str">
            <v>ROF</v>
          </cell>
          <cell r="G4208" t="str">
            <v>CI_KAIN</v>
          </cell>
          <cell r="H4208" t="str">
            <v>M</v>
          </cell>
          <cell r="I4208" t="str">
            <v>CPR</v>
          </cell>
          <cell r="J4208" t="str">
            <v/>
          </cell>
          <cell r="K4208" t="str">
            <v>PD</v>
          </cell>
          <cell r="L4208" t="str">
            <v>3015</v>
          </cell>
          <cell r="M4208" t="str">
            <v>V</v>
          </cell>
          <cell r="N4208">
            <v>43272</v>
          </cell>
        </row>
        <row r="4209">
          <cell r="A4209" t="str">
            <v>RM-CAE-FAB-00-0058</v>
          </cell>
          <cell r="B4209" t="str">
            <v>CINT</v>
          </cell>
          <cell r="C4209" t="str">
            <v/>
          </cell>
          <cell r="D4209" t="str">
            <v>KAIN NEW SCOTLAND YELLOW (SM)</v>
          </cell>
          <cell r="E4209">
            <v>0</v>
          </cell>
          <cell r="F4209" t="str">
            <v>ROF</v>
          </cell>
          <cell r="G4209" t="str">
            <v>CI_KAIN</v>
          </cell>
          <cell r="H4209" t="str">
            <v>M</v>
          </cell>
          <cell r="I4209" t="str">
            <v>CPR</v>
          </cell>
          <cell r="J4209" t="str">
            <v/>
          </cell>
          <cell r="K4209" t="str">
            <v>PD</v>
          </cell>
          <cell r="L4209" t="str">
            <v>3015</v>
          </cell>
          <cell r="M4209" t="str">
            <v>V</v>
          </cell>
          <cell r="N4209">
            <v>30000</v>
          </cell>
        </row>
        <row r="4210">
          <cell r="A4210" t="str">
            <v>RM-CAE-FAB-GI-0001</v>
          </cell>
          <cell r="B4210" t="str">
            <v>CINT</v>
          </cell>
          <cell r="C4210" t="str">
            <v/>
          </cell>
          <cell r="D4210" t="str">
            <v>COVER KANTONG CAESAR AL11</v>
          </cell>
          <cell r="E4210">
            <v>44797</v>
          </cell>
          <cell r="F4210" t="str">
            <v>ROF</v>
          </cell>
          <cell r="G4210" t="str">
            <v>CI_KAIN</v>
          </cell>
          <cell r="H4210" t="str">
            <v>PC</v>
          </cell>
          <cell r="I4210" t="str">
            <v>CPR</v>
          </cell>
          <cell r="J4210" t="str">
            <v/>
          </cell>
          <cell r="K4210" t="str">
            <v>PD</v>
          </cell>
          <cell r="L4210" t="str">
            <v>3015</v>
          </cell>
          <cell r="M4210" t="str">
            <v>V</v>
          </cell>
          <cell r="N4210">
            <v>5410</v>
          </cell>
        </row>
        <row r="4211">
          <cell r="A4211" t="str">
            <v>RM-CAE-FAB-GI-0002</v>
          </cell>
          <cell r="B4211" t="str">
            <v>CINT</v>
          </cell>
          <cell r="C4211" t="str">
            <v/>
          </cell>
          <cell r="D4211" t="str">
            <v>COVER KANTONG CAESAR L1</v>
          </cell>
          <cell r="E4211">
            <v>44797</v>
          </cell>
          <cell r="F4211" t="str">
            <v>ROF</v>
          </cell>
          <cell r="G4211" t="str">
            <v>CI_KAIN</v>
          </cell>
          <cell r="H4211" t="str">
            <v>PC</v>
          </cell>
          <cell r="I4211" t="str">
            <v>CPR</v>
          </cell>
          <cell r="J4211" t="str">
            <v/>
          </cell>
          <cell r="K4211" t="str">
            <v>PD</v>
          </cell>
          <cell r="L4211" t="str">
            <v>3015</v>
          </cell>
          <cell r="M4211" t="str">
            <v>V</v>
          </cell>
          <cell r="N4211">
            <v>4868</v>
          </cell>
        </row>
        <row r="4212">
          <cell r="A4212" t="str">
            <v>RM-CAE-FAB-GI-0003</v>
          </cell>
          <cell r="B4212" t="str">
            <v>CINT</v>
          </cell>
          <cell r="C4212" t="str">
            <v/>
          </cell>
          <cell r="D4212" t="str">
            <v>COVER KANTONG CAESAR N3</v>
          </cell>
          <cell r="E4212">
            <v>44797</v>
          </cell>
          <cell r="F4212" t="str">
            <v>ROF</v>
          </cell>
          <cell r="G4212" t="str">
            <v>CI_KAIN</v>
          </cell>
          <cell r="H4212" t="str">
            <v>PC</v>
          </cell>
          <cell r="I4212" t="str">
            <v>CPR</v>
          </cell>
          <cell r="J4212" t="str">
            <v/>
          </cell>
          <cell r="K4212" t="str">
            <v>PD</v>
          </cell>
          <cell r="L4212" t="str">
            <v>3015</v>
          </cell>
          <cell r="M4212" t="str">
            <v>V</v>
          </cell>
          <cell r="N4212">
            <v>6701</v>
          </cell>
        </row>
        <row r="4213">
          <cell r="A4213" t="str">
            <v>RM-CAE-FAB-GI-0004</v>
          </cell>
          <cell r="B4213" t="str">
            <v>CINT</v>
          </cell>
          <cell r="C4213" t="str">
            <v/>
          </cell>
          <cell r="D4213" t="str">
            <v>COVER KANTONG CAESAR N4</v>
          </cell>
          <cell r="E4213">
            <v>44797</v>
          </cell>
          <cell r="F4213" t="str">
            <v>ROF</v>
          </cell>
          <cell r="G4213" t="str">
            <v>CI_KAIN</v>
          </cell>
          <cell r="H4213" t="str">
            <v>PC</v>
          </cell>
          <cell r="I4213" t="str">
            <v>CPR</v>
          </cell>
          <cell r="J4213" t="str">
            <v/>
          </cell>
          <cell r="K4213" t="str">
            <v>PD</v>
          </cell>
          <cell r="L4213" t="str">
            <v>3015</v>
          </cell>
          <cell r="M4213" t="str">
            <v>V</v>
          </cell>
          <cell r="N4213">
            <v>6059</v>
          </cell>
        </row>
        <row r="4214">
          <cell r="A4214" t="str">
            <v>RM-CAE-FAB-GI-0005</v>
          </cell>
          <cell r="B4214" t="str">
            <v>CINT</v>
          </cell>
          <cell r="C4214" t="str">
            <v/>
          </cell>
          <cell r="D4214" t="str">
            <v>BACK COVER-1 CAESAR BLACK V7</v>
          </cell>
          <cell r="E4214">
            <v>44797</v>
          </cell>
          <cell r="F4214" t="str">
            <v>ROF</v>
          </cell>
          <cell r="G4214" t="str">
            <v>CI_KAIN</v>
          </cell>
          <cell r="H4214" t="str">
            <v>PC</v>
          </cell>
          <cell r="I4214" t="str">
            <v>CPR</v>
          </cell>
          <cell r="J4214" t="str">
            <v/>
          </cell>
          <cell r="K4214" t="str">
            <v>PD</v>
          </cell>
          <cell r="L4214" t="str">
            <v>3015</v>
          </cell>
          <cell r="M4214" t="str">
            <v>V</v>
          </cell>
          <cell r="N4214">
            <v>4318</v>
          </cell>
        </row>
        <row r="4215">
          <cell r="A4215" t="str">
            <v>RM-CAE-FAB-GI-0006</v>
          </cell>
          <cell r="B4215" t="str">
            <v>CINT</v>
          </cell>
          <cell r="C4215" t="str">
            <v/>
          </cell>
          <cell r="D4215" t="str">
            <v>BACK COVER-1 CAESAR BLUE A1</v>
          </cell>
          <cell r="E4215">
            <v>44797</v>
          </cell>
          <cell r="F4215" t="str">
            <v>ROF</v>
          </cell>
          <cell r="G4215" t="str">
            <v>CI_KAIN</v>
          </cell>
          <cell r="H4215" t="str">
            <v>PC</v>
          </cell>
          <cell r="I4215" t="str">
            <v>CPR</v>
          </cell>
          <cell r="J4215" t="str">
            <v/>
          </cell>
          <cell r="K4215" t="str">
            <v>PD</v>
          </cell>
          <cell r="L4215" t="str">
            <v>3015</v>
          </cell>
          <cell r="M4215" t="str">
            <v>V</v>
          </cell>
          <cell r="N4215">
            <v>6143</v>
          </cell>
        </row>
        <row r="4216">
          <cell r="A4216" t="str">
            <v>RM-CAE-FAB-GI-0007</v>
          </cell>
          <cell r="B4216" t="str">
            <v>CINT</v>
          </cell>
          <cell r="C4216" t="str">
            <v/>
          </cell>
          <cell r="D4216" t="str">
            <v>BACK COVER-1 CAESAR L13</v>
          </cell>
          <cell r="E4216">
            <v>44797</v>
          </cell>
          <cell r="F4216" t="str">
            <v>ROF</v>
          </cell>
          <cell r="G4216" t="str">
            <v>CI_KAIN</v>
          </cell>
          <cell r="H4216" t="str">
            <v>PC</v>
          </cell>
          <cell r="I4216" t="str">
            <v>CPR</v>
          </cell>
          <cell r="J4216" t="str">
            <v/>
          </cell>
          <cell r="K4216" t="str">
            <v>PD</v>
          </cell>
          <cell r="L4216" t="str">
            <v>3015</v>
          </cell>
          <cell r="M4216" t="str">
            <v>V</v>
          </cell>
          <cell r="N4216">
            <v>12414</v>
          </cell>
        </row>
        <row r="4217">
          <cell r="A4217" t="str">
            <v>RM-CAE-FAB-GI-0008</v>
          </cell>
          <cell r="B4217" t="str">
            <v>CINT</v>
          </cell>
          <cell r="C4217" t="str">
            <v/>
          </cell>
          <cell r="D4217" t="str">
            <v>BACK COVER-1 CAESAR ORANGE L12</v>
          </cell>
          <cell r="E4217">
            <v>44797</v>
          </cell>
          <cell r="F4217" t="str">
            <v>ROF</v>
          </cell>
          <cell r="G4217" t="str">
            <v>CI_KAIN</v>
          </cell>
          <cell r="H4217" t="str">
            <v>PC</v>
          </cell>
          <cell r="I4217" t="str">
            <v>CPR</v>
          </cell>
          <cell r="J4217" t="str">
            <v/>
          </cell>
          <cell r="K4217" t="str">
            <v>PD</v>
          </cell>
          <cell r="L4217" t="str">
            <v>3015</v>
          </cell>
          <cell r="M4217" t="str">
            <v>V</v>
          </cell>
          <cell r="N4217">
            <v>12413</v>
          </cell>
        </row>
        <row r="4218">
          <cell r="A4218" t="str">
            <v>RM-CAE-FAB-GI-0009</v>
          </cell>
          <cell r="B4218" t="str">
            <v>CINT</v>
          </cell>
          <cell r="C4218" t="str">
            <v/>
          </cell>
          <cell r="D4218" t="str">
            <v>BACK COVER-1 CAESAR RED V3</v>
          </cell>
          <cell r="E4218">
            <v>44966</v>
          </cell>
          <cell r="F4218" t="str">
            <v>ROF</v>
          </cell>
          <cell r="G4218" t="str">
            <v>CI_KAIN</v>
          </cell>
          <cell r="H4218" t="str">
            <v>PC</v>
          </cell>
          <cell r="I4218" t="str">
            <v>CPR</v>
          </cell>
          <cell r="J4218" t="str">
            <v/>
          </cell>
          <cell r="K4218" t="str">
            <v>PD</v>
          </cell>
          <cell r="L4218" t="str">
            <v>3015</v>
          </cell>
          <cell r="M4218" t="str">
            <v>V</v>
          </cell>
          <cell r="N4218">
            <v>4624</v>
          </cell>
        </row>
        <row r="4219">
          <cell r="A4219" t="str">
            <v>RM-CAE-FAB-GI-0010</v>
          </cell>
          <cell r="B4219" t="str">
            <v>CINT</v>
          </cell>
          <cell r="C4219" t="str">
            <v/>
          </cell>
          <cell r="D4219" t="str">
            <v>BACK COVER-2 CAESAR  N4 + KANTONG</v>
          </cell>
          <cell r="E4219">
            <v>44797</v>
          </cell>
          <cell r="F4219" t="str">
            <v>ROF</v>
          </cell>
          <cell r="G4219" t="str">
            <v>CI_KAIN</v>
          </cell>
          <cell r="H4219" t="str">
            <v>PC</v>
          </cell>
          <cell r="I4219" t="str">
            <v>CPR</v>
          </cell>
          <cell r="J4219" t="str">
            <v/>
          </cell>
          <cell r="K4219" t="str">
            <v>PD</v>
          </cell>
          <cell r="L4219" t="str">
            <v>3015</v>
          </cell>
          <cell r="M4219" t="str">
            <v>V</v>
          </cell>
          <cell r="N4219">
            <v>4566</v>
          </cell>
        </row>
        <row r="4220">
          <cell r="A4220" t="str">
            <v>RM-CAE-FAB-GI-0011</v>
          </cell>
          <cell r="B4220" t="str">
            <v>CINT</v>
          </cell>
          <cell r="C4220" t="str">
            <v/>
          </cell>
          <cell r="D4220" t="str">
            <v>BACK COVER-2 CAESAR BLACK V7</v>
          </cell>
          <cell r="E4220">
            <v>44797</v>
          </cell>
          <cell r="F4220" t="str">
            <v>ROF</v>
          </cell>
          <cell r="G4220" t="str">
            <v>CI_KAIN</v>
          </cell>
          <cell r="H4220" t="str">
            <v>PC</v>
          </cell>
          <cell r="I4220" t="str">
            <v>CPR</v>
          </cell>
          <cell r="J4220" t="str">
            <v/>
          </cell>
          <cell r="K4220" t="str">
            <v>PD</v>
          </cell>
          <cell r="L4220" t="str">
            <v>3015</v>
          </cell>
          <cell r="M4220" t="str">
            <v>V</v>
          </cell>
          <cell r="N4220">
            <v>3266</v>
          </cell>
        </row>
        <row r="4221">
          <cell r="A4221" t="str">
            <v>RM-CAE-FAB-GI-0012</v>
          </cell>
          <cell r="B4221" t="str">
            <v>CINT</v>
          </cell>
          <cell r="C4221" t="str">
            <v/>
          </cell>
          <cell r="D4221" t="str">
            <v>BACK COVER-2 CAESAR L13</v>
          </cell>
          <cell r="E4221">
            <v>44797</v>
          </cell>
          <cell r="F4221" t="str">
            <v>ROF</v>
          </cell>
          <cell r="G4221" t="str">
            <v>CI_KAIN</v>
          </cell>
          <cell r="H4221" t="str">
            <v>PC</v>
          </cell>
          <cell r="I4221" t="str">
            <v>CPR</v>
          </cell>
          <cell r="J4221" t="str">
            <v/>
          </cell>
          <cell r="K4221" t="str">
            <v>PD</v>
          </cell>
          <cell r="L4221" t="str">
            <v>3015</v>
          </cell>
          <cell r="M4221" t="str">
            <v>V</v>
          </cell>
          <cell r="N4221">
            <v>9736</v>
          </cell>
        </row>
        <row r="4222">
          <cell r="A4222" t="str">
            <v>RM-CAE-FAB-GI-0013</v>
          </cell>
          <cell r="B4222" t="str">
            <v>CINT</v>
          </cell>
          <cell r="C4222" t="str">
            <v/>
          </cell>
          <cell r="D4222" t="str">
            <v>BACK COVER-2 CAESAR N3 + KANTONG</v>
          </cell>
          <cell r="E4222">
            <v>44797</v>
          </cell>
          <cell r="F4222" t="str">
            <v>ROF</v>
          </cell>
          <cell r="G4222" t="str">
            <v>CI_KAIN</v>
          </cell>
          <cell r="H4222" t="str">
            <v>PC</v>
          </cell>
          <cell r="I4222" t="str">
            <v>CPR</v>
          </cell>
          <cell r="J4222" t="str">
            <v/>
          </cell>
          <cell r="K4222" t="str">
            <v>PD</v>
          </cell>
          <cell r="L4222" t="str">
            <v>3015</v>
          </cell>
          <cell r="M4222" t="str">
            <v>V</v>
          </cell>
          <cell r="N4222">
            <v>4566</v>
          </cell>
        </row>
        <row r="4223">
          <cell r="A4223" t="str">
            <v>RM-CAE-FAB-GI-0014</v>
          </cell>
          <cell r="B4223" t="str">
            <v>CINT</v>
          </cell>
          <cell r="C4223" t="str">
            <v/>
          </cell>
          <cell r="D4223" t="str">
            <v>BACK COVER-2 CAESAR ORANGE L12</v>
          </cell>
          <cell r="E4223">
            <v>44797</v>
          </cell>
          <cell r="F4223" t="str">
            <v>ROF</v>
          </cell>
          <cell r="G4223" t="str">
            <v>CI_KAIN</v>
          </cell>
          <cell r="H4223" t="str">
            <v>PC</v>
          </cell>
          <cell r="I4223" t="str">
            <v>CPR</v>
          </cell>
          <cell r="J4223" t="str">
            <v/>
          </cell>
          <cell r="K4223" t="str">
            <v>PD</v>
          </cell>
          <cell r="L4223" t="str">
            <v>3015</v>
          </cell>
          <cell r="M4223" t="str">
            <v>V</v>
          </cell>
          <cell r="N4223">
            <v>9736</v>
          </cell>
        </row>
        <row r="4224">
          <cell r="A4224" t="str">
            <v>RM-CAE-FAB-GI-0015</v>
          </cell>
          <cell r="B4224" t="str">
            <v>CINT</v>
          </cell>
          <cell r="C4224" t="str">
            <v/>
          </cell>
          <cell r="D4224" t="str">
            <v>BACK COVER-2 CAESAR RED V3</v>
          </cell>
          <cell r="E4224">
            <v>44966</v>
          </cell>
          <cell r="F4224" t="str">
            <v>ROF</v>
          </cell>
          <cell r="G4224" t="str">
            <v>CI_KAIN</v>
          </cell>
          <cell r="H4224" t="str">
            <v>PC</v>
          </cell>
          <cell r="I4224" t="str">
            <v>CPR</v>
          </cell>
          <cell r="J4224" t="str">
            <v/>
          </cell>
          <cell r="K4224" t="str">
            <v>PD</v>
          </cell>
          <cell r="L4224" t="str">
            <v>3015</v>
          </cell>
          <cell r="M4224" t="str">
            <v>V</v>
          </cell>
          <cell r="N4224">
            <v>4422</v>
          </cell>
        </row>
        <row r="4225">
          <cell r="A4225" t="str">
            <v>RM-CAE-FAB-GI-0016</v>
          </cell>
          <cell r="B4225" t="str">
            <v>CINT</v>
          </cell>
          <cell r="C4225" t="str">
            <v/>
          </cell>
          <cell r="D4225" t="str">
            <v>BACK COVER-2 CAESAR VANITY BLUE</v>
          </cell>
          <cell r="E4225">
            <v>44797</v>
          </cell>
          <cell r="F4225" t="str">
            <v>ROF</v>
          </cell>
          <cell r="G4225" t="str">
            <v>CI_KAIN</v>
          </cell>
          <cell r="H4225" t="str">
            <v>PC</v>
          </cell>
          <cell r="I4225" t="str">
            <v>CPR</v>
          </cell>
          <cell r="J4225" t="str">
            <v/>
          </cell>
          <cell r="K4225" t="str">
            <v>PD</v>
          </cell>
          <cell r="L4225" t="str">
            <v>3015</v>
          </cell>
          <cell r="M4225" t="str">
            <v>V</v>
          </cell>
          <cell r="N4225">
            <v>4566</v>
          </cell>
        </row>
        <row r="4226">
          <cell r="A4226" t="str">
            <v>RM-CAE-FAB-GI-0017</v>
          </cell>
          <cell r="B4226" t="str">
            <v>CINT</v>
          </cell>
          <cell r="C4226" t="str">
            <v/>
          </cell>
          <cell r="D4226" t="str">
            <v>SEAT COVER CAESAR ABU SC 1106</v>
          </cell>
          <cell r="E4226">
            <v>44797</v>
          </cell>
          <cell r="F4226" t="str">
            <v>ROF</v>
          </cell>
          <cell r="G4226" t="str">
            <v>CI_KAIN</v>
          </cell>
          <cell r="H4226" t="str">
            <v>PC</v>
          </cell>
          <cell r="I4226" t="str">
            <v>CPR</v>
          </cell>
          <cell r="J4226" t="str">
            <v/>
          </cell>
          <cell r="K4226" t="str">
            <v>PD</v>
          </cell>
          <cell r="L4226" t="str">
            <v>3015</v>
          </cell>
          <cell r="M4226" t="str">
            <v>V</v>
          </cell>
          <cell r="N4226">
            <v>10117</v>
          </cell>
        </row>
        <row r="4227">
          <cell r="A4227" t="str">
            <v>RM-CAE-FAB-GI-0018</v>
          </cell>
          <cell r="B4227" t="str">
            <v>CINT</v>
          </cell>
          <cell r="C4227" t="str">
            <v/>
          </cell>
          <cell r="D4227" t="str">
            <v>SEAT COVER CAESAR AL 11+MIKA</v>
          </cell>
          <cell r="E4227">
            <v>44797</v>
          </cell>
          <cell r="F4227" t="str">
            <v>ROF</v>
          </cell>
          <cell r="G4227" t="str">
            <v>CI_KAIN</v>
          </cell>
          <cell r="H4227" t="str">
            <v>PC</v>
          </cell>
          <cell r="I4227" t="str">
            <v>CPR</v>
          </cell>
          <cell r="J4227" t="str">
            <v/>
          </cell>
          <cell r="K4227" t="str">
            <v>PD</v>
          </cell>
          <cell r="L4227" t="str">
            <v>3015</v>
          </cell>
          <cell r="M4227" t="str">
            <v>V</v>
          </cell>
          <cell r="N4227">
            <v>10117</v>
          </cell>
        </row>
        <row r="4228">
          <cell r="A4228" t="str">
            <v>RM-CAE-FAB-GI-0019</v>
          </cell>
          <cell r="B4228" t="str">
            <v>CINT</v>
          </cell>
          <cell r="C4228" t="str">
            <v/>
          </cell>
          <cell r="D4228" t="str">
            <v>SEAT COVER CAESAR BLACK D7</v>
          </cell>
          <cell r="E4228">
            <v>44804</v>
          </cell>
          <cell r="F4228" t="str">
            <v>ROF</v>
          </cell>
          <cell r="G4228" t="str">
            <v>CI_KAIN</v>
          </cell>
          <cell r="H4228" t="str">
            <v>PC</v>
          </cell>
          <cell r="I4228" t="str">
            <v>CPR</v>
          </cell>
          <cell r="J4228" t="str">
            <v/>
          </cell>
          <cell r="K4228" t="str">
            <v>PD</v>
          </cell>
          <cell r="L4228" t="str">
            <v>3015</v>
          </cell>
          <cell r="M4228" t="str">
            <v>V</v>
          </cell>
          <cell r="N4228">
            <v>33938</v>
          </cell>
        </row>
        <row r="4229">
          <cell r="A4229" t="str">
            <v>RM-CAE-FAB-GI-0020</v>
          </cell>
          <cell r="B4229" t="str">
            <v>CINT</v>
          </cell>
          <cell r="C4229" t="str">
            <v/>
          </cell>
          <cell r="D4229" t="str">
            <v>SEAT COVER CAESAR BLUE A1</v>
          </cell>
          <cell r="E4229">
            <v>44797</v>
          </cell>
          <cell r="F4229" t="str">
            <v>ROF</v>
          </cell>
          <cell r="G4229" t="str">
            <v>CI_KAIN</v>
          </cell>
          <cell r="H4229" t="str">
            <v>PC</v>
          </cell>
          <cell r="I4229" t="str">
            <v>CPR</v>
          </cell>
          <cell r="J4229" t="str">
            <v/>
          </cell>
          <cell r="K4229" t="str">
            <v>PD</v>
          </cell>
          <cell r="L4229" t="str">
            <v>3015</v>
          </cell>
          <cell r="M4229" t="str">
            <v>V</v>
          </cell>
          <cell r="N4229">
            <v>10117</v>
          </cell>
        </row>
        <row r="4230">
          <cell r="A4230" t="str">
            <v>RM-CAE-FAB-GI-0021</v>
          </cell>
          <cell r="B4230" t="str">
            <v>CINT</v>
          </cell>
          <cell r="C4230" t="str">
            <v/>
          </cell>
          <cell r="D4230" t="str">
            <v>SEAT COVER CAESAR BLUE AMAZONE</v>
          </cell>
          <cell r="E4230">
            <v>44797</v>
          </cell>
          <cell r="F4230" t="str">
            <v>ROF</v>
          </cell>
          <cell r="G4230" t="str">
            <v>CI_KAIN</v>
          </cell>
          <cell r="H4230" t="str">
            <v>PC</v>
          </cell>
          <cell r="I4230" t="str">
            <v>CPR</v>
          </cell>
          <cell r="J4230" t="str">
            <v/>
          </cell>
          <cell r="K4230" t="str">
            <v>PD</v>
          </cell>
          <cell r="L4230" t="str">
            <v>3015</v>
          </cell>
          <cell r="M4230" t="str">
            <v>V</v>
          </cell>
          <cell r="N4230">
            <v>10117</v>
          </cell>
        </row>
        <row r="4231">
          <cell r="A4231" t="str">
            <v>RM-CAE-FAB-GI-0022</v>
          </cell>
          <cell r="B4231" t="str">
            <v>CINT</v>
          </cell>
          <cell r="C4231" t="str">
            <v/>
          </cell>
          <cell r="D4231" t="str">
            <v>SEAT COVER CAESAR BLUE GEORGIA</v>
          </cell>
          <cell r="E4231">
            <v>44797</v>
          </cell>
          <cell r="F4231" t="str">
            <v>ROF</v>
          </cell>
          <cell r="G4231" t="str">
            <v>CI_KAIN</v>
          </cell>
          <cell r="H4231" t="str">
            <v>PC</v>
          </cell>
          <cell r="I4231" t="str">
            <v>CPR</v>
          </cell>
          <cell r="J4231" t="str">
            <v/>
          </cell>
          <cell r="K4231" t="str">
            <v>PD</v>
          </cell>
          <cell r="L4231" t="str">
            <v>3015</v>
          </cell>
          <cell r="M4231" t="str">
            <v>V</v>
          </cell>
          <cell r="N4231">
            <v>10117</v>
          </cell>
        </row>
        <row r="4232">
          <cell r="A4232" t="str">
            <v>RM-CAE-FAB-GI-0023</v>
          </cell>
          <cell r="B4232" t="str">
            <v>CINT</v>
          </cell>
          <cell r="C4232" t="str">
            <v/>
          </cell>
          <cell r="D4232" t="str">
            <v>SEAT COVER CAESAR BLUE GEORGIA 042</v>
          </cell>
          <cell r="E4232">
            <v>44797</v>
          </cell>
          <cell r="F4232" t="str">
            <v>ROF</v>
          </cell>
          <cell r="G4232" t="str">
            <v>CI_KAIN</v>
          </cell>
          <cell r="H4232" t="str">
            <v>PC</v>
          </cell>
          <cell r="I4232" t="str">
            <v>CPR</v>
          </cell>
          <cell r="J4232" t="str">
            <v/>
          </cell>
          <cell r="K4232" t="str">
            <v>PD</v>
          </cell>
          <cell r="L4232" t="str">
            <v>3015</v>
          </cell>
          <cell r="M4232" t="str">
            <v>V</v>
          </cell>
          <cell r="N4232">
            <v>10117</v>
          </cell>
        </row>
        <row r="4233">
          <cell r="A4233" t="str">
            <v>RM-CAE-FAB-GI-0024</v>
          </cell>
          <cell r="B4233" t="str">
            <v>CINT</v>
          </cell>
          <cell r="C4233" t="str">
            <v/>
          </cell>
          <cell r="D4233" t="str">
            <v>SEAT COVER CAESAR BLUE TAURUS</v>
          </cell>
          <cell r="E4233">
            <v>44797</v>
          </cell>
          <cell r="F4233" t="str">
            <v>ROF</v>
          </cell>
          <cell r="G4233" t="str">
            <v>CI_KAIN</v>
          </cell>
          <cell r="H4233" t="str">
            <v>PC</v>
          </cell>
          <cell r="I4233" t="str">
            <v>CPR</v>
          </cell>
          <cell r="J4233" t="str">
            <v/>
          </cell>
          <cell r="K4233" t="str">
            <v>PD</v>
          </cell>
          <cell r="L4233" t="str">
            <v>3015</v>
          </cell>
          <cell r="M4233" t="str">
            <v>V</v>
          </cell>
          <cell r="N4233">
            <v>10117</v>
          </cell>
        </row>
        <row r="4234">
          <cell r="A4234" t="str">
            <v>RM-CAE-FAB-GI-0025</v>
          </cell>
          <cell r="B4234" t="str">
            <v>CINT</v>
          </cell>
          <cell r="C4234" t="str">
            <v/>
          </cell>
          <cell r="D4234" t="str">
            <v>SEAT COVER CAESAR BROWN CUSTOM</v>
          </cell>
          <cell r="E4234">
            <v>44797</v>
          </cell>
          <cell r="F4234" t="str">
            <v>ROF</v>
          </cell>
          <cell r="G4234" t="str">
            <v>CI_KAIN</v>
          </cell>
          <cell r="H4234" t="str">
            <v>PC</v>
          </cell>
          <cell r="I4234" t="str">
            <v>CPR</v>
          </cell>
          <cell r="J4234" t="str">
            <v/>
          </cell>
          <cell r="K4234" t="str">
            <v>PD</v>
          </cell>
          <cell r="L4234" t="str">
            <v>3015</v>
          </cell>
          <cell r="M4234" t="str">
            <v>V</v>
          </cell>
          <cell r="N4234">
            <v>10117</v>
          </cell>
        </row>
        <row r="4235">
          <cell r="A4235" t="str">
            <v>RM-CAE-FAB-GI-0026</v>
          </cell>
          <cell r="B4235" t="str">
            <v>CINT</v>
          </cell>
          <cell r="C4235" t="str">
            <v/>
          </cell>
          <cell r="D4235" t="str">
            <v>SEAT COVER CAESAR CLIO CARAMEL</v>
          </cell>
          <cell r="E4235">
            <v>44797</v>
          </cell>
          <cell r="F4235" t="str">
            <v>ROF</v>
          </cell>
          <cell r="G4235" t="str">
            <v>CI_KAIN</v>
          </cell>
          <cell r="H4235" t="str">
            <v>PC</v>
          </cell>
          <cell r="I4235" t="str">
            <v>CPR</v>
          </cell>
          <cell r="J4235" t="str">
            <v/>
          </cell>
          <cell r="K4235" t="str">
            <v>PD</v>
          </cell>
          <cell r="L4235" t="str">
            <v>3015</v>
          </cell>
          <cell r="M4235" t="str">
            <v>V</v>
          </cell>
          <cell r="N4235">
            <v>12300</v>
          </cell>
        </row>
        <row r="4236">
          <cell r="A4236" t="str">
            <v>RM-CAE-FAB-GI-0027</v>
          </cell>
          <cell r="B4236" t="str">
            <v>CINT</v>
          </cell>
          <cell r="C4236" t="str">
            <v/>
          </cell>
          <cell r="D4236" t="str">
            <v>SEAT COVER CAESAR CLIO GREEN</v>
          </cell>
          <cell r="E4236">
            <v>44797</v>
          </cell>
          <cell r="F4236" t="str">
            <v>ROF</v>
          </cell>
          <cell r="G4236" t="str">
            <v>CI_KAIN</v>
          </cell>
          <cell r="H4236" t="str">
            <v>PC</v>
          </cell>
          <cell r="I4236" t="str">
            <v>CPR</v>
          </cell>
          <cell r="J4236" t="str">
            <v/>
          </cell>
          <cell r="K4236" t="str">
            <v>PD</v>
          </cell>
          <cell r="L4236" t="str">
            <v>3015</v>
          </cell>
          <cell r="M4236" t="str">
            <v>V</v>
          </cell>
          <cell r="N4236">
            <v>10117</v>
          </cell>
        </row>
        <row r="4237">
          <cell r="A4237" t="str">
            <v>RM-CAE-FAB-GI-0028</v>
          </cell>
          <cell r="B4237" t="str">
            <v>CINT</v>
          </cell>
          <cell r="C4237" t="str">
            <v/>
          </cell>
          <cell r="D4237" t="str">
            <v>SEAT COVER CAESAR CLIO KHAKI</v>
          </cell>
          <cell r="E4237">
            <v>44797</v>
          </cell>
          <cell r="F4237" t="str">
            <v>ROF</v>
          </cell>
          <cell r="G4237" t="str">
            <v>CI_KAIN</v>
          </cell>
          <cell r="H4237" t="str">
            <v>PC</v>
          </cell>
          <cell r="I4237" t="str">
            <v>CPR</v>
          </cell>
          <cell r="J4237" t="str">
            <v/>
          </cell>
          <cell r="K4237" t="str">
            <v>PD</v>
          </cell>
          <cell r="L4237" t="str">
            <v>3015</v>
          </cell>
          <cell r="M4237" t="str">
            <v>V</v>
          </cell>
          <cell r="N4237">
            <v>10117</v>
          </cell>
        </row>
        <row r="4238">
          <cell r="A4238" t="str">
            <v>RM-CAE-FAB-GI-0029</v>
          </cell>
          <cell r="B4238" t="str">
            <v>CINT</v>
          </cell>
          <cell r="C4238" t="str">
            <v/>
          </cell>
          <cell r="D4238" t="str">
            <v>SEAT COVER CAESAR CLIO RED</v>
          </cell>
          <cell r="E4238">
            <v>44797</v>
          </cell>
          <cell r="F4238" t="str">
            <v>ROF</v>
          </cell>
          <cell r="G4238" t="str">
            <v>CI_KAIN</v>
          </cell>
          <cell r="H4238" t="str">
            <v>PC</v>
          </cell>
          <cell r="I4238" t="str">
            <v>CPR</v>
          </cell>
          <cell r="J4238" t="str">
            <v/>
          </cell>
          <cell r="K4238" t="str">
            <v>PD</v>
          </cell>
          <cell r="L4238" t="str">
            <v>3015</v>
          </cell>
          <cell r="M4238" t="str">
            <v>V</v>
          </cell>
          <cell r="N4238">
            <v>10117</v>
          </cell>
        </row>
        <row r="4239">
          <cell r="A4239" t="str">
            <v>RM-CAE-FAB-GI-0030</v>
          </cell>
          <cell r="B4239" t="str">
            <v>CINT</v>
          </cell>
          <cell r="C4239" t="str">
            <v/>
          </cell>
          <cell r="D4239" t="str">
            <v>SEAT COVER CAESAR COKLAT NS N4</v>
          </cell>
          <cell r="E4239">
            <v>44797</v>
          </cell>
          <cell r="F4239" t="str">
            <v>ROF</v>
          </cell>
          <cell r="G4239" t="str">
            <v>CI_KAIN</v>
          </cell>
          <cell r="H4239" t="str">
            <v>PC</v>
          </cell>
          <cell r="I4239" t="str">
            <v>CPR</v>
          </cell>
          <cell r="J4239" t="str">
            <v/>
          </cell>
          <cell r="K4239" t="str">
            <v>PD</v>
          </cell>
          <cell r="L4239" t="str">
            <v>3015</v>
          </cell>
          <cell r="M4239" t="str">
            <v>V</v>
          </cell>
          <cell r="N4239">
            <v>10117</v>
          </cell>
        </row>
        <row r="4240">
          <cell r="A4240" t="str">
            <v>RM-CAE-FAB-GI-0031</v>
          </cell>
          <cell r="B4240" t="str">
            <v>CINT</v>
          </cell>
          <cell r="C4240" t="str">
            <v/>
          </cell>
          <cell r="D4240" t="str">
            <v>SEAT COVER CAESAR CREAM NS N5</v>
          </cell>
          <cell r="E4240">
            <v>44797</v>
          </cell>
          <cell r="F4240" t="str">
            <v>ROF</v>
          </cell>
          <cell r="G4240" t="str">
            <v>CI_KAIN</v>
          </cell>
          <cell r="H4240" t="str">
            <v>PC</v>
          </cell>
          <cell r="I4240" t="str">
            <v>CPR</v>
          </cell>
          <cell r="J4240" t="str">
            <v/>
          </cell>
          <cell r="K4240" t="str">
            <v>PD</v>
          </cell>
          <cell r="L4240" t="str">
            <v>3015</v>
          </cell>
          <cell r="M4240" t="str">
            <v>V</v>
          </cell>
          <cell r="N4240">
            <v>10117</v>
          </cell>
        </row>
        <row r="4241">
          <cell r="A4241" t="str">
            <v>RM-CAE-FAB-GI-0032</v>
          </cell>
          <cell r="B4241" t="str">
            <v>CINT</v>
          </cell>
          <cell r="C4241" t="str">
            <v/>
          </cell>
          <cell r="D4241" t="str">
            <v>SEAT COVER CAESAR D1</v>
          </cell>
          <cell r="E4241">
            <v>44797</v>
          </cell>
          <cell r="F4241" t="str">
            <v>ROF</v>
          </cell>
          <cell r="G4241" t="str">
            <v>CI_KAIN</v>
          </cell>
          <cell r="H4241" t="str">
            <v>PC</v>
          </cell>
          <cell r="I4241" t="str">
            <v>CPR</v>
          </cell>
          <cell r="J4241" t="str">
            <v/>
          </cell>
          <cell r="K4241" t="str">
            <v>PD</v>
          </cell>
          <cell r="L4241" t="str">
            <v>3015</v>
          </cell>
          <cell r="M4241" t="str">
            <v>V</v>
          </cell>
          <cell r="N4241">
            <v>16969</v>
          </cell>
        </row>
        <row r="4242">
          <cell r="A4242" t="str">
            <v>RM-CAE-FAB-GI-0033</v>
          </cell>
          <cell r="B4242" t="str">
            <v>CINT</v>
          </cell>
          <cell r="C4242" t="str">
            <v/>
          </cell>
          <cell r="D4242" t="str">
            <v>SEAT COVER CAESAR D3 + MIKA</v>
          </cell>
          <cell r="E4242">
            <v>44797</v>
          </cell>
          <cell r="F4242" t="str">
            <v>ROF</v>
          </cell>
          <cell r="G4242" t="str">
            <v>CI_KAIN</v>
          </cell>
          <cell r="H4242" t="str">
            <v>PC</v>
          </cell>
          <cell r="I4242" t="str">
            <v>CPR</v>
          </cell>
          <cell r="J4242" t="str">
            <v/>
          </cell>
          <cell r="K4242" t="str">
            <v>PD</v>
          </cell>
          <cell r="L4242" t="str">
            <v>3015</v>
          </cell>
          <cell r="M4242" t="str">
            <v>V</v>
          </cell>
          <cell r="N4242">
            <v>10117</v>
          </cell>
        </row>
        <row r="4243">
          <cell r="A4243" t="str">
            <v>RM-CAE-FAB-GI-0034</v>
          </cell>
          <cell r="B4243" t="str">
            <v>CINT</v>
          </cell>
          <cell r="C4243" t="str">
            <v/>
          </cell>
          <cell r="D4243" t="str">
            <v>SEAT COVER CAESAR DISCO BLUE</v>
          </cell>
          <cell r="E4243">
            <v>44797</v>
          </cell>
          <cell r="F4243" t="str">
            <v>ROF</v>
          </cell>
          <cell r="G4243" t="str">
            <v>CI_KAIN</v>
          </cell>
          <cell r="H4243" t="str">
            <v>PC</v>
          </cell>
          <cell r="I4243" t="str">
            <v>CPR</v>
          </cell>
          <cell r="J4243" t="str">
            <v/>
          </cell>
          <cell r="K4243" t="str">
            <v>PD</v>
          </cell>
          <cell r="L4243" t="str">
            <v>3015</v>
          </cell>
          <cell r="M4243" t="str">
            <v>V</v>
          </cell>
          <cell r="N4243">
            <v>12335</v>
          </cell>
        </row>
        <row r="4244">
          <cell r="A4244" t="str">
            <v>RM-CAE-FAB-GI-0035</v>
          </cell>
          <cell r="B4244" t="str">
            <v>CINT</v>
          </cell>
          <cell r="C4244" t="str">
            <v/>
          </cell>
          <cell r="D4244" t="str">
            <v>SEAT COVER CAESAR GREEN AMAZONE</v>
          </cell>
          <cell r="E4244">
            <v>44797</v>
          </cell>
          <cell r="F4244" t="str">
            <v>ROF</v>
          </cell>
          <cell r="G4244" t="str">
            <v>CI_KAIN</v>
          </cell>
          <cell r="H4244" t="str">
            <v>PC</v>
          </cell>
          <cell r="I4244" t="str">
            <v>CPR</v>
          </cell>
          <cell r="J4244" t="str">
            <v/>
          </cell>
          <cell r="K4244" t="str">
            <v>PD</v>
          </cell>
          <cell r="L4244" t="str">
            <v>3015</v>
          </cell>
          <cell r="M4244" t="str">
            <v>V</v>
          </cell>
          <cell r="N4244">
            <v>10117</v>
          </cell>
        </row>
        <row r="4245">
          <cell r="A4245" t="str">
            <v>RM-CAE-FAB-GI-0036</v>
          </cell>
          <cell r="B4245" t="str">
            <v>CINT</v>
          </cell>
          <cell r="C4245" t="str">
            <v/>
          </cell>
          <cell r="D4245" t="str">
            <v>SEAT COVER CAESAR GREY W2</v>
          </cell>
          <cell r="E4245">
            <v>44797</v>
          </cell>
          <cell r="F4245" t="str">
            <v>ROF</v>
          </cell>
          <cell r="G4245" t="str">
            <v>CI_KAIN</v>
          </cell>
          <cell r="H4245" t="str">
            <v>PC</v>
          </cell>
          <cell r="I4245" t="str">
            <v>CPR</v>
          </cell>
          <cell r="J4245" t="str">
            <v/>
          </cell>
          <cell r="K4245" t="str">
            <v>PD</v>
          </cell>
          <cell r="L4245" t="str">
            <v>3015</v>
          </cell>
          <cell r="M4245" t="str">
            <v>V</v>
          </cell>
          <cell r="N4245">
            <v>10117</v>
          </cell>
        </row>
        <row r="4246">
          <cell r="A4246" t="str">
            <v>RM-CAE-FAB-GI-0037</v>
          </cell>
          <cell r="B4246" t="str">
            <v>CINT</v>
          </cell>
          <cell r="C4246" t="str">
            <v/>
          </cell>
          <cell r="D4246" t="str">
            <v>SEAT COVER CAESAR IMP L1 + MIKA</v>
          </cell>
          <cell r="E4246">
            <v>44797</v>
          </cell>
          <cell r="F4246" t="str">
            <v>ROF</v>
          </cell>
          <cell r="G4246" t="str">
            <v>CI_KAIN</v>
          </cell>
          <cell r="H4246" t="str">
            <v>PC</v>
          </cell>
          <cell r="I4246" t="str">
            <v>CPR</v>
          </cell>
          <cell r="J4246" t="str">
            <v/>
          </cell>
          <cell r="K4246" t="str">
            <v>PD</v>
          </cell>
          <cell r="L4246" t="str">
            <v>3015</v>
          </cell>
          <cell r="M4246" t="str">
            <v>V</v>
          </cell>
          <cell r="N4246">
            <v>10117</v>
          </cell>
        </row>
        <row r="4247">
          <cell r="A4247" t="str">
            <v>RM-CAE-FAB-GI-0038</v>
          </cell>
          <cell r="B4247" t="str">
            <v>CINT</v>
          </cell>
          <cell r="C4247" t="str">
            <v/>
          </cell>
          <cell r="D4247" t="str">
            <v>SEAT COVER CAESAR IMP YK-2</v>
          </cell>
          <cell r="E4247">
            <v>44797</v>
          </cell>
          <cell r="F4247" t="str">
            <v>ROF</v>
          </cell>
          <cell r="G4247" t="str">
            <v>CI_KAIN</v>
          </cell>
          <cell r="H4247" t="str">
            <v>PC</v>
          </cell>
          <cell r="I4247" t="str">
            <v>CPR</v>
          </cell>
          <cell r="J4247" t="str">
            <v/>
          </cell>
          <cell r="K4247" t="str">
            <v>PD</v>
          </cell>
          <cell r="L4247" t="str">
            <v>3015</v>
          </cell>
          <cell r="M4247" t="str">
            <v>V</v>
          </cell>
          <cell r="N4247">
            <v>10117</v>
          </cell>
        </row>
        <row r="4248">
          <cell r="A4248" t="str">
            <v>RM-CAE-FAB-GI-0039</v>
          </cell>
          <cell r="B4248" t="str">
            <v>CINT</v>
          </cell>
          <cell r="C4248" t="str">
            <v/>
          </cell>
          <cell r="D4248" t="str">
            <v>SEAT COVER CAESAR IMPROV D3</v>
          </cell>
          <cell r="E4248">
            <v>44797</v>
          </cell>
          <cell r="F4248" t="str">
            <v>ROF</v>
          </cell>
          <cell r="G4248" t="str">
            <v>CI_KAIN</v>
          </cell>
          <cell r="H4248" t="str">
            <v>PC</v>
          </cell>
          <cell r="I4248" t="str">
            <v>CPR</v>
          </cell>
          <cell r="J4248" t="str">
            <v/>
          </cell>
          <cell r="K4248" t="str">
            <v>PD</v>
          </cell>
          <cell r="L4248" t="str">
            <v>3015</v>
          </cell>
          <cell r="M4248" t="str">
            <v>V</v>
          </cell>
          <cell r="N4248">
            <v>10117</v>
          </cell>
        </row>
        <row r="4249">
          <cell r="A4249" t="str">
            <v>RM-CAE-FAB-GI-0040</v>
          </cell>
          <cell r="B4249" t="str">
            <v>CINT</v>
          </cell>
          <cell r="C4249" t="str">
            <v/>
          </cell>
          <cell r="D4249" t="str">
            <v>SEAT COVER CAESAR IMPROV D6</v>
          </cell>
          <cell r="E4249">
            <v>44797</v>
          </cell>
          <cell r="F4249" t="str">
            <v>ROF</v>
          </cell>
          <cell r="G4249" t="str">
            <v>CI_KAIN</v>
          </cell>
          <cell r="H4249" t="str">
            <v>PC</v>
          </cell>
          <cell r="I4249" t="str">
            <v>CPR</v>
          </cell>
          <cell r="J4249" t="str">
            <v/>
          </cell>
          <cell r="K4249" t="str">
            <v>PD</v>
          </cell>
          <cell r="L4249" t="str">
            <v>3015</v>
          </cell>
          <cell r="M4249" t="str">
            <v>V</v>
          </cell>
          <cell r="N4249">
            <v>10117</v>
          </cell>
        </row>
        <row r="4250">
          <cell r="A4250" t="str">
            <v>RM-CAE-FAB-GI-0041</v>
          </cell>
          <cell r="B4250" t="str">
            <v>CINT</v>
          </cell>
          <cell r="C4250" t="str">
            <v/>
          </cell>
          <cell r="D4250" t="str">
            <v>SEAT COVER CAESAR IMPROV L8</v>
          </cell>
          <cell r="E4250">
            <v>44797</v>
          </cell>
          <cell r="F4250" t="str">
            <v>ROF</v>
          </cell>
          <cell r="G4250" t="str">
            <v>CI_KAIN</v>
          </cell>
          <cell r="H4250" t="str">
            <v>PC</v>
          </cell>
          <cell r="I4250" t="str">
            <v>CPR</v>
          </cell>
          <cell r="J4250" t="str">
            <v/>
          </cell>
          <cell r="K4250" t="str">
            <v>PD</v>
          </cell>
          <cell r="L4250" t="str">
            <v>3015</v>
          </cell>
          <cell r="M4250" t="str">
            <v>V</v>
          </cell>
          <cell r="N4250">
            <v>15431</v>
          </cell>
        </row>
        <row r="4251">
          <cell r="A4251" t="str">
            <v>RM-CAE-FAB-GI-0042</v>
          </cell>
          <cell r="B4251" t="str">
            <v>CINT</v>
          </cell>
          <cell r="C4251" t="str">
            <v/>
          </cell>
          <cell r="D4251" t="str">
            <v>SEAT COVER CAESAR IMPROV S6</v>
          </cell>
          <cell r="E4251">
            <v>44797</v>
          </cell>
          <cell r="F4251" t="str">
            <v>ROF</v>
          </cell>
          <cell r="G4251" t="str">
            <v>CI_KAIN</v>
          </cell>
          <cell r="H4251" t="str">
            <v>PC</v>
          </cell>
          <cell r="I4251" t="str">
            <v>CPR</v>
          </cell>
          <cell r="J4251" t="str">
            <v/>
          </cell>
          <cell r="K4251" t="str">
            <v>PD</v>
          </cell>
          <cell r="L4251" t="str">
            <v>3015</v>
          </cell>
          <cell r="M4251" t="str">
            <v>V</v>
          </cell>
          <cell r="N4251">
            <v>10117</v>
          </cell>
        </row>
        <row r="4252">
          <cell r="A4252" t="str">
            <v>RM-CAE-FAB-GI-0043</v>
          </cell>
          <cell r="B4252" t="str">
            <v>CINT</v>
          </cell>
          <cell r="C4252" t="str">
            <v/>
          </cell>
          <cell r="D4252" t="str">
            <v>SEAT COVER CAESAR IMPROV YK 3</v>
          </cell>
          <cell r="E4252">
            <v>44797</v>
          </cell>
          <cell r="F4252" t="str">
            <v>ROF</v>
          </cell>
          <cell r="G4252" t="str">
            <v>CI_KAIN</v>
          </cell>
          <cell r="H4252" t="str">
            <v>PC</v>
          </cell>
          <cell r="I4252" t="str">
            <v>CPR</v>
          </cell>
          <cell r="J4252" t="str">
            <v/>
          </cell>
          <cell r="K4252" t="str">
            <v>PD</v>
          </cell>
          <cell r="L4252" t="str">
            <v>3015</v>
          </cell>
          <cell r="M4252" t="str">
            <v>V</v>
          </cell>
          <cell r="N4252">
            <v>10117</v>
          </cell>
        </row>
        <row r="4253">
          <cell r="A4253" t="str">
            <v>RM-CAE-FAB-GI-0044</v>
          </cell>
          <cell r="B4253" t="str">
            <v>CINT</v>
          </cell>
          <cell r="C4253" t="str">
            <v/>
          </cell>
          <cell r="D4253" t="str">
            <v>SEAT COVER CAESAR IMPROVE S9</v>
          </cell>
          <cell r="E4253">
            <v>44797</v>
          </cell>
          <cell r="F4253" t="str">
            <v>ROF</v>
          </cell>
          <cell r="G4253" t="str">
            <v>CI_KAIN</v>
          </cell>
          <cell r="H4253" t="str">
            <v>PC</v>
          </cell>
          <cell r="I4253" t="str">
            <v>CPR</v>
          </cell>
          <cell r="J4253" t="str">
            <v/>
          </cell>
          <cell r="K4253" t="str">
            <v>PD</v>
          </cell>
          <cell r="L4253" t="str">
            <v>3015</v>
          </cell>
          <cell r="M4253" t="str">
            <v>V</v>
          </cell>
          <cell r="N4253">
            <v>10117</v>
          </cell>
        </row>
        <row r="4254">
          <cell r="A4254" t="str">
            <v>RM-CAE-FAB-GI-0045</v>
          </cell>
          <cell r="B4254" t="str">
            <v>CINT</v>
          </cell>
          <cell r="C4254" t="str">
            <v/>
          </cell>
          <cell r="D4254" t="str">
            <v>SEAT COVER CAESAR IMPROVEMENT L13</v>
          </cell>
          <cell r="E4254">
            <v>44797</v>
          </cell>
          <cell r="F4254" t="str">
            <v>ROF</v>
          </cell>
          <cell r="G4254" t="str">
            <v>CI_KAIN</v>
          </cell>
          <cell r="H4254" t="str">
            <v>PC</v>
          </cell>
          <cell r="I4254" t="str">
            <v>CPR</v>
          </cell>
          <cell r="J4254" t="str">
            <v/>
          </cell>
          <cell r="K4254" t="str">
            <v>PD</v>
          </cell>
          <cell r="L4254" t="str">
            <v>3015</v>
          </cell>
          <cell r="M4254" t="str">
            <v>V</v>
          </cell>
          <cell r="N4254">
            <v>22718</v>
          </cell>
        </row>
        <row r="4255">
          <cell r="A4255" t="str">
            <v>RM-CAE-FAB-GI-0046</v>
          </cell>
          <cell r="B4255" t="str">
            <v>CINT</v>
          </cell>
          <cell r="C4255" t="str">
            <v/>
          </cell>
          <cell r="D4255" t="str">
            <v>SEAT COVER CAESAR IMPROVMEN ORANGE L12</v>
          </cell>
          <cell r="E4255">
            <v>44797</v>
          </cell>
          <cell r="F4255" t="str">
            <v>ROF</v>
          </cell>
          <cell r="G4255" t="str">
            <v>CI_KAIN</v>
          </cell>
          <cell r="H4255" t="str">
            <v>PC</v>
          </cell>
          <cell r="I4255" t="str">
            <v>CPR</v>
          </cell>
          <cell r="J4255" t="str">
            <v/>
          </cell>
          <cell r="K4255" t="str">
            <v>PD</v>
          </cell>
          <cell r="L4255" t="str">
            <v>3015</v>
          </cell>
          <cell r="M4255" t="str">
            <v>V</v>
          </cell>
          <cell r="N4255">
            <v>22716</v>
          </cell>
        </row>
        <row r="4256">
          <cell r="A4256" t="str">
            <v>RM-CAE-FAB-GI-0047</v>
          </cell>
          <cell r="B4256" t="str">
            <v>CINT</v>
          </cell>
          <cell r="C4256" t="str">
            <v/>
          </cell>
          <cell r="D4256" t="str">
            <v>SEAT COVER CAESAR IMPROVMEN VANITY</v>
          </cell>
          <cell r="E4256">
            <v>44797</v>
          </cell>
          <cell r="F4256" t="str">
            <v>ROF</v>
          </cell>
          <cell r="G4256" t="str">
            <v>CI_KAIN</v>
          </cell>
          <cell r="H4256" t="str">
            <v>PC</v>
          </cell>
          <cell r="I4256" t="str">
            <v>CPR</v>
          </cell>
          <cell r="J4256" t="str">
            <v/>
          </cell>
          <cell r="K4256" t="str">
            <v>PD</v>
          </cell>
          <cell r="L4256" t="str">
            <v>3015</v>
          </cell>
          <cell r="M4256" t="str">
            <v>V</v>
          </cell>
          <cell r="N4256">
            <v>10117</v>
          </cell>
        </row>
        <row r="4257">
          <cell r="A4257" t="str">
            <v>RM-CAE-FAB-GI-0048</v>
          </cell>
          <cell r="B4257" t="str">
            <v>CINT</v>
          </cell>
          <cell r="C4257" t="str">
            <v/>
          </cell>
          <cell r="D4257" t="str">
            <v>SEAT COVER CAESAR IMPROVMENT C6</v>
          </cell>
          <cell r="E4257">
            <v>44797</v>
          </cell>
          <cell r="F4257" t="str">
            <v>ROF</v>
          </cell>
          <cell r="G4257" t="str">
            <v>CI_KAIN</v>
          </cell>
          <cell r="H4257" t="str">
            <v>PC</v>
          </cell>
          <cell r="I4257" t="str">
            <v>CPR</v>
          </cell>
          <cell r="J4257" t="str">
            <v/>
          </cell>
          <cell r="K4257" t="str">
            <v>PD</v>
          </cell>
          <cell r="L4257" t="str">
            <v>3015</v>
          </cell>
          <cell r="M4257" t="str">
            <v>V</v>
          </cell>
          <cell r="N4257">
            <v>10117</v>
          </cell>
        </row>
        <row r="4258">
          <cell r="A4258" t="str">
            <v>RM-CAE-FAB-GI-0049</v>
          </cell>
          <cell r="B4258" t="str">
            <v>CINT</v>
          </cell>
          <cell r="C4258" t="str">
            <v/>
          </cell>
          <cell r="D4258" t="str">
            <v>SEAT COVER CAESAR L 12</v>
          </cell>
          <cell r="E4258">
            <v>44797</v>
          </cell>
          <cell r="F4258" t="str">
            <v>ROF</v>
          </cell>
          <cell r="G4258" t="str">
            <v>CI_KAIN</v>
          </cell>
          <cell r="H4258" t="str">
            <v>PC</v>
          </cell>
          <cell r="I4258" t="str">
            <v>CPR</v>
          </cell>
          <cell r="J4258" t="str">
            <v/>
          </cell>
          <cell r="K4258" t="str">
            <v>PD</v>
          </cell>
          <cell r="L4258" t="str">
            <v>3015</v>
          </cell>
          <cell r="M4258" t="str">
            <v>V</v>
          </cell>
          <cell r="N4258">
            <v>10117</v>
          </cell>
        </row>
        <row r="4259">
          <cell r="A4259" t="str">
            <v>RM-CAE-FAB-GI-0050</v>
          </cell>
          <cell r="B4259" t="str">
            <v>CINT</v>
          </cell>
          <cell r="C4259" t="str">
            <v/>
          </cell>
          <cell r="D4259" t="str">
            <v>SEAT COVER CAESAR L6 + MIKA</v>
          </cell>
          <cell r="E4259">
            <v>44797</v>
          </cell>
          <cell r="F4259" t="str">
            <v>ROF</v>
          </cell>
          <cell r="G4259" t="str">
            <v>CI_KAIN</v>
          </cell>
          <cell r="H4259" t="str">
            <v>PC</v>
          </cell>
          <cell r="I4259" t="str">
            <v>CPR</v>
          </cell>
          <cell r="J4259" t="str">
            <v/>
          </cell>
          <cell r="K4259" t="str">
            <v>PD</v>
          </cell>
          <cell r="L4259" t="str">
            <v>3015</v>
          </cell>
          <cell r="M4259" t="str">
            <v>V</v>
          </cell>
          <cell r="N4259">
            <v>10117</v>
          </cell>
        </row>
        <row r="4260">
          <cell r="A4260" t="str">
            <v>RM-CAE-FAB-GI-0051</v>
          </cell>
          <cell r="B4260" t="str">
            <v>CINT</v>
          </cell>
          <cell r="C4260" t="str">
            <v/>
          </cell>
          <cell r="D4260" t="str">
            <v>SEAT COVER CAESAR LORENG</v>
          </cell>
          <cell r="E4260">
            <v>44797</v>
          </cell>
          <cell r="F4260" t="str">
            <v>ROF</v>
          </cell>
          <cell r="G4260" t="str">
            <v>CI_KAIN</v>
          </cell>
          <cell r="H4260" t="str">
            <v>PC</v>
          </cell>
          <cell r="I4260" t="str">
            <v>CPR</v>
          </cell>
          <cell r="J4260" t="str">
            <v/>
          </cell>
          <cell r="K4260" t="str">
            <v>PD</v>
          </cell>
          <cell r="L4260" t="str">
            <v>3015</v>
          </cell>
          <cell r="M4260" t="str">
            <v>V</v>
          </cell>
          <cell r="N4260">
            <v>10117</v>
          </cell>
        </row>
        <row r="4261">
          <cell r="A4261" t="str">
            <v>RM-CAE-FAB-GI-0052</v>
          </cell>
          <cell r="B4261" t="str">
            <v>CINT</v>
          </cell>
          <cell r="C4261" t="str">
            <v/>
          </cell>
          <cell r="D4261" t="str">
            <v>SEAT COVER CAESAR NV1</v>
          </cell>
          <cell r="E4261">
            <v>44797</v>
          </cell>
          <cell r="F4261" t="str">
            <v>ROF</v>
          </cell>
          <cell r="G4261" t="str">
            <v>CI_KAIN</v>
          </cell>
          <cell r="H4261" t="str">
            <v>PC</v>
          </cell>
          <cell r="I4261" t="str">
            <v>CPR</v>
          </cell>
          <cell r="J4261" t="str">
            <v/>
          </cell>
          <cell r="K4261" t="str">
            <v>PD</v>
          </cell>
          <cell r="L4261" t="str">
            <v>3015</v>
          </cell>
          <cell r="M4261" t="str">
            <v>V</v>
          </cell>
          <cell r="N4261">
            <v>10117</v>
          </cell>
        </row>
        <row r="4262">
          <cell r="A4262" t="str">
            <v>RM-CAE-FAB-GI-0053</v>
          </cell>
          <cell r="B4262" t="str">
            <v>CINT</v>
          </cell>
          <cell r="C4262" t="str">
            <v/>
          </cell>
          <cell r="D4262" t="str">
            <v>SEAT COVER CAESAR OLIFYN 078</v>
          </cell>
          <cell r="E4262">
            <v>44797</v>
          </cell>
          <cell r="F4262" t="str">
            <v>ROF</v>
          </cell>
          <cell r="G4262" t="str">
            <v>CI_KAIN</v>
          </cell>
          <cell r="H4262" t="str">
            <v>PC</v>
          </cell>
          <cell r="I4262" t="str">
            <v>CPR</v>
          </cell>
          <cell r="J4262" t="str">
            <v/>
          </cell>
          <cell r="K4262" t="str">
            <v>PD</v>
          </cell>
          <cell r="L4262" t="str">
            <v>3015</v>
          </cell>
          <cell r="M4262" t="str">
            <v>V</v>
          </cell>
          <cell r="N4262">
            <v>10117</v>
          </cell>
        </row>
        <row r="4263">
          <cell r="A4263" t="str">
            <v>RM-CAE-FAB-GI-0054</v>
          </cell>
          <cell r="B4263" t="str">
            <v>CINT</v>
          </cell>
          <cell r="C4263" t="str">
            <v/>
          </cell>
          <cell r="D4263" t="str">
            <v>SEAT COVER CAESAR OSC. FERRARI MAROON</v>
          </cell>
          <cell r="E4263">
            <v>44797</v>
          </cell>
          <cell r="F4263" t="str">
            <v>ROF</v>
          </cell>
          <cell r="G4263" t="str">
            <v>CI_KAIN</v>
          </cell>
          <cell r="H4263" t="str">
            <v>PC</v>
          </cell>
          <cell r="I4263" t="str">
            <v>CPR</v>
          </cell>
          <cell r="J4263" t="str">
            <v/>
          </cell>
          <cell r="K4263" t="str">
            <v>PD</v>
          </cell>
          <cell r="L4263" t="str">
            <v>3015</v>
          </cell>
          <cell r="M4263" t="str">
            <v>V</v>
          </cell>
          <cell r="N4263">
            <v>10117</v>
          </cell>
        </row>
        <row r="4264">
          <cell r="A4264" t="str">
            <v>RM-CAE-FAB-GI-0055</v>
          </cell>
          <cell r="B4264" t="str">
            <v>CINT</v>
          </cell>
          <cell r="C4264" t="str">
            <v/>
          </cell>
          <cell r="D4264" t="str">
            <v>SEAT COVER CAESAR OZONE 063</v>
          </cell>
          <cell r="E4264">
            <v>44797</v>
          </cell>
          <cell r="F4264" t="str">
            <v>ROF</v>
          </cell>
          <cell r="G4264" t="str">
            <v>CI_KAIN</v>
          </cell>
          <cell r="H4264" t="str">
            <v>PC</v>
          </cell>
          <cell r="I4264" t="str">
            <v>CPR</v>
          </cell>
          <cell r="J4264" t="str">
            <v/>
          </cell>
          <cell r="K4264" t="str">
            <v>PD</v>
          </cell>
          <cell r="L4264" t="str">
            <v>3015</v>
          </cell>
          <cell r="M4264" t="str">
            <v>V</v>
          </cell>
          <cell r="N4264">
            <v>10117</v>
          </cell>
        </row>
        <row r="4265">
          <cell r="A4265" t="str">
            <v>RM-CAE-FAB-GI-0056</v>
          </cell>
          <cell r="B4265" t="str">
            <v>CINT</v>
          </cell>
          <cell r="C4265" t="str">
            <v/>
          </cell>
          <cell r="D4265" t="str">
            <v>SEAT COVER CAESAR TAURUS BROWN</v>
          </cell>
          <cell r="E4265">
            <v>44797</v>
          </cell>
          <cell r="F4265" t="str">
            <v>ROF</v>
          </cell>
          <cell r="G4265" t="str">
            <v>CI_KAIN</v>
          </cell>
          <cell r="H4265" t="str">
            <v>PC</v>
          </cell>
          <cell r="I4265" t="str">
            <v>CPR</v>
          </cell>
          <cell r="J4265" t="str">
            <v/>
          </cell>
          <cell r="K4265" t="str">
            <v>PD</v>
          </cell>
          <cell r="L4265" t="str">
            <v>3015</v>
          </cell>
          <cell r="M4265" t="str">
            <v>V</v>
          </cell>
          <cell r="N4265">
            <v>10117</v>
          </cell>
        </row>
        <row r="4266">
          <cell r="A4266" t="str">
            <v>RM-CAE-FAB-GI-0057</v>
          </cell>
          <cell r="B4266" t="str">
            <v>CINT</v>
          </cell>
          <cell r="C4266" t="str">
            <v/>
          </cell>
          <cell r="D4266" t="str">
            <v>SEAT COVER CAESAR V1</v>
          </cell>
          <cell r="E4266">
            <v>44797</v>
          </cell>
          <cell r="F4266" t="str">
            <v>ROF</v>
          </cell>
          <cell r="G4266" t="str">
            <v>CI_KAIN</v>
          </cell>
          <cell r="H4266" t="str">
            <v>PC</v>
          </cell>
          <cell r="I4266" t="str">
            <v>CPR</v>
          </cell>
          <cell r="J4266" t="str">
            <v/>
          </cell>
          <cell r="K4266" t="str">
            <v>PD</v>
          </cell>
          <cell r="L4266" t="str">
            <v>3015</v>
          </cell>
          <cell r="M4266" t="str">
            <v>V</v>
          </cell>
          <cell r="N4266">
            <v>8670</v>
          </cell>
        </row>
        <row r="4267">
          <cell r="A4267" t="str">
            <v>RM-CAE-FAB-GI-0058</v>
          </cell>
          <cell r="B4267" t="str">
            <v>CINT</v>
          </cell>
          <cell r="C4267" t="str">
            <v/>
          </cell>
          <cell r="D4267" t="str">
            <v>SEAT COVER CAESAR V3</v>
          </cell>
          <cell r="E4267">
            <v>44797</v>
          </cell>
          <cell r="F4267" t="str">
            <v>ROF</v>
          </cell>
          <cell r="G4267" t="str">
            <v>CI_KAIN</v>
          </cell>
          <cell r="H4267" t="str">
            <v>PC</v>
          </cell>
          <cell r="I4267" t="str">
            <v>CPR</v>
          </cell>
          <cell r="J4267" t="str">
            <v/>
          </cell>
          <cell r="K4267" t="str">
            <v>PD</v>
          </cell>
          <cell r="L4267" t="str">
            <v>3015</v>
          </cell>
          <cell r="M4267" t="str">
            <v>V</v>
          </cell>
          <cell r="N4267">
            <v>8670</v>
          </cell>
        </row>
        <row r="4268">
          <cell r="A4268" t="str">
            <v>RM-CAE-FAB-GI-0059</v>
          </cell>
          <cell r="B4268" t="str">
            <v>CINT</v>
          </cell>
          <cell r="C4268" t="str">
            <v/>
          </cell>
          <cell r="D4268" t="str">
            <v>SEAT COVER CAESAR V7</v>
          </cell>
          <cell r="E4268">
            <v>44797</v>
          </cell>
          <cell r="F4268" t="str">
            <v>ROF</v>
          </cell>
          <cell r="G4268" t="str">
            <v>CI_KAIN</v>
          </cell>
          <cell r="H4268" t="str">
            <v>PC</v>
          </cell>
          <cell r="I4268" t="str">
            <v>CPR</v>
          </cell>
          <cell r="J4268" t="str">
            <v/>
          </cell>
          <cell r="K4268" t="str">
            <v>PD</v>
          </cell>
          <cell r="L4268" t="str">
            <v>3015</v>
          </cell>
          <cell r="M4268" t="str">
            <v>V</v>
          </cell>
          <cell r="N4268">
            <v>8465</v>
          </cell>
        </row>
        <row r="4269">
          <cell r="A4269" t="str">
            <v>RM-CAE-FAB-GI-0060</v>
          </cell>
          <cell r="B4269" t="str">
            <v>CINT</v>
          </cell>
          <cell r="C4269" t="str">
            <v/>
          </cell>
          <cell r="D4269" t="str">
            <v>SEAT COVER CAESAR VINTAGE 062</v>
          </cell>
          <cell r="E4269">
            <v>44797</v>
          </cell>
          <cell r="F4269" t="str">
            <v>ROF</v>
          </cell>
          <cell r="G4269" t="str">
            <v>CI_KAIN</v>
          </cell>
          <cell r="H4269" t="str">
            <v>PC</v>
          </cell>
          <cell r="I4269" t="str">
            <v>CPR</v>
          </cell>
          <cell r="J4269" t="str">
            <v/>
          </cell>
          <cell r="K4269" t="str">
            <v>PD</v>
          </cell>
          <cell r="L4269" t="str">
            <v>3015</v>
          </cell>
          <cell r="M4269" t="str">
            <v>V</v>
          </cell>
          <cell r="N4269">
            <v>10117</v>
          </cell>
        </row>
        <row r="4270">
          <cell r="A4270" t="str">
            <v>RM-CAE-FAB-GI-0061</v>
          </cell>
          <cell r="B4270" t="str">
            <v>CINT</v>
          </cell>
          <cell r="C4270" t="str">
            <v/>
          </cell>
          <cell r="D4270" t="str">
            <v>SEAT COVER CAESAR W3</v>
          </cell>
          <cell r="E4270">
            <v>44797</v>
          </cell>
          <cell r="F4270" t="str">
            <v>ROF</v>
          </cell>
          <cell r="G4270" t="str">
            <v>CI_KAIN</v>
          </cell>
          <cell r="H4270" t="str">
            <v>PC</v>
          </cell>
          <cell r="I4270" t="str">
            <v>CPR</v>
          </cell>
          <cell r="J4270" t="str">
            <v/>
          </cell>
          <cell r="K4270" t="str">
            <v>PD</v>
          </cell>
          <cell r="L4270" t="str">
            <v>3015</v>
          </cell>
          <cell r="M4270" t="str">
            <v>V</v>
          </cell>
          <cell r="N4270">
            <v>10117</v>
          </cell>
        </row>
        <row r="4271">
          <cell r="A4271" t="str">
            <v>RM-CAE-FAB-GI-0062</v>
          </cell>
          <cell r="B4271" t="str">
            <v>CINT</v>
          </cell>
          <cell r="C4271" t="str">
            <v/>
          </cell>
          <cell r="D4271" t="str">
            <v>SEAT COVER CAESAR W6</v>
          </cell>
          <cell r="E4271">
            <v>44797</v>
          </cell>
          <cell r="F4271" t="str">
            <v>ROF</v>
          </cell>
          <cell r="G4271" t="str">
            <v>CI_KAIN</v>
          </cell>
          <cell r="H4271" t="str">
            <v>PC</v>
          </cell>
          <cell r="I4271" t="str">
            <v>CPR</v>
          </cell>
          <cell r="J4271" t="str">
            <v/>
          </cell>
          <cell r="K4271" t="str">
            <v>PD</v>
          </cell>
          <cell r="L4271" t="str">
            <v>3015</v>
          </cell>
          <cell r="M4271" t="str">
            <v>V</v>
          </cell>
          <cell r="N4271">
            <v>10117</v>
          </cell>
        </row>
        <row r="4272">
          <cell r="A4272" t="str">
            <v>RM-CAE-FAB-GI-0063</v>
          </cell>
          <cell r="B4272" t="str">
            <v>CINT</v>
          </cell>
          <cell r="C4272" t="str">
            <v/>
          </cell>
          <cell r="D4272" t="str">
            <v>SEAT COVER CAESAR Y1</v>
          </cell>
          <cell r="E4272">
            <v>44797</v>
          </cell>
          <cell r="F4272" t="str">
            <v>ROF</v>
          </cell>
          <cell r="G4272" t="str">
            <v>CI_KAIN</v>
          </cell>
          <cell r="H4272" t="str">
            <v>PC</v>
          </cell>
          <cell r="I4272" t="str">
            <v>CPR</v>
          </cell>
          <cell r="J4272" t="str">
            <v/>
          </cell>
          <cell r="K4272" t="str">
            <v>PD</v>
          </cell>
          <cell r="L4272" t="str">
            <v>3015</v>
          </cell>
          <cell r="M4272" t="str">
            <v>V</v>
          </cell>
          <cell r="N4272">
            <v>10117</v>
          </cell>
        </row>
        <row r="4273">
          <cell r="A4273" t="str">
            <v>RM-CAE-FAB-GI-0064</v>
          </cell>
          <cell r="B4273" t="str">
            <v>CINT</v>
          </cell>
          <cell r="C4273" t="str">
            <v/>
          </cell>
          <cell r="D4273" t="str">
            <v>SEAT COVER CAESAR YK3</v>
          </cell>
          <cell r="E4273">
            <v>44797</v>
          </cell>
          <cell r="F4273" t="str">
            <v>ROF</v>
          </cell>
          <cell r="G4273" t="str">
            <v>CI_KAIN</v>
          </cell>
          <cell r="H4273" t="str">
            <v>PC</v>
          </cell>
          <cell r="I4273" t="str">
            <v>CPR</v>
          </cell>
          <cell r="J4273" t="str">
            <v/>
          </cell>
          <cell r="K4273" t="str">
            <v>PD</v>
          </cell>
          <cell r="L4273" t="str">
            <v>3015</v>
          </cell>
          <cell r="M4273" t="str">
            <v>V</v>
          </cell>
          <cell r="N4273">
            <v>10117</v>
          </cell>
        </row>
        <row r="4274">
          <cell r="A4274" t="str">
            <v>RM-CAE-FAB-GI-0065</v>
          </cell>
          <cell r="B4274" t="str">
            <v>CINT</v>
          </cell>
          <cell r="C4274" t="str">
            <v/>
          </cell>
          <cell r="D4274" t="str">
            <v>SEAT COVER CM 350 ABU SC 1106</v>
          </cell>
          <cell r="E4274">
            <v>44797</v>
          </cell>
          <cell r="F4274" t="str">
            <v>ROF</v>
          </cell>
          <cell r="G4274" t="str">
            <v>CI_KAIN</v>
          </cell>
          <cell r="H4274" t="str">
            <v>PC</v>
          </cell>
          <cell r="I4274" t="str">
            <v>CPR</v>
          </cell>
          <cell r="J4274" t="str">
            <v/>
          </cell>
          <cell r="K4274" t="str">
            <v>PD</v>
          </cell>
          <cell r="L4274" t="str">
            <v>3015</v>
          </cell>
          <cell r="M4274" t="str">
            <v>V</v>
          </cell>
          <cell r="N4274">
            <v>10117</v>
          </cell>
        </row>
        <row r="4275">
          <cell r="A4275" t="str">
            <v>RM-CAE-FAB-GI-0066</v>
          </cell>
          <cell r="B4275" t="str">
            <v>CINT</v>
          </cell>
          <cell r="C4275" t="str">
            <v/>
          </cell>
          <cell r="D4275" t="str">
            <v>SEAT COVER CSR ALABAMA 6N</v>
          </cell>
          <cell r="E4275">
            <v>44797</v>
          </cell>
          <cell r="F4275" t="str">
            <v>ROF</v>
          </cell>
          <cell r="G4275" t="str">
            <v>CI_KAIN</v>
          </cell>
          <cell r="H4275" t="str">
            <v>PC</v>
          </cell>
          <cell r="I4275" t="str">
            <v>CPR</v>
          </cell>
          <cell r="J4275" t="str">
            <v/>
          </cell>
          <cell r="K4275" t="str">
            <v>PD</v>
          </cell>
          <cell r="L4275" t="str">
            <v>3015</v>
          </cell>
          <cell r="M4275" t="str">
            <v>V</v>
          </cell>
          <cell r="N4275">
            <v>10117</v>
          </cell>
        </row>
        <row r="4276">
          <cell r="A4276" t="str">
            <v>RM-CAE-FAB-GI-0067</v>
          </cell>
          <cell r="B4276" t="str">
            <v>CINT</v>
          </cell>
          <cell r="C4276" t="str">
            <v/>
          </cell>
          <cell r="D4276" t="str">
            <v>SEAT COVER CSR IMPROV AL11</v>
          </cell>
          <cell r="E4276">
            <v>44797</v>
          </cell>
          <cell r="F4276" t="str">
            <v>ROF</v>
          </cell>
          <cell r="G4276" t="str">
            <v>CI_KAIN</v>
          </cell>
          <cell r="H4276" t="str">
            <v>PC</v>
          </cell>
          <cell r="I4276" t="str">
            <v>CPR</v>
          </cell>
          <cell r="J4276" t="str">
            <v/>
          </cell>
          <cell r="K4276" t="str">
            <v>PD</v>
          </cell>
          <cell r="L4276" t="str">
            <v>3015</v>
          </cell>
          <cell r="M4276" t="str">
            <v>V</v>
          </cell>
          <cell r="N4276">
            <v>10117</v>
          </cell>
        </row>
        <row r="4277">
          <cell r="A4277" t="str">
            <v>RM-CAE-FAB-GI-0068</v>
          </cell>
          <cell r="B4277" t="str">
            <v>CINT</v>
          </cell>
          <cell r="C4277" t="str">
            <v/>
          </cell>
          <cell r="D4277" t="str">
            <v>SEAT COVER CSR IMPROVMENT S1</v>
          </cell>
          <cell r="E4277">
            <v>44797</v>
          </cell>
          <cell r="F4277" t="str">
            <v>ROF</v>
          </cell>
          <cell r="G4277" t="str">
            <v>CI_KAIN</v>
          </cell>
          <cell r="H4277" t="str">
            <v>PC</v>
          </cell>
          <cell r="I4277" t="str">
            <v>CPR</v>
          </cell>
          <cell r="J4277" t="str">
            <v/>
          </cell>
          <cell r="K4277" t="str">
            <v>PD</v>
          </cell>
          <cell r="L4277" t="str">
            <v>3015</v>
          </cell>
          <cell r="M4277" t="str">
            <v>V</v>
          </cell>
          <cell r="N4277">
            <v>10117</v>
          </cell>
        </row>
        <row r="4278">
          <cell r="A4278" t="str">
            <v>RM-CAE-FAB-GI-0069</v>
          </cell>
          <cell r="B4278" t="str">
            <v>CINT</v>
          </cell>
          <cell r="C4278" t="str">
            <v/>
          </cell>
          <cell r="D4278" t="str">
            <v>SEAT COVER CSR OSC COKLAT 051</v>
          </cell>
          <cell r="E4278">
            <v>44797</v>
          </cell>
          <cell r="F4278" t="str">
            <v>ROF</v>
          </cell>
          <cell r="G4278" t="str">
            <v>CI_KAIN</v>
          </cell>
          <cell r="H4278" t="str">
            <v>PC</v>
          </cell>
          <cell r="I4278" t="str">
            <v>CPR</v>
          </cell>
          <cell r="J4278" t="str">
            <v/>
          </cell>
          <cell r="K4278" t="str">
            <v>PD</v>
          </cell>
          <cell r="L4278" t="str">
            <v>3015</v>
          </cell>
          <cell r="M4278" t="str">
            <v>V</v>
          </cell>
          <cell r="N4278">
            <v>10117</v>
          </cell>
        </row>
        <row r="4279">
          <cell r="A4279" t="str">
            <v>RM-CAE-FAB-GI-0070</v>
          </cell>
          <cell r="B4279" t="str">
            <v>CINT</v>
          </cell>
          <cell r="C4279" t="str">
            <v/>
          </cell>
          <cell r="D4279" t="str">
            <v>SEAT COVER CSR OSCAR 250/201</v>
          </cell>
          <cell r="E4279">
            <v>44797</v>
          </cell>
          <cell r="F4279" t="str">
            <v>ROF</v>
          </cell>
          <cell r="G4279" t="str">
            <v>CI_KAIN</v>
          </cell>
          <cell r="H4279" t="str">
            <v>PC</v>
          </cell>
          <cell r="I4279" t="str">
            <v>CPR</v>
          </cell>
          <cell r="J4279" t="str">
            <v/>
          </cell>
          <cell r="K4279" t="str">
            <v>PD</v>
          </cell>
          <cell r="L4279" t="str">
            <v>3015</v>
          </cell>
          <cell r="M4279" t="str">
            <v>V</v>
          </cell>
          <cell r="N4279">
            <v>10117</v>
          </cell>
        </row>
        <row r="4280">
          <cell r="A4280" t="str">
            <v>RM-CAE-FAB-GI-0071</v>
          </cell>
          <cell r="B4280" t="str">
            <v>CINT</v>
          </cell>
          <cell r="C4280" t="str">
            <v/>
          </cell>
          <cell r="D4280" t="str">
            <v>SEAT COVER IMPROV BLUE ROYAL 120</v>
          </cell>
          <cell r="E4280">
            <v>44797</v>
          </cell>
          <cell r="F4280" t="str">
            <v>ROF</v>
          </cell>
          <cell r="G4280" t="str">
            <v>CI_KAIN</v>
          </cell>
          <cell r="H4280" t="str">
            <v>PC</v>
          </cell>
          <cell r="I4280" t="str">
            <v>CPR</v>
          </cell>
          <cell r="J4280" t="str">
            <v/>
          </cell>
          <cell r="K4280" t="str">
            <v>PD</v>
          </cell>
          <cell r="L4280" t="str">
            <v>3015</v>
          </cell>
          <cell r="M4280" t="str">
            <v>V</v>
          </cell>
          <cell r="N4280">
            <v>10117</v>
          </cell>
        </row>
        <row r="4281">
          <cell r="A4281" t="str">
            <v>RM-CAE-FAB-GI-0072</v>
          </cell>
          <cell r="B4281" t="str">
            <v>CINT</v>
          </cell>
          <cell r="C4281" t="str">
            <v/>
          </cell>
          <cell r="D4281" t="str">
            <v>SEAT COVER IMPROV CAESAR ORANGE AMAZONE</v>
          </cell>
          <cell r="E4281">
            <v>44797</v>
          </cell>
          <cell r="F4281" t="str">
            <v>ROF</v>
          </cell>
          <cell r="G4281" t="str">
            <v>CI_KAIN</v>
          </cell>
          <cell r="H4281" t="str">
            <v>PC</v>
          </cell>
          <cell r="I4281" t="str">
            <v>CPR</v>
          </cell>
          <cell r="J4281" t="str">
            <v/>
          </cell>
          <cell r="K4281" t="str">
            <v>PD</v>
          </cell>
          <cell r="L4281" t="str">
            <v>3015</v>
          </cell>
          <cell r="M4281" t="str">
            <v>V</v>
          </cell>
          <cell r="N4281">
            <v>10117</v>
          </cell>
        </row>
        <row r="4282">
          <cell r="A4282" t="str">
            <v>RM-CAE-FAB-GI-0073</v>
          </cell>
          <cell r="B4282" t="str">
            <v>CINT</v>
          </cell>
          <cell r="C4282" t="str">
            <v/>
          </cell>
          <cell r="D4282" t="str">
            <v>SEAT COVER IMPROVEMENT S2</v>
          </cell>
          <cell r="E4282">
            <v>44797</v>
          </cell>
          <cell r="F4282" t="str">
            <v>ROF</v>
          </cell>
          <cell r="G4282" t="str">
            <v>CI_KAIN</v>
          </cell>
          <cell r="H4282" t="str">
            <v>PC</v>
          </cell>
          <cell r="I4282" t="str">
            <v>CPR</v>
          </cell>
          <cell r="J4282" t="str">
            <v/>
          </cell>
          <cell r="K4282" t="str">
            <v>PD</v>
          </cell>
          <cell r="L4282" t="str">
            <v>3015</v>
          </cell>
          <cell r="M4282" t="str">
            <v>V</v>
          </cell>
          <cell r="N4282">
            <v>10117</v>
          </cell>
        </row>
        <row r="4283">
          <cell r="A4283" t="str">
            <v>RM-CAE-FAB-GI-0074</v>
          </cell>
          <cell r="B4283" t="str">
            <v>CINT</v>
          </cell>
          <cell r="C4283" t="str">
            <v/>
          </cell>
          <cell r="D4283" t="str">
            <v>BACK COVER-1 CAESAR AL11</v>
          </cell>
          <cell r="E4283">
            <v>44797</v>
          </cell>
          <cell r="F4283" t="str">
            <v>ROF</v>
          </cell>
          <cell r="G4283" t="str">
            <v>CI_KAIN</v>
          </cell>
          <cell r="H4283" t="str">
            <v>PC</v>
          </cell>
          <cell r="I4283" t="str">
            <v>CPR</v>
          </cell>
          <cell r="J4283" t="str">
            <v/>
          </cell>
          <cell r="K4283" t="str">
            <v>PD</v>
          </cell>
          <cell r="L4283" t="str">
            <v>3015</v>
          </cell>
          <cell r="M4283" t="str">
            <v>V</v>
          </cell>
          <cell r="N4283">
            <v>6624</v>
          </cell>
        </row>
        <row r="4284">
          <cell r="A4284" t="str">
            <v>RM-CAE-FAB-GI-0075</v>
          </cell>
          <cell r="B4284" t="str">
            <v>CINT</v>
          </cell>
          <cell r="C4284" t="str">
            <v/>
          </cell>
          <cell r="D4284" t="str">
            <v>BACK COVER-1 CAESAR AL12</v>
          </cell>
          <cell r="E4284">
            <v>44825</v>
          </cell>
          <cell r="F4284" t="str">
            <v>ROF</v>
          </cell>
          <cell r="G4284" t="str">
            <v>CI_KAIN</v>
          </cell>
          <cell r="H4284" t="str">
            <v>PC</v>
          </cell>
          <cell r="I4284" t="str">
            <v>CPR</v>
          </cell>
          <cell r="J4284" t="str">
            <v/>
          </cell>
          <cell r="K4284" t="str">
            <v>PD</v>
          </cell>
          <cell r="L4284" t="str">
            <v>3015</v>
          </cell>
          <cell r="M4284" t="str">
            <v>V</v>
          </cell>
          <cell r="N4284">
            <v>1623</v>
          </cell>
        </row>
        <row r="4285">
          <cell r="A4285" t="str">
            <v>RM-CAE-FAB-GI-0076</v>
          </cell>
          <cell r="B4285" t="str">
            <v>CINT</v>
          </cell>
          <cell r="C4285" t="str">
            <v/>
          </cell>
          <cell r="D4285" t="str">
            <v>BACK COVER-1 CAESAR AMAZONE ORANGE BORDI</v>
          </cell>
          <cell r="E4285">
            <v>44797</v>
          </cell>
          <cell r="F4285" t="str">
            <v>ROF</v>
          </cell>
          <cell r="G4285" t="str">
            <v>CI_KAIN</v>
          </cell>
          <cell r="H4285" t="str">
            <v>PC</v>
          </cell>
          <cell r="I4285" t="str">
            <v>CPR</v>
          </cell>
          <cell r="J4285" t="str">
            <v/>
          </cell>
          <cell r="K4285" t="str">
            <v>PD</v>
          </cell>
          <cell r="L4285" t="str">
            <v>3015</v>
          </cell>
          <cell r="M4285" t="str">
            <v>V</v>
          </cell>
          <cell r="N4285">
            <v>6143</v>
          </cell>
        </row>
        <row r="4286">
          <cell r="A4286" t="str">
            <v>RM-CAE-FAB-GI-0077</v>
          </cell>
          <cell r="B4286" t="str">
            <v>CINT</v>
          </cell>
          <cell r="C4286" t="str">
            <v/>
          </cell>
          <cell r="D4286" t="str">
            <v>BACK COVER-1 CAESAR BLACK L7</v>
          </cell>
          <cell r="E4286">
            <v>44797</v>
          </cell>
          <cell r="F4286" t="str">
            <v>ROF</v>
          </cell>
          <cell r="G4286" t="str">
            <v>CI_KAIN</v>
          </cell>
          <cell r="H4286" t="str">
            <v>PC</v>
          </cell>
          <cell r="I4286" t="str">
            <v>CPR</v>
          </cell>
          <cell r="J4286" t="str">
            <v/>
          </cell>
          <cell r="K4286" t="str">
            <v>PD</v>
          </cell>
          <cell r="L4286" t="str">
            <v>3015</v>
          </cell>
          <cell r="M4286" t="str">
            <v>V</v>
          </cell>
          <cell r="N4286">
            <v>6621</v>
          </cell>
        </row>
        <row r="4287">
          <cell r="A4287" t="str">
            <v>RM-CAE-FAB-GI-0078</v>
          </cell>
          <cell r="B4287" t="str">
            <v>CINT</v>
          </cell>
          <cell r="C4287" t="str">
            <v/>
          </cell>
          <cell r="D4287" t="str">
            <v>BACK COVER-1 CAESAR BLUE L1</v>
          </cell>
          <cell r="E4287">
            <v>44814</v>
          </cell>
          <cell r="F4287" t="str">
            <v>ROF</v>
          </cell>
          <cell r="G4287" t="str">
            <v>CI_KAIN</v>
          </cell>
          <cell r="H4287" t="str">
            <v>PC</v>
          </cell>
          <cell r="I4287" t="str">
            <v>CPR</v>
          </cell>
          <cell r="J4287" t="str">
            <v/>
          </cell>
          <cell r="K4287" t="str">
            <v>PD</v>
          </cell>
          <cell r="L4287" t="str">
            <v>3015</v>
          </cell>
          <cell r="M4287" t="str">
            <v>V</v>
          </cell>
          <cell r="N4287">
            <v>6621</v>
          </cell>
        </row>
        <row r="4288">
          <cell r="A4288" t="str">
            <v>RM-CAE-FAB-GI-0079</v>
          </cell>
          <cell r="B4288" t="str">
            <v>CINT</v>
          </cell>
          <cell r="C4288" t="str">
            <v/>
          </cell>
          <cell r="D4288" t="str">
            <v>BACK COVER-1 CAESAR BROWN N4</v>
          </cell>
          <cell r="E4288">
            <v>45232</v>
          </cell>
          <cell r="F4288" t="str">
            <v>ROF</v>
          </cell>
          <cell r="G4288" t="str">
            <v>CI_KAIN</v>
          </cell>
          <cell r="H4288" t="str">
            <v>PC</v>
          </cell>
          <cell r="I4288" t="str">
            <v>CPR</v>
          </cell>
          <cell r="J4288" t="str">
            <v/>
          </cell>
          <cell r="K4288" t="str">
            <v>PD</v>
          </cell>
          <cell r="L4288" t="str">
            <v>3015</v>
          </cell>
          <cell r="M4288" t="str">
            <v>V</v>
          </cell>
          <cell r="N4288">
            <v>6621</v>
          </cell>
        </row>
        <row r="4289">
          <cell r="A4289" t="str">
            <v>RM-CAE-FAB-GI-0080</v>
          </cell>
          <cell r="B4289" t="str">
            <v>CINT</v>
          </cell>
          <cell r="C4289" t="str">
            <v/>
          </cell>
          <cell r="D4289" t="str">
            <v>BACK COVER-1 CAESAR CREAM N5</v>
          </cell>
          <cell r="E4289">
            <v>45169</v>
          </cell>
          <cell r="F4289" t="str">
            <v>ROF</v>
          </cell>
          <cell r="G4289" t="str">
            <v>CI_KAIN</v>
          </cell>
          <cell r="H4289" t="str">
            <v>PC</v>
          </cell>
          <cell r="I4289" t="str">
            <v>CPR</v>
          </cell>
          <cell r="J4289" t="str">
            <v/>
          </cell>
          <cell r="K4289" t="str">
            <v>PD</v>
          </cell>
          <cell r="L4289" t="str">
            <v>3015</v>
          </cell>
          <cell r="M4289" t="str">
            <v>V</v>
          </cell>
          <cell r="N4289">
            <v>6622</v>
          </cell>
        </row>
        <row r="4290">
          <cell r="A4290" t="str">
            <v>RM-CAE-FAB-GI-0081</v>
          </cell>
          <cell r="B4290" t="str">
            <v>CINT</v>
          </cell>
          <cell r="C4290" t="str">
            <v/>
          </cell>
          <cell r="D4290" t="str">
            <v>BACK COVER-1 CAESAR DISCO BLUE</v>
          </cell>
          <cell r="E4290">
            <v>44867</v>
          </cell>
          <cell r="F4290" t="str">
            <v>ROF</v>
          </cell>
          <cell r="G4290" t="str">
            <v>CI_KAIN</v>
          </cell>
          <cell r="H4290" t="str">
            <v>PC</v>
          </cell>
          <cell r="I4290" t="str">
            <v>CPR</v>
          </cell>
          <cell r="J4290" t="str">
            <v/>
          </cell>
          <cell r="K4290" t="str">
            <v>PD</v>
          </cell>
          <cell r="L4290" t="str">
            <v>3015</v>
          </cell>
          <cell r="M4290" t="str">
            <v>V</v>
          </cell>
          <cell r="N4290">
            <v>6291</v>
          </cell>
        </row>
        <row r="4291">
          <cell r="A4291" t="str">
            <v>RM-CAE-FAB-GI-0082</v>
          </cell>
          <cell r="B4291" t="str">
            <v>CINT</v>
          </cell>
          <cell r="C4291" t="str">
            <v/>
          </cell>
          <cell r="D4291" t="str">
            <v>BACK COVER-1 CAESAR GREEN L6</v>
          </cell>
          <cell r="E4291">
            <v>45175</v>
          </cell>
          <cell r="F4291" t="str">
            <v>ROF</v>
          </cell>
          <cell r="G4291" t="str">
            <v>CI_KAIN</v>
          </cell>
          <cell r="H4291" t="str">
            <v>PC</v>
          </cell>
          <cell r="I4291" t="str">
            <v>CPR</v>
          </cell>
          <cell r="J4291" t="str">
            <v/>
          </cell>
          <cell r="K4291" t="str">
            <v>PD</v>
          </cell>
          <cell r="L4291" t="str">
            <v>3015</v>
          </cell>
          <cell r="M4291" t="str">
            <v>V</v>
          </cell>
          <cell r="N4291">
            <v>6621</v>
          </cell>
        </row>
        <row r="4292">
          <cell r="A4292" t="str">
            <v>RM-CAE-FAB-GI-0083</v>
          </cell>
          <cell r="B4292" t="str">
            <v>CINT</v>
          </cell>
          <cell r="C4292" t="str">
            <v/>
          </cell>
          <cell r="D4292" t="str">
            <v>BACK COVER-1 CAESAR GREY L2</v>
          </cell>
          <cell r="E4292">
            <v>44797</v>
          </cell>
          <cell r="F4292" t="str">
            <v>ROF</v>
          </cell>
          <cell r="G4292" t="str">
            <v>CI_KAIN</v>
          </cell>
          <cell r="H4292" t="str">
            <v>PC</v>
          </cell>
          <cell r="I4292" t="str">
            <v>CPR</v>
          </cell>
          <cell r="J4292" t="str">
            <v/>
          </cell>
          <cell r="K4292" t="str">
            <v>PD</v>
          </cell>
          <cell r="L4292" t="str">
            <v>3015</v>
          </cell>
          <cell r="M4292" t="str">
            <v>V</v>
          </cell>
          <cell r="N4292">
            <v>6730</v>
          </cell>
        </row>
        <row r="4293">
          <cell r="A4293" t="str">
            <v>RM-CAE-FAB-GI-0084</v>
          </cell>
          <cell r="B4293" t="str">
            <v>CINT</v>
          </cell>
          <cell r="C4293" t="str">
            <v/>
          </cell>
          <cell r="D4293" t="str">
            <v>BACK COVER-1 CAESAR ORANGE AMAZONE</v>
          </cell>
          <cell r="E4293">
            <v>44797</v>
          </cell>
          <cell r="F4293" t="str">
            <v>ROF</v>
          </cell>
          <cell r="G4293" t="str">
            <v>CI_KAIN</v>
          </cell>
          <cell r="H4293" t="str">
            <v>PC</v>
          </cell>
          <cell r="I4293" t="str">
            <v>CPR</v>
          </cell>
          <cell r="J4293" t="str">
            <v/>
          </cell>
          <cell r="K4293" t="str">
            <v>PD</v>
          </cell>
          <cell r="L4293" t="str">
            <v>3015</v>
          </cell>
          <cell r="M4293" t="str">
            <v>V</v>
          </cell>
          <cell r="N4293">
            <v>11232</v>
          </cell>
        </row>
        <row r="4294">
          <cell r="A4294" t="str">
            <v>RM-CAE-FAB-GI-0085</v>
          </cell>
          <cell r="B4294" t="str">
            <v>CINT</v>
          </cell>
          <cell r="C4294" t="str">
            <v/>
          </cell>
          <cell r="D4294" t="str">
            <v>BACK COVER-1 CAESAR RED N3</v>
          </cell>
          <cell r="E4294">
            <v>45169</v>
          </cell>
          <cell r="F4294" t="str">
            <v>ROF</v>
          </cell>
          <cell r="G4294" t="str">
            <v>CI_KAIN</v>
          </cell>
          <cell r="H4294" t="str">
            <v>PC</v>
          </cell>
          <cell r="I4294" t="str">
            <v>CPR</v>
          </cell>
          <cell r="J4294" t="str">
            <v/>
          </cell>
          <cell r="K4294" t="str">
            <v>PD</v>
          </cell>
          <cell r="L4294" t="str">
            <v>3015</v>
          </cell>
          <cell r="M4294" t="str">
            <v>V</v>
          </cell>
          <cell r="N4294">
            <v>6621</v>
          </cell>
        </row>
        <row r="4295">
          <cell r="A4295" t="str">
            <v>RM-CAE-FAB-GI-0086</v>
          </cell>
          <cell r="B4295" t="str">
            <v>CINT</v>
          </cell>
          <cell r="C4295" t="str">
            <v/>
          </cell>
          <cell r="D4295" t="str">
            <v>BACK COVER-2 CAESAR AL11</v>
          </cell>
          <cell r="E4295">
            <v>44797</v>
          </cell>
          <cell r="F4295" t="str">
            <v>ROF</v>
          </cell>
          <cell r="G4295" t="str">
            <v>CI_KAIN</v>
          </cell>
          <cell r="H4295" t="str">
            <v>PC</v>
          </cell>
          <cell r="I4295" t="str">
            <v>CPR</v>
          </cell>
          <cell r="J4295" t="str">
            <v/>
          </cell>
          <cell r="K4295" t="str">
            <v>PD</v>
          </cell>
          <cell r="L4295" t="str">
            <v>3015</v>
          </cell>
          <cell r="M4295" t="str">
            <v>V</v>
          </cell>
          <cell r="N4295">
            <v>5195</v>
          </cell>
        </row>
        <row r="4296">
          <cell r="A4296" t="str">
            <v>RM-CAE-FAB-GI-0087</v>
          </cell>
          <cell r="B4296" t="str">
            <v>CINT</v>
          </cell>
          <cell r="C4296" t="str">
            <v/>
          </cell>
          <cell r="D4296" t="str">
            <v>BACK COVER-2 CAESAR AL12</v>
          </cell>
          <cell r="E4296">
            <v>44825</v>
          </cell>
          <cell r="F4296" t="str">
            <v>ROF</v>
          </cell>
          <cell r="G4296" t="str">
            <v>CI_KAIN</v>
          </cell>
          <cell r="H4296" t="str">
            <v>PC</v>
          </cell>
          <cell r="I4296" t="str">
            <v>CPR</v>
          </cell>
          <cell r="J4296" t="str">
            <v/>
          </cell>
          <cell r="K4296" t="str">
            <v>PD</v>
          </cell>
          <cell r="L4296" t="str">
            <v>3015</v>
          </cell>
          <cell r="M4296" t="str">
            <v>V</v>
          </cell>
          <cell r="N4296">
            <v>1615</v>
          </cell>
        </row>
        <row r="4297">
          <cell r="A4297" t="str">
            <v>RM-CAE-FAB-GI-0088</v>
          </cell>
          <cell r="B4297" t="str">
            <v>CINT</v>
          </cell>
          <cell r="C4297" t="str">
            <v/>
          </cell>
          <cell r="D4297" t="str">
            <v>BACK COVER-2 CAESAR BLACK L7</v>
          </cell>
          <cell r="E4297">
            <v>44797</v>
          </cell>
          <cell r="F4297" t="str">
            <v>ROF</v>
          </cell>
          <cell r="G4297" t="str">
            <v>CI_KAIN</v>
          </cell>
          <cell r="H4297" t="str">
            <v>PC</v>
          </cell>
          <cell r="I4297" t="str">
            <v>CPR</v>
          </cell>
          <cell r="J4297" t="str">
            <v/>
          </cell>
          <cell r="K4297" t="str">
            <v>PD</v>
          </cell>
          <cell r="L4297" t="str">
            <v>3015</v>
          </cell>
          <cell r="M4297" t="str">
            <v>V</v>
          </cell>
          <cell r="N4297">
            <v>5171</v>
          </cell>
        </row>
        <row r="4298">
          <cell r="A4298" t="str">
            <v>RM-CAE-FAB-GI-0089</v>
          </cell>
          <cell r="B4298" t="str">
            <v>CINT</v>
          </cell>
          <cell r="C4298" t="str">
            <v/>
          </cell>
          <cell r="D4298" t="str">
            <v>BACK COVER-2 CAESAR BLUE L1</v>
          </cell>
          <cell r="E4298">
            <v>44814</v>
          </cell>
          <cell r="F4298" t="str">
            <v>ROF</v>
          </cell>
          <cell r="G4298" t="str">
            <v>CI_KAIN</v>
          </cell>
          <cell r="H4298" t="str">
            <v>PC</v>
          </cell>
          <cell r="I4298" t="str">
            <v>CPR</v>
          </cell>
          <cell r="J4298" t="str">
            <v/>
          </cell>
          <cell r="K4298" t="str">
            <v>PD</v>
          </cell>
          <cell r="L4298" t="str">
            <v>3015</v>
          </cell>
          <cell r="M4298" t="str">
            <v>V</v>
          </cell>
          <cell r="N4298">
            <v>5193</v>
          </cell>
        </row>
        <row r="4299">
          <cell r="A4299" t="str">
            <v>RM-CAE-FAB-GI-0090</v>
          </cell>
          <cell r="B4299" t="str">
            <v>CINT</v>
          </cell>
          <cell r="C4299" t="str">
            <v/>
          </cell>
          <cell r="D4299" t="str">
            <v>BACK COVER-2 CAESAR BROWN N4</v>
          </cell>
          <cell r="E4299">
            <v>45232</v>
          </cell>
          <cell r="F4299" t="str">
            <v>ROF</v>
          </cell>
          <cell r="G4299" t="str">
            <v>CI_KAIN</v>
          </cell>
          <cell r="H4299" t="str">
            <v>PC</v>
          </cell>
          <cell r="I4299" t="str">
            <v>CPR</v>
          </cell>
          <cell r="J4299" t="str">
            <v/>
          </cell>
          <cell r="K4299" t="str">
            <v>PD</v>
          </cell>
          <cell r="L4299" t="str">
            <v>3015</v>
          </cell>
          <cell r="M4299" t="str">
            <v>V</v>
          </cell>
          <cell r="N4299">
            <v>5137</v>
          </cell>
        </row>
        <row r="4300">
          <cell r="A4300" t="str">
            <v>RM-CAE-FAB-GI-0091</v>
          </cell>
          <cell r="B4300" t="str">
            <v>CINT</v>
          </cell>
          <cell r="C4300" t="str">
            <v/>
          </cell>
          <cell r="D4300" t="str">
            <v>BACK COVER-2 CAESAR CREAM N5</v>
          </cell>
          <cell r="E4300">
            <v>44797</v>
          </cell>
          <cell r="F4300" t="str">
            <v>ROF</v>
          </cell>
          <cell r="G4300" t="str">
            <v>CI_KAIN</v>
          </cell>
          <cell r="H4300" t="str">
            <v>PC</v>
          </cell>
          <cell r="I4300" t="str">
            <v>CPR</v>
          </cell>
          <cell r="J4300" t="str">
            <v/>
          </cell>
          <cell r="K4300" t="str">
            <v>PD</v>
          </cell>
          <cell r="L4300" t="str">
            <v>3015</v>
          </cell>
          <cell r="M4300" t="str">
            <v>V</v>
          </cell>
          <cell r="N4300">
            <v>5193</v>
          </cell>
        </row>
        <row r="4301">
          <cell r="A4301" t="str">
            <v>RM-CAE-FAB-GI-0092</v>
          </cell>
          <cell r="B4301" t="str">
            <v>CINT</v>
          </cell>
          <cell r="C4301" t="str">
            <v/>
          </cell>
          <cell r="D4301" t="str">
            <v>BACK COVER-2 CAESAR DISCO BLUE</v>
          </cell>
          <cell r="E4301">
            <v>44867</v>
          </cell>
          <cell r="F4301" t="str">
            <v>ROF</v>
          </cell>
          <cell r="G4301" t="str">
            <v>CI_KAIN</v>
          </cell>
          <cell r="H4301" t="str">
            <v>PC</v>
          </cell>
          <cell r="I4301" t="str">
            <v>CPR</v>
          </cell>
          <cell r="J4301" t="str">
            <v/>
          </cell>
          <cell r="K4301" t="str">
            <v>PD</v>
          </cell>
          <cell r="L4301" t="str">
            <v>3015</v>
          </cell>
          <cell r="M4301" t="str">
            <v>V</v>
          </cell>
          <cell r="N4301">
            <v>4934</v>
          </cell>
        </row>
        <row r="4302">
          <cell r="A4302" t="str">
            <v>RM-CAE-FAB-GI-0093</v>
          </cell>
          <cell r="B4302" t="str">
            <v>CINT</v>
          </cell>
          <cell r="C4302" t="str">
            <v/>
          </cell>
          <cell r="D4302" t="str">
            <v>BACK COVER-2 CAESAR GREEN L6</v>
          </cell>
          <cell r="E4302">
            <v>45175</v>
          </cell>
          <cell r="F4302" t="str">
            <v>ROF</v>
          </cell>
          <cell r="G4302" t="str">
            <v>CI_KAIN</v>
          </cell>
          <cell r="H4302" t="str">
            <v>PC</v>
          </cell>
          <cell r="I4302" t="str">
            <v>CPR</v>
          </cell>
          <cell r="J4302" t="str">
            <v/>
          </cell>
          <cell r="K4302" t="str">
            <v>PD</v>
          </cell>
          <cell r="L4302" t="str">
            <v>3015</v>
          </cell>
          <cell r="M4302" t="str">
            <v>V</v>
          </cell>
          <cell r="N4302">
            <v>5193</v>
          </cell>
        </row>
        <row r="4303">
          <cell r="A4303" t="str">
            <v>RM-CAE-FAB-GI-0094</v>
          </cell>
          <cell r="B4303" t="str">
            <v>CINT</v>
          </cell>
          <cell r="C4303" t="str">
            <v/>
          </cell>
          <cell r="D4303" t="str">
            <v>BACK COVER-2 CAESAR GREY L2</v>
          </cell>
          <cell r="E4303">
            <v>44797</v>
          </cell>
          <cell r="F4303" t="str">
            <v>ROF</v>
          </cell>
          <cell r="G4303" t="str">
            <v>CI_KAIN</v>
          </cell>
          <cell r="H4303" t="str">
            <v>PC</v>
          </cell>
          <cell r="I4303" t="str">
            <v>CPR</v>
          </cell>
          <cell r="J4303" t="str">
            <v/>
          </cell>
          <cell r="K4303" t="str">
            <v>PD</v>
          </cell>
          <cell r="L4303" t="str">
            <v>3015</v>
          </cell>
          <cell r="M4303" t="str">
            <v>V</v>
          </cell>
          <cell r="N4303">
            <v>5258</v>
          </cell>
        </row>
        <row r="4304">
          <cell r="A4304" t="str">
            <v>RM-CAE-FAB-GI-0095</v>
          </cell>
          <cell r="B4304" t="str">
            <v>CINT</v>
          </cell>
          <cell r="C4304" t="str">
            <v/>
          </cell>
          <cell r="D4304" t="str">
            <v>BACK COVER-2 CAESAR L1 BORDIR</v>
          </cell>
          <cell r="E4304">
            <v>44797</v>
          </cell>
          <cell r="F4304" t="str">
            <v>ROF</v>
          </cell>
          <cell r="G4304" t="str">
            <v>CI_KAIN</v>
          </cell>
          <cell r="H4304" t="str">
            <v>PC</v>
          </cell>
          <cell r="I4304" t="str">
            <v>CPR</v>
          </cell>
          <cell r="J4304" t="str">
            <v/>
          </cell>
          <cell r="K4304" t="str">
            <v>PD</v>
          </cell>
          <cell r="L4304" t="str">
            <v>3015</v>
          </cell>
          <cell r="M4304" t="str">
            <v>V</v>
          </cell>
          <cell r="N4304">
            <v>236</v>
          </cell>
        </row>
        <row r="4305">
          <cell r="A4305" t="str">
            <v>RM-CAE-FAB-GI-0096</v>
          </cell>
          <cell r="B4305" t="str">
            <v>CINT</v>
          </cell>
          <cell r="C4305" t="str">
            <v/>
          </cell>
          <cell r="D4305" t="str">
            <v>BACK COVER-2 CAESAR L7 BORDIR</v>
          </cell>
          <cell r="E4305">
            <v>44797</v>
          </cell>
          <cell r="F4305" t="str">
            <v>ROF</v>
          </cell>
          <cell r="G4305" t="str">
            <v>CI_KAIN</v>
          </cell>
          <cell r="H4305" t="str">
            <v>PC</v>
          </cell>
          <cell r="I4305" t="str">
            <v>CPR</v>
          </cell>
          <cell r="J4305" t="str">
            <v/>
          </cell>
          <cell r="K4305" t="str">
            <v>PD</v>
          </cell>
          <cell r="L4305" t="str">
            <v>3015</v>
          </cell>
          <cell r="M4305" t="str">
            <v>V</v>
          </cell>
          <cell r="N4305">
            <v>4566</v>
          </cell>
        </row>
        <row r="4306">
          <cell r="A4306" t="str">
            <v>RM-CAE-FAB-GI-0097</v>
          </cell>
          <cell r="B4306" t="str">
            <v>CINT</v>
          </cell>
          <cell r="C4306" t="str">
            <v/>
          </cell>
          <cell r="D4306" t="str">
            <v>BACK COVER-2 CAESAR L7 KANTONG+BORDIR</v>
          </cell>
          <cell r="E4306">
            <v>44797</v>
          </cell>
          <cell r="F4306" t="str">
            <v>ROF</v>
          </cell>
          <cell r="G4306" t="str">
            <v>CI_KAIN</v>
          </cell>
          <cell r="H4306" t="str">
            <v>PC</v>
          </cell>
          <cell r="I4306" t="str">
            <v>CPR</v>
          </cell>
          <cell r="J4306" t="str">
            <v/>
          </cell>
          <cell r="K4306" t="str">
            <v>PD</v>
          </cell>
          <cell r="L4306" t="str">
            <v>3015</v>
          </cell>
          <cell r="M4306" t="str">
            <v>V</v>
          </cell>
          <cell r="N4306">
            <v>4566</v>
          </cell>
        </row>
        <row r="4307">
          <cell r="A4307" t="str">
            <v>RM-CAE-FAB-GI-0098</v>
          </cell>
          <cell r="B4307" t="str">
            <v>CINT</v>
          </cell>
          <cell r="C4307" t="str">
            <v/>
          </cell>
          <cell r="D4307" t="str">
            <v>BACK COVER-2 CAESAR N3 BORDIR</v>
          </cell>
          <cell r="E4307">
            <v>44797</v>
          </cell>
          <cell r="F4307" t="str">
            <v>ROF</v>
          </cell>
          <cell r="G4307" t="str">
            <v>CI_KAIN</v>
          </cell>
          <cell r="H4307" t="str">
            <v>PC</v>
          </cell>
          <cell r="I4307" t="str">
            <v>CPR</v>
          </cell>
          <cell r="J4307" t="str">
            <v/>
          </cell>
          <cell r="K4307" t="str">
            <v>PD</v>
          </cell>
          <cell r="L4307" t="str">
            <v>3015</v>
          </cell>
          <cell r="M4307" t="str">
            <v>V</v>
          </cell>
          <cell r="N4307">
            <v>10031</v>
          </cell>
        </row>
        <row r="4308">
          <cell r="A4308" t="str">
            <v>RM-CAE-FAB-GI-0099</v>
          </cell>
          <cell r="B4308" t="str">
            <v>CINT</v>
          </cell>
          <cell r="C4308" t="str">
            <v/>
          </cell>
          <cell r="D4308" t="str">
            <v>BACK COVER-2 CAESAR ORANGE AMAZONE</v>
          </cell>
          <cell r="E4308">
            <v>44797</v>
          </cell>
          <cell r="F4308" t="str">
            <v>ROF</v>
          </cell>
          <cell r="G4308" t="str">
            <v>CI_KAIN</v>
          </cell>
          <cell r="H4308" t="str">
            <v>PC</v>
          </cell>
          <cell r="I4308" t="str">
            <v>CPR</v>
          </cell>
          <cell r="J4308" t="str">
            <v/>
          </cell>
          <cell r="K4308" t="str">
            <v>PD</v>
          </cell>
          <cell r="L4308" t="str">
            <v>3015</v>
          </cell>
          <cell r="M4308" t="str">
            <v>V</v>
          </cell>
          <cell r="N4308">
            <v>4566</v>
          </cell>
        </row>
        <row r="4309">
          <cell r="A4309" t="str">
            <v>RM-CAE-FAB-GI-0100</v>
          </cell>
          <cell r="B4309" t="str">
            <v>CINT</v>
          </cell>
          <cell r="C4309" t="str">
            <v/>
          </cell>
          <cell r="D4309" t="str">
            <v>BACK COVER-2 CAESAR RED N3</v>
          </cell>
          <cell r="E4309">
            <v>44797</v>
          </cell>
          <cell r="F4309" t="str">
            <v>ROF</v>
          </cell>
          <cell r="G4309" t="str">
            <v>CI_KAIN</v>
          </cell>
          <cell r="H4309" t="str">
            <v>PC</v>
          </cell>
          <cell r="I4309" t="str">
            <v>CPR</v>
          </cell>
          <cell r="J4309" t="str">
            <v/>
          </cell>
          <cell r="K4309" t="str">
            <v>PD</v>
          </cell>
          <cell r="L4309" t="str">
            <v>3015</v>
          </cell>
          <cell r="M4309" t="str">
            <v>V</v>
          </cell>
          <cell r="N4309">
            <v>5193</v>
          </cell>
        </row>
        <row r="4310">
          <cell r="A4310" t="str">
            <v>RM-CAE-FAB-GI-0101</v>
          </cell>
          <cell r="B4310" t="str">
            <v>CINT</v>
          </cell>
          <cell r="C4310" t="str">
            <v/>
          </cell>
          <cell r="D4310" t="str">
            <v>SEAT COVER CAESAR IMPROVMEN L1</v>
          </cell>
          <cell r="E4310">
            <v>44797</v>
          </cell>
          <cell r="F4310" t="str">
            <v>ROF</v>
          </cell>
          <cell r="G4310" t="str">
            <v>CI_KAIN</v>
          </cell>
          <cell r="H4310" t="str">
            <v>PC</v>
          </cell>
          <cell r="I4310" t="str">
            <v>CPR</v>
          </cell>
          <cell r="J4310" t="str">
            <v/>
          </cell>
          <cell r="K4310" t="str">
            <v>PD</v>
          </cell>
          <cell r="L4310" t="str">
            <v>3015</v>
          </cell>
          <cell r="M4310" t="str">
            <v>V</v>
          </cell>
          <cell r="N4310">
            <v>12116</v>
          </cell>
        </row>
        <row r="4311">
          <cell r="A4311" t="str">
            <v>RM-CAE-FAB-GI-0102</v>
          </cell>
          <cell r="B4311" t="str">
            <v>CINT</v>
          </cell>
          <cell r="C4311" t="str">
            <v/>
          </cell>
          <cell r="D4311" t="str">
            <v>SEAT COVER CAESAR IMPROVMEN L2</v>
          </cell>
          <cell r="E4311">
            <v>44797</v>
          </cell>
          <cell r="F4311" t="str">
            <v>ROF</v>
          </cell>
          <cell r="G4311" t="str">
            <v>CI_KAIN</v>
          </cell>
          <cell r="H4311" t="str">
            <v>PC</v>
          </cell>
          <cell r="I4311" t="str">
            <v>CPR</v>
          </cell>
          <cell r="J4311" t="str">
            <v/>
          </cell>
          <cell r="K4311" t="str">
            <v>PD</v>
          </cell>
          <cell r="L4311" t="str">
            <v>3015</v>
          </cell>
          <cell r="M4311" t="str">
            <v>V</v>
          </cell>
          <cell r="N4311">
            <v>12316</v>
          </cell>
        </row>
        <row r="4312">
          <cell r="A4312" t="str">
            <v>RM-CAE-FAB-GI-0103</v>
          </cell>
          <cell r="B4312" t="str">
            <v>CINT</v>
          </cell>
          <cell r="C4312" t="str">
            <v/>
          </cell>
          <cell r="D4312" t="str">
            <v>SEAT COVER CAESAR IMPROVMEN L6</v>
          </cell>
          <cell r="E4312">
            <v>44797</v>
          </cell>
          <cell r="F4312" t="str">
            <v>ROF</v>
          </cell>
          <cell r="G4312" t="str">
            <v>CI_KAIN</v>
          </cell>
          <cell r="H4312" t="str">
            <v>PC</v>
          </cell>
          <cell r="I4312" t="str">
            <v>CPR</v>
          </cell>
          <cell r="J4312" t="str">
            <v/>
          </cell>
          <cell r="K4312" t="str">
            <v>PD</v>
          </cell>
          <cell r="L4312" t="str">
            <v>3015</v>
          </cell>
          <cell r="M4312" t="str">
            <v>V</v>
          </cell>
          <cell r="N4312">
            <v>12116</v>
          </cell>
        </row>
        <row r="4313">
          <cell r="A4313" t="str">
            <v>RM-CAE-FAB-GI-0104</v>
          </cell>
          <cell r="B4313" t="str">
            <v>CINT</v>
          </cell>
          <cell r="C4313" t="str">
            <v/>
          </cell>
          <cell r="D4313" t="str">
            <v>SEAT COVER CAESAR IMPROVMEN L7</v>
          </cell>
          <cell r="E4313">
            <v>44797</v>
          </cell>
          <cell r="F4313" t="str">
            <v>ROF</v>
          </cell>
          <cell r="G4313" t="str">
            <v>CI_KAIN</v>
          </cell>
          <cell r="H4313" t="str">
            <v>PC</v>
          </cell>
          <cell r="I4313" t="str">
            <v>CPR</v>
          </cell>
          <cell r="J4313" t="str">
            <v/>
          </cell>
          <cell r="K4313" t="str">
            <v>PD</v>
          </cell>
          <cell r="L4313" t="str">
            <v>3015</v>
          </cell>
          <cell r="M4313" t="str">
            <v>V</v>
          </cell>
          <cell r="N4313">
            <v>10219</v>
          </cell>
        </row>
        <row r="4314">
          <cell r="A4314" t="str">
            <v>RM-CAE-FAB-GI-0105</v>
          </cell>
          <cell r="B4314" t="str">
            <v>CINT</v>
          </cell>
          <cell r="C4314" t="str">
            <v/>
          </cell>
          <cell r="D4314" t="str">
            <v>SEAT COVER CAESAR IMPROVMEN N3</v>
          </cell>
          <cell r="E4314">
            <v>44797</v>
          </cell>
          <cell r="F4314" t="str">
            <v>ROF</v>
          </cell>
          <cell r="G4314" t="str">
            <v>CI_KAIN</v>
          </cell>
          <cell r="H4314" t="str">
            <v>PC</v>
          </cell>
          <cell r="I4314" t="str">
            <v>CPR</v>
          </cell>
          <cell r="J4314" t="str">
            <v/>
          </cell>
          <cell r="K4314" t="str">
            <v>PD</v>
          </cell>
          <cell r="L4314" t="str">
            <v>3015</v>
          </cell>
          <cell r="M4314" t="str">
            <v>V</v>
          </cell>
          <cell r="N4314">
            <v>12116</v>
          </cell>
        </row>
        <row r="4315">
          <cell r="A4315" t="str">
            <v>RM-CAE-FAB-GI-0106</v>
          </cell>
          <cell r="B4315" t="str">
            <v>CINT</v>
          </cell>
          <cell r="C4315" t="str">
            <v/>
          </cell>
          <cell r="D4315" t="str">
            <v>SEAT COVER CAESAR IMPROVMEN N4</v>
          </cell>
          <cell r="E4315">
            <v>44797</v>
          </cell>
          <cell r="F4315" t="str">
            <v>ROF</v>
          </cell>
          <cell r="G4315" t="str">
            <v>CI_KAIN</v>
          </cell>
          <cell r="H4315" t="str">
            <v>PC</v>
          </cell>
          <cell r="I4315" t="str">
            <v>CPR</v>
          </cell>
          <cell r="J4315" t="str">
            <v/>
          </cell>
          <cell r="K4315" t="str">
            <v>PD</v>
          </cell>
          <cell r="L4315" t="str">
            <v>3015</v>
          </cell>
          <cell r="M4315" t="str">
            <v>V</v>
          </cell>
          <cell r="N4315">
            <v>12116</v>
          </cell>
        </row>
        <row r="4316">
          <cell r="A4316" t="str">
            <v>RM-CAE-FAB-GI-0107</v>
          </cell>
          <cell r="B4316" t="str">
            <v>CINT</v>
          </cell>
          <cell r="C4316" t="str">
            <v/>
          </cell>
          <cell r="D4316" t="str">
            <v>SEAT COVER CAESAR IMPROVMEN N5</v>
          </cell>
          <cell r="E4316">
            <v>44797</v>
          </cell>
          <cell r="F4316" t="str">
            <v>ROF</v>
          </cell>
          <cell r="G4316" t="str">
            <v>CI_KAIN</v>
          </cell>
          <cell r="H4316" t="str">
            <v>PC</v>
          </cell>
          <cell r="I4316" t="str">
            <v>CPR</v>
          </cell>
          <cell r="J4316" t="str">
            <v/>
          </cell>
          <cell r="K4316" t="str">
            <v>PD</v>
          </cell>
          <cell r="L4316" t="str">
            <v>3015</v>
          </cell>
          <cell r="M4316" t="str">
            <v>V</v>
          </cell>
          <cell r="N4316">
            <v>12116</v>
          </cell>
        </row>
        <row r="4317">
          <cell r="A4317" t="str">
            <v>RM-CAE-FAB-GI-0108</v>
          </cell>
          <cell r="B4317" t="str">
            <v>CINT</v>
          </cell>
          <cell r="C4317" t="str">
            <v/>
          </cell>
          <cell r="D4317" t="str">
            <v>SEAT COVER CAESAR ORANGE AMAZONE</v>
          </cell>
          <cell r="E4317">
            <v>44797</v>
          </cell>
          <cell r="F4317" t="str">
            <v>ROF</v>
          </cell>
          <cell r="G4317" t="str">
            <v>CI_KAIN</v>
          </cell>
          <cell r="H4317" t="str">
            <v>PC</v>
          </cell>
          <cell r="I4317" t="str">
            <v>CPR</v>
          </cell>
          <cell r="J4317" t="str">
            <v/>
          </cell>
          <cell r="K4317" t="str">
            <v>PD</v>
          </cell>
          <cell r="L4317" t="str">
            <v>3015</v>
          </cell>
          <cell r="M4317" t="str">
            <v>V</v>
          </cell>
          <cell r="N4317">
            <v>10117</v>
          </cell>
        </row>
        <row r="4318">
          <cell r="A4318" t="str">
            <v>RM-CAE-FAB-GI-0109</v>
          </cell>
          <cell r="B4318" t="str">
            <v>CINT</v>
          </cell>
          <cell r="C4318" t="str">
            <v/>
          </cell>
          <cell r="D4318" t="str">
            <v>SEAT COVER IMPROVEMENT AL 12</v>
          </cell>
          <cell r="E4318">
            <v>44797</v>
          </cell>
          <cell r="F4318" t="str">
            <v>ROF</v>
          </cell>
          <cell r="G4318" t="str">
            <v>CI_KAIN</v>
          </cell>
          <cell r="H4318" t="str">
            <v>PC</v>
          </cell>
          <cell r="I4318" t="str">
            <v>CPR</v>
          </cell>
          <cell r="J4318" t="str">
            <v/>
          </cell>
          <cell r="K4318" t="str">
            <v>PD</v>
          </cell>
          <cell r="L4318" t="str">
            <v>3015</v>
          </cell>
          <cell r="M4318" t="str">
            <v>V</v>
          </cell>
          <cell r="N4318">
            <v>1623</v>
          </cell>
        </row>
        <row r="4319">
          <cell r="A4319" t="str">
            <v>RM-CAE-FAB-GI-0110</v>
          </cell>
          <cell r="B4319" t="str">
            <v>CINT</v>
          </cell>
          <cell r="C4319" t="str">
            <v/>
          </cell>
          <cell r="D4319" t="str">
            <v>SEAT COVER IMPROVMENT AL 11</v>
          </cell>
          <cell r="E4319">
            <v>44797</v>
          </cell>
          <cell r="F4319" t="str">
            <v>ROF</v>
          </cell>
          <cell r="G4319" t="str">
            <v>CI_KAIN</v>
          </cell>
          <cell r="H4319" t="str">
            <v>PC</v>
          </cell>
          <cell r="I4319" t="str">
            <v>CPR</v>
          </cell>
          <cell r="J4319" t="str">
            <v/>
          </cell>
          <cell r="K4319" t="str">
            <v>PD</v>
          </cell>
          <cell r="L4319" t="str">
            <v>3015</v>
          </cell>
          <cell r="M4319" t="str">
            <v>V</v>
          </cell>
          <cell r="N4319">
            <v>12123</v>
          </cell>
        </row>
        <row r="4320">
          <cell r="A4320" t="str">
            <v>RM-CAE-FAB-GI-0111</v>
          </cell>
          <cell r="B4320" t="str">
            <v>CINT</v>
          </cell>
          <cell r="C4320" t="str">
            <v/>
          </cell>
          <cell r="D4320" t="str">
            <v>BACK COVER-1 CAESAR BLUE D1</v>
          </cell>
          <cell r="E4320">
            <v>0</v>
          </cell>
          <cell r="F4320" t="str">
            <v>ROF</v>
          </cell>
          <cell r="G4320" t="str">
            <v>CI_KAIN</v>
          </cell>
          <cell r="H4320" t="str">
            <v>PC</v>
          </cell>
          <cell r="I4320" t="str">
            <v>CPR</v>
          </cell>
          <cell r="J4320" t="str">
            <v/>
          </cell>
          <cell r="K4320" t="str">
            <v>PD</v>
          </cell>
          <cell r="L4320" t="str">
            <v>3015</v>
          </cell>
          <cell r="M4320" t="str">
            <v>V</v>
          </cell>
          <cell r="N4320">
            <v>8512</v>
          </cell>
        </row>
        <row r="4321">
          <cell r="A4321" t="str">
            <v>RM-CAE-FAB-GI-0112</v>
          </cell>
          <cell r="B4321" t="str">
            <v>CINT</v>
          </cell>
          <cell r="C4321" t="str">
            <v/>
          </cell>
          <cell r="D4321" t="str">
            <v>BACK COVER-2 CAESAR BLUE D1</v>
          </cell>
          <cell r="E4321">
            <v>0</v>
          </cell>
          <cell r="F4321" t="str">
            <v>ROF</v>
          </cell>
          <cell r="G4321" t="str">
            <v>CI_KAIN</v>
          </cell>
          <cell r="H4321" t="str">
            <v>PC</v>
          </cell>
          <cell r="I4321" t="str">
            <v>CPR</v>
          </cell>
          <cell r="J4321" t="str">
            <v/>
          </cell>
          <cell r="K4321" t="str">
            <v>PD</v>
          </cell>
          <cell r="L4321" t="str">
            <v>3015</v>
          </cell>
          <cell r="M4321" t="str">
            <v>V</v>
          </cell>
          <cell r="N4321">
            <v>6259</v>
          </cell>
        </row>
        <row r="4322">
          <cell r="A4322" t="str">
            <v>RM-CAE-FAB-GI-0113</v>
          </cell>
          <cell r="B4322" t="str">
            <v>CINT</v>
          </cell>
          <cell r="C4322" t="str">
            <v/>
          </cell>
          <cell r="D4322" t="str">
            <v>BACK COVER-1 CAESAR BLACK D7</v>
          </cell>
          <cell r="E4322">
            <v>44804</v>
          </cell>
          <cell r="F4322" t="str">
            <v>ROF</v>
          </cell>
          <cell r="G4322" t="str">
            <v>CI_KAIN</v>
          </cell>
          <cell r="H4322" t="str">
            <v>PC</v>
          </cell>
          <cell r="I4322" t="str">
            <v>CPR</v>
          </cell>
          <cell r="J4322" t="str">
            <v/>
          </cell>
          <cell r="K4322" t="str">
            <v>PD</v>
          </cell>
          <cell r="L4322" t="str">
            <v>3015</v>
          </cell>
          <cell r="M4322" t="str">
            <v>V</v>
          </cell>
          <cell r="N4322">
            <v>8512</v>
          </cell>
        </row>
        <row r="4323">
          <cell r="A4323" t="str">
            <v>RM-CAE-FAB-GI-0114</v>
          </cell>
          <cell r="B4323" t="str">
            <v>CINT</v>
          </cell>
          <cell r="C4323" t="str">
            <v/>
          </cell>
          <cell r="D4323" t="str">
            <v>BACK COVER-2 CAESAR BLACK D7</v>
          </cell>
          <cell r="E4323">
            <v>44804</v>
          </cell>
          <cell r="F4323" t="str">
            <v>ROF</v>
          </cell>
          <cell r="G4323" t="str">
            <v>CI_KAIN</v>
          </cell>
          <cell r="H4323" t="str">
            <v>PC</v>
          </cell>
          <cell r="I4323" t="str">
            <v>CPR</v>
          </cell>
          <cell r="J4323" t="str">
            <v/>
          </cell>
          <cell r="K4323" t="str">
            <v>PD</v>
          </cell>
          <cell r="L4323" t="str">
            <v>3015</v>
          </cell>
          <cell r="M4323" t="str">
            <v>V</v>
          </cell>
          <cell r="N4323">
            <v>6258</v>
          </cell>
        </row>
        <row r="4324">
          <cell r="A4324" t="str">
            <v>RM-CAE-FAB-GI-0115</v>
          </cell>
          <cell r="B4324" t="str">
            <v>CINT</v>
          </cell>
          <cell r="C4324" t="str">
            <v/>
          </cell>
          <cell r="D4324" t="str">
            <v>BACK COVER-1 CAESAR GREY W2</v>
          </cell>
          <cell r="E4324">
            <v>0</v>
          </cell>
          <cell r="F4324" t="str">
            <v>ROF</v>
          </cell>
          <cell r="G4324" t="str">
            <v>CI_KAIN</v>
          </cell>
          <cell r="H4324" t="str">
            <v>PC</v>
          </cell>
          <cell r="I4324" t="str">
            <v>CPR</v>
          </cell>
          <cell r="J4324" t="str">
            <v/>
          </cell>
          <cell r="K4324" t="str">
            <v>PD</v>
          </cell>
          <cell r="L4324" t="str">
            <v>3015</v>
          </cell>
          <cell r="M4324" t="str">
            <v>V</v>
          </cell>
          <cell r="N4324">
            <v>0</v>
          </cell>
        </row>
        <row r="4325">
          <cell r="A4325" t="str">
            <v>RM-CAE-FAB-GI-0116</v>
          </cell>
          <cell r="B4325" t="str">
            <v>CINT</v>
          </cell>
          <cell r="C4325" t="str">
            <v/>
          </cell>
          <cell r="D4325" t="str">
            <v>BACK COVER-1 CAESAR YELLOW L8</v>
          </cell>
          <cell r="E4325">
            <v>45091</v>
          </cell>
          <cell r="F4325" t="str">
            <v>ROF</v>
          </cell>
          <cell r="G4325" t="str">
            <v>CI_KAIN</v>
          </cell>
          <cell r="H4325" t="str">
            <v>PC</v>
          </cell>
          <cell r="I4325" t="str">
            <v>CPR</v>
          </cell>
          <cell r="J4325" t="str">
            <v/>
          </cell>
          <cell r="K4325" t="str">
            <v>PD</v>
          </cell>
          <cell r="L4325" t="str">
            <v>3015</v>
          </cell>
          <cell r="M4325" t="str">
            <v>V</v>
          </cell>
          <cell r="N4325">
            <v>8432</v>
          </cell>
        </row>
        <row r="4326">
          <cell r="A4326" t="str">
            <v>RM-CAE-FAB-GI-0117</v>
          </cell>
          <cell r="B4326" t="str">
            <v>CINT</v>
          </cell>
          <cell r="C4326" t="str">
            <v/>
          </cell>
          <cell r="D4326" t="str">
            <v>BACK COVER-1 CAESAR LORENG</v>
          </cell>
          <cell r="E4326">
            <v>0</v>
          </cell>
          <cell r="F4326" t="str">
            <v>ROF</v>
          </cell>
          <cell r="G4326" t="str">
            <v>CI_KAIN</v>
          </cell>
          <cell r="H4326" t="str">
            <v>PC</v>
          </cell>
          <cell r="I4326" t="str">
            <v>CPR</v>
          </cell>
          <cell r="J4326" t="str">
            <v/>
          </cell>
          <cell r="K4326" t="str">
            <v>PD</v>
          </cell>
          <cell r="L4326" t="str">
            <v>3015</v>
          </cell>
          <cell r="M4326" t="str">
            <v>V</v>
          </cell>
          <cell r="N4326">
            <v>0</v>
          </cell>
        </row>
        <row r="4327">
          <cell r="A4327" t="str">
            <v>RM-CAE-FAB-GI-0118</v>
          </cell>
          <cell r="B4327" t="str">
            <v>CINT</v>
          </cell>
          <cell r="C4327" t="str">
            <v/>
          </cell>
          <cell r="D4327" t="str">
            <v>BACK COVER-1 CAESAR N4</v>
          </cell>
          <cell r="E4327">
            <v>0</v>
          </cell>
          <cell r="F4327" t="str">
            <v>ROF</v>
          </cell>
          <cell r="G4327" t="str">
            <v>CI_KAIN</v>
          </cell>
          <cell r="H4327" t="str">
            <v>PC</v>
          </cell>
          <cell r="I4327" t="str">
            <v>CPR</v>
          </cell>
          <cell r="J4327" t="str">
            <v/>
          </cell>
          <cell r="K4327" t="str">
            <v>PD</v>
          </cell>
          <cell r="L4327" t="str">
            <v>3015</v>
          </cell>
          <cell r="M4327" t="str">
            <v>V</v>
          </cell>
          <cell r="N4327">
            <v>5193</v>
          </cell>
        </row>
        <row r="4328">
          <cell r="A4328" t="str">
            <v>RM-CAE-FAB-GI-0119</v>
          </cell>
          <cell r="B4328" t="str">
            <v>CINT</v>
          </cell>
          <cell r="C4328" t="str">
            <v/>
          </cell>
          <cell r="D4328" t="str">
            <v>BACK COVER-1 CAESAR OLIFYN 078</v>
          </cell>
          <cell r="E4328">
            <v>0</v>
          </cell>
          <cell r="F4328" t="str">
            <v>ROF</v>
          </cell>
          <cell r="G4328" t="str">
            <v>CI_KAIN</v>
          </cell>
          <cell r="H4328" t="str">
            <v>PC</v>
          </cell>
          <cell r="I4328" t="str">
            <v>CPR</v>
          </cell>
          <cell r="J4328" t="str">
            <v/>
          </cell>
          <cell r="K4328" t="str">
            <v>PD</v>
          </cell>
          <cell r="L4328" t="str">
            <v>3015</v>
          </cell>
          <cell r="M4328" t="str">
            <v>V</v>
          </cell>
          <cell r="N4328">
            <v>0</v>
          </cell>
        </row>
        <row r="4329">
          <cell r="A4329" t="str">
            <v>RM-CAE-FAB-GI-0120</v>
          </cell>
          <cell r="B4329" t="str">
            <v>CINT</v>
          </cell>
          <cell r="C4329" t="str">
            <v/>
          </cell>
          <cell r="D4329" t="str">
            <v>BACK COVER-1 CAESAR S9</v>
          </cell>
          <cell r="E4329">
            <v>0</v>
          </cell>
          <cell r="F4329" t="str">
            <v>ROF</v>
          </cell>
          <cell r="G4329" t="str">
            <v>CI_KAIN</v>
          </cell>
          <cell r="H4329" t="str">
            <v>PC</v>
          </cell>
          <cell r="I4329" t="str">
            <v>CPR</v>
          </cell>
          <cell r="J4329" t="str">
            <v/>
          </cell>
          <cell r="K4329" t="str">
            <v>PD</v>
          </cell>
          <cell r="L4329" t="str">
            <v>3015</v>
          </cell>
          <cell r="M4329" t="str">
            <v>V</v>
          </cell>
          <cell r="N4329">
            <v>0</v>
          </cell>
        </row>
        <row r="4330">
          <cell r="A4330" t="str">
            <v>RM-CAE-FAB-GI-0121</v>
          </cell>
          <cell r="B4330" t="str">
            <v>CINT</v>
          </cell>
          <cell r="C4330" t="str">
            <v/>
          </cell>
          <cell r="D4330" t="str">
            <v>BACK COVER-1 CAESAR S9 + BORDIR</v>
          </cell>
          <cell r="E4330">
            <v>0</v>
          </cell>
          <cell r="F4330" t="str">
            <v>ROF</v>
          </cell>
          <cell r="G4330" t="str">
            <v>CI_KAIN</v>
          </cell>
          <cell r="H4330" t="str">
            <v>PC</v>
          </cell>
          <cell r="I4330" t="str">
            <v>CPR</v>
          </cell>
          <cell r="J4330" t="str">
            <v/>
          </cell>
          <cell r="K4330" t="str">
            <v>PD</v>
          </cell>
          <cell r="L4330" t="str">
            <v>3015</v>
          </cell>
          <cell r="M4330" t="str">
            <v>V</v>
          </cell>
          <cell r="N4330">
            <v>0</v>
          </cell>
        </row>
        <row r="4331">
          <cell r="A4331" t="str">
            <v>RM-CAE-FAB-GI-0122</v>
          </cell>
          <cell r="B4331" t="str">
            <v>CINT</v>
          </cell>
          <cell r="C4331" t="str">
            <v/>
          </cell>
          <cell r="D4331" t="str">
            <v>BACK COVER-1 CAESAR VINTAGE 062</v>
          </cell>
          <cell r="E4331">
            <v>0</v>
          </cell>
          <cell r="F4331" t="str">
            <v>ROF</v>
          </cell>
          <cell r="G4331" t="str">
            <v>CI_KAIN</v>
          </cell>
          <cell r="H4331" t="str">
            <v>PC</v>
          </cell>
          <cell r="I4331" t="str">
            <v>CPR</v>
          </cell>
          <cell r="J4331" t="str">
            <v/>
          </cell>
          <cell r="K4331" t="str">
            <v>PD</v>
          </cell>
          <cell r="L4331" t="str">
            <v>3015</v>
          </cell>
          <cell r="M4331" t="str">
            <v>V</v>
          </cell>
          <cell r="N4331">
            <v>0</v>
          </cell>
        </row>
        <row r="4332">
          <cell r="A4332" t="str">
            <v>RM-CAE-FAB-GI-0123</v>
          </cell>
          <cell r="B4332" t="str">
            <v>CINT</v>
          </cell>
          <cell r="C4332" t="str">
            <v/>
          </cell>
          <cell r="D4332" t="str">
            <v>BACK COVER-1 CAESAR W3</v>
          </cell>
          <cell r="E4332">
            <v>0</v>
          </cell>
          <cell r="F4332" t="str">
            <v>ROF</v>
          </cell>
          <cell r="G4332" t="str">
            <v>CI_KAIN</v>
          </cell>
          <cell r="H4332" t="str">
            <v>PC</v>
          </cell>
          <cell r="I4332" t="str">
            <v>CPR</v>
          </cell>
          <cell r="J4332" t="str">
            <v/>
          </cell>
          <cell r="K4332" t="str">
            <v>PD</v>
          </cell>
          <cell r="L4332" t="str">
            <v>3015</v>
          </cell>
          <cell r="M4332" t="str">
            <v>V</v>
          </cell>
          <cell r="N4332">
            <v>0</v>
          </cell>
        </row>
        <row r="4333">
          <cell r="A4333" t="str">
            <v>RM-CAE-FAB-GI-0124</v>
          </cell>
          <cell r="B4333" t="str">
            <v>CINT</v>
          </cell>
          <cell r="C4333" t="str">
            <v/>
          </cell>
          <cell r="D4333" t="str">
            <v>BACK COVER-1 CAESAR W6</v>
          </cell>
          <cell r="E4333">
            <v>0</v>
          </cell>
          <cell r="F4333" t="str">
            <v>ROF</v>
          </cell>
          <cell r="G4333" t="str">
            <v>CI_KAIN</v>
          </cell>
          <cell r="H4333" t="str">
            <v>PC</v>
          </cell>
          <cell r="I4333" t="str">
            <v>CPR</v>
          </cell>
          <cell r="J4333" t="str">
            <v/>
          </cell>
          <cell r="K4333" t="str">
            <v>PD</v>
          </cell>
          <cell r="L4333" t="str">
            <v>3015</v>
          </cell>
          <cell r="M4333" t="str">
            <v>V</v>
          </cell>
          <cell r="N4333">
            <v>0</v>
          </cell>
        </row>
        <row r="4334">
          <cell r="A4334" t="str">
            <v>RM-CAE-FAB-GI-0125</v>
          </cell>
          <cell r="B4334" t="str">
            <v>CINT</v>
          </cell>
          <cell r="C4334" t="str">
            <v/>
          </cell>
          <cell r="D4334" t="str">
            <v>BACK COVER-2 CAESAR BLUE AMAZONE</v>
          </cell>
          <cell r="E4334">
            <v>0</v>
          </cell>
          <cell r="F4334" t="str">
            <v>ROF</v>
          </cell>
          <cell r="G4334" t="str">
            <v>CI_KAIN</v>
          </cell>
          <cell r="H4334" t="str">
            <v>PC</v>
          </cell>
          <cell r="I4334" t="str">
            <v>CPR</v>
          </cell>
          <cell r="J4334" t="str">
            <v/>
          </cell>
          <cell r="K4334" t="str">
            <v>PD</v>
          </cell>
          <cell r="L4334" t="str">
            <v>3015</v>
          </cell>
          <cell r="M4334" t="str">
            <v>V</v>
          </cell>
          <cell r="N4334">
            <v>0</v>
          </cell>
        </row>
        <row r="4335">
          <cell r="A4335" t="str">
            <v>RM-CAE-FAB-GI-0126</v>
          </cell>
          <cell r="B4335" t="str">
            <v>CINT</v>
          </cell>
          <cell r="C4335" t="str">
            <v/>
          </cell>
          <cell r="D4335" t="str">
            <v>BACK COVER-2 CAESAR BLUE GEORGIA 042 B</v>
          </cell>
          <cell r="E4335">
            <v>0</v>
          </cell>
          <cell r="F4335" t="str">
            <v>ROF</v>
          </cell>
          <cell r="G4335" t="str">
            <v>CI_KAIN</v>
          </cell>
          <cell r="H4335" t="str">
            <v>PC</v>
          </cell>
          <cell r="I4335" t="str">
            <v>CPR</v>
          </cell>
          <cell r="J4335" t="str">
            <v/>
          </cell>
          <cell r="K4335" t="str">
            <v>PD</v>
          </cell>
          <cell r="L4335" t="str">
            <v>3015</v>
          </cell>
          <cell r="M4335" t="str">
            <v>V</v>
          </cell>
          <cell r="N4335">
            <v>0</v>
          </cell>
        </row>
        <row r="4336">
          <cell r="A4336" t="str">
            <v>RM-CAE-FAB-GI-0127</v>
          </cell>
          <cell r="B4336" t="str">
            <v>CINT</v>
          </cell>
          <cell r="C4336" t="str">
            <v/>
          </cell>
          <cell r="D4336" t="str">
            <v>BACK COVER-2 CAESAR BLUE TAURUS</v>
          </cell>
          <cell r="E4336">
            <v>0</v>
          </cell>
          <cell r="F4336" t="str">
            <v>ROF</v>
          </cell>
          <cell r="G4336" t="str">
            <v>CI_KAIN</v>
          </cell>
          <cell r="H4336" t="str">
            <v>PC</v>
          </cell>
          <cell r="I4336" t="str">
            <v>CPR</v>
          </cell>
          <cell r="J4336" t="str">
            <v/>
          </cell>
          <cell r="K4336" t="str">
            <v>PD</v>
          </cell>
          <cell r="L4336" t="str">
            <v>3015</v>
          </cell>
          <cell r="M4336" t="str">
            <v>V</v>
          </cell>
          <cell r="N4336">
            <v>0</v>
          </cell>
        </row>
        <row r="4337">
          <cell r="A4337" t="str">
            <v>RM-CAE-FAB-GI-0128</v>
          </cell>
          <cell r="B4337" t="str">
            <v>CINT</v>
          </cell>
          <cell r="C4337" t="str">
            <v/>
          </cell>
          <cell r="D4337" t="str">
            <v>BACK COVER-2 CAESAR BROWN TAURUS</v>
          </cell>
          <cell r="E4337">
            <v>0</v>
          </cell>
          <cell r="F4337" t="str">
            <v>ROF</v>
          </cell>
          <cell r="G4337" t="str">
            <v>CI_KAIN</v>
          </cell>
          <cell r="H4337" t="str">
            <v>PC</v>
          </cell>
          <cell r="I4337" t="str">
            <v>CPR</v>
          </cell>
          <cell r="J4337" t="str">
            <v/>
          </cell>
          <cell r="K4337" t="str">
            <v>PD</v>
          </cell>
          <cell r="L4337" t="str">
            <v>3015</v>
          </cell>
          <cell r="M4337" t="str">
            <v>V</v>
          </cell>
          <cell r="N4337">
            <v>0</v>
          </cell>
        </row>
        <row r="4338">
          <cell r="A4338" t="str">
            <v>RM-CAE-FAB-GI-0129</v>
          </cell>
          <cell r="B4338" t="str">
            <v>CINT</v>
          </cell>
          <cell r="C4338" t="str">
            <v/>
          </cell>
          <cell r="D4338" t="str">
            <v>BACK COVER-2 CAESAR D3</v>
          </cell>
          <cell r="E4338">
            <v>0</v>
          </cell>
          <cell r="F4338" t="str">
            <v>ROF</v>
          </cell>
          <cell r="G4338" t="str">
            <v>CI_KAIN</v>
          </cell>
          <cell r="H4338" t="str">
            <v>PC</v>
          </cell>
          <cell r="I4338" t="str">
            <v>CPR</v>
          </cell>
          <cell r="J4338" t="str">
            <v/>
          </cell>
          <cell r="K4338" t="str">
            <v>PD</v>
          </cell>
          <cell r="L4338" t="str">
            <v>3015</v>
          </cell>
          <cell r="M4338" t="str">
            <v>V</v>
          </cell>
          <cell r="N4338">
            <v>0</v>
          </cell>
        </row>
        <row r="4339">
          <cell r="A4339" t="str">
            <v>RM-CAE-FAB-GI-0130</v>
          </cell>
          <cell r="B4339" t="str">
            <v>CINT</v>
          </cell>
          <cell r="C4339" t="str">
            <v/>
          </cell>
          <cell r="D4339" t="str">
            <v>BACK COVER-2 CAESAR D3 BORDIR</v>
          </cell>
          <cell r="E4339">
            <v>0</v>
          </cell>
          <cell r="F4339" t="str">
            <v>ROF</v>
          </cell>
          <cell r="G4339" t="str">
            <v>CI_KAIN</v>
          </cell>
          <cell r="H4339" t="str">
            <v>PC</v>
          </cell>
          <cell r="I4339" t="str">
            <v>CPR</v>
          </cell>
          <cell r="J4339" t="str">
            <v/>
          </cell>
          <cell r="K4339" t="str">
            <v>PD</v>
          </cell>
          <cell r="L4339" t="str">
            <v>3015</v>
          </cell>
          <cell r="M4339" t="str">
            <v>V</v>
          </cell>
          <cell r="N4339">
            <v>0</v>
          </cell>
        </row>
        <row r="4340">
          <cell r="A4340" t="str">
            <v>RM-CAE-FAB-GI-0131</v>
          </cell>
          <cell r="B4340" t="str">
            <v>CINT</v>
          </cell>
          <cell r="C4340" t="str">
            <v/>
          </cell>
          <cell r="D4340" t="str">
            <v>BACK COVER-2 CAESAR D6</v>
          </cell>
          <cell r="E4340">
            <v>0</v>
          </cell>
          <cell r="F4340" t="str">
            <v>ROF</v>
          </cell>
          <cell r="G4340" t="str">
            <v>CI_KAIN</v>
          </cell>
          <cell r="H4340" t="str">
            <v>PC</v>
          </cell>
          <cell r="I4340" t="str">
            <v>CPR</v>
          </cell>
          <cell r="J4340" t="str">
            <v/>
          </cell>
          <cell r="K4340" t="str">
            <v>PD</v>
          </cell>
          <cell r="L4340" t="str">
            <v>3015</v>
          </cell>
          <cell r="M4340" t="str">
            <v>V</v>
          </cell>
          <cell r="N4340">
            <v>0</v>
          </cell>
        </row>
        <row r="4341">
          <cell r="A4341" t="str">
            <v>RM-CAE-FAB-GI-0132</v>
          </cell>
          <cell r="B4341" t="str">
            <v>CINT</v>
          </cell>
          <cell r="C4341" t="str">
            <v/>
          </cell>
          <cell r="D4341" t="str">
            <v>BACK COVER-2 CAESAR GREEN AMAZONE</v>
          </cell>
          <cell r="E4341">
            <v>0</v>
          </cell>
          <cell r="F4341" t="str">
            <v>ROF</v>
          </cell>
          <cell r="G4341" t="str">
            <v>CI_KAIN</v>
          </cell>
          <cell r="H4341" t="str">
            <v>PC</v>
          </cell>
          <cell r="I4341" t="str">
            <v>CPR</v>
          </cell>
          <cell r="J4341" t="str">
            <v/>
          </cell>
          <cell r="K4341" t="str">
            <v>PD</v>
          </cell>
          <cell r="L4341" t="str">
            <v>3015</v>
          </cell>
          <cell r="M4341" t="str">
            <v>V</v>
          </cell>
          <cell r="N4341">
            <v>0</v>
          </cell>
        </row>
        <row r="4342">
          <cell r="A4342" t="str">
            <v>RM-CAE-FAB-GI-0133</v>
          </cell>
          <cell r="B4342" t="str">
            <v>CINT</v>
          </cell>
          <cell r="C4342" t="str">
            <v/>
          </cell>
          <cell r="D4342" t="str">
            <v>BACK COVER-2 CAESAR GREEN C6</v>
          </cell>
          <cell r="E4342">
            <v>0</v>
          </cell>
          <cell r="F4342" t="str">
            <v>ROF</v>
          </cell>
          <cell r="G4342" t="str">
            <v>CI_KAIN</v>
          </cell>
          <cell r="H4342" t="str">
            <v>PC</v>
          </cell>
          <cell r="I4342" t="str">
            <v>CPR</v>
          </cell>
          <cell r="J4342" t="str">
            <v/>
          </cell>
          <cell r="K4342" t="str">
            <v>PD</v>
          </cell>
          <cell r="L4342" t="str">
            <v>3015</v>
          </cell>
          <cell r="M4342" t="str">
            <v>V</v>
          </cell>
          <cell r="N4342">
            <v>0</v>
          </cell>
        </row>
        <row r="4343">
          <cell r="A4343" t="str">
            <v>RM-CAE-FAB-GI-0134</v>
          </cell>
          <cell r="B4343" t="str">
            <v>CINT</v>
          </cell>
          <cell r="C4343" t="str">
            <v/>
          </cell>
          <cell r="D4343" t="str">
            <v>BACK COVER-2 CAESAR GREY W2</v>
          </cell>
          <cell r="E4343">
            <v>0</v>
          </cell>
          <cell r="F4343" t="str">
            <v>ROF</v>
          </cell>
          <cell r="G4343" t="str">
            <v>CI_KAIN</v>
          </cell>
          <cell r="H4343" t="str">
            <v>PC</v>
          </cell>
          <cell r="I4343" t="str">
            <v>CPR</v>
          </cell>
          <cell r="J4343" t="str">
            <v/>
          </cell>
          <cell r="K4343" t="str">
            <v>PD</v>
          </cell>
          <cell r="L4343" t="str">
            <v>3015</v>
          </cell>
          <cell r="M4343" t="str">
            <v>V</v>
          </cell>
          <cell r="N4343">
            <v>0</v>
          </cell>
        </row>
        <row r="4344">
          <cell r="A4344" t="str">
            <v>RM-CAE-FAB-GI-0135</v>
          </cell>
          <cell r="B4344" t="str">
            <v>CINT</v>
          </cell>
          <cell r="C4344" t="str">
            <v/>
          </cell>
          <cell r="D4344" t="str">
            <v>BACK COVER-2 CAESAR LORENG</v>
          </cell>
          <cell r="E4344">
            <v>0</v>
          </cell>
          <cell r="F4344" t="str">
            <v>ROF</v>
          </cell>
          <cell r="G4344" t="str">
            <v>CI_KAIN</v>
          </cell>
          <cell r="H4344" t="str">
            <v>PC</v>
          </cell>
          <cell r="I4344" t="str">
            <v>CPR</v>
          </cell>
          <cell r="J4344" t="str">
            <v/>
          </cell>
          <cell r="K4344" t="str">
            <v>PD</v>
          </cell>
          <cell r="L4344" t="str">
            <v>3015</v>
          </cell>
          <cell r="M4344" t="str">
            <v>V</v>
          </cell>
          <cell r="N4344">
            <v>0</v>
          </cell>
        </row>
        <row r="4345">
          <cell r="A4345" t="str">
            <v>RM-CAE-FAB-GI-0136</v>
          </cell>
          <cell r="B4345" t="str">
            <v>CINT</v>
          </cell>
          <cell r="C4345" t="str">
            <v/>
          </cell>
          <cell r="D4345" t="str">
            <v>BACK COVER-2 CAESAR S9</v>
          </cell>
          <cell r="E4345">
            <v>0</v>
          </cell>
          <cell r="F4345" t="str">
            <v>ROF</v>
          </cell>
          <cell r="G4345" t="str">
            <v>CI_KAIN</v>
          </cell>
          <cell r="H4345" t="str">
            <v>PC</v>
          </cell>
          <cell r="I4345" t="str">
            <v>CPR</v>
          </cell>
          <cell r="J4345" t="str">
            <v/>
          </cell>
          <cell r="K4345" t="str">
            <v>PD</v>
          </cell>
          <cell r="L4345" t="str">
            <v>3015</v>
          </cell>
          <cell r="M4345" t="str">
            <v>V</v>
          </cell>
          <cell r="N4345">
            <v>0</v>
          </cell>
        </row>
        <row r="4346">
          <cell r="A4346" t="str">
            <v>RM-CAE-FAB-GI-0137</v>
          </cell>
          <cell r="B4346" t="str">
            <v>CINT</v>
          </cell>
          <cell r="C4346" t="str">
            <v/>
          </cell>
          <cell r="D4346" t="str">
            <v>BACK COVER-2 CAESAR VINTAGE 062</v>
          </cell>
          <cell r="E4346">
            <v>0</v>
          </cell>
          <cell r="F4346" t="str">
            <v>ROF</v>
          </cell>
          <cell r="G4346" t="str">
            <v>CI_KAIN</v>
          </cell>
          <cell r="H4346" t="str">
            <v>PC</v>
          </cell>
          <cell r="I4346" t="str">
            <v>CPR</v>
          </cell>
          <cell r="J4346" t="str">
            <v/>
          </cell>
          <cell r="K4346" t="str">
            <v>PD</v>
          </cell>
          <cell r="L4346" t="str">
            <v>3015</v>
          </cell>
          <cell r="M4346" t="str">
            <v>V</v>
          </cell>
          <cell r="N4346">
            <v>0</v>
          </cell>
        </row>
        <row r="4347">
          <cell r="A4347" t="str">
            <v>RM-CAE-FAB-GI-0138</v>
          </cell>
          <cell r="B4347" t="str">
            <v>CINT</v>
          </cell>
          <cell r="C4347" t="str">
            <v/>
          </cell>
          <cell r="D4347" t="str">
            <v>BACK COVER-2 CAESAR W3</v>
          </cell>
          <cell r="E4347">
            <v>0</v>
          </cell>
          <cell r="F4347" t="str">
            <v>ROF</v>
          </cell>
          <cell r="G4347" t="str">
            <v>CI_KAIN</v>
          </cell>
          <cell r="H4347" t="str">
            <v>PC</v>
          </cell>
          <cell r="I4347" t="str">
            <v>CPR</v>
          </cell>
          <cell r="J4347" t="str">
            <v/>
          </cell>
          <cell r="K4347" t="str">
            <v>PD</v>
          </cell>
          <cell r="L4347" t="str">
            <v>3015</v>
          </cell>
          <cell r="M4347" t="str">
            <v>V</v>
          </cell>
          <cell r="N4347">
            <v>0</v>
          </cell>
        </row>
        <row r="4348">
          <cell r="A4348" t="str">
            <v>RM-CAE-FAB-GI-0139</v>
          </cell>
          <cell r="B4348" t="str">
            <v>CINT</v>
          </cell>
          <cell r="C4348" t="str">
            <v/>
          </cell>
          <cell r="D4348" t="str">
            <v>BACK COVER-2 CAESAR W6</v>
          </cell>
          <cell r="E4348">
            <v>0</v>
          </cell>
          <cell r="F4348" t="str">
            <v>ROF</v>
          </cell>
          <cell r="G4348" t="str">
            <v>CI_KAIN</v>
          </cell>
          <cell r="H4348" t="str">
            <v>PC</v>
          </cell>
          <cell r="I4348" t="str">
            <v>CPR</v>
          </cell>
          <cell r="J4348" t="str">
            <v/>
          </cell>
          <cell r="K4348" t="str">
            <v>PD</v>
          </cell>
          <cell r="L4348" t="str">
            <v>3015</v>
          </cell>
          <cell r="M4348" t="str">
            <v>V</v>
          </cell>
          <cell r="N4348">
            <v>0</v>
          </cell>
        </row>
        <row r="4349">
          <cell r="A4349" t="str">
            <v>RM-CAE-FAB-GI-0140</v>
          </cell>
          <cell r="B4349" t="str">
            <v>CINT</v>
          </cell>
          <cell r="C4349" t="str">
            <v/>
          </cell>
          <cell r="D4349" t="str">
            <v>BACK COVER-1 CAESAR NV1</v>
          </cell>
          <cell r="E4349">
            <v>0</v>
          </cell>
          <cell r="F4349" t="str">
            <v>ROF</v>
          </cell>
          <cell r="G4349" t="str">
            <v>CI_KAIN</v>
          </cell>
          <cell r="H4349" t="str">
            <v>PC</v>
          </cell>
          <cell r="I4349" t="str">
            <v>CPR</v>
          </cell>
          <cell r="J4349" t="str">
            <v/>
          </cell>
          <cell r="K4349" t="str">
            <v>PD</v>
          </cell>
          <cell r="L4349" t="str">
            <v>3015</v>
          </cell>
          <cell r="M4349" t="str">
            <v>V</v>
          </cell>
          <cell r="N4349">
            <v>0</v>
          </cell>
        </row>
        <row r="4350">
          <cell r="A4350" t="str">
            <v>RM-CAE-FAB-GI-0141</v>
          </cell>
          <cell r="B4350" t="str">
            <v>CINT</v>
          </cell>
          <cell r="C4350" t="str">
            <v/>
          </cell>
          <cell r="D4350" t="str">
            <v>BACK COVER-2 CAESAR OLIFYN 078</v>
          </cell>
          <cell r="E4350">
            <v>0</v>
          </cell>
          <cell r="F4350" t="str">
            <v>ROF</v>
          </cell>
          <cell r="G4350" t="str">
            <v>CI_KAIN</v>
          </cell>
          <cell r="H4350" t="str">
            <v>PC</v>
          </cell>
          <cell r="I4350" t="str">
            <v>CPR</v>
          </cell>
          <cell r="J4350" t="str">
            <v/>
          </cell>
          <cell r="K4350" t="str">
            <v>PD</v>
          </cell>
          <cell r="L4350" t="str">
            <v>3015</v>
          </cell>
          <cell r="M4350" t="str">
            <v>V</v>
          </cell>
          <cell r="N4350">
            <v>0</v>
          </cell>
        </row>
        <row r="4351">
          <cell r="A4351" t="str">
            <v>RM-CAE-FAB-GI-0142</v>
          </cell>
          <cell r="B4351" t="str">
            <v>CINT</v>
          </cell>
          <cell r="C4351" t="str">
            <v/>
          </cell>
          <cell r="D4351" t="str">
            <v>BACK COVER-1 HANAKO T4</v>
          </cell>
          <cell r="E4351">
            <v>0</v>
          </cell>
          <cell r="F4351" t="str">
            <v>ROF</v>
          </cell>
          <cell r="G4351" t="str">
            <v>CI_KAIN</v>
          </cell>
          <cell r="H4351" t="str">
            <v>PC</v>
          </cell>
          <cell r="I4351" t="str">
            <v>CPR</v>
          </cell>
          <cell r="J4351" t="str">
            <v/>
          </cell>
          <cell r="K4351" t="str">
            <v>PD</v>
          </cell>
          <cell r="L4351" t="str">
            <v>3015</v>
          </cell>
          <cell r="M4351" t="str">
            <v>V</v>
          </cell>
          <cell r="N4351">
            <v>0</v>
          </cell>
        </row>
        <row r="4352">
          <cell r="A4352" t="str">
            <v>RM-CAE-FAB-GI-0143</v>
          </cell>
          <cell r="B4352" t="str">
            <v>CINT</v>
          </cell>
          <cell r="C4352" t="str">
            <v/>
          </cell>
          <cell r="D4352" t="str">
            <v>BACK COVER-2 CAESAR N3 BORDIR</v>
          </cell>
          <cell r="E4352">
            <v>45232</v>
          </cell>
          <cell r="F4352" t="str">
            <v>ROF</v>
          </cell>
          <cell r="G4352" t="str">
            <v>CI_KAIN</v>
          </cell>
          <cell r="H4352" t="str">
            <v>PC</v>
          </cell>
          <cell r="I4352" t="str">
            <v>CPR</v>
          </cell>
          <cell r="J4352" t="str">
            <v/>
          </cell>
          <cell r="K4352" t="str">
            <v>PD</v>
          </cell>
          <cell r="L4352" t="str">
            <v>3015</v>
          </cell>
          <cell r="M4352" t="str">
            <v>V</v>
          </cell>
          <cell r="N4352">
            <v>10</v>
          </cell>
        </row>
        <row r="4353">
          <cell r="A4353" t="str">
            <v>RM-CAE-FAB-GI-0144</v>
          </cell>
          <cell r="B4353" t="str">
            <v>CINT</v>
          </cell>
          <cell r="C4353" t="str">
            <v/>
          </cell>
          <cell r="D4353" t="str">
            <v>BACK COVER-1 CAESAR RED YK3</v>
          </cell>
          <cell r="E4353">
            <v>0</v>
          </cell>
          <cell r="F4353" t="str">
            <v>ROF</v>
          </cell>
          <cell r="G4353" t="str">
            <v>CI_KAIN</v>
          </cell>
          <cell r="H4353" t="str">
            <v>PC</v>
          </cell>
          <cell r="I4353" t="str">
            <v>CPR</v>
          </cell>
          <cell r="J4353" t="str">
            <v/>
          </cell>
          <cell r="K4353" t="str">
            <v>PD</v>
          </cell>
          <cell r="L4353" t="str">
            <v>3015</v>
          </cell>
          <cell r="M4353" t="str">
            <v>V</v>
          </cell>
          <cell r="N4353">
            <v>10</v>
          </cell>
        </row>
        <row r="4354">
          <cell r="A4354" t="str">
            <v>RM-CAE-FAB-GI-0145</v>
          </cell>
          <cell r="B4354" t="str">
            <v>CINT</v>
          </cell>
          <cell r="C4354" t="str">
            <v/>
          </cell>
          <cell r="D4354" t="str">
            <v>BACK COVER-2 CAESAR RED YK3</v>
          </cell>
          <cell r="E4354">
            <v>0</v>
          </cell>
          <cell r="F4354" t="str">
            <v>ROF</v>
          </cell>
          <cell r="G4354" t="str">
            <v>CI_KAIN</v>
          </cell>
          <cell r="H4354" t="str">
            <v>PC</v>
          </cell>
          <cell r="I4354" t="str">
            <v>CPR</v>
          </cell>
          <cell r="J4354" t="str">
            <v/>
          </cell>
          <cell r="K4354" t="str">
            <v>PD</v>
          </cell>
          <cell r="L4354" t="str">
            <v>3015</v>
          </cell>
          <cell r="M4354" t="str">
            <v>V</v>
          </cell>
          <cell r="N4354">
            <v>10</v>
          </cell>
        </row>
        <row r="4355">
          <cell r="A4355" t="str">
            <v>RM-CAE-FAB-GI-0146</v>
          </cell>
          <cell r="B4355" t="str">
            <v>CINT</v>
          </cell>
          <cell r="C4355" t="str">
            <v/>
          </cell>
          <cell r="D4355" t="str">
            <v>BACK COVER-2 CAESAR YELLOW L8</v>
          </cell>
          <cell r="E4355">
            <v>0</v>
          </cell>
          <cell r="F4355" t="str">
            <v>ROF</v>
          </cell>
          <cell r="G4355" t="str">
            <v>CI_KAIN</v>
          </cell>
          <cell r="H4355" t="str">
            <v>PC</v>
          </cell>
          <cell r="I4355" t="str">
            <v>CPR</v>
          </cell>
          <cell r="J4355" t="str">
            <v/>
          </cell>
          <cell r="K4355" t="str">
            <v>PD</v>
          </cell>
          <cell r="L4355" t="str">
            <v>3015</v>
          </cell>
          <cell r="M4355" t="str">
            <v>V</v>
          </cell>
          <cell r="N4355">
            <v>6613</v>
          </cell>
        </row>
        <row r="4356">
          <cell r="A4356" t="str">
            <v>RM-CAE-FAB-GI-0147</v>
          </cell>
          <cell r="B4356" t="str">
            <v>CINT</v>
          </cell>
          <cell r="C4356" t="str">
            <v/>
          </cell>
          <cell r="D4356" t="str">
            <v>BACK COVER-1 CAESAR BROWN CAMRY INNOVA</v>
          </cell>
          <cell r="E4356">
            <v>45218</v>
          </cell>
          <cell r="F4356" t="str">
            <v>ROF</v>
          </cell>
          <cell r="G4356" t="str">
            <v>CI_KAIN</v>
          </cell>
          <cell r="H4356" t="str">
            <v>PC</v>
          </cell>
          <cell r="I4356" t="str">
            <v>CPR</v>
          </cell>
          <cell r="J4356" t="str">
            <v/>
          </cell>
          <cell r="K4356" t="str">
            <v>PD</v>
          </cell>
          <cell r="L4356" t="str">
            <v>3015</v>
          </cell>
          <cell r="M4356" t="str">
            <v>V</v>
          </cell>
          <cell r="N4356">
            <v>9435</v>
          </cell>
        </row>
        <row r="4357">
          <cell r="A4357" t="str">
            <v>RM-CAE-FAB-GI-0148</v>
          </cell>
          <cell r="B4357" t="str">
            <v>CINT</v>
          </cell>
          <cell r="C4357" t="str">
            <v/>
          </cell>
          <cell r="D4357" t="str">
            <v>BACK COVER-2 CAESAR BROWN CAMRY INNOVA</v>
          </cell>
          <cell r="E4357">
            <v>45218</v>
          </cell>
          <cell r="F4357" t="str">
            <v>ROF</v>
          </cell>
          <cell r="G4357" t="str">
            <v>CI_KAIN</v>
          </cell>
          <cell r="H4357" t="str">
            <v>PC</v>
          </cell>
          <cell r="I4357" t="str">
            <v>CPR</v>
          </cell>
          <cell r="J4357" t="str">
            <v/>
          </cell>
          <cell r="K4357" t="str">
            <v>PD</v>
          </cell>
          <cell r="L4357" t="str">
            <v>3015</v>
          </cell>
          <cell r="M4357" t="str">
            <v>V</v>
          </cell>
          <cell r="N4357">
            <v>9022</v>
          </cell>
        </row>
        <row r="4358">
          <cell r="A4358" t="str">
            <v>RM-CAE-FAB-GI-0149</v>
          </cell>
          <cell r="B4358" t="str">
            <v>CINT</v>
          </cell>
          <cell r="C4358" t="str">
            <v/>
          </cell>
          <cell r="D4358" t="str">
            <v>SEAT COVER CAESAR BROWN CAMRY INNOVA</v>
          </cell>
          <cell r="E4358">
            <v>0</v>
          </cell>
          <cell r="F4358" t="str">
            <v>ROF</v>
          </cell>
          <cell r="G4358" t="str">
            <v>CI_KAIN</v>
          </cell>
          <cell r="H4358" t="str">
            <v>PC</v>
          </cell>
          <cell r="I4358" t="str">
            <v>CPR</v>
          </cell>
          <cell r="J4358" t="str">
            <v/>
          </cell>
          <cell r="K4358" t="str">
            <v>PD</v>
          </cell>
          <cell r="L4358" t="str">
            <v>3015</v>
          </cell>
          <cell r="M4358" t="str">
            <v>V</v>
          </cell>
          <cell r="N4358">
            <v>17691</v>
          </cell>
        </row>
        <row r="4359">
          <cell r="A4359" t="str">
            <v>RM-CAE-FAB-SC-0001</v>
          </cell>
          <cell r="B4359" t="str">
            <v>CINT</v>
          </cell>
          <cell r="C4359" t="str">
            <v/>
          </cell>
          <cell r="D4359" t="str">
            <v>BACK COVER-2 CAESAR L1 BORDIR DPAD YOGYA</v>
          </cell>
          <cell r="E4359">
            <v>44834</v>
          </cell>
          <cell r="F4359" t="str">
            <v>ROF</v>
          </cell>
          <cell r="G4359" t="str">
            <v>CI_KAIN</v>
          </cell>
          <cell r="H4359" t="str">
            <v>PC</v>
          </cell>
          <cell r="I4359" t="str">
            <v>CPR</v>
          </cell>
          <cell r="J4359" t="str">
            <v/>
          </cell>
          <cell r="K4359" t="str">
            <v>PD</v>
          </cell>
          <cell r="L4359" t="str">
            <v>3015</v>
          </cell>
          <cell r="M4359" t="str">
            <v>V</v>
          </cell>
          <cell r="N4359">
            <v>10914</v>
          </cell>
        </row>
        <row r="4360">
          <cell r="A4360" t="str">
            <v>RM-CAE-FAB-SC-0002</v>
          </cell>
          <cell r="B4360" t="str">
            <v>CINT</v>
          </cell>
          <cell r="C4360" t="str">
            <v/>
          </cell>
          <cell r="D4360" t="str">
            <v>BACK COVER-2 CAESAR L1 BORDIR SETDA</v>
          </cell>
          <cell r="E4360">
            <v>44834</v>
          </cell>
          <cell r="F4360" t="str">
            <v>ROF</v>
          </cell>
          <cell r="G4360" t="str">
            <v>CI_KAIN</v>
          </cell>
          <cell r="H4360" t="str">
            <v>PC</v>
          </cell>
          <cell r="I4360" t="str">
            <v>CPR</v>
          </cell>
          <cell r="J4360" t="str">
            <v/>
          </cell>
          <cell r="K4360" t="str">
            <v>PD</v>
          </cell>
          <cell r="L4360" t="str">
            <v>3015</v>
          </cell>
          <cell r="M4360" t="str">
            <v>V</v>
          </cell>
          <cell r="N4360">
            <v>11414</v>
          </cell>
        </row>
        <row r="4361">
          <cell r="A4361" t="str">
            <v>RM-CAE-FAB-SC-0003</v>
          </cell>
          <cell r="B4361" t="str">
            <v>CINT</v>
          </cell>
          <cell r="C4361" t="str">
            <v/>
          </cell>
          <cell r="D4361" t="str">
            <v>BACK COVER-2 CAESAR L2 BORDIR GKI KANAAN</v>
          </cell>
          <cell r="E4361">
            <v>44834</v>
          </cell>
          <cell r="F4361" t="str">
            <v>ROF</v>
          </cell>
          <cell r="G4361" t="str">
            <v>CI_KAIN</v>
          </cell>
          <cell r="H4361" t="str">
            <v>PC</v>
          </cell>
          <cell r="I4361" t="str">
            <v>CPR</v>
          </cell>
          <cell r="J4361" t="str">
            <v/>
          </cell>
          <cell r="K4361" t="str">
            <v>PD</v>
          </cell>
          <cell r="L4361" t="str">
            <v>3015</v>
          </cell>
          <cell r="M4361" t="str">
            <v>V</v>
          </cell>
          <cell r="N4361">
            <v>11268</v>
          </cell>
        </row>
        <row r="4362">
          <cell r="A4362" t="str">
            <v>RM-CAE-FAB-SC-0004</v>
          </cell>
          <cell r="B4362" t="str">
            <v>CINT</v>
          </cell>
          <cell r="C4362" t="str">
            <v/>
          </cell>
          <cell r="D4362" t="str">
            <v>BACK COVER-2 CAESAR L1 BORDIR PANGLIMA</v>
          </cell>
          <cell r="E4362">
            <v>0</v>
          </cell>
          <cell r="F4362" t="str">
            <v>ROF</v>
          </cell>
          <cell r="G4362" t="str">
            <v>CI_KAIN</v>
          </cell>
          <cell r="H4362" t="str">
            <v>PC</v>
          </cell>
          <cell r="I4362" t="str">
            <v>CPR</v>
          </cell>
          <cell r="J4362" t="str">
            <v/>
          </cell>
          <cell r="K4362" t="str">
            <v>PD</v>
          </cell>
          <cell r="L4362" t="str">
            <v>3015</v>
          </cell>
          <cell r="M4362" t="str">
            <v>V</v>
          </cell>
          <cell r="N4362">
            <v>10176</v>
          </cell>
        </row>
        <row r="4363">
          <cell r="A4363" t="str">
            <v>RM-CAE-FAB-SC-0005</v>
          </cell>
          <cell r="B4363" t="str">
            <v>CINT</v>
          </cell>
          <cell r="C4363" t="str">
            <v/>
          </cell>
          <cell r="D4363" t="str">
            <v>BACK COVER-2 CAESAR L1 BORDIR JALESVEVA</v>
          </cell>
          <cell r="E4363">
            <v>44854</v>
          </cell>
          <cell r="F4363" t="str">
            <v>ROF</v>
          </cell>
          <cell r="G4363" t="str">
            <v>CI_KAIN</v>
          </cell>
          <cell r="H4363" t="str">
            <v>PC</v>
          </cell>
          <cell r="I4363" t="str">
            <v>CPR</v>
          </cell>
          <cell r="J4363" t="str">
            <v/>
          </cell>
          <cell r="K4363" t="str">
            <v>PD</v>
          </cell>
          <cell r="L4363" t="str">
            <v>3015</v>
          </cell>
          <cell r="M4363" t="str">
            <v>V</v>
          </cell>
          <cell r="N4363">
            <v>11673</v>
          </cell>
        </row>
        <row r="4364">
          <cell r="A4364" t="str">
            <v>RM-CAE-FAB-SC-0006</v>
          </cell>
          <cell r="B4364" t="str">
            <v>CINT</v>
          </cell>
          <cell r="C4364" t="str">
            <v/>
          </cell>
          <cell r="D4364" t="str">
            <v>BACK COVER-2 CAESAR BLUE L1 BORDIR</v>
          </cell>
          <cell r="E4364">
            <v>0</v>
          </cell>
          <cell r="F4364" t="str">
            <v>ROF</v>
          </cell>
          <cell r="G4364" t="str">
            <v>CI_KAIN</v>
          </cell>
          <cell r="H4364" t="str">
            <v>PC</v>
          </cell>
          <cell r="I4364" t="str">
            <v>CPR</v>
          </cell>
          <cell r="J4364" t="str">
            <v/>
          </cell>
          <cell r="K4364" t="str">
            <v>PD</v>
          </cell>
          <cell r="L4364" t="str">
            <v>3015</v>
          </cell>
          <cell r="M4364" t="str">
            <v>V</v>
          </cell>
          <cell r="N4364">
            <v>0</v>
          </cell>
        </row>
        <row r="4365">
          <cell r="A4365" t="str">
            <v>RM-CAE-FAB-SC-0007</v>
          </cell>
          <cell r="B4365" t="str">
            <v>CINT</v>
          </cell>
          <cell r="C4365" t="str">
            <v/>
          </cell>
          <cell r="D4365" t="str">
            <v>BACK COVER-2 CAESAR L1 BORDIR PUJANGGA03</v>
          </cell>
          <cell r="E4365">
            <v>0</v>
          </cell>
          <cell r="F4365" t="str">
            <v>ROF</v>
          </cell>
          <cell r="G4365" t="str">
            <v>CI_KAIN</v>
          </cell>
          <cell r="H4365" t="str">
            <v>PC</v>
          </cell>
          <cell r="I4365" t="str">
            <v>CPR</v>
          </cell>
          <cell r="J4365" t="str">
            <v/>
          </cell>
          <cell r="K4365" t="str">
            <v>PD</v>
          </cell>
          <cell r="L4365" t="str">
            <v>3015</v>
          </cell>
          <cell r="M4365" t="str">
            <v>V</v>
          </cell>
          <cell r="N4365">
            <v>12320</v>
          </cell>
        </row>
        <row r="4366">
          <cell r="A4366" t="str">
            <v>RM-CAE-FAB-SC-0008</v>
          </cell>
          <cell r="B4366" t="str">
            <v>CINT</v>
          </cell>
          <cell r="C4366" t="str">
            <v/>
          </cell>
          <cell r="D4366" t="str">
            <v>BACK COVER-2 CAESAR L1 BORDIR BRAVO</v>
          </cell>
          <cell r="E4366">
            <v>0</v>
          </cell>
          <cell r="F4366" t="str">
            <v>ROF</v>
          </cell>
          <cell r="G4366" t="str">
            <v>CI_KAIN</v>
          </cell>
          <cell r="H4366" t="str">
            <v>PC</v>
          </cell>
          <cell r="I4366" t="str">
            <v>CPR</v>
          </cell>
          <cell r="J4366" t="str">
            <v/>
          </cell>
          <cell r="K4366" t="str">
            <v>PD</v>
          </cell>
          <cell r="L4366" t="str">
            <v>3015</v>
          </cell>
          <cell r="M4366" t="str">
            <v>V</v>
          </cell>
          <cell r="N4366">
            <v>11320</v>
          </cell>
        </row>
        <row r="4367">
          <cell r="A4367" t="str">
            <v>RM-CAE-FAB-SC-0009</v>
          </cell>
          <cell r="B4367" t="str">
            <v>CINT</v>
          </cell>
          <cell r="C4367" t="str">
            <v/>
          </cell>
          <cell r="D4367" t="str">
            <v>BACK COVER-2 CAESAR L1 BORDIR ADDIPATI</v>
          </cell>
          <cell r="E4367">
            <v>0</v>
          </cell>
          <cell r="F4367" t="str">
            <v>ROF</v>
          </cell>
          <cell r="G4367" t="str">
            <v>CI_KAIN</v>
          </cell>
          <cell r="H4367" t="str">
            <v>PC</v>
          </cell>
          <cell r="I4367" t="str">
            <v>CPR</v>
          </cell>
          <cell r="J4367" t="str">
            <v/>
          </cell>
          <cell r="K4367" t="str">
            <v>PD</v>
          </cell>
          <cell r="L4367" t="str">
            <v>3015</v>
          </cell>
          <cell r="M4367" t="str">
            <v>V</v>
          </cell>
          <cell r="N4367">
            <v>18324</v>
          </cell>
        </row>
        <row r="4368">
          <cell r="A4368" t="str">
            <v>RM-CAE-FAB-SC-0010</v>
          </cell>
          <cell r="B4368" t="str">
            <v>CINT</v>
          </cell>
          <cell r="C4368" t="str">
            <v/>
          </cell>
          <cell r="D4368" t="str">
            <v>BACK COVER-2 CAESAR L1 BORDIR S14PP</v>
          </cell>
          <cell r="E4368">
            <v>0</v>
          </cell>
          <cell r="F4368" t="str">
            <v>ROF</v>
          </cell>
          <cell r="G4368" t="str">
            <v>CI_KAIN</v>
          </cell>
          <cell r="H4368" t="str">
            <v>PC</v>
          </cell>
          <cell r="I4368" t="str">
            <v>CPR</v>
          </cell>
          <cell r="J4368" t="str">
            <v/>
          </cell>
          <cell r="K4368" t="str">
            <v>PD</v>
          </cell>
          <cell r="L4368" t="str">
            <v>3015</v>
          </cell>
          <cell r="M4368" t="str">
            <v>V</v>
          </cell>
          <cell r="N4368">
            <v>14289</v>
          </cell>
        </row>
        <row r="4369">
          <cell r="A4369" t="str">
            <v>RM-CAE-FAB-SC-0011</v>
          </cell>
          <cell r="B4369" t="str">
            <v>CINT</v>
          </cell>
          <cell r="C4369" t="str">
            <v/>
          </cell>
          <cell r="D4369" t="str">
            <v>BACK COVER-2 CAESAR L1 BORDIR LANAL BDG</v>
          </cell>
          <cell r="E4369">
            <v>0</v>
          </cell>
          <cell r="F4369" t="str">
            <v>ROF</v>
          </cell>
          <cell r="G4369" t="str">
            <v>CI_KAIN</v>
          </cell>
          <cell r="H4369" t="str">
            <v>PC</v>
          </cell>
          <cell r="I4369" t="str">
            <v>CPR</v>
          </cell>
          <cell r="J4369" t="str">
            <v/>
          </cell>
          <cell r="K4369" t="str">
            <v>PD</v>
          </cell>
          <cell r="L4369" t="str">
            <v>3015</v>
          </cell>
          <cell r="M4369" t="str">
            <v>V</v>
          </cell>
          <cell r="N4369">
            <v>13122</v>
          </cell>
        </row>
        <row r="4370">
          <cell r="A4370" t="str">
            <v>RM-CAE-FAB-SC-0012</v>
          </cell>
          <cell r="B4370" t="str">
            <v>CINT</v>
          </cell>
          <cell r="C4370" t="str">
            <v/>
          </cell>
          <cell r="D4370" t="str">
            <v>BACK COVER-2 CAESAR L1 BORDIR YONIF 9</v>
          </cell>
          <cell r="E4370">
            <v>0</v>
          </cell>
          <cell r="F4370" t="str">
            <v>ROF</v>
          </cell>
          <cell r="G4370" t="str">
            <v>CI_KAIN</v>
          </cell>
          <cell r="H4370" t="str">
            <v>PC</v>
          </cell>
          <cell r="I4370" t="str">
            <v>CPR</v>
          </cell>
          <cell r="J4370" t="str">
            <v/>
          </cell>
          <cell r="K4370" t="str">
            <v>PD</v>
          </cell>
          <cell r="L4370" t="str">
            <v>3015</v>
          </cell>
          <cell r="M4370" t="str">
            <v>V</v>
          </cell>
          <cell r="N4370">
            <v>8000</v>
          </cell>
        </row>
        <row r="4371">
          <cell r="A4371" t="str">
            <v>RM-CAE-FAB-SC-0013</v>
          </cell>
          <cell r="B4371" t="str">
            <v>CINT</v>
          </cell>
          <cell r="C4371" t="str">
            <v/>
          </cell>
          <cell r="D4371" t="str">
            <v>BACK COVER-2 CAESAR L1 BORDIR ALBEL</v>
          </cell>
          <cell r="E4371">
            <v>0</v>
          </cell>
          <cell r="F4371" t="str">
            <v>ROF</v>
          </cell>
          <cell r="G4371" t="str">
            <v>CI_KAIN</v>
          </cell>
          <cell r="H4371" t="str">
            <v>PC</v>
          </cell>
          <cell r="I4371" t="str">
            <v>CPR</v>
          </cell>
          <cell r="J4371" t="str">
            <v/>
          </cell>
          <cell r="K4371" t="str">
            <v>PD</v>
          </cell>
          <cell r="L4371" t="str">
            <v>3015</v>
          </cell>
          <cell r="M4371" t="str">
            <v>V</v>
          </cell>
          <cell r="N4371">
            <v>10289</v>
          </cell>
        </row>
        <row r="4372">
          <cell r="A4372" t="str">
            <v>RM-CAE-FAB-SC-0014</v>
          </cell>
          <cell r="B4372" t="str">
            <v>CINT</v>
          </cell>
          <cell r="C4372" t="str">
            <v/>
          </cell>
          <cell r="D4372" t="str">
            <v>BACK COVER-2 CAESAR L1 BORDIR PASOPATI</v>
          </cell>
          <cell r="E4372">
            <v>0</v>
          </cell>
          <cell r="F4372" t="str">
            <v>ROF</v>
          </cell>
          <cell r="G4372" t="str">
            <v>CI_KAIN</v>
          </cell>
          <cell r="H4372" t="str">
            <v>PC</v>
          </cell>
          <cell r="I4372" t="str">
            <v>CPR</v>
          </cell>
          <cell r="J4372" t="str">
            <v/>
          </cell>
          <cell r="K4372" t="str">
            <v>PD</v>
          </cell>
          <cell r="L4372" t="str">
            <v>3015</v>
          </cell>
          <cell r="M4372" t="str">
            <v>V</v>
          </cell>
          <cell r="N4372">
            <v>11676</v>
          </cell>
        </row>
        <row r="4373">
          <cell r="A4373" t="str">
            <v>RM-CAE-FAB-SC-0015</v>
          </cell>
          <cell r="B4373" t="str">
            <v>CINT</v>
          </cell>
          <cell r="C4373" t="str">
            <v/>
          </cell>
          <cell r="D4373" t="str">
            <v>BACK COVER-2 CAESAR L1 BORDIR ANGTEN</v>
          </cell>
          <cell r="E4373">
            <v>0</v>
          </cell>
          <cell r="F4373" t="str">
            <v>ROF</v>
          </cell>
          <cell r="G4373" t="str">
            <v>CI_KAIN</v>
          </cell>
          <cell r="H4373" t="str">
            <v>PC</v>
          </cell>
          <cell r="I4373" t="str">
            <v>CPR</v>
          </cell>
          <cell r="J4373" t="str">
            <v/>
          </cell>
          <cell r="K4373" t="str">
            <v>PD</v>
          </cell>
          <cell r="L4373" t="str">
            <v>3015</v>
          </cell>
          <cell r="M4373" t="str">
            <v>V</v>
          </cell>
          <cell r="N4373">
            <v>14789</v>
          </cell>
        </row>
        <row r="4374">
          <cell r="A4374" t="str">
            <v>RM-CAE-FAB-SC-0016</v>
          </cell>
          <cell r="B4374" t="str">
            <v>CINT</v>
          </cell>
          <cell r="C4374" t="str">
            <v/>
          </cell>
          <cell r="D4374" t="str">
            <v>BACK COVER-2 CAESAR L1 BORDIR BUP BATANG</v>
          </cell>
          <cell r="E4374">
            <v>0</v>
          </cell>
          <cell r="F4374" t="str">
            <v>ROF</v>
          </cell>
          <cell r="G4374" t="str">
            <v>CI_KAIN</v>
          </cell>
          <cell r="H4374" t="str">
            <v>PC</v>
          </cell>
          <cell r="I4374" t="str">
            <v>CPR</v>
          </cell>
          <cell r="J4374" t="str">
            <v/>
          </cell>
          <cell r="K4374" t="str">
            <v>PD</v>
          </cell>
          <cell r="L4374" t="str">
            <v>3015</v>
          </cell>
          <cell r="M4374" t="str">
            <v>V</v>
          </cell>
          <cell r="N4374">
            <v>10</v>
          </cell>
        </row>
        <row r="4375">
          <cell r="A4375" t="str">
            <v>RM-CAE-FAB-SC-0017</v>
          </cell>
          <cell r="B4375" t="str">
            <v>CINT</v>
          </cell>
          <cell r="C4375" t="str">
            <v/>
          </cell>
          <cell r="D4375" t="str">
            <v>BACK COVER-2 CAESAR L1 BORDIR APBDP 22</v>
          </cell>
          <cell r="E4375">
            <v>0</v>
          </cell>
          <cell r="F4375" t="str">
            <v>ROF</v>
          </cell>
          <cell r="G4375" t="str">
            <v>CI_KAIN</v>
          </cell>
          <cell r="H4375" t="str">
            <v>PC</v>
          </cell>
          <cell r="I4375" t="str">
            <v>CPR</v>
          </cell>
          <cell r="J4375" t="str">
            <v/>
          </cell>
          <cell r="K4375" t="str">
            <v>PD</v>
          </cell>
          <cell r="L4375" t="str">
            <v>3015</v>
          </cell>
          <cell r="M4375" t="str">
            <v>V</v>
          </cell>
          <cell r="N4375">
            <v>10</v>
          </cell>
        </row>
        <row r="4376">
          <cell r="A4376" t="str">
            <v>RM-CAE-FAB-SC-0018</v>
          </cell>
          <cell r="B4376" t="str">
            <v>CINT</v>
          </cell>
          <cell r="C4376" t="str">
            <v/>
          </cell>
          <cell r="D4376" t="str">
            <v>BACK COVER-2 CAESAR L6 BORDIR BUP BATANG</v>
          </cell>
          <cell r="E4376">
            <v>0</v>
          </cell>
          <cell r="F4376" t="str">
            <v>ROF</v>
          </cell>
          <cell r="G4376" t="str">
            <v>CI_KAIN</v>
          </cell>
          <cell r="H4376" t="str">
            <v>PC</v>
          </cell>
          <cell r="I4376" t="str">
            <v>CPR</v>
          </cell>
          <cell r="J4376" t="str">
            <v/>
          </cell>
          <cell r="K4376" t="str">
            <v>PD</v>
          </cell>
          <cell r="L4376" t="str">
            <v>3015</v>
          </cell>
          <cell r="M4376" t="str">
            <v>V</v>
          </cell>
          <cell r="N4376">
            <v>14350</v>
          </cell>
        </row>
        <row r="4377">
          <cell r="A4377" t="str">
            <v>RM-CAE-FAB-SC-0019</v>
          </cell>
          <cell r="B4377" t="str">
            <v>CINT</v>
          </cell>
          <cell r="C4377" t="str">
            <v/>
          </cell>
          <cell r="D4377" t="str">
            <v>BACK COVER-2 CAESAR L1 BORDIR TANGSEL</v>
          </cell>
          <cell r="E4377">
            <v>0</v>
          </cell>
          <cell r="F4377" t="str">
            <v>ROF</v>
          </cell>
          <cell r="G4377" t="str">
            <v>CI_KAIN</v>
          </cell>
          <cell r="H4377" t="str">
            <v>PC</v>
          </cell>
          <cell r="I4377" t="str">
            <v>CPR</v>
          </cell>
          <cell r="J4377" t="str">
            <v/>
          </cell>
          <cell r="K4377" t="str">
            <v>PD</v>
          </cell>
          <cell r="L4377" t="str">
            <v>3015</v>
          </cell>
          <cell r="M4377" t="str">
            <v>V</v>
          </cell>
          <cell r="N4377">
            <v>12789</v>
          </cell>
        </row>
        <row r="4378">
          <cell r="A4378" t="str">
            <v>RM-CAE-FAB-SC-0020</v>
          </cell>
          <cell r="B4378" t="str">
            <v>CINT</v>
          </cell>
          <cell r="C4378" t="str">
            <v/>
          </cell>
          <cell r="D4378" t="str">
            <v>BACK COVER-2 CAESAR L1 BORDIR PATRIOT</v>
          </cell>
          <cell r="E4378">
            <v>0</v>
          </cell>
          <cell r="F4378" t="str">
            <v>ROF</v>
          </cell>
          <cell r="G4378" t="str">
            <v>CI_KAIN</v>
          </cell>
          <cell r="H4378" t="str">
            <v>PC</v>
          </cell>
          <cell r="I4378" t="str">
            <v>CPR</v>
          </cell>
          <cell r="J4378" t="str">
            <v/>
          </cell>
          <cell r="K4378" t="str">
            <v>PD</v>
          </cell>
          <cell r="L4378" t="str">
            <v>3015</v>
          </cell>
          <cell r="M4378" t="str">
            <v>V</v>
          </cell>
          <cell r="N4378">
            <v>13122</v>
          </cell>
        </row>
        <row r="4379">
          <cell r="A4379" t="str">
            <v>RM-CAE-FAB-SC-0021</v>
          </cell>
          <cell r="B4379" t="str">
            <v>CINT</v>
          </cell>
          <cell r="C4379" t="str">
            <v/>
          </cell>
          <cell r="D4379" t="str">
            <v>BACK COVER-2 CAESAR L1 BORDIR GARUDA</v>
          </cell>
          <cell r="E4379">
            <v>0</v>
          </cell>
          <cell r="F4379" t="str">
            <v>ROF</v>
          </cell>
          <cell r="G4379" t="str">
            <v>CI_KAIN</v>
          </cell>
          <cell r="H4379" t="str">
            <v>PC</v>
          </cell>
          <cell r="I4379" t="str">
            <v>CPR</v>
          </cell>
          <cell r="J4379" t="str">
            <v/>
          </cell>
          <cell r="K4379" t="str">
            <v>PD</v>
          </cell>
          <cell r="L4379" t="str">
            <v>3015</v>
          </cell>
          <cell r="M4379" t="str">
            <v>V</v>
          </cell>
          <cell r="N4379">
            <v>10622</v>
          </cell>
        </row>
        <row r="4380">
          <cell r="A4380" t="str">
            <v>RM-CAE-FAB-SC-0022</v>
          </cell>
          <cell r="B4380" t="str">
            <v>CINT</v>
          </cell>
          <cell r="C4380" t="str">
            <v/>
          </cell>
          <cell r="D4380" t="str">
            <v>BACK COVER-2 CAESAR N3 BDR GPMII SEMPAJA</v>
          </cell>
          <cell r="E4380">
            <v>0</v>
          </cell>
          <cell r="F4380" t="str">
            <v>ROF</v>
          </cell>
          <cell r="G4380" t="str">
            <v>CI_KAIN</v>
          </cell>
          <cell r="H4380" t="str">
            <v>PC</v>
          </cell>
          <cell r="I4380" t="str">
            <v>CPR</v>
          </cell>
          <cell r="J4380" t="str">
            <v/>
          </cell>
          <cell r="K4380" t="str">
            <v>PD</v>
          </cell>
          <cell r="L4380" t="str">
            <v>3015</v>
          </cell>
          <cell r="M4380" t="str">
            <v>V</v>
          </cell>
          <cell r="N4380">
            <v>8156</v>
          </cell>
        </row>
        <row r="4381">
          <cell r="A4381" t="str">
            <v>RM-CAE-FAB-SC-0023</v>
          </cell>
          <cell r="B4381" t="str">
            <v>CINT</v>
          </cell>
          <cell r="C4381" t="str">
            <v/>
          </cell>
          <cell r="D4381" t="str">
            <v>BACK COVER-2 CAESAR L1 BORDIR PAGUYUBAN</v>
          </cell>
          <cell r="E4381">
            <v>0</v>
          </cell>
          <cell r="F4381" t="str">
            <v>ROF</v>
          </cell>
          <cell r="G4381" t="str">
            <v>CI_KAIN</v>
          </cell>
          <cell r="H4381" t="str">
            <v>PC</v>
          </cell>
          <cell r="I4381" t="str">
            <v>CPR</v>
          </cell>
          <cell r="J4381" t="str">
            <v/>
          </cell>
          <cell r="K4381" t="str">
            <v>PD</v>
          </cell>
          <cell r="L4381" t="str">
            <v>3015</v>
          </cell>
          <cell r="M4381" t="str">
            <v>V</v>
          </cell>
          <cell r="N4381">
            <v>12676</v>
          </cell>
        </row>
        <row r="4382">
          <cell r="A4382" t="str">
            <v>RM-CAE-FAB-SC-0024</v>
          </cell>
          <cell r="B4382" t="str">
            <v>CINT</v>
          </cell>
          <cell r="C4382" t="str">
            <v/>
          </cell>
          <cell r="D4382" t="str">
            <v>BACK COVER-2 CAESAR L1 BORDIR SOLID</v>
          </cell>
          <cell r="E4382">
            <v>0</v>
          </cell>
          <cell r="F4382" t="str">
            <v>ROF</v>
          </cell>
          <cell r="G4382" t="str">
            <v>CI_KAIN</v>
          </cell>
          <cell r="H4382" t="str">
            <v>PC</v>
          </cell>
          <cell r="I4382" t="str">
            <v>CPR</v>
          </cell>
          <cell r="J4382" t="str">
            <v/>
          </cell>
          <cell r="K4382" t="str">
            <v>PD</v>
          </cell>
          <cell r="L4382" t="str">
            <v>3015</v>
          </cell>
          <cell r="M4382" t="str">
            <v>V</v>
          </cell>
          <cell r="N4382">
            <v>12976</v>
          </cell>
        </row>
        <row r="4383">
          <cell r="A4383" t="str">
            <v>RM-CAE-FAB-SC-0025</v>
          </cell>
          <cell r="B4383" t="str">
            <v>CINT</v>
          </cell>
          <cell r="C4383" t="str">
            <v/>
          </cell>
          <cell r="D4383" t="str">
            <v>BACK COVER-2 CAESAR L1 BORDIR PAMUNGKAS</v>
          </cell>
          <cell r="E4383">
            <v>0</v>
          </cell>
          <cell r="F4383" t="str">
            <v>ROF</v>
          </cell>
          <cell r="G4383" t="str">
            <v>CI_KAIN</v>
          </cell>
          <cell r="H4383" t="str">
            <v>PC</v>
          </cell>
          <cell r="I4383" t="str">
            <v>CPR</v>
          </cell>
          <cell r="J4383" t="str">
            <v/>
          </cell>
          <cell r="K4383" t="str">
            <v>PD</v>
          </cell>
          <cell r="L4383" t="str">
            <v>3015</v>
          </cell>
          <cell r="M4383" t="str">
            <v>V</v>
          </cell>
          <cell r="N4383">
            <v>5500</v>
          </cell>
        </row>
        <row r="4384">
          <cell r="A4384" t="str">
            <v>RM-CAE-FAB-SC-0026</v>
          </cell>
          <cell r="B4384" t="str">
            <v>CINT</v>
          </cell>
          <cell r="C4384" t="str">
            <v/>
          </cell>
          <cell r="D4384" t="str">
            <v>BACK COVER-2 CAESAR L1 BORDIR BIROKRAT</v>
          </cell>
          <cell r="E4384">
            <v>0</v>
          </cell>
          <cell r="F4384" t="str">
            <v>ROF</v>
          </cell>
          <cell r="G4384" t="str">
            <v>CI_KAIN</v>
          </cell>
          <cell r="H4384" t="str">
            <v>PC</v>
          </cell>
          <cell r="I4384" t="str">
            <v>CPR</v>
          </cell>
          <cell r="J4384" t="str">
            <v/>
          </cell>
          <cell r="K4384" t="str">
            <v>PD</v>
          </cell>
          <cell r="L4384" t="str">
            <v>3015</v>
          </cell>
          <cell r="M4384" t="str">
            <v>V</v>
          </cell>
          <cell r="N4384">
            <v>6500</v>
          </cell>
        </row>
        <row r="4385">
          <cell r="A4385" t="str">
            <v>RM-CAE-FAB-SC-0027</v>
          </cell>
          <cell r="B4385" t="str">
            <v>CINT</v>
          </cell>
          <cell r="C4385" t="str">
            <v/>
          </cell>
          <cell r="D4385" t="str">
            <v>BACK COVER-2 CAESAR L1 BDR UJUNG PANDANG</v>
          </cell>
          <cell r="E4385">
            <v>0</v>
          </cell>
          <cell r="F4385" t="str">
            <v>ROF</v>
          </cell>
          <cell r="G4385" t="str">
            <v>CI_KAIN</v>
          </cell>
          <cell r="H4385" t="str">
            <v>PC</v>
          </cell>
          <cell r="I4385" t="str">
            <v>CPR</v>
          </cell>
          <cell r="J4385" t="str">
            <v/>
          </cell>
          <cell r="K4385" t="str">
            <v>PD</v>
          </cell>
          <cell r="L4385" t="str">
            <v>3015</v>
          </cell>
          <cell r="M4385" t="str">
            <v>V</v>
          </cell>
          <cell r="N4385">
            <v>8000</v>
          </cell>
        </row>
        <row r="4386">
          <cell r="A4386" t="str">
            <v>RM-CAE-FAB-SC-0028</v>
          </cell>
          <cell r="B4386" t="str">
            <v>CINT</v>
          </cell>
          <cell r="C4386" t="str">
            <v/>
          </cell>
          <cell r="D4386" t="str">
            <v>BACK COVER-2 CAESAR L1 BORDR SATU TUJUAN</v>
          </cell>
          <cell r="E4386">
            <v>0</v>
          </cell>
          <cell r="F4386" t="str">
            <v>ROF</v>
          </cell>
          <cell r="G4386" t="str">
            <v>CI_KAIN</v>
          </cell>
          <cell r="H4386" t="str">
            <v>PC</v>
          </cell>
          <cell r="I4386" t="str">
            <v>CPR</v>
          </cell>
          <cell r="J4386" t="str">
            <v/>
          </cell>
          <cell r="K4386" t="str">
            <v>PD</v>
          </cell>
          <cell r="L4386" t="str">
            <v>3015</v>
          </cell>
          <cell r="M4386" t="str">
            <v>V</v>
          </cell>
          <cell r="N4386">
            <v>7000</v>
          </cell>
        </row>
        <row r="4387">
          <cell r="A4387" t="str">
            <v>RM-CAE-FAB-SC-0029</v>
          </cell>
          <cell r="B4387" t="str">
            <v>CINT</v>
          </cell>
          <cell r="C4387" t="str">
            <v/>
          </cell>
          <cell r="D4387" t="str">
            <v>BACK COVER-2 CAESAR L1 BORDIR IPDN XXIII</v>
          </cell>
          <cell r="E4387">
            <v>0</v>
          </cell>
          <cell r="F4387" t="str">
            <v>ROF</v>
          </cell>
          <cell r="G4387" t="str">
            <v>CI_KAIN</v>
          </cell>
          <cell r="H4387" t="str">
            <v>PC</v>
          </cell>
          <cell r="I4387" t="str">
            <v>CPR</v>
          </cell>
          <cell r="J4387" t="str">
            <v/>
          </cell>
          <cell r="K4387" t="str">
            <v>PD</v>
          </cell>
          <cell r="L4387" t="str">
            <v>3015</v>
          </cell>
          <cell r="M4387" t="str">
            <v>V</v>
          </cell>
          <cell r="N4387">
            <v>6000</v>
          </cell>
        </row>
        <row r="4388">
          <cell r="A4388" t="str">
            <v>RM-CAE-FAB-SC-0030</v>
          </cell>
          <cell r="B4388" t="str">
            <v>CINT</v>
          </cell>
          <cell r="C4388" t="str">
            <v/>
          </cell>
          <cell r="D4388" t="str">
            <v>BACK COVER-2 CAESAR L1 BORDIR ANGKA EMAS</v>
          </cell>
          <cell r="E4388">
            <v>0</v>
          </cell>
          <cell r="F4388" t="str">
            <v>ROF</v>
          </cell>
          <cell r="G4388" t="str">
            <v>CI_KAIN</v>
          </cell>
          <cell r="H4388" t="str">
            <v>PC</v>
          </cell>
          <cell r="I4388" t="str">
            <v>CPR</v>
          </cell>
          <cell r="J4388" t="str">
            <v/>
          </cell>
          <cell r="K4388" t="str">
            <v>PD</v>
          </cell>
          <cell r="L4388" t="str">
            <v>3015</v>
          </cell>
          <cell r="M4388" t="str">
            <v>V</v>
          </cell>
          <cell r="N4388">
            <v>11183</v>
          </cell>
        </row>
        <row r="4389">
          <cell r="A4389" t="str">
            <v>RM-CAE-FAB-SC-0031</v>
          </cell>
          <cell r="B4389" t="str">
            <v>CINT</v>
          </cell>
          <cell r="C4389" t="str">
            <v/>
          </cell>
          <cell r="D4389" t="str">
            <v>BACK COVER-2 CAESAR L1 BORDIR DPN IKAPTK</v>
          </cell>
          <cell r="E4389">
            <v>0</v>
          </cell>
          <cell r="F4389" t="str">
            <v>ROF</v>
          </cell>
          <cell r="G4389" t="str">
            <v>CI_KAIN</v>
          </cell>
          <cell r="H4389" t="str">
            <v>PC</v>
          </cell>
          <cell r="I4389" t="str">
            <v>CPR</v>
          </cell>
          <cell r="J4389" t="str">
            <v/>
          </cell>
          <cell r="K4389" t="str">
            <v>PD</v>
          </cell>
          <cell r="L4389" t="str">
            <v>3015</v>
          </cell>
          <cell r="M4389" t="str">
            <v>V</v>
          </cell>
          <cell r="N4389">
            <v>8000</v>
          </cell>
        </row>
        <row r="4390">
          <cell r="A4390" t="str">
            <v>RM-CAE-FAB-SC-0032</v>
          </cell>
          <cell r="B4390" t="str">
            <v>CINT</v>
          </cell>
          <cell r="C4390" t="str">
            <v/>
          </cell>
          <cell r="D4390" t="str">
            <v>BACK COVER-2 CAESAR L1 BORDIR BUKIT TING</v>
          </cell>
          <cell r="E4390">
            <v>0</v>
          </cell>
          <cell r="F4390" t="str">
            <v>ROF</v>
          </cell>
          <cell r="G4390" t="str">
            <v>CI_KAIN</v>
          </cell>
          <cell r="H4390" t="str">
            <v>PC</v>
          </cell>
          <cell r="I4390" t="str">
            <v>CPR</v>
          </cell>
          <cell r="J4390" t="str">
            <v/>
          </cell>
          <cell r="K4390" t="str">
            <v>PD</v>
          </cell>
          <cell r="L4390" t="str">
            <v>3015</v>
          </cell>
          <cell r="M4390" t="str">
            <v>V</v>
          </cell>
          <cell r="N4390">
            <v>11956</v>
          </cell>
        </row>
        <row r="4391">
          <cell r="A4391" t="str">
            <v>RM-CAE-FAB-SC-0033</v>
          </cell>
          <cell r="B4391" t="str">
            <v>CINT</v>
          </cell>
          <cell r="C4391" t="str">
            <v/>
          </cell>
          <cell r="D4391" t="str">
            <v>BACK COVER-2 CAESAR L1 BORDIR ANGKAT. 19</v>
          </cell>
          <cell r="E4391">
            <v>0</v>
          </cell>
          <cell r="F4391" t="str">
            <v>ROF</v>
          </cell>
          <cell r="G4391" t="str">
            <v>CI_KAIN</v>
          </cell>
          <cell r="H4391" t="str">
            <v>PC</v>
          </cell>
          <cell r="I4391" t="str">
            <v>CPR</v>
          </cell>
          <cell r="J4391" t="str">
            <v/>
          </cell>
          <cell r="K4391" t="str">
            <v>PD</v>
          </cell>
          <cell r="L4391" t="str">
            <v>3015</v>
          </cell>
          <cell r="M4391" t="str">
            <v>V</v>
          </cell>
          <cell r="N4391">
            <v>12941</v>
          </cell>
        </row>
        <row r="4392">
          <cell r="A4392" t="str">
            <v>RM-CAE-FAB-SC-0034</v>
          </cell>
          <cell r="B4392" t="str">
            <v>CINT</v>
          </cell>
          <cell r="C4392" t="str">
            <v/>
          </cell>
          <cell r="D4392" t="str">
            <v>BACK COVER-2 CAESAR L1 BORDIR RM JATENG</v>
          </cell>
          <cell r="E4392">
            <v>0</v>
          </cell>
          <cell r="F4392" t="str">
            <v>ROF</v>
          </cell>
          <cell r="G4392" t="str">
            <v>CI_KAIN</v>
          </cell>
          <cell r="H4392" t="str">
            <v>PC</v>
          </cell>
          <cell r="I4392" t="str">
            <v>CPR</v>
          </cell>
          <cell r="J4392" t="str">
            <v/>
          </cell>
          <cell r="K4392" t="str">
            <v>PD</v>
          </cell>
          <cell r="L4392" t="str">
            <v>3015</v>
          </cell>
          <cell r="M4392" t="str">
            <v>V</v>
          </cell>
          <cell r="N4392">
            <v>12941</v>
          </cell>
        </row>
        <row r="4393">
          <cell r="A4393" t="str">
            <v>RM-CAE-FAB-SC-0035</v>
          </cell>
          <cell r="B4393" t="str">
            <v>CINT</v>
          </cell>
          <cell r="C4393" t="str">
            <v/>
          </cell>
          <cell r="D4393" t="str">
            <v>BACK COVER-2 CAESAR L1 BORDIR PP IPDN</v>
          </cell>
          <cell r="E4393">
            <v>0</v>
          </cell>
          <cell r="F4393" t="str">
            <v>ROF</v>
          </cell>
          <cell r="G4393" t="str">
            <v>CI_KAIN</v>
          </cell>
          <cell r="H4393" t="str">
            <v>PC</v>
          </cell>
          <cell r="I4393" t="str">
            <v>CPR</v>
          </cell>
          <cell r="J4393" t="str">
            <v/>
          </cell>
          <cell r="K4393" t="str">
            <v>PD</v>
          </cell>
          <cell r="L4393" t="str">
            <v>3015</v>
          </cell>
          <cell r="M4393" t="str">
            <v>V</v>
          </cell>
          <cell r="N4393">
            <v>10941</v>
          </cell>
        </row>
        <row r="4394">
          <cell r="A4394" t="str">
            <v>RM-CAE-FAB-SC-0036</v>
          </cell>
          <cell r="B4394" t="str">
            <v>CINT</v>
          </cell>
          <cell r="C4394" t="str">
            <v/>
          </cell>
          <cell r="D4394" t="str">
            <v>COVER KANTONG CAESAR L1 + BORDIR GPPS</v>
          </cell>
          <cell r="E4394">
            <v>0</v>
          </cell>
          <cell r="F4394" t="str">
            <v>ROF</v>
          </cell>
          <cell r="G4394" t="str">
            <v>CI_KAIN</v>
          </cell>
          <cell r="H4394" t="str">
            <v>PC</v>
          </cell>
          <cell r="I4394" t="str">
            <v>CPR</v>
          </cell>
          <cell r="J4394" t="str">
            <v/>
          </cell>
          <cell r="K4394" t="str">
            <v>PD</v>
          </cell>
          <cell r="L4394" t="str">
            <v>3015</v>
          </cell>
          <cell r="M4394" t="str">
            <v>V</v>
          </cell>
          <cell r="N4394">
            <v>9868</v>
          </cell>
        </row>
        <row r="4395">
          <cell r="A4395" t="str">
            <v>RM-CAE-FAB-SC-0037</v>
          </cell>
          <cell r="B4395" t="str">
            <v>CINT</v>
          </cell>
          <cell r="C4395" t="str">
            <v/>
          </cell>
          <cell r="D4395" t="str">
            <v>BACK COVER-2 CAESAR N4 BORDIR MMUGM HOTE</v>
          </cell>
          <cell r="E4395">
            <v>45057</v>
          </cell>
          <cell r="F4395" t="str">
            <v>ROF</v>
          </cell>
          <cell r="G4395" t="str">
            <v>CI_KAIN</v>
          </cell>
          <cell r="H4395" t="str">
            <v>PC</v>
          </cell>
          <cell r="I4395" t="str">
            <v>CPR</v>
          </cell>
          <cell r="J4395" t="str">
            <v/>
          </cell>
          <cell r="K4395" t="str">
            <v>PD</v>
          </cell>
          <cell r="L4395" t="str">
            <v>3015</v>
          </cell>
          <cell r="M4395" t="str">
            <v>V</v>
          </cell>
          <cell r="N4395">
            <v>10478</v>
          </cell>
        </row>
        <row r="4396">
          <cell r="A4396" t="str">
            <v>RM-CAE-FAB-SC-0039</v>
          </cell>
          <cell r="B4396" t="str">
            <v>CINT</v>
          </cell>
          <cell r="C4396" t="str">
            <v/>
          </cell>
          <cell r="D4396" t="str">
            <v>BACK COVER-2 CAESAR L6 BORDIR KRG TURI</v>
          </cell>
          <cell r="E4396">
            <v>0</v>
          </cell>
          <cell r="F4396" t="str">
            <v>ROF</v>
          </cell>
          <cell r="G4396" t="str">
            <v>CI_KAIN</v>
          </cell>
          <cell r="H4396" t="str">
            <v>PC</v>
          </cell>
          <cell r="I4396" t="str">
            <v>CPR</v>
          </cell>
          <cell r="J4396" t="str">
            <v/>
          </cell>
          <cell r="K4396" t="str">
            <v>PD</v>
          </cell>
          <cell r="L4396" t="str">
            <v>3015</v>
          </cell>
          <cell r="M4396" t="str">
            <v>V</v>
          </cell>
          <cell r="N4396">
            <v>11624</v>
          </cell>
        </row>
        <row r="4397">
          <cell r="A4397" t="str">
            <v>RM-CAE-FAB-SC-0040</v>
          </cell>
          <cell r="B4397" t="str">
            <v>CINT</v>
          </cell>
          <cell r="C4397" t="str">
            <v/>
          </cell>
          <cell r="D4397" t="str">
            <v>BACK COVER-2 CAESAR L6 BORDR KARANG TURI</v>
          </cell>
          <cell r="E4397">
            <v>0</v>
          </cell>
          <cell r="F4397" t="str">
            <v>ROF</v>
          </cell>
          <cell r="G4397" t="str">
            <v>CI_KAIN</v>
          </cell>
          <cell r="H4397" t="str">
            <v>PC</v>
          </cell>
          <cell r="I4397" t="str">
            <v>CPR</v>
          </cell>
          <cell r="J4397" t="str">
            <v/>
          </cell>
          <cell r="K4397" t="str">
            <v>PD</v>
          </cell>
          <cell r="L4397" t="str">
            <v>3015</v>
          </cell>
          <cell r="M4397" t="str">
            <v>V</v>
          </cell>
          <cell r="N4397">
            <v>5000</v>
          </cell>
        </row>
        <row r="4398">
          <cell r="A4398" t="str">
            <v>RM-CAE-FAB-SC-0041</v>
          </cell>
          <cell r="B4398" t="str">
            <v>CINT</v>
          </cell>
          <cell r="C4398" t="str">
            <v/>
          </cell>
          <cell r="D4398" t="str">
            <v>BACK COVER-2 CAESAR N3 BORDIR UNSRI</v>
          </cell>
          <cell r="E4398">
            <v>0</v>
          </cell>
          <cell r="F4398" t="str">
            <v>ROF</v>
          </cell>
          <cell r="G4398" t="str">
            <v>CI_KAIN</v>
          </cell>
          <cell r="H4398" t="str">
            <v>PC</v>
          </cell>
          <cell r="I4398" t="str">
            <v>CPR</v>
          </cell>
          <cell r="J4398" t="str">
            <v/>
          </cell>
          <cell r="K4398" t="str">
            <v>PD</v>
          </cell>
          <cell r="L4398" t="str">
            <v>3015</v>
          </cell>
          <cell r="M4398" t="str">
            <v>V</v>
          </cell>
          <cell r="N4398">
            <v>11693</v>
          </cell>
        </row>
        <row r="4399">
          <cell r="A4399" t="str">
            <v>RM-CAE-FAB-SC-0042</v>
          </cell>
          <cell r="B4399" t="str">
            <v>CINT</v>
          </cell>
          <cell r="C4399" t="str">
            <v/>
          </cell>
          <cell r="D4399" t="str">
            <v>BACK COVER-2 CAESAR N3 BORDIR KAB.BANTUL</v>
          </cell>
          <cell r="E4399">
            <v>45232</v>
          </cell>
          <cell r="F4399" t="str">
            <v>ROF</v>
          </cell>
          <cell r="G4399" t="str">
            <v>CI_KAIN</v>
          </cell>
          <cell r="H4399" t="str">
            <v>PC</v>
          </cell>
          <cell r="I4399" t="str">
            <v>CPR</v>
          </cell>
          <cell r="J4399" t="str">
            <v/>
          </cell>
          <cell r="K4399" t="str">
            <v>PD</v>
          </cell>
          <cell r="L4399" t="str">
            <v>3015</v>
          </cell>
          <cell r="M4399" t="str">
            <v>V</v>
          </cell>
          <cell r="N4399">
            <v>16693</v>
          </cell>
        </row>
        <row r="4400">
          <cell r="A4400" t="str">
            <v>RM-CAE-FAB-SC-0043</v>
          </cell>
          <cell r="B4400" t="str">
            <v>CINT</v>
          </cell>
          <cell r="C4400" t="str">
            <v/>
          </cell>
          <cell r="D4400" t="str">
            <v>BACK COVER-2 CAESAR AL11 BORDIR MPP CMH</v>
          </cell>
          <cell r="E4400">
            <v>45232</v>
          </cell>
          <cell r="F4400" t="str">
            <v>ROF</v>
          </cell>
          <cell r="G4400" t="str">
            <v>CI_KAIN</v>
          </cell>
          <cell r="H4400" t="str">
            <v>PC</v>
          </cell>
          <cell r="I4400" t="str">
            <v>CPR</v>
          </cell>
          <cell r="J4400" t="str">
            <v/>
          </cell>
          <cell r="K4400" t="str">
            <v>PD</v>
          </cell>
          <cell r="L4400" t="str">
            <v>3015</v>
          </cell>
          <cell r="M4400" t="str">
            <v>V</v>
          </cell>
          <cell r="N4400">
            <v>12195</v>
          </cell>
        </row>
        <row r="4401">
          <cell r="A4401" t="str">
            <v>RM-CAE-FAS-00-0001</v>
          </cell>
          <cell r="B4401" t="str">
            <v>CINT</v>
          </cell>
          <cell r="C4401" t="str">
            <v/>
          </cell>
          <cell r="D4401" t="str">
            <v>BLIND RIVET SAKATA 3 X 12.7</v>
          </cell>
          <cell r="E4401">
            <v>44799</v>
          </cell>
          <cell r="F4401" t="str">
            <v>ROF</v>
          </cell>
          <cell r="G4401" t="str">
            <v>CI_BOLT</v>
          </cell>
          <cell r="H4401" t="str">
            <v>PC</v>
          </cell>
          <cell r="I4401" t="str">
            <v>CPR</v>
          </cell>
          <cell r="J4401" t="str">
            <v/>
          </cell>
          <cell r="K4401" t="str">
            <v>PD</v>
          </cell>
          <cell r="L4401" t="str">
            <v>3015</v>
          </cell>
          <cell r="M4401" t="str">
            <v>V</v>
          </cell>
          <cell r="N4401">
            <v>105</v>
          </cell>
        </row>
        <row r="4402">
          <cell r="A4402" t="str">
            <v>RM-CAE-FAS-00-0002</v>
          </cell>
          <cell r="B4402" t="str">
            <v>CINT</v>
          </cell>
          <cell r="C4402" t="str">
            <v/>
          </cell>
          <cell r="D4402" t="str">
            <v>BOLT JO 6 X 25 PUTIH</v>
          </cell>
          <cell r="E4402">
            <v>45131</v>
          </cell>
          <cell r="F4402" t="str">
            <v>ROF</v>
          </cell>
          <cell r="G4402" t="str">
            <v>CI_BOLT</v>
          </cell>
          <cell r="H4402" t="str">
            <v>PC</v>
          </cell>
          <cell r="I4402" t="str">
            <v>CPR</v>
          </cell>
          <cell r="J4402" t="str">
            <v/>
          </cell>
          <cell r="K4402" t="str">
            <v>PD</v>
          </cell>
          <cell r="L4402" t="str">
            <v>3015</v>
          </cell>
          <cell r="M4402" t="str">
            <v>V</v>
          </cell>
          <cell r="N4402">
            <v>150</v>
          </cell>
        </row>
        <row r="4403">
          <cell r="A4403" t="str">
            <v>RM-CAE-FAS-00-0003</v>
          </cell>
          <cell r="B4403" t="str">
            <v>CINT</v>
          </cell>
          <cell r="C4403" t="str">
            <v/>
          </cell>
          <cell r="D4403" t="str">
            <v>BOLT MS. JMO-O M6 X 15MM</v>
          </cell>
          <cell r="E4403">
            <v>45169</v>
          </cell>
          <cell r="F4403" t="str">
            <v>ROF</v>
          </cell>
          <cell r="G4403" t="str">
            <v>CI_BOLT</v>
          </cell>
          <cell r="H4403" t="str">
            <v>PC</v>
          </cell>
          <cell r="I4403" t="str">
            <v>CPR</v>
          </cell>
          <cell r="J4403" t="str">
            <v/>
          </cell>
          <cell r="K4403" t="str">
            <v>PD</v>
          </cell>
          <cell r="L4403" t="str">
            <v>3015</v>
          </cell>
          <cell r="M4403" t="str">
            <v>V</v>
          </cell>
          <cell r="N4403">
            <v>116</v>
          </cell>
        </row>
        <row r="4404">
          <cell r="A4404" t="str">
            <v>RM-CAE-FAS-00-0004</v>
          </cell>
          <cell r="B4404" t="str">
            <v>CINT</v>
          </cell>
          <cell r="C4404" t="str">
            <v/>
          </cell>
          <cell r="D4404" t="str">
            <v>PT/TS (K.11) M5 X 10 YELLOW</v>
          </cell>
          <cell r="E4404">
            <v>45130</v>
          </cell>
          <cell r="F4404" t="str">
            <v>ROF</v>
          </cell>
          <cell r="G4404" t="str">
            <v>CI_BOLT</v>
          </cell>
          <cell r="H4404" t="str">
            <v>PC</v>
          </cell>
          <cell r="I4404" t="str">
            <v>CPR</v>
          </cell>
          <cell r="J4404" t="str">
            <v/>
          </cell>
          <cell r="K4404" t="str">
            <v>PD</v>
          </cell>
          <cell r="L4404" t="str">
            <v>3015</v>
          </cell>
          <cell r="M4404" t="str">
            <v>V</v>
          </cell>
          <cell r="N4404">
            <v>89</v>
          </cell>
        </row>
        <row r="4405">
          <cell r="A4405" t="str">
            <v>RM-CAE-FAS-00-0005</v>
          </cell>
          <cell r="B4405" t="str">
            <v>CINT</v>
          </cell>
          <cell r="C4405" t="str">
            <v/>
          </cell>
          <cell r="D4405" t="str">
            <v>SCREW TSAT 5 X 15</v>
          </cell>
          <cell r="E4405">
            <v>45232</v>
          </cell>
          <cell r="F4405" t="str">
            <v>ROF</v>
          </cell>
          <cell r="G4405" t="str">
            <v>CI_BOLT</v>
          </cell>
          <cell r="H4405" t="str">
            <v>PC</v>
          </cell>
          <cell r="I4405" t="str">
            <v>CPR</v>
          </cell>
          <cell r="J4405" t="str">
            <v/>
          </cell>
          <cell r="K4405" t="str">
            <v>PD</v>
          </cell>
          <cell r="L4405" t="str">
            <v>3015</v>
          </cell>
          <cell r="M4405" t="str">
            <v>V</v>
          </cell>
          <cell r="N4405">
            <v>99</v>
          </cell>
        </row>
        <row r="4406">
          <cell r="A4406" t="str">
            <v>RM-CAE-FAS-00-0006</v>
          </cell>
          <cell r="B4406" t="str">
            <v>CINT</v>
          </cell>
          <cell r="C4406" t="str">
            <v/>
          </cell>
          <cell r="D4406" t="str">
            <v>SCREW TSAT 5 X 25</v>
          </cell>
          <cell r="E4406">
            <v>44797</v>
          </cell>
          <cell r="F4406" t="str">
            <v>ROF</v>
          </cell>
          <cell r="G4406" t="str">
            <v>CI_BOLT</v>
          </cell>
          <cell r="H4406" t="str">
            <v>PC</v>
          </cell>
          <cell r="I4406" t="str">
            <v>CPR</v>
          </cell>
          <cell r="J4406" t="str">
            <v/>
          </cell>
          <cell r="K4406" t="str">
            <v>PD</v>
          </cell>
          <cell r="L4406" t="str">
            <v>3015</v>
          </cell>
          <cell r="M4406" t="str">
            <v>V</v>
          </cell>
          <cell r="N4406">
            <v>142</v>
          </cell>
        </row>
        <row r="4407">
          <cell r="A4407" t="str">
            <v>RM-CAE-FAS-00-0007</v>
          </cell>
          <cell r="B4407" t="str">
            <v>CINT</v>
          </cell>
          <cell r="C4407" t="str">
            <v/>
          </cell>
          <cell r="D4407" t="str">
            <v>T-NUT M5 X 7</v>
          </cell>
          <cell r="E4407">
            <v>44797</v>
          </cell>
          <cell r="F4407" t="str">
            <v>ROF</v>
          </cell>
          <cell r="G4407" t="str">
            <v>CI_BOLT</v>
          </cell>
          <cell r="H4407" t="str">
            <v>PC</v>
          </cell>
          <cell r="I4407" t="str">
            <v>CPR</v>
          </cell>
          <cell r="J4407" t="str">
            <v/>
          </cell>
          <cell r="K4407" t="str">
            <v>PD</v>
          </cell>
          <cell r="L4407" t="str">
            <v>3015</v>
          </cell>
          <cell r="M4407" t="str">
            <v>V</v>
          </cell>
          <cell r="N4407">
            <v>350</v>
          </cell>
        </row>
        <row r="4408">
          <cell r="A4408" t="str">
            <v>RM-CAE-FAS-00-0008</v>
          </cell>
          <cell r="B4408" t="str">
            <v>CINT</v>
          </cell>
          <cell r="C4408" t="str">
            <v/>
          </cell>
          <cell r="D4408" t="str">
            <v>T-NUT NENAS M6 X 10</v>
          </cell>
          <cell r="E4408">
            <v>45026</v>
          </cell>
          <cell r="F4408" t="str">
            <v>ROF</v>
          </cell>
          <cell r="G4408" t="str">
            <v>CI_BOLT</v>
          </cell>
          <cell r="H4408" t="str">
            <v>PC</v>
          </cell>
          <cell r="I4408" t="str">
            <v>CPR</v>
          </cell>
          <cell r="J4408" t="str">
            <v/>
          </cell>
          <cell r="K4408" t="str">
            <v>PD</v>
          </cell>
          <cell r="L4408" t="str">
            <v>3015</v>
          </cell>
          <cell r="M4408" t="str">
            <v>V</v>
          </cell>
          <cell r="N4408">
            <v>380</v>
          </cell>
        </row>
        <row r="4409">
          <cell r="A4409" t="str">
            <v>RM-CAE-FAS-00-0009</v>
          </cell>
          <cell r="B4409" t="str">
            <v>CINT</v>
          </cell>
          <cell r="C4409" t="str">
            <v/>
          </cell>
          <cell r="D4409" t="str">
            <v>T-NUT NENAS M6 X 13</v>
          </cell>
          <cell r="E4409">
            <v>44797</v>
          </cell>
          <cell r="F4409" t="str">
            <v>ROF</v>
          </cell>
          <cell r="G4409" t="str">
            <v>CI_BOLT</v>
          </cell>
          <cell r="H4409" t="str">
            <v>PC</v>
          </cell>
          <cell r="I4409" t="str">
            <v>CPR</v>
          </cell>
          <cell r="J4409" t="str">
            <v/>
          </cell>
          <cell r="K4409" t="str">
            <v>PD</v>
          </cell>
          <cell r="L4409" t="str">
            <v>3015</v>
          </cell>
          <cell r="M4409" t="str">
            <v>V</v>
          </cell>
          <cell r="N4409">
            <v>300</v>
          </cell>
        </row>
        <row r="4410">
          <cell r="A4410" t="str">
            <v>RM-CAE-FOM-00-0010</v>
          </cell>
          <cell r="B4410" t="str">
            <v>CINT</v>
          </cell>
          <cell r="C4410" t="str">
            <v/>
          </cell>
          <cell r="D4410" t="str">
            <v>BACK U FOAM IMPROVE PINK</v>
          </cell>
          <cell r="E4410">
            <v>44797</v>
          </cell>
          <cell r="F4410" t="str">
            <v>ROF</v>
          </cell>
          <cell r="G4410" t="str">
            <v>CI_BUSA</v>
          </cell>
          <cell r="H4410" t="str">
            <v>PC</v>
          </cell>
          <cell r="I4410" t="str">
            <v>CPR</v>
          </cell>
          <cell r="J4410" t="str">
            <v/>
          </cell>
          <cell r="K4410" t="str">
            <v>PD</v>
          </cell>
          <cell r="L4410" t="str">
            <v>3015</v>
          </cell>
          <cell r="M4410" t="str">
            <v>V</v>
          </cell>
          <cell r="N4410">
            <v>7000</v>
          </cell>
        </row>
        <row r="4411">
          <cell r="A4411" t="str">
            <v>RM-CAE-FOM-00-0011</v>
          </cell>
          <cell r="B4411" t="str">
            <v>CINT</v>
          </cell>
          <cell r="C4411" t="str">
            <v/>
          </cell>
          <cell r="D4411" t="str">
            <v>SEAT U FOAM CAESAR</v>
          </cell>
          <cell r="E4411">
            <v>44797</v>
          </cell>
          <cell r="F4411" t="str">
            <v>ROF</v>
          </cell>
          <cell r="G4411" t="str">
            <v>CI_BUSA</v>
          </cell>
          <cell r="H4411" t="str">
            <v>PC</v>
          </cell>
          <cell r="I4411" t="str">
            <v>CPR</v>
          </cell>
          <cell r="J4411" t="str">
            <v/>
          </cell>
          <cell r="K4411" t="str">
            <v>PD</v>
          </cell>
          <cell r="L4411" t="str">
            <v>3015</v>
          </cell>
          <cell r="M4411" t="str">
            <v>V</v>
          </cell>
          <cell r="N4411">
            <v>14800</v>
          </cell>
        </row>
        <row r="4412">
          <cell r="A4412" t="str">
            <v>RM-CAE-FOM-00-0012</v>
          </cell>
          <cell r="B4412" t="str">
            <v>CINT</v>
          </cell>
          <cell r="C4412" t="str">
            <v/>
          </cell>
          <cell r="D4412" t="str">
            <v>SUPPORT FOAM CAESAR YELLOW T.8 X 1300 X</v>
          </cell>
          <cell r="E4412">
            <v>44797</v>
          </cell>
          <cell r="F4412" t="str">
            <v>ROF</v>
          </cell>
          <cell r="G4412" t="str">
            <v>CI_BUSA</v>
          </cell>
          <cell r="H4412" t="str">
            <v>PC</v>
          </cell>
          <cell r="I4412" t="str">
            <v>CPR</v>
          </cell>
          <cell r="J4412" t="str">
            <v/>
          </cell>
          <cell r="K4412" t="str">
            <v>PD</v>
          </cell>
          <cell r="L4412" t="str">
            <v>3015</v>
          </cell>
          <cell r="M4412" t="str">
            <v>V</v>
          </cell>
          <cell r="N4412">
            <v>2949</v>
          </cell>
        </row>
        <row r="4413">
          <cell r="A4413" t="str">
            <v>RM-CAE-FOM-00-0013</v>
          </cell>
          <cell r="B4413" t="str">
            <v>CINT</v>
          </cell>
          <cell r="C4413" t="str">
            <v/>
          </cell>
          <cell r="D4413" t="str">
            <v>U FOAM WR PUTIH 3 MM</v>
          </cell>
          <cell r="E4413">
            <v>45300</v>
          </cell>
          <cell r="F4413" t="str">
            <v>ROF</v>
          </cell>
          <cell r="G4413" t="str">
            <v>CI_BUSA</v>
          </cell>
          <cell r="H4413" t="str">
            <v>M</v>
          </cell>
          <cell r="I4413" t="str">
            <v>CPR</v>
          </cell>
          <cell r="J4413" t="str">
            <v/>
          </cell>
          <cell r="K4413" t="str">
            <v>PD</v>
          </cell>
          <cell r="L4413" t="str">
            <v>3015</v>
          </cell>
          <cell r="M4413" t="str">
            <v>V</v>
          </cell>
          <cell r="N4413">
            <v>9819</v>
          </cell>
        </row>
        <row r="4414">
          <cell r="A4414" t="str">
            <v>RM-CAE-FOM-00-0014</v>
          </cell>
          <cell r="B4414" t="str">
            <v>CINT</v>
          </cell>
          <cell r="C4414" t="str">
            <v/>
          </cell>
          <cell r="D4414" t="str">
            <v>U FOAM WR PUTIH 3 MM B-GARDE</v>
          </cell>
          <cell r="E4414">
            <v>0</v>
          </cell>
          <cell r="F4414" t="str">
            <v>ROF</v>
          </cell>
          <cell r="G4414" t="str">
            <v>CI_BUSA</v>
          </cell>
          <cell r="H4414" t="str">
            <v>M</v>
          </cell>
          <cell r="I4414" t="str">
            <v>CPR</v>
          </cell>
          <cell r="J4414" t="str">
            <v/>
          </cell>
          <cell r="K4414" t="str">
            <v>PD</v>
          </cell>
          <cell r="L4414" t="str">
            <v>3015</v>
          </cell>
          <cell r="M4414" t="str">
            <v>V</v>
          </cell>
          <cell r="N4414">
            <v>4910</v>
          </cell>
        </row>
        <row r="4415">
          <cell r="A4415" t="str">
            <v>RM-CAE-FOM-SC-0001</v>
          </cell>
          <cell r="B4415" t="str">
            <v>CINT</v>
          </cell>
          <cell r="C4415" t="str">
            <v/>
          </cell>
          <cell r="D4415" t="str">
            <v>SEAT PE FOAM CAESAR + SUPPORT FOAM</v>
          </cell>
          <cell r="E4415">
            <v>0</v>
          </cell>
          <cell r="F4415" t="str">
            <v>ROF</v>
          </cell>
          <cell r="G4415" t="str">
            <v>CI_BUSA</v>
          </cell>
          <cell r="H4415" t="str">
            <v>PC</v>
          </cell>
          <cell r="I4415" t="str">
            <v>CPR</v>
          </cell>
          <cell r="J4415" t="str">
            <v/>
          </cell>
          <cell r="K4415" t="str">
            <v>PD</v>
          </cell>
          <cell r="L4415" t="str">
            <v>3015</v>
          </cell>
          <cell r="M4415" t="str">
            <v>V</v>
          </cell>
          <cell r="N4415">
            <v>88611</v>
          </cell>
        </row>
        <row r="4416">
          <cell r="A4416" t="str">
            <v>RM-CAE-ICT-SC-0001</v>
          </cell>
          <cell r="B4416" t="str">
            <v>CINT</v>
          </cell>
          <cell r="C4416" t="str">
            <v/>
          </cell>
          <cell r="D4416" t="str">
            <v>RANGKA CAESAR N</v>
          </cell>
          <cell r="E4416">
            <v>44797</v>
          </cell>
          <cell r="F4416" t="str">
            <v>ROF</v>
          </cell>
          <cell r="G4416" t="str">
            <v>CI_ICT</v>
          </cell>
          <cell r="H4416" t="str">
            <v>PC</v>
          </cell>
          <cell r="I4416" t="str">
            <v>CPR</v>
          </cell>
          <cell r="J4416" t="str">
            <v/>
          </cell>
          <cell r="K4416" t="str">
            <v>PD</v>
          </cell>
          <cell r="L4416" t="str">
            <v>3015</v>
          </cell>
          <cell r="M4416" t="str">
            <v>V</v>
          </cell>
          <cell r="N4416">
            <v>101720</v>
          </cell>
        </row>
        <row r="4417">
          <cell r="A4417" t="str">
            <v>RM-CAE-ICT-SC-0002</v>
          </cell>
          <cell r="B4417" t="str">
            <v>CINT</v>
          </cell>
          <cell r="C4417" t="str">
            <v/>
          </cell>
          <cell r="D4417" t="str">
            <v>SEAT HOLDER CAESAR RO</v>
          </cell>
          <cell r="E4417">
            <v>45131</v>
          </cell>
          <cell r="F4417" t="str">
            <v>ROF</v>
          </cell>
          <cell r="G4417" t="str">
            <v>CI_ICT</v>
          </cell>
          <cell r="H4417" t="str">
            <v>PC</v>
          </cell>
          <cell r="I4417" t="str">
            <v>CPR</v>
          </cell>
          <cell r="J4417" t="str">
            <v/>
          </cell>
          <cell r="K4417" t="str">
            <v>PD</v>
          </cell>
          <cell r="L4417" t="str">
            <v>3015</v>
          </cell>
          <cell r="M4417" t="str">
            <v>V</v>
          </cell>
          <cell r="N4417">
            <v>467</v>
          </cell>
        </row>
        <row r="4418">
          <cell r="A4418" t="str">
            <v>RM-CAE-ICT-SC-0003</v>
          </cell>
          <cell r="B4418" t="str">
            <v>CINT</v>
          </cell>
          <cell r="C4418" t="str">
            <v/>
          </cell>
          <cell r="D4418" t="str">
            <v>LEG PIPE ASSY CAESAR KW1</v>
          </cell>
          <cell r="E4418">
            <v>44814</v>
          </cell>
          <cell r="F4418" t="str">
            <v>ROF</v>
          </cell>
          <cell r="G4418" t="str">
            <v>CI_ICT</v>
          </cell>
          <cell r="H4418" t="str">
            <v>PC</v>
          </cell>
          <cell r="I4418" t="str">
            <v>CPR</v>
          </cell>
          <cell r="J4418" t="str">
            <v/>
          </cell>
          <cell r="K4418" t="str">
            <v>PD</v>
          </cell>
          <cell r="L4418" t="str">
            <v>3015</v>
          </cell>
          <cell r="M4418" t="str">
            <v>V</v>
          </cell>
          <cell r="N4418">
            <v>18317</v>
          </cell>
        </row>
        <row r="4419">
          <cell r="A4419" t="str">
            <v>RM-CAE-ICT-SC-0004</v>
          </cell>
          <cell r="B4419" t="str">
            <v>CINT</v>
          </cell>
          <cell r="C4419" t="str">
            <v/>
          </cell>
          <cell r="D4419" t="str">
            <v>SEAT PIPE ASSY CAESAR KW1</v>
          </cell>
          <cell r="E4419">
            <v>44814</v>
          </cell>
          <cell r="F4419" t="str">
            <v>ROF</v>
          </cell>
          <cell r="G4419" t="str">
            <v>CI_ICT</v>
          </cell>
          <cell r="H4419" t="str">
            <v>PC</v>
          </cell>
          <cell r="I4419" t="str">
            <v>CPR</v>
          </cell>
          <cell r="J4419" t="str">
            <v/>
          </cell>
          <cell r="K4419" t="str">
            <v>PD</v>
          </cell>
          <cell r="L4419" t="str">
            <v>3015</v>
          </cell>
          <cell r="M4419" t="str">
            <v>V</v>
          </cell>
          <cell r="N4419">
            <v>11300</v>
          </cell>
        </row>
        <row r="4420">
          <cell r="A4420" t="str">
            <v>RM-CAE-ICT-SC-0005</v>
          </cell>
          <cell r="B4420" t="str">
            <v>CINT</v>
          </cell>
          <cell r="C4420" t="str">
            <v/>
          </cell>
          <cell r="D4420" t="str">
            <v>CAESAR IMPROVMENT BACK 1</v>
          </cell>
          <cell r="E4420">
            <v>44797</v>
          </cell>
          <cell r="F4420" t="str">
            <v>ROF</v>
          </cell>
          <cell r="G4420" t="str">
            <v>CI_ICT</v>
          </cell>
          <cell r="H4420" t="str">
            <v>PC</v>
          </cell>
          <cell r="I4420" t="str">
            <v>CPR</v>
          </cell>
          <cell r="J4420" t="str">
            <v/>
          </cell>
          <cell r="K4420" t="str">
            <v>PD</v>
          </cell>
          <cell r="L4420" t="str">
            <v>3015</v>
          </cell>
          <cell r="M4420" t="str">
            <v>V</v>
          </cell>
          <cell r="N4420">
            <v>2611</v>
          </cell>
        </row>
        <row r="4421">
          <cell r="A4421" t="str">
            <v>RM-CAE-ICT-SC-0006</v>
          </cell>
          <cell r="B4421" t="str">
            <v>CINT</v>
          </cell>
          <cell r="C4421" t="str">
            <v/>
          </cell>
          <cell r="D4421" t="str">
            <v>CAESAR IMPROVMENT BACK 2</v>
          </cell>
          <cell r="E4421">
            <v>44797</v>
          </cell>
          <cell r="F4421" t="str">
            <v>ROF</v>
          </cell>
          <cell r="G4421" t="str">
            <v>CI_ICT</v>
          </cell>
          <cell r="H4421" t="str">
            <v>PC</v>
          </cell>
          <cell r="I4421" t="str">
            <v>CPR</v>
          </cell>
          <cell r="J4421" t="str">
            <v/>
          </cell>
          <cell r="K4421" t="str">
            <v>PD</v>
          </cell>
          <cell r="L4421" t="str">
            <v>3015</v>
          </cell>
          <cell r="M4421" t="str">
            <v>V</v>
          </cell>
          <cell r="N4421">
            <v>3163</v>
          </cell>
        </row>
        <row r="4422">
          <cell r="A4422" t="str">
            <v>RM-CAE-ICT-SC-0007</v>
          </cell>
          <cell r="B4422" t="str">
            <v>CINT</v>
          </cell>
          <cell r="C4422" t="str">
            <v/>
          </cell>
          <cell r="D4422" t="str">
            <v>BENDING JOINT LEG CAESAR</v>
          </cell>
          <cell r="E4422">
            <v>45130</v>
          </cell>
          <cell r="F4422" t="str">
            <v>ROF</v>
          </cell>
          <cell r="G4422" t="str">
            <v>CI_ICT</v>
          </cell>
          <cell r="H4422" t="str">
            <v>PC</v>
          </cell>
          <cell r="I4422" t="str">
            <v>CPR</v>
          </cell>
          <cell r="J4422" t="str">
            <v/>
          </cell>
          <cell r="K4422" t="str">
            <v>PD</v>
          </cell>
          <cell r="L4422" t="str">
            <v>3015</v>
          </cell>
          <cell r="M4422" t="str">
            <v>V</v>
          </cell>
          <cell r="N4422">
            <v>2503</v>
          </cell>
        </row>
        <row r="4423">
          <cell r="A4423" t="str">
            <v>RM-CAE-ICT-SC-0008</v>
          </cell>
          <cell r="B4423" t="str">
            <v>CINT</v>
          </cell>
          <cell r="C4423" t="str">
            <v/>
          </cell>
          <cell r="D4423" t="str">
            <v>CLAMP ARM MEMO CAESAR</v>
          </cell>
          <cell r="E4423">
            <v>45130</v>
          </cell>
          <cell r="F4423" t="str">
            <v>ROF</v>
          </cell>
          <cell r="G4423" t="str">
            <v>CI_ICT</v>
          </cell>
          <cell r="H4423" t="str">
            <v>PC</v>
          </cell>
          <cell r="I4423" t="str">
            <v>CPR</v>
          </cell>
          <cell r="J4423" t="str">
            <v/>
          </cell>
          <cell r="K4423" t="str">
            <v>PD</v>
          </cell>
          <cell r="L4423" t="str">
            <v>3015</v>
          </cell>
          <cell r="M4423" t="str">
            <v>V</v>
          </cell>
          <cell r="N4423">
            <v>2634</v>
          </cell>
        </row>
        <row r="4424">
          <cell r="A4424" t="str">
            <v>RM-CAE-ICT-SC-0009</v>
          </cell>
          <cell r="B4424" t="str">
            <v>CINT</v>
          </cell>
          <cell r="C4424" t="str">
            <v/>
          </cell>
          <cell r="D4424" t="str">
            <v>JOINT BACK CAESAR</v>
          </cell>
          <cell r="E4424">
            <v>0</v>
          </cell>
          <cell r="F4424" t="str">
            <v>ROF</v>
          </cell>
          <cell r="G4424" t="str">
            <v>CI_ICT</v>
          </cell>
          <cell r="H4424" t="str">
            <v>PC</v>
          </cell>
          <cell r="I4424" t="str">
            <v>CPR</v>
          </cell>
          <cell r="J4424" t="str">
            <v/>
          </cell>
          <cell r="K4424" t="str">
            <v>PD</v>
          </cell>
          <cell r="L4424" t="str">
            <v>3015</v>
          </cell>
          <cell r="M4424" t="str">
            <v>V</v>
          </cell>
          <cell r="N4424">
            <v>1200</v>
          </cell>
        </row>
        <row r="4425">
          <cell r="A4425" t="str">
            <v>RM-CAE-INL-SC-0007</v>
          </cell>
          <cell r="B4425" t="str">
            <v>CINT</v>
          </cell>
          <cell r="C4425" t="str">
            <v/>
          </cell>
          <cell r="D4425" t="str">
            <v>JAHITAN SEAT COVER CAESAR AL11</v>
          </cell>
          <cell r="E4425">
            <v>44797</v>
          </cell>
          <cell r="F4425" t="str">
            <v>ROF</v>
          </cell>
          <cell r="G4425" t="str">
            <v>CI_INL</v>
          </cell>
          <cell r="H4425" t="str">
            <v>PC</v>
          </cell>
          <cell r="I4425" t="str">
            <v>CPR</v>
          </cell>
          <cell r="J4425" t="str">
            <v/>
          </cell>
          <cell r="K4425" t="str">
            <v>PD</v>
          </cell>
          <cell r="L4425" t="str">
            <v>3015</v>
          </cell>
          <cell r="M4425" t="str">
            <v>V</v>
          </cell>
          <cell r="N4425">
            <v>11517</v>
          </cell>
        </row>
        <row r="4426">
          <cell r="A4426" t="str">
            <v>RM-CAE-INL-SC-0008</v>
          </cell>
          <cell r="B4426" t="str">
            <v>CINT</v>
          </cell>
          <cell r="C4426" t="str">
            <v/>
          </cell>
          <cell r="D4426" t="str">
            <v>JAHITAN SEAT COVER CAESAR AL11 BUSA</v>
          </cell>
          <cell r="E4426">
            <v>44797</v>
          </cell>
          <cell r="F4426" t="str">
            <v>ROF</v>
          </cell>
          <cell r="G4426" t="str">
            <v>CI_INL</v>
          </cell>
          <cell r="H4426" t="str">
            <v>PC</v>
          </cell>
          <cell r="I4426" t="str">
            <v>CPR</v>
          </cell>
          <cell r="J4426" t="str">
            <v/>
          </cell>
          <cell r="K4426" t="str">
            <v>PD</v>
          </cell>
          <cell r="L4426" t="str">
            <v>3015</v>
          </cell>
          <cell r="M4426" t="str">
            <v>V</v>
          </cell>
          <cell r="N4426">
            <v>13823</v>
          </cell>
        </row>
        <row r="4427">
          <cell r="A4427" t="str">
            <v>RM-CAE-INL-SC-0009</v>
          </cell>
          <cell r="B4427" t="str">
            <v>CINT</v>
          </cell>
          <cell r="C4427" t="str">
            <v/>
          </cell>
          <cell r="D4427" t="str">
            <v>JAHITAN SEAT COVER CAESAR AL12</v>
          </cell>
          <cell r="E4427">
            <v>44825</v>
          </cell>
          <cell r="F4427" t="str">
            <v>ROF</v>
          </cell>
          <cell r="G4427" t="str">
            <v>CI_INL</v>
          </cell>
          <cell r="H4427" t="str">
            <v>PC</v>
          </cell>
          <cell r="I4427" t="str">
            <v>CPR</v>
          </cell>
          <cell r="J4427" t="str">
            <v/>
          </cell>
          <cell r="K4427" t="str">
            <v>PD</v>
          </cell>
          <cell r="L4427" t="str">
            <v>3015</v>
          </cell>
          <cell r="M4427" t="str">
            <v>V</v>
          </cell>
          <cell r="N4427">
            <v>4316</v>
          </cell>
        </row>
        <row r="4428">
          <cell r="A4428" t="str">
            <v>RM-CAE-INL-SC-0010</v>
          </cell>
          <cell r="B4428" t="str">
            <v>CINT</v>
          </cell>
          <cell r="C4428" t="str">
            <v/>
          </cell>
          <cell r="D4428" t="str">
            <v>JAHITAN SEAT COVER CAESAR BLUE A1</v>
          </cell>
          <cell r="E4428">
            <v>44797</v>
          </cell>
          <cell r="F4428" t="str">
            <v>ROF</v>
          </cell>
          <cell r="G4428" t="str">
            <v>CI_INL</v>
          </cell>
          <cell r="H4428" t="str">
            <v>PC</v>
          </cell>
          <cell r="I4428" t="str">
            <v>CPR</v>
          </cell>
          <cell r="J4428" t="str">
            <v/>
          </cell>
          <cell r="K4428" t="str">
            <v>PD</v>
          </cell>
          <cell r="L4428" t="str">
            <v>3015</v>
          </cell>
          <cell r="M4428" t="str">
            <v>V</v>
          </cell>
          <cell r="N4428">
            <v>13068</v>
          </cell>
        </row>
        <row r="4429">
          <cell r="A4429" t="str">
            <v>RM-CAE-INL-SC-0011</v>
          </cell>
          <cell r="B4429" t="str">
            <v>CINT</v>
          </cell>
          <cell r="C4429" t="str">
            <v/>
          </cell>
          <cell r="D4429" t="str">
            <v>JAHITAN SEAT COVER CAESAR BLUE AMAZONE</v>
          </cell>
          <cell r="E4429">
            <v>44797</v>
          </cell>
          <cell r="F4429" t="str">
            <v>ROF</v>
          </cell>
          <cell r="G4429" t="str">
            <v>CI_INL</v>
          </cell>
          <cell r="H4429" t="str">
            <v>PC</v>
          </cell>
          <cell r="I4429" t="str">
            <v>CPR</v>
          </cell>
          <cell r="J4429" t="str">
            <v/>
          </cell>
          <cell r="K4429" t="str">
            <v>PD</v>
          </cell>
          <cell r="L4429" t="str">
            <v>3015</v>
          </cell>
          <cell r="M4429" t="str">
            <v>V</v>
          </cell>
          <cell r="N4429">
            <v>13068</v>
          </cell>
        </row>
        <row r="4430">
          <cell r="A4430" t="str">
            <v>RM-CAE-INL-SC-0012</v>
          </cell>
          <cell r="B4430" t="str">
            <v>CINT</v>
          </cell>
          <cell r="C4430" t="str">
            <v/>
          </cell>
          <cell r="D4430" t="str">
            <v>JAHITAN SEAT COVER CAESAR BLUE GEORGIA</v>
          </cell>
          <cell r="E4430">
            <v>44797</v>
          </cell>
          <cell r="F4430" t="str">
            <v>ROF</v>
          </cell>
          <cell r="G4430" t="str">
            <v>CI_INL</v>
          </cell>
          <cell r="H4430" t="str">
            <v>PC</v>
          </cell>
          <cell r="I4430" t="str">
            <v>CPR</v>
          </cell>
          <cell r="J4430" t="str">
            <v/>
          </cell>
          <cell r="K4430" t="str">
            <v>PD</v>
          </cell>
          <cell r="L4430" t="str">
            <v>3015</v>
          </cell>
          <cell r="M4430" t="str">
            <v>V</v>
          </cell>
          <cell r="N4430">
            <v>13068</v>
          </cell>
        </row>
        <row r="4431">
          <cell r="A4431" t="str">
            <v>RM-CAE-INL-SC-0013</v>
          </cell>
          <cell r="B4431" t="str">
            <v>CINT</v>
          </cell>
          <cell r="C4431" t="str">
            <v/>
          </cell>
          <cell r="D4431" t="str">
            <v>JAHITAN SEAT COVER CAESAR BLUE GEORGIA 0</v>
          </cell>
          <cell r="E4431">
            <v>44797</v>
          </cell>
          <cell r="F4431" t="str">
            <v>ROF</v>
          </cell>
          <cell r="G4431" t="str">
            <v>CI_INL</v>
          </cell>
          <cell r="H4431" t="str">
            <v>PC</v>
          </cell>
          <cell r="I4431" t="str">
            <v>CPR</v>
          </cell>
          <cell r="J4431" t="str">
            <v/>
          </cell>
          <cell r="K4431" t="str">
            <v>PD</v>
          </cell>
          <cell r="L4431" t="str">
            <v>3015</v>
          </cell>
          <cell r="M4431" t="str">
            <v>V</v>
          </cell>
          <cell r="N4431">
            <v>13068</v>
          </cell>
        </row>
        <row r="4432">
          <cell r="A4432" t="str">
            <v>RM-CAE-INL-SC-0014</v>
          </cell>
          <cell r="B4432" t="str">
            <v>CINT</v>
          </cell>
          <cell r="C4432" t="str">
            <v/>
          </cell>
          <cell r="D4432" t="str">
            <v>JAHITAN SEAT COVER CAESAR BLUE TAURUS</v>
          </cell>
          <cell r="E4432">
            <v>44797</v>
          </cell>
          <cell r="F4432" t="str">
            <v>ROF</v>
          </cell>
          <cell r="G4432" t="str">
            <v>CI_INL</v>
          </cell>
          <cell r="H4432" t="str">
            <v>PC</v>
          </cell>
          <cell r="I4432" t="str">
            <v>CPR</v>
          </cell>
          <cell r="J4432" t="str">
            <v/>
          </cell>
          <cell r="K4432" t="str">
            <v>PD</v>
          </cell>
          <cell r="L4432" t="str">
            <v>3015</v>
          </cell>
          <cell r="M4432" t="str">
            <v>V</v>
          </cell>
          <cell r="N4432">
            <v>13068</v>
          </cell>
        </row>
        <row r="4433">
          <cell r="A4433" t="str">
            <v>RM-CAE-INL-SC-0015</v>
          </cell>
          <cell r="B4433" t="str">
            <v>CINT</v>
          </cell>
          <cell r="C4433" t="str">
            <v/>
          </cell>
          <cell r="D4433" t="str">
            <v>JAHITAN SEAT COVER CAESAR BLUE V1</v>
          </cell>
          <cell r="E4433">
            <v>44825</v>
          </cell>
          <cell r="F4433" t="str">
            <v>ROF</v>
          </cell>
          <cell r="G4433" t="str">
            <v>CI_INL</v>
          </cell>
          <cell r="H4433" t="str">
            <v>PC</v>
          </cell>
          <cell r="I4433" t="str">
            <v>CPR</v>
          </cell>
          <cell r="J4433" t="str">
            <v/>
          </cell>
          <cell r="K4433" t="str">
            <v>PD</v>
          </cell>
          <cell r="L4433" t="str">
            <v>3015</v>
          </cell>
          <cell r="M4433" t="str">
            <v>V</v>
          </cell>
          <cell r="N4433">
            <v>10370</v>
          </cell>
        </row>
        <row r="4434">
          <cell r="A4434" t="str">
            <v>RM-CAE-INL-SC-0016</v>
          </cell>
          <cell r="B4434" t="str">
            <v>CINT</v>
          </cell>
          <cell r="C4434" t="str">
            <v/>
          </cell>
          <cell r="D4434" t="str">
            <v>JAHITAN SEAT COVER CAESAR BROWN CUSTOM</v>
          </cell>
          <cell r="E4434">
            <v>44797</v>
          </cell>
          <cell r="F4434" t="str">
            <v>ROF</v>
          </cell>
          <cell r="G4434" t="str">
            <v>CI_INL</v>
          </cell>
          <cell r="H4434" t="str">
            <v>PC</v>
          </cell>
          <cell r="I4434" t="str">
            <v>CPR</v>
          </cell>
          <cell r="J4434" t="str">
            <v/>
          </cell>
          <cell r="K4434" t="str">
            <v>PD</v>
          </cell>
          <cell r="L4434" t="str">
            <v>3015</v>
          </cell>
          <cell r="M4434" t="str">
            <v>V</v>
          </cell>
          <cell r="N4434">
            <v>13068</v>
          </cell>
        </row>
        <row r="4435">
          <cell r="A4435" t="str">
            <v>RM-CAE-INL-SC-0017</v>
          </cell>
          <cell r="B4435" t="str">
            <v>CINT</v>
          </cell>
          <cell r="C4435" t="str">
            <v/>
          </cell>
          <cell r="D4435" t="str">
            <v>JAHITAN SEAT COVER CAESAR BROWN TAURUS</v>
          </cell>
          <cell r="E4435">
            <v>44797</v>
          </cell>
          <cell r="F4435" t="str">
            <v>ROF</v>
          </cell>
          <cell r="G4435" t="str">
            <v>CI_INL</v>
          </cell>
          <cell r="H4435" t="str">
            <v>PC</v>
          </cell>
          <cell r="I4435" t="str">
            <v>CPR</v>
          </cell>
          <cell r="J4435" t="str">
            <v/>
          </cell>
          <cell r="K4435" t="str">
            <v>PD</v>
          </cell>
          <cell r="L4435" t="str">
            <v>3015</v>
          </cell>
          <cell r="M4435" t="str">
            <v>V</v>
          </cell>
          <cell r="N4435">
            <v>13068</v>
          </cell>
        </row>
        <row r="4436">
          <cell r="A4436" t="str">
            <v>RM-CAE-INL-SC-0018</v>
          </cell>
          <cell r="B4436" t="str">
            <v>CINT</v>
          </cell>
          <cell r="C4436" t="str">
            <v/>
          </cell>
          <cell r="D4436" t="str">
            <v>JAHITAN SEAT COVER CAESAR C6</v>
          </cell>
          <cell r="E4436">
            <v>44797</v>
          </cell>
          <cell r="F4436" t="str">
            <v>ROF</v>
          </cell>
          <cell r="G4436" t="str">
            <v>CI_INL</v>
          </cell>
          <cell r="H4436" t="str">
            <v>PC</v>
          </cell>
          <cell r="I4436" t="str">
            <v>CPR</v>
          </cell>
          <cell r="J4436" t="str">
            <v/>
          </cell>
          <cell r="K4436" t="str">
            <v>PD</v>
          </cell>
          <cell r="L4436" t="str">
            <v>3015</v>
          </cell>
          <cell r="M4436" t="str">
            <v>V</v>
          </cell>
          <cell r="N4436">
            <v>13068</v>
          </cell>
        </row>
        <row r="4437">
          <cell r="A4437" t="str">
            <v>RM-CAE-INL-SC-0019</v>
          </cell>
          <cell r="B4437" t="str">
            <v>CINT</v>
          </cell>
          <cell r="C4437" t="str">
            <v/>
          </cell>
          <cell r="D4437" t="str">
            <v>JAHITAN SEAT COVER CAESAR CLIO CARAMEL</v>
          </cell>
          <cell r="E4437">
            <v>44797</v>
          </cell>
          <cell r="F4437" t="str">
            <v>ROF</v>
          </cell>
          <cell r="G4437" t="str">
            <v>CI_INL</v>
          </cell>
          <cell r="H4437" t="str">
            <v>PC</v>
          </cell>
          <cell r="I4437" t="str">
            <v>CPR</v>
          </cell>
          <cell r="J4437" t="str">
            <v/>
          </cell>
          <cell r="K4437" t="str">
            <v>PD</v>
          </cell>
          <cell r="L4437" t="str">
            <v>3015</v>
          </cell>
          <cell r="M4437" t="str">
            <v>V</v>
          </cell>
          <cell r="N4437">
            <v>14000</v>
          </cell>
        </row>
        <row r="4438">
          <cell r="A4438" t="str">
            <v>RM-CAE-INL-SC-0020</v>
          </cell>
          <cell r="B4438" t="str">
            <v>CINT</v>
          </cell>
          <cell r="C4438" t="str">
            <v/>
          </cell>
          <cell r="D4438" t="str">
            <v>JAHITAN SEAT COVER CAESAR CLIO GREEN</v>
          </cell>
          <cell r="E4438">
            <v>44797</v>
          </cell>
          <cell r="F4438" t="str">
            <v>ROF</v>
          </cell>
          <cell r="G4438" t="str">
            <v>CI_INL</v>
          </cell>
          <cell r="H4438" t="str">
            <v>PC</v>
          </cell>
          <cell r="I4438" t="str">
            <v>CPR</v>
          </cell>
          <cell r="J4438" t="str">
            <v/>
          </cell>
          <cell r="K4438" t="str">
            <v>PD</v>
          </cell>
          <cell r="L4438" t="str">
            <v>3015</v>
          </cell>
          <cell r="M4438" t="str">
            <v>V</v>
          </cell>
          <cell r="N4438">
            <v>13068</v>
          </cell>
        </row>
        <row r="4439">
          <cell r="A4439" t="str">
            <v>RM-CAE-INL-SC-0021</v>
          </cell>
          <cell r="B4439" t="str">
            <v>CINT</v>
          </cell>
          <cell r="C4439" t="str">
            <v/>
          </cell>
          <cell r="D4439" t="str">
            <v>JAHITAN SEAT COVER CAESAR CLIO KHAKI</v>
          </cell>
          <cell r="E4439">
            <v>44797</v>
          </cell>
          <cell r="F4439" t="str">
            <v>ROF</v>
          </cell>
          <cell r="G4439" t="str">
            <v>CI_INL</v>
          </cell>
          <cell r="H4439" t="str">
            <v>PC</v>
          </cell>
          <cell r="I4439" t="str">
            <v>CPR</v>
          </cell>
          <cell r="J4439" t="str">
            <v/>
          </cell>
          <cell r="K4439" t="str">
            <v>PD</v>
          </cell>
          <cell r="L4439" t="str">
            <v>3015</v>
          </cell>
          <cell r="M4439" t="str">
            <v>V</v>
          </cell>
          <cell r="N4439">
            <v>13068</v>
          </cell>
        </row>
        <row r="4440">
          <cell r="A4440" t="str">
            <v>RM-CAE-INL-SC-0022</v>
          </cell>
          <cell r="B4440" t="str">
            <v>CINT</v>
          </cell>
          <cell r="C4440" t="str">
            <v/>
          </cell>
          <cell r="D4440" t="str">
            <v>JAHITAN SEAT COVER CAESAR CLIO RED</v>
          </cell>
          <cell r="E4440">
            <v>44797</v>
          </cell>
          <cell r="F4440" t="str">
            <v>ROF</v>
          </cell>
          <cell r="G4440" t="str">
            <v>CI_INL</v>
          </cell>
          <cell r="H4440" t="str">
            <v>PC</v>
          </cell>
          <cell r="I4440" t="str">
            <v>CPR</v>
          </cell>
          <cell r="J4440" t="str">
            <v/>
          </cell>
          <cell r="K4440" t="str">
            <v>PD</v>
          </cell>
          <cell r="L4440" t="str">
            <v>3015</v>
          </cell>
          <cell r="M4440" t="str">
            <v>V</v>
          </cell>
          <cell r="N4440">
            <v>13068</v>
          </cell>
        </row>
        <row r="4441">
          <cell r="A4441" t="str">
            <v>RM-CAE-INL-SC-0023</v>
          </cell>
          <cell r="B4441" t="str">
            <v>CINT</v>
          </cell>
          <cell r="C4441" t="str">
            <v/>
          </cell>
          <cell r="D4441" t="str">
            <v>JAHITAN SEAT COVER CAESAR D1</v>
          </cell>
          <cell r="E4441">
            <v>44797</v>
          </cell>
          <cell r="F4441" t="str">
            <v>ROF</v>
          </cell>
          <cell r="G4441" t="str">
            <v>CI_INL</v>
          </cell>
          <cell r="H4441" t="str">
            <v>PC</v>
          </cell>
          <cell r="I4441" t="str">
            <v>CPR</v>
          </cell>
          <cell r="J4441" t="str">
            <v/>
          </cell>
          <cell r="K4441" t="str">
            <v>PD</v>
          </cell>
          <cell r="L4441" t="str">
            <v>3015</v>
          </cell>
          <cell r="M4441" t="str">
            <v>V</v>
          </cell>
          <cell r="N4441">
            <v>18585</v>
          </cell>
        </row>
        <row r="4442">
          <cell r="A4442" t="str">
            <v>RM-CAE-INL-SC-0024</v>
          </cell>
          <cell r="B4442" t="str">
            <v>CINT</v>
          </cell>
          <cell r="C4442" t="str">
            <v/>
          </cell>
          <cell r="D4442" t="str">
            <v>JAHITAN SEAT COVER CAESAR D3</v>
          </cell>
          <cell r="E4442">
            <v>44797</v>
          </cell>
          <cell r="F4442" t="str">
            <v>ROF</v>
          </cell>
          <cell r="G4442" t="str">
            <v>CI_INL</v>
          </cell>
          <cell r="H4442" t="str">
            <v>PC</v>
          </cell>
          <cell r="I4442" t="str">
            <v>CPR</v>
          </cell>
          <cell r="J4442" t="str">
            <v/>
          </cell>
          <cell r="K4442" t="str">
            <v>PD</v>
          </cell>
          <cell r="L4442" t="str">
            <v>3015</v>
          </cell>
          <cell r="M4442" t="str">
            <v>V</v>
          </cell>
          <cell r="N4442">
            <v>13068</v>
          </cell>
        </row>
        <row r="4443">
          <cell r="A4443" t="str">
            <v>RM-CAE-INL-SC-0025</v>
          </cell>
          <cell r="B4443" t="str">
            <v>CINT</v>
          </cell>
          <cell r="C4443" t="str">
            <v/>
          </cell>
          <cell r="D4443" t="str">
            <v>JAHITAN SEAT COVER CAESAR D6</v>
          </cell>
          <cell r="E4443">
            <v>44797</v>
          </cell>
          <cell r="F4443" t="str">
            <v>ROF</v>
          </cell>
          <cell r="G4443" t="str">
            <v>CI_INL</v>
          </cell>
          <cell r="H4443" t="str">
            <v>PC</v>
          </cell>
          <cell r="I4443" t="str">
            <v>CPR</v>
          </cell>
          <cell r="J4443" t="str">
            <v/>
          </cell>
          <cell r="K4443" t="str">
            <v>PD</v>
          </cell>
          <cell r="L4443" t="str">
            <v>3015</v>
          </cell>
          <cell r="M4443" t="str">
            <v>V</v>
          </cell>
          <cell r="N4443">
            <v>13068</v>
          </cell>
        </row>
        <row r="4444">
          <cell r="A4444" t="str">
            <v>RM-CAE-INL-SC-0026</v>
          </cell>
          <cell r="B4444" t="str">
            <v>CINT</v>
          </cell>
          <cell r="C4444" t="str">
            <v/>
          </cell>
          <cell r="D4444" t="str">
            <v>JAHITAN SEAT COVER CAESAR DISCO BLUE</v>
          </cell>
          <cell r="E4444">
            <v>44867</v>
          </cell>
          <cell r="F4444" t="str">
            <v>ROF</v>
          </cell>
          <cell r="G4444" t="str">
            <v>CI_INL</v>
          </cell>
          <cell r="H4444" t="str">
            <v>PC</v>
          </cell>
          <cell r="I4444" t="str">
            <v>CPR</v>
          </cell>
          <cell r="J4444" t="str">
            <v/>
          </cell>
          <cell r="K4444" t="str">
            <v>PD</v>
          </cell>
          <cell r="L4444" t="str">
            <v>3015</v>
          </cell>
          <cell r="M4444" t="str">
            <v>V</v>
          </cell>
          <cell r="N4444">
            <v>14181</v>
          </cell>
        </row>
        <row r="4445">
          <cell r="A4445" t="str">
            <v>RM-CAE-INL-SC-0027</v>
          </cell>
          <cell r="B4445" t="str">
            <v>CINT</v>
          </cell>
          <cell r="C4445" t="str">
            <v/>
          </cell>
          <cell r="D4445" t="str">
            <v>JAHITAN SEAT COVER CAESAR GREEN AMAZONE</v>
          </cell>
          <cell r="E4445">
            <v>44797</v>
          </cell>
          <cell r="F4445" t="str">
            <v>ROF</v>
          </cell>
          <cell r="G4445" t="str">
            <v>CI_INL</v>
          </cell>
          <cell r="H4445" t="str">
            <v>PC</v>
          </cell>
          <cell r="I4445" t="str">
            <v>CPR</v>
          </cell>
          <cell r="J4445" t="str">
            <v/>
          </cell>
          <cell r="K4445" t="str">
            <v>PD</v>
          </cell>
          <cell r="L4445" t="str">
            <v>3015</v>
          </cell>
          <cell r="M4445" t="str">
            <v>V</v>
          </cell>
          <cell r="N4445">
            <v>13068</v>
          </cell>
        </row>
        <row r="4446">
          <cell r="A4446" t="str">
            <v>RM-CAE-INL-SC-0028</v>
          </cell>
          <cell r="B4446" t="str">
            <v>CINT</v>
          </cell>
          <cell r="C4446" t="str">
            <v/>
          </cell>
          <cell r="D4446" t="str">
            <v>JAHITAN SEAT COVER CAESAR L1</v>
          </cell>
          <cell r="E4446">
            <v>44797</v>
          </cell>
          <cell r="F4446" t="str">
            <v>ROF</v>
          </cell>
          <cell r="G4446" t="str">
            <v>CI_INL</v>
          </cell>
          <cell r="H4446" t="str">
            <v>PC</v>
          </cell>
          <cell r="I4446" t="str">
            <v>CPR</v>
          </cell>
          <cell r="J4446" t="str">
            <v/>
          </cell>
          <cell r="K4446" t="str">
            <v>PD</v>
          </cell>
          <cell r="L4446" t="str">
            <v>3015</v>
          </cell>
          <cell r="M4446" t="str">
            <v>V</v>
          </cell>
          <cell r="N4446">
            <v>13962</v>
          </cell>
        </row>
        <row r="4447">
          <cell r="A4447" t="str">
            <v>RM-CAE-INL-SC-0029</v>
          </cell>
          <cell r="B4447" t="str">
            <v>CINT</v>
          </cell>
          <cell r="C4447" t="str">
            <v/>
          </cell>
          <cell r="D4447" t="str">
            <v>JAHITAN SEAT COVER CAESAR L1 BUSA</v>
          </cell>
          <cell r="E4447">
            <v>44814</v>
          </cell>
          <cell r="F4447" t="str">
            <v>ROF</v>
          </cell>
          <cell r="G4447" t="str">
            <v>CI_INL</v>
          </cell>
          <cell r="H4447" t="str">
            <v>PC</v>
          </cell>
          <cell r="I4447" t="str">
            <v>CPR</v>
          </cell>
          <cell r="J4447" t="str">
            <v/>
          </cell>
          <cell r="K4447" t="str">
            <v>PD</v>
          </cell>
          <cell r="L4447" t="str">
            <v>3015</v>
          </cell>
          <cell r="M4447" t="str">
            <v>V</v>
          </cell>
          <cell r="N4447">
            <v>13816</v>
          </cell>
        </row>
        <row r="4448">
          <cell r="A4448" t="str">
            <v>RM-CAE-INL-SC-0030</v>
          </cell>
          <cell r="B4448" t="str">
            <v>CINT</v>
          </cell>
          <cell r="C4448" t="str">
            <v/>
          </cell>
          <cell r="D4448" t="str">
            <v>JAHITAN SEAT COVER CAESAR L1 LAMINATE</v>
          </cell>
          <cell r="E4448">
            <v>44797</v>
          </cell>
          <cell r="F4448" t="str">
            <v>ROF</v>
          </cell>
          <cell r="G4448" t="str">
            <v>CI_INL</v>
          </cell>
          <cell r="H4448" t="str">
            <v>PC</v>
          </cell>
          <cell r="I4448" t="str">
            <v>CPR</v>
          </cell>
          <cell r="J4448" t="str">
            <v/>
          </cell>
          <cell r="K4448" t="str">
            <v>PD</v>
          </cell>
          <cell r="L4448" t="str">
            <v>3015</v>
          </cell>
          <cell r="M4448" t="str">
            <v>V</v>
          </cell>
          <cell r="N4448">
            <v>13068</v>
          </cell>
        </row>
        <row r="4449">
          <cell r="A4449" t="str">
            <v>RM-CAE-INL-SC-0031</v>
          </cell>
          <cell r="B4449" t="str">
            <v>CINT</v>
          </cell>
          <cell r="C4449" t="str">
            <v/>
          </cell>
          <cell r="D4449" t="str">
            <v>JAHITAN SEAT COVER CAESAR L12</v>
          </cell>
          <cell r="E4449">
            <v>44797</v>
          </cell>
          <cell r="F4449" t="str">
            <v>ROF</v>
          </cell>
          <cell r="G4449" t="str">
            <v>CI_INL</v>
          </cell>
          <cell r="H4449" t="str">
            <v>PC</v>
          </cell>
          <cell r="I4449" t="str">
            <v>CPR</v>
          </cell>
          <cell r="J4449" t="str">
            <v/>
          </cell>
          <cell r="K4449" t="str">
            <v>PD</v>
          </cell>
          <cell r="L4449" t="str">
            <v>3015</v>
          </cell>
          <cell r="M4449" t="str">
            <v>V</v>
          </cell>
          <cell r="N4449">
            <v>24562</v>
          </cell>
        </row>
        <row r="4450">
          <cell r="A4450" t="str">
            <v>RM-CAE-INL-SC-0032</v>
          </cell>
          <cell r="B4450" t="str">
            <v>CINT</v>
          </cell>
          <cell r="C4450" t="str">
            <v/>
          </cell>
          <cell r="D4450" t="str">
            <v>JAHITAN SEAT COVER CAESAR L13</v>
          </cell>
          <cell r="E4450">
            <v>44797</v>
          </cell>
          <cell r="F4450" t="str">
            <v>ROF</v>
          </cell>
          <cell r="G4450" t="str">
            <v>CI_INL</v>
          </cell>
          <cell r="H4450" t="str">
            <v>PC</v>
          </cell>
          <cell r="I4450" t="str">
            <v>CPR</v>
          </cell>
          <cell r="J4450" t="str">
            <v/>
          </cell>
          <cell r="K4450" t="str">
            <v>PD</v>
          </cell>
          <cell r="L4450" t="str">
            <v>3015</v>
          </cell>
          <cell r="M4450" t="str">
            <v>V</v>
          </cell>
          <cell r="N4450">
            <v>24564</v>
          </cell>
        </row>
        <row r="4451">
          <cell r="A4451" t="str">
            <v>RM-CAE-INL-SC-0033</v>
          </cell>
          <cell r="B4451" t="str">
            <v>CINT</v>
          </cell>
          <cell r="C4451" t="str">
            <v/>
          </cell>
          <cell r="D4451" t="str">
            <v>JAHITAN SEAT COVER CAESAR L2</v>
          </cell>
          <cell r="E4451">
            <v>44797</v>
          </cell>
          <cell r="F4451" t="str">
            <v>ROF</v>
          </cell>
          <cell r="G4451" t="str">
            <v>CI_INL</v>
          </cell>
          <cell r="H4451" t="str">
            <v>PC</v>
          </cell>
          <cell r="I4451" t="str">
            <v>CPR</v>
          </cell>
          <cell r="J4451" t="str">
            <v/>
          </cell>
          <cell r="K4451" t="str">
            <v>PD</v>
          </cell>
          <cell r="L4451" t="str">
            <v>3015</v>
          </cell>
          <cell r="M4451" t="str">
            <v>V</v>
          </cell>
          <cell r="N4451">
            <v>14160</v>
          </cell>
        </row>
        <row r="4452">
          <cell r="A4452" t="str">
            <v>RM-CAE-INL-SC-0034</v>
          </cell>
          <cell r="B4452" t="str">
            <v>CINT</v>
          </cell>
          <cell r="C4452" t="str">
            <v/>
          </cell>
          <cell r="D4452" t="str">
            <v>JAHITAN SEAT COVER CAESAR L2 BUSA</v>
          </cell>
          <cell r="E4452">
            <v>44858</v>
          </cell>
          <cell r="F4452" t="str">
            <v>ROF</v>
          </cell>
          <cell r="G4452" t="str">
            <v>CI_INL</v>
          </cell>
          <cell r="H4452" t="str">
            <v>PC</v>
          </cell>
          <cell r="I4452" t="str">
            <v>CPR</v>
          </cell>
          <cell r="J4452" t="str">
            <v/>
          </cell>
          <cell r="K4452" t="str">
            <v>PD</v>
          </cell>
          <cell r="L4452" t="str">
            <v>3015</v>
          </cell>
          <cell r="M4452" t="str">
            <v>V</v>
          </cell>
          <cell r="N4452">
            <v>13816</v>
          </cell>
        </row>
        <row r="4453">
          <cell r="A4453" t="str">
            <v>RM-CAE-INL-SC-0035</v>
          </cell>
          <cell r="B4453" t="str">
            <v>CINT</v>
          </cell>
          <cell r="C4453" t="str">
            <v/>
          </cell>
          <cell r="D4453" t="str">
            <v>JAHITAN SEAT COVER CAESAR L6</v>
          </cell>
          <cell r="E4453">
            <v>44797</v>
          </cell>
          <cell r="F4453" t="str">
            <v>ROF</v>
          </cell>
          <cell r="G4453" t="str">
            <v>CI_INL</v>
          </cell>
          <cell r="H4453" t="str">
            <v>PC</v>
          </cell>
          <cell r="I4453" t="str">
            <v>CPR</v>
          </cell>
          <cell r="J4453" t="str">
            <v/>
          </cell>
          <cell r="K4453" t="str">
            <v>PD</v>
          </cell>
          <cell r="L4453" t="str">
            <v>3015</v>
          </cell>
          <cell r="M4453" t="str">
            <v>V</v>
          </cell>
          <cell r="N4453">
            <v>13962</v>
          </cell>
        </row>
        <row r="4454">
          <cell r="A4454" t="str">
            <v>RM-CAE-INL-SC-0036</v>
          </cell>
          <cell r="B4454" t="str">
            <v>CINT</v>
          </cell>
          <cell r="C4454" t="str">
            <v/>
          </cell>
          <cell r="D4454" t="str">
            <v>JAHITAN SEAT COVER CAESAR L6 BUSA</v>
          </cell>
          <cell r="E4454">
            <v>45175</v>
          </cell>
          <cell r="F4454" t="str">
            <v>ROF</v>
          </cell>
          <cell r="G4454" t="str">
            <v>CI_INL</v>
          </cell>
          <cell r="H4454" t="str">
            <v>PC</v>
          </cell>
          <cell r="I4454" t="str">
            <v>CPR</v>
          </cell>
          <cell r="J4454" t="str">
            <v/>
          </cell>
          <cell r="K4454" t="str">
            <v>PD</v>
          </cell>
          <cell r="L4454" t="str">
            <v>3015</v>
          </cell>
          <cell r="M4454" t="str">
            <v>V</v>
          </cell>
          <cell r="N4454">
            <v>13816</v>
          </cell>
        </row>
        <row r="4455">
          <cell r="A4455" t="str">
            <v>RM-CAE-INL-SC-0037</v>
          </cell>
          <cell r="B4455" t="str">
            <v>CINT</v>
          </cell>
          <cell r="C4455" t="str">
            <v/>
          </cell>
          <cell r="D4455" t="str">
            <v>JAHITAN SEAT COVER CAESAR L7</v>
          </cell>
          <cell r="E4455">
            <v>44797</v>
          </cell>
          <cell r="F4455" t="str">
            <v>ROF</v>
          </cell>
          <cell r="G4455" t="str">
            <v>CI_INL</v>
          </cell>
          <cell r="H4455" t="str">
            <v>PC</v>
          </cell>
          <cell r="I4455" t="str">
            <v>CPR</v>
          </cell>
          <cell r="J4455" t="str">
            <v/>
          </cell>
          <cell r="K4455" t="str">
            <v>PD</v>
          </cell>
          <cell r="L4455" t="str">
            <v>3015</v>
          </cell>
          <cell r="M4455" t="str">
            <v>V</v>
          </cell>
          <cell r="N4455">
            <v>12113</v>
          </cell>
        </row>
        <row r="4456">
          <cell r="A4456" t="str">
            <v>RM-CAE-INL-SC-0038</v>
          </cell>
          <cell r="B4456" t="str">
            <v>CINT</v>
          </cell>
          <cell r="C4456" t="str">
            <v/>
          </cell>
          <cell r="D4456" t="str">
            <v>JAHITAN SEAT COVER CAESAR L7 BUSA</v>
          </cell>
          <cell r="E4456">
            <v>44797</v>
          </cell>
          <cell r="F4456" t="str">
            <v>ROF</v>
          </cell>
          <cell r="G4456" t="str">
            <v>CI_INL</v>
          </cell>
          <cell r="H4456" t="str">
            <v>PC</v>
          </cell>
          <cell r="I4456" t="str">
            <v>CPR</v>
          </cell>
          <cell r="J4456" t="str">
            <v/>
          </cell>
          <cell r="K4456" t="str">
            <v>PD</v>
          </cell>
          <cell r="L4456" t="str">
            <v>3015</v>
          </cell>
          <cell r="M4456" t="str">
            <v>V</v>
          </cell>
          <cell r="N4456">
            <v>13816</v>
          </cell>
        </row>
        <row r="4457">
          <cell r="A4457" t="str">
            <v>RM-CAE-INL-SC-0039</v>
          </cell>
          <cell r="B4457" t="str">
            <v>CINT</v>
          </cell>
          <cell r="C4457" t="str">
            <v/>
          </cell>
          <cell r="D4457" t="str">
            <v>JAHITAN SEAT COVER CAESAR L8</v>
          </cell>
          <cell r="E4457">
            <v>44797</v>
          </cell>
          <cell r="F4457" t="str">
            <v>ROF</v>
          </cell>
          <cell r="G4457" t="str">
            <v>CI_INL</v>
          </cell>
          <cell r="H4457" t="str">
            <v>PC</v>
          </cell>
          <cell r="I4457" t="str">
            <v>CPR</v>
          </cell>
          <cell r="J4457" t="str">
            <v/>
          </cell>
          <cell r="K4457" t="str">
            <v>PD</v>
          </cell>
          <cell r="L4457" t="str">
            <v>3015</v>
          </cell>
          <cell r="M4457" t="str">
            <v>V</v>
          </cell>
          <cell r="N4457">
            <v>17131</v>
          </cell>
        </row>
        <row r="4458">
          <cell r="A4458" t="str">
            <v>RM-CAE-INL-SC-0040</v>
          </cell>
          <cell r="B4458" t="str">
            <v>CINT</v>
          </cell>
          <cell r="C4458" t="str">
            <v/>
          </cell>
          <cell r="D4458" t="str">
            <v>JAHITAN SEAT COVER CAESAR LORENG</v>
          </cell>
          <cell r="E4458">
            <v>44797</v>
          </cell>
          <cell r="F4458" t="str">
            <v>ROF</v>
          </cell>
          <cell r="G4458" t="str">
            <v>CI_INL</v>
          </cell>
          <cell r="H4458" t="str">
            <v>PC</v>
          </cell>
          <cell r="I4458" t="str">
            <v>CPR</v>
          </cell>
          <cell r="J4458" t="str">
            <v/>
          </cell>
          <cell r="K4458" t="str">
            <v>PD</v>
          </cell>
          <cell r="L4458" t="str">
            <v>3015</v>
          </cell>
          <cell r="M4458" t="str">
            <v>V</v>
          </cell>
          <cell r="N4458">
            <v>13068</v>
          </cell>
        </row>
        <row r="4459">
          <cell r="A4459" t="str">
            <v>RM-CAE-INL-SC-0041</v>
          </cell>
          <cell r="B4459" t="str">
            <v>CINT</v>
          </cell>
          <cell r="C4459" t="str">
            <v/>
          </cell>
          <cell r="D4459" t="str">
            <v>JAHITAN SEAT COVER CAESAR MAROON AL11</v>
          </cell>
          <cell r="E4459">
            <v>44797</v>
          </cell>
          <cell r="F4459" t="str">
            <v>ROF</v>
          </cell>
          <cell r="G4459" t="str">
            <v>CI_INL</v>
          </cell>
          <cell r="H4459" t="str">
            <v>PC</v>
          </cell>
          <cell r="I4459" t="str">
            <v>CPR</v>
          </cell>
          <cell r="J4459" t="str">
            <v/>
          </cell>
          <cell r="K4459" t="str">
            <v>PD</v>
          </cell>
          <cell r="L4459" t="str">
            <v>3015</v>
          </cell>
          <cell r="M4459" t="str">
            <v>V</v>
          </cell>
          <cell r="N4459">
            <v>1100</v>
          </cell>
        </row>
        <row r="4460">
          <cell r="A4460" t="str">
            <v>RM-CAE-INL-SC-0042</v>
          </cell>
          <cell r="B4460" t="str">
            <v>CINT</v>
          </cell>
          <cell r="C4460" t="str">
            <v/>
          </cell>
          <cell r="D4460" t="str">
            <v>JAHITAN SEAT COVER CAESAR N3</v>
          </cell>
          <cell r="E4460">
            <v>44797</v>
          </cell>
          <cell r="F4460" t="str">
            <v>ROF</v>
          </cell>
          <cell r="G4460" t="str">
            <v>CI_INL</v>
          </cell>
          <cell r="H4460" t="str">
            <v>PC</v>
          </cell>
          <cell r="I4460" t="str">
            <v>CPR</v>
          </cell>
          <cell r="J4460" t="str">
            <v/>
          </cell>
          <cell r="K4460" t="str">
            <v>PD</v>
          </cell>
          <cell r="L4460" t="str">
            <v>3015</v>
          </cell>
          <cell r="M4460" t="str">
            <v>V</v>
          </cell>
          <cell r="N4460">
            <v>13962</v>
          </cell>
        </row>
        <row r="4461">
          <cell r="A4461" t="str">
            <v>RM-CAE-INL-SC-0043</v>
          </cell>
          <cell r="B4461" t="str">
            <v>CINT</v>
          </cell>
          <cell r="C4461" t="str">
            <v/>
          </cell>
          <cell r="D4461" t="str">
            <v>JAHITAN SEAT COVER CAESAR N3 BUSA</v>
          </cell>
          <cell r="E4461">
            <v>44966</v>
          </cell>
          <cell r="F4461" t="str">
            <v>ROF</v>
          </cell>
          <cell r="G4461" t="str">
            <v>CI_INL</v>
          </cell>
          <cell r="H4461" t="str">
            <v>PC</v>
          </cell>
          <cell r="I4461" t="str">
            <v>CPR</v>
          </cell>
          <cell r="J4461" t="str">
            <v/>
          </cell>
          <cell r="K4461" t="str">
            <v>PD</v>
          </cell>
          <cell r="L4461" t="str">
            <v>3015</v>
          </cell>
          <cell r="M4461" t="str">
            <v>V</v>
          </cell>
          <cell r="N4461">
            <v>13816</v>
          </cell>
        </row>
        <row r="4462">
          <cell r="A4462" t="str">
            <v>RM-CAE-INL-SC-0044</v>
          </cell>
          <cell r="B4462" t="str">
            <v>CINT</v>
          </cell>
          <cell r="C4462" t="str">
            <v/>
          </cell>
          <cell r="D4462" t="str">
            <v>JAHITAN SEAT COVER CAESAR N4</v>
          </cell>
          <cell r="E4462">
            <v>45169</v>
          </cell>
          <cell r="F4462" t="str">
            <v>ROF</v>
          </cell>
          <cell r="G4462" t="str">
            <v>CI_INL</v>
          </cell>
          <cell r="H4462" t="str">
            <v>PC</v>
          </cell>
          <cell r="I4462" t="str">
            <v>CPR</v>
          </cell>
          <cell r="J4462" t="str">
            <v/>
          </cell>
          <cell r="K4462" t="str">
            <v>PD</v>
          </cell>
          <cell r="L4462" t="str">
            <v>3015</v>
          </cell>
          <cell r="M4462" t="str">
            <v>V</v>
          </cell>
          <cell r="N4462">
            <v>13962</v>
          </cell>
        </row>
        <row r="4463">
          <cell r="A4463" t="str">
            <v>RM-CAE-INL-SC-0045</v>
          </cell>
          <cell r="B4463" t="str">
            <v>CINT</v>
          </cell>
          <cell r="C4463" t="str">
            <v/>
          </cell>
          <cell r="D4463" t="str">
            <v>JAHITAN SEAT COVER CAESAR N4 BUSA</v>
          </cell>
          <cell r="E4463">
            <v>45232</v>
          </cell>
          <cell r="F4463" t="str">
            <v>ROF</v>
          </cell>
          <cell r="G4463" t="str">
            <v>CI_INL</v>
          </cell>
          <cell r="H4463" t="str">
            <v>PC</v>
          </cell>
          <cell r="I4463" t="str">
            <v>CPR</v>
          </cell>
          <cell r="J4463" t="str">
            <v/>
          </cell>
          <cell r="K4463" t="str">
            <v>PD</v>
          </cell>
          <cell r="L4463" t="str">
            <v>3015</v>
          </cell>
          <cell r="M4463" t="str">
            <v>V</v>
          </cell>
          <cell r="N4463">
            <v>11990</v>
          </cell>
        </row>
        <row r="4464">
          <cell r="A4464" t="str">
            <v>RM-CAE-INL-SC-0046</v>
          </cell>
          <cell r="B4464" t="str">
            <v>CINT</v>
          </cell>
          <cell r="C4464" t="str">
            <v/>
          </cell>
          <cell r="D4464" t="str">
            <v>JAHITAN SEAT COVER CAESAR N5</v>
          </cell>
          <cell r="E4464">
            <v>44797</v>
          </cell>
          <cell r="F4464" t="str">
            <v>ROF</v>
          </cell>
          <cell r="G4464" t="str">
            <v>CI_INL</v>
          </cell>
          <cell r="H4464" t="str">
            <v>PC</v>
          </cell>
          <cell r="I4464" t="str">
            <v>CPR</v>
          </cell>
          <cell r="J4464" t="str">
            <v/>
          </cell>
          <cell r="K4464" t="str">
            <v>PD</v>
          </cell>
          <cell r="L4464" t="str">
            <v>3015</v>
          </cell>
          <cell r="M4464" t="str">
            <v>V</v>
          </cell>
          <cell r="N4464">
            <v>13961</v>
          </cell>
        </row>
        <row r="4465">
          <cell r="A4465" t="str">
            <v>RM-CAE-INL-SC-0047</v>
          </cell>
          <cell r="B4465" t="str">
            <v>CINT</v>
          </cell>
          <cell r="C4465" t="str">
            <v/>
          </cell>
          <cell r="D4465" t="str">
            <v>JAHITAN SEAT COVER CAESAR N5 BORDIR</v>
          </cell>
          <cell r="E4465">
            <v>44797</v>
          </cell>
          <cell r="F4465" t="str">
            <v>ROF</v>
          </cell>
          <cell r="G4465" t="str">
            <v>CI_INL</v>
          </cell>
          <cell r="H4465" t="str">
            <v>PC</v>
          </cell>
          <cell r="I4465" t="str">
            <v>CPR</v>
          </cell>
          <cell r="J4465" t="str">
            <v/>
          </cell>
          <cell r="K4465" t="str">
            <v>PD</v>
          </cell>
          <cell r="L4465" t="str">
            <v>3015</v>
          </cell>
          <cell r="M4465" t="str">
            <v>V</v>
          </cell>
          <cell r="N4465">
            <v>13068</v>
          </cell>
        </row>
        <row r="4466">
          <cell r="A4466" t="str">
            <v>RM-CAE-INL-SC-0048</v>
          </cell>
          <cell r="B4466" t="str">
            <v>CINT</v>
          </cell>
          <cell r="C4466" t="str">
            <v/>
          </cell>
          <cell r="D4466" t="str">
            <v>JAHITAN SEAT COVER CAESAR N5 BUSA</v>
          </cell>
          <cell r="E4466">
            <v>44797</v>
          </cell>
          <cell r="F4466" t="str">
            <v>ROF</v>
          </cell>
          <cell r="G4466" t="str">
            <v>CI_INL</v>
          </cell>
          <cell r="H4466" t="str">
            <v>PC</v>
          </cell>
          <cell r="I4466" t="str">
            <v>CPR</v>
          </cell>
          <cell r="J4466" t="str">
            <v/>
          </cell>
          <cell r="K4466" t="str">
            <v>PD</v>
          </cell>
          <cell r="L4466" t="str">
            <v>3015</v>
          </cell>
          <cell r="M4466" t="str">
            <v>V</v>
          </cell>
          <cell r="N4466">
            <v>13812</v>
          </cell>
        </row>
        <row r="4467">
          <cell r="A4467" t="str">
            <v>RM-CAE-INL-SC-0049</v>
          </cell>
          <cell r="B4467" t="str">
            <v>CINT</v>
          </cell>
          <cell r="C4467" t="str">
            <v/>
          </cell>
          <cell r="D4467" t="str">
            <v>JAHITAN SEAT COVER CAESAR NV1</v>
          </cell>
          <cell r="E4467">
            <v>44797</v>
          </cell>
          <cell r="F4467" t="str">
            <v>ROF</v>
          </cell>
          <cell r="G4467" t="str">
            <v>CI_INL</v>
          </cell>
          <cell r="H4467" t="str">
            <v>PC</v>
          </cell>
          <cell r="I4467" t="str">
            <v>CPR</v>
          </cell>
          <cell r="J4467" t="str">
            <v/>
          </cell>
          <cell r="K4467" t="str">
            <v>PD</v>
          </cell>
          <cell r="L4467" t="str">
            <v>3015</v>
          </cell>
          <cell r="M4467" t="str">
            <v>V</v>
          </cell>
          <cell r="N4467">
            <v>13068</v>
          </cell>
        </row>
        <row r="4468">
          <cell r="A4468" t="str">
            <v>RM-CAE-INL-SC-0050</v>
          </cell>
          <cell r="B4468" t="str">
            <v>CINT</v>
          </cell>
          <cell r="C4468" t="str">
            <v/>
          </cell>
          <cell r="D4468" t="str">
            <v>JAHITAN SEAT COVER CAESAR O1</v>
          </cell>
          <cell r="E4468">
            <v>45175</v>
          </cell>
          <cell r="F4468" t="str">
            <v>ROF</v>
          </cell>
          <cell r="G4468" t="str">
            <v>CI_INL</v>
          </cell>
          <cell r="H4468" t="str">
            <v>PC</v>
          </cell>
          <cell r="I4468" t="str">
            <v>CPR</v>
          </cell>
          <cell r="J4468" t="str">
            <v/>
          </cell>
          <cell r="K4468" t="str">
            <v>PD</v>
          </cell>
          <cell r="L4468" t="str">
            <v>3015</v>
          </cell>
          <cell r="M4468" t="str">
            <v>V</v>
          </cell>
          <cell r="N4468">
            <v>15186</v>
          </cell>
        </row>
        <row r="4469">
          <cell r="A4469" t="str">
            <v>RM-CAE-INL-SC-0051</v>
          </cell>
          <cell r="B4469" t="str">
            <v>CINT</v>
          </cell>
          <cell r="C4469" t="str">
            <v/>
          </cell>
          <cell r="D4469" t="str">
            <v>JAHITAN SEAT COVER CAESAR O2</v>
          </cell>
          <cell r="E4469">
            <v>45300</v>
          </cell>
          <cell r="F4469" t="str">
            <v>ROF</v>
          </cell>
          <cell r="G4469" t="str">
            <v>CI_INL</v>
          </cell>
          <cell r="H4469" t="str">
            <v>PC</v>
          </cell>
          <cell r="I4469" t="str">
            <v>CPR</v>
          </cell>
          <cell r="J4469" t="str">
            <v/>
          </cell>
          <cell r="K4469" t="str">
            <v>PD</v>
          </cell>
          <cell r="L4469" t="str">
            <v>3015</v>
          </cell>
          <cell r="M4469" t="str">
            <v>V</v>
          </cell>
          <cell r="N4469">
            <v>8372</v>
          </cell>
        </row>
        <row r="4470">
          <cell r="A4470" t="str">
            <v>RM-CAE-INL-SC-0052</v>
          </cell>
          <cell r="B4470" t="str">
            <v>CINT</v>
          </cell>
          <cell r="C4470" t="str">
            <v/>
          </cell>
          <cell r="D4470" t="str">
            <v>JAHITAN SEAT COVER CAESAR O3</v>
          </cell>
          <cell r="E4470">
            <v>44814</v>
          </cell>
          <cell r="F4470" t="str">
            <v>ROF</v>
          </cell>
          <cell r="G4470" t="str">
            <v>CI_INL</v>
          </cell>
          <cell r="H4470" t="str">
            <v>PC</v>
          </cell>
          <cell r="I4470" t="str">
            <v>CPR</v>
          </cell>
          <cell r="J4470" t="str">
            <v/>
          </cell>
          <cell r="K4470" t="str">
            <v>PD</v>
          </cell>
          <cell r="L4470" t="str">
            <v>3015</v>
          </cell>
          <cell r="M4470" t="str">
            <v>V</v>
          </cell>
          <cell r="N4470">
            <v>14296</v>
          </cell>
        </row>
        <row r="4471">
          <cell r="A4471" t="str">
            <v>RM-CAE-INL-SC-0053</v>
          </cell>
          <cell r="B4471" t="str">
            <v>CINT</v>
          </cell>
          <cell r="C4471" t="str">
            <v/>
          </cell>
          <cell r="D4471" t="str">
            <v>JAHITAN SEAT COVER CAESAR O4</v>
          </cell>
          <cell r="E4471">
            <v>45131</v>
          </cell>
          <cell r="F4471" t="str">
            <v>ROF</v>
          </cell>
          <cell r="G4471" t="str">
            <v>CI_INL</v>
          </cell>
          <cell r="H4471" t="str">
            <v>PC</v>
          </cell>
          <cell r="I4471" t="str">
            <v>CPR</v>
          </cell>
          <cell r="J4471" t="str">
            <v/>
          </cell>
          <cell r="K4471" t="str">
            <v>PD</v>
          </cell>
          <cell r="L4471" t="str">
            <v>3015</v>
          </cell>
          <cell r="M4471" t="str">
            <v>V</v>
          </cell>
          <cell r="N4471">
            <v>15057</v>
          </cell>
        </row>
        <row r="4472">
          <cell r="A4472" t="str">
            <v>RM-CAE-INL-SC-0054</v>
          </cell>
          <cell r="B4472" t="str">
            <v>CINT</v>
          </cell>
          <cell r="C4472" t="str">
            <v/>
          </cell>
          <cell r="D4472" t="str">
            <v>JAHITAN SEAT COVER CAESAR O5</v>
          </cell>
          <cell r="E4472">
            <v>44797</v>
          </cell>
          <cell r="F4472" t="str">
            <v>ROF</v>
          </cell>
          <cell r="G4472" t="str">
            <v>CI_INL</v>
          </cell>
          <cell r="H4472" t="str">
            <v>PC</v>
          </cell>
          <cell r="I4472" t="str">
            <v>CPR</v>
          </cell>
          <cell r="J4472" t="str">
            <v/>
          </cell>
          <cell r="K4472" t="str">
            <v>PD</v>
          </cell>
          <cell r="L4472" t="str">
            <v>3015</v>
          </cell>
          <cell r="M4472" t="str">
            <v>V</v>
          </cell>
          <cell r="N4472">
            <v>14291</v>
          </cell>
        </row>
        <row r="4473">
          <cell r="A4473" t="str">
            <v>RM-CAE-INL-SC-0055</v>
          </cell>
          <cell r="B4473" t="str">
            <v>CINT</v>
          </cell>
          <cell r="C4473" t="str">
            <v/>
          </cell>
          <cell r="D4473" t="str">
            <v>JAHITAN SEAT COVER CAESAR O6</v>
          </cell>
          <cell r="E4473">
            <v>45175</v>
          </cell>
          <cell r="F4473" t="str">
            <v>ROF</v>
          </cell>
          <cell r="G4473" t="str">
            <v>CI_INL</v>
          </cell>
          <cell r="H4473" t="str">
            <v>PC</v>
          </cell>
          <cell r="I4473" t="str">
            <v>CPR</v>
          </cell>
          <cell r="J4473" t="str">
            <v/>
          </cell>
          <cell r="K4473" t="str">
            <v>PD</v>
          </cell>
          <cell r="L4473" t="str">
            <v>3015</v>
          </cell>
          <cell r="M4473" t="str">
            <v>V</v>
          </cell>
          <cell r="N4473">
            <v>14300</v>
          </cell>
        </row>
        <row r="4474">
          <cell r="A4474" t="str">
            <v>RM-CAE-INL-SC-0056</v>
          </cell>
          <cell r="B4474" t="str">
            <v>CINT</v>
          </cell>
          <cell r="C4474" t="str">
            <v/>
          </cell>
          <cell r="D4474" t="str">
            <v>JAHITAN SEAT COVER CAESAR O7</v>
          </cell>
          <cell r="E4474">
            <v>44797</v>
          </cell>
          <cell r="F4474" t="str">
            <v>ROF</v>
          </cell>
          <cell r="G4474" t="str">
            <v>CI_INL</v>
          </cell>
          <cell r="H4474" t="str">
            <v>PC</v>
          </cell>
          <cell r="I4474" t="str">
            <v>CPR</v>
          </cell>
          <cell r="J4474" t="str">
            <v/>
          </cell>
          <cell r="K4474" t="str">
            <v>PD</v>
          </cell>
          <cell r="L4474" t="str">
            <v>3015</v>
          </cell>
          <cell r="M4474" t="str">
            <v>V</v>
          </cell>
          <cell r="N4474">
            <v>14930</v>
          </cell>
        </row>
        <row r="4475">
          <cell r="A4475" t="str">
            <v>RM-CAE-INL-SC-0057</v>
          </cell>
          <cell r="B4475" t="str">
            <v>CINT</v>
          </cell>
          <cell r="C4475" t="str">
            <v/>
          </cell>
          <cell r="D4475" t="str">
            <v>JAHITAN SEAT COVER CAESAR OLIFYN 078</v>
          </cell>
          <cell r="E4475">
            <v>44797</v>
          </cell>
          <cell r="F4475" t="str">
            <v>ROF</v>
          </cell>
          <cell r="G4475" t="str">
            <v>CI_INL</v>
          </cell>
          <cell r="H4475" t="str">
            <v>PC</v>
          </cell>
          <cell r="I4475" t="str">
            <v>CPR</v>
          </cell>
          <cell r="J4475" t="str">
            <v/>
          </cell>
          <cell r="K4475" t="str">
            <v>PD</v>
          </cell>
          <cell r="L4475" t="str">
            <v>3015</v>
          </cell>
          <cell r="M4475" t="str">
            <v>V</v>
          </cell>
          <cell r="N4475">
            <v>13068</v>
          </cell>
        </row>
        <row r="4476">
          <cell r="A4476" t="str">
            <v>RM-CAE-INL-SC-0058</v>
          </cell>
          <cell r="B4476" t="str">
            <v>CINT</v>
          </cell>
          <cell r="C4476" t="str">
            <v/>
          </cell>
          <cell r="D4476" t="str">
            <v>JAHITAN SEAT COVER CAESAR ORANGE AMAZONE</v>
          </cell>
          <cell r="E4476">
            <v>44797</v>
          </cell>
          <cell r="F4476" t="str">
            <v>ROF</v>
          </cell>
          <cell r="G4476" t="str">
            <v>CI_INL</v>
          </cell>
          <cell r="H4476" t="str">
            <v>PC</v>
          </cell>
          <cell r="I4476" t="str">
            <v>CPR</v>
          </cell>
          <cell r="J4476" t="str">
            <v/>
          </cell>
          <cell r="K4476" t="str">
            <v>PD</v>
          </cell>
          <cell r="L4476" t="str">
            <v>3015</v>
          </cell>
          <cell r="M4476" t="str">
            <v>V</v>
          </cell>
          <cell r="N4476">
            <v>13068</v>
          </cell>
        </row>
        <row r="4477">
          <cell r="A4477" t="str">
            <v>RM-CAE-INL-SC-0059</v>
          </cell>
          <cell r="B4477" t="str">
            <v>CINT</v>
          </cell>
          <cell r="C4477" t="str">
            <v/>
          </cell>
          <cell r="D4477" t="str">
            <v>JAHITAN SEAT COVER CAESAR OSC. FERRARI M</v>
          </cell>
          <cell r="E4477">
            <v>44797</v>
          </cell>
          <cell r="F4477" t="str">
            <v>ROF</v>
          </cell>
          <cell r="G4477" t="str">
            <v>CI_INL</v>
          </cell>
          <cell r="H4477" t="str">
            <v>PC</v>
          </cell>
          <cell r="I4477" t="str">
            <v>CPR</v>
          </cell>
          <cell r="J4477" t="str">
            <v/>
          </cell>
          <cell r="K4477" t="str">
            <v>PD</v>
          </cell>
          <cell r="L4477" t="str">
            <v>3015</v>
          </cell>
          <cell r="M4477" t="str">
            <v>V</v>
          </cell>
          <cell r="N4477">
            <v>13068</v>
          </cell>
        </row>
        <row r="4478">
          <cell r="A4478" t="str">
            <v>RM-CAE-INL-SC-0060</v>
          </cell>
          <cell r="B4478" t="str">
            <v>CINT</v>
          </cell>
          <cell r="C4478" t="str">
            <v/>
          </cell>
          <cell r="D4478" t="str">
            <v>JAHITAN SEAT COVER CAESAR RED V3</v>
          </cell>
          <cell r="E4478">
            <v>44797</v>
          </cell>
          <cell r="F4478" t="str">
            <v>ROF</v>
          </cell>
          <cell r="G4478" t="str">
            <v>CI_INL</v>
          </cell>
          <cell r="H4478" t="str">
            <v>PC</v>
          </cell>
          <cell r="I4478" t="str">
            <v>CPR</v>
          </cell>
          <cell r="J4478" t="str">
            <v/>
          </cell>
          <cell r="K4478" t="str">
            <v>PD</v>
          </cell>
          <cell r="L4478" t="str">
            <v>3015</v>
          </cell>
          <cell r="M4478" t="str">
            <v>V</v>
          </cell>
          <cell r="N4478">
            <v>10516</v>
          </cell>
        </row>
        <row r="4479">
          <cell r="A4479" t="str">
            <v>RM-CAE-INL-SC-0061</v>
          </cell>
          <cell r="B4479" t="str">
            <v>CINT</v>
          </cell>
          <cell r="C4479" t="str">
            <v/>
          </cell>
          <cell r="D4479" t="str">
            <v>JAHITAN SEAT COVER CAESAR S9</v>
          </cell>
          <cell r="E4479">
            <v>44797</v>
          </cell>
          <cell r="F4479" t="str">
            <v>ROF</v>
          </cell>
          <cell r="G4479" t="str">
            <v>CI_INL</v>
          </cell>
          <cell r="H4479" t="str">
            <v>PC</v>
          </cell>
          <cell r="I4479" t="str">
            <v>CPR</v>
          </cell>
          <cell r="J4479" t="str">
            <v/>
          </cell>
          <cell r="K4479" t="str">
            <v>PD</v>
          </cell>
          <cell r="L4479" t="str">
            <v>3015</v>
          </cell>
          <cell r="M4479" t="str">
            <v>V</v>
          </cell>
          <cell r="N4479">
            <v>13068</v>
          </cell>
        </row>
        <row r="4480">
          <cell r="A4480" t="str">
            <v>RM-CAE-INL-SC-0062</v>
          </cell>
          <cell r="B4480" t="str">
            <v>CINT</v>
          </cell>
          <cell r="C4480" t="str">
            <v/>
          </cell>
          <cell r="D4480" t="str">
            <v>JAHITAN SEAT COVER CAESAR V11</v>
          </cell>
          <cell r="E4480">
            <v>44797</v>
          </cell>
          <cell r="F4480" t="str">
            <v>ROF</v>
          </cell>
          <cell r="G4480" t="str">
            <v>CI_INL</v>
          </cell>
          <cell r="H4480" t="str">
            <v>PC</v>
          </cell>
          <cell r="I4480" t="str">
            <v>CPR</v>
          </cell>
          <cell r="J4480" t="str">
            <v/>
          </cell>
          <cell r="K4480" t="str">
            <v>PD</v>
          </cell>
          <cell r="L4480" t="str">
            <v>3015</v>
          </cell>
          <cell r="M4480" t="str">
            <v>V</v>
          </cell>
          <cell r="N4480">
            <v>13068</v>
          </cell>
        </row>
        <row r="4481">
          <cell r="A4481" t="str">
            <v>RM-CAE-INL-SC-0063</v>
          </cell>
          <cell r="B4481" t="str">
            <v>CINT</v>
          </cell>
          <cell r="C4481" t="str">
            <v/>
          </cell>
          <cell r="D4481" t="str">
            <v>JAHITAN SEAT COVER CAESAR V3</v>
          </cell>
          <cell r="E4481">
            <v>44797</v>
          </cell>
          <cell r="F4481" t="str">
            <v>ROF</v>
          </cell>
          <cell r="G4481" t="str">
            <v>CI_INL</v>
          </cell>
          <cell r="H4481" t="str">
            <v>PC</v>
          </cell>
          <cell r="I4481" t="str">
            <v>CPR</v>
          </cell>
          <cell r="J4481" t="str">
            <v/>
          </cell>
          <cell r="K4481" t="str">
            <v>PD</v>
          </cell>
          <cell r="L4481" t="str">
            <v>3015</v>
          </cell>
          <cell r="M4481" t="str">
            <v>V</v>
          </cell>
          <cell r="N4481">
            <v>13068</v>
          </cell>
        </row>
        <row r="4482">
          <cell r="A4482" t="str">
            <v>RM-CAE-INL-SC-0064</v>
          </cell>
          <cell r="B4482" t="str">
            <v>CINT</v>
          </cell>
          <cell r="C4482" t="str">
            <v/>
          </cell>
          <cell r="D4482" t="str">
            <v>JAHITAN SEAT COVER CAESAR V7</v>
          </cell>
          <cell r="E4482">
            <v>44797</v>
          </cell>
          <cell r="F4482" t="str">
            <v>ROF</v>
          </cell>
          <cell r="G4482" t="str">
            <v>CI_INL</v>
          </cell>
          <cell r="H4482" t="str">
            <v>PC</v>
          </cell>
          <cell r="I4482" t="str">
            <v>CPR</v>
          </cell>
          <cell r="J4482" t="str">
            <v/>
          </cell>
          <cell r="K4482" t="str">
            <v>PD</v>
          </cell>
          <cell r="L4482" t="str">
            <v>3015</v>
          </cell>
          <cell r="M4482" t="str">
            <v>V</v>
          </cell>
          <cell r="N4482">
            <v>10165</v>
          </cell>
        </row>
        <row r="4483">
          <cell r="A4483" t="str">
            <v>RM-CAE-INL-SC-0065</v>
          </cell>
          <cell r="B4483" t="str">
            <v>CINT</v>
          </cell>
          <cell r="C4483" t="str">
            <v/>
          </cell>
          <cell r="D4483" t="str">
            <v>JAHITAN SEAT COVER CAESAR VINTAGE 062</v>
          </cell>
          <cell r="E4483">
            <v>44797</v>
          </cell>
          <cell r="F4483" t="str">
            <v>ROF</v>
          </cell>
          <cell r="G4483" t="str">
            <v>CI_INL</v>
          </cell>
          <cell r="H4483" t="str">
            <v>PC</v>
          </cell>
          <cell r="I4483" t="str">
            <v>CPR</v>
          </cell>
          <cell r="J4483" t="str">
            <v/>
          </cell>
          <cell r="K4483" t="str">
            <v>PD</v>
          </cell>
          <cell r="L4483" t="str">
            <v>3015</v>
          </cell>
          <cell r="M4483" t="str">
            <v>V</v>
          </cell>
          <cell r="N4483">
            <v>13068</v>
          </cell>
        </row>
        <row r="4484">
          <cell r="A4484" t="str">
            <v>RM-CAE-INL-SC-0066</v>
          </cell>
          <cell r="B4484" t="str">
            <v>CINT</v>
          </cell>
          <cell r="C4484" t="str">
            <v/>
          </cell>
          <cell r="D4484" t="str">
            <v>JAHITAN SEAT COVER CAESAR W2 ABU</v>
          </cell>
          <cell r="E4484">
            <v>44797</v>
          </cell>
          <cell r="F4484" t="str">
            <v>ROF</v>
          </cell>
          <cell r="G4484" t="str">
            <v>CI_INL</v>
          </cell>
          <cell r="H4484" t="str">
            <v>PC</v>
          </cell>
          <cell r="I4484" t="str">
            <v>CPR</v>
          </cell>
          <cell r="J4484" t="str">
            <v/>
          </cell>
          <cell r="K4484" t="str">
            <v>PD</v>
          </cell>
          <cell r="L4484" t="str">
            <v>3015</v>
          </cell>
          <cell r="M4484" t="str">
            <v>V</v>
          </cell>
          <cell r="N4484">
            <v>13068</v>
          </cell>
        </row>
        <row r="4485">
          <cell r="A4485" t="str">
            <v>RM-CAE-INL-SC-0067</v>
          </cell>
          <cell r="B4485" t="str">
            <v>CINT</v>
          </cell>
          <cell r="C4485" t="str">
            <v/>
          </cell>
          <cell r="D4485" t="str">
            <v>JAHITAN SEAT COVER CAESAR W3</v>
          </cell>
          <cell r="E4485">
            <v>44797</v>
          </cell>
          <cell r="F4485" t="str">
            <v>ROF</v>
          </cell>
          <cell r="G4485" t="str">
            <v>CI_INL</v>
          </cell>
          <cell r="H4485" t="str">
            <v>PC</v>
          </cell>
          <cell r="I4485" t="str">
            <v>CPR</v>
          </cell>
          <cell r="J4485" t="str">
            <v/>
          </cell>
          <cell r="K4485" t="str">
            <v>PD</v>
          </cell>
          <cell r="L4485" t="str">
            <v>3015</v>
          </cell>
          <cell r="M4485" t="str">
            <v>V</v>
          </cell>
          <cell r="N4485">
            <v>13068</v>
          </cell>
        </row>
        <row r="4486">
          <cell r="A4486" t="str">
            <v>RM-CAE-INL-SC-0068</v>
          </cell>
          <cell r="B4486" t="str">
            <v>CINT</v>
          </cell>
          <cell r="C4486" t="str">
            <v/>
          </cell>
          <cell r="D4486" t="str">
            <v>JAHITAN SEAT COVER CAESAR W6</v>
          </cell>
          <cell r="E4486">
            <v>44797</v>
          </cell>
          <cell r="F4486" t="str">
            <v>ROF</v>
          </cell>
          <cell r="G4486" t="str">
            <v>CI_INL</v>
          </cell>
          <cell r="H4486" t="str">
            <v>PC</v>
          </cell>
          <cell r="I4486" t="str">
            <v>CPR</v>
          </cell>
          <cell r="J4486" t="str">
            <v/>
          </cell>
          <cell r="K4486" t="str">
            <v>PD</v>
          </cell>
          <cell r="L4486" t="str">
            <v>3015</v>
          </cell>
          <cell r="M4486" t="str">
            <v>V</v>
          </cell>
          <cell r="N4486">
            <v>13068</v>
          </cell>
        </row>
        <row r="4487">
          <cell r="A4487" t="str">
            <v>RM-CAE-INL-SC-0069</v>
          </cell>
          <cell r="B4487" t="str">
            <v>CINT</v>
          </cell>
          <cell r="C4487" t="str">
            <v/>
          </cell>
          <cell r="D4487" t="str">
            <v>JAHITAN SEAT COVER CAESAR YK3</v>
          </cell>
          <cell r="E4487">
            <v>44797</v>
          </cell>
          <cell r="F4487" t="str">
            <v>ROF</v>
          </cell>
          <cell r="G4487" t="str">
            <v>CI_INL</v>
          </cell>
          <cell r="H4487" t="str">
            <v>PC</v>
          </cell>
          <cell r="I4487" t="str">
            <v>CPR</v>
          </cell>
          <cell r="J4487" t="str">
            <v/>
          </cell>
          <cell r="K4487" t="str">
            <v>PD</v>
          </cell>
          <cell r="L4487" t="str">
            <v>3015</v>
          </cell>
          <cell r="M4487" t="str">
            <v>V</v>
          </cell>
          <cell r="N4487">
            <v>13068</v>
          </cell>
        </row>
        <row r="4488">
          <cell r="A4488" t="str">
            <v>RM-CAE-INL-SC-0070</v>
          </cell>
          <cell r="B4488" t="str">
            <v>CINT</v>
          </cell>
          <cell r="C4488" t="str">
            <v/>
          </cell>
          <cell r="D4488" t="str">
            <v>SAET COVER CAESAR IMP N4+MIKA</v>
          </cell>
          <cell r="E4488">
            <v>44797</v>
          </cell>
          <cell r="F4488" t="str">
            <v>ROF</v>
          </cell>
          <cell r="G4488" t="str">
            <v>CI_INL</v>
          </cell>
          <cell r="H4488" t="str">
            <v>PC</v>
          </cell>
          <cell r="I4488" t="str">
            <v>CPR</v>
          </cell>
          <cell r="J4488" t="str">
            <v/>
          </cell>
          <cell r="K4488" t="str">
            <v>PD</v>
          </cell>
          <cell r="L4488" t="str">
            <v>3015</v>
          </cell>
          <cell r="M4488" t="str">
            <v>V</v>
          </cell>
          <cell r="N4488">
            <v>13068</v>
          </cell>
        </row>
        <row r="4489">
          <cell r="A4489" t="str">
            <v>RM-CAE-INL-SC-0071</v>
          </cell>
          <cell r="B4489" t="str">
            <v>CINT</v>
          </cell>
          <cell r="C4489" t="str">
            <v/>
          </cell>
          <cell r="D4489" t="str">
            <v>COVER KANTONG CAESAR AL11</v>
          </cell>
          <cell r="E4489">
            <v>44797</v>
          </cell>
          <cell r="F4489" t="str">
            <v>ROF</v>
          </cell>
          <cell r="G4489" t="str">
            <v>CI_INL</v>
          </cell>
          <cell r="H4489" t="str">
            <v>PC</v>
          </cell>
          <cell r="I4489" t="str">
            <v>CPR</v>
          </cell>
          <cell r="J4489" t="str">
            <v/>
          </cell>
          <cell r="K4489" t="str">
            <v>PD</v>
          </cell>
          <cell r="L4489" t="str">
            <v>3015</v>
          </cell>
          <cell r="M4489" t="str">
            <v>V</v>
          </cell>
          <cell r="N4489">
            <v>6058</v>
          </cell>
        </row>
        <row r="4490">
          <cell r="A4490" t="str">
            <v>RM-CAE-INL-SC-0072</v>
          </cell>
          <cell r="B4490" t="str">
            <v>CINT</v>
          </cell>
          <cell r="C4490" t="str">
            <v/>
          </cell>
          <cell r="D4490" t="str">
            <v>COVER KANTONG CAESAR L1</v>
          </cell>
          <cell r="E4490">
            <v>44797</v>
          </cell>
          <cell r="F4490" t="str">
            <v>ROF</v>
          </cell>
          <cell r="G4490" t="str">
            <v>CI_INL</v>
          </cell>
          <cell r="H4490" t="str">
            <v>PC</v>
          </cell>
          <cell r="I4490" t="str">
            <v>CPR</v>
          </cell>
          <cell r="J4490" t="str">
            <v/>
          </cell>
          <cell r="K4490" t="str">
            <v>PD</v>
          </cell>
          <cell r="L4490" t="str">
            <v>3015</v>
          </cell>
          <cell r="M4490" t="str">
            <v>V</v>
          </cell>
          <cell r="N4490">
            <v>6058</v>
          </cell>
        </row>
        <row r="4491">
          <cell r="A4491" t="str">
            <v>RM-CAE-INL-SC-0073</v>
          </cell>
          <cell r="B4491" t="str">
            <v>CINT</v>
          </cell>
          <cell r="C4491" t="str">
            <v/>
          </cell>
          <cell r="D4491" t="str">
            <v>COVER KANTONG CAESAR N3</v>
          </cell>
          <cell r="E4491">
            <v>44797</v>
          </cell>
          <cell r="F4491" t="str">
            <v>ROF</v>
          </cell>
          <cell r="G4491" t="str">
            <v>CI_INL</v>
          </cell>
          <cell r="H4491" t="str">
            <v>PC</v>
          </cell>
          <cell r="I4491" t="str">
            <v>CPR</v>
          </cell>
          <cell r="J4491" t="str">
            <v/>
          </cell>
          <cell r="K4491" t="str">
            <v>PD</v>
          </cell>
          <cell r="L4491" t="str">
            <v>3015</v>
          </cell>
          <cell r="M4491" t="str">
            <v>V</v>
          </cell>
          <cell r="N4491">
            <v>6058</v>
          </cell>
        </row>
        <row r="4492">
          <cell r="A4492" t="str">
            <v>RM-CAE-INL-SC-0074</v>
          </cell>
          <cell r="B4492" t="str">
            <v>CINT</v>
          </cell>
          <cell r="C4492" t="str">
            <v/>
          </cell>
          <cell r="D4492" t="str">
            <v>COVER KANTONG CAESAR N4</v>
          </cell>
          <cell r="E4492">
            <v>44797</v>
          </cell>
          <cell r="F4492" t="str">
            <v>ROF</v>
          </cell>
          <cell r="G4492" t="str">
            <v>CI_INL</v>
          </cell>
          <cell r="H4492" t="str">
            <v>PC</v>
          </cell>
          <cell r="I4492" t="str">
            <v>CPR</v>
          </cell>
          <cell r="J4492" t="str">
            <v/>
          </cell>
          <cell r="K4492" t="str">
            <v>PD</v>
          </cell>
          <cell r="L4492" t="str">
            <v>3015</v>
          </cell>
          <cell r="M4492" t="str">
            <v>V</v>
          </cell>
          <cell r="N4492">
            <v>6058</v>
          </cell>
        </row>
        <row r="4493">
          <cell r="A4493" t="str">
            <v>RM-CAE-INL-SC-0075</v>
          </cell>
          <cell r="B4493" t="str">
            <v>CINT</v>
          </cell>
          <cell r="C4493" t="str">
            <v/>
          </cell>
          <cell r="D4493" t="str">
            <v>JAHITAN SEAT COVER CAESAR AL12 BUSA</v>
          </cell>
          <cell r="E4493">
            <v>44839</v>
          </cell>
          <cell r="F4493" t="str">
            <v>ROF</v>
          </cell>
          <cell r="G4493" t="str">
            <v>CI_INL</v>
          </cell>
          <cell r="H4493" t="str">
            <v>PC</v>
          </cell>
          <cell r="I4493" t="str">
            <v>CPR</v>
          </cell>
          <cell r="J4493" t="str">
            <v/>
          </cell>
          <cell r="K4493" t="str">
            <v>PD</v>
          </cell>
          <cell r="L4493" t="str">
            <v>3015</v>
          </cell>
          <cell r="M4493" t="str">
            <v>V</v>
          </cell>
          <cell r="N4493">
            <v>26217</v>
          </cell>
        </row>
        <row r="4494">
          <cell r="A4494" t="str">
            <v>RM-CAE-INL-SC-0076</v>
          </cell>
          <cell r="B4494" t="str">
            <v>CINT</v>
          </cell>
          <cell r="C4494" t="str">
            <v/>
          </cell>
          <cell r="D4494" t="str">
            <v>BACK COVER-2 CAESAR AL12 BORDIR CILACAP</v>
          </cell>
          <cell r="E4494">
            <v>44774</v>
          </cell>
          <cell r="F4494" t="str">
            <v>ROF</v>
          </cell>
          <cell r="G4494" t="str">
            <v>CI_INL</v>
          </cell>
          <cell r="H4494" t="str">
            <v>PC</v>
          </cell>
          <cell r="I4494" t="str">
            <v>CPR</v>
          </cell>
          <cell r="J4494" t="str">
            <v/>
          </cell>
          <cell r="K4494" t="str">
            <v>PD</v>
          </cell>
          <cell r="L4494" t="str">
            <v>3015</v>
          </cell>
          <cell r="M4494" t="str">
            <v>V</v>
          </cell>
          <cell r="N4494">
            <v>16128</v>
          </cell>
        </row>
        <row r="4495">
          <cell r="A4495" t="str">
            <v>RM-CAE-INL-SC-0077</v>
          </cell>
          <cell r="B4495" t="str">
            <v>CINT</v>
          </cell>
          <cell r="C4495" t="str">
            <v/>
          </cell>
          <cell r="D4495" t="str">
            <v>JAHITAN BACK COVER-2 CSR L1 KANTONG BORD</v>
          </cell>
          <cell r="E4495">
            <v>0</v>
          </cell>
          <cell r="F4495" t="str">
            <v>ROF</v>
          </cell>
          <cell r="G4495" t="str">
            <v>CI_INL</v>
          </cell>
          <cell r="H4495" t="str">
            <v>PC</v>
          </cell>
          <cell r="I4495" t="str">
            <v>CPR</v>
          </cell>
          <cell r="J4495" t="str">
            <v/>
          </cell>
          <cell r="K4495" t="str">
            <v>PD</v>
          </cell>
          <cell r="L4495" t="str">
            <v>3015</v>
          </cell>
          <cell r="M4495" t="str">
            <v>V</v>
          </cell>
          <cell r="N4495">
            <v>17936</v>
          </cell>
        </row>
        <row r="4496">
          <cell r="A4496" t="str">
            <v>RM-CAE-INL-SC-0078</v>
          </cell>
          <cell r="B4496" t="str">
            <v>CINT</v>
          </cell>
          <cell r="C4496" t="str">
            <v/>
          </cell>
          <cell r="D4496" t="str">
            <v>JAHITAN SEAT COVER CAESAR COLE SEPHIA</v>
          </cell>
          <cell r="E4496">
            <v>45190</v>
          </cell>
          <cell r="F4496" t="str">
            <v>ROF</v>
          </cell>
          <cell r="G4496" t="str">
            <v>CI_INL</v>
          </cell>
          <cell r="H4496" t="str">
            <v>PC</v>
          </cell>
          <cell r="I4496" t="str">
            <v>CPR</v>
          </cell>
          <cell r="J4496" t="str">
            <v/>
          </cell>
          <cell r="K4496" t="str">
            <v>PD</v>
          </cell>
          <cell r="L4496" t="str">
            <v>3015</v>
          </cell>
          <cell r="M4496" t="str">
            <v>V</v>
          </cell>
          <cell r="N4496">
            <v>10</v>
          </cell>
        </row>
        <row r="4497">
          <cell r="A4497" t="str">
            <v>RM-CAE-INL-SC-0079</v>
          </cell>
          <cell r="B4497" t="str">
            <v>CINT</v>
          </cell>
          <cell r="C4497" t="str">
            <v/>
          </cell>
          <cell r="D4497" t="str">
            <v>JAHITAN SEAT COVER CAESAR CAMRY INNOVA</v>
          </cell>
          <cell r="E4497">
            <v>45218</v>
          </cell>
          <cell r="F4497" t="str">
            <v>ROF</v>
          </cell>
          <cell r="G4497" t="str">
            <v>CI_INL</v>
          </cell>
          <cell r="H4497" t="str">
            <v>PC</v>
          </cell>
          <cell r="I4497" t="str">
            <v>CPR</v>
          </cell>
          <cell r="J4497" t="str">
            <v/>
          </cell>
          <cell r="K4497" t="str">
            <v>PD</v>
          </cell>
          <cell r="L4497" t="str">
            <v>3015</v>
          </cell>
          <cell r="M4497" t="str">
            <v>V</v>
          </cell>
          <cell r="N4497">
            <v>19491</v>
          </cell>
        </row>
        <row r="4498">
          <cell r="A4498" t="str">
            <v>RM-CAE-LBL-00-0001</v>
          </cell>
          <cell r="B4498" t="str">
            <v>CINT</v>
          </cell>
          <cell r="C4498" t="str">
            <v/>
          </cell>
          <cell r="D4498" t="str">
            <v>BRAND LABEL [SKT]</v>
          </cell>
          <cell r="E4498">
            <v>44797</v>
          </cell>
          <cell r="F4498" t="str">
            <v>ROF</v>
          </cell>
          <cell r="G4498" t="str">
            <v>CI_LABEL</v>
          </cell>
          <cell r="H4498" t="str">
            <v>PC</v>
          </cell>
          <cell r="I4498" t="str">
            <v>CPR</v>
          </cell>
          <cell r="J4498" t="str">
            <v/>
          </cell>
          <cell r="K4498" t="str">
            <v>PD</v>
          </cell>
          <cell r="L4498" t="str">
            <v>3015</v>
          </cell>
          <cell r="M4498" t="str">
            <v>V</v>
          </cell>
          <cell r="N4498">
            <v>130</v>
          </cell>
        </row>
        <row r="4499">
          <cell r="A4499" t="str">
            <v>RM-CAE-LBL-00-0002</v>
          </cell>
          <cell r="B4499" t="str">
            <v>CINT</v>
          </cell>
          <cell r="C4499" t="str">
            <v/>
          </cell>
          <cell r="D4499" t="str">
            <v>LABEL ALUMUNIUM SESKOAL</v>
          </cell>
          <cell r="E4499">
            <v>44797</v>
          </cell>
          <cell r="F4499" t="str">
            <v>ROF</v>
          </cell>
          <cell r="G4499" t="str">
            <v>CI_LABEL</v>
          </cell>
          <cell r="H4499" t="str">
            <v>PC</v>
          </cell>
          <cell r="I4499" t="str">
            <v>CPR</v>
          </cell>
          <cell r="J4499" t="str">
            <v/>
          </cell>
          <cell r="K4499" t="str">
            <v>PD</v>
          </cell>
          <cell r="L4499" t="str">
            <v>3015</v>
          </cell>
          <cell r="M4499" t="str">
            <v>V</v>
          </cell>
          <cell r="N4499">
            <v>551</v>
          </cell>
        </row>
        <row r="4500">
          <cell r="A4500" t="str">
            <v>RM-CAE-LBL-00-0003</v>
          </cell>
          <cell r="B4500" t="str">
            <v>CINT</v>
          </cell>
          <cell r="C4500" t="str">
            <v/>
          </cell>
          <cell r="D4500" t="str">
            <v>LABEL C - PRO</v>
          </cell>
          <cell r="E4500">
            <v>44797</v>
          </cell>
          <cell r="F4500" t="str">
            <v>ROF</v>
          </cell>
          <cell r="G4500" t="str">
            <v>CI_LABEL</v>
          </cell>
          <cell r="H4500" t="str">
            <v>PC</v>
          </cell>
          <cell r="I4500" t="str">
            <v>CPR</v>
          </cell>
          <cell r="J4500" t="str">
            <v/>
          </cell>
          <cell r="K4500" t="str">
            <v>PD</v>
          </cell>
          <cell r="L4500" t="str">
            <v>3015</v>
          </cell>
          <cell r="M4500" t="str">
            <v>V</v>
          </cell>
          <cell r="N4500">
            <v>146</v>
          </cell>
        </row>
        <row r="4501">
          <cell r="A4501" t="str">
            <v>RM-CAE-LBL-00-0004</v>
          </cell>
          <cell r="B4501" t="str">
            <v>CINT</v>
          </cell>
          <cell r="C4501" t="str">
            <v/>
          </cell>
          <cell r="D4501" t="str">
            <v>LABEL CHITOSE ALUMUNIUM</v>
          </cell>
          <cell r="E4501">
            <v>44799</v>
          </cell>
          <cell r="F4501" t="str">
            <v>ROF</v>
          </cell>
          <cell r="G4501" t="str">
            <v>CI_LABEL</v>
          </cell>
          <cell r="H4501" t="str">
            <v>PC</v>
          </cell>
          <cell r="I4501" t="str">
            <v>CPR</v>
          </cell>
          <cell r="J4501" t="str">
            <v/>
          </cell>
          <cell r="K4501" t="str">
            <v>PD</v>
          </cell>
          <cell r="L4501" t="str">
            <v>3015</v>
          </cell>
          <cell r="M4501" t="str">
            <v>V</v>
          </cell>
          <cell r="N4501">
            <v>1485</v>
          </cell>
        </row>
        <row r="4502">
          <cell r="A4502" t="str">
            <v>RM-CAE-LBL-00-0005</v>
          </cell>
          <cell r="B4502" t="str">
            <v>CINT</v>
          </cell>
          <cell r="C4502" t="str">
            <v/>
          </cell>
          <cell r="D4502" t="str">
            <v>LABEL SNI MULTIPURPOSE</v>
          </cell>
          <cell r="E4502">
            <v>44797</v>
          </cell>
          <cell r="F4502" t="str">
            <v>ROF</v>
          </cell>
          <cell r="G4502" t="str">
            <v>CI_LABEL</v>
          </cell>
          <cell r="H4502" t="str">
            <v>PC</v>
          </cell>
          <cell r="I4502" t="str">
            <v>CPR</v>
          </cell>
          <cell r="J4502" t="str">
            <v/>
          </cell>
          <cell r="K4502" t="str">
            <v>PD</v>
          </cell>
          <cell r="L4502" t="str">
            <v>3015</v>
          </cell>
          <cell r="M4502" t="str">
            <v>V</v>
          </cell>
          <cell r="N4502">
            <v>70</v>
          </cell>
        </row>
        <row r="4503">
          <cell r="A4503" t="str">
            <v>RM-CAE-OSC-00-0006</v>
          </cell>
          <cell r="B4503" t="str">
            <v>CINT</v>
          </cell>
          <cell r="C4503" t="str">
            <v/>
          </cell>
          <cell r="D4503" t="str">
            <v>KAIN CLIO CARAMEL</v>
          </cell>
          <cell r="E4503">
            <v>44797</v>
          </cell>
          <cell r="F4503" t="str">
            <v>ROF</v>
          </cell>
          <cell r="G4503" t="str">
            <v>CI_KAIN</v>
          </cell>
          <cell r="H4503" t="str">
            <v>M</v>
          </cell>
          <cell r="I4503" t="str">
            <v>CPR</v>
          </cell>
          <cell r="J4503" t="str">
            <v/>
          </cell>
          <cell r="K4503" t="str">
            <v>PD</v>
          </cell>
          <cell r="L4503" t="str">
            <v>3015</v>
          </cell>
          <cell r="M4503" t="str">
            <v>V</v>
          </cell>
          <cell r="N4503">
            <v>41000</v>
          </cell>
        </row>
        <row r="4504">
          <cell r="A4504" t="str">
            <v>RM-CAE-OSC-00-0007</v>
          </cell>
          <cell r="B4504" t="str">
            <v>CINT</v>
          </cell>
          <cell r="C4504" t="str">
            <v/>
          </cell>
          <cell r="D4504" t="str">
            <v>KAIN CLIO HIP HOP RED</v>
          </cell>
          <cell r="E4504">
            <v>44797</v>
          </cell>
          <cell r="F4504" t="str">
            <v>ROF</v>
          </cell>
          <cell r="G4504" t="str">
            <v>CI_KAIN</v>
          </cell>
          <cell r="H4504" t="str">
            <v>M</v>
          </cell>
          <cell r="I4504" t="str">
            <v>CPR</v>
          </cell>
          <cell r="J4504" t="str">
            <v/>
          </cell>
          <cell r="K4504" t="str">
            <v>PD</v>
          </cell>
          <cell r="L4504" t="str">
            <v>3015</v>
          </cell>
          <cell r="M4504" t="str">
            <v>V</v>
          </cell>
          <cell r="N4504">
            <v>40000</v>
          </cell>
        </row>
        <row r="4505">
          <cell r="A4505" t="str">
            <v>RM-CAE-OSC-00-0008</v>
          </cell>
          <cell r="B4505" t="str">
            <v>CINT</v>
          </cell>
          <cell r="C4505" t="str">
            <v/>
          </cell>
          <cell r="D4505" t="str">
            <v>KAIN CLIO KHAKI</v>
          </cell>
          <cell r="E4505">
            <v>44797</v>
          </cell>
          <cell r="F4505" t="str">
            <v>ROF</v>
          </cell>
          <cell r="G4505" t="str">
            <v>CI_KAIN</v>
          </cell>
          <cell r="H4505" t="str">
            <v>M</v>
          </cell>
          <cell r="I4505" t="str">
            <v>CPR</v>
          </cell>
          <cell r="J4505" t="str">
            <v/>
          </cell>
          <cell r="K4505" t="str">
            <v>PD</v>
          </cell>
          <cell r="L4505" t="str">
            <v>3015</v>
          </cell>
          <cell r="M4505" t="str">
            <v>V</v>
          </cell>
          <cell r="N4505">
            <v>34000</v>
          </cell>
        </row>
        <row r="4506">
          <cell r="A4506" t="str">
            <v>RM-CAE-OSC-00-0009</v>
          </cell>
          <cell r="B4506" t="str">
            <v>CINT</v>
          </cell>
          <cell r="C4506" t="str">
            <v/>
          </cell>
          <cell r="D4506" t="str">
            <v>KAIN LISBURN 090 BLACK O7</v>
          </cell>
          <cell r="E4506">
            <v>44797</v>
          </cell>
          <cell r="F4506" t="str">
            <v>ROF</v>
          </cell>
          <cell r="G4506" t="str">
            <v>CI_KAIN</v>
          </cell>
          <cell r="H4506" t="str">
            <v>M</v>
          </cell>
          <cell r="I4506" t="str">
            <v>CPR</v>
          </cell>
          <cell r="J4506" t="str">
            <v/>
          </cell>
          <cell r="K4506" t="str">
            <v>PD</v>
          </cell>
          <cell r="L4506" t="str">
            <v>3015</v>
          </cell>
          <cell r="M4506" t="str">
            <v>V</v>
          </cell>
          <cell r="N4506">
            <v>43273</v>
          </cell>
        </row>
        <row r="4507">
          <cell r="A4507" t="str">
            <v>RM-CAE-OSC-00-0010</v>
          </cell>
          <cell r="B4507" t="str">
            <v>CINT</v>
          </cell>
          <cell r="C4507" t="str">
            <v/>
          </cell>
          <cell r="D4507" t="str">
            <v>KAIN NEW OSCAR-250 BEIGE</v>
          </cell>
          <cell r="E4507">
            <v>44797</v>
          </cell>
          <cell r="F4507" t="str">
            <v>ROF</v>
          </cell>
          <cell r="G4507" t="str">
            <v>CI_KAIN</v>
          </cell>
          <cell r="H4507" t="str">
            <v>M</v>
          </cell>
          <cell r="I4507" t="str">
            <v>CPR</v>
          </cell>
          <cell r="J4507" t="str">
            <v/>
          </cell>
          <cell r="K4507" t="str">
            <v>PD</v>
          </cell>
          <cell r="L4507" t="str">
            <v>3015</v>
          </cell>
          <cell r="M4507" t="str">
            <v>V</v>
          </cell>
          <cell r="N4507">
            <v>29500</v>
          </cell>
        </row>
        <row r="4508">
          <cell r="A4508" t="str">
            <v>RM-CAE-OSC-00-0011</v>
          </cell>
          <cell r="B4508" t="str">
            <v>CINT</v>
          </cell>
          <cell r="C4508" t="str">
            <v/>
          </cell>
          <cell r="D4508" t="str">
            <v>KAIN CLIO DISCO BLUE</v>
          </cell>
          <cell r="E4508">
            <v>44797</v>
          </cell>
          <cell r="F4508" t="str">
            <v>ROF</v>
          </cell>
          <cell r="G4508" t="str">
            <v>CI_KAIN</v>
          </cell>
          <cell r="H4508" t="str">
            <v>M</v>
          </cell>
          <cell r="I4508" t="str">
            <v>CPR</v>
          </cell>
          <cell r="J4508" t="str">
            <v/>
          </cell>
          <cell r="K4508" t="str">
            <v>PD</v>
          </cell>
          <cell r="L4508" t="str">
            <v>3015</v>
          </cell>
          <cell r="M4508" t="str">
            <v>V</v>
          </cell>
          <cell r="N4508">
            <v>41000</v>
          </cell>
        </row>
        <row r="4509">
          <cell r="A4509" t="str">
            <v>RM-CAE-OSC-00-0012</v>
          </cell>
          <cell r="B4509" t="str">
            <v>CINT</v>
          </cell>
          <cell r="C4509" t="str">
            <v/>
          </cell>
          <cell r="D4509" t="str">
            <v>KAIN CLIO JASMINE GREEN</v>
          </cell>
          <cell r="E4509">
            <v>44797</v>
          </cell>
          <cell r="F4509" t="str">
            <v>ROF</v>
          </cell>
          <cell r="G4509" t="str">
            <v>CI_KAIN</v>
          </cell>
          <cell r="H4509" t="str">
            <v>M</v>
          </cell>
          <cell r="I4509" t="str">
            <v>CPR</v>
          </cell>
          <cell r="J4509" t="str">
            <v/>
          </cell>
          <cell r="K4509" t="str">
            <v>PD</v>
          </cell>
          <cell r="L4509" t="str">
            <v>3015</v>
          </cell>
          <cell r="M4509" t="str">
            <v>V</v>
          </cell>
          <cell r="N4509">
            <v>40999</v>
          </cell>
        </row>
        <row r="4510">
          <cell r="A4510" t="str">
            <v>RM-CAE-OSC-00-0013</v>
          </cell>
          <cell r="B4510" t="str">
            <v>CINT</v>
          </cell>
          <cell r="C4510" t="str">
            <v/>
          </cell>
          <cell r="D4510" t="str">
            <v>KAIN OSCAR BOSTON 30161</v>
          </cell>
          <cell r="E4510">
            <v>0</v>
          </cell>
          <cell r="F4510" t="str">
            <v>ROF</v>
          </cell>
          <cell r="G4510" t="str">
            <v>CI_KAIN</v>
          </cell>
          <cell r="H4510" t="str">
            <v>M</v>
          </cell>
          <cell r="I4510" t="str">
            <v>CPR</v>
          </cell>
          <cell r="J4510" t="str">
            <v/>
          </cell>
          <cell r="K4510" t="str">
            <v>PD</v>
          </cell>
          <cell r="L4510" t="str">
            <v>3015</v>
          </cell>
          <cell r="M4510" t="str">
            <v>V</v>
          </cell>
          <cell r="N4510">
            <v>33334</v>
          </cell>
        </row>
        <row r="4511">
          <cell r="A4511" t="str">
            <v>RM-CAE-OSC-00-0014</v>
          </cell>
          <cell r="B4511" t="str">
            <v>CINT</v>
          </cell>
          <cell r="C4511" t="str">
            <v/>
          </cell>
          <cell r="D4511" t="str">
            <v>KAIN CLIO MOCHA</v>
          </cell>
          <cell r="E4511">
            <v>0</v>
          </cell>
          <cell r="F4511" t="str">
            <v>ROF</v>
          </cell>
          <cell r="G4511" t="str">
            <v>CI_KAIN</v>
          </cell>
          <cell r="H4511" t="str">
            <v>M</v>
          </cell>
          <cell r="I4511" t="str">
            <v>CPR</v>
          </cell>
          <cell r="J4511" t="str">
            <v/>
          </cell>
          <cell r="K4511" t="str">
            <v>PD</v>
          </cell>
          <cell r="L4511" t="str">
            <v>3015</v>
          </cell>
          <cell r="M4511" t="str">
            <v>V</v>
          </cell>
          <cell r="N4511">
            <v>41000</v>
          </cell>
        </row>
        <row r="4512">
          <cell r="A4512" t="str">
            <v>RM-CAE-OSC-00-0015</v>
          </cell>
          <cell r="B4512" t="str">
            <v>CINT</v>
          </cell>
          <cell r="C4512" t="str">
            <v/>
          </cell>
          <cell r="D4512" t="str">
            <v>KAIN OSCAR FINO COFFE</v>
          </cell>
          <cell r="E4512">
            <v>0</v>
          </cell>
          <cell r="F4512" t="str">
            <v>ROF</v>
          </cell>
          <cell r="G4512" t="str">
            <v>CI_KAIN</v>
          </cell>
          <cell r="H4512" t="str">
            <v>M</v>
          </cell>
          <cell r="I4512" t="str">
            <v>CPR</v>
          </cell>
          <cell r="J4512" t="str">
            <v/>
          </cell>
          <cell r="K4512" t="str">
            <v>PD</v>
          </cell>
          <cell r="L4512" t="str">
            <v>3015</v>
          </cell>
          <cell r="M4512" t="str">
            <v>V</v>
          </cell>
          <cell r="N4512">
            <v>48000</v>
          </cell>
        </row>
        <row r="4513">
          <cell r="A4513" t="str">
            <v>RM-CAE-OSC-GI-0001</v>
          </cell>
          <cell r="B4513" t="str">
            <v>CINT</v>
          </cell>
          <cell r="C4513" t="str">
            <v/>
          </cell>
          <cell r="D4513" t="str">
            <v>BACK COVER-1 CAESAR O1</v>
          </cell>
          <cell r="E4513">
            <v>45175</v>
          </cell>
          <cell r="F4513" t="str">
            <v>ROF</v>
          </cell>
          <cell r="G4513" t="str">
            <v>CI_KAIN</v>
          </cell>
          <cell r="H4513" t="str">
            <v>PC</v>
          </cell>
          <cell r="I4513" t="str">
            <v>CPR</v>
          </cell>
          <cell r="J4513" t="str">
            <v/>
          </cell>
          <cell r="K4513" t="str">
            <v>PD</v>
          </cell>
          <cell r="L4513" t="str">
            <v>3015</v>
          </cell>
          <cell r="M4513" t="str">
            <v>V</v>
          </cell>
          <cell r="N4513">
            <v>7050</v>
          </cell>
        </row>
        <row r="4514">
          <cell r="A4514" t="str">
            <v>RM-CAE-OSC-GI-0002</v>
          </cell>
          <cell r="B4514" t="str">
            <v>CINT</v>
          </cell>
          <cell r="C4514" t="str">
            <v/>
          </cell>
          <cell r="D4514" t="str">
            <v>BACK COVER-1 CAESAR O2</v>
          </cell>
          <cell r="E4514">
            <v>45300</v>
          </cell>
          <cell r="F4514" t="str">
            <v>ROF</v>
          </cell>
          <cell r="G4514" t="str">
            <v>CI_KAIN</v>
          </cell>
          <cell r="H4514" t="str">
            <v>PC</v>
          </cell>
          <cell r="I4514" t="str">
            <v>CPR</v>
          </cell>
          <cell r="J4514" t="str">
            <v/>
          </cell>
          <cell r="K4514" t="str">
            <v>PD</v>
          </cell>
          <cell r="L4514" t="str">
            <v>3015</v>
          </cell>
          <cell r="M4514" t="str">
            <v>V</v>
          </cell>
          <cell r="N4514">
            <v>6400</v>
          </cell>
        </row>
        <row r="4515">
          <cell r="A4515" t="str">
            <v>RM-CAE-OSC-GI-0003</v>
          </cell>
          <cell r="B4515" t="str">
            <v>CINT</v>
          </cell>
          <cell r="C4515" t="str">
            <v/>
          </cell>
          <cell r="D4515" t="str">
            <v>BACK COVER-1 CAESAR O3</v>
          </cell>
          <cell r="E4515">
            <v>44814</v>
          </cell>
          <cell r="F4515" t="str">
            <v>ROF</v>
          </cell>
          <cell r="G4515" t="str">
            <v>CI_KAIN</v>
          </cell>
          <cell r="H4515" t="str">
            <v>PC</v>
          </cell>
          <cell r="I4515" t="str">
            <v>CPR</v>
          </cell>
          <cell r="J4515" t="str">
            <v/>
          </cell>
          <cell r="K4515" t="str">
            <v>PD</v>
          </cell>
          <cell r="L4515" t="str">
            <v>3015</v>
          </cell>
          <cell r="M4515" t="str">
            <v>V</v>
          </cell>
          <cell r="N4515">
            <v>6718</v>
          </cell>
        </row>
        <row r="4516">
          <cell r="A4516" t="str">
            <v>RM-CAE-OSC-GI-0004</v>
          </cell>
          <cell r="B4516" t="str">
            <v>CINT</v>
          </cell>
          <cell r="C4516" t="str">
            <v/>
          </cell>
          <cell r="D4516" t="str">
            <v>BACK COVER-1 CAESAR O5</v>
          </cell>
          <cell r="E4516">
            <v>44797</v>
          </cell>
          <cell r="F4516" t="str">
            <v>ROF</v>
          </cell>
          <cell r="G4516" t="str">
            <v>CI_KAIN</v>
          </cell>
          <cell r="H4516" t="str">
            <v>PC</v>
          </cell>
          <cell r="I4516" t="str">
            <v>CPR</v>
          </cell>
          <cell r="J4516" t="str">
            <v/>
          </cell>
          <cell r="K4516" t="str">
            <v>PD</v>
          </cell>
          <cell r="L4516" t="str">
            <v>3015</v>
          </cell>
          <cell r="M4516" t="str">
            <v>V</v>
          </cell>
          <cell r="N4516">
            <v>6715</v>
          </cell>
        </row>
        <row r="4517">
          <cell r="A4517" t="str">
            <v>RM-CAE-OSC-GI-0005</v>
          </cell>
          <cell r="B4517" t="str">
            <v>CINT</v>
          </cell>
          <cell r="C4517" t="str">
            <v/>
          </cell>
          <cell r="D4517" t="str">
            <v>BACK COVER-1 CAESAR O6</v>
          </cell>
          <cell r="E4517">
            <v>45175</v>
          </cell>
          <cell r="F4517" t="str">
            <v>ROF</v>
          </cell>
          <cell r="G4517" t="str">
            <v>CI_KAIN</v>
          </cell>
          <cell r="H4517" t="str">
            <v>PC</v>
          </cell>
          <cell r="I4517" t="str">
            <v>CPR</v>
          </cell>
          <cell r="J4517" t="str">
            <v/>
          </cell>
          <cell r="K4517" t="str">
            <v>PD</v>
          </cell>
          <cell r="L4517" t="str">
            <v>3015</v>
          </cell>
          <cell r="M4517" t="str">
            <v>V</v>
          </cell>
          <cell r="N4517">
            <v>6720</v>
          </cell>
        </row>
        <row r="4518">
          <cell r="A4518" t="str">
            <v>RM-CAE-OSC-GI-0006</v>
          </cell>
          <cell r="B4518" t="str">
            <v>CINT</v>
          </cell>
          <cell r="C4518" t="str">
            <v/>
          </cell>
          <cell r="D4518" t="str">
            <v>BACK COVER-1 CAESAR O7</v>
          </cell>
          <cell r="E4518">
            <v>44797</v>
          </cell>
          <cell r="F4518" t="str">
            <v>ROF</v>
          </cell>
          <cell r="G4518" t="str">
            <v>CI_KAIN</v>
          </cell>
          <cell r="H4518" t="str">
            <v>PC</v>
          </cell>
          <cell r="I4518" t="str">
            <v>CPR</v>
          </cell>
          <cell r="J4518" t="str">
            <v/>
          </cell>
          <cell r="K4518" t="str">
            <v>PD</v>
          </cell>
          <cell r="L4518" t="str">
            <v>3015</v>
          </cell>
          <cell r="M4518" t="str">
            <v>V</v>
          </cell>
          <cell r="N4518">
            <v>7056</v>
          </cell>
        </row>
        <row r="4519">
          <cell r="A4519" t="str">
            <v>RM-CAE-OSC-GI-0007</v>
          </cell>
          <cell r="B4519" t="str">
            <v>CINT</v>
          </cell>
          <cell r="C4519" t="str">
            <v/>
          </cell>
          <cell r="D4519" t="str">
            <v>BACK COVER-2 CAESAR O1</v>
          </cell>
          <cell r="E4519">
            <v>44797</v>
          </cell>
          <cell r="F4519" t="str">
            <v>ROF</v>
          </cell>
          <cell r="G4519" t="str">
            <v>CI_KAIN</v>
          </cell>
          <cell r="H4519" t="str">
            <v>PC</v>
          </cell>
          <cell r="I4519" t="str">
            <v>CPR</v>
          </cell>
          <cell r="J4519" t="str">
            <v/>
          </cell>
          <cell r="K4519" t="str">
            <v>PD</v>
          </cell>
          <cell r="L4519" t="str">
            <v>3015</v>
          </cell>
          <cell r="M4519" t="str">
            <v>V</v>
          </cell>
          <cell r="N4519">
            <v>6074</v>
          </cell>
        </row>
        <row r="4520">
          <cell r="A4520" t="str">
            <v>RM-CAE-OSC-GI-0008</v>
          </cell>
          <cell r="B4520" t="str">
            <v>CINT</v>
          </cell>
          <cell r="C4520" t="str">
            <v/>
          </cell>
          <cell r="D4520" t="str">
            <v>BACK COVER-2 CAESAR O1 BORDIR</v>
          </cell>
          <cell r="E4520">
            <v>44797</v>
          </cell>
          <cell r="F4520" t="str">
            <v>ROF</v>
          </cell>
          <cell r="G4520" t="str">
            <v>CI_KAIN</v>
          </cell>
          <cell r="H4520" t="str">
            <v>PC</v>
          </cell>
          <cell r="I4520" t="str">
            <v>CPR</v>
          </cell>
          <cell r="J4520" t="str">
            <v/>
          </cell>
          <cell r="K4520" t="str">
            <v>PD</v>
          </cell>
          <cell r="L4520" t="str">
            <v>3015</v>
          </cell>
          <cell r="M4520" t="str">
            <v>V</v>
          </cell>
          <cell r="N4520">
            <v>4566</v>
          </cell>
        </row>
        <row r="4521">
          <cell r="A4521" t="str">
            <v>RM-CAE-OSC-GI-0009</v>
          </cell>
          <cell r="B4521" t="str">
            <v>CINT</v>
          </cell>
          <cell r="C4521" t="str">
            <v/>
          </cell>
          <cell r="D4521" t="str">
            <v>BACK COVER-2 CAESAR O2</v>
          </cell>
          <cell r="E4521">
            <v>45300</v>
          </cell>
          <cell r="F4521" t="str">
            <v>ROF</v>
          </cell>
          <cell r="G4521" t="str">
            <v>CI_KAIN</v>
          </cell>
          <cell r="H4521" t="str">
            <v>PC</v>
          </cell>
          <cell r="I4521" t="str">
            <v>CPR</v>
          </cell>
          <cell r="J4521" t="str">
            <v/>
          </cell>
          <cell r="K4521" t="str">
            <v>PD</v>
          </cell>
          <cell r="L4521" t="str">
            <v>3015</v>
          </cell>
          <cell r="M4521" t="str">
            <v>V</v>
          </cell>
          <cell r="N4521">
            <v>6128</v>
          </cell>
        </row>
        <row r="4522">
          <cell r="A4522" t="str">
            <v>RM-CAE-OSC-GI-0010</v>
          </cell>
          <cell r="B4522" t="str">
            <v>CINT</v>
          </cell>
          <cell r="C4522" t="str">
            <v/>
          </cell>
          <cell r="D4522" t="str">
            <v>BACK COVER-2 CAESAR O3</v>
          </cell>
          <cell r="E4522">
            <v>44814</v>
          </cell>
          <cell r="F4522" t="str">
            <v>ROF</v>
          </cell>
          <cell r="G4522" t="str">
            <v>CI_KAIN</v>
          </cell>
          <cell r="H4522" t="str">
            <v>PC</v>
          </cell>
          <cell r="I4522" t="str">
            <v>CPR</v>
          </cell>
          <cell r="J4522" t="str">
            <v/>
          </cell>
          <cell r="K4522" t="str">
            <v>PD</v>
          </cell>
          <cell r="L4522" t="str">
            <v>3015</v>
          </cell>
          <cell r="M4522" t="str">
            <v>V</v>
          </cell>
          <cell r="N4522">
            <v>6424</v>
          </cell>
        </row>
        <row r="4523">
          <cell r="A4523" t="str">
            <v>RM-CAE-OSC-GI-0011</v>
          </cell>
          <cell r="B4523" t="str">
            <v>CINT</v>
          </cell>
          <cell r="C4523" t="str">
            <v/>
          </cell>
          <cell r="D4523" t="str">
            <v>BACK COVER-2 CAESAR O5</v>
          </cell>
          <cell r="E4523">
            <v>44797</v>
          </cell>
          <cell r="F4523" t="str">
            <v>ROF</v>
          </cell>
          <cell r="G4523" t="str">
            <v>CI_KAIN</v>
          </cell>
          <cell r="H4523" t="str">
            <v>PC</v>
          </cell>
          <cell r="I4523" t="str">
            <v>CPR</v>
          </cell>
          <cell r="J4523" t="str">
            <v/>
          </cell>
          <cell r="K4523" t="str">
            <v>PD</v>
          </cell>
          <cell r="L4523" t="str">
            <v>3015</v>
          </cell>
          <cell r="M4523" t="str">
            <v>V</v>
          </cell>
          <cell r="N4523">
            <v>6421</v>
          </cell>
        </row>
        <row r="4524">
          <cell r="A4524" t="str">
            <v>RM-CAE-OSC-GI-0012</v>
          </cell>
          <cell r="B4524" t="str">
            <v>CINT</v>
          </cell>
          <cell r="C4524" t="str">
            <v/>
          </cell>
          <cell r="D4524" t="str">
            <v>BACK COVER-2 CAESAR O6</v>
          </cell>
          <cell r="E4524">
            <v>45175</v>
          </cell>
          <cell r="F4524" t="str">
            <v>ROF</v>
          </cell>
          <cell r="G4524" t="str">
            <v>CI_KAIN</v>
          </cell>
          <cell r="H4524" t="str">
            <v>PC</v>
          </cell>
          <cell r="I4524" t="str">
            <v>CPR</v>
          </cell>
          <cell r="J4524" t="str">
            <v/>
          </cell>
          <cell r="K4524" t="str">
            <v>PD</v>
          </cell>
          <cell r="L4524" t="str">
            <v>3015</v>
          </cell>
          <cell r="M4524" t="str">
            <v>V</v>
          </cell>
          <cell r="N4524">
            <v>6426</v>
          </cell>
        </row>
        <row r="4525">
          <cell r="A4525" t="str">
            <v>RM-CAE-OSC-GI-0013</v>
          </cell>
          <cell r="B4525" t="str">
            <v>CINT</v>
          </cell>
          <cell r="C4525" t="str">
            <v/>
          </cell>
          <cell r="D4525" t="str">
            <v>BACK COVER-2 CAESAR O7</v>
          </cell>
          <cell r="E4525">
            <v>44797</v>
          </cell>
          <cell r="F4525" t="str">
            <v>ROF</v>
          </cell>
          <cell r="G4525" t="str">
            <v>CI_KAIN</v>
          </cell>
          <cell r="H4525" t="str">
            <v>PC</v>
          </cell>
          <cell r="I4525" t="str">
            <v>CPR</v>
          </cell>
          <cell r="J4525" t="str">
            <v/>
          </cell>
          <cell r="K4525" t="str">
            <v>PD</v>
          </cell>
          <cell r="L4525" t="str">
            <v>3015</v>
          </cell>
          <cell r="M4525" t="str">
            <v>V</v>
          </cell>
          <cell r="N4525">
            <v>6747</v>
          </cell>
        </row>
        <row r="4526">
          <cell r="A4526" t="str">
            <v>RM-CAE-OSC-GI-0014</v>
          </cell>
          <cell r="B4526" t="str">
            <v>CINT</v>
          </cell>
          <cell r="C4526" t="str">
            <v/>
          </cell>
          <cell r="D4526" t="str">
            <v>SEAT COVER CAESAR O4 ARCHIE</v>
          </cell>
          <cell r="E4526">
            <v>44797</v>
          </cell>
          <cell r="F4526" t="str">
            <v>ROF</v>
          </cell>
          <cell r="G4526" t="str">
            <v>CI_KAIN</v>
          </cell>
          <cell r="H4526" t="str">
            <v>PC</v>
          </cell>
          <cell r="I4526" t="str">
            <v>CPR</v>
          </cell>
          <cell r="J4526" t="str">
            <v/>
          </cell>
          <cell r="K4526" t="str">
            <v>PD</v>
          </cell>
          <cell r="L4526" t="str">
            <v>3015</v>
          </cell>
          <cell r="M4526" t="str">
            <v>V</v>
          </cell>
          <cell r="N4526">
            <v>10117</v>
          </cell>
        </row>
        <row r="4527">
          <cell r="A4527" t="str">
            <v>RM-CAE-OSC-GI-0015</v>
          </cell>
          <cell r="B4527" t="str">
            <v>CINT</v>
          </cell>
          <cell r="C4527" t="str">
            <v/>
          </cell>
          <cell r="D4527" t="str">
            <v>SEAT COVER CAESAR O7</v>
          </cell>
          <cell r="E4527">
            <v>44797</v>
          </cell>
          <cell r="F4527" t="str">
            <v>ROF</v>
          </cell>
          <cell r="G4527" t="str">
            <v>CI_KAIN</v>
          </cell>
          <cell r="H4527" t="str">
            <v>PC</v>
          </cell>
          <cell r="I4527" t="str">
            <v>CPR</v>
          </cell>
          <cell r="J4527" t="str">
            <v/>
          </cell>
          <cell r="K4527" t="str">
            <v>PD</v>
          </cell>
          <cell r="L4527" t="str">
            <v>3015</v>
          </cell>
          <cell r="M4527" t="str">
            <v>V</v>
          </cell>
          <cell r="N4527">
            <v>13230</v>
          </cell>
        </row>
        <row r="4528">
          <cell r="A4528" t="str">
            <v>RM-CAE-OSC-GI-0016</v>
          </cell>
          <cell r="B4528" t="str">
            <v>CINT</v>
          </cell>
          <cell r="C4528" t="str">
            <v/>
          </cell>
          <cell r="D4528" t="str">
            <v>SEAT COVER CSR IMPROV O4</v>
          </cell>
          <cell r="E4528">
            <v>44797</v>
          </cell>
          <cell r="F4528" t="str">
            <v>ROF</v>
          </cell>
          <cell r="G4528" t="str">
            <v>CI_KAIN</v>
          </cell>
          <cell r="H4528" t="str">
            <v>PC</v>
          </cell>
          <cell r="I4528" t="str">
            <v>CPR</v>
          </cell>
          <cell r="J4528" t="str">
            <v/>
          </cell>
          <cell r="K4528" t="str">
            <v>PD</v>
          </cell>
          <cell r="L4528" t="str">
            <v>3015</v>
          </cell>
          <cell r="M4528" t="str">
            <v>V</v>
          </cell>
          <cell r="N4528">
            <v>10117</v>
          </cell>
        </row>
        <row r="4529">
          <cell r="A4529" t="str">
            <v>RM-CAE-OSC-GI-0017</v>
          </cell>
          <cell r="B4529" t="str">
            <v>CINT</v>
          </cell>
          <cell r="C4529" t="str">
            <v/>
          </cell>
          <cell r="D4529" t="str">
            <v>SEAT COVER CSR IMPROV O5</v>
          </cell>
          <cell r="E4529">
            <v>44797</v>
          </cell>
          <cell r="F4529" t="str">
            <v>ROF</v>
          </cell>
          <cell r="G4529" t="str">
            <v>CI_KAIN</v>
          </cell>
          <cell r="H4529" t="str">
            <v>PC</v>
          </cell>
          <cell r="I4529" t="str">
            <v>CPR</v>
          </cell>
          <cell r="J4529" t="str">
            <v/>
          </cell>
          <cell r="K4529" t="str">
            <v>PD</v>
          </cell>
          <cell r="L4529" t="str">
            <v>3015</v>
          </cell>
          <cell r="M4529" t="str">
            <v>V</v>
          </cell>
          <cell r="N4529">
            <v>12591</v>
          </cell>
        </row>
        <row r="4530">
          <cell r="A4530" t="str">
            <v>RM-CAE-OSC-GI-0018</v>
          </cell>
          <cell r="B4530" t="str">
            <v>CINT</v>
          </cell>
          <cell r="C4530" t="str">
            <v/>
          </cell>
          <cell r="D4530" t="str">
            <v>SEAT COVER IMPROVEMENT O2</v>
          </cell>
          <cell r="E4530">
            <v>44797</v>
          </cell>
          <cell r="F4530" t="str">
            <v>ROF</v>
          </cell>
          <cell r="G4530" t="str">
            <v>CI_KAIN</v>
          </cell>
          <cell r="H4530" t="str">
            <v>PC</v>
          </cell>
          <cell r="I4530" t="str">
            <v>CPR</v>
          </cell>
          <cell r="J4530" t="str">
            <v/>
          </cell>
          <cell r="K4530" t="str">
            <v>PD</v>
          </cell>
          <cell r="L4530" t="str">
            <v>3015</v>
          </cell>
          <cell r="M4530" t="str">
            <v>V</v>
          </cell>
          <cell r="N4530">
            <v>6672</v>
          </cell>
        </row>
        <row r="4531">
          <cell r="A4531" t="str">
            <v>RM-CAE-OSC-GI-0019</v>
          </cell>
          <cell r="B4531" t="str">
            <v>CINT</v>
          </cell>
          <cell r="C4531" t="str">
            <v/>
          </cell>
          <cell r="D4531" t="str">
            <v>SEAT COVER IMPROVMENT O1</v>
          </cell>
          <cell r="E4531">
            <v>44797</v>
          </cell>
          <cell r="F4531" t="str">
            <v>ROF</v>
          </cell>
          <cell r="G4531" t="str">
            <v>CI_KAIN</v>
          </cell>
          <cell r="H4531" t="str">
            <v>PC</v>
          </cell>
          <cell r="I4531" t="str">
            <v>CPR</v>
          </cell>
          <cell r="J4531" t="str">
            <v/>
          </cell>
          <cell r="K4531" t="str">
            <v>PD</v>
          </cell>
          <cell r="L4531" t="str">
            <v>3015</v>
          </cell>
          <cell r="M4531" t="str">
            <v>V</v>
          </cell>
          <cell r="N4531">
            <v>13487</v>
          </cell>
        </row>
        <row r="4532">
          <cell r="A4532" t="str">
            <v>RM-CAE-OSC-GI-0020</v>
          </cell>
          <cell r="B4532" t="str">
            <v>CINT</v>
          </cell>
          <cell r="C4532" t="str">
            <v/>
          </cell>
          <cell r="D4532" t="str">
            <v>SEAT COVER IMPROVMENT O3</v>
          </cell>
          <cell r="E4532">
            <v>44797</v>
          </cell>
          <cell r="F4532" t="str">
            <v>ROF</v>
          </cell>
          <cell r="G4532" t="str">
            <v>CI_KAIN</v>
          </cell>
          <cell r="H4532" t="str">
            <v>PC</v>
          </cell>
          <cell r="I4532" t="str">
            <v>CPR</v>
          </cell>
          <cell r="J4532" t="str">
            <v/>
          </cell>
          <cell r="K4532" t="str">
            <v>PD</v>
          </cell>
          <cell r="L4532" t="str">
            <v>3015</v>
          </cell>
          <cell r="M4532" t="str">
            <v>V</v>
          </cell>
          <cell r="N4532">
            <v>12596</v>
          </cell>
        </row>
        <row r="4533">
          <cell r="A4533" t="str">
            <v>RM-CAE-OSC-GI-0021</v>
          </cell>
          <cell r="B4533" t="str">
            <v>CINT</v>
          </cell>
          <cell r="C4533" t="str">
            <v/>
          </cell>
          <cell r="D4533" t="str">
            <v>SEAT COVER CAESAR GREEN O6</v>
          </cell>
          <cell r="E4533">
            <v>44797</v>
          </cell>
          <cell r="F4533" t="str">
            <v>ROF</v>
          </cell>
          <cell r="G4533" t="str">
            <v>CI_KAIN</v>
          </cell>
          <cell r="H4533" t="str">
            <v>PC</v>
          </cell>
          <cell r="I4533" t="str">
            <v>CPR</v>
          </cell>
          <cell r="J4533" t="str">
            <v/>
          </cell>
          <cell r="K4533" t="str">
            <v>PD</v>
          </cell>
          <cell r="L4533" t="str">
            <v>3015</v>
          </cell>
          <cell r="M4533" t="str">
            <v>V</v>
          </cell>
          <cell r="N4533">
            <v>12600</v>
          </cell>
        </row>
        <row r="4534">
          <cell r="A4534" t="str">
            <v>RM-CAE-OSC-GI-0022</v>
          </cell>
          <cell r="B4534" t="str">
            <v>CINT</v>
          </cell>
          <cell r="C4534" t="str">
            <v/>
          </cell>
          <cell r="D4534" t="str">
            <v>SEAT CVR CSR IMPROV O4</v>
          </cell>
          <cell r="E4534">
            <v>44797</v>
          </cell>
          <cell r="F4534" t="str">
            <v>ROF</v>
          </cell>
          <cell r="G4534" t="str">
            <v>CI_KAIN</v>
          </cell>
          <cell r="H4534" t="str">
            <v>PC</v>
          </cell>
          <cell r="I4534" t="str">
            <v>CPR</v>
          </cell>
          <cell r="J4534" t="str">
            <v/>
          </cell>
          <cell r="K4534" t="str">
            <v>PD</v>
          </cell>
          <cell r="L4534" t="str">
            <v>3015</v>
          </cell>
          <cell r="M4534" t="str">
            <v>V</v>
          </cell>
          <cell r="N4534">
            <v>26593</v>
          </cell>
        </row>
        <row r="4535">
          <cell r="A4535" t="str">
            <v>RM-CAE-OSC-GI-0023</v>
          </cell>
          <cell r="B4535" t="str">
            <v>CINT</v>
          </cell>
          <cell r="C4535" t="str">
            <v/>
          </cell>
          <cell r="D4535" t="str">
            <v>BACK COVER-1 CAESAR OSC. FERRARI MAROO</v>
          </cell>
          <cell r="E4535">
            <v>0</v>
          </cell>
          <cell r="F4535" t="str">
            <v>ROF</v>
          </cell>
          <cell r="G4535" t="str">
            <v>CI_KAIN</v>
          </cell>
          <cell r="H4535" t="str">
            <v>PC</v>
          </cell>
          <cell r="I4535" t="str">
            <v>CPR</v>
          </cell>
          <cell r="J4535" t="str">
            <v/>
          </cell>
          <cell r="K4535" t="str">
            <v>PD</v>
          </cell>
          <cell r="L4535" t="str">
            <v>3015</v>
          </cell>
          <cell r="M4535" t="str">
            <v>V</v>
          </cell>
          <cell r="N4535">
            <v>0</v>
          </cell>
        </row>
        <row r="4536">
          <cell r="A4536" t="str">
            <v>RM-CAE-OSC-GI-0024</v>
          </cell>
          <cell r="B4536" t="str">
            <v>CINT</v>
          </cell>
          <cell r="C4536" t="str">
            <v/>
          </cell>
          <cell r="D4536" t="str">
            <v>BACK COVER-2 CAESAR CLIO CARAMEL</v>
          </cell>
          <cell r="E4536">
            <v>0</v>
          </cell>
          <cell r="F4536" t="str">
            <v>ROF</v>
          </cell>
          <cell r="G4536" t="str">
            <v>CI_KAIN</v>
          </cell>
          <cell r="H4536" t="str">
            <v>PC</v>
          </cell>
          <cell r="I4536" t="str">
            <v>CPR</v>
          </cell>
          <cell r="J4536" t="str">
            <v/>
          </cell>
          <cell r="K4536" t="str">
            <v>PD</v>
          </cell>
          <cell r="L4536" t="str">
            <v>3015</v>
          </cell>
          <cell r="M4536" t="str">
            <v>V</v>
          </cell>
          <cell r="N4536">
            <v>6273</v>
          </cell>
        </row>
        <row r="4537">
          <cell r="A4537" t="str">
            <v>RM-CAE-OSC-GI-0025</v>
          </cell>
          <cell r="B4537" t="str">
            <v>CINT</v>
          </cell>
          <cell r="C4537" t="str">
            <v/>
          </cell>
          <cell r="D4537" t="str">
            <v>BACK COVER-2 CAESAR CLIO GREEN</v>
          </cell>
          <cell r="E4537">
            <v>0</v>
          </cell>
          <cell r="F4537" t="str">
            <v>ROF</v>
          </cell>
          <cell r="G4537" t="str">
            <v>CI_KAIN</v>
          </cell>
          <cell r="H4537" t="str">
            <v>PC</v>
          </cell>
          <cell r="I4537" t="str">
            <v>CPR</v>
          </cell>
          <cell r="J4537" t="str">
            <v/>
          </cell>
          <cell r="K4537" t="str">
            <v>PD</v>
          </cell>
          <cell r="L4537" t="str">
            <v>3015</v>
          </cell>
          <cell r="M4537" t="str">
            <v>V</v>
          </cell>
          <cell r="N4537">
            <v>0</v>
          </cell>
        </row>
        <row r="4538">
          <cell r="A4538" t="str">
            <v>RM-CAE-OSC-GI-0026</v>
          </cell>
          <cell r="B4538" t="str">
            <v>CINT</v>
          </cell>
          <cell r="C4538" t="str">
            <v/>
          </cell>
          <cell r="D4538" t="str">
            <v>BACK COVER-2 CAESAR CLIO KHAKI</v>
          </cell>
          <cell r="E4538">
            <v>0</v>
          </cell>
          <cell r="F4538" t="str">
            <v>ROF</v>
          </cell>
          <cell r="G4538" t="str">
            <v>CI_KAIN</v>
          </cell>
          <cell r="H4538" t="str">
            <v>PC</v>
          </cell>
          <cell r="I4538" t="str">
            <v>CPR</v>
          </cell>
          <cell r="J4538" t="str">
            <v/>
          </cell>
          <cell r="K4538" t="str">
            <v>PD</v>
          </cell>
          <cell r="L4538" t="str">
            <v>3015</v>
          </cell>
          <cell r="M4538" t="str">
            <v>V</v>
          </cell>
          <cell r="N4538">
            <v>0</v>
          </cell>
        </row>
        <row r="4539">
          <cell r="A4539" t="str">
            <v>RM-CAE-OSC-GI-0027</v>
          </cell>
          <cell r="B4539" t="str">
            <v>CINT</v>
          </cell>
          <cell r="C4539" t="str">
            <v/>
          </cell>
          <cell r="D4539" t="str">
            <v>BACK COVER-2 CAESAR CLIO RED</v>
          </cell>
          <cell r="E4539">
            <v>0</v>
          </cell>
          <cell r="F4539" t="str">
            <v>ROF</v>
          </cell>
          <cell r="G4539" t="str">
            <v>CI_KAIN</v>
          </cell>
          <cell r="H4539" t="str">
            <v>PC</v>
          </cell>
          <cell r="I4539" t="str">
            <v>CPR</v>
          </cell>
          <cell r="J4539" t="str">
            <v/>
          </cell>
          <cell r="K4539" t="str">
            <v>PD</v>
          </cell>
          <cell r="L4539" t="str">
            <v>3015</v>
          </cell>
          <cell r="M4539" t="str">
            <v>V</v>
          </cell>
          <cell r="N4539">
            <v>0</v>
          </cell>
        </row>
        <row r="4540">
          <cell r="A4540" t="str">
            <v>RM-CAE-OSC-GI-0028</v>
          </cell>
          <cell r="B4540" t="str">
            <v>CINT</v>
          </cell>
          <cell r="C4540" t="str">
            <v/>
          </cell>
          <cell r="D4540" t="str">
            <v>BACK COVER-2 CAESAR OSC. FERRARI MAROO</v>
          </cell>
          <cell r="E4540">
            <v>0</v>
          </cell>
          <cell r="F4540" t="str">
            <v>ROF</v>
          </cell>
          <cell r="G4540" t="str">
            <v>CI_KAIN</v>
          </cell>
          <cell r="H4540" t="str">
            <v>PC</v>
          </cell>
          <cell r="I4540" t="str">
            <v>CPR</v>
          </cell>
          <cell r="J4540" t="str">
            <v/>
          </cell>
          <cell r="K4540" t="str">
            <v>PD</v>
          </cell>
          <cell r="L4540" t="str">
            <v>3015</v>
          </cell>
          <cell r="M4540" t="str">
            <v>V</v>
          </cell>
          <cell r="N4540">
            <v>0</v>
          </cell>
        </row>
        <row r="4541">
          <cell r="A4541" t="str">
            <v>RM-CAE-OSC-GI-0029</v>
          </cell>
          <cell r="B4541" t="str">
            <v>CINT</v>
          </cell>
          <cell r="C4541" t="str">
            <v/>
          </cell>
          <cell r="D4541" t="str">
            <v>BACK COVER-1 CAESAR O4</v>
          </cell>
          <cell r="E4541">
            <v>45131</v>
          </cell>
          <cell r="F4541" t="str">
            <v>ROF</v>
          </cell>
          <cell r="G4541" t="str">
            <v>CI_KAIN</v>
          </cell>
          <cell r="H4541" t="str">
            <v>PC</v>
          </cell>
          <cell r="I4541" t="str">
            <v>CPR</v>
          </cell>
          <cell r="J4541" t="str">
            <v/>
          </cell>
          <cell r="K4541" t="str">
            <v>PD</v>
          </cell>
          <cell r="L4541" t="str">
            <v>3015</v>
          </cell>
          <cell r="M4541" t="str">
            <v>V</v>
          </cell>
          <cell r="N4541">
            <v>6775</v>
          </cell>
        </row>
        <row r="4542">
          <cell r="A4542" t="str">
            <v>RM-CAE-OSC-GI-0030</v>
          </cell>
          <cell r="B4542" t="str">
            <v>CINT</v>
          </cell>
          <cell r="C4542" t="str">
            <v/>
          </cell>
          <cell r="D4542" t="str">
            <v>SEAT COVER CAESAR IMPROVMENT O4</v>
          </cell>
          <cell r="E4542">
            <v>0</v>
          </cell>
          <cell r="F4542" t="str">
            <v>ROF</v>
          </cell>
          <cell r="G4542" t="str">
            <v>CI_KAIN</v>
          </cell>
          <cell r="H4542" t="str">
            <v>PC</v>
          </cell>
          <cell r="I4542" t="str">
            <v>CPR</v>
          </cell>
          <cell r="J4542" t="str">
            <v/>
          </cell>
          <cell r="K4542" t="str">
            <v>PD</v>
          </cell>
          <cell r="L4542" t="str">
            <v>3015</v>
          </cell>
          <cell r="M4542" t="str">
            <v>V</v>
          </cell>
          <cell r="N4542">
            <v>13363</v>
          </cell>
        </row>
        <row r="4543">
          <cell r="A4543" t="str">
            <v>RM-CAE-OSC-GI-0031</v>
          </cell>
          <cell r="B4543" t="str">
            <v>CINT</v>
          </cell>
          <cell r="C4543" t="str">
            <v/>
          </cell>
          <cell r="D4543" t="str">
            <v>BACK COVER-2 CAESAR O4</v>
          </cell>
          <cell r="E4543">
            <v>45131</v>
          </cell>
          <cell r="F4543" t="str">
            <v>ROF</v>
          </cell>
          <cell r="G4543" t="str">
            <v>CI_KAIN</v>
          </cell>
          <cell r="H4543" t="str">
            <v>PC</v>
          </cell>
          <cell r="I4543" t="str">
            <v>CPR</v>
          </cell>
          <cell r="J4543" t="str">
            <v/>
          </cell>
          <cell r="K4543" t="str">
            <v>PD</v>
          </cell>
          <cell r="L4543" t="str">
            <v>3015</v>
          </cell>
          <cell r="M4543" t="str">
            <v>V</v>
          </cell>
          <cell r="N4543">
            <v>6775</v>
          </cell>
        </row>
        <row r="4544">
          <cell r="A4544" t="str">
            <v>RM-CAE-OSC-GI-0032</v>
          </cell>
          <cell r="B4544" t="str">
            <v>CINT</v>
          </cell>
          <cell r="C4544" t="str">
            <v/>
          </cell>
          <cell r="D4544" t="str">
            <v>BACK COVER CAESAR IMPROVMENT O4</v>
          </cell>
          <cell r="E4544">
            <v>0</v>
          </cell>
          <cell r="F4544" t="str">
            <v>ROF</v>
          </cell>
          <cell r="G4544" t="str">
            <v>CI_KAIN</v>
          </cell>
          <cell r="H4544" t="str">
            <v>PC</v>
          </cell>
          <cell r="I4544" t="str">
            <v>CPR</v>
          </cell>
          <cell r="J4544" t="str">
            <v/>
          </cell>
          <cell r="K4544" t="str">
            <v>PD</v>
          </cell>
          <cell r="L4544" t="str">
            <v>3015</v>
          </cell>
          <cell r="M4544" t="str">
            <v>V</v>
          </cell>
          <cell r="N4544">
            <v>2000</v>
          </cell>
        </row>
        <row r="4545">
          <cell r="A4545" t="str">
            <v>RM-CAE-OSC-GI-0033</v>
          </cell>
          <cell r="B4545" t="str">
            <v>CINT</v>
          </cell>
          <cell r="C4545" t="str">
            <v/>
          </cell>
          <cell r="D4545" t="str">
            <v>SEAT COVER CAESAR OSCAR COLE SEPHIA</v>
          </cell>
          <cell r="E4545">
            <v>0</v>
          </cell>
          <cell r="F4545" t="str">
            <v>ROF</v>
          </cell>
          <cell r="G4545" t="str">
            <v>CI_KAIN</v>
          </cell>
          <cell r="H4545" t="str">
            <v>PC</v>
          </cell>
          <cell r="I4545" t="str">
            <v>CPR</v>
          </cell>
          <cell r="J4545" t="str">
            <v/>
          </cell>
          <cell r="K4545" t="str">
            <v>PD</v>
          </cell>
          <cell r="L4545" t="str">
            <v>3015</v>
          </cell>
          <cell r="M4545" t="str">
            <v>V</v>
          </cell>
          <cell r="N4545">
            <v>10</v>
          </cell>
        </row>
        <row r="4546">
          <cell r="A4546" t="str">
            <v>RM-CAE-OSC-GI-0034</v>
          </cell>
          <cell r="B4546" t="str">
            <v>CINT</v>
          </cell>
          <cell r="C4546" t="str">
            <v/>
          </cell>
          <cell r="D4546" t="str">
            <v>BACK COVER-2 CAESAR OSCAR COLE SEPHIA</v>
          </cell>
          <cell r="E4546">
            <v>0</v>
          </cell>
          <cell r="F4546" t="str">
            <v>ROF</v>
          </cell>
          <cell r="G4546" t="str">
            <v>CI_KAIN</v>
          </cell>
          <cell r="H4546" t="str">
            <v>PC</v>
          </cell>
          <cell r="I4546" t="str">
            <v>CPR</v>
          </cell>
          <cell r="J4546" t="str">
            <v/>
          </cell>
          <cell r="K4546" t="str">
            <v>PD</v>
          </cell>
          <cell r="L4546" t="str">
            <v>3015</v>
          </cell>
          <cell r="M4546" t="str">
            <v>V</v>
          </cell>
          <cell r="N4546">
            <v>10</v>
          </cell>
        </row>
        <row r="4547">
          <cell r="A4547" t="str">
            <v>RM-CAE-OSC-GI-0035</v>
          </cell>
          <cell r="B4547" t="str">
            <v>CINT</v>
          </cell>
          <cell r="C4547" t="str">
            <v/>
          </cell>
          <cell r="D4547" t="str">
            <v>BACK COVER-1 CAESAR OSCAR COLE SEPHIA</v>
          </cell>
          <cell r="E4547">
            <v>0</v>
          </cell>
          <cell r="F4547" t="str">
            <v>ROF</v>
          </cell>
          <cell r="G4547" t="str">
            <v>CI_KAIN</v>
          </cell>
          <cell r="H4547" t="str">
            <v>PC</v>
          </cell>
          <cell r="I4547" t="str">
            <v>CPR</v>
          </cell>
          <cell r="J4547" t="str">
            <v/>
          </cell>
          <cell r="K4547" t="str">
            <v>PD</v>
          </cell>
          <cell r="L4547" t="str">
            <v>3015</v>
          </cell>
          <cell r="M4547" t="str">
            <v>V</v>
          </cell>
          <cell r="N4547">
            <v>10</v>
          </cell>
        </row>
        <row r="4548">
          <cell r="A4548" t="str">
            <v>RM-CAE-OSC-GI-0036</v>
          </cell>
          <cell r="B4548" t="str">
            <v>CINT</v>
          </cell>
          <cell r="C4548" t="str">
            <v/>
          </cell>
          <cell r="D4548" t="str">
            <v>SEAT COVER CAESAR OSC. BOSTON 30161</v>
          </cell>
          <cell r="E4548">
            <v>0</v>
          </cell>
          <cell r="F4548" t="str">
            <v>ROF</v>
          </cell>
          <cell r="G4548" t="str">
            <v>CI_KAIN</v>
          </cell>
          <cell r="H4548" t="str">
            <v>PC</v>
          </cell>
          <cell r="I4548" t="str">
            <v>CPR</v>
          </cell>
          <cell r="J4548" t="str">
            <v/>
          </cell>
          <cell r="K4548" t="str">
            <v>PD</v>
          </cell>
          <cell r="L4548" t="str">
            <v>3015</v>
          </cell>
          <cell r="M4548" t="str">
            <v>V</v>
          </cell>
          <cell r="N4548">
            <v>10000</v>
          </cell>
        </row>
        <row r="4549">
          <cell r="A4549" t="str">
            <v>RM-CAE-OSC-GI-0037</v>
          </cell>
          <cell r="B4549" t="str">
            <v>CINT</v>
          </cell>
          <cell r="C4549" t="str">
            <v/>
          </cell>
          <cell r="D4549" t="str">
            <v>BACK COVER-1 CAESAR OSC. BOSTON 30161</v>
          </cell>
          <cell r="E4549">
            <v>0</v>
          </cell>
          <cell r="F4549" t="str">
            <v>ROF</v>
          </cell>
          <cell r="G4549" t="str">
            <v>CI_KAIN</v>
          </cell>
          <cell r="H4549" t="str">
            <v>PC</v>
          </cell>
          <cell r="I4549" t="str">
            <v>CPR</v>
          </cell>
          <cell r="J4549" t="str">
            <v/>
          </cell>
          <cell r="K4549" t="str">
            <v>PD</v>
          </cell>
          <cell r="L4549" t="str">
            <v>3015</v>
          </cell>
          <cell r="M4549" t="str">
            <v>V</v>
          </cell>
          <cell r="N4549">
            <v>5333</v>
          </cell>
        </row>
        <row r="4550">
          <cell r="A4550" t="str">
            <v>RM-CAE-OSC-GI-0038</v>
          </cell>
          <cell r="B4550" t="str">
            <v>CINT</v>
          </cell>
          <cell r="C4550" t="str">
            <v/>
          </cell>
          <cell r="D4550" t="str">
            <v>BACK COVER-2 CAESAR OSC. BOSTON 30161</v>
          </cell>
          <cell r="E4550">
            <v>0</v>
          </cell>
          <cell r="F4550" t="str">
            <v>ROF</v>
          </cell>
          <cell r="G4550" t="str">
            <v>CI_KAIN</v>
          </cell>
          <cell r="H4550" t="str">
            <v>PC</v>
          </cell>
          <cell r="I4550" t="str">
            <v>CPR</v>
          </cell>
          <cell r="J4550" t="str">
            <v/>
          </cell>
          <cell r="K4550" t="str">
            <v>PD</v>
          </cell>
          <cell r="L4550" t="str">
            <v>3015</v>
          </cell>
          <cell r="M4550" t="str">
            <v>V</v>
          </cell>
          <cell r="N4550">
            <v>5100</v>
          </cell>
        </row>
        <row r="4551">
          <cell r="A4551" t="str">
            <v>RM-CAE-OSC-GI-0039</v>
          </cell>
          <cell r="B4551" t="str">
            <v>CINT</v>
          </cell>
          <cell r="C4551" t="str">
            <v/>
          </cell>
          <cell r="D4551" t="str">
            <v>SEAT COVER CAESAR CLIO MOCHA</v>
          </cell>
          <cell r="E4551">
            <v>0</v>
          </cell>
          <cell r="F4551" t="str">
            <v>ROF</v>
          </cell>
          <cell r="G4551" t="str">
            <v>CI_KAIN</v>
          </cell>
          <cell r="H4551" t="str">
            <v>PC</v>
          </cell>
          <cell r="I4551" t="str">
            <v>CPR</v>
          </cell>
          <cell r="J4551" t="str">
            <v/>
          </cell>
          <cell r="K4551" t="str">
            <v>PD</v>
          </cell>
          <cell r="L4551" t="str">
            <v>3015</v>
          </cell>
          <cell r="M4551" t="str">
            <v>V</v>
          </cell>
          <cell r="N4551">
            <v>12300</v>
          </cell>
        </row>
        <row r="4552">
          <cell r="A4552" t="str">
            <v>RM-CAE-OSC-GI-0040</v>
          </cell>
          <cell r="B4552" t="str">
            <v>CINT</v>
          </cell>
          <cell r="C4552" t="str">
            <v/>
          </cell>
          <cell r="D4552" t="str">
            <v>BACK COVER-1 CAESAR CLIO MOCHA</v>
          </cell>
          <cell r="E4552">
            <v>0</v>
          </cell>
          <cell r="F4552" t="str">
            <v>ROF</v>
          </cell>
          <cell r="G4552" t="str">
            <v>CI_KAIN</v>
          </cell>
          <cell r="H4552" t="str">
            <v>PC</v>
          </cell>
          <cell r="I4552" t="str">
            <v>CPR</v>
          </cell>
          <cell r="J4552" t="str">
            <v/>
          </cell>
          <cell r="K4552" t="str">
            <v>PD</v>
          </cell>
          <cell r="L4552" t="str">
            <v>3015</v>
          </cell>
          <cell r="M4552" t="str">
            <v>V</v>
          </cell>
          <cell r="N4552">
            <v>6273</v>
          </cell>
        </row>
        <row r="4553">
          <cell r="A4553" t="str">
            <v>RM-CAE-OSC-GI-0041</v>
          </cell>
          <cell r="B4553" t="str">
            <v>CINT</v>
          </cell>
          <cell r="C4553" t="str">
            <v/>
          </cell>
          <cell r="D4553" t="str">
            <v>BACK COVER-2 CAESAR CLIO MOCHA</v>
          </cell>
          <cell r="E4553">
            <v>0</v>
          </cell>
          <cell r="F4553" t="str">
            <v>ROF</v>
          </cell>
          <cell r="G4553" t="str">
            <v>CI_KAIN</v>
          </cell>
          <cell r="H4553" t="str">
            <v>PC</v>
          </cell>
          <cell r="I4553" t="str">
            <v>CPR</v>
          </cell>
          <cell r="J4553" t="str">
            <v/>
          </cell>
          <cell r="K4553" t="str">
            <v>PD</v>
          </cell>
          <cell r="L4553" t="str">
            <v>3015</v>
          </cell>
          <cell r="M4553" t="str">
            <v>V</v>
          </cell>
          <cell r="N4553">
            <v>4613</v>
          </cell>
        </row>
        <row r="4554">
          <cell r="A4554" t="str">
            <v>RM-CAE-OSC-GI-0042</v>
          </cell>
          <cell r="B4554" t="str">
            <v>CINT</v>
          </cell>
          <cell r="C4554" t="str">
            <v/>
          </cell>
          <cell r="D4554" t="str">
            <v>SEAT COVER CAESAR OSC FINO COFFEE</v>
          </cell>
          <cell r="E4554">
            <v>0</v>
          </cell>
          <cell r="F4554" t="str">
            <v>ROF</v>
          </cell>
          <cell r="G4554" t="str">
            <v>CI_KAIN</v>
          </cell>
          <cell r="H4554" t="str">
            <v>PC</v>
          </cell>
          <cell r="I4554" t="str">
            <v>CPR</v>
          </cell>
          <cell r="J4554" t="str">
            <v/>
          </cell>
          <cell r="K4554" t="str">
            <v>PD</v>
          </cell>
          <cell r="L4554" t="str">
            <v>3015</v>
          </cell>
          <cell r="M4554" t="str">
            <v>V</v>
          </cell>
          <cell r="N4554">
            <v>14400</v>
          </cell>
        </row>
        <row r="4555">
          <cell r="A4555" t="str">
            <v>RM-CAE-OSC-GI-0043</v>
          </cell>
          <cell r="B4555" t="str">
            <v>CINT</v>
          </cell>
          <cell r="C4555" t="str">
            <v/>
          </cell>
          <cell r="D4555" t="str">
            <v>BACK COVER-1 CAESAR OSC FINO COFFEE</v>
          </cell>
          <cell r="E4555">
            <v>0</v>
          </cell>
          <cell r="F4555" t="str">
            <v>ROF</v>
          </cell>
          <cell r="G4555" t="str">
            <v>CI_KAIN</v>
          </cell>
          <cell r="H4555" t="str">
            <v>PC</v>
          </cell>
          <cell r="I4555" t="str">
            <v>CPR</v>
          </cell>
          <cell r="J4555" t="str">
            <v/>
          </cell>
          <cell r="K4555" t="str">
            <v>PD</v>
          </cell>
          <cell r="L4555" t="str">
            <v>3015</v>
          </cell>
          <cell r="M4555" t="str">
            <v>V</v>
          </cell>
          <cell r="N4555">
            <v>7680</v>
          </cell>
        </row>
        <row r="4556">
          <cell r="A4556" t="str">
            <v>RM-CAE-OSC-GI-0044</v>
          </cell>
          <cell r="B4556" t="str">
            <v>CINT</v>
          </cell>
          <cell r="C4556" t="str">
            <v/>
          </cell>
          <cell r="D4556" t="str">
            <v>BACK COVER-2 CAESAR OSC FINO COFFEE</v>
          </cell>
          <cell r="E4556">
            <v>0</v>
          </cell>
          <cell r="F4556" t="str">
            <v>ROF</v>
          </cell>
          <cell r="G4556" t="str">
            <v>CI_KAIN</v>
          </cell>
          <cell r="H4556" t="str">
            <v>PC</v>
          </cell>
          <cell r="I4556" t="str">
            <v>CPR</v>
          </cell>
          <cell r="J4556" t="str">
            <v/>
          </cell>
          <cell r="K4556" t="str">
            <v>PD</v>
          </cell>
          <cell r="L4556" t="str">
            <v>3015</v>
          </cell>
          <cell r="M4556" t="str">
            <v>V</v>
          </cell>
          <cell r="N4556">
            <v>7344</v>
          </cell>
        </row>
        <row r="4557">
          <cell r="A4557" t="str">
            <v>RM-CAE-OSC-GI-0045</v>
          </cell>
          <cell r="B4557" t="str">
            <v>CINT</v>
          </cell>
          <cell r="C4557" t="str">
            <v/>
          </cell>
          <cell r="D4557" t="str">
            <v>BACK COVER-1 CAESAR CLIO CARAMEL</v>
          </cell>
          <cell r="E4557">
            <v>0</v>
          </cell>
          <cell r="F4557" t="str">
            <v>ROF</v>
          </cell>
          <cell r="G4557" t="str">
            <v>CI_KAIN</v>
          </cell>
          <cell r="H4557" t="str">
            <v>PC</v>
          </cell>
          <cell r="I4557" t="str">
            <v>CPR</v>
          </cell>
          <cell r="J4557" t="str">
            <v/>
          </cell>
          <cell r="K4557" t="str">
            <v>PD</v>
          </cell>
          <cell r="L4557" t="str">
            <v>3015</v>
          </cell>
          <cell r="M4557" t="str">
            <v>V</v>
          </cell>
          <cell r="N4557">
            <v>6560</v>
          </cell>
        </row>
        <row r="4558">
          <cell r="A4558" t="str">
            <v>RM-CAE-OSC-GI-0046</v>
          </cell>
          <cell r="B4558" t="str">
            <v>CINT</v>
          </cell>
          <cell r="C4558" t="str">
            <v/>
          </cell>
          <cell r="D4558" t="str">
            <v>BACK COVER-2 CAESAR CLIO CARAMEL</v>
          </cell>
          <cell r="E4558">
            <v>0</v>
          </cell>
          <cell r="F4558" t="str">
            <v>ROF</v>
          </cell>
          <cell r="G4558" t="str">
            <v>CI_KAIN</v>
          </cell>
          <cell r="H4558" t="str">
            <v>PC</v>
          </cell>
          <cell r="I4558" t="str">
            <v>CPR</v>
          </cell>
          <cell r="J4558" t="str">
            <v/>
          </cell>
          <cell r="K4558" t="str">
            <v>PD</v>
          </cell>
          <cell r="L4558" t="str">
            <v>3015</v>
          </cell>
          <cell r="M4558" t="str">
            <v>V</v>
          </cell>
          <cell r="N4558">
            <v>2000</v>
          </cell>
        </row>
        <row r="4559">
          <cell r="A4559" t="str">
            <v>RM-CAE-OSC-SC-0001</v>
          </cell>
          <cell r="B4559" t="str">
            <v>CINT</v>
          </cell>
          <cell r="C4559" t="str">
            <v/>
          </cell>
          <cell r="D4559" t="str">
            <v>BACK COVER-2 CAESAR O1 BORDIR MUSI BANYU</v>
          </cell>
          <cell r="E4559">
            <v>0</v>
          </cell>
          <cell r="F4559" t="str">
            <v>ROF</v>
          </cell>
          <cell r="G4559" t="str">
            <v>CI_KAIN</v>
          </cell>
          <cell r="H4559" t="str">
            <v>PC</v>
          </cell>
          <cell r="I4559" t="str">
            <v>CPR</v>
          </cell>
          <cell r="J4559" t="str">
            <v/>
          </cell>
          <cell r="K4559" t="str">
            <v>PD</v>
          </cell>
          <cell r="L4559" t="str">
            <v>3015</v>
          </cell>
          <cell r="M4559" t="str">
            <v>V</v>
          </cell>
          <cell r="N4559">
            <v>15298</v>
          </cell>
        </row>
        <row r="4560">
          <cell r="A4560" t="str">
            <v>RM-CAE-OSC-SC-0002</v>
          </cell>
          <cell r="B4560" t="str">
            <v>CINT</v>
          </cell>
          <cell r="C4560" t="str">
            <v/>
          </cell>
          <cell r="D4560" t="str">
            <v>BACK COVER-2 CAESAR O6 BORDIR RSSF</v>
          </cell>
          <cell r="E4560">
            <v>45026</v>
          </cell>
          <cell r="F4560" t="str">
            <v>ROF</v>
          </cell>
          <cell r="G4560" t="str">
            <v>CI_KAIN</v>
          </cell>
          <cell r="H4560" t="str">
            <v>PC</v>
          </cell>
          <cell r="I4560" t="str">
            <v>CPR</v>
          </cell>
          <cell r="J4560" t="str">
            <v/>
          </cell>
          <cell r="K4560" t="str">
            <v>PD</v>
          </cell>
          <cell r="L4560" t="str">
            <v>3015</v>
          </cell>
          <cell r="M4560" t="str">
            <v>V</v>
          </cell>
          <cell r="N4560">
            <v>12426</v>
          </cell>
        </row>
        <row r="4561">
          <cell r="A4561" t="str">
            <v>RM-CAE-OSC-SC-0003</v>
          </cell>
          <cell r="B4561" t="str">
            <v>CINT</v>
          </cell>
          <cell r="C4561" t="str">
            <v/>
          </cell>
          <cell r="D4561" t="str">
            <v>BACK COVER-2 CAESAR O1 SABLON MALINAU</v>
          </cell>
          <cell r="E4561">
            <v>45175</v>
          </cell>
          <cell r="F4561" t="str">
            <v>ROF</v>
          </cell>
          <cell r="G4561" t="str">
            <v>CI_KAIN</v>
          </cell>
          <cell r="H4561" t="str">
            <v>PC</v>
          </cell>
          <cell r="I4561" t="str">
            <v>CPR</v>
          </cell>
          <cell r="J4561" t="str">
            <v/>
          </cell>
          <cell r="K4561" t="str">
            <v>PD</v>
          </cell>
          <cell r="L4561" t="str">
            <v>3015</v>
          </cell>
          <cell r="M4561" t="str">
            <v>V</v>
          </cell>
          <cell r="N4561">
            <v>21074</v>
          </cell>
        </row>
        <row r="4562">
          <cell r="A4562" t="str">
            <v>RM-CAE-OSC-SC-0004</v>
          </cell>
          <cell r="B4562" t="str">
            <v>CINT</v>
          </cell>
          <cell r="C4562" t="str">
            <v/>
          </cell>
          <cell r="D4562" t="str">
            <v>BACK COVER-2 CAESAR O6 SABLON MALINAU</v>
          </cell>
          <cell r="E4562">
            <v>0</v>
          </cell>
          <cell r="F4562" t="str">
            <v>ROF</v>
          </cell>
          <cell r="G4562" t="str">
            <v>CI_KAIN</v>
          </cell>
          <cell r="H4562" t="str">
            <v>PC</v>
          </cell>
          <cell r="I4562" t="str">
            <v>CPR</v>
          </cell>
          <cell r="J4562" t="str">
            <v/>
          </cell>
          <cell r="K4562" t="str">
            <v>PD</v>
          </cell>
          <cell r="L4562" t="str">
            <v>3015</v>
          </cell>
          <cell r="M4562" t="str">
            <v>V</v>
          </cell>
          <cell r="N4562">
            <v>21426</v>
          </cell>
        </row>
        <row r="4563">
          <cell r="A4563" t="str">
            <v>RM-CAE-OSC-SC-0005</v>
          </cell>
          <cell r="B4563" t="str">
            <v>CINT</v>
          </cell>
          <cell r="C4563" t="str">
            <v/>
          </cell>
          <cell r="D4563" t="str">
            <v>JAHITAN SEAT COVER CAESAR BOSTON 30161</v>
          </cell>
          <cell r="E4563">
            <v>0</v>
          </cell>
          <cell r="F4563" t="str">
            <v>ROF</v>
          </cell>
          <cell r="G4563" t="str">
            <v>CI_KAIN</v>
          </cell>
          <cell r="H4563" t="str">
            <v>PC</v>
          </cell>
          <cell r="I4563" t="str">
            <v>CPR</v>
          </cell>
          <cell r="J4563" t="str">
            <v/>
          </cell>
          <cell r="K4563" t="str">
            <v>PD</v>
          </cell>
          <cell r="L4563" t="str">
            <v>3015</v>
          </cell>
          <cell r="M4563" t="str">
            <v>V</v>
          </cell>
          <cell r="N4563">
            <v>11700</v>
          </cell>
        </row>
        <row r="4564">
          <cell r="A4564" t="str">
            <v>RM-CAE-OSC-SC-0006</v>
          </cell>
          <cell r="B4564" t="str">
            <v>CINT</v>
          </cell>
          <cell r="C4564" t="str">
            <v/>
          </cell>
          <cell r="D4564" t="str">
            <v>JAHITAN SEAT COVER CAESAR CLIO MOCHA</v>
          </cell>
          <cell r="E4564">
            <v>0</v>
          </cell>
          <cell r="F4564" t="str">
            <v>ROF</v>
          </cell>
          <cell r="G4564" t="str">
            <v>CI_KAIN</v>
          </cell>
          <cell r="H4564" t="str">
            <v>PC</v>
          </cell>
          <cell r="I4564" t="str">
            <v>CPR</v>
          </cell>
          <cell r="J4564" t="str">
            <v/>
          </cell>
          <cell r="K4564" t="str">
            <v>PD</v>
          </cell>
          <cell r="L4564" t="str">
            <v>3015</v>
          </cell>
          <cell r="M4564" t="str">
            <v>V</v>
          </cell>
          <cell r="N4564">
            <v>14000</v>
          </cell>
        </row>
        <row r="4565">
          <cell r="A4565" t="str">
            <v>RM-CAE-OSC-SC-0007</v>
          </cell>
          <cell r="B4565" t="str">
            <v>CINT</v>
          </cell>
          <cell r="C4565" t="str">
            <v/>
          </cell>
          <cell r="D4565" t="str">
            <v>JAHITAN SEAT COVER CAESAR OSC FINO COFFE</v>
          </cell>
          <cell r="E4565">
            <v>0</v>
          </cell>
          <cell r="F4565" t="str">
            <v>ROF</v>
          </cell>
          <cell r="G4565" t="str">
            <v>CI_KAIN</v>
          </cell>
          <cell r="H4565" t="str">
            <v>PC</v>
          </cell>
          <cell r="I4565" t="str">
            <v>CPR</v>
          </cell>
          <cell r="J4565" t="str">
            <v/>
          </cell>
          <cell r="K4565" t="str">
            <v>PD</v>
          </cell>
          <cell r="L4565" t="str">
            <v>3015</v>
          </cell>
          <cell r="M4565" t="str">
            <v>V</v>
          </cell>
          <cell r="N4565">
            <v>16100</v>
          </cell>
        </row>
        <row r="4566">
          <cell r="A4566" t="str">
            <v>RM-CAE-PIP-00-0001</v>
          </cell>
          <cell r="B4566" t="str">
            <v>CINT</v>
          </cell>
          <cell r="C4566" t="str">
            <v/>
          </cell>
          <cell r="D4566" t="str">
            <v>PIPA 12.7 X 1.0 X 285</v>
          </cell>
          <cell r="E4566">
            <v>45300</v>
          </cell>
          <cell r="F4566" t="str">
            <v>ROF</v>
          </cell>
          <cell r="G4566" t="str">
            <v>CI_PIPA</v>
          </cell>
          <cell r="H4566" t="str">
            <v>PC</v>
          </cell>
          <cell r="I4566" t="str">
            <v>CPR</v>
          </cell>
          <cell r="J4566" t="str">
            <v/>
          </cell>
          <cell r="K4566" t="str">
            <v>PD</v>
          </cell>
          <cell r="L4566" t="str">
            <v>3015</v>
          </cell>
          <cell r="M4566" t="str">
            <v>V</v>
          </cell>
          <cell r="N4566">
            <v>1667</v>
          </cell>
        </row>
        <row r="4567">
          <cell r="A4567" t="str">
            <v>RM-CAE-PIP-00-0002</v>
          </cell>
          <cell r="B4567" t="str">
            <v>CINT</v>
          </cell>
          <cell r="C4567" t="str">
            <v/>
          </cell>
          <cell r="D4567" t="str">
            <v>PIPA 25/16 X 1.1 X 0.332</v>
          </cell>
          <cell r="E4567">
            <v>44926</v>
          </cell>
          <cell r="F4567" t="str">
            <v>ROF</v>
          </cell>
          <cell r="G4567" t="str">
            <v>CI_PIPA</v>
          </cell>
          <cell r="H4567" t="str">
            <v>PC</v>
          </cell>
          <cell r="I4567" t="str">
            <v>CPR</v>
          </cell>
          <cell r="J4567" t="str">
            <v/>
          </cell>
          <cell r="K4567" t="str">
            <v>PD</v>
          </cell>
          <cell r="L4567" t="str">
            <v>3015</v>
          </cell>
          <cell r="M4567" t="str">
            <v>V</v>
          </cell>
          <cell r="N4567">
            <v>4956</v>
          </cell>
        </row>
        <row r="4568">
          <cell r="A4568" t="str">
            <v>RM-CAE-PIP-00-0003</v>
          </cell>
          <cell r="B4568" t="str">
            <v>CINT</v>
          </cell>
          <cell r="C4568" t="str">
            <v/>
          </cell>
          <cell r="D4568" t="str">
            <v>PIPA 25/16 X 1.1 X 1590</v>
          </cell>
          <cell r="E4568">
            <v>45300</v>
          </cell>
          <cell r="F4568" t="str">
            <v>ROF</v>
          </cell>
          <cell r="G4568" t="str">
            <v>CI_PIPA</v>
          </cell>
          <cell r="H4568" t="str">
            <v>PC</v>
          </cell>
          <cell r="I4568" t="str">
            <v>CPR</v>
          </cell>
          <cell r="J4568" t="str">
            <v/>
          </cell>
          <cell r="K4568" t="str">
            <v>PD</v>
          </cell>
          <cell r="L4568" t="str">
            <v>3015</v>
          </cell>
          <cell r="M4568" t="str">
            <v>V</v>
          </cell>
          <cell r="N4568">
            <v>18347</v>
          </cell>
        </row>
        <row r="4569">
          <cell r="A4569" t="str">
            <v>RM-CAE-PIP-00-0004</v>
          </cell>
          <cell r="B4569" t="str">
            <v>CINT</v>
          </cell>
          <cell r="C4569" t="str">
            <v/>
          </cell>
          <cell r="D4569" t="str">
            <v>PIPA 25/16 X 1.1 X 352</v>
          </cell>
          <cell r="E4569">
            <v>45300</v>
          </cell>
          <cell r="F4569" t="str">
            <v>ROF</v>
          </cell>
          <cell r="G4569" t="str">
            <v>CI_PIPA</v>
          </cell>
          <cell r="H4569" t="str">
            <v>PC</v>
          </cell>
          <cell r="I4569" t="str">
            <v>CPR</v>
          </cell>
          <cell r="J4569" t="str">
            <v/>
          </cell>
          <cell r="K4569" t="str">
            <v>PD</v>
          </cell>
          <cell r="L4569" t="str">
            <v>3015</v>
          </cell>
          <cell r="M4569" t="str">
            <v>V</v>
          </cell>
          <cell r="N4569">
            <v>4096</v>
          </cell>
        </row>
        <row r="4570">
          <cell r="A4570" t="str">
            <v>RM-CAE-PIP-00-0005</v>
          </cell>
          <cell r="B4570" t="str">
            <v>CINT</v>
          </cell>
          <cell r="C4570" t="str">
            <v/>
          </cell>
          <cell r="D4570" t="str">
            <v>PIPA 25/16 X 1.1 X 700</v>
          </cell>
          <cell r="E4570">
            <v>45300</v>
          </cell>
          <cell r="F4570" t="str">
            <v>ROF</v>
          </cell>
          <cell r="G4570" t="str">
            <v>CI_PIPA</v>
          </cell>
          <cell r="H4570" t="str">
            <v>PC</v>
          </cell>
          <cell r="I4570" t="str">
            <v>CPR</v>
          </cell>
          <cell r="J4570" t="str">
            <v/>
          </cell>
          <cell r="K4570" t="str">
            <v>PD</v>
          </cell>
          <cell r="L4570" t="str">
            <v>3015</v>
          </cell>
          <cell r="M4570" t="str">
            <v>V</v>
          </cell>
          <cell r="N4570">
            <v>8154</v>
          </cell>
        </row>
        <row r="4571">
          <cell r="A4571" t="str">
            <v>RM-CAE-PIP-00-0006</v>
          </cell>
          <cell r="B4571" t="str">
            <v>CINT</v>
          </cell>
          <cell r="C4571" t="str">
            <v/>
          </cell>
          <cell r="D4571" t="str">
            <v>PIPA 25/16 X 1.2 X 1.070</v>
          </cell>
          <cell r="E4571">
            <v>45300</v>
          </cell>
          <cell r="F4571" t="str">
            <v>ROF</v>
          </cell>
          <cell r="G4571" t="str">
            <v>CI_PIPA</v>
          </cell>
          <cell r="H4571" t="str">
            <v>PC</v>
          </cell>
          <cell r="I4571" t="str">
            <v>CPR</v>
          </cell>
          <cell r="J4571" t="str">
            <v/>
          </cell>
          <cell r="K4571" t="str">
            <v>PD</v>
          </cell>
          <cell r="L4571" t="str">
            <v>3015</v>
          </cell>
          <cell r="M4571" t="str">
            <v>V</v>
          </cell>
          <cell r="N4571">
            <v>13384</v>
          </cell>
        </row>
        <row r="4572">
          <cell r="A4572" t="str">
            <v>RM-CAE-PIP-00-0007</v>
          </cell>
          <cell r="B4572" t="str">
            <v>CINT</v>
          </cell>
          <cell r="C4572" t="str">
            <v/>
          </cell>
          <cell r="D4572" t="str">
            <v>PIPA 25/16 X 1.3 X 1070</v>
          </cell>
          <cell r="E4572">
            <v>44797</v>
          </cell>
          <cell r="F4572" t="str">
            <v>ROF</v>
          </cell>
          <cell r="G4572" t="str">
            <v>CI_PIPA</v>
          </cell>
          <cell r="H4572" t="str">
            <v>PC</v>
          </cell>
          <cell r="I4572" t="str">
            <v>CPR</v>
          </cell>
          <cell r="J4572" t="str">
            <v/>
          </cell>
          <cell r="K4572" t="str">
            <v>PD</v>
          </cell>
          <cell r="L4572" t="str">
            <v>3015</v>
          </cell>
          <cell r="M4572" t="str">
            <v>V</v>
          </cell>
          <cell r="N4572">
            <v>11512</v>
          </cell>
        </row>
        <row r="4573">
          <cell r="A4573" t="str">
            <v>RM-CAE-PIP-00-0008</v>
          </cell>
          <cell r="B4573" t="str">
            <v>CINT</v>
          </cell>
          <cell r="C4573" t="str">
            <v/>
          </cell>
          <cell r="D4573" t="str">
            <v>PIPA 19.1 X 1.2 X 2000</v>
          </cell>
          <cell r="E4573">
            <v>44926</v>
          </cell>
          <cell r="F4573" t="str">
            <v>ROF</v>
          </cell>
          <cell r="G4573" t="str">
            <v>CI_PIPA</v>
          </cell>
          <cell r="H4573" t="str">
            <v>PC</v>
          </cell>
          <cell r="I4573" t="str">
            <v>CPR</v>
          </cell>
          <cell r="J4573" t="str">
            <v/>
          </cell>
          <cell r="K4573" t="str">
            <v>PD</v>
          </cell>
          <cell r="L4573" t="str">
            <v>3015</v>
          </cell>
          <cell r="M4573" t="str">
            <v>V</v>
          </cell>
          <cell r="N4573">
            <v>23307</v>
          </cell>
        </row>
        <row r="4574">
          <cell r="A4574" t="str">
            <v>RM-CAE-PLS-00-0008</v>
          </cell>
          <cell r="B4574" t="str">
            <v>CINT</v>
          </cell>
          <cell r="C4574" t="str">
            <v/>
          </cell>
          <cell r="D4574" t="str">
            <v>BACK PLASTIC CAESAR</v>
          </cell>
          <cell r="E4574">
            <v>45300</v>
          </cell>
          <cell r="F4574" t="str">
            <v>ROF</v>
          </cell>
          <cell r="G4574" t="str">
            <v>CI_PLSTK</v>
          </cell>
          <cell r="H4574" t="str">
            <v>PC</v>
          </cell>
          <cell r="I4574" t="str">
            <v>CPR</v>
          </cell>
          <cell r="J4574" t="str">
            <v/>
          </cell>
          <cell r="K4574" t="str">
            <v>PD</v>
          </cell>
          <cell r="L4574" t="str">
            <v>3015</v>
          </cell>
          <cell r="M4574" t="str">
            <v>V</v>
          </cell>
          <cell r="N4574">
            <v>9087</v>
          </cell>
        </row>
        <row r="4575">
          <cell r="A4575" t="str">
            <v>RM-CAE-PLS-00-0009</v>
          </cell>
          <cell r="B4575" t="str">
            <v>CINT</v>
          </cell>
          <cell r="C4575" t="str">
            <v/>
          </cell>
          <cell r="D4575" t="str">
            <v>LEG PLASTIC CAP CAESAR</v>
          </cell>
          <cell r="E4575">
            <v>45169</v>
          </cell>
          <cell r="F4575" t="str">
            <v>ROF</v>
          </cell>
          <cell r="G4575" t="str">
            <v>CI_PLSTK</v>
          </cell>
          <cell r="H4575" t="str">
            <v>PC</v>
          </cell>
          <cell r="I4575" t="str">
            <v>CPR</v>
          </cell>
          <cell r="J4575" t="str">
            <v/>
          </cell>
          <cell r="K4575" t="str">
            <v>PD</v>
          </cell>
          <cell r="L4575" t="str">
            <v>3015</v>
          </cell>
          <cell r="M4575" t="str">
            <v>V</v>
          </cell>
          <cell r="N4575">
            <v>395</v>
          </cell>
        </row>
        <row r="4576">
          <cell r="A4576" t="str">
            <v>RM-CAE-PLS-00-0010</v>
          </cell>
          <cell r="B4576" t="str">
            <v>CINT</v>
          </cell>
          <cell r="C4576" t="str">
            <v/>
          </cell>
          <cell r="D4576" t="str">
            <v>PLASTIC 45 X 45</v>
          </cell>
          <cell r="E4576">
            <v>45169</v>
          </cell>
          <cell r="F4576" t="str">
            <v>ROF</v>
          </cell>
          <cell r="G4576" t="str">
            <v>CI_PLSTK</v>
          </cell>
          <cell r="H4576" t="str">
            <v>KG</v>
          </cell>
          <cell r="I4576" t="str">
            <v>CPR</v>
          </cell>
          <cell r="J4576" t="str">
            <v/>
          </cell>
          <cell r="K4576" t="str">
            <v>PD</v>
          </cell>
          <cell r="L4576" t="str">
            <v>3015</v>
          </cell>
          <cell r="M4576" t="str">
            <v>V</v>
          </cell>
          <cell r="N4576">
            <v>32500</v>
          </cell>
        </row>
        <row r="4577">
          <cell r="A4577" t="str">
            <v>RM-CAE-PLS-00-0011</v>
          </cell>
          <cell r="B4577" t="str">
            <v>CINT</v>
          </cell>
          <cell r="C4577" t="str">
            <v/>
          </cell>
          <cell r="D4577" t="str">
            <v>PLASTIC FOR STACKING [CSR]</v>
          </cell>
          <cell r="E4577">
            <v>45085</v>
          </cell>
          <cell r="F4577" t="str">
            <v>ROF</v>
          </cell>
          <cell r="G4577" t="str">
            <v>CI_PLSTK</v>
          </cell>
          <cell r="H4577" t="str">
            <v>PC</v>
          </cell>
          <cell r="I4577" t="str">
            <v>CPR</v>
          </cell>
          <cell r="J4577" t="str">
            <v/>
          </cell>
          <cell r="K4577" t="str">
            <v>PD</v>
          </cell>
          <cell r="L4577" t="str">
            <v>3015</v>
          </cell>
          <cell r="M4577" t="str">
            <v>V</v>
          </cell>
          <cell r="N4577">
            <v>500</v>
          </cell>
        </row>
        <row r="4578">
          <cell r="A4578" t="str">
            <v>RM-CAE-PLS-00-0012</v>
          </cell>
          <cell r="B4578" t="str">
            <v>CINT</v>
          </cell>
          <cell r="C4578" t="str">
            <v/>
          </cell>
          <cell r="D4578" t="str">
            <v>PLS STACKING MG SERIES NATURAL</v>
          </cell>
          <cell r="E4578">
            <v>45169</v>
          </cell>
          <cell r="F4578" t="str">
            <v>ROF</v>
          </cell>
          <cell r="G4578" t="str">
            <v>CI_PLSTK</v>
          </cell>
          <cell r="H4578" t="str">
            <v>PC</v>
          </cell>
          <cell r="I4578" t="str">
            <v>CPR</v>
          </cell>
          <cell r="J4578" t="str">
            <v/>
          </cell>
          <cell r="K4578" t="str">
            <v>PD</v>
          </cell>
          <cell r="L4578" t="str">
            <v>3015</v>
          </cell>
          <cell r="M4578" t="str">
            <v>V</v>
          </cell>
          <cell r="N4578">
            <v>279</v>
          </cell>
        </row>
        <row r="4579">
          <cell r="A4579" t="str">
            <v>RM-CAE-PLS-00-0013</v>
          </cell>
          <cell r="B4579" t="str">
            <v>CINT</v>
          </cell>
          <cell r="C4579" t="str">
            <v/>
          </cell>
          <cell r="D4579" t="str">
            <v>SEAT BOARD PLASTIC CAESAR</v>
          </cell>
          <cell r="E4579">
            <v>45300</v>
          </cell>
          <cell r="F4579" t="str">
            <v>ROF</v>
          </cell>
          <cell r="G4579" t="str">
            <v>CI_PLSTK</v>
          </cell>
          <cell r="H4579" t="str">
            <v>PC</v>
          </cell>
          <cell r="I4579" t="str">
            <v>CPR</v>
          </cell>
          <cell r="J4579" t="str">
            <v/>
          </cell>
          <cell r="K4579" t="str">
            <v>PD</v>
          </cell>
          <cell r="L4579" t="str">
            <v>3015</v>
          </cell>
          <cell r="M4579" t="str">
            <v>V</v>
          </cell>
          <cell r="N4579">
            <v>11200</v>
          </cell>
        </row>
        <row r="4580">
          <cell r="A4580" t="str">
            <v>RM-CAE-PLS-00-0014</v>
          </cell>
          <cell r="B4580" t="str">
            <v>CINT</v>
          </cell>
          <cell r="C4580" t="str">
            <v/>
          </cell>
          <cell r="D4580" t="str">
            <v>TALIKUR 2.6 MM</v>
          </cell>
          <cell r="E4580">
            <v>44797</v>
          </cell>
          <cell r="F4580" t="str">
            <v>ROF</v>
          </cell>
          <cell r="G4580" t="str">
            <v>CI_PLSTK</v>
          </cell>
          <cell r="H4580" t="str">
            <v>M</v>
          </cell>
          <cell r="I4580" t="str">
            <v>CPR</v>
          </cell>
          <cell r="J4580" t="str">
            <v/>
          </cell>
          <cell r="K4580" t="str">
            <v>PD</v>
          </cell>
          <cell r="L4580" t="str">
            <v>3015</v>
          </cell>
          <cell r="M4580" t="str">
            <v>V</v>
          </cell>
          <cell r="N4580">
            <v>330</v>
          </cell>
        </row>
        <row r="4581">
          <cell r="A4581" t="str">
            <v>RM-CAE-PLS-00-0015</v>
          </cell>
          <cell r="B4581" t="str">
            <v>CINT</v>
          </cell>
          <cell r="C4581" t="str">
            <v/>
          </cell>
          <cell r="D4581" t="str">
            <v>BACK BOARD DEPAN PLASTIC CAESAR + TNUT</v>
          </cell>
          <cell r="E4581">
            <v>45300</v>
          </cell>
          <cell r="F4581" t="str">
            <v>ROF</v>
          </cell>
          <cell r="G4581" t="str">
            <v>CI_PLSTK</v>
          </cell>
          <cell r="H4581" t="str">
            <v>PC</v>
          </cell>
          <cell r="I4581" t="str">
            <v>CPR</v>
          </cell>
          <cell r="J4581" t="str">
            <v/>
          </cell>
          <cell r="K4581" t="str">
            <v>PD</v>
          </cell>
          <cell r="L4581" t="str">
            <v>3015</v>
          </cell>
          <cell r="M4581" t="str">
            <v>V</v>
          </cell>
          <cell r="N4581">
            <v>11438</v>
          </cell>
        </row>
        <row r="4582">
          <cell r="A4582" t="str">
            <v>RM-CAE-PLT-00-0016</v>
          </cell>
          <cell r="B4582" t="str">
            <v>CINT</v>
          </cell>
          <cell r="C4582" t="str">
            <v/>
          </cell>
          <cell r="D4582" t="str">
            <v>SPCC 1.6 X 867 X 1219</v>
          </cell>
          <cell r="E4582">
            <v>44797</v>
          </cell>
          <cell r="F4582" t="str">
            <v>ROF</v>
          </cell>
          <cell r="G4582" t="str">
            <v>CI_PLAT</v>
          </cell>
          <cell r="H4582" t="str">
            <v>PC</v>
          </cell>
          <cell r="I4582" t="str">
            <v>CPR</v>
          </cell>
          <cell r="J4582" t="str">
            <v/>
          </cell>
          <cell r="K4582" t="str">
            <v>PD</v>
          </cell>
          <cell r="L4582" t="str">
            <v>3015</v>
          </cell>
          <cell r="M4582" t="str">
            <v>V</v>
          </cell>
          <cell r="N4582">
            <v>149230</v>
          </cell>
        </row>
        <row r="4583">
          <cell r="A4583" t="str">
            <v>RM-CAE-PLT-00-0017</v>
          </cell>
          <cell r="B4583" t="str">
            <v>CINT</v>
          </cell>
          <cell r="C4583" t="str">
            <v/>
          </cell>
          <cell r="D4583" t="str">
            <v>SPCC 1.6 X 987 X 1219</v>
          </cell>
          <cell r="E4583">
            <v>45131</v>
          </cell>
          <cell r="F4583" t="str">
            <v>ROF</v>
          </cell>
          <cell r="G4583" t="str">
            <v>CI_PLAT</v>
          </cell>
          <cell r="H4583" t="str">
            <v>PC</v>
          </cell>
          <cell r="I4583" t="str">
            <v>CPR</v>
          </cell>
          <cell r="J4583" t="str">
            <v/>
          </cell>
          <cell r="K4583" t="str">
            <v>PD</v>
          </cell>
          <cell r="L4583" t="str">
            <v>3015</v>
          </cell>
          <cell r="M4583" t="str">
            <v>V</v>
          </cell>
          <cell r="N4583">
            <v>259339</v>
          </cell>
        </row>
        <row r="4584">
          <cell r="A4584" t="str">
            <v>RM-CAE-PLT-00-0018</v>
          </cell>
          <cell r="B4584" t="str">
            <v>CINT</v>
          </cell>
          <cell r="C4584" t="str">
            <v/>
          </cell>
          <cell r="D4584" t="str">
            <v>SPCC-SD 1.0 X 1219 X 2438</v>
          </cell>
          <cell r="E4584">
            <v>45232</v>
          </cell>
          <cell r="F4584" t="str">
            <v>ROF</v>
          </cell>
          <cell r="G4584" t="str">
            <v>CI_PLAT</v>
          </cell>
          <cell r="H4584" t="str">
            <v>PC</v>
          </cell>
          <cell r="I4584" t="str">
            <v>CPR</v>
          </cell>
          <cell r="J4584" t="str">
            <v/>
          </cell>
          <cell r="K4584" t="str">
            <v>PD</v>
          </cell>
          <cell r="L4584" t="str">
            <v>3015</v>
          </cell>
          <cell r="M4584" t="str">
            <v>V</v>
          </cell>
          <cell r="N4584">
            <v>453028</v>
          </cell>
        </row>
        <row r="4585">
          <cell r="A4585" t="str">
            <v>RM-CAE-PLT-00-0019</v>
          </cell>
          <cell r="B4585" t="str">
            <v>CINT</v>
          </cell>
          <cell r="C4585" t="str">
            <v/>
          </cell>
          <cell r="D4585" t="str">
            <v>SPCC-SD 1.6 X 1219 X 2438</v>
          </cell>
          <cell r="E4585">
            <v>45300</v>
          </cell>
          <cell r="F4585" t="str">
            <v>ROF</v>
          </cell>
          <cell r="G4585" t="str">
            <v>CI_PLAT</v>
          </cell>
          <cell r="H4585" t="str">
            <v>PC</v>
          </cell>
          <cell r="I4585" t="str">
            <v>CPR</v>
          </cell>
          <cell r="J4585" t="str">
            <v/>
          </cell>
          <cell r="K4585" t="str">
            <v>PD</v>
          </cell>
          <cell r="L4585" t="str">
            <v>3015</v>
          </cell>
          <cell r="M4585" t="str">
            <v>V</v>
          </cell>
          <cell r="N4585">
            <v>614787</v>
          </cell>
        </row>
        <row r="4586">
          <cell r="A4586" t="str">
            <v>RM-CAE-PLT-00-0020</v>
          </cell>
          <cell r="B4586" t="str">
            <v>CINT</v>
          </cell>
          <cell r="C4586" t="str">
            <v/>
          </cell>
          <cell r="D4586" t="str">
            <v>SPHC 1.6 X 1219 X 2438</v>
          </cell>
          <cell r="E4586">
            <v>44797</v>
          </cell>
          <cell r="F4586" t="str">
            <v>ROF</v>
          </cell>
          <cell r="G4586" t="str">
            <v>CI_OTH</v>
          </cell>
          <cell r="H4586" t="str">
            <v>PC</v>
          </cell>
          <cell r="I4586" t="str">
            <v>CPR</v>
          </cell>
          <cell r="J4586" t="str">
            <v/>
          </cell>
          <cell r="K4586" t="str">
            <v>PD</v>
          </cell>
          <cell r="L4586" t="str">
            <v>3015</v>
          </cell>
          <cell r="M4586" t="str">
            <v>V</v>
          </cell>
          <cell r="N4586">
            <v>674000</v>
          </cell>
        </row>
        <row r="4587">
          <cell r="A4587" t="str">
            <v>RM-CAE-PLT-00-0021</v>
          </cell>
          <cell r="B4587" t="str">
            <v>CINT</v>
          </cell>
          <cell r="C4587" t="str">
            <v/>
          </cell>
          <cell r="D4587" t="str">
            <v>SPCC-SD 1.6 X 1107 X 2438</v>
          </cell>
          <cell r="E4587">
            <v>0</v>
          </cell>
          <cell r="F4587" t="str">
            <v>ROF</v>
          </cell>
          <cell r="G4587" t="str">
            <v>CI_PLAT</v>
          </cell>
          <cell r="H4587" t="str">
            <v>PC</v>
          </cell>
          <cell r="I4587" t="str">
            <v>CPR</v>
          </cell>
          <cell r="J4587" t="str">
            <v/>
          </cell>
          <cell r="K4587" t="str">
            <v>PD</v>
          </cell>
          <cell r="L4587" t="str">
            <v>3015</v>
          </cell>
          <cell r="M4587" t="str">
            <v>V</v>
          </cell>
          <cell r="N4587">
            <v>650000</v>
          </cell>
        </row>
        <row r="4588">
          <cell r="A4588" t="str">
            <v>RM-CAE-TRX-00-0021</v>
          </cell>
          <cell r="B4588" t="str">
            <v>CINT</v>
          </cell>
          <cell r="C4588" t="str">
            <v/>
          </cell>
          <cell r="D4588" t="str">
            <v>BACK BOARD CAESAR B MDF</v>
          </cell>
          <cell r="E4588">
            <v>44797</v>
          </cell>
          <cell r="F4588" t="str">
            <v>ROF</v>
          </cell>
          <cell r="G4588" t="str">
            <v>CI_OTH</v>
          </cell>
          <cell r="H4588" t="str">
            <v>PC</v>
          </cell>
          <cell r="I4588" t="str">
            <v>CPR</v>
          </cell>
          <cell r="J4588" t="str">
            <v/>
          </cell>
          <cell r="K4588" t="str">
            <v>PD</v>
          </cell>
          <cell r="L4588" t="str">
            <v>3015</v>
          </cell>
          <cell r="M4588" t="str">
            <v>V</v>
          </cell>
          <cell r="N4588">
            <v>7200</v>
          </cell>
        </row>
        <row r="4589">
          <cell r="A4589" t="str">
            <v>RM-CAE-TRX-00-0022</v>
          </cell>
          <cell r="B4589" t="str">
            <v>CINT</v>
          </cell>
          <cell r="C4589" t="str">
            <v/>
          </cell>
          <cell r="D4589" t="str">
            <v>BACK BOARD CAESAR D +T-NUT MDF</v>
          </cell>
          <cell r="E4589">
            <v>44797</v>
          </cell>
          <cell r="F4589" t="str">
            <v>ROF</v>
          </cell>
          <cell r="G4589" t="str">
            <v>CI_OTH</v>
          </cell>
          <cell r="H4589" t="str">
            <v>PC</v>
          </cell>
          <cell r="I4589" t="str">
            <v>CPR</v>
          </cell>
          <cell r="J4589" t="str">
            <v/>
          </cell>
          <cell r="K4589" t="str">
            <v>PD</v>
          </cell>
          <cell r="L4589" t="str">
            <v>3015</v>
          </cell>
          <cell r="M4589" t="str">
            <v>V</v>
          </cell>
          <cell r="N4589">
            <v>8100</v>
          </cell>
        </row>
        <row r="4590">
          <cell r="A4590" t="str">
            <v>RM-CAE-TRX-00-0023</v>
          </cell>
          <cell r="B4590" t="str">
            <v>CINT</v>
          </cell>
          <cell r="C4590" t="str">
            <v/>
          </cell>
          <cell r="D4590" t="str">
            <v>SEAT BOARD CAESAR + T-NUT MDF</v>
          </cell>
          <cell r="E4590">
            <v>44797</v>
          </cell>
          <cell r="F4590" t="str">
            <v>ROF</v>
          </cell>
          <cell r="G4590" t="str">
            <v>CI_BOARD</v>
          </cell>
          <cell r="H4590" t="str">
            <v>PC</v>
          </cell>
          <cell r="I4590" t="str">
            <v>CPR</v>
          </cell>
          <cell r="J4590" t="str">
            <v/>
          </cell>
          <cell r="K4590" t="str">
            <v>PD</v>
          </cell>
          <cell r="L4590" t="str">
            <v>3015</v>
          </cell>
          <cell r="M4590" t="str">
            <v>V</v>
          </cell>
          <cell r="N4590">
            <v>10700</v>
          </cell>
        </row>
        <row r="4591">
          <cell r="A4591" t="str">
            <v>RM-CAE-VIN-00-0024</v>
          </cell>
          <cell r="B4591" t="str">
            <v>CINT</v>
          </cell>
          <cell r="C4591" t="str">
            <v/>
          </cell>
          <cell r="D4591" t="str">
            <v>PVC LEATHER INNAN BIRU</v>
          </cell>
          <cell r="E4591">
            <v>44797</v>
          </cell>
          <cell r="F4591" t="str">
            <v>ROF</v>
          </cell>
          <cell r="G4591" t="str">
            <v>CI_OTH</v>
          </cell>
          <cell r="H4591" t="str">
            <v>M</v>
          </cell>
          <cell r="I4591" t="str">
            <v>CPR</v>
          </cell>
          <cell r="J4591" t="str">
            <v/>
          </cell>
          <cell r="K4591" t="str">
            <v>PD</v>
          </cell>
          <cell r="L4591" t="str">
            <v>3015</v>
          </cell>
          <cell r="M4591" t="str">
            <v>V</v>
          </cell>
          <cell r="N4591">
            <v>28899</v>
          </cell>
        </row>
        <row r="4592">
          <cell r="A4592" t="str">
            <v>RM-CAE-VIN-00-0025</v>
          </cell>
          <cell r="B4592" t="str">
            <v>CINT</v>
          </cell>
          <cell r="C4592" t="str">
            <v/>
          </cell>
          <cell r="D4592" t="str">
            <v>PVC LEATHER INNAN HITAM</v>
          </cell>
          <cell r="E4592">
            <v>44797</v>
          </cell>
          <cell r="F4592" t="str">
            <v>ROF</v>
          </cell>
          <cell r="G4592" t="str">
            <v>CI_OTH</v>
          </cell>
          <cell r="H4592" t="str">
            <v>M</v>
          </cell>
          <cell r="I4592" t="str">
            <v>CPR</v>
          </cell>
          <cell r="J4592" t="str">
            <v/>
          </cell>
          <cell r="K4592" t="str">
            <v>PD</v>
          </cell>
          <cell r="L4592" t="str">
            <v>3015</v>
          </cell>
          <cell r="M4592" t="str">
            <v>V</v>
          </cell>
          <cell r="N4592">
            <v>28215</v>
          </cell>
        </row>
        <row r="4593">
          <cell r="A4593" t="str">
            <v>RM-CAE-VIN-00-0026</v>
          </cell>
          <cell r="B4593" t="str">
            <v>CINT</v>
          </cell>
          <cell r="C4593" t="str">
            <v/>
          </cell>
          <cell r="D4593" t="str">
            <v>PVC LEATHER INNAN MERAH</v>
          </cell>
          <cell r="E4593">
            <v>44797</v>
          </cell>
          <cell r="F4593" t="str">
            <v>ROF</v>
          </cell>
          <cell r="G4593" t="str">
            <v>CI_OTH</v>
          </cell>
          <cell r="H4593" t="str">
            <v>M</v>
          </cell>
          <cell r="I4593" t="str">
            <v>CPR</v>
          </cell>
          <cell r="J4593" t="str">
            <v/>
          </cell>
          <cell r="K4593" t="str">
            <v>PD</v>
          </cell>
          <cell r="L4593" t="str">
            <v>3015</v>
          </cell>
          <cell r="M4593" t="str">
            <v>V</v>
          </cell>
          <cell r="N4593">
            <v>28899</v>
          </cell>
        </row>
        <row r="4594">
          <cell r="A4594" t="str">
            <v>RM-CAE-VIN-00-0027</v>
          </cell>
          <cell r="B4594" t="str">
            <v>CINT</v>
          </cell>
          <cell r="C4594" t="str">
            <v/>
          </cell>
          <cell r="D4594" t="str">
            <v>UNDER SEAT COVER 100 MTR</v>
          </cell>
          <cell r="E4594">
            <v>45131</v>
          </cell>
          <cell r="F4594" t="str">
            <v>ROF</v>
          </cell>
          <cell r="G4594" t="str">
            <v>CI_OTH</v>
          </cell>
          <cell r="H4594" t="str">
            <v>M</v>
          </cell>
          <cell r="I4594" t="str">
            <v>CPR</v>
          </cell>
          <cell r="J4594" t="str">
            <v/>
          </cell>
          <cell r="K4594" t="str">
            <v>PD</v>
          </cell>
          <cell r="L4594" t="str">
            <v>3015</v>
          </cell>
          <cell r="M4594" t="str">
            <v>V</v>
          </cell>
          <cell r="N4594">
            <v>4537</v>
          </cell>
        </row>
        <row r="4595">
          <cell r="A4595" t="str">
            <v>RM-CAE-VIN-GI-0001</v>
          </cell>
          <cell r="B4595" t="str">
            <v>CINT</v>
          </cell>
          <cell r="C4595" t="str">
            <v/>
          </cell>
          <cell r="D4595" t="str">
            <v>BACK COVER-1 CAESAR BLUE V1</v>
          </cell>
          <cell r="E4595">
            <v>44966</v>
          </cell>
          <cell r="F4595" t="str">
            <v>ROF</v>
          </cell>
          <cell r="G4595" t="str">
            <v>CI_KAIN</v>
          </cell>
          <cell r="H4595" t="str">
            <v>PC</v>
          </cell>
          <cell r="I4595" t="str">
            <v>CPR</v>
          </cell>
          <cell r="J4595" t="str">
            <v/>
          </cell>
          <cell r="K4595" t="str">
            <v>PD</v>
          </cell>
          <cell r="L4595" t="str">
            <v>3015</v>
          </cell>
          <cell r="M4595" t="str">
            <v>V</v>
          </cell>
          <cell r="N4595">
            <v>4624</v>
          </cell>
        </row>
        <row r="4596">
          <cell r="A4596" t="str">
            <v>RM-CAE-VIN-GI-0002</v>
          </cell>
          <cell r="B4596" t="str">
            <v>CINT</v>
          </cell>
          <cell r="C4596" t="str">
            <v/>
          </cell>
          <cell r="D4596" t="str">
            <v>BACK COVER-2 CAESAR BLUE V1</v>
          </cell>
          <cell r="E4596">
            <v>44966</v>
          </cell>
          <cell r="F4596" t="str">
            <v>ROF</v>
          </cell>
          <cell r="G4596" t="str">
            <v>CI_KAIN</v>
          </cell>
          <cell r="H4596" t="str">
            <v>PC</v>
          </cell>
          <cell r="I4596" t="str">
            <v>CPR</v>
          </cell>
          <cell r="J4596" t="str">
            <v/>
          </cell>
          <cell r="K4596" t="str">
            <v>PD</v>
          </cell>
          <cell r="L4596" t="str">
            <v>3015</v>
          </cell>
          <cell r="M4596" t="str">
            <v>V</v>
          </cell>
          <cell r="N4596">
            <v>4422</v>
          </cell>
        </row>
        <row r="4597">
          <cell r="A4597" t="str">
            <v>RM-CAL-ACC-00-0028</v>
          </cell>
          <cell r="B4597" t="str">
            <v>CINT</v>
          </cell>
          <cell r="C4597" t="str">
            <v/>
          </cell>
          <cell r="D4597" t="str">
            <v>ASSESORIES CAL</v>
          </cell>
          <cell r="E4597">
            <v>45218</v>
          </cell>
          <cell r="F4597" t="str">
            <v>ROF</v>
          </cell>
          <cell r="G4597" t="str">
            <v>CI_OTH</v>
          </cell>
          <cell r="H4597" t="str">
            <v>PC</v>
          </cell>
          <cell r="I4597" t="str">
            <v>CPR</v>
          </cell>
          <cell r="J4597" t="str">
            <v/>
          </cell>
          <cell r="K4597" t="str">
            <v>PD</v>
          </cell>
          <cell r="L4597" t="str">
            <v>3015</v>
          </cell>
          <cell r="M4597" t="str">
            <v>V</v>
          </cell>
          <cell r="N4597">
            <v>0</v>
          </cell>
        </row>
        <row r="4598">
          <cell r="A4598" t="str">
            <v>RM-CAL-DUS-00-0029</v>
          </cell>
          <cell r="B4598" t="str">
            <v>CINT</v>
          </cell>
          <cell r="C4598" t="str">
            <v/>
          </cell>
          <cell r="D4598" t="str">
            <v>PACK CASE CAL/DSG/DSG U/COSMO 441-442</v>
          </cell>
          <cell r="E4598">
            <v>45131</v>
          </cell>
          <cell r="F4598" t="str">
            <v>ROF</v>
          </cell>
          <cell r="G4598" t="str">
            <v>CI_DUS</v>
          </cell>
          <cell r="H4598" t="str">
            <v>PC</v>
          </cell>
          <cell r="I4598" t="str">
            <v>CPR</v>
          </cell>
          <cell r="J4598" t="str">
            <v/>
          </cell>
          <cell r="K4598" t="str">
            <v>PD</v>
          </cell>
          <cell r="L4598" t="str">
            <v>3015</v>
          </cell>
          <cell r="M4598" t="str">
            <v>V</v>
          </cell>
          <cell r="N4598">
            <v>20467</v>
          </cell>
        </row>
        <row r="4599">
          <cell r="A4599" t="str">
            <v>RM-CAL-DUS-00-0030</v>
          </cell>
          <cell r="B4599" t="str">
            <v>CINT</v>
          </cell>
          <cell r="C4599" t="str">
            <v/>
          </cell>
          <cell r="D4599" t="str">
            <v>PACK CASE FC 202A</v>
          </cell>
          <cell r="E4599">
            <v>44797</v>
          </cell>
          <cell r="F4599" t="str">
            <v>ROF</v>
          </cell>
          <cell r="G4599" t="str">
            <v>CI_DUS</v>
          </cell>
          <cell r="H4599" t="str">
            <v>PC</v>
          </cell>
          <cell r="I4599" t="str">
            <v>CPR</v>
          </cell>
          <cell r="J4599" t="str">
            <v/>
          </cell>
          <cell r="K4599" t="str">
            <v>PD</v>
          </cell>
          <cell r="L4599" t="str">
            <v>3015</v>
          </cell>
          <cell r="M4599" t="str">
            <v>V</v>
          </cell>
          <cell r="N4599">
            <v>17060</v>
          </cell>
        </row>
        <row r="4600">
          <cell r="A4600" t="str">
            <v>RM-CAL-DUS-00-0031</v>
          </cell>
          <cell r="B4600" t="str">
            <v>CINT</v>
          </cell>
          <cell r="C4600" t="str">
            <v/>
          </cell>
          <cell r="D4600" t="str">
            <v>SINGLE WALL CAL AICO 450X900</v>
          </cell>
          <cell r="E4600">
            <v>44797</v>
          </cell>
          <cell r="F4600" t="str">
            <v>ROF</v>
          </cell>
          <cell r="G4600" t="str">
            <v>CI_DUS</v>
          </cell>
          <cell r="H4600" t="str">
            <v>PC</v>
          </cell>
          <cell r="I4600" t="str">
            <v>CPR</v>
          </cell>
          <cell r="J4600" t="str">
            <v/>
          </cell>
          <cell r="K4600" t="str">
            <v>PD</v>
          </cell>
          <cell r="L4600" t="str">
            <v>3015</v>
          </cell>
          <cell r="M4600" t="str">
            <v>V</v>
          </cell>
          <cell r="N4600">
            <v>4000</v>
          </cell>
        </row>
        <row r="4601">
          <cell r="A4601" t="str">
            <v>RM-CAL-DUS-00-0032</v>
          </cell>
          <cell r="B4601" t="str">
            <v>CINT</v>
          </cell>
          <cell r="C4601" t="str">
            <v/>
          </cell>
          <cell r="D4601" t="str">
            <v>SINGLE WALL[FC-202]</v>
          </cell>
          <cell r="E4601">
            <v>44797</v>
          </cell>
          <cell r="F4601" t="str">
            <v>ROF</v>
          </cell>
          <cell r="G4601" t="str">
            <v>CI_DUS</v>
          </cell>
          <cell r="H4601" t="str">
            <v>PC</v>
          </cell>
          <cell r="I4601" t="str">
            <v>CPR</v>
          </cell>
          <cell r="J4601" t="str">
            <v/>
          </cell>
          <cell r="K4601" t="str">
            <v>PD</v>
          </cell>
          <cell r="L4601" t="str">
            <v>3015</v>
          </cell>
          <cell r="M4601" t="str">
            <v>V</v>
          </cell>
          <cell r="N4601">
            <v>4000</v>
          </cell>
        </row>
        <row r="4602">
          <cell r="A4602" t="str">
            <v>RM-CAL-FAB-GI-0001</v>
          </cell>
          <cell r="B4602" t="str">
            <v>CINT</v>
          </cell>
          <cell r="C4602" t="str">
            <v/>
          </cell>
          <cell r="D4602" t="str">
            <v>BACK COVER CAL BLACK L7</v>
          </cell>
          <cell r="E4602">
            <v>44838</v>
          </cell>
          <cell r="F4602" t="str">
            <v>ROF</v>
          </cell>
          <cell r="G4602" t="str">
            <v>CI_KAIN</v>
          </cell>
          <cell r="H4602" t="str">
            <v>PC</v>
          </cell>
          <cell r="I4602" t="str">
            <v>CPR</v>
          </cell>
          <cell r="J4602" t="str">
            <v/>
          </cell>
          <cell r="K4602" t="str">
            <v>PD</v>
          </cell>
          <cell r="L4602" t="str">
            <v>3015</v>
          </cell>
          <cell r="M4602" t="str">
            <v>V</v>
          </cell>
          <cell r="N4602">
            <v>6811</v>
          </cell>
        </row>
        <row r="4603">
          <cell r="A4603" t="str">
            <v>RM-CAL-FAB-GI-0002</v>
          </cell>
          <cell r="B4603" t="str">
            <v>CINT</v>
          </cell>
          <cell r="C4603" t="str">
            <v/>
          </cell>
          <cell r="D4603" t="str">
            <v>BACK COVER CAL BLUE L1</v>
          </cell>
          <cell r="E4603">
            <v>45218</v>
          </cell>
          <cell r="F4603" t="str">
            <v>ROF</v>
          </cell>
          <cell r="G4603" t="str">
            <v>CI_KAIN</v>
          </cell>
          <cell r="H4603" t="str">
            <v>PC</v>
          </cell>
          <cell r="I4603" t="str">
            <v>CPR</v>
          </cell>
          <cell r="J4603" t="str">
            <v/>
          </cell>
          <cell r="K4603" t="str">
            <v>PD</v>
          </cell>
          <cell r="L4603" t="str">
            <v>3015</v>
          </cell>
          <cell r="M4603" t="str">
            <v>V</v>
          </cell>
          <cell r="N4603">
            <v>3861</v>
          </cell>
        </row>
        <row r="4604">
          <cell r="A4604" t="str">
            <v>RM-CAL-FAB-GI-0003</v>
          </cell>
          <cell r="B4604" t="str">
            <v>CINT</v>
          </cell>
          <cell r="C4604" t="str">
            <v/>
          </cell>
          <cell r="D4604" t="str">
            <v>BACK COVER CAL BROWN N4</v>
          </cell>
          <cell r="E4604">
            <v>44825</v>
          </cell>
          <cell r="F4604" t="str">
            <v>ROF</v>
          </cell>
          <cell r="G4604" t="str">
            <v>CI_KAIN</v>
          </cell>
          <cell r="H4604" t="str">
            <v>PC</v>
          </cell>
          <cell r="I4604" t="str">
            <v>CPR</v>
          </cell>
          <cell r="J4604" t="str">
            <v/>
          </cell>
          <cell r="K4604" t="str">
            <v>PD</v>
          </cell>
          <cell r="L4604" t="str">
            <v>3015</v>
          </cell>
          <cell r="M4604" t="str">
            <v>V</v>
          </cell>
          <cell r="N4604">
            <v>5028</v>
          </cell>
        </row>
        <row r="4605">
          <cell r="A4605" t="str">
            <v>RM-CAL-FAB-GI-0004</v>
          </cell>
          <cell r="B4605" t="str">
            <v>CINT</v>
          </cell>
          <cell r="C4605" t="str">
            <v/>
          </cell>
          <cell r="D4605" t="str">
            <v>BACK COVER CAL CREAM N5</v>
          </cell>
          <cell r="E4605">
            <v>44838</v>
          </cell>
          <cell r="F4605" t="str">
            <v>ROF</v>
          </cell>
          <cell r="G4605" t="str">
            <v>CI_KAIN</v>
          </cell>
          <cell r="H4605" t="str">
            <v>PC</v>
          </cell>
          <cell r="I4605" t="str">
            <v>CPR</v>
          </cell>
          <cell r="J4605" t="str">
            <v/>
          </cell>
          <cell r="K4605" t="str">
            <v>PD</v>
          </cell>
          <cell r="L4605" t="str">
            <v>3015</v>
          </cell>
          <cell r="M4605" t="str">
            <v>V</v>
          </cell>
          <cell r="N4605">
            <v>6811</v>
          </cell>
        </row>
        <row r="4606">
          <cell r="A4606" t="str">
            <v>RM-CAL-FAB-GI-0005</v>
          </cell>
          <cell r="B4606" t="str">
            <v>CINT</v>
          </cell>
          <cell r="C4606" t="str">
            <v/>
          </cell>
          <cell r="D4606" t="str">
            <v>BACK COVER CAL GREEN L6</v>
          </cell>
          <cell r="E4606">
            <v>45175</v>
          </cell>
          <cell r="F4606" t="str">
            <v>ROF</v>
          </cell>
          <cell r="G4606" t="str">
            <v>CI_KAIN</v>
          </cell>
          <cell r="H4606" t="str">
            <v>PC</v>
          </cell>
          <cell r="I4606" t="str">
            <v>CPR</v>
          </cell>
          <cell r="J4606" t="str">
            <v/>
          </cell>
          <cell r="K4606" t="str">
            <v>PD</v>
          </cell>
          <cell r="L4606" t="str">
            <v>3015</v>
          </cell>
          <cell r="M4606" t="str">
            <v>V</v>
          </cell>
          <cell r="N4606">
            <v>3851</v>
          </cell>
        </row>
        <row r="4607">
          <cell r="A4607" t="str">
            <v>RM-CAL-FAB-GI-0006</v>
          </cell>
          <cell r="B4607" t="str">
            <v>CINT</v>
          </cell>
          <cell r="C4607" t="str">
            <v/>
          </cell>
          <cell r="D4607" t="str">
            <v>BACK COVER CAL GREY L2</v>
          </cell>
          <cell r="E4607">
            <v>44797</v>
          </cell>
          <cell r="F4607" t="str">
            <v>ROF</v>
          </cell>
          <cell r="G4607" t="str">
            <v>CI_KAIN</v>
          </cell>
          <cell r="H4607" t="str">
            <v>PC</v>
          </cell>
          <cell r="I4607" t="str">
            <v>CPR</v>
          </cell>
          <cell r="J4607" t="str">
            <v/>
          </cell>
          <cell r="K4607" t="str">
            <v>PD</v>
          </cell>
          <cell r="L4607" t="str">
            <v>3015</v>
          </cell>
          <cell r="M4607" t="str">
            <v>V</v>
          </cell>
          <cell r="N4607">
            <v>5409</v>
          </cell>
        </row>
        <row r="4608">
          <cell r="A4608" t="str">
            <v>RM-CAL-FAB-GI-0007</v>
          </cell>
          <cell r="B4608" t="str">
            <v>CINT</v>
          </cell>
          <cell r="C4608" t="str">
            <v/>
          </cell>
          <cell r="D4608" t="str">
            <v>BACK COVER CAL L13</v>
          </cell>
          <cell r="E4608">
            <v>44797</v>
          </cell>
          <cell r="F4608" t="str">
            <v>ROF</v>
          </cell>
          <cell r="G4608" t="str">
            <v>CI_KAIN</v>
          </cell>
          <cell r="H4608" t="str">
            <v>PC</v>
          </cell>
          <cell r="I4608" t="str">
            <v>CPR</v>
          </cell>
          <cell r="J4608" t="str">
            <v/>
          </cell>
          <cell r="K4608" t="str">
            <v>PD</v>
          </cell>
          <cell r="L4608" t="str">
            <v>3015</v>
          </cell>
          <cell r="M4608" t="str">
            <v>V</v>
          </cell>
          <cell r="N4608">
            <v>6811</v>
          </cell>
        </row>
        <row r="4609">
          <cell r="A4609" t="str">
            <v>RM-CAL-FAB-GI-0008</v>
          </cell>
          <cell r="B4609" t="str">
            <v>CINT</v>
          </cell>
          <cell r="C4609" t="str">
            <v/>
          </cell>
          <cell r="D4609" t="str">
            <v>BACK COVER CAL ORANGE L12</v>
          </cell>
          <cell r="E4609">
            <v>44797</v>
          </cell>
          <cell r="F4609" t="str">
            <v>ROF</v>
          </cell>
          <cell r="G4609" t="str">
            <v>CI_KAIN</v>
          </cell>
          <cell r="H4609" t="str">
            <v>PC</v>
          </cell>
          <cell r="I4609" t="str">
            <v>CPR</v>
          </cell>
          <cell r="J4609" t="str">
            <v/>
          </cell>
          <cell r="K4609" t="str">
            <v>PD</v>
          </cell>
          <cell r="L4609" t="str">
            <v>3015</v>
          </cell>
          <cell r="M4609" t="str">
            <v>V</v>
          </cell>
          <cell r="N4609">
            <v>6811</v>
          </cell>
        </row>
        <row r="4610">
          <cell r="A4610" t="str">
            <v>RM-CAL-FAB-GI-0009</v>
          </cell>
          <cell r="B4610" t="str">
            <v>CINT</v>
          </cell>
          <cell r="C4610" t="str">
            <v/>
          </cell>
          <cell r="D4610" t="str">
            <v>BACK COVER CAL RED N3</v>
          </cell>
          <cell r="E4610">
            <v>44797</v>
          </cell>
          <cell r="F4610" t="str">
            <v>ROF</v>
          </cell>
          <cell r="G4610" t="str">
            <v>CI_KAIN</v>
          </cell>
          <cell r="H4610" t="str">
            <v>PC</v>
          </cell>
          <cell r="I4610" t="str">
            <v>CPR</v>
          </cell>
          <cell r="J4610" t="str">
            <v/>
          </cell>
          <cell r="K4610" t="str">
            <v>PD</v>
          </cell>
          <cell r="L4610" t="str">
            <v>3015</v>
          </cell>
          <cell r="M4610" t="str">
            <v>V</v>
          </cell>
          <cell r="N4610">
            <v>6811</v>
          </cell>
        </row>
        <row r="4611">
          <cell r="A4611" t="str">
            <v>RM-CAL-FAB-GI-0010</v>
          </cell>
          <cell r="B4611" t="str">
            <v>CINT</v>
          </cell>
          <cell r="C4611" t="str">
            <v/>
          </cell>
          <cell r="D4611" t="str">
            <v>SEAT COVER CAL</v>
          </cell>
          <cell r="E4611">
            <v>44797</v>
          </cell>
          <cell r="F4611" t="str">
            <v>ROF</v>
          </cell>
          <cell r="G4611" t="str">
            <v>CI_KAIN</v>
          </cell>
          <cell r="H4611" t="str">
            <v>PC</v>
          </cell>
          <cell r="I4611" t="str">
            <v>CPR</v>
          </cell>
          <cell r="J4611" t="str">
            <v/>
          </cell>
          <cell r="K4611" t="str">
            <v>PD</v>
          </cell>
          <cell r="L4611" t="str">
            <v>3015</v>
          </cell>
          <cell r="M4611" t="str">
            <v>V</v>
          </cell>
          <cell r="N4611">
            <v>7642</v>
          </cell>
        </row>
        <row r="4612">
          <cell r="A4612" t="str">
            <v>RM-CAL-FAB-GI-0011</v>
          </cell>
          <cell r="B4612" t="str">
            <v>CINT</v>
          </cell>
          <cell r="C4612" t="str">
            <v/>
          </cell>
          <cell r="D4612" t="str">
            <v>SEAT COVER CAL BLACK L7</v>
          </cell>
          <cell r="E4612">
            <v>44838</v>
          </cell>
          <cell r="F4612" t="str">
            <v>ROF</v>
          </cell>
          <cell r="G4612" t="str">
            <v>CI_KAIN</v>
          </cell>
          <cell r="H4612" t="str">
            <v>PC</v>
          </cell>
          <cell r="I4612" t="str">
            <v>CPR</v>
          </cell>
          <cell r="J4612" t="str">
            <v/>
          </cell>
          <cell r="K4612" t="str">
            <v>PD</v>
          </cell>
          <cell r="L4612" t="str">
            <v>3015</v>
          </cell>
          <cell r="M4612" t="str">
            <v>V</v>
          </cell>
          <cell r="N4612">
            <v>7642</v>
          </cell>
        </row>
        <row r="4613">
          <cell r="A4613" t="str">
            <v>RM-CAL-FAB-GI-0012</v>
          </cell>
          <cell r="B4613" t="str">
            <v>CINT</v>
          </cell>
          <cell r="C4613" t="str">
            <v/>
          </cell>
          <cell r="D4613" t="str">
            <v>SEAT COVER CAL BROWN N4</v>
          </cell>
          <cell r="E4613">
            <v>44797</v>
          </cell>
          <cell r="F4613" t="str">
            <v>ROF</v>
          </cell>
          <cell r="G4613" t="str">
            <v>CI_KAIN</v>
          </cell>
          <cell r="H4613" t="str">
            <v>PC</v>
          </cell>
          <cell r="I4613" t="str">
            <v>CPR</v>
          </cell>
          <cell r="J4613" t="str">
            <v/>
          </cell>
          <cell r="K4613" t="str">
            <v>PD</v>
          </cell>
          <cell r="L4613" t="str">
            <v>3015</v>
          </cell>
          <cell r="M4613" t="str">
            <v>V</v>
          </cell>
          <cell r="N4613">
            <v>9960</v>
          </cell>
        </row>
        <row r="4614">
          <cell r="A4614" t="str">
            <v>RM-CAL-FAB-GI-0013</v>
          </cell>
          <cell r="B4614" t="str">
            <v>CINT</v>
          </cell>
          <cell r="C4614" t="str">
            <v/>
          </cell>
          <cell r="D4614" t="str">
            <v>SEAT COVER CAL CREAM N5</v>
          </cell>
          <cell r="E4614">
            <v>44838</v>
          </cell>
          <cell r="F4614" t="str">
            <v>ROF</v>
          </cell>
          <cell r="G4614" t="str">
            <v>CI_KAIN</v>
          </cell>
          <cell r="H4614" t="str">
            <v>PC</v>
          </cell>
          <cell r="I4614" t="str">
            <v>CPR</v>
          </cell>
          <cell r="J4614" t="str">
            <v/>
          </cell>
          <cell r="K4614" t="str">
            <v>PD</v>
          </cell>
          <cell r="L4614" t="str">
            <v>3015</v>
          </cell>
          <cell r="M4614" t="str">
            <v>V</v>
          </cell>
          <cell r="N4614">
            <v>7642</v>
          </cell>
        </row>
        <row r="4615">
          <cell r="A4615" t="str">
            <v>RM-CAL-FAB-GI-0014</v>
          </cell>
          <cell r="B4615" t="str">
            <v>CINT</v>
          </cell>
          <cell r="C4615" t="str">
            <v/>
          </cell>
          <cell r="D4615" t="str">
            <v>SEAT COVER CAL GREEN L6</v>
          </cell>
          <cell r="E4615">
            <v>45175</v>
          </cell>
          <cell r="F4615" t="str">
            <v>ROF</v>
          </cell>
          <cell r="G4615" t="str">
            <v>CI_KAIN</v>
          </cell>
          <cell r="H4615" t="str">
            <v>PC</v>
          </cell>
          <cell r="I4615" t="str">
            <v>CPR</v>
          </cell>
          <cell r="J4615" t="str">
            <v/>
          </cell>
          <cell r="K4615" t="str">
            <v>PD</v>
          </cell>
          <cell r="L4615" t="str">
            <v>3015</v>
          </cell>
          <cell r="M4615" t="str">
            <v>V</v>
          </cell>
          <cell r="N4615">
            <v>7645</v>
          </cell>
        </row>
        <row r="4616">
          <cell r="A4616" t="str">
            <v>RM-CAL-FAB-GI-0015</v>
          </cell>
          <cell r="B4616" t="str">
            <v>CINT</v>
          </cell>
          <cell r="C4616" t="str">
            <v/>
          </cell>
          <cell r="D4616" t="str">
            <v>SEAT COVER CAL GREY L2</v>
          </cell>
          <cell r="E4616">
            <v>44797</v>
          </cell>
          <cell r="F4616" t="str">
            <v>ROF</v>
          </cell>
          <cell r="G4616" t="str">
            <v>CI_KAIN</v>
          </cell>
          <cell r="H4616" t="str">
            <v>PC</v>
          </cell>
          <cell r="I4616" t="str">
            <v>CPR</v>
          </cell>
          <cell r="J4616" t="str">
            <v/>
          </cell>
          <cell r="K4616" t="str">
            <v>PD</v>
          </cell>
          <cell r="L4616" t="str">
            <v>3015</v>
          </cell>
          <cell r="M4616" t="str">
            <v>V</v>
          </cell>
          <cell r="N4616">
            <v>7642</v>
          </cell>
        </row>
        <row r="4617">
          <cell r="A4617" t="str">
            <v>RM-CAL-FAB-GI-0016</v>
          </cell>
          <cell r="B4617" t="str">
            <v>CINT</v>
          </cell>
          <cell r="C4617" t="str">
            <v/>
          </cell>
          <cell r="D4617" t="str">
            <v>SEAT COVER CAL GREY W2</v>
          </cell>
          <cell r="E4617">
            <v>44797</v>
          </cell>
          <cell r="F4617" t="str">
            <v>ROF</v>
          </cell>
          <cell r="G4617" t="str">
            <v>CI_KAIN</v>
          </cell>
          <cell r="H4617" t="str">
            <v>PC</v>
          </cell>
          <cell r="I4617" t="str">
            <v>CPR</v>
          </cell>
          <cell r="J4617" t="str">
            <v/>
          </cell>
          <cell r="K4617" t="str">
            <v>PD</v>
          </cell>
          <cell r="L4617" t="str">
            <v>3015</v>
          </cell>
          <cell r="M4617" t="str">
            <v>V</v>
          </cell>
          <cell r="N4617">
            <v>7642</v>
          </cell>
        </row>
        <row r="4618">
          <cell r="A4618" t="str">
            <v>RM-CAL-FAB-GI-0017</v>
          </cell>
          <cell r="B4618" t="str">
            <v>CINT</v>
          </cell>
          <cell r="C4618" t="str">
            <v/>
          </cell>
          <cell r="D4618" t="str">
            <v>SEAT COVER CAL L13</v>
          </cell>
          <cell r="E4618">
            <v>44797</v>
          </cell>
          <cell r="F4618" t="str">
            <v>ROF</v>
          </cell>
          <cell r="G4618" t="str">
            <v>CI_KAIN</v>
          </cell>
          <cell r="H4618" t="str">
            <v>PC</v>
          </cell>
          <cell r="I4618" t="str">
            <v>CPR</v>
          </cell>
          <cell r="J4618" t="str">
            <v/>
          </cell>
          <cell r="K4618" t="str">
            <v>PD</v>
          </cell>
          <cell r="L4618" t="str">
            <v>3015</v>
          </cell>
          <cell r="M4618" t="str">
            <v>V</v>
          </cell>
          <cell r="N4618">
            <v>7642</v>
          </cell>
        </row>
        <row r="4619">
          <cell r="A4619" t="str">
            <v>RM-CAL-FAB-GI-0018</v>
          </cell>
          <cell r="B4619" t="str">
            <v>CINT</v>
          </cell>
          <cell r="C4619" t="str">
            <v/>
          </cell>
          <cell r="D4619" t="str">
            <v>SEAT COVER CAL ORANGE L12</v>
          </cell>
          <cell r="E4619">
            <v>44797</v>
          </cell>
          <cell r="F4619" t="str">
            <v>ROF</v>
          </cell>
          <cell r="G4619" t="str">
            <v>CI_KAIN</v>
          </cell>
          <cell r="H4619" t="str">
            <v>PC</v>
          </cell>
          <cell r="I4619" t="str">
            <v>CPR</v>
          </cell>
          <cell r="J4619" t="str">
            <v/>
          </cell>
          <cell r="K4619" t="str">
            <v>PD</v>
          </cell>
          <cell r="L4619" t="str">
            <v>3015</v>
          </cell>
          <cell r="M4619" t="str">
            <v>V</v>
          </cell>
          <cell r="N4619">
            <v>7642</v>
          </cell>
        </row>
        <row r="4620">
          <cell r="A4620" t="str">
            <v>RM-CAL-FAB-GI-0019</v>
          </cell>
          <cell r="B4620" t="str">
            <v>CINT</v>
          </cell>
          <cell r="C4620" t="str">
            <v/>
          </cell>
          <cell r="D4620" t="str">
            <v>SEAT COVER CAL OSCAR KUNING</v>
          </cell>
          <cell r="E4620">
            <v>44797</v>
          </cell>
          <cell r="F4620" t="str">
            <v>ROF</v>
          </cell>
          <cell r="G4620" t="str">
            <v>CI_KAIN</v>
          </cell>
          <cell r="H4620" t="str">
            <v>PC</v>
          </cell>
          <cell r="I4620" t="str">
            <v>CPR</v>
          </cell>
          <cell r="J4620" t="str">
            <v/>
          </cell>
          <cell r="K4620" t="str">
            <v>PD</v>
          </cell>
          <cell r="L4620" t="str">
            <v>3015</v>
          </cell>
          <cell r="M4620" t="str">
            <v>V</v>
          </cell>
          <cell r="N4620">
            <v>7642</v>
          </cell>
        </row>
        <row r="4621">
          <cell r="A4621" t="str">
            <v>RM-CAL-FAB-GI-0020</v>
          </cell>
          <cell r="B4621" t="str">
            <v>CINT</v>
          </cell>
          <cell r="C4621" t="str">
            <v/>
          </cell>
          <cell r="D4621" t="str">
            <v>SEAT COVER CAL RED N3</v>
          </cell>
          <cell r="E4621">
            <v>44838</v>
          </cell>
          <cell r="F4621" t="str">
            <v>ROF</v>
          </cell>
          <cell r="G4621" t="str">
            <v>CI_KAIN</v>
          </cell>
          <cell r="H4621" t="str">
            <v>PC</v>
          </cell>
          <cell r="I4621" t="str">
            <v>CPR</v>
          </cell>
          <cell r="J4621" t="str">
            <v/>
          </cell>
          <cell r="K4621" t="str">
            <v>PD</v>
          </cell>
          <cell r="L4621" t="str">
            <v>3015</v>
          </cell>
          <cell r="M4621" t="str">
            <v>V</v>
          </cell>
          <cell r="N4621">
            <v>7642</v>
          </cell>
        </row>
        <row r="4622">
          <cell r="A4622" t="str">
            <v>RM-CAL-FAB-GI-0021</v>
          </cell>
          <cell r="B4622" t="str">
            <v>CINT</v>
          </cell>
          <cell r="C4622" t="str">
            <v/>
          </cell>
          <cell r="D4622" t="str">
            <v>SEAT COVER CAL TAURUS BROWN</v>
          </cell>
          <cell r="E4622">
            <v>44797</v>
          </cell>
          <cell r="F4622" t="str">
            <v>ROF</v>
          </cell>
          <cell r="G4622" t="str">
            <v>CI_KAIN</v>
          </cell>
          <cell r="H4622" t="str">
            <v>PC</v>
          </cell>
          <cell r="I4622" t="str">
            <v>CPR</v>
          </cell>
          <cell r="J4622" t="str">
            <v/>
          </cell>
          <cell r="K4622" t="str">
            <v>PD</v>
          </cell>
          <cell r="L4622" t="str">
            <v>3015</v>
          </cell>
          <cell r="M4622" t="str">
            <v>V</v>
          </cell>
          <cell r="N4622">
            <v>7642</v>
          </cell>
        </row>
        <row r="4623">
          <cell r="A4623" t="str">
            <v>RM-CAL-FAB-GI-0022</v>
          </cell>
          <cell r="B4623" t="str">
            <v>CINT</v>
          </cell>
          <cell r="C4623" t="str">
            <v/>
          </cell>
          <cell r="D4623" t="str">
            <v>SEAT COVER CAL BLUE L1</v>
          </cell>
          <cell r="E4623">
            <v>45218</v>
          </cell>
          <cell r="F4623" t="str">
            <v>ROF</v>
          </cell>
          <cell r="G4623" t="str">
            <v>CI_KAIN</v>
          </cell>
          <cell r="H4623" t="str">
            <v>PC</v>
          </cell>
          <cell r="I4623" t="str">
            <v>CPR</v>
          </cell>
          <cell r="J4623" t="str">
            <v/>
          </cell>
          <cell r="K4623" t="str">
            <v>PD</v>
          </cell>
          <cell r="L4623" t="str">
            <v>3015</v>
          </cell>
          <cell r="M4623" t="str">
            <v>V</v>
          </cell>
          <cell r="N4623">
            <v>7651</v>
          </cell>
        </row>
        <row r="4624">
          <cell r="A4624" t="str">
            <v>RM-CAL-FAB-GI-0023</v>
          </cell>
          <cell r="B4624" t="str">
            <v>CINT</v>
          </cell>
          <cell r="C4624" t="str">
            <v/>
          </cell>
          <cell r="D4624" t="str">
            <v>BACK COVER CAL W2</v>
          </cell>
          <cell r="E4624">
            <v>0</v>
          </cell>
          <cell r="F4624" t="str">
            <v>ROF</v>
          </cell>
          <cell r="G4624" t="str">
            <v>CI_KAIN</v>
          </cell>
          <cell r="H4624" t="str">
            <v>PC</v>
          </cell>
          <cell r="I4624" t="str">
            <v>CPR</v>
          </cell>
          <cell r="J4624" t="str">
            <v/>
          </cell>
          <cell r="K4624" t="str">
            <v>PD</v>
          </cell>
          <cell r="L4624" t="str">
            <v>3015</v>
          </cell>
          <cell r="M4624" t="str">
            <v>V</v>
          </cell>
          <cell r="N4624">
            <v>0</v>
          </cell>
        </row>
        <row r="4625">
          <cell r="A4625" t="str">
            <v>RM-CAL-FAB-GI-0024</v>
          </cell>
          <cell r="B4625" t="str">
            <v>CINT</v>
          </cell>
          <cell r="C4625" t="str">
            <v/>
          </cell>
          <cell r="D4625" t="str">
            <v>BACK COVER CAL RED D3</v>
          </cell>
          <cell r="E4625">
            <v>0</v>
          </cell>
          <cell r="F4625" t="str">
            <v>ROF</v>
          </cell>
          <cell r="G4625" t="str">
            <v>CI_KAIN</v>
          </cell>
          <cell r="H4625" t="str">
            <v>PC</v>
          </cell>
          <cell r="I4625" t="str">
            <v>CPR</v>
          </cell>
          <cell r="J4625" t="str">
            <v/>
          </cell>
          <cell r="K4625" t="str">
            <v>PD</v>
          </cell>
          <cell r="L4625" t="str">
            <v>3015</v>
          </cell>
          <cell r="M4625" t="str">
            <v>V</v>
          </cell>
          <cell r="N4625">
            <v>0</v>
          </cell>
        </row>
        <row r="4626">
          <cell r="A4626" t="str">
            <v>RM-CAL-FAB-GI-0025</v>
          </cell>
          <cell r="B4626" t="str">
            <v>CINT</v>
          </cell>
          <cell r="C4626" t="str">
            <v/>
          </cell>
          <cell r="D4626" t="str">
            <v>BACK COVER CAL YELLOW I8</v>
          </cell>
          <cell r="E4626">
            <v>0</v>
          </cell>
          <cell r="F4626" t="str">
            <v>ROF</v>
          </cell>
          <cell r="G4626" t="str">
            <v>CI_KAIN</v>
          </cell>
          <cell r="H4626" t="str">
            <v>PC</v>
          </cell>
          <cell r="I4626" t="str">
            <v>CPR</v>
          </cell>
          <cell r="J4626" t="str">
            <v/>
          </cell>
          <cell r="K4626" t="str">
            <v>PD</v>
          </cell>
          <cell r="L4626" t="str">
            <v>3015</v>
          </cell>
          <cell r="M4626" t="str">
            <v>V</v>
          </cell>
          <cell r="N4626">
            <v>0</v>
          </cell>
        </row>
        <row r="4627">
          <cell r="A4627" t="str">
            <v>RM-CAL-FAB-GI-0026</v>
          </cell>
          <cell r="B4627" t="str">
            <v>CINT</v>
          </cell>
          <cell r="C4627" t="str">
            <v/>
          </cell>
          <cell r="D4627" t="str">
            <v>BACK COVER CAL YELLOW L8</v>
          </cell>
          <cell r="E4627">
            <v>0</v>
          </cell>
          <cell r="F4627" t="str">
            <v>ROF</v>
          </cell>
          <cell r="G4627" t="str">
            <v>CI_KAIN</v>
          </cell>
          <cell r="H4627" t="str">
            <v>PC</v>
          </cell>
          <cell r="I4627" t="str">
            <v>CPR</v>
          </cell>
          <cell r="J4627" t="str">
            <v/>
          </cell>
          <cell r="K4627" t="str">
            <v>PD</v>
          </cell>
          <cell r="L4627" t="str">
            <v>3015</v>
          </cell>
          <cell r="M4627" t="str">
            <v>V</v>
          </cell>
          <cell r="N4627">
            <v>0</v>
          </cell>
        </row>
        <row r="4628">
          <cell r="A4628" t="str">
            <v>RM-CAL-FAB-GI-0027</v>
          </cell>
          <cell r="B4628" t="str">
            <v>CINT</v>
          </cell>
          <cell r="C4628" t="str">
            <v/>
          </cell>
          <cell r="D4628" t="str">
            <v>BACK COVER CAL YELLOW O8</v>
          </cell>
          <cell r="E4628">
            <v>0</v>
          </cell>
          <cell r="F4628" t="str">
            <v>ROF</v>
          </cell>
          <cell r="G4628" t="str">
            <v>CI_KAIN</v>
          </cell>
          <cell r="H4628" t="str">
            <v>PC</v>
          </cell>
          <cell r="I4628" t="str">
            <v>CPR</v>
          </cell>
          <cell r="J4628" t="str">
            <v/>
          </cell>
          <cell r="K4628" t="str">
            <v>PD</v>
          </cell>
          <cell r="L4628" t="str">
            <v>3015</v>
          </cell>
          <cell r="M4628" t="str">
            <v>V</v>
          </cell>
          <cell r="N4628">
            <v>0</v>
          </cell>
        </row>
        <row r="4629">
          <cell r="A4629" t="str">
            <v>RM-CAL-FAB-GI-0028</v>
          </cell>
          <cell r="B4629" t="str">
            <v>CINT</v>
          </cell>
          <cell r="C4629" t="str">
            <v/>
          </cell>
          <cell r="D4629" t="str">
            <v>SEAT COVER CAL YELLOW O8</v>
          </cell>
          <cell r="E4629">
            <v>0</v>
          </cell>
          <cell r="F4629" t="str">
            <v>ROF</v>
          </cell>
          <cell r="G4629" t="str">
            <v>CI_KAIN</v>
          </cell>
          <cell r="H4629" t="str">
            <v>PC</v>
          </cell>
          <cell r="I4629" t="str">
            <v>CPR</v>
          </cell>
          <cell r="J4629" t="str">
            <v/>
          </cell>
          <cell r="K4629" t="str">
            <v>PD</v>
          </cell>
          <cell r="L4629" t="str">
            <v>3015</v>
          </cell>
          <cell r="M4629" t="str">
            <v>V</v>
          </cell>
          <cell r="N4629">
            <v>0</v>
          </cell>
        </row>
        <row r="4630">
          <cell r="A4630" t="str">
            <v>RM-CAL-FAB-GI-0029</v>
          </cell>
          <cell r="B4630" t="str">
            <v>CINT</v>
          </cell>
          <cell r="C4630" t="str">
            <v/>
          </cell>
          <cell r="D4630" t="str">
            <v>BACK COVER CAL BROWN OZ 051</v>
          </cell>
          <cell r="E4630">
            <v>45168</v>
          </cell>
          <cell r="F4630" t="str">
            <v>ROF</v>
          </cell>
          <cell r="G4630" t="str">
            <v>CI_KAIN</v>
          </cell>
          <cell r="H4630" t="str">
            <v>PC</v>
          </cell>
          <cell r="I4630" t="str">
            <v>CPR</v>
          </cell>
          <cell r="J4630" t="str">
            <v/>
          </cell>
          <cell r="K4630" t="str">
            <v>PD</v>
          </cell>
          <cell r="L4630" t="str">
            <v>3015</v>
          </cell>
          <cell r="M4630" t="str">
            <v>V</v>
          </cell>
          <cell r="N4630">
            <v>3965</v>
          </cell>
        </row>
        <row r="4631">
          <cell r="A4631" t="str">
            <v>RM-CAL-FAS-00-0001</v>
          </cell>
          <cell r="B4631" t="str">
            <v>CINT</v>
          </cell>
          <cell r="C4631" t="str">
            <v/>
          </cell>
          <cell r="D4631" t="str">
            <v>BLIND RIVET CAL 4 MM X 12.7 MM</v>
          </cell>
          <cell r="E4631">
            <v>44797</v>
          </cell>
          <cell r="F4631" t="str">
            <v>ROF</v>
          </cell>
          <cell r="G4631" t="str">
            <v>CI_BOLT</v>
          </cell>
          <cell r="H4631" t="str">
            <v>PC</v>
          </cell>
          <cell r="I4631" t="str">
            <v>CPR</v>
          </cell>
          <cell r="J4631" t="str">
            <v/>
          </cell>
          <cell r="K4631" t="str">
            <v>PD</v>
          </cell>
          <cell r="L4631" t="str">
            <v>3015</v>
          </cell>
          <cell r="M4631" t="str">
            <v>V</v>
          </cell>
          <cell r="N4631">
            <v>250</v>
          </cell>
        </row>
        <row r="4632">
          <cell r="A4632" t="str">
            <v>RM-CAL-FAS-00-0002</v>
          </cell>
          <cell r="B4632" t="str">
            <v>CINT</v>
          </cell>
          <cell r="C4632" t="str">
            <v/>
          </cell>
          <cell r="D4632" t="str">
            <v>BLIND RIVET CAL 4 X 8</v>
          </cell>
          <cell r="E4632">
            <v>45131</v>
          </cell>
          <cell r="F4632" t="str">
            <v>ROF</v>
          </cell>
          <cell r="G4632" t="str">
            <v>CI_BOLT</v>
          </cell>
          <cell r="H4632" t="str">
            <v>PC</v>
          </cell>
          <cell r="I4632" t="str">
            <v>CPR</v>
          </cell>
          <cell r="J4632" t="str">
            <v/>
          </cell>
          <cell r="K4632" t="str">
            <v>PD</v>
          </cell>
          <cell r="L4632" t="str">
            <v>3015</v>
          </cell>
          <cell r="M4632" t="str">
            <v>V</v>
          </cell>
          <cell r="N4632">
            <v>140</v>
          </cell>
        </row>
        <row r="4633">
          <cell r="A4633" t="str">
            <v>RM-CAL-FAS-00-0003</v>
          </cell>
          <cell r="B4633" t="str">
            <v>CINT</v>
          </cell>
          <cell r="C4633" t="str">
            <v/>
          </cell>
          <cell r="D4633" t="str">
            <v>BLIND RIVET ├ÿ 4 X 8 . ALUMUNIUM</v>
          </cell>
          <cell r="E4633">
            <v>44797</v>
          </cell>
          <cell r="F4633" t="str">
            <v>ROF</v>
          </cell>
          <cell r="G4633" t="str">
            <v>CI_BOLT</v>
          </cell>
          <cell r="H4633" t="str">
            <v>PC</v>
          </cell>
          <cell r="I4633" t="str">
            <v>CPR</v>
          </cell>
          <cell r="J4633" t="str">
            <v/>
          </cell>
          <cell r="K4633" t="str">
            <v>PD</v>
          </cell>
          <cell r="L4633" t="str">
            <v>3015</v>
          </cell>
          <cell r="M4633" t="str">
            <v>V</v>
          </cell>
          <cell r="N4633">
            <v>125</v>
          </cell>
        </row>
        <row r="4634">
          <cell r="A4634" t="str">
            <v>RM-CAL-FAS-00-0004</v>
          </cell>
          <cell r="B4634" t="str">
            <v>CINT</v>
          </cell>
          <cell r="C4634" t="str">
            <v/>
          </cell>
          <cell r="D4634" t="str">
            <v>CUP WASHER [CAL]</v>
          </cell>
          <cell r="E4634">
            <v>44797</v>
          </cell>
          <cell r="F4634" t="str">
            <v>ROF</v>
          </cell>
          <cell r="G4634" t="str">
            <v>CI_BOLT</v>
          </cell>
          <cell r="H4634" t="str">
            <v>PC</v>
          </cell>
          <cell r="I4634" t="str">
            <v>CPR</v>
          </cell>
          <cell r="J4634" t="str">
            <v/>
          </cell>
          <cell r="K4634" t="str">
            <v>PD</v>
          </cell>
          <cell r="L4634" t="str">
            <v>3015</v>
          </cell>
          <cell r="M4634" t="str">
            <v>V</v>
          </cell>
          <cell r="N4634">
            <v>654</v>
          </cell>
        </row>
        <row r="4635">
          <cell r="A4635" t="str">
            <v>RM-CAL-FAS-00-0005</v>
          </cell>
          <cell r="B4635" t="str">
            <v>CINT</v>
          </cell>
          <cell r="C4635" t="str">
            <v/>
          </cell>
          <cell r="D4635" t="str">
            <v>RIVET 5 X 48 PUTIH</v>
          </cell>
          <cell r="E4635">
            <v>44797</v>
          </cell>
          <cell r="F4635" t="str">
            <v>ROF</v>
          </cell>
          <cell r="G4635" t="str">
            <v>CI_BOLT</v>
          </cell>
          <cell r="H4635" t="str">
            <v>PC</v>
          </cell>
          <cell r="I4635" t="str">
            <v>CPR</v>
          </cell>
          <cell r="J4635" t="str">
            <v/>
          </cell>
          <cell r="K4635" t="str">
            <v>PD</v>
          </cell>
          <cell r="L4635" t="str">
            <v>3015</v>
          </cell>
          <cell r="M4635" t="str">
            <v>V</v>
          </cell>
          <cell r="N4635">
            <v>200</v>
          </cell>
        </row>
        <row r="4636">
          <cell r="A4636" t="str">
            <v>RM-CAL-FAS-00-0006</v>
          </cell>
          <cell r="B4636" t="str">
            <v>CINT</v>
          </cell>
          <cell r="C4636" t="str">
            <v/>
          </cell>
          <cell r="D4636" t="str">
            <v>RIVET BESI T/T D.5 X 48 MENTAH</v>
          </cell>
          <cell r="E4636">
            <v>44838</v>
          </cell>
          <cell r="F4636" t="str">
            <v>ROF</v>
          </cell>
          <cell r="G4636" t="str">
            <v>CI_BOLT</v>
          </cell>
          <cell r="H4636" t="str">
            <v>PC</v>
          </cell>
          <cell r="I4636" t="str">
            <v>CPR</v>
          </cell>
          <cell r="J4636" t="str">
            <v/>
          </cell>
          <cell r="K4636" t="str">
            <v>PD</v>
          </cell>
          <cell r="L4636" t="str">
            <v>3015</v>
          </cell>
          <cell r="M4636" t="str">
            <v>V</v>
          </cell>
          <cell r="N4636">
            <v>191</v>
          </cell>
        </row>
        <row r="4637">
          <cell r="A4637" t="str">
            <v>RM-CAL-FAS-00-0007</v>
          </cell>
          <cell r="B4637" t="str">
            <v>CINT</v>
          </cell>
          <cell r="C4637" t="str">
            <v/>
          </cell>
          <cell r="D4637" t="str">
            <v>RIVET BESI T/T D.5 X 48 NICKLE</v>
          </cell>
          <cell r="E4637">
            <v>44797</v>
          </cell>
          <cell r="F4637" t="str">
            <v>ROF</v>
          </cell>
          <cell r="G4637" t="str">
            <v>CI_BOLT</v>
          </cell>
          <cell r="H4637" t="str">
            <v>PC</v>
          </cell>
          <cell r="I4637" t="str">
            <v>CPR</v>
          </cell>
          <cell r="J4637" t="str">
            <v/>
          </cell>
          <cell r="K4637" t="str">
            <v>PD</v>
          </cell>
          <cell r="L4637" t="str">
            <v>3015</v>
          </cell>
          <cell r="M4637" t="str">
            <v>V</v>
          </cell>
          <cell r="N4637">
            <v>100</v>
          </cell>
        </row>
        <row r="4638">
          <cell r="A4638" t="str">
            <v>RM-CAL-FAS-00-0008</v>
          </cell>
          <cell r="B4638" t="str">
            <v>CINT</v>
          </cell>
          <cell r="C4638" t="str">
            <v/>
          </cell>
          <cell r="D4638" t="str">
            <v>RIVET BESI T/T D.5X23MM MENTAH</v>
          </cell>
          <cell r="E4638">
            <v>44797</v>
          </cell>
          <cell r="F4638" t="str">
            <v>ROF</v>
          </cell>
          <cell r="G4638" t="str">
            <v>CI_BOLT</v>
          </cell>
          <cell r="H4638" t="str">
            <v>PC</v>
          </cell>
          <cell r="I4638" t="str">
            <v>CPR</v>
          </cell>
          <cell r="J4638" t="str">
            <v/>
          </cell>
          <cell r="K4638" t="str">
            <v>PD</v>
          </cell>
          <cell r="L4638" t="str">
            <v>3015</v>
          </cell>
          <cell r="M4638" t="str">
            <v>V</v>
          </cell>
          <cell r="N4638">
            <v>120</v>
          </cell>
        </row>
        <row r="4639">
          <cell r="A4639" t="str">
            <v>RM-CAL-FAS-00-0009</v>
          </cell>
          <cell r="B4639" t="str">
            <v>CINT</v>
          </cell>
          <cell r="C4639" t="str">
            <v/>
          </cell>
          <cell r="D4639" t="str">
            <v>RIVET BESI T/T D.5X26MM MENTAH</v>
          </cell>
          <cell r="E4639">
            <v>44797</v>
          </cell>
          <cell r="F4639" t="str">
            <v>ROF</v>
          </cell>
          <cell r="G4639" t="str">
            <v>CI_BOLT</v>
          </cell>
          <cell r="H4639" t="str">
            <v>PC</v>
          </cell>
          <cell r="I4639" t="str">
            <v>CPR</v>
          </cell>
          <cell r="J4639" t="str">
            <v/>
          </cell>
          <cell r="K4639" t="str">
            <v>PD</v>
          </cell>
          <cell r="L4639" t="str">
            <v>3015</v>
          </cell>
          <cell r="M4639" t="str">
            <v>V</v>
          </cell>
          <cell r="N4639">
            <v>136</v>
          </cell>
        </row>
        <row r="4640">
          <cell r="A4640" t="str">
            <v>RM-CAL-FAS-00-0010</v>
          </cell>
          <cell r="B4640" t="str">
            <v>CINT</v>
          </cell>
          <cell r="C4640" t="str">
            <v/>
          </cell>
          <cell r="D4640" t="str">
            <v>BLIND RIVET CAL 4 X 9.5</v>
          </cell>
          <cell r="E4640">
            <v>45168</v>
          </cell>
          <cell r="F4640" t="str">
            <v>ROF</v>
          </cell>
          <cell r="G4640" t="str">
            <v>CI_BOLT</v>
          </cell>
          <cell r="H4640" t="str">
            <v>PC</v>
          </cell>
          <cell r="I4640" t="str">
            <v>CPR</v>
          </cell>
          <cell r="J4640" t="str">
            <v/>
          </cell>
          <cell r="K4640" t="str">
            <v>PD</v>
          </cell>
          <cell r="L4640" t="str">
            <v>3015</v>
          </cell>
          <cell r="M4640" t="str">
            <v>V</v>
          </cell>
          <cell r="N4640">
            <v>140</v>
          </cell>
        </row>
        <row r="4641">
          <cell r="A4641" t="str">
            <v>RM-CAL-FOM-00-0010</v>
          </cell>
          <cell r="B4641" t="str">
            <v>CINT</v>
          </cell>
          <cell r="C4641" t="str">
            <v/>
          </cell>
          <cell r="D4641" t="str">
            <v>BACK U FOAM CAL PINK</v>
          </cell>
          <cell r="E4641">
            <v>44797</v>
          </cell>
          <cell r="F4641" t="str">
            <v>ROF</v>
          </cell>
          <cell r="G4641" t="str">
            <v>CI_BUSA</v>
          </cell>
          <cell r="H4641" t="str">
            <v>PC</v>
          </cell>
          <cell r="I4641" t="str">
            <v>CPR</v>
          </cell>
          <cell r="J4641" t="str">
            <v/>
          </cell>
          <cell r="K4641" t="str">
            <v>PD</v>
          </cell>
          <cell r="L4641" t="str">
            <v>3015</v>
          </cell>
          <cell r="M4641" t="str">
            <v>V</v>
          </cell>
          <cell r="N4641">
            <v>3360</v>
          </cell>
        </row>
        <row r="4642">
          <cell r="A4642" t="str">
            <v>RM-CAL-FOM-00-0011</v>
          </cell>
          <cell r="B4642" t="str">
            <v>CINT</v>
          </cell>
          <cell r="C4642" t="str">
            <v/>
          </cell>
          <cell r="D4642" t="str">
            <v>SEAT MOULDED FOAM CAL</v>
          </cell>
          <cell r="E4642">
            <v>44838</v>
          </cell>
          <cell r="F4642" t="str">
            <v>ROF</v>
          </cell>
          <cell r="G4642" t="str">
            <v>CI_BUSA</v>
          </cell>
          <cell r="H4642" t="str">
            <v>PC</v>
          </cell>
          <cell r="I4642" t="str">
            <v>CPR</v>
          </cell>
          <cell r="J4642" t="str">
            <v/>
          </cell>
          <cell r="K4642" t="str">
            <v>PD</v>
          </cell>
          <cell r="L4642" t="str">
            <v>3015</v>
          </cell>
          <cell r="M4642" t="str">
            <v>V</v>
          </cell>
          <cell r="N4642">
            <v>39200</v>
          </cell>
        </row>
        <row r="4643">
          <cell r="A4643" t="str">
            <v>RM-CAL-ICT-SC-0001</v>
          </cell>
          <cell r="B4643" t="str">
            <v>CINT</v>
          </cell>
          <cell r="C4643" t="str">
            <v/>
          </cell>
          <cell r="D4643" t="str">
            <v>PONT PIPA 18.0 X 1.0 X 132</v>
          </cell>
          <cell r="E4643">
            <v>44797</v>
          </cell>
          <cell r="F4643" t="str">
            <v>ROF</v>
          </cell>
          <cell r="G4643" t="str">
            <v>CI_ICT</v>
          </cell>
          <cell r="H4643" t="str">
            <v>PC</v>
          </cell>
          <cell r="I4643" t="str">
            <v>CPR</v>
          </cell>
          <cell r="J4643" t="str">
            <v/>
          </cell>
          <cell r="K4643" t="str">
            <v>PD</v>
          </cell>
          <cell r="L4643" t="str">
            <v>3015</v>
          </cell>
          <cell r="M4643" t="str">
            <v>V</v>
          </cell>
          <cell r="N4643">
            <v>3390</v>
          </cell>
        </row>
        <row r="4644">
          <cell r="A4644" t="str">
            <v>RM-CAL-ICT-SC-0002</v>
          </cell>
          <cell r="B4644" t="str">
            <v>CINT</v>
          </cell>
          <cell r="C4644" t="str">
            <v/>
          </cell>
          <cell r="D4644" t="str">
            <v>JOINT METAL CAL L</v>
          </cell>
          <cell r="E4644">
            <v>45218</v>
          </cell>
          <cell r="F4644" t="str">
            <v>ROF</v>
          </cell>
          <cell r="G4644" t="str">
            <v>CI_ICT</v>
          </cell>
          <cell r="H4644" t="str">
            <v>PC</v>
          </cell>
          <cell r="I4644" t="str">
            <v>CPR</v>
          </cell>
          <cell r="J4644" t="str">
            <v/>
          </cell>
          <cell r="K4644" t="str">
            <v>PD</v>
          </cell>
          <cell r="L4644" t="str">
            <v>3015</v>
          </cell>
          <cell r="M4644" t="str">
            <v>V</v>
          </cell>
          <cell r="N4644">
            <v>1150</v>
          </cell>
        </row>
        <row r="4645">
          <cell r="A4645" t="str">
            <v>RM-CAL-ICT-SC-0003</v>
          </cell>
          <cell r="B4645" t="str">
            <v>CINT</v>
          </cell>
          <cell r="C4645" t="str">
            <v/>
          </cell>
          <cell r="D4645" t="str">
            <v>JOINT METAL CAL R</v>
          </cell>
          <cell r="E4645">
            <v>45218</v>
          </cell>
          <cell r="F4645" t="str">
            <v>ROF</v>
          </cell>
          <cell r="G4645" t="str">
            <v>CI_ICT</v>
          </cell>
          <cell r="H4645" t="str">
            <v>PC</v>
          </cell>
          <cell r="I4645" t="str">
            <v>CPR</v>
          </cell>
          <cell r="J4645" t="str">
            <v/>
          </cell>
          <cell r="K4645" t="str">
            <v>PD</v>
          </cell>
          <cell r="L4645" t="str">
            <v>3015</v>
          </cell>
          <cell r="M4645" t="str">
            <v>V</v>
          </cell>
          <cell r="N4645">
            <v>1129</v>
          </cell>
        </row>
        <row r="4646">
          <cell r="A4646" t="str">
            <v>RM-CAL-ICT-SC-0004</v>
          </cell>
          <cell r="B4646" t="str">
            <v>CINT</v>
          </cell>
          <cell r="C4646" t="str">
            <v/>
          </cell>
          <cell r="D4646" t="str">
            <v>JOINT SEAT METRO/ DSG L</v>
          </cell>
          <cell r="E4646">
            <v>45218</v>
          </cell>
          <cell r="F4646" t="str">
            <v>ROF</v>
          </cell>
          <cell r="G4646" t="str">
            <v>CI_ICT</v>
          </cell>
          <cell r="H4646" t="str">
            <v>PC</v>
          </cell>
          <cell r="I4646" t="str">
            <v>CPR</v>
          </cell>
          <cell r="J4646" t="str">
            <v/>
          </cell>
          <cell r="K4646" t="str">
            <v>PD</v>
          </cell>
          <cell r="L4646" t="str">
            <v>3015</v>
          </cell>
          <cell r="M4646" t="str">
            <v>V</v>
          </cell>
          <cell r="N4646">
            <v>842</v>
          </cell>
        </row>
        <row r="4647">
          <cell r="A4647" t="str">
            <v>RM-CAL-ICT-SC-0005</v>
          </cell>
          <cell r="B4647" t="str">
            <v>CINT</v>
          </cell>
          <cell r="C4647" t="str">
            <v/>
          </cell>
          <cell r="D4647" t="str">
            <v>JOINT SEAT METRO/ DSG R</v>
          </cell>
          <cell r="E4647">
            <v>45218</v>
          </cell>
          <cell r="F4647" t="str">
            <v>ROF</v>
          </cell>
          <cell r="G4647" t="str">
            <v>CI_ICT</v>
          </cell>
          <cell r="H4647" t="str">
            <v>PC</v>
          </cell>
          <cell r="I4647" t="str">
            <v>CPR</v>
          </cell>
          <cell r="J4647" t="str">
            <v/>
          </cell>
          <cell r="K4647" t="str">
            <v>PD</v>
          </cell>
          <cell r="L4647" t="str">
            <v>3015</v>
          </cell>
          <cell r="M4647" t="str">
            <v>V</v>
          </cell>
          <cell r="N4647">
            <v>791</v>
          </cell>
        </row>
        <row r="4648">
          <cell r="A4648" t="str">
            <v>RM-CAL-ICT-SC-0006</v>
          </cell>
          <cell r="B4648" t="str">
            <v>CINT</v>
          </cell>
          <cell r="C4648" t="str">
            <v/>
          </cell>
          <cell r="D4648" t="str">
            <v>MAIN SEAT PLATE CAL</v>
          </cell>
          <cell r="E4648">
            <v>45218</v>
          </cell>
          <cell r="F4648" t="str">
            <v>ROF</v>
          </cell>
          <cell r="G4648" t="str">
            <v>CI_ICT</v>
          </cell>
          <cell r="H4648" t="str">
            <v>PC</v>
          </cell>
          <cell r="I4648" t="str">
            <v>CPR</v>
          </cell>
          <cell r="J4648" t="str">
            <v/>
          </cell>
          <cell r="K4648" t="str">
            <v>PD</v>
          </cell>
          <cell r="L4648" t="str">
            <v>3015</v>
          </cell>
          <cell r="M4648" t="str">
            <v>V</v>
          </cell>
          <cell r="N4648">
            <v>9797</v>
          </cell>
        </row>
        <row r="4649">
          <cell r="A4649" t="str">
            <v>RM-CAL-INC-SC-0007</v>
          </cell>
          <cell r="B4649" t="str">
            <v>CINT</v>
          </cell>
          <cell r="C4649" t="str">
            <v/>
          </cell>
          <cell r="D4649" t="str">
            <v>PIPA 18.0 X 1.0 X 132 VERSENG</v>
          </cell>
          <cell r="E4649">
            <v>44957</v>
          </cell>
          <cell r="F4649" t="str">
            <v>ROF</v>
          </cell>
          <cell r="G4649" t="str">
            <v>CI_INC</v>
          </cell>
          <cell r="H4649" t="str">
            <v>PC</v>
          </cell>
          <cell r="I4649" t="str">
            <v>CPR</v>
          </cell>
          <cell r="J4649" t="str">
            <v/>
          </cell>
          <cell r="K4649" t="str">
            <v>PD</v>
          </cell>
          <cell r="L4649" t="str">
            <v>3015</v>
          </cell>
          <cell r="M4649" t="str">
            <v>V</v>
          </cell>
          <cell r="N4649">
            <v>3624</v>
          </cell>
        </row>
        <row r="4650">
          <cell r="A4650" t="str">
            <v>RM-CAL-OSC-GI-0001</v>
          </cell>
          <cell r="B4650" t="str">
            <v>CINT</v>
          </cell>
          <cell r="C4650" t="str">
            <v/>
          </cell>
          <cell r="D4650" t="str">
            <v>BACK COVER CAL BLACK O7</v>
          </cell>
          <cell r="E4650">
            <v>44797</v>
          </cell>
          <cell r="F4650" t="str">
            <v>ROF</v>
          </cell>
          <cell r="G4650" t="str">
            <v>CI_KAIN</v>
          </cell>
          <cell r="H4650" t="str">
            <v>PC</v>
          </cell>
          <cell r="I4650" t="str">
            <v>CPR</v>
          </cell>
          <cell r="J4650" t="str">
            <v/>
          </cell>
          <cell r="K4650" t="str">
            <v>PD</v>
          </cell>
          <cell r="L4650" t="str">
            <v>3015</v>
          </cell>
          <cell r="M4650" t="str">
            <v>V</v>
          </cell>
          <cell r="N4650">
            <v>4008</v>
          </cell>
        </row>
        <row r="4651">
          <cell r="A4651" t="str">
            <v>RM-CAL-OSC-GI-0002</v>
          </cell>
          <cell r="B4651" t="str">
            <v>CINT</v>
          </cell>
          <cell r="C4651" t="str">
            <v/>
          </cell>
          <cell r="D4651" t="str">
            <v>BACK COVER CAL BLUE O1</v>
          </cell>
          <cell r="E4651">
            <v>44804</v>
          </cell>
          <cell r="F4651" t="str">
            <v>ROF</v>
          </cell>
          <cell r="G4651" t="str">
            <v>CI_KAIN</v>
          </cell>
          <cell r="H4651" t="str">
            <v>PC</v>
          </cell>
          <cell r="I4651" t="str">
            <v>CPR</v>
          </cell>
          <cell r="J4651" t="str">
            <v/>
          </cell>
          <cell r="K4651" t="str">
            <v>PD</v>
          </cell>
          <cell r="L4651" t="str">
            <v>3015</v>
          </cell>
          <cell r="M4651" t="str">
            <v>V</v>
          </cell>
          <cell r="N4651">
            <v>4001</v>
          </cell>
        </row>
        <row r="4652">
          <cell r="A4652" t="str">
            <v>RM-CAL-OSC-GI-0003</v>
          </cell>
          <cell r="B4652" t="str">
            <v>CINT</v>
          </cell>
          <cell r="C4652" t="str">
            <v/>
          </cell>
          <cell r="D4652" t="str">
            <v>BACK COVER CAL GREEN O6</v>
          </cell>
          <cell r="E4652">
            <v>44797</v>
          </cell>
          <cell r="F4652" t="str">
            <v>ROF</v>
          </cell>
          <cell r="G4652" t="str">
            <v>CI_KAIN</v>
          </cell>
          <cell r="H4652" t="str">
            <v>PC</v>
          </cell>
          <cell r="I4652" t="str">
            <v>CPR</v>
          </cell>
          <cell r="J4652" t="str">
            <v/>
          </cell>
          <cell r="K4652" t="str">
            <v>PD</v>
          </cell>
          <cell r="L4652" t="str">
            <v>3015</v>
          </cell>
          <cell r="M4652" t="str">
            <v>V</v>
          </cell>
          <cell r="N4652">
            <v>3738</v>
          </cell>
        </row>
        <row r="4653">
          <cell r="A4653" t="str">
            <v>RM-CAL-OSC-GI-0004</v>
          </cell>
          <cell r="B4653" t="str">
            <v>CINT</v>
          </cell>
          <cell r="C4653" t="str">
            <v/>
          </cell>
          <cell r="D4653" t="str">
            <v>BACK COVER CAL GREY O2</v>
          </cell>
          <cell r="E4653">
            <v>44797</v>
          </cell>
          <cell r="F4653" t="str">
            <v>ROF</v>
          </cell>
          <cell r="G4653" t="str">
            <v>CI_KAIN</v>
          </cell>
          <cell r="H4653" t="str">
            <v>PC</v>
          </cell>
          <cell r="I4653" t="str">
            <v>CPR</v>
          </cell>
          <cell r="J4653" t="str">
            <v/>
          </cell>
          <cell r="K4653" t="str">
            <v>PD</v>
          </cell>
          <cell r="L4653" t="str">
            <v>3015</v>
          </cell>
          <cell r="M4653" t="str">
            <v>V</v>
          </cell>
          <cell r="N4653">
            <v>6811</v>
          </cell>
        </row>
        <row r="4654">
          <cell r="A4654" t="str">
            <v>RM-CAL-OSC-GI-0005</v>
          </cell>
          <cell r="B4654" t="str">
            <v>CINT</v>
          </cell>
          <cell r="C4654" t="str">
            <v/>
          </cell>
          <cell r="D4654" t="str">
            <v>SEAT COVER CAL BLACK O7</v>
          </cell>
          <cell r="E4654">
            <v>44838</v>
          </cell>
          <cell r="F4654" t="str">
            <v>ROF</v>
          </cell>
          <cell r="G4654" t="str">
            <v>CI_KAIN</v>
          </cell>
          <cell r="H4654" t="str">
            <v>PC</v>
          </cell>
          <cell r="I4654" t="str">
            <v>CPR</v>
          </cell>
          <cell r="J4654" t="str">
            <v/>
          </cell>
          <cell r="K4654" t="str">
            <v>PD</v>
          </cell>
          <cell r="L4654" t="str">
            <v>3015</v>
          </cell>
          <cell r="M4654" t="str">
            <v>V</v>
          </cell>
          <cell r="N4654">
            <v>7828</v>
          </cell>
        </row>
        <row r="4655">
          <cell r="A4655" t="str">
            <v>RM-CAL-OSC-GI-0006</v>
          </cell>
          <cell r="B4655" t="str">
            <v>CINT</v>
          </cell>
          <cell r="C4655" t="str">
            <v/>
          </cell>
          <cell r="D4655" t="str">
            <v>SEAT COVER CAL BLUE O1</v>
          </cell>
          <cell r="E4655">
            <v>45131</v>
          </cell>
          <cell r="F4655" t="str">
            <v>ROF</v>
          </cell>
          <cell r="G4655" t="str">
            <v>CI_KAIN</v>
          </cell>
          <cell r="H4655" t="str">
            <v>PC</v>
          </cell>
          <cell r="I4655" t="str">
            <v>CPR</v>
          </cell>
          <cell r="J4655" t="str">
            <v/>
          </cell>
          <cell r="K4655" t="str">
            <v>PD</v>
          </cell>
          <cell r="L4655" t="str">
            <v>3015</v>
          </cell>
          <cell r="M4655" t="str">
            <v>V</v>
          </cell>
          <cell r="N4655">
            <v>7942</v>
          </cell>
        </row>
        <row r="4656">
          <cell r="A4656" t="str">
            <v>RM-CAL-OSC-GI-0007</v>
          </cell>
          <cell r="B4656" t="str">
            <v>CINT</v>
          </cell>
          <cell r="C4656" t="str">
            <v/>
          </cell>
          <cell r="D4656" t="str">
            <v>SEAT COVER CAL GREEN O6</v>
          </cell>
          <cell r="E4656">
            <v>44797</v>
          </cell>
          <cell r="F4656" t="str">
            <v>ROF</v>
          </cell>
          <cell r="G4656" t="str">
            <v>CI_KAIN</v>
          </cell>
          <cell r="H4656" t="str">
            <v>PC</v>
          </cell>
          <cell r="I4656" t="str">
            <v>CPR</v>
          </cell>
          <cell r="J4656" t="str">
            <v/>
          </cell>
          <cell r="K4656" t="str">
            <v>PD</v>
          </cell>
          <cell r="L4656" t="str">
            <v>3015</v>
          </cell>
          <cell r="M4656" t="str">
            <v>V</v>
          </cell>
          <cell r="N4656">
            <v>7417</v>
          </cell>
        </row>
        <row r="4657">
          <cell r="A4657" t="str">
            <v>RM-CAL-OSC-GI-0008</v>
          </cell>
          <cell r="B4657" t="str">
            <v>CINT</v>
          </cell>
          <cell r="C4657" t="str">
            <v/>
          </cell>
          <cell r="D4657" t="str">
            <v>SEAT COVER CAL GREY O2</v>
          </cell>
          <cell r="E4657">
            <v>44797</v>
          </cell>
          <cell r="F4657" t="str">
            <v>ROF</v>
          </cell>
          <cell r="G4657" t="str">
            <v>CI_KAIN</v>
          </cell>
          <cell r="H4657" t="str">
            <v>PC</v>
          </cell>
          <cell r="I4657" t="str">
            <v>CPR</v>
          </cell>
          <cell r="J4657" t="str">
            <v/>
          </cell>
          <cell r="K4657" t="str">
            <v>PD</v>
          </cell>
          <cell r="L4657" t="str">
            <v>3015</v>
          </cell>
          <cell r="M4657" t="str">
            <v>V</v>
          </cell>
          <cell r="N4657">
            <v>7642</v>
          </cell>
        </row>
        <row r="4658">
          <cell r="A4658" t="str">
            <v>RM-CAL-OSC-GI-0009</v>
          </cell>
          <cell r="B4658" t="str">
            <v>CINT</v>
          </cell>
          <cell r="C4658" t="str">
            <v/>
          </cell>
          <cell r="D4658" t="str">
            <v>SEAT COVER CAL RED O3</v>
          </cell>
          <cell r="E4658">
            <v>44797</v>
          </cell>
          <cell r="F4658" t="str">
            <v>ROF</v>
          </cell>
          <cell r="G4658" t="str">
            <v>CI_KAIN</v>
          </cell>
          <cell r="H4658" t="str">
            <v>PC</v>
          </cell>
          <cell r="I4658" t="str">
            <v>CPR</v>
          </cell>
          <cell r="J4658" t="str">
            <v/>
          </cell>
          <cell r="K4658" t="str">
            <v>PD</v>
          </cell>
          <cell r="L4658" t="str">
            <v>3015</v>
          </cell>
          <cell r="M4658" t="str">
            <v>V</v>
          </cell>
          <cell r="N4658">
            <v>7642</v>
          </cell>
        </row>
        <row r="4659">
          <cell r="A4659" t="str">
            <v>RM-CAL-OSC-GI-0010</v>
          </cell>
          <cell r="B4659" t="str">
            <v>CINT</v>
          </cell>
          <cell r="C4659" t="str">
            <v/>
          </cell>
          <cell r="D4659" t="str">
            <v>BACK COVER CAL RED O3</v>
          </cell>
          <cell r="E4659">
            <v>44876</v>
          </cell>
          <cell r="F4659" t="str">
            <v>ROF</v>
          </cell>
          <cell r="G4659" t="str">
            <v>CI_KAIN</v>
          </cell>
          <cell r="H4659" t="str">
            <v>PC</v>
          </cell>
          <cell r="I4659" t="str">
            <v>CPR</v>
          </cell>
          <cell r="J4659" t="str">
            <v/>
          </cell>
          <cell r="K4659" t="str">
            <v>PD</v>
          </cell>
          <cell r="L4659" t="str">
            <v>3015</v>
          </cell>
          <cell r="M4659" t="str">
            <v>V</v>
          </cell>
          <cell r="N4659">
            <v>6298</v>
          </cell>
        </row>
        <row r="4660">
          <cell r="A4660" t="str">
            <v>RM-CAL-PIP-00-0001</v>
          </cell>
          <cell r="B4660" t="str">
            <v>CINT</v>
          </cell>
          <cell r="C4660" t="str">
            <v/>
          </cell>
          <cell r="D4660" t="str">
            <v>PIPA 18.0 X 0.7 X 550</v>
          </cell>
          <cell r="E4660">
            <v>44838</v>
          </cell>
          <cell r="F4660" t="str">
            <v>ROF</v>
          </cell>
          <cell r="G4660" t="str">
            <v>CI_PIPA</v>
          </cell>
          <cell r="H4660" t="str">
            <v>PC</v>
          </cell>
          <cell r="I4660" t="str">
            <v>CPR</v>
          </cell>
          <cell r="J4660" t="str">
            <v/>
          </cell>
          <cell r="K4660" t="str">
            <v>PD</v>
          </cell>
          <cell r="L4660" t="str">
            <v>3015</v>
          </cell>
          <cell r="M4660" t="str">
            <v>V</v>
          </cell>
          <cell r="N4660">
            <v>3779</v>
          </cell>
        </row>
        <row r="4661">
          <cell r="A4661" t="str">
            <v>RM-CAL-PIP-00-0002</v>
          </cell>
          <cell r="B4661" t="str">
            <v>CINT</v>
          </cell>
          <cell r="C4661" t="str">
            <v/>
          </cell>
          <cell r="D4661" t="str">
            <v>PIPA 18.0 X 0.9 X 132</v>
          </cell>
          <cell r="E4661">
            <v>44797</v>
          </cell>
          <cell r="F4661" t="str">
            <v>ROF</v>
          </cell>
          <cell r="G4661" t="str">
            <v>CI_PIPA</v>
          </cell>
          <cell r="H4661" t="str">
            <v>PC</v>
          </cell>
          <cell r="I4661" t="str">
            <v>CPR</v>
          </cell>
          <cell r="J4661" t="str">
            <v/>
          </cell>
          <cell r="K4661" t="str">
            <v>PD</v>
          </cell>
          <cell r="L4661" t="str">
            <v>3015</v>
          </cell>
          <cell r="M4661" t="str">
            <v>V</v>
          </cell>
          <cell r="N4661">
            <v>22130</v>
          </cell>
        </row>
        <row r="4662">
          <cell r="A4662" t="str">
            <v>RM-CAL-PIP-00-0003</v>
          </cell>
          <cell r="B4662" t="str">
            <v>CINT</v>
          </cell>
          <cell r="C4662" t="str">
            <v/>
          </cell>
          <cell r="D4662" t="str">
            <v>PIPA 18.0 X 0.9 X 550</v>
          </cell>
          <cell r="E4662">
            <v>44797</v>
          </cell>
          <cell r="F4662" t="str">
            <v>ROF</v>
          </cell>
          <cell r="G4662" t="str">
            <v>CI_PIPA</v>
          </cell>
          <cell r="H4662" t="str">
            <v>PC</v>
          </cell>
          <cell r="I4662" t="str">
            <v>CPR</v>
          </cell>
          <cell r="J4662" t="str">
            <v/>
          </cell>
          <cell r="K4662" t="str">
            <v>PD</v>
          </cell>
          <cell r="L4662" t="str">
            <v>3015</v>
          </cell>
          <cell r="M4662" t="str">
            <v>V</v>
          </cell>
          <cell r="N4662">
            <v>4675</v>
          </cell>
        </row>
        <row r="4663">
          <cell r="A4663" t="str">
            <v>RM-CAL-PIP-00-0004</v>
          </cell>
          <cell r="B4663" t="str">
            <v>CINT</v>
          </cell>
          <cell r="C4663" t="str">
            <v/>
          </cell>
          <cell r="D4663" t="str">
            <v>PIPA 18.0 X 1.0 X 550</v>
          </cell>
          <cell r="E4663">
            <v>44797</v>
          </cell>
          <cell r="F4663" t="str">
            <v>ROF</v>
          </cell>
          <cell r="G4663" t="str">
            <v>CI_PIPA</v>
          </cell>
          <cell r="H4663" t="str">
            <v>PC</v>
          </cell>
          <cell r="I4663" t="str">
            <v>CPR</v>
          </cell>
          <cell r="J4663" t="str">
            <v/>
          </cell>
          <cell r="K4663" t="str">
            <v>PD</v>
          </cell>
          <cell r="L4663" t="str">
            <v>3015</v>
          </cell>
          <cell r="M4663" t="str">
            <v>V</v>
          </cell>
          <cell r="N4663">
            <v>4727</v>
          </cell>
        </row>
        <row r="4664">
          <cell r="A4664" t="str">
            <v>RM-CAL-PIP-00-0005</v>
          </cell>
          <cell r="B4664" t="str">
            <v>CINT</v>
          </cell>
          <cell r="C4664" t="str">
            <v/>
          </cell>
          <cell r="D4664" t="str">
            <v>PIPA ALM 22.0 X 1.5 X 1.333</v>
          </cell>
          <cell r="E4664">
            <v>44838</v>
          </cell>
          <cell r="F4664" t="str">
            <v>ROF</v>
          </cell>
          <cell r="G4664" t="str">
            <v>CI_PIPA</v>
          </cell>
          <cell r="H4664" t="str">
            <v>PC</v>
          </cell>
          <cell r="I4664" t="str">
            <v>CPR</v>
          </cell>
          <cell r="J4664" t="str">
            <v/>
          </cell>
          <cell r="K4664" t="str">
            <v>PD</v>
          </cell>
          <cell r="L4664" t="str">
            <v>3015</v>
          </cell>
          <cell r="M4664" t="str">
            <v>V</v>
          </cell>
          <cell r="N4664">
            <v>24609</v>
          </cell>
        </row>
        <row r="4665">
          <cell r="A4665" t="str">
            <v>RM-CAL-PIP-00-0006</v>
          </cell>
          <cell r="B4665" t="str">
            <v>CINT</v>
          </cell>
          <cell r="C4665" t="str">
            <v/>
          </cell>
          <cell r="D4665" t="str">
            <v>PIPA ALM 22.0 X 1.5 X 1.792</v>
          </cell>
          <cell r="E4665">
            <v>44838</v>
          </cell>
          <cell r="F4665" t="str">
            <v>ROF</v>
          </cell>
          <cell r="G4665" t="str">
            <v>CI_PIPA</v>
          </cell>
          <cell r="H4665" t="str">
            <v>PC</v>
          </cell>
          <cell r="I4665" t="str">
            <v>CPR</v>
          </cell>
          <cell r="J4665" t="str">
            <v/>
          </cell>
          <cell r="K4665" t="str">
            <v>PD</v>
          </cell>
          <cell r="L4665" t="str">
            <v>3015</v>
          </cell>
          <cell r="M4665" t="str">
            <v>V</v>
          </cell>
          <cell r="N4665">
            <v>33083</v>
          </cell>
        </row>
        <row r="4666">
          <cell r="A4666" t="str">
            <v>RM-CAL-PIP-00-0007</v>
          </cell>
          <cell r="B4666" t="str">
            <v>CINT</v>
          </cell>
          <cell r="C4666" t="str">
            <v/>
          </cell>
          <cell r="D4666" t="str">
            <v>PONT PIPA 18.0 X 1.2 X 132 VERSENG</v>
          </cell>
          <cell r="E4666">
            <v>44797</v>
          </cell>
          <cell r="F4666" t="str">
            <v>ROF</v>
          </cell>
          <cell r="G4666" t="str">
            <v>CI_PIPA</v>
          </cell>
          <cell r="H4666" t="str">
            <v>PC</v>
          </cell>
          <cell r="I4666" t="str">
            <v>CPR</v>
          </cell>
          <cell r="J4666" t="str">
            <v/>
          </cell>
          <cell r="K4666" t="str">
            <v>PD</v>
          </cell>
          <cell r="L4666" t="str">
            <v>3015</v>
          </cell>
          <cell r="M4666" t="str">
            <v>V</v>
          </cell>
          <cell r="N4666">
            <v>357</v>
          </cell>
        </row>
        <row r="4667">
          <cell r="A4667" t="str">
            <v>RM-CAL-PIP-00-0008</v>
          </cell>
          <cell r="B4667" t="str">
            <v>CINT</v>
          </cell>
          <cell r="C4667" t="str">
            <v/>
          </cell>
          <cell r="D4667" t="str">
            <v>PIPA 19 X 1.2 X 876</v>
          </cell>
          <cell r="E4667">
            <v>44797</v>
          </cell>
          <cell r="F4667" t="str">
            <v>ROF</v>
          </cell>
          <cell r="G4667" t="str">
            <v>CI_PIPA</v>
          </cell>
          <cell r="H4667" t="str">
            <v>PC</v>
          </cell>
          <cell r="I4667" t="str">
            <v>CPR</v>
          </cell>
          <cell r="J4667" t="str">
            <v/>
          </cell>
          <cell r="K4667" t="str">
            <v>PD</v>
          </cell>
          <cell r="L4667" t="str">
            <v>3015</v>
          </cell>
          <cell r="M4667" t="str">
            <v>V</v>
          </cell>
          <cell r="N4667">
            <v>10151</v>
          </cell>
        </row>
        <row r="4668">
          <cell r="A4668" t="str">
            <v>RM-CAL-PIP-00-0009</v>
          </cell>
          <cell r="B4668" t="str">
            <v>CINT</v>
          </cell>
          <cell r="C4668" t="str">
            <v/>
          </cell>
          <cell r="D4668" t="str">
            <v>PIPA 18.0 X 1.0 X 132</v>
          </cell>
          <cell r="E4668">
            <v>0</v>
          </cell>
          <cell r="F4668" t="str">
            <v>ROF</v>
          </cell>
          <cell r="G4668" t="str">
            <v>CI_PIPA</v>
          </cell>
          <cell r="H4668" t="str">
            <v>PC</v>
          </cell>
          <cell r="I4668" t="str">
            <v>CPR</v>
          </cell>
          <cell r="J4668" t="str">
            <v/>
          </cell>
          <cell r="K4668" t="str">
            <v>PD</v>
          </cell>
          <cell r="L4668" t="str">
            <v>3015</v>
          </cell>
          <cell r="M4668" t="str">
            <v>V</v>
          </cell>
          <cell r="N4668">
            <v>1107</v>
          </cell>
        </row>
        <row r="4669">
          <cell r="A4669" t="str">
            <v>RM-CAL-PLS-00-0008</v>
          </cell>
          <cell r="B4669" t="str">
            <v>CINT</v>
          </cell>
          <cell r="C4669" t="str">
            <v/>
          </cell>
          <cell r="D4669" t="str">
            <v>BACK PLASTIC CAL AICO</v>
          </cell>
          <cell r="E4669">
            <v>44797</v>
          </cell>
          <cell r="F4669" t="str">
            <v>ROF</v>
          </cell>
          <cell r="G4669" t="str">
            <v>CI_PLSTK</v>
          </cell>
          <cell r="H4669" t="str">
            <v>PC</v>
          </cell>
          <cell r="I4669" t="str">
            <v>CPR</v>
          </cell>
          <cell r="J4669" t="str">
            <v/>
          </cell>
          <cell r="K4669" t="str">
            <v>PD</v>
          </cell>
          <cell r="L4669" t="str">
            <v>3015</v>
          </cell>
          <cell r="M4669" t="str">
            <v>V</v>
          </cell>
          <cell r="N4669">
            <v>11906</v>
          </cell>
        </row>
        <row r="4670">
          <cell r="A4670" t="str">
            <v>RM-CAL-PLS-00-0009</v>
          </cell>
          <cell r="B4670" t="str">
            <v>CINT</v>
          </cell>
          <cell r="C4670" t="str">
            <v/>
          </cell>
          <cell r="D4670" t="str">
            <v>BACK PLASTIC CREAM [CAL]</v>
          </cell>
          <cell r="E4670">
            <v>44797</v>
          </cell>
          <cell r="F4670" t="str">
            <v>ROF</v>
          </cell>
          <cell r="G4670" t="str">
            <v>CI_PLSTK</v>
          </cell>
          <cell r="H4670" t="str">
            <v>PC</v>
          </cell>
          <cell r="I4670" t="str">
            <v>CPR</v>
          </cell>
          <cell r="J4670" t="str">
            <v/>
          </cell>
          <cell r="K4670" t="str">
            <v>PD</v>
          </cell>
          <cell r="L4670" t="str">
            <v>3015</v>
          </cell>
          <cell r="M4670" t="str">
            <v>V</v>
          </cell>
          <cell r="N4670">
            <v>12170</v>
          </cell>
        </row>
        <row r="4671">
          <cell r="A4671" t="str">
            <v>RM-CAL-PLS-00-0010</v>
          </cell>
          <cell r="B4671" t="str">
            <v>CINT</v>
          </cell>
          <cell r="C4671" t="str">
            <v/>
          </cell>
          <cell r="D4671" t="str">
            <v>BACK PLASTIC WITH PIPE CAL</v>
          </cell>
          <cell r="E4671">
            <v>45218</v>
          </cell>
          <cell r="F4671" t="str">
            <v>ROF</v>
          </cell>
          <cell r="G4671" t="str">
            <v>CI_PLSTK</v>
          </cell>
          <cell r="H4671" t="str">
            <v>PC</v>
          </cell>
          <cell r="I4671" t="str">
            <v>CPR</v>
          </cell>
          <cell r="J4671" t="str">
            <v/>
          </cell>
          <cell r="K4671" t="str">
            <v>PD</v>
          </cell>
          <cell r="L4671" t="str">
            <v>3015</v>
          </cell>
          <cell r="M4671" t="str">
            <v>V</v>
          </cell>
          <cell r="N4671">
            <v>15615</v>
          </cell>
        </row>
        <row r="4672">
          <cell r="A4672" t="str">
            <v>RM-CAL-PLS-00-0011</v>
          </cell>
          <cell r="B4672" t="str">
            <v>CINT</v>
          </cell>
          <cell r="C4672" t="str">
            <v/>
          </cell>
          <cell r="D4672" t="str">
            <v>PLASTIC BRACKET.CAP ABU CAL</v>
          </cell>
          <cell r="E4672">
            <v>44797</v>
          </cell>
          <cell r="F4672" t="str">
            <v>ROF</v>
          </cell>
          <cell r="G4672" t="str">
            <v>CI_PLSTK</v>
          </cell>
          <cell r="H4672" t="str">
            <v>PC</v>
          </cell>
          <cell r="I4672" t="str">
            <v>CPR</v>
          </cell>
          <cell r="J4672" t="str">
            <v/>
          </cell>
          <cell r="K4672" t="str">
            <v>PD</v>
          </cell>
          <cell r="L4672" t="str">
            <v>3015</v>
          </cell>
          <cell r="M4672" t="str">
            <v>V</v>
          </cell>
          <cell r="N4672">
            <v>450</v>
          </cell>
        </row>
        <row r="4673">
          <cell r="A4673" t="str">
            <v>RM-CAL-PLS-00-0012</v>
          </cell>
          <cell r="B4673" t="str">
            <v>CINT</v>
          </cell>
          <cell r="C4673" t="str">
            <v/>
          </cell>
          <cell r="D4673" t="str">
            <v>PLASTIC INNER HOLDER CAL</v>
          </cell>
          <cell r="E4673">
            <v>45131</v>
          </cell>
          <cell r="F4673" t="str">
            <v>ROF</v>
          </cell>
          <cell r="G4673" t="str">
            <v>CI_PLSTK</v>
          </cell>
          <cell r="H4673" t="str">
            <v>PC</v>
          </cell>
          <cell r="I4673" t="str">
            <v>CPR</v>
          </cell>
          <cell r="J4673" t="str">
            <v/>
          </cell>
          <cell r="K4673" t="str">
            <v>PD</v>
          </cell>
          <cell r="L4673" t="str">
            <v>3015</v>
          </cell>
          <cell r="M4673" t="str">
            <v>V</v>
          </cell>
          <cell r="N4673">
            <v>251</v>
          </cell>
        </row>
        <row r="4674">
          <cell r="A4674" t="str">
            <v>RM-CAL-PLS-00-0013</v>
          </cell>
          <cell r="B4674" t="str">
            <v>CINT</v>
          </cell>
          <cell r="C4674" t="str">
            <v/>
          </cell>
          <cell r="D4674" t="str">
            <v>PLASTIK CUP CAL</v>
          </cell>
          <cell r="E4674">
            <v>44797</v>
          </cell>
          <cell r="F4674" t="str">
            <v>ROF</v>
          </cell>
          <cell r="G4674" t="str">
            <v>CI_PLSTK</v>
          </cell>
          <cell r="H4674" t="str">
            <v>PC</v>
          </cell>
          <cell r="I4674" t="str">
            <v>CPR</v>
          </cell>
          <cell r="J4674" t="str">
            <v/>
          </cell>
          <cell r="K4674" t="str">
            <v>PD</v>
          </cell>
          <cell r="L4674" t="str">
            <v>3015</v>
          </cell>
          <cell r="M4674" t="str">
            <v>V</v>
          </cell>
          <cell r="N4674">
            <v>299</v>
          </cell>
        </row>
        <row r="4675">
          <cell r="A4675" t="str">
            <v>RM-CAL-PLT-00-0014</v>
          </cell>
          <cell r="B4675" t="str">
            <v>CINT</v>
          </cell>
          <cell r="C4675" t="str">
            <v/>
          </cell>
          <cell r="D4675" t="str">
            <v>SPCC-SD 0.5 X 1219 X 2140</v>
          </cell>
          <cell r="E4675">
            <v>45218</v>
          </cell>
          <cell r="F4675" t="str">
            <v>ROF</v>
          </cell>
          <cell r="G4675" t="str">
            <v>CI_PLAT</v>
          </cell>
          <cell r="H4675" t="str">
            <v>PC</v>
          </cell>
          <cell r="I4675" t="str">
            <v>CPR</v>
          </cell>
          <cell r="J4675" t="str">
            <v/>
          </cell>
          <cell r="K4675" t="str">
            <v>PD</v>
          </cell>
          <cell r="L4675" t="str">
            <v>3015</v>
          </cell>
          <cell r="M4675" t="str">
            <v>V</v>
          </cell>
          <cell r="N4675">
            <v>170573</v>
          </cell>
        </row>
        <row r="4676">
          <cell r="A4676" t="str">
            <v>RM-CAV-000-00-0015</v>
          </cell>
          <cell r="B4676" t="str">
            <v>CINT</v>
          </cell>
          <cell r="C4676" t="str">
            <v/>
          </cell>
          <cell r="D4676" t="str">
            <v>GAMBAR PEMASANGAN K-CAVIS</v>
          </cell>
          <cell r="E4676">
            <v>44797</v>
          </cell>
          <cell r="F4676" t="str">
            <v>ROF</v>
          </cell>
          <cell r="G4676" t="str">
            <v>CI_OTH</v>
          </cell>
          <cell r="H4676" t="str">
            <v>PC</v>
          </cell>
          <cell r="I4676" t="str">
            <v>CPR</v>
          </cell>
          <cell r="J4676" t="str">
            <v/>
          </cell>
          <cell r="K4676" t="str">
            <v>PD</v>
          </cell>
          <cell r="L4676" t="str">
            <v>3015</v>
          </cell>
          <cell r="M4676" t="str">
            <v>V</v>
          </cell>
          <cell r="N4676">
            <v>500</v>
          </cell>
        </row>
        <row r="4677">
          <cell r="A4677" t="str">
            <v>RM-CAV-ACC-00-0016</v>
          </cell>
          <cell r="B4677" t="str">
            <v>CINT</v>
          </cell>
          <cell r="C4677" t="str">
            <v/>
          </cell>
          <cell r="D4677" t="str">
            <v>ACCESSORIES CAVIS</v>
          </cell>
          <cell r="E4677">
            <v>45299</v>
          </cell>
          <cell r="F4677" t="str">
            <v>ROF</v>
          </cell>
          <cell r="G4677" t="str">
            <v>CI_OTH</v>
          </cell>
          <cell r="H4677" t="str">
            <v>PC</v>
          </cell>
          <cell r="I4677" t="str">
            <v>CPR</v>
          </cell>
          <cell r="J4677" t="str">
            <v/>
          </cell>
          <cell r="K4677" t="str">
            <v>PD</v>
          </cell>
          <cell r="L4677" t="str">
            <v>3015</v>
          </cell>
          <cell r="M4677" t="str">
            <v>V</v>
          </cell>
          <cell r="N4677">
            <v>0</v>
          </cell>
        </row>
        <row r="4678">
          <cell r="A4678" t="str">
            <v>RM-CAV-ACC-00-0017</v>
          </cell>
          <cell r="B4678" t="str">
            <v>CINT</v>
          </cell>
          <cell r="C4678" t="str">
            <v/>
          </cell>
          <cell r="D4678" t="str">
            <v>ACCESSORIES CAVIS MEMO</v>
          </cell>
          <cell r="E4678">
            <v>44903</v>
          </cell>
          <cell r="F4678" t="str">
            <v>ROF</v>
          </cell>
          <cell r="G4678" t="str">
            <v>CI_OTH</v>
          </cell>
          <cell r="H4678" t="str">
            <v>PC</v>
          </cell>
          <cell r="I4678" t="str">
            <v>CPR</v>
          </cell>
          <cell r="J4678" t="str">
            <v/>
          </cell>
          <cell r="K4678" t="str">
            <v>PD</v>
          </cell>
          <cell r="L4678" t="str">
            <v>3015</v>
          </cell>
          <cell r="M4678" t="str">
            <v>V</v>
          </cell>
          <cell r="N4678">
            <v>0</v>
          </cell>
        </row>
        <row r="4679">
          <cell r="A4679" t="str">
            <v>RM-CAV-DUS-00-0017</v>
          </cell>
          <cell r="B4679" t="str">
            <v>CINT</v>
          </cell>
          <cell r="C4679" t="str">
            <v/>
          </cell>
          <cell r="D4679" t="str">
            <v>LAYER PROTECTOR LEG CAVIS</v>
          </cell>
          <cell r="E4679">
            <v>45299</v>
          </cell>
          <cell r="F4679" t="str">
            <v>ROF</v>
          </cell>
          <cell r="G4679" t="str">
            <v>CI_DUS</v>
          </cell>
          <cell r="H4679" t="str">
            <v>PC</v>
          </cell>
          <cell r="I4679" t="str">
            <v>CPR</v>
          </cell>
          <cell r="J4679" t="str">
            <v/>
          </cell>
          <cell r="K4679" t="str">
            <v>PD</v>
          </cell>
          <cell r="L4679" t="str">
            <v>3015</v>
          </cell>
          <cell r="M4679" t="str">
            <v>V</v>
          </cell>
          <cell r="N4679">
            <v>500</v>
          </cell>
        </row>
        <row r="4680">
          <cell r="A4680" t="str">
            <v>RM-CAV-DUS-00-0018</v>
          </cell>
          <cell r="B4680" t="str">
            <v>CINT</v>
          </cell>
          <cell r="C4680" t="str">
            <v/>
          </cell>
          <cell r="D4680" t="str">
            <v>PACK CASE CAVIS/ DUO-04</v>
          </cell>
          <cell r="E4680">
            <v>45232</v>
          </cell>
          <cell r="F4680" t="str">
            <v>ROF</v>
          </cell>
          <cell r="G4680" t="str">
            <v>CI_DUS</v>
          </cell>
          <cell r="H4680" t="str">
            <v>PC</v>
          </cell>
          <cell r="I4680" t="str">
            <v>CPR</v>
          </cell>
          <cell r="J4680" t="str">
            <v/>
          </cell>
          <cell r="K4680" t="str">
            <v>PD</v>
          </cell>
          <cell r="L4680" t="str">
            <v>3015</v>
          </cell>
          <cell r="M4680" t="str">
            <v>V</v>
          </cell>
          <cell r="N4680">
            <v>24255</v>
          </cell>
        </row>
        <row r="4681">
          <cell r="A4681" t="str">
            <v>RM-CAV-FAB-00-0019</v>
          </cell>
          <cell r="B4681" t="str">
            <v>CINT</v>
          </cell>
          <cell r="C4681" t="str">
            <v/>
          </cell>
          <cell r="D4681" t="str">
            <v>KAIN NEW SCOTLAND NO.22</v>
          </cell>
          <cell r="E4681">
            <v>44797</v>
          </cell>
          <cell r="F4681" t="str">
            <v>ROF</v>
          </cell>
          <cell r="G4681" t="str">
            <v>CI_KAIN</v>
          </cell>
          <cell r="H4681" t="str">
            <v>M</v>
          </cell>
          <cell r="I4681" t="str">
            <v>CPR</v>
          </cell>
          <cell r="J4681" t="str">
            <v/>
          </cell>
          <cell r="K4681" t="str">
            <v>PD</v>
          </cell>
          <cell r="L4681" t="str">
            <v>3015</v>
          </cell>
          <cell r="M4681" t="str">
            <v>V</v>
          </cell>
          <cell r="N4681">
            <v>56410</v>
          </cell>
        </row>
        <row r="4682">
          <cell r="A4682" t="str">
            <v>RM-CAV-FAB-GI-0001</v>
          </cell>
          <cell r="B4682" t="str">
            <v>CINT</v>
          </cell>
          <cell r="C4682" t="str">
            <v/>
          </cell>
          <cell r="D4682" t="str">
            <v>BACK COVER-1 CAVIS L13</v>
          </cell>
          <cell r="E4682">
            <v>44797</v>
          </cell>
          <cell r="F4682" t="str">
            <v>ROF</v>
          </cell>
          <cell r="G4682" t="str">
            <v>CI_KAIN</v>
          </cell>
          <cell r="H4682" t="str">
            <v>PC</v>
          </cell>
          <cell r="I4682" t="str">
            <v>CPR</v>
          </cell>
          <cell r="J4682" t="str">
            <v/>
          </cell>
          <cell r="K4682" t="str">
            <v>PD</v>
          </cell>
          <cell r="L4682" t="str">
            <v>3015</v>
          </cell>
          <cell r="M4682" t="str">
            <v>V</v>
          </cell>
          <cell r="N4682">
            <v>12144</v>
          </cell>
        </row>
        <row r="4683">
          <cell r="A4683" t="str">
            <v>RM-CAV-FAB-GI-0002</v>
          </cell>
          <cell r="B4683" t="str">
            <v>CINT</v>
          </cell>
          <cell r="C4683" t="str">
            <v/>
          </cell>
          <cell r="D4683" t="str">
            <v>BACK COVER-2 CAVIS L13</v>
          </cell>
          <cell r="E4683">
            <v>44797</v>
          </cell>
          <cell r="F4683" t="str">
            <v>ROF</v>
          </cell>
          <cell r="G4683" t="str">
            <v>CI_KAIN</v>
          </cell>
          <cell r="H4683" t="str">
            <v>PC</v>
          </cell>
          <cell r="I4683" t="str">
            <v>CPR</v>
          </cell>
          <cell r="J4683" t="str">
            <v/>
          </cell>
          <cell r="K4683" t="str">
            <v>PD</v>
          </cell>
          <cell r="L4683" t="str">
            <v>3015</v>
          </cell>
          <cell r="M4683" t="str">
            <v>V</v>
          </cell>
          <cell r="N4683">
            <v>8633</v>
          </cell>
        </row>
        <row r="4684">
          <cell r="A4684" t="str">
            <v>RM-CAV-FAB-GI-0003</v>
          </cell>
          <cell r="B4684" t="str">
            <v>CINT</v>
          </cell>
          <cell r="C4684" t="str">
            <v/>
          </cell>
          <cell r="D4684" t="str">
            <v>SEAT COVER CAVIS L13</v>
          </cell>
          <cell r="E4684">
            <v>44797</v>
          </cell>
          <cell r="F4684" t="str">
            <v>ROF</v>
          </cell>
          <cell r="G4684" t="str">
            <v>CI_KAIN</v>
          </cell>
          <cell r="H4684" t="str">
            <v>PC</v>
          </cell>
          <cell r="I4684" t="str">
            <v>CPR</v>
          </cell>
          <cell r="J4684" t="str">
            <v/>
          </cell>
          <cell r="K4684" t="str">
            <v>PD</v>
          </cell>
          <cell r="L4684" t="str">
            <v>3015</v>
          </cell>
          <cell r="M4684" t="str">
            <v>V</v>
          </cell>
          <cell r="N4684">
            <v>10388</v>
          </cell>
        </row>
        <row r="4685">
          <cell r="A4685" t="str">
            <v>RM-CAV-FAB-GI-0004</v>
          </cell>
          <cell r="B4685" t="str">
            <v>CINT</v>
          </cell>
          <cell r="C4685" t="str">
            <v/>
          </cell>
          <cell r="D4685" t="str">
            <v>SEAT COVER VISTA OSCAR WHITE</v>
          </cell>
          <cell r="E4685">
            <v>44797</v>
          </cell>
          <cell r="F4685" t="str">
            <v>ROF</v>
          </cell>
          <cell r="G4685" t="str">
            <v>CI_KAIN</v>
          </cell>
          <cell r="H4685" t="str">
            <v>PC</v>
          </cell>
          <cell r="I4685" t="str">
            <v>CPR</v>
          </cell>
          <cell r="J4685" t="str">
            <v/>
          </cell>
          <cell r="K4685" t="str">
            <v>PD</v>
          </cell>
          <cell r="L4685" t="str">
            <v>3015</v>
          </cell>
          <cell r="M4685" t="str">
            <v>V</v>
          </cell>
          <cell r="N4685">
            <v>11400</v>
          </cell>
        </row>
        <row r="4686">
          <cell r="A4686" t="str">
            <v>RM-CAV-FAB-GI-0005</v>
          </cell>
          <cell r="B4686" t="str">
            <v>CINT</v>
          </cell>
          <cell r="C4686" t="str">
            <v/>
          </cell>
          <cell r="D4686" t="str">
            <v>BACK COVER-1 CAVIS TINGGI CREAM N5</v>
          </cell>
          <cell r="E4686">
            <v>0</v>
          </cell>
          <cell r="F4686" t="str">
            <v>ROF</v>
          </cell>
          <cell r="G4686" t="str">
            <v>CI_KAIN</v>
          </cell>
          <cell r="H4686" t="str">
            <v>PC</v>
          </cell>
          <cell r="I4686" t="str">
            <v>CPR</v>
          </cell>
          <cell r="J4686" t="str">
            <v/>
          </cell>
          <cell r="K4686" t="str">
            <v>PD</v>
          </cell>
          <cell r="L4686" t="str">
            <v>3015</v>
          </cell>
          <cell r="M4686" t="str">
            <v>V</v>
          </cell>
          <cell r="N4686">
            <v>45646</v>
          </cell>
        </row>
        <row r="4687">
          <cell r="A4687" t="str">
            <v>RM-CAV-FAS-00-0001</v>
          </cell>
          <cell r="B4687" t="str">
            <v>CINT</v>
          </cell>
          <cell r="C4687" t="str">
            <v/>
          </cell>
          <cell r="D4687" t="str">
            <v>FLANGE NUT M6XP1.0XB10XH6 MENTAH</v>
          </cell>
          <cell r="E4687">
            <v>44804</v>
          </cell>
          <cell r="F4687" t="str">
            <v>ROF</v>
          </cell>
          <cell r="G4687" t="str">
            <v>CI_BOLT</v>
          </cell>
          <cell r="H4687" t="str">
            <v>PC</v>
          </cell>
          <cell r="I4687" t="str">
            <v>CPR</v>
          </cell>
          <cell r="J4687" t="str">
            <v/>
          </cell>
          <cell r="K4687" t="str">
            <v>PD</v>
          </cell>
          <cell r="L4687" t="str">
            <v>3015</v>
          </cell>
          <cell r="M4687" t="str">
            <v>V</v>
          </cell>
          <cell r="N4687">
            <v>105</v>
          </cell>
        </row>
        <row r="4688">
          <cell r="A4688" t="str">
            <v>RM-CAV-FAS-00-0002</v>
          </cell>
          <cell r="B4688" t="str">
            <v>CINT</v>
          </cell>
          <cell r="C4688" t="str">
            <v/>
          </cell>
          <cell r="D4688" t="str">
            <v>SPRING WASHER FOR M6</v>
          </cell>
          <cell r="E4688">
            <v>44797</v>
          </cell>
          <cell r="F4688" t="str">
            <v>ROF</v>
          </cell>
          <cell r="G4688" t="str">
            <v>CI_BOLT</v>
          </cell>
          <cell r="H4688" t="str">
            <v>PC</v>
          </cell>
          <cell r="I4688" t="str">
            <v>CPR</v>
          </cell>
          <cell r="J4688" t="str">
            <v/>
          </cell>
          <cell r="K4688" t="str">
            <v>PD</v>
          </cell>
          <cell r="L4688" t="str">
            <v>3015</v>
          </cell>
          <cell r="M4688" t="str">
            <v>V</v>
          </cell>
          <cell r="N4688">
            <v>65</v>
          </cell>
        </row>
        <row r="4689">
          <cell r="A4689" t="str">
            <v>RM-CAV-FAS-00-0003</v>
          </cell>
          <cell r="B4689" t="str">
            <v>CINT</v>
          </cell>
          <cell r="C4689" t="str">
            <v/>
          </cell>
          <cell r="D4689" t="str">
            <v>STABILIZER M10 X 1.25" + HEX NUT (FOR M1</v>
          </cell>
          <cell r="E4689">
            <v>44797</v>
          </cell>
          <cell r="F4689" t="str">
            <v>ROF</v>
          </cell>
          <cell r="G4689" t="str">
            <v>CI_BOLT</v>
          </cell>
          <cell r="H4689" t="str">
            <v>PC</v>
          </cell>
          <cell r="I4689" t="str">
            <v>CPR</v>
          </cell>
          <cell r="J4689" t="str">
            <v/>
          </cell>
          <cell r="K4689" t="str">
            <v>PD</v>
          </cell>
          <cell r="L4689" t="str">
            <v>3015</v>
          </cell>
          <cell r="M4689" t="str">
            <v>V</v>
          </cell>
          <cell r="N4689">
            <v>3000</v>
          </cell>
        </row>
        <row r="4690">
          <cell r="A4690" t="str">
            <v>RM-CAV-FOM-00-0004</v>
          </cell>
          <cell r="B4690" t="str">
            <v>CINT</v>
          </cell>
          <cell r="C4690" t="str">
            <v/>
          </cell>
          <cell r="D4690" t="str">
            <v>BACK U FOAM CAVIS TINGGI</v>
          </cell>
          <cell r="E4690">
            <v>44797</v>
          </cell>
          <cell r="F4690" t="str">
            <v>ROF</v>
          </cell>
          <cell r="G4690" t="str">
            <v>CI_BUSA</v>
          </cell>
          <cell r="H4690" t="str">
            <v>PC</v>
          </cell>
          <cell r="I4690" t="str">
            <v>CPR</v>
          </cell>
          <cell r="J4690" t="str">
            <v/>
          </cell>
          <cell r="K4690" t="str">
            <v>PD</v>
          </cell>
          <cell r="L4690" t="str">
            <v>3015</v>
          </cell>
          <cell r="M4690" t="str">
            <v>V</v>
          </cell>
          <cell r="N4690">
            <v>8580</v>
          </cell>
        </row>
        <row r="4691">
          <cell r="A4691" t="str">
            <v>RM-CAV-ICT-SC-0001</v>
          </cell>
          <cell r="B4691" t="str">
            <v>CINT</v>
          </cell>
          <cell r="C4691" t="str">
            <v/>
          </cell>
          <cell r="D4691" t="str">
            <v>PLATE CAVIS BELAKANG</v>
          </cell>
          <cell r="E4691">
            <v>45299</v>
          </cell>
          <cell r="F4691" t="str">
            <v>ROF</v>
          </cell>
          <cell r="G4691" t="str">
            <v>CI_ICT</v>
          </cell>
          <cell r="H4691" t="str">
            <v>PC</v>
          </cell>
          <cell r="I4691" t="str">
            <v>CPR</v>
          </cell>
          <cell r="J4691" t="str">
            <v/>
          </cell>
          <cell r="K4691" t="str">
            <v>PD</v>
          </cell>
          <cell r="L4691" t="str">
            <v>3015</v>
          </cell>
          <cell r="M4691" t="str">
            <v>V</v>
          </cell>
          <cell r="N4691">
            <v>7633</v>
          </cell>
        </row>
        <row r="4692">
          <cell r="A4692" t="str">
            <v>RM-CAV-ICT-SC-0002</v>
          </cell>
          <cell r="B4692" t="str">
            <v>CINT</v>
          </cell>
          <cell r="C4692" t="str">
            <v/>
          </cell>
          <cell r="D4692" t="str">
            <v>PLATE CAVIS BELAKANG EMBOSS</v>
          </cell>
          <cell r="E4692">
            <v>44797</v>
          </cell>
          <cell r="F4692" t="str">
            <v>ROF</v>
          </cell>
          <cell r="G4692" t="str">
            <v>CI_ICT</v>
          </cell>
          <cell r="H4692" t="str">
            <v>PC</v>
          </cell>
          <cell r="I4692" t="str">
            <v>CPR</v>
          </cell>
          <cell r="J4692" t="str">
            <v/>
          </cell>
          <cell r="K4692" t="str">
            <v>PD</v>
          </cell>
          <cell r="L4692" t="str">
            <v>3015</v>
          </cell>
          <cell r="M4692" t="str">
            <v>V</v>
          </cell>
          <cell r="N4692">
            <v>8016</v>
          </cell>
        </row>
        <row r="4693">
          <cell r="A4693" t="str">
            <v>RM-CAV-ICT-SC-0003</v>
          </cell>
          <cell r="B4693" t="str">
            <v>CINT</v>
          </cell>
          <cell r="C4693" t="str">
            <v/>
          </cell>
          <cell r="D4693" t="str">
            <v>PLATE CAVIS DEPAN</v>
          </cell>
          <cell r="E4693">
            <v>45299</v>
          </cell>
          <cell r="F4693" t="str">
            <v>ROF</v>
          </cell>
          <cell r="G4693" t="str">
            <v>CI_ICT</v>
          </cell>
          <cell r="H4693" t="str">
            <v>PC</v>
          </cell>
          <cell r="I4693" t="str">
            <v>CPR</v>
          </cell>
          <cell r="J4693" t="str">
            <v/>
          </cell>
          <cell r="K4693" t="str">
            <v>PD</v>
          </cell>
          <cell r="L4693" t="str">
            <v>3015</v>
          </cell>
          <cell r="M4693" t="str">
            <v>V</v>
          </cell>
          <cell r="N4693">
            <v>7631</v>
          </cell>
        </row>
        <row r="4694">
          <cell r="A4694" t="str">
            <v>RM-CAV-ICT-SC-0004</v>
          </cell>
          <cell r="B4694" t="str">
            <v>CINT</v>
          </cell>
          <cell r="C4694" t="str">
            <v/>
          </cell>
          <cell r="D4694" t="str">
            <v>PLATE CAVIS DEPAN EMBOSS PENABUR</v>
          </cell>
          <cell r="E4694">
            <v>44797</v>
          </cell>
          <cell r="F4694" t="str">
            <v>ROF</v>
          </cell>
          <cell r="G4694" t="str">
            <v>CI_ICT</v>
          </cell>
          <cell r="H4694" t="str">
            <v>PC</v>
          </cell>
          <cell r="I4694" t="str">
            <v>CPR</v>
          </cell>
          <cell r="J4694" t="str">
            <v/>
          </cell>
          <cell r="K4694" t="str">
            <v>PD</v>
          </cell>
          <cell r="L4694" t="str">
            <v>3015</v>
          </cell>
          <cell r="M4694" t="str">
            <v>V</v>
          </cell>
          <cell r="N4694">
            <v>2580</v>
          </cell>
        </row>
        <row r="4695">
          <cell r="A4695" t="str">
            <v>RM-CAV-ICT-SC-0005</v>
          </cell>
          <cell r="B4695" t="str">
            <v>CINT</v>
          </cell>
          <cell r="C4695" t="str">
            <v/>
          </cell>
          <cell r="D4695" t="str">
            <v>SEAT JOINT PLATE CAVIS+LAS MUR</v>
          </cell>
          <cell r="E4695">
            <v>45299</v>
          </cell>
          <cell r="F4695" t="str">
            <v>ROF</v>
          </cell>
          <cell r="G4695" t="str">
            <v>CI_ICT</v>
          </cell>
          <cell r="H4695" t="str">
            <v>PC</v>
          </cell>
          <cell r="I4695" t="str">
            <v>CPR</v>
          </cell>
          <cell r="J4695" t="str">
            <v/>
          </cell>
          <cell r="K4695" t="str">
            <v>PD</v>
          </cell>
          <cell r="L4695" t="str">
            <v>3015</v>
          </cell>
          <cell r="M4695" t="str">
            <v>V</v>
          </cell>
          <cell r="N4695">
            <v>4779</v>
          </cell>
        </row>
        <row r="4696">
          <cell r="A4696" t="str">
            <v>RM-CAV-ICT-SC-0006</v>
          </cell>
          <cell r="B4696" t="str">
            <v>CINT</v>
          </cell>
          <cell r="C4696" t="str">
            <v/>
          </cell>
          <cell r="D4696" t="str">
            <v>CLAMP ARM MEMO CAVIS</v>
          </cell>
          <cell r="E4696">
            <v>44813</v>
          </cell>
          <cell r="F4696" t="str">
            <v>ROF</v>
          </cell>
          <cell r="G4696" t="str">
            <v>CI_ICT</v>
          </cell>
          <cell r="H4696" t="str">
            <v>PC</v>
          </cell>
          <cell r="I4696" t="str">
            <v>CPR</v>
          </cell>
          <cell r="J4696" t="str">
            <v/>
          </cell>
          <cell r="K4696" t="str">
            <v>PD</v>
          </cell>
          <cell r="L4696" t="str">
            <v>3015</v>
          </cell>
          <cell r="M4696" t="str">
            <v>V</v>
          </cell>
          <cell r="N4696">
            <v>4016</v>
          </cell>
        </row>
        <row r="4697">
          <cell r="A4697" t="str">
            <v>RM-CAV-INL-SC-0006</v>
          </cell>
          <cell r="B4697" t="str">
            <v>CINT</v>
          </cell>
          <cell r="C4697" t="str">
            <v/>
          </cell>
          <cell r="D4697" t="str">
            <v>SABLON BACK COVER CAVIS SANTOSA HOSPITAL</v>
          </cell>
          <cell r="E4697">
            <v>44797</v>
          </cell>
          <cell r="F4697" t="str">
            <v>ROF</v>
          </cell>
          <cell r="G4697" t="str">
            <v>CI_INL</v>
          </cell>
          <cell r="H4697" t="str">
            <v>PC</v>
          </cell>
          <cell r="I4697" t="str">
            <v>CPR</v>
          </cell>
          <cell r="J4697" t="str">
            <v/>
          </cell>
          <cell r="K4697" t="str">
            <v>PD</v>
          </cell>
          <cell r="L4697" t="str">
            <v>3015</v>
          </cell>
          <cell r="M4697" t="str">
            <v>V</v>
          </cell>
          <cell r="N4697">
            <v>600</v>
          </cell>
        </row>
        <row r="4698">
          <cell r="A4698" t="str">
            <v>RM-CAV-LBL-00-0001</v>
          </cell>
          <cell r="B4698" t="str">
            <v>CINT</v>
          </cell>
          <cell r="C4698" t="str">
            <v/>
          </cell>
          <cell r="D4698" t="str">
            <v>LABEL REAR/BELAKANG</v>
          </cell>
          <cell r="E4698">
            <v>44797</v>
          </cell>
          <cell r="F4698" t="str">
            <v>ROF</v>
          </cell>
          <cell r="G4698" t="str">
            <v>CI_LABEL</v>
          </cell>
          <cell r="H4698" t="str">
            <v>PC</v>
          </cell>
          <cell r="I4698" t="str">
            <v>CPR</v>
          </cell>
          <cell r="J4698" t="str">
            <v/>
          </cell>
          <cell r="K4698" t="str">
            <v>PD</v>
          </cell>
          <cell r="L4698" t="str">
            <v>3015</v>
          </cell>
          <cell r="M4698" t="str">
            <v>V</v>
          </cell>
          <cell r="N4698">
            <v>100</v>
          </cell>
        </row>
        <row r="4699">
          <cell r="A4699" t="str">
            <v>RM-CAV-LBL-00-0002</v>
          </cell>
          <cell r="B4699" t="str">
            <v>CINT</v>
          </cell>
          <cell r="C4699" t="str">
            <v/>
          </cell>
          <cell r="D4699" t="str">
            <v>LABEL STMM ALUMUNIUM</v>
          </cell>
          <cell r="E4699">
            <v>44797</v>
          </cell>
          <cell r="F4699" t="str">
            <v>ROF</v>
          </cell>
          <cell r="G4699" t="str">
            <v>CI_LABEL</v>
          </cell>
          <cell r="H4699" t="str">
            <v>PC</v>
          </cell>
          <cell r="I4699" t="str">
            <v>CPR</v>
          </cell>
          <cell r="J4699" t="str">
            <v/>
          </cell>
          <cell r="K4699" t="str">
            <v>PD</v>
          </cell>
          <cell r="L4699" t="str">
            <v>3015</v>
          </cell>
          <cell r="M4699" t="str">
            <v>V</v>
          </cell>
          <cell r="N4699">
            <v>5500</v>
          </cell>
        </row>
        <row r="4700">
          <cell r="A4700" t="str">
            <v>RM-CAV-LBL-00-0003</v>
          </cell>
          <cell r="B4700" t="str">
            <v>CINT</v>
          </cell>
          <cell r="C4700" t="str">
            <v/>
          </cell>
          <cell r="D4700" t="str">
            <v>STICKER LOGO TANGSEL</v>
          </cell>
          <cell r="E4700">
            <v>0</v>
          </cell>
          <cell r="F4700" t="str">
            <v>ROF</v>
          </cell>
          <cell r="G4700" t="str">
            <v>CI_LABEL</v>
          </cell>
          <cell r="H4700" t="str">
            <v>PC</v>
          </cell>
          <cell r="I4700" t="str">
            <v>CPR</v>
          </cell>
          <cell r="J4700" t="str">
            <v/>
          </cell>
          <cell r="K4700" t="str">
            <v>PD</v>
          </cell>
          <cell r="L4700" t="str">
            <v>3015</v>
          </cell>
          <cell r="M4700" t="str">
            <v>V</v>
          </cell>
          <cell r="N4700">
            <v>7350</v>
          </cell>
        </row>
        <row r="4701">
          <cell r="A4701" t="str">
            <v>RM-CAV-OSC-00-0001</v>
          </cell>
          <cell r="B4701" t="str">
            <v>CINT</v>
          </cell>
          <cell r="C4701" t="str">
            <v/>
          </cell>
          <cell r="D4701" t="str">
            <v>KAIN OSCAR OHARA TOSCA HIJAU B-GRADE</v>
          </cell>
          <cell r="E4701">
            <v>0</v>
          </cell>
          <cell r="F4701" t="str">
            <v>ROF</v>
          </cell>
          <cell r="G4701" t="str">
            <v>CI_KAIN</v>
          </cell>
          <cell r="H4701" t="str">
            <v>M</v>
          </cell>
          <cell r="I4701" t="str">
            <v>CPR</v>
          </cell>
          <cell r="J4701" t="str">
            <v/>
          </cell>
          <cell r="K4701" t="str">
            <v>PD</v>
          </cell>
          <cell r="L4701" t="str">
            <v>3015</v>
          </cell>
          <cell r="M4701" t="str">
            <v>V</v>
          </cell>
          <cell r="N4701">
            <v>60000</v>
          </cell>
        </row>
        <row r="4702">
          <cell r="A4702" t="str">
            <v>RM-CAV-OSC-00-0002</v>
          </cell>
          <cell r="B4702" t="str">
            <v>CINT</v>
          </cell>
          <cell r="C4702" t="str">
            <v/>
          </cell>
          <cell r="D4702" t="str">
            <v>KAIN RONALDO TOSCA HIJAU</v>
          </cell>
          <cell r="E4702">
            <v>44820</v>
          </cell>
          <cell r="F4702" t="str">
            <v>ROF</v>
          </cell>
          <cell r="G4702" t="str">
            <v>CI_KAIN</v>
          </cell>
          <cell r="H4702" t="str">
            <v>M</v>
          </cell>
          <cell r="I4702" t="str">
            <v>CPR</v>
          </cell>
          <cell r="J4702" t="str">
            <v/>
          </cell>
          <cell r="K4702" t="str">
            <v>PD</v>
          </cell>
          <cell r="L4702" t="str">
            <v>3015</v>
          </cell>
          <cell r="M4702" t="str">
            <v>V</v>
          </cell>
          <cell r="N4702">
            <v>42000</v>
          </cell>
        </row>
        <row r="4703">
          <cell r="A4703" t="str">
            <v>RM-CAV-OSC-00-0003</v>
          </cell>
          <cell r="B4703" t="str">
            <v>CINT</v>
          </cell>
          <cell r="C4703" t="str">
            <v/>
          </cell>
          <cell r="D4703" t="str">
            <v>KAIN OSCAR DUNLOP KUNING</v>
          </cell>
          <cell r="E4703">
            <v>0</v>
          </cell>
          <cell r="F4703" t="str">
            <v>ROF</v>
          </cell>
          <cell r="G4703" t="str">
            <v>CI_KAIN</v>
          </cell>
          <cell r="H4703" t="str">
            <v>M</v>
          </cell>
          <cell r="I4703" t="str">
            <v>CPR</v>
          </cell>
          <cell r="J4703" t="str">
            <v/>
          </cell>
          <cell r="K4703" t="str">
            <v>PD</v>
          </cell>
          <cell r="L4703" t="str">
            <v>3015</v>
          </cell>
          <cell r="M4703" t="str">
            <v>V</v>
          </cell>
          <cell r="N4703">
            <v>30000</v>
          </cell>
        </row>
        <row r="4704">
          <cell r="A4704" t="str">
            <v>RM-CAV-OSC-GI-0001</v>
          </cell>
          <cell r="B4704" t="str">
            <v>CINT</v>
          </cell>
          <cell r="C4704" t="str">
            <v/>
          </cell>
          <cell r="D4704" t="str">
            <v>BACK COVER-1 CAVIS OZON O51</v>
          </cell>
          <cell r="E4704">
            <v>44797</v>
          </cell>
          <cell r="F4704" t="str">
            <v>ROF</v>
          </cell>
          <cell r="G4704" t="str">
            <v>CI_KAIN</v>
          </cell>
          <cell r="H4704" t="str">
            <v>PC</v>
          </cell>
          <cell r="I4704" t="str">
            <v>CPR</v>
          </cell>
          <cell r="J4704" t="str">
            <v/>
          </cell>
          <cell r="K4704" t="str">
            <v>PD</v>
          </cell>
          <cell r="L4704" t="str">
            <v>3015</v>
          </cell>
          <cell r="M4704" t="str">
            <v>V</v>
          </cell>
          <cell r="N4704">
            <v>12144</v>
          </cell>
        </row>
        <row r="4705">
          <cell r="A4705" t="str">
            <v>RM-CAV-OSC-GI-0002</v>
          </cell>
          <cell r="B4705" t="str">
            <v>CINT</v>
          </cell>
          <cell r="C4705" t="str">
            <v/>
          </cell>
          <cell r="D4705" t="str">
            <v>BACK COVER-2 CAVIS OZON O51</v>
          </cell>
          <cell r="E4705">
            <v>45057</v>
          </cell>
          <cell r="F4705" t="str">
            <v>ROF</v>
          </cell>
          <cell r="G4705" t="str">
            <v>CI_KAIN</v>
          </cell>
          <cell r="H4705" t="str">
            <v>PC</v>
          </cell>
          <cell r="I4705" t="str">
            <v>CPR</v>
          </cell>
          <cell r="J4705" t="str">
            <v/>
          </cell>
          <cell r="K4705" t="str">
            <v>PD</v>
          </cell>
          <cell r="L4705" t="str">
            <v>3015</v>
          </cell>
          <cell r="M4705" t="str">
            <v>V</v>
          </cell>
          <cell r="N4705">
            <v>7442</v>
          </cell>
        </row>
        <row r="4706">
          <cell r="A4706" t="str">
            <v>RM-CAV-OSC-GI-0003</v>
          </cell>
          <cell r="B4706" t="str">
            <v>CINT</v>
          </cell>
          <cell r="C4706" t="str">
            <v/>
          </cell>
          <cell r="D4706" t="str">
            <v>SEAT COVER CAVIS OZON O51</v>
          </cell>
          <cell r="E4706">
            <v>45057</v>
          </cell>
          <cell r="F4706" t="str">
            <v>ROF</v>
          </cell>
          <cell r="G4706" t="str">
            <v>CI_KAIN</v>
          </cell>
          <cell r="H4706" t="str">
            <v>PC</v>
          </cell>
          <cell r="I4706" t="str">
            <v>CPR</v>
          </cell>
          <cell r="J4706" t="str">
            <v/>
          </cell>
          <cell r="K4706" t="str">
            <v>PD</v>
          </cell>
          <cell r="L4706" t="str">
            <v>3015</v>
          </cell>
          <cell r="M4706" t="str">
            <v>V</v>
          </cell>
          <cell r="N4706">
            <v>13363</v>
          </cell>
        </row>
        <row r="4707">
          <cell r="A4707" t="str">
            <v>RM-CAV-PIP-00-0001</v>
          </cell>
          <cell r="B4707" t="str">
            <v>CINT</v>
          </cell>
          <cell r="C4707" t="str">
            <v/>
          </cell>
          <cell r="D4707" t="str">
            <v>PIPA 22.2 X 1.4 X 1.108</v>
          </cell>
          <cell r="E4707">
            <v>45299</v>
          </cell>
          <cell r="F4707" t="str">
            <v>ROF</v>
          </cell>
          <cell r="G4707" t="str">
            <v>CI_PIPA</v>
          </cell>
          <cell r="H4707" t="str">
            <v>PC</v>
          </cell>
          <cell r="I4707" t="str">
            <v>CPR</v>
          </cell>
          <cell r="J4707" t="str">
            <v/>
          </cell>
          <cell r="K4707" t="str">
            <v>PD</v>
          </cell>
          <cell r="L4707" t="str">
            <v>3015</v>
          </cell>
          <cell r="M4707" t="str">
            <v>V</v>
          </cell>
          <cell r="N4707">
            <v>15929</v>
          </cell>
        </row>
        <row r="4708">
          <cell r="A4708" t="str">
            <v>RM-CAV-PIP-00-0002</v>
          </cell>
          <cell r="B4708" t="str">
            <v>CINT</v>
          </cell>
          <cell r="C4708" t="str">
            <v/>
          </cell>
          <cell r="D4708" t="str">
            <v>PIPA 19.1 X 1.2 X 1892</v>
          </cell>
          <cell r="E4708">
            <v>44926</v>
          </cell>
          <cell r="F4708" t="str">
            <v>ROF</v>
          </cell>
          <cell r="G4708" t="str">
            <v>CI_PIPA</v>
          </cell>
          <cell r="H4708" t="str">
            <v>PC</v>
          </cell>
          <cell r="I4708" t="str">
            <v>CPR</v>
          </cell>
          <cell r="J4708" t="str">
            <v/>
          </cell>
          <cell r="K4708" t="str">
            <v>PD</v>
          </cell>
          <cell r="L4708" t="str">
            <v>3015</v>
          </cell>
          <cell r="M4708" t="str">
            <v>V</v>
          </cell>
          <cell r="N4708">
            <v>20486</v>
          </cell>
        </row>
        <row r="4709">
          <cell r="A4709" t="str">
            <v>RM-CAV-PLS-00-0002</v>
          </cell>
          <cell r="B4709" t="str">
            <v>CINT</v>
          </cell>
          <cell r="C4709" t="str">
            <v/>
          </cell>
          <cell r="D4709" t="str">
            <v>LEG PLASTIC CAP CREAM CAVIS</v>
          </cell>
          <cell r="E4709">
            <v>45232</v>
          </cell>
          <cell r="F4709" t="str">
            <v>ROF</v>
          </cell>
          <cell r="G4709" t="str">
            <v>CI_PLSTK</v>
          </cell>
          <cell r="H4709" t="str">
            <v>PC</v>
          </cell>
          <cell r="I4709" t="str">
            <v>CPR</v>
          </cell>
          <cell r="J4709" t="str">
            <v/>
          </cell>
          <cell r="K4709" t="str">
            <v>PD</v>
          </cell>
          <cell r="L4709" t="str">
            <v>3015</v>
          </cell>
          <cell r="M4709" t="str">
            <v>V</v>
          </cell>
          <cell r="N4709">
            <v>572</v>
          </cell>
        </row>
        <row r="4710">
          <cell r="A4710" t="str">
            <v>RM-CAV-PLS-00-0003</v>
          </cell>
          <cell r="B4710" t="str">
            <v>CINT</v>
          </cell>
          <cell r="C4710" t="str">
            <v/>
          </cell>
          <cell r="D4710" t="str">
            <v>LEG PLASTIC CAP HITAM CAVIS</v>
          </cell>
          <cell r="E4710">
            <v>45232</v>
          </cell>
          <cell r="F4710" t="str">
            <v>ROF</v>
          </cell>
          <cell r="G4710" t="str">
            <v>CI_PLSTK</v>
          </cell>
          <cell r="H4710" t="str">
            <v>PC</v>
          </cell>
          <cell r="I4710" t="str">
            <v>CPR</v>
          </cell>
          <cell r="J4710" t="str">
            <v/>
          </cell>
          <cell r="K4710" t="str">
            <v>PD</v>
          </cell>
          <cell r="L4710" t="str">
            <v>3015</v>
          </cell>
          <cell r="M4710" t="str">
            <v>V</v>
          </cell>
          <cell r="N4710">
            <v>568</v>
          </cell>
        </row>
        <row r="4711">
          <cell r="A4711" t="str">
            <v>RM-CAV-TRX-00-0004</v>
          </cell>
          <cell r="B4711" t="str">
            <v>CINT</v>
          </cell>
          <cell r="C4711" t="str">
            <v/>
          </cell>
          <cell r="D4711" t="str">
            <v>BACK BOARD CAVIS TINGGI 1</v>
          </cell>
          <cell r="E4711">
            <v>44797</v>
          </cell>
          <cell r="F4711" t="str">
            <v>ROF</v>
          </cell>
          <cell r="G4711" t="str">
            <v>CI_BOARD</v>
          </cell>
          <cell r="H4711" t="str">
            <v>PC</v>
          </cell>
          <cell r="I4711" t="str">
            <v>CPR</v>
          </cell>
          <cell r="J4711" t="str">
            <v/>
          </cell>
          <cell r="K4711" t="str">
            <v>PD</v>
          </cell>
          <cell r="L4711" t="str">
            <v>3015</v>
          </cell>
          <cell r="M4711" t="str">
            <v>V</v>
          </cell>
          <cell r="N4711">
            <v>17650</v>
          </cell>
        </row>
        <row r="4712">
          <cell r="A4712" t="str">
            <v>RM-CAV-TRX-00-0005</v>
          </cell>
          <cell r="B4712" t="str">
            <v>CINT</v>
          </cell>
          <cell r="C4712" t="str">
            <v/>
          </cell>
          <cell r="D4712" t="str">
            <v>BACK BOARD CAVIS TINGGI 2</v>
          </cell>
          <cell r="E4712">
            <v>44797</v>
          </cell>
          <cell r="F4712" t="str">
            <v>ROF</v>
          </cell>
          <cell r="G4712" t="str">
            <v>CI_BOARD</v>
          </cell>
          <cell r="H4712" t="str">
            <v>PC</v>
          </cell>
          <cell r="I4712" t="str">
            <v>CPR</v>
          </cell>
          <cell r="J4712" t="str">
            <v/>
          </cell>
          <cell r="K4712" t="str">
            <v>PD</v>
          </cell>
          <cell r="L4712" t="str">
            <v>3015</v>
          </cell>
          <cell r="M4712" t="str">
            <v>V</v>
          </cell>
          <cell r="N4712">
            <v>14600</v>
          </cell>
        </row>
        <row r="4713">
          <cell r="A4713" t="str">
            <v>RM-CHI-FAS-00-0006</v>
          </cell>
          <cell r="B4713" t="str">
            <v>CINT</v>
          </cell>
          <cell r="C4713" t="str">
            <v/>
          </cell>
          <cell r="D4713" t="str">
            <v>SCREW JF 5 X 20</v>
          </cell>
          <cell r="E4713">
            <v>44797</v>
          </cell>
          <cell r="F4713" t="str">
            <v>ROF</v>
          </cell>
          <cell r="G4713" t="str">
            <v>CI_BOLT</v>
          </cell>
          <cell r="H4713" t="str">
            <v>PC</v>
          </cell>
          <cell r="I4713" t="str">
            <v>CPR</v>
          </cell>
          <cell r="J4713" t="str">
            <v/>
          </cell>
          <cell r="K4713" t="str">
            <v>PD</v>
          </cell>
          <cell r="L4713" t="str">
            <v>3015</v>
          </cell>
          <cell r="M4713" t="str">
            <v>V</v>
          </cell>
          <cell r="N4713">
            <v>80</v>
          </cell>
        </row>
        <row r="4714">
          <cell r="A4714" t="str">
            <v>RM-CHI-LBL-00-0001</v>
          </cell>
          <cell r="B4714" t="str">
            <v>CINT</v>
          </cell>
          <cell r="C4714" t="str">
            <v/>
          </cell>
          <cell r="D4714" t="str">
            <v>SICKER LOGO TANGSEL</v>
          </cell>
          <cell r="E4714">
            <v>0</v>
          </cell>
          <cell r="F4714" t="str">
            <v>ROF</v>
          </cell>
          <cell r="G4714" t="str">
            <v>CI_LABEL</v>
          </cell>
          <cell r="H4714" t="str">
            <v>PC</v>
          </cell>
          <cell r="I4714" t="str">
            <v>CPR</v>
          </cell>
          <cell r="J4714" t="str">
            <v/>
          </cell>
          <cell r="K4714" t="str">
            <v>PD</v>
          </cell>
          <cell r="L4714" t="str">
            <v>3015</v>
          </cell>
          <cell r="M4714" t="str">
            <v>V</v>
          </cell>
          <cell r="N4714">
            <v>5000</v>
          </cell>
        </row>
        <row r="4715">
          <cell r="A4715" t="str">
            <v>RM-CHI-LBL-00-0002</v>
          </cell>
          <cell r="B4715" t="str">
            <v>CINT</v>
          </cell>
          <cell r="C4715" t="str">
            <v/>
          </cell>
          <cell r="D4715" t="str">
            <v>STICKER DINAS PENDIDIKAN KAB. TANGERANG</v>
          </cell>
          <cell r="E4715">
            <v>0</v>
          </cell>
          <cell r="F4715" t="str">
            <v>ROF</v>
          </cell>
          <cell r="G4715" t="str">
            <v>CI_LABEL</v>
          </cell>
          <cell r="H4715" t="str">
            <v>PC</v>
          </cell>
          <cell r="I4715" t="str">
            <v>CPR</v>
          </cell>
          <cell r="J4715" t="str">
            <v/>
          </cell>
          <cell r="K4715" t="str">
            <v>PD</v>
          </cell>
          <cell r="L4715" t="str">
            <v>3015</v>
          </cell>
          <cell r="M4715" t="str">
            <v>V</v>
          </cell>
          <cell r="N4715">
            <v>1860</v>
          </cell>
        </row>
        <row r="4716">
          <cell r="A4716" t="str">
            <v>RM-CHI-PLT-00-0007</v>
          </cell>
          <cell r="B4716" t="str">
            <v>CINT</v>
          </cell>
          <cell r="C4716" t="str">
            <v/>
          </cell>
          <cell r="D4716" t="str">
            <v>BRACKET CHIBA SD-G 207 (ATAS)</v>
          </cell>
          <cell r="E4716">
            <v>44797</v>
          </cell>
          <cell r="F4716" t="str">
            <v>ROF</v>
          </cell>
          <cell r="G4716" t="str">
            <v>CI_OTH</v>
          </cell>
          <cell r="H4716" t="str">
            <v>PC</v>
          </cell>
          <cell r="I4716" t="str">
            <v>CPR</v>
          </cell>
          <cell r="J4716" t="str">
            <v/>
          </cell>
          <cell r="K4716" t="str">
            <v>PD</v>
          </cell>
          <cell r="L4716" t="str">
            <v>3015</v>
          </cell>
          <cell r="M4716" t="str">
            <v>V</v>
          </cell>
          <cell r="N4716">
            <v>80500</v>
          </cell>
        </row>
        <row r="4717">
          <cell r="A4717" t="str">
            <v>RM-CHI-PLT-00-0008</v>
          </cell>
          <cell r="B4717" t="str">
            <v>CINT</v>
          </cell>
          <cell r="C4717" t="str">
            <v/>
          </cell>
          <cell r="D4717" t="str">
            <v>BRACKET CHIBA SD-G 207 (BAWAH)</v>
          </cell>
          <cell r="E4717">
            <v>44797</v>
          </cell>
          <cell r="F4717" t="str">
            <v>ROF</v>
          </cell>
          <cell r="G4717" t="str">
            <v>CI_OTH</v>
          </cell>
          <cell r="H4717" t="str">
            <v>PC</v>
          </cell>
          <cell r="I4717" t="str">
            <v>CPR</v>
          </cell>
          <cell r="J4717" t="str">
            <v/>
          </cell>
          <cell r="K4717" t="str">
            <v>PD</v>
          </cell>
          <cell r="L4717" t="str">
            <v>3015</v>
          </cell>
          <cell r="M4717" t="str">
            <v>V</v>
          </cell>
          <cell r="N4717">
            <v>218500</v>
          </cell>
        </row>
        <row r="4718">
          <cell r="A4718" t="str">
            <v>RM-CHI-PLT-00-0009</v>
          </cell>
          <cell r="B4718" t="str">
            <v>CINT</v>
          </cell>
          <cell r="C4718" t="str">
            <v/>
          </cell>
          <cell r="D4718" t="str">
            <v>CHIBA SC 201 WHITE</v>
          </cell>
          <cell r="E4718">
            <v>44797</v>
          </cell>
          <cell r="F4718" t="str">
            <v>ROF</v>
          </cell>
          <cell r="G4718" t="str">
            <v>CI_OTH</v>
          </cell>
          <cell r="H4718" t="str">
            <v>PC</v>
          </cell>
          <cell r="I4718" t="str">
            <v>CPR</v>
          </cell>
          <cell r="J4718" t="str">
            <v/>
          </cell>
          <cell r="K4718" t="str">
            <v>PD</v>
          </cell>
          <cell r="L4718" t="str">
            <v>3015</v>
          </cell>
          <cell r="M4718" t="str">
            <v>V</v>
          </cell>
          <cell r="N4718">
            <v>2182800</v>
          </cell>
        </row>
        <row r="4719">
          <cell r="A4719" t="str">
            <v>RM-CHI-PLT-00-0010</v>
          </cell>
          <cell r="B4719" t="str">
            <v>CINT</v>
          </cell>
          <cell r="C4719" t="str">
            <v/>
          </cell>
          <cell r="D4719" t="str">
            <v>CHIBA SC 202 WHITE</v>
          </cell>
          <cell r="E4719">
            <v>44797</v>
          </cell>
          <cell r="F4719" t="str">
            <v>ROF</v>
          </cell>
          <cell r="G4719" t="str">
            <v>CI_OTH</v>
          </cell>
          <cell r="H4719" t="str">
            <v>PC</v>
          </cell>
          <cell r="I4719" t="str">
            <v>CPR</v>
          </cell>
          <cell r="J4719" t="str">
            <v/>
          </cell>
          <cell r="K4719" t="str">
            <v>PD</v>
          </cell>
          <cell r="L4719" t="str">
            <v>3015</v>
          </cell>
          <cell r="M4719" t="str">
            <v>V</v>
          </cell>
          <cell r="N4719">
            <v>1320000</v>
          </cell>
        </row>
        <row r="4720">
          <cell r="A4720" t="str">
            <v>RM-CHI-PLT-00-0011</v>
          </cell>
          <cell r="B4720" t="str">
            <v>CINT</v>
          </cell>
          <cell r="C4720" t="str">
            <v/>
          </cell>
          <cell r="D4720" t="str">
            <v>CHIBA SD 204 WHITE</v>
          </cell>
          <cell r="E4720">
            <v>44797</v>
          </cell>
          <cell r="F4720" t="str">
            <v>ROF</v>
          </cell>
          <cell r="G4720" t="str">
            <v>CI_OTH</v>
          </cell>
          <cell r="H4720" t="str">
            <v>PC</v>
          </cell>
          <cell r="I4720" t="str">
            <v>CPR</v>
          </cell>
          <cell r="J4720" t="str">
            <v/>
          </cell>
          <cell r="K4720" t="str">
            <v>PD</v>
          </cell>
          <cell r="L4720" t="str">
            <v>3015</v>
          </cell>
          <cell r="M4720" t="str">
            <v>V</v>
          </cell>
          <cell r="N4720">
            <v>1104000</v>
          </cell>
        </row>
        <row r="4721">
          <cell r="A4721" t="str">
            <v>RM-CHI-PLT-00-0012</v>
          </cell>
          <cell r="B4721" t="str">
            <v>CINT</v>
          </cell>
          <cell r="C4721" t="str">
            <v/>
          </cell>
          <cell r="D4721" t="str">
            <v>SHELF CHIBA SW 915 (CHIBA  SC 202)</v>
          </cell>
          <cell r="E4721">
            <v>0</v>
          </cell>
          <cell r="F4721" t="str">
            <v>ROF</v>
          </cell>
          <cell r="G4721" t="str">
            <v>CI_PLAT</v>
          </cell>
          <cell r="H4721" t="str">
            <v>PC</v>
          </cell>
          <cell r="I4721" t="str">
            <v>CPR</v>
          </cell>
          <cell r="J4721" t="str">
            <v/>
          </cell>
          <cell r="K4721" t="str">
            <v>PD</v>
          </cell>
          <cell r="L4721" t="str">
            <v>3015</v>
          </cell>
          <cell r="M4721" t="str">
            <v>V</v>
          </cell>
          <cell r="N4721">
            <v>157500</v>
          </cell>
        </row>
        <row r="4722">
          <cell r="A4722" t="str">
            <v>RM-CHI-TRX-00-0012</v>
          </cell>
          <cell r="B4722" t="str">
            <v>CINT</v>
          </cell>
          <cell r="C4722" t="str">
            <v/>
          </cell>
          <cell r="D4722" t="str">
            <v>TABLE TOP CHIBA DESK 7012 W</v>
          </cell>
          <cell r="E4722">
            <v>44797</v>
          </cell>
          <cell r="F4722" t="str">
            <v>ROF</v>
          </cell>
          <cell r="G4722" t="str">
            <v>CI_BOARD</v>
          </cell>
          <cell r="H4722" t="str">
            <v>PC</v>
          </cell>
          <cell r="I4722" t="str">
            <v>CPR</v>
          </cell>
          <cell r="J4722" t="str">
            <v/>
          </cell>
          <cell r="K4722" t="str">
            <v>PD</v>
          </cell>
          <cell r="L4722" t="str">
            <v>3015</v>
          </cell>
          <cell r="M4722" t="str">
            <v>V</v>
          </cell>
          <cell r="N4722">
            <v>275000</v>
          </cell>
        </row>
        <row r="4723">
          <cell r="A4723" t="str">
            <v>RM-CHI-TRX-00-0013</v>
          </cell>
          <cell r="B4723" t="str">
            <v>CINT</v>
          </cell>
          <cell r="C4723" t="str">
            <v/>
          </cell>
          <cell r="D4723" t="str">
            <v>TABLE TOP CHIBA DESK 7014</v>
          </cell>
          <cell r="E4723">
            <v>44797</v>
          </cell>
          <cell r="F4723" t="str">
            <v>ROF</v>
          </cell>
          <cell r="G4723" t="str">
            <v>CI_BOARD</v>
          </cell>
          <cell r="H4723" t="str">
            <v>PC</v>
          </cell>
          <cell r="I4723" t="str">
            <v>CPR</v>
          </cell>
          <cell r="J4723" t="str">
            <v/>
          </cell>
          <cell r="K4723" t="str">
            <v>PD</v>
          </cell>
          <cell r="L4723" t="str">
            <v>3015</v>
          </cell>
          <cell r="M4723" t="str">
            <v>V</v>
          </cell>
          <cell r="N4723">
            <v>342500</v>
          </cell>
        </row>
        <row r="4724">
          <cell r="A4724" t="str">
            <v>RM-CHI-TRX-00-0014</v>
          </cell>
          <cell r="B4724" t="str">
            <v>CINT</v>
          </cell>
          <cell r="C4724" t="str">
            <v/>
          </cell>
          <cell r="D4724" t="str">
            <v>TABLE TOP CHIBA DESK 7014 TANPA LUBANG</v>
          </cell>
          <cell r="E4724">
            <v>44797</v>
          </cell>
          <cell r="F4724" t="str">
            <v>ROF</v>
          </cell>
          <cell r="G4724" t="str">
            <v>CI_BOARD</v>
          </cell>
          <cell r="H4724" t="str">
            <v>PC</v>
          </cell>
          <cell r="I4724" t="str">
            <v>CPR</v>
          </cell>
          <cell r="J4724" t="str">
            <v/>
          </cell>
          <cell r="K4724" t="str">
            <v>PD</v>
          </cell>
          <cell r="L4724" t="str">
            <v>3015</v>
          </cell>
          <cell r="M4724" t="str">
            <v>V</v>
          </cell>
          <cell r="N4724">
            <v>342500</v>
          </cell>
        </row>
        <row r="4725">
          <cell r="A4725" t="str">
            <v>RM-CHI-TRX-00-0015</v>
          </cell>
          <cell r="B4725" t="str">
            <v>CINT</v>
          </cell>
          <cell r="C4725" t="str">
            <v/>
          </cell>
          <cell r="D4725" t="str">
            <v>TABLE TOP CHIBA DESK 7012-EDG SENADA HPL</v>
          </cell>
          <cell r="E4725">
            <v>0</v>
          </cell>
          <cell r="F4725" t="str">
            <v>ROF</v>
          </cell>
          <cell r="G4725" t="str">
            <v>CI_BOARD</v>
          </cell>
          <cell r="H4725" t="str">
            <v>PC</v>
          </cell>
          <cell r="I4725" t="str">
            <v>CPR</v>
          </cell>
          <cell r="J4725" t="str">
            <v/>
          </cell>
          <cell r="K4725" t="str">
            <v>PD</v>
          </cell>
          <cell r="L4725" t="str">
            <v>3015</v>
          </cell>
          <cell r="M4725" t="str">
            <v>V</v>
          </cell>
          <cell r="N4725">
            <v>275000</v>
          </cell>
        </row>
        <row r="4726">
          <cell r="A4726" t="str">
            <v>RM-CHI-TRX-00-0016</v>
          </cell>
          <cell r="B4726" t="str">
            <v>CINT</v>
          </cell>
          <cell r="C4726" t="str">
            <v/>
          </cell>
          <cell r="D4726" t="str">
            <v>TABLE TOP CHIBA DESK 7014 PSO MB 008</v>
          </cell>
          <cell r="E4726">
            <v>0</v>
          </cell>
          <cell r="F4726" t="str">
            <v>ROF</v>
          </cell>
          <cell r="G4726" t="str">
            <v>CI_BOARD</v>
          </cell>
          <cell r="H4726" t="str">
            <v>PC</v>
          </cell>
          <cell r="I4726" t="str">
            <v>CPR</v>
          </cell>
          <cell r="J4726" t="str">
            <v/>
          </cell>
          <cell r="K4726" t="str">
            <v>PD</v>
          </cell>
          <cell r="L4726" t="str">
            <v>3015</v>
          </cell>
          <cell r="M4726" t="str">
            <v>V</v>
          </cell>
          <cell r="N4726">
            <v>342500</v>
          </cell>
        </row>
        <row r="4727">
          <cell r="A4727" t="str">
            <v>RM-CNV-DUS-00-0015</v>
          </cell>
          <cell r="B4727" t="str">
            <v>CINT</v>
          </cell>
          <cell r="C4727" t="str">
            <v/>
          </cell>
          <cell r="D4727" t="str">
            <v>PACK CASE BASE CONVEYOR STAND</v>
          </cell>
          <cell r="E4727">
            <v>44797</v>
          </cell>
          <cell r="F4727" t="str">
            <v>ROF</v>
          </cell>
          <cell r="G4727" t="str">
            <v>CI_DUS</v>
          </cell>
          <cell r="H4727" t="str">
            <v>PC</v>
          </cell>
          <cell r="I4727" t="str">
            <v>CPR</v>
          </cell>
          <cell r="J4727" t="str">
            <v/>
          </cell>
          <cell r="K4727" t="str">
            <v>PD</v>
          </cell>
          <cell r="L4727" t="str">
            <v>3015</v>
          </cell>
          <cell r="M4727" t="str">
            <v>V</v>
          </cell>
          <cell r="N4727">
            <v>9500</v>
          </cell>
        </row>
        <row r="4728">
          <cell r="A4728" t="str">
            <v>RM-CNV-DUS-00-0016</v>
          </cell>
          <cell r="B4728" t="str">
            <v>CINT</v>
          </cell>
          <cell r="C4728" t="str">
            <v/>
          </cell>
          <cell r="D4728" t="str">
            <v>PACK CASE SHAFT CONVEYOR STAND</v>
          </cell>
          <cell r="E4728">
            <v>44797</v>
          </cell>
          <cell r="F4728" t="str">
            <v>ROF</v>
          </cell>
          <cell r="G4728" t="str">
            <v>CI_DUS</v>
          </cell>
          <cell r="H4728" t="str">
            <v>PC</v>
          </cell>
          <cell r="I4728" t="str">
            <v>CPR</v>
          </cell>
          <cell r="J4728" t="str">
            <v/>
          </cell>
          <cell r="K4728" t="str">
            <v>PD</v>
          </cell>
          <cell r="L4728" t="str">
            <v>3015</v>
          </cell>
          <cell r="M4728" t="str">
            <v>V</v>
          </cell>
          <cell r="N4728">
            <v>20000</v>
          </cell>
        </row>
        <row r="4729">
          <cell r="A4729" t="str">
            <v>RM-CNV-PLT-00-0017</v>
          </cell>
          <cell r="B4729" t="str">
            <v>CINT</v>
          </cell>
          <cell r="C4729" t="str">
            <v/>
          </cell>
          <cell r="D4729" t="str">
            <v>CONVEYOR HOLDER PLATE A</v>
          </cell>
          <cell r="E4729">
            <v>44797</v>
          </cell>
          <cell r="F4729" t="str">
            <v>ROF</v>
          </cell>
          <cell r="G4729" t="str">
            <v>CI_OTH</v>
          </cell>
          <cell r="H4729" t="str">
            <v>PC</v>
          </cell>
          <cell r="I4729" t="str">
            <v>CPR</v>
          </cell>
          <cell r="J4729" t="str">
            <v/>
          </cell>
          <cell r="K4729" t="str">
            <v>PD</v>
          </cell>
          <cell r="L4729" t="str">
            <v>3015</v>
          </cell>
          <cell r="M4729" t="str">
            <v>V</v>
          </cell>
          <cell r="N4729">
            <v>5644</v>
          </cell>
        </row>
        <row r="4730">
          <cell r="A4730" t="str">
            <v>RM-CNV-PLT-00-0018</v>
          </cell>
          <cell r="B4730" t="str">
            <v>CINT</v>
          </cell>
          <cell r="C4730" t="str">
            <v/>
          </cell>
          <cell r="D4730" t="str">
            <v>CONVEYOR HOLDER PLATE B</v>
          </cell>
          <cell r="E4730">
            <v>44797</v>
          </cell>
          <cell r="F4730" t="str">
            <v>ROF</v>
          </cell>
          <cell r="G4730" t="str">
            <v>CI_OTH</v>
          </cell>
          <cell r="H4730" t="str">
            <v>PC</v>
          </cell>
          <cell r="I4730" t="str">
            <v>CPR</v>
          </cell>
          <cell r="J4730" t="str">
            <v/>
          </cell>
          <cell r="K4730" t="str">
            <v>PD</v>
          </cell>
          <cell r="L4730" t="str">
            <v>3015</v>
          </cell>
          <cell r="M4730" t="str">
            <v>V</v>
          </cell>
          <cell r="N4730">
            <v>5644</v>
          </cell>
        </row>
        <row r="4731">
          <cell r="A4731" t="str">
            <v>RM-CNV-PLT-00-0019</v>
          </cell>
          <cell r="B4731" t="str">
            <v>CINT</v>
          </cell>
          <cell r="C4731" t="str">
            <v/>
          </cell>
          <cell r="D4731" t="str">
            <v>CONVEYOR MIDDLE PLATE A</v>
          </cell>
          <cell r="E4731">
            <v>44797</v>
          </cell>
          <cell r="F4731" t="str">
            <v>ROF</v>
          </cell>
          <cell r="G4731" t="str">
            <v>CI_OTH</v>
          </cell>
          <cell r="H4731" t="str">
            <v>PC</v>
          </cell>
          <cell r="I4731" t="str">
            <v>CPR</v>
          </cell>
          <cell r="J4731" t="str">
            <v/>
          </cell>
          <cell r="K4731" t="str">
            <v>PD</v>
          </cell>
          <cell r="L4731" t="str">
            <v>3015</v>
          </cell>
          <cell r="M4731" t="str">
            <v>V</v>
          </cell>
          <cell r="N4731">
            <v>5644</v>
          </cell>
        </row>
        <row r="4732">
          <cell r="A4732" t="str">
            <v>RM-CNV-PLT-00-0020</v>
          </cell>
          <cell r="B4732" t="str">
            <v>CINT</v>
          </cell>
          <cell r="C4732" t="str">
            <v/>
          </cell>
          <cell r="D4732" t="str">
            <v>CONVEYOR MIDDLE PLATE B</v>
          </cell>
          <cell r="E4732">
            <v>44797</v>
          </cell>
          <cell r="F4732" t="str">
            <v>ROF</v>
          </cell>
          <cell r="G4732" t="str">
            <v>CI_OTH</v>
          </cell>
          <cell r="H4732" t="str">
            <v>PC</v>
          </cell>
          <cell r="I4732" t="str">
            <v>CPR</v>
          </cell>
          <cell r="J4732" t="str">
            <v/>
          </cell>
          <cell r="K4732" t="str">
            <v>PD</v>
          </cell>
          <cell r="L4732" t="str">
            <v>3015</v>
          </cell>
          <cell r="M4732" t="str">
            <v>V</v>
          </cell>
          <cell r="N4732">
            <v>5644</v>
          </cell>
        </row>
        <row r="4733">
          <cell r="A4733" t="str">
            <v>RM-CNV-PLT-00-0021</v>
          </cell>
          <cell r="B4733" t="str">
            <v>CINT</v>
          </cell>
          <cell r="C4733" t="str">
            <v/>
          </cell>
          <cell r="D4733" t="str">
            <v>SPHC-P 5,0 X 1219 X 2438</v>
          </cell>
          <cell r="E4733">
            <v>44797</v>
          </cell>
          <cell r="F4733" t="str">
            <v>ROF</v>
          </cell>
          <cell r="G4733" t="str">
            <v>CI_OTH</v>
          </cell>
          <cell r="H4733" t="str">
            <v>PC</v>
          </cell>
          <cell r="I4733" t="str">
            <v>CPR</v>
          </cell>
          <cell r="J4733" t="str">
            <v/>
          </cell>
          <cell r="K4733" t="str">
            <v>PD</v>
          </cell>
          <cell r="L4733" t="str">
            <v>3015</v>
          </cell>
          <cell r="M4733" t="str">
            <v>V</v>
          </cell>
          <cell r="N4733">
            <v>2332959</v>
          </cell>
        </row>
        <row r="4734">
          <cell r="A4734" t="str">
            <v>RM-COF-000-00-0022</v>
          </cell>
          <cell r="B4734" t="str">
            <v>CINT</v>
          </cell>
          <cell r="C4734" t="str">
            <v/>
          </cell>
          <cell r="D4734" t="str">
            <v>BASE CUP COFFEE TABLE</v>
          </cell>
          <cell r="E4734">
            <v>44797</v>
          </cell>
          <cell r="F4734" t="str">
            <v>ROF</v>
          </cell>
          <cell r="G4734" t="str">
            <v>CI_OTH</v>
          </cell>
          <cell r="H4734" t="str">
            <v>PC</v>
          </cell>
          <cell r="I4734" t="str">
            <v>CPR</v>
          </cell>
          <cell r="J4734" t="str">
            <v/>
          </cell>
          <cell r="K4734" t="str">
            <v>PD</v>
          </cell>
          <cell r="L4734" t="str">
            <v>3015</v>
          </cell>
          <cell r="M4734" t="str">
            <v>V</v>
          </cell>
          <cell r="N4734">
            <v>15750</v>
          </cell>
        </row>
        <row r="4735">
          <cell r="A4735" t="str">
            <v>RM-COF-000-00-0023</v>
          </cell>
          <cell r="B4735" t="str">
            <v>CINT</v>
          </cell>
          <cell r="C4735" t="str">
            <v/>
          </cell>
          <cell r="D4735" t="str">
            <v>HEX NUT (KT-02 OLIVE)</v>
          </cell>
          <cell r="E4735">
            <v>44797</v>
          </cell>
          <cell r="F4735" t="str">
            <v>ROF</v>
          </cell>
          <cell r="G4735" t="str">
            <v>CI_OTH</v>
          </cell>
          <cell r="H4735" t="str">
            <v>PC</v>
          </cell>
          <cell r="I4735" t="str">
            <v>CPR</v>
          </cell>
          <cell r="J4735" t="str">
            <v/>
          </cell>
          <cell r="K4735" t="str">
            <v>PD</v>
          </cell>
          <cell r="L4735" t="str">
            <v>3015</v>
          </cell>
          <cell r="M4735" t="str">
            <v>V</v>
          </cell>
          <cell r="N4735">
            <v>265</v>
          </cell>
        </row>
        <row r="4736">
          <cell r="A4736" t="str">
            <v>RM-COF-000-00-0024</v>
          </cell>
          <cell r="B4736" t="str">
            <v>CINT</v>
          </cell>
          <cell r="C4736" t="str">
            <v/>
          </cell>
          <cell r="D4736" t="str">
            <v>MATERIAL BASE CUP 200 X 200 X 1.2 MM</v>
          </cell>
          <cell r="E4736">
            <v>44797</v>
          </cell>
          <cell r="F4736" t="str">
            <v>ROF</v>
          </cell>
          <cell r="G4736" t="str">
            <v>CI_OTH</v>
          </cell>
          <cell r="H4736" t="str">
            <v>PC</v>
          </cell>
          <cell r="I4736" t="str">
            <v>CPR</v>
          </cell>
          <cell r="J4736" t="str">
            <v/>
          </cell>
          <cell r="K4736" t="str">
            <v>PD</v>
          </cell>
          <cell r="L4736" t="str">
            <v>3015</v>
          </cell>
          <cell r="M4736" t="str">
            <v>V</v>
          </cell>
          <cell r="N4736">
            <v>5000</v>
          </cell>
        </row>
        <row r="4737">
          <cell r="A4737" t="str">
            <v>RM-COF-000-00-0025</v>
          </cell>
          <cell r="B4737" t="str">
            <v>CINT</v>
          </cell>
          <cell r="C4737" t="str">
            <v/>
          </cell>
          <cell r="D4737" t="str">
            <v>MP CREAM MUNSELL ANTIQUE 10291</v>
          </cell>
          <cell r="E4737">
            <v>44797</v>
          </cell>
          <cell r="F4737" t="str">
            <v>ROF</v>
          </cell>
          <cell r="G4737" t="str">
            <v>CI_OTH</v>
          </cell>
          <cell r="H4737" t="str">
            <v>KG</v>
          </cell>
          <cell r="I4737" t="str">
            <v>CPR</v>
          </cell>
          <cell r="J4737" t="str">
            <v/>
          </cell>
          <cell r="K4737" t="str">
            <v>PD</v>
          </cell>
          <cell r="L4737" t="str">
            <v>3015</v>
          </cell>
          <cell r="M4737" t="str">
            <v>V</v>
          </cell>
          <cell r="N4737">
            <v>53000</v>
          </cell>
        </row>
        <row r="4738">
          <cell r="A4738" t="str">
            <v>RM-COF-000-00-0026</v>
          </cell>
          <cell r="B4738" t="str">
            <v>CINT</v>
          </cell>
          <cell r="C4738" t="str">
            <v/>
          </cell>
          <cell r="D4738" t="str">
            <v>ONGKOS KERJA + SHEARING MATERIAL</v>
          </cell>
          <cell r="E4738">
            <v>44813</v>
          </cell>
          <cell r="F4738" t="str">
            <v>ROF</v>
          </cell>
          <cell r="G4738" t="str">
            <v>CI_OTH</v>
          </cell>
          <cell r="H4738" t="str">
            <v>PC</v>
          </cell>
          <cell r="I4738" t="str">
            <v>CPR</v>
          </cell>
          <cell r="J4738" t="str">
            <v/>
          </cell>
          <cell r="K4738" t="str">
            <v>PD</v>
          </cell>
          <cell r="L4738" t="str">
            <v>3015</v>
          </cell>
          <cell r="M4738" t="str">
            <v>V</v>
          </cell>
          <cell r="N4738">
            <v>5750</v>
          </cell>
        </row>
        <row r="4739">
          <cell r="A4739" t="str">
            <v>RM-COF-ACC-00-0027</v>
          </cell>
          <cell r="B4739" t="str">
            <v>CINT</v>
          </cell>
          <cell r="C4739" t="str">
            <v/>
          </cell>
          <cell r="D4739" t="str">
            <v>ACC. COFFEE TABLE</v>
          </cell>
          <cell r="E4739">
            <v>45232</v>
          </cell>
          <cell r="F4739" t="str">
            <v>ROF</v>
          </cell>
          <cell r="G4739" t="str">
            <v>CI_OTH</v>
          </cell>
          <cell r="H4739" t="str">
            <v>PC</v>
          </cell>
          <cell r="I4739" t="str">
            <v>CPR</v>
          </cell>
          <cell r="J4739" t="str">
            <v/>
          </cell>
          <cell r="K4739" t="str">
            <v>PD</v>
          </cell>
          <cell r="L4739" t="str">
            <v>3015</v>
          </cell>
          <cell r="M4739" t="str">
            <v>V</v>
          </cell>
          <cell r="N4739">
            <v>0</v>
          </cell>
        </row>
        <row r="4740">
          <cell r="A4740" t="str">
            <v>RM-COF-ACC-00-0028</v>
          </cell>
          <cell r="B4740" t="str">
            <v>CINT</v>
          </cell>
          <cell r="C4740" t="str">
            <v/>
          </cell>
          <cell r="D4740" t="str">
            <v>ACCESSORIES CT CUSTOM</v>
          </cell>
          <cell r="E4740">
            <v>44797</v>
          </cell>
          <cell r="F4740" t="str">
            <v>ROF</v>
          </cell>
          <cell r="G4740" t="str">
            <v>CI_OTH</v>
          </cell>
          <cell r="H4740" t="str">
            <v>PC</v>
          </cell>
          <cell r="I4740" t="str">
            <v>CPR</v>
          </cell>
          <cell r="J4740" t="str">
            <v/>
          </cell>
          <cell r="K4740" t="str">
            <v>PD</v>
          </cell>
          <cell r="L4740" t="str">
            <v>3015</v>
          </cell>
          <cell r="M4740" t="str">
            <v>V</v>
          </cell>
          <cell r="N4740">
            <v>0</v>
          </cell>
        </row>
        <row r="4741">
          <cell r="A4741" t="str">
            <v>RM-COF-DUS-00-0029</v>
          </cell>
          <cell r="B4741" t="str">
            <v>CINT</v>
          </cell>
          <cell r="C4741" t="str">
            <v/>
          </cell>
          <cell r="D4741" t="str">
            <v>PACK CASE R.75</v>
          </cell>
          <cell r="E4741">
            <v>44797</v>
          </cell>
          <cell r="F4741" t="str">
            <v>ROF</v>
          </cell>
          <cell r="G4741" t="str">
            <v>CI_DUS</v>
          </cell>
          <cell r="H4741" t="str">
            <v>PC</v>
          </cell>
          <cell r="I4741" t="str">
            <v>CPR</v>
          </cell>
          <cell r="J4741" t="str">
            <v/>
          </cell>
          <cell r="K4741" t="str">
            <v>PD</v>
          </cell>
          <cell r="L4741" t="str">
            <v>3015</v>
          </cell>
          <cell r="M4741" t="str">
            <v>V</v>
          </cell>
          <cell r="N4741">
            <v>22594</v>
          </cell>
        </row>
        <row r="4742">
          <cell r="A4742" t="str">
            <v>RM-COF-DUS-00-0030</v>
          </cell>
          <cell r="B4742" t="str">
            <v>CINT</v>
          </cell>
          <cell r="C4742" t="str">
            <v/>
          </cell>
          <cell r="D4742" t="str">
            <v>PACK CASE T.60</v>
          </cell>
          <cell r="E4742">
            <v>44802</v>
          </cell>
          <cell r="F4742" t="str">
            <v>ROF</v>
          </cell>
          <cell r="G4742" t="str">
            <v>CI_DUS</v>
          </cell>
          <cell r="H4742" t="str">
            <v>PC</v>
          </cell>
          <cell r="I4742" t="str">
            <v>CPR</v>
          </cell>
          <cell r="J4742" t="str">
            <v/>
          </cell>
          <cell r="K4742" t="str">
            <v>PD</v>
          </cell>
          <cell r="L4742" t="str">
            <v>3015</v>
          </cell>
          <cell r="M4742" t="str">
            <v>V</v>
          </cell>
          <cell r="N4742">
            <v>12550</v>
          </cell>
        </row>
        <row r="4743">
          <cell r="A4743" t="str">
            <v>RM-COF-EDG-00-0001</v>
          </cell>
          <cell r="B4743" t="str">
            <v>CINT</v>
          </cell>
          <cell r="C4743" t="str">
            <v/>
          </cell>
          <cell r="D4743" t="str">
            <v>EDGING TAPE REHAU MOCHA FINE 2728-55/1MM</v>
          </cell>
          <cell r="E4743">
            <v>0</v>
          </cell>
          <cell r="F4743" t="str">
            <v>ROF</v>
          </cell>
          <cell r="G4743" t="str">
            <v>CI_HPL</v>
          </cell>
          <cell r="H4743" t="str">
            <v>M</v>
          </cell>
          <cell r="I4743" t="str">
            <v>CPR</v>
          </cell>
          <cell r="J4743" t="str">
            <v/>
          </cell>
          <cell r="K4743" t="str">
            <v>PD</v>
          </cell>
          <cell r="L4743" t="str">
            <v>3015</v>
          </cell>
          <cell r="M4743" t="str">
            <v>V</v>
          </cell>
          <cell r="N4743">
            <v>7500</v>
          </cell>
        </row>
        <row r="4744">
          <cell r="A4744" t="str">
            <v>RM-COF-EDG-00-0002</v>
          </cell>
          <cell r="B4744" t="str">
            <v>CINT</v>
          </cell>
          <cell r="C4744" t="str">
            <v/>
          </cell>
          <cell r="D4744" t="str">
            <v>EDGE TAPE TACO 370H - 33/1MM</v>
          </cell>
          <cell r="E4744">
            <v>0</v>
          </cell>
          <cell r="F4744" t="str">
            <v>ROF</v>
          </cell>
          <cell r="G4744" t="str">
            <v>CI_HPL</v>
          </cell>
          <cell r="H4744" t="str">
            <v>M</v>
          </cell>
          <cell r="I4744" t="str">
            <v>CPR</v>
          </cell>
          <cell r="J4744" t="str">
            <v/>
          </cell>
          <cell r="K4744" t="str">
            <v>PD</v>
          </cell>
          <cell r="L4744" t="str">
            <v>3015</v>
          </cell>
          <cell r="M4744" t="str">
            <v>V</v>
          </cell>
          <cell r="N4744">
            <v>4000</v>
          </cell>
        </row>
        <row r="4745">
          <cell r="A4745" t="str">
            <v>RM-COF-EDG-00-0003</v>
          </cell>
          <cell r="B4745" t="str">
            <v>CINT</v>
          </cell>
          <cell r="C4745" t="str">
            <v/>
          </cell>
          <cell r="D4745" t="str">
            <v>EDGE TAPE TACO 252B - 42/1MM</v>
          </cell>
          <cell r="E4745">
            <v>0</v>
          </cell>
          <cell r="F4745" t="str">
            <v>ROF</v>
          </cell>
          <cell r="G4745" t="str">
            <v>CI_HPL</v>
          </cell>
          <cell r="H4745" t="str">
            <v>M</v>
          </cell>
          <cell r="I4745" t="str">
            <v>CPR</v>
          </cell>
          <cell r="J4745" t="str">
            <v/>
          </cell>
          <cell r="K4745" t="str">
            <v>PD</v>
          </cell>
          <cell r="L4745" t="str">
            <v>3015</v>
          </cell>
          <cell r="M4745" t="str">
            <v>V</v>
          </cell>
          <cell r="N4745">
            <v>7500</v>
          </cell>
        </row>
        <row r="4746">
          <cell r="A4746" t="str">
            <v>RM-COF-EDG-00-0004</v>
          </cell>
          <cell r="B4746" t="str">
            <v>CINT</v>
          </cell>
          <cell r="C4746" t="str">
            <v/>
          </cell>
          <cell r="D4746" t="str">
            <v>EDGE TAPE TACO S 002 42/1MM</v>
          </cell>
          <cell r="E4746">
            <v>44825</v>
          </cell>
          <cell r="F4746" t="str">
            <v>ROF</v>
          </cell>
          <cell r="G4746" t="str">
            <v>CI_TAPE</v>
          </cell>
          <cell r="H4746" t="str">
            <v>M</v>
          </cell>
          <cell r="I4746" t="str">
            <v>CPR</v>
          </cell>
          <cell r="J4746" t="str">
            <v/>
          </cell>
          <cell r="K4746" t="str">
            <v>PD</v>
          </cell>
          <cell r="L4746" t="str">
            <v>3015</v>
          </cell>
          <cell r="M4746" t="str">
            <v>V</v>
          </cell>
          <cell r="N4746">
            <v>5500</v>
          </cell>
        </row>
        <row r="4747">
          <cell r="A4747" t="str">
            <v>RM-COF-FAS-00-0031</v>
          </cell>
          <cell r="B4747" t="str">
            <v>CINT</v>
          </cell>
          <cell r="C4747" t="str">
            <v/>
          </cell>
          <cell r="D4747" t="str">
            <v>KUNCI L 10 MM</v>
          </cell>
          <cell r="E4747">
            <v>45232</v>
          </cell>
          <cell r="F4747" t="str">
            <v>ROF</v>
          </cell>
          <cell r="G4747" t="str">
            <v>CI_BOLT</v>
          </cell>
          <cell r="H4747" t="str">
            <v>PC</v>
          </cell>
          <cell r="I4747" t="str">
            <v>CPR</v>
          </cell>
          <cell r="J4747" t="str">
            <v/>
          </cell>
          <cell r="K4747" t="str">
            <v>PD</v>
          </cell>
          <cell r="L4747" t="str">
            <v>3015</v>
          </cell>
          <cell r="M4747" t="str">
            <v>V</v>
          </cell>
          <cell r="N4747">
            <v>5986</v>
          </cell>
        </row>
        <row r="4748">
          <cell r="A4748" t="str">
            <v>RM-COF-FAS-00-0032</v>
          </cell>
          <cell r="B4748" t="str">
            <v>CINT</v>
          </cell>
          <cell r="C4748" t="str">
            <v/>
          </cell>
          <cell r="D4748" t="str">
            <v>PLAIN WASHER M12</v>
          </cell>
          <cell r="E4748">
            <v>44797</v>
          </cell>
          <cell r="F4748" t="str">
            <v>ROF</v>
          </cell>
          <cell r="G4748" t="str">
            <v>CI_BOLT</v>
          </cell>
          <cell r="H4748" t="str">
            <v>PC</v>
          </cell>
          <cell r="I4748" t="str">
            <v>CPR</v>
          </cell>
          <cell r="J4748" t="str">
            <v/>
          </cell>
          <cell r="K4748" t="str">
            <v>PD</v>
          </cell>
          <cell r="L4748" t="str">
            <v>3015</v>
          </cell>
          <cell r="M4748" t="str">
            <v>V</v>
          </cell>
          <cell r="N4748">
            <v>86</v>
          </cell>
        </row>
        <row r="4749">
          <cell r="A4749" t="str">
            <v>RM-COF-HPL-00-0001</v>
          </cell>
          <cell r="B4749" t="str">
            <v>CINT</v>
          </cell>
          <cell r="C4749" t="str">
            <v/>
          </cell>
          <cell r="D4749" t="str">
            <v>HPL AICA DARK MODE WALNUT  AS-14095 CS98</v>
          </cell>
          <cell r="E4749">
            <v>0</v>
          </cell>
          <cell r="F4749" t="str">
            <v>ROF</v>
          </cell>
          <cell r="G4749" t="str">
            <v>CI_HPL</v>
          </cell>
          <cell r="H4749" t="str">
            <v>PC</v>
          </cell>
          <cell r="I4749" t="str">
            <v>CPR</v>
          </cell>
          <cell r="J4749" t="str">
            <v/>
          </cell>
          <cell r="K4749" t="str">
            <v>PD</v>
          </cell>
          <cell r="L4749" t="str">
            <v>3015</v>
          </cell>
          <cell r="M4749" t="str">
            <v>V</v>
          </cell>
          <cell r="N4749">
            <v>311000</v>
          </cell>
        </row>
        <row r="4750">
          <cell r="A4750" t="str">
            <v>RM-COF-HPL-00-0002</v>
          </cell>
          <cell r="B4750" t="str">
            <v>CINT</v>
          </cell>
          <cell r="C4750" t="str">
            <v/>
          </cell>
          <cell r="D4750" t="str">
            <v>HPL AICA INA 8111 CS98 DARK MISTY WALNUT</v>
          </cell>
          <cell r="E4750">
            <v>0</v>
          </cell>
          <cell r="F4750" t="str">
            <v>ROF</v>
          </cell>
          <cell r="G4750" t="str">
            <v>CI_HPL</v>
          </cell>
          <cell r="H4750" t="str">
            <v>PC</v>
          </cell>
          <cell r="I4750" t="str">
            <v>CPR</v>
          </cell>
          <cell r="J4750" t="str">
            <v/>
          </cell>
          <cell r="K4750" t="str">
            <v>PD</v>
          </cell>
          <cell r="L4750" t="str">
            <v>3015</v>
          </cell>
          <cell r="M4750" t="str">
            <v>V</v>
          </cell>
          <cell r="N4750">
            <v>357420</v>
          </cell>
        </row>
        <row r="4751">
          <cell r="A4751" t="str">
            <v>RM-COF-HPL-00-0003</v>
          </cell>
          <cell r="B4751" t="str">
            <v>CINT</v>
          </cell>
          <cell r="C4751" t="str">
            <v/>
          </cell>
          <cell r="D4751" t="str">
            <v>HPL TACO WHITE TH 040 AA CHALK</v>
          </cell>
          <cell r="E4751">
            <v>44825</v>
          </cell>
          <cell r="F4751" t="str">
            <v>ROF</v>
          </cell>
          <cell r="G4751" t="str">
            <v>CI_HPL</v>
          </cell>
          <cell r="H4751" t="str">
            <v>PC</v>
          </cell>
          <cell r="I4751" t="str">
            <v>CPR</v>
          </cell>
          <cell r="J4751" t="str">
            <v/>
          </cell>
          <cell r="K4751" t="str">
            <v>PD</v>
          </cell>
          <cell r="L4751" t="str">
            <v>3015</v>
          </cell>
          <cell r="M4751" t="str">
            <v>V</v>
          </cell>
          <cell r="N4751">
            <v>145000</v>
          </cell>
        </row>
        <row r="4752">
          <cell r="A4752" t="str">
            <v>RM-COF-HPL-00-0004</v>
          </cell>
          <cell r="B4752" t="str">
            <v>CINT</v>
          </cell>
          <cell r="C4752" t="str">
            <v/>
          </cell>
          <cell r="D4752" t="str">
            <v>HPL AICA GRAY SILVER BROWN AS-14073 CS98</v>
          </cell>
          <cell r="E4752">
            <v>44903</v>
          </cell>
          <cell r="F4752" t="str">
            <v>ROF</v>
          </cell>
          <cell r="G4752" t="str">
            <v>CI_HPL</v>
          </cell>
          <cell r="H4752" t="str">
            <v>PC</v>
          </cell>
          <cell r="I4752" t="str">
            <v>CPR</v>
          </cell>
          <cell r="J4752" t="str">
            <v/>
          </cell>
          <cell r="K4752" t="str">
            <v>PD</v>
          </cell>
          <cell r="L4752" t="str">
            <v>3015</v>
          </cell>
          <cell r="M4752" t="str">
            <v>V</v>
          </cell>
          <cell r="N4752">
            <v>384470</v>
          </cell>
        </row>
        <row r="4753">
          <cell r="A4753" t="str">
            <v>RM-COF-HPL-00-0005</v>
          </cell>
          <cell r="B4753" t="str">
            <v>CINT</v>
          </cell>
          <cell r="C4753" t="str">
            <v/>
          </cell>
          <cell r="D4753" t="str">
            <v>HPL AICA ELM AS 14108 CS98</v>
          </cell>
          <cell r="E4753">
            <v>44903</v>
          </cell>
          <cell r="F4753" t="str">
            <v>ROF</v>
          </cell>
          <cell r="G4753" t="str">
            <v>CI_HPL</v>
          </cell>
          <cell r="H4753" t="str">
            <v>PC</v>
          </cell>
          <cell r="I4753" t="str">
            <v>CPR</v>
          </cell>
          <cell r="J4753" t="str">
            <v/>
          </cell>
          <cell r="K4753" t="str">
            <v>PD</v>
          </cell>
          <cell r="L4753" t="str">
            <v>3015</v>
          </cell>
          <cell r="M4753" t="str">
            <v>V</v>
          </cell>
          <cell r="N4753">
            <v>297000</v>
          </cell>
        </row>
        <row r="4754">
          <cell r="A4754" t="str">
            <v>RM-COF-ICT-SC-0001</v>
          </cell>
          <cell r="B4754" t="str">
            <v>CINT</v>
          </cell>
          <cell r="C4754" t="str">
            <v/>
          </cell>
          <cell r="D4754" t="str">
            <v>PLATE INSERT FOR LEG PIPE CT 60</v>
          </cell>
          <cell r="E4754">
            <v>45232</v>
          </cell>
          <cell r="F4754" t="str">
            <v>ROF</v>
          </cell>
          <cell r="G4754" t="str">
            <v>CI_ICT</v>
          </cell>
          <cell r="H4754" t="str">
            <v>PC</v>
          </cell>
          <cell r="I4754" t="str">
            <v>CPR</v>
          </cell>
          <cell r="J4754" t="str">
            <v/>
          </cell>
          <cell r="K4754" t="str">
            <v>PD</v>
          </cell>
          <cell r="L4754" t="str">
            <v>3015</v>
          </cell>
          <cell r="M4754" t="str">
            <v>V</v>
          </cell>
          <cell r="N4754">
            <v>3108</v>
          </cell>
        </row>
        <row r="4755">
          <cell r="A4755" t="str">
            <v>RM-COF-ICT-SC-0002</v>
          </cell>
          <cell r="B4755" t="str">
            <v>CINT</v>
          </cell>
          <cell r="C4755" t="str">
            <v/>
          </cell>
          <cell r="D4755" t="str">
            <v>CORNER PLATE [CTS-60 PLATE]</v>
          </cell>
          <cell r="E4755">
            <v>45203</v>
          </cell>
          <cell r="F4755" t="str">
            <v>ROF</v>
          </cell>
          <cell r="G4755" t="str">
            <v>CI_ICT</v>
          </cell>
          <cell r="H4755" t="str">
            <v>PC</v>
          </cell>
          <cell r="I4755" t="str">
            <v>CPR</v>
          </cell>
          <cell r="J4755" t="str">
            <v/>
          </cell>
          <cell r="K4755" t="str">
            <v>PD</v>
          </cell>
          <cell r="L4755" t="str">
            <v>3015</v>
          </cell>
          <cell r="M4755" t="str">
            <v>V</v>
          </cell>
          <cell r="N4755">
            <v>47227</v>
          </cell>
        </row>
        <row r="4756">
          <cell r="A4756" t="str">
            <v>RM-COF-ICT-SC-0003</v>
          </cell>
          <cell r="B4756" t="str">
            <v>CINT</v>
          </cell>
          <cell r="C4756" t="str">
            <v/>
          </cell>
          <cell r="D4756" t="str">
            <v>JOINT FRAME 1 CTS 60 PLATE</v>
          </cell>
          <cell r="E4756">
            <v>44797</v>
          </cell>
          <cell r="F4756" t="str">
            <v>ROF</v>
          </cell>
          <cell r="G4756" t="str">
            <v>CI_ICT</v>
          </cell>
          <cell r="H4756" t="str">
            <v>PC</v>
          </cell>
          <cell r="I4756" t="str">
            <v>CPR</v>
          </cell>
          <cell r="J4756" t="str">
            <v/>
          </cell>
          <cell r="K4756" t="str">
            <v>PD</v>
          </cell>
          <cell r="L4756" t="str">
            <v>3015</v>
          </cell>
          <cell r="M4756" t="str">
            <v>V</v>
          </cell>
          <cell r="N4756">
            <v>10432</v>
          </cell>
        </row>
        <row r="4757">
          <cell r="A4757" t="str">
            <v>RM-COF-ICT-SC-0004</v>
          </cell>
          <cell r="B4757" t="str">
            <v>CINT</v>
          </cell>
          <cell r="C4757" t="str">
            <v/>
          </cell>
          <cell r="D4757" t="str">
            <v>JOINT FRAME 2 CTS 60 PLATE</v>
          </cell>
          <cell r="E4757">
            <v>44797</v>
          </cell>
          <cell r="F4757" t="str">
            <v>ROF</v>
          </cell>
          <cell r="G4757" t="str">
            <v>CI_ICT</v>
          </cell>
          <cell r="H4757" t="str">
            <v>PC</v>
          </cell>
          <cell r="I4757" t="str">
            <v>CPR</v>
          </cell>
          <cell r="J4757" t="str">
            <v/>
          </cell>
          <cell r="K4757" t="str">
            <v>PD</v>
          </cell>
          <cell r="L4757" t="str">
            <v>3015</v>
          </cell>
          <cell r="M4757" t="str">
            <v>V</v>
          </cell>
          <cell r="N4757">
            <v>826</v>
          </cell>
        </row>
        <row r="4758">
          <cell r="A4758" t="str">
            <v>RM-COF-ICT-SC-0005</v>
          </cell>
          <cell r="B4758" t="str">
            <v>CINT</v>
          </cell>
          <cell r="C4758" t="str">
            <v/>
          </cell>
          <cell r="D4758" t="str">
            <v>PLATE INSERT (CTR-75)</v>
          </cell>
          <cell r="E4758">
            <v>44813</v>
          </cell>
          <cell r="F4758" t="str">
            <v>ROF</v>
          </cell>
          <cell r="G4758" t="str">
            <v>CI_ICT</v>
          </cell>
          <cell r="H4758" t="str">
            <v>PC</v>
          </cell>
          <cell r="I4758" t="str">
            <v>CPR</v>
          </cell>
          <cell r="J4758" t="str">
            <v/>
          </cell>
          <cell r="K4758" t="str">
            <v>PD</v>
          </cell>
          <cell r="L4758" t="str">
            <v>3015</v>
          </cell>
          <cell r="M4758" t="str">
            <v>V</v>
          </cell>
          <cell r="N4758">
            <v>8237</v>
          </cell>
        </row>
        <row r="4759">
          <cell r="A4759" t="str">
            <v>RM-COF-ICT-SC-0006</v>
          </cell>
          <cell r="B4759" t="str">
            <v>CINT</v>
          </cell>
          <cell r="C4759" t="str">
            <v/>
          </cell>
          <cell r="D4759" t="str">
            <v>PLATE SUPPORT MEJA</v>
          </cell>
          <cell r="E4759">
            <v>44813</v>
          </cell>
          <cell r="F4759" t="str">
            <v>ROF</v>
          </cell>
          <cell r="G4759" t="str">
            <v>CI_ICT</v>
          </cell>
          <cell r="H4759" t="str">
            <v>PC</v>
          </cell>
          <cell r="I4759" t="str">
            <v>CPR</v>
          </cell>
          <cell r="J4759" t="str">
            <v/>
          </cell>
          <cell r="K4759" t="str">
            <v>PD</v>
          </cell>
          <cell r="L4759" t="str">
            <v>3015</v>
          </cell>
          <cell r="M4759" t="str">
            <v>V</v>
          </cell>
          <cell r="N4759">
            <v>43423</v>
          </cell>
        </row>
        <row r="4760">
          <cell r="A4760" t="str">
            <v>RM-COF-ICT-SC-0007</v>
          </cell>
          <cell r="B4760" t="str">
            <v>CINT</v>
          </cell>
          <cell r="C4760" t="str">
            <v/>
          </cell>
          <cell r="D4760" t="str">
            <v>TABLE PLATE T-60</v>
          </cell>
          <cell r="E4760">
            <v>44797</v>
          </cell>
          <cell r="F4760" t="str">
            <v>ROF</v>
          </cell>
          <cell r="G4760" t="str">
            <v>CI_ICT</v>
          </cell>
          <cell r="H4760" t="str">
            <v>PC</v>
          </cell>
          <cell r="I4760" t="str">
            <v>CPR</v>
          </cell>
          <cell r="J4760" t="str">
            <v/>
          </cell>
          <cell r="K4760" t="str">
            <v>PD</v>
          </cell>
          <cell r="L4760" t="str">
            <v>3015</v>
          </cell>
          <cell r="M4760" t="str">
            <v>V</v>
          </cell>
          <cell r="N4760">
            <v>64074</v>
          </cell>
        </row>
        <row r="4761">
          <cell r="A4761" t="str">
            <v>RM-COF-ICT-SC-0008</v>
          </cell>
          <cell r="B4761" t="str">
            <v>CINT</v>
          </cell>
          <cell r="C4761" t="str">
            <v/>
          </cell>
          <cell r="D4761" t="str">
            <v>BASE CUP COFFEE TABLE</v>
          </cell>
          <cell r="E4761">
            <v>44797</v>
          </cell>
          <cell r="F4761" t="str">
            <v>ROF</v>
          </cell>
          <cell r="G4761" t="str">
            <v>CI_ICT</v>
          </cell>
          <cell r="H4761" t="str">
            <v>PC</v>
          </cell>
          <cell r="I4761" t="str">
            <v>CPR</v>
          </cell>
          <cell r="J4761" t="str">
            <v/>
          </cell>
          <cell r="K4761" t="str">
            <v>PD</v>
          </cell>
          <cell r="L4761" t="str">
            <v>3015</v>
          </cell>
          <cell r="M4761" t="str">
            <v>V</v>
          </cell>
          <cell r="N4761">
            <v>15750</v>
          </cell>
        </row>
        <row r="4762">
          <cell r="A4762" t="str">
            <v>RM-COF-IPC-SC-0008</v>
          </cell>
          <cell r="B4762" t="str">
            <v>CINT</v>
          </cell>
          <cell r="C4762" t="str">
            <v/>
          </cell>
          <cell r="D4762" t="str">
            <v>TABLE TOP T-60 PL ASSY FP</v>
          </cell>
          <cell r="E4762">
            <v>45169</v>
          </cell>
          <cell r="F4762" t="str">
            <v>ROF</v>
          </cell>
          <cell r="G4762" t="str">
            <v>CI_IPC</v>
          </cell>
          <cell r="H4762" t="str">
            <v>PC</v>
          </cell>
          <cell r="I4762" t="str">
            <v>CPR</v>
          </cell>
          <cell r="J4762" t="str">
            <v/>
          </cell>
          <cell r="K4762" t="str">
            <v>PD</v>
          </cell>
          <cell r="L4762" t="str">
            <v>3015</v>
          </cell>
          <cell r="M4762" t="str">
            <v>V</v>
          </cell>
          <cell r="N4762">
            <v>334741</v>
          </cell>
        </row>
        <row r="4763">
          <cell r="A4763" t="str">
            <v>RM-COF-PIP-00-0001</v>
          </cell>
          <cell r="B4763" t="str">
            <v>CINT</v>
          </cell>
          <cell r="C4763" t="str">
            <v/>
          </cell>
          <cell r="D4763" t="str">
            <v>PIPA 20/20 X 1.2 X 539</v>
          </cell>
          <cell r="E4763">
            <v>44797</v>
          </cell>
          <cell r="F4763" t="str">
            <v>ROF</v>
          </cell>
          <cell r="G4763" t="str">
            <v>CI_PIPA</v>
          </cell>
          <cell r="H4763" t="str">
            <v>PC</v>
          </cell>
          <cell r="I4763" t="str">
            <v>CPR</v>
          </cell>
          <cell r="J4763" t="str">
            <v/>
          </cell>
          <cell r="K4763" t="str">
            <v>PD</v>
          </cell>
          <cell r="L4763" t="str">
            <v>3015</v>
          </cell>
          <cell r="M4763" t="str">
            <v>V</v>
          </cell>
          <cell r="N4763">
            <v>4941</v>
          </cell>
        </row>
        <row r="4764">
          <cell r="A4764" t="str">
            <v>RM-COF-PIP-00-0002</v>
          </cell>
          <cell r="B4764" t="str">
            <v>CINT</v>
          </cell>
          <cell r="C4764" t="str">
            <v/>
          </cell>
          <cell r="D4764" t="str">
            <v>PIPA 40/20 X 1.2 X 440</v>
          </cell>
          <cell r="E4764">
            <v>44923</v>
          </cell>
          <cell r="F4764" t="str">
            <v>ROF</v>
          </cell>
          <cell r="G4764" t="str">
            <v>CI_PIPA</v>
          </cell>
          <cell r="H4764" t="str">
            <v>PC</v>
          </cell>
          <cell r="I4764" t="str">
            <v>CPR</v>
          </cell>
          <cell r="J4764" t="str">
            <v/>
          </cell>
          <cell r="K4764" t="str">
            <v>PD</v>
          </cell>
          <cell r="L4764" t="str">
            <v>3015</v>
          </cell>
          <cell r="M4764" t="str">
            <v>V</v>
          </cell>
          <cell r="N4764">
            <v>9850</v>
          </cell>
        </row>
        <row r="4765">
          <cell r="A4765" t="str">
            <v>RM-COF-PIP-00-0003</v>
          </cell>
          <cell r="B4765" t="str">
            <v>CINT</v>
          </cell>
          <cell r="C4765" t="str">
            <v/>
          </cell>
          <cell r="D4765" t="str">
            <v>PIPA 42.7 X 1.2 X 1050</v>
          </cell>
          <cell r="E4765">
            <v>44797</v>
          </cell>
          <cell r="F4765" t="str">
            <v>ROF</v>
          </cell>
          <cell r="G4765" t="str">
            <v>CI_PIPA</v>
          </cell>
          <cell r="H4765" t="str">
            <v>PC</v>
          </cell>
          <cell r="I4765" t="str">
            <v>CPR</v>
          </cell>
          <cell r="J4765" t="str">
            <v/>
          </cell>
          <cell r="K4765" t="str">
            <v>PD</v>
          </cell>
          <cell r="L4765" t="str">
            <v>3015</v>
          </cell>
          <cell r="M4765" t="str">
            <v>V</v>
          </cell>
          <cell r="N4765">
            <v>26435</v>
          </cell>
        </row>
        <row r="4766">
          <cell r="A4766" t="str">
            <v>RM-COF-PIP-00-0004</v>
          </cell>
          <cell r="B4766" t="str">
            <v>CINT</v>
          </cell>
          <cell r="C4766" t="str">
            <v/>
          </cell>
          <cell r="D4766" t="str">
            <v>PIPA 42.7 X 1.2 X 500</v>
          </cell>
          <cell r="E4766">
            <v>44797</v>
          </cell>
          <cell r="F4766" t="str">
            <v>ROF</v>
          </cell>
          <cell r="G4766" t="str">
            <v>CI_PIPA</v>
          </cell>
          <cell r="H4766" t="str">
            <v>PC</v>
          </cell>
          <cell r="I4766" t="str">
            <v>CPR</v>
          </cell>
          <cell r="J4766" t="str">
            <v/>
          </cell>
          <cell r="K4766" t="str">
            <v>PD</v>
          </cell>
          <cell r="L4766" t="str">
            <v>3015</v>
          </cell>
          <cell r="M4766" t="str">
            <v>V</v>
          </cell>
          <cell r="N4766">
            <v>12588</v>
          </cell>
        </row>
        <row r="4767">
          <cell r="A4767" t="str">
            <v>RM-COF-PIP-00-0005</v>
          </cell>
          <cell r="B4767" t="str">
            <v>CINT</v>
          </cell>
          <cell r="C4767" t="str">
            <v/>
          </cell>
          <cell r="D4767" t="str">
            <v>PIPA 60/30 X 1.9 X 665</v>
          </cell>
          <cell r="E4767">
            <v>44797</v>
          </cell>
          <cell r="F4767" t="str">
            <v>ROF</v>
          </cell>
          <cell r="G4767" t="str">
            <v>CI_PIPA</v>
          </cell>
          <cell r="H4767" t="str">
            <v>PC</v>
          </cell>
          <cell r="I4767" t="str">
            <v>CPR</v>
          </cell>
          <cell r="J4767" t="str">
            <v/>
          </cell>
          <cell r="K4767" t="str">
            <v>PD</v>
          </cell>
          <cell r="L4767" t="str">
            <v>3015</v>
          </cell>
          <cell r="M4767" t="str">
            <v>V</v>
          </cell>
          <cell r="N4767">
            <v>35387</v>
          </cell>
        </row>
        <row r="4768">
          <cell r="A4768" t="str">
            <v>RM-COF-PIP-00-0006</v>
          </cell>
          <cell r="B4768" t="str">
            <v>CINT</v>
          </cell>
          <cell r="C4768" t="str">
            <v/>
          </cell>
          <cell r="D4768" t="str">
            <v>PIPA 76 x 1,6 x 637</v>
          </cell>
          <cell r="E4768">
            <v>44797</v>
          </cell>
          <cell r="F4768" t="str">
            <v>ROF</v>
          </cell>
          <cell r="G4768" t="str">
            <v>CI_PIPA</v>
          </cell>
          <cell r="H4768" t="str">
            <v>PC</v>
          </cell>
          <cell r="I4768" t="str">
            <v>CPR</v>
          </cell>
          <cell r="J4768" t="str">
            <v/>
          </cell>
          <cell r="K4768" t="str">
            <v>PD</v>
          </cell>
          <cell r="L4768" t="str">
            <v>3015</v>
          </cell>
          <cell r="M4768" t="str">
            <v>V</v>
          </cell>
          <cell r="N4768">
            <v>24029</v>
          </cell>
        </row>
        <row r="4769">
          <cell r="A4769" t="str">
            <v>RM-COF-PIP-00-0007</v>
          </cell>
          <cell r="B4769" t="str">
            <v>CINT</v>
          </cell>
          <cell r="C4769" t="str">
            <v/>
          </cell>
          <cell r="D4769" t="str">
            <v>PIPA 76 x 1.5 x 387</v>
          </cell>
          <cell r="E4769">
            <v>44797</v>
          </cell>
          <cell r="F4769" t="str">
            <v>ROF</v>
          </cell>
          <cell r="G4769" t="str">
            <v>CI_PIPA</v>
          </cell>
          <cell r="H4769" t="str">
            <v>PC</v>
          </cell>
          <cell r="I4769" t="str">
            <v>CPR</v>
          </cell>
          <cell r="J4769" t="str">
            <v/>
          </cell>
          <cell r="K4769" t="str">
            <v>PD</v>
          </cell>
          <cell r="L4769" t="str">
            <v>3015</v>
          </cell>
          <cell r="M4769" t="str">
            <v>V</v>
          </cell>
          <cell r="N4769">
            <v>66177</v>
          </cell>
        </row>
        <row r="4770">
          <cell r="A4770" t="str">
            <v>RM-COF-PIP-00-0008</v>
          </cell>
          <cell r="B4770" t="str">
            <v>CINT</v>
          </cell>
          <cell r="C4770" t="str">
            <v/>
          </cell>
          <cell r="D4770" t="str">
            <v>PIPA 76 x 1.5 x 487</v>
          </cell>
          <cell r="E4770">
            <v>44797</v>
          </cell>
          <cell r="F4770" t="str">
            <v>ROF</v>
          </cell>
          <cell r="G4770" t="str">
            <v>CI_PIPA</v>
          </cell>
          <cell r="H4770" t="str">
            <v>PC</v>
          </cell>
          <cell r="I4770" t="str">
            <v>CPR</v>
          </cell>
          <cell r="J4770" t="str">
            <v/>
          </cell>
          <cell r="K4770" t="str">
            <v>PD</v>
          </cell>
          <cell r="L4770" t="str">
            <v>3015</v>
          </cell>
          <cell r="M4770" t="str">
            <v>V</v>
          </cell>
          <cell r="N4770">
            <v>27513</v>
          </cell>
        </row>
        <row r="4771">
          <cell r="A4771" t="str">
            <v>RM-COF-PIP-00-0009</v>
          </cell>
          <cell r="B4771" t="str">
            <v>CINT</v>
          </cell>
          <cell r="C4771" t="str">
            <v/>
          </cell>
          <cell r="D4771" t="str">
            <v>PIPA 76 X 1.5 X 637</v>
          </cell>
          <cell r="E4771">
            <v>44797</v>
          </cell>
          <cell r="F4771" t="str">
            <v>ROF</v>
          </cell>
          <cell r="G4771" t="str">
            <v>CI_PIPA</v>
          </cell>
          <cell r="H4771" t="str">
            <v>PC</v>
          </cell>
          <cell r="I4771" t="str">
            <v>CPR</v>
          </cell>
          <cell r="J4771" t="str">
            <v/>
          </cell>
          <cell r="K4771" t="str">
            <v>PD</v>
          </cell>
          <cell r="L4771" t="str">
            <v>3015</v>
          </cell>
          <cell r="M4771" t="str">
            <v>V</v>
          </cell>
          <cell r="N4771">
            <v>68750</v>
          </cell>
        </row>
        <row r="4772">
          <cell r="A4772" t="str">
            <v>RM-COF-PIP-00-0010</v>
          </cell>
          <cell r="B4772" t="str">
            <v>CINT</v>
          </cell>
          <cell r="C4772" t="str">
            <v/>
          </cell>
          <cell r="D4772" t="str">
            <v>PIPA 76 X 1.5 X 687</v>
          </cell>
          <cell r="E4772">
            <v>45232</v>
          </cell>
          <cell r="F4772" t="str">
            <v>ROF</v>
          </cell>
          <cell r="G4772" t="str">
            <v>CI_PIPA</v>
          </cell>
          <cell r="H4772" t="str">
            <v>PC</v>
          </cell>
          <cell r="I4772" t="str">
            <v>CPR</v>
          </cell>
          <cell r="J4772" t="str">
            <v/>
          </cell>
          <cell r="K4772" t="str">
            <v>PD</v>
          </cell>
          <cell r="L4772" t="str">
            <v>3015</v>
          </cell>
          <cell r="M4772" t="str">
            <v>V</v>
          </cell>
          <cell r="N4772">
            <v>64000</v>
          </cell>
        </row>
        <row r="4773">
          <cell r="A4773" t="str">
            <v>RM-COF-PIP-00-0011</v>
          </cell>
          <cell r="B4773" t="str">
            <v>CINT</v>
          </cell>
          <cell r="C4773" t="str">
            <v/>
          </cell>
          <cell r="D4773" t="str">
            <v>PIPA OVAL 60/30 X 1.9 X 263</v>
          </cell>
          <cell r="E4773">
            <v>45232</v>
          </cell>
          <cell r="F4773" t="str">
            <v>ROF</v>
          </cell>
          <cell r="G4773" t="str">
            <v>CI_PIPA</v>
          </cell>
          <cell r="H4773" t="str">
            <v>PC</v>
          </cell>
          <cell r="I4773" t="str">
            <v>CPR</v>
          </cell>
          <cell r="J4773" t="str">
            <v/>
          </cell>
          <cell r="K4773" t="str">
            <v>PD</v>
          </cell>
          <cell r="L4773" t="str">
            <v>3015</v>
          </cell>
          <cell r="M4773" t="str">
            <v>V</v>
          </cell>
          <cell r="N4773">
            <v>12732</v>
          </cell>
        </row>
        <row r="4774">
          <cell r="A4774" t="str">
            <v>RM-COF-PIP-00-0012</v>
          </cell>
          <cell r="B4774" t="str">
            <v>CINT</v>
          </cell>
          <cell r="C4774" t="str">
            <v/>
          </cell>
          <cell r="D4774" t="str">
            <v>PIPA 76 X 2.2 X 6000</v>
          </cell>
          <cell r="E4774">
            <v>44797</v>
          </cell>
          <cell r="F4774" t="str">
            <v>ROF</v>
          </cell>
          <cell r="G4774" t="str">
            <v>CI_PIPA</v>
          </cell>
          <cell r="H4774" t="str">
            <v>PC</v>
          </cell>
          <cell r="I4774" t="str">
            <v>CPR</v>
          </cell>
          <cell r="J4774" t="str">
            <v/>
          </cell>
          <cell r="K4774" t="str">
            <v>PD</v>
          </cell>
          <cell r="L4774" t="str">
            <v>3015</v>
          </cell>
          <cell r="M4774" t="str">
            <v>V</v>
          </cell>
          <cell r="N4774">
            <v>512000</v>
          </cell>
        </row>
        <row r="4775">
          <cell r="A4775" t="str">
            <v>RM-COF-PIP-00-0013</v>
          </cell>
          <cell r="B4775" t="str">
            <v>CINT</v>
          </cell>
          <cell r="C4775" t="str">
            <v/>
          </cell>
          <cell r="D4775" t="str">
            <v>PIPA 76 X 1.7 X 6000</v>
          </cell>
          <cell r="E4775">
            <v>0</v>
          </cell>
          <cell r="F4775" t="str">
            <v>ROF</v>
          </cell>
          <cell r="G4775" t="str">
            <v>CI_PIPA</v>
          </cell>
          <cell r="H4775" t="str">
            <v>PC</v>
          </cell>
          <cell r="I4775" t="str">
            <v>CPR</v>
          </cell>
          <cell r="J4775" t="str">
            <v/>
          </cell>
          <cell r="K4775" t="str">
            <v>PD</v>
          </cell>
          <cell r="L4775" t="str">
            <v>3015</v>
          </cell>
          <cell r="M4775" t="str">
            <v>V</v>
          </cell>
          <cell r="N4775">
            <v>550000</v>
          </cell>
        </row>
        <row r="4776">
          <cell r="A4776" t="str">
            <v>RM-COF-PIP-00-0014</v>
          </cell>
          <cell r="B4776" t="str">
            <v>CINT</v>
          </cell>
          <cell r="C4776" t="str">
            <v/>
          </cell>
          <cell r="D4776" t="str">
            <v>PIPA OVAL 60/30 X 1.9 X 657</v>
          </cell>
          <cell r="E4776">
            <v>44915</v>
          </cell>
          <cell r="F4776" t="str">
            <v>ROF</v>
          </cell>
          <cell r="G4776" t="str">
            <v>CI_PIPA</v>
          </cell>
          <cell r="H4776" t="str">
            <v>PC</v>
          </cell>
          <cell r="I4776" t="str">
            <v>CPR</v>
          </cell>
          <cell r="J4776" t="str">
            <v/>
          </cell>
          <cell r="K4776" t="str">
            <v>PD</v>
          </cell>
          <cell r="L4776" t="str">
            <v>3015</v>
          </cell>
          <cell r="M4776" t="str">
            <v>V</v>
          </cell>
          <cell r="N4776">
            <v>28751</v>
          </cell>
        </row>
        <row r="4777">
          <cell r="A4777" t="str">
            <v>RM-COF-PIP-00-0015</v>
          </cell>
          <cell r="B4777" t="str">
            <v>CINT</v>
          </cell>
          <cell r="C4777" t="str">
            <v/>
          </cell>
          <cell r="D4777" t="str">
            <v>PIPA 30/20 X 1.2 X 300</v>
          </cell>
          <cell r="E4777">
            <v>44915</v>
          </cell>
          <cell r="F4777" t="str">
            <v>ROF</v>
          </cell>
          <cell r="G4777" t="str">
            <v>CI_PIPA</v>
          </cell>
          <cell r="H4777" t="str">
            <v>PC</v>
          </cell>
          <cell r="I4777" t="str">
            <v>CPR</v>
          </cell>
          <cell r="J4777" t="str">
            <v/>
          </cell>
          <cell r="K4777" t="str">
            <v>PD</v>
          </cell>
          <cell r="L4777" t="str">
            <v>3015</v>
          </cell>
          <cell r="M4777" t="str">
            <v>V</v>
          </cell>
          <cell r="N4777">
            <v>6245</v>
          </cell>
        </row>
        <row r="4778">
          <cell r="A4778" t="str">
            <v>RM-COF-PLS-00-0012</v>
          </cell>
          <cell r="B4778" t="str">
            <v>CINT</v>
          </cell>
          <cell r="C4778" t="str">
            <v/>
          </cell>
          <cell r="D4778" t="str">
            <v>GROMET PLASTIC GREY</v>
          </cell>
          <cell r="E4778">
            <v>44804</v>
          </cell>
          <cell r="F4778" t="str">
            <v>ROF</v>
          </cell>
          <cell r="G4778" t="str">
            <v>CI_PLSTK</v>
          </cell>
          <cell r="H4778" t="str">
            <v>PC</v>
          </cell>
          <cell r="I4778" t="str">
            <v>CPR</v>
          </cell>
          <cell r="J4778" t="str">
            <v/>
          </cell>
          <cell r="K4778" t="str">
            <v>PD</v>
          </cell>
          <cell r="L4778" t="str">
            <v>3015</v>
          </cell>
          <cell r="M4778" t="str">
            <v>V</v>
          </cell>
          <cell r="N4778">
            <v>3955</v>
          </cell>
        </row>
        <row r="4779">
          <cell r="A4779" t="str">
            <v>RM-COF-PLT-00-0013</v>
          </cell>
          <cell r="B4779" t="str">
            <v>CINT</v>
          </cell>
          <cell r="C4779" t="str">
            <v/>
          </cell>
          <cell r="D4779" t="str">
            <v>BASE CUP</v>
          </cell>
          <cell r="E4779">
            <v>44797</v>
          </cell>
          <cell r="F4779" t="str">
            <v>ROF</v>
          </cell>
          <cell r="G4779" t="str">
            <v>CI_OTH</v>
          </cell>
          <cell r="H4779" t="str">
            <v>PC</v>
          </cell>
          <cell r="I4779" t="str">
            <v>CPR</v>
          </cell>
          <cell r="J4779" t="str">
            <v/>
          </cell>
          <cell r="K4779" t="str">
            <v>PD</v>
          </cell>
          <cell r="L4779" t="str">
            <v>3015</v>
          </cell>
          <cell r="M4779" t="str">
            <v>V</v>
          </cell>
          <cell r="N4779">
            <v>15750</v>
          </cell>
        </row>
        <row r="4780">
          <cell r="A4780" t="str">
            <v>RM-COF-PLT-00-0014</v>
          </cell>
          <cell r="B4780" t="str">
            <v>CINT</v>
          </cell>
          <cell r="C4780" t="str">
            <v/>
          </cell>
          <cell r="D4780" t="str">
            <v>PENGELASAN T.60 PLATE + CAT</v>
          </cell>
          <cell r="E4780">
            <v>44797</v>
          </cell>
          <cell r="F4780" t="str">
            <v>ROF</v>
          </cell>
          <cell r="G4780" t="str">
            <v>CI_OTH</v>
          </cell>
          <cell r="H4780" t="str">
            <v>PC</v>
          </cell>
          <cell r="I4780" t="str">
            <v>CPR</v>
          </cell>
          <cell r="J4780" t="str">
            <v/>
          </cell>
          <cell r="K4780" t="str">
            <v>PD</v>
          </cell>
          <cell r="L4780" t="str">
            <v>3015</v>
          </cell>
          <cell r="M4780" t="str">
            <v>V</v>
          </cell>
          <cell r="N4780">
            <v>58211</v>
          </cell>
        </row>
        <row r="4781">
          <cell r="A4781" t="str">
            <v>RM-COF-PLT-00-0015</v>
          </cell>
          <cell r="B4781" t="str">
            <v>CINT</v>
          </cell>
          <cell r="C4781" t="str">
            <v/>
          </cell>
          <cell r="D4781" t="str">
            <v>PLT 1.2 X 1219 X 2438</v>
          </cell>
          <cell r="E4781">
            <v>44797</v>
          </cell>
          <cell r="F4781" t="str">
            <v>ROF</v>
          </cell>
          <cell r="G4781" t="str">
            <v>CI_OTH</v>
          </cell>
          <cell r="H4781" t="str">
            <v>PC</v>
          </cell>
          <cell r="I4781" t="str">
            <v>CPR</v>
          </cell>
          <cell r="J4781" t="str">
            <v/>
          </cell>
          <cell r="K4781" t="str">
            <v>PD</v>
          </cell>
          <cell r="L4781" t="str">
            <v>3015</v>
          </cell>
          <cell r="M4781" t="str">
            <v>V</v>
          </cell>
          <cell r="N4781">
            <v>559910</v>
          </cell>
        </row>
        <row r="4782">
          <cell r="A4782" t="str">
            <v>RM-COF-PLT-00-0016</v>
          </cell>
          <cell r="B4782" t="str">
            <v>CINT</v>
          </cell>
          <cell r="C4782" t="str">
            <v/>
          </cell>
          <cell r="D4782" t="str">
            <v>SPCC-SD 1.0 X 961 X 961</v>
          </cell>
          <cell r="E4782">
            <v>44797</v>
          </cell>
          <cell r="F4782" t="str">
            <v>ROF</v>
          </cell>
          <cell r="G4782" t="str">
            <v>CI_PLAT</v>
          </cell>
          <cell r="H4782" t="str">
            <v>PC</v>
          </cell>
          <cell r="I4782" t="str">
            <v>CPR</v>
          </cell>
          <cell r="J4782" t="str">
            <v/>
          </cell>
          <cell r="K4782" t="str">
            <v>PD</v>
          </cell>
          <cell r="L4782" t="str">
            <v>3015</v>
          </cell>
          <cell r="M4782" t="str">
            <v>V</v>
          </cell>
          <cell r="N4782">
            <v>91113</v>
          </cell>
        </row>
        <row r="4783">
          <cell r="A4783" t="str">
            <v>RM-COF-RUB-00-0017</v>
          </cell>
          <cell r="B4783" t="str">
            <v>CINT</v>
          </cell>
          <cell r="C4783" t="str">
            <v/>
          </cell>
          <cell r="D4783" t="str">
            <v>EDGING LIST 23.5 X 2400 MM</v>
          </cell>
          <cell r="E4783">
            <v>44797</v>
          </cell>
          <cell r="F4783" t="str">
            <v>ROF</v>
          </cell>
          <cell r="G4783" t="str">
            <v>CI_OTH</v>
          </cell>
          <cell r="H4783" t="str">
            <v>PC</v>
          </cell>
          <cell r="I4783" t="str">
            <v>CPR</v>
          </cell>
          <cell r="J4783" t="str">
            <v/>
          </cell>
          <cell r="K4783" t="str">
            <v>PD</v>
          </cell>
          <cell r="L4783" t="str">
            <v>3015</v>
          </cell>
          <cell r="M4783" t="str">
            <v>V</v>
          </cell>
          <cell r="N4783">
            <v>15351</v>
          </cell>
        </row>
        <row r="4784">
          <cell r="A4784" t="str">
            <v>RM-COF-TRX-00-0018</v>
          </cell>
          <cell r="B4784" t="str">
            <v>CINT</v>
          </cell>
          <cell r="C4784" t="str">
            <v/>
          </cell>
          <cell r="D4784" t="str">
            <v>TABLE TOP 60 KOTATSU (600 X 600 X 27 MM)</v>
          </cell>
          <cell r="E4784">
            <v>44797</v>
          </cell>
          <cell r="F4784" t="str">
            <v>ROF</v>
          </cell>
          <cell r="G4784" t="str">
            <v>CI_BOARD</v>
          </cell>
          <cell r="H4784" t="str">
            <v>PC</v>
          </cell>
          <cell r="I4784" t="str">
            <v>CPR</v>
          </cell>
          <cell r="J4784" t="str">
            <v/>
          </cell>
          <cell r="K4784" t="str">
            <v>PD</v>
          </cell>
          <cell r="L4784" t="str">
            <v>3015</v>
          </cell>
          <cell r="M4784" t="str">
            <v>V</v>
          </cell>
          <cell r="N4784">
            <v>146000</v>
          </cell>
        </row>
        <row r="4785">
          <cell r="A4785" t="str">
            <v>RM-COF-TRX-00-0019</v>
          </cell>
          <cell r="B4785" t="str">
            <v>CINT</v>
          </cell>
          <cell r="C4785" t="str">
            <v/>
          </cell>
          <cell r="D4785" t="str">
            <v>TABLE TOP 60 NE (600 X 600 X 21 MM)</v>
          </cell>
          <cell r="E4785">
            <v>44834</v>
          </cell>
          <cell r="F4785" t="str">
            <v>ROF</v>
          </cell>
          <cell r="G4785" t="str">
            <v>CI_BOARD</v>
          </cell>
          <cell r="H4785" t="str">
            <v>PC</v>
          </cell>
          <cell r="I4785" t="str">
            <v>CPR</v>
          </cell>
          <cell r="J4785" t="str">
            <v/>
          </cell>
          <cell r="K4785" t="str">
            <v>PD</v>
          </cell>
          <cell r="L4785" t="str">
            <v>3015</v>
          </cell>
          <cell r="M4785" t="str">
            <v>V</v>
          </cell>
          <cell r="N4785">
            <v>113800</v>
          </cell>
        </row>
        <row r="4786">
          <cell r="A4786" t="str">
            <v>RM-COF-TRX-00-0020</v>
          </cell>
          <cell r="B4786" t="str">
            <v>CINT</v>
          </cell>
          <cell r="C4786" t="str">
            <v/>
          </cell>
          <cell r="D4786" t="str">
            <v>TABLE TOP R-75</v>
          </cell>
          <cell r="E4786">
            <v>44804</v>
          </cell>
          <cell r="F4786" t="str">
            <v>ROF</v>
          </cell>
          <cell r="G4786" t="str">
            <v>CI_BOARD</v>
          </cell>
          <cell r="H4786" t="str">
            <v>PC</v>
          </cell>
          <cell r="I4786" t="str">
            <v>CPR</v>
          </cell>
          <cell r="J4786" t="str">
            <v/>
          </cell>
          <cell r="K4786" t="str">
            <v>PD</v>
          </cell>
          <cell r="L4786" t="str">
            <v>3015</v>
          </cell>
          <cell r="M4786" t="str">
            <v>V</v>
          </cell>
          <cell r="N4786">
            <v>188500</v>
          </cell>
        </row>
        <row r="4787">
          <cell r="A4787" t="str">
            <v>RM-COF-TRX-00-0021</v>
          </cell>
          <cell r="B4787" t="str">
            <v>CINT</v>
          </cell>
          <cell r="C4787" t="str">
            <v/>
          </cell>
          <cell r="D4787" t="str">
            <v>TABLE TOP T.24 X DIA 1000 MM CARB + PAIN</v>
          </cell>
          <cell r="E4787">
            <v>44797</v>
          </cell>
          <cell r="F4787" t="str">
            <v>ROF</v>
          </cell>
          <cell r="G4787" t="str">
            <v>CI_BOARD</v>
          </cell>
          <cell r="H4787" t="str">
            <v>PC</v>
          </cell>
          <cell r="I4787" t="str">
            <v>CPR</v>
          </cell>
          <cell r="J4787" t="str">
            <v/>
          </cell>
          <cell r="K4787" t="str">
            <v>PD</v>
          </cell>
          <cell r="L4787" t="str">
            <v>3015</v>
          </cell>
          <cell r="M4787" t="str">
            <v>V</v>
          </cell>
          <cell r="N4787">
            <v>485000</v>
          </cell>
        </row>
        <row r="4788">
          <cell r="A4788" t="str">
            <v>RM-COF-TRX-00-0022</v>
          </cell>
          <cell r="B4788" t="str">
            <v>CINT</v>
          </cell>
          <cell r="C4788" t="str">
            <v/>
          </cell>
          <cell r="D4788" t="str">
            <v>TABLE TOP T-60</v>
          </cell>
          <cell r="E4788">
            <v>44834</v>
          </cell>
          <cell r="F4788" t="str">
            <v>ROF</v>
          </cell>
          <cell r="G4788" t="str">
            <v>CI_BOARD</v>
          </cell>
          <cell r="H4788" t="str">
            <v>PC</v>
          </cell>
          <cell r="I4788" t="str">
            <v>CPR</v>
          </cell>
          <cell r="J4788" t="str">
            <v/>
          </cell>
          <cell r="K4788" t="str">
            <v>PD</v>
          </cell>
          <cell r="L4788" t="str">
            <v>3015</v>
          </cell>
          <cell r="M4788" t="str">
            <v>V</v>
          </cell>
          <cell r="N4788">
            <v>151500</v>
          </cell>
        </row>
        <row r="4789">
          <cell r="A4789" t="str">
            <v>RM-COF-TRX-00-0023</v>
          </cell>
          <cell r="B4789" t="str">
            <v>CINT</v>
          </cell>
          <cell r="C4789" t="str">
            <v/>
          </cell>
          <cell r="D4789" t="str">
            <v>TABLE TOP T-60 CUSTOME (900 x 900 x 25)</v>
          </cell>
          <cell r="E4789">
            <v>44838</v>
          </cell>
          <cell r="F4789" t="str">
            <v>ROF</v>
          </cell>
          <cell r="G4789" t="str">
            <v>CI_BOARD</v>
          </cell>
          <cell r="H4789" t="str">
            <v>PC</v>
          </cell>
          <cell r="I4789" t="str">
            <v>CPR</v>
          </cell>
          <cell r="J4789" t="str">
            <v/>
          </cell>
          <cell r="K4789" t="str">
            <v>PD</v>
          </cell>
          <cell r="L4789" t="str">
            <v>3015</v>
          </cell>
          <cell r="M4789" t="str">
            <v>V</v>
          </cell>
          <cell r="N4789">
            <v>146500</v>
          </cell>
        </row>
        <row r="4790">
          <cell r="A4790" t="str">
            <v>RM-COF-TRX-00-0024</v>
          </cell>
          <cell r="B4790" t="str">
            <v>CINT</v>
          </cell>
          <cell r="C4790" t="str">
            <v/>
          </cell>
          <cell r="D4790" t="str">
            <v>TABLE TOP T-60 GREY</v>
          </cell>
          <cell r="E4790">
            <v>44797</v>
          </cell>
          <cell r="F4790" t="str">
            <v>ROF</v>
          </cell>
          <cell r="G4790" t="str">
            <v>CI_BOARD</v>
          </cell>
          <cell r="H4790" t="str">
            <v>PC</v>
          </cell>
          <cell r="I4790" t="str">
            <v>CPR</v>
          </cell>
          <cell r="J4790" t="str">
            <v/>
          </cell>
          <cell r="K4790" t="str">
            <v>PD</v>
          </cell>
          <cell r="L4790" t="str">
            <v>3015</v>
          </cell>
          <cell r="M4790" t="str">
            <v>V</v>
          </cell>
          <cell r="N4790">
            <v>146500</v>
          </cell>
        </row>
        <row r="4791">
          <cell r="A4791" t="str">
            <v>RM-COF-TRX-00-0025</v>
          </cell>
          <cell r="B4791" t="str">
            <v>CINT</v>
          </cell>
          <cell r="C4791" t="str">
            <v/>
          </cell>
          <cell r="D4791" t="str">
            <v>TABLE TOP T-75 NE CARB TH 1224 FC (MAPLE</v>
          </cell>
          <cell r="E4791">
            <v>44797</v>
          </cell>
          <cell r="F4791" t="str">
            <v>ROF</v>
          </cell>
          <cell r="G4791" t="str">
            <v>CI_BOARD</v>
          </cell>
          <cell r="H4791" t="str">
            <v>PC</v>
          </cell>
          <cell r="I4791" t="str">
            <v>CPR</v>
          </cell>
          <cell r="J4791" t="str">
            <v/>
          </cell>
          <cell r="K4791" t="str">
            <v>PD</v>
          </cell>
          <cell r="L4791" t="str">
            <v>3015</v>
          </cell>
          <cell r="M4791" t="str">
            <v>V</v>
          </cell>
          <cell r="N4791">
            <v>247000</v>
          </cell>
        </row>
        <row r="4792">
          <cell r="A4792" t="str">
            <v>RM-COF-TRX-00-0026</v>
          </cell>
          <cell r="B4792" t="str">
            <v>CINT</v>
          </cell>
          <cell r="C4792" t="str">
            <v/>
          </cell>
          <cell r="D4792" t="str">
            <v>TABLE TOP HPL TH-040 AA WHITE CHALK TACO</v>
          </cell>
          <cell r="E4792">
            <v>0</v>
          </cell>
          <cell r="F4792" t="str">
            <v>ROF</v>
          </cell>
          <cell r="G4792" t="str">
            <v>CI_BOARD</v>
          </cell>
          <cell r="H4792" t="str">
            <v>PC</v>
          </cell>
          <cell r="I4792" t="str">
            <v>CPR</v>
          </cell>
          <cell r="J4792" t="str">
            <v/>
          </cell>
          <cell r="K4792" t="str">
            <v>PD</v>
          </cell>
          <cell r="L4792" t="str">
            <v>3015</v>
          </cell>
          <cell r="M4792" t="str">
            <v>V</v>
          </cell>
          <cell r="N4792">
            <v>0</v>
          </cell>
        </row>
        <row r="4793">
          <cell r="A4793" t="str">
            <v>RM-COF-TRX-00-0027</v>
          </cell>
          <cell r="B4793" t="str">
            <v>CINT</v>
          </cell>
          <cell r="C4793" t="str">
            <v/>
          </cell>
          <cell r="D4793" t="str">
            <v>TABLE TOP R-75 GREY</v>
          </cell>
          <cell r="E4793">
            <v>45057</v>
          </cell>
          <cell r="F4793" t="str">
            <v>ROF</v>
          </cell>
          <cell r="G4793" t="str">
            <v>CI_BOARD</v>
          </cell>
          <cell r="H4793" t="str">
            <v>PC</v>
          </cell>
          <cell r="I4793" t="str">
            <v>CPR</v>
          </cell>
          <cell r="J4793" t="str">
            <v/>
          </cell>
          <cell r="K4793" t="str">
            <v>PD</v>
          </cell>
          <cell r="L4793" t="str">
            <v>3015</v>
          </cell>
          <cell r="M4793" t="str">
            <v>V</v>
          </cell>
          <cell r="N4793">
            <v>188500</v>
          </cell>
        </row>
        <row r="4794">
          <cell r="A4794" t="str">
            <v>RM-COF-TRX-SC-0001</v>
          </cell>
          <cell r="B4794" t="str">
            <v>CINT</v>
          </cell>
          <cell r="C4794" t="str">
            <v/>
          </cell>
          <cell r="D4794" t="str">
            <v>TABLE TOP 60 NE (600 X 600 X 21 MM)</v>
          </cell>
          <cell r="E4794">
            <v>44774</v>
          </cell>
          <cell r="F4794" t="str">
            <v>ROF</v>
          </cell>
          <cell r="G4794" t="str">
            <v>CI_BOARD</v>
          </cell>
          <cell r="H4794" t="str">
            <v>PC</v>
          </cell>
          <cell r="I4794" t="str">
            <v>CPR</v>
          </cell>
          <cell r="J4794" t="str">
            <v/>
          </cell>
          <cell r="K4794" t="str">
            <v>PD</v>
          </cell>
          <cell r="L4794" t="str">
            <v>3015</v>
          </cell>
          <cell r="M4794" t="str">
            <v>V</v>
          </cell>
          <cell r="N4794">
            <v>174500</v>
          </cell>
        </row>
        <row r="4795">
          <cell r="A4795" t="str">
            <v>RM-COL-000-00-0026</v>
          </cell>
          <cell r="B4795" t="str">
            <v>CINT</v>
          </cell>
          <cell r="C4795" t="str">
            <v/>
          </cell>
          <cell r="D4795" t="str">
            <v>MANUAL GUIDE A4 DRAGON 89D</v>
          </cell>
          <cell r="E4795">
            <v>44797</v>
          </cell>
          <cell r="F4795" t="str">
            <v>ROF</v>
          </cell>
          <cell r="G4795" t="str">
            <v>CI_OTH</v>
          </cell>
          <cell r="H4795" t="str">
            <v>PC</v>
          </cell>
          <cell r="I4795" t="str">
            <v>CPR</v>
          </cell>
          <cell r="J4795" t="str">
            <v/>
          </cell>
          <cell r="K4795" t="str">
            <v>PD</v>
          </cell>
          <cell r="L4795" t="str">
            <v>3015</v>
          </cell>
          <cell r="M4795" t="str">
            <v>V</v>
          </cell>
          <cell r="N4795">
            <v>600</v>
          </cell>
        </row>
        <row r="4796">
          <cell r="A4796" t="str">
            <v>RM-COL-DUS-00-0027</v>
          </cell>
          <cell r="B4796" t="str">
            <v>CINT</v>
          </cell>
          <cell r="C4796" t="str">
            <v/>
          </cell>
          <cell r="D4796" t="str">
            <v>PACKING CASE COLOUR BOX 35S</v>
          </cell>
          <cell r="E4796">
            <v>44797</v>
          </cell>
          <cell r="F4796" t="str">
            <v>ROF</v>
          </cell>
          <cell r="G4796" t="str">
            <v>CI_DUS</v>
          </cell>
          <cell r="H4796" t="str">
            <v>PC</v>
          </cell>
          <cell r="I4796" t="str">
            <v>CPR</v>
          </cell>
          <cell r="J4796" t="str">
            <v/>
          </cell>
          <cell r="K4796" t="str">
            <v>PD</v>
          </cell>
          <cell r="L4796" t="str">
            <v>3015</v>
          </cell>
          <cell r="M4796" t="str">
            <v>V</v>
          </cell>
          <cell r="N4796">
            <v>4300</v>
          </cell>
        </row>
        <row r="4797">
          <cell r="A4797" t="str">
            <v>RM-COL-DUS-00-0028</v>
          </cell>
          <cell r="B4797" t="str">
            <v>CINT</v>
          </cell>
          <cell r="C4797" t="str">
            <v/>
          </cell>
          <cell r="D4797" t="str">
            <v>PACKING CASE COLOUR BOX 35</v>
          </cell>
          <cell r="E4797">
            <v>45169</v>
          </cell>
          <cell r="F4797" t="str">
            <v>ROF</v>
          </cell>
          <cell r="G4797" t="str">
            <v>CI_DUS</v>
          </cell>
          <cell r="H4797" t="str">
            <v>PC</v>
          </cell>
          <cell r="I4797" t="str">
            <v>CPR</v>
          </cell>
          <cell r="J4797" t="str">
            <v/>
          </cell>
          <cell r="K4797" t="str">
            <v>PD</v>
          </cell>
          <cell r="L4797" t="str">
            <v>3015</v>
          </cell>
          <cell r="M4797" t="str">
            <v>V</v>
          </cell>
          <cell r="N4797">
            <v>4100</v>
          </cell>
        </row>
        <row r="4798">
          <cell r="A4798" t="str">
            <v>RM-COL-DUS-00-0029</v>
          </cell>
          <cell r="B4798" t="str">
            <v>CINT</v>
          </cell>
          <cell r="C4798" t="str">
            <v/>
          </cell>
          <cell r="D4798" t="str">
            <v>PACKING CASE COLOUR BOX 35D</v>
          </cell>
          <cell r="E4798">
            <v>44797</v>
          </cell>
          <cell r="F4798" t="str">
            <v>ROF</v>
          </cell>
          <cell r="G4798" t="str">
            <v>CI_DUS</v>
          </cell>
          <cell r="H4798" t="str">
            <v>PC</v>
          </cell>
          <cell r="I4798" t="str">
            <v>CPR</v>
          </cell>
          <cell r="J4798" t="str">
            <v/>
          </cell>
          <cell r="K4798" t="str">
            <v>PD</v>
          </cell>
          <cell r="L4798" t="str">
            <v>3015</v>
          </cell>
          <cell r="M4798" t="str">
            <v>V</v>
          </cell>
          <cell r="N4798">
            <v>4300</v>
          </cell>
        </row>
        <row r="4799">
          <cell r="A4799" t="str">
            <v>RM-COL-DUS-00-0030</v>
          </cell>
          <cell r="B4799" t="str">
            <v>CINT</v>
          </cell>
          <cell r="C4799" t="str">
            <v/>
          </cell>
          <cell r="D4799" t="str">
            <v>PACKING CASE COLOUR BOX 89</v>
          </cell>
          <cell r="E4799">
            <v>44802</v>
          </cell>
          <cell r="F4799" t="str">
            <v>ROF</v>
          </cell>
          <cell r="G4799" t="str">
            <v>CI_DUS</v>
          </cell>
          <cell r="H4799" t="str">
            <v>PC</v>
          </cell>
          <cell r="I4799" t="str">
            <v>CPR</v>
          </cell>
          <cell r="J4799" t="str">
            <v/>
          </cell>
          <cell r="K4799" t="str">
            <v>PD</v>
          </cell>
          <cell r="L4799" t="str">
            <v>3015</v>
          </cell>
          <cell r="M4799" t="str">
            <v>V</v>
          </cell>
          <cell r="N4799">
            <v>7637</v>
          </cell>
        </row>
        <row r="4800">
          <cell r="A4800" t="str">
            <v>RM-COL-DUS-00-0031</v>
          </cell>
          <cell r="B4800" t="str">
            <v>CINT</v>
          </cell>
          <cell r="C4800" t="str">
            <v/>
          </cell>
          <cell r="D4800" t="str">
            <v>PACKING CASE DRAGON 89D</v>
          </cell>
          <cell r="E4800">
            <v>44966</v>
          </cell>
          <cell r="F4800" t="str">
            <v>ROF</v>
          </cell>
          <cell r="G4800" t="str">
            <v>CI_DUS</v>
          </cell>
          <cell r="H4800" t="str">
            <v>PC</v>
          </cell>
          <cell r="I4800" t="str">
            <v>CPR</v>
          </cell>
          <cell r="J4800" t="str">
            <v/>
          </cell>
          <cell r="K4800" t="str">
            <v>PD</v>
          </cell>
          <cell r="L4800" t="str">
            <v>3015</v>
          </cell>
          <cell r="M4800" t="str">
            <v>V</v>
          </cell>
          <cell r="N4800">
            <v>8259</v>
          </cell>
        </row>
        <row r="4801">
          <cell r="A4801" t="str">
            <v>RM-COL-EDG-00-0032</v>
          </cell>
          <cell r="B4801" t="str">
            <v>CINT</v>
          </cell>
          <cell r="C4801" t="str">
            <v/>
          </cell>
          <cell r="D4801" t="str">
            <v>EDGE TAPE LEBAR 16MM GREEN</v>
          </cell>
          <cell r="E4801">
            <v>44797</v>
          </cell>
          <cell r="F4801" t="str">
            <v>ROF</v>
          </cell>
          <cell r="G4801" t="str">
            <v>CI_TAPE</v>
          </cell>
          <cell r="H4801" t="str">
            <v>M</v>
          </cell>
          <cell r="I4801" t="str">
            <v>CPR</v>
          </cell>
          <cell r="J4801" t="str">
            <v/>
          </cell>
          <cell r="K4801" t="str">
            <v>PD</v>
          </cell>
          <cell r="L4801" t="str">
            <v>3015</v>
          </cell>
          <cell r="M4801" t="str">
            <v>V</v>
          </cell>
          <cell r="N4801">
            <v>450</v>
          </cell>
        </row>
        <row r="4802">
          <cell r="A4802" t="str">
            <v>RM-COL-EDG-00-0033</v>
          </cell>
          <cell r="B4802" t="str">
            <v>CINT</v>
          </cell>
          <cell r="C4802" t="str">
            <v/>
          </cell>
          <cell r="D4802" t="str">
            <v>EDGE TAPE LEBAR 16MM MAHOGANY</v>
          </cell>
          <cell r="E4802">
            <v>44797</v>
          </cell>
          <cell r="F4802" t="str">
            <v>ROF</v>
          </cell>
          <cell r="G4802" t="str">
            <v>CI_TAPE</v>
          </cell>
          <cell r="H4802" t="str">
            <v>M</v>
          </cell>
          <cell r="I4802" t="str">
            <v>CPR</v>
          </cell>
          <cell r="J4802" t="str">
            <v/>
          </cell>
          <cell r="K4802" t="str">
            <v>PD</v>
          </cell>
          <cell r="L4802" t="str">
            <v>3015</v>
          </cell>
          <cell r="M4802" t="str">
            <v>V</v>
          </cell>
          <cell r="N4802">
            <v>450</v>
          </cell>
        </row>
        <row r="4803">
          <cell r="A4803" t="str">
            <v>RM-COL-EDG-00-0034</v>
          </cell>
          <cell r="B4803" t="str">
            <v>CINT</v>
          </cell>
          <cell r="C4803" t="str">
            <v/>
          </cell>
          <cell r="D4803" t="str">
            <v>EDGE TAPE LEBAR 16MM ORANGE</v>
          </cell>
          <cell r="E4803">
            <v>44797</v>
          </cell>
          <cell r="F4803" t="str">
            <v>ROF</v>
          </cell>
          <cell r="G4803" t="str">
            <v>CI_TAPE</v>
          </cell>
          <cell r="H4803" t="str">
            <v>M</v>
          </cell>
          <cell r="I4803" t="str">
            <v>CPR</v>
          </cell>
          <cell r="J4803" t="str">
            <v/>
          </cell>
          <cell r="K4803" t="str">
            <v>PD</v>
          </cell>
          <cell r="L4803" t="str">
            <v>3015</v>
          </cell>
          <cell r="M4803" t="str">
            <v>V</v>
          </cell>
          <cell r="N4803">
            <v>450</v>
          </cell>
        </row>
        <row r="4804">
          <cell r="A4804" t="str">
            <v>RM-COL-EDG-00-0035</v>
          </cell>
          <cell r="B4804" t="str">
            <v>CINT</v>
          </cell>
          <cell r="C4804" t="str">
            <v/>
          </cell>
          <cell r="D4804" t="str">
            <v>EDGE TAPE LEBAR 16MM PINK</v>
          </cell>
          <cell r="E4804">
            <v>44797</v>
          </cell>
          <cell r="F4804" t="str">
            <v>ROF</v>
          </cell>
          <cell r="G4804" t="str">
            <v>CI_TAPE</v>
          </cell>
          <cell r="H4804" t="str">
            <v>M</v>
          </cell>
          <cell r="I4804" t="str">
            <v>CPR</v>
          </cell>
          <cell r="J4804" t="str">
            <v/>
          </cell>
          <cell r="K4804" t="str">
            <v>PD</v>
          </cell>
          <cell r="L4804" t="str">
            <v>3015</v>
          </cell>
          <cell r="M4804" t="str">
            <v>V</v>
          </cell>
          <cell r="N4804">
            <v>450</v>
          </cell>
        </row>
        <row r="4805">
          <cell r="A4805" t="str">
            <v>RM-COL-EDG-00-0036</v>
          </cell>
          <cell r="B4805" t="str">
            <v>CINT</v>
          </cell>
          <cell r="C4805" t="str">
            <v/>
          </cell>
          <cell r="D4805" t="str">
            <v>EDGE TAPE LEBAR 16MM SONOMA</v>
          </cell>
          <cell r="E4805">
            <v>44797</v>
          </cell>
          <cell r="F4805" t="str">
            <v>ROF</v>
          </cell>
          <cell r="G4805" t="str">
            <v>CI_TAPE</v>
          </cell>
          <cell r="H4805" t="str">
            <v>M</v>
          </cell>
          <cell r="I4805" t="str">
            <v>CPR</v>
          </cell>
          <cell r="J4805" t="str">
            <v/>
          </cell>
          <cell r="K4805" t="str">
            <v>PD</v>
          </cell>
          <cell r="L4805" t="str">
            <v>3015</v>
          </cell>
          <cell r="M4805" t="str">
            <v>V</v>
          </cell>
          <cell r="N4805">
            <v>45000</v>
          </cell>
        </row>
        <row r="4806">
          <cell r="A4806" t="str">
            <v>RM-COL-EDG-00-0037</v>
          </cell>
          <cell r="B4806" t="str">
            <v>CINT</v>
          </cell>
          <cell r="C4806" t="str">
            <v/>
          </cell>
          <cell r="D4806" t="str">
            <v>EDGE TAPE LEBAR 16MM WHITE</v>
          </cell>
          <cell r="E4806">
            <v>44797</v>
          </cell>
          <cell r="F4806" t="str">
            <v>ROF</v>
          </cell>
          <cell r="G4806" t="str">
            <v>CI_TAPE</v>
          </cell>
          <cell r="H4806" t="str">
            <v>M</v>
          </cell>
          <cell r="I4806" t="str">
            <v>CPR</v>
          </cell>
          <cell r="J4806" t="str">
            <v/>
          </cell>
          <cell r="K4806" t="str">
            <v>PD</v>
          </cell>
          <cell r="L4806" t="str">
            <v>3015</v>
          </cell>
          <cell r="M4806" t="str">
            <v>V</v>
          </cell>
          <cell r="N4806">
            <v>612</v>
          </cell>
        </row>
        <row r="4807">
          <cell r="A4807" t="str">
            <v>RM-COL-EDG-00-0038</v>
          </cell>
          <cell r="B4807" t="str">
            <v>CINT</v>
          </cell>
          <cell r="C4807" t="str">
            <v/>
          </cell>
          <cell r="D4807" t="str">
            <v>EDGE TAPE LEBAR 21MM BLACK</v>
          </cell>
          <cell r="E4807">
            <v>44804</v>
          </cell>
          <cell r="F4807" t="str">
            <v>ROF</v>
          </cell>
          <cell r="G4807" t="str">
            <v>CI_TAPE</v>
          </cell>
          <cell r="H4807" t="str">
            <v>M</v>
          </cell>
          <cell r="I4807" t="str">
            <v>CPR</v>
          </cell>
          <cell r="J4807" t="str">
            <v/>
          </cell>
          <cell r="K4807" t="str">
            <v>PD</v>
          </cell>
          <cell r="L4807" t="str">
            <v>3015</v>
          </cell>
          <cell r="M4807" t="str">
            <v>V</v>
          </cell>
          <cell r="N4807">
            <v>966</v>
          </cell>
        </row>
        <row r="4808">
          <cell r="A4808" t="str">
            <v>RM-COL-EDG-00-0039</v>
          </cell>
          <cell r="B4808" t="str">
            <v>CINT</v>
          </cell>
          <cell r="C4808" t="str">
            <v/>
          </cell>
          <cell r="D4808" t="str">
            <v>EDGE TAPE LEBAR 23MM MAHOGANY</v>
          </cell>
          <cell r="E4808">
            <v>44797</v>
          </cell>
          <cell r="F4808" t="str">
            <v>ROF</v>
          </cell>
          <cell r="G4808" t="str">
            <v>CI_TAPE</v>
          </cell>
          <cell r="H4808" t="str">
            <v>M</v>
          </cell>
          <cell r="I4808" t="str">
            <v>CPR</v>
          </cell>
          <cell r="J4808" t="str">
            <v/>
          </cell>
          <cell r="K4808" t="str">
            <v>PD</v>
          </cell>
          <cell r="L4808" t="str">
            <v>3015</v>
          </cell>
          <cell r="M4808" t="str">
            <v>V</v>
          </cell>
          <cell r="N4808">
            <v>419</v>
          </cell>
        </row>
        <row r="4809">
          <cell r="A4809" t="str">
            <v>RM-COL-EDG-00-0040</v>
          </cell>
          <cell r="B4809" t="str">
            <v>CINT</v>
          </cell>
          <cell r="C4809" t="str">
            <v/>
          </cell>
          <cell r="D4809" t="str">
            <v>EDGE TAPE LEBAR 23MM SONOMA</v>
          </cell>
          <cell r="E4809">
            <v>44797</v>
          </cell>
          <cell r="F4809" t="str">
            <v>ROF</v>
          </cell>
          <cell r="G4809" t="str">
            <v>CI_TAPE</v>
          </cell>
          <cell r="H4809" t="str">
            <v>M</v>
          </cell>
          <cell r="I4809" t="str">
            <v>CPR</v>
          </cell>
          <cell r="J4809" t="str">
            <v/>
          </cell>
          <cell r="K4809" t="str">
            <v>PD</v>
          </cell>
          <cell r="L4809" t="str">
            <v>3015</v>
          </cell>
          <cell r="M4809" t="str">
            <v>V</v>
          </cell>
          <cell r="N4809">
            <v>419</v>
          </cell>
        </row>
        <row r="4810">
          <cell r="A4810" t="str">
            <v>RM-COL-EDG-00-0041</v>
          </cell>
          <cell r="B4810" t="str">
            <v>CINT</v>
          </cell>
          <cell r="C4810" t="str">
            <v/>
          </cell>
          <cell r="D4810" t="str">
            <v>EDGE TAPE LEBAR 28MM MAHOGANY</v>
          </cell>
          <cell r="E4810">
            <v>44797</v>
          </cell>
          <cell r="F4810" t="str">
            <v>ROF</v>
          </cell>
          <cell r="G4810" t="str">
            <v>CI_TAPE</v>
          </cell>
          <cell r="H4810" t="str">
            <v>M</v>
          </cell>
          <cell r="I4810" t="str">
            <v>CPR</v>
          </cell>
          <cell r="J4810" t="str">
            <v/>
          </cell>
          <cell r="K4810" t="str">
            <v>PD</v>
          </cell>
          <cell r="L4810" t="str">
            <v>3015</v>
          </cell>
          <cell r="M4810" t="str">
            <v>V</v>
          </cell>
          <cell r="N4810">
            <v>419</v>
          </cell>
        </row>
        <row r="4811">
          <cell r="A4811" t="str">
            <v>RM-COL-EDG-SC-0042</v>
          </cell>
          <cell r="B4811" t="str">
            <v>CINT</v>
          </cell>
          <cell r="C4811" t="str">
            <v/>
          </cell>
          <cell r="D4811" t="str">
            <v>EDGE TAPE LEBAR 16MM GREEN</v>
          </cell>
          <cell r="E4811">
            <v>44797</v>
          </cell>
          <cell r="F4811" t="str">
            <v>ROF</v>
          </cell>
          <cell r="G4811" t="str">
            <v>CI_TAPE</v>
          </cell>
          <cell r="H4811" t="str">
            <v>PC</v>
          </cell>
          <cell r="I4811" t="str">
            <v>CPR</v>
          </cell>
          <cell r="J4811" t="str">
            <v/>
          </cell>
          <cell r="K4811" t="str">
            <v>PD</v>
          </cell>
          <cell r="L4811" t="str">
            <v>3015</v>
          </cell>
          <cell r="M4811" t="str">
            <v>V</v>
          </cell>
          <cell r="N4811">
            <v>5455</v>
          </cell>
        </row>
        <row r="4812">
          <cell r="A4812" t="str">
            <v>RM-COL-EDG-SC-0043</v>
          </cell>
          <cell r="B4812" t="str">
            <v>CINT</v>
          </cell>
          <cell r="C4812" t="str">
            <v/>
          </cell>
          <cell r="D4812" t="str">
            <v>EDGE TAPE LEBAR 16MM MAHOGANY</v>
          </cell>
          <cell r="E4812">
            <v>44797</v>
          </cell>
          <cell r="F4812" t="str">
            <v>ROF</v>
          </cell>
          <cell r="G4812" t="str">
            <v>CI_TAPE</v>
          </cell>
          <cell r="H4812" t="str">
            <v>PC</v>
          </cell>
          <cell r="I4812" t="str">
            <v>CPR</v>
          </cell>
          <cell r="J4812" t="str">
            <v/>
          </cell>
          <cell r="K4812" t="str">
            <v>PD</v>
          </cell>
          <cell r="L4812" t="str">
            <v>3015</v>
          </cell>
          <cell r="M4812" t="str">
            <v>V</v>
          </cell>
          <cell r="N4812">
            <v>5455</v>
          </cell>
        </row>
        <row r="4813">
          <cell r="A4813" t="str">
            <v>RM-COL-EDG-SC-0044</v>
          </cell>
          <cell r="B4813" t="str">
            <v>CINT</v>
          </cell>
          <cell r="C4813" t="str">
            <v/>
          </cell>
          <cell r="D4813" t="str">
            <v>EDGE TAPE LEBAR 16MM ORANGE</v>
          </cell>
          <cell r="E4813">
            <v>44797</v>
          </cell>
          <cell r="F4813" t="str">
            <v>ROF</v>
          </cell>
          <cell r="G4813" t="str">
            <v>CI_TAPE</v>
          </cell>
          <cell r="H4813" t="str">
            <v>PC</v>
          </cell>
          <cell r="I4813" t="str">
            <v>CPR</v>
          </cell>
          <cell r="J4813" t="str">
            <v/>
          </cell>
          <cell r="K4813" t="str">
            <v>PD</v>
          </cell>
          <cell r="L4813" t="str">
            <v>3015</v>
          </cell>
          <cell r="M4813" t="str">
            <v>V</v>
          </cell>
          <cell r="N4813">
            <v>5455</v>
          </cell>
        </row>
        <row r="4814">
          <cell r="A4814" t="str">
            <v>RM-COL-EDG-SC-0045</v>
          </cell>
          <cell r="B4814" t="str">
            <v>CINT</v>
          </cell>
          <cell r="C4814" t="str">
            <v/>
          </cell>
          <cell r="D4814" t="str">
            <v>EDGE TAPE LEBAR 16MM SONOMA</v>
          </cell>
          <cell r="E4814">
            <v>44797</v>
          </cell>
          <cell r="F4814" t="str">
            <v>ROF</v>
          </cell>
          <cell r="G4814" t="str">
            <v>CI_TAPE</v>
          </cell>
          <cell r="H4814" t="str">
            <v>PC</v>
          </cell>
          <cell r="I4814" t="str">
            <v>CPR</v>
          </cell>
          <cell r="J4814" t="str">
            <v/>
          </cell>
          <cell r="K4814" t="str">
            <v>PD</v>
          </cell>
          <cell r="L4814" t="str">
            <v>3015</v>
          </cell>
          <cell r="M4814" t="str">
            <v>V</v>
          </cell>
          <cell r="N4814">
            <v>5455</v>
          </cell>
        </row>
        <row r="4815">
          <cell r="A4815" t="str">
            <v>RM-COL-EDG-SC-0046</v>
          </cell>
          <cell r="B4815" t="str">
            <v>CINT</v>
          </cell>
          <cell r="C4815" t="str">
            <v/>
          </cell>
          <cell r="D4815" t="str">
            <v>EDGE TAPE LEBAR 21MM BLACK</v>
          </cell>
          <cell r="E4815">
            <v>44797</v>
          </cell>
          <cell r="F4815" t="str">
            <v>ROF</v>
          </cell>
          <cell r="G4815" t="str">
            <v>CI_TAPE</v>
          </cell>
          <cell r="H4815" t="str">
            <v>PC</v>
          </cell>
          <cell r="I4815" t="str">
            <v>CPR</v>
          </cell>
          <cell r="J4815" t="str">
            <v/>
          </cell>
          <cell r="K4815" t="str">
            <v>PD</v>
          </cell>
          <cell r="L4815" t="str">
            <v>3015</v>
          </cell>
          <cell r="M4815" t="str">
            <v>V</v>
          </cell>
          <cell r="N4815">
            <v>5455</v>
          </cell>
        </row>
        <row r="4816">
          <cell r="A4816" t="str">
            <v>RM-COL-EDG-SC-0047</v>
          </cell>
          <cell r="B4816" t="str">
            <v>CINT</v>
          </cell>
          <cell r="C4816" t="str">
            <v/>
          </cell>
          <cell r="D4816" t="str">
            <v>EDGE TAPE LEBAR 23MM MAHOGANY</v>
          </cell>
          <cell r="E4816">
            <v>44797</v>
          </cell>
          <cell r="F4816" t="str">
            <v>ROF</v>
          </cell>
          <cell r="G4816" t="str">
            <v>CI_TAPE</v>
          </cell>
          <cell r="H4816" t="str">
            <v>PC</v>
          </cell>
          <cell r="I4816" t="str">
            <v>CPR</v>
          </cell>
          <cell r="J4816" t="str">
            <v/>
          </cell>
          <cell r="K4816" t="str">
            <v>PD</v>
          </cell>
          <cell r="L4816" t="str">
            <v>3015</v>
          </cell>
          <cell r="M4816" t="str">
            <v>V</v>
          </cell>
          <cell r="N4816">
            <v>5455</v>
          </cell>
        </row>
        <row r="4817">
          <cell r="A4817" t="str">
            <v>RM-COL-EDG-SC-0048</v>
          </cell>
          <cell r="B4817" t="str">
            <v>CINT</v>
          </cell>
          <cell r="C4817" t="str">
            <v/>
          </cell>
          <cell r="D4817" t="str">
            <v>EDGE TAPE LEBAR 23MM SONOMA</v>
          </cell>
          <cell r="E4817">
            <v>44797</v>
          </cell>
          <cell r="F4817" t="str">
            <v>ROF</v>
          </cell>
          <cell r="G4817" t="str">
            <v>CI_TAPE</v>
          </cell>
          <cell r="H4817" t="str">
            <v>PC</v>
          </cell>
          <cell r="I4817" t="str">
            <v>CPR</v>
          </cell>
          <cell r="J4817" t="str">
            <v/>
          </cell>
          <cell r="K4817" t="str">
            <v>PD</v>
          </cell>
          <cell r="L4817" t="str">
            <v>3015</v>
          </cell>
          <cell r="M4817" t="str">
            <v>V</v>
          </cell>
          <cell r="N4817">
            <v>5455</v>
          </cell>
        </row>
        <row r="4818">
          <cell r="A4818" t="str">
            <v>RM-COL-FAS-00-0042</v>
          </cell>
          <cell r="B4818" t="str">
            <v>CINT</v>
          </cell>
          <cell r="C4818" t="str">
            <v/>
          </cell>
          <cell r="D4818" t="str">
            <v>NAIL BASE APP 101B (PERSEGI)</v>
          </cell>
          <cell r="E4818">
            <v>44804</v>
          </cell>
          <cell r="F4818" t="str">
            <v>ROF</v>
          </cell>
          <cell r="G4818" t="str">
            <v>CI_BOLT</v>
          </cell>
          <cell r="H4818" t="str">
            <v>PC</v>
          </cell>
          <cell r="I4818" t="str">
            <v>CPR</v>
          </cell>
          <cell r="J4818" t="str">
            <v/>
          </cell>
          <cell r="K4818" t="str">
            <v>PD</v>
          </cell>
          <cell r="L4818" t="str">
            <v>3015</v>
          </cell>
          <cell r="M4818" t="str">
            <v>V</v>
          </cell>
          <cell r="N4818">
            <v>266</v>
          </cell>
        </row>
        <row r="4819">
          <cell r="A4819" t="str">
            <v>RM-COL-FAS-00-0043</v>
          </cell>
          <cell r="B4819" t="str">
            <v>CINT</v>
          </cell>
          <cell r="C4819" t="str">
            <v/>
          </cell>
          <cell r="D4819" t="str">
            <v>SCREW JMF M 3.5 X 35 MM WHITE</v>
          </cell>
          <cell r="E4819">
            <v>44802</v>
          </cell>
          <cell r="F4819" t="str">
            <v>ROF</v>
          </cell>
          <cell r="G4819" t="str">
            <v>CI_BOLT</v>
          </cell>
          <cell r="H4819" t="str">
            <v>PC</v>
          </cell>
          <cell r="I4819" t="str">
            <v>CPR</v>
          </cell>
          <cell r="J4819" t="str">
            <v/>
          </cell>
          <cell r="K4819" t="str">
            <v>PD</v>
          </cell>
          <cell r="L4819" t="str">
            <v>3015</v>
          </cell>
          <cell r="M4819" t="str">
            <v>V</v>
          </cell>
          <cell r="N4819">
            <v>105</v>
          </cell>
        </row>
        <row r="4820">
          <cell r="A4820" t="str">
            <v>RM-COL-IWL-SC-0001</v>
          </cell>
          <cell r="B4820" t="str">
            <v>CINT</v>
          </cell>
          <cell r="C4820" t="str">
            <v/>
          </cell>
          <cell r="D4820" t="str">
            <v>PB T.12 X1220X2440 + L 2 MK PVC SONOMA O</v>
          </cell>
          <cell r="E4820">
            <v>44862</v>
          </cell>
          <cell r="F4820" t="str">
            <v>ROF</v>
          </cell>
          <cell r="G4820" t="str">
            <v>CI_IWL</v>
          </cell>
          <cell r="H4820" t="str">
            <v>PC</v>
          </cell>
          <cell r="I4820" t="str">
            <v>CPR</v>
          </cell>
          <cell r="J4820" t="str">
            <v/>
          </cell>
          <cell r="K4820" t="str">
            <v>PD</v>
          </cell>
          <cell r="L4820" t="str">
            <v>3015</v>
          </cell>
          <cell r="M4820" t="str">
            <v>V</v>
          </cell>
          <cell r="N4820">
            <v>230520</v>
          </cell>
        </row>
        <row r="4821">
          <cell r="A4821" t="str">
            <v>RM-COL-IWL-SC-0002</v>
          </cell>
          <cell r="B4821" t="str">
            <v>CINT</v>
          </cell>
          <cell r="C4821" t="str">
            <v/>
          </cell>
          <cell r="D4821" t="str">
            <v>PB T.12 X1220X2440 + L 2 MK PVC MAHOGANI</v>
          </cell>
          <cell r="E4821">
            <v>44945</v>
          </cell>
          <cell r="F4821" t="str">
            <v>ROF</v>
          </cell>
          <cell r="G4821" t="str">
            <v>CI_IWL</v>
          </cell>
          <cell r="H4821" t="str">
            <v>PC</v>
          </cell>
          <cell r="I4821" t="str">
            <v>CPR</v>
          </cell>
          <cell r="J4821" t="str">
            <v/>
          </cell>
          <cell r="K4821" t="str">
            <v>PD</v>
          </cell>
          <cell r="L4821" t="str">
            <v>3015</v>
          </cell>
          <cell r="M4821" t="str">
            <v>V</v>
          </cell>
          <cell r="N4821">
            <v>157716</v>
          </cell>
        </row>
        <row r="4822">
          <cell r="A4822" t="str">
            <v>RM-COL-IWL-SC-0003</v>
          </cell>
          <cell r="B4822" t="str">
            <v>CINT</v>
          </cell>
          <cell r="C4822" t="str">
            <v/>
          </cell>
          <cell r="D4822" t="str">
            <v>EDGE TAPE LEBAR 16MM GREEN</v>
          </cell>
          <cell r="E4822">
            <v>45169</v>
          </cell>
          <cell r="F4822" t="str">
            <v>ROF</v>
          </cell>
          <cell r="G4822" t="str">
            <v>CI_IWL</v>
          </cell>
          <cell r="H4822" t="str">
            <v>M</v>
          </cell>
          <cell r="I4822" t="str">
            <v>CPR</v>
          </cell>
          <cell r="J4822" t="str">
            <v/>
          </cell>
          <cell r="K4822" t="str">
            <v>PD</v>
          </cell>
          <cell r="L4822" t="str">
            <v>3015</v>
          </cell>
          <cell r="M4822" t="str">
            <v>V</v>
          </cell>
          <cell r="N4822">
            <v>600</v>
          </cell>
        </row>
        <row r="4823">
          <cell r="A4823" t="str">
            <v>RM-COL-IWL-SC-0004</v>
          </cell>
          <cell r="B4823" t="str">
            <v>CINT</v>
          </cell>
          <cell r="C4823" t="str">
            <v/>
          </cell>
          <cell r="D4823" t="str">
            <v>EDGE TAPE LEBAR 16MM MAHOGANY</v>
          </cell>
          <cell r="E4823">
            <v>44945</v>
          </cell>
          <cell r="F4823" t="str">
            <v>ROF</v>
          </cell>
          <cell r="G4823" t="str">
            <v>CI_IWL</v>
          </cell>
          <cell r="H4823" t="str">
            <v>M</v>
          </cell>
          <cell r="I4823" t="str">
            <v>CPR</v>
          </cell>
          <cell r="J4823" t="str">
            <v/>
          </cell>
          <cell r="K4823" t="str">
            <v>PD</v>
          </cell>
          <cell r="L4823" t="str">
            <v>3015</v>
          </cell>
          <cell r="M4823" t="str">
            <v>V</v>
          </cell>
          <cell r="N4823">
            <v>450</v>
          </cell>
        </row>
        <row r="4824">
          <cell r="A4824" t="str">
            <v>RM-COL-IWL-SC-0005</v>
          </cell>
          <cell r="B4824" t="str">
            <v>CINT</v>
          </cell>
          <cell r="C4824" t="str">
            <v/>
          </cell>
          <cell r="D4824" t="str">
            <v>EDGE TAPE LEBAR 16MM ORANGE</v>
          </cell>
          <cell r="E4824">
            <v>45169</v>
          </cell>
          <cell r="F4824" t="str">
            <v>ROF</v>
          </cell>
          <cell r="G4824" t="str">
            <v>CI_IWL</v>
          </cell>
          <cell r="H4824" t="str">
            <v>M</v>
          </cell>
          <cell r="I4824" t="str">
            <v>CPR</v>
          </cell>
          <cell r="J4824" t="str">
            <v/>
          </cell>
          <cell r="K4824" t="str">
            <v>PD</v>
          </cell>
          <cell r="L4824" t="str">
            <v>3015</v>
          </cell>
          <cell r="M4824" t="str">
            <v>V</v>
          </cell>
          <cell r="N4824">
            <v>600</v>
          </cell>
        </row>
        <row r="4825">
          <cell r="A4825" t="str">
            <v>RM-COL-IWL-SC-0006</v>
          </cell>
          <cell r="B4825" t="str">
            <v>CINT</v>
          </cell>
          <cell r="C4825" t="str">
            <v/>
          </cell>
          <cell r="D4825" t="str">
            <v>EDGE TAPE LEBAR 16MM PINK</v>
          </cell>
          <cell r="E4825">
            <v>44903</v>
          </cell>
          <cell r="F4825" t="str">
            <v>ROF</v>
          </cell>
          <cell r="G4825" t="str">
            <v>CI_IWL</v>
          </cell>
          <cell r="H4825" t="str">
            <v>M</v>
          </cell>
          <cell r="I4825" t="str">
            <v>CPR</v>
          </cell>
          <cell r="J4825" t="str">
            <v/>
          </cell>
          <cell r="K4825" t="str">
            <v>PD</v>
          </cell>
          <cell r="L4825" t="str">
            <v>3015</v>
          </cell>
          <cell r="M4825" t="str">
            <v>V</v>
          </cell>
          <cell r="N4825">
            <v>600</v>
          </cell>
        </row>
        <row r="4826">
          <cell r="A4826" t="str">
            <v>RM-COL-IWL-SC-0007</v>
          </cell>
          <cell r="B4826" t="str">
            <v>CINT</v>
          </cell>
          <cell r="C4826" t="str">
            <v/>
          </cell>
          <cell r="D4826" t="str">
            <v>EDGE TAPE LEBAR 16MM SONOMA</v>
          </cell>
          <cell r="E4826">
            <v>44875</v>
          </cell>
          <cell r="F4826" t="str">
            <v>ROF</v>
          </cell>
          <cell r="G4826" t="str">
            <v>CI_IWL</v>
          </cell>
          <cell r="H4826" t="str">
            <v>M</v>
          </cell>
          <cell r="I4826" t="str">
            <v>CPR</v>
          </cell>
          <cell r="J4826" t="str">
            <v/>
          </cell>
          <cell r="K4826" t="str">
            <v>PD</v>
          </cell>
          <cell r="L4826" t="str">
            <v>3015</v>
          </cell>
          <cell r="M4826" t="str">
            <v>V</v>
          </cell>
          <cell r="N4826">
            <v>600</v>
          </cell>
        </row>
        <row r="4827">
          <cell r="A4827" t="str">
            <v>RM-COL-IWL-SC-0008</v>
          </cell>
          <cell r="B4827" t="str">
            <v>CINT</v>
          </cell>
          <cell r="C4827" t="str">
            <v/>
          </cell>
          <cell r="D4827" t="str">
            <v>EDGE TAPE LEBAR 16MM WHITE</v>
          </cell>
          <cell r="E4827">
            <v>44874</v>
          </cell>
          <cell r="F4827" t="str">
            <v>ROF</v>
          </cell>
          <cell r="G4827" t="str">
            <v>CI_IWL</v>
          </cell>
          <cell r="H4827" t="str">
            <v>M</v>
          </cell>
          <cell r="I4827" t="str">
            <v>CPR</v>
          </cell>
          <cell r="J4827" t="str">
            <v/>
          </cell>
          <cell r="K4827" t="str">
            <v>PD</v>
          </cell>
          <cell r="L4827" t="str">
            <v>3015</v>
          </cell>
          <cell r="M4827" t="str">
            <v>V</v>
          </cell>
          <cell r="N4827">
            <v>600</v>
          </cell>
        </row>
        <row r="4828">
          <cell r="A4828" t="str">
            <v>RM-COL-IWL-SC-0009</v>
          </cell>
          <cell r="B4828" t="str">
            <v>CINT</v>
          </cell>
          <cell r="C4828" t="str">
            <v/>
          </cell>
          <cell r="D4828" t="str">
            <v>EDGE TAPE LEBAR 23MM MAHOGANY</v>
          </cell>
          <cell r="E4828">
            <v>44774</v>
          </cell>
          <cell r="F4828" t="str">
            <v>ROF</v>
          </cell>
          <cell r="G4828" t="str">
            <v>CI_IWL</v>
          </cell>
          <cell r="H4828" t="str">
            <v>M</v>
          </cell>
          <cell r="I4828" t="str">
            <v>CPR</v>
          </cell>
          <cell r="J4828" t="str">
            <v/>
          </cell>
          <cell r="K4828" t="str">
            <v>PD</v>
          </cell>
          <cell r="L4828" t="str">
            <v>3015</v>
          </cell>
          <cell r="M4828" t="str">
            <v>V</v>
          </cell>
          <cell r="N4828">
            <v>14218</v>
          </cell>
        </row>
        <row r="4829">
          <cell r="A4829" t="str">
            <v>RM-COL-IWL-SC-0010</v>
          </cell>
          <cell r="B4829" t="str">
            <v>CINT</v>
          </cell>
          <cell r="C4829" t="str">
            <v/>
          </cell>
          <cell r="D4829" t="str">
            <v>EDGE TAPE LEBAR 23MM SONOMA</v>
          </cell>
          <cell r="E4829">
            <v>44774</v>
          </cell>
          <cell r="F4829" t="str">
            <v>ROF</v>
          </cell>
          <cell r="G4829" t="str">
            <v>CI_IWL</v>
          </cell>
          <cell r="H4829" t="str">
            <v>M</v>
          </cell>
          <cell r="I4829" t="str">
            <v>CPR</v>
          </cell>
          <cell r="J4829" t="str">
            <v/>
          </cell>
          <cell r="K4829" t="str">
            <v>PD</v>
          </cell>
          <cell r="L4829" t="str">
            <v>3015</v>
          </cell>
          <cell r="M4829" t="str">
            <v>V</v>
          </cell>
          <cell r="N4829">
            <v>13920</v>
          </cell>
        </row>
        <row r="4830">
          <cell r="A4830" t="str">
            <v>RM-COL-IWL-SC-0011</v>
          </cell>
          <cell r="B4830" t="str">
            <v>CINT</v>
          </cell>
          <cell r="C4830" t="str">
            <v/>
          </cell>
          <cell r="D4830" t="str">
            <v>EDGE TAPE LEBAR 28MM MAHOGANY</v>
          </cell>
          <cell r="E4830">
            <v>44774</v>
          </cell>
          <cell r="F4830" t="str">
            <v>ROF</v>
          </cell>
          <cell r="G4830" t="str">
            <v>CI_IWL</v>
          </cell>
          <cell r="H4830" t="str">
            <v>M</v>
          </cell>
          <cell r="I4830" t="str">
            <v>CPR</v>
          </cell>
          <cell r="J4830" t="str">
            <v/>
          </cell>
          <cell r="K4830" t="str">
            <v>PD</v>
          </cell>
          <cell r="L4830" t="str">
            <v>3015</v>
          </cell>
          <cell r="M4830" t="str">
            <v>V</v>
          </cell>
          <cell r="N4830">
            <v>17910</v>
          </cell>
        </row>
        <row r="4831">
          <cell r="A4831" t="str">
            <v>RM-COL-IWL-SC-0012</v>
          </cell>
          <cell r="B4831" t="str">
            <v>CINT</v>
          </cell>
          <cell r="C4831" t="str">
            <v/>
          </cell>
          <cell r="D4831" t="str">
            <v>EDGE TAPE LEBAR 23 MM PINK</v>
          </cell>
          <cell r="E4831">
            <v>44774</v>
          </cell>
          <cell r="F4831" t="str">
            <v>ROF</v>
          </cell>
          <cell r="G4831" t="str">
            <v>CI_IWL</v>
          </cell>
          <cell r="H4831" t="str">
            <v>M</v>
          </cell>
          <cell r="I4831" t="str">
            <v>CPR</v>
          </cell>
          <cell r="J4831" t="str">
            <v/>
          </cell>
          <cell r="K4831" t="str">
            <v>PD</v>
          </cell>
          <cell r="L4831" t="str">
            <v>3015</v>
          </cell>
          <cell r="M4831" t="str">
            <v>V</v>
          </cell>
          <cell r="N4831">
            <v>13920</v>
          </cell>
        </row>
        <row r="4832">
          <cell r="A4832" t="str">
            <v>RM-COL-IWL-SC-0013</v>
          </cell>
          <cell r="B4832" t="str">
            <v>CINT</v>
          </cell>
          <cell r="C4832" t="str">
            <v/>
          </cell>
          <cell r="D4832" t="str">
            <v>MDF T.2.5MM + LAMINASI 1 MK PVC MAHOGANI</v>
          </cell>
          <cell r="E4832">
            <v>44774</v>
          </cell>
          <cell r="F4832" t="str">
            <v>ROF</v>
          </cell>
          <cell r="G4832" t="str">
            <v>CI_IWL</v>
          </cell>
          <cell r="H4832" t="str">
            <v>PC</v>
          </cell>
          <cell r="I4832" t="str">
            <v>CPR</v>
          </cell>
          <cell r="J4832" t="str">
            <v/>
          </cell>
          <cell r="K4832" t="str">
            <v>PD</v>
          </cell>
          <cell r="L4832" t="str">
            <v>3015</v>
          </cell>
          <cell r="M4832" t="str">
            <v>V</v>
          </cell>
          <cell r="N4832">
            <v>42500</v>
          </cell>
        </row>
        <row r="4833">
          <cell r="A4833" t="str">
            <v>RM-COL-IWL-SC-0014</v>
          </cell>
          <cell r="B4833" t="str">
            <v>CINT</v>
          </cell>
          <cell r="C4833" t="str">
            <v/>
          </cell>
          <cell r="D4833" t="str">
            <v>MDF T.2.5 MM+ LAMINASI 1 MK PVC SONOMA</v>
          </cell>
          <cell r="E4833">
            <v>44875</v>
          </cell>
          <cell r="F4833" t="str">
            <v>ROF</v>
          </cell>
          <cell r="G4833" t="str">
            <v>CI_IWL</v>
          </cell>
          <cell r="H4833" t="str">
            <v>PC</v>
          </cell>
          <cell r="I4833" t="str">
            <v>CPR</v>
          </cell>
          <cell r="J4833" t="str">
            <v/>
          </cell>
          <cell r="K4833" t="str">
            <v>PD</v>
          </cell>
          <cell r="L4833" t="str">
            <v>3015</v>
          </cell>
          <cell r="M4833" t="str">
            <v>V</v>
          </cell>
          <cell r="N4833">
            <v>88986</v>
          </cell>
        </row>
        <row r="4834">
          <cell r="A4834" t="str">
            <v>RM-COL-IWL-SC-0015</v>
          </cell>
          <cell r="B4834" t="str">
            <v>CINT</v>
          </cell>
          <cell r="C4834" t="str">
            <v/>
          </cell>
          <cell r="D4834" t="str">
            <v>MDF T.2.5 MM+ LAMINASI 1 MK PAPER BLACK</v>
          </cell>
          <cell r="E4834">
            <v>44774</v>
          </cell>
          <cell r="F4834" t="str">
            <v>ROF</v>
          </cell>
          <cell r="G4834" t="str">
            <v>CI_IWL</v>
          </cell>
          <cell r="H4834" t="str">
            <v>PC</v>
          </cell>
          <cell r="I4834" t="str">
            <v>CPR</v>
          </cell>
          <cell r="J4834" t="str">
            <v/>
          </cell>
          <cell r="K4834" t="str">
            <v>PD</v>
          </cell>
          <cell r="L4834" t="str">
            <v>3015</v>
          </cell>
          <cell r="M4834" t="str">
            <v>V</v>
          </cell>
          <cell r="N4834">
            <v>42500</v>
          </cell>
        </row>
        <row r="4835">
          <cell r="A4835" t="str">
            <v>RM-COL-IWL-SC-0016</v>
          </cell>
          <cell r="B4835" t="str">
            <v>CINT</v>
          </cell>
          <cell r="C4835" t="str">
            <v/>
          </cell>
          <cell r="D4835" t="str">
            <v>MDF T.2.5 MM + LAMINASI PAPER GREEN</v>
          </cell>
          <cell r="E4835">
            <v>44774</v>
          </cell>
          <cell r="F4835" t="str">
            <v>ROF</v>
          </cell>
          <cell r="G4835" t="str">
            <v>CI_IWL</v>
          </cell>
          <cell r="H4835" t="str">
            <v>PC</v>
          </cell>
          <cell r="I4835" t="str">
            <v>CPR</v>
          </cell>
          <cell r="J4835" t="str">
            <v/>
          </cell>
          <cell r="K4835" t="str">
            <v>PD</v>
          </cell>
          <cell r="L4835" t="str">
            <v>3015</v>
          </cell>
          <cell r="M4835" t="str">
            <v>V</v>
          </cell>
          <cell r="N4835">
            <v>42500</v>
          </cell>
        </row>
        <row r="4836">
          <cell r="A4836" t="str">
            <v>RM-COL-IWL-SC-0017</v>
          </cell>
          <cell r="B4836" t="str">
            <v>CINT</v>
          </cell>
          <cell r="C4836" t="str">
            <v/>
          </cell>
          <cell r="D4836" t="str">
            <v>MDF T.2.5 MM+ LAMINASI PAPER ORANGE</v>
          </cell>
          <cell r="E4836">
            <v>44844</v>
          </cell>
          <cell r="F4836" t="str">
            <v>ROF</v>
          </cell>
          <cell r="G4836" t="str">
            <v>CI_IWL</v>
          </cell>
          <cell r="H4836" t="str">
            <v>PC</v>
          </cell>
          <cell r="I4836" t="str">
            <v>CPR</v>
          </cell>
          <cell r="J4836" t="str">
            <v/>
          </cell>
          <cell r="K4836" t="str">
            <v>PD</v>
          </cell>
          <cell r="L4836" t="str">
            <v>3015</v>
          </cell>
          <cell r="M4836" t="str">
            <v>V</v>
          </cell>
          <cell r="N4836">
            <v>42500</v>
          </cell>
        </row>
        <row r="4837">
          <cell r="A4837" t="str">
            <v>RM-COL-IWL-SC-0018</v>
          </cell>
          <cell r="B4837" t="str">
            <v>CINT</v>
          </cell>
          <cell r="C4837" t="str">
            <v/>
          </cell>
          <cell r="D4837" t="str">
            <v>MDF T.2.5 MM+ LAMINASI PAPER PINK</v>
          </cell>
          <cell r="E4837">
            <v>44903</v>
          </cell>
          <cell r="F4837" t="str">
            <v>ROF</v>
          </cell>
          <cell r="G4837" t="str">
            <v>CI_IWL</v>
          </cell>
          <cell r="H4837" t="str">
            <v>PC</v>
          </cell>
          <cell r="I4837" t="str">
            <v>CPR</v>
          </cell>
          <cell r="J4837" t="str">
            <v/>
          </cell>
          <cell r="K4837" t="str">
            <v>PD</v>
          </cell>
          <cell r="L4837" t="str">
            <v>3015</v>
          </cell>
          <cell r="M4837" t="str">
            <v>V</v>
          </cell>
          <cell r="N4837">
            <v>42500</v>
          </cell>
        </row>
        <row r="4838">
          <cell r="A4838" t="str">
            <v>RM-COL-IWL-SC-0019</v>
          </cell>
          <cell r="B4838" t="str">
            <v>CINT</v>
          </cell>
          <cell r="C4838" t="str">
            <v/>
          </cell>
          <cell r="D4838" t="str">
            <v>MDF T.2.5 MM + LAMINASI PAPER WHITE</v>
          </cell>
          <cell r="E4838">
            <v>44875</v>
          </cell>
          <cell r="F4838" t="str">
            <v>ROF</v>
          </cell>
          <cell r="G4838" t="str">
            <v>CI_IWL</v>
          </cell>
          <cell r="H4838" t="str">
            <v>PC</v>
          </cell>
          <cell r="I4838" t="str">
            <v>CPR</v>
          </cell>
          <cell r="J4838" t="str">
            <v/>
          </cell>
          <cell r="K4838" t="str">
            <v>PD</v>
          </cell>
          <cell r="L4838" t="str">
            <v>3015</v>
          </cell>
          <cell r="M4838" t="str">
            <v>V</v>
          </cell>
          <cell r="N4838">
            <v>49484</v>
          </cell>
        </row>
        <row r="4839">
          <cell r="A4839" t="str">
            <v>RM-COL-IWL-SC-0020</v>
          </cell>
          <cell r="B4839" t="str">
            <v>CINT</v>
          </cell>
          <cell r="C4839" t="str">
            <v/>
          </cell>
          <cell r="D4839" t="str">
            <v>PB T.12 X1220X2440 + L 2 MK PAPER BLACK</v>
          </cell>
          <cell r="E4839">
            <v>44875</v>
          </cell>
          <cell r="F4839" t="str">
            <v>ROF</v>
          </cell>
          <cell r="G4839" t="str">
            <v>CI_IWL</v>
          </cell>
          <cell r="H4839" t="str">
            <v>PC</v>
          </cell>
          <cell r="I4839" t="str">
            <v>CPR</v>
          </cell>
          <cell r="J4839" t="str">
            <v/>
          </cell>
          <cell r="K4839" t="str">
            <v>PD</v>
          </cell>
          <cell r="L4839" t="str">
            <v>3015</v>
          </cell>
          <cell r="M4839" t="str">
            <v>V</v>
          </cell>
          <cell r="N4839">
            <v>181402</v>
          </cell>
        </row>
        <row r="4840">
          <cell r="A4840" t="str">
            <v>RM-COL-IWL-SC-0021</v>
          </cell>
          <cell r="B4840" t="str">
            <v>CINT</v>
          </cell>
          <cell r="C4840" t="str">
            <v/>
          </cell>
          <cell r="D4840" t="str">
            <v>PB T.12 X1220X2440 + L 2 MK PAPER GREEN</v>
          </cell>
          <cell r="E4840">
            <v>45169</v>
          </cell>
          <cell r="F4840" t="str">
            <v>ROF</v>
          </cell>
          <cell r="G4840" t="str">
            <v>CI_IWL</v>
          </cell>
          <cell r="H4840" t="str">
            <v>PC</v>
          </cell>
          <cell r="I4840" t="str">
            <v>CPR</v>
          </cell>
          <cell r="J4840" t="str">
            <v/>
          </cell>
          <cell r="K4840" t="str">
            <v>PD</v>
          </cell>
          <cell r="L4840" t="str">
            <v>3015</v>
          </cell>
          <cell r="M4840" t="str">
            <v>V</v>
          </cell>
          <cell r="N4840">
            <v>135909</v>
          </cell>
        </row>
        <row r="4841">
          <cell r="A4841" t="str">
            <v>RM-COL-IWL-SC-0022</v>
          </cell>
          <cell r="B4841" t="str">
            <v>CINT</v>
          </cell>
          <cell r="C4841" t="str">
            <v/>
          </cell>
          <cell r="D4841" t="str">
            <v>PB T.12 X1220X2440 + L 2 MK PAPER ORANGE</v>
          </cell>
          <cell r="E4841">
            <v>45169</v>
          </cell>
          <cell r="F4841" t="str">
            <v>ROF</v>
          </cell>
          <cell r="G4841" t="str">
            <v>CI_IWL</v>
          </cell>
          <cell r="H4841" t="str">
            <v>PC</v>
          </cell>
          <cell r="I4841" t="str">
            <v>CPR</v>
          </cell>
          <cell r="J4841" t="str">
            <v/>
          </cell>
          <cell r="K4841" t="str">
            <v>PD</v>
          </cell>
          <cell r="L4841" t="str">
            <v>3015</v>
          </cell>
          <cell r="M4841" t="str">
            <v>V</v>
          </cell>
          <cell r="N4841">
            <v>135909</v>
          </cell>
        </row>
        <row r="4842">
          <cell r="A4842" t="str">
            <v>RM-COL-IWL-SC-0023</v>
          </cell>
          <cell r="B4842" t="str">
            <v>CINT</v>
          </cell>
          <cell r="C4842" t="str">
            <v/>
          </cell>
          <cell r="D4842" t="str">
            <v>PB T.12 X 1220X2440 + L 2 MK PAPER PINK</v>
          </cell>
          <cell r="E4842">
            <v>44903</v>
          </cell>
          <cell r="F4842" t="str">
            <v>ROF</v>
          </cell>
          <cell r="G4842" t="str">
            <v>CI_IWL</v>
          </cell>
          <cell r="H4842" t="str">
            <v>PC</v>
          </cell>
          <cell r="I4842" t="str">
            <v>CPR</v>
          </cell>
          <cell r="J4842" t="str">
            <v/>
          </cell>
          <cell r="K4842" t="str">
            <v>PD</v>
          </cell>
          <cell r="L4842" t="str">
            <v>3015</v>
          </cell>
          <cell r="M4842" t="str">
            <v>V</v>
          </cell>
          <cell r="N4842">
            <v>135909</v>
          </cell>
        </row>
        <row r="4843">
          <cell r="A4843" t="str">
            <v>RM-COL-IWL-SC-0024</v>
          </cell>
          <cell r="B4843" t="str">
            <v>CINT</v>
          </cell>
          <cell r="C4843" t="str">
            <v/>
          </cell>
          <cell r="D4843" t="str">
            <v>PB T.12 X 1220X2440 + L 2 MK PAPER WHITE</v>
          </cell>
          <cell r="E4843">
            <v>44874</v>
          </cell>
          <cell r="F4843" t="str">
            <v>ROF</v>
          </cell>
          <cell r="G4843" t="str">
            <v>CI_IWL</v>
          </cell>
          <cell r="H4843" t="str">
            <v>PC</v>
          </cell>
          <cell r="I4843" t="str">
            <v>CPR</v>
          </cell>
          <cell r="J4843" t="str">
            <v/>
          </cell>
          <cell r="K4843" t="str">
            <v>PD</v>
          </cell>
          <cell r="L4843" t="str">
            <v>3015</v>
          </cell>
          <cell r="M4843" t="str">
            <v>V</v>
          </cell>
          <cell r="N4843">
            <v>161985</v>
          </cell>
        </row>
        <row r="4844">
          <cell r="A4844" t="str">
            <v>RM-COL-LBL-00-0044</v>
          </cell>
          <cell r="B4844" t="str">
            <v>CINT</v>
          </cell>
          <cell r="C4844" t="str">
            <v/>
          </cell>
          <cell r="D4844" t="str">
            <v>STICKER FOR SCREW BLACK</v>
          </cell>
          <cell r="E4844">
            <v>45169</v>
          </cell>
          <cell r="F4844" t="str">
            <v>ROF</v>
          </cell>
          <cell r="G4844" t="str">
            <v>CI_LABEL</v>
          </cell>
          <cell r="H4844" t="str">
            <v>PC</v>
          </cell>
          <cell r="I4844" t="str">
            <v>CPR</v>
          </cell>
          <cell r="J4844" t="str">
            <v/>
          </cell>
          <cell r="K4844" t="str">
            <v>PD</v>
          </cell>
          <cell r="L4844" t="str">
            <v>3015</v>
          </cell>
          <cell r="M4844" t="str">
            <v>V</v>
          </cell>
          <cell r="N4844">
            <v>1350</v>
          </cell>
        </row>
        <row r="4845">
          <cell r="A4845" t="str">
            <v>RM-COL-LBL-00-0045</v>
          </cell>
          <cell r="B4845" t="str">
            <v>CINT</v>
          </cell>
          <cell r="C4845" t="str">
            <v/>
          </cell>
          <cell r="D4845" t="str">
            <v>STICKER FOR SCREW GREEN</v>
          </cell>
          <cell r="E4845">
            <v>44797</v>
          </cell>
          <cell r="F4845" t="str">
            <v>ROF</v>
          </cell>
          <cell r="G4845" t="str">
            <v>CI_LABEL</v>
          </cell>
          <cell r="H4845" t="str">
            <v>PC</v>
          </cell>
          <cell r="I4845" t="str">
            <v>CPR</v>
          </cell>
          <cell r="J4845" t="str">
            <v/>
          </cell>
          <cell r="K4845" t="str">
            <v>PD</v>
          </cell>
          <cell r="L4845" t="str">
            <v>3015</v>
          </cell>
          <cell r="M4845" t="str">
            <v>V</v>
          </cell>
          <cell r="N4845">
            <v>1350</v>
          </cell>
        </row>
        <row r="4846">
          <cell r="A4846" t="str">
            <v>RM-COL-LBL-00-0046</v>
          </cell>
          <cell r="B4846" t="str">
            <v>CINT</v>
          </cell>
          <cell r="C4846" t="str">
            <v/>
          </cell>
          <cell r="D4846" t="str">
            <v>STICKER FOR SCREW MAGENTA</v>
          </cell>
          <cell r="E4846">
            <v>44797</v>
          </cell>
          <cell r="F4846" t="str">
            <v>ROF</v>
          </cell>
          <cell r="G4846" t="str">
            <v>CI_LABEL</v>
          </cell>
          <cell r="H4846" t="str">
            <v>PC</v>
          </cell>
          <cell r="I4846" t="str">
            <v>CPR</v>
          </cell>
          <cell r="J4846" t="str">
            <v/>
          </cell>
          <cell r="K4846" t="str">
            <v>PD</v>
          </cell>
          <cell r="L4846" t="str">
            <v>3015</v>
          </cell>
          <cell r="M4846" t="str">
            <v>V</v>
          </cell>
          <cell r="N4846">
            <v>1350</v>
          </cell>
        </row>
        <row r="4847">
          <cell r="A4847" t="str">
            <v>RM-COL-LBL-00-0047</v>
          </cell>
          <cell r="B4847" t="str">
            <v>CINT</v>
          </cell>
          <cell r="C4847" t="str">
            <v/>
          </cell>
          <cell r="D4847" t="str">
            <v>STICKER FOR SCREW ORANGE</v>
          </cell>
          <cell r="E4847">
            <v>44844</v>
          </cell>
          <cell r="F4847" t="str">
            <v>ROF</v>
          </cell>
          <cell r="G4847" t="str">
            <v>CI_LABEL</v>
          </cell>
          <cell r="H4847" t="str">
            <v>PC</v>
          </cell>
          <cell r="I4847" t="str">
            <v>CPR</v>
          </cell>
          <cell r="J4847" t="str">
            <v/>
          </cell>
          <cell r="K4847" t="str">
            <v>PD</v>
          </cell>
          <cell r="L4847" t="str">
            <v>3015</v>
          </cell>
          <cell r="M4847" t="str">
            <v>V</v>
          </cell>
          <cell r="N4847">
            <v>1350</v>
          </cell>
        </row>
        <row r="4848">
          <cell r="A4848" t="str">
            <v>RM-COL-LBL-00-0048</v>
          </cell>
          <cell r="B4848" t="str">
            <v>CINT</v>
          </cell>
          <cell r="C4848" t="str">
            <v/>
          </cell>
          <cell r="D4848" t="str">
            <v>STICKER FOR SCREW WHITE</v>
          </cell>
          <cell r="E4848">
            <v>44797</v>
          </cell>
          <cell r="F4848" t="str">
            <v>ROF</v>
          </cell>
          <cell r="G4848" t="str">
            <v>CI_LABEL</v>
          </cell>
          <cell r="H4848" t="str">
            <v>PC</v>
          </cell>
          <cell r="I4848" t="str">
            <v>CPR</v>
          </cell>
          <cell r="J4848" t="str">
            <v/>
          </cell>
          <cell r="K4848" t="str">
            <v>PD</v>
          </cell>
          <cell r="L4848" t="str">
            <v>3015</v>
          </cell>
          <cell r="M4848" t="str">
            <v>V</v>
          </cell>
          <cell r="N4848">
            <v>1350</v>
          </cell>
        </row>
        <row r="4849">
          <cell r="A4849" t="str">
            <v>RM-COL-OTH-00-0049</v>
          </cell>
          <cell r="B4849" t="str">
            <v>CINT</v>
          </cell>
          <cell r="C4849" t="str">
            <v/>
          </cell>
          <cell r="D4849" t="str">
            <v>BOTTOM BOARD COLOUR BOX ORANGE 89D</v>
          </cell>
          <cell r="E4849">
            <v>44797</v>
          </cell>
          <cell r="F4849" t="str">
            <v>ROF</v>
          </cell>
          <cell r="G4849" t="str">
            <v>CI_OTH</v>
          </cell>
          <cell r="H4849" t="str">
            <v>PC</v>
          </cell>
          <cell r="I4849" t="str">
            <v>CPR</v>
          </cell>
          <cell r="J4849" t="str">
            <v/>
          </cell>
          <cell r="K4849" t="str">
            <v>PD</v>
          </cell>
          <cell r="L4849" t="str">
            <v>3015</v>
          </cell>
          <cell r="M4849" t="str">
            <v>V</v>
          </cell>
          <cell r="N4849">
            <v>2566</v>
          </cell>
        </row>
        <row r="4850">
          <cell r="A4850" t="str">
            <v>RM-COL-OTH-00-0050</v>
          </cell>
          <cell r="B4850" t="str">
            <v>CINT</v>
          </cell>
          <cell r="C4850" t="str">
            <v/>
          </cell>
          <cell r="D4850" t="str">
            <v>DECORATION PAPER BLACK</v>
          </cell>
          <cell r="E4850">
            <v>44797</v>
          </cell>
          <cell r="F4850" t="str">
            <v>ROF</v>
          </cell>
          <cell r="G4850" t="str">
            <v>CI_OTH</v>
          </cell>
          <cell r="H4850" t="str">
            <v>M</v>
          </cell>
          <cell r="I4850" t="str">
            <v>CPR</v>
          </cell>
          <cell r="J4850" t="str">
            <v/>
          </cell>
          <cell r="K4850" t="str">
            <v>PD</v>
          </cell>
          <cell r="L4850" t="str">
            <v>3015</v>
          </cell>
          <cell r="M4850" t="str">
            <v>V</v>
          </cell>
          <cell r="N4850">
            <v>8125</v>
          </cell>
        </row>
        <row r="4851">
          <cell r="A4851" t="str">
            <v>RM-COL-OTH-00-0051</v>
          </cell>
          <cell r="B4851" t="str">
            <v>CINT</v>
          </cell>
          <cell r="C4851" t="str">
            <v/>
          </cell>
          <cell r="D4851" t="str">
            <v>DECORATION PAPER GREEN</v>
          </cell>
          <cell r="E4851">
            <v>44797</v>
          </cell>
          <cell r="F4851" t="str">
            <v>ROF</v>
          </cell>
          <cell r="G4851" t="str">
            <v>CI_OTH</v>
          </cell>
          <cell r="H4851" t="str">
            <v>M</v>
          </cell>
          <cell r="I4851" t="str">
            <v>CPR</v>
          </cell>
          <cell r="J4851" t="str">
            <v/>
          </cell>
          <cell r="K4851" t="str">
            <v>PD</v>
          </cell>
          <cell r="L4851" t="str">
            <v>3015</v>
          </cell>
          <cell r="M4851" t="str">
            <v>V</v>
          </cell>
          <cell r="N4851">
            <v>3200</v>
          </cell>
        </row>
        <row r="4852">
          <cell r="A4852" t="str">
            <v>RM-COL-OTH-00-0052</v>
          </cell>
          <cell r="B4852" t="str">
            <v>CINT</v>
          </cell>
          <cell r="C4852" t="str">
            <v/>
          </cell>
          <cell r="D4852" t="str">
            <v>DECORATION PAPER ORANGE</v>
          </cell>
          <cell r="E4852">
            <v>44797</v>
          </cell>
          <cell r="F4852" t="str">
            <v>ROF</v>
          </cell>
          <cell r="G4852" t="str">
            <v>CI_OTH</v>
          </cell>
          <cell r="H4852" t="str">
            <v>M</v>
          </cell>
          <cell r="I4852" t="str">
            <v>CPR</v>
          </cell>
          <cell r="J4852" t="str">
            <v/>
          </cell>
          <cell r="K4852" t="str">
            <v>PD</v>
          </cell>
          <cell r="L4852" t="str">
            <v>3015</v>
          </cell>
          <cell r="M4852" t="str">
            <v>V</v>
          </cell>
          <cell r="N4852">
            <v>3200</v>
          </cell>
        </row>
        <row r="4853">
          <cell r="A4853" t="str">
            <v>RM-COL-OTH-00-0053</v>
          </cell>
          <cell r="B4853" t="str">
            <v>CINT</v>
          </cell>
          <cell r="C4853" t="str">
            <v/>
          </cell>
          <cell r="D4853" t="str">
            <v>DECORATION PAPER PINK</v>
          </cell>
          <cell r="E4853">
            <v>44797</v>
          </cell>
          <cell r="F4853" t="str">
            <v>ROF</v>
          </cell>
          <cell r="G4853" t="str">
            <v>CI_OTH</v>
          </cell>
          <cell r="H4853" t="str">
            <v>M</v>
          </cell>
          <cell r="I4853" t="str">
            <v>CPR</v>
          </cell>
          <cell r="J4853" t="str">
            <v/>
          </cell>
          <cell r="K4853" t="str">
            <v>PD</v>
          </cell>
          <cell r="L4853" t="str">
            <v>3015</v>
          </cell>
          <cell r="M4853" t="str">
            <v>V</v>
          </cell>
          <cell r="N4853">
            <v>3300</v>
          </cell>
        </row>
        <row r="4854">
          <cell r="A4854" t="str">
            <v>RM-COL-OTH-00-0054</v>
          </cell>
          <cell r="B4854" t="str">
            <v>CINT</v>
          </cell>
          <cell r="C4854" t="str">
            <v/>
          </cell>
          <cell r="D4854" t="str">
            <v>DECORATION PAPER WHITE</v>
          </cell>
          <cell r="E4854">
            <v>44797</v>
          </cell>
          <cell r="F4854" t="str">
            <v>ROF</v>
          </cell>
          <cell r="G4854" t="str">
            <v>CI_OTH</v>
          </cell>
          <cell r="H4854" t="str">
            <v>M</v>
          </cell>
          <cell r="I4854" t="str">
            <v>CPR</v>
          </cell>
          <cell r="J4854" t="str">
            <v/>
          </cell>
          <cell r="K4854" t="str">
            <v>PD</v>
          </cell>
          <cell r="L4854" t="str">
            <v>3015</v>
          </cell>
          <cell r="M4854" t="str">
            <v>V</v>
          </cell>
          <cell r="N4854">
            <v>4309</v>
          </cell>
        </row>
        <row r="4855">
          <cell r="A4855" t="str">
            <v>RM-COL-OTH-00-0055</v>
          </cell>
          <cell r="B4855" t="str">
            <v>CINT</v>
          </cell>
          <cell r="C4855" t="str">
            <v/>
          </cell>
          <cell r="D4855" t="str">
            <v>HANDLE 1044MSN COLOURBOX</v>
          </cell>
          <cell r="E4855">
            <v>44802</v>
          </cell>
          <cell r="F4855" t="str">
            <v>ROF</v>
          </cell>
          <cell r="G4855" t="str">
            <v>CI_OTH</v>
          </cell>
          <cell r="H4855" t="str">
            <v>PC</v>
          </cell>
          <cell r="I4855" t="str">
            <v>CPR</v>
          </cell>
          <cell r="J4855" t="str">
            <v/>
          </cell>
          <cell r="K4855" t="str">
            <v>PD</v>
          </cell>
          <cell r="L4855" t="str">
            <v>3015</v>
          </cell>
          <cell r="M4855" t="str">
            <v>V</v>
          </cell>
          <cell r="N4855">
            <v>3500</v>
          </cell>
        </row>
        <row r="4856">
          <cell r="A4856" t="str">
            <v>RM-COL-OTH-00-0056</v>
          </cell>
          <cell r="B4856" t="str">
            <v>CINT</v>
          </cell>
          <cell r="C4856" t="str">
            <v/>
          </cell>
          <cell r="D4856" t="str">
            <v>STOPPER MAGNET (PLASTIK) M FIPANCY</v>
          </cell>
          <cell r="E4856">
            <v>44797</v>
          </cell>
          <cell r="F4856" t="str">
            <v>ROF</v>
          </cell>
          <cell r="G4856" t="str">
            <v>CI_OTH</v>
          </cell>
          <cell r="H4856" t="str">
            <v>PC</v>
          </cell>
          <cell r="I4856" t="str">
            <v>CPR</v>
          </cell>
          <cell r="J4856" t="str">
            <v/>
          </cell>
          <cell r="K4856" t="str">
            <v>PD</v>
          </cell>
          <cell r="L4856" t="str">
            <v>3015</v>
          </cell>
          <cell r="M4856" t="str">
            <v>V</v>
          </cell>
          <cell r="N4856">
            <v>3600</v>
          </cell>
        </row>
        <row r="4857">
          <cell r="A4857" t="str">
            <v>RM-COL-TRX-00-0057</v>
          </cell>
          <cell r="B4857" t="str">
            <v>CINT</v>
          </cell>
          <cell r="C4857" t="str">
            <v/>
          </cell>
          <cell r="D4857" t="str">
            <v>BOTTOM BOARD COLOUR BOX GREEN 35D</v>
          </cell>
          <cell r="E4857">
            <v>44797</v>
          </cell>
          <cell r="F4857" t="str">
            <v>ROF</v>
          </cell>
          <cell r="G4857" t="str">
            <v>CI_I09</v>
          </cell>
          <cell r="H4857" t="str">
            <v>PC</v>
          </cell>
          <cell r="I4857" t="str">
            <v>CPR</v>
          </cell>
          <cell r="J4857" t="str">
            <v/>
          </cell>
          <cell r="K4857" t="str">
            <v>PD</v>
          </cell>
          <cell r="L4857" t="str">
            <v>3015</v>
          </cell>
          <cell r="M4857" t="str">
            <v>V</v>
          </cell>
          <cell r="N4857">
            <v>2566</v>
          </cell>
        </row>
        <row r="4858">
          <cell r="A4858" t="str">
            <v>RM-COL-TRX-00-0058</v>
          </cell>
          <cell r="B4858" t="str">
            <v>CINT</v>
          </cell>
          <cell r="C4858" t="str">
            <v/>
          </cell>
          <cell r="D4858" t="str">
            <v>BOTTOM BOARD COLOUR BOX PINK 35D</v>
          </cell>
          <cell r="E4858">
            <v>44797</v>
          </cell>
          <cell r="F4858" t="str">
            <v>ROF</v>
          </cell>
          <cell r="G4858" t="str">
            <v>CI_BOARD</v>
          </cell>
          <cell r="H4858" t="str">
            <v>PC</v>
          </cell>
          <cell r="I4858" t="str">
            <v>CPR</v>
          </cell>
          <cell r="J4858" t="str">
            <v/>
          </cell>
          <cell r="K4858" t="str">
            <v>PD</v>
          </cell>
          <cell r="L4858" t="str">
            <v>3015</v>
          </cell>
          <cell r="M4858" t="str">
            <v>V</v>
          </cell>
          <cell r="N4858">
            <v>2566</v>
          </cell>
        </row>
        <row r="4859">
          <cell r="A4859" t="str">
            <v>RM-COL-TRX-00-0059</v>
          </cell>
          <cell r="B4859" t="str">
            <v>CINT</v>
          </cell>
          <cell r="C4859" t="str">
            <v/>
          </cell>
          <cell r="D4859" t="str">
            <v>BOTTOM BOARD COLOUR BOX WHITE 35D</v>
          </cell>
          <cell r="E4859">
            <v>44797</v>
          </cell>
          <cell r="F4859" t="str">
            <v>ROF</v>
          </cell>
          <cell r="G4859" t="str">
            <v>CI_BOARD</v>
          </cell>
          <cell r="H4859" t="str">
            <v>PC</v>
          </cell>
          <cell r="I4859" t="str">
            <v>CPR</v>
          </cell>
          <cell r="J4859" t="str">
            <v/>
          </cell>
          <cell r="K4859" t="str">
            <v>PD</v>
          </cell>
          <cell r="L4859" t="str">
            <v>3015</v>
          </cell>
          <cell r="M4859" t="str">
            <v>V</v>
          </cell>
          <cell r="N4859">
            <v>2566</v>
          </cell>
        </row>
        <row r="4860">
          <cell r="A4860" t="str">
            <v>RM-COL-TRX-00-0060</v>
          </cell>
          <cell r="B4860" t="str">
            <v>CINT</v>
          </cell>
          <cell r="C4860" t="str">
            <v/>
          </cell>
          <cell r="D4860" t="str">
            <v>COLOUR BOX 350 MM - BLACK</v>
          </cell>
          <cell r="E4860">
            <v>44797</v>
          </cell>
          <cell r="F4860" t="str">
            <v>ROF</v>
          </cell>
          <cell r="G4860" t="str">
            <v>CI_BOARD</v>
          </cell>
          <cell r="H4860" t="str">
            <v>PC</v>
          </cell>
          <cell r="I4860" t="str">
            <v>CPR</v>
          </cell>
          <cell r="J4860" t="str">
            <v/>
          </cell>
          <cell r="K4860" t="str">
            <v>PD</v>
          </cell>
          <cell r="L4860" t="str">
            <v>3015</v>
          </cell>
          <cell r="M4860" t="str">
            <v>V</v>
          </cell>
          <cell r="N4860">
            <v>5644</v>
          </cell>
        </row>
        <row r="4861">
          <cell r="A4861" t="str">
            <v>RM-COL-TRX-00-0061</v>
          </cell>
          <cell r="B4861" t="str">
            <v>CINT</v>
          </cell>
          <cell r="C4861" t="str">
            <v/>
          </cell>
          <cell r="D4861" t="str">
            <v>COLOUR BOX 350 MM - BLUE</v>
          </cell>
          <cell r="E4861">
            <v>44797</v>
          </cell>
          <cell r="F4861" t="str">
            <v>ROF</v>
          </cell>
          <cell r="G4861" t="str">
            <v>CI_BOARD</v>
          </cell>
          <cell r="H4861" t="str">
            <v>PC</v>
          </cell>
          <cell r="I4861" t="str">
            <v>CPR</v>
          </cell>
          <cell r="J4861" t="str">
            <v/>
          </cell>
          <cell r="K4861" t="str">
            <v>PD</v>
          </cell>
          <cell r="L4861" t="str">
            <v>3015</v>
          </cell>
          <cell r="M4861" t="str">
            <v>V</v>
          </cell>
          <cell r="N4861">
            <v>5644</v>
          </cell>
        </row>
        <row r="4862">
          <cell r="A4862" t="str">
            <v>RM-COL-TRX-00-0062</v>
          </cell>
          <cell r="B4862" t="str">
            <v>CINT</v>
          </cell>
          <cell r="C4862" t="str">
            <v/>
          </cell>
          <cell r="D4862" t="str">
            <v>COLOUR BOX 350 MM - GREEN</v>
          </cell>
          <cell r="E4862">
            <v>44797</v>
          </cell>
          <cell r="F4862" t="str">
            <v>ROF</v>
          </cell>
          <cell r="G4862" t="str">
            <v>CI_BOARD</v>
          </cell>
          <cell r="H4862" t="str">
            <v>PC</v>
          </cell>
          <cell r="I4862" t="str">
            <v>CPR</v>
          </cell>
          <cell r="J4862" t="str">
            <v/>
          </cell>
          <cell r="K4862" t="str">
            <v>PD</v>
          </cell>
          <cell r="L4862" t="str">
            <v>3015</v>
          </cell>
          <cell r="M4862" t="str">
            <v>V</v>
          </cell>
          <cell r="N4862">
            <v>5644</v>
          </cell>
        </row>
        <row r="4863">
          <cell r="A4863" t="str">
            <v>RM-COL-TRX-00-0063</v>
          </cell>
          <cell r="B4863" t="str">
            <v>CINT</v>
          </cell>
          <cell r="C4863" t="str">
            <v/>
          </cell>
          <cell r="D4863" t="str">
            <v>COLOUR BOX 350 MM - ORANGE</v>
          </cell>
          <cell r="E4863">
            <v>44797</v>
          </cell>
          <cell r="F4863" t="str">
            <v>ROF</v>
          </cell>
          <cell r="G4863" t="str">
            <v>CI_BOARD</v>
          </cell>
          <cell r="H4863" t="str">
            <v>PC</v>
          </cell>
          <cell r="I4863" t="str">
            <v>CPR</v>
          </cell>
          <cell r="J4863" t="str">
            <v/>
          </cell>
          <cell r="K4863" t="str">
            <v>PD</v>
          </cell>
          <cell r="L4863" t="str">
            <v>3015</v>
          </cell>
          <cell r="M4863" t="str">
            <v>V</v>
          </cell>
          <cell r="N4863">
            <v>5644</v>
          </cell>
        </row>
        <row r="4864">
          <cell r="A4864" t="str">
            <v>RM-COL-TRX-00-0064</v>
          </cell>
          <cell r="B4864" t="str">
            <v>CINT</v>
          </cell>
          <cell r="C4864" t="str">
            <v/>
          </cell>
          <cell r="D4864" t="str">
            <v>COLOUR BOX 350 MM - WHITE</v>
          </cell>
          <cell r="E4864">
            <v>44797</v>
          </cell>
          <cell r="F4864" t="str">
            <v>ROF</v>
          </cell>
          <cell r="G4864" t="str">
            <v>CI_BOARD</v>
          </cell>
          <cell r="H4864" t="str">
            <v>PC</v>
          </cell>
          <cell r="I4864" t="str">
            <v>CPR</v>
          </cell>
          <cell r="J4864" t="str">
            <v/>
          </cell>
          <cell r="K4864" t="str">
            <v>PD</v>
          </cell>
          <cell r="L4864" t="str">
            <v>3015</v>
          </cell>
          <cell r="M4864" t="str">
            <v>V</v>
          </cell>
          <cell r="N4864">
            <v>5644</v>
          </cell>
        </row>
        <row r="4865">
          <cell r="A4865" t="str">
            <v>RM-COL-TRX-00-0065</v>
          </cell>
          <cell r="B4865" t="str">
            <v>CINT</v>
          </cell>
          <cell r="C4865" t="str">
            <v/>
          </cell>
          <cell r="D4865" t="str">
            <v>COLOUR BOX 350 MM - YELLOW</v>
          </cell>
          <cell r="E4865">
            <v>44797</v>
          </cell>
          <cell r="F4865" t="str">
            <v>ROF</v>
          </cell>
          <cell r="G4865" t="str">
            <v>CI_BOARD</v>
          </cell>
          <cell r="H4865" t="str">
            <v>PC</v>
          </cell>
          <cell r="I4865" t="str">
            <v>CPR</v>
          </cell>
          <cell r="J4865" t="str">
            <v/>
          </cell>
          <cell r="K4865" t="str">
            <v>PD</v>
          </cell>
          <cell r="L4865" t="str">
            <v>3015</v>
          </cell>
          <cell r="M4865" t="str">
            <v>V</v>
          </cell>
          <cell r="N4865">
            <v>5644</v>
          </cell>
        </row>
        <row r="4866">
          <cell r="A4866" t="str">
            <v>RM-COL-TRX-00-0066</v>
          </cell>
          <cell r="B4866" t="str">
            <v>CINT</v>
          </cell>
          <cell r="C4866" t="str">
            <v/>
          </cell>
          <cell r="D4866" t="str">
            <v>COLOUR BOX 350 MM D - BLACK</v>
          </cell>
          <cell r="E4866">
            <v>44797</v>
          </cell>
          <cell r="F4866" t="str">
            <v>ROF</v>
          </cell>
          <cell r="G4866" t="str">
            <v>CI_BOARD</v>
          </cell>
          <cell r="H4866" t="str">
            <v>PC</v>
          </cell>
          <cell r="I4866" t="str">
            <v>CPR</v>
          </cell>
          <cell r="J4866" t="str">
            <v/>
          </cell>
          <cell r="K4866" t="str">
            <v>PD</v>
          </cell>
          <cell r="L4866" t="str">
            <v>3015</v>
          </cell>
          <cell r="M4866" t="str">
            <v>V</v>
          </cell>
          <cell r="N4866">
            <v>53870</v>
          </cell>
        </row>
        <row r="4867">
          <cell r="A4867" t="str">
            <v>RM-COL-TRX-00-0067</v>
          </cell>
          <cell r="B4867" t="str">
            <v>CINT</v>
          </cell>
          <cell r="C4867" t="str">
            <v/>
          </cell>
          <cell r="D4867" t="str">
            <v>COLOUR BOX 350 MM D - BLUE</v>
          </cell>
          <cell r="E4867">
            <v>44797</v>
          </cell>
          <cell r="F4867" t="str">
            <v>ROF</v>
          </cell>
          <cell r="G4867" t="str">
            <v>CI_BOARD</v>
          </cell>
          <cell r="H4867" t="str">
            <v>PC</v>
          </cell>
          <cell r="I4867" t="str">
            <v>CPR</v>
          </cell>
          <cell r="J4867" t="str">
            <v/>
          </cell>
          <cell r="K4867" t="str">
            <v>PD</v>
          </cell>
          <cell r="L4867" t="str">
            <v>3015</v>
          </cell>
          <cell r="M4867" t="str">
            <v>V</v>
          </cell>
          <cell r="N4867">
            <v>53870</v>
          </cell>
        </row>
        <row r="4868">
          <cell r="A4868" t="str">
            <v>RM-COL-TRX-00-0068</v>
          </cell>
          <cell r="B4868" t="str">
            <v>CINT</v>
          </cell>
          <cell r="C4868" t="str">
            <v/>
          </cell>
          <cell r="D4868" t="str">
            <v>COLOUR BOX 350 MM D - GREEN</v>
          </cell>
          <cell r="E4868">
            <v>44797</v>
          </cell>
          <cell r="F4868" t="str">
            <v>ROF</v>
          </cell>
          <cell r="G4868" t="str">
            <v>CI_BOARD</v>
          </cell>
          <cell r="H4868" t="str">
            <v>PC</v>
          </cell>
          <cell r="I4868" t="str">
            <v>CPR</v>
          </cell>
          <cell r="J4868" t="str">
            <v/>
          </cell>
          <cell r="K4868" t="str">
            <v>PD</v>
          </cell>
          <cell r="L4868" t="str">
            <v>3015</v>
          </cell>
          <cell r="M4868" t="str">
            <v>V</v>
          </cell>
          <cell r="N4868">
            <v>53870</v>
          </cell>
        </row>
        <row r="4869">
          <cell r="A4869" t="str">
            <v>RM-COL-TRX-00-0069</v>
          </cell>
          <cell r="B4869" t="str">
            <v>CINT</v>
          </cell>
          <cell r="C4869" t="str">
            <v/>
          </cell>
          <cell r="D4869" t="str">
            <v>COLOUR BOX 350 MM D - MAGENTA</v>
          </cell>
          <cell r="E4869">
            <v>44797</v>
          </cell>
          <cell r="F4869" t="str">
            <v>ROF</v>
          </cell>
          <cell r="G4869" t="str">
            <v>CI_BOARD</v>
          </cell>
          <cell r="H4869" t="str">
            <v>PC</v>
          </cell>
          <cell r="I4869" t="str">
            <v>CPR</v>
          </cell>
          <cell r="J4869" t="str">
            <v/>
          </cell>
          <cell r="K4869" t="str">
            <v>PD</v>
          </cell>
          <cell r="L4869" t="str">
            <v>3015</v>
          </cell>
          <cell r="M4869" t="str">
            <v>V</v>
          </cell>
          <cell r="N4869">
            <v>54580</v>
          </cell>
        </row>
        <row r="4870">
          <cell r="A4870" t="str">
            <v>RM-COL-TRX-00-0070</v>
          </cell>
          <cell r="B4870" t="str">
            <v>CINT</v>
          </cell>
          <cell r="C4870" t="str">
            <v/>
          </cell>
          <cell r="D4870" t="str">
            <v>COLOUR BOX 350 MM D - ORANGE</v>
          </cell>
          <cell r="E4870">
            <v>44797</v>
          </cell>
          <cell r="F4870" t="str">
            <v>ROF</v>
          </cell>
          <cell r="G4870" t="str">
            <v>CI_BOARD</v>
          </cell>
          <cell r="H4870" t="str">
            <v>PC</v>
          </cell>
          <cell r="I4870" t="str">
            <v>CPR</v>
          </cell>
          <cell r="J4870" t="str">
            <v/>
          </cell>
          <cell r="K4870" t="str">
            <v>PD</v>
          </cell>
          <cell r="L4870" t="str">
            <v>3015</v>
          </cell>
          <cell r="M4870" t="str">
            <v>V</v>
          </cell>
          <cell r="N4870">
            <v>53870</v>
          </cell>
        </row>
        <row r="4871">
          <cell r="A4871" t="str">
            <v>RM-COL-TRX-00-0071</v>
          </cell>
          <cell r="B4871" t="str">
            <v>CINT</v>
          </cell>
          <cell r="C4871" t="str">
            <v/>
          </cell>
          <cell r="D4871" t="str">
            <v>COLOUR BOX 350 MM D - WHITE</v>
          </cell>
          <cell r="E4871">
            <v>44797</v>
          </cell>
          <cell r="F4871" t="str">
            <v>ROF</v>
          </cell>
          <cell r="G4871" t="str">
            <v>CI_BOARD</v>
          </cell>
          <cell r="H4871" t="str">
            <v>PC</v>
          </cell>
          <cell r="I4871" t="str">
            <v>CPR</v>
          </cell>
          <cell r="J4871" t="str">
            <v/>
          </cell>
          <cell r="K4871" t="str">
            <v>PD</v>
          </cell>
          <cell r="L4871" t="str">
            <v>3015</v>
          </cell>
          <cell r="M4871" t="str">
            <v>V</v>
          </cell>
          <cell r="N4871">
            <v>53870</v>
          </cell>
        </row>
        <row r="4872">
          <cell r="A4872" t="str">
            <v>RM-COL-TRX-00-0072</v>
          </cell>
          <cell r="B4872" t="str">
            <v>CINT</v>
          </cell>
          <cell r="C4872" t="str">
            <v/>
          </cell>
          <cell r="D4872" t="str">
            <v>COLOUR BOX 350 MM D - YELLOW</v>
          </cell>
          <cell r="E4872">
            <v>44797</v>
          </cell>
          <cell r="F4872" t="str">
            <v>ROF</v>
          </cell>
          <cell r="G4872" t="str">
            <v>CI_BOARD</v>
          </cell>
          <cell r="H4872" t="str">
            <v>PC</v>
          </cell>
          <cell r="I4872" t="str">
            <v>CPR</v>
          </cell>
          <cell r="J4872" t="str">
            <v/>
          </cell>
          <cell r="K4872" t="str">
            <v>PD</v>
          </cell>
          <cell r="L4872" t="str">
            <v>3015</v>
          </cell>
          <cell r="M4872" t="str">
            <v>V</v>
          </cell>
          <cell r="N4872">
            <v>5644</v>
          </cell>
        </row>
        <row r="4873">
          <cell r="A4873" t="str">
            <v>RM-COL-TRX-00-0073</v>
          </cell>
          <cell r="B4873" t="str">
            <v>CINT</v>
          </cell>
          <cell r="C4873" t="str">
            <v/>
          </cell>
          <cell r="D4873" t="str">
            <v>COLOUR BOX 350 MM -MAGENTA</v>
          </cell>
          <cell r="E4873">
            <v>44797</v>
          </cell>
          <cell r="F4873" t="str">
            <v>ROF</v>
          </cell>
          <cell r="G4873" t="str">
            <v>CI_BOARD</v>
          </cell>
          <cell r="H4873" t="str">
            <v>PC</v>
          </cell>
          <cell r="I4873" t="str">
            <v>CPR</v>
          </cell>
          <cell r="J4873" t="str">
            <v/>
          </cell>
          <cell r="K4873" t="str">
            <v>PD</v>
          </cell>
          <cell r="L4873" t="str">
            <v>3015</v>
          </cell>
          <cell r="M4873" t="str">
            <v>V</v>
          </cell>
          <cell r="N4873">
            <v>43096</v>
          </cell>
        </row>
        <row r="4874">
          <cell r="A4874" t="str">
            <v>RM-COL-TRX-00-0074</v>
          </cell>
          <cell r="B4874" t="str">
            <v>CINT</v>
          </cell>
          <cell r="C4874" t="str">
            <v/>
          </cell>
          <cell r="D4874" t="str">
            <v>COLOUR BOX 350 MM S - BLACK</v>
          </cell>
          <cell r="E4874">
            <v>44797</v>
          </cell>
          <cell r="F4874" t="str">
            <v>ROF</v>
          </cell>
          <cell r="G4874" t="str">
            <v>CI_BOARD</v>
          </cell>
          <cell r="H4874" t="str">
            <v>PC</v>
          </cell>
          <cell r="I4874" t="str">
            <v>CPR</v>
          </cell>
          <cell r="J4874" t="str">
            <v/>
          </cell>
          <cell r="K4874" t="str">
            <v>PD</v>
          </cell>
          <cell r="L4874" t="str">
            <v>3015</v>
          </cell>
          <cell r="M4874" t="str">
            <v>V</v>
          </cell>
          <cell r="N4874">
            <v>52819</v>
          </cell>
        </row>
        <row r="4875">
          <cell r="A4875" t="str">
            <v>RM-COL-TRX-00-0075</v>
          </cell>
          <cell r="B4875" t="str">
            <v>CINT</v>
          </cell>
          <cell r="C4875" t="str">
            <v/>
          </cell>
          <cell r="D4875" t="str">
            <v>COLOUR BOX 350 MM S - BLUE</v>
          </cell>
          <cell r="E4875">
            <v>44797</v>
          </cell>
          <cell r="F4875" t="str">
            <v>ROF</v>
          </cell>
          <cell r="G4875" t="str">
            <v>CI_BOARD</v>
          </cell>
          <cell r="H4875" t="str">
            <v>PC</v>
          </cell>
          <cell r="I4875" t="str">
            <v>CPR</v>
          </cell>
          <cell r="J4875" t="str">
            <v/>
          </cell>
          <cell r="K4875" t="str">
            <v>PD</v>
          </cell>
          <cell r="L4875" t="str">
            <v>3015</v>
          </cell>
          <cell r="M4875" t="str">
            <v>V</v>
          </cell>
          <cell r="N4875">
            <v>5644</v>
          </cell>
        </row>
        <row r="4876">
          <cell r="A4876" t="str">
            <v>RM-COL-TRX-00-0076</v>
          </cell>
          <cell r="B4876" t="str">
            <v>CINT</v>
          </cell>
          <cell r="C4876" t="str">
            <v/>
          </cell>
          <cell r="D4876" t="str">
            <v>COLOUR BOX 350 MM S - GREEN</v>
          </cell>
          <cell r="E4876">
            <v>44797</v>
          </cell>
          <cell r="F4876" t="str">
            <v>ROF</v>
          </cell>
          <cell r="G4876" t="str">
            <v>CI_BOARD</v>
          </cell>
          <cell r="H4876" t="str">
            <v>PC</v>
          </cell>
          <cell r="I4876" t="str">
            <v>CPR</v>
          </cell>
          <cell r="J4876" t="str">
            <v/>
          </cell>
          <cell r="K4876" t="str">
            <v>PD</v>
          </cell>
          <cell r="L4876" t="str">
            <v>3015</v>
          </cell>
          <cell r="M4876" t="str">
            <v>V</v>
          </cell>
          <cell r="N4876">
            <v>52819</v>
          </cell>
        </row>
        <row r="4877">
          <cell r="A4877" t="str">
            <v>RM-COL-TRX-00-0077</v>
          </cell>
          <cell r="B4877" t="str">
            <v>CINT</v>
          </cell>
          <cell r="C4877" t="str">
            <v/>
          </cell>
          <cell r="D4877" t="str">
            <v>COLOUR BOX 350 MM S - MAGENTA</v>
          </cell>
          <cell r="E4877">
            <v>44797</v>
          </cell>
          <cell r="F4877" t="str">
            <v>ROF</v>
          </cell>
          <cell r="G4877" t="str">
            <v>CI_BOARD</v>
          </cell>
          <cell r="H4877" t="str">
            <v>PC</v>
          </cell>
          <cell r="I4877" t="str">
            <v>CPR</v>
          </cell>
          <cell r="J4877" t="str">
            <v/>
          </cell>
          <cell r="K4877" t="str">
            <v>PD</v>
          </cell>
          <cell r="L4877" t="str">
            <v>3015</v>
          </cell>
          <cell r="M4877" t="str">
            <v>V</v>
          </cell>
          <cell r="N4877">
            <v>53515</v>
          </cell>
        </row>
        <row r="4878">
          <cell r="A4878" t="str">
            <v>RM-COL-TRX-00-0078</v>
          </cell>
          <cell r="B4878" t="str">
            <v>CINT</v>
          </cell>
          <cell r="C4878" t="str">
            <v/>
          </cell>
          <cell r="D4878" t="str">
            <v>COLOUR BOX 350 MM S - ORANGE</v>
          </cell>
          <cell r="E4878">
            <v>44797</v>
          </cell>
          <cell r="F4878" t="str">
            <v>ROF</v>
          </cell>
          <cell r="G4878" t="str">
            <v>CI_BOARD</v>
          </cell>
          <cell r="H4878" t="str">
            <v>PC</v>
          </cell>
          <cell r="I4878" t="str">
            <v>CPR</v>
          </cell>
          <cell r="J4878" t="str">
            <v/>
          </cell>
          <cell r="K4878" t="str">
            <v>PD</v>
          </cell>
          <cell r="L4878" t="str">
            <v>3015</v>
          </cell>
          <cell r="M4878" t="str">
            <v>V</v>
          </cell>
          <cell r="N4878">
            <v>5644</v>
          </cell>
        </row>
        <row r="4879">
          <cell r="A4879" t="str">
            <v>RM-COL-TRX-00-0079</v>
          </cell>
          <cell r="B4879" t="str">
            <v>CINT</v>
          </cell>
          <cell r="C4879" t="str">
            <v/>
          </cell>
          <cell r="D4879" t="str">
            <v>COLOUR BOX 350 MM S - WHITE</v>
          </cell>
          <cell r="E4879">
            <v>44797</v>
          </cell>
          <cell r="F4879" t="str">
            <v>ROF</v>
          </cell>
          <cell r="G4879" t="str">
            <v>CI_BOARD</v>
          </cell>
          <cell r="H4879" t="str">
            <v>PC</v>
          </cell>
          <cell r="I4879" t="str">
            <v>CPR</v>
          </cell>
          <cell r="J4879" t="str">
            <v/>
          </cell>
          <cell r="K4879" t="str">
            <v>PD</v>
          </cell>
          <cell r="L4879" t="str">
            <v>3015</v>
          </cell>
          <cell r="M4879" t="str">
            <v>V</v>
          </cell>
          <cell r="N4879">
            <v>52819</v>
          </cell>
        </row>
        <row r="4880">
          <cell r="A4880" t="str">
            <v>RM-COL-TRX-00-0080</v>
          </cell>
          <cell r="B4880" t="str">
            <v>CINT</v>
          </cell>
          <cell r="C4880" t="str">
            <v/>
          </cell>
          <cell r="D4880" t="str">
            <v>COLOUR BOX 350 MM S - YELLOW</v>
          </cell>
          <cell r="E4880">
            <v>44797</v>
          </cell>
          <cell r="F4880" t="str">
            <v>ROF</v>
          </cell>
          <cell r="G4880" t="str">
            <v>CI_BOARD</v>
          </cell>
          <cell r="H4880" t="str">
            <v>PC</v>
          </cell>
          <cell r="I4880" t="str">
            <v>CPR</v>
          </cell>
          <cell r="J4880" t="str">
            <v/>
          </cell>
          <cell r="K4880" t="str">
            <v>PD</v>
          </cell>
          <cell r="L4880" t="str">
            <v>3015</v>
          </cell>
          <cell r="M4880" t="str">
            <v>V</v>
          </cell>
          <cell r="N4880">
            <v>52819</v>
          </cell>
        </row>
        <row r="4881">
          <cell r="A4881" t="str">
            <v>RM-COL-TRX-00-0081</v>
          </cell>
          <cell r="B4881" t="str">
            <v>CINT</v>
          </cell>
          <cell r="C4881" t="str">
            <v/>
          </cell>
          <cell r="D4881" t="str">
            <v>COLOUR BOX 890 MM - BLACK</v>
          </cell>
          <cell r="E4881">
            <v>44797</v>
          </cell>
          <cell r="F4881" t="str">
            <v>ROF</v>
          </cell>
          <cell r="G4881" t="str">
            <v>CI_BOARD</v>
          </cell>
          <cell r="H4881" t="str">
            <v>PC</v>
          </cell>
          <cell r="I4881" t="str">
            <v>CPR</v>
          </cell>
          <cell r="J4881" t="str">
            <v/>
          </cell>
          <cell r="K4881" t="str">
            <v>PD</v>
          </cell>
          <cell r="L4881" t="str">
            <v>3015</v>
          </cell>
          <cell r="M4881" t="str">
            <v>V</v>
          </cell>
          <cell r="N4881">
            <v>83866</v>
          </cell>
        </row>
        <row r="4882">
          <cell r="A4882" t="str">
            <v>RM-COL-TRX-00-0082</v>
          </cell>
          <cell r="B4882" t="str">
            <v>CINT</v>
          </cell>
          <cell r="C4882" t="str">
            <v/>
          </cell>
          <cell r="D4882" t="str">
            <v>COLOUR BOX 890 MM - GREEN</v>
          </cell>
          <cell r="E4882">
            <v>44797</v>
          </cell>
          <cell r="F4882" t="str">
            <v>ROF</v>
          </cell>
          <cell r="G4882" t="str">
            <v>CI_BOARD</v>
          </cell>
          <cell r="H4882" t="str">
            <v>PC</v>
          </cell>
          <cell r="I4882" t="str">
            <v>CPR</v>
          </cell>
          <cell r="J4882" t="str">
            <v/>
          </cell>
          <cell r="K4882" t="str">
            <v>PD</v>
          </cell>
          <cell r="L4882" t="str">
            <v>3015</v>
          </cell>
          <cell r="M4882" t="str">
            <v>V</v>
          </cell>
          <cell r="N4882">
            <v>83866</v>
          </cell>
        </row>
        <row r="4883">
          <cell r="A4883" t="str">
            <v>RM-COL-TRX-00-0083</v>
          </cell>
          <cell r="B4883" t="str">
            <v>CINT</v>
          </cell>
          <cell r="C4883" t="str">
            <v/>
          </cell>
          <cell r="D4883" t="str">
            <v>COLOUR BOX 890 MM - MAGENTA</v>
          </cell>
          <cell r="E4883">
            <v>44797</v>
          </cell>
          <cell r="F4883" t="str">
            <v>ROF</v>
          </cell>
          <cell r="G4883" t="str">
            <v>CI_BOARD</v>
          </cell>
          <cell r="H4883" t="str">
            <v>PC</v>
          </cell>
          <cell r="I4883" t="str">
            <v>CPR</v>
          </cell>
          <cell r="J4883" t="str">
            <v/>
          </cell>
          <cell r="K4883" t="str">
            <v>PD</v>
          </cell>
          <cell r="L4883" t="str">
            <v>3015</v>
          </cell>
          <cell r="M4883" t="str">
            <v>V</v>
          </cell>
          <cell r="N4883">
            <v>83866</v>
          </cell>
        </row>
        <row r="4884">
          <cell r="A4884" t="str">
            <v>RM-COL-TRX-00-0084</v>
          </cell>
          <cell r="B4884" t="str">
            <v>CINT</v>
          </cell>
          <cell r="C4884" t="str">
            <v/>
          </cell>
          <cell r="D4884" t="str">
            <v>COLOUR BOX 890 MM - ORANGE</v>
          </cell>
          <cell r="E4884">
            <v>44797</v>
          </cell>
          <cell r="F4884" t="str">
            <v>ROF</v>
          </cell>
          <cell r="G4884" t="str">
            <v>CI_BOARD</v>
          </cell>
          <cell r="H4884" t="str">
            <v>PC</v>
          </cell>
          <cell r="I4884" t="str">
            <v>CPR</v>
          </cell>
          <cell r="J4884" t="str">
            <v/>
          </cell>
          <cell r="K4884" t="str">
            <v>PD</v>
          </cell>
          <cell r="L4884" t="str">
            <v>3015</v>
          </cell>
          <cell r="M4884" t="str">
            <v>V</v>
          </cell>
          <cell r="N4884">
            <v>83866</v>
          </cell>
        </row>
        <row r="4885">
          <cell r="A4885" t="str">
            <v>RM-COL-TRX-00-0085</v>
          </cell>
          <cell r="B4885" t="str">
            <v>CINT</v>
          </cell>
          <cell r="C4885" t="str">
            <v/>
          </cell>
          <cell r="D4885" t="str">
            <v>COLOUR BOX 890 MM - WHITE</v>
          </cell>
          <cell r="E4885">
            <v>44797</v>
          </cell>
          <cell r="F4885" t="str">
            <v>ROF</v>
          </cell>
          <cell r="G4885" t="str">
            <v>CI_BOARD</v>
          </cell>
          <cell r="H4885" t="str">
            <v>PC</v>
          </cell>
          <cell r="I4885" t="str">
            <v>CPR</v>
          </cell>
          <cell r="J4885" t="str">
            <v/>
          </cell>
          <cell r="K4885" t="str">
            <v>PD</v>
          </cell>
          <cell r="L4885" t="str">
            <v>3015</v>
          </cell>
          <cell r="M4885" t="str">
            <v>V</v>
          </cell>
          <cell r="N4885">
            <v>83866</v>
          </cell>
        </row>
        <row r="4886">
          <cell r="A4886" t="str">
            <v>RM-COL-TRX-00-0086</v>
          </cell>
          <cell r="B4886" t="str">
            <v>CINT</v>
          </cell>
          <cell r="C4886" t="str">
            <v/>
          </cell>
          <cell r="D4886" t="str">
            <v>DOOR BOARD COLOUR BOX GREEN 35D</v>
          </cell>
          <cell r="E4886">
            <v>44797</v>
          </cell>
          <cell r="F4886" t="str">
            <v>ROF</v>
          </cell>
          <cell r="G4886" t="str">
            <v>CI_BOARD</v>
          </cell>
          <cell r="H4886" t="str">
            <v>PC</v>
          </cell>
          <cell r="I4886" t="str">
            <v>CPR</v>
          </cell>
          <cell r="J4886" t="str">
            <v/>
          </cell>
          <cell r="K4886" t="str">
            <v>PD</v>
          </cell>
          <cell r="L4886" t="str">
            <v>3015</v>
          </cell>
          <cell r="M4886" t="str">
            <v>V</v>
          </cell>
          <cell r="N4886">
            <v>2564</v>
          </cell>
        </row>
        <row r="4887">
          <cell r="A4887" t="str">
            <v>RM-COL-TRX-00-0087</v>
          </cell>
          <cell r="B4887" t="str">
            <v>CINT</v>
          </cell>
          <cell r="C4887" t="str">
            <v/>
          </cell>
          <cell r="D4887" t="str">
            <v>DOOR BOARD COLOUR BOX ORANGE 89D</v>
          </cell>
          <cell r="E4887">
            <v>44797</v>
          </cell>
          <cell r="F4887" t="str">
            <v>ROF</v>
          </cell>
          <cell r="G4887" t="str">
            <v>CI_BOARD</v>
          </cell>
          <cell r="H4887" t="str">
            <v>PC</v>
          </cell>
          <cell r="I4887" t="str">
            <v>CPR</v>
          </cell>
          <cell r="J4887" t="str">
            <v/>
          </cell>
          <cell r="K4887" t="str">
            <v>PD</v>
          </cell>
          <cell r="L4887" t="str">
            <v>3015</v>
          </cell>
          <cell r="M4887" t="str">
            <v>V</v>
          </cell>
          <cell r="N4887">
            <v>2564</v>
          </cell>
        </row>
        <row r="4888">
          <cell r="A4888" t="str">
            <v>RM-COL-TRX-00-0088</v>
          </cell>
          <cell r="B4888" t="str">
            <v>CINT</v>
          </cell>
          <cell r="C4888" t="str">
            <v/>
          </cell>
          <cell r="D4888" t="str">
            <v>DOOR BOARD COLOUR BOX PINK 35D</v>
          </cell>
          <cell r="E4888">
            <v>44797</v>
          </cell>
          <cell r="F4888" t="str">
            <v>ROF</v>
          </cell>
          <cell r="G4888" t="str">
            <v>CI_BOARD</v>
          </cell>
          <cell r="H4888" t="str">
            <v>PC</v>
          </cell>
          <cell r="I4888" t="str">
            <v>CPR</v>
          </cell>
          <cell r="J4888" t="str">
            <v/>
          </cell>
          <cell r="K4888" t="str">
            <v>PD</v>
          </cell>
          <cell r="L4888" t="str">
            <v>3015</v>
          </cell>
          <cell r="M4888" t="str">
            <v>V</v>
          </cell>
          <cell r="N4888">
            <v>2564</v>
          </cell>
        </row>
        <row r="4889">
          <cell r="A4889" t="str">
            <v>RM-COL-TRX-00-0089</v>
          </cell>
          <cell r="B4889" t="str">
            <v>CINT</v>
          </cell>
          <cell r="C4889" t="str">
            <v/>
          </cell>
          <cell r="D4889" t="str">
            <v>DOOR BOARD COLOUR BOX WHITE 35D</v>
          </cell>
          <cell r="E4889">
            <v>44797</v>
          </cell>
          <cell r="F4889" t="str">
            <v>ROF</v>
          </cell>
          <cell r="G4889" t="str">
            <v>CI_BOARD</v>
          </cell>
          <cell r="H4889" t="str">
            <v>PC</v>
          </cell>
          <cell r="I4889" t="str">
            <v>CPR</v>
          </cell>
          <cell r="J4889" t="str">
            <v/>
          </cell>
          <cell r="K4889" t="str">
            <v>PD</v>
          </cell>
          <cell r="L4889" t="str">
            <v>3015</v>
          </cell>
          <cell r="M4889" t="str">
            <v>V</v>
          </cell>
          <cell r="N4889">
            <v>2564</v>
          </cell>
        </row>
        <row r="4890">
          <cell r="A4890" t="str">
            <v>RM-COL-TRX-00-0090</v>
          </cell>
          <cell r="B4890" t="str">
            <v>CINT</v>
          </cell>
          <cell r="C4890" t="str">
            <v/>
          </cell>
          <cell r="D4890" t="str">
            <v>MDF T.2.5 X 1220 X 2440</v>
          </cell>
          <cell r="E4890">
            <v>44797</v>
          </cell>
          <cell r="F4890" t="str">
            <v>ROF</v>
          </cell>
          <cell r="G4890" t="str">
            <v>CI_BOARD</v>
          </cell>
          <cell r="H4890" t="str">
            <v>PC</v>
          </cell>
          <cell r="I4890" t="str">
            <v>CPR</v>
          </cell>
          <cell r="J4890" t="str">
            <v/>
          </cell>
          <cell r="K4890" t="str">
            <v>PD</v>
          </cell>
          <cell r="L4890" t="str">
            <v>3015</v>
          </cell>
          <cell r="M4890" t="str">
            <v>V</v>
          </cell>
          <cell r="N4890">
            <v>29545</v>
          </cell>
        </row>
        <row r="4891">
          <cell r="A4891" t="str">
            <v>RM-COL-TRX-00-0091</v>
          </cell>
          <cell r="B4891" t="str">
            <v>CINT</v>
          </cell>
          <cell r="C4891" t="str">
            <v/>
          </cell>
          <cell r="D4891" t="str">
            <v>MDF T.2.5 X 1220 X 2440 + LAMINASI 1 MUK</v>
          </cell>
          <cell r="E4891">
            <v>44797</v>
          </cell>
          <cell r="F4891" t="str">
            <v>ROF</v>
          </cell>
          <cell r="G4891" t="str">
            <v>CI_BOARD</v>
          </cell>
          <cell r="H4891" t="str">
            <v>PC</v>
          </cell>
          <cell r="I4891" t="str">
            <v>CPR</v>
          </cell>
          <cell r="J4891" t="str">
            <v/>
          </cell>
          <cell r="K4891" t="str">
            <v>PD</v>
          </cell>
          <cell r="L4891" t="str">
            <v>3015</v>
          </cell>
          <cell r="M4891" t="str">
            <v>V</v>
          </cell>
          <cell r="N4891">
            <v>61672</v>
          </cell>
        </row>
        <row r="4892">
          <cell r="A4892" t="str">
            <v>RM-COL-TRX-00-0092</v>
          </cell>
          <cell r="B4892" t="str">
            <v>CINT</v>
          </cell>
          <cell r="C4892" t="str">
            <v/>
          </cell>
          <cell r="D4892" t="str">
            <v>MDF T.2.5 X 1220 X 2440 + LAMINASI 1 MUK</v>
          </cell>
          <cell r="E4892">
            <v>44797</v>
          </cell>
          <cell r="F4892" t="str">
            <v>ROF</v>
          </cell>
          <cell r="G4892" t="str">
            <v>CI_BOARD</v>
          </cell>
          <cell r="H4892" t="str">
            <v>PC</v>
          </cell>
          <cell r="I4892" t="str">
            <v>CPR</v>
          </cell>
          <cell r="J4892" t="str">
            <v/>
          </cell>
          <cell r="K4892" t="str">
            <v>PD</v>
          </cell>
          <cell r="L4892" t="str">
            <v>3015</v>
          </cell>
          <cell r="M4892" t="str">
            <v>V</v>
          </cell>
          <cell r="N4892">
            <v>69965</v>
          </cell>
        </row>
        <row r="4893">
          <cell r="A4893" t="str">
            <v>RM-COL-TRX-00-0093</v>
          </cell>
          <cell r="B4893" t="str">
            <v>CINT</v>
          </cell>
          <cell r="C4893" t="str">
            <v/>
          </cell>
          <cell r="D4893" t="str">
            <v>MDF T.2.5 X 1220 X 2440 + LAMINASI PAPER</v>
          </cell>
          <cell r="E4893">
            <v>44797</v>
          </cell>
          <cell r="F4893" t="str">
            <v>ROF</v>
          </cell>
          <cell r="G4893" t="str">
            <v>CI_BOARD</v>
          </cell>
          <cell r="H4893" t="str">
            <v>PC</v>
          </cell>
          <cell r="I4893" t="str">
            <v>CPR</v>
          </cell>
          <cell r="J4893" t="str">
            <v/>
          </cell>
          <cell r="K4893" t="str">
            <v>PD</v>
          </cell>
          <cell r="L4893" t="str">
            <v>3015</v>
          </cell>
          <cell r="M4893" t="str">
            <v>V</v>
          </cell>
          <cell r="N4893">
            <v>44551</v>
          </cell>
        </row>
        <row r="4894">
          <cell r="A4894" t="str">
            <v>RM-COL-TRX-00-0094</v>
          </cell>
          <cell r="B4894" t="str">
            <v>CINT</v>
          </cell>
          <cell r="C4894" t="str">
            <v/>
          </cell>
          <cell r="D4894" t="str">
            <v>MDF T.2.5 X 1220 X 2440 + LAMINASI PAPER</v>
          </cell>
          <cell r="E4894">
            <v>44797</v>
          </cell>
          <cell r="F4894" t="str">
            <v>ROF</v>
          </cell>
          <cell r="G4894" t="str">
            <v>CI_BOARD</v>
          </cell>
          <cell r="H4894" t="str">
            <v>PC</v>
          </cell>
          <cell r="I4894" t="str">
            <v>CPR</v>
          </cell>
          <cell r="J4894" t="str">
            <v/>
          </cell>
          <cell r="K4894" t="str">
            <v>PD</v>
          </cell>
          <cell r="L4894" t="str">
            <v>3015</v>
          </cell>
          <cell r="M4894" t="str">
            <v>V</v>
          </cell>
          <cell r="N4894">
            <v>44756</v>
          </cell>
        </row>
        <row r="4895">
          <cell r="A4895" t="str">
            <v>RM-COL-TRX-00-0095</v>
          </cell>
          <cell r="B4895" t="str">
            <v>CINT</v>
          </cell>
          <cell r="C4895" t="str">
            <v/>
          </cell>
          <cell r="D4895" t="str">
            <v>MDF T.2.5 X 1220 X 2440 + LAMINASI PAPER</v>
          </cell>
          <cell r="E4895">
            <v>44797</v>
          </cell>
          <cell r="F4895" t="str">
            <v>ROF</v>
          </cell>
          <cell r="G4895" t="str">
            <v>CI_BOARD</v>
          </cell>
          <cell r="H4895" t="str">
            <v>PC</v>
          </cell>
          <cell r="I4895" t="str">
            <v>CPR</v>
          </cell>
          <cell r="J4895" t="str">
            <v/>
          </cell>
          <cell r="K4895" t="str">
            <v>PD</v>
          </cell>
          <cell r="L4895" t="str">
            <v>3015</v>
          </cell>
          <cell r="M4895" t="str">
            <v>V</v>
          </cell>
          <cell r="N4895">
            <v>30482</v>
          </cell>
        </row>
        <row r="4896">
          <cell r="A4896" t="str">
            <v>RM-COL-TRX-00-0096</v>
          </cell>
          <cell r="B4896" t="str">
            <v>CINT</v>
          </cell>
          <cell r="C4896" t="str">
            <v/>
          </cell>
          <cell r="D4896" t="str">
            <v>MDF T.2.5 X 1220 X 2440 + LAMINASI PAPER</v>
          </cell>
          <cell r="E4896">
            <v>44834</v>
          </cell>
          <cell r="F4896" t="str">
            <v>ROF</v>
          </cell>
          <cell r="G4896" t="str">
            <v>CI_BOARD</v>
          </cell>
          <cell r="H4896" t="str">
            <v>PC</v>
          </cell>
          <cell r="I4896" t="str">
            <v>CPR</v>
          </cell>
          <cell r="J4896" t="str">
            <v/>
          </cell>
          <cell r="K4896" t="str">
            <v>PD</v>
          </cell>
          <cell r="L4896" t="str">
            <v>3015</v>
          </cell>
          <cell r="M4896" t="str">
            <v>V</v>
          </cell>
          <cell r="N4896">
            <v>39015</v>
          </cell>
        </row>
        <row r="4897">
          <cell r="A4897" t="str">
            <v>RM-COL-TRX-00-0097</v>
          </cell>
          <cell r="B4897" t="str">
            <v>CINT</v>
          </cell>
          <cell r="C4897" t="str">
            <v/>
          </cell>
          <cell r="D4897" t="str">
            <v>MDF T.2.5 X 1220 X 2440 + LAMINASI PAPER</v>
          </cell>
          <cell r="E4897">
            <v>44797</v>
          </cell>
          <cell r="F4897" t="str">
            <v>ROF</v>
          </cell>
          <cell r="G4897" t="str">
            <v>CI_BOARD</v>
          </cell>
          <cell r="H4897" t="str">
            <v>PC</v>
          </cell>
          <cell r="I4897" t="str">
            <v>CPR</v>
          </cell>
          <cell r="J4897" t="str">
            <v/>
          </cell>
          <cell r="K4897" t="str">
            <v>PD</v>
          </cell>
          <cell r="L4897" t="str">
            <v>3015</v>
          </cell>
          <cell r="M4897" t="str">
            <v>V</v>
          </cell>
          <cell r="N4897">
            <v>49483</v>
          </cell>
        </row>
        <row r="4898">
          <cell r="A4898" t="str">
            <v>RM-COL-TRX-00-0098</v>
          </cell>
          <cell r="B4898" t="str">
            <v>CINT</v>
          </cell>
          <cell r="C4898" t="str">
            <v/>
          </cell>
          <cell r="D4898" t="str">
            <v>PB T.12 X 1220 X 2440 + LAMINASI 2 MUKA</v>
          </cell>
          <cell r="E4898">
            <v>44799</v>
          </cell>
          <cell r="F4898" t="str">
            <v>ROF</v>
          </cell>
          <cell r="G4898" t="str">
            <v>CI_BOARD</v>
          </cell>
          <cell r="H4898" t="str">
            <v>PC</v>
          </cell>
          <cell r="I4898" t="str">
            <v>CPR</v>
          </cell>
          <cell r="J4898" t="str">
            <v/>
          </cell>
          <cell r="K4898" t="str">
            <v>PD</v>
          </cell>
          <cell r="L4898" t="str">
            <v>3015</v>
          </cell>
          <cell r="M4898" t="str">
            <v>V</v>
          </cell>
          <cell r="N4898">
            <v>137121</v>
          </cell>
        </row>
        <row r="4899">
          <cell r="A4899" t="str">
            <v>RM-COL-TRX-00-0099</v>
          </cell>
          <cell r="B4899" t="str">
            <v>CINT</v>
          </cell>
          <cell r="C4899" t="str">
            <v/>
          </cell>
          <cell r="D4899" t="str">
            <v>PB T.12 X 1220 X 2440 + LAMINASI 2 MUKA</v>
          </cell>
          <cell r="E4899">
            <v>44834</v>
          </cell>
          <cell r="F4899" t="str">
            <v>ROF</v>
          </cell>
          <cell r="G4899" t="str">
            <v>CI_BOARD</v>
          </cell>
          <cell r="H4899" t="str">
            <v>PC</v>
          </cell>
          <cell r="I4899" t="str">
            <v>CPR</v>
          </cell>
          <cell r="J4899" t="str">
            <v/>
          </cell>
          <cell r="K4899" t="str">
            <v>PD</v>
          </cell>
          <cell r="L4899" t="str">
            <v>3015</v>
          </cell>
          <cell r="M4899" t="str">
            <v>V</v>
          </cell>
          <cell r="N4899">
            <v>129283</v>
          </cell>
        </row>
        <row r="4900">
          <cell r="A4900" t="str">
            <v>RM-COL-TRX-00-0100</v>
          </cell>
          <cell r="B4900" t="str">
            <v>CINT</v>
          </cell>
          <cell r="C4900" t="str">
            <v/>
          </cell>
          <cell r="D4900" t="str">
            <v>PB T.12 X 1220 X 2440 + LAMINASI 2 MUKA</v>
          </cell>
          <cell r="E4900">
            <v>44834</v>
          </cell>
          <cell r="F4900" t="str">
            <v>ROF</v>
          </cell>
          <cell r="G4900" t="str">
            <v>CI_BOARD</v>
          </cell>
          <cell r="H4900" t="str">
            <v>PC</v>
          </cell>
          <cell r="I4900" t="str">
            <v>CPR</v>
          </cell>
          <cell r="J4900" t="str">
            <v/>
          </cell>
          <cell r="K4900" t="str">
            <v>PD</v>
          </cell>
          <cell r="L4900" t="str">
            <v>3015</v>
          </cell>
          <cell r="M4900" t="str">
            <v>V</v>
          </cell>
          <cell r="N4900">
            <v>123998</v>
          </cell>
        </row>
        <row r="4901">
          <cell r="A4901" t="str">
            <v>RM-COL-TRX-00-0101</v>
          </cell>
          <cell r="B4901" t="str">
            <v>CINT</v>
          </cell>
          <cell r="C4901" t="str">
            <v/>
          </cell>
          <cell r="D4901" t="str">
            <v>PB T.12 X 1220 X 2440 + LAMINASI 2 MUKA</v>
          </cell>
          <cell r="E4901">
            <v>44834</v>
          </cell>
          <cell r="F4901" t="str">
            <v>ROF</v>
          </cell>
          <cell r="G4901" t="str">
            <v>CI_BOARD</v>
          </cell>
          <cell r="H4901" t="str">
            <v>PC</v>
          </cell>
          <cell r="I4901" t="str">
            <v>CPR</v>
          </cell>
          <cell r="J4901" t="str">
            <v/>
          </cell>
          <cell r="K4901" t="str">
            <v>PD</v>
          </cell>
          <cell r="L4901" t="str">
            <v>3015</v>
          </cell>
          <cell r="M4901" t="str">
            <v>V</v>
          </cell>
          <cell r="N4901">
            <v>128286</v>
          </cell>
        </row>
        <row r="4902">
          <cell r="A4902" t="str">
            <v>RM-COL-TRX-00-0102</v>
          </cell>
          <cell r="B4902" t="str">
            <v>CINT</v>
          </cell>
          <cell r="C4902" t="str">
            <v/>
          </cell>
          <cell r="D4902" t="str">
            <v>PB T.12 X 1220 X 2440 + LAMINASI 2 MUKA</v>
          </cell>
          <cell r="E4902">
            <v>44834</v>
          </cell>
          <cell r="F4902" t="str">
            <v>ROF</v>
          </cell>
          <cell r="G4902" t="str">
            <v>CI_BOARD</v>
          </cell>
          <cell r="H4902" t="str">
            <v>PC</v>
          </cell>
          <cell r="I4902" t="str">
            <v>CPR</v>
          </cell>
          <cell r="J4902" t="str">
            <v/>
          </cell>
          <cell r="K4902" t="str">
            <v>PD</v>
          </cell>
          <cell r="L4902" t="str">
            <v>3015</v>
          </cell>
          <cell r="M4902" t="str">
            <v>V</v>
          </cell>
          <cell r="N4902">
            <v>125419</v>
          </cell>
        </row>
        <row r="4903">
          <cell r="A4903" t="str">
            <v>RM-COS-000-00-0103</v>
          </cell>
          <cell r="B4903" t="str">
            <v>CINT</v>
          </cell>
          <cell r="C4903" t="str">
            <v/>
          </cell>
          <cell r="D4903" t="str">
            <v>MEMO TABLE COSMO HITAM KIRI</v>
          </cell>
          <cell r="E4903">
            <v>44797</v>
          </cell>
          <cell r="F4903" t="str">
            <v>ROF</v>
          </cell>
          <cell r="G4903" t="str">
            <v>CI_OTH</v>
          </cell>
          <cell r="H4903" t="str">
            <v>PC</v>
          </cell>
          <cell r="I4903" t="str">
            <v>CPR</v>
          </cell>
          <cell r="J4903" t="str">
            <v/>
          </cell>
          <cell r="K4903" t="str">
            <v>PD</v>
          </cell>
          <cell r="L4903" t="str">
            <v>3015</v>
          </cell>
          <cell r="M4903" t="str">
            <v>V</v>
          </cell>
          <cell r="N4903">
            <v>28500</v>
          </cell>
        </row>
        <row r="4904">
          <cell r="A4904" t="str">
            <v>RM-COS-000-00-0104</v>
          </cell>
          <cell r="B4904" t="str">
            <v>CINT</v>
          </cell>
          <cell r="C4904" t="str">
            <v/>
          </cell>
          <cell r="D4904" t="str">
            <v>MEMO TABLE COSMO PUTIH KIRI</v>
          </cell>
          <cell r="E4904">
            <v>44797</v>
          </cell>
          <cell r="F4904" t="str">
            <v>ROF</v>
          </cell>
          <cell r="G4904" t="str">
            <v>CI_OTH</v>
          </cell>
          <cell r="H4904" t="str">
            <v>PC</v>
          </cell>
          <cell r="I4904" t="str">
            <v>CPR</v>
          </cell>
          <cell r="J4904" t="str">
            <v/>
          </cell>
          <cell r="K4904" t="str">
            <v>PD</v>
          </cell>
          <cell r="L4904" t="str">
            <v>3015</v>
          </cell>
          <cell r="M4904" t="str">
            <v>V</v>
          </cell>
          <cell r="N4904">
            <v>28500</v>
          </cell>
        </row>
        <row r="4905">
          <cell r="A4905" t="str">
            <v>RM-COS-000-00-0105</v>
          </cell>
          <cell r="B4905" t="str">
            <v>CINT</v>
          </cell>
          <cell r="C4905" t="str">
            <v/>
          </cell>
          <cell r="D4905" t="str">
            <v>MEMO TABLE PUTIH COSMO TANPA LUBANG</v>
          </cell>
          <cell r="E4905">
            <v>44797</v>
          </cell>
          <cell r="F4905" t="str">
            <v>ROF</v>
          </cell>
          <cell r="G4905" t="str">
            <v>CI_OTH</v>
          </cell>
          <cell r="H4905" t="str">
            <v>PC</v>
          </cell>
          <cell r="I4905" t="str">
            <v>CPR</v>
          </cell>
          <cell r="J4905" t="str">
            <v/>
          </cell>
          <cell r="K4905" t="str">
            <v>PD</v>
          </cell>
          <cell r="L4905" t="str">
            <v>3015</v>
          </cell>
          <cell r="M4905" t="str">
            <v>V</v>
          </cell>
          <cell r="N4905">
            <v>24000</v>
          </cell>
        </row>
        <row r="4906">
          <cell r="A4906" t="str">
            <v>RM-COS-000-00-0106</v>
          </cell>
          <cell r="B4906" t="str">
            <v>CINT</v>
          </cell>
          <cell r="C4906" t="str">
            <v/>
          </cell>
          <cell r="D4906" t="str">
            <v>MEMO YAMATO COSMO PLS CREAM</v>
          </cell>
          <cell r="E4906">
            <v>44797</v>
          </cell>
          <cell r="F4906" t="str">
            <v>ROF</v>
          </cell>
          <cell r="G4906" t="str">
            <v>CI_OTH</v>
          </cell>
          <cell r="H4906" t="str">
            <v>PC</v>
          </cell>
          <cell r="I4906" t="str">
            <v>CPR</v>
          </cell>
          <cell r="J4906" t="str">
            <v/>
          </cell>
          <cell r="K4906" t="str">
            <v>PD</v>
          </cell>
          <cell r="L4906" t="str">
            <v>3015</v>
          </cell>
          <cell r="M4906" t="str">
            <v>V</v>
          </cell>
          <cell r="N4906">
            <v>26406</v>
          </cell>
        </row>
        <row r="4907">
          <cell r="A4907" t="str">
            <v>RM-COS-000-00-0107</v>
          </cell>
          <cell r="B4907" t="str">
            <v>CINT</v>
          </cell>
          <cell r="C4907" t="str">
            <v/>
          </cell>
          <cell r="D4907" t="str">
            <v>MEMO YAMATO COSMO PLS DARK GREY</v>
          </cell>
          <cell r="E4907">
            <v>44797</v>
          </cell>
          <cell r="F4907" t="str">
            <v>ROF</v>
          </cell>
          <cell r="G4907" t="str">
            <v>CI_OTH</v>
          </cell>
          <cell r="H4907" t="str">
            <v>PC</v>
          </cell>
          <cell r="I4907" t="str">
            <v>CPR</v>
          </cell>
          <cell r="J4907" t="str">
            <v/>
          </cell>
          <cell r="K4907" t="str">
            <v>PD</v>
          </cell>
          <cell r="L4907" t="str">
            <v>3015</v>
          </cell>
          <cell r="M4907" t="str">
            <v>V</v>
          </cell>
          <cell r="N4907">
            <v>26406</v>
          </cell>
        </row>
        <row r="4908">
          <cell r="A4908" t="str">
            <v>RM-COS-000-00-0108</v>
          </cell>
          <cell r="B4908" t="str">
            <v>CINT</v>
          </cell>
          <cell r="C4908" t="str">
            <v/>
          </cell>
          <cell r="D4908" t="str">
            <v>NEW MEMO TABLE LARGE SIZE COSMO ( KIRI )</v>
          </cell>
          <cell r="E4908">
            <v>45293</v>
          </cell>
          <cell r="F4908" t="str">
            <v>ROF</v>
          </cell>
          <cell r="G4908" t="str">
            <v>CI_OTH</v>
          </cell>
          <cell r="H4908" t="str">
            <v>PC</v>
          </cell>
          <cell r="I4908" t="str">
            <v>CPR</v>
          </cell>
          <cell r="J4908" t="str">
            <v/>
          </cell>
          <cell r="K4908" t="str">
            <v>PD</v>
          </cell>
          <cell r="L4908" t="str">
            <v>3015</v>
          </cell>
          <cell r="M4908" t="str">
            <v>V</v>
          </cell>
          <cell r="N4908">
            <v>49000</v>
          </cell>
        </row>
        <row r="4909">
          <cell r="A4909" t="str">
            <v>RM-COS-000-00-0109</v>
          </cell>
          <cell r="B4909" t="str">
            <v>CINT</v>
          </cell>
          <cell r="C4909" t="str">
            <v/>
          </cell>
          <cell r="D4909" t="str">
            <v>TS-AB-JMB-0 #10 X 5/8 INCHI . SWRCH 18A.</v>
          </cell>
          <cell r="E4909">
            <v>44797</v>
          </cell>
          <cell r="F4909" t="str">
            <v>ROF</v>
          </cell>
          <cell r="G4909" t="str">
            <v>CI_OTH</v>
          </cell>
          <cell r="H4909" t="str">
            <v>PC</v>
          </cell>
          <cell r="I4909" t="str">
            <v>CPR</v>
          </cell>
          <cell r="J4909" t="str">
            <v/>
          </cell>
          <cell r="K4909" t="str">
            <v>PD</v>
          </cell>
          <cell r="L4909" t="str">
            <v>3015</v>
          </cell>
          <cell r="M4909" t="str">
            <v>V</v>
          </cell>
          <cell r="N4909">
            <v>93</v>
          </cell>
        </row>
        <row r="4910">
          <cell r="A4910" t="str">
            <v>RM-COS-ACC-00-0110</v>
          </cell>
          <cell r="B4910" t="str">
            <v>CINT</v>
          </cell>
          <cell r="C4910" t="str">
            <v/>
          </cell>
          <cell r="D4910" t="str">
            <v>ACCESORIES BACK CUSHION YAMATO</v>
          </cell>
          <cell r="E4910">
            <v>44838</v>
          </cell>
          <cell r="F4910" t="str">
            <v>ROF</v>
          </cell>
          <cell r="G4910" t="str">
            <v>CI_OTH</v>
          </cell>
          <cell r="H4910" t="str">
            <v>PC</v>
          </cell>
          <cell r="I4910" t="str">
            <v>CPR</v>
          </cell>
          <cell r="J4910" t="str">
            <v/>
          </cell>
          <cell r="K4910" t="str">
            <v>PD</v>
          </cell>
          <cell r="L4910" t="str">
            <v>3015</v>
          </cell>
          <cell r="M4910" t="str">
            <v>V</v>
          </cell>
          <cell r="N4910">
            <v>4829</v>
          </cell>
        </row>
        <row r="4911">
          <cell r="A4911" t="str">
            <v>RM-COS-ACC-00-0111</v>
          </cell>
          <cell r="B4911" t="str">
            <v>CINT</v>
          </cell>
          <cell r="C4911" t="str">
            <v/>
          </cell>
          <cell r="D4911" t="str">
            <v>ACCESORIES COSMO</v>
          </cell>
          <cell r="E4911">
            <v>44825</v>
          </cell>
          <cell r="F4911" t="str">
            <v>ROF</v>
          </cell>
          <cell r="G4911" t="str">
            <v>CI_OTH</v>
          </cell>
          <cell r="H4911" t="str">
            <v>PC</v>
          </cell>
          <cell r="I4911" t="str">
            <v>CPR</v>
          </cell>
          <cell r="J4911" t="str">
            <v/>
          </cell>
          <cell r="K4911" t="str">
            <v>PD</v>
          </cell>
          <cell r="L4911" t="str">
            <v>3015</v>
          </cell>
          <cell r="M4911" t="str">
            <v>V</v>
          </cell>
          <cell r="N4911">
            <v>0</v>
          </cell>
        </row>
        <row r="4912">
          <cell r="A4912" t="str">
            <v>RM-COS-ACC-00-0112</v>
          </cell>
          <cell r="B4912" t="str">
            <v>CINT</v>
          </cell>
          <cell r="C4912" t="str">
            <v/>
          </cell>
          <cell r="D4912" t="str">
            <v>ACCESORIES COSMO 441</v>
          </cell>
          <cell r="E4912">
            <v>44797</v>
          </cell>
          <cell r="F4912" t="str">
            <v>ROF</v>
          </cell>
          <cell r="G4912" t="str">
            <v>CI_OTH</v>
          </cell>
          <cell r="H4912" t="str">
            <v>PC</v>
          </cell>
          <cell r="I4912" t="str">
            <v>CPR</v>
          </cell>
          <cell r="J4912" t="str">
            <v/>
          </cell>
          <cell r="K4912" t="str">
            <v>PD</v>
          </cell>
          <cell r="L4912" t="str">
            <v>3015</v>
          </cell>
          <cell r="M4912" t="str">
            <v>V</v>
          </cell>
          <cell r="N4912">
            <v>0</v>
          </cell>
        </row>
        <row r="4913">
          <cell r="A4913" t="str">
            <v>RM-COS-ACC-00-0113</v>
          </cell>
          <cell r="B4913" t="str">
            <v>CINT</v>
          </cell>
          <cell r="C4913" t="str">
            <v/>
          </cell>
          <cell r="D4913" t="str">
            <v>ACCESORIES COSMO 941</v>
          </cell>
          <cell r="E4913">
            <v>45175</v>
          </cell>
          <cell r="F4913" t="str">
            <v>ROF</v>
          </cell>
          <cell r="G4913" t="str">
            <v>CI_OTH</v>
          </cell>
          <cell r="H4913" t="str">
            <v>PC</v>
          </cell>
          <cell r="I4913" t="str">
            <v>CPR</v>
          </cell>
          <cell r="J4913" t="str">
            <v/>
          </cell>
          <cell r="K4913" t="str">
            <v>PD</v>
          </cell>
          <cell r="L4913" t="str">
            <v>3015</v>
          </cell>
          <cell r="M4913" t="str">
            <v>V</v>
          </cell>
          <cell r="N4913">
            <v>0</v>
          </cell>
        </row>
        <row r="4914">
          <cell r="A4914" t="str">
            <v>RM-COS-ACC-00-0114</v>
          </cell>
          <cell r="B4914" t="str">
            <v>CINT</v>
          </cell>
          <cell r="C4914" t="str">
            <v/>
          </cell>
          <cell r="D4914" t="str">
            <v>ACCESORIES COSMO MNR</v>
          </cell>
          <cell r="E4914">
            <v>44804</v>
          </cell>
          <cell r="F4914" t="str">
            <v>ROF</v>
          </cell>
          <cell r="G4914" t="str">
            <v>CI_OTH</v>
          </cell>
          <cell r="H4914" t="str">
            <v>PC</v>
          </cell>
          <cell r="I4914" t="str">
            <v>CPR</v>
          </cell>
          <cell r="J4914" t="str">
            <v/>
          </cell>
          <cell r="K4914" t="str">
            <v>PD</v>
          </cell>
          <cell r="L4914" t="str">
            <v>3015</v>
          </cell>
          <cell r="M4914" t="str">
            <v>V</v>
          </cell>
          <cell r="N4914">
            <v>0</v>
          </cell>
        </row>
        <row r="4915">
          <cell r="A4915" t="str">
            <v>RM-COS-ACC-00-0115</v>
          </cell>
          <cell r="B4915" t="str">
            <v>CINT</v>
          </cell>
          <cell r="C4915" t="str">
            <v/>
          </cell>
          <cell r="D4915" t="str">
            <v>ACCESORIES SEAT CUSHION COSMO</v>
          </cell>
          <cell r="E4915">
            <v>44797</v>
          </cell>
          <cell r="F4915" t="str">
            <v>ROF</v>
          </cell>
          <cell r="G4915" t="str">
            <v>CI_OTH</v>
          </cell>
          <cell r="H4915" t="str">
            <v>PC</v>
          </cell>
          <cell r="I4915" t="str">
            <v>CPR</v>
          </cell>
          <cell r="J4915" t="str">
            <v/>
          </cell>
          <cell r="K4915" t="str">
            <v>PD</v>
          </cell>
          <cell r="L4915" t="str">
            <v>3015</v>
          </cell>
          <cell r="M4915" t="str">
            <v>V</v>
          </cell>
          <cell r="N4915">
            <v>0</v>
          </cell>
        </row>
        <row r="4916">
          <cell r="A4916" t="str">
            <v>RM-COS-ACC-00-0116</v>
          </cell>
          <cell r="B4916" t="str">
            <v>CINT</v>
          </cell>
          <cell r="C4916" t="str">
            <v/>
          </cell>
          <cell r="D4916" t="str">
            <v>ACCESSORIES BACK CUSHION CAL</v>
          </cell>
          <cell r="E4916">
            <v>44797</v>
          </cell>
          <cell r="F4916" t="str">
            <v>ROF</v>
          </cell>
          <cell r="G4916" t="str">
            <v>CI_OTH</v>
          </cell>
          <cell r="H4916" t="str">
            <v>PC</v>
          </cell>
          <cell r="I4916" t="str">
            <v>CPR</v>
          </cell>
          <cell r="J4916" t="str">
            <v/>
          </cell>
          <cell r="K4916" t="str">
            <v>PD</v>
          </cell>
          <cell r="L4916" t="str">
            <v>3015</v>
          </cell>
          <cell r="M4916" t="str">
            <v>V</v>
          </cell>
          <cell r="N4916">
            <v>0</v>
          </cell>
        </row>
        <row r="4917">
          <cell r="A4917" t="str">
            <v>RM-COS-ACC-00-0117</v>
          </cell>
          <cell r="B4917" t="str">
            <v>CINT</v>
          </cell>
          <cell r="C4917" t="str">
            <v/>
          </cell>
          <cell r="D4917" t="str">
            <v>ACCESSORIES COSMO / DSG LM</v>
          </cell>
          <cell r="E4917">
            <v>45232</v>
          </cell>
          <cell r="F4917" t="str">
            <v>ROF</v>
          </cell>
          <cell r="G4917" t="str">
            <v>CI_OTH</v>
          </cell>
          <cell r="H4917" t="str">
            <v>PC</v>
          </cell>
          <cell r="I4917" t="str">
            <v>CPR</v>
          </cell>
          <cell r="J4917" t="str">
            <v/>
          </cell>
          <cell r="K4917" t="str">
            <v>PD</v>
          </cell>
          <cell r="L4917" t="str">
            <v>3015</v>
          </cell>
          <cell r="M4917" t="str">
            <v>V</v>
          </cell>
          <cell r="N4917">
            <v>0</v>
          </cell>
        </row>
        <row r="4918">
          <cell r="A4918" t="str">
            <v>RM-COS-ACC-00-0118</v>
          </cell>
          <cell r="B4918" t="str">
            <v>CINT</v>
          </cell>
          <cell r="C4918" t="str">
            <v/>
          </cell>
          <cell r="D4918" t="str">
            <v>ACCESSORIES COSMO MPR</v>
          </cell>
          <cell r="E4918">
            <v>45232</v>
          </cell>
          <cell r="F4918" t="str">
            <v>ROF</v>
          </cell>
          <cell r="G4918" t="str">
            <v>CI_OTH</v>
          </cell>
          <cell r="H4918" t="str">
            <v>PC</v>
          </cell>
          <cell r="I4918" t="str">
            <v>CPR</v>
          </cell>
          <cell r="J4918" t="str">
            <v/>
          </cell>
          <cell r="K4918" t="str">
            <v>PD</v>
          </cell>
          <cell r="L4918" t="str">
            <v>3015</v>
          </cell>
          <cell r="M4918" t="str">
            <v>V</v>
          </cell>
          <cell r="N4918">
            <v>0</v>
          </cell>
        </row>
        <row r="4919">
          <cell r="A4919" t="str">
            <v>RM-COS-DUS-00-0119</v>
          </cell>
          <cell r="B4919" t="str">
            <v>CINT</v>
          </cell>
          <cell r="C4919" t="str">
            <v/>
          </cell>
          <cell r="D4919" t="str">
            <v>PACK CASE COSMO MNR/MPR - 14</v>
          </cell>
          <cell r="E4919">
            <v>44797</v>
          </cell>
          <cell r="F4919" t="str">
            <v>ROF</v>
          </cell>
          <cell r="G4919" t="str">
            <v>CI_DUS</v>
          </cell>
          <cell r="H4919" t="str">
            <v>PC</v>
          </cell>
          <cell r="I4919" t="str">
            <v>CPR</v>
          </cell>
          <cell r="J4919" t="str">
            <v/>
          </cell>
          <cell r="K4919" t="str">
            <v>PD</v>
          </cell>
          <cell r="L4919" t="str">
            <v>3015</v>
          </cell>
          <cell r="M4919" t="str">
            <v>V</v>
          </cell>
          <cell r="N4919">
            <v>20000</v>
          </cell>
        </row>
        <row r="4920">
          <cell r="A4920" t="str">
            <v>RM-COS-DUS-00-0120</v>
          </cell>
          <cell r="B4920" t="str">
            <v>CINT</v>
          </cell>
          <cell r="C4920" t="str">
            <v/>
          </cell>
          <cell r="D4920" t="str">
            <v>PACK CASE FC-541E / 68-532</v>
          </cell>
          <cell r="E4920">
            <v>44797</v>
          </cell>
          <cell r="F4920" t="str">
            <v>ROF</v>
          </cell>
          <cell r="G4920" t="str">
            <v>CI_DUS</v>
          </cell>
          <cell r="H4920" t="str">
            <v>PC</v>
          </cell>
          <cell r="I4920" t="str">
            <v>CPR</v>
          </cell>
          <cell r="J4920" t="str">
            <v/>
          </cell>
          <cell r="K4920" t="str">
            <v>PD</v>
          </cell>
          <cell r="L4920" t="str">
            <v>3015</v>
          </cell>
          <cell r="M4920" t="str">
            <v>V</v>
          </cell>
          <cell r="N4920">
            <v>20355</v>
          </cell>
        </row>
        <row r="4921">
          <cell r="A4921" t="str">
            <v>RM-COS-DUS-00-0121</v>
          </cell>
          <cell r="B4921" t="str">
            <v>CINT</v>
          </cell>
          <cell r="C4921" t="str">
            <v/>
          </cell>
          <cell r="D4921" t="str">
            <v>PACK CASE FC-541E / 68-536</v>
          </cell>
          <cell r="E4921">
            <v>44797</v>
          </cell>
          <cell r="F4921" t="str">
            <v>ROF</v>
          </cell>
          <cell r="G4921" t="str">
            <v>CI_DUS</v>
          </cell>
          <cell r="H4921" t="str">
            <v>PC</v>
          </cell>
          <cell r="I4921" t="str">
            <v>CPR</v>
          </cell>
          <cell r="J4921" t="str">
            <v/>
          </cell>
          <cell r="K4921" t="str">
            <v>PD</v>
          </cell>
          <cell r="L4921" t="str">
            <v>3015</v>
          </cell>
          <cell r="M4921" t="str">
            <v>V</v>
          </cell>
          <cell r="N4921">
            <v>20355</v>
          </cell>
        </row>
        <row r="4922">
          <cell r="A4922" t="str">
            <v>RM-COS-DUS-00-0122</v>
          </cell>
          <cell r="B4922" t="str">
            <v>CINT</v>
          </cell>
          <cell r="C4922" t="str">
            <v/>
          </cell>
          <cell r="D4922" t="str">
            <v>PACK CASE FC-542E / 68-533</v>
          </cell>
          <cell r="E4922">
            <v>44797</v>
          </cell>
          <cell r="F4922" t="str">
            <v>ROF</v>
          </cell>
          <cell r="G4922" t="str">
            <v>CI_DUS</v>
          </cell>
          <cell r="H4922" t="str">
            <v>PC</v>
          </cell>
          <cell r="I4922" t="str">
            <v>CPR</v>
          </cell>
          <cell r="J4922" t="str">
            <v/>
          </cell>
          <cell r="K4922" t="str">
            <v>PD</v>
          </cell>
          <cell r="L4922" t="str">
            <v>3015</v>
          </cell>
          <cell r="M4922" t="str">
            <v>V</v>
          </cell>
          <cell r="N4922">
            <v>20355</v>
          </cell>
        </row>
        <row r="4923">
          <cell r="A4923" t="str">
            <v>RM-COS-DUS-00-0123</v>
          </cell>
          <cell r="B4923" t="str">
            <v>CINT</v>
          </cell>
          <cell r="C4923" t="str">
            <v/>
          </cell>
          <cell r="D4923" t="str">
            <v>PACK CASE FC-542E / 68-534</v>
          </cell>
          <cell r="E4923">
            <v>44797</v>
          </cell>
          <cell r="F4923" t="str">
            <v>ROF</v>
          </cell>
          <cell r="G4923" t="str">
            <v>CI_DUS</v>
          </cell>
          <cell r="H4923" t="str">
            <v>PC</v>
          </cell>
          <cell r="I4923" t="str">
            <v>CPR</v>
          </cell>
          <cell r="J4923" t="str">
            <v/>
          </cell>
          <cell r="K4923" t="str">
            <v>PD</v>
          </cell>
          <cell r="L4923" t="str">
            <v>3015</v>
          </cell>
          <cell r="M4923" t="str">
            <v>V</v>
          </cell>
          <cell r="N4923">
            <v>20355</v>
          </cell>
        </row>
        <row r="4924">
          <cell r="A4924" t="str">
            <v>RM-COS-DUS-00-0124</v>
          </cell>
          <cell r="B4924" t="str">
            <v>CINT</v>
          </cell>
          <cell r="C4924" t="str">
            <v/>
          </cell>
          <cell r="D4924" t="str">
            <v>PACK CASE COSMO 541-542 E</v>
          </cell>
          <cell r="E4924">
            <v>44797</v>
          </cell>
          <cell r="F4924" t="str">
            <v>ROF</v>
          </cell>
          <cell r="G4924" t="str">
            <v>CI_DUS</v>
          </cell>
          <cell r="H4924" t="str">
            <v>PC</v>
          </cell>
          <cell r="I4924" t="str">
            <v>CPR</v>
          </cell>
          <cell r="J4924" t="str">
            <v/>
          </cell>
          <cell r="K4924" t="str">
            <v>PD</v>
          </cell>
          <cell r="L4924" t="str">
            <v>3015</v>
          </cell>
          <cell r="M4924" t="str">
            <v>V</v>
          </cell>
          <cell r="N4924">
            <v>20660</v>
          </cell>
        </row>
        <row r="4925">
          <cell r="A4925" t="str">
            <v>RM-COS-DUS-00-0125</v>
          </cell>
          <cell r="B4925" t="str">
            <v>CINT</v>
          </cell>
          <cell r="C4925" t="str">
            <v/>
          </cell>
          <cell r="D4925" t="str">
            <v>PACK CASE COSMO MNR/MPR-M</v>
          </cell>
          <cell r="E4925">
            <v>45232</v>
          </cell>
          <cell r="F4925" t="str">
            <v>ROF</v>
          </cell>
          <cell r="G4925" t="str">
            <v>CI_DUS</v>
          </cell>
          <cell r="H4925" t="str">
            <v>PC</v>
          </cell>
          <cell r="I4925" t="str">
            <v>CPR</v>
          </cell>
          <cell r="J4925" t="str">
            <v/>
          </cell>
          <cell r="K4925" t="str">
            <v>PD</v>
          </cell>
          <cell r="L4925" t="str">
            <v>3015</v>
          </cell>
          <cell r="M4925" t="str">
            <v>V</v>
          </cell>
          <cell r="N4925">
            <v>17172</v>
          </cell>
        </row>
        <row r="4926">
          <cell r="A4926" t="str">
            <v>RM-COS-DUS-00-0126</v>
          </cell>
          <cell r="B4926" t="str">
            <v>CINT</v>
          </cell>
          <cell r="C4926" t="str">
            <v/>
          </cell>
          <cell r="D4926" t="str">
            <v>PACK CASE FC-941N 970X240X500</v>
          </cell>
          <cell r="E4926">
            <v>44797</v>
          </cell>
          <cell r="F4926" t="str">
            <v>ROF</v>
          </cell>
          <cell r="G4926" t="str">
            <v>CI_DUS</v>
          </cell>
          <cell r="H4926" t="str">
            <v>PC</v>
          </cell>
          <cell r="I4926" t="str">
            <v>CPR</v>
          </cell>
          <cell r="J4926" t="str">
            <v/>
          </cell>
          <cell r="K4926" t="str">
            <v>PD</v>
          </cell>
          <cell r="L4926" t="str">
            <v>3015</v>
          </cell>
          <cell r="M4926" t="str">
            <v>V</v>
          </cell>
          <cell r="N4926">
            <v>12566</v>
          </cell>
        </row>
        <row r="4927">
          <cell r="A4927" t="str">
            <v>RM-COS-DUS-00-0127</v>
          </cell>
          <cell r="B4927" t="str">
            <v>CINT</v>
          </cell>
          <cell r="C4927" t="str">
            <v/>
          </cell>
          <cell r="D4927" t="str">
            <v>PACK CASE FC-941N LOCAL</v>
          </cell>
          <cell r="E4927">
            <v>45175</v>
          </cell>
          <cell r="F4927" t="str">
            <v>ROF</v>
          </cell>
          <cell r="G4927" t="str">
            <v>CI_DUS</v>
          </cell>
          <cell r="H4927" t="str">
            <v>PC</v>
          </cell>
          <cell r="I4927" t="str">
            <v>CPR</v>
          </cell>
          <cell r="J4927" t="str">
            <v/>
          </cell>
          <cell r="K4927" t="str">
            <v>PD</v>
          </cell>
          <cell r="L4927" t="str">
            <v>3015</v>
          </cell>
          <cell r="M4927" t="str">
            <v>V</v>
          </cell>
          <cell r="N4927">
            <v>19634</v>
          </cell>
        </row>
        <row r="4928">
          <cell r="A4928" t="str">
            <v>RM-COS-DUS-00-0128</v>
          </cell>
          <cell r="B4928" t="str">
            <v>CINT</v>
          </cell>
          <cell r="C4928" t="str">
            <v/>
          </cell>
          <cell r="D4928" t="str">
            <v>SINGLE FACE L 46 CM</v>
          </cell>
          <cell r="E4928">
            <v>44798</v>
          </cell>
          <cell r="F4928" t="str">
            <v>ROF</v>
          </cell>
          <cell r="G4928" t="str">
            <v>CI_DUS</v>
          </cell>
          <cell r="H4928" t="str">
            <v>KG</v>
          </cell>
          <cell r="I4928" t="str">
            <v>CPR</v>
          </cell>
          <cell r="J4928" t="str">
            <v/>
          </cell>
          <cell r="K4928" t="str">
            <v>PD</v>
          </cell>
          <cell r="L4928" t="str">
            <v>3015</v>
          </cell>
          <cell r="M4928" t="str">
            <v>V</v>
          </cell>
          <cell r="N4928">
            <v>9250</v>
          </cell>
        </row>
        <row r="4929">
          <cell r="A4929" t="str">
            <v>RM-COS-FAB-00-0129</v>
          </cell>
          <cell r="B4929" t="str">
            <v>CINT</v>
          </cell>
          <cell r="C4929" t="str">
            <v/>
          </cell>
          <cell r="D4929" t="str">
            <v>KAIN LISBURN CAYMAN 120</v>
          </cell>
          <cell r="E4929">
            <v>44797</v>
          </cell>
          <cell r="F4929" t="str">
            <v>ROF</v>
          </cell>
          <cell r="G4929" t="str">
            <v>CI_KAIN</v>
          </cell>
          <cell r="H4929" t="str">
            <v>M</v>
          </cell>
          <cell r="I4929" t="str">
            <v>CPR</v>
          </cell>
          <cell r="J4929" t="str">
            <v/>
          </cell>
          <cell r="K4929" t="str">
            <v>PD</v>
          </cell>
          <cell r="L4929" t="str">
            <v>3015</v>
          </cell>
          <cell r="M4929" t="str">
            <v>V</v>
          </cell>
          <cell r="N4929">
            <v>42500</v>
          </cell>
        </row>
        <row r="4930">
          <cell r="A4930" t="str">
            <v>RM-COS-FAB-00-0130</v>
          </cell>
          <cell r="B4930" t="str">
            <v>CINT</v>
          </cell>
          <cell r="C4930" t="str">
            <v/>
          </cell>
          <cell r="D4930" t="str">
            <v>KAIN TAURUS MFR BLUE 163</v>
          </cell>
          <cell r="E4930">
            <v>44797</v>
          </cell>
          <cell r="F4930" t="str">
            <v>ROF</v>
          </cell>
          <cell r="G4930" t="str">
            <v>CI_KAIN</v>
          </cell>
          <cell r="H4930" t="str">
            <v>M</v>
          </cell>
          <cell r="I4930" t="str">
            <v>CPR</v>
          </cell>
          <cell r="J4930" t="str">
            <v/>
          </cell>
          <cell r="K4930" t="str">
            <v>PD</v>
          </cell>
          <cell r="L4930" t="str">
            <v>3015</v>
          </cell>
          <cell r="M4930" t="str">
            <v>V</v>
          </cell>
          <cell r="N4930">
            <v>16136</v>
          </cell>
        </row>
        <row r="4931">
          <cell r="A4931" t="str">
            <v>RM-COS-FAB-00-0131</v>
          </cell>
          <cell r="B4931" t="str">
            <v>CINT</v>
          </cell>
          <cell r="C4931" t="str">
            <v/>
          </cell>
          <cell r="D4931" t="str">
            <v>KAIN TAURUS MFR BROWN 082</v>
          </cell>
          <cell r="E4931">
            <v>44797</v>
          </cell>
          <cell r="F4931" t="str">
            <v>ROF</v>
          </cell>
          <cell r="G4931" t="str">
            <v>CI_KAIN</v>
          </cell>
          <cell r="H4931" t="str">
            <v>M</v>
          </cell>
          <cell r="I4931" t="str">
            <v>CPR</v>
          </cell>
          <cell r="J4931" t="str">
            <v/>
          </cell>
          <cell r="K4931" t="str">
            <v>PD</v>
          </cell>
          <cell r="L4931" t="str">
            <v>3015</v>
          </cell>
          <cell r="M4931" t="str">
            <v>V</v>
          </cell>
          <cell r="N4931">
            <v>16088</v>
          </cell>
        </row>
        <row r="4932">
          <cell r="A4932" t="str">
            <v>RM-COS-FAB-00-0132</v>
          </cell>
          <cell r="B4932" t="str">
            <v>CINT</v>
          </cell>
          <cell r="C4932" t="str">
            <v/>
          </cell>
          <cell r="D4932" t="str">
            <v>KAIN TAURUS MFR NAVY BLUE 047</v>
          </cell>
          <cell r="E4932">
            <v>44797</v>
          </cell>
          <cell r="F4932" t="str">
            <v>ROF</v>
          </cell>
          <cell r="G4932" t="str">
            <v>CI_KAIN</v>
          </cell>
          <cell r="H4932" t="str">
            <v>M</v>
          </cell>
          <cell r="I4932" t="str">
            <v>CPR</v>
          </cell>
          <cell r="J4932" t="str">
            <v/>
          </cell>
          <cell r="K4932" t="str">
            <v>PD</v>
          </cell>
          <cell r="L4932" t="str">
            <v>3015</v>
          </cell>
          <cell r="M4932" t="str">
            <v>V</v>
          </cell>
          <cell r="N4932">
            <v>40909</v>
          </cell>
        </row>
        <row r="4933">
          <cell r="A4933" t="str">
            <v>RM-COS-FAB-GI-0001</v>
          </cell>
          <cell r="B4933" t="str">
            <v>CINT</v>
          </cell>
          <cell r="C4933" t="str">
            <v/>
          </cell>
          <cell r="D4933" t="str">
            <v>BACK COVER YMT BROWN</v>
          </cell>
          <cell r="E4933">
            <v>44797</v>
          </cell>
          <cell r="F4933" t="str">
            <v>ROF</v>
          </cell>
          <cell r="G4933" t="str">
            <v>CI_KAIN</v>
          </cell>
          <cell r="H4933" t="str">
            <v>PC</v>
          </cell>
          <cell r="I4933" t="str">
            <v>CPR</v>
          </cell>
          <cell r="J4933" t="str">
            <v/>
          </cell>
          <cell r="K4933" t="str">
            <v>PD</v>
          </cell>
          <cell r="L4933" t="str">
            <v>3015</v>
          </cell>
          <cell r="M4933" t="str">
            <v>V</v>
          </cell>
          <cell r="N4933">
            <v>3123</v>
          </cell>
        </row>
        <row r="4934">
          <cell r="A4934" t="str">
            <v>RM-COS-FAB-GI-0002</v>
          </cell>
          <cell r="B4934" t="str">
            <v>CINT</v>
          </cell>
          <cell r="C4934" t="str">
            <v/>
          </cell>
          <cell r="D4934" t="str">
            <v>BACK COVER YMT ORANGE AM12</v>
          </cell>
          <cell r="E4934">
            <v>44868</v>
          </cell>
          <cell r="F4934" t="str">
            <v>ROF</v>
          </cell>
          <cell r="G4934" t="str">
            <v>CI_KAIN</v>
          </cell>
          <cell r="H4934" t="str">
            <v>PC</v>
          </cell>
          <cell r="I4934" t="str">
            <v>CPR</v>
          </cell>
          <cell r="J4934" t="str">
            <v/>
          </cell>
          <cell r="K4934" t="str">
            <v>PD</v>
          </cell>
          <cell r="L4934" t="str">
            <v>3015</v>
          </cell>
          <cell r="M4934" t="str">
            <v>V</v>
          </cell>
          <cell r="N4934">
            <v>2827</v>
          </cell>
        </row>
        <row r="4935">
          <cell r="A4935" t="str">
            <v>RM-COS-FAB-GI-0003</v>
          </cell>
          <cell r="B4935" t="str">
            <v>CINT</v>
          </cell>
          <cell r="C4935" t="str">
            <v/>
          </cell>
          <cell r="D4935" t="str">
            <v>SEAT COVER COSMO 441/442</v>
          </cell>
          <cell r="E4935">
            <v>44797</v>
          </cell>
          <cell r="F4935" t="str">
            <v>ROF</v>
          </cell>
          <cell r="G4935" t="str">
            <v>CI_KAIN</v>
          </cell>
          <cell r="H4935" t="str">
            <v>PC</v>
          </cell>
          <cell r="I4935" t="str">
            <v>CPR</v>
          </cell>
          <cell r="J4935" t="str">
            <v/>
          </cell>
          <cell r="K4935" t="str">
            <v>PD</v>
          </cell>
          <cell r="L4935" t="str">
            <v>3015</v>
          </cell>
          <cell r="M4935" t="str">
            <v>V</v>
          </cell>
          <cell r="N4935">
            <v>2426</v>
          </cell>
        </row>
        <row r="4936">
          <cell r="A4936" t="str">
            <v>RM-COS-FAB-GI-0004</v>
          </cell>
          <cell r="B4936" t="str">
            <v>CINT</v>
          </cell>
          <cell r="C4936" t="str">
            <v/>
          </cell>
          <cell r="D4936" t="str">
            <v>SEAT COVER COSMO 541 E N NAVY BLUE</v>
          </cell>
          <cell r="E4936">
            <v>44797</v>
          </cell>
          <cell r="F4936" t="str">
            <v>ROF</v>
          </cell>
          <cell r="G4936" t="str">
            <v>CI_KAIN</v>
          </cell>
          <cell r="H4936" t="str">
            <v>PC</v>
          </cell>
          <cell r="I4936" t="str">
            <v>CPR</v>
          </cell>
          <cell r="J4936" t="str">
            <v/>
          </cell>
          <cell r="K4936" t="str">
            <v>PD</v>
          </cell>
          <cell r="L4936" t="str">
            <v>3015</v>
          </cell>
          <cell r="M4936" t="str">
            <v>V</v>
          </cell>
          <cell r="N4936">
            <v>3725</v>
          </cell>
        </row>
        <row r="4937">
          <cell r="A4937" t="str">
            <v>RM-COS-FAB-GI-0005</v>
          </cell>
          <cell r="B4937" t="str">
            <v>CINT</v>
          </cell>
          <cell r="C4937" t="str">
            <v/>
          </cell>
          <cell r="D4937" t="str">
            <v>SEAT COVER COSMO 541 E N YELLOW</v>
          </cell>
          <cell r="E4937">
            <v>44797</v>
          </cell>
          <cell r="F4937" t="str">
            <v>ROF</v>
          </cell>
          <cell r="G4937" t="str">
            <v>CI_KAIN</v>
          </cell>
          <cell r="H4937" t="str">
            <v>PC</v>
          </cell>
          <cell r="I4937" t="str">
            <v>CPR</v>
          </cell>
          <cell r="J4937" t="str">
            <v/>
          </cell>
          <cell r="K4937" t="str">
            <v>PD</v>
          </cell>
          <cell r="L4937" t="str">
            <v>3015</v>
          </cell>
          <cell r="M4937" t="str">
            <v>V</v>
          </cell>
          <cell r="N4937">
            <v>3725</v>
          </cell>
        </row>
        <row r="4938">
          <cell r="A4938" t="str">
            <v>RM-COS-FAB-GI-0006</v>
          </cell>
          <cell r="B4938" t="str">
            <v>CINT</v>
          </cell>
          <cell r="C4938" t="str">
            <v/>
          </cell>
          <cell r="D4938" t="str">
            <v>SEAT COVER COSMO 541 N BLUE FLORA</v>
          </cell>
          <cell r="E4938">
            <v>44797</v>
          </cell>
          <cell r="F4938" t="str">
            <v>ROF</v>
          </cell>
          <cell r="G4938" t="str">
            <v>CI_KAIN</v>
          </cell>
          <cell r="H4938" t="str">
            <v>PC</v>
          </cell>
          <cell r="I4938" t="str">
            <v>CPR</v>
          </cell>
          <cell r="J4938" t="str">
            <v/>
          </cell>
          <cell r="K4938" t="str">
            <v>PD</v>
          </cell>
          <cell r="L4938" t="str">
            <v>3015</v>
          </cell>
          <cell r="M4938" t="str">
            <v>V</v>
          </cell>
          <cell r="N4938">
            <v>3725</v>
          </cell>
        </row>
        <row r="4939">
          <cell r="A4939" t="str">
            <v>RM-COS-FAB-GI-0007</v>
          </cell>
          <cell r="B4939" t="str">
            <v>CINT</v>
          </cell>
          <cell r="C4939" t="str">
            <v/>
          </cell>
          <cell r="D4939" t="str">
            <v>SEAT COVER COSMO 541 N RED N3</v>
          </cell>
          <cell r="E4939">
            <v>44797</v>
          </cell>
          <cell r="F4939" t="str">
            <v>ROF</v>
          </cell>
          <cell r="G4939" t="str">
            <v>CI_KAIN</v>
          </cell>
          <cell r="H4939" t="str">
            <v>PC</v>
          </cell>
          <cell r="I4939" t="str">
            <v>CPR</v>
          </cell>
          <cell r="J4939" t="str">
            <v/>
          </cell>
          <cell r="K4939" t="str">
            <v>PD</v>
          </cell>
          <cell r="L4939" t="str">
            <v>3015</v>
          </cell>
          <cell r="M4939" t="str">
            <v>V</v>
          </cell>
          <cell r="N4939">
            <v>3725</v>
          </cell>
        </row>
        <row r="4940">
          <cell r="A4940" t="str">
            <v>RM-COS-FAB-GI-0008</v>
          </cell>
          <cell r="B4940" t="str">
            <v>CINT</v>
          </cell>
          <cell r="C4940" t="str">
            <v/>
          </cell>
          <cell r="D4940" t="str">
            <v>SEAT COVER COSMO 542 BLUE</v>
          </cell>
          <cell r="E4940">
            <v>44797</v>
          </cell>
          <cell r="F4940" t="str">
            <v>ROF</v>
          </cell>
          <cell r="G4940" t="str">
            <v>CI_KAIN</v>
          </cell>
          <cell r="H4940" t="str">
            <v>PC</v>
          </cell>
          <cell r="I4940" t="str">
            <v>CPR</v>
          </cell>
          <cell r="J4940" t="str">
            <v/>
          </cell>
          <cell r="K4940" t="str">
            <v>PD</v>
          </cell>
          <cell r="L4940" t="str">
            <v>3015</v>
          </cell>
          <cell r="M4940" t="str">
            <v>V</v>
          </cell>
          <cell r="N4940">
            <v>3725</v>
          </cell>
        </row>
        <row r="4941">
          <cell r="A4941" t="str">
            <v>RM-COS-FAB-GI-0009</v>
          </cell>
          <cell r="B4941" t="str">
            <v>CINT</v>
          </cell>
          <cell r="C4941" t="str">
            <v/>
          </cell>
          <cell r="D4941" t="str">
            <v>SEAT COVER COSMO 542 P YELLOW YELLOW</v>
          </cell>
          <cell r="E4941">
            <v>44797</v>
          </cell>
          <cell r="F4941" t="str">
            <v>ROF</v>
          </cell>
          <cell r="G4941" t="str">
            <v>CI_KAIN</v>
          </cell>
          <cell r="H4941" t="str">
            <v>PC</v>
          </cell>
          <cell r="I4941" t="str">
            <v>CPR</v>
          </cell>
          <cell r="J4941" t="str">
            <v/>
          </cell>
          <cell r="K4941" t="str">
            <v>PD</v>
          </cell>
          <cell r="L4941" t="str">
            <v>3015</v>
          </cell>
          <cell r="M4941" t="str">
            <v>V</v>
          </cell>
          <cell r="N4941">
            <v>3725</v>
          </cell>
        </row>
        <row r="4942">
          <cell r="A4942" t="str">
            <v>RM-COS-FAB-GI-0010</v>
          </cell>
          <cell r="B4942" t="str">
            <v>CINT</v>
          </cell>
          <cell r="C4942" t="str">
            <v/>
          </cell>
          <cell r="D4942" t="str">
            <v>SEAT COVER COSMO 542 YELLOW</v>
          </cell>
          <cell r="E4942">
            <v>44797</v>
          </cell>
          <cell r="F4942" t="str">
            <v>ROF</v>
          </cell>
          <cell r="G4942" t="str">
            <v>CI_KAIN</v>
          </cell>
          <cell r="H4942" t="str">
            <v>PC</v>
          </cell>
          <cell r="I4942" t="str">
            <v>CPR</v>
          </cell>
          <cell r="J4942" t="str">
            <v/>
          </cell>
          <cell r="K4942" t="str">
            <v>PD</v>
          </cell>
          <cell r="L4942" t="str">
            <v>3015</v>
          </cell>
          <cell r="M4942" t="str">
            <v>V</v>
          </cell>
          <cell r="N4942">
            <v>3725</v>
          </cell>
        </row>
        <row r="4943">
          <cell r="A4943" t="str">
            <v>RM-COS-FAB-GI-0011</v>
          </cell>
          <cell r="B4943" t="str">
            <v>CINT</v>
          </cell>
          <cell r="C4943" t="str">
            <v/>
          </cell>
          <cell r="D4943" t="str">
            <v>SEAT COVER COSMO 941 N GREY</v>
          </cell>
          <cell r="E4943">
            <v>44797</v>
          </cell>
          <cell r="F4943" t="str">
            <v>ROF</v>
          </cell>
          <cell r="G4943" t="str">
            <v>CI_KAIN</v>
          </cell>
          <cell r="H4943" t="str">
            <v>PC</v>
          </cell>
          <cell r="I4943" t="str">
            <v>CPR</v>
          </cell>
          <cell r="J4943" t="str">
            <v/>
          </cell>
          <cell r="K4943" t="str">
            <v>PD</v>
          </cell>
          <cell r="L4943" t="str">
            <v>3015</v>
          </cell>
          <cell r="M4943" t="str">
            <v>V</v>
          </cell>
          <cell r="N4943">
            <v>3725</v>
          </cell>
        </row>
        <row r="4944">
          <cell r="A4944" t="str">
            <v>RM-COS-FAB-GI-0012</v>
          </cell>
          <cell r="B4944" t="str">
            <v>CINT</v>
          </cell>
          <cell r="C4944" t="str">
            <v/>
          </cell>
          <cell r="D4944" t="str">
            <v>SEAT COVER COSMO ABU L2</v>
          </cell>
          <cell r="E4944">
            <v>44797</v>
          </cell>
          <cell r="F4944" t="str">
            <v>ROF</v>
          </cell>
          <cell r="G4944" t="str">
            <v>CI_KAIN</v>
          </cell>
          <cell r="H4944" t="str">
            <v>PC</v>
          </cell>
          <cell r="I4944" t="str">
            <v>CPR</v>
          </cell>
          <cell r="J4944" t="str">
            <v/>
          </cell>
          <cell r="K4944" t="str">
            <v>PD</v>
          </cell>
          <cell r="L4944" t="str">
            <v>3015</v>
          </cell>
          <cell r="M4944" t="str">
            <v>V</v>
          </cell>
          <cell r="N4944">
            <v>3725</v>
          </cell>
        </row>
        <row r="4945">
          <cell r="A4945" t="str">
            <v>RM-COS-FAB-GI-0013</v>
          </cell>
          <cell r="B4945" t="str">
            <v>CINT</v>
          </cell>
          <cell r="C4945" t="str">
            <v/>
          </cell>
          <cell r="D4945" t="str">
            <v>SEAT COVER COSMO BEIGE</v>
          </cell>
          <cell r="E4945">
            <v>44797</v>
          </cell>
          <cell r="F4945" t="str">
            <v>ROF</v>
          </cell>
          <cell r="G4945" t="str">
            <v>CI_KAIN</v>
          </cell>
          <cell r="H4945" t="str">
            <v>PC</v>
          </cell>
          <cell r="I4945" t="str">
            <v>CPR</v>
          </cell>
          <cell r="J4945" t="str">
            <v/>
          </cell>
          <cell r="K4945" t="str">
            <v>PD</v>
          </cell>
          <cell r="L4945" t="str">
            <v>3015</v>
          </cell>
          <cell r="M4945" t="str">
            <v>V</v>
          </cell>
          <cell r="N4945">
            <v>3725</v>
          </cell>
        </row>
        <row r="4946">
          <cell r="A4946" t="str">
            <v>RM-COS-FAB-GI-0014</v>
          </cell>
          <cell r="B4946" t="str">
            <v>CINT</v>
          </cell>
          <cell r="C4946" t="str">
            <v/>
          </cell>
          <cell r="D4946" t="str">
            <v>SEAT COVER COSMO BIRU</v>
          </cell>
          <cell r="E4946">
            <v>44797</v>
          </cell>
          <cell r="F4946" t="str">
            <v>ROF</v>
          </cell>
          <cell r="G4946" t="str">
            <v>CI_KAIN</v>
          </cell>
          <cell r="H4946" t="str">
            <v>PC</v>
          </cell>
          <cell r="I4946" t="str">
            <v>CPR</v>
          </cell>
          <cell r="J4946" t="str">
            <v/>
          </cell>
          <cell r="K4946" t="str">
            <v>PD</v>
          </cell>
          <cell r="L4946" t="str">
            <v>3015</v>
          </cell>
          <cell r="M4946" t="str">
            <v>V</v>
          </cell>
          <cell r="N4946">
            <v>3725</v>
          </cell>
        </row>
        <row r="4947">
          <cell r="A4947" t="str">
            <v>RM-COS-FAB-GI-0015</v>
          </cell>
          <cell r="B4947" t="str">
            <v>CINT</v>
          </cell>
          <cell r="C4947" t="str">
            <v/>
          </cell>
          <cell r="D4947" t="str">
            <v>SEAT COVER COSMO BIRU AL 12</v>
          </cell>
          <cell r="E4947">
            <v>44797</v>
          </cell>
          <cell r="F4947" t="str">
            <v>ROF</v>
          </cell>
          <cell r="G4947" t="str">
            <v>CI_KAIN</v>
          </cell>
          <cell r="H4947" t="str">
            <v>PC</v>
          </cell>
          <cell r="I4947" t="str">
            <v>CPR</v>
          </cell>
          <cell r="J4947" t="str">
            <v/>
          </cell>
          <cell r="K4947" t="str">
            <v>PD</v>
          </cell>
          <cell r="L4947" t="str">
            <v>3015</v>
          </cell>
          <cell r="M4947" t="str">
            <v>V</v>
          </cell>
          <cell r="N4947">
            <v>3725</v>
          </cell>
        </row>
        <row r="4948">
          <cell r="A4948" t="str">
            <v>RM-COS-FAB-GI-0016</v>
          </cell>
          <cell r="B4948" t="str">
            <v>CINT</v>
          </cell>
          <cell r="C4948" t="str">
            <v/>
          </cell>
          <cell r="D4948" t="str">
            <v>SEAT COVER COSMO BIRU FLORA</v>
          </cell>
          <cell r="E4948">
            <v>44797</v>
          </cell>
          <cell r="F4948" t="str">
            <v>ROF</v>
          </cell>
          <cell r="G4948" t="str">
            <v>CI_KAIN</v>
          </cell>
          <cell r="H4948" t="str">
            <v>PC</v>
          </cell>
          <cell r="I4948" t="str">
            <v>CPR</v>
          </cell>
          <cell r="J4948" t="str">
            <v/>
          </cell>
          <cell r="K4948" t="str">
            <v>PD</v>
          </cell>
          <cell r="L4948" t="str">
            <v>3015</v>
          </cell>
          <cell r="M4948" t="str">
            <v>V</v>
          </cell>
          <cell r="N4948">
            <v>3725</v>
          </cell>
        </row>
        <row r="4949">
          <cell r="A4949" t="str">
            <v>RM-COS-FAB-GI-0017</v>
          </cell>
          <cell r="B4949" t="str">
            <v>CINT</v>
          </cell>
          <cell r="C4949" t="str">
            <v/>
          </cell>
          <cell r="D4949" t="str">
            <v>SEAT COVER COSMO BLACK</v>
          </cell>
          <cell r="E4949">
            <v>44797</v>
          </cell>
          <cell r="F4949" t="str">
            <v>ROF</v>
          </cell>
          <cell r="G4949" t="str">
            <v>CI_KAIN</v>
          </cell>
          <cell r="H4949" t="str">
            <v>PC</v>
          </cell>
          <cell r="I4949" t="str">
            <v>CPR</v>
          </cell>
          <cell r="J4949" t="str">
            <v/>
          </cell>
          <cell r="K4949" t="str">
            <v>PD</v>
          </cell>
          <cell r="L4949" t="str">
            <v>3015</v>
          </cell>
          <cell r="M4949" t="str">
            <v>V</v>
          </cell>
          <cell r="N4949">
            <v>3725</v>
          </cell>
        </row>
        <row r="4950">
          <cell r="A4950" t="str">
            <v>RM-COS-FAB-GI-0018</v>
          </cell>
          <cell r="B4950" t="str">
            <v>CINT</v>
          </cell>
          <cell r="C4950" t="str">
            <v/>
          </cell>
          <cell r="D4950" t="str">
            <v>SEAT COVER COSMO BLUE</v>
          </cell>
          <cell r="E4950">
            <v>44825</v>
          </cell>
          <cell r="F4950" t="str">
            <v>ROF</v>
          </cell>
          <cell r="G4950" t="str">
            <v>CI_KAIN</v>
          </cell>
          <cell r="H4950" t="str">
            <v>PC</v>
          </cell>
          <cell r="I4950" t="str">
            <v>CPR</v>
          </cell>
          <cell r="J4950" t="str">
            <v/>
          </cell>
          <cell r="K4950" t="str">
            <v>PD</v>
          </cell>
          <cell r="L4950" t="str">
            <v>3015</v>
          </cell>
          <cell r="M4950" t="str">
            <v>V</v>
          </cell>
          <cell r="N4950">
            <v>3725</v>
          </cell>
        </row>
        <row r="4951">
          <cell r="A4951" t="str">
            <v>RM-COS-FAB-GI-0019</v>
          </cell>
          <cell r="B4951" t="str">
            <v>CINT</v>
          </cell>
          <cell r="C4951" t="str">
            <v/>
          </cell>
          <cell r="D4951" t="str">
            <v>SEAT COVER COSMO BLUE AMAZONE</v>
          </cell>
          <cell r="E4951">
            <v>44797</v>
          </cell>
          <cell r="F4951" t="str">
            <v>ROF</v>
          </cell>
          <cell r="G4951" t="str">
            <v>CI_KAIN</v>
          </cell>
          <cell r="H4951" t="str">
            <v>PC</v>
          </cell>
          <cell r="I4951" t="str">
            <v>CPR</v>
          </cell>
          <cell r="J4951" t="str">
            <v/>
          </cell>
          <cell r="K4951" t="str">
            <v>PD</v>
          </cell>
          <cell r="L4951" t="str">
            <v>3015</v>
          </cell>
          <cell r="M4951" t="str">
            <v>V</v>
          </cell>
          <cell r="N4951">
            <v>7473</v>
          </cell>
        </row>
        <row r="4952">
          <cell r="A4952" t="str">
            <v>RM-COS-FAB-GI-0020</v>
          </cell>
          <cell r="B4952" t="str">
            <v>CINT</v>
          </cell>
          <cell r="C4952" t="str">
            <v/>
          </cell>
          <cell r="D4952" t="str">
            <v>SEAT COVER COSMO BLUE L1</v>
          </cell>
          <cell r="E4952">
            <v>44797</v>
          </cell>
          <cell r="F4952" t="str">
            <v>ROF</v>
          </cell>
          <cell r="G4952" t="str">
            <v>CI_KAIN</v>
          </cell>
          <cell r="H4952" t="str">
            <v>PC</v>
          </cell>
          <cell r="I4952" t="str">
            <v>CPR</v>
          </cell>
          <cell r="J4952" t="str">
            <v/>
          </cell>
          <cell r="K4952" t="str">
            <v>PD</v>
          </cell>
          <cell r="L4952" t="str">
            <v>3015</v>
          </cell>
          <cell r="M4952" t="str">
            <v>V</v>
          </cell>
          <cell r="N4952">
            <v>3725</v>
          </cell>
        </row>
        <row r="4953">
          <cell r="A4953" t="str">
            <v>RM-COS-FAB-GI-0021</v>
          </cell>
          <cell r="B4953" t="str">
            <v>CINT</v>
          </cell>
          <cell r="C4953" t="str">
            <v/>
          </cell>
          <cell r="D4953" t="str">
            <v>SEAT COVER COSMO BLUE TAURUS</v>
          </cell>
          <cell r="E4953">
            <v>44797</v>
          </cell>
          <cell r="F4953" t="str">
            <v>ROF</v>
          </cell>
          <cell r="G4953" t="str">
            <v>CI_KAIN</v>
          </cell>
          <cell r="H4953" t="str">
            <v>PC</v>
          </cell>
          <cell r="I4953" t="str">
            <v>CPR</v>
          </cell>
          <cell r="J4953" t="str">
            <v/>
          </cell>
          <cell r="K4953" t="str">
            <v>PD</v>
          </cell>
          <cell r="L4953" t="str">
            <v>3015</v>
          </cell>
          <cell r="M4953" t="str">
            <v>V</v>
          </cell>
          <cell r="N4953">
            <v>3725</v>
          </cell>
        </row>
        <row r="4954">
          <cell r="A4954" t="str">
            <v>RM-COS-FAB-GI-0022</v>
          </cell>
          <cell r="B4954" t="str">
            <v>CINT</v>
          </cell>
          <cell r="C4954" t="str">
            <v/>
          </cell>
          <cell r="D4954" t="str">
            <v>SEAT COVER COSMO BROWN</v>
          </cell>
          <cell r="E4954">
            <v>44838</v>
          </cell>
          <cell r="F4954" t="str">
            <v>ROF</v>
          </cell>
          <cell r="G4954" t="str">
            <v>CI_KAIN</v>
          </cell>
          <cell r="H4954" t="str">
            <v>PC</v>
          </cell>
          <cell r="I4954" t="str">
            <v>CPR</v>
          </cell>
          <cell r="J4954" t="str">
            <v/>
          </cell>
          <cell r="K4954" t="str">
            <v>PD</v>
          </cell>
          <cell r="L4954" t="str">
            <v>3015</v>
          </cell>
          <cell r="M4954" t="str">
            <v>V</v>
          </cell>
          <cell r="N4954">
            <v>1868</v>
          </cell>
        </row>
        <row r="4955">
          <cell r="A4955" t="str">
            <v>RM-COS-FAB-GI-0023</v>
          </cell>
          <cell r="B4955" t="str">
            <v>CINT</v>
          </cell>
          <cell r="C4955" t="str">
            <v/>
          </cell>
          <cell r="D4955" t="str">
            <v>SEAT COVER COSMO BROWN TAURUS</v>
          </cell>
          <cell r="E4955">
            <v>44797</v>
          </cell>
          <cell r="F4955" t="str">
            <v>ROF</v>
          </cell>
          <cell r="G4955" t="str">
            <v>CI_KAIN</v>
          </cell>
          <cell r="H4955" t="str">
            <v>PC</v>
          </cell>
          <cell r="I4955" t="str">
            <v>CPR</v>
          </cell>
          <cell r="J4955" t="str">
            <v/>
          </cell>
          <cell r="K4955" t="str">
            <v>PD</v>
          </cell>
          <cell r="L4955" t="str">
            <v>3015</v>
          </cell>
          <cell r="M4955" t="str">
            <v>V</v>
          </cell>
          <cell r="N4955">
            <v>3725</v>
          </cell>
        </row>
        <row r="4956">
          <cell r="A4956" t="str">
            <v>RM-COS-FAB-GI-0024</v>
          </cell>
          <cell r="B4956" t="str">
            <v>CINT</v>
          </cell>
          <cell r="C4956" t="str">
            <v/>
          </cell>
          <cell r="D4956" t="str">
            <v>SEAT COVER COSMO CREAM</v>
          </cell>
          <cell r="E4956">
            <v>44797</v>
          </cell>
          <cell r="F4956" t="str">
            <v>ROF</v>
          </cell>
          <cell r="G4956" t="str">
            <v>CI_KAIN</v>
          </cell>
          <cell r="H4956" t="str">
            <v>PC</v>
          </cell>
          <cell r="I4956" t="str">
            <v>CPR</v>
          </cell>
          <cell r="J4956" t="str">
            <v/>
          </cell>
          <cell r="K4956" t="str">
            <v>PD</v>
          </cell>
          <cell r="L4956" t="str">
            <v>3015</v>
          </cell>
          <cell r="M4956" t="str">
            <v>V</v>
          </cell>
          <cell r="N4956">
            <v>3725</v>
          </cell>
        </row>
        <row r="4957">
          <cell r="A4957" t="str">
            <v>RM-COS-FAB-GI-0025</v>
          </cell>
          <cell r="B4957" t="str">
            <v>CINT</v>
          </cell>
          <cell r="C4957" t="str">
            <v/>
          </cell>
          <cell r="D4957" t="str">
            <v>SEAT COVER COSMO DACK GREY</v>
          </cell>
          <cell r="E4957">
            <v>44797</v>
          </cell>
          <cell r="F4957" t="str">
            <v>ROF</v>
          </cell>
          <cell r="G4957" t="str">
            <v>CI_KAIN</v>
          </cell>
          <cell r="H4957" t="str">
            <v>PC</v>
          </cell>
          <cell r="I4957" t="str">
            <v>CPR</v>
          </cell>
          <cell r="J4957" t="str">
            <v/>
          </cell>
          <cell r="K4957" t="str">
            <v>PD</v>
          </cell>
          <cell r="L4957" t="str">
            <v>3015</v>
          </cell>
          <cell r="M4957" t="str">
            <v>V</v>
          </cell>
          <cell r="N4957">
            <v>3725</v>
          </cell>
        </row>
        <row r="4958">
          <cell r="A4958" t="str">
            <v>RM-COS-FAB-GI-0026</v>
          </cell>
          <cell r="B4958" t="str">
            <v>CINT</v>
          </cell>
          <cell r="C4958" t="str">
            <v/>
          </cell>
          <cell r="D4958" t="str">
            <v>SEAT COVER COSMO DARK GREY</v>
          </cell>
          <cell r="E4958">
            <v>44838</v>
          </cell>
          <cell r="F4958" t="str">
            <v>ROF</v>
          </cell>
          <cell r="G4958" t="str">
            <v>CI_KAIN</v>
          </cell>
          <cell r="H4958" t="str">
            <v>PC</v>
          </cell>
          <cell r="I4958" t="str">
            <v>CPR</v>
          </cell>
          <cell r="J4958" t="str">
            <v/>
          </cell>
          <cell r="K4958" t="str">
            <v>PD</v>
          </cell>
          <cell r="L4958" t="str">
            <v>3015</v>
          </cell>
          <cell r="M4958" t="str">
            <v>V</v>
          </cell>
          <cell r="N4958">
            <v>3725</v>
          </cell>
        </row>
        <row r="4959">
          <cell r="A4959" t="str">
            <v>RM-COS-FAB-GI-0027</v>
          </cell>
          <cell r="B4959" t="str">
            <v>CINT</v>
          </cell>
          <cell r="C4959" t="str">
            <v/>
          </cell>
          <cell r="D4959" t="str">
            <v>SEAT COVER COSMO GREEN AMAZONE</v>
          </cell>
          <cell r="E4959">
            <v>44797</v>
          </cell>
          <cell r="F4959" t="str">
            <v>ROF</v>
          </cell>
          <cell r="G4959" t="str">
            <v>CI_KAIN</v>
          </cell>
          <cell r="H4959" t="str">
            <v>PC</v>
          </cell>
          <cell r="I4959" t="str">
            <v>CPR</v>
          </cell>
          <cell r="J4959" t="str">
            <v/>
          </cell>
          <cell r="K4959" t="str">
            <v>PD</v>
          </cell>
          <cell r="L4959" t="str">
            <v>3015</v>
          </cell>
          <cell r="M4959" t="str">
            <v>V</v>
          </cell>
          <cell r="N4959">
            <v>3725</v>
          </cell>
        </row>
        <row r="4960">
          <cell r="A4960" t="str">
            <v>RM-COS-FAB-GI-0028</v>
          </cell>
          <cell r="B4960" t="str">
            <v>CINT</v>
          </cell>
          <cell r="C4960" t="str">
            <v/>
          </cell>
          <cell r="D4960" t="str">
            <v>SEAT COVER COSMO GREEN FLORA</v>
          </cell>
          <cell r="E4960">
            <v>44797</v>
          </cell>
          <cell r="F4960" t="str">
            <v>ROF</v>
          </cell>
          <cell r="G4960" t="str">
            <v>CI_KAIN</v>
          </cell>
          <cell r="H4960" t="str">
            <v>PC</v>
          </cell>
          <cell r="I4960" t="str">
            <v>CPR</v>
          </cell>
          <cell r="J4960" t="str">
            <v/>
          </cell>
          <cell r="K4960" t="str">
            <v>PD</v>
          </cell>
          <cell r="L4960" t="str">
            <v>3015</v>
          </cell>
          <cell r="M4960" t="str">
            <v>V</v>
          </cell>
          <cell r="N4960">
            <v>3725</v>
          </cell>
        </row>
        <row r="4961">
          <cell r="A4961" t="str">
            <v>RM-COS-FAB-GI-0029</v>
          </cell>
          <cell r="B4961" t="str">
            <v>CINT</v>
          </cell>
          <cell r="C4961" t="str">
            <v/>
          </cell>
          <cell r="D4961" t="str">
            <v>SEAT COVER COSMO HIJAU</v>
          </cell>
          <cell r="E4961">
            <v>44797</v>
          </cell>
          <cell r="F4961" t="str">
            <v>ROF</v>
          </cell>
          <cell r="G4961" t="str">
            <v>CI_KAIN</v>
          </cell>
          <cell r="H4961" t="str">
            <v>PC</v>
          </cell>
          <cell r="I4961" t="str">
            <v>CPR</v>
          </cell>
          <cell r="J4961" t="str">
            <v/>
          </cell>
          <cell r="K4961" t="str">
            <v>PD</v>
          </cell>
          <cell r="L4961" t="str">
            <v>3015</v>
          </cell>
          <cell r="M4961" t="str">
            <v>V</v>
          </cell>
          <cell r="N4961">
            <v>3725</v>
          </cell>
        </row>
        <row r="4962">
          <cell r="A4962" t="str">
            <v>RM-COS-FAB-GI-0030</v>
          </cell>
          <cell r="B4962" t="str">
            <v>CINT</v>
          </cell>
          <cell r="C4962" t="str">
            <v/>
          </cell>
          <cell r="D4962" t="str">
            <v>SEAT COVER COSMO HIJAU FLORA</v>
          </cell>
          <cell r="E4962">
            <v>44797</v>
          </cell>
          <cell r="F4962" t="str">
            <v>ROF</v>
          </cell>
          <cell r="G4962" t="str">
            <v>CI_KAIN</v>
          </cell>
          <cell r="H4962" t="str">
            <v>PC</v>
          </cell>
          <cell r="I4962" t="str">
            <v>CPR</v>
          </cell>
          <cell r="J4962" t="str">
            <v/>
          </cell>
          <cell r="K4962" t="str">
            <v>PD</v>
          </cell>
          <cell r="L4962" t="str">
            <v>3015</v>
          </cell>
          <cell r="M4962" t="str">
            <v>V</v>
          </cell>
          <cell r="N4962">
            <v>3725</v>
          </cell>
        </row>
        <row r="4963">
          <cell r="A4963" t="str">
            <v>RM-COS-FAB-GI-0031</v>
          </cell>
          <cell r="B4963" t="str">
            <v>CINT</v>
          </cell>
          <cell r="C4963" t="str">
            <v/>
          </cell>
          <cell r="D4963" t="str">
            <v>SEAT COVER COSMO HITAM</v>
          </cell>
          <cell r="E4963">
            <v>44797</v>
          </cell>
          <cell r="F4963" t="str">
            <v>ROF</v>
          </cell>
          <cell r="G4963" t="str">
            <v>CI_KAIN</v>
          </cell>
          <cell r="H4963" t="str">
            <v>PC</v>
          </cell>
          <cell r="I4963" t="str">
            <v>CPR</v>
          </cell>
          <cell r="J4963" t="str">
            <v/>
          </cell>
          <cell r="K4963" t="str">
            <v>PD</v>
          </cell>
          <cell r="L4963" t="str">
            <v>3015</v>
          </cell>
          <cell r="M4963" t="str">
            <v>V</v>
          </cell>
          <cell r="N4963">
            <v>3725</v>
          </cell>
        </row>
        <row r="4964">
          <cell r="A4964" t="str">
            <v>RM-COS-FAB-GI-0032</v>
          </cell>
          <cell r="B4964" t="str">
            <v>CINT</v>
          </cell>
          <cell r="C4964" t="str">
            <v/>
          </cell>
          <cell r="D4964" t="str">
            <v>SEAT COVER COSMO KUNING FLORA</v>
          </cell>
          <cell r="E4964">
            <v>44797</v>
          </cell>
          <cell r="F4964" t="str">
            <v>ROF</v>
          </cell>
          <cell r="G4964" t="str">
            <v>CI_KAIN</v>
          </cell>
          <cell r="H4964" t="str">
            <v>PC</v>
          </cell>
          <cell r="I4964" t="str">
            <v>CPR</v>
          </cell>
          <cell r="J4964" t="str">
            <v/>
          </cell>
          <cell r="K4964" t="str">
            <v>PD</v>
          </cell>
          <cell r="L4964" t="str">
            <v>3015</v>
          </cell>
          <cell r="M4964" t="str">
            <v>V</v>
          </cell>
          <cell r="N4964">
            <v>3725</v>
          </cell>
        </row>
        <row r="4965">
          <cell r="A4965" t="str">
            <v>RM-COS-FAB-GI-0033</v>
          </cell>
          <cell r="B4965" t="str">
            <v>CINT</v>
          </cell>
          <cell r="C4965" t="str">
            <v/>
          </cell>
          <cell r="D4965" t="str">
            <v>SEAT COVER COSMO L1</v>
          </cell>
          <cell r="E4965">
            <v>44797</v>
          </cell>
          <cell r="F4965" t="str">
            <v>ROF</v>
          </cell>
          <cell r="G4965" t="str">
            <v>CI_KAIN</v>
          </cell>
          <cell r="H4965" t="str">
            <v>PC</v>
          </cell>
          <cell r="I4965" t="str">
            <v>CPR</v>
          </cell>
          <cell r="J4965" t="str">
            <v/>
          </cell>
          <cell r="K4965" t="str">
            <v>PD</v>
          </cell>
          <cell r="L4965" t="str">
            <v>3015</v>
          </cell>
          <cell r="M4965" t="str">
            <v>V</v>
          </cell>
          <cell r="N4965">
            <v>3725</v>
          </cell>
        </row>
        <row r="4966">
          <cell r="A4966" t="str">
            <v>RM-COS-FAB-GI-0034</v>
          </cell>
          <cell r="B4966" t="str">
            <v>CINT</v>
          </cell>
          <cell r="C4966" t="str">
            <v/>
          </cell>
          <cell r="D4966" t="str">
            <v>SEAT COVER COSMO MERAH</v>
          </cell>
          <cell r="E4966">
            <v>44797</v>
          </cell>
          <cell r="F4966" t="str">
            <v>ROF</v>
          </cell>
          <cell r="G4966" t="str">
            <v>CI_KAIN</v>
          </cell>
          <cell r="H4966" t="str">
            <v>PC</v>
          </cell>
          <cell r="I4966" t="str">
            <v>CPR</v>
          </cell>
          <cell r="J4966" t="str">
            <v/>
          </cell>
          <cell r="K4966" t="str">
            <v>PD</v>
          </cell>
          <cell r="L4966" t="str">
            <v>3015</v>
          </cell>
          <cell r="M4966" t="str">
            <v>V</v>
          </cell>
          <cell r="N4966">
            <v>2456</v>
          </cell>
        </row>
        <row r="4967">
          <cell r="A4967" t="str">
            <v>RM-COS-FAB-GI-0035</v>
          </cell>
          <cell r="B4967" t="str">
            <v>CINT</v>
          </cell>
          <cell r="C4967" t="str">
            <v/>
          </cell>
          <cell r="D4967" t="str">
            <v>SEAT COVER COSMO MERAH FLORA</v>
          </cell>
          <cell r="E4967">
            <v>44797</v>
          </cell>
          <cell r="F4967" t="str">
            <v>ROF</v>
          </cell>
          <cell r="G4967" t="str">
            <v>CI_KAIN</v>
          </cell>
          <cell r="H4967" t="str">
            <v>PC</v>
          </cell>
          <cell r="I4967" t="str">
            <v>CPR</v>
          </cell>
          <cell r="J4967" t="str">
            <v/>
          </cell>
          <cell r="K4967" t="str">
            <v>PD</v>
          </cell>
          <cell r="L4967" t="str">
            <v>3015</v>
          </cell>
          <cell r="M4967" t="str">
            <v>V</v>
          </cell>
          <cell r="N4967">
            <v>3725</v>
          </cell>
        </row>
        <row r="4968">
          <cell r="A4968" t="str">
            <v>RM-COS-FAB-GI-0036</v>
          </cell>
          <cell r="B4968" t="str">
            <v>CINT</v>
          </cell>
          <cell r="C4968" t="str">
            <v/>
          </cell>
          <cell r="D4968" t="str">
            <v>SEAT COVER COSMO MNR N BLACK TRIPLEK</v>
          </cell>
          <cell r="E4968">
            <v>44797</v>
          </cell>
          <cell r="F4968" t="str">
            <v>ROF</v>
          </cell>
          <cell r="G4968" t="str">
            <v>CI_KAIN</v>
          </cell>
          <cell r="H4968" t="str">
            <v>PC</v>
          </cell>
          <cell r="I4968" t="str">
            <v>CPR</v>
          </cell>
          <cell r="J4968" t="str">
            <v/>
          </cell>
          <cell r="K4968" t="str">
            <v>PD</v>
          </cell>
          <cell r="L4968" t="str">
            <v>3015</v>
          </cell>
          <cell r="M4968" t="str">
            <v>V</v>
          </cell>
          <cell r="N4968">
            <v>3725</v>
          </cell>
        </row>
        <row r="4969">
          <cell r="A4969" t="str">
            <v>RM-COS-FAB-GI-0037</v>
          </cell>
          <cell r="B4969" t="str">
            <v>CINT</v>
          </cell>
          <cell r="C4969" t="str">
            <v/>
          </cell>
          <cell r="D4969" t="str">
            <v>SEAT COVER COSMO MNR N BLUE</v>
          </cell>
          <cell r="E4969">
            <v>44797</v>
          </cell>
          <cell r="F4969" t="str">
            <v>ROF</v>
          </cell>
          <cell r="G4969" t="str">
            <v>CI_KAIN</v>
          </cell>
          <cell r="H4969" t="str">
            <v>PC</v>
          </cell>
          <cell r="I4969" t="str">
            <v>CPR</v>
          </cell>
          <cell r="J4969" t="str">
            <v/>
          </cell>
          <cell r="K4969" t="str">
            <v>PD</v>
          </cell>
          <cell r="L4969" t="str">
            <v>3015</v>
          </cell>
          <cell r="M4969" t="str">
            <v>V</v>
          </cell>
          <cell r="N4969">
            <v>3725</v>
          </cell>
        </row>
        <row r="4970">
          <cell r="A4970" t="str">
            <v>RM-COS-FAB-GI-0038</v>
          </cell>
          <cell r="B4970" t="str">
            <v>CINT</v>
          </cell>
          <cell r="C4970" t="str">
            <v/>
          </cell>
          <cell r="D4970" t="str">
            <v>SEAT COVER COSMO MNR PLUS N BLUE</v>
          </cell>
          <cell r="E4970">
            <v>44797</v>
          </cell>
          <cell r="F4970" t="str">
            <v>ROF</v>
          </cell>
          <cell r="G4970" t="str">
            <v>CI_KAIN</v>
          </cell>
          <cell r="H4970" t="str">
            <v>PC</v>
          </cell>
          <cell r="I4970" t="str">
            <v>CPR</v>
          </cell>
          <cell r="J4970" t="str">
            <v/>
          </cell>
          <cell r="K4970" t="str">
            <v>PD</v>
          </cell>
          <cell r="L4970" t="str">
            <v>3015</v>
          </cell>
          <cell r="M4970" t="str">
            <v>V</v>
          </cell>
          <cell r="N4970">
            <v>3725</v>
          </cell>
        </row>
        <row r="4971">
          <cell r="A4971" t="str">
            <v>RM-COS-FAB-GI-0039</v>
          </cell>
          <cell r="B4971" t="str">
            <v>CINT</v>
          </cell>
          <cell r="C4971" t="str">
            <v/>
          </cell>
          <cell r="D4971" t="str">
            <v>SEAT COVER COSMO MPR P BLACK BLACK MT BL</v>
          </cell>
          <cell r="E4971">
            <v>44797</v>
          </cell>
          <cell r="F4971" t="str">
            <v>ROF</v>
          </cell>
          <cell r="G4971" t="str">
            <v>CI_KAIN</v>
          </cell>
          <cell r="H4971" t="str">
            <v>PC</v>
          </cell>
          <cell r="I4971" t="str">
            <v>CPR</v>
          </cell>
          <cell r="J4971" t="str">
            <v/>
          </cell>
          <cell r="K4971" t="str">
            <v>PD</v>
          </cell>
          <cell r="L4971" t="str">
            <v>3015</v>
          </cell>
          <cell r="M4971" t="str">
            <v>V</v>
          </cell>
          <cell r="N4971">
            <v>3725</v>
          </cell>
        </row>
        <row r="4972">
          <cell r="A4972" t="str">
            <v>RM-COS-FAB-GI-0040</v>
          </cell>
          <cell r="B4972" t="str">
            <v>CINT</v>
          </cell>
          <cell r="C4972" t="str">
            <v/>
          </cell>
          <cell r="D4972" t="str">
            <v>SEAT COVER COSMO MPR P SILVER BLACK MT B</v>
          </cell>
          <cell r="E4972">
            <v>44797</v>
          </cell>
          <cell r="F4972" t="str">
            <v>ROF</v>
          </cell>
          <cell r="G4972" t="str">
            <v>CI_KAIN</v>
          </cell>
          <cell r="H4972" t="str">
            <v>PC</v>
          </cell>
          <cell r="I4972" t="str">
            <v>CPR</v>
          </cell>
          <cell r="J4972" t="str">
            <v/>
          </cell>
          <cell r="K4972" t="str">
            <v>PD</v>
          </cell>
          <cell r="L4972" t="str">
            <v>3015</v>
          </cell>
          <cell r="M4972" t="str">
            <v>V</v>
          </cell>
          <cell r="N4972">
            <v>3725</v>
          </cell>
        </row>
        <row r="4973">
          <cell r="A4973" t="str">
            <v>RM-COS-FAB-GI-0041</v>
          </cell>
          <cell r="B4973" t="str">
            <v>CINT</v>
          </cell>
          <cell r="C4973" t="str">
            <v/>
          </cell>
          <cell r="D4973" t="str">
            <v>SEAT COVER COSMO MPR PLUS P BLACK BLACK</v>
          </cell>
          <cell r="E4973">
            <v>44797</v>
          </cell>
          <cell r="F4973" t="str">
            <v>ROF</v>
          </cell>
          <cell r="G4973" t="str">
            <v>CI_KAIN</v>
          </cell>
          <cell r="H4973" t="str">
            <v>PC</v>
          </cell>
          <cell r="I4973" t="str">
            <v>CPR</v>
          </cell>
          <cell r="J4973" t="str">
            <v/>
          </cell>
          <cell r="K4973" t="str">
            <v>PD</v>
          </cell>
          <cell r="L4973" t="str">
            <v>3015</v>
          </cell>
          <cell r="M4973" t="str">
            <v>V</v>
          </cell>
          <cell r="N4973">
            <v>3725</v>
          </cell>
        </row>
        <row r="4974">
          <cell r="A4974" t="str">
            <v>RM-COS-FAB-GI-0042</v>
          </cell>
          <cell r="B4974" t="str">
            <v>CINT</v>
          </cell>
          <cell r="C4974" t="str">
            <v/>
          </cell>
          <cell r="D4974" t="str">
            <v>SEAT COVER COSMO NAVY BLUE</v>
          </cell>
          <cell r="E4974">
            <v>44797</v>
          </cell>
          <cell r="F4974" t="str">
            <v>ROF</v>
          </cell>
          <cell r="G4974" t="str">
            <v>CI_KAIN</v>
          </cell>
          <cell r="H4974" t="str">
            <v>PC</v>
          </cell>
          <cell r="I4974" t="str">
            <v>CPR</v>
          </cell>
          <cell r="J4974" t="str">
            <v/>
          </cell>
          <cell r="K4974" t="str">
            <v>PD</v>
          </cell>
          <cell r="L4974" t="str">
            <v>3015</v>
          </cell>
          <cell r="M4974" t="str">
            <v>V</v>
          </cell>
          <cell r="N4974">
            <v>3725</v>
          </cell>
        </row>
        <row r="4975">
          <cell r="A4975" t="str">
            <v>RM-COS-FAB-GI-0043</v>
          </cell>
          <cell r="B4975" t="str">
            <v>CINT</v>
          </cell>
          <cell r="C4975" t="str">
            <v/>
          </cell>
          <cell r="D4975" t="str">
            <v>SEAT COVER COSMO ORANGE AM12</v>
          </cell>
          <cell r="E4975">
            <v>44868</v>
          </cell>
          <cell r="F4975" t="str">
            <v>ROF</v>
          </cell>
          <cell r="G4975" t="str">
            <v>CI_KAIN</v>
          </cell>
          <cell r="H4975" t="str">
            <v>PC</v>
          </cell>
          <cell r="I4975" t="str">
            <v>CPR</v>
          </cell>
          <cell r="J4975" t="str">
            <v/>
          </cell>
          <cell r="K4975" t="str">
            <v>PD</v>
          </cell>
          <cell r="L4975" t="str">
            <v>3015</v>
          </cell>
          <cell r="M4975" t="str">
            <v>V</v>
          </cell>
          <cell r="N4975">
            <v>5654</v>
          </cell>
        </row>
        <row r="4976">
          <cell r="A4976" t="str">
            <v>RM-COS-FAB-GI-0044</v>
          </cell>
          <cell r="B4976" t="str">
            <v>CINT</v>
          </cell>
          <cell r="C4976" t="str">
            <v/>
          </cell>
          <cell r="D4976" t="str">
            <v>SEAT COVER COSMO ORANGE AMAZONE</v>
          </cell>
          <cell r="E4976">
            <v>44797</v>
          </cell>
          <cell r="F4976" t="str">
            <v>ROF</v>
          </cell>
          <cell r="G4976" t="str">
            <v>CI_KAIN</v>
          </cell>
          <cell r="H4976" t="str">
            <v>PC</v>
          </cell>
          <cell r="I4976" t="str">
            <v>CPR</v>
          </cell>
          <cell r="J4976" t="str">
            <v/>
          </cell>
          <cell r="K4976" t="str">
            <v>PD</v>
          </cell>
          <cell r="L4976" t="str">
            <v>3015</v>
          </cell>
          <cell r="M4976" t="str">
            <v>V</v>
          </cell>
          <cell r="N4976">
            <v>5654</v>
          </cell>
        </row>
        <row r="4977">
          <cell r="A4977" t="str">
            <v>RM-COS-FAB-GI-0045</v>
          </cell>
          <cell r="B4977" t="str">
            <v>CINT</v>
          </cell>
          <cell r="C4977" t="str">
            <v/>
          </cell>
          <cell r="D4977" t="str">
            <v>SEAT COVER COSMO PINK AMAZONE</v>
          </cell>
          <cell r="E4977">
            <v>44797</v>
          </cell>
          <cell r="F4977" t="str">
            <v>ROF</v>
          </cell>
          <cell r="G4977" t="str">
            <v>CI_KAIN</v>
          </cell>
          <cell r="H4977" t="str">
            <v>PC</v>
          </cell>
          <cell r="I4977" t="str">
            <v>CPR</v>
          </cell>
          <cell r="J4977" t="str">
            <v/>
          </cell>
          <cell r="K4977" t="str">
            <v>PD</v>
          </cell>
          <cell r="L4977" t="str">
            <v>3015</v>
          </cell>
          <cell r="M4977" t="str">
            <v>V</v>
          </cell>
          <cell r="N4977">
            <v>6400</v>
          </cell>
        </row>
        <row r="4978">
          <cell r="A4978" t="str">
            <v>RM-COS-FAB-GI-0046</v>
          </cell>
          <cell r="B4978" t="str">
            <v>CINT</v>
          </cell>
          <cell r="C4978" t="str">
            <v/>
          </cell>
          <cell r="D4978" t="str">
            <v>SEAT COVER COSMO RED</v>
          </cell>
          <cell r="E4978">
            <v>44797</v>
          </cell>
          <cell r="F4978" t="str">
            <v>ROF</v>
          </cell>
          <cell r="G4978" t="str">
            <v>CI_KAIN</v>
          </cell>
          <cell r="H4978" t="str">
            <v>PC</v>
          </cell>
          <cell r="I4978" t="str">
            <v>CPR</v>
          </cell>
          <cell r="J4978" t="str">
            <v/>
          </cell>
          <cell r="K4978" t="str">
            <v>PD</v>
          </cell>
          <cell r="L4978" t="str">
            <v>3015</v>
          </cell>
          <cell r="M4978" t="str">
            <v>V</v>
          </cell>
          <cell r="N4978">
            <v>3725</v>
          </cell>
        </row>
        <row r="4979">
          <cell r="A4979" t="str">
            <v>RM-COS-FAB-GI-0047</v>
          </cell>
          <cell r="B4979" t="str">
            <v>CINT</v>
          </cell>
          <cell r="C4979" t="str">
            <v/>
          </cell>
          <cell r="D4979" t="str">
            <v>SEAT COVER COSMO RED FLORA</v>
          </cell>
          <cell r="E4979">
            <v>44797</v>
          </cell>
          <cell r="F4979" t="str">
            <v>ROF</v>
          </cell>
          <cell r="G4979" t="str">
            <v>CI_KAIN</v>
          </cell>
          <cell r="H4979" t="str">
            <v>PC</v>
          </cell>
          <cell r="I4979" t="str">
            <v>CPR</v>
          </cell>
          <cell r="J4979" t="str">
            <v/>
          </cell>
          <cell r="K4979" t="str">
            <v>PD</v>
          </cell>
          <cell r="L4979" t="str">
            <v>3015</v>
          </cell>
          <cell r="M4979" t="str">
            <v>V</v>
          </cell>
          <cell r="N4979">
            <v>3725</v>
          </cell>
        </row>
        <row r="4980">
          <cell r="A4980" t="str">
            <v>RM-COS-FAB-GI-0048</v>
          </cell>
          <cell r="B4980" t="str">
            <v>CINT</v>
          </cell>
          <cell r="C4980" t="str">
            <v/>
          </cell>
          <cell r="D4980" t="str">
            <v>SEAT COVER COSMO RED N3</v>
          </cell>
          <cell r="E4980">
            <v>44797</v>
          </cell>
          <cell r="F4980" t="str">
            <v>ROF</v>
          </cell>
          <cell r="G4980" t="str">
            <v>CI_KAIN</v>
          </cell>
          <cell r="H4980" t="str">
            <v>PC</v>
          </cell>
          <cell r="I4980" t="str">
            <v>CPR</v>
          </cell>
          <cell r="J4980" t="str">
            <v/>
          </cell>
          <cell r="K4980" t="str">
            <v>PD</v>
          </cell>
          <cell r="L4980" t="str">
            <v>3015</v>
          </cell>
          <cell r="M4980" t="str">
            <v>V</v>
          </cell>
          <cell r="N4980">
            <v>3725</v>
          </cell>
        </row>
        <row r="4981">
          <cell r="A4981" t="str">
            <v>RM-COS-FAB-GI-0049</v>
          </cell>
          <cell r="B4981" t="str">
            <v>CINT</v>
          </cell>
          <cell r="C4981" t="str">
            <v/>
          </cell>
          <cell r="D4981" t="str">
            <v>SEAT COVER COSMO ROSE AMAZONE</v>
          </cell>
          <cell r="E4981">
            <v>44797</v>
          </cell>
          <cell r="F4981" t="str">
            <v>ROF</v>
          </cell>
          <cell r="G4981" t="str">
            <v>CI_KAIN</v>
          </cell>
          <cell r="H4981" t="str">
            <v>PC</v>
          </cell>
          <cell r="I4981" t="str">
            <v>CPR</v>
          </cell>
          <cell r="J4981" t="str">
            <v/>
          </cell>
          <cell r="K4981" t="str">
            <v>PD</v>
          </cell>
          <cell r="L4981" t="str">
            <v>3015</v>
          </cell>
          <cell r="M4981" t="str">
            <v>V</v>
          </cell>
          <cell r="N4981">
            <v>3725</v>
          </cell>
        </row>
        <row r="4982">
          <cell r="A4982" t="str">
            <v>RM-COS-FAB-GI-0050</v>
          </cell>
          <cell r="B4982" t="str">
            <v>CINT</v>
          </cell>
          <cell r="C4982" t="str">
            <v/>
          </cell>
          <cell r="D4982" t="str">
            <v>SEAT COVER COSMO SOLEDAD LIGHT GREY</v>
          </cell>
          <cell r="E4982">
            <v>44797</v>
          </cell>
          <cell r="F4982" t="str">
            <v>ROF</v>
          </cell>
          <cell r="G4982" t="str">
            <v>CI_KAIN</v>
          </cell>
          <cell r="H4982" t="str">
            <v>PC</v>
          </cell>
          <cell r="I4982" t="str">
            <v>CPR</v>
          </cell>
          <cell r="J4982" t="str">
            <v/>
          </cell>
          <cell r="K4982" t="str">
            <v>PD</v>
          </cell>
          <cell r="L4982" t="str">
            <v>3015</v>
          </cell>
          <cell r="M4982" t="str">
            <v>V</v>
          </cell>
          <cell r="N4982">
            <v>3725</v>
          </cell>
        </row>
        <row r="4983">
          <cell r="A4983" t="str">
            <v>RM-COS-FAB-GI-0051</v>
          </cell>
          <cell r="B4983" t="str">
            <v>CINT</v>
          </cell>
          <cell r="C4983" t="str">
            <v/>
          </cell>
          <cell r="D4983" t="str">
            <v>SEAT COVER COSMO TAURUS BLUE</v>
          </cell>
          <cell r="E4983">
            <v>44797</v>
          </cell>
          <cell r="F4983" t="str">
            <v>ROF</v>
          </cell>
          <cell r="G4983" t="str">
            <v>CI_KAIN</v>
          </cell>
          <cell r="H4983" t="str">
            <v>PC</v>
          </cell>
          <cell r="I4983" t="str">
            <v>CPR</v>
          </cell>
          <cell r="J4983" t="str">
            <v/>
          </cell>
          <cell r="K4983" t="str">
            <v>PD</v>
          </cell>
          <cell r="L4983" t="str">
            <v>3015</v>
          </cell>
          <cell r="M4983" t="str">
            <v>V</v>
          </cell>
          <cell r="N4983">
            <v>3725</v>
          </cell>
        </row>
        <row r="4984">
          <cell r="A4984" t="str">
            <v>RM-COS-FAB-GI-0052</v>
          </cell>
          <cell r="B4984" t="str">
            <v>CINT</v>
          </cell>
          <cell r="C4984" t="str">
            <v/>
          </cell>
          <cell r="D4984" t="str">
            <v>SEAT COVER COSMO TAURUS NAVY BLUE</v>
          </cell>
          <cell r="E4984">
            <v>44797</v>
          </cell>
          <cell r="F4984" t="str">
            <v>ROF</v>
          </cell>
          <cell r="G4984" t="str">
            <v>CI_KAIN</v>
          </cell>
          <cell r="H4984" t="str">
            <v>PC</v>
          </cell>
          <cell r="I4984" t="str">
            <v>CPR</v>
          </cell>
          <cell r="J4984" t="str">
            <v/>
          </cell>
          <cell r="K4984" t="str">
            <v>PD</v>
          </cell>
          <cell r="L4984" t="str">
            <v>3015</v>
          </cell>
          <cell r="M4984" t="str">
            <v>V</v>
          </cell>
          <cell r="N4984">
            <v>9000</v>
          </cell>
        </row>
        <row r="4985">
          <cell r="A4985" t="str">
            <v>RM-COS-FAB-GI-0053</v>
          </cell>
          <cell r="B4985" t="str">
            <v>CINT</v>
          </cell>
          <cell r="C4985" t="str">
            <v/>
          </cell>
          <cell r="D4985" t="str">
            <v>SEAT COVER COSMO WHITE</v>
          </cell>
          <cell r="E4985">
            <v>44797</v>
          </cell>
          <cell r="F4985" t="str">
            <v>ROF</v>
          </cell>
          <cell r="G4985" t="str">
            <v>CI_KAIN</v>
          </cell>
          <cell r="H4985" t="str">
            <v>PC</v>
          </cell>
          <cell r="I4985" t="str">
            <v>CPR</v>
          </cell>
          <cell r="J4985" t="str">
            <v/>
          </cell>
          <cell r="K4985" t="str">
            <v>PD</v>
          </cell>
          <cell r="L4985" t="str">
            <v>3015</v>
          </cell>
          <cell r="M4985" t="str">
            <v>V</v>
          </cell>
          <cell r="N4985">
            <v>3725</v>
          </cell>
        </row>
        <row r="4986">
          <cell r="A4986" t="str">
            <v>RM-COS-FAB-GI-0054</v>
          </cell>
          <cell r="B4986" t="str">
            <v>CINT</v>
          </cell>
          <cell r="C4986" t="str">
            <v/>
          </cell>
          <cell r="D4986" t="str">
            <v>SEAT COVER DRAK GREY PVC</v>
          </cell>
          <cell r="E4986">
            <v>44797</v>
          </cell>
          <cell r="F4986" t="str">
            <v>ROF</v>
          </cell>
          <cell r="G4986" t="str">
            <v>CI_KAIN</v>
          </cell>
          <cell r="H4986" t="str">
            <v>PC</v>
          </cell>
          <cell r="I4986" t="str">
            <v>CPR</v>
          </cell>
          <cell r="J4986" t="str">
            <v/>
          </cell>
          <cell r="K4986" t="str">
            <v>PD</v>
          </cell>
          <cell r="L4986" t="str">
            <v>3015</v>
          </cell>
          <cell r="M4986" t="str">
            <v>V</v>
          </cell>
          <cell r="N4986">
            <v>3725</v>
          </cell>
        </row>
        <row r="4987">
          <cell r="A4987" t="str">
            <v>RM-COS-FAB-GI-0055</v>
          </cell>
          <cell r="B4987" t="str">
            <v>CINT</v>
          </cell>
          <cell r="C4987" t="str">
            <v/>
          </cell>
          <cell r="D4987" t="str">
            <v>BACK COVER YMT LIGHT BLUE AM14</v>
          </cell>
          <cell r="E4987">
            <v>44868</v>
          </cell>
          <cell r="F4987" t="str">
            <v>ROF</v>
          </cell>
          <cell r="G4987" t="str">
            <v>CI_KAIN</v>
          </cell>
          <cell r="H4987" t="str">
            <v>PC</v>
          </cell>
          <cell r="I4987" t="str">
            <v>CPR</v>
          </cell>
          <cell r="J4987" t="str">
            <v/>
          </cell>
          <cell r="K4987" t="str">
            <v>PD</v>
          </cell>
          <cell r="L4987" t="str">
            <v>3015</v>
          </cell>
          <cell r="M4987" t="str">
            <v>V</v>
          </cell>
          <cell r="N4987">
            <v>2740</v>
          </cell>
        </row>
        <row r="4988">
          <cell r="A4988" t="str">
            <v>RM-COS-FAB-GI-0056</v>
          </cell>
          <cell r="B4988" t="str">
            <v>CINT</v>
          </cell>
          <cell r="C4988" t="str">
            <v/>
          </cell>
          <cell r="D4988" t="str">
            <v>BACK COVER YMT LIGHT GREEN AM13</v>
          </cell>
          <cell r="E4988">
            <v>44868</v>
          </cell>
          <cell r="F4988" t="str">
            <v>ROF</v>
          </cell>
          <cell r="G4988" t="str">
            <v>CI_KAIN</v>
          </cell>
          <cell r="H4988" t="str">
            <v>PC</v>
          </cell>
          <cell r="I4988" t="str">
            <v>CPR</v>
          </cell>
          <cell r="J4988" t="str">
            <v/>
          </cell>
          <cell r="K4988" t="str">
            <v>PD</v>
          </cell>
          <cell r="L4988" t="str">
            <v>3015</v>
          </cell>
          <cell r="M4988" t="str">
            <v>V</v>
          </cell>
          <cell r="N4988">
            <v>3200</v>
          </cell>
        </row>
        <row r="4989">
          <cell r="A4989" t="str">
            <v>RM-COS-FAB-GI-0057</v>
          </cell>
          <cell r="B4989" t="str">
            <v>CINT</v>
          </cell>
          <cell r="C4989" t="str">
            <v/>
          </cell>
          <cell r="D4989" t="str">
            <v>BACK COVER YMT PINK AM9</v>
          </cell>
          <cell r="E4989">
            <v>44797</v>
          </cell>
          <cell r="F4989" t="str">
            <v>ROF</v>
          </cell>
          <cell r="G4989" t="str">
            <v>CI_KAIN</v>
          </cell>
          <cell r="H4989" t="str">
            <v>PC</v>
          </cell>
          <cell r="I4989" t="str">
            <v>CPR</v>
          </cell>
          <cell r="J4989" t="str">
            <v/>
          </cell>
          <cell r="K4989" t="str">
            <v>PD</v>
          </cell>
          <cell r="L4989" t="str">
            <v>3015</v>
          </cell>
          <cell r="M4989" t="str">
            <v>V</v>
          </cell>
          <cell r="N4989">
            <v>3200</v>
          </cell>
        </row>
        <row r="4990">
          <cell r="A4990" t="str">
            <v>RM-COS-FAB-GI-0058</v>
          </cell>
          <cell r="B4990" t="str">
            <v>CINT</v>
          </cell>
          <cell r="C4990" t="str">
            <v/>
          </cell>
          <cell r="D4990" t="str">
            <v>SEAT COVER COSMO LIGHT BLUE AM14</v>
          </cell>
          <cell r="E4990">
            <v>44868</v>
          </cell>
          <cell r="F4990" t="str">
            <v>ROF</v>
          </cell>
          <cell r="G4990" t="str">
            <v>CI_KAIN</v>
          </cell>
          <cell r="H4990" t="str">
            <v>PC</v>
          </cell>
          <cell r="I4990" t="str">
            <v>CPR</v>
          </cell>
          <cell r="J4990" t="str">
            <v/>
          </cell>
          <cell r="K4990" t="str">
            <v>PD</v>
          </cell>
          <cell r="L4990" t="str">
            <v>3015</v>
          </cell>
          <cell r="M4990" t="str">
            <v>V</v>
          </cell>
          <cell r="N4990">
            <v>5480</v>
          </cell>
        </row>
        <row r="4991">
          <cell r="A4991" t="str">
            <v>RM-COS-FAB-GI-0059</v>
          </cell>
          <cell r="B4991" t="str">
            <v>CINT</v>
          </cell>
          <cell r="C4991" t="str">
            <v/>
          </cell>
          <cell r="D4991" t="str">
            <v>SEAT COVER COSMO LIGHT GREEN AM13</v>
          </cell>
          <cell r="E4991">
            <v>44868</v>
          </cell>
          <cell r="F4991" t="str">
            <v>ROF</v>
          </cell>
          <cell r="G4991" t="str">
            <v>CI_KAIN</v>
          </cell>
          <cell r="H4991" t="str">
            <v>PC</v>
          </cell>
          <cell r="I4991" t="str">
            <v>CPR</v>
          </cell>
          <cell r="J4991" t="str">
            <v/>
          </cell>
          <cell r="K4991" t="str">
            <v>PD</v>
          </cell>
          <cell r="L4991" t="str">
            <v>3015</v>
          </cell>
          <cell r="M4991" t="str">
            <v>V</v>
          </cell>
          <cell r="N4991">
            <v>6400</v>
          </cell>
        </row>
        <row r="4992">
          <cell r="A4992" t="str">
            <v>RM-COS-FAB-GI-0060</v>
          </cell>
          <cell r="B4992" t="str">
            <v>CINT</v>
          </cell>
          <cell r="C4992" t="str">
            <v/>
          </cell>
          <cell r="D4992" t="str">
            <v>SEAT COVER COSMO PINK AM9</v>
          </cell>
          <cell r="E4992">
            <v>44868</v>
          </cell>
          <cell r="F4992" t="str">
            <v>ROF</v>
          </cell>
          <cell r="G4992" t="str">
            <v>CI_KAIN</v>
          </cell>
          <cell r="H4992" t="str">
            <v>PC</v>
          </cell>
          <cell r="I4992" t="str">
            <v>CPR</v>
          </cell>
          <cell r="J4992" t="str">
            <v/>
          </cell>
          <cell r="K4992" t="str">
            <v>PD</v>
          </cell>
          <cell r="L4992" t="str">
            <v>3015</v>
          </cell>
          <cell r="M4992" t="str">
            <v>V</v>
          </cell>
          <cell r="N4992">
            <v>6400</v>
          </cell>
        </row>
        <row r="4993">
          <cell r="A4993" t="str">
            <v>RM-COS-FAB-SC-0001</v>
          </cell>
          <cell r="B4993" t="str">
            <v>CINT</v>
          </cell>
          <cell r="C4993" t="str">
            <v/>
          </cell>
          <cell r="D4993" t="str">
            <v>BACK COVER COSMO BLUE L1 SABLON</v>
          </cell>
          <cell r="E4993">
            <v>0</v>
          </cell>
          <cell r="F4993" t="str">
            <v>ROF</v>
          </cell>
          <cell r="G4993" t="str">
            <v>CI_KAIN</v>
          </cell>
          <cell r="H4993" t="str">
            <v>PC</v>
          </cell>
          <cell r="I4993" t="str">
            <v>CPR</v>
          </cell>
          <cell r="J4993" t="str">
            <v/>
          </cell>
          <cell r="K4993" t="str">
            <v>PD</v>
          </cell>
          <cell r="L4993" t="str">
            <v>3015</v>
          </cell>
          <cell r="M4993" t="str">
            <v>V</v>
          </cell>
          <cell r="N4993">
            <v>5000</v>
          </cell>
        </row>
        <row r="4994">
          <cell r="A4994" t="str">
            <v>RM-COS-FAS-00-0001</v>
          </cell>
          <cell r="B4994" t="str">
            <v>CINT</v>
          </cell>
          <cell r="C4994" t="str">
            <v/>
          </cell>
          <cell r="D4994" t="str">
            <v>BOLT MS-JMT-0 M5 X 7 1008R NIKEL</v>
          </cell>
          <cell r="E4994">
            <v>45300</v>
          </cell>
          <cell r="F4994" t="str">
            <v>ROF</v>
          </cell>
          <cell r="G4994" t="str">
            <v>CI_BOLT</v>
          </cell>
          <cell r="H4994" t="str">
            <v>PC</v>
          </cell>
          <cell r="I4994" t="str">
            <v>CPR</v>
          </cell>
          <cell r="J4994" t="str">
            <v/>
          </cell>
          <cell r="K4994" t="str">
            <v>PD</v>
          </cell>
          <cell r="L4994" t="str">
            <v>3015</v>
          </cell>
          <cell r="M4994" t="str">
            <v>V</v>
          </cell>
          <cell r="N4994">
            <v>99</v>
          </cell>
        </row>
        <row r="4995">
          <cell r="A4995" t="str">
            <v>RM-COS-FAS-00-0002</v>
          </cell>
          <cell r="B4995" t="str">
            <v>CINT</v>
          </cell>
          <cell r="C4995" t="str">
            <v/>
          </cell>
          <cell r="D4995" t="str">
            <v>RIVET 5 X 20 MENTAH</v>
          </cell>
          <cell r="E4995">
            <v>45218</v>
          </cell>
          <cell r="F4995" t="str">
            <v>ROF</v>
          </cell>
          <cell r="G4995" t="str">
            <v>CI_BOLT</v>
          </cell>
          <cell r="H4995" t="str">
            <v>PC</v>
          </cell>
          <cell r="I4995" t="str">
            <v>CPR</v>
          </cell>
          <cell r="J4995" t="str">
            <v/>
          </cell>
          <cell r="K4995" t="str">
            <v>PD</v>
          </cell>
          <cell r="L4995" t="str">
            <v>3015</v>
          </cell>
          <cell r="M4995" t="str">
            <v>V</v>
          </cell>
          <cell r="N4995">
            <v>111</v>
          </cell>
        </row>
        <row r="4996">
          <cell r="A4996" t="str">
            <v>RM-COS-FAS-00-0003</v>
          </cell>
          <cell r="B4996" t="str">
            <v>CINT</v>
          </cell>
          <cell r="C4996" t="str">
            <v/>
          </cell>
          <cell r="D4996" t="str">
            <v>RIVET 6 X 40 NICKLE</v>
          </cell>
          <cell r="E4996">
            <v>45293</v>
          </cell>
          <cell r="F4996" t="str">
            <v>ROF</v>
          </cell>
          <cell r="G4996" t="str">
            <v>CI_BOLT</v>
          </cell>
          <cell r="H4996" t="str">
            <v>PC</v>
          </cell>
          <cell r="I4996" t="str">
            <v>CPR</v>
          </cell>
          <cell r="J4996" t="str">
            <v/>
          </cell>
          <cell r="K4996" t="str">
            <v>PD</v>
          </cell>
          <cell r="L4996" t="str">
            <v>3015</v>
          </cell>
          <cell r="M4996" t="str">
            <v>V</v>
          </cell>
          <cell r="N4996">
            <v>350</v>
          </cell>
        </row>
        <row r="4997">
          <cell r="A4997" t="str">
            <v>RM-COS-FAS-00-0004</v>
          </cell>
          <cell r="B4997" t="str">
            <v>CINT</v>
          </cell>
          <cell r="C4997" t="str">
            <v/>
          </cell>
          <cell r="D4997" t="str">
            <v>RIVET BESI 5 X 20 MM</v>
          </cell>
          <cell r="E4997">
            <v>45175</v>
          </cell>
          <cell r="F4997" t="str">
            <v>ROF</v>
          </cell>
          <cell r="G4997" t="str">
            <v>CI_BOLT</v>
          </cell>
          <cell r="H4997" t="str">
            <v>PC</v>
          </cell>
          <cell r="I4997" t="str">
            <v>CPR</v>
          </cell>
          <cell r="J4997" t="str">
            <v/>
          </cell>
          <cell r="K4997" t="str">
            <v>PD</v>
          </cell>
          <cell r="L4997" t="str">
            <v>3015</v>
          </cell>
          <cell r="M4997" t="str">
            <v>V</v>
          </cell>
          <cell r="N4997">
            <v>156</v>
          </cell>
        </row>
        <row r="4998">
          <cell r="A4998" t="str">
            <v>RM-COS-FAS-00-0005</v>
          </cell>
          <cell r="B4998" t="str">
            <v>CINT</v>
          </cell>
          <cell r="C4998" t="str">
            <v/>
          </cell>
          <cell r="D4998" t="str">
            <v>RIVET BESI 5 X 42 NIKEL</v>
          </cell>
          <cell r="E4998">
            <v>44797</v>
          </cell>
          <cell r="F4998" t="str">
            <v>ROF</v>
          </cell>
          <cell r="G4998" t="str">
            <v>CI_BOLT</v>
          </cell>
          <cell r="H4998" t="str">
            <v>PC</v>
          </cell>
          <cell r="I4998" t="str">
            <v>CPR</v>
          </cell>
          <cell r="J4998" t="str">
            <v/>
          </cell>
          <cell r="K4998" t="str">
            <v>PD</v>
          </cell>
          <cell r="L4998" t="str">
            <v>3015</v>
          </cell>
          <cell r="M4998" t="str">
            <v>V</v>
          </cell>
          <cell r="N4998">
            <v>285</v>
          </cell>
        </row>
        <row r="4999">
          <cell r="A4999" t="str">
            <v>RM-COS-FAS-00-0006</v>
          </cell>
          <cell r="B4999" t="str">
            <v>CINT</v>
          </cell>
          <cell r="C4999" t="str">
            <v/>
          </cell>
          <cell r="D4999" t="str">
            <v>RIVET BESI T/T D.5 X 13 MM</v>
          </cell>
          <cell r="E4999">
            <v>44797</v>
          </cell>
          <cell r="F4999" t="str">
            <v>ROF</v>
          </cell>
          <cell r="G4999" t="str">
            <v>CI_BOLT</v>
          </cell>
          <cell r="H4999" t="str">
            <v>PC</v>
          </cell>
          <cell r="I4999" t="str">
            <v>CPR</v>
          </cell>
          <cell r="J4999" t="str">
            <v/>
          </cell>
          <cell r="K4999" t="str">
            <v>PD</v>
          </cell>
          <cell r="L4999" t="str">
            <v>3015</v>
          </cell>
          <cell r="M4999" t="str">
            <v>V</v>
          </cell>
          <cell r="N4999">
            <v>86</v>
          </cell>
        </row>
        <row r="5000">
          <cell r="A5000" t="str">
            <v>RM-COS-FAS-00-0007</v>
          </cell>
          <cell r="B5000" t="str">
            <v>CINT</v>
          </cell>
          <cell r="C5000" t="str">
            <v/>
          </cell>
          <cell r="D5000" t="str">
            <v>RIVET BESI T/T D.5X42MM MENTAH</v>
          </cell>
          <cell r="E5000">
            <v>45175</v>
          </cell>
          <cell r="F5000" t="str">
            <v>ROF</v>
          </cell>
          <cell r="G5000" t="str">
            <v>CI_BOLT</v>
          </cell>
          <cell r="H5000" t="str">
            <v>PC</v>
          </cell>
          <cell r="I5000" t="str">
            <v>CPR</v>
          </cell>
          <cell r="J5000" t="str">
            <v/>
          </cell>
          <cell r="K5000" t="str">
            <v>PD</v>
          </cell>
          <cell r="L5000" t="str">
            <v>3015</v>
          </cell>
          <cell r="M5000" t="str">
            <v>V</v>
          </cell>
          <cell r="N5000">
            <v>194</v>
          </cell>
        </row>
        <row r="5001">
          <cell r="A5001" t="str">
            <v>RM-COS-FAS-00-0008</v>
          </cell>
          <cell r="B5001" t="str">
            <v>CINT</v>
          </cell>
          <cell r="C5001" t="str">
            <v/>
          </cell>
          <cell r="D5001" t="str">
            <v>RIVET STOPER ├ÿ 6 X 53. MENTAH</v>
          </cell>
          <cell r="E5001">
            <v>44797</v>
          </cell>
          <cell r="F5001" t="str">
            <v>ROF</v>
          </cell>
          <cell r="G5001" t="str">
            <v>CI_BOLT</v>
          </cell>
          <cell r="H5001" t="str">
            <v>PC</v>
          </cell>
          <cell r="I5001" t="str">
            <v>CPR</v>
          </cell>
          <cell r="J5001" t="str">
            <v/>
          </cell>
          <cell r="K5001" t="str">
            <v>PD</v>
          </cell>
          <cell r="L5001" t="str">
            <v>3015</v>
          </cell>
          <cell r="M5001" t="str">
            <v>V</v>
          </cell>
          <cell r="N5001">
            <v>256</v>
          </cell>
        </row>
        <row r="5002">
          <cell r="A5002" t="str">
            <v>RM-COS-FAS-00-0009</v>
          </cell>
          <cell r="B5002" t="str">
            <v>CINT</v>
          </cell>
          <cell r="C5002" t="str">
            <v/>
          </cell>
          <cell r="D5002" t="str">
            <v>RIVET STOPPER M6 X 26 MENTAH</v>
          </cell>
          <cell r="E5002">
            <v>44797</v>
          </cell>
          <cell r="F5002" t="str">
            <v>ROF</v>
          </cell>
          <cell r="G5002" t="str">
            <v>CI_BOLT</v>
          </cell>
          <cell r="H5002" t="str">
            <v>PC</v>
          </cell>
          <cell r="I5002" t="str">
            <v>CPR</v>
          </cell>
          <cell r="J5002" t="str">
            <v/>
          </cell>
          <cell r="K5002" t="str">
            <v>PD</v>
          </cell>
          <cell r="L5002" t="str">
            <v>3015</v>
          </cell>
          <cell r="M5002" t="str">
            <v>V</v>
          </cell>
          <cell r="N5002">
            <v>256</v>
          </cell>
        </row>
        <row r="5003">
          <cell r="A5003" t="str">
            <v>RM-COS-FAS-00-0010</v>
          </cell>
          <cell r="B5003" t="str">
            <v>CINT</v>
          </cell>
          <cell r="C5003" t="str">
            <v/>
          </cell>
          <cell r="D5003" t="str">
            <v>SCREW TSAT 5 X 12 MC3 N</v>
          </cell>
          <cell r="E5003">
            <v>45131</v>
          </cell>
          <cell r="F5003" t="str">
            <v>ROF</v>
          </cell>
          <cell r="G5003" t="str">
            <v>CI_BOLT</v>
          </cell>
          <cell r="H5003" t="str">
            <v>PC</v>
          </cell>
          <cell r="I5003" t="str">
            <v>CPR</v>
          </cell>
          <cell r="J5003" t="str">
            <v/>
          </cell>
          <cell r="K5003" t="str">
            <v>PD</v>
          </cell>
          <cell r="L5003" t="str">
            <v>3015</v>
          </cell>
          <cell r="M5003" t="str">
            <v>V</v>
          </cell>
          <cell r="N5003">
            <v>92</v>
          </cell>
        </row>
        <row r="5004">
          <cell r="A5004" t="str">
            <v>RM-COS-FAS-00-0011</v>
          </cell>
          <cell r="B5004" t="str">
            <v>CINT</v>
          </cell>
          <cell r="C5004" t="str">
            <v/>
          </cell>
          <cell r="D5004" t="str">
            <v>STAPLESS WIDHT 2.25 . LENGTH 15</v>
          </cell>
          <cell r="E5004">
            <v>44797</v>
          </cell>
          <cell r="F5004" t="str">
            <v>ROF</v>
          </cell>
          <cell r="G5004" t="str">
            <v>CI_BOLT</v>
          </cell>
          <cell r="H5004" t="str">
            <v>PC</v>
          </cell>
          <cell r="I5004" t="str">
            <v>CPR</v>
          </cell>
          <cell r="J5004" t="str">
            <v/>
          </cell>
          <cell r="K5004" t="str">
            <v>PD</v>
          </cell>
          <cell r="L5004" t="str">
            <v>3015</v>
          </cell>
          <cell r="M5004" t="str">
            <v>V</v>
          </cell>
          <cell r="N5004">
            <v>5</v>
          </cell>
        </row>
        <row r="5005">
          <cell r="A5005" t="str">
            <v>RM-COS-FAS-00-0012</v>
          </cell>
          <cell r="B5005" t="str">
            <v>CINT</v>
          </cell>
          <cell r="C5005" t="str">
            <v/>
          </cell>
          <cell r="D5005" t="str">
            <v>STOPPER COSMO</v>
          </cell>
          <cell r="E5005">
            <v>45184</v>
          </cell>
          <cell r="F5005" t="str">
            <v>ROF</v>
          </cell>
          <cell r="G5005" t="str">
            <v>CI_BOLT</v>
          </cell>
          <cell r="H5005" t="str">
            <v>PC</v>
          </cell>
          <cell r="I5005" t="str">
            <v>CPR</v>
          </cell>
          <cell r="J5005" t="str">
            <v/>
          </cell>
          <cell r="K5005" t="str">
            <v>PD</v>
          </cell>
          <cell r="L5005" t="str">
            <v>3015</v>
          </cell>
          <cell r="M5005" t="str">
            <v>V</v>
          </cell>
          <cell r="N5005">
            <v>727</v>
          </cell>
        </row>
        <row r="5006">
          <cell r="A5006" t="str">
            <v>RM-COS-FOM-00-0012</v>
          </cell>
          <cell r="B5006" t="str">
            <v>CINT</v>
          </cell>
          <cell r="C5006" t="str">
            <v/>
          </cell>
          <cell r="D5006" t="str">
            <v>BACK U FOAM FC-521</v>
          </cell>
          <cell r="E5006">
            <v>45300</v>
          </cell>
          <cell r="F5006" t="str">
            <v>ROF</v>
          </cell>
          <cell r="G5006" t="str">
            <v>CI_BUSA</v>
          </cell>
          <cell r="H5006" t="str">
            <v>PC</v>
          </cell>
          <cell r="I5006" t="str">
            <v>CPR</v>
          </cell>
          <cell r="J5006" t="str">
            <v/>
          </cell>
          <cell r="K5006" t="str">
            <v>PD</v>
          </cell>
          <cell r="L5006" t="str">
            <v>3015</v>
          </cell>
          <cell r="M5006" t="str">
            <v>V</v>
          </cell>
          <cell r="N5006">
            <v>1383</v>
          </cell>
        </row>
        <row r="5007">
          <cell r="A5007" t="str">
            <v>RM-COS-FOM-00-0013</v>
          </cell>
          <cell r="B5007" t="str">
            <v>CINT</v>
          </cell>
          <cell r="C5007" t="str">
            <v/>
          </cell>
          <cell r="D5007" t="str">
            <v>SEAT U FOAM FC-521</v>
          </cell>
          <cell r="E5007">
            <v>45232</v>
          </cell>
          <cell r="F5007" t="str">
            <v>ROF</v>
          </cell>
          <cell r="G5007" t="str">
            <v>CI_BUSA</v>
          </cell>
          <cell r="H5007" t="str">
            <v>PC</v>
          </cell>
          <cell r="I5007" t="str">
            <v>CPR</v>
          </cell>
          <cell r="J5007" t="str">
            <v/>
          </cell>
          <cell r="K5007" t="str">
            <v>PD</v>
          </cell>
          <cell r="L5007" t="str">
            <v>3015</v>
          </cell>
          <cell r="M5007" t="str">
            <v>V</v>
          </cell>
          <cell r="N5007">
            <v>3836</v>
          </cell>
        </row>
        <row r="5008">
          <cell r="A5008" t="str">
            <v>RM-COS-HPL-00-0001</v>
          </cell>
          <cell r="B5008" t="str">
            <v>CINT</v>
          </cell>
          <cell r="C5008" t="str">
            <v/>
          </cell>
          <cell r="D5008" t="str">
            <v>HPL TACO TH 002 G PEARL WHITE GLOSS</v>
          </cell>
          <cell r="E5008">
            <v>0</v>
          </cell>
          <cell r="F5008" t="str">
            <v>ROF</v>
          </cell>
          <cell r="G5008" t="str">
            <v>CI_HPL</v>
          </cell>
          <cell r="H5008" t="str">
            <v>PC</v>
          </cell>
          <cell r="I5008" t="str">
            <v>CPR</v>
          </cell>
          <cell r="J5008" t="str">
            <v/>
          </cell>
          <cell r="K5008" t="str">
            <v>PD</v>
          </cell>
          <cell r="L5008" t="str">
            <v>3015</v>
          </cell>
          <cell r="M5008" t="str">
            <v>V</v>
          </cell>
          <cell r="N5008">
            <v>191000</v>
          </cell>
        </row>
        <row r="5009">
          <cell r="A5009" t="str">
            <v>RM-COS-ICT-SC-0001</v>
          </cell>
          <cell r="B5009" t="str">
            <v>CINT</v>
          </cell>
          <cell r="C5009" t="str">
            <v/>
          </cell>
          <cell r="D5009" t="str">
            <v>BRACKET COSMO/ DSG LM</v>
          </cell>
          <cell r="E5009">
            <v>44876</v>
          </cell>
          <cell r="F5009" t="str">
            <v>ROF</v>
          </cell>
          <cell r="G5009" t="str">
            <v>CI_ICT</v>
          </cell>
          <cell r="H5009" t="str">
            <v>PC</v>
          </cell>
          <cell r="I5009" t="str">
            <v>CPR</v>
          </cell>
          <cell r="J5009" t="str">
            <v/>
          </cell>
          <cell r="K5009" t="str">
            <v>PD</v>
          </cell>
          <cell r="L5009" t="str">
            <v>3015</v>
          </cell>
          <cell r="M5009" t="str">
            <v>V</v>
          </cell>
          <cell r="N5009">
            <v>4132</v>
          </cell>
        </row>
        <row r="5010">
          <cell r="A5010" t="str">
            <v>RM-COS-ICT-SC-0002</v>
          </cell>
          <cell r="B5010" t="str">
            <v>CINT</v>
          </cell>
          <cell r="C5010" t="str">
            <v/>
          </cell>
          <cell r="D5010" t="str">
            <v>BRACKET ROD COSMO/ DGS LM</v>
          </cell>
          <cell r="E5010">
            <v>45232</v>
          </cell>
          <cell r="F5010" t="str">
            <v>ROF</v>
          </cell>
          <cell r="G5010" t="str">
            <v>CI_ICT</v>
          </cell>
          <cell r="H5010" t="str">
            <v>PC</v>
          </cell>
          <cell r="I5010" t="str">
            <v>CPR</v>
          </cell>
          <cell r="J5010" t="str">
            <v/>
          </cell>
          <cell r="K5010" t="str">
            <v>PD</v>
          </cell>
          <cell r="L5010" t="str">
            <v>3015</v>
          </cell>
          <cell r="M5010" t="str">
            <v>V</v>
          </cell>
          <cell r="N5010">
            <v>2300</v>
          </cell>
        </row>
        <row r="5011">
          <cell r="A5011" t="str">
            <v>RM-COS-ICT-SC-0003</v>
          </cell>
          <cell r="B5011" t="str">
            <v>CINT</v>
          </cell>
          <cell r="C5011" t="str">
            <v/>
          </cell>
          <cell r="D5011" t="str">
            <v>CLAMP ROD COSMO/ DSG LM</v>
          </cell>
          <cell r="E5011">
            <v>45232</v>
          </cell>
          <cell r="F5011" t="str">
            <v>ROF</v>
          </cell>
          <cell r="G5011" t="str">
            <v>CI_ICT</v>
          </cell>
          <cell r="H5011" t="str">
            <v>PC</v>
          </cell>
          <cell r="I5011" t="str">
            <v>CPR</v>
          </cell>
          <cell r="J5011" t="str">
            <v/>
          </cell>
          <cell r="K5011" t="str">
            <v>PD</v>
          </cell>
          <cell r="L5011" t="str">
            <v>3015</v>
          </cell>
          <cell r="M5011" t="str">
            <v>V</v>
          </cell>
          <cell r="N5011">
            <v>3817</v>
          </cell>
        </row>
        <row r="5012">
          <cell r="A5012" t="str">
            <v>RM-COS-ICT-SC-0004</v>
          </cell>
          <cell r="B5012" t="str">
            <v>CINT</v>
          </cell>
          <cell r="C5012" t="str">
            <v/>
          </cell>
          <cell r="D5012" t="str">
            <v>JOINT METAL-L FC-521</v>
          </cell>
          <cell r="E5012">
            <v>45232</v>
          </cell>
          <cell r="F5012" t="str">
            <v>ROF</v>
          </cell>
          <cell r="G5012" t="str">
            <v>CI_ICT</v>
          </cell>
          <cell r="H5012" t="str">
            <v>PC</v>
          </cell>
          <cell r="I5012" t="str">
            <v>CPR</v>
          </cell>
          <cell r="J5012" t="str">
            <v/>
          </cell>
          <cell r="K5012" t="str">
            <v>PD</v>
          </cell>
          <cell r="L5012" t="str">
            <v>3015</v>
          </cell>
          <cell r="M5012" t="str">
            <v>V</v>
          </cell>
          <cell r="N5012">
            <v>923</v>
          </cell>
        </row>
        <row r="5013">
          <cell r="A5013" t="str">
            <v>RM-COS-ICT-SC-0005</v>
          </cell>
          <cell r="B5013" t="str">
            <v>CINT</v>
          </cell>
          <cell r="C5013" t="str">
            <v/>
          </cell>
          <cell r="D5013" t="str">
            <v>JOINT METAL-R FC-521</v>
          </cell>
          <cell r="E5013">
            <v>45232</v>
          </cell>
          <cell r="F5013" t="str">
            <v>ROF</v>
          </cell>
          <cell r="G5013" t="str">
            <v>CI_ICT</v>
          </cell>
          <cell r="H5013" t="str">
            <v>PC</v>
          </cell>
          <cell r="I5013" t="str">
            <v>CPR</v>
          </cell>
          <cell r="J5013" t="str">
            <v/>
          </cell>
          <cell r="K5013" t="str">
            <v>PD</v>
          </cell>
          <cell r="L5013" t="str">
            <v>3015</v>
          </cell>
          <cell r="M5013" t="str">
            <v>V</v>
          </cell>
          <cell r="N5013">
            <v>2114</v>
          </cell>
        </row>
        <row r="5014">
          <cell r="A5014" t="str">
            <v>RM-COS-ICT-SC-0006</v>
          </cell>
          <cell r="B5014" t="str">
            <v>CINT</v>
          </cell>
          <cell r="C5014" t="str">
            <v/>
          </cell>
          <cell r="D5014" t="str">
            <v>MAIN SEAT FLORA TANPA EMBOSS</v>
          </cell>
          <cell r="E5014">
            <v>44797</v>
          </cell>
          <cell r="F5014" t="str">
            <v>ROF</v>
          </cell>
          <cell r="G5014" t="str">
            <v>CI_ICT</v>
          </cell>
          <cell r="H5014" t="str">
            <v>PC</v>
          </cell>
          <cell r="I5014" t="str">
            <v>CPR</v>
          </cell>
          <cell r="J5014" t="str">
            <v/>
          </cell>
          <cell r="K5014" t="str">
            <v>PD</v>
          </cell>
          <cell r="L5014" t="str">
            <v>3015</v>
          </cell>
          <cell r="M5014" t="str">
            <v>V</v>
          </cell>
          <cell r="N5014">
            <v>1709</v>
          </cell>
        </row>
        <row r="5015">
          <cell r="A5015" t="str">
            <v>RM-COS-ICT-SC-0007</v>
          </cell>
          <cell r="B5015" t="str">
            <v>CINT</v>
          </cell>
          <cell r="C5015" t="str">
            <v/>
          </cell>
          <cell r="D5015" t="str">
            <v>SEAT JOINT METAL NEW COSMO L</v>
          </cell>
          <cell r="E5015">
            <v>45232</v>
          </cell>
          <cell r="F5015" t="str">
            <v>ROF</v>
          </cell>
          <cell r="G5015" t="str">
            <v>CI_ICT</v>
          </cell>
          <cell r="H5015" t="str">
            <v>PC</v>
          </cell>
          <cell r="I5015" t="str">
            <v>CPR</v>
          </cell>
          <cell r="J5015" t="str">
            <v/>
          </cell>
          <cell r="K5015" t="str">
            <v>PD</v>
          </cell>
          <cell r="L5015" t="str">
            <v>3015</v>
          </cell>
          <cell r="M5015" t="str">
            <v>V</v>
          </cell>
          <cell r="N5015">
            <v>943</v>
          </cell>
        </row>
        <row r="5016">
          <cell r="A5016" t="str">
            <v>RM-COS-ICT-SC-0008</v>
          </cell>
          <cell r="B5016" t="str">
            <v>CINT</v>
          </cell>
          <cell r="C5016" t="str">
            <v/>
          </cell>
          <cell r="D5016" t="str">
            <v>SEAT JOINT METAL NEW COSMO R</v>
          </cell>
          <cell r="E5016">
            <v>45232</v>
          </cell>
          <cell r="F5016" t="str">
            <v>ROF</v>
          </cell>
          <cell r="G5016" t="str">
            <v>CI_ICT</v>
          </cell>
          <cell r="H5016" t="str">
            <v>PC</v>
          </cell>
          <cell r="I5016" t="str">
            <v>CPR</v>
          </cell>
          <cell r="J5016" t="str">
            <v/>
          </cell>
          <cell r="K5016" t="str">
            <v>PD</v>
          </cell>
          <cell r="L5016" t="str">
            <v>3015</v>
          </cell>
          <cell r="M5016" t="str">
            <v>V</v>
          </cell>
          <cell r="N5016">
            <v>944</v>
          </cell>
        </row>
        <row r="5017">
          <cell r="A5017" t="str">
            <v>RM-COS-ICT-SC-0009</v>
          </cell>
          <cell r="B5017" t="str">
            <v>CINT</v>
          </cell>
          <cell r="C5017" t="str">
            <v/>
          </cell>
          <cell r="D5017" t="str">
            <v>PIPE SUPPORT COSMO L</v>
          </cell>
          <cell r="E5017">
            <v>44876</v>
          </cell>
          <cell r="F5017" t="str">
            <v>ROF</v>
          </cell>
          <cell r="G5017" t="str">
            <v>CI_ICT</v>
          </cell>
          <cell r="H5017" t="str">
            <v>PC</v>
          </cell>
          <cell r="I5017" t="str">
            <v>CPR</v>
          </cell>
          <cell r="J5017" t="str">
            <v/>
          </cell>
          <cell r="K5017" t="str">
            <v>PD</v>
          </cell>
          <cell r="L5017" t="str">
            <v>3015</v>
          </cell>
          <cell r="M5017" t="str">
            <v>V</v>
          </cell>
          <cell r="N5017">
            <v>1658</v>
          </cell>
        </row>
        <row r="5018">
          <cell r="A5018" t="str">
            <v>RM-COS-ICT-SC-0010</v>
          </cell>
          <cell r="B5018" t="str">
            <v>CINT</v>
          </cell>
          <cell r="C5018" t="str">
            <v/>
          </cell>
          <cell r="D5018" t="str">
            <v>PIPE SUPPORT COSMO R</v>
          </cell>
          <cell r="E5018">
            <v>44876</v>
          </cell>
          <cell r="F5018" t="str">
            <v>ROF</v>
          </cell>
          <cell r="G5018" t="str">
            <v>CI_ICT</v>
          </cell>
          <cell r="H5018" t="str">
            <v>PC</v>
          </cell>
          <cell r="I5018" t="str">
            <v>CPR</v>
          </cell>
          <cell r="J5018" t="str">
            <v/>
          </cell>
          <cell r="K5018" t="str">
            <v>PD</v>
          </cell>
          <cell r="L5018" t="str">
            <v>3015</v>
          </cell>
          <cell r="M5018" t="str">
            <v>V</v>
          </cell>
          <cell r="N5018">
            <v>1428</v>
          </cell>
        </row>
        <row r="5019">
          <cell r="A5019" t="str">
            <v>RM-COS-ICT-SC-0011</v>
          </cell>
          <cell r="B5019" t="str">
            <v>CINT</v>
          </cell>
          <cell r="C5019" t="str">
            <v/>
          </cell>
          <cell r="D5019" t="str">
            <v>SEAT PIPE COSMO 541/542</v>
          </cell>
          <cell r="E5019">
            <v>45232</v>
          </cell>
          <cell r="F5019" t="str">
            <v>ROF</v>
          </cell>
          <cell r="G5019" t="str">
            <v>CI_ICT</v>
          </cell>
          <cell r="H5019" t="str">
            <v>PC</v>
          </cell>
          <cell r="I5019" t="str">
            <v>CPR</v>
          </cell>
          <cell r="J5019" t="str">
            <v/>
          </cell>
          <cell r="K5019" t="str">
            <v>PD</v>
          </cell>
          <cell r="L5019" t="str">
            <v>3015</v>
          </cell>
          <cell r="M5019" t="str">
            <v>V</v>
          </cell>
          <cell r="N5019">
            <v>13990</v>
          </cell>
        </row>
        <row r="5020">
          <cell r="A5020" t="str">
            <v>RM-COS-ICT-SC-0012</v>
          </cell>
          <cell r="B5020" t="str">
            <v>CINT</v>
          </cell>
          <cell r="C5020" t="str">
            <v/>
          </cell>
          <cell r="D5020" t="str">
            <v>SEAT PIPE COSMO MNR/MPR</v>
          </cell>
          <cell r="E5020">
            <v>45232</v>
          </cell>
          <cell r="F5020" t="str">
            <v>ROF</v>
          </cell>
          <cell r="G5020" t="str">
            <v>CI_ICT</v>
          </cell>
          <cell r="H5020" t="str">
            <v>PC</v>
          </cell>
          <cell r="I5020" t="str">
            <v>CPR</v>
          </cell>
          <cell r="J5020" t="str">
            <v/>
          </cell>
          <cell r="K5020" t="str">
            <v>PD</v>
          </cell>
          <cell r="L5020" t="str">
            <v>3015</v>
          </cell>
          <cell r="M5020" t="str">
            <v>V</v>
          </cell>
          <cell r="N5020">
            <v>22918</v>
          </cell>
        </row>
        <row r="5021">
          <cell r="A5021" t="str">
            <v>RM-COS-ICT-SC-0013</v>
          </cell>
          <cell r="B5021" t="str">
            <v>CINT</v>
          </cell>
          <cell r="C5021" t="str">
            <v/>
          </cell>
          <cell r="D5021" t="str">
            <v>CLAMP ROD ARM</v>
          </cell>
          <cell r="E5021">
            <v>44797</v>
          </cell>
          <cell r="F5021" t="str">
            <v>ROF</v>
          </cell>
          <cell r="G5021" t="str">
            <v>CI_ICT</v>
          </cell>
          <cell r="H5021" t="str">
            <v>PC</v>
          </cell>
          <cell r="I5021" t="str">
            <v>CPR</v>
          </cell>
          <cell r="J5021" t="str">
            <v/>
          </cell>
          <cell r="K5021" t="str">
            <v>PD</v>
          </cell>
          <cell r="L5021" t="str">
            <v>3015</v>
          </cell>
          <cell r="M5021" t="str">
            <v>V</v>
          </cell>
          <cell r="N5021">
            <v>6086</v>
          </cell>
        </row>
        <row r="5022">
          <cell r="A5022" t="str">
            <v>RM-COS-ICT-SC-0014</v>
          </cell>
          <cell r="B5022" t="str">
            <v>CINT</v>
          </cell>
          <cell r="C5022" t="str">
            <v/>
          </cell>
          <cell r="D5022" t="str">
            <v>HINGE PLATE COSMO/ DSG LM</v>
          </cell>
          <cell r="E5022">
            <v>45232</v>
          </cell>
          <cell r="F5022" t="str">
            <v>ROF</v>
          </cell>
          <cell r="G5022" t="str">
            <v>CI_ICT</v>
          </cell>
          <cell r="H5022" t="str">
            <v>PC</v>
          </cell>
          <cell r="I5022" t="str">
            <v>CPR</v>
          </cell>
          <cell r="J5022" t="str">
            <v/>
          </cell>
          <cell r="K5022" t="str">
            <v>PD</v>
          </cell>
          <cell r="L5022" t="str">
            <v>3015</v>
          </cell>
          <cell r="M5022" t="str">
            <v>V</v>
          </cell>
          <cell r="N5022">
            <v>7049</v>
          </cell>
        </row>
        <row r="5023">
          <cell r="A5023" t="str">
            <v>RM-COS-ICT-SC-0015</v>
          </cell>
          <cell r="B5023" t="str">
            <v>CINT</v>
          </cell>
          <cell r="C5023" t="str">
            <v/>
          </cell>
          <cell r="D5023" t="str">
            <v>MAIN SEAT PLATE COSMO 441/442</v>
          </cell>
          <cell r="E5023">
            <v>45232</v>
          </cell>
          <cell r="F5023" t="str">
            <v>ROF</v>
          </cell>
          <cell r="G5023" t="str">
            <v>CI_ICT</v>
          </cell>
          <cell r="H5023" t="str">
            <v>PC</v>
          </cell>
          <cell r="I5023" t="str">
            <v>CPR</v>
          </cell>
          <cell r="J5023" t="str">
            <v/>
          </cell>
          <cell r="K5023" t="str">
            <v>PD</v>
          </cell>
          <cell r="L5023" t="str">
            <v>3015</v>
          </cell>
          <cell r="M5023" t="str">
            <v>V</v>
          </cell>
          <cell r="N5023">
            <v>14042</v>
          </cell>
        </row>
        <row r="5024">
          <cell r="A5024" t="str">
            <v>RM-COS-ICT-SC-0016</v>
          </cell>
          <cell r="B5024" t="str">
            <v>CINT</v>
          </cell>
          <cell r="C5024" t="str">
            <v/>
          </cell>
          <cell r="D5024" t="str">
            <v>PLATE SUPPORT MEMO COMPLE MNR/MPR PLUS</v>
          </cell>
          <cell r="E5024">
            <v>45130</v>
          </cell>
          <cell r="F5024" t="str">
            <v>ROF</v>
          </cell>
          <cell r="G5024" t="str">
            <v>CI_ICT</v>
          </cell>
          <cell r="H5024" t="str">
            <v>PC</v>
          </cell>
          <cell r="I5024" t="str">
            <v>CPR</v>
          </cell>
          <cell r="J5024" t="str">
            <v/>
          </cell>
          <cell r="K5024" t="str">
            <v>PD</v>
          </cell>
          <cell r="L5024" t="str">
            <v>3015</v>
          </cell>
          <cell r="M5024" t="str">
            <v>V</v>
          </cell>
          <cell r="N5024">
            <v>11724</v>
          </cell>
        </row>
        <row r="5025">
          <cell r="A5025" t="str">
            <v>RM-COS-ICT-SC-0017</v>
          </cell>
          <cell r="B5025" t="str">
            <v>CINT</v>
          </cell>
          <cell r="C5025" t="str">
            <v/>
          </cell>
          <cell r="D5025" t="str">
            <v>SEAT JOINT METAL [FC-941]</v>
          </cell>
          <cell r="E5025">
            <v>44797</v>
          </cell>
          <cell r="F5025" t="str">
            <v>ROF</v>
          </cell>
          <cell r="G5025" t="str">
            <v>CI_ICT</v>
          </cell>
          <cell r="H5025" t="str">
            <v>PC</v>
          </cell>
          <cell r="I5025" t="str">
            <v>CPR</v>
          </cell>
          <cell r="J5025" t="str">
            <v/>
          </cell>
          <cell r="K5025" t="str">
            <v>PD</v>
          </cell>
          <cell r="L5025" t="str">
            <v>3015</v>
          </cell>
          <cell r="M5025" t="str">
            <v>V</v>
          </cell>
          <cell r="N5025">
            <v>1256</v>
          </cell>
        </row>
        <row r="5026">
          <cell r="A5026" t="str">
            <v>RM-COS-ICT-SC-0018</v>
          </cell>
          <cell r="B5026" t="str">
            <v>CINT</v>
          </cell>
          <cell r="C5026" t="str">
            <v/>
          </cell>
          <cell r="D5026" t="str">
            <v>SEAT JOINT METAL-L FC-521</v>
          </cell>
          <cell r="E5026">
            <v>44797</v>
          </cell>
          <cell r="F5026" t="str">
            <v>ROF</v>
          </cell>
          <cell r="G5026" t="str">
            <v>CI_ICT</v>
          </cell>
          <cell r="H5026" t="str">
            <v>PC</v>
          </cell>
          <cell r="I5026" t="str">
            <v>CPR</v>
          </cell>
          <cell r="J5026" t="str">
            <v/>
          </cell>
          <cell r="K5026" t="str">
            <v>PD</v>
          </cell>
          <cell r="L5026" t="str">
            <v>3015</v>
          </cell>
          <cell r="M5026" t="str">
            <v>V</v>
          </cell>
          <cell r="N5026">
            <v>1256</v>
          </cell>
        </row>
        <row r="5027">
          <cell r="A5027" t="str">
            <v>RM-COS-ICT-SC-0019</v>
          </cell>
          <cell r="B5027" t="str">
            <v>CINT</v>
          </cell>
          <cell r="C5027" t="str">
            <v/>
          </cell>
          <cell r="D5027" t="str">
            <v>SEAT JOINT METAL-R FC-521</v>
          </cell>
          <cell r="E5027">
            <v>44797</v>
          </cell>
          <cell r="F5027" t="str">
            <v>ROF</v>
          </cell>
          <cell r="G5027" t="str">
            <v>CI_ICT</v>
          </cell>
          <cell r="H5027" t="str">
            <v>PC</v>
          </cell>
          <cell r="I5027" t="str">
            <v>CPR</v>
          </cell>
          <cell r="J5027" t="str">
            <v/>
          </cell>
          <cell r="K5027" t="str">
            <v>PD</v>
          </cell>
          <cell r="L5027" t="str">
            <v>3015</v>
          </cell>
          <cell r="M5027" t="str">
            <v>V</v>
          </cell>
          <cell r="N5027">
            <v>185</v>
          </cell>
        </row>
        <row r="5028">
          <cell r="A5028" t="str">
            <v>RM-COS-ICT-SC-0020</v>
          </cell>
          <cell r="B5028" t="str">
            <v>CINT</v>
          </cell>
          <cell r="C5028" t="str">
            <v/>
          </cell>
          <cell r="D5028" t="str">
            <v>SLIDING PLATE FC-921</v>
          </cell>
          <cell r="E5028">
            <v>44804</v>
          </cell>
          <cell r="F5028" t="str">
            <v>ROF</v>
          </cell>
          <cell r="G5028" t="str">
            <v>CI_ICT</v>
          </cell>
          <cell r="H5028" t="str">
            <v>PC</v>
          </cell>
          <cell r="I5028" t="str">
            <v>CPR</v>
          </cell>
          <cell r="J5028" t="str">
            <v/>
          </cell>
          <cell r="K5028" t="str">
            <v>PD</v>
          </cell>
          <cell r="L5028" t="str">
            <v>3015</v>
          </cell>
          <cell r="M5028" t="str">
            <v>V</v>
          </cell>
          <cell r="N5028">
            <v>2950</v>
          </cell>
        </row>
        <row r="5029">
          <cell r="A5029" t="str">
            <v>RM-COS-ICT-SC-0021</v>
          </cell>
          <cell r="B5029" t="str">
            <v>CINT</v>
          </cell>
          <cell r="C5029" t="str">
            <v/>
          </cell>
          <cell r="D5029" t="str">
            <v>SEAT JOINT METAL FC-921</v>
          </cell>
          <cell r="E5029">
            <v>44813</v>
          </cell>
          <cell r="F5029" t="str">
            <v>ROF</v>
          </cell>
          <cell r="G5029" t="str">
            <v>CI_ICT</v>
          </cell>
          <cell r="H5029" t="str">
            <v>PC</v>
          </cell>
          <cell r="I5029" t="str">
            <v>CPR</v>
          </cell>
          <cell r="J5029" t="str">
            <v/>
          </cell>
          <cell r="K5029" t="str">
            <v>PD</v>
          </cell>
          <cell r="L5029" t="str">
            <v>3015</v>
          </cell>
          <cell r="M5029" t="str">
            <v>V</v>
          </cell>
          <cell r="N5029">
            <v>1256</v>
          </cell>
        </row>
        <row r="5030">
          <cell r="A5030" t="str">
            <v>RM-COS-ICT-SC-0022</v>
          </cell>
          <cell r="B5030" t="str">
            <v>CINT</v>
          </cell>
          <cell r="C5030" t="str">
            <v/>
          </cell>
          <cell r="D5030" t="str">
            <v>SEAT JOINT METAL FC-921</v>
          </cell>
          <cell r="E5030">
            <v>44774</v>
          </cell>
          <cell r="F5030" t="str">
            <v>ROF</v>
          </cell>
          <cell r="G5030" t="str">
            <v>CI_ICT</v>
          </cell>
          <cell r="H5030" t="str">
            <v>PC</v>
          </cell>
          <cell r="I5030" t="str">
            <v>CPR</v>
          </cell>
          <cell r="J5030" t="str">
            <v/>
          </cell>
          <cell r="K5030" t="str">
            <v>PD</v>
          </cell>
          <cell r="L5030" t="str">
            <v>3015</v>
          </cell>
          <cell r="M5030" t="str">
            <v>V</v>
          </cell>
          <cell r="N5030">
            <v>1016</v>
          </cell>
        </row>
        <row r="5031">
          <cell r="A5031" t="str">
            <v>RM-COS-INC-SC-0001</v>
          </cell>
          <cell r="B5031" t="str">
            <v>CINT</v>
          </cell>
          <cell r="C5031" t="str">
            <v/>
          </cell>
          <cell r="D5031" t="str">
            <v>RIVET BESI 5 X 20 MM</v>
          </cell>
          <cell r="E5031">
            <v>44797</v>
          </cell>
          <cell r="F5031" t="str">
            <v>ROF</v>
          </cell>
          <cell r="G5031" t="str">
            <v>CI_INC</v>
          </cell>
          <cell r="H5031" t="str">
            <v>PC</v>
          </cell>
          <cell r="I5031" t="str">
            <v>CPR</v>
          </cell>
          <cell r="J5031" t="str">
            <v/>
          </cell>
          <cell r="K5031" t="str">
            <v>PD</v>
          </cell>
          <cell r="L5031" t="str">
            <v>3015</v>
          </cell>
          <cell r="M5031" t="str">
            <v>V</v>
          </cell>
          <cell r="N5031">
            <v>245</v>
          </cell>
        </row>
        <row r="5032">
          <cell r="A5032" t="str">
            <v>RM-COS-INC-SC-0002</v>
          </cell>
          <cell r="B5032" t="str">
            <v>CINT</v>
          </cell>
          <cell r="C5032" t="str">
            <v/>
          </cell>
          <cell r="D5032" t="str">
            <v>RIVET BESI 5 X 42 NIKEL</v>
          </cell>
          <cell r="E5032">
            <v>44797</v>
          </cell>
          <cell r="F5032" t="str">
            <v>ROF</v>
          </cell>
          <cell r="G5032" t="str">
            <v>CI_INC</v>
          </cell>
          <cell r="H5032" t="str">
            <v>PC</v>
          </cell>
          <cell r="I5032" t="str">
            <v>CPR</v>
          </cell>
          <cell r="J5032" t="str">
            <v/>
          </cell>
          <cell r="K5032" t="str">
            <v>PD</v>
          </cell>
          <cell r="L5032" t="str">
            <v>3015</v>
          </cell>
          <cell r="M5032" t="str">
            <v>V</v>
          </cell>
          <cell r="N5032">
            <v>245</v>
          </cell>
        </row>
        <row r="5033">
          <cell r="A5033" t="str">
            <v>RM-COS-INC-SC-0003</v>
          </cell>
          <cell r="B5033" t="str">
            <v>CINT</v>
          </cell>
          <cell r="C5033" t="str">
            <v/>
          </cell>
          <cell r="D5033" t="str">
            <v>SLIDING PLATE VERSENG</v>
          </cell>
          <cell r="E5033">
            <v>44774</v>
          </cell>
          <cell r="F5033" t="str">
            <v>ROF</v>
          </cell>
          <cell r="G5033" t="str">
            <v>CI_INC</v>
          </cell>
          <cell r="H5033" t="str">
            <v>PC</v>
          </cell>
          <cell r="I5033" t="str">
            <v>CPR</v>
          </cell>
          <cell r="J5033" t="str">
            <v/>
          </cell>
          <cell r="K5033" t="str">
            <v>PD</v>
          </cell>
          <cell r="L5033" t="str">
            <v>3015</v>
          </cell>
          <cell r="M5033" t="str">
            <v>V</v>
          </cell>
          <cell r="N5033">
            <v>2711</v>
          </cell>
        </row>
        <row r="5034">
          <cell r="A5034" t="str">
            <v>RM-COS-LBL-00-0001</v>
          </cell>
          <cell r="B5034" t="str">
            <v>CINT</v>
          </cell>
          <cell r="C5034" t="str">
            <v/>
          </cell>
          <cell r="D5034" t="str">
            <v>LABEL (JOIFA) FC - 541 E</v>
          </cell>
          <cell r="E5034">
            <v>44797</v>
          </cell>
          <cell r="F5034" t="str">
            <v>ROF</v>
          </cell>
          <cell r="G5034" t="str">
            <v>CI_LABEL</v>
          </cell>
          <cell r="H5034" t="str">
            <v>PC</v>
          </cell>
          <cell r="I5034" t="str">
            <v>CPR</v>
          </cell>
          <cell r="J5034" t="str">
            <v/>
          </cell>
          <cell r="K5034" t="str">
            <v>PD</v>
          </cell>
          <cell r="L5034" t="str">
            <v>3015</v>
          </cell>
          <cell r="M5034" t="str">
            <v>V</v>
          </cell>
          <cell r="N5034">
            <v>27</v>
          </cell>
        </row>
        <row r="5035">
          <cell r="A5035" t="str">
            <v>RM-COS-LBL-00-0002</v>
          </cell>
          <cell r="B5035" t="str">
            <v>CINT</v>
          </cell>
          <cell r="C5035" t="str">
            <v/>
          </cell>
          <cell r="D5035" t="str">
            <v>LABEL (JOIFA) FC - 542 E</v>
          </cell>
          <cell r="E5035">
            <v>44797</v>
          </cell>
          <cell r="F5035" t="str">
            <v>ROF</v>
          </cell>
          <cell r="G5035" t="str">
            <v>CI_LABEL</v>
          </cell>
          <cell r="H5035" t="str">
            <v>PC</v>
          </cell>
          <cell r="I5035" t="str">
            <v>CPR</v>
          </cell>
          <cell r="J5035" t="str">
            <v/>
          </cell>
          <cell r="K5035" t="str">
            <v>PD</v>
          </cell>
          <cell r="L5035" t="str">
            <v>3015</v>
          </cell>
          <cell r="M5035" t="str">
            <v>V</v>
          </cell>
          <cell r="N5035">
            <v>27</v>
          </cell>
        </row>
        <row r="5036">
          <cell r="A5036" t="str">
            <v>RM-COS-LBL-00-0003</v>
          </cell>
          <cell r="B5036" t="str">
            <v>CINT</v>
          </cell>
          <cell r="C5036" t="str">
            <v/>
          </cell>
          <cell r="D5036" t="str">
            <v>LABEL (JOIFA) FC - 941 N</v>
          </cell>
          <cell r="E5036">
            <v>44797</v>
          </cell>
          <cell r="F5036" t="str">
            <v>ROF</v>
          </cell>
          <cell r="G5036" t="str">
            <v>CI_LABEL</v>
          </cell>
          <cell r="H5036" t="str">
            <v>PC</v>
          </cell>
          <cell r="I5036" t="str">
            <v>CPR</v>
          </cell>
          <cell r="J5036" t="str">
            <v/>
          </cell>
          <cell r="K5036" t="str">
            <v>PD</v>
          </cell>
          <cell r="L5036" t="str">
            <v>3015</v>
          </cell>
          <cell r="M5036" t="str">
            <v>V</v>
          </cell>
          <cell r="N5036">
            <v>28</v>
          </cell>
        </row>
        <row r="5037">
          <cell r="A5037" t="str">
            <v>RM-COS-LBL-00-0004</v>
          </cell>
          <cell r="B5037" t="str">
            <v>CINT</v>
          </cell>
          <cell r="C5037" t="str">
            <v/>
          </cell>
          <cell r="D5037" t="str">
            <v>LABEL (JOIFA) FC - 942 N</v>
          </cell>
          <cell r="E5037">
            <v>44797</v>
          </cell>
          <cell r="F5037" t="str">
            <v>ROF</v>
          </cell>
          <cell r="G5037" t="str">
            <v>CI_LABEL</v>
          </cell>
          <cell r="H5037" t="str">
            <v>PC</v>
          </cell>
          <cell r="I5037" t="str">
            <v>CPR</v>
          </cell>
          <cell r="J5037" t="str">
            <v/>
          </cell>
          <cell r="K5037" t="str">
            <v>PD</v>
          </cell>
          <cell r="L5037" t="str">
            <v>3015</v>
          </cell>
          <cell r="M5037" t="str">
            <v>V</v>
          </cell>
          <cell r="N5037">
            <v>27</v>
          </cell>
        </row>
        <row r="5038">
          <cell r="A5038" t="str">
            <v>RM-COS-LBL-00-0005</v>
          </cell>
          <cell r="B5038" t="str">
            <v>CINT</v>
          </cell>
          <cell r="C5038" t="str">
            <v/>
          </cell>
          <cell r="D5038" t="str">
            <v>LABEL (JOIFA) SERI 900</v>
          </cell>
          <cell r="E5038">
            <v>44797</v>
          </cell>
          <cell r="F5038" t="str">
            <v>ROF</v>
          </cell>
          <cell r="G5038" t="str">
            <v>CI_LABEL</v>
          </cell>
          <cell r="H5038" t="str">
            <v>PC</v>
          </cell>
          <cell r="I5038" t="str">
            <v>CPR</v>
          </cell>
          <cell r="J5038" t="str">
            <v/>
          </cell>
          <cell r="K5038" t="str">
            <v>PD</v>
          </cell>
          <cell r="L5038" t="str">
            <v>3015</v>
          </cell>
          <cell r="M5038" t="str">
            <v>V</v>
          </cell>
          <cell r="N5038">
            <v>27</v>
          </cell>
        </row>
        <row r="5039">
          <cell r="A5039" t="str">
            <v>RM-COS-LBL-00-0006</v>
          </cell>
          <cell r="B5039" t="str">
            <v>CINT</v>
          </cell>
          <cell r="C5039" t="str">
            <v/>
          </cell>
          <cell r="D5039" t="str">
            <v>LABEL (SAFETY LABEL) TOPAN COSMO</v>
          </cell>
          <cell r="E5039">
            <v>44797</v>
          </cell>
          <cell r="F5039" t="str">
            <v>ROF</v>
          </cell>
          <cell r="G5039" t="str">
            <v>CI_LABEL</v>
          </cell>
          <cell r="H5039" t="str">
            <v>PC</v>
          </cell>
          <cell r="I5039" t="str">
            <v>CPR</v>
          </cell>
          <cell r="J5039" t="str">
            <v/>
          </cell>
          <cell r="K5039" t="str">
            <v>PD</v>
          </cell>
          <cell r="L5039" t="str">
            <v>3015</v>
          </cell>
          <cell r="M5039" t="str">
            <v>V</v>
          </cell>
          <cell r="N5039">
            <v>551</v>
          </cell>
        </row>
        <row r="5040">
          <cell r="A5040" t="str">
            <v>RM-COS-LBL-00-0007</v>
          </cell>
          <cell r="B5040" t="str">
            <v>CINT</v>
          </cell>
          <cell r="C5040" t="str">
            <v/>
          </cell>
          <cell r="D5040" t="str">
            <v>LABEL BACK REST CRANK SEAL</v>
          </cell>
          <cell r="E5040">
            <v>44797</v>
          </cell>
          <cell r="F5040" t="str">
            <v>ROF</v>
          </cell>
          <cell r="G5040" t="str">
            <v>CI_LABEL</v>
          </cell>
          <cell r="H5040" t="str">
            <v>PC</v>
          </cell>
          <cell r="I5040" t="str">
            <v>CPR</v>
          </cell>
          <cell r="J5040" t="str">
            <v/>
          </cell>
          <cell r="K5040" t="str">
            <v>PD</v>
          </cell>
          <cell r="L5040" t="str">
            <v>3015</v>
          </cell>
          <cell r="M5040" t="str">
            <v>V</v>
          </cell>
          <cell r="N5040">
            <v>204</v>
          </cell>
        </row>
        <row r="5041">
          <cell r="A5041" t="str">
            <v>RM-COS-LBL-00-0008</v>
          </cell>
          <cell r="B5041" t="str">
            <v>CINT</v>
          </cell>
          <cell r="C5041" t="str">
            <v/>
          </cell>
          <cell r="D5041" t="str">
            <v>LABEL CHITOSE PP TOP SILVER</v>
          </cell>
          <cell r="E5041">
            <v>44804</v>
          </cell>
          <cell r="F5041" t="str">
            <v>ROF</v>
          </cell>
          <cell r="G5041" t="str">
            <v>CI_LABEL</v>
          </cell>
          <cell r="H5041" t="str">
            <v>PC</v>
          </cell>
          <cell r="I5041" t="str">
            <v>CPR</v>
          </cell>
          <cell r="J5041" t="str">
            <v/>
          </cell>
          <cell r="K5041" t="str">
            <v>PD</v>
          </cell>
          <cell r="L5041" t="str">
            <v>3015</v>
          </cell>
          <cell r="M5041" t="str">
            <v>V</v>
          </cell>
          <cell r="N5041">
            <v>242</v>
          </cell>
        </row>
        <row r="5042">
          <cell r="A5042" t="str">
            <v>RM-COS-OSC-00-0009</v>
          </cell>
          <cell r="B5042" t="str">
            <v>CINT</v>
          </cell>
          <cell r="C5042" t="str">
            <v/>
          </cell>
          <cell r="D5042" t="str">
            <v>KAIN OSCAR SOLEDAD LIGHT GREY</v>
          </cell>
          <cell r="E5042">
            <v>44797</v>
          </cell>
          <cell r="F5042" t="str">
            <v>ROF</v>
          </cell>
          <cell r="G5042" t="str">
            <v>CI_KAIN</v>
          </cell>
          <cell r="H5042" t="str">
            <v>M</v>
          </cell>
          <cell r="I5042" t="str">
            <v>CPR</v>
          </cell>
          <cell r="J5042" t="str">
            <v/>
          </cell>
          <cell r="K5042" t="str">
            <v>PD</v>
          </cell>
          <cell r="L5042" t="str">
            <v>3015</v>
          </cell>
          <cell r="M5042" t="str">
            <v>V</v>
          </cell>
          <cell r="N5042">
            <v>35000</v>
          </cell>
        </row>
        <row r="5043">
          <cell r="A5043" t="str">
            <v>RM-COS-OSC-GI-0001</v>
          </cell>
          <cell r="B5043" t="str">
            <v>CINT</v>
          </cell>
          <cell r="C5043" t="str">
            <v/>
          </cell>
          <cell r="D5043" t="str">
            <v>BACK COVER-1 COZY GREEN O6</v>
          </cell>
          <cell r="E5043">
            <v>45026</v>
          </cell>
          <cell r="F5043" t="str">
            <v>ROF</v>
          </cell>
          <cell r="G5043" t="str">
            <v>CI_KAIN</v>
          </cell>
          <cell r="H5043" t="str">
            <v>PC</v>
          </cell>
          <cell r="I5043" t="str">
            <v>CPR</v>
          </cell>
          <cell r="J5043" t="str">
            <v/>
          </cell>
          <cell r="K5043" t="str">
            <v>PD</v>
          </cell>
          <cell r="L5043" t="str">
            <v>3015</v>
          </cell>
          <cell r="M5043" t="str">
            <v>V</v>
          </cell>
          <cell r="N5043">
            <v>6300</v>
          </cell>
        </row>
        <row r="5044">
          <cell r="A5044" t="str">
            <v>RM-COS-OSC-GI-0002</v>
          </cell>
          <cell r="B5044" t="str">
            <v>CINT</v>
          </cell>
          <cell r="C5044" t="str">
            <v/>
          </cell>
          <cell r="D5044" t="str">
            <v>SEAT COVER COSMO GREY O2</v>
          </cell>
          <cell r="E5044">
            <v>44797</v>
          </cell>
          <cell r="F5044" t="str">
            <v>ROF</v>
          </cell>
          <cell r="G5044" t="str">
            <v>CI_KAIN</v>
          </cell>
          <cell r="H5044" t="str">
            <v>PC</v>
          </cell>
          <cell r="I5044" t="str">
            <v>CPR</v>
          </cell>
          <cell r="J5044" t="str">
            <v/>
          </cell>
          <cell r="K5044" t="str">
            <v>PD</v>
          </cell>
          <cell r="L5044" t="str">
            <v>3015</v>
          </cell>
          <cell r="M5044" t="str">
            <v>V</v>
          </cell>
          <cell r="N5044">
            <v>6401</v>
          </cell>
        </row>
        <row r="5045">
          <cell r="A5045" t="str">
            <v>RM-COS-OSC-GI-0003</v>
          </cell>
          <cell r="B5045" t="str">
            <v>CINT</v>
          </cell>
          <cell r="C5045" t="str">
            <v/>
          </cell>
          <cell r="D5045" t="str">
            <v>SEAT COVER COSMO OSCAR HITAM O7</v>
          </cell>
          <cell r="E5045">
            <v>45232</v>
          </cell>
          <cell r="F5045" t="str">
            <v>ROF</v>
          </cell>
          <cell r="G5045" t="str">
            <v>CI_KAIN</v>
          </cell>
          <cell r="H5045" t="str">
            <v>PC</v>
          </cell>
          <cell r="I5045" t="str">
            <v>CPR</v>
          </cell>
          <cell r="J5045" t="str">
            <v/>
          </cell>
          <cell r="K5045" t="str">
            <v>PD</v>
          </cell>
          <cell r="L5045" t="str">
            <v>3015</v>
          </cell>
          <cell r="M5045" t="str">
            <v>V</v>
          </cell>
          <cell r="N5045">
            <v>11025</v>
          </cell>
        </row>
        <row r="5046">
          <cell r="A5046" t="str">
            <v>RM-COS-OSC-GI-0004</v>
          </cell>
          <cell r="B5046" t="str">
            <v>CINT</v>
          </cell>
          <cell r="C5046" t="str">
            <v/>
          </cell>
          <cell r="D5046" t="str">
            <v>SEAT COVER COSMO O1</v>
          </cell>
          <cell r="E5046">
            <v>0</v>
          </cell>
          <cell r="F5046" t="str">
            <v>ROF</v>
          </cell>
          <cell r="G5046" t="str">
            <v>CI_KAIN</v>
          </cell>
          <cell r="H5046" t="str">
            <v>PC</v>
          </cell>
          <cell r="I5046" t="str">
            <v>CPR</v>
          </cell>
          <cell r="J5046" t="str">
            <v/>
          </cell>
          <cell r="K5046" t="str">
            <v>PD</v>
          </cell>
          <cell r="L5046" t="str">
            <v>3015</v>
          </cell>
          <cell r="M5046" t="str">
            <v>V</v>
          </cell>
          <cell r="N5046">
            <v>0</v>
          </cell>
        </row>
        <row r="5047">
          <cell r="A5047" t="str">
            <v>RM-COS-PIP-00-0001</v>
          </cell>
          <cell r="B5047" t="str">
            <v>CINT</v>
          </cell>
          <cell r="C5047" t="str">
            <v/>
          </cell>
          <cell r="D5047" t="str">
            <v>PIPA 19.1 X 0.9 X 1335 HELES</v>
          </cell>
          <cell r="E5047">
            <v>44926</v>
          </cell>
          <cell r="F5047" t="str">
            <v>ROF</v>
          </cell>
          <cell r="G5047" t="str">
            <v>CI_PIPA</v>
          </cell>
          <cell r="H5047" t="str">
            <v>PC</v>
          </cell>
          <cell r="I5047" t="str">
            <v>CPR</v>
          </cell>
          <cell r="J5047" t="str">
            <v/>
          </cell>
          <cell r="K5047" t="str">
            <v>PD</v>
          </cell>
          <cell r="L5047" t="str">
            <v>3015</v>
          </cell>
          <cell r="M5047" t="str">
            <v>V</v>
          </cell>
          <cell r="N5047">
            <v>10820</v>
          </cell>
        </row>
        <row r="5048">
          <cell r="A5048" t="str">
            <v>RM-COS-PIP-00-0002</v>
          </cell>
          <cell r="B5048" t="str">
            <v>CINT</v>
          </cell>
          <cell r="C5048" t="str">
            <v/>
          </cell>
          <cell r="D5048" t="str">
            <v>PIPA 19.1 X 0.9 X 1348</v>
          </cell>
          <cell r="E5048">
            <v>44797</v>
          </cell>
          <cell r="F5048" t="str">
            <v>ROF</v>
          </cell>
          <cell r="G5048" t="str">
            <v>CI_PIPA</v>
          </cell>
          <cell r="H5048" t="str">
            <v>PC</v>
          </cell>
          <cell r="I5048" t="str">
            <v>CPR</v>
          </cell>
          <cell r="J5048" t="str">
            <v/>
          </cell>
          <cell r="K5048" t="str">
            <v>PD</v>
          </cell>
          <cell r="L5048" t="str">
            <v>3015</v>
          </cell>
          <cell r="M5048" t="str">
            <v>V</v>
          </cell>
          <cell r="N5048">
            <v>11163</v>
          </cell>
        </row>
        <row r="5049">
          <cell r="A5049" t="str">
            <v>RM-COS-PIP-00-0003</v>
          </cell>
          <cell r="B5049" t="str">
            <v>CINT</v>
          </cell>
          <cell r="C5049" t="str">
            <v/>
          </cell>
          <cell r="D5049" t="str">
            <v>PIPA 19.1 X 1.0 X 680</v>
          </cell>
          <cell r="E5049">
            <v>45232</v>
          </cell>
          <cell r="F5049" t="str">
            <v>ROF</v>
          </cell>
          <cell r="G5049" t="str">
            <v>CI_PIPA</v>
          </cell>
          <cell r="H5049" t="str">
            <v>PC</v>
          </cell>
          <cell r="I5049" t="str">
            <v>CPR</v>
          </cell>
          <cell r="J5049" t="str">
            <v/>
          </cell>
          <cell r="K5049" t="str">
            <v>PD</v>
          </cell>
          <cell r="L5049" t="str">
            <v>3015</v>
          </cell>
          <cell r="M5049" t="str">
            <v>V</v>
          </cell>
          <cell r="N5049">
            <v>7817</v>
          </cell>
        </row>
        <row r="5050">
          <cell r="A5050" t="str">
            <v>RM-COS-PIP-00-0004</v>
          </cell>
          <cell r="B5050" t="str">
            <v>CINT</v>
          </cell>
          <cell r="C5050" t="str">
            <v/>
          </cell>
          <cell r="D5050" t="str">
            <v>PIPA 19.1 X 1.2 X 434</v>
          </cell>
          <cell r="E5050">
            <v>44797</v>
          </cell>
          <cell r="F5050" t="str">
            <v>ROF</v>
          </cell>
          <cell r="G5050" t="str">
            <v>CI_PIPA</v>
          </cell>
          <cell r="H5050" t="str">
            <v>PC</v>
          </cell>
          <cell r="I5050" t="str">
            <v>CPR</v>
          </cell>
          <cell r="J5050" t="str">
            <v/>
          </cell>
          <cell r="K5050" t="str">
            <v>PD</v>
          </cell>
          <cell r="L5050" t="str">
            <v>3015</v>
          </cell>
          <cell r="M5050" t="str">
            <v>V</v>
          </cell>
          <cell r="N5050">
            <v>5790</v>
          </cell>
        </row>
        <row r="5051">
          <cell r="A5051" t="str">
            <v>RM-COS-PIP-00-0005</v>
          </cell>
          <cell r="B5051" t="str">
            <v>CINT</v>
          </cell>
          <cell r="C5051" t="str">
            <v/>
          </cell>
          <cell r="D5051" t="str">
            <v>PIPA 22.2 X 0.9 X 1447</v>
          </cell>
          <cell r="E5051">
            <v>45232</v>
          </cell>
          <cell r="F5051" t="str">
            <v>ROF</v>
          </cell>
          <cell r="G5051" t="str">
            <v>CI_PIPA</v>
          </cell>
          <cell r="H5051" t="str">
            <v>PC</v>
          </cell>
          <cell r="I5051" t="str">
            <v>CPR</v>
          </cell>
          <cell r="J5051" t="str">
            <v/>
          </cell>
          <cell r="K5051" t="str">
            <v>PD</v>
          </cell>
          <cell r="L5051" t="str">
            <v>3015</v>
          </cell>
          <cell r="M5051" t="str">
            <v>V</v>
          </cell>
          <cell r="N5051">
            <v>13801</v>
          </cell>
        </row>
        <row r="5052">
          <cell r="A5052" t="str">
            <v>RM-COS-PIP-00-0006</v>
          </cell>
          <cell r="B5052" t="str">
            <v>CINT</v>
          </cell>
          <cell r="C5052" t="str">
            <v/>
          </cell>
          <cell r="D5052" t="str">
            <v>PIPA 22.2 X 1.0 X 1827</v>
          </cell>
          <cell r="E5052">
            <v>44926</v>
          </cell>
          <cell r="F5052" t="str">
            <v>ROF</v>
          </cell>
          <cell r="G5052" t="str">
            <v>CI_PIPA</v>
          </cell>
          <cell r="H5052" t="str">
            <v>PC</v>
          </cell>
          <cell r="I5052" t="str">
            <v>CPR</v>
          </cell>
          <cell r="J5052" t="str">
            <v/>
          </cell>
          <cell r="K5052" t="str">
            <v>PD</v>
          </cell>
          <cell r="L5052" t="str">
            <v>3015</v>
          </cell>
          <cell r="M5052" t="str">
            <v>V</v>
          </cell>
          <cell r="N5052">
            <v>21013</v>
          </cell>
        </row>
        <row r="5053">
          <cell r="A5053" t="str">
            <v>RM-COS-PIP-00-0007</v>
          </cell>
          <cell r="B5053" t="str">
            <v>CINT</v>
          </cell>
          <cell r="C5053" t="str">
            <v/>
          </cell>
          <cell r="D5053" t="str">
            <v>PIPA 22.2 X 1.0 X 2378</v>
          </cell>
          <cell r="E5053">
            <v>45232</v>
          </cell>
          <cell r="F5053" t="str">
            <v>ROF</v>
          </cell>
          <cell r="G5053" t="str">
            <v>CI_PIPA</v>
          </cell>
          <cell r="H5053" t="str">
            <v>PC</v>
          </cell>
          <cell r="I5053" t="str">
            <v>CPR</v>
          </cell>
          <cell r="J5053" t="str">
            <v/>
          </cell>
          <cell r="K5053" t="str">
            <v>PD</v>
          </cell>
          <cell r="L5053" t="str">
            <v>3015</v>
          </cell>
          <cell r="M5053" t="str">
            <v>V</v>
          </cell>
          <cell r="N5053">
            <v>24919</v>
          </cell>
        </row>
        <row r="5054">
          <cell r="A5054" t="str">
            <v>RM-COS-PIP-00-0008</v>
          </cell>
          <cell r="B5054" t="str">
            <v>CINT</v>
          </cell>
          <cell r="C5054" t="str">
            <v/>
          </cell>
          <cell r="D5054" t="str">
            <v>PIPA 22.2 X 1.0 X 2408</v>
          </cell>
          <cell r="E5054">
            <v>45175</v>
          </cell>
          <cell r="F5054" t="str">
            <v>ROF</v>
          </cell>
          <cell r="G5054" t="str">
            <v>CI_PIPA</v>
          </cell>
          <cell r="H5054" t="str">
            <v>PC</v>
          </cell>
          <cell r="I5054" t="str">
            <v>CPR</v>
          </cell>
          <cell r="J5054" t="str">
            <v/>
          </cell>
          <cell r="K5054" t="str">
            <v>PD</v>
          </cell>
          <cell r="L5054" t="str">
            <v>3015</v>
          </cell>
          <cell r="M5054" t="str">
            <v>V</v>
          </cell>
          <cell r="N5054">
            <v>25555</v>
          </cell>
        </row>
        <row r="5055">
          <cell r="A5055" t="str">
            <v>RM-COS-PIP-00-0009</v>
          </cell>
          <cell r="B5055" t="str">
            <v>CINT</v>
          </cell>
          <cell r="C5055" t="str">
            <v/>
          </cell>
          <cell r="D5055" t="str">
            <v>PIPA 22.2 X 1.4 X 1346</v>
          </cell>
          <cell r="E5055">
            <v>45175</v>
          </cell>
          <cell r="F5055" t="str">
            <v>ROF</v>
          </cell>
          <cell r="G5055" t="str">
            <v>CI_PIPA</v>
          </cell>
          <cell r="H5055" t="str">
            <v>PC</v>
          </cell>
          <cell r="I5055" t="str">
            <v>CPR</v>
          </cell>
          <cell r="J5055" t="str">
            <v/>
          </cell>
          <cell r="K5055" t="str">
            <v>PD</v>
          </cell>
          <cell r="L5055" t="str">
            <v>3015</v>
          </cell>
          <cell r="M5055" t="str">
            <v>V</v>
          </cell>
          <cell r="N5055">
            <v>21264</v>
          </cell>
        </row>
        <row r="5056">
          <cell r="A5056" t="str">
            <v>RM-COS-PIP-00-0010</v>
          </cell>
          <cell r="B5056" t="str">
            <v>CINT</v>
          </cell>
          <cell r="C5056" t="str">
            <v/>
          </cell>
          <cell r="D5056" t="str">
            <v>PIPA 22.2 X 1.0 X 560</v>
          </cell>
          <cell r="E5056">
            <v>45232</v>
          </cell>
          <cell r="F5056" t="str">
            <v>ROF</v>
          </cell>
          <cell r="G5056" t="str">
            <v>CI_PIPA</v>
          </cell>
          <cell r="H5056" t="str">
            <v>PC</v>
          </cell>
          <cell r="I5056" t="str">
            <v>CPR</v>
          </cell>
          <cell r="J5056" t="str">
            <v/>
          </cell>
          <cell r="K5056" t="str">
            <v>PD</v>
          </cell>
          <cell r="L5056" t="str">
            <v>3015</v>
          </cell>
          <cell r="M5056" t="str">
            <v>V</v>
          </cell>
          <cell r="N5056">
            <v>6441</v>
          </cell>
        </row>
        <row r="5057">
          <cell r="A5057" t="str">
            <v>RM-COS-PLS-00-0010</v>
          </cell>
          <cell r="B5057" t="str">
            <v>CINT</v>
          </cell>
          <cell r="C5057" t="str">
            <v/>
          </cell>
          <cell r="D5057" t="str">
            <v>ARM BUSH PLASTIC COSMO/ DSG LM</v>
          </cell>
          <cell r="E5057">
            <v>45232</v>
          </cell>
          <cell r="F5057" t="str">
            <v>ROF</v>
          </cell>
          <cell r="G5057" t="str">
            <v>CI_PLSTK</v>
          </cell>
          <cell r="H5057" t="str">
            <v>PC</v>
          </cell>
          <cell r="I5057" t="str">
            <v>CPR</v>
          </cell>
          <cell r="J5057" t="str">
            <v/>
          </cell>
          <cell r="K5057" t="str">
            <v>PD</v>
          </cell>
          <cell r="L5057" t="str">
            <v>3015</v>
          </cell>
          <cell r="M5057" t="str">
            <v>V</v>
          </cell>
          <cell r="N5057">
            <v>1014</v>
          </cell>
        </row>
        <row r="5058">
          <cell r="A5058" t="str">
            <v>RM-COS-PLS-00-0011</v>
          </cell>
          <cell r="B5058" t="str">
            <v>CINT</v>
          </cell>
          <cell r="C5058" t="str">
            <v/>
          </cell>
          <cell r="D5058" t="str">
            <v>END CAP PLASTIC PF (ABU)</v>
          </cell>
          <cell r="E5058">
            <v>45131</v>
          </cell>
          <cell r="F5058" t="str">
            <v>ROF</v>
          </cell>
          <cell r="G5058" t="str">
            <v>CI_PLSTK</v>
          </cell>
          <cell r="H5058" t="str">
            <v>PC</v>
          </cell>
          <cell r="I5058" t="str">
            <v>CPR</v>
          </cell>
          <cell r="J5058" t="str">
            <v/>
          </cell>
          <cell r="K5058" t="str">
            <v>PD</v>
          </cell>
          <cell r="L5058" t="str">
            <v>3015</v>
          </cell>
          <cell r="M5058" t="str">
            <v>V</v>
          </cell>
          <cell r="N5058">
            <v>587</v>
          </cell>
        </row>
        <row r="5059">
          <cell r="A5059" t="str">
            <v>RM-COS-PLS-00-0012</v>
          </cell>
          <cell r="B5059" t="str">
            <v>CINT</v>
          </cell>
          <cell r="C5059" t="str">
            <v/>
          </cell>
          <cell r="D5059" t="str">
            <v>PLAPORT PLASTIC GREY FC-921</v>
          </cell>
          <cell r="E5059">
            <v>45293</v>
          </cell>
          <cell r="F5059" t="str">
            <v>ROF</v>
          </cell>
          <cell r="G5059" t="str">
            <v>CI_PLSTK</v>
          </cell>
          <cell r="H5059" t="str">
            <v>PC</v>
          </cell>
          <cell r="I5059" t="str">
            <v>CPR</v>
          </cell>
          <cell r="J5059" t="str">
            <v/>
          </cell>
          <cell r="K5059" t="str">
            <v>PD</v>
          </cell>
          <cell r="L5059" t="str">
            <v>3015</v>
          </cell>
          <cell r="M5059" t="str">
            <v>V</v>
          </cell>
          <cell r="N5059">
            <v>1438</v>
          </cell>
        </row>
        <row r="5060">
          <cell r="A5060" t="str">
            <v>RM-COS-PLS-00-0013</v>
          </cell>
          <cell r="B5060" t="str">
            <v>CINT</v>
          </cell>
          <cell r="C5060" t="str">
            <v/>
          </cell>
          <cell r="D5060" t="str">
            <v>PLASTIC BUSHING-L FC-921</v>
          </cell>
          <cell r="E5060">
            <v>45175</v>
          </cell>
          <cell r="F5060" t="str">
            <v>ROF</v>
          </cell>
          <cell r="G5060" t="str">
            <v>CI_PLSTK</v>
          </cell>
          <cell r="H5060" t="str">
            <v>PC</v>
          </cell>
          <cell r="I5060" t="str">
            <v>CPR</v>
          </cell>
          <cell r="J5060" t="str">
            <v/>
          </cell>
          <cell r="K5060" t="str">
            <v>PD</v>
          </cell>
          <cell r="L5060" t="str">
            <v>3015</v>
          </cell>
          <cell r="M5060" t="str">
            <v>V</v>
          </cell>
          <cell r="N5060">
            <v>1436</v>
          </cell>
        </row>
        <row r="5061">
          <cell r="A5061" t="str">
            <v>RM-COS-PLS-00-0014</v>
          </cell>
          <cell r="B5061" t="str">
            <v>CINT</v>
          </cell>
          <cell r="C5061" t="str">
            <v/>
          </cell>
          <cell r="D5061" t="str">
            <v>PLASTIC BUSHING-R FC-921</v>
          </cell>
          <cell r="E5061">
            <v>45175</v>
          </cell>
          <cell r="F5061" t="str">
            <v>ROF</v>
          </cell>
          <cell r="G5061" t="str">
            <v>CI_PLSTK</v>
          </cell>
          <cell r="H5061" t="str">
            <v>PC</v>
          </cell>
          <cell r="I5061" t="str">
            <v>CPR</v>
          </cell>
          <cell r="J5061" t="str">
            <v/>
          </cell>
          <cell r="K5061" t="str">
            <v>PD</v>
          </cell>
          <cell r="L5061" t="str">
            <v>3015</v>
          </cell>
          <cell r="M5061" t="str">
            <v>V</v>
          </cell>
          <cell r="N5061">
            <v>1384</v>
          </cell>
        </row>
        <row r="5062">
          <cell r="A5062" t="str">
            <v>RM-COS-PLS-00-0015</v>
          </cell>
          <cell r="B5062" t="str">
            <v>CINT</v>
          </cell>
          <cell r="C5062" t="str">
            <v/>
          </cell>
          <cell r="D5062" t="str">
            <v>SLIDING PLASTIC L FC-921/922</v>
          </cell>
          <cell r="E5062">
            <v>45175</v>
          </cell>
          <cell r="F5062" t="str">
            <v>ROF</v>
          </cell>
          <cell r="G5062" t="str">
            <v>CI_PLSTK</v>
          </cell>
          <cell r="H5062" t="str">
            <v>PC</v>
          </cell>
          <cell r="I5062" t="str">
            <v>CPR</v>
          </cell>
          <cell r="J5062" t="str">
            <v/>
          </cell>
          <cell r="K5062" t="str">
            <v>PD</v>
          </cell>
          <cell r="L5062" t="str">
            <v>3015</v>
          </cell>
          <cell r="M5062" t="str">
            <v>V</v>
          </cell>
          <cell r="N5062">
            <v>7898</v>
          </cell>
        </row>
        <row r="5063">
          <cell r="A5063" t="str">
            <v>RM-COS-PLS-00-0016</v>
          </cell>
          <cell r="B5063" t="str">
            <v>CINT</v>
          </cell>
          <cell r="C5063" t="str">
            <v/>
          </cell>
          <cell r="D5063" t="str">
            <v>SLIDING PLASTIC R FC-921/922</v>
          </cell>
          <cell r="E5063">
            <v>45175</v>
          </cell>
          <cell r="F5063" t="str">
            <v>ROF</v>
          </cell>
          <cell r="G5063" t="str">
            <v>CI_PLSTK</v>
          </cell>
          <cell r="H5063" t="str">
            <v>PC</v>
          </cell>
          <cell r="I5063" t="str">
            <v>CPR</v>
          </cell>
          <cell r="J5063" t="str">
            <v/>
          </cell>
          <cell r="K5063" t="str">
            <v>PD</v>
          </cell>
          <cell r="L5063" t="str">
            <v>3015</v>
          </cell>
          <cell r="M5063" t="str">
            <v>V</v>
          </cell>
          <cell r="N5063">
            <v>8170</v>
          </cell>
        </row>
        <row r="5064">
          <cell r="A5064" t="str">
            <v>RM-COS-PLS-SC-0001</v>
          </cell>
          <cell r="B5064" t="str">
            <v>CINT</v>
          </cell>
          <cell r="C5064" t="str">
            <v/>
          </cell>
          <cell r="D5064" t="str">
            <v>SLIDING PLASTIC L FC-921/922</v>
          </cell>
          <cell r="E5064">
            <v>44774</v>
          </cell>
          <cell r="F5064" t="str">
            <v>ROF</v>
          </cell>
          <cell r="G5064" t="str">
            <v>CI_PLSTK</v>
          </cell>
          <cell r="H5064" t="str">
            <v>PC</v>
          </cell>
          <cell r="I5064" t="str">
            <v>CPR</v>
          </cell>
          <cell r="J5064" t="str">
            <v/>
          </cell>
          <cell r="K5064" t="str">
            <v>PD</v>
          </cell>
          <cell r="L5064" t="str">
            <v>3015</v>
          </cell>
          <cell r="M5064" t="str">
            <v>V</v>
          </cell>
          <cell r="N5064">
            <v>6157</v>
          </cell>
        </row>
        <row r="5065">
          <cell r="A5065" t="str">
            <v>RM-COS-PLS-SC-0002</v>
          </cell>
          <cell r="B5065" t="str">
            <v>CINT</v>
          </cell>
          <cell r="C5065" t="str">
            <v/>
          </cell>
          <cell r="D5065" t="str">
            <v>SLIDING PLASTIC R FC-921/922</v>
          </cell>
          <cell r="E5065">
            <v>44774</v>
          </cell>
          <cell r="F5065" t="str">
            <v>ROF</v>
          </cell>
          <cell r="G5065" t="str">
            <v>CI_PLSTK</v>
          </cell>
          <cell r="H5065" t="str">
            <v>PC</v>
          </cell>
          <cell r="I5065" t="str">
            <v>CPR</v>
          </cell>
          <cell r="J5065" t="str">
            <v/>
          </cell>
          <cell r="K5065" t="str">
            <v>PD</v>
          </cell>
          <cell r="L5065" t="str">
            <v>3015</v>
          </cell>
          <cell r="M5065" t="str">
            <v>V</v>
          </cell>
          <cell r="N5065">
            <v>6157</v>
          </cell>
        </row>
        <row r="5066">
          <cell r="A5066" t="str">
            <v>RM-COS-PLT-00-0017</v>
          </cell>
          <cell r="B5066" t="str">
            <v>CINT</v>
          </cell>
          <cell r="C5066" t="str">
            <v/>
          </cell>
          <cell r="D5066" t="str">
            <v>SPCC-SD 0.5 X 1219 X 2438</v>
          </cell>
          <cell r="E5066">
            <v>44926</v>
          </cell>
          <cell r="F5066" t="str">
            <v>ROF</v>
          </cell>
          <cell r="G5066" t="str">
            <v>CI_PLAT</v>
          </cell>
          <cell r="H5066" t="str">
            <v>PC</v>
          </cell>
          <cell r="I5066" t="str">
            <v>CPR</v>
          </cell>
          <cell r="J5066" t="str">
            <v/>
          </cell>
          <cell r="K5066" t="str">
            <v>PD</v>
          </cell>
          <cell r="L5066" t="str">
            <v>3015</v>
          </cell>
          <cell r="M5066" t="str">
            <v>V</v>
          </cell>
          <cell r="N5066">
            <v>221361</v>
          </cell>
        </row>
        <row r="5067">
          <cell r="A5067" t="str">
            <v>RM-COS-PLT-00-0018</v>
          </cell>
          <cell r="B5067" t="str">
            <v>CINT</v>
          </cell>
          <cell r="C5067" t="str">
            <v/>
          </cell>
          <cell r="D5067" t="str">
            <v>SPCC-SD 0.5 X 370 X 370</v>
          </cell>
          <cell r="E5067">
            <v>44926</v>
          </cell>
          <cell r="F5067" t="str">
            <v>ROF</v>
          </cell>
          <cell r="G5067" t="str">
            <v>CI_PLAT</v>
          </cell>
          <cell r="H5067" t="str">
            <v>PC</v>
          </cell>
          <cell r="I5067" t="str">
            <v>CPR</v>
          </cell>
          <cell r="J5067" t="str">
            <v/>
          </cell>
          <cell r="K5067" t="str">
            <v>PD</v>
          </cell>
          <cell r="L5067" t="str">
            <v>3015</v>
          </cell>
          <cell r="M5067" t="str">
            <v>V</v>
          </cell>
          <cell r="N5067">
            <v>9517</v>
          </cell>
        </row>
        <row r="5068">
          <cell r="A5068" t="str">
            <v>RM-COS-PLT-00-0019</v>
          </cell>
          <cell r="B5068" t="str">
            <v>CINT</v>
          </cell>
          <cell r="C5068" t="str">
            <v/>
          </cell>
          <cell r="D5068" t="str">
            <v>SPCC-SD 1.6 X 975 X 2438</v>
          </cell>
          <cell r="E5068">
            <v>44797</v>
          </cell>
          <cell r="F5068" t="str">
            <v>ROF</v>
          </cell>
          <cell r="G5068" t="str">
            <v>CI_PLAT</v>
          </cell>
          <cell r="H5068" t="str">
            <v>PC</v>
          </cell>
          <cell r="I5068" t="str">
            <v>CPR</v>
          </cell>
          <cell r="J5068" t="str">
            <v/>
          </cell>
          <cell r="K5068" t="str">
            <v>PD</v>
          </cell>
          <cell r="L5068" t="str">
            <v>3015</v>
          </cell>
          <cell r="M5068" t="str">
            <v>V</v>
          </cell>
          <cell r="N5068">
            <v>746547</v>
          </cell>
        </row>
        <row r="5069">
          <cell r="A5069" t="str">
            <v>RM-COS-PVC-00-0020</v>
          </cell>
          <cell r="B5069" t="str">
            <v>CINT</v>
          </cell>
          <cell r="C5069" t="str">
            <v/>
          </cell>
          <cell r="D5069" t="str">
            <v>PVC COVER FC-521/522 DARK GREY</v>
          </cell>
          <cell r="E5069">
            <v>44797</v>
          </cell>
          <cell r="F5069" t="str">
            <v>ROF</v>
          </cell>
          <cell r="G5069" t="str">
            <v>CI_OTH</v>
          </cell>
          <cell r="H5069" t="str">
            <v>M</v>
          </cell>
          <cell r="I5069" t="str">
            <v>CPR</v>
          </cell>
          <cell r="J5069" t="str">
            <v/>
          </cell>
          <cell r="K5069" t="str">
            <v>PD</v>
          </cell>
          <cell r="L5069" t="str">
            <v>3015</v>
          </cell>
          <cell r="M5069" t="str">
            <v>V</v>
          </cell>
          <cell r="N5069">
            <v>8489</v>
          </cell>
        </row>
        <row r="5070">
          <cell r="A5070" t="str">
            <v>RM-COS-TRX-00-0021</v>
          </cell>
          <cell r="B5070" t="str">
            <v>CINT</v>
          </cell>
          <cell r="C5070" t="str">
            <v/>
          </cell>
          <cell r="D5070" t="str">
            <v>BACK BOARD FC 3MM</v>
          </cell>
          <cell r="E5070">
            <v>45232</v>
          </cell>
          <cell r="F5070" t="str">
            <v>ROF</v>
          </cell>
          <cell r="G5070" t="str">
            <v>CI_BOARD</v>
          </cell>
          <cell r="H5070" t="str">
            <v>PC</v>
          </cell>
          <cell r="I5070" t="str">
            <v>CPR</v>
          </cell>
          <cell r="J5070" t="str">
            <v/>
          </cell>
          <cell r="K5070" t="str">
            <v>PD</v>
          </cell>
          <cell r="L5070" t="str">
            <v>3015</v>
          </cell>
          <cell r="M5070" t="str">
            <v>V</v>
          </cell>
          <cell r="N5070">
            <v>3428</v>
          </cell>
        </row>
        <row r="5071">
          <cell r="A5071" t="str">
            <v>RM-COS-TRX-00-0022</v>
          </cell>
          <cell r="B5071" t="str">
            <v>CINT</v>
          </cell>
          <cell r="C5071" t="str">
            <v/>
          </cell>
          <cell r="D5071" t="str">
            <v>BACK BOARD FC-521</v>
          </cell>
          <cell r="E5071">
            <v>44797</v>
          </cell>
          <cell r="F5071" t="str">
            <v>ROF</v>
          </cell>
          <cell r="G5071" t="str">
            <v>CI_BOARD</v>
          </cell>
          <cell r="H5071" t="str">
            <v>PC</v>
          </cell>
          <cell r="I5071" t="str">
            <v>CPR</v>
          </cell>
          <cell r="J5071" t="str">
            <v/>
          </cell>
          <cell r="K5071" t="str">
            <v>PD</v>
          </cell>
          <cell r="L5071" t="str">
            <v>3015</v>
          </cell>
          <cell r="M5071" t="str">
            <v>V</v>
          </cell>
          <cell r="N5071">
            <v>7000</v>
          </cell>
        </row>
        <row r="5072">
          <cell r="A5072" t="str">
            <v>RM-COS-TRX-00-0023</v>
          </cell>
          <cell r="B5072" t="str">
            <v>CINT</v>
          </cell>
          <cell r="C5072" t="str">
            <v/>
          </cell>
          <cell r="D5072" t="str">
            <v>MEMO TABLE HITAM COSMO</v>
          </cell>
          <cell r="E5072">
            <v>44797</v>
          </cell>
          <cell r="F5072" t="str">
            <v>ROF</v>
          </cell>
          <cell r="G5072" t="str">
            <v>CI_BOARD</v>
          </cell>
          <cell r="H5072" t="str">
            <v>PC</v>
          </cell>
          <cell r="I5072" t="str">
            <v>CPR</v>
          </cell>
          <cell r="J5072" t="str">
            <v/>
          </cell>
          <cell r="K5072" t="str">
            <v>PD</v>
          </cell>
          <cell r="L5072" t="str">
            <v>3015</v>
          </cell>
          <cell r="M5072" t="str">
            <v>V</v>
          </cell>
          <cell r="N5072">
            <v>31000</v>
          </cell>
        </row>
        <row r="5073">
          <cell r="A5073" t="str">
            <v>RM-COS-TRX-00-0024</v>
          </cell>
          <cell r="B5073" t="str">
            <v>CINT</v>
          </cell>
          <cell r="C5073" t="str">
            <v/>
          </cell>
          <cell r="D5073" t="str">
            <v>MEMO TABLE PUTIH COSMO</v>
          </cell>
          <cell r="E5073">
            <v>45232</v>
          </cell>
          <cell r="F5073" t="str">
            <v>ROF</v>
          </cell>
          <cell r="G5073" t="str">
            <v>CI_BOARD</v>
          </cell>
          <cell r="H5073" t="str">
            <v>PC</v>
          </cell>
          <cell r="I5073" t="str">
            <v>CPR</v>
          </cell>
          <cell r="J5073" t="str">
            <v/>
          </cell>
          <cell r="K5073" t="str">
            <v>PD</v>
          </cell>
          <cell r="L5073" t="str">
            <v>3015</v>
          </cell>
          <cell r="M5073" t="str">
            <v>V</v>
          </cell>
          <cell r="N5073">
            <v>29031</v>
          </cell>
        </row>
        <row r="5074">
          <cell r="A5074" t="str">
            <v>RM-COS-TRX-00-0025</v>
          </cell>
          <cell r="B5074" t="str">
            <v>CINT</v>
          </cell>
          <cell r="C5074" t="str">
            <v/>
          </cell>
          <cell r="D5074" t="str">
            <v>NEW MEMO TABLE LARGE SIZE COSMO</v>
          </cell>
          <cell r="E5074">
            <v>44936</v>
          </cell>
          <cell r="F5074" t="str">
            <v>ROF</v>
          </cell>
          <cell r="G5074" t="str">
            <v>CI_BOARD</v>
          </cell>
          <cell r="H5074" t="str">
            <v>PC</v>
          </cell>
          <cell r="I5074" t="str">
            <v>CPR</v>
          </cell>
          <cell r="J5074" t="str">
            <v/>
          </cell>
          <cell r="K5074" t="str">
            <v>PD</v>
          </cell>
          <cell r="L5074" t="str">
            <v>3015</v>
          </cell>
          <cell r="M5074" t="str">
            <v>V</v>
          </cell>
          <cell r="N5074">
            <v>55000</v>
          </cell>
        </row>
        <row r="5075">
          <cell r="A5075" t="str">
            <v>RM-COS-TRX-00-0026</v>
          </cell>
          <cell r="B5075" t="str">
            <v>CINT</v>
          </cell>
          <cell r="C5075" t="str">
            <v/>
          </cell>
          <cell r="D5075" t="str">
            <v>SEAT BOARD COSMO 441/442</v>
          </cell>
          <cell r="E5075">
            <v>44797</v>
          </cell>
          <cell r="F5075" t="str">
            <v>ROF</v>
          </cell>
          <cell r="G5075" t="str">
            <v>CI_BOARD</v>
          </cell>
          <cell r="H5075" t="str">
            <v>PC</v>
          </cell>
          <cell r="I5075" t="str">
            <v>CPR</v>
          </cell>
          <cell r="J5075" t="str">
            <v/>
          </cell>
          <cell r="K5075" t="str">
            <v>PD</v>
          </cell>
          <cell r="L5075" t="str">
            <v>3015</v>
          </cell>
          <cell r="M5075" t="str">
            <v>V</v>
          </cell>
          <cell r="N5075">
            <v>4600</v>
          </cell>
        </row>
        <row r="5076">
          <cell r="A5076" t="str">
            <v>RM-COS-TRX-00-0027</v>
          </cell>
          <cell r="B5076" t="str">
            <v>CINT</v>
          </cell>
          <cell r="C5076" t="str">
            <v/>
          </cell>
          <cell r="D5076" t="str">
            <v>SEAT BOARD COSMO MDF 3MM</v>
          </cell>
          <cell r="E5076">
            <v>45232</v>
          </cell>
          <cell r="F5076" t="str">
            <v>ROF</v>
          </cell>
          <cell r="G5076" t="str">
            <v>CI_BOARD</v>
          </cell>
          <cell r="H5076" t="str">
            <v>PC</v>
          </cell>
          <cell r="I5076" t="str">
            <v>CPR</v>
          </cell>
          <cell r="J5076" t="str">
            <v/>
          </cell>
          <cell r="K5076" t="str">
            <v>PD</v>
          </cell>
          <cell r="L5076" t="str">
            <v>3015</v>
          </cell>
          <cell r="M5076" t="str">
            <v>V</v>
          </cell>
          <cell r="N5076">
            <v>5256</v>
          </cell>
        </row>
        <row r="5077">
          <cell r="A5077" t="str">
            <v>RM-COS-TRX-00-0028</v>
          </cell>
          <cell r="B5077" t="str">
            <v>CINT</v>
          </cell>
          <cell r="C5077" t="str">
            <v/>
          </cell>
          <cell r="D5077" t="str">
            <v>PLYWOOD 18MM X 1220 X 2440 ALBASIA</v>
          </cell>
          <cell r="E5077">
            <v>44778</v>
          </cell>
          <cell r="F5077" t="str">
            <v>ROF</v>
          </cell>
          <cell r="G5077" t="str">
            <v>CI_BOARD</v>
          </cell>
          <cell r="H5077" t="str">
            <v>PC</v>
          </cell>
          <cell r="I5077" t="str">
            <v>CPR</v>
          </cell>
          <cell r="J5077" t="str">
            <v/>
          </cell>
          <cell r="K5077" t="str">
            <v>PD</v>
          </cell>
          <cell r="L5077" t="str">
            <v>3015</v>
          </cell>
          <cell r="M5077" t="str">
            <v>V</v>
          </cell>
          <cell r="N5077">
            <v>240000</v>
          </cell>
        </row>
        <row r="5078">
          <cell r="A5078" t="str">
            <v>RM-COS-VIN-00-0028</v>
          </cell>
          <cell r="B5078" t="str">
            <v>CINT</v>
          </cell>
          <cell r="C5078" t="str">
            <v/>
          </cell>
          <cell r="D5078" t="str">
            <v>PVC COVER FC-521/522 BROWN</v>
          </cell>
          <cell r="E5078">
            <v>44797</v>
          </cell>
          <cell r="F5078" t="str">
            <v>ROF</v>
          </cell>
          <cell r="G5078" t="str">
            <v>CI_OTH</v>
          </cell>
          <cell r="H5078" t="str">
            <v>M</v>
          </cell>
          <cell r="I5078" t="str">
            <v>CPR</v>
          </cell>
          <cell r="J5078" t="str">
            <v/>
          </cell>
          <cell r="K5078" t="str">
            <v>PD</v>
          </cell>
          <cell r="L5078" t="str">
            <v>3015</v>
          </cell>
          <cell r="M5078" t="str">
            <v>V</v>
          </cell>
          <cell r="N5078">
            <v>8489</v>
          </cell>
        </row>
        <row r="5079">
          <cell r="A5079" t="str">
            <v>RM-COS-VIN-00-0029</v>
          </cell>
          <cell r="B5079" t="str">
            <v>CINT</v>
          </cell>
          <cell r="C5079" t="str">
            <v/>
          </cell>
          <cell r="D5079" t="str">
            <v>SEAT VYNIL COVER COSMO GREEN</v>
          </cell>
          <cell r="E5079">
            <v>44797</v>
          </cell>
          <cell r="F5079" t="str">
            <v>ROF</v>
          </cell>
          <cell r="G5079" t="str">
            <v>CI_OTH</v>
          </cell>
          <cell r="H5079" t="str">
            <v>PC</v>
          </cell>
          <cell r="I5079" t="str">
            <v>CPR</v>
          </cell>
          <cell r="J5079" t="str">
            <v/>
          </cell>
          <cell r="K5079" t="str">
            <v>PD</v>
          </cell>
          <cell r="L5079" t="str">
            <v>3015</v>
          </cell>
          <cell r="M5079" t="str">
            <v>V</v>
          </cell>
          <cell r="N5079">
            <v>4190</v>
          </cell>
        </row>
        <row r="5080">
          <cell r="A5080" t="str">
            <v>RM-COS-VIN-GI-0001</v>
          </cell>
          <cell r="B5080" t="str">
            <v>CINT</v>
          </cell>
          <cell r="C5080" t="str">
            <v/>
          </cell>
          <cell r="D5080" t="str">
            <v>BACK COVER 441 PVC BLACK</v>
          </cell>
          <cell r="E5080">
            <v>44876</v>
          </cell>
          <cell r="F5080" t="str">
            <v>ROF</v>
          </cell>
          <cell r="G5080" t="str">
            <v>CI_KAIN</v>
          </cell>
          <cell r="H5080" t="str">
            <v>PC</v>
          </cell>
          <cell r="I5080" t="str">
            <v>CPR</v>
          </cell>
          <cell r="J5080" t="str">
            <v/>
          </cell>
          <cell r="K5080" t="str">
            <v>PD</v>
          </cell>
          <cell r="L5080" t="str">
            <v>3015</v>
          </cell>
          <cell r="M5080" t="str">
            <v>V</v>
          </cell>
          <cell r="N5080">
            <v>1708</v>
          </cell>
        </row>
        <row r="5081">
          <cell r="A5081" t="str">
            <v>RM-COS-VIN-GI-0002</v>
          </cell>
          <cell r="B5081" t="str">
            <v>CINT</v>
          </cell>
          <cell r="C5081" t="str">
            <v/>
          </cell>
          <cell r="D5081" t="str">
            <v>BACK COVER 441 PVC RED</v>
          </cell>
          <cell r="E5081">
            <v>44797</v>
          </cell>
          <cell r="F5081" t="str">
            <v>ROF</v>
          </cell>
          <cell r="G5081" t="str">
            <v>CI_KAIN</v>
          </cell>
          <cell r="H5081" t="str">
            <v>PC</v>
          </cell>
          <cell r="I5081" t="str">
            <v>CPR</v>
          </cell>
          <cell r="J5081" t="str">
            <v/>
          </cell>
          <cell r="K5081" t="str">
            <v>PD</v>
          </cell>
          <cell r="L5081" t="str">
            <v>3015</v>
          </cell>
          <cell r="M5081" t="str">
            <v>V</v>
          </cell>
          <cell r="N5081">
            <v>5464</v>
          </cell>
        </row>
        <row r="5082">
          <cell r="A5082" t="str">
            <v>RM-COS-VIN-GI-0003</v>
          </cell>
          <cell r="B5082" t="str">
            <v>CINT</v>
          </cell>
          <cell r="C5082" t="str">
            <v/>
          </cell>
          <cell r="D5082" t="str">
            <v>BACK COVER 441 PVC BLUE</v>
          </cell>
          <cell r="E5082">
            <v>0</v>
          </cell>
          <cell r="F5082" t="str">
            <v>ROF</v>
          </cell>
          <cell r="G5082" t="str">
            <v>CI_KAIN</v>
          </cell>
          <cell r="H5082" t="str">
            <v>PC</v>
          </cell>
          <cell r="I5082" t="str">
            <v>CPR</v>
          </cell>
          <cell r="J5082" t="str">
            <v/>
          </cell>
          <cell r="K5082" t="str">
            <v>PD</v>
          </cell>
          <cell r="L5082" t="str">
            <v>3015</v>
          </cell>
          <cell r="M5082" t="str">
            <v>V</v>
          </cell>
          <cell r="N5082">
            <v>0</v>
          </cell>
        </row>
        <row r="5083">
          <cell r="A5083" t="str">
            <v>RM-COS-VIN-GI-0004</v>
          </cell>
          <cell r="B5083" t="str">
            <v>CINT</v>
          </cell>
          <cell r="C5083" t="str">
            <v/>
          </cell>
          <cell r="D5083" t="str">
            <v>BACK COVER 441 PVC BROWN</v>
          </cell>
          <cell r="E5083">
            <v>0</v>
          </cell>
          <cell r="F5083" t="str">
            <v>ROF</v>
          </cell>
          <cell r="G5083" t="str">
            <v>CI_KAIN</v>
          </cell>
          <cell r="H5083" t="str">
            <v>PC</v>
          </cell>
          <cell r="I5083" t="str">
            <v>CPR</v>
          </cell>
          <cell r="J5083" t="str">
            <v/>
          </cell>
          <cell r="K5083" t="str">
            <v>PD</v>
          </cell>
          <cell r="L5083" t="str">
            <v>3015</v>
          </cell>
          <cell r="M5083" t="str">
            <v>V</v>
          </cell>
          <cell r="N5083">
            <v>0</v>
          </cell>
        </row>
        <row r="5084">
          <cell r="A5084" t="str">
            <v>RM-COS-VIN-GI-0005</v>
          </cell>
          <cell r="B5084" t="str">
            <v>CINT</v>
          </cell>
          <cell r="C5084" t="str">
            <v/>
          </cell>
          <cell r="D5084" t="str">
            <v>BACK COVER 441 PVC DARK GREY</v>
          </cell>
          <cell r="E5084">
            <v>0</v>
          </cell>
          <cell r="F5084" t="str">
            <v>ROF</v>
          </cell>
          <cell r="G5084" t="str">
            <v>CI_KAIN</v>
          </cell>
          <cell r="H5084" t="str">
            <v>PC</v>
          </cell>
          <cell r="I5084" t="str">
            <v>CPR</v>
          </cell>
          <cell r="J5084" t="str">
            <v/>
          </cell>
          <cell r="K5084" t="str">
            <v>PD</v>
          </cell>
          <cell r="L5084" t="str">
            <v>3015</v>
          </cell>
          <cell r="M5084" t="str">
            <v>V</v>
          </cell>
          <cell r="N5084">
            <v>0</v>
          </cell>
        </row>
        <row r="5085">
          <cell r="A5085" t="str">
            <v>RM-COS-VIN-GI-0006</v>
          </cell>
          <cell r="B5085" t="str">
            <v>CINT</v>
          </cell>
          <cell r="C5085" t="str">
            <v/>
          </cell>
          <cell r="D5085" t="str">
            <v>BACK COVER 441 PVC GREEN</v>
          </cell>
          <cell r="E5085">
            <v>0</v>
          </cell>
          <cell r="F5085" t="str">
            <v>ROF</v>
          </cell>
          <cell r="G5085" t="str">
            <v>CI_KAIN</v>
          </cell>
          <cell r="H5085" t="str">
            <v>PC</v>
          </cell>
          <cell r="I5085" t="str">
            <v>CPR</v>
          </cell>
          <cell r="J5085" t="str">
            <v/>
          </cell>
          <cell r="K5085" t="str">
            <v>PD</v>
          </cell>
          <cell r="L5085" t="str">
            <v>3015</v>
          </cell>
          <cell r="M5085" t="str">
            <v>V</v>
          </cell>
          <cell r="N5085">
            <v>0</v>
          </cell>
        </row>
        <row r="5086">
          <cell r="A5086" t="str">
            <v>RM-COS-VIN-GI-0007</v>
          </cell>
          <cell r="B5086" t="str">
            <v>CINT</v>
          </cell>
          <cell r="C5086" t="str">
            <v/>
          </cell>
          <cell r="D5086" t="str">
            <v>SEAT COVER COSMO BROWN 051</v>
          </cell>
          <cell r="E5086">
            <v>0</v>
          </cell>
          <cell r="F5086" t="str">
            <v>ROF</v>
          </cell>
          <cell r="G5086" t="str">
            <v>CI_KAIN</v>
          </cell>
          <cell r="H5086" t="str">
            <v>PC</v>
          </cell>
          <cell r="I5086" t="str">
            <v>CPR</v>
          </cell>
          <cell r="J5086" t="str">
            <v/>
          </cell>
          <cell r="K5086" t="str">
            <v>PD</v>
          </cell>
          <cell r="L5086" t="str">
            <v>3015</v>
          </cell>
          <cell r="M5086" t="str">
            <v>V</v>
          </cell>
          <cell r="N5086">
            <v>0</v>
          </cell>
        </row>
        <row r="5087">
          <cell r="A5087" t="str">
            <v>RM-COZ-ACC-00-0001</v>
          </cell>
          <cell r="B5087" t="str">
            <v>CINT</v>
          </cell>
          <cell r="C5087" t="str">
            <v/>
          </cell>
          <cell r="D5087" t="str">
            <v>ACCESSORIES COZY</v>
          </cell>
          <cell r="E5087">
            <v>45232</v>
          </cell>
          <cell r="F5087" t="str">
            <v>ROF</v>
          </cell>
          <cell r="G5087" t="str">
            <v>CI_OTH</v>
          </cell>
          <cell r="H5087" t="str">
            <v>PC</v>
          </cell>
          <cell r="I5087" t="str">
            <v>CPR</v>
          </cell>
          <cell r="J5087" t="str">
            <v/>
          </cell>
          <cell r="K5087" t="str">
            <v>PD</v>
          </cell>
          <cell r="L5087" t="str">
            <v>3015</v>
          </cell>
          <cell r="M5087" t="str">
            <v>V</v>
          </cell>
          <cell r="N5087">
            <v>0</v>
          </cell>
        </row>
        <row r="5088">
          <cell r="A5088" t="str">
            <v>RM-COZ-ACC-00-0002</v>
          </cell>
          <cell r="B5088" t="str">
            <v>CINT</v>
          </cell>
          <cell r="C5088" t="str">
            <v/>
          </cell>
          <cell r="D5088" t="str">
            <v>ACCESSORIES COZY KAGUKURO</v>
          </cell>
          <cell r="E5088">
            <v>45131</v>
          </cell>
          <cell r="F5088" t="str">
            <v>ROF</v>
          </cell>
          <cell r="G5088" t="str">
            <v>CI_OTH</v>
          </cell>
          <cell r="H5088" t="str">
            <v>PC</v>
          </cell>
          <cell r="I5088" t="str">
            <v>CPR</v>
          </cell>
          <cell r="J5088" t="str">
            <v/>
          </cell>
          <cell r="K5088" t="str">
            <v>PD</v>
          </cell>
          <cell r="L5088" t="str">
            <v>3015</v>
          </cell>
          <cell r="M5088" t="str">
            <v>V</v>
          </cell>
          <cell r="N5088">
            <v>0</v>
          </cell>
        </row>
        <row r="5089">
          <cell r="A5089" t="str">
            <v>RM-COZ-ACC-00-0003</v>
          </cell>
          <cell r="B5089" t="str">
            <v>CINT</v>
          </cell>
          <cell r="C5089" t="str">
            <v/>
          </cell>
          <cell r="D5089" t="str">
            <v>ACCESSORIES COZY KAGUKURO NSF</v>
          </cell>
          <cell r="E5089">
            <v>0</v>
          </cell>
          <cell r="F5089" t="str">
            <v>ROF</v>
          </cell>
          <cell r="G5089" t="str">
            <v>CI_OTH</v>
          </cell>
          <cell r="H5089" t="str">
            <v>PC</v>
          </cell>
          <cell r="I5089" t="str">
            <v>CPR</v>
          </cell>
          <cell r="J5089" t="str">
            <v/>
          </cell>
          <cell r="K5089" t="str">
            <v>PD</v>
          </cell>
          <cell r="L5089" t="str">
            <v>3015</v>
          </cell>
          <cell r="M5089" t="str">
            <v>V</v>
          </cell>
          <cell r="N5089">
            <v>0</v>
          </cell>
        </row>
        <row r="5090">
          <cell r="A5090" t="str">
            <v>RM-COZ-DUS-00-0002</v>
          </cell>
          <cell r="B5090" t="str">
            <v>CINT</v>
          </cell>
          <cell r="C5090" t="str">
            <v/>
          </cell>
          <cell r="D5090" t="str">
            <v>PACK CASE COZY KAGUKURO ( GREEN-L13)</v>
          </cell>
          <cell r="E5090">
            <v>44797</v>
          </cell>
          <cell r="F5090" t="str">
            <v>ROF</v>
          </cell>
          <cell r="G5090" t="str">
            <v>CI_DUS</v>
          </cell>
          <cell r="H5090" t="str">
            <v>PC</v>
          </cell>
          <cell r="I5090" t="str">
            <v>CPR</v>
          </cell>
          <cell r="J5090" t="str">
            <v/>
          </cell>
          <cell r="K5090" t="str">
            <v>PD</v>
          </cell>
          <cell r="L5090" t="str">
            <v>3015</v>
          </cell>
          <cell r="M5090" t="str">
            <v>V</v>
          </cell>
          <cell r="N5090">
            <v>26190</v>
          </cell>
        </row>
        <row r="5091">
          <cell r="A5091" t="str">
            <v>RM-COZ-DUS-00-0003</v>
          </cell>
          <cell r="B5091" t="str">
            <v>CINT</v>
          </cell>
          <cell r="C5091" t="str">
            <v/>
          </cell>
          <cell r="D5091" t="str">
            <v>PACK CASE COZY KAGUKURO (BLUE-L1)</v>
          </cell>
          <cell r="E5091">
            <v>44797</v>
          </cell>
          <cell r="F5091" t="str">
            <v>ROF</v>
          </cell>
          <cell r="G5091" t="str">
            <v>CI_DUS</v>
          </cell>
          <cell r="H5091" t="str">
            <v>PC</v>
          </cell>
          <cell r="I5091" t="str">
            <v>CPR</v>
          </cell>
          <cell r="J5091" t="str">
            <v/>
          </cell>
          <cell r="K5091" t="str">
            <v>PD</v>
          </cell>
          <cell r="L5091" t="str">
            <v>3015</v>
          </cell>
          <cell r="M5091" t="str">
            <v>V</v>
          </cell>
          <cell r="N5091">
            <v>26190</v>
          </cell>
        </row>
        <row r="5092">
          <cell r="A5092" t="str">
            <v>RM-COZ-DUS-00-0004</v>
          </cell>
          <cell r="B5092" t="str">
            <v>CINT</v>
          </cell>
          <cell r="C5092" t="str">
            <v/>
          </cell>
          <cell r="D5092" t="str">
            <v>PACK CASE COZY KAGUKURO (GREY-L2)</v>
          </cell>
          <cell r="E5092">
            <v>44797</v>
          </cell>
          <cell r="F5092" t="str">
            <v>ROF</v>
          </cell>
          <cell r="G5092" t="str">
            <v>CI_DUS</v>
          </cell>
          <cell r="H5092" t="str">
            <v>PC</v>
          </cell>
          <cell r="I5092" t="str">
            <v>CPR</v>
          </cell>
          <cell r="J5092" t="str">
            <v/>
          </cell>
          <cell r="K5092" t="str">
            <v>PD</v>
          </cell>
          <cell r="L5092" t="str">
            <v>3015</v>
          </cell>
          <cell r="M5092" t="str">
            <v>V</v>
          </cell>
          <cell r="N5092">
            <v>26190</v>
          </cell>
        </row>
        <row r="5093">
          <cell r="A5093" t="str">
            <v>RM-COZ-DUS-00-0005</v>
          </cell>
          <cell r="B5093" t="str">
            <v>CINT</v>
          </cell>
          <cell r="C5093" t="str">
            <v/>
          </cell>
          <cell r="D5093" t="str">
            <v>PACK CASE COZY KAGUKURO (ORANGE-L12)</v>
          </cell>
          <cell r="E5093">
            <v>44797</v>
          </cell>
          <cell r="F5093" t="str">
            <v>ROF</v>
          </cell>
          <cell r="G5093" t="str">
            <v>CI_DUS</v>
          </cell>
          <cell r="H5093" t="str">
            <v>PC</v>
          </cell>
          <cell r="I5093" t="str">
            <v>CPR</v>
          </cell>
          <cell r="J5093" t="str">
            <v/>
          </cell>
          <cell r="K5093" t="str">
            <v>PD</v>
          </cell>
          <cell r="L5093" t="str">
            <v>3015</v>
          </cell>
          <cell r="M5093" t="str">
            <v>V</v>
          </cell>
          <cell r="N5093">
            <v>26190</v>
          </cell>
        </row>
        <row r="5094">
          <cell r="A5094" t="str">
            <v>RM-COZ-DUS-00-0006</v>
          </cell>
          <cell r="B5094" t="str">
            <v>CINT</v>
          </cell>
          <cell r="C5094" t="str">
            <v/>
          </cell>
          <cell r="D5094" t="str">
            <v>PACK CASE COZY POLOS</v>
          </cell>
          <cell r="E5094">
            <v>44797</v>
          </cell>
          <cell r="F5094" t="str">
            <v>ROF</v>
          </cell>
          <cell r="G5094" t="str">
            <v>CI_DUS</v>
          </cell>
          <cell r="H5094" t="str">
            <v>PC</v>
          </cell>
          <cell r="I5094" t="str">
            <v>CPR</v>
          </cell>
          <cell r="J5094" t="str">
            <v/>
          </cell>
          <cell r="K5094" t="str">
            <v>PD</v>
          </cell>
          <cell r="L5094" t="str">
            <v>3015</v>
          </cell>
          <cell r="M5094" t="str">
            <v>V</v>
          </cell>
          <cell r="N5094">
            <v>20800</v>
          </cell>
        </row>
        <row r="5095">
          <cell r="A5095" t="str">
            <v>RM-COZ-DUS-00-0007</v>
          </cell>
          <cell r="B5095" t="str">
            <v>CINT</v>
          </cell>
          <cell r="C5095" t="str">
            <v/>
          </cell>
          <cell r="D5095" t="str">
            <v>LAYER COZY KAGUKURO 500 X 460</v>
          </cell>
          <cell r="E5095">
            <v>45070</v>
          </cell>
          <cell r="F5095" t="str">
            <v>ROF</v>
          </cell>
          <cell r="G5095" t="str">
            <v>CI_DUS</v>
          </cell>
          <cell r="H5095" t="str">
            <v>PC</v>
          </cell>
          <cell r="I5095" t="str">
            <v>CPR</v>
          </cell>
          <cell r="J5095" t="str">
            <v/>
          </cell>
          <cell r="K5095" t="str">
            <v>PD</v>
          </cell>
          <cell r="L5095" t="str">
            <v>3015</v>
          </cell>
          <cell r="M5095" t="str">
            <v>V</v>
          </cell>
          <cell r="N5095">
            <v>1922</v>
          </cell>
        </row>
        <row r="5096">
          <cell r="A5096" t="str">
            <v>RM-COZ-DUS-00-0008</v>
          </cell>
          <cell r="B5096" t="str">
            <v>CINT</v>
          </cell>
          <cell r="C5096" t="str">
            <v/>
          </cell>
          <cell r="D5096" t="str">
            <v>PACK CASE COZY KAGUKURO</v>
          </cell>
          <cell r="E5096">
            <v>45131</v>
          </cell>
          <cell r="F5096" t="str">
            <v>ROF</v>
          </cell>
          <cell r="G5096" t="str">
            <v>CI_DUS</v>
          </cell>
          <cell r="H5096" t="str">
            <v>PC</v>
          </cell>
          <cell r="I5096" t="str">
            <v>CPR</v>
          </cell>
          <cell r="J5096" t="str">
            <v/>
          </cell>
          <cell r="K5096" t="str">
            <v>PD</v>
          </cell>
          <cell r="L5096" t="str">
            <v>3015</v>
          </cell>
          <cell r="M5096" t="str">
            <v>V</v>
          </cell>
          <cell r="N5096">
            <v>37513</v>
          </cell>
        </row>
        <row r="5097">
          <cell r="A5097" t="str">
            <v>RM-COZ-DUS-00-0009</v>
          </cell>
          <cell r="B5097" t="str">
            <v>CINT</v>
          </cell>
          <cell r="C5097" t="str">
            <v/>
          </cell>
          <cell r="D5097" t="str">
            <v>PACK CASE COZY-561</v>
          </cell>
          <cell r="E5097">
            <v>45232</v>
          </cell>
          <cell r="F5097" t="str">
            <v>ROF</v>
          </cell>
          <cell r="G5097" t="str">
            <v>CI_DUS</v>
          </cell>
          <cell r="H5097" t="str">
            <v>PC</v>
          </cell>
          <cell r="I5097" t="str">
            <v>CPR</v>
          </cell>
          <cell r="J5097" t="str">
            <v/>
          </cell>
          <cell r="K5097" t="str">
            <v>PD</v>
          </cell>
          <cell r="L5097" t="str">
            <v>3015</v>
          </cell>
          <cell r="M5097" t="str">
            <v>V</v>
          </cell>
          <cell r="N5097">
            <v>37485</v>
          </cell>
        </row>
        <row r="5098">
          <cell r="A5098" t="str">
            <v>RM-COZ-DUS-00-0010</v>
          </cell>
          <cell r="B5098" t="str">
            <v>CINT</v>
          </cell>
          <cell r="C5098" t="str">
            <v/>
          </cell>
          <cell r="D5098" t="str">
            <v>PACK CASE COZY KAGUKURO (ISI 5)</v>
          </cell>
          <cell r="E5098">
            <v>0</v>
          </cell>
          <cell r="F5098" t="str">
            <v>ROF</v>
          </cell>
          <cell r="G5098" t="str">
            <v>CI_DUS</v>
          </cell>
          <cell r="H5098" t="str">
            <v>PC</v>
          </cell>
          <cell r="I5098" t="str">
            <v>CPR</v>
          </cell>
          <cell r="J5098" t="str">
            <v/>
          </cell>
          <cell r="K5098" t="str">
            <v>PD</v>
          </cell>
          <cell r="L5098" t="str">
            <v>3015</v>
          </cell>
          <cell r="M5098" t="str">
            <v>V</v>
          </cell>
          <cell r="N5098">
            <v>47781</v>
          </cell>
        </row>
        <row r="5099">
          <cell r="A5099" t="str">
            <v>RM-COZ-FAB-00-0010</v>
          </cell>
          <cell r="B5099" t="str">
            <v>CINT</v>
          </cell>
          <cell r="C5099" t="str">
            <v/>
          </cell>
          <cell r="D5099" t="str">
            <v>KAIN ALABAMA 060</v>
          </cell>
          <cell r="E5099">
            <v>44797</v>
          </cell>
          <cell r="F5099" t="str">
            <v>ROF</v>
          </cell>
          <cell r="G5099" t="str">
            <v>CI_KAIN</v>
          </cell>
          <cell r="H5099" t="str">
            <v>M</v>
          </cell>
          <cell r="I5099" t="str">
            <v>CPR</v>
          </cell>
          <cell r="J5099" t="str">
            <v/>
          </cell>
          <cell r="K5099" t="str">
            <v>PD</v>
          </cell>
          <cell r="L5099" t="str">
            <v>3015</v>
          </cell>
          <cell r="M5099" t="str">
            <v>V</v>
          </cell>
          <cell r="N5099">
            <v>51773</v>
          </cell>
        </row>
        <row r="5100">
          <cell r="A5100" t="str">
            <v>RM-COZ-FAB-00-0011</v>
          </cell>
          <cell r="B5100" t="str">
            <v>CINT</v>
          </cell>
          <cell r="C5100" t="str">
            <v/>
          </cell>
          <cell r="D5100" t="str">
            <v>KAIN DAPHNIE ONYX</v>
          </cell>
          <cell r="E5100">
            <v>0</v>
          </cell>
          <cell r="F5100" t="str">
            <v>ROF</v>
          </cell>
          <cell r="G5100" t="str">
            <v>CI_KAIN</v>
          </cell>
          <cell r="H5100" t="str">
            <v>M</v>
          </cell>
          <cell r="I5100" t="str">
            <v>CPR</v>
          </cell>
          <cell r="J5100" t="str">
            <v/>
          </cell>
          <cell r="K5100" t="str">
            <v>PD</v>
          </cell>
          <cell r="L5100" t="str">
            <v>3015</v>
          </cell>
          <cell r="M5100" t="str">
            <v>V</v>
          </cell>
          <cell r="N5100">
            <v>35000</v>
          </cell>
        </row>
        <row r="5101">
          <cell r="A5101" t="str">
            <v>RM-COZ-FAB-00-0012</v>
          </cell>
          <cell r="B5101" t="str">
            <v>CINT</v>
          </cell>
          <cell r="C5101" t="str">
            <v/>
          </cell>
          <cell r="D5101" t="str">
            <v>KAIN DAPHNIE DARK GREY</v>
          </cell>
          <cell r="E5101">
            <v>0</v>
          </cell>
          <cell r="F5101" t="str">
            <v>ROF</v>
          </cell>
          <cell r="G5101" t="str">
            <v>CI_KAIN</v>
          </cell>
          <cell r="H5101" t="str">
            <v>M</v>
          </cell>
          <cell r="I5101" t="str">
            <v>CPR</v>
          </cell>
          <cell r="J5101" t="str">
            <v/>
          </cell>
          <cell r="K5101" t="str">
            <v>PD</v>
          </cell>
          <cell r="L5101" t="str">
            <v>3015</v>
          </cell>
          <cell r="M5101" t="str">
            <v>V</v>
          </cell>
          <cell r="N5101">
            <v>35000</v>
          </cell>
        </row>
        <row r="5102">
          <cell r="A5102" t="str">
            <v>RM-COZ-FAB-00-0013</v>
          </cell>
          <cell r="B5102" t="str">
            <v>CINT</v>
          </cell>
          <cell r="C5102" t="str">
            <v/>
          </cell>
          <cell r="D5102" t="str">
            <v>KAIN DAPHNIE GREY STRAP</v>
          </cell>
          <cell r="E5102">
            <v>0</v>
          </cell>
          <cell r="F5102" t="str">
            <v>ROF</v>
          </cell>
          <cell r="G5102" t="str">
            <v>CI_KAIN</v>
          </cell>
          <cell r="H5102" t="str">
            <v>M</v>
          </cell>
          <cell r="I5102" t="str">
            <v>CPR</v>
          </cell>
          <cell r="J5102" t="str">
            <v/>
          </cell>
          <cell r="K5102" t="str">
            <v>PD</v>
          </cell>
          <cell r="L5102" t="str">
            <v>3015</v>
          </cell>
          <cell r="M5102" t="str">
            <v>V</v>
          </cell>
          <cell r="N5102">
            <v>35000</v>
          </cell>
        </row>
        <row r="5103">
          <cell r="A5103" t="str">
            <v>RM-COZ-FAB-00-0014</v>
          </cell>
          <cell r="B5103" t="str">
            <v>CINT</v>
          </cell>
          <cell r="C5103" t="str">
            <v/>
          </cell>
          <cell r="D5103" t="str">
            <v>KAIN DAPHNIE MARINA BLUE</v>
          </cell>
          <cell r="E5103">
            <v>0</v>
          </cell>
          <cell r="F5103" t="str">
            <v>ROF</v>
          </cell>
          <cell r="G5103" t="str">
            <v>CI_KAIN</v>
          </cell>
          <cell r="H5103" t="str">
            <v>M</v>
          </cell>
          <cell r="I5103" t="str">
            <v>CPR</v>
          </cell>
          <cell r="J5103" t="str">
            <v/>
          </cell>
          <cell r="K5103" t="str">
            <v>PD</v>
          </cell>
          <cell r="L5103" t="str">
            <v>3015</v>
          </cell>
          <cell r="M5103" t="str">
            <v>V</v>
          </cell>
          <cell r="N5103">
            <v>35000</v>
          </cell>
        </row>
        <row r="5104">
          <cell r="A5104" t="str">
            <v>RM-COZ-FAB-GI-0001</v>
          </cell>
          <cell r="B5104" t="str">
            <v>CINT</v>
          </cell>
          <cell r="C5104" t="str">
            <v/>
          </cell>
          <cell r="D5104" t="str">
            <v>BACK COVER- 1 COZY BLUE L1</v>
          </cell>
          <cell r="E5104">
            <v>45131</v>
          </cell>
          <cell r="F5104" t="str">
            <v>ROF</v>
          </cell>
          <cell r="G5104" t="str">
            <v>CI_KAIN</v>
          </cell>
          <cell r="H5104" t="str">
            <v>PC</v>
          </cell>
          <cell r="I5104" t="str">
            <v>CPR</v>
          </cell>
          <cell r="J5104" t="str">
            <v/>
          </cell>
          <cell r="K5104" t="str">
            <v>PD</v>
          </cell>
          <cell r="L5104" t="str">
            <v>3015</v>
          </cell>
          <cell r="M5104" t="str">
            <v>V</v>
          </cell>
          <cell r="N5104">
            <v>12189</v>
          </cell>
        </row>
        <row r="5105">
          <cell r="A5105" t="str">
            <v>RM-COZ-FAB-GI-0002</v>
          </cell>
          <cell r="B5105" t="str">
            <v>CINT</v>
          </cell>
          <cell r="C5105" t="str">
            <v/>
          </cell>
          <cell r="D5105" t="str">
            <v>BACK COVER 1 COZY OSCAR WHITE</v>
          </cell>
          <cell r="E5105">
            <v>45131</v>
          </cell>
          <cell r="F5105" t="str">
            <v>ROF</v>
          </cell>
          <cell r="G5105" t="str">
            <v>CI_KAIN</v>
          </cell>
          <cell r="H5105" t="str">
            <v>PC</v>
          </cell>
          <cell r="I5105" t="str">
            <v>CPR</v>
          </cell>
          <cell r="J5105" t="str">
            <v/>
          </cell>
          <cell r="K5105" t="str">
            <v>PD</v>
          </cell>
          <cell r="L5105" t="str">
            <v>3015</v>
          </cell>
          <cell r="M5105" t="str">
            <v>V</v>
          </cell>
          <cell r="N5105">
            <v>11175</v>
          </cell>
        </row>
        <row r="5106">
          <cell r="A5106" t="str">
            <v>RM-COZ-FAB-GI-0003</v>
          </cell>
          <cell r="B5106" t="str">
            <v>CINT</v>
          </cell>
          <cell r="C5106" t="str">
            <v/>
          </cell>
          <cell r="D5106" t="str">
            <v>BACK COVER- 1 COZY S7</v>
          </cell>
          <cell r="E5106">
            <v>44797</v>
          </cell>
          <cell r="F5106" t="str">
            <v>ROF</v>
          </cell>
          <cell r="G5106" t="str">
            <v>CI_KAIN</v>
          </cell>
          <cell r="H5106" t="str">
            <v>PC</v>
          </cell>
          <cell r="I5106" t="str">
            <v>CPR</v>
          </cell>
          <cell r="J5106" t="str">
            <v/>
          </cell>
          <cell r="K5106" t="str">
            <v>PD</v>
          </cell>
          <cell r="L5106" t="str">
            <v>3015</v>
          </cell>
          <cell r="M5106" t="str">
            <v>V</v>
          </cell>
          <cell r="N5106">
            <v>5813</v>
          </cell>
        </row>
        <row r="5107">
          <cell r="A5107" t="str">
            <v>RM-COZ-FAB-GI-0004</v>
          </cell>
          <cell r="B5107" t="str">
            <v>CINT</v>
          </cell>
          <cell r="C5107" t="str">
            <v/>
          </cell>
          <cell r="D5107" t="str">
            <v>BACK COVER- 2 COZY BLUE L1</v>
          </cell>
          <cell r="E5107">
            <v>45131</v>
          </cell>
          <cell r="F5107" t="str">
            <v>ROF</v>
          </cell>
          <cell r="G5107" t="str">
            <v>CI_KAIN</v>
          </cell>
          <cell r="H5107" t="str">
            <v>PC</v>
          </cell>
          <cell r="I5107" t="str">
            <v>CPR</v>
          </cell>
          <cell r="J5107" t="str">
            <v/>
          </cell>
          <cell r="K5107" t="str">
            <v>PD</v>
          </cell>
          <cell r="L5107" t="str">
            <v>3015</v>
          </cell>
          <cell r="M5107" t="str">
            <v>V</v>
          </cell>
          <cell r="N5107">
            <v>12173</v>
          </cell>
        </row>
        <row r="5108">
          <cell r="A5108" t="str">
            <v>RM-COZ-FAB-GI-0005</v>
          </cell>
          <cell r="B5108" t="str">
            <v>CINT</v>
          </cell>
          <cell r="C5108" t="str">
            <v/>
          </cell>
          <cell r="D5108" t="str">
            <v>BACK COVER-1 COZY AL 060</v>
          </cell>
          <cell r="E5108">
            <v>44797</v>
          </cell>
          <cell r="F5108" t="str">
            <v>ROF</v>
          </cell>
          <cell r="G5108" t="str">
            <v>CI_KAIN</v>
          </cell>
          <cell r="H5108" t="str">
            <v>PC</v>
          </cell>
          <cell r="I5108" t="str">
            <v>CPR</v>
          </cell>
          <cell r="J5108" t="str">
            <v/>
          </cell>
          <cell r="K5108" t="str">
            <v>PD</v>
          </cell>
          <cell r="L5108" t="str">
            <v>3015</v>
          </cell>
          <cell r="M5108" t="str">
            <v>V</v>
          </cell>
          <cell r="N5108">
            <v>5813</v>
          </cell>
        </row>
        <row r="5109">
          <cell r="A5109" t="str">
            <v>RM-COZ-FAB-GI-0006</v>
          </cell>
          <cell r="B5109" t="str">
            <v>CINT</v>
          </cell>
          <cell r="C5109" t="str">
            <v/>
          </cell>
          <cell r="D5109" t="str">
            <v>BACK COVER-1 COZY BLACK W7</v>
          </cell>
          <cell r="E5109">
            <v>44797</v>
          </cell>
          <cell r="F5109" t="str">
            <v>ROF</v>
          </cell>
          <cell r="G5109" t="str">
            <v>CI_KAIN</v>
          </cell>
          <cell r="H5109" t="str">
            <v>PC</v>
          </cell>
          <cell r="I5109" t="str">
            <v>CPR</v>
          </cell>
          <cell r="J5109" t="str">
            <v/>
          </cell>
          <cell r="K5109" t="str">
            <v>PD</v>
          </cell>
          <cell r="L5109" t="str">
            <v>3015</v>
          </cell>
          <cell r="M5109" t="str">
            <v>V</v>
          </cell>
          <cell r="N5109">
            <v>5813</v>
          </cell>
        </row>
        <row r="5110">
          <cell r="A5110" t="str">
            <v>RM-COZ-FAB-GI-0007</v>
          </cell>
          <cell r="B5110" t="str">
            <v>CINT</v>
          </cell>
          <cell r="C5110" t="str">
            <v/>
          </cell>
          <cell r="D5110" t="str">
            <v>BACK COVER-1 COZY BLUE Y1</v>
          </cell>
          <cell r="E5110">
            <v>44854</v>
          </cell>
          <cell r="F5110" t="str">
            <v>ROF</v>
          </cell>
          <cell r="G5110" t="str">
            <v>CI_KAIN</v>
          </cell>
          <cell r="H5110" t="str">
            <v>PC</v>
          </cell>
          <cell r="I5110" t="str">
            <v>CPR</v>
          </cell>
          <cell r="J5110" t="str">
            <v/>
          </cell>
          <cell r="K5110" t="str">
            <v>PD</v>
          </cell>
          <cell r="L5110" t="str">
            <v>3015</v>
          </cell>
          <cell r="M5110" t="str">
            <v>V</v>
          </cell>
          <cell r="N5110">
            <v>6229</v>
          </cell>
        </row>
        <row r="5111">
          <cell r="A5111" t="str">
            <v>RM-COZ-FAB-GI-0008</v>
          </cell>
          <cell r="B5111" t="str">
            <v>CINT</v>
          </cell>
          <cell r="C5111" t="str">
            <v/>
          </cell>
          <cell r="D5111" t="str">
            <v>BACK COVER-1 COZY BROWN N4</v>
          </cell>
          <cell r="E5111">
            <v>44797</v>
          </cell>
          <cell r="F5111" t="str">
            <v>ROF</v>
          </cell>
          <cell r="G5111" t="str">
            <v>CI_KAIN</v>
          </cell>
          <cell r="H5111" t="str">
            <v>PC</v>
          </cell>
          <cell r="I5111" t="str">
            <v>CPR</v>
          </cell>
          <cell r="J5111" t="str">
            <v/>
          </cell>
          <cell r="K5111" t="str">
            <v>PD</v>
          </cell>
          <cell r="L5111" t="str">
            <v>3015</v>
          </cell>
          <cell r="M5111" t="str">
            <v>V</v>
          </cell>
          <cell r="N5111">
            <v>6491</v>
          </cell>
        </row>
        <row r="5112">
          <cell r="A5112" t="str">
            <v>RM-COZ-FAB-GI-0009</v>
          </cell>
          <cell r="B5112" t="str">
            <v>CINT</v>
          </cell>
          <cell r="C5112" t="str">
            <v/>
          </cell>
          <cell r="D5112" t="str">
            <v>BACK COVER-1 COZY CREAM N5</v>
          </cell>
          <cell r="E5112">
            <v>44797</v>
          </cell>
          <cell r="F5112" t="str">
            <v>ROF</v>
          </cell>
          <cell r="G5112" t="str">
            <v>CI_KAIN</v>
          </cell>
          <cell r="H5112" t="str">
            <v>PC</v>
          </cell>
          <cell r="I5112" t="str">
            <v>CPR</v>
          </cell>
          <cell r="J5112" t="str">
            <v/>
          </cell>
          <cell r="K5112" t="str">
            <v>PD</v>
          </cell>
          <cell r="L5112" t="str">
            <v>3015</v>
          </cell>
          <cell r="M5112" t="str">
            <v>V</v>
          </cell>
          <cell r="N5112">
            <v>5813</v>
          </cell>
        </row>
        <row r="5113">
          <cell r="A5113" t="str">
            <v>RM-COZ-FAB-GI-0010</v>
          </cell>
          <cell r="B5113" t="str">
            <v>CINT</v>
          </cell>
          <cell r="C5113" t="str">
            <v/>
          </cell>
          <cell r="D5113" t="str">
            <v>BACK COVER-1 COZY GREEN L6</v>
          </cell>
          <cell r="E5113">
            <v>44838</v>
          </cell>
          <cell r="F5113" t="str">
            <v>ROF</v>
          </cell>
          <cell r="G5113" t="str">
            <v>CI_KAIN</v>
          </cell>
          <cell r="H5113" t="str">
            <v>PC</v>
          </cell>
          <cell r="I5113" t="str">
            <v>CPR</v>
          </cell>
          <cell r="J5113" t="str">
            <v/>
          </cell>
          <cell r="K5113" t="str">
            <v>PD</v>
          </cell>
          <cell r="L5113" t="str">
            <v>3015</v>
          </cell>
          <cell r="M5113" t="str">
            <v>V</v>
          </cell>
          <cell r="N5113">
            <v>5813</v>
          </cell>
        </row>
        <row r="5114">
          <cell r="A5114" t="str">
            <v>RM-COZ-FAB-GI-0011</v>
          </cell>
          <cell r="B5114" t="str">
            <v>CINT</v>
          </cell>
          <cell r="C5114" t="str">
            <v/>
          </cell>
          <cell r="D5114" t="str">
            <v>BACK COVER-1 COZY GREEN W6</v>
          </cell>
          <cell r="E5114">
            <v>44797</v>
          </cell>
          <cell r="F5114" t="str">
            <v>ROF</v>
          </cell>
          <cell r="G5114" t="str">
            <v>CI_KAIN</v>
          </cell>
          <cell r="H5114" t="str">
            <v>PC</v>
          </cell>
          <cell r="I5114" t="str">
            <v>CPR</v>
          </cell>
          <cell r="J5114" t="str">
            <v/>
          </cell>
          <cell r="K5114" t="str">
            <v>PD</v>
          </cell>
          <cell r="L5114" t="str">
            <v>3015</v>
          </cell>
          <cell r="M5114" t="str">
            <v>V</v>
          </cell>
          <cell r="N5114">
            <v>5813</v>
          </cell>
        </row>
        <row r="5115">
          <cell r="A5115" t="str">
            <v>RM-COZ-FAB-GI-0012</v>
          </cell>
          <cell r="B5115" t="str">
            <v>CINT</v>
          </cell>
          <cell r="C5115" t="str">
            <v/>
          </cell>
          <cell r="D5115" t="str">
            <v>BACK COVER-1 COZY MAROON W3</v>
          </cell>
          <cell r="E5115">
            <v>44797</v>
          </cell>
          <cell r="F5115" t="str">
            <v>ROF</v>
          </cell>
          <cell r="G5115" t="str">
            <v>CI_KAIN</v>
          </cell>
          <cell r="H5115" t="str">
            <v>PC</v>
          </cell>
          <cell r="I5115" t="str">
            <v>CPR</v>
          </cell>
          <cell r="J5115" t="str">
            <v/>
          </cell>
          <cell r="K5115" t="str">
            <v>PD</v>
          </cell>
          <cell r="L5115" t="str">
            <v>3015</v>
          </cell>
          <cell r="M5115" t="str">
            <v>V</v>
          </cell>
          <cell r="N5115">
            <v>5813</v>
          </cell>
        </row>
        <row r="5116">
          <cell r="A5116" t="str">
            <v>RM-COZ-FAB-GI-0013</v>
          </cell>
          <cell r="B5116" t="str">
            <v>CINT</v>
          </cell>
          <cell r="C5116" t="str">
            <v/>
          </cell>
          <cell r="D5116" t="str">
            <v>BACK COVER-1 COZY RED N3</v>
          </cell>
          <cell r="E5116">
            <v>45175</v>
          </cell>
          <cell r="F5116" t="str">
            <v>ROF</v>
          </cell>
          <cell r="G5116" t="str">
            <v>CI_KAIN</v>
          </cell>
          <cell r="H5116" t="str">
            <v>PC</v>
          </cell>
          <cell r="I5116" t="str">
            <v>CPR</v>
          </cell>
          <cell r="J5116" t="str">
            <v/>
          </cell>
          <cell r="K5116" t="str">
            <v>PD</v>
          </cell>
          <cell r="L5116" t="str">
            <v>3015</v>
          </cell>
          <cell r="M5116" t="str">
            <v>V</v>
          </cell>
          <cell r="N5116">
            <v>6491</v>
          </cell>
        </row>
        <row r="5117">
          <cell r="A5117" t="str">
            <v>RM-COZ-FAB-GI-0014</v>
          </cell>
          <cell r="B5117" t="str">
            <v>CINT</v>
          </cell>
          <cell r="C5117" t="str">
            <v/>
          </cell>
          <cell r="D5117" t="str">
            <v>BACK COVER-1 COZY V1</v>
          </cell>
          <cell r="E5117">
            <v>44797</v>
          </cell>
          <cell r="F5117" t="str">
            <v>ROF</v>
          </cell>
          <cell r="G5117" t="str">
            <v>CI_KAIN</v>
          </cell>
          <cell r="H5117" t="str">
            <v>PC</v>
          </cell>
          <cell r="I5117" t="str">
            <v>CPR</v>
          </cell>
          <cell r="J5117" t="str">
            <v/>
          </cell>
          <cell r="K5117" t="str">
            <v>PD</v>
          </cell>
          <cell r="L5117" t="str">
            <v>3015</v>
          </cell>
          <cell r="M5117" t="str">
            <v>V</v>
          </cell>
          <cell r="N5117">
            <v>5813</v>
          </cell>
        </row>
        <row r="5118">
          <cell r="A5118" t="str">
            <v>RM-COZ-FAB-GI-0015</v>
          </cell>
          <cell r="B5118" t="str">
            <v>CINT</v>
          </cell>
          <cell r="C5118" t="str">
            <v/>
          </cell>
          <cell r="D5118" t="str">
            <v>BACK COVER-1 COZY V3</v>
          </cell>
          <cell r="E5118">
            <v>44797</v>
          </cell>
          <cell r="F5118" t="str">
            <v>ROF</v>
          </cell>
          <cell r="G5118" t="str">
            <v>CI_KAIN</v>
          </cell>
          <cell r="H5118" t="str">
            <v>PC</v>
          </cell>
          <cell r="I5118" t="str">
            <v>CPR</v>
          </cell>
          <cell r="J5118" t="str">
            <v/>
          </cell>
          <cell r="K5118" t="str">
            <v>PD</v>
          </cell>
          <cell r="L5118" t="str">
            <v>3015</v>
          </cell>
          <cell r="M5118" t="str">
            <v>V</v>
          </cell>
          <cell r="N5118">
            <v>5813</v>
          </cell>
        </row>
        <row r="5119">
          <cell r="A5119" t="str">
            <v>RM-COZ-FAB-GI-0016</v>
          </cell>
          <cell r="B5119" t="str">
            <v>CINT</v>
          </cell>
          <cell r="C5119" t="str">
            <v/>
          </cell>
          <cell r="D5119" t="str">
            <v>BACK COVER-1 COZY V7</v>
          </cell>
          <cell r="E5119">
            <v>44797</v>
          </cell>
          <cell r="F5119" t="str">
            <v>ROF</v>
          </cell>
          <cell r="G5119" t="str">
            <v>CI_KAIN</v>
          </cell>
          <cell r="H5119" t="str">
            <v>PC</v>
          </cell>
          <cell r="I5119" t="str">
            <v>CPR</v>
          </cell>
          <cell r="J5119" t="str">
            <v/>
          </cell>
          <cell r="K5119" t="str">
            <v>PD</v>
          </cell>
          <cell r="L5119" t="str">
            <v>3015</v>
          </cell>
          <cell r="M5119" t="str">
            <v>V</v>
          </cell>
          <cell r="N5119">
            <v>5813</v>
          </cell>
        </row>
        <row r="5120">
          <cell r="A5120" t="str">
            <v>RM-COZ-FAB-GI-0017</v>
          </cell>
          <cell r="B5120" t="str">
            <v>CINT</v>
          </cell>
          <cell r="C5120" t="str">
            <v/>
          </cell>
          <cell r="D5120" t="str">
            <v>BACK COVER-1 COZY YELLOW L8</v>
          </cell>
          <cell r="E5120">
            <v>44797</v>
          </cell>
          <cell r="F5120" t="str">
            <v>ROF</v>
          </cell>
          <cell r="G5120" t="str">
            <v>CI_KAIN</v>
          </cell>
          <cell r="H5120" t="str">
            <v>PC</v>
          </cell>
          <cell r="I5120" t="str">
            <v>CPR</v>
          </cell>
          <cell r="J5120" t="str">
            <v/>
          </cell>
          <cell r="K5120" t="str">
            <v>PD</v>
          </cell>
          <cell r="L5120" t="str">
            <v>3015</v>
          </cell>
          <cell r="M5120" t="str">
            <v>V</v>
          </cell>
          <cell r="N5120">
            <v>5813</v>
          </cell>
        </row>
        <row r="5121">
          <cell r="A5121" t="str">
            <v>RM-COZ-FAB-GI-0018</v>
          </cell>
          <cell r="B5121" t="str">
            <v>CINT</v>
          </cell>
          <cell r="C5121" t="str">
            <v/>
          </cell>
          <cell r="D5121" t="str">
            <v>BACK COVER-2 COZY AL 060</v>
          </cell>
          <cell r="E5121">
            <v>44797</v>
          </cell>
          <cell r="F5121" t="str">
            <v>ROF</v>
          </cell>
          <cell r="G5121" t="str">
            <v>CI_KAIN</v>
          </cell>
          <cell r="H5121" t="str">
            <v>PC</v>
          </cell>
          <cell r="I5121" t="str">
            <v>CPR</v>
          </cell>
          <cell r="J5121" t="str">
            <v/>
          </cell>
          <cell r="K5121" t="str">
            <v>PD</v>
          </cell>
          <cell r="L5121" t="str">
            <v>3015</v>
          </cell>
          <cell r="M5121" t="str">
            <v>V</v>
          </cell>
          <cell r="N5121">
            <v>6027</v>
          </cell>
        </row>
        <row r="5122">
          <cell r="A5122" t="str">
            <v>RM-COZ-FAB-GI-0019</v>
          </cell>
          <cell r="B5122" t="str">
            <v>CINT</v>
          </cell>
          <cell r="C5122" t="str">
            <v/>
          </cell>
          <cell r="D5122" t="str">
            <v>BACK COVER-2 COZY BLACK W7</v>
          </cell>
          <cell r="E5122">
            <v>44797</v>
          </cell>
          <cell r="F5122" t="str">
            <v>ROF</v>
          </cell>
          <cell r="G5122" t="str">
            <v>CI_KAIN</v>
          </cell>
          <cell r="H5122" t="str">
            <v>PC</v>
          </cell>
          <cell r="I5122" t="str">
            <v>CPR</v>
          </cell>
          <cell r="J5122" t="str">
            <v/>
          </cell>
          <cell r="K5122" t="str">
            <v>PD</v>
          </cell>
          <cell r="L5122" t="str">
            <v>3015</v>
          </cell>
          <cell r="M5122" t="str">
            <v>V</v>
          </cell>
          <cell r="N5122">
            <v>6027</v>
          </cell>
        </row>
        <row r="5123">
          <cell r="A5123" t="str">
            <v>RM-COZ-FAB-GI-0020</v>
          </cell>
          <cell r="B5123" t="str">
            <v>CINT</v>
          </cell>
          <cell r="C5123" t="str">
            <v/>
          </cell>
          <cell r="D5123" t="str">
            <v>BACK COVER-2 COZY BLUE S1</v>
          </cell>
          <cell r="E5123">
            <v>45218</v>
          </cell>
          <cell r="F5123" t="str">
            <v>ROF</v>
          </cell>
          <cell r="G5123" t="str">
            <v>CI_KAIN</v>
          </cell>
          <cell r="H5123" t="str">
            <v>PC</v>
          </cell>
          <cell r="I5123" t="str">
            <v>CPR</v>
          </cell>
          <cell r="J5123" t="str">
            <v/>
          </cell>
          <cell r="K5123" t="str">
            <v>PD</v>
          </cell>
          <cell r="L5123" t="str">
            <v>3015</v>
          </cell>
          <cell r="M5123" t="str">
            <v>V</v>
          </cell>
          <cell r="N5123">
            <v>6259</v>
          </cell>
        </row>
        <row r="5124">
          <cell r="A5124" t="str">
            <v>RM-COZ-FAB-GI-0021</v>
          </cell>
          <cell r="B5124" t="str">
            <v>CINT</v>
          </cell>
          <cell r="C5124" t="str">
            <v/>
          </cell>
          <cell r="D5124" t="str">
            <v>BACK COVER-2 COZY BLUE Y1</v>
          </cell>
          <cell r="E5124">
            <v>44854</v>
          </cell>
          <cell r="F5124" t="str">
            <v>ROF</v>
          </cell>
          <cell r="G5124" t="str">
            <v>CI_KAIN</v>
          </cell>
          <cell r="H5124" t="str">
            <v>PC</v>
          </cell>
          <cell r="I5124" t="str">
            <v>CPR</v>
          </cell>
          <cell r="J5124" t="str">
            <v/>
          </cell>
          <cell r="K5124" t="str">
            <v>PD</v>
          </cell>
          <cell r="L5124" t="str">
            <v>3015</v>
          </cell>
          <cell r="M5124" t="str">
            <v>V</v>
          </cell>
          <cell r="N5124">
            <v>6229</v>
          </cell>
        </row>
        <row r="5125">
          <cell r="A5125" t="str">
            <v>RM-COZ-FAB-GI-0022</v>
          </cell>
          <cell r="B5125" t="str">
            <v>CINT</v>
          </cell>
          <cell r="C5125" t="str">
            <v/>
          </cell>
          <cell r="D5125" t="str">
            <v>BACK COVER-2 COZY BROWN N4</v>
          </cell>
          <cell r="E5125">
            <v>44797</v>
          </cell>
          <cell r="F5125" t="str">
            <v>ROF</v>
          </cell>
          <cell r="G5125" t="str">
            <v>CI_KAIN</v>
          </cell>
          <cell r="H5125" t="str">
            <v>PC</v>
          </cell>
          <cell r="I5125" t="str">
            <v>CPR</v>
          </cell>
          <cell r="J5125" t="str">
            <v/>
          </cell>
          <cell r="K5125" t="str">
            <v>PD</v>
          </cell>
          <cell r="L5125" t="str">
            <v>3015</v>
          </cell>
          <cell r="M5125" t="str">
            <v>V</v>
          </cell>
          <cell r="N5125">
            <v>6145</v>
          </cell>
        </row>
        <row r="5126">
          <cell r="A5126" t="str">
            <v>RM-COZ-FAB-GI-0023</v>
          </cell>
          <cell r="B5126" t="str">
            <v>CINT</v>
          </cell>
          <cell r="C5126" t="str">
            <v/>
          </cell>
          <cell r="D5126" t="str">
            <v>BACK COVER-2 COZY CREAM N5</v>
          </cell>
          <cell r="E5126">
            <v>44797</v>
          </cell>
          <cell r="F5126" t="str">
            <v>ROF</v>
          </cell>
          <cell r="G5126" t="str">
            <v>CI_KAIN</v>
          </cell>
          <cell r="H5126" t="str">
            <v>PC</v>
          </cell>
          <cell r="I5126" t="str">
            <v>CPR</v>
          </cell>
          <cell r="J5126" t="str">
            <v/>
          </cell>
          <cell r="K5126" t="str">
            <v>PD</v>
          </cell>
          <cell r="L5126" t="str">
            <v>3015</v>
          </cell>
          <cell r="M5126" t="str">
            <v>V</v>
          </cell>
          <cell r="N5126">
            <v>6027</v>
          </cell>
        </row>
        <row r="5127">
          <cell r="A5127" t="str">
            <v>RM-COZ-FAB-GI-0024</v>
          </cell>
          <cell r="B5127" t="str">
            <v>CINT</v>
          </cell>
          <cell r="C5127" t="str">
            <v/>
          </cell>
          <cell r="D5127" t="str">
            <v>BACK COVER-2 COZY GREEN L6</v>
          </cell>
          <cell r="E5127">
            <v>45169</v>
          </cell>
          <cell r="F5127" t="str">
            <v>ROF</v>
          </cell>
          <cell r="G5127" t="str">
            <v>CI_KAIN</v>
          </cell>
          <cell r="H5127" t="str">
            <v>PC</v>
          </cell>
          <cell r="I5127" t="str">
            <v>CPR</v>
          </cell>
          <cell r="J5127" t="str">
            <v/>
          </cell>
          <cell r="K5127" t="str">
            <v>PD</v>
          </cell>
          <cell r="L5127" t="str">
            <v>3015</v>
          </cell>
          <cell r="M5127" t="str">
            <v>V</v>
          </cell>
          <cell r="N5127">
            <v>6027</v>
          </cell>
        </row>
        <row r="5128">
          <cell r="A5128" t="str">
            <v>RM-COZ-FAB-GI-0025</v>
          </cell>
          <cell r="B5128" t="str">
            <v>CINT</v>
          </cell>
          <cell r="C5128" t="str">
            <v/>
          </cell>
          <cell r="D5128" t="str">
            <v>BACK COVER-2 COZY GREEN W6</v>
          </cell>
          <cell r="E5128">
            <v>44797</v>
          </cell>
          <cell r="F5128" t="str">
            <v>ROF</v>
          </cell>
          <cell r="G5128" t="str">
            <v>CI_KAIN</v>
          </cell>
          <cell r="H5128" t="str">
            <v>PC</v>
          </cell>
          <cell r="I5128" t="str">
            <v>CPR</v>
          </cell>
          <cell r="J5128" t="str">
            <v/>
          </cell>
          <cell r="K5128" t="str">
            <v>PD</v>
          </cell>
          <cell r="L5128" t="str">
            <v>3015</v>
          </cell>
          <cell r="M5128" t="str">
            <v>V</v>
          </cell>
          <cell r="N5128">
            <v>6027</v>
          </cell>
        </row>
        <row r="5129">
          <cell r="A5129" t="str">
            <v>RM-COZ-FAB-GI-0026</v>
          </cell>
          <cell r="B5129" t="str">
            <v>CINT</v>
          </cell>
          <cell r="C5129" t="str">
            <v/>
          </cell>
          <cell r="D5129" t="str">
            <v>BACK COVER-2 COZY MAROON W3</v>
          </cell>
          <cell r="E5129">
            <v>44797</v>
          </cell>
          <cell r="F5129" t="str">
            <v>ROF</v>
          </cell>
          <cell r="G5129" t="str">
            <v>CI_KAIN</v>
          </cell>
          <cell r="H5129" t="str">
            <v>PC</v>
          </cell>
          <cell r="I5129" t="str">
            <v>CPR</v>
          </cell>
          <cell r="J5129" t="str">
            <v/>
          </cell>
          <cell r="K5129" t="str">
            <v>PD</v>
          </cell>
          <cell r="L5129" t="str">
            <v>3015</v>
          </cell>
          <cell r="M5129" t="str">
            <v>V</v>
          </cell>
          <cell r="N5129">
            <v>6027</v>
          </cell>
        </row>
        <row r="5130">
          <cell r="A5130" t="str">
            <v>RM-COZ-FAB-GI-0027</v>
          </cell>
          <cell r="B5130" t="str">
            <v>CINT</v>
          </cell>
          <cell r="C5130" t="str">
            <v/>
          </cell>
          <cell r="D5130" t="str">
            <v>BACK COVER-2 COZY RED N3</v>
          </cell>
          <cell r="E5130">
            <v>45175</v>
          </cell>
          <cell r="F5130" t="str">
            <v>ROF</v>
          </cell>
          <cell r="G5130" t="str">
            <v>CI_KAIN</v>
          </cell>
          <cell r="H5130" t="str">
            <v>PC</v>
          </cell>
          <cell r="I5130" t="str">
            <v>CPR</v>
          </cell>
          <cell r="J5130" t="str">
            <v/>
          </cell>
          <cell r="K5130" t="str">
            <v>PD</v>
          </cell>
          <cell r="L5130" t="str">
            <v>3015</v>
          </cell>
          <cell r="M5130" t="str">
            <v>V</v>
          </cell>
          <cell r="N5130">
            <v>6491</v>
          </cell>
        </row>
        <row r="5131">
          <cell r="A5131" t="str">
            <v>RM-COZ-FAB-GI-0028</v>
          </cell>
          <cell r="B5131" t="str">
            <v>CINT</v>
          </cell>
          <cell r="C5131" t="str">
            <v/>
          </cell>
          <cell r="D5131" t="str">
            <v>BACK COVER-2 COZY S7</v>
          </cell>
          <cell r="E5131">
            <v>44797</v>
          </cell>
          <cell r="F5131" t="str">
            <v>ROF</v>
          </cell>
          <cell r="G5131" t="str">
            <v>CI_KAIN</v>
          </cell>
          <cell r="H5131" t="str">
            <v>PC</v>
          </cell>
          <cell r="I5131" t="str">
            <v>CPR</v>
          </cell>
          <cell r="J5131" t="str">
            <v/>
          </cell>
          <cell r="K5131" t="str">
            <v>PD</v>
          </cell>
          <cell r="L5131" t="str">
            <v>3015</v>
          </cell>
          <cell r="M5131" t="str">
            <v>V</v>
          </cell>
          <cell r="N5131">
            <v>6027</v>
          </cell>
        </row>
        <row r="5132">
          <cell r="A5132" t="str">
            <v>RM-COZ-FAB-GI-0029</v>
          </cell>
          <cell r="B5132" t="str">
            <v>CINT</v>
          </cell>
          <cell r="C5132" t="str">
            <v/>
          </cell>
          <cell r="D5132" t="str">
            <v>BACK COVER-2 COZY V1</v>
          </cell>
          <cell r="E5132">
            <v>44797</v>
          </cell>
          <cell r="F5132" t="str">
            <v>ROF</v>
          </cell>
          <cell r="G5132" t="str">
            <v>CI_KAIN</v>
          </cell>
          <cell r="H5132" t="str">
            <v>PC</v>
          </cell>
          <cell r="I5132" t="str">
            <v>CPR</v>
          </cell>
          <cell r="J5132" t="str">
            <v/>
          </cell>
          <cell r="K5132" t="str">
            <v>PD</v>
          </cell>
          <cell r="L5132" t="str">
            <v>3015</v>
          </cell>
          <cell r="M5132" t="str">
            <v>V</v>
          </cell>
          <cell r="N5132">
            <v>6027</v>
          </cell>
        </row>
        <row r="5133">
          <cell r="A5133" t="str">
            <v>RM-COZ-FAB-GI-0030</v>
          </cell>
          <cell r="B5133" t="str">
            <v>CINT</v>
          </cell>
          <cell r="C5133" t="str">
            <v/>
          </cell>
          <cell r="D5133" t="str">
            <v>BACK COVER-2 COZY V3</v>
          </cell>
          <cell r="E5133">
            <v>44797</v>
          </cell>
          <cell r="F5133" t="str">
            <v>ROF</v>
          </cell>
          <cell r="G5133" t="str">
            <v>CI_KAIN</v>
          </cell>
          <cell r="H5133" t="str">
            <v>PC</v>
          </cell>
          <cell r="I5133" t="str">
            <v>CPR</v>
          </cell>
          <cell r="J5133" t="str">
            <v/>
          </cell>
          <cell r="K5133" t="str">
            <v>PD</v>
          </cell>
          <cell r="L5133" t="str">
            <v>3015</v>
          </cell>
          <cell r="M5133" t="str">
            <v>V</v>
          </cell>
          <cell r="N5133">
            <v>6027</v>
          </cell>
        </row>
        <row r="5134">
          <cell r="A5134" t="str">
            <v>RM-COZ-FAB-GI-0031</v>
          </cell>
          <cell r="B5134" t="str">
            <v>CINT</v>
          </cell>
          <cell r="C5134" t="str">
            <v/>
          </cell>
          <cell r="D5134" t="str">
            <v>BACK COVER-2 COZY V7</v>
          </cell>
          <cell r="E5134">
            <v>44797</v>
          </cell>
          <cell r="F5134" t="str">
            <v>ROF</v>
          </cell>
          <cell r="G5134" t="str">
            <v>CI_KAIN</v>
          </cell>
          <cell r="H5134" t="str">
            <v>PC</v>
          </cell>
          <cell r="I5134" t="str">
            <v>CPR</v>
          </cell>
          <cell r="J5134" t="str">
            <v/>
          </cell>
          <cell r="K5134" t="str">
            <v>PD</v>
          </cell>
          <cell r="L5134" t="str">
            <v>3015</v>
          </cell>
          <cell r="M5134" t="str">
            <v>V</v>
          </cell>
          <cell r="N5134">
            <v>6027</v>
          </cell>
        </row>
        <row r="5135">
          <cell r="A5135" t="str">
            <v>RM-COZ-FAB-GI-0032</v>
          </cell>
          <cell r="B5135" t="str">
            <v>CINT</v>
          </cell>
          <cell r="C5135" t="str">
            <v/>
          </cell>
          <cell r="D5135" t="str">
            <v>BACK COVER-2 COZY YELLOW L8</v>
          </cell>
          <cell r="E5135">
            <v>44797</v>
          </cell>
          <cell r="F5135" t="str">
            <v>ROF</v>
          </cell>
          <cell r="G5135" t="str">
            <v>CI_KAIN</v>
          </cell>
          <cell r="H5135" t="str">
            <v>PC</v>
          </cell>
          <cell r="I5135" t="str">
            <v>CPR</v>
          </cell>
          <cell r="J5135" t="str">
            <v/>
          </cell>
          <cell r="K5135" t="str">
            <v>PD</v>
          </cell>
          <cell r="L5135" t="str">
            <v>3015</v>
          </cell>
          <cell r="M5135" t="str">
            <v>V</v>
          </cell>
          <cell r="N5135">
            <v>6027</v>
          </cell>
        </row>
        <row r="5136">
          <cell r="A5136" t="str">
            <v>RM-COZ-FAB-GI-0033</v>
          </cell>
          <cell r="B5136" t="str">
            <v>CINT</v>
          </cell>
          <cell r="C5136" t="str">
            <v/>
          </cell>
          <cell r="D5136" t="str">
            <v>SEAT COVER C-371 BLUE S1</v>
          </cell>
          <cell r="E5136">
            <v>45218</v>
          </cell>
          <cell r="F5136" t="str">
            <v>ROF</v>
          </cell>
          <cell r="G5136" t="str">
            <v>CI_KAIN</v>
          </cell>
          <cell r="H5136" t="str">
            <v>PC</v>
          </cell>
          <cell r="I5136" t="str">
            <v>CPR</v>
          </cell>
          <cell r="J5136" t="str">
            <v/>
          </cell>
          <cell r="K5136" t="str">
            <v>PD</v>
          </cell>
          <cell r="L5136" t="str">
            <v>3015</v>
          </cell>
          <cell r="M5136" t="str">
            <v>V</v>
          </cell>
          <cell r="N5136">
            <v>12518</v>
          </cell>
        </row>
        <row r="5137">
          <cell r="A5137" t="str">
            <v>RM-COZ-FAB-GI-0034</v>
          </cell>
          <cell r="B5137" t="str">
            <v>CINT</v>
          </cell>
          <cell r="C5137" t="str">
            <v/>
          </cell>
          <cell r="D5137" t="str">
            <v>SEAT COVER C-371 BLUE Y1</v>
          </cell>
          <cell r="E5137">
            <v>44854</v>
          </cell>
          <cell r="F5137" t="str">
            <v>ROF</v>
          </cell>
          <cell r="G5137" t="str">
            <v>CI_KAIN</v>
          </cell>
          <cell r="H5137" t="str">
            <v>PC</v>
          </cell>
          <cell r="I5137" t="str">
            <v>CPR</v>
          </cell>
          <cell r="J5137" t="str">
            <v/>
          </cell>
          <cell r="K5137" t="str">
            <v>PD</v>
          </cell>
          <cell r="L5137" t="str">
            <v>3015</v>
          </cell>
          <cell r="M5137" t="str">
            <v>V</v>
          </cell>
          <cell r="N5137">
            <v>12457</v>
          </cell>
        </row>
        <row r="5138">
          <cell r="A5138" t="str">
            <v>RM-COZ-FAB-GI-0035</v>
          </cell>
          <cell r="B5138" t="str">
            <v>CINT</v>
          </cell>
          <cell r="C5138" t="str">
            <v/>
          </cell>
          <cell r="D5138" t="str">
            <v>SEAT COVER C-371 GREEN W6</v>
          </cell>
          <cell r="E5138">
            <v>45169</v>
          </cell>
          <cell r="F5138" t="str">
            <v>ROF</v>
          </cell>
          <cell r="G5138" t="str">
            <v>CI_KAIN</v>
          </cell>
          <cell r="H5138" t="str">
            <v>PC</v>
          </cell>
          <cell r="I5138" t="str">
            <v>CPR</v>
          </cell>
          <cell r="J5138" t="str">
            <v/>
          </cell>
          <cell r="K5138" t="str">
            <v>PD</v>
          </cell>
          <cell r="L5138" t="str">
            <v>3015</v>
          </cell>
          <cell r="M5138" t="str">
            <v>V</v>
          </cell>
          <cell r="N5138">
            <v>9598</v>
          </cell>
        </row>
        <row r="5139">
          <cell r="A5139" t="str">
            <v>RM-COZ-FAB-GI-0036</v>
          </cell>
          <cell r="B5139" t="str">
            <v>CINT</v>
          </cell>
          <cell r="C5139" t="str">
            <v/>
          </cell>
          <cell r="D5139" t="str">
            <v>SEAT COVER C-371 MAROON W3</v>
          </cell>
          <cell r="E5139">
            <v>44797</v>
          </cell>
          <cell r="F5139" t="str">
            <v>ROF</v>
          </cell>
          <cell r="G5139" t="str">
            <v>CI_KAIN</v>
          </cell>
          <cell r="H5139" t="str">
            <v>PC</v>
          </cell>
          <cell r="I5139" t="str">
            <v>CPR</v>
          </cell>
          <cell r="J5139" t="str">
            <v/>
          </cell>
          <cell r="K5139" t="str">
            <v>PD</v>
          </cell>
          <cell r="L5139" t="str">
            <v>3015</v>
          </cell>
          <cell r="M5139" t="str">
            <v>V</v>
          </cell>
          <cell r="N5139">
            <v>9598</v>
          </cell>
        </row>
        <row r="5140">
          <cell r="A5140" t="str">
            <v>RM-COZ-FAB-GI-0037</v>
          </cell>
          <cell r="B5140" t="str">
            <v>CINT</v>
          </cell>
          <cell r="C5140" t="str">
            <v/>
          </cell>
          <cell r="D5140" t="str">
            <v>SEAT COVER COZY AL 060</v>
          </cell>
          <cell r="E5140">
            <v>44797</v>
          </cell>
          <cell r="F5140" t="str">
            <v>ROF</v>
          </cell>
          <cell r="G5140" t="str">
            <v>CI_KAIN</v>
          </cell>
          <cell r="H5140" t="str">
            <v>PC</v>
          </cell>
          <cell r="I5140" t="str">
            <v>CPR</v>
          </cell>
          <cell r="J5140" t="str">
            <v/>
          </cell>
          <cell r="K5140" t="str">
            <v>PD</v>
          </cell>
          <cell r="L5140" t="str">
            <v>3015</v>
          </cell>
          <cell r="M5140" t="str">
            <v>V</v>
          </cell>
          <cell r="N5140">
            <v>23523</v>
          </cell>
        </row>
        <row r="5141">
          <cell r="A5141" t="str">
            <v>RM-COZ-FAB-GI-0038</v>
          </cell>
          <cell r="B5141" t="str">
            <v>CINT</v>
          </cell>
          <cell r="C5141" t="str">
            <v/>
          </cell>
          <cell r="D5141" t="str">
            <v>SEAT COVER COZY BLACK W7</v>
          </cell>
          <cell r="E5141">
            <v>44797</v>
          </cell>
          <cell r="F5141" t="str">
            <v>ROF</v>
          </cell>
          <cell r="G5141" t="str">
            <v>CI_KAIN</v>
          </cell>
          <cell r="H5141" t="str">
            <v>PC</v>
          </cell>
          <cell r="I5141" t="str">
            <v>CPR</v>
          </cell>
          <cell r="J5141" t="str">
            <v/>
          </cell>
          <cell r="K5141" t="str">
            <v>PD</v>
          </cell>
          <cell r="L5141" t="str">
            <v>3015</v>
          </cell>
          <cell r="M5141" t="str">
            <v>V</v>
          </cell>
          <cell r="N5141">
            <v>23523</v>
          </cell>
        </row>
        <row r="5142">
          <cell r="A5142" t="str">
            <v>RM-COZ-FAB-GI-0039</v>
          </cell>
          <cell r="B5142" t="str">
            <v>CINT</v>
          </cell>
          <cell r="C5142" t="str">
            <v/>
          </cell>
          <cell r="D5142" t="str">
            <v>SEAT COVER COZY BLUE W1</v>
          </cell>
          <cell r="E5142">
            <v>44797</v>
          </cell>
          <cell r="F5142" t="str">
            <v>ROF</v>
          </cell>
          <cell r="G5142" t="str">
            <v>CI_KAIN</v>
          </cell>
          <cell r="H5142" t="str">
            <v>PC</v>
          </cell>
          <cell r="I5142" t="str">
            <v>CPR</v>
          </cell>
          <cell r="J5142" t="str">
            <v/>
          </cell>
          <cell r="K5142" t="str">
            <v>PD</v>
          </cell>
          <cell r="L5142" t="str">
            <v>3015</v>
          </cell>
          <cell r="M5142" t="str">
            <v>V</v>
          </cell>
          <cell r="N5142">
            <v>23523</v>
          </cell>
        </row>
        <row r="5143">
          <cell r="A5143" t="str">
            <v>RM-COZ-FAB-GI-0040</v>
          </cell>
          <cell r="B5143" t="str">
            <v>CINT</v>
          </cell>
          <cell r="C5143" t="str">
            <v/>
          </cell>
          <cell r="D5143" t="str">
            <v>SEAT COVER COZY BROWN TAURUS</v>
          </cell>
          <cell r="E5143">
            <v>44797</v>
          </cell>
          <cell r="F5143" t="str">
            <v>ROF</v>
          </cell>
          <cell r="G5143" t="str">
            <v>CI_KAIN</v>
          </cell>
          <cell r="H5143" t="str">
            <v>PC</v>
          </cell>
          <cell r="I5143" t="str">
            <v>CPR</v>
          </cell>
          <cell r="J5143" t="str">
            <v/>
          </cell>
          <cell r="K5143" t="str">
            <v>PD</v>
          </cell>
          <cell r="L5143" t="str">
            <v>3015</v>
          </cell>
          <cell r="M5143" t="str">
            <v>V</v>
          </cell>
          <cell r="N5143">
            <v>23523</v>
          </cell>
        </row>
        <row r="5144">
          <cell r="A5144" t="str">
            <v>RM-COZ-FAB-GI-0041</v>
          </cell>
          <cell r="B5144" t="str">
            <v>CINT</v>
          </cell>
          <cell r="C5144" t="str">
            <v/>
          </cell>
          <cell r="D5144" t="str">
            <v>SEAT COVER COZY CREAM N5</v>
          </cell>
          <cell r="E5144">
            <v>44797</v>
          </cell>
          <cell r="F5144" t="str">
            <v>ROF</v>
          </cell>
          <cell r="G5144" t="str">
            <v>CI_KAIN</v>
          </cell>
          <cell r="H5144" t="str">
            <v>PC</v>
          </cell>
          <cell r="I5144" t="str">
            <v>CPR</v>
          </cell>
          <cell r="J5144" t="str">
            <v/>
          </cell>
          <cell r="K5144" t="str">
            <v>PD</v>
          </cell>
          <cell r="L5144" t="str">
            <v>3015</v>
          </cell>
          <cell r="M5144" t="str">
            <v>V</v>
          </cell>
          <cell r="N5144">
            <v>23523</v>
          </cell>
        </row>
        <row r="5145">
          <cell r="A5145" t="str">
            <v>RM-COZ-FAB-GI-0042</v>
          </cell>
          <cell r="B5145" t="str">
            <v>CINT</v>
          </cell>
          <cell r="C5145" t="str">
            <v/>
          </cell>
          <cell r="D5145" t="str">
            <v>SEAT COVER COZY CUSTOM</v>
          </cell>
          <cell r="E5145">
            <v>44797</v>
          </cell>
          <cell r="F5145" t="str">
            <v>ROF</v>
          </cell>
          <cell r="G5145" t="str">
            <v>CI_KAIN</v>
          </cell>
          <cell r="H5145" t="str">
            <v>PC</v>
          </cell>
          <cell r="I5145" t="str">
            <v>CPR</v>
          </cell>
          <cell r="J5145" t="str">
            <v/>
          </cell>
          <cell r="K5145" t="str">
            <v>PD</v>
          </cell>
          <cell r="L5145" t="str">
            <v>3015</v>
          </cell>
          <cell r="M5145" t="str">
            <v>V</v>
          </cell>
          <cell r="N5145">
            <v>23523</v>
          </cell>
        </row>
        <row r="5146">
          <cell r="A5146" t="str">
            <v>RM-COZ-FAB-GI-0043</v>
          </cell>
          <cell r="B5146" t="str">
            <v>CINT</v>
          </cell>
          <cell r="C5146" t="str">
            <v/>
          </cell>
          <cell r="D5146" t="str">
            <v>SEAT COVER COZY ORANGE AMAZONE</v>
          </cell>
          <cell r="E5146">
            <v>44797</v>
          </cell>
          <cell r="F5146" t="str">
            <v>ROF</v>
          </cell>
          <cell r="G5146" t="str">
            <v>CI_KAIN</v>
          </cell>
          <cell r="H5146" t="str">
            <v>PC</v>
          </cell>
          <cell r="I5146" t="str">
            <v>CPR</v>
          </cell>
          <cell r="J5146" t="str">
            <v/>
          </cell>
          <cell r="K5146" t="str">
            <v>PD</v>
          </cell>
          <cell r="L5146" t="str">
            <v>3015</v>
          </cell>
          <cell r="M5146" t="str">
            <v>V</v>
          </cell>
          <cell r="N5146">
            <v>23523</v>
          </cell>
        </row>
        <row r="5147">
          <cell r="A5147" t="str">
            <v>RM-COZ-FAB-GI-0044</v>
          </cell>
          <cell r="B5147" t="str">
            <v>CINT</v>
          </cell>
          <cell r="C5147" t="str">
            <v/>
          </cell>
          <cell r="D5147" t="str">
            <v>SEAT COVER COZY RED AL-11</v>
          </cell>
          <cell r="E5147">
            <v>44797</v>
          </cell>
          <cell r="F5147" t="str">
            <v>ROF</v>
          </cell>
          <cell r="G5147" t="str">
            <v>CI_KAIN</v>
          </cell>
          <cell r="H5147" t="str">
            <v>PC</v>
          </cell>
          <cell r="I5147" t="str">
            <v>CPR</v>
          </cell>
          <cell r="J5147" t="str">
            <v/>
          </cell>
          <cell r="K5147" t="str">
            <v>PD</v>
          </cell>
          <cell r="L5147" t="str">
            <v>3015</v>
          </cell>
          <cell r="M5147" t="str">
            <v>V</v>
          </cell>
          <cell r="N5147">
            <v>23523</v>
          </cell>
        </row>
        <row r="5148">
          <cell r="A5148" t="str">
            <v>RM-COZ-FAB-GI-0045</v>
          </cell>
          <cell r="B5148" t="str">
            <v>CINT</v>
          </cell>
          <cell r="C5148" t="str">
            <v/>
          </cell>
          <cell r="D5148" t="str">
            <v>SEAT COVER COZY RED N3</v>
          </cell>
          <cell r="E5148">
            <v>44797</v>
          </cell>
          <cell r="F5148" t="str">
            <v>ROF</v>
          </cell>
          <cell r="G5148" t="str">
            <v>CI_KAIN</v>
          </cell>
          <cell r="H5148" t="str">
            <v>PC</v>
          </cell>
          <cell r="I5148" t="str">
            <v>CPR</v>
          </cell>
          <cell r="J5148" t="str">
            <v/>
          </cell>
          <cell r="K5148" t="str">
            <v>PD</v>
          </cell>
          <cell r="L5148" t="str">
            <v>3015</v>
          </cell>
          <cell r="M5148" t="str">
            <v>V</v>
          </cell>
          <cell r="N5148">
            <v>12982</v>
          </cell>
        </row>
        <row r="5149">
          <cell r="A5149" t="str">
            <v>RM-COZ-FAB-GI-0046</v>
          </cell>
          <cell r="B5149" t="str">
            <v>CINT</v>
          </cell>
          <cell r="C5149" t="str">
            <v/>
          </cell>
          <cell r="D5149" t="str">
            <v>SEAT COVER COZY S7</v>
          </cell>
          <cell r="E5149">
            <v>44797</v>
          </cell>
          <cell r="F5149" t="str">
            <v>ROF</v>
          </cell>
          <cell r="G5149" t="str">
            <v>CI_KAIN</v>
          </cell>
          <cell r="H5149" t="str">
            <v>PC</v>
          </cell>
          <cell r="I5149" t="str">
            <v>CPR</v>
          </cell>
          <cell r="J5149" t="str">
            <v/>
          </cell>
          <cell r="K5149" t="str">
            <v>PD</v>
          </cell>
          <cell r="L5149" t="str">
            <v>3015</v>
          </cell>
          <cell r="M5149" t="str">
            <v>V</v>
          </cell>
          <cell r="N5149">
            <v>23523</v>
          </cell>
        </row>
        <row r="5150">
          <cell r="A5150" t="str">
            <v>RM-COZ-FAB-GI-0047</v>
          </cell>
          <cell r="B5150" t="str">
            <v>CINT</v>
          </cell>
          <cell r="C5150" t="str">
            <v/>
          </cell>
          <cell r="D5150" t="str">
            <v>SEAT COVER COZY V1</v>
          </cell>
          <cell r="E5150">
            <v>44797</v>
          </cell>
          <cell r="F5150" t="str">
            <v>ROF</v>
          </cell>
          <cell r="G5150" t="str">
            <v>CI_KAIN</v>
          </cell>
          <cell r="H5150" t="str">
            <v>PC</v>
          </cell>
          <cell r="I5150" t="str">
            <v>CPR</v>
          </cell>
          <cell r="J5150" t="str">
            <v/>
          </cell>
          <cell r="K5150" t="str">
            <v>PD</v>
          </cell>
          <cell r="L5150" t="str">
            <v>3015</v>
          </cell>
          <cell r="M5150" t="str">
            <v>V</v>
          </cell>
          <cell r="N5150">
            <v>23523</v>
          </cell>
        </row>
        <row r="5151">
          <cell r="A5151" t="str">
            <v>RM-COZ-FAB-GI-0048</v>
          </cell>
          <cell r="B5151" t="str">
            <v>CINT</v>
          </cell>
          <cell r="C5151" t="str">
            <v/>
          </cell>
          <cell r="D5151" t="str">
            <v>SEAT COVER COZY V3</v>
          </cell>
          <cell r="E5151">
            <v>44797</v>
          </cell>
          <cell r="F5151" t="str">
            <v>ROF</v>
          </cell>
          <cell r="G5151" t="str">
            <v>CI_KAIN</v>
          </cell>
          <cell r="H5151" t="str">
            <v>PC</v>
          </cell>
          <cell r="I5151" t="str">
            <v>CPR</v>
          </cell>
          <cell r="J5151" t="str">
            <v/>
          </cell>
          <cell r="K5151" t="str">
            <v>PD</v>
          </cell>
          <cell r="L5151" t="str">
            <v>3015</v>
          </cell>
          <cell r="M5151" t="str">
            <v>V</v>
          </cell>
          <cell r="N5151">
            <v>23523</v>
          </cell>
        </row>
        <row r="5152">
          <cell r="A5152" t="str">
            <v>RM-COZ-FAB-GI-0049</v>
          </cell>
          <cell r="B5152" t="str">
            <v>CINT</v>
          </cell>
          <cell r="C5152" t="str">
            <v/>
          </cell>
          <cell r="D5152" t="str">
            <v>SEAT COVER COZY V7</v>
          </cell>
          <cell r="E5152">
            <v>44797</v>
          </cell>
          <cell r="F5152" t="str">
            <v>ROF</v>
          </cell>
          <cell r="G5152" t="str">
            <v>CI_KAIN</v>
          </cell>
          <cell r="H5152" t="str">
            <v>PC</v>
          </cell>
          <cell r="I5152" t="str">
            <v>CPR</v>
          </cell>
          <cell r="J5152" t="str">
            <v/>
          </cell>
          <cell r="K5152" t="str">
            <v>PD</v>
          </cell>
          <cell r="L5152" t="str">
            <v>3015</v>
          </cell>
          <cell r="M5152" t="str">
            <v>V</v>
          </cell>
          <cell r="N5152">
            <v>23523</v>
          </cell>
        </row>
        <row r="5153">
          <cell r="A5153" t="str">
            <v>RM-COZ-FAB-GI-0050</v>
          </cell>
          <cell r="B5153" t="str">
            <v>CINT</v>
          </cell>
          <cell r="C5153" t="str">
            <v/>
          </cell>
          <cell r="D5153" t="str">
            <v>BACK COVER-1 COZY BLACK L7</v>
          </cell>
          <cell r="E5153">
            <v>44966</v>
          </cell>
          <cell r="F5153" t="str">
            <v>ROF</v>
          </cell>
          <cell r="G5153" t="str">
            <v>CI_KAIN</v>
          </cell>
          <cell r="H5153" t="str">
            <v>PC</v>
          </cell>
          <cell r="I5153" t="str">
            <v>CPR</v>
          </cell>
          <cell r="J5153" t="str">
            <v/>
          </cell>
          <cell r="K5153" t="str">
            <v>PD</v>
          </cell>
          <cell r="L5153" t="str">
            <v>3015</v>
          </cell>
          <cell r="M5153" t="str">
            <v>V</v>
          </cell>
          <cell r="N5153">
            <v>6497</v>
          </cell>
        </row>
        <row r="5154">
          <cell r="A5154" t="str">
            <v>RM-COZ-FAB-GI-0051</v>
          </cell>
          <cell r="B5154" t="str">
            <v>CINT</v>
          </cell>
          <cell r="C5154" t="str">
            <v/>
          </cell>
          <cell r="D5154" t="str">
            <v>BACK COVER-1 COZY BLUE S1</v>
          </cell>
          <cell r="E5154">
            <v>45218</v>
          </cell>
          <cell r="F5154" t="str">
            <v>ROF</v>
          </cell>
          <cell r="G5154" t="str">
            <v>CI_KAIN</v>
          </cell>
          <cell r="H5154" t="str">
            <v>PC</v>
          </cell>
          <cell r="I5154" t="str">
            <v>CPR</v>
          </cell>
          <cell r="J5154" t="str">
            <v/>
          </cell>
          <cell r="K5154" t="str">
            <v>PD</v>
          </cell>
          <cell r="L5154" t="str">
            <v>3015</v>
          </cell>
          <cell r="M5154" t="str">
            <v>V</v>
          </cell>
          <cell r="N5154">
            <v>6259</v>
          </cell>
        </row>
        <row r="5155">
          <cell r="A5155" t="str">
            <v>RM-COZ-FAB-GI-0052</v>
          </cell>
          <cell r="B5155" t="str">
            <v>CINT</v>
          </cell>
          <cell r="C5155" t="str">
            <v/>
          </cell>
          <cell r="D5155" t="str">
            <v>BACK COVER-1 COZY GREEN L13</v>
          </cell>
          <cell r="E5155">
            <v>45131</v>
          </cell>
          <cell r="F5155" t="str">
            <v>ROF</v>
          </cell>
          <cell r="G5155" t="str">
            <v>CI_KAIN</v>
          </cell>
          <cell r="H5155" t="str">
            <v>PC</v>
          </cell>
          <cell r="I5155" t="str">
            <v>CPR</v>
          </cell>
          <cell r="J5155" t="str">
            <v/>
          </cell>
          <cell r="K5155" t="str">
            <v>PD</v>
          </cell>
          <cell r="L5155" t="str">
            <v>3015</v>
          </cell>
          <cell r="M5155" t="str">
            <v>V</v>
          </cell>
          <cell r="N5155">
            <v>12171</v>
          </cell>
        </row>
        <row r="5156">
          <cell r="A5156" t="str">
            <v>RM-COZ-FAB-GI-0053</v>
          </cell>
          <cell r="B5156" t="str">
            <v>CINT</v>
          </cell>
          <cell r="C5156" t="str">
            <v/>
          </cell>
          <cell r="D5156" t="str">
            <v>BACK COVER-1 COZY GREEN S6</v>
          </cell>
          <cell r="E5156">
            <v>45232</v>
          </cell>
          <cell r="F5156" t="str">
            <v>ROF</v>
          </cell>
          <cell r="G5156" t="str">
            <v>CI_KAIN</v>
          </cell>
          <cell r="H5156" t="str">
            <v>PC</v>
          </cell>
          <cell r="I5156" t="str">
            <v>CPR</v>
          </cell>
          <cell r="J5156" t="str">
            <v/>
          </cell>
          <cell r="K5156" t="str">
            <v>PD</v>
          </cell>
          <cell r="L5156" t="str">
            <v>3015</v>
          </cell>
          <cell r="M5156" t="str">
            <v>V</v>
          </cell>
          <cell r="N5156">
            <v>6259</v>
          </cell>
        </row>
        <row r="5157">
          <cell r="A5157" t="str">
            <v>RM-COZ-FAB-GI-0054</v>
          </cell>
          <cell r="B5157" t="str">
            <v>CINT</v>
          </cell>
          <cell r="C5157" t="str">
            <v/>
          </cell>
          <cell r="D5157" t="str">
            <v>BACK COVER-1 COZY GREY L2</v>
          </cell>
          <cell r="E5157">
            <v>45131</v>
          </cell>
          <cell r="F5157" t="str">
            <v>ROF</v>
          </cell>
          <cell r="G5157" t="str">
            <v>CI_KAIN</v>
          </cell>
          <cell r="H5157" t="str">
            <v>PC</v>
          </cell>
          <cell r="I5157" t="str">
            <v>CPR</v>
          </cell>
          <cell r="J5157" t="str">
            <v/>
          </cell>
          <cell r="K5157" t="str">
            <v>PD</v>
          </cell>
          <cell r="L5157" t="str">
            <v>3015</v>
          </cell>
          <cell r="M5157" t="str">
            <v>V</v>
          </cell>
          <cell r="N5157">
            <v>6598</v>
          </cell>
        </row>
        <row r="5158">
          <cell r="A5158" t="str">
            <v>RM-COZ-FAB-GI-0055</v>
          </cell>
          <cell r="B5158" t="str">
            <v>CINT</v>
          </cell>
          <cell r="C5158" t="str">
            <v/>
          </cell>
          <cell r="D5158" t="str">
            <v>BACK COVER-1 COZY GREY S2</v>
          </cell>
          <cell r="E5158">
            <v>44797</v>
          </cell>
          <cell r="F5158" t="str">
            <v>ROF</v>
          </cell>
          <cell r="G5158" t="str">
            <v>CI_KAIN</v>
          </cell>
          <cell r="H5158" t="str">
            <v>PC</v>
          </cell>
          <cell r="I5158" t="str">
            <v>CPR</v>
          </cell>
          <cell r="J5158" t="str">
            <v/>
          </cell>
          <cell r="K5158" t="str">
            <v>PD</v>
          </cell>
          <cell r="L5158" t="str">
            <v>3015</v>
          </cell>
          <cell r="M5158" t="str">
            <v>V</v>
          </cell>
          <cell r="N5158">
            <v>6363</v>
          </cell>
        </row>
        <row r="5159">
          <cell r="A5159" t="str">
            <v>RM-COZ-FAB-GI-0056</v>
          </cell>
          <cell r="B5159" t="str">
            <v>CINT</v>
          </cell>
          <cell r="C5159" t="str">
            <v/>
          </cell>
          <cell r="D5159" t="str">
            <v>BACK COVER-1 COZY GREY Y2</v>
          </cell>
          <cell r="E5159">
            <v>44797</v>
          </cell>
          <cell r="F5159" t="str">
            <v>ROF</v>
          </cell>
          <cell r="G5159" t="str">
            <v>CI_KAIN</v>
          </cell>
          <cell r="H5159" t="str">
            <v>PC</v>
          </cell>
          <cell r="I5159" t="str">
            <v>CPR</v>
          </cell>
          <cell r="J5159" t="str">
            <v/>
          </cell>
          <cell r="K5159" t="str">
            <v>PD</v>
          </cell>
          <cell r="L5159" t="str">
            <v>3015</v>
          </cell>
          <cell r="M5159" t="str">
            <v>V</v>
          </cell>
          <cell r="N5159">
            <v>6365</v>
          </cell>
        </row>
        <row r="5160">
          <cell r="A5160" t="str">
            <v>RM-COZ-FAB-GI-0057</v>
          </cell>
          <cell r="B5160" t="str">
            <v>CINT</v>
          </cell>
          <cell r="C5160" t="str">
            <v/>
          </cell>
          <cell r="D5160" t="str">
            <v>BACK COVER-1 COZY MAROON YK3</v>
          </cell>
          <cell r="E5160">
            <v>44797</v>
          </cell>
          <cell r="F5160" t="str">
            <v>ROF</v>
          </cell>
          <cell r="G5160" t="str">
            <v>CI_KAIN</v>
          </cell>
          <cell r="H5160" t="str">
            <v>PC</v>
          </cell>
          <cell r="I5160" t="str">
            <v>CPR</v>
          </cell>
          <cell r="J5160" t="str">
            <v/>
          </cell>
          <cell r="K5160" t="str">
            <v>PD</v>
          </cell>
          <cell r="L5160" t="str">
            <v>3015</v>
          </cell>
          <cell r="M5160" t="str">
            <v>V</v>
          </cell>
          <cell r="N5160">
            <v>6246</v>
          </cell>
        </row>
        <row r="5161">
          <cell r="A5161" t="str">
            <v>RM-COZ-FAB-GI-0058</v>
          </cell>
          <cell r="B5161" t="str">
            <v>CINT</v>
          </cell>
          <cell r="C5161" t="str">
            <v/>
          </cell>
          <cell r="D5161" t="str">
            <v>BACK COVER-1 COZY ORANGE L12</v>
          </cell>
          <cell r="E5161">
            <v>45131</v>
          </cell>
          <cell r="F5161" t="str">
            <v>ROF</v>
          </cell>
          <cell r="G5161" t="str">
            <v>CI_KAIN</v>
          </cell>
          <cell r="H5161" t="str">
            <v>PC</v>
          </cell>
          <cell r="I5161" t="str">
            <v>CPR</v>
          </cell>
          <cell r="J5161" t="str">
            <v/>
          </cell>
          <cell r="K5161" t="str">
            <v>PD</v>
          </cell>
          <cell r="L5161" t="str">
            <v>3015</v>
          </cell>
          <cell r="M5161" t="str">
            <v>V</v>
          </cell>
          <cell r="N5161">
            <v>12166</v>
          </cell>
        </row>
        <row r="5162">
          <cell r="A5162" t="str">
            <v>RM-COZ-FAB-GI-0059</v>
          </cell>
          <cell r="B5162" t="str">
            <v>CINT</v>
          </cell>
          <cell r="C5162" t="str">
            <v/>
          </cell>
          <cell r="D5162" t="str">
            <v>BACK COVER-1 COZY PINK S9</v>
          </cell>
          <cell r="E5162">
            <v>44797</v>
          </cell>
          <cell r="F5162" t="str">
            <v>ROF</v>
          </cell>
          <cell r="G5162" t="str">
            <v>CI_KAIN</v>
          </cell>
          <cell r="H5162" t="str">
            <v>PC</v>
          </cell>
          <cell r="I5162" t="str">
            <v>CPR</v>
          </cell>
          <cell r="J5162" t="str">
            <v/>
          </cell>
          <cell r="K5162" t="str">
            <v>PD</v>
          </cell>
          <cell r="L5162" t="str">
            <v>3015</v>
          </cell>
          <cell r="M5162" t="str">
            <v>V</v>
          </cell>
          <cell r="N5162">
            <v>5813</v>
          </cell>
        </row>
        <row r="5163">
          <cell r="A5163" t="str">
            <v>RM-COZ-FAB-GI-0060</v>
          </cell>
          <cell r="B5163" t="str">
            <v>CINT</v>
          </cell>
          <cell r="C5163" t="str">
            <v/>
          </cell>
          <cell r="D5163" t="str">
            <v>BACK COVER-2 COZY BLACK L7</v>
          </cell>
          <cell r="E5163">
            <v>44966</v>
          </cell>
          <cell r="F5163" t="str">
            <v>ROF</v>
          </cell>
          <cell r="G5163" t="str">
            <v>CI_KAIN</v>
          </cell>
          <cell r="H5163" t="str">
            <v>PC</v>
          </cell>
          <cell r="I5163" t="str">
            <v>CPR</v>
          </cell>
          <cell r="J5163" t="str">
            <v/>
          </cell>
          <cell r="K5163" t="str">
            <v>PD</v>
          </cell>
          <cell r="L5163" t="str">
            <v>3015</v>
          </cell>
          <cell r="M5163" t="str">
            <v>V</v>
          </cell>
          <cell r="N5163">
            <v>6497</v>
          </cell>
        </row>
        <row r="5164">
          <cell r="A5164" t="str">
            <v>RM-COZ-FAB-GI-0061</v>
          </cell>
          <cell r="B5164" t="str">
            <v>CINT</v>
          </cell>
          <cell r="C5164" t="str">
            <v/>
          </cell>
          <cell r="D5164" t="str">
            <v>BACK COVER-2 COZY GREEN L13</v>
          </cell>
          <cell r="E5164">
            <v>45131</v>
          </cell>
          <cell r="F5164" t="str">
            <v>ROF</v>
          </cell>
          <cell r="G5164" t="str">
            <v>CI_KAIN</v>
          </cell>
          <cell r="H5164" t="str">
            <v>PC</v>
          </cell>
          <cell r="I5164" t="str">
            <v>CPR</v>
          </cell>
          <cell r="J5164" t="str">
            <v/>
          </cell>
          <cell r="K5164" t="str">
            <v>PD</v>
          </cell>
          <cell r="L5164" t="str">
            <v>3015</v>
          </cell>
          <cell r="M5164" t="str">
            <v>V</v>
          </cell>
          <cell r="N5164">
            <v>12171</v>
          </cell>
        </row>
        <row r="5165">
          <cell r="A5165" t="str">
            <v>RM-COZ-FAB-GI-0062</v>
          </cell>
          <cell r="B5165" t="str">
            <v>CINT</v>
          </cell>
          <cell r="C5165" t="str">
            <v/>
          </cell>
          <cell r="D5165" t="str">
            <v>BACK COVER-2 COZY GREEN S6</v>
          </cell>
          <cell r="E5165">
            <v>44797</v>
          </cell>
          <cell r="F5165" t="str">
            <v>ROF</v>
          </cell>
          <cell r="G5165" t="str">
            <v>CI_KAIN</v>
          </cell>
          <cell r="H5165" t="str">
            <v>PC</v>
          </cell>
          <cell r="I5165" t="str">
            <v>CPR</v>
          </cell>
          <cell r="J5165" t="str">
            <v/>
          </cell>
          <cell r="K5165" t="str">
            <v>PD</v>
          </cell>
          <cell r="L5165" t="str">
            <v>3015</v>
          </cell>
          <cell r="M5165" t="str">
            <v>V</v>
          </cell>
          <cell r="N5165">
            <v>6259</v>
          </cell>
        </row>
        <row r="5166">
          <cell r="A5166" t="str">
            <v>RM-COZ-FAB-GI-0063</v>
          </cell>
          <cell r="B5166" t="str">
            <v>CINT</v>
          </cell>
          <cell r="C5166" t="str">
            <v/>
          </cell>
          <cell r="D5166" t="str">
            <v>BACK COVER-2 COZY GREY L2</v>
          </cell>
          <cell r="E5166">
            <v>45131</v>
          </cell>
          <cell r="F5166" t="str">
            <v>ROF</v>
          </cell>
          <cell r="G5166" t="str">
            <v>CI_KAIN</v>
          </cell>
          <cell r="H5166" t="str">
            <v>PC</v>
          </cell>
          <cell r="I5166" t="str">
            <v>CPR</v>
          </cell>
          <cell r="J5166" t="str">
            <v/>
          </cell>
          <cell r="K5166" t="str">
            <v>PD</v>
          </cell>
          <cell r="L5166" t="str">
            <v>3015</v>
          </cell>
          <cell r="M5166" t="str">
            <v>V</v>
          </cell>
          <cell r="N5166">
            <v>6598</v>
          </cell>
        </row>
        <row r="5167">
          <cell r="A5167" t="str">
            <v>RM-COZ-FAB-GI-0064</v>
          </cell>
          <cell r="B5167" t="str">
            <v>CINT</v>
          </cell>
          <cell r="C5167" t="str">
            <v/>
          </cell>
          <cell r="D5167" t="str">
            <v>BACK COVER-2 COZY GREY S2</v>
          </cell>
          <cell r="E5167">
            <v>44797</v>
          </cell>
          <cell r="F5167" t="str">
            <v>ROF</v>
          </cell>
          <cell r="G5167" t="str">
            <v>CI_KAIN</v>
          </cell>
          <cell r="H5167" t="str">
            <v>PC</v>
          </cell>
          <cell r="I5167" t="str">
            <v>CPR</v>
          </cell>
          <cell r="J5167" t="str">
            <v/>
          </cell>
          <cell r="K5167" t="str">
            <v>PD</v>
          </cell>
          <cell r="L5167" t="str">
            <v>3015</v>
          </cell>
          <cell r="M5167" t="str">
            <v>V</v>
          </cell>
          <cell r="N5167">
            <v>6363</v>
          </cell>
        </row>
        <row r="5168">
          <cell r="A5168" t="str">
            <v>RM-COZ-FAB-GI-0065</v>
          </cell>
          <cell r="B5168" t="str">
            <v>CINT</v>
          </cell>
          <cell r="C5168" t="str">
            <v/>
          </cell>
          <cell r="D5168" t="str">
            <v>BACK COVER-2 COZY GREY S2 BORDIR</v>
          </cell>
          <cell r="E5168">
            <v>44797</v>
          </cell>
          <cell r="F5168" t="str">
            <v>ROF</v>
          </cell>
          <cell r="G5168" t="str">
            <v>CI_KAIN</v>
          </cell>
          <cell r="H5168" t="str">
            <v>PC</v>
          </cell>
          <cell r="I5168" t="str">
            <v>CPR</v>
          </cell>
          <cell r="J5168" t="str">
            <v/>
          </cell>
          <cell r="K5168" t="str">
            <v>PD</v>
          </cell>
          <cell r="L5168" t="str">
            <v>3015</v>
          </cell>
          <cell r="M5168" t="str">
            <v>V</v>
          </cell>
          <cell r="N5168">
            <v>6027</v>
          </cell>
        </row>
        <row r="5169">
          <cell r="A5169" t="str">
            <v>RM-COZ-FAB-GI-0066</v>
          </cell>
          <cell r="B5169" t="str">
            <v>CINT</v>
          </cell>
          <cell r="C5169" t="str">
            <v/>
          </cell>
          <cell r="D5169" t="str">
            <v>BACK COVER-2 COZY GREY Y2</v>
          </cell>
          <cell r="E5169">
            <v>44797</v>
          </cell>
          <cell r="F5169" t="str">
            <v>ROF</v>
          </cell>
          <cell r="G5169" t="str">
            <v>CI_KAIN</v>
          </cell>
          <cell r="H5169" t="str">
            <v>PC</v>
          </cell>
          <cell r="I5169" t="str">
            <v>CPR</v>
          </cell>
          <cell r="J5169" t="str">
            <v/>
          </cell>
          <cell r="K5169" t="str">
            <v>PD</v>
          </cell>
          <cell r="L5169" t="str">
            <v>3015</v>
          </cell>
          <cell r="M5169" t="str">
            <v>V</v>
          </cell>
          <cell r="N5169">
            <v>6365</v>
          </cell>
        </row>
        <row r="5170">
          <cell r="A5170" t="str">
            <v>RM-COZ-FAB-GI-0067</v>
          </cell>
          <cell r="B5170" t="str">
            <v>CINT</v>
          </cell>
          <cell r="C5170" t="str">
            <v/>
          </cell>
          <cell r="D5170" t="str">
            <v>BACK COVER-2 COZY MAROON YK3</v>
          </cell>
          <cell r="E5170">
            <v>44797</v>
          </cell>
          <cell r="F5170" t="str">
            <v>ROF</v>
          </cell>
          <cell r="G5170" t="str">
            <v>CI_KAIN</v>
          </cell>
          <cell r="H5170" t="str">
            <v>PC</v>
          </cell>
          <cell r="I5170" t="str">
            <v>CPR</v>
          </cell>
          <cell r="J5170" t="str">
            <v/>
          </cell>
          <cell r="K5170" t="str">
            <v>PD</v>
          </cell>
          <cell r="L5170" t="str">
            <v>3015</v>
          </cell>
          <cell r="M5170" t="str">
            <v>V</v>
          </cell>
          <cell r="N5170">
            <v>6246</v>
          </cell>
        </row>
        <row r="5171">
          <cell r="A5171" t="str">
            <v>RM-COZ-FAB-GI-0068</v>
          </cell>
          <cell r="B5171" t="str">
            <v>CINT</v>
          </cell>
          <cell r="C5171" t="str">
            <v/>
          </cell>
          <cell r="D5171" t="str">
            <v>BACK COVER-2 COZY ORANGE L12</v>
          </cell>
          <cell r="E5171">
            <v>45131</v>
          </cell>
          <cell r="F5171" t="str">
            <v>ROF</v>
          </cell>
          <cell r="G5171" t="str">
            <v>CI_KAIN</v>
          </cell>
          <cell r="H5171" t="str">
            <v>PC</v>
          </cell>
          <cell r="I5171" t="str">
            <v>CPR</v>
          </cell>
          <cell r="J5171" t="str">
            <v/>
          </cell>
          <cell r="K5171" t="str">
            <v>PD</v>
          </cell>
          <cell r="L5171" t="str">
            <v>3015</v>
          </cell>
          <cell r="M5171" t="str">
            <v>V</v>
          </cell>
          <cell r="N5171">
            <v>12166</v>
          </cell>
        </row>
        <row r="5172">
          <cell r="A5172" t="str">
            <v>RM-COZ-FAB-GI-0069</v>
          </cell>
          <cell r="B5172" t="str">
            <v>CINT</v>
          </cell>
          <cell r="C5172" t="str">
            <v/>
          </cell>
          <cell r="D5172" t="str">
            <v>BACK COVER-2 COZY PINK S9</v>
          </cell>
          <cell r="E5172">
            <v>44797</v>
          </cell>
          <cell r="F5172" t="str">
            <v>ROF</v>
          </cell>
          <cell r="G5172" t="str">
            <v>CI_KAIN</v>
          </cell>
          <cell r="H5172" t="str">
            <v>PC</v>
          </cell>
          <cell r="I5172" t="str">
            <v>CPR</v>
          </cell>
          <cell r="J5172" t="str">
            <v/>
          </cell>
          <cell r="K5172" t="str">
            <v>PD</v>
          </cell>
          <cell r="L5172" t="str">
            <v>3015</v>
          </cell>
          <cell r="M5172" t="str">
            <v>V</v>
          </cell>
          <cell r="N5172">
            <v>6027</v>
          </cell>
        </row>
        <row r="5173">
          <cell r="A5173" t="str">
            <v>RM-COZ-FAB-GI-0070</v>
          </cell>
          <cell r="B5173" t="str">
            <v>CINT</v>
          </cell>
          <cell r="C5173" t="str">
            <v/>
          </cell>
          <cell r="D5173" t="str">
            <v>SEAT COVER C-371 GREEN S6</v>
          </cell>
          <cell r="E5173">
            <v>44797</v>
          </cell>
          <cell r="F5173" t="str">
            <v>ROF</v>
          </cell>
          <cell r="G5173" t="str">
            <v>CI_KAIN</v>
          </cell>
          <cell r="H5173" t="str">
            <v>PC</v>
          </cell>
          <cell r="I5173" t="str">
            <v>CPR</v>
          </cell>
          <cell r="J5173" t="str">
            <v/>
          </cell>
          <cell r="K5173" t="str">
            <v>PD</v>
          </cell>
          <cell r="L5173" t="str">
            <v>3015</v>
          </cell>
          <cell r="M5173" t="str">
            <v>V</v>
          </cell>
          <cell r="N5173">
            <v>12518</v>
          </cell>
        </row>
        <row r="5174">
          <cell r="A5174" t="str">
            <v>RM-COZ-FAB-GI-0071</v>
          </cell>
          <cell r="B5174" t="str">
            <v>CINT</v>
          </cell>
          <cell r="C5174" t="str">
            <v/>
          </cell>
          <cell r="D5174" t="str">
            <v>SEAT COVER C-371 GREY S2</v>
          </cell>
          <cell r="E5174">
            <v>44797</v>
          </cell>
          <cell r="F5174" t="str">
            <v>ROF</v>
          </cell>
          <cell r="G5174" t="str">
            <v>CI_KAIN</v>
          </cell>
          <cell r="H5174" t="str">
            <v>PC</v>
          </cell>
          <cell r="I5174" t="str">
            <v>CPR</v>
          </cell>
          <cell r="J5174" t="str">
            <v/>
          </cell>
          <cell r="K5174" t="str">
            <v>PD</v>
          </cell>
          <cell r="L5174" t="str">
            <v>3015</v>
          </cell>
          <cell r="M5174" t="str">
            <v>V</v>
          </cell>
          <cell r="N5174">
            <v>12726</v>
          </cell>
        </row>
        <row r="5175">
          <cell r="A5175" t="str">
            <v>RM-COZ-FAB-GI-0072</v>
          </cell>
          <cell r="B5175" t="str">
            <v>CINT</v>
          </cell>
          <cell r="C5175" t="str">
            <v/>
          </cell>
          <cell r="D5175" t="str">
            <v>SEAT COVER C-371 GREY Y2</v>
          </cell>
          <cell r="E5175">
            <v>45175</v>
          </cell>
          <cell r="F5175" t="str">
            <v>ROF</v>
          </cell>
          <cell r="G5175" t="str">
            <v>CI_KAIN</v>
          </cell>
          <cell r="H5175" t="str">
            <v>PC</v>
          </cell>
          <cell r="I5175" t="str">
            <v>CPR</v>
          </cell>
          <cell r="J5175" t="str">
            <v/>
          </cell>
          <cell r="K5175" t="str">
            <v>PD</v>
          </cell>
          <cell r="L5175" t="str">
            <v>3015</v>
          </cell>
          <cell r="M5175" t="str">
            <v>V</v>
          </cell>
          <cell r="N5175">
            <v>12730</v>
          </cell>
        </row>
        <row r="5176">
          <cell r="A5176" t="str">
            <v>RM-COZ-FAB-GI-0073</v>
          </cell>
          <cell r="B5176" t="str">
            <v>CINT</v>
          </cell>
          <cell r="C5176" t="str">
            <v/>
          </cell>
          <cell r="D5176" t="str">
            <v>SEAT COVER C-371 MAROON YK3</v>
          </cell>
          <cell r="E5176">
            <v>44797</v>
          </cell>
          <cell r="F5176" t="str">
            <v>ROF</v>
          </cell>
          <cell r="G5176" t="str">
            <v>CI_KAIN</v>
          </cell>
          <cell r="H5176" t="str">
            <v>PC</v>
          </cell>
          <cell r="I5176" t="str">
            <v>CPR</v>
          </cell>
          <cell r="J5176" t="str">
            <v/>
          </cell>
          <cell r="K5176" t="str">
            <v>PD</v>
          </cell>
          <cell r="L5176" t="str">
            <v>3015</v>
          </cell>
          <cell r="M5176" t="str">
            <v>V</v>
          </cell>
          <cell r="N5176">
            <v>13534</v>
          </cell>
        </row>
        <row r="5177">
          <cell r="A5177" t="str">
            <v>RM-COZ-FAB-GI-0074</v>
          </cell>
          <cell r="B5177" t="str">
            <v>CINT</v>
          </cell>
          <cell r="C5177" t="str">
            <v/>
          </cell>
          <cell r="D5177" t="str">
            <v>SEAT COVER C-371 PINK S9</v>
          </cell>
          <cell r="E5177">
            <v>44797</v>
          </cell>
          <cell r="F5177" t="str">
            <v>ROF</v>
          </cell>
          <cell r="G5177" t="str">
            <v>CI_KAIN</v>
          </cell>
          <cell r="H5177" t="str">
            <v>PC</v>
          </cell>
          <cell r="I5177" t="str">
            <v>CPR</v>
          </cell>
          <cell r="J5177" t="str">
            <v/>
          </cell>
          <cell r="K5177" t="str">
            <v>PD</v>
          </cell>
          <cell r="L5177" t="str">
            <v>3015</v>
          </cell>
          <cell r="M5177" t="str">
            <v>V</v>
          </cell>
          <cell r="N5177">
            <v>9598</v>
          </cell>
        </row>
        <row r="5178">
          <cell r="A5178" t="str">
            <v>RM-COZ-FAB-GI-0075</v>
          </cell>
          <cell r="B5178" t="str">
            <v>CINT</v>
          </cell>
          <cell r="C5178" t="str">
            <v/>
          </cell>
          <cell r="D5178" t="str">
            <v>SEAT COVER COZY GREEN L13</v>
          </cell>
          <cell r="E5178">
            <v>45131</v>
          </cell>
          <cell r="F5178" t="str">
            <v>ROF</v>
          </cell>
          <cell r="G5178" t="str">
            <v>CI_KAIN</v>
          </cell>
          <cell r="H5178" t="str">
            <v>PC</v>
          </cell>
          <cell r="I5178" t="str">
            <v>CPR</v>
          </cell>
          <cell r="J5178" t="str">
            <v/>
          </cell>
          <cell r="K5178" t="str">
            <v>PD</v>
          </cell>
          <cell r="L5178" t="str">
            <v>3015</v>
          </cell>
          <cell r="M5178" t="str">
            <v>V</v>
          </cell>
          <cell r="N5178">
            <v>24337</v>
          </cell>
        </row>
        <row r="5179">
          <cell r="A5179" t="str">
            <v>RM-COZ-FAB-GI-0076</v>
          </cell>
          <cell r="B5179" t="str">
            <v>CINT</v>
          </cell>
          <cell r="C5179" t="str">
            <v/>
          </cell>
          <cell r="D5179" t="str">
            <v>SEAT COVER COZY GREY L2</v>
          </cell>
          <cell r="E5179">
            <v>45131</v>
          </cell>
          <cell r="F5179" t="str">
            <v>ROF</v>
          </cell>
          <cell r="G5179" t="str">
            <v>CI_KAIN</v>
          </cell>
          <cell r="H5179" t="str">
            <v>PC</v>
          </cell>
          <cell r="I5179" t="str">
            <v>CPR</v>
          </cell>
          <cell r="J5179" t="str">
            <v/>
          </cell>
          <cell r="K5179" t="str">
            <v>PD</v>
          </cell>
          <cell r="L5179" t="str">
            <v>3015</v>
          </cell>
          <cell r="M5179" t="str">
            <v>V</v>
          </cell>
          <cell r="N5179">
            <v>13196</v>
          </cell>
        </row>
        <row r="5180">
          <cell r="A5180" t="str">
            <v>RM-COZ-FAB-GI-0077</v>
          </cell>
          <cell r="B5180" t="str">
            <v>CINT</v>
          </cell>
          <cell r="C5180" t="str">
            <v/>
          </cell>
          <cell r="D5180" t="str">
            <v>SEAT COVER COZY ORANGE L12</v>
          </cell>
          <cell r="E5180">
            <v>45131</v>
          </cell>
          <cell r="F5180" t="str">
            <v>ROF</v>
          </cell>
          <cell r="G5180" t="str">
            <v>CI_KAIN</v>
          </cell>
          <cell r="H5180" t="str">
            <v>PC</v>
          </cell>
          <cell r="I5180" t="str">
            <v>CPR</v>
          </cell>
          <cell r="J5180" t="str">
            <v/>
          </cell>
          <cell r="K5180" t="str">
            <v>PD</v>
          </cell>
          <cell r="L5180" t="str">
            <v>3015</v>
          </cell>
          <cell r="M5180" t="str">
            <v>V</v>
          </cell>
          <cell r="N5180">
            <v>24338</v>
          </cell>
        </row>
        <row r="5181">
          <cell r="A5181" t="str">
            <v>RM-COZ-FAB-GI-0078</v>
          </cell>
          <cell r="B5181" t="str">
            <v>CINT</v>
          </cell>
          <cell r="C5181" t="str">
            <v/>
          </cell>
          <cell r="D5181" t="str">
            <v>SEAT COVER COZY OSCAR WHITE</v>
          </cell>
          <cell r="E5181">
            <v>45131</v>
          </cell>
          <cell r="F5181" t="str">
            <v>ROF</v>
          </cell>
          <cell r="G5181" t="str">
            <v>CI_KAIN</v>
          </cell>
          <cell r="H5181" t="str">
            <v>PC</v>
          </cell>
          <cell r="I5181" t="str">
            <v>CPR</v>
          </cell>
          <cell r="J5181" t="str">
            <v/>
          </cell>
          <cell r="K5181" t="str">
            <v>PD</v>
          </cell>
          <cell r="L5181" t="str">
            <v>3015</v>
          </cell>
          <cell r="M5181" t="str">
            <v>V</v>
          </cell>
          <cell r="N5181">
            <v>22350</v>
          </cell>
        </row>
        <row r="5182">
          <cell r="A5182" t="str">
            <v>RM-COZ-FAB-GI-0079</v>
          </cell>
          <cell r="B5182" t="str">
            <v>CINT</v>
          </cell>
          <cell r="C5182" t="str">
            <v/>
          </cell>
          <cell r="D5182" t="str">
            <v>SEAT COVER COZY BLUE L1 ALABAMA</v>
          </cell>
          <cell r="E5182">
            <v>45169</v>
          </cell>
          <cell r="F5182" t="str">
            <v>ROF</v>
          </cell>
          <cell r="G5182" t="str">
            <v>CI_KAIN</v>
          </cell>
          <cell r="H5182" t="str">
            <v>PC</v>
          </cell>
          <cell r="I5182" t="str">
            <v>CPR</v>
          </cell>
          <cell r="J5182" t="str">
            <v/>
          </cell>
          <cell r="K5182" t="str">
            <v>PD</v>
          </cell>
          <cell r="L5182" t="str">
            <v>3015</v>
          </cell>
          <cell r="M5182" t="str">
            <v>V</v>
          </cell>
          <cell r="N5182">
            <v>24347</v>
          </cell>
        </row>
        <row r="5183">
          <cell r="A5183" t="str">
            <v>RM-COZ-FAB-GI-0080</v>
          </cell>
          <cell r="B5183" t="str">
            <v>CINT</v>
          </cell>
          <cell r="C5183" t="str">
            <v/>
          </cell>
          <cell r="D5183" t="str">
            <v>BACK COVER-1 COZY BLUE W1</v>
          </cell>
          <cell r="E5183">
            <v>0</v>
          </cell>
          <cell r="F5183" t="str">
            <v>ROF</v>
          </cell>
          <cell r="G5183" t="str">
            <v>CI_KAIN</v>
          </cell>
          <cell r="H5183" t="str">
            <v>PC</v>
          </cell>
          <cell r="I5183" t="str">
            <v>CPR</v>
          </cell>
          <cell r="J5183" t="str">
            <v/>
          </cell>
          <cell r="K5183" t="str">
            <v>PD</v>
          </cell>
          <cell r="L5183" t="str">
            <v>3015</v>
          </cell>
          <cell r="M5183" t="str">
            <v>V</v>
          </cell>
          <cell r="N5183">
            <v>0</v>
          </cell>
        </row>
        <row r="5184">
          <cell r="A5184" t="str">
            <v>RM-COZ-FAB-GI-0081</v>
          </cell>
          <cell r="B5184" t="str">
            <v>CINT</v>
          </cell>
          <cell r="C5184" t="str">
            <v/>
          </cell>
          <cell r="D5184" t="str">
            <v>BACK COVER-1 COZY BROWN TAURUS</v>
          </cell>
          <cell r="E5184">
            <v>0</v>
          </cell>
          <cell r="F5184" t="str">
            <v>ROF</v>
          </cell>
          <cell r="G5184" t="str">
            <v>CI_KAIN</v>
          </cell>
          <cell r="H5184" t="str">
            <v>PC</v>
          </cell>
          <cell r="I5184" t="str">
            <v>CPR</v>
          </cell>
          <cell r="J5184" t="str">
            <v/>
          </cell>
          <cell r="K5184" t="str">
            <v>PD</v>
          </cell>
          <cell r="L5184" t="str">
            <v>3015</v>
          </cell>
          <cell r="M5184" t="str">
            <v>V</v>
          </cell>
          <cell r="N5184">
            <v>0</v>
          </cell>
        </row>
        <row r="5185">
          <cell r="A5185" t="str">
            <v>RM-COZ-FAB-GI-0082</v>
          </cell>
          <cell r="B5185" t="str">
            <v>CINT</v>
          </cell>
          <cell r="C5185" t="str">
            <v/>
          </cell>
          <cell r="D5185" t="str">
            <v>BACK COVER-1 COZY ORANGE AMAZON</v>
          </cell>
          <cell r="E5185">
            <v>0</v>
          </cell>
          <cell r="F5185" t="str">
            <v>ROF</v>
          </cell>
          <cell r="G5185" t="str">
            <v>CI_KAIN</v>
          </cell>
          <cell r="H5185" t="str">
            <v>PC</v>
          </cell>
          <cell r="I5185" t="str">
            <v>CPR</v>
          </cell>
          <cell r="J5185" t="str">
            <v/>
          </cell>
          <cell r="K5185" t="str">
            <v>PD</v>
          </cell>
          <cell r="L5185" t="str">
            <v>3015</v>
          </cell>
          <cell r="M5185" t="str">
            <v>V</v>
          </cell>
          <cell r="N5185">
            <v>0</v>
          </cell>
        </row>
        <row r="5186">
          <cell r="A5186" t="str">
            <v>RM-COZ-FAB-GI-0083</v>
          </cell>
          <cell r="B5186" t="str">
            <v>CINT</v>
          </cell>
          <cell r="C5186" t="str">
            <v/>
          </cell>
          <cell r="D5186" t="str">
            <v>BACK COVER-1 COZY AL-11</v>
          </cell>
          <cell r="E5186">
            <v>0</v>
          </cell>
          <cell r="F5186" t="str">
            <v>ROF</v>
          </cell>
          <cell r="G5186" t="str">
            <v>CI_KAIN</v>
          </cell>
          <cell r="H5186" t="str">
            <v>PC</v>
          </cell>
          <cell r="I5186" t="str">
            <v>CPR</v>
          </cell>
          <cell r="J5186" t="str">
            <v/>
          </cell>
          <cell r="K5186" t="str">
            <v>PD</v>
          </cell>
          <cell r="L5186" t="str">
            <v>3015</v>
          </cell>
          <cell r="M5186" t="str">
            <v>V</v>
          </cell>
          <cell r="N5186">
            <v>0</v>
          </cell>
        </row>
        <row r="5187">
          <cell r="A5187" t="str">
            <v>RM-COZ-FAB-GI-0084</v>
          </cell>
          <cell r="B5187" t="str">
            <v>CINT</v>
          </cell>
          <cell r="C5187" t="str">
            <v/>
          </cell>
          <cell r="D5187" t="str">
            <v>BACK COVER-2 COZY W1</v>
          </cell>
          <cell r="E5187">
            <v>0</v>
          </cell>
          <cell r="F5187" t="str">
            <v>ROF</v>
          </cell>
          <cell r="G5187" t="str">
            <v>CI_KAIN</v>
          </cell>
          <cell r="H5187" t="str">
            <v>PC</v>
          </cell>
          <cell r="I5187" t="str">
            <v>CPR</v>
          </cell>
          <cell r="J5187" t="str">
            <v/>
          </cell>
          <cell r="K5187" t="str">
            <v>PD</v>
          </cell>
          <cell r="L5187" t="str">
            <v>3015</v>
          </cell>
          <cell r="M5187" t="str">
            <v>V</v>
          </cell>
          <cell r="N5187">
            <v>0</v>
          </cell>
        </row>
        <row r="5188">
          <cell r="A5188" t="str">
            <v>RM-COZ-FAB-GI-0085</v>
          </cell>
          <cell r="B5188" t="str">
            <v>CINT</v>
          </cell>
          <cell r="C5188" t="str">
            <v/>
          </cell>
          <cell r="D5188" t="str">
            <v>BACK COVER-2 COZY BROWN TAURUS</v>
          </cell>
          <cell r="E5188">
            <v>0</v>
          </cell>
          <cell r="F5188" t="str">
            <v>ROF</v>
          </cell>
          <cell r="G5188" t="str">
            <v>CI_KAIN</v>
          </cell>
          <cell r="H5188" t="str">
            <v>PC</v>
          </cell>
          <cell r="I5188" t="str">
            <v>CPR</v>
          </cell>
          <cell r="J5188" t="str">
            <v/>
          </cell>
          <cell r="K5188" t="str">
            <v>PD</v>
          </cell>
          <cell r="L5188" t="str">
            <v>3015</v>
          </cell>
          <cell r="M5188" t="str">
            <v>V</v>
          </cell>
          <cell r="N5188">
            <v>0</v>
          </cell>
        </row>
        <row r="5189">
          <cell r="A5189" t="str">
            <v>RM-COZ-FAB-GI-0086</v>
          </cell>
          <cell r="B5189" t="str">
            <v>CINT</v>
          </cell>
          <cell r="C5189" t="str">
            <v/>
          </cell>
          <cell r="D5189" t="str">
            <v>BACK COVER-2 COZY AL-11</v>
          </cell>
          <cell r="E5189">
            <v>0</v>
          </cell>
          <cell r="F5189" t="str">
            <v>ROF</v>
          </cell>
          <cell r="G5189" t="str">
            <v>CI_KAIN</v>
          </cell>
          <cell r="H5189" t="str">
            <v>PC</v>
          </cell>
          <cell r="I5189" t="str">
            <v>CPR</v>
          </cell>
          <cell r="J5189" t="str">
            <v/>
          </cell>
          <cell r="K5189" t="str">
            <v>PD</v>
          </cell>
          <cell r="L5189" t="str">
            <v>3015</v>
          </cell>
          <cell r="M5189" t="str">
            <v>V</v>
          </cell>
          <cell r="N5189">
            <v>0</v>
          </cell>
        </row>
        <row r="5190">
          <cell r="A5190" t="str">
            <v>RM-COZ-FAB-GI-0087</v>
          </cell>
          <cell r="B5190" t="str">
            <v>CINT</v>
          </cell>
          <cell r="C5190" t="str">
            <v/>
          </cell>
          <cell r="D5190" t="str">
            <v>SEAT COVER COZY BLUE V3</v>
          </cell>
          <cell r="E5190">
            <v>0</v>
          </cell>
          <cell r="F5190" t="str">
            <v>ROF</v>
          </cell>
          <cell r="G5190" t="str">
            <v>CI_KAIN</v>
          </cell>
          <cell r="H5190" t="str">
            <v>PC</v>
          </cell>
          <cell r="I5190" t="str">
            <v>CPR</v>
          </cell>
          <cell r="J5190" t="str">
            <v/>
          </cell>
          <cell r="K5190" t="str">
            <v>PD</v>
          </cell>
          <cell r="L5190" t="str">
            <v>3015</v>
          </cell>
          <cell r="M5190" t="str">
            <v>V</v>
          </cell>
          <cell r="N5190">
            <v>0</v>
          </cell>
        </row>
        <row r="5191">
          <cell r="A5191" t="str">
            <v>RM-COZ-FAB-GI-0088</v>
          </cell>
          <cell r="B5191" t="str">
            <v>CINT</v>
          </cell>
          <cell r="C5191" t="str">
            <v/>
          </cell>
          <cell r="D5191" t="str">
            <v>SEAT COVER COZY BLUE V7</v>
          </cell>
          <cell r="E5191">
            <v>0</v>
          </cell>
          <cell r="F5191" t="str">
            <v>ROF</v>
          </cell>
          <cell r="G5191" t="str">
            <v>CI_KAIN</v>
          </cell>
          <cell r="H5191" t="str">
            <v>PC</v>
          </cell>
          <cell r="I5191" t="str">
            <v>CPR</v>
          </cell>
          <cell r="J5191" t="str">
            <v/>
          </cell>
          <cell r="K5191" t="str">
            <v>PD</v>
          </cell>
          <cell r="L5191" t="str">
            <v>3015</v>
          </cell>
          <cell r="M5191" t="str">
            <v>V</v>
          </cell>
          <cell r="N5191">
            <v>0</v>
          </cell>
        </row>
        <row r="5192">
          <cell r="A5192" t="str">
            <v>RM-COZ-FAB-GI-0089</v>
          </cell>
          <cell r="B5192" t="str">
            <v>CINT</v>
          </cell>
          <cell r="C5192" t="str">
            <v/>
          </cell>
          <cell r="D5192" t="str">
            <v>SEAT COVER COZY BLUE Y7</v>
          </cell>
          <cell r="E5192">
            <v>0</v>
          </cell>
          <cell r="F5192" t="str">
            <v>ROF</v>
          </cell>
          <cell r="G5192" t="str">
            <v>CI_KAIN</v>
          </cell>
          <cell r="H5192" t="str">
            <v>PC</v>
          </cell>
          <cell r="I5192" t="str">
            <v>CPR</v>
          </cell>
          <cell r="J5192" t="str">
            <v/>
          </cell>
          <cell r="K5192" t="str">
            <v>PD</v>
          </cell>
          <cell r="L5192" t="str">
            <v>3015</v>
          </cell>
          <cell r="M5192" t="str">
            <v>V</v>
          </cell>
          <cell r="N5192">
            <v>0</v>
          </cell>
        </row>
        <row r="5193">
          <cell r="A5193" t="str">
            <v>RM-COZ-FAB-GI-0090</v>
          </cell>
          <cell r="B5193" t="str">
            <v>CINT</v>
          </cell>
          <cell r="C5193" t="str">
            <v/>
          </cell>
          <cell r="D5193" t="str">
            <v>BACK COVER-2 COZY BLUE W1</v>
          </cell>
          <cell r="E5193">
            <v>0</v>
          </cell>
          <cell r="F5193" t="str">
            <v>ROF</v>
          </cell>
          <cell r="G5193" t="str">
            <v>CI_KAIN</v>
          </cell>
          <cell r="H5193" t="str">
            <v>PC</v>
          </cell>
          <cell r="I5193" t="str">
            <v>CPR</v>
          </cell>
          <cell r="J5193" t="str">
            <v/>
          </cell>
          <cell r="K5193" t="str">
            <v>PD</v>
          </cell>
          <cell r="L5193" t="str">
            <v>3015</v>
          </cell>
          <cell r="M5193" t="str">
            <v>V</v>
          </cell>
          <cell r="N5193">
            <v>0</v>
          </cell>
        </row>
        <row r="5194">
          <cell r="A5194" t="str">
            <v>RM-COZ-FAB-GI-0091</v>
          </cell>
          <cell r="B5194" t="str">
            <v>CINT</v>
          </cell>
          <cell r="C5194" t="str">
            <v/>
          </cell>
          <cell r="D5194" t="str">
            <v>SEAT COVER COZY DAPHNIE ONIYX</v>
          </cell>
          <cell r="E5194">
            <v>0</v>
          </cell>
          <cell r="F5194" t="str">
            <v>ROF</v>
          </cell>
          <cell r="G5194" t="str">
            <v>CI_KAIN</v>
          </cell>
          <cell r="H5194" t="str">
            <v>PC</v>
          </cell>
          <cell r="I5194" t="str">
            <v>CPR</v>
          </cell>
          <cell r="J5194" t="str">
            <v/>
          </cell>
          <cell r="K5194" t="str">
            <v>PD</v>
          </cell>
          <cell r="L5194" t="str">
            <v>3015</v>
          </cell>
          <cell r="M5194" t="str">
            <v>V</v>
          </cell>
          <cell r="N5194">
            <v>10500</v>
          </cell>
        </row>
        <row r="5195">
          <cell r="A5195" t="str">
            <v>RM-COZ-FAB-GI-0092</v>
          </cell>
          <cell r="B5195" t="str">
            <v>CINT</v>
          </cell>
          <cell r="C5195" t="str">
            <v/>
          </cell>
          <cell r="D5195" t="str">
            <v>BACK COVER-1 COZY DAPHNIE ONIYX</v>
          </cell>
          <cell r="E5195">
            <v>0</v>
          </cell>
          <cell r="F5195" t="str">
            <v>ROF</v>
          </cell>
          <cell r="G5195" t="str">
            <v>CI_KAIN</v>
          </cell>
          <cell r="H5195" t="str">
            <v>PC</v>
          </cell>
          <cell r="I5195" t="str">
            <v>CPR</v>
          </cell>
          <cell r="J5195" t="str">
            <v/>
          </cell>
          <cell r="K5195" t="str">
            <v>PD</v>
          </cell>
          <cell r="L5195" t="str">
            <v>3015</v>
          </cell>
          <cell r="M5195" t="str">
            <v>V</v>
          </cell>
          <cell r="N5195">
            <v>5250</v>
          </cell>
        </row>
        <row r="5196">
          <cell r="A5196" t="str">
            <v>RM-COZ-FAB-GI-0093</v>
          </cell>
          <cell r="B5196" t="str">
            <v>CINT</v>
          </cell>
          <cell r="C5196" t="str">
            <v/>
          </cell>
          <cell r="D5196" t="str">
            <v>BACK COVER-2 COZY DAPHNIE ONIYX</v>
          </cell>
          <cell r="E5196">
            <v>45299</v>
          </cell>
          <cell r="F5196" t="str">
            <v>ROF</v>
          </cell>
          <cell r="G5196" t="str">
            <v>CI_KAIN</v>
          </cell>
          <cell r="H5196" t="str">
            <v>PC</v>
          </cell>
          <cell r="I5196" t="str">
            <v>CPR</v>
          </cell>
          <cell r="J5196" t="str">
            <v/>
          </cell>
          <cell r="K5196" t="str">
            <v>PD</v>
          </cell>
          <cell r="L5196" t="str">
            <v>3015</v>
          </cell>
          <cell r="M5196" t="str">
            <v>V</v>
          </cell>
          <cell r="N5196">
            <v>4667</v>
          </cell>
        </row>
        <row r="5197">
          <cell r="A5197" t="str">
            <v>RM-COZ-FAB-GI-0094</v>
          </cell>
          <cell r="B5197" t="str">
            <v>CINT</v>
          </cell>
          <cell r="C5197" t="str">
            <v/>
          </cell>
          <cell r="D5197" t="str">
            <v>SEAT COVER COZY DAPHNIE DARK GREY</v>
          </cell>
          <cell r="E5197">
            <v>0</v>
          </cell>
          <cell r="F5197" t="str">
            <v>ROF</v>
          </cell>
          <cell r="G5197" t="str">
            <v>CI_KAIN</v>
          </cell>
          <cell r="H5197" t="str">
            <v>PC</v>
          </cell>
          <cell r="I5197" t="str">
            <v>CPR</v>
          </cell>
          <cell r="J5197" t="str">
            <v/>
          </cell>
          <cell r="K5197" t="str">
            <v>PD</v>
          </cell>
          <cell r="L5197" t="str">
            <v>3015</v>
          </cell>
          <cell r="M5197" t="str">
            <v>V</v>
          </cell>
          <cell r="N5197">
            <v>10500</v>
          </cell>
        </row>
        <row r="5198">
          <cell r="A5198" t="str">
            <v>RM-COZ-FAB-GI-0095</v>
          </cell>
          <cell r="B5198" t="str">
            <v>CINT</v>
          </cell>
          <cell r="C5198" t="str">
            <v/>
          </cell>
          <cell r="D5198" t="str">
            <v>BACK COVER-1 COZY DAPHNIE DARK GREY</v>
          </cell>
          <cell r="E5198">
            <v>0</v>
          </cell>
          <cell r="F5198" t="str">
            <v>ROF</v>
          </cell>
          <cell r="G5198" t="str">
            <v>CI_KAIN</v>
          </cell>
          <cell r="H5198" t="str">
            <v>PC</v>
          </cell>
          <cell r="I5198" t="str">
            <v>CPR</v>
          </cell>
          <cell r="J5198" t="str">
            <v/>
          </cell>
          <cell r="K5198" t="str">
            <v>PD</v>
          </cell>
          <cell r="L5198" t="str">
            <v>3015</v>
          </cell>
          <cell r="M5198" t="str">
            <v>V</v>
          </cell>
          <cell r="N5198">
            <v>5250</v>
          </cell>
        </row>
        <row r="5199">
          <cell r="A5199" t="str">
            <v>RM-COZ-FAB-GI-0096</v>
          </cell>
          <cell r="B5199" t="str">
            <v>CINT</v>
          </cell>
          <cell r="C5199" t="str">
            <v/>
          </cell>
          <cell r="D5199" t="str">
            <v>BACK COVER-2 COZY DAPHNIE DARK GREY</v>
          </cell>
          <cell r="E5199">
            <v>45299</v>
          </cell>
          <cell r="F5199" t="str">
            <v>ROF</v>
          </cell>
          <cell r="G5199" t="str">
            <v>CI_KAIN</v>
          </cell>
          <cell r="H5199" t="str">
            <v>PC</v>
          </cell>
          <cell r="I5199" t="str">
            <v>CPR</v>
          </cell>
          <cell r="J5199" t="str">
            <v/>
          </cell>
          <cell r="K5199" t="str">
            <v>PD</v>
          </cell>
          <cell r="L5199" t="str">
            <v>3015</v>
          </cell>
          <cell r="M5199" t="str">
            <v>V</v>
          </cell>
          <cell r="N5199">
            <v>5250</v>
          </cell>
        </row>
        <row r="5200">
          <cell r="A5200" t="str">
            <v>RM-COZ-FAB-GI-0097</v>
          </cell>
          <cell r="B5200" t="str">
            <v>CINT</v>
          </cell>
          <cell r="C5200" t="str">
            <v/>
          </cell>
          <cell r="D5200" t="str">
            <v>SEAT COVER COZY DAPHNIE GREY STRAP</v>
          </cell>
          <cell r="E5200">
            <v>0</v>
          </cell>
          <cell r="F5200" t="str">
            <v>ROF</v>
          </cell>
          <cell r="G5200" t="str">
            <v>CI_KAIN</v>
          </cell>
          <cell r="H5200" t="str">
            <v>PC</v>
          </cell>
          <cell r="I5200" t="str">
            <v>CPR</v>
          </cell>
          <cell r="J5200" t="str">
            <v/>
          </cell>
          <cell r="K5200" t="str">
            <v>PD</v>
          </cell>
          <cell r="L5200" t="str">
            <v>3015</v>
          </cell>
          <cell r="M5200" t="str">
            <v>V</v>
          </cell>
          <cell r="N5200">
            <v>10500</v>
          </cell>
        </row>
        <row r="5201">
          <cell r="A5201" t="str">
            <v>RM-COZ-FAB-GI-0098</v>
          </cell>
          <cell r="B5201" t="str">
            <v>CINT</v>
          </cell>
          <cell r="C5201" t="str">
            <v/>
          </cell>
          <cell r="D5201" t="str">
            <v>BACK COVER-1 COZY DAPHNIE GREY STRAP</v>
          </cell>
          <cell r="E5201">
            <v>0</v>
          </cell>
          <cell r="F5201" t="str">
            <v>ROF</v>
          </cell>
          <cell r="G5201" t="str">
            <v>CI_KAIN</v>
          </cell>
          <cell r="H5201" t="str">
            <v>PC</v>
          </cell>
          <cell r="I5201" t="str">
            <v>CPR</v>
          </cell>
          <cell r="J5201" t="str">
            <v/>
          </cell>
          <cell r="K5201" t="str">
            <v>PD</v>
          </cell>
          <cell r="L5201" t="str">
            <v>3015</v>
          </cell>
          <cell r="M5201" t="str">
            <v>V</v>
          </cell>
          <cell r="N5201">
            <v>5250</v>
          </cell>
        </row>
        <row r="5202">
          <cell r="A5202" t="str">
            <v>RM-COZ-FAB-GI-0099</v>
          </cell>
          <cell r="B5202" t="str">
            <v>CINT</v>
          </cell>
          <cell r="C5202" t="str">
            <v/>
          </cell>
          <cell r="D5202" t="str">
            <v>BACK COVER-2 COZY DAPHNIE GREY STRAP</v>
          </cell>
          <cell r="E5202">
            <v>45299</v>
          </cell>
          <cell r="F5202" t="str">
            <v>ROF</v>
          </cell>
          <cell r="G5202" t="str">
            <v>CI_KAIN</v>
          </cell>
          <cell r="H5202" t="str">
            <v>PC</v>
          </cell>
          <cell r="I5202" t="str">
            <v>CPR</v>
          </cell>
          <cell r="J5202" t="str">
            <v/>
          </cell>
          <cell r="K5202" t="str">
            <v>PD</v>
          </cell>
          <cell r="L5202" t="str">
            <v>3015</v>
          </cell>
          <cell r="M5202" t="str">
            <v>V</v>
          </cell>
          <cell r="N5202">
            <v>5250</v>
          </cell>
        </row>
        <row r="5203">
          <cell r="A5203" t="str">
            <v>RM-COZ-FAB-GI-0100</v>
          </cell>
          <cell r="B5203" t="str">
            <v>CINT</v>
          </cell>
          <cell r="C5203" t="str">
            <v/>
          </cell>
          <cell r="D5203" t="str">
            <v>SEAT COVER COZY DAPHNIE MARINA BLUE</v>
          </cell>
          <cell r="E5203">
            <v>0</v>
          </cell>
          <cell r="F5203" t="str">
            <v>ROF</v>
          </cell>
          <cell r="G5203" t="str">
            <v>CI_KAIN</v>
          </cell>
          <cell r="H5203" t="str">
            <v>PC</v>
          </cell>
          <cell r="I5203" t="str">
            <v>CPR</v>
          </cell>
          <cell r="J5203" t="str">
            <v/>
          </cell>
          <cell r="K5203" t="str">
            <v>PD</v>
          </cell>
          <cell r="L5203" t="str">
            <v>3015</v>
          </cell>
          <cell r="M5203" t="str">
            <v>V</v>
          </cell>
          <cell r="N5203">
            <v>11375</v>
          </cell>
        </row>
        <row r="5204">
          <cell r="A5204" t="str">
            <v>RM-COZ-FAB-GI-0101</v>
          </cell>
          <cell r="B5204" t="str">
            <v>CINT</v>
          </cell>
          <cell r="C5204" t="str">
            <v/>
          </cell>
          <cell r="D5204" t="str">
            <v>BACK COVER-1 COZY DAPHNIE MARINA BLUE</v>
          </cell>
          <cell r="E5204">
            <v>0</v>
          </cell>
          <cell r="F5204" t="str">
            <v>ROF</v>
          </cell>
          <cell r="G5204" t="str">
            <v>CI_KAIN</v>
          </cell>
          <cell r="H5204" t="str">
            <v>PC</v>
          </cell>
          <cell r="I5204" t="str">
            <v>CPR</v>
          </cell>
          <cell r="J5204" t="str">
            <v/>
          </cell>
          <cell r="K5204" t="str">
            <v>PD</v>
          </cell>
          <cell r="L5204" t="str">
            <v>3015</v>
          </cell>
          <cell r="M5204" t="str">
            <v>V</v>
          </cell>
          <cell r="N5204">
            <v>5250</v>
          </cell>
        </row>
        <row r="5205">
          <cell r="A5205" t="str">
            <v>RM-COZ-FAB-GI-0102</v>
          </cell>
          <cell r="B5205" t="str">
            <v>CINT</v>
          </cell>
          <cell r="C5205" t="str">
            <v/>
          </cell>
          <cell r="D5205" t="str">
            <v>BACK COVER-2 COZY DAPHNIE MARINA BLUE</v>
          </cell>
          <cell r="E5205">
            <v>45299</v>
          </cell>
          <cell r="F5205" t="str">
            <v>ROF</v>
          </cell>
          <cell r="G5205" t="str">
            <v>CI_KAIN</v>
          </cell>
          <cell r="H5205" t="str">
            <v>PC</v>
          </cell>
          <cell r="I5205" t="str">
            <v>CPR</v>
          </cell>
          <cell r="J5205" t="str">
            <v/>
          </cell>
          <cell r="K5205" t="str">
            <v>PD</v>
          </cell>
          <cell r="L5205" t="str">
            <v>3015</v>
          </cell>
          <cell r="M5205" t="str">
            <v>V</v>
          </cell>
          <cell r="N5205">
            <v>5250</v>
          </cell>
        </row>
        <row r="5206">
          <cell r="A5206" t="str">
            <v>RM-COZ-FAB-SC-0001</v>
          </cell>
          <cell r="B5206" t="str">
            <v>CINT</v>
          </cell>
          <cell r="C5206" t="str">
            <v/>
          </cell>
          <cell r="D5206" t="str">
            <v>BACK COVER-2 COZY Y2 BORDIR ITB</v>
          </cell>
          <cell r="E5206">
            <v>44966</v>
          </cell>
          <cell r="F5206" t="str">
            <v>ROF</v>
          </cell>
          <cell r="G5206" t="str">
            <v>CI_KAIN</v>
          </cell>
          <cell r="H5206" t="str">
            <v>PC</v>
          </cell>
          <cell r="I5206" t="str">
            <v>CPR</v>
          </cell>
          <cell r="J5206" t="str">
            <v/>
          </cell>
          <cell r="K5206" t="str">
            <v>PD</v>
          </cell>
          <cell r="L5206" t="str">
            <v>3015</v>
          </cell>
          <cell r="M5206" t="str">
            <v>V</v>
          </cell>
          <cell r="N5206">
            <v>13759</v>
          </cell>
        </row>
        <row r="5207">
          <cell r="A5207" t="str">
            <v>RM-COZ-FAB-SC-0002</v>
          </cell>
          <cell r="B5207" t="str">
            <v>CINT</v>
          </cell>
          <cell r="C5207" t="str">
            <v/>
          </cell>
          <cell r="D5207" t="str">
            <v>BACK COVER-2 COZY DAPH.ONIYX + KTG MIKA</v>
          </cell>
          <cell r="E5207">
            <v>0</v>
          </cell>
          <cell r="F5207" t="str">
            <v>ROF</v>
          </cell>
          <cell r="G5207" t="str">
            <v>CI_KAIN</v>
          </cell>
          <cell r="H5207" t="str">
            <v>PC</v>
          </cell>
          <cell r="I5207" t="str">
            <v>CPR</v>
          </cell>
          <cell r="J5207" t="str">
            <v/>
          </cell>
          <cell r="K5207" t="str">
            <v>PD</v>
          </cell>
          <cell r="L5207" t="str">
            <v>3015</v>
          </cell>
          <cell r="M5207" t="str">
            <v>V</v>
          </cell>
          <cell r="N5207">
            <v>5000</v>
          </cell>
        </row>
        <row r="5208">
          <cell r="A5208" t="str">
            <v>RM-COZ-FAB-SC-0003</v>
          </cell>
          <cell r="B5208" t="str">
            <v>CINT</v>
          </cell>
          <cell r="C5208" t="str">
            <v/>
          </cell>
          <cell r="D5208" t="str">
            <v>BACK COVER-2 COZY DAP.DARK GREY+KTG MIKA</v>
          </cell>
          <cell r="E5208">
            <v>0</v>
          </cell>
          <cell r="F5208" t="str">
            <v>ROF</v>
          </cell>
          <cell r="G5208" t="str">
            <v>CI_KAIN</v>
          </cell>
          <cell r="H5208" t="str">
            <v>PC</v>
          </cell>
          <cell r="I5208" t="str">
            <v>CPR</v>
          </cell>
          <cell r="J5208" t="str">
            <v/>
          </cell>
          <cell r="K5208" t="str">
            <v>PD</v>
          </cell>
          <cell r="L5208" t="str">
            <v>3015</v>
          </cell>
          <cell r="M5208" t="str">
            <v>V</v>
          </cell>
          <cell r="N5208">
            <v>5000</v>
          </cell>
        </row>
        <row r="5209">
          <cell r="A5209" t="str">
            <v>RM-COZ-FAB-SC-0004</v>
          </cell>
          <cell r="B5209" t="str">
            <v>CINT</v>
          </cell>
          <cell r="C5209" t="str">
            <v/>
          </cell>
          <cell r="D5209" t="str">
            <v>BACK COVER-2 COZY D. GREY STRAP+KTG MIKA</v>
          </cell>
          <cell r="E5209">
            <v>0</v>
          </cell>
          <cell r="F5209" t="str">
            <v>ROF</v>
          </cell>
          <cell r="G5209" t="str">
            <v>CI_KAIN</v>
          </cell>
          <cell r="H5209" t="str">
            <v>PC</v>
          </cell>
          <cell r="I5209" t="str">
            <v>CPR</v>
          </cell>
          <cell r="J5209" t="str">
            <v/>
          </cell>
          <cell r="K5209" t="str">
            <v>PD</v>
          </cell>
          <cell r="L5209" t="str">
            <v>3015</v>
          </cell>
          <cell r="M5209" t="str">
            <v>V</v>
          </cell>
          <cell r="N5209">
            <v>5000</v>
          </cell>
        </row>
        <row r="5210">
          <cell r="A5210" t="str">
            <v>RM-COZ-FAB-SC-0005</v>
          </cell>
          <cell r="B5210" t="str">
            <v>CINT</v>
          </cell>
          <cell r="C5210" t="str">
            <v/>
          </cell>
          <cell r="D5210" t="str">
            <v>BACK COVER-2 COZY D.MARINA BLUE+KTG MIKA</v>
          </cell>
          <cell r="E5210">
            <v>0</v>
          </cell>
          <cell r="F5210" t="str">
            <v>ROF</v>
          </cell>
          <cell r="G5210" t="str">
            <v>CI_KAIN</v>
          </cell>
          <cell r="H5210" t="str">
            <v>PC</v>
          </cell>
          <cell r="I5210" t="str">
            <v>CPR</v>
          </cell>
          <cell r="J5210" t="str">
            <v/>
          </cell>
          <cell r="K5210" t="str">
            <v>PD</v>
          </cell>
          <cell r="L5210" t="str">
            <v>3015</v>
          </cell>
          <cell r="M5210" t="str">
            <v>V</v>
          </cell>
          <cell r="N5210">
            <v>5000</v>
          </cell>
        </row>
        <row r="5211">
          <cell r="A5211" t="str">
            <v>RM-COZ-FAS-00-0001</v>
          </cell>
          <cell r="B5211" t="str">
            <v>CINT</v>
          </cell>
          <cell r="C5211" t="str">
            <v/>
          </cell>
          <cell r="D5211" t="str">
            <v>MAX STAPLESS 1003J</v>
          </cell>
          <cell r="E5211">
            <v>44797</v>
          </cell>
          <cell r="F5211" t="str">
            <v>ROF</v>
          </cell>
          <cell r="G5211" t="str">
            <v>CI_BOLT</v>
          </cell>
          <cell r="H5211" t="str">
            <v>PC</v>
          </cell>
          <cell r="I5211" t="str">
            <v>CPR</v>
          </cell>
          <cell r="J5211" t="str">
            <v/>
          </cell>
          <cell r="K5211" t="str">
            <v>PD</v>
          </cell>
          <cell r="L5211" t="str">
            <v>3015</v>
          </cell>
          <cell r="M5211" t="str">
            <v>V</v>
          </cell>
          <cell r="N5211">
            <v>4</v>
          </cell>
        </row>
        <row r="5212">
          <cell r="A5212" t="str">
            <v>RM-COZ-FAS-00-0002</v>
          </cell>
          <cell r="B5212" t="str">
            <v>CINT</v>
          </cell>
          <cell r="C5212" t="str">
            <v/>
          </cell>
          <cell r="D5212" t="str">
            <v>MAX STAPLESS 1006J</v>
          </cell>
          <cell r="E5212">
            <v>44797</v>
          </cell>
          <cell r="F5212" t="str">
            <v>ROF</v>
          </cell>
          <cell r="G5212" t="str">
            <v>CI_BOLT</v>
          </cell>
          <cell r="H5212" t="str">
            <v>PC</v>
          </cell>
          <cell r="I5212" t="str">
            <v>CPR</v>
          </cell>
          <cell r="J5212" t="str">
            <v/>
          </cell>
          <cell r="K5212" t="str">
            <v>PD</v>
          </cell>
          <cell r="L5212" t="str">
            <v>3015</v>
          </cell>
          <cell r="M5212" t="str">
            <v>V</v>
          </cell>
          <cell r="N5212">
            <v>5</v>
          </cell>
        </row>
        <row r="5213">
          <cell r="A5213" t="str">
            <v>RM-COZ-FAS-00-0003</v>
          </cell>
          <cell r="B5213" t="str">
            <v>CINT</v>
          </cell>
          <cell r="C5213" t="str">
            <v/>
          </cell>
          <cell r="D5213" t="str">
            <v>T NUT M 6 X 6</v>
          </cell>
          <cell r="E5213">
            <v>44797</v>
          </cell>
          <cell r="F5213" t="str">
            <v>ROF</v>
          </cell>
          <cell r="G5213" t="str">
            <v>CI_BOLT</v>
          </cell>
          <cell r="H5213" t="str">
            <v>PC</v>
          </cell>
          <cell r="I5213" t="str">
            <v>CPR</v>
          </cell>
          <cell r="J5213" t="str">
            <v/>
          </cell>
          <cell r="K5213" t="str">
            <v>PD</v>
          </cell>
          <cell r="L5213" t="str">
            <v>3015</v>
          </cell>
          <cell r="M5213" t="str">
            <v>V</v>
          </cell>
          <cell r="N5213">
            <v>218</v>
          </cell>
        </row>
        <row r="5214">
          <cell r="A5214" t="str">
            <v>RM-COZ-LBL-00-0004</v>
          </cell>
          <cell r="B5214" t="str">
            <v>CINT</v>
          </cell>
          <cell r="C5214" t="str">
            <v/>
          </cell>
          <cell r="D5214" t="str">
            <v>LABEL EASI DESTINY ALUMUNIUM</v>
          </cell>
          <cell r="E5214">
            <v>44797</v>
          </cell>
          <cell r="F5214" t="str">
            <v>ROF</v>
          </cell>
          <cell r="G5214" t="str">
            <v>CI_LABEL</v>
          </cell>
          <cell r="H5214" t="str">
            <v>PC</v>
          </cell>
          <cell r="I5214" t="str">
            <v>CPR</v>
          </cell>
          <cell r="J5214" t="str">
            <v/>
          </cell>
          <cell r="K5214" t="str">
            <v>PD</v>
          </cell>
          <cell r="L5214" t="str">
            <v>3015</v>
          </cell>
          <cell r="M5214" t="str">
            <v>V</v>
          </cell>
          <cell r="N5214">
            <v>551</v>
          </cell>
        </row>
        <row r="5215">
          <cell r="A5215" t="str">
            <v>RM-COZ-LBL-00-0005</v>
          </cell>
          <cell r="B5215" t="str">
            <v>CINT</v>
          </cell>
          <cell r="C5215" t="str">
            <v/>
          </cell>
          <cell r="D5215" t="str">
            <v>SELF ADHESIVE LABEL NO.124</v>
          </cell>
          <cell r="E5215">
            <v>44797</v>
          </cell>
          <cell r="F5215" t="str">
            <v>ROF</v>
          </cell>
          <cell r="G5215" t="str">
            <v>CI_LABEL</v>
          </cell>
          <cell r="H5215" t="str">
            <v>PC</v>
          </cell>
          <cell r="I5215" t="str">
            <v>CPR</v>
          </cell>
          <cell r="J5215" t="str">
            <v/>
          </cell>
          <cell r="K5215" t="str">
            <v>PD</v>
          </cell>
          <cell r="L5215" t="str">
            <v>3015</v>
          </cell>
          <cell r="M5215" t="str">
            <v>V</v>
          </cell>
          <cell r="N5215">
            <v>73</v>
          </cell>
        </row>
        <row r="5216">
          <cell r="A5216" t="str">
            <v>RM-COZ-LBL-00-0006</v>
          </cell>
          <cell r="B5216" t="str">
            <v>CINT</v>
          </cell>
          <cell r="C5216" t="str">
            <v/>
          </cell>
          <cell r="D5216" t="str">
            <v>QUALITY LABEL NSF FABRIC</v>
          </cell>
          <cell r="E5216">
            <v>45131</v>
          </cell>
          <cell r="F5216" t="str">
            <v>ROF</v>
          </cell>
          <cell r="G5216" t="str">
            <v>CI_LABEL</v>
          </cell>
          <cell r="H5216" t="str">
            <v>PC</v>
          </cell>
          <cell r="I5216" t="str">
            <v>CPR</v>
          </cell>
          <cell r="J5216" t="str">
            <v/>
          </cell>
          <cell r="K5216" t="str">
            <v>PD</v>
          </cell>
          <cell r="L5216" t="str">
            <v>3015</v>
          </cell>
          <cell r="M5216" t="str">
            <v>V</v>
          </cell>
          <cell r="N5216">
            <v>790</v>
          </cell>
        </row>
        <row r="5217">
          <cell r="A5217" t="str">
            <v>RM-COZ-LBL-00-0007</v>
          </cell>
          <cell r="B5217" t="str">
            <v>CINT</v>
          </cell>
          <cell r="C5217" t="str">
            <v/>
          </cell>
          <cell r="D5217" t="str">
            <v>QUALITY LABEL NSF PVC</v>
          </cell>
          <cell r="E5217">
            <v>45131</v>
          </cell>
          <cell r="F5217" t="str">
            <v>ROF</v>
          </cell>
          <cell r="G5217" t="str">
            <v>CI_LABEL</v>
          </cell>
          <cell r="H5217" t="str">
            <v>PC</v>
          </cell>
          <cell r="I5217" t="str">
            <v>CPR</v>
          </cell>
          <cell r="J5217" t="str">
            <v/>
          </cell>
          <cell r="K5217" t="str">
            <v>PD</v>
          </cell>
          <cell r="L5217" t="str">
            <v>3015</v>
          </cell>
          <cell r="M5217" t="str">
            <v>V</v>
          </cell>
          <cell r="N5217">
            <v>790</v>
          </cell>
        </row>
        <row r="5218">
          <cell r="A5218" t="str">
            <v>RM-COZ-OSC-00-0006</v>
          </cell>
          <cell r="B5218" t="str">
            <v>CINT</v>
          </cell>
          <cell r="C5218" t="str">
            <v/>
          </cell>
          <cell r="D5218" t="str">
            <v>KAIN CLIO GREY</v>
          </cell>
          <cell r="E5218">
            <v>44797</v>
          </cell>
          <cell r="F5218" t="str">
            <v>ROF</v>
          </cell>
          <cell r="G5218" t="str">
            <v>CI_KAIN</v>
          </cell>
          <cell r="H5218" t="str">
            <v>PC</v>
          </cell>
          <cell r="I5218" t="str">
            <v>CPR</v>
          </cell>
          <cell r="J5218" t="str">
            <v/>
          </cell>
          <cell r="K5218" t="str">
            <v>PD</v>
          </cell>
          <cell r="L5218" t="str">
            <v>3015</v>
          </cell>
          <cell r="M5218" t="str">
            <v>V</v>
          </cell>
          <cell r="N5218">
            <v>32000</v>
          </cell>
        </row>
        <row r="5219">
          <cell r="A5219" t="str">
            <v>RM-COZ-OSC-00-0007</v>
          </cell>
          <cell r="B5219" t="str">
            <v>CINT</v>
          </cell>
          <cell r="C5219" t="str">
            <v/>
          </cell>
          <cell r="D5219" t="str">
            <v>KAIN OSCAR 250 -  NO 1104  (ABU)</v>
          </cell>
          <cell r="E5219">
            <v>44797</v>
          </cell>
          <cell r="F5219" t="str">
            <v>ROF</v>
          </cell>
          <cell r="G5219" t="str">
            <v>CI_KAIN</v>
          </cell>
          <cell r="H5219" t="str">
            <v>M</v>
          </cell>
          <cell r="I5219" t="str">
            <v>CPR</v>
          </cell>
          <cell r="J5219" t="str">
            <v/>
          </cell>
          <cell r="K5219" t="str">
            <v>PD</v>
          </cell>
          <cell r="L5219" t="str">
            <v>3015</v>
          </cell>
          <cell r="M5219" t="str">
            <v>V</v>
          </cell>
          <cell r="N5219">
            <v>50000</v>
          </cell>
        </row>
        <row r="5220">
          <cell r="A5220" t="str">
            <v>RM-COZ-OSC-00-0008</v>
          </cell>
          <cell r="B5220" t="str">
            <v>CINT</v>
          </cell>
          <cell r="C5220" t="str">
            <v/>
          </cell>
          <cell r="D5220" t="str">
            <v>KAIN CLIO ORANGE</v>
          </cell>
          <cell r="E5220">
            <v>0</v>
          </cell>
          <cell r="F5220" t="str">
            <v>ROF</v>
          </cell>
          <cell r="G5220" t="str">
            <v>CI_KAIN</v>
          </cell>
          <cell r="H5220" t="str">
            <v>M</v>
          </cell>
          <cell r="I5220" t="str">
            <v>CPR</v>
          </cell>
          <cell r="J5220" t="str">
            <v/>
          </cell>
          <cell r="K5220" t="str">
            <v>PD</v>
          </cell>
          <cell r="L5220" t="str">
            <v>3015</v>
          </cell>
          <cell r="M5220" t="str">
            <v>V</v>
          </cell>
          <cell r="N5220">
            <v>41000</v>
          </cell>
        </row>
        <row r="5221">
          <cell r="A5221" t="str">
            <v>RM-COZ-OSC-GI-0001</v>
          </cell>
          <cell r="B5221" t="str">
            <v>CINT</v>
          </cell>
          <cell r="C5221" t="str">
            <v/>
          </cell>
          <cell r="D5221" t="str">
            <v>BACK COVER- 1 COZY O4</v>
          </cell>
          <cell r="E5221">
            <v>44797</v>
          </cell>
          <cell r="F5221" t="str">
            <v>ROF</v>
          </cell>
          <cell r="G5221" t="str">
            <v>CI_KAIN</v>
          </cell>
          <cell r="H5221" t="str">
            <v>PC</v>
          </cell>
          <cell r="I5221" t="str">
            <v>CPR</v>
          </cell>
          <cell r="J5221" t="str">
            <v/>
          </cell>
          <cell r="K5221" t="str">
            <v>PD</v>
          </cell>
          <cell r="L5221" t="str">
            <v>3015</v>
          </cell>
          <cell r="M5221" t="str">
            <v>V</v>
          </cell>
          <cell r="N5221">
            <v>5813</v>
          </cell>
        </row>
        <row r="5222">
          <cell r="A5222" t="str">
            <v>RM-COZ-OSC-GI-0002</v>
          </cell>
          <cell r="B5222" t="str">
            <v>CINT</v>
          </cell>
          <cell r="C5222" t="str">
            <v/>
          </cell>
          <cell r="D5222" t="str">
            <v>BACK COVER- 2 COZY O4</v>
          </cell>
          <cell r="E5222">
            <v>44797</v>
          </cell>
          <cell r="F5222" t="str">
            <v>ROF</v>
          </cell>
          <cell r="G5222" t="str">
            <v>CI_KAIN</v>
          </cell>
          <cell r="H5222" t="str">
            <v>PC</v>
          </cell>
          <cell r="I5222" t="str">
            <v>CPR</v>
          </cell>
          <cell r="J5222" t="str">
            <v/>
          </cell>
          <cell r="K5222" t="str">
            <v>PD</v>
          </cell>
          <cell r="L5222" t="str">
            <v>3015</v>
          </cell>
          <cell r="M5222" t="str">
            <v>V</v>
          </cell>
          <cell r="N5222">
            <v>6027</v>
          </cell>
        </row>
        <row r="5223">
          <cell r="A5223" t="str">
            <v>RM-COZ-OSC-GI-0003</v>
          </cell>
          <cell r="B5223" t="str">
            <v>CINT</v>
          </cell>
          <cell r="C5223" t="str">
            <v/>
          </cell>
          <cell r="D5223" t="str">
            <v>BACK COVER 2 COZY OSCAR WHITE</v>
          </cell>
          <cell r="E5223">
            <v>45131</v>
          </cell>
          <cell r="F5223" t="str">
            <v>ROF</v>
          </cell>
          <cell r="G5223" t="str">
            <v>CI_KAIN</v>
          </cell>
          <cell r="H5223" t="str">
            <v>PC</v>
          </cell>
          <cell r="I5223" t="str">
            <v>CPR</v>
          </cell>
          <cell r="J5223" t="str">
            <v/>
          </cell>
          <cell r="K5223" t="str">
            <v>PD</v>
          </cell>
          <cell r="L5223" t="str">
            <v>3015</v>
          </cell>
          <cell r="M5223" t="str">
            <v>V</v>
          </cell>
          <cell r="N5223">
            <v>11175</v>
          </cell>
        </row>
        <row r="5224">
          <cell r="A5224" t="str">
            <v>RM-COZ-OSC-GI-0004</v>
          </cell>
          <cell r="B5224" t="str">
            <v>CINT</v>
          </cell>
          <cell r="C5224" t="str">
            <v/>
          </cell>
          <cell r="D5224" t="str">
            <v>BACK COVER- 2 COZY RED O3</v>
          </cell>
          <cell r="E5224">
            <v>44825</v>
          </cell>
          <cell r="F5224" t="str">
            <v>ROF</v>
          </cell>
          <cell r="G5224" t="str">
            <v>CI_KAIN</v>
          </cell>
          <cell r="H5224" t="str">
            <v>PC</v>
          </cell>
          <cell r="I5224" t="str">
            <v>CPR</v>
          </cell>
          <cell r="J5224" t="str">
            <v/>
          </cell>
          <cell r="K5224" t="str">
            <v>PD</v>
          </cell>
          <cell r="L5224" t="str">
            <v>3015</v>
          </cell>
          <cell r="M5224" t="str">
            <v>V</v>
          </cell>
          <cell r="N5224">
            <v>6276</v>
          </cell>
        </row>
        <row r="5225">
          <cell r="A5225" t="str">
            <v>RM-COZ-OSC-GI-0005</v>
          </cell>
          <cell r="B5225" t="str">
            <v>CINT</v>
          </cell>
          <cell r="C5225" t="str">
            <v/>
          </cell>
          <cell r="D5225" t="str">
            <v>BACK COVER-1 COZY BLACK O7</v>
          </cell>
          <cell r="E5225">
            <v>45131</v>
          </cell>
          <cell r="F5225" t="str">
            <v>ROF</v>
          </cell>
          <cell r="G5225" t="str">
            <v>CI_KAIN</v>
          </cell>
          <cell r="H5225" t="str">
            <v>PC</v>
          </cell>
          <cell r="I5225" t="str">
            <v>CPR</v>
          </cell>
          <cell r="J5225" t="str">
            <v/>
          </cell>
          <cell r="K5225" t="str">
            <v>PD</v>
          </cell>
          <cell r="L5225" t="str">
            <v>3015</v>
          </cell>
          <cell r="M5225" t="str">
            <v>V</v>
          </cell>
          <cell r="N5225">
            <v>6617</v>
          </cell>
        </row>
        <row r="5226">
          <cell r="A5226" t="str">
            <v>RM-COZ-OSC-GI-0006</v>
          </cell>
          <cell r="B5226" t="str">
            <v>CINT</v>
          </cell>
          <cell r="C5226" t="str">
            <v/>
          </cell>
          <cell r="D5226" t="str">
            <v>BACK COVER-1 COZY BLUE O1</v>
          </cell>
          <cell r="E5226">
            <v>45232</v>
          </cell>
          <cell r="F5226" t="str">
            <v>ROF</v>
          </cell>
          <cell r="G5226" t="str">
            <v>CI_KAIN</v>
          </cell>
          <cell r="H5226" t="str">
            <v>PC</v>
          </cell>
          <cell r="I5226" t="str">
            <v>CPR</v>
          </cell>
          <cell r="J5226" t="str">
            <v/>
          </cell>
          <cell r="K5226" t="str">
            <v>PD</v>
          </cell>
          <cell r="L5226" t="str">
            <v>3015</v>
          </cell>
          <cell r="M5226" t="str">
            <v>V</v>
          </cell>
          <cell r="N5226">
            <v>6743</v>
          </cell>
        </row>
        <row r="5227">
          <cell r="A5227" t="str">
            <v>RM-COZ-OSC-GI-0007</v>
          </cell>
          <cell r="B5227" t="str">
            <v>CINT</v>
          </cell>
          <cell r="C5227" t="str">
            <v/>
          </cell>
          <cell r="D5227" t="str">
            <v>BACK COVER-1 COZY GREY O2</v>
          </cell>
          <cell r="E5227">
            <v>44797</v>
          </cell>
          <cell r="F5227" t="str">
            <v>ROF</v>
          </cell>
          <cell r="G5227" t="str">
            <v>CI_KAIN</v>
          </cell>
          <cell r="H5227" t="str">
            <v>PC</v>
          </cell>
          <cell r="I5227" t="str">
            <v>CPR</v>
          </cell>
          <cell r="J5227" t="str">
            <v/>
          </cell>
          <cell r="K5227" t="str">
            <v>PD</v>
          </cell>
          <cell r="L5227" t="str">
            <v>3015</v>
          </cell>
          <cell r="M5227" t="str">
            <v>V</v>
          </cell>
          <cell r="N5227">
            <v>5657</v>
          </cell>
        </row>
        <row r="5228">
          <cell r="A5228" t="str">
            <v>RM-COZ-OSC-GI-0008</v>
          </cell>
          <cell r="B5228" t="str">
            <v>CINT</v>
          </cell>
          <cell r="C5228" t="str">
            <v/>
          </cell>
          <cell r="D5228" t="str">
            <v>BACK COVER-1 COZY RED O3</v>
          </cell>
          <cell r="E5228">
            <v>44825</v>
          </cell>
          <cell r="F5228" t="str">
            <v>ROF</v>
          </cell>
          <cell r="G5228" t="str">
            <v>CI_KAIN</v>
          </cell>
          <cell r="H5228" t="str">
            <v>PC</v>
          </cell>
          <cell r="I5228" t="str">
            <v>CPR</v>
          </cell>
          <cell r="J5228" t="str">
            <v/>
          </cell>
          <cell r="K5228" t="str">
            <v>PD</v>
          </cell>
          <cell r="L5228" t="str">
            <v>3015</v>
          </cell>
          <cell r="M5228" t="str">
            <v>V</v>
          </cell>
          <cell r="N5228">
            <v>8367</v>
          </cell>
        </row>
        <row r="5229">
          <cell r="A5229" t="str">
            <v>RM-COZ-OSC-GI-0009</v>
          </cell>
          <cell r="B5229" t="str">
            <v>CINT</v>
          </cell>
          <cell r="C5229" t="str">
            <v/>
          </cell>
          <cell r="D5229" t="str">
            <v>BACK COVER-2 COZY BLACK O7</v>
          </cell>
          <cell r="E5229">
            <v>45131</v>
          </cell>
          <cell r="F5229" t="str">
            <v>ROF</v>
          </cell>
          <cell r="G5229" t="str">
            <v>CI_KAIN</v>
          </cell>
          <cell r="H5229" t="str">
            <v>PC</v>
          </cell>
          <cell r="I5229" t="str">
            <v>CPR</v>
          </cell>
          <cell r="J5229" t="str">
            <v/>
          </cell>
          <cell r="K5229" t="str">
            <v>PD</v>
          </cell>
          <cell r="L5229" t="str">
            <v>3015</v>
          </cell>
          <cell r="M5229" t="str">
            <v>V</v>
          </cell>
          <cell r="N5229">
            <v>6615</v>
          </cell>
        </row>
        <row r="5230">
          <cell r="A5230" t="str">
            <v>RM-COZ-OSC-GI-0010</v>
          </cell>
          <cell r="B5230" t="str">
            <v>CINT</v>
          </cell>
          <cell r="C5230" t="str">
            <v/>
          </cell>
          <cell r="D5230" t="str">
            <v>BACK COVER-2 COZY BLUE O1</v>
          </cell>
          <cell r="E5230">
            <v>44797</v>
          </cell>
          <cell r="F5230" t="str">
            <v>ROF</v>
          </cell>
          <cell r="G5230" t="str">
            <v>CI_KAIN</v>
          </cell>
          <cell r="H5230" t="str">
            <v>PC</v>
          </cell>
          <cell r="I5230" t="str">
            <v>CPR</v>
          </cell>
          <cell r="J5230" t="str">
            <v/>
          </cell>
          <cell r="K5230" t="str">
            <v>PD</v>
          </cell>
          <cell r="L5230" t="str">
            <v>3015</v>
          </cell>
          <cell r="M5230" t="str">
            <v>V</v>
          </cell>
          <cell r="N5230">
            <v>6743</v>
          </cell>
        </row>
        <row r="5231">
          <cell r="A5231" t="str">
            <v>RM-COZ-OSC-GI-0011</v>
          </cell>
          <cell r="B5231" t="str">
            <v>CINT</v>
          </cell>
          <cell r="C5231" t="str">
            <v/>
          </cell>
          <cell r="D5231" t="str">
            <v>BACK COVER-2 COZY GREEN O6</v>
          </cell>
          <cell r="E5231">
            <v>44797</v>
          </cell>
          <cell r="F5231" t="str">
            <v>ROF</v>
          </cell>
          <cell r="G5231" t="str">
            <v>CI_KAIN</v>
          </cell>
          <cell r="H5231" t="str">
            <v>PC</v>
          </cell>
          <cell r="I5231" t="str">
            <v>CPR</v>
          </cell>
          <cell r="J5231" t="str">
            <v/>
          </cell>
          <cell r="K5231" t="str">
            <v>PD</v>
          </cell>
          <cell r="L5231" t="str">
            <v>3015</v>
          </cell>
          <cell r="M5231" t="str">
            <v>V</v>
          </cell>
          <cell r="N5231">
            <v>6300</v>
          </cell>
        </row>
        <row r="5232">
          <cell r="A5232" t="str">
            <v>RM-COZ-OSC-GI-0012</v>
          </cell>
          <cell r="B5232" t="str">
            <v>CINT</v>
          </cell>
          <cell r="C5232" t="str">
            <v/>
          </cell>
          <cell r="D5232" t="str">
            <v>BACK COVER-2 COZY GREY O2</v>
          </cell>
          <cell r="E5232">
            <v>44797</v>
          </cell>
          <cell r="F5232" t="str">
            <v>ROF</v>
          </cell>
          <cell r="G5232" t="str">
            <v>CI_KAIN</v>
          </cell>
          <cell r="H5232" t="str">
            <v>PC</v>
          </cell>
          <cell r="I5232" t="str">
            <v>CPR</v>
          </cell>
          <cell r="J5232" t="str">
            <v/>
          </cell>
          <cell r="K5232" t="str">
            <v>PD</v>
          </cell>
          <cell r="L5232" t="str">
            <v>3015</v>
          </cell>
          <cell r="M5232" t="str">
            <v>V</v>
          </cell>
          <cell r="N5232">
            <v>5657</v>
          </cell>
        </row>
        <row r="5233">
          <cell r="A5233" t="str">
            <v>RM-COZ-OSC-GI-0013</v>
          </cell>
          <cell r="B5233" t="str">
            <v>CINT</v>
          </cell>
          <cell r="C5233" t="str">
            <v/>
          </cell>
          <cell r="D5233" t="str">
            <v>SEAT COVER COZY GREY O2</v>
          </cell>
          <cell r="E5233">
            <v>44797</v>
          </cell>
          <cell r="F5233" t="str">
            <v>ROF</v>
          </cell>
          <cell r="G5233" t="str">
            <v>CI_KAIN</v>
          </cell>
          <cell r="H5233" t="str">
            <v>PC</v>
          </cell>
          <cell r="I5233" t="str">
            <v>CPR</v>
          </cell>
          <cell r="J5233" t="str">
            <v/>
          </cell>
          <cell r="K5233" t="str">
            <v>PD</v>
          </cell>
          <cell r="L5233" t="str">
            <v>3015</v>
          </cell>
          <cell r="M5233" t="str">
            <v>V</v>
          </cell>
          <cell r="N5233">
            <v>11315</v>
          </cell>
        </row>
        <row r="5234">
          <cell r="A5234" t="str">
            <v>RM-COZ-OSC-GI-0014</v>
          </cell>
          <cell r="B5234" t="str">
            <v>CINT</v>
          </cell>
          <cell r="C5234" t="str">
            <v/>
          </cell>
          <cell r="D5234" t="str">
            <v>BACK COVER-1 COZY BEIGE O5</v>
          </cell>
          <cell r="E5234">
            <v>45232</v>
          </cell>
          <cell r="F5234" t="str">
            <v>ROF</v>
          </cell>
          <cell r="G5234" t="str">
            <v>CI_KAIN</v>
          </cell>
          <cell r="H5234" t="str">
            <v>PC</v>
          </cell>
          <cell r="I5234" t="str">
            <v>CPR</v>
          </cell>
          <cell r="J5234" t="str">
            <v/>
          </cell>
          <cell r="K5234" t="str">
            <v>PD</v>
          </cell>
          <cell r="L5234" t="str">
            <v>3015</v>
          </cell>
          <cell r="M5234" t="str">
            <v>V</v>
          </cell>
          <cell r="N5234">
            <v>6295</v>
          </cell>
        </row>
        <row r="5235">
          <cell r="A5235" t="str">
            <v>RM-COZ-OSC-GI-0015</v>
          </cell>
          <cell r="B5235" t="str">
            <v>CINT</v>
          </cell>
          <cell r="C5235" t="str">
            <v/>
          </cell>
          <cell r="D5235" t="str">
            <v>BACK COVER-2 COZY BEIGE O5</v>
          </cell>
          <cell r="E5235">
            <v>44992</v>
          </cell>
          <cell r="F5235" t="str">
            <v>ROF</v>
          </cell>
          <cell r="G5235" t="str">
            <v>CI_KAIN</v>
          </cell>
          <cell r="H5235" t="str">
            <v>PC</v>
          </cell>
          <cell r="I5235" t="str">
            <v>CPR</v>
          </cell>
          <cell r="J5235" t="str">
            <v/>
          </cell>
          <cell r="K5235" t="str">
            <v>PD</v>
          </cell>
          <cell r="L5235" t="str">
            <v>3015</v>
          </cell>
          <cell r="M5235" t="str">
            <v>V</v>
          </cell>
          <cell r="N5235">
            <v>6295</v>
          </cell>
        </row>
        <row r="5236">
          <cell r="A5236" t="str">
            <v>RM-COZ-OSC-SC-0001</v>
          </cell>
          <cell r="B5236" t="str">
            <v>CINT</v>
          </cell>
          <cell r="C5236" t="str">
            <v/>
          </cell>
          <cell r="D5236" t="str">
            <v>BACK COVER-2 COZY O7 BORDIR IFGF</v>
          </cell>
          <cell r="E5236">
            <v>44834</v>
          </cell>
          <cell r="F5236" t="str">
            <v>ROF</v>
          </cell>
          <cell r="G5236" t="str">
            <v>CI_KAIN</v>
          </cell>
          <cell r="H5236" t="str">
            <v>PC</v>
          </cell>
          <cell r="I5236" t="str">
            <v>CPR</v>
          </cell>
          <cell r="J5236" t="str">
            <v/>
          </cell>
          <cell r="K5236" t="str">
            <v>PD</v>
          </cell>
          <cell r="L5236" t="str">
            <v>3015</v>
          </cell>
          <cell r="M5236" t="str">
            <v>V</v>
          </cell>
          <cell r="N5236">
            <v>9602</v>
          </cell>
        </row>
        <row r="5237">
          <cell r="A5237" t="str">
            <v>RM-COZ-OSC-SC-0002</v>
          </cell>
          <cell r="B5237" t="str">
            <v>CINT</v>
          </cell>
          <cell r="C5237" t="str">
            <v/>
          </cell>
          <cell r="D5237" t="str">
            <v>BACK COVER-2 COZY O6 BORDIR RSSF</v>
          </cell>
          <cell r="E5237">
            <v>45026</v>
          </cell>
          <cell r="F5237" t="str">
            <v>ROF</v>
          </cell>
          <cell r="G5237" t="str">
            <v>CI_KAIN</v>
          </cell>
          <cell r="H5237" t="str">
            <v>PC</v>
          </cell>
          <cell r="I5237" t="str">
            <v>CPR</v>
          </cell>
          <cell r="J5237" t="str">
            <v/>
          </cell>
          <cell r="K5237" t="str">
            <v>PD</v>
          </cell>
          <cell r="L5237" t="str">
            <v>3015</v>
          </cell>
          <cell r="M5237" t="str">
            <v>V</v>
          </cell>
          <cell r="N5237">
            <v>12300</v>
          </cell>
        </row>
        <row r="5238">
          <cell r="A5238" t="str">
            <v>RM-COZ-OSC-SC-0003</v>
          </cell>
          <cell r="B5238" t="str">
            <v>CINT</v>
          </cell>
          <cell r="C5238" t="str">
            <v/>
          </cell>
          <cell r="D5238" t="str">
            <v>BACK COVER-2 COZY O1 BORDIR RSSF</v>
          </cell>
          <cell r="E5238">
            <v>45232</v>
          </cell>
          <cell r="F5238" t="str">
            <v>ROF</v>
          </cell>
          <cell r="G5238" t="str">
            <v>CI_KAIN</v>
          </cell>
          <cell r="H5238" t="str">
            <v>PC</v>
          </cell>
          <cell r="I5238" t="str">
            <v>CPR</v>
          </cell>
          <cell r="J5238" t="str">
            <v/>
          </cell>
          <cell r="K5238" t="str">
            <v>PD</v>
          </cell>
          <cell r="L5238" t="str">
            <v>3015</v>
          </cell>
          <cell r="M5238" t="str">
            <v>V</v>
          </cell>
          <cell r="N5238">
            <v>12743</v>
          </cell>
        </row>
        <row r="5239">
          <cell r="A5239" t="str">
            <v>RM-COZ-OSC-SC-0004</v>
          </cell>
          <cell r="B5239" t="str">
            <v>CINT</v>
          </cell>
          <cell r="C5239" t="str">
            <v/>
          </cell>
          <cell r="D5239" t="str">
            <v>BACK COVER-2 COZY O5 BORDIR RSSF</v>
          </cell>
          <cell r="E5239">
            <v>45232</v>
          </cell>
          <cell r="F5239" t="str">
            <v>ROF</v>
          </cell>
          <cell r="G5239" t="str">
            <v>CI_KAIN</v>
          </cell>
          <cell r="H5239" t="str">
            <v>PC</v>
          </cell>
          <cell r="I5239" t="str">
            <v>CPR</v>
          </cell>
          <cell r="J5239" t="str">
            <v/>
          </cell>
          <cell r="K5239" t="str">
            <v>PD</v>
          </cell>
          <cell r="L5239" t="str">
            <v>3015</v>
          </cell>
          <cell r="M5239" t="str">
            <v>V</v>
          </cell>
          <cell r="N5239">
            <v>12295</v>
          </cell>
        </row>
        <row r="5240">
          <cell r="A5240" t="str">
            <v>RM-COZ-OTH-00-0001</v>
          </cell>
          <cell r="B5240" t="str">
            <v>CINT</v>
          </cell>
          <cell r="C5240" t="str">
            <v/>
          </cell>
          <cell r="D5240" t="str">
            <v>SELF ADHESIVE LABEL</v>
          </cell>
          <cell r="E5240">
            <v>44797</v>
          </cell>
          <cell r="F5240" t="str">
            <v>ROF</v>
          </cell>
          <cell r="G5240" t="str">
            <v>CI_OTH</v>
          </cell>
          <cell r="H5240" t="str">
            <v>PC</v>
          </cell>
          <cell r="I5240" t="str">
            <v>CPR</v>
          </cell>
          <cell r="J5240" t="str">
            <v/>
          </cell>
          <cell r="K5240" t="str">
            <v>PD</v>
          </cell>
          <cell r="L5240" t="str">
            <v>3015</v>
          </cell>
          <cell r="M5240" t="str">
            <v>V</v>
          </cell>
          <cell r="N5240">
            <v>4000</v>
          </cell>
        </row>
        <row r="5241">
          <cell r="A5241" t="str">
            <v>RM-COZ-OTH-00-0002</v>
          </cell>
          <cell r="B5241" t="str">
            <v>CINT</v>
          </cell>
          <cell r="C5241" t="str">
            <v/>
          </cell>
          <cell r="D5241" t="str">
            <v>SELF ADHESIVE LABEL NO.100</v>
          </cell>
          <cell r="E5241">
            <v>44797</v>
          </cell>
          <cell r="F5241" t="str">
            <v>ROF</v>
          </cell>
          <cell r="G5241" t="str">
            <v>CI_OTH</v>
          </cell>
          <cell r="H5241" t="str">
            <v>PC</v>
          </cell>
          <cell r="I5241" t="str">
            <v>CPR</v>
          </cell>
          <cell r="J5241" t="str">
            <v/>
          </cell>
          <cell r="K5241" t="str">
            <v>PD</v>
          </cell>
          <cell r="L5241" t="str">
            <v>3015</v>
          </cell>
          <cell r="M5241" t="str">
            <v>V</v>
          </cell>
          <cell r="N5241">
            <v>50</v>
          </cell>
        </row>
        <row r="5242">
          <cell r="A5242" t="str">
            <v>RM-COZ-PIP-00-0003</v>
          </cell>
          <cell r="B5242" t="str">
            <v>CINT</v>
          </cell>
          <cell r="C5242" t="str">
            <v/>
          </cell>
          <cell r="D5242" t="str">
            <v>PIPA 12.7 X 1.5 X 1142</v>
          </cell>
          <cell r="E5242">
            <v>45232</v>
          </cell>
          <cell r="F5242" t="str">
            <v>ROF</v>
          </cell>
          <cell r="G5242" t="str">
            <v>CI_PIPA</v>
          </cell>
          <cell r="H5242" t="str">
            <v>PC</v>
          </cell>
          <cell r="I5242" t="str">
            <v>CPR</v>
          </cell>
          <cell r="J5242" t="str">
            <v/>
          </cell>
          <cell r="K5242" t="str">
            <v>PD</v>
          </cell>
          <cell r="L5242" t="str">
            <v>3015</v>
          </cell>
          <cell r="M5242" t="str">
            <v>V</v>
          </cell>
          <cell r="N5242">
            <v>9470</v>
          </cell>
        </row>
        <row r="5243">
          <cell r="A5243" t="str">
            <v>RM-COZ-PIP-00-0004</v>
          </cell>
          <cell r="B5243" t="str">
            <v>CINT</v>
          </cell>
          <cell r="C5243" t="str">
            <v/>
          </cell>
          <cell r="D5243" t="str">
            <v>PIPA 12.7 X 1.5 X 2347</v>
          </cell>
          <cell r="E5243">
            <v>45232</v>
          </cell>
          <cell r="F5243" t="str">
            <v>ROF</v>
          </cell>
          <cell r="G5243" t="str">
            <v>CI_PIPA</v>
          </cell>
          <cell r="H5243" t="str">
            <v>PC</v>
          </cell>
          <cell r="I5243" t="str">
            <v>CPR</v>
          </cell>
          <cell r="J5243" t="str">
            <v/>
          </cell>
          <cell r="K5243" t="str">
            <v>PD</v>
          </cell>
          <cell r="L5243" t="str">
            <v>3015</v>
          </cell>
          <cell r="M5243" t="str">
            <v>V</v>
          </cell>
          <cell r="N5243">
            <v>19478</v>
          </cell>
        </row>
        <row r="5244">
          <cell r="A5244" t="str">
            <v>RM-COZ-PIP-00-0005</v>
          </cell>
          <cell r="B5244" t="str">
            <v>CINT</v>
          </cell>
          <cell r="C5244" t="str">
            <v/>
          </cell>
          <cell r="D5244" t="str">
            <v>PIPA 12.7 X 1.5 X 6000</v>
          </cell>
          <cell r="E5244">
            <v>44797</v>
          </cell>
          <cell r="F5244" t="str">
            <v>ROF</v>
          </cell>
          <cell r="G5244" t="str">
            <v>CI_PIPA</v>
          </cell>
          <cell r="H5244" t="str">
            <v>PC</v>
          </cell>
          <cell r="I5244" t="str">
            <v>CPR</v>
          </cell>
          <cell r="J5244" t="str">
            <v/>
          </cell>
          <cell r="K5244" t="str">
            <v>PD</v>
          </cell>
          <cell r="L5244" t="str">
            <v>3015</v>
          </cell>
          <cell r="M5244" t="str">
            <v>V</v>
          </cell>
          <cell r="N5244">
            <v>43000</v>
          </cell>
        </row>
        <row r="5245">
          <cell r="A5245" t="str">
            <v>RM-COZ-PLS-00-0006</v>
          </cell>
          <cell r="B5245" t="str">
            <v>CINT</v>
          </cell>
          <cell r="C5245" t="str">
            <v/>
          </cell>
          <cell r="D5245" t="str">
            <v>END CAP POP HITAM</v>
          </cell>
          <cell r="E5245">
            <v>44936</v>
          </cell>
          <cell r="F5245" t="str">
            <v>ROF</v>
          </cell>
          <cell r="G5245" t="str">
            <v>CI_PLSTK</v>
          </cell>
          <cell r="H5245" t="str">
            <v>PC</v>
          </cell>
          <cell r="I5245" t="str">
            <v>CPR</v>
          </cell>
          <cell r="J5245" t="str">
            <v/>
          </cell>
          <cell r="K5245" t="str">
            <v>PD</v>
          </cell>
          <cell r="L5245" t="str">
            <v>3015</v>
          </cell>
          <cell r="M5245" t="str">
            <v>V</v>
          </cell>
          <cell r="N5245">
            <v>679</v>
          </cell>
        </row>
        <row r="5246">
          <cell r="A5246" t="str">
            <v>RM-COZ-PLS-00-0007</v>
          </cell>
          <cell r="B5246" t="str">
            <v>CINT</v>
          </cell>
          <cell r="C5246" t="str">
            <v/>
          </cell>
          <cell r="D5246" t="str">
            <v>END CUP POP</v>
          </cell>
          <cell r="E5246">
            <v>44797</v>
          </cell>
          <cell r="F5246" t="str">
            <v>ROF</v>
          </cell>
          <cell r="G5246" t="str">
            <v>CI_PLSTK</v>
          </cell>
          <cell r="H5246" t="str">
            <v>PC</v>
          </cell>
          <cell r="I5246" t="str">
            <v>CPR</v>
          </cell>
          <cell r="J5246" t="str">
            <v/>
          </cell>
          <cell r="K5246" t="str">
            <v>PD</v>
          </cell>
          <cell r="L5246" t="str">
            <v>3015</v>
          </cell>
          <cell r="M5246" t="str">
            <v>V</v>
          </cell>
          <cell r="N5246">
            <v>1248</v>
          </cell>
        </row>
        <row r="5247">
          <cell r="A5247" t="str">
            <v>RM-COZ-PLS-00-0008</v>
          </cell>
          <cell r="B5247" t="str">
            <v>CINT</v>
          </cell>
          <cell r="C5247" t="str">
            <v/>
          </cell>
          <cell r="D5247" t="str">
            <v>PIN TREE MG LOKAL</v>
          </cell>
          <cell r="E5247">
            <v>44936</v>
          </cell>
          <cell r="F5247" t="str">
            <v>ROF</v>
          </cell>
          <cell r="G5247" t="str">
            <v>CI_PLSTK</v>
          </cell>
          <cell r="H5247" t="str">
            <v>PC</v>
          </cell>
          <cell r="I5247" t="str">
            <v>CPR</v>
          </cell>
          <cell r="J5247" t="str">
            <v/>
          </cell>
          <cell r="K5247" t="str">
            <v>PD</v>
          </cell>
          <cell r="L5247" t="str">
            <v>3015</v>
          </cell>
          <cell r="M5247" t="str">
            <v>V</v>
          </cell>
          <cell r="N5247">
            <v>193</v>
          </cell>
        </row>
        <row r="5248">
          <cell r="A5248" t="str">
            <v>RM-COZ-TRX-00-0009</v>
          </cell>
          <cell r="B5248" t="str">
            <v>CINT</v>
          </cell>
          <cell r="C5248" t="str">
            <v/>
          </cell>
          <cell r="D5248" t="str">
            <v>BACK BOARD BELAKANG COZY</v>
          </cell>
          <cell r="E5248">
            <v>45177</v>
          </cell>
          <cell r="F5248" t="str">
            <v>ROF</v>
          </cell>
          <cell r="G5248" t="str">
            <v>CI_BOARD</v>
          </cell>
          <cell r="H5248" t="str">
            <v>PC</v>
          </cell>
          <cell r="I5248" t="str">
            <v>CPR</v>
          </cell>
          <cell r="J5248" t="str">
            <v/>
          </cell>
          <cell r="K5248" t="str">
            <v>PD</v>
          </cell>
          <cell r="L5248" t="str">
            <v>3015</v>
          </cell>
          <cell r="M5248" t="str">
            <v>V</v>
          </cell>
          <cell r="N5248">
            <v>10900</v>
          </cell>
        </row>
        <row r="5249">
          <cell r="A5249" t="str">
            <v>RM-COZ-TRX-00-0010</v>
          </cell>
          <cell r="B5249" t="str">
            <v>CINT</v>
          </cell>
          <cell r="C5249" t="str">
            <v/>
          </cell>
          <cell r="D5249" t="str">
            <v>BACK BOARD DEPAN MC-561</v>
          </cell>
          <cell r="E5249">
            <v>44797</v>
          </cell>
          <cell r="F5249" t="str">
            <v>ROF</v>
          </cell>
          <cell r="G5249" t="str">
            <v>CI_BOARD</v>
          </cell>
          <cell r="H5249" t="str">
            <v>PC</v>
          </cell>
          <cell r="I5249" t="str">
            <v>CPR</v>
          </cell>
          <cell r="J5249" t="str">
            <v/>
          </cell>
          <cell r="K5249" t="str">
            <v>PD</v>
          </cell>
          <cell r="L5249" t="str">
            <v>3015</v>
          </cell>
          <cell r="M5249" t="str">
            <v>V</v>
          </cell>
          <cell r="N5249">
            <v>16950</v>
          </cell>
        </row>
        <row r="5250">
          <cell r="A5250" t="str">
            <v>RM-COZ-TRX-00-0011</v>
          </cell>
          <cell r="B5250" t="str">
            <v>CINT</v>
          </cell>
          <cell r="C5250" t="str">
            <v/>
          </cell>
          <cell r="D5250" t="str">
            <v>BACK BOARD DEPAN COZY (GROVE)</v>
          </cell>
          <cell r="E5250">
            <v>45232</v>
          </cell>
          <cell r="F5250" t="str">
            <v>ROF</v>
          </cell>
          <cell r="G5250" t="str">
            <v>CI_BOARD</v>
          </cell>
          <cell r="H5250" t="str">
            <v>PC</v>
          </cell>
          <cell r="I5250" t="str">
            <v>CPR</v>
          </cell>
          <cell r="J5250" t="str">
            <v/>
          </cell>
          <cell r="K5250" t="str">
            <v>PD</v>
          </cell>
          <cell r="L5250" t="str">
            <v>3015</v>
          </cell>
          <cell r="M5250" t="str">
            <v>V</v>
          </cell>
          <cell r="N5250">
            <v>21755</v>
          </cell>
        </row>
        <row r="5251">
          <cell r="A5251" t="str">
            <v>RM-CPR-000-00-0012</v>
          </cell>
          <cell r="B5251" t="str">
            <v>CINT</v>
          </cell>
          <cell r="C5251" t="str">
            <v/>
          </cell>
          <cell r="D5251" t="str">
            <v>BUCKEL/SLOTAN 2 CM</v>
          </cell>
          <cell r="E5251">
            <v>44797</v>
          </cell>
          <cell r="F5251" t="str">
            <v>ROF</v>
          </cell>
          <cell r="G5251" t="str">
            <v>CI_OTH</v>
          </cell>
          <cell r="H5251" t="str">
            <v>PC</v>
          </cell>
          <cell r="I5251" t="str">
            <v>CPR</v>
          </cell>
          <cell r="J5251" t="str">
            <v/>
          </cell>
          <cell r="K5251" t="str">
            <v>PD</v>
          </cell>
          <cell r="L5251" t="str">
            <v>3015</v>
          </cell>
          <cell r="M5251" t="str">
            <v>V</v>
          </cell>
          <cell r="N5251">
            <v>5000</v>
          </cell>
        </row>
        <row r="5252">
          <cell r="A5252" t="str">
            <v>RM-CPR-000-00-0013</v>
          </cell>
          <cell r="B5252" t="str">
            <v>CINT</v>
          </cell>
          <cell r="C5252" t="str">
            <v/>
          </cell>
          <cell r="D5252" t="str">
            <v>CORNER PART 35</v>
          </cell>
          <cell r="E5252">
            <v>44797</v>
          </cell>
          <cell r="F5252" t="str">
            <v>ROF</v>
          </cell>
          <cell r="G5252" t="str">
            <v>CI_OTH</v>
          </cell>
          <cell r="H5252" t="str">
            <v>PC</v>
          </cell>
          <cell r="I5252" t="str">
            <v>CPR</v>
          </cell>
          <cell r="J5252" t="str">
            <v/>
          </cell>
          <cell r="K5252" t="str">
            <v>PD</v>
          </cell>
          <cell r="L5252" t="str">
            <v>3015</v>
          </cell>
          <cell r="M5252" t="str">
            <v>V</v>
          </cell>
          <cell r="N5252">
            <v>6466</v>
          </cell>
        </row>
        <row r="5253">
          <cell r="A5253" t="str">
            <v>RM-CPR-000-00-0014</v>
          </cell>
          <cell r="B5253" t="str">
            <v>CINT</v>
          </cell>
          <cell r="C5253" t="str">
            <v/>
          </cell>
          <cell r="D5253" t="str">
            <v>CORNER PART 80</v>
          </cell>
          <cell r="E5253">
            <v>44797</v>
          </cell>
          <cell r="F5253" t="str">
            <v>ROF</v>
          </cell>
          <cell r="G5253" t="str">
            <v>CI_OTH</v>
          </cell>
          <cell r="H5253" t="str">
            <v>PC</v>
          </cell>
          <cell r="I5253" t="str">
            <v>CPR</v>
          </cell>
          <cell r="J5253" t="str">
            <v/>
          </cell>
          <cell r="K5253" t="str">
            <v>PD</v>
          </cell>
          <cell r="L5253" t="str">
            <v>3015</v>
          </cell>
          <cell r="M5253" t="str">
            <v>V</v>
          </cell>
          <cell r="N5253">
            <v>2564</v>
          </cell>
        </row>
        <row r="5254">
          <cell r="A5254" t="str">
            <v>RM-CPR-000-00-0015</v>
          </cell>
          <cell r="B5254" t="str">
            <v>CINT</v>
          </cell>
          <cell r="C5254" t="str">
            <v/>
          </cell>
          <cell r="D5254" t="str">
            <v>KELAMBU</v>
          </cell>
          <cell r="E5254">
            <v>44797</v>
          </cell>
          <cell r="F5254" t="str">
            <v>ROF</v>
          </cell>
          <cell r="G5254" t="str">
            <v>CI_OTH</v>
          </cell>
          <cell r="H5254" t="str">
            <v>PC</v>
          </cell>
          <cell r="I5254" t="str">
            <v>CPR</v>
          </cell>
          <cell r="J5254" t="str">
            <v/>
          </cell>
          <cell r="K5254" t="str">
            <v>PD</v>
          </cell>
          <cell r="L5254" t="str">
            <v>3015</v>
          </cell>
          <cell r="M5254" t="str">
            <v>V</v>
          </cell>
          <cell r="N5254">
            <v>50000</v>
          </cell>
        </row>
        <row r="5255">
          <cell r="A5255" t="str">
            <v>RM-CPR-000-00-0016</v>
          </cell>
          <cell r="B5255" t="str">
            <v>CINT</v>
          </cell>
          <cell r="C5255" t="str">
            <v/>
          </cell>
          <cell r="D5255" t="str">
            <v>KERTAS KRAFT LAMINASI WOVEN PE COKLAT</v>
          </cell>
          <cell r="E5255">
            <v>44797</v>
          </cell>
          <cell r="F5255" t="str">
            <v>ROF</v>
          </cell>
          <cell r="G5255" t="str">
            <v>CI_OTH</v>
          </cell>
          <cell r="H5255" t="str">
            <v>M</v>
          </cell>
          <cell r="I5255" t="str">
            <v>CPR</v>
          </cell>
          <cell r="J5255" t="str">
            <v/>
          </cell>
          <cell r="K5255" t="str">
            <v>PD</v>
          </cell>
          <cell r="L5255" t="str">
            <v>3015</v>
          </cell>
          <cell r="M5255" t="str">
            <v>V</v>
          </cell>
          <cell r="N5255">
            <v>2644</v>
          </cell>
        </row>
        <row r="5256">
          <cell r="A5256" t="str">
            <v>RM-CPR-000-00-0017</v>
          </cell>
          <cell r="B5256" t="str">
            <v>CINT</v>
          </cell>
          <cell r="C5256" t="str">
            <v/>
          </cell>
          <cell r="D5256" t="str">
            <v>KERTAS SAMSON (MTR)</v>
          </cell>
          <cell r="E5256">
            <v>44797</v>
          </cell>
          <cell r="F5256" t="str">
            <v>ROF</v>
          </cell>
          <cell r="G5256" t="str">
            <v>CI_OTH</v>
          </cell>
          <cell r="H5256" t="str">
            <v>M</v>
          </cell>
          <cell r="I5256" t="str">
            <v>CPR</v>
          </cell>
          <cell r="J5256" t="str">
            <v/>
          </cell>
          <cell r="K5256" t="str">
            <v>PD</v>
          </cell>
          <cell r="L5256" t="str">
            <v>3015</v>
          </cell>
          <cell r="M5256" t="str">
            <v>V</v>
          </cell>
          <cell r="N5256">
            <v>62500</v>
          </cell>
        </row>
        <row r="5257">
          <cell r="A5257" t="str">
            <v>RM-CPR-000-00-0018</v>
          </cell>
          <cell r="B5257" t="str">
            <v>CINT</v>
          </cell>
          <cell r="C5257" t="str">
            <v/>
          </cell>
          <cell r="D5257" t="str">
            <v>LOGO BORDIR MSIG KECIL 5 X 7</v>
          </cell>
          <cell r="E5257">
            <v>44797</v>
          </cell>
          <cell r="F5257" t="str">
            <v>ROF</v>
          </cell>
          <cell r="G5257" t="str">
            <v>CI_OTH</v>
          </cell>
          <cell r="H5257" t="str">
            <v>PC</v>
          </cell>
          <cell r="I5257" t="str">
            <v>CPR</v>
          </cell>
          <cell r="J5257" t="str">
            <v/>
          </cell>
          <cell r="K5257" t="str">
            <v>PD</v>
          </cell>
          <cell r="L5257" t="str">
            <v>3015</v>
          </cell>
          <cell r="M5257" t="str">
            <v>V</v>
          </cell>
          <cell r="N5257">
            <v>5000</v>
          </cell>
        </row>
        <row r="5258">
          <cell r="A5258" t="str">
            <v>RM-CPR-000-00-0019</v>
          </cell>
          <cell r="B5258" t="str">
            <v>CINT</v>
          </cell>
          <cell r="C5258" t="str">
            <v/>
          </cell>
          <cell r="D5258" t="str">
            <v>LOGO BORDIR SAMPLE</v>
          </cell>
          <cell r="E5258">
            <v>44797</v>
          </cell>
          <cell r="F5258" t="str">
            <v>ROF</v>
          </cell>
          <cell r="G5258" t="str">
            <v>CI_OTH</v>
          </cell>
          <cell r="H5258" t="str">
            <v>PC</v>
          </cell>
          <cell r="I5258" t="str">
            <v>CPR</v>
          </cell>
          <cell r="J5258" t="str">
            <v/>
          </cell>
          <cell r="K5258" t="str">
            <v>PD</v>
          </cell>
          <cell r="L5258" t="str">
            <v>3015</v>
          </cell>
          <cell r="M5258" t="str">
            <v>V</v>
          </cell>
          <cell r="N5258">
            <v>7500</v>
          </cell>
        </row>
        <row r="5259">
          <cell r="A5259" t="str">
            <v>RM-CPR-000-00-0020</v>
          </cell>
          <cell r="B5259" t="str">
            <v>CINT</v>
          </cell>
          <cell r="C5259" t="str">
            <v/>
          </cell>
          <cell r="D5259" t="str">
            <v>LOT NUMBER BABY MATRESS (S)</v>
          </cell>
          <cell r="E5259">
            <v>44797</v>
          </cell>
          <cell r="F5259" t="str">
            <v>ROF</v>
          </cell>
          <cell r="G5259" t="str">
            <v>CI_OTH</v>
          </cell>
          <cell r="H5259" t="str">
            <v>PC</v>
          </cell>
          <cell r="I5259" t="str">
            <v>CPR</v>
          </cell>
          <cell r="J5259" t="str">
            <v/>
          </cell>
          <cell r="K5259" t="str">
            <v>PD</v>
          </cell>
          <cell r="L5259" t="str">
            <v>3015</v>
          </cell>
          <cell r="M5259" t="str">
            <v>V</v>
          </cell>
          <cell r="N5259">
            <v>200</v>
          </cell>
        </row>
        <row r="5260">
          <cell r="A5260" t="str">
            <v>RM-CPR-000-00-0021</v>
          </cell>
          <cell r="B5260" t="str">
            <v>CINT</v>
          </cell>
          <cell r="C5260" t="str">
            <v/>
          </cell>
          <cell r="D5260" t="str">
            <v>LOT NUMBER KING 40</v>
          </cell>
          <cell r="E5260">
            <v>44797</v>
          </cell>
          <cell r="F5260" t="str">
            <v>ROF</v>
          </cell>
          <cell r="G5260" t="str">
            <v>CI_OTH</v>
          </cell>
          <cell r="H5260" t="str">
            <v>PC</v>
          </cell>
          <cell r="I5260" t="str">
            <v>CPR</v>
          </cell>
          <cell r="J5260" t="str">
            <v/>
          </cell>
          <cell r="K5260" t="str">
            <v>PD</v>
          </cell>
          <cell r="L5260" t="str">
            <v>3015</v>
          </cell>
          <cell r="M5260" t="str">
            <v>V</v>
          </cell>
          <cell r="N5260">
            <v>200</v>
          </cell>
        </row>
        <row r="5261">
          <cell r="A5261" t="str">
            <v>RM-CPR-000-00-0022</v>
          </cell>
          <cell r="B5261" t="str">
            <v>CINT</v>
          </cell>
          <cell r="C5261" t="str">
            <v/>
          </cell>
          <cell r="D5261" t="str">
            <v>LOT NUMBER KING 85</v>
          </cell>
          <cell r="E5261">
            <v>44797</v>
          </cell>
          <cell r="F5261" t="str">
            <v>ROF</v>
          </cell>
          <cell r="G5261" t="str">
            <v>CI_OTH</v>
          </cell>
          <cell r="H5261" t="str">
            <v>PC</v>
          </cell>
          <cell r="I5261" t="str">
            <v>CPR</v>
          </cell>
          <cell r="J5261" t="str">
            <v/>
          </cell>
          <cell r="K5261" t="str">
            <v>PD</v>
          </cell>
          <cell r="L5261" t="str">
            <v>3015</v>
          </cell>
          <cell r="M5261" t="str">
            <v>V</v>
          </cell>
          <cell r="N5261">
            <v>200</v>
          </cell>
        </row>
        <row r="5262">
          <cell r="A5262" t="str">
            <v>RM-CPR-000-00-0023</v>
          </cell>
          <cell r="B5262" t="str">
            <v>CINT</v>
          </cell>
          <cell r="C5262" t="str">
            <v/>
          </cell>
          <cell r="D5262" t="str">
            <v>LOT NUMBER QUEEN 40</v>
          </cell>
          <cell r="E5262">
            <v>44797</v>
          </cell>
          <cell r="F5262" t="str">
            <v>ROF</v>
          </cell>
          <cell r="G5262" t="str">
            <v>CI_OTH</v>
          </cell>
          <cell r="H5262" t="str">
            <v>PC</v>
          </cell>
          <cell r="I5262" t="str">
            <v>CPR</v>
          </cell>
          <cell r="J5262" t="str">
            <v/>
          </cell>
          <cell r="K5262" t="str">
            <v>PD</v>
          </cell>
          <cell r="L5262" t="str">
            <v>3015</v>
          </cell>
          <cell r="M5262" t="str">
            <v>V</v>
          </cell>
          <cell r="N5262">
            <v>200</v>
          </cell>
        </row>
        <row r="5263">
          <cell r="A5263" t="str">
            <v>RM-CPR-000-00-0024</v>
          </cell>
          <cell r="B5263" t="str">
            <v>CINT</v>
          </cell>
          <cell r="C5263" t="str">
            <v/>
          </cell>
          <cell r="D5263" t="str">
            <v>LOT NUMBER QUEEN 85</v>
          </cell>
          <cell r="E5263">
            <v>44797</v>
          </cell>
          <cell r="F5263" t="str">
            <v>ROF</v>
          </cell>
          <cell r="G5263" t="str">
            <v>CI_OTH</v>
          </cell>
          <cell r="H5263" t="str">
            <v>PC</v>
          </cell>
          <cell r="I5263" t="str">
            <v>CPR</v>
          </cell>
          <cell r="J5263" t="str">
            <v/>
          </cell>
          <cell r="K5263" t="str">
            <v>PD</v>
          </cell>
          <cell r="L5263" t="str">
            <v>3015</v>
          </cell>
          <cell r="M5263" t="str">
            <v>V</v>
          </cell>
          <cell r="N5263">
            <v>200</v>
          </cell>
        </row>
        <row r="5264">
          <cell r="A5264" t="str">
            <v>RM-CPR-000-00-0025</v>
          </cell>
          <cell r="B5264" t="str">
            <v>CINT</v>
          </cell>
          <cell r="C5264" t="str">
            <v/>
          </cell>
          <cell r="D5264" t="str">
            <v>MANUAL GUIDE UNIV.HYOGO</v>
          </cell>
          <cell r="E5264">
            <v>44797</v>
          </cell>
          <cell r="F5264" t="str">
            <v>ROF</v>
          </cell>
          <cell r="G5264" t="str">
            <v>CI_OTH</v>
          </cell>
          <cell r="H5264" t="str">
            <v>PC</v>
          </cell>
          <cell r="I5264" t="str">
            <v>CPR</v>
          </cell>
          <cell r="J5264" t="str">
            <v/>
          </cell>
          <cell r="K5264" t="str">
            <v>PD</v>
          </cell>
          <cell r="L5264" t="str">
            <v>3015</v>
          </cell>
          <cell r="M5264" t="str">
            <v>V</v>
          </cell>
          <cell r="N5264">
            <v>600</v>
          </cell>
        </row>
        <row r="5265">
          <cell r="A5265" t="str">
            <v>RM-CPR-000-00-0026</v>
          </cell>
          <cell r="B5265" t="str">
            <v>CINT</v>
          </cell>
          <cell r="C5265" t="str">
            <v/>
          </cell>
          <cell r="D5265" t="str">
            <v>MATRASS BABY BOX PORTABLE</v>
          </cell>
          <cell r="E5265">
            <v>44797</v>
          </cell>
          <cell r="F5265" t="str">
            <v>ROF</v>
          </cell>
          <cell r="G5265" t="str">
            <v>CI_OTH</v>
          </cell>
          <cell r="H5265" t="str">
            <v>PC</v>
          </cell>
          <cell r="I5265" t="str">
            <v>CPR</v>
          </cell>
          <cell r="J5265" t="str">
            <v/>
          </cell>
          <cell r="K5265" t="str">
            <v>PD</v>
          </cell>
          <cell r="L5265" t="str">
            <v>3015</v>
          </cell>
          <cell r="M5265" t="str">
            <v>V</v>
          </cell>
          <cell r="N5265">
            <v>503657</v>
          </cell>
        </row>
        <row r="5266">
          <cell r="A5266" t="str">
            <v>RM-CPR-000-00-0027</v>
          </cell>
          <cell r="B5266" t="str">
            <v>CINT</v>
          </cell>
          <cell r="C5266" t="str">
            <v/>
          </cell>
          <cell r="D5266" t="str">
            <v>MATRASS CPRO ( SRD )</v>
          </cell>
          <cell r="E5266">
            <v>44797</v>
          </cell>
          <cell r="F5266" t="str">
            <v>ROF</v>
          </cell>
          <cell r="G5266" t="str">
            <v>CI_OTH</v>
          </cell>
          <cell r="H5266" t="str">
            <v>PC</v>
          </cell>
          <cell r="I5266" t="str">
            <v>CPR</v>
          </cell>
          <cell r="J5266" t="str">
            <v/>
          </cell>
          <cell r="K5266" t="str">
            <v>PD</v>
          </cell>
          <cell r="L5266" t="str">
            <v>3015</v>
          </cell>
          <cell r="M5266" t="str">
            <v>V</v>
          </cell>
          <cell r="N5266">
            <v>883935</v>
          </cell>
        </row>
        <row r="5267">
          <cell r="A5267" t="str">
            <v>RM-CPR-000-00-0028</v>
          </cell>
          <cell r="B5267" t="str">
            <v>CINT</v>
          </cell>
          <cell r="C5267" t="str">
            <v/>
          </cell>
          <cell r="D5267" t="str">
            <v>MATRASS DRACKRON COVER ABU</v>
          </cell>
          <cell r="E5267">
            <v>44797</v>
          </cell>
          <cell r="F5267" t="str">
            <v>ROF</v>
          </cell>
          <cell r="G5267" t="str">
            <v>CI_OTH</v>
          </cell>
          <cell r="H5267" t="str">
            <v>PC</v>
          </cell>
          <cell r="I5267" t="str">
            <v>CPR</v>
          </cell>
          <cell r="J5267" t="str">
            <v/>
          </cell>
          <cell r="K5267" t="str">
            <v>PD</v>
          </cell>
          <cell r="L5267" t="str">
            <v>3015</v>
          </cell>
          <cell r="M5267" t="str">
            <v>V</v>
          </cell>
          <cell r="N5267">
            <v>673685</v>
          </cell>
        </row>
        <row r="5268">
          <cell r="A5268" t="str">
            <v>RM-CPR-000-00-0029</v>
          </cell>
          <cell r="B5268" t="str">
            <v>CINT</v>
          </cell>
          <cell r="C5268" t="str">
            <v/>
          </cell>
          <cell r="D5268" t="str">
            <v>MATTRESS COVER HOTEL KING 1980 X 2000 X</v>
          </cell>
          <cell r="E5268">
            <v>44797</v>
          </cell>
          <cell r="F5268" t="str">
            <v>ROF</v>
          </cell>
          <cell r="G5268" t="str">
            <v>CI_OTH</v>
          </cell>
          <cell r="H5268" t="str">
            <v>PC</v>
          </cell>
          <cell r="I5268" t="str">
            <v>CPR</v>
          </cell>
          <cell r="J5268" t="str">
            <v/>
          </cell>
          <cell r="K5268" t="str">
            <v>PD</v>
          </cell>
          <cell r="L5268" t="str">
            <v>3015</v>
          </cell>
          <cell r="M5268" t="str">
            <v>V</v>
          </cell>
          <cell r="N5268">
            <v>245000</v>
          </cell>
        </row>
        <row r="5269">
          <cell r="A5269" t="str">
            <v>RM-CPR-000-00-0030</v>
          </cell>
          <cell r="B5269" t="str">
            <v>CINT</v>
          </cell>
          <cell r="C5269" t="str">
            <v/>
          </cell>
          <cell r="D5269" t="str">
            <v>MATTRESS COVER HOTEL QUEEN 1980 X 1600 X</v>
          </cell>
          <cell r="E5269">
            <v>44797</v>
          </cell>
          <cell r="F5269" t="str">
            <v>ROF</v>
          </cell>
          <cell r="G5269" t="str">
            <v>CI_OTH</v>
          </cell>
          <cell r="H5269" t="str">
            <v>PC</v>
          </cell>
          <cell r="I5269" t="str">
            <v>CPR</v>
          </cell>
          <cell r="J5269" t="str">
            <v/>
          </cell>
          <cell r="K5269" t="str">
            <v>PD</v>
          </cell>
          <cell r="L5269" t="str">
            <v>3015</v>
          </cell>
          <cell r="M5269" t="str">
            <v>V</v>
          </cell>
          <cell r="N5269">
            <v>210000</v>
          </cell>
        </row>
        <row r="5270">
          <cell r="A5270" t="str">
            <v>RM-CPR-000-00-0031</v>
          </cell>
          <cell r="B5270" t="str">
            <v>CINT</v>
          </cell>
          <cell r="C5270" t="str">
            <v/>
          </cell>
          <cell r="D5270" t="str">
            <v>MATTRESS ICU BED ( 1900 X 670 X 60 ) MES</v>
          </cell>
          <cell r="E5270">
            <v>44797</v>
          </cell>
          <cell r="F5270" t="str">
            <v>ROF</v>
          </cell>
          <cell r="G5270" t="str">
            <v>CI_OTH</v>
          </cell>
          <cell r="H5270" t="str">
            <v>PC</v>
          </cell>
          <cell r="I5270" t="str">
            <v>CPR</v>
          </cell>
          <cell r="J5270" t="str">
            <v/>
          </cell>
          <cell r="K5270" t="str">
            <v>PD</v>
          </cell>
          <cell r="L5270" t="str">
            <v>3015</v>
          </cell>
          <cell r="M5270" t="str">
            <v>V</v>
          </cell>
          <cell r="N5270">
            <v>331133</v>
          </cell>
        </row>
        <row r="5271">
          <cell r="A5271" t="str">
            <v>RM-CPR-000-00-0032</v>
          </cell>
          <cell r="B5271" t="str">
            <v>CINT</v>
          </cell>
          <cell r="C5271" t="str">
            <v/>
          </cell>
          <cell r="D5271" t="str">
            <v>MATTRESS WARD BED ( 1900 X 670 X 35 ) ME</v>
          </cell>
          <cell r="E5271">
            <v>44797</v>
          </cell>
          <cell r="F5271" t="str">
            <v>ROF</v>
          </cell>
          <cell r="G5271" t="str">
            <v>CI_OTH</v>
          </cell>
          <cell r="H5271" t="str">
            <v>PC</v>
          </cell>
          <cell r="I5271" t="str">
            <v>CPR</v>
          </cell>
          <cell r="J5271" t="str">
            <v/>
          </cell>
          <cell r="K5271" t="str">
            <v>PD</v>
          </cell>
          <cell r="L5271" t="str">
            <v>3015</v>
          </cell>
          <cell r="M5271" t="str">
            <v>V</v>
          </cell>
          <cell r="N5271">
            <v>975612</v>
          </cell>
        </row>
        <row r="5272">
          <cell r="A5272" t="str">
            <v>RM-CPR-000-00-0033</v>
          </cell>
          <cell r="B5272" t="str">
            <v>CINT</v>
          </cell>
          <cell r="C5272" t="str">
            <v/>
          </cell>
          <cell r="D5272" t="str">
            <v>MATTRESS WARD BED ( 1900 X 670 X 60 ) ME</v>
          </cell>
          <cell r="E5272">
            <v>44797</v>
          </cell>
          <cell r="F5272" t="str">
            <v>ROF</v>
          </cell>
          <cell r="G5272" t="str">
            <v>CI_OTH</v>
          </cell>
          <cell r="H5272" t="str">
            <v>PC</v>
          </cell>
          <cell r="I5272" t="str">
            <v>CPR</v>
          </cell>
          <cell r="J5272" t="str">
            <v/>
          </cell>
          <cell r="K5272" t="str">
            <v>PD</v>
          </cell>
          <cell r="L5272" t="str">
            <v>3015</v>
          </cell>
          <cell r="M5272" t="str">
            <v>V</v>
          </cell>
          <cell r="N5272">
            <v>975612</v>
          </cell>
        </row>
        <row r="5273">
          <cell r="A5273" t="str">
            <v>RM-CPR-000-00-0034</v>
          </cell>
          <cell r="B5273" t="str">
            <v>CINT</v>
          </cell>
          <cell r="C5273" t="str">
            <v/>
          </cell>
          <cell r="D5273" t="str">
            <v>MEDIUM BABY MATT COVER MOTIF (600 X 1200</v>
          </cell>
          <cell r="E5273">
            <v>44797</v>
          </cell>
          <cell r="F5273" t="str">
            <v>ROF</v>
          </cell>
          <cell r="G5273" t="str">
            <v>CI_OTH</v>
          </cell>
          <cell r="H5273" t="str">
            <v>PC</v>
          </cell>
          <cell r="I5273" t="str">
            <v>CPR</v>
          </cell>
          <cell r="J5273" t="str">
            <v/>
          </cell>
          <cell r="K5273" t="str">
            <v>PD</v>
          </cell>
          <cell r="L5273" t="str">
            <v>3015</v>
          </cell>
          <cell r="M5273" t="str">
            <v>V</v>
          </cell>
          <cell r="N5273">
            <v>128870</v>
          </cell>
        </row>
        <row r="5274">
          <cell r="A5274" t="str">
            <v>RM-CPR-000-00-0035</v>
          </cell>
          <cell r="B5274" t="str">
            <v>CINT</v>
          </cell>
          <cell r="C5274" t="str">
            <v/>
          </cell>
          <cell r="D5274" t="str">
            <v>MEDIUM BABY MATT COVER MOTIF (700 X 1200</v>
          </cell>
          <cell r="E5274">
            <v>44797</v>
          </cell>
          <cell r="F5274" t="str">
            <v>ROF</v>
          </cell>
          <cell r="G5274" t="str">
            <v>CI_OTH</v>
          </cell>
          <cell r="H5274" t="str">
            <v>PC</v>
          </cell>
          <cell r="I5274" t="str">
            <v>CPR</v>
          </cell>
          <cell r="J5274" t="str">
            <v/>
          </cell>
          <cell r="K5274" t="str">
            <v>PD</v>
          </cell>
          <cell r="L5274" t="str">
            <v>3015</v>
          </cell>
          <cell r="M5274" t="str">
            <v>V</v>
          </cell>
          <cell r="N5274">
            <v>141900</v>
          </cell>
        </row>
        <row r="5275">
          <cell r="A5275" t="str">
            <v>RM-CPR-000-00-0036</v>
          </cell>
          <cell r="B5275" t="str">
            <v>CINT</v>
          </cell>
          <cell r="C5275" t="str">
            <v/>
          </cell>
          <cell r="D5275" t="str">
            <v>MESH LAMINASI</v>
          </cell>
          <cell r="E5275">
            <v>44797</v>
          </cell>
          <cell r="F5275" t="str">
            <v>ROF</v>
          </cell>
          <cell r="G5275" t="str">
            <v>CI_OTH</v>
          </cell>
          <cell r="H5275" t="str">
            <v>M</v>
          </cell>
          <cell r="I5275" t="str">
            <v>CPR</v>
          </cell>
          <cell r="J5275" t="str">
            <v/>
          </cell>
          <cell r="K5275" t="str">
            <v>PD</v>
          </cell>
          <cell r="L5275" t="str">
            <v>3015</v>
          </cell>
          <cell r="M5275" t="str">
            <v>V</v>
          </cell>
          <cell r="N5275">
            <v>57000</v>
          </cell>
        </row>
        <row r="5276">
          <cell r="A5276" t="str">
            <v>RM-CPR-000-00-0037</v>
          </cell>
          <cell r="B5276" t="str">
            <v>CINT</v>
          </cell>
          <cell r="C5276" t="str">
            <v/>
          </cell>
          <cell r="D5276" t="str">
            <v>PACKAGING BABY PILLOW C-PRO</v>
          </cell>
          <cell r="E5276">
            <v>44797</v>
          </cell>
          <cell r="F5276" t="str">
            <v>ROF</v>
          </cell>
          <cell r="G5276" t="str">
            <v>CI_OTH</v>
          </cell>
          <cell r="H5276" t="str">
            <v>PC</v>
          </cell>
          <cell r="I5276" t="str">
            <v>CPR</v>
          </cell>
          <cell r="J5276" t="str">
            <v/>
          </cell>
          <cell r="K5276" t="str">
            <v>PD</v>
          </cell>
          <cell r="L5276" t="str">
            <v>3015</v>
          </cell>
          <cell r="M5276" t="str">
            <v>V</v>
          </cell>
          <cell r="N5276">
            <v>40000</v>
          </cell>
        </row>
        <row r="5277">
          <cell r="A5277" t="str">
            <v>RM-CPR-000-00-0038</v>
          </cell>
          <cell r="B5277" t="str">
            <v>CINT</v>
          </cell>
          <cell r="C5277" t="str">
            <v/>
          </cell>
          <cell r="D5277" t="str">
            <v>PACKING BAG BABY JAPAN</v>
          </cell>
          <cell r="E5277">
            <v>44797</v>
          </cell>
          <cell r="F5277" t="str">
            <v>ROF</v>
          </cell>
          <cell r="G5277" t="str">
            <v>CI_OTH</v>
          </cell>
          <cell r="H5277" t="str">
            <v>PC</v>
          </cell>
          <cell r="I5277" t="str">
            <v>CPR</v>
          </cell>
          <cell r="J5277" t="str">
            <v/>
          </cell>
          <cell r="K5277" t="str">
            <v>PD</v>
          </cell>
          <cell r="L5277" t="str">
            <v>3015</v>
          </cell>
          <cell r="M5277" t="str">
            <v>V</v>
          </cell>
          <cell r="N5277">
            <v>175000</v>
          </cell>
        </row>
        <row r="5278">
          <cell r="A5278" t="str">
            <v>RM-CPR-000-00-0039</v>
          </cell>
          <cell r="B5278" t="str">
            <v>CINT</v>
          </cell>
          <cell r="C5278" t="str">
            <v/>
          </cell>
          <cell r="D5278" t="str">
            <v>PACKING BAG BABY LARGE</v>
          </cell>
          <cell r="E5278">
            <v>44797</v>
          </cell>
          <cell r="F5278" t="str">
            <v>ROF</v>
          </cell>
          <cell r="G5278" t="str">
            <v>CI_OTH</v>
          </cell>
          <cell r="H5278" t="str">
            <v>PC</v>
          </cell>
          <cell r="I5278" t="str">
            <v>CPR</v>
          </cell>
          <cell r="J5278" t="str">
            <v/>
          </cell>
          <cell r="K5278" t="str">
            <v>PD</v>
          </cell>
          <cell r="L5278" t="str">
            <v>3015</v>
          </cell>
          <cell r="M5278" t="str">
            <v>V</v>
          </cell>
          <cell r="N5278">
            <v>175000</v>
          </cell>
        </row>
        <row r="5279">
          <cell r="A5279" t="str">
            <v>RM-CPR-000-00-0040</v>
          </cell>
          <cell r="B5279" t="str">
            <v>CINT</v>
          </cell>
          <cell r="C5279" t="str">
            <v/>
          </cell>
          <cell r="D5279" t="str">
            <v>PACKING BAG BABY MEDIUM</v>
          </cell>
          <cell r="E5279">
            <v>44936</v>
          </cell>
          <cell r="F5279" t="str">
            <v>ROF</v>
          </cell>
          <cell r="G5279" t="str">
            <v>CI_OTH</v>
          </cell>
          <cell r="H5279" t="str">
            <v>PC</v>
          </cell>
          <cell r="I5279" t="str">
            <v>CPR</v>
          </cell>
          <cell r="J5279" t="str">
            <v/>
          </cell>
          <cell r="K5279" t="str">
            <v>PD</v>
          </cell>
          <cell r="L5279" t="str">
            <v>3015</v>
          </cell>
          <cell r="M5279" t="str">
            <v>V</v>
          </cell>
          <cell r="N5279">
            <v>25700</v>
          </cell>
        </row>
        <row r="5280">
          <cell r="A5280" t="str">
            <v>RM-CPR-000-00-0041</v>
          </cell>
          <cell r="B5280" t="str">
            <v>CINT</v>
          </cell>
          <cell r="C5280" t="str">
            <v/>
          </cell>
          <cell r="D5280" t="str">
            <v>PACKING BAG BABY PILLOW</v>
          </cell>
          <cell r="E5280">
            <v>44984</v>
          </cell>
          <cell r="F5280" t="str">
            <v>ROF</v>
          </cell>
          <cell r="G5280" t="str">
            <v>CI_OTH</v>
          </cell>
          <cell r="H5280" t="str">
            <v>PC</v>
          </cell>
          <cell r="I5280" t="str">
            <v>CPR</v>
          </cell>
          <cell r="J5280" t="str">
            <v/>
          </cell>
          <cell r="K5280" t="str">
            <v>PD</v>
          </cell>
          <cell r="L5280" t="str">
            <v>3015</v>
          </cell>
          <cell r="M5280" t="str">
            <v>V</v>
          </cell>
          <cell r="N5280">
            <v>75000</v>
          </cell>
        </row>
        <row r="5281">
          <cell r="A5281" t="str">
            <v>RM-CPR-000-00-0042</v>
          </cell>
          <cell r="B5281" t="str">
            <v>CINT</v>
          </cell>
          <cell r="C5281" t="str">
            <v/>
          </cell>
          <cell r="D5281" t="str">
            <v>PACKING BAG BABY SMALL</v>
          </cell>
          <cell r="E5281">
            <v>44936</v>
          </cell>
          <cell r="F5281" t="str">
            <v>ROF</v>
          </cell>
          <cell r="G5281" t="str">
            <v>CI_OTH</v>
          </cell>
          <cell r="H5281" t="str">
            <v>PC</v>
          </cell>
          <cell r="I5281" t="str">
            <v>CPR</v>
          </cell>
          <cell r="J5281" t="str">
            <v/>
          </cell>
          <cell r="K5281" t="str">
            <v>PD</v>
          </cell>
          <cell r="L5281" t="str">
            <v>3015</v>
          </cell>
          <cell r="M5281" t="str">
            <v>V</v>
          </cell>
          <cell r="N5281">
            <v>25200</v>
          </cell>
        </row>
        <row r="5282">
          <cell r="A5282" t="str">
            <v>RM-CPR-000-00-0043</v>
          </cell>
          <cell r="B5282" t="str">
            <v>CINT</v>
          </cell>
          <cell r="C5282" t="str">
            <v/>
          </cell>
          <cell r="D5282" t="str">
            <v>PACKING BAG BABY X LARGE</v>
          </cell>
          <cell r="E5282">
            <v>44797</v>
          </cell>
          <cell r="F5282" t="str">
            <v>ROF</v>
          </cell>
          <cell r="G5282" t="str">
            <v>CI_OTH</v>
          </cell>
          <cell r="H5282" t="str">
            <v>PC</v>
          </cell>
          <cell r="I5282" t="str">
            <v>CPR</v>
          </cell>
          <cell r="J5282" t="str">
            <v/>
          </cell>
          <cell r="K5282" t="str">
            <v>PD</v>
          </cell>
          <cell r="L5282" t="str">
            <v>3015</v>
          </cell>
          <cell r="M5282" t="str">
            <v>V</v>
          </cell>
          <cell r="N5282">
            <v>175000</v>
          </cell>
        </row>
        <row r="5283">
          <cell r="A5283" t="str">
            <v>RM-CPR-000-00-0044</v>
          </cell>
          <cell r="B5283" t="str">
            <v>CINT</v>
          </cell>
          <cell r="C5283" t="str">
            <v/>
          </cell>
          <cell r="D5283" t="str">
            <v>PACKING BAG VELTBED</v>
          </cell>
          <cell r="E5283">
            <v>44797</v>
          </cell>
          <cell r="F5283" t="str">
            <v>ROF</v>
          </cell>
          <cell r="G5283" t="str">
            <v>CI_OTH</v>
          </cell>
          <cell r="H5283" t="str">
            <v>PC</v>
          </cell>
          <cell r="I5283" t="str">
            <v>CPR</v>
          </cell>
          <cell r="J5283" t="str">
            <v/>
          </cell>
          <cell r="K5283" t="str">
            <v>PD</v>
          </cell>
          <cell r="L5283" t="str">
            <v>3015</v>
          </cell>
          <cell r="M5283" t="str">
            <v>V</v>
          </cell>
          <cell r="N5283">
            <v>173000</v>
          </cell>
        </row>
        <row r="5284">
          <cell r="A5284" t="str">
            <v>RM-CPR-000-00-0045</v>
          </cell>
          <cell r="B5284" t="str">
            <v>CINT</v>
          </cell>
          <cell r="C5284" t="str">
            <v/>
          </cell>
          <cell r="D5284" t="str">
            <v>TEFLON SHEET G-TYPE FABRIC FGF-400-8-100</v>
          </cell>
          <cell r="E5284">
            <v>44797</v>
          </cell>
          <cell r="F5284" t="str">
            <v>ROF</v>
          </cell>
          <cell r="G5284" t="str">
            <v>CI_OTH</v>
          </cell>
          <cell r="H5284" t="str">
            <v>PC</v>
          </cell>
          <cell r="I5284" t="str">
            <v>CPR</v>
          </cell>
          <cell r="J5284" t="str">
            <v/>
          </cell>
          <cell r="K5284" t="str">
            <v>PD</v>
          </cell>
          <cell r="L5284" t="str">
            <v>3015</v>
          </cell>
          <cell r="M5284" t="str">
            <v>V</v>
          </cell>
          <cell r="N5284">
            <v>642802</v>
          </cell>
        </row>
        <row r="5285">
          <cell r="A5285" t="str">
            <v>RM-CPR-000-00-0046</v>
          </cell>
          <cell r="B5285" t="str">
            <v>CINT</v>
          </cell>
          <cell r="C5285" t="str">
            <v/>
          </cell>
          <cell r="D5285" t="str">
            <v>VELCRO 1 INCH WHITE</v>
          </cell>
          <cell r="E5285">
            <v>44797</v>
          </cell>
          <cell r="F5285" t="str">
            <v>ROF</v>
          </cell>
          <cell r="G5285" t="str">
            <v>CI_OTH</v>
          </cell>
          <cell r="H5285" t="str">
            <v>M</v>
          </cell>
          <cell r="I5285" t="str">
            <v>CPR</v>
          </cell>
          <cell r="J5285" t="str">
            <v/>
          </cell>
          <cell r="K5285" t="str">
            <v>PD</v>
          </cell>
          <cell r="L5285" t="str">
            <v>3015</v>
          </cell>
          <cell r="M5285" t="str">
            <v>V</v>
          </cell>
          <cell r="N5285">
            <v>1650</v>
          </cell>
        </row>
        <row r="5286">
          <cell r="A5286" t="str">
            <v>RM-CPR-000-00-0047</v>
          </cell>
          <cell r="B5286" t="str">
            <v>CINT</v>
          </cell>
          <cell r="C5286" t="str">
            <v/>
          </cell>
          <cell r="D5286" t="str">
            <v>VELCRO 2" BLACK</v>
          </cell>
          <cell r="E5286">
            <v>44797</v>
          </cell>
          <cell r="F5286" t="str">
            <v>ROF</v>
          </cell>
          <cell r="G5286" t="str">
            <v>CI_OTH</v>
          </cell>
          <cell r="H5286" t="str">
            <v>M</v>
          </cell>
          <cell r="I5286" t="str">
            <v>CPR</v>
          </cell>
          <cell r="J5286" t="str">
            <v/>
          </cell>
          <cell r="K5286" t="str">
            <v>PD</v>
          </cell>
          <cell r="L5286" t="str">
            <v>3015</v>
          </cell>
          <cell r="M5286" t="str">
            <v>V</v>
          </cell>
          <cell r="N5286">
            <v>100</v>
          </cell>
        </row>
        <row r="5287">
          <cell r="A5287" t="str">
            <v>RM-CPR-000-00-0048</v>
          </cell>
          <cell r="B5287" t="str">
            <v>CINT</v>
          </cell>
          <cell r="C5287" t="str">
            <v/>
          </cell>
          <cell r="D5287" t="str">
            <v>VELCRO 2" BLUE</v>
          </cell>
          <cell r="E5287">
            <v>44797</v>
          </cell>
          <cell r="F5287" t="str">
            <v>ROF</v>
          </cell>
          <cell r="G5287" t="str">
            <v>CI_OTH</v>
          </cell>
          <cell r="H5287" t="str">
            <v>M</v>
          </cell>
          <cell r="I5287" t="str">
            <v>CPR</v>
          </cell>
          <cell r="J5287" t="str">
            <v/>
          </cell>
          <cell r="K5287" t="str">
            <v>PD</v>
          </cell>
          <cell r="L5287" t="str">
            <v>3015</v>
          </cell>
          <cell r="M5287" t="str">
            <v>V</v>
          </cell>
          <cell r="N5287">
            <v>45000</v>
          </cell>
        </row>
        <row r="5288">
          <cell r="A5288" t="str">
            <v>RM-CPR-000-00-0049</v>
          </cell>
          <cell r="B5288" t="str">
            <v>CINT</v>
          </cell>
          <cell r="C5288" t="str">
            <v/>
          </cell>
          <cell r="D5288" t="str">
            <v>VELCRO 2" CREAM</v>
          </cell>
          <cell r="E5288">
            <v>44797</v>
          </cell>
          <cell r="F5288" t="str">
            <v>ROF</v>
          </cell>
          <cell r="G5288" t="str">
            <v>CI_OTH</v>
          </cell>
          <cell r="H5288" t="str">
            <v>PC</v>
          </cell>
          <cell r="I5288" t="str">
            <v>CPR</v>
          </cell>
          <cell r="J5288" t="str">
            <v/>
          </cell>
          <cell r="K5288" t="str">
            <v>PD</v>
          </cell>
          <cell r="L5288" t="str">
            <v>3015</v>
          </cell>
          <cell r="M5288" t="str">
            <v>V</v>
          </cell>
          <cell r="N5288">
            <v>45000</v>
          </cell>
        </row>
        <row r="5289">
          <cell r="A5289" t="str">
            <v>RM-CPR-000-00-0050</v>
          </cell>
          <cell r="B5289" t="str">
            <v>CINT</v>
          </cell>
          <cell r="C5289" t="str">
            <v/>
          </cell>
          <cell r="D5289" t="str">
            <v>VELCRO 2" GREEN</v>
          </cell>
          <cell r="E5289">
            <v>44797</v>
          </cell>
          <cell r="F5289" t="str">
            <v>ROF</v>
          </cell>
          <cell r="G5289" t="str">
            <v>CI_OTH</v>
          </cell>
          <cell r="H5289" t="str">
            <v>PC</v>
          </cell>
          <cell r="I5289" t="str">
            <v>CPR</v>
          </cell>
          <cell r="J5289" t="str">
            <v/>
          </cell>
          <cell r="K5289" t="str">
            <v>PD</v>
          </cell>
          <cell r="L5289" t="str">
            <v>3015</v>
          </cell>
          <cell r="M5289" t="str">
            <v>V</v>
          </cell>
          <cell r="N5289">
            <v>45000</v>
          </cell>
        </row>
        <row r="5290">
          <cell r="A5290" t="str">
            <v>RM-CPR-000-00-0051</v>
          </cell>
          <cell r="B5290" t="str">
            <v>CINT</v>
          </cell>
          <cell r="C5290" t="str">
            <v/>
          </cell>
          <cell r="D5290" t="str">
            <v>VELCRO 2" ORANGE</v>
          </cell>
          <cell r="E5290">
            <v>44797</v>
          </cell>
          <cell r="F5290" t="str">
            <v>ROF</v>
          </cell>
          <cell r="G5290" t="str">
            <v>CI_OTH</v>
          </cell>
          <cell r="H5290" t="str">
            <v>M</v>
          </cell>
          <cell r="I5290" t="str">
            <v>CPR</v>
          </cell>
          <cell r="J5290" t="str">
            <v/>
          </cell>
          <cell r="K5290" t="str">
            <v>PD</v>
          </cell>
          <cell r="L5290" t="str">
            <v>3015</v>
          </cell>
          <cell r="M5290" t="str">
            <v>V</v>
          </cell>
          <cell r="N5290">
            <v>45000</v>
          </cell>
        </row>
        <row r="5291">
          <cell r="A5291" t="str">
            <v>RM-CPR-000-00-0052</v>
          </cell>
          <cell r="B5291" t="str">
            <v>CINT</v>
          </cell>
          <cell r="C5291" t="str">
            <v/>
          </cell>
          <cell r="D5291" t="str">
            <v>VELCRO 2" RED</v>
          </cell>
          <cell r="E5291">
            <v>44797</v>
          </cell>
          <cell r="F5291" t="str">
            <v>ROF</v>
          </cell>
          <cell r="G5291" t="str">
            <v>CI_OTH</v>
          </cell>
          <cell r="H5291" t="str">
            <v>M</v>
          </cell>
          <cell r="I5291" t="str">
            <v>CPR</v>
          </cell>
          <cell r="J5291" t="str">
            <v/>
          </cell>
          <cell r="K5291" t="str">
            <v>PD</v>
          </cell>
          <cell r="L5291" t="str">
            <v>3015</v>
          </cell>
          <cell r="M5291" t="str">
            <v>V</v>
          </cell>
          <cell r="N5291">
            <v>2800</v>
          </cell>
        </row>
        <row r="5292">
          <cell r="A5292" t="str">
            <v>RM-CPR-000-00-0053</v>
          </cell>
          <cell r="B5292" t="str">
            <v>CINT</v>
          </cell>
          <cell r="C5292" t="str">
            <v/>
          </cell>
          <cell r="D5292" t="str">
            <v>VELCRO 2" WHITE</v>
          </cell>
          <cell r="E5292">
            <v>44797</v>
          </cell>
          <cell r="F5292" t="str">
            <v>ROF</v>
          </cell>
          <cell r="G5292" t="str">
            <v>CI_OTH</v>
          </cell>
          <cell r="H5292" t="str">
            <v>M</v>
          </cell>
          <cell r="I5292" t="str">
            <v>CPR</v>
          </cell>
          <cell r="J5292" t="str">
            <v/>
          </cell>
          <cell r="K5292" t="str">
            <v>PD</v>
          </cell>
          <cell r="L5292" t="str">
            <v>3015</v>
          </cell>
          <cell r="M5292" t="str">
            <v>V</v>
          </cell>
          <cell r="N5292">
            <v>1200</v>
          </cell>
        </row>
        <row r="5293">
          <cell r="A5293" t="str">
            <v>RM-CPR-000-00-0054</v>
          </cell>
          <cell r="B5293" t="str">
            <v>CINT</v>
          </cell>
          <cell r="C5293" t="str">
            <v/>
          </cell>
          <cell r="D5293" t="str">
            <v>VELCRO HITAM 2 CM</v>
          </cell>
          <cell r="E5293">
            <v>44797</v>
          </cell>
          <cell r="F5293" t="str">
            <v>ROF</v>
          </cell>
          <cell r="G5293" t="str">
            <v>CI_OTH</v>
          </cell>
          <cell r="H5293" t="str">
            <v>M</v>
          </cell>
          <cell r="I5293" t="str">
            <v>CPR</v>
          </cell>
          <cell r="J5293" t="str">
            <v/>
          </cell>
          <cell r="K5293" t="str">
            <v>PD</v>
          </cell>
          <cell r="L5293" t="str">
            <v>3015</v>
          </cell>
          <cell r="M5293" t="str">
            <v>V</v>
          </cell>
          <cell r="N5293">
            <v>1200</v>
          </cell>
        </row>
        <row r="5294">
          <cell r="A5294" t="str">
            <v>RM-CPR-000-00-0055</v>
          </cell>
          <cell r="B5294" t="str">
            <v>CINT</v>
          </cell>
          <cell r="C5294" t="str">
            <v/>
          </cell>
          <cell r="D5294" t="str">
            <v>VELCRO NAVY 1"</v>
          </cell>
          <cell r="E5294">
            <v>44797</v>
          </cell>
          <cell r="F5294" t="str">
            <v>ROF</v>
          </cell>
          <cell r="G5294" t="str">
            <v>CI_OTH</v>
          </cell>
          <cell r="H5294" t="str">
            <v>M</v>
          </cell>
          <cell r="I5294" t="str">
            <v>CPR</v>
          </cell>
          <cell r="J5294" t="str">
            <v/>
          </cell>
          <cell r="K5294" t="str">
            <v>PD</v>
          </cell>
          <cell r="L5294" t="str">
            <v>3015</v>
          </cell>
          <cell r="M5294" t="str">
            <v>V</v>
          </cell>
          <cell r="N5294">
            <v>45000</v>
          </cell>
        </row>
        <row r="5295">
          <cell r="A5295" t="str">
            <v>RM-CPR-000-00-0056</v>
          </cell>
          <cell r="B5295" t="str">
            <v>CINT</v>
          </cell>
          <cell r="C5295" t="str">
            <v/>
          </cell>
          <cell r="D5295" t="str">
            <v>WEBBING 2" BIRU</v>
          </cell>
          <cell r="E5295">
            <v>44797</v>
          </cell>
          <cell r="F5295" t="str">
            <v>ROF</v>
          </cell>
          <cell r="G5295" t="str">
            <v>CI_OTH</v>
          </cell>
          <cell r="H5295" t="str">
            <v>M</v>
          </cell>
          <cell r="I5295" t="str">
            <v>CPR</v>
          </cell>
          <cell r="J5295" t="str">
            <v/>
          </cell>
          <cell r="K5295" t="str">
            <v>PD</v>
          </cell>
          <cell r="L5295" t="str">
            <v>3015</v>
          </cell>
          <cell r="M5295" t="str">
            <v>V</v>
          </cell>
          <cell r="N5295">
            <v>1080</v>
          </cell>
        </row>
        <row r="5296">
          <cell r="A5296" t="str">
            <v>RM-CPR-000-00-0057</v>
          </cell>
          <cell r="B5296" t="str">
            <v>CINT</v>
          </cell>
          <cell r="C5296" t="str">
            <v/>
          </cell>
          <cell r="D5296" t="str">
            <v>WEBBING 2" CYAN</v>
          </cell>
          <cell r="E5296">
            <v>44797</v>
          </cell>
          <cell r="F5296" t="str">
            <v>ROF</v>
          </cell>
          <cell r="G5296" t="str">
            <v>CI_OTH</v>
          </cell>
          <cell r="H5296" t="str">
            <v>M</v>
          </cell>
          <cell r="I5296" t="str">
            <v>CPR</v>
          </cell>
          <cell r="J5296" t="str">
            <v/>
          </cell>
          <cell r="K5296" t="str">
            <v>PD</v>
          </cell>
          <cell r="L5296" t="str">
            <v>3015</v>
          </cell>
          <cell r="M5296" t="str">
            <v>V</v>
          </cell>
          <cell r="N5296">
            <v>1080</v>
          </cell>
        </row>
        <row r="5297">
          <cell r="A5297" t="str">
            <v>RM-CPR-000-00-0058</v>
          </cell>
          <cell r="B5297" t="str">
            <v>CINT</v>
          </cell>
          <cell r="C5297" t="str">
            <v/>
          </cell>
          <cell r="D5297" t="str">
            <v>WEBBING 2" GREEN</v>
          </cell>
          <cell r="E5297">
            <v>44797</v>
          </cell>
          <cell r="F5297" t="str">
            <v>ROF</v>
          </cell>
          <cell r="G5297" t="str">
            <v>CI_OTH</v>
          </cell>
          <cell r="H5297" t="str">
            <v>PC</v>
          </cell>
          <cell r="I5297" t="str">
            <v>CPR</v>
          </cell>
          <cell r="J5297" t="str">
            <v/>
          </cell>
          <cell r="K5297" t="str">
            <v>PD</v>
          </cell>
          <cell r="L5297" t="str">
            <v>3015</v>
          </cell>
          <cell r="M5297" t="str">
            <v>V</v>
          </cell>
          <cell r="N5297">
            <v>1080</v>
          </cell>
        </row>
        <row r="5298">
          <cell r="A5298" t="str">
            <v>RM-CPR-000-00-0059</v>
          </cell>
          <cell r="B5298" t="str">
            <v>CINT</v>
          </cell>
          <cell r="C5298" t="str">
            <v/>
          </cell>
          <cell r="D5298" t="str">
            <v>WEBBING 2" ORANGE</v>
          </cell>
          <cell r="E5298">
            <v>44797</v>
          </cell>
          <cell r="F5298" t="str">
            <v>ROF</v>
          </cell>
          <cell r="G5298" t="str">
            <v>CI_OTH</v>
          </cell>
          <cell r="H5298" t="str">
            <v>M</v>
          </cell>
          <cell r="I5298" t="str">
            <v>CPR</v>
          </cell>
          <cell r="J5298" t="str">
            <v/>
          </cell>
          <cell r="K5298" t="str">
            <v>PD</v>
          </cell>
          <cell r="L5298" t="str">
            <v>3015</v>
          </cell>
          <cell r="M5298" t="str">
            <v>V</v>
          </cell>
          <cell r="N5298">
            <v>1180</v>
          </cell>
        </row>
        <row r="5299">
          <cell r="A5299" t="str">
            <v>RM-CPR-000-00-0060</v>
          </cell>
          <cell r="B5299" t="str">
            <v>CINT</v>
          </cell>
          <cell r="C5299" t="str">
            <v/>
          </cell>
          <cell r="D5299" t="str">
            <v>WEBBING 2" PINK</v>
          </cell>
          <cell r="E5299">
            <v>44797</v>
          </cell>
          <cell r="F5299" t="str">
            <v>ROF</v>
          </cell>
          <cell r="G5299" t="str">
            <v>CI_OTH</v>
          </cell>
          <cell r="H5299" t="str">
            <v>M</v>
          </cell>
          <cell r="I5299" t="str">
            <v>CPR</v>
          </cell>
          <cell r="J5299" t="str">
            <v/>
          </cell>
          <cell r="K5299" t="str">
            <v>PD</v>
          </cell>
          <cell r="L5299" t="str">
            <v>3015</v>
          </cell>
          <cell r="M5299" t="str">
            <v>V</v>
          </cell>
          <cell r="N5299">
            <v>1080</v>
          </cell>
        </row>
        <row r="5300">
          <cell r="A5300" t="str">
            <v>RM-CPR-000-00-0061</v>
          </cell>
          <cell r="B5300" t="str">
            <v>CINT</v>
          </cell>
          <cell r="C5300" t="str">
            <v/>
          </cell>
          <cell r="D5300" t="str">
            <v>WEBBING 2" RED</v>
          </cell>
          <cell r="E5300">
            <v>44797</v>
          </cell>
          <cell r="F5300" t="str">
            <v>ROF</v>
          </cell>
          <cell r="G5300" t="str">
            <v>CI_OTH</v>
          </cell>
          <cell r="H5300" t="str">
            <v>M</v>
          </cell>
          <cell r="I5300" t="str">
            <v>CPR</v>
          </cell>
          <cell r="J5300" t="str">
            <v/>
          </cell>
          <cell r="K5300" t="str">
            <v>PD</v>
          </cell>
          <cell r="L5300" t="str">
            <v>3015</v>
          </cell>
          <cell r="M5300" t="str">
            <v>V</v>
          </cell>
          <cell r="N5300">
            <v>1080</v>
          </cell>
        </row>
        <row r="5301">
          <cell r="A5301" t="str">
            <v>RM-CPR-000-00-0062</v>
          </cell>
          <cell r="B5301" t="str">
            <v>CINT</v>
          </cell>
          <cell r="C5301" t="str">
            <v/>
          </cell>
          <cell r="D5301" t="str">
            <v>WEBBING 2" YELLOW</v>
          </cell>
          <cell r="E5301">
            <v>44797</v>
          </cell>
          <cell r="F5301" t="str">
            <v>ROF</v>
          </cell>
          <cell r="G5301" t="str">
            <v>CI_OTH</v>
          </cell>
          <cell r="H5301" t="str">
            <v>PC</v>
          </cell>
          <cell r="I5301" t="str">
            <v>CPR</v>
          </cell>
          <cell r="J5301" t="str">
            <v/>
          </cell>
          <cell r="K5301" t="str">
            <v>PD</v>
          </cell>
          <cell r="L5301" t="str">
            <v>3015</v>
          </cell>
          <cell r="M5301" t="str">
            <v>V</v>
          </cell>
          <cell r="N5301">
            <v>1080</v>
          </cell>
        </row>
        <row r="5302">
          <cell r="A5302" t="str">
            <v>RM-CPR-000-00-0063</v>
          </cell>
          <cell r="B5302" t="str">
            <v>CINT</v>
          </cell>
          <cell r="C5302" t="str">
            <v/>
          </cell>
          <cell r="D5302" t="str">
            <v>WEBBING 4 CM</v>
          </cell>
          <cell r="E5302">
            <v>44797</v>
          </cell>
          <cell r="F5302" t="str">
            <v>ROF</v>
          </cell>
          <cell r="G5302" t="str">
            <v>CI_OTH</v>
          </cell>
          <cell r="H5302" t="str">
            <v>M</v>
          </cell>
          <cell r="I5302" t="str">
            <v>CPR</v>
          </cell>
          <cell r="J5302" t="str">
            <v/>
          </cell>
          <cell r="K5302" t="str">
            <v>PD</v>
          </cell>
          <cell r="L5302" t="str">
            <v>3015</v>
          </cell>
          <cell r="M5302" t="str">
            <v>V</v>
          </cell>
          <cell r="N5302">
            <v>1280</v>
          </cell>
        </row>
        <row r="5303">
          <cell r="A5303" t="str">
            <v>RM-CPR-000-00-0064</v>
          </cell>
          <cell r="B5303" t="str">
            <v>CINT</v>
          </cell>
          <cell r="C5303" t="str">
            <v/>
          </cell>
          <cell r="D5303" t="str">
            <v>WEBBING ABU</v>
          </cell>
          <cell r="E5303">
            <v>44797</v>
          </cell>
          <cell r="F5303" t="str">
            <v>ROF</v>
          </cell>
          <cell r="G5303" t="str">
            <v>CI_OTH</v>
          </cell>
          <cell r="H5303" t="str">
            <v>M</v>
          </cell>
          <cell r="I5303" t="str">
            <v>CPR</v>
          </cell>
          <cell r="J5303" t="str">
            <v/>
          </cell>
          <cell r="K5303" t="str">
            <v>PD</v>
          </cell>
          <cell r="L5303" t="str">
            <v>3015</v>
          </cell>
          <cell r="M5303" t="str">
            <v>V</v>
          </cell>
          <cell r="N5303">
            <v>1080</v>
          </cell>
        </row>
        <row r="5304">
          <cell r="A5304" t="str">
            <v>RM-CPR-000-00-0065</v>
          </cell>
          <cell r="B5304" t="str">
            <v>CINT</v>
          </cell>
          <cell r="C5304" t="str">
            <v/>
          </cell>
          <cell r="D5304" t="str">
            <v>WEBBING COKLAT 2CM</v>
          </cell>
          <cell r="E5304">
            <v>44797</v>
          </cell>
          <cell r="F5304" t="str">
            <v>ROF</v>
          </cell>
          <cell r="G5304" t="str">
            <v>CI_OTH</v>
          </cell>
          <cell r="H5304" t="str">
            <v>M</v>
          </cell>
          <cell r="I5304" t="str">
            <v>CPR</v>
          </cell>
          <cell r="J5304" t="str">
            <v/>
          </cell>
          <cell r="K5304" t="str">
            <v>PD</v>
          </cell>
          <cell r="L5304" t="str">
            <v>3015</v>
          </cell>
          <cell r="M5304" t="str">
            <v>V</v>
          </cell>
          <cell r="N5304">
            <v>6000</v>
          </cell>
        </row>
        <row r="5305">
          <cell r="A5305" t="str">
            <v>RM-CPR-000-00-0066</v>
          </cell>
          <cell r="B5305" t="str">
            <v>CINT</v>
          </cell>
          <cell r="C5305" t="str">
            <v/>
          </cell>
          <cell r="D5305" t="str">
            <v>WEBBING HITAM 2.5 CM</v>
          </cell>
          <cell r="E5305">
            <v>44797</v>
          </cell>
          <cell r="F5305" t="str">
            <v>ROF</v>
          </cell>
          <cell r="G5305" t="str">
            <v>CI_OTH</v>
          </cell>
          <cell r="H5305" t="str">
            <v>M</v>
          </cell>
          <cell r="I5305" t="str">
            <v>CPR</v>
          </cell>
          <cell r="J5305" t="str">
            <v/>
          </cell>
          <cell r="K5305" t="str">
            <v>PD</v>
          </cell>
          <cell r="L5305" t="str">
            <v>3015</v>
          </cell>
          <cell r="M5305" t="str">
            <v>V</v>
          </cell>
          <cell r="N5305">
            <v>1028</v>
          </cell>
        </row>
        <row r="5306">
          <cell r="A5306" t="str">
            <v>RM-CPR-000-00-0067</v>
          </cell>
          <cell r="B5306" t="str">
            <v>CINT</v>
          </cell>
          <cell r="C5306" t="str">
            <v/>
          </cell>
          <cell r="D5306" t="str">
            <v>WEBBING NAVY 1"</v>
          </cell>
          <cell r="E5306">
            <v>44797</v>
          </cell>
          <cell r="F5306" t="str">
            <v>ROF</v>
          </cell>
          <cell r="G5306" t="str">
            <v>CI_OTH</v>
          </cell>
          <cell r="H5306" t="str">
            <v>M</v>
          </cell>
          <cell r="I5306" t="str">
            <v>CPR</v>
          </cell>
          <cell r="J5306" t="str">
            <v/>
          </cell>
          <cell r="K5306" t="str">
            <v>PD</v>
          </cell>
          <cell r="L5306" t="str">
            <v>3015</v>
          </cell>
          <cell r="M5306" t="str">
            <v>V</v>
          </cell>
          <cell r="N5306">
            <v>1080</v>
          </cell>
        </row>
        <row r="5307">
          <cell r="A5307" t="str">
            <v>RM-CPR-000-00-0068</v>
          </cell>
          <cell r="B5307" t="str">
            <v>CINT</v>
          </cell>
          <cell r="C5307" t="str">
            <v/>
          </cell>
          <cell r="D5307" t="str">
            <v>WEBBING TIE 1 INCH WHITE</v>
          </cell>
          <cell r="E5307">
            <v>44797</v>
          </cell>
          <cell r="F5307" t="str">
            <v>ROF</v>
          </cell>
          <cell r="G5307" t="str">
            <v>CI_OTH</v>
          </cell>
          <cell r="H5307" t="str">
            <v>M</v>
          </cell>
          <cell r="I5307" t="str">
            <v>CPR</v>
          </cell>
          <cell r="J5307" t="str">
            <v/>
          </cell>
          <cell r="K5307" t="str">
            <v>PD</v>
          </cell>
          <cell r="L5307" t="str">
            <v>3015</v>
          </cell>
          <cell r="M5307" t="str">
            <v>V</v>
          </cell>
          <cell r="N5307">
            <v>1000</v>
          </cell>
        </row>
        <row r="5308">
          <cell r="A5308" t="str">
            <v>RM-CPR-000-00-0069</v>
          </cell>
          <cell r="B5308" t="str">
            <v>CINT</v>
          </cell>
          <cell r="C5308" t="str">
            <v/>
          </cell>
          <cell r="D5308" t="str">
            <v>WEBING 3 CM HITAM</v>
          </cell>
          <cell r="E5308">
            <v>44797</v>
          </cell>
          <cell r="F5308" t="str">
            <v>ROF</v>
          </cell>
          <cell r="G5308" t="str">
            <v>CI_OTH</v>
          </cell>
          <cell r="H5308" t="str">
            <v>M</v>
          </cell>
          <cell r="I5308" t="str">
            <v>CPR</v>
          </cell>
          <cell r="J5308" t="str">
            <v/>
          </cell>
          <cell r="K5308" t="str">
            <v>PD</v>
          </cell>
          <cell r="L5308" t="str">
            <v>3015</v>
          </cell>
          <cell r="M5308" t="str">
            <v>V</v>
          </cell>
          <cell r="N5308">
            <v>1860</v>
          </cell>
        </row>
        <row r="5309">
          <cell r="A5309" t="str">
            <v>RM-CPR-000-00-0070</v>
          </cell>
          <cell r="B5309" t="str">
            <v>CINT</v>
          </cell>
          <cell r="C5309" t="str">
            <v/>
          </cell>
          <cell r="D5309" t="str">
            <v>ZIPPER ABU</v>
          </cell>
          <cell r="E5309">
            <v>44797</v>
          </cell>
          <cell r="F5309" t="str">
            <v>ROF</v>
          </cell>
          <cell r="G5309" t="str">
            <v>CI_OTH</v>
          </cell>
          <cell r="H5309" t="str">
            <v>PC</v>
          </cell>
          <cell r="I5309" t="str">
            <v>CPR</v>
          </cell>
          <cell r="J5309" t="str">
            <v/>
          </cell>
          <cell r="K5309" t="str">
            <v>PD</v>
          </cell>
          <cell r="L5309" t="str">
            <v>3015</v>
          </cell>
          <cell r="M5309" t="str">
            <v>V</v>
          </cell>
          <cell r="N5309">
            <v>1458</v>
          </cell>
        </row>
        <row r="5310">
          <cell r="A5310" t="str">
            <v>RM-CPR-000-00-0071</v>
          </cell>
          <cell r="B5310" t="str">
            <v>CINT</v>
          </cell>
          <cell r="C5310" t="str">
            <v/>
          </cell>
          <cell r="D5310" t="str">
            <v>ZIPPER JEPANG  YKK WARNA NAVY</v>
          </cell>
          <cell r="E5310">
            <v>44797</v>
          </cell>
          <cell r="F5310" t="str">
            <v>ROF</v>
          </cell>
          <cell r="G5310" t="str">
            <v>CI_OTH</v>
          </cell>
          <cell r="H5310" t="str">
            <v>PC</v>
          </cell>
          <cell r="I5310" t="str">
            <v>CPR</v>
          </cell>
          <cell r="J5310" t="str">
            <v/>
          </cell>
          <cell r="K5310" t="str">
            <v>PD</v>
          </cell>
          <cell r="L5310" t="str">
            <v>3015</v>
          </cell>
          <cell r="M5310" t="str">
            <v>V</v>
          </cell>
          <cell r="N5310">
            <v>1458</v>
          </cell>
        </row>
        <row r="5311">
          <cell r="A5311" t="str">
            <v>RM-CPR-000-00-0072</v>
          </cell>
          <cell r="B5311" t="str">
            <v>CINT</v>
          </cell>
          <cell r="C5311" t="str">
            <v/>
          </cell>
          <cell r="D5311" t="str">
            <v>ZIPPER JEPANG YKK WARNA CREAM</v>
          </cell>
          <cell r="E5311">
            <v>44797</v>
          </cell>
          <cell r="F5311" t="str">
            <v>ROF</v>
          </cell>
          <cell r="G5311" t="str">
            <v>CI_OTH</v>
          </cell>
          <cell r="H5311" t="str">
            <v>PC</v>
          </cell>
          <cell r="I5311" t="str">
            <v>CPR</v>
          </cell>
          <cell r="J5311" t="str">
            <v/>
          </cell>
          <cell r="K5311" t="str">
            <v>PD</v>
          </cell>
          <cell r="L5311" t="str">
            <v>3015</v>
          </cell>
          <cell r="M5311" t="str">
            <v>V</v>
          </cell>
          <cell r="N5311">
            <v>1458</v>
          </cell>
        </row>
        <row r="5312">
          <cell r="A5312" t="str">
            <v>RM-CPR-000-00-0073</v>
          </cell>
          <cell r="B5312" t="str">
            <v>CINT</v>
          </cell>
          <cell r="C5312" t="str">
            <v/>
          </cell>
          <cell r="D5312" t="str">
            <v>ZIPPER WARNA BIRU MUDA (CYAN)</v>
          </cell>
          <cell r="E5312">
            <v>44797</v>
          </cell>
          <cell r="F5312" t="str">
            <v>ROF</v>
          </cell>
          <cell r="G5312" t="str">
            <v>CI_OTH</v>
          </cell>
          <cell r="H5312" t="str">
            <v>PC</v>
          </cell>
          <cell r="I5312" t="str">
            <v>CPR</v>
          </cell>
          <cell r="J5312" t="str">
            <v/>
          </cell>
          <cell r="K5312" t="str">
            <v>PD</v>
          </cell>
          <cell r="L5312" t="str">
            <v>3015</v>
          </cell>
          <cell r="M5312" t="str">
            <v>V</v>
          </cell>
          <cell r="N5312">
            <v>1459</v>
          </cell>
        </row>
        <row r="5313">
          <cell r="A5313" t="str">
            <v>RM-CPR-000-00-0074</v>
          </cell>
          <cell r="B5313" t="str">
            <v>CINT</v>
          </cell>
          <cell r="C5313" t="str">
            <v/>
          </cell>
          <cell r="D5313" t="str">
            <v>ZIPPER WARNA HIJAU</v>
          </cell>
          <cell r="E5313">
            <v>44797</v>
          </cell>
          <cell r="F5313" t="str">
            <v>ROF</v>
          </cell>
          <cell r="G5313" t="str">
            <v>CI_OTH</v>
          </cell>
          <cell r="H5313" t="str">
            <v>PC</v>
          </cell>
          <cell r="I5313" t="str">
            <v>CPR</v>
          </cell>
          <cell r="J5313" t="str">
            <v/>
          </cell>
          <cell r="K5313" t="str">
            <v>PD</v>
          </cell>
          <cell r="L5313" t="str">
            <v>3015</v>
          </cell>
          <cell r="M5313" t="str">
            <v>V</v>
          </cell>
          <cell r="N5313">
            <v>1459</v>
          </cell>
        </row>
        <row r="5314">
          <cell r="A5314" t="str">
            <v>RM-CPR-000-00-0075</v>
          </cell>
          <cell r="B5314" t="str">
            <v>CINT</v>
          </cell>
          <cell r="C5314" t="str">
            <v/>
          </cell>
          <cell r="D5314" t="str">
            <v>ZIPPER WARNA KUNING</v>
          </cell>
          <cell r="E5314">
            <v>44797</v>
          </cell>
          <cell r="F5314" t="str">
            <v>ROF</v>
          </cell>
          <cell r="G5314" t="str">
            <v>CI_OTH</v>
          </cell>
          <cell r="H5314" t="str">
            <v>PC</v>
          </cell>
          <cell r="I5314" t="str">
            <v>CPR</v>
          </cell>
          <cell r="J5314" t="str">
            <v/>
          </cell>
          <cell r="K5314" t="str">
            <v>PD</v>
          </cell>
          <cell r="L5314" t="str">
            <v>3015</v>
          </cell>
          <cell r="M5314" t="str">
            <v>V</v>
          </cell>
          <cell r="N5314">
            <v>1459</v>
          </cell>
        </row>
        <row r="5315">
          <cell r="A5315" t="str">
            <v>RM-CPR-000-00-0076</v>
          </cell>
          <cell r="B5315" t="str">
            <v>CINT</v>
          </cell>
          <cell r="C5315" t="str">
            <v/>
          </cell>
          <cell r="D5315" t="str">
            <v>ZIPPER WARNA MERAH</v>
          </cell>
          <cell r="E5315">
            <v>44797</v>
          </cell>
          <cell r="F5315" t="str">
            <v>ROF</v>
          </cell>
          <cell r="G5315" t="str">
            <v>CI_OTH</v>
          </cell>
          <cell r="H5315" t="str">
            <v>PC</v>
          </cell>
          <cell r="I5315" t="str">
            <v>CPR</v>
          </cell>
          <cell r="J5315" t="str">
            <v/>
          </cell>
          <cell r="K5315" t="str">
            <v>PD</v>
          </cell>
          <cell r="L5315" t="str">
            <v>3015</v>
          </cell>
          <cell r="M5315" t="str">
            <v>V</v>
          </cell>
          <cell r="N5315">
            <v>1459</v>
          </cell>
        </row>
        <row r="5316">
          <cell r="A5316" t="str">
            <v>RM-CPR-000-00-0077</v>
          </cell>
          <cell r="B5316" t="str">
            <v>CINT</v>
          </cell>
          <cell r="C5316" t="str">
            <v/>
          </cell>
          <cell r="D5316" t="str">
            <v>ZIPPER WARNA PINK</v>
          </cell>
          <cell r="E5316">
            <v>44797</v>
          </cell>
          <cell r="F5316" t="str">
            <v>ROF</v>
          </cell>
          <cell r="G5316" t="str">
            <v>CI_OTH</v>
          </cell>
          <cell r="H5316" t="str">
            <v>PC</v>
          </cell>
          <cell r="I5316" t="str">
            <v>CPR</v>
          </cell>
          <cell r="J5316" t="str">
            <v/>
          </cell>
          <cell r="K5316" t="str">
            <v>PD</v>
          </cell>
          <cell r="L5316" t="str">
            <v>3015</v>
          </cell>
          <cell r="M5316" t="str">
            <v>V</v>
          </cell>
          <cell r="N5316">
            <v>1459</v>
          </cell>
        </row>
        <row r="5317">
          <cell r="A5317" t="str">
            <v>RM-CPR-000-00-0078</v>
          </cell>
          <cell r="B5317" t="str">
            <v>CINT</v>
          </cell>
          <cell r="C5317" t="str">
            <v/>
          </cell>
          <cell r="D5317" t="str">
            <v>ZIPPER YKK WARNA ABU</v>
          </cell>
          <cell r="E5317">
            <v>44797</v>
          </cell>
          <cell r="F5317" t="str">
            <v>ROF</v>
          </cell>
          <cell r="G5317" t="str">
            <v>CI_OTH</v>
          </cell>
          <cell r="H5317" t="str">
            <v>PC</v>
          </cell>
          <cell r="I5317" t="str">
            <v>CPR</v>
          </cell>
          <cell r="J5317" t="str">
            <v/>
          </cell>
          <cell r="K5317" t="str">
            <v>PD</v>
          </cell>
          <cell r="L5317" t="str">
            <v>3015</v>
          </cell>
          <cell r="M5317" t="str">
            <v>V</v>
          </cell>
          <cell r="N5317">
            <v>17500</v>
          </cell>
        </row>
        <row r="5318">
          <cell r="A5318" t="str">
            <v>RM-CPR-000-00-0079</v>
          </cell>
          <cell r="B5318" t="str">
            <v>CINT</v>
          </cell>
          <cell r="C5318" t="str">
            <v/>
          </cell>
          <cell r="D5318" t="str">
            <v>ZIPPER YKK WARNA BIRU</v>
          </cell>
          <cell r="E5318">
            <v>44797</v>
          </cell>
          <cell r="F5318" t="str">
            <v>ROF</v>
          </cell>
          <cell r="G5318" t="str">
            <v>CI_OTH</v>
          </cell>
          <cell r="H5318" t="str">
            <v>PC</v>
          </cell>
          <cell r="I5318" t="str">
            <v>CPR</v>
          </cell>
          <cell r="J5318" t="str">
            <v/>
          </cell>
          <cell r="K5318" t="str">
            <v>PD</v>
          </cell>
          <cell r="L5318" t="str">
            <v>3015</v>
          </cell>
          <cell r="M5318" t="str">
            <v>V</v>
          </cell>
          <cell r="N5318">
            <v>1459</v>
          </cell>
        </row>
        <row r="5319">
          <cell r="A5319" t="str">
            <v>RM-CPR-000-00-0080</v>
          </cell>
          <cell r="B5319" t="str">
            <v>CINT</v>
          </cell>
          <cell r="C5319" t="str">
            <v/>
          </cell>
          <cell r="D5319" t="str">
            <v>ZIPPER YKK WARNA HITAM</v>
          </cell>
          <cell r="E5319">
            <v>44797</v>
          </cell>
          <cell r="F5319" t="str">
            <v>ROF</v>
          </cell>
          <cell r="G5319" t="str">
            <v>CI_OTH</v>
          </cell>
          <cell r="H5319" t="str">
            <v>PC</v>
          </cell>
          <cell r="I5319" t="str">
            <v>CPR</v>
          </cell>
          <cell r="J5319" t="str">
            <v/>
          </cell>
          <cell r="K5319" t="str">
            <v>PD</v>
          </cell>
          <cell r="L5319" t="str">
            <v>3015</v>
          </cell>
          <cell r="M5319" t="str">
            <v>V</v>
          </cell>
          <cell r="N5319">
            <v>17500</v>
          </cell>
        </row>
        <row r="5320">
          <cell r="A5320" t="str">
            <v>RM-CPR-000-00-0081</v>
          </cell>
          <cell r="B5320" t="str">
            <v>CINT</v>
          </cell>
          <cell r="C5320" t="str">
            <v/>
          </cell>
          <cell r="D5320" t="str">
            <v>ZIPPER YKK WARNA ORANGE</v>
          </cell>
          <cell r="E5320">
            <v>44797</v>
          </cell>
          <cell r="F5320" t="str">
            <v>ROF</v>
          </cell>
          <cell r="G5320" t="str">
            <v>CI_OTH</v>
          </cell>
          <cell r="H5320" t="str">
            <v>PC</v>
          </cell>
          <cell r="I5320" t="str">
            <v>CPR</v>
          </cell>
          <cell r="J5320" t="str">
            <v/>
          </cell>
          <cell r="K5320" t="str">
            <v>PD</v>
          </cell>
          <cell r="L5320" t="str">
            <v>3015</v>
          </cell>
          <cell r="M5320" t="str">
            <v>V</v>
          </cell>
          <cell r="N5320">
            <v>1205</v>
          </cell>
        </row>
        <row r="5321">
          <cell r="A5321" t="str">
            <v>RM-CPR-000-00-0082</v>
          </cell>
          <cell r="B5321" t="str">
            <v>CINT</v>
          </cell>
          <cell r="C5321" t="str">
            <v/>
          </cell>
          <cell r="D5321" t="str">
            <v>ZIPPER YKK WARNA PINK</v>
          </cell>
          <cell r="E5321">
            <v>44797</v>
          </cell>
          <cell r="F5321" t="str">
            <v>ROF</v>
          </cell>
          <cell r="G5321" t="str">
            <v>CI_OTH</v>
          </cell>
          <cell r="H5321" t="str">
            <v>PC</v>
          </cell>
          <cell r="I5321" t="str">
            <v>CPR</v>
          </cell>
          <cell r="J5321" t="str">
            <v/>
          </cell>
          <cell r="K5321" t="str">
            <v>PD</v>
          </cell>
          <cell r="L5321" t="str">
            <v>3015</v>
          </cell>
          <cell r="M5321" t="str">
            <v>V</v>
          </cell>
          <cell r="N5321">
            <v>1459</v>
          </cell>
        </row>
        <row r="5322">
          <cell r="A5322" t="str">
            <v>RM-CPR-000-00-0083</v>
          </cell>
          <cell r="B5322" t="str">
            <v>CINT</v>
          </cell>
          <cell r="C5322" t="str">
            <v/>
          </cell>
          <cell r="D5322" t="str">
            <v>PACKING BAG BABY NEW BORN</v>
          </cell>
          <cell r="E5322">
            <v>44936</v>
          </cell>
          <cell r="F5322" t="str">
            <v>ROF</v>
          </cell>
          <cell r="G5322" t="str">
            <v>CI_OTH</v>
          </cell>
          <cell r="H5322" t="str">
            <v>PC</v>
          </cell>
          <cell r="I5322" t="str">
            <v>CPR</v>
          </cell>
          <cell r="J5322" t="str">
            <v/>
          </cell>
          <cell r="K5322" t="str">
            <v>PD</v>
          </cell>
          <cell r="L5322" t="str">
            <v>3015</v>
          </cell>
          <cell r="M5322" t="str">
            <v>V</v>
          </cell>
          <cell r="N5322">
            <v>21000</v>
          </cell>
        </row>
        <row r="5323">
          <cell r="A5323" t="str">
            <v>RM-CPR-ACC-00-0083</v>
          </cell>
          <cell r="B5323" t="str">
            <v>CINT</v>
          </cell>
          <cell r="C5323" t="str">
            <v/>
          </cell>
          <cell r="D5323" t="str">
            <v>ACCESSORIES CPRO</v>
          </cell>
          <cell r="E5323">
            <v>44814</v>
          </cell>
          <cell r="F5323" t="str">
            <v>ROF</v>
          </cell>
          <cell r="G5323" t="str">
            <v>CI_OTH</v>
          </cell>
          <cell r="H5323" t="str">
            <v>PC</v>
          </cell>
          <cell r="I5323" t="str">
            <v>CPR</v>
          </cell>
          <cell r="J5323" t="str">
            <v/>
          </cell>
          <cell r="K5323" t="str">
            <v>PD</v>
          </cell>
          <cell r="L5323" t="str">
            <v>3015</v>
          </cell>
          <cell r="M5323" t="str">
            <v>V</v>
          </cell>
          <cell r="N5323">
            <v>1850</v>
          </cell>
        </row>
        <row r="5324">
          <cell r="A5324" t="str">
            <v>RM-CPR-DUS-00-0084</v>
          </cell>
          <cell r="B5324" t="str">
            <v>CINT</v>
          </cell>
          <cell r="C5324" t="str">
            <v/>
          </cell>
          <cell r="D5324" t="str">
            <v>PACK CASE BABY MATRASS 40-6090</v>
          </cell>
          <cell r="E5324">
            <v>44797</v>
          </cell>
          <cell r="F5324" t="str">
            <v>ROF</v>
          </cell>
          <cell r="G5324" t="str">
            <v>CI_DUS</v>
          </cell>
          <cell r="H5324" t="str">
            <v>PC</v>
          </cell>
          <cell r="I5324" t="str">
            <v>CPR</v>
          </cell>
          <cell r="J5324" t="str">
            <v/>
          </cell>
          <cell r="K5324" t="str">
            <v>PD</v>
          </cell>
          <cell r="L5324" t="str">
            <v>3015</v>
          </cell>
          <cell r="M5324" t="str">
            <v>V</v>
          </cell>
          <cell r="N5324">
            <v>15000</v>
          </cell>
        </row>
        <row r="5325">
          <cell r="A5325" t="str">
            <v>RM-CPR-DUS-00-0085</v>
          </cell>
          <cell r="B5325" t="str">
            <v>CINT</v>
          </cell>
          <cell r="C5325" t="str">
            <v/>
          </cell>
          <cell r="D5325" t="str">
            <v>PACKING CASE BABY MEDIUM</v>
          </cell>
          <cell r="E5325">
            <v>45130</v>
          </cell>
          <cell r="F5325" t="str">
            <v>ROF</v>
          </cell>
          <cell r="G5325" t="str">
            <v>CI_DUS</v>
          </cell>
          <cell r="H5325" t="str">
            <v>PC</v>
          </cell>
          <cell r="I5325" t="str">
            <v>CPR</v>
          </cell>
          <cell r="J5325" t="str">
            <v/>
          </cell>
          <cell r="K5325" t="str">
            <v>PD</v>
          </cell>
          <cell r="L5325" t="str">
            <v>3015</v>
          </cell>
          <cell r="M5325" t="str">
            <v>V</v>
          </cell>
          <cell r="N5325">
            <v>175000</v>
          </cell>
        </row>
        <row r="5326">
          <cell r="A5326" t="str">
            <v>RM-CPR-DUS-00-0086</v>
          </cell>
          <cell r="B5326" t="str">
            <v>CINT</v>
          </cell>
          <cell r="C5326" t="str">
            <v/>
          </cell>
          <cell r="D5326" t="str">
            <v>PACKING CASE BABY SERIES</v>
          </cell>
          <cell r="E5326">
            <v>44797</v>
          </cell>
          <cell r="F5326" t="str">
            <v>ROF</v>
          </cell>
          <cell r="G5326" t="str">
            <v>CI_DUS</v>
          </cell>
          <cell r="H5326" t="str">
            <v>PC</v>
          </cell>
          <cell r="I5326" t="str">
            <v>CPR</v>
          </cell>
          <cell r="J5326" t="str">
            <v/>
          </cell>
          <cell r="K5326" t="str">
            <v>PD</v>
          </cell>
          <cell r="L5326" t="str">
            <v>3015</v>
          </cell>
          <cell r="M5326" t="str">
            <v>V</v>
          </cell>
          <cell r="N5326">
            <v>685000</v>
          </cell>
        </row>
        <row r="5327">
          <cell r="A5327" t="str">
            <v>RM-CPR-DUS-00-0087</v>
          </cell>
          <cell r="B5327" t="str">
            <v>CINT</v>
          </cell>
          <cell r="C5327" t="str">
            <v/>
          </cell>
          <cell r="D5327" t="str">
            <v>PACKING CASE BABY SMALL</v>
          </cell>
          <cell r="E5327">
            <v>44797</v>
          </cell>
          <cell r="F5327" t="str">
            <v>ROF</v>
          </cell>
          <cell r="G5327" t="str">
            <v>CI_DUS</v>
          </cell>
          <cell r="H5327" t="str">
            <v>PC</v>
          </cell>
          <cell r="I5327" t="str">
            <v>CPR</v>
          </cell>
          <cell r="J5327" t="str">
            <v/>
          </cell>
          <cell r="K5327" t="str">
            <v>PD</v>
          </cell>
          <cell r="L5327" t="str">
            <v>3015</v>
          </cell>
          <cell r="M5327" t="str">
            <v>V</v>
          </cell>
          <cell r="N5327">
            <v>175000</v>
          </cell>
        </row>
        <row r="5328">
          <cell r="A5328" t="str">
            <v>RM-CPR-DUS-00-0088</v>
          </cell>
          <cell r="B5328" t="str">
            <v>CINT</v>
          </cell>
          <cell r="C5328" t="str">
            <v/>
          </cell>
          <cell r="D5328" t="str">
            <v>PACKING CASE CUSHION</v>
          </cell>
          <cell r="E5328">
            <v>44797</v>
          </cell>
          <cell r="F5328" t="str">
            <v>ROF</v>
          </cell>
          <cell r="G5328" t="str">
            <v>CI_DUS</v>
          </cell>
          <cell r="H5328" t="str">
            <v>PC</v>
          </cell>
          <cell r="I5328" t="str">
            <v>CPR</v>
          </cell>
          <cell r="J5328" t="str">
            <v/>
          </cell>
          <cell r="K5328" t="str">
            <v>PD</v>
          </cell>
          <cell r="L5328" t="str">
            <v>3015</v>
          </cell>
          <cell r="M5328" t="str">
            <v>V</v>
          </cell>
          <cell r="N5328">
            <v>175000</v>
          </cell>
        </row>
        <row r="5329">
          <cell r="A5329" t="str">
            <v>RM-CPR-DUS-00-0089</v>
          </cell>
          <cell r="B5329" t="str">
            <v>CINT</v>
          </cell>
          <cell r="C5329" t="str">
            <v/>
          </cell>
          <cell r="D5329" t="str">
            <v>PACKING CASE CUSHION 400X400X40</v>
          </cell>
          <cell r="E5329">
            <v>44799</v>
          </cell>
          <cell r="F5329" t="str">
            <v>ROF</v>
          </cell>
          <cell r="G5329" t="str">
            <v>CI_DUS</v>
          </cell>
          <cell r="H5329" t="str">
            <v>PC</v>
          </cell>
          <cell r="I5329" t="str">
            <v>CPR</v>
          </cell>
          <cell r="J5329" t="str">
            <v/>
          </cell>
          <cell r="K5329" t="str">
            <v>PD</v>
          </cell>
          <cell r="L5329" t="str">
            <v>3015</v>
          </cell>
          <cell r="M5329" t="str">
            <v>V</v>
          </cell>
          <cell r="N5329">
            <v>12544</v>
          </cell>
        </row>
        <row r="5330">
          <cell r="A5330" t="str">
            <v>RM-CPR-DUS-00-0090</v>
          </cell>
          <cell r="B5330" t="str">
            <v>CINT</v>
          </cell>
          <cell r="C5330" t="str">
            <v/>
          </cell>
          <cell r="D5330" t="str">
            <v>PACKING CASE NEW BORN</v>
          </cell>
          <cell r="E5330">
            <v>44797</v>
          </cell>
          <cell r="F5330" t="str">
            <v>ROF</v>
          </cell>
          <cell r="G5330" t="str">
            <v>CI_DUS</v>
          </cell>
          <cell r="H5330" t="str">
            <v>PC</v>
          </cell>
          <cell r="I5330" t="str">
            <v>CPR</v>
          </cell>
          <cell r="J5330" t="str">
            <v/>
          </cell>
          <cell r="K5330" t="str">
            <v>PD</v>
          </cell>
          <cell r="L5330" t="str">
            <v>3015</v>
          </cell>
          <cell r="M5330" t="str">
            <v>V</v>
          </cell>
          <cell r="N5330">
            <v>175000</v>
          </cell>
        </row>
        <row r="5331">
          <cell r="A5331" t="str">
            <v>RM-CPR-DUS-00-0091</v>
          </cell>
          <cell r="B5331" t="str">
            <v>CINT</v>
          </cell>
          <cell r="C5331" t="str">
            <v/>
          </cell>
          <cell r="D5331" t="str">
            <v>PACKING CASE UNIV.HYOGO</v>
          </cell>
          <cell r="E5331">
            <v>44797</v>
          </cell>
          <cell r="F5331" t="str">
            <v>ROF</v>
          </cell>
          <cell r="G5331" t="str">
            <v>CI_DUS</v>
          </cell>
          <cell r="H5331" t="str">
            <v>PC</v>
          </cell>
          <cell r="I5331" t="str">
            <v>CPR</v>
          </cell>
          <cell r="J5331" t="str">
            <v/>
          </cell>
          <cell r="K5331" t="str">
            <v>PD</v>
          </cell>
          <cell r="L5331" t="str">
            <v>3015</v>
          </cell>
          <cell r="M5331" t="str">
            <v>V</v>
          </cell>
          <cell r="N5331">
            <v>17675</v>
          </cell>
        </row>
        <row r="5332">
          <cell r="A5332" t="str">
            <v>RM-CPR-DUS-00-0092</v>
          </cell>
          <cell r="B5332" t="str">
            <v>CINT</v>
          </cell>
          <cell r="C5332" t="str">
            <v/>
          </cell>
          <cell r="D5332" t="str">
            <v>PACKING CASE VELTBED</v>
          </cell>
          <cell r="E5332">
            <v>44797</v>
          </cell>
          <cell r="F5332" t="str">
            <v>ROF</v>
          </cell>
          <cell r="G5332" t="str">
            <v>CI_DUS</v>
          </cell>
          <cell r="H5332" t="str">
            <v>PC</v>
          </cell>
          <cell r="I5332" t="str">
            <v>CPR</v>
          </cell>
          <cell r="J5332" t="str">
            <v/>
          </cell>
          <cell r="K5332" t="str">
            <v>PD</v>
          </cell>
          <cell r="L5332" t="str">
            <v>3015</v>
          </cell>
          <cell r="M5332" t="str">
            <v>V</v>
          </cell>
          <cell r="N5332">
            <v>21294</v>
          </cell>
        </row>
        <row r="5333">
          <cell r="A5333" t="str">
            <v>RM-CPR-DUS-00-0093</v>
          </cell>
          <cell r="B5333" t="str">
            <v>CINT</v>
          </cell>
          <cell r="C5333" t="str">
            <v/>
          </cell>
          <cell r="D5333" t="str">
            <v>KERTAS SAMSON ROLL / MARKER</v>
          </cell>
          <cell r="E5333">
            <v>44797</v>
          </cell>
          <cell r="F5333" t="str">
            <v>ROF</v>
          </cell>
          <cell r="G5333" t="str">
            <v>CI_DUS</v>
          </cell>
          <cell r="H5333" t="str">
            <v>M</v>
          </cell>
          <cell r="I5333" t="str">
            <v>CPR</v>
          </cell>
          <cell r="J5333" t="str">
            <v/>
          </cell>
          <cell r="K5333" t="str">
            <v>PD</v>
          </cell>
          <cell r="L5333" t="str">
            <v>3015</v>
          </cell>
          <cell r="M5333" t="str">
            <v>V</v>
          </cell>
          <cell r="N5333">
            <v>15000</v>
          </cell>
        </row>
        <row r="5334">
          <cell r="A5334" t="str">
            <v>RM-CPR-DUS-00-0094</v>
          </cell>
          <cell r="B5334" t="str">
            <v>CINT</v>
          </cell>
          <cell r="C5334" t="str">
            <v/>
          </cell>
          <cell r="D5334" t="str">
            <v>BOTTOM LAYER</v>
          </cell>
          <cell r="E5334">
            <v>44797</v>
          </cell>
          <cell r="F5334" t="str">
            <v>ROF</v>
          </cell>
          <cell r="G5334" t="str">
            <v>CI_DUS</v>
          </cell>
          <cell r="H5334" t="str">
            <v>PC</v>
          </cell>
          <cell r="I5334" t="str">
            <v>CPR</v>
          </cell>
          <cell r="J5334" t="str">
            <v/>
          </cell>
          <cell r="K5334" t="str">
            <v>PD</v>
          </cell>
          <cell r="L5334" t="str">
            <v>3015</v>
          </cell>
          <cell r="M5334" t="str">
            <v>V</v>
          </cell>
          <cell r="N5334">
            <v>230000</v>
          </cell>
        </row>
        <row r="5335">
          <cell r="A5335" t="str">
            <v>RM-CPR-DUS-00-0095</v>
          </cell>
          <cell r="B5335" t="str">
            <v>CINT</v>
          </cell>
          <cell r="C5335" t="str">
            <v/>
          </cell>
          <cell r="D5335" t="str">
            <v>PACKING CASE TRAMPOLIN</v>
          </cell>
          <cell r="E5335">
            <v>0</v>
          </cell>
          <cell r="F5335" t="str">
            <v>ROF</v>
          </cell>
          <cell r="G5335" t="str">
            <v>CI_DUS</v>
          </cell>
          <cell r="H5335" t="str">
            <v>PC</v>
          </cell>
          <cell r="I5335" t="str">
            <v>CPR</v>
          </cell>
          <cell r="J5335" t="str">
            <v/>
          </cell>
          <cell r="K5335" t="str">
            <v>PD</v>
          </cell>
          <cell r="L5335" t="str">
            <v>3015</v>
          </cell>
          <cell r="M5335" t="str">
            <v>V</v>
          </cell>
          <cell r="N5335">
            <v>28000</v>
          </cell>
        </row>
        <row r="5336">
          <cell r="A5336" t="str">
            <v>RM-CPR-DUS-00-0096</v>
          </cell>
          <cell r="B5336" t="str">
            <v>CINT</v>
          </cell>
          <cell r="C5336" t="str">
            <v/>
          </cell>
          <cell r="D5336" t="str">
            <v>PACKING CASE TRAVEL MAT 280X280X970 MM</v>
          </cell>
          <cell r="E5336">
            <v>0</v>
          </cell>
          <cell r="F5336" t="str">
            <v>ROF</v>
          </cell>
          <cell r="G5336" t="str">
            <v>CI_DUS</v>
          </cell>
          <cell r="H5336" t="str">
            <v>PC</v>
          </cell>
          <cell r="I5336" t="str">
            <v>CPR</v>
          </cell>
          <cell r="J5336" t="str">
            <v/>
          </cell>
          <cell r="K5336" t="str">
            <v>PD</v>
          </cell>
          <cell r="L5336" t="str">
            <v>3015</v>
          </cell>
          <cell r="M5336" t="str">
            <v>V</v>
          </cell>
          <cell r="N5336">
            <v>10000</v>
          </cell>
        </row>
        <row r="5337">
          <cell r="A5337" t="str">
            <v>RM-CPR-FAB-00-0095</v>
          </cell>
          <cell r="B5337" t="str">
            <v>CINT</v>
          </cell>
          <cell r="C5337" t="str">
            <v/>
          </cell>
          <cell r="D5337" t="str">
            <v>COVER BABY MEDIUM 50 x 700 x 1200</v>
          </cell>
          <cell r="E5337">
            <v>44936</v>
          </cell>
          <cell r="F5337" t="str">
            <v>ROF</v>
          </cell>
          <cell r="G5337" t="str">
            <v>CI_KAIN</v>
          </cell>
          <cell r="H5337" t="str">
            <v>PC</v>
          </cell>
          <cell r="I5337" t="str">
            <v>CPR</v>
          </cell>
          <cell r="J5337" t="str">
            <v/>
          </cell>
          <cell r="K5337" t="str">
            <v>PD</v>
          </cell>
          <cell r="L5337" t="str">
            <v>3015</v>
          </cell>
          <cell r="M5337" t="str">
            <v>V</v>
          </cell>
          <cell r="N5337">
            <v>141900</v>
          </cell>
        </row>
        <row r="5338">
          <cell r="A5338" t="str">
            <v>RM-CPR-FAB-00-0096</v>
          </cell>
          <cell r="B5338" t="str">
            <v>CINT</v>
          </cell>
          <cell r="C5338" t="str">
            <v/>
          </cell>
          <cell r="D5338" t="str">
            <v>COVER BABY SMALL 600 X 1200 X 50 SUPREME</v>
          </cell>
          <cell r="E5338">
            <v>44797</v>
          </cell>
          <cell r="F5338" t="str">
            <v>ROF</v>
          </cell>
          <cell r="G5338" t="str">
            <v>CI_KAIN</v>
          </cell>
          <cell r="H5338" t="str">
            <v>PC</v>
          </cell>
          <cell r="I5338" t="str">
            <v>CPR</v>
          </cell>
          <cell r="J5338" t="str">
            <v/>
          </cell>
          <cell r="K5338" t="str">
            <v>PD</v>
          </cell>
          <cell r="L5338" t="str">
            <v>3015</v>
          </cell>
          <cell r="M5338" t="str">
            <v>V</v>
          </cell>
          <cell r="N5338">
            <v>128870</v>
          </cell>
        </row>
        <row r="5339">
          <cell r="A5339" t="str">
            <v>RM-CPR-FAB-00-0097</v>
          </cell>
          <cell r="B5339" t="str">
            <v>CINT</v>
          </cell>
          <cell r="C5339" t="str">
            <v/>
          </cell>
          <cell r="D5339" t="str">
            <v>KAIN BABY TERRY MISTY</v>
          </cell>
          <cell r="E5339">
            <v>44797</v>
          </cell>
          <cell r="F5339" t="str">
            <v>ROF</v>
          </cell>
          <cell r="G5339" t="str">
            <v>CI_KAIN</v>
          </cell>
          <cell r="H5339" t="str">
            <v>M</v>
          </cell>
          <cell r="I5339" t="str">
            <v>CPR</v>
          </cell>
          <cell r="J5339" t="str">
            <v/>
          </cell>
          <cell r="K5339" t="str">
            <v>PD</v>
          </cell>
          <cell r="L5339" t="str">
            <v>3015</v>
          </cell>
          <cell r="M5339" t="str">
            <v>V</v>
          </cell>
          <cell r="N5339">
            <v>50000</v>
          </cell>
        </row>
        <row r="5340">
          <cell r="A5340" t="str">
            <v>RM-CPR-FAB-00-0098</v>
          </cell>
          <cell r="B5340" t="str">
            <v>CINT</v>
          </cell>
          <cell r="C5340" t="str">
            <v/>
          </cell>
          <cell r="D5340" t="str">
            <v>KAIN BABY TERRY MOTIF ANIMAL SALEM</v>
          </cell>
          <cell r="E5340">
            <v>44797</v>
          </cell>
          <cell r="F5340" t="str">
            <v>ROF</v>
          </cell>
          <cell r="G5340" t="str">
            <v>CI_KAIN</v>
          </cell>
          <cell r="H5340" t="str">
            <v>M</v>
          </cell>
          <cell r="I5340" t="str">
            <v>CPR</v>
          </cell>
          <cell r="J5340" t="str">
            <v/>
          </cell>
          <cell r="K5340" t="str">
            <v>PD</v>
          </cell>
          <cell r="L5340" t="str">
            <v>3015</v>
          </cell>
          <cell r="M5340" t="str">
            <v>V</v>
          </cell>
          <cell r="N5340">
            <v>50000</v>
          </cell>
        </row>
        <row r="5341">
          <cell r="A5341" t="str">
            <v>RM-CPR-FAB-00-0099</v>
          </cell>
          <cell r="B5341" t="str">
            <v>CINT</v>
          </cell>
          <cell r="C5341" t="str">
            <v/>
          </cell>
          <cell r="D5341" t="str">
            <v>KAIN BABY TERRY MOTIF STAR BLUE</v>
          </cell>
          <cell r="E5341">
            <v>44797</v>
          </cell>
          <cell r="F5341" t="str">
            <v>ROF</v>
          </cell>
          <cell r="G5341" t="str">
            <v>CI_KAIN</v>
          </cell>
          <cell r="H5341" t="str">
            <v>M</v>
          </cell>
          <cell r="I5341" t="str">
            <v>CPR</v>
          </cell>
          <cell r="J5341" t="str">
            <v/>
          </cell>
          <cell r="K5341" t="str">
            <v>PD</v>
          </cell>
          <cell r="L5341" t="str">
            <v>3015</v>
          </cell>
          <cell r="M5341" t="str">
            <v>V</v>
          </cell>
          <cell r="N5341">
            <v>50000</v>
          </cell>
        </row>
        <row r="5342">
          <cell r="A5342" t="str">
            <v>RM-CPR-FAB-00-0100</v>
          </cell>
          <cell r="B5342" t="str">
            <v>CINT</v>
          </cell>
          <cell r="C5342" t="str">
            <v/>
          </cell>
          <cell r="D5342" t="str">
            <v>KAIN BATIK GARUTAN</v>
          </cell>
          <cell r="E5342">
            <v>44797</v>
          </cell>
          <cell r="F5342" t="str">
            <v>ROF</v>
          </cell>
          <cell r="G5342" t="str">
            <v>CI_KAIN</v>
          </cell>
          <cell r="H5342" t="str">
            <v>M</v>
          </cell>
          <cell r="I5342" t="str">
            <v>CPR</v>
          </cell>
          <cell r="J5342" t="str">
            <v/>
          </cell>
          <cell r="K5342" t="str">
            <v>PD</v>
          </cell>
          <cell r="L5342" t="str">
            <v>3015</v>
          </cell>
          <cell r="M5342" t="str">
            <v>V</v>
          </cell>
          <cell r="N5342">
            <v>90000</v>
          </cell>
        </row>
        <row r="5343">
          <cell r="A5343" t="str">
            <v>RM-CPR-FAB-00-0101</v>
          </cell>
          <cell r="B5343" t="str">
            <v>CINT</v>
          </cell>
          <cell r="C5343" t="str">
            <v/>
          </cell>
          <cell r="D5343" t="str">
            <v>KAIN BATIK JOGJA 2</v>
          </cell>
          <cell r="E5343">
            <v>44797</v>
          </cell>
          <cell r="F5343" t="str">
            <v>ROF</v>
          </cell>
          <cell r="G5343" t="str">
            <v>CI_KAIN</v>
          </cell>
          <cell r="H5343" t="str">
            <v>M</v>
          </cell>
          <cell r="I5343" t="str">
            <v>CPR</v>
          </cell>
          <cell r="J5343" t="str">
            <v/>
          </cell>
          <cell r="K5343" t="str">
            <v>PD</v>
          </cell>
          <cell r="L5343" t="str">
            <v>3015</v>
          </cell>
          <cell r="M5343" t="str">
            <v>V</v>
          </cell>
          <cell r="N5343">
            <v>90000</v>
          </cell>
        </row>
        <row r="5344">
          <cell r="A5344" t="str">
            <v>RM-CPR-FAB-00-0102</v>
          </cell>
          <cell r="B5344" t="str">
            <v>CINT</v>
          </cell>
          <cell r="C5344" t="str">
            <v/>
          </cell>
          <cell r="D5344" t="str">
            <v>KAIN BATIK MEGA MENDUNG</v>
          </cell>
          <cell r="E5344">
            <v>44797</v>
          </cell>
          <cell r="F5344" t="str">
            <v>ROF</v>
          </cell>
          <cell r="G5344" t="str">
            <v>CI_KAIN</v>
          </cell>
          <cell r="H5344" t="str">
            <v>M</v>
          </cell>
          <cell r="I5344" t="str">
            <v>CPR</v>
          </cell>
          <cell r="J5344" t="str">
            <v/>
          </cell>
          <cell r="K5344" t="str">
            <v>PD</v>
          </cell>
          <cell r="L5344" t="str">
            <v>3015</v>
          </cell>
          <cell r="M5344" t="str">
            <v>V</v>
          </cell>
          <cell r="N5344">
            <v>90000</v>
          </cell>
        </row>
        <row r="5345">
          <cell r="A5345" t="str">
            <v>RM-CPR-FAB-00-0103</v>
          </cell>
          <cell r="B5345" t="str">
            <v>CINT</v>
          </cell>
          <cell r="C5345" t="str">
            <v/>
          </cell>
          <cell r="D5345" t="str">
            <v>KAIN BATIK PEKALONGAN 2</v>
          </cell>
          <cell r="E5345">
            <v>44797</v>
          </cell>
          <cell r="F5345" t="str">
            <v>ROF</v>
          </cell>
          <cell r="G5345" t="str">
            <v>CI_KAIN</v>
          </cell>
          <cell r="H5345" t="str">
            <v>M</v>
          </cell>
          <cell r="I5345" t="str">
            <v>CPR</v>
          </cell>
          <cell r="J5345" t="str">
            <v/>
          </cell>
          <cell r="K5345" t="str">
            <v>PD</v>
          </cell>
          <cell r="L5345" t="str">
            <v>3015</v>
          </cell>
          <cell r="M5345" t="str">
            <v>V</v>
          </cell>
          <cell r="N5345">
            <v>90000</v>
          </cell>
        </row>
        <row r="5346">
          <cell r="A5346" t="str">
            <v>RM-CPR-FAB-00-0104</v>
          </cell>
          <cell r="B5346" t="str">
            <v>CINT</v>
          </cell>
          <cell r="C5346" t="str">
            <v/>
          </cell>
          <cell r="D5346" t="str">
            <v>KAIN BATIK SOLO</v>
          </cell>
          <cell r="E5346">
            <v>44797</v>
          </cell>
          <cell r="F5346" t="str">
            <v>ROF</v>
          </cell>
          <cell r="G5346" t="str">
            <v>CI_KAIN</v>
          </cell>
          <cell r="H5346" t="str">
            <v>M</v>
          </cell>
          <cell r="I5346" t="str">
            <v>CPR</v>
          </cell>
          <cell r="J5346" t="str">
            <v/>
          </cell>
          <cell r="K5346" t="str">
            <v>PD</v>
          </cell>
          <cell r="L5346" t="str">
            <v>3015</v>
          </cell>
          <cell r="M5346" t="str">
            <v>V</v>
          </cell>
          <cell r="N5346">
            <v>90000</v>
          </cell>
        </row>
        <row r="5347">
          <cell r="A5347" t="str">
            <v>RM-CPR-FAB-00-0105</v>
          </cell>
          <cell r="B5347" t="str">
            <v>CINT</v>
          </cell>
          <cell r="C5347" t="str">
            <v/>
          </cell>
          <cell r="D5347" t="str">
            <v>KAIN BATIK TENUN</v>
          </cell>
          <cell r="E5347">
            <v>44797</v>
          </cell>
          <cell r="F5347" t="str">
            <v>ROF</v>
          </cell>
          <cell r="G5347" t="str">
            <v>CI_KAIN</v>
          </cell>
          <cell r="H5347" t="str">
            <v>PC</v>
          </cell>
          <cell r="I5347" t="str">
            <v>CPR</v>
          </cell>
          <cell r="J5347" t="str">
            <v/>
          </cell>
          <cell r="K5347" t="str">
            <v>PD</v>
          </cell>
          <cell r="L5347" t="str">
            <v>3015</v>
          </cell>
          <cell r="M5347" t="str">
            <v>V</v>
          </cell>
          <cell r="N5347">
            <v>90000</v>
          </cell>
        </row>
        <row r="5348">
          <cell r="A5348" t="str">
            <v>RM-CPR-FAB-00-0106</v>
          </cell>
          <cell r="B5348" t="str">
            <v>CINT</v>
          </cell>
          <cell r="C5348" t="str">
            <v/>
          </cell>
          <cell r="D5348" t="str">
            <v>KAIN BLACK SATIN</v>
          </cell>
          <cell r="E5348">
            <v>44797</v>
          </cell>
          <cell r="F5348" t="str">
            <v>ROF</v>
          </cell>
          <cell r="G5348" t="str">
            <v>CI_KAIN</v>
          </cell>
          <cell r="H5348" t="str">
            <v>M</v>
          </cell>
          <cell r="I5348" t="str">
            <v>CPR</v>
          </cell>
          <cell r="J5348" t="str">
            <v/>
          </cell>
          <cell r="K5348" t="str">
            <v>PD</v>
          </cell>
          <cell r="L5348" t="str">
            <v>3015</v>
          </cell>
          <cell r="M5348" t="str">
            <v>V</v>
          </cell>
          <cell r="N5348">
            <v>50000</v>
          </cell>
        </row>
        <row r="5349">
          <cell r="A5349" t="str">
            <v>RM-CPR-FAB-00-0107</v>
          </cell>
          <cell r="B5349" t="str">
            <v>CINT</v>
          </cell>
          <cell r="C5349" t="str">
            <v/>
          </cell>
          <cell r="D5349" t="str">
            <v>KAIN BLUDRU BIRU</v>
          </cell>
          <cell r="E5349">
            <v>44797</v>
          </cell>
          <cell r="F5349" t="str">
            <v>ROF</v>
          </cell>
          <cell r="G5349" t="str">
            <v>CI_KAIN</v>
          </cell>
          <cell r="H5349" t="str">
            <v>M</v>
          </cell>
          <cell r="I5349" t="str">
            <v>CPR</v>
          </cell>
          <cell r="J5349" t="str">
            <v/>
          </cell>
          <cell r="K5349" t="str">
            <v>PD</v>
          </cell>
          <cell r="L5349" t="str">
            <v>3015</v>
          </cell>
          <cell r="M5349" t="str">
            <v>V</v>
          </cell>
          <cell r="N5349">
            <v>80000</v>
          </cell>
        </row>
        <row r="5350">
          <cell r="A5350" t="str">
            <v>RM-CPR-FAB-00-0108</v>
          </cell>
          <cell r="B5350" t="str">
            <v>CINT</v>
          </cell>
          <cell r="C5350" t="str">
            <v/>
          </cell>
          <cell r="D5350" t="str">
            <v>KAIN DINIR 1682 HIJAU ARMY</v>
          </cell>
          <cell r="E5350">
            <v>44797</v>
          </cell>
          <cell r="F5350" t="str">
            <v>ROF</v>
          </cell>
          <cell r="G5350" t="str">
            <v>CI_KAIN</v>
          </cell>
          <cell r="H5350" t="str">
            <v>M</v>
          </cell>
          <cell r="I5350" t="str">
            <v>CPR</v>
          </cell>
          <cell r="J5350" t="str">
            <v/>
          </cell>
          <cell r="K5350" t="str">
            <v>PD</v>
          </cell>
          <cell r="L5350" t="str">
            <v>3015</v>
          </cell>
          <cell r="M5350" t="str">
            <v>V</v>
          </cell>
          <cell r="N5350">
            <v>25000</v>
          </cell>
        </row>
        <row r="5351">
          <cell r="A5351" t="str">
            <v>RM-CPR-FAB-00-0109</v>
          </cell>
          <cell r="B5351" t="str">
            <v>CINT</v>
          </cell>
          <cell r="C5351" t="str">
            <v/>
          </cell>
          <cell r="D5351" t="str">
            <v>KAIN DINIR 300 HIJAU ARMY</v>
          </cell>
          <cell r="E5351">
            <v>44797</v>
          </cell>
          <cell r="F5351" t="str">
            <v>ROF</v>
          </cell>
          <cell r="G5351" t="str">
            <v>CI_KAIN</v>
          </cell>
          <cell r="H5351" t="str">
            <v>M</v>
          </cell>
          <cell r="I5351" t="str">
            <v>CPR</v>
          </cell>
          <cell r="J5351" t="str">
            <v/>
          </cell>
          <cell r="K5351" t="str">
            <v>PD</v>
          </cell>
          <cell r="L5351" t="str">
            <v>3015</v>
          </cell>
          <cell r="M5351" t="str">
            <v>V</v>
          </cell>
          <cell r="N5351">
            <v>50000</v>
          </cell>
        </row>
        <row r="5352">
          <cell r="A5352" t="str">
            <v>RM-CPR-FAB-00-0110</v>
          </cell>
          <cell r="B5352" t="str">
            <v>CINT</v>
          </cell>
          <cell r="C5352" t="str">
            <v/>
          </cell>
          <cell r="D5352" t="str">
            <v>KAIN DINIR 300 HITAM</v>
          </cell>
          <cell r="E5352">
            <v>44797</v>
          </cell>
          <cell r="F5352" t="str">
            <v>ROF</v>
          </cell>
          <cell r="G5352" t="str">
            <v>CI_KAIN</v>
          </cell>
          <cell r="H5352" t="str">
            <v>M</v>
          </cell>
          <cell r="I5352" t="str">
            <v>CPR</v>
          </cell>
          <cell r="J5352" t="str">
            <v/>
          </cell>
          <cell r="K5352" t="str">
            <v>PD</v>
          </cell>
          <cell r="L5352" t="str">
            <v>3015</v>
          </cell>
          <cell r="M5352" t="str">
            <v>V</v>
          </cell>
          <cell r="N5352">
            <v>50000</v>
          </cell>
        </row>
        <row r="5353">
          <cell r="A5353" t="str">
            <v>RM-CPR-FAB-00-0111</v>
          </cell>
          <cell r="B5353" t="str">
            <v>CINT</v>
          </cell>
          <cell r="C5353" t="str">
            <v/>
          </cell>
          <cell r="D5353" t="str">
            <v>KAIN FURING PUTIH</v>
          </cell>
          <cell r="E5353">
            <v>44797</v>
          </cell>
          <cell r="F5353" t="str">
            <v>ROF</v>
          </cell>
          <cell r="G5353" t="str">
            <v>CI_KAIN</v>
          </cell>
          <cell r="H5353" t="str">
            <v>M</v>
          </cell>
          <cell r="I5353" t="str">
            <v>CPR</v>
          </cell>
          <cell r="J5353" t="str">
            <v/>
          </cell>
          <cell r="K5353" t="str">
            <v>PD</v>
          </cell>
          <cell r="L5353" t="str">
            <v>3015</v>
          </cell>
          <cell r="M5353" t="str">
            <v>V</v>
          </cell>
          <cell r="N5353">
            <v>16000</v>
          </cell>
        </row>
        <row r="5354">
          <cell r="A5354" t="str">
            <v>RM-CPR-FAB-00-0112</v>
          </cell>
          <cell r="B5354" t="str">
            <v>CINT</v>
          </cell>
          <cell r="C5354" t="str">
            <v/>
          </cell>
          <cell r="D5354" t="str">
            <v>KAIN GNS 7026</v>
          </cell>
          <cell r="E5354">
            <v>44797</v>
          </cell>
          <cell r="F5354" t="str">
            <v>ROF</v>
          </cell>
          <cell r="G5354" t="str">
            <v>CI_KAIN</v>
          </cell>
          <cell r="H5354" t="str">
            <v>M</v>
          </cell>
          <cell r="I5354" t="str">
            <v>CPR</v>
          </cell>
          <cell r="J5354" t="str">
            <v/>
          </cell>
          <cell r="K5354" t="str">
            <v>PD</v>
          </cell>
          <cell r="L5354" t="str">
            <v>3015</v>
          </cell>
          <cell r="M5354" t="str">
            <v>V</v>
          </cell>
          <cell r="N5354">
            <v>100000</v>
          </cell>
        </row>
        <row r="5355">
          <cell r="A5355" t="str">
            <v>RM-CPR-FAB-00-0113</v>
          </cell>
          <cell r="B5355" t="str">
            <v>CINT</v>
          </cell>
          <cell r="C5355" t="str">
            <v/>
          </cell>
          <cell r="D5355" t="str">
            <v>KAIN LASBUR</v>
          </cell>
          <cell r="E5355">
            <v>44797</v>
          </cell>
          <cell r="F5355" t="str">
            <v>ROF</v>
          </cell>
          <cell r="G5355" t="str">
            <v>CI_KAIN</v>
          </cell>
          <cell r="H5355" t="str">
            <v>M</v>
          </cell>
          <cell r="I5355" t="str">
            <v>CPR</v>
          </cell>
          <cell r="J5355" t="str">
            <v/>
          </cell>
          <cell r="K5355" t="str">
            <v>PD</v>
          </cell>
          <cell r="L5355" t="str">
            <v>3015</v>
          </cell>
          <cell r="M5355" t="str">
            <v>V</v>
          </cell>
          <cell r="N5355">
            <v>50000</v>
          </cell>
        </row>
        <row r="5356">
          <cell r="A5356" t="str">
            <v>RM-CPR-FAB-00-0114</v>
          </cell>
          <cell r="B5356" t="str">
            <v>CINT</v>
          </cell>
          <cell r="C5356" t="str">
            <v/>
          </cell>
          <cell r="D5356" t="str">
            <v>KAIN LEICESTER #NON AB ORANGE 102</v>
          </cell>
          <cell r="E5356">
            <v>44797</v>
          </cell>
          <cell r="F5356" t="str">
            <v>ROF</v>
          </cell>
          <cell r="G5356" t="str">
            <v>CI_KAIN</v>
          </cell>
          <cell r="H5356" t="str">
            <v>M</v>
          </cell>
          <cell r="I5356" t="str">
            <v>CPR</v>
          </cell>
          <cell r="J5356" t="str">
            <v/>
          </cell>
          <cell r="K5356" t="str">
            <v>PD</v>
          </cell>
          <cell r="L5356" t="str">
            <v>3015</v>
          </cell>
          <cell r="M5356" t="str">
            <v>V</v>
          </cell>
          <cell r="N5356">
            <v>50000</v>
          </cell>
        </row>
        <row r="5357">
          <cell r="A5357" t="str">
            <v>RM-CPR-FAB-00-0115</v>
          </cell>
          <cell r="B5357" t="str">
            <v>CINT</v>
          </cell>
          <cell r="C5357" t="str">
            <v/>
          </cell>
          <cell r="D5357" t="str">
            <v>KAIN LEICESTER#AB C/120</v>
          </cell>
          <cell r="E5357">
            <v>44797</v>
          </cell>
          <cell r="F5357" t="str">
            <v>ROF</v>
          </cell>
          <cell r="G5357" t="str">
            <v>CI_KAIN</v>
          </cell>
          <cell r="H5357" t="str">
            <v>M</v>
          </cell>
          <cell r="I5357" t="str">
            <v>CPR</v>
          </cell>
          <cell r="J5357" t="str">
            <v/>
          </cell>
          <cell r="K5357" t="str">
            <v>PD</v>
          </cell>
          <cell r="L5357" t="str">
            <v>3015</v>
          </cell>
          <cell r="M5357" t="str">
            <v>V</v>
          </cell>
          <cell r="N5357">
            <v>52546</v>
          </cell>
        </row>
        <row r="5358">
          <cell r="A5358" t="str">
            <v>RM-CPR-FAB-00-0116</v>
          </cell>
          <cell r="B5358" t="str">
            <v>CINT</v>
          </cell>
          <cell r="C5358" t="str">
            <v/>
          </cell>
          <cell r="D5358" t="str">
            <v>KAIN LIST PINGGIRAN HIJAU ARMY</v>
          </cell>
          <cell r="E5358">
            <v>44797</v>
          </cell>
          <cell r="F5358" t="str">
            <v>ROF</v>
          </cell>
          <cell r="G5358" t="str">
            <v>CI_KAIN</v>
          </cell>
          <cell r="H5358" t="str">
            <v>M</v>
          </cell>
          <cell r="I5358" t="str">
            <v>CPR</v>
          </cell>
          <cell r="J5358" t="str">
            <v/>
          </cell>
          <cell r="K5358" t="str">
            <v>PD</v>
          </cell>
          <cell r="L5358" t="str">
            <v>3015</v>
          </cell>
          <cell r="M5358" t="str">
            <v>V</v>
          </cell>
          <cell r="N5358">
            <v>440</v>
          </cell>
        </row>
        <row r="5359">
          <cell r="A5359" t="str">
            <v>RM-CPR-FAB-00-0117</v>
          </cell>
          <cell r="B5359" t="str">
            <v>CINT</v>
          </cell>
          <cell r="C5359" t="str">
            <v/>
          </cell>
          <cell r="D5359" t="str">
            <v>KAIN LIST PINGGIRAN HITAM</v>
          </cell>
          <cell r="E5359">
            <v>44797</v>
          </cell>
          <cell r="F5359" t="str">
            <v>ROF</v>
          </cell>
          <cell r="G5359" t="str">
            <v>CI_KAIN</v>
          </cell>
          <cell r="H5359" t="str">
            <v>M</v>
          </cell>
          <cell r="I5359" t="str">
            <v>CPR</v>
          </cell>
          <cell r="J5359" t="str">
            <v/>
          </cell>
          <cell r="K5359" t="str">
            <v>PD</v>
          </cell>
          <cell r="L5359" t="str">
            <v>3015</v>
          </cell>
          <cell r="M5359" t="str">
            <v>V</v>
          </cell>
          <cell r="N5359">
            <v>440</v>
          </cell>
        </row>
        <row r="5360">
          <cell r="A5360" t="str">
            <v>RM-CPR-FAB-00-0118</v>
          </cell>
          <cell r="B5360" t="str">
            <v>CINT</v>
          </cell>
          <cell r="C5360" t="str">
            <v/>
          </cell>
          <cell r="D5360" t="str">
            <v>KAIN MEMBER</v>
          </cell>
          <cell r="E5360">
            <v>44797</v>
          </cell>
          <cell r="F5360" t="str">
            <v>ROF</v>
          </cell>
          <cell r="G5360" t="str">
            <v>CI_KAIN</v>
          </cell>
          <cell r="H5360" t="str">
            <v>PC</v>
          </cell>
          <cell r="I5360" t="str">
            <v>CPR</v>
          </cell>
          <cell r="J5360" t="str">
            <v/>
          </cell>
          <cell r="K5360" t="str">
            <v>PD</v>
          </cell>
          <cell r="L5360" t="str">
            <v>3015</v>
          </cell>
          <cell r="M5360" t="str">
            <v>V</v>
          </cell>
          <cell r="N5360">
            <v>50000</v>
          </cell>
        </row>
        <row r="5361">
          <cell r="A5361" t="str">
            <v>RM-CPR-FAB-00-0119</v>
          </cell>
          <cell r="B5361" t="str">
            <v>CINT</v>
          </cell>
          <cell r="C5361" t="str">
            <v/>
          </cell>
          <cell r="D5361" t="str">
            <v>KAIN MESH ABU</v>
          </cell>
          <cell r="E5361">
            <v>44797</v>
          </cell>
          <cell r="F5361" t="str">
            <v>ROF</v>
          </cell>
          <cell r="G5361" t="str">
            <v>CI_KAIN</v>
          </cell>
          <cell r="H5361" t="str">
            <v>M</v>
          </cell>
          <cell r="I5361" t="str">
            <v>CPR</v>
          </cell>
          <cell r="J5361" t="str">
            <v/>
          </cell>
          <cell r="K5361" t="str">
            <v>PD</v>
          </cell>
          <cell r="L5361" t="str">
            <v>3015</v>
          </cell>
          <cell r="M5361" t="str">
            <v>V</v>
          </cell>
          <cell r="N5361">
            <v>55000</v>
          </cell>
        </row>
        <row r="5362">
          <cell r="A5362" t="str">
            <v>RM-CPR-FAB-00-0120</v>
          </cell>
          <cell r="B5362" t="str">
            <v>CINT</v>
          </cell>
          <cell r="C5362" t="str">
            <v/>
          </cell>
          <cell r="D5362" t="str">
            <v>KAIN MESH ABU SILVER</v>
          </cell>
          <cell r="E5362">
            <v>44797</v>
          </cell>
          <cell r="F5362" t="str">
            <v>ROF</v>
          </cell>
          <cell r="G5362" t="str">
            <v>CI_KAIN</v>
          </cell>
          <cell r="H5362" t="str">
            <v>M</v>
          </cell>
          <cell r="I5362" t="str">
            <v>CPR</v>
          </cell>
          <cell r="J5362" t="str">
            <v/>
          </cell>
          <cell r="K5362" t="str">
            <v>PD</v>
          </cell>
          <cell r="L5362" t="str">
            <v>3015</v>
          </cell>
          <cell r="M5362" t="str">
            <v>V</v>
          </cell>
          <cell r="N5362">
            <v>55000</v>
          </cell>
        </row>
        <row r="5363">
          <cell r="A5363" t="str">
            <v>RM-CPR-FAB-00-0121</v>
          </cell>
          <cell r="B5363" t="str">
            <v>CINT</v>
          </cell>
          <cell r="C5363" t="str">
            <v/>
          </cell>
          <cell r="D5363" t="str">
            <v>KAIN MESH HITAM</v>
          </cell>
          <cell r="E5363">
            <v>44797</v>
          </cell>
          <cell r="F5363" t="str">
            <v>ROF</v>
          </cell>
          <cell r="G5363" t="str">
            <v>CI_KAIN</v>
          </cell>
          <cell r="H5363" t="str">
            <v>M</v>
          </cell>
          <cell r="I5363" t="str">
            <v>CPR</v>
          </cell>
          <cell r="J5363" t="str">
            <v/>
          </cell>
          <cell r="K5363" t="str">
            <v>PD</v>
          </cell>
          <cell r="L5363" t="str">
            <v>3015</v>
          </cell>
          <cell r="M5363" t="str">
            <v>V</v>
          </cell>
          <cell r="N5363">
            <v>39000</v>
          </cell>
        </row>
        <row r="5364">
          <cell r="A5364" t="str">
            <v>RM-CPR-FAB-00-0122</v>
          </cell>
          <cell r="B5364" t="str">
            <v>CINT</v>
          </cell>
          <cell r="C5364" t="str">
            <v/>
          </cell>
          <cell r="D5364" t="str">
            <v>KAIN MESH NAVY</v>
          </cell>
          <cell r="E5364">
            <v>44797</v>
          </cell>
          <cell r="F5364" t="str">
            <v>ROF</v>
          </cell>
          <cell r="G5364" t="str">
            <v>CI_KAIN</v>
          </cell>
          <cell r="H5364" t="str">
            <v>M</v>
          </cell>
          <cell r="I5364" t="str">
            <v>CPR</v>
          </cell>
          <cell r="J5364" t="str">
            <v/>
          </cell>
          <cell r="K5364" t="str">
            <v>PD</v>
          </cell>
          <cell r="L5364" t="str">
            <v>3015</v>
          </cell>
          <cell r="M5364" t="str">
            <v>V</v>
          </cell>
          <cell r="N5364">
            <v>55000</v>
          </cell>
        </row>
        <row r="5365">
          <cell r="A5365" t="str">
            <v>RM-CPR-FAB-00-0123</v>
          </cell>
          <cell r="B5365" t="str">
            <v>CINT</v>
          </cell>
          <cell r="C5365" t="str">
            <v/>
          </cell>
          <cell r="D5365" t="str">
            <v>KAIN MESH PUTIH</v>
          </cell>
          <cell r="E5365">
            <v>44797</v>
          </cell>
          <cell r="F5365" t="str">
            <v>ROF</v>
          </cell>
          <cell r="G5365" t="str">
            <v>CI_KAIN</v>
          </cell>
          <cell r="H5365" t="str">
            <v>YD</v>
          </cell>
          <cell r="I5365" t="str">
            <v>CPR</v>
          </cell>
          <cell r="J5365" t="str">
            <v/>
          </cell>
          <cell r="K5365" t="str">
            <v>PD</v>
          </cell>
          <cell r="L5365" t="str">
            <v>3015</v>
          </cell>
          <cell r="M5365" t="str">
            <v>V</v>
          </cell>
          <cell r="N5365">
            <v>47273</v>
          </cell>
        </row>
        <row r="5366">
          <cell r="A5366" t="str">
            <v>RM-CPR-FAB-00-0124</v>
          </cell>
          <cell r="B5366" t="str">
            <v>CINT</v>
          </cell>
          <cell r="C5366" t="str">
            <v/>
          </cell>
          <cell r="D5366" t="str">
            <v>KAIN MESH WARNA BIRU</v>
          </cell>
          <cell r="E5366">
            <v>44797</v>
          </cell>
          <cell r="F5366" t="str">
            <v>ROF</v>
          </cell>
          <cell r="G5366" t="str">
            <v>CI_KAIN</v>
          </cell>
          <cell r="H5366" t="str">
            <v>M</v>
          </cell>
          <cell r="I5366" t="str">
            <v>CPR</v>
          </cell>
          <cell r="J5366" t="str">
            <v/>
          </cell>
          <cell r="K5366" t="str">
            <v>PD</v>
          </cell>
          <cell r="L5366" t="str">
            <v>3015</v>
          </cell>
          <cell r="M5366" t="str">
            <v>V</v>
          </cell>
          <cell r="N5366">
            <v>57000</v>
          </cell>
        </row>
        <row r="5367">
          <cell r="A5367" t="str">
            <v>RM-CPR-FAB-00-0125</v>
          </cell>
          <cell r="B5367" t="str">
            <v>CINT</v>
          </cell>
          <cell r="C5367" t="str">
            <v/>
          </cell>
          <cell r="D5367" t="str">
            <v>KAIN MESH WARNA FUSHIA</v>
          </cell>
          <cell r="E5367">
            <v>44797</v>
          </cell>
          <cell r="F5367" t="str">
            <v>ROF</v>
          </cell>
          <cell r="G5367" t="str">
            <v>CI_KAIN</v>
          </cell>
          <cell r="H5367" t="str">
            <v>M</v>
          </cell>
          <cell r="I5367" t="str">
            <v>CPR</v>
          </cell>
          <cell r="J5367" t="str">
            <v/>
          </cell>
          <cell r="K5367" t="str">
            <v>PD</v>
          </cell>
          <cell r="L5367" t="str">
            <v>3015</v>
          </cell>
          <cell r="M5367" t="str">
            <v>V</v>
          </cell>
          <cell r="N5367">
            <v>50000</v>
          </cell>
        </row>
        <row r="5368">
          <cell r="A5368" t="str">
            <v>RM-CPR-FAB-00-0126</v>
          </cell>
          <cell r="B5368" t="str">
            <v>CINT</v>
          </cell>
          <cell r="C5368" t="str">
            <v/>
          </cell>
          <cell r="D5368" t="str">
            <v>KAIN MESH WARNA ORANGE</v>
          </cell>
          <cell r="E5368">
            <v>44797</v>
          </cell>
          <cell r="F5368" t="str">
            <v>ROF</v>
          </cell>
          <cell r="G5368" t="str">
            <v>CI_KAIN</v>
          </cell>
          <cell r="H5368" t="str">
            <v>M</v>
          </cell>
          <cell r="I5368" t="str">
            <v>CPR</v>
          </cell>
          <cell r="J5368" t="str">
            <v/>
          </cell>
          <cell r="K5368" t="str">
            <v>PD</v>
          </cell>
          <cell r="L5368" t="str">
            <v>3015</v>
          </cell>
          <cell r="M5368" t="str">
            <v>V</v>
          </cell>
          <cell r="N5368">
            <v>57000</v>
          </cell>
        </row>
        <row r="5369">
          <cell r="A5369" t="str">
            <v>RM-CPR-FAB-00-0127</v>
          </cell>
          <cell r="B5369" t="str">
            <v>CINT</v>
          </cell>
          <cell r="C5369" t="str">
            <v/>
          </cell>
          <cell r="D5369" t="str">
            <v>KAIN MESH WARNA PINK</v>
          </cell>
          <cell r="E5369">
            <v>44797</v>
          </cell>
          <cell r="F5369" t="str">
            <v>ROF</v>
          </cell>
          <cell r="G5369" t="str">
            <v>CI_KAIN</v>
          </cell>
          <cell r="H5369" t="str">
            <v>M</v>
          </cell>
          <cell r="I5369" t="str">
            <v>CPR</v>
          </cell>
          <cell r="J5369" t="str">
            <v/>
          </cell>
          <cell r="K5369" t="str">
            <v>PD</v>
          </cell>
          <cell r="L5369" t="str">
            <v>3015</v>
          </cell>
          <cell r="M5369" t="str">
            <v>V</v>
          </cell>
          <cell r="N5369">
            <v>57000</v>
          </cell>
        </row>
        <row r="5370">
          <cell r="A5370" t="str">
            <v>RM-CPR-FAB-00-0128</v>
          </cell>
          <cell r="B5370" t="str">
            <v>CINT</v>
          </cell>
          <cell r="C5370" t="str">
            <v/>
          </cell>
          <cell r="D5370" t="str">
            <v>KAIN MICROTECH</v>
          </cell>
          <cell r="E5370">
            <v>44797</v>
          </cell>
          <cell r="F5370" t="str">
            <v>ROF</v>
          </cell>
          <cell r="G5370" t="str">
            <v>CI_KAIN</v>
          </cell>
          <cell r="H5370" t="str">
            <v>M</v>
          </cell>
          <cell r="I5370" t="str">
            <v>CPR</v>
          </cell>
          <cell r="J5370" t="str">
            <v/>
          </cell>
          <cell r="K5370" t="str">
            <v>PD</v>
          </cell>
          <cell r="L5370" t="str">
            <v>3015</v>
          </cell>
          <cell r="M5370" t="str">
            <v>V</v>
          </cell>
          <cell r="N5370">
            <v>50000</v>
          </cell>
        </row>
        <row r="5371">
          <cell r="A5371" t="str">
            <v>RM-CPR-FAB-00-0129</v>
          </cell>
          <cell r="B5371" t="str">
            <v>CINT</v>
          </cell>
          <cell r="C5371" t="str">
            <v/>
          </cell>
          <cell r="D5371" t="str">
            <v>KAIN NEO SCOTTDALE WARNA LIME 025</v>
          </cell>
          <cell r="E5371">
            <v>44797</v>
          </cell>
          <cell r="F5371" t="str">
            <v>ROF</v>
          </cell>
          <cell r="G5371" t="str">
            <v>CI_KAIN</v>
          </cell>
          <cell r="H5371" t="str">
            <v>M</v>
          </cell>
          <cell r="I5371" t="str">
            <v>CPR</v>
          </cell>
          <cell r="J5371" t="str">
            <v/>
          </cell>
          <cell r="K5371" t="str">
            <v>PD</v>
          </cell>
          <cell r="L5371" t="str">
            <v>3015</v>
          </cell>
          <cell r="M5371" t="str">
            <v>V</v>
          </cell>
          <cell r="N5371">
            <v>44046</v>
          </cell>
        </row>
        <row r="5372">
          <cell r="A5372" t="str">
            <v>RM-CPR-FAB-00-0130</v>
          </cell>
          <cell r="B5372" t="str">
            <v>CINT</v>
          </cell>
          <cell r="C5372" t="str">
            <v/>
          </cell>
          <cell r="D5372" t="str">
            <v>KAIN NEO SCOTTDALE WARNA SUNSHINE 051</v>
          </cell>
          <cell r="E5372">
            <v>44797</v>
          </cell>
          <cell r="F5372" t="str">
            <v>ROF</v>
          </cell>
          <cell r="G5372" t="str">
            <v>CI_KAIN</v>
          </cell>
          <cell r="H5372" t="str">
            <v>M</v>
          </cell>
          <cell r="I5372" t="str">
            <v>CPR</v>
          </cell>
          <cell r="J5372" t="str">
            <v/>
          </cell>
          <cell r="K5372" t="str">
            <v>PD</v>
          </cell>
          <cell r="L5372" t="str">
            <v>3015</v>
          </cell>
          <cell r="M5372" t="str">
            <v>V</v>
          </cell>
          <cell r="N5372">
            <v>44046</v>
          </cell>
        </row>
        <row r="5373">
          <cell r="A5373" t="str">
            <v>RM-CPR-FAB-00-0131</v>
          </cell>
          <cell r="B5373" t="str">
            <v>CINT</v>
          </cell>
          <cell r="C5373" t="str">
            <v/>
          </cell>
          <cell r="D5373" t="str">
            <v>KAIN RIPSTOCK LORENG TNI AD</v>
          </cell>
          <cell r="E5373">
            <v>44797</v>
          </cell>
          <cell r="F5373" t="str">
            <v>ROF</v>
          </cell>
          <cell r="G5373" t="str">
            <v>CI_KAIN</v>
          </cell>
          <cell r="H5373" t="str">
            <v>M</v>
          </cell>
          <cell r="I5373" t="str">
            <v>CPR</v>
          </cell>
          <cell r="J5373" t="str">
            <v/>
          </cell>
          <cell r="K5373" t="str">
            <v>PD</v>
          </cell>
          <cell r="L5373" t="str">
            <v>3015</v>
          </cell>
          <cell r="M5373" t="str">
            <v>V</v>
          </cell>
          <cell r="N5373">
            <v>110000</v>
          </cell>
        </row>
        <row r="5374">
          <cell r="A5374" t="str">
            <v>RM-CPR-FAB-00-0132</v>
          </cell>
          <cell r="B5374" t="str">
            <v>CINT</v>
          </cell>
          <cell r="C5374" t="str">
            <v/>
          </cell>
          <cell r="D5374" t="str">
            <v>KAIN SANDWICH</v>
          </cell>
          <cell r="E5374">
            <v>44797</v>
          </cell>
          <cell r="F5374" t="str">
            <v>ROF</v>
          </cell>
          <cell r="G5374" t="str">
            <v>CI_KAIN</v>
          </cell>
          <cell r="H5374" t="str">
            <v>PC</v>
          </cell>
          <cell r="I5374" t="str">
            <v>CPR</v>
          </cell>
          <cell r="J5374" t="str">
            <v/>
          </cell>
          <cell r="K5374" t="str">
            <v>PD</v>
          </cell>
          <cell r="L5374" t="str">
            <v>3015</v>
          </cell>
          <cell r="M5374" t="str">
            <v>V</v>
          </cell>
          <cell r="N5374">
            <v>50000</v>
          </cell>
        </row>
        <row r="5375">
          <cell r="A5375" t="str">
            <v>RM-CPR-FAB-00-0133</v>
          </cell>
          <cell r="B5375" t="str">
            <v>CINT</v>
          </cell>
          <cell r="C5375" t="str">
            <v/>
          </cell>
          <cell r="D5375" t="str">
            <v>KAIN SANDWICH BEIGE W1500</v>
          </cell>
          <cell r="E5375">
            <v>44797</v>
          </cell>
          <cell r="F5375" t="str">
            <v>ROF</v>
          </cell>
          <cell r="G5375" t="str">
            <v>CI_KAIN</v>
          </cell>
          <cell r="H5375" t="str">
            <v>M</v>
          </cell>
          <cell r="I5375" t="str">
            <v>CPR</v>
          </cell>
          <cell r="J5375" t="str">
            <v/>
          </cell>
          <cell r="K5375" t="str">
            <v>PD</v>
          </cell>
          <cell r="L5375" t="str">
            <v>3015</v>
          </cell>
          <cell r="M5375" t="str">
            <v>V</v>
          </cell>
          <cell r="N5375">
            <v>57000</v>
          </cell>
        </row>
        <row r="5376">
          <cell r="A5376" t="str">
            <v>RM-CPR-FAB-00-0134</v>
          </cell>
          <cell r="B5376" t="str">
            <v>CINT</v>
          </cell>
          <cell r="C5376" t="str">
            <v/>
          </cell>
          <cell r="D5376" t="str">
            <v>KAIN SCUBA</v>
          </cell>
          <cell r="E5376">
            <v>44797</v>
          </cell>
          <cell r="F5376" t="str">
            <v>ROF</v>
          </cell>
          <cell r="G5376" t="str">
            <v>CI_KAIN</v>
          </cell>
          <cell r="H5376" t="str">
            <v>M</v>
          </cell>
          <cell r="I5376" t="str">
            <v>CPR</v>
          </cell>
          <cell r="J5376" t="str">
            <v/>
          </cell>
          <cell r="K5376" t="str">
            <v>PD</v>
          </cell>
          <cell r="L5376" t="str">
            <v>3015</v>
          </cell>
          <cell r="M5376" t="str">
            <v>V</v>
          </cell>
          <cell r="N5376">
            <v>45000</v>
          </cell>
        </row>
        <row r="5377">
          <cell r="A5377" t="str">
            <v>RM-CPR-FAB-00-0135</v>
          </cell>
          <cell r="B5377" t="str">
            <v>CINT</v>
          </cell>
          <cell r="C5377" t="str">
            <v/>
          </cell>
          <cell r="D5377" t="str">
            <v>KAIN SOLOMINI</v>
          </cell>
          <cell r="E5377">
            <v>44797</v>
          </cell>
          <cell r="F5377" t="str">
            <v>ROF</v>
          </cell>
          <cell r="G5377" t="str">
            <v>CI_KAIN</v>
          </cell>
          <cell r="H5377" t="str">
            <v>M</v>
          </cell>
          <cell r="I5377" t="str">
            <v>CPR</v>
          </cell>
          <cell r="J5377" t="str">
            <v/>
          </cell>
          <cell r="K5377" t="str">
            <v>PD</v>
          </cell>
          <cell r="L5377" t="str">
            <v>3015</v>
          </cell>
          <cell r="M5377" t="str">
            <v>V</v>
          </cell>
          <cell r="N5377">
            <v>75000</v>
          </cell>
        </row>
        <row r="5378">
          <cell r="A5378" t="str">
            <v>RM-CPR-FAB-00-0136</v>
          </cell>
          <cell r="B5378" t="str">
            <v>CINT</v>
          </cell>
          <cell r="C5378" t="str">
            <v/>
          </cell>
          <cell r="D5378" t="str">
            <v>KAIN SR 146</v>
          </cell>
          <cell r="E5378">
            <v>44797</v>
          </cell>
          <cell r="F5378" t="str">
            <v>ROF</v>
          </cell>
          <cell r="G5378" t="str">
            <v>CI_KAIN</v>
          </cell>
          <cell r="H5378" t="str">
            <v>M</v>
          </cell>
          <cell r="I5378" t="str">
            <v>CPR</v>
          </cell>
          <cell r="J5378" t="str">
            <v/>
          </cell>
          <cell r="K5378" t="str">
            <v>PD</v>
          </cell>
          <cell r="L5378" t="str">
            <v>3015</v>
          </cell>
          <cell r="M5378" t="str">
            <v>V</v>
          </cell>
          <cell r="N5378">
            <v>75000</v>
          </cell>
        </row>
        <row r="5379">
          <cell r="A5379" t="str">
            <v>RM-CPR-FAB-00-0137</v>
          </cell>
          <cell r="B5379" t="str">
            <v>CINT</v>
          </cell>
          <cell r="C5379" t="str">
            <v/>
          </cell>
          <cell r="D5379" t="str">
            <v>KAIN SUEDE ABU</v>
          </cell>
          <cell r="E5379">
            <v>44797</v>
          </cell>
          <cell r="F5379" t="str">
            <v>ROF</v>
          </cell>
          <cell r="G5379" t="str">
            <v>CI_KAIN</v>
          </cell>
          <cell r="H5379" t="str">
            <v>M</v>
          </cell>
          <cell r="I5379" t="str">
            <v>CPR</v>
          </cell>
          <cell r="J5379" t="str">
            <v/>
          </cell>
          <cell r="K5379" t="str">
            <v>PD</v>
          </cell>
          <cell r="L5379" t="str">
            <v>3015</v>
          </cell>
          <cell r="M5379" t="str">
            <v>V</v>
          </cell>
          <cell r="N5379">
            <v>35000</v>
          </cell>
        </row>
        <row r="5380">
          <cell r="A5380" t="str">
            <v>RM-CPR-FAB-00-0138</v>
          </cell>
          <cell r="B5380" t="str">
            <v>CINT</v>
          </cell>
          <cell r="C5380" t="str">
            <v/>
          </cell>
          <cell r="D5380" t="str">
            <v>KAIN SUEDE NAVY</v>
          </cell>
          <cell r="E5380">
            <v>44797</v>
          </cell>
          <cell r="F5380" t="str">
            <v>ROF</v>
          </cell>
          <cell r="G5380" t="str">
            <v>CI_KAIN</v>
          </cell>
          <cell r="H5380" t="str">
            <v>M</v>
          </cell>
          <cell r="I5380" t="str">
            <v>CPR</v>
          </cell>
          <cell r="J5380" t="str">
            <v/>
          </cell>
          <cell r="K5380" t="str">
            <v>PD</v>
          </cell>
          <cell r="L5380" t="str">
            <v>3015</v>
          </cell>
          <cell r="M5380" t="str">
            <v>V</v>
          </cell>
          <cell r="N5380">
            <v>35000</v>
          </cell>
        </row>
        <row r="5381">
          <cell r="A5381" t="str">
            <v>RM-CPR-FAB-00-0139</v>
          </cell>
          <cell r="B5381" t="str">
            <v>CINT</v>
          </cell>
          <cell r="C5381" t="str">
            <v/>
          </cell>
          <cell r="D5381" t="str">
            <v>KAIN TILE (KELAMBU)</v>
          </cell>
          <cell r="E5381">
            <v>44797</v>
          </cell>
          <cell r="F5381" t="str">
            <v>ROF</v>
          </cell>
          <cell r="G5381" t="str">
            <v>CI_KAIN</v>
          </cell>
          <cell r="H5381" t="str">
            <v>M</v>
          </cell>
          <cell r="I5381" t="str">
            <v>CPR</v>
          </cell>
          <cell r="J5381" t="str">
            <v/>
          </cell>
          <cell r="K5381" t="str">
            <v>PD</v>
          </cell>
          <cell r="L5381" t="str">
            <v>3015</v>
          </cell>
          <cell r="M5381" t="str">
            <v>V</v>
          </cell>
          <cell r="N5381">
            <v>50000</v>
          </cell>
        </row>
        <row r="5382">
          <cell r="A5382" t="str">
            <v>RM-CPR-FAB-00-0140</v>
          </cell>
          <cell r="B5382" t="str">
            <v>CINT</v>
          </cell>
          <cell r="C5382" t="str">
            <v/>
          </cell>
          <cell r="D5382" t="str">
            <v>KAIN TWIL LORENG</v>
          </cell>
          <cell r="E5382">
            <v>44797</v>
          </cell>
          <cell r="F5382" t="str">
            <v>ROF</v>
          </cell>
          <cell r="G5382" t="str">
            <v>CI_KAIN</v>
          </cell>
          <cell r="H5382" t="str">
            <v>PC</v>
          </cell>
          <cell r="I5382" t="str">
            <v>CPR</v>
          </cell>
          <cell r="J5382" t="str">
            <v/>
          </cell>
          <cell r="K5382" t="str">
            <v>PD</v>
          </cell>
          <cell r="L5382" t="str">
            <v>3015</v>
          </cell>
          <cell r="M5382" t="str">
            <v>V</v>
          </cell>
          <cell r="N5382">
            <v>50000</v>
          </cell>
        </row>
        <row r="5383">
          <cell r="A5383" t="str">
            <v>RM-CPR-FAB-00-0141</v>
          </cell>
          <cell r="B5383" t="str">
            <v>CINT</v>
          </cell>
          <cell r="C5383" t="str">
            <v/>
          </cell>
          <cell r="D5383" t="str">
            <v>KAIN VELBOA</v>
          </cell>
          <cell r="E5383">
            <v>44797</v>
          </cell>
          <cell r="F5383" t="str">
            <v>ROF</v>
          </cell>
          <cell r="G5383" t="str">
            <v>CI_KAIN</v>
          </cell>
          <cell r="H5383" t="str">
            <v>M</v>
          </cell>
          <cell r="I5383" t="str">
            <v>CPR</v>
          </cell>
          <cell r="J5383" t="str">
            <v/>
          </cell>
          <cell r="K5383" t="str">
            <v>PD</v>
          </cell>
          <cell r="L5383" t="str">
            <v>3015</v>
          </cell>
          <cell r="M5383" t="str">
            <v>V</v>
          </cell>
          <cell r="N5383">
            <v>60000</v>
          </cell>
        </row>
        <row r="5384">
          <cell r="A5384" t="str">
            <v>RM-CPR-FAB-00-0142</v>
          </cell>
          <cell r="B5384" t="str">
            <v>CINT</v>
          </cell>
          <cell r="C5384" t="str">
            <v/>
          </cell>
          <cell r="D5384" t="str">
            <v>KAIN SUPREME BAMBOO WHITE</v>
          </cell>
          <cell r="E5384">
            <v>44984</v>
          </cell>
          <cell r="F5384" t="str">
            <v>ROF</v>
          </cell>
          <cell r="G5384" t="str">
            <v>CI_KAIN</v>
          </cell>
          <cell r="H5384" t="str">
            <v>M</v>
          </cell>
          <cell r="I5384" t="str">
            <v>CPR</v>
          </cell>
          <cell r="J5384" t="str">
            <v/>
          </cell>
          <cell r="K5384" t="str">
            <v>PD</v>
          </cell>
          <cell r="L5384" t="str">
            <v>3015</v>
          </cell>
          <cell r="M5384" t="str">
            <v>V</v>
          </cell>
          <cell r="N5384">
            <v>50000</v>
          </cell>
        </row>
        <row r="5385">
          <cell r="A5385" t="str">
            <v>RM-CPR-FAB-00-0143</v>
          </cell>
          <cell r="B5385" t="str">
            <v>CINT</v>
          </cell>
          <cell r="C5385" t="str">
            <v/>
          </cell>
          <cell r="D5385" t="str">
            <v>COVER 2 IN 1 EXPORT JEPANG</v>
          </cell>
          <cell r="E5385">
            <v>44797</v>
          </cell>
          <cell r="F5385" t="str">
            <v>ROF</v>
          </cell>
          <cell r="G5385" t="str">
            <v>CI_KAIN</v>
          </cell>
          <cell r="H5385" t="str">
            <v>PC</v>
          </cell>
          <cell r="I5385" t="str">
            <v>CPR</v>
          </cell>
          <cell r="J5385" t="str">
            <v/>
          </cell>
          <cell r="K5385" t="str">
            <v>PD</v>
          </cell>
          <cell r="L5385" t="str">
            <v>3015</v>
          </cell>
          <cell r="M5385" t="str">
            <v>V</v>
          </cell>
          <cell r="N5385">
            <v>75464</v>
          </cell>
        </row>
        <row r="5386">
          <cell r="A5386" t="str">
            <v>RM-CPR-FAB-00-0144</v>
          </cell>
          <cell r="B5386" t="str">
            <v>CINT</v>
          </cell>
          <cell r="C5386" t="str">
            <v/>
          </cell>
          <cell r="D5386" t="str">
            <v>COVER 30 X30 X 3.5 MSIG</v>
          </cell>
          <cell r="E5386">
            <v>44797</v>
          </cell>
          <cell r="F5386" t="str">
            <v>ROF</v>
          </cell>
          <cell r="G5386" t="str">
            <v>CI_KAIN</v>
          </cell>
          <cell r="H5386" t="str">
            <v>PC</v>
          </cell>
          <cell r="I5386" t="str">
            <v>CPR</v>
          </cell>
          <cell r="J5386" t="str">
            <v/>
          </cell>
          <cell r="K5386" t="str">
            <v>PD</v>
          </cell>
          <cell r="L5386" t="str">
            <v>3015</v>
          </cell>
          <cell r="M5386" t="str">
            <v>V</v>
          </cell>
          <cell r="N5386">
            <v>26400</v>
          </cell>
        </row>
        <row r="5387">
          <cell r="A5387" t="str">
            <v>RM-CPR-FAB-00-0145</v>
          </cell>
          <cell r="B5387" t="str">
            <v>CINT</v>
          </cell>
          <cell r="C5387" t="str">
            <v/>
          </cell>
          <cell r="D5387" t="str">
            <v>COVER 40 X 40 X 5</v>
          </cell>
          <cell r="E5387">
            <v>44797</v>
          </cell>
          <cell r="F5387" t="str">
            <v>ROF</v>
          </cell>
          <cell r="G5387" t="str">
            <v>CI_KAIN</v>
          </cell>
          <cell r="H5387" t="str">
            <v>PC</v>
          </cell>
          <cell r="I5387" t="str">
            <v>CPR</v>
          </cell>
          <cell r="J5387" t="str">
            <v/>
          </cell>
          <cell r="K5387" t="str">
            <v>PD</v>
          </cell>
          <cell r="L5387" t="str">
            <v>3015</v>
          </cell>
          <cell r="M5387" t="str">
            <v>V</v>
          </cell>
          <cell r="N5387">
            <v>39600</v>
          </cell>
        </row>
        <row r="5388">
          <cell r="A5388" t="str">
            <v>RM-CPR-FAB-00-0146</v>
          </cell>
          <cell r="B5388" t="str">
            <v>CINT</v>
          </cell>
          <cell r="C5388" t="str">
            <v/>
          </cell>
          <cell r="D5388" t="str">
            <v>COVER ARMY 100 X 200 X 3.5 + WEBBING</v>
          </cell>
          <cell r="E5388">
            <v>44797</v>
          </cell>
          <cell r="F5388" t="str">
            <v>ROF</v>
          </cell>
          <cell r="G5388" t="str">
            <v>CI_KAIN</v>
          </cell>
          <cell r="H5388" t="str">
            <v>PC</v>
          </cell>
          <cell r="I5388" t="str">
            <v>CPR</v>
          </cell>
          <cell r="J5388" t="str">
            <v/>
          </cell>
          <cell r="K5388" t="str">
            <v>PD</v>
          </cell>
          <cell r="L5388" t="str">
            <v>3015</v>
          </cell>
          <cell r="M5388" t="str">
            <v>V</v>
          </cell>
          <cell r="N5388">
            <v>252600</v>
          </cell>
        </row>
        <row r="5389">
          <cell r="A5389" t="str">
            <v>RM-CPR-FAB-00-0147</v>
          </cell>
          <cell r="B5389" t="str">
            <v>CINT</v>
          </cell>
          <cell r="C5389" t="str">
            <v/>
          </cell>
          <cell r="D5389" t="str">
            <v>COVER ARMY 70 X 200 X 3.5 + WEBBING</v>
          </cell>
          <cell r="E5389">
            <v>44797</v>
          </cell>
          <cell r="F5389" t="str">
            <v>ROF</v>
          </cell>
          <cell r="G5389" t="str">
            <v>CI_KAIN</v>
          </cell>
          <cell r="H5389" t="str">
            <v>PC</v>
          </cell>
          <cell r="I5389" t="str">
            <v>CPR</v>
          </cell>
          <cell r="J5389" t="str">
            <v/>
          </cell>
          <cell r="K5389" t="str">
            <v>PD</v>
          </cell>
          <cell r="L5389" t="str">
            <v>3015</v>
          </cell>
          <cell r="M5389" t="str">
            <v>V</v>
          </cell>
          <cell r="N5389">
            <v>194500</v>
          </cell>
        </row>
        <row r="5390">
          <cell r="A5390" t="str">
            <v>RM-CPR-FAB-00-0148</v>
          </cell>
          <cell r="B5390" t="str">
            <v>CINT</v>
          </cell>
          <cell r="C5390" t="str">
            <v/>
          </cell>
          <cell r="D5390" t="str">
            <v>COVER ARMY SINGLE 70 X 200 X 3.5</v>
          </cell>
          <cell r="E5390">
            <v>44797</v>
          </cell>
          <cell r="F5390" t="str">
            <v>ROF</v>
          </cell>
          <cell r="G5390" t="str">
            <v>CI_KAIN</v>
          </cell>
          <cell r="H5390" t="str">
            <v>PC</v>
          </cell>
          <cell r="I5390" t="str">
            <v>CPR</v>
          </cell>
          <cell r="J5390" t="str">
            <v/>
          </cell>
          <cell r="K5390" t="str">
            <v>PD</v>
          </cell>
          <cell r="L5390" t="str">
            <v>3015</v>
          </cell>
          <cell r="M5390" t="str">
            <v>V</v>
          </cell>
          <cell r="N5390">
            <v>231000</v>
          </cell>
        </row>
        <row r="5391">
          <cell r="A5391" t="str">
            <v>RM-CPR-FAB-00-0149</v>
          </cell>
          <cell r="B5391" t="str">
            <v>CINT</v>
          </cell>
          <cell r="C5391" t="str">
            <v/>
          </cell>
          <cell r="D5391" t="str">
            <v>COVER ARMY STANDAR 1000 X 200 X 3.5</v>
          </cell>
          <cell r="E5391">
            <v>44797</v>
          </cell>
          <cell r="F5391" t="str">
            <v>ROF</v>
          </cell>
          <cell r="G5391" t="str">
            <v>CI_KAIN</v>
          </cell>
          <cell r="H5391" t="str">
            <v>PC</v>
          </cell>
          <cell r="I5391" t="str">
            <v>CPR</v>
          </cell>
          <cell r="J5391" t="str">
            <v/>
          </cell>
          <cell r="K5391" t="str">
            <v>PD</v>
          </cell>
          <cell r="L5391" t="str">
            <v>3015</v>
          </cell>
          <cell r="M5391" t="str">
            <v>V</v>
          </cell>
          <cell r="N5391">
            <v>252600</v>
          </cell>
        </row>
        <row r="5392">
          <cell r="A5392" t="str">
            <v>RM-CPR-FAB-00-0150</v>
          </cell>
          <cell r="B5392" t="str">
            <v>CINT</v>
          </cell>
          <cell r="C5392" t="str">
            <v/>
          </cell>
          <cell r="D5392" t="str">
            <v>COVER ARMY TRAVEL 700 X 200 X 3.5</v>
          </cell>
          <cell r="E5392">
            <v>44797</v>
          </cell>
          <cell r="F5392" t="str">
            <v>ROF</v>
          </cell>
          <cell r="G5392" t="str">
            <v>CI_KAIN</v>
          </cell>
          <cell r="H5392" t="str">
            <v>PC</v>
          </cell>
          <cell r="I5392" t="str">
            <v>CPR</v>
          </cell>
          <cell r="J5392" t="str">
            <v/>
          </cell>
          <cell r="K5392" t="str">
            <v>PD</v>
          </cell>
          <cell r="L5392" t="str">
            <v>3015</v>
          </cell>
          <cell r="M5392" t="str">
            <v>V</v>
          </cell>
          <cell r="N5392">
            <v>213500</v>
          </cell>
        </row>
        <row r="5393">
          <cell r="A5393" t="str">
            <v>RM-CPR-FAB-00-0151</v>
          </cell>
          <cell r="B5393" t="str">
            <v>CINT</v>
          </cell>
          <cell r="C5393" t="str">
            <v/>
          </cell>
          <cell r="D5393" t="str">
            <v>COVER BABY 900 X 60 X 40 MESH SUPREME BA</v>
          </cell>
          <cell r="E5393">
            <v>44797</v>
          </cell>
          <cell r="F5393" t="str">
            <v>ROF</v>
          </cell>
          <cell r="G5393" t="str">
            <v>CI_KAIN</v>
          </cell>
          <cell r="H5393" t="str">
            <v>PC</v>
          </cell>
          <cell r="I5393" t="str">
            <v>CPR</v>
          </cell>
          <cell r="J5393" t="str">
            <v/>
          </cell>
          <cell r="K5393" t="str">
            <v>PD</v>
          </cell>
          <cell r="L5393" t="str">
            <v>3015</v>
          </cell>
          <cell r="M5393" t="str">
            <v>V</v>
          </cell>
          <cell r="N5393">
            <v>128870</v>
          </cell>
        </row>
        <row r="5394">
          <cell r="A5394" t="str">
            <v>RM-CPR-FAB-00-0152</v>
          </cell>
          <cell r="B5394" t="str">
            <v>CINT</v>
          </cell>
          <cell r="C5394" t="str">
            <v/>
          </cell>
          <cell r="D5394" t="str">
            <v>COVER BABY BOX</v>
          </cell>
          <cell r="E5394">
            <v>44797</v>
          </cell>
          <cell r="F5394" t="str">
            <v>ROF</v>
          </cell>
          <cell r="G5394" t="str">
            <v>CI_KAIN</v>
          </cell>
          <cell r="H5394" t="str">
            <v>PC</v>
          </cell>
          <cell r="I5394" t="str">
            <v>CPR</v>
          </cell>
          <cell r="J5394" t="str">
            <v/>
          </cell>
          <cell r="K5394" t="str">
            <v>PD</v>
          </cell>
          <cell r="L5394" t="str">
            <v>3015</v>
          </cell>
          <cell r="M5394" t="str">
            <v>V</v>
          </cell>
          <cell r="N5394">
            <v>113400</v>
          </cell>
        </row>
        <row r="5395">
          <cell r="A5395" t="str">
            <v>RM-CPR-FAB-00-0153</v>
          </cell>
          <cell r="B5395" t="str">
            <v>CINT</v>
          </cell>
          <cell r="C5395" t="str">
            <v/>
          </cell>
          <cell r="D5395" t="str">
            <v>COVER BABY CUSTOM 1400 X 800 X 50</v>
          </cell>
          <cell r="E5395">
            <v>44797</v>
          </cell>
          <cell r="F5395" t="str">
            <v>ROF</v>
          </cell>
          <cell r="G5395" t="str">
            <v>CI_KAIN</v>
          </cell>
          <cell r="H5395" t="str">
            <v>PC</v>
          </cell>
          <cell r="I5395" t="str">
            <v>CPR</v>
          </cell>
          <cell r="J5395" t="str">
            <v/>
          </cell>
          <cell r="K5395" t="str">
            <v>PD</v>
          </cell>
          <cell r="L5395" t="str">
            <v>3015</v>
          </cell>
          <cell r="M5395" t="str">
            <v>V</v>
          </cell>
          <cell r="N5395">
            <v>204545</v>
          </cell>
        </row>
        <row r="5396">
          <cell r="A5396" t="str">
            <v>RM-CPR-FAB-00-0154</v>
          </cell>
          <cell r="B5396" t="str">
            <v>CINT</v>
          </cell>
          <cell r="C5396" t="str">
            <v/>
          </cell>
          <cell r="D5396" t="str">
            <v>COVER BABY KIDS</v>
          </cell>
          <cell r="E5396">
            <v>44797</v>
          </cell>
          <cell r="F5396" t="str">
            <v>ROF</v>
          </cell>
          <cell r="G5396" t="str">
            <v>CI_KAIN</v>
          </cell>
          <cell r="H5396" t="str">
            <v>PC</v>
          </cell>
          <cell r="I5396" t="str">
            <v>CPR</v>
          </cell>
          <cell r="J5396" t="str">
            <v/>
          </cell>
          <cell r="K5396" t="str">
            <v>PD</v>
          </cell>
          <cell r="L5396" t="str">
            <v>3015</v>
          </cell>
          <cell r="M5396" t="str">
            <v>V</v>
          </cell>
          <cell r="N5396">
            <v>75464</v>
          </cell>
        </row>
        <row r="5397">
          <cell r="A5397" t="str">
            <v>RM-CPR-FAB-00-0155</v>
          </cell>
          <cell r="B5397" t="str">
            <v>CINT</v>
          </cell>
          <cell r="C5397" t="str">
            <v/>
          </cell>
          <cell r="D5397" t="str">
            <v>COVER BABY LARGE 700 X 130 X 5</v>
          </cell>
          <cell r="E5397">
            <v>44797</v>
          </cell>
          <cell r="F5397" t="str">
            <v>ROF</v>
          </cell>
          <cell r="G5397" t="str">
            <v>CI_KAIN</v>
          </cell>
          <cell r="H5397" t="str">
            <v>PC</v>
          </cell>
          <cell r="I5397" t="str">
            <v>CPR</v>
          </cell>
          <cell r="J5397" t="str">
            <v/>
          </cell>
          <cell r="K5397" t="str">
            <v>PD</v>
          </cell>
          <cell r="L5397" t="str">
            <v>3015</v>
          </cell>
          <cell r="M5397" t="str">
            <v>V</v>
          </cell>
          <cell r="N5397">
            <v>48510</v>
          </cell>
        </row>
        <row r="5398">
          <cell r="A5398" t="str">
            <v>RM-CPR-FAB-00-0156</v>
          </cell>
          <cell r="B5398" t="str">
            <v>CINT</v>
          </cell>
          <cell r="C5398" t="str">
            <v/>
          </cell>
          <cell r="D5398" t="str">
            <v>COVER BABY MATRESS 520 X 870 X 50 MM</v>
          </cell>
          <cell r="E5398">
            <v>44797</v>
          </cell>
          <cell r="F5398" t="str">
            <v>ROF</v>
          </cell>
          <cell r="G5398" t="str">
            <v>CI_KAIN</v>
          </cell>
          <cell r="H5398" t="str">
            <v>PC</v>
          </cell>
          <cell r="I5398" t="str">
            <v>CPR</v>
          </cell>
          <cell r="J5398" t="str">
            <v/>
          </cell>
          <cell r="K5398" t="str">
            <v>PD</v>
          </cell>
          <cell r="L5398" t="str">
            <v>3015</v>
          </cell>
          <cell r="M5398" t="str">
            <v>V</v>
          </cell>
          <cell r="N5398">
            <v>78364</v>
          </cell>
        </row>
        <row r="5399">
          <cell r="A5399" t="str">
            <v>RM-CPR-FAB-00-0157</v>
          </cell>
          <cell r="B5399" t="str">
            <v>CINT</v>
          </cell>
          <cell r="C5399" t="str">
            <v/>
          </cell>
          <cell r="D5399" t="str">
            <v>COVER BABY NEW BORN</v>
          </cell>
          <cell r="E5399">
            <v>44936</v>
          </cell>
          <cell r="F5399" t="str">
            <v>ROF</v>
          </cell>
          <cell r="G5399" t="str">
            <v>CI_KAIN</v>
          </cell>
          <cell r="H5399" t="str">
            <v>PC</v>
          </cell>
          <cell r="I5399" t="str">
            <v>CPR</v>
          </cell>
          <cell r="J5399" t="str">
            <v/>
          </cell>
          <cell r="K5399" t="str">
            <v>PD</v>
          </cell>
          <cell r="L5399" t="str">
            <v>3015</v>
          </cell>
          <cell r="M5399" t="str">
            <v>V</v>
          </cell>
          <cell r="N5399">
            <v>110680</v>
          </cell>
        </row>
        <row r="5400">
          <cell r="A5400" t="str">
            <v>RM-CPR-FAB-00-0158</v>
          </cell>
          <cell r="B5400" t="str">
            <v>CINT</v>
          </cell>
          <cell r="C5400" t="str">
            <v/>
          </cell>
          <cell r="D5400" t="str">
            <v>COVER BABY NEW BORN 50 X 500 X 900</v>
          </cell>
          <cell r="E5400">
            <v>44797</v>
          </cell>
          <cell r="F5400" t="str">
            <v>ROF</v>
          </cell>
          <cell r="G5400" t="str">
            <v>CI_KAIN</v>
          </cell>
          <cell r="H5400" t="str">
            <v>PC</v>
          </cell>
          <cell r="I5400" t="str">
            <v>CPR</v>
          </cell>
          <cell r="J5400" t="str">
            <v/>
          </cell>
          <cell r="K5400" t="str">
            <v>PD</v>
          </cell>
          <cell r="L5400" t="str">
            <v>3015</v>
          </cell>
          <cell r="M5400" t="str">
            <v>V</v>
          </cell>
          <cell r="N5400">
            <v>110680</v>
          </cell>
        </row>
        <row r="5401">
          <cell r="A5401" t="str">
            <v>RM-CPR-FAB-00-0159</v>
          </cell>
          <cell r="B5401" t="str">
            <v>CINT</v>
          </cell>
          <cell r="C5401" t="str">
            <v/>
          </cell>
          <cell r="D5401" t="str">
            <v>COVER BABY PILLOW MOTIF</v>
          </cell>
          <cell r="E5401">
            <v>44797</v>
          </cell>
          <cell r="F5401" t="str">
            <v>ROF</v>
          </cell>
          <cell r="G5401" t="str">
            <v>CI_KAIN</v>
          </cell>
          <cell r="H5401" t="str">
            <v>PC</v>
          </cell>
          <cell r="I5401" t="str">
            <v>CPR</v>
          </cell>
          <cell r="J5401" t="str">
            <v/>
          </cell>
          <cell r="K5401" t="str">
            <v>PD</v>
          </cell>
          <cell r="L5401" t="str">
            <v>3015</v>
          </cell>
          <cell r="M5401" t="str">
            <v>V</v>
          </cell>
          <cell r="N5401">
            <v>75464</v>
          </cell>
        </row>
        <row r="5402">
          <cell r="A5402" t="str">
            <v>RM-CPR-FAB-00-0160</v>
          </cell>
          <cell r="B5402" t="str">
            <v>CINT</v>
          </cell>
          <cell r="C5402" t="str">
            <v/>
          </cell>
          <cell r="D5402" t="str">
            <v>COVER BABY PILLOW XXL</v>
          </cell>
          <cell r="E5402">
            <v>44797</v>
          </cell>
          <cell r="F5402" t="str">
            <v>ROF</v>
          </cell>
          <cell r="G5402" t="str">
            <v>CI_KAIN</v>
          </cell>
          <cell r="H5402" t="str">
            <v>PC</v>
          </cell>
          <cell r="I5402" t="str">
            <v>CPR</v>
          </cell>
          <cell r="J5402" t="str">
            <v/>
          </cell>
          <cell r="K5402" t="str">
            <v>PD</v>
          </cell>
          <cell r="L5402" t="str">
            <v>3015</v>
          </cell>
          <cell r="M5402" t="str">
            <v>V</v>
          </cell>
          <cell r="N5402">
            <v>75464</v>
          </cell>
        </row>
        <row r="5403">
          <cell r="A5403" t="str">
            <v>RM-CPR-FAB-00-0161</v>
          </cell>
          <cell r="B5403" t="str">
            <v>CINT</v>
          </cell>
          <cell r="C5403" t="str">
            <v/>
          </cell>
          <cell r="D5403" t="str">
            <v>COVER BABY SMALL 50 X 600 X 1200</v>
          </cell>
          <cell r="E5403">
            <v>44936</v>
          </cell>
          <cell r="F5403" t="str">
            <v>ROF</v>
          </cell>
          <cell r="G5403" t="str">
            <v>CI_KAIN</v>
          </cell>
          <cell r="H5403" t="str">
            <v>PC</v>
          </cell>
          <cell r="I5403" t="str">
            <v>CPR</v>
          </cell>
          <cell r="J5403" t="str">
            <v/>
          </cell>
          <cell r="K5403" t="str">
            <v>PD</v>
          </cell>
          <cell r="L5403" t="str">
            <v>3015</v>
          </cell>
          <cell r="M5403" t="str">
            <v>V</v>
          </cell>
          <cell r="N5403">
            <v>139800</v>
          </cell>
        </row>
        <row r="5404">
          <cell r="A5404" t="str">
            <v>RM-CPR-FAB-00-0162</v>
          </cell>
          <cell r="B5404" t="str">
            <v>CINT</v>
          </cell>
          <cell r="C5404" t="str">
            <v/>
          </cell>
          <cell r="D5404" t="str">
            <v>COVER BABY SMALL 50 x 600 x 1200 NON MAC</v>
          </cell>
          <cell r="E5404">
            <v>44797</v>
          </cell>
          <cell r="F5404" t="str">
            <v>ROF</v>
          </cell>
          <cell r="G5404" t="str">
            <v>CI_KAIN</v>
          </cell>
          <cell r="H5404" t="str">
            <v>PC</v>
          </cell>
          <cell r="I5404" t="str">
            <v>CPR</v>
          </cell>
          <cell r="J5404" t="str">
            <v/>
          </cell>
          <cell r="K5404" t="str">
            <v>PD</v>
          </cell>
          <cell r="L5404" t="str">
            <v>3015</v>
          </cell>
          <cell r="M5404" t="str">
            <v>V</v>
          </cell>
          <cell r="N5404">
            <v>128870</v>
          </cell>
        </row>
        <row r="5405">
          <cell r="A5405" t="str">
            <v>RM-CPR-FAB-00-0163</v>
          </cell>
          <cell r="B5405" t="str">
            <v>CINT</v>
          </cell>
          <cell r="C5405" t="str">
            <v/>
          </cell>
          <cell r="D5405" t="str">
            <v>COVER BABY X LARGE 70 X 140 X 5</v>
          </cell>
          <cell r="E5405">
            <v>44797</v>
          </cell>
          <cell r="F5405" t="str">
            <v>ROF</v>
          </cell>
          <cell r="G5405" t="str">
            <v>CI_KAIN</v>
          </cell>
          <cell r="H5405" t="str">
            <v>PC</v>
          </cell>
          <cell r="I5405" t="str">
            <v>CPR</v>
          </cell>
          <cell r="J5405" t="str">
            <v/>
          </cell>
          <cell r="K5405" t="str">
            <v>PD</v>
          </cell>
          <cell r="L5405" t="str">
            <v>3015</v>
          </cell>
          <cell r="M5405" t="str">
            <v>V</v>
          </cell>
          <cell r="N5405">
            <v>4928</v>
          </cell>
        </row>
        <row r="5406">
          <cell r="A5406" t="str">
            <v>RM-CPR-FAB-00-0164</v>
          </cell>
          <cell r="B5406" t="str">
            <v>CINT</v>
          </cell>
          <cell r="C5406" t="str">
            <v/>
          </cell>
          <cell r="D5406" t="str">
            <v>COVER BACK CUSHION SOFA 85 X 70 X 10</v>
          </cell>
          <cell r="E5406">
            <v>44797</v>
          </cell>
          <cell r="F5406" t="str">
            <v>ROF</v>
          </cell>
          <cell r="G5406" t="str">
            <v>CI_KAIN</v>
          </cell>
          <cell r="H5406" t="str">
            <v>PC</v>
          </cell>
          <cell r="I5406" t="str">
            <v>CPR</v>
          </cell>
          <cell r="J5406" t="str">
            <v/>
          </cell>
          <cell r="K5406" t="str">
            <v>PD</v>
          </cell>
          <cell r="L5406" t="str">
            <v>3015</v>
          </cell>
          <cell r="M5406" t="str">
            <v>V</v>
          </cell>
          <cell r="N5406">
            <v>74800</v>
          </cell>
        </row>
        <row r="5407">
          <cell r="A5407" t="str">
            <v>RM-CPR-FAB-00-0165</v>
          </cell>
          <cell r="B5407" t="str">
            <v>CINT</v>
          </cell>
          <cell r="C5407" t="str">
            <v/>
          </cell>
          <cell r="D5407" t="str">
            <v>COVER BOTTOM LAYER</v>
          </cell>
          <cell r="E5407">
            <v>44797</v>
          </cell>
          <cell r="F5407" t="str">
            <v>ROF</v>
          </cell>
          <cell r="G5407" t="str">
            <v>CI_KAIN</v>
          </cell>
          <cell r="H5407" t="str">
            <v>PC</v>
          </cell>
          <cell r="I5407" t="str">
            <v>CPR</v>
          </cell>
          <cell r="J5407" t="str">
            <v/>
          </cell>
          <cell r="K5407" t="str">
            <v>PD</v>
          </cell>
          <cell r="L5407" t="str">
            <v>3015</v>
          </cell>
          <cell r="M5407" t="str">
            <v>V</v>
          </cell>
          <cell r="N5407">
            <v>253000</v>
          </cell>
        </row>
        <row r="5408">
          <cell r="A5408" t="str">
            <v>RM-CPR-FAB-00-0166</v>
          </cell>
          <cell r="B5408" t="str">
            <v>CINT</v>
          </cell>
          <cell r="C5408" t="str">
            <v/>
          </cell>
          <cell r="D5408" t="str">
            <v>COVER CAT CAGE</v>
          </cell>
          <cell r="E5408">
            <v>44797</v>
          </cell>
          <cell r="F5408" t="str">
            <v>ROF</v>
          </cell>
          <cell r="G5408" t="str">
            <v>CI_KAIN</v>
          </cell>
          <cell r="H5408" t="str">
            <v>PC</v>
          </cell>
          <cell r="I5408" t="str">
            <v>CPR</v>
          </cell>
          <cell r="J5408" t="str">
            <v/>
          </cell>
          <cell r="K5408" t="str">
            <v>PD</v>
          </cell>
          <cell r="L5408" t="str">
            <v>3015</v>
          </cell>
          <cell r="M5408" t="str">
            <v>V</v>
          </cell>
          <cell r="N5408">
            <v>75464</v>
          </cell>
        </row>
        <row r="5409">
          <cell r="A5409" t="str">
            <v>RM-CPR-FAB-00-0167</v>
          </cell>
          <cell r="B5409" t="str">
            <v>CINT</v>
          </cell>
          <cell r="C5409" t="str">
            <v/>
          </cell>
          <cell r="D5409" t="str">
            <v>COVER CHANGING TABLE 470 X 850 X 50 MESH</v>
          </cell>
          <cell r="E5409">
            <v>44797</v>
          </cell>
          <cell r="F5409" t="str">
            <v>ROF</v>
          </cell>
          <cell r="G5409" t="str">
            <v>CI_KAIN</v>
          </cell>
          <cell r="H5409" t="str">
            <v>PC</v>
          </cell>
          <cell r="I5409" t="str">
            <v>CPR</v>
          </cell>
          <cell r="J5409" t="str">
            <v/>
          </cell>
          <cell r="K5409" t="str">
            <v>PD</v>
          </cell>
          <cell r="L5409" t="str">
            <v>3015</v>
          </cell>
          <cell r="M5409" t="str">
            <v>V</v>
          </cell>
          <cell r="N5409">
            <v>110180</v>
          </cell>
        </row>
        <row r="5410">
          <cell r="A5410" t="str">
            <v>RM-CPR-FAB-00-0168</v>
          </cell>
          <cell r="B5410" t="str">
            <v>CINT</v>
          </cell>
          <cell r="C5410" t="str">
            <v/>
          </cell>
          <cell r="D5410" t="str">
            <v>COVER COSTUME TOPPER 100 X 150 X 3.5</v>
          </cell>
          <cell r="E5410">
            <v>44797</v>
          </cell>
          <cell r="F5410" t="str">
            <v>ROF</v>
          </cell>
          <cell r="G5410" t="str">
            <v>CI_KAIN</v>
          </cell>
          <cell r="H5410" t="str">
            <v>PC</v>
          </cell>
          <cell r="I5410" t="str">
            <v>CPR</v>
          </cell>
          <cell r="J5410" t="str">
            <v/>
          </cell>
          <cell r="K5410" t="str">
            <v>PD</v>
          </cell>
          <cell r="L5410" t="str">
            <v>3015</v>
          </cell>
          <cell r="M5410" t="str">
            <v>V</v>
          </cell>
          <cell r="N5410">
            <v>255000</v>
          </cell>
        </row>
        <row r="5411">
          <cell r="A5411" t="str">
            <v>RM-CPR-FAB-00-0169</v>
          </cell>
          <cell r="B5411" t="str">
            <v>CINT</v>
          </cell>
          <cell r="C5411" t="str">
            <v/>
          </cell>
          <cell r="D5411" t="str">
            <v>COVER CUSHION CAT CAGE 40 X 40 X 35</v>
          </cell>
          <cell r="E5411">
            <v>44797</v>
          </cell>
          <cell r="F5411" t="str">
            <v>ROF</v>
          </cell>
          <cell r="G5411" t="str">
            <v>CI_KAIN</v>
          </cell>
          <cell r="H5411" t="str">
            <v>PC</v>
          </cell>
          <cell r="I5411" t="str">
            <v>CPR</v>
          </cell>
          <cell r="J5411" t="str">
            <v/>
          </cell>
          <cell r="K5411" t="str">
            <v>PD</v>
          </cell>
          <cell r="L5411" t="str">
            <v>3015</v>
          </cell>
          <cell r="M5411" t="str">
            <v>V</v>
          </cell>
          <cell r="N5411">
            <v>58500</v>
          </cell>
        </row>
        <row r="5412">
          <cell r="A5412" t="str">
            <v>RM-CPR-FAB-00-0170</v>
          </cell>
          <cell r="B5412" t="str">
            <v>CINT</v>
          </cell>
          <cell r="C5412" t="str">
            <v/>
          </cell>
          <cell r="D5412" t="str">
            <v>COVER CUSHION CREAM</v>
          </cell>
          <cell r="E5412">
            <v>44797</v>
          </cell>
          <cell r="F5412" t="str">
            <v>ROF</v>
          </cell>
          <cell r="G5412" t="str">
            <v>CI_KAIN</v>
          </cell>
          <cell r="H5412" t="str">
            <v>PC</v>
          </cell>
          <cell r="I5412" t="str">
            <v>CPR</v>
          </cell>
          <cell r="J5412" t="str">
            <v/>
          </cell>
          <cell r="K5412" t="str">
            <v>PD</v>
          </cell>
          <cell r="L5412" t="str">
            <v>3015</v>
          </cell>
          <cell r="M5412" t="str">
            <v>V</v>
          </cell>
          <cell r="N5412">
            <v>67014</v>
          </cell>
        </row>
        <row r="5413">
          <cell r="A5413" t="str">
            <v>RM-CPR-FAB-00-0171</v>
          </cell>
          <cell r="B5413" t="str">
            <v>CINT</v>
          </cell>
          <cell r="C5413" t="str">
            <v/>
          </cell>
          <cell r="D5413" t="str">
            <v>COVER CUSHION GREEN LIME</v>
          </cell>
          <cell r="E5413">
            <v>44797</v>
          </cell>
          <cell r="F5413" t="str">
            <v>ROF</v>
          </cell>
          <cell r="G5413" t="str">
            <v>CI_KAIN</v>
          </cell>
          <cell r="H5413" t="str">
            <v>PC</v>
          </cell>
          <cell r="I5413" t="str">
            <v>CPR</v>
          </cell>
          <cell r="J5413" t="str">
            <v/>
          </cell>
          <cell r="K5413" t="str">
            <v>PD</v>
          </cell>
          <cell r="L5413" t="str">
            <v>3015</v>
          </cell>
          <cell r="M5413" t="str">
            <v>V</v>
          </cell>
          <cell r="N5413">
            <v>62728</v>
          </cell>
        </row>
        <row r="5414">
          <cell r="A5414" t="str">
            <v>RM-CPR-FAB-00-0172</v>
          </cell>
          <cell r="B5414" t="str">
            <v>CINT</v>
          </cell>
          <cell r="C5414" t="str">
            <v/>
          </cell>
          <cell r="D5414" t="str">
            <v>COVER CUSHION ORANGE</v>
          </cell>
          <cell r="E5414">
            <v>44797</v>
          </cell>
          <cell r="F5414" t="str">
            <v>ROF</v>
          </cell>
          <cell r="G5414" t="str">
            <v>CI_KAIN</v>
          </cell>
          <cell r="H5414" t="str">
            <v>PC</v>
          </cell>
          <cell r="I5414" t="str">
            <v>CPR</v>
          </cell>
          <cell r="J5414" t="str">
            <v/>
          </cell>
          <cell r="K5414" t="str">
            <v>PD</v>
          </cell>
          <cell r="L5414" t="str">
            <v>3015</v>
          </cell>
          <cell r="M5414" t="str">
            <v>V</v>
          </cell>
          <cell r="N5414">
            <v>62728</v>
          </cell>
        </row>
        <row r="5415">
          <cell r="A5415" t="str">
            <v>RM-CPR-FAB-00-0173</v>
          </cell>
          <cell r="B5415" t="str">
            <v>CINT</v>
          </cell>
          <cell r="C5415" t="str">
            <v/>
          </cell>
          <cell r="D5415" t="str">
            <v>COVER CUSHION PINK</v>
          </cell>
          <cell r="E5415">
            <v>44797</v>
          </cell>
          <cell r="F5415" t="str">
            <v>ROF</v>
          </cell>
          <cell r="G5415" t="str">
            <v>CI_KAIN</v>
          </cell>
          <cell r="H5415" t="str">
            <v>PC</v>
          </cell>
          <cell r="I5415" t="str">
            <v>CPR</v>
          </cell>
          <cell r="J5415" t="str">
            <v/>
          </cell>
          <cell r="K5415" t="str">
            <v>PD</v>
          </cell>
          <cell r="L5415" t="str">
            <v>3015</v>
          </cell>
          <cell r="M5415" t="str">
            <v>V</v>
          </cell>
          <cell r="N5415">
            <v>62728</v>
          </cell>
        </row>
        <row r="5416">
          <cell r="A5416" t="str">
            <v>RM-CPR-FAB-00-0174</v>
          </cell>
          <cell r="B5416" t="str">
            <v>CINT</v>
          </cell>
          <cell r="C5416" t="str">
            <v/>
          </cell>
          <cell r="D5416" t="str">
            <v>COVER CUSHION SKY BLUE</v>
          </cell>
          <cell r="E5416">
            <v>44797</v>
          </cell>
          <cell r="F5416" t="str">
            <v>ROF</v>
          </cell>
          <cell r="G5416" t="str">
            <v>CI_KAIN</v>
          </cell>
          <cell r="H5416" t="str">
            <v>PC</v>
          </cell>
          <cell r="I5416" t="str">
            <v>CPR</v>
          </cell>
          <cell r="J5416" t="str">
            <v/>
          </cell>
          <cell r="K5416" t="str">
            <v>PD</v>
          </cell>
          <cell r="L5416" t="str">
            <v>3015</v>
          </cell>
          <cell r="M5416" t="str">
            <v>V</v>
          </cell>
          <cell r="N5416">
            <v>62728</v>
          </cell>
        </row>
        <row r="5417">
          <cell r="A5417" t="str">
            <v>RM-CPR-FAB-00-0175</v>
          </cell>
          <cell r="B5417" t="str">
            <v>CINT</v>
          </cell>
          <cell r="C5417" t="str">
            <v/>
          </cell>
          <cell r="D5417" t="str">
            <v>COVER CUSHION WARNA ABU MUDA - ZPN</v>
          </cell>
          <cell r="E5417">
            <v>44797</v>
          </cell>
          <cell r="F5417" t="str">
            <v>ROF</v>
          </cell>
          <cell r="G5417" t="str">
            <v>CI_KAIN</v>
          </cell>
          <cell r="H5417" t="str">
            <v>PC</v>
          </cell>
          <cell r="I5417" t="str">
            <v>CPR</v>
          </cell>
          <cell r="J5417" t="str">
            <v/>
          </cell>
          <cell r="K5417" t="str">
            <v>PD</v>
          </cell>
          <cell r="L5417" t="str">
            <v>3015</v>
          </cell>
          <cell r="M5417" t="str">
            <v>V</v>
          </cell>
          <cell r="N5417">
            <v>29673</v>
          </cell>
        </row>
        <row r="5418">
          <cell r="A5418" t="str">
            <v>RM-CPR-FAB-00-0176</v>
          </cell>
          <cell r="B5418" t="str">
            <v>CINT</v>
          </cell>
          <cell r="C5418" t="str">
            <v/>
          </cell>
          <cell r="D5418" t="str">
            <v>COVER CUSHION WARNA BIRU - ZOR</v>
          </cell>
          <cell r="E5418">
            <v>44799</v>
          </cell>
          <cell r="F5418" t="str">
            <v>ROF</v>
          </cell>
          <cell r="G5418" t="str">
            <v>CI_KAIN</v>
          </cell>
          <cell r="H5418" t="str">
            <v>PC</v>
          </cell>
          <cell r="I5418" t="str">
            <v>CPR</v>
          </cell>
          <cell r="J5418" t="str">
            <v/>
          </cell>
          <cell r="K5418" t="str">
            <v>PD</v>
          </cell>
          <cell r="L5418" t="str">
            <v>3015</v>
          </cell>
          <cell r="M5418" t="str">
            <v>V</v>
          </cell>
          <cell r="N5418">
            <v>95496</v>
          </cell>
        </row>
        <row r="5419">
          <cell r="A5419" t="str">
            <v>RM-CPR-FAB-00-0177</v>
          </cell>
          <cell r="B5419" t="str">
            <v>CINT</v>
          </cell>
          <cell r="C5419" t="str">
            <v/>
          </cell>
          <cell r="D5419" t="str">
            <v>COVER CUSHION WARNA HIJAU - ZOR</v>
          </cell>
          <cell r="E5419">
            <v>44797</v>
          </cell>
          <cell r="F5419" t="str">
            <v>ROF</v>
          </cell>
          <cell r="G5419" t="str">
            <v>CI_KAIN</v>
          </cell>
          <cell r="H5419" t="str">
            <v>PC</v>
          </cell>
          <cell r="I5419" t="str">
            <v>CPR</v>
          </cell>
          <cell r="J5419" t="str">
            <v/>
          </cell>
          <cell r="K5419" t="str">
            <v>PD</v>
          </cell>
          <cell r="L5419" t="str">
            <v>3015</v>
          </cell>
          <cell r="M5419" t="str">
            <v>V</v>
          </cell>
          <cell r="N5419">
            <v>60158</v>
          </cell>
        </row>
        <row r="5420">
          <cell r="A5420" t="str">
            <v>RM-CPR-FAB-00-0178</v>
          </cell>
          <cell r="B5420" t="str">
            <v>CINT</v>
          </cell>
          <cell r="C5420" t="str">
            <v/>
          </cell>
          <cell r="D5420" t="str">
            <v>COVER CUSHION WARNA ORANGE - ZBM</v>
          </cell>
          <cell r="E5420">
            <v>44799</v>
          </cell>
          <cell r="F5420" t="str">
            <v>ROF</v>
          </cell>
          <cell r="G5420" t="str">
            <v>CI_KAIN</v>
          </cell>
          <cell r="H5420" t="str">
            <v>PC</v>
          </cell>
          <cell r="I5420" t="str">
            <v>CPR</v>
          </cell>
          <cell r="J5420" t="str">
            <v/>
          </cell>
          <cell r="K5420" t="str">
            <v>PD</v>
          </cell>
          <cell r="L5420" t="str">
            <v>3015</v>
          </cell>
          <cell r="M5420" t="str">
            <v>V</v>
          </cell>
          <cell r="N5420">
            <v>95496</v>
          </cell>
        </row>
        <row r="5421">
          <cell r="A5421" t="str">
            <v>RM-CPR-FAB-00-0179</v>
          </cell>
          <cell r="B5421" t="str">
            <v>CINT</v>
          </cell>
          <cell r="C5421" t="str">
            <v/>
          </cell>
          <cell r="D5421" t="str">
            <v>COVER CUSHION WARNA PINK-ZBT</v>
          </cell>
          <cell r="E5421">
            <v>44813</v>
          </cell>
          <cell r="F5421" t="str">
            <v>ROF</v>
          </cell>
          <cell r="G5421" t="str">
            <v>CI_KAIN</v>
          </cell>
          <cell r="H5421" t="str">
            <v>PC</v>
          </cell>
          <cell r="I5421" t="str">
            <v>CPR</v>
          </cell>
          <cell r="J5421" t="str">
            <v/>
          </cell>
          <cell r="K5421" t="str">
            <v>PD</v>
          </cell>
          <cell r="L5421" t="str">
            <v>3015</v>
          </cell>
          <cell r="M5421" t="str">
            <v>V</v>
          </cell>
          <cell r="N5421">
            <v>95496</v>
          </cell>
        </row>
        <row r="5422">
          <cell r="A5422" t="str">
            <v>RM-CPR-FAB-00-0180</v>
          </cell>
          <cell r="B5422" t="str">
            <v>CINT</v>
          </cell>
          <cell r="C5422" t="str">
            <v/>
          </cell>
          <cell r="D5422" t="str">
            <v>COVER CUSHION YELLOW SUNSHINE</v>
          </cell>
          <cell r="E5422">
            <v>44797</v>
          </cell>
          <cell r="F5422" t="str">
            <v>ROF</v>
          </cell>
          <cell r="G5422" t="str">
            <v>CI_KAIN</v>
          </cell>
          <cell r="H5422" t="str">
            <v>PC</v>
          </cell>
          <cell r="I5422" t="str">
            <v>CPR</v>
          </cell>
          <cell r="J5422" t="str">
            <v/>
          </cell>
          <cell r="K5422" t="str">
            <v>PD</v>
          </cell>
          <cell r="L5422" t="str">
            <v>3015</v>
          </cell>
          <cell r="M5422" t="str">
            <v>V</v>
          </cell>
          <cell r="N5422">
            <v>62728</v>
          </cell>
        </row>
        <row r="5423">
          <cell r="A5423" t="str">
            <v>RM-CPR-FAB-00-0181</v>
          </cell>
          <cell r="B5423" t="str">
            <v>CINT</v>
          </cell>
          <cell r="C5423" t="str">
            <v/>
          </cell>
          <cell r="D5423" t="str">
            <v>COVER CUSTOM 1500 X 900 X 35 SUPREME BAM</v>
          </cell>
          <cell r="E5423">
            <v>44797</v>
          </cell>
          <cell r="F5423" t="str">
            <v>ROF</v>
          </cell>
          <cell r="G5423" t="str">
            <v>CI_KAIN</v>
          </cell>
          <cell r="H5423" t="str">
            <v>PC</v>
          </cell>
          <cell r="I5423" t="str">
            <v>CPR</v>
          </cell>
          <cell r="J5423" t="str">
            <v/>
          </cell>
          <cell r="K5423" t="str">
            <v>PD</v>
          </cell>
          <cell r="L5423" t="str">
            <v>3015</v>
          </cell>
          <cell r="M5423" t="str">
            <v>V</v>
          </cell>
          <cell r="N5423">
            <v>261250</v>
          </cell>
        </row>
        <row r="5424">
          <cell r="A5424" t="str">
            <v>RM-CPR-FAB-00-0182</v>
          </cell>
          <cell r="B5424" t="str">
            <v>CINT</v>
          </cell>
          <cell r="C5424" t="str">
            <v/>
          </cell>
          <cell r="D5424" t="str">
            <v>COVER FOR SEAT CAESAR  400 X 400 X 50 NA</v>
          </cell>
          <cell r="E5424">
            <v>44797</v>
          </cell>
          <cell r="F5424" t="str">
            <v>ROF</v>
          </cell>
          <cell r="G5424" t="str">
            <v>CI_KAIN</v>
          </cell>
          <cell r="H5424" t="str">
            <v>PC</v>
          </cell>
          <cell r="I5424" t="str">
            <v>CPR</v>
          </cell>
          <cell r="J5424" t="str">
            <v/>
          </cell>
          <cell r="K5424" t="str">
            <v>PD</v>
          </cell>
          <cell r="L5424" t="str">
            <v>3015</v>
          </cell>
          <cell r="M5424" t="str">
            <v>V</v>
          </cell>
          <cell r="N5424">
            <v>39600</v>
          </cell>
        </row>
        <row r="5425">
          <cell r="A5425" t="str">
            <v>RM-CPR-FAB-00-0183</v>
          </cell>
          <cell r="B5425" t="str">
            <v>CINT</v>
          </cell>
          <cell r="C5425" t="str">
            <v/>
          </cell>
          <cell r="D5425" t="str">
            <v>COVER HALF CUT CUSHION 200 X 200 X 35 DO</v>
          </cell>
          <cell r="E5425">
            <v>44797</v>
          </cell>
          <cell r="F5425" t="str">
            <v>ROF</v>
          </cell>
          <cell r="G5425" t="str">
            <v>CI_KAIN</v>
          </cell>
          <cell r="H5425" t="str">
            <v>PC</v>
          </cell>
          <cell r="I5425" t="str">
            <v>CPR</v>
          </cell>
          <cell r="J5425" t="str">
            <v/>
          </cell>
          <cell r="K5425" t="str">
            <v>PD</v>
          </cell>
          <cell r="L5425" t="str">
            <v>3015</v>
          </cell>
          <cell r="M5425" t="str">
            <v>V</v>
          </cell>
          <cell r="N5425">
            <v>20150</v>
          </cell>
        </row>
        <row r="5426">
          <cell r="A5426" t="str">
            <v>RM-CPR-FAB-00-0184</v>
          </cell>
          <cell r="B5426" t="str">
            <v>CINT</v>
          </cell>
          <cell r="C5426" t="str">
            <v/>
          </cell>
          <cell r="D5426" t="str">
            <v>COVER HALF CUT CUSHION 200 X 200 X 35 GR</v>
          </cell>
          <cell r="E5426">
            <v>44797</v>
          </cell>
          <cell r="F5426" t="str">
            <v>ROF</v>
          </cell>
          <cell r="G5426" t="str">
            <v>CI_KAIN</v>
          </cell>
          <cell r="H5426" t="str">
            <v>PC</v>
          </cell>
          <cell r="I5426" t="str">
            <v>CPR</v>
          </cell>
          <cell r="J5426" t="str">
            <v/>
          </cell>
          <cell r="K5426" t="str">
            <v>PD</v>
          </cell>
          <cell r="L5426" t="str">
            <v>3015</v>
          </cell>
          <cell r="M5426" t="str">
            <v>V</v>
          </cell>
          <cell r="N5426">
            <v>22140</v>
          </cell>
        </row>
        <row r="5427">
          <cell r="A5427" t="str">
            <v>RM-CPR-FAB-00-0185</v>
          </cell>
          <cell r="B5427" t="str">
            <v>CINT</v>
          </cell>
          <cell r="C5427" t="str">
            <v/>
          </cell>
          <cell r="D5427" t="str">
            <v>COVER HALF CUT CUSHION 200 X 200 X 35 ME</v>
          </cell>
          <cell r="E5427">
            <v>44797</v>
          </cell>
          <cell r="F5427" t="str">
            <v>ROF</v>
          </cell>
          <cell r="G5427" t="str">
            <v>CI_KAIN</v>
          </cell>
          <cell r="H5427" t="str">
            <v>PC</v>
          </cell>
          <cell r="I5427" t="str">
            <v>CPR</v>
          </cell>
          <cell r="J5427" t="str">
            <v/>
          </cell>
          <cell r="K5427" t="str">
            <v>PD</v>
          </cell>
          <cell r="L5427" t="str">
            <v>3015</v>
          </cell>
          <cell r="M5427" t="str">
            <v>V</v>
          </cell>
          <cell r="N5427">
            <v>22270</v>
          </cell>
        </row>
        <row r="5428">
          <cell r="A5428" t="str">
            <v>RM-CPR-FAB-00-0186</v>
          </cell>
          <cell r="B5428" t="str">
            <v>CINT</v>
          </cell>
          <cell r="C5428" t="str">
            <v/>
          </cell>
          <cell r="D5428" t="str">
            <v>COVER HALF CUT CUSHION 200 X 200 X 35 NA</v>
          </cell>
          <cell r="E5428">
            <v>44797</v>
          </cell>
          <cell r="F5428" t="str">
            <v>ROF</v>
          </cell>
          <cell r="G5428" t="str">
            <v>CI_KAIN</v>
          </cell>
          <cell r="H5428" t="str">
            <v>PC</v>
          </cell>
          <cell r="I5428" t="str">
            <v>CPR</v>
          </cell>
          <cell r="J5428" t="str">
            <v/>
          </cell>
          <cell r="K5428" t="str">
            <v>PD</v>
          </cell>
          <cell r="L5428" t="str">
            <v>3015</v>
          </cell>
          <cell r="M5428" t="str">
            <v>V</v>
          </cell>
          <cell r="N5428">
            <v>22270</v>
          </cell>
        </row>
        <row r="5429">
          <cell r="A5429" t="str">
            <v>RM-CPR-FAB-00-0187</v>
          </cell>
          <cell r="B5429" t="str">
            <v>CINT</v>
          </cell>
          <cell r="C5429" t="str">
            <v/>
          </cell>
          <cell r="D5429" t="str">
            <v>COVER HALF CUT CUSHION 200 X 200 X 35 SU</v>
          </cell>
          <cell r="E5429">
            <v>44797</v>
          </cell>
          <cell r="F5429" t="str">
            <v>ROF</v>
          </cell>
          <cell r="G5429" t="str">
            <v>CI_KAIN</v>
          </cell>
          <cell r="H5429" t="str">
            <v>PC</v>
          </cell>
          <cell r="I5429" t="str">
            <v>CPR</v>
          </cell>
          <cell r="J5429" t="str">
            <v/>
          </cell>
          <cell r="K5429" t="str">
            <v>PD</v>
          </cell>
          <cell r="L5429" t="str">
            <v>3015</v>
          </cell>
          <cell r="M5429" t="str">
            <v>V</v>
          </cell>
          <cell r="N5429">
            <v>22050</v>
          </cell>
        </row>
        <row r="5430">
          <cell r="A5430" t="str">
            <v>RM-CPR-FAB-00-0188</v>
          </cell>
          <cell r="B5430" t="str">
            <v>CINT</v>
          </cell>
          <cell r="C5430" t="str">
            <v/>
          </cell>
          <cell r="D5430" t="str">
            <v>COVER HOSPITAL BED 840 X 1920 X 50</v>
          </cell>
          <cell r="E5430">
            <v>44799</v>
          </cell>
          <cell r="F5430" t="str">
            <v>ROF</v>
          </cell>
          <cell r="G5430" t="str">
            <v>CI_KAIN</v>
          </cell>
          <cell r="H5430" t="str">
            <v>PC</v>
          </cell>
          <cell r="I5430" t="str">
            <v>CPR</v>
          </cell>
          <cell r="J5430" t="str">
            <v/>
          </cell>
          <cell r="K5430" t="str">
            <v>PD</v>
          </cell>
          <cell r="L5430" t="str">
            <v>3015</v>
          </cell>
          <cell r="M5430" t="str">
            <v>V</v>
          </cell>
          <cell r="N5430">
            <v>116</v>
          </cell>
        </row>
        <row r="5431">
          <cell r="A5431" t="str">
            <v>RM-CPR-FAB-00-0189</v>
          </cell>
          <cell r="B5431" t="str">
            <v>CINT</v>
          </cell>
          <cell r="C5431" t="str">
            <v/>
          </cell>
          <cell r="D5431" t="str">
            <v>COVER HOTEL TOPPER SUPER KING CUSTOM 197</v>
          </cell>
          <cell r="E5431">
            <v>44797</v>
          </cell>
          <cell r="F5431" t="str">
            <v>ROF</v>
          </cell>
          <cell r="G5431" t="str">
            <v>CI_KAIN</v>
          </cell>
          <cell r="H5431" t="str">
            <v>PC</v>
          </cell>
          <cell r="I5431" t="str">
            <v>CPR</v>
          </cell>
          <cell r="J5431" t="str">
            <v/>
          </cell>
          <cell r="K5431" t="str">
            <v>PD</v>
          </cell>
          <cell r="L5431" t="str">
            <v>3015</v>
          </cell>
          <cell r="M5431" t="str">
            <v>V</v>
          </cell>
          <cell r="N5431">
            <v>266423</v>
          </cell>
        </row>
        <row r="5432">
          <cell r="A5432" t="str">
            <v>RM-CPR-FAB-00-0190</v>
          </cell>
          <cell r="B5432" t="str">
            <v>CINT</v>
          </cell>
          <cell r="C5432" t="str">
            <v/>
          </cell>
          <cell r="D5432" t="str">
            <v>COVER KING 1940 X 1800 X 40 MESH NAVI</v>
          </cell>
          <cell r="E5432">
            <v>44797</v>
          </cell>
          <cell r="F5432" t="str">
            <v>ROF</v>
          </cell>
          <cell r="G5432" t="str">
            <v>CI_KAIN</v>
          </cell>
          <cell r="H5432" t="str">
            <v>PC</v>
          </cell>
          <cell r="I5432" t="str">
            <v>CPR</v>
          </cell>
          <cell r="J5432" t="str">
            <v/>
          </cell>
          <cell r="K5432" t="str">
            <v>PD</v>
          </cell>
          <cell r="L5432" t="str">
            <v>3015</v>
          </cell>
          <cell r="M5432" t="str">
            <v>V</v>
          </cell>
          <cell r="N5432">
            <v>269862</v>
          </cell>
        </row>
        <row r="5433">
          <cell r="A5433" t="str">
            <v>RM-CPR-FAB-00-0191</v>
          </cell>
          <cell r="B5433" t="str">
            <v>CINT</v>
          </cell>
          <cell r="C5433" t="str">
            <v/>
          </cell>
          <cell r="D5433" t="str">
            <v>COVER KING 1980 X 1800 X 80 MESH NAVI</v>
          </cell>
          <cell r="E5433">
            <v>44797</v>
          </cell>
          <cell r="F5433" t="str">
            <v>ROF</v>
          </cell>
          <cell r="G5433" t="str">
            <v>CI_KAIN</v>
          </cell>
          <cell r="H5433" t="str">
            <v>PC</v>
          </cell>
          <cell r="I5433" t="str">
            <v>CPR</v>
          </cell>
          <cell r="J5433" t="str">
            <v/>
          </cell>
          <cell r="K5433" t="str">
            <v>PD</v>
          </cell>
          <cell r="L5433" t="str">
            <v>3015</v>
          </cell>
          <cell r="M5433" t="str">
            <v>V</v>
          </cell>
          <cell r="N5433">
            <v>550852</v>
          </cell>
        </row>
        <row r="5434">
          <cell r="A5434" t="str">
            <v>RM-CPR-FAB-00-0192</v>
          </cell>
          <cell r="B5434" t="str">
            <v>CINT</v>
          </cell>
          <cell r="C5434" t="str">
            <v/>
          </cell>
          <cell r="D5434" t="str">
            <v>COVER KORSABHARA 900 X 2000 X 125 MESH N</v>
          </cell>
          <cell r="E5434">
            <v>44797</v>
          </cell>
          <cell r="F5434" t="str">
            <v>ROF</v>
          </cell>
          <cell r="G5434" t="str">
            <v>CI_KAIN</v>
          </cell>
          <cell r="H5434" t="str">
            <v>PC</v>
          </cell>
          <cell r="I5434" t="str">
            <v>CPR</v>
          </cell>
          <cell r="J5434" t="str">
            <v/>
          </cell>
          <cell r="K5434" t="str">
            <v>PD</v>
          </cell>
          <cell r="L5434" t="str">
            <v>3015</v>
          </cell>
          <cell r="M5434" t="str">
            <v>V</v>
          </cell>
          <cell r="N5434">
            <v>204</v>
          </cell>
        </row>
        <row r="5435">
          <cell r="A5435" t="str">
            <v>RM-CPR-FAB-00-0193</v>
          </cell>
          <cell r="B5435" t="str">
            <v>CINT</v>
          </cell>
          <cell r="C5435" t="str">
            <v/>
          </cell>
          <cell r="D5435" t="str">
            <v>COVER LIPAT 2 1950 X 970 X 50 FABRIC MES</v>
          </cell>
          <cell r="E5435">
            <v>44797</v>
          </cell>
          <cell r="F5435" t="str">
            <v>ROF</v>
          </cell>
          <cell r="G5435" t="str">
            <v>CI_KAIN</v>
          </cell>
          <cell r="H5435" t="str">
            <v>PC</v>
          </cell>
          <cell r="I5435" t="str">
            <v>CPR</v>
          </cell>
          <cell r="J5435" t="str">
            <v/>
          </cell>
          <cell r="K5435" t="str">
            <v>PD</v>
          </cell>
          <cell r="L5435" t="str">
            <v>3015</v>
          </cell>
          <cell r="M5435" t="str">
            <v>V</v>
          </cell>
          <cell r="N5435">
            <v>315315</v>
          </cell>
        </row>
        <row r="5436">
          <cell r="A5436" t="str">
            <v>RM-CPR-FAB-00-0194</v>
          </cell>
          <cell r="B5436" t="str">
            <v>CINT</v>
          </cell>
          <cell r="C5436" t="str">
            <v/>
          </cell>
          <cell r="D5436" t="str">
            <v>COVER LIPAT 2 1950 X 970 X 50 SUPREME BA</v>
          </cell>
          <cell r="E5436">
            <v>44797</v>
          </cell>
          <cell r="F5436" t="str">
            <v>ROF</v>
          </cell>
          <cell r="G5436" t="str">
            <v>CI_KAIN</v>
          </cell>
          <cell r="H5436" t="str">
            <v>PC</v>
          </cell>
          <cell r="I5436" t="str">
            <v>CPR</v>
          </cell>
          <cell r="J5436" t="str">
            <v/>
          </cell>
          <cell r="K5436" t="str">
            <v>PD</v>
          </cell>
          <cell r="L5436" t="str">
            <v>3015</v>
          </cell>
          <cell r="M5436" t="str">
            <v>V</v>
          </cell>
          <cell r="N5436">
            <v>315315</v>
          </cell>
        </row>
        <row r="5437">
          <cell r="A5437" t="str">
            <v>RM-CPR-FAB-00-0195</v>
          </cell>
          <cell r="B5437" t="str">
            <v>CINT</v>
          </cell>
          <cell r="C5437" t="str">
            <v/>
          </cell>
          <cell r="D5437" t="str">
            <v>COVER LIPAT 3 MESH NAVY</v>
          </cell>
          <cell r="E5437">
            <v>44797</v>
          </cell>
          <cell r="F5437" t="str">
            <v>ROF</v>
          </cell>
          <cell r="G5437" t="str">
            <v>CI_KAIN</v>
          </cell>
          <cell r="H5437" t="str">
            <v>PC</v>
          </cell>
          <cell r="I5437" t="str">
            <v>CPR</v>
          </cell>
          <cell r="J5437" t="str">
            <v/>
          </cell>
          <cell r="K5437" t="str">
            <v>PD</v>
          </cell>
          <cell r="L5437" t="str">
            <v>3015</v>
          </cell>
          <cell r="M5437" t="str">
            <v>V</v>
          </cell>
          <cell r="N5437">
            <v>75464</v>
          </cell>
        </row>
        <row r="5438">
          <cell r="A5438" t="str">
            <v>RM-CPR-FAB-00-0196</v>
          </cell>
          <cell r="B5438" t="str">
            <v>CINT</v>
          </cell>
          <cell r="C5438" t="str">
            <v/>
          </cell>
          <cell r="D5438" t="str">
            <v>COVER LIPAT 3 SUPREME BAMBOO</v>
          </cell>
          <cell r="E5438">
            <v>44797</v>
          </cell>
          <cell r="F5438" t="str">
            <v>ROF</v>
          </cell>
          <cell r="G5438" t="str">
            <v>CI_KAIN</v>
          </cell>
          <cell r="H5438" t="str">
            <v>PC</v>
          </cell>
          <cell r="I5438" t="str">
            <v>CPR</v>
          </cell>
          <cell r="J5438" t="str">
            <v/>
          </cell>
          <cell r="K5438" t="str">
            <v>PD</v>
          </cell>
          <cell r="L5438" t="str">
            <v>3015</v>
          </cell>
          <cell r="M5438" t="str">
            <v>V</v>
          </cell>
          <cell r="N5438">
            <v>75464</v>
          </cell>
        </row>
        <row r="5439">
          <cell r="A5439" t="str">
            <v>RM-CPR-FAB-00-0197</v>
          </cell>
          <cell r="B5439" t="str">
            <v>CINT</v>
          </cell>
          <cell r="C5439" t="str">
            <v/>
          </cell>
          <cell r="D5439" t="str">
            <v>COVER MALAYSIA ZIPPER C</v>
          </cell>
          <cell r="E5439">
            <v>44797</v>
          </cell>
          <cell r="F5439" t="str">
            <v>ROF</v>
          </cell>
          <cell r="G5439" t="str">
            <v>CI_KAIN</v>
          </cell>
          <cell r="H5439" t="str">
            <v>PC</v>
          </cell>
          <cell r="I5439" t="str">
            <v>CPR</v>
          </cell>
          <cell r="J5439" t="str">
            <v/>
          </cell>
          <cell r="K5439" t="str">
            <v>PD</v>
          </cell>
          <cell r="L5439" t="str">
            <v>3015</v>
          </cell>
          <cell r="M5439" t="str">
            <v>V</v>
          </cell>
          <cell r="N5439">
            <v>0</v>
          </cell>
        </row>
        <row r="5440">
          <cell r="A5440" t="str">
            <v>RM-CPR-FAB-00-0198</v>
          </cell>
          <cell r="B5440" t="str">
            <v>CINT</v>
          </cell>
          <cell r="C5440" t="str">
            <v/>
          </cell>
          <cell r="D5440" t="str">
            <v>COVER MALAYSIA ZIPPER U</v>
          </cell>
          <cell r="E5440">
            <v>44797</v>
          </cell>
          <cell r="F5440" t="str">
            <v>ROF</v>
          </cell>
          <cell r="G5440" t="str">
            <v>CI_KAIN</v>
          </cell>
          <cell r="H5440" t="str">
            <v>PC</v>
          </cell>
          <cell r="I5440" t="str">
            <v>CPR</v>
          </cell>
          <cell r="J5440" t="str">
            <v/>
          </cell>
          <cell r="K5440" t="str">
            <v>PD</v>
          </cell>
          <cell r="L5440" t="str">
            <v>3015</v>
          </cell>
          <cell r="M5440" t="str">
            <v>V</v>
          </cell>
          <cell r="N5440">
            <v>330000</v>
          </cell>
        </row>
        <row r="5441">
          <cell r="A5441" t="str">
            <v>RM-CPR-FAB-00-0199</v>
          </cell>
          <cell r="B5441" t="str">
            <v>CINT</v>
          </cell>
          <cell r="C5441" t="str">
            <v/>
          </cell>
          <cell r="D5441" t="str">
            <v>COVER MATE C-PRO UK 120 X 625 X 1600 MES</v>
          </cell>
          <cell r="E5441">
            <v>44797</v>
          </cell>
          <cell r="F5441" t="str">
            <v>ROF</v>
          </cell>
          <cell r="G5441" t="str">
            <v>CI_KAIN</v>
          </cell>
          <cell r="H5441" t="str">
            <v>PC</v>
          </cell>
          <cell r="I5441" t="str">
            <v>CPR</v>
          </cell>
          <cell r="J5441" t="str">
            <v/>
          </cell>
          <cell r="K5441" t="str">
            <v>PD</v>
          </cell>
          <cell r="L5441" t="str">
            <v>3015</v>
          </cell>
          <cell r="M5441" t="str">
            <v>V</v>
          </cell>
          <cell r="N5441">
            <v>131120</v>
          </cell>
        </row>
        <row r="5442">
          <cell r="A5442" t="str">
            <v>RM-CPR-FAB-00-0200</v>
          </cell>
          <cell r="B5442" t="str">
            <v>CINT</v>
          </cell>
          <cell r="C5442" t="str">
            <v/>
          </cell>
          <cell r="D5442" t="str">
            <v>COVER MATE C-PRO UK 120 X 625 X 1600 SUP</v>
          </cell>
          <cell r="E5442">
            <v>44797</v>
          </cell>
          <cell r="F5442" t="str">
            <v>ROF</v>
          </cell>
          <cell r="G5442" t="str">
            <v>CI_KAIN</v>
          </cell>
          <cell r="H5442" t="str">
            <v>PC</v>
          </cell>
          <cell r="I5442" t="str">
            <v>CPR</v>
          </cell>
          <cell r="J5442" t="str">
            <v/>
          </cell>
          <cell r="K5442" t="str">
            <v>PD</v>
          </cell>
          <cell r="L5442" t="str">
            <v>3015</v>
          </cell>
          <cell r="M5442" t="str">
            <v>V</v>
          </cell>
          <cell r="N5442">
            <v>131120</v>
          </cell>
        </row>
        <row r="5443">
          <cell r="A5443" t="str">
            <v>RM-CPR-FAB-00-0201</v>
          </cell>
          <cell r="B5443" t="str">
            <v>CINT</v>
          </cell>
          <cell r="C5443" t="str">
            <v/>
          </cell>
          <cell r="D5443" t="str">
            <v>COVER MATE C-PRO UK 1390 X 940 X 35 SUPR</v>
          </cell>
          <cell r="E5443">
            <v>44797</v>
          </cell>
          <cell r="F5443" t="str">
            <v>ROF</v>
          </cell>
          <cell r="G5443" t="str">
            <v>CI_KAIN</v>
          </cell>
          <cell r="H5443" t="str">
            <v>PC</v>
          </cell>
          <cell r="I5443" t="str">
            <v>CPR</v>
          </cell>
          <cell r="J5443" t="str">
            <v/>
          </cell>
          <cell r="K5443" t="str">
            <v>PD</v>
          </cell>
          <cell r="L5443" t="str">
            <v>3015</v>
          </cell>
          <cell r="M5443" t="str">
            <v>V</v>
          </cell>
          <cell r="N5443">
            <v>197241</v>
          </cell>
        </row>
        <row r="5444">
          <cell r="A5444" t="str">
            <v>RM-CPR-FAB-00-0202</v>
          </cell>
          <cell r="B5444" t="str">
            <v>CINT</v>
          </cell>
          <cell r="C5444" t="str">
            <v/>
          </cell>
          <cell r="D5444" t="str">
            <v>COVER MATE C-PRO UK 150 X 1730 X 1995  S</v>
          </cell>
          <cell r="E5444">
            <v>44797</v>
          </cell>
          <cell r="F5444" t="str">
            <v>ROF</v>
          </cell>
          <cell r="G5444" t="str">
            <v>CI_KAIN</v>
          </cell>
          <cell r="H5444" t="str">
            <v>PC</v>
          </cell>
          <cell r="I5444" t="str">
            <v>CPR</v>
          </cell>
          <cell r="J5444" t="str">
            <v/>
          </cell>
          <cell r="K5444" t="str">
            <v>PD</v>
          </cell>
          <cell r="L5444" t="str">
            <v>3015</v>
          </cell>
          <cell r="M5444" t="str">
            <v>V</v>
          </cell>
          <cell r="N5444">
            <v>412566</v>
          </cell>
        </row>
        <row r="5445">
          <cell r="A5445" t="str">
            <v>RM-CPR-FAB-00-0203</v>
          </cell>
          <cell r="B5445" t="str">
            <v>CINT</v>
          </cell>
          <cell r="C5445" t="str">
            <v/>
          </cell>
          <cell r="D5445" t="str">
            <v>COVER MATE C-PRO UK 150 X 890 X 1990  SU</v>
          </cell>
          <cell r="E5445">
            <v>44797</v>
          </cell>
          <cell r="F5445" t="str">
            <v>ROF</v>
          </cell>
          <cell r="G5445" t="str">
            <v>CI_KAIN</v>
          </cell>
          <cell r="H5445" t="str">
            <v>PC</v>
          </cell>
          <cell r="I5445" t="str">
            <v>CPR</v>
          </cell>
          <cell r="J5445" t="str">
            <v/>
          </cell>
          <cell r="K5445" t="str">
            <v>PD</v>
          </cell>
          <cell r="L5445" t="str">
            <v>3015</v>
          </cell>
          <cell r="M5445" t="str">
            <v>V</v>
          </cell>
          <cell r="N5445">
            <v>227656</v>
          </cell>
        </row>
        <row r="5446">
          <cell r="A5446" t="str">
            <v>RM-CPR-FAB-00-0204</v>
          </cell>
          <cell r="B5446" t="str">
            <v>CINT</v>
          </cell>
          <cell r="C5446" t="str">
            <v/>
          </cell>
          <cell r="D5446" t="str">
            <v>COVER MATE C-PRO UK 150 X 890 X 2000  SU</v>
          </cell>
          <cell r="E5446">
            <v>44797</v>
          </cell>
          <cell r="F5446" t="str">
            <v>ROF</v>
          </cell>
          <cell r="G5446" t="str">
            <v>CI_KAIN</v>
          </cell>
          <cell r="H5446" t="str">
            <v>PC</v>
          </cell>
          <cell r="I5446" t="str">
            <v>CPR</v>
          </cell>
          <cell r="J5446" t="str">
            <v/>
          </cell>
          <cell r="K5446" t="str">
            <v>PD</v>
          </cell>
          <cell r="L5446" t="str">
            <v>3015</v>
          </cell>
          <cell r="M5446" t="str">
            <v>V</v>
          </cell>
          <cell r="N5446">
            <v>228800</v>
          </cell>
        </row>
        <row r="5447">
          <cell r="A5447" t="str">
            <v>RM-CPR-FAB-00-0205</v>
          </cell>
          <cell r="B5447" t="str">
            <v>CINT</v>
          </cell>
          <cell r="C5447" t="str">
            <v/>
          </cell>
          <cell r="D5447" t="str">
            <v>COVER MATE C-PRO UK 150 X 900 X 2000</v>
          </cell>
          <cell r="E5447">
            <v>44797</v>
          </cell>
          <cell r="F5447" t="str">
            <v>ROF</v>
          </cell>
          <cell r="G5447" t="str">
            <v>CI_KAIN</v>
          </cell>
          <cell r="H5447" t="str">
            <v>PC</v>
          </cell>
          <cell r="I5447" t="str">
            <v>CPR</v>
          </cell>
          <cell r="J5447" t="str">
            <v/>
          </cell>
          <cell r="K5447" t="str">
            <v>PD</v>
          </cell>
          <cell r="L5447" t="str">
            <v>3015</v>
          </cell>
          <cell r="M5447" t="str">
            <v>V</v>
          </cell>
          <cell r="N5447">
            <v>231000</v>
          </cell>
        </row>
        <row r="5448">
          <cell r="A5448" t="str">
            <v>RM-CPR-FAB-00-0206</v>
          </cell>
          <cell r="B5448" t="str">
            <v>CINT</v>
          </cell>
          <cell r="C5448" t="str">
            <v/>
          </cell>
          <cell r="D5448" t="str">
            <v>COVER MATE C-PRO UK 1530 X 900 X 80 SUPR</v>
          </cell>
          <cell r="E5448">
            <v>44797</v>
          </cell>
          <cell r="F5448" t="str">
            <v>ROF</v>
          </cell>
          <cell r="G5448" t="str">
            <v>CI_KAIN</v>
          </cell>
          <cell r="H5448" t="str">
            <v>PC</v>
          </cell>
          <cell r="I5448" t="str">
            <v>CPR</v>
          </cell>
          <cell r="J5448" t="str">
            <v/>
          </cell>
          <cell r="K5448" t="str">
            <v>PD</v>
          </cell>
          <cell r="L5448" t="str">
            <v>3015</v>
          </cell>
          <cell r="M5448" t="str">
            <v>V</v>
          </cell>
          <cell r="N5448">
            <v>328671</v>
          </cell>
        </row>
        <row r="5449">
          <cell r="A5449" t="str">
            <v>RM-CPR-FAB-00-0207</v>
          </cell>
          <cell r="B5449" t="str">
            <v>CINT</v>
          </cell>
          <cell r="C5449" t="str">
            <v/>
          </cell>
          <cell r="D5449" t="str">
            <v>COVER MATE C-PRO UK 1900 X 1040 X 80 SUP</v>
          </cell>
          <cell r="E5449">
            <v>44797</v>
          </cell>
          <cell r="F5449" t="str">
            <v>ROF</v>
          </cell>
          <cell r="G5449" t="str">
            <v>CI_KAIN</v>
          </cell>
          <cell r="H5449" t="str">
            <v>PC</v>
          </cell>
          <cell r="I5449" t="str">
            <v>CPR</v>
          </cell>
          <cell r="J5449" t="str">
            <v/>
          </cell>
          <cell r="K5449" t="str">
            <v>PD</v>
          </cell>
          <cell r="L5449" t="str">
            <v>3015</v>
          </cell>
          <cell r="M5449" t="str">
            <v>V</v>
          </cell>
          <cell r="N5449">
            <v>384560</v>
          </cell>
        </row>
        <row r="5450">
          <cell r="A5450" t="str">
            <v>RM-CPR-FAB-00-0208</v>
          </cell>
          <cell r="B5450" t="str">
            <v>CINT</v>
          </cell>
          <cell r="C5450" t="str">
            <v/>
          </cell>
          <cell r="D5450" t="str">
            <v>COVER MATE C-PRO UK 1900 X 900 X 50 SUPR</v>
          </cell>
          <cell r="E5450">
            <v>44797</v>
          </cell>
          <cell r="F5450" t="str">
            <v>ROF</v>
          </cell>
          <cell r="G5450" t="str">
            <v>CI_KAIN</v>
          </cell>
          <cell r="H5450" t="str">
            <v>PC</v>
          </cell>
          <cell r="I5450" t="str">
            <v>CPR</v>
          </cell>
          <cell r="J5450" t="str">
            <v/>
          </cell>
          <cell r="K5450" t="str">
            <v>PD</v>
          </cell>
          <cell r="L5450" t="str">
            <v>3015</v>
          </cell>
          <cell r="M5450" t="str">
            <v>V</v>
          </cell>
          <cell r="N5450">
            <v>292600</v>
          </cell>
        </row>
        <row r="5451">
          <cell r="A5451" t="str">
            <v>RM-CPR-FAB-00-0209</v>
          </cell>
          <cell r="B5451" t="str">
            <v>CINT</v>
          </cell>
          <cell r="C5451" t="str">
            <v/>
          </cell>
          <cell r="D5451" t="str">
            <v>COVER MATE C-PRO UK 35 X 1080 X 1900  SU</v>
          </cell>
          <cell r="E5451">
            <v>44797</v>
          </cell>
          <cell r="F5451" t="str">
            <v>ROF</v>
          </cell>
          <cell r="G5451" t="str">
            <v>CI_KAIN</v>
          </cell>
          <cell r="H5451" t="str">
            <v>PC</v>
          </cell>
          <cell r="I5451" t="str">
            <v>CPR</v>
          </cell>
          <cell r="J5451" t="str">
            <v/>
          </cell>
          <cell r="K5451" t="str">
            <v>PD</v>
          </cell>
          <cell r="L5451" t="str">
            <v>3015</v>
          </cell>
          <cell r="M5451" t="str">
            <v>V</v>
          </cell>
          <cell r="N5451">
            <v>376200</v>
          </cell>
        </row>
        <row r="5452">
          <cell r="A5452" t="str">
            <v>RM-CPR-FAB-00-0210</v>
          </cell>
          <cell r="B5452" t="str">
            <v>CINT</v>
          </cell>
          <cell r="C5452" t="str">
            <v/>
          </cell>
          <cell r="D5452" t="str">
            <v>COVER MATE C-PRO UK 35 X 510 X 810 SUPRE</v>
          </cell>
          <cell r="E5452">
            <v>44797</v>
          </cell>
          <cell r="F5452" t="str">
            <v>ROF</v>
          </cell>
          <cell r="G5452" t="str">
            <v>CI_KAIN</v>
          </cell>
          <cell r="H5452" t="str">
            <v>PC</v>
          </cell>
          <cell r="I5452" t="str">
            <v>CPR</v>
          </cell>
          <cell r="J5452" t="str">
            <v/>
          </cell>
          <cell r="K5452" t="str">
            <v>PD</v>
          </cell>
          <cell r="L5452" t="str">
            <v>3015</v>
          </cell>
          <cell r="M5452" t="str">
            <v>V</v>
          </cell>
          <cell r="N5452">
            <v>76626</v>
          </cell>
        </row>
        <row r="5453">
          <cell r="A5453" t="str">
            <v>RM-CPR-FAB-00-0211</v>
          </cell>
          <cell r="B5453" t="str">
            <v>CINT</v>
          </cell>
          <cell r="C5453" t="str">
            <v/>
          </cell>
          <cell r="D5453" t="str">
            <v>COVER MATE C-PRO UK 35 X 700 X 1800 MESH</v>
          </cell>
          <cell r="E5453">
            <v>44797</v>
          </cell>
          <cell r="F5453" t="str">
            <v>ROF</v>
          </cell>
          <cell r="G5453" t="str">
            <v>CI_KAIN</v>
          </cell>
          <cell r="H5453" t="str">
            <v>PC</v>
          </cell>
          <cell r="I5453" t="str">
            <v>CPR</v>
          </cell>
          <cell r="J5453" t="str">
            <v/>
          </cell>
          <cell r="K5453" t="str">
            <v>PD</v>
          </cell>
          <cell r="L5453" t="str">
            <v>3015</v>
          </cell>
          <cell r="M5453" t="str">
            <v>V</v>
          </cell>
          <cell r="N5453">
            <v>207900</v>
          </cell>
        </row>
        <row r="5454">
          <cell r="A5454" t="str">
            <v>RM-CPR-FAB-00-0212</v>
          </cell>
          <cell r="B5454" t="str">
            <v>CINT</v>
          </cell>
          <cell r="C5454" t="str">
            <v/>
          </cell>
          <cell r="D5454" t="str">
            <v>COVER MATE C-PRO UK 35 X 870 X 1350 SUPR</v>
          </cell>
          <cell r="E5454">
            <v>44797</v>
          </cell>
          <cell r="F5454" t="str">
            <v>ROF</v>
          </cell>
          <cell r="G5454" t="str">
            <v>CI_KAIN</v>
          </cell>
          <cell r="H5454" t="str">
            <v>PC</v>
          </cell>
          <cell r="I5454" t="str">
            <v>CPR</v>
          </cell>
          <cell r="J5454" t="str">
            <v/>
          </cell>
          <cell r="K5454" t="str">
            <v>PD</v>
          </cell>
          <cell r="L5454" t="str">
            <v>3015</v>
          </cell>
          <cell r="M5454" t="str">
            <v>V</v>
          </cell>
          <cell r="N5454">
            <v>181170</v>
          </cell>
        </row>
        <row r="5455">
          <cell r="A5455" t="str">
            <v>RM-CPR-FAB-00-0213</v>
          </cell>
          <cell r="B5455" t="str">
            <v>CINT</v>
          </cell>
          <cell r="C5455" t="str">
            <v/>
          </cell>
          <cell r="D5455" t="str">
            <v>COVER MATE C-PRO UK 35 X 900 X 2000 SUPR</v>
          </cell>
          <cell r="E5455">
            <v>44797</v>
          </cell>
          <cell r="F5455" t="str">
            <v>ROF</v>
          </cell>
          <cell r="G5455" t="str">
            <v>CI_KAIN</v>
          </cell>
          <cell r="H5455" t="str">
            <v>PC</v>
          </cell>
          <cell r="I5455" t="str">
            <v>CPR</v>
          </cell>
          <cell r="J5455" t="str">
            <v/>
          </cell>
          <cell r="K5455" t="str">
            <v>PD</v>
          </cell>
          <cell r="L5455" t="str">
            <v>3015</v>
          </cell>
          <cell r="M5455" t="str">
            <v>V</v>
          </cell>
          <cell r="N5455">
            <v>275000</v>
          </cell>
        </row>
        <row r="5456">
          <cell r="A5456" t="str">
            <v>RM-CPR-FAB-00-0214</v>
          </cell>
          <cell r="B5456" t="str">
            <v>CINT</v>
          </cell>
          <cell r="C5456" t="str">
            <v/>
          </cell>
          <cell r="D5456" t="str">
            <v>COVER MATE C-PRO UK 35 X 950 X 1400 SUPR</v>
          </cell>
          <cell r="E5456">
            <v>44797</v>
          </cell>
          <cell r="F5456" t="str">
            <v>ROF</v>
          </cell>
          <cell r="G5456" t="str">
            <v>CI_KAIN</v>
          </cell>
          <cell r="H5456" t="str">
            <v>PC</v>
          </cell>
          <cell r="I5456" t="str">
            <v>CPR</v>
          </cell>
          <cell r="J5456" t="str">
            <v/>
          </cell>
          <cell r="K5456" t="str">
            <v>PD</v>
          </cell>
          <cell r="L5456" t="str">
            <v>3015</v>
          </cell>
          <cell r="M5456" t="str">
            <v>V</v>
          </cell>
          <cell r="N5456">
            <v>204545</v>
          </cell>
        </row>
        <row r="5457">
          <cell r="A5457" t="str">
            <v>RM-CPR-FAB-00-0215</v>
          </cell>
          <cell r="B5457" t="str">
            <v>CINT</v>
          </cell>
          <cell r="C5457" t="str">
            <v/>
          </cell>
          <cell r="D5457" t="str">
            <v>COVER MATE C-PRO UK 50 X 1000 X 1500 SUP</v>
          </cell>
          <cell r="E5457">
            <v>44797</v>
          </cell>
          <cell r="F5457" t="str">
            <v>ROF</v>
          </cell>
          <cell r="G5457" t="str">
            <v>CI_KAIN</v>
          </cell>
          <cell r="H5457" t="str">
            <v>PC</v>
          </cell>
          <cell r="I5457" t="str">
            <v>CPR</v>
          </cell>
          <cell r="J5457" t="str">
            <v/>
          </cell>
          <cell r="K5457" t="str">
            <v>PD</v>
          </cell>
          <cell r="L5457" t="str">
            <v>3015</v>
          </cell>
          <cell r="M5457" t="str">
            <v>V</v>
          </cell>
          <cell r="N5457">
            <v>247500</v>
          </cell>
        </row>
        <row r="5458">
          <cell r="A5458" t="str">
            <v>RM-CPR-FAB-00-0216</v>
          </cell>
          <cell r="B5458" t="str">
            <v>CINT</v>
          </cell>
          <cell r="C5458" t="str">
            <v/>
          </cell>
          <cell r="D5458" t="str">
            <v>COVER MATE C-PRO UK 50 X 1000 X 1900 SUP</v>
          </cell>
          <cell r="E5458">
            <v>44797</v>
          </cell>
          <cell r="F5458" t="str">
            <v>ROF</v>
          </cell>
          <cell r="G5458" t="str">
            <v>CI_KAIN</v>
          </cell>
          <cell r="H5458" t="str">
            <v>PC</v>
          </cell>
          <cell r="I5458" t="str">
            <v>CPR</v>
          </cell>
          <cell r="J5458" t="str">
            <v/>
          </cell>
          <cell r="K5458" t="str">
            <v>PD</v>
          </cell>
          <cell r="L5458" t="str">
            <v>3015</v>
          </cell>
          <cell r="M5458" t="str">
            <v>V</v>
          </cell>
          <cell r="N5458">
            <v>204545</v>
          </cell>
        </row>
        <row r="5459">
          <cell r="A5459" t="str">
            <v>RM-CPR-FAB-00-0217</v>
          </cell>
          <cell r="B5459" t="str">
            <v>CINT</v>
          </cell>
          <cell r="C5459" t="str">
            <v/>
          </cell>
          <cell r="D5459" t="str">
            <v>COVER MATE C-PRO UK 50 X 1000 X 2000 SUP</v>
          </cell>
          <cell r="E5459">
            <v>44797</v>
          </cell>
          <cell r="F5459" t="str">
            <v>ROF</v>
          </cell>
          <cell r="G5459" t="str">
            <v>CI_KAIN</v>
          </cell>
          <cell r="H5459" t="str">
            <v>PC</v>
          </cell>
          <cell r="I5459" t="str">
            <v>CPR</v>
          </cell>
          <cell r="J5459" t="str">
            <v/>
          </cell>
          <cell r="K5459" t="str">
            <v>PD</v>
          </cell>
          <cell r="L5459" t="str">
            <v>3015</v>
          </cell>
          <cell r="M5459" t="str">
            <v>V</v>
          </cell>
          <cell r="N5459">
            <v>330000</v>
          </cell>
        </row>
        <row r="5460">
          <cell r="A5460" t="str">
            <v>RM-CPR-FAB-00-0218</v>
          </cell>
          <cell r="B5460" t="str">
            <v>CINT</v>
          </cell>
          <cell r="C5460" t="str">
            <v/>
          </cell>
          <cell r="D5460" t="str">
            <v>COVER MATE C-PRO UK 50 X 650 X 950  SUPR</v>
          </cell>
          <cell r="E5460">
            <v>44797</v>
          </cell>
          <cell r="F5460" t="str">
            <v>ROF</v>
          </cell>
          <cell r="G5460" t="str">
            <v>CI_KAIN</v>
          </cell>
          <cell r="H5460" t="str">
            <v>PC</v>
          </cell>
          <cell r="I5460" t="str">
            <v>CPR</v>
          </cell>
          <cell r="J5460" t="str">
            <v/>
          </cell>
          <cell r="K5460" t="str">
            <v>PD</v>
          </cell>
          <cell r="L5460" t="str">
            <v>3015</v>
          </cell>
          <cell r="M5460" t="str">
            <v>V</v>
          </cell>
          <cell r="N5460">
            <v>120175</v>
          </cell>
        </row>
        <row r="5461">
          <cell r="A5461" t="str">
            <v>RM-CPR-FAB-00-0219</v>
          </cell>
          <cell r="B5461" t="str">
            <v>CINT</v>
          </cell>
          <cell r="C5461" t="str">
            <v/>
          </cell>
          <cell r="D5461" t="str">
            <v>COVER MATE C-PRO UK 50 X 700 X 1300 SUPR</v>
          </cell>
          <cell r="E5461">
            <v>44797</v>
          </cell>
          <cell r="F5461" t="str">
            <v>ROF</v>
          </cell>
          <cell r="G5461" t="str">
            <v>CI_KAIN</v>
          </cell>
          <cell r="H5461" t="str">
            <v>PC</v>
          </cell>
          <cell r="I5461" t="str">
            <v>CPR</v>
          </cell>
          <cell r="J5461" t="str">
            <v/>
          </cell>
          <cell r="K5461" t="str">
            <v>PD</v>
          </cell>
          <cell r="L5461" t="str">
            <v>3015</v>
          </cell>
          <cell r="M5461" t="str">
            <v>V</v>
          </cell>
          <cell r="N5461">
            <v>171600</v>
          </cell>
        </row>
        <row r="5462">
          <cell r="A5462" t="str">
            <v>RM-CPR-FAB-00-0220</v>
          </cell>
          <cell r="B5462" t="str">
            <v>CINT</v>
          </cell>
          <cell r="C5462" t="str">
            <v/>
          </cell>
          <cell r="D5462" t="str">
            <v>COVER MATE C-PRO UK 50 X 700 X 1400 SUPR</v>
          </cell>
          <cell r="E5462">
            <v>44797</v>
          </cell>
          <cell r="F5462" t="str">
            <v>ROF</v>
          </cell>
          <cell r="G5462" t="str">
            <v>CI_KAIN</v>
          </cell>
          <cell r="H5462" t="str">
            <v>PC</v>
          </cell>
          <cell r="I5462" t="str">
            <v>CPR</v>
          </cell>
          <cell r="J5462" t="str">
            <v/>
          </cell>
          <cell r="K5462" t="str">
            <v>PD</v>
          </cell>
          <cell r="L5462" t="str">
            <v>3015</v>
          </cell>
          <cell r="M5462" t="str">
            <v>V</v>
          </cell>
          <cell r="N5462">
            <v>184800</v>
          </cell>
        </row>
        <row r="5463">
          <cell r="A5463" t="str">
            <v>RM-CPR-FAB-00-0221</v>
          </cell>
          <cell r="B5463" t="str">
            <v>CINT</v>
          </cell>
          <cell r="C5463" t="str">
            <v/>
          </cell>
          <cell r="D5463" t="str">
            <v>COVER MATE C-PRO UK 50 X 700 X 900 SUPRE</v>
          </cell>
          <cell r="E5463">
            <v>44797</v>
          </cell>
          <cell r="F5463" t="str">
            <v>ROF</v>
          </cell>
          <cell r="G5463" t="str">
            <v>CI_KAIN</v>
          </cell>
          <cell r="H5463" t="str">
            <v>PC</v>
          </cell>
          <cell r="I5463" t="str">
            <v>CPR</v>
          </cell>
          <cell r="J5463" t="str">
            <v/>
          </cell>
          <cell r="K5463" t="str">
            <v>PD</v>
          </cell>
          <cell r="L5463" t="str">
            <v>3015</v>
          </cell>
          <cell r="M5463" t="str">
            <v>V</v>
          </cell>
          <cell r="N5463">
            <v>250500</v>
          </cell>
        </row>
        <row r="5464">
          <cell r="A5464" t="str">
            <v>RM-CPR-FAB-00-0222</v>
          </cell>
          <cell r="B5464" t="str">
            <v>CINT</v>
          </cell>
          <cell r="C5464" t="str">
            <v/>
          </cell>
          <cell r="D5464" t="str">
            <v>COVER MATE C-PRO UK 50 X 800 X 1400 SUPR</v>
          </cell>
          <cell r="E5464">
            <v>44797</v>
          </cell>
          <cell r="F5464" t="str">
            <v>ROF</v>
          </cell>
          <cell r="G5464" t="str">
            <v>CI_KAIN</v>
          </cell>
          <cell r="H5464" t="str">
            <v>PC</v>
          </cell>
          <cell r="I5464" t="str">
            <v>CPR</v>
          </cell>
          <cell r="J5464" t="str">
            <v/>
          </cell>
          <cell r="K5464" t="str">
            <v>PD</v>
          </cell>
          <cell r="L5464" t="str">
            <v>3015</v>
          </cell>
          <cell r="M5464" t="str">
            <v>V</v>
          </cell>
          <cell r="N5464">
            <v>200200</v>
          </cell>
        </row>
        <row r="5465">
          <cell r="A5465" t="str">
            <v>RM-CPR-FAB-00-0223</v>
          </cell>
          <cell r="B5465" t="str">
            <v>CINT</v>
          </cell>
          <cell r="C5465" t="str">
            <v/>
          </cell>
          <cell r="D5465" t="str">
            <v>COVER MATE C-PRO UK 50 X 800 X 1800  MES</v>
          </cell>
          <cell r="E5465">
            <v>44797</v>
          </cell>
          <cell r="F5465" t="str">
            <v>ROF</v>
          </cell>
          <cell r="G5465" t="str">
            <v>CI_KAIN</v>
          </cell>
          <cell r="H5465" t="str">
            <v>PC</v>
          </cell>
          <cell r="I5465" t="str">
            <v>CPR</v>
          </cell>
          <cell r="J5465" t="str">
            <v/>
          </cell>
          <cell r="K5465" t="str">
            <v>PD</v>
          </cell>
          <cell r="L5465" t="str">
            <v>3015</v>
          </cell>
          <cell r="M5465" t="str">
            <v>V</v>
          </cell>
          <cell r="N5465">
            <v>257400</v>
          </cell>
        </row>
        <row r="5466">
          <cell r="A5466" t="str">
            <v>RM-CPR-FAB-00-0224</v>
          </cell>
          <cell r="B5466" t="str">
            <v>CINT</v>
          </cell>
          <cell r="C5466" t="str">
            <v/>
          </cell>
          <cell r="D5466" t="str">
            <v>COVER MATE C-PRO UK 50 X 870 X 1350 SUPR</v>
          </cell>
          <cell r="E5466">
            <v>44797</v>
          </cell>
          <cell r="F5466" t="str">
            <v>ROF</v>
          </cell>
          <cell r="G5466" t="str">
            <v>CI_KAIN</v>
          </cell>
          <cell r="H5466" t="str">
            <v>PC</v>
          </cell>
          <cell r="I5466" t="str">
            <v>CPR</v>
          </cell>
          <cell r="J5466" t="str">
            <v/>
          </cell>
          <cell r="K5466" t="str">
            <v>PD</v>
          </cell>
          <cell r="L5466" t="str">
            <v>3015</v>
          </cell>
          <cell r="M5466" t="str">
            <v>V</v>
          </cell>
          <cell r="N5466">
            <v>203445</v>
          </cell>
        </row>
        <row r="5467">
          <cell r="A5467" t="str">
            <v>RM-CPR-FAB-00-0225</v>
          </cell>
          <cell r="B5467" t="str">
            <v>CINT</v>
          </cell>
          <cell r="C5467" t="str">
            <v/>
          </cell>
          <cell r="D5467" t="str">
            <v>COVER MATE C-PRO UK 50 X 870 X 520 SUPRE</v>
          </cell>
          <cell r="E5467">
            <v>44797</v>
          </cell>
          <cell r="F5467" t="str">
            <v>ROF</v>
          </cell>
          <cell r="G5467" t="str">
            <v>CI_KAIN</v>
          </cell>
          <cell r="H5467" t="str">
            <v>PC</v>
          </cell>
          <cell r="I5467" t="str">
            <v>CPR</v>
          </cell>
          <cell r="J5467" t="str">
            <v/>
          </cell>
          <cell r="K5467" t="str">
            <v>PD</v>
          </cell>
          <cell r="L5467" t="str">
            <v>3015</v>
          </cell>
          <cell r="M5467" t="str">
            <v>V</v>
          </cell>
          <cell r="N5467">
            <v>78364</v>
          </cell>
        </row>
        <row r="5468">
          <cell r="A5468" t="str">
            <v>RM-CPR-FAB-00-0226</v>
          </cell>
          <cell r="B5468" t="str">
            <v>CINT</v>
          </cell>
          <cell r="C5468" t="str">
            <v/>
          </cell>
          <cell r="D5468" t="str">
            <v>COVER MATE C-PRO UK 50 X 900 X 1500 SUPR</v>
          </cell>
          <cell r="E5468">
            <v>44797</v>
          </cell>
          <cell r="F5468" t="str">
            <v>ROF</v>
          </cell>
          <cell r="G5468" t="str">
            <v>CI_KAIN</v>
          </cell>
          <cell r="H5468" t="str">
            <v>PC</v>
          </cell>
          <cell r="I5468" t="str">
            <v>CPR</v>
          </cell>
          <cell r="J5468" t="str">
            <v/>
          </cell>
          <cell r="K5468" t="str">
            <v>PD</v>
          </cell>
          <cell r="L5468" t="str">
            <v>3015</v>
          </cell>
          <cell r="M5468" t="str">
            <v>V</v>
          </cell>
          <cell r="N5468">
            <v>231000</v>
          </cell>
        </row>
        <row r="5469">
          <cell r="A5469" t="str">
            <v>RM-CPR-FAB-00-0227</v>
          </cell>
          <cell r="B5469" t="str">
            <v>CINT</v>
          </cell>
          <cell r="C5469" t="str">
            <v/>
          </cell>
          <cell r="D5469" t="str">
            <v>COVER MATE C-PRO UK 50 X 900 X 1600 SUPR</v>
          </cell>
          <cell r="E5469">
            <v>44797</v>
          </cell>
          <cell r="F5469" t="str">
            <v>ROF</v>
          </cell>
          <cell r="G5469" t="str">
            <v>CI_KAIN</v>
          </cell>
          <cell r="H5469" t="str">
            <v>PC</v>
          </cell>
          <cell r="I5469" t="str">
            <v>CPR</v>
          </cell>
          <cell r="J5469" t="str">
            <v/>
          </cell>
          <cell r="K5469" t="str">
            <v>PD</v>
          </cell>
          <cell r="L5469" t="str">
            <v>3015</v>
          </cell>
          <cell r="M5469" t="str">
            <v>V</v>
          </cell>
          <cell r="N5469">
            <v>246400</v>
          </cell>
        </row>
        <row r="5470">
          <cell r="A5470" t="str">
            <v>RM-CPR-FAB-00-0228</v>
          </cell>
          <cell r="B5470" t="str">
            <v>CINT</v>
          </cell>
          <cell r="C5470" t="str">
            <v/>
          </cell>
          <cell r="D5470" t="str">
            <v>COVER MATE C-PRO UK 80 X 650 X 670  SUPR</v>
          </cell>
          <cell r="E5470">
            <v>44797</v>
          </cell>
          <cell r="F5470" t="str">
            <v>ROF</v>
          </cell>
          <cell r="G5470" t="str">
            <v>CI_KAIN</v>
          </cell>
          <cell r="H5470" t="str">
            <v>PC</v>
          </cell>
          <cell r="I5470" t="str">
            <v>CPR</v>
          </cell>
          <cell r="J5470" t="str">
            <v/>
          </cell>
          <cell r="K5470" t="str">
            <v>PD</v>
          </cell>
          <cell r="L5470" t="str">
            <v>3015</v>
          </cell>
          <cell r="M5470" t="str">
            <v>V</v>
          </cell>
          <cell r="N5470">
            <v>106865</v>
          </cell>
        </row>
        <row r="5471">
          <cell r="A5471" t="str">
            <v>RM-CPR-FAB-00-0229</v>
          </cell>
          <cell r="B5471" t="str">
            <v>CINT</v>
          </cell>
          <cell r="C5471" t="str">
            <v/>
          </cell>
          <cell r="D5471" t="str">
            <v>COVER MATE C-PRO UK 80 X 650 X 670 SUPRE</v>
          </cell>
          <cell r="E5471">
            <v>44797</v>
          </cell>
          <cell r="F5471" t="str">
            <v>ROF</v>
          </cell>
          <cell r="G5471" t="str">
            <v>CI_KAIN</v>
          </cell>
          <cell r="H5471" t="str">
            <v>PC</v>
          </cell>
          <cell r="I5471" t="str">
            <v>CPR</v>
          </cell>
          <cell r="J5471" t="str">
            <v/>
          </cell>
          <cell r="K5471" t="str">
            <v>PD</v>
          </cell>
          <cell r="L5471" t="str">
            <v>3015</v>
          </cell>
          <cell r="M5471" t="str">
            <v>V</v>
          </cell>
          <cell r="N5471">
            <v>106865</v>
          </cell>
        </row>
        <row r="5472">
          <cell r="A5472" t="str">
            <v>RM-CPR-FAB-00-0230</v>
          </cell>
          <cell r="B5472" t="str">
            <v>CINT</v>
          </cell>
          <cell r="C5472" t="str">
            <v/>
          </cell>
          <cell r="D5472" t="str">
            <v>COVER MATE C-PRO UK 80 X 740 X 1970 BEIG</v>
          </cell>
          <cell r="E5472">
            <v>44797</v>
          </cell>
          <cell r="F5472" t="str">
            <v>ROF</v>
          </cell>
          <cell r="G5472" t="str">
            <v>CI_KAIN</v>
          </cell>
          <cell r="H5472" t="str">
            <v>PC</v>
          </cell>
          <cell r="I5472" t="str">
            <v>CPR</v>
          </cell>
          <cell r="J5472" t="str">
            <v/>
          </cell>
          <cell r="K5472" t="str">
            <v>PD</v>
          </cell>
          <cell r="L5472" t="str">
            <v>3015</v>
          </cell>
          <cell r="M5472" t="str">
            <v>V</v>
          </cell>
          <cell r="N5472">
            <v>250500</v>
          </cell>
        </row>
        <row r="5473">
          <cell r="A5473" t="str">
            <v>RM-CPR-FAB-00-0231</v>
          </cell>
          <cell r="B5473" t="str">
            <v>CINT</v>
          </cell>
          <cell r="C5473" t="str">
            <v/>
          </cell>
          <cell r="D5473" t="str">
            <v>COVER MATE C-PRO UK 80 X 740 X 1970 MESH</v>
          </cell>
          <cell r="E5473">
            <v>44797</v>
          </cell>
          <cell r="F5473" t="str">
            <v>ROF</v>
          </cell>
          <cell r="G5473" t="str">
            <v>CI_KAIN</v>
          </cell>
          <cell r="H5473" t="str">
            <v>PC</v>
          </cell>
          <cell r="I5473" t="str">
            <v>CPR</v>
          </cell>
          <cell r="J5473" t="str">
            <v/>
          </cell>
          <cell r="K5473" t="str">
            <v>PD</v>
          </cell>
          <cell r="L5473" t="str">
            <v>3015</v>
          </cell>
          <cell r="M5473" t="str">
            <v>V</v>
          </cell>
          <cell r="N5473">
            <v>250500</v>
          </cell>
        </row>
        <row r="5474">
          <cell r="A5474" t="str">
            <v>RM-CPR-FAB-00-0232</v>
          </cell>
          <cell r="B5474" t="str">
            <v>CINT</v>
          </cell>
          <cell r="C5474" t="str">
            <v/>
          </cell>
          <cell r="D5474" t="str">
            <v>COVER MATE C-PRO UK 80 X 760 X 1810  SUP</v>
          </cell>
          <cell r="E5474">
            <v>44797</v>
          </cell>
          <cell r="F5474" t="str">
            <v>ROF</v>
          </cell>
          <cell r="G5474" t="str">
            <v>CI_KAIN</v>
          </cell>
          <cell r="H5474" t="str">
            <v>PC</v>
          </cell>
          <cell r="I5474" t="str">
            <v>CPR</v>
          </cell>
          <cell r="J5474" t="str">
            <v/>
          </cell>
          <cell r="K5474" t="str">
            <v>PD</v>
          </cell>
          <cell r="L5474" t="str">
            <v>3015</v>
          </cell>
          <cell r="M5474" t="str">
            <v>V</v>
          </cell>
          <cell r="N5474">
            <v>310596</v>
          </cell>
        </row>
        <row r="5475">
          <cell r="A5475" t="str">
            <v>RM-CPR-FAB-00-0233</v>
          </cell>
          <cell r="B5475" t="str">
            <v>CINT</v>
          </cell>
          <cell r="C5475" t="str">
            <v/>
          </cell>
          <cell r="D5475" t="str">
            <v>COVER MATE C-PRO UK 80 X 760 X 1870  SUP</v>
          </cell>
          <cell r="E5475">
            <v>44797</v>
          </cell>
          <cell r="F5475" t="str">
            <v>ROF</v>
          </cell>
          <cell r="G5475" t="str">
            <v>CI_KAIN</v>
          </cell>
          <cell r="H5475" t="str">
            <v>PC</v>
          </cell>
          <cell r="I5475" t="str">
            <v>CPR</v>
          </cell>
          <cell r="J5475" t="str">
            <v/>
          </cell>
          <cell r="K5475" t="str">
            <v>PD</v>
          </cell>
          <cell r="L5475" t="str">
            <v>3015</v>
          </cell>
          <cell r="M5475" t="str">
            <v>V</v>
          </cell>
          <cell r="N5475">
            <v>320892</v>
          </cell>
        </row>
        <row r="5476">
          <cell r="A5476" t="str">
            <v>RM-CPR-FAB-00-0234</v>
          </cell>
          <cell r="B5476" t="str">
            <v>CINT</v>
          </cell>
          <cell r="C5476" t="str">
            <v/>
          </cell>
          <cell r="D5476" t="str">
            <v>COVER MATE C-PRO UK 900 X 550 X 50 SUPRE</v>
          </cell>
          <cell r="E5476">
            <v>44797</v>
          </cell>
          <cell r="F5476" t="str">
            <v>ROF</v>
          </cell>
          <cell r="G5476" t="str">
            <v>CI_KAIN</v>
          </cell>
          <cell r="H5476" t="str">
            <v>PC</v>
          </cell>
          <cell r="I5476" t="str">
            <v>CPR</v>
          </cell>
          <cell r="J5476" t="str">
            <v/>
          </cell>
          <cell r="K5476" t="str">
            <v>PD</v>
          </cell>
          <cell r="L5476" t="str">
            <v>3015</v>
          </cell>
          <cell r="M5476" t="str">
            <v>V</v>
          </cell>
          <cell r="N5476">
            <v>103950</v>
          </cell>
        </row>
        <row r="5477">
          <cell r="A5477" t="str">
            <v>RM-CPR-FAB-00-0235</v>
          </cell>
          <cell r="B5477" t="str">
            <v>CINT</v>
          </cell>
          <cell r="C5477" t="str">
            <v/>
          </cell>
          <cell r="D5477" t="str">
            <v>COVER MATE C-PRO UK 920 X 660 X 50 SUPRE</v>
          </cell>
          <cell r="E5477">
            <v>44797</v>
          </cell>
          <cell r="F5477" t="str">
            <v>ROF</v>
          </cell>
          <cell r="G5477" t="str">
            <v>CI_KAIN</v>
          </cell>
          <cell r="H5477" t="str">
            <v>PC</v>
          </cell>
          <cell r="I5477" t="str">
            <v>CPR</v>
          </cell>
          <cell r="J5477" t="str">
            <v/>
          </cell>
          <cell r="K5477" t="str">
            <v>PD</v>
          </cell>
          <cell r="L5477" t="str">
            <v>3015</v>
          </cell>
          <cell r="M5477" t="str">
            <v>V</v>
          </cell>
          <cell r="N5477">
            <v>106260</v>
          </cell>
        </row>
        <row r="5478">
          <cell r="A5478" t="str">
            <v>RM-CPR-FAB-00-0236</v>
          </cell>
          <cell r="B5478" t="str">
            <v>CINT</v>
          </cell>
          <cell r="C5478" t="str">
            <v/>
          </cell>
          <cell r="D5478" t="str">
            <v>COVER MATRAS 108 X 190 X 3,5 cm SUPREME</v>
          </cell>
          <cell r="E5478">
            <v>44797</v>
          </cell>
          <cell r="F5478" t="str">
            <v>ROF</v>
          </cell>
          <cell r="G5478" t="str">
            <v>CI_KAIN</v>
          </cell>
          <cell r="H5478" t="str">
            <v>PC</v>
          </cell>
          <cell r="I5478" t="str">
            <v>CPR</v>
          </cell>
          <cell r="J5478" t="str">
            <v/>
          </cell>
          <cell r="K5478" t="str">
            <v>PD</v>
          </cell>
          <cell r="L5478" t="str">
            <v>3015</v>
          </cell>
          <cell r="M5478" t="str">
            <v>V</v>
          </cell>
          <cell r="N5478">
            <v>250900</v>
          </cell>
        </row>
        <row r="5479">
          <cell r="A5479" t="str">
            <v>RM-CPR-FAB-00-0237</v>
          </cell>
          <cell r="B5479" t="str">
            <v>CINT</v>
          </cell>
          <cell r="C5479" t="str">
            <v/>
          </cell>
          <cell r="D5479" t="str">
            <v>COVER MATRASS BABY BOX</v>
          </cell>
          <cell r="E5479">
            <v>44797</v>
          </cell>
          <cell r="F5479" t="str">
            <v>ROF</v>
          </cell>
          <cell r="G5479" t="str">
            <v>CI_KAIN</v>
          </cell>
          <cell r="H5479" t="str">
            <v>PC</v>
          </cell>
          <cell r="I5479" t="str">
            <v>CPR</v>
          </cell>
          <cell r="J5479" t="str">
            <v/>
          </cell>
          <cell r="K5479" t="str">
            <v>PD</v>
          </cell>
          <cell r="L5479" t="str">
            <v>3015</v>
          </cell>
          <cell r="M5479" t="str">
            <v>V</v>
          </cell>
          <cell r="N5479">
            <v>75464</v>
          </cell>
        </row>
        <row r="5480">
          <cell r="A5480" t="str">
            <v>RM-CPR-FAB-00-0238</v>
          </cell>
          <cell r="B5480" t="str">
            <v>CINT</v>
          </cell>
          <cell r="C5480" t="str">
            <v/>
          </cell>
          <cell r="D5480" t="str">
            <v>COVER MEDICAL 83 1940 X 830 X 80 GREEN</v>
          </cell>
          <cell r="E5480">
            <v>44797</v>
          </cell>
          <cell r="F5480" t="str">
            <v>ROF</v>
          </cell>
          <cell r="G5480" t="str">
            <v>CI_KAIN</v>
          </cell>
          <cell r="H5480" t="str">
            <v>PC</v>
          </cell>
          <cell r="I5480" t="str">
            <v>CPR</v>
          </cell>
          <cell r="J5480" t="str">
            <v/>
          </cell>
          <cell r="K5480" t="str">
            <v>PD</v>
          </cell>
          <cell r="L5480" t="str">
            <v>3015</v>
          </cell>
          <cell r="M5480" t="str">
            <v>V</v>
          </cell>
          <cell r="N5480">
            <v>272110</v>
          </cell>
        </row>
        <row r="5481">
          <cell r="A5481" t="str">
            <v>RM-CPR-FAB-00-0239</v>
          </cell>
          <cell r="B5481" t="str">
            <v>CINT</v>
          </cell>
          <cell r="C5481" t="str">
            <v/>
          </cell>
          <cell r="D5481" t="str">
            <v>COVER MEDICAL 83 1940 X 830 X 80 NAVI</v>
          </cell>
          <cell r="E5481">
            <v>44936</v>
          </cell>
          <cell r="F5481" t="str">
            <v>ROF</v>
          </cell>
          <cell r="G5481" t="str">
            <v>CI_KAIN</v>
          </cell>
          <cell r="H5481" t="str">
            <v>PC</v>
          </cell>
          <cell r="I5481" t="str">
            <v>CPR</v>
          </cell>
          <cell r="J5481" t="str">
            <v/>
          </cell>
          <cell r="K5481" t="str">
            <v>PD</v>
          </cell>
          <cell r="L5481" t="str">
            <v>3015</v>
          </cell>
          <cell r="M5481" t="str">
            <v>V</v>
          </cell>
          <cell r="N5481">
            <v>230060</v>
          </cell>
        </row>
        <row r="5482">
          <cell r="A5482" t="str">
            <v>RM-CPR-FAB-00-0240</v>
          </cell>
          <cell r="B5482" t="str">
            <v>CINT</v>
          </cell>
          <cell r="C5482" t="str">
            <v/>
          </cell>
          <cell r="D5482" t="str">
            <v>COVER MEDICAL BIG 2000 x 930 x 80 NAVI</v>
          </cell>
          <cell r="E5482">
            <v>44936</v>
          </cell>
          <cell r="F5482" t="str">
            <v>ROF</v>
          </cell>
          <cell r="G5482" t="str">
            <v>CI_KAIN</v>
          </cell>
          <cell r="H5482" t="str">
            <v>PC</v>
          </cell>
          <cell r="I5482" t="str">
            <v>CPR</v>
          </cell>
          <cell r="J5482" t="str">
            <v/>
          </cell>
          <cell r="K5482" t="str">
            <v>PD</v>
          </cell>
          <cell r="L5482" t="str">
            <v>3015</v>
          </cell>
          <cell r="M5482" t="str">
            <v>V</v>
          </cell>
          <cell r="N5482">
            <v>235190</v>
          </cell>
        </row>
        <row r="5483">
          <cell r="A5483" t="str">
            <v>RM-CPR-FAB-00-0241</v>
          </cell>
          <cell r="B5483" t="str">
            <v>CINT</v>
          </cell>
          <cell r="C5483" t="str">
            <v/>
          </cell>
          <cell r="D5483" t="str">
            <v>COVER MEDITASI ABU 60 X 60 X 5</v>
          </cell>
          <cell r="E5483">
            <v>44797</v>
          </cell>
          <cell r="F5483" t="str">
            <v>ROF</v>
          </cell>
          <cell r="G5483" t="str">
            <v>CI_KAIN</v>
          </cell>
          <cell r="H5483" t="str">
            <v>PC</v>
          </cell>
          <cell r="I5483" t="str">
            <v>CPR</v>
          </cell>
          <cell r="J5483" t="str">
            <v/>
          </cell>
          <cell r="K5483" t="str">
            <v>PD</v>
          </cell>
          <cell r="L5483" t="str">
            <v>3015</v>
          </cell>
          <cell r="M5483" t="str">
            <v>V</v>
          </cell>
          <cell r="N5483">
            <v>3993</v>
          </cell>
        </row>
        <row r="5484">
          <cell r="A5484" t="str">
            <v>RM-CPR-FAB-00-0242</v>
          </cell>
          <cell r="B5484" t="str">
            <v>CINT</v>
          </cell>
          <cell r="C5484" t="str">
            <v/>
          </cell>
          <cell r="D5484" t="str">
            <v>COVER MEDIUM SUPREME BAMBOO</v>
          </cell>
          <cell r="E5484">
            <v>44797</v>
          </cell>
          <cell r="F5484" t="str">
            <v>ROF</v>
          </cell>
          <cell r="G5484" t="str">
            <v>CI_KAIN</v>
          </cell>
          <cell r="H5484" t="str">
            <v>PC</v>
          </cell>
          <cell r="I5484" t="str">
            <v>CPR</v>
          </cell>
          <cell r="J5484" t="str">
            <v/>
          </cell>
          <cell r="K5484" t="str">
            <v>PD</v>
          </cell>
          <cell r="L5484" t="str">
            <v>3015</v>
          </cell>
          <cell r="M5484" t="str">
            <v>V</v>
          </cell>
          <cell r="N5484">
            <v>294428</v>
          </cell>
        </row>
        <row r="5485">
          <cell r="A5485" t="str">
            <v>RM-CPR-FAB-00-0243</v>
          </cell>
          <cell r="B5485" t="str">
            <v>CINT</v>
          </cell>
          <cell r="C5485" t="str">
            <v/>
          </cell>
          <cell r="D5485" t="str">
            <v>COVER MESH MOCCA 1400 X 2000 X 50</v>
          </cell>
          <cell r="E5485">
            <v>44797</v>
          </cell>
          <cell r="F5485" t="str">
            <v>ROF</v>
          </cell>
          <cell r="G5485" t="str">
            <v>CI_KAIN</v>
          </cell>
          <cell r="H5485" t="str">
            <v>PC</v>
          </cell>
          <cell r="I5485" t="str">
            <v>CPR</v>
          </cell>
          <cell r="J5485" t="str">
            <v/>
          </cell>
          <cell r="K5485" t="str">
            <v>PD</v>
          </cell>
          <cell r="L5485" t="str">
            <v>3015</v>
          </cell>
          <cell r="M5485" t="str">
            <v>V</v>
          </cell>
          <cell r="N5485">
            <v>319000</v>
          </cell>
        </row>
        <row r="5486">
          <cell r="A5486" t="str">
            <v>RM-CPR-FAB-00-0244</v>
          </cell>
          <cell r="B5486" t="str">
            <v>CINT</v>
          </cell>
          <cell r="C5486" t="str">
            <v/>
          </cell>
          <cell r="D5486" t="str">
            <v>COVER MESH NAVY + VELCRO 40 X 40 X 3.5</v>
          </cell>
          <cell r="E5486">
            <v>44797</v>
          </cell>
          <cell r="F5486" t="str">
            <v>ROF</v>
          </cell>
          <cell r="G5486" t="str">
            <v>CI_KAIN</v>
          </cell>
          <cell r="H5486" t="str">
            <v>PC</v>
          </cell>
          <cell r="I5486" t="str">
            <v>CPR</v>
          </cell>
          <cell r="J5486" t="str">
            <v/>
          </cell>
          <cell r="K5486" t="str">
            <v>PD</v>
          </cell>
          <cell r="L5486" t="str">
            <v>3015</v>
          </cell>
          <cell r="M5486" t="str">
            <v>V</v>
          </cell>
          <cell r="N5486">
            <v>19360</v>
          </cell>
        </row>
        <row r="5487">
          <cell r="A5487" t="str">
            <v>RM-CPR-FAB-00-0245</v>
          </cell>
          <cell r="B5487" t="str">
            <v>CINT</v>
          </cell>
          <cell r="C5487" t="str">
            <v/>
          </cell>
          <cell r="D5487" t="str">
            <v>COVER ORIGAMI BED 1930 X 970 X 35</v>
          </cell>
          <cell r="E5487">
            <v>44797</v>
          </cell>
          <cell r="F5487" t="str">
            <v>ROF</v>
          </cell>
          <cell r="G5487" t="str">
            <v>CI_KAIN</v>
          </cell>
          <cell r="H5487" t="str">
            <v>PC</v>
          </cell>
          <cell r="I5487" t="str">
            <v>CPR</v>
          </cell>
          <cell r="J5487" t="str">
            <v/>
          </cell>
          <cell r="K5487" t="str">
            <v>PD</v>
          </cell>
          <cell r="L5487" t="str">
            <v>3015</v>
          </cell>
          <cell r="M5487" t="str">
            <v>V</v>
          </cell>
          <cell r="N5487">
            <v>241969</v>
          </cell>
        </row>
        <row r="5488">
          <cell r="A5488" t="str">
            <v>RM-CPR-FAB-00-0246</v>
          </cell>
          <cell r="B5488" t="str">
            <v>CINT</v>
          </cell>
          <cell r="C5488" t="str">
            <v/>
          </cell>
          <cell r="D5488" t="str">
            <v>COVER OVERLAY 35 S 1940 X 970 X 35 SUPRE</v>
          </cell>
          <cell r="E5488">
            <v>44797</v>
          </cell>
          <cell r="F5488" t="str">
            <v>ROF</v>
          </cell>
          <cell r="G5488" t="str">
            <v>CI_KAIN</v>
          </cell>
          <cell r="H5488" t="str">
            <v>PC</v>
          </cell>
          <cell r="I5488" t="str">
            <v>CPR</v>
          </cell>
          <cell r="J5488" t="str">
            <v/>
          </cell>
          <cell r="K5488" t="str">
            <v>PD</v>
          </cell>
          <cell r="L5488" t="str">
            <v>3015</v>
          </cell>
          <cell r="M5488" t="str">
            <v>V</v>
          </cell>
          <cell r="N5488">
            <v>240380</v>
          </cell>
        </row>
        <row r="5489">
          <cell r="A5489" t="str">
            <v>RM-CPR-FAB-00-0247</v>
          </cell>
          <cell r="B5489" t="str">
            <v>CINT</v>
          </cell>
          <cell r="C5489" t="str">
            <v/>
          </cell>
          <cell r="D5489" t="str">
            <v>COVER OVERLAY 35 S 1940 X 970 X 35 SUPRE</v>
          </cell>
          <cell r="E5489">
            <v>44797</v>
          </cell>
          <cell r="F5489" t="str">
            <v>ROF</v>
          </cell>
          <cell r="G5489" t="str">
            <v>CI_KAIN</v>
          </cell>
          <cell r="H5489" t="str">
            <v>PC</v>
          </cell>
          <cell r="I5489" t="str">
            <v>CPR</v>
          </cell>
          <cell r="J5489" t="str">
            <v/>
          </cell>
          <cell r="K5489" t="str">
            <v>PD</v>
          </cell>
          <cell r="L5489" t="str">
            <v>3015</v>
          </cell>
          <cell r="M5489" t="str">
            <v>V</v>
          </cell>
          <cell r="N5489">
            <v>164090</v>
          </cell>
        </row>
        <row r="5490">
          <cell r="A5490" t="str">
            <v>RM-CPR-FAB-00-0248</v>
          </cell>
          <cell r="B5490" t="str">
            <v>CINT</v>
          </cell>
          <cell r="C5490" t="str">
            <v/>
          </cell>
          <cell r="D5490" t="str">
            <v>COVER OVERLAY 35 SD 1940 X 1170 X 35 SUP</v>
          </cell>
          <cell r="E5490">
            <v>44797</v>
          </cell>
          <cell r="F5490" t="str">
            <v>ROF</v>
          </cell>
          <cell r="G5490" t="str">
            <v>CI_KAIN</v>
          </cell>
          <cell r="H5490" t="str">
            <v>PC</v>
          </cell>
          <cell r="I5490" t="str">
            <v>CPR</v>
          </cell>
          <cell r="J5490" t="str">
            <v/>
          </cell>
          <cell r="K5490" t="str">
            <v>PD</v>
          </cell>
          <cell r="L5490" t="str">
            <v>3015</v>
          </cell>
          <cell r="M5490" t="str">
            <v>V</v>
          </cell>
          <cell r="N5490">
            <v>249980</v>
          </cell>
        </row>
        <row r="5491">
          <cell r="A5491" t="str">
            <v>RM-CPR-FAB-00-0249</v>
          </cell>
          <cell r="B5491" t="str">
            <v>CINT</v>
          </cell>
          <cell r="C5491" t="str">
            <v/>
          </cell>
          <cell r="D5491" t="str">
            <v>COVER OVERLAY 35 SD 1940 X 1170 X 35 WHI</v>
          </cell>
          <cell r="E5491">
            <v>44797</v>
          </cell>
          <cell r="F5491" t="str">
            <v>ROF</v>
          </cell>
          <cell r="G5491" t="str">
            <v>CI_KAIN</v>
          </cell>
          <cell r="H5491" t="str">
            <v>PC</v>
          </cell>
          <cell r="I5491" t="str">
            <v>CPR</v>
          </cell>
          <cell r="J5491" t="str">
            <v/>
          </cell>
          <cell r="K5491" t="str">
            <v>PD</v>
          </cell>
          <cell r="L5491" t="str">
            <v>3015</v>
          </cell>
          <cell r="M5491" t="str">
            <v>V</v>
          </cell>
          <cell r="N5491">
            <v>193730</v>
          </cell>
        </row>
        <row r="5492">
          <cell r="A5492" t="str">
            <v>RM-CPR-FAB-00-0250</v>
          </cell>
          <cell r="B5492" t="str">
            <v>CINT</v>
          </cell>
          <cell r="C5492" t="str">
            <v/>
          </cell>
          <cell r="D5492" t="str">
            <v>COVER PRAYER MAT</v>
          </cell>
          <cell r="E5492">
            <v>44797</v>
          </cell>
          <cell r="F5492" t="str">
            <v>ROF</v>
          </cell>
          <cell r="G5492" t="str">
            <v>CI_KAIN</v>
          </cell>
          <cell r="H5492" t="str">
            <v>PC</v>
          </cell>
          <cell r="I5492" t="str">
            <v>CPR</v>
          </cell>
          <cell r="J5492" t="str">
            <v/>
          </cell>
          <cell r="K5492" t="str">
            <v>PD</v>
          </cell>
          <cell r="L5492" t="str">
            <v>3015</v>
          </cell>
          <cell r="M5492" t="str">
            <v>V</v>
          </cell>
          <cell r="N5492">
            <v>40000</v>
          </cell>
        </row>
        <row r="5493">
          <cell r="A5493" t="str">
            <v>RM-CPR-FAB-00-0251</v>
          </cell>
          <cell r="B5493" t="str">
            <v>CINT</v>
          </cell>
          <cell r="C5493" t="str">
            <v/>
          </cell>
          <cell r="D5493" t="str">
            <v>COVER QUEEN 1980 X 1600 X 80 MESH NAVI</v>
          </cell>
          <cell r="E5493">
            <v>44797</v>
          </cell>
          <cell r="F5493" t="str">
            <v>ROF</v>
          </cell>
          <cell r="G5493" t="str">
            <v>CI_KAIN</v>
          </cell>
          <cell r="H5493" t="str">
            <v>PC</v>
          </cell>
          <cell r="I5493" t="str">
            <v>CPR</v>
          </cell>
          <cell r="J5493" t="str">
            <v/>
          </cell>
          <cell r="K5493" t="str">
            <v>PD</v>
          </cell>
          <cell r="L5493" t="str">
            <v>3015</v>
          </cell>
          <cell r="M5493" t="str">
            <v>V</v>
          </cell>
          <cell r="N5493">
            <v>489647</v>
          </cell>
        </row>
        <row r="5494">
          <cell r="A5494" t="str">
            <v>RM-CPR-FAB-00-0252</v>
          </cell>
          <cell r="B5494" t="str">
            <v>CINT</v>
          </cell>
          <cell r="C5494" t="str">
            <v/>
          </cell>
          <cell r="D5494" t="str">
            <v>COVER SAMPLE BIRU EMBROIDERY</v>
          </cell>
          <cell r="E5494">
            <v>44797</v>
          </cell>
          <cell r="F5494" t="str">
            <v>ROF</v>
          </cell>
          <cell r="G5494" t="str">
            <v>CI_KAIN</v>
          </cell>
          <cell r="H5494" t="str">
            <v>PC</v>
          </cell>
          <cell r="I5494" t="str">
            <v>CPR</v>
          </cell>
          <cell r="J5494" t="str">
            <v/>
          </cell>
          <cell r="K5494" t="str">
            <v>PD</v>
          </cell>
          <cell r="L5494" t="str">
            <v>3015</v>
          </cell>
          <cell r="M5494" t="str">
            <v>V</v>
          </cell>
          <cell r="N5494">
            <v>30000</v>
          </cell>
        </row>
        <row r="5495">
          <cell r="A5495" t="str">
            <v>RM-CPR-FAB-00-0253</v>
          </cell>
          <cell r="B5495" t="str">
            <v>CINT</v>
          </cell>
          <cell r="C5495" t="str">
            <v/>
          </cell>
          <cell r="D5495" t="str">
            <v>COVER SAMPLE MSIG ABU</v>
          </cell>
          <cell r="E5495">
            <v>44797</v>
          </cell>
          <cell r="F5495" t="str">
            <v>ROF</v>
          </cell>
          <cell r="G5495" t="str">
            <v>CI_KAIN</v>
          </cell>
          <cell r="H5495" t="str">
            <v>PC</v>
          </cell>
          <cell r="I5495" t="str">
            <v>CPR</v>
          </cell>
          <cell r="J5495" t="str">
            <v/>
          </cell>
          <cell r="K5495" t="str">
            <v>PD</v>
          </cell>
          <cell r="L5495" t="str">
            <v>3015</v>
          </cell>
          <cell r="M5495" t="str">
            <v>V</v>
          </cell>
          <cell r="N5495">
            <v>75464</v>
          </cell>
        </row>
        <row r="5496">
          <cell r="A5496" t="str">
            <v>RM-CPR-FAB-00-0254</v>
          </cell>
          <cell r="B5496" t="str">
            <v>CINT</v>
          </cell>
          <cell r="C5496" t="str">
            <v/>
          </cell>
          <cell r="D5496" t="str">
            <v>COVER SAMPLE MSIG NAVY</v>
          </cell>
          <cell r="E5496">
            <v>44797</v>
          </cell>
          <cell r="F5496" t="str">
            <v>ROF</v>
          </cell>
          <cell r="G5496" t="str">
            <v>CI_KAIN</v>
          </cell>
          <cell r="H5496" t="str">
            <v>PC</v>
          </cell>
          <cell r="I5496" t="str">
            <v>CPR</v>
          </cell>
          <cell r="J5496" t="str">
            <v/>
          </cell>
          <cell r="K5496" t="str">
            <v>PD</v>
          </cell>
          <cell r="L5496" t="str">
            <v>3015</v>
          </cell>
          <cell r="M5496" t="str">
            <v>V</v>
          </cell>
          <cell r="N5496">
            <v>75464</v>
          </cell>
        </row>
        <row r="5497">
          <cell r="A5497" t="str">
            <v>RM-CPR-FAB-00-0255</v>
          </cell>
          <cell r="B5497" t="str">
            <v>CINT</v>
          </cell>
          <cell r="C5497" t="str">
            <v/>
          </cell>
          <cell r="D5497" t="str">
            <v>COVER SAMPLE VELCRO WARNA</v>
          </cell>
          <cell r="E5497">
            <v>44797</v>
          </cell>
          <cell r="F5497" t="str">
            <v>ROF</v>
          </cell>
          <cell r="G5497" t="str">
            <v>CI_KAIN</v>
          </cell>
          <cell r="H5497" t="str">
            <v>PC</v>
          </cell>
          <cell r="I5497" t="str">
            <v>CPR</v>
          </cell>
          <cell r="J5497" t="str">
            <v/>
          </cell>
          <cell r="K5497" t="str">
            <v>PD</v>
          </cell>
          <cell r="L5497" t="str">
            <v>3015</v>
          </cell>
          <cell r="M5497" t="str">
            <v>V</v>
          </cell>
          <cell r="N5497">
            <v>75464</v>
          </cell>
        </row>
        <row r="5498">
          <cell r="A5498" t="str">
            <v>RM-CPR-FAB-00-0256</v>
          </cell>
          <cell r="B5498" t="str">
            <v>CINT</v>
          </cell>
          <cell r="C5498" t="str">
            <v/>
          </cell>
          <cell r="D5498" t="str">
            <v>COVER SEAT CUSHION SOFA 85 X 49 X 10</v>
          </cell>
          <cell r="E5498">
            <v>44797</v>
          </cell>
          <cell r="F5498" t="str">
            <v>ROF</v>
          </cell>
          <cell r="G5498" t="str">
            <v>CI_KAIN</v>
          </cell>
          <cell r="H5498" t="str">
            <v>PC</v>
          </cell>
          <cell r="I5498" t="str">
            <v>CPR</v>
          </cell>
          <cell r="J5498" t="str">
            <v/>
          </cell>
          <cell r="K5498" t="str">
            <v>PD</v>
          </cell>
          <cell r="L5498" t="str">
            <v>3015</v>
          </cell>
          <cell r="M5498" t="str">
            <v>V</v>
          </cell>
          <cell r="N5498">
            <v>46354</v>
          </cell>
        </row>
        <row r="5499">
          <cell r="A5499" t="str">
            <v>RM-CPR-FAB-00-0257</v>
          </cell>
          <cell r="B5499" t="str">
            <v>CINT</v>
          </cell>
          <cell r="C5499" t="str">
            <v/>
          </cell>
          <cell r="D5499" t="str">
            <v>COVER SEJADAH SUPREME BAMBOO</v>
          </cell>
          <cell r="E5499">
            <v>44936</v>
          </cell>
          <cell r="F5499" t="str">
            <v>ROF</v>
          </cell>
          <cell r="G5499" t="str">
            <v>CI_KAIN</v>
          </cell>
          <cell r="H5499" t="str">
            <v>PC</v>
          </cell>
          <cell r="I5499" t="str">
            <v>CPR</v>
          </cell>
          <cell r="J5499" t="str">
            <v/>
          </cell>
          <cell r="K5499" t="str">
            <v>PD</v>
          </cell>
          <cell r="L5499" t="str">
            <v>3015</v>
          </cell>
          <cell r="M5499" t="str">
            <v>V</v>
          </cell>
          <cell r="N5499">
            <v>156466</v>
          </cell>
        </row>
        <row r="5500">
          <cell r="A5500" t="str">
            <v>RM-CPR-FAB-00-0258</v>
          </cell>
          <cell r="B5500" t="str">
            <v>CINT</v>
          </cell>
          <cell r="C5500" t="str">
            <v/>
          </cell>
          <cell r="D5500" t="str">
            <v>COVER SMALL NON MACHI</v>
          </cell>
          <cell r="E5500">
            <v>44797</v>
          </cell>
          <cell r="F5500" t="str">
            <v>ROF</v>
          </cell>
          <cell r="G5500" t="str">
            <v>CI_KAIN</v>
          </cell>
          <cell r="H5500" t="str">
            <v>PC</v>
          </cell>
          <cell r="I5500" t="str">
            <v>CPR</v>
          </cell>
          <cell r="J5500" t="str">
            <v/>
          </cell>
          <cell r="K5500" t="str">
            <v>PD</v>
          </cell>
          <cell r="L5500" t="str">
            <v>3015</v>
          </cell>
          <cell r="M5500" t="str">
            <v>V</v>
          </cell>
          <cell r="N5500">
            <v>75464</v>
          </cell>
        </row>
        <row r="5501">
          <cell r="A5501" t="str">
            <v>RM-CPR-FAB-00-0259</v>
          </cell>
          <cell r="B5501" t="str">
            <v>CINT</v>
          </cell>
          <cell r="C5501" t="str">
            <v/>
          </cell>
          <cell r="D5501" t="str">
            <v>COVER SMALL SUPREME BAMBOO</v>
          </cell>
          <cell r="E5501">
            <v>44797</v>
          </cell>
          <cell r="F5501" t="str">
            <v>ROF</v>
          </cell>
          <cell r="G5501" t="str">
            <v>CI_KAIN</v>
          </cell>
          <cell r="H5501" t="str">
            <v>PC</v>
          </cell>
          <cell r="I5501" t="str">
            <v>CPR</v>
          </cell>
          <cell r="J5501" t="str">
            <v/>
          </cell>
          <cell r="K5501" t="str">
            <v>PD</v>
          </cell>
          <cell r="L5501" t="str">
            <v>3015</v>
          </cell>
          <cell r="M5501" t="str">
            <v>V</v>
          </cell>
          <cell r="N5501">
            <v>294436</v>
          </cell>
        </row>
        <row r="5502">
          <cell r="A5502" t="str">
            <v>RM-CPR-FAB-00-0260</v>
          </cell>
          <cell r="B5502" t="str">
            <v>CINT</v>
          </cell>
          <cell r="C5502" t="str">
            <v/>
          </cell>
          <cell r="D5502" t="str">
            <v>COVER SUPER SINGLE 1940 X 1600 X 40 SUPR</v>
          </cell>
          <cell r="E5502">
            <v>44797</v>
          </cell>
          <cell r="F5502" t="str">
            <v>ROF</v>
          </cell>
          <cell r="G5502" t="str">
            <v>CI_KAIN</v>
          </cell>
          <cell r="H5502" t="str">
            <v>PC</v>
          </cell>
          <cell r="I5502" t="str">
            <v>CPR</v>
          </cell>
          <cell r="J5502" t="str">
            <v/>
          </cell>
          <cell r="K5502" t="str">
            <v>PD</v>
          </cell>
          <cell r="L5502" t="str">
            <v>3015</v>
          </cell>
          <cell r="M5502" t="str">
            <v>V</v>
          </cell>
          <cell r="N5502">
            <v>426800</v>
          </cell>
        </row>
        <row r="5503">
          <cell r="A5503" t="str">
            <v>RM-CPR-FAB-00-0261</v>
          </cell>
          <cell r="B5503" t="str">
            <v>CINT</v>
          </cell>
          <cell r="C5503" t="str">
            <v/>
          </cell>
          <cell r="D5503" t="str">
            <v>COVER SUPERKING (MACHI)</v>
          </cell>
          <cell r="E5503">
            <v>44797</v>
          </cell>
          <cell r="F5503" t="str">
            <v>ROF</v>
          </cell>
          <cell r="G5503" t="str">
            <v>CI_KAIN</v>
          </cell>
          <cell r="H5503" t="str">
            <v>PC</v>
          </cell>
          <cell r="I5503" t="str">
            <v>CPR</v>
          </cell>
          <cell r="J5503" t="str">
            <v/>
          </cell>
          <cell r="K5503" t="str">
            <v>PD</v>
          </cell>
          <cell r="L5503" t="str">
            <v>3015</v>
          </cell>
          <cell r="M5503" t="str">
            <v>V</v>
          </cell>
          <cell r="N5503">
            <v>398000</v>
          </cell>
        </row>
        <row r="5504">
          <cell r="A5504" t="str">
            <v>RM-CPR-FAB-00-0262</v>
          </cell>
          <cell r="B5504" t="str">
            <v>CINT</v>
          </cell>
          <cell r="C5504" t="str">
            <v/>
          </cell>
          <cell r="D5504" t="str">
            <v>COVER SUPREME BAMBOO 1680 X 330 X 70</v>
          </cell>
          <cell r="E5504">
            <v>44797</v>
          </cell>
          <cell r="F5504" t="str">
            <v>ROF</v>
          </cell>
          <cell r="G5504" t="str">
            <v>CI_KAIN</v>
          </cell>
          <cell r="H5504" t="str">
            <v>PC</v>
          </cell>
          <cell r="I5504" t="str">
            <v>CPR</v>
          </cell>
          <cell r="J5504" t="str">
            <v/>
          </cell>
          <cell r="K5504" t="str">
            <v>PD</v>
          </cell>
          <cell r="L5504" t="str">
            <v>3015</v>
          </cell>
          <cell r="M5504" t="str">
            <v>V</v>
          </cell>
          <cell r="N5504">
            <v>190344</v>
          </cell>
        </row>
        <row r="5505">
          <cell r="A5505" t="str">
            <v>RM-CPR-FAB-00-0263</v>
          </cell>
          <cell r="B5505" t="str">
            <v>CINT</v>
          </cell>
          <cell r="C5505" t="str">
            <v/>
          </cell>
          <cell r="D5505" t="str">
            <v>COVER SUPREME BAMBOO 1800 X 900 X 70</v>
          </cell>
          <cell r="E5505">
            <v>44797</v>
          </cell>
          <cell r="F5505" t="str">
            <v>ROF</v>
          </cell>
          <cell r="G5505" t="str">
            <v>CI_KAIN</v>
          </cell>
          <cell r="H5505" t="str">
            <v>PC</v>
          </cell>
          <cell r="I5505" t="str">
            <v>CPR</v>
          </cell>
          <cell r="J5505" t="str">
            <v/>
          </cell>
          <cell r="K5505" t="str">
            <v>PD</v>
          </cell>
          <cell r="L5505" t="str">
            <v>3015</v>
          </cell>
          <cell r="M5505" t="str">
            <v>V</v>
          </cell>
          <cell r="N5505">
            <v>192060</v>
          </cell>
        </row>
        <row r="5506">
          <cell r="A5506" t="str">
            <v>RM-CPR-FAB-00-0264</v>
          </cell>
          <cell r="B5506" t="str">
            <v>CINT</v>
          </cell>
          <cell r="C5506" t="str">
            <v/>
          </cell>
          <cell r="D5506" t="str">
            <v>COVER SUPREME BAMBOO 2400 X 900 X 70</v>
          </cell>
          <cell r="E5506">
            <v>44797</v>
          </cell>
          <cell r="F5506" t="str">
            <v>ROF</v>
          </cell>
          <cell r="G5506" t="str">
            <v>CI_KAIN</v>
          </cell>
          <cell r="H5506" t="str">
            <v>PC</v>
          </cell>
          <cell r="I5506" t="str">
            <v>CPR</v>
          </cell>
          <cell r="J5506" t="str">
            <v/>
          </cell>
          <cell r="K5506" t="str">
            <v>PD</v>
          </cell>
          <cell r="L5506" t="str">
            <v>3015</v>
          </cell>
          <cell r="M5506" t="str">
            <v>V</v>
          </cell>
          <cell r="N5506">
            <v>256080</v>
          </cell>
        </row>
        <row r="5507">
          <cell r="A5507" t="str">
            <v>RM-CPR-FAB-00-0265</v>
          </cell>
          <cell r="B5507" t="str">
            <v>CINT</v>
          </cell>
          <cell r="C5507" t="str">
            <v/>
          </cell>
          <cell r="D5507" t="str">
            <v>COVER SUPREME BAMBOO 3300 X 330 X 70</v>
          </cell>
          <cell r="E5507">
            <v>44797</v>
          </cell>
          <cell r="F5507" t="str">
            <v>ROF</v>
          </cell>
          <cell r="G5507" t="str">
            <v>CI_KAIN</v>
          </cell>
          <cell r="H5507" t="str">
            <v>PC</v>
          </cell>
          <cell r="I5507" t="str">
            <v>CPR</v>
          </cell>
          <cell r="J5507" t="str">
            <v/>
          </cell>
          <cell r="K5507" t="str">
            <v>PD</v>
          </cell>
          <cell r="L5507" t="str">
            <v>3015</v>
          </cell>
          <cell r="M5507" t="str">
            <v>V</v>
          </cell>
          <cell r="N5507">
            <v>373890</v>
          </cell>
        </row>
        <row r="5508">
          <cell r="A5508" t="str">
            <v>RM-CPR-FAB-00-0266</v>
          </cell>
          <cell r="B5508" t="str">
            <v>CINT</v>
          </cell>
          <cell r="C5508" t="str">
            <v/>
          </cell>
          <cell r="D5508" t="str">
            <v>COVER TOPPER MATTRESS CUSTOM 1800 X 700</v>
          </cell>
          <cell r="E5508">
            <v>44797</v>
          </cell>
          <cell r="F5508" t="str">
            <v>ROF</v>
          </cell>
          <cell r="G5508" t="str">
            <v>CI_KAIN</v>
          </cell>
          <cell r="H5508" t="str">
            <v>PC</v>
          </cell>
          <cell r="I5508" t="str">
            <v>CPR</v>
          </cell>
          <cell r="J5508" t="str">
            <v/>
          </cell>
          <cell r="K5508" t="str">
            <v>PD</v>
          </cell>
          <cell r="L5508" t="str">
            <v>3015</v>
          </cell>
          <cell r="M5508" t="str">
            <v>V</v>
          </cell>
          <cell r="N5508">
            <v>400531</v>
          </cell>
        </row>
        <row r="5509">
          <cell r="A5509" t="str">
            <v>RM-CPR-FAB-00-0267</v>
          </cell>
          <cell r="B5509" t="str">
            <v>CINT</v>
          </cell>
          <cell r="C5509" t="str">
            <v/>
          </cell>
          <cell r="D5509" t="str">
            <v>COVER TOPPER QUEEN 35 x 1600 x 2000</v>
          </cell>
          <cell r="E5509">
            <v>44984</v>
          </cell>
          <cell r="F5509" t="str">
            <v>ROF</v>
          </cell>
          <cell r="G5509" t="str">
            <v>CI_KAIN</v>
          </cell>
          <cell r="H5509" t="str">
            <v>PC</v>
          </cell>
          <cell r="I5509" t="str">
            <v>CPR</v>
          </cell>
          <cell r="J5509" t="str">
            <v/>
          </cell>
          <cell r="K5509" t="str">
            <v>PD</v>
          </cell>
          <cell r="L5509" t="str">
            <v>3015</v>
          </cell>
          <cell r="M5509" t="str">
            <v>V</v>
          </cell>
          <cell r="N5509">
            <v>310375</v>
          </cell>
        </row>
        <row r="5510">
          <cell r="A5510" t="str">
            <v>RM-CPR-FAB-00-0268</v>
          </cell>
          <cell r="B5510" t="str">
            <v>CINT</v>
          </cell>
          <cell r="C5510" t="str">
            <v/>
          </cell>
          <cell r="D5510" t="str">
            <v>COVER TOPPER SINGLE ZIPPER C</v>
          </cell>
          <cell r="E5510">
            <v>44797</v>
          </cell>
          <cell r="F5510" t="str">
            <v>ROF</v>
          </cell>
          <cell r="G5510" t="str">
            <v>CI_KAIN</v>
          </cell>
          <cell r="H5510" t="str">
            <v>PC</v>
          </cell>
          <cell r="I5510" t="str">
            <v>CPR</v>
          </cell>
          <cell r="J5510" t="str">
            <v/>
          </cell>
          <cell r="K5510" t="str">
            <v>PD</v>
          </cell>
          <cell r="L5510" t="str">
            <v>3015</v>
          </cell>
          <cell r="M5510" t="str">
            <v>V</v>
          </cell>
          <cell r="N5510">
            <v>261000</v>
          </cell>
        </row>
        <row r="5511">
          <cell r="A5511" t="str">
            <v>RM-CPR-FAB-00-0269</v>
          </cell>
          <cell r="B5511" t="str">
            <v>CINT</v>
          </cell>
          <cell r="C5511" t="str">
            <v/>
          </cell>
          <cell r="D5511" t="str">
            <v>COVER TOPPER SUPER KING 35 x 2000 x 2000</v>
          </cell>
          <cell r="E5511">
            <v>44992</v>
          </cell>
          <cell r="F5511" t="str">
            <v>ROF</v>
          </cell>
          <cell r="G5511" t="str">
            <v>CI_KAIN</v>
          </cell>
          <cell r="H5511" t="str">
            <v>PC</v>
          </cell>
          <cell r="I5511" t="str">
            <v>CPR</v>
          </cell>
          <cell r="J5511" t="str">
            <v/>
          </cell>
          <cell r="K5511" t="str">
            <v>PD</v>
          </cell>
          <cell r="L5511" t="str">
            <v>3015</v>
          </cell>
          <cell r="M5511" t="str">
            <v>V</v>
          </cell>
          <cell r="N5511">
            <v>118003</v>
          </cell>
        </row>
        <row r="5512">
          <cell r="A5512" t="str">
            <v>RM-CPR-FAB-00-0270</v>
          </cell>
          <cell r="B5512" t="str">
            <v>CINT</v>
          </cell>
          <cell r="C5512" t="str">
            <v/>
          </cell>
          <cell r="D5512" t="str">
            <v>COVER TOPPER TWIN 35 x 1200 x 2000</v>
          </cell>
          <cell r="E5512">
            <v>44992</v>
          </cell>
          <cell r="F5512" t="str">
            <v>ROF</v>
          </cell>
          <cell r="G5512" t="str">
            <v>CI_KAIN</v>
          </cell>
          <cell r="H5512" t="str">
            <v>PC</v>
          </cell>
          <cell r="I5512" t="str">
            <v>CPR</v>
          </cell>
          <cell r="J5512" t="str">
            <v/>
          </cell>
          <cell r="K5512" t="str">
            <v>PD</v>
          </cell>
          <cell r="L5512" t="str">
            <v>3015</v>
          </cell>
          <cell r="M5512" t="str">
            <v>V</v>
          </cell>
          <cell r="N5512">
            <v>215967</v>
          </cell>
        </row>
        <row r="5513">
          <cell r="A5513" t="str">
            <v>RM-CPR-FAB-00-0271</v>
          </cell>
          <cell r="B5513" t="str">
            <v>CINT</v>
          </cell>
          <cell r="C5513" t="str">
            <v/>
          </cell>
          <cell r="D5513" t="str">
            <v>COVER TRAVEL MATE AKMIL</v>
          </cell>
          <cell r="E5513">
            <v>44797</v>
          </cell>
          <cell r="F5513" t="str">
            <v>ROF</v>
          </cell>
          <cell r="G5513" t="str">
            <v>CI_KAIN</v>
          </cell>
          <cell r="H5513" t="str">
            <v>PC</v>
          </cell>
          <cell r="I5513" t="str">
            <v>CPR</v>
          </cell>
          <cell r="J5513" t="str">
            <v/>
          </cell>
          <cell r="K5513" t="str">
            <v>PD</v>
          </cell>
          <cell r="L5513" t="str">
            <v>3015</v>
          </cell>
          <cell r="M5513" t="str">
            <v>V</v>
          </cell>
          <cell r="N5513">
            <v>62728</v>
          </cell>
        </row>
        <row r="5514">
          <cell r="A5514" t="str">
            <v>RM-CPR-FAB-00-0272</v>
          </cell>
          <cell r="B5514" t="str">
            <v>CINT</v>
          </cell>
          <cell r="C5514" t="str">
            <v/>
          </cell>
          <cell r="D5514" t="str">
            <v>COVER VELBED 970 X 680 X 35</v>
          </cell>
          <cell r="E5514">
            <v>44797</v>
          </cell>
          <cell r="F5514" t="str">
            <v>ROF</v>
          </cell>
          <cell r="G5514" t="str">
            <v>CI_KAIN</v>
          </cell>
          <cell r="H5514" t="str">
            <v>PC</v>
          </cell>
          <cell r="I5514" t="str">
            <v>CPR</v>
          </cell>
          <cell r="J5514" t="str">
            <v/>
          </cell>
          <cell r="K5514" t="str">
            <v>PD</v>
          </cell>
          <cell r="L5514" t="str">
            <v>3015</v>
          </cell>
          <cell r="M5514" t="str">
            <v>V</v>
          </cell>
          <cell r="N5514">
            <v>109901</v>
          </cell>
        </row>
        <row r="5515">
          <cell r="A5515" t="str">
            <v>RM-CPR-FAB-00-0273</v>
          </cell>
          <cell r="B5515" t="str">
            <v>CINT</v>
          </cell>
          <cell r="C5515" t="str">
            <v/>
          </cell>
          <cell r="D5515" t="str">
            <v>COVER VELTBED 680 X 1900 X 3.5</v>
          </cell>
          <cell r="E5515">
            <v>44797</v>
          </cell>
          <cell r="F5515" t="str">
            <v>ROF</v>
          </cell>
          <cell r="G5515" t="str">
            <v>CI_KAIN</v>
          </cell>
          <cell r="H5515" t="str">
            <v>PC</v>
          </cell>
          <cell r="I5515" t="str">
            <v>CPR</v>
          </cell>
          <cell r="J5515" t="str">
            <v/>
          </cell>
          <cell r="K5515" t="str">
            <v>PD</v>
          </cell>
          <cell r="L5515" t="str">
            <v>3015</v>
          </cell>
          <cell r="M5515" t="str">
            <v>V</v>
          </cell>
          <cell r="N5515">
            <v>218546</v>
          </cell>
        </row>
        <row r="5516">
          <cell r="A5516" t="str">
            <v>RM-CPR-FAB-00-0274</v>
          </cell>
          <cell r="B5516" t="str">
            <v>CINT</v>
          </cell>
          <cell r="C5516" t="str">
            <v/>
          </cell>
          <cell r="D5516" t="str">
            <v>COVER WARNA MESH BLACK 40 x 40 x 3.5</v>
          </cell>
          <cell r="E5516">
            <v>44797</v>
          </cell>
          <cell r="F5516" t="str">
            <v>ROF</v>
          </cell>
          <cell r="G5516" t="str">
            <v>CI_KAIN</v>
          </cell>
          <cell r="H5516" t="str">
            <v>PC</v>
          </cell>
          <cell r="I5516" t="str">
            <v>CPR</v>
          </cell>
          <cell r="J5516" t="str">
            <v/>
          </cell>
          <cell r="K5516" t="str">
            <v>PD</v>
          </cell>
          <cell r="L5516" t="str">
            <v>3015</v>
          </cell>
          <cell r="M5516" t="str">
            <v>V</v>
          </cell>
          <cell r="N5516">
            <v>47500</v>
          </cell>
        </row>
        <row r="5517">
          <cell r="A5517" t="str">
            <v>RM-CPR-FAB-00-0275</v>
          </cell>
          <cell r="B5517" t="str">
            <v>CINT</v>
          </cell>
          <cell r="C5517" t="str">
            <v/>
          </cell>
          <cell r="D5517" t="str">
            <v>CUSHION 40 X 40 X 50</v>
          </cell>
          <cell r="E5517">
            <v>44797</v>
          </cell>
          <cell r="F5517" t="str">
            <v>ROF</v>
          </cell>
          <cell r="G5517" t="str">
            <v>CI_KAIN</v>
          </cell>
          <cell r="H5517" t="str">
            <v>PC</v>
          </cell>
          <cell r="I5517" t="str">
            <v>CPR</v>
          </cell>
          <cell r="J5517" t="str">
            <v/>
          </cell>
          <cell r="K5517" t="str">
            <v>PD</v>
          </cell>
          <cell r="L5517" t="str">
            <v>3015</v>
          </cell>
          <cell r="M5517" t="str">
            <v>V</v>
          </cell>
          <cell r="N5517">
            <v>45830</v>
          </cell>
        </row>
        <row r="5518">
          <cell r="A5518" t="str">
            <v>RM-CPR-FAB-00-0276</v>
          </cell>
          <cell r="B5518" t="str">
            <v>CINT</v>
          </cell>
          <cell r="C5518" t="str">
            <v/>
          </cell>
          <cell r="D5518" t="str">
            <v>CUSHION KITTY HOUSE</v>
          </cell>
          <cell r="E5518">
            <v>44797</v>
          </cell>
          <cell r="F5518" t="str">
            <v>ROF</v>
          </cell>
          <cell r="G5518" t="str">
            <v>CI_KAIN</v>
          </cell>
          <cell r="H5518" t="str">
            <v>PC</v>
          </cell>
          <cell r="I5518" t="str">
            <v>CPR</v>
          </cell>
          <cell r="J5518" t="str">
            <v/>
          </cell>
          <cell r="K5518" t="str">
            <v>PD</v>
          </cell>
          <cell r="L5518" t="str">
            <v>3015</v>
          </cell>
          <cell r="M5518" t="str">
            <v>V</v>
          </cell>
          <cell r="N5518">
            <v>6444</v>
          </cell>
        </row>
        <row r="5519">
          <cell r="A5519" t="str">
            <v>RM-CPR-FAB-00-0277</v>
          </cell>
          <cell r="B5519" t="str">
            <v>CINT</v>
          </cell>
          <cell r="C5519" t="str">
            <v/>
          </cell>
          <cell r="D5519" t="str">
            <v>D. MESH TIPIS KRUKISH 50 Y</v>
          </cell>
          <cell r="E5519">
            <v>44797</v>
          </cell>
          <cell r="F5519" t="str">
            <v>ROF</v>
          </cell>
          <cell r="G5519" t="str">
            <v>CI_KAIN</v>
          </cell>
          <cell r="H5519" t="str">
            <v>M</v>
          </cell>
          <cell r="I5519" t="str">
            <v>CPR</v>
          </cell>
          <cell r="J5519" t="str">
            <v/>
          </cell>
          <cell r="K5519" t="str">
            <v>PD</v>
          </cell>
          <cell r="L5519" t="str">
            <v>3015</v>
          </cell>
          <cell r="M5519" t="str">
            <v>V</v>
          </cell>
          <cell r="N5519">
            <v>54000</v>
          </cell>
        </row>
        <row r="5520">
          <cell r="A5520" t="str">
            <v>RM-CPR-FAB-00-0278</v>
          </cell>
          <cell r="B5520" t="str">
            <v>CINT</v>
          </cell>
          <cell r="C5520" t="str">
            <v/>
          </cell>
          <cell r="D5520" t="str">
            <v>KAIN BATIK JOGJA 1</v>
          </cell>
          <cell r="E5520">
            <v>44797</v>
          </cell>
          <cell r="F5520" t="str">
            <v>ROF</v>
          </cell>
          <cell r="G5520" t="str">
            <v>CI_KAIN</v>
          </cell>
          <cell r="H5520" t="str">
            <v>M</v>
          </cell>
          <cell r="I5520" t="str">
            <v>CPR</v>
          </cell>
          <cell r="J5520" t="str">
            <v/>
          </cell>
          <cell r="K5520" t="str">
            <v>PD</v>
          </cell>
          <cell r="L5520" t="str">
            <v>3015</v>
          </cell>
          <cell r="M5520" t="str">
            <v>V</v>
          </cell>
          <cell r="N5520">
            <v>90000</v>
          </cell>
        </row>
        <row r="5521">
          <cell r="A5521" t="str">
            <v>RM-CPR-FAB-00-0279</v>
          </cell>
          <cell r="B5521" t="str">
            <v>CINT</v>
          </cell>
          <cell r="C5521" t="str">
            <v/>
          </cell>
          <cell r="D5521" t="str">
            <v>KAIN BATIK PEKALONGAN 1</v>
          </cell>
          <cell r="E5521">
            <v>44797</v>
          </cell>
          <cell r="F5521" t="str">
            <v>ROF</v>
          </cell>
          <cell r="G5521" t="str">
            <v>CI_KAIN</v>
          </cell>
          <cell r="H5521" t="str">
            <v>M</v>
          </cell>
          <cell r="I5521" t="str">
            <v>CPR</v>
          </cell>
          <cell r="J5521" t="str">
            <v/>
          </cell>
          <cell r="K5521" t="str">
            <v>PD</v>
          </cell>
          <cell r="L5521" t="str">
            <v>3015</v>
          </cell>
          <cell r="M5521" t="str">
            <v>V</v>
          </cell>
          <cell r="N5521">
            <v>90000</v>
          </cell>
        </row>
        <row r="5522">
          <cell r="A5522" t="str">
            <v>RM-CPR-FAB-00-0280</v>
          </cell>
          <cell r="B5522" t="str">
            <v>CINT</v>
          </cell>
          <cell r="C5522" t="str">
            <v/>
          </cell>
          <cell r="D5522" t="str">
            <v>KAIN LEICESTER #AB 180 MOCCA</v>
          </cell>
          <cell r="E5522">
            <v>44797</v>
          </cell>
          <cell r="F5522" t="str">
            <v>ROF</v>
          </cell>
          <cell r="G5522" t="str">
            <v>CI_KAIN</v>
          </cell>
          <cell r="H5522" t="str">
            <v>M</v>
          </cell>
          <cell r="I5522" t="str">
            <v>CPR</v>
          </cell>
          <cell r="J5522" t="str">
            <v/>
          </cell>
          <cell r="K5522" t="str">
            <v>PD</v>
          </cell>
          <cell r="L5522" t="str">
            <v>3015</v>
          </cell>
          <cell r="M5522" t="str">
            <v>V</v>
          </cell>
          <cell r="N5522">
            <v>44313</v>
          </cell>
        </row>
        <row r="5523">
          <cell r="A5523" t="str">
            <v>RM-CPR-FAB-00-0281</v>
          </cell>
          <cell r="B5523" t="str">
            <v>CINT</v>
          </cell>
          <cell r="C5523" t="str">
            <v/>
          </cell>
          <cell r="D5523" t="str">
            <v>KAIN LEICESTER #AB GREEN LIME 025</v>
          </cell>
          <cell r="E5523">
            <v>44797</v>
          </cell>
          <cell r="F5523" t="str">
            <v>ROF</v>
          </cell>
          <cell r="G5523" t="str">
            <v>CI_KAIN</v>
          </cell>
          <cell r="H5523" t="str">
            <v>M</v>
          </cell>
          <cell r="I5523" t="str">
            <v>CPR</v>
          </cell>
          <cell r="J5523" t="str">
            <v/>
          </cell>
          <cell r="K5523" t="str">
            <v>PD</v>
          </cell>
          <cell r="L5523" t="str">
            <v>3015</v>
          </cell>
          <cell r="M5523" t="str">
            <v>V</v>
          </cell>
          <cell r="N5523">
            <v>52545</v>
          </cell>
        </row>
        <row r="5524">
          <cell r="A5524" t="str">
            <v>RM-CPR-FAB-00-0282</v>
          </cell>
          <cell r="B5524" t="str">
            <v>CINT</v>
          </cell>
          <cell r="C5524" t="str">
            <v/>
          </cell>
          <cell r="D5524" t="str">
            <v>KAIN LEICESTER #AB GREY 160</v>
          </cell>
          <cell r="E5524">
            <v>44797</v>
          </cell>
          <cell r="F5524" t="str">
            <v>ROF</v>
          </cell>
          <cell r="G5524" t="str">
            <v>CI_KAIN</v>
          </cell>
          <cell r="H5524" t="str">
            <v>M</v>
          </cell>
          <cell r="I5524" t="str">
            <v>CPR</v>
          </cell>
          <cell r="J5524" t="str">
            <v/>
          </cell>
          <cell r="K5524" t="str">
            <v>PD</v>
          </cell>
          <cell r="L5524" t="str">
            <v>3015</v>
          </cell>
          <cell r="M5524" t="str">
            <v>V</v>
          </cell>
          <cell r="N5524">
            <v>52545</v>
          </cell>
        </row>
        <row r="5525">
          <cell r="A5525" t="str">
            <v>RM-CPR-FAB-00-0283</v>
          </cell>
          <cell r="B5525" t="str">
            <v>CINT</v>
          </cell>
          <cell r="C5525" t="str">
            <v/>
          </cell>
          <cell r="D5525" t="str">
            <v>KAIN LEICESTER #AB NAVY 120</v>
          </cell>
          <cell r="E5525">
            <v>44797</v>
          </cell>
          <cell r="F5525" t="str">
            <v>ROF</v>
          </cell>
          <cell r="G5525" t="str">
            <v>CI_KAIN</v>
          </cell>
          <cell r="H5525" t="str">
            <v>M</v>
          </cell>
          <cell r="I5525" t="str">
            <v>CPR</v>
          </cell>
          <cell r="J5525" t="str">
            <v/>
          </cell>
          <cell r="K5525" t="str">
            <v>PD</v>
          </cell>
          <cell r="L5525" t="str">
            <v>3015</v>
          </cell>
          <cell r="M5525" t="str">
            <v>V</v>
          </cell>
          <cell r="N5525">
            <v>52545</v>
          </cell>
        </row>
        <row r="5526">
          <cell r="A5526" t="str">
            <v>RM-CPR-FAB-00-0284</v>
          </cell>
          <cell r="B5526" t="str">
            <v>CINT</v>
          </cell>
          <cell r="C5526" t="str">
            <v/>
          </cell>
          <cell r="D5526" t="str">
            <v>KAIN LEICESTER #AB ORANGE 102</v>
          </cell>
          <cell r="E5526">
            <v>44797</v>
          </cell>
          <cell r="F5526" t="str">
            <v>ROF</v>
          </cell>
          <cell r="G5526" t="str">
            <v>CI_KAIN</v>
          </cell>
          <cell r="H5526" t="str">
            <v>M</v>
          </cell>
          <cell r="I5526" t="str">
            <v>CPR</v>
          </cell>
          <cell r="J5526" t="str">
            <v/>
          </cell>
          <cell r="K5526" t="str">
            <v>PD</v>
          </cell>
          <cell r="L5526" t="str">
            <v>3015</v>
          </cell>
          <cell r="M5526" t="str">
            <v>V</v>
          </cell>
          <cell r="N5526">
            <v>52546</v>
          </cell>
        </row>
        <row r="5527">
          <cell r="A5527" t="str">
            <v>RM-CPR-FAB-00-0285</v>
          </cell>
          <cell r="B5527" t="str">
            <v>CINT</v>
          </cell>
          <cell r="C5527" t="str">
            <v/>
          </cell>
          <cell r="D5527" t="str">
            <v>KAIN LEICESTER #AB PINK</v>
          </cell>
          <cell r="E5527">
            <v>44797</v>
          </cell>
          <cell r="F5527" t="str">
            <v>ROF</v>
          </cell>
          <cell r="G5527" t="str">
            <v>CI_KAIN</v>
          </cell>
          <cell r="H5527" t="str">
            <v>M</v>
          </cell>
          <cell r="I5527" t="str">
            <v>CPR</v>
          </cell>
          <cell r="J5527" t="str">
            <v/>
          </cell>
          <cell r="K5527" t="str">
            <v>PD</v>
          </cell>
          <cell r="L5527" t="str">
            <v>3015</v>
          </cell>
          <cell r="M5527" t="str">
            <v>V</v>
          </cell>
          <cell r="N5527">
            <v>52545</v>
          </cell>
        </row>
        <row r="5528">
          <cell r="A5528" t="str">
            <v>RM-CPR-FAB-00-0286</v>
          </cell>
          <cell r="B5528" t="str">
            <v>CINT</v>
          </cell>
          <cell r="C5528" t="str">
            <v/>
          </cell>
          <cell r="D5528" t="str">
            <v>KAIN LEICESTER #AB SKY BLUE 040</v>
          </cell>
          <cell r="E5528">
            <v>44797</v>
          </cell>
          <cell r="F5528" t="str">
            <v>ROF</v>
          </cell>
          <cell r="G5528" t="str">
            <v>CI_KAIN</v>
          </cell>
          <cell r="H5528" t="str">
            <v>M</v>
          </cell>
          <cell r="I5528" t="str">
            <v>CPR</v>
          </cell>
          <cell r="J5528" t="str">
            <v/>
          </cell>
          <cell r="K5528" t="str">
            <v>PD</v>
          </cell>
          <cell r="L5528" t="str">
            <v>3015</v>
          </cell>
          <cell r="M5528" t="str">
            <v>V</v>
          </cell>
          <cell r="N5528">
            <v>52545</v>
          </cell>
        </row>
        <row r="5529">
          <cell r="A5529" t="str">
            <v>RM-CPR-FAB-00-0287</v>
          </cell>
          <cell r="B5529" t="str">
            <v>CINT</v>
          </cell>
          <cell r="C5529" t="str">
            <v/>
          </cell>
          <cell r="D5529" t="str">
            <v>KAIN LEICESTER #AB YELLOW 051</v>
          </cell>
          <cell r="E5529">
            <v>44797</v>
          </cell>
          <cell r="F5529" t="str">
            <v>ROF</v>
          </cell>
          <cell r="G5529" t="str">
            <v>CI_KAIN</v>
          </cell>
          <cell r="H5529" t="str">
            <v>M</v>
          </cell>
          <cell r="I5529" t="str">
            <v>CPR</v>
          </cell>
          <cell r="J5529" t="str">
            <v/>
          </cell>
          <cell r="K5529" t="str">
            <v>PD</v>
          </cell>
          <cell r="L5529" t="str">
            <v>3015</v>
          </cell>
          <cell r="M5529" t="str">
            <v>V</v>
          </cell>
          <cell r="N5529">
            <v>52545</v>
          </cell>
        </row>
        <row r="5530">
          <cell r="A5530" t="str">
            <v>RM-CPR-FAB-00-0288</v>
          </cell>
          <cell r="B5530" t="str">
            <v>CINT</v>
          </cell>
          <cell r="C5530" t="str">
            <v/>
          </cell>
          <cell r="D5530" t="str">
            <v>KAIN LEICESTER NAVY NON ANTI BACTERY</v>
          </cell>
          <cell r="E5530">
            <v>45026</v>
          </cell>
          <cell r="F5530" t="str">
            <v>ROF</v>
          </cell>
          <cell r="G5530" t="str">
            <v>CI_KAIN</v>
          </cell>
          <cell r="H5530" t="str">
            <v>M</v>
          </cell>
          <cell r="I5530" t="str">
            <v>CPR</v>
          </cell>
          <cell r="J5530" t="str">
            <v/>
          </cell>
          <cell r="K5530" t="str">
            <v>PD</v>
          </cell>
          <cell r="L5530" t="str">
            <v>3015</v>
          </cell>
          <cell r="M5530" t="str">
            <v>V</v>
          </cell>
          <cell r="N5530">
            <v>50228</v>
          </cell>
        </row>
        <row r="5531">
          <cell r="A5531" t="str">
            <v>RM-CPR-FAB-00-0289</v>
          </cell>
          <cell r="B5531" t="str">
            <v>CINT</v>
          </cell>
          <cell r="C5531" t="str">
            <v/>
          </cell>
          <cell r="D5531" t="str">
            <v>KAIN MIATA 6290 C/639 KUNING</v>
          </cell>
          <cell r="E5531">
            <v>44797</v>
          </cell>
          <cell r="F5531" t="str">
            <v>ROF</v>
          </cell>
          <cell r="G5531" t="str">
            <v>CI_KAIN</v>
          </cell>
          <cell r="H5531" t="str">
            <v>M</v>
          </cell>
          <cell r="I5531" t="str">
            <v>CPR</v>
          </cell>
          <cell r="J5531" t="str">
            <v/>
          </cell>
          <cell r="K5531" t="str">
            <v>PD</v>
          </cell>
          <cell r="L5531" t="str">
            <v>3015</v>
          </cell>
          <cell r="M5531" t="str">
            <v>V</v>
          </cell>
          <cell r="N5531">
            <v>46000</v>
          </cell>
        </row>
        <row r="5532">
          <cell r="A5532" t="str">
            <v>RM-CPR-FAB-00-0290</v>
          </cell>
          <cell r="B5532" t="str">
            <v>CINT</v>
          </cell>
          <cell r="C5532" t="str">
            <v/>
          </cell>
          <cell r="D5532" t="str">
            <v>KAIN MIATA 6290 C/640 BIRU</v>
          </cell>
          <cell r="E5532">
            <v>44797</v>
          </cell>
          <cell r="F5532" t="str">
            <v>ROF</v>
          </cell>
          <cell r="G5532" t="str">
            <v>CI_KAIN</v>
          </cell>
          <cell r="H5532" t="str">
            <v>M</v>
          </cell>
          <cell r="I5532" t="str">
            <v>CPR</v>
          </cell>
          <cell r="J5532" t="str">
            <v/>
          </cell>
          <cell r="K5532" t="str">
            <v>PD</v>
          </cell>
          <cell r="L5532" t="str">
            <v>3015</v>
          </cell>
          <cell r="M5532" t="str">
            <v>V</v>
          </cell>
          <cell r="N5532">
            <v>46000</v>
          </cell>
        </row>
        <row r="5533">
          <cell r="A5533" t="str">
            <v>RM-CPR-FAB-00-0291</v>
          </cell>
          <cell r="B5533" t="str">
            <v>CINT</v>
          </cell>
          <cell r="C5533" t="str">
            <v/>
          </cell>
          <cell r="D5533" t="str">
            <v>KAIN SANDWICH NAVY</v>
          </cell>
          <cell r="E5533">
            <v>44797</v>
          </cell>
          <cell r="F5533" t="str">
            <v>ROF</v>
          </cell>
          <cell r="G5533" t="str">
            <v>CI_KAIN</v>
          </cell>
          <cell r="H5533" t="str">
            <v>M</v>
          </cell>
          <cell r="I5533" t="str">
            <v>CPR</v>
          </cell>
          <cell r="J5533" t="str">
            <v/>
          </cell>
          <cell r="K5533" t="str">
            <v>PD</v>
          </cell>
          <cell r="L5533" t="str">
            <v>3015</v>
          </cell>
          <cell r="M5533" t="str">
            <v>V</v>
          </cell>
          <cell r="N5533">
            <v>49897</v>
          </cell>
        </row>
        <row r="5534">
          <cell r="A5534" t="str">
            <v>RM-CPR-FAB-00-0292</v>
          </cell>
          <cell r="B5534" t="str">
            <v>CINT</v>
          </cell>
          <cell r="C5534" t="str">
            <v/>
          </cell>
          <cell r="D5534" t="str">
            <v>NEO SCOTDALE STEEL GREY 160</v>
          </cell>
          <cell r="E5534">
            <v>44797</v>
          </cell>
          <cell r="F5534" t="str">
            <v>ROF</v>
          </cell>
          <cell r="G5534" t="str">
            <v>CI_KAIN</v>
          </cell>
          <cell r="H5534" t="str">
            <v>M</v>
          </cell>
          <cell r="I5534" t="str">
            <v>CPR</v>
          </cell>
          <cell r="J5534" t="str">
            <v/>
          </cell>
          <cell r="K5534" t="str">
            <v>PD</v>
          </cell>
          <cell r="L5534" t="str">
            <v>3015</v>
          </cell>
          <cell r="M5534" t="str">
            <v>V</v>
          </cell>
          <cell r="N5534">
            <v>44046</v>
          </cell>
        </row>
        <row r="5535">
          <cell r="A5535" t="str">
            <v>RM-CPR-FAB-00-0293</v>
          </cell>
          <cell r="B5535" t="str">
            <v>CINT</v>
          </cell>
          <cell r="C5535" t="str">
            <v/>
          </cell>
          <cell r="D5535" t="str">
            <v>KAIN AMSTRONG A FOREST</v>
          </cell>
          <cell r="E5535">
            <v>44797</v>
          </cell>
          <cell r="F5535" t="str">
            <v>ROF</v>
          </cell>
          <cell r="G5535" t="str">
            <v>CI_KAIN</v>
          </cell>
          <cell r="H5535" t="str">
            <v>M</v>
          </cell>
          <cell r="I5535" t="str">
            <v>CPR</v>
          </cell>
          <cell r="J5535" t="str">
            <v/>
          </cell>
          <cell r="K5535" t="str">
            <v>PD</v>
          </cell>
          <cell r="L5535" t="str">
            <v>3015</v>
          </cell>
          <cell r="M5535" t="str">
            <v>V</v>
          </cell>
          <cell r="N5535">
            <v>42000</v>
          </cell>
        </row>
        <row r="5536">
          <cell r="A5536" t="str">
            <v>RM-CPR-FAB-00-0294</v>
          </cell>
          <cell r="B5536" t="str">
            <v>CINT</v>
          </cell>
          <cell r="C5536" t="str">
            <v/>
          </cell>
          <cell r="D5536" t="str">
            <v>KAIN D93304</v>
          </cell>
          <cell r="E5536">
            <v>44819</v>
          </cell>
          <cell r="F5536" t="str">
            <v>ROF</v>
          </cell>
          <cell r="G5536" t="str">
            <v>CI_KAIN</v>
          </cell>
          <cell r="H5536" t="str">
            <v>M</v>
          </cell>
          <cell r="I5536" t="str">
            <v>CPR</v>
          </cell>
          <cell r="J5536" t="str">
            <v/>
          </cell>
          <cell r="K5536" t="str">
            <v>PD</v>
          </cell>
          <cell r="L5536" t="str">
            <v>3015</v>
          </cell>
          <cell r="M5536" t="str">
            <v>V</v>
          </cell>
          <cell r="N5536">
            <v>82021</v>
          </cell>
        </row>
        <row r="5537">
          <cell r="A5537" t="str">
            <v>RM-CPR-FAB-00-0295</v>
          </cell>
          <cell r="B5537" t="str">
            <v>CINT</v>
          </cell>
          <cell r="C5537" t="str">
            <v/>
          </cell>
          <cell r="D5537" t="str">
            <v>KAIN D93310</v>
          </cell>
          <cell r="E5537">
            <v>44819</v>
          </cell>
          <cell r="F5537" t="str">
            <v>ROF</v>
          </cell>
          <cell r="G5537" t="str">
            <v>CI_KAIN</v>
          </cell>
          <cell r="H5537" t="str">
            <v>M</v>
          </cell>
          <cell r="I5537" t="str">
            <v>CPR</v>
          </cell>
          <cell r="J5537" t="str">
            <v/>
          </cell>
          <cell r="K5537" t="str">
            <v>PD</v>
          </cell>
          <cell r="L5537" t="str">
            <v>3015</v>
          </cell>
          <cell r="M5537" t="str">
            <v>V</v>
          </cell>
          <cell r="N5537">
            <v>82021</v>
          </cell>
        </row>
        <row r="5538">
          <cell r="A5538" t="str">
            <v>RM-CPR-FAB-00-0296</v>
          </cell>
          <cell r="B5538" t="str">
            <v>CINT</v>
          </cell>
          <cell r="C5538" t="str">
            <v/>
          </cell>
          <cell r="D5538" t="str">
            <v>KAIN MESH GREEN ARMY</v>
          </cell>
          <cell r="E5538">
            <v>44797</v>
          </cell>
          <cell r="F5538" t="str">
            <v>ROF</v>
          </cell>
          <cell r="G5538" t="str">
            <v>CI_KAIN</v>
          </cell>
          <cell r="H5538" t="str">
            <v>M</v>
          </cell>
          <cell r="I5538" t="str">
            <v>CPR</v>
          </cell>
          <cell r="J5538" t="str">
            <v/>
          </cell>
          <cell r="K5538" t="str">
            <v>PD</v>
          </cell>
          <cell r="L5538" t="str">
            <v>3015</v>
          </cell>
          <cell r="M5538" t="str">
            <v>V</v>
          </cell>
          <cell r="N5538">
            <v>37722</v>
          </cell>
        </row>
        <row r="5539">
          <cell r="A5539" t="str">
            <v>RM-CPR-FAB-00-0297</v>
          </cell>
          <cell r="B5539" t="str">
            <v>CINT</v>
          </cell>
          <cell r="C5539" t="str">
            <v/>
          </cell>
          <cell r="D5539" t="str">
            <v>COVER TRAVEL MAT KOPASSUS 100 X 200 X 3.</v>
          </cell>
          <cell r="E5539">
            <v>44797</v>
          </cell>
          <cell r="F5539" t="str">
            <v>ROF</v>
          </cell>
          <cell r="G5539" t="str">
            <v>CI_KAIN</v>
          </cell>
          <cell r="H5539" t="str">
            <v>PC</v>
          </cell>
          <cell r="I5539" t="str">
            <v>CPR</v>
          </cell>
          <cell r="J5539" t="str">
            <v/>
          </cell>
          <cell r="K5539" t="str">
            <v>PD</v>
          </cell>
          <cell r="L5539" t="str">
            <v>3015</v>
          </cell>
          <cell r="M5539" t="str">
            <v>V</v>
          </cell>
          <cell r="N5539">
            <v>286000</v>
          </cell>
        </row>
        <row r="5540">
          <cell r="A5540" t="str">
            <v>RM-CPR-FAB-00-0298</v>
          </cell>
          <cell r="B5540" t="str">
            <v>CINT</v>
          </cell>
          <cell r="C5540" t="str">
            <v/>
          </cell>
          <cell r="D5540" t="str">
            <v>KAIN CORDURA HIJAU ARMY</v>
          </cell>
          <cell r="E5540">
            <v>0</v>
          </cell>
          <cell r="F5540" t="str">
            <v>ROF</v>
          </cell>
          <cell r="G5540" t="str">
            <v>CI_KAIN</v>
          </cell>
          <cell r="H5540" t="str">
            <v>M</v>
          </cell>
          <cell r="I5540" t="str">
            <v>CPR</v>
          </cell>
          <cell r="J5540" t="str">
            <v/>
          </cell>
          <cell r="K5540" t="str">
            <v>PD</v>
          </cell>
          <cell r="L5540" t="str">
            <v>3015</v>
          </cell>
          <cell r="M5540" t="str">
            <v>V</v>
          </cell>
          <cell r="N5540">
            <v>22000</v>
          </cell>
        </row>
        <row r="5541">
          <cell r="A5541" t="str">
            <v>RM-CPR-FAB-00-0299</v>
          </cell>
          <cell r="B5541" t="str">
            <v>CINT</v>
          </cell>
          <cell r="C5541" t="str">
            <v/>
          </cell>
          <cell r="D5541" t="str">
            <v>TRAVEL BAG ARMY BLUE 700 X 200 X 3.5</v>
          </cell>
          <cell r="E5541">
            <v>44936</v>
          </cell>
          <cell r="F5541" t="str">
            <v>ROF</v>
          </cell>
          <cell r="G5541" t="str">
            <v>CI_KAIN</v>
          </cell>
          <cell r="H5541" t="str">
            <v>PC</v>
          </cell>
          <cell r="I5541" t="str">
            <v>CPR</v>
          </cell>
          <cell r="J5541" t="str">
            <v/>
          </cell>
          <cell r="K5541" t="str">
            <v>PD</v>
          </cell>
          <cell r="L5541" t="str">
            <v>3015</v>
          </cell>
          <cell r="M5541" t="str">
            <v>V</v>
          </cell>
          <cell r="N5541">
            <v>107162</v>
          </cell>
        </row>
        <row r="5542">
          <cell r="A5542" t="str">
            <v>RM-CPR-FAB-00-0300</v>
          </cell>
          <cell r="B5542" t="str">
            <v>CINT</v>
          </cell>
          <cell r="C5542" t="str">
            <v/>
          </cell>
          <cell r="D5542" t="str">
            <v>BAG ARMY TRAVEL BLUE 35 X 700 X 2000</v>
          </cell>
          <cell r="E5542">
            <v>0</v>
          </cell>
          <cell r="F5542" t="str">
            <v>ROF</v>
          </cell>
          <cell r="G5542" t="str">
            <v>CI_KAIN</v>
          </cell>
          <cell r="H5542" t="str">
            <v>PC</v>
          </cell>
          <cell r="I5542" t="str">
            <v>CPR</v>
          </cell>
          <cell r="J5542" t="str">
            <v/>
          </cell>
          <cell r="K5542" t="str">
            <v>PD</v>
          </cell>
          <cell r="L5542" t="str">
            <v>3015</v>
          </cell>
          <cell r="M5542" t="str">
            <v>V</v>
          </cell>
          <cell r="N5542">
            <v>110250</v>
          </cell>
        </row>
        <row r="5543">
          <cell r="A5543" t="str">
            <v>RM-CPR-FAB-00-0301</v>
          </cell>
          <cell r="B5543" t="str">
            <v>CINT</v>
          </cell>
          <cell r="C5543" t="str">
            <v/>
          </cell>
          <cell r="D5543" t="str">
            <v>BAG ARMY STANDAR BLUE 35 X 1000 X 2000</v>
          </cell>
          <cell r="E5543">
            <v>0</v>
          </cell>
          <cell r="F5543" t="str">
            <v>ROF</v>
          </cell>
          <cell r="G5543" t="str">
            <v>CI_KAIN</v>
          </cell>
          <cell r="H5543" t="str">
            <v>PC</v>
          </cell>
          <cell r="I5543" t="str">
            <v>CPR</v>
          </cell>
          <cell r="J5543" t="str">
            <v/>
          </cell>
          <cell r="K5543" t="str">
            <v>PD</v>
          </cell>
          <cell r="L5543" t="str">
            <v>3015</v>
          </cell>
          <cell r="M5543" t="str">
            <v>V</v>
          </cell>
          <cell r="N5543">
            <v>120296</v>
          </cell>
        </row>
        <row r="5544">
          <cell r="A5544" t="str">
            <v>RM-CPR-FAB-00-0302</v>
          </cell>
          <cell r="B5544" t="str">
            <v>CINT</v>
          </cell>
          <cell r="C5544" t="str">
            <v/>
          </cell>
          <cell r="D5544" t="str">
            <v>KAIN NEW ICELAND BLUE AQUA 040</v>
          </cell>
          <cell r="E5544">
            <v>0</v>
          </cell>
          <cell r="F5544" t="str">
            <v>ROF</v>
          </cell>
          <cell r="G5544" t="str">
            <v>CI_KAIN</v>
          </cell>
          <cell r="H5544" t="str">
            <v>M</v>
          </cell>
          <cell r="I5544" t="str">
            <v>CPR</v>
          </cell>
          <cell r="J5544" t="str">
            <v/>
          </cell>
          <cell r="K5544" t="str">
            <v>PD</v>
          </cell>
          <cell r="L5544" t="str">
            <v>3015</v>
          </cell>
          <cell r="M5544" t="str">
            <v>V</v>
          </cell>
          <cell r="N5544">
            <v>39979</v>
          </cell>
        </row>
        <row r="5545">
          <cell r="A5545" t="str">
            <v>RM-CPR-FAB-00-0303</v>
          </cell>
          <cell r="B5545" t="str">
            <v>CINT</v>
          </cell>
          <cell r="C5545" t="str">
            <v/>
          </cell>
          <cell r="D5545" t="str">
            <v>KAIN NEW ICELAND WHITE SNOW VILLE 140</v>
          </cell>
          <cell r="E5545">
            <v>0</v>
          </cell>
          <cell r="F5545" t="str">
            <v>ROF</v>
          </cell>
          <cell r="G5545" t="str">
            <v>CI_KAIN</v>
          </cell>
          <cell r="H5545" t="str">
            <v>M</v>
          </cell>
          <cell r="I5545" t="str">
            <v>CPR</v>
          </cell>
          <cell r="J5545" t="str">
            <v/>
          </cell>
          <cell r="K5545" t="str">
            <v>PD</v>
          </cell>
          <cell r="L5545" t="str">
            <v>3015</v>
          </cell>
          <cell r="M5545" t="str">
            <v>V</v>
          </cell>
          <cell r="N5545">
            <v>37091</v>
          </cell>
        </row>
        <row r="5546">
          <cell r="A5546" t="str">
            <v>RM-CPR-FAB-00-0304</v>
          </cell>
          <cell r="B5546" t="str">
            <v>CINT</v>
          </cell>
          <cell r="C5546" t="str">
            <v/>
          </cell>
          <cell r="D5546" t="str">
            <v>KAIN NEW ICELAND BROWN GOLDEN EAGLE 080</v>
          </cell>
          <cell r="E5546">
            <v>0</v>
          </cell>
          <cell r="F5546" t="str">
            <v>ROF</v>
          </cell>
          <cell r="G5546" t="str">
            <v>CI_KAIN</v>
          </cell>
          <cell r="H5546" t="str">
            <v>M</v>
          </cell>
          <cell r="I5546" t="str">
            <v>CPR</v>
          </cell>
          <cell r="J5546" t="str">
            <v/>
          </cell>
          <cell r="K5546" t="str">
            <v>PD</v>
          </cell>
          <cell r="L5546" t="str">
            <v>3015</v>
          </cell>
          <cell r="M5546" t="str">
            <v>V</v>
          </cell>
          <cell r="N5546">
            <v>37091</v>
          </cell>
        </row>
        <row r="5547">
          <cell r="A5547" t="str">
            <v>RM-CPR-FAB-00-0305</v>
          </cell>
          <cell r="B5547" t="str">
            <v>CINT</v>
          </cell>
          <cell r="C5547" t="str">
            <v/>
          </cell>
          <cell r="D5547" t="str">
            <v>COVER CUSHION BLACK 50 X 50 X 35</v>
          </cell>
          <cell r="E5547">
            <v>44874</v>
          </cell>
          <cell r="F5547" t="str">
            <v>ROF</v>
          </cell>
          <cell r="G5547" t="str">
            <v>CI_KAIN</v>
          </cell>
          <cell r="H5547" t="str">
            <v>PC</v>
          </cell>
          <cell r="I5547" t="str">
            <v>CPR</v>
          </cell>
          <cell r="J5547" t="str">
            <v/>
          </cell>
          <cell r="K5547" t="str">
            <v>PD</v>
          </cell>
          <cell r="L5547" t="str">
            <v>3015</v>
          </cell>
          <cell r="M5547" t="str">
            <v>V</v>
          </cell>
          <cell r="N5547">
            <v>146116</v>
          </cell>
        </row>
        <row r="5548">
          <cell r="A5548" t="str">
            <v>RM-CPR-FAB-00-0306</v>
          </cell>
          <cell r="B5548" t="str">
            <v>CINT</v>
          </cell>
          <cell r="C5548" t="str">
            <v/>
          </cell>
          <cell r="D5548" t="str">
            <v>COVER MATRAS HOSPITAL 194 X 85 X 12 CM</v>
          </cell>
          <cell r="E5548">
            <v>44936</v>
          </cell>
          <cell r="F5548" t="str">
            <v>ROF</v>
          </cell>
          <cell r="G5548" t="str">
            <v>CI_KAIN</v>
          </cell>
          <cell r="H5548" t="str">
            <v>PC</v>
          </cell>
          <cell r="I5548" t="str">
            <v>CPR</v>
          </cell>
          <cell r="J5548" t="str">
            <v/>
          </cell>
          <cell r="K5548" t="str">
            <v>PD</v>
          </cell>
          <cell r="L5548" t="str">
            <v>3015</v>
          </cell>
          <cell r="M5548" t="str">
            <v>V</v>
          </cell>
          <cell r="N5548">
            <v>324458</v>
          </cell>
        </row>
        <row r="5549">
          <cell r="A5549" t="str">
            <v>RM-CPR-FAB-00-0307</v>
          </cell>
          <cell r="B5549" t="str">
            <v>CINT</v>
          </cell>
          <cell r="C5549" t="str">
            <v/>
          </cell>
          <cell r="D5549" t="str">
            <v>COVER CPRO UK 180X200X8 CM SUPREME BAMB.</v>
          </cell>
          <cell r="E5549">
            <v>44921</v>
          </cell>
          <cell r="F5549" t="str">
            <v>ROF</v>
          </cell>
          <cell r="G5549" t="str">
            <v>CI_KAIN</v>
          </cell>
          <cell r="H5549" t="str">
            <v>PC</v>
          </cell>
          <cell r="I5549" t="str">
            <v>CPR</v>
          </cell>
          <cell r="J5549" t="str">
            <v/>
          </cell>
          <cell r="K5549" t="str">
            <v>PD</v>
          </cell>
          <cell r="L5549" t="str">
            <v>3015</v>
          </cell>
          <cell r="M5549" t="str">
            <v>V</v>
          </cell>
          <cell r="N5549">
            <v>399860</v>
          </cell>
        </row>
        <row r="5550">
          <cell r="A5550" t="str">
            <v>RM-CPR-FAB-00-0308</v>
          </cell>
          <cell r="B5550" t="str">
            <v>CINT</v>
          </cell>
          <cell r="C5550" t="str">
            <v/>
          </cell>
          <cell r="D5550" t="str">
            <v>KAIN MESH MERAH MARUN</v>
          </cell>
          <cell r="E5550">
            <v>0</v>
          </cell>
          <cell r="F5550" t="str">
            <v>ROF</v>
          </cell>
          <cell r="G5550" t="str">
            <v>CI_KAIN</v>
          </cell>
          <cell r="H5550" t="str">
            <v>M</v>
          </cell>
          <cell r="I5550" t="str">
            <v>CPR</v>
          </cell>
          <cell r="J5550" t="str">
            <v/>
          </cell>
          <cell r="K5550" t="str">
            <v>PD</v>
          </cell>
          <cell r="L5550" t="str">
            <v>3015</v>
          </cell>
          <cell r="M5550" t="str">
            <v>V</v>
          </cell>
          <cell r="N5550">
            <v>50000</v>
          </cell>
        </row>
        <row r="5551">
          <cell r="A5551" t="str">
            <v>RM-CPR-FAB-00-0309</v>
          </cell>
          <cell r="B5551" t="str">
            <v>CINT</v>
          </cell>
          <cell r="C5551" t="str">
            <v/>
          </cell>
          <cell r="D5551" t="str">
            <v>COVER MEDICAL 80 X 850 X 2000</v>
          </cell>
          <cell r="E5551">
            <v>44984</v>
          </cell>
          <cell r="F5551" t="str">
            <v>ROF</v>
          </cell>
          <cell r="G5551" t="str">
            <v>CI_KAIN</v>
          </cell>
          <cell r="H5551" t="str">
            <v>PC</v>
          </cell>
          <cell r="I5551" t="str">
            <v>CPR</v>
          </cell>
          <cell r="J5551" t="str">
            <v/>
          </cell>
          <cell r="K5551" t="str">
            <v>PD</v>
          </cell>
          <cell r="L5551" t="str">
            <v>3015</v>
          </cell>
          <cell r="M5551" t="str">
            <v>V</v>
          </cell>
          <cell r="N5551">
            <v>313484</v>
          </cell>
        </row>
        <row r="5552">
          <cell r="A5552" t="str">
            <v>RM-CPR-FAB-00-0310</v>
          </cell>
          <cell r="B5552" t="str">
            <v>CINT</v>
          </cell>
          <cell r="C5552" t="str">
            <v/>
          </cell>
          <cell r="D5552" t="str">
            <v>KAIN SUPREME BAMBOO MOTIF KUNING C639</v>
          </cell>
          <cell r="E5552">
            <v>45016</v>
          </cell>
          <cell r="F5552" t="str">
            <v>ROF</v>
          </cell>
          <cell r="G5552" t="str">
            <v>CI_KAIN</v>
          </cell>
          <cell r="H5552" t="str">
            <v>M</v>
          </cell>
          <cell r="I5552" t="str">
            <v>CPR</v>
          </cell>
          <cell r="J5552" t="str">
            <v/>
          </cell>
          <cell r="K5552" t="str">
            <v>PD</v>
          </cell>
          <cell r="L5552" t="str">
            <v>3015</v>
          </cell>
          <cell r="M5552" t="str">
            <v>V</v>
          </cell>
          <cell r="N5552">
            <v>10</v>
          </cell>
        </row>
        <row r="5553">
          <cell r="A5553" t="str">
            <v>RM-CPR-FAB-00-0311</v>
          </cell>
          <cell r="B5553" t="str">
            <v>CINT</v>
          </cell>
          <cell r="C5553" t="str">
            <v/>
          </cell>
          <cell r="D5553" t="str">
            <v>KAIN SUPREME BAMBOO MOTIF BIRU C640</v>
          </cell>
          <cell r="E5553">
            <v>45016</v>
          </cell>
          <cell r="F5553" t="str">
            <v>ROF</v>
          </cell>
          <cell r="G5553" t="str">
            <v>CI_KAIN</v>
          </cell>
          <cell r="H5553" t="str">
            <v>M</v>
          </cell>
          <cell r="I5553" t="str">
            <v>CPR</v>
          </cell>
          <cell r="J5553" t="str">
            <v/>
          </cell>
          <cell r="K5553" t="str">
            <v>PD</v>
          </cell>
          <cell r="L5553" t="str">
            <v>3015</v>
          </cell>
          <cell r="M5553" t="str">
            <v>V</v>
          </cell>
          <cell r="N5553">
            <v>10</v>
          </cell>
        </row>
        <row r="5554">
          <cell r="A5554" t="str">
            <v>RM-CPR-FAB-00-0312</v>
          </cell>
          <cell r="B5554" t="str">
            <v>CINT</v>
          </cell>
          <cell r="C5554" t="str">
            <v/>
          </cell>
          <cell r="D5554" t="str">
            <v>KAIN VIENNA BLUE</v>
          </cell>
          <cell r="E5554">
            <v>0</v>
          </cell>
          <cell r="F5554" t="str">
            <v>ROF</v>
          </cell>
          <cell r="G5554" t="str">
            <v>CI_KAIN</v>
          </cell>
          <cell r="H5554" t="str">
            <v>M</v>
          </cell>
          <cell r="I5554" t="str">
            <v>CPR</v>
          </cell>
          <cell r="J5554" t="str">
            <v/>
          </cell>
          <cell r="K5554" t="str">
            <v>PD</v>
          </cell>
          <cell r="L5554" t="str">
            <v>3015</v>
          </cell>
          <cell r="M5554" t="str">
            <v>V</v>
          </cell>
          <cell r="N5554">
            <v>10</v>
          </cell>
        </row>
        <row r="5555">
          <cell r="A5555" t="str">
            <v>RM-CPR-FAB-00-0313</v>
          </cell>
          <cell r="B5555" t="str">
            <v>CINT</v>
          </cell>
          <cell r="C5555" t="str">
            <v/>
          </cell>
          <cell r="D5555" t="str">
            <v>KAIN SEMINYAK NOMAD</v>
          </cell>
          <cell r="E5555">
            <v>45232</v>
          </cell>
          <cell r="F5555" t="str">
            <v>ROF</v>
          </cell>
          <cell r="G5555" t="str">
            <v>CI_KAIN</v>
          </cell>
          <cell r="H5555" t="str">
            <v>M</v>
          </cell>
          <cell r="I5555" t="str">
            <v>CPR</v>
          </cell>
          <cell r="J5555" t="str">
            <v/>
          </cell>
          <cell r="K5555" t="str">
            <v>PD</v>
          </cell>
          <cell r="L5555" t="str">
            <v>3015</v>
          </cell>
          <cell r="M5555" t="str">
            <v>V</v>
          </cell>
          <cell r="N5555">
            <v>63275</v>
          </cell>
        </row>
        <row r="5556">
          <cell r="A5556" t="str">
            <v>RM-CPR-FAB-00-0314</v>
          </cell>
          <cell r="B5556" t="str">
            <v>CINT</v>
          </cell>
          <cell r="C5556" t="str">
            <v/>
          </cell>
          <cell r="D5556" t="str">
            <v>KAIN SEMINYAK SAND</v>
          </cell>
          <cell r="E5556">
            <v>45122</v>
          </cell>
          <cell r="F5556" t="str">
            <v>ROF</v>
          </cell>
          <cell r="G5556" t="str">
            <v>CI_KAIN</v>
          </cell>
          <cell r="H5556" t="str">
            <v>M</v>
          </cell>
          <cell r="I5556" t="str">
            <v>CPR</v>
          </cell>
          <cell r="J5556" t="str">
            <v/>
          </cell>
          <cell r="K5556" t="str">
            <v>PD</v>
          </cell>
          <cell r="L5556" t="str">
            <v>3015</v>
          </cell>
          <cell r="M5556" t="str">
            <v>V</v>
          </cell>
          <cell r="N5556">
            <v>56117</v>
          </cell>
        </row>
        <row r="5557">
          <cell r="A5557" t="str">
            <v>RM-CPR-FAB-00-0315</v>
          </cell>
          <cell r="B5557" t="str">
            <v>CINT</v>
          </cell>
          <cell r="C5557" t="str">
            <v/>
          </cell>
          <cell r="D5557" t="str">
            <v>KAIN SEMINYAK LIGHT GREY</v>
          </cell>
          <cell r="E5557">
            <v>45122</v>
          </cell>
          <cell r="F5557" t="str">
            <v>ROF</v>
          </cell>
          <cell r="G5557" t="str">
            <v>CI_KAIN</v>
          </cell>
          <cell r="H5557" t="str">
            <v>M</v>
          </cell>
          <cell r="I5557" t="str">
            <v>CPR</v>
          </cell>
          <cell r="J5557" t="str">
            <v/>
          </cell>
          <cell r="K5557" t="str">
            <v>PD</v>
          </cell>
          <cell r="L5557" t="str">
            <v>3015</v>
          </cell>
          <cell r="M5557" t="str">
            <v>V</v>
          </cell>
          <cell r="N5557">
            <v>55000</v>
          </cell>
        </row>
        <row r="5558">
          <cell r="A5558" t="str">
            <v>RM-CPR-FAB-00-0316</v>
          </cell>
          <cell r="B5558" t="str">
            <v>CINT</v>
          </cell>
          <cell r="C5558" t="str">
            <v/>
          </cell>
          <cell r="D5558" t="str">
            <v>KAIN BYRON TAUPE</v>
          </cell>
          <cell r="E5558">
            <v>0</v>
          </cell>
          <cell r="F5558" t="str">
            <v>ROF</v>
          </cell>
          <cell r="G5558" t="str">
            <v>CI_KAIN</v>
          </cell>
          <cell r="H5558" t="str">
            <v>M</v>
          </cell>
          <cell r="I5558" t="str">
            <v>CPR</v>
          </cell>
          <cell r="J5558" t="str">
            <v/>
          </cell>
          <cell r="K5558" t="str">
            <v>PD</v>
          </cell>
          <cell r="L5558" t="str">
            <v>3015</v>
          </cell>
          <cell r="M5558" t="str">
            <v>V</v>
          </cell>
          <cell r="N5558">
            <v>108108</v>
          </cell>
        </row>
        <row r="5559">
          <cell r="A5559" t="str">
            <v>RM-CPR-FAB-00-0317</v>
          </cell>
          <cell r="B5559" t="str">
            <v>CINT</v>
          </cell>
          <cell r="C5559" t="str">
            <v/>
          </cell>
          <cell r="D5559" t="str">
            <v>COVER CUSTOM 2100X2000X35 SUPREME BAMBOO</v>
          </cell>
          <cell r="E5559">
            <v>0</v>
          </cell>
          <cell r="F5559" t="str">
            <v>ROF</v>
          </cell>
          <cell r="G5559" t="str">
            <v>CI_KAIN</v>
          </cell>
          <cell r="H5559" t="str">
            <v>PC</v>
          </cell>
          <cell r="I5559" t="str">
            <v>CPR</v>
          </cell>
          <cell r="J5559" t="str">
            <v/>
          </cell>
          <cell r="K5559" t="str">
            <v>PD</v>
          </cell>
          <cell r="L5559" t="str">
            <v>3015</v>
          </cell>
          <cell r="M5559" t="str">
            <v>V</v>
          </cell>
          <cell r="N5559">
            <v>404750</v>
          </cell>
        </row>
        <row r="5560">
          <cell r="A5560" t="str">
            <v>RM-CPR-FAB-00-0318</v>
          </cell>
          <cell r="B5560" t="str">
            <v>CINT</v>
          </cell>
          <cell r="C5560" t="str">
            <v/>
          </cell>
          <cell r="D5560" t="str">
            <v>KAIN MESH YELLOW (SM)</v>
          </cell>
          <cell r="E5560">
            <v>0</v>
          </cell>
          <cell r="F5560" t="str">
            <v>ROF</v>
          </cell>
          <cell r="G5560" t="str">
            <v>CI_KAIN</v>
          </cell>
          <cell r="H5560" t="str">
            <v>M</v>
          </cell>
          <cell r="I5560" t="str">
            <v>CPR</v>
          </cell>
          <cell r="J5560" t="str">
            <v/>
          </cell>
          <cell r="K5560" t="str">
            <v>PD</v>
          </cell>
          <cell r="L5560" t="str">
            <v>3015</v>
          </cell>
          <cell r="M5560" t="str">
            <v>V</v>
          </cell>
          <cell r="N5560">
            <v>30000</v>
          </cell>
        </row>
        <row r="5561">
          <cell r="A5561" t="str">
            <v>RM-CPR-FAB-GI-0001</v>
          </cell>
          <cell r="B5561" t="str">
            <v>CINT</v>
          </cell>
          <cell r="C5561" t="str">
            <v/>
          </cell>
          <cell r="D5561" t="str">
            <v>SEAT COVER MINI 20 X 20 CM MESH</v>
          </cell>
          <cell r="E5561">
            <v>44797</v>
          </cell>
          <cell r="F5561" t="str">
            <v>ROF</v>
          </cell>
          <cell r="G5561" t="str">
            <v>CI_KAIN</v>
          </cell>
          <cell r="H5561" t="str">
            <v>PC</v>
          </cell>
          <cell r="I5561" t="str">
            <v>CPR</v>
          </cell>
          <cell r="J5561" t="str">
            <v/>
          </cell>
          <cell r="K5561" t="str">
            <v>PD</v>
          </cell>
          <cell r="L5561" t="str">
            <v>3015</v>
          </cell>
          <cell r="M5561" t="str">
            <v>V</v>
          </cell>
          <cell r="N5561">
            <v>22270</v>
          </cell>
        </row>
        <row r="5562">
          <cell r="A5562" t="str">
            <v>RM-CPR-FAB-GI-0002</v>
          </cell>
          <cell r="B5562" t="str">
            <v>CINT</v>
          </cell>
          <cell r="C5562" t="str">
            <v/>
          </cell>
          <cell r="D5562" t="str">
            <v>SEAT COVER MINI 20 X 20 CM SUPREME BAMBO</v>
          </cell>
          <cell r="E5562">
            <v>44797</v>
          </cell>
          <cell r="F5562" t="str">
            <v>ROF</v>
          </cell>
          <cell r="G5562" t="str">
            <v>CI_KAIN</v>
          </cell>
          <cell r="H5562" t="str">
            <v>PC</v>
          </cell>
          <cell r="I5562" t="str">
            <v>CPR</v>
          </cell>
          <cell r="J5562" t="str">
            <v/>
          </cell>
          <cell r="K5562" t="str">
            <v>PD</v>
          </cell>
          <cell r="L5562" t="str">
            <v>3015</v>
          </cell>
          <cell r="M5562" t="str">
            <v>V</v>
          </cell>
          <cell r="N5562">
            <v>22050</v>
          </cell>
        </row>
        <row r="5563">
          <cell r="A5563" t="str">
            <v>RM-CPR-FAB-SC-0001</v>
          </cell>
          <cell r="B5563" t="str">
            <v>CINT</v>
          </cell>
          <cell r="C5563" t="str">
            <v/>
          </cell>
          <cell r="D5563" t="str">
            <v>TRAVEL BAG GREEN ARMY + SABLON KOPASSUS</v>
          </cell>
          <cell r="E5563">
            <v>0</v>
          </cell>
          <cell r="F5563" t="str">
            <v>ROF</v>
          </cell>
          <cell r="G5563" t="str">
            <v>CI_KAIN</v>
          </cell>
          <cell r="H5563" t="str">
            <v>PC</v>
          </cell>
          <cell r="I5563" t="str">
            <v>CPR</v>
          </cell>
          <cell r="J5563" t="str">
            <v/>
          </cell>
          <cell r="K5563" t="str">
            <v>PD</v>
          </cell>
          <cell r="L5563" t="str">
            <v>3015</v>
          </cell>
          <cell r="M5563" t="str">
            <v>V</v>
          </cell>
          <cell r="N5563">
            <v>187500</v>
          </cell>
        </row>
        <row r="5564">
          <cell r="A5564" t="str">
            <v>RM-CPR-FAB-SC-0002</v>
          </cell>
          <cell r="B5564" t="str">
            <v>CINT</v>
          </cell>
          <cell r="C5564" t="str">
            <v/>
          </cell>
          <cell r="D5564" t="str">
            <v>COVER CUSHION BULAT 35 GREEN</v>
          </cell>
          <cell r="E5564">
            <v>0</v>
          </cell>
          <cell r="F5564" t="str">
            <v>ROF</v>
          </cell>
          <cell r="G5564" t="str">
            <v>CI_KAIN</v>
          </cell>
          <cell r="H5564" t="str">
            <v>PC</v>
          </cell>
          <cell r="I5564" t="str">
            <v>CPR</v>
          </cell>
          <cell r="J5564" t="str">
            <v/>
          </cell>
          <cell r="K5564" t="str">
            <v>PD</v>
          </cell>
          <cell r="L5564" t="str">
            <v>3015</v>
          </cell>
          <cell r="M5564" t="str">
            <v>V</v>
          </cell>
          <cell r="N5564">
            <v>30000</v>
          </cell>
        </row>
        <row r="5565">
          <cell r="A5565" t="str">
            <v>RM-CPR-FAB-SC-0003</v>
          </cell>
          <cell r="B5565" t="str">
            <v>CINT</v>
          </cell>
          <cell r="C5565" t="str">
            <v/>
          </cell>
          <cell r="D5565" t="str">
            <v>COVER CUSHION BULAT 35 SKY BLUE</v>
          </cell>
          <cell r="E5565">
            <v>44814</v>
          </cell>
          <cell r="F5565" t="str">
            <v>ROF</v>
          </cell>
          <cell r="G5565" t="str">
            <v>CI_KAIN</v>
          </cell>
          <cell r="H5565" t="str">
            <v>PC</v>
          </cell>
          <cell r="I5565" t="str">
            <v>CPR</v>
          </cell>
          <cell r="J5565" t="str">
            <v/>
          </cell>
          <cell r="K5565" t="str">
            <v>PD</v>
          </cell>
          <cell r="L5565" t="str">
            <v>3015</v>
          </cell>
          <cell r="M5565" t="str">
            <v>V</v>
          </cell>
          <cell r="N5565">
            <v>30000</v>
          </cell>
        </row>
        <row r="5566">
          <cell r="A5566" t="str">
            <v>RM-CPR-FAB-SC-0004</v>
          </cell>
          <cell r="B5566" t="str">
            <v>CINT</v>
          </cell>
          <cell r="C5566" t="str">
            <v/>
          </cell>
          <cell r="D5566" t="str">
            <v>COVER CUSHION BULAT 35 BLUE NAVY</v>
          </cell>
          <cell r="E5566">
            <v>44814</v>
          </cell>
          <cell r="F5566" t="str">
            <v>ROF</v>
          </cell>
          <cell r="G5566" t="str">
            <v>CI_KAIN</v>
          </cell>
          <cell r="H5566" t="str">
            <v>PC</v>
          </cell>
          <cell r="I5566" t="str">
            <v>CPR</v>
          </cell>
          <cell r="J5566" t="str">
            <v/>
          </cell>
          <cell r="K5566" t="str">
            <v>PD</v>
          </cell>
          <cell r="L5566" t="str">
            <v>3015</v>
          </cell>
          <cell r="M5566" t="str">
            <v>V</v>
          </cell>
          <cell r="N5566">
            <v>84473</v>
          </cell>
        </row>
        <row r="5567">
          <cell r="A5567" t="str">
            <v>RM-CPR-FAB-SC-0005</v>
          </cell>
          <cell r="B5567" t="str">
            <v>CINT</v>
          </cell>
          <cell r="C5567" t="str">
            <v/>
          </cell>
          <cell r="D5567" t="str">
            <v>COVER CUSHION BULAT 35 ORANGE</v>
          </cell>
          <cell r="E5567">
            <v>44814</v>
          </cell>
          <cell r="F5567" t="str">
            <v>ROF</v>
          </cell>
          <cell r="G5567" t="str">
            <v>CI_KAIN</v>
          </cell>
          <cell r="H5567" t="str">
            <v>PC</v>
          </cell>
          <cell r="I5567" t="str">
            <v>CPR</v>
          </cell>
          <cell r="J5567" t="str">
            <v/>
          </cell>
          <cell r="K5567" t="str">
            <v>PD</v>
          </cell>
          <cell r="L5567" t="str">
            <v>3015</v>
          </cell>
          <cell r="M5567" t="str">
            <v>V</v>
          </cell>
          <cell r="N5567">
            <v>30000</v>
          </cell>
        </row>
        <row r="5568">
          <cell r="A5568" t="str">
            <v>RM-CPR-FAB-SC-0006</v>
          </cell>
          <cell r="B5568" t="str">
            <v>CINT</v>
          </cell>
          <cell r="C5568" t="str">
            <v/>
          </cell>
          <cell r="D5568" t="str">
            <v>COVER CUSHION BULAT 35 MOCCA</v>
          </cell>
          <cell r="E5568">
            <v>0</v>
          </cell>
          <cell r="F5568" t="str">
            <v>ROF</v>
          </cell>
          <cell r="G5568" t="str">
            <v>CI_KAIN</v>
          </cell>
          <cell r="H5568" t="str">
            <v>PC</v>
          </cell>
          <cell r="I5568" t="str">
            <v>CPR</v>
          </cell>
          <cell r="J5568" t="str">
            <v/>
          </cell>
          <cell r="K5568" t="str">
            <v>PD</v>
          </cell>
          <cell r="L5568" t="str">
            <v>3015</v>
          </cell>
          <cell r="M5568" t="str">
            <v>V</v>
          </cell>
          <cell r="N5568">
            <v>30000</v>
          </cell>
        </row>
        <row r="5569">
          <cell r="A5569" t="str">
            <v>RM-CPR-FAB-SC-0007</v>
          </cell>
          <cell r="B5569" t="str">
            <v>CINT</v>
          </cell>
          <cell r="C5569" t="str">
            <v/>
          </cell>
          <cell r="D5569" t="str">
            <v>COVER CUSHION BULAT 35 GREY</v>
          </cell>
          <cell r="E5569">
            <v>44814</v>
          </cell>
          <cell r="F5569" t="str">
            <v>ROF</v>
          </cell>
          <cell r="G5569" t="str">
            <v>CI_KAIN</v>
          </cell>
          <cell r="H5569" t="str">
            <v>PC</v>
          </cell>
          <cell r="I5569" t="str">
            <v>CPR</v>
          </cell>
          <cell r="J5569" t="str">
            <v/>
          </cell>
          <cell r="K5569" t="str">
            <v>PD</v>
          </cell>
          <cell r="L5569" t="str">
            <v>3015</v>
          </cell>
          <cell r="M5569" t="str">
            <v>V</v>
          </cell>
          <cell r="N5569">
            <v>118627</v>
          </cell>
        </row>
        <row r="5570">
          <cell r="A5570" t="str">
            <v>RM-CPR-FAB-SC-0008</v>
          </cell>
          <cell r="B5570" t="str">
            <v>CINT</v>
          </cell>
          <cell r="C5570" t="str">
            <v/>
          </cell>
          <cell r="D5570" t="str">
            <v>COVER TRAVEL MAT KOPASSUS 100X200X3.5</v>
          </cell>
          <cell r="E5570">
            <v>44799</v>
          </cell>
          <cell r="F5570" t="str">
            <v>ROF</v>
          </cell>
          <cell r="G5570" t="str">
            <v>CI_KAIN</v>
          </cell>
          <cell r="H5570" t="str">
            <v>PC</v>
          </cell>
          <cell r="I5570" t="str">
            <v>CPR</v>
          </cell>
          <cell r="J5570" t="str">
            <v/>
          </cell>
          <cell r="K5570" t="str">
            <v>PD</v>
          </cell>
          <cell r="L5570" t="str">
            <v>3015</v>
          </cell>
          <cell r="M5570" t="str">
            <v>V</v>
          </cell>
          <cell r="N5570">
            <v>183243</v>
          </cell>
        </row>
        <row r="5571">
          <cell r="A5571" t="str">
            <v>RM-CPR-FAB-SC-0009</v>
          </cell>
          <cell r="B5571" t="str">
            <v>CINT</v>
          </cell>
          <cell r="C5571" t="str">
            <v/>
          </cell>
          <cell r="D5571" t="str">
            <v>COVER MEDITASI JIMBARAN PURI 55 X 55 X 5</v>
          </cell>
          <cell r="E5571">
            <v>0</v>
          </cell>
          <cell r="F5571" t="str">
            <v>ROF</v>
          </cell>
          <cell r="G5571" t="str">
            <v>CI_KAIN</v>
          </cell>
          <cell r="H5571" t="str">
            <v>PC</v>
          </cell>
          <cell r="I5571" t="str">
            <v>CPR</v>
          </cell>
          <cell r="J5571" t="str">
            <v/>
          </cell>
          <cell r="K5571" t="str">
            <v>PD</v>
          </cell>
          <cell r="L5571" t="str">
            <v>3015</v>
          </cell>
          <cell r="M5571" t="str">
            <v>V</v>
          </cell>
          <cell r="N5571">
            <v>135966</v>
          </cell>
        </row>
        <row r="5572">
          <cell r="A5572" t="str">
            <v>RM-CPR-FAB-SC-0010</v>
          </cell>
          <cell r="B5572" t="str">
            <v>CINT</v>
          </cell>
          <cell r="C5572" t="str">
            <v/>
          </cell>
          <cell r="D5572" t="str">
            <v>COVER MEDITASI NAVY 60 X 60 X 5</v>
          </cell>
          <cell r="E5572">
            <v>44814</v>
          </cell>
          <cell r="F5572" t="str">
            <v>ROF</v>
          </cell>
          <cell r="G5572" t="str">
            <v>CI_KAIN</v>
          </cell>
          <cell r="H5572" t="str">
            <v>PC</v>
          </cell>
          <cell r="I5572" t="str">
            <v>CPR</v>
          </cell>
          <cell r="J5572" t="str">
            <v/>
          </cell>
          <cell r="K5572" t="str">
            <v>PD</v>
          </cell>
          <cell r="L5572" t="str">
            <v>3015</v>
          </cell>
          <cell r="M5572" t="str">
            <v>V</v>
          </cell>
          <cell r="N5572">
            <v>93100</v>
          </cell>
        </row>
        <row r="5573">
          <cell r="A5573" t="str">
            <v>RM-CPR-FAB-SC-0011</v>
          </cell>
          <cell r="B5573" t="str">
            <v>CINT</v>
          </cell>
          <cell r="C5573" t="str">
            <v/>
          </cell>
          <cell r="D5573" t="str">
            <v>COVER TRAMPOLIN SQUARE BLUE AQUA</v>
          </cell>
          <cell r="E5573">
            <v>0</v>
          </cell>
          <cell r="F5573" t="str">
            <v>ROF</v>
          </cell>
          <cell r="G5573" t="str">
            <v>CI_KAIN</v>
          </cell>
          <cell r="H5573" t="str">
            <v>PC</v>
          </cell>
          <cell r="I5573" t="str">
            <v>CPR</v>
          </cell>
          <cell r="J5573" t="str">
            <v/>
          </cell>
          <cell r="K5573" t="str">
            <v>PD</v>
          </cell>
          <cell r="L5573" t="str">
            <v>3015</v>
          </cell>
          <cell r="M5573" t="str">
            <v>V</v>
          </cell>
          <cell r="N5573">
            <v>226922</v>
          </cell>
        </row>
        <row r="5574">
          <cell r="A5574" t="str">
            <v>RM-CPR-FAB-SC-0012</v>
          </cell>
          <cell r="B5574" t="str">
            <v>CINT</v>
          </cell>
          <cell r="C5574" t="str">
            <v/>
          </cell>
          <cell r="D5574" t="str">
            <v>COVER TRAMPOLIN SQUARE WHITE SNOW VILLE</v>
          </cell>
          <cell r="E5574">
            <v>0</v>
          </cell>
          <cell r="F5574" t="str">
            <v>ROF</v>
          </cell>
          <cell r="G5574" t="str">
            <v>CI_KAIN</v>
          </cell>
          <cell r="H5574" t="str">
            <v>PC</v>
          </cell>
          <cell r="I5574" t="str">
            <v>CPR</v>
          </cell>
          <cell r="J5574" t="str">
            <v/>
          </cell>
          <cell r="K5574" t="str">
            <v>PD</v>
          </cell>
          <cell r="L5574" t="str">
            <v>3015</v>
          </cell>
          <cell r="M5574" t="str">
            <v>V</v>
          </cell>
          <cell r="N5574">
            <v>226655</v>
          </cell>
        </row>
        <row r="5575">
          <cell r="A5575" t="str">
            <v>RM-CPR-FAB-SC-0013</v>
          </cell>
          <cell r="B5575" t="str">
            <v>CINT</v>
          </cell>
          <cell r="C5575" t="str">
            <v/>
          </cell>
          <cell r="D5575" t="str">
            <v>COVER TRAMPOLIN SQR BROWN GOLDEN EAGLE</v>
          </cell>
          <cell r="E5575">
            <v>0</v>
          </cell>
          <cell r="F5575" t="str">
            <v>ROF</v>
          </cell>
          <cell r="G5575" t="str">
            <v>CI_KAIN</v>
          </cell>
          <cell r="H5575" t="str">
            <v>PC</v>
          </cell>
          <cell r="I5575" t="str">
            <v>CPR</v>
          </cell>
          <cell r="J5575" t="str">
            <v/>
          </cell>
          <cell r="K5575" t="str">
            <v>PD</v>
          </cell>
          <cell r="L5575" t="str">
            <v>3015</v>
          </cell>
          <cell r="M5575" t="str">
            <v>V</v>
          </cell>
          <cell r="N5575">
            <v>223687</v>
          </cell>
        </row>
        <row r="5576">
          <cell r="A5576" t="str">
            <v>RM-CPR-FAB-SC-0014</v>
          </cell>
          <cell r="B5576" t="str">
            <v>CINT</v>
          </cell>
          <cell r="C5576" t="str">
            <v/>
          </cell>
          <cell r="D5576" t="str">
            <v>COVER TRAMPOLIN HEX BLUE AQUA</v>
          </cell>
          <cell r="E5576">
            <v>0</v>
          </cell>
          <cell r="F5576" t="str">
            <v>ROF</v>
          </cell>
          <cell r="G5576" t="str">
            <v>CI_KAIN</v>
          </cell>
          <cell r="H5576" t="str">
            <v>PC</v>
          </cell>
          <cell r="I5576" t="str">
            <v>CPR</v>
          </cell>
          <cell r="J5576" t="str">
            <v/>
          </cell>
          <cell r="K5576" t="str">
            <v>PD</v>
          </cell>
          <cell r="L5576" t="str">
            <v>3015</v>
          </cell>
          <cell r="M5576" t="str">
            <v>V</v>
          </cell>
          <cell r="N5576">
            <v>230120</v>
          </cell>
        </row>
        <row r="5577">
          <cell r="A5577" t="str">
            <v>RM-CPR-FAB-SC-0015</v>
          </cell>
          <cell r="B5577" t="str">
            <v>CINT</v>
          </cell>
          <cell r="C5577" t="str">
            <v/>
          </cell>
          <cell r="D5577" t="str">
            <v>COVER TRAMPOLIN HEX WHITE SNOW VILLE</v>
          </cell>
          <cell r="E5577">
            <v>0</v>
          </cell>
          <cell r="F5577" t="str">
            <v>ROF</v>
          </cell>
          <cell r="G5577" t="str">
            <v>CI_KAIN</v>
          </cell>
          <cell r="H5577" t="str">
            <v>PC</v>
          </cell>
          <cell r="I5577" t="str">
            <v>CPR</v>
          </cell>
          <cell r="J5577" t="str">
            <v/>
          </cell>
          <cell r="K5577" t="str">
            <v>PD</v>
          </cell>
          <cell r="L5577" t="str">
            <v>3015</v>
          </cell>
          <cell r="M5577" t="str">
            <v>V</v>
          </cell>
          <cell r="N5577">
            <v>226655</v>
          </cell>
        </row>
        <row r="5578">
          <cell r="A5578" t="str">
            <v>RM-CPR-FAB-SC-0016</v>
          </cell>
          <cell r="B5578" t="str">
            <v>CINT</v>
          </cell>
          <cell r="C5578" t="str">
            <v/>
          </cell>
          <cell r="D5578" t="str">
            <v>COVER TRAMPOLIN HEX BROWN GOLDEN EAGLE</v>
          </cell>
          <cell r="E5578">
            <v>0</v>
          </cell>
          <cell r="F5578" t="str">
            <v>ROF</v>
          </cell>
          <cell r="G5578" t="str">
            <v>CI_KAIN</v>
          </cell>
          <cell r="H5578" t="str">
            <v>PC</v>
          </cell>
          <cell r="I5578" t="str">
            <v>CPR</v>
          </cell>
          <cell r="J5578" t="str">
            <v/>
          </cell>
          <cell r="K5578" t="str">
            <v>PD</v>
          </cell>
          <cell r="L5578" t="str">
            <v>3015</v>
          </cell>
          <cell r="M5578" t="str">
            <v>V</v>
          </cell>
          <cell r="N5578">
            <v>182145</v>
          </cell>
        </row>
        <row r="5579">
          <cell r="A5579" t="str">
            <v>RM-CPR-FAB-SC-0017</v>
          </cell>
          <cell r="B5579" t="str">
            <v>CINT</v>
          </cell>
          <cell r="C5579" t="str">
            <v/>
          </cell>
          <cell r="D5579" t="str">
            <v>COVER CUSHION BULAT BROWN</v>
          </cell>
          <cell r="E5579">
            <v>44814</v>
          </cell>
          <cell r="F5579" t="str">
            <v>ROF</v>
          </cell>
          <cell r="G5579" t="str">
            <v>CI_KAIN</v>
          </cell>
          <cell r="H5579" t="str">
            <v>PC</v>
          </cell>
          <cell r="I5579" t="str">
            <v>CPR</v>
          </cell>
          <cell r="J5579" t="str">
            <v/>
          </cell>
          <cell r="K5579" t="str">
            <v>PD</v>
          </cell>
          <cell r="L5579" t="str">
            <v>3015</v>
          </cell>
          <cell r="M5579" t="str">
            <v>V</v>
          </cell>
          <cell r="N5579">
            <v>98952</v>
          </cell>
        </row>
        <row r="5580">
          <cell r="A5580" t="str">
            <v>RM-CPR-FAB-SC-0018</v>
          </cell>
          <cell r="B5580" t="str">
            <v>CINT</v>
          </cell>
          <cell r="C5580" t="str">
            <v/>
          </cell>
          <cell r="D5580" t="str">
            <v>COVER CUSHION WARNA PINK-ZBT</v>
          </cell>
          <cell r="E5580">
            <v>0</v>
          </cell>
          <cell r="F5580" t="str">
            <v>ROF</v>
          </cell>
          <cell r="G5580" t="str">
            <v>CI_KAIN</v>
          </cell>
          <cell r="H5580" t="str">
            <v>PC</v>
          </cell>
          <cell r="I5580" t="str">
            <v>CPR</v>
          </cell>
          <cell r="J5580" t="str">
            <v/>
          </cell>
          <cell r="K5580" t="str">
            <v>PD</v>
          </cell>
          <cell r="L5580" t="str">
            <v>3015</v>
          </cell>
          <cell r="M5580" t="str">
            <v>V</v>
          </cell>
          <cell r="N5580">
            <v>80144</v>
          </cell>
        </row>
        <row r="5581">
          <cell r="A5581" t="str">
            <v>RM-CPR-FAB-SC-0019</v>
          </cell>
          <cell r="B5581" t="str">
            <v>CINT</v>
          </cell>
          <cell r="C5581" t="str">
            <v/>
          </cell>
          <cell r="D5581" t="str">
            <v>COVER MEDICAL 65 2000 X 850 X 80 NAVI</v>
          </cell>
          <cell r="E5581">
            <v>0</v>
          </cell>
          <cell r="F5581" t="str">
            <v>ROF</v>
          </cell>
          <cell r="G5581" t="str">
            <v>CI_KAIN</v>
          </cell>
          <cell r="H5581" t="str">
            <v>PC</v>
          </cell>
          <cell r="I5581" t="str">
            <v>CPR</v>
          </cell>
          <cell r="J5581" t="str">
            <v/>
          </cell>
          <cell r="K5581" t="str">
            <v>PD</v>
          </cell>
          <cell r="L5581" t="str">
            <v>3015</v>
          </cell>
          <cell r="M5581" t="str">
            <v>V</v>
          </cell>
          <cell r="N5581">
            <v>313484</v>
          </cell>
        </row>
        <row r="5582">
          <cell r="A5582" t="str">
            <v>RM-CPR-FAB-SC-0020</v>
          </cell>
          <cell r="B5582" t="str">
            <v>CINT</v>
          </cell>
          <cell r="C5582" t="str">
            <v/>
          </cell>
          <cell r="D5582" t="str">
            <v>COVER TOPPER KING SPOON POLY</v>
          </cell>
          <cell r="E5582">
            <v>0</v>
          </cell>
          <cell r="F5582" t="str">
            <v>ROF</v>
          </cell>
          <cell r="G5582" t="str">
            <v>CI_KAIN</v>
          </cell>
          <cell r="H5582" t="str">
            <v>PC</v>
          </cell>
          <cell r="I5582" t="str">
            <v>CPR</v>
          </cell>
          <cell r="J5582" t="str">
            <v/>
          </cell>
          <cell r="K5582" t="str">
            <v>PD</v>
          </cell>
          <cell r="L5582" t="str">
            <v>3015</v>
          </cell>
          <cell r="M5582" t="str">
            <v>V</v>
          </cell>
          <cell r="N5582">
            <v>50000</v>
          </cell>
        </row>
        <row r="5583">
          <cell r="A5583" t="str">
            <v>RM-CPR-FAB-SC-0021</v>
          </cell>
          <cell r="B5583" t="str">
            <v>CINT</v>
          </cell>
          <cell r="C5583" t="str">
            <v/>
          </cell>
          <cell r="D5583" t="str">
            <v>COVER TOPPER TWIN SPOON POLY</v>
          </cell>
          <cell r="E5583">
            <v>0</v>
          </cell>
          <cell r="F5583" t="str">
            <v>ROF</v>
          </cell>
          <cell r="G5583" t="str">
            <v>CI_KAIN</v>
          </cell>
          <cell r="H5583" t="str">
            <v>PC</v>
          </cell>
          <cell r="I5583" t="str">
            <v>CPR</v>
          </cell>
          <cell r="J5583" t="str">
            <v/>
          </cell>
          <cell r="K5583" t="str">
            <v>PD</v>
          </cell>
          <cell r="L5583" t="str">
            <v>3015</v>
          </cell>
          <cell r="M5583" t="str">
            <v>V</v>
          </cell>
          <cell r="N5583">
            <v>50000</v>
          </cell>
        </row>
        <row r="5584">
          <cell r="A5584" t="str">
            <v>RM-CPR-FAB-SC-0022</v>
          </cell>
          <cell r="B5584" t="str">
            <v>CINT</v>
          </cell>
          <cell r="C5584" t="str">
            <v/>
          </cell>
          <cell r="D5584" t="str">
            <v>COVER TOPPER SINGLE SPOON POLY</v>
          </cell>
          <cell r="E5584">
            <v>0</v>
          </cell>
          <cell r="F5584" t="str">
            <v>ROF</v>
          </cell>
          <cell r="G5584" t="str">
            <v>CI_KAIN</v>
          </cell>
          <cell r="H5584" t="str">
            <v>PC</v>
          </cell>
          <cell r="I5584" t="str">
            <v>CPR</v>
          </cell>
          <cell r="J5584" t="str">
            <v/>
          </cell>
          <cell r="K5584" t="str">
            <v>PD</v>
          </cell>
          <cell r="L5584" t="str">
            <v>3015</v>
          </cell>
          <cell r="M5584" t="str">
            <v>V</v>
          </cell>
          <cell r="N5584">
            <v>50000</v>
          </cell>
        </row>
        <row r="5585">
          <cell r="A5585" t="str">
            <v>RM-CPR-FAB-SC-0023</v>
          </cell>
          <cell r="B5585" t="str">
            <v>CINT</v>
          </cell>
          <cell r="C5585" t="str">
            <v/>
          </cell>
          <cell r="D5585" t="str">
            <v>COVER SUPER KING SPOON POLY</v>
          </cell>
          <cell r="E5585">
            <v>0</v>
          </cell>
          <cell r="F5585" t="str">
            <v>ROF</v>
          </cell>
          <cell r="G5585" t="str">
            <v>CI_KAIN</v>
          </cell>
          <cell r="H5585" t="str">
            <v>PC</v>
          </cell>
          <cell r="I5585" t="str">
            <v>CPR</v>
          </cell>
          <cell r="J5585" t="str">
            <v/>
          </cell>
          <cell r="K5585" t="str">
            <v>PD</v>
          </cell>
          <cell r="L5585" t="str">
            <v>3015</v>
          </cell>
          <cell r="M5585" t="str">
            <v>V</v>
          </cell>
          <cell r="N5585">
            <v>60000</v>
          </cell>
        </row>
        <row r="5586">
          <cell r="A5586" t="str">
            <v>RM-CPR-FAB-SC-0024</v>
          </cell>
          <cell r="B5586" t="str">
            <v>CINT</v>
          </cell>
          <cell r="C5586" t="str">
            <v/>
          </cell>
          <cell r="D5586" t="str">
            <v>COVER MAT 85Q MESH NAVY</v>
          </cell>
          <cell r="E5586">
            <v>0</v>
          </cell>
          <cell r="F5586" t="str">
            <v>ROF</v>
          </cell>
          <cell r="G5586" t="str">
            <v>CI_KAIN</v>
          </cell>
          <cell r="H5586" t="str">
            <v>PC</v>
          </cell>
          <cell r="I5586" t="str">
            <v>CPR</v>
          </cell>
          <cell r="J5586" t="str">
            <v/>
          </cell>
          <cell r="K5586" t="str">
            <v>PD</v>
          </cell>
          <cell r="L5586" t="str">
            <v>3015</v>
          </cell>
          <cell r="M5586" t="str">
            <v>V</v>
          </cell>
          <cell r="N5586">
            <v>50000</v>
          </cell>
        </row>
        <row r="5587">
          <cell r="A5587" t="str">
            <v>RM-CPR-FAB-SC-0025</v>
          </cell>
          <cell r="B5587" t="str">
            <v>CINT</v>
          </cell>
          <cell r="C5587" t="str">
            <v/>
          </cell>
          <cell r="D5587" t="str">
            <v>COVER MAT VIETNAM MESH NAVY</v>
          </cell>
          <cell r="E5587">
            <v>0</v>
          </cell>
          <cell r="F5587" t="str">
            <v>ROF</v>
          </cell>
          <cell r="G5587" t="str">
            <v>CI_KAIN</v>
          </cell>
          <cell r="H5587" t="str">
            <v>PC</v>
          </cell>
          <cell r="I5587" t="str">
            <v>CPR</v>
          </cell>
          <cell r="J5587" t="str">
            <v/>
          </cell>
          <cell r="K5587" t="str">
            <v>PD</v>
          </cell>
          <cell r="L5587" t="str">
            <v>3015</v>
          </cell>
          <cell r="M5587" t="str">
            <v>V</v>
          </cell>
          <cell r="N5587">
            <v>50000</v>
          </cell>
        </row>
        <row r="5588">
          <cell r="A5588" t="str">
            <v>RM-CPR-FAB-SC-0026</v>
          </cell>
          <cell r="B5588" t="str">
            <v>CINT</v>
          </cell>
          <cell r="C5588" t="str">
            <v/>
          </cell>
          <cell r="D5588" t="str">
            <v>COVER MAT 85K MESH NAVY</v>
          </cell>
          <cell r="E5588">
            <v>0</v>
          </cell>
          <cell r="F5588" t="str">
            <v>ROF</v>
          </cell>
          <cell r="G5588" t="str">
            <v>CI_KAIN</v>
          </cell>
          <cell r="H5588" t="str">
            <v>PC</v>
          </cell>
          <cell r="I5588" t="str">
            <v>CPR</v>
          </cell>
          <cell r="J5588" t="str">
            <v/>
          </cell>
          <cell r="K5588" t="str">
            <v>PD</v>
          </cell>
          <cell r="L5588" t="str">
            <v>3015</v>
          </cell>
          <cell r="M5588" t="str">
            <v>V</v>
          </cell>
          <cell r="N5588">
            <v>50000</v>
          </cell>
        </row>
        <row r="5589">
          <cell r="A5589" t="str">
            <v>RM-CPR-FAB-SC-0027</v>
          </cell>
          <cell r="B5589" t="str">
            <v>CINT</v>
          </cell>
          <cell r="C5589" t="str">
            <v/>
          </cell>
          <cell r="D5589" t="str">
            <v>COVER CUSHION BULAT 35 GOLDEN EAGLE</v>
          </cell>
          <cell r="E5589">
            <v>0</v>
          </cell>
          <cell r="F5589" t="str">
            <v>ROF</v>
          </cell>
          <cell r="G5589" t="str">
            <v>CI_KAIN</v>
          </cell>
          <cell r="H5589" t="str">
            <v>PC</v>
          </cell>
          <cell r="I5589" t="str">
            <v>CPR</v>
          </cell>
          <cell r="J5589" t="str">
            <v/>
          </cell>
          <cell r="K5589" t="str">
            <v>PD</v>
          </cell>
          <cell r="L5589" t="str">
            <v>3015</v>
          </cell>
          <cell r="M5589" t="str">
            <v>V</v>
          </cell>
          <cell r="N5589">
            <v>65614</v>
          </cell>
        </row>
        <row r="5590">
          <cell r="A5590" t="str">
            <v>RM-CPR-FAB-SC-0028</v>
          </cell>
          <cell r="B5590" t="str">
            <v>CINT</v>
          </cell>
          <cell r="C5590" t="str">
            <v/>
          </cell>
          <cell r="D5590" t="str">
            <v>COVER CUSHION BULAT 35 SNOW VILLE</v>
          </cell>
          <cell r="E5590">
            <v>45194</v>
          </cell>
          <cell r="F5590" t="str">
            <v>ROF</v>
          </cell>
          <cell r="G5590" t="str">
            <v>CI_KAIN</v>
          </cell>
          <cell r="H5590" t="str">
            <v>PC</v>
          </cell>
          <cell r="I5590" t="str">
            <v>CPR</v>
          </cell>
          <cell r="J5590" t="str">
            <v/>
          </cell>
          <cell r="K5590" t="str">
            <v>PD</v>
          </cell>
          <cell r="L5590" t="str">
            <v>3015</v>
          </cell>
          <cell r="M5590" t="str">
            <v>V</v>
          </cell>
          <cell r="N5590">
            <v>64406</v>
          </cell>
        </row>
        <row r="5591">
          <cell r="A5591" t="str">
            <v>RM-CPR-FAB-SC-0029</v>
          </cell>
          <cell r="B5591" t="str">
            <v>CINT</v>
          </cell>
          <cell r="C5591" t="str">
            <v/>
          </cell>
          <cell r="D5591" t="str">
            <v>COVER CUSHION BULAT 35 AQUA</v>
          </cell>
          <cell r="E5591">
            <v>45194</v>
          </cell>
          <cell r="F5591" t="str">
            <v>ROF</v>
          </cell>
          <cell r="G5591" t="str">
            <v>CI_KAIN</v>
          </cell>
          <cell r="H5591" t="str">
            <v>PC</v>
          </cell>
          <cell r="I5591" t="str">
            <v>CPR</v>
          </cell>
          <cell r="J5591" t="str">
            <v/>
          </cell>
          <cell r="K5591" t="str">
            <v>PD</v>
          </cell>
          <cell r="L5591" t="str">
            <v>3015</v>
          </cell>
          <cell r="M5591" t="str">
            <v>V</v>
          </cell>
          <cell r="N5591">
            <v>65850</v>
          </cell>
        </row>
        <row r="5592">
          <cell r="A5592" t="str">
            <v>RM-CPR-FAB-SC-0030</v>
          </cell>
          <cell r="B5592" t="str">
            <v>CINT</v>
          </cell>
          <cell r="C5592" t="str">
            <v/>
          </cell>
          <cell r="D5592" t="str">
            <v>COVER EXTRABED PORTABLE MESH NAVY</v>
          </cell>
          <cell r="E5592">
            <v>0</v>
          </cell>
          <cell r="F5592" t="str">
            <v>ROF</v>
          </cell>
          <cell r="G5592" t="str">
            <v>CI_KAIN</v>
          </cell>
          <cell r="H5592" t="str">
            <v>PC</v>
          </cell>
          <cell r="I5592" t="str">
            <v>CPR</v>
          </cell>
          <cell r="J5592" t="str">
            <v/>
          </cell>
          <cell r="K5592" t="str">
            <v>PD</v>
          </cell>
          <cell r="L5592" t="str">
            <v>3015</v>
          </cell>
          <cell r="M5592" t="str">
            <v>V</v>
          </cell>
          <cell r="N5592">
            <v>429993</v>
          </cell>
        </row>
        <row r="5593">
          <cell r="A5593" t="str">
            <v>RM-CPR-FAB-SC-0031</v>
          </cell>
          <cell r="B5593" t="str">
            <v>CINT</v>
          </cell>
          <cell r="C5593" t="str">
            <v/>
          </cell>
          <cell r="D5593" t="str">
            <v>COVER CHAIRRATTAN SDR 700 X 350 X 100MM</v>
          </cell>
          <cell r="E5593">
            <v>0</v>
          </cell>
          <cell r="F5593" t="str">
            <v>ROF</v>
          </cell>
          <cell r="G5593" t="str">
            <v>CI_KAIN</v>
          </cell>
          <cell r="H5593" t="str">
            <v>PC</v>
          </cell>
          <cell r="I5593" t="str">
            <v>CPR</v>
          </cell>
          <cell r="J5593" t="str">
            <v/>
          </cell>
          <cell r="K5593" t="str">
            <v>PD</v>
          </cell>
          <cell r="L5593" t="str">
            <v>3015</v>
          </cell>
          <cell r="M5593" t="str">
            <v>V</v>
          </cell>
          <cell r="N5593">
            <v>70144</v>
          </cell>
        </row>
        <row r="5594">
          <cell r="A5594" t="str">
            <v>RM-CPR-FAB-SC-0032</v>
          </cell>
          <cell r="B5594" t="str">
            <v>CINT</v>
          </cell>
          <cell r="C5594" t="str">
            <v/>
          </cell>
          <cell r="D5594" t="str">
            <v>COVER GARDEN CHAIR CUSHION 480X470X60MM</v>
          </cell>
          <cell r="E5594">
            <v>0</v>
          </cell>
          <cell r="F5594" t="str">
            <v>ROF</v>
          </cell>
          <cell r="G5594" t="str">
            <v>CI_KAIN</v>
          </cell>
          <cell r="H5594" t="str">
            <v>PC</v>
          </cell>
          <cell r="I5594" t="str">
            <v>CPR</v>
          </cell>
          <cell r="J5594" t="str">
            <v/>
          </cell>
          <cell r="K5594" t="str">
            <v>PD</v>
          </cell>
          <cell r="L5594" t="str">
            <v>3015</v>
          </cell>
          <cell r="M5594" t="str">
            <v>V</v>
          </cell>
          <cell r="N5594">
            <v>76829</v>
          </cell>
        </row>
        <row r="5595">
          <cell r="A5595" t="str">
            <v>RM-CPR-FAB-SC-0033</v>
          </cell>
          <cell r="B5595" t="str">
            <v>CINT</v>
          </cell>
          <cell r="C5595" t="str">
            <v/>
          </cell>
          <cell r="D5595" t="str">
            <v>COVER GULING DIA 16.5 X 60 CM</v>
          </cell>
          <cell r="E5595">
            <v>0</v>
          </cell>
          <cell r="F5595" t="str">
            <v>ROF</v>
          </cell>
          <cell r="G5595" t="str">
            <v>CI_KAIN</v>
          </cell>
          <cell r="H5595" t="str">
            <v>PC</v>
          </cell>
          <cell r="I5595" t="str">
            <v>CPR</v>
          </cell>
          <cell r="J5595" t="str">
            <v/>
          </cell>
          <cell r="K5595" t="str">
            <v>PD</v>
          </cell>
          <cell r="L5595" t="str">
            <v>3015</v>
          </cell>
          <cell r="M5595" t="str">
            <v>V</v>
          </cell>
          <cell r="N5595">
            <v>57280</v>
          </cell>
        </row>
        <row r="5596">
          <cell r="A5596" t="str">
            <v>RM-CPR-FAB-SC-0034</v>
          </cell>
          <cell r="B5596" t="str">
            <v>CINT</v>
          </cell>
          <cell r="C5596" t="str">
            <v/>
          </cell>
          <cell r="D5596" t="str">
            <v>COVER TRAVEL MATT 700 X 2000 X 35 MM</v>
          </cell>
          <cell r="E5596">
            <v>0</v>
          </cell>
          <cell r="F5596" t="str">
            <v>ROF</v>
          </cell>
          <cell r="G5596" t="str">
            <v>CI_KAIN</v>
          </cell>
          <cell r="H5596" t="str">
            <v>PC</v>
          </cell>
          <cell r="I5596" t="str">
            <v>CPR</v>
          </cell>
          <cell r="J5596" t="str">
            <v/>
          </cell>
          <cell r="K5596" t="str">
            <v>PD</v>
          </cell>
          <cell r="L5596" t="str">
            <v>3015</v>
          </cell>
          <cell r="M5596" t="str">
            <v>V</v>
          </cell>
          <cell r="N5596">
            <v>10</v>
          </cell>
        </row>
        <row r="5597">
          <cell r="A5597" t="str">
            <v>RM-CPR-FAB-SC-0035</v>
          </cell>
          <cell r="B5597" t="str">
            <v>CINT</v>
          </cell>
          <cell r="C5597" t="str">
            <v/>
          </cell>
          <cell r="D5597" t="str">
            <v>COVER TRAVEL MATT 1000 X 2000 X 35 MM</v>
          </cell>
          <cell r="E5597">
            <v>0</v>
          </cell>
          <cell r="F5597" t="str">
            <v>ROF</v>
          </cell>
          <cell r="G5597" t="str">
            <v>CI_KAIN</v>
          </cell>
          <cell r="H5597" t="str">
            <v>PC</v>
          </cell>
          <cell r="I5597" t="str">
            <v>CPR</v>
          </cell>
          <cell r="J5597" t="str">
            <v/>
          </cell>
          <cell r="K5597" t="str">
            <v>PD</v>
          </cell>
          <cell r="L5597" t="str">
            <v>3015</v>
          </cell>
          <cell r="M5597" t="str">
            <v>V</v>
          </cell>
          <cell r="N5597">
            <v>10</v>
          </cell>
        </row>
        <row r="5598">
          <cell r="A5598" t="str">
            <v>RM-CPR-FAS-00-0001</v>
          </cell>
          <cell r="B5598" t="str">
            <v>CINT</v>
          </cell>
          <cell r="C5598" t="str">
            <v/>
          </cell>
          <cell r="D5598" t="str">
            <v>EYE BOLT M.12</v>
          </cell>
          <cell r="E5598">
            <v>44797</v>
          </cell>
          <cell r="F5598" t="str">
            <v>ROF</v>
          </cell>
          <cell r="G5598" t="str">
            <v>CI_BOLT</v>
          </cell>
          <cell r="H5598" t="str">
            <v>PC</v>
          </cell>
          <cell r="I5598" t="str">
            <v>CPR</v>
          </cell>
          <cell r="J5598" t="str">
            <v/>
          </cell>
          <cell r="K5598" t="str">
            <v>PD</v>
          </cell>
          <cell r="L5598" t="str">
            <v>3015</v>
          </cell>
          <cell r="M5598" t="str">
            <v>V</v>
          </cell>
          <cell r="N5598">
            <v>35000</v>
          </cell>
        </row>
        <row r="5599">
          <cell r="A5599" t="str">
            <v>RM-CPR-FAS-00-0002</v>
          </cell>
          <cell r="B5599" t="str">
            <v>CINT</v>
          </cell>
          <cell r="C5599" t="str">
            <v/>
          </cell>
          <cell r="D5599" t="str">
            <v>RING GESER 2 CM</v>
          </cell>
          <cell r="E5599">
            <v>44797</v>
          </cell>
          <cell r="F5599" t="str">
            <v>ROF</v>
          </cell>
          <cell r="G5599" t="str">
            <v>CI_BOLT</v>
          </cell>
          <cell r="H5599" t="str">
            <v>PC</v>
          </cell>
          <cell r="I5599" t="str">
            <v>CPR</v>
          </cell>
          <cell r="J5599" t="str">
            <v/>
          </cell>
          <cell r="K5599" t="str">
            <v>PD</v>
          </cell>
          <cell r="L5599" t="str">
            <v>3015</v>
          </cell>
          <cell r="M5599" t="str">
            <v>V</v>
          </cell>
          <cell r="N5599">
            <v>3000</v>
          </cell>
        </row>
        <row r="5600">
          <cell r="A5600" t="str">
            <v>RM-CPR-FOM-00-0003</v>
          </cell>
          <cell r="B5600" t="str">
            <v>CINT</v>
          </cell>
          <cell r="C5600" t="str">
            <v/>
          </cell>
          <cell r="D5600" t="str">
            <v>PE FOAM 40 X 40</v>
          </cell>
          <cell r="E5600">
            <v>44799</v>
          </cell>
          <cell r="F5600" t="str">
            <v>ROF</v>
          </cell>
          <cell r="G5600" t="str">
            <v>CI_BUSA</v>
          </cell>
          <cell r="H5600" t="str">
            <v>PC</v>
          </cell>
          <cell r="I5600" t="str">
            <v>CPR</v>
          </cell>
          <cell r="J5600" t="str">
            <v/>
          </cell>
          <cell r="K5600" t="str">
            <v>PD</v>
          </cell>
          <cell r="L5600" t="str">
            <v>3015</v>
          </cell>
          <cell r="M5600" t="str">
            <v>V</v>
          </cell>
          <cell r="N5600">
            <v>20057</v>
          </cell>
        </row>
        <row r="5601">
          <cell r="A5601" t="str">
            <v>RM-CPR-FOM-00-0004</v>
          </cell>
          <cell r="B5601" t="str">
            <v>CINT</v>
          </cell>
          <cell r="C5601" t="str">
            <v/>
          </cell>
          <cell r="D5601" t="str">
            <v>SEAT PE FOAM TAHAJI</v>
          </cell>
          <cell r="E5601">
            <v>44797</v>
          </cell>
          <cell r="F5601" t="str">
            <v>ROF</v>
          </cell>
          <cell r="G5601" t="str">
            <v>CI_BUSA</v>
          </cell>
          <cell r="H5601" t="str">
            <v>PC</v>
          </cell>
          <cell r="I5601" t="str">
            <v>CPR</v>
          </cell>
          <cell r="J5601" t="str">
            <v/>
          </cell>
          <cell r="K5601" t="str">
            <v>PD</v>
          </cell>
          <cell r="L5601" t="str">
            <v>3015</v>
          </cell>
          <cell r="M5601" t="str">
            <v>V</v>
          </cell>
          <cell r="N5601">
            <v>20953</v>
          </cell>
        </row>
        <row r="5602">
          <cell r="A5602" t="str">
            <v>RM-CPR-INL-SC-0001</v>
          </cell>
          <cell r="B5602" t="str">
            <v>CINT</v>
          </cell>
          <cell r="C5602" t="str">
            <v/>
          </cell>
          <cell r="D5602" t="str">
            <v>COVER ARMY STANDAR 35 x 1000 x 2000</v>
          </cell>
          <cell r="E5602">
            <v>44797</v>
          </cell>
          <cell r="F5602" t="str">
            <v>ROF</v>
          </cell>
          <cell r="G5602" t="str">
            <v>CI_INL</v>
          </cell>
          <cell r="H5602" t="str">
            <v>PC</v>
          </cell>
          <cell r="I5602" t="str">
            <v>CPR</v>
          </cell>
          <cell r="J5602" t="str">
            <v/>
          </cell>
          <cell r="K5602" t="str">
            <v>PD</v>
          </cell>
          <cell r="L5602" t="str">
            <v>3015</v>
          </cell>
          <cell r="M5602" t="str">
            <v>V</v>
          </cell>
          <cell r="N5602">
            <v>357615</v>
          </cell>
        </row>
        <row r="5603">
          <cell r="A5603" t="str">
            <v>RM-CPR-INL-SC-0002</v>
          </cell>
          <cell r="B5603" t="str">
            <v>CINT</v>
          </cell>
          <cell r="C5603" t="str">
            <v/>
          </cell>
          <cell r="D5603" t="str">
            <v>COVER ARMY TRAVEL 35 x 700 x 2000</v>
          </cell>
          <cell r="E5603">
            <v>44797</v>
          </cell>
          <cell r="F5603" t="str">
            <v>ROF</v>
          </cell>
          <cell r="G5603" t="str">
            <v>CI_INL</v>
          </cell>
          <cell r="H5603" t="str">
            <v>PC</v>
          </cell>
          <cell r="I5603" t="str">
            <v>CPR</v>
          </cell>
          <cell r="J5603" t="str">
            <v/>
          </cell>
          <cell r="K5603" t="str">
            <v>PD</v>
          </cell>
          <cell r="L5603" t="str">
            <v>3015</v>
          </cell>
          <cell r="M5603" t="str">
            <v>V</v>
          </cell>
          <cell r="N5603">
            <v>242001</v>
          </cell>
        </row>
        <row r="5604">
          <cell r="A5604" t="str">
            <v>RM-CPR-INL-SC-0003</v>
          </cell>
          <cell r="B5604" t="str">
            <v>CINT</v>
          </cell>
          <cell r="C5604" t="str">
            <v/>
          </cell>
          <cell r="D5604" t="str">
            <v>COVER BABY CRIB 1190 X 700 X 50</v>
          </cell>
          <cell r="E5604">
            <v>44797</v>
          </cell>
          <cell r="F5604" t="str">
            <v>ROF</v>
          </cell>
          <cell r="G5604" t="str">
            <v>CI_INL</v>
          </cell>
          <cell r="H5604" t="str">
            <v>PC</v>
          </cell>
          <cell r="I5604" t="str">
            <v>CPR</v>
          </cell>
          <cell r="J5604" t="str">
            <v/>
          </cell>
          <cell r="K5604" t="str">
            <v>PD</v>
          </cell>
          <cell r="L5604" t="str">
            <v>3015</v>
          </cell>
          <cell r="M5604" t="str">
            <v>V</v>
          </cell>
          <cell r="N5604">
            <v>157080</v>
          </cell>
        </row>
        <row r="5605">
          <cell r="A5605" t="str">
            <v>RM-CPR-INL-SC-0004</v>
          </cell>
          <cell r="B5605" t="str">
            <v>CINT</v>
          </cell>
          <cell r="C5605" t="str">
            <v/>
          </cell>
          <cell r="D5605" t="str">
            <v>COVER BABY CUSTOM 900 X 700 X 35 SUPREME</v>
          </cell>
          <cell r="E5605">
            <v>44797</v>
          </cell>
          <cell r="F5605" t="str">
            <v>ROF</v>
          </cell>
          <cell r="G5605" t="str">
            <v>CI_INL</v>
          </cell>
          <cell r="H5605" t="str">
            <v>PC</v>
          </cell>
          <cell r="I5605" t="str">
            <v>CPR</v>
          </cell>
          <cell r="J5605" t="str">
            <v/>
          </cell>
          <cell r="K5605" t="str">
            <v>PD</v>
          </cell>
          <cell r="L5605" t="str">
            <v>3015</v>
          </cell>
          <cell r="M5605" t="str">
            <v>V</v>
          </cell>
          <cell r="N5605">
            <v>321151</v>
          </cell>
        </row>
        <row r="5606">
          <cell r="A5606" t="str">
            <v>RM-CPR-INL-SC-0005</v>
          </cell>
          <cell r="B5606" t="str">
            <v>CINT</v>
          </cell>
          <cell r="C5606" t="str">
            <v/>
          </cell>
          <cell r="D5606" t="str">
            <v>COVER BABY JAPAN 1000 X 600 X 50 SUPREME</v>
          </cell>
          <cell r="E5606">
            <v>44936</v>
          </cell>
          <cell r="F5606" t="str">
            <v>ROF</v>
          </cell>
          <cell r="G5606" t="str">
            <v>CI_INL</v>
          </cell>
          <cell r="H5606" t="str">
            <v>PC</v>
          </cell>
          <cell r="I5606" t="str">
            <v>CPR</v>
          </cell>
          <cell r="J5606" t="str">
            <v/>
          </cell>
          <cell r="K5606" t="str">
            <v>PD</v>
          </cell>
          <cell r="L5606" t="str">
            <v>3015</v>
          </cell>
          <cell r="M5606" t="str">
            <v>V</v>
          </cell>
          <cell r="N5606">
            <v>121000</v>
          </cell>
        </row>
        <row r="5607">
          <cell r="A5607" t="str">
            <v>RM-CPR-INL-SC-0006</v>
          </cell>
          <cell r="B5607" t="str">
            <v>CINT</v>
          </cell>
          <cell r="C5607" t="str">
            <v/>
          </cell>
          <cell r="D5607" t="str">
            <v>COVER BABY MEDIUM MOTIF BIRU</v>
          </cell>
          <cell r="E5607">
            <v>44797</v>
          </cell>
          <cell r="F5607" t="str">
            <v>ROF</v>
          </cell>
          <cell r="G5607" t="str">
            <v>CI_INL</v>
          </cell>
          <cell r="H5607" t="str">
            <v>PC</v>
          </cell>
          <cell r="I5607" t="str">
            <v>CPR</v>
          </cell>
          <cell r="J5607" t="str">
            <v/>
          </cell>
          <cell r="K5607" t="str">
            <v>PD</v>
          </cell>
          <cell r="L5607" t="str">
            <v>3015</v>
          </cell>
          <cell r="M5607" t="str">
            <v>V</v>
          </cell>
          <cell r="N5607">
            <v>2600</v>
          </cell>
        </row>
        <row r="5608">
          <cell r="A5608" t="str">
            <v>RM-CPR-INL-SC-0007</v>
          </cell>
          <cell r="B5608" t="str">
            <v>CINT</v>
          </cell>
          <cell r="C5608" t="str">
            <v/>
          </cell>
          <cell r="D5608" t="str">
            <v>COVER BABY MEDIUM MOTIF BIRU C640</v>
          </cell>
          <cell r="E5608">
            <v>44936</v>
          </cell>
          <cell r="F5608" t="str">
            <v>ROF</v>
          </cell>
          <cell r="G5608" t="str">
            <v>CI_INL</v>
          </cell>
          <cell r="H5608" t="str">
            <v>PC</v>
          </cell>
          <cell r="I5608" t="str">
            <v>CPR</v>
          </cell>
          <cell r="J5608" t="str">
            <v/>
          </cell>
          <cell r="K5608" t="str">
            <v>PD</v>
          </cell>
          <cell r="L5608" t="str">
            <v>3015</v>
          </cell>
          <cell r="M5608" t="str">
            <v>V</v>
          </cell>
          <cell r="N5608">
            <v>78644</v>
          </cell>
        </row>
        <row r="5609">
          <cell r="A5609" t="str">
            <v>RM-CPR-INL-SC-0008</v>
          </cell>
          <cell r="B5609" t="str">
            <v>CINT</v>
          </cell>
          <cell r="C5609" t="str">
            <v/>
          </cell>
          <cell r="D5609" t="str">
            <v>COVER BABY MEDIUM MOTIF HIJAU</v>
          </cell>
          <cell r="E5609">
            <v>44797</v>
          </cell>
          <cell r="F5609" t="str">
            <v>ROF</v>
          </cell>
          <cell r="G5609" t="str">
            <v>CI_INL</v>
          </cell>
          <cell r="H5609" t="str">
            <v>PC</v>
          </cell>
          <cell r="I5609" t="str">
            <v>CPR</v>
          </cell>
          <cell r="J5609" t="str">
            <v/>
          </cell>
          <cell r="K5609" t="str">
            <v>PD</v>
          </cell>
          <cell r="L5609" t="str">
            <v>3015</v>
          </cell>
          <cell r="M5609" t="str">
            <v>V</v>
          </cell>
          <cell r="N5609">
            <v>2600</v>
          </cell>
        </row>
        <row r="5610">
          <cell r="A5610" t="str">
            <v>RM-CPR-INL-SC-0009</v>
          </cell>
          <cell r="B5610" t="str">
            <v>CINT</v>
          </cell>
          <cell r="C5610" t="str">
            <v/>
          </cell>
          <cell r="D5610" t="str">
            <v>COVER BABY MEDIUM MOTIF KUNING C639</v>
          </cell>
          <cell r="E5610">
            <v>44936</v>
          </cell>
          <cell r="F5610" t="str">
            <v>ROF</v>
          </cell>
          <cell r="G5610" t="str">
            <v>CI_INL</v>
          </cell>
          <cell r="H5610" t="str">
            <v>PC</v>
          </cell>
          <cell r="I5610" t="str">
            <v>CPR</v>
          </cell>
          <cell r="J5610" t="str">
            <v/>
          </cell>
          <cell r="K5610" t="str">
            <v>PD</v>
          </cell>
          <cell r="L5610" t="str">
            <v>3015</v>
          </cell>
          <cell r="M5610" t="str">
            <v>V</v>
          </cell>
          <cell r="N5610">
            <v>78644</v>
          </cell>
        </row>
        <row r="5611">
          <cell r="A5611" t="str">
            <v>RM-CPR-INL-SC-0010</v>
          </cell>
          <cell r="B5611" t="str">
            <v>CINT</v>
          </cell>
          <cell r="C5611" t="str">
            <v/>
          </cell>
          <cell r="D5611" t="str">
            <v>COVER BABY PILLOW XL</v>
          </cell>
          <cell r="E5611">
            <v>44797</v>
          </cell>
          <cell r="F5611" t="str">
            <v>ROF</v>
          </cell>
          <cell r="G5611" t="str">
            <v>CI_INL</v>
          </cell>
          <cell r="H5611" t="str">
            <v>PC</v>
          </cell>
          <cell r="I5611" t="str">
            <v>CPR</v>
          </cell>
          <cell r="J5611" t="str">
            <v/>
          </cell>
          <cell r="K5611" t="str">
            <v>PD</v>
          </cell>
          <cell r="L5611" t="str">
            <v>3015</v>
          </cell>
          <cell r="M5611" t="str">
            <v>V</v>
          </cell>
          <cell r="N5611">
            <v>49897</v>
          </cell>
        </row>
        <row r="5612">
          <cell r="A5612" t="str">
            <v>RM-CPR-INL-SC-0011</v>
          </cell>
          <cell r="B5612" t="str">
            <v>CINT</v>
          </cell>
          <cell r="C5612" t="str">
            <v/>
          </cell>
          <cell r="D5612" t="str">
            <v>COVER BABY SMALL MOTIF BIRU C640</v>
          </cell>
          <cell r="E5612">
            <v>44936</v>
          </cell>
          <cell r="F5612" t="str">
            <v>ROF</v>
          </cell>
          <cell r="G5612" t="str">
            <v>CI_INL</v>
          </cell>
          <cell r="H5612" t="str">
            <v>PC</v>
          </cell>
          <cell r="I5612" t="str">
            <v>CPR</v>
          </cell>
          <cell r="J5612" t="str">
            <v/>
          </cell>
          <cell r="K5612" t="str">
            <v>PD</v>
          </cell>
          <cell r="L5612" t="str">
            <v>3015</v>
          </cell>
          <cell r="M5612" t="str">
            <v>V</v>
          </cell>
          <cell r="N5612">
            <v>173512</v>
          </cell>
        </row>
        <row r="5613">
          <cell r="A5613" t="str">
            <v>RM-CPR-INL-SC-0012</v>
          </cell>
          <cell r="B5613" t="str">
            <v>CINT</v>
          </cell>
          <cell r="C5613" t="str">
            <v/>
          </cell>
          <cell r="D5613" t="str">
            <v>COVER BABY SMALL MOTIF KUNING C639</v>
          </cell>
          <cell r="E5613">
            <v>44936</v>
          </cell>
          <cell r="F5613" t="str">
            <v>ROF</v>
          </cell>
          <cell r="G5613" t="str">
            <v>CI_INL</v>
          </cell>
          <cell r="H5613" t="str">
            <v>PC</v>
          </cell>
          <cell r="I5613" t="str">
            <v>CPR</v>
          </cell>
          <cell r="J5613" t="str">
            <v/>
          </cell>
          <cell r="K5613" t="str">
            <v>PD</v>
          </cell>
          <cell r="L5613" t="str">
            <v>3015</v>
          </cell>
          <cell r="M5613" t="str">
            <v>V</v>
          </cell>
          <cell r="N5613">
            <v>173512</v>
          </cell>
        </row>
        <row r="5614">
          <cell r="A5614" t="str">
            <v>RM-CPR-INL-SC-0013</v>
          </cell>
          <cell r="B5614" t="str">
            <v>CINT</v>
          </cell>
          <cell r="C5614" t="str">
            <v/>
          </cell>
          <cell r="D5614" t="str">
            <v>COVER BATIK PEKALONGAN 1</v>
          </cell>
          <cell r="E5614">
            <v>44799</v>
          </cell>
          <cell r="F5614" t="str">
            <v>ROF</v>
          </cell>
          <cell r="G5614" t="str">
            <v>CI_INL</v>
          </cell>
          <cell r="H5614" t="str">
            <v>PC</v>
          </cell>
          <cell r="I5614" t="str">
            <v>CPR</v>
          </cell>
          <cell r="J5614" t="str">
            <v/>
          </cell>
          <cell r="K5614" t="str">
            <v>PD</v>
          </cell>
          <cell r="L5614" t="str">
            <v>3015</v>
          </cell>
          <cell r="M5614" t="str">
            <v>V</v>
          </cell>
          <cell r="N5614">
            <v>129875</v>
          </cell>
        </row>
        <row r="5615">
          <cell r="A5615" t="str">
            <v>RM-CPR-INL-SC-0014</v>
          </cell>
          <cell r="B5615" t="str">
            <v>CINT</v>
          </cell>
          <cell r="C5615" t="str">
            <v/>
          </cell>
          <cell r="D5615" t="str">
            <v>COVER BATIK PEKALONGAN 2</v>
          </cell>
          <cell r="E5615">
            <v>44797</v>
          </cell>
          <cell r="F5615" t="str">
            <v>ROF</v>
          </cell>
          <cell r="G5615" t="str">
            <v>CI_INL</v>
          </cell>
          <cell r="H5615" t="str">
            <v>PC</v>
          </cell>
          <cell r="I5615" t="str">
            <v>CPR</v>
          </cell>
          <cell r="J5615" t="str">
            <v/>
          </cell>
          <cell r="K5615" t="str">
            <v>PD</v>
          </cell>
          <cell r="L5615" t="str">
            <v>3015</v>
          </cell>
          <cell r="M5615" t="str">
            <v>V</v>
          </cell>
          <cell r="N5615">
            <v>84242</v>
          </cell>
        </row>
        <row r="5616">
          <cell r="A5616" t="str">
            <v>RM-CPR-INL-SC-0015</v>
          </cell>
          <cell r="B5616" t="str">
            <v>CINT</v>
          </cell>
          <cell r="C5616" t="str">
            <v/>
          </cell>
          <cell r="D5616" t="str">
            <v>COVER BATIK YOGYA 1</v>
          </cell>
          <cell r="E5616">
            <v>44797</v>
          </cell>
          <cell r="F5616" t="str">
            <v>ROF</v>
          </cell>
          <cell r="G5616" t="str">
            <v>CI_INL</v>
          </cell>
          <cell r="H5616" t="str">
            <v>PC</v>
          </cell>
          <cell r="I5616" t="str">
            <v>CPR</v>
          </cell>
          <cell r="J5616" t="str">
            <v/>
          </cell>
          <cell r="K5616" t="str">
            <v>PD</v>
          </cell>
          <cell r="L5616" t="str">
            <v>3015</v>
          </cell>
          <cell r="M5616" t="str">
            <v>V</v>
          </cell>
          <cell r="N5616">
            <v>97085</v>
          </cell>
        </row>
        <row r="5617">
          <cell r="A5617" t="str">
            <v>RM-CPR-INL-SC-0016</v>
          </cell>
          <cell r="B5617" t="str">
            <v>CINT</v>
          </cell>
          <cell r="C5617" t="str">
            <v/>
          </cell>
          <cell r="D5617" t="str">
            <v>COVER BATIK YOGYA 2</v>
          </cell>
          <cell r="E5617">
            <v>44797</v>
          </cell>
          <cell r="F5617" t="str">
            <v>ROF</v>
          </cell>
          <cell r="G5617" t="str">
            <v>CI_INL</v>
          </cell>
          <cell r="H5617" t="str">
            <v>PC</v>
          </cell>
          <cell r="I5617" t="str">
            <v>CPR</v>
          </cell>
          <cell r="J5617" t="str">
            <v/>
          </cell>
          <cell r="K5617" t="str">
            <v>PD</v>
          </cell>
          <cell r="L5617" t="str">
            <v>3015</v>
          </cell>
          <cell r="M5617" t="str">
            <v>V</v>
          </cell>
          <cell r="N5617">
            <v>97085</v>
          </cell>
        </row>
        <row r="5618">
          <cell r="A5618" t="str">
            <v>RM-CPR-INL-SC-0017</v>
          </cell>
          <cell r="B5618" t="str">
            <v>CINT</v>
          </cell>
          <cell r="C5618" t="str">
            <v/>
          </cell>
          <cell r="D5618" t="str">
            <v>COVER CUSHION  40 X 40 X 3.5 CM MESH MOC</v>
          </cell>
          <cell r="E5618">
            <v>44797</v>
          </cell>
          <cell r="F5618" t="str">
            <v>ROF</v>
          </cell>
          <cell r="G5618" t="str">
            <v>CI_INL</v>
          </cell>
          <cell r="H5618" t="str">
            <v>PC</v>
          </cell>
          <cell r="I5618" t="str">
            <v>CPR</v>
          </cell>
          <cell r="J5618" t="str">
            <v/>
          </cell>
          <cell r="K5618" t="str">
            <v>PD</v>
          </cell>
          <cell r="L5618" t="str">
            <v>3015</v>
          </cell>
          <cell r="M5618" t="str">
            <v>V</v>
          </cell>
          <cell r="N5618">
            <v>47500</v>
          </cell>
        </row>
        <row r="5619">
          <cell r="A5619" t="str">
            <v>RM-CPR-INL-SC-0018</v>
          </cell>
          <cell r="B5619" t="str">
            <v>CINT</v>
          </cell>
          <cell r="C5619" t="str">
            <v/>
          </cell>
          <cell r="D5619" t="str">
            <v>COVER CUSHION  40 X 40 X 3.5 CM MESH MOC</v>
          </cell>
          <cell r="E5619">
            <v>44797</v>
          </cell>
          <cell r="F5619" t="str">
            <v>ROF</v>
          </cell>
          <cell r="G5619" t="str">
            <v>CI_INL</v>
          </cell>
          <cell r="H5619" t="str">
            <v>PC</v>
          </cell>
          <cell r="I5619" t="str">
            <v>CPR</v>
          </cell>
          <cell r="J5619" t="str">
            <v/>
          </cell>
          <cell r="K5619" t="str">
            <v>PD</v>
          </cell>
          <cell r="L5619" t="str">
            <v>3015</v>
          </cell>
          <cell r="M5619" t="str">
            <v>V</v>
          </cell>
          <cell r="N5619">
            <v>71713</v>
          </cell>
        </row>
        <row r="5620">
          <cell r="A5620" t="str">
            <v>RM-CPR-INL-SC-0019</v>
          </cell>
          <cell r="B5620" t="str">
            <v>CINT</v>
          </cell>
          <cell r="C5620" t="str">
            <v/>
          </cell>
          <cell r="D5620" t="str">
            <v>COVER CUSHION 40 X 40 X 3.5 CM MESH NAVY</v>
          </cell>
          <cell r="E5620">
            <v>44797</v>
          </cell>
          <cell r="F5620" t="str">
            <v>ROF</v>
          </cell>
          <cell r="G5620" t="str">
            <v>CI_INL</v>
          </cell>
          <cell r="H5620" t="str">
            <v>PC</v>
          </cell>
          <cell r="I5620" t="str">
            <v>CPR</v>
          </cell>
          <cell r="J5620" t="str">
            <v/>
          </cell>
          <cell r="K5620" t="str">
            <v>PD</v>
          </cell>
          <cell r="L5620" t="str">
            <v>3015</v>
          </cell>
          <cell r="M5620" t="str">
            <v>V</v>
          </cell>
          <cell r="N5620">
            <v>47500</v>
          </cell>
        </row>
        <row r="5621">
          <cell r="A5621" t="str">
            <v>RM-CPR-INL-SC-0020</v>
          </cell>
          <cell r="B5621" t="str">
            <v>CINT</v>
          </cell>
          <cell r="C5621" t="str">
            <v/>
          </cell>
          <cell r="D5621" t="str">
            <v>COVER CUSHION 40 X 40 X 3.5 CM MESH NAVY</v>
          </cell>
          <cell r="E5621">
            <v>44797</v>
          </cell>
          <cell r="F5621" t="str">
            <v>ROF</v>
          </cell>
          <cell r="G5621" t="str">
            <v>CI_INL</v>
          </cell>
          <cell r="H5621" t="str">
            <v>PC</v>
          </cell>
          <cell r="I5621" t="str">
            <v>CPR</v>
          </cell>
          <cell r="J5621" t="str">
            <v/>
          </cell>
          <cell r="K5621" t="str">
            <v>PD</v>
          </cell>
          <cell r="L5621" t="str">
            <v>3015</v>
          </cell>
          <cell r="M5621" t="str">
            <v>V</v>
          </cell>
          <cell r="N5621">
            <v>58500</v>
          </cell>
        </row>
        <row r="5622">
          <cell r="A5622" t="str">
            <v>RM-CPR-INL-SC-0021</v>
          </cell>
          <cell r="B5622" t="str">
            <v>CINT</v>
          </cell>
          <cell r="C5622" t="str">
            <v/>
          </cell>
          <cell r="D5622" t="str">
            <v>COVER CUSHION 500 X 500 X 35 MESH NAVY</v>
          </cell>
          <cell r="E5622">
            <v>44797</v>
          </cell>
          <cell r="F5622" t="str">
            <v>ROF</v>
          </cell>
          <cell r="G5622" t="str">
            <v>CI_INL</v>
          </cell>
          <cell r="H5622" t="str">
            <v>PC</v>
          </cell>
          <cell r="I5622" t="str">
            <v>CPR</v>
          </cell>
          <cell r="J5622" t="str">
            <v/>
          </cell>
          <cell r="K5622" t="str">
            <v>PD</v>
          </cell>
          <cell r="L5622" t="str">
            <v>3015</v>
          </cell>
          <cell r="M5622" t="str">
            <v>V</v>
          </cell>
          <cell r="N5622">
            <v>46750</v>
          </cell>
        </row>
        <row r="5623">
          <cell r="A5623" t="str">
            <v>RM-CPR-INL-SC-0022</v>
          </cell>
          <cell r="B5623" t="str">
            <v>CINT</v>
          </cell>
          <cell r="C5623" t="str">
            <v/>
          </cell>
          <cell r="D5623" t="str">
            <v>COVER CUSHION BATIK GARUTAN 40 X 40 X 3.</v>
          </cell>
          <cell r="E5623">
            <v>44797</v>
          </cell>
          <cell r="F5623" t="str">
            <v>ROF</v>
          </cell>
          <cell r="G5623" t="str">
            <v>CI_INL</v>
          </cell>
          <cell r="H5623" t="str">
            <v>PC</v>
          </cell>
          <cell r="I5623" t="str">
            <v>CPR</v>
          </cell>
          <cell r="J5623" t="str">
            <v/>
          </cell>
          <cell r="K5623" t="str">
            <v>PD</v>
          </cell>
          <cell r="L5623" t="str">
            <v>3015</v>
          </cell>
          <cell r="M5623" t="str">
            <v>V</v>
          </cell>
          <cell r="N5623">
            <v>72401</v>
          </cell>
        </row>
        <row r="5624">
          <cell r="A5624" t="str">
            <v>RM-CPR-INL-SC-0023</v>
          </cell>
          <cell r="B5624" t="str">
            <v>CINT</v>
          </cell>
          <cell r="C5624" t="str">
            <v/>
          </cell>
          <cell r="D5624" t="str">
            <v>COVER CUSHION BATIK MEGA MENDUNG 40 X 40</v>
          </cell>
          <cell r="E5624">
            <v>44799</v>
          </cell>
          <cell r="F5624" t="str">
            <v>ROF</v>
          </cell>
          <cell r="G5624" t="str">
            <v>CI_INL</v>
          </cell>
          <cell r="H5624" t="str">
            <v>PC</v>
          </cell>
          <cell r="I5624" t="str">
            <v>CPR</v>
          </cell>
          <cell r="J5624" t="str">
            <v/>
          </cell>
          <cell r="K5624" t="str">
            <v>PD</v>
          </cell>
          <cell r="L5624" t="str">
            <v>3015</v>
          </cell>
          <cell r="M5624" t="str">
            <v>V</v>
          </cell>
          <cell r="N5624">
            <v>111873</v>
          </cell>
        </row>
        <row r="5625">
          <cell r="A5625" t="str">
            <v>RM-CPR-INL-SC-0024</v>
          </cell>
          <cell r="B5625" t="str">
            <v>CINT</v>
          </cell>
          <cell r="C5625" t="str">
            <v/>
          </cell>
          <cell r="D5625" t="str">
            <v>COVER CUSHION BATIK SOLO 40 X 40 X 3.5</v>
          </cell>
          <cell r="E5625">
            <v>44797</v>
          </cell>
          <cell r="F5625" t="str">
            <v>ROF</v>
          </cell>
          <cell r="G5625" t="str">
            <v>CI_INL</v>
          </cell>
          <cell r="H5625" t="str">
            <v>PC</v>
          </cell>
          <cell r="I5625" t="str">
            <v>CPR</v>
          </cell>
          <cell r="J5625" t="str">
            <v/>
          </cell>
          <cell r="K5625" t="str">
            <v>PD</v>
          </cell>
          <cell r="L5625" t="str">
            <v>3015</v>
          </cell>
          <cell r="M5625" t="str">
            <v>V</v>
          </cell>
          <cell r="N5625">
            <v>10820</v>
          </cell>
        </row>
        <row r="5626">
          <cell r="A5626" t="str">
            <v>RM-CPR-INL-SC-0025</v>
          </cell>
          <cell r="B5626" t="str">
            <v>CINT</v>
          </cell>
          <cell r="C5626" t="str">
            <v/>
          </cell>
          <cell r="D5626" t="str">
            <v>COVER CUSHION BATIK TENUN 40 X 40 X 3.5</v>
          </cell>
          <cell r="E5626">
            <v>44799</v>
          </cell>
          <cell r="F5626" t="str">
            <v>ROF</v>
          </cell>
          <cell r="G5626" t="str">
            <v>CI_INL</v>
          </cell>
          <cell r="H5626" t="str">
            <v>PC</v>
          </cell>
          <cell r="I5626" t="str">
            <v>CPR</v>
          </cell>
          <cell r="J5626" t="str">
            <v/>
          </cell>
          <cell r="K5626" t="str">
            <v>PD</v>
          </cell>
          <cell r="L5626" t="str">
            <v>3015</v>
          </cell>
          <cell r="M5626" t="str">
            <v>V</v>
          </cell>
          <cell r="N5626">
            <v>111873</v>
          </cell>
        </row>
        <row r="5627">
          <cell r="A5627" t="str">
            <v>RM-CPR-INL-SC-0026</v>
          </cell>
          <cell r="B5627" t="str">
            <v>CINT</v>
          </cell>
          <cell r="C5627" t="str">
            <v/>
          </cell>
          <cell r="D5627" t="str">
            <v>COVER CUSHION WARNA HITAM</v>
          </cell>
          <cell r="E5627">
            <v>44903</v>
          </cell>
          <cell r="F5627" t="str">
            <v>ROF</v>
          </cell>
          <cell r="G5627" t="str">
            <v>CI_INL</v>
          </cell>
          <cell r="H5627" t="str">
            <v>PC</v>
          </cell>
          <cell r="I5627" t="str">
            <v>CPR</v>
          </cell>
          <cell r="J5627" t="str">
            <v/>
          </cell>
          <cell r="K5627" t="str">
            <v>PD</v>
          </cell>
          <cell r="L5627" t="str">
            <v>3015</v>
          </cell>
          <cell r="M5627" t="str">
            <v>V</v>
          </cell>
          <cell r="N5627">
            <v>81556</v>
          </cell>
        </row>
        <row r="5628">
          <cell r="A5628" t="str">
            <v>RM-CPR-INL-SC-0027</v>
          </cell>
          <cell r="B5628" t="str">
            <v>CINT</v>
          </cell>
          <cell r="C5628" t="str">
            <v/>
          </cell>
          <cell r="D5628" t="str">
            <v>COVER CUSHION WARNA KUNING  - ZBM</v>
          </cell>
          <cell r="E5628">
            <v>44797</v>
          </cell>
          <cell r="F5628" t="str">
            <v>ROF</v>
          </cell>
          <cell r="G5628" t="str">
            <v>CI_INL</v>
          </cell>
          <cell r="H5628" t="str">
            <v>PC</v>
          </cell>
          <cell r="I5628" t="str">
            <v>CPR</v>
          </cell>
          <cell r="J5628" t="str">
            <v/>
          </cell>
          <cell r="K5628" t="str">
            <v>PD</v>
          </cell>
          <cell r="L5628" t="str">
            <v>3015</v>
          </cell>
          <cell r="M5628" t="str">
            <v>V</v>
          </cell>
          <cell r="N5628">
            <v>37255</v>
          </cell>
        </row>
        <row r="5629">
          <cell r="A5629" t="str">
            <v>RM-CPR-INL-SC-0028</v>
          </cell>
          <cell r="B5629" t="str">
            <v>CINT</v>
          </cell>
          <cell r="C5629" t="str">
            <v/>
          </cell>
          <cell r="D5629" t="str">
            <v>COVER CUSHION WARNA MOCCA - ZBT</v>
          </cell>
          <cell r="E5629">
            <v>44936</v>
          </cell>
          <cell r="F5629" t="str">
            <v>ROF</v>
          </cell>
          <cell r="G5629" t="str">
            <v>CI_INL</v>
          </cell>
          <cell r="H5629" t="str">
            <v>PC</v>
          </cell>
          <cell r="I5629" t="str">
            <v>CPR</v>
          </cell>
          <cell r="J5629" t="str">
            <v/>
          </cell>
          <cell r="K5629" t="str">
            <v>PD</v>
          </cell>
          <cell r="L5629" t="str">
            <v>3015</v>
          </cell>
          <cell r="M5629" t="str">
            <v>V</v>
          </cell>
          <cell r="N5629">
            <v>86298</v>
          </cell>
        </row>
        <row r="5630">
          <cell r="A5630" t="str">
            <v>RM-CPR-INL-SC-0029</v>
          </cell>
          <cell r="B5630" t="str">
            <v>CINT</v>
          </cell>
          <cell r="C5630" t="str">
            <v/>
          </cell>
          <cell r="D5630" t="str">
            <v>COVER CUSHION WARNA NAVY - ZMR</v>
          </cell>
          <cell r="E5630">
            <v>44799</v>
          </cell>
          <cell r="F5630" t="str">
            <v>ROF</v>
          </cell>
          <cell r="G5630" t="str">
            <v>CI_INL</v>
          </cell>
          <cell r="H5630" t="str">
            <v>PC</v>
          </cell>
          <cell r="I5630" t="str">
            <v>CPR</v>
          </cell>
          <cell r="J5630" t="str">
            <v/>
          </cell>
          <cell r="K5630" t="str">
            <v>PD</v>
          </cell>
          <cell r="L5630" t="str">
            <v>3015</v>
          </cell>
          <cell r="M5630" t="str">
            <v>V</v>
          </cell>
          <cell r="N5630">
            <v>96607</v>
          </cell>
        </row>
        <row r="5631">
          <cell r="A5631" t="str">
            <v>RM-CPR-INL-SC-0030</v>
          </cell>
          <cell r="B5631" t="str">
            <v>CINT</v>
          </cell>
          <cell r="C5631" t="str">
            <v/>
          </cell>
          <cell r="D5631" t="str">
            <v>COVER CUSTOM 1500 X 900 X 35 MESH NAVY</v>
          </cell>
          <cell r="E5631">
            <v>44797</v>
          </cell>
          <cell r="F5631" t="str">
            <v>ROF</v>
          </cell>
          <cell r="G5631" t="str">
            <v>CI_INL</v>
          </cell>
          <cell r="H5631" t="str">
            <v>PC</v>
          </cell>
          <cell r="I5631" t="str">
            <v>CPR</v>
          </cell>
          <cell r="J5631" t="str">
            <v/>
          </cell>
          <cell r="K5631" t="str">
            <v>PD</v>
          </cell>
          <cell r="L5631" t="str">
            <v>3015</v>
          </cell>
          <cell r="M5631" t="str">
            <v>V</v>
          </cell>
          <cell r="N5631">
            <v>261250</v>
          </cell>
        </row>
        <row r="5632">
          <cell r="A5632" t="str">
            <v>RM-CPR-INL-SC-0031</v>
          </cell>
          <cell r="B5632" t="str">
            <v>CINT</v>
          </cell>
          <cell r="C5632" t="str">
            <v/>
          </cell>
          <cell r="D5632" t="str">
            <v>COVER CUSTOM 1850 X 800 X 100</v>
          </cell>
          <cell r="E5632">
            <v>44797</v>
          </cell>
          <cell r="F5632" t="str">
            <v>ROF</v>
          </cell>
          <cell r="G5632" t="str">
            <v>CI_INL</v>
          </cell>
          <cell r="H5632" t="str">
            <v>PC</v>
          </cell>
          <cell r="I5632" t="str">
            <v>CPR</v>
          </cell>
          <cell r="J5632" t="str">
            <v/>
          </cell>
          <cell r="K5632" t="str">
            <v>PD</v>
          </cell>
          <cell r="L5632" t="str">
            <v>3015</v>
          </cell>
          <cell r="M5632" t="str">
            <v>V</v>
          </cell>
          <cell r="N5632">
            <v>356444</v>
          </cell>
        </row>
        <row r="5633">
          <cell r="A5633" t="str">
            <v>RM-CPR-INL-SC-0032</v>
          </cell>
          <cell r="B5633" t="str">
            <v>CINT</v>
          </cell>
          <cell r="C5633" t="str">
            <v/>
          </cell>
          <cell r="D5633" t="str">
            <v>COVER CUSTOM KLINIK 1850 X 750 X 35 SUPR</v>
          </cell>
          <cell r="E5633">
            <v>44797</v>
          </cell>
          <cell r="F5633" t="str">
            <v>ROF</v>
          </cell>
          <cell r="G5633" t="str">
            <v>CI_INL</v>
          </cell>
          <cell r="H5633" t="str">
            <v>PC</v>
          </cell>
          <cell r="I5633" t="str">
            <v>CPR</v>
          </cell>
          <cell r="J5633" t="str">
            <v/>
          </cell>
          <cell r="K5633" t="str">
            <v>PD</v>
          </cell>
          <cell r="L5633" t="str">
            <v>3015</v>
          </cell>
          <cell r="M5633" t="str">
            <v>V</v>
          </cell>
          <cell r="N5633">
            <v>223850</v>
          </cell>
        </row>
        <row r="5634">
          <cell r="A5634" t="str">
            <v>RM-CPR-INL-SC-0033</v>
          </cell>
          <cell r="B5634" t="str">
            <v>CINT</v>
          </cell>
          <cell r="C5634" t="str">
            <v/>
          </cell>
          <cell r="D5634" t="str">
            <v>COVER ICU BED (FOOT) MESH ORANGE</v>
          </cell>
          <cell r="E5634">
            <v>45089</v>
          </cell>
          <cell r="F5634" t="str">
            <v>ROF</v>
          </cell>
          <cell r="G5634" t="str">
            <v>CI_INL</v>
          </cell>
          <cell r="H5634" t="str">
            <v>PC</v>
          </cell>
          <cell r="I5634" t="str">
            <v>CPR</v>
          </cell>
          <cell r="J5634" t="str">
            <v/>
          </cell>
          <cell r="K5634" t="str">
            <v>PD</v>
          </cell>
          <cell r="L5634" t="str">
            <v>3015</v>
          </cell>
          <cell r="M5634" t="str">
            <v>V</v>
          </cell>
          <cell r="N5634">
            <v>51500</v>
          </cell>
        </row>
        <row r="5635">
          <cell r="A5635" t="str">
            <v>RM-CPR-INL-SC-0034</v>
          </cell>
          <cell r="B5635" t="str">
            <v>CINT</v>
          </cell>
          <cell r="C5635" t="str">
            <v/>
          </cell>
          <cell r="D5635" t="str">
            <v>COVER ICU BED (HEAD) MESH ORANGE</v>
          </cell>
          <cell r="E5635">
            <v>45089</v>
          </cell>
          <cell r="F5635" t="str">
            <v>ROF</v>
          </cell>
          <cell r="G5635" t="str">
            <v>CI_INL</v>
          </cell>
          <cell r="H5635" t="str">
            <v>PC</v>
          </cell>
          <cell r="I5635" t="str">
            <v>CPR</v>
          </cell>
          <cell r="J5635" t="str">
            <v/>
          </cell>
          <cell r="K5635" t="str">
            <v>PD</v>
          </cell>
          <cell r="L5635" t="str">
            <v>3015</v>
          </cell>
          <cell r="M5635" t="str">
            <v>V</v>
          </cell>
          <cell r="N5635">
            <v>78644</v>
          </cell>
        </row>
        <row r="5636">
          <cell r="A5636" t="str">
            <v>RM-CPR-INL-SC-0035</v>
          </cell>
          <cell r="B5636" t="str">
            <v>CINT</v>
          </cell>
          <cell r="C5636" t="str">
            <v/>
          </cell>
          <cell r="D5636" t="str">
            <v>COVER ICU BED MESH ORANGE</v>
          </cell>
          <cell r="E5636">
            <v>44868</v>
          </cell>
          <cell r="F5636" t="str">
            <v>ROF</v>
          </cell>
          <cell r="G5636" t="str">
            <v>CI_INL</v>
          </cell>
          <cell r="H5636" t="str">
            <v>PC</v>
          </cell>
          <cell r="I5636" t="str">
            <v>CPR</v>
          </cell>
          <cell r="J5636" t="str">
            <v/>
          </cell>
          <cell r="K5636" t="str">
            <v>PD</v>
          </cell>
          <cell r="L5636" t="str">
            <v>3015</v>
          </cell>
          <cell r="M5636" t="str">
            <v>V</v>
          </cell>
          <cell r="N5636">
            <v>278593</v>
          </cell>
        </row>
        <row r="5637">
          <cell r="A5637" t="str">
            <v>RM-CPR-INL-SC-0036</v>
          </cell>
          <cell r="B5637" t="str">
            <v>CINT</v>
          </cell>
          <cell r="C5637" t="str">
            <v/>
          </cell>
          <cell r="D5637" t="str">
            <v>COVER MATE C-PRO UK 1400 X 1800 SUPREME</v>
          </cell>
          <cell r="E5637">
            <v>44797</v>
          </cell>
          <cell r="F5637" t="str">
            <v>ROF</v>
          </cell>
          <cell r="G5637" t="str">
            <v>CI_INL</v>
          </cell>
          <cell r="H5637" t="str">
            <v>PC</v>
          </cell>
          <cell r="I5637" t="str">
            <v>CPR</v>
          </cell>
          <cell r="J5637" t="str">
            <v/>
          </cell>
          <cell r="K5637" t="str">
            <v>PD</v>
          </cell>
          <cell r="L5637" t="str">
            <v>3015</v>
          </cell>
          <cell r="M5637" t="str">
            <v>V</v>
          </cell>
          <cell r="N5637">
            <v>75464</v>
          </cell>
        </row>
        <row r="5638">
          <cell r="A5638" t="str">
            <v>RM-CPR-INL-SC-0037</v>
          </cell>
          <cell r="B5638" t="str">
            <v>CINT</v>
          </cell>
          <cell r="C5638" t="str">
            <v/>
          </cell>
          <cell r="D5638" t="str">
            <v>COVER MATE C-PRO UK 1780 X 1980 SUPREME</v>
          </cell>
          <cell r="E5638">
            <v>44797</v>
          </cell>
          <cell r="F5638" t="str">
            <v>ROF</v>
          </cell>
          <cell r="G5638" t="str">
            <v>CI_INL</v>
          </cell>
          <cell r="H5638" t="str">
            <v>PC</v>
          </cell>
          <cell r="I5638" t="str">
            <v>CPR</v>
          </cell>
          <cell r="J5638" t="str">
            <v/>
          </cell>
          <cell r="K5638" t="str">
            <v>PD</v>
          </cell>
          <cell r="L5638" t="str">
            <v>3015</v>
          </cell>
          <cell r="M5638" t="str">
            <v>V</v>
          </cell>
          <cell r="N5638">
            <v>420354</v>
          </cell>
        </row>
        <row r="5639">
          <cell r="A5639" t="str">
            <v>RM-CPR-INL-SC-0038</v>
          </cell>
          <cell r="B5639" t="str">
            <v>CINT</v>
          </cell>
          <cell r="C5639" t="str">
            <v/>
          </cell>
          <cell r="D5639" t="str">
            <v>COVER MATE C-PRO UK 35 X 1370 X 1870 SUP</v>
          </cell>
          <cell r="E5639">
            <v>44797</v>
          </cell>
          <cell r="F5639" t="str">
            <v>ROF</v>
          </cell>
          <cell r="G5639" t="str">
            <v>CI_INL</v>
          </cell>
          <cell r="H5639" t="str">
            <v>PC</v>
          </cell>
          <cell r="I5639" t="str">
            <v>CPR</v>
          </cell>
          <cell r="J5639" t="str">
            <v/>
          </cell>
          <cell r="K5639" t="str">
            <v>PD</v>
          </cell>
          <cell r="L5639" t="str">
            <v>3015</v>
          </cell>
          <cell r="M5639" t="str">
            <v>V</v>
          </cell>
          <cell r="N5639">
            <v>353804</v>
          </cell>
        </row>
        <row r="5640">
          <cell r="A5640" t="str">
            <v>RM-CPR-INL-SC-0039</v>
          </cell>
          <cell r="B5640" t="str">
            <v>CINT</v>
          </cell>
          <cell r="C5640" t="str">
            <v/>
          </cell>
          <cell r="D5640" t="str">
            <v>COVER MATE C-PRO UK 50 X 1200 X 1400 SUP</v>
          </cell>
          <cell r="E5640">
            <v>44797</v>
          </cell>
          <cell r="F5640" t="str">
            <v>ROF</v>
          </cell>
          <cell r="G5640" t="str">
            <v>CI_INL</v>
          </cell>
          <cell r="H5640" t="str">
            <v>PC</v>
          </cell>
          <cell r="I5640" t="str">
            <v>CPR</v>
          </cell>
          <cell r="J5640" t="str">
            <v/>
          </cell>
          <cell r="K5640" t="str">
            <v>PD</v>
          </cell>
          <cell r="L5640" t="str">
            <v>3015</v>
          </cell>
          <cell r="M5640" t="str">
            <v>V</v>
          </cell>
          <cell r="N5640">
            <v>261800</v>
          </cell>
        </row>
        <row r="5641">
          <cell r="A5641" t="str">
            <v>RM-CPR-INL-SC-0040</v>
          </cell>
          <cell r="B5641" t="str">
            <v>CINT</v>
          </cell>
          <cell r="C5641" t="str">
            <v/>
          </cell>
          <cell r="D5641" t="str">
            <v>COVER MATE C-PRO UK 805 X 510  SUPREME B</v>
          </cell>
          <cell r="E5641">
            <v>44797</v>
          </cell>
          <cell r="F5641" t="str">
            <v>ROF</v>
          </cell>
          <cell r="G5641" t="str">
            <v>CI_INL</v>
          </cell>
          <cell r="H5641" t="str">
            <v>PC</v>
          </cell>
          <cell r="I5641" t="str">
            <v>CPR</v>
          </cell>
          <cell r="J5641" t="str">
            <v/>
          </cell>
          <cell r="K5641" t="str">
            <v>PD</v>
          </cell>
          <cell r="L5641" t="str">
            <v>3015</v>
          </cell>
          <cell r="M5641" t="str">
            <v>V</v>
          </cell>
          <cell r="N5641">
            <v>49280</v>
          </cell>
        </row>
        <row r="5642">
          <cell r="A5642" t="str">
            <v>RM-CPR-INL-SC-0041</v>
          </cell>
          <cell r="B5642" t="str">
            <v>CINT</v>
          </cell>
          <cell r="C5642" t="str">
            <v/>
          </cell>
          <cell r="D5642" t="str">
            <v>COVER MATRAS BED RANAYA</v>
          </cell>
          <cell r="E5642">
            <v>44804</v>
          </cell>
          <cell r="F5642" t="str">
            <v>ROF</v>
          </cell>
          <cell r="G5642" t="str">
            <v>CI_INL</v>
          </cell>
          <cell r="H5642" t="str">
            <v>PC</v>
          </cell>
          <cell r="I5642" t="str">
            <v>CPR</v>
          </cell>
          <cell r="J5642" t="str">
            <v/>
          </cell>
          <cell r="K5642" t="str">
            <v>PD</v>
          </cell>
          <cell r="L5642" t="str">
            <v>3015</v>
          </cell>
          <cell r="M5642" t="str">
            <v>V</v>
          </cell>
          <cell r="N5642">
            <v>316082</v>
          </cell>
        </row>
        <row r="5643">
          <cell r="A5643" t="str">
            <v>RM-CPR-INL-SC-0042</v>
          </cell>
          <cell r="B5643" t="str">
            <v>CINT</v>
          </cell>
          <cell r="C5643" t="str">
            <v/>
          </cell>
          <cell r="D5643" t="str">
            <v>COVER MEDITASI ABU 55 X 55 X 5</v>
          </cell>
          <cell r="E5643">
            <v>44799</v>
          </cell>
          <cell r="F5643" t="str">
            <v>ROF</v>
          </cell>
          <cell r="G5643" t="str">
            <v>CI_INL</v>
          </cell>
          <cell r="H5643" t="str">
            <v>PC</v>
          </cell>
          <cell r="I5643" t="str">
            <v>CPR</v>
          </cell>
          <cell r="J5643" t="str">
            <v/>
          </cell>
          <cell r="K5643" t="str">
            <v>PD</v>
          </cell>
          <cell r="L5643" t="str">
            <v>3015</v>
          </cell>
          <cell r="M5643" t="str">
            <v>V</v>
          </cell>
          <cell r="N5643">
            <v>97643</v>
          </cell>
        </row>
        <row r="5644">
          <cell r="A5644" t="str">
            <v>RM-CPR-INL-SC-0043</v>
          </cell>
          <cell r="B5644" t="str">
            <v>CINT</v>
          </cell>
          <cell r="C5644" t="str">
            <v/>
          </cell>
          <cell r="D5644" t="str">
            <v>COVER MEDITASI MESH ABU</v>
          </cell>
          <cell r="E5644">
            <v>44799</v>
          </cell>
          <cell r="F5644" t="str">
            <v>ROF</v>
          </cell>
          <cell r="G5644" t="str">
            <v>CI_INL</v>
          </cell>
          <cell r="H5644" t="str">
            <v>PC</v>
          </cell>
          <cell r="I5644" t="str">
            <v>CPR</v>
          </cell>
          <cell r="J5644" t="str">
            <v/>
          </cell>
          <cell r="K5644" t="str">
            <v>PD</v>
          </cell>
          <cell r="L5644" t="str">
            <v>3015</v>
          </cell>
          <cell r="M5644" t="str">
            <v>V</v>
          </cell>
          <cell r="N5644">
            <v>72401</v>
          </cell>
        </row>
        <row r="5645">
          <cell r="A5645" t="str">
            <v>RM-CPR-INL-SC-0044</v>
          </cell>
          <cell r="B5645" t="str">
            <v>CINT</v>
          </cell>
          <cell r="C5645" t="str">
            <v/>
          </cell>
          <cell r="D5645" t="str">
            <v>COVER MEDITASI MOCCA 55 X 55 X 5</v>
          </cell>
          <cell r="E5645">
            <v>44825</v>
          </cell>
          <cell r="F5645" t="str">
            <v>ROF</v>
          </cell>
          <cell r="G5645" t="str">
            <v>CI_INL</v>
          </cell>
          <cell r="H5645" t="str">
            <v>PC</v>
          </cell>
          <cell r="I5645" t="str">
            <v>CPR</v>
          </cell>
          <cell r="J5645" t="str">
            <v/>
          </cell>
          <cell r="K5645" t="str">
            <v>PD</v>
          </cell>
          <cell r="L5645" t="str">
            <v>3015</v>
          </cell>
          <cell r="M5645" t="str">
            <v>V</v>
          </cell>
          <cell r="N5645">
            <v>97541</v>
          </cell>
        </row>
        <row r="5646">
          <cell r="A5646" t="str">
            <v>RM-CPR-INL-SC-0045</v>
          </cell>
          <cell r="B5646" t="str">
            <v>CINT</v>
          </cell>
          <cell r="C5646" t="str">
            <v/>
          </cell>
          <cell r="D5646" t="str">
            <v>COVER MEDITASI MOCCA 60 X 60 X 5</v>
          </cell>
          <cell r="E5646">
            <v>44799</v>
          </cell>
          <cell r="F5646" t="str">
            <v>ROF</v>
          </cell>
          <cell r="G5646" t="str">
            <v>CI_INL</v>
          </cell>
          <cell r="H5646" t="str">
            <v>PC</v>
          </cell>
          <cell r="I5646" t="str">
            <v>CPR</v>
          </cell>
          <cell r="J5646" t="str">
            <v/>
          </cell>
          <cell r="K5646" t="str">
            <v>PD</v>
          </cell>
          <cell r="L5646" t="str">
            <v>3015</v>
          </cell>
          <cell r="M5646" t="str">
            <v>V</v>
          </cell>
          <cell r="N5646">
            <v>93101</v>
          </cell>
        </row>
        <row r="5647">
          <cell r="A5647" t="str">
            <v>RM-CPR-INL-SC-0046</v>
          </cell>
          <cell r="B5647" t="str">
            <v>CINT</v>
          </cell>
          <cell r="C5647" t="str">
            <v/>
          </cell>
          <cell r="D5647" t="str">
            <v>COVER MEDITASI WHITE 55 X 55 X 5</v>
          </cell>
          <cell r="E5647">
            <v>44797</v>
          </cell>
          <cell r="F5647" t="str">
            <v>ROF</v>
          </cell>
          <cell r="G5647" t="str">
            <v>CI_INL</v>
          </cell>
          <cell r="H5647" t="str">
            <v>PC</v>
          </cell>
          <cell r="I5647" t="str">
            <v>CPR</v>
          </cell>
          <cell r="J5647" t="str">
            <v/>
          </cell>
          <cell r="K5647" t="str">
            <v>PD</v>
          </cell>
          <cell r="L5647" t="str">
            <v>3015</v>
          </cell>
          <cell r="M5647" t="str">
            <v>V</v>
          </cell>
          <cell r="N5647">
            <v>33578</v>
          </cell>
        </row>
        <row r="5648">
          <cell r="A5648" t="str">
            <v>RM-CPR-INL-SC-0047</v>
          </cell>
          <cell r="B5648" t="str">
            <v>CINT</v>
          </cell>
          <cell r="C5648" t="str">
            <v/>
          </cell>
          <cell r="D5648" t="str">
            <v>COVER MEDITASI WHITE 60 X 60 X 5</v>
          </cell>
          <cell r="E5648">
            <v>44797</v>
          </cell>
          <cell r="F5648" t="str">
            <v>ROF</v>
          </cell>
          <cell r="G5648" t="str">
            <v>CI_INL</v>
          </cell>
          <cell r="H5648" t="str">
            <v>PC</v>
          </cell>
          <cell r="I5648" t="str">
            <v>CPR</v>
          </cell>
          <cell r="J5648" t="str">
            <v/>
          </cell>
          <cell r="K5648" t="str">
            <v>PD</v>
          </cell>
          <cell r="L5648" t="str">
            <v>3015</v>
          </cell>
          <cell r="M5648" t="str">
            <v>V</v>
          </cell>
          <cell r="N5648">
            <v>39930</v>
          </cell>
        </row>
        <row r="5649">
          <cell r="A5649" t="str">
            <v>RM-CPR-INL-SC-0048</v>
          </cell>
          <cell r="B5649" t="str">
            <v>CINT</v>
          </cell>
          <cell r="C5649" t="str">
            <v/>
          </cell>
          <cell r="D5649" t="str">
            <v>COVER NEW BORN SUPREME BAMBOO</v>
          </cell>
          <cell r="E5649">
            <v>44797</v>
          </cell>
          <cell r="F5649" t="str">
            <v>ROF</v>
          </cell>
          <cell r="G5649" t="str">
            <v>CI_INL</v>
          </cell>
          <cell r="H5649" t="str">
            <v>PC</v>
          </cell>
          <cell r="I5649" t="str">
            <v>CPR</v>
          </cell>
          <cell r="J5649" t="str">
            <v/>
          </cell>
          <cell r="K5649" t="str">
            <v>PD</v>
          </cell>
          <cell r="L5649" t="str">
            <v>3015</v>
          </cell>
          <cell r="M5649" t="str">
            <v>V</v>
          </cell>
          <cell r="N5649">
            <v>78644</v>
          </cell>
        </row>
        <row r="5650">
          <cell r="A5650" t="str">
            <v>RM-CPR-INL-SC-0049</v>
          </cell>
          <cell r="B5650" t="str">
            <v>CINT</v>
          </cell>
          <cell r="C5650" t="str">
            <v/>
          </cell>
          <cell r="D5650" t="str">
            <v>COVER PILLOW MESH WHITE + POUCH</v>
          </cell>
          <cell r="E5650">
            <v>44797</v>
          </cell>
          <cell r="F5650" t="str">
            <v>ROF</v>
          </cell>
          <cell r="G5650" t="str">
            <v>CI_INL</v>
          </cell>
          <cell r="H5650" t="str">
            <v>PC</v>
          </cell>
          <cell r="I5650" t="str">
            <v>CPR</v>
          </cell>
          <cell r="J5650" t="str">
            <v/>
          </cell>
          <cell r="K5650" t="str">
            <v>PD</v>
          </cell>
          <cell r="L5650" t="str">
            <v>3015</v>
          </cell>
          <cell r="M5650" t="str">
            <v>V</v>
          </cell>
          <cell r="N5650">
            <v>93101</v>
          </cell>
        </row>
        <row r="5651">
          <cell r="A5651" t="str">
            <v>RM-CPR-INL-SC-0050</v>
          </cell>
          <cell r="B5651" t="str">
            <v>CINT</v>
          </cell>
          <cell r="C5651" t="str">
            <v/>
          </cell>
          <cell r="D5651" t="str">
            <v>COVER QUEEN 1940 X 1600 X 40 MESH NAVI</v>
          </cell>
          <cell r="E5651">
            <v>44797</v>
          </cell>
          <cell r="F5651" t="str">
            <v>ROF</v>
          </cell>
          <cell r="G5651" t="str">
            <v>CI_INL</v>
          </cell>
          <cell r="H5651" t="str">
            <v>PC</v>
          </cell>
          <cell r="I5651" t="str">
            <v>CPR</v>
          </cell>
          <cell r="J5651" t="str">
            <v/>
          </cell>
          <cell r="K5651" t="str">
            <v>PD</v>
          </cell>
          <cell r="L5651" t="str">
            <v>3015</v>
          </cell>
          <cell r="M5651" t="str">
            <v>V</v>
          </cell>
          <cell r="N5651">
            <v>239877</v>
          </cell>
        </row>
        <row r="5652">
          <cell r="A5652" t="str">
            <v>RM-CPR-INL-SC-0051</v>
          </cell>
          <cell r="B5652" t="str">
            <v>CINT</v>
          </cell>
          <cell r="C5652" t="str">
            <v/>
          </cell>
          <cell r="D5652" t="str">
            <v>COVER QUEEN T150 X 2000 X 1600 MESH</v>
          </cell>
          <cell r="E5652">
            <v>44797</v>
          </cell>
          <cell r="F5652" t="str">
            <v>ROF</v>
          </cell>
          <cell r="G5652" t="str">
            <v>CI_INL</v>
          </cell>
          <cell r="H5652" t="str">
            <v>PC</v>
          </cell>
          <cell r="I5652" t="str">
            <v>CPR</v>
          </cell>
          <cell r="J5652" t="str">
            <v/>
          </cell>
          <cell r="K5652" t="str">
            <v>PD</v>
          </cell>
          <cell r="L5652" t="str">
            <v>3015</v>
          </cell>
          <cell r="M5652" t="str">
            <v>V</v>
          </cell>
          <cell r="N5652">
            <v>254442</v>
          </cell>
        </row>
        <row r="5653">
          <cell r="A5653" t="str">
            <v>RM-CPR-INL-SC-0052</v>
          </cell>
          <cell r="B5653" t="str">
            <v>CINT</v>
          </cell>
          <cell r="C5653" t="str">
            <v/>
          </cell>
          <cell r="D5653" t="str">
            <v>COVER SUPER KING T150 X 2000 X 1600 SUPR</v>
          </cell>
          <cell r="E5653">
            <v>44797</v>
          </cell>
          <cell r="F5653" t="str">
            <v>ROF</v>
          </cell>
          <cell r="G5653" t="str">
            <v>CI_INL</v>
          </cell>
          <cell r="H5653" t="str">
            <v>PC</v>
          </cell>
          <cell r="I5653" t="str">
            <v>CPR</v>
          </cell>
          <cell r="J5653" t="str">
            <v/>
          </cell>
          <cell r="K5653" t="str">
            <v>PD</v>
          </cell>
          <cell r="L5653" t="str">
            <v>3015</v>
          </cell>
          <cell r="M5653" t="str">
            <v>V</v>
          </cell>
          <cell r="N5653">
            <v>267045</v>
          </cell>
        </row>
        <row r="5654">
          <cell r="A5654" t="str">
            <v>RM-CPR-INL-SC-0053</v>
          </cell>
          <cell r="B5654" t="str">
            <v>CINT</v>
          </cell>
          <cell r="C5654" t="str">
            <v/>
          </cell>
          <cell r="D5654" t="str">
            <v>COVER TOPPER KING 35 x 1800 x 2000</v>
          </cell>
          <cell r="E5654">
            <v>44936</v>
          </cell>
          <cell r="F5654" t="str">
            <v>ROF</v>
          </cell>
          <cell r="G5654" t="str">
            <v>CI_INL</v>
          </cell>
          <cell r="H5654" t="str">
            <v>PC</v>
          </cell>
          <cell r="I5654" t="str">
            <v>CPR</v>
          </cell>
          <cell r="J5654" t="str">
            <v/>
          </cell>
          <cell r="K5654" t="str">
            <v>PD</v>
          </cell>
          <cell r="L5654" t="str">
            <v>3015</v>
          </cell>
          <cell r="M5654" t="str">
            <v>V</v>
          </cell>
          <cell r="N5654">
            <v>266855</v>
          </cell>
        </row>
        <row r="5655">
          <cell r="A5655" t="str">
            <v>RM-CPR-INL-SC-0054</v>
          </cell>
          <cell r="B5655" t="str">
            <v>CINT</v>
          </cell>
          <cell r="C5655" t="str">
            <v/>
          </cell>
          <cell r="D5655" t="str">
            <v>COVER TOPPER SINGLE 35 x 1000 x 2000</v>
          </cell>
          <cell r="E5655">
            <v>44992</v>
          </cell>
          <cell r="F5655" t="str">
            <v>ROF</v>
          </cell>
          <cell r="G5655" t="str">
            <v>CI_INL</v>
          </cell>
          <cell r="H5655" t="str">
            <v>PC</v>
          </cell>
          <cell r="I5655" t="str">
            <v>CPR</v>
          </cell>
          <cell r="J5655" t="str">
            <v/>
          </cell>
          <cell r="K5655" t="str">
            <v>PD</v>
          </cell>
          <cell r="L5655" t="str">
            <v>3015</v>
          </cell>
          <cell r="M5655" t="str">
            <v>V</v>
          </cell>
          <cell r="N5655">
            <v>238070</v>
          </cell>
        </row>
        <row r="5656">
          <cell r="A5656" t="str">
            <v>RM-CPR-INL-SC-0055</v>
          </cell>
          <cell r="B5656" t="str">
            <v>CINT</v>
          </cell>
          <cell r="C5656" t="str">
            <v/>
          </cell>
          <cell r="D5656" t="str">
            <v>COVER WARD BED (FOOT) MESH NAVY</v>
          </cell>
          <cell r="E5656">
            <v>45089</v>
          </cell>
          <cell r="F5656" t="str">
            <v>ROF</v>
          </cell>
          <cell r="G5656" t="str">
            <v>CI_INL</v>
          </cell>
          <cell r="H5656" t="str">
            <v>PC</v>
          </cell>
          <cell r="I5656" t="str">
            <v>CPR</v>
          </cell>
          <cell r="J5656" t="str">
            <v/>
          </cell>
          <cell r="K5656" t="str">
            <v>PD</v>
          </cell>
          <cell r="L5656" t="str">
            <v>3015</v>
          </cell>
          <cell r="M5656" t="str">
            <v>V</v>
          </cell>
          <cell r="N5656">
            <v>51500</v>
          </cell>
        </row>
        <row r="5657">
          <cell r="A5657" t="str">
            <v>RM-CPR-INL-SC-0056</v>
          </cell>
          <cell r="B5657" t="str">
            <v>CINT</v>
          </cell>
          <cell r="C5657" t="str">
            <v/>
          </cell>
          <cell r="D5657" t="str">
            <v>COVER WARD BED (HEAD) MESH NAVY</v>
          </cell>
          <cell r="E5657">
            <v>45089</v>
          </cell>
          <cell r="F5657" t="str">
            <v>ROF</v>
          </cell>
          <cell r="G5657" t="str">
            <v>CI_INL</v>
          </cell>
          <cell r="H5657" t="str">
            <v>PC</v>
          </cell>
          <cell r="I5657" t="str">
            <v>CPR</v>
          </cell>
          <cell r="J5657" t="str">
            <v/>
          </cell>
          <cell r="K5657" t="str">
            <v>PD</v>
          </cell>
          <cell r="L5657" t="str">
            <v>3015</v>
          </cell>
          <cell r="M5657" t="str">
            <v>V</v>
          </cell>
          <cell r="N5657">
            <v>61000</v>
          </cell>
        </row>
        <row r="5658">
          <cell r="A5658" t="str">
            <v>RM-CPR-INL-SC-0057</v>
          </cell>
          <cell r="B5658" t="str">
            <v>CINT</v>
          </cell>
          <cell r="C5658" t="str">
            <v/>
          </cell>
          <cell r="D5658" t="str">
            <v>COVER WARD BED MESH NAVY</v>
          </cell>
          <cell r="E5658">
            <v>44936</v>
          </cell>
          <cell r="F5658" t="str">
            <v>ROF</v>
          </cell>
          <cell r="G5658" t="str">
            <v>CI_INL</v>
          </cell>
          <cell r="H5658" t="str">
            <v>PC</v>
          </cell>
          <cell r="I5658" t="str">
            <v>CPR</v>
          </cell>
          <cell r="J5658" t="str">
            <v/>
          </cell>
          <cell r="K5658" t="str">
            <v>PD</v>
          </cell>
          <cell r="L5658" t="str">
            <v>3015</v>
          </cell>
          <cell r="M5658" t="str">
            <v>V</v>
          </cell>
          <cell r="N5658">
            <v>261644</v>
          </cell>
        </row>
        <row r="5659">
          <cell r="A5659" t="str">
            <v>RM-CPR-INL-SC-0058</v>
          </cell>
          <cell r="B5659" t="str">
            <v>CINT</v>
          </cell>
          <cell r="C5659" t="str">
            <v/>
          </cell>
          <cell r="D5659" t="str">
            <v>GOODIE BAG CUSHION</v>
          </cell>
          <cell r="E5659">
            <v>44799</v>
          </cell>
          <cell r="F5659" t="str">
            <v>ROF</v>
          </cell>
          <cell r="G5659" t="str">
            <v>CI_INL</v>
          </cell>
          <cell r="H5659" t="str">
            <v>PC</v>
          </cell>
          <cell r="I5659" t="str">
            <v>CPR</v>
          </cell>
          <cell r="J5659" t="str">
            <v/>
          </cell>
          <cell r="K5659" t="str">
            <v>PD</v>
          </cell>
          <cell r="L5659" t="str">
            <v>3015</v>
          </cell>
          <cell r="M5659" t="str">
            <v>V</v>
          </cell>
          <cell r="N5659">
            <v>16500</v>
          </cell>
        </row>
        <row r="5660">
          <cell r="A5660" t="str">
            <v>RM-CPR-INL-SC-0059</v>
          </cell>
          <cell r="B5660" t="str">
            <v>CINT</v>
          </cell>
          <cell r="C5660" t="str">
            <v/>
          </cell>
          <cell r="D5660" t="str">
            <v>BAG ARMY STANDAR 1000 X 2000 X 3.5</v>
          </cell>
          <cell r="E5660">
            <v>44797</v>
          </cell>
          <cell r="F5660" t="str">
            <v>ROF</v>
          </cell>
          <cell r="G5660" t="str">
            <v>CI_INL</v>
          </cell>
          <cell r="H5660" t="str">
            <v>PC</v>
          </cell>
          <cell r="I5660" t="str">
            <v>CPR</v>
          </cell>
          <cell r="J5660" t="str">
            <v/>
          </cell>
          <cell r="K5660" t="str">
            <v>PD</v>
          </cell>
          <cell r="L5660" t="str">
            <v>3015</v>
          </cell>
          <cell r="M5660" t="str">
            <v>V</v>
          </cell>
          <cell r="N5660">
            <v>115000</v>
          </cell>
        </row>
        <row r="5661">
          <cell r="A5661" t="str">
            <v>RM-CPR-INL-SC-0060</v>
          </cell>
          <cell r="B5661" t="str">
            <v>CINT</v>
          </cell>
          <cell r="C5661" t="str">
            <v/>
          </cell>
          <cell r="D5661" t="str">
            <v>BAG ARMY TRAVEL 700 X 200 X 3.5</v>
          </cell>
          <cell r="E5661">
            <v>45026</v>
          </cell>
          <cell r="F5661" t="str">
            <v>ROF</v>
          </cell>
          <cell r="G5661" t="str">
            <v>CI_INL</v>
          </cell>
          <cell r="H5661" t="str">
            <v>PC</v>
          </cell>
          <cell r="I5661" t="str">
            <v>CPR</v>
          </cell>
          <cell r="J5661" t="str">
            <v/>
          </cell>
          <cell r="K5661" t="str">
            <v>PD</v>
          </cell>
          <cell r="L5661" t="str">
            <v>3015</v>
          </cell>
          <cell r="M5661" t="str">
            <v>V</v>
          </cell>
          <cell r="N5661">
            <v>105000</v>
          </cell>
        </row>
        <row r="5662">
          <cell r="A5662" t="str">
            <v>RM-CPR-INL-SC-0061</v>
          </cell>
          <cell r="B5662" t="str">
            <v>CINT</v>
          </cell>
          <cell r="C5662" t="str">
            <v/>
          </cell>
          <cell r="D5662" t="str">
            <v>COVER MEDITATION 80 X 80 X 50 MESH GREY</v>
          </cell>
          <cell r="E5662">
            <v>44799</v>
          </cell>
          <cell r="F5662" t="str">
            <v>ROF</v>
          </cell>
          <cell r="G5662" t="str">
            <v>CI_INL</v>
          </cell>
          <cell r="H5662" t="str">
            <v>PC</v>
          </cell>
          <cell r="I5662" t="str">
            <v>CPR</v>
          </cell>
          <cell r="J5662" t="str">
            <v/>
          </cell>
          <cell r="K5662" t="str">
            <v>PD</v>
          </cell>
          <cell r="L5662" t="str">
            <v>3015</v>
          </cell>
          <cell r="M5662" t="str">
            <v>V</v>
          </cell>
          <cell r="N5662">
            <v>45000</v>
          </cell>
        </row>
        <row r="5663">
          <cell r="A5663" t="str">
            <v>RM-CPR-INL-SC-0062</v>
          </cell>
          <cell r="B5663" t="str">
            <v>CINT</v>
          </cell>
          <cell r="C5663" t="str">
            <v/>
          </cell>
          <cell r="D5663" t="str">
            <v>COVER MEDITATION 80 X 80 X 50 MESH MOCCA</v>
          </cell>
          <cell r="E5663">
            <v>44799</v>
          </cell>
          <cell r="F5663" t="str">
            <v>ROF</v>
          </cell>
          <cell r="G5663" t="str">
            <v>CI_INL</v>
          </cell>
          <cell r="H5663" t="str">
            <v>PC</v>
          </cell>
          <cell r="I5663" t="str">
            <v>CPR</v>
          </cell>
          <cell r="J5663" t="str">
            <v/>
          </cell>
          <cell r="K5663" t="str">
            <v>PD</v>
          </cell>
          <cell r="L5663" t="str">
            <v>3015</v>
          </cell>
          <cell r="M5663" t="str">
            <v>V</v>
          </cell>
          <cell r="N5663">
            <v>45000</v>
          </cell>
        </row>
        <row r="5664">
          <cell r="A5664" t="str">
            <v>RM-CPR-INL-SC-0063</v>
          </cell>
          <cell r="B5664" t="str">
            <v>CINT</v>
          </cell>
          <cell r="C5664" t="str">
            <v/>
          </cell>
          <cell r="D5664" t="str">
            <v>COVER MEDITATION 80 X 80 X 50 MESH NAVY</v>
          </cell>
          <cell r="E5664">
            <v>44799</v>
          </cell>
          <cell r="F5664" t="str">
            <v>ROF</v>
          </cell>
          <cell r="G5664" t="str">
            <v>CI_INL</v>
          </cell>
          <cell r="H5664" t="str">
            <v>PC</v>
          </cell>
          <cell r="I5664" t="str">
            <v>CPR</v>
          </cell>
          <cell r="J5664" t="str">
            <v/>
          </cell>
          <cell r="K5664" t="str">
            <v>PD</v>
          </cell>
          <cell r="L5664" t="str">
            <v>3015</v>
          </cell>
          <cell r="M5664" t="str">
            <v>V</v>
          </cell>
          <cell r="N5664">
            <v>45000</v>
          </cell>
        </row>
        <row r="5665">
          <cell r="A5665" t="str">
            <v>RM-CPR-INL-SC-0064</v>
          </cell>
          <cell r="B5665" t="str">
            <v>CINT</v>
          </cell>
          <cell r="C5665" t="str">
            <v/>
          </cell>
          <cell r="D5665" t="str">
            <v>COVER MEDITATION MATT 60 X 60 X 50 GREY</v>
          </cell>
          <cell r="E5665">
            <v>44936</v>
          </cell>
          <cell r="F5665" t="str">
            <v>ROF</v>
          </cell>
          <cell r="G5665" t="str">
            <v>CI_INL</v>
          </cell>
          <cell r="H5665" t="str">
            <v>PC</v>
          </cell>
          <cell r="I5665" t="str">
            <v>CPR</v>
          </cell>
          <cell r="J5665" t="str">
            <v/>
          </cell>
          <cell r="K5665" t="str">
            <v>PD</v>
          </cell>
          <cell r="L5665" t="str">
            <v>3015</v>
          </cell>
          <cell r="M5665" t="str">
            <v>V</v>
          </cell>
          <cell r="N5665">
            <v>116900</v>
          </cell>
        </row>
        <row r="5666">
          <cell r="A5666" t="str">
            <v>RM-CPR-INL-SC-0065</v>
          </cell>
          <cell r="B5666" t="str">
            <v>CINT</v>
          </cell>
          <cell r="C5666" t="str">
            <v/>
          </cell>
          <cell r="D5666" t="str">
            <v>COVER MEDITATION MATT 60 X 60 X 50 MOCCA</v>
          </cell>
          <cell r="E5666">
            <v>44936</v>
          </cell>
          <cell r="F5666" t="str">
            <v>ROF</v>
          </cell>
          <cell r="G5666" t="str">
            <v>CI_INL</v>
          </cell>
          <cell r="H5666" t="str">
            <v>PC</v>
          </cell>
          <cell r="I5666" t="str">
            <v>CPR</v>
          </cell>
          <cell r="J5666" t="str">
            <v/>
          </cell>
          <cell r="K5666" t="str">
            <v>PD</v>
          </cell>
          <cell r="L5666" t="str">
            <v>3015</v>
          </cell>
          <cell r="M5666" t="str">
            <v>V</v>
          </cell>
          <cell r="N5666">
            <v>106281</v>
          </cell>
        </row>
        <row r="5667">
          <cell r="A5667" t="str">
            <v>RM-CPR-INL-SC-0066</v>
          </cell>
          <cell r="B5667" t="str">
            <v>CINT</v>
          </cell>
          <cell r="C5667" t="str">
            <v/>
          </cell>
          <cell r="D5667" t="str">
            <v>COVER MEDITATION MATT 60 X 60 X 50 NAVY</v>
          </cell>
          <cell r="E5667">
            <v>0</v>
          </cell>
          <cell r="F5667" t="str">
            <v>ROF</v>
          </cell>
          <cell r="G5667" t="str">
            <v>CI_INL</v>
          </cell>
          <cell r="H5667" t="str">
            <v>PC</v>
          </cell>
          <cell r="I5667" t="str">
            <v>CPR</v>
          </cell>
          <cell r="J5667" t="str">
            <v/>
          </cell>
          <cell r="K5667" t="str">
            <v>PD</v>
          </cell>
          <cell r="L5667" t="str">
            <v>3015</v>
          </cell>
          <cell r="M5667" t="str">
            <v>V</v>
          </cell>
          <cell r="N5667">
            <v>106391</v>
          </cell>
        </row>
        <row r="5668">
          <cell r="A5668" t="str">
            <v>RM-CPR-INL-SC-0067</v>
          </cell>
          <cell r="B5668" t="str">
            <v>CINT</v>
          </cell>
          <cell r="C5668" t="str">
            <v/>
          </cell>
          <cell r="D5668" t="str">
            <v>COVER MEDITATION MATT 80 X 80 X 50 GREY</v>
          </cell>
          <cell r="E5668">
            <v>0</v>
          </cell>
          <cell r="F5668" t="str">
            <v>ROF</v>
          </cell>
          <cell r="G5668" t="str">
            <v>CI_INL</v>
          </cell>
          <cell r="H5668" t="str">
            <v>PC</v>
          </cell>
          <cell r="I5668" t="str">
            <v>CPR</v>
          </cell>
          <cell r="J5668" t="str">
            <v/>
          </cell>
          <cell r="K5668" t="str">
            <v>PD</v>
          </cell>
          <cell r="L5668" t="str">
            <v>3015</v>
          </cell>
          <cell r="M5668" t="str">
            <v>V</v>
          </cell>
          <cell r="N5668">
            <v>140650</v>
          </cell>
        </row>
        <row r="5669">
          <cell r="A5669" t="str">
            <v>RM-CPR-INL-SC-0068</v>
          </cell>
          <cell r="B5669" t="str">
            <v>CINT</v>
          </cell>
          <cell r="C5669" t="str">
            <v/>
          </cell>
          <cell r="D5669" t="str">
            <v>COVER MEDITATION MATT 80 X 80 X 50 MOCCA</v>
          </cell>
          <cell r="E5669">
            <v>0</v>
          </cell>
          <cell r="F5669" t="str">
            <v>ROF</v>
          </cell>
          <cell r="G5669" t="str">
            <v>CI_INL</v>
          </cell>
          <cell r="H5669" t="str">
            <v>PC</v>
          </cell>
          <cell r="I5669" t="str">
            <v>CPR</v>
          </cell>
          <cell r="J5669" t="str">
            <v/>
          </cell>
          <cell r="K5669" t="str">
            <v>PD</v>
          </cell>
          <cell r="L5669" t="str">
            <v>3015</v>
          </cell>
          <cell r="M5669" t="str">
            <v>V</v>
          </cell>
          <cell r="N5669">
            <v>140505</v>
          </cell>
        </row>
        <row r="5670">
          <cell r="A5670" t="str">
            <v>RM-CPR-INL-SC-0069</v>
          </cell>
          <cell r="B5670" t="str">
            <v>CINT</v>
          </cell>
          <cell r="C5670" t="str">
            <v/>
          </cell>
          <cell r="D5670" t="str">
            <v>COVER MEDITATION MATT 80 X 80 X 50 NAVY</v>
          </cell>
          <cell r="E5670">
            <v>0</v>
          </cell>
          <cell r="F5670" t="str">
            <v>ROF</v>
          </cell>
          <cell r="G5670" t="str">
            <v>CI_INL</v>
          </cell>
          <cell r="H5670" t="str">
            <v>PC</v>
          </cell>
          <cell r="I5670" t="str">
            <v>CPR</v>
          </cell>
          <cell r="J5670" t="str">
            <v/>
          </cell>
          <cell r="K5670" t="str">
            <v>PD</v>
          </cell>
          <cell r="L5670" t="str">
            <v>3015</v>
          </cell>
          <cell r="M5670" t="str">
            <v>V</v>
          </cell>
          <cell r="N5670">
            <v>140650</v>
          </cell>
        </row>
        <row r="5671">
          <cell r="A5671" t="str">
            <v>RM-CPR-INL-SC-0070</v>
          </cell>
          <cell r="B5671" t="str">
            <v>CINT</v>
          </cell>
          <cell r="C5671" t="str">
            <v/>
          </cell>
          <cell r="D5671" t="str">
            <v>COVER CUSHION TENUN LOMBOK MANDALIKA</v>
          </cell>
          <cell r="E5671">
            <v>0</v>
          </cell>
          <cell r="F5671" t="str">
            <v>ROF</v>
          </cell>
          <cell r="G5671" t="str">
            <v>CI_INL</v>
          </cell>
          <cell r="H5671" t="str">
            <v>PC</v>
          </cell>
          <cell r="I5671" t="str">
            <v>CPR</v>
          </cell>
          <cell r="J5671" t="str">
            <v/>
          </cell>
          <cell r="K5671" t="str">
            <v>PD</v>
          </cell>
          <cell r="L5671" t="str">
            <v>3015</v>
          </cell>
          <cell r="M5671" t="str">
            <v>V</v>
          </cell>
          <cell r="N5671">
            <v>129882</v>
          </cell>
        </row>
        <row r="5672">
          <cell r="A5672" t="str">
            <v>RM-CPR-INL-SC-0071</v>
          </cell>
          <cell r="B5672" t="str">
            <v>CINT</v>
          </cell>
          <cell r="C5672" t="str">
            <v/>
          </cell>
          <cell r="D5672" t="str">
            <v>COVER CUSHION  40 X 40 X 3.5 CM GREEN</v>
          </cell>
          <cell r="E5672">
            <v>0</v>
          </cell>
          <cell r="F5672" t="str">
            <v>ROF</v>
          </cell>
          <cell r="G5672" t="str">
            <v>CI_INL</v>
          </cell>
          <cell r="H5672" t="str">
            <v>PC</v>
          </cell>
          <cell r="I5672" t="str">
            <v>CPR</v>
          </cell>
          <cell r="J5672" t="str">
            <v/>
          </cell>
          <cell r="K5672" t="str">
            <v>PD</v>
          </cell>
          <cell r="L5672" t="str">
            <v>3015</v>
          </cell>
          <cell r="M5672" t="str">
            <v>V</v>
          </cell>
          <cell r="N5672">
            <v>47500</v>
          </cell>
        </row>
        <row r="5673">
          <cell r="A5673" t="str">
            <v>RM-CPR-INL-SC-0072</v>
          </cell>
          <cell r="B5673" t="str">
            <v>CINT</v>
          </cell>
          <cell r="C5673" t="str">
            <v/>
          </cell>
          <cell r="D5673" t="str">
            <v>BED PILLOW + TAS</v>
          </cell>
          <cell r="E5673">
            <v>0</v>
          </cell>
          <cell r="F5673" t="str">
            <v>ROF</v>
          </cell>
          <cell r="G5673" t="str">
            <v>CI_INL</v>
          </cell>
          <cell r="H5673" t="str">
            <v>SET</v>
          </cell>
          <cell r="I5673" t="str">
            <v>CPR</v>
          </cell>
          <cell r="J5673" t="str">
            <v/>
          </cell>
          <cell r="K5673" t="str">
            <v>PD</v>
          </cell>
          <cell r="L5673" t="str">
            <v>3015</v>
          </cell>
          <cell r="M5673" t="str">
            <v>V</v>
          </cell>
          <cell r="N5673">
            <v>100000</v>
          </cell>
        </row>
        <row r="5674">
          <cell r="A5674" t="str">
            <v>RM-CPR-INL-SC-0073</v>
          </cell>
          <cell r="B5674" t="str">
            <v>CINT</v>
          </cell>
          <cell r="C5674" t="str">
            <v/>
          </cell>
          <cell r="D5674" t="str">
            <v>COVER BED PILLOW CPRO 59 X 39 X 8 CM</v>
          </cell>
          <cell r="E5674">
            <v>0</v>
          </cell>
          <cell r="F5674" t="str">
            <v>ROF</v>
          </cell>
          <cell r="G5674" t="str">
            <v>CI_INL</v>
          </cell>
          <cell r="H5674" t="str">
            <v>PC</v>
          </cell>
          <cell r="I5674" t="str">
            <v>CPR</v>
          </cell>
          <cell r="J5674" t="str">
            <v/>
          </cell>
          <cell r="K5674" t="str">
            <v>PD</v>
          </cell>
          <cell r="L5674" t="str">
            <v>3015</v>
          </cell>
          <cell r="M5674" t="str">
            <v>V</v>
          </cell>
          <cell r="N5674">
            <v>12000</v>
          </cell>
        </row>
        <row r="5675">
          <cell r="A5675" t="str">
            <v>RM-CPR-INL-SC-0074</v>
          </cell>
          <cell r="B5675" t="str">
            <v>CINT</v>
          </cell>
          <cell r="C5675" t="str">
            <v/>
          </cell>
          <cell r="D5675" t="str">
            <v>COVER BED PILLOW CPRO 59 X 39 X 6 CM</v>
          </cell>
          <cell r="E5675">
            <v>0</v>
          </cell>
          <cell r="F5675" t="str">
            <v>ROF</v>
          </cell>
          <cell r="G5675" t="str">
            <v>CI_INL</v>
          </cell>
          <cell r="H5675" t="str">
            <v>PC</v>
          </cell>
          <cell r="I5675" t="str">
            <v>CPR</v>
          </cell>
          <cell r="J5675" t="str">
            <v/>
          </cell>
          <cell r="K5675" t="str">
            <v>PD</v>
          </cell>
          <cell r="L5675" t="str">
            <v>3015</v>
          </cell>
          <cell r="M5675" t="str">
            <v>V</v>
          </cell>
          <cell r="N5675">
            <v>12000</v>
          </cell>
        </row>
        <row r="5676">
          <cell r="A5676" t="str">
            <v>RM-CPR-INL-SC-0075</v>
          </cell>
          <cell r="B5676" t="str">
            <v>CINT</v>
          </cell>
          <cell r="C5676" t="str">
            <v/>
          </cell>
          <cell r="D5676" t="str">
            <v>AIRMATE BANTAL SEHAT 590X390X20 CM D 45</v>
          </cell>
          <cell r="E5676">
            <v>0</v>
          </cell>
          <cell r="F5676" t="str">
            <v>ROF</v>
          </cell>
          <cell r="G5676" t="str">
            <v>CI_INL</v>
          </cell>
          <cell r="H5676" t="str">
            <v>PC</v>
          </cell>
          <cell r="I5676" t="str">
            <v>CPR</v>
          </cell>
          <cell r="J5676" t="str">
            <v/>
          </cell>
          <cell r="K5676" t="str">
            <v>PD</v>
          </cell>
          <cell r="L5676" t="str">
            <v>3015</v>
          </cell>
          <cell r="M5676" t="str">
            <v>V</v>
          </cell>
          <cell r="N5676">
            <v>15000</v>
          </cell>
        </row>
        <row r="5677">
          <cell r="A5677" t="str">
            <v>RM-CPR-INL-SC-0076</v>
          </cell>
          <cell r="B5677" t="str">
            <v>CINT</v>
          </cell>
          <cell r="C5677" t="str">
            <v/>
          </cell>
          <cell r="D5677" t="str">
            <v>COVER CUSHION 40 X 40 X 3.5 CM MESH RED</v>
          </cell>
          <cell r="E5677">
            <v>0</v>
          </cell>
          <cell r="F5677" t="str">
            <v>ROF</v>
          </cell>
          <cell r="G5677" t="str">
            <v>CI_INL</v>
          </cell>
          <cell r="H5677" t="str">
            <v>PC</v>
          </cell>
          <cell r="I5677" t="str">
            <v>CPR</v>
          </cell>
          <cell r="J5677" t="str">
            <v/>
          </cell>
          <cell r="K5677" t="str">
            <v>PD</v>
          </cell>
          <cell r="L5677" t="str">
            <v>3015</v>
          </cell>
          <cell r="M5677" t="str">
            <v>V</v>
          </cell>
          <cell r="N5677">
            <v>71800</v>
          </cell>
        </row>
        <row r="5678">
          <cell r="A5678" t="str">
            <v>RM-CPR-INL-SC-0077</v>
          </cell>
          <cell r="B5678" t="str">
            <v>CINT</v>
          </cell>
          <cell r="C5678" t="str">
            <v/>
          </cell>
          <cell r="D5678" t="str">
            <v>COVER CUSHION RED 40 X 40 X 5 CM</v>
          </cell>
          <cell r="E5678">
            <v>0</v>
          </cell>
          <cell r="F5678" t="str">
            <v>ROF</v>
          </cell>
          <cell r="G5678" t="str">
            <v>CI_INL</v>
          </cell>
          <cell r="H5678" t="str">
            <v>PC</v>
          </cell>
          <cell r="I5678" t="str">
            <v>CPR</v>
          </cell>
          <cell r="J5678" t="str">
            <v/>
          </cell>
          <cell r="K5678" t="str">
            <v>PD</v>
          </cell>
          <cell r="L5678" t="str">
            <v>3015</v>
          </cell>
          <cell r="M5678" t="str">
            <v>V</v>
          </cell>
          <cell r="N5678">
            <v>10</v>
          </cell>
        </row>
        <row r="5679">
          <cell r="A5679" t="str">
            <v>RM-CPR-INL-SC-0079</v>
          </cell>
          <cell r="B5679" t="str">
            <v>CINT</v>
          </cell>
          <cell r="C5679" t="str">
            <v/>
          </cell>
          <cell r="D5679" t="str">
            <v>COVER CUSHION 420X400X35MM MESH MOCCA</v>
          </cell>
          <cell r="E5679">
            <v>45057</v>
          </cell>
          <cell r="F5679" t="str">
            <v>ROF</v>
          </cell>
          <cell r="G5679" t="str">
            <v>CI_INL</v>
          </cell>
          <cell r="H5679" t="str">
            <v>PC</v>
          </cell>
          <cell r="I5679" t="str">
            <v>CPR</v>
          </cell>
          <cell r="J5679" t="str">
            <v/>
          </cell>
          <cell r="K5679" t="str">
            <v>PD</v>
          </cell>
          <cell r="L5679" t="str">
            <v>3015</v>
          </cell>
          <cell r="M5679" t="str">
            <v>V</v>
          </cell>
          <cell r="N5679">
            <v>48456</v>
          </cell>
        </row>
        <row r="5680">
          <cell r="A5680" t="str">
            <v>RM-CPR-INL-SC-0080</v>
          </cell>
          <cell r="B5680" t="str">
            <v>CINT</v>
          </cell>
          <cell r="C5680" t="str">
            <v/>
          </cell>
          <cell r="D5680" t="str">
            <v>COVER 2000 X 1000 X 180 SUPREME WHITE</v>
          </cell>
          <cell r="E5680">
            <v>0</v>
          </cell>
          <cell r="F5680" t="str">
            <v>ROF</v>
          </cell>
          <cell r="G5680" t="str">
            <v>CI_INL</v>
          </cell>
          <cell r="H5680" t="str">
            <v>PC</v>
          </cell>
          <cell r="I5680" t="str">
            <v>CPR</v>
          </cell>
          <cell r="J5680" t="str">
            <v/>
          </cell>
          <cell r="K5680" t="str">
            <v>PD</v>
          </cell>
          <cell r="L5680" t="str">
            <v>3015</v>
          </cell>
          <cell r="M5680" t="str">
            <v>V</v>
          </cell>
          <cell r="N5680">
            <v>271860</v>
          </cell>
        </row>
        <row r="5681">
          <cell r="A5681" t="str">
            <v>RM-CPR-INL-SC-0081</v>
          </cell>
          <cell r="B5681" t="str">
            <v>CINT</v>
          </cell>
          <cell r="C5681" t="str">
            <v/>
          </cell>
          <cell r="D5681" t="str">
            <v>COVER 2000 X 1600 X 180 SUPREME WHITE</v>
          </cell>
          <cell r="E5681">
            <v>0</v>
          </cell>
          <cell r="F5681" t="str">
            <v>ROF</v>
          </cell>
          <cell r="G5681" t="str">
            <v>CI_INL</v>
          </cell>
          <cell r="H5681" t="str">
            <v>PC</v>
          </cell>
          <cell r="I5681" t="str">
            <v>CPR</v>
          </cell>
          <cell r="J5681" t="str">
            <v/>
          </cell>
          <cell r="K5681" t="str">
            <v>PD</v>
          </cell>
          <cell r="L5681" t="str">
            <v>3015</v>
          </cell>
          <cell r="M5681" t="str">
            <v>V</v>
          </cell>
          <cell r="N5681">
            <v>316860</v>
          </cell>
        </row>
        <row r="5682">
          <cell r="A5682" t="str">
            <v>RM-CPR-INL-SC-0082</v>
          </cell>
          <cell r="B5682" t="str">
            <v>CINT</v>
          </cell>
          <cell r="C5682" t="str">
            <v/>
          </cell>
          <cell r="D5682" t="str">
            <v>COVER RATTAN SOFA (DDK) 635X545X60MM</v>
          </cell>
          <cell r="E5682">
            <v>0</v>
          </cell>
          <cell r="F5682" t="str">
            <v>ROF</v>
          </cell>
          <cell r="G5682" t="str">
            <v>CI_INL</v>
          </cell>
          <cell r="H5682" t="str">
            <v>PC</v>
          </cell>
          <cell r="I5682" t="str">
            <v>CPR</v>
          </cell>
          <cell r="J5682" t="str">
            <v/>
          </cell>
          <cell r="K5682" t="str">
            <v>PD</v>
          </cell>
          <cell r="L5682" t="str">
            <v>3015</v>
          </cell>
          <cell r="M5682" t="str">
            <v>V</v>
          </cell>
          <cell r="N5682">
            <v>85819</v>
          </cell>
        </row>
        <row r="5683">
          <cell r="A5683" t="str">
            <v>RM-CPR-INL-SC-0083</v>
          </cell>
          <cell r="B5683" t="str">
            <v>CINT</v>
          </cell>
          <cell r="C5683" t="str">
            <v/>
          </cell>
          <cell r="D5683" t="str">
            <v>COVER RATTAN SOFA (SDR) 866X480X80MM</v>
          </cell>
          <cell r="E5683">
            <v>0</v>
          </cell>
          <cell r="F5683" t="str">
            <v>ROF</v>
          </cell>
          <cell r="G5683" t="str">
            <v>CI_INL</v>
          </cell>
          <cell r="H5683" t="str">
            <v>PC</v>
          </cell>
          <cell r="I5683" t="str">
            <v>CPR</v>
          </cell>
          <cell r="J5683" t="str">
            <v/>
          </cell>
          <cell r="K5683" t="str">
            <v>PD</v>
          </cell>
          <cell r="L5683" t="str">
            <v>3015</v>
          </cell>
          <cell r="M5683" t="str">
            <v>V</v>
          </cell>
          <cell r="N5683">
            <v>44000</v>
          </cell>
        </row>
        <row r="5684">
          <cell r="A5684" t="str">
            <v>RM-CPR-INL-SC-0084</v>
          </cell>
          <cell r="B5684" t="str">
            <v>CINT</v>
          </cell>
          <cell r="C5684" t="str">
            <v/>
          </cell>
          <cell r="D5684" t="str">
            <v>COVER GREY CHAIR CUSHION 455X490X25MM</v>
          </cell>
          <cell r="E5684">
            <v>45098</v>
          </cell>
          <cell r="F5684" t="str">
            <v>ROF</v>
          </cell>
          <cell r="G5684" t="str">
            <v>CI_INL</v>
          </cell>
          <cell r="H5684" t="str">
            <v>PC</v>
          </cell>
          <cell r="I5684" t="str">
            <v>CPR</v>
          </cell>
          <cell r="J5684" t="str">
            <v/>
          </cell>
          <cell r="K5684" t="str">
            <v>PD</v>
          </cell>
          <cell r="L5684" t="str">
            <v>3015</v>
          </cell>
          <cell r="M5684" t="str">
            <v>V</v>
          </cell>
          <cell r="N5684">
            <v>87593</v>
          </cell>
        </row>
        <row r="5685">
          <cell r="A5685" t="str">
            <v>RM-CPR-INL-SC-0085</v>
          </cell>
          <cell r="B5685" t="str">
            <v>CINT</v>
          </cell>
          <cell r="C5685" t="str">
            <v/>
          </cell>
          <cell r="D5685" t="str">
            <v>COVER SUNDECK CHAIR COVER  710X600X80MM</v>
          </cell>
          <cell r="E5685">
            <v>0</v>
          </cell>
          <cell r="F5685" t="str">
            <v>ROF</v>
          </cell>
          <cell r="G5685" t="str">
            <v>CI_INL</v>
          </cell>
          <cell r="H5685" t="str">
            <v>PC</v>
          </cell>
          <cell r="I5685" t="str">
            <v>CPR</v>
          </cell>
          <cell r="J5685" t="str">
            <v/>
          </cell>
          <cell r="K5685" t="str">
            <v>PD</v>
          </cell>
          <cell r="L5685" t="str">
            <v>3015</v>
          </cell>
          <cell r="M5685" t="str">
            <v>V</v>
          </cell>
          <cell r="N5685">
            <v>78000</v>
          </cell>
        </row>
        <row r="5686">
          <cell r="A5686" t="str">
            <v>RM-CPR-INL-SC-0086</v>
          </cell>
          <cell r="B5686" t="str">
            <v>CINT</v>
          </cell>
          <cell r="C5686" t="str">
            <v/>
          </cell>
          <cell r="D5686" t="str">
            <v>COVER GARDEN CHAIR CUSHION 480X470X80MM</v>
          </cell>
          <cell r="E5686">
            <v>0</v>
          </cell>
          <cell r="F5686" t="str">
            <v>ROF</v>
          </cell>
          <cell r="G5686" t="str">
            <v>CI_INL</v>
          </cell>
          <cell r="H5686" t="str">
            <v>PC</v>
          </cell>
          <cell r="I5686" t="str">
            <v>CPR</v>
          </cell>
          <cell r="J5686" t="str">
            <v/>
          </cell>
          <cell r="K5686" t="str">
            <v>PD</v>
          </cell>
          <cell r="L5686" t="str">
            <v>3015</v>
          </cell>
          <cell r="M5686" t="str">
            <v>V</v>
          </cell>
          <cell r="N5686">
            <v>43500</v>
          </cell>
        </row>
        <row r="5687">
          <cell r="A5687" t="str">
            <v>RM-CPR-INL-SC-0087</v>
          </cell>
          <cell r="B5687" t="str">
            <v>CINT</v>
          </cell>
          <cell r="C5687" t="str">
            <v/>
          </cell>
          <cell r="D5687" t="str">
            <v>COVER WOOD CHAIR COVER (SDR)570X95MM</v>
          </cell>
          <cell r="E5687">
            <v>45098</v>
          </cell>
          <cell r="F5687" t="str">
            <v>ROF</v>
          </cell>
          <cell r="G5687" t="str">
            <v>CI_INL</v>
          </cell>
          <cell r="H5687" t="str">
            <v>PC</v>
          </cell>
          <cell r="I5687" t="str">
            <v>CPR</v>
          </cell>
          <cell r="J5687" t="str">
            <v/>
          </cell>
          <cell r="K5687" t="str">
            <v>PD</v>
          </cell>
          <cell r="L5687" t="str">
            <v>3015</v>
          </cell>
          <cell r="M5687" t="str">
            <v>V</v>
          </cell>
          <cell r="N5687">
            <v>44000</v>
          </cell>
        </row>
        <row r="5688">
          <cell r="A5688" t="str">
            <v>RM-CPR-INL-SC-0088</v>
          </cell>
          <cell r="B5688" t="str">
            <v>CINT</v>
          </cell>
          <cell r="C5688" t="str">
            <v/>
          </cell>
          <cell r="D5688" t="str">
            <v>COVERWOOD CHAIR (DDK) 590 X 570 X 130MM</v>
          </cell>
          <cell r="E5688">
            <v>0</v>
          </cell>
          <cell r="F5688" t="str">
            <v>ROF</v>
          </cell>
          <cell r="G5688" t="str">
            <v>CI_INL</v>
          </cell>
          <cell r="H5688" t="str">
            <v>PC</v>
          </cell>
          <cell r="I5688" t="str">
            <v>CPR</v>
          </cell>
          <cell r="J5688" t="str">
            <v/>
          </cell>
          <cell r="K5688" t="str">
            <v>PD</v>
          </cell>
          <cell r="L5688" t="str">
            <v>3015</v>
          </cell>
          <cell r="M5688" t="str">
            <v>V</v>
          </cell>
          <cell r="N5688">
            <v>10</v>
          </cell>
        </row>
        <row r="5689">
          <cell r="A5689" t="str">
            <v>RM-CPR-INL-SC-0089</v>
          </cell>
          <cell r="B5689" t="str">
            <v>CINT</v>
          </cell>
          <cell r="C5689" t="str">
            <v/>
          </cell>
          <cell r="D5689" t="str">
            <v>COVER CHAIR CUSHION WHITE 475X475X40 MM</v>
          </cell>
          <cell r="E5689">
            <v>45098</v>
          </cell>
          <cell r="F5689" t="str">
            <v>ROF</v>
          </cell>
          <cell r="G5689" t="str">
            <v>CI_INL</v>
          </cell>
          <cell r="H5689" t="str">
            <v>PC</v>
          </cell>
          <cell r="I5689" t="str">
            <v>CPR</v>
          </cell>
          <cell r="J5689" t="str">
            <v/>
          </cell>
          <cell r="K5689" t="str">
            <v>PD</v>
          </cell>
          <cell r="L5689" t="str">
            <v>3015</v>
          </cell>
          <cell r="M5689" t="str">
            <v>V</v>
          </cell>
          <cell r="N5689">
            <v>84972</v>
          </cell>
        </row>
        <row r="5690">
          <cell r="A5690" t="str">
            <v>RM-CPR-INL-SC-0090</v>
          </cell>
          <cell r="B5690" t="str">
            <v>CINT</v>
          </cell>
          <cell r="C5690" t="str">
            <v/>
          </cell>
          <cell r="D5690" t="str">
            <v>COVER LONG RATTAN (SDR)1860X640X80MM</v>
          </cell>
          <cell r="E5690">
            <v>0</v>
          </cell>
          <cell r="F5690" t="str">
            <v>ROF</v>
          </cell>
          <cell r="G5690" t="str">
            <v>CI_INL</v>
          </cell>
          <cell r="H5690" t="str">
            <v>PC</v>
          </cell>
          <cell r="I5690" t="str">
            <v>CPR</v>
          </cell>
          <cell r="J5690" t="str">
            <v/>
          </cell>
          <cell r="K5690" t="str">
            <v>PD</v>
          </cell>
          <cell r="L5690" t="str">
            <v>3015</v>
          </cell>
          <cell r="M5690" t="str">
            <v>V</v>
          </cell>
          <cell r="N5690">
            <v>62000</v>
          </cell>
        </row>
        <row r="5691">
          <cell r="A5691" t="str">
            <v>RM-CPR-INL-SC-0091</v>
          </cell>
          <cell r="B5691" t="str">
            <v>CINT</v>
          </cell>
          <cell r="C5691" t="str">
            <v/>
          </cell>
          <cell r="D5691" t="str">
            <v>COVER LONG RATTAN  (DDK) 1650X430X70MM</v>
          </cell>
          <cell r="E5691">
            <v>0</v>
          </cell>
          <cell r="F5691" t="str">
            <v>ROF</v>
          </cell>
          <cell r="G5691" t="str">
            <v>CI_INL</v>
          </cell>
          <cell r="H5691" t="str">
            <v>PC</v>
          </cell>
          <cell r="I5691" t="str">
            <v>CPR</v>
          </cell>
          <cell r="J5691" t="str">
            <v/>
          </cell>
          <cell r="K5691" t="str">
            <v>PD</v>
          </cell>
          <cell r="L5691" t="str">
            <v>3015</v>
          </cell>
          <cell r="M5691" t="str">
            <v>V</v>
          </cell>
          <cell r="N5691">
            <v>63000</v>
          </cell>
        </row>
        <row r="5692">
          <cell r="A5692" t="str">
            <v>RM-CPR-INL-SC-0092</v>
          </cell>
          <cell r="B5692" t="str">
            <v>CINT</v>
          </cell>
          <cell r="C5692" t="str">
            <v/>
          </cell>
          <cell r="D5692" t="str">
            <v>COVER CHAIRRATTAN SDR 700 X 660 X 100MM</v>
          </cell>
          <cell r="E5692">
            <v>0</v>
          </cell>
          <cell r="F5692" t="str">
            <v>ROF</v>
          </cell>
          <cell r="G5692" t="str">
            <v>CI_INL</v>
          </cell>
          <cell r="H5692" t="str">
            <v>PC</v>
          </cell>
          <cell r="I5692" t="str">
            <v>CPR</v>
          </cell>
          <cell r="J5692" t="str">
            <v/>
          </cell>
          <cell r="K5692" t="str">
            <v>PD</v>
          </cell>
          <cell r="L5692" t="str">
            <v>3015</v>
          </cell>
          <cell r="M5692" t="str">
            <v>V</v>
          </cell>
          <cell r="N5692">
            <v>43000</v>
          </cell>
        </row>
        <row r="5693">
          <cell r="A5693" t="str">
            <v>RM-CPR-INL-SC-0093</v>
          </cell>
          <cell r="B5693" t="str">
            <v>CINT</v>
          </cell>
          <cell r="C5693" t="str">
            <v/>
          </cell>
          <cell r="D5693" t="str">
            <v>COVER CHAIRRATTAN DDKN700 X 660 X 130MM</v>
          </cell>
          <cell r="E5693">
            <v>0</v>
          </cell>
          <cell r="F5693" t="str">
            <v>ROF</v>
          </cell>
          <cell r="G5693" t="str">
            <v>CI_INL</v>
          </cell>
          <cell r="H5693" t="str">
            <v>PC</v>
          </cell>
          <cell r="I5693" t="str">
            <v>CPR</v>
          </cell>
          <cell r="J5693" t="str">
            <v/>
          </cell>
          <cell r="K5693" t="str">
            <v>PD</v>
          </cell>
          <cell r="L5693" t="str">
            <v>3015</v>
          </cell>
          <cell r="M5693" t="str">
            <v>V</v>
          </cell>
          <cell r="N5693">
            <v>44000</v>
          </cell>
        </row>
        <row r="5694">
          <cell r="A5694" t="str">
            <v>RM-CPR-INL-SC-0094</v>
          </cell>
          <cell r="B5694" t="str">
            <v>CINT</v>
          </cell>
          <cell r="C5694" t="str">
            <v/>
          </cell>
          <cell r="D5694" t="str">
            <v>COVER LONG CHAIR 1870 X 880 X 140MM</v>
          </cell>
          <cell r="E5694">
            <v>45071</v>
          </cell>
          <cell r="F5694" t="str">
            <v>ROF</v>
          </cell>
          <cell r="G5694" t="str">
            <v>CI_INL</v>
          </cell>
          <cell r="H5694" t="str">
            <v>PC</v>
          </cell>
          <cell r="I5694" t="str">
            <v>CPR</v>
          </cell>
          <cell r="J5694" t="str">
            <v/>
          </cell>
          <cell r="K5694" t="str">
            <v>PD</v>
          </cell>
          <cell r="L5694" t="str">
            <v>3015</v>
          </cell>
          <cell r="M5694" t="str">
            <v>V</v>
          </cell>
          <cell r="N5694">
            <v>69000</v>
          </cell>
        </row>
        <row r="5695">
          <cell r="A5695" t="str">
            <v>RM-CPR-INL-SC-0095</v>
          </cell>
          <cell r="B5695" t="str">
            <v>CINT</v>
          </cell>
          <cell r="C5695" t="str">
            <v/>
          </cell>
          <cell r="D5695" t="str">
            <v>COVER BACK MENJANGAN 470 X 330 X 50MM</v>
          </cell>
          <cell r="E5695">
            <v>0</v>
          </cell>
          <cell r="F5695" t="str">
            <v>ROF</v>
          </cell>
          <cell r="G5695" t="str">
            <v>CI_INL</v>
          </cell>
          <cell r="H5695" t="str">
            <v>PC</v>
          </cell>
          <cell r="I5695" t="str">
            <v>CPR</v>
          </cell>
          <cell r="J5695" t="str">
            <v/>
          </cell>
          <cell r="K5695" t="str">
            <v>PD</v>
          </cell>
          <cell r="L5695" t="str">
            <v>3015</v>
          </cell>
          <cell r="M5695" t="str">
            <v>V</v>
          </cell>
          <cell r="N5695">
            <v>10</v>
          </cell>
        </row>
        <row r="5696">
          <cell r="A5696" t="str">
            <v>RM-CPR-INL-SC-0096</v>
          </cell>
          <cell r="B5696" t="str">
            <v>CINT</v>
          </cell>
          <cell r="C5696" t="str">
            <v/>
          </cell>
          <cell r="D5696" t="str">
            <v>COVER SEAT MENJANGAN 380 X 350 X 50MM</v>
          </cell>
          <cell r="E5696">
            <v>0</v>
          </cell>
          <cell r="F5696" t="str">
            <v>ROF</v>
          </cell>
          <cell r="G5696" t="str">
            <v>CI_INL</v>
          </cell>
          <cell r="H5696" t="str">
            <v>PC</v>
          </cell>
          <cell r="I5696" t="str">
            <v>CPR</v>
          </cell>
          <cell r="J5696" t="str">
            <v/>
          </cell>
          <cell r="K5696" t="str">
            <v>PD</v>
          </cell>
          <cell r="L5696" t="str">
            <v>3015</v>
          </cell>
          <cell r="M5696" t="str">
            <v>V</v>
          </cell>
          <cell r="N5696">
            <v>10</v>
          </cell>
        </row>
        <row r="5697">
          <cell r="A5697" t="str">
            <v>RM-CPR-INL-SC-0097</v>
          </cell>
          <cell r="B5697" t="str">
            <v>CINT</v>
          </cell>
          <cell r="C5697" t="str">
            <v/>
          </cell>
          <cell r="D5697" t="str">
            <v>COVER TOPPER 4 LIPAT 2100 X 1000 X 35MM</v>
          </cell>
          <cell r="E5697">
            <v>0</v>
          </cell>
          <cell r="F5697" t="str">
            <v>ROF</v>
          </cell>
          <cell r="G5697" t="str">
            <v>CI_INL</v>
          </cell>
          <cell r="H5697" t="str">
            <v>PC</v>
          </cell>
          <cell r="I5697" t="str">
            <v>CPR</v>
          </cell>
          <cell r="J5697" t="str">
            <v/>
          </cell>
          <cell r="K5697" t="str">
            <v>PD</v>
          </cell>
          <cell r="L5697" t="str">
            <v>3015</v>
          </cell>
          <cell r="M5697" t="str">
            <v>V</v>
          </cell>
          <cell r="N5697">
            <v>10</v>
          </cell>
        </row>
        <row r="5698">
          <cell r="A5698" t="str">
            <v>RM-CPR-INL-SC-0098</v>
          </cell>
          <cell r="B5698" t="str">
            <v>CINT</v>
          </cell>
          <cell r="C5698" t="str">
            <v/>
          </cell>
          <cell r="D5698" t="str">
            <v>COVERCHAIR RATTAN (SDR)700X 550X100MM</v>
          </cell>
          <cell r="E5698">
            <v>0</v>
          </cell>
          <cell r="F5698" t="str">
            <v>ROF</v>
          </cell>
          <cell r="G5698" t="str">
            <v>CI_INL</v>
          </cell>
          <cell r="H5698" t="str">
            <v>PC</v>
          </cell>
          <cell r="I5698" t="str">
            <v>CPR</v>
          </cell>
          <cell r="J5698" t="str">
            <v/>
          </cell>
          <cell r="K5698" t="str">
            <v>PD</v>
          </cell>
          <cell r="L5698" t="str">
            <v>3015</v>
          </cell>
          <cell r="M5698" t="str">
            <v>V</v>
          </cell>
          <cell r="N5698">
            <v>10</v>
          </cell>
        </row>
        <row r="5699">
          <cell r="A5699" t="str">
            <v>RM-CPR-INL-SC-0099</v>
          </cell>
          <cell r="B5699" t="str">
            <v>CINT</v>
          </cell>
          <cell r="C5699" t="str">
            <v/>
          </cell>
          <cell r="D5699" t="str">
            <v>COVERCHAIR RATTAN DDKN700X550X130MM</v>
          </cell>
          <cell r="E5699">
            <v>0</v>
          </cell>
          <cell r="F5699" t="str">
            <v>ROF</v>
          </cell>
          <cell r="G5699" t="str">
            <v>CI_INL</v>
          </cell>
          <cell r="H5699" t="str">
            <v>PC</v>
          </cell>
          <cell r="I5699" t="str">
            <v>CPR</v>
          </cell>
          <cell r="J5699" t="str">
            <v/>
          </cell>
          <cell r="K5699" t="str">
            <v>PD</v>
          </cell>
          <cell r="L5699" t="str">
            <v>3015</v>
          </cell>
          <cell r="M5699" t="str">
            <v>V</v>
          </cell>
          <cell r="N5699">
            <v>10</v>
          </cell>
        </row>
        <row r="5700">
          <cell r="A5700" t="str">
            <v>RM-CPR-INL-SC-0100</v>
          </cell>
          <cell r="B5700" t="str">
            <v>CINT</v>
          </cell>
          <cell r="C5700" t="str">
            <v/>
          </cell>
          <cell r="D5700" t="str">
            <v>COVER LONG CHAIR 2000 X 670 X 140</v>
          </cell>
          <cell r="E5700">
            <v>0</v>
          </cell>
          <cell r="F5700" t="str">
            <v>ROF</v>
          </cell>
          <cell r="G5700" t="str">
            <v>CI_INL</v>
          </cell>
          <cell r="H5700" t="str">
            <v>PC</v>
          </cell>
          <cell r="I5700" t="str">
            <v>CPR</v>
          </cell>
          <cell r="J5700" t="str">
            <v/>
          </cell>
          <cell r="K5700" t="str">
            <v>PD</v>
          </cell>
          <cell r="L5700" t="str">
            <v>3015</v>
          </cell>
          <cell r="M5700" t="str">
            <v>V</v>
          </cell>
          <cell r="N5700">
            <v>237745</v>
          </cell>
        </row>
        <row r="5701">
          <cell r="A5701" t="str">
            <v>RM-CPR-INL-SC-0101</v>
          </cell>
          <cell r="B5701" t="str">
            <v>CINT</v>
          </cell>
          <cell r="C5701" t="str">
            <v/>
          </cell>
          <cell r="D5701" t="str">
            <v>COVER CHAIR RATTAN 720 X 600 X 130</v>
          </cell>
          <cell r="E5701">
            <v>45098</v>
          </cell>
          <cell r="F5701" t="str">
            <v>ROF</v>
          </cell>
          <cell r="G5701" t="str">
            <v>CI_INL</v>
          </cell>
          <cell r="H5701" t="str">
            <v>PC</v>
          </cell>
          <cell r="I5701" t="str">
            <v>CPR</v>
          </cell>
          <cell r="J5701" t="str">
            <v/>
          </cell>
          <cell r="K5701" t="str">
            <v>PD</v>
          </cell>
          <cell r="L5701" t="str">
            <v>3015</v>
          </cell>
          <cell r="M5701" t="str">
            <v>V</v>
          </cell>
          <cell r="N5701">
            <v>99088</v>
          </cell>
        </row>
        <row r="5702">
          <cell r="A5702" t="str">
            <v>RM-CPR-INL-SC-0102</v>
          </cell>
          <cell r="B5702" t="str">
            <v>CINT</v>
          </cell>
          <cell r="C5702" t="str">
            <v/>
          </cell>
          <cell r="D5702" t="str">
            <v>COVER RATTAN SOFA 545 X 460 X 60</v>
          </cell>
          <cell r="E5702">
            <v>45098</v>
          </cell>
          <cell r="F5702" t="str">
            <v>ROF</v>
          </cell>
          <cell r="G5702" t="str">
            <v>CI_INL</v>
          </cell>
          <cell r="H5702" t="str">
            <v>PC</v>
          </cell>
          <cell r="I5702" t="str">
            <v>CPR</v>
          </cell>
          <cell r="J5702" t="str">
            <v/>
          </cell>
          <cell r="K5702" t="str">
            <v>PD</v>
          </cell>
          <cell r="L5702" t="str">
            <v>3015</v>
          </cell>
          <cell r="M5702" t="str">
            <v>V</v>
          </cell>
          <cell r="N5702">
            <v>46456</v>
          </cell>
        </row>
        <row r="5703">
          <cell r="A5703" t="str">
            <v>RM-CPR-INL-SC-0103</v>
          </cell>
          <cell r="B5703" t="str">
            <v>CINT</v>
          </cell>
          <cell r="C5703" t="str">
            <v/>
          </cell>
          <cell r="D5703" t="str">
            <v>COVER WOOD CHAIR (SDR) 570 X 400 X 95</v>
          </cell>
          <cell r="E5703">
            <v>0</v>
          </cell>
          <cell r="F5703" t="str">
            <v>ROF</v>
          </cell>
          <cell r="G5703" t="str">
            <v>CI_INL</v>
          </cell>
          <cell r="H5703" t="str">
            <v>PC</v>
          </cell>
          <cell r="I5703" t="str">
            <v>CPR</v>
          </cell>
          <cell r="J5703" t="str">
            <v/>
          </cell>
          <cell r="K5703" t="str">
            <v>PD</v>
          </cell>
          <cell r="L5703" t="str">
            <v>3015</v>
          </cell>
          <cell r="M5703" t="str">
            <v>V</v>
          </cell>
          <cell r="N5703">
            <v>99638</v>
          </cell>
        </row>
        <row r="5704">
          <cell r="A5704" t="str">
            <v>RM-CPR-INL-SC-0104</v>
          </cell>
          <cell r="B5704" t="str">
            <v>CINT</v>
          </cell>
          <cell r="C5704" t="str">
            <v/>
          </cell>
          <cell r="D5704" t="str">
            <v>COVER SUNDECK CHAIR 1870 X 600 X 50</v>
          </cell>
          <cell r="E5704">
            <v>0</v>
          </cell>
          <cell r="F5704" t="str">
            <v>ROF</v>
          </cell>
          <cell r="G5704" t="str">
            <v>CI_INL</v>
          </cell>
          <cell r="H5704" t="str">
            <v>PC</v>
          </cell>
          <cell r="I5704" t="str">
            <v>CPR</v>
          </cell>
          <cell r="J5704" t="str">
            <v/>
          </cell>
          <cell r="K5704" t="str">
            <v>PD</v>
          </cell>
          <cell r="L5704" t="str">
            <v>3015</v>
          </cell>
          <cell r="M5704" t="str">
            <v>V</v>
          </cell>
          <cell r="N5704">
            <v>208773</v>
          </cell>
        </row>
        <row r="5705">
          <cell r="A5705" t="str">
            <v>RM-CPR-INL-SC-0105</v>
          </cell>
          <cell r="B5705" t="str">
            <v>CINT</v>
          </cell>
          <cell r="C5705" t="str">
            <v/>
          </cell>
          <cell r="D5705" t="str">
            <v>COVER LOBBY CUSHION 690 X 590 X 35</v>
          </cell>
          <cell r="E5705">
            <v>45098</v>
          </cell>
          <cell r="F5705" t="str">
            <v>ROF</v>
          </cell>
          <cell r="G5705" t="str">
            <v>CI_INL</v>
          </cell>
          <cell r="H5705" t="str">
            <v>PC</v>
          </cell>
          <cell r="I5705" t="str">
            <v>CPR</v>
          </cell>
          <cell r="J5705" t="str">
            <v/>
          </cell>
          <cell r="K5705" t="str">
            <v>PD</v>
          </cell>
          <cell r="L5705" t="str">
            <v>3015</v>
          </cell>
          <cell r="M5705" t="str">
            <v>V</v>
          </cell>
          <cell r="N5705">
            <v>92456</v>
          </cell>
        </row>
        <row r="5706">
          <cell r="A5706" t="str">
            <v>RM-CPR-INL-SC-0106</v>
          </cell>
          <cell r="B5706" t="str">
            <v>CINT</v>
          </cell>
          <cell r="C5706" t="str">
            <v/>
          </cell>
          <cell r="D5706" t="str">
            <v>COVER GULING DIA 90 X 54MM</v>
          </cell>
          <cell r="E5706">
            <v>45098</v>
          </cell>
          <cell r="F5706" t="str">
            <v>ROF</v>
          </cell>
          <cell r="G5706" t="str">
            <v>CI_INL</v>
          </cell>
          <cell r="H5706" t="str">
            <v>PC</v>
          </cell>
          <cell r="I5706" t="str">
            <v>CPR</v>
          </cell>
          <cell r="J5706" t="str">
            <v/>
          </cell>
          <cell r="K5706" t="str">
            <v>PD</v>
          </cell>
          <cell r="L5706" t="str">
            <v>3015</v>
          </cell>
          <cell r="M5706" t="str">
            <v>V</v>
          </cell>
          <cell r="N5706">
            <v>10</v>
          </cell>
        </row>
        <row r="5707">
          <cell r="A5707" t="str">
            <v>RM-CPR-INL-SC-0107</v>
          </cell>
          <cell r="B5707" t="str">
            <v>CINT</v>
          </cell>
          <cell r="C5707" t="str">
            <v/>
          </cell>
          <cell r="D5707" t="str">
            <v>COVER TOPPER MATRAS SINGLE LIPAT 4</v>
          </cell>
          <cell r="E5707">
            <v>0</v>
          </cell>
          <cell r="F5707" t="str">
            <v>ROF</v>
          </cell>
          <cell r="G5707" t="str">
            <v>CI_INL</v>
          </cell>
          <cell r="H5707" t="str">
            <v>PC</v>
          </cell>
          <cell r="I5707" t="str">
            <v>CPR</v>
          </cell>
          <cell r="J5707" t="str">
            <v/>
          </cell>
          <cell r="K5707" t="str">
            <v>PD</v>
          </cell>
          <cell r="L5707" t="str">
            <v>3015</v>
          </cell>
          <cell r="M5707" t="str">
            <v>V</v>
          </cell>
          <cell r="N5707">
            <v>348604</v>
          </cell>
        </row>
        <row r="5708">
          <cell r="A5708" t="str">
            <v>RM-CPR-INL-SC-0108</v>
          </cell>
          <cell r="B5708" t="str">
            <v>CINT</v>
          </cell>
          <cell r="C5708" t="str">
            <v/>
          </cell>
          <cell r="D5708" t="str">
            <v>COVER TOPPER MATRAS TWIN LIPAT 4</v>
          </cell>
          <cell r="E5708">
            <v>0</v>
          </cell>
          <cell r="F5708" t="str">
            <v>ROF</v>
          </cell>
          <cell r="G5708" t="str">
            <v>CI_INL</v>
          </cell>
          <cell r="H5708" t="str">
            <v>PC</v>
          </cell>
          <cell r="I5708" t="str">
            <v>CPR</v>
          </cell>
          <cell r="J5708" t="str">
            <v/>
          </cell>
          <cell r="K5708" t="str">
            <v>PD</v>
          </cell>
          <cell r="L5708" t="str">
            <v>3015</v>
          </cell>
          <cell r="M5708" t="str">
            <v>V</v>
          </cell>
          <cell r="N5708">
            <v>455538</v>
          </cell>
        </row>
        <row r="5709">
          <cell r="A5709" t="str">
            <v>RM-CPR-INL-SC-0109</v>
          </cell>
          <cell r="B5709" t="str">
            <v>CINT</v>
          </cell>
          <cell r="C5709" t="str">
            <v/>
          </cell>
          <cell r="D5709" t="str">
            <v>COVER TOPPER MATRAS QUEEN LIPAT 4</v>
          </cell>
          <cell r="E5709">
            <v>0</v>
          </cell>
          <cell r="F5709" t="str">
            <v>ROF</v>
          </cell>
          <cell r="G5709" t="str">
            <v>CI_INL</v>
          </cell>
          <cell r="H5709" t="str">
            <v>PC</v>
          </cell>
          <cell r="I5709" t="str">
            <v>CPR</v>
          </cell>
          <cell r="J5709" t="str">
            <v/>
          </cell>
          <cell r="K5709" t="str">
            <v>PD</v>
          </cell>
          <cell r="L5709" t="str">
            <v>3015</v>
          </cell>
          <cell r="M5709" t="str">
            <v>V</v>
          </cell>
          <cell r="N5709">
            <v>568515</v>
          </cell>
        </row>
        <row r="5710">
          <cell r="A5710" t="str">
            <v>RM-CPR-INL-SC-0110</v>
          </cell>
          <cell r="B5710" t="str">
            <v>CINT</v>
          </cell>
          <cell r="C5710" t="str">
            <v/>
          </cell>
          <cell r="D5710" t="str">
            <v>COVER TOPPER MATRAS KING LIPAT 4</v>
          </cell>
          <cell r="E5710">
            <v>0</v>
          </cell>
          <cell r="F5710" t="str">
            <v>ROF</v>
          </cell>
          <cell r="G5710" t="str">
            <v>CI_INL</v>
          </cell>
          <cell r="H5710" t="str">
            <v>PC</v>
          </cell>
          <cell r="I5710" t="str">
            <v>CPR</v>
          </cell>
          <cell r="J5710" t="str">
            <v/>
          </cell>
          <cell r="K5710" t="str">
            <v>PD</v>
          </cell>
          <cell r="L5710" t="str">
            <v>3015</v>
          </cell>
          <cell r="M5710" t="str">
            <v>V</v>
          </cell>
          <cell r="N5710">
            <v>565864</v>
          </cell>
        </row>
        <row r="5711">
          <cell r="A5711" t="str">
            <v>RM-CPR-INL-SC-0111</v>
          </cell>
          <cell r="B5711" t="str">
            <v>CINT</v>
          </cell>
          <cell r="C5711" t="str">
            <v/>
          </cell>
          <cell r="D5711" t="str">
            <v>COVER TOPPER MATRAS SUPER KING LIPAT 4</v>
          </cell>
          <cell r="E5711">
            <v>45098</v>
          </cell>
          <cell r="F5711" t="str">
            <v>ROF</v>
          </cell>
          <cell r="G5711" t="str">
            <v>CI_INL</v>
          </cell>
          <cell r="H5711" t="str">
            <v>PC</v>
          </cell>
          <cell r="I5711" t="str">
            <v>CPR</v>
          </cell>
          <cell r="J5711" t="str">
            <v/>
          </cell>
          <cell r="K5711" t="str">
            <v>PD</v>
          </cell>
          <cell r="L5711" t="str">
            <v>3015</v>
          </cell>
          <cell r="M5711" t="str">
            <v>V</v>
          </cell>
          <cell r="N5711">
            <v>298000</v>
          </cell>
        </row>
        <row r="5712">
          <cell r="A5712" t="str">
            <v>RM-CPR-INL-SC-0112</v>
          </cell>
          <cell r="B5712" t="str">
            <v>CINT</v>
          </cell>
          <cell r="C5712" t="str">
            <v/>
          </cell>
          <cell r="D5712" t="str">
            <v>COVER MENJANGAN SEAT</v>
          </cell>
          <cell r="E5712">
            <v>0</v>
          </cell>
          <cell r="F5712" t="str">
            <v>ROF</v>
          </cell>
          <cell r="G5712" t="str">
            <v>CI_INL</v>
          </cell>
          <cell r="H5712" t="str">
            <v>PC</v>
          </cell>
          <cell r="I5712" t="str">
            <v>CPR</v>
          </cell>
          <cell r="J5712" t="str">
            <v/>
          </cell>
          <cell r="K5712" t="str">
            <v>PD</v>
          </cell>
          <cell r="L5712" t="str">
            <v>3015</v>
          </cell>
          <cell r="M5712" t="str">
            <v>V</v>
          </cell>
          <cell r="N5712">
            <v>10</v>
          </cell>
        </row>
        <row r="5713">
          <cell r="A5713" t="str">
            <v>RM-CPR-INL-SC-0113</v>
          </cell>
          <cell r="B5713" t="str">
            <v>CINT</v>
          </cell>
          <cell r="C5713" t="str">
            <v/>
          </cell>
          <cell r="D5713" t="str">
            <v>COVER MENJANGAN BACK</v>
          </cell>
          <cell r="E5713">
            <v>0</v>
          </cell>
          <cell r="F5713" t="str">
            <v>ROF</v>
          </cell>
          <cell r="G5713" t="str">
            <v>CI_INL</v>
          </cell>
          <cell r="H5713" t="str">
            <v>PC</v>
          </cell>
          <cell r="I5713" t="str">
            <v>CPR</v>
          </cell>
          <cell r="J5713" t="str">
            <v/>
          </cell>
          <cell r="K5713" t="str">
            <v>PD</v>
          </cell>
          <cell r="L5713" t="str">
            <v>3015</v>
          </cell>
          <cell r="M5713" t="str">
            <v>V</v>
          </cell>
          <cell r="N5713">
            <v>10</v>
          </cell>
        </row>
        <row r="5714">
          <cell r="A5714" t="str">
            <v>RM-CPR-INL-SC-0114</v>
          </cell>
          <cell r="B5714" t="str">
            <v>CINT</v>
          </cell>
          <cell r="C5714" t="str">
            <v/>
          </cell>
          <cell r="D5714" t="str">
            <v>COVER MENJANGAN HEAD</v>
          </cell>
          <cell r="E5714">
            <v>0</v>
          </cell>
          <cell r="F5714" t="str">
            <v>ROF</v>
          </cell>
          <cell r="G5714" t="str">
            <v>CI_INL</v>
          </cell>
          <cell r="H5714" t="str">
            <v>PC</v>
          </cell>
          <cell r="I5714" t="str">
            <v>CPR</v>
          </cell>
          <cell r="J5714" t="str">
            <v/>
          </cell>
          <cell r="K5714" t="str">
            <v>PD</v>
          </cell>
          <cell r="L5714" t="str">
            <v>3015</v>
          </cell>
          <cell r="M5714" t="str">
            <v>V</v>
          </cell>
          <cell r="N5714">
            <v>10</v>
          </cell>
        </row>
        <row r="5715">
          <cell r="A5715" t="str">
            <v>RM-CPR-INL-SC-0115</v>
          </cell>
          <cell r="B5715" t="str">
            <v>CINT</v>
          </cell>
          <cell r="C5715" t="str">
            <v/>
          </cell>
          <cell r="D5715" t="str">
            <v>COVER MENJANGAN FOOT</v>
          </cell>
          <cell r="E5715">
            <v>0</v>
          </cell>
          <cell r="F5715" t="str">
            <v>ROF</v>
          </cell>
          <cell r="G5715" t="str">
            <v>CI_INL</v>
          </cell>
          <cell r="H5715" t="str">
            <v>PC</v>
          </cell>
          <cell r="I5715" t="str">
            <v>CPR</v>
          </cell>
          <cell r="J5715" t="str">
            <v/>
          </cell>
          <cell r="K5715" t="str">
            <v>PD</v>
          </cell>
          <cell r="L5715" t="str">
            <v>3015</v>
          </cell>
          <cell r="M5715" t="str">
            <v>V</v>
          </cell>
          <cell r="N5715">
            <v>10</v>
          </cell>
        </row>
        <row r="5716">
          <cell r="A5716" t="str">
            <v>RM-CPR-INL-SC-0116</v>
          </cell>
          <cell r="B5716" t="str">
            <v>CINT</v>
          </cell>
          <cell r="C5716" t="str">
            <v/>
          </cell>
          <cell r="D5716" t="str">
            <v>COVER TOPPER 2000 X 500 X 35 MESH NAVY</v>
          </cell>
          <cell r="E5716">
            <v>45194</v>
          </cell>
          <cell r="F5716" t="str">
            <v>ROF</v>
          </cell>
          <cell r="G5716" t="str">
            <v>CI_INL</v>
          </cell>
          <cell r="H5716" t="str">
            <v>PC</v>
          </cell>
          <cell r="I5716" t="str">
            <v>CPR</v>
          </cell>
          <cell r="J5716" t="str">
            <v/>
          </cell>
          <cell r="K5716" t="str">
            <v>PD</v>
          </cell>
          <cell r="L5716" t="str">
            <v>3015</v>
          </cell>
          <cell r="M5716" t="str">
            <v>V</v>
          </cell>
          <cell r="N5716">
            <v>283200</v>
          </cell>
        </row>
        <row r="5717">
          <cell r="A5717" t="str">
            <v>RM-CPR-INL-SC-0117</v>
          </cell>
          <cell r="B5717" t="str">
            <v>CINT</v>
          </cell>
          <cell r="C5717" t="str">
            <v/>
          </cell>
          <cell r="D5717" t="str">
            <v>COVER WOOD CHAIR 590 X 570 X 120 DDK</v>
          </cell>
          <cell r="E5717">
            <v>0</v>
          </cell>
          <cell r="F5717" t="str">
            <v>ROF</v>
          </cell>
          <cell r="G5717" t="str">
            <v>CI_INL</v>
          </cell>
          <cell r="H5717" t="str">
            <v>PC</v>
          </cell>
          <cell r="I5717" t="str">
            <v>CPR</v>
          </cell>
          <cell r="J5717" t="str">
            <v/>
          </cell>
          <cell r="K5717" t="str">
            <v>PD</v>
          </cell>
          <cell r="L5717" t="str">
            <v>3015</v>
          </cell>
          <cell r="M5717" t="str">
            <v>V</v>
          </cell>
          <cell r="N5717">
            <v>77593</v>
          </cell>
        </row>
        <row r="5718">
          <cell r="A5718" t="str">
            <v>RM-CPR-INL-SC-0118</v>
          </cell>
          <cell r="B5718" t="str">
            <v>CINT</v>
          </cell>
          <cell r="C5718" t="str">
            <v/>
          </cell>
          <cell r="D5718" t="str">
            <v>COVER RATTAN SOFA 545-680 X 460X60SDR</v>
          </cell>
          <cell r="E5718">
            <v>0</v>
          </cell>
          <cell r="F5718" t="str">
            <v>ROF</v>
          </cell>
          <cell r="G5718" t="str">
            <v>CI_INL</v>
          </cell>
          <cell r="H5718" t="str">
            <v>PC</v>
          </cell>
          <cell r="I5718" t="str">
            <v>CPR</v>
          </cell>
          <cell r="J5718" t="str">
            <v/>
          </cell>
          <cell r="K5718" t="str">
            <v>PD</v>
          </cell>
          <cell r="L5718" t="str">
            <v>3015</v>
          </cell>
          <cell r="M5718" t="str">
            <v>V</v>
          </cell>
          <cell r="N5718">
            <v>10</v>
          </cell>
        </row>
        <row r="5719">
          <cell r="A5719" t="str">
            <v>RM-CPR-INL-SC-0119</v>
          </cell>
          <cell r="B5719" t="str">
            <v>CINT</v>
          </cell>
          <cell r="C5719" t="str">
            <v/>
          </cell>
          <cell r="D5719" t="str">
            <v>COVER LONG RATTAN 1650 X 640 X 80 DDK</v>
          </cell>
          <cell r="E5719">
            <v>0</v>
          </cell>
          <cell r="F5719" t="str">
            <v>ROF</v>
          </cell>
          <cell r="G5719" t="str">
            <v>CI_INL</v>
          </cell>
          <cell r="H5719" t="str">
            <v>PC</v>
          </cell>
          <cell r="I5719" t="str">
            <v>CPR</v>
          </cell>
          <cell r="J5719" t="str">
            <v/>
          </cell>
          <cell r="K5719" t="str">
            <v>PD</v>
          </cell>
          <cell r="L5719" t="str">
            <v>3015</v>
          </cell>
          <cell r="M5719" t="str">
            <v>V</v>
          </cell>
          <cell r="N5719">
            <v>165196</v>
          </cell>
        </row>
        <row r="5720">
          <cell r="A5720" t="str">
            <v>RM-CPR-INL-SC-0120</v>
          </cell>
          <cell r="B5720" t="str">
            <v>CINT</v>
          </cell>
          <cell r="C5720" t="str">
            <v/>
          </cell>
          <cell r="D5720" t="str">
            <v>COVER LONG RATTAN 1650 X 430 X 700 SDR</v>
          </cell>
          <cell r="E5720">
            <v>0</v>
          </cell>
          <cell r="F5720" t="str">
            <v>ROF</v>
          </cell>
          <cell r="G5720" t="str">
            <v>CI_INL</v>
          </cell>
          <cell r="H5720" t="str">
            <v>PC</v>
          </cell>
          <cell r="I5720" t="str">
            <v>CPR</v>
          </cell>
          <cell r="J5720" t="str">
            <v/>
          </cell>
          <cell r="K5720" t="str">
            <v>PD</v>
          </cell>
          <cell r="L5720" t="str">
            <v>3015</v>
          </cell>
          <cell r="M5720" t="str">
            <v>V</v>
          </cell>
          <cell r="N5720">
            <v>195834</v>
          </cell>
        </row>
        <row r="5721">
          <cell r="A5721" t="str">
            <v>RM-CPR-INL-SC-0121</v>
          </cell>
          <cell r="B5721" t="str">
            <v>CINT</v>
          </cell>
          <cell r="C5721" t="str">
            <v/>
          </cell>
          <cell r="D5721" t="str">
            <v>COVER LOBBY CUSHION 690 X 590 X 35</v>
          </cell>
          <cell r="E5721">
            <v>0</v>
          </cell>
          <cell r="F5721" t="str">
            <v>ROF</v>
          </cell>
          <cell r="G5721" t="str">
            <v>CI_INL</v>
          </cell>
          <cell r="H5721" t="str">
            <v>PC</v>
          </cell>
          <cell r="I5721" t="str">
            <v>CPR</v>
          </cell>
          <cell r="J5721" t="str">
            <v/>
          </cell>
          <cell r="K5721" t="str">
            <v>PD</v>
          </cell>
          <cell r="L5721" t="str">
            <v>3015</v>
          </cell>
          <cell r="M5721" t="str">
            <v>V</v>
          </cell>
          <cell r="N5721">
            <v>10</v>
          </cell>
        </row>
        <row r="5722">
          <cell r="A5722" t="str">
            <v>RM-CPR-INL-SC-0122</v>
          </cell>
          <cell r="B5722" t="str">
            <v>CINT</v>
          </cell>
          <cell r="C5722" t="str">
            <v/>
          </cell>
          <cell r="D5722" t="str">
            <v>COVER  CHAIR RATTAN 700 X 350 X 100 SDR</v>
          </cell>
          <cell r="E5722">
            <v>0</v>
          </cell>
          <cell r="F5722" t="str">
            <v>ROF</v>
          </cell>
          <cell r="G5722" t="str">
            <v>CI_INL</v>
          </cell>
          <cell r="H5722" t="str">
            <v>PC</v>
          </cell>
          <cell r="I5722" t="str">
            <v>CPR</v>
          </cell>
          <cell r="J5722" t="str">
            <v/>
          </cell>
          <cell r="K5722" t="str">
            <v>PD</v>
          </cell>
          <cell r="L5722" t="str">
            <v>3015</v>
          </cell>
          <cell r="M5722" t="str">
            <v>V</v>
          </cell>
          <cell r="N5722">
            <v>10</v>
          </cell>
        </row>
        <row r="5723">
          <cell r="A5723" t="str">
            <v>RM-CPR-IOT-SC-0058</v>
          </cell>
          <cell r="B5723" t="str">
            <v>CINT</v>
          </cell>
          <cell r="C5723" t="str">
            <v/>
          </cell>
          <cell r="D5723" t="str">
            <v>SABLON</v>
          </cell>
          <cell r="E5723">
            <v>44797</v>
          </cell>
          <cell r="F5723" t="str">
            <v>ROF</v>
          </cell>
          <cell r="G5723" t="str">
            <v>CI_IOT</v>
          </cell>
          <cell r="H5723" t="str">
            <v>PC</v>
          </cell>
          <cell r="I5723" t="str">
            <v>CPR</v>
          </cell>
          <cell r="J5723" t="str">
            <v/>
          </cell>
          <cell r="K5723" t="str">
            <v>PD</v>
          </cell>
          <cell r="L5723" t="str">
            <v>3015</v>
          </cell>
          <cell r="M5723" t="str">
            <v>V</v>
          </cell>
          <cell r="N5723">
            <v>1500</v>
          </cell>
        </row>
        <row r="5724">
          <cell r="A5724" t="str">
            <v>RM-CPR-IOT-SC-0059</v>
          </cell>
          <cell r="B5724" t="str">
            <v>CINT</v>
          </cell>
          <cell r="C5724" t="str">
            <v/>
          </cell>
          <cell r="D5724" t="str">
            <v>SABLON PRINTING CPRO</v>
          </cell>
          <cell r="E5724">
            <v>44797</v>
          </cell>
          <cell r="F5724" t="str">
            <v>ROF</v>
          </cell>
          <cell r="G5724" t="str">
            <v>CI_IOT</v>
          </cell>
          <cell r="H5724" t="str">
            <v>PC</v>
          </cell>
          <cell r="I5724" t="str">
            <v>CPR</v>
          </cell>
          <cell r="J5724" t="str">
            <v/>
          </cell>
          <cell r="K5724" t="str">
            <v>PD</v>
          </cell>
          <cell r="L5724" t="str">
            <v>3015</v>
          </cell>
          <cell r="M5724" t="str">
            <v>V</v>
          </cell>
          <cell r="N5724">
            <v>15000</v>
          </cell>
        </row>
        <row r="5725">
          <cell r="A5725" t="str">
            <v>RM-CPR-LBL-00-0001</v>
          </cell>
          <cell r="B5725" t="str">
            <v>CINT</v>
          </cell>
          <cell r="C5725" t="str">
            <v/>
          </cell>
          <cell r="D5725" t="str">
            <v>LABEL BORDIR  SAMPLE</v>
          </cell>
          <cell r="E5725">
            <v>44797</v>
          </cell>
          <cell r="F5725" t="str">
            <v>ROF</v>
          </cell>
          <cell r="G5725" t="str">
            <v>CI_LABEL</v>
          </cell>
          <cell r="H5725" t="str">
            <v>PC</v>
          </cell>
          <cell r="I5725" t="str">
            <v>CPR</v>
          </cell>
          <cell r="J5725" t="str">
            <v/>
          </cell>
          <cell r="K5725" t="str">
            <v>PD</v>
          </cell>
          <cell r="L5725" t="str">
            <v>3015</v>
          </cell>
          <cell r="M5725" t="str">
            <v>V</v>
          </cell>
          <cell r="N5725">
            <v>13637</v>
          </cell>
        </row>
        <row r="5726">
          <cell r="A5726" t="str">
            <v>RM-CPR-LBL-00-0002</v>
          </cell>
          <cell r="B5726" t="str">
            <v>CINT</v>
          </cell>
          <cell r="C5726" t="str">
            <v/>
          </cell>
          <cell r="D5726" t="str">
            <v>LABEL C-PRO HITAM</v>
          </cell>
          <cell r="E5726">
            <v>44797</v>
          </cell>
          <cell r="F5726" t="str">
            <v>ROF</v>
          </cell>
          <cell r="G5726" t="str">
            <v>CI_LABEL</v>
          </cell>
          <cell r="H5726" t="str">
            <v>PC</v>
          </cell>
          <cell r="I5726" t="str">
            <v>CPR</v>
          </cell>
          <cell r="J5726" t="str">
            <v/>
          </cell>
          <cell r="K5726" t="str">
            <v>PD</v>
          </cell>
          <cell r="L5726" t="str">
            <v>3015</v>
          </cell>
          <cell r="M5726" t="str">
            <v>V</v>
          </cell>
          <cell r="N5726">
            <v>551</v>
          </cell>
        </row>
        <row r="5727">
          <cell r="A5727" t="str">
            <v>RM-CPR-LBL-00-0003</v>
          </cell>
          <cell r="B5727" t="str">
            <v>CINT</v>
          </cell>
          <cell r="C5727" t="str">
            <v/>
          </cell>
          <cell r="D5727" t="str">
            <v>LABEL C-PRO MATRAS / TOPPER</v>
          </cell>
          <cell r="E5727">
            <v>44984</v>
          </cell>
          <cell r="F5727" t="str">
            <v>ROF</v>
          </cell>
          <cell r="G5727" t="str">
            <v>CI_LABEL</v>
          </cell>
          <cell r="H5727" t="str">
            <v>PC</v>
          </cell>
          <cell r="I5727" t="str">
            <v>CPR</v>
          </cell>
          <cell r="J5727" t="str">
            <v/>
          </cell>
          <cell r="K5727" t="str">
            <v>PD</v>
          </cell>
          <cell r="L5727" t="str">
            <v>3015</v>
          </cell>
          <cell r="M5727" t="str">
            <v>V</v>
          </cell>
          <cell r="N5727">
            <v>433</v>
          </cell>
        </row>
        <row r="5728">
          <cell r="A5728" t="str">
            <v>RM-CPR-LBL-00-0004</v>
          </cell>
          <cell r="B5728" t="str">
            <v>CINT</v>
          </cell>
          <cell r="C5728" t="str">
            <v/>
          </cell>
          <cell r="D5728" t="str">
            <v>LABEL LOT NUMBER</v>
          </cell>
          <cell r="E5728">
            <v>44799</v>
          </cell>
          <cell r="F5728" t="str">
            <v>ROF</v>
          </cell>
          <cell r="G5728" t="str">
            <v>CI_LABEL</v>
          </cell>
          <cell r="H5728" t="str">
            <v>PC</v>
          </cell>
          <cell r="I5728" t="str">
            <v>CPR</v>
          </cell>
          <cell r="J5728" t="str">
            <v/>
          </cell>
          <cell r="K5728" t="str">
            <v>PD</v>
          </cell>
          <cell r="L5728" t="str">
            <v>3015</v>
          </cell>
          <cell r="M5728" t="str">
            <v>V</v>
          </cell>
          <cell r="N5728">
            <v>300</v>
          </cell>
        </row>
        <row r="5729">
          <cell r="A5729" t="str">
            <v>RM-CPR-LBL-00-0005</v>
          </cell>
          <cell r="B5729" t="str">
            <v>CINT</v>
          </cell>
          <cell r="C5729" t="str">
            <v/>
          </cell>
          <cell r="D5729" t="str">
            <v>LABEL MSIG</v>
          </cell>
          <cell r="E5729">
            <v>44797</v>
          </cell>
          <cell r="F5729" t="str">
            <v>ROF</v>
          </cell>
          <cell r="G5729" t="str">
            <v>CI_LABEL</v>
          </cell>
          <cell r="H5729" t="str">
            <v>PC</v>
          </cell>
          <cell r="I5729" t="str">
            <v>CPR</v>
          </cell>
          <cell r="J5729" t="str">
            <v/>
          </cell>
          <cell r="K5729" t="str">
            <v>PD</v>
          </cell>
          <cell r="L5729" t="str">
            <v>3015</v>
          </cell>
          <cell r="M5729" t="str">
            <v>V</v>
          </cell>
          <cell r="N5729">
            <v>70</v>
          </cell>
        </row>
        <row r="5730">
          <cell r="A5730" t="str">
            <v>RM-CPR-LBL-00-0006</v>
          </cell>
          <cell r="B5730" t="str">
            <v>CINT</v>
          </cell>
          <cell r="C5730" t="str">
            <v/>
          </cell>
          <cell r="D5730" t="str">
            <v>LOGO CPRO &amp; VNG</v>
          </cell>
          <cell r="E5730">
            <v>44797</v>
          </cell>
          <cell r="F5730" t="str">
            <v>ROF</v>
          </cell>
          <cell r="G5730" t="str">
            <v>CI_LABEL</v>
          </cell>
          <cell r="H5730" t="str">
            <v>PC</v>
          </cell>
          <cell r="I5730" t="str">
            <v>CPR</v>
          </cell>
          <cell r="J5730" t="str">
            <v/>
          </cell>
          <cell r="K5730" t="str">
            <v>PD</v>
          </cell>
          <cell r="L5730" t="str">
            <v>3015</v>
          </cell>
          <cell r="M5730" t="str">
            <v>V</v>
          </cell>
          <cell r="N5730">
            <v>458</v>
          </cell>
        </row>
        <row r="5731">
          <cell r="A5731" t="str">
            <v>RM-CPR-LBL-00-0007</v>
          </cell>
          <cell r="B5731" t="str">
            <v>CINT</v>
          </cell>
          <cell r="C5731" t="str">
            <v/>
          </cell>
          <cell r="D5731" t="str">
            <v>PRINT LABEL LOT NUMBER</v>
          </cell>
          <cell r="E5731">
            <v>44797</v>
          </cell>
          <cell r="F5731" t="str">
            <v>ROF</v>
          </cell>
          <cell r="G5731" t="str">
            <v>CI_LABEL</v>
          </cell>
          <cell r="H5731" t="str">
            <v>PC</v>
          </cell>
          <cell r="I5731" t="str">
            <v>CPR</v>
          </cell>
          <cell r="J5731" t="str">
            <v/>
          </cell>
          <cell r="K5731" t="str">
            <v>PD</v>
          </cell>
          <cell r="L5731" t="str">
            <v>3015</v>
          </cell>
          <cell r="M5731" t="str">
            <v>V</v>
          </cell>
          <cell r="N5731">
            <v>215</v>
          </cell>
        </row>
        <row r="5732">
          <cell r="A5732" t="str">
            <v>RM-CPR-LBL-00-0008</v>
          </cell>
          <cell r="B5732" t="str">
            <v>CINT</v>
          </cell>
          <cell r="C5732" t="str">
            <v/>
          </cell>
          <cell r="D5732" t="str">
            <v>PRINT POLYFLEX (AREA 46 X 100 CM) IMAGE</v>
          </cell>
          <cell r="E5732">
            <v>44797</v>
          </cell>
          <cell r="F5732" t="str">
            <v>ROF</v>
          </cell>
          <cell r="G5732" t="str">
            <v>CI_LABEL</v>
          </cell>
          <cell r="H5732" t="str">
            <v>PC</v>
          </cell>
          <cell r="I5732" t="str">
            <v>CPR</v>
          </cell>
          <cell r="J5732" t="str">
            <v/>
          </cell>
          <cell r="K5732" t="str">
            <v>PD</v>
          </cell>
          <cell r="L5732" t="str">
            <v>3015</v>
          </cell>
          <cell r="M5732" t="str">
            <v>V</v>
          </cell>
          <cell r="N5732">
            <v>110000</v>
          </cell>
        </row>
        <row r="5733">
          <cell r="A5733" t="str">
            <v>RM-CPR-LBL-00-0009</v>
          </cell>
          <cell r="B5733" t="str">
            <v>CINT</v>
          </cell>
          <cell r="C5733" t="str">
            <v/>
          </cell>
          <cell r="D5733" t="str">
            <v>PRINTING STIKER A5</v>
          </cell>
          <cell r="E5733">
            <v>44797</v>
          </cell>
          <cell r="F5733" t="str">
            <v>ROF</v>
          </cell>
          <cell r="G5733" t="str">
            <v>CI_LABEL</v>
          </cell>
          <cell r="H5733" t="str">
            <v>PC</v>
          </cell>
          <cell r="I5733" t="str">
            <v>CPR</v>
          </cell>
          <cell r="J5733" t="str">
            <v/>
          </cell>
          <cell r="K5733" t="str">
            <v>PD</v>
          </cell>
          <cell r="L5733" t="str">
            <v>3015</v>
          </cell>
          <cell r="M5733" t="str">
            <v>V</v>
          </cell>
          <cell r="N5733">
            <v>1500</v>
          </cell>
        </row>
        <row r="5734">
          <cell r="A5734" t="str">
            <v>RM-CPR-LBL-00-0010</v>
          </cell>
          <cell r="B5734" t="str">
            <v>CINT</v>
          </cell>
          <cell r="C5734" t="str">
            <v/>
          </cell>
          <cell r="D5734" t="str">
            <v>QR LABEL</v>
          </cell>
          <cell r="E5734">
            <v>44984</v>
          </cell>
          <cell r="F5734" t="str">
            <v>ROF</v>
          </cell>
          <cell r="G5734" t="str">
            <v>CI_LABEL</v>
          </cell>
          <cell r="H5734" t="str">
            <v>PC</v>
          </cell>
          <cell r="I5734" t="str">
            <v>CPR</v>
          </cell>
          <cell r="J5734" t="str">
            <v/>
          </cell>
          <cell r="K5734" t="str">
            <v>PD</v>
          </cell>
          <cell r="L5734" t="str">
            <v>3015</v>
          </cell>
          <cell r="M5734" t="str">
            <v>V</v>
          </cell>
          <cell r="N5734">
            <v>227</v>
          </cell>
        </row>
        <row r="5735">
          <cell r="A5735" t="str">
            <v>RM-CPR-LBL-00-0011</v>
          </cell>
          <cell r="B5735" t="str">
            <v>CINT</v>
          </cell>
          <cell r="C5735" t="str">
            <v/>
          </cell>
          <cell r="D5735" t="str">
            <v>QUALITY LABEL 100% POLYESTER + ANTI BACT</v>
          </cell>
          <cell r="E5735">
            <v>45098</v>
          </cell>
          <cell r="F5735" t="str">
            <v>ROF</v>
          </cell>
          <cell r="G5735" t="str">
            <v>CI_LABEL</v>
          </cell>
          <cell r="H5735" t="str">
            <v>PC</v>
          </cell>
          <cell r="I5735" t="str">
            <v>CPR</v>
          </cell>
          <cell r="J5735" t="str">
            <v/>
          </cell>
          <cell r="K5735" t="str">
            <v>PD</v>
          </cell>
          <cell r="L5735" t="str">
            <v>3015</v>
          </cell>
          <cell r="M5735" t="str">
            <v>V</v>
          </cell>
          <cell r="N5735">
            <v>295</v>
          </cell>
        </row>
        <row r="5736">
          <cell r="A5736" t="str">
            <v>RM-CPR-LBL-00-0012</v>
          </cell>
          <cell r="B5736" t="str">
            <v>CINT</v>
          </cell>
          <cell r="C5736" t="str">
            <v/>
          </cell>
          <cell r="D5736" t="str">
            <v>QUALITY LABEL FABRIC MESH</v>
          </cell>
          <cell r="E5736">
            <v>45071</v>
          </cell>
          <cell r="F5736" t="str">
            <v>ROF</v>
          </cell>
          <cell r="G5736" t="str">
            <v>CI_LABEL</v>
          </cell>
          <cell r="H5736" t="str">
            <v>PC</v>
          </cell>
          <cell r="I5736" t="str">
            <v>CPR</v>
          </cell>
          <cell r="J5736" t="str">
            <v/>
          </cell>
          <cell r="K5736" t="str">
            <v>PD</v>
          </cell>
          <cell r="L5736" t="str">
            <v>3015</v>
          </cell>
          <cell r="M5736" t="str">
            <v>V</v>
          </cell>
          <cell r="N5736">
            <v>200</v>
          </cell>
        </row>
        <row r="5737">
          <cell r="A5737" t="str">
            <v>RM-CPR-LBL-00-0013</v>
          </cell>
          <cell r="B5737" t="str">
            <v>CINT</v>
          </cell>
          <cell r="C5737" t="str">
            <v/>
          </cell>
          <cell r="D5737" t="str">
            <v>QUALITY LABEL FABRIC MESS</v>
          </cell>
          <cell r="E5737">
            <v>44797</v>
          </cell>
          <cell r="F5737" t="str">
            <v>ROF</v>
          </cell>
          <cell r="G5737" t="str">
            <v>CI_LABEL</v>
          </cell>
          <cell r="H5737" t="str">
            <v>PC</v>
          </cell>
          <cell r="I5737" t="str">
            <v>CPR</v>
          </cell>
          <cell r="J5737" t="str">
            <v/>
          </cell>
          <cell r="K5737" t="str">
            <v>PD</v>
          </cell>
          <cell r="L5737" t="str">
            <v>3015</v>
          </cell>
          <cell r="M5737" t="str">
            <v>V</v>
          </cell>
          <cell r="N5737">
            <v>120</v>
          </cell>
        </row>
        <row r="5738">
          <cell r="A5738" t="str">
            <v>RM-CPR-LBL-00-0014</v>
          </cell>
          <cell r="B5738" t="str">
            <v>CINT</v>
          </cell>
          <cell r="C5738" t="str">
            <v/>
          </cell>
          <cell r="D5738" t="str">
            <v>QUALITY LABEL FABRIC SUPREME BAMBOO</v>
          </cell>
          <cell r="E5738">
            <v>44984</v>
          </cell>
          <cell r="F5738" t="str">
            <v>ROF</v>
          </cell>
          <cell r="G5738" t="str">
            <v>CI_LABEL</v>
          </cell>
          <cell r="H5738" t="str">
            <v>PC</v>
          </cell>
          <cell r="I5738" t="str">
            <v>CPR</v>
          </cell>
          <cell r="J5738" t="str">
            <v/>
          </cell>
          <cell r="K5738" t="str">
            <v>PD</v>
          </cell>
          <cell r="L5738" t="str">
            <v>3015</v>
          </cell>
          <cell r="M5738" t="str">
            <v>V</v>
          </cell>
          <cell r="N5738">
            <v>200</v>
          </cell>
        </row>
        <row r="5739">
          <cell r="A5739" t="str">
            <v>RM-CPR-LBL-00-0015</v>
          </cell>
          <cell r="B5739" t="str">
            <v>CINT</v>
          </cell>
          <cell r="C5739" t="str">
            <v/>
          </cell>
          <cell r="D5739" t="str">
            <v>QUALITY LABEL MESH</v>
          </cell>
          <cell r="E5739">
            <v>44797</v>
          </cell>
          <cell r="F5739" t="str">
            <v>ROF</v>
          </cell>
          <cell r="G5739" t="str">
            <v>CI_LABEL</v>
          </cell>
          <cell r="H5739" t="str">
            <v>PC</v>
          </cell>
          <cell r="I5739" t="str">
            <v>CPR</v>
          </cell>
          <cell r="J5739" t="str">
            <v/>
          </cell>
          <cell r="K5739" t="str">
            <v>PD</v>
          </cell>
          <cell r="L5739" t="str">
            <v>3015</v>
          </cell>
          <cell r="M5739" t="str">
            <v>V</v>
          </cell>
          <cell r="N5739">
            <v>200</v>
          </cell>
        </row>
        <row r="5740">
          <cell r="A5740" t="str">
            <v>RM-CPR-LBL-00-0016</v>
          </cell>
          <cell r="B5740" t="str">
            <v>CINT</v>
          </cell>
          <cell r="C5740" t="str">
            <v/>
          </cell>
          <cell r="D5740" t="str">
            <v>QUALITY LABEL SUPREME BAMBOO</v>
          </cell>
          <cell r="E5740">
            <v>44984</v>
          </cell>
          <cell r="F5740" t="str">
            <v>ROF</v>
          </cell>
          <cell r="G5740" t="str">
            <v>CI_LABEL</v>
          </cell>
          <cell r="H5740" t="str">
            <v>PC</v>
          </cell>
          <cell r="I5740" t="str">
            <v>CPR</v>
          </cell>
          <cell r="J5740" t="str">
            <v/>
          </cell>
          <cell r="K5740" t="str">
            <v>PD</v>
          </cell>
          <cell r="L5740" t="str">
            <v>3015</v>
          </cell>
          <cell r="M5740" t="str">
            <v>V</v>
          </cell>
          <cell r="N5740">
            <v>120</v>
          </cell>
        </row>
        <row r="5741">
          <cell r="A5741" t="str">
            <v>RM-CPR-LBL-00-0017</v>
          </cell>
          <cell r="B5741" t="str">
            <v>CINT</v>
          </cell>
          <cell r="C5741" t="str">
            <v/>
          </cell>
          <cell r="D5741" t="str">
            <v>QUALITY LABEL SUPREME BAMBOO CCI</v>
          </cell>
          <cell r="E5741">
            <v>44797</v>
          </cell>
          <cell r="F5741" t="str">
            <v>ROF</v>
          </cell>
          <cell r="G5741" t="str">
            <v>CI_LABEL</v>
          </cell>
          <cell r="H5741" t="str">
            <v>PC</v>
          </cell>
          <cell r="I5741" t="str">
            <v>CPR</v>
          </cell>
          <cell r="J5741" t="str">
            <v/>
          </cell>
          <cell r="K5741" t="str">
            <v>PD</v>
          </cell>
          <cell r="L5741" t="str">
            <v>3015</v>
          </cell>
          <cell r="M5741" t="str">
            <v>V</v>
          </cell>
          <cell r="N5741">
            <v>200</v>
          </cell>
        </row>
        <row r="5742">
          <cell r="A5742" t="str">
            <v>RM-CPR-LBL-00-0018</v>
          </cell>
          <cell r="B5742" t="str">
            <v>CINT</v>
          </cell>
          <cell r="C5742" t="str">
            <v/>
          </cell>
          <cell r="D5742" t="str">
            <v>STICKER LABEL A4</v>
          </cell>
          <cell r="E5742">
            <v>44797</v>
          </cell>
          <cell r="F5742" t="str">
            <v>ROF</v>
          </cell>
          <cell r="G5742" t="str">
            <v>CI_LABEL</v>
          </cell>
          <cell r="H5742" t="str">
            <v>PC</v>
          </cell>
          <cell r="I5742" t="str">
            <v>CPR</v>
          </cell>
          <cell r="J5742" t="str">
            <v/>
          </cell>
          <cell r="K5742" t="str">
            <v>PD</v>
          </cell>
          <cell r="L5742" t="str">
            <v>3015</v>
          </cell>
          <cell r="M5742" t="str">
            <v>V</v>
          </cell>
          <cell r="N5742">
            <v>3000</v>
          </cell>
        </row>
        <row r="5743">
          <cell r="A5743" t="str">
            <v>RM-CPR-LBL-00-0019</v>
          </cell>
          <cell r="B5743" t="str">
            <v>CINT</v>
          </cell>
          <cell r="C5743" t="str">
            <v/>
          </cell>
          <cell r="D5743" t="str">
            <v>LABEL TOBU</v>
          </cell>
          <cell r="E5743">
            <v>0</v>
          </cell>
          <cell r="F5743" t="str">
            <v>ROF</v>
          </cell>
          <cell r="G5743" t="str">
            <v>CI_LABEL</v>
          </cell>
          <cell r="H5743" t="str">
            <v>PC</v>
          </cell>
          <cell r="I5743" t="str">
            <v>CPR</v>
          </cell>
          <cell r="J5743" t="str">
            <v/>
          </cell>
          <cell r="K5743" t="str">
            <v>PD</v>
          </cell>
          <cell r="L5743" t="str">
            <v>3015</v>
          </cell>
          <cell r="M5743" t="str">
            <v>V</v>
          </cell>
          <cell r="N5743">
            <v>305</v>
          </cell>
        </row>
        <row r="5744">
          <cell r="A5744" t="str">
            <v>RM-CPR-MAT-00-0019</v>
          </cell>
          <cell r="B5744" t="str">
            <v>CINT</v>
          </cell>
          <cell r="C5744" t="str">
            <v/>
          </cell>
          <cell r="D5744" t="str">
            <v>COSTUME TOPPER  100 XX 150 X 3.5</v>
          </cell>
          <cell r="E5744">
            <v>44797</v>
          </cell>
          <cell r="F5744" t="str">
            <v>ROF</v>
          </cell>
          <cell r="G5744" t="str">
            <v>CI_MATRAS</v>
          </cell>
          <cell r="H5744" t="str">
            <v>PC</v>
          </cell>
          <cell r="I5744" t="str">
            <v>CPR</v>
          </cell>
          <cell r="J5744" t="str">
            <v/>
          </cell>
          <cell r="K5744" t="str">
            <v>PD</v>
          </cell>
          <cell r="L5744" t="str">
            <v>3015</v>
          </cell>
          <cell r="M5744" t="str">
            <v>V</v>
          </cell>
          <cell r="N5744">
            <v>222750</v>
          </cell>
        </row>
        <row r="5745">
          <cell r="A5745" t="str">
            <v>RM-CPR-MAT-00-0020</v>
          </cell>
          <cell r="B5745" t="str">
            <v>CINT</v>
          </cell>
          <cell r="C5745" t="str">
            <v/>
          </cell>
          <cell r="D5745" t="str">
            <v>CUSTOM 35 X 250 X 100</v>
          </cell>
          <cell r="E5745">
            <v>44797</v>
          </cell>
          <cell r="F5745" t="str">
            <v>ROF</v>
          </cell>
          <cell r="G5745" t="str">
            <v>CI_MATRAS</v>
          </cell>
          <cell r="H5745" t="str">
            <v>PC</v>
          </cell>
          <cell r="I5745" t="str">
            <v>CPR</v>
          </cell>
          <cell r="J5745" t="str">
            <v/>
          </cell>
          <cell r="K5745" t="str">
            <v>PD</v>
          </cell>
          <cell r="L5745" t="str">
            <v>3015</v>
          </cell>
          <cell r="M5745" t="str">
            <v>V</v>
          </cell>
          <cell r="N5745">
            <v>56445</v>
          </cell>
        </row>
        <row r="5746">
          <cell r="A5746" t="str">
            <v>RM-CPR-MAT-00-0021</v>
          </cell>
          <cell r="B5746" t="str">
            <v>CINT</v>
          </cell>
          <cell r="C5746" t="str">
            <v/>
          </cell>
          <cell r="D5746" t="str">
            <v>CUSTOM 35 X 650 X 1000</v>
          </cell>
          <cell r="E5746">
            <v>44797</v>
          </cell>
          <cell r="F5746" t="str">
            <v>ROF</v>
          </cell>
          <cell r="G5746" t="str">
            <v>CI_MATRAS</v>
          </cell>
          <cell r="H5746" t="str">
            <v>PC</v>
          </cell>
          <cell r="I5746" t="str">
            <v>CPR</v>
          </cell>
          <cell r="J5746" t="str">
            <v/>
          </cell>
          <cell r="K5746" t="str">
            <v>PD</v>
          </cell>
          <cell r="L5746" t="str">
            <v>3015</v>
          </cell>
          <cell r="M5746" t="str">
            <v>V</v>
          </cell>
          <cell r="N5746">
            <v>43953</v>
          </cell>
        </row>
        <row r="5747">
          <cell r="A5747" t="str">
            <v>RM-CPR-MAT-00-0022</v>
          </cell>
          <cell r="B5747" t="str">
            <v>CINT</v>
          </cell>
          <cell r="C5747" t="str">
            <v/>
          </cell>
          <cell r="D5747" t="str">
            <v>CUSTOM 50 X 420 X 820</v>
          </cell>
          <cell r="E5747">
            <v>44797</v>
          </cell>
          <cell r="F5747" t="str">
            <v>ROF</v>
          </cell>
          <cell r="G5747" t="str">
            <v>CI_MATRAS</v>
          </cell>
          <cell r="H5747" t="str">
            <v>PC</v>
          </cell>
          <cell r="I5747" t="str">
            <v>CPR</v>
          </cell>
          <cell r="J5747" t="str">
            <v/>
          </cell>
          <cell r="K5747" t="str">
            <v>PD</v>
          </cell>
          <cell r="L5747" t="str">
            <v>3015</v>
          </cell>
          <cell r="M5747" t="str">
            <v>V</v>
          </cell>
          <cell r="N5747">
            <v>56445</v>
          </cell>
        </row>
        <row r="5748">
          <cell r="A5748" t="str">
            <v>RM-CPR-MAT-CP-0001</v>
          </cell>
          <cell r="B5748" t="str">
            <v>CINT</v>
          </cell>
          <cell r="C5748" t="str">
            <v/>
          </cell>
          <cell r="D5748" t="str">
            <v>BABY PILLOW - PEYANG</v>
          </cell>
          <cell r="E5748">
            <v>44797</v>
          </cell>
          <cell r="F5748" t="str">
            <v>ROF</v>
          </cell>
          <cell r="G5748" t="str">
            <v>CI_MATRAS</v>
          </cell>
          <cell r="H5748" t="str">
            <v>PC</v>
          </cell>
          <cell r="I5748" t="str">
            <v>CPR</v>
          </cell>
          <cell r="J5748" t="str">
            <v/>
          </cell>
          <cell r="K5748" t="str">
            <v>PD</v>
          </cell>
          <cell r="L5748" t="str">
            <v>3015</v>
          </cell>
          <cell r="M5748" t="str">
            <v>V</v>
          </cell>
          <cell r="N5748">
            <v>205152</v>
          </cell>
        </row>
        <row r="5749">
          <cell r="A5749" t="str">
            <v>RM-CPR-MAT-CP-0002</v>
          </cell>
          <cell r="B5749" t="str">
            <v>CINT</v>
          </cell>
          <cell r="C5749" t="str">
            <v/>
          </cell>
          <cell r="D5749" t="str">
            <v>BABY PILLOW (PEYANG) BAG</v>
          </cell>
          <cell r="E5749">
            <v>44797</v>
          </cell>
          <cell r="F5749" t="str">
            <v>ROF</v>
          </cell>
          <cell r="G5749" t="str">
            <v>CI_MATRAS</v>
          </cell>
          <cell r="H5749" t="str">
            <v>PC</v>
          </cell>
          <cell r="I5749" t="str">
            <v>CPR</v>
          </cell>
          <cell r="J5749" t="str">
            <v/>
          </cell>
          <cell r="K5749" t="str">
            <v>PD</v>
          </cell>
          <cell r="L5749" t="str">
            <v>3015</v>
          </cell>
          <cell r="M5749" t="str">
            <v>V</v>
          </cell>
          <cell r="N5749">
            <v>45455</v>
          </cell>
        </row>
        <row r="5750">
          <cell r="A5750" t="str">
            <v>RM-CPR-OTH-00-0001</v>
          </cell>
          <cell r="B5750" t="str">
            <v>CINT</v>
          </cell>
          <cell r="C5750" t="str">
            <v/>
          </cell>
          <cell r="D5750" t="str">
            <v>INFORMATION PAPER A4 BABY MATRESS</v>
          </cell>
          <cell r="E5750">
            <v>44797</v>
          </cell>
          <cell r="F5750" t="str">
            <v>ROF</v>
          </cell>
          <cell r="G5750" t="str">
            <v>CI_OTH</v>
          </cell>
          <cell r="H5750" t="str">
            <v>PC</v>
          </cell>
          <cell r="I5750" t="str">
            <v>CPR</v>
          </cell>
          <cell r="J5750" t="str">
            <v/>
          </cell>
          <cell r="K5750" t="str">
            <v>PD</v>
          </cell>
          <cell r="L5750" t="str">
            <v>3015</v>
          </cell>
          <cell r="M5750" t="str">
            <v>V</v>
          </cell>
          <cell r="N5750">
            <v>1550</v>
          </cell>
        </row>
        <row r="5751">
          <cell r="A5751" t="str">
            <v>RM-CPR-OTH-00-0002</v>
          </cell>
          <cell r="B5751" t="str">
            <v>CINT</v>
          </cell>
          <cell r="C5751" t="str">
            <v/>
          </cell>
          <cell r="D5751" t="str">
            <v>GOODIE BAG CUSHION</v>
          </cell>
          <cell r="E5751">
            <v>44936</v>
          </cell>
          <cell r="F5751" t="str">
            <v>ROF</v>
          </cell>
          <cell r="G5751" t="str">
            <v>CI_OTH</v>
          </cell>
          <cell r="H5751" t="str">
            <v>PC</v>
          </cell>
          <cell r="I5751" t="str">
            <v>CPR</v>
          </cell>
          <cell r="J5751" t="str">
            <v/>
          </cell>
          <cell r="K5751" t="str">
            <v>PD</v>
          </cell>
          <cell r="L5751" t="str">
            <v>3015</v>
          </cell>
          <cell r="M5751" t="str">
            <v>V</v>
          </cell>
          <cell r="N5751">
            <v>17056</v>
          </cell>
        </row>
        <row r="5752">
          <cell r="A5752" t="str">
            <v>RM-CPR-OTH-00-0003</v>
          </cell>
          <cell r="B5752" t="str">
            <v>CINT</v>
          </cell>
          <cell r="C5752" t="str">
            <v/>
          </cell>
          <cell r="D5752" t="str">
            <v>SLETING 5"</v>
          </cell>
          <cell r="E5752">
            <v>44797</v>
          </cell>
          <cell r="F5752" t="str">
            <v>ROF</v>
          </cell>
          <cell r="G5752" t="str">
            <v>CI_OTH</v>
          </cell>
          <cell r="H5752" t="str">
            <v>M</v>
          </cell>
          <cell r="I5752" t="str">
            <v>CPR</v>
          </cell>
          <cell r="J5752" t="str">
            <v/>
          </cell>
          <cell r="K5752" t="str">
            <v>PD</v>
          </cell>
          <cell r="L5752" t="str">
            <v>3015</v>
          </cell>
          <cell r="M5752" t="str">
            <v>V</v>
          </cell>
          <cell r="N5752">
            <v>1400</v>
          </cell>
        </row>
        <row r="5753">
          <cell r="A5753" t="str">
            <v>RM-CPR-OTH-00-0004</v>
          </cell>
          <cell r="B5753" t="str">
            <v>CINT</v>
          </cell>
          <cell r="C5753" t="str">
            <v/>
          </cell>
          <cell r="D5753" t="str">
            <v>SLOT 4 CM</v>
          </cell>
          <cell r="E5753">
            <v>44797</v>
          </cell>
          <cell r="F5753" t="str">
            <v>ROF</v>
          </cell>
          <cell r="G5753" t="str">
            <v>CI_OTH</v>
          </cell>
          <cell r="H5753" t="str">
            <v>PC</v>
          </cell>
          <cell r="I5753" t="str">
            <v>CPR</v>
          </cell>
          <cell r="J5753" t="str">
            <v/>
          </cell>
          <cell r="K5753" t="str">
            <v>PD</v>
          </cell>
          <cell r="L5753" t="str">
            <v>3015</v>
          </cell>
          <cell r="M5753" t="str">
            <v>V</v>
          </cell>
          <cell r="N5753">
            <v>684</v>
          </cell>
        </row>
        <row r="5754">
          <cell r="A5754" t="str">
            <v>RM-CPR-OTH-00-0005</v>
          </cell>
          <cell r="B5754" t="str">
            <v>CINT</v>
          </cell>
          <cell r="C5754" t="str">
            <v/>
          </cell>
          <cell r="D5754" t="str">
            <v>TALI WEBBING ORIGAMI BED</v>
          </cell>
          <cell r="E5754">
            <v>44797</v>
          </cell>
          <cell r="F5754" t="str">
            <v>ROF</v>
          </cell>
          <cell r="G5754" t="str">
            <v>CI_OTH</v>
          </cell>
          <cell r="H5754" t="str">
            <v>PC</v>
          </cell>
          <cell r="I5754" t="str">
            <v>CPR</v>
          </cell>
          <cell r="J5754" t="str">
            <v/>
          </cell>
          <cell r="K5754" t="str">
            <v>PD</v>
          </cell>
          <cell r="L5754" t="str">
            <v>3015</v>
          </cell>
          <cell r="M5754" t="str">
            <v>V</v>
          </cell>
          <cell r="N5754">
            <v>4500</v>
          </cell>
        </row>
        <row r="5755">
          <cell r="A5755" t="str">
            <v>RM-CPR-OTH-00-0006</v>
          </cell>
          <cell r="B5755" t="str">
            <v>CINT</v>
          </cell>
          <cell r="C5755" t="str">
            <v/>
          </cell>
          <cell r="D5755" t="str">
            <v>SILICA GEL 5 GRAM</v>
          </cell>
          <cell r="E5755">
            <v>0</v>
          </cell>
          <cell r="F5755" t="str">
            <v>ROF</v>
          </cell>
          <cell r="G5755" t="str">
            <v>CI_OTH</v>
          </cell>
          <cell r="H5755" t="str">
            <v>PC</v>
          </cell>
          <cell r="I5755" t="str">
            <v>CPR</v>
          </cell>
          <cell r="J5755" t="str">
            <v/>
          </cell>
          <cell r="K5755" t="str">
            <v>PD</v>
          </cell>
          <cell r="L5755" t="str">
            <v>3015</v>
          </cell>
          <cell r="M5755" t="str">
            <v>V</v>
          </cell>
          <cell r="N5755">
            <v>2000</v>
          </cell>
        </row>
        <row r="5756">
          <cell r="A5756" t="str">
            <v>RM-CPR-PER-00-0001</v>
          </cell>
          <cell r="B5756" t="str">
            <v>CINT</v>
          </cell>
          <cell r="C5756" t="str">
            <v/>
          </cell>
          <cell r="D5756" t="str">
            <v>SPRING EXTRA BED</v>
          </cell>
          <cell r="E5756">
            <v>0</v>
          </cell>
          <cell r="F5756" t="str">
            <v>ROF</v>
          </cell>
          <cell r="G5756" t="str">
            <v>CI_PER</v>
          </cell>
          <cell r="H5756" t="str">
            <v>PC</v>
          </cell>
          <cell r="I5756" t="str">
            <v>CPR</v>
          </cell>
          <cell r="J5756" t="str">
            <v/>
          </cell>
          <cell r="K5756" t="str">
            <v>PD</v>
          </cell>
          <cell r="L5756" t="str">
            <v>3015</v>
          </cell>
          <cell r="M5756" t="str">
            <v>V</v>
          </cell>
          <cell r="N5756">
            <v>200000</v>
          </cell>
        </row>
        <row r="5757">
          <cell r="A5757" t="str">
            <v>RM-CPR-PIP-00-0001</v>
          </cell>
          <cell r="B5757" t="str">
            <v>CINT</v>
          </cell>
          <cell r="C5757" t="str">
            <v/>
          </cell>
          <cell r="D5757" t="str">
            <v>PIPA 70/30 X 1.9 X 148</v>
          </cell>
          <cell r="E5757">
            <v>0</v>
          </cell>
          <cell r="F5757" t="str">
            <v>ROF</v>
          </cell>
          <cell r="G5757" t="str">
            <v>CI_PIPA</v>
          </cell>
          <cell r="H5757" t="str">
            <v>PC</v>
          </cell>
          <cell r="I5757" t="str">
            <v>CPR</v>
          </cell>
          <cell r="J5757" t="str">
            <v/>
          </cell>
          <cell r="K5757" t="str">
            <v>PD</v>
          </cell>
          <cell r="L5757" t="str">
            <v>3015</v>
          </cell>
          <cell r="M5757" t="str">
            <v>V</v>
          </cell>
          <cell r="N5757">
            <v>10</v>
          </cell>
        </row>
        <row r="5758">
          <cell r="A5758" t="str">
            <v>RM-CPR-PLS-00-0006</v>
          </cell>
          <cell r="B5758" t="str">
            <v>CINT</v>
          </cell>
          <cell r="C5758" t="str">
            <v/>
          </cell>
          <cell r="D5758" t="str">
            <v>PE 1940 X 83 X 80</v>
          </cell>
          <cell r="E5758">
            <v>44797</v>
          </cell>
          <cell r="F5758" t="str">
            <v>ROF</v>
          </cell>
          <cell r="G5758" t="str">
            <v>CI_PLSTK</v>
          </cell>
          <cell r="H5758" t="str">
            <v>PC</v>
          </cell>
          <cell r="I5758" t="str">
            <v>CPR</v>
          </cell>
          <cell r="J5758" t="str">
            <v/>
          </cell>
          <cell r="K5758" t="str">
            <v>PD</v>
          </cell>
          <cell r="L5758" t="str">
            <v>3015</v>
          </cell>
          <cell r="M5758" t="str">
            <v>V</v>
          </cell>
          <cell r="N5758">
            <v>25763</v>
          </cell>
        </row>
        <row r="5759">
          <cell r="A5759" t="str">
            <v>RM-CPR-PLS-00-0007</v>
          </cell>
          <cell r="B5759" t="str">
            <v>CINT</v>
          </cell>
          <cell r="C5759" t="str">
            <v/>
          </cell>
          <cell r="D5759" t="str">
            <v>PLASTIC OPP CUSHION CPRO</v>
          </cell>
          <cell r="E5759">
            <v>44799</v>
          </cell>
          <cell r="F5759" t="str">
            <v>ROF</v>
          </cell>
          <cell r="G5759" t="str">
            <v>CI_PLSTK</v>
          </cell>
          <cell r="H5759" t="str">
            <v>PC</v>
          </cell>
          <cell r="I5759" t="str">
            <v>CPR</v>
          </cell>
          <cell r="J5759" t="str">
            <v/>
          </cell>
          <cell r="K5759" t="str">
            <v>PD</v>
          </cell>
          <cell r="L5759" t="str">
            <v>3015</v>
          </cell>
          <cell r="M5759" t="str">
            <v>V</v>
          </cell>
          <cell r="N5759">
            <v>975</v>
          </cell>
        </row>
        <row r="5760">
          <cell r="A5760" t="str">
            <v>RM-CPR-PLS-00-0008</v>
          </cell>
          <cell r="B5760" t="str">
            <v>CINT</v>
          </cell>
          <cell r="C5760" t="str">
            <v/>
          </cell>
          <cell r="D5760" t="str">
            <v>PLASTIK PE 208 X 1.0</v>
          </cell>
          <cell r="E5760">
            <v>45145</v>
          </cell>
          <cell r="F5760" t="str">
            <v>ROF</v>
          </cell>
          <cell r="G5760" t="str">
            <v>CI_PLSTK</v>
          </cell>
          <cell r="H5760" t="str">
            <v>KG</v>
          </cell>
          <cell r="I5760" t="str">
            <v>CPR</v>
          </cell>
          <cell r="J5760" t="str">
            <v/>
          </cell>
          <cell r="K5760" t="str">
            <v>PD</v>
          </cell>
          <cell r="L5760" t="str">
            <v>3015</v>
          </cell>
          <cell r="M5760" t="str">
            <v>V</v>
          </cell>
          <cell r="N5760">
            <v>29650</v>
          </cell>
        </row>
        <row r="5761">
          <cell r="A5761" t="str">
            <v>RM-CPR-PLS-00-0009</v>
          </cell>
          <cell r="B5761" t="str">
            <v>CINT</v>
          </cell>
          <cell r="C5761" t="str">
            <v/>
          </cell>
          <cell r="D5761" t="str">
            <v>PLASTIK PE 208 X T0.5</v>
          </cell>
          <cell r="E5761">
            <v>44797</v>
          </cell>
          <cell r="F5761" t="str">
            <v>ROF</v>
          </cell>
          <cell r="G5761" t="str">
            <v>CI_PLSTK</v>
          </cell>
          <cell r="H5761" t="str">
            <v>KG</v>
          </cell>
          <cell r="I5761" t="str">
            <v>CPR</v>
          </cell>
          <cell r="J5761" t="str">
            <v/>
          </cell>
          <cell r="K5761" t="str">
            <v>PD</v>
          </cell>
          <cell r="L5761" t="str">
            <v>3015</v>
          </cell>
          <cell r="M5761" t="str">
            <v>V</v>
          </cell>
          <cell r="N5761">
            <v>29637</v>
          </cell>
        </row>
        <row r="5762">
          <cell r="A5762" t="str">
            <v>RM-CPR-PLS-00-0010</v>
          </cell>
          <cell r="B5762" t="str">
            <v>CINT</v>
          </cell>
          <cell r="C5762" t="str">
            <v/>
          </cell>
          <cell r="D5762" t="str">
            <v>POLYBAG  MICA  UK 5 X 100 X 60</v>
          </cell>
          <cell r="E5762">
            <v>44797</v>
          </cell>
          <cell r="F5762" t="str">
            <v>ROF</v>
          </cell>
          <cell r="G5762" t="str">
            <v>CI_PLSTK</v>
          </cell>
          <cell r="H5762" t="str">
            <v>PC</v>
          </cell>
          <cell r="I5762" t="str">
            <v>CPR</v>
          </cell>
          <cell r="J5762" t="str">
            <v/>
          </cell>
          <cell r="K5762" t="str">
            <v>PD</v>
          </cell>
          <cell r="L5762" t="str">
            <v>3015</v>
          </cell>
          <cell r="M5762" t="str">
            <v>V</v>
          </cell>
          <cell r="N5762">
            <v>790</v>
          </cell>
        </row>
        <row r="5763">
          <cell r="A5763" t="str">
            <v>RM-CPR-PLS-00-0011</v>
          </cell>
          <cell r="B5763" t="str">
            <v>CINT</v>
          </cell>
          <cell r="C5763" t="str">
            <v/>
          </cell>
          <cell r="D5763" t="str">
            <v>POLYBAG  MICA  UK 5 X 120 X 60</v>
          </cell>
          <cell r="E5763">
            <v>44797</v>
          </cell>
          <cell r="F5763" t="str">
            <v>ROF</v>
          </cell>
          <cell r="G5763" t="str">
            <v>CI_PLSTK</v>
          </cell>
          <cell r="H5763" t="str">
            <v>PC</v>
          </cell>
          <cell r="I5763" t="str">
            <v>CPR</v>
          </cell>
          <cell r="J5763" t="str">
            <v/>
          </cell>
          <cell r="K5763" t="str">
            <v>PD</v>
          </cell>
          <cell r="L5763" t="str">
            <v>3015</v>
          </cell>
          <cell r="M5763" t="str">
            <v>V</v>
          </cell>
          <cell r="N5763">
            <v>790</v>
          </cell>
        </row>
        <row r="5764">
          <cell r="A5764" t="str">
            <v>RM-CPR-PLS-00-0012</v>
          </cell>
          <cell r="B5764" t="str">
            <v>CINT</v>
          </cell>
          <cell r="C5764" t="str">
            <v/>
          </cell>
          <cell r="D5764" t="str">
            <v>POLYBAG  MICA  UK 5 X 120 X 70</v>
          </cell>
          <cell r="E5764">
            <v>44797</v>
          </cell>
          <cell r="F5764" t="str">
            <v>ROF</v>
          </cell>
          <cell r="G5764" t="str">
            <v>CI_PLSTK</v>
          </cell>
          <cell r="H5764" t="str">
            <v>PC</v>
          </cell>
          <cell r="I5764" t="str">
            <v>CPR</v>
          </cell>
          <cell r="J5764" t="str">
            <v/>
          </cell>
          <cell r="K5764" t="str">
            <v>PD</v>
          </cell>
          <cell r="L5764" t="str">
            <v>3015</v>
          </cell>
          <cell r="M5764" t="str">
            <v>V</v>
          </cell>
          <cell r="N5764">
            <v>790</v>
          </cell>
        </row>
        <row r="5765">
          <cell r="A5765" t="str">
            <v>RM-CPR-PLS-00-0013</v>
          </cell>
          <cell r="B5765" t="str">
            <v>CINT</v>
          </cell>
          <cell r="C5765" t="str">
            <v/>
          </cell>
          <cell r="D5765" t="str">
            <v>POLYBAG  MICA  UK 5 X 90 X 60</v>
          </cell>
          <cell r="E5765">
            <v>44797</v>
          </cell>
          <cell r="F5765" t="str">
            <v>ROF</v>
          </cell>
          <cell r="G5765" t="str">
            <v>CI_PLSTK</v>
          </cell>
          <cell r="H5765" t="str">
            <v>PC</v>
          </cell>
          <cell r="I5765" t="str">
            <v>CPR</v>
          </cell>
          <cell r="J5765" t="str">
            <v/>
          </cell>
          <cell r="K5765" t="str">
            <v>PD</v>
          </cell>
          <cell r="L5765" t="str">
            <v>3015</v>
          </cell>
          <cell r="M5765" t="str">
            <v>V</v>
          </cell>
          <cell r="N5765">
            <v>790</v>
          </cell>
        </row>
        <row r="5766">
          <cell r="A5766" t="str">
            <v>RM-CPR-PLS-00-0014</v>
          </cell>
          <cell r="B5766" t="str">
            <v>CINT</v>
          </cell>
          <cell r="C5766" t="str">
            <v/>
          </cell>
          <cell r="D5766" t="str">
            <v>POLYESTER MESH FABRIC 27501W (MASUDA CO.</v>
          </cell>
          <cell r="E5766">
            <v>44797</v>
          </cell>
          <cell r="F5766" t="str">
            <v>ROF</v>
          </cell>
          <cell r="G5766" t="str">
            <v>CI_PLSTK</v>
          </cell>
          <cell r="H5766" t="str">
            <v>PC</v>
          </cell>
          <cell r="I5766" t="str">
            <v>CPR</v>
          </cell>
          <cell r="J5766" t="str">
            <v/>
          </cell>
          <cell r="K5766" t="str">
            <v>PD</v>
          </cell>
          <cell r="L5766" t="str">
            <v>3015</v>
          </cell>
          <cell r="M5766" t="str">
            <v>V</v>
          </cell>
          <cell r="N5766">
            <v>9040</v>
          </cell>
        </row>
        <row r="5767">
          <cell r="A5767" t="str">
            <v>RM-CPR-PLS-00-0015</v>
          </cell>
          <cell r="B5767" t="str">
            <v>CINT</v>
          </cell>
          <cell r="C5767" t="str">
            <v/>
          </cell>
          <cell r="D5767" t="str">
            <v>TALI PLASTIK</v>
          </cell>
          <cell r="E5767">
            <v>44797</v>
          </cell>
          <cell r="F5767" t="str">
            <v>ROF</v>
          </cell>
          <cell r="G5767" t="str">
            <v>CI_PLSTK</v>
          </cell>
          <cell r="H5767" t="str">
            <v>M</v>
          </cell>
          <cell r="I5767" t="str">
            <v>CPR</v>
          </cell>
          <cell r="J5767" t="str">
            <v/>
          </cell>
          <cell r="K5767" t="str">
            <v>PD</v>
          </cell>
          <cell r="L5767" t="str">
            <v>3015</v>
          </cell>
          <cell r="M5767" t="str">
            <v>V</v>
          </cell>
          <cell r="N5767">
            <v>3000</v>
          </cell>
        </row>
        <row r="5768">
          <cell r="A5768" t="str">
            <v>RM-CPR-PLS-00-0016</v>
          </cell>
          <cell r="B5768" t="str">
            <v>CINT</v>
          </cell>
          <cell r="C5768" t="str">
            <v/>
          </cell>
          <cell r="D5768" t="str">
            <v>GOODIE BAG TRANPARANT MIKA 50 X 50</v>
          </cell>
          <cell r="E5768">
            <v>44903</v>
          </cell>
          <cell r="F5768" t="str">
            <v>ROF</v>
          </cell>
          <cell r="G5768" t="str">
            <v>CI_PLSTK</v>
          </cell>
          <cell r="H5768" t="str">
            <v>PC</v>
          </cell>
          <cell r="I5768" t="str">
            <v>CPR</v>
          </cell>
          <cell r="J5768" t="str">
            <v/>
          </cell>
          <cell r="K5768" t="str">
            <v>PD</v>
          </cell>
          <cell r="L5768" t="str">
            <v>3015</v>
          </cell>
          <cell r="M5768" t="str">
            <v>V</v>
          </cell>
          <cell r="N5768">
            <v>40000</v>
          </cell>
        </row>
        <row r="5769">
          <cell r="A5769" t="str">
            <v>RM-CPR-PLS-00-0017</v>
          </cell>
          <cell r="B5769" t="str">
            <v>CINT</v>
          </cell>
          <cell r="C5769" t="str">
            <v/>
          </cell>
          <cell r="D5769" t="str">
            <v>AIRMATE CUSHION 420 X 400 X 35M</v>
          </cell>
          <cell r="E5769">
            <v>0</v>
          </cell>
          <cell r="F5769" t="str">
            <v>ROF</v>
          </cell>
          <cell r="G5769" t="str">
            <v>CI_PLSTK</v>
          </cell>
          <cell r="H5769" t="str">
            <v>PC</v>
          </cell>
          <cell r="I5769" t="str">
            <v>CPR</v>
          </cell>
          <cell r="J5769" t="str">
            <v/>
          </cell>
          <cell r="K5769" t="str">
            <v>PD</v>
          </cell>
          <cell r="L5769" t="str">
            <v>3015</v>
          </cell>
          <cell r="M5769" t="str">
            <v>V</v>
          </cell>
          <cell r="N5769">
            <v>10</v>
          </cell>
        </row>
        <row r="5770">
          <cell r="A5770" t="str">
            <v>RM-CPR-PVC-00-0001</v>
          </cell>
          <cell r="B5770" t="str">
            <v>CINT</v>
          </cell>
          <cell r="C5770" t="str">
            <v/>
          </cell>
          <cell r="D5770" t="str">
            <v>GOODIE BAG CUSHION UK 65 X 65 X 5</v>
          </cell>
          <cell r="E5770">
            <v>44825</v>
          </cell>
          <cell r="F5770" t="str">
            <v>ROF</v>
          </cell>
          <cell r="G5770" t="str">
            <v>CI_BOARD</v>
          </cell>
          <cell r="H5770" t="str">
            <v>PC</v>
          </cell>
          <cell r="I5770" t="str">
            <v>CPR</v>
          </cell>
          <cell r="J5770" t="str">
            <v/>
          </cell>
          <cell r="K5770" t="str">
            <v>PD</v>
          </cell>
          <cell r="L5770" t="str">
            <v>3015</v>
          </cell>
          <cell r="M5770" t="str">
            <v>V</v>
          </cell>
          <cell r="N5770">
            <v>18500</v>
          </cell>
        </row>
        <row r="5771">
          <cell r="A5771" t="str">
            <v>RM-CPR-RES-00-0016</v>
          </cell>
          <cell r="B5771" t="str">
            <v>CINT</v>
          </cell>
          <cell r="C5771" t="str">
            <v/>
          </cell>
          <cell r="D5771" t="str">
            <v>40 K (KING) 35 X 1770 X 1940</v>
          </cell>
          <cell r="E5771">
            <v>44797</v>
          </cell>
          <cell r="F5771" t="str">
            <v>ROF</v>
          </cell>
          <cell r="G5771" t="str">
            <v>CI_OTH</v>
          </cell>
          <cell r="H5771" t="str">
            <v>PC</v>
          </cell>
          <cell r="I5771" t="str">
            <v>CPR</v>
          </cell>
          <cell r="J5771" t="str">
            <v/>
          </cell>
          <cell r="K5771" t="str">
            <v>PD</v>
          </cell>
          <cell r="L5771" t="str">
            <v>3015</v>
          </cell>
          <cell r="M5771" t="str">
            <v>V</v>
          </cell>
          <cell r="N5771">
            <v>232194</v>
          </cell>
        </row>
        <row r="5772">
          <cell r="A5772" t="str">
            <v>RM-CPR-RES-00-0017</v>
          </cell>
          <cell r="B5772" t="str">
            <v>CINT</v>
          </cell>
          <cell r="C5772" t="str">
            <v/>
          </cell>
          <cell r="D5772" t="str">
            <v>40Q QUEEN 35 X 1570 X 1940</v>
          </cell>
          <cell r="E5772">
            <v>44936</v>
          </cell>
          <cell r="F5772" t="str">
            <v>ROF</v>
          </cell>
          <cell r="G5772" t="str">
            <v>CI_OTH</v>
          </cell>
          <cell r="H5772" t="str">
            <v>PC</v>
          </cell>
          <cell r="I5772" t="str">
            <v>CPR</v>
          </cell>
          <cell r="J5772" t="str">
            <v/>
          </cell>
          <cell r="K5772" t="str">
            <v>PD</v>
          </cell>
          <cell r="L5772" t="str">
            <v>3015</v>
          </cell>
          <cell r="M5772" t="str">
            <v>V</v>
          </cell>
          <cell r="N5772">
            <v>205957</v>
          </cell>
        </row>
        <row r="5773">
          <cell r="A5773" t="str">
            <v>RM-CPR-RES-00-0018</v>
          </cell>
          <cell r="B5773" t="str">
            <v>CINT</v>
          </cell>
          <cell r="C5773" t="str">
            <v/>
          </cell>
          <cell r="D5773" t="str">
            <v>HOTEL CAPSUL 100 X 2000 X 35</v>
          </cell>
          <cell r="E5773">
            <v>44797</v>
          </cell>
          <cell r="F5773" t="str">
            <v>ROF</v>
          </cell>
          <cell r="G5773" t="str">
            <v>CI_OTH</v>
          </cell>
          <cell r="H5773" t="str">
            <v>PC</v>
          </cell>
          <cell r="I5773" t="str">
            <v>CPR</v>
          </cell>
          <cell r="J5773" t="str">
            <v/>
          </cell>
          <cell r="K5773" t="str">
            <v>PD</v>
          </cell>
          <cell r="L5773" t="str">
            <v>3015</v>
          </cell>
          <cell r="M5773" t="str">
            <v>V</v>
          </cell>
          <cell r="N5773">
            <v>13524</v>
          </cell>
        </row>
        <row r="5774">
          <cell r="A5774" t="str">
            <v>RM-CPR-RES-00-0019</v>
          </cell>
          <cell r="B5774" t="str">
            <v>CINT</v>
          </cell>
          <cell r="C5774" t="str">
            <v/>
          </cell>
          <cell r="D5774" t="str">
            <v>MUJI 120 X 625 X 1200</v>
          </cell>
          <cell r="E5774">
            <v>44797</v>
          </cell>
          <cell r="F5774" t="str">
            <v>ROF</v>
          </cell>
          <cell r="G5774" t="str">
            <v>CI_OTH</v>
          </cell>
          <cell r="H5774" t="str">
            <v>PC</v>
          </cell>
          <cell r="I5774" t="str">
            <v>CPR</v>
          </cell>
          <cell r="J5774" t="str">
            <v/>
          </cell>
          <cell r="K5774" t="str">
            <v>PD</v>
          </cell>
          <cell r="L5774" t="str">
            <v>3015</v>
          </cell>
          <cell r="M5774" t="str">
            <v>V</v>
          </cell>
          <cell r="N5774">
            <v>173880</v>
          </cell>
        </row>
        <row r="5775">
          <cell r="A5775" t="str">
            <v>RM-CPR-RES-00-0020</v>
          </cell>
          <cell r="B5775" t="str">
            <v>CINT</v>
          </cell>
          <cell r="C5775" t="str">
            <v/>
          </cell>
          <cell r="D5775" t="str">
            <v>MUJI 120 X 625 X 1400</v>
          </cell>
          <cell r="E5775">
            <v>44797</v>
          </cell>
          <cell r="F5775" t="str">
            <v>ROF</v>
          </cell>
          <cell r="G5775" t="str">
            <v>CI_OTH</v>
          </cell>
          <cell r="H5775" t="str">
            <v>PC</v>
          </cell>
          <cell r="I5775" t="str">
            <v>CPR</v>
          </cell>
          <cell r="J5775" t="str">
            <v/>
          </cell>
          <cell r="K5775" t="str">
            <v>PD</v>
          </cell>
          <cell r="L5775" t="str">
            <v>3015</v>
          </cell>
          <cell r="M5775" t="str">
            <v>V</v>
          </cell>
          <cell r="N5775">
            <v>202860</v>
          </cell>
        </row>
        <row r="5776">
          <cell r="A5776" t="str">
            <v>RM-CPR-RES-00-0021</v>
          </cell>
          <cell r="B5776" t="str">
            <v>CINT</v>
          </cell>
          <cell r="C5776" t="str">
            <v/>
          </cell>
          <cell r="D5776" t="str">
            <v>MUJI 120 X 625 X 970</v>
          </cell>
          <cell r="E5776">
            <v>44936</v>
          </cell>
          <cell r="F5776" t="str">
            <v>ROF</v>
          </cell>
          <cell r="G5776" t="str">
            <v>CI_OTH</v>
          </cell>
          <cell r="H5776" t="str">
            <v>PC</v>
          </cell>
          <cell r="I5776" t="str">
            <v>CPR</v>
          </cell>
          <cell r="J5776" t="str">
            <v/>
          </cell>
          <cell r="K5776" t="str">
            <v>PD</v>
          </cell>
          <cell r="L5776" t="str">
            <v>3015</v>
          </cell>
          <cell r="M5776" t="str">
            <v>V</v>
          </cell>
          <cell r="N5776">
            <v>140553</v>
          </cell>
        </row>
        <row r="5777">
          <cell r="A5777" t="str">
            <v>RM-CPR-RES-00-0022</v>
          </cell>
          <cell r="B5777" t="str">
            <v>CINT</v>
          </cell>
          <cell r="C5777" t="str">
            <v/>
          </cell>
          <cell r="D5777" t="str">
            <v>POLYETHYLENE RESIN</v>
          </cell>
          <cell r="E5777">
            <v>45131</v>
          </cell>
          <cell r="F5777" t="str">
            <v>ROF</v>
          </cell>
          <cell r="G5777" t="str">
            <v>CI_OTH</v>
          </cell>
          <cell r="H5777" t="str">
            <v>KG</v>
          </cell>
          <cell r="I5777" t="str">
            <v>CPR</v>
          </cell>
          <cell r="J5777" t="str">
            <v/>
          </cell>
          <cell r="K5777" t="str">
            <v>PD</v>
          </cell>
          <cell r="L5777" t="str">
            <v>3015</v>
          </cell>
          <cell r="M5777" t="str">
            <v>V</v>
          </cell>
          <cell r="N5777">
            <v>31201</v>
          </cell>
        </row>
        <row r="5778">
          <cell r="A5778" t="str">
            <v>RM-CPR-RES-00-0023</v>
          </cell>
          <cell r="B5778" t="str">
            <v>CINT</v>
          </cell>
          <cell r="C5778" t="str">
            <v/>
          </cell>
          <cell r="D5778" t="str">
            <v>SUPER KING 35 X 1990 X 1940</v>
          </cell>
          <cell r="E5778">
            <v>44797</v>
          </cell>
          <cell r="F5778" t="str">
            <v>ROF</v>
          </cell>
          <cell r="G5778" t="str">
            <v>CI_OTH</v>
          </cell>
          <cell r="H5778" t="str">
            <v>PC</v>
          </cell>
          <cell r="I5778" t="str">
            <v>CPR</v>
          </cell>
          <cell r="J5778" t="str">
            <v/>
          </cell>
          <cell r="K5778" t="str">
            <v>PD</v>
          </cell>
          <cell r="L5778" t="str">
            <v>3015</v>
          </cell>
          <cell r="M5778" t="str">
            <v>V</v>
          </cell>
          <cell r="N5778">
            <v>261054</v>
          </cell>
        </row>
        <row r="5779">
          <cell r="A5779" t="str">
            <v>RM-CPR-RES-00-0024</v>
          </cell>
          <cell r="B5779" t="str">
            <v>CINT</v>
          </cell>
          <cell r="C5779" t="str">
            <v/>
          </cell>
          <cell r="D5779" t="str">
            <v>SUPER KING 35 X 1990 X 1990</v>
          </cell>
          <cell r="E5779">
            <v>44797</v>
          </cell>
          <cell r="F5779" t="str">
            <v>ROF</v>
          </cell>
          <cell r="G5779" t="str">
            <v>CI_OTH</v>
          </cell>
          <cell r="H5779" t="str">
            <v>PC</v>
          </cell>
          <cell r="I5779" t="str">
            <v>CPR</v>
          </cell>
          <cell r="J5779" t="str">
            <v/>
          </cell>
          <cell r="K5779" t="str">
            <v>PD</v>
          </cell>
          <cell r="L5779" t="str">
            <v>3015</v>
          </cell>
          <cell r="M5779" t="str">
            <v>V</v>
          </cell>
          <cell r="N5779">
            <v>267782</v>
          </cell>
        </row>
        <row r="5780">
          <cell r="A5780" t="str">
            <v>RM-CPR-RES-00-0025</v>
          </cell>
          <cell r="B5780" t="str">
            <v>CINT</v>
          </cell>
          <cell r="C5780" t="str">
            <v/>
          </cell>
          <cell r="D5780" t="str">
            <v>TRAVEL MAT 35 X 670 X 1940</v>
          </cell>
          <cell r="E5780">
            <v>44797</v>
          </cell>
          <cell r="F5780" t="str">
            <v>ROF</v>
          </cell>
          <cell r="G5780" t="str">
            <v>CI_OTH</v>
          </cell>
          <cell r="H5780" t="str">
            <v>PC</v>
          </cell>
          <cell r="I5780" t="str">
            <v>CPR</v>
          </cell>
          <cell r="J5780" t="str">
            <v/>
          </cell>
          <cell r="K5780" t="str">
            <v>PD</v>
          </cell>
          <cell r="L5780" t="str">
            <v>3015</v>
          </cell>
          <cell r="M5780" t="str">
            <v>V</v>
          </cell>
          <cell r="N5780">
            <v>87893</v>
          </cell>
        </row>
        <row r="5781">
          <cell r="A5781" t="str">
            <v>RM-CPR-VIN-00-0001</v>
          </cell>
          <cell r="B5781" t="str">
            <v>CINT</v>
          </cell>
          <cell r="C5781" t="str">
            <v/>
          </cell>
          <cell r="D5781" t="str">
            <v>GOODIE BAG 75 X 50 PVC</v>
          </cell>
          <cell r="E5781">
            <v>44814</v>
          </cell>
          <cell r="F5781" t="str">
            <v>ROF</v>
          </cell>
          <cell r="G5781" t="str">
            <v>CI_KAIN</v>
          </cell>
          <cell r="H5781" t="str">
            <v>PC</v>
          </cell>
          <cell r="I5781" t="str">
            <v>CPR</v>
          </cell>
          <cell r="J5781" t="str">
            <v/>
          </cell>
          <cell r="K5781" t="str">
            <v>PD</v>
          </cell>
          <cell r="L5781" t="str">
            <v>3015</v>
          </cell>
          <cell r="M5781" t="str">
            <v>V</v>
          </cell>
          <cell r="N5781">
            <v>45000</v>
          </cell>
        </row>
        <row r="5782">
          <cell r="A5782" t="str">
            <v>RM-CPR-VIN-GI-0001</v>
          </cell>
          <cell r="B5782" t="str">
            <v>CINT</v>
          </cell>
          <cell r="C5782" t="str">
            <v/>
          </cell>
          <cell r="D5782" t="str">
            <v>GOODIE BAG CUSHION UK 35 X 35</v>
          </cell>
          <cell r="E5782">
            <v>44966</v>
          </cell>
          <cell r="F5782" t="str">
            <v>ROF</v>
          </cell>
          <cell r="G5782" t="str">
            <v>CI_KAIN</v>
          </cell>
          <cell r="H5782" t="str">
            <v>PC</v>
          </cell>
          <cell r="I5782" t="str">
            <v>CPR</v>
          </cell>
          <cell r="J5782" t="str">
            <v/>
          </cell>
          <cell r="K5782" t="str">
            <v>PD</v>
          </cell>
          <cell r="L5782" t="str">
            <v>3015</v>
          </cell>
          <cell r="M5782" t="str">
            <v>V</v>
          </cell>
          <cell r="N5782">
            <v>17477</v>
          </cell>
        </row>
        <row r="5783">
          <cell r="A5783" t="str">
            <v>RM-CPR-VIN-GI-0002</v>
          </cell>
          <cell r="B5783" t="str">
            <v>CINT</v>
          </cell>
          <cell r="C5783" t="str">
            <v/>
          </cell>
          <cell r="D5783" t="str">
            <v>GOODIE BAG CUSHION UK 85 X 85</v>
          </cell>
          <cell r="E5783">
            <v>0</v>
          </cell>
          <cell r="F5783" t="str">
            <v>ROF</v>
          </cell>
          <cell r="G5783" t="str">
            <v>CI_KAIN</v>
          </cell>
          <cell r="H5783" t="str">
            <v>PC</v>
          </cell>
          <cell r="I5783" t="str">
            <v>CPR</v>
          </cell>
          <cell r="J5783" t="str">
            <v/>
          </cell>
          <cell r="K5783" t="str">
            <v>PD</v>
          </cell>
          <cell r="L5783" t="str">
            <v>3015</v>
          </cell>
          <cell r="M5783" t="str">
            <v>V</v>
          </cell>
          <cell r="N5783">
            <v>22500</v>
          </cell>
        </row>
        <row r="5784">
          <cell r="A5784" t="str">
            <v>RM-CRE-FAS-00-0026</v>
          </cell>
          <cell r="B5784" t="str">
            <v>CINT</v>
          </cell>
          <cell r="C5784" t="str">
            <v/>
          </cell>
          <cell r="D5784" t="str">
            <v>PUSH LOCK HL 105 SLIDING</v>
          </cell>
          <cell r="E5784">
            <v>44797</v>
          </cell>
          <cell r="F5784" t="str">
            <v>ROF</v>
          </cell>
          <cell r="G5784" t="str">
            <v>CI_BOLT</v>
          </cell>
          <cell r="H5784" t="str">
            <v>PC</v>
          </cell>
          <cell r="I5784" t="str">
            <v>CPR</v>
          </cell>
          <cell r="J5784" t="str">
            <v/>
          </cell>
          <cell r="K5784" t="str">
            <v>PD</v>
          </cell>
          <cell r="L5784" t="str">
            <v>3015</v>
          </cell>
          <cell r="M5784" t="str">
            <v>V</v>
          </cell>
          <cell r="N5784">
            <v>15000</v>
          </cell>
        </row>
        <row r="5785">
          <cell r="A5785" t="str">
            <v>RM-CRE-OTH-00-0027</v>
          </cell>
          <cell r="B5785" t="str">
            <v>CINT</v>
          </cell>
          <cell r="C5785" t="str">
            <v/>
          </cell>
          <cell r="D5785" t="str">
            <v>AB-5 AMBALAN BENING (HUBEN)</v>
          </cell>
          <cell r="E5785">
            <v>45175</v>
          </cell>
          <cell r="F5785" t="str">
            <v>ROF</v>
          </cell>
          <cell r="G5785" t="str">
            <v>CI_OTH</v>
          </cell>
          <cell r="H5785" t="str">
            <v>PC</v>
          </cell>
          <cell r="I5785" t="str">
            <v>CPR</v>
          </cell>
          <cell r="J5785" t="str">
            <v/>
          </cell>
          <cell r="K5785" t="str">
            <v>PD</v>
          </cell>
          <cell r="L5785" t="str">
            <v>3015</v>
          </cell>
          <cell r="M5785" t="str">
            <v>V</v>
          </cell>
          <cell r="N5785">
            <v>300</v>
          </cell>
        </row>
        <row r="5786">
          <cell r="A5786" t="str">
            <v>RM-CRE-OTH-00-0028</v>
          </cell>
          <cell r="B5786" t="str">
            <v>CINT</v>
          </cell>
          <cell r="C5786" t="str">
            <v/>
          </cell>
          <cell r="D5786" t="str">
            <v>DOOR STOPPER MAGNET</v>
          </cell>
          <cell r="E5786">
            <v>44966</v>
          </cell>
          <cell r="F5786" t="str">
            <v>ROF</v>
          </cell>
          <cell r="G5786" t="str">
            <v>CI_OTH</v>
          </cell>
          <cell r="H5786" t="str">
            <v>PC</v>
          </cell>
          <cell r="I5786" t="str">
            <v>CPR</v>
          </cell>
          <cell r="J5786" t="str">
            <v/>
          </cell>
          <cell r="K5786" t="str">
            <v>PD</v>
          </cell>
          <cell r="L5786" t="str">
            <v>3015</v>
          </cell>
          <cell r="M5786" t="str">
            <v>V</v>
          </cell>
          <cell r="N5786">
            <v>2400</v>
          </cell>
        </row>
        <row r="5787">
          <cell r="A5787" t="str">
            <v>RM-CRE-OTH-00-0029</v>
          </cell>
          <cell r="B5787" t="str">
            <v>CINT</v>
          </cell>
          <cell r="C5787" t="str">
            <v/>
          </cell>
          <cell r="D5787" t="str">
            <v>ENGSEL SENDOK HT-0 LURUS (HUBEN)</v>
          </cell>
          <cell r="E5787">
            <v>45026</v>
          </cell>
          <cell r="F5787" t="str">
            <v>ROF</v>
          </cell>
          <cell r="G5787" t="str">
            <v>CI_OTH</v>
          </cell>
          <cell r="H5787" t="str">
            <v>PC</v>
          </cell>
          <cell r="I5787" t="str">
            <v>CPR</v>
          </cell>
          <cell r="J5787" t="str">
            <v/>
          </cell>
          <cell r="K5787" t="str">
            <v>PD</v>
          </cell>
          <cell r="L5787" t="str">
            <v>3015</v>
          </cell>
          <cell r="M5787" t="str">
            <v>V</v>
          </cell>
          <cell r="N5787">
            <v>6000</v>
          </cell>
        </row>
        <row r="5788">
          <cell r="A5788" t="str">
            <v>RM-CRE-OTH-00-0030</v>
          </cell>
          <cell r="B5788" t="str">
            <v>CINT</v>
          </cell>
          <cell r="C5788" t="str">
            <v/>
          </cell>
          <cell r="D5788" t="str">
            <v>MAGNET LEMARI KECIL</v>
          </cell>
          <cell r="E5788">
            <v>44797</v>
          </cell>
          <cell r="F5788" t="str">
            <v>ROF</v>
          </cell>
          <cell r="G5788" t="str">
            <v>CI_OTH</v>
          </cell>
          <cell r="H5788" t="str">
            <v>PC</v>
          </cell>
          <cell r="I5788" t="str">
            <v>CPR</v>
          </cell>
          <cell r="J5788" t="str">
            <v/>
          </cell>
          <cell r="K5788" t="str">
            <v>PD</v>
          </cell>
          <cell r="L5788" t="str">
            <v>3015</v>
          </cell>
          <cell r="M5788" t="str">
            <v>V</v>
          </cell>
          <cell r="N5788">
            <v>3000</v>
          </cell>
        </row>
        <row r="5789">
          <cell r="A5789" t="str">
            <v>RM-CRE-OTH-00-0031</v>
          </cell>
          <cell r="B5789" t="str">
            <v>CINT</v>
          </cell>
          <cell r="C5789" t="str">
            <v/>
          </cell>
          <cell r="D5789" t="str">
            <v>PENJEPIT KACA (STAINLESS)</v>
          </cell>
          <cell r="E5789">
            <v>44797</v>
          </cell>
          <cell r="F5789" t="str">
            <v>ROF</v>
          </cell>
          <cell r="G5789" t="str">
            <v>CI_OTH</v>
          </cell>
          <cell r="H5789" t="str">
            <v>PC</v>
          </cell>
          <cell r="I5789" t="str">
            <v>CPR</v>
          </cell>
          <cell r="J5789" t="str">
            <v/>
          </cell>
          <cell r="K5789" t="str">
            <v>PD</v>
          </cell>
          <cell r="L5789" t="str">
            <v>3015</v>
          </cell>
          <cell r="M5789" t="str">
            <v>V</v>
          </cell>
          <cell r="N5789">
            <v>750</v>
          </cell>
        </row>
        <row r="5790">
          <cell r="A5790" t="str">
            <v>RM-CRE-OTH-00-0032</v>
          </cell>
          <cell r="B5790" t="str">
            <v>CINT</v>
          </cell>
          <cell r="C5790" t="str">
            <v/>
          </cell>
          <cell r="D5790" t="str">
            <v>REL LACI RODA L 350 MM</v>
          </cell>
          <cell r="E5790">
            <v>45232</v>
          </cell>
          <cell r="F5790" t="str">
            <v>ROF</v>
          </cell>
          <cell r="G5790" t="str">
            <v>CI_OTH</v>
          </cell>
          <cell r="H5790" t="str">
            <v>SET</v>
          </cell>
          <cell r="I5790" t="str">
            <v>CPR</v>
          </cell>
          <cell r="J5790" t="str">
            <v/>
          </cell>
          <cell r="K5790" t="str">
            <v>PD</v>
          </cell>
          <cell r="L5790" t="str">
            <v>3015</v>
          </cell>
          <cell r="M5790" t="str">
            <v>V</v>
          </cell>
          <cell r="N5790">
            <v>16482</v>
          </cell>
        </row>
        <row r="5791">
          <cell r="A5791" t="str">
            <v>RM-CRE-OTH-00-0033</v>
          </cell>
          <cell r="B5791" t="str">
            <v>CINT</v>
          </cell>
          <cell r="C5791" t="str">
            <v/>
          </cell>
          <cell r="D5791" t="str">
            <v>REL SLIDING ALUMUNIUM U &amp; V</v>
          </cell>
          <cell r="E5791">
            <v>44797</v>
          </cell>
          <cell r="F5791" t="str">
            <v>ROF</v>
          </cell>
          <cell r="G5791" t="str">
            <v>CI_OTH</v>
          </cell>
          <cell r="H5791" t="str">
            <v>SET</v>
          </cell>
          <cell r="I5791" t="str">
            <v>CPR</v>
          </cell>
          <cell r="J5791" t="str">
            <v/>
          </cell>
          <cell r="K5791" t="str">
            <v>PD</v>
          </cell>
          <cell r="L5791" t="str">
            <v>3015</v>
          </cell>
          <cell r="M5791" t="str">
            <v>V</v>
          </cell>
          <cell r="N5791">
            <v>48000</v>
          </cell>
        </row>
        <row r="5792">
          <cell r="A5792" t="str">
            <v>RM-CRE-OTH-00-0034</v>
          </cell>
          <cell r="B5792" t="str">
            <v>CINT</v>
          </cell>
          <cell r="C5792" t="str">
            <v/>
          </cell>
          <cell r="D5792" t="str">
            <v>RODA PINTU SLIDING</v>
          </cell>
          <cell r="E5792">
            <v>45204</v>
          </cell>
          <cell r="F5792" t="str">
            <v>ROF</v>
          </cell>
          <cell r="G5792" t="str">
            <v>CI_OTH</v>
          </cell>
          <cell r="H5792" t="str">
            <v>PC</v>
          </cell>
          <cell r="I5792" t="str">
            <v>CPR</v>
          </cell>
          <cell r="J5792" t="str">
            <v/>
          </cell>
          <cell r="K5792" t="str">
            <v>PD</v>
          </cell>
          <cell r="L5792" t="str">
            <v>3015</v>
          </cell>
          <cell r="M5792" t="str">
            <v>V</v>
          </cell>
          <cell r="N5792">
            <v>25000</v>
          </cell>
        </row>
        <row r="5793">
          <cell r="A5793" t="str">
            <v>RM-CRE-VIN-00-0035</v>
          </cell>
          <cell r="B5793" t="str">
            <v>CINT</v>
          </cell>
          <cell r="C5793" t="str">
            <v/>
          </cell>
          <cell r="D5793" t="str">
            <v>PVC SHEET WOOD GRAIN T.0.16 X 1628 X 475</v>
          </cell>
          <cell r="E5793">
            <v>44797</v>
          </cell>
          <cell r="F5793" t="str">
            <v>ROF</v>
          </cell>
          <cell r="G5793" t="str">
            <v>CI_OTH</v>
          </cell>
          <cell r="H5793" t="str">
            <v>M</v>
          </cell>
          <cell r="I5793" t="str">
            <v>CPR</v>
          </cell>
          <cell r="J5793" t="str">
            <v/>
          </cell>
          <cell r="K5793" t="str">
            <v>PD</v>
          </cell>
          <cell r="L5793" t="str">
            <v>3015</v>
          </cell>
          <cell r="M5793" t="str">
            <v>V</v>
          </cell>
          <cell r="N5793">
            <v>12515</v>
          </cell>
        </row>
        <row r="5794">
          <cell r="A5794" t="str">
            <v>RM-CST-000-00-0036</v>
          </cell>
          <cell r="B5794" t="str">
            <v>CINT</v>
          </cell>
          <cell r="C5794" t="str">
            <v/>
          </cell>
          <cell r="D5794" t="str">
            <v>WIRE COSTA</v>
          </cell>
          <cell r="E5794">
            <v>44797</v>
          </cell>
          <cell r="F5794" t="str">
            <v>ROF</v>
          </cell>
          <cell r="G5794" t="str">
            <v>CI_OTH</v>
          </cell>
          <cell r="H5794" t="str">
            <v>PC</v>
          </cell>
          <cell r="I5794" t="str">
            <v>CPR</v>
          </cell>
          <cell r="J5794" t="str">
            <v/>
          </cell>
          <cell r="K5794" t="str">
            <v>PD</v>
          </cell>
          <cell r="L5794" t="str">
            <v>3015</v>
          </cell>
          <cell r="M5794" t="str">
            <v>V</v>
          </cell>
          <cell r="N5794">
            <v>2655</v>
          </cell>
        </row>
        <row r="5795">
          <cell r="A5795" t="str">
            <v>RM-CST-ACC-00-0001</v>
          </cell>
          <cell r="B5795" t="str">
            <v>CINT</v>
          </cell>
          <cell r="C5795" t="str">
            <v/>
          </cell>
          <cell r="D5795" t="str">
            <v>ACCESSORIES COSTA</v>
          </cell>
          <cell r="E5795">
            <v>0</v>
          </cell>
          <cell r="F5795" t="str">
            <v>ROF</v>
          </cell>
          <cell r="G5795" t="str">
            <v>CI_OTH</v>
          </cell>
          <cell r="H5795" t="str">
            <v>PC</v>
          </cell>
          <cell r="I5795" t="str">
            <v>CPR</v>
          </cell>
          <cell r="J5795" t="str">
            <v/>
          </cell>
          <cell r="K5795" t="str">
            <v>PD</v>
          </cell>
          <cell r="L5795" t="str">
            <v>3015</v>
          </cell>
          <cell r="M5795" t="str">
            <v>V</v>
          </cell>
          <cell r="N5795">
            <v>0</v>
          </cell>
        </row>
        <row r="5796">
          <cell r="A5796" t="str">
            <v>RM-CST-BES-00-0001</v>
          </cell>
          <cell r="B5796" t="str">
            <v>CINT</v>
          </cell>
          <cell r="C5796" t="str">
            <v/>
          </cell>
          <cell r="D5796" t="str">
            <v>SPACER JOINT</v>
          </cell>
          <cell r="E5796">
            <v>44778</v>
          </cell>
          <cell r="F5796" t="str">
            <v>ROF</v>
          </cell>
          <cell r="G5796" t="str">
            <v>CI_PIPA</v>
          </cell>
          <cell r="H5796" t="str">
            <v>PC</v>
          </cell>
          <cell r="I5796" t="str">
            <v>CPR</v>
          </cell>
          <cell r="J5796" t="str">
            <v/>
          </cell>
          <cell r="K5796" t="str">
            <v>PD</v>
          </cell>
          <cell r="L5796" t="str">
            <v>3015</v>
          </cell>
          <cell r="M5796" t="str">
            <v>V</v>
          </cell>
          <cell r="N5796">
            <v>2125</v>
          </cell>
        </row>
        <row r="5797">
          <cell r="A5797" t="str">
            <v>RM-CST-DUS-00-0037</v>
          </cell>
          <cell r="B5797" t="str">
            <v>CINT</v>
          </cell>
          <cell r="C5797" t="str">
            <v/>
          </cell>
          <cell r="D5797" t="str">
            <v>PACKING CASE COSTA</v>
          </cell>
          <cell r="E5797">
            <v>44802</v>
          </cell>
          <cell r="F5797" t="str">
            <v>ROF</v>
          </cell>
          <cell r="G5797" t="str">
            <v>CI_DUS</v>
          </cell>
          <cell r="H5797" t="str">
            <v>PC</v>
          </cell>
          <cell r="I5797" t="str">
            <v>CPR</v>
          </cell>
          <cell r="J5797" t="str">
            <v/>
          </cell>
          <cell r="K5797" t="str">
            <v>PD</v>
          </cell>
          <cell r="L5797" t="str">
            <v>3015</v>
          </cell>
          <cell r="M5797" t="str">
            <v>V</v>
          </cell>
          <cell r="N5797">
            <v>30354</v>
          </cell>
        </row>
        <row r="5798">
          <cell r="A5798" t="str">
            <v>RM-CST-ICT-SC-0001</v>
          </cell>
          <cell r="B5798" t="str">
            <v>CINT</v>
          </cell>
          <cell r="C5798" t="str">
            <v/>
          </cell>
          <cell r="D5798" t="str">
            <v>HOLDER JOINT BACK KURSI HADAP</v>
          </cell>
          <cell r="E5798">
            <v>44797</v>
          </cell>
          <cell r="F5798" t="str">
            <v>ROF</v>
          </cell>
          <cell r="G5798" t="str">
            <v>CI_ICT</v>
          </cell>
          <cell r="H5798" t="str">
            <v>PC</v>
          </cell>
          <cell r="I5798" t="str">
            <v>CPR</v>
          </cell>
          <cell r="J5798" t="str">
            <v/>
          </cell>
          <cell r="K5798" t="str">
            <v>PD</v>
          </cell>
          <cell r="L5798" t="str">
            <v>3015</v>
          </cell>
          <cell r="M5798" t="str">
            <v>V</v>
          </cell>
          <cell r="N5798">
            <v>7872</v>
          </cell>
        </row>
        <row r="5799">
          <cell r="A5799" t="str">
            <v>RM-CST-ICT-SC-0002</v>
          </cell>
          <cell r="B5799" t="str">
            <v>CINT</v>
          </cell>
          <cell r="C5799" t="str">
            <v/>
          </cell>
          <cell r="D5799" t="str">
            <v>SPACER JOINT</v>
          </cell>
          <cell r="E5799">
            <v>44797</v>
          </cell>
          <cell r="F5799" t="str">
            <v>ROF</v>
          </cell>
          <cell r="G5799" t="str">
            <v>CI_ICT</v>
          </cell>
          <cell r="H5799" t="str">
            <v>PC</v>
          </cell>
          <cell r="I5799" t="str">
            <v>CPR</v>
          </cell>
          <cell r="J5799" t="str">
            <v/>
          </cell>
          <cell r="K5799" t="str">
            <v>PD</v>
          </cell>
          <cell r="L5799" t="str">
            <v>3015</v>
          </cell>
          <cell r="M5799" t="str">
            <v>V</v>
          </cell>
          <cell r="N5799">
            <v>2125</v>
          </cell>
        </row>
        <row r="5800">
          <cell r="A5800" t="str">
            <v>RM-CST-OSC-00-0001</v>
          </cell>
          <cell r="B5800" t="str">
            <v>CINT</v>
          </cell>
          <cell r="C5800" t="str">
            <v/>
          </cell>
          <cell r="D5800" t="str">
            <v>KAIN OSCAR TROPICAL BLACK</v>
          </cell>
          <cell r="E5800">
            <v>44797</v>
          </cell>
          <cell r="F5800" t="str">
            <v>ROF</v>
          </cell>
          <cell r="G5800" t="str">
            <v>CI_KAIN</v>
          </cell>
          <cell r="H5800" t="str">
            <v>M</v>
          </cell>
          <cell r="I5800" t="str">
            <v>CPR</v>
          </cell>
          <cell r="J5800" t="str">
            <v/>
          </cell>
          <cell r="K5800" t="str">
            <v>PD</v>
          </cell>
          <cell r="L5800" t="str">
            <v>3015</v>
          </cell>
          <cell r="M5800" t="str">
            <v>V</v>
          </cell>
          <cell r="N5800">
            <v>33180</v>
          </cell>
        </row>
        <row r="5801">
          <cell r="A5801" t="str">
            <v>RM-CST-OSC-00-0002</v>
          </cell>
          <cell r="B5801" t="str">
            <v>CINT</v>
          </cell>
          <cell r="C5801" t="str">
            <v/>
          </cell>
          <cell r="D5801" t="str">
            <v>KAIN OSCAR TROPICAL BLUE CORAL</v>
          </cell>
          <cell r="E5801">
            <v>44797</v>
          </cell>
          <cell r="F5801" t="str">
            <v>ROF</v>
          </cell>
          <cell r="G5801" t="str">
            <v>CI_KAIN</v>
          </cell>
          <cell r="H5801" t="str">
            <v>M</v>
          </cell>
          <cell r="I5801" t="str">
            <v>CPR</v>
          </cell>
          <cell r="J5801" t="str">
            <v/>
          </cell>
          <cell r="K5801" t="str">
            <v>PD</v>
          </cell>
          <cell r="L5801" t="str">
            <v>3015</v>
          </cell>
          <cell r="M5801" t="str">
            <v>V</v>
          </cell>
          <cell r="N5801">
            <v>33182</v>
          </cell>
        </row>
        <row r="5802">
          <cell r="A5802" t="str">
            <v>RM-CST-OSC-00-0003</v>
          </cell>
          <cell r="B5802" t="str">
            <v>CINT</v>
          </cell>
          <cell r="C5802" t="str">
            <v/>
          </cell>
          <cell r="D5802" t="str">
            <v>KAIN OSCAR TROPICAL BROWN</v>
          </cell>
          <cell r="E5802">
            <v>44797</v>
          </cell>
          <cell r="F5802" t="str">
            <v>ROF</v>
          </cell>
          <cell r="G5802" t="str">
            <v>CI_KAIN</v>
          </cell>
          <cell r="H5802" t="str">
            <v>M</v>
          </cell>
          <cell r="I5802" t="str">
            <v>CPR</v>
          </cell>
          <cell r="J5802" t="str">
            <v/>
          </cell>
          <cell r="K5802" t="str">
            <v>PD</v>
          </cell>
          <cell r="L5802" t="str">
            <v>3015</v>
          </cell>
          <cell r="M5802" t="str">
            <v>V</v>
          </cell>
          <cell r="N5802">
            <v>33115</v>
          </cell>
        </row>
        <row r="5803">
          <cell r="A5803" t="str">
            <v>RM-CST-OSC-00-0004</v>
          </cell>
          <cell r="B5803" t="str">
            <v>CINT</v>
          </cell>
          <cell r="C5803" t="str">
            <v/>
          </cell>
          <cell r="D5803" t="str">
            <v>KAIN OSCAR TROPICAL L-GREY</v>
          </cell>
          <cell r="E5803">
            <v>44797</v>
          </cell>
          <cell r="F5803" t="str">
            <v>ROF</v>
          </cell>
          <cell r="G5803" t="str">
            <v>CI_KAIN</v>
          </cell>
          <cell r="H5803" t="str">
            <v>M</v>
          </cell>
          <cell r="I5803" t="str">
            <v>CPR</v>
          </cell>
          <cell r="J5803" t="str">
            <v/>
          </cell>
          <cell r="K5803" t="str">
            <v>PD</v>
          </cell>
          <cell r="L5803" t="str">
            <v>3015</v>
          </cell>
          <cell r="M5803" t="str">
            <v>V</v>
          </cell>
          <cell r="N5803">
            <v>33214</v>
          </cell>
        </row>
        <row r="5804">
          <cell r="A5804" t="str">
            <v>RM-CST-OSC-00-0005</v>
          </cell>
          <cell r="B5804" t="str">
            <v>CINT</v>
          </cell>
          <cell r="C5804" t="str">
            <v/>
          </cell>
          <cell r="D5804" t="str">
            <v>KAIN OSCAR TROPICAL MAROON</v>
          </cell>
          <cell r="E5804">
            <v>44797</v>
          </cell>
          <cell r="F5804" t="str">
            <v>ROF</v>
          </cell>
          <cell r="G5804" t="str">
            <v>CI_KAIN</v>
          </cell>
          <cell r="H5804" t="str">
            <v>M</v>
          </cell>
          <cell r="I5804" t="str">
            <v>CPR</v>
          </cell>
          <cell r="J5804" t="str">
            <v/>
          </cell>
          <cell r="K5804" t="str">
            <v>PD</v>
          </cell>
          <cell r="L5804" t="str">
            <v>3015</v>
          </cell>
          <cell r="M5804" t="str">
            <v>V</v>
          </cell>
          <cell r="N5804">
            <v>33088</v>
          </cell>
        </row>
        <row r="5805">
          <cell r="A5805" t="str">
            <v>RM-CST-OSC-00-0006</v>
          </cell>
          <cell r="B5805" t="str">
            <v>CINT</v>
          </cell>
          <cell r="C5805" t="str">
            <v/>
          </cell>
          <cell r="D5805" t="str">
            <v>KAIN OSCAR TROPICAL NUGGET</v>
          </cell>
          <cell r="E5805">
            <v>44797</v>
          </cell>
          <cell r="F5805" t="str">
            <v>ROF</v>
          </cell>
          <cell r="G5805" t="str">
            <v>CI_KAIN</v>
          </cell>
          <cell r="H5805" t="str">
            <v>M</v>
          </cell>
          <cell r="I5805" t="str">
            <v>CPR</v>
          </cell>
          <cell r="J5805" t="str">
            <v/>
          </cell>
          <cell r="K5805" t="str">
            <v>PD</v>
          </cell>
          <cell r="L5805" t="str">
            <v>3015</v>
          </cell>
          <cell r="M5805" t="str">
            <v>V</v>
          </cell>
          <cell r="N5805">
            <v>33182</v>
          </cell>
        </row>
        <row r="5806">
          <cell r="A5806" t="str">
            <v>RM-CST-OSC-00-0007</v>
          </cell>
          <cell r="B5806" t="str">
            <v>CINT</v>
          </cell>
          <cell r="C5806" t="str">
            <v/>
          </cell>
          <cell r="D5806" t="str">
            <v>KAIN OSCAR TROPICAL RED</v>
          </cell>
          <cell r="E5806">
            <v>44797</v>
          </cell>
          <cell r="F5806" t="str">
            <v>ROF</v>
          </cell>
          <cell r="G5806" t="str">
            <v>CI_KAIN</v>
          </cell>
          <cell r="H5806" t="str">
            <v>M</v>
          </cell>
          <cell r="I5806" t="str">
            <v>CPR</v>
          </cell>
          <cell r="J5806" t="str">
            <v/>
          </cell>
          <cell r="K5806" t="str">
            <v>PD</v>
          </cell>
          <cell r="L5806" t="str">
            <v>3015</v>
          </cell>
          <cell r="M5806" t="str">
            <v>V</v>
          </cell>
          <cell r="N5806">
            <v>33149</v>
          </cell>
        </row>
        <row r="5807">
          <cell r="A5807" t="str">
            <v>RM-CST-OSC-00-0008</v>
          </cell>
          <cell r="B5807" t="str">
            <v>CINT</v>
          </cell>
          <cell r="C5807" t="str">
            <v/>
          </cell>
          <cell r="D5807" t="str">
            <v>KAIN OSCAR XPLORE 2324 TURQUOISE BLUE</v>
          </cell>
          <cell r="E5807">
            <v>44797</v>
          </cell>
          <cell r="F5807" t="str">
            <v>ROF</v>
          </cell>
          <cell r="G5807" t="str">
            <v>CI_KAIN</v>
          </cell>
          <cell r="H5807" t="str">
            <v>M</v>
          </cell>
          <cell r="I5807" t="str">
            <v>CPR</v>
          </cell>
          <cell r="J5807" t="str">
            <v/>
          </cell>
          <cell r="K5807" t="str">
            <v>PD</v>
          </cell>
          <cell r="L5807" t="str">
            <v>3015</v>
          </cell>
          <cell r="M5807" t="str">
            <v>V</v>
          </cell>
          <cell r="N5807">
            <v>33137</v>
          </cell>
        </row>
        <row r="5808">
          <cell r="A5808" t="str">
            <v>RM-CST-PIP-00-0009</v>
          </cell>
          <cell r="B5808" t="str">
            <v>CINT</v>
          </cell>
          <cell r="C5808" t="str">
            <v/>
          </cell>
          <cell r="D5808" t="str">
            <v>PIPA 19.1 X 1.2 X 1972</v>
          </cell>
          <cell r="E5808">
            <v>45232</v>
          </cell>
          <cell r="F5808" t="str">
            <v>ROF</v>
          </cell>
          <cell r="G5808" t="str">
            <v>CI_PIPA</v>
          </cell>
          <cell r="H5808" t="str">
            <v>PC</v>
          </cell>
          <cell r="I5808" t="str">
            <v>CPR</v>
          </cell>
          <cell r="J5808" t="str">
            <v/>
          </cell>
          <cell r="K5808" t="str">
            <v>PD</v>
          </cell>
          <cell r="L5808" t="str">
            <v>3015</v>
          </cell>
          <cell r="M5808" t="str">
            <v>V</v>
          </cell>
          <cell r="N5808">
            <v>22980</v>
          </cell>
        </row>
        <row r="5809">
          <cell r="A5809" t="str">
            <v>RM-CST-PIP-00-0010</v>
          </cell>
          <cell r="B5809" t="str">
            <v>CINT</v>
          </cell>
          <cell r="C5809" t="str">
            <v/>
          </cell>
          <cell r="D5809" t="str">
            <v>PIPA 19.1 X 1.2 X 910</v>
          </cell>
          <cell r="E5809">
            <v>45232</v>
          </cell>
          <cell r="F5809" t="str">
            <v>ROF</v>
          </cell>
          <cell r="G5809" t="str">
            <v>CI_PIPA</v>
          </cell>
          <cell r="H5809" t="str">
            <v>PC</v>
          </cell>
          <cell r="I5809" t="str">
            <v>CPR</v>
          </cell>
          <cell r="J5809" t="str">
            <v/>
          </cell>
          <cell r="K5809" t="str">
            <v>PD</v>
          </cell>
          <cell r="L5809" t="str">
            <v>3015</v>
          </cell>
          <cell r="M5809" t="str">
            <v>V</v>
          </cell>
          <cell r="N5809">
            <v>10605</v>
          </cell>
        </row>
        <row r="5810">
          <cell r="A5810" t="str">
            <v>RM-CST-PLS-00-0011</v>
          </cell>
          <cell r="B5810" t="str">
            <v>CINT</v>
          </cell>
          <cell r="C5810" t="str">
            <v/>
          </cell>
          <cell r="D5810" t="str">
            <v>ARM REST COSTA</v>
          </cell>
          <cell r="E5810">
            <v>45232</v>
          </cell>
          <cell r="F5810" t="str">
            <v>ROF</v>
          </cell>
          <cell r="G5810" t="str">
            <v>CI_PLSTK</v>
          </cell>
          <cell r="H5810" t="str">
            <v>PC</v>
          </cell>
          <cell r="I5810" t="str">
            <v>CPR</v>
          </cell>
          <cell r="J5810" t="str">
            <v/>
          </cell>
          <cell r="K5810" t="str">
            <v>PD</v>
          </cell>
          <cell r="L5810" t="str">
            <v>3015</v>
          </cell>
          <cell r="M5810" t="str">
            <v>V</v>
          </cell>
          <cell r="N5810">
            <v>4218</v>
          </cell>
        </row>
        <row r="5811">
          <cell r="A5811" t="str">
            <v>RM-CST-PLT-00-0001</v>
          </cell>
          <cell r="B5811" t="str">
            <v>CINT</v>
          </cell>
          <cell r="C5811" t="str">
            <v/>
          </cell>
          <cell r="D5811" t="str">
            <v>HOLDER JOINT BACK KURSI HADAP</v>
          </cell>
          <cell r="E5811">
            <v>44921</v>
          </cell>
          <cell r="F5811" t="str">
            <v>ROF</v>
          </cell>
          <cell r="G5811" t="str">
            <v>CI_PLAT</v>
          </cell>
          <cell r="H5811" t="str">
            <v>PC</v>
          </cell>
          <cell r="I5811" t="str">
            <v>CPR</v>
          </cell>
          <cell r="J5811" t="str">
            <v/>
          </cell>
          <cell r="K5811" t="str">
            <v>PD</v>
          </cell>
          <cell r="L5811" t="str">
            <v>3015</v>
          </cell>
          <cell r="M5811" t="str">
            <v>V</v>
          </cell>
          <cell r="N5811">
            <v>7872</v>
          </cell>
        </row>
        <row r="5812">
          <cell r="A5812" t="str">
            <v>RM-DAI-000-00-0012</v>
          </cell>
          <cell r="B5812" t="str">
            <v>CINT</v>
          </cell>
          <cell r="C5812" t="str">
            <v/>
          </cell>
          <cell r="D5812" t="str">
            <v>FORE LEG COMPLE DSG LM MENTAH</v>
          </cell>
          <cell r="E5812">
            <v>44797</v>
          </cell>
          <cell r="F5812" t="str">
            <v>ROF</v>
          </cell>
          <cell r="G5812" t="str">
            <v>CI_OTH</v>
          </cell>
          <cell r="H5812" t="str">
            <v>PC</v>
          </cell>
          <cell r="I5812" t="str">
            <v>CPR</v>
          </cell>
          <cell r="J5812" t="str">
            <v/>
          </cell>
          <cell r="K5812" t="str">
            <v>PD</v>
          </cell>
          <cell r="L5812" t="str">
            <v>3015</v>
          </cell>
          <cell r="M5812" t="str">
            <v>V</v>
          </cell>
          <cell r="N5812">
            <v>26544</v>
          </cell>
        </row>
        <row r="5813">
          <cell r="A5813" t="str">
            <v>RM-DAI-000-00-0013</v>
          </cell>
          <cell r="B5813" t="str">
            <v>CINT</v>
          </cell>
          <cell r="C5813" t="str">
            <v/>
          </cell>
          <cell r="D5813" t="str">
            <v>FORE LEG COMPLE DSG U MENTAH</v>
          </cell>
          <cell r="E5813">
            <v>44797</v>
          </cell>
          <cell r="F5813" t="str">
            <v>ROF</v>
          </cell>
          <cell r="G5813" t="str">
            <v>CI_OTH</v>
          </cell>
          <cell r="H5813" t="str">
            <v>PC</v>
          </cell>
          <cell r="I5813" t="str">
            <v>CPR</v>
          </cell>
          <cell r="J5813" t="str">
            <v/>
          </cell>
          <cell r="K5813" t="str">
            <v>PD</v>
          </cell>
          <cell r="L5813" t="str">
            <v>3015</v>
          </cell>
          <cell r="M5813" t="str">
            <v>V</v>
          </cell>
          <cell r="N5813">
            <v>26544</v>
          </cell>
        </row>
        <row r="5814">
          <cell r="A5814" t="str">
            <v>RM-DAI-000-00-0014</v>
          </cell>
          <cell r="B5814" t="str">
            <v>CINT</v>
          </cell>
          <cell r="C5814" t="str">
            <v/>
          </cell>
          <cell r="D5814" t="str">
            <v>FORE LEG COMPLE DSG UM MENTAH</v>
          </cell>
          <cell r="E5814">
            <v>44797</v>
          </cell>
          <cell r="F5814" t="str">
            <v>ROF</v>
          </cell>
          <cell r="G5814" t="str">
            <v>CI_OTH</v>
          </cell>
          <cell r="H5814" t="str">
            <v>PC</v>
          </cell>
          <cell r="I5814" t="str">
            <v>CPR</v>
          </cell>
          <cell r="J5814" t="str">
            <v/>
          </cell>
          <cell r="K5814" t="str">
            <v>PD</v>
          </cell>
          <cell r="L5814" t="str">
            <v>3015</v>
          </cell>
          <cell r="M5814" t="str">
            <v>V</v>
          </cell>
          <cell r="N5814">
            <v>26544</v>
          </cell>
        </row>
        <row r="5815">
          <cell r="A5815" t="str">
            <v>RM-DAI-ACC-00-0015</v>
          </cell>
          <cell r="B5815" t="str">
            <v>CINT</v>
          </cell>
          <cell r="C5815" t="str">
            <v/>
          </cell>
          <cell r="D5815" t="str">
            <v>ACCESSORIES DAISHOGUN MUP - MUZ</v>
          </cell>
          <cell r="E5815">
            <v>44797</v>
          </cell>
          <cell r="F5815" t="str">
            <v>ROF</v>
          </cell>
          <cell r="G5815" t="str">
            <v>CI_OTH</v>
          </cell>
          <cell r="H5815" t="str">
            <v>PC</v>
          </cell>
          <cell r="I5815" t="str">
            <v>CPR</v>
          </cell>
          <cell r="J5815" t="str">
            <v/>
          </cell>
          <cell r="K5815" t="str">
            <v>PD</v>
          </cell>
          <cell r="L5815" t="str">
            <v>3015</v>
          </cell>
          <cell r="M5815" t="str">
            <v>V</v>
          </cell>
          <cell r="N5815">
            <v>0</v>
          </cell>
        </row>
        <row r="5816">
          <cell r="A5816" t="str">
            <v>RM-DAI-ACC-00-0016</v>
          </cell>
          <cell r="B5816" t="str">
            <v>CINT</v>
          </cell>
          <cell r="C5816" t="str">
            <v/>
          </cell>
          <cell r="D5816" t="str">
            <v>ACCESSORIES DAISHOGUN UP - UZ</v>
          </cell>
          <cell r="E5816">
            <v>44838</v>
          </cell>
          <cell r="F5816" t="str">
            <v>ROF</v>
          </cell>
          <cell r="G5816" t="str">
            <v>CI_OTH</v>
          </cell>
          <cell r="H5816" t="str">
            <v>PC</v>
          </cell>
          <cell r="I5816" t="str">
            <v>CPR</v>
          </cell>
          <cell r="J5816" t="str">
            <v/>
          </cell>
          <cell r="K5816" t="str">
            <v>PD</v>
          </cell>
          <cell r="L5816" t="str">
            <v>3015</v>
          </cell>
          <cell r="M5816" t="str">
            <v>V</v>
          </cell>
          <cell r="N5816">
            <v>0</v>
          </cell>
        </row>
        <row r="5817">
          <cell r="A5817" t="str">
            <v>RM-DAI-ACC-00-0017</v>
          </cell>
          <cell r="B5817" t="str">
            <v>CINT</v>
          </cell>
          <cell r="C5817" t="str">
            <v/>
          </cell>
          <cell r="D5817" t="str">
            <v>ASSESORIES DAISHOGUN PLUS</v>
          </cell>
          <cell r="E5817">
            <v>44797</v>
          </cell>
          <cell r="F5817" t="str">
            <v>ROF</v>
          </cell>
          <cell r="G5817" t="str">
            <v>CI_OTH</v>
          </cell>
          <cell r="H5817" t="str">
            <v>PC</v>
          </cell>
          <cell r="I5817" t="str">
            <v>CPR</v>
          </cell>
          <cell r="J5817" t="str">
            <v/>
          </cell>
          <cell r="K5817" t="str">
            <v>PD</v>
          </cell>
          <cell r="L5817" t="str">
            <v>3015</v>
          </cell>
          <cell r="M5817" t="str">
            <v>V</v>
          </cell>
          <cell r="N5817">
            <v>0</v>
          </cell>
        </row>
        <row r="5818">
          <cell r="A5818" t="str">
            <v>RM-DAI-DUS-00-0018</v>
          </cell>
          <cell r="B5818" t="str">
            <v>CINT</v>
          </cell>
          <cell r="C5818" t="str">
            <v/>
          </cell>
          <cell r="D5818" t="str">
            <v>PACK CASE DSG PLUS/DSG M/DSG LM/COSMO LM</v>
          </cell>
          <cell r="E5818">
            <v>45232</v>
          </cell>
          <cell r="F5818" t="str">
            <v>ROF</v>
          </cell>
          <cell r="G5818" t="str">
            <v>CI_DUS</v>
          </cell>
          <cell r="H5818" t="str">
            <v>PC</v>
          </cell>
          <cell r="I5818" t="str">
            <v>CPR</v>
          </cell>
          <cell r="J5818" t="str">
            <v/>
          </cell>
          <cell r="K5818" t="str">
            <v>PD</v>
          </cell>
          <cell r="L5818" t="str">
            <v>3015</v>
          </cell>
          <cell r="M5818" t="str">
            <v>V</v>
          </cell>
          <cell r="N5818">
            <v>28266</v>
          </cell>
        </row>
        <row r="5819">
          <cell r="A5819" t="str">
            <v>RM-DAI-FAB-GI-0001</v>
          </cell>
          <cell r="B5819" t="str">
            <v>CINT</v>
          </cell>
          <cell r="C5819" t="str">
            <v/>
          </cell>
          <cell r="D5819" t="str">
            <v>SEAT COVER DAISHOGUN BLACK L7</v>
          </cell>
          <cell r="E5819">
            <v>44797</v>
          </cell>
          <cell r="F5819" t="str">
            <v>ROF</v>
          </cell>
          <cell r="G5819" t="str">
            <v>CI_KAIN</v>
          </cell>
          <cell r="H5819" t="str">
            <v>PC</v>
          </cell>
          <cell r="I5819" t="str">
            <v>CPR</v>
          </cell>
          <cell r="J5819" t="str">
            <v/>
          </cell>
          <cell r="K5819" t="str">
            <v>PD</v>
          </cell>
          <cell r="L5819" t="str">
            <v>3015</v>
          </cell>
          <cell r="M5819" t="str">
            <v>V</v>
          </cell>
          <cell r="N5819">
            <v>12701</v>
          </cell>
        </row>
        <row r="5820">
          <cell r="A5820" t="str">
            <v>RM-DAI-FAB-GI-0002</v>
          </cell>
          <cell r="B5820" t="str">
            <v>CINT</v>
          </cell>
          <cell r="C5820" t="str">
            <v/>
          </cell>
          <cell r="D5820" t="str">
            <v>SEAT COVER DAISHOGUN BROWN N4</v>
          </cell>
          <cell r="E5820">
            <v>44825</v>
          </cell>
          <cell r="F5820" t="str">
            <v>ROF</v>
          </cell>
          <cell r="G5820" t="str">
            <v>CI_KAIN</v>
          </cell>
          <cell r="H5820" t="str">
            <v>PC</v>
          </cell>
          <cell r="I5820" t="str">
            <v>CPR</v>
          </cell>
          <cell r="J5820" t="str">
            <v/>
          </cell>
          <cell r="K5820" t="str">
            <v>PD</v>
          </cell>
          <cell r="L5820" t="str">
            <v>3015</v>
          </cell>
          <cell r="M5820" t="str">
            <v>V</v>
          </cell>
          <cell r="N5820">
            <v>12701</v>
          </cell>
        </row>
        <row r="5821">
          <cell r="A5821" t="str">
            <v>RM-DAI-FAB-GI-0003</v>
          </cell>
          <cell r="B5821" t="str">
            <v>CINT</v>
          </cell>
          <cell r="C5821" t="str">
            <v/>
          </cell>
          <cell r="D5821" t="str">
            <v>SEAT COVER DAISHOGUN CREAM N5</v>
          </cell>
          <cell r="E5821">
            <v>44797</v>
          </cell>
          <cell r="F5821" t="str">
            <v>ROF</v>
          </cell>
          <cell r="G5821" t="str">
            <v>CI_KAIN</v>
          </cell>
          <cell r="H5821" t="str">
            <v>PC</v>
          </cell>
          <cell r="I5821" t="str">
            <v>CPR</v>
          </cell>
          <cell r="J5821" t="str">
            <v/>
          </cell>
          <cell r="K5821" t="str">
            <v>PD</v>
          </cell>
          <cell r="L5821" t="str">
            <v>3015</v>
          </cell>
          <cell r="M5821" t="str">
            <v>V</v>
          </cell>
          <cell r="N5821">
            <v>12701</v>
          </cell>
        </row>
        <row r="5822">
          <cell r="A5822" t="str">
            <v>RM-DAI-FAB-GI-0004</v>
          </cell>
          <cell r="B5822" t="str">
            <v>CINT</v>
          </cell>
          <cell r="C5822" t="str">
            <v/>
          </cell>
          <cell r="D5822" t="str">
            <v>SEAT COVER DAISHOGUN CUSTOM</v>
          </cell>
          <cell r="E5822">
            <v>44797</v>
          </cell>
          <cell r="F5822" t="str">
            <v>ROF</v>
          </cell>
          <cell r="G5822" t="str">
            <v>CI_KAIN</v>
          </cell>
          <cell r="H5822" t="str">
            <v>PC</v>
          </cell>
          <cell r="I5822" t="str">
            <v>CPR</v>
          </cell>
          <cell r="J5822" t="str">
            <v/>
          </cell>
          <cell r="K5822" t="str">
            <v>PD</v>
          </cell>
          <cell r="L5822" t="str">
            <v>3015</v>
          </cell>
          <cell r="M5822" t="str">
            <v>V</v>
          </cell>
          <cell r="N5822">
            <v>12701</v>
          </cell>
        </row>
        <row r="5823">
          <cell r="A5823" t="str">
            <v>RM-DAI-FAB-GI-0005</v>
          </cell>
          <cell r="B5823" t="str">
            <v>CINT</v>
          </cell>
          <cell r="C5823" t="str">
            <v/>
          </cell>
          <cell r="D5823" t="str">
            <v>SEAT COVER DAISHOGUN GREEN L6</v>
          </cell>
          <cell r="E5823">
            <v>44797</v>
          </cell>
          <cell r="F5823" t="str">
            <v>ROF</v>
          </cell>
          <cell r="G5823" t="str">
            <v>CI_KAIN</v>
          </cell>
          <cell r="H5823" t="str">
            <v>PC</v>
          </cell>
          <cell r="I5823" t="str">
            <v>CPR</v>
          </cell>
          <cell r="J5823" t="str">
            <v/>
          </cell>
          <cell r="K5823" t="str">
            <v>PD</v>
          </cell>
          <cell r="L5823" t="str">
            <v>3015</v>
          </cell>
          <cell r="M5823" t="str">
            <v>V</v>
          </cell>
          <cell r="N5823">
            <v>12701</v>
          </cell>
        </row>
        <row r="5824">
          <cell r="A5824" t="str">
            <v>RM-DAI-FAB-GI-0006</v>
          </cell>
          <cell r="B5824" t="str">
            <v>CINT</v>
          </cell>
          <cell r="C5824" t="str">
            <v/>
          </cell>
          <cell r="D5824" t="str">
            <v>SEAT COVER DAISHOGUN GREY L2</v>
          </cell>
          <cell r="E5824">
            <v>45175</v>
          </cell>
          <cell r="F5824" t="str">
            <v>ROF</v>
          </cell>
          <cell r="G5824" t="str">
            <v>CI_KAIN</v>
          </cell>
          <cell r="H5824" t="str">
            <v>PC</v>
          </cell>
          <cell r="I5824" t="str">
            <v>CPR</v>
          </cell>
          <cell r="J5824" t="str">
            <v/>
          </cell>
          <cell r="K5824" t="str">
            <v>PD</v>
          </cell>
          <cell r="L5824" t="str">
            <v>3015</v>
          </cell>
          <cell r="M5824" t="str">
            <v>V</v>
          </cell>
          <cell r="N5824">
            <v>5409</v>
          </cell>
        </row>
        <row r="5825">
          <cell r="A5825" t="str">
            <v>RM-DAI-FAB-GI-0007</v>
          </cell>
          <cell r="B5825" t="str">
            <v>CINT</v>
          </cell>
          <cell r="C5825" t="str">
            <v/>
          </cell>
          <cell r="D5825" t="str">
            <v>SEAT COVER DAISHOGUN L13</v>
          </cell>
          <cell r="E5825">
            <v>44797</v>
          </cell>
          <cell r="F5825" t="str">
            <v>ROF</v>
          </cell>
          <cell r="G5825" t="str">
            <v>CI_KAIN</v>
          </cell>
          <cell r="H5825" t="str">
            <v>PC</v>
          </cell>
          <cell r="I5825" t="str">
            <v>CPR</v>
          </cell>
          <cell r="J5825" t="str">
            <v/>
          </cell>
          <cell r="K5825" t="str">
            <v>PD</v>
          </cell>
          <cell r="L5825" t="str">
            <v>3015</v>
          </cell>
          <cell r="M5825" t="str">
            <v>V</v>
          </cell>
          <cell r="N5825">
            <v>12701</v>
          </cell>
        </row>
        <row r="5826">
          <cell r="A5826" t="str">
            <v>RM-DAI-FAB-GI-0008</v>
          </cell>
          <cell r="B5826" t="str">
            <v>CINT</v>
          </cell>
          <cell r="C5826" t="str">
            <v/>
          </cell>
          <cell r="D5826" t="str">
            <v>SEAT COVER DAISHOGUN L8</v>
          </cell>
          <cell r="E5826">
            <v>44797</v>
          </cell>
          <cell r="F5826" t="str">
            <v>ROF</v>
          </cell>
          <cell r="G5826" t="str">
            <v>CI_KAIN</v>
          </cell>
          <cell r="H5826" t="str">
            <v>PC</v>
          </cell>
          <cell r="I5826" t="str">
            <v>CPR</v>
          </cell>
          <cell r="J5826" t="str">
            <v/>
          </cell>
          <cell r="K5826" t="str">
            <v>PD</v>
          </cell>
          <cell r="L5826" t="str">
            <v>3015</v>
          </cell>
          <cell r="M5826" t="str">
            <v>V</v>
          </cell>
          <cell r="N5826">
            <v>12701</v>
          </cell>
        </row>
        <row r="5827">
          <cell r="A5827" t="str">
            <v>RM-DAI-FAB-GI-0009</v>
          </cell>
          <cell r="B5827" t="str">
            <v>CINT</v>
          </cell>
          <cell r="C5827" t="str">
            <v/>
          </cell>
          <cell r="D5827" t="str">
            <v>SEAT COVER DAISHOGUN RED N3</v>
          </cell>
          <cell r="E5827">
            <v>44797</v>
          </cell>
          <cell r="F5827" t="str">
            <v>ROF</v>
          </cell>
          <cell r="G5827" t="str">
            <v>CI_KAIN</v>
          </cell>
          <cell r="H5827" t="str">
            <v>PC</v>
          </cell>
          <cell r="I5827" t="str">
            <v>CPR</v>
          </cell>
          <cell r="J5827" t="str">
            <v/>
          </cell>
          <cell r="K5827" t="str">
            <v>PD</v>
          </cell>
          <cell r="L5827" t="str">
            <v>3015</v>
          </cell>
          <cell r="M5827" t="str">
            <v>V</v>
          </cell>
          <cell r="N5827">
            <v>12701</v>
          </cell>
        </row>
        <row r="5828">
          <cell r="A5828" t="str">
            <v>RM-DAI-FAB-GI-0010</v>
          </cell>
          <cell r="B5828" t="str">
            <v>CINT</v>
          </cell>
          <cell r="C5828" t="str">
            <v/>
          </cell>
          <cell r="D5828" t="str">
            <v>SEAT COVER DAISHOGUN BLUE L1</v>
          </cell>
          <cell r="E5828">
            <v>44903</v>
          </cell>
          <cell r="F5828" t="str">
            <v>ROF</v>
          </cell>
          <cell r="G5828" t="str">
            <v>CI_KAIN</v>
          </cell>
          <cell r="H5828" t="str">
            <v>PC</v>
          </cell>
          <cell r="I5828" t="str">
            <v>CPR</v>
          </cell>
          <cell r="J5828" t="str">
            <v/>
          </cell>
          <cell r="K5828" t="str">
            <v>PD</v>
          </cell>
          <cell r="L5828" t="str">
            <v>3015</v>
          </cell>
          <cell r="M5828" t="str">
            <v>V</v>
          </cell>
          <cell r="N5828">
            <v>7681</v>
          </cell>
        </row>
        <row r="5829">
          <cell r="A5829" t="str">
            <v>RM-DAI-FAB-GI-0011</v>
          </cell>
          <cell r="B5829" t="str">
            <v>CINT</v>
          </cell>
          <cell r="C5829" t="str">
            <v/>
          </cell>
          <cell r="D5829" t="str">
            <v>SEAT COVER DAISHOGUN BROWN OZ 051</v>
          </cell>
          <cell r="E5829">
            <v>45168</v>
          </cell>
          <cell r="F5829" t="str">
            <v>ROF</v>
          </cell>
          <cell r="G5829" t="str">
            <v>CI_KAIN</v>
          </cell>
          <cell r="H5829" t="str">
            <v>PC</v>
          </cell>
          <cell r="I5829" t="str">
            <v>CPR</v>
          </cell>
          <cell r="J5829" t="str">
            <v/>
          </cell>
          <cell r="K5829" t="str">
            <v>PD</v>
          </cell>
          <cell r="L5829" t="str">
            <v>3015</v>
          </cell>
          <cell r="M5829" t="str">
            <v>V</v>
          </cell>
          <cell r="N5829">
            <v>7868</v>
          </cell>
        </row>
        <row r="5830">
          <cell r="A5830" t="str">
            <v>RM-DAI-FAS-00-0001</v>
          </cell>
          <cell r="B5830" t="str">
            <v>CINT</v>
          </cell>
          <cell r="C5830" t="str">
            <v/>
          </cell>
          <cell r="D5830" t="str">
            <v>RIVET 5 X 44 MENTAH</v>
          </cell>
          <cell r="E5830">
            <v>45218</v>
          </cell>
          <cell r="F5830" t="str">
            <v>ROF</v>
          </cell>
          <cell r="G5830" t="str">
            <v>CI_BOLT</v>
          </cell>
          <cell r="H5830" t="str">
            <v>PC</v>
          </cell>
          <cell r="I5830" t="str">
            <v>CPR</v>
          </cell>
          <cell r="J5830" t="str">
            <v/>
          </cell>
          <cell r="K5830" t="str">
            <v>PD</v>
          </cell>
          <cell r="L5830" t="str">
            <v>3015</v>
          </cell>
          <cell r="M5830" t="str">
            <v>V</v>
          </cell>
          <cell r="N5830">
            <v>202</v>
          </cell>
        </row>
        <row r="5831">
          <cell r="A5831" t="str">
            <v>RM-DAI-FAS-00-0002</v>
          </cell>
          <cell r="B5831" t="str">
            <v>CINT</v>
          </cell>
          <cell r="C5831" t="str">
            <v/>
          </cell>
          <cell r="D5831" t="str">
            <v>RIVET BESI T/T 5 X 37</v>
          </cell>
          <cell r="E5831">
            <v>44936</v>
          </cell>
          <cell r="F5831" t="str">
            <v>ROF</v>
          </cell>
          <cell r="G5831" t="str">
            <v>CI_BOLT</v>
          </cell>
          <cell r="H5831" t="str">
            <v>PC</v>
          </cell>
          <cell r="I5831" t="str">
            <v>CPR</v>
          </cell>
          <cell r="J5831" t="str">
            <v/>
          </cell>
          <cell r="K5831" t="str">
            <v>PD</v>
          </cell>
          <cell r="L5831" t="str">
            <v>3015</v>
          </cell>
          <cell r="M5831" t="str">
            <v>V</v>
          </cell>
          <cell r="N5831">
            <v>230</v>
          </cell>
        </row>
        <row r="5832">
          <cell r="A5832" t="str">
            <v>RM-DAI-FAS-00-0003</v>
          </cell>
          <cell r="B5832" t="str">
            <v>CINT</v>
          </cell>
          <cell r="C5832" t="str">
            <v/>
          </cell>
          <cell r="D5832" t="str">
            <v>RIVET BESI T/T D5 X 37. 1005A. NIKEL (DI</v>
          </cell>
          <cell r="E5832">
            <v>44797</v>
          </cell>
          <cell r="F5832" t="str">
            <v>ROF</v>
          </cell>
          <cell r="G5832" t="str">
            <v>CI_BOLT</v>
          </cell>
          <cell r="H5832" t="str">
            <v>PC</v>
          </cell>
          <cell r="I5832" t="str">
            <v>CPR</v>
          </cell>
          <cell r="J5832" t="str">
            <v/>
          </cell>
          <cell r="K5832" t="str">
            <v>PD</v>
          </cell>
          <cell r="L5832" t="str">
            <v>3015</v>
          </cell>
          <cell r="M5832" t="str">
            <v>V</v>
          </cell>
          <cell r="N5832">
            <v>245</v>
          </cell>
        </row>
        <row r="5833">
          <cell r="A5833" t="str">
            <v>RM-DAI-FAS-00-0004</v>
          </cell>
          <cell r="B5833" t="str">
            <v>CINT</v>
          </cell>
          <cell r="C5833" t="str">
            <v/>
          </cell>
          <cell r="D5833" t="str">
            <v>T-NUT M5 X 8 KASIME</v>
          </cell>
          <cell r="E5833">
            <v>44797</v>
          </cell>
          <cell r="F5833" t="str">
            <v>ROF</v>
          </cell>
          <cell r="G5833" t="str">
            <v>CI_BOLT</v>
          </cell>
          <cell r="H5833" t="str">
            <v>PC</v>
          </cell>
          <cell r="I5833" t="str">
            <v>CPR</v>
          </cell>
          <cell r="J5833" t="str">
            <v/>
          </cell>
          <cell r="K5833" t="str">
            <v>PD</v>
          </cell>
          <cell r="L5833" t="str">
            <v>3015</v>
          </cell>
          <cell r="M5833" t="str">
            <v>V</v>
          </cell>
          <cell r="N5833">
            <v>520</v>
          </cell>
        </row>
        <row r="5834">
          <cell r="A5834" t="str">
            <v>RM-DAI-FAS-00-0005</v>
          </cell>
          <cell r="B5834" t="str">
            <v>CINT</v>
          </cell>
          <cell r="C5834" t="str">
            <v/>
          </cell>
          <cell r="D5834" t="str">
            <v>T-NUT M6 X 6 KASIME</v>
          </cell>
          <cell r="E5834">
            <v>44797</v>
          </cell>
          <cell r="F5834" t="str">
            <v>ROF</v>
          </cell>
          <cell r="G5834" t="str">
            <v>CI_BOLT</v>
          </cell>
          <cell r="H5834" t="str">
            <v>PC</v>
          </cell>
          <cell r="I5834" t="str">
            <v>CPR</v>
          </cell>
          <cell r="J5834" t="str">
            <v/>
          </cell>
          <cell r="K5834" t="str">
            <v>PD</v>
          </cell>
          <cell r="L5834" t="str">
            <v>3015</v>
          </cell>
          <cell r="M5834" t="str">
            <v>V</v>
          </cell>
          <cell r="N5834">
            <v>350</v>
          </cell>
        </row>
        <row r="5835">
          <cell r="A5835" t="str">
            <v>RM-DAI-FOM-00-0006</v>
          </cell>
          <cell r="B5835" t="str">
            <v>CINT</v>
          </cell>
          <cell r="C5835" t="str">
            <v/>
          </cell>
          <cell r="D5835" t="str">
            <v>SEAT U FOAM DAISHOGUN</v>
          </cell>
          <cell r="E5835">
            <v>45168</v>
          </cell>
          <cell r="F5835" t="str">
            <v>ROF</v>
          </cell>
          <cell r="G5835" t="str">
            <v>CI_BUSA</v>
          </cell>
          <cell r="H5835" t="str">
            <v>PC</v>
          </cell>
          <cell r="I5835" t="str">
            <v>CPR</v>
          </cell>
          <cell r="J5835" t="str">
            <v/>
          </cell>
          <cell r="K5835" t="str">
            <v>PD</v>
          </cell>
          <cell r="L5835" t="str">
            <v>3015</v>
          </cell>
          <cell r="M5835" t="str">
            <v>V</v>
          </cell>
          <cell r="N5835">
            <v>4503</v>
          </cell>
        </row>
        <row r="5836">
          <cell r="A5836" t="str">
            <v>RM-DAI-ICT-SC-0001</v>
          </cell>
          <cell r="B5836" t="str">
            <v>CINT</v>
          </cell>
          <cell r="C5836" t="str">
            <v/>
          </cell>
          <cell r="D5836" t="str">
            <v>CUP WASHER DAISHOGUN</v>
          </cell>
          <cell r="E5836">
            <v>44797</v>
          </cell>
          <cell r="F5836" t="str">
            <v>ROF</v>
          </cell>
          <cell r="G5836" t="str">
            <v>CI_ICT</v>
          </cell>
          <cell r="H5836" t="str">
            <v>PC</v>
          </cell>
          <cell r="I5836" t="str">
            <v>CPR</v>
          </cell>
          <cell r="J5836" t="str">
            <v/>
          </cell>
          <cell r="K5836" t="str">
            <v>PD</v>
          </cell>
          <cell r="L5836" t="str">
            <v>3015</v>
          </cell>
          <cell r="M5836" t="str">
            <v>V</v>
          </cell>
          <cell r="N5836">
            <v>83</v>
          </cell>
        </row>
        <row r="5837">
          <cell r="A5837" t="str">
            <v>RM-DAI-ICT-SC-0002</v>
          </cell>
          <cell r="B5837" t="str">
            <v>CINT</v>
          </cell>
          <cell r="C5837" t="str">
            <v/>
          </cell>
          <cell r="D5837" t="str">
            <v>SEAT JOINT METAL DAISHOGUN SLD</v>
          </cell>
          <cell r="E5837">
            <v>44838</v>
          </cell>
          <cell r="F5837" t="str">
            <v>ROF</v>
          </cell>
          <cell r="G5837" t="str">
            <v>CI_ICT</v>
          </cell>
          <cell r="H5837" t="str">
            <v>PC</v>
          </cell>
          <cell r="I5837" t="str">
            <v>CPR</v>
          </cell>
          <cell r="J5837" t="str">
            <v/>
          </cell>
          <cell r="K5837" t="str">
            <v>PD</v>
          </cell>
          <cell r="L5837" t="str">
            <v>3015</v>
          </cell>
          <cell r="M5837" t="str">
            <v>V</v>
          </cell>
          <cell r="N5837">
            <v>798</v>
          </cell>
        </row>
        <row r="5838">
          <cell r="A5838" t="str">
            <v>RM-DAI-ICT-SC-0003</v>
          </cell>
          <cell r="B5838" t="str">
            <v>CINT</v>
          </cell>
          <cell r="C5838" t="str">
            <v/>
          </cell>
          <cell r="D5838" t="str">
            <v>JOINT PIPE DAISHOGUN</v>
          </cell>
          <cell r="E5838">
            <v>45218</v>
          </cell>
          <cell r="F5838" t="str">
            <v>ROF</v>
          </cell>
          <cell r="G5838" t="str">
            <v>CI_ICT</v>
          </cell>
          <cell r="H5838" t="str">
            <v>PC</v>
          </cell>
          <cell r="I5838" t="str">
            <v>CPR</v>
          </cell>
          <cell r="J5838" t="str">
            <v/>
          </cell>
          <cell r="K5838" t="str">
            <v>PD</v>
          </cell>
          <cell r="L5838" t="str">
            <v>3015</v>
          </cell>
          <cell r="M5838" t="str">
            <v>V</v>
          </cell>
          <cell r="N5838">
            <v>2914</v>
          </cell>
        </row>
        <row r="5839">
          <cell r="A5839" t="str">
            <v>RM-DAI-ICT-SC-0004</v>
          </cell>
          <cell r="B5839" t="str">
            <v>CINT</v>
          </cell>
          <cell r="C5839" t="str">
            <v/>
          </cell>
          <cell r="D5839" t="str">
            <v>SEAT PIPE DAISHOGUN SLIDING</v>
          </cell>
          <cell r="E5839">
            <v>44797</v>
          </cell>
          <cell r="F5839" t="str">
            <v>ROF</v>
          </cell>
          <cell r="G5839" t="str">
            <v>CI_ICT</v>
          </cell>
          <cell r="H5839" t="str">
            <v>PC</v>
          </cell>
          <cell r="I5839" t="str">
            <v>CPR</v>
          </cell>
          <cell r="J5839" t="str">
            <v/>
          </cell>
          <cell r="K5839" t="str">
            <v>PD</v>
          </cell>
          <cell r="L5839" t="str">
            <v>3015</v>
          </cell>
          <cell r="M5839" t="str">
            <v>V</v>
          </cell>
          <cell r="N5839">
            <v>10189</v>
          </cell>
        </row>
        <row r="5840">
          <cell r="A5840" t="str">
            <v>RM-DAI-ICT-SC-0005</v>
          </cell>
          <cell r="B5840" t="str">
            <v>CINT</v>
          </cell>
          <cell r="C5840" t="str">
            <v/>
          </cell>
          <cell r="D5840" t="str">
            <v>PLAIN WASHER CF-04</v>
          </cell>
          <cell r="E5840">
            <v>44797</v>
          </cell>
          <cell r="F5840" t="str">
            <v>ROF</v>
          </cell>
          <cell r="G5840" t="str">
            <v>CI_ICT</v>
          </cell>
          <cell r="H5840" t="str">
            <v>PC</v>
          </cell>
          <cell r="I5840" t="str">
            <v>CPR</v>
          </cell>
          <cell r="J5840" t="str">
            <v/>
          </cell>
          <cell r="K5840" t="str">
            <v>PD</v>
          </cell>
          <cell r="L5840" t="str">
            <v>3015</v>
          </cell>
          <cell r="M5840" t="str">
            <v>V</v>
          </cell>
          <cell r="N5840">
            <v>439</v>
          </cell>
        </row>
        <row r="5841">
          <cell r="A5841" t="str">
            <v>RM-DAI-OSC-00-0001</v>
          </cell>
          <cell r="B5841" t="str">
            <v>CINT</v>
          </cell>
          <cell r="C5841" t="str">
            <v/>
          </cell>
          <cell r="D5841" t="str">
            <v>KAIN OSCAR OHARA RED-SC</v>
          </cell>
          <cell r="E5841">
            <v>44797</v>
          </cell>
          <cell r="F5841" t="str">
            <v>ROF</v>
          </cell>
          <cell r="G5841" t="str">
            <v>CI_KAIN</v>
          </cell>
          <cell r="H5841" t="str">
            <v>M</v>
          </cell>
          <cell r="I5841" t="str">
            <v>CPR</v>
          </cell>
          <cell r="J5841" t="str">
            <v/>
          </cell>
          <cell r="K5841" t="str">
            <v>PD</v>
          </cell>
          <cell r="L5841" t="str">
            <v>3015</v>
          </cell>
          <cell r="M5841" t="str">
            <v>V</v>
          </cell>
          <cell r="N5841">
            <v>41995</v>
          </cell>
        </row>
        <row r="5842">
          <cell r="A5842" t="str">
            <v>RM-DAI-OSC-00-0002</v>
          </cell>
          <cell r="B5842" t="str">
            <v>CINT</v>
          </cell>
          <cell r="C5842" t="str">
            <v/>
          </cell>
          <cell r="D5842" t="str">
            <v>KAIN OSCAR OHARA TOSCA HIJAU</v>
          </cell>
          <cell r="E5842">
            <v>44797</v>
          </cell>
          <cell r="F5842" t="str">
            <v>ROF</v>
          </cell>
          <cell r="G5842" t="str">
            <v>CI_KAIN</v>
          </cell>
          <cell r="H5842" t="str">
            <v>M</v>
          </cell>
          <cell r="I5842" t="str">
            <v>CPR</v>
          </cell>
          <cell r="J5842" t="str">
            <v/>
          </cell>
          <cell r="K5842" t="str">
            <v>PD</v>
          </cell>
          <cell r="L5842" t="str">
            <v>3015</v>
          </cell>
          <cell r="M5842" t="str">
            <v>V</v>
          </cell>
          <cell r="N5842">
            <v>42000</v>
          </cell>
        </row>
        <row r="5843">
          <cell r="A5843" t="str">
            <v>RM-DAI-OSC-GI-0001</v>
          </cell>
          <cell r="B5843" t="str">
            <v>CINT</v>
          </cell>
          <cell r="C5843" t="str">
            <v/>
          </cell>
          <cell r="D5843" t="str">
            <v>SEAT COVER DAISHOGUN BLACK O7</v>
          </cell>
          <cell r="E5843">
            <v>44797</v>
          </cell>
          <cell r="F5843" t="str">
            <v>ROF</v>
          </cell>
          <cell r="G5843" t="str">
            <v>CI_KAIN</v>
          </cell>
          <cell r="H5843" t="str">
            <v>PC</v>
          </cell>
          <cell r="I5843" t="str">
            <v>CPR</v>
          </cell>
          <cell r="J5843" t="str">
            <v/>
          </cell>
          <cell r="K5843" t="str">
            <v>PD</v>
          </cell>
          <cell r="L5843" t="str">
            <v>3015</v>
          </cell>
          <cell r="M5843" t="str">
            <v>V</v>
          </cell>
          <cell r="N5843">
            <v>7804</v>
          </cell>
        </row>
        <row r="5844">
          <cell r="A5844" t="str">
            <v>RM-DAI-OSC-GI-0002</v>
          </cell>
          <cell r="B5844" t="str">
            <v>CINT</v>
          </cell>
          <cell r="C5844" t="str">
            <v/>
          </cell>
          <cell r="D5844" t="str">
            <v>SEAT COVER DAISHOGUN BLUE O1</v>
          </cell>
          <cell r="E5844">
            <v>44841</v>
          </cell>
          <cell r="F5844" t="str">
            <v>ROF</v>
          </cell>
          <cell r="G5844" t="str">
            <v>CI_KAIN</v>
          </cell>
          <cell r="H5844" t="str">
            <v>PC</v>
          </cell>
          <cell r="I5844" t="str">
            <v>CPR</v>
          </cell>
          <cell r="J5844" t="str">
            <v/>
          </cell>
          <cell r="K5844" t="str">
            <v>PD</v>
          </cell>
          <cell r="L5844" t="str">
            <v>3015</v>
          </cell>
          <cell r="M5844" t="str">
            <v>V</v>
          </cell>
          <cell r="N5844">
            <v>7939</v>
          </cell>
        </row>
        <row r="5845">
          <cell r="A5845" t="str">
            <v>RM-DAI-OSC-GI-0003</v>
          </cell>
          <cell r="B5845" t="str">
            <v>CINT</v>
          </cell>
          <cell r="C5845" t="str">
            <v/>
          </cell>
          <cell r="D5845" t="str">
            <v>SEAT COVER DAISHOGUN GREEN O6</v>
          </cell>
          <cell r="E5845">
            <v>44797</v>
          </cell>
          <cell r="F5845" t="str">
            <v>ROF</v>
          </cell>
          <cell r="G5845" t="str">
            <v>CI_KAIN</v>
          </cell>
          <cell r="H5845" t="str">
            <v>PC</v>
          </cell>
          <cell r="I5845" t="str">
            <v>CPR</v>
          </cell>
          <cell r="J5845" t="str">
            <v/>
          </cell>
          <cell r="K5845" t="str">
            <v>PD</v>
          </cell>
          <cell r="L5845" t="str">
            <v>3015</v>
          </cell>
          <cell r="M5845" t="str">
            <v>V</v>
          </cell>
          <cell r="N5845">
            <v>7417</v>
          </cell>
        </row>
        <row r="5846">
          <cell r="A5846" t="str">
            <v>RM-DAI-OSC-GI-0004</v>
          </cell>
          <cell r="B5846" t="str">
            <v>CINT</v>
          </cell>
          <cell r="C5846" t="str">
            <v/>
          </cell>
          <cell r="D5846" t="str">
            <v>SEAT COVER DAISHOGUN GREY O2</v>
          </cell>
          <cell r="E5846">
            <v>44797</v>
          </cell>
          <cell r="F5846" t="str">
            <v>ROF</v>
          </cell>
          <cell r="G5846" t="str">
            <v>CI_KAIN</v>
          </cell>
          <cell r="H5846" t="str">
            <v>PC</v>
          </cell>
          <cell r="I5846" t="str">
            <v>CPR</v>
          </cell>
          <cell r="J5846" t="str">
            <v/>
          </cell>
          <cell r="K5846" t="str">
            <v>PD</v>
          </cell>
          <cell r="L5846" t="str">
            <v>3015</v>
          </cell>
          <cell r="M5846" t="str">
            <v>V</v>
          </cell>
          <cell r="N5846">
            <v>12701</v>
          </cell>
        </row>
        <row r="5847">
          <cell r="A5847" t="str">
            <v>RM-DAI-OSC-GI-0005</v>
          </cell>
          <cell r="B5847" t="str">
            <v>CINT</v>
          </cell>
          <cell r="C5847" t="str">
            <v/>
          </cell>
          <cell r="D5847" t="str">
            <v>SEAT COVER DAISHOGUN RED O3</v>
          </cell>
          <cell r="E5847">
            <v>44876</v>
          </cell>
          <cell r="F5847" t="str">
            <v>ROF</v>
          </cell>
          <cell r="G5847" t="str">
            <v>CI_KAIN</v>
          </cell>
          <cell r="H5847" t="str">
            <v>PC</v>
          </cell>
          <cell r="I5847" t="str">
            <v>CPR</v>
          </cell>
          <cell r="J5847" t="str">
            <v/>
          </cell>
          <cell r="K5847" t="str">
            <v>PD</v>
          </cell>
          <cell r="L5847" t="str">
            <v>3015</v>
          </cell>
          <cell r="M5847" t="str">
            <v>V</v>
          </cell>
          <cell r="N5847">
            <v>7421</v>
          </cell>
        </row>
        <row r="5848">
          <cell r="A5848" t="str">
            <v>RM-DAI-PIP-00-0001</v>
          </cell>
          <cell r="B5848" t="str">
            <v>CINT</v>
          </cell>
          <cell r="C5848" t="str">
            <v/>
          </cell>
          <cell r="D5848" t="str">
            <v>PIPA 15.9 X 0.9 X 120</v>
          </cell>
          <cell r="E5848">
            <v>45218</v>
          </cell>
          <cell r="F5848" t="str">
            <v>ROF</v>
          </cell>
          <cell r="G5848" t="str">
            <v>CI_PIPA</v>
          </cell>
          <cell r="H5848" t="str">
            <v>PC</v>
          </cell>
          <cell r="I5848" t="str">
            <v>CPR</v>
          </cell>
          <cell r="J5848" t="str">
            <v/>
          </cell>
          <cell r="K5848" t="str">
            <v>PD</v>
          </cell>
          <cell r="L5848" t="str">
            <v>3015</v>
          </cell>
          <cell r="M5848" t="str">
            <v>V</v>
          </cell>
          <cell r="N5848">
            <v>912</v>
          </cell>
        </row>
        <row r="5849">
          <cell r="A5849" t="str">
            <v>RM-DAI-PIP-00-0002</v>
          </cell>
          <cell r="B5849" t="str">
            <v>CINT</v>
          </cell>
          <cell r="C5849" t="str">
            <v/>
          </cell>
          <cell r="D5849" t="str">
            <v>PIPA 15.9 X 0.9 X 197</v>
          </cell>
          <cell r="E5849">
            <v>44926</v>
          </cell>
          <cell r="F5849" t="str">
            <v>ROF</v>
          </cell>
          <cell r="G5849" t="str">
            <v>CI_PIPA</v>
          </cell>
          <cell r="H5849" t="str">
            <v>PC</v>
          </cell>
          <cell r="I5849" t="str">
            <v>CPR</v>
          </cell>
          <cell r="J5849" t="str">
            <v/>
          </cell>
          <cell r="K5849" t="str">
            <v>PD</v>
          </cell>
          <cell r="L5849" t="str">
            <v>3015</v>
          </cell>
          <cell r="M5849" t="str">
            <v>V</v>
          </cell>
          <cell r="N5849">
            <v>1443</v>
          </cell>
        </row>
        <row r="5850">
          <cell r="A5850" t="str">
            <v>RM-DAI-PIP-00-0003</v>
          </cell>
          <cell r="B5850" t="str">
            <v>CINT</v>
          </cell>
          <cell r="C5850" t="str">
            <v/>
          </cell>
          <cell r="D5850" t="str">
            <v>PIPA 15.9 X 0.9 X 393</v>
          </cell>
          <cell r="E5850">
            <v>44797</v>
          </cell>
          <cell r="F5850" t="str">
            <v>ROF</v>
          </cell>
          <cell r="G5850" t="str">
            <v>CI_PIPA</v>
          </cell>
          <cell r="H5850" t="str">
            <v>PC</v>
          </cell>
          <cell r="I5850" t="str">
            <v>CPR</v>
          </cell>
          <cell r="J5850" t="str">
            <v/>
          </cell>
          <cell r="K5850" t="str">
            <v>PD</v>
          </cell>
          <cell r="L5850" t="str">
            <v>3015</v>
          </cell>
          <cell r="M5850" t="str">
            <v>V</v>
          </cell>
          <cell r="N5850">
            <v>2680</v>
          </cell>
        </row>
        <row r="5851">
          <cell r="A5851" t="str">
            <v>RM-DAI-PIP-00-0004</v>
          </cell>
          <cell r="B5851" t="str">
            <v>CINT</v>
          </cell>
          <cell r="C5851" t="str">
            <v/>
          </cell>
          <cell r="D5851" t="str">
            <v>PIPA 19.1 X 1.0 X 1376</v>
          </cell>
          <cell r="E5851">
            <v>45218</v>
          </cell>
          <cell r="F5851" t="str">
            <v>ROF</v>
          </cell>
          <cell r="G5851" t="str">
            <v>CI_PIPA</v>
          </cell>
          <cell r="H5851" t="str">
            <v>PC</v>
          </cell>
          <cell r="I5851" t="str">
            <v>CPR</v>
          </cell>
          <cell r="J5851" t="str">
            <v/>
          </cell>
          <cell r="K5851" t="str">
            <v>PD</v>
          </cell>
          <cell r="L5851" t="str">
            <v>3015</v>
          </cell>
          <cell r="M5851" t="str">
            <v>V</v>
          </cell>
          <cell r="N5851">
            <v>16520</v>
          </cell>
        </row>
        <row r="5852">
          <cell r="A5852" t="str">
            <v>RM-DAI-PIP-00-0005</v>
          </cell>
          <cell r="B5852" t="str">
            <v>CINT</v>
          </cell>
          <cell r="C5852" t="str">
            <v/>
          </cell>
          <cell r="D5852" t="str">
            <v>PIPA 21.4 X 1.2 X 755</v>
          </cell>
          <cell r="E5852">
            <v>44797</v>
          </cell>
          <cell r="F5852" t="str">
            <v>ROF</v>
          </cell>
          <cell r="G5852" t="str">
            <v>CI_PIPA</v>
          </cell>
          <cell r="H5852" t="str">
            <v>PC</v>
          </cell>
          <cell r="I5852" t="str">
            <v>CPR</v>
          </cell>
          <cell r="J5852" t="str">
            <v/>
          </cell>
          <cell r="K5852" t="str">
            <v>PD</v>
          </cell>
          <cell r="L5852" t="str">
            <v>3015</v>
          </cell>
          <cell r="M5852" t="str">
            <v>V</v>
          </cell>
          <cell r="N5852">
            <v>5235</v>
          </cell>
        </row>
        <row r="5853">
          <cell r="A5853" t="str">
            <v>RM-DAI-PIP-00-0006</v>
          </cell>
          <cell r="B5853" t="str">
            <v>CINT</v>
          </cell>
          <cell r="C5853" t="str">
            <v/>
          </cell>
          <cell r="D5853" t="str">
            <v>PIPA 22.2 X 1.0 X 0.755</v>
          </cell>
          <cell r="E5853">
            <v>44926</v>
          </cell>
          <cell r="F5853" t="str">
            <v>ROF</v>
          </cell>
          <cell r="G5853" t="str">
            <v>CI_PIPA</v>
          </cell>
          <cell r="H5853" t="str">
            <v>PC</v>
          </cell>
          <cell r="I5853" t="str">
            <v>CPR</v>
          </cell>
          <cell r="J5853" t="str">
            <v/>
          </cell>
          <cell r="K5853" t="str">
            <v>PD</v>
          </cell>
          <cell r="L5853" t="str">
            <v>3015</v>
          </cell>
          <cell r="M5853" t="str">
            <v>V</v>
          </cell>
          <cell r="N5853">
            <v>12298</v>
          </cell>
        </row>
        <row r="5854">
          <cell r="A5854" t="str">
            <v>RM-DAI-PIP-00-0007</v>
          </cell>
          <cell r="B5854" t="str">
            <v>CINT</v>
          </cell>
          <cell r="C5854" t="str">
            <v/>
          </cell>
          <cell r="D5854" t="str">
            <v>PIPA 22.2 X 1.0 X 1346</v>
          </cell>
          <cell r="E5854">
            <v>45218</v>
          </cell>
          <cell r="F5854" t="str">
            <v>ROF</v>
          </cell>
          <cell r="G5854" t="str">
            <v>CI_PIPA</v>
          </cell>
          <cell r="H5854" t="str">
            <v>PC</v>
          </cell>
          <cell r="I5854" t="str">
            <v>CPR</v>
          </cell>
          <cell r="J5854" t="str">
            <v/>
          </cell>
          <cell r="K5854" t="str">
            <v>PD</v>
          </cell>
          <cell r="L5854" t="str">
            <v>3015</v>
          </cell>
          <cell r="M5854" t="str">
            <v>V</v>
          </cell>
          <cell r="N5854">
            <v>15481</v>
          </cell>
        </row>
        <row r="5855">
          <cell r="A5855" t="str">
            <v>RM-DAI-PIP-00-0008</v>
          </cell>
          <cell r="B5855" t="str">
            <v>CINT</v>
          </cell>
          <cell r="C5855" t="str">
            <v/>
          </cell>
          <cell r="D5855" t="str">
            <v>PIPA 22.2 X 1.2 X 1833</v>
          </cell>
          <cell r="E5855">
            <v>44936</v>
          </cell>
          <cell r="F5855" t="str">
            <v>ROF</v>
          </cell>
          <cell r="G5855" t="str">
            <v>CI_PIPA</v>
          </cell>
          <cell r="H5855" t="str">
            <v>PC</v>
          </cell>
          <cell r="I5855" t="str">
            <v>CPR</v>
          </cell>
          <cell r="J5855" t="str">
            <v/>
          </cell>
          <cell r="K5855" t="str">
            <v>PD</v>
          </cell>
          <cell r="L5855" t="str">
            <v>3015</v>
          </cell>
          <cell r="M5855" t="str">
            <v>V</v>
          </cell>
          <cell r="N5855">
            <v>22995</v>
          </cell>
        </row>
        <row r="5856">
          <cell r="A5856" t="str">
            <v>RM-DAI-PIP-00-0009</v>
          </cell>
          <cell r="B5856" t="str">
            <v>CINT</v>
          </cell>
          <cell r="C5856" t="str">
            <v/>
          </cell>
          <cell r="D5856" t="str">
            <v>PIPA 22.2 X 1.2 X 755</v>
          </cell>
          <cell r="E5856">
            <v>45293</v>
          </cell>
          <cell r="F5856" t="str">
            <v>ROF</v>
          </cell>
          <cell r="G5856" t="str">
            <v>CI_PIPA</v>
          </cell>
          <cell r="H5856" t="str">
            <v>PC</v>
          </cell>
          <cell r="I5856" t="str">
            <v>CPR</v>
          </cell>
          <cell r="J5856" t="str">
            <v/>
          </cell>
          <cell r="K5856" t="str">
            <v>PD</v>
          </cell>
          <cell r="L5856" t="str">
            <v>3015</v>
          </cell>
          <cell r="M5856" t="str">
            <v>V</v>
          </cell>
          <cell r="N5856">
            <v>9425</v>
          </cell>
        </row>
        <row r="5857">
          <cell r="A5857" t="str">
            <v>RM-DAI-PLS-00-0010</v>
          </cell>
          <cell r="B5857" t="str">
            <v>CINT</v>
          </cell>
          <cell r="C5857" t="str">
            <v/>
          </cell>
          <cell r="D5857" t="str">
            <v>BACK PLS WITH PIPE DSG SLIDING</v>
          </cell>
          <cell r="E5857">
            <v>44876</v>
          </cell>
          <cell r="F5857" t="str">
            <v>ROF</v>
          </cell>
          <cell r="G5857" t="str">
            <v>CI_PLSTK</v>
          </cell>
          <cell r="H5857" t="str">
            <v>PC</v>
          </cell>
          <cell r="I5857" t="str">
            <v>CPR</v>
          </cell>
          <cell r="J5857" t="str">
            <v/>
          </cell>
          <cell r="K5857" t="str">
            <v>PD</v>
          </cell>
          <cell r="L5857" t="str">
            <v>3015</v>
          </cell>
          <cell r="M5857" t="str">
            <v>V</v>
          </cell>
          <cell r="N5857">
            <v>15654</v>
          </cell>
        </row>
        <row r="5858">
          <cell r="A5858" t="str">
            <v>RM-DAI-PLS-00-0011</v>
          </cell>
          <cell r="B5858" t="str">
            <v>CINT</v>
          </cell>
          <cell r="C5858" t="str">
            <v/>
          </cell>
          <cell r="D5858" t="str">
            <v>BUSH PLASTIC (LEFT)</v>
          </cell>
          <cell r="E5858">
            <v>45130</v>
          </cell>
          <cell r="F5858" t="str">
            <v>ROF</v>
          </cell>
          <cell r="G5858" t="str">
            <v>CI_PLSTK</v>
          </cell>
          <cell r="H5858" t="str">
            <v>PC</v>
          </cell>
          <cell r="I5858" t="str">
            <v>CPR</v>
          </cell>
          <cell r="J5858" t="str">
            <v/>
          </cell>
          <cell r="K5858" t="str">
            <v>PD</v>
          </cell>
          <cell r="L5858" t="str">
            <v>3015</v>
          </cell>
          <cell r="M5858" t="str">
            <v>V</v>
          </cell>
          <cell r="N5858">
            <v>631</v>
          </cell>
        </row>
        <row r="5859">
          <cell r="A5859" t="str">
            <v>RM-DAI-PLS-00-0012</v>
          </cell>
          <cell r="B5859" t="str">
            <v>CINT</v>
          </cell>
          <cell r="C5859" t="str">
            <v/>
          </cell>
          <cell r="D5859" t="str">
            <v>BUSH PLASTIC (RIGHT)</v>
          </cell>
          <cell r="E5859">
            <v>45293</v>
          </cell>
          <cell r="F5859" t="str">
            <v>ROF</v>
          </cell>
          <cell r="G5859" t="str">
            <v>CI_PLSTK</v>
          </cell>
          <cell r="H5859" t="str">
            <v>PC</v>
          </cell>
          <cell r="I5859" t="str">
            <v>CPR</v>
          </cell>
          <cell r="J5859" t="str">
            <v/>
          </cell>
          <cell r="K5859" t="str">
            <v>PD</v>
          </cell>
          <cell r="L5859" t="str">
            <v>3015</v>
          </cell>
          <cell r="M5859" t="str">
            <v>V</v>
          </cell>
          <cell r="N5859">
            <v>685</v>
          </cell>
        </row>
        <row r="5860">
          <cell r="A5860" t="str">
            <v>RM-DAI-PLS-00-0013</v>
          </cell>
          <cell r="B5860" t="str">
            <v>CINT</v>
          </cell>
          <cell r="C5860" t="str">
            <v/>
          </cell>
          <cell r="D5860" t="str">
            <v>CYLINDER CAP M/G LEFT</v>
          </cell>
          <cell r="E5860">
            <v>44936</v>
          </cell>
          <cell r="F5860" t="str">
            <v>ROF</v>
          </cell>
          <cell r="G5860" t="str">
            <v>CI_PLSTK</v>
          </cell>
          <cell r="H5860" t="str">
            <v>PC</v>
          </cell>
          <cell r="I5860" t="str">
            <v>CPR</v>
          </cell>
          <cell r="J5860" t="str">
            <v/>
          </cell>
          <cell r="K5860" t="str">
            <v>PD</v>
          </cell>
          <cell r="L5860" t="str">
            <v>3015</v>
          </cell>
          <cell r="M5860" t="str">
            <v>V</v>
          </cell>
          <cell r="N5860">
            <v>1940</v>
          </cell>
        </row>
        <row r="5861">
          <cell r="A5861" t="str">
            <v>RM-DAI-PLS-00-0014</v>
          </cell>
          <cell r="B5861" t="str">
            <v>CINT</v>
          </cell>
          <cell r="C5861" t="str">
            <v/>
          </cell>
          <cell r="D5861" t="str">
            <v>CYLINDER CAP M/G LEFT/RIGHT</v>
          </cell>
          <cell r="E5861">
            <v>44797</v>
          </cell>
          <cell r="F5861" t="str">
            <v>ROF</v>
          </cell>
          <cell r="G5861" t="str">
            <v>CI_PLSTK</v>
          </cell>
          <cell r="H5861" t="str">
            <v>PC</v>
          </cell>
          <cell r="I5861" t="str">
            <v>CPR</v>
          </cell>
          <cell r="J5861" t="str">
            <v/>
          </cell>
          <cell r="K5861" t="str">
            <v>PD</v>
          </cell>
          <cell r="L5861" t="str">
            <v>3015</v>
          </cell>
          <cell r="M5861" t="str">
            <v>V</v>
          </cell>
          <cell r="N5861">
            <v>500</v>
          </cell>
        </row>
        <row r="5862">
          <cell r="A5862" t="str">
            <v>RM-DAI-PLS-00-0015</v>
          </cell>
          <cell r="B5862" t="str">
            <v>CINT</v>
          </cell>
          <cell r="C5862" t="str">
            <v/>
          </cell>
          <cell r="D5862" t="str">
            <v>CYLINDER CAP M/G RIGHT</v>
          </cell>
          <cell r="E5862">
            <v>44936</v>
          </cell>
          <cell r="F5862" t="str">
            <v>ROF</v>
          </cell>
          <cell r="G5862" t="str">
            <v>CI_PLSTK</v>
          </cell>
          <cell r="H5862" t="str">
            <v>PC</v>
          </cell>
          <cell r="I5862" t="str">
            <v>CPR</v>
          </cell>
          <cell r="J5862" t="str">
            <v/>
          </cell>
          <cell r="K5862" t="str">
            <v>PD</v>
          </cell>
          <cell r="L5862" t="str">
            <v>3015</v>
          </cell>
          <cell r="M5862" t="str">
            <v>V</v>
          </cell>
          <cell r="N5862">
            <v>1940</v>
          </cell>
        </row>
        <row r="5863">
          <cell r="A5863" t="str">
            <v>RM-DAI-PLS-00-0016</v>
          </cell>
          <cell r="B5863" t="str">
            <v>CINT</v>
          </cell>
          <cell r="C5863" t="str">
            <v/>
          </cell>
          <cell r="D5863" t="str">
            <v>LEG PLASTIC CUP DAISHOGUN</v>
          </cell>
          <cell r="E5863">
            <v>44797</v>
          </cell>
          <cell r="F5863" t="str">
            <v>ROF</v>
          </cell>
          <cell r="G5863" t="str">
            <v>CI_PLSTK</v>
          </cell>
          <cell r="H5863" t="str">
            <v>PC</v>
          </cell>
          <cell r="I5863" t="str">
            <v>CPR</v>
          </cell>
          <cell r="J5863" t="str">
            <v/>
          </cell>
          <cell r="K5863" t="str">
            <v>PD</v>
          </cell>
          <cell r="L5863" t="str">
            <v>3015</v>
          </cell>
          <cell r="M5863" t="str">
            <v>V</v>
          </cell>
          <cell r="N5863">
            <v>323</v>
          </cell>
        </row>
        <row r="5864">
          <cell r="A5864" t="str">
            <v>RM-DAI-PLS-00-0017</v>
          </cell>
          <cell r="B5864" t="str">
            <v>CINT</v>
          </cell>
          <cell r="C5864" t="str">
            <v/>
          </cell>
          <cell r="D5864" t="str">
            <v>PLAPORT PLASTIC DAISHOGUN</v>
          </cell>
          <cell r="E5864">
            <v>44797</v>
          </cell>
          <cell r="F5864" t="str">
            <v>ROF</v>
          </cell>
          <cell r="G5864" t="str">
            <v>CI_PLSTK</v>
          </cell>
          <cell r="H5864" t="str">
            <v>PC</v>
          </cell>
          <cell r="I5864" t="str">
            <v>CPR</v>
          </cell>
          <cell r="J5864" t="str">
            <v/>
          </cell>
          <cell r="K5864" t="str">
            <v>PD</v>
          </cell>
          <cell r="L5864" t="str">
            <v>3015</v>
          </cell>
          <cell r="M5864" t="str">
            <v>V</v>
          </cell>
          <cell r="N5864">
            <v>279</v>
          </cell>
        </row>
        <row r="5865">
          <cell r="A5865" t="str">
            <v>RM-DAI-PLS-00-0018</v>
          </cell>
          <cell r="B5865" t="str">
            <v>CINT</v>
          </cell>
          <cell r="C5865" t="str">
            <v/>
          </cell>
          <cell r="D5865" t="str">
            <v>BRACKET PLASTIC DAISHOGUN</v>
          </cell>
          <cell r="E5865">
            <v>44936</v>
          </cell>
          <cell r="F5865" t="str">
            <v>ROF</v>
          </cell>
          <cell r="G5865" t="str">
            <v>CI_OTH</v>
          </cell>
          <cell r="H5865" t="str">
            <v>PC</v>
          </cell>
          <cell r="I5865" t="str">
            <v>CPR</v>
          </cell>
          <cell r="J5865" t="str">
            <v/>
          </cell>
          <cell r="K5865" t="str">
            <v>PD</v>
          </cell>
          <cell r="L5865" t="str">
            <v>3015</v>
          </cell>
          <cell r="M5865" t="str">
            <v>V</v>
          </cell>
          <cell r="N5865">
            <v>199</v>
          </cell>
        </row>
        <row r="5866">
          <cell r="A5866" t="str">
            <v>RM-DAI-PLS-SC-0001</v>
          </cell>
          <cell r="B5866" t="str">
            <v>CINT</v>
          </cell>
          <cell r="C5866" t="str">
            <v/>
          </cell>
          <cell r="D5866" t="str">
            <v>BACK PLS WITH PIPE DSG SLIDING</v>
          </cell>
          <cell r="E5866">
            <v>44774</v>
          </cell>
          <cell r="F5866" t="str">
            <v>ROF</v>
          </cell>
          <cell r="G5866" t="str">
            <v>CI_PLSTK</v>
          </cell>
          <cell r="H5866" t="str">
            <v>PC</v>
          </cell>
          <cell r="I5866" t="str">
            <v>CPR</v>
          </cell>
          <cell r="J5866" t="str">
            <v/>
          </cell>
          <cell r="K5866" t="str">
            <v>PD</v>
          </cell>
          <cell r="L5866" t="str">
            <v>3015</v>
          </cell>
          <cell r="M5866" t="str">
            <v>V</v>
          </cell>
          <cell r="N5866">
            <v>13097</v>
          </cell>
        </row>
        <row r="5867">
          <cell r="A5867" t="str">
            <v>RM-DAI-TRX-00-0019</v>
          </cell>
          <cell r="B5867" t="str">
            <v>CINT</v>
          </cell>
          <cell r="C5867" t="str">
            <v/>
          </cell>
          <cell r="D5867" t="str">
            <v>BACK BOARD DAISHOGUN</v>
          </cell>
          <cell r="E5867">
            <v>44797</v>
          </cell>
          <cell r="F5867" t="str">
            <v>ROF</v>
          </cell>
          <cell r="G5867" t="str">
            <v>CI_BOARD</v>
          </cell>
          <cell r="H5867" t="str">
            <v>PC</v>
          </cell>
          <cell r="I5867" t="str">
            <v>CPR</v>
          </cell>
          <cell r="J5867" t="str">
            <v/>
          </cell>
          <cell r="K5867" t="str">
            <v>PD</v>
          </cell>
          <cell r="L5867" t="str">
            <v>3015</v>
          </cell>
          <cell r="M5867" t="str">
            <v>V</v>
          </cell>
          <cell r="N5867">
            <v>5525</v>
          </cell>
        </row>
        <row r="5868">
          <cell r="A5868" t="str">
            <v>RM-DAI-TRX-00-0020</v>
          </cell>
          <cell r="B5868" t="str">
            <v>CINT</v>
          </cell>
          <cell r="C5868" t="str">
            <v/>
          </cell>
          <cell r="D5868" t="str">
            <v>SEAT BOARD DAISHOGUN+T.NUT MDF</v>
          </cell>
          <cell r="E5868">
            <v>45218</v>
          </cell>
          <cell r="F5868" t="str">
            <v>ROF</v>
          </cell>
          <cell r="G5868" t="str">
            <v>CI_BOARD</v>
          </cell>
          <cell r="H5868" t="str">
            <v>PC</v>
          </cell>
          <cell r="I5868" t="str">
            <v>CPR</v>
          </cell>
          <cell r="J5868" t="str">
            <v/>
          </cell>
          <cell r="K5868" t="str">
            <v>PD</v>
          </cell>
          <cell r="L5868" t="str">
            <v>3015</v>
          </cell>
          <cell r="M5868" t="str">
            <v>V</v>
          </cell>
          <cell r="N5868">
            <v>9500</v>
          </cell>
        </row>
        <row r="5869">
          <cell r="A5869" t="str">
            <v>RM-DAI-VIN-GI-0001</v>
          </cell>
          <cell r="B5869" t="str">
            <v>CINT</v>
          </cell>
          <cell r="C5869" t="str">
            <v/>
          </cell>
          <cell r="D5869" t="str">
            <v>BACK COVER CAL BLUE I1</v>
          </cell>
          <cell r="E5869">
            <v>45085</v>
          </cell>
          <cell r="F5869" t="str">
            <v>ROF</v>
          </cell>
          <cell r="G5869" t="str">
            <v>CI_KAIN</v>
          </cell>
          <cell r="H5869" t="str">
            <v>PC</v>
          </cell>
          <cell r="I5869" t="str">
            <v>CPR</v>
          </cell>
          <cell r="J5869" t="str">
            <v/>
          </cell>
          <cell r="K5869" t="str">
            <v>PD</v>
          </cell>
          <cell r="L5869" t="str">
            <v>3015</v>
          </cell>
          <cell r="M5869" t="str">
            <v>V</v>
          </cell>
          <cell r="N5869">
            <v>1348</v>
          </cell>
        </row>
        <row r="5870">
          <cell r="A5870" t="str">
            <v>RM-DAI-VIN-GI-0002</v>
          </cell>
          <cell r="B5870" t="str">
            <v>CINT</v>
          </cell>
          <cell r="C5870" t="str">
            <v/>
          </cell>
          <cell r="D5870" t="str">
            <v>BACK COVER CAL GREEN I6</v>
          </cell>
          <cell r="E5870">
            <v>45085</v>
          </cell>
          <cell r="F5870" t="str">
            <v>ROF</v>
          </cell>
          <cell r="G5870" t="str">
            <v>CI_KAIN</v>
          </cell>
          <cell r="H5870" t="str">
            <v>PC</v>
          </cell>
          <cell r="I5870" t="str">
            <v>CPR</v>
          </cell>
          <cell r="J5870" t="str">
            <v/>
          </cell>
          <cell r="K5870" t="str">
            <v>PD</v>
          </cell>
          <cell r="L5870" t="str">
            <v>3015</v>
          </cell>
          <cell r="M5870" t="str">
            <v>V</v>
          </cell>
          <cell r="N5870">
            <v>1131</v>
          </cell>
        </row>
        <row r="5871">
          <cell r="A5871" t="str">
            <v>RM-DAI-VIN-GI-0003</v>
          </cell>
          <cell r="B5871" t="str">
            <v>CINT</v>
          </cell>
          <cell r="C5871" t="str">
            <v/>
          </cell>
          <cell r="D5871" t="str">
            <v>SEAT COVER CAL BLUE I1</v>
          </cell>
          <cell r="E5871">
            <v>0</v>
          </cell>
          <cell r="F5871" t="str">
            <v>ROF</v>
          </cell>
          <cell r="G5871" t="str">
            <v>CI_KAIN</v>
          </cell>
          <cell r="H5871" t="str">
            <v>PC</v>
          </cell>
          <cell r="I5871" t="str">
            <v>CPR</v>
          </cell>
          <cell r="J5871" t="str">
            <v/>
          </cell>
          <cell r="K5871" t="str">
            <v>PD</v>
          </cell>
          <cell r="L5871" t="str">
            <v>3015</v>
          </cell>
          <cell r="M5871" t="str">
            <v>V</v>
          </cell>
          <cell r="N5871">
            <v>5000</v>
          </cell>
        </row>
        <row r="5872">
          <cell r="A5872" t="str">
            <v>RM-DAI-VIN-GI-0004</v>
          </cell>
          <cell r="B5872" t="str">
            <v>CINT</v>
          </cell>
          <cell r="C5872" t="str">
            <v/>
          </cell>
          <cell r="D5872" t="str">
            <v>SEAT COVER CAL GREEN I6</v>
          </cell>
          <cell r="E5872">
            <v>0</v>
          </cell>
          <cell r="F5872" t="str">
            <v>ROF</v>
          </cell>
          <cell r="G5872" t="str">
            <v>CI_KAIN</v>
          </cell>
          <cell r="H5872" t="str">
            <v>PC</v>
          </cell>
          <cell r="I5872" t="str">
            <v>CPR</v>
          </cell>
          <cell r="J5872" t="str">
            <v/>
          </cell>
          <cell r="K5872" t="str">
            <v>PD</v>
          </cell>
          <cell r="L5872" t="str">
            <v>3015</v>
          </cell>
          <cell r="M5872" t="str">
            <v>V</v>
          </cell>
          <cell r="N5872">
            <v>5000</v>
          </cell>
        </row>
        <row r="5873">
          <cell r="A5873" t="str">
            <v>RM-DAI-VIN-GI-0005</v>
          </cell>
          <cell r="B5873" t="str">
            <v>CINT</v>
          </cell>
          <cell r="C5873" t="str">
            <v/>
          </cell>
          <cell r="D5873" t="str">
            <v>SEAT COVER DAISHOGUN BLUE I1</v>
          </cell>
          <cell r="E5873">
            <v>45085</v>
          </cell>
          <cell r="F5873" t="str">
            <v>ROF</v>
          </cell>
          <cell r="G5873" t="str">
            <v>CI_KAIN</v>
          </cell>
          <cell r="H5873" t="str">
            <v>PC</v>
          </cell>
          <cell r="I5873" t="str">
            <v>CPR</v>
          </cell>
          <cell r="J5873" t="str">
            <v/>
          </cell>
          <cell r="K5873" t="str">
            <v>PD</v>
          </cell>
          <cell r="L5873" t="str">
            <v>3015</v>
          </cell>
          <cell r="M5873" t="str">
            <v>V</v>
          </cell>
          <cell r="N5873">
            <v>2681</v>
          </cell>
        </row>
        <row r="5874">
          <cell r="A5874" t="str">
            <v>RM-DAI-VIN-GI-0006</v>
          </cell>
          <cell r="B5874" t="str">
            <v>CINT</v>
          </cell>
          <cell r="C5874" t="str">
            <v/>
          </cell>
          <cell r="D5874" t="str">
            <v>SEAT COVER DAISHOGUN GREEN I6</v>
          </cell>
          <cell r="E5874">
            <v>45085</v>
          </cell>
          <cell r="F5874" t="str">
            <v>ROF</v>
          </cell>
          <cell r="G5874" t="str">
            <v>CI_KAIN</v>
          </cell>
          <cell r="H5874" t="str">
            <v>PC</v>
          </cell>
          <cell r="I5874" t="str">
            <v>CPR</v>
          </cell>
          <cell r="J5874" t="str">
            <v/>
          </cell>
          <cell r="K5874" t="str">
            <v>PD</v>
          </cell>
          <cell r="L5874" t="str">
            <v>3015</v>
          </cell>
          <cell r="M5874" t="str">
            <v>V</v>
          </cell>
          <cell r="N5874">
            <v>2243</v>
          </cell>
        </row>
        <row r="5875">
          <cell r="A5875" t="str">
            <v>RM-DFY-000-00-0021</v>
          </cell>
          <cell r="B5875" t="str">
            <v>CINT</v>
          </cell>
          <cell r="C5875" t="str">
            <v/>
          </cell>
          <cell r="D5875" t="str">
            <v>FORE LEG DF-6500 FC</v>
          </cell>
          <cell r="E5875">
            <v>44797</v>
          </cell>
          <cell r="F5875" t="str">
            <v>ROF</v>
          </cell>
          <cell r="G5875" t="str">
            <v>CI_OTH</v>
          </cell>
          <cell r="H5875" t="str">
            <v>PC</v>
          </cell>
          <cell r="I5875" t="str">
            <v>CPR</v>
          </cell>
          <cell r="J5875" t="str">
            <v/>
          </cell>
          <cell r="K5875" t="str">
            <v>PD</v>
          </cell>
          <cell r="L5875" t="str">
            <v>3015</v>
          </cell>
          <cell r="M5875" t="str">
            <v>V</v>
          </cell>
          <cell r="N5875">
            <v>26544</v>
          </cell>
        </row>
        <row r="5876">
          <cell r="A5876" t="str">
            <v>RM-DFY-000-00-0022</v>
          </cell>
          <cell r="B5876" t="str">
            <v>CINT</v>
          </cell>
          <cell r="C5876" t="str">
            <v/>
          </cell>
          <cell r="D5876" t="str">
            <v>FORE LEG DF-6500 FR-1</v>
          </cell>
          <cell r="E5876">
            <v>44797</v>
          </cell>
          <cell r="F5876" t="str">
            <v>ROF</v>
          </cell>
          <cell r="G5876" t="str">
            <v>CI_OTH</v>
          </cell>
          <cell r="H5876" t="str">
            <v>PC</v>
          </cell>
          <cell r="I5876" t="str">
            <v>CPR</v>
          </cell>
          <cell r="J5876" t="str">
            <v/>
          </cell>
          <cell r="K5876" t="str">
            <v>PD</v>
          </cell>
          <cell r="L5876" t="str">
            <v>3015</v>
          </cell>
          <cell r="M5876" t="str">
            <v>V</v>
          </cell>
          <cell r="N5876">
            <v>26544</v>
          </cell>
        </row>
        <row r="5877">
          <cell r="A5877" t="str">
            <v>RM-DFY-000-00-0023</v>
          </cell>
          <cell r="B5877" t="str">
            <v>CINT</v>
          </cell>
          <cell r="C5877" t="str">
            <v/>
          </cell>
          <cell r="D5877" t="str">
            <v>FORE LEG DF-7500 FC</v>
          </cell>
          <cell r="E5877">
            <v>44797</v>
          </cell>
          <cell r="F5877" t="str">
            <v>ROF</v>
          </cell>
          <cell r="G5877" t="str">
            <v>CI_OTH</v>
          </cell>
          <cell r="H5877" t="str">
            <v>PC</v>
          </cell>
          <cell r="I5877" t="str">
            <v>CPR</v>
          </cell>
          <cell r="J5877" t="str">
            <v/>
          </cell>
          <cell r="K5877" t="str">
            <v>PD</v>
          </cell>
          <cell r="L5877" t="str">
            <v>3015</v>
          </cell>
          <cell r="M5877" t="str">
            <v>V</v>
          </cell>
          <cell r="N5877">
            <v>26544</v>
          </cell>
        </row>
        <row r="5878">
          <cell r="A5878" t="str">
            <v>RM-DFY-000-00-0024</v>
          </cell>
          <cell r="B5878" t="str">
            <v>CINT</v>
          </cell>
          <cell r="C5878" t="str">
            <v/>
          </cell>
          <cell r="D5878" t="str">
            <v>FORE LEG DF-7500 FR-1</v>
          </cell>
          <cell r="E5878">
            <v>44797</v>
          </cell>
          <cell r="F5878" t="str">
            <v>ROF</v>
          </cell>
          <cell r="G5878" t="str">
            <v>CI_OTH</v>
          </cell>
          <cell r="H5878" t="str">
            <v>PC</v>
          </cell>
          <cell r="I5878" t="str">
            <v>CPR</v>
          </cell>
          <cell r="J5878" t="str">
            <v/>
          </cell>
          <cell r="K5878" t="str">
            <v>PD</v>
          </cell>
          <cell r="L5878" t="str">
            <v>3015</v>
          </cell>
          <cell r="M5878" t="str">
            <v>V</v>
          </cell>
          <cell r="N5878">
            <v>26544</v>
          </cell>
        </row>
        <row r="5879">
          <cell r="A5879" t="str">
            <v>RM-DFY-000-00-0025</v>
          </cell>
          <cell r="B5879" t="str">
            <v>CINT</v>
          </cell>
          <cell r="C5879" t="str">
            <v/>
          </cell>
          <cell r="D5879" t="str">
            <v>INSPECTION LABEL YAMADA</v>
          </cell>
          <cell r="E5879">
            <v>44797</v>
          </cell>
          <cell r="F5879" t="str">
            <v>ROF</v>
          </cell>
          <cell r="G5879" t="str">
            <v>CI_OTH</v>
          </cell>
          <cell r="H5879" t="str">
            <v>PC</v>
          </cell>
          <cell r="I5879" t="str">
            <v>CPR</v>
          </cell>
          <cell r="J5879" t="str">
            <v/>
          </cell>
          <cell r="K5879" t="str">
            <v>PD</v>
          </cell>
          <cell r="L5879" t="str">
            <v>3015</v>
          </cell>
          <cell r="M5879" t="str">
            <v>V</v>
          </cell>
          <cell r="N5879">
            <v>551</v>
          </cell>
        </row>
        <row r="5880">
          <cell r="A5880" t="str">
            <v>RM-DFY-000-00-0026</v>
          </cell>
          <cell r="B5880" t="str">
            <v>CINT</v>
          </cell>
          <cell r="C5880" t="str">
            <v/>
          </cell>
          <cell r="D5880" t="str">
            <v>JOINT PART DF-6500</v>
          </cell>
          <cell r="E5880">
            <v>44797</v>
          </cell>
          <cell r="F5880" t="str">
            <v>ROF</v>
          </cell>
          <cell r="G5880" t="str">
            <v>CI_OTH</v>
          </cell>
          <cell r="H5880" t="str">
            <v>PC</v>
          </cell>
          <cell r="I5880" t="str">
            <v>CPR</v>
          </cell>
          <cell r="J5880" t="str">
            <v/>
          </cell>
          <cell r="K5880" t="str">
            <v>PD</v>
          </cell>
          <cell r="L5880" t="str">
            <v>3015</v>
          </cell>
          <cell r="M5880" t="str">
            <v>V</v>
          </cell>
          <cell r="N5880">
            <v>1372</v>
          </cell>
        </row>
        <row r="5881">
          <cell r="A5881" t="str">
            <v>RM-DFY-000-00-0027</v>
          </cell>
          <cell r="B5881" t="str">
            <v>CINT</v>
          </cell>
          <cell r="C5881" t="str">
            <v/>
          </cell>
          <cell r="D5881" t="str">
            <v>JOINT PART DF-7500</v>
          </cell>
          <cell r="E5881">
            <v>44797</v>
          </cell>
          <cell r="F5881" t="str">
            <v>ROF</v>
          </cell>
          <cell r="G5881" t="str">
            <v>CI_OTH</v>
          </cell>
          <cell r="H5881" t="str">
            <v>PC</v>
          </cell>
          <cell r="I5881" t="str">
            <v>CPR</v>
          </cell>
          <cell r="J5881" t="str">
            <v/>
          </cell>
          <cell r="K5881" t="str">
            <v>PD</v>
          </cell>
          <cell r="L5881" t="str">
            <v>3015</v>
          </cell>
          <cell r="M5881" t="str">
            <v>V</v>
          </cell>
          <cell r="N5881">
            <v>1633</v>
          </cell>
        </row>
        <row r="5882">
          <cell r="A5882" t="str">
            <v>RM-DFY-000-00-0028</v>
          </cell>
          <cell r="B5882" t="str">
            <v>CINT</v>
          </cell>
          <cell r="C5882" t="str">
            <v/>
          </cell>
          <cell r="D5882" t="str">
            <v>MS-JMT-0 M5 X 6. 1008R. NIKEL CHROME TRI</v>
          </cell>
          <cell r="E5882">
            <v>44797</v>
          </cell>
          <cell r="F5882" t="str">
            <v>ROF</v>
          </cell>
          <cell r="G5882" t="str">
            <v>CI_OTH</v>
          </cell>
          <cell r="H5882" t="str">
            <v>PC</v>
          </cell>
          <cell r="I5882" t="str">
            <v>CPR</v>
          </cell>
          <cell r="J5882" t="str">
            <v/>
          </cell>
          <cell r="K5882" t="str">
            <v>PD</v>
          </cell>
          <cell r="L5882" t="str">
            <v>3015</v>
          </cell>
          <cell r="M5882" t="str">
            <v>V</v>
          </cell>
          <cell r="N5882">
            <v>190</v>
          </cell>
        </row>
        <row r="5883">
          <cell r="A5883" t="str">
            <v>RM-DFY-000-00-0029</v>
          </cell>
          <cell r="B5883" t="str">
            <v>CINT</v>
          </cell>
          <cell r="C5883" t="str">
            <v/>
          </cell>
          <cell r="D5883" t="str">
            <v>ROUND BAR DF-6500 (TANPA LUBANG)</v>
          </cell>
          <cell r="E5883">
            <v>44797</v>
          </cell>
          <cell r="F5883" t="str">
            <v>ROF</v>
          </cell>
          <cell r="G5883" t="str">
            <v>CI_OTH</v>
          </cell>
          <cell r="H5883" t="str">
            <v>PC</v>
          </cell>
          <cell r="I5883" t="str">
            <v>CPR</v>
          </cell>
          <cell r="J5883" t="str">
            <v/>
          </cell>
          <cell r="K5883" t="str">
            <v>PD</v>
          </cell>
          <cell r="L5883" t="str">
            <v>3015</v>
          </cell>
          <cell r="M5883" t="str">
            <v>V</v>
          </cell>
          <cell r="N5883">
            <v>4400</v>
          </cell>
        </row>
        <row r="5884">
          <cell r="A5884" t="str">
            <v>RM-DFY-000-00-0030</v>
          </cell>
          <cell r="B5884" t="str">
            <v>CINT</v>
          </cell>
          <cell r="C5884" t="str">
            <v/>
          </cell>
          <cell r="D5884" t="str">
            <v>ROUND BAR DF-7500 (ADA LUBANG)</v>
          </cell>
          <cell r="E5884">
            <v>44797</v>
          </cell>
          <cell r="F5884" t="str">
            <v>ROF</v>
          </cell>
          <cell r="G5884" t="str">
            <v>CI_OTH</v>
          </cell>
          <cell r="H5884" t="str">
            <v>PC</v>
          </cell>
          <cell r="I5884" t="str">
            <v>CPR</v>
          </cell>
          <cell r="J5884" t="str">
            <v/>
          </cell>
          <cell r="K5884" t="str">
            <v>PD</v>
          </cell>
          <cell r="L5884" t="str">
            <v>3015</v>
          </cell>
          <cell r="M5884" t="str">
            <v>V</v>
          </cell>
          <cell r="N5884">
            <v>5280</v>
          </cell>
        </row>
        <row r="5885">
          <cell r="A5885" t="str">
            <v>RM-DFY-DUS-00-0031</v>
          </cell>
          <cell r="B5885" t="str">
            <v>CINT</v>
          </cell>
          <cell r="C5885" t="str">
            <v/>
          </cell>
          <cell r="D5885" t="str">
            <v>LAYER DF-6500</v>
          </cell>
          <cell r="E5885">
            <v>44797</v>
          </cell>
          <cell r="F5885" t="str">
            <v>ROF</v>
          </cell>
          <cell r="G5885" t="str">
            <v>CI_DUS</v>
          </cell>
          <cell r="H5885" t="str">
            <v>PC</v>
          </cell>
          <cell r="I5885" t="str">
            <v>CPR</v>
          </cell>
          <cell r="J5885" t="str">
            <v/>
          </cell>
          <cell r="K5885" t="str">
            <v>PD</v>
          </cell>
          <cell r="L5885" t="str">
            <v>3015</v>
          </cell>
          <cell r="M5885" t="str">
            <v>V</v>
          </cell>
          <cell r="N5885">
            <v>2021</v>
          </cell>
        </row>
        <row r="5886">
          <cell r="A5886" t="str">
            <v>RM-DFY-DUS-00-0032</v>
          </cell>
          <cell r="B5886" t="str">
            <v>CINT</v>
          </cell>
          <cell r="C5886" t="str">
            <v/>
          </cell>
          <cell r="D5886" t="str">
            <v>LAYER DF-7500</v>
          </cell>
          <cell r="E5886">
            <v>44797</v>
          </cell>
          <cell r="F5886" t="str">
            <v>ROF</v>
          </cell>
          <cell r="G5886" t="str">
            <v>CI_DUS</v>
          </cell>
          <cell r="H5886" t="str">
            <v>PC</v>
          </cell>
          <cell r="I5886" t="str">
            <v>CPR</v>
          </cell>
          <cell r="J5886" t="str">
            <v/>
          </cell>
          <cell r="K5886" t="str">
            <v>PD</v>
          </cell>
          <cell r="L5886" t="str">
            <v>3015</v>
          </cell>
          <cell r="M5886" t="str">
            <v>V</v>
          </cell>
          <cell r="N5886">
            <v>2021</v>
          </cell>
        </row>
        <row r="5887">
          <cell r="A5887" t="str">
            <v>RM-DFY-DUS-00-0033</v>
          </cell>
          <cell r="B5887" t="str">
            <v>CINT</v>
          </cell>
          <cell r="C5887" t="str">
            <v/>
          </cell>
          <cell r="D5887" t="str">
            <v>PACKING CASE DF-6500</v>
          </cell>
          <cell r="E5887">
            <v>44797</v>
          </cell>
          <cell r="F5887" t="str">
            <v>ROF</v>
          </cell>
          <cell r="G5887" t="str">
            <v>CI_DUS</v>
          </cell>
          <cell r="H5887" t="str">
            <v>PC</v>
          </cell>
          <cell r="I5887" t="str">
            <v>CPR</v>
          </cell>
          <cell r="J5887" t="str">
            <v/>
          </cell>
          <cell r="K5887" t="str">
            <v>PD</v>
          </cell>
          <cell r="L5887" t="str">
            <v>3015</v>
          </cell>
          <cell r="M5887" t="str">
            <v>V</v>
          </cell>
          <cell r="N5887">
            <v>34100</v>
          </cell>
        </row>
        <row r="5888">
          <cell r="A5888" t="str">
            <v>RM-DFY-DUS-00-0034</v>
          </cell>
          <cell r="B5888" t="str">
            <v>CINT</v>
          </cell>
          <cell r="C5888" t="str">
            <v/>
          </cell>
          <cell r="D5888" t="str">
            <v>PACKING CASE DF-7500</v>
          </cell>
          <cell r="E5888">
            <v>44797</v>
          </cell>
          <cell r="F5888" t="str">
            <v>ROF</v>
          </cell>
          <cell r="G5888" t="str">
            <v>CI_DUS</v>
          </cell>
          <cell r="H5888" t="str">
            <v>PC</v>
          </cell>
          <cell r="I5888" t="str">
            <v>CPR</v>
          </cell>
          <cell r="J5888" t="str">
            <v/>
          </cell>
          <cell r="K5888" t="str">
            <v>PD</v>
          </cell>
          <cell r="L5888" t="str">
            <v>3015</v>
          </cell>
          <cell r="M5888" t="str">
            <v>V</v>
          </cell>
          <cell r="N5888">
            <v>37950</v>
          </cell>
        </row>
        <row r="5889">
          <cell r="A5889" t="str">
            <v>RM-DFY-FAB-GI-0001</v>
          </cell>
          <cell r="B5889" t="str">
            <v>CINT</v>
          </cell>
          <cell r="C5889" t="str">
            <v/>
          </cell>
          <cell r="D5889" t="str">
            <v>SEAT COVER GREEN DF-6500</v>
          </cell>
          <cell r="E5889">
            <v>44797</v>
          </cell>
          <cell r="F5889" t="str">
            <v>ROF</v>
          </cell>
          <cell r="G5889" t="str">
            <v>CI_KAIN</v>
          </cell>
          <cell r="H5889" t="str">
            <v>PC</v>
          </cell>
          <cell r="I5889" t="str">
            <v>CPR</v>
          </cell>
          <cell r="J5889" t="str">
            <v/>
          </cell>
          <cell r="K5889" t="str">
            <v>PD</v>
          </cell>
          <cell r="L5889" t="str">
            <v>3015</v>
          </cell>
          <cell r="M5889" t="str">
            <v>V</v>
          </cell>
          <cell r="N5889">
            <v>4190</v>
          </cell>
        </row>
        <row r="5890">
          <cell r="A5890" t="str">
            <v>RM-DFY-FAB-GI-0002</v>
          </cell>
          <cell r="B5890" t="str">
            <v>CINT</v>
          </cell>
          <cell r="C5890" t="str">
            <v/>
          </cell>
          <cell r="D5890" t="str">
            <v>SEAT COVER GREEN DF-7500</v>
          </cell>
          <cell r="E5890">
            <v>44797</v>
          </cell>
          <cell r="F5890" t="str">
            <v>ROF</v>
          </cell>
          <cell r="G5890" t="str">
            <v>CI_KAIN</v>
          </cell>
          <cell r="H5890" t="str">
            <v>PC</v>
          </cell>
          <cell r="I5890" t="str">
            <v>CPR</v>
          </cell>
          <cell r="J5890" t="str">
            <v/>
          </cell>
          <cell r="K5890" t="str">
            <v>PD</v>
          </cell>
          <cell r="L5890" t="str">
            <v>3015</v>
          </cell>
          <cell r="M5890" t="str">
            <v>V</v>
          </cell>
          <cell r="N5890">
            <v>4190</v>
          </cell>
        </row>
        <row r="5891">
          <cell r="A5891" t="str">
            <v>RM-DFY-FAB-GI-0003</v>
          </cell>
          <cell r="B5891" t="str">
            <v>CINT</v>
          </cell>
          <cell r="C5891" t="str">
            <v/>
          </cell>
          <cell r="D5891" t="str">
            <v>SEAT COVER BLUE DF-6500</v>
          </cell>
          <cell r="E5891">
            <v>44797</v>
          </cell>
          <cell r="F5891" t="str">
            <v>ROF</v>
          </cell>
          <cell r="G5891" t="str">
            <v>CI_KAIN</v>
          </cell>
          <cell r="H5891" t="str">
            <v>PC</v>
          </cell>
          <cell r="I5891" t="str">
            <v>CPR</v>
          </cell>
          <cell r="J5891" t="str">
            <v/>
          </cell>
          <cell r="K5891" t="str">
            <v>PD</v>
          </cell>
          <cell r="L5891" t="str">
            <v>3015</v>
          </cell>
          <cell r="M5891" t="str">
            <v>V</v>
          </cell>
          <cell r="N5891">
            <v>4190</v>
          </cell>
        </row>
        <row r="5892">
          <cell r="A5892" t="str">
            <v>RM-DFY-FAB-GI-0004</v>
          </cell>
          <cell r="B5892" t="str">
            <v>CINT</v>
          </cell>
          <cell r="C5892" t="str">
            <v/>
          </cell>
          <cell r="D5892" t="str">
            <v>SEAT COVER BLUE DF-7500</v>
          </cell>
          <cell r="E5892">
            <v>44797</v>
          </cell>
          <cell r="F5892" t="str">
            <v>ROF</v>
          </cell>
          <cell r="G5892" t="str">
            <v>CI_KAIN</v>
          </cell>
          <cell r="H5892" t="str">
            <v>PC</v>
          </cell>
          <cell r="I5892" t="str">
            <v>CPR</v>
          </cell>
          <cell r="J5892" t="str">
            <v/>
          </cell>
          <cell r="K5892" t="str">
            <v>PD</v>
          </cell>
          <cell r="L5892" t="str">
            <v>3015</v>
          </cell>
          <cell r="M5892" t="str">
            <v>V</v>
          </cell>
          <cell r="N5892">
            <v>4190</v>
          </cell>
        </row>
        <row r="5893">
          <cell r="A5893" t="str">
            <v>RM-DFY-FAB-GI-0005</v>
          </cell>
          <cell r="B5893" t="str">
            <v>CINT</v>
          </cell>
          <cell r="C5893" t="str">
            <v/>
          </cell>
          <cell r="D5893" t="str">
            <v>SEAT COVER BROWN DF-6500</v>
          </cell>
          <cell r="E5893">
            <v>44797</v>
          </cell>
          <cell r="F5893" t="str">
            <v>ROF</v>
          </cell>
          <cell r="G5893" t="str">
            <v>CI_KAIN</v>
          </cell>
          <cell r="H5893" t="str">
            <v>PC</v>
          </cell>
          <cell r="I5893" t="str">
            <v>CPR</v>
          </cell>
          <cell r="J5893" t="str">
            <v/>
          </cell>
          <cell r="K5893" t="str">
            <v>PD</v>
          </cell>
          <cell r="L5893" t="str">
            <v>3015</v>
          </cell>
          <cell r="M5893" t="str">
            <v>V</v>
          </cell>
          <cell r="N5893">
            <v>4190</v>
          </cell>
        </row>
        <row r="5894">
          <cell r="A5894" t="str">
            <v>RM-DFY-FAB-GI-0006</v>
          </cell>
          <cell r="B5894" t="str">
            <v>CINT</v>
          </cell>
          <cell r="C5894" t="str">
            <v/>
          </cell>
          <cell r="D5894" t="str">
            <v>SEAT COVER BROWN DF-7500</v>
          </cell>
          <cell r="E5894">
            <v>44797</v>
          </cell>
          <cell r="F5894" t="str">
            <v>ROF</v>
          </cell>
          <cell r="G5894" t="str">
            <v>CI_KAIN</v>
          </cell>
          <cell r="H5894" t="str">
            <v>PC</v>
          </cell>
          <cell r="I5894" t="str">
            <v>CPR</v>
          </cell>
          <cell r="J5894" t="str">
            <v/>
          </cell>
          <cell r="K5894" t="str">
            <v>PD</v>
          </cell>
          <cell r="L5894" t="str">
            <v>3015</v>
          </cell>
          <cell r="M5894" t="str">
            <v>V</v>
          </cell>
          <cell r="N5894">
            <v>4190</v>
          </cell>
        </row>
        <row r="5895">
          <cell r="A5895" t="str">
            <v>RM-DFY-FAS-00-0001</v>
          </cell>
          <cell r="B5895" t="str">
            <v>CINT</v>
          </cell>
          <cell r="C5895" t="str">
            <v/>
          </cell>
          <cell r="D5895" t="str">
            <v>CUP WASHER DF 6500-7500</v>
          </cell>
          <cell r="E5895">
            <v>44797</v>
          </cell>
          <cell r="F5895" t="str">
            <v>ROF</v>
          </cell>
          <cell r="G5895" t="str">
            <v>CI_BOLT</v>
          </cell>
          <cell r="H5895" t="str">
            <v>PC</v>
          </cell>
          <cell r="I5895" t="str">
            <v>CPR</v>
          </cell>
          <cell r="J5895" t="str">
            <v/>
          </cell>
          <cell r="K5895" t="str">
            <v>PD</v>
          </cell>
          <cell r="L5895" t="str">
            <v>3015</v>
          </cell>
          <cell r="M5895" t="str">
            <v>V</v>
          </cell>
          <cell r="N5895">
            <v>500</v>
          </cell>
        </row>
        <row r="5896">
          <cell r="A5896" t="str">
            <v>RM-DFY-ICT-SC-0001</v>
          </cell>
          <cell r="B5896" t="str">
            <v>CINT</v>
          </cell>
          <cell r="C5896" t="str">
            <v/>
          </cell>
          <cell r="D5896" t="str">
            <v>SEAT PLATE DF-6500 FC</v>
          </cell>
          <cell r="E5896">
            <v>44797</v>
          </cell>
          <cell r="F5896" t="str">
            <v>ROF</v>
          </cell>
          <cell r="G5896" t="str">
            <v>CI_ICT</v>
          </cell>
          <cell r="H5896" t="str">
            <v>PC</v>
          </cell>
          <cell r="I5896" t="str">
            <v>CPR</v>
          </cell>
          <cell r="J5896" t="str">
            <v/>
          </cell>
          <cell r="K5896" t="str">
            <v>PD</v>
          </cell>
          <cell r="L5896" t="str">
            <v>3015</v>
          </cell>
          <cell r="M5896" t="str">
            <v>V</v>
          </cell>
          <cell r="N5896">
            <v>12566</v>
          </cell>
        </row>
        <row r="5897">
          <cell r="A5897" t="str">
            <v>RM-DFY-ICT-SC-0002</v>
          </cell>
          <cell r="B5897" t="str">
            <v>CINT</v>
          </cell>
          <cell r="C5897" t="str">
            <v/>
          </cell>
          <cell r="D5897" t="str">
            <v>SEAT PLATE DF-7500 FC</v>
          </cell>
          <cell r="E5897">
            <v>44797</v>
          </cell>
          <cell r="F5897" t="str">
            <v>ROF</v>
          </cell>
          <cell r="G5897" t="str">
            <v>CI_ICT</v>
          </cell>
          <cell r="H5897" t="str">
            <v>PC</v>
          </cell>
          <cell r="I5897" t="str">
            <v>CPR</v>
          </cell>
          <cell r="J5897" t="str">
            <v/>
          </cell>
          <cell r="K5897" t="str">
            <v>PD</v>
          </cell>
          <cell r="L5897" t="str">
            <v>3015</v>
          </cell>
          <cell r="M5897" t="str">
            <v>V</v>
          </cell>
          <cell r="N5897">
            <v>12566</v>
          </cell>
        </row>
        <row r="5898">
          <cell r="A5898" t="str">
            <v>RM-DFY-ICT-SC-0003</v>
          </cell>
          <cell r="B5898" t="str">
            <v>CINT</v>
          </cell>
          <cell r="C5898" t="str">
            <v/>
          </cell>
          <cell r="D5898" t="str">
            <v>SEAT JOINT METAL DF-6500</v>
          </cell>
          <cell r="E5898">
            <v>44797</v>
          </cell>
          <cell r="F5898" t="str">
            <v>ROF</v>
          </cell>
          <cell r="G5898" t="str">
            <v>CI_ICT</v>
          </cell>
          <cell r="H5898" t="str">
            <v>PC</v>
          </cell>
          <cell r="I5898" t="str">
            <v>CPR</v>
          </cell>
          <cell r="J5898" t="str">
            <v/>
          </cell>
          <cell r="K5898" t="str">
            <v>PD</v>
          </cell>
          <cell r="L5898" t="str">
            <v>3015</v>
          </cell>
          <cell r="M5898" t="str">
            <v>V</v>
          </cell>
          <cell r="N5898">
            <v>1256</v>
          </cell>
        </row>
        <row r="5899">
          <cell r="A5899" t="str">
            <v>RM-DFY-ICT-SC-0004</v>
          </cell>
          <cell r="B5899" t="str">
            <v>CINT</v>
          </cell>
          <cell r="C5899" t="str">
            <v/>
          </cell>
          <cell r="D5899" t="str">
            <v>SEAT JOINT METAL DF-7500</v>
          </cell>
          <cell r="E5899">
            <v>44797</v>
          </cell>
          <cell r="F5899" t="str">
            <v>ROF</v>
          </cell>
          <cell r="G5899" t="str">
            <v>CI_ICT</v>
          </cell>
          <cell r="H5899" t="str">
            <v>PC</v>
          </cell>
          <cell r="I5899" t="str">
            <v>CPR</v>
          </cell>
          <cell r="J5899" t="str">
            <v/>
          </cell>
          <cell r="K5899" t="str">
            <v>PD</v>
          </cell>
          <cell r="L5899" t="str">
            <v>3015</v>
          </cell>
          <cell r="M5899" t="str">
            <v>V</v>
          </cell>
          <cell r="N5899">
            <v>1256</v>
          </cell>
        </row>
        <row r="5900">
          <cell r="A5900" t="str">
            <v>RM-DFY-LBL-00-0001</v>
          </cell>
          <cell r="B5900" t="str">
            <v>CINT</v>
          </cell>
          <cell r="C5900" t="str">
            <v/>
          </cell>
          <cell r="D5900" t="str">
            <v>CAUTION LABEL YAMADA</v>
          </cell>
          <cell r="E5900">
            <v>44797</v>
          </cell>
          <cell r="F5900" t="str">
            <v>ROF</v>
          </cell>
          <cell r="G5900" t="str">
            <v>CI_LABEL</v>
          </cell>
          <cell r="H5900" t="str">
            <v>PC</v>
          </cell>
          <cell r="I5900" t="str">
            <v>CPR</v>
          </cell>
          <cell r="J5900" t="str">
            <v/>
          </cell>
          <cell r="K5900" t="str">
            <v>PD</v>
          </cell>
          <cell r="L5900" t="str">
            <v>3015</v>
          </cell>
          <cell r="M5900" t="str">
            <v>V</v>
          </cell>
          <cell r="N5900">
            <v>1078</v>
          </cell>
        </row>
        <row r="5901">
          <cell r="A5901" t="str">
            <v>RM-DFY-PLS-00-0002</v>
          </cell>
          <cell r="B5901" t="str">
            <v>CINT</v>
          </cell>
          <cell r="C5901" t="str">
            <v/>
          </cell>
          <cell r="D5901" t="str">
            <v>SLIDE CAP L DF-6500</v>
          </cell>
          <cell r="E5901">
            <v>44797</v>
          </cell>
          <cell r="F5901" t="str">
            <v>ROF</v>
          </cell>
          <cell r="G5901" t="str">
            <v>CI_PLSTK</v>
          </cell>
          <cell r="H5901" t="str">
            <v>PC</v>
          </cell>
          <cell r="I5901" t="str">
            <v>CPR</v>
          </cell>
          <cell r="J5901" t="str">
            <v/>
          </cell>
          <cell r="K5901" t="str">
            <v>PD</v>
          </cell>
          <cell r="L5901" t="str">
            <v>3015</v>
          </cell>
          <cell r="M5901" t="str">
            <v>V</v>
          </cell>
          <cell r="N5901">
            <v>1807</v>
          </cell>
        </row>
        <row r="5902">
          <cell r="A5902" t="str">
            <v>RM-DFY-PLS-00-0003</v>
          </cell>
          <cell r="B5902" t="str">
            <v>CINT</v>
          </cell>
          <cell r="C5902" t="str">
            <v/>
          </cell>
          <cell r="D5902" t="str">
            <v>SLIDE CAP L DF-7500</v>
          </cell>
          <cell r="E5902">
            <v>44797</v>
          </cell>
          <cell r="F5902" t="str">
            <v>ROF</v>
          </cell>
          <cell r="G5902" t="str">
            <v>CI_PLSTK</v>
          </cell>
          <cell r="H5902" t="str">
            <v>PC</v>
          </cell>
          <cell r="I5902" t="str">
            <v>CPR</v>
          </cell>
          <cell r="J5902" t="str">
            <v/>
          </cell>
          <cell r="K5902" t="str">
            <v>PD</v>
          </cell>
          <cell r="L5902" t="str">
            <v>3015</v>
          </cell>
          <cell r="M5902" t="str">
            <v>V</v>
          </cell>
          <cell r="N5902">
            <v>2024</v>
          </cell>
        </row>
        <row r="5903">
          <cell r="A5903" t="str">
            <v>RM-DFY-PLS-00-0004</v>
          </cell>
          <cell r="B5903" t="str">
            <v>CINT</v>
          </cell>
          <cell r="C5903" t="str">
            <v/>
          </cell>
          <cell r="D5903" t="str">
            <v>SLIDE CAP R DF-6500</v>
          </cell>
          <cell r="E5903">
            <v>44797</v>
          </cell>
          <cell r="F5903" t="str">
            <v>ROF</v>
          </cell>
          <cell r="G5903" t="str">
            <v>CI_PLSTK</v>
          </cell>
          <cell r="H5903" t="str">
            <v>PC</v>
          </cell>
          <cell r="I5903" t="str">
            <v>CPR</v>
          </cell>
          <cell r="J5903" t="str">
            <v/>
          </cell>
          <cell r="K5903" t="str">
            <v>PD</v>
          </cell>
          <cell r="L5903" t="str">
            <v>3015</v>
          </cell>
          <cell r="M5903" t="str">
            <v>V</v>
          </cell>
          <cell r="N5903">
            <v>1807</v>
          </cell>
        </row>
        <row r="5904">
          <cell r="A5904" t="str">
            <v>RM-DFY-PLS-00-0005</v>
          </cell>
          <cell r="B5904" t="str">
            <v>CINT</v>
          </cell>
          <cell r="C5904" t="str">
            <v/>
          </cell>
          <cell r="D5904" t="str">
            <v>SLIDE CAP R DF-7500</v>
          </cell>
          <cell r="E5904">
            <v>44797</v>
          </cell>
          <cell r="F5904" t="str">
            <v>ROF</v>
          </cell>
          <cell r="G5904" t="str">
            <v>CI_PLSTK</v>
          </cell>
          <cell r="H5904" t="str">
            <v>PC</v>
          </cell>
          <cell r="I5904" t="str">
            <v>CPR</v>
          </cell>
          <cell r="J5904" t="str">
            <v/>
          </cell>
          <cell r="K5904" t="str">
            <v>PD</v>
          </cell>
          <cell r="L5904" t="str">
            <v>3015</v>
          </cell>
          <cell r="M5904" t="str">
            <v>V</v>
          </cell>
          <cell r="N5904">
            <v>2024</v>
          </cell>
        </row>
        <row r="5905">
          <cell r="A5905" t="str">
            <v>RM-DFY-PLS-00-0006</v>
          </cell>
          <cell r="B5905" t="str">
            <v>CINT</v>
          </cell>
          <cell r="C5905" t="str">
            <v/>
          </cell>
          <cell r="D5905" t="str">
            <v>SLIDE SHAFT DF-6500</v>
          </cell>
          <cell r="E5905">
            <v>44797</v>
          </cell>
          <cell r="F5905" t="str">
            <v>ROF</v>
          </cell>
          <cell r="G5905" t="str">
            <v>CI_PLSTK</v>
          </cell>
          <cell r="H5905" t="str">
            <v>PC</v>
          </cell>
          <cell r="I5905" t="str">
            <v>CPR</v>
          </cell>
          <cell r="J5905" t="str">
            <v/>
          </cell>
          <cell r="K5905" t="str">
            <v>PD</v>
          </cell>
          <cell r="L5905" t="str">
            <v>3015</v>
          </cell>
          <cell r="M5905" t="str">
            <v>V</v>
          </cell>
          <cell r="N5905">
            <v>5586</v>
          </cell>
        </row>
        <row r="5906">
          <cell r="A5906" t="str">
            <v>RM-DFY-PLS-00-0007</v>
          </cell>
          <cell r="B5906" t="str">
            <v>CINT</v>
          </cell>
          <cell r="C5906" t="str">
            <v/>
          </cell>
          <cell r="D5906" t="str">
            <v>SLIDE SHAFT DF-7500</v>
          </cell>
          <cell r="E5906">
            <v>44797</v>
          </cell>
          <cell r="F5906" t="str">
            <v>ROF</v>
          </cell>
          <cell r="G5906" t="str">
            <v>CI_PLSTK</v>
          </cell>
          <cell r="H5906" t="str">
            <v>PC</v>
          </cell>
          <cell r="I5906" t="str">
            <v>CPR</v>
          </cell>
          <cell r="J5906" t="str">
            <v/>
          </cell>
          <cell r="K5906" t="str">
            <v>PD</v>
          </cell>
          <cell r="L5906" t="str">
            <v>3015</v>
          </cell>
          <cell r="M5906" t="str">
            <v>V</v>
          </cell>
          <cell r="N5906">
            <v>6672</v>
          </cell>
        </row>
        <row r="5907">
          <cell r="A5907" t="str">
            <v>RM-DFY-PLT-00-0008</v>
          </cell>
          <cell r="B5907" t="str">
            <v>CINT</v>
          </cell>
          <cell r="C5907" t="str">
            <v/>
          </cell>
          <cell r="D5907" t="str">
            <v>BACK REST DF-6500</v>
          </cell>
          <cell r="E5907">
            <v>44797</v>
          </cell>
          <cell r="F5907" t="str">
            <v>ROF</v>
          </cell>
          <cell r="G5907" t="str">
            <v>CI_OTH</v>
          </cell>
          <cell r="H5907" t="str">
            <v>PC</v>
          </cell>
          <cell r="I5907" t="str">
            <v>CPR</v>
          </cell>
          <cell r="J5907" t="str">
            <v/>
          </cell>
          <cell r="K5907" t="str">
            <v>PD</v>
          </cell>
          <cell r="L5907" t="str">
            <v>3015</v>
          </cell>
          <cell r="M5907" t="str">
            <v>V</v>
          </cell>
          <cell r="N5907">
            <v>3266</v>
          </cell>
        </row>
        <row r="5908">
          <cell r="A5908" t="str">
            <v>RM-DFY-PLT-00-0009</v>
          </cell>
          <cell r="B5908" t="str">
            <v>CINT</v>
          </cell>
          <cell r="C5908" t="str">
            <v/>
          </cell>
          <cell r="D5908" t="str">
            <v>BACK REST DF-6500 FC</v>
          </cell>
          <cell r="E5908">
            <v>44797</v>
          </cell>
          <cell r="F5908" t="str">
            <v>ROF</v>
          </cell>
          <cell r="G5908" t="str">
            <v>CI_OTH</v>
          </cell>
          <cell r="H5908" t="str">
            <v>PC</v>
          </cell>
          <cell r="I5908" t="str">
            <v>CPR</v>
          </cell>
          <cell r="J5908" t="str">
            <v/>
          </cell>
          <cell r="K5908" t="str">
            <v>PD</v>
          </cell>
          <cell r="L5908" t="str">
            <v>3015</v>
          </cell>
          <cell r="M5908" t="str">
            <v>V</v>
          </cell>
          <cell r="N5908">
            <v>3266</v>
          </cell>
        </row>
        <row r="5909">
          <cell r="A5909" t="str">
            <v>RM-DFY-PLT-00-0010</v>
          </cell>
          <cell r="B5909" t="str">
            <v>CINT</v>
          </cell>
          <cell r="C5909" t="str">
            <v/>
          </cell>
          <cell r="D5909" t="str">
            <v>BACK REST DF-7500</v>
          </cell>
          <cell r="E5909">
            <v>44797</v>
          </cell>
          <cell r="F5909" t="str">
            <v>ROF</v>
          </cell>
          <cell r="G5909" t="str">
            <v>CI_OTH</v>
          </cell>
          <cell r="H5909" t="str">
            <v>PC</v>
          </cell>
          <cell r="I5909" t="str">
            <v>CPR</v>
          </cell>
          <cell r="J5909" t="str">
            <v/>
          </cell>
          <cell r="K5909" t="str">
            <v>PD</v>
          </cell>
          <cell r="L5909" t="str">
            <v>3015</v>
          </cell>
          <cell r="M5909" t="str">
            <v>V</v>
          </cell>
          <cell r="N5909">
            <v>25644</v>
          </cell>
        </row>
        <row r="5910">
          <cell r="A5910" t="str">
            <v>RM-DFY-PLT-00-0011</v>
          </cell>
          <cell r="B5910" t="str">
            <v>CINT</v>
          </cell>
          <cell r="C5910" t="str">
            <v/>
          </cell>
          <cell r="D5910" t="str">
            <v>BACK REST DF-7500 FC</v>
          </cell>
          <cell r="E5910">
            <v>44797</v>
          </cell>
          <cell r="F5910" t="str">
            <v>ROF</v>
          </cell>
          <cell r="G5910" t="str">
            <v>CI_OTH</v>
          </cell>
          <cell r="H5910" t="str">
            <v>PC</v>
          </cell>
          <cell r="I5910" t="str">
            <v>CPR</v>
          </cell>
          <cell r="J5910" t="str">
            <v/>
          </cell>
          <cell r="K5910" t="str">
            <v>PD</v>
          </cell>
          <cell r="L5910" t="str">
            <v>3015</v>
          </cell>
          <cell r="M5910" t="str">
            <v>V</v>
          </cell>
          <cell r="N5910">
            <v>25644</v>
          </cell>
        </row>
        <row r="5911">
          <cell r="A5911" t="str">
            <v>RM-DFY-PLT-00-0012</v>
          </cell>
          <cell r="B5911" t="str">
            <v>CINT</v>
          </cell>
          <cell r="C5911" t="str">
            <v/>
          </cell>
          <cell r="D5911" t="str">
            <v>MAIN SEAT PLATE DF-6500</v>
          </cell>
          <cell r="E5911">
            <v>44797</v>
          </cell>
          <cell r="F5911" t="str">
            <v>ROF</v>
          </cell>
          <cell r="G5911" t="str">
            <v>CI_OTH</v>
          </cell>
          <cell r="H5911" t="str">
            <v>PC</v>
          </cell>
          <cell r="I5911" t="str">
            <v>CPR</v>
          </cell>
          <cell r="J5911" t="str">
            <v/>
          </cell>
          <cell r="K5911" t="str">
            <v>PD</v>
          </cell>
          <cell r="L5911" t="str">
            <v>3015</v>
          </cell>
          <cell r="M5911" t="str">
            <v>V</v>
          </cell>
          <cell r="N5911">
            <v>15415</v>
          </cell>
        </row>
        <row r="5912">
          <cell r="A5912" t="str">
            <v>RM-DFY-PLT-00-0013</v>
          </cell>
          <cell r="B5912" t="str">
            <v>CINT</v>
          </cell>
          <cell r="C5912" t="str">
            <v/>
          </cell>
          <cell r="D5912" t="str">
            <v>MAIN SEAT PLATE DF-7500</v>
          </cell>
          <cell r="E5912">
            <v>44797</v>
          </cell>
          <cell r="F5912" t="str">
            <v>ROF</v>
          </cell>
          <cell r="G5912" t="str">
            <v>CI_OTH</v>
          </cell>
          <cell r="H5912" t="str">
            <v>PC</v>
          </cell>
          <cell r="I5912" t="str">
            <v>CPR</v>
          </cell>
          <cell r="J5912" t="str">
            <v/>
          </cell>
          <cell r="K5912" t="str">
            <v>PD</v>
          </cell>
          <cell r="L5912" t="str">
            <v>3015</v>
          </cell>
          <cell r="M5912" t="str">
            <v>V</v>
          </cell>
          <cell r="N5912">
            <v>17019</v>
          </cell>
        </row>
        <row r="5913">
          <cell r="A5913" t="str">
            <v>RM-DIV-000-00-0014</v>
          </cell>
          <cell r="B5913" t="str">
            <v>CINT</v>
          </cell>
          <cell r="C5913" t="str">
            <v/>
          </cell>
          <cell r="D5913" t="str">
            <v>KANCING PLASTIK 1010</v>
          </cell>
          <cell r="E5913">
            <v>44797</v>
          </cell>
          <cell r="F5913" t="str">
            <v>ROF</v>
          </cell>
          <cell r="G5913" t="str">
            <v>CI_OTH</v>
          </cell>
          <cell r="H5913" t="str">
            <v>PC</v>
          </cell>
          <cell r="I5913" t="str">
            <v>CPR</v>
          </cell>
          <cell r="J5913" t="str">
            <v/>
          </cell>
          <cell r="K5913" t="str">
            <v>PD</v>
          </cell>
          <cell r="L5913" t="str">
            <v>3015</v>
          </cell>
          <cell r="M5913" t="str">
            <v>V</v>
          </cell>
          <cell r="N5913">
            <v>38000</v>
          </cell>
        </row>
        <row r="5914">
          <cell r="A5914" t="str">
            <v>RM-DIV-000-00-0015</v>
          </cell>
          <cell r="B5914" t="str">
            <v>CINT</v>
          </cell>
          <cell r="C5914" t="str">
            <v/>
          </cell>
          <cell r="D5914" t="str">
            <v>KARET HOLLOW HOLO 15 X 15</v>
          </cell>
          <cell r="E5914">
            <v>44797</v>
          </cell>
          <cell r="F5914" t="str">
            <v>ROF</v>
          </cell>
          <cell r="G5914" t="str">
            <v>CI_OTH</v>
          </cell>
          <cell r="H5914" t="str">
            <v>PC</v>
          </cell>
          <cell r="I5914" t="str">
            <v>CPR</v>
          </cell>
          <cell r="J5914" t="str">
            <v/>
          </cell>
          <cell r="K5914" t="str">
            <v>PD</v>
          </cell>
          <cell r="L5914" t="str">
            <v>3015</v>
          </cell>
          <cell r="M5914" t="str">
            <v>V</v>
          </cell>
          <cell r="N5914">
            <v>8000</v>
          </cell>
        </row>
        <row r="5915">
          <cell r="A5915" t="str">
            <v>RM-DIV-000-00-0016</v>
          </cell>
          <cell r="B5915" t="str">
            <v>CINT</v>
          </cell>
          <cell r="C5915" t="str">
            <v/>
          </cell>
          <cell r="D5915" t="str">
            <v>PRIVACY PANEL 1200 X 355 X 15 MM (P11 =</v>
          </cell>
          <cell r="E5915">
            <v>44797</v>
          </cell>
          <cell r="F5915" t="str">
            <v>ROF</v>
          </cell>
          <cell r="G5915" t="str">
            <v>CI_OTH</v>
          </cell>
          <cell r="H5915" t="str">
            <v>PC</v>
          </cell>
          <cell r="I5915" t="str">
            <v>CPR</v>
          </cell>
          <cell r="J5915" t="str">
            <v/>
          </cell>
          <cell r="K5915" t="str">
            <v>PD</v>
          </cell>
          <cell r="L5915" t="str">
            <v>3015</v>
          </cell>
          <cell r="M5915" t="str">
            <v>V</v>
          </cell>
          <cell r="N5915">
            <v>115000</v>
          </cell>
        </row>
        <row r="5916">
          <cell r="A5916" t="str">
            <v>RM-DIV-000-00-0017</v>
          </cell>
          <cell r="B5916" t="str">
            <v>CINT</v>
          </cell>
          <cell r="C5916" t="str">
            <v/>
          </cell>
          <cell r="D5916" t="str">
            <v>PRIVACY PANEL 1200 X 355 X 15 MM (P12 =</v>
          </cell>
          <cell r="E5916">
            <v>44797</v>
          </cell>
          <cell r="F5916" t="str">
            <v>ROF</v>
          </cell>
          <cell r="G5916" t="str">
            <v>CI_OTH</v>
          </cell>
          <cell r="H5916" t="str">
            <v>PC</v>
          </cell>
          <cell r="I5916" t="str">
            <v>CPR</v>
          </cell>
          <cell r="J5916" t="str">
            <v/>
          </cell>
          <cell r="K5916" t="str">
            <v>PD</v>
          </cell>
          <cell r="L5916" t="str">
            <v>3015</v>
          </cell>
          <cell r="M5916" t="str">
            <v>V</v>
          </cell>
          <cell r="N5916">
            <v>115000</v>
          </cell>
        </row>
        <row r="5917">
          <cell r="A5917" t="str">
            <v>RM-DIV-ACC-00-0018</v>
          </cell>
          <cell r="B5917" t="str">
            <v>CINT</v>
          </cell>
          <cell r="C5917" t="str">
            <v/>
          </cell>
          <cell r="D5917" t="str">
            <v>ACCESSORIES DIVIDER</v>
          </cell>
          <cell r="E5917">
            <v>44797</v>
          </cell>
          <cell r="F5917" t="str">
            <v>ROF</v>
          </cell>
          <cell r="G5917" t="str">
            <v>CI_OTH</v>
          </cell>
          <cell r="H5917" t="str">
            <v>PC</v>
          </cell>
          <cell r="I5917" t="str">
            <v>CPR</v>
          </cell>
          <cell r="J5917" t="str">
            <v/>
          </cell>
          <cell r="K5917" t="str">
            <v>PD</v>
          </cell>
          <cell r="L5917" t="str">
            <v>3015</v>
          </cell>
          <cell r="M5917" t="str">
            <v>V</v>
          </cell>
          <cell r="N5917">
            <v>0</v>
          </cell>
        </row>
        <row r="5918">
          <cell r="A5918" t="str">
            <v>RM-DIV-ACC-00-0019</v>
          </cell>
          <cell r="B5918" t="str">
            <v>CINT</v>
          </cell>
          <cell r="C5918" t="str">
            <v/>
          </cell>
          <cell r="D5918" t="str">
            <v>ACCESSORIES PARTITION MIKA</v>
          </cell>
          <cell r="E5918">
            <v>44797</v>
          </cell>
          <cell r="F5918" t="str">
            <v>ROF</v>
          </cell>
          <cell r="G5918" t="str">
            <v>CI_OTH</v>
          </cell>
          <cell r="H5918" t="str">
            <v>PC</v>
          </cell>
          <cell r="I5918" t="str">
            <v>CPR</v>
          </cell>
          <cell r="J5918" t="str">
            <v/>
          </cell>
          <cell r="K5918" t="str">
            <v>PD</v>
          </cell>
          <cell r="L5918" t="str">
            <v>3015</v>
          </cell>
          <cell r="M5918" t="str">
            <v>V</v>
          </cell>
          <cell r="N5918">
            <v>0</v>
          </cell>
        </row>
        <row r="5919">
          <cell r="A5919" t="str">
            <v>RM-DIV-ACR-00-0020</v>
          </cell>
          <cell r="B5919" t="str">
            <v>CINT</v>
          </cell>
          <cell r="C5919" t="str">
            <v/>
          </cell>
          <cell r="D5919" t="str">
            <v>ACRYLIC 1200 X 50</v>
          </cell>
          <cell r="E5919">
            <v>44797</v>
          </cell>
          <cell r="F5919" t="str">
            <v>ROF</v>
          </cell>
          <cell r="G5919" t="str">
            <v>CI_OTH</v>
          </cell>
          <cell r="H5919" t="str">
            <v>PC</v>
          </cell>
          <cell r="I5919" t="str">
            <v>CPR</v>
          </cell>
          <cell r="J5919" t="str">
            <v/>
          </cell>
          <cell r="K5919" t="str">
            <v>PD</v>
          </cell>
          <cell r="L5919" t="str">
            <v>3015</v>
          </cell>
          <cell r="M5919" t="str">
            <v>V</v>
          </cell>
          <cell r="N5919">
            <v>360000</v>
          </cell>
        </row>
        <row r="5920">
          <cell r="A5920" t="str">
            <v>RM-DIV-ACR-00-0021</v>
          </cell>
          <cell r="B5920" t="str">
            <v>CINT</v>
          </cell>
          <cell r="C5920" t="str">
            <v/>
          </cell>
          <cell r="D5920" t="str">
            <v>ACRYLIC 1200 X 50</v>
          </cell>
          <cell r="E5920">
            <v>44797</v>
          </cell>
          <cell r="F5920" t="str">
            <v>ROF</v>
          </cell>
          <cell r="G5920" t="str">
            <v>CI_OTH</v>
          </cell>
          <cell r="H5920" t="str">
            <v>PC</v>
          </cell>
          <cell r="I5920" t="str">
            <v>CPR</v>
          </cell>
          <cell r="J5920" t="str">
            <v/>
          </cell>
          <cell r="K5920" t="str">
            <v>PD</v>
          </cell>
          <cell r="L5920" t="str">
            <v>3015</v>
          </cell>
          <cell r="M5920" t="str">
            <v>V</v>
          </cell>
          <cell r="N5920">
            <v>360000</v>
          </cell>
        </row>
        <row r="5921">
          <cell r="A5921" t="str">
            <v>RM-DIV-ACR-00-0022</v>
          </cell>
          <cell r="B5921" t="str">
            <v>CINT</v>
          </cell>
          <cell r="C5921" t="str">
            <v/>
          </cell>
          <cell r="D5921" t="str">
            <v>ACRYLIC 2400 X 50</v>
          </cell>
          <cell r="E5921">
            <v>44797</v>
          </cell>
          <cell r="F5921" t="str">
            <v>ROF</v>
          </cell>
          <cell r="G5921" t="str">
            <v>CI_OTH</v>
          </cell>
          <cell r="H5921" t="str">
            <v>PC</v>
          </cell>
          <cell r="I5921" t="str">
            <v>CPR</v>
          </cell>
          <cell r="J5921" t="str">
            <v/>
          </cell>
          <cell r="K5921" t="str">
            <v>PD</v>
          </cell>
          <cell r="L5921" t="str">
            <v>3015</v>
          </cell>
          <cell r="M5921" t="str">
            <v>V</v>
          </cell>
          <cell r="N5921">
            <v>680000</v>
          </cell>
        </row>
        <row r="5922">
          <cell r="A5922" t="str">
            <v>RM-DIV-ACR-00-0023</v>
          </cell>
          <cell r="B5922" t="str">
            <v>CINT</v>
          </cell>
          <cell r="C5922" t="str">
            <v/>
          </cell>
          <cell r="D5922" t="str">
            <v>ACRYLIC 2400 X 50</v>
          </cell>
          <cell r="E5922">
            <v>44797</v>
          </cell>
          <cell r="F5922" t="str">
            <v>ROF</v>
          </cell>
          <cell r="G5922" t="str">
            <v>CI_OTH</v>
          </cell>
          <cell r="H5922" t="str">
            <v>PC</v>
          </cell>
          <cell r="I5922" t="str">
            <v>CPR</v>
          </cell>
          <cell r="J5922" t="str">
            <v/>
          </cell>
          <cell r="K5922" t="str">
            <v>PD</v>
          </cell>
          <cell r="L5922" t="str">
            <v>3015</v>
          </cell>
          <cell r="M5922" t="str">
            <v>V</v>
          </cell>
          <cell r="N5922">
            <v>680000</v>
          </cell>
        </row>
        <row r="5923">
          <cell r="A5923" t="str">
            <v>RM-DIV-ACR-00-0024</v>
          </cell>
          <cell r="B5923" t="str">
            <v>CINT</v>
          </cell>
          <cell r="C5923" t="str">
            <v/>
          </cell>
          <cell r="D5923" t="str">
            <v>ACRYLIC BENING BARRIER (T.6 X 151 X 60 C</v>
          </cell>
          <cell r="E5923">
            <v>44797</v>
          </cell>
          <cell r="F5923" t="str">
            <v>ROF</v>
          </cell>
          <cell r="G5923" t="str">
            <v>CI_OTH</v>
          </cell>
          <cell r="H5923" t="str">
            <v>SET</v>
          </cell>
          <cell r="I5923" t="str">
            <v>CPR</v>
          </cell>
          <cell r="J5923" t="str">
            <v/>
          </cell>
          <cell r="K5923" t="str">
            <v>PD</v>
          </cell>
          <cell r="L5923" t="str">
            <v>3015</v>
          </cell>
          <cell r="M5923" t="str">
            <v>V</v>
          </cell>
          <cell r="N5923">
            <v>630000</v>
          </cell>
        </row>
        <row r="5924">
          <cell r="A5924" t="str">
            <v>RM-DIV-ACR-00-0025</v>
          </cell>
          <cell r="B5924" t="str">
            <v>CINT</v>
          </cell>
          <cell r="C5924" t="str">
            <v/>
          </cell>
          <cell r="D5924" t="str">
            <v>ACRYLIC BENING MEJA VIP (T.6 x 400 x 500</v>
          </cell>
          <cell r="E5924">
            <v>44797</v>
          </cell>
          <cell r="F5924" t="str">
            <v>ROF</v>
          </cell>
          <cell r="G5924" t="str">
            <v>CI_OTH</v>
          </cell>
          <cell r="H5924" t="str">
            <v>SET</v>
          </cell>
          <cell r="I5924" t="str">
            <v>CPR</v>
          </cell>
          <cell r="J5924" t="str">
            <v/>
          </cell>
          <cell r="K5924" t="str">
            <v>PD</v>
          </cell>
          <cell r="L5924" t="str">
            <v>3015</v>
          </cell>
          <cell r="M5924" t="str">
            <v>V</v>
          </cell>
          <cell r="N5924">
            <v>350000</v>
          </cell>
        </row>
        <row r="5925">
          <cell r="A5925" t="str">
            <v>RM-DIV-ACR-00-0026</v>
          </cell>
          <cell r="B5925" t="str">
            <v>CINT</v>
          </cell>
          <cell r="C5925" t="str">
            <v/>
          </cell>
          <cell r="D5925" t="str">
            <v>ACRYLIC BENING T.3 MM x 5 X 5 CM (SIKU K</v>
          </cell>
          <cell r="E5925">
            <v>44804</v>
          </cell>
          <cell r="F5925" t="str">
            <v>ROF</v>
          </cell>
          <cell r="G5925" t="str">
            <v>CI_OTH</v>
          </cell>
          <cell r="H5925" t="str">
            <v>PC</v>
          </cell>
          <cell r="I5925" t="str">
            <v>CPR</v>
          </cell>
          <cell r="J5925" t="str">
            <v/>
          </cell>
          <cell r="K5925" t="str">
            <v>PD</v>
          </cell>
          <cell r="L5925" t="str">
            <v>3015</v>
          </cell>
          <cell r="M5925" t="str">
            <v>V</v>
          </cell>
          <cell r="N5925">
            <v>18000</v>
          </cell>
        </row>
        <row r="5926">
          <cell r="A5926" t="str">
            <v>RM-DIV-ACR-00-0027</v>
          </cell>
          <cell r="B5926" t="str">
            <v>CINT</v>
          </cell>
          <cell r="C5926" t="str">
            <v/>
          </cell>
          <cell r="D5926" t="str">
            <v>ACRYLIC BENING T.3 MM x 8 X 4 CM (CONNEC</v>
          </cell>
          <cell r="E5926">
            <v>44804</v>
          </cell>
          <cell r="F5926" t="str">
            <v>ROF</v>
          </cell>
          <cell r="G5926" t="str">
            <v>CI_OTH</v>
          </cell>
          <cell r="H5926" t="str">
            <v>PC</v>
          </cell>
          <cell r="I5926" t="str">
            <v>CPR</v>
          </cell>
          <cell r="J5926" t="str">
            <v/>
          </cell>
          <cell r="K5926" t="str">
            <v>PD</v>
          </cell>
          <cell r="L5926" t="str">
            <v>3015</v>
          </cell>
          <cell r="M5926" t="str">
            <v>V</v>
          </cell>
          <cell r="N5926">
            <v>5000</v>
          </cell>
        </row>
        <row r="5927">
          <cell r="A5927" t="str">
            <v>RM-DIV-ACR-00-0028</v>
          </cell>
          <cell r="B5927" t="str">
            <v>CINT</v>
          </cell>
          <cell r="C5927" t="str">
            <v/>
          </cell>
          <cell r="D5927" t="str">
            <v>ACRYLIC BENING T.3 X 1000 X 500 ( DICOAK</v>
          </cell>
          <cell r="E5927">
            <v>44797</v>
          </cell>
          <cell r="F5927" t="str">
            <v>ROF</v>
          </cell>
          <cell r="G5927" t="str">
            <v>CI_OTH</v>
          </cell>
          <cell r="H5927" t="str">
            <v>PC</v>
          </cell>
          <cell r="I5927" t="str">
            <v>CPR</v>
          </cell>
          <cell r="J5927" t="str">
            <v/>
          </cell>
          <cell r="K5927" t="str">
            <v>PD</v>
          </cell>
          <cell r="L5927" t="str">
            <v>3015</v>
          </cell>
          <cell r="M5927" t="str">
            <v>V</v>
          </cell>
          <cell r="N5927">
            <v>185000</v>
          </cell>
        </row>
        <row r="5928">
          <cell r="A5928" t="str">
            <v>RM-DIV-ACR-00-0029</v>
          </cell>
          <cell r="B5928" t="str">
            <v>CINT</v>
          </cell>
          <cell r="C5928" t="str">
            <v/>
          </cell>
          <cell r="D5928" t="str">
            <v>ACRYLIC BENING T.3 X 1000 X 500 ( FOR OF</v>
          </cell>
          <cell r="E5928">
            <v>44797</v>
          </cell>
          <cell r="F5928" t="str">
            <v>ROF</v>
          </cell>
          <cell r="G5928" t="str">
            <v>CI_OTH</v>
          </cell>
          <cell r="H5928" t="str">
            <v>PC</v>
          </cell>
          <cell r="I5928" t="str">
            <v>CPR</v>
          </cell>
          <cell r="J5928" t="str">
            <v/>
          </cell>
          <cell r="K5928" t="str">
            <v>PD</v>
          </cell>
          <cell r="L5928" t="str">
            <v>3015</v>
          </cell>
          <cell r="M5928" t="str">
            <v>V</v>
          </cell>
          <cell r="N5928">
            <v>160000</v>
          </cell>
        </row>
        <row r="5929">
          <cell r="A5929" t="str">
            <v>RM-DIV-ACR-00-0030</v>
          </cell>
          <cell r="B5929" t="str">
            <v>CINT</v>
          </cell>
          <cell r="C5929" t="str">
            <v/>
          </cell>
          <cell r="D5929" t="str">
            <v>ACRYLIC BENING T.3 X 1000 X 500 ( FRONT</v>
          </cell>
          <cell r="E5929">
            <v>44797</v>
          </cell>
          <cell r="F5929" t="str">
            <v>ROF</v>
          </cell>
          <cell r="G5929" t="str">
            <v>CI_OTH</v>
          </cell>
          <cell r="H5929" t="str">
            <v>PC</v>
          </cell>
          <cell r="I5929" t="str">
            <v>CPR</v>
          </cell>
          <cell r="J5929" t="str">
            <v/>
          </cell>
          <cell r="K5929" t="str">
            <v>PD</v>
          </cell>
          <cell r="L5929" t="str">
            <v>3015</v>
          </cell>
          <cell r="M5929" t="str">
            <v>V</v>
          </cell>
          <cell r="N5929">
            <v>180000</v>
          </cell>
        </row>
        <row r="5930">
          <cell r="A5930" t="str">
            <v>RM-DIV-ACR-00-0031</v>
          </cell>
          <cell r="B5930" t="str">
            <v>CINT</v>
          </cell>
          <cell r="C5930" t="str">
            <v/>
          </cell>
          <cell r="D5930" t="str">
            <v>ACRYLIC BENING T.3 x 1000 x 500 MM WITH</v>
          </cell>
          <cell r="E5930">
            <v>44797</v>
          </cell>
          <cell r="F5930" t="str">
            <v>ROF</v>
          </cell>
          <cell r="G5930" t="str">
            <v>CI_OTH</v>
          </cell>
          <cell r="H5930" t="str">
            <v>PC</v>
          </cell>
          <cell r="I5930" t="str">
            <v>CPR</v>
          </cell>
          <cell r="J5930" t="str">
            <v/>
          </cell>
          <cell r="K5930" t="str">
            <v>PD</v>
          </cell>
          <cell r="L5930" t="str">
            <v>3015</v>
          </cell>
          <cell r="M5930" t="str">
            <v>V</v>
          </cell>
          <cell r="N5930">
            <v>185000</v>
          </cell>
        </row>
        <row r="5931">
          <cell r="A5931" t="str">
            <v>RM-DIV-ACR-00-0032</v>
          </cell>
          <cell r="B5931" t="str">
            <v>CINT</v>
          </cell>
          <cell r="C5931" t="str">
            <v/>
          </cell>
          <cell r="D5931" t="str">
            <v>ACRYLIC BENING T.3 X 1190 X 500 WITH HOL</v>
          </cell>
          <cell r="E5931">
            <v>44797</v>
          </cell>
          <cell r="F5931" t="str">
            <v>ROF</v>
          </cell>
          <cell r="G5931" t="str">
            <v>CI_OTH</v>
          </cell>
          <cell r="H5931" t="str">
            <v>PC</v>
          </cell>
          <cell r="I5931" t="str">
            <v>CPR</v>
          </cell>
          <cell r="J5931" t="str">
            <v/>
          </cell>
          <cell r="K5931" t="str">
            <v>PD</v>
          </cell>
          <cell r="L5931" t="str">
            <v>3015</v>
          </cell>
          <cell r="M5931" t="str">
            <v>V</v>
          </cell>
          <cell r="N5931">
            <v>210000</v>
          </cell>
        </row>
        <row r="5932">
          <cell r="A5932" t="str">
            <v>RM-DIV-ACR-00-0033</v>
          </cell>
          <cell r="B5932" t="str">
            <v>CINT</v>
          </cell>
          <cell r="C5932" t="str">
            <v/>
          </cell>
          <cell r="D5932" t="str">
            <v>ACRYLIC BENING T.3 X 1200 X 500 MM</v>
          </cell>
          <cell r="E5932">
            <v>44797</v>
          </cell>
          <cell r="F5932" t="str">
            <v>ROF</v>
          </cell>
          <cell r="G5932" t="str">
            <v>CI_OTH</v>
          </cell>
          <cell r="H5932" t="str">
            <v>PC</v>
          </cell>
          <cell r="I5932" t="str">
            <v>CPR</v>
          </cell>
          <cell r="J5932" t="str">
            <v/>
          </cell>
          <cell r="K5932" t="str">
            <v>PD</v>
          </cell>
          <cell r="L5932" t="str">
            <v>3015</v>
          </cell>
          <cell r="M5932" t="str">
            <v>V</v>
          </cell>
          <cell r="N5932">
            <v>275000</v>
          </cell>
        </row>
        <row r="5933">
          <cell r="A5933" t="str">
            <v>RM-DIV-ACR-00-0034</v>
          </cell>
          <cell r="B5933" t="str">
            <v>CINT</v>
          </cell>
          <cell r="C5933" t="str">
            <v/>
          </cell>
          <cell r="D5933" t="str">
            <v>ACRYLIC BENING T.3 X 1200 X 500 MM WITH</v>
          </cell>
          <cell r="E5933">
            <v>44797</v>
          </cell>
          <cell r="F5933" t="str">
            <v>ROF</v>
          </cell>
          <cell r="G5933" t="str">
            <v>CI_OTH</v>
          </cell>
          <cell r="H5933" t="str">
            <v>PC</v>
          </cell>
          <cell r="I5933" t="str">
            <v>CPR</v>
          </cell>
          <cell r="J5933" t="str">
            <v/>
          </cell>
          <cell r="K5933" t="str">
            <v>PD</v>
          </cell>
          <cell r="L5933" t="str">
            <v>3015</v>
          </cell>
          <cell r="M5933" t="str">
            <v>V</v>
          </cell>
          <cell r="N5933">
            <v>275000</v>
          </cell>
        </row>
        <row r="5934">
          <cell r="A5934" t="str">
            <v>RM-DIV-ACR-00-0035</v>
          </cell>
          <cell r="B5934" t="str">
            <v>CINT</v>
          </cell>
          <cell r="C5934" t="str">
            <v/>
          </cell>
          <cell r="D5934" t="str">
            <v>ACRYLIC BENING T.3 X 240 X 120 ( FOR SUP</v>
          </cell>
          <cell r="E5934">
            <v>44797</v>
          </cell>
          <cell r="F5934" t="str">
            <v>ROF</v>
          </cell>
          <cell r="G5934" t="str">
            <v>CI_OTH</v>
          </cell>
          <cell r="H5934" t="str">
            <v>PC</v>
          </cell>
          <cell r="I5934" t="str">
            <v>CPR</v>
          </cell>
          <cell r="J5934" t="str">
            <v/>
          </cell>
          <cell r="K5934" t="str">
            <v>PD</v>
          </cell>
          <cell r="L5934" t="str">
            <v>3015</v>
          </cell>
          <cell r="M5934" t="str">
            <v>V</v>
          </cell>
          <cell r="N5934">
            <v>14000</v>
          </cell>
        </row>
        <row r="5935">
          <cell r="A5935" t="str">
            <v>RM-DIV-ACR-00-0036</v>
          </cell>
          <cell r="B5935" t="str">
            <v>CINT</v>
          </cell>
          <cell r="C5935" t="str">
            <v/>
          </cell>
          <cell r="D5935" t="str">
            <v>ACRYLIC BENING T.3 X 400 X 500 ( FOR SCH</v>
          </cell>
          <cell r="E5935">
            <v>44797</v>
          </cell>
          <cell r="F5935" t="str">
            <v>ROF</v>
          </cell>
          <cell r="G5935" t="str">
            <v>CI_OTH</v>
          </cell>
          <cell r="H5935" t="str">
            <v>PC</v>
          </cell>
          <cell r="I5935" t="str">
            <v>CPR</v>
          </cell>
          <cell r="J5935" t="str">
            <v/>
          </cell>
          <cell r="K5935" t="str">
            <v>PD</v>
          </cell>
          <cell r="L5935" t="str">
            <v>3015</v>
          </cell>
          <cell r="M5935" t="str">
            <v>V</v>
          </cell>
          <cell r="N5935">
            <v>75000</v>
          </cell>
        </row>
        <row r="5936">
          <cell r="A5936" t="str">
            <v>RM-DIV-ACR-00-0037</v>
          </cell>
          <cell r="B5936" t="str">
            <v>CINT</v>
          </cell>
          <cell r="C5936" t="str">
            <v/>
          </cell>
          <cell r="D5936" t="str">
            <v>ACRYLIC BENING T.3 x 400 x 500 MM WITH H</v>
          </cell>
          <cell r="E5936">
            <v>44797</v>
          </cell>
          <cell r="F5936" t="str">
            <v>ROF</v>
          </cell>
          <cell r="G5936" t="str">
            <v>CI_OTH</v>
          </cell>
          <cell r="H5936" t="str">
            <v>PC</v>
          </cell>
          <cell r="I5936" t="str">
            <v>CPR</v>
          </cell>
          <cell r="J5936" t="str">
            <v/>
          </cell>
          <cell r="K5936" t="str">
            <v>PD</v>
          </cell>
          <cell r="L5936" t="str">
            <v>3015</v>
          </cell>
          <cell r="M5936" t="str">
            <v>V</v>
          </cell>
          <cell r="N5936">
            <v>75000</v>
          </cell>
        </row>
        <row r="5937">
          <cell r="A5937" t="str">
            <v>RM-DIV-ACR-00-0038</v>
          </cell>
          <cell r="B5937" t="str">
            <v>CINT</v>
          </cell>
          <cell r="C5937" t="str">
            <v/>
          </cell>
          <cell r="D5937" t="str">
            <v>ACRYLIC BENING T.3 X 450 X 500 MM</v>
          </cell>
          <cell r="E5937">
            <v>44797</v>
          </cell>
          <cell r="F5937" t="str">
            <v>ROF</v>
          </cell>
          <cell r="G5937" t="str">
            <v>CI_OTH</v>
          </cell>
          <cell r="H5937" t="str">
            <v>PC</v>
          </cell>
          <cell r="I5937" t="str">
            <v>CPR</v>
          </cell>
          <cell r="J5937" t="str">
            <v/>
          </cell>
          <cell r="K5937" t="str">
            <v>PD</v>
          </cell>
          <cell r="L5937" t="str">
            <v>3015</v>
          </cell>
          <cell r="M5937" t="str">
            <v>V</v>
          </cell>
          <cell r="N5937">
            <v>85000</v>
          </cell>
        </row>
        <row r="5938">
          <cell r="A5938" t="str">
            <v>RM-DIV-ACR-00-0039</v>
          </cell>
          <cell r="B5938" t="str">
            <v>CINT</v>
          </cell>
          <cell r="C5938" t="str">
            <v/>
          </cell>
          <cell r="D5938" t="str">
            <v>ACRYLIC BENING T.3 X 498 X 788 (FOR KURS</v>
          </cell>
          <cell r="E5938">
            <v>44797</v>
          </cell>
          <cell r="F5938" t="str">
            <v>ROF</v>
          </cell>
          <cell r="G5938" t="str">
            <v>CI_OTH</v>
          </cell>
          <cell r="H5938" t="str">
            <v>PC</v>
          </cell>
          <cell r="I5938" t="str">
            <v>CPR</v>
          </cell>
          <cell r="J5938" t="str">
            <v/>
          </cell>
          <cell r="K5938" t="str">
            <v>PD</v>
          </cell>
          <cell r="L5938" t="str">
            <v>3015</v>
          </cell>
          <cell r="M5938" t="str">
            <v>V</v>
          </cell>
          <cell r="N5938">
            <v>170000</v>
          </cell>
        </row>
        <row r="5939">
          <cell r="A5939" t="str">
            <v>RM-DIV-ACR-00-0040</v>
          </cell>
          <cell r="B5939" t="str">
            <v>CINT</v>
          </cell>
          <cell r="C5939" t="str">
            <v/>
          </cell>
          <cell r="D5939" t="str">
            <v>ACRYLIC BENING T.3 X 600 X 500 ( DICOAK,</v>
          </cell>
          <cell r="E5939">
            <v>44797</v>
          </cell>
          <cell r="F5939" t="str">
            <v>ROF</v>
          </cell>
          <cell r="G5939" t="str">
            <v>CI_OTH</v>
          </cell>
          <cell r="H5939" t="str">
            <v>PC</v>
          </cell>
          <cell r="I5939" t="str">
            <v>CPR</v>
          </cell>
          <cell r="J5939" t="str">
            <v/>
          </cell>
          <cell r="K5939" t="str">
            <v>PD</v>
          </cell>
          <cell r="L5939" t="str">
            <v>3015</v>
          </cell>
          <cell r="M5939" t="str">
            <v>V</v>
          </cell>
          <cell r="N5939">
            <v>115000</v>
          </cell>
        </row>
        <row r="5940">
          <cell r="A5940" t="str">
            <v>RM-DIV-ACR-00-0041</v>
          </cell>
          <cell r="B5940" t="str">
            <v>CINT</v>
          </cell>
          <cell r="C5940" t="str">
            <v/>
          </cell>
          <cell r="D5940" t="str">
            <v>ACRYLIC BENING T.3 X 600 X 500 ( FOR OFF</v>
          </cell>
          <cell r="E5940">
            <v>44797</v>
          </cell>
          <cell r="F5940" t="str">
            <v>ROF</v>
          </cell>
          <cell r="G5940" t="str">
            <v>CI_OTH</v>
          </cell>
          <cell r="H5940" t="str">
            <v>PC</v>
          </cell>
          <cell r="I5940" t="str">
            <v>CPR</v>
          </cell>
          <cell r="J5940" t="str">
            <v/>
          </cell>
          <cell r="K5940" t="str">
            <v>PD</v>
          </cell>
          <cell r="L5940" t="str">
            <v>3015</v>
          </cell>
          <cell r="M5940" t="str">
            <v>V</v>
          </cell>
          <cell r="N5940">
            <v>100800</v>
          </cell>
        </row>
        <row r="5941">
          <cell r="A5941" t="str">
            <v>RM-DIV-ACR-00-0042</v>
          </cell>
          <cell r="B5941" t="str">
            <v>CINT</v>
          </cell>
          <cell r="C5941" t="str">
            <v/>
          </cell>
          <cell r="D5941" t="str">
            <v>ACRYLIC BENING T.3 x 600 x 500 MM WITH H</v>
          </cell>
          <cell r="E5941">
            <v>44797</v>
          </cell>
          <cell r="F5941" t="str">
            <v>ROF</v>
          </cell>
          <cell r="G5941" t="str">
            <v>CI_OTH</v>
          </cell>
          <cell r="H5941" t="str">
            <v>PC</v>
          </cell>
          <cell r="I5941" t="str">
            <v>CPR</v>
          </cell>
          <cell r="J5941" t="str">
            <v/>
          </cell>
          <cell r="K5941" t="str">
            <v>PD</v>
          </cell>
          <cell r="L5941" t="str">
            <v>3015</v>
          </cell>
          <cell r="M5941" t="str">
            <v>V</v>
          </cell>
          <cell r="N5941">
            <v>115000</v>
          </cell>
        </row>
        <row r="5942">
          <cell r="A5942" t="str">
            <v>RM-DIV-ACR-00-0043</v>
          </cell>
          <cell r="B5942" t="str">
            <v>CINT</v>
          </cell>
          <cell r="C5942" t="str">
            <v/>
          </cell>
          <cell r="D5942" t="str">
            <v>ACRYLIC BENING T.3 X 650 X 500 MM</v>
          </cell>
          <cell r="E5942">
            <v>44797</v>
          </cell>
          <cell r="F5942" t="str">
            <v>ROF</v>
          </cell>
          <cell r="G5942" t="str">
            <v>CI_OTH</v>
          </cell>
          <cell r="H5942" t="str">
            <v>PC</v>
          </cell>
          <cell r="I5942" t="str">
            <v>CPR</v>
          </cell>
          <cell r="J5942" t="str">
            <v/>
          </cell>
          <cell r="K5942" t="str">
            <v>PD</v>
          </cell>
          <cell r="L5942" t="str">
            <v>3015</v>
          </cell>
          <cell r="M5942" t="str">
            <v>V</v>
          </cell>
          <cell r="N5942">
            <v>120000</v>
          </cell>
        </row>
        <row r="5943">
          <cell r="A5943" t="str">
            <v>RM-DIV-ACR-00-0044</v>
          </cell>
          <cell r="B5943" t="str">
            <v>CINT</v>
          </cell>
          <cell r="C5943" t="str">
            <v/>
          </cell>
          <cell r="D5943" t="str">
            <v>ACRYLIC BENING T.5 MM x 100 X 70 CM</v>
          </cell>
          <cell r="E5943">
            <v>44804</v>
          </cell>
          <cell r="F5943" t="str">
            <v>ROF</v>
          </cell>
          <cell r="G5943" t="str">
            <v>CI_OTH</v>
          </cell>
          <cell r="H5943" t="str">
            <v>PC</v>
          </cell>
          <cell r="I5943" t="str">
            <v>CPR</v>
          </cell>
          <cell r="J5943" t="str">
            <v/>
          </cell>
          <cell r="K5943" t="str">
            <v>PD</v>
          </cell>
          <cell r="L5943" t="str">
            <v>3015</v>
          </cell>
          <cell r="M5943" t="str">
            <v>V</v>
          </cell>
          <cell r="N5943">
            <v>400000</v>
          </cell>
        </row>
        <row r="5944">
          <cell r="A5944" t="str">
            <v>RM-DIV-ACR-00-0045</v>
          </cell>
          <cell r="B5944" t="str">
            <v>CINT</v>
          </cell>
          <cell r="C5944" t="str">
            <v/>
          </cell>
          <cell r="D5944" t="str">
            <v>ACRYLIC BENING T.5 MM x 120 X 70 CM</v>
          </cell>
          <cell r="E5944">
            <v>44797</v>
          </cell>
          <cell r="F5944" t="str">
            <v>ROF</v>
          </cell>
          <cell r="G5944" t="str">
            <v>CI_OTH</v>
          </cell>
          <cell r="H5944" t="str">
            <v>PC</v>
          </cell>
          <cell r="I5944" t="str">
            <v>CPR</v>
          </cell>
          <cell r="J5944" t="str">
            <v/>
          </cell>
          <cell r="K5944" t="str">
            <v>PD</v>
          </cell>
          <cell r="L5944" t="str">
            <v>3015</v>
          </cell>
          <cell r="M5944" t="str">
            <v>V</v>
          </cell>
          <cell r="N5944">
            <v>340000</v>
          </cell>
        </row>
        <row r="5945">
          <cell r="A5945" t="str">
            <v>RM-DIV-ACR-00-0046</v>
          </cell>
          <cell r="B5945" t="str">
            <v>CINT</v>
          </cell>
          <cell r="C5945" t="str">
            <v/>
          </cell>
          <cell r="D5945" t="str">
            <v>ACRYLIC BENING T.5 MM x 120 X 70 CM FRON</v>
          </cell>
          <cell r="E5945">
            <v>44797</v>
          </cell>
          <cell r="F5945" t="str">
            <v>ROF</v>
          </cell>
          <cell r="G5945" t="str">
            <v>CI_OTH</v>
          </cell>
          <cell r="H5945" t="str">
            <v>PC</v>
          </cell>
          <cell r="I5945" t="str">
            <v>CPR</v>
          </cell>
          <cell r="J5945" t="str">
            <v/>
          </cell>
          <cell r="K5945" t="str">
            <v>PD</v>
          </cell>
          <cell r="L5945" t="str">
            <v>3015</v>
          </cell>
          <cell r="M5945" t="str">
            <v>V</v>
          </cell>
          <cell r="N5945">
            <v>340000</v>
          </cell>
        </row>
        <row r="5946">
          <cell r="A5946" t="str">
            <v>RM-DIV-ACR-00-0047</v>
          </cell>
          <cell r="B5946" t="str">
            <v>CINT</v>
          </cell>
          <cell r="C5946" t="str">
            <v/>
          </cell>
          <cell r="D5946" t="str">
            <v>ACRYLIC BENING T.5 MM x 140 X 70 CM</v>
          </cell>
          <cell r="E5946">
            <v>44797</v>
          </cell>
          <cell r="F5946" t="str">
            <v>ROF</v>
          </cell>
          <cell r="G5946" t="str">
            <v>CI_OTH</v>
          </cell>
          <cell r="H5946" t="str">
            <v>PC</v>
          </cell>
          <cell r="I5946" t="str">
            <v>CPR</v>
          </cell>
          <cell r="J5946" t="str">
            <v/>
          </cell>
          <cell r="K5946" t="str">
            <v>PD</v>
          </cell>
          <cell r="L5946" t="str">
            <v>3015</v>
          </cell>
          <cell r="M5946" t="str">
            <v>V</v>
          </cell>
          <cell r="N5946">
            <v>470000</v>
          </cell>
        </row>
        <row r="5947">
          <cell r="A5947" t="str">
            <v>RM-DIV-ACR-00-0048</v>
          </cell>
          <cell r="B5947" t="str">
            <v>CINT</v>
          </cell>
          <cell r="C5947" t="str">
            <v/>
          </cell>
          <cell r="D5947" t="str">
            <v>ACRYLIC BENING T.5 MM x 140 X 70 CM TRE</v>
          </cell>
          <cell r="E5947">
            <v>44797</v>
          </cell>
          <cell r="F5947" t="str">
            <v>ROF</v>
          </cell>
          <cell r="G5947" t="str">
            <v>CI_OTH</v>
          </cell>
          <cell r="H5947" t="str">
            <v>PC</v>
          </cell>
          <cell r="I5947" t="str">
            <v>CPR</v>
          </cell>
          <cell r="J5947" t="str">
            <v/>
          </cell>
          <cell r="K5947" t="str">
            <v>PD</v>
          </cell>
          <cell r="L5947" t="str">
            <v>3015</v>
          </cell>
          <cell r="M5947" t="str">
            <v>V</v>
          </cell>
          <cell r="N5947">
            <v>470000</v>
          </cell>
        </row>
        <row r="5948">
          <cell r="A5948" t="str">
            <v>RM-DIV-ACR-00-0049</v>
          </cell>
          <cell r="B5948" t="str">
            <v>CINT</v>
          </cell>
          <cell r="C5948" t="str">
            <v/>
          </cell>
          <cell r="D5948" t="str">
            <v>ACRYLIC BENING T.5 MM x 160 X 70 CM</v>
          </cell>
          <cell r="E5948">
            <v>44797</v>
          </cell>
          <cell r="F5948" t="str">
            <v>ROF</v>
          </cell>
          <cell r="G5948" t="str">
            <v>CI_OTH</v>
          </cell>
          <cell r="H5948" t="str">
            <v>PC</v>
          </cell>
          <cell r="I5948" t="str">
            <v>CPR</v>
          </cell>
          <cell r="J5948" t="str">
            <v/>
          </cell>
          <cell r="K5948" t="str">
            <v>PD</v>
          </cell>
          <cell r="L5948" t="str">
            <v>3015</v>
          </cell>
          <cell r="M5948" t="str">
            <v>V</v>
          </cell>
          <cell r="N5948">
            <v>540000</v>
          </cell>
        </row>
        <row r="5949">
          <cell r="A5949" t="str">
            <v>RM-DIV-ACR-00-0050</v>
          </cell>
          <cell r="B5949" t="str">
            <v>CINT</v>
          </cell>
          <cell r="C5949" t="str">
            <v/>
          </cell>
          <cell r="D5949" t="str">
            <v>ACRYLIC BENING T.5 MM x 180 X 70 CM</v>
          </cell>
          <cell r="E5949">
            <v>44797</v>
          </cell>
          <cell r="F5949" t="str">
            <v>ROF</v>
          </cell>
          <cell r="G5949" t="str">
            <v>CI_OTH</v>
          </cell>
          <cell r="H5949" t="str">
            <v>PC</v>
          </cell>
          <cell r="I5949" t="str">
            <v>CPR</v>
          </cell>
          <cell r="J5949" t="str">
            <v/>
          </cell>
          <cell r="K5949" t="str">
            <v>PD</v>
          </cell>
          <cell r="L5949" t="str">
            <v>3015</v>
          </cell>
          <cell r="M5949" t="str">
            <v>V</v>
          </cell>
          <cell r="N5949">
            <v>635000</v>
          </cell>
        </row>
        <row r="5950">
          <cell r="A5950" t="str">
            <v>RM-DIV-ACR-00-0051</v>
          </cell>
          <cell r="B5950" t="str">
            <v>CINT</v>
          </cell>
          <cell r="C5950" t="str">
            <v/>
          </cell>
          <cell r="D5950" t="str">
            <v>ACRYLIC BENING T.5 MM x 200 X 70 CM</v>
          </cell>
          <cell r="E5950">
            <v>44797</v>
          </cell>
          <cell r="F5950" t="str">
            <v>ROF</v>
          </cell>
          <cell r="G5950" t="str">
            <v>CI_OTH</v>
          </cell>
          <cell r="H5950" t="str">
            <v>PC</v>
          </cell>
          <cell r="I5950" t="str">
            <v>CPR</v>
          </cell>
          <cell r="J5950" t="str">
            <v/>
          </cell>
          <cell r="K5950" t="str">
            <v>PD</v>
          </cell>
          <cell r="L5950" t="str">
            <v>3015</v>
          </cell>
          <cell r="M5950" t="str">
            <v>V</v>
          </cell>
          <cell r="N5950">
            <v>896000</v>
          </cell>
        </row>
        <row r="5951">
          <cell r="A5951" t="str">
            <v>RM-DIV-ACR-00-0052</v>
          </cell>
          <cell r="B5951" t="str">
            <v>CINT</v>
          </cell>
          <cell r="C5951" t="str">
            <v/>
          </cell>
          <cell r="D5951" t="str">
            <v>ACRYLIC BENING T.5 X 1000 X 500 (FOR FRO</v>
          </cell>
          <cell r="E5951">
            <v>44797</v>
          </cell>
          <cell r="F5951" t="str">
            <v>ROF</v>
          </cell>
          <cell r="G5951" t="str">
            <v>CI_OTH</v>
          </cell>
          <cell r="H5951" t="str">
            <v>PC</v>
          </cell>
          <cell r="I5951" t="str">
            <v>CPR</v>
          </cell>
          <cell r="J5951" t="str">
            <v/>
          </cell>
          <cell r="K5951" t="str">
            <v>PD</v>
          </cell>
          <cell r="L5951" t="str">
            <v>3015</v>
          </cell>
          <cell r="M5951" t="str">
            <v>V</v>
          </cell>
          <cell r="N5951">
            <v>245000</v>
          </cell>
        </row>
        <row r="5952">
          <cell r="A5952" t="str">
            <v>RM-DIV-ACR-00-0053</v>
          </cell>
          <cell r="B5952" t="str">
            <v>CINT</v>
          </cell>
          <cell r="C5952" t="str">
            <v/>
          </cell>
          <cell r="D5952" t="str">
            <v>ACRYLIC BENING T.5 X 1000 X 500 (FOR OFF</v>
          </cell>
          <cell r="E5952">
            <v>44797</v>
          </cell>
          <cell r="F5952" t="str">
            <v>ROF</v>
          </cell>
          <cell r="G5952" t="str">
            <v>CI_OTH</v>
          </cell>
          <cell r="H5952" t="str">
            <v>PC</v>
          </cell>
          <cell r="I5952" t="str">
            <v>CPR</v>
          </cell>
          <cell r="J5952" t="str">
            <v/>
          </cell>
          <cell r="K5952" t="str">
            <v>PD</v>
          </cell>
          <cell r="L5952" t="str">
            <v>3015</v>
          </cell>
          <cell r="M5952" t="str">
            <v>V</v>
          </cell>
          <cell r="N5952">
            <v>245000</v>
          </cell>
        </row>
        <row r="5953">
          <cell r="A5953" t="str">
            <v>RM-DIV-ACR-00-0054</v>
          </cell>
          <cell r="B5953" t="str">
            <v>CINT</v>
          </cell>
          <cell r="C5953" t="str">
            <v/>
          </cell>
          <cell r="D5953" t="str">
            <v>ACRYLIC BENING T.5 X 1000 X 500 (FOR RES</v>
          </cell>
          <cell r="E5953">
            <v>44797</v>
          </cell>
          <cell r="F5953" t="str">
            <v>ROF</v>
          </cell>
          <cell r="G5953" t="str">
            <v>CI_OTH</v>
          </cell>
          <cell r="H5953" t="str">
            <v>PC</v>
          </cell>
          <cell r="I5953" t="str">
            <v>CPR</v>
          </cell>
          <cell r="J5953" t="str">
            <v/>
          </cell>
          <cell r="K5953" t="str">
            <v>PD</v>
          </cell>
          <cell r="L5953" t="str">
            <v>3015</v>
          </cell>
          <cell r="M5953" t="str">
            <v>V</v>
          </cell>
          <cell r="N5953">
            <v>245000</v>
          </cell>
        </row>
        <row r="5954">
          <cell r="A5954" t="str">
            <v>RM-DIV-ACR-00-0055</v>
          </cell>
          <cell r="B5954" t="str">
            <v>CINT</v>
          </cell>
          <cell r="C5954" t="str">
            <v/>
          </cell>
          <cell r="D5954" t="str">
            <v>ACRYLIC BENING T.5 X 1115 X 500</v>
          </cell>
          <cell r="E5954">
            <v>44797</v>
          </cell>
          <cell r="F5954" t="str">
            <v>ROF</v>
          </cell>
          <cell r="G5954" t="str">
            <v>CI_OTH</v>
          </cell>
          <cell r="H5954" t="str">
            <v>PC</v>
          </cell>
          <cell r="I5954" t="str">
            <v>CPR</v>
          </cell>
          <cell r="J5954" t="str">
            <v/>
          </cell>
          <cell r="K5954" t="str">
            <v>PD</v>
          </cell>
          <cell r="L5954" t="str">
            <v>3015</v>
          </cell>
          <cell r="M5954" t="str">
            <v>V</v>
          </cell>
          <cell r="N5954">
            <v>338000</v>
          </cell>
        </row>
        <row r="5955">
          <cell r="A5955" t="str">
            <v>RM-DIV-ACR-00-0056</v>
          </cell>
          <cell r="B5955" t="str">
            <v>CINT</v>
          </cell>
          <cell r="C5955" t="str">
            <v/>
          </cell>
          <cell r="D5955" t="str">
            <v>ACRYLIC BENING T.5 X 1200 X 500</v>
          </cell>
          <cell r="E5955">
            <v>44797</v>
          </cell>
          <cell r="F5955" t="str">
            <v>ROF</v>
          </cell>
          <cell r="G5955" t="str">
            <v>CI_OTH</v>
          </cell>
          <cell r="H5955" t="str">
            <v>PC</v>
          </cell>
          <cell r="I5955" t="str">
            <v>CPR</v>
          </cell>
          <cell r="J5955" t="str">
            <v/>
          </cell>
          <cell r="K5955" t="str">
            <v>PD</v>
          </cell>
          <cell r="L5955" t="str">
            <v>3015</v>
          </cell>
          <cell r="M5955" t="str">
            <v>V</v>
          </cell>
          <cell r="N5955">
            <v>357000</v>
          </cell>
        </row>
        <row r="5956">
          <cell r="A5956" t="str">
            <v>RM-DIV-ACR-00-0057</v>
          </cell>
          <cell r="B5956" t="str">
            <v>CINT</v>
          </cell>
          <cell r="C5956" t="str">
            <v/>
          </cell>
          <cell r="D5956" t="str">
            <v>ACRYLIC BENING T.5 X 1200 X 500 (FRONT)</v>
          </cell>
          <cell r="E5956">
            <v>44797</v>
          </cell>
          <cell r="F5956" t="str">
            <v>ROF</v>
          </cell>
          <cell r="G5956" t="str">
            <v>CI_OTH</v>
          </cell>
          <cell r="H5956" t="str">
            <v>PC</v>
          </cell>
          <cell r="I5956" t="str">
            <v>CPR</v>
          </cell>
          <cell r="J5956" t="str">
            <v/>
          </cell>
          <cell r="K5956" t="str">
            <v>PD</v>
          </cell>
          <cell r="L5956" t="str">
            <v>3015</v>
          </cell>
          <cell r="M5956" t="str">
            <v>V</v>
          </cell>
          <cell r="N5956">
            <v>350000</v>
          </cell>
        </row>
        <row r="5957">
          <cell r="A5957" t="str">
            <v>RM-DIV-ACR-00-0058</v>
          </cell>
          <cell r="B5957" t="str">
            <v>CINT</v>
          </cell>
          <cell r="C5957" t="str">
            <v/>
          </cell>
          <cell r="D5957" t="str">
            <v>ACRYLIC BENING T.5 X 1200 X 500 (GREAT M</v>
          </cell>
          <cell r="E5957">
            <v>44797</v>
          </cell>
          <cell r="F5957" t="str">
            <v>ROF</v>
          </cell>
          <cell r="G5957" t="str">
            <v>CI_OTH</v>
          </cell>
          <cell r="H5957" t="str">
            <v>PC</v>
          </cell>
          <cell r="I5957" t="str">
            <v>CPR</v>
          </cell>
          <cell r="J5957" t="str">
            <v/>
          </cell>
          <cell r="K5957" t="str">
            <v>PD</v>
          </cell>
          <cell r="L5957" t="str">
            <v>3015</v>
          </cell>
          <cell r="M5957" t="str">
            <v>V</v>
          </cell>
          <cell r="N5957">
            <v>365000</v>
          </cell>
        </row>
        <row r="5958">
          <cell r="A5958" t="str">
            <v>RM-DIV-ACR-00-0059</v>
          </cell>
          <cell r="B5958" t="str">
            <v>CINT</v>
          </cell>
          <cell r="C5958" t="str">
            <v/>
          </cell>
          <cell r="D5958" t="str">
            <v>ACRYLIC BENING T.5 X 1250 X 500</v>
          </cell>
          <cell r="E5958">
            <v>44797</v>
          </cell>
          <cell r="F5958" t="str">
            <v>ROF</v>
          </cell>
          <cell r="G5958" t="str">
            <v>CI_OTH</v>
          </cell>
          <cell r="H5958" t="str">
            <v>PC</v>
          </cell>
          <cell r="I5958" t="str">
            <v>CPR</v>
          </cell>
          <cell r="J5958" t="str">
            <v/>
          </cell>
          <cell r="K5958" t="str">
            <v>PD</v>
          </cell>
          <cell r="L5958" t="str">
            <v>3015</v>
          </cell>
          <cell r="M5958" t="str">
            <v>V</v>
          </cell>
          <cell r="N5958">
            <v>375000</v>
          </cell>
        </row>
        <row r="5959">
          <cell r="A5959" t="str">
            <v>RM-DIV-ACR-00-0060</v>
          </cell>
          <cell r="B5959" t="str">
            <v>CINT</v>
          </cell>
          <cell r="C5959" t="str">
            <v/>
          </cell>
          <cell r="D5959" t="str">
            <v>ACRYLIC BENING T.5 X 1320 X 500</v>
          </cell>
          <cell r="E5959">
            <v>44797</v>
          </cell>
          <cell r="F5959" t="str">
            <v>ROF</v>
          </cell>
          <cell r="G5959" t="str">
            <v>CI_OTH</v>
          </cell>
          <cell r="H5959" t="str">
            <v>PC</v>
          </cell>
          <cell r="I5959" t="str">
            <v>CPR</v>
          </cell>
          <cell r="J5959" t="str">
            <v/>
          </cell>
          <cell r="K5959" t="str">
            <v>PD</v>
          </cell>
          <cell r="L5959" t="str">
            <v>3015</v>
          </cell>
          <cell r="M5959" t="str">
            <v>V</v>
          </cell>
          <cell r="N5959">
            <v>395000</v>
          </cell>
        </row>
        <row r="5960">
          <cell r="A5960" t="str">
            <v>RM-DIV-ACR-00-0061</v>
          </cell>
          <cell r="B5960" t="str">
            <v>CINT</v>
          </cell>
          <cell r="C5960" t="str">
            <v/>
          </cell>
          <cell r="D5960" t="str">
            <v>ACRYLIC BENING T.5 X 1330 X 500</v>
          </cell>
          <cell r="E5960">
            <v>44797</v>
          </cell>
          <cell r="F5960" t="str">
            <v>ROF</v>
          </cell>
          <cell r="G5960" t="str">
            <v>CI_OTH</v>
          </cell>
          <cell r="H5960" t="str">
            <v>PC</v>
          </cell>
          <cell r="I5960" t="str">
            <v>CPR</v>
          </cell>
          <cell r="J5960" t="str">
            <v/>
          </cell>
          <cell r="K5960" t="str">
            <v>PD</v>
          </cell>
          <cell r="L5960" t="str">
            <v>3015</v>
          </cell>
          <cell r="M5960" t="str">
            <v>V</v>
          </cell>
          <cell r="N5960">
            <v>395000</v>
          </cell>
        </row>
        <row r="5961">
          <cell r="A5961" t="str">
            <v>RM-DIV-ACR-00-0062</v>
          </cell>
          <cell r="B5961" t="str">
            <v>CINT</v>
          </cell>
          <cell r="C5961" t="str">
            <v/>
          </cell>
          <cell r="D5961" t="str">
            <v>ACRYLIC BENING T.5 X 1400 X 500</v>
          </cell>
          <cell r="E5961">
            <v>44797</v>
          </cell>
          <cell r="F5961" t="str">
            <v>ROF</v>
          </cell>
          <cell r="G5961" t="str">
            <v>CI_OTH</v>
          </cell>
          <cell r="H5961" t="str">
            <v>PC</v>
          </cell>
          <cell r="I5961" t="str">
            <v>CPR</v>
          </cell>
          <cell r="J5961" t="str">
            <v/>
          </cell>
          <cell r="K5961" t="str">
            <v>PD</v>
          </cell>
          <cell r="L5961" t="str">
            <v>3015</v>
          </cell>
          <cell r="M5961" t="str">
            <v>V</v>
          </cell>
          <cell r="N5961">
            <v>415000</v>
          </cell>
        </row>
        <row r="5962">
          <cell r="A5962" t="str">
            <v>RM-DIV-ACR-00-0063</v>
          </cell>
          <cell r="B5962" t="str">
            <v>CINT</v>
          </cell>
          <cell r="C5962" t="str">
            <v/>
          </cell>
          <cell r="D5962" t="str">
            <v>ACRYLIC BENING T.5 X 1400 X 500 WITH HOL</v>
          </cell>
          <cell r="E5962">
            <v>44797</v>
          </cell>
          <cell r="F5962" t="str">
            <v>ROF</v>
          </cell>
          <cell r="G5962" t="str">
            <v>CI_OTH</v>
          </cell>
          <cell r="H5962" t="str">
            <v>PC</v>
          </cell>
          <cell r="I5962" t="str">
            <v>CPR</v>
          </cell>
          <cell r="J5962" t="str">
            <v/>
          </cell>
          <cell r="K5962" t="str">
            <v>PD</v>
          </cell>
          <cell r="L5962" t="str">
            <v>3015</v>
          </cell>
          <cell r="M5962" t="str">
            <v>V</v>
          </cell>
          <cell r="N5962">
            <v>410000</v>
          </cell>
        </row>
        <row r="5963">
          <cell r="A5963" t="str">
            <v>RM-DIV-ACR-00-0064</v>
          </cell>
          <cell r="B5963" t="str">
            <v>CINT</v>
          </cell>
          <cell r="C5963" t="str">
            <v/>
          </cell>
          <cell r="D5963" t="str">
            <v>ACRYLIC BENING T.5 X 1440 X 500 (FRONT)</v>
          </cell>
          <cell r="E5963">
            <v>44797</v>
          </cell>
          <cell r="F5963" t="str">
            <v>ROF</v>
          </cell>
          <cell r="G5963" t="str">
            <v>CI_OTH</v>
          </cell>
          <cell r="H5963" t="str">
            <v>PC</v>
          </cell>
          <cell r="I5963" t="str">
            <v>CPR</v>
          </cell>
          <cell r="J5963" t="str">
            <v/>
          </cell>
          <cell r="K5963" t="str">
            <v>PD</v>
          </cell>
          <cell r="L5963" t="str">
            <v>3015</v>
          </cell>
          <cell r="M5963" t="str">
            <v>V</v>
          </cell>
          <cell r="N5963">
            <v>429000</v>
          </cell>
        </row>
        <row r="5964">
          <cell r="A5964" t="str">
            <v>RM-DIV-ACR-00-0065</v>
          </cell>
          <cell r="B5964" t="str">
            <v>CINT</v>
          </cell>
          <cell r="C5964" t="str">
            <v/>
          </cell>
          <cell r="D5964" t="str">
            <v>ACRYLIC BENING T.5 x 1500 x 500 MM WITH</v>
          </cell>
          <cell r="E5964">
            <v>44797</v>
          </cell>
          <cell r="F5964" t="str">
            <v>ROF</v>
          </cell>
          <cell r="G5964" t="str">
            <v>CI_OTH</v>
          </cell>
          <cell r="H5964" t="str">
            <v>PC</v>
          </cell>
          <cell r="I5964" t="str">
            <v>CPR</v>
          </cell>
          <cell r="J5964" t="str">
            <v/>
          </cell>
          <cell r="K5964" t="str">
            <v>PD</v>
          </cell>
          <cell r="L5964" t="str">
            <v>3015</v>
          </cell>
          <cell r="M5964" t="str">
            <v>V</v>
          </cell>
          <cell r="N5964">
            <v>420000</v>
          </cell>
        </row>
        <row r="5965">
          <cell r="A5965" t="str">
            <v>RM-DIV-ACR-00-0066</v>
          </cell>
          <cell r="B5965" t="str">
            <v>CINT</v>
          </cell>
          <cell r="C5965" t="str">
            <v/>
          </cell>
          <cell r="D5965" t="str">
            <v>ACRYLIC BENING T.5 X 155 X 30 (GREAT M H</v>
          </cell>
          <cell r="E5965">
            <v>44797</v>
          </cell>
          <cell r="F5965" t="str">
            <v>ROF</v>
          </cell>
          <cell r="G5965" t="str">
            <v>CI_OTH</v>
          </cell>
          <cell r="H5965" t="str">
            <v>PC</v>
          </cell>
          <cell r="I5965" t="str">
            <v>CPR</v>
          </cell>
          <cell r="J5965" t="str">
            <v/>
          </cell>
          <cell r="K5965" t="str">
            <v>PD</v>
          </cell>
          <cell r="L5965" t="str">
            <v>3015</v>
          </cell>
          <cell r="M5965" t="str">
            <v>V</v>
          </cell>
          <cell r="N5965">
            <v>12000</v>
          </cell>
        </row>
        <row r="5966">
          <cell r="A5966" t="str">
            <v>RM-DIV-ACR-00-0067</v>
          </cell>
          <cell r="B5966" t="str">
            <v>CINT</v>
          </cell>
          <cell r="C5966" t="str">
            <v/>
          </cell>
          <cell r="D5966" t="str">
            <v>ACRYLIC BENING T.5 X 1600 X 500</v>
          </cell>
          <cell r="E5966">
            <v>44797</v>
          </cell>
          <cell r="F5966" t="str">
            <v>ROF</v>
          </cell>
          <cell r="G5966" t="str">
            <v>CI_OTH</v>
          </cell>
          <cell r="H5966" t="str">
            <v>PC</v>
          </cell>
          <cell r="I5966" t="str">
            <v>CPR</v>
          </cell>
          <cell r="J5966" t="str">
            <v/>
          </cell>
          <cell r="K5966" t="str">
            <v>PD</v>
          </cell>
          <cell r="L5966" t="str">
            <v>3015</v>
          </cell>
          <cell r="M5966" t="str">
            <v>V</v>
          </cell>
          <cell r="N5966">
            <v>465000</v>
          </cell>
        </row>
        <row r="5967">
          <cell r="A5967" t="str">
            <v>RM-DIV-ACR-00-0068</v>
          </cell>
          <cell r="B5967" t="str">
            <v>CINT</v>
          </cell>
          <cell r="C5967" t="str">
            <v/>
          </cell>
          <cell r="D5967" t="str">
            <v>ACRYLIC BENING T.5 X 1600 X 500 (FRONT)</v>
          </cell>
          <cell r="E5967">
            <v>44797</v>
          </cell>
          <cell r="F5967" t="str">
            <v>ROF</v>
          </cell>
          <cell r="G5967" t="str">
            <v>CI_OTH</v>
          </cell>
          <cell r="H5967" t="str">
            <v>PC</v>
          </cell>
          <cell r="I5967" t="str">
            <v>CPR</v>
          </cell>
          <cell r="J5967" t="str">
            <v/>
          </cell>
          <cell r="K5967" t="str">
            <v>PD</v>
          </cell>
          <cell r="L5967" t="str">
            <v>3015</v>
          </cell>
          <cell r="M5967" t="str">
            <v>V</v>
          </cell>
          <cell r="N5967">
            <v>470000</v>
          </cell>
        </row>
        <row r="5968">
          <cell r="A5968" t="str">
            <v>RM-DIV-ACR-00-0069</v>
          </cell>
          <cell r="B5968" t="str">
            <v>CINT</v>
          </cell>
          <cell r="C5968" t="str">
            <v/>
          </cell>
          <cell r="D5968" t="str">
            <v>ACRYLIC BENING T.5 X 1800 X 500 (FRONT)</v>
          </cell>
          <cell r="E5968">
            <v>44797</v>
          </cell>
          <cell r="F5968" t="str">
            <v>ROF</v>
          </cell>
          <cell r="G5968" t="str">
            <v>CI_OTH</v>
          </cell>
          <cell r="H5968" t="str">
            <v>PC</v>
          </cell>
          <cell r="I5968" t="str">
            <v>CPR</v>
          </cell>
          <cell r="J5968" t="str">
            <v/>
          </cell>
          <cell r="K5968" t="str">
            <v>PD</v>
          </cell>
          <cell r="L5968" t="str">
            <v>3015</v>
          </cell>
          <cell r="M5968" t="str">
            <v>V</v>
          </cell>
          <cell r="N5968">
            <v>520000</v>
          </cell>
        </row>
        <row r="5969">
          <cell r="A5969" t="str">
            <v>RM-DIV-ACR-00-0070</v>
          </cell>
          <cell r="B5969" t="str">
            <v>CINT</v>
          </cell>
          <cell r="C5969" t="str">
            <v/>
          </cell>
          <cell r="D5969" t="str">
            <v>ACRYLIC BENING T.5 X 1800 X 500 WITH HOL</v>
          </cell>
          <cell r="E5969">
            <v>44797</v>
          </cell>
          <cell r="F5969" t="str">
            <v>ROF</v>
          </cell>
          <cell r="G5969" t="str">
            <v>CI_OTH</v>
          </cell>
          <cell r="H5969" t="str">
            <v>PC</v>
          </cell>
          <cell r="I5969" t="str">
            <v>CPR</v>
          </cell>
          <cell r="J5969" t="str">
            <v/>
          </cell>
          <cell r="K5969" t="str">
            <v>PD</v>
          </cell>
          <cell r="L5969" t="str">
            <v>3015</v>
          </cell>
          <cell r="M5969" t="str">
            <v>V</v>
          </cell>
          <cell r="N5969">
            <v>515000</v>
          </cell>
        </row>
        <row r="5970">
          <cell r="A5970" t="str">
            <v>RM-DIV-ACR-00-0071</v>
          </cell>
          <cell r="B5970" t="str">
            <v>CINT</v>
          </cell>
          <cell r="C5970" t="str">
            <v/>
          </cell>
          <cell r="D5970" t="str">
            <v>ACRYLIC BENING T.5 X 1810 X 500</v>
          </cell>
          <cell r="E5970">
            <v>44797</v>
          </cell>
          <cell r="F5970" t="str">
            <v>ROF</v>
          </cell>
          <cell r="G5970" t="str">
            <v>CI_OTH</v>
          </cell>
          <cell r="H5970" t="str">
            <v>PC</v>
          </cell>
          <cell r="I5970" t="str">
            <v>CPR</v>
          </cell>
          <cell r="J5970" t="str">
            <v/>
          </cell>
          <cell r="K5970" t="str">
            <v>PD</v>
          </cell>
          <cell r="L5970" t="str">
            <v>3015</v>
          </cell>
          <cell r="M5970" t="str">
            <v>V</v>
          </cell>
          <cell r="N5970">
            <v>520000</v>
          </cell>
        </row>
        <row r="5971">
          <cell r="A5971" t="str">
            <v>RM-DIV-ACR-00-0072</v>
          </cell>
          <cell r="B5971" t="str">
            <v>CINT</v>
          </cell>
          <cell r="C5971" t="str">
            <v/>
          </cell>
          <cell r="D5971" t="str">
            <v>ACRYLIC BENING T.5 X 1845 X 500</v>
          </cell>
          <cell r="E5971">
            <v>44797</v>
          </cell>
          <cell r="F5971" t="str">
            <v>ROF</v>
          </cell>
          <cell r="G5971" t="str">
            <v>CI_OTH</v>
          </cell>
          <cell r="H5971" t="str">
            <v>PC</v>
          </cell>
          <cell r="I5971" t="str">
            <v>CPR</v>
          </cell>
          <cell r="J5971" t="str">
            <v/>
          </cell>
          <cell r="K5971" t="str">
            <v>PD</v>
          </cell>
          <cell r="L5971" t="str">
            <v>3015</v>
          </cell>
          <cell r="M5971" t="str">
            <v>V</v>
          </cell>
          <cell r="N5971">
            <v>535000</v>
          </cell>
        </row>
        <row r="5972">
          <cell r="A5972" t="str">
            <v>RM-DIV-ACR-00-0073</v>
          </cell>
          <cell r="B5972" t="str">
            <v>CINT</v>
          </cell>
          <cell r="C5972" t="str">
            <v/>
          </cell>
          <cell r="D5972" t="str">
            <v>ACRYLIC BENING T.5 X 200 X 100 (GREAT M</v>
          </cell>
          <cell r="E5972">
            <v>44797</v>
          </cell>
          <cell r="F5972" t="str">
            <v>ROF</v>
          </cell>
          <cell r="G5972" t="str">
            <v>CI_OTH</v>
          </cell>
          <cell r="H5972" t="str">
            <v>PC</v>
          </cell>
          <cell r="I5972" t="str">
            <v>CPR</v>
          </cell>
          <cell r="J5972" t="str">
            <v/>
          </cell>
          <cell r="K5972" t="str">
            <v>PD</v>
          </cell>
          <cell r="L5972" t="str">
            <v>3015</v>
          </cell>
          <cell r="M5972" t="str">
            <v>V</v>
          </cell>
          <cell r="N5972">
            <v>23500</v>
          </cell>
        </row>
        <row r="5973">
          <cell r="A5973" t="str">
            <v>RM-DIV-ACR-00-0074</v>
          </cell>
          <cell r="B5973" t="str">
            <v>CINT</v>
          </cell>
          <cell r="C5973" t="str">
            <v/>
          </cell>
          <cell r="D5973" t="str">
            <v>ACRYLIC BENING T.5 X 2270 X 500</v>
          </cell>
          <cell r="E5973">
            <v>44797</v>
          </cell>
          <cell r="F5973" t="str">
            <v>ROF</v>
          </cell>
          <cell r="G5973" t="str">
            <v>CI_OTH</v>
          </cell>
          <cell r="H5973" t="str">
            <v>PC</v>
          </cell>
          <cell r="I5973" t="str">
            <v>CPR</v>
          </cell>
          <cell r="J5973" t="str">
            <v/>
          </cell>
          <cell r="K5973" t="str">
            <v>PD</v>
          </cell>
          <cell r="L5973" t="str">
            <v>3015</v>
          </cell>
          <cell r="M5973" t="str">
            <v>V</v>
          </cell>
          <cell r="N5973">
            <v>635000</v>
          </cell>
        </row>
        <row r="5974">
          <cell r="A5974" t="str">
            <v>RM-DIV-ACR-00-0075</v>
          </cell>
          <cell r="B5974" t="str">
            <v>CINT</v>
          </cell>
          <cell r="C5974" t="str">
            <v/>
          </cell>
          <cell r="D5974" t="str">
            <v>ACRYLIC BENING T.5 X 240 X 120 (FOR SUPP</v>
          </cell>
          <cell r="E5974">
            <v>44797</v>
          </cell>
          <cell r="F5974" t="str">
            <v>ROF</v>
          </cell>
          <cell r="G5974" t="str">
            <v>CI_OTH</v>
          </cell>
          <cell r="H5974" t="str">
            <v>PC</v>
          </cell>
          <cell r="I5974" t="str">
            <v>CPR</v>
          </cell>
          <cell r="J5974" t="str">
            <v/>
          </cell>
          <cell r="K5974" t="str">
            <v>PD</v>
          </cell>
          <cell r="L5974" t="str">
            <v>3015</v>
          </cell>
          <cell r="M5974" t="str">
            <v>V</v>
          </cell>
          <cell r="N5974">
            <v>28000</v>
          </cell>
        </row>
        <row r="5975">
          <cell r="A5975" t="str">
            <v>RM-DIV-ACR-00-0076</v>
          </cell>
          <cell r="B5975" t="str">
            <v>CINT</v>
          </cell>
          <cell r="C5975" t="str">
            <v/>
          </cell>
          <cell r="D5975" t="str">
            <v>ACRYLIC BENING T.5 X 2400 X 500 (GREAT M</v>
          </cell>
          <cell r="E5975">
            <v>44797</v>
          </cell>
          <cell r="F5975" t="str">
            <v>ROF</v>
          </cell>
          <cell r="G5975" t="str">
            <v>CI_OTH</v>
          </cell>
          <cell r="H5975" t="str">
            <v>PC</v>
          </cell>
          <cell r="I5975" t="str">
            <v>CPR</v>
          </cell>
          <cell r="J5975" t="str">
            <v/>
          </cell>
          <cell r="K5975" t="str">
            <v>PD</v>
          </cell>
          <cell r="L5975" t="str">
            <v>3015</v>
          </cell>
          <cell r="M5975" t="str">
            <v>V</v>
          </cell>
          <cell r="N5975">
            <v>695000</v>
          </cell>
        </row>
        <row r="5976">
          <cell r="A5976" t="str">
            <v>RM-DIV-ACR-00-0077</v>
          </cell>
          <cell r="B5976" t="str">
            <v>CINT</v>
          </cell>
          <cell r="C5976" t="str">
            <v/>
          </cell>
          <cell r="D5976" t="str">
            <v>ACRYLIC BENING T.5 X 2440 X 500 ( 1 LUBA</v>
          </cell>
          <cell r="E5976">
            <v>44797</v>
          </cell>
          <cell r="F5976" t="str">
            <v>ROF</v>
          </cell>
          <cell r="G5976" t="str">
            <v>CI_OTH</v>
          </cell>
          <cell r="H5976" t="str">
            <v>PC</v>
          </cell>
          <cell r="I5976" t="str">
            <v>CPR</v>
          </cell>
          <cell r="J5976" t="str">
            <v/>
          </cell>
          <cell r="K5976" t="str">
            <v>PD</v>
          </cell>
          <cell r="L5976" t="str">
            <v>3015</v>
          </cell>
          <cell r="M5976" t="str">
            <v>V</v>
          </cell>
          <cell r="N5976">
            <v>635000</v>
          </cell>
        </row>
        <row r="5977">
          <cell r="A5977" t="str">
            <v>RM-DIV-ACR-00-0078</v>
          </cell>
          <cell r="B5977" t="str">
            <v>CINT</v>
          </cell>
          <cell r="C5977" t="str">
            <v/>
          </cell>
          <cell r="D5977" t="str">
            <v>ACRYLIC BENING T.5 X 2440 X 500 ( 2 LUBA</v>
          </cell>
          <cell r="E5977">
            <v>44797</v>
          </cell>
          <cell r="F5977" t="str">
            <v>ROF</v>
          </cell>
          <cell r="G5977" t="str">
            <v>CI_OTH</v>
          </cell>
          <cell r="H5977" t="str">
            <v>PC</v>
          </cell>
          <cell r="I5977" t="str">
            <v>CPR</v>
          </cell>
          <cell r="J5977" t="str">
            <v/>
          </cell>
          <cell r="K5977" t="str">
            <v>PD</v>
          </cell>
          <cell r="L5977" t="str">
            <v>3015</v>
          </cell>
          <cell r="M5977" t="str">
            <v>V</v>
          </cell>
          <cell r="N5977">
            <v>640000</v>
          </cell>
        </row>
        <row r="5978">
          <cell r="A5978" t="str">
            <v>RM-DIV-ACR-00-0079</v>
          </cell>
          <cell r="B5978" t="str">
            <v>CINT</v>
          </cell>
          <cell r="C5978" t="str">
            <v/>
          </cell>
          <cell r="D5978" t="str">
            <v>ACRYLIC BENING T.5 x 2440 x 500 MM + HOL</v>
          </cell>
          <cell r="E5978">
            <v>44797</v>
          </cell>
          <cell r="F5978" t="str">
            <v>ROF</v>
          </cell>
          <cell r="G5978" t="str">
            <v>CI_OTH</v>
          </cell>
          <cell r="H5978" t="str">
            <v>SET</v>
          </cell>
          <cell r="I5978" t="str">
            <v>CPR</v>
          </cell>
          <cell r="J5978" t="str">
            <v/>
          </cell>
          <cell r="K5978" t="str">
            <v>PD</v>
          </cell>
          <cell r="L5978" t="str">
            <v>3015</v>
          </cell>
          <cell r="M5978" t="str">
            <v>V</v>
          </cell>
          <cell r="N5978">
            <v>691000</v>
          </cell>
        </row>
        <row r="5979">
          <cell r="A5979" t="str">
            <v>RM-DIV-ACR-00-0080</v>
          </cell>
          <cell r="B5979" t="str">
            <v>CINT</v>
          </cell>
          <cell r="C5979" t="str">
            <v/>
          </cell>
          <cell r="D5979" t="str">
            <v>ACRYLIC BENING T.5 X 400 X 500 (FOR SCHO</v>
          </cell>
          <cell r="E5979">
            <v>44797</v>
          </cell>
          <cell r="F5979" t="str">
            <v>ROF</v>
          </cell>
          <cell r="G5979" t="str">
            <v>CI_OTH</v>
          </cell>
          <cell r="H5979" t="str">
            <v>PC</v>
          </cell>
          <cell r="I5979" t="str">
            <v>CPR</v>
          </cell>
          <cell r="J5979" t="str">
            <v/>
          </cell>
          <cell r="K5979" t="str">
            <v>PD</v>
          </cell>
          <cell r="L5979" t="str">
            <v>3015</v>
          </cell>
          <cell r="M5979" t="str">
            <v>V</v>
          </cell>
          <cell r="N5979">
            <v>125000</v>
          </cell>
        </row>
        <row r="5980">
          <cell r="A5980" t="str">
            <v>RM-DIV-ACR-00-0081</v>
          </cell>
          <cell r="B5980" t="str">
            <v>CINT</v>
          </cell>
          <cell r="C5980" t="str">
            <v/>
          </cell>
          <cell r="D5980" t="str">
            <v>ACRYLIC BENING T.5 X 400 X 500 WITH HOLE</v>
          </cell>
          <cell r="E5980">
            <v>44797</v>
          </cell>
          <cell r="F5980" t="str">
            <v>ROF</v>
          </cell>
          <cell r="G5980" t="str">
            <v>CI_OTH</v>
          </cell>
          <cell r="H5980" t="str">
            <v>PC</v>
          </cell>
          <cell r="I5980" t="str">
            <v>CPR</v>
          </cell>
          <cell r="J5980" t="str">
            <v/>
          </cell>
          <cell r="K5980" t="str">
            <v>PD</v>
          </cell>
          <cell r="L5980" t="str">
            <v>3015</v>
          </cell>
          <cell r="M5980" t="str">
            <v>V</v>
          </cell>
          <cell r="N5980">
            <v>145000</v>
          </cell>
        </row>
        <row r="5981">
          <cell r="A5981" t="str">
            <v>RM-DIV-ACR-00-0082</v>
          </cell>
          <cell r="B5981" t="str">
            <v>CINT</v>
          </cell>
          <cell r="C5981" t="str">
            <v/>
          </cell>
          <cell r="D5981" t="str">
            <v>ACRYLIC BENING T.5 X 450 X 500 WITH HOLE</v>
          </cell>
          <cell r="E5981">
            <v>44797</v>
          </cell>
          <cell r="F5981" t="str">
            <v>ROF</v>
          </cell>
          <cell r="G5981" t="str">
            <v>CI_OTH</v>
          </cell>
          <cell r="H5981" t="str">
            <v>PC</v>
          </cell>
          <cell r="I5981" t="str">
            <v>CPR</v>
          </cell>
          <cell r="J5981" t="str">
            <v/>
          </cell>
          <cell r="K5981" t="str">
            <v>PD</v>
          </cell>
          <cell r="L5981" t="str">
            <v>3015</v>
          </cell>
          <cell r="M5981" t="str">
            <v>V</v>
          </cell>
          <cell r="N5981">
            <v>155000</v>
          </cell>
        </row>
        <row r="5982">
          <cell r="A5982" t="str">
            <v>RM-DIV-ACR-00-0083</v>
          </cell>
          <cell r="B5982" t="str">
            <v>CINT</v>
          </cell>
          <cell r="C5982" t="str">
            <v/>
          </cell>
          <cell r="D5982" t="str">
            <v>ACRYLIC BENING T.5 X 450 X 550 (FOR KOGU</v>
          </cell>
          <cell r="E5982">
            <v>44797</v>
          </cell>
          <cell r="F5982" t="str">
            <v>ROF</v>
          </cell>
          <cell r="G5982" t="str">
            <v>CI_OTH</v>
          </cell>
          <cell r="H5982" t="str">
            <v>PC</v>
          </cell>
          <cell r="I5982" t="str">
            <v>CPR</v>
          </cell>
          <cell r="J5982" t="str">
            <v/>
          </cell>
          <cell r="K5982" t="str">
            <v>PD</v>
          </cell>
          <cell r="L5982" t="str">
            <v>3015</v>
          </cell>
          <cell r="M5982" t="str">
            <v>V</v>
          </cell>
          <cell r="N5982">
            <v>145000</v>
          </cell>
        </row>
        <row r="5983">
          <cell r="A5983" t="str">
            <v>RM-DIV-ACR-00-0084</v>
          </cell>
          <cell r="B5983" t="str">
            <v>CINT</v>
          </cell>
          <cell r="C5983" t="str">
            <v/>
          </cell>
          <cell r="D5983" t="str">
            <v>ACRYLIC BENING T.5 X 455 X 500 WITH HOLE</v>
          </cell>
          <cell r="E5983">
            <v>44797</v>
          </cell>
          <cell r="F5983" t="str">
            <v>ROF</v>
          </cell>
          <cell r="G5983" t="str">
            <v>CI_OTH</v>
          </cell>
          <cell r="H5983" t="str">
            <v>PC</v>
          </cell>
          <cell r="I5983" t="str">
            <v>CPR</v>
          </cell>
          <cell r="J5983" t="str">
            <v/>
          </cell>
          <cell r="K5983" t="str">
            <v>PD</v>
          </cell>
          <cell r="L5983" t="str">
            <v>3015</v>
          </cell>
          <cell r="M5983" t="str">
            <v>V</v>
          </cell>
          <cell r="N5983">
            <v>157000</v>
          </cell>
        </row>
        <row r="5984">
          <cell r="A5984" t="str">
            <v>RM-DIV-ACR-00-0085</v>
          </cell>
          <cell r="B5984" t="str">
            <v>CINT</v>
          </cell>
          <cell r="C5984" t="str">
            <v/>
          </cell>
          <cell r="D5984" t="str">
            <v>ACRYLIC BENING T.5 X 455 X 500 WITH HOLE</v>
          </cell>
          <cell r="E5984">
            <v>44797</v>
          </cell>
          <cell r="F5984" t="str">
            <v>ROF</v>
          </cell>
          <cell r="G5984" t="str">
            <v>CI_OTH</v>
          </cell>
          <cell r="H5984" t="str">
            <v>PC</v>
          </cell>
          <cell r="I5984" t="str">
            <v>CPR</v>
          </cell>
          <cell r="J5984" t="str">
            <v/>
          </cell>
          <cell r="K5984" t="str">
            <v>PD</v>
          </cell>
          <cell r="L5984" t="str">
            <v>3015</v>
          </cell>
          <cell r="M5984" t="str">
            <v>V</v>
          </cell>
          <cell r="N5984">
            <v>157000</v>
          </cell>
        </row>
        <row r="5985">
          <cell r="A5985" t="str">
            <v>RM-DIV-ACR-00-0086</v>
          </cell>
          <cell r="B5985" t="str">
            <v>CINT</v>
          </cell>
          <cell r="C5985" t="str">
            <v/>
          </cell>
          <cell r="D5985" t="str">
            <v>ACRYLIC BENING T.5 X 600 X 500</v>
          </cell>
          <cell r="E5985">
            <v>44797</v>
          </cell>
          <cell r="F5985" t="str">
            <v>ROF</v>
          </cell>
          <cell r="G5985" t="str">
            <v>CI_OTH</v>
          </cell>
          <cell r="H5985" t="str">
            <v>PC</v>
          </cell>
          <cell r="I5985" t="str">
            <v>CPR</v>
          </cell>
          <cell r="J5985" t="str">
            <v/>
          </cell>
          <cell r="K5985" t="str">
            <v>PD</v>
          </cell>
          <cell r="L5985" t="str">
            <v>3015</v>
          </cell>
          <cell r="M5985" t="str">
            <v>V</v>
          </cell>
          <cell r="N5985">
            <v>195000</v>
          </cell>
        </row>
        <row r="5986">
          <cell r="A5986" t="str">
            <v>RM-DIV-ACR-00-0087</v>
          </cell>
          <cell r="B5986" t="str">
            <v>CINT</v>
          </cell>
          <cell r="C5986" t="str">
            <v/>
          </cell>
          <cell r="D5986" t="str">
            <v>ACRYLIC BENING T.5 X 600 X 500 (FOR OFFI</v>
          </cell>
          <cell r="E5986">
            <v>44797</v>
          </cell>
          <cell r="F5986" t="str">
            <v>ROF</v>
          </cell>
          <cell r="G5986" t="str">
            <v>CI_OTH</v>
          </cell>
          <cell r="H5986" t="str">
            <v>PC</v>
          </cell>
          <cell r="I5986" t="str">
            <v>CPR</v>
          </cell>
          <cell r="J5986" t="str">
            <v/>
          </cell>
          <cell r="K5986" t="str">
            <v>PD</v>
          </cell>
          <cell r="L5986" t="str">
            <v>3015</v>
          </cell>
          <cell r="M5986" t="str">
            <v>V</v>
          </cell>
          <cell r="N5986">
            <v>180000</v>
          </cell>
        </row>
        <row r="5987">
          <cell r="A5987" t="str">
            <v>RM-DIV-ACR-00-0088</v>
          </cell>
          <cell r="B5987" t="str">
            <v>CINT</v>
          </cell>
          <cell r="C5987" t="str">
            <v/>
          </cell>
          <cell r="D5987" t="str">
            <v>ACRYLIC BENING T.5 X 600 X 500 (FOR REST</v>
          </cell>
          <cell r="E5987">
            <v>44797</v>
          </cell>
          <cell r="F5987" t="str">
            <v>ROF</v>
          </cell>
          <cell r="G5987" t="str">
            <v>CI_OTH</v>
          </cell>
          <cell r="H5987" t="str">
            <v>PC</v>
          </cell>
          <cell r="I5987" t="str">
            <v>CPR</v>
          </cell>
          <cell r="J5987" t="str">
            <v/>
          </cell>
          <cell r="K5987" t="str">
            <v>PD</v>
          </cell>
          <cell r="L5987" t="str">
            <v>3015</v>
          </cell>
          <cell r="M5987" t="str">
            <v>V</v>
          </cell>
          <cell r="N5987">
            <v>180000</v>
          </cell>
        </row>
        <row r="5988">
          <cell r="A5988" t="str">
            <v>RM-DIV-ACR-00-0089</v>
          </cell>
          <cell r="B5988" t="str">
            <v>CINT</v>
          </cell>
          <cell r="C5988" t="str">
            <v/>
          </cell>
          <cell r="D5988" t="str">
            <v>ACRYLIC BENING T.5 X 600 X 500 (SIDE)</v>
          </cell>
          <cell r="E5988">
            <v>44797</v>
          </cell>
          <cell r="F5988" t="str">
            <v>ROF</v>
          </cell>
          <cell r="G5988" t="str">
            <v>CI_OTH</v>
          </cell>
          <cell r="H5988" t="str">
            <v>PC</v>
          </cell>
          <cell r="I5988" t="str">
            <v>CPR</v>
          </cell>
          <cell r="J5988" t="str">
            <v/>
          </cell>
          <cell r="K5988" t="str">
            <v>PD</v>
          </cell>
          <cell r="L5988" t="str">
            <v>3015</v>
          </cell>
          <cell r="M5988" t="str">
            <v>V</v>
          </cell>
          <cell r="N5988">
            <v>201000</v>
          </cell>
        </row>
        <row r="5989">
          <cell r="A5989" t="str">
            <v>RM-DIV-ACR-00-0090</v>
          </cell>
          <cell r="B5989" t="str">
            <v>CINT</v>
          </cell>
          <cell r="C5989" t="str">
            <v/>
          </cell>
          <cell r="D5989" t="str">
            <v>ACRYLIC BENING T.5 X 600 X 500 WITH HOLE</v>
          </cell>
          <cell r="E5989">
            <v>44797</v>
          </cell>
          <cell r="F5989" t="str">
            <v>ROF</v>
          </cell>
          <cell r="G5989" t="str">
            <v>CI_OTH</v>
          </cell>
          <cell r="H5989" t="str">
            <v>PC</v>
          </cell>
          <cell r="I5989" t="str">
            <v>CPR</v>
          </cell>
          <cell r="J5989" t="str">
            <v/>
          </cell>
          <cell r="K5989" t="str">
            <v>PD</v>
          </cell>
          <cell r="L5989" t="str">
            <v>3015</v>
          </cell>
          <cell r="M5989" t="str">
            <v>V</v>
          </cell>
          <cell r="N5989">
            <v>195000</v>
          </cell>
        </row>
        <row r="5990">
          <cell r="A5990" t="str">
            <v>RM-DIV-ACR-00-0091</v>
          </cell>
          <cell r="B5990" t="str">
            <v>CINT</v>
          </cell>
          <cell r="C5990" t="str">
            <v/>
          </cell>
          <cell r="D5990" t="str">
            <v>ACRYLIC BENING T.5 X 610 X 500 WITH HOLE</v>
          </cell>
          <cell r="E5990">
            <v>44797</v>
          </cell>
          <cell r="F5990" t="str">
            <v>ROF</v>
          </cell>
          <cell r="G5990" t="str">
            <v>CI_OTH</v>
          </cell>
          <cell r="H5990" t="str">
            <v>PC</v>
          </cell>
          <cell r="I5990" t="str">
            <v>CPR</v>
          </cell>
          <cell r="J5990" t="str">
            <v/>
          </cell>
          <cell r="K5990" t="str">
            <v>PD</v>
          </cell>
          <cell r="L5990" t="str">
            <v>3015</v>
          </cell>
          <cell r="M5990" t="str">
            <v>V</v>
          </cell>
          <cell r="N5990">
            <v>197000</v>
          </cell>
        </row>
        <row r="5991">
          <cell r="A5991" t="str">
            <v>RM-DIV-ACR-00-0092</v>
          </cell>
          <cell r="B5991" t="str">
            <v>CINT</v>
          </cell>
          <cell r="C5991" t="str">
            <v/>
          </cell>
          <cell r="D5991" t="str">
            <v>ACRYLIC BENING T.5 X 700 X 500 (SIDE)</v>
          </cell>
          <cell r="E5991">
            <v>44797</v>
          </cell>
          <cell r="F5991" t="str">
            <v>ROF</v>
          </cell>
          <cell r="G5991" t="str">
            <v>CI_OTH</v>
          </cell>
          <cell r="H5991" t="str">
            <v>PC</v>
          </cell>
          <cell r="I5991" t="str">
            <v>CPR</v>
          </cell>
          <cell r="J5991" t="str">
            <v/>
          </cell>
          <cell r="K5991" t="str">
            <v>PD</v>
          </cell>
          <cell r="L5991" t="str">
            <v>3015</v>
          </cell>
          <cell r="M5991" t="str">
            <v>V</v>
          </cell>
          <cell r="N5991">
            <v>227000</v>
          </cell>
        </row>
        <row r="5992">
          <cell r="A5992" t="str">
            <v>RM-DIV-ACR-00-0093</v>
          </cell>
          <cell r="B5992" t="str">
            <v>CINT</v>
          </cell>
          <cell r="C5992" t="str">
            <v/>
          </cell>
          <cell r="D5992" t="str">
            <v>ACRYLIC BENING T.5 X 750 X 500 (SIDE)</v>
          </cell>
          <cell r="E5992">
            <v>44797</v>
          </cell>
          <cell r="F5992" t="str">
            <v>ROF</v>
          </cell>
          <cell r="G5992" t="str">
            <v>CI_OTH</v>
          </cell>
          <cell r="H5992" t="str">
            <v>PC</v>
          </cell>
          <cell r="I5992" t="str">
            <v>CPR</v>
          </cell>
          <cell r="J5992" t="str">
            <v/>
          </cell>
          <cell r="K5992" t="str">
            <v>PD</v>
          </cell>
          <cell r="L5992" t="str">
            <v>3015</v>
          </cell>
          <cell r="M5992" t="str">
            <v>V</v>
          </cell>
          <cell r="N5992">
            <v>240000</v>
          </cell>
        </row>
        <row r="5993">
          <cell r="A5993" t="str">
            <v>RM-DIV-ACR-00-0094</v>
          </cell>
          <cell r="B5993" t="str">
            <v>CINT</v>
          </cell>
          <cell r="C5993" t="str">
            <v/>
          </cell>
          <cell r="D5993" t="str">
            <v>ACRYLIC BENING T.5 X 750 X 500 WITH HOLE</v>
          </cell>
          <cell r="E5993">
            <v>44797</v>
          </cell>
          <cell r="F5993" t="str">
            <v>ROF</v>
          </cell>
          <cell r="G5993" t="str">
            <v>CI_OTH</v>
          </cell>
          <cell r="H5993" t="str">
            <v>PC</v>
          </cell>
          <cell r="I5993" t="str">
            <v>CPR</v>
          </cell>
          <cell r="J5993" t="str">
            <v/>
          </cell>
          <cell r="K5993" t="str">
            <v>PD</v>
          </cell>
          <cell r="L5993" t="str">
            <v>3015</v>
          </cell>
          <cell r="M5993" t="str">
            <v>V</v>
          </cell>
          <cell r="N5993">
            <v>235000</v>
          </cell>
        </row>
        <row r="5994">
          <cell r="A5994" t="str">
            <v>RM-DIV-ACR-00-0095</v>
          </cell>
          <cell r="B5994" t="str">
            <v>CINT</v>
          </cell>
          <cell r="C5994" t="str">
            <v/>
          </cell>
          <cell r="D5994" t="str">
            <v>ACRYLIC BENING T.5 X 800 X 500 (SIDE)</v>
          </cell>
          <cell r="E5994">
            <v>44797</v>
          </cell>
          <cell r="F5994" t="str">
            <v>ROF</v>
          </cell>
          <cell r="G5994" t="str">
            <v>CI_OTH</v>
          </cell>
          <cell r="H5994" t="str">
            <v>PC</v>
          </cell>
          <cell r="I5994" t="str">
            <v>CPR</v>
          </cell>
          <cell r="J5994" t="str">
            <v/>
          </cell>
          <cell r="K5994" t="str">
            <v>PD</v>
          </cell>
          <cell r="L5994" t="str">
            <v>3015</v>
          </cell>
          <cell r="M5994" t="str">
            <v>V</v>
          </cell>
          <cell r="N5994">
            <v>255000</v>
          </cell>
        </row>
        <row r="5995">
          <cell r="A5995" t="str">
            <v>RM-DIV-ACR-00-0096</v>
          </cell>
          <cell r="B5995" t="str">
            <v>CINT</v>
          </cell>
          <cell r="C5995" t="str">
            <v/>
          </cell>
          <cell r="D5995" t="str">
            <v>ACRYLIC BENING T.5 X 800 X 500 WITH HOLE</v>
          </cell>
          <cell r="E5995">
            <v>44797</v>
          </cell>
          <cell r="F5995" t="str">
            <v>ROF</v>
          </cell>
          <cell r="G5995" t="str">
            <v>CI_OTH</v>
          </cell>
          <cell r="H5995" t="str">
            <v>PC</v>
          </cell>
          <cell r="I5995" t="str">
            <v>CPR</v>
          </cell>
          <cell r="J5995" t="str">
            <v/>
          </cell>
          <cell r="K5995" t="str">
            <v>PD</v>
          </cell>
          <cell r="L5995" t="str">
            <v>3015</v>
          </cell>
          <cell r="M5995" t="str">
            <v>V</v>
          </cell>
          <cell r="N5995">
            <v>250000</v>
          </cell>
        </row>
        <row r="5996">
          <cell r="A5996" t="str">
            <v>RM-DIV-ACR-00-0097</v>
          </cell>
          <cell r="B5996" t="str">
            <v>CINT</v>
          </cell>
          <cell r="C5996" t="str">
            <v/>
          </cell>
          <cell r="D5996" t="str">
            <v>ACRYLIC BENING T.5 X 900 X 500 (SIDE)</v>
          </cell>
          <cell r="E5996">
            <v>44797</v>
          </cell>
          <cell r="F5996" t="str">
            <v>ROF</v>
          </cell>
          <cell r="G5996" t="str">
            <v>CI_OTH</v>
          </cell>
          <cell r="H5996" t="str">
            <v>PC</v>
          </cell>
          <cell r="I5996" t="str">
            <v>CPR</v>
          </cell>
          <cell r="J5996" t="str">
            <v/>
          </cell>
          <cell r="K5996" t="str">
            <v>PD</v>
          </cell>
          <cell r="L5996" t="str">
            <v>3015</v>
          </cell>
          <cell r="M5996" t="str">
            <v>V</v>
          </cell>
          <cell r="N5996">
            <v>278000</v>
          </cell>
        </row>
        <row r="5997">
          <cell r="A5997" t="str">
            <v>RM-DIV-ACR-00-0098</v>
          </cell>
          <cell r="B5997" t="str">
            <v>CINT</v>
          </cell>
          <cell r="C5997" t="str">
            <v/>
          </cell>
          <cell r="D5997" t="str">
            <v>ACRYLIC BENING T.5 X 950 X 500 (SIDE)</v>
          </cell>
          <cell r="E5997">
            <v>44797</v>
          </cell>
          <cell r="F5997" t="str">
            <v>ROF</v>
          </cell>
          <cell r="G5997" t="str">
            <v>CI_OTH</v>
          </cell>
          <cell r="H5997" t="str">
            <v>PC</v>
          </cell>
          <cell r="I5997" t="str">
            <v>CPR</v>
          </cell>
          <cell r="J5997" t="str">
            <v/>
          </cell>
          <cell r="K5997" t="str">
            <v>PD</v>
          </cell>
          <cell r="L5997" t="str">
            <v>3015</v>
          </cell>
          <cell r="M5997" t="str">
            <v>V</v>
          </cell>
          <cell r="N5997">
            <v>292000</v>
          </cell>
        </row>
        <row r="5998">
          <cell r="A5998" t="str">
            <v>RM-DIV-ACR-00-0099</v>
          </cell>
          <cell r="B5998" t="str">
            <v>CINT</v>
          </cell>
          <cell r="C5998" t="str">
            <v/>
          </cell>
          <cell r="D5998" t="str">
            <v>ACRYLIC BENING T.8 X 1200 X 500 MM</v>
          </cell>
          <cell r="E5998">
            <v>44797</v>
          </cell>
          <cell r="F5998" t="str">
            <v>ROF</v>
          </cell>
          <cell r="G5998" t="str">
            <v>CI_OTH</v>
          </cell>
          <cell r="H5998" t="str">
            <v>PC</v>
          </cell>
          <cell r="I5998" t="str">
            <v>CPR</v>
          </cell>
          <cell r="J5998" t="str">
            <v/>
          </cell>
          <cell r="K5998" t="str">
            <v>PD</v>
          </cell>
          <cell r="L5998" t="str">
            <v>3015</v>
          </cell>
          <cell r="M5998" t="str">
            <v>V</v>
          </cell>
          <cell r="N5998">
            <v>670000</v>
          </cell>
        </row>
        <row r="5999">
          <cell r="A5999" t="str">
            <v>RM-DIV-ACR-00-0100</v>
          </cell>
          <cell r="B5999" t="str">
            <v>CINT</v>
          </cell>
          <cell r="C5999" t="str">
            <v/>
          </cell>
          <cell r="D5999" t="str">
            <v>ACRYLIC BENING T.8 X 2400 MM X 500 MM</v>
          </cell>
          <cell r="E5999">
            <v>44797</v>
          </cell>
          <cell r="F5999" t="str">
            <v>ROF</v>
          </cell>
          <cell r="G5999" t="str">
            <v>CI_OTH</v>
          </cell>
          <cell r="H5999" t="str">
            <v>PC</v>
          </cell>
          <cell r="I5999" t="str">
            <v>CPR</v>
          </cell>
          <cell r="J5999" t="str">
            <v/>
          </cell>
          <cell r="K5999" t="str">
            <v>PD</v>
          </cell>
          <cell r="L5999" t="str">
            <v>3015</v>
          </cell>
          <cell r="M5999" t="str">
            <v>V</v>
          </cell>
          <cell r="N5999">
            <v>1250000</v>
          </cell>
        </row>
        <row r="6000">
          <cell r="A6000" t="str">
            <v>RM-DIV-ACR-00-0101</v>
          </cell>
          <cell r="B6000" t="str">
            <v>CINT</v>
          </cell>
          <cell r="C6000" t="str">
            <v/>
          </cell>
          <cell r="D6000" t="str">
            <v>ACRYLIC BENING WASTAFEL (T.6 x 700 x 800</v>
          </cell>
          <cell r="E6000">
            <v>44797</v>
          </cell>
          <cell r="F6000" t="str">
            <v>ROF</v>
          </cell>
          <cell r="G6000" t="str">
            <v>CI_OTH</v>
          </cell>
          <cell r="H6000" t="str">
            <v>SET</v>
          </cell>
          <cell r="I6000" t="str">
            <v>CPR</v>
          </cell>
          <cell r="J6000" t="str">
            <v/>
          </cell>
          <cell r="K6000" t="str">
            <v>PD</v>
          </cell>
          <cell r="L6000" t="str">
            <v>3015</v>
          </cell>
          <cell r="M6000" t="str">
            <v>V</v>
          </cell>
          <cell r="N6000">
            <v>480000</v>
          </cell>
        </row>
        <row r="6001">
          <cell r="A6001" t="str">
            <v>RM-DIV-ACR-00-0102</v>
          </cell>
          <cell r="B6001" t="str">
            <v>CINT</v>
          </cell>
          <cell r="C6001" t="str">
            <v/>
          </cell>
          <cell r="D6001" t="str">
            <v>ACRYLIC BURAM T.3 X 1200 X 500</v>
          </cell>
          <cell r="E6001">
            <v>44797</v>
          </cell>
          <cell r="F6001" t="str">
            <v>ROF</v>
          </cell>
          <cell r="G6001" t="str">
            <v>CI_OTH</v>
          </cell>
          <cell r="H6001" t="str">
            <v>PC</v>
          </cell>
          <cell r="I6001" t="str">
            <v>CPR</v>
          </cell>
          <cell r="J6001" t="str">
            <v/>
          </cell>
          <cell r="K6001" t="str">
            <v>PD</v>
          </cell>
          <cell r="L6001" t="str">
            <v>3015</v>
          </cell>
          <cell r="M6001" t="str">
            <v>V</v>
          </cell>
          <cell r="N6001">
            <v>200000</v>
          </cell>
        </row>
        <row r="6002">
          <cell r="A6002" t="str">
            <v>RM-DIV-ACR-00-0103</v>
          </cell>
          <cell r="B6002" t="str">
            <v>CINT</v>
          </cell>
          <cell r="C6002" t="str">
            <v/>
          </cell>
          <cell r="D6002" t="str">
            <v>ACRYLIC BURAM T.8 X 2400 MM X 500 MM</v>
          </cell>
          <cell r="E6002">
            <v>44797</v>
          </cell>
          <cell r="F6002" t="str">
            <v>ROF</v>
          </cell>
          <cell r="G6002" t="str">
            <v>CI_OTH</v>
          </cell>
          <cell r="H6002" t="str">
            <v>PC</v>
          </cell>
          <cell r="I6002" t="str">
            <v>CPR</v>
          </cell>
          <cell r="J6002" t="str">
            <v/>
          </cell>
          <cell r="K6002" t="str">
            <v>PD</v>
          </cell>
          <cell r="L6002" t="str">
            <v>3015</v>
          </cell>
          <cell r="M6002" t="str">
            <v>V</v>
          </cell>
          <cell r="N6002">
            <v>1250000</v>
          </cell>
        </row>
        <row r="6003">
          <cell r="A6003" t="str">
            <v>RM-DIV-ACR-00-0104</v>
          </cell>
          <cell r="B6003" t="str">
            <v>CINT</v>
          </cell>
          <cell r="C6003" t="str">
            <v/>
          </cell>
          <cell r="D6003" t="str">
            <v>ACRYLIC DESK SCREEN</v>
          </cell>
          <cell r="E6003">
            <v>44797</v>
          </cell>
          <cell r="F6003" t="str">
            <v>ROF</v>
          </cell>
          <cell r="G6003" t="str">
            <v>CI_OTH</v>
          </cell>
          <cell r="H6003" t="str">
            <v>PC</v>
          </cell>
          <cell r="I6003" t="str">
            <v>CPR</v>
          </cell>
          <cell r="J6003" t="str">
            <v/>
          </cell>
          <cell r="K6003" t="str">
            <v>PD</v>
          </cell>
          <cell r="L6003" t="str">
            <v>3015</v>
          </cell>
          <cell r="M6003" t="str">
            <v>V</v>
          </cell>
          <cell r="N6003">
            <v>240000</v>
          </cell>
        </row>
        <row r="6004">
          <cell r="A6004" t="str">
            <v>RM-DIV-ACR-00-0105</v>
          </cell>
          <cell r="B6004" t="str">
            <v>CINT</v>
          </cell>
          <cell r="C6004" t="str">
            <v/>
          </cell>
          <cell r="D6004" t="str">
            <v>ACRYLIC ORIGAMI 180 CMX 50 MM</v>
          </cell>
          <cell r="E6004">
            <v>44797</v>
          </cell>
          <cell r="F6004" t="str">
            <v>ROF</v>
          </cell>
          <cell r="G6004" t="str">
            <v>CI_OTH</v>
          </cell>
          <cell r="H6004" t="str">
            <v>PC</v>
          </cell>
          <cell r="I6004" t="str">
            <v>CPR</v>
          </cell>
          <cell r="J6004" t="str">
            <v/>
          </cell>
          <cell r="K6004" t="str">
            <v>PD</v>
          </cell>
          <cell r="L6004" t="str">
            <v>3015</v>
          </cell>
          <cell r="M6004" t="str">
            <v>V</v>
          </cell>
          <cell r="N6004">
            <v>581000</v>
          </cell>
        </row>
        <row r="6005">
          <cell r="A6005" t="str">
            <v>RM-DIV-ACR-00-0106</v>
          </cell>
          <cell r="B6005" t="str">
            <v>CINT</v>
          </cell>
          <cell r="C6005" t="str">
            <v/>
          </cell>
          <cell r="D6005" t="str">
            <v>ACRYLIC PARTITION 35 X 70 CM</v>
          </cell>
          <cell r="E6005">
            <v>44797</v>
          </cell>
          <cell r="F6005" t="str">
            <v>ROF</v>
          </cell>
          <cell r="G6005" t="str">
            <v>CI_OTH</v>
          </cell>
          <cell r="H6005" t="str">
            <v>PC</v>
          </cell>
          <cell r="I6005" t="str">
            <v>CPR</v>
          </cell>
          <cell r="J6005" t="str">
            <v/>
          </cell>
          <cell r="K6005" t="str">
            <v>PD</v>
          </cell>
          <cell r="L6005" t="str">
            <v>3015</v>
          </cell>
          <cell r="M6005" t="str">
            <v>V</v>
          </cell>
          <cell r="N6005">
            <v>75000</v>
          </cell>
        </row>
        <row r="6006">
          <cell r="A6006" t="str">
            <v>RM-DIV-ACR-00-0107</v>
          </cell>
          <cell r="B6006" t="str">
            <v>CINT</v>
          </cell>
          <cell r="C6006" t="str">
            <v/>
          </cell>
          <cell r="D6006" t="str">
            <v>ACRYLIC PARTITION 70 X 90 X 180 CM</v>
          </cell>
          <cell r="E6006">
            <v>44797</v>
          </cell>
          <cell r="F6006" t="str">
            <v>ROF</v>
          </cell>
          <cell r="G6006" t="str">
            <v>CI_OTH</v>
          </cell>
          <cell r="H6006" t="str">
            <v>PC</v>
          </cell>
          <cell r="I6006" t="str">
            <v>CPR</v>
          </cell>
          <cell r="J6006" t="str">
            <v/>
          </cell>
          <cell r="K6006" t="str">
            <v>PD</v>
          </cell>
          <cell r="L6006" t="str">
            <v>3015</v>
          </cell>
          <cell r="M6006" t="str">
            <v>V</v>
          </cell>
          <cell r="N6006">
            <v>200000</v>
          </cell>
        </row>
        <row r="6007">
          <cell r="A6007" t="str">
            <v>RM-DIV-ACR-00-0108</v>
          </cell>
          <cell r="B6007" t="str">
            <v>CINT</v>
          </cell>
          <cell r="C6007" t="str">
            <v/>
          </cell>
          <cell r="D6007" t="str">
            <v>ACRYLIC T.3 MM X 100 X 50 ORIGAMI WITH H</v>
          </cell>
          <cell r="E6007">
            <v>44797</v>
          </cell>
          <cell r="F6007" t="str">
            <v>ROF</v>
          </cell>
          <cell r="G6007" t="str">
            <v>CI_OTH</v>
          </cell>
          <cell r="H6007" t="str">
            <v>PC</v>
          </cell>
          <cell r="I6007" t="str">
            <v>CPR</v>
          </cell>
          <cell r="J6007" t="str">
            <v/>
          </cell>
          <cell r="K6007" t="str">
            <v>PD</v>
          </cell>
          <cell r="L6007" t="str">
            <v>3015</v>
          </cell>
          <cell r="M6007" t="str">
            <v>V</v>
          </cell>
          <cell r="N6007">
            <v>200000</v>
          </cell>
        </row>
        <row r="6008">
          <cell r="A6008" t="str">
            <v>RM-DIV-ACR-00-0109</v>
          </cell>
          <cell r="B6008" t="str">
            <v>CINT</v>
          </cell>
          <cell r="C6008" t="str">
            <v/>
          </cell>
          <cell r="D6008" t="str">
            <v>ACRYLIC T.3 MM X 110 X 50 ORIGAMI WITH H</v>
          </cell>
          <cell r="E6008">
            <v>44797</v>
          </cell>
          <cell r="F6008" t="str">
            <v>ROF</v>
          </cell>
          <cell r="G6008" t="str">
            <v>CI_OTH</v>
          </cell>
          <cell r="H6008" t="str">
            <v>PC</v>
          </cell>
          <cell r="I6008" t="str">
            <v>CPR</v>
          </cell>
          <cell r="J6008" t="str">
            <v/>
          </cell>
          <cell r="K6008" t="str">
            <v>PD</v>
          </cell>
          <cell r="L6008" t="str">
            <v>3015</v>
          </cell>
          <cell r="M6008" t="str">
            <v>V</v>
          </cell>
          <cell r="N6008">
            <v>225000</v>
          </cell>
        </row>
        <row r="6009">
          <cell r="A6009" t="str">
            <v>RM-DIV-ACR-00-0110</v>
          </cell>
          <cell r="B6009" t="str">
            <v>CINT</v>
          </cell>
          <cell r="C6009" t="str">
            <v/>
          </cell>
          <cell r="D6009" t="str">
            <v>ACRYLIC T.3 MM X 50 X 50 ORIGAMI</v>
          </cell>
          <cell r="E6009">
            <v>44797</v>
          </cell>
          <cell r="F6009" t="str">
            <v>ROF</v>
          </cell>
          <cell r="G6009" t="str">
            <v>CI_OTH</v>
          </cell>
          <cell r="H6009" t="str">
            <v>PC</v>
          </cell>
          <cell r="I6009" t="str">
            <v>CPR</v>
          </cell>
          <cell r="J6009" t="str">
            <v/>
          </cell>
          <cell r="K6009" t="str">
            <v>PD</v>
          </cell>
          <cell r="L6009" t="str">
            <v>3015</v>
          </cell>
          <cell r="M6009" t="str">
            <v>V</v>
          </cell>
          <cell r="N6009">
            <v>117500</v>
          </cell>
        </row>
        <row r="6010">
          <cell r="A6010" t="str">
            <v>RM-DIV-ACR-00-0111</v>
          </cell>
          <cell r="B6010" t="str">
            <v>CINT</v>
          </cell>
          <cell r="C6010" t="str">
            <v/>
          </cell>
          <cell r="D6010" t="str">
            <v>ACRYLIC T.3 MM X 80 X 50 ORIGAMI</v>
          </cell>
          <cell r="E6010">
            <v>44797</v>
          </cell>
          <cell r="F6010" t="str">
            <v>ROF</v>
          </cell>
          <cell r="G6010" t="str">
            <v>CI_OTH</v>
          </cell>
          <cell r="H6010" t="str">
            <v>PC</v>
          </cell>
          <cell r="I6010" t="str">
            <v>CPR</v>
          </cell>
          <cell r="J6010" t="str">
            <v/>
          </cell>
          <cell r="K6010" t="str">
            <v>PD</v>
          </cell>
          <cell r="L6010" t="str">
            <v>3015</v>
          </cell>
          <cell r="M6010" t="str">
            <v>V</v>
          </cell>
          <cell r="N6010">
            <v>170000</v>
          </cell>
        </row>
        <row r="6011">
          <cell r="A6011" t="str">
            <v>RM-DIV-ACR-00-0112</v>
          </cell>
          <cell r="B6011" t="str">
            <v>CINT</v>
          </cell>
          <cell r="C6011" t="str">
            <v/>
          </cell>
          <cell r="D6011" t="str">
            <v>ACRYLIC T.3 MM X 80 X 50 ORIGAMI WITH HO</v>
          </cell>
          <cell r="E6011">
            <v>44797</v>
          </cell>
          <cell r="F6011" t="str">
            <v>ROF</v>
          </cell>
          <cell r="G6011" t="str">
            <v>CI_OTH</v>
          </cell>
          <cell r="H6011" t="str">
            <v>PC</v>
          </cell>
          <cell r="I6011" t="str">
            <v>CPR</v>
          </cell>
          <cell r="J6011" t="str">
            <v/>
          </cell>
          <cell r="K6011" t="str">
            <v>PD</v>
          </cell>
          <cell r="L6011" t="str">
            <v>3015</v>
          </cell>
          <cell r="M6011" t="str">
            <v>V</v>
          </cell>
          <cell r="N6011">
            <v>172500</v>
          </cell>
        </row>
        <row r="6012">
          <cell r="A6012" t="str">
            <v>RM-DIV-ACR-00-0113</v>
          </cell>
          <cell r="B6012" t="str">
            <v>CINT</v>
          </cell>
          <cell r="C6012" t="str">
            <v/>
          </cell>
          <cell r="D6012" t="str">
            <v>ACRYLIC T.5 MM X 120 X 50 CLAMPER</v>
          </cell>
          <cell r="E6012">
            <v>44797</v>
          </cell>
          <cell r="F6012" t="str">
            <v>ROF</v>
          </cell>
          <cell r="G6012" t="str">
            <v>CI_OTH</v>
          </cell>
          <cell r="H6012" t="str">
            <v>PC</v>
          </cell>
          <cell r="I6012" t="str">
            <v>CPR</v>
          </cell>
          <cell r="J6012" t="str">
            <v/>
          </cell>
          <cell r="K6012" t="str">
            <v>PD</v>
          </cell>
          <cell r="L6012" t="str">
            <v>3015</v>
          </cell>
          <cell r="M6012" t="str">
            <v>V</v>
          </cell>
          <cell r="N6012">
            <v>350000</v>
          </cell>
        </row>
        <row r="6013">
          <cell r="A6013" t="str">
            <v>RM-DIV-ACR-00-0114</v>
          </cell>
          <cell r="B6013" t="str">
            <v>CINT</v>
          </cell>
          <cell r="C6013" t="str">
            <v/>
          </cell>
          <cell r="D6013" t="str">
            <v>ACRYLIC T.5 MM X 120 X 50 ORIGAMI</v>
          </cell>
          <cell r="E6013">
            <v>44797</v>
          </cell>
          <cell r="F6013" t="str">
            <v>ROF</v>
          </cell>
          <cell r="G6013" t="str">
            <v>CI_OTH</v>
          </cell>
          <cell r="H6013" t="str">
            <v>PC</v>
          </cell>
          <cell r="I6013" t="str">
            <v>CPR</v>
          </cell>
          <cell r="J6013" t="str">
            <v/>
          </cell>
          <cell r="K6013" t="str">
            <v>PD</v>
          </cell>
          <cell r="L6013" t="str">
            <v>3015</v>
          </cell>
          <cell r="M6013" t="str">
            <v>V</v>
          </cell>
          <cell r="N6013">
            <v>350000</v>
          </cell>
        </row>
        <row r="6014">
          <cell r="A6014" t="str">
            <v>RM-DIV-ACR-00-0115</v>
          </cell>
          <cell r="B6014" t="str">
            <v>CINT</v>
          </cell>
          <cell r="C6014" t="str">
            <v/>
          </cell>
          <cell r="D6014" t="str">
            <v>ACRYLIC T.5 MM X 120 X 50 ORIGAMI WITH H</v>
          </cell>
          <cell r="E6014">
            <v>44797</v>
          </cell>
          <cell r="F6014" t="str">
            <v>ROF</v>
          </cell>
          <cell r="G6014" t="str">
            <v>CI_OTH</v>
          </cell>
          <cell r="H6014" t="str">
            <v>PC</v>
          </cell>
          <cell r="I6014" t="str">
            <v>CPR</v>
          </cell>
          <cell r="J6014" t="str">
            <v/>
          </cell>
          <cell r="K6014" t="str">
            <v>PD</v>
          </cell>
          <cell r="L6014" t="str">
            <v>3015</v>
          </cell>
          <cell r="M6014" t="str">
            <v>V</v>
          </cell>
          <cell r="N6014">
            <v>360000</v>
          </cell>
        </row>
        <row r="6015">
          <cell r="A6015" t="str">
            <v>RM-DIV-ACR-00-0116</v>
          </cell>
          <cell r="B6015" t="str">
            <v>CINT</v>
          </cell>
          <cell r="C6015" t="str">
            <v/>
          </cell>
          <cell r="D6015" t="str">
            <v>ACRYLIC T.5 MM X 128 X 80 ORIGAMI WITH H</v>
          </cell>
          <cell r="E6015">
            <v>44797</v>
          </cell>
          <cell r="F6015" t="str">
            <v>ROF</v>
          </cell>
          <cell r="G6015" t="str">
            <v>CI_OTH</v>
          </cell>
          <cell r="H6015" t="str">
            <v>PC</v>
          </cell>
          <cell r="I6015" t="str">
            <v>CPR</v>
          </cell>
          <cell r="J6015" t="str">
            <v/>
          </cell>
          <cell r="K6015" t="str">
            <v>PD</v>
          </cell>
          <cell r="L6015" t="str">
            <v>3015</v>
          </cell>
          <cell r="M6015" t="str">
            <v>V</v>
          </cell>
          <cell r="N6015">
            <v>590000</v>
          </cell>
        </row>
        <row r="6016">
          <cell r="A6016" t="str">
            <v>RM-DIV-ACR-00-0117</v>
          </cell>
          <cell r="B6016" t="str">
            <v>CINT</v>
          </cell>
          <cell r="C6016" t="str">
            <v/>
          </cell>
          <cell r="D6016" t="str">
            <v>ACRYLIC T.5 MM X 130 X 50 CLAMPER WITH H</v>
          </cell>
          <cell r="E6016">
            <v>44797</v>
          </cell>
          <cell r="F6016" t="str">
            <v>ROF</v>
          </cell>
          <cell r="G6016" t="str">
            <v>CI_OTH</v>
          </cell>
          <cell r="H6016" t="str">
            <v>PC</v>
          </cell>
          <cell r="I6016" t="str">
            <v>CPR</v>
          </cell>
          <cell r="J6016" t="str">
            <v/>
          </cell>
          <cell r="K6016" t="str">
            <v>PD</v>
          </cell>
          <cell r="L6016" t="str">
            <v>3015</v>
          </cell>
          <cell r="M6016" t="str">
            <v>V</v>
          </cell>
          <cell r="N6016">
            <v>390000</v>
          </cell>
        </row>
        <row r="6017">
          <cell r="A6017" t="str">
            <v>RM-DIV-ACR-00-0118</v>
          </cell>
          <cell r="B6017" t="str">
            <v>CINT</v>
          </cell>
          <cell r="C6017" t="str">
            <v/>
          </cell>
          <cell r="D6017" t="str">
            <v>ACRYLIC T.5 MM X 130 X 50 ORIGAMI</v>
          </cell>
          <cell r="E6017">
            <v>44797</v>
          </cell>
          <cell r="F6017" t="str">
            <v>ROF</v>
          </cell>
          <cell r="G6017" t="str">
            <v>CI_OTH</v>
          </cell>
          <cell r="H6017" t="str">
            <v>PC</v>
          </cell>
          <cell r="I6017" t="str">
            <v>CPR</v>
          </cell>
          <cell r="J6017" t="str">
            <v/>
          </cell>
          <cell r="K6017" t="str">
            <v>PD</v>
          </cell>
          <cell r="L6017" t="str">
            <v>3015</v>
          </cell>
          <cell r="M6017" t="str">
            <v>V</v>
          </cell>
          <cell r="N6017">
            <v>385000</v>
          </cell>
        </row>
        <row r="6018">
          <cell r="A6018" t="str">
            <v>RM-DIV-ACR-00-0119</v>
          </cell>
          <cell r="B6018" t="str">
            <v>CINT</v>
          </cell>
          <cell r="C6018" t="str">
            <v/>
          </cell>
          <cell r="D6018" t="str">
            <v>ACRYLIC T.5 MM X 135 X 50 ORIGAMI WITH H</v>
          </cell>
          <cell r="E6018">
            <v>44797</v>
          </cell>
          <cell r="F6018" t="str">
            <v>ROF</v>
          </cell>
          <cell r="G6018" t="str">
            <v>CI_OTH</v>
          </cell>
          <cell r="H6018" t="str">
            <v>PC</v>
          </cell>
          <cell r="I6018" t="str">
            <v>CPR</v>
          </cell>
          <cell r="J6018" t="str">
            <v/>
          </cell>
          <cell r="K6018" t="str">
            <v>PD</v>
          </cell>
          <cell r="L6018" t="str">
            <v>3015</v>
          </cell>
          <cell r="M6018" t="str">
            <v>V</v>
          </cell>
          <cell r="N6018">
            <v>400000</v>
          </cell>
        </row>
        <row r="6019">
          <cell r="A6019" t="str">
            <v>RM-DIV-ACR-00-0120</v>
          </cell>
          <cell r="B6019" t="str">
            <v>CINT</v>
          </cell>
          <cell r="C6019" t="str">
            <v/>
          </cell>
          <cell r="D6019" t="str">
            <v>ACRYLIC T.5 MM X 140 X 50 ORIGAMI WITH H</v>
          </cell>
          <cell r="E6019">
            <v>44797</v>
          </cell>
          <cell r="F6019" t="str">
            <v>ROF</v>
          </cell>
          <cell r="G6019" t="str">
            <v>CI_OTH</v>
          </cell>
          <cell r="H6019" t="str">
            <v>PC</v>
          </cell>
          <cell r="I6019" t="str">
            <v>CPR</v>
          </cell>
          <cell r="J6019" t="str">
            <v/>
          </cell>
          <cell r="K6019" t="str">
            <v>PD</v>
          </cell>
          <cell r="L6019" t="str">
            <v>3015</v>
          </cell>
          <cell r="M6019" t="str">
            <v>V</v>
          </cell>
          <cell r="N6019">
            <v>420000</v>
          </cell>
        </row>
        <row r="6020">
          <cell r="A6020" t="str">
            <v>RM-DIV-ACR-00-0121</v>
          </cell>
          <cell r="B6020" t="str">
            <v>CINT</v>
          </cell>
          <cell r="C6020" t="str">
            <v/>
          </cell>
          <cell r="D6020" t="str">
            <v>ACRYLIC T.5 MM X 150 X 50 CLAMPER</v>
          </cell>
          <cell r="E6020">
            <v>44797</v>
          </cell>
          <cell r="F6020" t="str">
            <v>ROF</v>
          </cell>
          <cell r="G6020" t="str">
            <v>CI_OTH</v>
          </cell>
          <cell r="H6020" t="str">
            <v>PC</v>
          </cell>
          <cell r="I6020" t="str">
            <v>CPR</v>
          </cell>
          <cell r="J6020" t="str">
            <v/>
          </cell>
          <cell r="K6020" t="str">
            <v>PD</v>
          </cell>
          <cell r="L6020" t="str">
            <v>3015</v>
          </cell>
          <cell r="M6020" t="str">
            <v>V</v>
          </cell>
          <cell r="N6020">
            <v>440000</v>
          </cell>
        </row>
        <row r="6021">
          <cell r="A6021" t="str">
            <v>RM-DIV-ACR-00-0122</v>
          </cell>
          <cell r="B6021" t="str">
            <v>CINT</v>
          </cell>
          <cell r="C6021" t="str">
            <v/>
          </cell>
          <cell r="D6021" t="str">
            <v>ACRYLIC T.5 MM X 150 X 50 CLAMPER WITH H</v>
          </cell>
          <cell r="E6021">
            <v>44797</v>
          </cell>
          <cell r="F6021" t="str">
            <v>ROF</v>
          </cell>
          <cell r="G6021" t="str">
            <v>CI_OTH</v>
          </cell>
          <cell r="H6021" t="str">
            <v>PC</v>
          </cell>
          <cell r="I6021" t="str">
            <v>CPR</v>
          </cell>
          <cell r="J6021" t="str">
            <v/>
          </cell>
          <cell r="K6021" t="str">
            <v>PD</v>
          </cell>
          <cell r="L6021" t="str">
            <v>3015</v>
          </cell>
          <cell r="M6021" t="str">
            <v>V</v>
          </cell>
          <cell r="N6021">
            <v>445000</v>
          </cell>
        </row>
        <row r="6022">
          <cell r="A6022" t="str">
            <v>RM-DIV-ACR-00-0123</v>
          </cell>
          <cell r="B6022" t="str">
            <v>CINT</v>
          </cell>
          <cell r="C6022" t="str">
            <v/>
          </cell>
          <cell r="D6022" t="str">
            <v>ACRYLIC T.5 MM X 150 X 50 ORIGAMI WITH H</v>
          </cell>
          <cell r="E6022">
            <v>44797</v>
          </cell>
          <cell r="F6022" t="str">
            <v>ROF</v>
          </cell>
          <cell r="G6022" t="str">
            <v>CI_OTH</v>
          </cell>
          <cell r="H6022" t="str">
            <v>PC</v>
          </cell>
          <cell r="I6022" t="str">
            <v>CPR</v>
          </cell>
          <cell r="J6022" t="str">
            <v/>
          </cell>
          <cell r="K6022" t="str">
            <v>PD</v>
          </cell>
          <cell r="L6022" t="str">
            <v>3015</v>
          </cell>
          <cell r="M6022" t="str">
            <v>V</v>
          </cell>
          <cell r="N6022">
            <v>435000</v>
          </cell>
        </row>
        <row r="6023">
          <cell r="A6023" t="str">
            <v>RM-DIV-ACR-00-0124</v>
          </cell>
          <cell r="B6023" t="str">
            <v>CINT</v>
          </cell>
          <cell r="C6023" t="str">
            <v/>
          </cell>
          <cell r="D6023" t="str">
            <v>ACRYLIC T.5 MM X 160 X 50 CLAMPER HOLE S</v>
          </cell>
          <cell r="E6023">
            <v>44797</v>
          </cell>
          <cell r="F6023" t="str">
            <v>ROF</v>
          </cell>
          <cell r="G6023" t="str">
            <v>CI_OTH</v>
          </cell>
          <cell r="H6023" t="str">
            <v>PC</v>
          </cell>
          <cell r="I6023" t="str">
            <v>CPR</v>
          </cell>
          <cell r="J6023" t="str">
            <v/>
          </cell>
          <cell r="K6023" t="str">
            <v>PD</v>
          </cell>
          <cell r="L6023" t="str">
            <v>3015</v>
          </cell>
          <cell r="M6023" t="str">
            <v>V</v>
          </cell>
          <cell r="N6023">
            <v>476000</v>
          </cell>
        </row>
        <row r="6024">
          <cell r="A6024" t="str">
            <v>RM-DIV-ACR-00-0125</v>
          </cell>
          <cell r="B6024" t="str">
            <v>CINT</v>
          </cell>
          <cell r="C6024" t="str">
            <v/>
          </cell>
          <cell r="D6024" t="str">
            <v>ACRYLIC T.5 MM X 160 X 50 CLAMPER WITH H</v>
          </cell>
          <cell r="E6024">
            <v>44797</v>
          </cell>
          <cell r="F6024" t="str">
            <v>ROF</v>
          </cell>
          <cell r="G6024" t="str">
            <v>CI_OTH</v>
          </cell>
          <cell r="H6024" t="str">
            <v>PC</v>
          </cell>
          <cell r="I6024" t="str">
            <v>CPR</v>
          </cell>
          <cell r="J6024" t="str">
            <v/>
          </cell>
          <cell r="K6024" t="str">
            <v>PD</v>
          </cell>
          <cell r="L6024" t="str">
            <v>3015</v>
          </cell>
          <cell r="M6024" t="str">
            <v>V</v>
          </cell>
          <cell r="N6024">
            <v>470000</v>
          </cell>
        </row>
        <row r="6025">
          <cell r="A6025" t="str">
            <v>RM-DIV-ACR-00-0126</v>
          </cell>
          <cell r="B6025" t="str">
            <v>CINT</v>
          </cell>
          <cell r="C6025" t="str">
            <v/>
          </cell>
          <cell r="D6025" t="str">
            <v>ACRYLIC T.5 MM X 160 X 50 ORIGAMI WITH H</v>
          </cell>
          <cell r="E6025">
            <v>44797</v>
          </cell>
          <cell r="F6025" t="str">
            <v>ROF</v>
          </cell>
          <cell r="G6025" t="str">
            <v>CI_OTH</v>
          </cell>
          <cell r="H6025" t="str">
            <v>PC</v>
          </cell>
          <cell r="I6025" t="str">
            <v>CPR</v>
          </cell>
          <cell r="J6025" t="str">
            <v/>
          </cell>
          <cell r="K6025" t="str">
            <v>PD</v>
          </cell>
          <cell r="L6025" t="str">
            <v>3015</v>
          </cell>
          <cell r="M6025" t="str">
            <v>V</v>
          </cell>
          <cell r="N6025">
            <v>475000</v>
          </cell>
        </row>
        <row r="6026">
          <cell r="A6026" t="str">
            <v>RM-DIV-ACR-00-0127</v>
          </cell>
          <cell r="B6026" t="str">
            <v>CINT</v>
          </cell>
          <cell r="C6026" t="str">
            <v/>
          </cell>
          <cell r="D6026" t="str">
            <v>ACRYLIC T.5 MM X 170 X 50 CLAMPER WITH H</v>
          </cell>
          <cell r="E6026">
            <v>44797</v>
          </cell>
          <cell r="F6026" t="str">
            <v>ROF</v>
          </cell>
          <cell r="G6026" t="str">
            <v>CI_OTH</v>
          </cell>
          <cell r="H6026" t="str">
            <v>PC</v>
          </cell>
          <cell r="I6026" t="str">
            <v>CPR</v>
          </cell>
          <cell r="J6026" t="str">
            <v/>
          </cell>
          <cell r="K6026" t="str">
            <v>PD</v>
          </cell>
          <cell r="L6026" t="str">
            <v>3015</v>
          </cell>
          <cell r="M6026" t="str">
            <v>V</v>
          </cell>
          <cell r="N6026">
            <v>495000</v>
          </cell>
        </row>
        <row r="6027">
          <cell r="A6027" t="str">
            <v>RM-DIV-ACR-00-0128</v>
          </cell>
          <cell r="B6027" t="str">
            <v>CINT</v>
          </cell>
          <cell r="C6027" t="str">
            <v/>
          </cell>
          <cell r="D6027" t="str">
            <v>ACRYLIC T.5 MM X 170 X 50 ORIGAMI</v>
          </cell>
          <cell r="E6027">
            <v>44797</v>
          </cell>
          <cell r="F6027" t="str">
            <v>ROF</v>
          </cell>
          <cell r="G6027" t="str">
            <v>CI_OTH</v>
          </cell>
          <cell r="H6027" t="str">
            <v>PC</v>
          </cell>
          <cell r="I6027" t="str">
            <v>CPR</v>
          </cell>
          <cell r="J6027" t="str">
            <v/>
          </cell>
          <cell r="K6027" t="str">
            <v>PD</v>
          </cell>
          <cell r="L6027" t="str">
            <v>3015</v>
          </cell>
          <cell r="M6027" t="str">
            <v>V</v>
          </cell>
          <cell r="N6027">
            <v>500000</v>
          </cell>
        </row>
        <row r="6028">
          <cell r="A6028" t="str">
            <v>RM-DIV-ACR-00-0129</v>
          </cell>
          <cell r="B6028" t="str">
            <v>CINT</v>
          </cell>
          <cell r="C6028" t="str">
            <v/>
          </cell>
          <cell r="D6028" t="str">
            <v>ACRYLIC T.5 MM X 170 X 50 ORIGAMI WITH H</v>
          </cell>
          <cell r="E6028">
            <v>44797</v>
          </cell>
          <cell r="F6028" t="str">
            <v>ROF</v>
          </cell>
          <cell r="G6028" t="str">
            <v>CI_OTH</v>
          </cell>
          <cell r="H6028" t="str">
            <v>PC</v>
          </cell>
          <cell r="I6028" t="str">
            <v>CPR</v>
          </cell>
          <cell r="J6028" t="str">
            <v/>
          </cell>
          <cell r="K6028" t="str">
            <v>PD</v>
          </cell>
          <cell r="L6028" t="str">
            <v>3015</v>
          </cell>
          <cell r="M6028" t="str">
            <v>V</v>
          </cell>
          <cell r="N6028">
            <v>502000</v>
          </cell>
        </row>
        <row r="6029">
          <cell r="A6029" t="str">
            <v>RM-DIV-ACR-00-0130</v>
          </cell>
          <cell r="B6029" t="str">
            <v>CINT</v>
          </cell>
          <cell r="C6029" t="str">
            <v/>
          </cell>
          <cell r="D6029" t="str">
            <v>ACRYLIC T.5 MM X 180 X 50 CLAMPER WITH H</v>
          </cell>
          <cell r="E6029">
            <v>44797</v>
          </cell>
          <cell r="F6029" t="str">
            <v>ROF</v>
          </cell>
          <cell r="G6029" t="str">
            <v>CI_OTH</v>
          </cell>
          <cell r="H6029" t="str">
            <v>PC</v>
          </cell>
          <cell r="I6029" t="str">
            <v>CPR</v>
          </cell>
          <cell r="J6029" t="str">
            <v/>
          </cell>
          <cell r="K6029" t="str">
            <v>PD</v>
          </cell>
          <cell r="L6029" t="str">
            <v>3015</v>
          </cell>
          <cell r="M6029" t="str">
            <v>V</v>
          </cell>
          <cell r="N6029">
            <v>520000</v>
          </cell>
        </row>
        <row r="6030">
          <cell r="A6030" t="str">
            <v>RM-DIV-ACR-00-0131</v>
          </cell>
          <cell r="B6030" t="str">
            <v>CINT</v>
          </cell>
          <cell r="C6030" t="str">
            <v/>
          </cell>
          <cell r="D6030" t="str">
            <v>ACRYLIC T.5 MM X 180 X 50 ORIGAMI WITH H</v>
          </cell>
          <cell r="E6030">
            <v>44797</v>
          </cell>
          <cell r="F6030" t="str">
            <v>ROF</v>
          </cell>
          <cell r="G6030" t="str">
            <v>CI_OTH</v>
          </cell>
          <cell r="H6030" t="str">
            <v>PC</v>
          </cell>
          <cell r="I6030" t="str">
            <v>CPR</v>
          </cell>
          <cell r="J6030" t="str">
            <v/>
          </cell>
          <cell r="K6030" t="str">
            <v>PD</v>
          </cell>
          <cell r="L6030" t="str">
            <v>3015</v>
          </cell>
          <cell r="M6030" t="str">
            <v>V</v>
          </cell>
          <cell r="N6030">
            <v>525000</v>
          </cell>
        </row>
        <row r="6031">
          <cell r="A6031" t="str">
            <v>RM-DIV-ACR-00-0132</v>
          </cell>
          <cell r="B6031" t="str">
            <v>CINT</v>
          </cell>
          <cell r="C6031" t="str">
            <v/>
          </cell>
          <cell r="D6031" t="str">
            <v>ACRYLIC T.5 MM X 200 X 50 CLAMPER WITH 2</v>
          </cell>
          <cell r="E6031">
            <v>44797</v>
          </cell>
          <cell r="F6031" t="str">
            <v>ROF</v>
          </cell>
          <cell r="G6031" t="str">
            <v>CI_OTH</v>
          </cell>
          <cell r="H6031" t="str">
            <v>PC</v>
          </cell>
          <cell r="I6031" t="str">
            <v>CPR</v>
          </cell>
          <cell r="J6031" t="str">
            <v/>
          </cell>
          <cell r="K6031" t="str">
            <v>PD</v>
          </cell>
          <cell r="L6031" t="str">
            <v>3015</v>
          </cell>
          <cell r="M6031" t="str">
            <v>V</v>
          </cell>
          <cell r="N6031">
            <v>584000</v>
          </cell>
        </row>
        <row r="6032">
          <cell r="A6032" t="str">
            <v>RM-DIV-ACR-00-0133</v>
          </cell>
          <cell r="B6032" t="str">
            <v>CINT</v>
          </cell>
          <cell r="C6032" t="str">
            <v/>
          </cell>
          <cell r="D6032" t="str">
            <v>ACRYLIC T.5 MM X 200 X 50 ORIGAMI</v>
          </cell>
          <cell r="E6032">
            <v>44797</v>
          </cell>
          <cell r="F6032" t="str">
            <v>ROF</v>
          </cell>
          <cell r="G6032" t="str">
            <v>CI_OTH</v>
          </cell>
          <cell r="H6032" t="str">
            <v>PC</v>
          </cell>
          <cell r="I6032" t="str">
            <v>CPR</v>
          </cell>
          <cell r="J6032" t="str">
            <v/>
          </cell>
          <cell r="K6032" t="str">
            <v>PD</v>
          </cell>
          <cell r="L6032" t="str">
            <v>3015</v>
          </cell>
          <cell r="M6032" t="str">
            <v>V</v>
          </cell>
          <cell r="N6032">
            <v>572000</v>
          </cell>
        </row>
        <row r="6033">
          <cell r="A6033" t="str">
            <v>RM-DIV-ACR-00-0134</v>
          </cell>
          <cell r="B6033" t="str">
            <v>CINT</v>
          </cell>
          <cell r="C6033" t="str">
            <v/>
          </cell>
          <cell r="D6033" t="str">
            <v>ACRYLIC T.5 MM X 200 X 50 ORIGAMI WITH 2</v>
          </cell>
          <cell r="E6033">
            <v>44797</v>
          </cell>
          <cell r="F6033" t="str">
            <v>ROF</v>
          </cell>
          <cell r="G6033" t="str">
            <v>CI_OTH</v>
          </cell>
          <cell r="H6033" t="str">
            <v>PC</v>
          </cell>
          <cell r="I6033" t="str">
            <v>CPR</v>
          </cell>
          <cell r="J6033" t="str">
            <v/>
          </cell>
          <cell r="K6033" t="str">
            <v>PD</v>
          </cell>
          <cell r="L6033" t="str">
            <v>3015</v>
          </cell>
          <cell r="M6033" t="str">
            <v>V</v>
          </cell>
          <cell r="N6033">
            <v>582000</v>
          </cell>
        </row>
        <row r="6034">
          <cell r="A6034" t="str">
            <v>RM-DIV-ACR-00-0135</v>
          </cell>
          <cell r="B6034" t="str">
            <v>CINT</v>
          </cell>
          <cell r="C6034" t="str">
            <v/>
          </cell>
          <cell r="D6034" t="str">
            <v>ACRYLIC T.5 MM X 220 X 50 ORIGAMI WITH 2</v>
          </cell>
          <cell r="E6034">
            <v>44797</v>
          </cell>
          <cell r="F6034" t="str">
            <v>ROF</v>
          </cell>
          <cell r="G6034" t="str">
            <v>CI_OTH</v>
          </cell>
          <cell r="H6034" t="str">
            <v>PC</v>
          </cell>
          <cell r="I6034" t="str">
            <v>CPR</v>
          </cell>
          <cell r="J6034" t="str">
            <v/>
          </cell>
          <cell r="K6034" t="str">
            <v>PD</v>
          </cell>
          <cell r="L6034" t="str">
            <v>3015</v>
          </cell>
          <cell r="M6034" t="str">
            <v>V</v>
          </cell>
          <cell r="N6034">
            <v>580000</v>
          </cell>
        </row>
        <row r="6035">
          <cell r="A6035" t="str">
            <v>RM-DIV-ACR-00-0136</v>
          </cell>
          <cell r="B6035" t="str">
            <v>CINT</v>
          </cell>
          <cell r="C6035" t="str">
            <v/>
          </cell>
          <cell r="D6035" t="str">
            <v>ACRYLIC T.5 MM X 230 X 50 CLAMPER WITH 2</v>
          </cell>
          <cell r="E6035">
            <v>44797</v>
          </cell>
          <cell r="F6035" t="str">
            <v>ROF</v>
          </cell>
          <cell r="G6035" t="str">
            <v>CI_OTH</v>
          </cell>
          <cell r="H6035" t="str">
            <v>PC</v>
          </cell>
          <cell r="I6035" t="str">
            <v>CPR</v>
          </cell>
          <cell r="J6035" t="str">
            <v/>
          </cell>
          <cell r="K6035" t="str">
            <v>PD</v>
          </cell>
          <cell r="L6035" t="str">
            <v>3015</v>
          </cell>
          <cell r="M6035" t="str">
            <v>V</v>
          </cell>
          <cell r="N6035">
            <v>660000</v>
          </cell>
        </row>
        <row r="6036">
          <cell r="A6036" t="str">
            <v>RM-DIV-ACR-00-0137</v>
          </cell>
          <cell r="B6036" t="str">
            <v>CINT</v>
          </cell>
          <cell r="C6036" t="str">
            <v/>
          </cell>
          <cell r="D6036" t="str">
            <v>ACRYLIC T.5 MM X 230 X 50 ORIGAMI WITH 2</v>
          </cell>
          <cell r="E6036">
            <v>44797</v>
          </cell>
          <cell r="F6036" t="str">
            <v>ROF</v>
          </cell>
          <cell r="G6036" t="str">
            <v>CI_OTH</v>
          </cell>
          <cell r="H6036" t="str">
            <v>PC</v>
          </cell>
          <cell r="I6036" t="str">
            <v>CPR</v>
          </cell>
          <cell r="J6036" t="str">
            <v/>
          </cell>
          <cell r="K6036" t="str">
            <v>PD</v>
          </cell>
          <cell r="L6036" t="str">
            <v>3015</v>
          </cell>
          <cell r="M6036" t="str">
            <v>V</v>
          </cell>
          <cell r="N6036">
            <v>634000</v>
          </cell>
        </row>
        <row r="6037">
          <cell r="A6037" t="str">
            <v>RM-DIV-ACR-00-0138</v>
          </cell>
          <cell r="B6037" t="str">
            <v>CINT</v>
          </cell>
          <cell r="C6037" t="str">
            <v/>
          </cell>
          <cell r="D6037" t="str">
            <v>ACRYLIC T.5 MM X 240 X 50 CLAMPER WITH 2</v>
          </cell>
          <cell r="E6037">
            <v>44797</v>
          </cell>
          <cell r="F6037" t="str">
            <v>ROF</v>
          </cell>
          <cell r="G6037" t="str">
            <v>CI_OTH</v>
          </cell>
          <cell r="H6037" t="str">
            <v>PC</v>
          </cell>
          <cell r="I6037" t="str">
            <v>CPR</v>
          </cell>
          <cell r="J6037" t="str">
            <v/>
          </cell>
          <cell r="K6037" t="str">
            <v>PD</v>
          </cell>
          <cell r="L6037" t="str">
            <v>3015</v>
          </cell>
          <cell r="M6037" t="str">
            <v>V</v>
          </cell>
          <cell r="N6037">
            <v>700000</v>
          </cell>
        </row>
        <row r="6038">
          <cell r="A6038" t="str">
            <v>RM-DIV-ACR-00-0139</v>
          </cell>
          <cell r="B6038" t="str">
            <v>CINT</v>
          </cell>
          <cell r="C6038" t="str">
            <v/>
          </cell>
          <cell r="D6038" t="str">
            <v>ACRYLIC T.5 MM X 240 X 50 ORIGAMI WITH 2</v>
          </cell>
          <cell r="E6038">
            <v>44797</v>
          </cell>
          <cell r="F6038" t="str">
            <v>ROF</v>
          </cell>
          <cell r="G6038" t="str">
            <v>CI_OTH</v>
          </cell>
          <cell r="H6038" t="str">
            <v>PC</v>
          </cell>
          <cell r="I6038" t="str">
            <v>CPR</v>
          </cell>
          <cell r="J6038" t="str">
            <v/>
          </cell>
          <cell r="K6038" t="str">
            <v>PD</v>
          </cell>
          <cell r="L6038" t="str">
            <v>3015</v>
          </cell>
          <cell r="M6038" t="str">
            <v>V</v>
          </cell>
          <cell r="N6038">
            <v>658000</v>
          </cell>
        </row>
        <row r="6039">
          <cell r="A6039" t="str">
            <v>RM-DIV-ACR-00-0140</v>
          </cell>
          <cell r="B6039" t="str">
            <v>CINT</v>
          </cell>
          <cell r="C6039" t="str">
            <v/>
          </cell>
          <cell r="D6039" t="str">
            <v>ACRYLIC TRANSPARANT 3 X 4" X 8"</v>
          </cell>
          <cell r="E6039">
            <v>44797</v>
          </cell>
          <cell r="F6039" t="str">
            <v>ROF</v>
          </cell>
          <cell r="G6039" t="str">
            <v>CI_OTH</v>
          </cell>
          <cell r="H6039" t="str">
            <v>PC</v>
          </cell>
          <cell r="I6039" t="str">
            <v>CPR</v>
          </cell>
          <cell r="J6039" t="str">
            <v/>
          </cell>
          <cell r="K6039" t="str">
            <v>PD</v>
          </cell>
          <cell r="L6039" t="str">
            <v>3015</v>
          </cell>
          <cell r="M6039" t="str">
            <v>V</v>
          </cell>
          <cell r="N6039">
            <v>594000</v>
          </cell>
        </row>
        <row r="6040">
          <cell r="A6040" t="str">
            <v>RM-DIV-ACR-00-0141</v>
          </cell>
          <cell r="B6040" t="str">
            <v>CINT</v>
          </cell>
          <cell r="C6040" t="str">
            <v/>
          </cell>
          <cell r="D6040" t="str">
            <v>ACRYLIC TRANSPARANT T3 X 249MM X 459MM</v>
          </cell>
          <cell r="E6040">
            <v>44797</v>
          </cell>
          <cell r="F6040" t="str">
            <v>ROF</v>
          </cell>
          <cell r="G6040" t="str">
            <v>CI_OTH</v>
          </cell>
          <cell r="H6040" t="str">
            <v>PC</v>
          </cell>
          <cell r="I6040" t="str">
            <v>CPR</v>
          </cell>
          <cell r="J6040" t="str">
            <v/>
          </cell>
          <cell r="K6040" t="str">
            <v>PD</v>
          </cell>
          <cell r="L6040" t="str">
            <v>3015</v>
          </cell>
          <cell r="M6040" t="str">
            <v>V</v>
          </cell>
          <cell r="N6040">
            <v>594000</v>
          </cell>
        </row>
        <row r="6041">
          <cell r="A6041" t="str">
            <v>RM-DIV-ACR-00-0142</v>
          </cell>
          <cell r="B6041" t="str">
            <v>CINT</v>
          </cell>
          <cell r="C6041" t="str">
            <v/>
          </cell>
          <cell r="D6041" t="str">
            <v>ACRYLIC TRANSPARANT T3 X 286MM X 415MM</v>
          </cell>
          <cell r="E6041">
            <v>44797</v>
          </cell>
          <cell r="F6041" t="str">
            <v>ROF</v>
          </cell>
          <cell r="G6041" t="str">
            <v>CI_OTH</v>
          </cell>
          <cell r="H6041" t="str">
            <v>PC</v>
          </cell>
          <cell r="I6041" t="str">
            <v>CPR</v>
          </cell>
          <cell r="J6041" t="str">
            <v/>
          </cell>
          <cell r="K6041" t="str">
            <v>PD</v>
          </cell>
          <cell r="L6041" t="str">
            <v>3015</v>
          </cell>
          <cell r="M6041" t="str">
            <v>V</v>
          </cell>
          <cell r="N6041">
            <v>594000</v>
          </cell>
        </row>
        <row r="6042">
          <cell r="A6042" t="str">
            <v>RM-DIV-ACR-00-0143</v>
          </cell>
          <cell r="B6042" t="str">
            <v>CINT</v>
          </cell>
          <cell r="C6042" t="str">
            <v/>
          </cell>
          <cell r="D6042" t="str">
            <v>ACRYLIC TRANSPARANT T3 X 298MM X 415MM</v>
          </cell>
          <cell r="E6042">
            <v>44797</v>
          </cell>
          <cell r="F6042" t="str">
            <v>ROF</v>
          </cell>
          <cell r="G6042" t="str">
            <v>CI_OTH</v>
          </cell>
          <cell r="H6042" t="str">
            <v>PC</v>
          </cell>
          <cell r="I6042" t="str">
            <v>CPR</v>
          </cell>
          <cell r="J6042" t="str">
            <v/>
          </cell>
          <cell r="K6042" t="str">
            <v>PD</v>
          </cell>
          <cell r="L6042" t="str">
            <v>3015</v>
          </cell>
          <cell r="M6042" t="str">
            <v>V</v>
          </cell>
          <cell r="N6042">
            <v>594000</v>
          </cell>
        </row>
        <row r="6043">
          <cell r="A6043" t="str">
            <v>RM-DIV-ACR-00-0144</v>
          </cell>
          <cell r="B6043" t="str">
            <v>CINT</v>
          </cell>
          <cell r="C6043" t="str">
            <v/>
          </cell>
          <cell r="D6043" t="str">
            <v>ACRYLIC TRANSPARANT T3 X 309MM X 459MM</v>
          </cell>
          <cell r="E6043">
            <v>44797</v>
          </cell>
          <cell r="F6043" t="str">
            <v>ROF</v>
          </cell>
          <cell r="G6043" t="str">
            <v>CI_OTH</v>
          </cell>
          <cell r="H6043" t="str">
            <v>PC</v>
          </cell>
          <cell r="I6043" t="str">
            <v>CPR</v>
          </cell>
          <cell r="J6043" t="str">
            <v/>
          </cell>
          <cell r="K6043" t="str">
            <v>PD</v>
          </cell>
          <cell r="L6043" t="str">
            <v>3015</v>
          </cell>
          <cell r="M6043" t="str">
            <v>V</v>
          </cell>
          <cell r="N6043">
            <v>594000</v>
          </cell>
        </row>
        <row r="6044">
          <cell r="A6044" t="str">
            <v>RM-DIV-ACR-00-0145</v>
          </cell>
          <cell r="B6044" t="str">
            <v>CINT</v>
          </cell>
          <cell r="C6044" t="str">
            <v/>
          </cell>
          <cell r="D6044" t="str">
            <v>ACRYLIC TRANSPARANT T3 X 340MM X 415MM</v>
          </cell>
          <cell r="E6044">
            <v>44797</v>
          </cell>
          <cell r="F6044" t="str">
            <v>ROF</v>
          </cell>
          <cell r="G6044" t="str">
            <v>CI_OTH</v>
          </cell>
          <cell r="H6044" t="str">
            <v>PC</v>
          </cell>
          <cell r="I6044" t="str">
            <v>CPR</v>
          </cell>
          <cell r="J6044" t="str">
            <v/>
          </cell>
          <cell r="K6044" t="str">
            <v>PD</v>
          </cell>
          <cell r="L6044" t="str">
            <v>3015</v>
          </cell>
          <cell r="M6044" t="str">
            <v>V</v>
          </cell>
          <cell r="N6044">
            <v>594000</v>
          </cell>
        </row>
        <row r="6045">
          <cell r="A6045" t="str">
            <v>RM-DIV-ACR-00-0146</v>
          </cell>
          <cell r="B6045" t="str">
            <v>CINT</v>
          </cell>
          <cell r="C6045" t="str">
            <v/>
          </cell>
          <cell r="D6045" t="str">
            <v>AKRILIK SUPPORT/PENGUNCI</v>
          </cell>
          <cell r="E6045">
            <v>44797</v>
          </cell>
          <cell r="F6045" t="str">
            <v>ROF</v>
          </cell>
          <cell r="G6045" t="str">
            <v>CI_OTH</v>
          </cell>
          <cell r="H6045" t="str">
            <v>PC</v>
          </cell>
          <cell r="I6045" t="str">
            <v>CPR</v>
          </cell>
          <cell r="J6045" t="str">
            <v/>
          </cell>
          <cell r="K6045" t="str">
            <v>PD</v>
          </cell>
          <cell r="L6045" t="str">
            <v>3015</v>
          </cell>
          <cell r="M6045" t="str">
            <v>V</v>
          </cell>
          <cell r="N6045">
            <v>5000</v>
          </cell>
        </row>
        <row r="6046">
          <cell r="A6046" t="str">
            <v>RM-DIV-ACR-00-0147</v>
          </cell>
          <cell r="B6046" t="str">
            <v>CINT</v>
          </cell>
          <cell r="C6046" t="str">
            <v/>
          </cell>
          <cell r="D6046" t="str">
            <v>AKRILIK NO TANGGA UK 20 X 6 CM 2MM</v>
          </cell>
          <cell r="E6046">
            <v>0</v>
          </cell>
          <cell r="F6046" t="str">
            <v>ROF</v>
          </cell>
          <cell r="G6046" t="str">
            <v>CI_PLSTK</v>
          </cell>
          <cell r="H6046" t="str">
            <v>PC</v>
          </cell>
          <cell r="I6046" t="str">
            <v>CPR</v>
          </cell>
          <cell r="J6046" t="str">
            <v/>
          </cell>
          <cell r="K6046" t="str">
            <v>PD</v>
          </cell>
          <cell r="L6046" t="str">
            <v>3015</v>
          </cell>
          <cell r="M6046" t="str">
            <v>V</v>
          </cell>
          <cell r="N6046">
            <v>10</v>
          </cell>
        </row>
        <row r="6047">
          <cell r="A6047" t="str">
            <v>RM-DIV-ACR-00-0148</v>
          </cell>
          <cell r="B6047" t="str">
            <v>CINT</v>
          </cell>
          <cell r="C6047" t="str">
            <v/>
          </cell>
          <cell r="D6047" t="str">
            <v>ACRYLIC T.3 MM X 120 X 60 ORIGAMI</v>
          </cell>
          <cell r="E6047">
            <v>0</v>
          </cell>
          <cell r="F6047" t="str">
            <v>ROF</v>
          </cell>
          <cell r="G6047" t="str">
            <v>CI_PLSTK</v>
          </cell>
          <cell r="H6047" t="str">
            <v>PC</v>
          </cell>
          <cell r="I6047" t="str">
            <v>CPR</v>
          </cell>
          <cell r="J6047" t="str">
            <v/>
          </cell>
          <cell r="K6047" t="str">
            <v>PD</v>
          </cell>
          <cell r="L6047" t="str">
            <v>3015</v>
          </cell>
          <cell r="M6047" t="str">
            <v>V</v>
          </cell>
          <cell r="N6047">
            <v>120000</v>
          </cell>
        </row>
        <row r="6048">
          <cell r="A6048" t="str">
            <v>RM-DIV-FAS-00-0147</v>
          </cell>
          <cell r="B6048" t="str">
            <v>CINT</v>
          </cell>
          <cell r="C6048" t="str">
            <v/>
          </cell>
          <cell r="D6048" t="str">
            <v>BOLT JMT M6 X 7</v>
          </cell>
          <cell r="E6048">
            <v>44797</v>
          </cell>
          <cell r="F6048" t="str">
            <v>ROF</v>
          </cell>
          <cell r="G6048" t="str">
            <v>CI_BOLT</v>
          </cell>
          <cell r="H6048" t="str">
            <v>PC</v>
          </cell>
          <cell r="I6048" t="str">
            <v>CPR</v>
          </cell>
          <cell r="J6048" t="str">
            <v/>
          </cell>
          <cell r="K6048" t="str">
            <v>PD</v>
          </cell>
          <cell r="L6048" t="str">
            <v>3015</v>
          </cell>
          <cell r="M6048" t="str">
            <v>V</v>
          </cell>
          <cell r="N6048">
            <v>350</v>
          </cell>
        </row>
        <row r="6049">
          <cell r="A6049" t="str">
            <v>RM-DIV-FAS-00-0148</v>
          </cell>
          <cell r="B6049" t="str">
            <v>CINT</v>
          </cell>
          <cell r="C6049" t="str">
            <v/>
          </cell>
          <cell r="D6049" t="str">
            <v>FLANGE NUT M8 VERSENG</v>
          </cell>
          <cell r="E6049">
            <v>44797</v>
          </cell>
          <cell r="F6049" t="str">
            <v>ROF</v>
          </cell>
          <cell r="G6049" t="str">
            <v>CI_BOLT</v>
          </cell>
          <cell r="H6049" t="str">
            <v>PC</v>
          </cell>
          <cell r="I6049" t="str">
            <v>CPR</v>
          </cell>
          <cell r="J6049" t="str">
            <v/>
          </cell>
          <cell r="K6049" t="str">
            <v>PD</v>
          </cell>
          <cell r="L6049" t="str">
            <v>3015</v>
          </cell>
          <cell r="M6049" t="str">
            <v>V</v>
          </cell>
          <cell r="N6049">
            <v>86</v>
          </cell>
        </row>
        <row r="6050">
          <cell r="A6050" t="str">
            <v>RM-DIV-ICT-SC-0001</v>
          </cell>
          <cell r="B6050" t="str">
            <v>CINT</v>
          </cell>
          <cell r="C6050" t="str">
            <v/>
          </cell>
          <cell r="D6050" t="str">
            <v>C BRACKET (PF)</v>
          </cell>
          <cell r="E6050">
            <v>45300</v>
          </cell>
          <cell r="F6050" t="str">
            <v>ROF</v>
          </cell>
          <cell r="G6050" t="str">
            <v>CI_ICT</v>
          </cell>
          <cell r="H6050" t="str">
            <v>PC</v>
          </cell>
          <cell r="I6050" t="str">
            <v>CPR</v>
          </cell>
          <cell r="J6050" t="str">
            <v/>
          </cell>
          <cell r="K6050" t="str">
            <v>PD</v>
          </cell>
          <cell r="L6050" t="str">
            <v>3015</v>
          </cell>
          <cell r="M6050" t="str">
            <v>V</v>
          </cell>
          <cell r="N6050">
            <v>13599</v>
          </cell>
        </row>
        <row r="6051">
          <cell r="A6051" t="str">
            <v>RM-DIV-ICT-SC-0002</v>
          </cell>
          <cell r="B6051" t="str">
            <v>CINT</v>
          </cell>
          <cell r="C6051" t="str">
            <v/>
          </cell>
          <cell r="D6051" t="str">
            <v>C BRACKET SPECIAL</v>
          </cell>
          <cell r="E6051">
            <v>44797</v>
          </cell>
          <cell r="F6051" t="str">
            <v>ROF</v>
          </cell>
          <cell r="G6051" t="str">
            <v>CI_ICT</v>
          </cell>
          <cell r="H6051" t="str">
            <v>PC</v>
          </cell>
          <cell r="I6051" t="str">
            <v>CPR</v>
          </cell>
          <cell r="J6051" t="str">
            <v/>
          </cell>
          <cell r="K6051" t="str">
            <v>PD</v>
          </cell>
          <cell r="L6051" t="str">
            <v>3015</v>
          </cell>
          <cell r="M6051" t="str">
            <v>V</v>
          </cell>
          <cell r="N6051">
            <v>38000</v>
          </cell>
        </row>
        <row r="6052">
          <cell r="A6052" t="str">
            <v>RM-DIV-ICT-SC-0003</v>
          </cell>
          <cell r="B6052" t="str">
            <v>CINT</v>
          </cell>
          <cell r="C6052" t="str">
            <v/>
          </cell>
          <cell r="D6052" t="str">
            <v>PLATE CLAMP 1</v>
          </cell>
          <cell r="E6052">
            <v>44797</v>
          </cell>
          <cell r="F6052" t="str">
            <v>ROF</v>
          </cell>
          <cell r="G6052" t="str">
            <v>CI_ICT</v>
          </cell>
          <cell r="H6052" t="str">
            <v>PC</v>
          </cell>
          <cell r="I6052" t="str">
            <v>CPR</v>
          </cell>
          <cell r="J6052" t="str">
            <v/>
          </cell>
          <cell r="K6052" t="str">
            <v>PD</v>
          </cell>
          <cell r="L6052" t="str">
            <v>3015</v>
          </cell>
          <cell r="M6052" t="str">
            <v>V</v>
          </cell>
          <cell r="N6052">
            <v>2659</v>
          </cell>
        </row>
        <row r="6053">
          <cell r="A6053" t="str">
            <v>RM-DIV-ICT-SC-0004</v>
          </cell>
          <cell r="B6053" t="str">
            <v>CINT</v>
          </cell>
          <cell r="C6053" t="str">
            <v/>
          </cell>
          <cell r="D6053" t="str">
            <v>PLATE CLAMP 2</v>
          </cell>
          <cell r="E6053">
            <v>44797</v>
          </cell>
          <cell r="F6053" t="str">
            <v>ROF</v>
          </cell>
          <cell r="G6053" t="str">
            <v>CI_ICT</v>
          </cell>
          <cell r="H6053" t="str">
            <v>PC</v>
          </cell>
          <cell r="I6053" t="str">
            <v>CPR</v>
          </cell>
          <cell r="J6053" t="str">
            <v/>
          </cell>
          <cell r="K6053" t="str">
            <v>PD</v>
          </cell>
          <cell r="L6053" t="str">
            <v>3015</v>
          </cell>
          <cell r="M6053" t="str">
            <v>V</v>
          </cell>
          <cell r="N6053">
            <v>1738</v>
          </cell>
        </row>
        <row r="6054">
          <cell r="A6054" t="str">
            <v>RM-DIV-ICT-SC-0005</v>
          </cell>
          <cell r="B6054" t="str">
            <v>CINT</v>
          </cell>
          <cell r="C6054" t="str">
            <v/>
          </cell>
          <cell r="D6054" t="str">
            <v>PLATE CLAMP APPLE</v>
          </cell>
          <cell r="E6054">
            <v>44797</v>
          </cell>
          <cell r="F6054" t="str">
            <v>ROF</v>
          </cell>
          <cell r="G6054" t="str">
            <v>CI_ICT</v>
          </cell>
          <cell r="H6054" t="str">
            <v>PC</v>
          </cell>
          <cell r="I6054" t="str">
            <v>CPR</v>
          </cell>
          <cell r="J6054" t="str">
            <v/>
          </cell>
          <cell r="K6054" t="str">
            <v>PD</v>
          </cell>
          <cell r="L6054" t="str">
            <v>3015</v>
          </cell>
          <cell r="M6054" t="str">
            <v>V</v>
          </cell>
          <cell r="N6054">
            <v>905</v>
          </cell>
        </row>
        <row r="6055">
          <cell r="A6055" t="str">
            <v>RM-DIV-IOT-SC-0006</v>
          </cell>
          <cell r="B6055" t="str">
            <v>CINT</v>
          </cell>
          <cell r="C6055" t="str">
            <v/>
          </cell>
          <cell r="D6055" t="str">
            <v>FLANGE NUT M8 VERSENG</v>
          </cell>
          <cell r="E6055">
            <v>44797</v>
          </cell>
          <cell r="F6055" t="str">
            <v>ROF</v>
          </cell>
          <cell r="G6055" t="str">
            <v>CI_IOT</v>
          </cell>
          <cell r="H6055" t="str">
            <v>PC</v>
          </cell>
          <cell r="I6055" t="str">
            <v>CPR</v>
          </cell>
          <cell r="J6055" t="str">
            <v/>
          </cell>
          <cell r="K6055" t="str">
            <v>PD</v>
          </cell>
          <cell r="L6055" t="str">
            <v>3015</v>
          </cell>
          <cell r="M6055" t="str">
            <v>V</v>
          </cell>
          <cell r="N6055">
            <v>2644</v>
          </cell>
        </row>
        <row r="6056">
          <cell r="A6056" t="str">
            <v>RM-DIV-OTH-00-0001</v>
          </cell>
          <cell r="B6056" t="str">
            <v>CINT</v>
          </cell>
          <cell r="C6056" t="str">
            <v/>
          </cell>
          <cell r="D6056" t="str">
            <v>DIVIDER ACRYLIC KUMI WS 3600 (CHITOSE ME</v>
          </cell>
          <cell r="E6056">
            <v>44797</v>
          </cell>
          <cell r="F6056" t="str">
            <v>ROF</v>
          </cell>
          <cell r="G6056" t="str">
            <v>CI_OTH</v>
          </cell>
          <cell r="H6056" t="str">
            <v>PC</v>
          </cell>
          <cell r="I6056" t="str">
            <v>CPR</v>
          </cell>
          <cell r="J6056" t="str">
            <v/>
          </cell>
          <cell r="K6056" t="str">
            <v>PD</v>
          </cell>
          <cell r="L6056" t="str">
            <v>3015</v>
          </cell>
          <cell r="M6056" t="str">
            <v>V</v>
          </cell>
          <cell r="N6056">
            <v>8100000</v>
          </cell>
        </row>
        <row r="6057">
          <cell r="A6057" t="str">
            <v>RM-DIV-OTH-00-0002</v>
          </cell>
          <cell r="B6057" t="str">
            <v>CINT</v>
          </cell>
          <cell r="C6057" t="str">
            <v/>
          </cell>
          <cell r="D6057" t="str">
            <v>DOUBLE ADHESIVE TAPE 3M LEBAR 1 CM WARNA</v>
          </cell>
          <cell r="E6057">
            <v>44797</v>
          </cell>
          <cell r="F6057" t="str">
            <v>ROF</v>
          </cell>
          <cell r="G6057" t="str">
            <v>CI_OTH</v>
          </cell>
          <cell r="H6057" t="str">
            <v>M</v>
          </cell>
          <cell r="I6057" t="str">
            <v>CPR</v>
          </cell>
          <cell r="J6057" t="str">
            <v/>
          </cell>
          <cell r="K6057" t="str">
            <v>PD</v>
          </cell>
          <cell r="L6057" t="str">
            <v>3015</v>
          </cell>
          <cell r="M6057" t="str">
            <v>V</v>
          </cell>
          <cell r="N6057">
            <v>689</v>
          </cell>
        </row>
        <row r="6058">
          <cell r="A6058" t="str">
            <v>RM-DIV-OTH-00-0003</v>
          </cell>
          <cell r="B6058" t="str">
            <v>CINT</v>
          </cell>
          <cell r="C6058" t="str">
            <v/>
          </cell>
          <cell r="D6058" t="str">
            <v>PRIVACY PANEL ZAO</v>
          </cell>
          <cell r="E6058">
            <v>44797</v>
          </cell>
          <cell r="F6058" t="str">
            <v>ROF</v>
          </cell>
          <cell r="G6058" t="str">
            <v>CI_OTH</v>
          </cell>
          <cell r="H6058" t="str">
            <v>PC</v>
          </cell>
          <cell r="I6058" t="str">
            <v>CPR</v>
          </cell>
          <cell r="J6058" t="str">
            <v/>
          </cell>
          <cell r="K6058" t="str">
            <v>PD</v>
          </cell>
          <cell r="L6058" t="str">
            <v>3015</v>
          </cell>
          <cell r="M6058" t="str">
            <v>V</v>
          </cell>
          <cell r="N6058">
            <v>115000</v>
          </cell>
        </row>
        <row r="6059">
          <cell r="A6059" t="str">
            <v>RM-DIV-OTH-00-0004</v>
          </cell>
          <cell r="B6059" t="str">
            <v>CINT</v>
          </cell>
          <cell r="C6059" t="str">
            <v/>
          </cell>
          <cell r="D6059" t="str">
            <v>TABLE PARTITION CLAMP TC201B</v>
          </cell>
          <cell r="E6059">
            <v>44797</v>
          </cell>
          <cell r="F6059" t="str">
            <v>ROF</v>
          </cell>
          <cell r="G6059" t="str">
            <v>CI_OTH</v>
          </cell>
          <cell r="H6059" t="str">
            <v>PC</v>
          </cell>
          <cell r="I6059" t="str">
            <v>CPR</v>
          </cell>
          <cell r="J6059" t="str">
            <v/>
          </cell>
          <cell r="K6059" t="str">
            <v>PD</v>
          </cell>
          <cell r="L6059" t="str">
            <v>3015</v>
          </cell>
          <cell r="M6059" t="str">
            <v>V</v>
          </cell>
          <cell r="N6059">
            <v>32795</v>
          </cell>
        </row>
        <row r="6060">
          <cell r="A6060" t="str">
            <v>RM-DIV-PIP-00-0005</v>
          </cell>
          <cell r="B6060" t="str">
            <v>CINT</v>
          </cell>
          <cell r="C6060" t="str">
            <v/>
          </cell>
          <cell r="D6060" t="str">
            <v>PIPA 15/15 X 1.4 X 1419</v>
          </cell>
          <cell r="E6060">
            <v>44797</v>
          </cell>
          <cell r="F6060" t="str">
            <v>ROF</v>
          </cell>
          <cell r="G6060" t="str">
            <v>CI_PIPA</v>
          </cell>
          <cell r="H6060" t="str">
            <v>PC</v>
          </cell>
          <cell r="I6060" t="str">
            <v>CPR</v>
          </cell>
          <cell r="J6060" t="str">
            <v/>
          </cell>
          <cell r="K6060" t="str">
            <v>PD</v>
          </cell>
          <cell r="L6060" t="str">
            <v>3015</v>
          </cell>
          <cell r="M6060" t="str">
            <v>V</v>
          </cell>
          <cell r="N6060">
            <v>17776</v>
          </cell>
        </row>
        <row r="6061">
          <cell r="A6061" t="str">
            <v>RM-DIV-PIP-00-0006</v>
          </cell>
          <cell r="B6061" t="str">
            <v>CINT</v>
          </cell>
          <cell r="C6061" t="str">
            <v/>
          </cell>
          <cell r="D6061" t="str">
            <v>PIPA 15/15 X 1.4 X 1640</v>
          </cell>
          <cell r="E6061">
            <v>44797</v>
          </cell>
          <cell r="F6061" t="str">
            <v>ROF</v>
          </cell>
          <cell r="G6061" t="str">
            <v>CI_PIPA</v>
          </cell>
          <cell r="H6061" t="str">
            <v>PC</v>
          </cell>
          <cell r="I6061" t="str">
            <v>CPR</v>
          </cell>
          <cell r="J6061" t="str">
            <v/>
          </cell>
          <cell r="K6061" t="str">
            <v>PD</v>
          </cell>
          <cell r="L6061" t="str">
            <v>3015</v>
          </cell>
          <cell r="M6061" t="str">
            <v>V</v>
          </cell>
          <cell r="N6061">
            <v>20545</v>
          </cell>
        </row>
        <row r="6062">
          <cell r="A6062" t="str">
            <v>RM-DIV-PIP-00-0007</v>
          </cell>
          <cell r="B6062" t="str">
            <v>CINT</v>
          </cell>
          <cell r="C6062" t="str">
            <v/>
          </cell>
          <cell r="D6062" t="str">
            <v>PIPA 15/15 X 1.4 X 2038</v>
          </cell>
          <cell r="E6062">
            <v>44797</v>
          </cell>
          <cell r="F6062" t="str">
            <v>ROF</v>
          </cell>
          <cell r="G6062" t="str">
            <v>CI_PIPA</v>
          </cell>
          <cell r="H6062" t="str">
            <v>PC</v>
          </cell>
          <cell r="I6062" t="str">
            <v>CPR</v>
          </cell>
          <cell r="J6062" t="str">
            <v/>
          </cell>
          <cell r="K6062" t="str">
            <v>PD</v>
          </cell>
          <cell r="L6062" t="str">
            <v>3015</v>
          </cell>
          <cell r="M6062" t="str">
            <v>V</v>
          </cell>
          <cell r="N6062">
            <v>25531</v>
          </cell>
        </row>
        <row r="6063">
          <cell r="A6063" t="str">
            <v>RM-DIV-PIP-00-0008</v>
          </cell>
          <cell r="B6063" t="str">
            <v>CINT</v>
          </cell>
          <cell r="C6063" t="str">
            <v/>
          </cell>
          <cell r="D6063" t="str">
            <v>PIPA 15/15 X 1,4 X 976</v>
          </cell>
          <cell r="E6063">
            <v>0</v>
          </cell>
          <cell r="F6063" t="str">
            <v>ROF</v>
          </cell>
          <cell r="G6063" t="str">
            <v>CI_PIPA</v>
          </cell>
          <cell r="H6063" t="str">
            <v>PC</v>
          </cell>
          <cell r="I6063" t="str">
            <v>CPR</v>
          </cell>
          <cell r="J6063" t="str">
            <v/>
          </cell>
          <cell r="K6063" t="str">
            <v>PD</v>
          </cell>
          <cell r="L6063" t="str">
            <v>3015</v>
          </cell>
          <cell r="M6063" t="str">
            <v>V</v>
          </cell>
          <cell r="N6063">
            <v>3800</v>
          </cell>
        </row>
        <row r="6064">
          <cell r="A6064" t="str">
            <v>RM-DIV-PLS-00-0008</v>
          </cell>
          <cell r="B6064" t="str">
            <v>CINT</v>
          </cell>
          <cell r="C6064" t="str">
            <v/>
          </cell>
          <cell r="D6064" t="str">
            <v>PLASTIK MIKA T.0.5 MM</v>
          </cell>
          <cell r="E6064">
            <v>44797</v>
          </cell>
          <cell r="F6064" t="str">
            <v>ROF</v>
          </cell>
          <cell r="G6064" t="str">
            <v>CI_PLSTK</v>
          </cell>
          <cell r="H6064" t="str">
            <v>M</v>
          </cell>
          <cell r="I6064" t="str">
            <v>CPR</v>
          </cell>
          <cell r="J6064" t="str">
            <v/>
          </cell>
          <cell r="K6064" t="str">
            <v>PD</v>
          </cell>
          <cell r="L6064" t="str">
            <v>3015</v>
          </cell>
          <cell r="M6064" t="str">
            <v>V</v>
          </cell>
          <cell r="N6064">
            <v>18666</v>
          </cell>
        </row>
        <row r="6065">
          <cell r="A6065" t="str">
            <v>RM-DIV-PLS-00-0009</v>
          </cell>
          <cell r="B6065" t="str">
            <v>CINT</v>
          </cell>
          <cell r="C6065" t="str">
            <v/>
          </cell>
          <cell r="D6065" t="str">
            <v>PLASTIK MIKA T.03 MM KERAS</v>
          </cell>
          <cell r="E6065">
            <v>44797</v>
          </cell>
          <cell r="F6065" t="str">
            <v>ROF</v>
          </cell>
          <cell r="G6065" t="str">
            <v>CI_PLSTK</v>
          </cell>
          <cell r="H6065" t="str">
            <v>M</v>
          </cell>
          <cell r="I6065" t="str">
            <v>CPR</v>
          </cell>
          <cell r="J6065" t="str">
            <v/>
          </cell>
          <cell r="K6065" t="str">
            <v>PD</v>
          </cell>
          <cell r="L6065" t="str">
            <v>3015</v>
          </cell>
          <cell r="M6065" t="str">
            <v>V</v>
          </cell>
          <cell r="N6065">
            <v>4000</v>
          </cell>
        </row>
        <row r="6066">
          <cell r="A6066" t="str">
            <v>RM-DIV-PLS-00-0010</v>
          </cell>
          <cell r="B6066" t="str">
            <v>CINT</v>
          </cell>
          <cell r="C6066" t="str">
            <v/>
          </cell>
          <cell r="D6066" t="str">
            <v>PLASTIK MIKA T.03 MM LENTUR</v>
          </cell>
          <cell r="E6066">
            <v>44797</v>
          </cell>
          <cell r="F6066" t="str">
            <v>ROF</v>
          </cell>
          <cell r="G6066" t="str">
            <v>CI_PLSTK</v>
          </cell>
          <cell r="H6066" t="str">
            <v>M</v>
          </cell>
          <cell r="I6066" t="str">
            <v>CPR</v>
          </cell>
          <cell r="J6066" t="str">
            <v/>
          </cell>
          <cell r="K6066" t="str">
            <v>PD</v>
          </cell>
          <cell r="L6066" t="str">
            <v>3015</v>
          </cell>
          <cell r="M6066" t="str">
            <v>V</v>
          </cell>
          <cell r="N6066">
            <v>500</v>
          </cell>
        </row>
        <row r="6067">
          <cell r="A6067" t="str">
            <v>RM-DIV-PLT-00-0011</v>
          </cell>
          <cell r="B6067" t="str">
            <v>CINT</v>
          </cell>
          <cell r="C6067" t="str">
            <v/>
          </cell>
          <cell r="D6067" t="str">
            <v>BRACKET CLAMP SPECIAL</v>
          </cell>
          <cell r="E6067">
            <v>44797</v>
          </cell>
          <cell r="F6067" t="str">
            <v>ROF</v>
          </cell>
          <cell r="G6067" t="str">
            <v>CI_OTH</v>
          </cell>
          <cell r="H6067" t="str">
            <v>PC</v>
          </cell>
          <cell r="I6067" t="str">
            <v>CPR</v>
          </cell>
          <cell r="J6067" t="str">
            <v/>
          </cell>
          <cell r="K6067" t="str">
            <v>PD</v>
          </cell>
          <cell r="L6067" t="str">
            <v>3015</v>
          </cell>
          <cell r="M6067" t="str">
            <v>V</v>
          </cell>
          <cell r="N6067">
            <v>2654</v>
          </cell>
        </row>
        <row r="6068">
          <cell r="A6068" t="str">
            <v>RM-DIV-PLT-00-0012</v>
          </cell>
          <cell r="B6068" t="str">
            <v>CINT</v>
          </cell>
          <cell r="C6068" t="str">
            <v/>
          </cell>
          <cell r="D6068" t="str">
            <v>BRACKET CLAMP UIN LAMPUNG</v>
          </cell>
          <cell r="E6068">
            <v>44797</v>
          </cell>
          <cell r="F6068" t="str">
            <v>ROF</v>
          </cell>
          <cell r="G6068" t="str">
            <v>CI_OTH</v>
          </cell>
          <cell r="H6068" t="str">
            <v>PC</v>
          </cell>
          <cell r="I6068" t="str">
            <v>CPR</v>
          </cell>
          <cell r="J6068" t="str">
            <v/>
          </cell>
          <cell r="K6068" t="str">
            <v>PD</v>
          </cell>
          <cell r="L6068" t="str">
            <v>3015</v>
          </cell>
          <cell r="M6068" t="str">
            <v>V</v>
          </cell>
          <cell r="N6068">
            <v>2654</v>
          </cell>
        </row>
        <row r="6069">
          <cell r="A6069" t="str">
            <v>RM-DIV-TRX-00-0001</v>
          </cell>
          <cell r="B6069" t="str">
            <v>CINT</v>
          </cell>
          <cell r="C6069" t="str">
            <v/>
          </cell>
          <cell r="D6069" t="str">
            <v>DIVIDER LAPIS KAIN  UK 1200MM X 300MM</v>
          </cell>
          <cell r="E6069">
            <v>44778</v>
          </cell>
          <cell r="F6069" t="str">
            <v>ROF</v>
          </cell>
          <cell r="G6069" t="str">
            <v>CI_BOARD</v>
          </cell>
          <cell r="H6069" t="str">
            <v>PC</v>
          </cell>
          <cell r="I6069" t="str">
            <v>CPR</v>
          </cell>
          <cell r="J6069" t="str">
            <v/>
          </cell>
          <cell r="K6069" t="str">
            <v>PD</v>
          </cell>
          <cell r="L6069" t="str">
            <v>3015</v>
          </cell>
          <cell r="M6069" t="str">
            <v>V</v>
          </cell>
          <cell r="N6069">
            <v>48000</v>
          </cell>
        </row>
        <row r="6070">
          <cell r="A6070" t="str">
            <v>RM-DRA-000-00-0013</v>
          </cell>
          <cell r="B6070" t="str">
            <v>CINT</v>
          </cell>
          <cell r="C6070" t="str">
            <v/>
          </cell>
          <cell r="D6070" t="str">
            <v>FRAME ASSY MENZA</v>
          </cell>
          <cell r="E6070">
            <v>44797</v>
          </cell>
          <cell r="F6070" t="str">
            <v>ROF</v>
          </cell>
          <cell r="G6070" t="str">
            <v>CI_OTH</v>
          </cell>
          <cell r="H6070" t="str">
            <v>PC</v>
          </cell>
          <cell r="I6070" t="str">
            <v>CPR</v>
          </cell>
          <cell r="J6070" t="str">
            <v/>
          </cell>
          <cell r="K6070" t="str">
            <v>PD</v>
          </cell>
          <cell r="L6070" t="str">
            <v>3015</v>
          </cell>
          <cell r="M6070" t="str">
            <v>V</v>
          </cell>
          <cell r="N6070">
            <v>64565</v>
          </cell>
        </row>
        <row r="6071">
          <cell r="A6071" t="str">
            <v>RM-DRA-000-00-0014</v>
          </cell>
          <cell r="B6071" t="str">
            <v>CINT</v>
          </cell>
          <cell r="C6071" t="str">
            <v/>
          </cell>
          <cell r="D6071" t="str">
            <v>MANUAL GUIDE UFFICIO</v>
          </cell>
          <cell r="E6071">
            <v>44797</v>
          </cell>
          <cell r="F6071" t="str">
            <v>ROF</v>
          </cell>
          <cell r="G6071" t="str">
            <v>CI_OTH</v>
          </cell>
          <cell r="H6071" t="str">
            <v>PC</v>
          </cell>
          <cell r="I6071" t="str">
            <v>CPR</v>
          </cell>
          <cell r="J6071" t="str">
            <v/>
          </cell>
          <cell r="K6071" t="str">
            <v>PD</v>
          </cell>
          <cell r="L6071" t="str">
            <v>3015</v>
          </cell>
          <cell r="M6071" t="str">
            <v>V</v>
          </cell>
          <cell r="N6071">
            <v>600</v>
          </cell>
        </row>
        <row r="6072">
          <cell r="A6072" t="str">
            <v>RM-DRA-000-00-0015</v>
          </cell>
          <cell r="B6072" t="str">
            <v>CINT</v>
          </cell>
          <cell r="C6072" t="str">
            <v/>
          </cell>
          <cell r="D6072" t="str">
            <v>MDF T3 X 1220 X 2440 LAMINATED WHITE</v>
          </cell>
          <cell r="E6072">
            <v>44797</v>
          </cell>
          <cell r="F6072" t="str">
            <v>ROF</v>
          </cell>
          <cell r="G6072" t="str">
            <v>CI_OTH</v>
          </cell>
          <cell r="H6072" t="str">
            <v>PC</v>
          </cell>
          <cell r="I6072" t="str">
            <v>CPR</v>
          </cell>
          <cell r="J6072" t="str">
            <v/>
          </cell>
          <cell r="K6072" t="str">
            <v>PD</v>
          </cell>
          <cell r="L6072" t="str">
            <v>3015</v>
          </cell>
          <cell r="M6072" t="str">
            <v>V</v>
          </cell>
          <cell r="N6072">
            <v>40541</v>
          </cell>
        </row>
        <row r="6073">
          <cell r="A6073" t="str">
            <v>RM-DRA-000-00-0016</v>
          </cell>
          <cell r="B6073" t="str">
            <v>CINT</v>
          </cell>
          <cell r="C6073" t="str">
            <v/>
          </cell>
          <cell r="D6073" t="str">
            <v>PAPER WOODGRAIN CHERRY 03.06.28 ( BROWN</v>
          </cell>
          <cell r="E6073">
            <v>44797</v>
          </cell>
          <cell r="F6073" t="str">
            <v>ROF</v>
          </cell>
          <cell r="G6073" t="str">
            <v>CI_OTH</v>
          </cell>
          <cell r="H6073" t="str">
            <v>PC</v>
          </cell>
          <cell r="I6073" t="str">
            <v>CPR</v>
          </cell>
          <cell r="J6073" t="str">
            <v/>
          </cell>
          <cell r="K6073" t="str">
            <v>PD</v>
          </cell>
          <cell r="L6073" t="str">
            <v>3015</v>
          </cell>
          <cell r="M6073" t="str">
            <v>V</v>
          </cell>
          <cell r="N6073">
            <v>1900</v>
          </cell>
        </row>
        <row r="6074">
          <cell r="A6074" t="str">
            <v>RM-DRA-000-00-0017</v>
          </cell>
          <cell r="B6074" t="str">
            <v>CINT</v>
          </cell>
          <cell r="C6074" t="str">
            <v/>
          </cell>
          <cell r="D6074" t="str">
            <v>PAPER WOODGRAIN OAK 12.01.52 ( DARK GREY</v>
          </cell>
          <cell r="E6074">
            <v>44797</v>
          </cell>
          <cell r="F6074" t="str">
            <v>ROF</v>
          </cell>
          <cell r="G6074" t="str">
            <v>CI_OTH</v>
          </cell>
          <cell r="H6074" t="str">
            <v>PC</v>
          </cell>
          <cell r="I6074" t="str">
            <v>CPR</v>
          </cell>
          <cell r="J6074" t="str">
            <v/>
          </cell>
          <cell r="K6074" t="str">
            <v>PD</v>
          </cell>
          <cell r="L6074" t="str">
            <v>3015</v>
          </cell>
          <cell r="M6074" t="str">
            <v>V</v>
          </cell>
          <cell r="N6074">
            <v>1900</v>
          </cell>
        </row>
        <row r="6075">
          <cell r="A6075" t="str">
            <v>RM-DRA-000-00-0018</v>
          </cell>
          <cell r="B6075" t="str">
            <v>CINT</v>
          </cell>
          <cell r="C6075" t="str">
            <v/>
          </cell>
          <cell r="D6075" t="str">
            <v>PAPER WOODGRAIN OAK 12.04.35 ( GREY )</v>
          </cell>
          <cell r="E6075">
            <v>44797</v>
          </cell>
          <cell r="F6075" t="str">
            <v>ROF</v>
          </cell>
          <cell r="G6075" t="str">
            <v>CI_OTH</v>
          </cell>
          <cell r="H6075" t="str">
            <v>PC</v>
          </cell>
          <cell r="I6075" t="str">
            <v>CPR</v>
          </cell>
          <cell r="J6075" t="str">
            <v/>
          </cell>
          <cell r="K6075" t="str">
            <v>PD</v>
          </cell>
          <cell r="L6075" t="str">
            <v>3015</v>
          </cell>
          <cell r="M6075" t="str">
            <v>V</v>
          </cell>
          <cell r="N6075">
            <v>1900</v>
          </cell>
        </row>
        <row r="6076">
          <cell r="A6076" t="str">
            <v>RM-DRA-000-00-0019</v>
          </cell>
          <cell r="B6076" t="str">
            <v>CINT</v>
          </cell>
          <cell r="C6076" t="str">
            <v/>
          </cell>
          <cell r="D6076" t="str">
            <v>SIKU ANGLE ANG 518 L 25 X 16 X 0.7 YANE</v>
          </cell>
          <cell r="E6076">
            <v>44797</v>
          </cell>
          <cell r="F6076" t="str">
            <v>ROF</v>
          </cell>
          <cell r="G6076" t="str">
            <v>CI_OTH</v>
          </cell>
          <cell r="H6076" t="str">
            <v>PC</v>
          </cell>
          <cell r="I6076" t="str">
            <v>CPR</v>
          </cell>
          <cell r="J6076" t="str">
            <v/>
          </cell>
          <cell r="K6076" t="str">
            <v>PD</v>
          </cell>
          <cell r="L6076" t="str">
            <v>3015</v>
          </cell>
          <cell r="M6076" t="str">
            <v>V</v>
          </cell>
          <cell r="N6076">
            <v>500</v>
          </cell>
        </row>
        <row r="6077">
          <cell r="A6077" t="str">
            <v>RM-DRA-ACC-00-0020</v>
          </cell>
          <cell r="B6077" t="str">
            <v>CINT</v>
          </cell>
          <cell r="C6077" t="str">
            <v/>
          </cell>
          <cell r="D6077" t="str">
            <v>ACCESORY MENZA</v>
          </cell>
          <cell r="E6077">
            <v>44804</v>
          </cell>
          <cell r="F6077" t="str">
            <v>ROF</v>
          </cell>
          <cell r="G6077" t="str">
            <v>CI_OTH</v>
          </cell>
          <cell r="H6077" t="str">
            <v>PC</v>
          </cell>
          <cell r="I6077" t="str">
            <v>CPR</v>
          </cell>
          <cell r="J6077" t="str">
            <v/>
          </cell>
          <cell r="K6077" t="str">
            <v>PD</v>
          </cell>
          <cell r="L6077" t="str">
            <v>3015</v>
          </cell>
          <cell r="M6077" t="str">
            <v>V</v>
          </cell>
          <cell r="N6077">
            <v>0</v>
          </cell>
        </row>
        <row r="6078">
          <cell r="A6078" t="str">
            <v>RM-DRA-ACC-00-0021</v>
          </cell>
          <cell r="B6078" t="str">
            <v>CINT</v>
          </cell>
          <cell r="C6078" t="str">
            <v/>
          </cell>
          <cell r="D6078" t="str">
            <v>ACCESSORIES DRAGON FL</v>
          </cell>
          <cell r="E6078">
            <v>44797</v>
          </cell>
          <cell r="F6078" t="str">
            <v>ROF</v>
          </cell>
          <cell r="G6078" t="str">
            <v>CI_OTH</v>
          </cell>
          <cell r="H6078" t="str">
            <v>PC</v>
          </cell>
          <cell r="I6078" t="str">
            <v>CPR</v>
          </cell>
          <cell r="J6078" t="str">
            <v/>
          </cell>
          <cell r="K6078" t="str">
            <v>PD</v>
          </cell>
          <cell r="L6078" t="str">
            <v>3015</v>
          </cell>
          <cell r="M6078" t="str">
            <v>V</v>
          </cell>
          <cell r="N6078">
            <v>0</v>
          </cell>
        </row>
        <row r="6079">
          <cell r="A6079" t="str">
            <v>RM-DRA-ACC-00-0022</v>
          </cell>
          <cell r="B6079" t="str">
            <v>CINT</v>
          </cell>
          <cell r="C6079" t="str">
            <v/>
          </cell>
          <cell r="D6079" t="str">
            <v>ACCESSORIES DRAGON FLH</v>
          </cell>
          <cell r="E6079">
            <v>45057</v>
          </cell>
          <cell r="F6079" t="str">
            <v>ROF</v>
          </cell>
          <cell r="G6079" t="str">
            <v>CI_OTH</v>
          </cell>
          <cell r="H6079" t="str">
            <v>PC</v>
          </cell>
          <cell r="I6079" t="str">
            <v>CPR</v>
          </cell>
          <cell r="J6079" t="str">
            <v/>
          </cell>
          <cell r="K6079" t="str">
            <v>PD</v>
          </cell>
          <cell r="L6079" t="str">
            <v>3015</v>
          </cell>
          <cell r="M6079" t="str">
            <v>V</v>
          </cell>
          <cell r="N6079">
            <v>0</v>
          </cell>
        </row>
        <row r="6080">
          <cell r="A6080" t="str">
            <v>RM-DRA-ACC-00-0023</v>
          </cell>
          <cell r="B6080" t="str">
            <v>CINT</v>
          </cell>
          <cell r="C6080" t="str">
            <v/>
          </cell>
          <cell r="D6080" t="str">
            <v>ACCESSORIES DRAGON FLN</v>
          </cell>
          <cell r="E6080">
            <v>45057</v>
          </cell>
          <cell r="F6080" t="str">
            <v>ROF</v>
          </cell>
          <cell r="G6080" t="str">
            <v>CI_OTH</v>
          </cell>
          <cell r="H6080" t="str">
            <v>PC</v>
          </cell>
          <cell r="I6080" t="str">
            <v>CPR</v>
          </cell>
          <cell r="J6080" t="str">
            <v/>
          </cell>
          <cell r="K6080" t="str">
            <v>PD</v>
          </cell>
          <cell r="L6080" t="str">
            <v>3015</v>
          </cell>
          <cell r="M6080" t="str">
            <v>V</v>
          </cell>
          <cell r="N6080">
            <v>0</v>
          </cell>
        </row>
        <row r="6081">
          <cell r="A6081" t="str">
            <v>RM-DRA-ACC-00-0024</v>
          </cell>
          <cell r="B6081" t="str">
            <v>CINT</v>
          </cell>
          <cell r="C6081" t="str">
            <v/>
          </cell>
          <cell r="D6081" t="str">
            <v>ACCESSORIES VISION 1</v>
          </cell>
          <cell r="E6081">
            <v>44966</v>
          </cell>
          <cell r="F6081" t="str">
            <v>ROF</v>
          </cell>
          <cell r="G6081" t="str">
            <v>CI_OTH</v>
          </cell>
          <cell r="H6081" t="str">
            <v>PC</v>
          </cell>
          <cell r="I6081" t="str">
            <v>CPR</v>
          </cell>
          <cell r="J6081" t="str">
            <v/>
          </cell>
          <cell r="K6081" t="str">
            <v>PD</v>
          </cell>
          <cell r="L6081" t="str">
            <v>3015</v>
          </cell>
          <cell r="M6081" t="str">
            <v>V</v>
          </cell>
          <cell r="N6081">
            <v>0</v>
          </cell>
        </row>
        <row r="6082">
          <cell r="A6082" t="str">
            <v>RM-DRA-ACC-00-0025</v>
          </cell>
          <cell r="B6082" t="str">
            <v>CINT</v>
          </cell>
          <cell r="C6082" t="str">
            <v/>
          </cell>
          <cell r="D6082" t="str">
            <v>ACCESSORIES DRAGON CTR-60</v>
          </cell>
          <cell r="E6082">
            <v>44992</v>
          </cell>
          <cell r="F6082" t="str">
            <v>ROF</v>
          </cell>
          <cell r="G6082" t="str">
            <v>CI_OTH</v>
          </cell>
          <cell r="H6082" t="str">
            <v>PC</v>
          </cell>
          <cell r="I6082" t="str">
            <v>CPR</v>
          </cell>
          <cell r="J6082" t="str">
            <v/>
          </cell>
          <cell r="K6082" t="str">
            <v>PD</v>
          </cell>
          <cell r="L6082" t="str">
            <v>3015</v>
          </cell>
          <cell r="M6082" t="str">
            <v>V</v>
          </cell>
          <cell r="N6082">
            <v>0</v>
          </cell>
        </row>
        <row r="6083">
          <cell r="A6083" t="str">
            <v>RM-DRA-ACC-00-0026</v>
          </cell>
          <cell r="B6083" t="str">
            <v>CINT</v>
          </cell>
          <cell r="C6083" t="str">
            <v/>
          </cell>
          <cell r="D6083" t="str">
            <v>ACCESSORIES DRAGON SQT-80</v>
          </cell>
          <cell r="E6083">
            <v>45026</v>
          </cell>
          <cell r="F6083" t="str">
            <v>ROF</v>
          </cell>
          <cell r="G6083" t="str">
            <v>CI_OTH</v>
          </cell>
          <cell r="H6083" t="str">
            <v>PC</v>
          </cell>
          <cell r="I6083" t="str">
            <v>CPR</v>
          </cell>
          <cell r="J6083" t="str">
            <v/>
          </cell>
          <cell r="K6083" t="str">
            <v>PD</v>
          </cell>
          <cell r="L6083" t="str">
            <v>3015</v>
          </cell>
          <cell r="M6083" t="str">
            <v>V</v>
          </cell>
          <cell r="N6083">
            <v>0</v>
          </cell>
        </row>
        <row r="6084">
          <cell r="A6084" t="str">
            <v>RM-DRA-ACC-00-0027</v>
          </cell>
          <cell r="B6084" t="str">
            <v>CINT</v>
          </cell>
          <cell r="C6084" t="str">
            <v/>
          </cell>
          <cell r="D6084" t="str">
            <v>ACCESORIES UFFICIO</v>
          </cell>
          <cell r="E6084">
            <v>0</v>
          </cell>
          <cell r="F6084" t="str">
            <v>ROF</v>
          </cell>
          <cell r="G6084" t="str">
            <v>CI_OTH</v>
          </cell>
          <cell r="H6084" t="str">
            <v>PC</v>
          </cell>
          <cell r="I6084" t="str">
            <v>CPR</v>
          </cell>
          <cell r="J6084" t="str">
            <v/>
          </cell>
          <cell r="K6084" t="str">
            <v>PD</v>
          </cell>
          <cell r="L6084" t="str">
            <v>3015</v>
          </cell>
          <cell r="M6084" t="str">
            <v>V</v>
          </cell>
          <cell r="N6084">
            <v>0</v>
          </cell>
        </row>
        <row r="6085">
          <cell r="A6085" t="str">
            <v>RM-DRA-ACC-00-0028</v>
          </cell>
          <cell r="B6085" t="str">
            <v>CINT</v>
          </cell>
          <cell r="C6085" t="str">
            <v/>
          </cell>
          <cell r="D6085" t="str">
            <v>ACCESORIES KUMI ED CUST MAIN TABLE ONLY</v>
          </cell>
          <cell r="E6085">
            <v>45057</v>
          </cell>
          <cell r="F6085" t="str">
            <v>ROF</v>
          </cell>
          <cell r="G6085" t="str">
            <v>CI_OTH</v>
          </cell>
          <cell r="H6085" t="str">
            <v>PC</v>
          </cell>
          <cell r="I6085" t="str">
            <v>CPR</v>
          </cell>
          <cell r="J6085" t="str">
            <v/>
          </cell>
          <cell r="K6085" t="str">
            <v>PD</v>
          </cell>
          <cell r="L6085" t="str">
            <v>3015</v>
          </cell>
          <cell r="M6085" t="str">
            <v>V</v>
          </cell>
          <cell r="N6085">
            <v>0</v>
          </cell>
        </row>
        <row r="6086">
          <cell r="A6086" t="str">
            <v>RM-DRA-BES-00-0001</v>
          </cell>
          <cell r="B6086" t="str">
            <v>CINT</v>
          </cell>
          <cell r="C6086" t="str">
            <v/>
          </cell>
          <cell r="D6086" t="str">
            <v>BRACKET HANGER OVAL STEEL</v>
          </cell>
          <cell r="E6086">
            <v>45169</v>
          </cell>
          <cell r="F6086" t="str">
            <v>ROF</v>
          </cell>
          <cell r="G6086" t="str">
            <v>CI_PIPA</v>
          </cell>
          <cell r="H6086" t="str">
            <v>PC</v>
          </cell>
          <cell r="I6086" t="str">
            <v>CPR</v>
          </cell>
          <cell r="J6086" t="str">
            <v/>
          </cell>
          <cell r="K6086" t="str">
            <v>PD</v>
          </cell>
          <cell r="L6086" t="str">
            <v>3015</v>
          </cell>
          <cell r="M6086" t="str">
            <v>V</v>
          </cell>
          <cell r="N6086">
            <v>5000</v>
          </cell>
        </row>
        <row r="6087">
          <cell r="A6087" t="str">
            <v>RM-DRA-DUS-00-0025</v>
          </cell>
          <cell r="B6087" t="str">
            <v>CINT</v>
          </cell>
          <cell r="C6087" t="str">
            <v/>
          </cell>
          <cell r="D6087" t="str">
            <v>PACKING CASE DRAGON YNP</v>
          </cell>
          <cell r="E6087">
            <v>44797</v>
          </cell>
          <cell r="F6087" t="str">
            <v>ROF</v>
          </cell>
          <cell r="G6087" t="str">
            <v>CI_DUS</v>
          </cell>
          <cell r="H6087" t="str">
            <v>PC</v>
          </cell>
          <cell r="I6087" t="str">
            <v>CPR</v>
          </cell>
          <cell r="J6087" t="str">
            <v/>
          </cell>
          <cell r="K6087" t="str">
            <v>PD</v>
          </cell>
          <cell r="L6087" t="str">
            <v>3015</v>
          </cell>
          <cell r="M6087" t="str">
            <v>V</v>
          </cell>
          <cell r="N6087">
            <v>33472</v>
          </cell>
        </row>
        <row r="6088">
          <cell r="A6088" t="str">
            <v>RM-DRA-DUS-00-0026</v>
          </cell>
          <cell r="B6088" t="str">
            <v>CINT</v>
          </cell>
          <cell r="C6088" t="str">
            <v/>
          </cell>
          <cell r="D6088" t="str">
            <v>PACKING CASE STALIA</v>
          </cell>
          <cell r="E6088">
            <v>44797</v>
          </cell>
          <cell r="F6088" t="str">
            <v>ROF</v>
          </cell>
          <cell r="G6088" t="str">
            <v>CI_DUS</v>
          </cell>
          <cell r="H6088" t="str">
            <v>PC</v>
          </cell>
          <cell r="I6088" t="str">
            <v>CPR</v>
          </cell>
          <cell r="J6088" t="str">
            <v/>
          </cell>
          <cell r="K6088" t="str">
            <v>PD</v>
          </cell>
          <cell r="L6088" t="str">
            <v>3015</v>
          </cell>
          <cell r="M6088" t="str">
            <v>V</v>
          </cell>
          <cell r="N6088">
            <v>18375</v>
          </cell>
        </row>
        <row r="6089">
          <cell r="A6089" t="str">
            <v>RM-DRA-DUS-00-0027</v>
          </cell>
          <cell r="B6089" t="str">
            <v>CINT</v>
          </cell>
          <cell r="C6089" t="str">
            <v/>
          </cell>
          <cell r="D6089" t="str">
            <v>PACKING CASE DRAGON FL</v>
          </cell>
          <cell r="E6089">
            <v>44797</v>
          </cell>
          <cell r="F6089" t="str">
            <v>ROF</v>
          </cell>
          <cell r="G6089" t="str">
            <v>CI_DUS</v>
          </cell>
          <cell r="H6089" t="str">
            <v>PC</v>
          </cell>
          <cell r="I6089" t="str">
            <v>CPR</v>
          </cell>
          <cell r="J6089" t="str">
            <v/>
          </cell>
          <cell r="K6089" t="str">
            <v>PD</v>
          </cell>
          <cell r="L6089" t="str">
            <v>3015</v>
          </cell>
          <cell r="M6089" t="str">
            <v>V</v>
          </cell>
          <cell r="N6089">
            <v>17301</v>
          </cell>
        </row>
        <row r="6090">
          <cell r="A6090" t="str">
            <v>RM-DRA-DUS-00-0028</v>
          </cell>
          <cell r="B6090" t="str">
            <v>CINT</v>
          </cell>
          <cell r="C6090" t="str">
            <v/>
          </cell>
          <cell r="D6090" t="str">
            <v>PACKING CASE DRAGON FLH / FLN</v>
          </cell>
          <cell r="E6090">
            <v>44797</v>
          </cell>
          <cell r="F6090" t="str">
            <v>ROF</v>
          </cell>
          <cell r="G6090" t="str">
            <v>CI_DUS</v>
          </cell>
          <cell r="H6090" t="str">
            <v>PC</v>
          </cell>
          <cell r="I6090" t="str">
            <v>CPR</v>
          </cell>
          <cell r="J6090" t="str">
            <v/>
          </cell>
          <cell r="K6090" t="str">
            <v>PD</v>
          </cell>
          <cell r="L6090" t="str">
            <v>3015</v>
          </cell>
          <cell r="M6090" t="str">
            <v>V</v>
          </cell>
          <cell r="N6090">
            <v>33468</v>
          </cell>
        </row>
        <row r="6091">
          <cell r="A6091" t="str">
            <v>RM-DRA-DUS-00-0029</v>
          </cell>
          <cell r="B6091" t="str">
            <v>CINT</v>
          </cell>
          <cell r="C6091" t="str">
            <v/>
          </cell>
          <cell r="D6091" t="str">
            <v>PACKING CASE DRAGON RB</v>
          </cell>
          <cell r="E6091">
            <v>44834</v>
          </cell>
          <cell r="F6091" t="str">
            <v>ROF</v>
          </cell>
          <cell r="G6091" t="str">
            <v>CI_DUS</v>
          </cell>
          <cell r="H6091" t="str">
            <v>PC</v>
          </cell>
          <cell r="I6091" t="str">
            <v>CPR</v>
          </cell>
          <cell r="J6091" t="str">
            <v/>
          </cell>
          <cell r="K6091" t="str">
            <v>PD</v>
          </cell>
          <cell r="L6091" t="str">
            <v>3015</v>
          </cell>
          <cell r="M6091" t="str">
            <v>V</v>
          </cell>
          <cell r="N6091">
            <v>15500</v>
          </cell>
        </row>
        <row r="6092">
          <cell r="A6092" t="str">
            <v>RM-DRA-DUS-00-0030</v>
          </cell>
          <cell r="B6092" t="str">
            <v>CINT</v>
          </cell>
          <cell r="C6092" t="str">
            <v/>
          </cell>
          <cell r="D6092" t="str">
            <v>PACKING CASE DRAGON YD</v>
          </cell>
          <cell r="E6092">
            <v>44838</v>
          </cell>
          <cell r="F6092" t="str">
            <v>ROF</v>
          </cell>
          <cell r="G6092" t="str">
            <v>CI_DUS</v>
          </cell>
          <cell r="H6092" t="str">
            <v>PC</v>
          </cell>
          <cell r="I6092" t="str">
            <v>CPR</v>
          </cell>
          <cell r="J6092" t="str">
            <v/>
          </cell>
          <cell r="K6092" t="str">
            <v>PD</v>
          </cell>
          <cell r="L6092" t="str">
            <v>3015</v>
          </cell>
          <cell r="M6092" t="str">
            <v>V</v>
          </cell>
          <cell r="N6092">
            <v>15500</v>
          </cell>
        </row>
        <row r="6093">
          <cell r="A6093" t="str">
            <v>RM-DRA-DUS-00-0031</v>
          </cell>
          <cell r="B6093" t="str">
            <v>CINT</v>
          </cell>
          <cell r="C6093" t="str">
            <v/>
          </cell>
          <cell r="D6093" t="str">
            <v>PACKING CASE MULTIBOX</v>
          </cell>
          <cell r="E6093">
            <v>44797</v>
          </cell>
          <cell r="F6093" t="str">
            <v>ROF</v>
          </cell>
          <cell r="G6093" t="str">
            <v>CI_DUS</v>
          </cell>
          <cell r="H6093" t="str">
            <v>PC</v>
          </cell>
          <cell r="I6093" t="str">
            <v>CPR</v>
          </cell>
          <cell r="J6093" t="str">
            <v/>
          </cell>
          <cell r="K6093" t="str">
            <v>PD</v>
          </cell>
          <cell r="L6093" t="str">
            <v>3015</v>
          </cell>
          <cell r="M6093" t="str">
            <v>V</v>
          </cell>
          <cell r="N6093">
            <v>15750</v>
          </cell>
        </row>
        <row r="6094">
          <cell r="A6094" t="str">
            <v>RM-DRA-FAS-00-0032</v>
          </cell>
          <cell r="B6094" t="str">
            <v>CINT</v>
          </cell>
          <cell r="C6094" t="str">
            <v/>
          </cell>
          <cell r="D6094" t="str">
            <v>BOLT JP 4 X 15</v>
          </cell>
          <cell r="E6094">
            <v>44804</v>
          </cell>
          <cell r="F6094" t="str">
            <v>ROF</v>
          </cell>
          <cell r="G6094" t="str">
            <v>CI_BOLT</v>
          </cell>
          <cell r="H6094" t="str">
            <v>PC</v>
          </cell>
          <cell r="I6094" t="str">
            <v>CPR</v>
          </cell>
          <cell r="J6094" t="str">
            <v/>
          </cell>
          <cell r="K6094" t="str">
            <v>PD</v>
          </cell>
          <cell r="L6094" t="str">
            <v>3015</v>
          </cell>
          <cell r="M6094" t="str">
            <v>V</v>
          </cell>
          <cell r="N6094">
            <v>150</v>
          </cell>
        </row>
        <row r="6095">
          <cell r="A6095" t="str">
            <v>RM-DRA-FAS-00-0033</v>
          </cell>
          <cell r="B6095" t="str">
            <v>CINT</v>
          </cell>
          <cell r="C6095" t="str">
            <v/>
          </cell>
          <cell r="D6095" t="str">
            <v>RING PLASTIK DIA 25MM ARMADIO</v>
          </cell>
          <cell r="E6095">
            <v>44797</v>
          </cell>
          <cell r="F6095" t="str">
            <v>ROF</v>
          </cell>
          <cell r="G6095" t="str">
            <v>CI_BOLT</v>
          </cell>
          <cell r="H6095" t="str">
            <v>PC</v>
          </cell>
          <cell r="I6095" t="str">
            <v>CPR</v>
          </cell>
          <cell r="J6095" t="str">
            <v/>
          </cell>
          <cell r="K6095" t="str">
            <v>PD</v>
          </cell>
          <cell r="L6095" t="str">
            <v>3015</v>
          </cell>
          <cell r="M6095" t="str">
            <v>V</v>
          </cell>
          <cell r="N6095">
            <v>900</v>
          </cell>
        </row>
        <row r="6096">
          <cell r="A6096" t="str">
            <v>RM-DRA-FAS-00-0034</v>
          </cell>
          <cell r="B6096" t="str">
            <v>CINT</v>
          </cell>
          <cell r="C6096" t="str">
            <v/>
          </cell>
          <cell r="D6096" t="str">
            <v>SCREW FOR ENGSEL M3.5 X 14</v>
          </cell>
          <cell r="E6096">
            <v>44797</v>
          </cell>
          <cell r="F6096" t="str">
            <v>ROF</v>
          </cell>
          <cell r="G6096" t="str">
            <v>CI_BOLT</v>
          </cell>
          <cell r="H6096" t="str">
            <v>PC</v>
          </cell>
          <cell r="I6096" t="str">
            <v>CPR</v>
          </cell>
          <cell r="J6096" t="str">
            <v/>
          </cell>
          <cell r="K6096" t="str">
            <v>PD</v>
          </cell>
          <cell r="L6096" t="str">
            <v>3015</v>
          </cell>
          <cell r="M6096" t="str">
            <v>V</v>
          </cell>
          <cell r="N6096">
            <v>26</v>
          </cell>
        </row>
        <row r="6097">
          <cell r="A6097" t="str">
            <v>RM-DRA-FAS-00-0035</v>
          </cell>
          <cell r="B6097" t="str">
            <v>CINT</v>
          </cell>
          <cell r="C6097" t="str">
            <v/>
          </cell>
          <cell r="D6097" t="str">
            <v>SCREW FOR STOPPER GLASS  M3 X 9</v>
          </cell>
          <cell r="E6097">
            <v>44797</v>
          </cell>
          <cell r="F6097" t="str">
            <v>ROF</v>
          </cell>
          <cell r="G6097" t="str">
            <v>CI_BOLT</v>
          </cell>
          <cell r="H6097" t="str">
            <v>PC</v>
          </cell>
          <cell r="I6097" t="str">
            <v>CPR</v>
          </cell>
          <cell r="J6097" t="str">
            <v/>
          </cell>
          <cell r="K6097" t="str">
            <v>PD</v>
          </cell>
          <cell r="L6097" t="str">
            <v>3015</v>
          </cell>
          <cell r="M6097" t="str">
            <v>V</v>
          </cell>
          <cell r="N6097">
            <v>28</v>
          </cell>
        </row>
        <row r="6098">
          <cell r="A6098" t="str">
            <v>RM-DRA-FAS-00-0036</v>
          </cell>
          <cell r="B6098" t="str">
            <v>CINT</v>
          </cell>
          <cell r="C6098" t="str">
            <v/>
          </cell>
          <cell r="D6098" t="str">
            <v>SCREW KACA PAYUNG ARMADIO</v>
          </cell>
          <cell r="E6098">
            <v>44797</v>
          </cell>
          <cell r="F6098" t="str">
            <v>ROF</v>
          </cell>
          <cell r="G6098" t="str">
            <v>CI_BOLT</v>
          </cell>
          <cell r="H6098" t="str">
            <v>PC</v>
          </cell>
          <cell r="I6098" t="str">
            <v>CPR</v>
          </cell>
          <cell r="J6098" t="str">
            <v/>
          </cell>
          <cell r="K6098" t="str">
            <v>PD</v>
          </cell>
          <cell r="L6098" t="str">
            <v>3015</v>
          </cell>
          <cell r="M6098" t="str">
            <v>V</v>
          </cell>
          <cell r="N6098">
            <v>3000</v>
          </cell>
        </row>
        <row r="6099">
          <cell r="A6099" t="str">
            <v>RM-DRA-FAS-00-0037</v>
          </cell>
          <cell r="B6099" t="str">
            <v>CINT</v>
          </cell>
          <cell r="C6099" t="str">
            <v/>
          </cell>
          <cell r="D6099" t="str">
            <v>SCREW M4 X 12</v>
          </cell>
          <cell r="E6099">
            <v>44804</v>
          </cell>
          <cell r="F6099" t="str">
            <v>ROF</v>
          </cell>
          <cell r="G6099" t="str">
            <v>CI_BOLT</v>
          </cell>
          <cell r="H6099" t="str">
            <v>PC</v>
          </cell>
          <cell r="I6099" t="str">
            <v>CPR</v>
          </cell>
          <cell r="J6099" t="str">
            <v/>
          </cell>
          <cell r="K6099" t="str">
            <v>PD</v>
          </cell>
          <cell r="L6099" t="str">
            <v>3015</v>
          </cell>
          <cell r="M6099" t="str">
            <v>V</v>
          </cell>
          <cell r="N6099">
            <v>66</v>
          </cell>
        </row>
        <row r="6100">
          <cell r="A6100" t="str">
            <v>RM-DRA-FAS-00-0038</v>
          </cell>
          <cell r="B6100" t="str">
            <v>CINT</v>
          </cell>
          <cell r="C6100" t="str">
            <v/>
          </cell>
          <cell r="D6100" t="str">
            <v>SCREW PAN HEAD JMF M 5 X 35 HITAM</v>
          </cell>
          <cell r="E6100">
            <v>44804</v>
          </cell>
          <cell r="F6100" t="str">
            <v>ROF</v>
          </cell>
          <cell r="G6100" t="str">
            <v>CI_BOLT</v>
          </cell>
          <cell r="H6100" t="str">
            <v>PC</v>
          </cell>
          <cell r="I6100" t="str">
            <v>CPR</v>
          </cell>
          <cell r="J6100" t="str">
            <v/>
          </cell>
          <cell r="K6100" t="str">
            <v>PD</v>
          </cell>
          <cell r="L6100" t="str">
            <v>3015</v>
          </cell>
          <cell r="M6100" t="str">
            <v>V</v>
          </cell>
          <cell r="N6100">
            <v>450</v>
          </cell>
        </row>
        <row r="6101">
          <cell r="A6101" t="str">
            <v>RM-DRA-FAS-00-0039</v>
          </cell>
          <cell r="B6101" t="str">
            <v>CINT</v>
          </cell>
          <cell r="C6101" t="str">
            <v/>
          </cell>
          <cell r="D6101" t="str">
            <v>T-NUT M6 X 9</v>
          </cell>
          <cell r="E6101">
            <v>44966</v>
          </cell>
          <cell r="F6101" t="str">
            <v>ROF</v>
          </cell>
          <cell r="G6101" t="str">
            <v>CI_BOLT</v>
          </cell>
          <cell r="H6101" t="str">
            <v>PC</v>
          </cell>
          <cell r="I6101" t="str">
            <v>CPR</v>
          </cell>
          <cell r="J6101" t="str">
            <v/>
          </cell>
          <cell r="K6101" t="str">
            <v>PD</v>
          </cell>
          <cell r="L6101" t="str">
            <v>3015</v>
          </cell>
          <cell r="M6101" t="str">
            <v>V</v>
          </cell>
          <cell r="N6101">
            <v>358</v>
          </cell>
        </row>
        <row r="6102">
          <cell r="A6102" t="str">
            <v>RM-DRA-ICT-SC-0001</v>
          </cell>
          <cell r="B6102" t="str">
            <v>CINT</v>
          </cell>
          <cell r="C6102" t="str">
            <v/>
          </cell>
          <cell r="D6102" t="str">
            <v>BRACKET HANGER OVAL STEEL</v>
          </cell>
          <cell r="E6102">
            <v>44936</v>
          </cell>
          <cell r="F6102" t="str">
            <v>ROF</v>
          </cell>
          <cell r="G6102" t="str">
            <v>CI_ICT</v>
          </cell>
          <cell r="H6102" t="str">
            <v>PC</v>
          </cell>
          <cell r="I6102" t="str">
            <v>CPR</v>
          </cell>
          <cell r="J6102" t="str">
            <v/>
          </cell>
          <cell r="K6102" t="str">
            <v>PD</v>
          </cell>
          <cell r="L6102" t="str">
            <v>3015</v>
          </cell>
          <cell r="M6102" t="str">
            <v>V</v>
          </cell>
          <cell r="N6102">
            <v>5000</v>
          </cell>
        </row>
        <row r="6103">
          <cell r="A6103" t="str">
            <v>RM-DRA-ICT-SC-0002</v>
          </cell>
          <cell r="B6103" t="str">
            <v>CINT</v>
          </cell>
          <cell r="C6103" t="str">
            <v/>
          </cell>
          <cell r="D6103" t="str">
            <v>BRACKET TWO WAY</v>
          </cell>
          <cell r="E6103">
            <v>44992</v>
          </cell>
          <cell r="F6103" t="str">
            <v>ROF</v>
          </cell>
          <cell r="G6103" t="str">
            <v>CI_ICT</v>
          </cell>
          <cell r="H6103" t="str">
            <v>PC</v>
          </cell>
          <cell r="I6103" t="str">
            <v>CPR</v>
          </cell>
          <cell r="J6103" t="str">
            <v/>
          </cell>
          <cell r="K6103" t="str">
            <v>PD</v>
          </cell>
          <cell r="L6103" t="str">
            <v>3015</v>
          </cell>
          <cell r="M6103" t="str">
            <v>V</v>
          </cell>
          <cell r="N6103">
            <v>46641</v>
          </cell>
        </row>
        <row r="6104">
          <cell r="A6104" t="str">
            <v>RM-DRA-IWL-SC-0001</v>
          </cell>
          <cell r="B6104" t="str">
            <v>CINT</v>
          </cell>
          <cell r="C6104" t="str">
            <v/>
          </cell>
          <cell r="D6104" t="str">
            <v>PB T.12 X 1220X2440 + L 1 MK PVC SONOMA</v>
          </cell>
          <cell r="E6104">
            <v>44774</v>
          </cell>
          <cell r="F6104" t="str">
            <v>ROF</v>
          </cell>
          <cell r="G6104" t="str">
            <v>CI_IWL</v>
          </cell>
          <cell r="H6104" t="str">
            <v>PC</v>
          </cell>
          <cell r="I6104" t="str">
            <v>CPR</v>
          </cell>
          <cell r="J6104" t="str">
            <v/>
          </cell>
          <cell r="K6104" t="str">
            <v>PD</v>
          </cell>
          <cell r="L6104" t="str">
            <v>3015</v>
          </cell>
          <cell r="M6104" t="str">
            <v>V</v>
          </cell>
          <cell r="N6104">
            <v>125909</v>
          </cell>
        </row>
        <row r="6105">
          <cell r="A6105" t="str">
            <v>RM-DRA-IWL-SC-0002</v>
          </cell>
          <cell r="B6105" t="str">
            <v>CINT</v>
          </cell>
          <cell r="C6105" t="str">
            <v/>
          </cell>
          <cell r="D6105" t="str">
            <v>PB T.12 X1220X2440 + L 1 MK PVC MAHOGANI</v>
          </cell>
          <cell r="E6105">
            <v>44774</v>
          </cell>
          <cell r="F6105" t="str">
            <v>ROF</v>
          </cell>
          <cell r="G6105" t="str">
            <v>CI_IWL</v>
          </cell>
          <cell r="H6105" t="str">
            <v>PC</v>
          </cell>
          <cell r="I6105" t="str">
            <v>CPR</v>
          </cell>
          <cell r="J6105" t="str">
            <v/>
          </cell>
          <cell r="K6105" t="str">
            <v>PD</v>
          </cell>
          <cell r="L6105" t="str">
            <v>3015</v>
          </cell>
          <cell r="M6105" t="str">
            <v>V</v>
          </cell>
          <cell r="N6105">
            <v>125909</v>
          </cell>
        </row>
        <row r="6106">
          <cell r="A6106" t="str">
            <v>RM-DRA-IWL-SC-0003</v>
          </cell>
          <cell r="B6106" t="str">
            <v>CINT</v>
          </cell>
          <cell r="C6106" t="str">
            <v/>
          </cell>
          <cell r="D6106" t="str">
            <v>MDF 2.7 MM + LAMINASI 2 MUKA SONOMA OAK</v>
          </cell>
          <cell r="E6106">
            <v>44862</v>
          </cell>
          <cell r="F6106" t="str">
            <v>ROF</v>
          </cell>
          <cell r="G6106" t="str">
            <v>CI_IWL</v>
          </cell>
          <cell r="H6106" t="str">
            <v>PC</v>
          </cell>
          <cell r="I6106" t="str">
            <v>CPR</v>
          </cell>
          <cell r="J6106" t="str">
            <v/>
          </cell>
          <cell r="K6106" t="str">
            <v>PD</v>
          </cell>
          <cell r="L6106" t="str">
            <v>3015</v>
          </cell>
          <cell r="M6106" t="str">
            <v>V</v>
          </cell>
          <cell r="N6106">
            <v>33477</v>
          </cell>
        </row>
        <row r="6107">
          <cell r="A6107" t="str">
            <v>RM-DRA-IWL-SC-0004</v>
          </cell>
          <cell r="B6107" t="str">
            <v>CINT</v>
          </cell>
          <cell r="C6107" t="str">
            <v/>
          </cell>
          <cell r="D6107" t="str">
            <v>MDF 2.7 MM + LAMINASI 2 MUKA MAHOGANY</v>
          </cell>
          <cell r="E6107">
            <v>44774</v>
          </cell>
          <cell r="F6107" t="str">
            <v>ROF</v>
          </cell>
          <cell r="G6107" t="str">
            <v>CI_IWL</v>
          </cell>
          <cell r="H6107" t="str">
            <v>PC</v>
          </cell>
          <cell r="I6107" t="str">
            <v>CPR</v>
          </cell>
          <cell r="J6107" t="str">
            <v/>
          </cell>
          <cell r="K6107" t="str">
            <v>PD</v>
          </cell>
          <cell r="L6107" t="str">
            <v>3015</v>
          </cell>
          <cell r="M6107" t="str">
            <v>V</v>
          </cell>
          <cell r="N6107">
            <v>52727</v>
          </cell>
        </row>
        <row r="6108">
          <cell r="A6108" t="str">
            <v>RM-DRA-IWL-SC-0005</v>
          </cell>
          <cell r="B6108" t="str">
            <v>CINT</v>
          </cell>
          <cell r="C6108" t="str">
            <v/>
          </cell>
          <cell r="D6108" t="str">
            <v>MDF 2.7 MM + LAMINASI 1 MUKA MAHOGANY</v>
          </cell>
          <cell r="E6108">
            <v>44774</v>
          </cell>
          <cell r="F6108" t="str">
            <v>ROF</v>
          </cell>
          <cell r="G6108" t="str">
            <v>CI_IWL</v>
          </cell>
          <cell r="H6108" t="str">
            <v>PC</v>
          </cell>
          <cell r="I6108" t="str">
            <v>CPR</v>
          </cell>
          <cell r="J6108" t="str">
            <v/>
          </cell>
          <cell r="K6108" t="str">
            <v>PD</v>
          </cell>
          <cell r="L6108" t="str">
            <v>3015</v>
          </cell>
          <cell r="M6108" t="str">
            <v>V</v>
          </cell>
          <cell r="N6108">
            <v>42727</v>
          </cell>
        </row>
        <row r="6109">
          <cell r="A6109" t="str">
            <v>RM-DRA-IWL-SC-0006</v>
          </cell>
          <cell r="B6109" t="str">
            <v>CINT</v>
          </cell>
          <cell r="C6109" t="str">
            <v/>
          </cell>
          <cell r="D6109" t="str">
            <v>EDGE TAPE 40 MM BLACK</v>
          </cell>
          <cell r="E6109">
            <v>44774</v>
          </cell>
          <cell r="F6109" t="str">
            <v>ROF</v>
          </cell>
          <cell r="G6109" t="str">
            <v>CI_IWL</v>
          </cell>
          <cell r="H6109" t="str">
            <v>M</v>
          </cell>
          <cell r="I6109" t="str">
            <v>CPR</v>
          </cell>
          <cell r="J6109" t="str">
            <v/>
          </cell>
          <cell r="K6109" t="str">
            <v>PD</v>
          </cell>
          <cell r="L6109" t="str">
            <v>3015</v>
          </cell>
          <cell r="M6109" t="str">
            <v>V</v>
          </cell>
          <cell r="N6109">
            <v>8383</v>
          </cell>
        </row>
        <row r="6110">
          <cell r="A6110" t="str">
            <v>RM-DRA-IWL-SC-0007</v>
          </cell>
          <cell r="B6110" t="str">
            <v>CINT</v>
          </cell>
          <cell r="C6110" t="str">
            <v/>
          </cell>
          <cell r="D6110" t="str">
            <v>EDGE TAPE LEBAR 20MM MAHOGANY</v>
          </cell>
          <cell r="E6110">
            <v>44774</v>
          </cell>
          <cell r="F6110" t="str">
            <v>ROF</v>
          </cell>
          <cell r="G6110" t="str">
            <v>CI_IWL</v>
          </cell>
          <cell r="H6110" t="str">
            <v>M</v>
          </cell>
          <cell r="I6110" t="str">
            <v>CPR</v>
          </cell>
          <cell r="J6110" t="str">
            <v/>
          </cell>
          <cell r="K6110" t="str">
            <v>PD</v>
          </cell>
          <cell r="L6110" t="str">
            <v>3015</v>
          </cell>
          <cell r="M6110" t="str">
            <v>V</v>
          </cell>
          <cell r="N6110">
            <v>6446</v>
          </cell>
        </row>
        <row r="6111">
          <cell r="A6111" t="str">
            <v>RM-DRA-IWL-SC-0008</v>
          </cell>
          <cell r="B6111" t="str">
            <v>CINT</v>
          </cell>
          <cell r="C6111" t="str">
            <v/>
          </cell>
          <cell r="D6111" t="str">
            <v>EDGE TAPE LEBAR 20MM SONOMA OAK</v>
          </cell>
          <cell r="E6111">
            <v>44862</v>
          </cell>
          <cell r="F6111" t="str">
            <v>ROF</v>
          </cell>
          <cell r="G6111" t="str">
            <v>CI_IWL</v>
          </cell>
          <cell r="H6111" t="str">
            <v>M</v>
          </cell>
          <cell r="I6111" t="str">
            <v>CPR</v>
          </cell>
          <cell r="J6111" t="str">
            <v/>
          </cell>
          <cell r="K6111" t="str">
            <v>PD</v>
          </cell>
          <cell r="L6111" t="str">
            <v>3015</v>
          </cell>
          <cell r="M6111" t="str">
            <v>V</v>
          </cell>
          <cell r="N6111">
            <v>6446</v>
          </cell>
        </row>
        <row r="6112">
          <cell r="A6112" t="str">
            <v>RM-DRA-IWL-SC-0009</v>
          </cell>
          <cell r="B6112" t="str">
            <v>CINT</v>
          </cell>
          <cell r="C6112" t="str">
            <v/>
          </cell>
          <cell r="D6112" t="str">
            <v>EDGE TAPE LEBAR 28 MM WHITE</v>
          </cell>
          <cell r="E6112">
            <v>44774</v>
          </cell>
          <cell r="F6112" t="str">
            <v>ROF</v>
          </cell>
          <cell r="G6112" t="str">
            <v>CI_IWL</v>
          </cell>
          <cell r="H6112" t="str">
            <v>M</v>
          </cell>
          <cell r="I6112" t="str">
            <v>CPR</v>
          </cell>
          <cell r="J6112" t="str">
            <v/>
          </cell>
          <cell r="K6112" t="str">
            <v>PD</v>
          </cell>
          <cell r="L6112" t="str">
            <v>3015</v>
          </cell>
          <cell r="M6112" t="str">
            <v>V</v>
          </cell>
          <cell r="N6112">
            <v>6000</v>
          </cell>
        </row>
        <row r="6113">
          <cell r="A6113" t="str">
            <v>RM-DRA-IWL-SC-0010</v>
          </cell>
          <cell r="B6113" t="str">
            <v>CINT</v>
          </cell>
          <cell r="C6113" t="str">
            <v/>
          </cell>
          <cell r="D6113" t="str">
            <v>EDGE TAPE LEBAR 28MM SONOMA OAK</v>
          </cell>
          <cell r="E6113">
            <v>44774</v>
          </cell>
          <cell r="F6113" t="str">
            <v>ROF</v>
          </cell>
          <cell r="G6113" t="str">
            <v>CI_IWL</v>
          </cell>
          <cell r="H6113" t="str">
            <v>M</v>
          </cell>
          <cell r="I6113" t="str">
            <v>CPR</v>
          </cell>
          <cell r="J6113" t="str">
            <v/>
          </cell>
          <cell r="K6113" t="str">
            <v>PD</v>
          </cell>
          <cell r="L6113" t="str">
            <v>3015</v>
          </cell>
          <cell r="M6113" t="str">
            <v>V</v>
          </cell>
          <cell r="N6113">
            <v>17910</v>
          </cell>
        </row>
        <row r="6114">
          <cell r="A6114" t="str">
            <v>RM-DRA-IWL-SC-0011</v>
          </cell>
          <cell r="B6114" t="str">
            <v>CINT</v>
          </cell>
          <cell r="C6114" t="str">
            <v/>
          </cell>
          <cell r="D6114" t="str">
            <v>EDGE TAPE 23 MM GREEN</v>
          </cell>
          <cell r="E6114">
            <v>44774</v>
          </cell>
          <cell r="F6114" t="str">
            <v>ROF</v>
          </cell>
          <cell r="G6114" t="str">
            <v>CI_IWL</v>
          </cell>
          <cell r="H6114" t="str">
            <v>M</v>
          </cell>
          <cell r="I6114" t="str">
            <v>CPR</v>
          </cell>
          <cell r="J6114" t="str">
            <v/>
          </cell>
          <cell r="K6114" t="str">
            <v>PD</v>
          </cell>
          <cell r="L6114" t="str">
            <v>3015</v>
          </cell>
          <cell r="M6114" t="str">
            <v>V</v>
          </cell>
          <cell r="N6114">
            <v>6446</v>
          </cell>
        </row>
        <row r="6115">
          <cell r="A6115" t="str">
            <v>RM-DRA-IWL-SC-0012</v>
          </cell>
          <cell r="B6115" t="str">
            <v>CINT</v>
          </cell>
          <cell r="C6115" t="str">
            <v/>
          </cell>
          <cell r="D6115" t="str">
            <v>EDGE TAPE 23 MM ORANGE</v>
          </cell>
          <cell r="E6115">
            <v>44774</v>
          </cell>
          <cell r="F6115" t="str">
            <v>ROF</v>
          </cell>
          <cell r="G6115" t="str">
            <v>CI_IWL</v>
          </cell>
          <cell r="H6115" t="str">
            <v>M</v>
          </cell>
          <cell r="I6115" t="str">
            <v>CPR</v>
          </cell>
          <cell r="J6115" t="str">
            <v/>
          </cell>
          <cell r="K6115" t="str">
            <v>PD</v>
          </cell>
          <cell r="L6115" t="str">
            <v>3015</v>
          </cell>
          <cell r="M6115" t="str">
            <v>V</v>
          </cell>
          <cell r="N6115">
            <v>6446</v>
          </cell>
        </row>
        <row r="6116">
          <cell r="A6116" t="str">
            <v>RM-DRA-IWL-SC-0013</v>
          </cell>
          <cell r="B6116" t="str">
            <v>CINT</v>
          </cell>
          <cell r="C6116" t="str">
            <v/>
          </cell>
          <cell r="D6116" t="str">
            <v>EDGE TAPE 23 MM WHITE</v>
          </cell>
          <cell r="E6116">
            <v>44774</v>
          </cell>
          <cell r="F6116" t="str">
            <v>ROF</v>
          </cell>
          <cell r="G6116" t="str">
            <v>CI_IWL</v>
          </cell>
          <cell r="H6116" t="str">
            <v>M</v>
          </cell>
          <cell r="I6116" t="str">
            <v>CPR</v>
          </cell>
          <cell r="J6116" t="str">
            <v/>
          </cell>
          <cell r="K6116" t="str">
            <v>PD</v>
          </cell>
          <cell r="L6116" t="str">
            <v>3015</v>
          </cell>
          <cell r="M6116" t="str">
            <v>V</v>
          </cell>
          <cell r="N6116">
            <v>6446</v>
          </cell>
        </row>
        <row r="6117">
          <cell r="A6117" t="str">
            <v>RM-DRA-IWL-SC-0014</v>
          </cell>
          <cell r="B6117" t="str">
            <v>CINT</v>
          </cell>
          <cell r="C6117" t="str">
            <v/>
          </cell>
          <cell r="D6117" t="str">
            <v>MDF 2.7 MM + LAMINASI 2 MUKA PAPER WHITE</v>
          </cell>
          <cell r="E6117">
            <v>44774</v>
          </cell>
          <cell r="F6117" t="str">
            <v>ROF</v>
          </cell>
          <cell r="G6117" t="str">
            <v>CI_IWL</v>
          </cell>
          <cell r="H6117" t="str">
            <v>PC</v>
          </cell>
          <cell r="I6117" t="str">
            <v>CPR</v>
          </cell>
          <cell r="J6117" t="str">
            <v/>
          </cell>
          <cell r="K6117" t="str">
            <v>PD</v>
          </cell>
          <cell r="L6117" t="str">
            <v>3015</v>
          </cell>
          <cell r="M6117" t="str">
            <v>V</v>
          </cell>
          <cell r="N6117">
            <v>52727</v>
          </cell>
        </row>
        <row r="6118">
          <cell r="A6118" t="str">
            <v>RM-DRA-IWL-SC-0015</v>
          </cell>
          <cell r="B6118" t="str">
            <v>CINT</v>
          </cell>
          <cell r="C6118" t="str">
            <v/>
          </cell>
          <cell r="D6118" t="str">
            <v>MDF 2.7 MM + LAMINASI 1 MUKA SONOMA OAK</v>
          </cell>
          <cell r="E6118">
            <v>44862</v>
          </cell>
          <cell r="F6118" t="str">
            <v>ROF</v>
          </cell>
          <cell r="G6118" t="str">
            <v>CI_IWL</v>
          </cell>
          <cell r="H6118" t="str">
            <v>PC</v>
          </cell>
          <cell r="I6118" t="str">
            <v>CPR</v>
          </cell>
          <cell r="J6118" t="str">
            <v/>
          </cell>
          <cell r="K6118" t="str">
            <v>PD</v>
          </cell>
          <cell r="L6118" t="str">
            <v>3015</v>
          </cell>
          <cell r="M6118" t="str">
            <v>V</v>
          </cell>
          <cell r="N6118">
            <v>86719</v>
          </cell>
        </row>
        <row r="6119">
          <cell r="A6119" t="str">
            <v>RM-DRA-IWL-SC-0016</v>
          </cell>
          <cell r="B6119" t="str">
            <v>CINT</v>
          </cell>
          <cell r="C6119" t="str">
            <v/>
          </cell>
          <cell r="D6119" t="str">
            <v>MDF 2.7 MM + L 2 MUKA PAPER WHITE</v>
          </cell>
          <cell r="E6119">
            <v>44774</v>
          </cell>
          <cell r="F6119" t="str">
            <v>ROF</v>
          </cell>
          <cell r="G6119" t="str">
            <v>CI_IWL</v>
          </cell>
          <cell r="H6119" t="str">
            <v>PC</v>
          </cell>
          <cell r="I6119" t="str">
            <v>CPR</v>
          </cell>
          <cell r="J6119" t="str">
            <v/>
          </cell>
          <cell r="K6119" t="str">
            <v>PD</v>
          </cell>
          <cell r="L6119" t="str">
            <v>3015</v>
          </cell>
          <cell r="M6119" t="str">
            <v>V</v>
          </cell>
          <cell r="N6119">
            <v>52727</v>
          </cell>
        </row>
        <row r="6120">
          <cell r="A6120" t="str">
            <v>RM-DRA-IWL-SC-0017</v>
          </cell>
          <cell r="B6120" t="str">
            <v>CINT</v>
          </cell>
          <cell r="C6120" t="str">
            <v/>
          </cell>
          <cell r="D6120" t="str">
            <v>EDGE TAPE 23 MM ORANGE</v>
          </cell>
          <cell r="E6120">
            <v>44774</v>
          </cell>
          <cell r="F6120" t="str">
            <v>ROF</v>
          </cell>
          <cell r="G6120" t="str">
            <v>CI_IWL</v>
          </cell>
          <cell r="H6120" t="str">
            <v>M</v>
          </cell>
          <cell r="I6120" t="str">
            <v>CPR</v>
          </cell>
          <cell r="J6120" t="str">
            <v/>
          </cell>
          <cell r="K6120" t="str">
            <v>PD</v>
          </cell>
          <cell r="L6120" t="str">
            <v>3015</v>
          </cell>
          <cell r="M6120" t="str">
            <v>V</v>
          </cell>
          <cell r="N6120">
            <v>6446</v>
          </cell>
        </row>
        <row r="6121">
          <cell r="A6121" t="str">
            <v>RM-DRA-IWL-SC-0018</v>
          </cell>
          <cell r="B6121" t="str">
            <v>CINT</v>
          </cell>
          <cell r="C6121" t="str">
            <v/>
          </cell>
          <cell r="D6121" t="str">
            <v>EDGE TAPE 23 MM GREEN</v>
          </cell>
          <cell r="E6121">
            <v>44774</v>
          </cell>
          <cell r="F6121" t="str">
            <v>ROF</v>
          </cell>
          <cell r="G6121" t="str">
            <v>CI_IWL</v>
          </cell>
          <cell r="H6121" t="str">
            <v>M</v>
          </cell>
          <cell r="I6121" t="str">
            <v>CPR</v>
          </cell>
          <cell r="J6121" t="str">
            <v/>
          </cell>
          <cell r="K6121" t="str">
            <v>PD</v>
          </cell>
          <cell r="L6121" t="str">
            <v>3015</v>
          </cell>
          <cell r="M6121" t="str">
            <v>V</v>
          </cell>
          <cell r="N6121">
            <v>6446</v>
          </cell>
        </row>
        <row r="6122">
          <cell r="A6122" t="str">
            <v>RM-DRA-IWL-SC-0019</v>
          </cell>
          <cell r="B6122" t="str">
            <v>CINT</v>
          </cell>
          <cell r="C6122" t="str">
            <v/>
          </cell>
          <cell r="D6122" t="str">
            <v>EDGE TAPE LEBAR 28 MM WHITE</v>
          </cell>
          <cell r="E6122">
            <v>44774</v>
          </cell>
          <cell r="F6122" t="str">
            <v>ROF</v>
          </cell>
          <cell r="G6122" t="str">
            <v>CI_IWL</v>
          </cell>
          <cell r="H6122" t="str">
            <v>M</v>
          </cell>
          <cell r="I6122" t="str">
            <v>CPR</v>
          </cell>
          <cell r="J6122" t="str">
            <v/>
          </cell>
          <cell r="K6122" t="str">
            <v>PD</v>
          </cell>
          <cell r="L6122" t="str">
            <v>3015</v>
          </cell>
          <cell r="M6122" t="str">
            <v>V</v>
          </cell>
          <cell r="N6122">
            <v>6000</v>
          </cell>
        </row>
        <row r="6123">
          <cell r="A6123" t="str">
            <v>RM-DRA-IWL-SC-0020</v>
          </cell>
          <cell r="B6123" t="str">
            <v>CINT</v>
          </cell>
          <cell r="C6123" t="str">
            <v/>
          </cell>
          <cell r="D6123" t="str">
            <v>PB T.18 X1220X2440 + L 2 MK PVC SONOMA O</v>
          </cell>
          <cell r="E6123">
            <v>0</v>
          </cell>
          <cell r="F6123" t="str">
            <v>ROF</v>
          </cell>
          <cell r="G6123" t="str">
            <v>CI_IWL</v>
          </cell>
          <cell r="H6123" t="str">
            <v>PC</v>
          </cell>
          <cell r="I6123" t="str">
            <v>CPR</v>
          </cell>
          <cell r="J6123" t="str">
            <v/>
          </cell>
          <cell r="K6123" t="str">
            <v>PD</v>
          </cell>
          <cell r="L6123" t="str">
            <v>3015</v>
          </cell>
          <cell r="M6123" t="str">
            <v>V</v>
          </cell>
          <cell r="N6123">
            <v>10</v>
          </cell>
        </row>
        <row r="6124">
          <cell r="A6124" t="str">
            <v>RM-DRA-IWL-SC-0021</v>
          </cell>
          <cell r="B6124" t="str">
            <v>CINT</v>
          </cell>
          <cell r="C6124" t="str">
            <v/>
          </cell>
          <cell r="D6124" t="str">
            <v>PB T.18 X1220X2440 + L 2 MK PVC MAHOGANI</v>
          </cell>
          <cell r="E6124">
            <v>0</v>
          </cell>
          <cell r="F6124" t="str">
            <v>ROF</v>
          </cell>
          <cell r="G6124" t="str">
            <v>CI_IWL</v>
          </cell>
          <cell r="H6124" t="str">
            <v>PC</v>
          </cell>
          <cell r="I6124" t="str">
            <v>CPR</v>
          </cell>
          <cell r="J6124" t="str">
            <v/>
          </cell>
          <cell r="K6124" t="str">
            <v>PD</v>
          </cell>
          <cell r="L6124" t="str">
            <v>3015</v>
          </cell>
          <cell r="M6124" t="str">
            <v>V</v>
          </cell>
          <cell r="N6124">
            <v>10</v>
          </cell>
        </row>
        <row r="6125">
          <cell r="A6125" t="str">
            <v>RM-DRA-OTH-00-0001</v>
          </cell>
          <cell r="B6125" t="str">
            <v>CINT</v>
          </cell>
          <cell r="C6125" t="str">
            <v/>
          </cell>
          <cell r="D6125" t="str">
            <v>DRAWER LOCK HUBEN HL 138 22MM</v>
          </cell>
          <cell r="E6125">
            <v>45175</v>
          </cell>
          <cell r="F6125" t="str">
            <v>ROF</v>
          </cell>
          <cell r="G6125" t="str">
            <v>CI_OTH</v>
          </cell>
          <cell r="H6125" t="str">
            <v>PC</v>
          </cell>
          <cell r="I6125" t="str">
            <v>CPR</v>
          </cell>
          <cell r="J6125" t="str">
            <v/>
          </cell>
          <cell r="K6125" t="str">
            <v>PD</v>
          </cell>
          <cell r="L6125" t="str">
            <v>3015</v>
          </cell>
          <cell r="M6125" t="str">
            <v>V</v>
          </cell>
          <cell r="N6125">
            <v>10449</v>
          </cell>
        </row>
        <row r="6126">
          <cell r="A6126" t="str">
            <v>RM-DRA-OTH-00-0002</v>
          </cell>
          <cell r="B6126" t="str">
            <v>CINT</v>
          </cell>
          <cell r="C6126" t="str">
            <v/>
          </cell>
          <cell r="D6126" t="str">
            <v>ENGSEL SENDOK T-HB KECIL 12</v>
          </cell>
          <cell r="E6126">
            <v>45175</v>
          </cell>
          <cell r="F6126" t="str">
            <v>ROF</v>
          </cell>
          <cell r="G6126" t="str">
            <v>CI_OTH</v>
          </cell>
          <cell r="H6126" t="str">
            <v>SET</v>
          </cell>
          <cell r="I6126" t="str">
            <v>CPR</v>
          </cell>
          <cell r="J6126" t="str">
            <v/>
          </cell>
          <cell r="K6126" t="str">
            <v>PD</v>
          </cell>
          <cell r="L6126" t="str">
            <v>3015</v>
          </cell>
          <cell r="M6126" t="str">
            <v>V</v>
          </cell>
          <cell r="N6126">
            <v>4014</v>
          </cell>
        </row>
        <row r="6127">
          <cell r="A6127" t="str">
            <v>RM-DRA-OTH-00-0003</v>
          </cell>
          <cell r="B6127" t="str">
            <v>CINT</v>
          </cell>
          <cell r="C6127" t="str">
            <v/>
          </cell>
          <cell r="D6127" t="str">
            <v>ENGSEL WAYANG 20 CM</v>
          </cell>
          <cell r="E6127">
            <v>44966</v>
          </cell>
          <cell r="F6127" t="str">
            <v>ROF</v>
          </cell>
          <cell r="G6127" t="str">
            <v>CI_OTH</v>
          </cell>
          <cell r="H6127" t="str">
            <v>SET</v>
          </cell>
          <cell r="I6127" t="str">
            <v>CPR</v>
          </cell>
          <cell r="J6127" t="str">
            <v/>
          </cell>
          <cell r="K6127" t="str">
            <v>PD</v>
          </cell>
          <cell r="L6127" t="str">
            <v>3015</v>
          </cell>
          <cell r="M6127" t="str">
            <v>V</v>
          </cell>
          <cell r="N6127">
            <v>3750</v>
          </cell>
        </row>
        <row r="6128">
          <cell r="A6128" t="str">
            <v>RM-DRA-OTH-00-0004</v>
          </cell>
          <cell r="B6128" t="str">
            <v>CINT</v>
          </cell>
          <cell r="C6128" t="str">
            <v/>
          </cell>
          <cell r="D6128" t="str">
            <v>HAMBALAN DUPLO S</v>
          </cell>
          <cell r="E6128">
            <v>44936</v>
          </cell>
          <cell r="F6128" t="str">
            <v>ROF</v>
          </cell>
          <cell r="G6128" t="str">
            <v>CI_OTH</v>
          </cell>
          <cell r="H6128" t="str">
            <v>PC</v>
          </cell>
          <cell r="I6128" t="str">
            <v>CPR</v>
          </cell>
          <cell r="J6128" t="str">
            <v/>
          </cell>
          <cell r="K6128" t="str">
            <v>PD</v>
          </cell>
          <cell r="L6128" t="str">
            <v>3015</v>
          </cell>
          <cell r="M6128" t="str">
            <v>V</v>
          </cell>
          <cell r="N6128">
            <v>15666</v>
          </cell>
        </row>
        <row r="6129">
          <cell r="A6129" t="str">
            <v>RM-DRA-OTH-00-0005</v>
          </cell>
          <cell r="B6129" t="str">
            <v>CINT</v>
          </cell>
          <cell r="C6129" t="str">
            <v/>
          </cell>
          <cell r="D6129" t="str">
            <v>REL LACI RLH 400 MM BEIGI (HUBEN)</v>
          </cell>
          <cell r="E6129">
            <v>45169</v>
          </cell>
          <cell r="F6129" t="str">
            <v>ROF</v>
          </cell>
          <cell r="G6129" t="str">
            <v>CI_OTH</v>
          </cell>
          <cell r="H6129" t="str">
            <v>PC</v>
          </cell>
          <cell r="I6129" t="str">
            <v>CPR</v>
          </cell>
          <cell r="J6129" t="str">
            <v/>
          </cell>
          <cell r="K6129" t="str">
            <v>PD</v>
          </cell>
          <cell r="L6129" t="str">
            <v>3015</v>
          </cell>
          <cell r="M6129" t="str">
            <v>V</v>
          </cell>
          <cell r="N6129">
            <v>13500</v>
          </cell>
        </row>
        <row r="6130">
          <cell r="A6130" t="str">
            <v>RM-DRA-OTH-00-0006</v>
          </cell>
          <cell r="B6130" t="str">
            <v>CINT</v>
          </cell>
          <cell r="C6130" t="str">
            <v/>
          </cell>
          <cell r="D6130" t="str">
            <v>REL SLIDING LEMARI CROLA T A TEBAL MATT</v>
          </cell>
          <cell r="E6130">
            <v>44797</v>
          </cell>
          <cell r="F6130" t="str">
            <v>ROF</v>
          </cell>
          <cell r="G6130" t="str">
            <v>CI_OTH</v>
          </cell>
          <cell r="H6130" t="str">
            <v>PC</v>
          </cell>
          <cell r="I6130" t="str">
            <v>CPR</v>
          </cell>
          <cell r="J6130" t="str">
            <v/>
          </cell>
          <cell r="K6130" t="str">
            <v>PD</v>
          </cell>
          <cell r="L6130" t="str">
            <v>3015</v>
          </cell>
          <cell r="M6130" t="str">
            <v>V</v>
          </cell>
          <cell r="N6130">
            <v>25800</v>
          </cell>
        </row>
        <row r="6131">
          <cell r="A6131" t="str">
            <v>RM-DRA-OTH-00-0007</v>
          </cell>
          <cell r="B6131" t="str">
            <v>CINT</v>
          </cell>
          <cell r="C6131" t="str">
            <v/>
          </cell>
          <cell r="D6131" t="str">
            <v>RODA KACA YANE RATA 1 INCH NYLON CH</v>
          </cell>
          <cell r="E6131">
            <v>44797</v>
          </cell>
          <cell r="F6131" t="str">
            <v>ROF</v>
          </cell>
          <cell r="G6131" t="str">
            <v>CI_OTH</v>
          </cell>
          <cell r="H6131" t="str">
            <v>PC</v>
          </cell>
          <cell r="I6131" t="str">
            <v>CPR</v>
          </cell>
          <cell r="J6131" t="str">
            <v/>
          </cell>
          <cell r="K6131" t="str">
            <v>PD</v>
          </cell>
          <cell r="L6131" t="str">
            <v>3015</v>
          </cell>
          <cell r="M6131" t="str">
            <v>V</v>
          </cell>
          <cell r="N6131">
            <v>4400</v>
          </cell>
        </row>
        <row r="6132">
          <cell r="A6132" t="str">
            <v>RM-DRA-OTH-00-0008</v>
          </cell>
          <cell r="B6132" t="str">
            <v>CINT</v>
          </cell>
          <cell r="C6132" t="str">
            <v/>
          </cell>
          <cell r="D6132" t="str">
            <v>RODA YANE COAK 3/4 INCH CH IRON</v>
          </cell>
          <cell r="E6132">
            <v>44797</v>
          </cell>
          <cell r="F6132" t="str">
            <v>ROF</v>
          </cell>
          <cell r="G6132" t="str">
            <v>CI_OTH</v>
          </cell>
          <cell r="H6132" t="str">
            <v>PC</v>
          </cell>
          <cell r="I6132" t="str">
            <v>CPR</v>
          </cell>
          <cell r="J6132" t="str">
            <v/>
          </cell>
          <cell r="K6132" t="str">
            <v>PD</v>
          </cell>
          <cell r="L6132" t="str">
            <v>3015</v>
          </cell>
          <cell r="M6132" t="str">
            <v>V</v>
          </cell>
          <cell r="N6132">
            <v>3500</v>
          </cell>
        </row>
        <row r="6133">
          <cell r="A6133" t="str">
            <v>RM-DRA-OTH-00-0009</v>
          </cell>
          <cell r="B6133" t="str">
            <v>CINT</v>
          </cell>
          <cell r="C6133" t="str">
            <v/>
          </cell>
          <cell r="D6133" t="str">
            <v>TARIKAN SABIT TH-211 (HUBEN) 96 MM SATIN</v>
          </cell>
          <cell r="E6133">
            <v>44804</v>
          </cell>
          <cell r="F6133" t="str">
            <v>ROF</v>
          </cell>
          <cell r="G6133" t="str">
            <v>CI_OTH</v>
          </cell>
          <cell r="H6133" t="str">
            <v>PC</v>
          </cell>
          <cell r="I6133" t="str">
            <v>CPR</v>
          </cell>
          <cell r="J6133" t="str">
            <v/>
          </cell>
          <cell r="K6133" t="str">
            <v>PD</v>
          </cell>
          <cell r="L6133" t="str">
            <v>3015</v>
          </cell>
          <cell r="M6133" t="str">
            <v>V</v>
          </cell>
          <cell r="N6133">
            <v>9000</v>
          </cell>
        </row>
        <row r="6134">
          <cell r="A6134" t="str">
            <v>RM-DRA-OTH-00-0010</v>
          </cell>
          <cell r="B6134" t="str">
            <v>CINT</v>
          </cell>
          <cell r="C6134" t="str">
            <v/>
          </cell>
          <cell r="D6134" t="str">
            <v>PAKU 1.5 CM</v>
          </cell>
          <cell r="E6134">
            <v>0</v>
          </cell>
          <cell r="F6134" t="str">
            <v>ROF</v>
          </cell>
          <cell r="G6134" t="str">
            <v>CI_OTH</v>
          </cell>
          <cell r="H6134" t="str">
            <v>KG</v>
          </cell>
          <cell r="I6134" t="str">
            <v>CPR</v>
          </cell>
          <cell r="J6134" t="str">
            <v/>
          </cell>
          <cell r="K6134" t="str">
            <v>PD</v>
          </cell>
          <cell r="L6134" t="str">
            <v>3015</v>
          </cell>
          <cell r="M6134" t="str">
            <v>V</v>
          </cell>
          <cell r="N6134">
            <v>27500</v>
          </cell>
        </row>
        <row r="6135">
          <cell r="A6135" t="str">
            <v>RM-DRA-PIP-00-0010</v>
          </cell>
          <cell r="B6135" t="str">
            <v>CINT</v>
          </cell>
          <cell r="C6135" t="str">
            <v/>
          </cell>
          <cell r="D6135" t="str">
            <v>PIPA 20/20 X 1.2 X 405</v>
          </cell>
          <cell r="E6135">
            <v>44813</v>
          </cell>
          <cell r="F6135" t="str">
            <v>ROF</v>
          </cell>
          <cell r="G6135" t="str">
            <v>CI_PIPA</v>
          </cell>
          <cell r="H6135" t="str">
            <v>PC</v>
          </cell>
          <cell r="I6135" t="str">
            <v>CPR</v>
          </cell>
          <cell r="J6135" t="str">
            <v/>
          </cell>
          <cell r="K6135" t="str">
            <v>PD</v>
          </cell>
          <cell r="L6135" t="str">
            <v>3015</v>
          </cell>
          <cell r="M6135" t="str">
            <v>V</v>
          </cell>
          <cell r="N6135">
            <v>5946</v>
          </cell>
        </row>
        <row r="6136">
          <cell r="A6136" t="str">
            <v>RM-DRA-PIP-00-0011</v>
          </cell>
          <cell r="B6136" t="str">
            <v>CINT</v>
          </cell>
          <cell r="C6136" t="str">
            <v/>
          </cell>
          <cell r="D6136" t="str">
            <v>PIPA 22.2 X 1.2 X 1090 STKM 11A</v>
          </cell>
          <cell r="E6136">
            <v>44797</v>
          </cell>
          <cell r="F6136" t="str">
            <v>ROF</v>
          </cell>
          <cell r="G6136" t="str">
            <v>CI_PIPA</v>
          </cell>
          <cell r="H6136" t="str">
            <v>PC</v>
          </cell>
          <cell r="I6136" t="str">
            <v>CPR</v>
          </cell>
          <cell r="J6136" t="str">
            <v/>
          </cell>
          <cell r="K6136" t="str">
            <v>PD</v>
          </cell>
          <cell r="L6136" t="str">
            <v>3015</v>
          </cell>
          <cell r="M6136" t="str">
            <v>V</v>
          </cell>
          <cell r="N6136">
            <v>13886</v>
          </cell>
        </row>
        <row r="6137">
          <cell r="A6137" t="str">
            <v>RM-DRA-PIP-00-0012</v>
          </cell>
          <cell r="B6137" t="str">
            <v>CINT</v>
          </cell>
          <cell r="C6137" t="str">
            <v/>
          </cell>
          <cell r="D6137" t="str">
            <v>PIPA 22.2 X 1.2 X 2269 STKM 11A</v>
          </cell>
          <cell r="E6137">
            <v>44797</v>
          </cell>
          <cell r="F6137" t="str">
            <v>ROF</v>
          </cell>
          <cell r="G6137" t="str">
            <v>CI_PIPA</v>
          </cell>
          <cell r="H6137" t="str">
            <v>PC</v>
          </cell>
          <cell r="I6137" t="str">
            <v>CPR</v>
          </cell>
          <cell r="J6137" t="str">
            <v/>
          </cell>
          <cell r="K6137" t="str">
            <v>PD</v>
          </cell>
          <cell r="L6137" t="str">
            <v>3015</v>
          </cell>
          <cell r="M6137" t="str">
            <v>V</v>
          </cell>
          <cell r="N6137">
            <v>30180</v>
          </cell>
        </row>
        <row r="6138">
          <cell r="A6138" t="str">
            <v>RM-DRA-PIP-00-0013</v>
          </cell>
          <cell r="B6138" t="str">
            <v>CINT</v>
          </cell>
          <cell r="C6138" t="str">
            <v/>
          </cell>
          <cell r="D6138" t="str">
            <v>PP 20/20 X T1.2 X 750 STKM 11A</v>
          </cell>
          <cell r="E6138">
            <v>44804</v>
          </cell>
          <cell r="F6138" t="str">
            <v>ROF</v>
          </cell>
          <cell r="G6138" t="str">
            <v>CI_OTH</v>
          </cell>
          <cell r="H6138" t="str">
            <v>PC</v>
          </cell>
          <cell r="I6138" t="str">
            <v>CPR</v>
          </cell>
          <cell r="J6138" t="str">
            <v/>
          </cell>
          <cell r="K6138" t="str">
            <v>PD</v>
          </cell>
          <cell r="L6138" t="str">
            <v>3015</v>
          </cell>
          <cell r="M6138" t="str">
            <v>V</v>
          </cell>
          <cell r="N6138">
            <v>8808</v>
          </cell>
        </row>
        <row r="6139">
          <cell r="A6139" t="str">
            <v>RM-DRA-PIP-00-0014</v>
          </cell>
          <cell r="B6139" t="str">
            <v>CINT</v>
          </cell>
          <cell r="C6139" t="str">
            <v/>
          </cell>
          <cell r="D6139" t="str">
            <v>PP SQR 20/20 X 1.2 X 406 STKM 11A</v>
          </cell>
          <cell r="E6139">
            <v>44797</v>
          </cell>
          <cell r="F6139" t="str">
            <v>ROF</v>
          </cell>
          <cell r="G6139" t="str">
            <v>CI_OTH</v>
          </cell>
          <cell r="H6139" t="str">
            <v>PC</v>
          </cell>
          <cell r="I6139" t="str">
            <v>CPR</v>
          </cell>
          <cell r="J6139" t="str">
            <v/>
          </cell>
          <cell r="K6139" t="str">
            <v>PD</v>
          </cell>
          <cell r="L6139" t="str">
            <v>3015</v>
          </cell>
          <cell r="M6139" t="str">
            <v>V</v>
          </cell>
          <cell r="N6139">
            <v>4768</v>
          </cell>
        </row>
        <row r="6140">
          <cell r="A6140" t="str">
            <v>RM-DRA-PIP-00-0015</v>
          </cell>
          <cell r="B6140" t="str">
            <v>CINT</v>
          </cell>
          <cell r="C6140" t="str">
            <v/>
          </cell>
          <cell r="D6140" t="str">
            <v>PP SQR 20/20 X 1.2 X 458 STKM 11A</v>
          </cell>
          <cell r="E6140">
            <v>45293</v>
          </cell>
          <cell r="F6140" t="str">
            <v>ROF</v>
          </cell>
          <cell r="G6140" t="str">
            <v>CI_OTH</v>
          </cell>
          <cell r="H6140" t="str">
            <v>PC</v>
          </cell>
          <cell r="I6140" t="str">
            <v>CPR</v>
          </cell>
          <cell r="J6140" t="str">
            <v/>
          </cell>
          <cell r="K6140" t="str">
            <v>PD</v>
          </cell>
          <cell r="L6140" t="str">
            <v>3015</v>
          </cell>
          <cell r="M6140" t="str">
            <v>V</v>
          </cell>
          <cell r="N6140">
            <v>5379</v>
          </cell>
        </row>
        <row r="6141">
          <cell r="A6141" t="str">
            <v>RM-DRA-PIP-00-0016</v>
          </cell>
          <cell r="B6141" t="str">
            <v>CINT</v>
          </cell>
          <cell r="C6141" t="str">
            <v/>
          </cell>
          <cell r="D6141" t="str">
            <v>PP SQR 20/20 X 1.2 X 730 STKM 11A</v>
          </cell>
          <cell r="E6141">
            <v>44813</v>
          </cell>
          <cell r="F6141" t="str">
            <v>ROF</v>
          </cell>
          <cell r="G6141" t="str">
            <v>CI_OTH</v>
          </cell>
          <cell r="H6141" t="str">
            <v>PC</v>
          </cell>
          <cell r="I6141" t="str">
            <v>CPR</v>
          </cell>
          <cell r="J6141" t="str">
            <v/>
          </cell>
          <cell r="K6141" t="str">
            <v>PD</v>
          </cell>
          <cell r="L6141" t="str">
            <v>3015</v>
          </cell>
          <cell r="M6141" t="str">
            <v>V</v>
          </cell>
          <cell r="N6141">
            <v>8573</v>
          </cell>
        </row>
        <row r="6142">
          <cell r="A6142" t="str">
            <v>RM-DRA-PIP-00-0017</v>
          </cell>
          <cell r="B6142" t="str">
            <v>CINT</v>
          </cell>
          <cell r="C6142" t="str">
            <v/>
          </cell>
          <cell r="D6142" t="str">
            <v>PIPA 20/20 X 1.2 X 730</v>
          </cell>
          <cell r="E6142">
            <v>0</v>
          </cell>
          <cell r="F6142" t="str">
            <v>ROF</v>
          </cell>
          <cell r="G6142" t="str">
            <v>CI_PIPA</v>
          </cell>
          <cell r="H6142" t="str">
            <v>PC</v>
          </cell>
          <cell r="I6142" t="str">
            <v>CPR</v>
          </cell>
          <cell r="J6142" t="str">
            <v/>
          </cell>
          <cell r="K6142" t="str">
            <v>PD</v>
          </cell>
          <cell r="L6142" t="str">
            <v>3015</v>
          </cell>
          <cell r="M6142" t="str">
            <v>V</v>
          </cell>
          <cell r="N6142">
            <v>11210</v>
          </cell>
        </row>
        <row r="6143">
          <cell r="A6143" t="str">
            <v>RM-DRA-PIP-00-0018</v>
          </cell>
          <cell r="B6143" t="str">
            <v>CINT</v>
          </cell>
          <cell r="C6143" t="str">
            <v/>
          </cell>
          <cell r="D6143" t="str">
            <v>PIPA 20/20 X 1.2 X 458</v>
          </cell>
          <cell r="E6143">
            <v>0</v>
          </cell>
          <cell r="F6143" t="str">
            <v>ROF</v>
          </cell>
          <cell r="G6143" t="str">
            <v>CI_PIPA</v>
          </cell>
          <cell r="H6143" t="str">
            <v>PC</v>
          </cell>
          <cell r="I6143" t="str">
            <v>CPR</v>
          </cell>
          <cell r="J6143" t="str">
            <v/>
          </cell>
          <cell r="K6143" t="str">
            <v>PD</v>
          </cell>
          <cell r="L6143" t="str">
            <v>3015</v>
          </cell>
          <cell r="M6143" t="str">
            <v>V</v>
          </cell>
          <cell r="N6143">
            <v>7707</v>
          </cell>
        </row>
        <row r="6144">
          <cell r="A6144" t="str">
            <v>RM-DRA-PIP-00-0019</v>
          </cell>
          <cell r="B6144" t="str">
            <v>CINT</v>
          </cell>
          <cell r="C6144" t="str">
            <v/>
          </cell>
          <cell r="D6144" t="str">
            <v>PIPA 20/20 X 1.2 X 406</v>
          </cell>
          <cell r="E6144">
            <v>0</v>
          </cell>
          <cell r="F6144" t="str">
            <v>ROF</v>
          </cell>
          <cell r="G6144" t="str">
            <v>CI_PIPA</v>
          </cell>
          <cell r="H6144" t="str">
            <v>PC</v>
          </cell>
          <cell r="I6144" t="str">
            <v>CPR</v>
          </cell>
          <cell r="J6144" t="str">
            <v/>
          </cell>
          <cell r="K6144" t="str">
            <v>PD</v>
          </cell>
          <cell r="L6144" t="str">
            <v>3015</v>
          </cell>
          <cell r="M6144" t="str">
            <v>V</v>
          </cell>
          <cell r="N6144">
            <v>7707</v>
          </cell>
        </row>
        <row r="6145">
          <cell r="A6145" t="str">
            <v>RM-DRA-PIP-00-0020</v>
          </cell>
          <cell r="B6145" t="str">
            <v>CINT</v>
          </cell>
          <cell r="C6145" t="str">
            <v/>
          </cell>
          <cell r="D6145" t="str">
            <v>PIPA 20/20 X 1.2 X 750</v>
          </cell>
          <cell r="E6145">
            <v>0</v>
          </cell>
          <cell r="F6145" t="str">
            <v>ROF</v>
          </cell>
          <cell r="G6145" t="str">
            <v>CI_PIPA</v>
          </cell>
          <cell r="H6145" t="str">
            <v>PC</v>
          </cell>
          <cell r="I6145" t="str">
            <v>CPR</v>
          </cell>
          <cell r="J6145" t="str">
            <v/>
          </cell>
          <cell r="K6145" t="str">
            <v>PD</v>
          </cell>
          <cell r="L6145" t="str">
            <v>3015</v>
          </cell>
          <cell r="M6145" t="str">
            <v>V</v>
          </cell>
          <cell r="N6145">
            <v>11210</v>
          </cell>
        </row>
        <row r="6146">
          <cell r="A6146" t="str">
            <v>RM-DRA-PIP-00-0021</v>
          </cell>
          <cell r="B6146" t="str">
            <v>CINT</v>
          </cell>
          <cell r="C6146" t="str">
            <v/>
          </cell>
          <cell r="D6146" t="str">
            <v>PIPA 22.2 X 1.2 X 1720</v>
          </cell>
          <cell r="E6146">
            <v>44858</v>
          </cell>
          <cell r="F6146" t="str">
            <v>ROF</v>
          </cell>
          <cell r="G6146" t="str">
            <v>CI_PIPA</v>
          </cell>
          <cell r="H6146" t="str">
            <v>PC</v>
          </cell>
          <cell r="I6146" t="str">
            <v>CPR</v>
          </cell>
          <cell r="J6146" t="str">
            <v/>
          </cell>
          <cell r="K6146" t="str">
            <v>PD</v>
          </cell>
          <cell r="L6146" t="str">
            <v>3015</v>
          </cell>
          <cell r="M6146" t="str">
            <v>V</v>
          </cell>
          <cell r="N6146">
            <v>8375</v>
          </cell>
        </row>
        <row r="6147">
          <cell r="A6147" t="str">
            <v>RM-DRA-PIP-00-0022</v>
          </cell>
          <cell r="B6147" t="str">
            <v>CINT</v>
          </cell>
          <cell r="C6147" t="str">
            <v/>
          </cell>
          <cell r="D6147" t="str">
            <v>PIPA 15.9 X 1.2 X 370</v>
          </cell>
          <cell r="E6147">
            <v>44966</v>
          </cell>
          <cell r="F6147" t="str">
            <v>ROF</v>
          </cell>
          <cell r="G6147" t="str">
            <v>CI_PIPA</v>
          </cell>
          <cell r="H6147" t="str">
            <v>PC</v>
          </cell>
          <cell r="I6147" t="str">
            <v>CPR</v>
          </cell>
          <cell r="J6147" t="str">
            <v/>
          </cell>
          <cell r="K6147" t="str">
            <v>PD</v>
          </cell>
          <cell r="L6147" t="str">
            <v>3015</v>
          </cell>
          <cell r="M6147" t="str">
            <v>V</v>
          </cell>
          <cell r="N6147">
            <v>11000</v>
          </cell>
        </row>
        <row r="6148">
          <cell r="A6148" t="str">
            <v>RM-DRA-PIP-00-0023</v>
          </cell>
          <cell r="B6148" t="str">
            <v>CINT</v>
          </cell>
          <cell r="C6148" t="str">
            <v/>
          </cell>
          <cell r="D6148" t="str">
            <v>PIPA 30/30 X 1.2 X 50</v>
          </cell>
          <cell r="E6148">
            <v>0</v>
          </cell>
          <cell r="F6148" t="str">
            <v>ROF</v>
          </cell>
          <cell r="G6148" t="str">
            <v>CI_PIPA</v>
          </cell>
          <cell r="H6148" t="str">
            <v>PC</v>
          </cell>
          <cell r="I6148" t="str">
            <v>CPR</v>
          </cell>
          <cell r="J6148" t="str">
            <v/>
          </cell>
          <cell r="K6148" t="str">
            <v>PD</v>
          </cell>
          <cell r="L6148" t="str">
            <v>3015</v>
          </cell>
          <cell r="M6148" t="str">
            <v>V</v>
          </cell>
          <cell r="N6148">
            <v>1091</v>
          </cell>
        </row>
        <row r="6149">
          <cell r="A6149" t="str">
            <v>RM-DRA-PIP-00-0024</v>
          </cell>
          <cell r="B6149" t="str">
            <v>CINT</v>
          </cell>
          <cell r="C6149" t="str">
            <v/>
          </cell>
          <cell r="D6149" t="str">
            <v>PIPA KOTAK 60/30 X 1.2 X 6000</v>
          </cell>
          <cell r="E6149">
            <v>0</v>
          </cell>
          <cell r="F6149" t="str">
            <v>ROF</v>
          </cell>
          <cell r="G6149" t="str">
            <v>CI_PIPA</v>
          </cell>
          <cell r="H6149" t="str">
            <v>PC</v>
          </cell>
          <cell r="I6149" t="str">
            <v>CPR</v>
          </cell>
          <cell r="J6149" t="str">
            <v/>
          </cell>
          <cell r="K6149" t="str">
            <v>PD</v>
          </cell>
          <cell r="L6149" t="str">
            <v>3015</v>
          </cell>
          <cell r="M6149" t="str">
            <v>V</v>
          </cell>
          <cell r="N6149">
            <v>230000</v>
          </cell>
        </row>
        <row r="6150">
          <cell r="A6150" t="str">
            <v>RM-DRA-PIP-00-0025</v>
          </cell>
          <cell r="B6150" t="str">
            <v>CINT</v>
          </cell>
          <cell r="C6150" t="str">
            <v/>
          </cell>
          <cell r="D6150" t="str">
            <v>PIPA KOTAK 60/30 X 1.8 X 50</v>
          </cell>
          <cell r="E6150">
            <v>45248</v>
          </cell>
          <cell r="F6150" t="str">
            <v>ROF</v>
          </cell>
          <cell r="G6150" t="str">
            <v>CI_PIPA</v>
          </cell>
          <cell r="H6150" t="str">
            <v>PC</v>
          </cell>
          <cell r="I6150" t="str">
            <v>CPR</v>
          </cell>
          <cell r="J6150" t="str">
            <v/>
          </cell>
          <cell r="K6150" t="str">
            <v>PD</v>
          </cell>
          <cell r="L6150" t="str">
            <v>3015</v>
          </cell>
          <cell r="M6150" t="str">
            <v>V</v>
          </cell>
          <cell r="N6150">
            <v>2765</v>
          </cell>
        </row>
        <row r="6151">
          <cell r="A6151" t="str">
            <v>RM-DRA-PIP-00-0026</v>
          </cell>
          <cell r="B6151" t="str">
            <v>CINT</v>
          </cell>
          <cell r="C6151" t="str">
            <v/>
          </cell>
          <cell r="D6151" t="str">
            <v>PIPA SQR 60/30 X 1.2 X 6000</v>
          </cell>
          <cell r="E6151">
            <v>45006</v>
          </cell>
          <cell r="F6151" t="str">
            <v>ROF</v>
          </cell>
          <cell r="G6151" t="str">
            <v>CI_PIPA</v>
          </cell>
          <cell r="H6151" t="str">
            <v>PC</v>
          </cell>
          <cell r="I6151" t="str">
            <v>CPR</v>
          </cell>
          <cell r="J6151" t="str">
            <v/>
          </cell>
          <cell r="K6151" t="str">
            <v>PD</v>
          </cell>
          <cell r="L6151" t="str">
            <v>3015</v>
          </cell>
          <cell r="M6151" t="str">
            <v>V</v>
          </cell>
          <cell r="N6151">
            <v>10</v>
          </cell>
        </row>
        <row r="6152">
          <cell r="A6152" t="str">
            <v>RM-DRA-PIP-00-0027</v>
          </cell>
          <cell r="B6152" t="str">
            <v>CINT</v>
          </cell>
          <cell r="C6152" t="str">
            <v/>
          </cell>
          <cell r="D6152" t="str">
            <v>PIPA SQR 60/30 X 1.2 X 50</v>
          </cell>
          <cell r="E6152">
            <v>45006</v>
          </cell>
          <cell r="F6152" t="str">
            <v>ROF</v>
          </cell>
          <cell r="G6152" t="str">
            <v>CI_PIPA</v>
          </cell>
          <cell r="H6152" t="str">
            <v>PC</v>
          </cell>
          <cell r="I6152" t="str">
            <v>CPR</v>
          </cell>
          <cell r="J6152" t="str">
            <v/>
          </cell>
          <cell r="K6152" t="str">
            <v>PD</v>
          </cell>
          <cell r="L6152" t="str">
            <v>3015</v>
          </cell>
          <cell r="M6152" t="str">
            <v>V</v>
          </cell>
          <cell r="N6152">
            <v>10</v>
          </cell>
        </row>
        <row r="6153">
          <cell r="A6153" t="str">
            <v>RM-DRA-PLS-00-0017</v>
          </cell>
          <cell r="B6153" t="str">
            <v>CINT</v>
          </cell>
          <cell r="C6153" t="str">
            <v/>
          </cell>
          <cell r="D6153" t="str">
            <v>HAMBALAN HP011 11 MM DN BLACK PLASTIC</v>
          </cell>
          <cell r="E6153">
            <v>44797</v>
          </cell>
          <cell r="F6153" t="str">
            <v>ROF</v>
          </cell>
          <cell r="G6153" t="str">
            <v>CI_PLSTK</v>
          </cell>
          <cell r="H6153" t="str">
            <v>PC</v>
          </cell>
          <cell r="I6153" t="str">
            <v>CPR</v>
          </cell>
          <cell r="J6153" t="str">
            <v/>
          </cell>
          <cell r="K6153" t="str">
            <v>PD</v>
          </cell>
          <cell r="L6153" t="str">
            <v>3015</v>
          </cell>
          <cell r="M6153" t="str">
            <v>V</v>
          </cell>
          <cell r="N6153">
            <v>75</v>
          </cell>
        </row>
        <row r="6154">
          <cell r="A6154" t="str">
            <v>RM-DRA-PLS-00-0018</v>
          </cell>
          <cell r="B6154" t="str">
            <v>CINT</v>
          </cell>
          <cell r="C6154" t="str">
            <v/>
          </cell>
          <cell r="D6154" t="str">
            <v>HAMBALAN HP011 11 MM DN WHITE PLASTIC</v>
          </cell>
          <cell r="E6154">
            <v>44966</v>
          </cell>
          <cell r="F6154" t="str">
            <v>ROF</v>
          </cell>
          <cell r="G6154" t="str">
            <v>CI_PLSTK</v>
          </cell>
          <cell r="H6154" t="str">
            <v>PC</v>
          </cell>
          <cell r="I6154" t="str">
            <v>CPR</v>
          </cell>
          <cell r="J6154" t="str">
            <v/>
          </cell>
          <cell r="K6154" t="str">
            <v>PD</v>
          </cell>
          <cell r="L6154" t="str">
            <v>3015</v>
          </cell>
          <cell r="M6154" t="str">
            <v>V</v>
          </cell>
          <cell r="N6154">
            <v>300</v>
          </cell>
        </row>
        <row r="6155">
          <cell r="A6155" t="str">
            <v>RM-DRA-PLS-00-0019</v>
          </cell>
          <cell r="B6155" t="str">
            <v>CINT</v>
          </cell>
          <cell r="C6155" t="str">
            <v/>
          </cell>
          <cell r="D6155" t="str">
            <v>PLASTIC NAIL BASE APP 101B</v>
          </cell>
          <cell r="E6155">
            <v>44797</v>
          </cell>
          <cell r="F6155" t="str">
            <v>ROF</v>
          </cell>
          <cell r="G6155" t="str">
            <v>CI_PLSTK</v>
          </cell>
          <cell r="H6155" t="str">
            <v>PC</v>
          </cell>
          <cell r="I6155" t="str">
            <v>CPR</v>
          </cell>
          <cell r="J6155" t="str">
            <v/>
          </cell>
          <cell r="K6155" t="str">
            <v>PD</v>
          </cell>
          <cell r="L6155" t="str">
            <v>3015</v>
          </cell>
          <cell r="M6155" t="str">
            <v>V</v>
          </cell>
          <cell r="N6155">
            <v>2728</v>
          </cell>
        </row>
        <row r="6156">
          <cell r="A6156" t="str">
            <v>RM-DRA-PLS-00-0020</v>
          </cell>
          <cell r="B6156" t="str">
            <v>CINT</v>
          </cell>
          <cell r="C6156" t="str">
            <v/>
          </cell>
          <cell r="D6156" t="str">
            <v>SEAT PLASTIC DRAGON RB HCMP-B 8049N BLUE</v>
          </cell>
          <cell r="E6156">
            <v>44834</v>
          </cell>
          <cell r="F6156" t="str">
            <v>ROF</v>
          </cell>
          <cell r="G6156" t="str">
            <v>CI_PLSTK</v>
          </cell>
          <cell r="H6156" t="str">
            <v>PC</v>
          </cell>
          <cell r="I6156" t="str">
            <v>CPR</v>
          </cell>
          <cell r="J6156" t="str">
            <v/>
          </cell>
          <cell r="K6156" t="str">
            <v>PD</v>
          </cell>
          <cell r="L6156" t="str">
            <v>3015</v>
          </cell>
          <cell r="M6156" t="str">
            <v>V</v>
          </cell>
          <cell r="N6156">
            <v>20642</v>
          </cell>
        </row>
        <row r="6157">
          <cell r="A6157" t="str">
            <v>RM-DRA-PLS-00-0021</v>
          </cell>
          <cell r="B6157" t="str">
            <v>CINT</v>
          </cell>
          <cell r="C6157" t="str">
            <v/>
          </cell>
          <cell r="D6157" t="str">
            <v>SEAT PLASTIC DRAGON RB HCMP-B 8051N BLUE</v>
          </cell>
          <cell r="E6157">
            <v>44797</v>
          </cell>
          <cell r="F6157" t="str">
            <v>ROF</v>
          </cell>
          <cell r="G6157" t="str">
            <v>CI_PLSTK</v>
          </cell>
          <cell r="H6157" t="str">
            <v>PC</v>
          </cell>
          <cell r="I6157" t="str">
            <v>CPR</v>
          </cell>
          <cell r="J6157" t="str">
            <v/>
          </cell>
          <cell r="K6157" t="str">
            <v>PD</v>
          </cell>
          <cell r="L6157" t="str">
            <v>3015</v>
          </cell>
          <cell r="M6157" t="str">
            <v>V</v>
          </cell>
          <cell r="N6157">
            <v>20642</v>
          </cell>
        </row>
        <row r="6158">
          <cell r="A6158" t="str">
            <v>RM-DRA-PLS-00-0022</v>
          </cell>
          <cell r="B6158" t="str">
            <v>CINT</v>
          </cell>
          <cell r="C6158" t="str">
            <v/>
          </cell>
          <cell r="D6158" t="str">
            <v>SEAT PLASTIC DRAGON RB HCMP-GN 9211N GRE</v>
          </cell>
          <cell r="E6158">
            <v>44834</v>
          </cell>
          <cell r="F6158" t="str">
            <v>ROF</v>
          </cell>
          <cell r="G6158" t="str">
            <v>CI_PLSTK</v>
          </cell>
          <cell r="H6158" t="str">
            <v>PC</v>
          </cell>
          <cell r="I6158" t="str">
            <v>CPR</v>
          </cell>
          <cell r="J6158" t="str">
            <v/>
          </cell>
          <cell r="K6158" t="str">
            <v>PD</v>
          </cell>
          <cell r="L6158" t="str">
            <v>3015</v>
          </cell>
          <cell r="M6158" t="str">
            <v>V</v>
          </cell>
          <cell r="N6158">
            <v>20642</v>
          </cell>
        </row>
        <row r="6159">
          <cell r="A6159" t="str">
            <v>RM-DRA-PLS-00-0023</v>
          </cell>
          <cell r="B6159" t="str">
            <v>CINT</v>
          </cell>
          <cell r="C6159" t="str">
            <v/>
          </cell>
          <cell r="D6159" t="str">
            <v>SEAT PLASTIC DRAGON RB HCMP-R 4667N RED</v>
          </cell>
          <cell r="E6159">
            <v>44797</v>
          </cell>
          <cell r="F6159" t="str">
            <v>ROF</v>
          </cell>
          <cell r="G6159" t="str">
            <v>CI_PLSTK</v>
          </cell>
          <cell r="H6159" t="str">
            <v>PC</v>
          </cell>
          <cell r="I6159" t="str">
            <v>CPR</v>
          </cell>
          <cell r="J6159" t="str">
            <v/>
          </cell>
          <cell r="K6159" t="str">
            <v>PD</v>
          </cell>
          <cell r="L6159" t="str">
            <v>3015</v>
          </cell>
          <cell r="M6159" t="str">
            <v>V</v>
          </cell>
          <cell r="N6159">
            <v>25644</v>
          </cell>
        </row>
        <row r="6160">
          <cell r="A6160" t="str">
            <v>RM-DRA-PLS-00-0024</v>
          </cell>
          <cell r="B6160" t="str">
            <v>CINT</v>
          </cell>
          <cell r="C6160" t="str">
            <v/>
          </cell>
          <cell r="D6160" t="str">
            <v>SEAT PLASTIC DRAGON RB MFPP 13815 R1 RED</v>
          </cell>
          <cell r="E6160">
            <v>44797</v>
          </cell>
          <cell r="F6160" t="str">
            <v>ROF</v>
          </cell>
          <cell r="G6160" t="str">
            <v>CI_PLSTK</v>
          </cell>
          <cell r="H6160" t="str">
            <v>PC</v>
          </cell>
          <cell r="I6160" t="str">
            <v>CPR</v>
          </cell>
          <cell r="J6160" t="str">
            <v/>
          </cell>
          <cell r="K6160" t="str">
            <v>PD</v>
          </cell>
          <cell r="L6160" t="str">
            <v>3015</v>
          </cell>
          <cell r="M6160" t="str">
            <v>V</v>
          </cell>
          <cell r="N6160">
            <v>20942</v>
          </cell>
        </row>
        <row r="6161">
          <cell r="A6161" t="str">
            <v>RM-DRA-PVC-00-0025</v>
          </cell>
          <cell r="B6161" t="str">
            <v>CINT</v>
          </cell>
          <cell r="C6161" t="str">
            <v/>
          </cell>
          <cell r="D6161" t="str">
            <v>EDGE TAPE MAHOGANY 0.58 MM X 1250 MM</v>
          </cell>
          <cell r="E6161">
            <v>44797</v>
          </cell>
          <cell r="F6161" t="str">
            <v>ROF</v>
          </cell>
          <cell r="G6161" t="str">
            <v>CI_OTH</v>
          </cell>
          <cell r="H6161" t="str">
            <v>M</v>
          </cell>
          <cell r="I6161" t="str">
            <v>CPR</v>
          </cell>
          <cell r="J6161" t="str">
            <v/>
          </cell>
          <cell r="K6161" t="str">
            <v>PD</v>
          </cell>
          <cell r="L6161" t="str">
            <v>3015</v>
          </cell>
          <cell r="M6161" t="str">
            <v>V</v>
          </cell>
          <cell r="N6161">
            <v>41859</v>
          </cell>
        </row>
        <row r="6162">
          <cell r="A6162" t="str">
            <v>RM-DRA-TRX-00-0026</v>
          </cell>
          <cell r="B6162" t="str">
            <v>CINT</v>
          </cell>
          <cell r="C6162" t="str">
            <v/>
          </cell>
          <cell r="D6162" t="str">
            <v>BOTTOM BOARD 89D BLACK</v>
          </cell>
          <cell r="E6162">
            <v>44802</v>
          </cell>
          <cell r="F6162" t="str">
            <v>ROF</v>
          </cell>
          <cell r="G6162" t="str">
            <v>CI_BOARD</v>
          </cell>
          <cell r="H6162" t="str">
            <v>PC</v>
          </cell>
          <cell r="I6162" t="str">
            <v>CPR</v>
          </cell>
          <cell r="J6162" t="str">
            <v/>
          </cell>
          <cell r="K6162" t="str">
            <v>PD</v>
          </cell>
          <cell r="L6162" t="str">
            <v>3015</v>
          </cell>
          <cell r="M6162" t="str">
            <v>V</v>
          </cell>
          <cell r="N6162">
            <v>2566</v>
          </cell>
        </row>
        <row r="6163">
          <cell r="A6163" t="str">
            <v>RM-DRA-TRX-00-0027</v>
          </cell>
          <cell r="B6163" t="str">
            <v>CINT</v>
          </cell>
          <cell r="C6163" t="str">
            <v/>
          </cell>
          <cell r="D6163" t="str">
            <v>BOTTOM BOARD 89D GREEN</v>
          </cell>
          <cell r="E6163">
            <v>44797</v>
          </cell>
          <cell r="F6163" t="str">
            <v>ROF</v>
          </cell>
          <cell r="G6163" t="str">
            <v>CI_BOARD</v>
          </cell>
          <cell r="H6163" t="str">
            <v>PC</v>
          </cell>
          <cell r="I6163" t="str">
            <v>CPR</v>
          </cell>
          <cell r="J6163" t="str">
            <v/>
          </cell>
          <cell r="K6163" t="str">
            <v>PD</v>
          </cell>
          <cell r="L6163" t="str">
            <v>3015</v>
          </cell>
          <cell r="M6163" t="str">
            <v>V</v>
          </cell>
          <cell r="N6163">
            <v>2566</v>
          </cell>
        </row>
        <row r="6164">
          <cell r="A6164" t="str">
            <v>RM-DRA-TRX-00-0028</v>
          </cell>
          <cell r="B6164" t="str">
            <v>CINT</v>
          </cell>
          <cell r="C6164" t="str">
            <v/>
          </cell>
          <cell r="D6164" t="str">
            <v>BOTTOM BOARD 89D MAGENTA</v>
          </cell>
          <cell r="E6164">
            <v>44797</v>
          </cell>
          <cell r="F6164" t="str">
            <v>ROF</v>
          </cell>
          <cell r="G6164" t="str">
            <v>CI_BOARD</v>
          </cell>
          <cell r="H6164" t="str">
            <v>PC</v>
          </cell>
          <cell r="I6164" t="str">
            <v>CPR</v>
          </cell>
          <cell r="J6164" t="str">
            <v/>
          </cell>
          <cell r="K6164" t="str">
            <v>PD</v>
          </cell>
          <cell r="L6164" t="str">
            <v>3015</v>
          </cell>
          <cell r="M6164" t="str">
            <v>V</v>
          </cell>
          <cell r="N6164">
            <v>2566</v>
          </cell>
        </row>
        <row r="6165">
          <cell r="A6165" t="str">
            <v>RM-DRA-TRX-00-0029</v>
          </cell>
          <cell r="B6165" t="str">
            <v>CINT</v>
          </cell>
          <cell r="C6165" t="str">
            <v/>
          </cell>
          <cell r="D6165" t="str">
            <v>BOTTOM BOARD 89D ORANGE</v>
          </cell>
          <cell r="E6165">
            <v>44797</v>
          </cell>
          <cell r="F6165" t="str">
            <v>ROF</v>
          </cell>
          <cell r="G6165" t="str">
            <v>CI_BOARD</v>
          </cell>
          <cell r="H6165" t="str">
            <v>PC</v>
          </cell>
          <cell r="I6165" t="str">
            <v>CPR</v>
          </cell>
          <cell r="J6165" t="str">
            <v/>
          </cell>
          <cell r="K6165" t="str">
            <v>PD</v>
          </cell>
          <cell r="L6165" t="str">
            <v>3015</v>
          </cell>
          <cell r="M6165" t="str">
            <v>V</v>
          </cell>
          <cell r="N6165">
            <v>2566</v>
          </cell>
        </row>
        <row r="6166">
          <cell r="A6166" t="str">
            <v>RM-DRA-TRX-00-0030</v>
          </cell>
          <cell r="B6166" t="str">
            <v>CINT</v>
          </cell>
          <cell r="C6166" t="str">
            <v/>
          </cell>
          <cell r="D6166" t="str">
            <v>DOOR BOARD 89D BLACK</v>
          </cell>
          <cell r="E6166">
            <v>44802</v>
          </cell>
          <cell r="F6166" t="str">
            <v>ROF</v>
          </cell>
          <cell r="G6166" t="str">
            <v>CI_BOARD</v>
          </cell>
          <cell r="H6166" t="str">
            <v>PC</v>
          </cell>
          <cell r="I6166" t="str">
            <v>CPR</v>
          </cell>
          <cell r="J6166" t="str">
            <v/>
          </cell>
          <cell r="K6166" t="str">
            <v>PD</v>
          </cell>
          <cell r="L6166" t="str">
            <v>3015</v>
          </cell>
          <cell r="M6166" t="str">
            <v>V</v>
          </cell>
          <cell r="N6166">
            <v>14635</v>
          </cell>
        </row>
        <row r="6167">
          <cell r="A6167" t="str">
            <v>RM-DRA-TRX-00-0031</v>
          </cell>
          <cell r="B6167" t="str">
            <v>CINT</v>
          </cell>
          <cell r="C6167" t="str">
            <v/>
          </cell>
          <cell r="D6167" t="str">
            <v>DOOR BOARD 89D GREEN</v>
          </cell>
          <cell r="E6167">
            <v>44797</v>
          </cell>
          <cell r="F6167" t="str">
            <v>ROF</v>
          </cell>
          <cell r="G6167" t="str">
            <v>CI_BOARD</v>
          </cell>
          <cell r="H6167" t="str">
            <v>PC</v>
          </cell>
          <cell r="I6167" t="str">
            <v>CPR</v>
          </cell>
          <cell r="J6167" t="str">
            <v/>
          </cell>
          <cell r="K6167" t="str">
            <v>PD</v>
          </cell>
          <cell r="L6167" t="str">
            <v>3015</v>
          </cell>
          <cell r="M6167" t="str">
            <v>V</v>
          </cell>
          <cell r="N6167">
            <v>14635</v>
          </cell>
        </row>
        <row r="6168">
          <cell r="A6168" t="str">
            <v>RM-DRA-TRX-00-0032</v>
          </cell>
          <cell r="B6168" t="str">
            <v>CINT</v>
          </cell>
          <cell r="C6168" t="str">
            <v/>
          </cell>
          <cell r="D6168" t="str">
            <v>DOOR BOARD 89D MAGENTA</v>
          </cell>
          <cell r="E6168">
            <v>44797</v>
          </cell>
          <cell r="F6168" t="str">
            <v>ROF</v>
          </cell>
          <cell r="G6168" t="str">
            <v>CI_BOARD</v>
          </cell>
          <cell r="H6168" t="str">
            <v>PC</v>
          </cell>
          <cell r="I6168" t="str">
            <v>CPR</v>
          </cell>
          <cell r="J6168" t="str">
            <v/>
          </cell>
          <cell r="K6168" t="str">
            <v>PD</v>
          </cell>
          <cell r="L6168" t="str">
            <v>3015</v>
          </cell>
          <cell r="M6168" t="str">
            <v>V</v>
          </cell>
          <cell r="N6168">
            <v>2564</v>
          </cell>
        </row>
        <row r="6169">
          <cell r="A6169" t="str">
            <v>RM-DRA-TRX-00-0033</v>
          </cell>
          <cell r="B6169" t="str">
            <v>CINT</v>
          </cell>
          <cell r="C6169" t="str">
            <v/>
          </cell>
          <cell r="D6169" t="str">
            <v>DOOR BOARD 89D ORANGE</v>
          </cell>
          <cell r="E6169">
            <v>44797</v>
          </cell>
          <cell r="F6169" t="str">
            <v>ROF</v>
          </cell>
          <cell r="G6169" t="str">
            <v>CI_BOARD</v>
          </cell>
          <cell r="H6169" t="str">
            <v>PC</v>
          </cell>
          <cell r="I6169" t="str">
            <v>CPR</v>
          </cell>
          <cell r="J6169" t="str">
            <v/>
          </cell>
          <cell r="K6169" t="str">
            <v>PD</v>
          </cell>
          <cell r="L6169" t="str">
            <v>3015</v>
          </cell>
          <cell r="M6169" t="str">
            <v>V</v>
          </cell>
          <cell r="N6169">
            <v>2564</v>
          </cell>
        </row>
        <row r="6170">
          <cell r="A6170" t="str">
            <v>RM-DRA-TRX-00-0034</v>
          </cell>
          <cell r="B6170" t="str">
            <v>CINT</v>
          </cell>
          <cell r="C6170" t="str">
            <v/>
          </cell>
          <cell r="D6170" t="str">
            <v>PARTICLE BOARD T12 X 1220 X 2440 LAMINAT</v>
          </cell>
          <cell r="E6170">
            <v>44797</v>
          </cell>
          <cell r="F6170" t="str">
            <v>ROF</v>
          </cell>
          <cell r="G6170" t="str">
            <v>CI_BOARD</v>
          </cell>
          <cell r="H6170" t="str">
            <v>PC</v>
          </cell>
          <cell r="I6170" t="str">
            <v>CPR</v>
          </cell>
          <cell r="J6170" t="str">
            <v/>
          </cell>
          <cell r="K6170" t="str">
            <v>PD</v>
          </cell>
          <cell r="L6170" t="str">
            <v>3015</v>
          </cell>
          <cell r="M6170" t="str">
            <v>V</v>
          </cell>
          <cell r="N6170">
            <v>115909</v>
          </cell>
        </row>
        <row r="6171">
          <cell r="A6171" t="str">
            <v>RM-DRA-VIN-00-0035</v>
          </cell>
          <cell r="B6171" t="str">
            <v>CINT</v>
          </cell>
          <cell r="C6171" t="str">
            <v/>
          </cell>
          <cell r="D6171" t="str">
            <v>VINYL MELAMINE 25 MM</v>
          </cell>
          <cell r="E6171">
            <v>44797</v>
          </cell>
          <cell r="F6171" t="str">
            <v>ROF</v>
          </cell>
          <cell r="G6171" t="str">
            <v>CI_OTH</v>
          </cell>
          <cell r="H6171" t="str">
            <v>M</v>
          </cell>
          <cell r="I6171" t="str">
            <v>CPR</v>
          </cell>
          <cell r="J6171" t="str">
            <v/>
          </cell>
          <cell r="K6171" t="str">
            <v>PD</v>
          </cell>
          <cell r="L6171" t="str">
            <v>3015</v>
          </cell>
          <cell r="M6171" t="str">
            <v>V</v>
          </cell>
          <cell r="N6171">
            <v>800</v>
          </cell>
        </row>
        <row r="6172">
          <cell r="A6172" t="str">
            <v>RM-DUO-000-00-0036</v>
          </cell>
          <cell r="B6172" t="str">
            <v>CINT</v>
          </cell>
          <cell r="C6172" t="str">
            <v/>
          </cell>
          <cell r="D6172" t="str">
            <v>HEX BOLT M8 X 50</v>
          </cell>
          <cell r="E6172">
            <v>44797</v>
          </cell>
          <cell r="F6172" t="str">
            <v>ROF</v>
          </cell>
          <cell r="G6172" t="str">
            <v>CI_OTH</v>
          </cell>
          <cell r="H6172" t="str">
            <v>PC</v>
          </cell>
          <cell r="I6172" t="str">
            <v>CPR</v>
          </cell>
          <cell r="J6172" t="str">
            <v/>
          </cell>
          <cell r="K6172" t="str">
            <v>PD</v>
          </cell>
          <cell r="L6172" t="str">
            <v>3015</v>
          </cell>
          <cell r="M6172" t="str">
            <v>V</v>
          </cell>
          <cell r="N6172">
            <v>265</v>
          </cell>
        </row>
        <row r="6173">
          <cell r="A6173" t="str">
            <v>RM-DUO-000-00-0037</v>
          </cell>
          <cell r="B6173" t="str">
            <v>CINT</v>
          </cell>
          <cell r="C6173" t="str">
            <v/>
          </cell>
          <cell r="D6173" t="str">
            <v>HEX NUT FOR M8</v>
          </cell>
          <cell r="E6173">
            <v>44804</v>
          </cell>
          <cell r="F6173" t="str">
            <v>ROF</v>
          </cell>
          <cell r="G6173" t="str">
            <v>CI_OTH</v>
          </cell>
          <cell r="H6173" t="str">
            <v>PC</v>
          </cell>
          <cell r="I6173" t="str">
            <v>CPR</v>
          </cell>
          <cell r="J6173" t="str">
            <v/>
          </cell>
          <cell r="K6173" t="str">
            <v>PD</v>
          </cell>
          <cell r="L6173" t="str">
            <v>3015</v>
          </cell>
          <cell r="M6173" t="str">
            <v>V</v>
          </cell>
          <cell r="N6173">
            <v>200</v>
          </cell>
        </row>
        <row r="6174">
          <cell r="A6174" t="str">
            <v>RM-DUO-000-00-0038</v>
          </cell>
          <cell r="B6174" t="str">
            <v>CINT</v>
          </cell>
          <cell r="C6174" t="str">
            <v/>
          </cell>
          <cell r="D6174" t="str">
            <v>L KEY 5 (BLACK OIL)</v>
          </cell>
          <cell r="E6174">
            <v>44797</v>
          </cell>
          <cell r="F6174" t="str">
            <v>ROF</v>
          </cell>
          <cell r="G6174" t="str">
            <v>CI_OTH</v>
          </cell>
          <cell r="H6174" t="str">
            <v>PC</v>
          </cell>
          <cell r="I6174" t="str">
            <v>CPR</v>
          </cell>
          <cell r="J6174" t="str">
            <v/>
          </cell>
          <cell r="K6174" t="str">
            <v>PD</v>
          </cell>
          <cell r="L6174" t="str">
            <v>3015</v>
          </cell>
          <cell r="M6174" t="str">
            <v>V</v>
          </cell>
          <cell r="N6174">
            <v>564</v>
          </cell>
        </row>
        <row r="6175">
          <cell r="A6175" t="str">
            <v>RM-DUO-000-00-0039</v>
          </cell>
          <cell r="B6175" t="str">
            <v>CINT</v>
          </cell>
          <cell r="C6175" t="str">
            <v/>
          </cell>
          <cell r="D6175" t="str">
            <v>MANUAL GUIDE</v>
          </cell>
          <cell r="E6175">
            <v>44797</v>
          </cell>
          <cell r="F6175" t="str">
            <v>ROF</v>
          </cell>
          <cell r="G6175" t="str">
            <v>CI_OTH</v>
          </cell>
          <cell r="H6175" t="str">
            <v>PC</v>
          </cell>
          <cell r="I6175" t="str">
            <v>CPR</v>
          </cell>
          <cell r="J6175" t="str">
            <v/>
          </cell>
          <cell r="K6175" t="str">
            <v>PD</v>
          </cell>
          <cell r="L6175" t="str">
            <v>3015</v>
          </cell>
          <cell r="M6175" t="str">
            <v>V</v>
          </cell>
          <cell r="N6175">
            <v>600</v>
          </cell>
        </row>
        <row r="6176">
          <cell r="A6176" t="str">
            <v>RM-DUO-000-00-0040</v>
          </cell>
          <cell r="B6176" t="str">
            <v>CINT</v>
          </cell>
          <cell r="C6176" t="str">
            <v/>
          </cell>
          <cell r="D6176" t="str">
            <v>WELD NUT M6 X 1.0</v>
          </cell>
          <cell r="E6176">
            <v>44797</v>
          </cell>
          <cell r="F6176" t="str">
            <v>ROF</v>
          </cell>
          <cell r="G6176" t="str">
            <v>CI_OTH</v>
          </cell>
          <cell r="H6176" t="str">
            <v>PC</v>
          </cell>
          <cell r="I6176" t="str">
            <v>CPR</v>
          </cell>
          <cell r="J6176" t="str">
            <v/>
          </cell>
          <cell r="K6176" t="str">
            <v>PD</v>
          </cell>
          <cell r="L6176" t="str">
            <v>3015</v>
          </cell>
          <cell r="M6176" t="str">
            <v>V</v>
          </cell>
          <cell r="N6176">
            <v>140</v>
          </cell>
        </row>
        <row r="6177">
          <cell r="A6177" t="str">
            <v>RM-DUO-ACC-00-0041</v>
          </cell>
          <cell r="B6177" t="str">
            <v>CINT</v>
          </cell>
          <cell r="C6177" t="str">
            <v/>
          </cell>
          <cell r="D6177" t="str">
            <v>ACCESSORIES DUO - 02</v>
          </cell>
          <cell r="E6177">
            <v>44802</v>
          </cell>
          <cell r="F6177" t="str">
            <v>ROF</v>
          </cell>
          <cell r="G6177" t="str">
            <v>CI_OTH</v>
          </cell>
          <cell r="H6177" t="str">
            <v>PC</v>
          </cell>
          <cell r="I6177" t="str">
            <v>CPR</v>
          </cell>
          <cell r="J6177" t="str">
            <v/>
          </cell>
          <cell r="K6177" t="str">
            <v>PD</v>
          </cell>
          <cell r="L6177" t="str">
            <v>3015</v>
          </cell>
          <cell r="M6177" t="str">
            <v>V</v>
          </cell>
          <cell r="N6177">
            <v>0</v>
          </cell>
        </row>
        <row r="6178">
          <cell r="A6178" t="str">
            <v>RM-DUO-ACC-00-0042</v>
          </cell>
          <cell r="B6178" t="str">
            <v>CINT</v>
          </cell>
          <cell r="C6178" t="str">
            <v/>
          </cell>
          <cell r="D6178" t="str">
            <v>ACCESSORIES DUO - 03</v>
          </cell>
          <cell r="E6178">
            <v>44966</v>
          </cell>
          <cell r="F6178" t="str">
            <v>ROF</v>
          </cell>
          <cell r="G6178" t="str">
            <v>CI_OTH</v>
          </cell>
          <cell r="H6178" t="str">
            <v>PC</v>
          </cell>
          <cell r="I6178" t="str">
            <v>CPR</v>
          </cell>
          <cell r="J6178" t="str">
            <v/>
          </cell>
          <cell r="K6178" t="str">
            <v>PD</v>
          </cell>
          <cell r="L6178" t="str">
            <v>3015</v>
          </cell>
          <cell r="M6178" t="str">
            <v>V</v>
          </cell>
          <cell r="N6178">
            <v>0</v>
          </cell>
        </row>
        <row r="6179">
          <cell r="A6179" t="str">
            <v>RM-DUO-ACC-00-0043</v>
          </cell>
          <cell r="B6179" t="str">
            <v>CINT</v>
          </cell>
          <cell r="C6179" t="str">
            <v/>
          </cell>
          <cell r="D6179" t="str">
            <v>ACCESSORIES DUO - 04</v>
          </cell>
          <cell r="E6179">
            <v>44802</v>
          </cell>
          <cell r="F6179" t="str">
            <v>ROF</v>
          </cell>
          <cell r="G6179" t="str">
            <v>CI_OTH</v>
          </cell>
          <cell r="H6179" t="str">
            <v>PC</v>
          </cell>
          <cell r="I6179" t="str">
            <v>CPR</v>
          </cell>
          <cell r="J6179" t="str">
            <v/>
          </cell>
          <cell r="K6179" t="str">
            <v>PD</v>
          </cell>
          <cell r="L6179" t="str">
            <v>3015</v>
          </cell>
          <cell r="M6179" t="str">
            <v>V</v>
          </cell>
          <cell r="N6179">
            <v>0</v>
          </cell>
        </row>
        <row r="6180">
          <cell r="A6180" t="str">
            <v>RM-DUO-ACC-00-0044</v>
          </cell>
          <cell r="B6180" t="str">
            <v>CINT</v>
          </cell>
          <cell r="C6180" t="str">
            <v/>
          </cell>
          <cell r="D6180" t="str">
            <v>ACCESSORIES DUO 01</v>
          </cell>
          <cell r="E6180">
            <v>44966</v>
          </cell>
          <cell r="F6180" t="str">
            <v>ROF</v>
          </cell>
          <cell r="G6180" t="str">
            <v>CI_OTH</v>
          </cell>
          <cell r="H6180" t="str">
            <v>PC</v>
          </cell>
          <cell r="I6180" t="str">
            <v>CPR</v>
          </cell>
          <cell r="J6180" t="str">
            <v/>
          </cell>
          <cell r="K6180" t="str">
            <v>PD</v>
          </cell>
          <cell r="L6180" t="str">
            <v>3015</v>
          </cell>
          <cell r="M6180" t="str">
            <v>V</v>
          </cell>
          <cell r="N6180">
            <v>130155</v>
          </cell>
        </row>
        <row r="6181">
          <cell r="A6181" t="str">
            <v>RM-DUO-ACC-00-0045</v>
          </cell>
          <cell r="B6181" t="str">
            <v>CINT</v>
          </cell>
          <cell r="C6181" t="str">
            <v/>
          </cell>
          <cell r="D6181" t="str">
            <v>ACCESSORIES DUO JR</v>
          </cell>
          <cell r="E6181">
            <v>44797</v>
          </cell>
          <cell r="F6181" t="str">
            <v>ROF</v>
          </cell>
          <cell r="G6181" t="str">
            <v>CI_OTH</v>
          </cell>
          <cell r="H6181" t="str">
            <v>PC</v>
          </cell>
          <cell r="I6181" t="str">
            <v>CPR</v>
          </cell>
          <cell r="J6181" t="str">
            <v/>
          </cell>
          <cell r="K6181" t="str">
            <v>PD</v>
          </cell>
          <cell r="L6181" t="str">
            <v>3015</v>
          </cell>
          <cell r="M6181" t="str">
            <v>V</v>
          </cell>
          <cell r="N6181">
            <v>0</v>
          </cell>
        </row>
        <row r="6182">
          <cell r="A6182" t="str">
            <v>RM-DUO-ACC-00-0046</v>
          </cell>
          <cell r="B6182" t="str">
            <v>CINT</v>
          </cell>
          <cell r="C6182" t="str">
            <v/>
          </cell>
          <cell r="D6182" t="str">
            <v>ACCESSORIES SEAT CUSHION DUO 234</v>
          </cell>
          <cell r="E6182">
            <v>44804</v>
          </cell>
          <cell r="F6182" t="str">
            <v>ROF</v>
          </cell>
          <cell r="G6182" t="str">
            <v>CI_OTH</v>
          </cell>
          <cell r="H6182" t="str">
            <v>PC</v>
          </cell>
          <cell r="I6182" t="str">
            <v>CPR</v>
          </cell>
          <cell r="J6182" t="str">
            <v/>
          </cell>
          <cell r="K6182" t="str">
            <v>PD</v>
          </cell>
          <cell r="L6182" t="str">
            <v>3015</v>
          </cell>
          <cell r="M6182" t="str">
            <v>V</v>
          </cell>
          <cell r="N6182">
            <v>0</v>
          </cell>
        </row>
        <row r="6183">
          <cell r="A6183" t="str">
            <v>RM-DUO-ACC-00-0047</v>
          </cell>
          <cell r="B6183" t="str">
            <v>CINT</v>
          </cell>
          <cell r="C6183" t="str">
            <v/>
          </cell>
          <cell r="D6183" t="str">
            <v>ASSESORIES BACK CUSHION DUO 01</v>
          </cell>
          <cell r="E6183">
            <v>44876</v>
          </cell>
          <cell r="F6183" t="str">
            <v>ROF</v>
          </cell>
          <cell r="G6183" t="str">
            <v>CI_OTH</v>
          </cell>
          <cell r="H6183" t="str">
            <v>PC</v>
          </cell>
          <cell r="I6183" t="str">
            <v>CPR</v>
          </cell>
          <cell r="J6183" t="str">
            <v/>
          </cell>
          <cell r="K6183" t="str">
            <v>PD</v>
          </cell>
          <cell r="L6183" t="str">
            <v>3015</v>
          </cell>
          <cell r="M6183" t="str">
            <v>V</v>
          </cell>
          <cell r="N6183">
            <v>49906</v>
          </cell>
        </row>
        <row r="6184">
          <cell r="A6184" t="str">
            <v>RM-DUO-ACC-00-0048</v>
          </cell>
          <cell r="B6184" t="str">
            <v>CINT</v>
          </cell>
          <cell r="C6184" t="str">
            <v/>
          </cell>
          <cell r="D6184" t="str">
            <v>ASSESORIES BACK CUSHION DUO JR</v>
          </cell>
          <cell r="E6184">
            <v>44797</v>
          </cell>
          <cell r="F6184" t="str">
            <v>ROF</v>
          </cell>
          <cell r="G6184" t="str">
            <v>CI_OTH</v>
          </cell>
          <cell r="H6184" t="str">
            <v>PC</v>
          </cell>
          <cell r="I6184" t="str">
            <v>CPR</v>
          </cell>
          <cell r="J6184" t="str">
            <v/>
          </cell>
          <cell r="K6184" t="str">
            <v>PD</v>
          </cell>
          <cell r="L6184" t="str">
            <v>3015</v>
          </cell>
          <cell r="M6184" t="str">
            <v>V</v>
          </cell>
          <cell r="N6184">
            <v>0</v>
          </cell>
        </row>
        <row r="6185">
          <cell r="A6185" t="str">
            <v>RM-DUO-ACC-00-0049</v>
          </cell>
          <cell r="B6185" t="str">
            <v>CINT</v>
          </cell>
          <cell r="C6185" t="str">
            <v/>
          </cell>
          <cell r="D6185" t="str">
            <v>ASSESORIES SEAT CUSHION DUO 01</v>
          </cell>
          <cell r="E6185">
            <v>44876</v>
          </cell>
          <cell r="F6185" t="str">
            <v>ROF</v>
          </cell>
          <cell r="G6185" t="str">
            <v>CI_OTH</v>
          </cell>
          <cell r="H6185" t="str">
            <v>PC</v>
          </cell>
          <cell r="I6185" t="str">
            <v>CPR</v>
          </cell>
          <cell r="J6185" t="str">
            <v/>
          </cell>
          <cell r="K6185" t="str">
            <v>PD</v>
          </cell>
          <cell r="L6185" t="str">
            <v>3015</v>
          </cell>
          <cell r="M6185" t="str">
            <v>V</v>
          </cell>
          <cell r="N6185">
            <v>86804</v>
          </cell>
        </row>
        <row r="6186">
          <cell r="A6186" t="str">
            <v>RM-DUO-ACC-00-0050</v>
          </cell>
          <cell r="B6186" t="str">
            <v>CINT</v>
          </cell>
          <cell r="C6186" t="str">
            <v/>
          </cell>
          <cell r="D6186" t="str">
            <v>ASSESORIES SEAT CUSHION DUO JR</v>
          </cell>
          <cell r="E6186">
            <v>44834</v>
          </cell>
          <cell r="F6186" t="str">
            <v>ROF</v>
          </cell>
          <cell r="G6186" t="str">
            <v>CI_OTH</v>
          </cell>
          <cell r="H6186" t="str">
            <v>PC</v>
          </cell>
          <cell r="I6186" t="str">
            <v>CPR</v>
          </cell>
          <cell r="J6186" t="str">
            <v/>
          </cell>
          <cell r="K6186" t="str">
            <v>PD</v>
          </cell>
          <cell r="L6186" t="str">
            <v>3015</v>
          </cell>
          <cell r="M6186" t="str">
            <v>V</v>
          </cell>
          <cell r="N6186">
            <v>0</v>
          </cell>
        </row>
        <row r="6187">
          <cell r="A6187" t="str">
            <v>RM-DUO-BES-00-0051</v>
          </cell>
          <cell r="B6187" t="str">
            <v>CINT</v>
          </cell>
          <cell r="C6187" t="str">
            <v/>
          </cell>
          <cell r="D6187" t="str">
            <v>INSERT FOR M8 DUO-1</v>
          </cell>
          <cell r="E6187">
            <v>44797</v>
          </cell>
          <cell r="F6187" t="str">
            <v>ROF</v>
          </cell>
          <cell r="G6187" t="str">
            <v>CI_BESI</v>
          </cell>
          <cell r="H6187" t="str">
            <v>PC</v>
          </cell>
          <cell r="I6187" t="str">
            <v>CPR</v>
          </cell>
          <cell r="J6187" t="str">
            <v/>
          </cell>
          <cell r="K6187" t="str">
            <v>PD</v>
          </cell>
          <cell r="L6187" t="str">
            <v>3015</v>
          </cell>
          <cell r="M6187" t="str">
            <v>V</v>
          </cell>
          <cell r="N6187">
            <v>3557</v>
          </cell>
        </row>
        <row r="6188">
          <cell r="A6188" t="str">
            <v>RM-DUO-BES-00-0052</v>
          </cell>
          <cell r="B6188" t="str">
            <v>CINT</v>
          </cell>
          <cell r="C6188" t="str">
            <v/>
          </cell>
          <cell r="D6188" t="str">
            <v>STANG ET 11 (DUO 2)</v>
          </cell>
          <cell r="E6188">
            <v>44797</v>
          </cell>
          <cell r="F6188" t="str">
            <v>ROF</v>
          </cell>
          <cell r="G6188" t="str">
            <v>CI_BESI</v>
          </cell>
          <cell r="H6188" t="str">
            <v>PC</v>
          </cell>
          <cell r="I6188" t="str">
            <v>CPR</v>
          </cell>
          <cell r="J6188" t="str">
            <v/>
          </cell>
          <cell r="K6188" t="str">
            <v>PD</v>
          </cell>
          <cell r="L6188" t="str">
            <v>3015</v>
          </cell>
          <cell r="M6188" t="str">
            <v>V</v>
          </cell>
          <cell r="N6188">
            <v>3492</v>
          </cell>
        </row>
        <row r="6189">
          <cell r="A6189" t="str">
            <v>RM-DUO-BES-00-0053</v>
          </cell>
          <cell r="B6189" t="str">
            <v>CINT</v>
          </cell>
          <cell r="C6189" t="str">
            <v/>
          </cell>
          <cell r="D6189" t="str">
            <v>STANG ETD-701 (DUO 1)</v>
          </cell>
          <cell r="E6189">
            <v>44797</v>
          </cell>
          <cell r="F6189" t="str">
            <v>ROF</v>
          </cell>
          <cell r="G6189" t="str">
            <v>CI_BESI</v>
          </cell>
          <cell r="H6189" t="str">
            <v>PC</v>
          </cell>
          <cell r="I6189" t="str">
            <v>CPR</v>
          </cell>
          <cell r="J6189" t="str">
            <v/>
          </cell>
          <cell r="K6189" t="str">
            <v>PD</v>
          </cell>
          <cell r="L6189" t="str">
            <v>3015</v>
          </cell>
          <cell r="M6189" t="str">
            <v>V</v>
          </cell>
          <cell r="N6189">
            <v>3738</v>
          </cell>
        </row>
        <row r="6190">
          <cell r="A6190" t="str">
            <v>RM-DUO-CAS-00-0054</v>
          </cell>
          <cell r="B6190" t="str">
            <v>CINT</v>
          </cell>
          <cell r="C6190" t="str">
            <v/>
          </cell>
          <cell r="D6190" t="str">
            <v>CASTER [DUO-01]</v>
          </cell>
          <cell r="E6190">
            <v>44797</v>
          </cell>
          <cell r="F6190" t="str">
            <v>ROF</v>
          </cell>
          <cell r="G6190" t="str">
            <v>CI_RODA</v>
          </cell>
          <cell r="H6190" t="str">
            <v>PC</v>
          </cell>
          <cell r="I6190" t="str">
            <v>CPR</v>
          </cell>
          <cell r="J6190" t="str">
            <v/>
          </cell>
          <cell r="K6190" t="str">
            <v>PD</v>
          </cell>
          <cell r="L6190" t="str">
            <v>3015</v>
          </cell>
          <cell r="M6190" t="str">
            <v>V</v>
          </cell>
          <cell r="N6190">
            <v>12366</v>
          </cell>
        </row>
        <row r="6191">
          <cell r="A6191" t="str">
            <v>RM-DUO-DUS-00-0055</v>
          </cell>
          <cell r="B6191" t="str">
            <v>CINT</v>
          </cell>
          <cell r="C6191" t="str">
            <v/>
          </cell>
          <cell r="D6191" t="str">
            <v>PACK CASE NL-11 (DUO 4)</v>
          </cell>
          <cell r="E6191">
            <v>44797</v>
          </cell>
          <cell r="F6191" t="str">
            <v>ROF</v>
          </cell>
          <cell r="G6191" t="str">
            <v>CI_DUS</v>
          </cell>
          <cell r="H6191" t="str">
            <v>PC</v>
          </cell>
          <cell r="I6191" t="str">
            <v>CPR</v>
          </cell>
          <cell r="J6191" t="str">
            <v/>
          </cell>
          <cell r="K6191" t="str">
            <v>PD</v>
          </cell>
          <cell r="L6191" t="str">
            <v>3015</v>
          </cell>
          <cell r="M6191" t="str">
            <v>V</v>
          </cell>
          <cell r="N6191">
            <v>12970</v>
          </cell>
        </row>
        <row r="6192">
          <cell r="A6192" t="str">
            <v>RM-DUO-DUS-00-0056</v>
          </cell>
          <cell r="B6192" t="str">
            <v>CINT</v>
          </cell>
          <cell r="C6192" t="str">
            <v/>
          </cell>
          <cell r="D6192" t="str">
            <v>PACK CASE DUO-03 SMILE</v>
          </cell>
          <cell r="E6192">
            <v>44797</v>
          </cell>
          <cell r="F6192" t="str">
            <v>ROF</v>
          </cell>
          <cell r="G6192" t="str">
            <v>CI_DUS</v>
          </cell>
          <cell r="H6192" t="str">
            <v>PC</v>
          </cell>
          <cell r="I6192" t="str">
            <v>CPR</v>
          </cell>
          <cell r="J6192" t="str">
            <v/>
          </cell>
          <cell r="K6192" t="str">
            <v>PD</v>
          </cell>
          <cell r="L6192" t="str">
            <v>3015</v>
          </cell>
          <cell r="M6192" t="str">
            <v>V</v>
          </cell>
          <cell r="N6192">
            <v>18130</v>
          </cell>
        </row>
        <row r="6193">
          <cell r="A6193" t="str">
            <v>RM-DUO-DUS-00-0057</v>
          </cell>
          <cell r="B6193" t="str">
            <v>CINT</v>
          </cell>
          <cell r="C6193" t="str">
            <v/>
          </cell>
          <cell r="D6193" t="str">
            <v>PACK CASE ET-11 (DUO 2)</v>
          </cell>
          <cell r="E6193">
            <v>44797</v>
          </cell>
          <cell r="F6193" t="str">
            <v>ROF</v>
          </cell>
          <cell r="G6193" t="str">
            <v>CI_DUS</v>
          </cell>
          <cell r="H6193" t="str">
            <v>PC</v>
          </cell>
          <cell r="I6193" t="str">
            <v>CPR</v>
          </cell>
          <cell r="J6193" t="str">
            <v/>
          </cell>
          <cell r="K6193" t="str">
            <v>PD</v>
          </cell>
          <cell r="L6193" t="str">
            <v>3015</v>
          </cell>
          <cell r="M6193" t="str">
            <v>V</v>
          </cell>
          <cell r="N6193">
            <v>16020</v>
          </cell>
        </row>
        <row r="6194">
          <cell r="A6194" t="str">
            <v>RM-DUO-DUS-00-0058</v>
          </cell>
          <cell r="B6194" t="str">
            <v>CINT</v>
          </cell>
          <cell r="C6194" t="str">
            <v/>
          </cell>
          <cell r="D6194" t="str">
            <v>PACK CASE ETD-701 (DUO 1)</v>
          </cell>
          <cell r="E6194">
            <v>44797</v>
          </cell>
          <cell r="F6194" t="str">
            <v>ROF</v>
          </cell>
          <cell r="G6194" t="str">
            <v>CI_DUS</v>
          </cell>
          <cell r="H6194" t="str">
            <v>PC</v>
          </cell>
          <cell r="I6194" t="str">
            <v>CPR</v>
          </cell>
          <cell r="J6194" t="str">
            <v/>
          </cell>
          <cell r="K6194" t="str">
            <v>PD</v>
          </cell>
          <cell r="L6194" t="str">
            <v>3015</v>
          </cell>
          <cell r="M6194" t="str">
            <v>V</v>
          </cell>
          <cell r="N6194">
            <v>19443</v>
          </cell>
        </row>
        <row r="6195">
          <cell r="A6195" t="str">
            <v>RM-DUO-DUS-00-0059</v>
          </cell>
          <cell r="B6195" t="str">
            <v>CINT</v>
          </cell>
          <cell r="C6195" t="str">
            <v/>
          </cell>
          <cell r="D6195" t="str">
            <v>PACK CASE LEG DUO-03 SMILE</v>
          </cell>
          <cell r="E6195">
            <v>44797</v>
          </cell>
          <cell r="F6195" t="str">
            <v>ROF</v>
          </cell>
          <cell r="G6195" t="str">
            <v>CI_DUS</v>
          </cell>
          <cell r="H6195" t="str">
            <v>PC</v>
          </cell>
          <cell r="I6195" t="str">
            <v>CPR</v>
          </cell>
          <cell r="J6195" t="str">
            <v/>
          </cell>
          <cell r="K6195" t="str">
            <v>PD</v>
          </cell>
          <cell r="L6195" t="str">
            <v>3015</v>
          </cell>
          <cell r="M6195" t="str">
            <v>V</v>
          </cell>
          <cell r="N6195">
            <v>10608</v>
          </cell>
        </row>
        <row r="6196">
          <cell r="A6196" t="str">
            <v>RM-DUO-DUS-00-0060</v>
          </cell>
          <cell r="B6196" t="str">
            <v>CINT</v>
          </cell>
          <cell r="C6196" t="str">
            <v/>
          </cell>
          <cell r="D6196" t="str">
            <v>PACK CASE NV-11 (DUO 3)</v>
          </cell>
          <cell r="E6196">
            <v>44797</v>
          </cell>
          <cell r="F6196" t="str">
            <v>ROF</v>
          </cell>
          <cell r="G6196" t="str">
            <v>CI_DUS</v>
          </cell>
          <cell r="H6196" t="str">
            <v>PC</v>
          </cell>
          <cell r="I6196" t="str">
            <v>CPR</v>
          </cell>
          <cell r="J6196" t="str">
            <v/>
          </cell>
          <cell r="K6196" t="str">
            <v>PD</v>
          </cell>
          <cell r="L6196" t="str">
            <v>3015</v>
          </cell>
          <cell r="M6196" t="str">
            <v>V</v>
          </cell>
          <cell r="N6196">
            <v>19734</v>
          </cell>
        </row>
        <row r="6197">
          <cell r="A6197" t="str">
            <v>RM-DUO-DUS-00-0061</v>
          </cell>
          <cell r="B6197" t="str">
            <v>CINT</v>
          </cell>
          <cell r="C6197" t="str">
            <v/>
          </cell>
          <cell r="D6197" t="str">
            <v>PACK CASE S/B DUO-03 SMILE</v>
          </cell>
          <cell r="E6197">
            <v>44797</v>
          </cell>
          <cell r="F6197" t="str">
            <v>ROF</v>
          </cell>
          <cell r="G6197" t="str">
            <v>CI_DUS</v>
          </cell>
          <cell r="H6197" t="str">
            <v>PC</v>
          </cell>
          <cell r="I6197" t="str">
            <v>CPR</v>
          </cell>
          <cell r="J6197" t="str">
            <v/>
          </cell>
          <cell r="K6197" t="str">
            <v>PD</v>
          </cell>
          <cell r="L6197" t="str">
            <v>3015</v>
          </cell>
          <cell r="M6197" t="str">
            <v>V</v>
          </cell>
          <cell r="N6197">
            <v>15844</v>
          </cell>
        </row>
        <row r="6198">
          <cell r="A6198" t="str">
            <v>RM-DUO-FAB-00-0062</v>
          </cell>
          <cell r="B6198" t="str">
            <v>CINT</v>
          </cell>
          <cell r="C6198" t="str">
            <v/>
          </cell>
          <cell r="D6198" t="str">
            <v>KAIN ARMSTRONG SB BLACK</v>
          </cell>
          <cell r="E6198">
            <v>44911</v>
          </cell>
          <cell r="F6198" t="str">
            <v>ROF</v>
          </cell>
          <cell r="G6198" t="str">
            <v>CI_KAIN</v>
          </cell>
          <cell r="H6198" t="str">
            <v>PC</v>
          </cell>
          <cell r="I6198" t="str">
            <v>CPR</v>
          </cell>
          <cell r="J6198" t="str">
            <v/>
          </cell>
          <cell r="K6198" t="str">
            <v>PD</v>
          </cell>
          <cell r="L6198" t="str">
            <v>3015</v>
          </cell>
          <cell r="M6198" t="str">
            <v>V</v>
          </cell>
          <cell r="N6198">
            <v>37500</v>
          </cell>
        </row>
        <row r="6199">
          <cell r="A6199" t="str">
            <v>RM-DUO-FAB-00-0063</v>
          </cell>
          <cell r="B6199" t="str">
            <v>CINT</v>
          </cell>
          <cell r="C6199" t="str">
            <v/>
          </cell>
          <cell r="D6199" t="str">
            <v>KAIN SDV 397 GREY</v>
          </cell>
          <cell r="E6199">
            <v>44797</v>
          </cell>
          <cell r="F6199" t="str">
            <v>ROF</v>
          </cell>
          <cell r="G6199" t="str">
            <v>CI_KAIN</v>
          </cell>
          <cell r="H6199" t="str">
            <v>M</v>
          </cell>
          <cell r="I6199" t="str">
            <v>CPR</v>
          </cell>
          <cell r="J6199" t="str">
            <v/>
          </cell>
          <cell r="K6199" t="str">
            <v>PD</v>
          </cell>
          <cell r="L6199" t="str">
            <v>3015</v>
          </cell>
          <cell r="M6199" t="str">
            <v>V</v>
          </cell>
          <cell r="N6199">
            <v>42000</v>
          </cell>
        </row>
        <row r="6200">
          <cell r="A6200" t="str">
            <v>RM-DUO-FAB-00-0064</v>
          </cell>
          <cell r="B6200" t="str">
            <v>CINT</v>
          </cell>
          <cell r="C6200" t="str">
            <v/>
          </cell>
          <cell r="D6200" t="str">
            <v>KAIN SDV 397 PINK</v>
          </cell>
          <cell r="E6200">
            <v>44797</v>
          </cell>
          <cell r="F6200" t="str">
            <v>ROF</v>
          </cell>
          <cell r="G6200" t="str">
            <v>CI_KAIN</v>
          </cell>
          <cell r="H6200" t="str">
            <v>M</v>
          </cell>
          <cell r="I6200" t="str">
            <v>CPR</v>
          </cell>
          <cell r="J6200" t="str">
            <v/>
          </cell>
          <cell r="K6200" t="str">
            <v>PD</v>
          </cell>
          <cell r="L6200" t="str">
            <v>3015</v>
          </cell>
          <cell r="M6200" t="str">
            <v>V</v>
          </cell>
          <cell r="N6200">
            <v>42000</v>
          </cell>
        </row>
        <row r="6201">
          <cell r="A6201" t="str">
            <v>RM-DUO-FAB-00-0065</v>
          </cell>
          <cell r="B6201" t="str">
            <v>CINT</v>
          </cell>
          <cell r="C6201" t="str">
            <v/>
          </cell>
          <cell r="D6201" t="str">
            <v>KAIN LIVERPOOL HAVANA 090</v>
          </cell>
          <cell r="E6201">
            <v>44797</v>
          </cell>
          <cell r="F6201" t="str">
            <v>ROF</v>
          </cell>
          <cell r="G6201" t="str">
            <v>CI_KAIN</v>
          </cell>
          <cell r="H6201" t="str">
            <v>M</v>
          </cell>
          <cell r="I6201" t="str">
            <v>CPR</v>
          </cell>
          <cell r="J6201" t="str">
            <v/>
          </cell>
          <cell r="K6201" t="str">
            <v>PD</v>
          </cell>
          <cell r="L6201" t="str">
            <v>3015</v>
          </cell>
          <cell r="M6201" t="str">
            <v>V</v>
          </cell>
          <cell r="N6201">
            <v>39796</v>
          </cell>
        </row>
        <row r="6202">
          <cell r="A6202" t="str">
            <v>RM-DUO-FAB-00-0066</v>
          </cell>
          <cell r="B6202" t="str">
            <v>CINT</v>
          </cell>
          <cell r="C6202" t="str">
            <v/>
          </cell>
          <cell r="D6202" t="str">
            <v>KAIN SDV 397 BLACK</v>
          </cell>
          <cell r="E6202">
            <v>44797</v>
          </cell>
          <cell r="F6202" t="str">
            <v>ROF</v>
          </cell>
          <cell r="G6202" t="str">
            <v>CI_KAIN</v>
          </cell>
          <cell r="H6202" t="str">
            <v>M</v>
          </cell>
          <cell r="I6202" t="str">
            <v>CPR</v>
          </cell>
          <cell r="J6202" t="str">
            <v/>
          </cell>
          <cell r="K6202" t="str">
            <v>PD</v>
          </cell>
          <cell r="L6202" t="str">
            <v>3015</v>
          </cell>
          <cell r="M6202" t="str">
            <v>V</v>
          </cell>
          <cell r="N6202">
            <v>42000</v>
          </cell>
        </row>
        <row r="6203">
          <cell r="A6203" t="str">
            <v>RM-DUO-FAB-00-0067</v>
          </cell>
          <cell r="B6203" t="str">
            <v>CINT</v>
          </cell>
          <cell r="C6203" t="str">
            <v/>
          </cell>
          <cell r="D6203" t="str">
            <v>KAIN SDV 397 DUNDE LION</v>
          </cell>
          <cell r="E6203">
            <v>44797</v>
          </cell>
          <cell r="F6203" t="str">
            <v>ROF</v>
          </cell>
          <cell r="G6203" t="str">
            <v>CI_KAIN</v>
          </cell>
          <cell r="H6203" t="str">
            <v>M</v>
          </cell>
          <cell r="I6203" t="str">
            <v>CPR</v>
          </cell>
          <cell r="J6203" t="str">
            <v/>
          </cell>
          <cell r="K6203" t="str">
            <v>PD</v>
          </cell>
          <cell r="L6203" t="str">
            <v>3015</v>
          </cell>
          <cell r="M6203" t="str">
            <v>V</v>
          </cell>
          <cell r="N6203">
            <v>36000</v>
          </cell>
        </row>
        <row r="6204">
          <cell r="A6204" t="str">
            <v>RM-DUO-FAB-00-0068</v>
          </cell>
          <cell r="B6204" t="str">
            <v>CINT</v>
          </cell>
          <cell r="C6204" t="str">
            <v/>
          </cell>
          <cell r="D6204" t="str">
            <v>KAIN SDV 397 LIME FIZZ</v>
          </cell>
          <cell r="E6204">
            <v>44797</v>
          </cell>
          <cell r="F6204" t="str">
            <v>ROF</v>
          </cell>
          <cell r="G6204" t="str">
            <v>CI_KAIN</v>
          </cell>
          <cell r="H6204" t="str">
            <v>M</v>
          </cell>
          <cell r="I6204" t="str">
            <v>CPR</v>
          </cell>
          <cell r="J6204" t="str">
            <v/>
          </cell>
          <cell r="K6204" t="str">
            <v>PD</v>
          </cell>
          <cell r="L6204" t="str">
            <v>3015</v>
          </cell>
          <cell r="M6204" t="str">
            <v>V</v>
          </cell>
          <cell r="N6204">
            <v>42000</v>
          </cell>
        </row>
        <row r="6205">
          <cell r="A6205" t="str">
            <v>RM-DUO-FAB-00-0069</v>
          </cell>
          <cell r="B6205" t="str">
            <v>CINT</v>
          </cell>
          <cell r="C6205" t="str">
            <v/>
          </cell>
          <cell r="D6205" t="str">
            <v>KAIN SDV 397 RED</v>
          </cell>
          <cell r="E6205">
            <v>44797</v>
          </cell>
          <cell r="F6205" t="str">
            <v>ROF</v>
          </cell>
          <cell r="G6205" t="str">
            <v>CI_KAIN</v>
          </cell>
          <cell r="H6205" t="str">
            <v>M</v>
          </cell>
          <cell r="I6205" t="str">
            <v>CPR</v>
          </cell>
          <cell r="J6205" t="str">
            <v/>
          </cell>
          <cell r="K6205" t="str">
            <v>PD</v>
          </cell>
          <cell r="L6205" t="str">
            <v>3015</v>
          </cell>
          <cell r="M6205" t="str">
            <v>V</v>
          </cell>
          <cell r="N6205">
            <v>42000</v>
          </cell>
        </row>
        <row r="6206">
          <cell r="A6206" t="str">
            <v>RM-DUO-FAB-00-0070</v>
          </cell>
          <cell r="B6206" t="str">
            <v>CINT</v>
          </cell>
          <cell r="C6206" t="str">
            <v/>
          </cell>
          <cell r="D6206" t="str">
            <v>KAIN SDV 397 ROYAL BLUE</v>
          </cell>
          <cell r="E6206">
            <v>44797</v>
          </cell>
          <cell r="F6206" t="str">
            <v>ROF</v>
          </cell>
          <cell r="G6206" t="str">
            <v>CI_KAIN</v>
          </cell>
          <cell r="H6206" t="str">
            <v>M</v>
          </cell>
          <cell r="I6206" t="str">
            <v>CPR</v>
          </cell>
          <cell r="J6206" t="str">
            <v/>
          </cell>
          <cell r="K6206" t="str">
            <v>PD</v>
          </cell>
          <cell r="L6206" t="str">
            <v>3015</v>
          </cell>
          <cell r="M6206" t="str">
            <v>V</v>
          </cell>
          <cell r="N6206">
            <v>42000</v>
          </cell>
        </row>
        <row r="6207">
          <cell r="A6207" t="str">
            <v>RM-DUO-FAB-00-0071</v>
          </cell>
          <cell r="B6207" t="str">
            <v>CINT</v>
          </cell>
          <cell r="C6207" t="str">
            <v/>
          </cell>
          <cell r="D6207" t="str">
            <v>KAIN ARMSTRONG SB ROYAL BLUE</v>
          </cell>
          <cell r="E6207">
            <v>0</v>
          </cell>
          <cell r="F6207" t="str">
            <v>ROF</v>
          </cell>
          <cell r="G6207" t="str">
            <v>CI_KAIN</v>
          </cell>
          <cell r="H6207" t="str">
            <v>M</v>
          </cell>
          <cell r="I6207" t="str">
            <v>CPR</v>
          </cell>
          <cell r="J6207" t="str">
            <v/>
          </cell>
          <cell r="K6207" t="str">
            <v>PD</v>
          </cell>
          <cell r="L6207" t="str">
            <v>3015</v>
          </cell>
          <cell r="M6207" t="str">
            <v>V</v>
          </cell>
          <cell r="N6207">
            <v>37500</v>
          </cell>
        </row>
        <row r="6208">
          <cell r="A6208" t="str">
            <v>RM-DUO-FAB-00-0072</v>
          </cell>
          <cell r="B6208" t="str">
            <v>CINT</v>
          </cell>
          <cell r="C6208" t="str">
            <v/>
          </cell>
          <cell r="D6208" t="str">
            <v>KAIN ARMSTRONG SB LIME FIZZ</v>
          </cell>
          <cell r="E6208">
            <v>0</v>
          </cell>
          <cell r="F6208" t="str">
            <v>ROF</v>
          </cell>
          <cell r="G6208" t="str">
            <v>CI_KAIN</v>
          </cell>
          <cell r="H6208" t="str">
            <v>M</v>
          </cell>
          <cell r="I6208" t="str">
            <v>CPR</v>
          </cell>
          <cell r="J6208" t="str">
            <v/>
          </cell>
          <cell r="K6208" t="str">
            <v>PD</v>
          </cell>
          <cell r="L6208" t="str">
            <v>3015</v>
          </cell>
          <cell r="M6208" t="str">
            <v>V</v>
          </cell>
          <cell r="N6208">
            <v>37500</v>
          </cell>
        </row>
        <row r="6209">
          <cell r="A6209" t="str">
            <v>RM-DUO-FAB-00-0073</v>
          </cell>
          <cell r="B6209" t="str">
            <v>CINT</v>
          </cell>
          <cell r="C6209" t="str">
            <v/>
          </cell>
          <cell r="D6209" t="str">
            <v>KAIN ARMSTRONG SB RED</v>
          </cell>
          <cell r="E6209">
            <v>0</v>
          </cell>
          <cell r="F6209" t="str">
            <v>ROF</v>
          </cell>
          <cell r="G6209" t="str">
            <v>CI_KAIN</v>
          </cell>
          <cell r="H6209" t="str">
            <v>M</v>
          </cell>
          <cell r="I6209" t="str">
            <v>CPR</v>
          </cell>
          <cell r="J6209" t="str">
            <v/>
          </cell>
          <cell r="K6209" t="str">
            <v>PD</v>
          </cell>
          <cell r="L6209" t="str">
            <v>3015</v>
          </cell>
          <cell r="M6209" t="str">
            <v>V</v>
          </cell>
          <cell r="N6209">
            <v>37500</v>
          </cell>
        </row>
        <row r="6210">
          <cell r="A6210" t="str">
            <v>RM-DUO-FAB-GI-0001</v>
          </cell>
          <cell r="B6210" t="str">
            <v>CINT</v>
          </cell>
          <cell r="C6210" t="str">
            <v/>
          </cell>
          <cell r="D6210" t="str">
            <v>BACK COVER 1 DUO 01 BLUE</v>
          </cell>
          <cell r="E6210">
            <v>44797</v>
          </cell>
          <cell r="F6210" t="str">
            <v>ROF</v>
          </cell>
          <cell r="G6210" t="str">
            <v>CI_KAIN</v>
          </cell>
          <cell r="H6210" t="str">
            <v>PC</v>
          </cell>
          <cell r="I6210" t="str">
            <v>CPR</v>
          </cell>
          <cell r="J6210" t="str">
            <v/>
          </cell>
          <cell r="K6210" t="str">
            <v>PD</v>
          </cell>
          <cell r="L6210" t="str">
            <v>3015</v>
          </cell>
          <cell r="M6210" t="str">
            <v>V</v>
          </cell>
          <cell r="N6210">
            <v>10910</v>
          </cell>
        </row>
        <row r="6211">
          <cell r="A6211" t="str">
            <v>RM-DUO-FAB-GI-0002</v>
          </cell>
          <cell r="B6211" t="str">
            <v>CINT</v>
          </cell>
          <cell r="C6211" t="str">
            <v/>
          </cell>
          <cell r="D6211" t="str">
            <v>BACK COVER 1 DUO 01 GREEN</v>
          </cell>
          <cell r="E6211">
            <v>44797</v>
          </cell>
          <cell r="F6211" t="str">
            <v>ROF</v>
          </cell>
          <cell r="G6211" t="str">
            <v>CI_KAIN</v>
          </cell>
          <cell r="H6211" t="str">
            <v>PC</v>
          </cell>
          <cell r="I6211" t="str">
            <v>CPR</v>
          </cell>
          <cell r="J6211" t="str">
            <v/>
          </cell>
          <cell r="K6211" t="str">
            <v>PD</v>
          </cell>
          <cell r="L6211" t="str">
            <v>3015</v>
          </cell>
          <cell r="M6211" t="str">
            <v>V</v>
          </cell>
          <cell r="N6211">
            <v>13860</v>
          </cell>
        </row>
        <row r="6212">
          <cell r="A6212" t="str">
            <v>RM-DUO-FAB-GI-0003</v>
          </cell>
          <cell r="B6212" t="str">
            <v>CINT</v>
          </cell>
          <cell r="C6212" t="str">
            <v/>
          </cell>
          <cell r="D6212" t="str">
            <v>BACK COVER 1 DUO 01 RED</v>
          </cell>
          <cell r="E6212">
            <v>44799</v>
          </cell>
          <cell r="F6212" t="str">
            <v>ROF</v>
          </cell>
          <cell r="G6212" t="str">
            <v>CI_KAIN</v>
          </cell>
          <cell r="H6212" t="str">
            <v>PC</v>
          </cell>
          <cell r="I6212" t="str">
            <v>CPR</v>
          </cell>
          <cell r="J6212" t="str">
            <v/>
          </cell>
          <cell r="K6212" t="str">
            <v>PD</v>
          </cell>
          <cell r="L6212" t="str">
            <v>3015</v>
          </cell>
          <cell r="M6212" t="str">
            <v>V</v>
          </cell>
          <cell r="N6212">
            <v>14420</v>
          </cell>
        </row>
        <row r="6213">
          <cell r="A6213" t="str">
            <v>RM-DUO-FAB-GI-0004</v>
          </cell>
          <cell r="B6213" t="str">
            <v>CINT</v>
          </cell>
          <cell r="C6213" t="str">
            <v/>
          </cell>
          <cell r="D6213" t="str">
            <v>BACK COVER 1 DUO 01 YELLOW</v>
          </cell>
          <cell r="E6213">
            <v>44797</v>
          </cell>
          <cell r="F6213" t="str">
            <v>ROF</v>
          </cell>
          <cell r="G6213" t="str">
            <v>CI_KAIN</v>
          </cell>
          <cell r="H6213" t="str">
            <v>PC</v>
          </cell>
          <cell r="I6213" t="str">
            <v>CPR</v>
          </cell>
          <cell r="J6213" t="str">
            <v/>
          </cell>
          <cell r="K6213" t="str">
            <v>PD</v>
          </cell>
          <cell r="L6213" t="str">
            <v>3015</v>
          </cell>
          <cell r="M6213" t="str">
            <v>V</v>
          </cell>
          <cell r="N6213">
            <v>13860</v>
          </cell>
        </row>
        <row r="6214">
          <cell r="A6214" t="str">
            <v>RM-DUO-FAB-GI-0005</v>
          </cell>
          <cell r="B6214" t="str">
            <v>CINT</v>
          </cell>
          <cell r="C6214" t="str">
            <v/>
          </cell>
          <cell r="D6214" t="str">
            <v>BACK COVER 1 DUO 1 BLACK</v>
          </cell>
          <cell r="E6214">
            <v>44799</v>
          </cell>
          <cell r="F6214" t="str">
            <v>ROF</v>
          </cell>
          <cell r="G6214" t="str">
            <v>CI_KAIN</v>
          </cell>
          <cell r="H6214" t="str">
            <v>PC</v>
          </cell>
          <cell r="I6214" t="str">
            <v>CPR</v>
          </cell>
          <cell r="J6214" t="str">
            <v/>
          </cell>
          <cell r="K6214" t="str">
            <v>PD</v>
          </cell>
          <cell r="L6214" t="str">
            <v>3015</v>
          </cell>
          <cell r="M6214" t="str">
            <v>V</v>
          </cell>
          <cell r="N6214">
            <v>13750</v>
          </cell>
        </row>
        <row r="6215">
          <cell r="A6215" t="str">
            <v>RM-DUO-FAB-GI-0006</v>
          </cell>
          <cell r="B6215" t="str">
            <v>CINT</v>
          </cell>
          <cell r="C6215" t="str">
            <v/>
          </cell>
          <cell r="D6215" t="str">
            <v>BACK COVER 1 DUO JR BLACK</v>
          </cell>
          <cell r="E6215">
            <v>44797</v>
          </cell>
          <cell r="F6215" t="str">
            <v>ROF</v>
          </cell>
          <cell r="G6215" t="str">
            <v>CI_KAIN</v>
          </cell>
          <cell r="H6215" t="str">
            <v>PC</v>
          </cell>
          <cell r="I6215" t="str">
            <v>CPR</v>
          </cell>
          <cell r="J6215" t="str">
            <v/>
          </cell>
          <cell r="K6215" t="str">
            <v>PD</v>
          </cell>
          <cell r="L6215" t="str">
            <v>3015</v>
          </cell>
          <cell r="M6215" t="str">
            <v>V</v>
          </cell>
          <cell r="N6215">
            <v>13860</v>
          </cell>
        </row>
        <row r="6216">
          <cell r="A6216" t="str">
            <v>RM-DUO-FAB-GI-0007</v>
          </cell>
          <cell r="B6216" t="str">
            <v>CINT</v>
          </cell>
          <cell r="C6216" t="str">
            <v/>
          </cell>
          <cell r="D6216" t="str">
            <v>BACK COVER 1 DUO JR BLUE</v>
          </cell>
          <cell r="E6216">
            <v>44797</v>
          </cell>
          <cell r="F6216" t="str">
            <v>ROF</v>
          </cell>
          <cell r="G6216" t="str">
            <v>CI_KAIN</v>
          </cell>
          <cell r="H6216" t="str">
            <v>PC</v>
          </cell>
          <cell r="I6216" t="str">
            <v>CPR</v>
          </cell>
          <cell r="J6216" t="str">
            <v/>
          </cell>
          <cell r="K6216" t="str">
            <v>PD</v>
          </cell>
          <cell r="L6216" t="str">
            <v>3015</v>
          </cell>
          <cell r="M6216" t="str">
            <v>V</v>
          </cell>
          <cell r="N6216">
            <v>13860</v>
          </cell>
        </row>
        <row r="6217">
          <cell r="A6217" t="str">
            <v>RM-DUO-FAB-GI-0008</v>
          </cell>
          <cell r="B6217" t="str">
            <v>CINT</v>
          </cell>
          <cell r="C6217" t="str">
            <v/>
          </cell>
          <cell r="D6217" t="str">
            <v>BACK COVER 1 DUO JR GREEN</v>
          </cell>
          <cell r="E6217">
            <v>44797</v>
          </cell>
          <cell r="F6217" t="str">
            <v>ROF</v>
          </cell>
          <cell r="G6217" t="str">
            <v>CI_KAIN</v>
          </cell>
          <cell r="H6217" t="str">
            <v>PC</v>
          </cell>
          <cell r="I6217" t="str">
            <v>CPR</v>
          </cell>
          <cell r="J6217" t="str">
            <v/>
          </cell>
          <cell r="K6217" t="str">
            <v>PD</v>
          </cell>
          <cell r="L6217" t="str">
            <v>3015</v>
          </cell>
          <cell r="M6217" t="str">
            <v>V</v>
          </cell>
          <cell r="N6217">
            <v>13860</v>
          </cell>
        </row>
        <row r="6218">
          <cell r="A6218" t="str">
            <v>RM-DUO-FAB-GI-0009</v>
          </cell>
          <cell r="B6218" t="str">
            <v>CINT</v>
          </cell>
          <cell r="C6218" t="str">
            <v/>
          </cell>
          <cell r="D6218" t="str">
            <v>BACK COVER 1 DUO JR GREY</v>
          </cell>
          <cell r="E6218">
            <v>44797</v>
          </cell>
          <cell r="F6218" t="str">
            <v>ROF</v>
          </cell>
          <cell r="G6218" t="str">
            <v>CI_KAIN</v>
          </cell>
          <cell r="H6218" t="str">
            <v>PC</v>
          </cell>
          <cell r="I6218" t="str">
            <v>CPR</v>
          </cell>
          <cell r="J6218" t="str">
            <v/>
          </cell>
          <cell r="K6218" t="str">
            <v>PD</v>
          </cell>
          <cell r="L6218" t="str">
            <v>3015</v>
          </cell>
          <cell r="M6218" t="str">
            <v>V</v>
          </cell>
          <cell r="N6218">
            <v>13860</v>
          </cell>
        </row>
        <row r="6219">
          <cell r="A6219" t="str">
            <v>RM-DUO-FAB-GI-0010</v>
          </cell>
          <cell r="B6219" t="str">
            <v>CINT</v>
          </cell>
          <cell r="C6219" t="str">
            <v/>
          </cell>
          <cell r="D6219" t="str">
            <v>BACK COVER 1 DUO JR PINK</v>
          </cell>
          <cell r="E6219">
            <v>44797</v>
          </cell>
          <cell r="F6219" t="str">
            <v>ROF</v>
          </cell>
          <cell r="G6219" t="str">
            <v>CI_KAIN</v>
          </cell>
          <cell r="H6219" t="str">
            <v>PC</v>
          </cell>
          <cell r="I6219" t="str">
            <v>CPR</v>
          </cell>
          <cell r="J6219" t="str">
            <v/>
          </cell>
          <cell r="K6219" t="str">
            <v>PD</v>
          </cell>
          <cell r="L6219" t="str">
            <v>3015</v>
          </cell>
          <cell r="M6219" t="str">
            <v>V</v>
          </cell>
          <cell r="N6219">
            <v>13860</v>
          </cell>
        </row>
        <row r="6220">
          <cell r="A6220" t="str">
            <v>RM-DUO-FAB-GI-0011</v>
          </cell>
          <cell r="B6220" t="str">
            <v>CINT</v>
          </cell>
          <cell r="C6220" t="str">
            <v/>
          </cell>
          <cell r="D6220" t="str">
            <v>BACK COVER 1 DUO JR RED</v>
          </cell>
          <cell r="E6220">
            <v>44797</v>
          </cell>
          <cell r="F6220" t="str">
            <v>ROF</v>
          </cell>
          <cell r="G6220" t="str">
            <v>CI_KAIN</v>
          </cell>
          <cell r="H6220" t="str">
            <v>PC</v>
          </cell>
          <cell r="I6220" t="str">
            <v>CPR</v>
          </cell>
          <cell r="J6220" t="str">
            <v/>
          </cell>
          <cell r="K6220" t="str">
            <v>PD</v>
          </cell>
          <cell r="L6220" t="str">
            <v>3015</v>
          </cell>
          <cell r="M6220" t="str">
            <v>V</v>
          </cell>
          <cell r="N6220">
            <v>13860</v>
          </cell>
        </row>
        <row r="6221">
          <cell r="A6221" t="str">
            <v>RM-DUO-FAB-GI-0012</v>
          </cell>
          <cell r="B6221" t="str">
            <v>CINT</v>
          </cell>
          <cell r="C6221" t="str">
            <v/>
          </cell>
          <cell r="D6221" t="str">
            <v>BACK COVER 2 DUO 01 BLUE</v>
          </cell>
          <cell r="E6221">
            <v>44797</v>
          </cell>
          <cell r="F6221" t="str">
            <v>ROF</v>
          </cell>
          <cell r="G6221" t="str">
            <v>CI_KAIN</v>
          </cell>
          <cell r="H6221" t="str">
            <v>PC</v>
          </cell>
          <cell r="I6221" t="str">
            <v>CPR</v>
          </cell>
          <cell r="J6221" t="str">
            <v/>
          </cell>
          <cell r="K6221" t="str">
            <v>PD</v>
          </cell>
          <cell r="L6221" t="str">
            <v>3015</v>
          </cell>
          <cell r="M6221" t="str">
            <v>V</v>
          </cell>
          <cell r="N6221">
            <v>13125</v>
          </cell>
        </row>
        <row r="6222">
          <cell r="A6222" t="str">
            <v>RM-DUO-FAB-GI-0013</v>
          </cell>
          <cell r="B6222" t="str">
            <v>CINT</v>
          </cell>
          <cell r="C6222" t="str">
            <v/>
          </cell>
          <cell r="D6222" t="str">
            <v>BACK COVER 2 DUO 01 GREEN</v>
          </cell>
          <cell r="E6222">
            <v>44797</v>
          </cell>
          <cell r="F6222" t="str">
            <v>ROF</v>
          </cell>
          <cell r="G6222" t="str">
            <v>CI_KAIN</v>
          </cell>
          <cell r="H6222" t="str">
            <v>PC</v>
          </cell>
          <cell r="I6222" t="str">
            <v>CPR</v>
          </cell>
          <cell r="J6222" t="str">
            <v/>
          </cell>
          <cell r="K6222" t="str">
            <v>PD</v>
          </cell>
          <cell r="L6222" t="str">
            <v>3015</v>
          </cell>
          <cell r="M6222" t="str">
            <v>V</v>
          </cell>
          <cell r="N6222">
            <v>11550</v>
          </cell>
        </row>
        <row r="6223">
          <cell r="A6223" t="str">
            <v>RM-DUO-FAB-GI-0014</v>
          </cell>
          <cell r="B6223" t="str">
            <v>CINT</v>
          </cell>
          <cell r="C6223" t="str">
            <v/>
          </cell>
          <cell r="D6223" t="str">
            <v>BACK COVER 2 DUO 01 RED</v>
          </cell>
          <cell r="E6223">
            <v>44799</v>
          </cell>
          <cell r="F6223" t="str">
            <v>ROF</v>
          </cell>
          <cell r="G6223" t="str">
            <v>CI_KAIN</v>
          </cell>
          <cell r="H6223" t="str">
            <v>PC</v>
          </cell>
          <cell r="I6223" t="str">
            <v>CPR</v>
          </cell>
          <cell r="J6223" t="str">
            <v/>
          </cell>
          <cell r="K6223" t="str">
            <v>PD</v>
          </cell>
          <cell r="L6223" t="str">
            <v>3015</v>
          </cell>
          <cell r="M6223" t="str">
            <v>V</v>
          </cell>
          <cell r="N6223">
            <v>13650</v>
          </cell>
        </row>
        <row r="6224">
          <cell r="A6224" t="str">
            <v>RM-DUO-FAB-GI-0015</v>
          </cell>
          <cell r="B6224" t="str">
            <v>CINT</v>
          </cell>
          <cell r="C6224" t="str">
            <v/>
          </cell>
          <cell r="D6224" t="str">
            <v>BACK COVER 2 DUO 01 YELLOW</v>
          </cell>
          <cell r="E6224">
            <v>44797</v>
          </cell>
          <cell r="F6224" t="str">
            <v>ROF</v>
          </cell>
          <cell r="G6224" t="str">
            <v>CI_KAIN</v>
          </cell>
          <cell r="H6224" t="str">
            <v>PC</v>
          </cell>
          <cell r="I6224" t="str">
            <v>CPR</v>
          </cell>
          <cell r="J6224" t="str">
            <v/>
          </cell>
          <cell r="K6224" t="str">
            <v>PD</v>
          </cell>
          <cell r="L6224" t="str">
            <v>3015</v>
          </cell>
          <cell r="M6224" t="str">
            <v>V</v>
          </cell>
          <cell r="N6224">
            <v>11550</v>
          </cell>
        </row>
        <row r="6225">
          <cell r="A6225" t="str">
            <v>RM-DUO-FAB-GI-0016</v>
          </cell>
          <cell r="B6225" t="str">
            <v>CINT</v>
          </cell>
          <cell r="C6225" t="str">
            <v/>
          </cell>
          <cell r="D6225" t="str">
            <v>BACK COVER 2 DUO 1 BLACK</v>
          </cell>
          <cell r="E6225">
            <v>44799</v>
          </cell>
          <cell r="F6225" t="str">
            <v>ROF</v>
          </cell>
          <cell r="G6225" t="str">
            <v>CI_KAIN</v>
          </cell>
          <cell r="H6225" t="str">
            <v>PC</v>
          </cell>
          <cell r="I6225" t="str">
            <v>CPR</v>
          </cell>
          <cell r="J6225" t="str">
            <v/>
          </cell>
          <cell r="K6225" t="str">
            <v>PD</v>
          </cell>
          <cell r="L6225" t="str">
            <v>3015</v>
          </cell>
          <cell r="M6225" t="str">
            <v>V</v>
          </cell>
          <cell r="N6225">
            <v>13750</v>
          </cell>
        </row>
        <row r="6226">
          <cell r="A6226" t="str">
            <v>RM-DUO-FAB-GI-0017</v>
          </cell>
          <cell r="B6226" t="str">
            <v>CINT</v>
          </cell>
          <cell r="C6226" t="str">
            <v/>
          </cell>
          <cell r="D6226" t="str">
            <v>BACK COVER 2 DUO JR BLUE</v>
          </cell>
          <cell r="E6226">
            <v>44797</v>
          </cell>
          <cell r="F6226" t="str">
            <v>ROF</v>
          </cell>
          <cell r="G6226" t="str">
            <v>CI_KAIN</v>
          </cell>
          <cell r="H6226" t="str">
            <v>PC</v>
          </cell>
          <cell r="I6226" t="str">
            <v>CPR</v>
          </cell>
          <cell r="J6226" t="str">
            <v/>
          </cell>
          <cell r="K6226" t="str">
            <v>PD</v>
          </cell>
          <cell r="L6226" t="str">
            <v>3015</v>
          </cell>
          <cell r="M6226" t="str">
            <v>V</v>
          </cell>
          <cell r="N6226">
            <v>11550</v>
          </cell>
        </row>
        <row r="6227">
          <cell r="A6227" t="str">
            <v>RM-DUO-FAB-GI-0018</v>
          </cell>
          <cell r="B6227" t="str">
            <v>CINT</v>
          </cell>
          <cell r="C6227" t="str">
            <v/>
          </cell>
          <cell r="D6227" t="str">
            <v>BACK COVER 2 DUO JR GREEN</v>
          </cell>
          <cell r="E6227">
            <v>44797</v>
          </cell>
          <cell r="F6227" t="str">
            <v>ROF</v>
          </cell>
          <cell r="G6227" t="str">
            <v>CI_KAIN</v>
          </cell>
          <cell r="H6227" t="str">
            <v>PC</v>
          </cell>
          <cell r="I6227" t="str">
            <v>CPR</v>
          </cell>
          <cell r="J6227" t="str">
            <v/>
          </cell>
          <cell r="K6227" t="str">
            <v>PD</v>
          </cell>
          <cell r="L6227" t="str">
            <v>3015</v>
          </cell>
          <cell r="M6227" t="str">
            <v>V</v>
          </cell>
          <cell r="N6227">
            <v>11550</v>
          </cell>
        </row>
        <row r="6228">
          <cell r="A6228" t="str">
            <v>RM-DUO-FAB-GI-0019</v>
          </cell>
          <cell r="B6228" t="str">
            <v>CINT</v>
          </cell>
          <cell r="C6228" t="str">
            <v/>
          </cell>
          <cell r="D6228" t="str">
            <v>BACK COVER 2 DUO JR GREY</v>
          </cell>
          <cell r="E6228">
            <v>44797</v>
          </cell>
          <cell r="F6228" t="str">
            <v>ROF</v>
          </cell>
          <cell r="G6228" t="str">
            <v>CI_KAIN</v>
          </cell>
          <cell r="H6228" t="str">
            <v>PC</v>
          </cell>
          <cell r="I6228" t="str">
            <v>CPR</v>
          </cell>
          <cell r="J6228" t="str">
            <v/>
          </cell>
          <cell r="K6228" t="str">
            <v>PD</v>
          </cell>
          <cell r="L6228" t="str">
            <v>3015</v>
          </cell>
          <cell r="M6228" t="str">
            <v>V</v>
          </cell>
          <cell r="N6228">
            <v>11550</v>
          </cell>
        </row>
        <row r="6229">
          <cell r="A6229" t="str">
            <v>RM-DUO-FAB-GI-0020</v>
          </cell>
          <cell r="B6229" t="str">
            <v>CINT</v>
          </cell>
          <cell r="C6229" t="str">
            <v/>
          </cell>
          <cell r="D6229" t="str">
            <v>BACK COVER 2 DUO JR PINK</v>
          </cell>
          <cell r="E6229">
            <v>44797</v>
          </cell>
          <cell r="F6229" t="str">
            <v>ROF</v>
          </cell>
          <cell r="G6229" t="str">
            <v>CI_KAIN</v>
          </cell>
          <cell r="H6229" t="str">
            <v>PC</v>
          </cell>
          <cell r="I6229" t="str">
            <v>CPR</v>
          </cell>
          <cell r="J6229" t="str">
            <v/>
          </cell>
          <cell r="K6229" t="str">
            <v>PD</v>
          </cell>
          <cell r="L6229" t="str">
            <v>3015</v>
          </cell>
          <cell r="M6229" t="str">
            <v>V</v>
          </cell>
          <cell r="N6229">
            <v>11550</v>
          </cell>
        </row>
        <row r="6230">
          <cell r="A6230" t="str">
            <v>RM-DUO-FAB-GI-0021</v>
          </cell>
          <cell r="B6230" t="str">
            <v>CINT</v>
          </cell>
          <cell r="C6230" t="str">
            <v/>
          </cell>
          <cell r="D6230" t="str">
            <v>BACK COVER 2 DUO JR RED</v>
          </cell>
          <cell r="E6230">
            <v>44797</v>
          </cell>
          <cell r="F6230" t="str">
            <v>ROF</v>
          </cell>
          <cell r="G6230" t="str">
            <v>CI_KAIN</v>
          </cell>
          <cell r="H6230" t="str">
            <v>PC</v>
          </cell>
          <cell r="I6230" t="str">
            <v>CPR</v>
          </cell>
          <cell r="J6230" t="str">
            <v/>
          </cell>
          <cell r="K6230" t="str">
            <v>PD</v>
          </cell>
          <cell r="L6230" t="str">
            <v>3015</v>
          </cell>
          <cell r="M6230" t="str">
            <v>V</v>
          </cell>
          <cell r="N6230">
            <v>11550</v>
          </cell>
        </row>
        <row r="6231">
          <cell r="A6231" t="str">
            <v>RM-DUO-FAB-GI-0022</v>
          </cell>
          <cell r="B6231" t="str">
            <v>CINT</v>
          </cell>
          <cell r="C6231" t="str">
            <v/>
          </cell>
          <cell r="D6231" t="str">
            <v>BACK COVER 2 DUO JR YELLOW</v>
          </cell>
          <cell r="E6231">
            <v>44797</v>
          </cell>
          <cell r="F6231" t="str">
            <v>ROF</v>
          </cell>
          <cell r="G6231" t="str">
            <v>CI_KAIN</v>
          </cell>
          <cell r="H6231" t="str">
            <v>PC</v>
          </cell>
          <cell r="I6231" t="str">
            <v>CPR</v>
          </cell>
          <cell r="J6231" t="str">
            <v/>
          </cell>
          <cell r="K6231" t="str">
            <v>PD</v>
          </cell>
          <cell r="L6231" t="str">
            <v>3015</v>
          </cell>
          <cell r="M6231" t="str">
            <v>V</v>
          </cell>
          <cell r="N6231">
            <v>11550</v>
          </cell>
        </row>
        <row r="6232">
          <cell r="A6232" t="str">
            <v>RM-DUO-FAB-GI-0023</v>
          </cell>
          <cell r="B6232" t="str">
            <v>CINT</v>
          </cell>
          <cell r="C6232" t="str">
            <v/>
          </cell>
          <cell r="D6232" t="str">
            <v>BACK COVER DUO 2.3.4</v>
          </cell>
          <cell r="E6232">
            <v>44797</v>
          </cell>
          <cell r="F6232" t="str">
            <v>ROF</v>
          </cell>
          <cell r="G6232" t="str">
            <v>CI_KAIN</v>
          </cell>
          <cell r="H6232" t="str">
            <v>PC</v>
          </cell>
          <cell r="I6232" t="str">
            <v>CPR</v>
          </cell>
          <cell r="J6232" t="str">
            <v/>
          </cell>
          <cell r="K6232" t="str">
            <v>PD</v>
          </cell>
          <cell r="L6232" t="str">
            <v>3015</v>
          </cell>
          <cell r="M6232" t="str">
            <v>V</v>
          </cell>
          <cell r="N6232">
            <v>18704</v>
          </cell>
        </row>
        <row r="6233">
          <cell r="A6233" t="str">
            <v>RM-DUO-FAB-GI-0024</v>
          </cell>
          <cell r="B6233" t="str">
            <v>CINT</v>
          </cell>
          <cell r="C6233" t="str">
            <v/>
          </cell>
          <cell r="D6233" t="str">
            <v>BACK COVER DUO 2.3.4 BLUE -- KAIN SDV</v>
          </cell>
          <cell r="E6233">
            <v>44797</v>
          </cell>
          <cell r="F6233" t="str">
            <v>ROF</v>
          </cell>
          <cell r="G6233" t="str">
            <v>CI_KAIN</v>
          </cell>
          <cell r="H6233" t="str">
            <v>PC</v>
          </cell>
          <cell r="I6233" t="str">
            <v>CPR</v>
          </cell>
          <cell r="J6233" t="str">
            <v/>
          </cell>
          <cell r="K6233" t="str">
            <v>PD</v>
          </cell>
          <cell r="L6233" t="str">
            <v>3015</v>
          </cell>
          <cell r="M6233" t="str">
            <v>V</v>
          </cell>
          <cell r="N6233">
            <v>18000</v>
          </cell>
        </row>
        <row r="6234">
          <cell r="A6234" t="str">
            <v>RM-DUO-FAB-GI-0025</v>
          </cell>
          <cell r="B6234" t="str">
            <v>CINT</v>
          </cell>
          <cell r="C6234" t="str">
            <v/>
          </cell>
          <cell r="D6234" t="str">
            <v>BACK COVER DUO 2.3.4 GREEN -- KAIN SDV</v>
          </cell>
          <cell r="E6234">
            <v>44797</v>
          </cell>
          <cell r="F6234" t="str">
            <v>ROF</v>
          </cell>
          <cell r="G6234" t="str">
            <v>CI_KAIN</v>
          </cell>
          <cell r="H6234" t="str">
            <v>PC</v>
          </cell>
          <cell r="I6234" t="str">
            <v>CPR</v>
          </cell>
          <cell r="J6234" t="str">
            <v/>
          </cell>
          <cell r="K6234" t="str">
            <v>PD</v>
          </cell>
          <cell r="L6234" t="str">
            <v>3015</v>
          </cell>
          <cell r="M6234" t="str">
            <v>V</v>
          </cell>
          <cell r="N6234">
            <v>11550</v>
          </cell>
        </row>
        <row r="6235">
          <cell r="A6235" t="str">
            <v>RM-DUO-FAB-GI-0026</v>
          </cell>
          <cell r="B6235" t="str">
            <v>CINT</v>
          </cell>
          <cell r="C6235" t="str">
            <v/>
          </cell>
          <cell r="D6235" t="str">
            <v>BACK COVER DUO 2.3.4 RED -- KAIN SDV</v>
          </cell>
          <cell r="E6235">
            <v>44797</v>
          </cell>
          <cell r="F6235" t="str">
            <v>ROF</v>
          </cell>
          <cell r="G6235" t="str">
            <v>CI_KAIN</v>
          </cell>
          <cell r="H6235" t="str">
            <v>PC</v>
          </cell>
          <cell r="I6235" t="str">
            <v>CPR</v>
          </cell>
          <cell r="J6235" t="str">
            <v/>
          </cell>
          <cell r="K6235" t="str">
            <v>PD</v>
          </cell>
          <cell r="L6235" t="str">
            <v>3015</v>
          </cell>
          <cell r="M6235" t="str">
            <v>V</v>
          </cell>
          <cell r="N6235">
            <v>11550</v>
          </cell>
        </row>
        <row r="6236">
          <cell r="A6236" t="str">
            <v>RM-DUO-FAB-GI-0027</v>
          </cell>
          <cell r="B6236" t="str">
            <v>CINT</v>
          </cell>
          <cell r="C6236" t="str">
            <v/>
          </cell>
          <cell r="D6236" t="str">
            <v>BACK COVER DUO 2.3.4 YELLOW -- KAIN SDV</v>
          </cell>
          <cell r="E6236">
            <v>44797</v>
          </cell>
          <cell r="F6236" t="str">
            <v>ROF</v>
          </cell>
          <cell r="G6236" t="str">
            <v>CI_KAIN</v>
          </cell>
          <cell r="H6236" t="str">
            <v>PC</v>
          </cell>
          <cell r="I6236" t="str">
            <v>CPR</v>
          </cell>
          <cell r="J6236" t="str">
            <v/>
          </cell>
          <cell r="K6236" t="str">
            <v>PD</v>
          </cell>
          <cell r="L6236" t="str">
            <v>3015</v>
          </cell>
          <cell r="M6236" t="str">
            <v>V</v>
          </cell>
          <cell r="N6236">
            <v>11550</v>
          </cell>
        </row>
        <row r="6237">
          <cell r="A6237" t="str">
            <v>RM-DUO-FAB-GI-0028</v>
          </cell>
          <cell r="B6237" t="str">
            <v>CINT</v>
          </cell>
          <cell r="C6237" t="str">
            <v/>
          </cell>
          <cell r="D6237" t="str">
            <v>BACK COVER-2 DUO JUNIOR BLACK</v>
          </cell>
          <cell r="E6237">
            <v>44797</v>
          </cell>
          <cell r="F6237" t="str">
            <v>ROF</v>
          </cell>
          <cell r="G6237" t="str">
            <v>CI_KAIN</v>
          </cell>
          <cell r="H6237" t="str">
            <v>PC</v>
          </cell>
          <cell r="I6237" t="str">
            <v>CPR</v>
          </cell>
          <cell r="J6237" t="str">
            <v/>
          </cell>
          <cell r="K6237" t="str">
            <v>PD</v>
          </cell>
          <cell r="L6237" t="str">
            <v>3015</v>
          </cell>
          <cell r="M6237" t="str">
            <v>V</v>
          </cell>
          <cell r="N6237">
            <v>11550</v>
          </cell>
        </row>
        <row r="6238">
          <cell r="A6238" t="str">
            <v>RM-DUO-FAB-GI-0029</v>
          </cell>
          <cell r="B6238" t="str">
            <v>CINT</v>
          </cell>
          <cell r="C6238" t="str">
            <v/>
          </cell>
          <cell r="D6238" t="str">
            <v>SEAT COVER DUO 01 BLUE</v>
          </cell>
          <cell r="E6238">
            <v>44797</v>
          </cell>
          <cell r="F6238" t="str">
            <v>ROF</v>
          </cell>
          <cell r="G6238" t="str">
            <v>CI_KAIN</v>
          </cell>
          <cell r="H6238" t="str">
            <v>PC</v>
          </cell>
          <cell r="I6238" t="str">
            <v>CPR</v>
          </cell>
          <cell r="J6238" t="str">
            <v/>
          </cell>
          <cell r="K6238" t="str">
            <v>PD</v>
          </cell>
          <cell r="L6238" t="str">
            <v>3015</v>
          </cell>
          <cell r="M6238" t="str">
            <v>V</v>
          </cell>
          <cell r="N6238">
            <v>12824</v>
          </cell>
        </row>
        <row r="6239">
          <cell r="A6239" t="str">
            <v>RM-DUO-FAB-GI-0030</v>
          </cell>
          <cell r="B6239" t="str">
            <v>CINT</v>
          </cell>
          <cell r="C6239" t="str">
            <v/>
          </cell>
          <cell r="D6239" t="str">
            <v>SEAT COVER DUO 01 GREEN</v>
          </cell>
          <cell r="E6239">
            <v>44936</v>
          </cell>
          <cell r="F6239" t="str">
            <v>ROF</v>
          </cell>
          <cell r="G6239" t="str">
            <v>CI_KAIN</v>
          </cell>
          <cell r="H6239" t="str">
            <v>PC</v>
          </cell>
          <cell r="I6239" t="str">
            <v>CPR</v>
          </cell>
          <cell r="J6239" t="str">
            <v/>
          </cell>
          <cell r="K6239" t="str">
            <v>PD</v>
          </cell>
          <cell r="L6239" t="str">
            <v>3015</v>
          </cell>
          <cell r="M6239" t="str">
            <v>V</v>
          </cell>
          <cell r="N6239">
            <v>16141</v>
          </cell>
        </row>
        <row r="6240">
          <cell r="A6240" t="str">
            <v>RM-DUO-FAB-GI-0031</v>
          </cell>
          <cell r="B6240" t="str">
            <v>CINT</v>
          </cell>
          <cell r="C6240" t="str">
            <v/>
          </cell>
          <cell r="D6240" t="str">
            <v>SEAT COVER DUO 01 RED</v>
          </cell>
          <cell r="E6240">
            <v>44936</v>
          </cell>
          <cell r="F6240" t="str">
            <v>ROF</v>
          </cell>
          <cell r="G6240" t="str">
            <v>CI_KAIN</v>
          </cell>
          <cell r="H6240" t="str">
            <v>PC</v>
          </cell>
          <cell r="I6240" t="str">
            <v>CPR</v>
          </cell>
          <cell r="J6240" t="str">
            <v/>
          </cell>
          <cell r="K6240" t="str">
            <v>PD</v>
          </cell>
          <cell r="L6240" t="str">
            <v>3015</v>
          </cell>
          <cell r="M6240" t="str">
            <v>V</v>
          </cell>
          <cell r="N6240">
            <v>12503</v>
          </cell>
        </row>
        <row r="6241">
          <cell r="A6241" t="str">
            <v>RM-DUO-FAB-GI-0032</v>
          </cell>
          <cell r="B6241" t="str">
            <v>CINT</v>
          </cell>
          <cell r="C6241" t="str">
            <v/>
          </cell>
          <cell r="D6241" t="str">
            <v>SEAT COVER DUO 01 YELLOW</v>
          </cell>
          <cell r="E6241">
            <v>44834</v>
          </cell>
          <cell r="F6241" t="str">
            <v>ROF</v>
          </cell>
          <cell r="G6241" t="str">
            <v>CI_KAIN</v>
          </cell>
          <cell r="H6241" t="str">
            <v>PC</v>
          </cell>
          <cell r="I6241" t="str">
            <v>CPR</v>
          </cell>
          <cell r="J6241" t="str">
            <v/>
          </cell>
          <cell r="K6241" t="str">
            <v>PD</v>
          </cell>
          <cell r="L6241" t="str">
            <v>3015</v>
          </cell>
          <cell r="M6241" t="str">
            <v>V</v>
          </cell>
          <cell r="N6241">
            <v>12600</v>
          </cell>
        </row>
        <row r="6242">
          <cell r="A6242" t="str">
            <v>RM-DUO-FAB-GI-0033</v>
          </cell>
          <cell r="B6242" t="str">
            <v>CINT</v>
          </cell>
          <cell r="C6242" t="str">
            <v/>
          </cell>
          <cell r="D6242" t="str">
            <v>SEAT COVER DUO 234 YELLOW SD8</v>
          </cell>
          <cell r="E6242">
            <v>44797</v>
          </cell>
          <cell r="F6242" t="str">
            <v>ROF</v>
          </cell>
          <cell r="G6242" t="str">
            <v>CI_KAIN</v>
          </cell>
          <cell r="H6242" t="str">
            <v>PC</v>
          </cell>
          <cell r="I6242" t="str">
            <v>CPR</v>
          </cell>
          <cell r="J6242" t="str">
            <v/>
          </cell>
          <cell r="K6242" t="str">
            <v>PD</v>
          </cell>
          <cell r="L6242" t="str">
            <v>3015</v>
          </cell>
          <cell r="M6242" t="str">
            <v>V</v>
          </cell>
          <cell r="N6242">
            <v>22500</v>
          </cell>
        </row>
        <row r="6243">
          <cell r="A6243" t="str">
            <v>RM-DUO-FAB-GI-0034</v>
          </cell>
          <cell r="B6243" t="str">
            <v>CINT</v>
          </cell>
          <cell r="C6243" t="str">
            <v/>
          </cell>
          <cell r="D6243" t="str">
            <v>SEAT COVER DUO JR BLACK</v>
          </cell>
          <cell r="E6243">
            <v>44834</v>
          </cell>
          <cell r="F6243" t="str">
            <v>ROF</v>
          </cell>
          <cell r="G6243" t="str">
            <v>CI_KAIN</v>
          </cell>
          <cell r="H6243" t="str">
            <v>PC</v>
          </cell>
          <cell r="I6243" t="str">
            <v>CPR</v>
          </cell>
          <cell r="J6243" t="str">
            <v/>
          </cell>
          <cell r="K6243" t="str">
            <v>PD</v>
          </cell>
          <cell r="L6243" t="str">
            <v>3015</v>
          </cell>
          <cell r="M6243" t="str">
            <v>V</v>
          </cell>
          <cell r="N6243">
            <v>16141</v>
          </cell>
        </row>
        <row r="6244">
          <cell r="A6244" t="str">
            <v>RM-DUO-FAB-GI-0035</v>
          </cell>
          <cell r="B6244" t="str">
            <v>CINT</v>
          </cell>
          <cell r="C6244" t="str">
            <v/>
          </cell>
          <cell r="D6244" t="str">
            <v>SEAT COVER DUO JR BLUE</v>
          </cell>
          <cell r="E6244">
            <v>44797</v>
          </cell>
          <cell r="F6244" t="str">
            <v>ROF</v>
          </cell>
          <cell r="G6244" t="str">
            <v>CI_KAIN</v>
          </cell>
          <cell r="H6244" t="str">
            <v>PC</v>
          </cell>
          <cell r="I6244" t="str">
            <v>CPR</v>
          </cell>
          <cell r="J6244" t="str">
            <v/>
          </cell>
          <cell r="K6244" t="str">
            <v>PD</v>
          </cell>
          <cell r="L6244" t="str">
            <v>3015</v>
          </cell>
          <cell r="M6244" t="str">
            <v>V</v>
          </cell>
          <cell r="N6244">
            <v>16141</v>
          </cell>
        </row>
        <row r="6245">
          <cell r="A6245" t="str">
            <v>RM-DUO-FAB-GI-0036</v>
          </cell>
          <cell r="B6245" t="str">
            <v>CINT</v>
          </cell>
          <cell r="C6245" t="str">
            <v/>
          </cell>
          <cell r="D6245" t="str">
            <v>SEAT COVER DUO JR GREEN</v>
          </cell>
          <cell r="E6245">
            <v>44797</v>
          </cell>
          <cell r="F6245" t="str">
            <v>ROF</v>
          </cell>
          <cell r="G6245" t="str">
            <v>CI_KAIN</v>
          </cell>
          <cell r="H6245" t="str">
            <v>PC</v>
          </cell>
          <cell r="I6245" t="str">
            <v>CPR</v>
          </cell>
          <cell r="J6245" t="str">
            <v/>
          </cell>
          <cell r="K6245" t="str">
            <v>PD</v>
          </cell>
          <cell r="L6245" t="str">
            <v>3015</v>
          </cell>
          <cell r="M6245" t="str">
            <v>V</v>
          </cell>
          <cell r="N6245">
            <v>16141</v>
          </cell>
        </row>
        <row r="6246">
          <cell r="A6246" t="str">
            <v>RM-DUO-FAB-GI-0037</v>
          </cell>
          <cell r="B6246" t="str">
            <v>CINT</v>
          </cell>
          <cell r="C6246" t="str">
            <v/>
          </cell>
          <cell r="D6246" t="str">
            <v>SEAT COVER DUO JR GREY</v>
          </cell>
          <cell r="E6246">
            <v>44797</v>
          </cell>
          <cell r="F6246" t="str">
            <v>ROF</v>
          </cell>
          <cell r="G6246" t="str">
            <v>CI_KAIN</v>
          </cell>
          <cell r="H6246" t="str">
            <v>PC</v>
          </cell>
          <cell r="I6246" t="str">
            <v>CPR</v>
          </cell>
          <cell r="J6246" t="str">
            <v/>
          </cell>
          <cell r="K6246" t="str">
            <v>PD</v>
          </cell>
          <cell r="L6246" t="str">
            <v>3015</v>
          </cell>
          <cell r="M6246" t="str">
            <v>V</v>
          </cell>
          <cell r="N6246">
            <v>16141</v>
          </cell>
        </row>
        <row r="6247">
          <cell r="A6247" t="str">
            <v>RM-DUO-FAB-GI-0038</v>
          </cell>
          <cell r="B6247" t="str">
            <v>CINT</v>
          </cell>
          <cell r="C6247" t="str">
            <v/>
          </cell>
          <cell r="D6247" t="str">
            <v>SEAT COVER DUO JR PINK</v>
          </cell>
          <cell r="E6247">
            <v>44834</v>
          </cell>
          <cell r="F6247" t="str">
            <v>ROF</v>
          </cell>
          <cell r="G6247" t="str">
            <v>CI_KAIN</v>
          </cell>
          <cell r="H6247" t="str">
            <v>PC</v>
          </cell>
          <cell r="I6247" t="str">
            <v>CPR</v>
          </cell>
          <cell r="J6247" t="str">
            <v/>
          </cell>
          <cell r="K6247" t="str">
            <v>PD</v>
          </cell>
          <cell r="L6247" t="str">
            <v>3015</v>
          </cell>
          <cell r="M6247" t="str">
            <v>V</v>
          </cell>
          <cell r="N6247">
            <v>16141</v>
          </cell>
        </row>
        <row r="6248">
          <cell r="A6248" t="str">
            <v>RM-DUO-FAB-GI-0039</v>
          </cell>
          <cell r="B6248" t="str">
            <v>CINT</v>
          </cell>
          <cell r="C6248" t="str">
            <v/>
          </cell>
          <cell r="D6248" t="str">
            <v>SEAT COVER DUO JR RED</v>
          </cell>
          <cell r="E6248">
            <v>44797</v>
          </cell>
          <cell r="F6248" t="str">
            <v>ROF</v>
          </cell>
          <cell r="G6248" t="str">
            <v>CI_KAIN</v>
          </cell>
          <cell r="H6248" t="str">
            <v>PC</v>
          </cell>
          <cell r="I6248" t="str">
            <v>CPR</v>
          </cell>
          <cell r="J6248" t="str">
            <v/>
          </cell>
          <cell r="K6248" t="str">
            <v>PD</v>
          </cell>
          <cell r="L6248" t="str">
            <v>3015</v>
          </cell>
          <cell r="M6248" t="str">
            <v>V</v>
          </cell>
          <cell r="N6248">
            <v>16141</v>
          </cell>
        </row>
        <row r="6249">
          <cell r="A6249" t="str">
            <v>RM-DUO-FAB-GI-0040</v>
          </cell>
          <cell r="B6249" t="str">
            <v>CINT</v>
          </cell>
          <cell r="C6249" t="str">
            <v/>
          </cell>
          <cell r="D6249" t="str">
            <v>SEAT COVER DUO JR YELLOW</v>
          </cell>
          <cell r="E6249">
            <v>44797</v>
          </cell>
          <cell r="F6249" t="str">
            <v>ROF</v>
          </cell>
          <cell r="G6249" t="str">
            <v>CI_KAIN</v>
          </cell>
          <cell r="H6249" t="str">
            <v>PC</v>
          </cell>
          <cell r="I6249" t="str">
            <v>CPR</v>
          </cell>
          <cell r="J6249" t="str">
            <v/>
          </cell>
          <cell r="K6249" t="str">
            <v>PD</v>
          </cell>
          <cell r="L6249" t="str">
            <v>3015</v>
          </cell>
          <cell r="M6249" t="str">
            <v>V</v>
          </cell>
          <cell r="N6249">
            <v>16141</v>
          </cell>
        </row>
        <row r="6250">
          <cell r="A6250" t="str">
            <v>RM-DUO-FAB-GI-0041</v>
          </cell>
          <cell r="B6250" t="str">
            <v>CINT</v>
          </cell>
          <cell r="C6250" t="str">
            <v/>
          </cell>
          <cell r="D6250" t="str">
            <v>SEAT COVER DUO N4</v>
          </cell>
          <cell r="E6250">
            <v>44797</v>
          </cell>
          <cell r="F6250" t="str">
            <v>ROF</v>
          </cell>
          <cell r="G6250" t="str">
            <v>CI_KAIN</v>
          </cell>
          <cell r="H6250" t="str">
            <v>PC</v>
          </cell>
          <cell r="I6250" t="str">
            <v>CPR</v>
          </cell>
          <cell r="J6250" t="str">
            <v/>
          </cell>
          <cell r="K6250" t="str">
            <v>PD</v>
          </cell>
          <cell r="L6250" t="str">
            <v>3015</v>
          </cell>
          <cell r="M6250" t="str">
            <v>V</v>
          </cell>
          <cell r="N6250">
            <v>16141</v>
          </cell>
        </row>
        <row r="6251">
          <cell r="A6251" t="str">
            <v>RM-DUO-FAB-GI-0042</v>
          </cell>
          <cell r="B6251" t="str">
            <v>CINT</v>
          </cell>
          <cell r="C6251" t="str">
            <v/>
          </cell>
          <cell r="D6251" t="str">
            <v>SEAT COVER DUO-1</v>
          </cell>
          <cell r="E6251">
            <v>44936</v>
          </cell>
          <cell r="F6251" t="str">
            <v>ROF</v>
          </cell>
          <cell r="G6251" t="str">
            <v>CI_KAIN</v>
          </cell>
          <cell r="H6251" t="str">
            <v>PC</v>
          </cell>
          <cell r="I6251" t="str">
            <v>CPR</v>
          </cell>
          <cell r="J6251" t="str">
            <v/>
          </cell>
          <cell r="K6251" t="str">
            <v>PD</v>
          </cell>
          <cell r="L6251" t="str">
            <v>3015</v>
          </cell>
          <cell r="M6251" t="str">
            <v>V</v>
          </cell>
          <cell r="N6251">
            <v>16141</v>
          </cell>
        </row>
        <row r="6252">
          <cell r="A6252" t="str">
            <v>RM-DUO-FAB-GI-0043</v>
          </cell>
          <cell r="B6252" t="str">
            <v>CINT</v>
          </cell>
          <cell r="C6252" t="str">
            <v/>
          </cell>
          <cell r="D6252" t="str">
            <v>SEAT COVER DUO 1 BLACK</v>
          </cell>
          <cell r="E6252">
            <v>44797</v>
          </cell>
          <cell r="F6252" t="str">
            <v>ROF</v>
          </cell>
          <cell r="G6252" t="str">
            <v>CI_KAIN</v>
          </cell>
          <cell r="H6252" t="str">
            <v>PC</v>
          </cell>
          <cell r="I6252" t="str">
            <v>CPR</v>
          </cell>
          <cell r="J6252" t="str">
            <v/>
          </cell>
          <cell r="K6252" t="str">
            <v>PD</v>
          </cell>
          <cell r="L6252" t="str">
            <v>3015</v>
          </cell>
          <cell r="M6252" t="str">
            <v>V</v>
          </cell>
          <cell r="N6252">
            <v>13125</v>
          </cell>
        </row>
        <row r="6253">
          <cell r="A6253" t="str">
            <v>RM-DUO-FAB-GI-0044</v>
          </cell>
          <cell r="B6253" t="str">
            <v>CINT</v>
          </cell>
          <cell r="C6253" t="str">
            <v/>
          </cell>
          <cell r="D6253" t="str">
            <v>SEAT COVER DUO 234 BLACK SD7</v>
          </cell>
          <cell r="E6253">
            <v>44797</v>
          </cell>
          <cell r="F6253" t="str">
            <v>ROF</v>
          </cell>
          <cell r="G6253" t="str">
            <v>CI_KAIN</v>
          </cell>
          <cell r="H6253" t="str">
            <v>PC</v>
          </cell>
          <cell r="I6253" t="str">
            <v>CPR</v>
          </cell>
          <cell r="J6253" t="str">
            <v/>
          </cell>
          <cell r="K6253" t="str">
            <v>PD</v>
          </cell>
          <cell r="L6253" t="str">
            <v>3015</v>
          </cell>
          <cell r="M6253" t="str">
            <v>V</v>
          </cell>
          <cell r="N6253">
            <v>13221</v>
          </cell>
        </row>
        <row r="6254">
          <cell r="A6254" t="str">
            <v>RM-DUO-FAB-GI-0045</v>
          </cell>
          <cell r="B6254" t="str">
            <v>CINT</v>
          </cell>
          <cell r="C6254" t="str">
            <v/>
          </cell>
          <cell r="D6254" t="str">
            <v>SEAT COVER DUO 234 BLUE SD1</v>
          </cell>
          <cell r="E6254">
            <v>44797</v>
          </cell>
          <cell r="F6254" t="str">
            <v>ROF</v>
          </cell>
          <cell r="G6254" t="str">
            <v>CI_KAIN</v>
          </cell>
          <cell r="H6254" t="str">
            <v>PC</v>
          </cell>
          <cell r="I6254" t="str">
            <v>CPR</v>
          </cell>
          <cell r="J6254" t="str">
            <v/>
          </cell>
          <cell r="K6254" t="str">
            <v>PD</v>
          </cell>
          <cell r="L6254" t="str">
            <v>3015</v>
          </cell>
          <cell r="M6254" t="str">
            <v>V</v>
          </cell>
          <cell r="N6254">
            <v>13125</v>
          </cell>
        </row>
        <row r="6255">
          <cell r="A6255" t="str">
            <v>RM-DUO-FAB-GI-0046</v>
          </cell>
          <cell r="B6255" t="str">
            <v>CINT</v>
          </cell>
          <cell r="C6255" t="str">
            <v/>
          </cell>
          <cell r="D6255" t="str">
            <v>SEAT COVER DUO 234 GREEN SD6</v>
          </cell>
          <cell r="E6255">
            <v>44797</v>
          </cell>
          <cell r="F6255" t="str">
            <v>ROF</v>
          </cell>
          <cell r="G6255" t="str">
            <v>CI_KAIN</v>
          </cell>
          <cell r="H6255" t="str">
            <v>PC</v>
          </cell>
          <cell r="I6255" t="str">
            <v>CPR</v>
          </cell>
          <cell r="J6255" t="str">
            <v/>
          </cell>
          <cell r="K6255" t="str">
            <v>PD</v>
          </cell>
          <cell r="L6255" t="str">
            <v>3015</v>
          </cell>
          <cell r="M6255" t="str">
            <v>V</v>
          </cell>
          <cell r="N6255">
            <v>13123</v>
          </cell>
        </row>
        <row r="6256">
          <cell r="A6256" t="str">
            <v>RM-DUO-FAB-GI-0047</v>
          </cell>
          <cell r="B6256" t="str">
            <v>CINT</v>
          </cell>
          <cell r="C6256" t="str">
            <v/>
          </cell>
          <cell r="D6256" t="str">
            <v>SEAT COVER DUO 234 RED SD3</v>
          </cell>
          <cell r="E6256">
            <v>44797</v>
          </cell>
          <cell r="F6256" t="str">
            <v>ROF</v>
          </cell>
          <cell r="G6256" t="str">
            <v>CI_KAIN</v>
          </cell>
          <cell r="H6256" t="str">
            <v>PC</v>
          </cell>
          <cell r="I6256" t="str">
            <v>CPR</v>
          </cell>
          <cell r="J6256" t="str">
            <v/>
          </cell>
          <cell r="K6256" t="str">
            <v>PD</v>
          </cell>
          <cell r="L6256" t="str">
            <v>3015</v>
          </cell>
          <cell r="M6256" t="str">
            <v>V</v>
          </cell>
          <cell r="N6256">
            <v>13278</v>
          </cell>
        </row>
        <row r="6257">
          <cell r="A6257" t="str">
            <v>RM-DUO-FAB-GI-0048</v>
          </cell>
          <cell r="B6257" t="str">
            <v>CINT</v>
          </cell>
          <cell r="C6257" t="str">
            <v/>
          </cell>
          <cell r="D6257" t="str">
            <v>BACK COVER DUO W7 BORDIR</v>
          </cell>
          <cell r="E6257">
            <v>44797</v>
          </cell>
          <cell r="F6257" t="str">
            <v>ROF</v>
          </cell>
          <cell r="G6257" t="str">
            <v>CI_KAIN</v>
          </cell>
          <cell r="H6257" t="str">
            <v>PC</v>
          </cell>
          <cell r="I6257" t="str">
            <v>CPR</v>
          </cell>
          <cell r="J6257" t="str">
            <v/>
          </cell>
          <cell r="K6257" t="str">
            <v>PD</v>
          </cell>
          <cell r="L6257" t="str">
            <v>3015</v>
          </cell>
          <cell r="M6257" t="str">
            <v>V</v>
          </cell>
          <cell r="N6257">
            <v>5500</v>
          </cell>
        </row>
        <row r="6258">
          <cell r="A6258" t="str">
            <v>RM-DUO-FAB-GI-0049</v>
          </cell>
          <cell r="B6258" t="str">
            <v>CINT</v>
          </cell>
          <cell r="C6258" t="str">
            <v/>
          </cell>
          <cell r="D6258" t="str">
            <v>BACK COVER DUO-02 W7</v>
          </cell>
          <cell r="E6258">
            <v>0</v>
          </cell>
          <cell r="F6258" t="str">
            <v>ROF</v>
          </cell>
          <cell r="G6258" t="str">
            <v>CI_KAIN</v>
          </cell>
          <cell r="H6258" t="str">
            <v>PC</v>
          </cell>
          <cell r="I6258" t="str">
            <v>CPR</v>
          </cell>
          <cell r="J6258" t="str">
            <v/>
          </cell>
          <cell r="K6258" t="str">
            <v>PD</v>
          </cell>
          <cell r="L6258" t="str">
            <v>3015</v>
          </cell>
          <cell r="M6258" t="str">
            <v>V</v>
          </cell>
          <cell r="N6258">
            <v>12000</v>
          </cell>
        </row>
        <row r="6259">
          <cell r="A6259" t="str">
            <v>RM-DUO-FAB-GI-0050</v>
          </cell>
          <cell r="B6259" t="str">
            <v>CINT</v>
          </cell>
          <cell r="C6259" t="str">
            <v/>
          </cell>
          <cell r="D6259" t="str">
            <v>SEAT COVER DUO-02 ORANGE L12</v>
          </cell>
          <cell r="E6259">
            <v>0</v>
          </cell>
          <cell r="F6259" t="str">
            <v>ROF</v>
          </cell>
          <cell r="G6259" t="str">
            <v>CI_KAIN</v>
          </cell>
          <cell r="H6259" t="str">
            <v>PC</v>
          </cell>
          <cell r="I6259" t="str">
            <v>CPR</v>
          </cell>
          <cell r="J6259" t="str">
            <v/>
          </cell>
          <cell r="K6259" t="str">
            <v>PD</v>
          </cell>
          <cell r="L6259" t="str">
            <v>3015</v>
          </cell>
          <cell r="M6259" t="str">
            <v>V</v>
          </cell>
          <cell r="N6259">
            <v>12000</v>
          </cell>
        </row>
        <row r="6260">
          <cell r="A6260" t="str">
            <v>RM-DUO-FAB-GI-0051</v>
          </cell>
          <cell r="B6260" t="str">
            <v>CINT</v>
          </cell>
          <cell r="C6260" t="str">
            <v/>
          </cell>
          <cell r="D6260" t="str">
            <v>SEAT COVER DUO 01 BROWN N4</v>
          </cell>
          <cell r="E6260">
            <v>44874</v>
          </cell>
          <cell r="F6260" t="str">
            <v>ROF</v>
          </cell>
          <cell r="G6260" t="str">
            <v>CI_KAIN</v>
          </cell>
          <cell r="H6260" t="str">
            <v>PC</v>
          </cell>
          <cell r="I6260" t="str">
            <v>CPR</v>
          </cell>
          <cell r="J6260" t="str">
            <v/>
          </cell>
          <cell r="K6260" t="str">
            <v>PD</v>
          </cell>
          <cell r="L6260" t="str">
            <v>3015</v>
          </cell>
          <cell r="M6260" t="str">
            <v>V</v>
          </cell>
          <cell r="N6260">
            <v>14249</v>
          </cell>
        </row>
        <row r="6261">
          <cell r="A6261" t="str">
            <v>RM-DUO-FAB-GI-0052</v>
          </cell>
          <cell r="B6261" t="str">
            <v>CINT</v>
          </cell>
          <cell r="C6261" t="str">
            <v/>
          </cell>
          <cell r="D6261" t="str">
            <v>BACK COVER 1 DUO 01 BROWN N4</v>
          </cell>
          <cell r="E6261">
            <v>44874</v>
          </cell>
          <cell r="F6261" t="str">
            <v>ROF</v>
          </cell>
          <cell r="G6261" t="str">
            <v>CI_KAIN</v>
          </cell>
          <cell r="H6261" t="str">
            <v>PC</v>
          </cell>
          <cell r="I6261" t="str">
            <v>CPR</v>
          </cell>
          <cell r="J6261" t="str">
            <v/>
          </cell>
          <cell r="K6261" t="str">
            <v>PD</v>
          </cell>
          <cell r="L6261" t="str">
            <v>3015</v>
          </cell>
          <cell r="M6261" t="str">
            <v>V</v>
          </cell>
          <cell r="N6261">
            <v>12954</v>
          </cell>
        </row>
        <row r="6262">
          <cell r="A6262" t="str">
            <v>RM-DUO-FAB-GI-0053</v>
          </cell>
          <cell r="B6262" t="str">
            <v>CINT</v>
          </cell>
          <cell r="C6262" t="str">
            <v/>
          </cell>
          <cell r="D6262" t="str">
            <v>BACK COVER 2 DUO 01 BROWN N4</v>
          </cell>
          <cell r="E6262">
            <v>44874</v>
          </cell>
          <cell r="F6262" t="str">
            <v>ROF</v>
          </cell>
          <cell r="G6262" t="str">
            <v>CI_KAIN</v>
          </cell>
          <cell r="H6262" t="str">
            <v>PC</v>
          </cell>
          <cell r="I6262" t="str">
            <v>CPR</v>
          </cell>
          <cell r="J6262" t="str">
            <v/>
          </cell>
          <cell r="K6262" t="str">
            <v>PD</v>
          </cell>
          <cell r="L6262" t="str">
            <v>3015</v>
          </cell>
          <cell r="M6262" t="str">
            <v>V</v>
          </cell>
          <cell r="N6262">
            <v>10795</v>
          </cell>
        </row>
        <row r="6263">
          <cell r="A6263" t="str">
            <v>RM-DUO-FAB-SC-0001</v>
          </cell>
          <cell r="B6263" t="str">
            <v>CINT</v>
          </cell>
          <cell r="C6263" t="str">
            <v/>
          </cell>
          <cell r="D6263" t="str">
            <v>BACK COVER DUO 2.3.4 BLACK BORDIR STMM</v>
          </cell>
          <cell r="E6263">
            <v>0</v>
          </cell>
          <cell r="F6263" t="str">
            <v>ROF</v>
          </cell>
          <cell r="G6263" t="str">
            <v>CI_KAIN</v>
          </cell>
          <cell r="H6263" t="str">
            <v>PC</v>
          </cell>
          <cell r="I6263" t="str">
            <v>CPR</v>
          </cell>
          <cell r="J6263" t="str">
            <v/>
          </cell>
          <cell r="K6263" t="str">
            <v>PD</v>
          </cell>
          <cell r="L6263" t="str">
            <v>3015</v>
          </cell>
          <cell r="M6263" t="str">
            <v>V</v>
          </cell>
          <cell r="N6263">
            <v>24217</v>
          </cell>
        </row>
        <row r="6264">
          <cell r="A6264" t="str">
            <v>RM-DUO-FAS-00-0001</v>
          </cell>
          <cell r="B6264" t="str">
            <v>CINT</v>
          </cell>
          <cell r="C6264" t="str">
            <v/>
          </cell>
          <cell r="D6264" t="str">
            <v>BOLT L M6 X 15; P1</v>
          </cell>
          <cell r="E6264">
            <v>44804</v>
          </cell>
          <cell r="F6264" t="str">
            <v>ROF</v>
          </cell>
          <cell r="G6264" t="str">
            <v>CI_BOLT</v>
          </cell>
          <cell r="H6264" t="str">
            <v>PC</v>
          </cell>
          <cell r="I6264" t="str">
            <v>CPR</v>
          </cell>
          <cell r="J6264" t="str">
            <v/>
          </cell>
          <cell r="K6264" t="str">
            <v>PD</v>
          </cell>
          <cell r="L6264" t="str">
            <v>3015</v>
          </cell>
          <cell r="M6264" t="str">
            <v>V</v>
          </cell>
          <cell r="N6264">
            <v>580</v>
          </cell>
        </row>
        <row r="6265">
          <cell r="A6265" t="str">
            <v>RM-DUO-FAS-00-0002</v>
          </cell>
          <cell r="B6265" t="str">
            <v>CINT</v>
          </cell>
          <cell r="C6265" t="str">
            <v/>
          </cell>
          <cell r="D6265" t="str">
            <v>FLANGE NUT FOR M6 (BLACK OIL)</v>
          </cell>
          <cell r="E6265">
            <v>44797</v>
          </cell>
          <cell r="F6265" t="str">
            <v>ROF</v>
          </cell>
          <cell r="G6265" t="str">
            <v>CI_BOLT</v>
          </cell>
          <cell r="H6265" t="str">
            <v>PC</v>
          </cell>
          <cell r="I6265" t="str">
            <v>CPR</v>
          </cell>
          <cell r="J6265" t="str">
            <v/>
          </cell>
          <cell r="K6265" t="str">
            <v>PD</v>
          </cell>
          <cell r="L6265" t="str">
            <v>3015</v>
          </cell>
          <cell r="M6265" t="str">
            <v>V</v>
          </cell>
          <cell r="N6265">
            <v>1500</v>
          </cell>
        </row>
        <row r="6266">
          <cell r="A6266" t="str">
            <v>RM-DUO-FAS-00-0003</v>
          </cell>
          <cell r="B6266" t="str">
            <v>CINT</v>
          </cell>
          <cell r="C6266" t="str">
            <v/>
          </cell>
          <cell r="D6266" t="str">
            <v>HEX BOLT M8 X 30 MM</v>
          </cell>
          <cell r="E6266">
            <v>45175</v>
          </cell>
          <cell r="F6266" t="str">
            <v>ROF</v>
          </cell>
          <cell r="G6266" t="str">
            <v>CI_BOLT</v>
          </cell>
          <cell r="H6266" t="str">
            <v>PC</v>
          </cell>
          <cell r="I6266" t="str">
            <v>CPR</v>
          </cell>
          <cell r="J6266" t="str">
            <v/>
          </cell>
          <cell r="K6266" t="str">
            <v>PD</v>
          </cell>
          <cell r="L6266" t="str">
            <v>3015</v>
          </cell>
          <cell r="M6266" t="str">
            <v>V</v>
          </cell>
          <cell r="N6266">
            <v>619</v>
          </cell>
        </row>
        <row r="6267">
          <cell r="A6267" t="str">
            <v>RM-DUO-FAS-00-0004</v>
          </cell>
          <cell r="B6267" t="str">
            <v>CINT</v>
          </cell>
          <cell r="C6267" t="str">
            <v/>
          </cell>
          <cell r="D6267" t="str">
            <v>MAX STAPLESS 1008J</v>
          </cell>
          <cell r="E6267">
            <v>44797</v>
          </cell>
          <cell r="F6267" t="str">
            <v>ROF</v>
          </cell>
          <cell r="G6267" t="str">
            <v>CI_BOLT</v>
          </cell>
          <cell r="H6267" t="str">
            <v>PC</v>
          </cell>
          <cell r="I6267" t="str">
            <v>CPR</v>
          </cell>
          <cell r="J6267" t="str">
            <v/>
          </cell>
          <cell r="K6267" t="str">
            <v>PD</v>
          </cell>
          <cell r="L6267" t="str">
            <v>3015</v>
          </cell>
          <cell r="M6267" t="str">
            <v>V</v>
          </cell>
          <cell r="N6267">
            <v>7</v>
          </cell>
        </row>
        <row r="6268">
          <cell r="A6268" t="str">
            <v>RM-DUO-FAS-00-0005</v>
          </cell>
          <cell r="B6268" t="str">
            <v>CINT</v>
          </cell>
          <cell r="C6268" t="str">
            <v/>
          </cell>
          <cell r="D6268" t="str">
            <v>PLAIN WASHER DIA 6</v>
          </cell>
          <cell r="E6268">
            <v>45169</v>
          </cell>
          <cell r="F6268" t="str">
            <v>ROF</v>
          </cell>
          <cell r="G6268" t="str">
            <v>CI_BOLT</v>
          </cell>
          <cell r="H6268" t="str">
            <v>PC</v>
          </cell>
          <cell r="I6268" t="str">
            <v>CPR</v>
          </cell>
          <cell r="J6268" t="str">
            <v/>
          </cell>
          <cell r="K6268" t="str">
            <v>PD</v>
          </cell>
          <cell r="L6268" t="str">
            <v>3015</v>
          </cell>
          <cell r="M6268" t="str">
            <v>V</v>
          </cell>
          <cell r="N6268">
            <v>74</v>
          </cell>
        </row>
        <row r="6269">
          <cell r="A6269" t="str">
            <v>RM-DUO-FAS-00-0006</v>
          </cell>
          <cell r="B6269" t="str">
            <v>CINT</v>
          </cell>
          <cell r="C6269" t="str">
            <v/>
          </cell>
          <cell r="D6269" t="str">
            <v>SPRING + PLAIN WASHER FOR M6</v>
          </cell>
          <cell r="E6269">
            <v>44797</v>
          </cell>
          <cell r="F6269" t="str">
            <v>ROF</v>
          </cell>
          <cell r="G6269" t="str">
            <v>CI_BOLT</v>
          </cell>
          <cell r="H6269" t="str">
            <v>PC</v>
          </cell>
          <cell r="I6269" t="str">
            <v>CPR</v>
          </cell>
          <cell r="J6269" t="str">
            <v/>
          </cell>
          <cell r="K6269" t="str">
            <v>PD</v>
          </cell>
          <cell r="L6269" t="str">
            <v>3015</v>
          </cell>
          <cell r="M6269" t="str">
            <v>V</v>
          </cell>
          <cell r="N6269">
            <v>160</v>
          </cell>
        </row>
        <row r="6270">
          <cell r="A6270" t="str">
            <v>RM-DUO-FAS-00-0007</v>
          </cell>
          <cell r="B6270" t="str">
            <v>CINT</v>
          </cell>
          <cell r="C6270" t="str">
            <v/>
          </cell>
          <cell r="D6270" t="str">
            <v>T NUT M6 X 14</v>
          </cell>
          <cell r="E6270">
            <v>44797</v>
          </cell>
          <cell r="F6270" t="str">
            <v>ROF</v>
          </cell>
          <cell r="G6270" t="str">
            <v>CI_BOLT</v>
          </cell>
          <cell r="H6270" t="str">
            <v>PC</v>
          </cell>
          <cell r="I6270" t="str">
            <v>CPR</v>
          </cell>
          <cell r="J6270" t="str">
            <v/>
          </cell>
          <cell r="K6270" t="str">
            <v>PD</v>
          </cell>
          <cell r="L6270" t="str">
            <v>3015</v>
          </cell>
          <cell r="M6270" t="str">
            <v>V</v>
          </cell>
          <cell r="N6270">
            <v>475</v>
          </cell>
        </row>
        <row r="6271">
          <cell r="A6271" t="str">
            <v>RM-DUO-FOM-00-0008</v>
          </cell>
          <cell r="B6271" t="str">
            <v>CINT</v>
          </cell>
          <cell r="C6271" t="str">
            <v/>
          </cell>
          <cell r="D6271" t="str">
            <v>BACK U FOAM DUO JUNIOR</v>
          </cell>
          <cell r="E6271">
            <v>44797</v>
          </cell>
          <cell r="F6271" t="str">
            <v>ROF</v>
          </cell>
          <cell r="G6271" t="str">
            <v>CI_BUSA</v>
          </cell>
          <cell r="H6271" t="str">
            <v>PC</v>
          </cell>
          <cell r="I6271" t="str">
            <v>CPR</v>
          </cell>
          <cell r="J6271" t="str">
            <v/>
          </cell>
          <cell r="K6271" t="str">
            <v>PD</v>
          </cell>
          <cell r="L6271" t="str">
            <v>3015</v>
          </cell>
          <cell r="M6271" t="str">
            <v>V</v>
          </cell>
          <cell r="N6271">
            <v>11495</v>
          </cell>
        </row>
        <row r="6272">
          <cell r="A6272" t="str">
            <v>RM-DUO-FOM-00-0009</v>
          </cell>
          <cell r="B6272" t="str">
            <v>CINT</v>
          </cell>
          <cell r="C6272" t="str">
            <v/>
          </cell>
          <cell r="D6272" t="str">
            <v>SEAT U FOAM DUO JUNIOR</v>
          </cell>
          <cell r="E6272">
            <v>44834</v>
          </cell>
          <cell r="F6272" t="str">
            <v>ROF</v>
          </cell>
          <cell r="G6272" t="str">
            <v>CI_BUSA</v>
          </cell>
          <cell r="H6272" t="str">
            <v>PC</v>
          </cell>
          <cell r="I6272" t="str">
            <v>CPR</v>
          </cell>
          <cell r="J6272" t="str">
            <v/>
          </cell>
          <cell r="K6272" t="str">
            <v>PD</v>
          </cell>
          <cell r="L6272" t="str">
            <v>3015</v>
          </cell>
          <cell r="M6272" t="str">
            <v>V</v>
          </cell>
          <cell r="N6272">
            <v>19460</v>
          </cell>
        </row>
        <row r="6273">
          <cell r="A6273" t="str">
            <v>RM-DUO-FOM-00-0010</v>
          </cell>
          <cell r="B6273" t="str">
            <v>CINT</v>
          </cell>
          <cell r="C6273" t="str">
            <v/>
          </cell>
          <cell r="D6273" t="str">
            <v>SEAT U FOAM NEW LEON 5 X 45 X 48</v>
          </cell>
          <cell r="E6273">
            <v>44804</v>
          </cell>
          <cell r="F6273" t="str">
            <v>ROF</v>
          </cell>
          <cell r="G6273" t="str">
            <v>CI_BUSA</v>
          </cell>
          <cell r="H6273" t="str">
            <v>PC</v>
          </cell>
          <cell r="I6273" t="str">
            <v>CPR</v>
          </cell>
          <cell r="J6273" t="str">
            <v/>
          </cell>
          <cell r="K6273" t="str">
            <v>PD</v>
          </cell>
          <cell r="L6273" t="str">
            <v>3015</v>
          </cell>
          <cell r="M6273" t="str">
            <v>V</v>
          </cell>
          <cell r="N6273">
            <v>29407</v>
          </cell>
        </row>
        <row r="6274">
          <cell r="A6274" t="str">
            <v>RM-DUO-ICT-SC-0001</v>
          </cell>
          <cell r="B6274" t="str">
            <v>CINT</v>
          </cell>
          <cell r="C6274" t="str">
            <v/>
          </cell>
          <cell r="D6274" t="str">
            <v>CENTER BOX DUO COMPL-ASSY</v>
          </cell>
          <cell r="E6274">
            <v>44876</v>
          </cell>
          <cell r="F6274" t="str">
            <v>ROF</v>
          </cell>
          <cell r="G6274" t="str">
            <v>CI_ICT</v>
          </cell>
          <cell r="H6274" t="str">
            <v>PC</v>
          </cell>
          <cell r="I6274" t="str">
            <v>CPR</v>
          </cell>
          <cell r="J6274" t="str">
            <v/>
          </cell>
          <cell r="K6274" t="str">
            <v>PD</v>
          </cell>
          <cell r="L6274" t="str">
            <v>3015</v>
          </cell>
          <cell r="M6274" t="str">
            <v>V</v>
          </cell>
          <cell r="N6274">
            <v>44490</v>
          </cell>
        </row>
        <row r="6275">
          <cell r="A6275" t="str">
            <v>RM-DUO-ICT-SC-0002</v>
          </cell>
          <cell r="B6275" t="str">
            <v>CINT</v>
          </cell>
          <cell r="C6275" t="str">
            <v/>
          </cell>
          <cell r="D6275" t="str">
            <v>REINFORCE BACK PIPE [DUO-01]</v>
          </cell>
          <cell r="E6275">
            <v>44797</v>
          </cell>
          <cell r="F6275" t="str">
            <v>ROF</v>
          </cell>
          <cell r="G6275" t="str">
            <v>CI_ICT</v>
          </cell>
          <cell r="H6275" t="str">
            <v>PC</v>
          </cell>
          <cell r="I6275" t="str">
            <v>CPR</v>
          </cell>
          <cell r="J6275" t="str">
            <v/>
          </cell>
          <cell r="K6275" t="str">
            <v>PD</v>
          </cell>
          <cell r="L6275" t="str">
            <v>3015</v>
          </cell>
          <cell r="M6275" t="str">
            <v>V</v>
          </cell>
          <cell r="N6275">
            <v>25648</v>
          </cell>
        </row>
        <row r="6276">
          <cell r="A6276" t="str">
            <v>RM-DUO-ICT-SC-0003</v>
          </cell>
          <cell r="B6276" t="str">
            <v>CINT</v>
          </cell>
          <cell r="C6276" t="str">
            <v/>
          </cell>
          <cell r="D6276" t="str">
            <v>REINFORCE BACK PIPE ETD-701</v>
          </cell>
          <cell r="E6276">
            <v>44797</v>
          </cell>
          <cell r="F6276" t="str">
            <v>ROF</v>
          </cell>
          <cell r="G6276" t="str">
            <v>CI_ICT</v>
          </cell>
          <cell r="H6276" t="str">
            <v>PC</v>
          </cell>
          <cell r="I6276" t="str">
            <v>CPR</v>
          </cell>
          <cell r="J6276" t="str">
            <v/>
          </cell>
          <cell r="K6276" t="str">
            <v>PD</v>
          </cell>
          <cell r="L6276" t="str">
            <v>3015</v>
          </cell>
          <cell r="M6276" t="str">
            <v>V</v>
          </cell>
          <cell r="N6276">
            <v>3939</v>
          </cell>
        </row>
        <row r="6277">
          <cell r="A6277" t="str">
            <v>RM-DUO-ICT-SC-0004</v>
          </cell>
          <cell r="B6277" t="str">
            <v>CINT</v>
          </cell>
          <cell r="C6277" t="str">
            <v/>
          </cell>
          <cell r="D6277" t="str">
            <v>PLATE AT BACK REST [DUO-01]</v>
          </cell>
          <cell r="E6277">
            <v>44797</v>
          </cell>
          <cell r="F6277" t="str">
            <v>ROF</v>
          </cell>
          <cell r="G6277" t="str">
            <v>CI_ICT</v>
          </cell>
          <cell r="H6277" t="str">
            <v>PC</v>
          </cell>
          <cell r="I6277" t="str">
            <v>CPR</v>
          </cell>
          <cell r="J6277" t="str">
            <v/>
          </cell>
          <cell r="K6277" t="str">
            <v>PD</v>
          </cell>
          <cell r="L6277" t="str">
            <v>3015</v>
          </cell>
          <cell r="M6277" t="str">
            <v>V</v>
          </cell>
          <cell r="N6277">
            <v>2564</v>
          </cell>
        </row>
        <row r="6278">
          <cell r="A6278" t="str">
            <v>RM-DUO-ICT-SC-0005</v>
          </cell>
          <cell r="B6278" t="str">
            <v>CINT</v>
          </cell>
          <cell r="C6278" t="str">
            <v/>
          </cell>
          <cell r="D6278" t="str">
            <v>PLATE AT BACK REST ETD-701</v>
          </cell>
          <cell r="E6278">
            <v>44876</v>
          </cell>
          <cell r="F6278" t="str">
            <v>ROF</v>
          </cell>
          <cell r="G6278" t="str">
            <v>CI_ICT</v>
          </cell>
          <cell r="H6278" t="str">
            <v>PC</v>
          </cell>
          <cell r="I6278" t="str">
            <v>CPR</v>
          </cell>
          <cell r="J6278" t="str">
            <v/>
          </cell>
          <cell r="K6278" t="str">
            <v>PD</v>
          </cell>
          <cell r="L6278" t="str">
            <v>3015</v>
          </cell>
          <cell r="M6278" t="str">
            <v>V</v>
          </cell>
          <cell r="N6278">
            <v>4857</v>
          </cell>
        </row>
        <row r="6279">
          <cell r="A6279" t="str">
            <v>RM-DUO-ICT-SC-0006</v>
          </cell>
          <cell r="B6279" t="str">
            <v>CINT</v>
          </cell>
          <cell r="C6279" t="str">
            <v/>
          </cell>
          <cell r="D6279" t="str">
            <v>PLATE INSERT DUO-01</v>
          </cell>
          <cell r="E6279">
            <v>44797</v>
          </cell>
          <cell r="F6279" t="str">
            <v>ROF</v>
          </cell>
          <cell r="G6279" t="str">
            <v>CI_ICT</v>
          </cell>
          <cell r="H6279" t="str">
            <v>PC</v>
          </cell>
          <cell r="I6279" t="str">
            <v>CPR</v>
          </cell>
          <cell r="J6279" t="str">
            <v/>
          </cell>
          <cell r="K6279" t="str">
            <v>PD</v>
          </cell>
          <cell r="L6279" t="str">
            <v>3015</v>
          </cell>
          <cell r="M6279" t="str">
            <v>V</v>
          </cell>
          <cell r="N6279">
            <v>1985</v>
          </cell>
        </row>
        <row r="6280">
          <cell r="A6280" t="str">
            <v>RM-DUO-ICT-SC-0007</v>
          </cell>
          <cell r="B6280" t="str">
            <v>CINT</v>
          </cell>
          <cell r="C6280" t="str">
            <v/>
          </cell>
          <cell r="D6280" t="str">
            <v>PLATE SUPPORT ETD-701</v>
          </cell>
          <cell r="E6280">
            <v>44876</v>
          </cell>
          <cell r="F6280" t="str">
            <v>ROF</v>
          </cell>
          <cell r="G6280" t="str">
            <v>CI_ICT</v>
          </cell>
          <cell r="H6280" t="str">
            <v>PC</v>
          </cell>
          <cell r="I6280" t="str">
            <v>CPR</v>
          </cell>
          <cell r="J6280" t="str">
            <v/>
          </cell>
          <cell r="K6280" t="str">
            <v>PD</v>
          </cell>
          <cell r="L6280" t="str">
            <v>3015</v>
          </cell>
          <cell r="M6280" t="str">
            <v>V</v>
          </cell>
          <cell r="N6280">
            <v>5611</v>
          </cell>
        </row>
        <row r="6281">
          <cell r="A6281" t="str">
            <v>RM-DUO-ICT-SC-0008</v>
          </cell>
          <cell r="B6281" t="str">
            <v>CINT</v>
          </cell>
          <cell r="C6281" t="str">
            <v/>
          </cell>
          <cell r="D6281" t="str">
            <v>PLATE SUPPORT NL 11 L</v>
          </cell>
          <cell r="E6281">
            <v>44797</v>
          </cell>
          <cell r="F6281" t="str">
            <v>ROF</v>
          </cell>
          <cell r="G6281" t="str">
            <v>CI_ICT</v>
          </cell>
          <cell r="H6281" t="str">
            <v>PC</v>
          </cell>
          <cell r="I6281" t="str">
            <v>CPR</v>
          </cell>
          <cell r="J6281" t="str">
            <v/>
          </cell>
          <cell r="K6281" t="str">
            <v>PD</v>
          </cell>
          <cell r="L6281" t="str">
            <v>3015</v>
          </cell>
          <cell r="M6281" t="str">
            <v>V</v>
          </cell>
          <cell r="N6281">
            <v>4266</v>
          </cell>
        </row>
        <row r="6282">
          <cell r="A6282" t="str">
            <v>RM-DUO-ICT-SC-0009</v>
          </cell>
          <cell r="B6282" t="str">
            <v>CINT</v>
          </cell>
          <cell r="C6282" t="str">
            <v/>
          </cell>
          <cell r="D6282" t="str">
            <v>PLATE SUPPORT NL 11 R</v>
          </cell>
          <cell r="E6282">
            <v>44797</v>
          </cell>
          <cell r="F6282" t="str">
            <v>ROF</v>
          </cell>
          <cell r="G6282" t="str">
            <v>CI_ICT</v>
          </cell>
          <cell r="H6282" t="str">
            <v>PC</v>
          </cell>
          <cell r="I6282" t="str">
            <v>CPR</v>
          </cell>
          <cell r="J6282" t="str">
            <v/>
          </cell>
          <cell r="K6282" t="str">
            <v>PD</v>
          </cell>
          <cell r="L6282" t="str">
            <v>3015</v>
          </cell>
          <cell r="M6282" t="str">
            <v>V</v>
          </cell>
          <cell r="N6282">
            <v>3870</v>
          </cell>
        </row>
        <row r="6283">
          <cell r="A6283" t="str">
            <v>RM-DUO-ICT-SC-0010</v>
          </cell>
          <cell r="B6283" t="str">
            <v>CINT</v>
          </cell>
          <cell r="C6283" t="str">
            <v/>
          </cell>
          <cell r="D6283" t="str">
            <v>BRACKET CONNED TUBE ETD-701</v>
          </cell>
          <cell r="E6283">
            <v>44797</v>
          </cell>
          <cell r="F6283" t="str">
            <v>ROF</v>
          </cell>
          <cell r="G6283" t="str">
            <v>CI_ICT</v>
          </cell>
          <cell r="H6283" t="str">
            <v>PC</v>
          </cell>
          <cell r="I6283" t="str">
            <v>CPR</v>
          </cell>
          <cell r="J6283" t="str">
            <v/>
          </cell>
          <cell r="K6283" t="str">
            <v>PD</v>
          </cell>
          <cell r="L6283" t="str">
            <v>3015</v>
          </cell>
          <cell r="M6283" t="str">
            <v>V</v>
          </cell>
          <cell r="N6283">
            <v>2654</v>
          </cell>
        </row>
        <row r="6284">
          <cell r="A6284" t="str">
            <v>RM-DUO-ICT-SC-0011</v>
          </cell>
          <cell r="B6284" t="str">
            <v>CINT</v>
          </cell>
          <cell r="C6284" t="str">
            <v/>
          </cell>
          <cell r="D6284" t="str">
            <v>CENTER BOX ETD-701</v>
          </cell>
          <cell r="E6284">
            <v>44797</v>
          </cell>
          <cell r="F6284" t="str">
            <v>ROF</v>
          </cell>
          <cell r="G6284" t="str">
            <v>CI_OTH</v>
          </cell>
          <cell r="H6284" t="str">
            <v>PC</v>
          </cell>
          <cell r="I6284" t="str">
            <v>CPR</v>
          </cell>
          <cell r="J6284" t="str">
            <v/>
          </cell>
          <cell r="K6284" t="str">
            <v>PD</v>
          </cell>
          <cell r="L6284" t="str">
            <v>3015</v>
          </cell>
          <cell r="M6284" t="str">
            <v>V</v>
          </cell>
          <cell r="N6284">
            <v>12654</v>
          </cell>
        </row>
        <row r="6285">
          <cell r="A6285" t="str">
            <v>RM-DUO-ICT-SC-0012</v>
          </cell>
          <cell r="B6285" t="str">
            <v>CINT</v>
          </cell>
          <cell r="C6285" t="str">
            <v/>
          </cell>
          <cell r="D6285" t="str">
            <v>RANGKA DUO-03 MENTAH</v>
          </cell>
          <cell r="E6285">
            <v>0</v>
          </cell>
          <cell r="F6285" t="str">
            <v>ROF</v>
          </cell>
          <cell r="G6285" t="str">
            <v>CI_ICT</v>
          </cell>
          <cell r="H6285" t="str">
            <v>PC</v>
          </cell>
          <cell r="I6285" t="str">
            <v>CPR</v>
          </cell>
          <cell r="J6285" t="str">
            <v/>
          </cell>
          <cell r="K6285" t="str">
            <v>PD</v>
          </cell>
          <cell r="L6285" t="str">
            <v>3015</v>
          </cell>
          <cell r="M6285" t="str">
            <v>V</v>
          </cell>
          <cell r="N6285">
            <v>10000</v>
          </cell>
        </row>
        <row r="6286">
          <cell r="A6286" t="str">
            <v>RM-DUO-ICT-SC-0013</v>
          </cell>
          <cell r="B6286" t="str">
            <v>CINT</v>
          </cell>
          <cell r="C6286" t="str">
            <v/>
          </cell>
          <cell r="D6286" t="str">
            <v>PIPA 25/16 X 1.2 X 390</v>
          </cell>
          <cell r="E6286">
            <v>0</v>
          </cell>
          <cell r="F6286" t="str">
            <v>ROF</v>
          </cell>
          <cell r="G6286" t="str">
            <v>CI_ICT</v>
          </cell>
          <cell r="H6286" t="str">
            <v>PC</v>
          </cell>
          <cell r="I6286" t="str">
            <v>CPR</v>
          </cell>
          <cell r="J6286" t="str">
            <v/>
          </cell>
          <cell r="K6286" t="str">
            <v>PD</v>
          </cell>
          <cell r="L6286" t="str">
            <v>3015</v>
          </cell>
          <cell r="M6286" t="str">
            <v>V</v>
          </cell>
          <cell r="N6286">
            <v>600</v>
          </cell>
        </row>
        <row r="6287">
          <cell r="A6287" t="str">
            <v>RM-DUO-INL-SC-0010</v>
          </cell>
          <cell r="B6287" t="str">
            <v>CINT</v>
          </cell>
          <cell r="C6287" t="str">
            <v/>
          </cell>
          <cell r="D6287" t="str">
            <v>JAHITAN BACK COVER 2 DUO JR BLACK</v>
          </cell>
          <cell r="E6287">
            <v>44797</v>
          </cell>
          <cell r="F6287" t="str">
            <v>ROF</v>
          </cell>
          <cell r="G6287" t="str">
            <v>CI_INL</v>
          </cell>
          <cell r="H6287" t="str">
            <v>PC</v>
          </cell>
          <cell r="I6287" t="str">
            <v>CPR</v>
          </cell>
          <cell r="J6287" t="str">
            <v/>
          </cell>
          <cell r="K6287" t="str">
            <v>PD</v>
          </cell>
          <cell r="L6287" t="str">
            <v>3015</v>
          </cell>
          <cell r="M6287" t="str">
            <v>V</v>
          </cell>
          <cell r="N6287">
            <v>8330</v>
          </cell>
        </row>
        <row r="6288">
          <cell r="A6288" t="str">
            <v>RM-DUO-INL-SC-0011</v>
          </cell>
          <cell r="B6288" t="str">
            <v>CINT</v>
          </cell>
          <cell r="C6288" t="str">
            <v/>
          </cell>
          <cell r="D6288" t="str">
            <v>JAHITAN BACK COVER DUO 2.3.4</v>
          </cell>
          <cell r="E6288">
            <v>44797</v>
          </cell>
          <cell r="F6288" t="str">
            <v>ROF</v>
          </cell>
          <cell r="G6288" t="str">
            <v>CI_INL</v>
          </cell>
          <cell r="H6288" t="str">
            <v>PC</v>
          </cell>
          <cell r="I6288" t="str">
            <v>CPR</v>
          </cell>
          <cell r="J6288" t="str">
            <v/>
          </cell>
          <cell r="K6288" t="str">
            <v>PD</v>
          </cell>
          <cell r="L6288" t="str">
            <v>3015</v>
          </cell>
          <cell r="M6288" t="str">
            <v>V</v>
          </cell>
          <cell r="N6288">
            <v>24980</v>
          </cell>
        </row>
        <row r="6289">
          <cell r="A6289" t="str">
            <v>RM-DUO-INL-SC-0012</v>
          </cell>
          <cell r="B6289" t="str">
            <v>CINT</v>
          </cell>
          <cell r="C6289" t="str">
            <v/>
          </cell>
          <cell r="D6289" t="str">
            <v>JAHITAN BACK COVER DUO 2.3.4 -- KAIN ATE</v>
          </cell>
          <cell r="E6289">
            <v>44797</v>
          </cell>
          <cell r="F6289" t="str">
            <v>ROF</v>
          </cell>
          <cell r="G6289" t="str">
            <v>CI_INL</v>
          </cell>
          <cell r="H6289" t="str">
            <v>PC</v>
          </cell>
          <cell r="I6289" t="str">
            <v>CPR</v>
          </cell>
          <cell r="J6289" t="str">
            <v/>
          </cell>
          <cell r="K6289" t="str">
            <v>PD</v>
          </cell>
          <cell r="L6289" t="str">
            <v>3015</v>
          </cell>
          <cell r="M6289" t="str">
            <v>V</v>
          </cell>
          <cell r="N6289">
            <v>4400</v>
          </cell>
        </row>
        <row r="6290">
          <cell r="A6290" t="str">
            <v>RM-DUO-INL-SC-0013</v>
          </cell>
          <cell r="B6290" t="str">
            <v>CINT</v>
          </cell>
          <cell r="C6290" t="str">
            <v/>
          </cell>
          <cell r="D6290" t="str">
            <v>JAHITAN BACK COVER DUO 2.3.4 BLUE -- KAI</v>
          </cell>
          <cell r="E6290">
            <v>44992</v>
          </cell>
          <cell r="F6290" t="str">
            <v>ROF</v>
          </cell>
          <cell r="G6290" t="str">
            <v>CI_INL</v>
          </cell>
          <cell r="H6290" t="str">
            <v>PC</v>
          </cell>
          <cell r="I6290" t="str">
            <v>CPR</v>
          </cell>
          <cell r="J6290" t="str">
            <v/>
          </cell>
          <cell r="K6290" t="str">
            <v>PD</v>
          </cell>
          <cell r="L6290" t="str">
            <v>3015</v>
          </cell>
          <cell r="M6290" t="str">
            <v>V</v>
          </cell>
          <cell r="N6290">
            <v>27648</v>
          </cell>
        </row>
        <row r="6291">
          <cell r="A6291" t="str">
            <v>RM-DUO-INL-SC-0014</v>
          </cell>
          <cell r="B6291" t="str">
            <v>CINT</v>
          </cell>
          <cell r="C6291" t="str">
            <v/>
          </cell>
          <cell r="D6291" t="str">
            <v>JAHITAN BACK COVER DUO 2.3.4 GREEN -- KA</v>
          </cell>
          <cell r="E6291">
            <v>44797</v>
          </cell>
          <cell r="F6291" t="str">
            <v>ROF</v>
          </cell>
          <cell r="G6291" t="str">
            <v>CI_INL</v>
          </cell>
          <cell r="H6291" t="str">
            <v>PC</v>
          </cell>
          <cell r="I6291" t="str">
            <v>CPR</v>
          </cell>
          <cell r="J6291" t="str">
            <v/>
          </cell>
          <cell r="K6291" t="str">
            <v>PD</v>
          </cell>
          <cell r="L6291" t="str">
            <v>3015</v>
          </cell>
          <cell r="M6291" t="str">
            <v>V</v>
          </cell>
          <cell r="N6291">
            <v>29004</v>
          </cell>
        </row>
        <row r="6292">
          <cell r="A6292" t="str">
            <v>RM-DUO-INL-SC-0015</v>
          </cell>
          <cell r="B6292" t="str">
            <v>CINT</v>
          </cell>
          <cell r="C6292" t="str">
            <v/>
          </cell>
          <cell r="D6292" t="str">
            <v>JAHITAN BACK COVER DUO 2.3.4 RED -- KAIN</v>
          </cell>
          <cell r="E6292">
            <v>44797</v>
          </cell>
          <cell r="F6292" t="str">
            <v>ROF</v>
          </cell>
          <cell r="G6292" t="str">
            <v>CI_INL</v>
          </cell>
          <cell r="H6292" t="str">
            <v>PC</v>
          </cell>
          <cell r="I6292" t="str">
            <v>CPR</v>
          </cell>
          <cell r="J6292" t="str">
            <v/>
          </cell>
          <cell r="K6292" t="str">
            <v>PD</v>
          </cell>
          <cell r="L6292" t="str">
            <v>3015</v>
          </cell>
          <cell r="M6292" t="str">
            <v>V</v>
          </cell>
          <cell r="N6292">
            <v>26426</v>
          </cell>
        </row>
        <row r="6293">
          <cell r="A6293" t="str">
            <v>RM-DUO-INL-SC-0016</v>
          </cell>
          <cell r="B6293" t="str">
            <v>CINT</v>
          </cell>
          <cell r="C6293" t="str">
            <v/>
          </cell>
          <cell r="D6293" t="str">
            <v>JAHITAN BACK COVER DUO 2.3.4 YELLOW -- K</v>
          </cell>
          <cell r="E6293">
            <v>44797</v>
          </cell>
          <cell r="F6293" t="str">
            <v>ROF</v>
          </cell>
          <cell r="G6293" t="str">
            <v>CI_INL</v>
          </cell>
          <cell r="H6293" t="str">
            <v>PC</v>
          </cell>
          <cell r="I6293" t="str">
            <v>CPR</v>
          </cell>
          <cell r="J6293" t="str">
            <v/>
          </cell>
          <cell r="K6293" t="str">
            <v>PD</v>
          </cell>
          <cell r="L6293" t="str">
            <v>3015</v>
          </cell>
          <cell r="M6293" t="str">
            <v>V</v>
          </cell>
          <cell r="N6293">
            <v>29004</v>
          </cell>
        </row>
        <row r="6294">
          <cell r="A6294" t="str">
            <v>RM-DUO-INL-SC-0017</v>
          </cell>
          <cell r="B6294" t="str">
            <v>CINT</v>
          </cell>
          <cell r="C6294" t="str">
            <v/>
          </cell>
          <cell r="D6294" t="str">
            <v>JAHITAN BACK COVER DUO-02 W7</v>
          </cell>
          <cell r="E6294">
            <v>44802</v>
          </cell>
          <cell r="F6294" t="str">
            <v>ROF</v>
          </cell>
          <cell r="G6294" t="str">
            <v>CI_INL</v>
          </cell>
          <cell r="H6294" t="str">
            <v>PC</v>
          </cell>
          <cell r="I6294" t="str">
            <v>CPR</v>
          </cell>
          <cell r="J6294" t="str">
            <v/>
          </cell>
          <cell r="K6294" t="str">
            <v>PD</v>
          </cell>
          <cell r="L6294" t="str">
            <v>3015</v>
          </cell>
          <cell r="M6294" t="str">
            <v>V</v>
          </cell>
          <cell r="N6294">
            <v>19713</v>
          </cell>
        </row>
        <row r="6295">
          <cell r="A6295" t="str">
            <v>RM-DUO-INL-SC-0018</v>
          </cell>
          <cell r="B6295" t="str">
            <v>CINT</v>
          </cell>
          <cell r="C6295" t="str">
            <v/>
          </cell>
          <cell r="D6295" t="str">
            <v>JAHITAN BACK COVER DUO 2.3.4 BORDIR STMM</v>
          </cell>
          <cell r="E6295">
            <v>0</v>
          </cell>
          <cell r="F6295" t="str">
            <v>ROF</v>
          </cell>
          <cell r="G6295" t="str">
            <v>CI_INL</v>
          </cell>
          <cell r="H6295" t="str">
            <v>PC</v>
          </cell>
          <cell r="I6295" t="str">
            <v>CPR</v>
          </cell>
          <cell r="J6295" t="str">
            <v/>
          </cell>
          <cell r="K6295" t="str">
            <v>PD</v>
          </cell>
          <cell r="L6295" t="str">
            <v>3015</v>
          </cell>
          <cell r="M6295" t="str">
            <v>V</v>
          </cell>
          <cell r="N6295">
            <v>31837</v>
          </cell>
        </row>
        <row r="6296">
          <cell r="A6296" t="str">
            <v>RM-DUO-LBL-00-0001</v>
          </cell>
          <cell r="B6296" t="str">
            <v>CINT</v>
          </cell>
          <cell r="C6296" t="str">
            <v/>
          </cell>
          <cell r="D6296" t="str">
            <v>LABEL DUO 03 SMILE BLUE</v>
          </cell>
          <cell r="E6296">
            <v>44797</v>
          </cell>
          <cell r="F6296" t="str">
            <v>ROF</v>
          </cell>
          <cell r="G6296" t="str">
            <v>CI_LABEL</v>
          </cell>
          <cell r="H6296" t="str">
            <v>PC</v>
          </cell>
          <cell r="I6296" t="str">
            <v>CPR</v>
          </cell>
          <cell r="J6296" t="str">
            <v/>
          </cell>
          <cell r="K6296" t="str">
            <v>PD</v>
          </cell>
          <cell r="L6296" t="str">
            <v>3015</v>
          </cell>
          <cell r="M6296" t="str">
            <v>V</v>
          </cell>
          <cell r="N6296">
            <v>551</v>
          </cell>
        </row>
        <row r="6297">
          <cell r="A6297" t="str">
            <v>RM-DUO-LBL-00-0002</v>
          </cell>
          <cell r="B6297" t="str">
            <v>CINT</v>
          </cell>
          <cell r="C6297" t="str">
            <v/>
          </cell>
          <cell r="D6297" t="str">
            <v>LABEL DUO 03 SMILE GREEN</v>
          </cell>
          <cell r="E6297">
            <v>44797</v>
          </cell>
          <cell r="F6297" t="str">
            <v>ROF</v>
          </cell>
          <cell r="G6297" t="str">
            <v>CI_LABEL</v>
          </cell>
          <cell r="H6297" t="str">
            <v>PC</v>
          </cell>
          <cell r="I6297" t="str">
            <v>CPR</v>
          </cell>
          <cell r="J6297" t="str">
            <v/>
          </cell>
          <cell r="K6297" t="str">
            <v>PD</v>
          </cell>
          <cell r="L6297" t="str">
            <v>3015</v>
          </cell>
          <cell r="M6297" t="str">
            <v>V</v>
          </cell>
          <cell r="N6297">
            <v>551</v>
          </cell>
        </row>
        <row r="6298">
          <cell r="A6298" t="str">
            <v>RM-DUO-LBL-00-0003</v>
          </cell>
          <cell r="B6298" t="str">
            <v>CINT</v>
          </cell>
          <cell r="C6298" t="str">
            <v/>
          </cell>
          <cell r="D6298" t="str">
            <v>STICKER JANCODE DUO 03 SMILE BLUE</v>
          </cell>
          <cell r="E6298">
            <v>44797</v>
          </cell>
          <cell r="F6298" t="str">
            <v>ROF</v>
          </cell>
          <cell r="G6298" t="str">
            <v>CI_LABEL</v>
          </cell>
          <cell r="H6298" t="str">
            <v>PC</v>
          </cell>
          <cell r="I6298" t="str">
            <v>CPR</v>
          </cell>
          <cell r="J6298" t="str">
            <v/>
          </cell>
          <cell r="K6298" t="str">
            <v>PD</v>
          </cell>
          <cell r="L6298" t="str">
            <v>3015</v>
          </cell>
          <cell r="M6298" t="str">
            <v>V</v>
          </cell>
          <cell r="N6298">
            <v>1000</v>
          </cell>
        </row>
        <row r="6299">
          <cell r="A6299" t="str">
            <v>RM-DUO-LBL-00-0004</v>
          </cell>
          <cell r="B6299" t="str">
            <v>CINT</v>
          </cell>
          <cell r="C6299" t="str">
            <v/>
          </cell>
          <cell r="D6299" t="str">
            <v>STICKER JANCODE DUO 03 SMILE GREEN</v>
          </cell>
          <cell r="E6299">
            <v>44797</v>
          </cell>
          <cell r="F6299" t="str">
            <v>ROF</v>
          </cell>
          <cell r="G6299" t="str">
            <v>CI_LABEL</v>
          </cell>
          <cell r="H6299" t="str">
            <v>PC</v>
          </cell>
          <cell r="I6299" t="str">
            <v>CPR</v>
          </cell>
          <cell r="J6299" t="str">
            <v/>
          </cell>
          <cell r="K6299" t="str">
            <v>PD</v>
          </cell>
          <cell r="L6299" t="str">
            <v>3015</v>
          </cell>
          <cell r="M6299" t="str">
            <v>V</v>
          </cell>
          <cell r="N6299">
            <v>1000</v>
          </cell>
        </row>
        <row r="6300">
          <cell r="A6300" t="str">
            <v>RM-DUO-LBL-00-0005</v>
          </cell>
          <cell r="B6300" t="str">
            <v>CINT</v>
          </cell>
          <cell r="C6300" t="str">
            <v/>
          </cell>
          <cell r="D6300" t="str">
            <v>STICKER LABEL CHITOSE [ECONS]</v>
          </cell>
          <cell r="E6300">
            <v>44797</v>
          </cell>
          <cell r="F6300" t="str">
            <v>ROF</v>
          </cell>
          <cell r="G6300" t="str">
            <v>CI_LABEL</v>
          </cell>
          <cell r="H6300" t="str">
            <v>PC</v>
          </cell>
          <cell r="I6300" t="str">
            <v>CPR</v>
          </cell>
          <cell r="J6300" t="str">
            <v/>
          </cell>
          <cell r="K6300" t="str">
            <v>PD</v>
          </cell>
          <cell r="L6300" t="str">
            <v>3015</v>
          </cell>
          <cell r="M6300" t="str">
            <v>V</v>
          </cell>
          <cell r="N6300">
            <v>125</v>
          </cell>
        </row>
        <row r="6301">
          <cell r="A6301" t="str">
            <v>RM-DUO-OSC-GI-0001</v>
          </cell>
          <cell r="B6301" t="str">
            <v>CINT</v>
          </cell>
          <cell r="C6301" t="str">
            <v/>
          </cell>
          <cell r="D6301" t="str">
            <v>SEAT COVER DUO 2.3.4 O7</v>
          </cell>
          <cell r="E6301">
            <v>44797</v>
          </cell>
          <cell r="F6301" t="str">
            <v>ROF</v>
          </cell>
          <cell r="G6301" t="str">
            <v>CI_KAIN</v>
          </cell>
          <cell r="H6301" t="str">
            <v>PC</v>
          </cell>
          <cell r="I6301" t="str">
            <v>CPR</v>
          </cell>
          <cell r="J6301" t="str">
            <v/>
          </cell>
          <cell r="K6301" t="str">
            <v>PD</v>
          </cell>
          <cell r="L6301" t="str">
            <v>3015</v>
          </cell>
          <cell r="M6301" t="str">
            <v>V</v>
          </cell>
          <cell r="N6301">
            <v>16141</v>
          </cell>
        </row>
        <row r="6302">
          <cell r="A6302" t="str">
            <v>RM-DUO-OSC-GI-0002</v>
          </cell>
          <cell r="B6302" t="str">
            <v>CINT</v>
          </cell>
          <cell r="C6302" t="str">
            <v/>
          </cell>
          <cell r="D6302" t="str">
            <v>SEAT COVER DUO 01 GREEN O6</v>
          </cell>
          <cell r="E6302">
            <v>0</v>
          </cell>
          <cell r="F6302" t="str">
            <v>ROF</v>
          </cell>
          <cell r="G6302" t="str">
            <v>CI_KAIN</v>
          </cell>
          <cell r="H6302" t="str">
            <v>PC</v>
          </cell>
          <cell r="I6302" t="str">
            <v>CPR</v>
          </cell>
          <cell r="J6302" t="str">
            <v/>
          </cell>
          <cell r="K6302" t="str">
            <v>PD</v>
          </cell>
          <cell r="L6302" t="str">
            <v>3015</v>
          </cell>
          <cell r="M6302" t="str">
            <v>V</v>
          </cell>
          <cell r="N6302">
            <v>10000</v>
          </cell>
        </row>
        <row r="6303">
          <cell r="A6303" t="str">
            <v>RM-DUO-OSC-GI-0003</v>
          </cell>
          <cell r="B6303" t="str">
            <v>CINT</v>
          </cell>
          <cell r="C6303" t="str">
            <v/>
          </cell>
          <cell r="D6303" t="str">
            <v>SEAT COVER DUO 1 BLACK O7</v>
          </cell>
          <cell r="E6303">
            <v>44858</v>
          </cell>
          <cell r="F6303" t="str">
            <v>ROF</v>
          </cell>
          <cell r="G6303" t="str">
            <v>CI_KAIN</v>
          </cell>
          <cell r="H6303" t="str">
            <v>PC</v>
          </cell>
          <cell r="I6303" t="str">
            <v>CPR</v>
          </cell>
          <cell r="J6303" t="str">
            <v/>
          </cell>
          <cell r="K6303" t="str">
            <v>PD</v>
          </cell>
          <cell r="L6303" t="str">
            <v>3015</v>
          </cell>
          <cell r="M6303" t="str">
            <v>V</v>
          </cell>
          <cell r="N6303">
            <v>9598</v>
          </cell>
        </row>
        <row r="6304">
          <cell r="A6304" t="str">
            <v>RM-DUO-OTH-00-0001</v>
          </cell>
          <cell r="B6304" t="str">
            <v>CINT</v>
          </cell>
          <cell r="C6304" t="str">
            <v/>
          </cell>
          <cell r="D6304" t="str">
            <v>ADJUSTABLE ARMREST WITH PU ARM PAD ( AR8</v>
          </cell>
          <cell r="E6304">
            <v>44797</v>
          </cell>
          <cell r="F6304" t="str">
            <v>ROF</v>
          </cell>
          <cell r="G6304" t="str">
            <v>CI_OTH</v>
          </cell>
          <cell r="H6304" t="str">
            <v>SET</v>
          </cell>
          <cell r="I6304" t="str">
            <v>CPR</v>
          </cell>
          <cell r="J6304" t="str">
            <v/>
          </cell>
          <cell r="K6304" t="str">
            <v>PD</v>
          </cell>
          <cell r="L6304" t="str">
            <v>3015</v>
          </cell>
          <cell r="M6304" t="str">
            <v>V</v>
          </cell>
          <cell r="N6304">
            <v>171000</v>
          </cell>
        </row>
        <row r="6305">
          <cell r="A6305" t="str">
            <v>RM-DUO-PIP-00-0002</v>
          </cell>
          <cell r="B6305" t="str">
            <v>CINT</v>
          </cell>
          <cell r="C6305" t="str">
            <v/>
          </cell>
          <cell r="D6305" t="str">
            <v>GAS LIFT INCLD CENTER PIPE</v>
          </cell>
          <cell r="E6305">
            <v>44797</v>
          </cell>
          <cell r="F6305" t="str">
            <v>ROF</v>
          </cell>
          <cell r="G6305" t="str">
            <v>CI_OTH</v>
          </cell>
          <cell r="H6305" t="str">
            <v>PC</v>
          </cell>
          <cell r="I6305" t="str">
            <v>CPR</v>
          </cell>
          <cell r="J6305" t="str">
            <v/>
          </cell>
          <cell r="K6305" t="str">
            <v>PD</v>
          </cell>
          <cell r="L6305" t="str">
            <v>3015</v>
          </cell>
          <cell r="M6305" t="str">
            <v>V</v>
          </cell>
          <cell r="N6305">
            <v>150000</v>
          </cell>
        </row>
        <row r="6306">
          <cell r="A6306" t="str">
            <v>RM-DUO-PIP-00-0003</v>
          </cell>
          <cell r="B6306" t="str">
            <v>CINT</v>
          </cell>
          <cell r="C6306" t="str">
            <v/>
          </cell>
          <cell r="D6306" t="str">
            <v>PIPA 12.7 X 1.5 X 396</v>
          </cell>
          <cell r="E6306">
            <v>44797</v>
          </cell>
          <cell r="F6306" t="str">
            <v>ROF</v>
          </cell>
          <cell r="G6306" t="str">
            <v>CI_PIPA</v>
          </cell>
          <cell r="H6306" t="str">
            <v>PC</v>
          </cell>
          <cell r="I6306" t="str">
            <v>CPR</v>
          </cell>
          <cell r="J6306" t="str">
            <v/>
          </cell>
          <cell r="K6306" t="str">
            <v>PD</v>
          </cell>
          <cell r="L6306" t="str">
            <v>3015</v>
          </cell>
          <cell r="M6306" t="str">
            <v>V</v>
          </cell>
          <cell r="N6306">
            <v>3364</v>
          </cell>
        </row>
        <row r="6307">
          <cell r="A6307" t="str">
            <v>RM-DUO-PIP-00-0004</v>
          </cell>
          <cell r="B6307" t="str">
            <v>CINT</v>
          </cell>
          <cell r="C6307" t="str">
            <v/>
          </cell>
          <cell r="D6307" t="str">
            <v>PIPA 25/16 X 1.2 X 1067</v>
          </cell>
          <cell r="E6307">
            <v>44797</v>
          </cell>
          <cell r="F6307" t="str">
            <v>ROF</v>
          </cell>
          <cell r="G6307" t="str">
            <v>CI_PIPA</v>
          </cell>
          <cell r="H6307" t="str">
            <v>PC</v>
          </cell>
          <cell r="I6307" t="str">
            <v>CPR</v>
          </cell>
          <cell r="J6307" t="str">
            <v/>
          </cell>
          <cell r="K6307" t="str">
            <v>PD</v>
          </cell>
          <cell r="L6307" t="str">
            <v>3015</v>
          </cell>
          <cell r="M6307" t="str">
            <v>V</v>
          </cell>
          <cell r="N6307">
            <v>8160</v>
          </cell>
        </row>
        <row r="6308">
          <cell r="A6308" t="str">
            <v>RM-DUO-PIP-00-0005</v>
          </cell>
          <cell r="B6308" t="str">
            <v>CINT</v>
          </cell>
          <cell r="C6308" t="str">
            <v/>
          </cell>
          <cell r="D6308" t="str">
            <v>PIPA 25/16 X 1.2 X 390</v>
          </cell>
          <cell r="E6308">
            <v>44926</v>
          </cell>
          <cell r="F6308" t="str">
            <v>ROF</v>
          </cell>
          <cell r="G6308" t="str">
            <v>CI_PIPA</v>
          </cell>
          <cell r="H6308" t="str">
            <v>PC</v>
          </cell>
          <cell r="I6308" t="str">
            <v>CPR</v>
          </cell>
          <cell r="J6308" t="str">
            <v/>
          </cell>
          <cell r="K6308" t="str">
            <v>PD</v>
          </cell>
          <cell r="L6308" t="str">
            <v>3015</v>
          </cell>
          <cell r="M6308" t="str">
            <v>V</v>
          </cell>
          <cell r="N6308">
            <v>4863</v>
          </cell>
        </row>
        <row r="6309">
          <cell r="A6309" t="str">
            <v>RM-DUO-PIP-00-0006</v>
          </cell>
          <cell r="B6309" t="str">
            <v>CINT</v>
          </cell>
          <cell r="C6309" t="str">
            <v/>
          </cell>
          <cell r="D6309" t="str">
            <v>PIPA 25/16 X 1.2 X 425 TIRUS DUA UJUNG</v>
          </cell>
          <cell r="E6309">
            <v>44797</v>
          </cell>
          <cell r="F6309" t="str">
            <v>ROF</v>
          </cell>
          <cell r="G6309" t="str">
            <v>CI_PIPA</v>
          </cell>
          <cell r="H6309" t="str">
            <v>PC</v>
          </cell>
          <cell r="I6309" t="str">
            <v>CPR</v>
          </cell>
          <cell r="J6309" t="str">
            <v/>
          </cell>
          <cell r="K6309" t="str">
            <v>PD</v>
          </cell>
          <cell r="L6309" t="str">
            <v>3015</v>
          </cell>
          <cell r="M6309" t="str">
            <v>V</v>
          </cell>
          <cell r="N6309">
            <v>5362</v>
          </cell>
        </row>
        <row r="6310">
          <cell r="A6310" t="str">
            <v>RM-DUO-PIP-00-0007</v>
          </cell>
          <cell r="B6310" t="str">
            <v>CINT</v>
          </cell>
          <cell r="C6310" t="str">
            <v/>
          </cell>
          <cell r="D6310" t="str">
            <v>PIPA 25/16 X 1.2 X 646</v>
          </cell>
          <cell r="E6310">
            <v>44926</v>
          </cell>
          <cell r="F6310" t="str">
            <v>ROF</v>
          </cell>
          <cell r="G6310" t="str">
            <v>CI_PIPA</v>
          </cell>
          <cell r="H6310" t="str">
            <v>PC</v>
          </cell>
          <cell r="I6310" t="str">
            <v>CPR</v>
          </cell>
          <cell r="J6310" t="str">
            <v/>
          </cell>
          <cell r="K6310" t="str">
            <v>PD</v>
          </cell>
          <cell r="L6310" t="str">
            <v>3015</v>
          </cell>
          <cell r="M6310" t="str">
            <v>V</v>
          </cell>
          <cell r="N6310">
            <v>8069</v>
          </cell>
        </row>
        <row r="6311">
          <cell r="A6311" t="str">
            <v>RM-DUO-PIP-00-0008</v>
          </cell>
          <cell r="B6311" t="str">
            <v>CINT</v>
          </cell>
          <cell r="C6311" t="str">
            <v/>
          </cell>
          <cell r="D6311" t="str">
            <v>PIPA 25/16 X 1.2 X 684 (TIRUS 1 UJUNG)</v>
          </cell>
          <cell r="E6311">
            <v>44926</v>
          </cell>
          <cell r="F6311" t="str">
            <v>ROF</v>
          </cell>
          <cell r="G6311" t="str">
            <v>CI_PIPA</v>
          </cell>
          <cell r="H6311" t="str">
            <v>PC</v>
          </cell>
          <cell r="I6311" t="str">
            <v>CPR</v>
          </cell>
          <cell r="J6311" t="str">
            <v/>
          </cell>
          <cell r="K6311" t="str">
            <v>PD</v>
          </cell>
          <cell r="L6311" t="str">
            <v>3015</v>
          </cell>
          <cell r="M6311" t="str">
            <v>V</v>
          </cell>
          <cell r="N6311">
            <v>8523</v>
          </cell>
        </row>
        <row r="6312">
          <cell r="A6312" t="str">
            <v>RM-DUO-PIP-00-0009</v>
          </cell>
          <cell r="B6312" t="str">
            <v>CINT</v>
          </cell>
          <cell r="C6312" t="str">
            <v/>
          </cell>
          <cell r="D6312" t="str">
            <v>PIPA 39/19 X 1.2 X 447</v>
          </cell>
          <cell r="E6312">
            <v>45169</v>
          </cell>
          <cell r="F6312" t="str">
            <v>ROF</v>
          </cell>
          <cell r="G6312" t="str">
            <v>CI_PIPA</v>
          </cell>
          <cell r="H6312" t="str">
            <v>PC</v>
          </cell>
          <cell r="I6312" t="str">
            <v>CPR</v>
          </cell>
          <cell r="J6312" t="str">
            <v/>
          </cell>
          <cell r="K6312" t="str">
            <v>PD</v>
          </cell>
          <cell r="L6312" t="str">
            <v>3015</v>
          </cell>
          <cell r="M6312" t="str">
            <v>V</v>
          </cell>
          <cell r="N6312">
            <v>9122</v>
          </cell>
        </row>
        <row r="6313">
          <cell r="A6313" t="str">
            <v>RM-DUO-PIP-00-0010</v>
          </cell>
          <cell r="B6313" t="str">
            <v>CINT</v>
          </cell>
          <cell r="C6313" t="str">
            <v/>
          </cell>
          <cell r="D6313" t="str">
            <v>PP ARMREST ( AR715 )</v>
          </cell>
          <cell r="E6313">
            <v>44797</v>
          </cell>
          <cell r="F6313" t="str">
            <v>ROF</v>
          </cell>
          <cell r="G6313" t="str">
            <v>CI_OTH</v>
          </cell>
          <cell r="H6313" t="str">
            <v>SET</v>
          </cell>
          <cell r="I6313" t="str">
            <v>CPR</v>
          </cell>
          <cell r="J6313" t="str">
            <v/>
          </cell>
          <cell r="K6313" t="str">
            <v>PD</v>
          </cell>
          <cell r="L6313" t="str">
            <v>3015</v>
          </cell>
          <cell r="M6313" t="str">
            <v>V</v>
          </cell>
          <cell r="N6313">
            <v>57600</v>
          </cell>
        </row>
        <row r="6314">
          <cell r="A6314" t="str">
            <v>RM-DUO-PLS-00-0011</v>
          </cell>
          <cell r="B6314" t="str">
            <v>CINT</v>
          </cell>
          <cell r="C6314" t="str">
            <v/>
          </cell>
          <cell r="D6314" t="str">
            <v>CHROMED + PU ( AR333 )</v>
          </cell>
          <cell r="E6314">
            <v>44797</v>
          </cell>
          <cell r="F6314" t="str">
            <v>ROF</v>
          </cell>
          <cell r="G6314" t="str">
            <v>CI_PLSTK</v>
          </cell>
          <cell r="H6314" t="str">
            <v>PC</v>
          </cell>
          <cell r="I6314" t="str">
            <v>CPR</v>
          </cell>
          <cell r="J6314" t="str">
            <v/>
          </cell>
          <cell r="K6314" t="str">
            <v>PD</v>
          </cell>
          <cell r="L6314" t="str">
            <v>3015</v>
          </cell>
          <cell r="M6314" t="str">
            <v>V</v>
          </cell>
          <cell r="N6314">
            <v>101920</v>
          </cell>
        </row>
        <row r="6315">
          <cell r="A6315" t="str">
            <v>RM-DUO-PLS-00-0012</v>
          </cell>
          <cell r="B6315" t="str">
            <v>CINT</v>
          </cell>
          <cell r="C6315" t="str">
            <v/>
          </cell>
          <cell r="D6315" t="str">
            <v>JOINT LEG PLASTIC DOP [LEON]</v>
          </cell>
          <cell r="E6315">
            <v>44797</v>
          </cell>
          <cell r="F6315" t="str">
            <v>ROF</v>
          </cell>
          <cell r="G6315" t="str">
            <v>CI_PLSTK</v>
          </cell>
          <cell r="H6315" t="str">
            <v>PC</v>
          </cell>
          <cell r="I6315" t="str">
            <v>CPR</v>
          </cell>
          <cell r="J6315" t="str">
            <v/>
          </cell>
          <cell r="K6315" t="str">
            <v>PD</v>
          </cell>
          <cell r="L6315" t="str">
            <v>3015</v>
          </cell>
          <cell r="M6315" t="str">
            <v>V</v>
          </cell>
          <cell r="N6315">
            <v>30655</v>
          </cell>
        </row>
        <row r="6316">
          <cell r="A6316" t="str">
            <v>RM-DUO-PLS-00-0013</v>
          </cell>
          <cell r="B6316" t="str">
            <v>CINT</v>
          </cell>
          <cell r="C6316" t="str">
            <v/>
          </cell>
          <cell r="D6316" t="str">
            <v>PLASTIC ADJUSTER HITAM</v>
          </cell>
          <cell r="E6316">
            <v>45266</v>
          </cell>
          <cell r="F6316" t="str">
            <v>ROF</v>
          </cell>
          <cell r="G6316" t="str">
            <v>CI_PLSTK</v>
          </cell>
          <cell r="H6316" t="str">
            <v>PC</v>
          </cell>
          <cell r="I6316" t="str">
            <v>CPR</v>
          </cell>
          <cell r="J6316" t="str">
            <v/>
          </cell>
          <cell r="K6316" t="str">
            <v>PD</v>
          </cell>
          <cell r="L6316" t="str">
            <v>3015</v>
          </cell>
          <cell r="M6316" t="str">
            <v>V</v>
          </cell>
          <cell r="N6316">
            <v>1691</v>
          </cell>
        </row>
        <row r="6317">
          <cell r="A6317" t="str">
            <v>RM-DUO-PLS-00-0014</v>
          </cell>
          <cell r="B6317" t="str">
            <v>CINT</v>
          </cell>
          <cell r="C6317" t="str">
            <v/>
          </cell>
          <cell r="D6317" t="str">
            <v>PLASTIC SPIRAL FOR BACK PIPE [DUO-01]</v>
          </cell>
          <cell r="E6317">
            <v>44797</v>
          </cell>
          <cell r="F6317" t="str">
            <v>ROF</v>
          </cell>
          <cell r="G6317" t="str">
            <v>CI_PLSTK</v>
          </cell>
          <cell r="H6317" t="str">
            <v>PC</v>
          </cell>
          <cell r="I6317" t="str">
            <v>CPR</v>
          </cell>
          <cell r="J6317" t="str">
            <v/>
          </cell>
          <cell r="K6317" t="str">
            <v>PD</v>
          </cell>
          <cell r="L6317" t="str">
            <v>3015</v>
          </cell>
          <cell r="M6317" t="str">
            <v>V</v>
          </cell>
          <cell r="N6317">
            <v>5000</v>
          </cell>
        </row>
        <row r="6318">
          <cell r="A6318" t="str">
            <v>RM-DUO-PLS-00-0015</v>
          </cell>
          <cell r="B6318" t="str">
            <v>CINT</v>
          </cell>
          <cell r="C6318" t="str">
            <v/>
          </cell>
          <cell r="D6318" t="str">
            <v>PLASTIC TELESCOPE TC-01</v>
          </cell>
          <cell r="E6318">
            <v>44797</v>
          </cell>
          <cell r="F6318" t="str">
            <v>ROF</v>
          </cell>
          <cell r="G6318" t="str">
            <v>CI_PLSTK</v>
          </cell>
          <cell r="H6318" t="str">
            <v>PC</v>
          </cell>
          <cell r="I6318" t="str">
            <v>CPR</v>
          </cell>
          <cell r="J6318" t="str">
            <v/>
          </cell>
          <cell r="K6318" t="str">
            <v>PD</v>
          </cell>
          <cell r="L6318" t="str">
            <v>3015</v>
          </cell>
          <cell r="M6318" t="str">
            <v>V</v>
          </cell>
          <cell r="N6318">
            <v>3575</v>
          </cell>
        </row>
        <row r="6319">
          <cell r="A6319" t="str">
            <v>RM-DUO-PLS-00-0016</v>
          </cell>
          <cell r="B6319" t="str">
            <v>CINT</v>
          </cell>
          <cell r="C6319" t="str">
            <v/>
          </cell>
          <cell r="D6319" t="str">
            <v>PLASTIK SPIRAL ETD-701</v>
          </cell>
          <cell r="E6319">
            <v>44797</v>
          </cell>
          <cell r="F6319" t="str">
            <v>ROF</v>
          </cell>
          <cell r="G6319" t="str">
            <v>CI_PLSTK</v>
          </cell>
          <cell r="H6319" t="str">
            <v>PC</v>
          </cell>
          <cell r="I6319" t="str">
            <v>CPR</v>
          </cell>
          <cell r="J6319" t="str">
            <v/>
          </cell>
          <cell r="K6319" t="str">
            <v>PD</v>
          </cell>
          <cell r="L6319" t="str">
            <v>3015</v>
          </cell>
          <cell r="M6319" t="str">
            <v>V</v>
          </cell>
          <cell r="N6319">
            <v>6100</v>
          </cell>
        </row>
        <row r="6320">
          <cell r="A6320" t="str">
            <v>RM-DUO-PLS-00-0017</v>
          </cell>
          <cell r="B6320" t="str">
            <v>CINT</v>
          </cell>
          <cell r="C6320" t="str">
            <v/>
          </cell>
          <cell r="D6320" t="str">
            <v>S/B PLASTIC BAG 55 X 55</v>
          </cell>
          <cell r="E6320">
            <v>44936</v>
          </cell>
          <cell r="F6320" t="str">
            <v>ROF</v>
          </cell>
          <cell r="G6320" t="str">
            <v>CI_PLSTK</v>
          </cell>
          <cell r="H6320" t="str">
            <v>PC</v>
          </cell>
          <cell r="I6320" t="str">
            <v>CPR</v>
          </cell>
          <cell r="J6320" t="str">
            <v/>
          </cell>
          <cell r="K6320" t="str">
            <v>PD</v>
          </cell>
          <cell r="L6320" t="str">
            <v>3015</v>
          </cell>
          <cell r="M6320" t="str">
            <v>V</v>
          </cell>
          <cell r="N6320">
            <v>29795</v>
          </cell>
        </row>
        <row r="6321">
          <cell r="A6321" t="str">
            <v>RM-DUO-PLS-SC-0001</v>
          </cell>
          <cell r="B6321" t="str">
            <v>CINT</v>
          </cell>
          <cell r="C6321" t="str">
            <v/>
          </cell>
          <cell r="D6321" t="str">
            <v>PLASTIC ADJUSTER HITAM</v>
          </cell>
          <cell r="E6321">
            <v>44936</v>
          </cell>
          <cell r="F6321" t="str">
            <v>ROF</v>
          </cell>
          <cell r="G6321" t="str">
            <v>CI_PLSTK</v>
          </cell>
          <cell r="H6321" t="str">
            <v>PC</v>
          </cell>
          <cell r="I6321" t="str">
            <v>CPR</v>
          </cell>
          <cell r="J6321" t="str">
            <v/>
          </cell>
          <cell r="K6321" t="str">
            <v>PD</v>
          </cell>
          <cell r="L6321" t="str">
            <v>3015</v>
          </cell>
          <cell r="M6321" t="str">
            <v>V</v>
          </cell>
          <cell r="N6321">
            <v>1059</v>
          </cell>
        </row>
        <row r="6322">
          <cell r="A6322" t="str">
            <v>RM-DUO-PLT-00-0018</v>
          </cell>
          <cell r="B6322" t="str">
            <v>CINT</v>
          </cell>
          <cell r="C6322" t="str">
            <v/>
          </cell>
          <cell r="D6322" t="str">
            <v>ARM KNEE L DUO DX</v>
          </cell>
          <cell r="E6322">
            <v>44797</v>
          </cell>
          <cell r="F6322" t="str">
            <v>ROF</v>
          </cell>
          <cell r="G6322" t="str">
            <v>CI_OTH</v>
          </cell>
          <cell r="H6322" t="str">
            <v>PC</v>
          </cell>
          <cell r="I6322" t="str">
            <v>CPR</v>
          </cell>
          <cell r="J6322" t="str">
            <v/>
          </cell>
          <cell r="K6322" t="str">
            <v>PD</v>
          </cell>
          <cell r="L6322" t="str">
            <v>3015</v>
          </cell>
          <cell r="M6322" t="str">
            <v>V</v>
          </cell>
          <cell r="N6322">
            <v>370500</v>
          </cell>
        </row>
        <row r="6323">
          <cell r="A6323" t="str">
            <v>RM-DUO-PLT-00-0019</v>
          </cell>
          <cell r="B6323" t="str">
            <v>CINT</v>
          </cell>
          <cell r="C6323" t="str">
            <v/>
          </cell>
          <cell r="D6323" t="str">
            <v>ARM KNEE R DUO DX</v>
          </cell>
          <cell r="E6323">
            <v>44797</v>
          </cell>
          <cell r="F6323" t="str">
            <v>ROF</v>
          </cell>
          <cell r="G6323" t="str">
            <v>CI_OTH</v>
          </cell>
          <cell r="H6323" t="str">
            <v>PC</v>
          </cell>
          <cell r="I6323" t="str">
            <v>CPR</v>
          </cell>
          <cell r="J6323" t="str">
            <v/>
          </cell>
          <cell r="K6323" t="str">
            <v>PD</v>
          </cell>
          <cell r="L6323" t="str">
            <v>3015</v>
          </cell>
          <cell r="M6323" t="str">
            <v>V</v>
          </cell>
          <cell r="N6323">
            <v>370500</v>
          </cell>
        </row>
        <row r="6324">
          <cell r="A6324" t="str">
            <v>RM-DUO-PLT-00-0020</v>
          </cell>
          <cell r="B6324" t="str">
            <v>CINT</v>
          </cell>
          <cell r="C6324" t="str">
            <v/>
          </cell>
          <cell r="D6324" t="str">
            <v>BRACKET CONNED TUBE (DUO)</v>
          </cell>
          <cell r="E6324">
            <v>44797</v>
          </cell>
          <cell r="F6324" t="str">
            <v>ROF</v>
          </cell>
          <cell r="G6324" t="str">
            <v>CI_OTH</v>
          </cell>
          <cell r="H6324" t="str">
            <v>PC</v>
          </cell>
          <cell r="I6324" t="str">
            <v>CPR</v>
          </cell>
          <cell r="J6324" t="str">
            <v/>
          </cell>
          <cell r="K6324" t="str">
            <v>PD</v>
          </cell>
          <cell r="L6324" t="str">
            <v>3015</v>
          </cell>
          <cell r="M6324" t="str">
            <v>V</v>
          </cell>
          <cell r="N6324">
            <v>2654</v>
          </cell>
        </row>
        <row r="6325">
          <cell r="A6325" t="str">
            <v>RM-DUO-PLT-00-0021</v>
          </cell>
          <cell r="B6325" t="str">
            <v>CINT</v>
          </cell>
          <cell r="C6325" t="str">
            <v/>
          </cell>
          <cell r="D6325" t="str">
            <v>BRACKET CONNED TUBE ETD-701</v>
          </cell>
          <cell r="E6325">
            <v>44797</v>
          </cell>
          <cell r="F6325" t="str">
            <v>ROF</v>
          </cell>
          <cell r="G6325" t="str">
            <v>CI_OTH</v>
          </cell>
          <cell r="H6325" t="str">
            <v>PC</v>
          </cell>
          <cell r="I6325" t="str">
            <v>CPR</v>
          </cell>
          <cell r="J6325" t="str">
            <v/>
          </cell>
          <cell r="K6325" t="str">
            <v>PD</v>
          </cell>
          <cell r="L6325" t="str">
            <v>3015</v>
          </cell>
          <cell r="M6325" t="str">
            <v>V</v>
          </cell>
          <cell r="N6325">
            <v>1216</v>
          </cell>
        </row>
        <row r="6326">
          <cell r="A6326" t="str">
            <v>RM-DUO-PLT-00-0022</v>
          </cell>
          <cell r="B6326" t="str">
            <v>CINT</v>
          </cell>
          <cell r="C6326" t="str">
            <v/>
          </cell>
          <cell r="D6326" t="str">
            <v>CENTER BOX [DUO-SERIES]</v>
          </cell>
          <cell r="E6326">
            <v>44797</v>
          </cell>
          <cell r="F6326" t="str">
            <v>ROF</v>
          </cell>
          <cell r="G6326" t="str">
            <v>CI_OTH</v>
          </cell>
          <cell r="H6326" t="str">
            <v>PC</v>
          </cell>
          <cell r="I6326" t="str">
            <v>CPR</v>
          </cell>
          <cell r="J6326" t="str">
            <v/>
          </cell>
          <cell r="K6326" t="str">
            <v>PD</v>
          </cell>
          <cell r="L6326" t="str">
            <v>3015</v>
          </cell>
          <cell r="M6326" t="str">
            <v>V</v>
          </cell>
          <cell r="N6326">
            <v>12654</v>
          </cell>
        </row>
        <row r="6327">
          <cell r="A6327" t="str">
            <v>RM-DUO-PLT-00-0023</v>
          </cell>
          <cell r="B6327" t="str">
            <v>CINT</v>
          </cell>
          <cell r="C6327" t="str">
            <v/>
          </cell>
          <cell r="D6327" t="str">
            <v>CENTER BOX ETD-701</v>
          </cell>
          <cell r="E6327">
            <v>44797</v>
          </cell>
          <cell r="F6327" t="str">
            <v>ROF</v>
          </cell>
          <cell r="G6327" t="str">
            <v>CI_OTH</v>
          </cell>
          <cell r="H6327" t="str">
            <v>PC</v>
          </cell>
          <cell r="I6327" t="str">
            <v>CPR</v>
          </cell>
          <cell r="J6327" t="str">
            <v/>
          </cell>
          <cell r="K6327" t="str">
            <v>PD</v>
          </cell>
          <cell r="L6327" t="str">
            <v>3015</v>
          </cell>
          <cell r="M6327" t="str">
            <v>V</v>
          </cell>
          <cell r="N6327">
            <v>14687</v>
          </cell>
        </row>
        <row r="6328">
          <cell r="A6328" t="str">
            <v>RM-DUO-TRX-00-0024</v>
          </cell>
          <cell r="B6328" t="str">
            <v>CINT</v>
          </cell>
          <cell r="C6328" t="str">
            <v/>
          </cell>
          <cell r="D6328" t="str">
            <v>BACK BOARD DUO JUNIOR</v>
          </cell>
          <cell r="E6328">
            <v>44797</v>
          </cell>
          <cell r="F6328" t="str">
            <v>ROF</v>
          </cell>
          <cell r="G6328" t="str">
            <v>CI_BOARD</v>
          </cell>
          <cell r="H6328" t="str">
            <v>PC</v>
          </cell>
          <cell r="I6328" t="str">
            <v>CPR</v>
          </cell>
          <cell r="J6328" t="str">
            <v/>
          </cell>
          <cell r="K6328" t="str">
            <v>PD</v>
          </cell>
          <cell r="L6328" t="str">
            <v>3015</v>
          </cell>
          <cell r="M6328" t="str">
            <v>V</v>
          </cell>
          <cell r="N6328">
            <v>28450</v>
          </cell>
        </row>
        <row r="6329">
          <cell r="A6329" t="str">
            <v>RM-DUO-TRX-00-0025</v>
          </cell>
          <cell r="B6329" t="str">
            <v>CINT</v>
          </cell>
          <cell r="C6329" t="str">
            <v/>
          </cell>
          <cell r="D6329" t="str">
            <v>SEAT BOARD ETD-701</v>
          </cell>
          <cell r="E6329">
            <v>44797</v>
          </cell>
          <cell r="F6329" t="str">
            <v>ROF</v>
          </cell>
          <cell r="G6329" t="str">
            <v>CI_BOARD</v>
          </cell>
          <cell r="H6329" t="str">
            <v>PC</v>
          </cell>
          <cell r="I6329" t="str">
            <v>CPR</v>
          </cell>
          <cell r="J6329" t="str">
            <v/>
          </cell>
          <cell r="K6329" t="str">
            <v>PD</v>
          </cell>
          <cell r="L6329" t="str">
            <v>3015</v>
          </cell>
          <cell r="M6329" t="str">
            <v>V</v>
          </cell>
          <cell r="N6329">
            <v>35000</v>
          </cell>
        </row>
        <row r="6330">
          <cell r="A6330" t="str">
            <v>RM-DUO-TRX-00-0026</v>
          </cell>
          <cell r="B6330" t="str">
            <v>CINT</v>
          </cell>
          <cell r="C6330" t="str">
            <v/>
          </cell>
          <cell r="D6330" t="str">
            <v>SEAT BOARD ETD-701 TANPA T NUT</v>
          </cell>
          <cell r="E6330">
            <v>44858</v>
          </cell>
          <cell r="F6330" t="str">
            <v>ROF</v>
          </cell>
          <cell r="G6330" t="str">
            <v>CI_BOARD</v>
          </cell>
          <cell r="H6330" t="str">
            <v>PC</v>
          </cell>
          <cell r="I6330" t="str">
            <v>CPR</v>
          </cell>
          <cell r="J6330" t="str">
            <v/>
          </cell>
          <cell r="K6330" t="str">
            <v>PD</v>
          </cell>
          <cell r="L6330" t="str">
            <v>3015</v>
          </cell>
          <cell r="M6330" t="str">
            <v>V</v>
          </cell>
          <cell r="N6330">
            <v>21500</v>
          </cell>
        </row>
        <row r="6331">
          <cell r="A6331" t="str">
            <v>RM-DUO-TRX-00-0027</v>
          </cell>
          <cell r="B6331" t="str">
            <v>CINT</v>
          </cell>
          <cell r="C6331" t="str">
            <v/>
          </cell>
          <cell r="D6331" t="str">
            <v>SEAT BOARD NVL-11</v>
          </cell>
          <cell r="E6331">
            <v>44804</v>
          </cell>
          <cell r="F6331" t="str">
            <v>ROF</v>
          </cell>
          <cell r="G6331" t="str">
            <v>CI_BOARD</v>
          </cell>
          <cell r="H6331" t="str">
            <v>PC</v>
          </cell>
          <cell r="I6331" t="str">
            <v>CPR</v>
          </cell>
          <cell r="J6331" t="str">
            <v/>
          </cell>
          <cell r="K6331" t="str">
            <v>PD</v>
          </cell>
          <cell r="L6331" t="str">
            <v>3015</v>
          </cell>
          <cell r="M6331" t="str">
            <v>V</v>
          </cell>
          <cell r="N6331">
            <v>43008</v>
          </cell>
        </row>
        <row r="6332">
          <cell r="A6332" t="str">
            <v>RM-DUO-TRX-00-0028</v>
          </cell>
          <cell r="B6332" t="str">
            <v>CINT</v>
          </cell>
          <cell r="C6332" t="str">
            <v/>
          </cell>
          <cell r="D6332" t="str">
            <v>SEAT BOARD DUO JUNIOR</v>
          </cell>
          <cell r="E6332">
            <v>44834</v>
          </cell>
          <cell r="F6332" t="str">
            <v>ROF</v>
          </cell>
          <cell r="G6332" t="str">
            <v>CI_BOARD</v>
          </cell>
          <cell r="H6332" t="str">
            <v>PC</v>
          </cell>
          <cell r="I6332" t="str">
            <v>CPR</v>
          </cell>
          <cell r="J6332" t="str">
            <v/>
          </cell>
          <cell r="K6332" t="str">
            <v>PD</v>
          </cell>
          <cell r="L6332" t="str">
            <v>3015</v>
          </cell>
          <cell r="M6332" t="str">
            <v>V</v>
          </cell>
          <cell r="N6332">
            <v>28450</v>
          </cell>
        </row>
        <row r="6333">
          <cell r="A6333" t="str">
            <v>RM-ECH-000-00-0028</v>
          </cell>
          <cell r="B6333" t="str">
            <v>CINT</v>
          </cell>
          <cell r="C6333" t="str">
            <v/>
          </cell>
          <cell r="D6333" t="str">
            <v>FRONT BOARD 2 &amp; 3</v>
          </cell>
          <cell r="E6333">
            <v>44797</v>
          </cell>
          <cell r="F6333" t="str">
            <v>ROF</v>
          </cell>
          <cell r="G6333" t="str">
            <v>CI_OTH</v>
          </cell>
          <cell r="H6333" t="str">
            <v>PC</v>
          </cell>
          <cell r="I6333" t="str">
            <v>CPR</v>
          </cell>
          <cell r="J6333" t="str">
            <v/>
          </cell>
          <cell r="K6333" t="str">
            <v>PD</v>
          </cell>
          <cell r="L6333" t="str">
            <v>3015</v>
          </cell>
          <cell r="M6333" t="str">
            <v>V</v>
          </cell>
          <cell r="N6333">
            <v>36000</v>
          </cell>
        </row>
        <row r="6334">
          <cell r="A6334" t="str">
            <v>RM-ECH-000-00-0029</v>
          </cell>
          <cell r="B6334" t="str">
            <v>CINT</v>
          </cell>
          <cell r="C6334" t="str">
            <v/>
          </cell>
          <cell r="D6334" t="str">
            <v>INSERT FOR ├ÿ15.9 ART DESK</v>
          </cell>
          <cell r="E6334">
            <v>44797</v>
          </cell>
          <cell r="F6334" t="str">
            <v>ROF</v>
          </cell>
          <cell r="G6334" t="str">
            <v>CI_OTH</v>
          </cell>
          <cell r="H6334" t="str">
            <v>PC</v>
          </cell>
          <cell r="I6334" t="str">
            <v>CPR</v>
          </cell>
          <cell r="J6334" t="str">
            <v/>
          </cell>
          <cell r="K6334" t="str">
            <v>PD</v>
          </cell>
          <cell r="L6334" t="str">
            <v>3015</v>
          </cell>
          <cell r="M6334" t="str">
            <v>V</v>
          </cell>
          <cell r="N6334">
            <v>2564</v>
          </cell>
        </row>
        <row r="6335">
          <cell r="A6335" t="str">
            <v>RM-ECH-000-00-0030</v>
          </cell>
          <cell r="B6335" t="str">
            <v>CINT</v>
          </cell>
          <cell r="C6335" t="str">
            <v/>
          </cell>
          <cell r="D6335" t="str">
            <v>JOINT PLASTIC LINK CHAIR</v>
          </cell>
          <cell r="E6335">
            <v>44797</v>
          </cell>
          <cell r="F6335" t="str">
            <v>ROF</v>
          </cell>
          <cell r="G6335" t="str">
            <v>CI_OTH</v>
          </cell>
          <cell r="H6335" t="str">
            <v>PC</v>
          </cell>
          <cell r="I6335" t="str">
            <v>CPR</v>
          </cell>
          <cell r="J6335" t="str">
            <v/>
          </cell>
          <cell r="K6335" t="str">
            <v>PD</v>
          </cell>
          <cell r="L6335" t="str">
            <v>3015</v>
          </cell>
          <cell r="M6335" t="str">
            <v>V</v>
          </cell>
          <cell r="N6335">
            <v>566</v>
          </cell>
        </row>
        <row r="6336">
          <cell r="A6336" t="str">
            <v>RM-ECH-000-00-0031</v>
          </cell>
          <cell r="B6336" t="str">
            <v>CINT</v>
          </cell>
          <cell r="C6336" t="str">
            <v/>
          </cell>
          <cell r="D6336" t="str">
            <v>LEG PLS CUP ECOOL BIRU UNICEF</v>
          </cell>
          <cell r="E6336">
            <v>44797</v>
          </cell>
          <cell r="F6336" t="str">
            <v>ROF</v>
          </cell>
          <cell r="G6336" t="str">
            <v>CI_OTH</v>
          </cell>
          <cell r="H6336" t="str">
            <v>PC</v>
          </cell>
          <cell r="I6336" t="str">
            <v>CPR</v>
          </cell>
          <cell r="J6336" t="str">
            <v/>
          </cell>
          <cell r="K6336" t="str">
            <v>PD</v>
          </cell>
          <cell r="L6336" t="str">
            <v>3015</v>
          </cell>
          <cell r="M6336" t="str">
            <v>V</v>
          </cell>
          <cell r="N6336">
            <v>454</v>
          </cell>
        </row>
        <row r="6337">
          <cell r="A6337" t="str">
            <v>RM-ECH-000-00-0032</v>
          </cell>
          <cell r="B6337" t="str">
            <v>CINT</v>
          </cell>
          <cell r="C6337" t="str">
            <v/>
          </cell>
          <cell r="D6337" t="str">
            <v>NUT FOR M6</v>
          </cell>
          <cell r="E6337">
            <v>44797</v>
          </cell>
          <cell r="F6337" t="str">
            <v>ROF</v>
          </cell>
          <cell r="G6337" t="str">
            <v>CI_OTH</v>
          </cell>
          <cell r="H6337" t="str">
            <v>PC</v>
          </cell>
          <cell r="I6337" t="str">
            <v>CPR</v>
          </cell>
          <cell r="J6337" t="str">
            <v/>
          </cell>
          <cell r="K6337" t="str">
            <v>PD</v>
          </cell>
          <cell r="L6337" t="str">
            <v>3015</v>
          </cell>
          <cell r="M6337" t="str">
            <v>V</v>
          </cell>
          <cell r="N6337">
            <v>3500</v>
          </cell>
        </row>
        <row r="6338">
          <cell r="A6338" t="str">
            <v>RM-ECH-000-00-0033</v>
          </cell>
          <cell r="B6338" t="str">
            <v>CINT</v>
          </cell>
          <cell r="C6338" t="str">
            <v/>
          </cell>
          <cell r="D6338" t="str">
            <v>NUT INSERT (RC 71H)</v>
          </cell>
          <cell r="E6338">
            <v>44834</v>
          </cell>
          <cell r="F6338" t="str">
            <v>ROF</v>
          </cell>
          <cell r="G6338" t="str">
            <v>CI_OTH</v>
          </cell>
          <cell r="H6338" t="str">
            <v>PC</v>
          </cell>
          <cell r="I6338" t="str">
            <v>CPR</v>
          </cell>
          <cell r="J6338" t="str">
            <v/>
          </cell>
          <cell r="K6338" t="str">
            <v>PD</v>
          </cell>
          <cell r="L6338" t="str">
            <v>3015</v>
          </cell>
          <cell r="M6338" t="str">
            <v>V</v>
          </cell>
          <cell r="N6338">
            <v>5644</v>
          </cell>
        </row>
        <row r="6339">
          <cell r="A6339" t="str">
            <v>RM-ECH-000-00-0034</v>
          </cell>
          <cell r="B6339" t="str">
            <v>CINT</v>
          </cell>
          <cell r="C6339" t="str">
            <v/>
          </cell>
          <cell r="D6339" t="str">
            <v>NUT INSERT M6 X 1.0 X 15</v>
          </cell>
          <cell r="E6339">
            <v>44797</v>
          </cell>
          <cell r="F6339" t="str">
            <v>ROF</v>
          </cell>
          <cell r="G6339" t="str">
            <v>CI_OTH</v>
          </cell>
          <cell r="H6339" t="str">
            <v>PC</v>
          </cell>
          <cell r="I6339" t="str">
            <v>CPR</v>
          </cell>
          <cell r="J6339" t="str">
            <v/>
          </cell>
          <cell r="K6339" t="str">
            <v>PD</v>
          </cell>
          <cell r="L6339" t="str">
            <v>3015</v>
          </cell>
          <cell r="M6339" t="str">
            <v>V</v>
          </cell>
          <cell r="N6339">
            <v>2600</v>
          </cell>
        </row>
        <row r="6340">
          <cell r="A6340" t="str">
            <v>RM-ECH-ACC-00-0035</v>
          </cell>
          <cell r="B6340" t="str">
            <v>CINT</v>
          </cell>
          <cell r="C6340" t="str">
            <v/>
          </cell>
          <cell r="D6340" t="str">
            <v>ACCESORIESS ECHOOL DESK</v>
          </cell>
          <cell r="E6340">
            <v>45131</v>
          </cell>
          <cell r="F6340" t="str">
            <v>ROF</v>
          </cell>
          <cell r="G6340" t="str">
            <v>CI_OTH</v>
          </cell>
          <cell r="H6340" t="str">
            <v>PC</v>
          </cell>
          <cell r="I6340" t="str">
            <v>CPR</v>
          </cell>
          <cell r="J6340" t="str">
            <v/>
          </cell>
          <cell r="K6340" t="str">
            <v>PD</v>
          </cell>
          <cell r="L6340" t="str">
            <v>3015</v>
          </cell>
          <cell r="M6340" t="str">
            <v>V</v>
          </cell>
          <cell r="N6340">
            <v>0</v>
          </cell>
        </row>
        <row r="6341">
          <cell r="A6341" t="str">
            <v>RM-ECH-ACC-00-0036</v>
          </cell>
          <cell r="B6341" t="str">
            <v>CINT</v>
          </cell>
          <cell r="C6341" t="str">
            <v/>
          </cell>
          <cell r="D6341" t="str">
            <v>ACCESSORIES ECHOOL CHAIR</v>
          </cell>
          <cell r="E6341">
            <v>44966</v>
          </cell>
          <cell r="F6341" t="str">
            <v>ROF</v>
          </cell>
          <cell r="G6341" t="str">
            <v>CI_OTH</v>
          </cell>
          <cell r="H6341" t="str">
            <v>PC</v>
          </cell>
          <cell r="I6341" t="str">
            <v>CPR</v>
          </cell>
          <cell r="J6341" t="str">
            <v/>
          </cell>
          <cell r="K6341" t="str">
            <v>PD</v>
          </cell>
          <cell r="L6341" t="str">
            <v>3015</v>
          </cell>
          <cell r="M6341" t="str">
            <v>V</v>
          </cell>
          <cell r="N6341">
            <v>0</v>
          </cell>
        </row>
        <row r="6342">
          <cell r="A6342" t="str">
            <v>RM-ECH-ACC-00-0037</v>
          </cell>
          <cell r="B6342" t="str">
            <v>CINT</v>
          </cell>
          <cell r="C6342" t="str">
            <v/>
          </cell>
          <cell r="D6342" t="str">
            <v>ACCESSORIES ECHOOL CHAIR MEMO</v>
          </cell>
          <cell r="E6342">
            <v>44966</v>
          </cell>
          <cell r="F6342" t="str">
            <v>ROF</v>
          </cell>
          <cell r="G6342" t="str">
            <v>CI_OTH</v>
          </cell>
          <cell r="H6342" t="str">
            <v>PC</v>
          </cell>
          <cell r="I6342" t="str">
            <v>CPR</v>
          </cell>
          <cell r="J6342" t="str">
            <v/>
          </cell>
          <cell r="K6342" t="str">
            <v>PD</v>
          </cell>
          <cell r="L6342" t="str">
            <v>3015</v>
          </cell>
          <cell r="M6342" t="str">
            <v>V</v>
          </cell>
          <cell r="N6342">
            <v>0</v>
          </cell>
        </row>
        <row r="6343">
          <cell r="A6343" t="str">
            <v>RM-ECH-ACC-00-0038</v>
          </cell>
          <cell r="B6343" t="str">
            <v>CINT</v>
          </cell>
          <cell r="C6343" t="str">
            <v/>
          </cell>
          <cell r="D6343" t="str">
            <v>ACCESSORIES ECHOOL CHAIR PLUS</v>
          </cell>
          <cell r="E6343">
            <v>44966</v>
          </cell>
          <cell r="F6343" t="str">
            <v>ROF</v>
          </cell>
          <cell r="G6343" t="str">
            <v>CI_OTH</v>
          </cell>
          <cell r="H6343" t="str">
            <v>PC</v>
          </cell>
          <cell r="I6343" t="str">
            <v>CPR</v>
          </cell>
          <cell r="J6343" t="str">
            <v/>
          </cell>
          <cell r="K6343" t="str">
            <v>PD</v>
          </cell>
          <cell r="L6343" t="str">
            <v>3015</v>
          </cell>
          <cell r="M6343" t="str">
            <v>V</v>
          </cell>
          <cell r="N6343">
            <v>0</v>
          </cell>
        </row>
        <row r="6344">
          <cell r="A6344" t="str">
            <v>RM-ECH-BES-00-0037</v>
          </cell>
          <cell r="B6344" t="str">
            <v>CINT</v>
          </cell>
          <cell r="C6344" t="str">
            <v/>
          </cell>
          <cell r="D6344" t="str">
            <v>HANGER BAG</v>
          </cell>
          <cell r="E6344">
            <v>44813</v>
          </cell>
          <cell r="F6344" t="str">
            <v>ROF</v>
          </cell>
          <cell r="G6344" t="str">
            <v>CI_BESI</v>
          </cell>
          <cell r="H6344" t="str">
            <v>PC</v>
          </cell>
          <cell r="I6344" t="str">
            <v>CPR</v>
          </cell>
          <cell r="J6344" t="str">
            <v/>
          </cell>
          <cell r="K6344" t="str">
            <v>PD</v>
          </cell>
          <cell r="L6344" t="str">
            <v>3015</v>
          </cell>
          <cell r="M6344" t="str">
            <v>V</v>
          </cell>
          <cell r="N6344">
            <v>1698</v>
          </cell>
        </row>
        <row r="6345">
          <cell r="A6345" t="str">
            <v>RM-ECH-BES-00-0038</v>
          </cell>
          <cell r="B6345" t="str">
            <v>CINT</v>
          </cell>
          <cell r="C6345" t="str">
            <v/>
          </cell>
          <cell r="D6345" t="str">
            <v>STOPPER SIDE TABLE + VERSENG ART DESK</v>
          </cell>
          <cell r="E6345">
            <v>45169</v>
          </cell>
          <cell r="F6345" t="str">
            <v>ROF</v>
          </cell>
          <cell r="G6345" t="str">
            <v>CI_BESI</v>
          </cell>
          <cell r="H6345" t="str">
            <v>PC</v>
          </cell>
          <cell r="I6345" t="str">
            <v>CPR</v>
          </cell>
          <cell r="J6345" t="str">
            <v/>
          </cell>
          <cell r="K6345" t="str">
            <v>PD</v>
          </cell>
          <cell r="L6345" t="str">
            <v>3015</v>
          </cell>
          <cell r="M6345" t="str">
            <v>V</v>
          </cell>
          <cell r="N6345">
            <v>5200</v>
          </cell>
        </row>
        <row r="6346">
          <cell r="A6346" t="str">
            <v>RM-ECH-BES-00-0039</v>
          </cell>
          <cell r="B6346" t="str">
            <v>CINT</v>
          </cell>
          <cell r="C6346" t="str">
            <v/>
          </cell>
          <cell r="D6346" t="str">
            <v>TABLE SUPPORT ART DESK</v>
          </cell>
          <cell r="E6346">
            <v>45210</v>
          </cell>
          <cell r="F6346" t="str">
            <v>ROF</v>
          </cell>
          <cell r="G6346" t="str">
            <v>CI_BESI</v>
          </cell>
          <cell r="H6346" t="str">
            <v>PC</v>
          </cell>
          <cell r="I6346" t="str">
            <v>CPR</v>
          </cell>
          <cell r="J6346" t="str">
            <v/>
          </cell>
          <cell r="K6346" t="str">
            <v>PD</v>
          </cell>
          <cell r="L6346" t="str">
            <v>3015</v>
          </cell>
          <cell r="M6346" t="str">
            <v>V</v>
          </cell>
          <cell r="N6346">
            <v>10650</v>
          </cell>
        </row>
        <row r="6347">
          <cell r="A6347" t="str">
            <v>RM-ECH-BES-00-0040</v>
          </cell>
          <cell r="B6347" t="str">
            <v>CINT</v>
          </cell>
          <cell r="C6347" t="str">
            <v/>
          </cell>
          <cell r="D6347" t="str">
            <v>HANGER BAG FC</v>
          </cell>
          <cell r="E6347">
            <v>45131</v>
          </cell>
          <cell r="F6347" t="str">
            <v>ROF</v>
          </cell>
          <cell r="G6347" t="str">
            <v>CI_BESI</v>
          </cell>
          <cell r="H6347" t="str">
            <v>PC</v>
          </cell>
          <cell r="I6347" t="str">
            <v>CPR</v>
          </cell>
          <cell r="J6347" t="str">
            <v/>
          </cell>
          <cell r="K6347" t="str">
            <v>PD</v>
          </cell>
          <cell r="L6347" t="str">
            <v>3015</v>
          </cell>
          <cell r="M6347" t="str">
            <v>V</v>
          </cell>
          <cell r="N6347">
            <v>3100</v>
          </cell>
        </row>
        <row r="6348">
          <cell r="A6348" t="str">
            <v>RM-ECH-DUS-00-0040</v>
          </cell>
          <cell r="B6348" t="str">
            <v>CINT</v>
          </cell>
          <cell r="C6348" t="str">
            <v/>
          </cell>
          <cell r="D6348" t="str">
            <v>PACK CASE 660X460X75</v>
          </cell>
          <cell r="E6348">
            <v>44797</v>
          </cell>
          <cell r="F6348" t="str">
            <v>ROF</v>
          </cell>
          <cell r="G6348" t="str">
            <v>CI_DUS</v>
          </cell>
          <cell r="H6348" t="str">
            <v>PC</v>
          </cell>
          <cell r="I6348" t="str">
            <v>CPR</v>
          </cell>
          <cell r="J6348" t="str">
            <v/>
          </cell>
          <cell r="K6348" t="str">
            <v>PD</v>
          </cell>
          <cell r="L6348" t="str">
            <v>3015</v>
          </cell>
          <cell r="M6348" t="str">
            <v>V</v>
          </cell>
          <cell r="N6348">
            <v>12500</v>
          </cell>
        </row>
        <row r="6349">
          <cell r="A6349" t="str">
            <v>RM-ECH-DUS-00-0041</v>
          </cell>
          <cell r="B6349" t="str">
            <v>CINT</v>
          </cell>
          <cell r="C6349" t="str">
            <v/>
          </cell>
          <cell r="D6349" t="str">
            <v>PACK CASE ART DESK</v>
          </cell>
          <cell r="E6349">
            <v>44797</v>
          </cell>
          <cell r="F6349" t="str">
            <v>ROF</v>
          </cell>
          <cell r="G6349" t="str">
            <v>CI_DUS</v>
          </cell>
          <cell r="H6349" t="str">
            <v>PC</v>
          </cell>
          <cell r="I6349" t="str">
            <v>CPR</v>
          </cell>
          <cell r="J6349" t="str">
            <v/>
          </cell>
          <cell r="K6349" t="str">
            <v>PD</v>
          </cell>
          <cell r="L6349" t="str">
            <v>3015</v>
          </cell>
          <cell r="M6349" t="str">
            <v>V</v>
          </cell>
          <cell r="N6349">
            <v>45750</v>
          </cell>
        </row>
        <row r="6350">
          <cell r="A6350" t="str">
            <v>RM-ECH-DUS-00-0042</v>
          </cell>
          <cell r="B6350" t="str">
            <v>CINT</v>
          </cell>
          <cell r="C6350" t="str">
            <v/>
          </cell>
          <cell r="D6350" t="str">
            <v>PACK CASE EDU C-2 UNICEF</v>
          </cell>
          <cell r="E6350">
            <v>44797</v>
          </cell>
          <cell r="F6350" t="str">
            <v>ROF</v>
          </cell>
          <cell r="G6350" t="str">
            <v>CI_DUS</v>
          </cell>
          <cell r="H6350" t="str">
            <v>PC</v>
          </cell>
          <cell r="I6350" t="str">
            <v>CPR</v>
          </cell>
          <cell r="J6350" t="str">
            <v/>
          </cell>
          <cell r="K6350" t="str">
            <v>PD</v>
          </cell>
          <cell r="L6350" t="str">
            <v>3015</v>
          </cell>
          <cell r="M6350" t="str">
            <v>V</v>
          </cell>
          <cell r="N6350">
            <v>14180</v>
          </cell>
        </row>
        <row r="6351">
          <cell r="A6351" t="str">
            <v>RM-ECH-DUS-00-0043</v>
          </cell>
          <cell r="B6351" t="str">
            <v>CINT</v>
          </cell>
          <cell r="C6351" t="str">
            <v/>
          </cell>
          <cell r="D6351" t="str">
            <v>PACK CASE EDU C-3 UNICEF</v>
          </cell>
          <cell r="E6351">
            <v>44797</v>
          </cell>
          <cell r="F6351" t="str">
            <v>ROF</v>
          </cell>
          <cell r="G6351" t="str">
            <v>CI_DUS</v>
          </cell>
          <cell r="H6351" t="str">
            <v>PC</v>
          </cell>
          <cell r="I6351" t="str">
            <v>CPR</v>
          </cell>
          <cell r="J6351" t="str">
            <v/>
          </cell>
          <cell r="K6351" t="str">
            <v>PD</v>
          </cell>
          <cell r="L6351" t="str">
            <v>3015</v>
          </cell>
          <cell r="M6351" t="str">
            <v>V</v>
          </cell>
          <cell r="N6351">
            <v>14180</v>
          </cell>
        </row>
        <row r="6352">
          <cell r="A6352" t="str">
            <v>RM-ECH-DUS-00-0044</v>
          </cell>
          <cell r="B6352" t="str">
            <v>CINT</v>
          </cell>
          <cell r="C6352" t="str">
            <v/>
          </cell>
          <cell r="D6352" t="str">
            <v>PACK CASE EDU C-4 UNICEF</v>
          </cell>
          <cell r="E6352">
            <v>44797</v>
          </cell>
          <cell r="F6352" t="str">
            <v>ROF</v>
          </cell>
          <cell r="G6352" t="str">
            <v>CI_DUS</v>
          </cell>
          <cell r="H6352" t="str">
            <v>PC</v>
          </cell>
          <cell r="I6352" t="str">
            <v>CPR</v>
          </cell>
          <cell r="J6352" t="str">
            <v/>
          </cell>
          <cell r="K6352" t="str">
            <v>PD</v>
          </cell>
          <cell r="L6352" t="str">
            <v>3015</v>
          </cell>
          <cell r="M6352" t="str">
            <v>V</v>
          </cell>
          <cell r="N6352">
            <v>20250</v>
          </cell>
        </row>
        <row r="6353">
          <cell r="A6353" t="str">
            <v>RM-ECH-DUS-00-0045</v>
          </cell>
          <cell r="B6353" t="str">
            <v>CINT</v>
          </cell>
          <cell r="C6353" t="str">
            <v/>
          </cell>
          <cell r="D6353" t="str">
            <v>PACK CASE EDU C-4 UNICEF TIMOR LESTE</v>
          </cell>
          <cell r="E6353">
            <v>44797</v>
          </cell>
          <cell r="F6353" t="str">
            <v>ROF</v>
          </cell>
          <cell r="G6353" t="str">
            <v>CI_DUS</v>
          </cell>
          <cell r="H6353" t="str">
            <v>PC</v>
          </cell>
          <cell r="I6353" t="str">
            <v>CPR</v>
          </cell>
          <cell r="J6353" t="str">
            <v/>
          </cell>
          <cell r="K6353" t="str">
            <v>PD</v>
          </cell>
          <cell r="L6353" t="str">
            <v>3015</v>
          </cell>
          <cell r="M6353" t="str">
            <v>V</v>
          </cell>
          <cell r="N6353">
            <v>14180</v>
          </cell>
        </row>
        <row r="6354">
          <cell r="A6354" t="str">
            <v>RM-ECH-DUS-00-0046</v>
          </cell>
          <cell r="B6354" t="str">
            <v>CINT</v>
          </cell>
          <cell r="C6354" t="str">
            <v/>
          </cell>
          <cell r="D6354" t="str">
            <v>PACK CASE EDU D-2 UNICEF</v>
          </cell>
          <cell r="E6354">
            <v>44797</v>
          </cell>
          <cell r="F6354" t="str">
            <v>ROF</v>
          </cell>
          <cell r="G6354" t="str">
            <v>CI_DUS</v>
          </cell>
          <cell r="H6354" t="str">
            <v>PC</v>
          </cell>
          <cell r="I6354" t="str">
            <v>CPR</v>
          </cell>
          <cell r="J6354" t="str">
            <v/>
          </cell>
          <cell r="K6354" t="str">
            <v>PD</v>
          </cell>
          <cell r="L6354" t="str">
            <v>3015</v>
          </cell>
          <cell r="M6354" t="str">
            <v>V</v>
          </cell>
          <cell r="N6354">
            <v>14180</v>
          </cell>
        </row>
        <row r="6355">
          <cell r="A6355" t="str">
            <v>RM-ECH-DUS-00-0047</v>
          </cell>
          <cell r="B6355" t="str">
            <v>CINT</v>
          </cell>
          <cell r="C6355" t="str">
            <v/>
          </cell>
          <cell r="D6355" t="str">
            <v>PACK CASE EDU D-3 595X525X675</v>
          </cell>
          <cell r="E6355">
            <v>44797</v>
          </cell>
          <cell r="F6355" t="str">
            <v>ROF</v>
          </cell>
          <cell r="G6355" t="str">
            <v>CI_DUS</v>
          </cell>
          <cell r="H6355" t="str">
            <v>PC</v>
          </cell>
          <cell r="I6355" t="str">
            <v>CPR</v>
          </cell>
          <cell r="J6355" t="str">
            <v/>
          </cell>
          <cell r="K6355" t="str">
            <v>PD</v>
          </cell>
          <cell r="L6355" t="str">
            <v>3015</v>
          </cell>
          <cell r="M6355" t="str">
            <v>V</v>
          </cell>
          <cell r="N6355">
            <v>14180</v>
          </cell>
        </row>
        <row r="6356">
          <cell r="A6356" t="str">
            <v>RM-ECH-DUS-00-0048</v>
          </cell>
          <cell r="B6356" t="str">
            <v>CINT</v>
          </cell>
          <cell r="C6356" t="str">
            <v/>
          </cell>
          <cell r="D6356" t="str">
            <v>PACK CASE EDU D-3 UNICEF</v>
          </cell>
          <cell r="E6356">
            <v>44797</v>
          </cell>
          <cell r="F6356" t="str">
            <v>ROF</v>
          </cell>
          <cell r="G6356" t="str">
            <v>CI_DUS</v>
          </cell>
          <cell r="H6356" t="str">
            <v>PC</v>
          </cell>
          <cell r="I6356" t="str">
            <v>CPR</v>
          </cell>
          <cell r="J6356" t="str">
            <v/>
          </cell>
          <cell r="K6356" t="str">
            <v>PD</v>
          </cell>
          <cell r="L6356" t="str">
            <v>3015</v>
          </cell>
          <cell r="M6356" t="str">
            <v>V</v>
          </cell>
          <cell r="N6356">
            <v>14180</v>
          </cell>
        </row>
        <row r="6357">
          <cell r="A6357" t="str">
            <v>RM-ECH-DUS-00-0049</v>
          </cell>
          <cell r="B6357" t="str">
            <v>CINT</v>
          </cell>
          <cell r="C6357" t="str">
            <v/>
          </cell>
          <cell r="D6357" t="str">
            <v>PACK CASE EDU D-4 UNICEF</v>
          </cell>
          <cell r="E6357">
            <v>44797</v>
          </cell>
          <cell r="F6357" t="str">
            <v>ROF</v>
          </cell>
          <cell r="G6357" t="str">
            <v>CI_DUS</v>
          </cell>
          <cell r="H6357" t="str">
            <v>PC</v>
          </cell>
          <cell r="I6357" t="str">
            <v>CPR</v>
          </cell>
          <cell r="J6357" t="str">
            <v/>
          </cell>
          <cell r="K6357" t="str">
            <v>PD</v>
          </cell>
          <cell r="L6357" t="str">
            <v>3015</v>
          </cell>
          <cell r="M6357" t="str">
            <v>V</v>
          </cell>
          <cell r="N6357">
            <v>22250</v>
          </cell>
        </row>
        <row r="6358">
          <cell r="A6358" t="str">
            <v>RM-ECH-DUS-00-0050</v>
          </cell>
          <cell r="B6358" t="str">
            <v>CINT</v>
          </cell>
          <cell r="C6358" t="str">
            <v/>
          </cell>
          <cell r="D6358" t="str">
            <v>PACK CASE EDU D-4 UNICEF TIMOR LESTE</v>
          </cell>
          <cell r="E6358">
            <v>44797</v>
          </cell>
          <cell r="F6358" t="str">
            <v>ROF</v>
          </cell>
          <cell r="G6358" t="str">
            <v>CI_DUS</v>
          </cell>
          <cell r="H6358" t="str">
            <v>PC</v>
          </cell>
          <cell r="I6358" t="str">
            <v>CPR</v>
          </cell>
          <cell r="J6358" t="str">
            <v/>
          </cell>
          <cell r="K6358" t="str">
            <v>PD</v>
          </cell>
          <cell r="L6358" t="str">
            <v>3015</v>
          </cell>
          <cell r="M6358" t="str">
            <v>V</v>
          </cell>
          <cell r="N6358">
            <v>14180</v>
          </cell>
        </row>
        <row r="6359">
          <cell r="A6359" t="str">
            <v>RM-ECH-DUS-00-0051</v>
          </cell>
          <cell r="B6359" t="str">
            <v>CINT</v>
          </cell>
          <cell r="C6359" t="str">
            <v/>
          </cell>
          <cell r="D6359" t="str">
            <v>PACK CASE FOR FRAME [D-4]</v>
          </cell>
          <cell r="E6359">
            <v>44797</v>
          </cell>
          <cell r="F6359" t="str">
            <v>ROF</v>
          </cell>
          <cell r="G6359" t="str">
            <v>CI_DUS</v>
          </cell>
          <cell r="H6359" t="str">
            <v>PC</v>
          </cell>
          <cell r="I6359" t="str">
            <v>CPR</v>
          </cell>
          <cell r="J6359" t="str">
            <v/>
          </cell>
          <cell r="K6359" t="str">
            <v>PD</v>
          </cell>
          <cell r="L6359" t="str">
            <v>3015</v>
          </cell>
          <cell r="M6359" t="str">
            <v>V</v>
          </cell>
          <cell r="N6359">
            <v>14180</v>
          </cell>
        </row>
        <row r="6360">
          <cell r="A6360" t="str">
            <v>RM-ECH-DUS-00-0052</v>
          </cell>
          <cell r="B6360" t="str">
            <v>CINT</v>
          </cell>
          <cell r="C6360" t="str">
            <v/>
          </cell>
          <cell r="D6360" t="str">
            <v>PACK CASE FOR FRAME [D-5]</v>
          </cell>
          <cell r="E6360">
            <v>44797</v>
          </cell>
          <cell r="F6360" t="str">
            <v>ROF</v>
          </cell>
          <cell r="G6360" t="str">
            <v>CI_DUS</v>
          </cell>
          <cell r="H6360" t="str">
            <v>PC</v>
          </cell>
          <cell r="I6360" t="str">
            <v>CPR</v>
          </cell>
          <cell r="J6360" t="str">
            <v/>
          </cell>
          <cell r="K6360" t="str">
            <v>PD</v>
          </cell>
          <cell r="L6360" t="str">
            <v>3015</v>
          </cell>
          <cell r="M6360" t="str">
            <v>V</v>
          </cell>
          <cell r="N6360">
            <v>14180</v>
          </cell>
        </row>
        <row r="6361">
          <cell r="A6361" t="str">
            <v>RM-ECH-DUS-00-0053</v>
          </cell>
          <cell r="B6361" t="str">
            <v>CINT</v>
          </cell>
          <cell r="C6361" t="str">
            <v/>
          </cell>
          <cell r="D6361" t="str">
            <v>PACK CASE FOR FRAME [D-6]</v>
          </cell>
          <cell r="E6361">
            <v>44797</v>
          </cell>
          <cell r="F6361" t="str">
            <v>ROF</v>
          </cell>
          <cell r="G6361" t="str">
            <v>CI_DUS</v>
          </cell>
          <cell r="H6361" t="str">
            <v>PC</v>
          </cell>
          <cell r="I6361" t="str">
            <v>CPR</v>
          </cell>
          <cell r="J6361" t="str">
            <v/>
          </cell>
          <cell r="K6361" t="str">
            <v>PD</v>
          </cell>
          <cell r="L6361" t="str">
            <v>3015</v>
          </cell>
          <cell r="M6361" t="str">
            <v>V</v>
          </cell>
          <cell r="N6361">
            <v>14180</v>
          </cell>
        </row>
        <row r="6362">
          <cell r="A6362" t="str">
            <v>RM-ECH-DUS-00-0054</v>
          </cell>
          <cell r="B6362" t="str">
            <v>CINT</v>
          </cell>
          <cell r="C6362" t="str">
            <v/>
          </cell>
          <cell r="D6362" t="str">
            <v>PACK CASE TABLE TOP ECHOOL POLOS</v>
          </cell>
          <cell r="E6362">
            <v>44797</v>
          </cell>
          <cell r="F6362" t="str">
            <v>ROF</v>
          </cell>
          <cell r="G6362" t="str">
            <v>CI_DUS</v>
          </cell>
          <cell r="H6362" t="str">
            <v>PC</v>
          </cell>
          <cell r="I6362" t="str">
            <v>CPR</v>
          </cell>
          <cell r="J6362" t="str">
            <v/>
          </cell>
          <cell r="K6362" t="str">
            <v>PD</v>
          </cell>
          <cell r="L6362" t="str">
            <v>3015</v>
          </cell>
          <cell r="M6362" t="str">
            <v>V</v>
          </cell>
          <cell r="N6362">
            <v>7500</v>
          </cell>
        </row>
        <row r="6363">
          <cell r="A6363" t="str">
            <v>RM-ECH-DUS-00-0055</v>
          </cell>
          <cell r="B6363" t="str">
            <v>CINT</v>
          </cell>
          <cell r="C6363" t="str">
            <v/>
          </cell>
          <cell r="D6363" t="str">
            <v>PACK CASE UNI CHAIR LOW</v>
          </cell>
          <cell r="E6363">
            <v>44797</v>
          </cell>
          <cell r="F6363" t="str">
            <v>ROF</v>
          </cell>
          <cell r="G6363" t="str">
            <v>CI_DUS</v>
          </cell>
          <cell r="H6363" t="str">
            <v>PC</v>
          </cell>
          <cell r="I6363" t="str">
            <v>CPR</v>
          </cell>
          <cell r="J6363" t="str">
            <v/>
          </cell>
          <cell r="K6363" t="str">
            <v>PD</v>
          </cell>
          <cell r="L6363" t="str">
            <v>3015</v>
          </cell>
          <cell r="M6363" t="str">
            <v>V</v>
          </cell>
          <cell r="N6363">
            <v>25200</v>
          </cell>
        </row>
        <row r="6364">
          <cell r="A6364" t="str">
            <v>RM-ECH-DUS-00-0056</v>
          </cell>
          <cell r="B6364" t="str">
            <v>CINT</v>
          </cell>
          <cell r="C6364" t="str">
            <v/>
          </cell>
          <cell r="D6364" t="str">
            <v>PACK CASE EDU C-2 490X460X675</v>
          </cell>
          <cell r="E6364">
            <v>44797</v>
          </cell>
          <cell r="F6364" t="str">
            <v>ROF</v>
          </cell>
          <cell r="G6364" t="str">
            <v>CI_DUS</v>
          </cell>
          <cell r="H6364" t="str">
            <v>PC</v>
          </cell>
          <cell r="I6364" t="str">
            <v>CPR</v>
          </cell>
          <cell r="J6364" t="str">
            <v/>
          </cell>
          <cell r="K6364" t="str">
            <v>PD</v>
          </cell>
          <cell r="L6364" t="str">
            <v>3015</v>
          </cell>
          <cell r="M6364" t="str">
            <v>V</v>
          </cell>
          <cell r="N6364">
            <v>15756</v>
          </cell>
        </row>
        <row r="6365">
          <cell r="A6365" t="str">
            <v>RM-ECH-DUS-00-0057</v>
          </cell>
          <cell r="B6365" t="str">
            <v>CINT</v>
          </cell>
          <cell r="C6365" t="str">
            <v/>
          </cell>
          <cell r="D6365" t="str">
            <v>PACK CASE EDU C-3 530X460X745</v>
          </cell>
          <cell r="E6365">
            <v>44797</v>
          </cell>
          <cell r="F6365" t="str">
            <v>ROF</v>
          </cell>
          <cell r="G6365" t="str">
            <v>CI_DUS</v>
          </cell>
          <cell r="H6365" t="str">
            <v>PC</v>
          </cell>
          <cell r="I6365" t="str">
            <v>CPR</v>
          </cell>
          <cell r="J6365" t="str">
            <v/>
          </cell>
          <cell r="K6365" t="str">
            <v>PD</v>
          </cell>
          <cell r="L6365" t="str">
            <v>3015</v>
          </cell>
          <cell r="M6365" t="str">
            <v>V</v>
          </cell>
          <cell r="N6365">
            <v>21729</v>
          </cell>
        </row>
        <row r="6366">
          <cell r="A6366" t="str">
            <v>RM-ECH-DUS-00-0058</v>
          </cell>
          <cell r="B6366" t="str">
            <v>CINT</v>
          </cell>
          <cell r="C6366" t="str">
            <v/>
          </cell>
          <cell r="D6366" t="str">
            <v>PACK CASE EDU C-4 550X460X790</v>
          </cell>
          <cell r="E6366">
            <v>44797</v>
          </cell>
          <cell r="F6366" t="str">
            <v>ROF</v>
          </cell>
          <cell r="G6366" t="str">
            <v>CI_DUS</v>
          </cell>
          <cell r="H6366" t="str">
            <v>PC</v>
          </cell>
          <cell r="I6366" t="str">
            <v>CPR</v>
          </cell>
          <cell r="J6366" t="str">
            <v/>
          </cell>
          <cell r="K6366" t="str">
            <v>PD</v>
          </cell>
          <cell r="L6366" t="str">
            <v>3015</v>
          </cell>
          <cell r="M6366" t="str">
            <v>V</v>
          </cell>
          <cell r="N6366">
            <v>19135</v>
          </cell>
        </row>
        <row r="6367">
          <cell r="A6367" t="str">
            <v>RM-ECH-DUS-00-0059</v>
          </cell>
          <cell r="B6367" t="str">
            <v>CINT</v>
          </cell>
          <cell r="C6367" t="str">
            <v/>
          </cell>
          <cell r="D6367" t="str">
            <v>PACK CASE EDU C-5 575X460X845</v>
          </cell>
          <cell r="E6367">
            <v>44797</v>
          </cell>
          <cell r="F6367" t="str">
            <v>ROF</v>
          </cell>
          <cell r="G6367" t="str">
            <v>CI_DUS</v>
          </cell>
          <cell r="H6367" t="str">
            <v>PC</v>
          </cell>
          <cell r="I6367" t="str">
            <v>CPR</v>
          </cell>
          <cell r="J6367" t="str">
            <v/>
          </cell>
          <cell r="K6367" t="str">
            <v>PD</v>
          </cell>
          <cell r="L6367" t="str">
            <v>3015</v>
          </cell>
          <cell r="M6367" t="str">
            <v>V</v>
          </cell>
          <cell r="N6367">
            <v>26423</v>
          </cell>
        </row>
        <row r="6368">
          <cell r="A6368" t="str">
            <v>RM-ECH-DUS-00-0060</v>
          </cell>
          <cell r="B6368" t="str">
            <v>CINT</v>
          </cell>
          <cell r="C6368" t="str">
            <v/>
          </cell>
          <cell r="D6368" t="str">
            <v>PACK CASE EDU C-6 610X490X935</v>
          </cell>
          <cell r="E6368">
            <v>44876</v>
          </cell>
          <cell r="F6368" t="str">
            <v>ROF</v>
          </cell>
          <cell r="G6368" t="str">
            <v>CI_DUS</v>
          </cell>
          <cell r="H6368" t="str">
            <v>PC</v>
          </cell>
          <cell r="I6368" t="str">
            <v>CPR</v>
          </cell>
          <cell r="J6368" t="str">
            <v/>
          </cell>
          <cell r="K6368" t="str">
            <v>PD</v>
          </cell>
          <cell r="L6368" t="str">
            <v>3015</v>
          </cell>
          <cell r="M6368" t="str">
            <v>V</v>
          </cell>
          <cell r="N6368">
            <v>30096</v>
          </cell>
        </row>
        <row r="6369">
          <cell r="A6369" t="str">
            <v>RM-ECH-DUS-00-0061</v>
          </cell>
          <cell r="B6369" t="str">
            <v>CINT</v>
          </cell>
          <cell r="C6369" t="str">
            <v/>
          </cell>
          <cell r="D6369" t="str">
            <v>PACK CASE EDU D-2 595X525X675</v>
          </cell>
          <cell r="E6369">
            <v>44802</v>
          </cell>
          <cell r="F6369" t="str">
            <v>ROF</v>
          </cell>
          <cell r="G6369" t="str">
            <v>CI_DUS</v>
          </cell>
          <cell r="H6369" t="str">
            <v>PC</v>
          </cell>
          <cell r="I6369" t="str">
            <v>CPR</v>
          </cell>
          <cell r="J6369" t="str">
            <v/>
          </cell>
          <cell r="K6369" t="str">
            <v>PD</v>
          </cell>
          <cell r="L6369" t="str">
            <v>3015</v>
          </cell>
          <cell r="M6369" t="str">
            <v>V</v>
          </cell>
          <cell r="N6369">
            <v>28894</v>
          </cell>
        </row>
        <row r="6370">
          <cell r="A6370" t="str">
            <v>RM-ECH-DUS-00-0062</v>
          </cell>
          <cell r="B6370" t="str">
            <v>CINT</v>
          </cell>
          <cell r="C6370" t="str">
            <v/>
          </cell>
          <cell r="D6370" t="str">
            <v>PACK CASE EDU D-4 595X525X715</v>
          </cell>
          <cell r="E6370">
            <v>44797</v>
          </cell>
          <cell r="F6370" t="str">
            <v>ROF</v>
          </cell>
          <cell r="G6370" t="str">
            <v>CI_DUS</v>
          </cell>
          <cell r="H6370" t="str">
            <v>PC</v>
          </cell>
          <cell r="I6370" t="str">
            <v>CPR</v>
          </cell>
          <cell r="J6370" t="str">
            <v/>
          </cell>
          <cell r="K6370" t="str">
            <v>PD</v>
          </cell>
          <cell r="L6370" t="str">
            <v>3015</v>
          </cell>
          <cell r="M6370" t="str">
            <v>V</v>
          </cell>
          <cell r="N6370">
            <v>41900</v>
          </cell>
        </row>
        <row r="6371">
          <cell r="A6371" t="str">
            <v>RM-ECH-DUS-00-0063</v>
          </cell>
          <cell r="B6371" t="str">
            <v>CINT</v>
          </cell>
          <cell r="C6371" t="str">
            <v/>
          </cell>
          <cell r="D6371" t="str">
            <v>PACK CASE EDU D-5 595X525X795</v>
          </cell>
          <cell r="E6371">
            <v>44797</v>
          </cell>
          <cell r="F6371" t="str">
            <v>ROF</v>
          </cell>
          <cell r="G6371" t="str">
            <v>CI_DUS</v>
          </cell>
          <cell r="H6371" t="str">
            <v>PC</v>
          </cell>
          <cell r="I6371" t="str">
            <v>CPR</v>
          </cell>
          <cell r="J6371" t="str">
            <v/>
          </cell>
          <cell r="K6371" t="str">
            <v>PD</v>
          </cell>
          <cell r="L6371" t="str">
            <v>3015</v>
          </cell>
          <cell r="M6371" t="str">
            <v>V</v>
          </cell>
          <cell r="N6371">
            <v>28894</v>
          </cell>
        </row>
        <row r="6372">
          <cell r="A6372" t="str">
            <v>RM-ECH-DUS-00-0064</v>
          </cell>
          <cell r="B6372" t="str">
            <v>CINT</v>
          </cell>
          <cell r="C6372" t="str">
            <v/>
          </cell>
          <cell r="D6372" t="str">
            <v>PACK CASE EDU D-6 600X570X840</v>
          </cell>
          <cell r="E6372">
            <v>44797</v>
          </cell>
          <cell r="F6372" t="str">
            <v>ROF</v>
          </cell>
          <cell r="G6372" t="str">
            <v>CI_DUS</v>
          </cell>
          <cell r="H6372" t="str">
            <v>PC</v>
          </cell>
          <cell r="I6372" t="str">
            <v>CPR</v>
          </cell>
          <cell r="J6372" t="str">
            <v/>
          </cell>
          <cell r="K6372" t="str">
            <v>PD</v>
          </cell>
          <cell r="L6372" t="str">
            <v>3015</v>
          </cell>
          <cell r="M6372" t="str">
            <v>V</v>
          </cell>
          <cell r="N6372">
            <v>32862</v>
          </cell>
        </row>
        <row r="6373">
          <cell r="A6373" t="str">
            <v>RM-ECH-DUS-00-0065</v>
          </cell>
          <cell r="B6373" t="str">
            <v>CINT</v>
          </cell>
          <cell r="C6373" t="str">
            <v/>
          </cell>
          <cell r="D6373" t="str">
            <v>PACK CASE TABLE TOP</v>
          </cell>
          <cell r="E6373">
            <v>44797</v>
          </cell>
          <cell r="F6373" t="str">
            <v>ROF</v>
          </cell>
          <cell r="G6373" t="str">
            <v>CI_DUS</v>
          </cell>
          <cell r="H6373" t="str">
            <v>PC</v>
          </cell>
          <cell r="I6373" t="str">
            <v>CPR</v>
          </cell>
          <cell r="J6373" t="str">
            <v/>
          </cell>
          <cell r="K6373" t="str">
            <v>PD</v>
          </cell>
          <cell r="L6373" t="str">
            <v>3015</v>
          </cell>
          <cell r="M6373" t="str">
            <v>V</v>
          </cell>
          <cell r="N6373">
            <v>7950</v>
          </cell>
        </row>
        <row r="6374">
          <cell r="A6374" t="str">
            <v>RM-ECH-DUS-00-0066</v>
          </cell>
          <cell r="B6374" t="str">
            <v>CINT</v>
          </cell>
          <cell r="C6374" t="str">
            <v/>
          </cell>
          <cell r="D6374" t="str">
            <v>PACK CASE UNI CHAIR HIGH</v>
          </cell>
          <cell r="E6374">
            <v>44797</v>
          </cell>
          <cell r="F6374" t="str">
            <v>ROF</v>
          </cell>
          <cell r="G6374" t="str">
            <v>CI_DUS</v>
          </cell>
          <cell r="H6374" t="str">
            <v>PC</v>
          </cell>
          <cell r="I6374" t="str">
            <v>CPR</v>
          </cell>
          <cell r="J6374" t="str">
            <v/>
          </cell>
          <cell r="K6374" t="str">
            <v>PD</v>
          </cell>
          <cell r="L6374" t="str">
            <v>3015</v>
          </cell>
          <cell r="M6374" t="str">
            <v>V</v>
          </cell>
          <cell r="N6374">
            <v>21500</v>
          </cell>
        </row>
        <row r="6375">
          <cell r="A6375" t="str">
            <v>RM-ECH-DUS-00-0067</v>
          </cell>
          <cell r="B6375" t="str">
            <v>CINT</v>
          </cell>
          <cell r="C6375" t="str">
            <v/>
          </cell>
          <cell r="D6375" t="str">
            <v>PROTECTOR LAYER [ECHOOL]</v>
          </cell>
          <cell r="E6375">
            <v>44802</v>
          </cell>
          <cell r="F6375" t="str">
            <v>ROF</v>
          </cell>
          <cell r="G6375" t="str">
            <v>CI_DUS</v>
          </cell>
          <cell r="H6375" t="str">
            <v>PC</v>
          </cell>
          <cell r="I6375" t="str">
            <v>CPR</v>
          </cell>
          <cell r="J6375" t="str">
            <v/>
          </cell>
          <cell r="K6375" t="str">
            <v>PD</v>
          </cell>
          <cell r="L6375" t="str">
            <v>3015</v>
          </cell>
          <cell r="M6375" t="str">
            <v>V</v>
          </cell>
          <cell r="N6375">
            <v>1760</v>
          </cell>
        </row>
        <row r="6376">
          <cell r="A6376" t="str">
            <v>RM-ECH-DUS-00-0068</v>
          </cell>
          <cell r="B6376" t="str">
            <v>CINT</v>
          </cell>
          <cell r="C6376" t="str">
            <v/>
          </cell>
          <cell r="D6376" t="str">
            <v>PACK CASE FOR TABLE TOP ECHOOL</v>
          </cell>
          <cell r="E6376">
            <v>44778</v>
          </cell>
          <cell r="F6376" t="str">
            <v>ROF</v>
          </cell>
          <cell r="G6376" t="str">
            <v>CI_DUS</v>
          </cell>
          <cell r="H6376" t="str">
            <v>PC</v>
          </cell>
          <cell r="I6376" t="str">
            <v>CPR</v>
          </cell>
          <cell r="J6376" t="str">
            <v/>
          </cell>
          <cell r="K6376" t="str">
            <v>PD</v>
          </cell>
          <cell r="L6376" t="str">
            <v>3015</v>
          </cell>
          <cell r="M6376" t="str">
            <v>V</v>
          </cell>
          <cell r="N6376">
            <v>15642</v>
          </cell>
        </row>
        <row r="6377">
          <cell r="A6377" t="str">
            <v>RM-ECH-FAS-00-0068</v>
          </cell>
          <cell r="B6377" t="str">
            <v>CINT</v>
          </cell>
          <cell r="C6377" t="str">
            <v/>
          </cell>
          <cell r="D6377" t="str">
            <v>BOLT BOTTOM HEAD JF M6 X 20</v>
          </cell>
          <cell r="E6377">
            <v>44797</v>
          </cell>
          <cell r="F6377" t="str">
            <v>ROF</v>
          </cell>
          <cell r="G6377" t="str">
            <v>CI_BOLT</v>
          </cell>
          <cell r="H6377" t="str">
            <v>PC</v>
          </cell>
          <cell r="I6377" t="str">
            <v>CPR</v>
          </cell>
          <cell r="J6377" t="str">
            <v/>
          </cell>
          <cell r="K6377" t="str">
            <v>PD</v>
          </cell>
          <cell r="L6377" t="str">
            <v>3015</v>
          </cell>
          <cell r="M6377" t="str">
            <v>V</v>
          </cell>
          <cell r="N6377">
            <v>850</v>
          </cell>
        </row>
        <row r="6378">
          <cell r="A6378" t="str">
            <v>RM-ECH-FAS-00-0069</v>
          </cell>
          <cell r="B6378" t="str">
            <v>CINT</v>
          </cell>
          <cell r="C6378" t="str">
            <v/>
          </cell>
          <cell r="D6378" t="str">
            <v>BOLT JMF M5 X 10</v>
          </cell>
          <cell r="E6378">
            <v>45131</v>
          </cell>
          <cell r="F6378" t="str">
            <v>ROF</v>
          </cell>
          <cell r="G6378" t="str">
            <v>CI_BOLT</v>
          </cell>
          <cell r="H6378" t="str">
            <v>PC</v>
          </cell>
          <cell r="I6378" t="str">
            <v>CPR</v>
          </cell>
          <cell r="J6378" t="str">
            <v/>
          </cell>
          <cell r="K6378" t="str">
            <v>PD</v>
          </cell>
          <cell r="L6378" t="str">
            <v>3015</v>
          </cell>
          <cell r="M6378" t="str">
            <v>V</v>
          </cell>
          <cell r="N6378">
            <v>106</v>
          </cell>
        </row>
        <row r="6379">
          <cell r="A6379" t="str">
            <v>RM-ECH-FAS-00-0070</v>
          </cell>
          <cell r="B6379" t="str">
            <v>CINT</v>
          </cell>
          <cell r="C6379" t="str">
            <v/>
          </cell>
          <cell r="D6379" t="str">
            <v>BOLT JMF M6 X 10</v>
          </cell>
          <cell r="E6379">
            <v>45169</v>
          </cell>
          <cell r="F6379" t="str">
            <v>ROF</v>
          </cell>
          <cell r="G6379" t="str">
            <v>CI_BOLT</v>
          </cell>
          <cell r="H6379" t="str">
            <v>PC</v>
          </cell>
          <cell r="I6379" t="str">
            <v>CPR</v>
          </cell>
          <cell r="J6379" t="str">
            <v/>
          </cell>
          <cell r="K6379" t="str">
            <v>PD</v>
          </cell>
          <cell r="L6379" t="str">
            <v>3015</v>
          </cell>
          <cell r="M6379" t="str">
            <v>V</v>
          </cell>
          <cell r="N6379">
            <v>119</v>
          </cell>
        </row>
        <row r="6380">
          <cell r="A6380" t="str">
            <v>RM-ECH-FAS-00-0071</v>
          </cell>
          <cell r="B6380" t="str">
            <v>CINT</v>
          </cell>
          <cell r="C6380" t="str">
            <v/>
          </cell>
          <cell r="D6380" t="str">
            <v>BOLT JMF M6 X 12</v>
          </cell>
          <cell r="E6380">
            <v>44936</v>
          </cell>
          <cell r="F6380" t="str">
            <v>ROF</v>
          </cell>
          <cell r="G6380" t="str">
            <v>CI_BOLT</v>
          </cell>
          <cell r="H6380" t="str">
            <v>PC</v>
          </cell>
          <cell r="I6380" t="str">
            <v>CPR</v>
          </cell>
          <cell r="J6380" t="str">
            <v/>
          </cell>
          <cell r="K6380" t="str">
            <v>PD</v>
          </cell>
          <cell r="L6380" t="str">
            <v>3015</v>
          </cell>
          <cell r="M6380" t="str">
            <v>V</v>
          </cell>
          <cell r="N6380">
            <v>156</v>
          </cell>
        </row>
        <row r="6381">
          <cell r="A6381" t="str">
            <v>RM-ECH-FAS-00-0072</v>
          </cell>
          <cell r="B6381" t="str">
            <v>CINT</v>
          </cell>
          <cell r="C6381" t="str">
            <v/>
          </cell>
          <cell r="D6381" t="str">
            <v>BOLT JMF M6 X 20 WHITE</v>
          </cell>
          <cell r="E6381">
            <v>44797</v>
          </cell>
          <cell r="F6381" t="str">
            <v>ROF</v>
          </cell>
          <cell r="G6381" t="str">
            <v>CI_BOLT</v>
          </cell>
          <cell r="H6381" t="str">
            <v>PC</v>
          </cell>
          <cell r="I6381" t="str">
            <v>CPR</v>
          </cell>
          <cell r="J6381" t="str">
            <v/>
          </cell>
          <cell r="K6381" t="str">
            <v>PD</v>
          </cell>
          <cell r="L6381" t="str">
            <v>3015</v>
          </cell>
          <cell r="M6381" t="str">
            <v>V</v>
          </cell>
          <cell r="N6381">
            <v>178</v>
          </cell>
        </row>
        <row r="6382">
          <cell r="A6382" t="str">
            <v>RM-ECH-FAS-00-0073</v>
          </cell>
          <cell r="B6382" t="str">
            <v>CINT</v>
          </cell>
          <cell r="C6382" t="str">
            <v/>
          </cell>
          <cell r="D6382" t="str">
            <v>BOLT JMF M6 X 25 WHITE</v>
          </cell>
          <cell r="E6382">
            <v>44936</v>
          </cell>
          <cell r="F6382" t="str">
            <v>ROF</v>
          </cell>
          <cell r="G6382" t="str">
            <v>CI_BOLT</v>
          </cell>
          <cell r="H6382" t="str">
            <v>PC</v>
          </cell>
          <cell r="I6382" t="str">
            <v>CPR</v>
          </cell>
          <cell r="J6382" t="str">
            <v/>
          </cell>
          <cell r="K6382" t="str">
            <v>PD</v>
          </cell>
          <cell r="L6382" t="str">
            <v>3015</v>
          </cell>
          <cell r="M6382" t="str">
            <v>V</v>
          </cell>
          <cell r="N6382">
            <v>145</v>
          </cell>
        </row>
        <row r="6383">
          <cell r="A6383" t="str">
            <v>RM-ECH-FAS-00-0074</v>
          </cell>
          <cell r="B6383" t="str">
            <v>CINT</v>
          </cell>
          <cell r="C6383" t="str">
            <v/>
          </cell>
          <cell r="D6383" t="str">
            <v>BOLT JMO M6 X 40</v>
          </cell>
          <cell r="E6383">
            <v>44814</v>
          </cell>
          <cell r="F6383" t="str">
            <v>ROF</v>
          </cell>
          <cell r="G6383" t="str">
            <v>CI_BOLT</v>
          </cell>
          <cell r="H6383" t="str">
            <v>PC</v>
          </cell>
          <cell r="I6383" t="str">
            <v>CPR</v>
          </cell>
          <cell r="J6383" t="str">
            <v/>
          </cell>
          <cell r="K6383" t="str">
            <v>PD</v>
          </cell>
          <cell r="L6383" t="str">
            <v>3015</v>
          </cell>
          <cell r="M6383" t="str">
            <v>V</v>
          </cell>
          <cell r="N6383">
            <v>193</v>
          </cell>
        </row>
        <row r="6384">
          <cell r="A6384" t="str">
            <v>RM-ECH-FAS-00-0075</v>
          </cell>
          <cell r="B6384" t="str">
            <v>CINT</v>
          </cell>
          <cell r="C6384" t="str">
            <v/>
          </cell>
          <cell r="D6384" t="str">
            <v>BOLT JP 6 X 30 PUTIH</v>
          </cell>
          <cell r="E6384">
            <v>45266</v>
          </cell>
          <cell r="F6384" t="str">
            <v>ROF</v>
          </cell>
          <cell r="G6384" t="str">
            <v>CI_BOLT</v>
          </cell>
          <cell r="H6384" t="str">
            <v>PC</v>
          </cell>
          <cell r="I6384" t="str">
            <v>CPR</v>
          </cell>
          <cell r="J6384" t="str">
            <v/>
          </cell>
          <cell r="K6384" t="str">
            <v>PD</v>
          </cell>
          <cell r="L6384" t="str">
            <v>3015</v>
          </cell>
          <cell r="M6384" t="str">
            <v>V</v>
          </cell>
          <cell r="N6384">
            <v>192</v>
          </cell>
        </row>
        <row r="6385">
          <cell r="A6385" t="str">
            <v>RM-ECH-FAS-00-0076</v>
          </cell>
          <cell r="B6385" t="str">
            <v>CINT</v>
          </cell>
          <cell r="C6385" t="str">
            <v/>
          </cell>
          <cell r="D6385" t="str">
            <v>NUT INSERT(TABLE TOP EDU PLS)</v>
          </cell>
          <cell r="E6385">
            <v>44797</v>
          </cell>
          <cell r="F6385" t="str">
            <v>ROF</v>
          </cell>
          <cell r="G6385" t="str">
            <v>CI_BOLT</v>
          </cell>
          <cell r="H6385" t="str">
            <v>PC</v>
          </cell>
          <cell r="I6385" t="str">
            <v>CPR</v>
          </cell>
          <cell r="J6385" t="str">
            <v/>
          </cell>
          <cell r="K6385" t="str">
            <v>PD</v>
          </cell>
          <cell r="L6385" t="str">
            <v>3015</v>
          </cell>
          <cell r="M6385" t="str">
            <v>V</v>
          </cell>
          <cell r="N6385">
            <v>2101</v>
          </cell>
        </row>
        <row r="6386">
          <cell r="A6386" t="str">
            <v>RM-ECH-FAS-00-0077</v>
          </cell>
          <cell r="B6386" t="str">
            <v>CINT</v>
          </cell>
          <cell r="C6386" t="str">
            <v/>
          </cell>
          <cell r="D6386" t="str">
            <v>TALI STAPPING PACKING</v>
          </cell>
          <cell r="E6386">
            <v>44797</v>
          </cell>
          <cell r="F6386" t="str">
            <v>ROF</v>
          </cell>
          <cell r="G6386" t="str">
            <v>CI_BOLT</v>
          </cell>
          <cell r="H6386" t="str">
            <v>M</v>
          </cell>
          <cell r="I6386" t="str">
            <v>CPR</v>
          </cell>
          <cell r="J6386" t="str">
            <v/>
          </cell>
          <cell r="K6386" t="str">
            <v>PD</v>
          </cell>
          <cell r="L6386" t="str">
            <v>3015</v>
          </cell>
          <cell r="M6386" t="str">
            <v>V</v>
          </cell>
          <cell r="N6386">
            <v>122000</v>
          </cell>
        </row>
        <row r="6387">
          <cell r="A6387" t="str">
            <v>RM-ECH-FAS-00-77</v>
          </cell>
          <cell r="B6387" t="str">
            <v>CINT</v>
          </cell>
          <cell r="C6387" t="str">
            <v/>
          </cell>
          <cell r="D6387" t="str">
            <v>BOLT JMT 5 X 10</v>
          </cell>
          <cell r="E6387">
            <v>44936</v>
          </cell>
          <cell r="F6387" t="str">
            <v>ROF</v>
          </cell>
          <cell r="G6387" t="str">
            <v>CI_BOLT</v>
          </cell>
          <cell r="H6387" t="str">
            <v>PC</v>
          </cell>
          <cell r="I6387" t="str">
            <v>CPR</v>
          </cell>
          <cell r="J6387" t="str">
            <v/>
          </cell>
          <cell r="K6387" t="str">
            <v>PD</v>
          </cell>
          <cell r="L6387" t="str">
            <v>3015</v>
          </cell>
          <cell r="M6387" t="str">
            <v>V</v>
          </cell>
          <cell r="N6387">
            <v>105</v>
          </cell>
        </row>
        <row r="6388">
          <cell r="A6388" t="str">
            <v>RM-ECH-FOM-00-0078</v>
          </cell>
          <cell r="B6388" t="str">
            <v>CINT</v>
          </cell>
          <cell r="C6388" t="str">
            <v/>
          </cell>
          <cell r="D6388" t="str">
            <v>CELFLEX AR 09022 7/8" X 3/8"</v>
          </cell>
          <cell r="E6388">
            <v>44825</v>
          </cell>
          <cell r="F6388" t="str">
            <v>ROF</v>
          </cell>
          <cell r="G6388" t="str">
            <v>CI_BUSA</v>
          </cell>
          <cell r="H6388" t="str">
            <v>PC</v>
          </cell>
          <cell r="I6388" t="str">
            <v>CPR</v>
          </cell>
          <cell r="J6388" t="str">
            <v/>
          </cell>
          <cell r="K6388" t="str">
            <v>PD</v>
          </cell>
          <cell r="L6388" t="str">
            <v>3015</v>
          </cell>
          <cell r="M6388" t="str">
            <v>V</v>
          </cell>
          <cell r="N6388">
            <v>17500</v>
          </cell>
        </row>
        <row r="6389">
          <cell r="A6389" t="str">
            <v>RM-ECH-FOM-00-0079</v>
          </cell>
          <cell r="B6389" t="str">
            <v>CINT</v>
          </cell>
          <cell r="C6389" t="str">
            <v/>
          </cell>
          <cell r="D6389" t="str">
            <v>FOAM FE/EFE 2MM</v>
          </cell>
          <cell r="E6389">
            <v>44797</v>
          </cell>
          <cell r="F6389" t="str">
            <v>ROF</v>
          </cell>
          <cell r="G6389" t="str">
            <v>CI_BUSA</v>
          </cell>
          <cell r="H6389" t="str">
            <v>M</v>
          </cell>
          <cell r="I6389" t="str">
            <v>CPR</v>
          </cell>
          <cell r="J6389" t="str">
            <v/>
          </cell>
          <cell r="K6389" t="str">
            <v>PD</v>
          </cell>
          <cell r="L6389" t="str">
            <v>3015</v>
          </cell>
          <cell r="M6389" t="str">
            <v>V</v>
          </cell>
          <cell r="N6389">
            <v>3189</v>
          </cell>
        </row>
        <row r="6390">
          <cell r="A6390" t="str">
            <v>RM-ECH-HPL-00-0001</v>
          </cell>
          <cell r="B6390" t="str">
            <v>CINT</v>
          </cell>
          <cell r="C6390" t="str">
            <v/>
          </cell>
          <cell r="D6390" t="str">
            <v>HPL TACO T 0.7X1220 X2440 TH 016 AA W DP</v>
          </cell>
          <cell r="E6390">
            <v>44841</v>
          </cell>
          <cell r="F6390" t="str">
            <v>ROF</v>
          </cell>
          <cell r="G6390" t="str">
            <v>CI_HPL</v>
          </cell>
          <cell r="H6390" t="str">
            <v>PC</v>
          </cell>
          <cell r="I6390" t="str">
            <v>CPR</v>
          </cell>
          <cell r="J6390" t="str">
            <v/>
          </cell>
          <cell r="K6390" t="str">
            <v>PD</v>
          </cell>
          <cell r="L6390" t="str">
            <v>3015</v>
          </cell>
          <cell r="M6390" t="str">
            <v>V</v>
          </cell>
          <cell r="N6390">
            <v>125000</v>
          </cell>
        </row>
        <row r="6391">
          <cell r="A6391" t="str">
            <v>RM-ECH-ICT-SC-0001</v>
          </cell>
          <cell r="B6391" t="str">
            <v>CINT</v>
          </cell>
          <cell r="C6391" t="str">
            <v/>
          </cell>
          <cell r="D6391" t="str">
            <v>HOLDER BACK EDU</v>
          </cell>
          <cell r="E6391">
            <v>45169</v>
          </cell>
          <cell r="F6391" t="str">
            <v>ROF</v>
          </cell>
          <cell r="G6391" t="str">
            <v>CI_ICT</v>
          </cell>
          <cell r="H6391" t="str">
            <v>PC</v>
          </cell>
          <cell r="I6391" t="str">
            <v>CPR</v>
          </cell>
          <cell r="J6391" t="str">
            <v/>
          </cell>
          <cell r="K6391" t="str">
            <v>PD</v>
          </cell>
          <cell r="L6391" t="str">
            <v>3015</v>
          </cell>
          <cell r="M6391" t="str">
            <v>V</v>
          </cell>
          <cell r="N6391">
            <v>3675</v>
          </cell>
        </row>
        <row r="6392">
          <cell r="A6392" t="str">
            <v>RM-ECH-ICT-SC-0002</v>
          </cell>
          <cell r="B6392" t="str">
            <v>CINT</v>
          </cell>
          <cell r="C6392" t="str">
            <v/>
          </cell>
          <cell r="D6392" t="str">
            <v>HOLDER TABLE EDU</v>
          </cell>
          <cell r="E6392">
            <v>45169</v>
          </cell>
          <cell r="F6392" t="str">
            <v>ROF</v>
          </cell>
          <cell r="G6392" t="str">
            <v>CI_ICT</v>
          </cell>
          <cell r="H6392" t="str">
            <v>PC</v>
          </cell>
          <cell r="I6392" t="str">
            <v>CPR</v>
          </cell>
          <cell r="J6392" t="str">
            <v/>
          </cell>
          <cell r="K6392" t="str">
            <v>PD</v>
          </cell>
          <cell r="L6392" t="str">
            <v>3015</v>
          </cell>
          <cell r="M6392" t="str">
            <v>V</v>
          </cell>
          <cell r="N6392">
            <v>732</v>
          </cell>
        </row>
        <row r="6393">
          <cell r="A6393" t="str">
            <v>RM-ECH-ICT-SC-0003</v>
          </cell>
          <cell r="B6393" t="str">
            <v>CINT</v>
          </cell>
          <cell r="C6393" t="str">
            <v/>
          </cell>
          <cell r="D6393" t="str">
            <v>SEAT JOINT PIPE BACK LOW/HIGH CHAIR</v>
          </cell>
          <cell r="E6393">
            <v>44797</v>
          </cell>
          <cell r="F6393" t="str">
            <v>ROF</v>
          </cell>
          <cell r="G6393" t="str">
            <v>CI_ICT</v>
          </cell>
          <cell r="H6393" t="str">
            <v>PC</v>
          </cell>
          <cell r="I6393" t="str">
            <v>CPR</v>
          </cell>
          <cell r="J6393" t="str">
            <v/>
          </cell>
          <cell r="K6393" t="str">
            <v>PD</v>
          </cell>
          <cell r="L6393" t="str">
            <v>3015</v>
          </cell>
          <cell r="M6393" t="str">
            <v>V</v>
          </cell>
          <cell r="N6393">
            <v>8887</v>
          </cell>
        </row>
        <row r="6394">
          <cell r="A6394" t="str">
            <v>RM-ECH-ICT-SC-0004</v>
          </cell>
          <cell r="B6394" t="str">
            <v>CINT</v>
          </cell>
          <cell r="C6394" t="str">
            <v/>
          </cell>
          <cell r="D6394" t="str">
            <v>SEAT JOINT PIPE EDU</v>
          </cell>
          <cell r="E6394">
            <v>44876</v>
          </cell>
          <cell r="F6394" t="str">
            <v>ROF</v>
          </cell>
          <cell r="G6394" t="str">
            <v>CI_ICT</v>
          </cell>
          <cell r="H6394" t="str">
            <v>PC</v>
          </cell>
          <cell r="I6394" t="str">
            <v>CPR</v>
          </cell>
          <cell r="J6394" t="str">
            <v/>
          </cell>
          <cell r="K6394" t="str">
            <v>PD</v>
          </cell>
          <cell r="L6394" t="str">
            <v>3015</v>
          </cell>
          <cell r="M6394" t="str">
            <v>V</v>
          </cell>
          <cell r="N6394">
            <v>3006</v>
          </cell>
        </row>
        <row r="6395">
          <cell r="A6395" t="str">
            <v>RM-ECH-ICT-SC-0005</v>
          </cell>
          <cell r="B6395" t="str">
            <v>CINT</v>
          </cell>
          <cell r="C6395" t="str">
            <v/>
          </cell>
          <cell r="D6395" t="str">
            <v>HINGE BRACKET ART DESK</v>
          </cell>
          <cell r="E6395">
            <v>44797</v>
          </cell>
          <cell r="F6395" t="str">
            <v>ROF</v>
          </cell>
          <cell r="G6395" t="str">
            <v>CI_ICT</v>
          </cell>
          <cell r="H6395" t="str">
            <v>PC</v>
          </cell>
          <cell r="I6395" t="str">
            <v>CPR</v>
          </cell>
          <cell r="J6395" t="str">
            <v/>
          </cell>
          <cell r="K6395" t="str">
            <v>PD</v>
          </cell>
          <cell r="L6395" t="str">
            <v>3015</v>
          </cell>
          <cell r="M6395" t="str">
            <v>V</v>
          </cell>
          <cell r="N6395">
            <v>3825</v>
          </cell>
        </row>
        <row r="6396">
          <cell r="A6396" t="str">
            <v>RM-ECH-ICT-SC-0006</v>
          </cell>
          <cell r="B6396" t="str">
            <v>CINT</v>
          </cell>
          <cell r="C6396" t="str">
            <v/>
          </cell>
          <cell r="D6396" t="str">
            <v>SLIDE BRACKET ART DESK</v>
          </cell>
          <cell r="E6396">
            <v>44797</v>
          </cell>
          <cell r="F6396" t="str">
            <v>ROF</v>
          </cell>
          <cell r="G6396" t="str">
            <v>CI_ICT</v>
          </cell>
          <cell r="H6396" t="str">
            <v>PC</v>
          </cell>
          <cell r="I6396" t="str">
            <v>CPR</v>
          </cell>
          <cell r="J6396" t="str">
            <v/>
          </cell>
          <cell r="K6396" t="str">
            <v>PD</v>
          </cell>
          <cell r="L6396" t="str">
            <v>3015</v>
          </cell>
          <cell r="M6396" t="str">
            <v>V</v>
          </cell>
          <cell r="N6396">
            <v>2600</v>
          </cell>
        </row>
        <row r="6397">
          <cell r="A6397" t="str">
            <v>RM-ECH-ICT-SC-0007</v>
          </cell>
          <cell r="B6397" t="str">
            <v>CINT</v>
          </cell>
          <cell r="C6397" t="str">
            <v/>
          </cell>
          <cell r="D6397" t="str">
            <v>SLIDING PLATE L ART DESK</v>
          </cell>
          <cell r="E6397">
            <v>45232</v>
          </cell>
          <cell r="F6397" t="str">
            <v>ROF</v>
          </cell>
          <cell r="G6397" t="str">
            <v>CI_ICT</v>
          </cell>
          <cell r="H6397" t="str">
            <v>PC</v>
          </cell>
          <cell r="I6397" t="str">
            <v>CPR</v>
          </cell>
          <cell r="J6397" t="str">
            <v/>
          </cell>
          <cell r="K6397" t="str">
            <v>PD</v>
          </cell>
          <cell r="L6397" t="str">
            <v>3015</v>
          </cell>
          <cell r="M6397" t="str">
            <v>V</v>
          </cell>
          <cell r="N6397">
            <v>5227</v>
          </cell>
        </row>
        <row r="6398">
          <cell r="A6398" t="str">
            <v>RM-ECH-ICT-SC-0008</v>
          </cell>
          <cell r="B6398" t="str">
            <v>CINT</v>
          </cell>
          <cell r="C6398" t="str">
            <v/>
          </cell>
          <cell r="D6398" t="str">
            <v>SLIDING PLATE R ART DESK</v>
          </cell>
          <cell r="E6398">
            <v>45232</v>
          </cell>
          <cell r="F6398" t="str">
            <v>ROF</v>
          </cell>
          <cell r="G6398" t="str">
            <v>CI_ICT</v>
          </cell>
          <cell r="H6398" t="str">
            <v>PC</v>
          </cell>
          <cell r="I6398" t="str">
            <v>CPR</v>
          </cell>
          <cell r="J6398" t="str">
            <v/>
          </cell>
          <cell r="K6398" t="str">
            <v>PD</v>
          </cell>
          <cell r="L6398" t="str">
            <v>3015</v>
          </cell>
          <cell r="M6398" t="str">
            <v>V</v>
          </cell>
          <cell r="N6398">
            <v>5265</v>
          </cell>
        </row>
        <row r="6399">
          <cell r="A6399" t="str">
            <v>RM-ECH-ICT-SC-0009</v>
          </cell>
          <cell r="B6399" t="str">
            <v>CINT</v>
          </cell>
          <cell r="C6399" t="str">
            <v/>
          </cell>
          <cell r="D6399" t="str">
            <v>ARM PLATE ECHOOL + NUT</v>
          </cell>
          <cell r="E6399">
            <v>44874</v>
          </cell>
          <cell r="F6399" t="str">
            <v>ROF</v>
          </cell>
          <cell r="G6399" t="str">
            <v>CI_ICT</v>
          </cell>
          <cell r="H6399" t="str">
            <v>PC</v>
          </cell>
          <cell r="I6399" t="str">
            <v>CPR</v>
          </cell>
          <cell r="J6399" t="str">
            <v/>
          </cell>
          <cell r="K6399" t="str">
            <v>PD</v>
          </cell>
          <cell r="L6399" t="str">
            <v>3015</v>
          </cell>
          <cell r="M6399" t="str">
            <v>V</v>
          </cell>
          <cell r="N6399">
            <v>10529</v>
          </cell>
        </row>
        <row r="6400">
          <cell r="A6400" t="str">
            <v>RM-ECH-ICT-SC-0010</v>
          </cell>
          <cell r="B6400" t="str">
            <v>CINT</v>
          </cell>
          <cell r="C6400" t="str">
            <v/>
          </cell>
          <cell r="D6400" t="str">
            <v>PIPA 15.9 X 1.2 X 330</v>
          </cell>
          <cell r="E6400">
            <v>0</v>
          </cell>
          <cell r="F6400" t="str">
            <v>ROF</v>
          </cell>
          <cell r="G6400" t="str">
            <v>CI_ICT</v>
          </cell>
          <cell r="H6400" t="str">
            <v>PC</v>
          </cell>
          <cell r="I6400" t="str">
            <v>CPR</v>
          </cell>
          <cell r="J6400" t="str">
            <v/>
          </cell>
          <cell r="K6400" t="str">
            <v>PD</v>
          </cell>
          <cell r="L6400" t="str">
            <v>3015</v>
          </cell>
          <cell r="M6400" t="str">
            <v>V</v>
          </cell>
          <cell r="N6400">
            <v>1000</v>
          </cell>
        </row>
        <row r="6401">
          <cell r="A6401" t="str">
            <v>RM-ECH-ICT-SC-0011</v>
          </cell>
          <cell r="B6401" t="str">
            <v>CINT</v>
          </cell>
          <cell r="C6401" t="str">
            <v/>
          </cell>
          <cell r="D6401" t="str">
            <v>PROSES LEG JOINT PIPE 3 ECHOOL ART + NUT</v>
          </cell>
          <cell r="E6401">
            <v>0</v>
          </cell>
          <cell r="F6401" t="str">
            <v>ROF</v>
          </cell>
          <cell r="G6401" t="str">
            <v>CI_ICT</v>
          </cell>
          <cell r="H6401" t="str">
            <v>PC</v>
          </cell>
          <cell r="I6401" t="str">
            <v>CPR</v>
          </cell>
          <cell r="J6401" t="str">
            <v/>
          </cell>
          <cell r="K6401" t="str">
            <v>PD</v>
          </cell>
          <cell r="L6401" t="str">
            <v>3015</v>
          </cell>
          <cell r="M6401" t="str">
            <v>V</v>
          </cell>
          <cell r="N6401">
            <v>10000</v>
          </cell>
        </row>
        <row r="6402">
          <cell r="A6402" t="str">
            <v>RM-ECH-LBL-00-0001</v>
          </cell>
          <cell r="B6402" t="str">
            <v>CINT</v>
          </cell>
          <cell r="C6402" t="str">
            <v/>
          </cell>
          <cell r="D6402" t="str">
            <v>LABEL ALUMINIUM GR</v>
          </cell>
          <cell r="E6402">
            <v>45131</v>
          </cell>
          <cell r="F6402" t="str">
            <v>ROF</v>
          </cell>
          <cell r="G6402" t="str">
            <v>CI_LABEL</v>
          </cell>
          <cell r="H6402" t="str">
            <v>PC</v>
          </cell>
          <cell r="I6402" t="str">
            <v>CPR</v>
          </cell>
          <cell r="J6402" t="str">
            <v/>
          </cell>
          <cell r="K6402" t="str">
            <v>PD</v>
          </cell>
          <cell r="L6402" t="str">
            <v>3015</v>
          </cell>
          <cell r="M6402" t="str">
            <v>V</v>
          </cell>
          <cell r="N6402">
            <v>1475</v>
          </cell>
        </row>
        <row r="6403">
          <cell r="A6403" t="str">
            <v>RM-ECH-LBL-00-0002</v>
          </cell>
          <cell r="B6403" t="str">
            <v>CINT</v>
          </cell>
          <cell r="C6403" t="str">
            <v/>
          </cell>
          <cell r="D6403" t="str">
            <v>LABEL KURSI EDU NO.2</v>
          </cell>
          <cell r="E6403">
            <v>44797</v>
          </cell>
          <cell r="F6403" t="str">
            <v>ROF</v>
          </cell>
          <cell r="G6403" t="str">
            <v>CI_LABEL</v>
          </cell>
          <cell r="H6403" t="str">
            <v>PC</v>
          </cell>
          <cell r="I6403" t="str">
            <v>CPR</v>
          </cell>
          <cell r="J6403" t="str">
            <v/>
          </cell>
          <cell r="K6403" t="str">
            <v>PD</v>
          </cell>
          <cell r="L6403" t="str">
            <v>3015</v>
          </cell>
          <cell r="M6403" t="str">
            <v>V</v>
          </cell>
          <cell r="N6403">
            <v>120</v>
          </cell>
        </row>
        <row r="6404">
          <cell r="A6404" t="str">
            <v>RM-ECH-LBL-00-0003</v>
          </cell>
          <cell r="B6404" t="str">
            <v>CINT</v>
          </cell>
          <cell r="C6404" t="str">
            <v/>
          </cell>
          <cell r="D6404" t="str">
            <v>LABEL KURSI EDU NO.3</v>
          </cell>
          <cell r="E6404">
            <v>44802</v>
          </cell>
          <cell r="F6404" t="str">
            <v>ROF</v>
          </cell>
          <cell r="G6404" t="str">
            <v>CI_LABEL</v>
          </cell>
          <cell r="H6404" t="str">
            <v>PC</v>
          </cell>
          <cell r="I6404" t="str">
            <v>CPR</v>
          </cell>
          <cell r="J6404" t="str">
            <v/>
          </cell>
          <cell r="K6404" t="str">
            <v>PD</v>
          </cell>
          <cell r="L6404" t="str">
            <v>3015</v>
          </cell>
          <cell r="M6404" t="str">
            <v>V</v>
          </cell>
          <cell r="N6404">
            <v>87</v>
          </cell>
        </row>
        <row r="6405">
          <cell r="A6405" t="str">
            <v>RM-ECH-LBL-00-0004</v>
          </cell>
          <cell r="B6405" t="str">
            <v>CINT</v>
          </cell>
          <cell r="C6405" t="str">
            <v/>
          </cell>
          <cell r="D6405" t="str">
            <v>LABEL KURSI EDU NO.4</v>
          </cell>
          <cell r="E6405">
            <v>44797</v>
          </cell>
          <cell r="F6405" t="str">
            <v>ROF</v>
          </cell>
          <cell r="G6405" t="str">
            <v>CI_LABEL</v>
          </cell>
          <cell r="H6405" t="str">
            <v>PC</v>
          </cell>
          <cell r="I6405" t="str">
            <v>CPR</v>
          </cell>
          <cell r="J6405" t="str">
            <v/>
          </cell>
          <cell r="K6405" t="str">
            <v>PD</v>
          </cell>
          <cell r="L6405" t="str">
            <v>3015</v>
          </cell>
          <cell r="M6405" t="str">
            <v>V</v>
          </cell>
          <cell r="N6405">
            <v>140</v>
          </cell>
        </row>
        <row r="6406">
          <cell r="A6406" t="str">
            <v>RM-ECH-LBL-00-0005</v>
          </cell>
          <cell r="B6406" t="str">
            <v>CINT</v>
          </cell>
          <cell r="C6406" t="str">
            <v/>
          </cell>
          <cell r="D6406" t="str">
            <v>LABEL KURSI EDU NO.5</v>
          </cell>
          <cell r="E6406">
            <v>44797</v>
          </cell>
          <cell r="F6406" t="str">
            <v>ROF</v>
          </cell>
          <cell r="G6406" t="str">
            <v>CI_LABEL</v>
          </cell>
          <cell r="H6406" t="str">
            <v>PC</v>
          </cell>
          <cell r="I6406" t="str">
            <v>CPR</v>
          </cell>
          <cell r="J6406" t="str">
            <v/>
          </cell>
          <cell r="K6406" t="str">
            <v>PD</v>
          </cell>
          <cell r="L6406" t="str">
            <v>3015</v>
          </cell>
          <cell r="M6406" t="str">
            <v>V</v>
          </cell>
          <cell r="N6406">
            <v>164</v>
          </cell>
        </row>
        <row r="6407">
          <cell r="A6407" t="str">
            <v>RM-ECH-LBL-00-0006</v>
          </cell>
          <cell r="B6407" t="str">
            <v>CINT</v>
          </cell>
          <cell r="C6407" t="str">
            <v/>
          </cell>
          <cell r="D6407" t="str">
            <v>LABEL KURSI EDU NO.6</v>
          </cell>
          <cell r="E6407">
            <v>44814</v>
          </cell>
          <cell r="F6407" t="str">
            <v>ROF</v>
          </cell>
          <cell r="G6407" t="str">
            <v>CI_LABEL</v>
          </cell>
          <cell r="H6407" t="str">
            <v>PC</v>
          </cell>
          <cell r="I6407" t="str">
            <v>CPR</v>
          </cell>
          <cell r="J6407" t="str">
            <v/>
          </cell>
          <cell r="K6407" t="str">
            <v>PD</v>
          </cell>
          <cell r="L6407" t="str">
            <v>3015</v>
          </cell>
          <cell r="M6407" t="str">
            <v>V</v>
          </cell>
          <cell r="N6407">
            <v>168</v>
          </cell>
        </row>
        <row r="6408">
          <cell r="A6408" t="str">
            <v>RM-ECH-LBL-00-0007</v>
          </cell>
          <cell r="B6408" t="str">
            <v>CINT</v>
          </cell>
          <cell r="C6408" t="str">
            <v/>
          </cell>
          <cell r="D6408" t="str">
            <v>LABEL PC SHEET</v>
          </cell>
          <cell r="E6408">
            <v>44797</v>
          </cell>
          <cell r="F6408" t="str">
            <v>ROF</v>
          </cell>
          <cell r="G6408" t="str">
            <v>CI_LABEL</v>
          </cell>
          <cell r="H6408" t="str">
            <v>PC</v>
          </cell>
          <cell r="I6408" t="str">
            <v>CPR</v>
          </cell>
          <cell r="J6408" t="str">
            <v/>
          </cell>
          <cell r="K6408" t="str">
            <v>PD</v>
          </cell>
          <cell r="L6408" t="str">
            <v>3015</v>
          </cell>
          <cell r="M6408" t="str">
            <v>V</v>
          </cell>
          <cell r="N6408">
            <v>350</v>
          </cell>
        </row>
        <row r="6409">
          <cell r="A6409" t="str">
            <v>RM-ECH-LBL-00-0008</v>
          </cell>
          <cell r="B6409" t="str">
            <v>CINT</v>
          </cell>
          <cell r="C6409" t="str">
            <v/>
          </cell>
          <cell r="D6409" t="str">
            <v>STICKER LABEL CHITOSE [R]</v>
          </cell>
          <cell r="E6409">
            <v>44797</v>
          </cell>
          <cell r="F6409" t="str">
            <v>ROF</v>
          </cell>
          <cell r="G6409" t="str">
            <v>CI_LABEL</v>
          </cell>
          <cell r="H6409" t="str">
            <v>PC</v>
          </cell>
          <cell r="I6409" t="str">
            <v>CPR</v>
          </cell>
          <cell r="J6409" t="str">
            <v/>
          </cell>
          <cell r="K6409" t="str">
            <v>PD</v>
          </cell>
          <cell r="L6409" t="str">
            <v>3015</v>
          </cell>
          <cell r="M6409" t="str">
            <v>V</v>
          </cell>
          <cell r="N6409">
            <v>125</v>
          </cell>
        </row>
        <row r="6410">
          <cell r="A6410" t="str">
            <v>RM-ECH-LBL-00-0009</v>
          </cell>
          <cell r="B6410" t="str">
            <v>CINT</v>
          </cell>
          <cell r="C6410" t="str">
            <v/>
          </cell>
          <cell r="D6410" t="str">
            <v>STIKER LABEL CHITOSE [KEIKO]</v>
          </cell>
          <cell r="E6410">
            <v>44797</v>
          </cell>
          <cell r="F6410" t="str">
            <v>ROF</v>
          </cell>
          <cell r="G6410" t="str">
            <v>CI_LABEL</v>
          </cell>
          <cell r="H6410" t="str">
            <v>PC</v>
          </cell>
          <cell r="I6410" t="str">
            <v>CPR</v>
          </cell>
          <cell r="J6410" t="str">
            <v/>
          </cell>
          <cell r="K6410" t="str">
            <v>PD</v>
          </cell>
          <cell r="L6410" t="str">
            <v>3015</v>
          </cell>
          <cell r="M6410" t="str">
            <v>V</v>
          </cell>
          <cell r="N6410">
            <v>125</v>
          </cell>
        </row>
        <row r="6411">
          <cell r="A6411" t="str">
            <v>RM-ECH-PIP-00-0010</v>
          </cell>
          <cell r="B6411" t="str">
            <v>CINT</v>
          </cell>
          <cell r="C6411" t="str">
            <v/>
          </cell>
          <cell r="D6411" t="str">
            <v>CROSS FRAME ECHOOL ART</v>
          </cell>
          <cell r="E6411">
            <v>44797</v>
          </cell>
          <cell r="F6411" t="str">
            <v>ROF</v>
          </cell>
          <cell r="G6411" t="str">
            <v>CI_OTH</v>
          </cell>
          <cell r="H6411" t="str">
            <v>PC</v>
          </cell>
          <cell r="I6411" t="str">
            <v>CPR</v>
          </cell>
          <cell r="J6411" t="str">
            <v/>
          </cell>
          <cell r="K6411" t="str">
            <v>PD</v>
          </cell>
          <cell r="L6411" t="str">
            <v>3015</v>
          </cell>
          <cell r="M6411" t="str">
            <v>V</v>
          </cell>
          <cell r="N6411">
            <v>25644</v>
          </cell>
        </row>
        <row r="6412">
          <cell r="A6412" t="str">
            <v>RM-ECH-PIP-00-0011</v>
          </cell>
          <cell r="B6412" t="str">
            <v>CINT</v>
          </cell>
          <cell r="C6412" t="str">
            <v/>
          </cell>
          <cell r="D6412" t="str">
            <v>PIPA 19.1 X 1.1 X 1067</v>
          </cell>
          <cell r="E6412">
            <v>45131</v>
          </cell>
          <cell r="F6412" t="str">
            <v>ROF</v>
          </cell>
          <cell r="G6412" t="str">
            <v>CI_PIPA</v>
          </cell>
          <cell r="H6412" t="str">
            <v>PC</v>
          </cell>
          <cell r="I6412" t="str">
            <v>CPR</v>
          </cell>
          <cell r="J6412" t="str">
            <v/>
          </cell>
          <cell r="K6412" t="str">
            <v>PD</v>
          </cell>
          <cell r="L6412" t="str">
            <v>3015</v>
          </cell>
          <cell r="M6412" t="str">
            <v>V</v>
          </cell>
          <cell r="N6412">
            <v>11462</v>
          </cell>
        </row>
        <row r="6413">
          <cell r="A6413" t="str">
            <v>RM-ECH-PIP-00-0012</v>
          </cell>
          <cell r="B6413" t="str">
            <v>CINT</v>
          </cell>
          <cell r="C6413" t="str">
            <v/>
          </cell>
          <cell r="D6413" t="str">
            <v>PIPA 19.1 X 1.1 X 1125</v>
          </cell>
          <cell r="E6413">
            <v>44926</v>
          </cell>
          <cell r="F6413" t="str">
            <v>ROF</v>
          </cell>
          <cell r="G6413" t="str">
            <v>CI_PIPA</v>
          </cell>
          <cell r="H6413" t="str">
            <v>PC</v>
          </cell>
          <cell r="I6413" t="str">
            <v>CPR</v>
          </cell>
          <cell r="J6413" t="str">
            <v/>
          </cell>
          <cell r="K6413" t="str">
            <v>PD</v>
          </cell>
          <cell r="L6413" t="str">
            <v>3015</v>
          </cell>
          <cell r="M6413" t="str">
            <v>V</v>
          </cell>
          <cell r="N6413">
            <v>10571</v>
          </cell>
        </row>
        <row r="6414">
          <cell r="A6414" t="str">
            <v>RM-ECH-PIP-00-0013</v>
          </cell>
          <cell r="B6414" t="str">
            <v>CINT</v>
          </cell>
          <cell r="C6414" t="str">
            <v/>
          </cell>
          <cell r="D6414" t="str">
            <v>PIPA 19.1 X 1.1 X 447</v>
          </cell>
          <cell r="E6414">
            <v>44926</v>
          </cell>
          <cell r="F6414" t="str">
            <v>ROF</v>
          </cell>
          <cell r="G6414" t="str">
            <v>CI_PIPA</v>
          </cell>
          <cell r="H6414" t="str">
            <v>PC</v>
          </cell>
          <cell r="I6414" t="str">
            <v>CPR</v>
          </cell>
          <cell r="J6414" t="str">
            <v/>
          </cell>
          <cell r="K6414" t="str">
            <v>PD</v>
          </cell>
          <cell r="L6414" t="str">
            <v>3015</v>
          </cell>
          <cell r="M6414" t="str">
            <v>V</v>
          </cell>
          <cell r="N6414">
            <v>4841</v>
          </cell>
        </row>
        <row r="6415">
          <cell r="A6415" t="str">
            <v>RM-ECH-PIP-00-0014</v>
          </cell>
          <cell r="B6415" t="str">
            <v>CINT</v>
          </cell>
          <cell r="C6415" t="str">
            <v/>
          </cell>
          <cell r="D6415" t="str">
            <v>PIPA 19.1 X 1.2 X 1.125</v>
          </cell>
          <cell r="E6415">
            <v>44797</v>
          </cell>
          <cell r="F6415" t="str">
            <v>ROF</v>
          </cell>
          <cell r="G6415" t="str">
            <v>CI_PIPA</v>
          </cell>
          <cell r="H6415" t="str">
            <v>PC</v>
          </cell>
          <cell r="I6415" t="str">
            <v>CPR</v>
          </cell>
          <cell r="J6415" t="str">
            <v/>
          </cell>
          <cell r="K6415" t="str">
            <v>PD</v>
          </cell>
          <cell r="L6415" t="str">
            <v>3015</v>
          </cell>
          <cell r="M6415" t="str">
            <v>V</v>
          </cell>
          <cell r="N6415">
            <v>12217</v>
          </cell>
        </row>
        <row r="6416">
          <cell r="A6416" t="str">
            <v>RM-ECH-PIP-00-0015</v>
          </cell>
          <cell r="B6416" t="str">
            <v>CINT</v>
          </cell>
          <cell r="C6416" t="str">
            <v/>
          </cell>
          <cell r="D6416" t="str">
            <v>PIPA 22.2 X 1.0 X 2405</v>
          </cell>
          <cell r="E6416">
            <v>44797</v>
          </cell>
          <cell r="F6416" t="str">
            <v>ROF</v>
          </cell>
          <cell r="G6416" t="str">
            <v>CI_PIPA</v>
          </cell>
          <cell r="H6416" t="str">
            <v>PC</v>
          </cell>
          <cell r="I6416" t="str">
            <v>CPR</v>
          </cell>
          <cell r="J6416" t="str">
            <v/>
          </cell>
          <cell r="K6416" t="str">
            <v>PD</v>
          </cell>
          <cell r="L6416" t="str">
            <v>3015</v>
          </cell>
          <cell r="M6416" t="str">
            <v>V</v>
          </cell>
          <cell r="N6416">
            <v>29595</v>
          </cell>
        </row>
        <row r="6417">
          <cell r="A6417" t="str">
            <v>RM-ECH-PIP-00-0016</v>
          </cell>
          <cell r="B6417" t="str">
            <v>CINT</v>
          </cell>
          <cell r="C6417" t="str">
            <v/>
          </cell>
          <cell r="D6417" t="str">
            <v>PIPA 22.2 X 1.1 X 0.469</v>
          </cell>
          <cell r="E6417">
            <v>44966</v>
          </cell>
          <cell r="F6417" t="str">
            <v>ROF</v>
          </cell>
          <cell r="G6417" t="str">
            <v>CI_PIPA</v>
          </cell>
          <cell r="H6417" t="str">
            <v>PC</v>
          </cell>
          <cell r="I6417" t="str">
            <v>CPR</v>
          </cell>
          <cell r="J6417" t="str">
            <v/>
          </cell>
          <cell r="K6417" t="str">
            <v>PD</v>
          </cell>
          <cell r="L6417" t="str">
            <v>3015</v>
          </cell>
          <cell r="M6417" t="str">
            <v>V</v>
          </cell>
          <cell r="N6417">
            <v>5906</v>
          </cell>
        </row>
        <row r="6418">
          <cell r="A6418" t="str">
            <v>RM-ECH-PIP-00-0017</v>
          </cell>
          <cell r="B6418" t="str">
            <v>CINT</v>
          </cell>
          <cell r="C6418" t="str">
            <v/>
          </cell>
          <cell r="D6418" t="str">
            <v>PIPA 22.2 X 1.1 X 0.504</v>
          </cell>
          <cell r="E6418">
            <v>44926</v>
          </cell>
          <cell r="F6418" t="str">
            <v>ROF</v>
          </cell>
          <cell r="G6418" t="str">
            <v>CI_PIPA</v>
          </cell>
          <cell r="H6418" t="str">
            <v>PC</v>
          </cell>
          <cell r="I6418" t="str">
            <v>CPR</v>
          </cell>
          <cell r="J6418" t="str">
            <v/>
          </cell>
          <cell r="K6418" t="str">
            <v>PD</v>
          </cell>
          <cell r="L6418" t="str">
            <v>3015</v>
          </cell>
          <cell r="M6418" t="str">
            <v>V</v>
          </cell>
          <cell r="N6418">
            <v>7330</v>
          </cell>
        </row>
        <row r="6419">
          <cell r="A6419" t="str">
            <v>RM-ECH-PIP-00-0018</v>
          </cell>
          <cell r="B6419" t="str">
            <v>CINT</v>
          </cell>
          <cell r="C6419" t="str">
            <v/>
          </cell>
          <cell r="D6419" t="str">
            <v>PIPA 22.2 X 1.1 X 0.5285</v>
          </cell>
          <cell r="E6419">
            <v>44797</v>
          </cell>
          <cell r="F6419" t="str">
            <v>ROF</v>
          </cell>
          <cell r="G6419" t="str">
            <v>CI_PIPA</v>
          </cell>
          <cell r="H6419" t="str">
            <v>PC</v>
          </cell>
          <cell r="I6419" t="str">
            <v>CPR</v>
          </cell>
          <cell r="J6419" t="str">
            <v/>
          </cell>
          <cell r="K6419" t="str">
            <v>PD</v>
          </cell>
          <cell r="L6419" t="str">
            <v>3015</v>
          </cell>
          <cell r="M6419" t="str">
            <v>V</v>
          </cell>
          <cell r="N6419">
            <v>3978</v>
          </cell>
        </row>
        <row r="6420">
          <cell r="A6420" t="str">
            <v>RM-ECH-PIP-00-0019</v>
          </cell>
          <cell r="B6420" t="str">
            <v>CINT</v>
          </cell>
          <cell r="C6420" t="str">
            <v/>
          </cell>
          <cell r="D6420" t="str">
            <v>PIPA 22.2 X 1.1 X 0.576</v>
          </cell>
          <cell r="E6420">
            <v>44926</v>
          </cell>
          <cell r="F6420" t="str">
            <v>ROF</v>
          </cell>
          <cell r="G6420" t="str">
            <v>CI_PIPA</v>
          </cell>
          <cell r="H6420" t="str">
            <v>PC</v>
          </cell>
          <cell r="I6420" t="str">
            <v>CPR</v>
          </cell>
          <cell r="J6420" t="str">
            <v/>
          </cell>
          <cell r="K6420" t="str">
            <v>PD</v>
          </cell>
          <cell r="L6420" t="str">
            <v>3015</v>
          </cell>
          <cell r="M6420" t="str">
            <v>V</v>
          </cell>
          <cell r="N6420">
            <v>7336</v>
          </cell>
        </row>
        <row r="6421">
          <cell r="A6421" t="str">
            <v>RM-ECH-PIP-00-0020</v>
          </cell>
          <cell r="B6421" t="str">
            <v>CINT</v>
          </cell>
          <cell r="C6421" t="str">
            <v/>
          </cell>
          <cell r="D6421" t="str">
            <v>PIPA 22.2 X 1.1 X 0.588</v>
          </cell>
          <cell r="E6421">
            <v>45131</v>
          </cell>
          <cell r="F6421" t="str">
            <v>ROF</v>
          </cell>
          <cell r="G6421" t="str">
            <v>CI_PIPA</v>
          </cell>
          <cell r="H6421" t="str">
            <v>PC</v>
          </cell>
          <cell r="I6421" t="str">
            <v>CPR</v>
          </cell>
          <cell r="J6421" t="str">
            <v/>
          </cell>
          <cell r="K6421" t="str">
            <v>PD</v>
          </cell>
          <cell r="L6421" t="str">
            <v>3015</v>
          </cell>
          <cell r="M6421" t="str">
            <v>V</v>
          </cell>
          <cell r="N6421">
            <v>7404</v>
          </cell>
        </row>
        <row r="6422">
          <cell r="A6422" t="str">
            <v>RM-ECH-PIP-00-0021</v>
          </cell>
          <cell r="B6422" t="str">
            <v>CINT</v>
          </cell>
          <cell r="C6422" t="str">
            <v/>
          </cell>
          <cell r="D6422" t="str">
            <v>PIPA 22.2 X 1.1 X 0.620</v>
          </cell>
          <cell r="E6422">
            <v>44926</v>
          </cell>
          <cell r="F6422" t="str">
            <v>ROF</v>
          </cell>
          <cell r="G6422" t="str">
            <v>CI_PIPA</v>
          </cell>
          <cell r="H6422" t="str">
            <v>PC</v>
          </cell>
          <cell r="I6422" t="str">
            <v>CPR</v>
          </cell>
          <cell r="J6422" t="str">
            <v/>
          </cell>
          <cell r="K6422" t="str">
            <v>PD</v>
          </cell>
          <cell r="L6422" t="str">
            <v>3015</v>
          </cell>
          <cell r="M6422" t="str">
            <v>V</v>
          </cell>
          <cell r="N6422">
            <v>7807</v>
          </cell>
        </row>
        <row r="6423">
          <cell r="A6423" t="str">
            <v>RM-ECH-PIP-00-0022</v>
          </cell>
          <cell r="B6423" t="str">
            <v>CINT</v>
          </cell>
          <cell r="C6423" t="str">
            <v/>
          </cell>
          <cell r="D6423" t="str">
            <v>PIPA 22.2 X 1.1 X 0.648</v>
          </cell>
          <cell r="E6423">
            <v>44926</v>
          </cell>
          <cell r="F6423" t="str">
            <v>ROF</v>
          </cell>
          <cell r="G6423" t="str">
            <v>CI_PIPA</v>
          </cell>
          <cell r="H6423" t="str">
            <v>PC</v>
          </cell>
          <cell r="I6423" t="str">
            <v>CPR</v>
          </cell>
          <cell r="J6423" t="str">
            <v/>
          </cell>
          <cell r="K6423" t="str">
            <v>PD</v>
          </cell>
          <cell r="L6423" t="str">
            <v>3015</v>
          </cell>
          <cell r="M6423" t="str">
            <v>V</v>
          </cell>
          <cell r="N6423">
            <v>8160</v>
          </cell>
        </row>
        <row r="6424">
          <cell r="A6424" t="str">
            <v>RM-ECH-PIP-00-0023</v>
          </cell>
          <cell r="B6424" t="str">
            <v>CINT</v>
          </cell>
          <cell r="C6424" t="str">
            <v/>
          </cell>
          <cell r="D6424" t="str">
            <v>PIPA 22.2 X 1.1 X 0.673</v>
          </cell>
          <cell r="E6424">
            <v>44797</v>
          </cell>
          <cell r="F6424" t="str">
            <v>ROF</v>
          </cell>
          <cell r="G6424" t="str">
            <v>CI_PIPA</v>
          </cell>
          <cell r="H6424" t="str">
            <v>PC</v>
          </cell>
          <cell r="I6424" t="str">
            <v>CPR</v>
          </cell>
          <cell r="J6424" t="str">
            <v/>
          </cell>
          <cell r="K6424" t="str">
            <v>PD</v>
          </cell>
          <cell r="L6424" t="str">
            <v>3015</v>
          </cell>
          <cell r="M6424" t="str">
            <v>V</v>
          </cell>
          <cell r="N6424">
            <v>5114</v>
          </cell>
        </row>
        <row r="6425">
          <cell r="A6425" t="str">
            <v>RM-ECH-PIP-00-0024</v>
          </cell>
          <cell r="B6425" t="str">
            <v>CINT</v>
          </cell>
          <cell r="C6425" t="str">
            <v/>
          </cell>
          <cell r="D6425" t="str">
            <v>PIPA 22.2 X 1.1 X 0.689</v>
          </cell>
          <cell r="E6425">
            <v>44797</v>
          </cell>
          <cell r="F6425" t="str">
            <v>ROF</v>
          </cell>
          <cell r="G6425" t="str">
            <v>CI_PIPA</v>
          </cell>
          <cell r="H6425" t="str">
            <v>PC</v>
          </cell>
          <cell r="I6425" t="str">
            <v>CPR</v>
          </cell>
          <cell r="J6425" t="str">
            <v/>
          </cell>
          <cell r="K6425" t="str">
            <v>PD</v>
          </cell>
          <cell r="L6425" t="str">
            <v>3015</v>
          </cell>
          <cell r="M6425" t="str">
            <v>V</v>
          </cell>
          <cell r="N6425">
            <v>6034</v>
          </cell>
        </row>
        <row r="6426">
          <cell r="A6426" t="str">
            <v>RM-ECH-PIP-00-0025</v>
          </cell>
          <cell r="B6426" t="str">
            <v>CINT</v>
          </cell>
          <cell r="C6426" t="str">
            <v/>
          </cell>
          <cell r="D6426" t="str">
            <v>PIPA 22.2 X 1.1 X 0.708</v>
          </cell>
          <cell r="E6426">
            <v>44926</v>
          </cell>
          <cell r="F6426" t="str">
            <v>ROF</v>
          </cell>
          <cell r="G6426" t="str">
            <v>CI_PIPA</v>
          </cell>
          <cell r="H6426" t="str">
            <v>PC</v>
          </cell>
          <cell r="I6426" t="str">
            <v>CPR</v>
          </cell>
          <cell r="J6426" t="str">
            <v/>
          </cell>
          <cell r="K6426" t="str">
            <v>PD</v>
          </cell>
          <cell r="L6426" t="str">
            <v>3015</v>
          </cell>
          <cell r="M6426" t="str">
            <v>V</v>
          </cell>
          <cell r="N6426">
            <v>8115</v>
          </cell>
        </row>
        <row r="6427">
          <cell r="A6427" t="str">
            <v>RM-ECH-PIP-00-0026</v>
          </cell>
          <cell r="B6427" t="str">
            <v>CINT</v>
          </cell>
          <cell r="C6427" t="str">
            <v/>
          </cell>
          <cell r="D6427" t="str">
            <v>PIPA 22.2 X 1.1 X 0.738</v>
          </cell>
          <cell r="E6427">
            <v>44926</v>
          </cell>
          <cell r="F6427" t="str">
            <v>ROF</v>
          </cell>
          <cell r="G6427" t="str">
            <v>CI_PIPA</v>
          </cell>
          <cell r="H6427" t="str">
            <v>PC</v>
          </cell>
          <cell r="I6427" t="str">
            <v>CPR</v>
          </cell>
          <cell r="J6427" t="str">
            <v/>
          </cell>
          <cell r="K6427" t="str">
            <v>PD</v>
          </cell>
          <cell r="L6427" t="str">
            <v>3015</v>
          </cell>
          <cell r="M6427" t="str">
            <v>V</v>
          </cell>
          <cell r="N6427">
            <v>9293</v>
          </cell>
        </row>
        <row r="6428">
          <cell r="A6428" t="str">
            <v>RM-ECH-PIP-00-0027</v>
          </cell>
          <cell r="B6428" t="str">
            <v>CINT</v>
          </cell>
          <cell r="C6428" t="str">
            <v/>
          </cell>
          <cell r="D6428" t="str">
            <v>PIPA 22.2 X 1.1 X 0.7545</v>
          </cell>
          <cell r="E6428">
            <v>44926</v>
          </cell>
          <cell r="F6428" t="str">
            <v>ROF</v>
          </cell>
          <cell r="G6428" t="str">
            <v>CI_PIPA</v>
          </cell>
          <cell r="H6428" t="str">
            <v>PC</v>
          </cell>
          <cell r="I6428" t="str">
            <v>CPR</v>
          </cell>
          <cell r="J6428" t="str">
            <v/>
          </cell>
          <cell r="K6428" t="str">
            <v>PD</v>
          </cell>
          <cell r="L6428" t="str">
            <v>3015</v>
          </cell>
          <cell r="M6428" t="str">
            <v>V</v>
          </cell>
          <cell r="N6428">
            <v>9218</v>
          </cell>
        </row>
        <row r="6429">
          <cell r="A6429" t="str">
            <v>RM-ECH-PIP-00-0028</v>
          </cell>
          <cell r="B6429" t="str">
            <v>CINT</v>
          </cell>
          <cell r="C6429" t="str">
            <v/>
          </cell>
          <cell r="D6429" t="str">
            <v>PIPA 22.2 X 1.1 X 0.813</v>
          </cell>
          <cell r="E6429">
            <v>44797</v>
          </cell>
          <cell r="F6429" t="str">
            <v>ROF</v>
          </cell>
          <cell r="G6429" t="str">
            <v>CI_PIPA</v>
          </cell>
          <cell r="H6429" t="str">
            <v>PC</v>
          </cell>
          <cell r="I6429" t="str">
            <v>CPR</v>
          </cell>
          <cell r="J6429" t="str">
            <v/>
          </cell>
          <cell r="K6429" t="str">
            <v>PD</v>
          </cell>
          <cell r="L6429" t="str">
            <v>3015</v>
          </cell>
          <cell r="M6429" t="str">
            <v>V</v>
          </cell>
          <cell r="N6429">
            <v>6415</v>
          </cell>
        </row>
        <row r="6430">
          <cell r="A6430" t="str">
            <v>RM-ECH-PIP-00-0029</v>
          </cell>
          <cell r="B6430" t="str">
            <v>CINT</v>
          </cell>
          <cell r="C6430" t="str">
            <v/>
          </cell>
          <cell r="D6430" t="str">
            <v>PIPA 22.2 X 1.1 X 0.886</v>
          </cell>
          <cell r="E6430">
            <v>44876</v>
          </cell>
          <cell r="F6430" t="str">
            <v>ROF</v>
          </cell>
          <cell r="G6430" t="str">
            <v>CI_PIPA</v>
          </cell>
          <cell r="H6430" t="str">
            <v>PC</v>
          </cell>
          <cell r="I6430" t="str">
            <v>CPR</v>
          </cell>
          <cell r="J6430" t="str">
            <v/>
          </cell>
          <cell r="K6430" t="str">
            <v>PD</v>
          </cell>
          <cell r="L6430" t="str">
            <v>3015</v>
          </cell>
          <cell r="M6430" t="str">
            <v>V</v>
          </cell>
          <cell r="N6430">
            <v>10295</v>
          </cell>
        </row>
        <row r="6431">
          <cell r="A6431" t="str">
            <v>RM-ECH-PIP-00-0030</v>
          </cell>
          <cell r="B6431" t="str">
            <v>CINT</v>
          </cell>
          <cell r="C6431" t="str">
            <v/>
          </cell>
          <cell r="D6431" t="str">
            <v>PIPA 22.2 X 1.1 X 1925</v>
          </cell>
          <cell r="E6431">
            <v>44966</v>
          </cell>
          <cell r="F6431" t="str">
            <v>ROF</v>
          </cell>
          <cell r="G6431" t="str">
            <v>CI_PIPA</v>
          </cell>
          <cell r="H6431" t="str">
            <v>PC</v>
          </cell>
          <cell r="I6431" t="str">
            <v>CPR</v>
          </cell>
          <cell r="J6431" t="str">
            <v/>
          </cell>
          <cell r="K6431" t="str">
            <v>PD</v>
          </cell>
          <cell r="L6431" t="str">
            <v>3015</v>
          </cell>
          <cell r="M6431" t="str">
            <v>V</v>
          </cell>
          <cell r="N6431">
            <v>23765</v>
          </cell>
        </row>
        <row r="6432">
          <cell r="A6432" t="str">
            <v>RM-ECH-PIP-00-0031</v>
          </cell>
          <cell r="B6432" t="str">
            <v>CINT</v>
          </cell>
          <cell r="C6432" t="str">
            <v/>
          </cell>
          <cell r="D6432" t="str">
            <v>PIPA 22.2 X 1.1 X 2.285</v>
          </cell>
          <cell r="E6432">
            <v>44926</v>
          </cell>
          <cell r="F6432" t="str">
            <v>ROF</v>
          </cell>
          <cell r="G6432" t="str">
            <v>CI_PIPA</v>
          </cell>
          <cell r="H6432" t="str">
            <v>PC</v>
          </cell>
          <cell r="I6432" t="str">
            <v>CPR</v>
          </cell>
          <cell r="J6432" t="str">
            <v/>
          </cell>
          <cell r="K6432" t="str">
            <v>PD</v>
          </cell>
          <cell r="L6432" t="str">
            <v>3015</v>
          </cell>
          <cell r="M6432" t="str">
            <v>V</v>
          </cell>
          <cell r="N6432">
            <v>28772</v>
          </cell>
        </row>
        <row r="6433">
          <cell r="A6433" t="str">
            <v>RM-ECH-PIP-00-0032</v>
          </cell>
          <cell r="B6433" t="str">
            <v>CINT</v>
          </cell>
          <cell r="C6433" t="str">
            <v/>
          </cell>
          <cell r="D6433" t="str">
            <v>PIPA 22.2 X 1.1 X 2.405</v>
          </cell>
          <cell r="E6433">
            <v>44926</v>
          </cell>
          <cell r="F6433" t="str">
            <v>ROF</v>
          </cell>
          <cell r="G6433" t="str">
            <v>CI_PIPA</v>
          </cell>
          <cell r="H6433" t="str">
            <v>PC</v>
          </cell>
          <cell r="I6433" t="str">
            <v>CPR</v>
          </cell>
          <cell r="J6433" t="str">
            <v/>
          </cell>
          <cell r="K6433" t="str">
            <v>PD</v>
          </cell>
          <cell r="L6433" t="str">
            <v>3015</v>
          </cell>
          <cell r="M6433" t="str">
            <v>V</v>
          </cell>
          <cell r="N6433">
            <v>27547</v>
          </cell>
        </row>
        <row r="6434">
          <cell r="A6434" t="str">
            <v>RM-ECH-PIP-00-0033</v>
          </cell>
          <cell r="B6434" t="str">
            <v>CINT</v>
          </cell>
          <cell r="C6434" t="str">
            <v/>
          </cell>
          <cell r="D6434" t="str">
            <v>PIPA 22.2 X 1.1 X 2045</v>
          </cell>
          <cell r="E6434">
            <v>44797</v>
          </cell>
          <cell r="F6434" t="str">
            <v>ROF</v>
          </cell>
          <cell r="G6434" t="str">
            <v>CI_PIPA</v>
          </cell>
          <cell r="H6434" t="str">
            <v>PC</v>
          </cell>
          <cell r="I6434" t="str">
            <v>CPR</v>
          </cell>
          <cell r="J6434" t="str">
            <v/>
          </cell>
          <cell r="K6434" t="str">
            <v>PD</v>
          </cell>
          <cell r="L6434" t="str">
            <v>3015</v>
          </cell>
          <cell r="M6434" t="str">
            <v>V</v>
          </cell>
          <cell r="N6434">
            <v>23923</v>
          </cell>
        </row>
        <row r="6435">
          <cell r="A6435" t="str">
            <v>RM-ECH-PIP-00-0034</v>
          </cell>
          <cell r="B6435" t="str">
            <v>CINT</v>
          </cell>
          <cell r="C6435" t="str">
            <v/>
          </cell>
          <cell r="D6435" t="str">
            <v>PIPA 22.2 X 1.1 X 2165</v>
          </cell>
          <cell r="E6435">
            <v>45131</v>
          </cell>
          <cell r="F6435" t="str">
            <v>ROF</v>
          </cell>
          <cell r="G6435" t="str">
            <v>CI_PIPA</v>
          </cell>
          <cell r="H6435" t="str">
            <v>PC</v>
          </cell>
          <cell r="I6435" t="str">
            <v>CPR</v>
          </cell>
          <cell r="J6435" t="str">
            <v/>
          </cell>
          <cell r="K6435" t="str">
            <v>PD</v>
          </cell>
          <cell r="L6435" t="str">
            <v>3015</v>
          </cell>
          <cell r="M6435" t="str">
            <v>V</v>
          </cell>
          <cell r="N6435">
            <v>19375</v>
          </cell>
        </row>
        <row r="6436">
          <cell r="A6436" t="str">
            <v>RM-ECH-PIP-00-0035</v>
          </cell>
          <cell r="B6436" t="str">
            <v>CINT</v>
          </cell>
          <cell r="C6436" t="str">
            <v/>
          </cell>
          <cell r="D6436" t="str">
            <v>PIPA 22.2 X 1.1 X 619</v>
          </cell>
          <cell r="E6436">
            <v>44926</v>
          </cell>
          <cell r="F6436" t="str">
            <v>ROF</v>
          </cell>
          <cell r="G6436" t="str">
            <v>CI_PIPA</v>
          </cell>
          <cell r="H6436" t="str">
            <v>PC</v>
          </cell>
          <cell r="I6436" t="str">
            <v>CPR</v>
          </cell>
          <cell r="J6436" t="str">
            <v/>
          </cell>
          <cell r="K6436" t="str">
            <v>PD</v>
          </cell>
          <cell r="L6436" t="str">
            <v>3015</v>
          </cell>
          <cell r="M6436" t="str">
            <v>V</v>
          </cell>
          <cell r="N6436">
            <v>8603</v>
          </cell>
        </row>
        <row r="6437">
          <cell r="A6437" t="str">
            <v>RM-ECH-PIP-00-0036</v>
          </cell>
          <cell r="B6437" t="str">
            <v>CINT</v>
          </cell>
          <cell r="C6437" t="str">
            <v/>
          </cell>
          <cell r="D6437" t="str">
            <v>PIPA 15.9 X 1.1 X 330</v>
          </cell>
          <cell r="E6437">
            <v>44804</v>
          </cell>
          <cell r="F6437" t="str">
            <v>ROF</v>
          </cell>
          <cell r="G6437" t="str">
            <v>CI_PIPA</v>
          </cell>
          <cell r="H6437" t="str">
            <v>PC</v>
          </cell>
          <cell r="I6437" t="str">
            <v>CPR</v>
          </cell>
          <cell r="J6437" t="str">
            <v/>
          </cell>
          <cell r="K6437" t="str">
            <v>PD</v>
          </cell>
          <cell r="L6437" t="str">
            <v>3015</v>
          </cell>
          <cell r="M6437" t="str">
            <v>V</v>
          </cell>
          <cell r="N6437">
            <v>1862</v>
          </cell>
        </row>
        <row r="6438">
          <cell r="A6438" t="str">
            <v>RM-ECH-PIP-00-0037</v>
          </cell>
          <cell r="B6438" t="str">
            <v>CINT</v>
          </cell>
          <cell r="C6438" t="str">
            <v/>
          </cell>
          <cell r="D6438" t="str">
            <v>PIPA 19.1 X 1.2 X 1338</v>
          </cell>
          <cell r="E6438">
            <v>44804</v>
          </cell>
          <cell r="F6438" t="str">
            <v>ROF</v>
          </cell>
          <cell r="G6438" t="str">
            <v>CI_PIPA</v>
          </cell>
          <cell r="H6438" t="str">
            <v>PC</v>
          </cell>
          <cell r="I6438" t="str">
            <v>CPR</v>
          </cell>
          <cell r="J6438" t="str">
            <v/>
          </cell>
          <cell r="K6438" t="str">
            <v>PD</v>
          </cell>
          <cell r="L6438" t="str">
            <v>3015</v>
          </cell>
          <cell r="M6438" t="str">
            <v>V</v>
          </cell>
          <cell r="N6438">
            <v>13000</v>
          </cell>
        </row>
        <row r="6439">
          <cell r="A6439" t="str">
            <v>RM-ECH-PIP-00-0038</v>
          </cell>
          <cell r="B6439" t="str">
            <v>CINT</v>
          </cell>
          <cell r="C6439" t="str">
            <v/>
          </cell>
          <cell r="D6439" t="str">
            <v>PIPA 19.1 X 1.1 X 290</v>
          </cell>
          <cell r="E6439">
            <v>44966</v>
          </cell>
          <cell r="F6439" t="str">
            <v>ROF</v>
          </cell>
          <cell r="G6439" t="str">
            <v>CI_PIPA</v>
          </cell>
          <cell r="H6439" t="str">
            <v>PC</v>
          </cell>
          <cell r="I6439" t="str">
            <v>CPR</v>
          </cell>
          <cell r="J6439" t="str">
            <v/>
          </cell>
          <cell r="K6439" t="str">
            <v>PD</v>
          </cell>
          <cell r="L6439" t="str">
            <v>3015</v>
          </cell>
          <cell r="M6439" t="str">
            <v>V</v>
          </cell>
          <cell r="N6439">
            <v>11524</v>
          </cell>
        </row>
        <row r="6440">
          <cell r="A6440" t="str">
            <v>RM-ECH-PIP-00-0039</v>
          </cell>
          <cell r="B6440" t="str">
            <v>CINT</v>
          </cell>
          <cell r="C6440" t="str">
            <v/>
          </cell>
          <cell r="D6440" t="str">
            <v>PIPA 22.2 X 1.1 X 695</v>
          </cell>
          <cell r="E6440">
            <v>0</v>
          </cell>
          <cell r="F6440" t="str">
            <v>ROF</v>
          </cell>
          <cell r="G6440" t="str">
            <v>CI_PIPA</v>
          </cell>
          <cell r="H6440" t="str">
            <v>PC</v>
          </cell>
          <cell r="I6440" t="str">
            <v>CPR</v>
          </cell>
          <cell r="J6440" t="str">
            <v/>
          </cell>
          <cell r="K6440" t="str">
            <v>PD</v>
          </cell>
          <cell r="L6440" t="str">
            <v>3015</v>
          </cell>
          <cell r="M6440" t="str">
            <v>V</v>
          </cell>
          <cell r="N6440">
            <v>9218</v>
          </cell>
        </row>
        <row r="6441">
          <cell r="A6441" t="str">
            <v>RM-ECH-PIP-00-0040</v>
          </cell>
          <cell r="B6441" t="str">
            <v>CINT</v>
          </cell>
          <cell r="C6441" t="str">
            <v/>
          </cell>
          <cell r="D6441" t="str">
            <v>PIPA 22.2 X 1.1 X 552</v>
          </cell>
          <cell r="E6441">
            <v>0</v>
          </cell>
          <cell r="F6441" t="str">
            <v>ROF</v>
          </cell>
          <cell r="G6441" t="str">
            <v>CI_PIPA</v>
          </cell>
          <cell r="H6441" t="str">
            <v>PC</v>
          </cell>
          <cell r="I6441" t="str">
            <v>CPR</v>
          </cell>
          <cell r="J6441" t="str">
            <v/>
          </cell>
          <cell r="K6441" t="str">
            <v>PD</v>
          </cell>
          <cell r="L6441" t="str">
            <v>3015</v>
          </cell>
          <cell r="M6441" t="str">
            <v>V</v>
          </cell>
          <cell r="N6441">
            <v>10</v>
          </cell>
        </row>
        <row r="6442">
          <cell r="A6442" t="str">
            <v>RM-ECH-PIP-00-0041</v>
          </cell>
          <cell r="B6442" t="str">
            <v>CINT</v>
          </cell>
          <cell r="C6442" t="str">
            <v/>
          </cell>
          <cell r="D6442" t="str">
            <v>PIPA 22.2 X 1.1 X 723.5</v>
          </cell>
          <cell r="E6442">
            <v>0</v>
          </cell>
          <cell r="F6442" t="str">
            <v>ROF</v>
          </cell>
          <cell r="G6442" t="str">
            <v>CI_PIPA</v>
          </cell>
          <cell r="H6442" t="str">
            <v>PC</v>
          </cell>
          <cell r="I6442" t="str">
            <v>CPR</v>
          </cell>
          <cell r="J6442" t="str">
            <v/>
          </cell>
          <cell r="K6442" t="str">
            <v>PD</v>
          </cell>
          <cell r="L6442" t="str">
            <v>3015</v>
          </cell>
          <cell r="M6442" t="str">
            <v>V</v>
          </cell>
          <cell r="N6442">
            <v>10</v>
          </cell>
        </row>
        <row r="6443">
          <cell r="A6443" t="str">
            <v>RM-ECH-PIP-00-0042</v>
          </cell>
          <cell r="B6443" t="str">
            <v>CINT</v>
          </cell>
          <cell r="C6443" t="str">
            <v/>
          </cell>
          <cell r="D6443" t="str">
            <v>PIPA 22.2 X 1.1 X 582</v>
          </cell>
          <cell r="E6443">
            <v>0</v>
          </cell>
          <cell r="F6443" t="str">
            <v>ROF</v>
          </cell>
          <cell r="G6443" t="str">
            <v>CI_PIPA</v>
          </cell>
          <cell r="H6443" t="str">
            <v>PC</v>
          </cell>
          <cell r="I6443" t="str">
            <v>CPR</v>
          </cell>
          <cell r="J6443" t="str">
            <v/>
          </cell>
          <cell r="K6443" t="str">
            <v>PD</v>
          </cell>
          <cell r="L6443" t="str">
            <v>3015</v>
          </cell>
          <cell r="M6443" t="str">
            <v>V</v>
          </cell>
          <cell r="N6443">
            <v>10</v>
          </cell>
        </row>
        <row r="6444">
          <cell r="A6444" t="str">
            <v>RM-ECH-PIP-00-0043</v>
          </cell>
          <cell r="B6444" t="str">
            <v>CINT</v>
          </cell>
          <cell r="C6444" t="str">
            <v/>
          </cell>
          <cell r="D6444" t="str">
            <v>PIPA 22.2 X 1.1 X 773</v>
          </cell>
          <cell r="E6444">
            <v>0</v>
          </cell>
          <cell r="F6444" t="str">
            <v>ROF</v>
          </cell>
          <cell r="G6444" t="str">
            <v>CI_PIPA</v>
          </cell>
          <cell r="H6444" t="str">
            <v>PC</v>
          </cell>
          <cell r="I6444" t="str">
            <v>CPR</v>
          </cell>
          <cell r="J6444" t="str">
            <v/>
          </cell>
          <cell r="K6444" t="str">
            <v>PD</v>
          </cell>
          <cell r="L6444" t="str">
            <v>3015</v>
          </cell>
          <cell r="M6444" t="str">
            <v>V</v>
          </cell>
          <cell r="N6444">
            <v>10</v>
          </cell>
        </row>
        <row r="6445">
          <cell r="A6445" t="str">
            <v>RM-ECH-PIP-00-0044</v>
          </cell>
          <cell r="B6445" t="str">
            <v>CINT</v>
          </cell>
          <cell r="C6445" t="str">
            <v/>
          </cell>
          <cell r="D6445" t="str">
            <v>PIPA 22.2 X 1.1 X 634</v>
          </cell>
          <cell r="E6445">
            <v>0</v>
          </cell>
          <cell r="F6445" t="str">
            <v>ROF</v>
          </cell>
          <cell r="G6445" t="str">
            <v>CI_PIPA</v>
          </cell>
          <cell r="H6445" t="str">
            <v>PC</v>
          </cell>
          <cell r="I6445" t="str">
            <v>CPR</v>
          </cell>
          <cell r="J6445" t="str">
            <v/>
          </cell>
          <cell r="K6445" t="str">
            <v>PD</v>
          </cell>
          <cell r="L6445" t="str">
            <v>3015</v>
          </cell>
          <cell r="M6445" t="str">
            <v>V</v>
          </cell>
          <cell r="N6445">
            <v>10</v>
          </cell>
        </row>
        <row r="6446">
          <cell r="A6446" t="str">
            <v>RM-ECH-PIP-00-0045</v>
          </cell>
          <cell r="B6446" t="str">
            <v>CINT</v>
          </cell>
          <cell r="C6446" t="str">
            <v/>
          </cell>
          <cell r="D6446" t="str">
            <v>PIPA 19.1 X 1.0 X 447</v>
          </cell>
          <cell r="E6446">
            <v>0</v>
          </cell>
          <cell r="F6446" t="str">
            <v>ROF</v>
          </cell>
          <cell r="G6446" t="str">
            <v>CI_PIPA</v>
          </cell>
          <cell r="H6446" t="str">
            <v>PC</v>
          </cell>
          <cell r="I6446" t="str">
            <v>CPR</v>
          </cell>
          <cell r="J6446" t="str">
            <v/>
          </cell>
          <cell r="K6446" t="str">
            <v>PD</v>
          </cell>
          <cell r="L6446" t="str">
            <v>3015</v>
          </cell>
          <cell r="M6446" t="str">
            <v>V</v>
          </cell>
          <cell r="N6446">
            <v>3140</v>
          </cell>
        </row>
        <row r="6447">
          <cell r="A6447" t="str">
            <v>RM-ECH-PIP-00-0046</v>
          </cell>
          <cell r="B6447" t="str">
            <v>CINT</v>
          </cell>
          <cell r="C6447" t="str">
            <v/>
          </cell>
          <cell r="D6447" t="str">
            <v>PIPA 19.1 X 1.0 X 1067</v>
          </cell>
          <cell r="E6447">
            <v>0</v>
          </cell>
          <cell r="F6447" t="str">
            <v>ROF</v>
          </cell>
          <cell r="G6447" t="str">
            <v>CI_PIPA</v>
          </cell>
          <cell r="H6447" t="str">
            <v>PC</v>
          </cell>
          <cell r="I6447" t="str">
            <v>CPR</v>
          </cell>
          <cell r="J6447" t="str">
            <v/>
          </cell>
          <cell r="K6447" t="str">
            <v>PD</v>
          </cell>
          <cell r="L6447" t="str">
            <v>3015</v>
          </cell>
          <cell r="M6447" t="str">
            <v>V</v>
          </cell>
          <cell r="N6447">
            <v>10</v>
          </cell>
        </row>
        <row r="6448">
          <cell r="A6448" t="str">
            <v>RM-ECH-PIP-00-0047</v>
          </cell>
          <cell r="B6448" t="str">
            <v>CINT</v>
          </cell>
          <cell r="C6448" t="str">
            <v/>
          </cell>
          <cell r="D6448" t="str">
            <v>PIPA 19.1 X 1.0 X 1125</v>
          </cell>
          <cell r="E6448">
            <v>0</v>
          </cell>
          <cell r="F6448" t="str">
            <v>ROF</v>
          </cell>
          <cell r="G6448" t="str">
            <v>CI_PIPA</v>
          </cell>
          <cell r="H6448" t="str">
            <v>PC</v>
          </cell>
          <cell r="I6448" t="str">
            <v>CPR</v>
          </cell>
          <cell r="J6448" t="str">
            <v/>
          </cell>
          <cell r="K6448" t="str">
            <v>PD</v>
          </cell>
          <cell r="L6448" t="str">
            <v>3015</v>
          </cell>
          <cell r="M6448" t="str">
            <v>V</v>
          </cell>
          <cell r="N6448">
            <v>10733</v>
          </cell>
        </row>
        <row r="6449">
          <cell r="A6449" t="str">
            <v>RM-ECH-PIP-00-0048</v>
          </cell>
          <cell r="B6449" t="str">
            <v>CINT</v>
          </cell>
          <cell r="C6449" t="str">
            <v/>
          </cell>
          <cell r="D6449" t="str">
            <v>PIPA 19.1 X 1.0 X 245.5</v>
          </cell>
          <cell r="E6449">
            <v>0</v>
          </cell>
          <cell r="F6449" t="str">
            <v>ROF</v>
          </cell>
          <cell r="G6449" t="str">
            <v>CI_PIPA</v>
          </cell>
          <cell r="H6449" t="str">
            <v>PC</v>
          </cell>
          <cell r="I6449" t="str">
            <v>CPR</v>
          </cell>
          <cell r="J6449" t="str">
            <v/>
          </cell>
          <cell r="K6449" t="str">
            <v>PD</v>
          </cell>
          <cell r="L6449" t="str">
            <v>3015</v>
          </cell>
          <cell r="M6449" t="str">
            <v>V</v>
          </cell>
          <cell r="N6449">
            <v>2401</v>
          </cell>
        </row>
        <row r="6450">
          <cell r="A6450" t="str">
            <v>RM-ECH-PIP-00-0049</v>
          </cell>
          <cell r="B6450" t="str">
            <v>CINT</v>
          </cell>
          <cell r="C6450" t="str">
            <v/>
          </cell>
          <cell r="D6450" t="str">
            <v>PIPA 19.1 X 1.0 X 980</v>
          </cell>
          <cell r="E6450">
            <v>45175</v>
          </cell>
          <cell r="F6450" t="str">
            <v>ROF</v>
          </cell>
          <cell r="G6450" t="str">
            <v>CI_PIPA</v>
          </cell>
          <cell r="H6450" t="str">
            <v>PC</v>
          </cell>
          <cell r="I6450" t="str">
            <v>CPR</v>
          </cell>
          <cell r="J6450" t="str">
            <v/>
          </cell>
          <cell r="K6450" t="str">
            <v>PD</v>
          </cell>
          <cell r="L6450" t="str">
            <v>3015</v>
          </cell>
          <cell r="M6450" t="str">
            <v>V</v>
          </cell>
          <cell r="N6450">
            <v>11524</v>
          </cell>
        </row>
        <row r="6451">
          <cell r="A6451" t="str">
            <v>RM-ECH-PIP-00-0050</v>
          </cell>
          <cell r="B6451" t="str">
            <v>CINT</v>
          </cell>
          <cell r="C6451" t="str">
            <v/>
          </cell>
          <cell r="D6451" t="str">
            <v>PIPA 22.2 X 1.0 X 464</v>
          </cell>
          <cell r="E6451">
            <v>45175</v>
          </cell>
          <cell r="F6451" t="str">
            <v>ROF</v>
          </cell>
          <cell r="G6451" t="str">
            <v>CI_PIPA</v>
          </cell>
          <cell r="H6451" t="str">
            <v>PC</v>
          </cell>
          <cell r="I6451" t="str">
            <v>CPR</v>
          </cell>
          <cell r="J6451" t="str">
            <v/>
          </cell>
          <cell r="K6451" t="str">
            <v>PD</v>
          </cell>
          <cell r="L6451" t="str">
            <v>3015</v>
          </cell>
          <cell r="M6451" t="str">
            <v>V</v>
          </cell>
          <cell r="N6451">
            <v>6441</v>
          </cell>
        </row>
        <row r="6452">
          <cell r="A6452" t="str">
            <v>RM-ECH-PIP-00-0051</v>
          </cell>
          <cell r="B6452" t="str">
            <v>CINT</v>
          </cell>
          <cell r="C6452" t="str">
            <v/>
          </cell>
          <cell r="D6452" t="str">
            <v>PIPA 15.9 X 1.0 X 506</v>
          </cell>
          <cell r="E6452">
            <v>0</v>
          </cell>
          <cell r="F6452" t="str">
            <v>ROF</v>
          </cell>
          <cell r="G6452" t="str">
            <v>CI_PIPA</v>
          </cell>
          <cell r="H6452" t="str">
            <v>PC</v>
          </cell>
          <cell r="I6452" t="str">
            <v>CPR</v>
          </cell>
          <cell r="J6452" t="str">
            <v/>
          </cell>
          <cell r="K6452" t="str">
            <v>PD</v>
          </cell>
          <cell r="L6452" t="str">
            <v>3015</v>
          </cell>
          <cell r="M6452" t="str">
            <v>V</v>
          </cell>
          <cell r="N6452">
            <v>10000</v>
          </cell>
        </row>
        <row r="6453">
          <cell r="A6453" t="str">
            <v>RM-ECH-PIP-00-0052</v>
          </cell>
          <cell r="B6453" t="str">
            <v>CINT</v>
          </cell>
          <cell r="C6453" t="str">
            <v/>
          </cell>
          <cell r="D6453" t="str">
            <v>PIPA 15.9 X 1.4 X 78.5</v>
          </cell>
          <cell r="E6453">
            <v>45293</v>
          </cell>
          <cell r="F6453" t="str">
            <v>ROF</v>
          </cell>
          <cell r="G6453" t="str">
            <v>CI_PIPA</v>
          </cell>
          <cell r="H6453" t="str">
            <v>PC</v>
          </cell>
          <cell r="I6453" t="str">
            <v>CPR</v>
          </cell>
          <cell r="J6453" t="str">
            <v/>
          </cell>
          <cell r="K6453" t="str">
            <v>PD</v>
          </cell>
          <cell r="L6453" t="str">
            <v>3015</v>
          </cell>
          <cell r="M6453" t="str">
            <v>V</v>
          </cell>
          <cell r="N6453">
            <v>8721</v>
          </cell>
        </row>
        <row r="6454">
          <cell r="A6454" t="str">
            <v>RM-ECH-PLS-00-0036</v>
          </cell>
          <cell r="B6454" t="str">
            <v>CINT</v>
          </cell>
          <cell r="C6454" t="str">
            <v/>
          </cell>
          <cell r="D6454" t="str">
            <v>BACK PLS DP/BL ECHOOL 2-3-4</v>
          </cell>
          <cell r="E6454">
            <v>44797</v>
          </cell>
          <cell r="F6454" t="str">
            <v>ROF</v>
          </cell>
          <cell r="G6454" t="str">
            <v>CI_PLSTK</v>
          </cell>
          <cell r="H6454" t="str">
            <v>PC</v>
          </cell>
          <cell r="I6454" t="str">
            <v>CPR</v>
          </cell>
          <cell r="J6454" t="str">
            <v/>
          </cell>
          <cell r="K6454" t="str">
            <v>PD</v>
          </cell>
          <cell r="L6454" t="str">
            <v>3015</v>
          </cell>
          <cell r="M6454" t="str">
            <v>V</v>
          </cell>
          <cell r="N6454">
            <v>20724</v>
          </cell>
        </row>
        <row r="6455">
          <cell r="A6455" t="str">
            <v>RM-ECH-PLS-00-0037</v>
          </cell>
          <cell r="B6455" t="str">
            <v>CINT</v>
          </cell>
          <cell r="C6455" t="str">
            <v/>
          </cell>
          <cell r="D6455" t="str">
            <v>BACK PLS DP/BL ECHOOL PLUS 5/6</v>
          </cell>
          <cell r="E6455">
            <v>44797</v>
          </cell>
          <cell r="F6455" t="str">
            <v>ROF</v>
          </cell>
          <cell r="G6455" t="str">
            <v>CI_PLSTK</v>
          </cell>
          <cell r="H6455" t="str">
            <v>PC</v>
          </cell>
          <cell r="I6455" t="str">
            <v>CPR</v>
          </cell>
          <cell r="J6455" t="str">
            <v/>
          </cell>
          <cell r="K6455" t="str">
            <v>PD</v>
          </cell>
          <cell r="L6455" t="str">
            <v>3015</v>
          </cell>
          <cell r="M6455" t="str">
            <v>V</v>
          </cell>
          <cell r="N6455">
            <v>21117</v>
          </cell>
        </row>
        <row r="6456">
          <cell r="A6456" t="str">
            <v>RM-ECH-PLS-00-0038</v>
          </cell>
          <cell r="B6456" t="str">
            <v>CINT</v>
          </cell>
          <cell r="C6456" t="str">
            <v/>
          </cell>
          <cell r="D6456" t="str">
            <v>BACK PLS DP/BL ECHOOL PLUS 5/6 SABLON</v>
          </cell>
          <cell r="E6456">
            <v>44936</v>
          </cell>
          <cell r="F6456" t="str">
            <v>ROF</v>
          </cell>
          <cell r="G6456" t="str">
            <v>CI_PLSTK</v>
          </cell>
          <cell r="H6456" t="str">
            <v>PC</v>
          </cell>
          <cell r="I6456" t="str">
            <v>CPR</v>
          </cell>
          <cell r="J6456" t="str">
            <v/>
          </cell>
          <cell r="K6456" t="str">
            <v>PD</v>
          </cell>
          <cell r="L6456" t="str">
            <v>3015</v>
          </cell>
          <cell r="M6456" t="str">
            <v>V</v>
          </cell>
          <cell r="N6456">
            <v>19514</v>
          </cell>
        </row>
        <row r="6457">
          <cell r="A6457" t="str">
            <v>RM-ECH-PLS-00-0039</v>
          </cell>
          <cell r="B6457" t="str">
            <v>CINT</v>
          </cell>
          <cell r="C6457" t="str">
            <v/>
          </cell>
          <cell r="D6457" t="str">
            <v>BUSH PLASTIC [K-500010]</v>
          </cell>
          <cell r="E6457">
            <v>44797</v>
          </cell>
          <cell r="F6457" t="str">
            <v>ROF</v>
          </cell>
          <cell r="G6457" t="str">
            <v>CI_PLSTK</v>
          </cell>
          <cell r="H6457" t="str">
            <v>PC</v>
          </cell>
          <cell r="I6457" t="str">
            <v>CPR</v>
          </cell>
          <cell r="J6457" t="str">
            <v/>
          </cell>
          <cell r="K6457" t="str">
            <v>PD</v>
          </cell>
          <cell r="L6457" t="str">
            <v>3015</v>
          </cell>
          <cell r="M6457" t="str">
            <v>V</v>
          </cell>
          <cell r="N6457">
            <v>6566</v>
          </cell>
        </row>
        <row r="6458">
          <cell r="A6458" t="str">
            <v>RM-ECH-PLS-00-0040</v>
          </cell>
          <cell r="B6458" t="str">
            <v>CINT</v>
          </cell>
          <cell r="C6458" t="str">
            <v/>
          </cell>
          <cell r="D6458" t="str">
            <v>DRAWER PLASTIC EDU</v>
          </cell>
          <cell r="E6458">
            <v>44797</v>
          </cell>
          <cell r="F6458" t="str">
            <v>ROF</v>
          </cell>
          <cell r="G6458" t="str">
            <v>CI_PLSTK</v>
          </cell>
          <cell r="H6458" t="str">
            <v>PC</v>
          </cell>
          <cell r="I6458" t="str">
            <v>CPR</v>
          </cell>
          <cell r="J6458" t="str">
            <v/>
          </cell>
          <cell r="K6458" t="str">
            <v>PD</v>
          </cell>
          <cell r="L6458" t="str">
            <v>3015</v>
          </cell>
          <cell r="M6458" t="str">
            <v>V</v>
          </cell>
          <cell r="N6458">
            <v>46716</v>
          </cell>
        </row>
        <row r="6459">
          <cell r="A6459" t="str">
            <v>RM-ECH-PLS-00-0041</v>
          </cell>
          <cell r="B6459" t="str">
            <v>CINT</v>
          </cell>
          <cell r="C6459" t="str">
            <v/>
          </cell>
          <cell r="D6459" t="str">
            <v>FRONT PLASTIC ECHOOL</v>
          </cell>
          <cell r="E6459">
            <v>44797</v>
          </cell>
          <cell r="F6459" t="str">
            <v>ROF</v>
          </cell>
          <cell r="G6459" t="str">
            <v>CI_PLSTK</v>
          </cell>
          <cell r="H6459" t="str">
            <v>PC</v>
          </cell>
          <cell r="I6459" t="str">
            <v>CPR</v>
          </cell>
          <cell r="J6459" t="str">
            <v/>
          </cell>
          <cell r="K6459" t="str">
            <v>PD</v>
          </cell>
          <cell r="L6459" t="str">
            <v>3015</v>
          </cell>
          <cell r="M6459" t="str">
            <v>V</v>
          </cell>
          <cell r="N6459">
            <v>24796</v>
          </cell>
        </row>
        <row r="6460">
          <cell r="A6460" t="str">
            <v>RM-ECH-PLS-00-0042</v>
          </cell>
          <cell r="B6460" t="str">
            <v>CINT</v>
          </cell>
          <cell r="C6460" t="str">
            <v/>
          </cell>
          <cell r="D6460" t="str">
            <v>LEG PLASTIK CAP</v>
          </cell>
          <cell r="E6460">
            <v>44797</v>
          </cell>
          <cell r="F6460" t="str">
            <v>ROF</v>
          </cell>
          <cell r="G6460" t="str">
            <v>CI_PLSTK</v>
          </cell>
          <cell r="H6460" t="str">
            <v>PC</v>
          </cell>
          <cell r="I6460" t="str">
            <v>CPR</v>
          </cell>
          <cell r="J6460" t="str">
            <v/>
          </cell>
          <cell r="K6460" t="str">
            <v>PD</v>
          </cell>
          <cell r="L6460" t="str">
            <v>3015</v>
          </cell>
          <cell r="M6460" t="str">
            <v>V</v>
          </cell>
          <cell r="N6460">
            <v>450</v>
          </cell>
        </row>
        <row r="6461">
          <cell r="A6461" t="str">
            <v>RM-ECH-PLS-00-0043</v>
          </cell>
          <cell r="B6461" t="str">
            <v>CINT</v>
          </cell>
          <cell r="C6461" t="str">
            <v/>
          </cell>
          <cell r="D6461" t="str">
            <v>PLASTIC BAG 10 X 15</v>
          </cell>
          <cell r="E6461">
            <v>44797</v>
          </cell>
          <cell r="F6461" t="str">
            <v>ROF</v>
          </cell>
          <cell r="G6461" t="str">
            <v>CI_PLSTK</v>
          </cell>
          <cell r="H6461" t="str">
            <v>KG</v>
          </cell>
          <cell r="I6461" t="str">
            <v>CPR</v>
          </cell>
          <cell r="J6461" t="str">
            <v/>
          </cell>
          <cell r="K6461" t="str">
            <v>PD</v>
          </cell>
          <cell r="L6461" t="str">
            <v>3015</v>
          </cell>
          <cell r="M6461" t="str">
            <v>V</v>
          </cell>
          <cell r="N6461">
            <v>26500</v>
          </cell>
        </row>
        <row r="6462">
          <cell r="A6462" t="str">
            <v>RM-ECH-PLS-00-0044</v>
          </cell>
          <cell r="B6462" t="str">
            <v>CINT</v>
          </cell>
          <cell r="C6462" t="str">
            <v/>
          </cell>
          <cell r="D6462" t="str">
            <v>PLASTIC CUP ECHOOL</v>
          </cell>
          <cell r="E6462">
            <v>44797</v>
          </cell>
          <cell r="F6462" t="str">
            <v>ROF</v>
          </cell>
          <cell r="G6462" t="str">
            <v>CI_PLSTK</v>
          </cell>
          <cell r="H6462" t="str">
            <v>PC</v>
          </cell>
          <cell r="I6462" t="str">
            <v>CPR</v>
          </cell>
          <cell r="J6462" t="str">
            <v/>
          </cell>
          <cell r="K6462" t="str">
            <v>PD</v>
          </cell>
          <cell r="L6462" t="str">
            <v>3015</v>
          </cell>
          <cell r="M6462" t="str">
            <v>V</v>
          </cell>
          <cell r="N6462">
            <v>256</v>
          </cell>
        </row>
        <row r="6463">
          <cell r="A6463" t="str">
            <v>RM-ECH-PLS-00-0045</v>
          </cell>
          <cell r="B6463" t="str">
            <v>CINT</v>
          </cell>
          <cell r="C6463" t="str">
            <v/>
          </cell>
          <cell r="D6463" t="str">
            <v>SEAT PLASTIC ECHOOL PLUS 5/6</v>
          </cell>
          <cell r="E6463">
            <v>44797</v>
          </cell>
          <cell r="F6463" t="str">
            <v>ROF</v>
          </cell>
          <cell r="G6463" t="str">
            <v>CI_PLSTK</v>
          </cell>
          <cell r="H6463" t="str">
            <v>PC</v>
          </cell>
          <cell r="I6463" t="str">
            <v>CPR</v>
          </cell>
          <cell r="J6463" t="str">
            <v/>
          </cell>
          <cell r="K6463" t="str">
            <v>PD</v>
          </cell>
          <cell r="L6463" t="str">
            <v>3015</v>
          </cell>
          <cell r="M6463" t="str">
            <v>V</v>
          </cell>
          <cell r="N6463">
            <v>20878</v>
          </cell>
        </row>
        <row r="6464">
          <cell r="A6464" t="str">
            <v>RM-ECH-PLS-00-0046</v>
          </cell>
          <cell r="B6464" t="str">
            <v>CINT</v>
          </cell>
          <cell r="C6464" t="str">
            <v/>
          </cell>
          <cell r="D6464" t="str">
            <v>SEAT PLS ECHOOL PLUS 2-3-4</v>
          </cell>
          <cell r="E6464">
            <v>44797</v>
          </cell>
          <cell r="F6464" t="str">
            <v>ROF</v>
          </cell>
          <cell r="G6464" t="str">
            <v>CI_PLSTK</v>
          </cell>
          <cell r="H6464" t="str">
            <v>PC</v>
          </cell>
          <cell r="I6464" t="str">
            <v>CPR</v>
          </cell>
          <cell r="J6464" t="str">
            <v/>
          </cell>
          <cell r="K6464" t="str">
            <v>PD</v>
          </cell>
          <cell r="L6464" t="str">
            <v>3015</v>
          </cell>
          <cell r="M6464" t="str">
            <v>V</v>
          </cell>
          <cell r="N6464">
            <v>19151</v>
          </cell>
        </row>
        <row r="6465">
          <cell r="A6465" t="str">
            <v>RM-ECH-PLS-00-0047</v>
          </cell>
          <cell r="B6465" t="str">
            <v>CINT</v>
          </cell>
          <cell r="C6465" t="str">
            <v/>
          </cell>
          <cell r="D6465" t="str">
            <v>TABLE TOP PLASTIC ECHOOL</v>
          </cell>
          <cell r="E6465">
            <v>44797</v>
          </cell>
          <cell r="F6465" t="str">
            <v>ROF</v>
          </cell>
          <cell r="G6465" t="str">
            <v>CI_PLSTK</v>
          </cell>
          <cell r="H6465" t="str">
            <v>PC</v>
          </cell>
          <cell r="I6465" t="str">
            <v>CPR</v>
          </cell>
          <cell r="J6465" t="str">
            <v/>
          </cell>
          <cell r="K6465" t="str">
            <v>PD</v>
          </cell>
          <cell r="L6465" t="str">
            <v>3015</v>
          </cell>
          <cell r="M6465" t="str">
            <v>V</v>
          </cell>
          <cell r="N6465">
            <v>101682</v>
          </cell>
        </row>
        <row r="6466">
          <cell r="A6466" t="str">
            <v>RM-ECH-PLS-00-0048</v>
          </cell>
          <cell r="B6466" t="str">
            <v>CINT</v>
          </cell>
          <cell r="C6466" t="str">
            <v/>
          </cell>
          <cell r="D6466" t="str">
            <v>TABLE TOP PLASTIC ECHOOL BLUE</v>
          </cell>
          <cell r="E6466">
            <v>44936</v>
          </cell>
          <cell r="F6466" t="str">
            <v>ROF</v>
          </cell>
          <cell r="G6466" t="str">
            <v>CI_PLSTK</v>
          </cell>
          <cell r="H6466" t="str">
            <v>PC</v>
          </cell>
          <cell r="I6466" t="str">
            <v>CPR</v>
          </cell>
          <cell r="J6466" t="str">
            <v/>
          </cell>
          <cell r="K6466" t="str">
            <v>PD</v>
          </cell>
          <cell r="L6466" t="str">
            <v>3015</v>
          </cell>
          <cell r="M6466" t="str">
            <v>V</v>
          </cell>
          <cell r="N6466">
            <v>68620</v>
          </cell>
        </row>
        <row r="6467">
          <cell r="A6467" t="str">
            <v>RM-ECH-PLS-00-0049</v>
          </cell>
          <cell r="B6467" t="str">
            <v>CINT</v>
          </cell>
          <cell r="C6467" t="str">
            <v/>
          </cell>
          <cell r="D6467" t="str">
            <v>TABLE TOP PLASTIC ECHOOL DARK GREY</v>
          </cell>
          <cell r="E6467">
            <v>44797</v>
          </cell>
          <cell r="F6467" t="str">
            <v>ROF</v>
          </cell>
          <cell r="G6467" t="str">
            <v>CI_PLSTK</v>
          </cell>
          <cell r="H6467" t="str">
            <v>PC</v>
          </cell>
          <cell r="I6467" t="str">
            <v>CPR</v>
          </cell>
          <cell r="J6467" t="str">
            <v/>
          </cell>
          <cell r="K6467" t="str">
            <v>PD</v>
          </cell>
          <cell r="L6467" t="str">
            <v>3015</v>
          </cell>
          <cell r="M6467" t="str">
            <v>V</v>
          </cell>
          <cell r="N6467">
            <v>68574</v>
          </cell>
        </row>
        <row r="6468">
          <cell r="A6468" t="str">
            <v>RM-ECH-PLS-00-0050</v>
          </cell>
          <cell r="B6468" t="str">
            <v>CINT</v>
          </cell>
          <cell r="C6468" t="str">
            <v/>
          </cell>
          <cell r="D6468" t="str">
            <v>TABLE TOP PLASTIC ECHOOL LIGHT GREEN</v>
          </cell>
          <cell r="E6468">
            <v>44797</v>
          </cell>
          <cell r="F6468" t="str">
            <v>ROF</v>
          </cell>
          <cell r="G6468" t="str">
            <v>CI_PLSTK</v>
          </cell>
          <cell r="H6468" t="str">
            <v>PC</v>
          </cell>
          <cell r="I6468" t="str">
            <v>CPR</v>
          </cell>
          <cell r="J6468" t="str">
            <v/>
          </cell>
          <cell r="K6468" t="str">
            <v>PD</v>
          </cell>
          <cell r="L6468" t="str">
            <v>3015</v>
          </cell>
          <cell r="M6468" t="str">
            <v>V</v>
          </cell>
          <cell r="N6468">
            <v>68620</v>
          </cell>
        </row>
        <row r="6469">
          <cell r="A6469" t="str">
            <v>RM-ECH-PLS-00-0051</v>
          </cell>
          <cell r="B6469" t="str">
            <v>CINT</v>
          </cell>
          <cell r="C6469" t="str">
            <v/>
          </cell>
          <cell r="D6469" t="str">
            <v>TABLE TOP PLASTIC ECHOOL ORANGE</v>
          </cell>
          <cell r="E6469">
            <v>44797</v>
          </cell>
          <cell r="F6469" t="str">
            <v>ROF</v>
          </cell>
          <cell r="G6469" t="str">
            <v>CI_PLSTK</v>
          </cell>
          <cell r="H6469" t="str">
            <v>PC</v>
          </cell>
          <cell r="I6469" t="str">
            <v>CPR</v>
          </cell>
          <cell r="J6469" t="str">
            <v/>
          </cell>
          <cell r="K6469" t="str">
            <v>PD</v>
          </cell>
          <cell r="L6469" t="str">
            <v>3015</v>
          </cell>
          <cell r="M6469" t="str">
            <v>V</v>
          </cell>
          <cell r="N6469">
            <v>68620</v>
          </cell>
        </row>
        <row r="6470">
          <cell r="A6470" t="str">
            <v>RM-ECH-PLS-00-0052</v>
          </cell>
          <cell r="B6470" t="str">
            <v>CINT</v>
          </cell>
          <cell r="C6470" t="str">
            <v/>
          </cell>
          <cell r="D6470" t="str">
            <v>TABLE TOP PLASTIC ECHOOL YELLOW</v>
          </cell>
          <cell r="E6470">
            <v>44797</v>
          </cell>
          <cell r="F6470" t="str">
            <v>ROF</v>
          </cell>
          <cell r="G6470" t="str">
            <v>CI_PLSTK</v>
          </cell>
          <cell r="H6470" t="str">
            <v>PC</v>
          </cell>
          <cell r="I6470" t="str">
            <v>CPR</v>
          </cell>
          <cell r="J6470" t="str">
            <v/>
          </cell>
          <cell r="K6470" t="str">
            <v>PD</v>
          </cell>
          <cell r="L6470" t="str">
            <v>3015</v>
          </cell>
          <cell r="M6470" t="str">
            <v>V</v>
          </cell>
          <cell r="N6470">
            <v>68574</v>
          </cell>
        </row>
        <row r="6471">
          <cell r="A6471" t="str">
            <v>RM-ECH-PLS-00-0053</v>
          </cell>
          <cell r="B6471" t="str">
            <v>CINT</v>
          </cell>
          <cell r="C6471" t="str">
            <v/>
          </cell>
          <cell r="D6471" t="str">
            <v>TABLE TOP PLASTIK ECHOOL BEIGE</v>
          </cell>
          <cell r="E6471">
            <v>44797</v>
          </cell>
          <cell r="F6471" t="str">
            <v>ROF</v>
          </cell>
          <cell r="G6471" t="str">
            <v>CI_PLSTK</v>
          </cell>
          <cell r="H6471" t="str">
            <v>PC</v>
          </cell>
          <cell r="I6471" t="str">
            <v>CPR</v>
          </cell>
          <cell r="J6471" t="str">
            <v/>
          </cell>
          <cell r="K6471" t="str">
            <v>PD</v>
          </cell>
          <cell r="L6471" t="str">
            <v>3015</v>
          </cell>
          <cell r="M6471" t="str">
            <v>V</v>
          </cell>
          <cell r="N6471">
            <v>85267</v>
          </cell>
        </row>
        <row r="6472">
          <cell r="A6472" t="str">
            <v>RM-ECH-PLS-00-0054</v>
          </cell>
          <cell r="B6472" t="str">
            <v>CINT</v>
          </cell>
          <cell r="C6472" t="str">
            <v/>
          </cell>
          <cell r="D6472" t="str">
            <v>BACK PLS DP/BL ECHOOL 2-3-4 SBLN</v>
          </cell>
          <cell r="E6472">
            <v>0</v>
          </cell>
          <cell r="F6472" t="str">
            <v>ROF</v>
          </cell>
          <cell r="G6472" t="str">
            <v>CI_PLSTK</v>
          </cell>
          <cell r="H6472" t="str">
            <v>PC</v>
          </cell>
          <cell r="I6472" t="str">
            <v>CPR</v>
          </cell>
          <cell r="J6472" t="str">
            <v/>
          </cell>
          <cell r="K6472" t="str">
            <v>PD</v>
          </cell>
          <cell r="L6472" t="str">
            <v>3015</v>
          </cell>
          <cell r="M6472" t="str">
            <v>V</v>
          </cell>
          <cell r="N6472">
            <v>10</v>
          </cell>
        </row>
        <row r="6473">
          <cell r="A6473" t="str">
            <v>RM-ECH-PLS-00-0055</v>
          </cell>
          <cell r="B6473" t="str">
            <v>CINT</v>
          </cell>
          <cell r="C6473" t="str">
            <v/>
          </cell>
          <cell r="D6473" t="str">
            <v>DRAWER PLASTIC UNICEF</v>
          </cell>
          <cell r="E6473">
            <v>0</v>
          </cell>
          <cell r="F6473" t="str">
            <v>ROF</v>
          </cell>
          <cell r="G6473" t="str">
            <v>CI_PLSTK</v>
          </cell>
          <cell r="H6473" t="str">
            <v>PC</v>
          </cell>
          <cell r="I6473" t="str">
            <v>CPR</v>
          </cell>
          <cell r="J6473" t="str">
            <v/>
          </cell>
          <cell r="K6473" t="str">
            <v>PD</v>
          </cell>
          <cell r="L6473" t="str">
            <v>3015</v>
          </cell>
          <cell r="M6473" t="str">
            <v>V</v>
          </cell>
          <cell r="N6473">
            <v>35000</v>
          </cell>
        </row>
        <row r="6474">
          <cell r="A6474" t="str">
            <v>RM-ECH-PLS-SC-0001</v>
          </cell>
          <cell r="B6474" t="str">
            <v>CINT</v>
          </cell>
          <cell r="C6474" t="str">
            <v/>
          </cell>
          <cell r="D6474" t="str">
            <v>TABLE TOP PLASTIC ECHOOL</v>
          </cell>
          <cell r="E6474">
            <v>44774</v>
          </cell>
          <cell r="F6474" t="str">
            <v>ROF</v>
          </cell>
          <cell r="G6474" t="str">
            <v>CI_PLSTK</v>
          </cell>
          <cell r="H6474" t="str">
            <v>PC</v>
          </cell>
          <cell r="I6474" t="str">
            <v>CPR</v>
          </cell>
          <cell r="J6474" t="str">
            <v/>
          </cell>
          <cell r="K6474" t="str">
            <v>PD</v>
          </cell>
          <cell r="L6474" t="str">
            <v>3015</v>
          </cell>
          <cell r="M6474" t="str">
            <v>V</v>
          </cell>
          <cell r="N6474">
            <v>85267</v>
          </cell>
        </row>
        <row r="6475">
          <cell r="A6475" t="str">
            <v>RM-ECH-PLS-SC-0002</v>
          </cell>
          <cell r="B6475" t="str">
            <v>CINT</v>
          </cell>
          <cell r="C6475" t="str">
            <v/>
          </cell>
          <cell r="D6475" t="str">
            <v>TABLE TOP PLASTIC ECHOOL RED</v>
          </cell>
          <cell r="E6475">
            <v>44804</v>
          </cell>
          <cell r="F6475" t="str">
            <v>ROF</v>
          </cell>
          <cell r="G6475" t="str">
            <v>CI_PLSTK</v>
          </cell>
          <cell r="H6475" t="str">
            <v>PC</v>
          </cell>
          <cell r="I6475" t="str">
            <v>CPR</v>
          </cell>
          <cell r="J6475" t="str">
            <v/>
          </cell>
          <cell r="K6475" t="str">
            <v>PD</v>
          </cell>
          <cell r="L6475" t="str">
            <v>3015</v>
          </cell>
          <cell r="M6475" t="str">
            <v>V</v>
          </cell>
          <cell r="N6475">
            <v>101164</v>
          </cell>
        </row>
        <row r="6476">
          <cell r="A6476" t="str">
            <v>RM-ECH-PLS-SC-0003</v>
          </cell>
          <cell r="B6476" t="str">
            <v>CINT</v>
          </cell>
          <cell r="C6476" t="str">
            <v/>
          </cell>
          <cell r="D6476" t="str">
            <v>BACK PLS DP/BL ECHOOL 2-3-4 SBLN TANGSEL</v>
          </cell>
          <cell r="E6476">
            <v>44903</v>
          </cell>
          <cell r="F6476" t="str">
            <v>ROF</v>
          </cell>
          <cell r="G6476" t="str">
            <v>CI_PLSTK</v>
          </cell>
          <cell r="H6476" t="str">
            <v>PC</v>
          </cell>
          <cell r="I6476" t="str">
            <v>CPR</v>
          </cell>
          <cell r="J6476" t="str">
            <v/>
          </cell>
          <cell r="K6476" t="str">
            <v>PD</v>
          </cell>
          <cell r="L6476" t="str">
            <v>3015</v>
          </cell>
          <cell r="M6476" t="str">
            <v>V</v>
          </cell>
          <cell r="N6476">
            <v>37538</v>
          </cell>
        </row>
        <row r="6477">
          <cell r="A6477" t="str">
            <v>RM-ECH-PLT-00-0053</v>
          </cell>
          <cell r="B6477" t="str">
            <v>CINT</v>
          </cell>
          <cell r="C6477" t="str">
            <v/>
          </cell>
          <cell r="D6477" t="str">
            <v>PLATE 3.2 X 1219 X 2.438</v>
          </cell>
          <cell r="E6477">
            <v>44797</v>
          </cell>
          <cell r="F6477" t="str">
            <v>ROF</v>
          </cell>
          <cell r="G6477" t="str">
            <v>CI_OTH</v>
          </cell>
          <cell r="H6477" t="str">
            <v>PC</v>
          </cell>
          <cell r="I6477" t="str">
            <v>CPR</v>
          </cell>
          <cell r="J6477" t="str">
            <v/>
          </cell>
          <cell r="K6477" t="str">
            <v>PD</v>
          </cell>
          <cell r="L6477" t="str">
            <v>3015</v>
          </cell>
          <cell r="M6477" t="str">
            <v>V</v>
          </cell>
          <cell r="N6477">
            <v>1493094</v>
          </cell>
        </row>
        <row r="6478">
          <cell r="A6478" t="str">
            <v>RM-ECH-PLT-00-0054</v>
          </cell>
          <cell r="B6478" t="str">
            <v>CINT</v>
          </cell>
          <cell r="C6478" t="str">
            <v/>
          </cell>
          <cell r="D6478" t="str">
            <v>SPCC-SD 2.5 X 1219 X 2438</v>
          </cell>
          <cell r="E6478">
            <v>45175</v>
          </cell>
          <cell r="F6478" t="str">
            <v>ROF</v>
          </cell>
          <cell r="G6478" t="str">
            <v>CI_PLAT</v>
          </cell>
          <cell r="H6478" t="str">
            <v>PC</v>
          </cell>
          <cell r="I6478" t="str">
            <v>CPR</v>
          </cell>
          <cell r="J6478" t="str">
            <v/>
          </cell>
          <cell r="K6478" t="str">
            <v>PD</v>
          </cell>
          <cell r="L6478" t="str">
            <v>3015</v>
          </cell>
          <cell r="M6478" t="str">
            <v>V</v>
          </cell>
          <cell r="N6478">
            <v>1139425</v>
          </cell>
        </row>
        <row r="6479">
          <cell r="A6479" t="str">
            <v>RM-ECH-RUB-00-0055</v>
          </cell>
          <cell r="B6479" t="str">
            <v>CINT</v>
          </cell>
          <cell r="C6479" t="str">
            <v/>
          </cell>
          <cell r="D6479" t="str">
            <v>RUBBER PROTECTOR</v>
          </cell>
          <cell r="E6479">
            <v>44797</v>
          </cell>
          <cell r="F6479" t="str">
            <v>ROF</v>
          </cell>
          <cell r="G6479" t="str">
            <v>CI_OTH</v>
          </cell>
          <cell r="H6479" t="str">
            <v>PC</v>
          </cell>
          <cell r="I6479" t="str">
            <v>CPR</v>
          </cell>
          <cell r="J6479" t="str">
            <v/>
          </cell>
          <cell r="K6479" t="str">
            <v>PD</v>
          </cell>
          <cell r="L6479" t="str">
            <v>3015</v>
          </cell>
          <cell r="M6479" t="str">
            <v>V</v>
          </cell>
          <cell r="N6479">
            <v>778</v>
          </cell>
        </row>
        <row r="6480">
          <cell r="A6480" t="str">
            <v>RM-ECH-TRX-00-0056</v>
          </cell>
          <cell r="B6480" t="str">
            <v>CINT</v>
          </cell>
          <cell r="C6480" t="str">
            <v/>
          </cell>
          <cell r="D6480" t="str">
            <v>BACK BOARD EDU 2/3</v>
          </cell>
          <cell r="E6480">
            <v>44797</v>
          </cell>
          <cell r="F6480" t="str">
            <v>ROF</v>
          </cell>
          <cell r="G6480" t="str">
            <v>CI_BOARD</v>
          </cell>
          <cell r="H6480" t="str">
            <v>PC</v>
          </cell>
          <cell r="I6480" t="str">
            <v>CPR</v>
          </cell>
          <cell r="J6480" t="str">
            <v/>
          </cell>
          <cell r="K6480" t="str">
            <v>PD</v>
          </cell>
          <cell r="L6480" t="str">
            <v>3015</v>
          </cell>
          <cell r="M6480" t="str">
            <v>V</v>
          </cell>
          <cell r="N6480">
            <v>45081</v>
          </cell>
        </row>
        <row r="6481">
          <cell r="A6481" t="str">
            <v>RM-ECH-TRX-00-0057</v>
          </cell>
          <cell r="B6481" t="str">
            <v>CINT</v>
          </cell>
          <cell r="C6481" t="str">
            <v/>
          </cell>
          <cell r="D6481" t="str">
            <v>BACK BOARD EDU 4/5</v>
          </cell>
          <cell r="E6481">
            <v>45130</v>
          </cell>
          <cell r="F6481" t="str">
            <v>ROF</v>
          </cell>
          <cell r="G6481" t="str">
            <v>CI_BOARD</v>
          </cell>
          <cell r="H6481" t="str">
            <v>PC</v>
          </cell>
          <cell r="I6481" t="str">
            <v>CPR</v>
          </cell>
          <cell r="J6481" t="str">
            <v/>
          </cell>
          <cell r="K6481" t="str">
            <v>PD</v>
          </cell>
          <cell r="L6481" t="str">
            <v>3015</v>
          </cell>
          <cell r="M6481" t="str">
            <v>V</v>
          </cell>
          <cell r="N6481">
            <v>51531</v>
          </cell>
        </row>
        <row r="6482">
          <cell r="A6482" t="str">
            <v>RM-ECH-TRX-00-0058</v>
          </cell>
          <cell r="B6482" t="str">
            <v>CINT</v>
          </cell>
          <cell r="C6482" t="str">
            <v/>
          </cell>
          <cell r="D6482" t="str">
            <v>BACK BOARD EDU 6</v>
          </cell>
          <cell r="E6482">
            <v>45130</v>
          </cell>
          <cell r="F6482" t="str">
            <v>ROF</v>
          </cell>
          <cell r="G6482" t="str">
            <v>CI_BOARD</v>
          </cell>
          <cell r="H6482" t="str">
            <v>PC</v>
          </cell>
          <cell r="I6482" t="str">
            <v>CPR</v>
          </cell>
          <cell r="J6482" t="str">
            <v/>
          </cell>
          <cell r="K6482" t="str">
            <v>PD</v>
          </cell>
          <cell r="L6482" t="str">
            <v>3015</v>
          </cell>
          <cell r="M6482" t="str">
            <v>V</v>
          </cell>
          <cell r="N6482">
            <v>57420</v>
          </cell>
        </row>
        <row r="6483">
          <cell r="A6483" t="str">
            <v>RM-ECH-TRX-00-0059</v>
          </cell>
          <cell r="B6483" t="str">
            <v>CINT</v>
          </cell>
          <cell r="C6483" t="str">
            <v/>
          </cell>
          <cell r="D6483" t="str">
            <v>FRONT BOARD 4 &amp; 5</v>
          </cell>
          <cell r="E6483">
            <v>45131</v>
          </cell>
          <cell r="F6483" t="str">
            <v>ROF</v>
          </cell>
          <cell r="G6483" t="str">
            <v>CI_BOARD</v>
          </cell>
          <cell r="H6483" t="str">
            <v>PC</v>
          </cell>
          <cell r="I6483" t="str">
            <v>CPR</v>
          </cell>
          <cell r="J6483" t="str">
            <v/>
          </cell>
          <cell r="K6483" t="str">
            <v>PD</v>
          </cell>
          <cell r="L6483" t="str">
            <v>3015</v>
          </cell>
          <cell r="M6483" t="str">
            <v>V</v>
          </cell>
          <cell r="N6483">
            <v>37700</v>
          </cell>
        </row>
        <row r="6484">
          <cell r="A6484" t="str">
            <v>RM-ECH-TRX-00-0060</v>
          </cell>
          <cell r="B6484" t="str">
            <v>CINT</v>
          </cell>
          <cell r="C6484" t="str">
            <v/>
          </cell>
          <cell r="D6484" t="str">
            <v>SEAT BOARD EDU 2/3</v>
          </cell>
          <cell r="E6484">
            <v>44797</v>
          </cell>
          <cell r="F6484" t="str">
            <v>ROF</v>
          </cell>
          <cell r="G6484" t="str">
            <v>CI_BOARD</v>
          </cell>
          <cell r="H6484" t="str">
            <v>PC</v>
          </cell>
          <cell r="I6484" t="str">
            <v>CPR</v>
          </cell>
          <cell r="J6484" t="str">
            <v/>
          </cell>
          <cell r="K6484" t="str">
            <v>PD</v>
          </cell>
          <cell r="L6484" t="str">
            <v>3015</v>
          </cell>
          <cell r="M6484" t="str">
            <v>V</v>
          </cell>
          <cell r="N6484">
            <v>45430</v>
          </cell>
        </row>
        <row r="6485">
          <cell r="A6485" t="str">
            <v>RM-ECH-TRX-00-0061</v>
          </cell>
          <cell r="B6485" t="str">
            <v>CINT</v>
          </cell>
          <cell r="C6485" t="str">
            <v/>
          </cell>
          <cell r="D6485" t="str">
            <v>SEAT BOARD EDU 4/5</v>
          </cell>
          <cell r="E6485">
            <v>44797</v>
          </cell>
          <cell r="F6485" t="str">
            <v>ROF</v>
          </cell>
          <cell r="G6485" t="str">
            <v>CI_BOARD</v>
          </cell>
          <cell r="H6485" t="str">
            <v>PC</v>
          </cell>
          <cell r="I6485" t="str">
            <v>CPR</v>
          </cell>
          <cell r="J6485" t="str">
            <v/>
          </cell>
          <cell r="K6485" t="str">
            <v>PD</v>
          </cell>
          <cell r="L6485" t="str">
            <v>3015</v>
          </cell>
          <cell r="M6485" t="str">
            <v>V</v>
          </cell>
          <cell r="N6485">
            <v>57500</v>
          </cell>
        </row>
        <row r="6486">
          <cell r="A6486" t="str">
            <v>RM-ECH-TRX-00-0062</v>
          </cell>
          <cell r="B6486" t="str">
            <v>CINT</v>
          </cell>
          <cell r="C6486" t="str">
            <v/>
          </cell>
          <cell r="D6486" t="str">
            <v>SEAT BOARD EDU 6</v>
          </cell>
          <cell r="E6486">
            <v>44804</v>
          </cell>
          <cell r="F6486" t="str">
            <v>ROF</v>
          </cell>
          <cell r="G6486" t="str">
            <v>CI_BOARD</v>
          </cell>
          <cell r="H6486" t="str">
            <v>PC</v>
          </cell>
          <cell r="I6486" t="str">
            <v>CPR</v>
          </cell>
          <cell r="J6486" t="str">
            <v/>
          </cell>
          <cell r="K6486" t="str">
            <v>PD</v>
          </cell>
          <cell r="L6486" t="str">
            <v>3015</v>
          </cell>
          <cell r="M6486" t="str">
            <v>V</v>
          </cell>
          <cell r="N6486">
            <v>57741</v>
          </cell>
        </row>
        <row r="6487">
          <cell r="A6487" t="str">
            <v>RM-ECH-TRX-00-0063</v>
          </cell>
          <cell r="B6487" t="str">
            <v>CINT</v>
          </cell>
          <cell r="C6487" t="str">
            <v/>
          </cell>
          <cell r="D6487" t="str">
            <v>SIDE TABLE ARD DESK T.19 X 350 X 250 MM</v>
          </cell>
          <cell r="E6487">
            <v>44797</v>
          </cell>
          <cell r="F6487" t="str">
            <v>ROF</v>
          </cell>
          <cell r="G6487" t="str">
            <v>CI_BOARD</v>
          </cell>
          <cell r="H6487" t="str">
            <v>PC</v>
          </cell>
          <cell r="I6487" t="str">
            <v>CPR</v>
          </cell>
          <cell r="J6487" t="str">
            <v/>
          </cell>
          <cell r="K6487" t="str">
            <v>PD</v>
          </cell>
          <cell r="L6487" t="str">
            <v>3015</v>
          </cell>
          <cell r="M6487" t="str">
            <v>V</v>
          </cell>
          <cell r="N6487">
            <v>97000</v>
          </cell>
        </row>
        <row r="6488">
          <cell r="A6488" t="str">
            <v>RM-ECH-TRX-00-0064</v>
          </cell>
          <cell r="B6488" t="str">
            <v>CINT</v>
          </cell>
          <cell r="C6488" t="str">
            <v/>
          </cell>
          <cell r="D6488" t="str">
            <v>SIDE TABLE ART DESK</v>
          </cell>
          <cell r="E6488">
            <v>44797</v>
          </cell>
          <cell r="F6488" t="str">
            <v>ROF</v>
          </cell>
          <cell r="G6488" t="str">
            <v>CI_BOARD</v>
          </cell>
          <cell r="H6488" t="str">
            <v>PC</v>
          </cell>
          <cell r="I6488" t="str">
            <v>CPR</v>
          </cell>
          <cell r="J6488" t="str">
            <v/>
          </cell>
          <cell r="K6488" t="str">
            <v>PD</v>
          </cell>
          <cell r="L6488" t="str">
            <v>3015</v>
          </cell>
          <cell r="M6488" t="str">
            <v>V</v>
          </cell>
          <cell r="N6488">
            <v>87500</v>
          </cell>
        </row>
        <row r="6489">
          <cell r="A6489" t="str">
            <v>RM-ECH-TRX-00-0065</v>
          </cell>
          <cell r="B6489" t="str">
            <v>CINT</v>
          </cell>
          <cell r="C6489" t="str">
            <v/>
          </cell>
          <cell r="D6489" t="str">
            <v>TABLE TOP (NEW)</v>
          </cell>
          <cell r="E6489">
            <v>44797</v>
          </cell>
          <cell r="F6489" t="str">
            <v>ROF</v>
          </cell>
          <cell r="G6489" t="str">
            <v>CI_BOARD</v>
          </cell>
          <cell r="H6489" t="str">
            <v>PC</v>
          </cell>
          <cell r="I6489" t="str">
            <v>CPR</v>
          </cell>
          <cell r="J6489" t="str">
            <v/>
          </cell>
          <cell r="K6489" t="str">
            <v>PD</v>
          </cell>
          <cell r="L6489" t="str">
            <v>3015</v>
          </cell>
          <cell r="M6489" t="str">
            <v>V</v>
          </cell>
          <cell r="N6489">
            <v>118000</v>
          </cell>
        </row>
        <row r="6490">
          <cell r="A6490" t="str">
            <v>RM-ECH-TRX-00-0066</v>
          </cell>
          <cell r="B6490" t="str">
            <v>CINT</v>
          </cell>
          <cell r="C6490" t="str">
            <v/>
          </cell>
          <cell r="D6490" t="str">
            <v>TABLE TOP [ECHOOL ]</v>
          </cell>
          <cell r="E6490">
            <v>44797</v>
          </cell>
          <cell r="F6490" t="str">
            <v>ROF</v>
          </cell>
          <cell r="G6490" t="str">
            <v>CI_BOARD</v>
          </cell>
          <cell r="H6490" t="str">
            <v>PC</v>
          </cell>
          <cell r="I6490" t="str">
            <v>CPR</v>
          </cell>
          <cell r="J6490" t="str">
            <v/>
          </cell>
          <cell r="K6490" t="str">
            <v>PD</v>
          </cell>
          <cell r="L6490" t="str">
            <v>3015</v>
          </cell>
          <cell r="M6490" t="str">
            <v>V</v>
          </cell>
          <cell r="N6490">
            <v>118000</v>
          </cell>
        </row>
        <row r="6491">
          <cell r="A6491" t="str">
            <v>RM-ECH-TRX-00-0067</v>
          </cell>
          <cell r="B6491" t="str">
            <v>CINT</v>
          </cell>
          <cell r="C6491" t="str">
            <v/>
          </cell>
          <cell r="D6491" t="str">
            <v>TABLE TOP ART DESK</v>
          </cell>
          <cell r="E6491">
            <v>44797</v>
          </cell>
          <cell r="F6491" t="str">
            <v>ROF</v>
          </cell>
          <cell r="G6491" t="str">
            <v>CI_BOARD</v>
          </cell>
          <cell r="H6491" t="str">
            <v>PC</v>
          </cell>
          <cell r="I6491" t="str">
            <v>CPR</v>
          </cell>
          <cell r="J6491" t="str">
            <v/>
          </cell>
          <cell r="K6491" t="str">
            <v>PD</v>
          </cell>
          <cell r="L6491" t="str">
            <v>3015</v>
          </cell>
          <cell r="M6491" t="str">
            <v>V</v>
          </cell>
          <cell r="N6491">
            <v>68620</v>
          </cell>
        </row>
        <row r="6492">
          <cell r="A6492" t="str">
            <v>RM-ECH-TRX-00-0068</v>
          </cell>
          <cell r="B6492" t="str">
            <v>CINT</v>
          </cell>
          <cell r="C6492" t="str">
            <v/>
          </cell>
          <cell r="D6492" t="str">
            <v>TABLE TOP ART DESK T.19 X 650 X 450 MM</v>
          </cell>
          <cell r="E6492">
            <v>44797</v>
          </cell>
          <cell r="F6492" t="str">
            <v>ROF</v>
          </cell>
          <cell r="G6492" t="str">
            <v>CI_BOARD</v>
          </cell>
          <cell r="H6492" t="str">
            <v>PC</v>
          </cell>
          <cell r="I6492" t="str">
            <v>CPR</v>
          </cell>
          <cell r="J6492" t="str">
            <v/>
          </cell>
          <cell r="K6492" t="str">
            <v>PD</v>
          </cell>
          <cell r="L6492" t="str">
            <v>3015</v>
          </cell>
          <cell r="M6492" t="str">
            <v>V</v>
          </cell>
          <cell r="N6492">
            <v>134000</v>
          </cell>
        </row>
        <row r="6493">
          <cell r="A6493" t="str">
            <v>RM-ECH-TRX-00-0069</v>
          </cell>
          <cell r="B6493" t="str">
            <v>CINT</v>
          </cell>
          <cell r="C6493" t="str">
            <v/>
          </cell>
          <cell r="D6493" t="str">
            <v>TABLE TOP ECHOOL 700 X 500 MM</v>
          </cell>
          <cell r="E6493">
            <v>44804</v>
          </cell>
          <cell r="F6493" t="str">
            <v>ROF</v>
          </cell>
          <cell r="G6493" t="str">
            <v>CI_BOARD</v>
          </cell>
          <cell r="H6493" t="str">
            <v>PC</v>
          </cell>
          <cell r="I6493" t="str">
            <v>CPR</v>
          </cell>
          <cell r="J6493" t="str">
            <v/>
          </cell>
          <cell r="K6493" t="str">
            <v>PD</v>
          </cell>
          <cell r="L6493" t="str">
            <v>3015</v>
          </cell>
          <cell r="M6493" t="str">
            <v>V</v>
          </cell>
          <cell r="N6493">
            <v>158000</v>
          </cell>
        </row>
        <row r="6494">
          <cell r="A6494" t="str">
            <v>RM-ECH-TRX-00-0070</v>
          </cell>
          <cell r="B6494" t="str">
            <v>CINT</v>
          </cell>
          <cell r="C6494" t="str">
            <v/>
          </cell>
          <cell r="D6494" t="str">
            <v>TABLE TOP ECHOOL 750 X 500</v>
          </cell>
          <cell r="E6494">
            <v>44797</v>
          </cell>
          <cell r="F6494" t="str">
            <v>ROF</v>
          </cell>
          <cell r="G6494" t="str">
            <v>CI_BOARD</v>
          </cell>
          <cell r="H6494" t="str">
            <v>PC</v>
          </cell>
          <cell r="I6494" t="str">
            <v>CPR</v>
          </cell>
          <cell r="J6494" t="str">
            <v/>
          </cell>
          <cell r="K6494" t="str">
            <v>PD</v>
          </cell>
          <cell r="L6494" t="str">
            <v>3015</v>
          </cell>
          <cell r="M6494" t="str">
            <v>V</v>
          </cell>
          <cell r="N6494">
            <v>175000</v>
          </cell>
        </row>
        <row r="6495">
          <cell r="A6495" t="str">
            <v>RM-ECH-TRX-00-0071</v>
          </cell>
          <cell r="B6495" t="str">
            <v>CINT</v>
          </cell>
          <cell r="C6495" t="str">
            <v/>
          </cell>
          <cell r="D6495" t="str">
            <v>TABLE TOP ECHOOL JP</v>
          </cell>
          <cell r="E6495">
            <v>44876</v>
          </cell>
          <cell r="F6495" t="str">
            <v>ROF</v>
          </cell>
          <cell r="G6495" t="str">
            <v>CI_BOARD</v>
          </cell>
          <cell r="H6495" t="str">
            <v>PC</v>
          </cell>
          <cell r="I6495" t="str">
            <v>CPR</v>
          </cell>
          <cell r="J6495" t="str">
            <v/>
          </cell>
          <cell r="K6495" t="str">
            <v>PD</v>
          </cell>
          <cell r="L6495" t="str">
            <v>3015</v>
          </cell>
          <cell r="M6495" t="str">
            <v>V</v>
          </cell>
          <cell r="N6495">
            <v>133999</v>
          </cell>
        </row>
        <row r="6496">
          <cell r="A6496" t="str">
            <v>RM-ECH-TRX-00-0072</v>
          </cell>
          <cell r="B6496" t="str">
            <v>CINT</v>
          </cell>
          <cell r="C6496" t="str">
            <v/>
          </cell>
          <cell r="D6496" t="str">
            <v>TABLE TOP EDU BORNEO URAT KAYU</v>
          </cell>
          <cell r="E6496">
            <v>44797</v>
          </cell>
          <cell r="F6496" t="str">
            <v>ROF</v>
          </cell>
          <cell r="G6496" t="str">
            <v>CI_BOARD</v>
          </cell>
          <cell r="H6496" t="str">
            <v>PC</v>
          </cell>
          <cell r="I6496" t="str">
            <v>CPR</v>
          </cell>
          <cell r="J6496" t="str">
            <v/>
          </cell>
          <cell r="K6496" t="str">
            <v>PD</v>
          </cell>
          <cell r="L6496" t="str">
            <v>3015</v>
          </cell>
          <cell r="M6496" t="str">
            <v>V</v>
          </cell>
          <cell r="N6496">
            <v>134000</v>
          </cell>
        </row>
        <row r="6497">
          <cell r="A6497" t="str">
            <v>RM-ECH-TRX-00-0073</v>
          </cell>
          <cell r="B6497" t="str">
            <v>CINT</v>
          </cell>
          <cell r="C6497" t="str">
            <v/>
          </cell>
          <cell r="D6497" t="str">
            <v>TABLE TOP EDU MDF</v>
          </cell>
          <cell r="E6497">
            <v>44797</v>
          </cell>
          <cell r="F6497" t="str">
            <v>ROF</v>
          </cell>
          <cell r="G6497" t="str">
            <v>CI_BOARD</v>
          </cell>
          <cell r="H6497" t="str">
            <v>PC</v>
          </cell>
          <cell r="I6497" t="str">
            <v>CPR</v>
          </cell>
          <cell r="J6497" t="str">
            <v/>
          </cell>
          <cell r="K6497" t="str">
            <v>PD</v>
          </cell>
          <cell r="L6497" t="str">
            <v>3015</v>
          </cell>
          <cell r="M6497" t="str">
            <v>V</v>
          </cell>
          <cell r="N6497">
            <v>105500</v>
          </cell>
        </row>
        <row r="6498">
          <cell r="A6498" t="str">
            <v>RM-ECH-TRX-00-0074</v>
          </cell>
          <cell r="B6498" t="str">
            <v>CINT</v>
          </cell>
          <cell r="C6498" t="str">
            <v/>
          </cell>
          <cell r="D6498" t="str">
            <v>TABLE TOP HD GROMET</v>
          </cell>
          <cell r="E6498">
            <v>45131</v>
          </cell>
          <cell r="F6498" t="str">
            <v>ROF</v>
          </cell>
          <cell r="G6498" t="str">
            <v>CI_BOARD</v>
          </cell>
          <cell r="H6498" t="str">
            <v>PC</v>
          </cell>
          <cell r="I6498" t="str">
            <v>CPR</v>
          </cell>
          <cell r="J6498" t="str">
            <v/>
          </cell>
          <cell r="K6498" t="str">
            <v>PD</v>
          </cell>
          <cell r="L6498" t="str">
            <v>3015</v>
          </cell>
          <cell r="M6498" t="str">
            <v>V</v>
          </cell>
          <cell r="N6498">
            <v>166000</v>
          </cell>
        </row>
        <row r="6499">
          <cell r="A6499" t="str">
            <v>RM-ECH-TRX-00-0075</v>
          </cell>
          <cell r="B6499" t="str">
            <v>CINT</v>
          </cell>
          <cell r="C6499" t="str">
            <v/>
          </cell>
          <cell r="D6499" t="str">
            <v>TABLE TOP PLASTIC ECHOOL RIOTAN</v>
          </cell>
          <cell r="E6499">
            <v>44802</v>
          </cell>
          <cell r="F6499" t="str">
            <v>ROF</v>
          </cell>
          <cell r="G6499" t="str">
            <v>CI_BOARD</v>
          </cell>
          <cell r="H6499" t="str">
            <v>PC</v>
          </cell>
          <cell r="I6499" t="str">
            <v>CPR</v>
          </cell>
          <cell r="J6499" t="str">
            <v/>
          </cell>
          <cell r="K6499" t="str">
            <v>PD</v>
          </cell>
          <cell r="L6499" t="str">
            <v>3015</v>
          </cell>
          <cell r="M6499" t="str">
            <v>V</v>
          </cell>
          <cell r="N6499">
            <v>78800</v>
          </cell>
        </row>
        <row r="6500">
          <cell r="A6500" t="str">
            <v>RM-ECH-TRX-00-0076</v>
          </cell>
          <cell r="B6500" t="str">
            <v>CINT</v>
          </cell>
          <cell r="C6500" t="str">
            <v/>
          </cell>
          <cell r="D6500" t="str">
            <v>TABLE TOP ECHOOL/MANABU AH</v>
          </cell>
          <cell r="E6500">
            <v>45177</v>
          </cell>
          <cell r="F6500" t="str">
            <v>ROF</v>
          </cell>
          <cell r="G6500" t="str">
            <v>CI_BOARD</v>
          </cell>
          <cell r="H6500" t="str">
            <v>PC</v>
          </cell>
          <cell r="I6500" t="str">
            <v>CPR</v>
          </cell>
          <cell r="J6500" t="str">
            <v/>
          </cell>
          <cell r="K6500" t="str">
            <v>PD</v>
          </cell>
          <cell r="L6500" t="str">
            <v>3015</v>
          </cell>
          <cell r="M6500" t="str">
            <v>V</v>
          </cell>
          <cell r="N6500">
            <v>113748</v>
          </cell>
        </row>
        <row r="6501">
          <cell r="A6501" t="str">
            <v>RM-ECH-TRX-00-0077</v>
          </cell>
          <cell r="B6501" t="str">
            <v>CINT</v>
          </cell>
          <cell r="C6501" t="str">
            <v/>
          </cell>
          <cell r="D6501" t="str">
            <v>TABLE TOP T.17 X 650 X 450 MENTAH</v>
          </cell>
          <cell r="E6501">
            <v>44797</v>
          </cell>
          <cell r="F6501" t="str">
            <v>ROF</v>
          </cell>
          <cell r="G6501" t="str">
            <v>CI_BOARD</v>
          </cell>
          <cell r="H6501" t="str">
            <v>PC</v>
          </cell>
          <cell r="I6501" t="str">
            <v>CPR</v>
          </cell>
          <cell r="J6501" t="str">
            <v/>
          </cell>
          <cell r="K6501" t="str">
            <v>PD</v>
          </cell>
          <cell r="L6501" t="str">
            <v>3015</v>
          </cell>
          <cell r="M6501" t="str">
            <v>V</v>
          </cell>
          <cell r="N6501">
            <v>108000</v>
          </cell>
        </row>
        <row r="6502">
          <cell r="A6502" t="str">
            <v>RM-ECH-TRX-00-0078</v>
          </cell>
          <cell r="B6502" t="str">
            <v>CINT</v>
          </cell>
          <cell r="C6502" t="str">
            <v/>
          </cell>
          <cell r="D6502" t="str">
            <v>TABLE TOP T17 L450 P650 UNICEF</v>
          </cell>
          <cell r="E6502">
            <v>44797</v>
          </cell>
          <cell r="F6502" t="str">
            <v>ROF</v>
          </cell>
          <cell r="G6502" t="str">
            <v>CI_BOARD</v>
          </cell>
          <cell r="H6502" t="str">
            <v>PC</v>
          </cell>
          <cell r="I6502" t="str">
            <v>CPR</v>
          </cell>
          <cell r="J6502" t="str">
            <v/>
          </cell>
          <cell r="K6502" t="str">
            <v>PD</v>
          </cell>
          <cell r="L6502" t="str">
            <v>3015</v>
          </cell>
          <cell r="M6502" t="str">
            <v>V</v>
          </cell>
          <cell r="N6502">
            <v>98000</v>
          </cell>
        </row>
        <row r="6503">
          <cell r="A6503" t="str">
            <v>RM-ECH-TRX-00-0079</v>
          </cell>
          <cell r="B6503" t="str">
            <v>CINT</v>
          </cell>
          <cell r="C6503" t="str">
            <v/>
          </cell>
          <cell r="D6503" t="str">
            <v>PLYWOOD T.5 X 1220 X 2440 MM ALBASIA</v>
          </cell>
          <cell r="E6503">
            <v>44841</v>
          </cell>
          <cell r="F6503" t="str">
            <v>ROF</v>
          </cell>
          <cell r="G6503" t="str">
            <v>CI_BOARD</v>
          </cell>
          <cell r="H6503" t="str">
            <v>PC</v>
          </cell>
          <cell r="I6503" t="str">
            <v>CPR</v>
          </cell>
          <cell r="J6503" t="str">
            <v/>
          </cell>
          <cell r="K6503" t="str">
            <v>PD</v>
          </cell>
          <cell r="L6503" t="str">
            <v>3015</v>
          </cell>
          <cell r="M6503" t="str">
            <v>V</v>
          </cell>
          <cell r="N6503">
            <v>76337</v>
          </cell>
        </row>
        <row r="6504">
          <cell r="A6504" t="str">
            <v>RM-ECH-TRX-00-0080</v>
          </cell>
          <cell r="B6504" t="str">
            <v>CINT</v>
          </cell>
          <cell r="C6504" t="str">
            <v/>
          </cell>
          <cell r="D6504" t="str">
            <v>PLYWOOD T.15 X 1220 X 2440 MM RYNO</v>
          </cell>
          <cell r="E6504">
            <v>0</v>
          </cell>
          <cell r="F6504" t="str">
            <v>ROF</v>
          </cell>
          <cell r="G6504" t="str">
            <v>CI_BOARD</v>
          </cell>
          <cell r="H6504" t="str">
            <v>PC</v>
          </cell>
          <cell r="I6504" t="str">
            <v>CPR</v>
          </cell>
          <cell r="J6504" t="str">
            <v/>
          </cell>
          <cell r="K6504" t="str">
            <v>PD</v>
          </cell>
          <cell r="L6504" t="str">
            <v>3015</v>
          </cell>
          <cell r="M6504" t="str">
            <v>V</v>
          </cell>
          <cell r="N6504">
            <v>193685</v>
          </cell>
        </row>
        <row r="6505">
          <cell r="A6505" t="str">
            <v>RM-ECH-TRX-00-0081</v>
          </cell>
          <cell r="B6505" t="str">
            <v>CINT</v>
          </cell>
          <cell r="C6505" t="str">
            <v/>
          </cell>
          <cell r="D6505" t="str">
            <v>TABLE TOP T.17 L.450 P.650 RED</v>
          </cell>
          <cell r="E6505">
            <v>0</v>
          </cell>
          <cell r="F6505" t="str">
            <v>ROF</v>
          </cell>
          <cell r="G6505" t="str">
            <v>CI_BOARD</v>
          </cell>
          <cell r="H6505" t="str">
            <v>PC</v>
          </cell>
          <cell r="I6505" t="str">
            <v>CPR</v>
          </cell>
          <cell r="J6505" t="str">
            <v/>
          </cell>
          <cell r="K6505" t="str">
            <v>PD</v>
          </cell>
          <cell r="L6505" t="str">
            <v>3015</v>
          </cell>
          <cell r="M6505" t="str">
            <v>V</v>
          </cell>
          <cell r="N6505">
            <v>114500</v>
          </cell>
        </row>
        <row r="6506">
          <cell r="A6506" t="str">
            <v>RM-ECH-TRX-00-0082</v>
          </cell>
          <cell r="B6506" t="str">
            <v>CINT</v>
          </cell>
          <cell r="C6506" t="str">
            <v/>
          </cell>
          <cell r="D6506" t="str">
            <v>TABLE TOP T.17 L.450 P.650 YELLOW</v>
          </cell>
          <cell r="E6506">
            <v>0</v>
          </cell>
          <cell r="F6506" t="str">
            <v>ROF</v>
          </cell>
          <cell r="G6506" t="str">
            <v>CI_BOARD</v>
          </cell>
          <cell r="H6506" t="str">
            <v>PC</v>
          </cell>
          <cell r="I6506" t="str">
            <v>CPR</v>
          </cell>
          <cell r="J6506" t="str">
            <v/>
          </cell>
          <cell r="K6506" t="str">
            <v>PD</v>
          </cell>
          <cell r="L6506" t="str">
            <v>3015</v>
          </cell>
          <cell r="M6506" t="str">
            <v>V</v>
          </cell>
          <cell r="N6506">
            <v>114500</v>
          </cell>
        </row>
        <row r="6507">
          <cell r="A6507" t="str">
            <v>RM-ECH-TRX-00-0083</v>
          </cell>
          <cell r="B6507" t="str">
            <v>CINT</v>
          </cell>
          <cell r="C6507" t="str">
            <v/>
          </cell>
          <cell r="D6507" t="str">
            <v>TABLE TOP T.17 L.450 P.650 BLUE</v>
          </cell>
          <cell r="E6507">
            <v>0</v>
          </cell>
          <cell r="F6507" t="str">
            <v>ROF</v>
          </cell>
          <cell r="G6507" t="str">
            <v>CI_BOARD</v>
          </cell>
          <cell r="H6507" t="str">
            <v>PC</v>
          </cell>
          <cell r="I6507" t="str">
            <v>CPR</v>
          </cell>
          <cell r="J6507" t="str">
            <v/>
          </cell>
          <cell r="K6507" t="str">
            <v>PD</v>
          </cell>
          <cell r="L6507" t="str">
            <v>3015</v>
          </cell>
          <cell r="M6507" t="str">
            <v>V</v>
          </cell>
          <cell r="N6507">
            <v>114500</v>
          </cell>
        </row>
        <row r="6508">
          <cell r="A6508" t="str">
            <v>RM-ECH-TRX-00-0084</v>
          </cell>
          <cell r="B6508" t="str">
            <v>CINT</v>
          </cell>
          <cell r="C6508" t="str">
            <v/>
          </cell>
          <cell r="D6508" t="str">
            <v>FRONT BOARD 4 &amp; 5 HPL RED</v>
          </cell>
          <cell r="E6508">
            <v>0</v>
          </cell>
          <cell r="F6508" t="str">
            <v>ROF</v>
          </cell>
          <cell r="G6508" t="str">
            <v>CI_BOARD</v>
          </cell>
          <cell r="H6508" t="str">
            <v>PC</v>
          </cell>
          <cell r="I6508" t="str">
            <v>CPR</v>
          </cell>
          <cell r="J6508" t="str">
            <v/>
          </cell>
          <cell r="K6508" t="str">
            <v>PD</v>
          </cell>
          <cell r="L6508" t="str">
            <v>3015</v>
          </cell>
          <cell r="M6508" t="str">
            <v>V</v>
          </cell>
          <cell r="N6508">
            <v>37700</v>
          </cell>
        </row>
        <row r="6509">
          <cell r="A6509" t="str">
            <v>RM-ECH-TRX-00-0085</v>
          </cell>
          <cell r="B6509" t="str">
            <v>CINT</v>
          </cell>
          <cell r="C6509" t="str">
            <v/>
          </cell>
          <cell r="D6509" t="str">
            <v>FRONT BOARD 4 &amp; 5 HPL YELLOW</v>
          </cell>
          <cell r="E6509">
            <v>0</v>
          </cell>
          <cell r="F6509" t="str">
            <v>ROF</v>
          </cell>
          <cell r="G6509" t="str">
            <v>CI_BOARD</v>
          </cell>
          <cell r="H6509" t="str">
            <v>PC</v>
          </cell>
          <cell r="I6509" t="str">
            <v>CPR</v>
          </cell>
          <cell r="J6509" t="str">
            <v/>
          </cell>
          <cell r="K6509" t="str">
            <v>PD</v>
          </cell>
          <cell r="L6509" t="str">
            <v>3015</v>
          </cell>
          <cell r="M6509" t="str">
            <v>V</v>
          </cell>
          <cell r="N6509">
            <v>37700</v>
          </cell>
        </row>
        <row r="6510">
          <cell r="A6510" t="str">
            <v>RM-ECH-TRX-00-0086</v>
          </cell>
          <cell r="B6510" t="str">
            <v>CINT</v>
          </cell>
          <cell r="C6510" t="str">
            <v/>
          </cell>
          <cell r="D6510" t="str">
            <v>FRONT BOARD 4 &amp; 5 HPL BLUE</v>
          </cell>
          <cell r="E6510">
            <v>0</v>
          </cell>
          <cell r="F6510" t="str">
            <v>ROF</v>
          </cell>
          <cell r="G6510" t="str">
            <v>CI_BOARD</v>
          </cell>
          <cell r="H6510" t="str">
            <v>PC</v>
          </cell>
          <cell r="I6510" t="str">
            <v>CPR</v>
          </cell>
          <cell r="J6510" t="str">
            <v/>
          </cell>
          <cell r="K6510" t="str">
            <v>PD</v>
          </cell>
          <cell r="L6510" t="str">
            <v>3015</v>
          </cell>
          <cell r="M6510" t="str">
            <v>V</v>
          </cell>
          <cell r="N6510">
            <v>37700</v>
          </cell>
        </row>
        <row r="6511">
          <cell r="A6511" t="str">
            <v>RM-ECH-TRX-SC-0001</v>
          </cell>
          <cell r="B6511" t="str">
            <v>CINT</v>
          </cell>
          <cell r="C6511" t="str">
            <v/>
          </cell>
          <cell r="D6511" t="str">
            <v>FRONT BOARD ECHOOL 4/5 SABLON UIN</v>
          </cell>
          <cell r="E6511">
            <v>44858</v>
          </cell>
          <cell r="F6511" t="str">
            <v>ROF</v>
          </cell>
          <cell r="G6511" t="str">
            <v>CI_BOARD</v>
          </cell>
          <cell r="H6511" t="str">
            <v>PC</v>
          </cell>
          <cell r="I6511" t="str">
            <v>CPR</v>
          </cell>
          <cell r="J6511" t="str">
            <v/>
          </cell>
          <cell r="K6511" t="str">
            <v>PD</v>
          </cell>
          <cell r="L6511" t="str">
            <v>3015</v>
          </cell>
          <cell r="M6511" t="str">
            <v>V</v>
          </cell>
          <cell r="N6511">
            <v>44409</v>
          </cell>
        </row>
        <row r="6512">
          <cell r="A6512" t="str">
            <v>RM-ECH-TRX-SC-0002</v>
          </cell>
          <cell r="B6512" t="str">
            <v>CINT</v>
          </cell>
          <cell r="C6512" t="str">
            <v/>
          </cell>
          <cell r="D6512" t="str">
            <v>BACK BOARD ECHOOL 6 SABLON UIN</v>
          </cell>
          <cell r="E6512">
            <v>44854</v>
          </cell>
          <cell r="F6512" t="str">
            <v>ROF</v>
          </cell>
          <cell r="G6512" t="str">
            <v>CI_BOARD</v>
          </cell>
          <cell r="H6512" t="str">
            <v>PC</v>
          </cell>
          <cell r="I6512" t="str">
            <v>CPR</v>
          </cell>
          <cell r="J6512" t="str">
            <v/>
          </cell>
          <cell r="K6512" t="str">
            <v>PD</v>
          </cell>
          <cell r="L6512" t="str">
            <v>3015</v>
          </cell>
          <cell r="M6512" t="str">
            <v>V</v>
          </cell>
          <cell r="N6512">
            <v>63420</v>
          </cell>
        </row>
        <row r="6513">
          <cell r="A6513" t="str">
            <v>RM-ECH-TRX-SC-0003</v>
          </cell>
          <cell r="B6513" t="str">
            <v>CINT</v>
          </cell>
          <cell r="C6513" t="str">
            <v/>
          </cell>
          <cell r="D6513" t="str">
            <v>SEAT BOARD EDU 4/5</v>
          </cell>
          <cell r="E6513">
            <v>0</v>
          </cell>
          <cell r="F6513" t="str">
            <v>ROF</v>
          </cell>
          <cell r="G6513" t="str">
            <v>CI_BOARD</v>
          </cell>
          <cell r="H6513" t="str">
            <v>PC</v>
          </cell>
          <cell r="I6513" t="str">
            <v>CPR</v>
          </cell>
          <cell r="J6513" t="str">
            <v/>
          </cell>
          <cell r="K6513" t="str">
            <v>PD</v>
          </cell>
          <cell r="L6513" t="str">
            <v>3015</v>
          </cell>
          <cell r="M6513" t="str">
            <v>V</v>
          </cell>
          <cell r="N6513">
            <v>10000</v>
          </cell>
        </row>
        <row r="6514">
          <cell r="A6514" t="str">
            <v>RM-ECH-TRX-SC-0004</v>
          </cell>
          <cell r="B6514" t="str">
            <v>CINT</v>
          </cell>
          <cell r="C6514" t="str">
            <v/>
          </cell>
          <cell r="D6514" t="str">
            <v>TABLE TOP T.17 L.450 P.650 FINISHING</v>
          </cell>
          <cell r="E6514">
            <v>0</v>
          </cell>
          <cell r="F6514" t="str">
            <v>ROF</v>
          </cell>
          <cell r="G6514" t="str">
            <v>CI_BOARD</v>
          </cell>
          <cell r="H6514" t="str">
            <v>PC</v>
          </cell>
          <cell r="I6514" t="str">
            <v>CPR</v>
          </cell>
          <cell r="J6514" t="str">
            <v/>
          </cell>
          <cell r="K6514" t="str">
            <v>PD</v>
          </cell>
          <cell r="L6514" t="str">
            <v>3015</v>
          </cell>
          <cell r="M6514" t="str">
            <v>V</v>
          </cell>
          <cell r="N6514">
            <v>5000</v>
          </cell>
        </row>
        <row r="6515">
          <cell r="A6515" t="str">
            <v>RM-ECH-TRX-SC-0005</v>
          </cell>
          <cell r="B6515" t="str">
            <v>CINT</v>
          </cell>
          <cell r="C6515" t="str">
            <v/>
          </cell>
          <cell r="D6515" t="str">
            <v>FRONT BOARD ECHOOL 4,5 &amp; 6 FINISHING</v>
          </cell>
          <cell r="E6515">
            <v>0</v>
          </cell>
          <cell r="F6515" t="str">
            <v>ROF</v>
          </cell>
          <cell r="G6515" t="str">
            <v>CI_BOARD</v>
          </cell>
          <cell r="H6515" t="str">
            <v>PC</v>
          </cell>
          <cell r="I6515" t="str">
            <v>CPR</v>
          </cell>
          <cell r="J6515" t="str">
            <v/>
          </cell>
          <cell r="K6515" t="str">
            <v>PD</v>
          </cell>
          <cell r="L6515" t="str">
            <v>3015</v>
          </cell>
          <cell r="M6515" t="str">
            <v>V</v>
          </cell>
          <cell r="N6515">
            <v>38562</v>
          </cell>
        </row>
        <row r="6516">
          <cell r="A6516" t="str">
            <v>RM-ECH-TRX-SC-0006</v>
          </cell>
          <cell r="B6516" t="str">
            <v>CINT</v>
          </cell>
          <cell r="C6516" t="str">
            <v/>
          </cell>
          <cell r="D6516" t="str">
            <v>FRONT BOARD ECHOOL 2 &amp; 3 FHINISHING</v>
          </cell>
          <cell r="E6516">
            <v>0</v>
          </cell>
          <cell r="F6516" t="str">
            <v>ROF</v>
          </cell>
          <cell r="G6516" t="str">
            <v>CI_BOARD</v>
          </cell>
          <cell r="H6516" t="str">
            <v>PC</v>
          </cell>
          <cell r="I6516" t="str">
            <v>CPR</v>
          </cell>
          <cell r="J6516" t="str">
            <v/>
          </cell>
          <cell r="K6516" t="str">
            <v>PD</v>
          </cell>
          <cell r="L6516" t="str">
            <v>3015</v>
          </cell>
          <cell r="M6516" t="str">
            <v>V</v>
          </cell>
          <cell r="N6516">
            <v>20000</v>
          </cell>
        </row>
        <row r="6517">
          <cell r="A6517" t="str">
            <v>RM-ECO-000-00-0079</v>
          </cell>
          <cell r="B6517" t="str">
            <v>CINT</v>
          </cell>
          <cell r="C6517" t="str">
            <v/>
          </cell>
          <cell r="D6517" t="str">
            <v>GAMBAR PEMASANGAN KURSI ECOOL</v>
          </cell>
          <cell r="E6517">
            <v>44797</v>
          </cell>
          <cell r="F6517" t="str">
            <v>ROF</v>
          </cell>
          <cell r="G6517" t="str">
            <v>CI_OTH</v>
          </cell>
          <cell r="H6517" t="str">
            <v>PC</v>
          </cell>
          <cell r="I6517" t="str">
            <v>CPR</v>
          </cell>
          <cell r="J6517" t="str">
            <v/>
          </cell>
          <cell r="K6517" t="str">
            <v>PD</v>
          </cell>
          <cell r="L6517" t="str">
            <v>3015</v>
          </cell>
          <cell r="M6517" t="str">
            <v>V</v>
          </cell>
          <cell r="N6517">
            <v>500</v>
          </cell>
        </row>
        <row r="6518">
          <cell r="A6518" t="str">
            <v>RM-ECO-ACC-00-0080</v>
          </cell>
          <cell r="B6518" t="str">
            <v>CINT</v>
          </cell>
          <cell r="C6518" t="str">
            <v/>
          </cell>
          <cell r="D6518" t="str">
            <v>ACCESORIES ECON CHAIR</v>
          </cell>
          <cell r="E6518">
            <v>45091</v>
          </cell>
          <cell r="F6518" t="str">
            <v>ROF</v>
          </cell>
          <cell r="G6518" t="str">
            <v>CI_OTH</v>
          </cell>
          <cell r="H6518" t="str">
            <v>PC</v>
          </cell>
          <cell r="I6518" t="str">
            <v>CPR</v>
          </cell>
          <cell r="J6518" t="str">
            <v/>
          </cell>
          <cell r="K6518" t="str">
            <v>PD</v>
          </cell>
          <cell r="L6518" t="str">
            <v>3015</v>
          </cell>
          <cell r="M6518" t="str">
            <v>V</v>
          </cell>
          <cell r="N6518">
            <v>0</v>
          </cell>
        </row>
        <row r="6519">
          <cell r="A6519" t="str">
            <v>RM-ECO-ACC-00-0081</v>
          </cell>
          <cell r="B6519" t="str">
            <v>CINT</v>
          </cell>
          <cell r="C6519" t="str">
            <v/>
          </cell>
          <cell r="D6519" t="str">
            <v>ACCESORIS ECONS DESK</v>
          </cell>
          <cell r="E6519">
            <v>44797</v>
          </cell>
          <cell r="F6519" t="str">
            <v>ROF</v>
          </cell>
          <cell r="G6519" t="str">
            <v>CI_OTH</v>
          </cell>
          <cell r="H6519" t="str">
            <v>PC</v>
          </cell>
          <cell r="I6519" t="str">
            <v>CPR</v>
          </cell>
          <cell r="J6519" t="str">
            <v/>
          </cell>
          <cell r="K6519" t="str">
            <v>PD</v>
          </cell>
          <cell r="L6519" t="str">
            <v>3015</v>
          </cell>
          <cell r="M6519" t="str">
            <v>V</v>
          </cell>
          <cell r="N6519">
            <v>0</v>
          </cell>
        </row>
        <row r="6520">
          <cell r="A6520" t="str">
            <v>RM-ECO-BES-00-0082</v>
          </cell>
          <cell r="B6520" t="str">
            <v>CINT</v>
          </cell>
          <cell r="C6520" t="str">
            <v/>
          </cell>
          <cell r="D6520" t="str">
            <v>DRAWER ECON</v>
          </cell>
          <cell r="E6520">
            <v>44936</v>
          </cell>
          <cell r="F6520" t="str">
            <v>ROF</v>
          </cell>
          <cell r="G6520" t="str">
            <v>CI_BESI</v>
          </cell>
          <cell r="H6520" t="str">
            <v>PC</v>
          </cell>
          <cell r="I6520" t="str">
            <v>CPR</v>
          </cell>
          <cell r="J6520" t="str">
            <v/>
          </cell>
          <cell r="K6520" t="str">
            <v>PD</v>
          </cell>
          <cell r="L6520" t="str">
            <v>3015</v>
          </cell>
          <cell r="M6520" t="str">
            <v>V</v>
          </cell>
          <cell r="N6520">
            <v>32500</v>
          </cell>
        </row>
        <row r="6521">
          <cell r="A6521" t="str">
            <v>RM-ECO-BES-00-0083</v>
          </cell>
          <cell r="B6521" t="str">
            <v>CINT</v>
          </cell>
          <cell r="C6521" t="str">
            <v/>
          </cell>
          <cell r="D6521" t="str">
            <v>DRAWER ECONS FP IVORY</v>
          </cell>
          <cell r="E6521">
            <v>45300</v>
          </cell>
          <cell r="F6521" t="str">
            <v>ROF</v>
          </cell>
          <cell r="G6521" t="str">
            <v>CI_PIPA</v>
          </cell>
          <cell r="H6521" t="str">
            <v>PC</v>
          </cell>
          <cell r="I6521" t="str">
            <v>CPR</v>
          </cell>
          <cell r="J6521" t="str">
            <v/>
          </cell>
          <cell r="K6521" t="str">
            <v>PD</v>
          </cell>
          <cell r="L6521" t="str">
            <v>3015</v>
          </cell>
          <cell r="M6521" t="str">
            <v>V</v>
          </cell>
          <cell r="N6521">
            <v>50005</v>
          </cell>
        </row>
        <row r="6522">
          <cell r="A6522" t="str">
            <v>RM-ECO-BES-00-0084</v>
          </cell>
          <cell r="B6522" t="str">
            <v>CINT</v>
          </cell>
          <cell r="C6522" t="str">
            <v/>
          </cell>
          <cell r="D6522" t="str">
            <v>RACK FRAME ECON</v>
          </cell>
          <cell r="E6522">
            <v>45293</v>
          </cell>
          <cell r="F6522" t="str">
            <v>ROF</v>
          </cell>
          <cell r="G6522" t="str">
            <v>CI_PIPA</v>
          </cell>
          <cell r="H6522" t="str">
            <v>PC</v>
          </cell>
          <cell r="I6522" t="str">
            <v>CPR</v>
          </cell>
          <cell r="J6522" t="str">
            <v/>
          </cell>
          <cell r="K6522" t="str">
            <v>PD</v>
          </cell>
          <cell r="L6522" t="str">
            <v>3015</v>
          </cell>
          <cell r="M6522" t="str">
            <v>V</v>
          </cell>
          <cell r="N6522">
            <v>30644</v>
          </cell>
        </row>
        <row r="6523">
          <cell r="A6523" t="str">
            <v>RM-ECO-DUS-00-0083</v>
          </cell>
          <cell r="B6523" t="str">
            <v>CINT</v>
          </cell>
          <cell r="C6523" t="str">
            <v/>
          </cell>
          <cell r="D6523" t="str">
            <v>PACK CASE DRAWER ECON POLOS</v>
          </cell>
          <cell r="E6523">
            <v>44797</v>
          </cell>
          <cell r="F6523" t="str">
            <v>ROF</v>
          </cell>
          <cell r="G6523" t="str">
            <v>CI_DUS</v>
          </cell>
          <cell r="H6523" t="str">
            <v>PC</v>
          </cell>
          <cell r="I6523" t="str">
            <v>CPR</v>
          </cell>
          <cell r="J6523" t="str">
            <v/>
          </cell>
          <cell r="K6523" t="str">
            <v>PD</v>
          </cell>
          <cell r="L6523" t="str">
            <v>3015</v>
          </cell>
          <cell r="M6523" t="str">
            <v>V</v>
          </cell>
          <cell r="N6523">
            <v>4300</v>
          </cell>
        </row>
        <row r="6524">
          <cell r="A6524" t="str">
            <v>RM-ECO-DUS-00-0084</v>
          </cell>
          <cell r="B6524" t="str">
            <v>CINT</v>
          </cell>
          <cell r="C6524" t="str">
            <v/>
          </cell>
          <cell r="D6524" t="str">
            <v>PACK CASE ECON C-4 570X480X835</v>
          </cell>
          <cell r="E6524">
            <v>44834</v>
          </cell>
          <cell r="F6524" t="str">
            <v>ROF</v>
          </cell>
          <cell r="G6524" t="str">
            <v>CI_DUS</v>
          </cell>
          <cell r="H6524" t="str">
            <v>PC</v>
          </cell>
          <cell r="I6524" t="str">
            <v>CPR</v>
          </cell>
          <cell r="J6524" t="str">
            <v/>
          </cell>
          <cell r="K6524" t="str">
            <v>PD</v>
          </cell>
          <cell r="L6524" t="str">
            <v>3015</v>
          </cell>
          <cell r="M6524" t="str">
            <v>V</v>
          </cell>
          <cell r="N6524">
            <v>24100</v>
          </cell>
        </row>
        <row r="6525">
          <cell r="A6525" t="str">
            <v>RM-ECO-DUS-00-0085</v>
          </cell>
          <cell r="B6525" t="str">
            <v>CINT</v>
          </cell>
          <cell r="C6525" t="str">
            <v/>
          </cell>
          <cell r="D6525" t="str">
            <v>PACK CASE ECON D-4 585X450X825</v>
          </cell>
          <cell r="E6525">
            <v>44797</v>
          </cell>
          <cell r="F6525" t="str">
            <v>ROF</v>
          </cell>
          <cell r="G6525" t="str">
            <v>CI_DUS</v>
          </cell>
          <cell r="H6525" t="str">
            <v>PC</v>
          </cell>
          <cell r="I6525" t="str">
            <v>CPR</v>
          </cell>
          <cell r="J6525" t="str">
            <v/>
          </cell>
          <cell r="K6525" t="str">
            <v>PD</v>
          </cell>
          <cell r="L6525" t="str">
            <v>3015</v>
          </cell>
          <cell r="M6525" t="str">
            <v>V</v>
          </cell>
          <cell r="N6525">
            <v>14180</v>
          </cell>
        </row>
        <row r="6526">
          <cell r="A6526" t="str">
            <v>RM-ECO-DUS-00-0086</v>
          </cell>
          <cell r="B6526" t="str">
            <v>CINT</v>
          </cell>
          <cell r="C6526" t="str">
            <v/>
          </cell>
          <cell r="D6526" t="str">
            <v>PACK CASE ECON D-5 585X450X880</v>
          </cell>
          <cell r="E6526">
            <v>44797</v>
          </cell>
          <cell r="F6526" t="str">
            <v>ROF</v>
          </cell>
          <cell r="G6526" t="str">
            <v>CI_DUS</v>
          </cell>
          <cell r="H6526" t="str">
            <v>PC</v>
          </cell>
          <cell r="I6526" t="str">
            <v>CPR</v>
          </cell>
          <cell r="J6526" t="str">
            <v/>
          </cell>
          <cell r="K6526" t="str">
            <v>PD</v>
          </cell>
          <cell r="L6526" t="str">
            <v>3015</v>
          </cell>
          <cell r="M6526" t="str">
            <v>V</v>
          </cell>
          <cell r="N6526">
            <v>14180</v>
          </cell>
        </row>
        <row r="6527">
          <cell r="A6527" t="str">
            <v>RM-ECO-DUS-00-0087</v>
          </cell>
          <cell r="B6527" t="str">
            <v>CINT</v>
          </cell>
          <cell r="C6527" t="str">
            <v/>
          </cell>
          <cell r="D6527" t="str">
            <v>PACK CASE ECON D-6 585X450X935</v>
          </cell>
          <cell r="E6527">
            <v>44797</v>
          </cell>
          <cell r="F6527" t="str">
            <v>ROF</v>
          </cell>
          <cell r="G6527" t="str">
            <v>CI_DUS</v>
          </cell>
          <cell r="H6527" t="str">
            <v>PC</v>
          </cell>
          <cell r="I6527" t="str">
            <v>CPR</v>
          </cell>
          <cell r="J6527" t="str">
            <v/>
          </cell>
          <cell r="K6527" t="str">
            <v>PD</v>
          </cell>
          <cell r="L6527" t="str">
            <v>3015</v>
          </cell>
          <cell r="M6527" t="str">
            <v>V</v>
          </cell>
          <cell r="N6527">
            <v>14760</v>
          </cell>
        </row>
        <row r="6528">
          <cell r="A6528" t="str">
            <v>RM-ECO-DUS-00-0088</v>
          </cell>
          <cell r="B6528" t="str">
            <v>CINT</v>
          </cell>
          <cell r="C6528" t="str">
            <v/>
          </cell>
          <cell r="D6528" t="str">
            <v>PACK CASE FOR RACK</v>
          </cell>
          <cell r="E6528">
            <v>44797</v>
          </cell>
          <cell r="F6528" t="str">
            <v>ROF</v>
          </cell>
          <cell r="G6528" t="str">
            <v>CI_DUS</v>
          </cell>
          <cell r="H6528" t="str">
            <v>PC</v>
          </cell>
          <cell r="I6528" t="str">
            <v>CPR</v>
          </cell>
          <cell r="J6528" t="str">
            <v/>
          </cell>
          <cell r="K6528" t="str">
            <v>PD</v>
          </cell>
          <cell r="L6528" t="str">
            <v>3015</v>
          </cell>
          <cell r="M6528" t="str">
            <v>V</v>
          </cell>
          <cell r="N6528">
            <v>22500</v>
          </cell>
        </row>
        <row r="6529">
          <cell r="A6529" t="str">
            <v>RM-ECO-DUS-00-0089</v>
          </cell>
          <cell r="B6529" t="str">
            <v>CINT</v>
          </cell>
          <cell r="C6529" t="str">
            <v/>
          </cell>
          <cell r="D6529" t="str">
            <v>LAYER CHAIR 450 X 480</v>
          </cell>
          <cell r="E6529">
            <v>44797</v>
          </cell>
          <cell r="F6529" t="str">
            <v>ROF</v>
          </cell>
          <cell r="G6529" t="str">
            <v>CI_DUS</v>
          </cell>
          <cell r="H6529" t="str">
            <v>PC</v>
          </cell>
          <cell r="I6529" t="str">
            <v>CPR</v>
          </cell>
          <cell r="J6529" t="str">
            <v/>
          </cell>
          <cell r="K6529" t="str">
            <v>PD</v>
          </cell>
          <cell r="L6529" t="str">
            <v>3015</v>
          </cell>
          <cell r="M6529" t="str">
            <v>V</v>
          </cell>
          <cell r="N6529">
            <v>1828</v>
          </cell>
        </row>
        <row r="6530">
          <cell r="A6530" t="str">
            <v>RM-ECO-DUS-00-0090</v>
          </cell>
          <cell r="B6530" t="str">
            <v>CINT</v>
          </cell>
          <cell r="C6530" t="str">
            <v/>
          </cell>
          <cell r="D6530" t="str">
            <v>LAYER DESK 515 X 585</v>
          </cell>
          <cell r="E6530">
            <v>45266</v>
          </cell>
          <cell r="F6530" t="str">
            <v>ROF</v>
          </cell>
          <cell r="G6530" t="str">
            <v>CI_DUS</v>
          </cell>
          <cell r="H6530" t="str">
            <v>PC</v>
          </cell>
          <cell r="I6530" t="str">
            <v>CPR</v>
          </cell>
          <cell r="J6530" t="str">
            <v/>
          </cell>
          <cell r="K6530" t="str">
            <v>PD</v>
          </cell>
          <cell r="L6530" t="str">
            <v>3015</v>
          </cell>
          <cell r="M6530" t="str">
            <v>V</v>
          </cell>
          <cell r="N6530">
            <v>2483</v>
          </cell>
        </row>
        <row r="6531">
          <cell r="A6531" t="str">
            <v>RM-ECO-DUS-00-0091</v>
          </cell>
          <cell r="B6531" t="str">
            <v>CINT</v>
          </cell>
          <cell r="C6531" t="str">
            <v/>
          </cell>
          <cell r="D6531" t="str">
            <v>PACK CASE ECON C-5 570X480X880</v>
          </cell>
          <cell r="E6531">
            <v>44797</v>
          </cell>
          <cell r="F6531" t="str">
            <v>ROF</v>
          </cell>
          <cell r="G6531" t="str">
            <v>CI_DUS</v>
          </cell>
          <cell r="H6531" t="str">
            <v>PC</v>
          </cell>
          <cell r="I6531" t="str">
            <v>CPR</v>
          </cell>
          <cell r="J6531" t="str">
            <v/>
          </cell>
          <cell r="K6531" t="str">
            <v>PD</v>
          </cell>
          <cell r="L6531" t="str">
            <v>3015</v>
          </cell>
          <cell r="M6531" t="str">
            <v>V</v>
          </cell>
          <cell r="N6531">
            <v>27727</v>
          </cell>
        </row>
        <row r="6532">
          <cell r="A6532" t="str">
            <v>RM-ECO-DUS-00-0092</v>
          </cell>
          <cell r="B6532" t="str">
            <v>CINT</v>
          </cell>
          <cell r="C6532" t="str">
            <v/>
          </cell>
          <cell r="D6532" t="str">
            <v>PACK CASE ECON C-6 570X480X920</v>
          </cell>
          <cell r="E6532">
            <v>44797</v>
          </cell>
          <cell r="F6532" t="str">
            <v>ROF</v>
          </cell>
          <cell r="G6532" t="str">
            <v>CI_DUS</v>
          </cell>
          <cell r="H6532" t="str">
            <v>PC</v>
          </cell>
          <cell r="I6532" t="str">
            <v>CPR</v>
          </cell>
          <cell r="J6532" t="str">
            <v/>
          </cell>
          <cell r="K6532" t="str">
            <v>PD</v>
          </cell>
          <cell r="L6532" t="str">
            <v>3015</v>
          </cell>
          <cell r="M6532" t="str">
            <v>V</v>
          </cell>
          <cell r="N6532">
            <v>24953</v>
          </cell>
        </row>
        <row r="6533">
          <cell r="A6533" t="str">
            <v>RM-ECO-DUS-00-0093</v>
          </cell>
          <cell r="B6533" t="str">
            <v>CINT</v>
          </cell>
          <cell r="C6533" t="str">
            <v/>
          </cell>
          <cell r="D6533" t="str">
            <v>PACK CASE ECON DRW 615X320X220</v>
          </cell>
          <cell r="E6533">
            <v>45202</v>
          </cell>
          <cell r="F6533" t="str">
            <v>ROF</v>
          </cell>
          <cell r="G6533" t="str">
            <v>CI_DUS</v>
          </cell>
          <cell r="H6533" t="str">
            <v>PC</v>
          </cell>
          <cell r="I6533" t="str">
            <v>CPR</v>
          </cell>
          <cell r="J6533" t="str">
            <v/>
          </cell>
          <cell r="K6533" t="str">
            <v>PD</v>
          </cell>
          <cell r="L6533" t="str">
            <v>3015</v>
          </cell>
          <cell r="M6533" t="str">
            <v>V</v>
          </cell>
          <cell r="N6533">
            <v>9511</v>
          </cell>
        </row>
        <row r="6534">
          <cell r="A6534" t="str">
            <v>RM-ECO-FAS-00-0094</v>
          </cell>
          <cell r="B6534" t="str">
            <v>CINT</v>
          </cell>
          <cell r="C6534" t="str">
            <v/>
          </cell>
          <cell r="D6534" t="str">
            <v>TS-AT JMB M6 X 15</v>
          </cell>
          <cell r="E6534">
            <v>44936</v>
          </cell>
          <cell r="F6534" t="str">
            <v>ROF</v>
          </cell>
          <cell r="G6534" t="str">
            <v>CI_BOLT</v>
          </cell>
          <cell r="H6534" t="str">
            <v>PC</v>
          </cell>
          <cell r="I6534" t="str">
            <v>CPR</v>
          </cell>
          <cell r="J6534" t="str">
            <v/>
          </cell>
          <cell r="K6534" t="str">
            <v>PD</v>
          </cell>
          <cell r="L6534" t="str">
            <v>3015</v>
          </cell>
          <cell r="M6534" t="str">
            <v>V</v>
          </cell>
          <cell r="N6534">
            <v>250</v>
          </cell>
        </row>
        <row r="6535">
          <cell r="A6535" t="str">
            <v>RM-ECO-FAS-00-0095</v>
          </cell>
          <cell r="B6535" t="str">
            <v>CINT</v>
          </cell>
          <cell r="C6535" t="str">
            <v/>
          </cell>
          <cell r="D6535" t="str">
            <v>TS-AT-JMB-0 4.5 X 16 . SWRCH 18A. MFZN1-</v>
          </cell>
          <cell r="E6535">
            <v>44966</v>
          </cell>
          <cell r="F6535" t="str">
            <v>ROF</v>
          </cell>
          <cell r="G6535" t="str">
            <v>CI_BOLT</v>
          </cell>
          <cell r="H6535" t="str">
            <v>PC</v>
          </cell>
          <cell r="I6535" t="str">
            <v>CPR</v>
          </cell>
          <cell r="J6535" t="str">
            <v/>
          </cell>
          <cell r="K6535" t="str">
            <v>PD</v>
          </cell>
          <cell r="L6535" t="str">
            <v>3015</v>
          </cell>
          <cell r="M6535" t="str">
            <v>V</v>
          </cell>
          <cell r="N6535">
            <v>120</v>
          </cell>
        </row>
        <row r="6536">
          <cell r="A6536" t="str">
            <v>RM-ECO-FAS-00-0096</v>
          </cell>
          <cell r="B6536" t="str">
            <v>CINT</v>
          </cell>
          <cell r="C6536" t="str">
            <v/>
          </cell>
          <cell r="D6536" t="str">
            <v>BOLT JO 6 X 30 PUTIH</v>
          </cell>
          <cell r="E6536">
            <v>45232</v>
          </cell>
          <cell r="F6536" t="str">
            <v>ROF</v>
          </cell>
          <cell r="G6536" t="str">
            <v>CI_BOLT</v>
          </cell>
          <cell r="H6536" t="str">
            <v>PC</v>
          </cell>
          <cell r="I6536" t="str">
            <v>CPR</v>
          </cell>
          <cell r="J6536" t="str">
            <v/>
          </cell>
          <cell r="K6536" t="str">
            <v>PD</v>
          </cell>
          <cell r="L6536" t="str">
            <v>3015</v>
          </cell>
          <cell r="M6536" t="str">
            <v>V</v>
          </cell>
          <cell r="N6536">
            <v>199</v>
          </cell>
        </row>
        <row r="6537">
          <cell r="A6537" t="str">
            <v>RM-ECO-FAS-00-0097</v>
          </cell>
          <cell r="B6537" t="str">
            <v>CINT</v>
          </cell>
          <cell r="C6537" t="str">
            <v/>
          </cell>
          <cell r="D6537" t="str">
            <v>SCREW 6.0 X 15 ECOL</v>
          </cell>
          <cell r="E6537">
            <v>45232</v>
          </cell>
          <cell r="F6537" t="str">
            <v>ROF</v>
          </cell>
          <cell r="G6537" t="str">
            <v>CI_BOLT</v>
          </cell>
          <cell r="H6537" t="str">
            <v>PC</v>
          </cell>
          <cell r="I6537" t="str">
            <v>CPR</v>
          </cell>
          <cell r="J6537" t="str">
            <v/>
          </cell>
          <cell r="K6537" t="str">
            <v>PD</v>
          </cell>
          <cell r="L6537" t="str">
            <v>3015</v>
          </cell>
          <cell r="M6537" t="str">
            <v>V</v>
          </cell>
          <cell r="N6537">
            <v>321</v>
          </cell>
        </row>
        <row r="6538">
          <cell r="A6538" t="str">
            <v>RM-ECO-ICT-SC-0001</v>
          </cell>
          <cell r="B6538" t="str">
            <v>CINT</v>
          </cell>
          <cell r="C6538" t="str">
            <v/>
          </cell>
          <cell r="D6538" t="str">
            <v>SEAT JOINT PIPA CGA NO.6</v>
          </cell>
          <cell r="E6538">
            <v>44797</v>
          </cell>
          <cell r="F6538" t="str">
            <v>ROF</v>
          </cell>
          <cell r="G6538" t="str">
            <v>CI_ICT</v>
          </cell>
          <cell r="H6538" t="str">
            <v>PC</v>
          </cell>
          <cell r="I6538" t="str">
            <v>CPR</v>
          </cell>
          <cell r="J6538" t="str">
            <v/>
          </cell>
          <cell r="K6538" t="str">
            <v>PD</v>
          </cell>
          <cell r="L6538" t="str">
            <v>3015</v>
          </cell>
          <cell r="M6538" t="str">
            <v>V</v>
          </cell>
          <cell r="N6538">
            <v>5209</v>
          </cell>
        </row>
        <row r="6539">
          <cell r="A6539" t="str">
            <v>RM-ECO-ICT-SC-0002</v>
          </cell>
          <cell r="B6539" t="str">
            <v>CINT</v>
          </cell>
          <cell r="C6539" t="str">
            <v/>
          </cell>
          <cell r="D6539" t="str">
            <v>STACKING PIPE ECON</v>
          </cell>
          <cell r="E6539">
            <v>44797</v>
          </cell>
          <cell r="F6539" t="str">
            <v>ROF</v>
          </cell>
          <cell r="G6539" t="str">
            <v>CI_ICT</v>
          </cell>
          <cell r="H6539" t="str">
            <v>PC</v>
          </cell>
          <cell r="I6539" t="str">
            <v>CPR</v>
          </cell>
          <cell r="J6539" t="str">
            <v/>
          </cell>
          <cell r="K6539" t="str">
            <v>PD</v>
          </cell>
          <cell r="L6539" t="str">
            <v>3015</v>
          </cell>
          <cell r="M6539" t="str">
            <v>V</v>
          </cell>
          <cell r="N6539">
            <v>2197</v>
          </cell>
        </row>
        <row r="6540">
          <cell r="A6540" t="str">
            <v>RM-ECO-ICT-SC-0003</v>
          </cell>
          <cell r="B6540" t="str">
            <v>CINT</v>
          </cell>
          <cell r="C6540" t="str">
            <v/>
          </cell>
          <cell r="D6540" t="str">
            <v>JOINT SEAT CGA PLATE NO.6</v>
          </cell>
          <cell r="E6540">
            <v>44797</v>
          </cell>
          <cell r="F6540" t="str">
            <v>ROF</v>
          </cell>
          <cell r="G6540" t="str">
            <v>CI_ICT</v>
          </cell>
          <cell r="H6540" t="str">
            <v>PC</v>
          </cell>
          <cell r="I6540" t="str">
            <v>CPR</v>
          </cell>
          <cell r="J6540" t="str">
            <v/>
          </cell>
          <cell r="K6540" t="str">
            <v>PD</v>
          </cell>
          <cell r="L6540" t="str">
            <v>3015</v>
          </cell>
          <cell r="M6540" t="str">
            <v>V</v>
          </cell>
          <cell r="N6540">
            <v>3849</v>
          </cell>
        </row>
        <row r="6541">
          <cell r="A6541" t="str">
            <v>RM-ECO-PIP-00-0001</v>
          </cell>
          <cell r="B6541" t="str">
            <v>CINT</v>
          </cell>
          <cell r="C6541" t="str">
            <v/>
          </cell>
          <cell r="D6541" t="str">
            <v>PIPA 15.9 X 0.9 X 0.293</v>
          </cell>
          <cell r="E6541">
            <v>44926</v>
          </cell>
          <cell r="F6541" t="str">
            <v>ROF</v>
          </cell>
          <cell r="G6541" t="str">
            <v>CI_PIPA</v>
          </cell>
          <cell r="H6541" t="str">
            <v>PC</v>
          </cell>
          <cell r="I6541" t="str">
            <v>CPR</v>
          </cell>
          <cell r="J6541" t="str">
            <v/>
          </cell>
          <cell r="K6541" t="str">
            <v>PD</v>
          </cell>
          <cell r="L6541" t="str">
            <v>3015</v>
          </cell>
          <cell r="M6541" t="str">
            <v>V</v>
          </cell>
          <cell r="N6541">
            <v>2146</v>
          </cell>
        </row>
        <row r="6542">
          <cell r="A6542" t="str">
            <v>RM-ECO-PIP-00-0002</v>
          </cell>
          <cell r="B6542" t="str">
            <v>CINT</v>
          </cell>
          <cell r="C6542" t="str">
            <v/>
          </cell>
          <cell r="D6542" t="str">
            <v>PIPA 19.1 X 1.0 X 0.550</v>
          </cell>
          <cell r="E6542">
            <v>44926</v>
          </cell>
          <cell r="F6542" t="str">
            <v>ROF</v>
          </cell>
          <cell r="G6542" t="str">
            <v>CI_PIPA</v>
          </cell>
          <cell r="H6542" t="str">
            <v>PC</v>
          </cell>
          <cell r="I6542" t="str">
            <v>CPR</v>
          </cell>
          <cell r="J6542" t="str">
            <v/>
          </cell>
          <cell r="K6542" t="str">
            <v>PD</v>
          </cell>
          <cell r="L6542" t="str">
            <v>3015</v>
          </cell>
          <cell r="M6542" t="str">
            <v>V</v>
          </cell>
          <cell r="N6542">
            <v>5389</v>
          </cell>
        </row>
        <row r="6543">
          <cell r="A6543" t="str">
            <v>RM-ECO-PIP-00-0003</v>
          </cell>
          <cell r="B6543" t="str">
            <v>CINT</v>
          </cell>
          <cell r="C6543" t="str">
            <v/>
          </cell>
          <cell r="D6543" t="str">
            <v>PIPA 19.1 X 1.2 X 550</v>
          </cell>
          <cell r="E6543">
            <v>44926</v>
          </cell>
          <cell r="F6543" t="str">
            <v>ROF</v>
          </cell>
          <cell r="G6543" t="str">
            <v>CI_PIPA</v>
          </cell>
          <cell r="H6543" t="str">
            <v>PC</v>
          </cell>
          <cell r="I6543" t="str">
            <v>CPR</v>
          </cell>
          <cell r="J6543" t="str">
            <v/>
          </cell>
          <cell r="K6543" t="str">
            <v>PD</v>
          </cell>
          <cell r="L6543" t="str">
            <v>3015</v>
          </cell>
          <cell r="M6543" t="str">
            <v>V</v>
          </cell>
          <cell r="N6543">
            <v>5509</v>
          </cell>
        </row>
        <row r="6544">
          <cell r="A6544" t="str">
            <v>RM-ECO-PIP-00-0004</v>
          </cell>
          <cell r="B6544" t="str">
            <v>CINT</v>
          </cell>
          <cell r="C6544" t="str">
            <v/>
          </cell>
          <cell r="D6544" t="str">
            <v>PIPA 22.2 X 1.0 X 1.395</v>
          </cell>
          <cell r="E6544">
            <v>44797</v>
          </cell>
          <cell r="F6544" t="str">
            <v>ROF</v>
          </cell>
          <cell r="G6544" t="str">
            <v>CI_PIPA</v>
          </cell>
          <cell r="H6544" t="str">
            <v>PC</v>
          </cell>
          <cell r="I6544" t="str">
            <v>CPR</v>
          </cell>
          <cell r="J6544" t="str">
            <v/>
          </cell>
          <cell r="K6544" t="str">
            <v>PD</v>
          </cell>
          <cell r="L6544" t="str">
            <v>3015</v>
          </cell>
          <cell r="M6544" t="str">
            <v>V</v>
          </cell>
          <cell r="N6544">
            <v>14951</v>
          </cell>
        </row>
        <row r="6545">
          <cell r="A6545" t="str">
            <v>RM-ECO-PIP-00-0005</v>
          </cell>
          <cell r="B6545" t="str">
            <v>CINT</v>
          </cell>
          <cell r="C6545" t="str">
            <v/>
          </cell>
          <cell r="D6545" t="str">
            <v>PIPA 22.2 X 1.0 X 1.515</v>
          </cell>
          <cell r="E6545">
            <v>44797</v>
          </cell>
          <cell r="F6545" t="str">
            <v>ROF</v>
          </cell>
          <cell r="G6545" t="str">
            <v>CI_PIPA</v>
          </cell>
          <cell r="H6545" t="str">
            <v>PC</v>
          </cell>
          <cell r="I6545" t="str">
            <v>CPR</v>
          </cell>
          <cell r="J6545" t="str">
            <v/>
          </cell>
          <cell r="K6545" t="str">
            <v>PD</v>
          </cell>
          <cell r="L6545" t="str">
            <v>3015</v>
          </cell>
          <cell r="M6545" t="str">
            <v>V</v>
          </cell>
          <cell r="N6545">
            <v>16237</v>
          </cell>
        </row>
        <row r="6546">
          <cell r="A6546" t="str">
            <v>RM-ECO-PIP-00-0006</v>
          </cell>
          <cell r="B6546" t="str">
            <v>CINT</v>
          </cell>
          <cell r="C6546" t="str">
            <v/>
          </cell>
          <cell r="D6546" t="str">
            <v>PIPA 22.2 X 1.0 X 1.635</v>
          </cell>
          <cell r="E6546">
            <v>44797</v>
          </cell>
          <cell r="F6546" t="str">
            <v>ROF</v>
          </cell>
          <cell r="G6546" t="str">
            <v>CI_PIPA</v>
          </cell>
          <cell r="H6546" t="str">
            <v>PC</v>
          </cell>
          <cell r="I6546" t="str">
            <v>CPR</v>
          </cell>
          <cell r="J6546" t="str">
            <v/>
          </cell>
          <cell r="K6546" t="str">
            <v>PD</v>
          </cell>
          <cell r="L6546" t="str">
            <v>3015</v>
          </cell>
          <cell r="M6546" t="str">
            <v>V</v>
          </cell>
          <cell r="N6546">
            <v>11753</v>
          </cell>
        </row>
        <row r="6547">
          <cell r="A6547" t="str">
            <v>RM-ECO-PIP-00-0007</v>
          </cell>
          <cell r="B6547" t="str">
            <v>CINT</v>
          </cell>
          <cell r="C6547" t="str">
            <v/>
          </cell>
          <cell r="D6547" t="str">
            <v>PIPA 22.2 X 1.0 X 1.786</v>
          </cell>
          <cell r="E6547">
            <v>44926</v>
          </cell>
          <cell r="F6547" t="str">
            <v>ROF</v>
          </cell>
          <cell r="G6547" t="str">
            <v>CI_PIPA</v>
          </cell>
          <cell r="H6547" t="str">
            <v>PC</v>
          </cell>
          <cell r="I6547" t="str">
            <v>CPR</v>
          </cell>
          <cell r="J6547" t="str">
            <v/>
          </cell>
          <cell r="K6547" t="str">
            <v>PD</v>
          </cell>
          <cell r="L6547" t="str">
            <v>3015</v>
          </cell>
          <cell r="M6547" t="str">
            <v>V</v>
          </cell>
          <cell r="N6547">
            <v>20542</v>
          </cell>
        </row>
        <row r="6548">
          <cell r="A6548" t="str">
            <v>RM-ECO-PIP-00-0008</v>
          </cell>
          <cell r="B6548" t="str">
            <v>CINT</v>
          </cell>
          <cell r="C6548" t="str">
            <v/>
          </cell>
          <cell r="D6548" t="str">
            <v>PIPA 22.2 X 1.0 X 1.866</v>
          </cell>
          <cell r="E6548">
            <v>44926</v>
          </cell>
          <cell r="F6548" t="str">
            <v>ROF</v>
          </cell>
          <cell r="G6548" t="str">
            <v>CI_PIPA</v>
          </cell>
          <cell r="H6548" t="str">
            <v>PC</v>
          </cell>
          <cell r="I6548" t="str">
            <v>CPR</v>
          </cell>
          <cell r="J6548" t="str">
            <v/>
          </cell>
          <cell r="K6548" t="str">
            <v>PD</v>
          </cell>
          <cell r="L6548" t="str">
            <v>3015</v>
          </cell>
          <cell r="M6548" t="str">
            <v>V</v>
          </cell>
          <cell r="N6548">
            <v>21181</v>
          </cell>
        </row>
        <row r="6549">
          <cell r="A6549" t="str">
            <v>RM-ECO-PIP-00-0009</v>
          </cell>
          <cell r="B6549" t="str">
            <v>CINT</v>
          </cell>
          <cell r="C6549" t="str">
            <v/>
          </cell>
          <cell r="D6549" t="str">
            <v>PIPA 22.2 X 1.0 X 1.946</v>
          </cell>
          <cell r="E6549">
            <v>44926</v>
          </cell>
          <cell r="F6549" t="str">
            <v>ROF</v>
          </cell>
          <cell r="G6549" t="str">
            <v>CI_PIPA</v>
          </cell>
          <cell r="H6549" t="str">
            <v>PC</v>
          </cell>
          <cell r="I6549" t="str">
            <v>CPR</v>
          </cell>
          <cell r="J6549" t="str">
            <v/>
          </cell>
          <cell r="K6549" t="str">
            <v>PD</v>
          </cell>
          <cell r="L6549" t="str">
            <v>3015</v>
          </cell>
          <cell r="M6549" t="str">
            <v>V</v>
          </cell>
          <cell r="N6549">
            <v>20354</v>
          </cell>
        </row>
        <row r="6550">
          <cell r="A6550" t="str">
            <v>RM-ECO-PIP-00-0010</v>
          </cell>
          <cell r="B6550" t="str">
            <v>CINT</v>
          </cell>
          <cell r="C6550" t="str">
            <v/>
          </cell>
          <cell r="D6550" t="str">
            <v>PIPA 22.2 X 1.0 X 2.185</v>
          </cell>
          <cell r="E6550">
            <v>44926</v>
          </cell>
          <cell r="F6550" t="str">
            <v>ROF</v>
          </cell>
          <cell r="G6550" t="str">
            <v>CI_PIPA</v>
          </cell>
          <cell r="H6550" t="str">
            <v>PC</v>
          </cell>
          <cell r="I6550" t="str">
            <v>CPR</v>
          </cell>
          <cell r="J6550" t="str">
            <v/>
          </cell>
          <cell r="K6550" t="str">
            <v>PD</v>
          </cell>
          <cell r="L6550" t="str">
            <v>3015</v>
          </cell>
          <cell r="M6550" t="str">
            <v>V</v>
          </cell>
          <cell r="N6550">
            <v>25706</v>
          </cell>
        </row>
        <row r="6551">
          <cell r="A6551" t="str">
            <v>RM-ECO-PIP-00-0011</v>
          </cell>
          <cell r="B6551" t="str">
            <v>CINT</v>
          </cell>
          <cell r="C6551" t="str">
            <v/>
          </cell>
          <cell r="D6551" t="str">
            <v>PIPA 22.2 X 1.0 X 2.265</v>
          </cell>
          <cell r="E6551">
            <v>44926</v>
          </cell>
          <cell r="F6551" t="str">
            <v>ROF</v>
          </cell>
          <cell r="G6551" t="str">
            <v>CI_PIPA</v>
          </cell>
          <cell r="H6551" t="str">
            <v>PC</v>
          </cell>
          <cell r="I6551" t="str">
            <v>CPR</v>
          </cell>
          <cell r="J6551" t="str">
            <v/>
          </cell>
          <cell r="K6551" t="str">
            <v>PD</v>
          </cell>
          <cell r="L6551" t="str">
            <v>3015</v>
          </cell>
          <cell r="M6551" t="str">
            <v>V</v>
          </cell>
          <cell r="N6551">
            <v>25276</v>
          </cell>
        </row>
        <row r="6552">
          <cell r="A6552" t="str">
            <v>RM-ECO-PIP-00-0012</v>
          </cell>
          <cell r="B6552" t="str">
            <v>CINT</v>
          </cell>
          <cell r="C6552" t="str">
            <v/>
          </cell>
          <cell r="D6552" t="str">
            <v>PIPA 22.2 X 1.0 X 2.335</v>
          </cell>
          <cell r="E6552">
            <v>44926</v>
          </cell>
          <cell r="F6552" t="str">
            <v>ROF</v>
          </cell>
          <cell r="G6552" t="str">
            <v>CI_PIPA</v>
          </cell>
          <cell r="H6552" t="str">
            <v>PC</v>
          </cell>
          <cell r="I6552" t="str">
            <v>CPR</v>
          </cell>
          <cell r="J6552" t="str">
            <v/>
          </cell>
          <cell r="K6552" t="str">
            <v>PD</v>
          </cell>
          <cell r="L6552" t="str">
            <v>3015</v>
          </cell>
          <cell r="M6552" t="str">
            <v>V</v>
          </cell>
          <cell r="N6552">
            <v>24438</v>
          </cell>
        </row>
        <row r="6553">
          <cell r="A6553" t="str">
            <v>RM-ECO-PIP-00-0013</v>
          </cell>
          <cell r="B6553" t="str">
            <v>CINT</v>
          </cell>
          <cell r="C6553" t="str">
            <v/>
          </cell>
          <cell r="D6553" t="str">
            <v>PIPA 22.2 X 1.0 X 3000</v>
          </cell>
          <cell r="E6553">
            <v>44797</v>
          </cell>
          <cell r="F6553" t="str">
            <v>ROF</v>
          </cell>
          <cell r="G6553" t="str">
            <v>CI_PIPA</v>
          </cell>
          <cell r="H6553" t="str">
            <v>PC</v>
          </cell>
          <cell r="I6553" t="str">
            <v>CPR</v>
          </cell>
          <cell r="J6553" t="str">
            <v/>
          </cell>
          <cell r="K6553" t="str">
            <v>PD</v>
          </cell>
          <cell r="L6553" t="str">
            <v>3015</v>
          </cell>
          <cell r="M6553" t="str">
            <v>V</v>
          </cell>
          <cell r="N6553">
            <v>32152</v>
          </cell>
        </row>
        <row r="6554">
          <cell r="A6554" t="str">
            <v>RM-ECO-PIP-00-0014</v>
          </cell>
          <cell r="B6554" t="str">
            <v>CINT</v>
          </cell>
          <cell r="C6554" t="str">
            <v/>
          </cell>
          <cell r="D6554" t="str">
            <v>PIPA 22.2 X 1.0 X 510</v>
          </cell>
          <cell r="E6554">
            <v>44926</v>
          </cell>
          <cell r="F6554" t="str">
            <v>ROF</v>
          </cell>
          <cell r="G6554" t="str">
            <v>CI_PIPA</v>
          </cell>
          <cell r="H6554" t="str">
            <v>PC</v>
          </cell>
          <cell r="I6554" t="str">
            <v>CPR</v>
          </cell>
          <cell r="J6554" t="str">
            <v/>
          </cell>
          <cell r="K6554" t="str">
            <v>PD</v>
          </cell>
          <cell r="L6554" t="str">
            <v>3015</v>
          </cell>
          <cell r="M6554" t="str">
            <v>V</v>
          </cell>
          <cell r="N6554">
            <v>5466</v>
          </cell>
        </row>
        <row r="6555">
          <cell r="A6555" t="str">
            <v>RM-ECO-PIP-00-0015</v>
          </cell>
          <cell r="B6555" t="str">
            <v>CINT</v>
          </cell>
          <cell r="C6555" t="str">
            <v/>
          </cell>
          <cell r="D6555" t="str">
            <v>PIPA 22.2 X 1.2X 0.620</v>
          </cell>
          <cell r="E6555">
            <v>44797</v>
          </cell>
          <cell r="F6555" t="str">
            <v>ROF</v>
          </cell>
          <cell r="G6555" t="str">
            <v>CI_PIPA</v>
          </cell>
          <cell r="H6555" t="str">
            <v>PC</v>
          </cell>
          <cell r="I6555" t="str">
            <v>CPR</v>
          </cell>
          <cell r="J6555" t="str">
            <v/>
          </cell>
          <cell r="K6555" t="str">
            <v>PD</v>
          </cell>
          <cell r="L6555" t="str">
            <v>3015</v>
          </cell>
          <cell r="M6555" t="str">
            <v>V</v>
          </cell>
          <cell r="N6555">
            <v>6310</v>
          </cell>
        </row>
        <row r="6556">
          <cell r="A6556" t="str">
            <v>RM-ECO-PIP-00-0016</v>
          </cell>
          <cell r="B6556" t="str">
            <v>CINT</v>
          </cell>
          <cell r="C6556" t="str">
            <v/>
          </cell>
          <cell r="D6556" t="str">
            <v>PIPA 22.2 X1.1 X 0.599</v>
          </cell>
          <cell r="E6556">
            <v>44797</v>
          </cell>
          <cell r="F6556" t="str">
            <v>ROF</v>
          </cell>
          <cell r="G6556" t="str">
            <v>CI_PIPA</v>
          </cell>
          <cell r="H6556" t="str">
            <v>PC</v>
          </cell>
          <cell r="I6556" t="str">
            <v>CPR</v>
          </cell>
          <cell r="J6556" t="str">
            <v/>
          </cell>
          <cell r="K6556" t="str">
            <v>PD</v>
          </cell>
          <cell r="L6556" t="str">
            <v>3015</v>
          </cell>
          <cell r="M6556" t="str">
            <v>V</v>
          </cell>
          <cell r="N6556">
            <v>3095</v>
          </cell>
        </row>
        <row r="6557">
          <cell r="A6557" t="str">
            <v>RM-ECO-PIP-00-0017</v>
          </cell>
          <cell r="B6557" t="str">
            <v>CINT</v>
          </cell>
          <cell r="C6557" t="str">
            <v/>
          </cell>
          <cell r="D6557" t="str">
            <v>PIPA 22.2 X1.2 X 738</v>
          </cell>
          <cell r="E6557">
            <v>44797</v>
          </cell>
          <cell r="F6557" t="str">
            <v>ROF</v>
          </cell>
          <cell r="G6557" t="str">
            <v>CI_PIPA</v>
          </cell>
          <cell r="H6557" t="str">
            <v>PC</v>
          </cell>
          <cell r="I6557" t="str">
            <v>CPR</v>
          </cell>
          <cell r="J6557" t="str">
            <v/>
          </cell>
          <cell r="K6557" t="str">
            <v>PD</v>
          </cell>
          <cell r="L6557" t="str">
            <v>3015</v>
          </cell>
          <cell r="M6557" t="str">
            <v>V</v>
          </cell>
          <cell r="N6557">
            <v>9402</v>
          </cell>
        </row>
        <row r="6558">
          <cell r="A6558" t="str">
            <v>RM-ECO-PIP-SC-0001</v>
          </cell>
          <cell r="B6558" t="str">
            <v>CINT</v>
          </cell>
          <cell r="C6558" t="str">
            <v/>
          </cell>
          <cell r="D6558" t="str">
            <v>PIPA 22,2 X 1,0 X 510 + SWAGING</v>
          </cell>
          <cell r="E6558">
            <v>0</v>
          </cell>
          <cell r="F6558" t="str">
            <v>ROF</v>
          </cell>
          <cell r="G6558" t="str">
            <v>CI_PIPA</v>
          </cell>
          <cell r="H6558" t="str">
            <v>PC</v>
          </cell>
          <cell r="I6558" t="str">
            <v>CPR</v>
          </cell>
          <cell r="J6558" t="str">
            <v/>
          </cell>
          <cell r="K6558" t="str">
            <v>PD</v>
          </cell>
          <cell r="L6558" t="str">
            <v>3015</v>
          </cell>
          <cell r="M6558" t="str">
            <v>V</v>
          </cell>
          <cell r="N6558">
            <v>7585</v>
          </cell>
        </row>
        <row r="6559">
          <cell r="A6559" t="str">
            <v>RM-ECO-PLS-00-0018</v>
          </cell>
          <cell r="B6559" t="str">
            <v>CINT</v>
          </cell>
          <cell r="C6559" t="str">
            <v/>
          </cell>
          <cell r="D6559" t="str">
            <v>BACK PLASTIC ECON BLUE</v>
          </cell>
          <cell r="E6559">
            <v>44797</v>
          </cell>
          <cell r="F6559" t="str">
            <v>ROF</v>
          </cell>
          <cell r="G6559" t="str">
            <v>CI_PLSTK</v>
          </cell>
          <cell r="H6559" t="str">
            <v>PC</v>
          </cell>
          <cell r="I6559" t="str">
            <v>CPR</v>
          </cell>
          <cell r="J6559" t="str">
            <v/>
          </cell>
          <cell r="K6559" t="str">
            <v>PD</v>
          </cell>
          <cell r="L6559" t="str">
            <v>3015</v>
          </cell>
          <cell r="M6559" t="str">
            <v>V</v>
          </cell>
          <cell r="N6559">
            <v>8976</v>
          </cell>
        </row>
        <row r="6560">
          <cell r="A6560" t="str">
            <v>RM-ECO-PLS-00-0019</v>
          </cell>
          <cell r="B6560" t="str">
            <v>CINT</v>
          </cell>
          <cell r="C6560" t="str">
            <v/>
          </cell>
          <cell r="D6560" t="str">
            <v>BACK PLASTIC ECON GREY</v>
          </cell>
          <cell r="E6560">
            <v>45293</v>
          </cell>
          <cell r="F6560" t="str">
            <v>ROF</v>
          </cell>
          <cell r="G6560" t="str">
            <v>CI_PLSTK</v>
          </cell>
          <cell r="H6560" t="str">
            <v>PC</v>
          </cell>
          <cell r="I6560" t="str">
            <v>CPR</v>
          </cell>
          <cell r="J6560" t="str">
            <v/>
          </cell>
          <cell r="K6560" t="str">
            <v>PD</v>
          </cell>
          <cell r="L6560" t="str">
            <v>3015</v>
          </cell>
          <cell r="M6560" t="str">
            <v>V</v>
          </cell>
          <cell r="N6560">
            <v>8976</v>
          </cell>
        </row>
        <row r="6561">
          <cell r="A6561" t="str">
            <v>RM-ECO-PLS-00-0020</v>
          </cell>
          <cell r="B6561" t="str">
            <v>CINT</v>
          </cell>
          <cell r="C6561" t="str">
            <v/>
          </cell>
          <cell r="D6561" t="str">
            <v>BACK PLASTIC ECON LIGHT GREEN</v>
          </cell>
          <cell r="E6561">
            <v>44797</v>
          </cell>
          <cell r="F6561" t="str">
            <v>ROF</v>
          </cell>
          <cell r="G6561" t="str">
            <v>CI_PLSTK</v>
          </cell>
          <cell r="H6561" t="str">
            <v>PC</v>
          </cell>
          <cell r="I6561" t="str">
            <v>CPR</v>
          </cell>
          <cell r="J6561" t="str">
            <v/>
          </cell>
          <cell r="K6561" t="str">
            <v>PD</v>
          </cell>
          <cell r="L6561" t="str">
            <v>3015</v>
          </cell>
          <cell r="M6561" t="str">
            <v>V</v>
          </cell>
          <cell r="N6561">
            <v>8976</v>
          </cell>
        </row>
        <row r="6562">
          <cell r="A6562" t="str">
            <v>RM-ECO-PLS-00-0021</v>
          </cell>
          <cell r="B6562" t="str">
            <v>CINT</v>
          </cell>
          <cell r="C6562" t="str">
            <v/>
          </cell>
          <cell r="D6562" t="str">
            <v>BACK PLASTIC ECON ORANGE</v>
          </cell>
          <cell r="E6562">
            <v>44797</v>
          </cell>
          <cell r="F6562" t="str">
            <v>ROF</v>
          </cell>
          <cell r="G6562" t="str">
            <v>CI_PLSTK</v>
          </cell>
          <cell r="H6562" t="str">
            <v>PC</v>
          </cell>
          <cell r="I6562" t="str">
            <v>CPR</v>
          </cell>
          <cell r="J6562" t="str">
            <v/>
          </cell>
          <cell r="K6562" t="str">
            <v>PD</v>
          </cell>
          <cell r="L6562" t="str">
            <v>3015</v>
          </cell>
          <cell r="M6562" t="str">
            <v>V</v>
          </cell>
          <cell r="N6562">
            <v>8976</v>
          </cell>
        </row>
        <row r="6563">
          <cell r="A6563" t="str">
            <v>RM-ECO-PLS-00-0022</v>
          </cell>
          <cell r="B6563" t="str">
            <v>CINT</v>
          </cell>
          <cell r="C6563" t="str">
            <v/>
          </cell>
          <cell r="D6563" t="str">
            <v>BACK PLASTIC ECON RIOTAN</v>
          </cell>
          <cell r="E6563">
            <v>44797</v>
          </cell>
          <cell r="F6563" t="str">
            <v>ROF</v>
          </cell>
          <cell r="G6563" t="str">
            <v>CI_PLSTK</v>
          </cell>
          <cell r="H6563" t="str">
            <v>PC</v>
          </cell>
          <cell r="I6563" t="str">
            <v>CPR</v>
          </cell>
          <cell r="J6563" t="str">
            <v/>
          </cell>
          <cell r="K6563" t="str">
            <v>PD</v>
          </cell>
          <cell r="L6563" t="str">
            <v>3015</v>
          </cell>
          <cell r="M6563" t="str">
            <v>V</v>
          </cell>
          <cell r="N6563">
            <v>8976</v>
          </cell>
        </row>
        <row r="6564">
          <cell r="A6564" t="str">
            <v>RM-ECO-PLS-00-0023</v>
          </cell>
          <cell r="B6564" t="str">
            <v>CINT</v>
          </cell>
          <cell r="C6564" t="str">
            <v/>
          </cell>
          <cell r="D6564" t="str">
            <v>BACK PLASTIC ECON YELLOW</v>
          </cell>
          <cell r="E6564">
            <v>44797</v>
          </cell>
          <cell r="F6564" t="str">
            <v>ROF</v>
          </cell>
          <cell r="G6564" t="str">
            <v>CI_PLSTK</v>
          </cell>
          <cell r="H6564" t="str">
            <v>PC</v>
          </cell>
          <cell r="I6564" t="str">
            <v>CPR</v>
          </cell>
          <cell r="J6564" t="str">
            <v/>
          </cell>
          <cell r="K6564" t="str">
            <v>PD</v>
          </cell>
          <cell r="L6564" t="str">
            <v>3015</v>
          </cell>
          <cell r="M6564" t="str">
            <v>V</v>
          </cell>
          <cell r="N6564">
            <v>8976</v>
          </cell>
        </row>
        <row r="6565">
          <cell r="A6565" t="str">
            <v>RM-ECO-PLS-00-0024</v>
          </cell>
          <cell r="B6565" t="str">
            <v>CINT</v>
          </cell>
          <cell r="C6565" t="str">
            <v/>
          </cell>
          <cell r="D6565" t="str">
            <v>BACK PLASTIC ECONS BEIGE</v>
          </cell>
          <cell r="E6565">
            <v>44797</v>
          </cell>
          <cell r="F6565" t="str">
            <v>ROF</v>
          </cell>
          <cell r="G6565" t="str">
            <v>CI_PLSTK</v>
          </cell>
          <cell r="H6565" t="str">
            <v>PC</v>
          </cell>
          <cell r="I6565" t="str">
            <v>CPR</v>
          </cell>
          <cell r="J6565" t="str">
            <v/>
          </cell>
          <cell r="K6565" t="str">
            <v>PD</v>
          </cell>
          <cell r="L6565" t="str">
            <v>3015</v>
          </cell>
          <cell r="M6565" t="str">
            <v>V</v>
          </cell>
          <cell r="N6565">
            <v>7979</v>
          </cell>
        </row>
        <row r="6566">
          <cell r="A6566" t="str">
            <v>RM-ECO-PLS-00-0025</v>
          </cell>
          <cell r="B6566" t="str">
            <v>CINT</v>
          </cell>
          <cell r="C6566" t="str">
            <v/>
          </cell>
          <cell r="D6566" t="str">
            <v>BACK PLASTIC ECONS BROWN</v>
          </cell>
          <cell r="E6566">
            <v>44797</v>
          </cell>
          <cell r="F6566" t="str">
            <v>ROF</v>
          </cell>
          <cell r="G6566" t="str">
            <v>CI_PLSTK</v>
          </cell>
          <cell r="H6566" t="str">
            <v>PC</v>
          </cell>
          <cell r="I6566" t="str">
            <v>CPR</v>
          </cell>
          <cell r="J6566" t="str">
            <v/>
          </cell>
          <cell r="K6566" t="str">
            <v>PD</v>
          </cell>
          <cell r="L6566" t="str">
            <v>3015</v>
          </cell>
          <cell r="M6566" t="str">
            <v>V</v>
          </cell>
          <cell r="N6566">
            <v>8976</v>
          </cell>
        </row>
        <row r="6567">
          <cell r="A6567" t="str">
            <v>RM-ECO-PLS-00-0026</v>
          </cell>
          <cell r="B6567" t="str">
            <v>CINT</v>
          </cell>
          <cell r="C6567" t="str">
            <v/>
          </cell>
          <cell r="D6567" t="str">
            <v>BACK PLASTIC ECONS GREEN</v>
          </cell>
          <cell r="E6567">
            <v>44797</v>
          </cell>
          <cell r="F6567" t="str">
            <v>ROF</v>
          </cell>
          <cell r="G6567" t="str">
            <v>CI_PLSTK</v>
          </cell>
          <cell r="H6567" t="str">
            <v>PC</v>
          </cell>
          <cell r="I6567" t="str">
            <v>CPR</v>
          </cell>
          <cell r="J6567" t="str">
            <v/>
          </cell>
          <cell r="K6567" t="str">
            <v>PD</v>
          </cell>
          <cell r="L6567" t="str">
            <v>3015</v>
          </cell>
          <cell r="M6567" t="str">
            <v>V</v>
          </cell>
          <cell r="N6567">
            <v>8976</v>
          </cell>
        </row>
        <row r="6568">
          <cell r="A6568" t="str">
            <v>RM-ECO-PLS-00-0027</v>
          </cell>
          <cell r="B6568" t="str">
            <v>CINT</v>
          </cell>
          <cell r="C6568" t="str">
            <v/>
          </cell>
          <cell r="D6568" t="str">
            <v>BACK PLASTIC GREEN (ECOOL 6)</v>
          </cell>
          <cell r="E6568">
            <v>44797</v>
          </cell>
          <cell r="F6568" t="str">
            <v>ROF</v>
          </cell>
          <cell r="G6568" t="str">
            <v>CI_PLSTK</v>
          </cell>
          <cell r="H6568" t="str">
            <v>PC</v>
          </cell>
          <cell r="I6568" t="str">
            <v>CPR</v>
          </cell>
          <cell r="J6568" t="str">
            <v/>
          </cell>
          <cell r="K6568" t="str">
            <v>PD</v>
          </cell>
          <cell r="L6568" t="str">
            <v>3015</v>
          </cell>
          <cell r="M6568" t="str">
            <v>V</v>
          </cell>
          <cell r="N6568">
            <v>1035</v>
          </cell>
        </row>
        <row r="6569">
          <cell r="A6569" t="str">
            <v>RM-ECO-PLS-00-0028</v>
          </cell>
          <cell r="B6569" t="str">
            <v>CINT</v>
          </cell>
          <cell r="C6569" t="str">
            <v/>
          </cell>
          <cell r="D6569" t="str">
            <v>BACK PLASTIC GREY (ECOOL 6)</v>
          </cell>
          <cell r="E6569">
            <v>44797</v>
          </cell>
          <cell r="F6569" t="str">
            <v>ROF</v>
          </cell>
          <cell r="G6569" t="str">
            <v>CI_PLSTK</v>
          </cell>
          <cell r="H6569" t="str">
            <v>PC</v>
          </cell>
          <cell r="I6569" t="str">
            <v>CPR</v>
          </cell>
          <cell r="J6569" t="str">
            <v/>
          </cell>
          <cell r="K6569" t="str">
            <v>PD</v>
          </cell>
          <cell r="L6569" t="str">
            <v>3015</v>
          </cell>
          <cell r="M6569" t="str">
            <v>V</v>
          </cell>
          <cell r="N6569">
            <v>1035</v>
          </cell>
        </row>
        <row r="6570">
          <cell r="A6570" t="str">
            <v>RM-ECO-PLS-00-0029</v>
          </cell>
          <cell r="B6570" t="str">
            <v>CINT</v>
          </cell>
          <cell r="C6570" t="str">
            <v/>
          </cell>
          <cell r="D6570" t="str">
            <v>BACK PLS ECON SCM-RIOTAN-IE-7518</v>
          </cell>
          <cell r="E6570">
            <v>44797</v>
          </cell>
          <cell r="F6570" t="str">
            <v>ROF</v>
          </cell>
          <cell r="G6570" t="str">
            <v>CI_PLSTK</v>
          </cell>
          <cell r="H6570" t="str">
            <v>PC</v>
          </cell>
          <cell r="I6570" t="str">
            <v>CPR</v>
          </cell>
          <cell r="J6570" t="str">
            <v/>
          </cell>
          <cell r="K6570" t="str">
            <v>PD</v>
          </cell>
          <cell r="L6570" t="str">
            <v>3015</v>
          </cell>
          <cell r="M6570" t="str">
            <v>V</v>
          </cell>
          <cell r="N6570">
            <v>8976</v>
          </cell>
        </row>
        <row r="6571">
          <cell r="A6571" t="str">
            <v>RM-ECO-PLS-00-0030</v>
          </cell>
          <cell r="B6571" t="str">
            <v>CINT</v>
          </cell>
          <cell r="C6571" t="str">
            <v/>
          </cell>
          <cell r="D6571" t="str">
            <v>DRAWER EDU NEW</v>
          </cell>
          <cell r="E6571">
            <v>44797</v>
          </cell>
          <cell r="F6571" t="str">
            <v>ROF</v>
          </cell>
          <cell r="G6571" t="str">
            <v>CI_PLSTK</v>
          </cell>
          <cell r="H6571" t="str">
            <v>PC</v>
          </cell>
          <cell r="I6571" t="str">
            <v>CPR</v>
          </cell>
          <cell r="J6571" t="str">
            <v/>
          </cell>
          <cell r="K6571" t="str">
            <v>PD</v>
          </cell>
          <cell r="L6571" t="str">
            <v>3015</v>
          </cell>
          <cell r="M6571" t="str">
            <v>V</v>
          </cell>
          <cell r="N6571">
            <v>23400</v>
          </cell>
        </row>
        <row r="6572">
          <cell r="A6572" t="str">
            <v>RM-ECO-PLS-00-0031</v>
          </cell>
          <cell r="B6572" t="str">
            <v>CINT</v>
          </cell>
          <cell r="C6572" t="str">
            <v/>
          </cell>
          <cell r="D6572" t="str">
            <v>PLASTIC CUP ECONS</v>
          </cell>
          <cell r="E6572">
            <v>44797</v>
          </cell>
          <cell r="F6572" t="str">
            <v>ROF</v>
          </cell>
          <cell r="G6572" t="str">
            <v>CI_PLSTK</v>
          </cell>
          <cell r="H6572" t="str">
            <v>PC</v>
          </cell>
          <cell r="I6572" t="str">
            <v>CPR</v>
          </cell>
          <cell r="J6572" t="str">
            <v/>
          </cell>
          <cell r="K6572" t="str">
            <v>PD</v>
          </cell>
          <cell r="L6572" t="str">
            <v>3015</v>
          </cell>
          <cell r="M6572" t="str">
            <v>V</v>
          </cell>
          <cell r="N6572">
            <v>256</v>
          </cell>
        </row>
        <row r="6573">
          <cell r="A6573" t="str">
            <v>RM-ECO-PLS-00-0032</v>
          </cell>
          <cell r="B6573" t="str">
            <v>CINT</v>
          </cell>
          <cell r="C6573" t="str">
            <v/>
          </cell>
          <cell r="D6573" t="str">
            <v>PLASTIC STACKING [ECONS]</v>
          </cell>
          <cell r="E6573">
            <v>44797</v>
          </cell>
          <cell r="F6573" t="str">
            <v>ROF</v>
          </cell>
          <cell r="G6573" t="str">
            <v>CI_PLSTK</v>
          </cell>
          <cell r="H6573" t="str">
            <v>PC</v>
          </cell>
          <cell r="I6573" t="str">
            <v>CPR</v>
          </cell>
          <cell r="J6573" t="str">
            <v/>
          </cell>
          <cell r="K6573" t="str">
            <v>PD</v>
          </cell>
          <cell r="L6573" t="str">
            <v>3015</v>
          </cell>
          <cell r="M6573" t="str">
            <v>V</v>
          </cell>
          <cell r="N6573">
            <v>495</v>
          </cell>
        </row>
        <row r="6574">
          <cell r="A6574" t="str">
            <v>RM-ECO-PLS-00-0033</v>
          </cell>
          <cell r="B6574" t="str">
            <v>CINT</v>
          </cell>
          <cell r="C6574" t="str">
            <v/>
          </cell>
          <cell r="D6574" t="str">
            <v>SEAT PLASTIC ECON BLUE</v>
          </cell>
          <cell r="E6574">
            <v>44797</v>
          </cell>
          <cell r="F6574" t="str">
            <v>ROF</v>
          </cell>
          <cell r="G6574" t="str">
            <v>CI_PLSTK</v>
          </cell>
          <cell r="H6574" t="str">
            <v>PC</v>
          </cell>
          <cell r="I6574" t="str">
            <v>CPR</v>
          </cell>
          <cell r="J6574" t="str">
            <v/>
          </cell>
          <cell r="K6574" t="str">
            <v>PD</v>
          </cell>
          <cell r="L6574" t="str">
            <v>3015</v>
          </cell>
          <cell r="M6574" t="str">
            <v>V</v>
          </cell>
          <cell r="N6574">
            <v>25644</v>
          </cell>
        </row>
        <row r="6575">
          <cell r="A6575" t="str">
            <v>RM-ECO-PLS-00-0034</v>
          </cell>
          <cell r="B6575" t="str">
            <v>CINT</v>
          </cell>
          <cell r="C6575" t="str">
            <v/>
          </cell>
          <cell r="D6575" t="str">
            <v>SEAT PLASTIC ECON BROWN</v>
          </cell>
          <cell r="E6575">
            <v>44813</v>
          </cell>
          <cell r="F6575" t="str">
            <v>ROF</v>
          </cell>
          <cell r="G6575" t="str">
            <v>CI_PLSTK</v>
          </cell>
          <cell r="H6575" t="str">
            <v>PC</v>
          </cell>
          <cell r="I6575" t="str">
            <v>CPR</v>
          </cell>
          <cell r="J6575" t="str">
            <v/>
          </cell>
          <cell r="K6575" t="str">
            <v>PD</v>
          </cell>
          <cell r="L6575" t="str">
            <v>3015</v>
          </cell>
          <cell r="M6575" t="str">
            <v>V</v>
          </cell>
          <cell r="N6575">
            <v>18256</v>
          </cell>
        </row>
        <row r="6576">
          <cell r="A6576" t="str">
            <v>RM-ECO-PLS-00-0035</v>
          </cell>
          <cell r="B6576" t="str">
            <v>CINT</v>
          </cell>
          <cell r="C6576" t="str">
            <v/>
          </cell>
          <cell r="D6576" t="str">
            <v>SEAT PLASTIC ECON DARK GREY</v>
          </cell>
          <cell r="E6576">
            <v>44797</v>
          </cell>
          <cell r="F6576" t="str">
            <v>ROF</v>
          </cell>
          <cell r="G6576" t="str">
            <v>CI_PLSTK</v>
          </cell>
          <cell r="H6576" t="str">
            <v>PC</v>
          </cell>
          <cell r="I6576" t="str">
            <v>CPR</v>
          </cell>
          <cell r="J6576" t="str">
            <v/>
          </cell>
          <cell r="K6576" t="str">
            <v>PD</v>
          </cell>
          <cell r="L6576" t="str">
            <v>3015</v>
          </cell>
          <cell r="M6576" t="str">
            <v>V</v>
          </cell>
          <cell r="N6576">
            <v>25644</v>
          </cell>
        </row>
        <row r="6577">
          <cell r="A6577" t="str">
            <v>RM-ECO-PLS-00-0036</v>
          </cell>
          <cell r="B6577" t="str">
            <v>CINT</v>
          </cell>
          <cell r="C6577" t="str">
            <v/>
          </cell>
          <cell r="D6577" t="str">
            <v>SEAT PLASTIC ECON LIGHT GREEN</v>
          </cell>
          <cell r="E6577">
            <v>44797</v>
          </cell>
          <cell r="F6577" t="str">
            <v>ROF</v>
          </cell>
          <cell r="G6577" t="str">
            <v>CI_PLSTK</v>
          </cell>
          <cell r="H6577" t="str">
            <v>PC</v>
          </cell>
          <cell r="I6577" t="str">
            <v>CPR</v>
          </cell>
          <cell r="J6577" t="str">
            <v/>
          </cell>
          <cell r="K6577" t="str">
            <v>PD</v>
          </cell>
          <cell r="L6577" t="str">
            <v>3015</v>
          </cell>
          <cell r="M6577" t="str">
            <v>V</v>
          </cell>
          <cell r="N6577">
            <v>25644</v>
          </cell>
        </row>
        <row r="6578">
          <cell r="A6578" t="str">
            <v>RM-ECO-PLS-00-0037</v>
          </cell>
          <cell r="B6578" t="str">
            <v>CINT</v>
          </cell>
          <cell r="C6578" t="str">
            <v/>
          </cell>
          <cell r="D6578" t="str">
            <v>SEAT PLASTIC ECON ORANGE</v>
          </cell>
          <cell r="E6578">
            <v>44797</v>
          </cell>
          <cell r="F6578" t="str">
            <v>ROF</v>
          </cell>
          <cell r="G6578" t="str">
            <v>CI_PLSTK</v>
          </cell>
          <cell r="H6578" t="str">
            <v>PC</v>
          </cell>
          <cell r="I6578" t="str">
            <v>CPR</v>
          </cell>
          <cell r="J6578" t="str">
            <v/>
          </cell>
          <cell r="K6578" t="str">
            <v>PD</v>
          </cell>
          <cell r="L6578" t="str">
            <v>3015</v>
          </cell>
          <cell r="M6578" t="str">
            <v>V</v>
          </cell>
          <cell r="N6578">
            <v>25644</v>
          </cell>
        </row>
        <row r="6579">
          <cell r="A6579" t="str">
            <v>RM-ECO-PLS-00-0038</v>
          </cell>
          <cell r="B6579" t="str">
            <v>CINT</v>
          </cell>
          <cell r="C6579" t="str">
            <v/>
          </cell>
          <cell r="D6579" t="str">
            <v>SEAT PLASTIC ECON SCM-RIOTAN-IE-7518</v>
          </cell>
          <cell r="E6579">
            <v>44797</v>
          </cell>
          <cell r="F6579" t="str">
            <v>ROF</v>
          </cell>
          <cell r="G6579" t="str">
            <v>CI_PLSTK</v>
          </cell>
          <cell r="H6579" t="str">
            <v>PC</v>
          </cell>
          <cell r="I6579" t="str">
            <v>CPR</v>
          </cell>
          <cell r="J6579" t="str">
            <v/>
          </cell>
          <cell r="K6579" t="str">
            <v>PD</v>
          </cell>
          <cell r="L6579" t="str">
            <v>3015</v>
          </cell>
          <cell r="M6579" t="str">
            <v>V</v>
          </cell>
          <cell r="N6579">
            <v>25644</v>
          </cell>
        </row>
        <row r="6580">
          <cell r="A6580" t="str">
            <v>RM-ECO-PLS-00-0039</v>
          </cell>
          <cell r="B6580" t="str">
            <v>CINT</v>
          </cell>
          <cell r="C6580" t="str">
            <v/>
          </cell>
          <cell r="D6580" t="str">
            <v>SEAT PLASTIC ECON YELLOW</v>
          </cell>
          <cell r="E6580">
            <v>44797</v>
          </cell>
          <cell r="F6580" t="str">
            <v>ROF</v>
          </cell>
          <cell r="G6580" t="str">
            <v>CI_PLSTK</v>
          </cell>
          <cell r="H6580" t="str">
            <v>PC</v>
          </cell>
          <cell r="I6580" t="str">
            <v>CPR</v>
          </cell>
          <cell r="J6580" t="str">
            <v/>
          </cell>
          <cell r="K6580" t="str">
            <v>PD</v>
          </cell>
          <cell r="L6580" t="str">
            <v>3015</v>
          </cell>
          <cell r="M6580" t="str">
            <v>V</v>
          </cell>
          <cell r="N6580">
            <v>25644</v>
          </cell>
        </row>
        <row r="6581">
          <cell r="A6581" t="str">
            <v>RM-ECO-PLS-00-0040</v>
          </cell>
          <cell r="B6581" t="str">
            <v>CINT</v>
          </cell>
          <cell r="C6581" t="str">
            <v/>
          </cell>
          <cell r="D6581" t="str">
            <v>SEAT PLASTIC ECONS BEIGE</v>
          </cell>
          <cell r="E6581">
            <v>44936</v>
          </cell>
          <cell r="F6581" t="str">
            <v>ROF</v>
          </cell>
          <cell r="G6581" t="str">
            <v>CI_PLSTK</v>
          </cell>
          <cell r="H6581" t="str">
            <v>PC</v>
          </cell>
          <cell r="I6581" t="str">
            <v>CPR</v>
          </cell>
          <cell r="J6581" t="str">
            <v/>
          </cell>
          <cell r="K6581" t="str">
            <v>PD</v>
          </cell>
          <cell r="L6581" t="str">
            <v>3015</v>
          </cell>
          <cell r="M6581" t="str">
            <v>V</v>
          </cell>
          <cell r="N6581">
            <v>15875</v>
          </cell>
        </row>
        <row r="6582">
          <cell r="A6582" t="str">
            <v>RM-ECO-PLS-00-0041</v>
          </cell>
          <cell r="B6582" t="str">
            <v>CINT</v>
          </cell>
          <cell r="C6582" t="str">
            <v/>
          </cell>
          <cell r="D6582" t="str">
            <v>SEAT PLASTIC ECONS GREEN</v>
          </cell>
          <cell r="E6582">
            <v>44797</v>
          </cell>
          <cell r="F6582" t="str">
            <v>ROF</v>
          </cell>
          <cell r="G6582" t="str">
            <v>CI_PLSTK</v>
          </cell>
          <cell r="H6582" t="str">
            <v>PC</v>
          </cell>
          <cell r="I6582" t="str">
            <v>CPR</v>
          </cell>
          <cell r="J6582" t="str">
            <v/>
          </cell>
          <cell r="K6582" t="str">
            <v>PD</v>
          </cell>
          <cell r="L6582" t="str">
            <v>3015</v>
          </cell>
          <cell r="M6582" t="str">
            <v>V</v>
          </cell>
          <cell r="N6582">
            <v>18256</v>
          </cell>
        </row>
        <row r="6583">
          <cell r="A6583" t="str">
            <v>RM-ECO-PLS-00-0042</v>
          </cell>
          <cell r="B6583" t="str">
            <v>CINT</v>
          </cell>
          <cell r="C6583" t="str">
            <v/>
          </cell>
          <cell r="D6583" t="str">
            <v>SEAT PLASTIC ECONS GREY</v>
          </cell>
          <cell r="E6583">
            <v>44804</v>
          </cell>
          <cell r="F6583" t="str">
            <v>ROF</v>
          </cell>
          <cell r="G6583" t="str">
            <v>CI_PLSTK</v>
          </cell>
          <cell r="H6583" t="str">
            <v>PC</v>
          </cell>
          <cell r="I6583" t="str">
            <v>CPR</v>
          </cell>
          <cell r="J6583" t="str">
            <v/>
          </cell>
          <cell r="K6583" t="str">
            <v>PD</v>
          </cell>
          <cell r="L6583" t="str">
            <v>3015</v>
          </cell>
          <cell r="M6583" t="str">
            <v>V</v>
          </cell>
          <cell r="N6583">
            <v>18256</v>
          </cell>
        </row>
        <row r="6584">
          <cell r="A6584" t="str">
            <v>RM-ECO-TRX-00-0043</v>
          </cell>
          <cell r="B6584" t="str">
            <v>CINT</v>
          </cell>
          <cell r="C6584" t="str">
            <v/>
          </cell>
          <cell r="D6584" t="str">
            <v>TABLE TOP 18 X 450 X 650</v>
          </cell>
          <cell r="E6584">
            <v>44834</v>
          </cell>
          <cell r="F6584" t="str">
            <v>ROF</v>
          </cell>
          <cell r="G6584" t="str">
            <v>CI_BOARD</v>
          </cell>
          <cell r="H6584" t="str">
            <v>PC</v>
          </cell>
          <cell r="I6584" t="str">
            <v>CPR</v>
          </cell>
          <cell r="J6584" t="str">
            <v/>
          </cell>
          <cell r="K6584" t="str">
            <v>PD</v>
          </cell>
          <cell r="L6584" t="str">
            <v>3015</v>
          </cell>
          <cell r="M6584" t="str">
            <v>V</v>
          </cell>
          <cell r="N6584">
            <v>58200</v>
          </cell>
        </row>
        <row r="6585">
          <cell r="A6585" t="str">
            <v>RM-EPO-000-00-0044</v>
          </cell>
          <cell r="B6585" t="str">
            <v>CINT</v>
          </cell>
          <cell r="C6585" t="str">
            <v/>
          </cell>
          <cell r="D6585" t="str">
            <v>SEAT / BACK CUSHION EPO 130  BLACK W7</v>
          </cell>
          <cell r="E6585">
            <v>44797</v>
          </cell>
          <cell r="F6585" t="str">
            <v>ROF</v>
          </cell>
          <cell r="G6585" t="str">
            <v>CI_OTH</v>
          </cell>
          <cell r="H6585" t="str">
            <v>SET</v>
          </cell>
          <cell r="I6585" t="str">
            <v>CPR</v>
          </cell>
          <cell r="J6585" t="str">
            <v/>
          </cell>
          <cell r="K6585" t="str">
            <v>PD</v>
          </cell>
          <cell r="L6585" t="str">
            <v>3015</v>
          </cell>
          <cell r="M6585" t="str">
            <v>V</v>
          </cell>
          <cell r="N6585">
            <v>411049</v>
          </cell>
        </row>
        <row r="6586">
          <cell r="A6586" t="str">
            <v>RM-EPO-000-00-0045</v>
          </cell>
          <cell r="B6586" t="str">
            <v>CINT</v>
          </cell>
          <cell r="C6586" t="str">
            <v/>
          </cell>
          <cell r="D6586" t="str">
            <v>SEAT / BACK CUSHION EPO 130  RED W3</v>
          </cell>
          <cell r="E6586">
            <v>44797</v>
          </cell>
          <cell r="F6586" t="str">
            <v>ROF</v>
          </cell>
          <cell r="G6586" t="str">
            <v>CI_OTH</v>
          </cell>
          <cell r="H6586" t="str">
            <v>SET</v>
          </cell>
          <cell r="I6586" t="str">
            <v>CPR</v>
          </cell>
          <cell r="J6586" t="str">
            <v/>
          </cell>
          <cell r="K6586" t="str">
            <v>PD</v>
          </cell>
          <cell r="L6586" t="str">
            <v>3015</v>
          </cell>
          <cell r="M6586" t="str">
            <v>V</v>
          </cell>
          <cell r="N6586">
            <v>411049</v>
          </cell>
        </row>
        <row r="6587">
          <cell r="A6587" t="str">
            <v>RM-EPO-000-00-0046</v>
          </cell>
          <cell r="B6587" t="str">
            <v>CINT</v>
          </cell>
          <cell r="C6587" t="str">
            <v/>
          </cell>
          <cell r="D6587" t="str">
            <v>SEAT / BACK CUSHION EPO 330  BLACK W7</v>
          </cell>
          <cell r="E6587">
            <v>44936</v>
          </cell>
          <cell r="F6587" t="str">
            <v>ROF</v>
          </cell>
          <cell r="G6587" t="str">
            <v>CI_OTH</v>
          </cell>
          <cell r="H6587" t="str">
            <v>PC</v>
          </cell>
          <cell r="I6587" t="str">
            <v>CPR</v>
          </cell>
          <cell r="J6587" t="str">
            <v/>
          </cell>
          <cell r="K6587" t="str">
            <v>PD</v>
          </cell>
          <cell r="L6587" t="str">
            <v>3015</v>
          </cell>
          <cell r="M6587" t="str">
            <v>V</v>
          </cell>
          <cell r="N6587">
            <v>782088</v>
          </cell>
        </row>
        <row r="6588">
          <cell r="A6588" t="str">
            <v>RM-EPO-000-00-0047</v>
          </cell>
          <cell r="B6588" t="str">
            <v>CINT</v>
          </cell>
          <cell r="C6588" t="str">
            <v/>
          </cell>
          <cell r="D6588" t="str">
            <v>SEAT / BACK CUSHION EPO 330  RED W3</v>
          </cell>
          <cell r="E6588">
            <v>44797</v>
          </cell>
          <cell r="F6588" t="str">
            <v>ROF</v>
          </cell>
          <cell r="G6588" t="str">
            <v>CI_OTH</v>
          </cell>
          <cell r="H6588" t="str">
            <v>PC</v>
          </cell>
          <cell r="I6588" t="str">
            <v>CPR</v>
          </cell>
          <cell r="J6588" t="str">
            <v/>
          </cell>
          <cell r="K6588" t="str">
            <v>PD</v>
          </cell>
          <cell r="L6588" t="str">
            <v>3015</v>
          </cell>
          <cell r="M6588" t="str">
            <v>V</v>
          </cell>
          <cell r="N6588">
            <v>1446287</v>
          </cell>
        </row>
        <row r="6589">
          <cell r="A6589" t="str">
            <v>RM-EPO-000-00-0048</v>
          </cell>
          <cell r="B6589" t="str">
            <v>CINT</v>
          </cell>
          <cell r="C6589" t="str">
            <v/>
          </cell>
          <cell r="D6589" t="str">
            <v>SEAT / BACK CUSHION EPO 530  BLACK W7</v>
          </cell>
          <cell r="E6589">
            <v>44936</v>
          </cell>
          <cell r="F6589" t="str">
            <v>ROF</v>
          </cell>
          <cell r="G6589" t="str">
            <v>CI_OTH</v>
          </cell>
          <cell r="H6589" t="str">
            <v>SET</v>
          </cell>
          <cell r="I6589" t="str">
            <v>CPR</v>
          </cell>
          <cell r="J6589" t="str">
            <v/>
          </cell>
          <cell r="K6589" t="str">
            <v>PD</v>
          </cell>
          <cell r="L6589" t="str">
            <v>3015</v>
          </cell>
          <cell r="M6589" t="str">
            <v>V</v>
          </cell>
          <cell r="N6589">
            <v>1666999</v>
          </cell>
        </row>
        <row r="6590">
          <cell r="A6590" t="str">
            <v>RM-EPO-000-00-0049</v>
          </cell>
          <cell r="B6590" t="str">
            <v>CINT</v>
          </cell>
          <cell r="C6590" t="str">
            <v/>
          </cell>
          <cell r="D6590" t="str">
            <v>SEAT / BACK CUSHION EPO 530  BLUE W1</v>
          </cell>
          <cell r="E6590">
            <v>44936</v>
          </cell>
          <cell r="F6590" t="str">
            <v>ROF</v>
          </cell>
          <cell r="G6590" t="str">
            <v>CI_OTH</v>
          </cell>
          <cell r="H6590" t="str">
            <v>SET</v>
          </cell>
          <cell r="I6590" t="str">
            <v>CPR</v>
          </cell>
          <cell r="J6590" t="str">
            <v/>
          </cell>
          <cell r="K6590" t="str">
            <v>PD</v>
          </cell>
          <cell r="L6590" t="str">
            <v>3015</v>
          </cell>
          <cell r="M6590" t="str">
            <v>V</v>
          </cell>
          <cell r="N6590">
            <v>411049</v>
          </cell>
        </row>
        <row r="6591">
          <cell r="A6591" t="str">
            <v>RM-EPO-000-00-0050</v>
          </cell>
          <cell r="B6591" t="str">
            <v>CINT</v>
          </cell>
          <cell r="C6591" t="str">
            <v/>
          </cell>
          <cell r="D6591" t="str">
            <v>SEAT / BACK CUSHION EPO 530  RED W3</v>
          </cell>
          <cell r="E6591">
            <v>44834</v>
          </cell>
          <cell r="F6591" t="str">
            <v>ROF</v>
          </cell>
          <cell r="G6591" t="str">
            <v>CI_OTH</v>
          </cell>
          <cell r="H6591" t="str">
            <v>SET</v>
          </cell>
          <cell r="I6591" t="str">
            <v>CPR</v>
          </cell>
          <cell r="J6591" t="str">
            <v/>
          </cell>
          <cell r="K6591" t="str">
            <v>PD</v>
          </cell>
          <cell r="L6591" t="str">
            <v>3015</v>
          </cell>
          <cell r="M6591" t="str">
            <v>V</v>
          </cell>
          <cell r="N6591">
            <v>411049</v>
          </cell>
        </row>
        <row r="6592">
          <cell r="A6592" t="str">
            <v>RM-EPO-000-00-0051</v>
          </cell>
          <cell r="B6592" t="str">
            <v>CINT</v>
          </cell>
          <cell r="C6592" t="str">
            <v/>
          </cell>
          <cell r="D6592" t="str">
            <v>SEAT / BACK CUSHION EPO 530 RED SD3</v>
          </cell>
          <cell r="E6592">
            <v>44797</v>
          </cell>
          <cell r="F6592" t="str">
            <v>ROF</v>
          </cell>
          <cell r="G6592" t="str">
            <v>CI_OTH</v>
          </cell>
          <cell r="H6592" t="str">
            <v>SET</v>
          </cell>
          <cell r="I6592" t="str">
            <v>CPR</v>
          </cell>
          <cell r="J6592" t="str">
            <v/>
          </cell>
          <cell r="K6592" t="str">
            <v>PD</v>
          </cell>
          <cell r="L6592" t="str">
            <v>3015</v>
          </cell>
          <cell r="M6592" t="str">
            <v>V</v>
          </cell>
          <cell r="N6592">
            <v>52666</v>
          </cell>
        </row>
        <row r="6593">
          <cell r="A6593" t="str">
            <v>RM-EPO-000-00-0052</v>
          </cell>
          <cell r="B6593" t="str">
            <v>CINT</v>
          </cell>
          <cell r="C6593" t="str">
            <v/>
          </cell>
          <cell r="D6593" t="str">
            <v>EPO 130</v>
          </cell>
          <cell r="E6593">
            <v>44834</v>
          </cell>
          <cell r="F6593" t="str">
            <v>ROF</v>
          </cell>
          <cell r="G6593" t="str">
            <v>CI_OTH</v>
          </cell>
          <cell r="H6593" t="str">
            <v>PC</v>
          </cell>
          <cell r="I6593" t="str">
            <v>CPR</v>
          </cell>
          <cell r="J6593" t="str">
            <v/>
          </cell>
          <cell r="K6593" t="str">
            <v>PD</v>
          </cell>
          <cell r="L6593" t="str">
            <v>3015</v>
          </cell>
          <cell r="M6593" t="str">
            <v>V</v>
          </cell>
          <cell r="N6593">
            <v>1137284</v>
          </cell>
        </row>
        <row r="6594">
          <cell r="A6594" t="str">
            <v>RM-EPO-000-00-0053</v>
          </cell>
          <cell r="B6594" t="str">
            <v>CINT</v>
          </cell>
          <cell r="C6594" t="str">
            <v/>
          </cell>
          <cell r="D6594" t="str">
            <v>EPO 330</v>
          </cell>
          <cell r="E6594">
            <v>44834</v>
          </cell>
          <cell r="F6594" t="str">
            <v>ROF</v>
          </cell>
          <cell r="G6594" t="str">
            <v>CI_OTH</v>
          </cell>
          <cell r="H6594" t="str">
            <v>PC</v>
          </cell>
          <cell r="I6594" t="str">
            <v>CPR</v>
          </cell>
          <cell r="J6594" t="str">
            <v/>
          </cell>
          <cell r="K6594" t="str">
            <v>PD</v>
          </cell>
          <cell r="L6594" t="str">
            <v>3015</v>
          </cell>
          <cell r="M6594" t="str">
            <v>V</v>
          </cell>
          <cell r="N6594">
            <v>1194868</v>
          </cell>
        </row>
        <row r="6595">
          <cell r="A6595" t="str">
            <v>RM-EPO-000-00-0054</v>
          </cell>
          <cell r="B6595" t="str">
            <v>CINT</v>
          </cell>
          <cell r="C6595" t="str">
            <v/>
          </cell>
          <cell r="D6595" t="str">
            <v>EPO 530</v>
          </cell>
          <cell r="E6595">
            <v>44797</v>
          </cell>
          <cell r="F6595" t="str">
            <v>ROF</v>
          </cell>
          <cell r="G6595" t="str">
            <v>CI_OTH</v>
          </cell>
          <cell r="H6595" t="str">
            <v>PC</v>
          </cell>
          <cell r="I6595" t="str">
            <v>CPR</v>
          </cell>
          <cell r="J6595" t="str">
            <v/>
          </cell>
          <cell r="K6595" t="str">
            <v>PD</v>
          </cell>
          <cell r="L6595" t="str">
            <v>3015</v>
          </cell>
          <cell r="M6595" t="str">
            <v>V</v>
          </cell>
          <cell r="N6595">
            <v>1266848</v>
          </cell>
        </row>
        <row r="6596">
          <cell r="A6596" t="str">
            <v>RM-EPO-DUS-00-0055</v>
          </cell>
          <cell r="B6596" t="str">
            <v>CINT</v>
          </cell>
          <cell r="C6596" t="str">
            <v/>
          </cell>
          <cell r="D6596" t="str">
            <v>PACK CASE BASE UCHIDA</v>
          </cell>
          <cell r="E6596">
            <v>44834</v>
          </cell>
          <cell r="F6596" t="str">
            <v>ROF</v>
          </cell>
          <cell r="G6596" t="str">
            <v>CI_DUS</v>
          </cell>
          <cell r="H6596" t="str">
            <v>PC</v>
          </cell>
          <cell r="I6596" t="str">
            <v>CPR</v>
          </cell>
          <cell r="J6596" t="str">
            <v/>
          </cell>
          <cell r="K6596" t="str">
            <v>PD</v>
          </cell>
          <cell r="L6596" t="str">
            <v>3015</v>
          </cell>
          <cell r="M6596" t="str">
            <v>V</v>
          </cell>
          <cell r="N6596">
            <v>11524</v>
          </cell>
        </row>
        <row r="6597">
          <cell r="A6597" t="str">
            <v>RM-EPO-DUS-00-0056</v>
          </cell>
          <cell r="B6597" t="str">
            <v>CINT</v>
          </cell>
          <cell r="C6597" t="str">
            <v/>
          </cell>
          <cell r="D6597" t="str">
            <v>PACK CASE EPO-130</v>
          </cell>
          <cell r="E6597">
            <v>44834</v>
          </cell>
          <cell r="F6597" t="str">
            <v>ROF</v>
          </cell>
          <cell r="G6597" t="str">
            <v>CI_DUS</v>
          </cell>
          <cell r="H6597" t="str">
            <v>PC</v>
          </cell>
          <cell r="I6597" t="str">
            <v>CPR</v>
          </cell>
          <cell r="J6597" t="str">
            <v/>
          </cell>
          <cell r="K6597" t="str">
            <v>PD</v>
          </cell>
          <cell r="L6597" t="str">
            <v>3015</v>
          </cell>
          <cell r="M6597" t="str">
            <v>V</v>
          </cell>
          <cell r="N6597">
            <v>13430</v>
          </cell>
        </row>
        <row r="6598">
          <cell r="A6598" t="str">
            <v>RM-EPO-DUS-00-0057</v>
          </cell>
          <cell r="B6598" t="str">
            <v>CINT</v>
          </cell>
          <cell r="C6598" t="str">
            <v/>
          </cell>
          <cell r="D6598" t="str">
            <v>PACK CASE EPO-330</v>
          </cell>
          <cell r="E6598">
            <v>44936</v>
          </cell>
          <cell r="F6598" t="str">
            <v>ROF</v>
          </cell>
          <cell r="G6598" t="str">
            <v>CI_DUS</v>
          </cell>
          <cell r="H6598" t="str">
            <v>PC</v>
          </cell>
          <cell r="I6598" t="str">
            <v>CPR</v>
          </cell>
          <cell r="J6598" t="str">
            <v/>
          </cell>
          <cell r="K6598" t="str">
            <v>PD</v>
          </cell>
          <cell r="L6598" t="str">
            <v>3015</v>
          </cell>
          <cell r="M6598" t="str">
            <v>V</v>
          </cell>
          <cell r="N6598">
            <v>31279</v>
          </cell>
        </row>
        <row r="6599">
          <cell r="A6599" t="str">
            <v>RM-EPO-FAB-00-0058</v>
          </cell>
          <cell r="B6599" t="str">
            <v>CINT</v>
          </cell>
          <cell r="C6599" t="str">
            <v/>
          </cell>
          <cell r="D6599" t="str">
            <v>KAIN WINTER NO.032 (RED-W3)</v>
          </cell>
          <cell r="E6599">
            <v>44797</v>
          </cell>
          <cell r="F6599" t="str">
            <v>ROF</v>
          </cell>
          <cell r="G6599" t="str">
            <v>CI_KAIN</v>
          </cell>
          <cell r="H6599" t="str">
            <v>M</v>
          </cell>
          <cell r="I6599" t="str">
            <v>CPR</v>
          </cell>
          <cell r="J6599" t="str">
            <v/>
          </cell>
          <cell r="K6599" t="str">
            <v>PD</v>
          </cell>
          <cell r="L6599" t="str">
            <v>3015</v>
          </cell>
          <cell r="M6599" t="str">
            <v>V</v>
          </cell>
          <cell r="N6599">
            <v>60273</v>
          </cell>
        </row>
        <row r="6600">
          <cell r="A6600" t="str">
            <v>RM-EPO-FAB-00-0059</v>
          </cell>
          <cell r="B6600" t="str">
            <v>CINT</v>
          </cell>
          <cell r="C6600" t="str">
            <v/>
          </cell>
          <cell r="D6600" t="str">
            <v>KAIN WINTER NO.040 (BLUE-W1)</v>
          </cell>
          <cell r="E6600">
            <v>44858</v>
          </cell>
          <cell r="F6600" t="str">
            <v>ROF</v>
          </cell>
          <cell r="G6600" t="str">
            <v>CI_KAIN</v>
          </cell>
          <cell r="H6600" t="str">
            <v>M</v>
          </cell>
          <cell r="I6600" t="str">
            <v>CPR</v>
          </cell>
          <cell r="J6600" t="str">
            <v/>
          </cell>
          <cell r="K6600" t="str">
            <v>PD</v>
          </cell>
          <cell r="L6600" t="str">
            <v>3015</v>
          </cell>
          <cell r="M6600" t="str">
            <v>V</v>
          </cell>
          <cell r="N6600">
            <v>61818</v>
          </cell>
        </row>
        <row r="6601">
          <cell r="A6601" t="str">
            <v>RM-EPO-FAB-00-0060</v>
          </cell>
          <cell r="B6601" t="str">
            <v>CINT</v>
          </cell>
          <cell r="C6601" t="str">
            <v/>
          </cell>
          <cell r="D6601" t="str">
            <v>KAIN WINTER NO.090 (BLACK-W7)</v>
          </cell>
          <cell r="E6601">
            <v>44834</v>
          </cell>
          <cell r="F6601" t="str">
            <v>ROF</v>
          </cell>
          <cell r="G6601" t="str">
            <v>CI_KAIN</v>
          </cell>
          <cell r="H6601" t="str">
            <v>M</v>
          </cell>
          <cell r="I6601" t="str">
            <v>CPR</v>
          </cell>
          <cell r="J6601" t="str">
            <v/>
          </cell>
          <cell r="K6601" t="str">
            <v>PD</v>
          </cell>
          <cell r="L6601" t="str">
            <v>3015</v>
          </cell>
          <cell r="M6601" t="str">
            <v>V</v>
          </cell>
          <cell r="N6601">
            <v>61818</v>
          </cell>
        </row>
        <row r="6602">
          <cell r="A6602" t="str">
            <v>RM-EPO-FAB-00-0061</v>
          </cell>
          <cell r="B6602" t="str">
            <v>CINT</v>
          </cell>
          <cell r="C6602" t="str">
            <v/>
          </cell>
          <cell r="D6602" t="str">
            <v>KAIN WINTER NO.168 (GREY-W2)</v>
          </cell>
          <cell r="E6602">
            <v>44804</v>
          </cell>
          <cell r="F6602" t="str">
            <v>ROF</v>
          </cell>
          <cell r="G6602" t="str">
            <v>CI_KAIN</v>
          </cell>
          <cell r="H6602" t="str">
            <v>M</v>
          </cell>
          <cell r="I6602" t="str">
            <v>CPR</v>
          </cell>
          <cell r="J6602" t="str">
            <v/>
          </cell>
          <cell r="K6602" t="str">
            <v>PD</v>
          </cell>
          <cell r="L6602" t="str">
            <v>3015</v>
          </cell>
          <cell r="M6602" t="str">
            <v>V</v>
          </cell>
          <cell r="N6602">
            <v>60273</v>
          </cell>
        </row>
        <row r="6603">
          <cell r="A6603" t="str">
            <v>RM-EPO-FAB-00-0062</v>
          </cell>
          <cell r="B6603" t="str">
            <v>CINT</v>
          </cell>
          <cell r="C6603" t="str">
            <v/>
          </cell>
          <cell r="D6603" t="str">
            <v>KAIN WINTER NO.230 (GREEN-W6)</v>
          </cell>
          <cell r="E6603">
            <v>44797</v>
          </cell>
          <cell r="F6603" t="str">
            <v>ROF</v>
          </cell>
          <cell r="G6603" t="str">
            <v>CI_KAIN</v>
          </cell>
          <cell r="H6603" t="str">
            <v>M</v>
          </cell>
          <cell r="I6603" t="str">
            <v>CPR</v>
          </cell>
          <cell r="J6603" t="str">
            <v/>
          </cell>
          <cell r="K6603" t="str">
            <v>PD</v>
          </cell>
          <cell r="L6603" t="str">
            <v>3015</v>
          </cell>
          <cell r="M6603" t="str">
            <v>V</v>
          </cell>
          <cell r="N6603">
            <v>60273</v>
          </cell>
        </row>
        <row r="6604">
          <cell r="A6604" t="str">
            <v>RM-EPO-FAB-GI-0001</v>
          </cell>
          <cell r="B6604" t="str">
            <v>CINT</v>
          </cell>
          <cell r="C6604" t="str">
            <v/>
          </cell>
          <cell r="D6604" t="str">
            <v>SEAT COVER EPO BLUE W1</v>
          </cell>
          <cell r="E6604">
            <v>44797</v>
          </cell>
          <cell r="F6604" t="str">
            <v>ROF</v>
          </cell>
          <cell r="G6604" t="str">
            <v>CI_KAIN</v>
          </cell>
          <cell r="H6604" t="str">
            <v>PC</v>
          </cell>
          <cell r="I6604" t="str">
            <v>CPR</v>
          </cell>
          <cell r="J6604" t="str">
            <v/>
          </cell>
          <cell r="K6604" t="str">
            <v>PD</v>
          </cell>
          <cell r="L6604" t="str">
            <v>3015</v>
          </cell>
          <cell r="M6604" t="str">
            <v>V</v>
          </cell>
          <cell r="N6604">
            <v>10115</v>
          </cell>
        </row>
        <row r="6605">
          <cell r="A6605" t="str">
            <v>RM-EPO-FAB-GI-0002</v>
          </cell>
          <cell r="B6605" t="str">
            <v>CINT</v>
          </cell>
          <cell r="C6605" t="str">
            <v/>
          </cell>
          <cell r="D6605" t="str">
            <v>SEAT COVER EPO RED W3</v>
          </cell>
          <cell r="E6605">
            <v>44797</v>
          </cell>
          <cell r="F6605" t="str">
            <v>ROF</v>
          </cell>
          <cell r="G6605" t="str">
            <v>CI_KAIN</v>
          </cell>
          <cell r="H6605" t="str">
            <v>PC</v>
          </cell>
          <cell r="I6605" t="str">
            <v>CPR</v>
          </cell>
          <cell r="J6605" t="str">
            <v/>
          </cell>
          <cell r="K6605" t="str">
            <v>PD</v>
          </cell>
          <cell r="L6605" t="str">
            <v>3015</v>
          </cell>
          <cell r="M6605" t="str">
            <v>V</v>
          </cell>
          <cell r="N6605">
            <v>20759</v>
          </cell>
        </row>
        <row r="6606">
          <cell r="A6606" t="str">
            <v>RM-EPO-FAB-GI-0003</v>
          </cell>
          <cell r="B6606" t="str">
            <v>CINT</v>
          </cell>
          <cell r="C6606" t="str">
            <v/>
          </cell>
          <cell r="D6606" t="str">
            <v>SEAT COVER EPO BLACK W7</v>
          </cell>
          <cell r="E6606">
            <v>44797</v>
          </cell>
          <cell r="F6606" t="str">
            <v>ROF</v>
          </cell>
          <cell r="G6606" t="str">
            <v>CI_KAIN</v>
          </cell>
          <cell r="H6606" t="str">
            <v>PC</v>
          </cell>
          <cell r="I6606" t="str">
            <v>CPR</v>
          </cell>
          <cell r="J6606" t="str">
            <v/>
          </cell>
          <cell r="K6606" t="str">
            <v>PD</v>
          </cell>
          <cell r="L6606" t="str">
            <v>3015</v>
          </cell>
          <cell r="M6606" t="str">
            <v>V</v>
          </cell>
          <cell r="N6606">
            <v>23800</v>
          </cell>
        </row>
        <row r="6607">
          <cell r="A6607" t="str">
            <v>RM-EPO-FAB-GI-0004</v>
          </cell>
          <cell r="B6607" t="str">
            <v>CINT</v>
          </cell>
          <cell r="C6607" t="str">
            <v/>
          </cell>
          <cell r="D6607" t="str">
            <v>SEAT COVER EPO GREEN W6</v>
          </cell>
          <cell r="E6607">
            <v>44797</v>
          </cell>
          <cell r="F6607" t="str">
            <v>ROF</v>
          </cell>
          <cell r="G6607" t="str">
            <v>CI_KAIN</v>
          </cell>
          <cell r="H6607" t="str">
            <v>PC</v>
          </cell>
          <cell r="I6607" t="str">
            <v>CPR</v>
          </cell>
          <cell r="J6607" t="str">
            <v/>
          </cell>
          <cell r="K6607" t="str">
            <v>PD</v>
          </cell>
          <cell r="L6607" t="str">
            <v>3015</v>
          </cell>
          <cell r="M6607" t="str">
            <v>V</v>
          </cell>
          <cell r="N6607">
            <v>24109</v>
          </cell>
        </row>
        <row r="6608">
          <cell r="A6608" t="str">
            <v>RM-EPO-FAB-GI-0005</v>
          </cell>
          <cell r="B6608" t="str">
            <v>CINT</v>
          </cell>
          <cell r="C6608" t="str">
            <v/>
          </cell>
          <cell r="D6608" t="str">
            <v>SEAT COVER EPO GREY W2</v>
          </cell>
          <cell r="E6608">
            <v>44797</v>
          </cell>
          <cell r="F6608" t="str">
            <v>ROF</v>
          </cell>
          <cell r="G6608" t="str">
            <v>CI_KAIN</v>
          </cell>
          <cell r="H6608" t="str">
            <v>PC</v>
          </cell>
          <cell r="I6608" t="str">
            <v>CPR</v>
          </cell>
          <cell r="J6608" t="str">
            <v/>
          </cell>
          <cell r="K6608" t="str">
            <v>PD</v>
          </cell>
          <cell r="L6608" t="str">
            <v>3015</v>
          </cell>
          <cell r="M6608" t="str">
            <v>V</v>
          </cell>
          <cell r="N6608">
            <v>23800</v>
          </cell>
        </row>
        <row r="6609">
          <cell r="A6609" t="str">
            <v>RM-EPO-FAB-GI-0006</v>
          </cell>
          <cell r="B6609" t="str">
            <v>CINT</v>
          </cell>
          <cell r="C6609" t="str">
            <v/>
          </cell>
          <cell r="D6609" t="str">
            <v>SEAT COVER EPO SD3</v>
          </cell>
          <cell r="E6609">
            <v>44834</v>
          </cell>
          <cell r="F6609" t="str">
            <v>ROF</v>
          </cell>
          <cell r="G6609" t="str">
            <v>CI_KAIN</v>
          </cell>
          <cell r="H6609" t="str">
            <v>PC</v>
          </cell>
          <cell r="I6609" t="str">
            <v>CPR</v>
          </cell>
          <cell r="J6609" t="str">
            <v/>
          </cell>
          <cell r="K6609" t="str">
            <v>PD</v>
          </cell>
          <cell r="L6609" t="str">
            <v>3015</v>
          </cell>
          <cell r="M6609" t="str">
            <v>V</v>
          </cell>
          <cell r="N6609">
            <v>23800</v>
          </cell>
        </row>
        <row r="6610">
          <cell r="A6610" t="str">
            <v>RM-EPO-FAB-GI-0007</v>
          </cell>
          <cell r="B6610" t="str">
            <v>CINT</v>
          </cell>
          <cell r="C6610" t="str">
            <v/>
          </cell>
          <cell r="D6610" t="str">
            <v>BACK COVER EPO 530 BLACK W7</v>
          </cell>
          <cell r="E6610">
            <v>44797</v>
          </cell>
          <cell r="F6610" t="str">
            <v>ROF</v>
          </cell>
          <cell r="G6610" t="str">
            <v>CI_KAIN</v>
          </cell>
          <cell r="H6610" t="str">
            <v>PC</v>
          </cell>
          <cell r="I6610" t="str">
            <v>CPR</v>
          </cell>
          <cell r="J6610" t="str">
            <v/>
          </cell>
          <cell r="K6610" t="str">
            <v>PD</v>
          </cell>
          <cell r="L6610" t="str">
            <v>3015</v>
          </cell>
          <cell r="M6610" t="str">
            <v>V</v>
          </cell>
          <cell r="N6610">
            <v>12170</v>
          </cell>
        </row>
        <row r="6611">
          <cell r="A6611" t="str">
            <v>RM-EPO-FAB-GI-0008</v>
          </cell>
          <cell r="B6611" t="str">
            <v>CINT</v>
          </cell>
          <cell r="C6611" t="str">
            <v/>
          </cell>
          <cell r="D6611" t="str">
            <v>BACK COVER EPO 530 BLUE W1</v>
          </cell>
          <cell r="E6611">
            <v>0</v>
          </cell>
          <cell r="F6611" t="str">
            <v>ROF</v>
          </cell>
          <cell r="G6611" t="str">
            <v>CI_KAIN</v>
          </cell>
          <cell r="H6611" t="str">
            <v>PC</v>
          </cell>
          <cell r="I6611" t="str">
            <v>CPR</v>
          </cell>
          <cell r="J6611" t="str">
            <v/>
          </cell>
          <cell r="K6611" t="str">
            <v>PD</v>
          </cell>
          <cell r="L6611" t="str">
            <v>3015</v>
          </cell>
          <cell r="M6611" t="str">
            <v>V</v>
          </cell>
          <cell r="N6611">
            <v>5000</v>
          </cell>
        </row>
        <row r="6612">
          <cell r="A6612" t="str">
            <v>RM-EPO-FAB-GI-0009</v>
          </cell>
          <cell r="B6612" t="str">
            <v>CINT</v>
          </cell>
          <cell r="C6612" t="str">
            <v/>
          </cell>
          <cell r="D6612" t="str">
            <v>BACK COVER EPO 530 GREEN W6</v>
          </cell>
          <cell r="E6612">
            <v>0</v>
          </cell>
          <cell r="F6612" t="str">
            <v>ROF</v>
          </cell>
          <cell r="G6612" t="str">
            <v>CI_KAIN</v>
          </cell>
          <cell r="H6612" t="str">
            <v>PC</v>
          </cell>
          <cell r="I6612" t="str">
            <v>CPR</v>
          </cell>
          <cell r="J6612" t="str">
            <v/>
          </cell>
          <cell r="K6612" t="str">
            <v>PD</v>
          </cell>
          <cell r="L6612" t="str">
            <v>3015</v>
          </cell>
          <cell r="M6612" t="str">
            <v>V</v>
          </cell>
          <cell r="N6612">
            <v>24109</v>
          </cell>
        </row>
        <row r="6613">
          <cell r="A6613" t="str">
            <v>RM-EPO-FAB-GI-0010</v>
          </cell>
          <cell r="B6613" t="str">
            <v>CINT</v>
          </cell>
          <cell r="C6613" t="str">
            <v/>
          </cell>
          <cell r="D6613" t="str">
            <v>BACK COVER EPO 530 BLACK W2</v>
          </cell>
          <cell r="E6613">
            <v>0</v>
          </cell>
          <cell r="F6613" t="str">
            <v>ROF</v>
          </cell>
          <cell r="G6613" t="str">
            <v>CI_KAIN</v>
          </cell>
          <cell r="H6613" t="str">
            <v>PC</v>
          </cell>
          <cell r="I6613" t="str">
            <v>CPR</v>
          </cell>
          <cell r="J6613" t="str">
            <v/>
          </cell>
          <cell r="K6613" t="str">
            <v>PD</v>
          </cell>
          <cell r="L6613" t="str">
            <v>3015</v>
          </cell>
          <cell r="M6613" t="str">
            <v>V</v>
          </cell>
          <cell r="N6613">
            <v>5000</v>
          </cell>
        </row>
        <row r="6614">
          <cell r="A6614" t="str">
            <v>RM-EPO-FAB-GI-0011</v>
          </cell>
          <cell r="B6614" t="str">
            <v>CINT</v>
          </cell>
          <cell r="C6614" t="str">
            <v/>
          </cell>
          <cell r="D6614" t="str">
            <v>BACK COVER EPO 330 RED SD3</v>
          </cell>
          <cell r="E6614">
            <v>44834</v>
          </cell>
          <cell r="F6614" t="str">
            <v>ROF</v>
          </cell>
          <cell r="G6614" t="str">
            <v>CI_KAIN</v>
          </cell>
          <cell r="H6614" t="str">
            <v>PC</v>
          </cell>
          <cell r="I6614" t="str">
            <v>CPR</v>
          </cell>
          <cell r="J6614" t="str">
            <v/>
          </cell>
          <cell r="K6614" t="str">
            <v>PD</v>
          </cell>
          <cell r="L6614" t="str">
            <v>3015</v>
          </cell>
          <cell r="M6614" t="str">
            <v>V</v>
          </cell>
          <cell r="N6614">
            <v>5000</v>
          </cell>
        </row>
        <row r="6615">
          <cell r="A6615" t="str">
            <v>RM-EPO-FAB-GI-0012</v>
          </cell>
          <cell r="B6615" t="str">
            <v>CINT</v>
          </cell>
          <cell r="C6615" t="str">
            <v/>
          </cell>
          <cell r="D6615" t="str">
            <v>BACK COVER EPO 530 GREY W6</v>
          </cell>
          <cell r="E6615">
            <v>0</v>
          </cell>
          <cell r="F6615" t="str">
            <v>ROF</v>
          </cell>
          <cell r="G6615" t="str">
            <v>CI_KAIN</v>
          </cell>
          <cell r="H6615" t="str">
            <v>PC</v>
          </cell>
          <cell r="I6615" t="str">
            <v>CPR</v>
          </cell>
          <cell r="J6615" t="str">
            <v/>
          </cell>
          <cell r="K6615" t="str">
            <v>PD</v>
          </cell>
          <cell r="L6615" t="str">
            <v>3015</v>
          </cell>
          <cell r="M6615" t="str">
            <v>V</v>
          </cell>
          <cell r="N6615">
            <v>5000</v>
          </cell>
        </row>
        <row r="6616">
          <cell r="A6616" t="str">
            <v>RM-EPO-FAB-GI-0013</v>
          </cell>
          <cell r="B6616" t="str">
            <v>CINT</v>
          </cell>
          <cell r="C6616" t="str">
            <v/>
          </cell>
          <cell r="D6616" t="str">
            <v>BACK COVER EPO 530 GREY W2</v>
          </cell>
          <cell r="E6616">
            <v>0</v>
          </cell>
          <cell r="F6616" t="str">
            <v>ROF</v>
          </cell>
          <cell r="G6616" t="str">
            <v>CI_KAIN</v>
          </cell>
          <cell r="H6616" t="str">
            <v>PC</v>
          </cell>
          <cell r="I6616" t="str">
            <v>CPR</v>
          </cell>
          <cell r="J6616" t="str">
            <v/>
          </cell>
          <cell r="K6616" t="str">
            <v>PD</v>
          </cell>
          <cell r="L6616" t="str">
            <v>3015</v>
          </cell>
          <cell r="M6616" t="str">
            <v>V</v>
          </cell>
          <cell r="N6616">
            <v>5000</v>
          </cell>
        </row>
        <row r="6617">
          <cell r="A6617" t="str">
            <v>RM-EPO-PLS-00-0001</v>
          </cell>
          <cell r="B6617" t="str">
            <v>CINT</v>
          </cell>
          <cell r="C6617" t="str">
            <v/>
          </cell>
          <cell r="D6617" t="str">
            <v>PLASTIC FOR BACK [LGNO]</v>
          </cell>
          <cell r="E6617">
            <v>44797</v>
          </cell>
          <cell r="F6617" t="str">
            <v>ROF</v>
          </cell>
          <cell r="G6617" t="str">
            <v>CI_PLSTK</v>
          </cell>
          <cell r="H6617" t="str">
            <v>PC</v>
          </cell>
          <cell r="I6617" t="str">
            <v>CPR</v>
          </cell>
          <cell r="J6617" t="str">
            <v/>
          </cell>
          <cell r="K6617" t="str">
            <v>PD</v>
          </cell>
          <cell r="L6617" t="str">
            <v>3015</v>
          </cell>
          <cell r="M6617" t="str">
            <v>V</v>
          </cell>
          <cell r="N6617">
            <v>1200</v>
          </cell>
        </row>
        <row r="6618">
          <cell r="A6618" t="str">
            <v>RM-EPO-PLS-00-0002</v>
          </cell>
          <cell r="B6618" t="str">
            <v>CINT</v>
          </cell>
          <cell r="C6618" t="str">
            <v/>
          </cell>
          <cell r="D6618" t="str">
            <v>FOOT BASE EPO</v>
          </cell>
          <cell r="E6618">
            <v>0</v>
          </cell>
          <cell r="F6618" t="str">
            <v>ROF</v>
          </cell>
          <cell r="G6618" t="str">
            <v>CI_PLSTK</v>
          </cell>
          <cell r="H6618" t="str">
            <v>PC</v>
          </cell>
          <cell r="I6618" t="str">
            <v>CPR</v>
          </cell>
          <cell r="J6618" t="str">
            <v/>
          </cell>
          <cell r="K6618" t="str">
            <v>PD</v>
          </cell>
          <cell r="L6618" t="str">
            <v>3015</v>
          </cell>
          <cell r="M6618" t="str">
            <v>V</v>
          </cell>
          <cell r="N6618">
            <v>150000</v>
          </cell>
        </row>
        <row r="6619">
          <cell r="A6619" t="str">
            <v>RM-EPO-PLS-00-0003</v>
          </cell>
          <cell r="B6619" t="str">
            <v>CINT</v>
          </cell>
          <cell r="C6619" t="str">
            <v/>
          </cell>
          <cell r="D6619" t="str">
            <v>EPO BACK FRAME WITH UKEDAI</v>
          </cell>
          <cell r="E6619">
            <v>45113</v>
          </cell>
          <cell r="F6619" t="str">
            <v>ROF</v>
          </cell>
          <cell r="G6619" t="str">
            <v>CI_PLSTK</v>
          </cell>
          <cell r="H6619" t="str">
            <v>PC</v>
          </cell>
          <cell r="I6619" t="str">
            <v>CPR</v>
          </cell>
          <cell r="J6619" t="str">
            <v/>
          </cell>
          <cell r="K6619" t="str">
            <v>PD</v>
          </cell>
          <cell r="L6619" t="str">
            <v>3015</v>
          </cell>
          <cell r="M6619" t="str">
            <v>V</v>
          </cell>
          <cell r="N6619">
            <v>4429</v>
          </cell>
        </row>
        <row r="6620">
          <cell r="A6620" t="str">
            <v>RM-EPO-PLS-00-0004</v>
          </cell>
          <cell r="B6620" t="str">
            <v>CINT</v>
          </cell>
          <cell r="C6620" t="str">
            <v/>
          </cell>
          <cell r="D6620" t="str">
            <v>EPO SEAT  BASE WITH ARM REINFORCE</v>
          </cell>
          <cell r="E6620">
            <v>45113</v>
          </cell>
          <cell r="F6620" t="str">
            <v>ROF</v>
          </cell>
          <cell r="G6620" t="str">
            <v>CI_PLSTK</v>
          </cell>
          <cell r="H6620" t="str">
            <v>PC</v>
          </cell>
          <cell r="I6620" t="str">
            <v>CPR</v>
          </cell>
          <cell r="J6620" t="str">
            <v/>
          </cell>
          <cell r="K6620" t="str">
            <v>PD</v>
          </cell>
          <cell r="L6620" t="str">
            <v>3015</v>
          </cell>
          <cell r="M6620" t="str">
            <v>V</v>
          </cell>
          <cell r="N6620">
            <v>4536</v>
          </cell>
        </row>
        <row r="6621">
          <cell r="A6621" t="str">
            <v>RM-EPO-PLS-00-0005</v>
          </cell>
          <cell r="B6621" t="str">
            <v>CINT</v>
          </cell>
          <cell r="C6621" t="str">
            <v/>
          </cell>
          <cell r="D6621" t="str">
            <v>EPO BACK SEAT INNER BASE</v>
          </cell>
          <cell r="E6621">
            <v>45113</v>
          </cell>
          <cell r="F6621" t="str">
            <v>ROF</v>
          </cell>
          <cell r="G6621" t="str">
            <v>CI_PLSTK</v>
          </cell>
          <cell r="H6621" t="str">
            <v>PC</v>
          </cell>
          <cell r="I6621" t="str">
            <v>CPR</v>
          </cell>
          <cell r="J6621" t="str">
            <v/>
          </cell>
          <cell r="K6621" t="str">
            <v>PD</v>
          </cell>
          <cell r="L6621" t="str">
            <v>3015</v>
          </cell>
          <cell r="M6621" t="str">
            <v>V</v>
          </cell>
          <cell r="N6621">
            <v>4536</v>
          </cell>
        </row>
        <row r="6622">
          <cell r="A6622" t="str">
            <v>RM-EPO-PLS-00-0006</v>
          </cell>
          <cell r="B6622" t="str">
            <v>CINT</v>
          </cell>
          <cell r="C6622" t="str">
            <v/>
          </cell>
          <cell r="D6622" t="str">
            <v>EPO HIGH BACK SEAT BASE C/W CAP</v>
          </cell>
          <cell r="E6622">
            <v>45113</v>
          </cell>
          <cell r="F6622" t="str">
            <v>ROF</v>
          </cell>
          <cell r="G6622" t="str">
            <v>CI_PLSTK</v>
          </cell>
          <cell r="H6622" t="str">
            <v>PC</v>
          </cell>
          <cell r="I6622" t="str">
            <v>CPR</v>
          </cell>
          <cell r="J6622" t="str">
            <v/>
          </cell>
          <cell r="K6622" t="str">
            <v>PD</v>
          </cell>
          <cell r="L6622" t="str">
            <v>3015</v>
          </cell>
          <cell r="M6622" t="str">
            <v>V</v>
          </cell>
          <cell r="N6622">
            <v>4536</v>
          </cell>
        </row>
        <row r="6623">
          <cell r="A6623" t="str">
            <v>RM-EPO-PLS-00-0007</v>
          </cell>
          <cell r="B6623" t="str">
            <v>CINT</v>
          </cell>
          <cell r="C6623" t="str">
            <v/>
          </cell>
          <cell r="D6623" t="str">
            <v>SEAT EPO 330</v>
          </cell>
          <cell r="E6623">
            <v>45119</v>
          </cell>
          <cell r="F6623" t="str">
            <v>ROF</v>
          </cell>
          <cell r="G6623" t="str">
            <v>CI_PLSTK</v>
          </cell>
          <cell r="H6623" t="str">
            <v>PC</v>
          </cell>
          <cell r="I6623" t="str">
            <v>CPR</v>
          </cell>
          <cell r="J6623" t="str">
            <v/>
          </cell>
          <cell r="K6623" t="str">
            <v>PD</v>
          </cell>
          <cell r="L6623" t="str">
            <v>3015</v>
          </cell>
          <cell r="M6623" t="str">
            <v>V</v>
          </cell>
          <cell r="N6623">
            <v>3000</v>
          </cell>
        </row>
        <row r="6624">
          <cell r="A6624" t="str">
            <v>RM-EPO-PLS-00-0008</v>
          </cell>
          <cell r="B6624" t="str">
            <v>CINT</v>
          </cell>
          <cell r="C6624" t="str">
            <v/>
          </cell>
          <cell r="D6624" t="str">
            <v>EPO FULL BACK SEAT BASE + CAP</v>
          </cell>
          <cell r="E6624">
            <v>45113</v>
          </cell>
          <cell r="F6624" t="str">
            <v>ROF</v>
          </cell>
          <cell r="G6624" t="str">
            <v>CI_PLSTK</v>
          </cell>
          <cell r="H6624" t="str">
            <v>PC</v>
          </cell>
          <cell r="I6624" t="str">
            <v>CPR</v>
          </cell>
          <cell r="J6624" t="str">
            <v/>
          </cell>
          <cell r="K6624" t="str">
            <v>PD</v>
          </cell>
          <cell r="L6624" t="str">
            <v>3015</v>
          </cell>
          <cell r="M6624" t="str">
            <v>V</v>
          </cell>
          <cell r="N6624">
            <v>4536</v>
          </cell>
        </row>
        <row r="6625">
          <cell r="A6625" t="str">
            <v>RM-EPO-PLS-00-0009</v>
          </cell>
          <cell r="B6625" t="str">
            <v>CINT</v>
          </cell>
          <cell r="C6625" t="str">
            <v/>
          </cell>
          <cell r="D6625" t="str">
            <v>EPO RING ARM REST PAD</v>
          </cell>
          <cell r="E6625">
            <v>45113</v>
          </cell>
          <cell r="F6625" t="str">
            <v>ROF</v>
          </cell>
          <cell r="G6625" t="str">
            <v>CI_PLSTK</v>
          </cell>
          <cell r="H6625" t="str">
            <v>PC</v>
          </cell>
          <cell r="I6625" t="str">
            <v>CPR</v>
          </cell>
          <cell r="J6625" t="str">
            <v/>
          </cell>
          <cell r="K6625" t="str">
            <v>PD</v>
          </cell>
          <cell r="L6625" t="str">
            <v>3015</v>
          </cell>
          <cell r="M6625" t="str">
            <v>V</v>
          </cell>
          <cell r="N6625">
            <v>4536</v>
          </cell>
        </row>
        <row r="6626">
          <cell r="A6626" t="str">
            <v>RM-EPO-PLS-00-0010</v>
          </cell>
          <cell r="B6626" t="str">
            <v>CINT</v>
          </cell>
          <cell r="C6626" t="str">
            <v/>
          </cell>
          <cell r="D6626" t="str">
            <v>EPO FULL BACK SEAT INNER BASE</v>
          </cell>
          <cell r="E6626">
            <v>45113</v>
          </cell>
          <cell r="F6626" t="str">
            <v>ROF</v>
          </cell>
          <cell r="G6626" t="str">
            <v>CI_PLSTK</v>
          </cell>
          <cell r="H6626" t="str">
            <v>PC</v>
          </cell>
          <cell r="I6626" t="str">
            <v>CPR</v>
          </cell>
          <cell r="J6626" t="str">
            <v/>
          </cell>
          <cell r="K6626" t="str">
            <v>PD</v>
          </cell>
          <cell r="L6626" t="str">
            <v>3015</v>
          </cell>
          <cell r="M6626" t="str">
            <v>V</v>
          </cell>
          <cell r="N6626">
            <v>4536</v>
          </cell>
        </row>
        <row r="6627">
          <cell r="A6627" t="str">
            <v>RM-EPO-PLS-00-0011</v>
          </cell>
          <cell r="B6627" t="str">
            <v>CINT</v>
          </cell>
          <cell r="C6627" t="str">
            <v/>
          </cell>
          <cell r="D6627" t="str">
            <v>ARM REST EPO</v>
          </cell>
          <cell r="E6627">
            <v>45113</v>
          </cell>
          <cell r="F6627" t="str">
            <v>ROF</v>
          </cell>
          <cell r="G6627" t="str">
            <v>CI_PLSTK</v>
          </cell>
          <cell r="H6627" t="str">
            <v>PC</v>
          </cell>
          <cell r="I6627" t="str">
            <v>CPR</v>
          </cell>
          <cell r="J6627" t="str">
            <v/>
          </cell>
          <cell r="K6627" t="str">
            <v>PD</v>
          </cell>
          <cell r="L6627" t="str">
            <v>3015</v>
          </cell>
          <cell r="M6627" t="str">
            <v>V</v>
          </cell>
          <cell r="N6627">
            <v>69253</v>
          </cell>
        </row>
        <row r="6628">
          <cell r="A6628" t="str">
            <v>RM-EPO-PLS-00-0012</v>
          </cell>
          <cell r="B6628" t="str">
            <v>CINT</v>
          </cell>
          <cell r="C6628" t="str">
            <v/>
          </cell>
          <cell r="D6628" t="str">
            <v>ARM EPO</v>
          </cell>
          <cell r="E6628">
            <v>45113</v>
          </cell>
          <cell r="F6628" t="str">
            <v>ROF</v>
          </cell>
          <cell r="G6628" t="str">
            <v>CI_PLSTK</v>
          </cell>
          <cell r="H6628" t="str">
            <v>PC</v>
          </cell>
          <cell r="I6628" t="str">
            <v>CPR</v>
          </cell>
          <cell r="J6628" t="str">
            <v/>
          </cell>
          <cell r="K6628" t="str">
            <v>PD</v>
          </cell>
          <cell r="L6628" t="str">
            <v>3015</v>
          </cell>
          <cell r="M6628" t="str">
            <v>V</v>
          </cell>
          <cell r="N6628">
            <v>69253</v>
          </cell>
        </row>
        <row r="6629">
          <cell r="A6629" t="str">
            <v>RM-EPO-PLS-00-0013</v>
          </cell>
          <cell r="B6629" t="str">
            <v>CINT</v>
          </cell>
          <cell r="C6629" t="str">
            <v/>
          </cell>
          <cell r="D6629" t="str">
            <v>EPO FULL BACK SEAT BASE C/W CAP</v>
          </cell>
          <cell r="E6629">
            <v>45129</v>
          </cell>
          <cell r="F6629" t="str">
            <v>ROF</v>
          </cell>
          <cell r="G6629" t="str">
            <v>CI_PLSTK</v>
          </cell>
          <cell r="H6629" t="str">
            <v>PC</v>
          </cell>
          <cell r="I6629" t="str">
            <v>CPR</v>
          </cell>
          <cell r="J6629" t="str">
            <v/>
          </cell>
          <cell r="K6629" t="str">
            <v>PD</v>
          </cell>
          <cell r="L6629" t="str">
            <v>3015</v>
          </cell>
          <cell r="M6629" t="str">
            <v>V</v>
          </cell>
          <cell r="N6629">
            <v>43232</v>
          </cell>
        </row>
        <row r="6630">
          <cell r="A6630" t="str">
            <v>RM-EPO-PLS-00-0014</v>
          </cell>
          <cell r="B6630" t="str">
            <v>CINT</v>
          </cell>
          <cell r="C6630" t="str">
            <v/>
          </cell>
          <cell r="D6630" t="str">
            <v>EPO RING AM PAD ( LH )</v>
          </cell>
          <cell r="E6630">
            <v>45119</v>
          </cell>
          <cell r="F6630" t="str">
            <v>ROF</v>
          </cell>
          <cell r="G6630" t="str">
            <v>CI_PLSTK</v>
          </cell>
          <cell r="H6630" t="str">
            <v>PC</v>
          </cell>
          <cell r="I6630" t="str">
            <v>CPR</v>
          </cell>
          <cell r="J6630" t="str">
            <v/>
          </cell>
          <cell r="K6630" t="str">
            <v>PD</v>
          </cell>
          <cell r="L6630" t="str">
            <v>3015</v>
          </cell>
          <cell r="M6630" t="str">
            <v>V</v>
          </cell>
          <cell r="N6630">
            <v>3000</v>
          </cell>
        </row>
        <row r="6631">
          <cell r="A6631" t="str">
            <v>RM-EPO-PLS-00-0015</v>
          </cell>
          <cell r="B6631" t="str">
            <v>CINT</v>
          </cell>
          <cell r="C6631" t="str">
            <v/>
          </cell>
          <cell r="D6631" t="str">
            <v>EPO RING AM PAD ( RH )</v>
          </cell>
          <cell r="E6631">
            <v>45119</v>
          </cell>
          <cell r="F6631" t="str">
            <v>ROF</v>
          </cell>
          <cell r="G6631" t="str">
            <v>CI_PLSTK</v>
          </cell>
          <cell r="H6631" t="str">
            <v>PC</v>
          </cell>
          <cell r="I6631" t="str">
            <v>CPR</v>
          </cell>
          <cell r="J6631" t="str">
            <v/>
          </cell>
          <cell r="K6631" t="str">
            <v>PD</v>
          </cell>
          <cell r="L6631" t="str">
            <v>3015</v>
          </cell>
          <cell r="M6631" t="str">
            <v>V</v>
          </cell>
          <cell r="N6631">
            <v>3000</v>
          </cell>
        </row>
        <row r="6632">
          <cell r="A6632" t="str">
            <v>RM-EPO-PLS-00-0016</v>
          </cell>
          <cell r="B6632" t="str">
            <v>CINT</v>
          </cell>
          <cell r="C6632" t="str">
            <v/>
          </cell>
          <cell r="D6632" t="str">
            <v>EPO LOW BACK SEAT BASE</v>
          </cell>
          <cell r="E6632">
            <v>0</v>
          </cell>
          <cell r="F6632" t="str">
            <v>ROF</v>
          </cell>
          <cell r="G6632" t="str">
            <v>CI_PLSTK</v>
          </cell>
          <cell r="H6632" t="str">
            <v>PC</v>
          </cell>
          <cell r="I6632" t="str">
            <v>CPR</v>
          </cell>
          <cell r="J6632" t="str">
            <v/>
          </cell>
          <cell r="K6632" t="str">
            <v>PD</v>
          </cell>
          <cell r="L6632" t="str">
            <v>3015</v>
          </cell>
          <cell r="M6632" t="str">
            <v>V</v>
          </cell>
          <cell r="N6632">
            <v>10</v>
          </cell>
        </row>
        <row r="6633">
          <cell r="A6633" t="str">
            <v>RM-EPO-PLS-00-0017</v>
          </cell>
          <cell r="B6633" t="str">
            <v>CINT</v>
          </cell>
          <cell r="C6633" t="str">
            <v/>
          </cell>
          <cell r="D6633" t="str">
            <v>EPO HIGH BACK SEAT INNER BASE</v>
          </cell>
          <cell r="E6633">
            <v>45119</v>
          </cell>
          <cell r="F6633" t="str">
            <v>ROF</v>
          </cell>
          <cell r="G6633" t="str">
            <v>CI_PLSTK</v>
          </cell>
          <cell r="H6633" t="str">
            <v>PC</v>
          </cell>
          <cell r="I6633" t="str">
            <v>CPR</v>
          </cell>
          <cell r="J6633" t="str">
            <v/>
          </cell>
          <cell r="K6633" t="str">
            <v>PD</v>
          </cell>
          <cell r="L6633" t="str">
            <v>3015</v>
          </cell>
          <cell r="M6633" t="str">
            <v>V</v>
          </cell>
          <cell r="N6633">
            <v>3000</v>
          </cell>
        </row>
        <row r="6634">
          <cell r="A6634" t="str">
            <v>RM-EPO-PLS-00-0018</v>
          </cell>
          <cell r="B6634" t="str">
            <v>CINT</v>
          </cell>
          <cell r="C6634" t="str">
            <v/>
          </cell>
          <cell r="D6634" t="str">
            <v>EPO LOW BACK SEAT BASE INNER BASE</v>
          </cell>
          <cell r="E6634">
            <v>45119</v>
          </cell>
          <cell r="F6634" t="str">
            <v>ROF</v>
          </cell>
          <cell r="G6634" t="str">
            <v>CI_PLSTK</v>
          </cell>
          <cell r="H6634" t="str">
            <v>PC</v>
          </cell>
          <cell r="I6634" t="str">
            <v>CPR</v>
          </cell>
          <cell r="J6634" t="str">
            <v/>
          </cell>
          <cell r="K6634" t="str">
            <v>PD</v>
          </cell>
          <cell r="L6634" t="str">
            <v>3015</v>
          </cell>
          <cell r="M6634" t="str">
            <v>V</v>
          </cell>
          <cell r="N6634">
            <v>32222</v>
          </cell>
        </row>
        <row r="6635">
          <cell r="A6635" t="str">
            <v>RM-EPO-PLS-00-0019</v>
          </cell>
          <cell r="B6635" t="str">
            <v>CINT</v>
          </cell>
          <cell r="C6635" t="str">
            <v/>
          </cell>
          <cell r="D6635" t="str">
            <v>EPO FULL BACK FRAME WITH UKEDAI</v>
          </cell>
          <cell r="E6635">
            <v>45119</v>
          </cell>
          <cell r="F6635" t="str">
            <v>ROF</v>
          </cell>
          <cell r="G6635" t="str">
            <v>CI_PLSTK</v>
          </cell>
          <cell r="H6635" t="str">
            <v>PC</v>
          </cell>
          <cell r="I6635" t="str">
            <v>CPR</v>
          </cell>
          <cell r="J6635" t="str">
            <v/>
          </cell>
          <cell r="K6635" t="str">
            <v>PD</v>
          </cell>
          <cell r="L6635" t="str">
            <v>3015</v>
          </cell>
          <cell r="M6635" t="str">
            <v>V</v>
          </cell>
          <cell r="N6635">
            <v>43232</v>
          </cell>
        </row>
        <row r="6636">
          <cell r="A6636" t="str">
            <v>RM-EPO-PLS-00-0020</v>
          </cell>
          <cell r="B6636" t="str">
            <v>CINT</v>
          </cell>
          <cell r="C6636" t="str">
            <v/>
          </cell>
          <cell r="D6636" t="str">
            <v>EPO PA CASTER</v>
          </cell>
          <cell r="E6636">
            <v>45129</v>
          </cell>
          <cell r="F6636" t="str">
            <v>ROF</v>
          </cell>
          <cell r="G6636" t="str">
            <v>CI_PLSTK</v>
          </cell>
          <cell r="H6636" t="str">
            <v>PC</v>
          </cell>
          <cell r="I6636" t="str">
            <v>CPR</v>
          </cell>
          <cell r="J6636" t="str">
            <v/>
          </cell>
          <cell r="K6636" t="str">
            <v>PD</v>
          </cell>
          <cell r="L6636" t="str">
            <v>3015</v>
          </cell>
          <cell r="M6636" t="str">
            <v>V</v>
          </cell>
          <cell r="N6636">
            <v>3000</v>
          </cell>
        </row>
        <row r="6637">
          <cell r="A6637" t="str">
            <v>RM-EPO-PLT-00-0001</v>
          </cell>
          <cell r="B6637" t="str">
            <v>CINT</v>
          </cell>
          <cell r="C6637" t="str">
            <v/>
          </cell>
          <cell r="D6637" t="str">
            <v>CENTER BOX EPO</v>
          </cell>
          <cell r="E6637">
            <v>0</v>
          </cell>
          <cell r="F6637" t="str">
            <v>ROF</v>
          </cell>
          <cell r="G6637" t="str">
            <v>CI_PLAT</v>
          </cell>
          <cell r="H6637" t="str">
            <v>PC</v>
          </cell>
          <cell r="I6637" t="str">
            <v>CPR</v>
          </cell>
          <cell r="J6637" t="str">
            <v/>
          </cell>
          <cell r="K6637" t="str">
            <v>PD</v>
          </cell>
          <cell r="L6637" t="str">
            <v>3015</v>
          </cell>
          <cell r="M6637" t="str">
            <v>V</v>
          </cell>
          <cell r="N6637">
            <v>40000</v>
          </cell>
        </row>
        <row r="6638">
          <cell r="A6638" t="str">
            <v>RM-ET1-000-00-0002</v>
          </cell>
          <cell r="B6638" t="str">
            <v>CINT</v>
          </cell>
          <cell r="C6638" t="str">
            <v/>
          </cell>
          <cell r="D6638" t="str">
            <v>GAMBAR PEMASANGAN ET</v>
          </cell>
          <cell r="E6638">
            <v>44797</v>
          </cell>
          <cell r="F6638" t="str">
            <v>ROF</v>
          </cell>
          <cell r="G6638" t="str">
            <v>CI_OTH</v>
          </cell>
          <cell r="H6638" t="str">
            <v>PC</v>
          </cell>
          <cell r="I6638" t="str">
            <v>CPR</v>
          </cell>
          <cell r="J6638" t="str">
            <v/>
          </cell>
          <cell r="K6638" t="str">
            <v>PD</v>
          </cell>
          <cell r="L6638" t="str">
            <v>3015</v>
          </cell>
          <cell r="M6638" t="str">
            <v>V</v>
          </cell>
          <cell r="N6638">
            <v>500</v>
          </cell>
        </row>
        <row r="6639">
          <cell r="A6639" t="str">
            <v>RM-ET1-000-00-0003</v>
          </cell>
          <cell r="B6639" t="str">
            <v>CINT</v>
          </cell>
          <cell r="C6639" t="str">
            <v/>
          </cell>
          <cell r="D6639" t="str">
            <v>UNDER SEAT COVER ET</v>
          </cell>
          <cell r="E6639">
            <v>44797</v>
          </cell>
          <cell r="F6639" t="str">
            <v>ROF</v>
          </cell>
          <cell r="G6639" t="str">
            <v>CI_OTH</v>
          </cell>
          <cell r="H6639" t="str">
            <v>PC</v>
          </cell>
          <cell r="I6639" t="str">
            <v>CPR</v>
          </cell>
          <cell r="J6639" t="str">
            <v/>
          </cell>
          <cell r="K6639" t="str">
            <v>PD</v>
          </cell>
          <cell r="L6639" t="str">
            <v>3015</v>
          </cell>
          <cell r="M6639" t="str">
            <v>V</v>
          </cell>
          <cell r="N6639">
            <v>6773</v>
          </cell>
        </row>
        <row r="6640">
          <cell r="A6640" t="str">
            <v>RM-ET1-ACC-00-0004</v>
          </cell>
          <cell r="B6640" t="str">
            <v>CINT</v>
          </cell>
          <cell r="C6640" t="str">
            <v/>
          </cell>
          <cell r="D6640" t="str">
            <v>ACCESSORIES BACK CUSHION ET</v>
          </cell>
          <cell r="E6640">
            <v>44797</v>
          </cell>
          <cell r="F6640" t="str">
            <v>ROF</v>
          </cell>
          <cell r="G6640" t="str">
            <v>CI_OTH</v>
          </cell>
          <cell r="H6640" t="str">
            <v>PC</v>
          </cell>
          <cell r="I6640" t="str">
            <v>CPR</v>
          </cell>
          <cell r="J6640" t="str">
            <v/>
          </cell>
          <cell r="K6640" t="str">
            <v>PD</v>
          </cell>
          <cell r="L6640" t="str">
            <v>3015</v>
          </cell>
          <cell r="M6640" t="str">
            <v>V</v>
          </cell>
          <cell r="N6640">
            <v>0</v>
          </cell>
        </row>
        <row r="6641">
          <cell r="A6641" t="str">
            <v>RM-ET1-ACC-00-0005</v>
          </cell>
          <cell r="B6641" t="str">
            <v>CINT</v>
          </cell>
          <cell r="C6641" t="str">
            <v/>
          </cell>
          <cell r="D6641" t="str">
            <v>ACCESSORIES ET</v>
          </cell>
          <cell r="E6641">
            <v>44797</v>
          </cell>
          <cell r="F6641" t="str">
            <v>ROF</v>
          </cell>
          <cell r="G6641" t="str">
            <v>CI_OTH</v>
          </cell>
          <cell r="H6641" t="str">
            <v>PC</v>
          </cell>
          <cell r="I6641" t="str">
            <v>CPR</v>
          </cell>
          <cell r="J6641" t="str">
            <v/>
          </cell>
          <cell r="K6641" t="str">
            <v>PD</v>
          </cell>
          <cell r="L6641" t="str">
            <v>3015</v>
          </cell>
          <cell r="M6641" t="str">
            <v>V</v>
          </cell>
          <cell r="N6641">
            <v>0</v>
          </cell>
        </row>
        <row r="6642">
          <cell r="A6642" t="str">
            <v>RM-ET1-ACC-00-0006</v>
          </cell>
          <cell r="B6642" t="str">
            <v>CINT</v>
          </cell>
          <cell r="C6642" t="str">
            <v/>
          </cell>
          <cell r="D6642" t="str">
            <v>ACCESSORIES SEAT CUSHION ET</v>
          </cell>
          <cell r="E6642">
            <v>44797</v>
          </cell>
          <cell r="F6642" t="str">
            <v>ROF</v>
          </cell>
          <cell r="G6642" t="str">
            <v>CI_OTH</v>
          </cell>
          <cell r="H6642" t="str">
            <v>PC</v>
          </cell>
          <cell r="I6642" t="str">
            <v>CPR</v>
          </cell>
          <cell r="J6642" t="str">
            <v/>
          </cell>
          <cell r="K6642" t="str">
            <v>PD</v>
          </cell>
          <cell r="L6642" t="str">
            <v>3015</v>
          </cell>
          <cell r="M6642" t="str">
            <v>V</v>
          </cell>
          <cell r="N6642">
            <v>0</v>
          </cell>
        </row>
        <row r="6643">
          <cell r="A6643" t="str">
            <v>RM-ET1-BES-00-0007</v>
          </cell>
          <cell r="B6643" t="str">
            <v>CINT</v>
          </cell>
          <cell r="C6643" t="str">
            <v/>
          </cell>
          <cell r="D6643" t="str">
            <v>PIN 10 X 104</v>
          </cell>
          <cell r="E6643">
            <v>45293</v>
          </cell>
          <cell r="F6643" t="str">
            <v>ROF</v>
          </cell>
          <cell r="G6643" t="str">
            <v>CI_BESI</v>
          </cell>
          <cell r="H6643" t="str">
            <v>PC</v>
          </cell>
          <cell r="I6643" t="str">
            <v>CPR</v>
          </cell>
          <cell r="J6643" t="str">
            <v/>
          </cell>
          <cell r="K6643" t="str">
            <v>PD</v>
          </cell>
          <cell r="L6643" t="str">
            <v>3015</v>
          </cell>
          <cell r="M6643" t="str">
            <v>V</v>
          </cell>
          <cell r="N6643">
            <v>3780</v>
          </cell>
        </row>
        <row r="6644">
          <cell r="A6644" t="str">
            <v>RM-ET1-BES-00-0008</v>
          </cell>
          <cell r="B6644" t="str">
            <v>CINT</v>
          </cell>
          <cell r="C6644" t="str">
            <v/>
          </cell>
          <cell r="D6644" t="str">
            <v>STANG ET</v>
          </cell>
          <cell r="E6644">
            <v>44936</v>
          </cell>
          <cell r="F6644" t="str">
            <v>ROF</v>
          </cell>
          <cell r="G6644" t="str">
            <v>CI_BESI</v>
          </cell>
          <cell r="H6644" t="str">
            <v>PC</v>
          </cell>
          <cell r="I6644" t="str">
            <v>CPR</v>
          </cell>
          <cell r="J6644" t="str">
            <v/>
          </cell>
          <cell r="K6644" t="str">
            <v>PD</v>
          </cell>
          <cell r="L6644" t="str">
            <v>3015</v>
          </cell>
          <cell r="M6644" t="str">
            <v>V</v>
          </cell>
          <cell r="N6644">
            <v>5125</v>
          </cell>
        </row>
        <row r="6645">
          <cell r="A6645" t="str">
            <v>RM-ET1-CAS-00-0009</v>
          </cell>
          <cell r="B6645" t="str">
            <v>CINT</v>
          </cell>
          <cell r="C6645" t="str">
            <v/>
          </cell>
          <cell r="D6645" t="str">
            <v>CASTER ET</v>
          </cell>
          <cell r="E6645">
            <v>45169</v>
          </cell>
          <cell r="F6645" t="str">
            <v>ROF</v>
          </cell>
          <cell r="G6645" t="str">
            <v>CI_RODA</v>
          </cell>
          <cell r="H6645" t="str">
            <v>PC</v>
          </cell>
          <cell r="I6645" t="str">
            <v>CPR</v>
          </cell>
          <cell r="J6645" t="str">
            <v/>
          </cell>
          <cell r="K6645" t="str">
            <v>PD</v>
          </cell>
          <cell r="L6645" t="str">
            <v>3015</v>
          </cell>
          <cell r="M6645" t="str">
            <v>V</v>
          </cell>
          <cell r="N6645">
            <v>5140</v>
          </cell>
        </row>
        <row r="6646">
          <cell r="A6646" t="str">
            <v>RM-ET1-DUS-00-0010</v>
          </cell>
          <cell r="B6646" t="str">
            <v>CINT</v>
          </cell>
          <cell r="C6646" t="str">
            <v/>
          </cell>
          <cell r="D6646" t="str">
            <v>PACK CASE BASE ET 530X110X520</v>
          </cell>
          <cell r="E6646">
            <v>44797</v>
          </cell>
          <cell r="F6646" t="str">
            <v>ROF</v>
          </cell>
          <cell r="G6646" t="str">
            <v>CI_DUS</v>
          </cell>
          <cell r="H6646" t="str">
            <v>PC</v>
          </cell>
          <cell r="I6646" t="str">
            <v>CPR</v>
          </cell>
          <cell r="J6646" t="str">
            <v/>
          </cell>
          <cell r="K6646" t="str">
            <v>PD</v>
          </cell>
          <cell r="L6646" t="str">
            <v>3015</v>
          </cell>
          <cell r="M6646" t="str">
            <v>V</v>
          </cell>
          <cell r="N6646">
            <v>8847</v>
          </cell>
        </row>
        <row r="6647">
          <cell r="A6647" t="str">
            <v>RM-ET1-DUS-00-0011</v>
          </cell>
          <cell r="B6647" t="str">
            <v>CINT</v>
          </cell>
          <cell r="C6647" t="str">
            <v/>
          </cell>
          <cell r="D6647" t="str">
            <v>PACK CASE ET 580X530X624</v>
          </cell>
          <cell r="E6647">
            <v>44797</v>
          </cell>
          <cell r="F6647" t="str">
            <v>ROF</v>
          </cell>
          <cell r="G6647" t="str">
            <v>CI_DUS</v>
          </cell>
          <cell r="H6647" t="str">
            <v>PC</v>
          </cell>
          <cell r="I6647" t="str">
            <v>CPR</v>
          </cell>
          <cell r="J6647" t="str">
            <v/>
          </cell>
          <cell r="K6647" t="str">
            <v>PD</v>
          </cell>
          <cell r="L6647" t="str">
            <v>3015</v>
          </cell>
          <cell r="M6647" t="str">
            <v>V</v>
          </cell>
          <cell r="N6647">
            <v>24100</v>
          </cell>
        </row>
        <row r="6648">
          <cell r="A6648" t="str">
            <v>RM-ET1-FAB-00-0001</v>
          </cell>
          <cell r="B6648" t="str">
            <v>CINT</v>
          </cell>
          <cell r="C6648" t="str">
            <v/>
          </cell>
          <cell r="D6648" t="str">
            <v>KAIN ATLANTIC MERAH A3</v>
          </cell>
          <cell r="E6648">
            <v>0</v>
          </cell>
          <cell r="F6648" t="str">
            <v>ROF</v>
          </cell>
          <cell r="G6648" t="str">
            <v>CI_KAIN</v>
          </cell>
          <cell r="H6648" t="str">
            <v>M</v>
          </cell>
          <cell r="I6648" t="str">
            <v>CPR</v>
          </cell>
          <cell r="J6648" t="str">
            <v/>
          </cell>
          <cell r="K6648" t="str">
            <v>PD</v>
          </cell>
          <cell r="L6648" t="str">
            <v>3015</v>
          </cell>
          <cell r="M6648" t="str">
            <v>V</v>
          </cell>
          <cell r="N6648">
            <v>30000</v>
          </cell>
        </row>
        <row r="6649">
          <cell r="A6649" t="str">
            <v>RM-ET1-FAB-GI-0001</v>
          </cell>
          <cell r="B6649" t="str">
            <v>CINT</v>
          </cell>
          <cell r="C6649" t="str">
            <v/>
          </cell>
          <cell r="D6649" t="str">
            <v>BACK COVER ET 1 BLACK L7</v>
          </cell>
          <cell r="E6649">
            <v>44797</v>
          </cell>
          <cell r="F6649" t="str">
            <v>ROF</v>
          </cell>
          <cell r="G6649" t="str">
            <v>CI_KAIN</v>
          </cell>
          <cell r="H6649" t="str">
            <v>PC</v>
          </cell>
          <cell r="I6649" t="str">
            <v>CPR</v>
          </cell>
          <cell r="J6649" t="str">
            <v/>
          </cell>
          <cell r="K6649" t="str">
            <v>PD</v>
          </cell>
          <cell r="L6649" t="str">
            <v>3015</v>
          </cell>
          <cell r="M6649" t="str">
            <v>V</v>
          </cell>
          <cell r="N6649">
            <v>24225</v>
          </cell>
        </row>
        <row r="6650">
          <cell r="A6650" t="str">
            <v>RM-ET1-FAB-GI-0002</v>
          </cell>
          <cell r="B6650" t="str">
            <v>CINT</v>
          </cell>
          <cell r="C6650" t="str">
            <v/>
          </cell>
          <cell r="D6650" t="str">
            <v>BACK COVER ET 1 BLUE L1</v>
          </cell>
          <cell r="E6650">
            <v>44797</v>
          </cell>
          <cell r="F6650" t="str">
            <v>ROF</v>
          </cell>
          <cell r="G6650" t="str">
            <v>CI_KAIN</v>
          </cell>
          <cell r="H6650" t="str">
            <v>PC</v>
          </cell>
          <cell r="I6650" t="str">
            <v>CPR</v>
          </cell>
          <cell r="J6650" t="str">
            <v/>
          </cell>
          <cell r="K6650" t="str">
            <v>PD</v>
          </cell>
          <cell r="L6650" t="str">
            <v>3015</v>
          </cell>
          <cell r="M6650" t="str">
            <v>V</v>
          </cell>
          <cell r="N6650">
            <v>24225</v>
          </cell>
        </row>
        <row r="6651">
          <cell r="A6651" t="str">
            <v>RM-ET1-FAB-GI-0003</v>
          </cell>
          <cell r="B6651" t="str">
            <v>CINT</v>
          </cell>
          <cell r="C6651" t="str">
            <v/>
          </cell>
          <cell r="D6651" t="str">
            <v>BACK COVER ET 1 BROWN N4</v>
          </cell>
          <cell r="E6651">
            <v>44797</v>
          </cell>
          <cell r="F6651" t="str">
            <v>ROF</v>
          </cell>
          <cell r="G6651" t="str">
            <v>CI_KAIN</v>
          </cell>
          <cell r="H6651" t="str">
            <v>PC</v>
          </cell>
          <cell r="I6651" t="str">
            <v>CPR</v>
          </cell>
          <cell r="J6651" t="str">
            <v/>
          </cell>
          <cell r="K6651" t="str">
            <v>PD</v>
          </cell>
          <cell r="L6651" t="str">
            <v>3015</v>
          </cell>
          <cell r="M6651" t="str">
            <v>V</v>
          </cell>
          <cell r="N6651">
            <v>24225</v>
          </cell>
        </row>
        <row r="6652">
          <cell r="A6652" t="str">
            <v>RM-ET1-FAB-GI-0004</v>
          </cell>
          <cell r="B6652" t="str">
            <v>CINT</v>
          </cell>
          <cell r="C6652" t="str">
            <v/>
          </cell>
          <cell r="D6652" t="str">
            <v>BACK COVER ET 1 CREAM N5</v>
          </cell>
          <cell r="E6652">
            <v>44797</v>
          </cell>
          <cell r="F6652" t="str">
            <v>ROF</v>
          </cell>
          <cell r="G6652" t="str">
            <v>CI_KAIN</v>
          </cell>
          <cell r="H6652" t="str">
            <v>PC</v>
          </cell>
          <cell r="I6652" t="str">
            <v>CPR</v>
          </cell>
          <cell r="J6652" t="str">
            <v/>
          </cell>
          <cell r="K6652" t="str">
            <v>PD</v>
          </cell>
          <cell r="L6652" t="str">
            <v>3015</v>
          </cell>
          <cell r="M6652" t="str">
            <v>V</v>
          </cell>
          <cell r="N6652">
            <v>24225</v>
          </cell>
        </row>
        <row r="6653">
          <cell r="A6653" t="str">
            <v>RM-ET1-FAB-GI-0005</v>
          </cell>
          <cell r="B6653" t="str">
            <v>CINT</v>
          </cell>
          <cell r="C6653" t="str">
            <v/>
          </cell>
          <cell r="D6653" t="str">
            <v>BACK COVER ET 1 GREEN L6</v>
          </cell>
          <cell r="E6653">
            <v>44797</v>
          </cell>
          <cell r="F6653" t="str">
            <v>ROF</v>
          </cell>
          <cell r="G6653" t="str">
            <v>CI_KAIN</v>
          </cell>
          <cell r="H6653" t="str">
            <v>PC</v>
          </cell>
          <cell r="I6653" t="str">
            <v>CPR</v>
          </cell>
          <cell r="J6653" t="str">
            <v/>
          </cell>
          <cell r="K6653" t="str">
            <v>PD</v>
          </cell>
          <cell r="L6653" t="str">
            <v>3015</v>
          </cell>
          <cell r="M6653" t="str">
            <v>V</v>
          </cell>
          <cell r="N6653">
            <v>24225</v>
          </cell>
        </row>
        <row r="6654">
          <cell r="A6654" t="str">
            <v>RM-ET1-FAB-GI-0006</v>
          </cell>
          <cell r="B6654" t="str">
            <v>CINT</v>
          </cell>
          <cell r="C6654" t="str">
            <v/>
          </cell>
          <cell r="D6654" t="str">
            <v>BACK COVER ET 1 GREY L2</v>
          </cell>
          <cell r="E6654">
            <v>44834</v>
          </cell>
          <cell r="F6654" t="str">
            <v>ROF</v>
          </cell>
          <cell r="G6654" t="str">
            <v>CI_KAIN</v>
          </cell>
          <cell r="H6654" t="str">
            <v>PC</v>
          </cell>
          <cell r="I6654" t="str">
            <v>CPR</v>
          </cell>
          <cell r="J6654" t="str">
            <v/>
          </cell>
          <cell r="K6654" t="str">
            <v>PD</v>
          </cell>
          <cell r="L6654" t="str">
            <v>3015</v>
          </cell>
          <cell r="M6654" t="str">
            <v>V</v>
          </cell>
          <cell r="N6654">
            <v>24225</v>
          </cell>
        </row>
        <row r="6655">
          <cell r="A6655" t="str">
            <v>RM-ET1-FAB-GI-0007</v>
          </cell>
          <cell r="B6655" t="str">
            <v>CINT</v>
          </cell>
          <cell r="C6655" t="str">
            <v/>
          </cell>
          <cell r="D6655" t="str">
            <v>BACK COVER ET 1 RED N3</v>
          </cell>
          <cell r="E6655">
            <v>44834</v>
          </cell>
          <cell r="F6655" t="str">
            <v>ROF</v>
          </cell>
          <cell r="G6655" t="str">
            <v>CI_KAIN</v>
          </cell>
          <cell r="H6655" t="str">
            <v>PC</v>
          </cell>
          <cell r="I6655" t="str">
            <v>CPR</v>
          </cell>
          <cell r="J6655" t="str">
            <v/>
          </cell>
          <cell r="K6655" t="str">
            <v>PD</v>
          </cell>
          <cell r="L6655" t="str">
            <v>3015</v>
          </cell>
          <cell r="M6655" t="str">
            <v>V</v>
          </cell>
          <cell r="N6655">
            <v>24225</v>
          </cell>
        </row>
        <row r="6656">
          <cell r="A6656" t="str">
            <v>RM-ET1-FAB-GI-0008</v>
          </cell>
          <cell r="B6656" t="str">
            <v>CINT</v>
          </cell>
          <cell r="C6656" t="str">
            <v/>
          </cell>
          <cell r="D6656" t="str">
            <v>BACK COVER ET 2 BLACK L7</v>
          </cell>
          <cell r="E6656">
            <v>44797</v>
          </cell>
          <cell r="F6656" t="str">
            <v>ROF</v>
          </cell>
          <cell r="G6656" t="str">
            <v>CI_KAIN</v>
          </cell>
          <cell r="H6656" t="str">
            <v>PC</v>
          </cell>
          <cell r="I6656" t="str">
            <v>CPR</v>
          </cell>
          <cell r="J6656" t="str">
            <v/>
          </cell>
          <cell r="K6656" t="str">
            <v>PD</v>
          </cell>
          <cell r="L6656" t="str">
            <v>3015</v>
          </cell>
          <cell r="M6656" t="str">
            <v>V</v>
          </cell>
          <cell r="N6656">
            <v>24225</v>
          </cell>
        </row>
        <row r="6657">
          <cell r="A6657" t="str">
            <v>RM-ET1-FAB-GI-0009</v>
          </cell>
          <cell r="B6657" t="str">
            <v>CINT</v>
          </cell>
          <cell r="C6657" t="str">
            <v/>
          </cell>
          <cell r="D6657" t="str">
            <v>BACK COVER ET 2 BLUE L1</v>
          </cell>
          <cell r="E6657">
            <v>44797</v>
          </cell>
          <cell r="F6657" t="str">
            <v>ROF</v>
          </cell>
          <cell r="G6657" t="str">
            <v>CI_KAIN</v>
          </cell>
          <cell r="H6657" t="str">
            <v>PC</v>
          </cell>
          <cell r="I6657" t="str">
            <v>CPR</v>
          </cell>
          <cell r="J6657" t="str">
            <v/>
          </cell>
          <cell r="K6657" t="str">
            <v>PD</v>
          </cell>
          <cell r="L6657" t="str">
            <v>3015</v>
          </cell>
          <cell r="M6657" t="str">
            <v>V</v>
          </cell>
          <cell r="N6657">
            <v>24225</v>
          </cell>
        </row>
        <row r="6658">
          <cell r="A6658" t="str">
            <v>RM-ET1-FAB-GI-0010</v>
          </cell>
          <cell r="B6658" t="str">
            <v>CINT</v>
          </cell>
          <cell r="C6658" t="str">
            <v/>
          </cell>
          <cell r="D6658" t="str">
            <v>BACK COVER ET 2 BROWN N4</v>
          </cell>
          <cell r="E6658">
            <v>44797</v>
          </cell>
          <cell r="F6658" t="str">
            <v>ROF</v>
          </cell>
          <cell r="G6658" t="str">
            <v>CI_KAIN</v>
          </cell>
          <cell r="H6658" t="str">
            <v>PC</v>
          </cell>
          <cell r="I6658" t="str">
            <v>CPR</v>
          </cell>
          <cell r="J6658" t="str">
            <v/>
          </cell>
          <cell r="K6658" t="str">
            <v>PD</v>
          </cell>
          <cell r="L6658" t="str">
            <v>3015</v>
          </cell>
          <cell r="M6658" t="str">
            <v>V</v>
          </cell>
          <cell r="N6658">
            <v>24225</v>
          </cell>
        </row>
        <row r="6659">
          <cell r="A6659" t="str">
            <v>RM-ET1-FAB-GI-0011</v>
          </cell>
          <cell r="B6659" t="str">
            <v>CINT</v>
          </cell>
          <cell r="C6659" t="str">
            <v/>
          </cell>
          <cell r="D6659" t="str">
            <v>BACK COVER ET 2 CREAM N5</v>
          </cell>
          <cell r="E6659">
            <v>44797</v>
          </cell>
          <cell r="F6659" t="str">
            <v>ROF</v>
          </cell>
          <cell r="G6659" t="str">
            <v>CI_KAIN</v>
          </cell>
          <cell r="H6659" t="str">
            <v>PC</v>
          </cell>
          <cell r="I6659" t="str">
            <v>CPR</v>
          </cell>
          <cell r="J6659" t="str">
            <v/>
          </cell>
          <cell r="K6659" t="str">
            <v>PD</v>
          </cell>
          <cell r="L6659" t="str">
            <v>3015</v>
          </cell>
          <cell r="M6659" t="str">
            <v>V</v>
          </cell>
          <cell r="N6659">
            <v>24225</v>
          </cell>
        </row>
        <row r="6660">
          <cell r="A6660" t="str">
            <v>RM-ET1-FAB-GI-0012</v>
          </cell>
          <cell r="B6660" t="str">
            <v>CINT</v>
          </cell>
          <cell r="C6660" t="str">
            <v/>
          </cell>
          <cell r="D6660" t="str">
            <v>BACK COVER ET 2 GREEN L6</v>
          </cell>
          <cell r="E6660">
            <v>44797</v>
          </cell>
          <cell r="F6660" t="str">
            <v>ROF</v>
          </cell>
          <cell r="G6660" t="str">
            <v>CI_KAIN</v>
          </cell>
          <cell r="H6660" t="str">
            <v>PC</v>
          </cell>
          <cell r="I6660" t="str">
            <v>CPR</v>
          </cell>
          <cell r="J6660" t="str">
            <v/>
          </cell>
          <cell r="K6660" t="str">
            <v>PD</v>
          </cell>
          <cell r="L6660" t="str">
            <v>3015</v>
          </cell>
          <cell r="M6660" t="str">
            <v>V</v>
          </cell>
          <cell r="N6660">
            <v>24225</v>
          </cell>
        </row>
        <row r="6661">
          <cell r="A6661" t="str">
            <v>RM-ET1-FAB-GI-0013</v>
          </cell>
          <cell r="B6661" t="str">
            <v>CINT</v>
          </cell>
          <cell r="C6661" t="str">
            <v/>
          </cell>
          <cell r="D6661" t="str">
            <v>BACK COVER ET 2 GREY L2</v>
          </cell>
          <cell r="E6661">
            <v>44834</v>
          </cell>
          <cell r="F6661" t="str">
            <v>ROF</v>
          </cell>
          <cell r="G6661" t="str">
            <v>CI_KAIN</v>
          </cell>
          <cell r="H6661" t="str">
            <v>PC</v>
          </cell>
          <cell r="I6661" t="str">
            <v>CPR</v>
          </cell>
          <cell r="J6661" t="str">
            <v/>
          </cell>
          <cell r="K6661" t="str">
            <v>PD</v>
          </cell>
          <cell r="L6661" t="str">
            <v>3015</v>
          </cell>
          <cell r="M6661" t="str">
            <v>V</v>
          </cell>
          <cell r="N6661">
            <v>24225</v>
          </cell>
        </row>
        <row r="6662">
          <cell r="A6662" t="str">
            <v>RM-ET1-FAB-GI-0014</v>
          </cell>
          <cell r="B6662" t="str">
            <v>CINT</v>
          </cell>
          <cell r="C6662" t="str">
            <v/>
          </cell>
          <cell r="D6662" t="str">
            <v>BACK COVER ET 2 RED N3</v>
          </cell>
          <cell r="E6662">
            <v>44834</v>
          </cell>
          <cell r="F6662" t="str">
            <v>ROF</v>
          </cell>
          <cell r="G6662" t="str">
            <v>CI_KAIN</v>
          </cell>
          <cell r="H6662" t="str">
            <v>PC</v>
          </cell>
          <cell r="I6662" t="str">
            <v>CPR</v>
          </cell>
          <cell r="J6662" t="str">
            <v/>
          </cell>
          <cell r="K6662" t="str">
            <v>PD</v>
          </cell>
          <cell r="L6662" t="str">
            <v>3015</v>
          </cell>
          <cell r="M6662" t="str">
            <v>V</v>
          </cell>
          <cell r="N6662">
            <v>24225</v>
          </cell>
        </row>
        <row r="6663">
          <cell r="A6663" t="str">
            <v>RM-ET1-FAB-GI-0015</v>
          </cell>
          <cell r="B6663" t="str">
            <v>CINT</v>
          </cell>
          <cell r="C6663" t="str">
            <v/>
          </cell>
          <cell r="D6663" t="str">
            <v>SEAT COVER ET BLACK L7</v>
          </cell>
          <cell r="E6663">
            <v>44797</v>
          </cell>
          <cell r="F6663" t="str">
            <v>ROF</v>
          </cell>
          <cell r="G6663" t="str">
            <v>CI_KAIN</v>
          </cell>
          <cell r="H6663" t="str">
            <v>PC</v>
          </cell>
          <cell r="I6663" t="str">
            <v>CPR</v>
          </cell>
          <cell r="J6663" t="str">
            <v/>
          </cell>
          <cell r="K6663" t="str">
            <v>PD</v>
          </cell>
          <cell r="L6663" t="str">
            <v>3015</v>
          </cell>
          <cell r="M6663" t="str">
            <v>V</v>
          </cell>
          <cell r="N6663">
            <v>13590</v>
          </cell>
        </row>
        <row r="6664">
          <cell r="A6664" t="str">
            <v>RM-ET1-FAB-GI-0016</v>
          </cell>
          <cell r="B6664" t="str">
            <v>CINT</v>
          </cell>
          <cell r="C6664" t="str">
            <v/>
          </cell>
          <cell r="D6664" t="str">
            <v>SEAT COVER ET BROWN N4</v>
          </cell>
          <cell r="E6664">
            <v>44834</v>
          </cell>
          <cell r="F6664" t="str">
            <v>ROF</v>
          </cell>
          <cell r="G6664" t="str">
            <v>CI_KAIN</v>
          </cell>
          <cell r="H6664" t="str">
            <v>PC</v>
          </cell>
          <cell r="I6664" t="str">
            <v>CPR</v>
          </cell>
          <cell r="J6664" t="str">
            <v/>
          </cell>
          <cell r="K6664" t="str">
            <v>PD</v>
          </cell>
          <cell r="L6664" t="str">
            <v>3015</v>
          </cell>
          <cell r="M6664" t="str">
            <v>V</v>
          </cell>
          <cell r="N6664">
            <v>13562</v>
          </cell>
        </row>
        <row r="6665">
          <cell r="A6665" t="str">
            <v>RM-ET1-FAB-GI-0017</v>
          </cell>
          <cell r="B6665" t="str">
            <v>CINT</v>
          </cell>
          <cell r="C6665" t="str">
            <v/>
          </cell>
          <cell r="D6665" t="str">
            <v>SEAT COVER ET CLIO GREEN</v>
          </cell>
          <cell r="E6665">
            <v>44797</v>
          </cell>
          <cell r="F6665" t="str">
            <v>ROF</v>
          </cell>
          <cell r="G6665" t="str">
            <v>CI_KAIN</v>
          </cell>
          <cell r="H6665" t="str">
            <v>PC</v>
          </cell>
          <cell r="I6665" t="str">
            <v>CPR</v>
          </cell>
          <cell r="J6665" t="str">
            <v/>
          </cell>
          <cell r="K6665" t="str">
            <v>PD</v>
          </cell>
          <cell r="L6665" t="str">
            <v>3015</v>
          </cell>
          <cell r="M6665" t="str">
            <v>V</v>
          </cell>
          <cell r="N6665">
            <v>26647</v>
          </cell>
        </row>
        <row r="6666">
          <cell r="A6666" t="str">
            <v>RM-ET1-FAB-GI-0018</v>
          </cell>
          <cell r="B6666" t="str">
            <v>CINT</v>
          </cell>
          <cell r="C6666" t="str">
            <v/>
          </cell>
          <cell r="D6666" t="str">
            <v>SEAT COVER ET CREAM N5</v>
          </cell>
          <cell r="E6666">
            <v>44797</v>
          </cell>
          <cell r="F6666" t="str">
            <v>ROF</v>
          </cell>
          <cell r="G6666" t="str">
            <v>CI_KAIN</v>
          </cell>
          <cell r="H6666" t="str">
            <v>PC</v>
          </cell>
          <cell r="I6666" t="str">
            <v>CPR</v>
          </cell>
          <cell r="J6666" t="str">
            <v/>
          </cell>
          <cell r="K6666" t="str">
            <v>PD</v>
          </cell>
          <cell r="L6666" t="str">
            <v>3015</v>
          </cell>
          <cell r="M6666" t="str">
            <v>V</v>
          </cell>
          <cell r="N6666">
            <v>26647</v>
          </cell>
        </row>
        <row r="6667">
          <cell r="A6667" t="str">
            <v>RM-ET1-FAB-GI-0019</v>
          </cell>
          <cell r="B6667" t="str">
            <v>CINT</v>
          </cell>
          <cell r="C6667" t="str">
            <v/>
          </cell>
          <cell r="D6667" t="str">
            <v>SEAT COVER ET GREEN L6</v>
          </cell>
          <cell r="E6667">
            <v>44834</v>
          </cell>
          <cell r="F6667" t="str">
            <v>ROF</v>
          </cell>
          <cell r="G6667" t="str">
            <v>CI_KAIN</v>
          </cell>
          <cell r="H6667" t="str">
            <v>PC</v>
          </cell>
          <cell r="I6667" t="str">
            <v>CPR</v>
          </cell>
          <cell r="J6667" t="str">
            <v/>
          </cell>
          <cell r="K6667" t="str">
            <v>PD</v>
          </cell>
          <cell r="L6667" t="str">
            <v>3015</v>
          </cell>
          <cell r="M6667" t="str">
            <v>V</v>
          </cell>
          <cell r="N6667">
            <v>26647</v>
          </cell>
        </row>
        <row r="6668">
          <cell r="A6668" t="str">
            <v>RM-ET1-FAB-GI-0020</v>
          </cell>
          <cell r="B6668" t="str">
            <v>CINT</v>
          </cell>
          <cell r="C6668" t="str">
            <v/>
          </cell>
          <cell r="D6668" t="str">
            <v>SEAT COVER ET GREEN LIVINA</v>
          </cell>
          <cell r="E6668">
            <v>44797</v>
          </cell>
          <cell r="F6668" t="str">
            <v>ROF</v>
          </cell>
          <cell r="G6668" t="str">
            <v>CI_KAIN</v>
          </cell>
          <cell r="H6668" t="str">
            <v>PC</v>
          </cell>
          <cell r="I6668" t="str">
            <v>CPR</v>
          </cell>
          <cell r="J6668" t="str">
            <v/>
          </cell>
          <cell r="K6668" t="str">
            <v>PD</v>
          </cell>
          <cell r="L6668" t="str">
            <v>3015</v>
          </cell>
          <cell r="M6668" t="str">
            <v>V</v>
          </cell>
          <cell r="N6668">
            <v>26647</v>
          </cell>
        </row>
        <row r="6669">
          <cell r="A6669" t="str">
            <v>RM-ET1-FAB-GI-0021</v>
          </cell>
          <cell r="B6669" t="str">
            <v>CINT</v>
          </cell>
          <cell r="C6669" t="str">
            <v/>
          </cell>
          <cell r="D6669" t="str">
            <v>SEAT COVER ET GREY L2</v>
          </cell>
          <cell r="E6669">
            <v>44834</v>
          </cell>
          <cell r="F6669" t="str">
            <v>ROF</v>
          </cell>
          <cell r="G6669" t="str">
            <v>CI_KAIN</v>
          </cell>
          <cell r="H6669" t="str">
            <v>PC</v>
          </cell>
          <cell r="I6669" t="str">
            <v>CPR</v>
          </cell>
          <cell r="J6669" t="str">
            <v/>
          </cell>
          <cell r="K6669" t="str">
            <v>PD</v>
          </cell>
          <cell r="L6669" t="str">
            <v>3015</v>
          </cell>
          <cell r="M6669" t="str">
            <v>V</v>
          </cell>
          <cell r="N6669">
            <v>26647</v>
          </cell>
        </row>
        <row r="6670">
          <cell r="A6670" t="str">
            <v>RM-ET1-FAB-GI-0022</v>
          </cell>
          <cell r="B6670" t="str">
            <v>CINT</v>
          </cell>
          <cell r="C6670" t="str">
            <v/>
          </cell>
          <cell r="D6670" t="str">
            <v>SEAT COVER ET RED N3</v>
          </cell>
          <cell r="E6670">
            <v>44834</v>
          </cell>
          <cell r="F6670" t="str">
            <v>ROF</v>
          </cell>
          <cell r="G6670" t="str">
            <v>CI_KAIN</v>
          </cell>
          <cell r="H6670" t="str">
            <v>PC</v>
          </cell>
          <cell r="I6670" t="str">
            <v>CPR</v>
          </cell>
          <cell r="J6670" t="str">
            <v/>
          </cell>
          <cell r="K6670" t="str">
            <v>PD</v>
          </cell>
          <cell r="L6670" t="str">
            <v>3015</v>
          </cell>
          <cell r="M6670" t="str">
            <v>V</v>
          </cell>
          <cell r="N6670">
            <v>26647</v>
          </cell>
        </row>
        <row r="6671">
          <cell r="A6671" t="str">
            <v>RM-ET1-FAB-GI-0023</v>
          </cell>
          <cell r="B6671" t="str">
            <v>CINT</v>
          </cell>
          <cell r="C6671" t="str">
            <v/>
          </cell>
          <cell r="D6671" t="str">
            <v>SEAT COVER ET BLUE L1</v>
          </cell>
          <cell r="E6671">
            <v>44834</v>
          </cell>
          <cell r="F6671" t="str">
            <v>ROF</v>
          </cell>
          <cell r="G6671" t="str">
            <v>CI_KAIN</v>
          </cell>
          <cell r="H6671" t="str">
            <v>PC</v>
          </cell>
          <cell r="I6671" t="str">
            <v>CPR</v>
          </cell>
          <cell r="J6671" t="str">
            <v/>
          </cell>
          <cell r="K6671" t="str">
            <v>PD</v>
          </cell>
          <cell r="L6671" t="str">
            <v>3015</v>
          </cell>
          <cell r="M6671" t="str">
            <v>V</v>
          </cell>
          <cell r="N6671">
            <v>13523</v>
          </cell>
        </row>
        <row r="6672">
          <cell r="A6672" t="str">
            <v>RM-ET1-FAB-GI-0024</v>
          </cell>
          <cell r="B6672" t="str">
            <v>CINT</v>
          </cell>
          <cell r="C6672" t="str">
            <v/>
          </cell>
          <cell r="D6672" t="str">
            <v>BACK COVER ET 1 BLACK O7</v>
          </cell>
          <cell r="E6672">
            <v>44797</v>
          </cell>
          <cell r="F6672" t="str">
            <v>ROF</v>
          </cell>
          <cell r="G6672" t="str">
            <v>CI_KAIN</v>
          </cell>
          <cell r="H6672" t="str">
            <v>PC</v>
          </cell>
          <cell r="I6672" t="str">
            <v>CPR</v>
          </cell>
          <cell r="J6672" t="str">
            <v/>
          </cell>
          <cell r="K6672" t="str">
            <v>PD</v>
          </cell>
          <cell r="L6672" t="str">
            <v>3015</v>
          </cell>
          <cell r="M6672" t="str">
            <v>V</v>
          </cell>
          <cell r="N6672">
            <v>24225</v>
          </cell>
        </row>
        <row r="6673">
          <cell r="A6673" t="str">
            <v>RM-ET1-FAB-GI-0025</v>
          </cell>
          <cell r="B6673" t="str">
            <v>CINT</v>
          </cell>
          <cell r="C6673" t="str">
            <v/>
          </cell>
          <cell r="D6673" t="str">
            <v>BACK COVER ET 1 CREAM O5</v>
          </cell>
          <cell r="E6673">
            <v>44797</v>
          </cell>
          <cell r="F6673" t="str">
            <v>ROF</v>
          </cell>
          <cell r="G6673" t="str">
            <v>CI_KAIN</v>
          </cell>
          <cell r="H6673" t="str">
            <v>PC</v>
          </cell>
          <cell r="I6673" t="str">
            <v>CPR</v>
          </cell>
          <cell r="J6673" t="str">
            <v/>
          </cell>
          <cell r="K6673" t="str">
            <v>PD</v>
          </cell>
          <cell r="L6673" t="str">
            <v>3015</v>
          </cell>
          <cell r="M6673" t="str">
            <v>V</v>
          </cell>
          <cell r="N6673">
            <v>24225</v>
          </cell>
        </row>
        <row r="6674">
          <cell r="A6674" t="str">
            <v>RM-ET1-FAB-GI-0026</v>
          </cell>
          <cell r="B6674" t="str">
            <v>CINT</v>
          </cell>
          <cell r="C6674" t="str">
            <v/>
          </cell>
          <cell r="D6674" t="str">
            <v>BACK COVER ET 1 O7</v>
          </cell>
          <cell r="E6674">
            <v>44797</v>
          </cell>
          <cell r="F6674" t="str">
            <v>ROF</v>
          </cell>
          <cell r="G6674" t="str">
            <v>CI_KAIN</v>
          </cell>
          <cell r="H6674" t="str">
            <v>PC</v>
          </cell>
          <cell r="I6674" t="str">
            <v>CPR</v>
          </cell>
          <cell r="J6674" t="str">
            <v/>
          </cell>
          <cell r="K6674" t="str">
            <v>PD</v>
          </cell>
          <cell r="L6674" t="str">
            <v>3015</v>
          </cell>
          <cell r="M6674" t="str">
            <v>V</v>
          </cell>
          <cell r="N6674">
            <v>24225</v>
          </cell>
        </row>
        <row r="6675">
          <cell r="A6675" t="str">
            <v>RM-ET1-FAB-GI-0027</v>
          </cell>
          <cell r="B6675" t="str">
            <v>CINT</v>
          </cell>
          <cell r="C6675" t="str">
            <v/>
          </cell>
          <cell r="D6675" t="str">
            <v>BACK COVER ET 2 BLACK O7</v>
          </cell>
          <cell r="E6675">
            <v>44797</v>
          </cell>
          <cell r="F6675" t="str">
            <v>ROF</v>
          </cell>
          <cell r="G6675" t="str">
            <v>CI_KAIN</v>
          </cell>
          <cell r="H6675" t="str">
            <v>PC</v>
          </cell>
          <cell r="I6675" t="str">
            <v>CPR</v>
          </cell>
          <cell r="J6675" t="str">
            <v/>
          </cell>
          <cell r="K6675" t="str">
            <v>PD</v>
          </cell>
          <cell r="L6675" t="str">
            <v>3015</v>
          </cell>
          <cell r="M6675" t="str">
            <v>V</v>
          </cell>
          <cell r="N6675">
            <v>24225</v>
          </cell>
        </row>
        <row r="6676">
          <cell r="A6676" t="str">
            <v>RM-ET1-FAB-GI-0028</v>
          </cell>
          <cell r="B6676" t="str">
            <v>CINT</v>
          </cell>
          <cell r="C6676" t="str">
            <v/>
          </cell>
          <cell r="D6676" t="str">
            <v>BACK COVER ET 2 CREAM O5</v>
          </cell>
          <cell r="E6676">
            <v>44797</v>
          </cell>
          <cell r="F6676" t="str">
            <v>ROF</v>
          </cell>
          <cell r="G6676" t="str">
            <v>CI_KAIN</v>
          </cell>
          <cell r="H6676" t="str">
            <v>PC</v>
          </cell>
          <cell r="I6676" t="str">
            <v>CPR</v>
          </cell>
          <cell r="J6676" t="str">
            <v/>
          </cell>
          <cell r="K6676" t="str">
            <v>PD</v>
          </cell>
          <cell r="L6676" t="str">
            <v>3015</v>
          </cell>
          <cell r="M6676" t="str">
            <v>V</v>
          </cell>
          <cell r="N6676">
            <v>24225</v>
          </cell>
        </row>
        <row r="6677">
          <cell r="A6677" t="str">
            <v>RM-ET1-FAB-GI-0029</v>
          </cell>
          <cell r="B6677" t="str">
            <v>CINT</v>
          </cell>
          <cell r="C6677" t="str">
            <v/>
          </cell>
          <cell r="D6677" t="str">
            <v>BACK COVER ET 2 O7</v>
          </cell>
          <cell r="E6677">
            <v>44797</v>
          </cell>
          <cell r="F6677" t="str">
            <v>ROF</v>
          </cell>
          <cell r="G6677" t="str">
            <v>CI_KAIN</v>
          </cell>
          <cell r="H6677" t="str">
            <v>PC</v>
          </cell>
          <cell r="I6677" t="str">
            <v>CPR</v>
          </cell>
          <cell r="J6677" t="str">
            <v/>
          </cell>
          <cell r="K6677" t="str">
            <v>PD</v>
          </cell>
          <cell r="L6677" t="str">
            <v>3015</v>
          </cell>
          <cell r="M6677" t="str">
            <v>V</v>
          </cell>
          <cell r="N6677">
            <v>24225</v>
          </cell>
        </row>
        <row r="6678">
          <cell r="A6678" t="str">
            <v>RM-ET1-FAB-GI-0030</v>
          </cell>
          <cell r="B6678" t="str">
            <v>CINT</v>
          </cell>
          <cell r="C6678" t="str">
            <v/>
          </cell>
          <cell r="D6678" t="str">
            <v>SEAT COVER ET BLACK O7</v>
          </cell>
          <cell r="E6678">
            <v>44797</v>
          </cell>
          <cell r="F6678" t="str">
            <v>ROF</v>
          </cell>
          <cell r="G6678" t="str">
            <v>CI_KAIN</v>
          </cell>
          <cell r="H6678" t="str">
            <v>PC</v>
          </cell>
          <cell r="I6678" t="str">
            <v>CPR</v>
          </cell>
          <cell r="J6678" t="str">
            <v/>
          </cell>
          <cell r="K6678" t="str">
            <v>PD</v>
          </cell>
          <cell r="L6678" t="str">
            <v>3015</v>
          </cell>
          <cell r="M6678" t="str">
            <v>V</v>
          </cell>
          <cell r="N6678">
            <v>26647</v>
          </cell>
        </row>
        <row r="6679">
          <cell r="A6679" t="str">
            <v>RM-ET1-FAB-GI-0031</v>
          </cell>
          <cell r="B6679" t="str">
            <v>CINT</v>
          </cell>
          <cell r="C6679" t="str">
            <v/>
          </cell>
          <cell r="D6679" t="str">
            <v>SEAT COVER ET CREAM O5</v>
          </cell>
          <cell r="E6679">
            <v>44797</v>
          </cell>
          <cell r="F6679" t="str">
            <v>ROF</v>
          </cell>
          <cell r="G6679" t="str">
            <v>CI_KAIN</v>
          </cell>
          <cell r="H6679" t="str">
            <v>PC</v>
          </cell>
          <cell r="I6679" t="str">
            <v>CPR</v>
          </cell>
          <cell r="J6679" t="str">
            <v/>
          </cell>
          <cell r="K6679" t="str">
            <v>PD</v>
          </cell>
          <cell r="L6679" t="str">
            <v>3015</v>
          </cell>
          <cell r="M6679" t="str">
            <v>V</v>
          </cell>
          <cell r="N6679">
            <v>26647</v>
          </cell>
        </row>
        <row r="6680">
          <cell r="A6680" t="str">
            <v>RM-ET1-FAB-GI-0032</v>
          </cell>
          <cell r="B6680" t="str">
            <v>CINT</v>
          </cell>
          <cell r="C6680" t="str">
            <v/>
          </cell>
          <cell r="D6680" t="str">
            <v>SEAT COVER ET O7</v>
          </cell>
          <cell r="E6680">
            <v>44797</v>
          </cell>
          <cell r="F6680" t="str">
            <v>ROF</v>
          </cell>
          <cell r="G6680" t="str">
            <v>CI_KAIN</v>
          </cell>
          <cell r="H6680" t="str">
            <v>PC</v>
          </cell>
          <cell r="I6680" t="str">
            <v>CPR</v>
          </cell>
          <cell r="J6680" t="str">
            <v/>
          </cell>
          <cell r="K6680" t="str">
            <v>PD</v>
          </cell>
          <cell r="L6680" t="str">
            <v>3015</v>
          </cell>
          <cell r="M6680" t="str">
            <v>V</v>
          </cell>
          <cell r="N6680">
            <v>26647</v>
          </cell>
        </row>
        <row r="6681">
          <cell r="A6681" t="str">
            <v>RM-ET1-FAB-GI-0033</v>
          </cell>
          <cell r="B6681" t="str">
            <v>CINT</v>
          </cell>
          <cell r="C6681" t="str">
            <v/>
          </cell>
          <cell r="D6681" t="str">
            <v>BACK COVER ET 1 LIGHT GREEN L13</v>
          </cell>
          <cell r="E6681">
            <v>0</v>
          </cell>
          <cell r="F6681" t="str">
            <v>ROF</v>
          </cell>
          <cell r="G6681" t="str">
            <v>CI_KAIN</v>
          </cell>
          <cell r="H6681" t="str">
            <v>PC</v>
          </cell>
          <cell r="I6681" t="str">
            <v>CPR</v>
          </cell>
          <cell r="J6681" t="str">
            <v/>
          </cell>
          <cell r="K6681" t="str">
            <v>PD</v>
          </cell>
          <cell r="L6681" t="str">
            <v>3015</v>
          </cell>
          <cell r="M6681" t="str">
            <v>V</v>
          </cell>
          <cell r="N6681">
            <v>10</v>
          </cell>
        </row>
        <row r="6682">
          <cell r="A6682" t="str">
            <v>RM-ET1-FAB-GI-0034</v>
          </cell>
          <cell r="B6682" t="str">
            <v>CINT</v>
          </cell>
          <cell r="C6682" t="str">
            <v/>
          </cell>
          <cell r="D6682" t="str">
            <v>BACK COVER ET 2 LIGHT GREEN L13</v>
          </cell>
          <cell r="E6682">
            <v>44980</v>
          </cell>
          <cell r="F6682" t="str">
            <v>ROF</v>
          </cell>
          <cell r="G6682" t="str">
            <v>CI_KAIN</v>
          </cell>
          <cell r="H6682" t="str">
            <v>PC</v>
          </cell>
          <cell r="I6682" t="str">
            <v>CPR</v>
          </cell>
          <cell r="J6682" t="str">
            <v/>
          </cell>
          <cell r="K6682" t="str">
            <v>PD</v>
          </cell>
          <cell r="L6682" t="str">
            <v>3015</v>
          </cell>
          <cell r="M6682" t="str">
            <v>V</v>
          </cell>
          <cell r="N6682">
            <v>10</v>
          </cell>
        </row>
        <row r="6683">
          <cell r="A6683" t="str">
            <v>RM-ET1-FAB-GI-0035</v>
          </cell>
          <cell r="B6683" t="str">
            <v>CINT</v>
          </cell>
          <cell r="C6683" t="str">
            <v/>
          </cell>
          <cell r="D6683" t="str">
            <v>SEAT COVER ET LIGHT GREEN L13</v>
          </cell>
          <cell r="E6683">
            <v>0</v>
          </cell>
          <cell r="F6683" t="str">
            <v>ROF</v>
          </cell>
          <cell r="G6683" t="str">
            <v>CI_KAIN</v>
          </cell>
          <cell r="H6683" t="str">
            <v>PC</v>
          </cell>
          <cell r="I6683" t="str">
            <v>CPR</v>
          </cell>
          <cell r="J6683" t="str">
            <v/>
          </cell>
          <cell r="K6683" t="str">
            <v>PD</v>
          </cell>
          <cell r="L6683" t="str">
            <v>3015</v>
          </cell>
          <cell r="M6683" t="str">
            <v>V</v>
          </cell>
          <cell r="N6683">
            <v>10</v>
          </cell>
        </row>
        <row r="6684">
          <cell r="A6684" t="str">
            <v>RM-ET1-FAS-00-0001</v>
          </cell>
          <cell r="B6684" t="str">
            <v>CINT</v>
          </cell>
          <cell r="C6684" t="str">
            <v/>
          </cell>
          <cell r="D6684" t="str">
            <v>BOLT JO 6 X 20 BLONER</v>
          </cell>
          <cell r="E6684">
            <v>44797</v>
          </cell>
          <cell r="F6684" t="str">
            <v>ROF</v>
          </cell>
          <cell r="G6684" t="str">
            <v>CI_BOLT</v>
          </cell>
          <cell r="H6684" t="str">
            <v>PC</v>
          </cell>
          <cell r="I6684" t="str">
            <v>CPR</v>
          </cell>
          <cell r="J6684" t="str">
            <v/>
          </cell>
          <cell r="K6684" t="str">
            <v>PD</v>
          </cell>
          <cell r="L6684" t="str">
            <v>3015</v>
          </cell>
          <cell r="M6684" t="str">
            <v>V</v>
          </cell>
          <cell r="N6684">
            <v>200</v>
          </cell>
        </row>
        <row r="6685">
          <cell r="A6685" t="str">
            <v>RM-ET1-FAS-00-0002</v>
          </cell>
          <cell r="B6685" t="str">
            <v>CINT</v>
          </cell>
          <cell r="C6685" t="str">
            <v/>
          </cell>
          <cell r="D6685" t="str">
            <v>BOLT JO 6 X 20 PUTIH</v>
          </cell>
          <cell r="E6685">
            <v>45299</v>
          </cell>
          <cell r="F6685" t="str">
            <v>ROF</v>
          </cell>
          <cell r="G6685" t="str">
            <v>CI_BOLT</v>
          </cell>
          <cell r="H6685" t="str">
            <v>PC</v>
          </cell>
          <cell r="I6685" t="str">
            <v>CPR</v>
          </cell>
          <cell r="J6685" t="str">
            <v/>
          </cell>
          <cell r="K6685" t="str">
            <v>PD</v>
          </cell>
          <cell r="L6685" t="str">
            <v>3015</v>
          </cell>
          <cell r="M6685" t="str">
            <v>V</v>
          </cell>
          <cell r="N6685">
            <v>47</v>
          </cell>
        </row>
        <row r="6686">
          <cell r="A6686" t="str">
            <v>RM-ET1-FAS-00-0003</v>
          </cell>
          <cell r="B6686" t="str">
            <v>CINT</v>
          </cell>
          <cell r="C6686" t="str">
            <v/>
          </cell>
          <cell r="D6686" t="str">
            <v>BOLT JO 6 X 25 BLONER</v>
          </cell>
          <cell r="E6686">
            <v>44797</v>
          </cell>
          <cell r="F6686" t="str">
            <v>ROF</v>
          </cell>
          <cell r="G6686" t="str">
            <v>CI_BOLT</v>
          </cell>
          <cell r="H6686" t="str">
            <v>PC</v>
          </cell>
          <cell r="I6686" t="str">
            <v>CPR</v>
          </cell>
          <cell r="J6686" t="str">
            <v/>
          </cell>
          <cell r="K6686" t="str">
            <v>PD</v>
          </cell>
          <cell r="L6686" t="str">
            <v>3015</v>
          </cell>
          <cell r="M6686" t="str">
            <v>V</v>
          </cell>
          <cell r="N6686">
            <v>175</v>
          </cell>
        </row>
        <row r="6687">
          <cell r="A6687" t="str">
            <v>RM-ET1-FAS-00-0004</v>
          </cell>
          <cell r="B6687" t="str">
            <v>CINT</v>
          </cell>
          <cell r="C6687" t="str">
            <v/>
          </cell>
          <cell r="D6687" t="str">
            <v>BOLT JP 6 X 20 BLONER</v>
          </cell>
          <cell r="E6687">
            <v>44797</v>
          </cell>
          <cell r="F6687" t="str">
            <v>ROF</v>
          </cell>
          <cell r="G6687" t="str">
            <v>CI_BOLT</v>
          </cell>
          <cell r="H6687" t="str">
            <v>PC</v>
          </cell>
          <cell r="I6687" t="str">
            <v>CPR</v>
          </cell>
          <cell r="J6687" t="str">
            <v/>
          </cell>
          <cell r="K6687" t="str">
            <v>PD</v>
          </cell>
          <cell r="L6687" t="str">
            <v>3015</v>
          </cell>
          <cell r="M6687" t="str">
            <v>V</v>
          </cell>
          <cell r="N6687">
            <v>350</v>
          </cell>
        </row>
        <row r="6688">
          <cell r="A6688" t="str">
            <v>RM-ET1-FAS-00-0005</v>
          </cell>
          <cell r="B6688" t="str">
            <v>CINT</v>
          </cell>
          <cell r="C6688" t="str">
            <v/>
          </cell>
          <cell r="D6688" t="str">
            <v>BOLT JP 6 X 20 PUTIH</v>
          </cell>
          <cell r="E6688">
            <v>44797</v>
          </cell>
          <cell r="F6688" t="str">
            <v>ROF</v>
          </cell>
          <cell r="G6688" t="str">
            <v>CI_BOLT</v>
          </cell>
          <cell r="H6688" t="str">
            <v>PC</v>
          </cell>
          <cell r="I6688" t="str">
            <v>CPR</v>
          </cell>
          <cell r="J6688" t="str">
            <v/>
          </cell>
          <cell r="K6688" t="str">
            <v>PD</v>
          </cell>
          <cell r="L6688" t="str">
            <v>3015</v>
          </cell>
          <cell r="M6688" t="str">
            <v>V</v>
          </cell>
          <cell r="N6688">
            <v>150</v>
          </cell>
        </row>
        <row r="6689">
          <cell r="A6689" t="str">
            <v>RM-ET1-FAS-00-0006</v>
          </cell>
          <cell r="B6689" t="str">
            <v>CINT</v>
          </cell>
          <cell r="C6689" t="str">
            <v/>
          </cell>
          <cell r="D6689" t="str">
            <v>SCREW PAB 8 X 1/2 PTH</v>
          </cell>
          <cell r="E6689">
            <v>44797</v>
          </cell>
          <cell r="F6689" t="str">
            <v>ROF</v>
          </cell>
          <cell r="G6689" t="str">
            <v>CI_BOLT</v>
          </cell>
          <cell r="H6689" t="str">
            <v>PC</v>
          </cell>
          <cell r="I6689" t="str">
            <v>CPR</v>
          </cell>
          <cell r="J6689" t="str">
            <v/>
          </cell>
          <cell r="K6689" t="str">
            <v>PD</v>
          </cell>
          <cell r="L6689" t="str">
            <v>3015</v>
          </cell>
          <cell r="M6689" t="str">
            <v>V</v>
          </cell>
          <cell r="N6689">
            <v>68</v>
          </cell>
        </row>
        <row r="6690">
          <cell r="A6690" t="str">
            <v>RM-ET1-FAS-00-0007</v>
          </cell>
          <cell r="B6690" t="str">
            <v>CINT</v>
          </cell>
          <cell r="C6690" t="str">
            <v/>
          </cell>
          <cell r="D6690" t="str">
            <v>SNAP RING E8</v>
          </cell>
          <cell r="E6690">
            <v>44797</v>
          </cell>
          <cell r="F6690" t="str">
            <v>ROF</v>
          </cell>
          <cell r="G6690" t="str">
            <v>CI_BOLT</v>
          </cell>
          <cell r="H6690" t="str">
            <v>PC</v>
          </cell>
          <cell r="I6690" t="str">
            <v>CPR</v>
          </cell>
          <cell r="J6690" t="str">
            <v/>
          </cell>
          <cell r="K6690" t="str">
            <v>PD</v>
          </cell>
          <cell r="L6690" t="str">
            <v>3015</v>
          </cell>
          <cell r="M6690" t="str">
            <v>V</v>
          </cell>
          <cell r="N6690">
            <v>450</v>
          </cell>
        </row>
        <row r="6691">
          <cell r="A6691" t="str">
            <v>RM-ET1-FAS-00-0008</v>
          </cell>
          <cell r="B6691" t="str">
            <v>CINT</v>
          </cell>
          <cell r="C6691" t="str">
            <v/>
          </cell>
          <cell r="D6691" t="str">
            <v>SQUARE WELD NUT M6</v>
          </cell>
          <cell r="E6691">
            <v>44797</v>
          </cell>
          <cell r="F6691" t="str">
            <v>ROF</v>
          </cell>
          <cell r="G6691" t="str">
            <v>CI_BOLT</v>
          </cell>
          <cell r="H6691" t="str">
            <v>PC</v>
          </cell>
          <cell r="I6691" t="str">
            <v>CPR</v>
          </cell>
          <cell r="J6691" t="str">
            <v/>
          </cell>
          <cell r="K6691" t="str">
            <v>PD</v>
          </cell>
          <cell r="L6691" t="str">
            <v>3015</v>
          </cell>
          <cell r="M6691" t="str">
            <v>V</v>
          </cell>
          <cell r="N6691">
            <v>230</v>
          </cell>
        </row>
        <row r="6692">
          <cell r="A6692" t="str">
            <v>RM-ET1-FAS-00-0009</v>
          </cell>
          <cell r="B6692" t="str">
            <v>CINT</v>
          </cell>
          <cell r="C6692" t="str">
            <v/>
          </cell>
          <cell r="D6692" t="str">
            <v>WELD NUT ET/EXT</v>
          </cell>
          <cell r="E6692">
            <v>45293</v>
          </cell>
          <cell r="F6692" t="str">
            <v>ROF</v>
          </cell>
          <cell r="G6692" t="str">
            <v>CI_BOLT</v>
          </cell>
          <cell r="H6692" t="str">
            <v>PC</v>
          </cell>
          <cell r="I6692" t="str">
            <v>CPR</v>
          </cell>
          <cell r="J6692" t="str">
            <v/>
          </cell>
          <cell r="K6692" t="str">
            <v>PD</v>
          </cell>
          <cell r="L6692" t="str">
            <v>3015</v>
          </cell>
          <cell r="M6692" t="str">
            <v>V</v>
          </cell>
          <cell r="N6692">
            <v>221</v>
          </cell>
        </row>
        <row r="6693">
          <cell r="A6693" t="str">
            <v>RM-ET1-FAS-00-0010</v>
          </cell>
          <cell r="B6693" t="str">
            <v>CINT</v>
          </cell>
          <cell r="C6693" t="str">
            <v/>
          </cell>
          <cell r="D6693" t="str">
            <v>STAPLES 1008 J</v>
          </cell>
          <cell r="E6693">
            <v>44797</v>
          </cell>
          <cell r="F6693" t="str">
            <v>ROF</v>
          </cell>
          <cell r="G6693" t="str">
            <v>CI_BOLT</v>
          </cell>
          <cell r="H6693" t="str">
            <v>PC</v>
          </cell>
          <cell r="I6693" t="str">
            <v>CPR</v>
          </cell>
          <cell r="J6693" t="str">
            <v/>
          </cell>
          <cell r="K6693" t="str">
            <v>PD</v>
          </cell>
          <cell r="L6693" t="str">
            <v>3015</v>
          </cell>
          <cell r="M6693" t="str">
            <v>V</v>
          </cell>
          <cell r="N6693">
            <v>6</v>
          </cell>
        </row>
        <row r="6694">
          <cell r="A6694" t="str">
            <v>RM-ET1-FOM-00-0011</v>
          </cell>
          <cell r="B6694" t="str">
            <v>CINT</v>
          </cell>
          <cell r="C6694" t="str">
            <v/>
          </cell>
          <cell r="D6694" t="str">
            <v>BACK MOULDED FOAM ET</v>
          </cell>
          <cell r="E6694">
            <v>44797</v>
          </cell>
          <cell r="F6694" t="str">
            <v>ROF</v>
          </cell>
          <cell r="G6694" t="str">
            <v>CI_BUSA</v>
          </cell>
          <cell r="H6694" t="str">
            <v>PC</v>
          </cell>
          <cell r="I6694" t="str">
            <v>CPR</v>
          </cell>
          <cell r="J6694" t="str">
            <v/>
          </cell>
          <cell r="K6694" t="str">
            <v>PD</v>
          </cell>
          <cell r="L6694" t="str">
            <v>3015</v>
          </cell>
          <cell r="M6694" t="str">
            <v>V</v>
          </cell>
          <cell r="N6694">
            <v>39100</v>
          </cell>
        </row>
        <row r="6695">
          <cell r="A6695" t="str">
            <v>RM-ET1-FOM-00-0012</v>
          </cell>
          <cell r="B6695" t="str">
            <v>CINT</v>
          </cell>
          <cell r="C6695" t="str">
            <v/>
          </cell>
          <cell r="D6695" t="str">
            <v>SEAT MOULDED FOAM ET</v>
          </cell>
          <cell r="E6695">
            <v>44936</v>
          </cell>
          <cell r="F6695" t="str">
            <v>ROF</v>
          </cell>
          <cell r="G6695" t="str">
            <v>CI_BUSA</v>
          </cell>
          <cell r="H6695" t="str">
            <v>PC</v>
          </cell>
          <cell r="I6695" t="str">
            <v>CPR</v>
          </cell>
          <cell r="J6695" t="str">
            <v/>
          </cell>
          <cell r="K6695" t="str">
            <v>PD</v>
          </cell>
          <cell r="L6695" t="str">
            <v>3015</v>
          </cell>
          <cell r="M6695" t="str">
            <v>V</v>
          </cell>
          <cell r="N6695">
            <v>60220</v>
          </cell>
        </row>
        <row r="6696">
          <cell r="A6696" t="str">
            <v>RM-ET1-FOM-00-0013</v>
          </cell>
          <cell r="B6696" t="str">
            <v>CINT</v>
          </cell>
          <cell r="C6696" t="str">
            <v/>
          </cell>
          <cell r="D6696" t="str">
            <v>U FOAM FOR LAYER ET</v>
          </cell>
          <cell r="E6696">
            <v>44799</v>
          </cell>
          <cell r="F6696" t="str">
            <v>ROF</v>
          </cell>
          <cell r="G6696" t="str">
            <v>CI_BUSA</v>
          </cell>
          <cell r="H6696" t="str">
            <v>PC</v>
          </cell>
          <cell r="I6696" t="str">
            <v>CPR</v>
          </cell>
          <cell r="J6696" t="str">
            <v/>
          </cell>
          <cell r="K6696" t="str">
            <v>PD</v>
          </cell>
          <cell r="L6696" t="str">
            <v>3015</v>
          </cell>
          <cell r="M6696" t="str">
            <v>V</v>
          </cell>
          <cell r="N6696">
            <v>1785</v>
          </cell>
        </row>
        <row r="6697">
          <cell r="A6697" t="str">
            <v>RM-ET1-GLS-00-0014</v>
          </cell>
          <cell r="B6697" t="str">
            <v>CINT</v>
          </cell>
          <cell r="C6697" t="str">
            <v/>
          </cell>
          <cell r="D6697" t="str">
            <v>GAS LIFT JW - 50S - 090A ( BLACK )</v>
          </cell>
          <cell r="E6697">
            <v>44797</v>
          </cell>
          <cell r="F6697" t="str">
            <v>ROF</v>
          </cell>
          <cell r="G6697" t="str">
            <v>CI_OTH</v>
          </cell>
          <cell r="H6697" t="str">
            <v>PC</v>
          </cell>
          <cell r="I6697" t="str">
            <v>CPR</v>
          </cell>
          <cell r="J6697" t="str">
            <v/>
          </cell>
          <cell r="K6697" t="str">
            <v>PD</v>
          </cell>
          <cell r="L6697" t="str">
            <v>3015</v>
          </cell>
          <cell r="M6697" t="str">
            <v>V</v>
          </cell>
          <cell r="N6697">
            <v>150000</v>
          </cell>
        </row>
        <row r="6698">
          <cell r="A6698" t="str">
            <v>RM-ET1-ICT-SC-0001</v>
          </cell>
          <cell r="B6698" t="str">
            <v>CINT</v>
          </cell>
          <cell r="C6698" t="str">
            <v/>
          </cell>
          <cell r="D6698" t="str">
            <v>CENTER BOX ET</v>
          </cell>
          <cell r="E6698">
            <v>45169</v>
          </cell>
          <cell r="F6698" t="str">
            <v>ROF</v>
          </cell>
          <cell r="G6698" t="str">
            <v>CI_ICT</v>
          </cell>
          <cell r="H6698" t="str">
            <v>PC</v>
          </cell>
          <cell r="I6698" t="str">
            <v>CPR</v>
          </cell>
          <cell r="J6698" t="str">
            <v/>
          </cell>
          <cell r="K6698" t="str">
            <v>PD</v>
          </cell>
          <cell r="L6698" t="str">
            <v>3015</v>
          </cell>
          <cell r="M6698" t="str">
            <v>V</v>
          </cell>
          <cell r="N6698">
            <v>13971</v>
          </cell>
        </row>
        <row r="6699">
          <cell r="A6699" t="str">
            <v>RM-ET1-ICT-SC-0002</v>
          </cell>
          <cell r="B6699" t="str">
            <v>CINT</v>
          </cell>
          <cell r="C6699" t="str">
            <v/>
          </cell>
          <cell r="D6699" t="str">
            <v>PLAIN WASHER ET</v>
          </cell>
          <cell r="E6699">
            <v>44797</v>
          </cell>
          <cell r="F6699" t="str">
            <v>ROF</v>
          </cell>
          <cell r="G6699" t="str">
            <v>CI_ICT</v>
          </cell>
          <cell r="H6699" t="str">
            <v>PC</v>
          </cell>
          <cell r="I6699" t="str">
            <v>CPR</v>
          </cell>
          <cell r="J6699" t="str">
            <v/>
          </cell>
          <cell r="K6699" t="str">
            <v>PD</v>
          </cell>
          <cell r="L6699" t="str">
            <v>3015</v>
          </cell>
          <cell r="M6699" t="str">
            <v>V</v>
          </cell>
          <cell r="N6699">
            <v>180</v>
          </cell>
        </row>
        <row r="6700">
          <cell r="A6700" t="str">
            <v>RM-ET1-ICT-SC-0003</v>
          </cell>
          <cell r="B6700" t="str">
            <v>CINT</v>
          </cell>
          <cell r="C6700" t="str">
            <v/>
          </cell>
          <cell r="D6700" t="str">
            <v>BUBUT CENTER PIPE ET</v>
          </cell>
          <cell r="E6700">
            <v>45293</v>
          </cell>
          <cell r="F6700" t="str">
            <v>ROF</v>
          </cell>
          <cell r="G6700" t="str">
            <v>CI_ICT</v>
          </cell>
          <cell r="H6700" t="str">
            <v>PC</v>
          </cell>
          <cell r="I6700" t="str">
            <v>CPR</v>
          </cell>
          <cell r="J6700" t="str">
            <v/>
          </cell>
          <cell r="K6700" t="str">
            <v>PD</v>
          </cell>
          <cell r="L6700" t="str">
            <v>3015</v>
          </cell>
          <cell r="M6700" t="str">
            <v>V</v>
          </cell>
          <cell r="N6700">
            <v>13182</v>
          </cell>
        </row>
        <row r="6701">
          <cell r="A6701" t="str">
            <v>RM-ET1-ICT-SC-0004</v>
          </cell>
          <cell r="B6701" t="str">
            <v>CINT</v>
          </cell>
          <cell r="C6701" t="str">
            <v/>
          </cell>
          <cell r="D6701" t="str">
            <v>CENTER PIPE ET</v>
          </cell>
          <cell r="E6701">
            <v>44797</v>
          </cell>
          <cell r="F6701" t="str">
            <v>ROF</v>
          </cell>
          <cell r="G6701" t="str">
            <v>CI_ICT</v>
          </cell>
          <cell r="H6701" t="str">
            <v>PC</v>
          </cell>
          <cell r="I6701" t="str">
            <v>CPR</v>
          </cell>
          <cell r="J6701" t="str">
            <v/>
          </cell>
          <cell r="K6701" t="str">
            <v>PD</v>
          </cell>
          <cell r="L6701" t="str">
            <v>3015</v>
          </cell>
          <cell r="M6701" t="str">
            <v>V</v>
          </cell>
          <cell r="N6701">
            <v>1361</v>
          </cell>
        </row>
        <row r="6702">
          <cell r="A6702" t="str">
            <v>RM-ET1-ICT-SC-0005</v>
          </cell>
          <cell r="B6702" t="str">
            <v>CINT</v>
          </cell>
          <cell r="C6702" t="str">
            <v/>
          </cell>
          <cell r="D6702" t="str">
            <v>CONNED TUBE UK.30 ET</v>
          </cell>
          <cell r="E6702">
            <v>45203</v>
          </cell>
          <cell r="F6702" t="str">
            <v>ROF</v>
          </cell>
          <cell r="G6702" t="str">
            <v>CI_ICT</v>
          </cell>
          <cell r="H6702" t="str">
            <v>PC</v>
          </cell>
          <cell r="I6702" t="str">
            <v>CPR</v>
          </cell>
          <cell r="J6702" t="str">
            <v/>
          </cell>
          <cell r="K6702" t="str">
            <v>PD</v>
          </cell>
          <cell r="L6702" t="str">
            <v>3015</v>
          </cell>
          <cell r="M6702" t="str">
            <v>V</v>
          </cell>
          <cell r="N6702">
            <v>684</v>
          </cell>
        </row>
        <row r="6703">
          <cell r="A6703" t="str">
            <v>RM-ET1-ICT-SC-0006</v>
          </cell>
          <cell r="B6703" t="str">
            <v>CINT</v>
          </cell>
          <cell r="C6703" t="str">
            <v/>
          </cell>
          <cell r="D6703" t="str">
            <v>PLATE AT BACK PIPE ET</v>
          </cell>
          <cell r="E6703">
            <v>45203</v>
          </cell>
          <cell r="F6703" t="str">
            <v>ROF</v>
          </cell>
          <cell r="G6703" t="str">
            <v>CI_ICT</v>
          </cell>
          <cell r="H6703" t="str">
            <v>PC</v>
          </cell>
          <cell r="I6703" t="str">
            <v>CPR</v>
          </cell>
          <cell r="J6703" t="str">
            <v/>
          </cell>
          <cell r="K6703" t="str">
            <v>PD</v>
          </cell>
          <cell r="L6703" t="str">
            <v>3015</v>
          </cell>
          <cell r="M6703" t="str">
            <v>V</v>
          </cell>
          <cell r="N6703">
            <v>4548</v>
          </cell>
        </row>
        <row r="6704">
          <cell r="A6704" t="str">
            <v>RM-ET1-ICT-SC-0007</v>
          </cell>
          <cell r="B6704" t="str">
            <v>CINT</v>
          </cell>
          <cell r="C6704" t="str">
            <v/>
          </cell>
          <cell r="D6704" t="str">
            <v>ARM HOLDER ET</v>
          </cell>
          <cell r="E6704">
            <v>44797</v>
          </cell>
          <cell r="F6704" t="str">
            <v>ROF</v>
          </cell>
          <cell r="G6704" t="str">
            <v>CI_ICT</v>
          </cell>
          <cell r="H6704" t="str">
            <v>PC</v>
          </cell>
          <cell r="I6704" t="str">
            <v>CPR</v>
          </cell>
          <cell r="J6704" t="str">
            <v/>
          </cell>
          <cell r="K6704" t="str">
            <v>PD</v>
          </cell>
          <cell r="L6704" t="str">
            <v>3015</v>
          </cell>
          <cell r="M6704" t="str">
            <v>V</v>
          </cell>
          <cell r="N6704">
            <v>2513</v>
          </cell>
        </row>
        <row r="6705">
          <cell r="A6705" t="str">
            <v>RM-ET1-ICT-SC-0008</v>
          </cell>
          <cell r="B6705" t="str">
            <v>CINT</v>
          </cell>
          <cell r="C6705" t="str">
            <v/>
          </cell>
          <cell r="D6705" t="str">
            <v>PLATE AT BACK REST ET</v>
          </cell>
          <cell r="E6705">
            <v>45203</v>
          </cell>
          <cell r="F6705" t="str">
            <v>ROF</v>
          </cell>
          <cell r="G6705" t="str">
            <v>CI_ICT</v>
          </cell>
          <cell r="H6705" t="str">
            <v>PC</v>
          </cell>
          <cell r="I6705" t="str">
            <v>CPR</v>
          </cell>
          <cell r="J6705" t="str">
            <v/>
          </cell>
          <cell r="K6705" t="str">
            <v>PD</v>
          </cell>
          <cell r="L6705" t="str">
            <v>3015</v>
          </cell>
          <cell r="M6705" t="str">
            <v>V</v>
          </cell>
          <cell r="N6705">
            <v>3433</v>
          </cell>
        </row>
        <row r="6706">
          <cell r="A6706" t="str">
            <v>RM-ET1-ICT-SC-0009</v>
          </cell>
          <cell r="B6706" t="str">
            <v>CINT</v>
          </cell>
          <cell r="C6706" t="str">
            <v/>
          </cell>
          <cell r="D6706" t="str">
            <v>PLATE HANDLE ETD 500 (ET)</v>
          </cell>
          <cell r="E6706">
            <v>44797</v>
          </cell>
          <cell r="F6706" t="str">
            <v>ROF</v>
          </cell>
          <cell r="G6706" t="str">
            <v>CI_ICT</v>
          </cell>
          <cell r="H6706" t="str">
            <v>PC</v>
          </cell>
          <cell r="I6706" t="str">
            <v>CPR</v>
          </cell>
          <cell r="J6706" t="str">
            <v/>
          </cell>
          <cell r="K6706" t="str">
            <v>PD</v>
          </cell>
          <cell r="L6706" t="str">
            <v>3015</v>
          </cell>
          <cell r="M6706" t="str">
            <v>V</v>
          </cell>
          <cell r="N6706">
            <v>988</v>
          </cell>
        </row>
        <row r="6707">
          <cell r="A6707" t="str">
            <v>RM-ET1-ICT-SC-0010</v>
          </cell>
          <cell r="B6707" t="str">
            <v>CINT</v>
          </cell>
          <cell r="C6707" t="str">
            <v/>
          </cell>
          <cell r="D6707" t="str">
            <v>PLATE HOLDER IN CENTER BOX ET</v>
          </cell>
          <cell r="E6707">
            <v>45203</v>
          </cell>
          <cell r="F6707" t="str">
            <v>ROF</v>
          </cell>
          <cell r="G6707" t="str">
            <v>CI_ICT</v>
          </cell>
          <cell r="H6707" t="str">
            <v>PC</v>
          </cell>
          <cell r="I6707" t="str">
            <v>CPR</v>
          </cell>
          <cell r="J6707" t="str">
            <v/>
          </cell>
          <cell r="K6707" t="str">
            <v>PD</v>
          </cell>
          <cell r="L6707" t="str">
            <v>3015</v>
          </cell>
          <cell r="M6707" t="str">
            <v>V</v>
          </cell>
          <cell r="N6707">
            <v>10644</v>
          </cell>
        </row>
        <row r="6708">
          <cell r="A6708" t="str">
            <v>RM-ET1-ICT-SC-0011</v>
          </cell>
          <cell r="B6708" t="str">
            <v>CINT</v>
          </cell>
          <cell r="C6708" t="str">
            <v/>
          </cell>
          <cell r="D6708" t="str">
            <v>PLATE IN CENTER BOX / HINANI</v>
          </cell>
          <cell r="E6708">
            <v>45203</v>
          </cell>
          <cell r="F6708" t="str">
            <v>ROF</v>
          </cell>
          <cell r="G6708" t="str">
            <v>CI_ICT</v>
          </cell>
          <cell r="H6708" t="str">
            <v>PC</v>
          </cell>
          <cell r="I6708" t="str">
            <v>CPR</v>
          </cell>
          <cell r="J6708" t="str">
            <v/>
          </cell>
          <cell r="K6708" t="str">
            <v>PD</v>
          </cell>
          <cell r="L6708" t="str">
            <v>3015</v>
          </cell>
          <cell r="M6708" t="str">
            <v>V</v>
          </cell>
          <cell r="N6708">
            <v>3011</v>
          </cell>
        </row>
        <row r="6709">
          <cell r="A6709" t="str">
            <v>RM-ET1-ICT-SC-0012</v>
          </cell>
          <cell r="B6709" t="str">
            <v>CINT</v>
          </cell>
          <cell r="C6709" t="str">
            <v/>
          </cell>
          <cell r="D6709" t="str">
            <v>PLATE IN CENTER BOX / RAJAWALI</v>
          </cell>
          <cell r="E6709">
            <v>45203</v>
          </cell>
          <cell r="F6709" t="str">
            <v>ROF</v>
          </cell>
          <cell r="G6709" t="str">
            <v>CI_ICT</v>
          </cell>
          <cell r="H6709" t="str">
            <v>PC</v>
          </cell>
          <cell r="I6709" t="str">
            <v>CPR</v>
          </cell>
          <cell r="J6709" t="str">
            <v/>
          </cell>
          <cell r="K6709" t="str">
            <v>PD</v>
          </cell>
          <cell r="L6709" t="str">
            <v>3015</v>
          </cell>
          <cell r="M6709" t="str">
            <v>V</v>
          </cell>
          <cell r="N6709">
            <v>2851</v>
          </cell>
        </row>
        <row r="6710">
          <cell r="A6710" t="str">
            <v>RM-ET1-ICT-SC-0013</v>
          </cell>
          <cell r="B6710" t="str">
            <v>CINT</v>
          </cell>
          <cell r="C6710" t="str">
            <v/>
          </cell>
          <cell r="D6710" t="str">
            <v>PLATE ON SHAFT ET</v>
          </cell>
          <cell r="E6710">
            <v>45300</v>
          </cell>
          <cell r="F6710" t="str">
            <v>ROF</v>
          </cell>
          <cell r="G6710" t="str">
            <v>CI_ICT</v>
          </cell>
          <cell r="H6710" t="str">
            <v>PC</v>
          </cell>
          <cell r="I6710" t="str">
            <v>CPR</v>
          </cell>
          <cell r="J6710" t="str">
            <v/>
          </cell>
          <cell r="K6710" t="str">
            <v>PD</v>
          </cell>
          <cell r="L6710" t="str">
            <v>3015</v>
          </cell>
          <cell r="M6710" t="str">
            <v>V</v>
          </cell>
          <cell r="N6710">
            <v>879</v>
          </cell>
        </row>
        <row r="6711">
          <cell r="A6711" t="str">
            <v>RM-ET1-ICT-SC-0014</v>
          </cell>
          <cell r="B6711" t="str">
            <v>CINT</v>
          </cell>
          <cell r="C6711" t="str">
            <v/>
          </cell>
          <cell r="D6711" t="str">
            <v>SEAT JOINT PLATE BLK-CT-371/01</v>
          </cell>
          <cell r="E6711">
            <v>44797</v>
          </cell>
          <cell r="F6711" t="str">
            <v>ROF</v>
          </cell>
          <cell r="G6711" t="str">
            <v>CI_ICT</v>
          </cell>
          <cell r="H6711" t="str">
            <v>PC</v>
          </cell>
          <cell r="I6711" t="str">
            <v>CPR</v>
          </cell>
          <cell r="J6711" t="str">
            <v/>
          </cell>
          <cell r="K6711" t="str">
            <v>PD</v>
          </cell>
          <cell r="L6711" t="str">
            <v>3015</v>
          </cell>
          <cell r="M6711" t="str">
            <v>V</v>
          </cell>
          <cell r="N6711">
            <v>5832</v>
          </cell>
        </row>
        <row r="6712">
          <cell r="A6712" t="str">
            <v>RM-ET1-LBL-00-0001</v>
          </cell>
          <cell r="B6712" t="str">
            <v>CINT</v>
          </cell>
          <cell r="C6712" t="str">
            <v/>
          </cell>
          <cell r="D6712" t="str">
            <v>LABEL CHITOSE WARNA ABU ET</v>
          </cell>
          <cell r="E6712">
            <v>44797</v>
          </cell>
          <cell r="F6712" t="str">
            <v>ROF</v>
          </cell>
          <cell r="G6712" t="str">
            <v>CI_LABEL</v>
          </cell>
          <cell r="H6712" t="str">
            <v>PC</v>
          </cell>
          <cell r="I6712" t="str">
            <v>CPR</v>
          </cell>
          <cell r="J6712" t="str">
            <v/>
          </cell>
          <cell r="K6712" t="str">
            <v>PD</v>
          </cell>
          <cell r="L6712" t="str">
            <v>3015</v>
          </cell>
          <cell r="M6712" t="str">
            <v>V</v>
          </cell>
          <cell r="N6712">
            <v>336</v>
          </cell>
        </row>
        <row r="6713">
          <cell r="A6713" t="str">
            <v>RM-ET1-LBL-00-0002</v>
          </cell>
          <cell r="B6713" t="str">
            <v>CINT</v>
          </cell>
          <cell r="C6713" t="str">
            <v/>
          </cell>
          <cell r="D6713" t="str">
            <v>LABEL SNI SWIVEL CHAIR</v>
          </cell>
          <cell r="E6713">
            <v>44797</v>
          </cell>
          <cell r="F6713" t="str">
            <v>ROF</v>
          </cell>
          <cell r="G6713" t="str">
            <v>CI_LABEL</v>
          </cell>
          <cell r="H6713" t="str">
            <v>PC</v>
          </cell>
          <cell r="I6713" t="str">
            <v>CPR</v>
          </cell>
          <cell r="J6713" t="str">
            <v/>
          </cell>
          <cell r="K6713" t="str">
            <v>PD</v>
          </cell>
          <cell r="L6713" t="str">
            <v>3015</v>
          </cell>
          <cell r="M6713" t="str">
            <v>V</v>
          </cell>
          <cell r="N6713">
            <v>95</v>
          </cell>
        </row>
        <row r="6714">
          <cell r="A6714" t="str">
            <v>RM-ET1-OTH-00-0003</v>
          </cell>
          <cell r="B6714" t="str">
            <v>CINT</v>
          </cell>
          <cell r="C6714" t="str">
            <v/>
          </cell>
          <cell r="D6714" t="str">
            <v>SPRING COTTER ET 2</v>
          </cell>
          <cell r="E6714">
            <v>44797</v>
          </cell>
          <cell r="F6714" t="str">
            <v>ROF</v>
          </cell>
          <cell r="G6714" t="str">
            <v>CI_OTH</v>
          </cell>
          <cell r="H6714" t="str">
            <v>PC</v>
          </cell>
          <cell r="I6714" t="str">
            <v>CPR</v>
          </cell>
          <cell r="J6714" t="str">
            <v/>
          </cell>
          <cell r="K6714" t="str">
            <v>PD</v>
          </cell>
          <cell r="L6714" t="str">
            <v>3015</v>
          </cell>
          <cell r="M6714" t="str">
            <v>V</v>
          </cell>
          <cell r="N6714">
            <v>327</v>
          </cell>
        </row>
        <row r="6715">
          <cell r="A6715" t="str">
            <v>RM-ET1-OTH-00-0004</v>
          </cell>
          <cell r="B6715" t="str">
            <v>CINT</v>
          </cell>
          <cell r="C6715" t="str">
            <v/>
          </cell>
          <cell r="D6715" t="str">
            <v>SPRING ET 4 MM</v>
          </cell>
          <cell r="E6715">
            <v>45203</v>
          </cell>
          <cell r="F6715" t="str">
            <v>ROF</v>
          </cell>
          <cell r="G6715" t="str">
            <v>CI_OTH</v>
          </cell>
          <cell r="H6715" t="str">
            <v>PC</v>
          </cell>
          <cell r="I6715" t="str">
            <v>CPR</v>
          </cell>
          <cell r="J6715" t="str">
            <v/>
          </cell>
          <cell r="K6715" t="str">
            <v>PD</v>
          </cell>
          <cell r="L6715" t="str">
            <v>3015</v>
          </cell>
          <cell r="M6715" t="str">
            <v>V</v>
          </cell>
          <cell r="N6715">
            <v>6772</v>
          </cell>
        </row>
        <row r="6716">
          <cell r="A6716" t="str">
            <v>RM-ET1-OTH-00-0005</v>
          </cell>
          <cell r="B6716" t="str">
            <v>CINT</v>
          </cell>
          <cell r="C6716" t="str">
            <v/>
          </cell>
          <cell r="D6716" t="str">
            <v>SPRING ET 6 MM</v>
          </cell>
          <cell r="E6716">
            <v>45203</v>
          </cell>
          <cell r="F6716" t="str">
            <v>ROF</v>
          </cell>
          <cell r="G6716" t="str">
            <v>CI_OTH</v>
          </cell>
          <cell r="H6716" t="str">
            <v>PC</v>
          </cell>
          <cell r="I6716" t="str">
            <v>CPR</v>
          </cell>
          <cell r="J6716" t="str">
            <v/>
          </cell>
          <cell r="K6716" t="str">
            <v>PD</v>
          </cell>
          <cell r="L6716" t="str">
            <v>3015</v>
          </cell>
          <cell r="M6716" t="str">
            <v>V</v>
          </cell>
          <cell r="N6716">
            <v>10250</v>
          </cell>
        </row>
        <row r="6717">
          <cell r="A6717" t="str">
            <v>RM-ET1-OTH-00-0006</v>
          </cell>
          <cell r="B6717" t="str">
            <v>CINT</v>
          </cell>
          <cell r="C6717" t="str">
            <v/>
          </cell>
          <cell r="D6717" t="str">
            <v>STABILUS(GASLIFT ET) 311707 SOM + 7052LW</v>
          </cell>
          <cell r="E6717">
            <v>44936</v>
          </cell>
          <cell r="F6717" t="str">
            <v>ROF</v>
          </cell>
          <cell r="G6717" t="str">
            <v>CI_OTH</v>
          </cell>
          <cell r="H6717" t="str">
            <v>PC</v>
          </cell>
          <cell r="I6717" t="str">
            <v>CPR</v>
          </cell>
          <cell r="J6717" t="str">
            <v/>
          </cell>
          <cell r="K6717" t="str">
            <v>PD</v>
          </cell>
          <cell r="L6717" t="str">
            <v>3015</v>
          </cell>
          <cell r="M6717" t="str">
            <v>V</v>
          </cell>
          <cell r="N6717">
            <v>91538</v>
          </cell>
        </row>
        <row r="6718">
          <cell r="A6718" t="str">
            <v>RM-ET1-OTH-00-0007</v>
          </cell>
          <cell r="B6718" t="str">
            <v>CINT</v>
          </cell>
          <cell r="C6718" t="str">
            <v/>
          </cell>
          <cell r="D6718" t="str">
            <v>STABILUS (GASLIFT ET) 9987LZ</v>
          </cell>
          <cell r="E6718">
            <v>44797</v>
          </cell>
          <cell r="F6718" t="str">
            <v>ROF</v>
          </cell>
          <cell r="G6718" t="str">
            <v>CI_OTH</v>
          </cell>
          <cell r="H6718" t="str">
            <v>PC</v>
          </cell>
          <cell r="I6718" t="str">
            <v>CPR</v>
          </cell>
          <cell r="J6718" t="str">
            <v/>
          </cell>
          <cell r="K6718" t="str">
            <v>PD</v>
          </cell>
          <cell r="L6718" t="str">
            <v>3015</v>
          </cell>
          <cell r="M6718" t="str">
            <v>V</v>
          </cell>
          <cell r="N6718">
            <v>68024</v>
          </cell>
        </row>
        <row r="6719">
          <cell r="A6719" t="str">
            <v>RM-ET1-PIP-00-0008</v>
          </cell>
          <cell r="B6719" t="str">
            <v>CINT</v>
          </cell>
          <cell r="C6719" t="str">
            <v/>
          </cell>
          <cell r="D6719" t="str">
            <v>CENTER PIPE 225</v>
          </cell>
          <cell r="E6719">
            <v>44797</v>
          </cell>
          <cell r="F6719" t="str">
            <v>ROF</v>
          </cell>
          <cell r="G6719" t="str">
            <v>CI_PIPA</v>
          </cell>
          <cell r="H6719" t="str">
            <v>PC</v>
          </cell>
          <cell r="I6719" t="str">
            <v>CPR</v>
          </cell>
          <cell r="J6719" t="str">
            <v/>
          </cell>
          <cell r="K6719" t="str">
            <v>PD</v>
          </cell>
          <cell r="L6719" t="str">
            <v>3015</v>
          </cell>
          <cell r="M6719" t="str">
            <v>V</v>
          </cell>
          <cell r="N6719">
            <v>12654</v>
          </cell>
        </row>
        <row r="6720">
          <cell r="A6720" t="str">
            <v>RM-ET1-PIP-00-0009</v>
          </cell>
          <cell r="B6720" t="str">
            <v>CINT</v>
          </cell>
          <cell r="C6720" t="str">
            <v/>
          </cell>
          <cell r="D6720" t="str">
            <v>CENTER PIPE 440</v>
          </cell>
          <cell r="E6720">
            <v>44797</v>
          </cell>
          <cell r="F6720" t="str">
            <v>ROF</v>
          </cell>
          <cell r="G6720" t="str">
            <v>CI_PIPA</v>
          </cell>
          <cell r="H6720" t="str">
            <v>PC</v>
          </cell>
          <cell r="I6720" t="str">
            <v>CPR</v>
          </cell>
          <cell r="J6720" t="str">
            <v/>
          </cell>
          <cell r="K6720" t="str">
            <v>PD</v>
          </cell>
          <cell r="L6720" t="str">
            <v>3015</v>
          </cell>
          <cell r="M6720" t="str">
            <v>V</v>
          </cell>
          <cell r="N6720">
            <v>12654</v>
          </cell>
        </row>
        <row r="6721">
          <cell r="A6721" t="str">
            <v>RM-ET1-PIP-00-0010</v>
          </cell>
          <cell r="B6721" t="str">
            <v>CINT</v>
          </cell>
          <cell r="C6721" t="str">
            <v/>
          </cell>
          <cell r="D6721" t="str">
            <v>PIPA 14 X 1.5 X 6000</v>
          </cell>
          <cell r="E6721">
            <v>44797</v>
          </cell>
          <cell r="F6721" t="str">
            <v>ROF</v>
          </cell>
          <cell r="G6721" t="str">
            <v>CI_PIPA</v>
          </cell>
          <cell r="H6721" t="str">
            <v>PC</v>
          </cell>
          <cell r="I6721" t="str">
            <v>CPR</v>
          </cell>
          <cell r="J6721" t="str">
            <v/>
          </cell>
          <cell r="K6721" t="str">
            <v>PD</v>
          </cell>
          <cell r="L6721" t="str">
            <v>3015</v>
          </cell>
          <cell r="M6721" t="str">
            <v>V</v>
          </cell>
          <cell r="N6721">
            <v>46000</v>
          </cell>
        </row>
        <row r="6722">
          <cell r="A6722" t="str">
            <v>RM-ET1-PIP-00-0011</v>
          </cell>
          <cell r="B6722" t="str">
            <v>CINT</v>
          </cell>
          <cell r="C6722" t="str">
            <v/>
          </cell>
          <cell r="D6722" t="str">
            <v>PIPA 14 X 84</v>
          </cell>
          <cell r="E6722">
            <v>45293</v>
          </cell>
          <cell r="F6722" t="str">
            <v>ROF</v>
          </cell>
          <cell r="G6722" t="str">
            <v>CI_PIPA</v>
          </cell>
          <cell r="H6722" t="str">
            <v>PC</v>
          </cell>
          <cell r="I6722" t="str">
            <v>CPR</v>
          </cell>
          <cell r="J6722" t="str">
            <v/>
          </cell>
          <cell r="K6722" t="str">
            <v>PD</v>
          </cell>
          <cell r="L6722" t="str">
            <v>3015</v>
          </cell>
          <cell r="M6722" t="str">
            <v>V</v>
          </cell>
          <cell r="N6722">
            <v>1940</v>
          </cell>
        </row>
        <row r="6723">
          <cell r="A6723" t="str">
            <v>RM-ET1-PIP-00-0012</v>
          </cell>
          <cell r="B6723" t="str">
            <v>CINT</v>
          </cell>
          <cell r="C6723" t="str">
            <v/>
          </cell>
          <cell r="D6723" t="str">
            <v>PIPA 30/15 X 1.6 X 1320</v>
          </cell>
          <cell r="E6723">
            <v>44797</v>
          </cell>
          <cell r="F6723" t="str">
            <v>ROF</v>
          </cell>
          <cell r="G6723" t="str">
            <v>CI_PIPA</v>
          </cell>
          <cell r="H6723" t="str">
            <v>PC</v>
          </cell>
          <cell r="I6723" t="str">
            <v>CPR</v>
          </cell>
          <cell r="J6723" t="str">
            <v/>
          </cell>
          <cell r="K6723" t="str">
            <v>PD</v>
          </cell>
          <cell r="L6723" t="str">
            <v>3015</v>
          </cell>
          <cell r="M6723" t="str">
            <v>V</v>
          </cell>
          <cell r="N6723">
            <v>14875</v>
          </cell>
        </row>
        <row r="6724">
          <cell r="A6724" t="str">
            <v>RM-ET1-PIP-00-0013</v>
          </cell>
          <cell r="B6724" t="str">
            <v>CINT</v>
          </cell>
          <cell r="C6724" t="str">
            <v/>
          </cell>
          <cell r="D6724" t="str">
            <v>PIPA 30/15 X 2.0 X 1.320</v>
          </cell>
          <cell r="E6724">
            <v>44926</v>
          </cell>
          <cell r="F6724" t="str">
            <v>ROF</v>
          </cell>
          <cell r="G6724" t="str">
            <v>CI_PIPA</v>
          </cell>
          <cell r="H6724" t="str">
            <v>PC</v>
          </cell>
          <cell r="I6724" t="str">
            <v>CPR</v>
          </cell>
          <cell r="J6724" t="str">
            <v/>
          </cell>
          <cell r="K6724" t="str">
            <v>PD</v>
          </cell>
          <cell r="L6724" t="str">
            <v>3015</v>
          </cell>
          <cell r="M6724" t="str">
            <v>V</v>
          </cell>
          <cell r="N6724">
            <v>22322</v>
          </cell>
        </row>
        <row r="6725">
          <cell r="A6725" t="str">
            <v>RM-ET1-PIP-00-0014</v>
          </cell>
          <cell r="B6725" t="str">
            <v>CINT</v>
          </cell>
          <cell r="C6725" t="str">
            <v/>
          </cell>
          <cell r="D6725" t="str">
            <v>PIPA 30/15 X 2.0 X 6000</v>
          </cell>
          <cell r="E6725">
            <v>44797</v>
          </cell>
          <cell r="F6725" t="str">
            <v>ROF</v>
          </cell>
          <cell r="G6725" t="str">
            <v>CI_PIPA</v>
          </cell>
          <cell r="H6725" t="str">
            <v>PC</v>
          </cell>
          <cell r="I6725" t="str">
            <v>CPR</v>
          </cell>
          <cell r="J6725" t="str">
            <v/>
          </cell>
          <cell r="K6725" t="str">
            <v>PD</v>
          </cell>
          <cell r="L6725" t="str">
            <v>3015</v>
          </cell>
          <cell r="M6725" t="str">
            <v>V</v>
          </cell>
          <cell r="N6725">
            <v>70000</v>
          </cell>
        </row>
        <row r="6726">
          <cell r="A6726" t="str">
            <v>RM-ET1-PIP-00-0015</v>
          </cell>
          <cell r="B6726" t="str">
            <v>CINT</v>
          </cell>
          <cell r="C6726" t="str">
            <v/>
          </cell>
          <cell r="D6726" t="str">
            <v>PIPA 31,8 X 3.2 X 6500</v>
          </cell>
          <cell r="E6726">
            <v>44797</v>
          </cell>
          <cell r="F6726" t="str">
            <v>ROF</v>
          </cell>
          <cell r="G6726" t="str">
            <v>CI_PIPA</v>
          </cell>
          <cell r="H6726" t="str">
            <v>PC</v>
          </cell>
          <cell r="I6726" t="str">
            <v>CPR</v>
          </cell>
          <cell r="J6726" t="str">
            <v/>
          </cell>
          <cell r="K6726" t="str">
            <v>PD</v>
          </cell>
          <cell r="L6726" t="str">
            <v>3015</v>
          </cell>
          <cell r="M6726" t="str">
            <v>V</v>
          </cell>
          <cell r="N6726">
            <v>188506</v>
          </cell>
        </row>
        <row r="6727">
          <cell r="A6727" t="str">
            <v>RM-ET1-PIP-00-0016</v>
          </cell>
          <cell r="B6727" t="str">
            <v>CINT</v>
          </cell>
          <cell r="C6727" t="str">
            <v/>
          </cell>
          <cell r="D6727" t="str">
            <v>PIPA 31.8 X 3.2 X 6.000</v>
          </cell>
          <cell r="E6727">
            <v>44797</v>
          </cell>
          <cell r="F6727" t="str">
            <v>ROF</v>
          </cell>
          <cell r="G6727" t="str">
            <v>CI_PIPA</v>
          </cell>
          <cell r="H6727" t="str">
            <v>PC</v>
          </cell>
          <cell r="I6727" t="str">
            <v>CPR</v>
          </cell>
          <cell r="J6727" t="str">
            <v/>
          </cell>
          <cell r="K6727" t="str">
            <v>PD</v>
          </cell>
          <cell r="L6727" t="str">
            <v>3015</v>
          </cell>
          <cell r="M6727" t="str">
            <v>V</v>
          </cell>
          <cell r="N6727">
            <v>190000</v>
          </cell>
        </row>
        <row r="6728">
          <cell r="A6728" t="str">
            <v>RM-ET1-PIP-00-0017</v>
          </cell>
          <cell r="B6728" t="str">
            <v>CINT</v>
          </cell>
          <cell r="C6728" t="str">
            <v/>
          </cell>
          <cell r="D6728" t="str">
            <v>PIPA 33.5 X 3.2 X 6000</v>
          </cell>
          <cell r="E6728">
            <v>44797</v>
          </cell>
          <cell r="F6728" t="str">
            <v>ROF</v>
          </cell>
          <cell r="G6728" t="str">
            <v>CI_PIPA</v>
          </cell>
          <cell r="H6728" t="str">
            <v>PC</v>
          </cell>
          <cell r="I6728" t="str">
            <v>CPR</v>
          </cell>
          <cell r="J6728" t="str">
            <v/>
          </cell>
          <cell r="K6728" t="str">
            <v>PD</v>
          </cell>
          <cell r="L6728" t="str">
            <v>3015</v>
          </cell>
          <cell r="M6728" t="str">
            <v>V</v>
          </cell>
          <cell r="N6728">
            <v>260000</v>
          </cell>
        </row>
        <row r="6729">
          <cell r="A6729" t="str">
            <v>RM-ET1-PIP-00-0018</v>
          </cell>
          <cell r="B6729" t="str">
            <v>CINT</v>
          </cell>
          <cell r="C6729" t="str">
            <v/>
          </cell>
          <cell r="D6729" t="str">
            <v>PIPA 33.5 X 3.5 X 6000</v>
          </cell>
          <cell r="E6729">
            <v>44797</v>
          </cell>
          <cell r="F6729" t="str">
            <v>ROF</v>
          </cell>
          <cell r="G6729" t="str">
            <v>CI_PIPA</v>
          </cell>
          <cell r="H6729" t="str">
            <v>PC</v>
          </cell>
          <cell r="I6729" t="str">
            <v>CPR</v>
          </cell>
          <cell r="J6729" t="str">
            <v/>
          </cell>
          <cell r="K6729" t="str">
            <v>PD</v>
          </cell>
          <cell r="L6729" t="str">
            <v>3015</v>
          </cell>
          <cell r="M6729" t="str">
            <v>V</v>
          </cell>
          <cell r="N6729">
            <v>318484</v>
          </cell>
        </row>
        <row r="6730">
          <cell r="A6730" t="str">
            <v>RM-ET1-PIP-00-0019</v>
          </cell>
          <cell r="B6730" t="str">
            <v>CINT</v>
          </cell>
          <cell r="C6730" t="str">
            <v/>
          </cell>
          <cell r="D6730" t="str">
            <v>PIPA 42.7 X 2.0 X 6.000</v>
          </cell>
          <cell r="E6730">
            <v>44797</v>
          </cell>
          <cell r="F6730" t="str">
            <v>ROF</v>
          </cell>
          <cell r="G6730" t="str">
            <v>CI_PIPA</v>
          </cell>
          <cell r="H6730" t="str">
            <v>PC</v>
          </cell>
          <cell r="I6730" t="str">
            <v>CPR</v>
          </cell>
          <cell r="J6730" t="str">
            <v/>
          </cell>
          <cell r="K6730" t="str">
            <v>PD</v>
          </cell>
          <cell r="L6730" t="str">
            <v>3015</v>
          </cell>
          <cell r="M6730" t="str">
            <v>V</v>
          </cell>
          <cell r="N6730">
            <v>320000</v>
          </cell>
        </row>
        <row r="6731">
          <cell r="A6731" t="str">
            <v>RM-ET1-PIP-00-0020</v>
          </cell>
          <cell r="B6731" t="str">
            <v>CINT</v>
          </cell>
          <cell r="C6731" t="str">
            <v/>
          </cell>
          <cell r="D6731" t="str">
            <v>PIPA 42.7 X 2.0 X 6350</v>
          </cell>
          <cell r="E6731">
            <v>44797</v>
          </cell>
          <cell r="F6731" t="str">
            <v>ROF</v>
          </cell>
          <cell r="G6731" t="str">
            <v>CI_PIPA</v>
          </cell>
          <cell r="H6731" t="str">
            <v>PC</v>
          </cell>
          <cell r="I6731" t="str">
            <v>CPR</v>
          </cell>
          <cell r="J6731" t="str">
            <v/>
          </cell>
          <cell r="K6731" t="str">
            <v>PD</v>
          </cell>
          <cell r="L6731" t="str">
            <v>3015</v>
          </cell>
          <cell r="M6731" t="str">
            <v>V</v>
          </cell>
          <cell r="N6731">
            <v>151683</v>
          </cell>
        </row>
        <row r="6732">
          <cell r="A6732" t="str">
            <v>RM-ET1-PLS-00-0021</v>
          </cell>
          <cell r="B6732" t="str">
            <v>CINT</v>
          </cell>
          <cell r="C6732" t="str">
            <v/>
          </cell>
          <cell r="D6732" t="str">
            <v>ARM REST ET TYPE 151</v>
          </cell>
          <cell r="E6732">
            <v>44797</v>
          </cell>
          <cell r="F6732" t="str">
            <v>ROF</v>
          </cell>
          <cell r="G6732" t="str">
            <v>CI_PLSTK</v>
          </cell>
          <cell r="H6732" t="str">
            <v>PC</v>
          </cell>
          <cell r="I6732" t="str">
            <v>CPR</v>
          </cell>
          <cell r="J6732" t="str">
            <v/>
          </cell>
          <cell r="K6732" t="str">
            <v>PD</v>
          </cell>
          <cell r="L6732" t="str">
            <v>3015</v>
          </cell>
          <cell r="M6732" t="str">
            <v>V</v>
          </cell>
          <cell r="N6732">
            <v>57119</v>
          </cell>
        </row>
        <row r="6733">
          <cell r="A6733" t="str">
            <v>RM-ET1-PLS-00-0022</v>
          </cell>
          <cell r="B6733" t="str">
            <v>CINT</v>
          </cell>
          <cell r="C6733" t="str">
            <v/>
          </cell>
          <cell r="D6733" t="str">
            <v>BACK PLASTIC CAP ET</v>
          </cell>
          <cell r="E6733">
            <v>44797</v>
          </cell>
          <cell r="F6733" t="str">
            <v>ROF</v>
          </cell>
          <cell r="G6733" t="str">
            <v>CI_PLSTK</v>
          </cell>
          <cell r="H6733" t="str">
            <v>PC</v>
          </cell>
          <cell r="I6733" t="str">
            <v>CPR</v>
          </cell>
          <cell r="J6733" t="str">
            <v/>
          </cell>
          <cell r="K6733" t="str">
            <v>PD</v>
          </cell>
          <cell r="L6733" t="str">
            <v>3015</v>
          </cell>
          <cell r="M6733" t="str">
            <v>V</v>
          </cell>
          <cell r="N6733">
            <v>2788</v>
          </cell>
        </row>
        <row r="6734">
          <cell r="A6734" t="str">
            <v>RM-ET1-PLS-00-0023</v>
          </cell>
          <cell r="B6734" t="str">
            <v>CINT</v>
          </cell>
          <cell r="C6734" t="str">
            <v/>
          </cell>
          <cell r="D6734" t="str">
            <v>BACK PLASTIC COVER BLACK [ET]</v>
          </cell>
          <cell r="E6734">
            <v>44797</v>
          </cell>
          <cell r="F6734" t="str">
            <v>ROF</v>
          </cell>
          <cell r="G6734" t="str">
            <v>CI_PLSTK</v>
          </cell>
          <cell r="H6734" t="str">
            <v>PC</v>
          </cell>
          <cell r="I6734" t="str">
            <v>CPR</v>
          </cell>
          <cell r="J6734" t="str">
            <v/>
          </cell>
          <cell r="K6734" t="str">
            <v>PD</v>
          </cell>
          <cell r="L6734" t="str">
            <v>3015</v>
          </cell>
          <cell r="M6734" t="str">
            <v>V</v>
          </cell>
          <cell r="N6734">
            <v>1035</v>
          </cell>
        </row>
        <row r="6735">
          <cell r="A6735" t="str">
            <v>RM-ET1-PLS-00-0024</v>
          </cell>
          <cell r="B6735" t="str">
            <v>CINT</v>
          </cell>
          <cell r="C6735" t="str">
            <v/>
          </cell>
          <cell r="D6735" t="str">
            <v>BACK PLASTIC COVER DARK GREY [ET]</v>
          </cell>
          <cell r="E6735">
            <v>44797</v>
          </cell>
          <cell r="F6735" t="str">
            <v>ROF</v>
          </cell>
          <cell r="G6735" t="str">
            <v>CI_PLSTK</v>
          </cell>
          <cell r="H6735" t="str">
            <v>PC</v>
          </cell>
          <cell r="I6735" t="str">
            <v>CPR</v>
          </cell>
          <cell r="J6735" t="str">
            <v/>
          </cell>
          <cell r="K6735" t="str">
            <v>PD</v>
          </cell>
          <cell r="L6735" t="str">
            <v>3015</v>
          </cell>
          <cell r="M6735" t="str">
            <v>V</v>
          </cell>
          <cell r="N6735">
            <v>1035</v>
          </cell>
        </row>
        <row r="6736">
          <cell r="A6736" t="str">
            <v>RM-ET1-PLS-00-0025</v>
          </cell>
          <cell r="B6736" t="str">
            <v>CINT</v>
          </cell>
          <cell r="C6736" t="str">
            <v/>
          </cell>
          <cell r="D6736" t="str">
            <v>CENTER PLASTIC SPIRAL ET</v>
          </cell>
          <cell r="E6736">
            <v>44797</v>
          </cell>
          <cell r="F6736" t="str">
            <v>ROF</v>
          </cell>
          <cell r="G6736" t="str">
            <v>CI_PLSTK</v>
          </cell>
          <cell r="H6736" t="str">
            <v>PC</v>
          </cell>
          <cell r="I6736" t="str">
            <v>CPR</v>
          </cell>
          <cell r="J6736" t="str">
            <v/>
          </cell>
          <cell r="K6736" t="str">
            <v>PD</v>
          </cell>
          <cell r="L6736" t="str">
            <v>3015</v>
          </cell>
          <cell r="M6736" t="str">
            <v>V</v>
          </cell>
          <cell r="N6736">
            <v>4775</v>
          </cell>
        </row>
        <row r="6737">
          <cell r="A6737" t="str">
            <v>RM-ET1-PLS-00-0026</v>
          </cell>
          <cell r="B6737" t="str">
            <v>CINT</v>
          </cell>
          <cell r="C6737" t="str">
            <v/>
          </cell>
          <cell r="D6737" t="str">
            <v>LEG PLASTIC CAP ET</v>
          </cell>
          <cell r="E6737">
            <v>44797</v>
          </cell>
          <cell r="F6737" t="str">
            <v>ROF</v>
          </cell>
          <cell r="G6737" t="str">
            <v>CI_PLSTK</v>
          </cell>
          <cell r="H6737" t="str">
            <v>PC</v>
          </cell>
          <cell r="I6737" t="str">
            <v>CPR</v>
          </cell>
          <cell r="J6737" t="str">
            <v/>
          </cell>
          <cell r="K6737" t="str">
            <v>PD</v>
          </cell>
          <cell r="L6737" t="str">
            <v>3015</v>
          </cell>
          <cell r="M6737" t="str">
            <v>V</v>
          </cell>
          <cell r="N6737">
            <v>1900</v>
          </cell>
        </row>
        <row r="6738">
          <cell r="A6738" t="str">
            <v>RM-ET1-PLS-00-0027</v>
          </cell>
          <cell r="B6738" t="str">
            <v>CINT</v>
          </cell>
          <cell r="C6738" t="str">
            <v/>
          </cell>
          <cell r="D6738" t="str">
            <v>PLASTIC HANDLE</v>
          </cell>
          <cell r="E6738">
            <v>44797</v>
          </cell>
          <cell r="F6738" t="str">
            <v>ROF</v>
          </cell>
          <cell r="G6738" t="str">
            <v>CI_PLSTK</v>
          </cell>
          <cell r="H6738" t="str">
            <v>PC</v>
          </cell>
          <cell r="I6738" t="str">
            <v>CPR</v>
          </cell>
          <cell r="J6738" t="str">
            <v/>
          </cell>
          <cell r="K6738" t="str">
            <v>PD</v>
          </cell>
          <cell r="L6738" t="str">
            <v>3015</v>
          </cell>
          <cell r="M6738" t="str">
            <v>V</v>
          </cell>
          <cell r="N6738">
            <v>1718</v>
          </cell>
        </row>
        <row r="6739">
          <cell r="A6739" t="str">
            <v>RM-ET1-PLS-00-0028</v>
          </cell>
          <cell r="B6739" t="str">
            <v>CINT</v>
          </cell>
          <cell r="C6739" t="str">
            <v/>
          </cell>
          <cell r="D6739" t="str">
            <v>REVOLVING CROSS DI CAT</v>
          </cell>
          <cell r="E6739">
            <v>44797</v>
          </cell>
          <cell r="F6739" t="str">
            <v>ROF</v>
          </cell>
          <cell r="G6739" t="str">
            <v>CI_PLSTK</v>
          </cell>
          <cell r="H6739" t="str">
            <v>PC</v>
          </cell>
          <cell r="I6739" t="str">
            <v>CPR</v>
          </cell>
          <cell r="J6739" t="str">
            <v/>
          </cell>
          <cell r="K6739" t="str">
            <v>PD</v>
          </cell>
          <cell r="L6739" t="str">
            <v>3015</v>
          </cell>
          <cell r="M6739" t="str">
            <v>V</v>
          </cell>
          <cell r="N6739">
            <v>280000</v>
          </cell>
        </row>
        <row r="6740">
          <cell r="A6740" t="str">
            <v>RM-ET1-PLS-00-0029</v>
          </cell>
          <cell r="B6740" t="str">
            <v>CINT</v>
          </cell>
          <cell r="C6740" t="str">
            <v/>
          </cell>
          <cell r="D6740" t="str">
            <v>RING PLASTIC CHITOSE</v>
          </cell>
          <cell r="E6740">
            <v>45169</v>
          </cell>
          <cell r="F6740" t="str">
            <v>ROF</v>
          </cell>
          <cell r="G6740" t="str">
            <v>CI_PLSTK</v>
          </cell>
          <cell r="H6740" t="str">
            <v>PC</v>
          </cell>
          <cell r="I6740" t="str">
            <v>CPR</v>
          </cell>
          <cell r="J6740" t="str">
            <v/>
          </cell>
          <cell r="K6740" t="str">
            <v>PD</v>
          </cell>
          <cell r="L6740" t="str">
            <v>3015</v>
          </cell>
          <cell r="M6740" t="str">
            <v>V</v>
          </cell>
          <cell r="N6740">
            <v>300</v>
          </cell>
        </row>
        <row r="6741">
          <cell r="A6741" t="str">
            <v>RM-ET1-PLS-00-0030</v>
          </cell>
          <cell r="B6741" t="str">
            <v>CINT</v>
          </cell>
          <cell r="C6741" t="str">
            <v/>
          </cell>
          <cell r="D6741" t="str">
            <v>SHAFT PLS HOLDER ET</v>
          </cell>
          <cell r="E6741">
            <v>44797</v>
          </cell>
          <cell r="F6741" t="str">
            <v>ROF</v>
          </cell>
          <cell r="G6741" t="str">
            <v>CI_PLSTK</v>
          </cell>
          <cell r="H6741" t="str">
            <v>PC</v>
          </cell>
          <cell r="I6741" t="str">
            <v>CPR</v>
          </cell>
          <cell r="J6741" t="str">
            <v/>
          </cell>
          <cell r="K6741" t="str">
            <v>PD</v>
          </cell>
          <cell r="L6741" t="str">
            <v>3015</v>
          </cell>
          <cell r="M6741" t="str">
            <v>V</v>
          </cell>
          <cell r="N6741">
            <v>5270</v>
          </cell>
        </row>
        <row r="6742">
          <cell r="A6742" t="str">
            <v>RM-ET1-PLS-00-0031</v>
          </cell>
          <cell r="B6742" t="str">
            <v>CINT</v>
          </cell>
          <cell r="C6742" t="str">
            <v/>
          </cell>
          <cell r="D6742" t="str">
            <v>SPIRAL FOR BACK PIPE</v>
          </cell>
          <cell r="E6742">
            <v>44797</v>
          </cell>
          <cell r="F6742" t="str">
            <v>ROF</v>
          </cell>
          <cell r="G6742" t="str">
            <v>CI_PLSTK</v>
          </cell>
          <cell r="H6742" t="str">
            <v>PC</v>
          </cell>
          <cell r="I6742" t="str">
            <v>CPR</v>
          </cell>
          <cell r="J6742" t="str">
            <v/>
          </cell>
          <cell r="K6742" t="str">
            <v>PD</v>
          </cell>
          <cell r="L6742" t="str">
            <v>3015</v>
          </cell>
          <cell r="M6742" t="str">
            <v>V</v>
          </cell>
          <cell r="N6742">
            <v>8000</v>
          </cell>
        </row>
        <row r="6743">
          <cell r="A6743" t="str">
            <v>RM-ET1-PLS-00-0032</v>
          </cell>
          <cell r="B6743" t="str">
            <v>CINT</v>
          </cell>
          <cell r="C6743" t="str">
            <v/>
          </cell>
          <cell r="D6743" t="str">
            <v>TALIKUR 3 M/M</v>
          </cell>
          <cell r="E6743">
            <v>44797</v>
          </cell>
          <cell r="F6743" t="str">
            <v>ROF</v>
          </cell>
          <cell r="G6743" t="str">
            <v>CI_PLSTK</v>
          </cell>
          <cell r="H6743" t="str">
            <v>M</v>
          </cell>
          <cell r="I6743" t="str">
            <v>CPR</v>
          </cell>
          <cell r="J6743" t="str">
            <v/>
          </cell>
          <cell r="K6743" t="str">
            <v>PD</v>
          </cell>
          <cell r="L6743" t="str">
            <v>3015</v>
          </cell>
          <cell r="M6743" t="str">
            <v>V</v>
          </cell>
          <cell r="N6743">
            <v>8250</v>
          </cell>
        </row>
        <row r="6744">
          <cell r="A6744" t="str">
            <v>RM-ET1-PLT-00-0033</v>
          </cell>
          <cell r="B6744" t="str">
            <v>CINT</v>
          </cell>
          <cell r="C6744" t="str">
            <v/>
          </cell>
          <cell r="D6744" t="str">
            <v>CENTER BOX ET + ETD 500</v>
          </cell>
          <cell r="E6744">
            <v>44797</v>
          </cell>
          <cell r="F6744" t="str">
            <v>ROF</v>
          </cell>
          <cell r="G6744" t="str">
            <v>CI_PLAT</v>
          </cell>
          <cell r="H6744" t="str">
            <v>PC</v>
          </cell>
          <cell r="I6744" t="str">
            <v>CPR</v>
          </cell>
          <cell r="J6744" t="str">
            <v/>
          </cell>
          <cell r="K6744" t="str">
            <v>PD</v>
          </cell>
          <cell r="L6744" t="str">
            <v>3015</v>
          </cell>
          <cell r="M6744" t="str">
            <v>V</v>
          </cell>
          <cell r="N6744">
            <v>12654</v>
          </cell>
        </row>
        <row r="6745">
          <cell r="A6745" t="str">
            <v>RM-ET1-PLT-00-0034</v>
          </cell>
          <cell r="B6745" t="str">
            <v>CINT</v>
          </cell>
          <cell r="C6745" t="str">
            <v/>
          </cell>
          <cell r="D6745" t="str">
            <v>PLATE CONNED ETD 500 ( ET)</v>
          </cell>
          <cell r="E6745">
            <v>44797</v>
          </cell>
          <cell r="F6745" t="str">
            <v>ROF</v>
          </cell>
          <cell r="G6745" t="str">
            <v>CI_PLAT</v>
          </cell>
          <cell r="H6745" t="str">
            <v>PC</v>
          </cell>
          <cell r="I6745" t="str">
            <v>CPR</v>
          </cell>
          <cell r="J6745" t="str">
            <v/>
          </cell>
          <cell r="K6745" t="str">
            <v>PD</v>
          </cell>
          <cell r="L6745" t="str">
            <v>3015</v>
          </cell>
          <cell r="M6745" t="str">
            <v>V</v>
          </cell>
          <cell r="N6745">
            <v>300</v>
          </cell>
        </row>
        <row r="6746">
          <cell r="A6746" t="str">
            <v>RM-ET1-PLT-00-0035</v>
          </cell>
          <cell r="B6746" t="str">
            <v>CINT</v>
          </cell>
          <cell r="C6746" t="str">
            <v/>
          </cell>
          <cell r="D6746" t="str">
            <v>PLATE IN CENTER BOX ET</v>
          </cell>
          <cell r="E6746">
            <v>44797</v>
          </cell>
          <cell r="F6746" t="str">
            <v>ROF</v>
          </cell>
          <cell r="G6746" t="str">
            <v>CI_PLAT</v>
          </cell>
          <cell r="H6746" t="str">
            <v>PC</v>
          </cell>
          <cell r="I6746" t="str">
            <v>CPR</v>
          </cell>
          <cell r="J6746" t="str">
            <v/>
          </cell>
          <cell r="K6746" t="str">
            <v>PD</v>
          </cell>
          <cell r="L6746" t="str">
            <v>3015</v>
          </cell>
          <cell r="M6746" t="str">
            <v>V</v>
          </cell>
          <cell r="N6746">
            <v>1207</v>
          </cell>
        </row>
        <row r="6747">
          <cell r="A6747" t="str">
            <v>RM-ET1-PLT-00-0036</v>
          </cell>
          <cell r="B6747" t="str">
            <v>CINT</v>
          </cell>
          <cell r="C6747" t="str">
            <v/>
          </cell>
          <cell r="D6747" t="str">
            <v>PLATE STRIP 6 X 30 X 6000</v>
          </cell>
          <cell r="E6747">
            <v>45293</v>
          </cell>
          <cell r="F6747" t="str">
            <v>ROF</v>
          </cell>
          <cell r="G6747" t="str">
            <v>CI_PLAT</v>
          </cell>
          <cell r="H6747" t="str">
            <v>PC</v>
          </cell>
          <cell r="I6747" t="str">
            <v>CPR</v>
          </cell>
          <cell r="J6747" t="str">
            <v/>
          </cell>
          <cell r="K6747" t="str">
            <v>PD</v>
          </cell>
          <cell r="L6747" t="str">
            <v>3015</v>
          </cell>
          <cell r="M6747" t="str">
            <v>V</v>
          </cell>
          <cell r="N6747">
            <v>160000</v>
          </cell>
        </row>
        <row r="6748">
          <cell r="A6748" t="str">
            <v>RM-ET1-PLT-00-0037</v>
          </cell>
          <cell r="B6748" t="str">
            <v>CINT</v>
          </cell>
          <cell r="C6748" t="str">
            <v/>
          </cell>
          <cell r="D6748" t="str">
            <v>PLATE STRIP 6 X 38 X 6000</v>
          </cell>
          <cell r="E6748">
            <v>45293</v>
          </cell>
          <cell r="F6748" t="str">
            <v>ROF</v>
          </cell>
          <cell r="G6748" t="str">
            <v>CI_PLAT</v>
          </cell>
          <cell r="H6748" t="str">
            <v>PC</v>
          </cell>
          <cell r="I6748" t="str">
            <v>CPR</v>
          </cell>
          <cell r="J6748" t="str">
            <v/>
          </cell>
          <cell r="K6748" t="str">
            <v>PD</v>
          </cell>
          <cell r="L6748" t="str">
            <v>3015</v>
          </cell>
          <cell r="M6748" t="str">
            <v>V</v>
          </cell>
          <cell r="N6748">
            <v>250000</v>
          </cell>
        </row>
        <row r="6749">
          <cell r="A6749" t="str">
            <v>RM-ET1-PLT-00-0038</v>
          </cell>
          <cell r="B6749" t="str">
            <v>CINT</v>
          </cell>
          <cell r="C6749" t="str">
            <v/>
          </cell>
          <cell r="D6749" t="str">
            <v>PLATE STRIP 9 X 38 X 6000</v>
          </cell>
          <cell r="E6749">
            <v>44797</v>
          </cell>
          <cell r="F6749" t="str">
            <v>ROF</v>
          </cell>
          <cell r="G6749" t="str">
            <v>CI_PLAT</v>
          </cell>
          <cell r="H6749" t="str">
            <v>PC</v>
          </cell>
          <cell r="I6749" t="str">
            <v>CPR</v>
          </cell>
          <cell r="J6749" t="str">
            <v/>
          </cell>
          <cell r="K6749" t="str">
            <v>PD</v>
          </cell>
          <cell r="L6749" t="str">
            <v>3015</v>
          </cell>
          <cell r="M6749" t="str">
            <v>V</v>
          </cell>
          <cell r="N6749">
            <v>290000</v>
          </cell>
        </row>
        <row r="6750">
          <cell r="A6750" t="str">
            <v>RM-ET1-PVC-00-0039</v>
          </cell>
          <cell r="B6750" t="str">
            <v>CINT</v>
          </cell>
          <cell r="C6750" t="str">
            <v/>
          </cell>
          <cell r="D6750" t="str">
            <v>PVC SERUNI 7210 (BLACK)</v>
          </cell>
          <cell r="E6750">
            <v>44797</v>
          </cell>
          <cell r="F6750" t="str">
            <v>ROF</v>
          </cell>
          <cell r="G6750" t="str">
            <v>CI_PVC</v>
          </cell>
          <cell r="H6750" t="str">
            <v>M</v>
          </cell>
          <cell r="I6750" t="str">
            <v>CPR</v>
          </cell>
          <cell r="J6750" t="str">
            <v/>
          </cell>
          <cell r="K6750" t="str">
            <v>PD</v>
          </cell>
          <cell r="L6750" t="str">
            <v>3015</v>
          </cell>
          <cell r="M6750" t="str">
            <v>V</v>
          </cell>
          <cell r="N6750">
            <v>15455</v>
          </cell>
        </row>
        <row r="6751">
          <cell r="A6751" t="str">
            <v>RM-ET1-RUB-00-0040</v>
          </cell>
          <cell r="B6751" t="str">
            <v>CINT</v>
          </cell>
          <cell r="C6751" t="str">
            <v/>
          </cell>
          <cell r="D6751" t="str">
            <v>KARET LIST ABU</v>
          </cell>
          <cell r="E6751">
            <v>44876</v>
          </cell>
          <cell r="F6751" t="str">
            <v>ROF</v>
          </cell>
          <cell r="G6751" t="str">
            <v>CI_PLSTK</v>
          </cell>
          <cell r="H6751" t="str">
            <v>M</v>
          </cell>
          <cell r="I6751" t="str">
            <v>CPR</v>
          </cell>
          <cell r="J6751" t="str">
            <v/>
          </cell>
          <cell r="K6751" t="str">
            <v>PD</v>
          </cell>
          <cell r="L6751" t="str">
            <v>3015</v>
          </cell>
          <cell r="M6751" t="str">
            <v>V</v>
          </cell>
          <cell r="N6751">
            <v>9166</v>
          </cell>
        </row>
        <row r="6752">
          <cell r="A6752" t="str">
            <v>RM-ET1-TRX-00-0041</v>
          </cell>
          <cell r="B6752" t="str">
            <v>CINT</v>
          </cell>
          <cell r="C6752" t="str">
            <v/>
          </cell>
          <cell r="D6752" t="str">
            <v>BACK BOARD ET + LAYER</v>
          </cell>
          <cell r="E6752">
            <v>44797</v>
          </cell>
          <cell r="F6752" t="str">
            <v>ROF</v>
          </cell>
          <cell r="G6752" t="str">
            <v>CI_BOARD</v>
          </cell>
          <cell r="H6752" t="str">
            <v>PC</v>
          </cell>
          <cell r="I6752" t="str">
            <v>CPR</v>
          </cell>
          <cell r="J6752" t="str">
            <v/>
          </cell>
          <cell r="K6752" t="str">
            <v>PD</v>
          </cell>
          <cell r="L6752" t="str">
            <v>3015</v>
          </cell>
          <cell r="M6752" t="str">
            <v>V</v>
          </cell>
          <cell r="N6752">
            <v>55000</v>
          </cell>
        </row>
        <row r="6753">
          <cell r="A6753" t="str">
            <v>RM-ET1-TRX-00-0042</v>
          </cell>
          <cell r="B6753" t="str">
            <v>CINT</v>
          </cell>
          <cell r="C6753" t="str">
            <v/>
          </cell>
          <cell r="D6753" t="str">
            <v>BACK BOARD ET + LAYER TANPA T NUT</v>
          </cell>
          <cell r="E6753">
            <v>44797</v>
          </cell>
          <cell r="F6753" t="str">
            <v>ROF</v>
          </cell>
          <cell r="G6753" t="str">
            <v>CI_BOARD</v>
          </cell>
          <cell r="H6753" t="str">
            <v>PC</v>
          </cell>
          <cell r="I6753" t="str">
            <v>CPR</v>
          </cell>
          <cell r="J6753" t="str">
            <v/>
          </cell>
          <cell r="K6753" t="str">
            <v>PD</v>
          </cell>
          <cell r="L6753" t="str">
            <v>3015</v>
          </cell>
          <cell r="M6753" t="str">
            <v>V</v>
          </cell>
          <cell r="N6753">
            <v>32000</v>
          </cell>
        </row>
        <row r="6754">
          <cell r="A6754" t="str">
            <v>RM-ET1-TRX-00-0043</v>
          </cell>
          <cell r="B6754" t="str">
            <v>CINT</v>
          </cell>
          <cell r="C6754" t="str">
            <v/>
          </cell>
          <cell r="D6754" t="str">
            <v>SEAT BOARD ET + NUT</v>
          </cell>
          <cell r="E6754">
            <v>44797</v>
          </cell>
          <cell r="F6754" t="str">
            <v>ROF</v>
          </cell>
          <cell r="G6754" t="str">
            <v>CI_BOARD</v>
          </cell>
          <cell r="H6754" t="str">
            <v>PC</v>
          </cell>
          <cell r="I6754" t="str">
            <v>CPR</v>
          </cell>
          <cell r="J6754" t="str">
            <v/>
          </cell>
          <cell r="K6754" t="str">
            <v>PD</v>
          </cell>
          <cell r="L6754" t="str">
            <v>3015</v>
          </cell>
          <cell r="M6754" t="str">
            <v>V</v>
          </cell>
          <cell r="N6754">
            <v>35000</v>
          </cell>
        </row>
        <row r="6755">
          <cell r="A6755" t="str">
            <v>RM-ETD-000-00-0044</v>
          </cell>
          <cell r="B6755" t="str">
            <v>CINT</v>
          </cell>
          <cell r="C6755" t="str">
            <v/>
          </cell>
          <cell r="D6755" t="str">
            <v>GAS LIFT TYPE 2812 + CENTER PIPE</v>
          </cell>
          <cell r="E6755">
            <v>44797</v>
          </cell>
          <cell r="F6755" t="str">
            <v>ROF</v>
          </cell>
          <cell r="G6755" t="str">
            <v>CI_OTH</v>
          </cell>
          <cell r="H6755" t="str">
            <v>PC</v>
          </cell>
          <cell r="I6755" t="str">
            <v>CPR</v>
          </cell>
          <cell r="J6755" t="str">
            <v/>
          </cell>
          <cell r="K6755" t="str">
            <v>PD</v>
          </cell>
          <cell r="L6755" t="str">
            <v>3015</v>
          </cell>
          <cell r="M6755" t="str">
            <v>V</v>
          </cell>
          <cell r="N6755">
            <v>40000</v>
          </cell>
        </row>
        <row r="6756">
          <cell r="A6756" t="str">
            <v>RM-ETD-ACC-00-0045</v>
          </cell>
          <cell r="B6756" t="str">
            <v>CINT</v>
          </cell>
          <cell r="C6756" t="str">
            <v/>
          </cell>
          <cell r="D6756" t="str">
            <v>ACCESSORIES BACK CUSHION ETD</v>
          </cell>
          <cell r="E6756">
            <v>44797</v>
          </cell>
          <cell r="F6756" t="str">
            <v>ROF</v>
          </cell>
          <cell r="G6756" t="str">
            <v>CI_OTH</v>
          </cell>
          <cell r="H6756" t="str">
            <v>PC</v>
          </cell>
          <cell r="I6756" t="str">
            <v>CPR</v>
          </cell>
          <cell r="J6756" t="str">
            <v/>
          </cell>
          <cell r="K6756" t="str">
            <v>PD</v>
          </cell>
          <cell r="L6756" t="str">
            <v>3015</v>
          </cell>
          <cell r="M6756" t="str">
            <v>V</v>
          </cell>
          <cell r="N6756">
            <v>0</v>
          </cell>
        </row>
        <row r="6757">
          <cell r="A6757" t="str">
            <v>RM-ETD-ACC-00-0046</v>
          </cell>
          <cell r="B6757" t="str">
            <v>CINT</v>
          </cell>
          <cell r="C6757" t="str">
            <v/>
          </cell>
          <cell r="D6757" t="str">
            <v>ACCESSORIES ETD</v>
          </cell>
          <cell r="E6757">
            <v>44797</v>
          </cell>
          <cell r="F6757" t="str">
            <v>ROF</v>
          </cell>
          <cell r="G6757" t="str">
            <v>CI_OTH</v>
          </cell>
          <cell r="H6757" t="str">
            <v>PC</v>
          </cell>
          <cell r="I6757" t="str">
            <v>CPR</v>
          </cell>
          <cell r="J6757" t="str">
            <v/>
          </cell>
          <cell r="K6757" t="str">
            <v>PD</v>
          </cell>
          <cell r="L6757" t="str">
            <v>3015</v>
          </cell>
          <cell r="M6757" t="str">
            <v>V</v>
          </cell>
          <cell r="N6757">
            <v>0</v>
          </cell>
        </row>
        <row r="6758">
          <cell r="A6758" t="str">
            <v>RM-ETD-ACC-00-0047</v>
          </cell>
          <cell r="B6758" t="str">
            <v>CINT</v>
          </cell>
          <cell r="C6758" t="str">
            <v/>
          </cell>
          <cell r="D6758" t="str">
            <v>ACCESSORIES SEAT CUSHION ETD</v>
          </cell>
          <cell r="E6758">
            <v>44797</v>
          </cell>
          <cell r="F6758" t="str">
            <v>ROF</v>
          </cell>
          <cell r="G6758" t="str">
            <v>CI_OTH</v>
          </cell>
          <cell r="H6758" t="str">
            <v>PC</v>
          </cell>
          <cell r="I6758" t="str">
            <v>CPR</v>
          </cell>
          <cell r="J6758" t="str">
            <v/>
          </cell>
          <cell r="K6758" t="str">
            <v>PD</v>
          </cell>
          <cell r="L6758" t="str">
            <v>3015</v>
          </cell>
          <cell r="M6758" t="str">
            <v>V</v>
          </cell>
          <cell r="N6758">
            <v>0</v>
          </cell>
        </row>
        <row r="6759">
          <cell r="A6759" t="str">
            <v>RM-ETD-BES-00-0048</v>
          </cell>
          <cell r="B6759" t="str">
            <v>CINT</v>
          </cell>
          <cell r="C6759" t="str">
            <v/>
          </cell>
          <cell r="D6759" t="str">
            <v>STANG ET-D500</v>
          </cell>
          <cell r="E6759">
            <v>44797</v>
          </cell>
          <cell r="F6759" t="str">
            <v>ROF</v>
          </cell>
          <cell r="G6759" t="str">
            <v>CI_BESI</v>
          </cell>
          <cell r="H6759" t="str">
            <v>PC</v>
          </cell>
          <cell r="I6759" t="str">
            <v>CPR</v>
          </cell>
          <cell r="J6759" t="str">
            <v/>
          </cell>
          <cell r="K6759" t="str">
            <v>PD</v>
          </cell>
          <cell r="L6759" t="str">
            <v>3015</v>
          </cell>
          <cell r="M6759" t="str">
            <v>V</v>
          </cell>
          <cell r="N6759">
            <v>26444</v>
          </cell>
        </row>
        <row r="6760">
          <cell r="A6760" t="str">
            <v>RM-ETD-DUS-00-0049</v>
          </cell>
          <cell r="B6760" t="str">
            <v>CINT</v>
          </cell>
          <cell r="C6760" t="str">
            <v/>
          </cell>
          <cell r="D6760" t="str">
            <v>LAYER ET/ETD</v>
          </cell>
          <cell r="E6760">
            <v>44797</v>
          </cell>
          <cell r="F6760" t="str">
            <v>ROF</v>
          </cell>
          <cell r="G6760" t="str">
            <v>CI_DUS</v>
          </cell>
          <cell r="H6760" t="str">
            <v>PC</v>
          </cell>
          <cell r="I6760" t="str">
            <v>CPR</v>
          </cell>
          <cell r="J6760" t="str">
            <v/>
          </cell>
          <cell r="K6760" t="str">
            <v>PD</v>
          </cell>
          <cell r="L6760" t="str">
            <v>3015</v>
          </cell>
          <cell r="M6760" t="str">
            <v>V</v>
          </cell>
          <cell r="N6760">
            <v>1785</v>
          </cell>
        </row>
        <row r="6761">
          <cell r="A6761" t="str">
            <v>RM-ETD-FAB-00-0001</v>
          </cell>
          <cell r="B6761" t="str">
            <v>CINT</v>
          </cell>
          <cell r="C6761" t="str">
            <v/>
          </cell>
          <cell r="D6761" t="str">
            <v>BACK COVER ETD 1 GEEN L6</v>
          </cell>
          <cell r="E6761">
            <v>0</v>
          </cell>
          <cell r="F6761" t="str">
            <v>ROF</v>
          </cell>
          <cell r="G6761" t="str">
            <v>CI_KAIN</v>
          </cell>
          <cell r="H6761" t="str">
            <v>PC</v>
          </cell>
          <cell r="I6761" t="str">
            <v>CPR</v>
          </cell>
          <cell r="J6761" t="str">
            <v/>
          </cell>
          <cell r="K6761" t="str">
            <v>PD</v>
          </cell>
          <cell r="L6761" t="str">
            <v>3015</v>
          </cell>
          <cell r="M6761" t="str">
            <v>V</v>
          </cell>
          <cell r="N6761">
            <v>78600</v>
          </cell>
        </row>
        <row r="6762">
          <cell r="A6762" t="str">
            <v>RM-ETD-FAB-GI-0001</v>
          </cell>
          <cell r="B6762" t="str">
            <v>CINT</v>
          </cell>
          <cell r="C6762" t="str">
            <v/>
          </cell>
          <cell r="D6762" t="str">
            <v>BACK COVER 1 ETD BLACK L7</v>
          </cell>
          <cell r="E6762">
            <v>44797</v>
          </cell>
          <cell r="F6762" t="str">
            <v>ROF</v>
          </cell>
          <cell r="G6762" t="str">
            <v>CI_KAIN</v>
          </cell>
          <cell r="H6762" t="str">
            <v>PC</v>
          </cell>
          <cell r="I6762" t="str">
            <v>CPR</v>
          </cell>
          <cell r="J6762" t="str">
            <v/>
          </cell>
          <cell r="K6762" t="str">
            <v>PD</v>
          </cell>
          <cell r="L6762" t="str">
            <v>3015</v>
          </cell>
          <cell r="M6762" t="str">
            <v>V</v>
          </cell>
          <cell r="N6762">
            <v>14635</v>
          </cell>
        </row>
        <row r="6763">
          <cell r="A6763" t="str">
            <v>RM-ETD-FAB-GI-0002</v>
          </cell>
          <cell r="B6763" t="str">
            <v>CINT</v>
          </cell>
          <cell r="C6763" t="str">
            <v/>
          </cell>
          <cell r="D6763" t="str">
            <v>BACK COVER 1 ETD BLUE L1</v>
          </cell>
          <cell r="E6763">
            <v>44799</v>
          </cell>
          <cell r="F6763" t="str">
            <v>ROF</v>
          </cell>
          <cell r="G6763" t="str">
            <v>CI_KAIN</v>
          </cell>
          <cell r="H6763" t="str">
            <v>PC</v>
          </cell>
          <cell r="I6763" t="str">
            <v>CPR</v>
          </cell>
          <cell r="J6763" t="str">
            <v/>
          </cell>
          <cell r="K6763" t="str">
            <v>PD</v>
          </cell>
          <cell r="L6763" t="str">
            <v>3015</v>
          </cell>
          <cell r="M6763" t="str">
            <v>V</v>
          </cell>
          <cell r="N6763">
            <v>14635</v>
          </cell>
        </row>
        <row r="6764">
          <cell r="A6764" t="str">
            <v>RM-ETD-FAB-GI-0003</v>
          </cell>
          <cell r="B6764" t="str">
            <v>CINT</v>
          </cell>
          <cell r="C6764" t="str">
            <v/>
          </cell>
          <cell r="D6764" t="str">
            <v>BACK COVER 1 ETD BROWN TAURUS</v>
          </cell>
          <cell r="E6764">
            <v>44797</v>
          </cell>
          <cell r="F6764" t="str">
            <v>ROF</v>
          </cell>
          <cell r="G6764" t="str">
            <v>CI_KAIN</v>
          </cell>
          <cell r="H6764" t="str">
            <v>PC</v>
          </cell>
          <cell r="I6764" t="str">
            <v>CPR</v>
          </cell>
          <cell r="J6764" t="str">
            <v/>
          </cell>
          <cell r="K6764" t="str">
            <v>PD</v>
          </cell>
          <cell r="L6764" t="str">
            <v>3015</v>
          </cell>
          <cell r="M6764" t="str">
            <v>V</v>
          </cell>
          <cell r="N6764">
            <v>14635</v>
          </cell>
        </row>
        <row r="6765">
          <cell r="A6765" t="str">
            <v>RM-ETD-FAB-GI-0004</v>
          </cell>
          <cell r="B6765" t="str">
            <v>CINT</v>
          </cell>
          <cell r="C6765" t="str">
            <v/>
          </cell>
          <cell r="D6765" t="str">
            <v>BACK COVER 1 ETD RED N3</v>
          </cell>
          <cell r="E6765">
            <v>44797</v>
          </cell>
          <cell r="F6765" t="str">
            <v>ROF</v>
          </cell>
          <cell r="G6765" t="str">
            <v>CI_KAIN</v>
          </cell>
          <cell r="H6765" t="str">
            <v>PC</v>
          </cell>
          <cell r="I6765" t="str">
            <v>CPR</v>
          </cell>
          <cell r="J6765" t="str">
            <v/>
          </cell>
          <cell r="K6765" t="str">
            <v>PD</v>
          </cell>
          <cell r="L6765" t="str">
            <v>3015</v>
          </cell>
          <cell r="M6765" t="str">
            <v>V</v>
          </cell>
          <cell r="N6765">
            <v>14635</v>
          </cell>
        </row>
        <row r="6766">
          <cell r="A6766" t="str">
            <v>RM-ETD-FAB-GI-0005</v>
          </cell>
          <cell r="B6766" t="str">
            <v>CINT</v>
          </cell>
          <cell r="C6766" t="str">
            <v/>
          </cell>
          <cell r="D6766" t="str">
            <v>BACK COVER 2 ETD BLACK L7</v>
          </cell>
          <cell r="E6766">
            <v>44797</v>
          </cell>
          <cell r="F6766" t="str">
            <v>ROF</v>
          </cell>
          <cell r="G6766" t="str">
            <v>CI_KAIN</v>
          </cell>
          <cell r="H6766" t="str">
            <v>PC</v>
          </cell>
          <cell r="I6766" t="str">
            <v>CPR</v>
          </cell>
          <cell r="J6766" t="str">
            <v/>
          </cell>
          <cell r="K6766" t="str">
            <v>PD</v>
          </cell>
          <cell r="L6766" t="str">
            <v>3015</v>
          </cell>
          <cell r="M6766" t="str">
            <v>V</v>
          </cell>
          <cell r="N6766">
            <v>12636</v>
          </cell>
        </row>
        <row r="6767">
          <cell r="A6767" t="str">
            <v>RM-ETD-FAB-GI-0006</v>
          </cell>
          <cell r="B6767" t="str">
            <v>CINT</v>
          </cell>
          <cell r="C6767" t="str">
            <v/>
          </cell>
          <cell r="D6767" t="str">
            <v>BACK COVER 2 ETD BLUE L1</v>
          </cell>
          <cell r="E6767">
            <v>44799</v>
          </cell>
          <cell r="F6767" t="str">
            <v>ROF</v>
          </cell>
          <cell r="G6767" t="str">
            <v>CI_KAIN</v>
          </cell>
          <cell r="H6767" t="str">
            <v>PC</v>
          </cell>
          <cell r="I6767" t="str">
            <v>CPR</v>
          </cell>
          <cell r="J6767" t="str">
            <v/>
          </cell>
          <cell r="K6767" t="str">
            <v>PD</v>
          </cell>
          <cell r="L6767" t="str">
            <v>3015</v>
          </cell>
          <cell r="M6767" t="str">
            <v>V</v>
          </cell>
          <cell r="N6767">
            <v>12636</v>
          </cell>
        </row>
        <row r="6768">
          <cell r="A6768" t="str">
            <v>RM-ETD-FAB-GI-0007</v>
          </cell>
          <cell r="B6768" t="str">
            <v>CINT</v>
          </cell>
          <cell r="C6768" t="str">
            <v/>
          </cell>
          <cell r="D6768" t="str">
            <v>BACK COVER 2 ETD BROWN TAURUS</v>
          </cell>
          <cell r="E6768">
            <v>44797</v>
          </cell>
          <cell r="F6768" t="str">
            <v>ROF</v>
          </cell>
          <cell r="G6768" t="str">
            <v>CI_KAIN</v>
          </cell>
          <cell r="H6768" t="str">
            <v>PC</v>
          </cell>
          <cell r="I6768" t="str">
            <v>CPR</v>
          </cell>
          <cell r="J6768" t="str">
            <v/>
          </cell>
          <cell r="K6768" t="str">
            <v>PD</v>
          </cell>
          <cell r="L6768" t="str">
            <v>3015</v>
          </cell>
          <cell r="M6768" t="str">
            <v>V</v>
          </cell>
          <cell r="N6768">
            <v>12636</v>
          </cell>
        </row>
        <row r="6769">
          <cell r="A6769" t="str">
            <v>RM-ETD-FAB-GI-0008</v>
          </cell>
          <cell r="B6769" t="str">
            <v>CINT</v>
          </cell>
          <cell r="C6769" t="str">
            <v/>
          </cell>
          <cell r="D6769" t="str">
            <v>BACK COVER 2 ETD RED N3</v>
          </cell>
          <cell r="E6769">
            <v>44797</v>
          </cell>
          <cell r="F6769" t="str">
            <v>ROF</v>
          </cell>
          <cell r="G6769" t="str">
            <v>CI_KAIN</v>
          </cell>
          <cell r="H6769" t="str">
            <v>PC</v>
          </cell>
          <cell r="I6769" t="str">
            <v>CPR</v>
          </cell>
          <cell r="J6769" t="str">
            <v/>
          </cell>
          <cell r="K6769" t="str">
            <v>PD</v>
          </cell>
          <cell r="L6769" t="str">
            <v>3015</v>
          </cell>
          <cell r="M6769" t="str">
            <v>V</v>
          </cell>
          <cell r="N6769">
            <v>12636</v>
          </cell>
        </row>
        <row r="6770">
          <cell r="A6770" t="str">
            <v>RM-ETD-FAB-GI-0009</v>
          </cell>
          <cell r="B6770" t="str">
            <v>CINT</v>
          </cell>
          <cell r="C6770" t="str">
            <v/>
          </cell>
          <cell r="D6770" t="str">
            <v>BACK COVER ETD 1 BROWN N4</v>
          </cell>
          <cell r="E6770">
            <v>44797</v>
          </cell>
          <cell r="F6770" t="str">
            <v>ROF</v>
          </cell>
          <cell r="G6770" t="str">
            <v>CI_KAIN</v>
          </cell>
          <cell r="H6770" t="str">
            <v>PC</v>
          </cell>
          <cell r="I6770" t="str">
            <v>CPR</v>
          </cell>
          <cell r="J6770" t="str">
            <v/>
          </cell>
          <cell r="K6770" t="str">
            <v>PD</v>
          </cell>
          <cell r="L6770" t="str">
            <v>3015</v>
          </cell>
          <cell r="M6770" t="str">
            <v>V</v>
          </cell>
          <cell r="N6770">
            <v>14635</v>
          </cell>
        </row>
        <row r="6771">
          <cell r="A6771" t="str">
            <v>RM-ETD-FAB-GI-0010</v>
          </cell>
          <cell r="B6771" t="str">
            <v>CINT</v>
          </cell>
          <cell r="C6771" t="str">
            <v/>
          </cell>
          <cell r="D6771" t="str">
            <v>BACK COVER ETD 1 GREY L2</v>
          </cell>
          <cell r="E6771">
            <v>44797</v>
          </cell>
          <cell r="F6771" t="str">
            <v>ROF</v>
          </cell>
          <cell r="G6771" t="str">
            <v>CI_KAIN</v>
          </cell>
          <cell r="H6771" t="str">
            <v>PC</v>
          </cell>
          <cell r="I6771" t="str">
            <v>CPR</v>
          </cell>
          <cell r="J6771" t="str">
            <v/>
          </cell>
          <cell r="K6771" t="str">
            <v>PD</v>
          </cell>
          <cell r="L6771" t="str">
            <v>3015</v>
          </cell>
          <cell r="M6771" t="str">
            <v>V</v>
          </cell>
          <cell r="N6771">
            <v>14635</v>
          </cell>
        </row>
        <row r="6772">
          <cell r="A6772" t="str">
            <v>RM-ETD-FAB-GI-0011</v>
          </cell>
          <cell r="B6772" t="str">
            <v>CINT</v>
          </cell>
          <cell r="C6772" t="str">
            <v/>
          </cell>
          <cell r="D6772" t="str">
            <v>BACK COVER ETD 1 MAROON YK3</v>
          </cell>
          <cell r="E6772">
            <v>44797</v>
          </cell>
          <cell r="F6772" t="str">
            <v>ROF</v>
          </cell>
          <cell r="G6772" t="str">
            <v>CI_KAIN</v>
          </cell>
          <cell r="H6772" t="str">
            <v>PC</v>
          </cell>
          <cell r="I6772" t="str">
            <v>CPR</v>
          </cell>
          <cell r="J6772" t="str">
            <v/>
          </cell>
          <cell r="K6772" t="str">
            <v>PD</v>
          </cell>
          <cell r="L6772" t="str">
            <v>3015</v>
          </cell>
          <cell r="M6772" t="str">
            <v>V</v>
          </cell>
          <cell r="N6772">
            <v>14635</v>
          </cell>
        </row>
        <row r="6773">
          <cell r="A6773" t="str">
            <v>RM-ETD-FAB-GI-0012</v>
          </cell>
          <cell r="B6773" t="str">
            <v>CINT</v>
          </cell>
          <cell r="C6773" t="str">
            <v/>
          </cell>
          <cell r="D6773" t="str">
            <v>BACK COVER ETD 2 BROWN N4</v>
          </cell>
          <cell r="E6773">
            <v>44797</v>
          </cell>
          <cell r="F6773" t="str">
            <v>ROF</v>
          </cell>
          <cell r="G6773" t="str">
            <v>CI_KAIN</v>
          </cell>
          <cell r="H6773" t="str">
            <v>PC</v>
          </cell>
          <cell r="I6773" t="str">
            <v>CPR</v>
          </cell>
          <cell r="J6773" t="str">
            <v/>
          </cell>
          <cell r="K6773" t="str">
            <v>PD</v>
          </cell>
          <cell r="L6773" t="str">
            <v>3015</v>
          </cell>
          <cell r="M6773" t="str">
            <v>V</v>
          </cell>
          <cell r="N6773">
            <v>12636</v>
          </cell>
        </row>
        <row r="6774">
          <cell r="A6774" t="str">
            <v>RM-ETD-FAB-GI-0013</v>
          </cell>
          <cell r="B6774" t="str">
            <v>CINT</v>
          </cell>
          <cell r="C6774" t="str">
            <v/>
          </cell>
          <cell r="D6774" t="str">
            <v>BACK COVER ETD 2 GREY L2</v>
          </cell>
          <cell r="E6774">
            <v>44797</v>
          </cell>
          <cell r="F6774" t="str">
            <v>ROF</v>
          </cell>
          <cell r="G6774" t="str">
            <v>CI_KAIN</v>
          </cell>
          <cell r="H6774" t="str">
            <v>PC</v>
          </cell>
          <cell r="I6774" t="str">
            <v>CPR</v>
          </cell>
          <cell r="J6774" t="str">
            <v/>
          </cell>
          <cell r="K6774" t="str">
            <v>PD</v>
          </cell>
          <cell r="L6774" t="str">
            <v>3015</v>
          </cell>
          <cell r="M6774" t="str">
            <v>V</v>
          </cell>
          <cell r="N6774">
            <v>12636</v>
          </cell>
        </row>
        <row r="6775">
          <cell r="A6775" t="str">
            <v>RM-ETD-FAB-GI-0014</v>
          </cell>
          <cell r="B6775" t="str">
            <v>CINT</v>
          </cell>
          <cell r="C6775" t="str">
            <v/>
          </cell>
          <cell r="D6775" t="str">
            <v>BACK COVER ETD 2 MAROON YK3</v>
          </cell>
          <cell r="E6775">
            <v>44797</v>
          </cell>
          <cell r="F6775" t="str">
            <v>ROF</v>
          </cell>
          <cell r="G6775" t="str">
            <v>CI_KAIN</v>
          </cell>
          <cell r="H6775" t="str">
            <v>PC</v>
          </cell>
          <cell r="I6775" t="str">
            <v>CPR</v>
          </cell>
          <cell r="J6775" t="str">
            <v/>
          </cell>
          <cell r="K6775" t="str">
            <v>PD</v>
          </cell>
          <cell r="L6775" t="str">
            <v>3015</v>
          </cell>
          <cell r="M6775" t="str">
            <v>V</v>
          </cell>
          <cell r="N6775">
            <v>12636</v>
          </cell>
        </row>
        <row r="6776">
          <cell r="A6776" t="str">
            <v>RM-ETD-FAB-GI-0015</v>
          </cell>
          <cell r="B6776" t="str">
            <v>CINT</v>
          </cell>
          <cell r="C6776" t="str">
            <v/>
          </cell>
          <cell r="D6776" t="str">
            <v>BACK COVER ETD NAVY BLUE</v>
          </cell>
          <cell r="E6776">
            <v>44797</v>
          </cell>
          <cell r="F6776" t="str">
            <v>ROF</v>
          </cell>
          <cell r="G6776" t="str">
            <v>CI_KAIN</v>
          </cell>
          <cell r="H6776" t="str">
            <v>PC</v>
          </cell>
          <cell r="I6776" t="str">
            <v>CPR</v>
          </cell>
          <cell r="J6776" t="str">
            <v/>
          </cell>
          <cell r="K6776" t="str">
            <v>PD</v>
          </cell>
          <cell r="L6776" t="str">
            <v>3015</v>
          </cell>
          <cell r="M6776" t="str">
            <v>V</v>
          </cell>
          <cell r="N6776">
            <v>12636</v>
          </cell>
        </row>
        <row r="6777">
          <cell r="A6777" t="str">
            <v>RM-ETD-FAB-GI-0016</v>
          </cell>
          <cell r="B6777" t="str">
            <v>CINT</v>
          </cell>
          <cell r="C6777" t="str">
            <v/>
          </cell>
          <cell r="D6777" t="str">
            <v>SEAT COVER ETD BROWN N4</v>
          </cell>
          <cell r="E6777">
            <v>44797</v>
          </cell>
          <cell r="F6777" t="str">
            <v>ROF</v>
          </cell>
          <cell r="G6777" t="str">
            <v>CI_KAIN</v>
          </cell>
          <cell r="H6777" t="str">
            <v>PC</v>
          </cell>
          <cell r="I6777" t="str">
            <v>CPR</v>
          </cell>
          <cell r="J6777" t="str">
            <v/>
          </cell>
          <cell r="K6777" t="str">
            <v>PD</v>
          </cell>
          <cell r="L6777" t="str">
            <v>3015</v>
          </cell>
          <cell r="M6777" t="str">
            <v>V</v>
          </cell>
          <cell r="N6777">
            <v>16319</v>
          </cell>
        </row>
        <row r="6778">
          <cell r="A6778" t="str">
            <v>RM-ETD-FAB-GI-0017</v>
          </cell>
          <cell r="B6778" t="str">
            <v>CINT</v>
          </cell>
          <cell r="C6778" t="str">
            <v/>
          </cell>
          <cell r="D6778" t="str">
            <v>SEAT COVER ETD BROWN TAURUS</v>
          </cell>
          <cell r="E6778">
            <v>44797</v>
          </cell>
          <cell r="F6778" t="str">
            <v>ROF</v>
          </cell>
          <cell r="G6778" t="str">
            <v>CI_KAIN</v>
          </cell>
          <cell r="H6778" t="str">
            <v>PC</v>
          </cell>
          <cell r="I6778" t="str">
            <v>CPR</v>
          </cell>
          <cell r="J6778" t="str">
            <v/>
          </cell>
          <cell r="K6778" t="str">
            <v>PD</v>
          </cell>
          <cell r="L6778" t="str">
            <v>3015</v>
          </cell>
          <cell r="M6778" t="str">
            <v>V</v>
          </cell>
          <cell r="N6778">
            <v>16319</v>
          </cell>
        </row>
        <row r="6779">
          <cell r="A6779" t="str">
            <v>RM-ETD-FAB-GI-0018</v>
          </cell>
          <cell r="B6779" t="str">
            <v>CINT</v>
          </cell>
          <cell r="C6779" t="str">
            <v/>
          </cell>
          <cell r="D6779" t="str">
            <v>SEAT COVER ETD GREEN L6</v>
          </cell>
          <cell r="E6779">
            <v>44797</v>
          </cell>
          <cell r="F6779" t="str">
            <v>ROF</v>
          </cell>
          <cell r="G6779" t="str">
            <v>CI_KAIN</v>
          </cell>
          <cell r="H6779" t="str">
            <v>PC</v>
          </cell>
          <cell r="I6779" t="str">
            <v>CPR</v>
          </cell>
          <cell r="J6779" t="str">
            <v/>
          </cell>
          <cell r="K6779" t="str">
            <v>PD</v>
          </cell>
          <cell r="L6779" t="str">
            <v>3015</v>
          </cell>
          <cell r="M6779" t="str">
            <v>V</v>
          </cell>
          <cell r="N6779">
            <v>16319</v>
          </cell>
        </row>
        <row r="6780">
          <cell r="A6780" t="str">
            <v>RM-ETD-FAB-GI-0019</v>
          </cell>
          <cell r="B6780" t="str">
            <v>CINT</v>
          </cell>
          <cell r="C6780" t="str">
            <v/>
          </cell>
          <cell r="D6780" t="str">
            <v>SEAT COVER ETD GREY L2</v>
          </cell>
          <cell r="E6780">
            <v>44797</v>
          </cell>
          <cell r="F6780" t="str">
            <v>ROF</v>
          </cell>
          <cell r="G6780" t="str">
            <v>CI_KAIN</v>
          </cell>
          <cell r="H6780" t="str">
            <v>PC</v>
          </cell>
          <cell r="I6780" t="str">
            <v>CPR</v>
          </cell>
          <cell r="J6780" t="str">
            <v/>
          </cell>
          <cell r="K6780" t="str">
            <v>PD</v>
          </cell>
          <cell r="L6780" t="str">
            <v>3015</v>
          </cell>
          <cell r="M6780" t="str">
            <v>V</v>
          </cell>
          <cell r="N6780">
            <v>16319</v>
          </cell>
        </row>
        <row r="6781">
          <cell r="A6781" t="str">
            <v>RM-ETD-FAB-GI-0020</v>
          </cell>
          <cell r="B6781" t="str">
            <v>CINT</v>
          </cell>
          <cell r="C6781" t="str">
            <v/>
          </cell>
          <cell r="D6781" t="str">
            <v>SEAT COVER ETD LIGHT GREEN</v>
          </cell>
          <cell r="E6781">
            <v>44797</v>
          </cell>
          <cell r="F6781" t="str">
            <v>ROF</v>
          </cell>
          <cell r="G6781" t="str">
            <v>CI_KAIN</v>
          </cell>
          <cell r="H6781" t="str">
            <v>PC</v>
          </cell>
          <cell r="I6781" t="str">
            <v>CPR</v>
          </cell>
          <cell r="J6781" t="str">
            <v/>
          </cell>
          <cell r="K6781" t="str">
            <v>PD</v>
          </cell>
          <cell r="L6781" t="str">
            <v>3015</v>
          </cell>
          <cell r="M6781" t="str">
            <v>V</v>
          </cell>
          <cell r="N6781">
            <v>16319</v>
          </cell>
        </row>
        <row r="6782">
          <cell r="A6782" t="str">
            <v>RM-ETD-FAB-GI-0021</v>
          </cell>
          <cell r="B6782" t="str">
            <v>CINT</v>
          </cell>
          <cell r="C6782" t="str">
            <v/>
          </cell>
          <cell r="D6782" t="str">
            <v>SEAT COVER ETD MAROON YK3</v>
          </cell>
          <cell r="E6782">
            <v>44797</v>
          </cell>
          <cell r="F6782" t="str">
            <v>ROF</v>
          </cell>
          <cell r="G6782" t="str">
            <v>CI_KAIN</v>
          </cell>
          <cell r="H6782" t="str">
            <v>PC</v>
          </cell>
          <cell r="I6782" t="str">
            <v>CPR</v>
          </cell>
          <cell r="J6782" t="str">
            <v/>
          </cell>
          <cell r="K6782" t="str">
            <v>PD</v>
          </cell>
          <cell r="L6782" t="str">
            <v>3015</v>
          </cell>
          <cell r="M6782" t="str">
            <v>V</v>
          </cell>
          <cell r="N6782">
            <v>16319</v>
          </cell>
        </row>
        <row r="6783">
          <cell r="A6783" t="str">
            <v>RM-ETD-FAB-GI-0022</v>
          </cell>
          <cell r="B6783" t="str">
            <v>CINT</v>
          </cell>
          <cell r="C6783" t="str">
            <v/>
          </cell>
          <cell r="D6783" t="str">
            <v>SEAT COVER ETD NAVY BLUE</v>
          </cell>
          <cell r="E6783">
            <v>44797</v>
          </cell>
          <cell r="F6783" t="str">
            <v>ROF</v>
          </cell>
          <cell r="G6783" t="str">
            <v>CI_KAIN</v>
          </cell>
          <cell r="H6783" t="str">
            <v>PC</v>
          </cell>
          <cell r="I6783" t="str">
            <v>CPR</v>
          </cell>
          <cell r="J6783" t="str">
            <v/>
          </cell>
          <cell r="K6783" t="str">
            <v>PD</v>
          </cell>
          <cell r="L6783" t="str">
            <v>3015</v>
          </cell>
          <cell r="M6783" t="str">
            <v>V</v>
          </cell>
          <cell r="N6783">
            <v>16319</v>
          </cell>
        </row>
        <row r="6784">
          <cell r="A6784" t="str">
            <v>RM-ETD-FAB-GI-0023</v>
          </cell>
          <cell r="B6784" t="str">
            <v>CINT</v>
          </cell>
          <cell r="C6784" t="str">
            <v/>
          </cell>
          <cell r="D6784" t="str">
            <v>SEAT COVER ETD RED D3</v>
          </cell>
          <cell r="E6784">
            <v>44797</v>
          </cell>
          <cell r="F6784" t="str">
            <v>ROF</v>
          </cell>
          <cell r="G6784" t="str">
            <v>CI_KAIN</v>
          </cell>
          <cell r="H6784" t="str">
            <v>PC</v>
          </cell>
          <cell r="I6784" t="str">
            <v>CPR</v>
          </cell>
          <cell r="J6784" t="str">
            <v/>
          </cell>
          <cell r="K6784" t="str">
            <v>PD</v>
          </cell>
          <cell r="L6784" t="str">
            <v>3015</v>
          </cell>
          <cell r="M6784" t="str">
            <v>V</v>
          </cell>
          <cell r="N6784">
            <v>16319</v>
          </cell>
        </row>
        <row r="6785">
          <cell r="A6785" t="str">
            <v>RM-ETD-FAB-GI-0024</v>
          </cell>
          <cell r="B6785" t="str">
            <v>CINT</v>
          </cell>
          <cell r="C6785" t="str">
            <v/>
          </cell>
          <cell r="D6785" t="str">
            <v>SEAT COVER ETD BLACK L7</v>
          </cell>
          <cell r="E6785">
            <v>44797</v>
          </cell>
          <cell r="F6785" t="str">
            <v>ROF</v>
          </cell>
          <cell r="G6785" t="str">
            <v>CI_KAIN</v>
          </cell>
          <cell r="H6785" t="str">
            <v>PC</v>
          </cell>
          <cell r="I6785" t="str">
            <v>CPR</v>
          </cell>
          <cell r="J6785" t="str">
            <v/>
          </cell>
          <cell r="K6785" t="str">
            <v>PD</v>
          </cell>
          <cell r="L6785" t="str">
            <v>3015</v>
          </cell>
          <cell r="M6785" t="str">
            <v>V</v>
          </cell>
          <cell r="N6785">
            <v>16319</v>
          </cell>
        </row>
        <row r="6786">
          <cell r="A6786" t="str">
            <v>RM-ETD-FAB-GI-0025</v>
          </cell>
          <cell r="B6786" t="str">
            <v>CINT</v>
          </cell>
          <cell r="C6786" t="str">
            <v/>
          </cell>
          <cell r="D6786" t="str">
            <v>SEAT COVER ETD BLUE L1</v>
          </cell>
          <cell r="E6786">
            <v>44797</v>
          </cell>
          <cell r="F6786" t="str">
            <v>ROF</v>
          </cell>
          <cell r="G6786" t="str">
            <v>CI_KAIN</v>
          </cell>
          <cell r="H6786" t="str">
            <v>PC</v>
          </cell>
          <cell r="I6786" t="str">
            <v>CPR</v>
          </cell>
          <cell r="J6786" t="str">
            <v/>
          </cell>
          <cell r="K6786" t="str">
            <v>PD</v>
          </cell>
          <cell r="L6786" t="str">
            <v>3015</v>
          </cell>
          <cell r="M6786" t="str">
            <v>V</v>
          </cell>
          <cell r="N6786">
            <v>30086</v>
          </cell>
        </row>
        <row r="6787">
          <cell r="A6787" t="str">
            <v>RM-ETD-FAB-GI-0026</v>
          </cell>
          <cell r="B6787" t="str">
            <v>CINT</v>
          </cell>
          <cell r="C6787" t="str">
            <v/>
          </cell>
          <cell r="D6787" t="str">
            <v>SEAT COVER ETD RED N3</v>
          </cell>
          <cell r="E6787">
            <v>44797</v>
          </cell>
          <cell r="F6787" t="str">
            <v>ROF</v>
          </cell>
          <cell r="G6787" t="str">
            <v>CI_KAIN</v>
          </cell>
          <cell r="H6787" t="str">
            <v>PC</v>
          </cell>
          <cell r="I6787" t="str">
            <v>CPR</v>
          </cell>
          <cell r="J6787" t="str">
            <v/>
          </cell>
          <cell r="K6787" t="str">
            <v>PD</v>
          </cell>
          <cell r="L6787" t="str">
            <v>3015</v>
          </cell>
          <cell r="M6787" t="str">
            <v>V</v>
          </cell>
          <cell r="N6787">
            <v>16319</v>
          </cell>
        </row>
        <row r="6788">
          <cell r="A6788" t="str">
            <v>RM-ETD-FAB-GI-0027</v>
          </cell>
          <cell r="B6788" t="str">
            <v>CINT</v>
          </cell>
          <cell r="C6788" t="str">
            <v/>
          </cell>
          <cell r="D6788" t="str">
            <v>BACK COVER 1 ETD BLACK O7</v>
          </cell>
          <cell r="E6788">
            <v>44797</v>
          </cell>
          <cell r="F6788" t="str">
            <v>ROF</v>
          </cell>
          <cell r="G6788" t="str">
            <v>CI_KAIN</v>
          </cell>
          <cell r="H6788" t="str">
            <v>PC</v>
          </cell>
          <cell r="I6788" t="str">
            <v>CPR</v>
          </cell>
          <cell r="J6788" t="str">
            <v/>
          </cell>
          <cell r="K6788" t="str">
            <v>PD</v>
          </cell>
          <cell r="L6788" t="str">
            <v>3015</v>
          </cell>
          <cell r="M6788" t="str">
            <v>V</v>
          </cell>
          <cell r="N6788">
            <v>14635</v>
          </cell>
        </row>
        <row r="6789">
          <cell r="A6789" t="str">
            <v>RM-ETD-FAB-GI-0028</v>
          </cell>
          <cell r="B6789" t="str">
            <v>CINT</v>
          </cell>
          <cell r="C6789" t="str">
            <v/>
          </cell>
          <cell r="D6789" t="str">
            <v>BACK COVER 1 ETD BLUE O1</v>
          </cell>
          <cell r="E6789">
            <v>44797</v>
          </cell>
          <cell r="F6789" t="str">
            <v>ROF</v>
          </cell>
          <cell r="G6789" t="str">
            <v>CI_KAIN</v>
          </cell>
          <cell r="H6789" t="str">
            <v>PC</v>
          </cell>
          <cell r="I6789" t="str">
            <v>CPR</v>
          </cell>
          <cell r="J6789" t="str">
            <v/>
          </cell>
          <cell r="K6789" t="str">
            <v>PD</v>
          </cell>
          <cell r="L6789" t="str">
            <v>3015</v>
          </cell>
          <cell r="M6789" t="str">
            <v>V</v>
          </cell>
          <cell r="N6789">
            <v>14635</v>
          </cell>
        </row>
        <row r="6790">
          <cell r="A6790" t="str">
            <v>RM-ETD-FAB-GI-0029</v>
          </cell>
          <cell r="B6790" t="str">
            <v>CINT</v>
          </cell>
          <cell r="C6790" t="str">
            <v/>
          </cell>
          <cell r="D6790" t="str">
            <v>BACK COVER 2 ETD BLACK O7</v>
          </cell>
          <cell r="E6790">
            <v>44797</v>
          </cell>
          <cell r="F6790" t="str">
            <v>ROF</v>
          </cell>
          <cell r="G6790" t="str">
            <v>CI_KAIN</v>
          </cell>
          <cell r="H6790" t="str">
            <v>PC</v>
          </cell>
          <cell r="I6790" t="str">
            <v>CPR</v>
          </cell>
          <cell r="J6790" t="str">
            <v/>
          </cell>
          <cell r="K6790" t="str">
            <v>PD</v>
          </cell>
          <cell r="L6790" t="str">
            <v>3015</v>
          </cell>
          <cell r="M6790" t="str">
            <v>V</v>
          </cell>
          <cell r="N6790">
            <v>12636</v>
          </cell>
        </row>
        <row r="6791">
          <cell r="A6791" t="str">
            <v>RM-ETD-FAB-GI-0030</v>
          </cell>
          <cell r="B6791" t="str">
            <v>CINT</v>
          </cell>
          <cell r="C6791" t="str">
            <v/>
          </cell>
          <cell r="D6791" t="str">
            <v>BACK COVER 2 ETD BLUE O1</v>
          </cell>
          <cell r="E6791">
            <v>44797</v>
          </cell>
          <cell r="F6791" t="str">
            <v>ROF</v>
          </cell>
          <cell r="G6791" t="str">
            <v>CI_KAIN</v>
          </cell>
          <cell r="H6791" t="str">
            <v>PC</v>
          </cell>
          <cell r="I6791" t="str">
            <v>CPR</v>
          </cell>
          <cell r="J6791" t="str">
            <v/>
          </cell>
          <cell r="K6791" t="str">
            <v>PD</v>
          </cell>
          <cell r="L6791" t="str">
            <v>3015</v>
          </cell>
          <cell r="M6791" t="str">
            <v>V</v>
          </cell>
          <cell r="N6791">
            <v>12636</v>
          </cell>
        </row>
        <row r="6792">
          <cell r="A6792" t="str">
            <v>RM-ETD-FAB-GI-0031</v>
          </cell>
          <cell r="B6792" t="str">
            <v>CINT</v>
          </cell>
          <cell r="C6792" t="str">
            <v/>
          </cell>
          <cell r="D6792" t="str">
            <v>BACK COVER ETD 1 OZON O51</v>
          </cell>
          <cell r="E6792">
            <v>44797</v>
          </cell>
          <cell r="F6792" t="str">
            <v>ROF</v>
          </cell>
          <cell r="G6792" t="str">
            <v>CI_KAIN</v>
          </cell>
          <cell r="H6792" t="str">
            <v>PC</v>
          </cell>
          <cell r="I6792" t="str">
            <v>CPR</v>
          </cell>
          <cell r="J6792" t="str">
            <v/>
          </cell>
          <cell r="K6792" t="str">
            <v>PD</v>
          </cell>
          <cell r="L6792" t="str">
            <v>3015</v>
          </cell>
          <cell r="M6792" t="str">
            <v>V</v>
          </cell>
          <cell r="N6792">
            <v>14635</v>
          </cell>
        </row>
        <row r="6793">
          <cell r="A6793" t="str">
            <v>RM-ETD-FAB-GI-0032</v>
          </cell>
          <cell r="B6793" t="str">
            <v>CINT</v>
          </cell>
          <cell r="C6793" t="str">
            <v/>
          </cell>
          <cell r="D6793" t="str">
            <v>BACK COVER ETD 1 RED O3</v>
          </cell>
          <cell r="E6793">
            <v>44797</v>
          </cell>
          <cell r="F6793" t="str">
            <v>ROF</v>
          </cell>
          <cell r="G6793" t="str">
            <v>CI_KAIN</v>
          </cell>
          <cell r="H6793" t="str">
            <v>PC</v>
          </cell>
          <cell r="I6793" t="str">
            <v>CPR</v>
          </cell>
          <cell r="J6793" t="str">
            <v/>
          </cell>
          <cell r="K6793" t="str">
            <v>PD</v>
          </cell>
          <cell r="L6793" t="str">
            <v>3015</v>
          </cell>
          <cell r="M6793" t="str">
            <v>V</v>
          </cell>
          <cell r="N6793">
            <v>14635</v>
          </cell>
        </row>
        <row r="6794">
          <cell r="A6794" t="str">
            <v>RM-ETD-FAB-GI-0033</v>
          </cell>
          <cell r="B6794" t="str">
            <v>CINT</v>
          </cell>
          <cell r="C6794" t="str">
            <v/>
          </cell>
          <cell r="D6794" t="str">
            <v>BACK COVER ETD 2 OZON O51</v>
          </cell>
          <cell r="E6794">
            <v>44797</v>
          </cell>
          <cell r="F6794" t="str">
            <v>ROF</v>
          </cell>
          <cell r="G6794" t="str">
            <v>CI_KAIN</v>
          </cell>
          <cell r="H6794" t="str">
            <v>PC</v>
          </cell>
          <cell r="I6794" t="str">
            <v>CPR</v>
          </cell>
          <cell r="J6794" t="str">
            <v/>
          </cell>
          <cell r="K6794" t="str">
            <v>PD</v>
          </cell>
          <cell r="L6794" t="str">
            <v>3015</v>
          </cell>
          <cell r="M6794" t="str">
            <v>V</v>
          </cell>
          <cell r="N6794">
            <v>12636</v>
          </cell>
        </row>
        <row r="6795">
          <cell r="A6795" t="str">
            <v>RM-ETD-FAB-GI-0034</v>
          </cell>
          <cell r="B6795" t="str">
            <v>CINT</v>
          </cell>
          <cell r="C6795" t="str">
            <v/>
          </cell>
          <cell r="D6795" t="str">
            <v>BACK COVER ETD 2 RED O3</v>
          </cell>
          <cell r="E6795">
            <v>44797</v>
          </cell>
          <cell r="F6795" t="str">
            <v>ROF</v>
          </cell>
          <cell r="G6795" t="str">
            <v>CI_KAIN</v>
          </cell>
          <cell r="H6795" t="str">
            <v>PC</v>
          </cell>
          <cell r="I6795" t="str">
            <v>CPR</v>
          </cell>
          <cell r="J6795" t="str">
            <v/>
          </cell>
          <cell r="K6795" t="str">
            <v>PD</v>
          </cell>
          <cell r="L6795" t="str">
            <v>3015</v>
          </cell>
          <cell r="M6795" t="str">
            <v>V</v>
          </cell>
          <cell r="N6795">
            <v>12636</v>
          </cell>
        </row>
        <row r="6796">
          <cell r="A6796" t="str">
            <v>RM-ETD-FAB-GI-0035</v>
          </cell>
          <cell r="B6796" t="str">
            <v>CINT</v>
          </cell>
          <cell r="C6796" t="str">
            <v/>
          </cell>
          <cell r="D6796" t="str">
            <v>SEAT COVER ETD 500 GREY O2</v>
          </cell>
          <cell r="E6796">
            <v>44797</v>
          </cell>
          <cell r="F6796" t="str">
            <v>ROF</v>
          </cell>
          <cell r="G6796" t="str">
            <v>CI_KAIN</v>
          </cell>
          <cell r="H6796" t="str">
            <v>PC</v>
          </cell>
          <cell r="I6796" t="str">
            <v>CPR</v>
          </cell>
          <cell r="J6796" t="str">
            <v/>
          </cell>
          <cell r="K6796" t="str">
            <v>PD</v>
          </cell>
          <cell r="L6796" t="str">
            <v>3015</v>
          </cell>
          <cell r="M6796" t="str">
            <v>V</v>
          </cell>
          <cell r="N6796">
            <v>16319</v>
          </cell>
        </row>
        <row r="6797">
          <cell r="A6797" t="str">
            <v>RM-ETD-FAB-GI-0036</v>
          </cell>
          <cell r="B6797" t="str">
            <v>CINT</v>
          </cell>
          <cell r="C6797" t="str">
            <v/>
          </cell>
          <cell r="D6797" t="str">
            <v>SEAT COVER ETD BLACK O7</v>
          </cell>
          <cell r="E6797">
            <v>44936</v>
          </cell>
          <cell r="F6797" t="str">
            <v>ROF</v>
          </cell>
          <cell r="G6797" t="str">
            <v>CI_KAIN</v>
          </cell>
          <cell r="H6797" t="str">
            <v>PC</v>
          </cell>
          <cell r="I6797" t="str">
            <v>CPR</v>
          </cell>
          <cell r="J6797" t="str">
            <v/>
          </cell>
          <cell r="K6797" t="str">
            <v>PD</v>
          </cell>
          <cell r="L6797" t="str">
            <v>3015</v>
          </cell>
          <cell r="M6797" t="str">
            <v>V</v>
          </cell>
          <cell r="N6797">
            <v>16319</v>
          </cell>
        </row>
        <row r="6798">
          <cell r="A6798" t="str">
            <v>RM-ETD-FAB-GI-0037</v>
          </cell>
          <cell r="B6798" t="str">
            <v>CINT</v>
          </cell>
          <cell r="C6798" t="str">
            <v/>
          </cell>
          <cell r="D6798" t="str">
            <v>SEAT COVER ETD BLUE O1</v>
          </cell>
          <cell r="E6798">
            <v>44797</v>
          </cell>
          <cell r="F6798" t="str">
            <v>ROF</v>
          </cell>
          <cell r="G6798" t="str">
            <v>CI_KAIN</v>
          </cell>
          <cell r="H6798" t="str">
            <v>PC</v>
          </cell>
          <cell r="I6798" t="str">
            <v>CPR</v>
          </cell>
          <cell r="J6798" t="str">
            <v/>
          </cell>
          <cell r="K6798" t="str">
            <v>PD</v>
          </cell>
          <cell r="L6798" t="str">
            <v>3015</v>
          </cell>
          <cell r="M6798" t="str">
            <v>V</v>
          </cell>
          <cell r="N6798">
            <v>15508</v>
          </cell>
        </row>
        <row r="6799">
          <cell r="A6799" t="str">
            <v>RM-ETD-FAB-GI-0038</v>
          </cell>
          <cell r="B6799" t="str">
            <v>CINT</v>
          </cell>
          <cell r="C6799" t="str">
            <v/>
          </cell>
          <cell r="D6799" t="str">
            <v>SEAT COVER ETD OZON O51</v>
          </cell>
          <cell r="E6799">
            <v>44797</v>
          </cell>
          <cell r="F6799" t="str">
            <v>ROF</v>
          </cell>
          <cell r="G6799" t="str">
            <v>CI_KAIN</v>
          </cell>
          <cell r="H6799" t="str">
            <v>PC</v>
          </cell>
          <cell r="I6799" t="str">
            <v>CPR</v>
          </cell>
          <cell r="J6799" t="str">
            <v/>
          </cell>
          <cell r="K6799" t="str">
            <v>PD</v>
          </cell>
          <cell r="L6799" t="str">
            <v>3015</v>
          </cell>
          <cell r="M6799" t="str">
            <v>V</v>
          </cell>
          <cell r="N6799">
            <v>16319</v>
          </cell>
        </row>
        <row r="6800">
          <cell r="A6800" t="str">
            <v>RM-ETD-FAB-GI-0039</v>
          </cell>
          <cell r="B6800" t="str">
            <v>CINT</v>
          </cell>
          <cell r="C6800" t="str">
            <v/>
          </cell>
          <cell r="D6800" t="str">
            <v>SEAT COVER ETD RED O3</v>
          </cell>
          <cell r="E6800">
            <v>44797</v>
          </cell>
          <cell r="F6800" t="str">
            <v>ROF</v>
          </cell>
          <cell r="G6800" t="str">
            <v>CI_KAIN</v>
          </cell>
          <cell r="H6800" t="str">
            <v>PC</v>
          </cell>
          <cell r="I6800" t="str">
            <v>CPR</v>
          </cell>
          <cell r="J6800" t="str">
            <v/>
          </cell>
          <cell r="K6800" t="str">
            <v>PD</v>
          </cell>
          <cell r="L6800" t="str">
            <v>3015</v>
          </cell>
          <cell r="M6800" t="str">
            <v>V</v>
          </cell>
          <cell r="N6800">
            <v>16319</v>
          </cell>
        </row>
        <row r="6801">
          <cell r="A6801" t="str">
            <v>RM-ETD-FAB-GI-0040</v>
          </cell>
          <cell r="B6801" t="str">
            <v>CINT</v>
          </cell>
          <cell r="C6801" t="str">
            <v/>
          </cell>
          <cell r="D6801" t="str">
            <v>BACK COVER 1 ETD CREAM N5</v>
          </cell>
          <cell r="E6801">
            <v>0</v>
          </cell>
          <cell r="F6801" t="str">
            <v>ROF</v>
          </cell>
          <cell r="G6801" t="str">
            <v>CI_KAIN</v>
          </cell>
          <cell r="H6801" t="str">
            <v>PC</v>
          </cell>
          <cell r="I6801" t="str">
            <v>CPR</v>
          </cell>
          <cell r="J6801" t="str">
            <v/>
          </cell>
          <cell r="K6801" t="str">
            <v>PD</v>
          </cell>
          <cell r="L6801" t="str">
            <v>3015</v>
          </cell>
          <cell r="M6801" t="str">
            <v>V</v>
          </cell>
          <cell r="N6801">
            <v>5000</v>
          </cell>
        </row>
        <row r="6802">
          <cell r="A6802" t="str">
            <v>RM-ETD-FAB-GI-0041</v>
          </cell>
          <cell r="B6802" t="str">
            <v>CINT</v>
          </cell>
          <cell r="C6802" t="str">
            <v/>
          </cell>
          <cell r="D6802" t="str">
            <v>BACK COVER 1 ETD GREY O2</v>
          </cell>
          <cell r="E6802">
            <v>0</v>
          </cell>
          <cell r="F6802" t="str">
            <v>ROF</v>
          </cell>
          <cell r="G6802" t="str">
            <v>CI_KAIN</v>
          </cell>
          <cell r="H6802" t="str">
            <v>PC</v>
          </cell>
          <cell r="I6802" t="str">
            <v>CPR</v>
          </cell>
          <cell r="J6802" t="str">
            <v/>
          </cell>
          <cell r="K6802" t="str">
            <v>PD</v>
          </cell>
          <cell r="L6802" t="str">
            <v>3015</v>
          </cell>
          <cell r="M6802" t="str">
            <v>V</v>
          </cell>
          <cell r="N6802">
            <v>5000</v>
          </cell>
        </row>
        <row r="6803">
          <cell r="A6803" t="str">
            <v>RM-ETD-FAB-GI-0042</v>
          </cell>
          <cell r="B6803" t="str">
            <v>CINT</v>
          </cell>
          <cell r="C6803" t="str">
            <v/>
          </cell>
          <cell r="D6803" t="str">
            <v>BACK COVER 1 ETD RED D3</v>
          </cell>
          <cell r="E6803">
            <v>0</v>
          </cell>
          <cell r="F6803" t="str">
            <v>ROF</v>
          </cell>
          <cell r="G6803" t="str">
            <v>CI_KAIN</v>
          </cell>
          <cell r="H6803" t="str">
            <v>PC</v>
          </cell>
          <cell r="I6803" t="str">
            <v>CPR</v>
          </cell>
          <cell r="J6803" t="str">
            <v/>
          </cell>
          <cell r="K6803" t="str">
            <v>PD</v>
          </cell>
          <cell r="L6803" t="str">
            <v>3015</v>
          </cell>
          <cell r="M6803" t="str">
            <v>V</v>
          </cell>
          <cell r="N6803">
            <v>5000</v>
          </cell>
        </row>
        <row r="6804">
          <cell r="A6804" t="str">
            <v>RM-ETD-FAB-GI-0043</v>
          </cell>
          <cell r="B6804" t="str">
            <v>CINT</v>
          </cell>
          <cell r="C6804" t="str">
            <v/>
          </cell>
          <cell r="D6804" t="str">
            <v>SEAT COVER ETD CREAM N5</v>
          </cell>
          <cell r="E6804">
            <v>44936</v>
          </cell>
          <cell r="F6804" t="str">
            <v>ROF</v>
          </cell>
          <cell r="G6804" t="str">
            <v>CI_KAIN</v>
          </cell>
          <cell r="H6804" t="str">
            <v>PC</v>
          </cell>
          <cell r="I6804" t="str">
            <v>CPR</v>
          </cell>
          <cell r="J6804" t="str">
            <v/>
          </cell>
          <cell r="K6804" t="str">
            <v>PD</v>
          </cell>
          <cell r="L6804" t="str">
            <v>3015</v>
          </cell>
          <cell r="M6804" t="str">
            <v>V</v>
          </cell>
          <cell r="N6804">
            <v>5000</v>
          </cell>
        </row>
        <row r="6805">
          <cell r="A6805" t="str">
            <v>RM-ETD-FAB-GI-0044</v>
          </cell>
          <cell r="B6805" t="str">
            <v>CINT</v>
          </cell>
          <cell r="C6805" t="str">
            <v/>
          </cell>
          <cell r="D6805" t="str">
            <v>BACK COVER 2 ETD CREAM N5</v>
          </cell>
          <cell r="E6805">
            <v>0</v>
          </cell>
          <cell r="F6805" t="str">
            <v>ROF</v>
          </cell>
          <cell r="G6805" t="str">
            <v>CI_KAIN</v>
          </cell>
          <cell r="H6805" t="str">
            <v>PC</v>
          </cell>
          <cell r="I6805" t="str">
            <v>CPR</v>
          </cell>
          <cell r="J6805" t="str">
            <v/>
          </cell>
          <cell r="K6805" t="str">
            <v>PD</v>
          </cell>
          <cell r="L6805" t="str">
            <v>3015</v>
          </cell>
          <cell r="M6805" t="str">
            <v>V</v>
          </cell>
          <cell r="N6805">
            <v>5000</v>
          </cell>
        </row>
        <row r="6806">
          <cell r="A6806" t="str">
            <v>RM-ETD-FAB-GI-0045</v>
          </cell>
          <cell r="B6806" t="str">
            <v>CINT</v>
          </cell>
          <cell r="C6806" t="str">
            <v/>
          </cell>
          <cell r="D6806" t="str">
            <v>BACK COVER 2 ETD RED D3</v>
          </cell>
          <cell r="E6806">
            <v>0</v>
          </cell>
          <cell r="F6806" t="str">
            <v>ROF</v>
          </cell>
          <cell r="G6806" t="str">
            <v>CI_KAIN</v>
          </cell>
          <cell r="H6806" t="str">
            <v>PC</v>
          </cell>
          <cell r="I6806" t="str">
            <v>CPR</v>
          </cell>
          <cell r="J6806" t="str">
            <v/>
          </cell>
          <cell r="K6806" t="str">
            <v>PD</v>
          </cell>
          <cell r="L6806" t="str">
            <v>3015</v>
          </cell>
          <cell r="M6806" t="str">
            <v>V</v>
          </cell>
          <cell r="N6806">
            <v>5000</v>
          </cell>
        </row>
        <row r="6807">
          <cell r="A6807" t="str">
            <v>RM-ETD-FAB-GI-0046</v>
          </cell>
          <cell r="B6807" t="str">
            <v>CINT</v>
          </cell>
          <cell r="C6807" t="str">
            <v/>
          </cell>
          <cell r="D6807" t="str">
            <v>BACK COVER ETD 1 GEEN L6</v>
          </cell>
          <cell r="E6807">
            <v>0</v>
          </cell>
          <cell r="F6807" t="str">
            <v>ROF</v>
          </cell>
          <cell r="G6807" t="str">
            <v>CI_KAIN</v>
          </cell>
          <cell r="H6807" t="str">
            <v>PC</v>
          </cell>
          <cell r="I6807" t="str">
            <v>CPR</v>
          </cell>
          <cell r="J6807" t="str">
            <v/>
          </cell>
          <cell r="K6807" t="str">
            <v>PD</v>
          </cell>
          <cell r="L6807" t="str">
            <v>3015</v>
          </cell>
          <cell r="M6807" t="str">
            <v>V</v>
          </cell>
          <cell r="N6807">
            <v>2000</v>
          </cell>
        </row>
        <row r="6808">
          <cell r="A6808" t="str">
            <v>RM-ETD-FAB-GI-0047</v>
          </cell>
          <cell r="B6808" t="str">
            <v>CINT</v>
          </cell>
          <cell r="C6808" t="str">
            <v/>
          </cell>
          <cell r="D6808" t="str">
            <v>BACK COVER ETD 2 GEEN L6</v>
          </cell>
          <cell r="E6808">
            <v>0</v>
          </cell>
          <cell r="F6808" t="str">
            <v>ROF</v>
          </cell>
          <cell r="G6808" t="str">
            <v>CI_KAIN</v>
          </cell>
          <cell r="H6808" t="str">
            <v>PC</v>
          </cell>
          <cell r="I6808" t="str">
            <v>CPR</v>
          </cell>
          <cell r="J6808" t="str">
            <v/>
          </cell>
          <cell r="K6808" t="str">
            <v>PD</v>
          </cell>
          <cell r="L6808" t="str">
            <v>3015</v>
          </cell>
          <cell r="M6808" t="str">
            <v>V</v>
          </cell>
          <cell r="N6808">
            <v>2000</v>
          </cell>
        </row>
        <row r="6809">
          <cell r="A6809" t="str">
            <v>RM-ETD-FAB-GI-0048</v>
          </cell>
          <cell r="B6809" t="str">
            <v>CINT</v>
          </cell>
          <cell r="C6809" t="str">
            <v/>
          </cell>
          <cell r="D6809" t="str">
            <v>SEAT COVER ETD GEEN L6</v>
          </cell>
          <cell r="E6809">
            <v>0</v>
          </cell>
          <cell r="F6809" t="str">
            <v>ROF</v>
          </cell>
          <cell r="G6809" t="str">
            <v>CI_KAIN</v>
          </cell>
          <cell r="H6809" t="str">
            <v>PC</v>
          </cell>
          <cell r="I6809" t="str">
            <v>CPR</v>
          </cell>
          <cell r="J6809" t="str">
            <v/>
          </cell>
          <cell r="K6809" t="str">
            <v>PD</v>
          </cell>
          <cell r="L6809" t="str">
            <v>3015</v>
          </cell>
          <cell r="M6809" t="str">
            <v>V</v>
          </cell>
          <cell r="N6809">
            <v>2000</v>
          </cell>
        </row>
        <row r="6810">
          <cell r="A6810" t="str">
            <v>RM-ETD-FAB-GI-0049</v>
          </cell>
          <cell r="B6810" t="str">
            <v>CINT</v>
          </cell>
          <cell r="C6810" t="str">
            <v/>
          </cell>
          <cell r="D6810" t="str">
            <v>BACK COVER 1 ETD BLUE W1</v>
          </cell>
          <cell r="E6810">
            <v>0</v>
          </cell>
          <cell r="F6810" t="str">
            <v>ROF</v>
          </cell>
          <cell r="G6810" t="str">
            <v>CI_KAIN</v>
          </cell>
          <cell r="H6810" t="str">
            <v>PC</v>
          </cell>
          <cell r="I6810" t="str">
            <v>CPR</v>
          </cell>
          <cell r="J6810" t="str">
            <v/>
          </cell>
          <cell r="K6810" t="str">
            <v>PD</v>
          </cell>
          <cell r="L6810" t="str">
            <v>3015</v>
          </cell>
          <cell r="M6810" t="str">
            <v>V</v>
          </cell>
          <cell r="N6810">
            <v>21636</v>
          </cell>
        </row>
        <row r="6811">
          <cell r="A6811" t="str">
            <v>RM-ETD-FAB-GI-0050</v>
          </cell>
          <cell r="B6811" t="str">
            <v>CINT</v>
          </cell>
          <cell r="C6811" t="str">
            <v/>
          </cell>
          <cell r="D6811" t="str">
            <v>BACK COVER 2 ETD BLUE W1</v>
          </cell>
          <cell r="E6811">
            <v>0</v>
          </cell>
          <cell r="F6811" t="str">
            <v>ROF</v>
          </cell>
          <cell r="G6811" t="str">
            <v>CI_KAIN</v>
          </cell>
          <cell r="H6811" t="str">
            <v>PC</v>
          </cell>
          <cell r="I6811" t="str">
            <v>CPR</v>
          </cell>
          <cell r="J6811" t="str">
            <v/>
          </cell>
          <cell r="K6811" t="str">
            <v>PD</v>
          </cell>
          <cell r="L6811" t="str">
            <v>3015</v>
          </cell>
          <cell r="M6811" t="str">
            <v>V</v>
          </cell>
          <cell r="N6811">
            <v>21636</v>
          </cell>
        </row>
        <row r="6812">
          <cell r="A6812" t="str">
            <v>RM-ETD-FAB-GI-0051</v>
          </cell>
          <cell r="B6812" t="str">
            <v>CINT</v>
          </cell>
          <cell r="C6812" t="str">
            <v/>
          </cell>
          <cell r="D6812" t="str">
            <v>SEAT COVER ETD BLUE W1</v>
          </cell>
          <cell r="E6812">
            <v>0</v>
          </cell>
          <cell r="F6812" t="str">
            <v>ROF</v>
          </cell>
          <cell r="G6812" t="str">
            <v>CI_KAIN</v>
          </cell>
          <cell r="H6812" t="str">
            <v>PC</v>
          </cell>
          <cell r="I6812" t="str">
            <v>CPR</v>
          </cell>
          <cell r="J6812" t="str">
            <v/>
          </cell>
          <cell r="K6812" t="str">
            <v>PD</v>
          </cell>
          <cell r="L6812" t="str">
            <v>3015</v>
          </cell>
          <cell r="M6812" t="str">
            <v>V</v>
          </cell>
          <cell r="N6812">
            <v>21636</v>
          </cell>
        </row>
        <row r="6813">
          <cell r="A6813" t="str">
            <v>RM-ETD-FAS-00-0001</v>
          </cell>
          <cell r="B6813" t="str">
            <v>CINT</v>
          </cell>
          <cell r="C6813" t="str">
            <v/>
          </cell>
          <cell r="D6813" t="str">
            <v>F. 20 MO STAPLESS</v>
          </cell>
          <cell r="E6813">
            <v>44797</v>
          </cell>
          <cell r="F6813" t="str">
            <v>ROF</v>
          </cell>
          <cell r="G6813" t="str">
            <v>CI_BOLT</v>
          </cell>
          <cell r="H6813" t="str">
            <v>PC</v>
          </cell>
          <cell r="I6813" t="str">
            <v>CPR</v>
          </cell>
          <cell r="J6813" t="str">
            <v/>
          </cell>
          <cell r="K6813" t="str">
            <v>PD</v>
          </cell>
          <cell r="L6813" t="str">
            <v>3015</v>
          </cell>
          <cell r="M6813" t="str">
            <v>V</v>
          </cell>
          <cell r="N6813">
            <v>5</v>
          </cell>
        </row>
        <row r="6814">
          <cell r="A6814" t="str">
            <v>RM-ETD-FOM-00-0002</v>
          </cell>
          <cell r="B6814" t="str">
            <v>CINT</v>
          </cell>
          <cell r="C6814" t="str">
            <v/>
          </cell>
          <cell r="D6814" t="str">
            <v>BACK U FOAM ETD-500</v>
          </cell>
          <cell r="E6814">
            <v>44876</v>
          </cell>
          <cell r="F6814" t="str">
            <v>ROF</v>
          </cell>
          <cell r="G6814" t="str">
            <v>CI_BUSA</v>
          </cell>
          <cell r="H6814" t="str">
            <v>PC</v>
          </cell>
          <cell r="I6814" t="str">
            <v>CPR</v>
          </cell>
          <cell r="J6814" t="str">
            <v/>
          </cell>
          <cell r="K6814" t="str">
            <v>PD</v>
          </cell>
          <cell r="L6814" t="str">
            <v>3015</v>
          </cell>
          <cell r="M6814" t="str">
            <v>V</v>
          </cell>
          <cell r="N6814">
            <v>16162</v>
          </cell>
        </row>
        <row r="6815">
          <cell r="A6815" t="str">
            <v>RM-ETD-FOM-00-0003</v>
          </cell>
          <cell r="B6815" t="str">
            <v>CINT</v>
          </cell>
          <cell r="C6815" t="str">
            <v/>
          </cell>
          <cell r="D6815" t="str">
            <v>SEAT U FOAM ETD-500</v>
          </cell>
          <cell r="E6815">
            <v>44797</v>
          </cell>
          <cell r="F6815" t="str">
            <v>ROF</v>
          </cell>
          <cell r="G6815" t="str">
            <v>CI_BUSA</v>
          </cell>
          <cell r="H6815" t="str">
            <v>PC</v>
          </cell>
          <cell r="I6815" t="str">
            <v>CPR</v>
          </cell>
          <cell r="J6815" t="str">
            <v/>
          </cell>
          <cell r="K6815" t="str">
            <v>PD</v>
          </cell>
          <cell r="L6815" t="str">
            <v>3015</v>
          </cell>
          <cell r="M6815" t="str">
            <v>V</v>
          </cell>
          <cell r="N6815">
            <v>30999</v>
          </cell>
        </row>
        <row r="6816">
          <cell r="A6816" t="str">
            <v>RM-ETD-LBL-00-0004</v>
          </cell>
          <cell r="B6816" t="str">
            <v>CINT</v>
          </cell>
          <cell r="C6816" t="str">
            <v/>
          </cell>
          <cell r="D6816" t="str">
            <v>LABEL MULTY</v>
          </cell>
          <cell r="E6816">
            <v>44797</v>
          </cell>
          <cell r="F6816" t="str">
            <v>ROF</v>
          </cell>
          <cell r="G6816" t="str">
            <v>CI_LABEL</v>
          </cell>
          <cell r="H6816" t="str">
            <v>PC</v>
          </cell>
          <cell r="I6816" t="str">
            <v>CPR</v>
          </cell>
          <cell r="J6816" t="str">
            <v/>
          </cell>
          <cell r="K6816" t="str">
            <v>PD</v>
          </cell>
          <cell r="L6816" t="str">
            <v>3015</v>
          </cell>
          <cell r="M6816" t="str">
            <v>V</v>
          </cell>
          <cell r="N6816">
            <v>70</v>
          </cell>
        </row>
        <row r="6817">
          <cell r="A6817" t="str">
            <v>RM-ETD-OSC-GI-0001</v>
          </cell>
          <cell r="B6817" t="str">
            <v>CINT</v>
          </cell>
          <cell r="C6817" t="str">
            <v/>
          </cell>
          <cell r="D6817" t="str">
            <v>BACK COVER 2 ETD GREY O2</v>
          </cell>
          <cell r="E6817">
            <v>0</v>
          </cell>
          <cell r="F6817" t="str">
            <v>ROF</v>
          </cell>
          <cell r="G6817" t="str">
            <v>CI_KAIN</v>
          </cell>
          <cell r="H6817" t="str">
            <v>PC</v>
          </cell>
          <cell r="I6817" t="str">
            <v>CPR</v>
          </cell>
          <cell r="J6817" t="str">
            <v/>
          </cell>
          <cell r="K6817" t="str">
            <v>PD</v>
          </cell>
          <cell r="L6817" t="str">
            <v>3015</v>
          </cell>
          <cell r="M6817" t="str">
            <v>V</v>
          </cell>
          <cell r="N6817">
            <v>5000</v>
          </cell>
        </row>
        <row r="6818">
          <cell r="A6818" t="str">
            <v>RM-ETD-OSC-GI-0002</v>
          </cell>
          <cell r="B6818" t="str">
            <v>CINT</v>
          </cell>
          <cell r="C6818" t="str">
            <v/>
          </cell>
          <cell r="D6818" t="str">
            <v>BACK COVER 1 ETD GREY O2</v>
          </cell>
          <cell r="E6818">
            <v>0</v>
          </cell>
          <cell r="F6818" t="str">
            <v>ROF</v>
          </cell>
          <cell r="G6818" t="str">
            <v>CI_KAIN</v>
          </cell>
          <cell r="H6818" t="str">
            <v>PC</v>
          </cell>
          <cell r="I6818" t="str">
            <v>CPR</v>
          </cell>
          <cell r="J6818" t="str">
            <v/>
          </cell>
          <cell r="K6818" t="str">
            <v>PD</v>
          </cell>
          <cell r="L6818" t="str">
            <v>3015</v>
          </cell>
          <cell r="M6818" t="str">
            <v>V</v>
          </cell>
          <cell r="N6818">
            <v>5000</v>
          </cell>
        </row>
        <row r="6819">
          <cell r="A6819" t="str">
            <v>RM-ETD-PLS-00-0005</v>
          </cell>
          <cell r="B6819" t="str">
            <v>CINT</v>
          </cell>
          <cell r="C6819" t="str">
            <v/>
          </cell>
          <cell r="D6819" t="str">
            <v>GASLIFT 28 BL SIZE 120</v>
          </cell>
          <cell r="E6819">
            <v>44876</v>
          </cell>
          <cell r="F6819" t="str">
            <v>ROF</v>
          </cell>
          <cell r="G6819" t="str">
            <v>CI_PLSTK</v>
          </cell>
          <cell r="H6819" t="str">
            <v>SET</v>
          </cell>
          <cell r="I6819" t="str">
            <v>CPR</v>
          </cell>
          <cell r="J6819" t="str">
            <v/>
          </cell>
          <cell r="K6819" t="str">
            <v>PD</v>
          </cell>
          <cell r="L6819" t="str">
            <v>3015</v>
          </cell>
          <cell r="M6819" t="str">
            <v>V</v>
          </cell>
          <cell r="N6819">
            <v>46971</v>
          </cell>
        </row>
        <row r="6820">
          <cell r="A6820" t="str">
            <v>RM-ETD-PLS-00-0006</v>
          </cell>
          <cell r="B6820" t="str">
            <v>CINT</v>
          </cell>
          <cell r="C6820" t="str">
            <v/>
          </cell>
          <cell r="D6820" t="str">
            <v>ARM TDW</v>
          </cell>
          <cell r="E6820">
            <v>44797</v>
          </cell>
          <cell r="F6820" t="str">
            <v>ROF</v>
          </cell>
          <cell r="G6820" t="str">
            <v>CI_PLSTK</v>
          </cell>
          <cell r="H6820" t="str">
            <v>PC</v>
          </cell>
          <cell r="I6820" t="str">
            <v>CPR</v>
          </cell>
          <cell r="J6820" t="str">
            <v/>
          </cell>
          <cell r="K6820" t="str">
            <v>PD</v>
          </cell>
          <cell r="L6820" t="str">
            <v>3015</v>
          </cell>
          <cell r="M6820" t="str">
            <v>V</v>
          </cell>
          <cell r="N6820">
            <v>35750</v>
          </cell>
        </row>
        <row r="6821">
          <cell r="A6821" t="str">
            <v>RM-ETD-PLS-00-0007</v>
          </cell>
          <cell r="B6821" t="str">
            <v>CINT</v>
          </cell>
          <cell r="C6821" t="str">
            <v/>
          </cell>
          <cell r="D6821" t="str">
            <v>FOOT BASE 80 BL SIZE 28</v>
          </cell>
          <cell r="E6821">
            <v>44797</v>
          </cell>
          <cell r="F6821" t="str">
            <v>ROF</v>
          </cell>
          <cell r="G6821" t="str">
            <v>CI_PLSTK</v>
          </cell>
          <cell r="H6821" t="str">
            <v>PC</v>
          </cell>
          <cell r="I6821" t="str">
            <v>CPR</v>
          </cell>
          <cell r="J6821" t="str">
            <v/>
          </cell>
          <cell r="K6821" t="str">
            <v>PD</v>
          </cell>
          <cell r="L6821" t="str">
            <v>3015</v>
          </cell>
          <cell r="M6821" t="str">
            <v>V</v>
          </cell>
          <cell r="N6821">
            <v>40000</v>
          </cell>
        </row>
        <row r="6822">
          <cell r="A6822" t="str">
            <v>RM-ETD-PLS-00-0008</v>
          </cell>
          <cell r="B6822" t="str">
            <v>CINT</v>
          </cell>
          <cell r="C6822" t="str">
            <v/>
          </cell>
          <cell r="D6822" t="str">
            <v>SPIRAL FOR BACK PIPE [ETD]</v>
          </cell>
          <cell r="E6822">
            <v>44797</v>
          </cell>
          <cell r="F6822" t="str">
            <v>ROF</v>
          </cell>
          <cell r="G6822" t="str">
            <v>CI_PLSTK</v>
          </cell>
          <cell r="H6822" t="str">
            <v>PC</v>
          </cell>
          <cell r="I6822" t="str">
            <v>CPR</v>
          </cell>
          <cell r="J6822" t="str">
            <v/>
          </cell>
          <cell r="K6822" t="str">
            <v>PD</v>
          </cell>
          <cell r="L6822" t="str">
            <v>3015</v>
          </cell>
          <cell r="M6822" t="str">
            <v>V</v>
          </cell>
          <cell r="N6822">
            <v>8000</v>
          </cell>
        </row>
        <row r="6823">
          <cell r="A6823" t="str">
            <v>RM-ETD-PLS-00-0009</v>
          </cell>
          <cell r="B6823" t="str">
            <v>CINT</v>
          </cell>
          <cell r="C6823" t="str">
            <v/>
          </cell>
          <cell r="D6823" t="str">
            <v>TEROPONG T 01</v>
          </cell>
          <cell r="E6823">
            <v>44797</v>
          </cell>
          <cell r="F6823" t="str">
            <v>ROF</v>
          </cell>
          <cell r="G6823" t="str">
            <v>CI_PLSTK</v>
          </cell>
          <cell r="H6823" t="str">
            <v>PC</v>
          </cell>
          <cell r="I6823" t="str">
            <v>CPR</v>
          </cell>
          <cell r="J6823" t="str">
            <v/>
          </cell>
          <cell r="K6823" t="str">
            <v>PD</v>
          </cell>
          <cell r="L6823" t="str">
            <v>3015</v>
          </cell>
          <cell r="M6823" t="str">
            <v>V</v>
          </cell>
          <cell r="N6823">
            <v>3575</v>
          </cell>
        </row>
        <row r="6824">
          <cell r="A6824" t="str">
            <v>RM-ETD-TRX-00-0010</v>
          </cell>
          <cell r="B6824" t="str">
            <v>CINT</v>
          </cell>
          <cell r="C6824" t="str">
            <v/>
          </cell>
          <cell r="D6824" t="str">
            <v>BACK BOARD ETD-500</v>
          </cell>
          <cell r="E6824">
            <v>44799</v>
          </cell>
          <cell r="F6824" t="str">
            <v>ROF</v>
          </cell>
          <cell r="G6824" t="str">
            <v>CI_BOARD</v>
          </cell>
          <cell r="H6824" t="str">
            <v>PC</v>
          </cell>
          <cell r="I6824" t="str">
            <v>CPR</v>
          </cell>
          <cell r="J6824" t="str">
            <v/>
          </cell>
          <cell r="K6824" t="str">
            <v>PD</v>
          </cell>
          <cell r="L6824" t="str">
            <v>3015</v>
          </cell>
          <cell r="M6824" t="str">
            <v>V</v>
          </cell>
          <cell r="N6824">
            <v>55385</v>
          </cell>
        </row>
        <row r="6825">
          <cell r="A6825" t="str">
            <v>RM-ETD-TRX-00-0011</v>
          </cell>
          <cell r="B6825" t="str">
            <v>CINT</v>
          </cell>
          <cell r="C6825" t="str">
            <v/>
          </cell>
          <cell r="D6825" t="str">
            <v>BACK BOARD ETD-500 TANPA T NUT</v>
          </cell>
          <cell r="E6825">
            <v>44797</v>
          </cell>
          <cell r="F6825" t="str">
            <v>ROF</v>
          </cell>
          <cell r="G6825" t="str">
            <v>CI_BOARD</v>
          </cell>
          <cell r="H6825" t="str">
            <v>PC</v>
          </cell>
          <cell r="I6825" t="str">
            <v>CPR</v>
          </cell>
          <cell r="J6825" t="str">
            <v/>
          </cell>
          <cell r="K6825" t="str">
            <v>PD</v>
          </cell>
          <cell r="L6825" t="str">
            <v>3015</v>
          </cell>
          <cell r="M6825" t="str">
            <v>V</v>
          </cell>
          <cell r="N6825">
            <v>32000</v>
          </cell>
        </row>
        <row r="6826">
          <cell r="A6826" t="str">
            <v>RM-ETD-TRX-00-0012</v>
          </cell>
          <cell r="B6826" t="str">
            <v>CINT</v>
          </cell>
          <cell r="C6826" t="str">
            <v/>
          </cell>
          <cell r="D6826" t="str">
            <v>SEAT BOARD ETD-500</v>
          </cell>
          <cell r="E6826">
            <v>44797</v>
          </cell>
          <cell r="F6826" t="str">
            <v>ROF</v>
          </cell>
          <cell r="G6826" t="str">
            <v>CI_BOARD</v>
          </cell>
          <cell r="H6826" t="str">
            <v>PC</v>
          </cell>
          <cell r="I6826" t="str">
            <v>CPR</v>
          </cell>
          <cell r="J6826" t="str">
            <v/>
          </cell>
          <cell r="K6826" t="str">
            <v>PD</v>
          </cell>
          <cell r="L6826" t="str">
            <v>3015</v>
          </cell>
          <cell r="M6826" t="str">
            <v>V</v>
          </cell>
          <cell r="N6826">
            <v>33860</v>
          </cell>
        </row>
        <row r="6827">
          <cell r="A6827" t="str">
            <v>RM-ETD-TRX-00-0013</v>
          </cell>
          <cell r="B6827" t="str">
            <v>CINT</v>
          </cell>
          <cell r="C6827" t="str">
            <v/>
          </cell>
          <cell r="D6827" t="str">
            <v>SEAT BOARD ETD-500 TANPA T NUT</v>
          </cell>
          <cell r="E6827">
            <v>44797</v>
          </cell>
          <cell r="F6827" t="str">
            <v>ROF</v>
          </cell>
          <cell r="G6827" t="str">
            <v>CI_BOARD</v>
          </cell>
          <cell r="H6827" t="str">
            <v>PC</v>
          </cell>
          <cell r="I6827" t="str">
            <v>CPR</v>
          </cell>
          <cell r="J6827" t="str">
            <v/>
          </cell>
          <cell r="K6827" t="str">
            <v>PD</v>
          </cell>
          <cell r="L6827" t="str">
            <v>3015</v>
          </cell>
          <cell r="M6827" t="str">
            <v>V</v>
          </cell>
          <cell r="N6827">
            <v>21500</v>
          </cell>
        </row>
        <row r="6828">
          <cell r="A6828" t="str">
            <v>RM-FIT-ACC-00-0014</v>
          </cell>
          <cell r="B6828" t="str">
            <v>CINT</v>
          </cell>
          <cell r="C6828" t="str">
            <v/>
          </cell>
          <cell r="D6828" t="str">
            <v>ACCESSORIES FITTO FL</v>
          </cell>
          <cell r="E6828">
            <v>45131</v>
          </cell>
          <cell r="F6828" t="str">
            <v>ROF</v>
          </cell>
          <cell r="G6828" t="str">
            <v>CI_OTH</v>
          </cell>
          <cell r="H6828" t="str">
            <v>PC</v>
          </cell>
          <cell r="I6828" t="str">
            <v>CPR</v>
          </cell>
          <cell r="J6828" t="str">
            <v/>
          </cell>
          <cell r="K6828" t="str">
            <v>PD</v>
          </cell>
          <cell r="L6828" t="str">
            <v>3015</v>
          </cell>
          <cell r="M6828" t="str">
            <v>V</v>
          </cell>
          <cell r="N6828">
            <v>40417</v>
          </cell>
        </row>
        <row r="6829">
          <cell r="A6829" t="str">
            <v>RM-FIT-ACC-00-0015</v>
          </cell>
          <cell r="B6829" t="str">
            <v>CINT</v>
          </cell>
          <cell r="C6829" t="str">
            <v/>
          </cell>
          <cell r="D6829" t="str">
            <v>ACCESSORIES FITTO FL-R</v>
          </cell>
          <cell r="E6829">
            <v>44797</v>
          </cell>
          <cell r="F6829" t="str">
            <v>ROF</v>
          </cell>
          <cell r="G6829" t="str">
            <v>CI_OTH</v>
          </cell>
          <cell r="H6829" t="str">
            <v>PC</v>
          </cell>
          <cell r="I6829" t="str">
            <v>CPR</v>
          </cell>
          <cell r="J6829" t="str">
            <v/>
          </cell>
          <cell r="K6829" t="str">
            <v>PD</v>
          </cell>
          <cell r="L6829" t="str">
            <v>3015</v>
          </cell>
          <cell r="M6829" t="str">
            <v>V</v>
          </cell>
          <cell r="N6829">
            <v>0</v>
          </cell>
        </row>
        <row r="6830">
          <cell r="A6830" t="str">
            <v>RM-FIT-ACC-00-0016</v>
          </cell>
          <cell r="B6830" t="str">
            <v>CINT</v>
          </cell>
          <cell r="C6830" t="str">
            <v/>
          </cell>
          <cell r="D6830" t="str">
            <v>ACCESSORIES FITTO ST</v>
          </cell>
          <cell r="E6830">
            <v>44966</v>
          </cell>
          <cell r="F6830" t="str">
            <v>ROF</v>
          </cell>
          <cell r="G6830" t="str">
            <v>CI_OTH</v>
          </cell>
          <cell r="H6830" t="str">
            <v>PC</v>
          </cell>
          <cell r="I6830" t="str">
            <v>CPR</v>
          </cell>
          <cell r="J6830" t="str">
            <v/>
          </cell>
          <cell r="K6830" t="str">
            <v>PD</v>
          </cell>
          <cell r="L6830" t="str">
            <v>3015</v>
          </cell>
          <cell r="M6830" t="str">
            <v>V</v>
          </cell>
          <cell r="N6830">
            <v>0</v>
          </cell>
        </row>
        <row r="6831">
          <cell r="A6831" t="str">
            <v>RM-FIT-ACC-00-0017</v>
          </cell>
          <cell r="B6831" t="str">
            <v>CINT</v>
          </cell>
          <cell r="C6831" t="str">
            <v/>
          </cell>
          <cell r="D6831" t="str">
            <v>ACCESSORIES FITTO SW</v>
          </cell>
          <cell r="E6831">
            <v>44802</v>
          </cell>
          <cell r="F6831" t="str">
            <v>ROF</v>
          </cell>
          <cell r="G6831" t="str">
            <v>CI_OTH</v>
          </cell>
          <cell r="H6831" t="str">
            <v>PC</v>
          </cell>
          <cell r="I6831" t="str">
            <v>CPR</v>
          </cell>
          <cell r="J6831" t="str">
            <v/>
          </cell>
          <cell r="K6831" t="str">
            <v>PD</v>
          </cell>
          <cell r="L6831" t="str">
            <v>3015</v>
          </cell>
          <cell r="M6831" t="str">
            <v>V</v>
          </cell>
          <cell r="N6831">
            <v>0</v>
          </cell>
        </row>
        <row r="6832">
          <cell r="A6832" t="str">
            <v>RM-FIT-ACC-00-0018</v>
          </cell>
          <cell r="B6832" t="str">
            <v>CINT</v>
          </cell>
          <cell r="C6832" t="str">
            <v/>
          </cell>
          <cell r="D6832" t="str">
            <v>ACCESSORIES FITTO MEMO</v>
          </cell>
          <cell r="E6832">
            <v>45131</v>
          </cell>
          <cell r="F6832" t="str">
            <v>ROF</v>
          </cell>
          <cell r="G6832" t="str">
            <v>CI_OTH</v>
          </cell>
          <cell r="H6832" t="str">
            <v>PC</v>
          </cell>
          <cell r="I6832" t="str">
            <v>CPR</v>
          </cell>
          <cell r="J6832" t="str">
            <v/>
          </cell>
          <cell r="K6832" t="str">
            <v>PD</v>
          </cell>
          <cell r="L6832" t="str">
            <v>3015</v>
          </cell>
          <cell r="M6832" t="str">
            <v>V</v>
          </cell>
          <cell r="N6832">
            <v>0</v>
          </cell>
        </row>
        <row r="6833">
          <cell r="A6833" t="str">
            <v>RM-FIT-BES-00-0018</v>
          </cell>
          <cell r="B6833" t="str">
            <v>CINT</v>
          </cell>
          <cell r="C6833" t="str">
            <v/>
          </cell>
          <cell r="D6833" t="str">
            <v>RACK FRAME FITTO FL</v>
          </cell>
          <cell r="E6833">
            <v>44797</v>
          </cell>
          <cell r="F6833" t="str">
            <v>ROF</v>
          </cell>
          <cell r="G6833" t="str">
            <v>CI_BESI</v>
          </cell>
          <cell r="H6833" t="str">
            <v>PC</v>
          </cell>
          <cell r="I6833" t="str">
            <v>CPR</v>
          </cell>
          <cell r="J6833" t="str">
            <v/>
          </cell>
          <cell r="K6833" t="str">
            <v>PD</v>
          </cell>
          <cell r="L6833" t="str">
            <v>3015</v>
          </cell>
          <cell r="M6833" t="str">
            <v>V</v>
          </cell>
          <cell r="N6833">
            <v>27489</v>
          </cell>
        </row>
        <row r="6834">
          <cell r="A6834" t="str">
            <v>RM-FIT-BES-00-0019</v>
          </cell>
          <cell r="B6834" t="str">
            <v>CINT</v>
          </cell>
          <cell r="C6834" t="str">
            <v/>
          </cell>
          <cell r="D6834" t="str">
            <v>SPACER FITTO FLA</v>
          </cell>
          <cell r="E6834">
            <v>45293</v>
          </cell>
          <cell r="F6834" t="str">
            <v>ROF</v>
          </cell>
          <cell r="G6834" t="str">
            <v>CI_BESI</v>
          </cell>
          <cell r="H6834" t="str">
            <v>PC</v>
          </cell>
          <cell r="I6834" t="str">
            <v>CPR</v>
          </cell>
          <cell r="J6834" t="str">
            <v/>
          </cell>
          <cell r="K6834" t="str">
            <v>PD</v>
          </cell>
          <cell r="L6834" t="str">
            <v>3015</v>
          </cell>
          <cell r="M6834" t="str">
            <v>V</v>
          </cell>
          <cell r="N6834">
            <v>3200</v>
          </cell>
        </row>
        <row r="6835">
          <cell r="A6835" t="str">
            <v>RM-FIT-BES-00-0020</v>
          </cell>
          <cell r="B6835" t="str">
            <v>CINT</v>
          </cell>
          <cell r="C6835" t="str">
            <v/>
          </cell>
          <cell r="D6835" t="str">
            <v>STOPPER RACK FITTO FL</v>
          </cell>
          <cell r="E6835">
            <v>44797</v>
          </cell>
          <cell r="F6835" t="str">
            <v>ROF</v>
          </cell>
          <cell r="G6835" t="str">
            <v>CI_BESI</v>
          </cell>
          <cell r="H6835" t="str">
            <v>PC</v>
          </cell>
          <cell r="I6835" t="str">
            <v>CPR</v>
          </cell>
          <cell r="J6835" t="str">
            <v/>
          </cell>
          <cell r="K6835" t="str">
            <v>PD</v>
          </cell>
          <cell r="L6835" t="str">
            <v>3015</v>
          </cell>
          <cell r="M6835" t="str">
            <v>V</v>
          </cell>
          <cell r="N6835">
            <v>950</v>
          </cell>
        </row>
        <row r="6836">
          <cell r="A6836" t="str">
            <v>RM-FIT-BES-00-0021</v>
          </cell>
          <cell r="B6836" t="str">
            <v>CINT</v>
          </cell>
          <cell r="C6836" t="str">
            <v/>
          </cell>
          <cell r="D6836" t="str">
            <v>ROTARY BUSH FITTO</v>
          </cell>
          <cell r="E6836">
            <v>0</v>
          </cell>
          <cell r="F6836" t="str">
            <v>ROF</v>
          </cell>
          <cell r="G6836" t="str">
            <v>CI_PIPA</v>
          </cell>
          <cell r="H6836" t="str">
            <v>PC</v>
          </cell>
          <cell r="I6836" t="str">
            <v>CPR</v>
          </cell>
          <cell r="J6836" t="str">
            <v/>
          </cell>
          <cell r="K6836" t="str">
            <v>PD</v>
          </cell>
          <cell r="L6836" t="str">
            <v>3015</v>
          </cell>
          <cell r="M6836" t="str">
            <v>V</v>
          </cell>
          <cell r="N6836">
            <v>3500</v>
          </cell>
        </row>
        <row r="6837">
          <cell r="A6837" t="str">
            <v>RM-FIT-DUS-00-0021</v>
          </cell>
          <cell r="B6837" t="str">
            <v>CINT</v>
          </cell>
          <cell r="C6837" t="str">
            <v/>
          </cell>
          <cell r="D6837" t="str">
            <v>PACK CASE FITTO FL NEW DESIGN</v>
          </cell>
          <cell r="E6837">
            <v>45131</v>
          </cell>
          <cell r="F6837" t="str">
            <v>ROF</v>
          </cell>
          <cell r="G6837" t="str">
            <v>CI_DUS</v>
          </cell>
          <cell r="H6837" t="str">
            <v>PC</v>
          </cell>
          <cell r="I6837" t="str">
            <v>CPR</v>
          </cell>
          <cell r="J6837" t="str">
            <v/>
          </cell>
          <cell r="K6837" t="str">
            <v>PD</v>
          </cell>
          <cell r="L6837" t="str">
            <v>3015</v>
          </cell>
          <cell r="M6837" t="str">
            <v>V</v>
          </cell>
          <cell r="N6837">
            <v>35997</v>
          </cell>
        </row>
        <row r="6838">
          <cell r="A6838" t="str">
            <v>RM-FIT-DUS-00-0022</v>
          </cell>
          <cell r="B6838" t="str">
            <v>CINT</v>
          </cell>
          <cell r="C6838" t="str">
            <v/>
          </cell>
          <cell r="D6838" t="str">
            <v>PACK CASE FITTO ST</v>
          </cell>
          <cell r="E6838">
            <v>44797</v>
          </cell>
          <cell r="F6838" t="str">
            <v>ROF</v>
          </cell>
          <cell r="G6838" t="str">
            <v>CI_DUS</v>
          </cell>
          <cell r="H6838" t="str">
            <v>PC</v>
          </cell>
          <cell r="I6838" t="str">
            <v>CPR</v>
          </cell>
          <cell r="J6838" t="str">
            <v/>
          </cell>
          <cell r="K6838" t="str">
            <v>PD</v>
          </cell>
          <cell r="L6838" t="str">
            <v>3015</v>
          </cell>
          <cell r="M6838" t="str">
            <v>V</v>
          </cell>
          <cell r="N6838">
            <v>30000</v>
          </cell>
        </row>
        <row r="6839">
          <cell r="A6839" t="str">
            <v>RM-FIT-FAB-00-0023</v>
          </cell>
          <cell r="B6839" t="str">
            <v>CINT</v>
          </cell>
          <cell r="C6839" t="str">
            <v/>
          </cell>
          <cell r="D6839" t="str">
            <v>NEO VIRADA A1 (GREEN)</v>
          </cell>
          <cell r="E6839">
            <v>44797</v>
          </cell>
          <cell r="F6839" t="str">
            <v>ROF</v>
          </cell>
          <cell r="G6839" t="str">
            <v>CI_KAIN</v>
          </cell>
          <cell r="H6839" t="str">
            <v>M</v>
          </cell>
          <cell r="I6839" t="str">
            <v>CPR</v>
          </cell>
          <cell r="J6839" t="str">
            <v/>
          </cell>
          <cell r="K6839" t="str">
            <v>PD</v>
          </cell>
          <cell r="L6839" t="str">
            <v>3015</v>
          </cell>
          <cell r="M6839" t="str">
            <v>V</v>
          </cell>
          <cell r="N6839">
            <v>44818</v>
          </cell>
        </row>
        <row r="6840">
          <cell r="A6840" t="str">
            <v>RM-FIT-FAB-00-0024</v>
          </cell>
          <cell r="B6840" t="str">
            <v>CINT</v>
          </cell>
          <cell r="C6840" t="str">
            <v/>
          </cell>
          <cell r="D6840" t="str">
            <v>NEO VIRADA DELFT 040 (BLUE)</v>
          </cell>
          <cell r="E6840">
            <v>44797</v>
          </cell>
          <cell r="F6840" t="str">
            <v>ROF</v>
          </cell>
          <cell r="G6840" t="str">
            <v>CI_KAIN</v>
          </cell>
          <cell r="H6840" t="str">
            <v>M</v>
          </cell>
          <cell r="I6840" t="str">
            <v>CPR</v>
          </cell>
          <cell r="J6840" t="str">
            <v/>
          </cell>
          <cell r="K6840" t="str">
            <v>PD</v>
          </cell>
          <cell r="L6840" t="str">
            <v>3015</v>
          </cell>
          <cell r="M6840" t="str">
            <v>V</v>
          </cell>
          <cell r="N6840">
            <v>51000</v>
          </cell>
        </row>
        <row r="6841">
          <cell r="A6841" t="str">
            <v>RM-FIT-FAB-00-0025</v>
          </cell>
          <cell r="B6841" t="str">
            <v>CINT</v>
          </cell>
          <cell r="C6841" t="str">
            <v/>
          </cell>
          <cell r="D6841" t="str">
            <v>NEO VIRADA GARNE 010 (RED)</v>
          </cell>
          <cell r="E6841">
            <v>44797</v>
          </cell>
          <cell r="F6841" t="str">
            <v>ROF</v>
          </cell>
          <cell r="G6841" t="str">
            <v>CI_KAIN</v>
          </cell>
          <cell r="H6841" t="str">
            <v>M</v>
          </cell>
          <cell r="I6841" t="str">
            <v>CPR</v>
          </cell>
          <cell r="J6841" t="str">
            <v/>
          </cell>
          <cell r="K6841" t="str">
            <v>PD</v>
          </cell>
          <cell r="L6841" t="str">
            <v>3015</v>
          </cell>
          <cell r="M6841" t="str">
            <v>V</v>
          </cell>
          <cell r="N6841">
            <v>44818</v>
          </cell>
        </row>
        <row r="6842">
          <cell r="A6842" t="str">
            <v>RM-FIT-FAB-00-0026</v>
          </cell>
          <cell r="B6842" t="str">
            <v>CINT</v>
          </cell>
          <cell r="C6842" t="str">
            <v/>
          </cell>
          <cell r="D6842" t="str">
            <v>NEO VIRADA VERACRUZ 102 (ORANGE)</v>
          </cell>
          <cell r="E6842">
            <v>44797</v>
          </cell>
          <cell r="F6842" t="str">
            <v>ROF</v>
          </cell>
          <cell r="G6842" t="str">
            <v>CI_KAIN</v>
          </cell>
          <cell r="H6842" t="str">
            <v>M</v>
          </cell>
          <cell r="I6842" t="str">
            <v>CPR</v>
          </cell>
          <cell r="J6842" t="str">
            <v/>
          </cell>
          <cell r="K6842" t="str">
            <v>PD</v>
          </cell>
          <cell r="L6842" t="str">
            <v>3015</v>
          </cell>
          <cell r="M6842" t="str">
            <v>V</v>
          </cell>
          <cell r="N6842">
            <v>46364</v>
          </cell>
        </row>
        <row r="6843">
          <cell r="A6843" t="str">
            <v>RM-FIT-FAB-GI-0001</v>
          </cell>
          <cell r="B6843" t="str">
            <v>CINT</v>
          </cell>
          <cell r="C6843" t="str">
            <v/>
          </cell>
          <cell r="D6843" t="str">
            <v>SEAT COVER FITTO ABU</v>
          </cell>
          <cell r="E6843">
            <v>44797</v>
          </cell>
          <cell r="F6843" t="str">
            <v>ROF</v>
          </cell>
          <cell r="G6843" t="str">
            <v>CI_KAIN</v>
          </cell>
          <cell r="H6843" t="str">
            <v>PC</v>
          </cell>
          <cell r="I6843" t="str">
            <v>CPR</v>
          </cell>
          <cell r="J6843" t="str">
            <v/>
          </cell>
          <cell r="K6843" t="str">
            <v>PD</v>
          </cell>
          <cell r="L6843" t="str">
            <v>3015</v>
          </cell>
          <cell r="M6843" t="str">
            <v>V</v>
          </cell>
          <cell r="N6843">
            <v>17031</v>
          </cell>
        </row>
        <row r="6844">
          <cell r="A6844" t="str">
            <v>RM-FIT-FAB-GI-0002</v>
          </cell>
          <cell r="B6844" t="str">
            <v>CINT</v>
          </cell>
          <cell r="C6844" t="str">
            <v/>
          </cell>
          <cell r="D6844" t="str">
            <v>SEAT COVER FITTO BLACK L7</v>
          </cell>
          <cell r="E6844">
            <v>44804</v>
          </cell>
          <cell r="F6844" t="str">
            <v>ROF</v>
          </cell>
          <cell r="G6844" t="str">
            <v>CI_KAIN</v>
          </cell>
          <cell r="H6844" t="str">
            <v>PC</v>
          </cell>
          <cell r="I6844" t="str">
            <v>CPR</v>
          </cell>
          <cell r="J6844" t="str">
            <v/>
          </cell>
          <cell r="K6844" t="str">
            <v>PD</v>
          </cell>
          <cell r="L6844" t="str">
            <v>3015</v>
          </cell>
          <cell r="M6844" t="str">
            <v>V</v>
          </cell>
          <cell r="N6844">
            <v>17320</v>
          </cell>
        </row>
        <row r="6845">
          <cell r="A6845" t="str">
            <v>RM-FIT-FAB-GI-0003</v>
          </cell>
          <cell r="B6845" t="str">
            <v>CINT</v>
          </cell>
          <cell r="C6845" t="str">
            <v/>
          </cell>
          <cell r="D6845" t="str">
            <v>SEAT COVER FITTO BLACK SD7</v>
          </cell>
          <cell r="E6845">
            <v>44874</v>
          </cell>
          <cell r="F6845" t="str">
            <v>ROF</v>
          </cell>
          <cell r="G6845" t="str">
            <v>CI_KAIN</v>
          </cell>
          <cell r="H6845" t="str">
            <v>PC</v>
          </cell>
          <cell r="I6845" t="str">
            <v>CPR</v>
          </cell>
          <cell r="J6845" t="str">
            <v/>
          </cell>
          <cell r="K6845" t="str">
            <v>PD</v>
          </cell>
          <cell r="L6845" t="str">
            <v>3015</v>
          </cell>
          <cell r="M6845" t="str">
            <v>V</v>
          </cell>
          <cell r="N6845">
            <v>15000</v>
          </cell>
        </row>
        <row r="6846">
          <cell r="A6846" t="str">
            <v>RM-FIT-FAB-GI-0004</v>
          </cell>
          <cell r="B6846" t="str">
            <v>CINT</v>
          </cell>
          <cell r="C6846" t="str">
            <v/>
          </cell>
          <cell r="D6846" t="str">
            <v>SEAT COVER FITTO BROWN N4</v>
          </cell>
          <cell r="E6846">
            <v>44804</v>
          </cell>
          <cell r="F6846" t="str">
            <v>ROF</v>
          </cell>
          <cell r="G6846" t="str">
            <v>CI_KAIN</v>
          </cell>
          <cell r="H6846" t="str">
            <v>PC</v>
          </cell>
          <cell r="I6846" t="str">
            <v>CPR</v>
          </cell>
          <cell r="J6846" t="str">
            <v/>
          </cell>
          <cell r="K6846" t="str">
            <v>PD</v>
          </cell>
          <cell r="L6846" t="str">
            <v>3015</v>
          </cell>
          <cell r="M6846" t="str">
            <v>V</v>
          </cell>
          <cell r="N6846">
            <v>16433</v>
          </cell>
        </row>
        <row r="6847">
          <cell r="A6847" t="str">
            <v>RM-FIT-FAB-GI-0005</v>
          </cell>
          <cell r="B6847" t="str">
            <v>CINT</v>
          </cell>
          <cell r="C6847" t="str">
            <v/>
          </cell>
          <cell r="D6847" t="str">
            <v>SEAT COVER FITTO BROWN OZ 051</v>
          </cell>
          <cell r="E6847">
            <v>44797</v>
          </cell>
          <cell r="F6847" t="str">
            <v>ROF</v>
          </cell>
          <cell r="G6847" t="str">
            <v>CI_KAIN</v>
          </cell>
          <cell r="H6847" t="str">
            <v>PC</v>
          </cell>
          <cell r="I6847" t="str">
            <v>CPR</v>
          </cell>
          <cell r="J6847" t="str">
            <v/>
          </cell>
          <cell r="K6847" t="str">
            <v>PD</v>
          </cell>
          <cell r="L6847" t="str">
            <v>3015</v>
          </cell>
          <cell r="M6847" t="str">
            <v>V</v>
          </cell>
          <cell r="N6847">
            <v>17031</v>
          </cell>
        </row>
        <row r="6848">
          <cell r="A6848" t="str">
            <v>RM-FIT-FAB-GI-0006</v>
          </cell>
          <cell r="B6848" t="str">
            <v>CINT</v>
          </cell>
          <cell r="C6848" t="str">
            <v/>
          </cell>
          <cell r="D6848" t="str">
            <v>SEAT COVER FITTO GREEN</v>
          </cell>
          <cell r="E6848">
            <v>44799</v>
          </cell>
          <cell r="F6848" t="str">
            <v>ROF</v>
          </cell>
          <cell r="G6848" t="str">
            <v>CI_KAIN</v>
          </cell>
          <cell r="H6848" t="str">
            <v>PC</v>
          </cell>
          <cell r="I6848" t="str">
            <v>CPR</v>
          </cell>
          <cell r="J6848" t="str">
            <v/>
          </cell>
          <cell r="K6848" t="str">
            <v>PD</v>
          </cell>
          <cell r="L6848" t="str">
            <v>3015</v>
          </cell>
          <cell r="M6848" t="str">
            <v>V</v>
          </cell>
          <cell r="N6848">
            <v>17927</v>
          </cell>
        </row>
        <row r="6849">
          <cell r="A6849" t="str">
            <v>RM-FIT-FAB-GI-0007</v>
          </cell>
          <cell r="B6849" t="str">
            <v>CINT</v>
          </cell>
          <cell r="C6849" t="str">
            <v/>
          </cell>
          <cell r="D6849" t="str">
            <v>SEAT COVER FITTO ORANGE L13</v>
          </cell>
          <cell r="E6849">
            <v>44797</v>
          </cell>
          <cell r="F6849" t="str">
            <v>ROF</v>
          </cell>
          <cell r="G6849" t="str">
            <v>CI_KAIN</v>
          </cell>
          <cell r="H6849" t="str">
            <v>PC</v>
          </cell>
          <cell r="I6849" t="str">
            <v>CPR</v>
          </cell>
          <cell r="J6849" t="str">
            <v/>
          </cell>
          <cell r="K6849" t="str">
            <v>PD</v>
          </cell>
          <cell r="L6849" t="str">
            <v>3015</v>
          </cell>
          <cell r="M6849" t="str">
            <v>V</v>
          </cell>
          <cell r="N6849">
            <v>17031</v>
          </cell>
        </row>
        <row r="6850">
          <cell r="A6850" t="str">
            <v>RM-FIT-FAB-GI-0008</v>
          </cell>
          <cell r="B6850" t="str">
            <v>CINT</v>
          </cell>
          <cell r="C6850" t="str">
            <v/>
          </cell>
          <cell r="D6850" t="str">
            <v>SEAT COVER FITTO YELLOW</v>
          </cell>
          <cell r="E6850">
            <v>44797</v>
          </cell>
          <cell r="F6850" t="str">
            <v>ROF</v>
          </cell>
          <cell r="G6850" t="str">
            <v>CI_KAIN</v>
          </cell>
          <cell r="H6850" t="str">
            <v>PC</v>
          </cell>
          <cell r="I6850" t="str">
            <v>CPR</v>
          </cell>
          <cell r="J6850" t="str">
            <v/>
          </cell>
          <cell r="K6850" t="str">
            <v>PD</v>
          </cell>
          <cell r="L6850" t="str">
            <v>3015</v>
          </cell>
          <cell r="M6850" t="str">
            <v>V</v>
          </cell>
          <cell r="N6850">
            <v>17031</v>
          </cell>
        </row>
        <row r="6851">
          <cell r="A6851" t="str">
            <v>RM-FIT-FAB-GI-0009</v>
          </cell>
          <cell r="B6851" t="str">
            <v>CINT</v>
          </cell>
          <cell r="C6851" t="str">
            <v/>
          </cell>
          <cell r="D6851" t="str">
            <v>SEAT COVER FITTO BLACK</v>
          </cell>
          <cell r="E6851">
            <v>44825</v>
          </cell>
          <cell r="F6851" t="str">
            <v>ROF</v>
          </cell>
          <cell r="G6851" t="str">
            <v>CI_KAIN</v>
          </cell>
          <cell r="H6851" t="str">
            <v>PC</v>
          </cell>
          <cell r="I6851" t="str">
            <v>CPR</v>
          </cell>
          <cell r="J6851" t="str">
            <v/>
          </cell>
          <cell r="K6851" t="str">
            <v>PD</v>
          </cell>
          <cell r="L6851" t="str">
            <v>3015</v>
          </cell>
          <cell r="M6851" t="str">
            <v>V</v>
          </cell>
          <cell r="N6851">
            <v>15000</v>
          </cell>
        </row>
        <row r="6852">
          <cell r="A6852" t="str">
            <v>RM-FIT-FAB-GI-0010</v>
          </cell>
          <cell r="B6852" t="str">
            <v>CINT</v>
          </cell>
          <cell r="C6852" t="str">
            <v/>
          </cell>
          <cell r="D6852" t="str">
            <v>SEAT COVER FITTO BLUE</v>
          </cell>
          <cell r="E6852">
            <v>45131</v>
          </cell>
          <cell r="F6852" t="str">
            <v>ROF</v>
          </cell>
          <cell r="G6852" t="str">
            <v>CI_KAIN</v>
          </cell>
          <cell r="H6852" t="str">
            <v>PC</v>
          </cell>
          <cell r="I6852" t="str">
            <v>CPR</v>
          </cell>
          <cell r="J6852" t="str">
            <v/>
          </cell>
          <cell r="K6852" t="str">
            <v>PD</v>
          </cell>
          <cell r="L6852" t="str">
            <v>3015</v>
          </cell>
          <cell r="M6852" t="str">
            <v>V</v>
          </cell>
          <cell r="N6852">
            <v>20400</v>
          </cell>
        </row>
        <row r="6853">
          <cell r="A6853" t="str">
            <v>RM-FIT-FAB-GI-0011</v>
          </cell>
          <cell r="B6853" t="str">
            <v>CINT</v>
          </cell>
          <cell r="C6853" t="str">
            <v/>
          </cell>
          <cell r="D6853" t="str">
            <v>SEAT COVER FITTO ORANGE</v>
          </cell>
          <cell r="E6853">
            <v>44799</v>
          </cell>
          <cell r="F6853" t="str">
            <v>ROF</v>
          </cell>
          <cell r="G6853" t="str">
            <v>CI_KAIN</v>
          </cell>
          <cell r="H6853" t="str">
            <v>PC</v>
          </cell>
          <cell r="I6853" t="str">
            <v>CPR</v>
          </cell>
          <cell r="J6853" t="str">
            <v/>
          </cell>
          <cell r="K6853" t="str">
            <v>PD</v>
          </cell>
          <cell r="L6853" t="str">
            <v>3015</v>
          </cell>
          <cell r="M6853" t="str">
            <v>V</v>
          </cell>
          <cell r="N6853">
            <v>18546</v>
          </cell>
        </row>
        <row r="6854">
          <cell r="A6854" t="str">
            <v>RM-FIT-FAB-GI-0012</v>
          </cell>
          <cell r="B6854" t="str">
            <v>CINT</v>
          </cell>
          <cell r="C6854" t="str">
            <v/>
          </cell>
          <cell r="D6854" t="str">
            <v>SEAT COVER FITTO RED</v>
          </cell>
          <cell r="E6854">
            <v>44799</v>
          </cell>
          <cell r="F6854" t="str">
            <v>ROF</v>
          </cell>
          <cell r="G6854" t="str">
            <v>CI_KAIN</v>
          </cell>
          <cell r="H6854" t="str">
            <v>PC</v>
          </cell>
          <cell r="I6854" t="str">
            <v>CPR</v>
          </cell>
          <cell r="J6854" t="str">
            <v/>
          </cell>
          <cell r="K6854" t="str">
            <v>PD</v>
          </cell>
          <cell r="L6854" t="str">
            <v>3015</v>
          </cell>
          <cell r="M6854" t="str">
            <v>V</v>
          </cell>
          <cell r="N6854">
            <v>17927</v>
          </cell>
        </row>
        <row r="6855">
          <cell r="A6855" t="str">
            <v>RM-FIT-FAB-GI-0013</v>
          </cell>
          <cell r="B6855" t="str">
            <v>CINT</v>
          </cell>
          <cell r="C6855" t="str">
            <v/>
          </cell>
          <cell r="D6855" t="str">
            <v>SEAT COVER FITTO ABU O2</v>
          </cell>
          <cell r="E6855">
            <v>44797</v>
          </cell>
          <cell r="F6855" t="str">
            <v>ROF</v>
          </cell>
          <cell r="G6855" t="str">
            <v>CI_KAIN</v>
          </cell>
          <cell r="H6855" t="str">
            <v>PC</v>
          </cell>
          <cell r="I6855" t="str">
            <v>CPR</v>
          </cell>
          <cell r="J6855" t="str">
            <v/>
          </cell>
          <cell r="K6855" t="str">
            <v>PD</v>
          </cell>
          <cell r="L6855" t="str">
            <v>3015</v>
          </cell>
          <cell r="M6855" t="str">
            <v>V</v>
          </cell>
          <cell r="N6855">
            <v>24370</v>
          </cell>
        </row>
        <row r="6856">
          <cell r="A6856" t="str">
            <v>RM-FIT-FAB-GI-0014</v>
          </cell>
          <cell r="B6856" t="str">
            <v>CINT</v>
          </cell>
          <cell r="C6856" t="str">
            <v/>
          </cell>
          <cell r="D6856" t="str">
            <v>SEAT COVER FITTO O4</v>
          </cell>
          <cell r="E6856">
            <v>44797</v>
          </cell>
          <cell r="F6856" t="str">
            <v>ROF</v>
          </cell>
          <cell r="G6856" t="str">
            <v>CI_KAIN</v>
          </cell>
          <cell r="H6856" t="str">
            <v>PC</v>
          </cell>
          <cell r="I6856" t="str">
            <v>CPR</v>
          </cell>
          <cell r="J6856" t="str">
            <v/>
          </cell>
          <cell r="K6856" t="str">
            <v>PD</v>
          </cell>
          <cell r="L6856" t="str">
            <v>3015</v>
          </cell>
          <cell r="M6856" t="str">
            <v>V</v>
          </cell>
          <cell r="N6856">
            <v>17031</v>
          </cell>
        </row>
        <row r="6857">
          <cell r="A6857" t="str">
            <v>RM-FIT-FAB-GI-0015</v>
          </cell>
          <cell r="B6857" t="str">
            <v>CINT</v>
          </cell>
          <cell r="C6857" t="str">
            <v/>
          </cell>
          <cell r="D6857" t="str">
            <v>SEAT COVER FITTO BLUE L1</v>
          </cell>
          <cell r="E6857">
            <v>44936</v>
          </cell>
          <cell r="F6857" t="str">
            <v>ROF</v>
          </cell>
          <cell r="G6857" t="str">
            <v>CI_KAIN</v>
          </cell>
          <cell r="H6857" t="str">
            <v>PC</v>
          </cell>
          <cell r="I6857" t="str">
            <v>CPR</v>
          </cell>
          <cell r="J6857" t="str">
            <v/>
          </cell>
          <cell r="K6857" t="str">
            <v>PD</v>
          </cell>
          <cell r="L6857" t="str">
            <v>3015</v>
          </cell>
          <cell r="M6857" t="str">
            <v>V</v>
          </cell>
          <cell r="N6857">
            <v>17309</v>
          </cell>
        </row>
        <row r="6858">
          <cell r="A6858" t="str">
            <v>RM-FIT-FAS-00-0001</v>
          </cell>
          <cell r="B6858" t="str">
            <v>CINT</v>
          </cell>
          <cell r="C6858" t="str">
            <v/>
          </cell>
          <cell r="D6858" t="str">
            <v>TAPPING SCREW PO/TSC M5 X 27</v>
          </cell>
          <cell r="E6858">
            <v>44797</v>
          </cell>
          <cell r="F6858" t="str">
            <v>ROF</v>
          </cell>
          <cell r="G6858" t="str">
            <v>CI_BOLT</v>
          </cell>
          <cell r="H6858" t="str">
            <v>PC</v>
          </cell>
          <cell r="I6858" t="str">
            <v>CPR</v>
          </cell>
          <cell r="J6858" t="str">
            <v/>
          </cell>
          <cell r="K6858" t="str">
            <v>PD</v>
          </cell>
          <cell r="L6858" t="str">
            <v>3015</v>
          </cell>
          <cell r="M6858" t="str">
            <v>V</v>
          </cell>
          <cell r="N6858">
            <v>205</v>
          </cell>
        </row>
        <row r="6859">
          <cell r="A6859" t="str">
            <v>RM-FIT-FAS-00-0002</v>
          </cell>
          <cell r="B6859" t="str">
            <v>CINT</v>
          </cell>
          <cell r="C6859" t="str">
            <v/>
          </cell>
          <cell r="D6859" t="str">
            <v>TAPPING SCREW PO/TSC M5 X 30</v>
          </cell>
          <cell r="E6859">
            <v>44797</v>
          </cell>
          <cell r="F6859" t="str">
            <v>ROF</v>
          </cell>
          <cell r="G6859" t="str">
            <v>CI_BOLT</v>
          </cell>
          <cell r="H6859" t="str">
            <v>PC</v>
          </cell>
          <cell r="I6859" t="str">
            <v>CPR</v>
          </cell>
          <cell r="J6859" t="str">
            <v/>
          </cell>
          <cell r="K6859" t="str">
            <v>PD</v>
          </cell>
          <cell r="L6859" t="str">
            <v>3015</v>
          </cell>
          <cell r="M6859" t="str">
            <v>V</v>
          </cell>
          <cell r="N6859">
            <v>150</v>
          </cell>
        </row>
        <row r="6860">
          <cell r="A6860" t="str">
            <v>RM-FIT-FOM-00-0003</v>
          </cell>
          <cell r="B6860" t="str">
            <v>CINT</v>
          </cell>
          <cell r="C6860" t="str">
            <v/>
          </cell>
          <cell r="D6860" t="str">
            <v>SEAT FOAM-1 FITTO REBONIT</v>
          </cell>
          <cell r="E6860">
            <v>45131</v>
          </cell>
          <cell r="F6860" t="str">
            <v>ROF</v>
          </cell>
          <cell r="G6860" t="str">
            <v>CI_BUSA</v>
          </cell>
          <cell r="H6860" t="str">
            <v>PC</v>
          </cell>
          <cell r="I6860" t="str">
            <v>CPR</v>
          </cell>
          <cell r="J6860" t="str">
            <v/>
          </cell>
          <cell r="K6860" t="str">
            <v>PD</v>
          </cell>
          <cell r="L6860" t="str">
            <v>3015</v>
          </cell>
          <cell r="M6860" t="str">
            <v>V</v>
          </cell>
          <cell r="N6860">
            <v>8389</v>
          </cell>
        </row>
        <row r="6861">
          <cell r="A6861" t="str">
            <v>RM-FIT-FOM-00-0004</v>
          </cell>
          <cell r="B6861" t="str">
            <v>CINT</v>
          </cell>
          <cell r="C6861" t="str">
            <v/>
          </cell>
          <cell r="D6861" t="str">
            <v>SEAT FOAM-2 FITTO YELLOW</v>
          </cell>
          <cell r="E6861">
            <v>44797</v>
          </cell>
          <cell r="F6861" t="str">
            <v>ROF</v>
          </cell>
          <cell r="G6861" t="str">
            <v>CI_BUSA</v>
          </cell>
          <cell r="H6861" t="str">
            <v>PC</v>
          </cell>
          <cell r="I6861" t="str">
            <v>CPR</v>
          </cell>
          <cell r="J6861" t="str">
            <v/>
          </cell>
          <cell r="K6861" t="str">
            <v>PD</v>
          </cell>
          <cell r="L6861" t="str">
            <v>3015</v>
          </cell>
          <cell r="M6861" t="str">
            <v>V</v>
          </cell>
          <cell r="N6861">
            <v>18653</v>
          </cell>
        </row>
        <row r="6862">
          <cell r="A6862" t="str">
            <v>RM-FIT-FOM-00-0005</v>
          </cell>
          <cell r="B6862" t="str">
            <v>CINT</v>
          </cell>
          <cell r="C6862" t="str">
            <v/>
          </cell>
          <cell r="D6862" t="str">
            <v>SEAT U FOAM-3 FITTO YELLOW</v>
          </cell>
          <cell r="E6862">
            <v>45131</v>
          </cell>
          <cell r="F6862" t="str">
            <v>ROF</v>
          </cell>
          <cell r="G6862" t="str">
            <v>CI_BUSA</v>
          </cell>
          <cell r="H6862" t="str">
            <v>PC</v>
          </cell>
          <cell r="I6862" t="str">
            <v>CPR</v>
          </cell>
          <cell r="J6862" t="str">
            <v/>
          </cell>
          <cell r="K6862" t="str">
            <v>PD</v>
          </cell>
          <cell r="L6862" t="str">
            <v>3015</v>
          </cell>
          <cell r="M6862" t="str">
            <v>V</v>
          </cell>
          <cell r="N6862">
            <v>914</v>
          </cell>
        </row>
        <row r="6863">
          <cell r="A6863" t="str">
            <v>RM-FIT-ICT-SC-0001</v>
          </cell>
          <cell r="B6863" t="str">
            <v>CINT</v>
          </cell>
          <cell r="C6863" t="str">
            <v/>
          </cell>
          <cell r="D6863" t="str">
            <v>BRACKET SEAT FITTO FL</v>
          </cell>
          <cell r="E6863">
            <v>45131</v>
          </cell>
          <cell r="F6863" t="str">
            <v>ROF</v>
          </cell>
          <cell r="G6863" t="str">
            <v>CI_ICT</v>
          </cell>
          <cell r="H6863" t="str">
            <v>PC</v>
          </cell>
          <cell r="I6863" t="str">
            <v>CPR</v>
          </cell>
          <cell r="J6863" t="str">
            <v/>
          </cell>
          <cell r="K6863" t="str">
            <v>PD</v>
          </cell>
          <cell r="L6863" t="str">
            <v>3015</v>
          </cell>
          <cell r="M6863" t="str">
            <v>V</v>
          </cell>
          <cell r="N6863">
            <v>8102</v>
          </cell>
        </row>
        <row r="6864">
          <cell r="A6864" t="str">
            <v>RM-FIT-ICT-SC-0002</v>
          </cell>
          <cell r="B6864" t="str">
            <v>CINT</v>
          </cell>
          <cell r="C6864" t="str">
            <v/>
          </cell>
          <cell r="D6864" t="str">
            <v>CENTER BOX FITTO SW ASSY</v>
          </cell>
          <cell r="E6864">
            <v>44936</v>
          </cell>
          <cell r="F6864" t="str">
            <v>ROF</v>
          </cell>
          <cell r="G6864" t="str">
            <v>CI_ICT</v>
          </cell>
          <cell r="H6864" t="str">
            <v>PC</v>
          </cell>
          <cell r="I6864" t="str">
            <v>CPR</v>
          </cell>
          <cell r="J6864" t="str">
            <v/>
          </cell>
          <cell r="K6864" t="str">
            <v>PD</v>
          </cell>
          <cell r="L6864" t="str">
            <v>3015</v>
          </cell>
          <cell r="M6864" t="str">
            <v>V</v>
          </cell>
          <cell r="N6864">
            <v>23619</v>
          </cell>
        </row>
        <row r="6865">
          <cell r="A6865" t="str">
            <v>RM-FIT-ICT-SC-0003</v>
          </cell>
          <cell r="B6865" t="str">
            <v>CINT</v>
          </cell>
          <cell r="C6865" t="str">
            <v/>
          </cell>
          <cell r="D6865" t="str">
            <v>HOLDER ARM FITTO SW</v>
          </cell>
          <cell r="E6865">
            <v>45131</v>
          </cell>
          <cell r="F6865" t="str">
            <v>ROF</v>
          </cell>
          <cell r="G6865" t="str">
            <v>CI_ICT</v>
          </cell>
          <cell r="H6865" t="str">
            <v>PC</v>
          </cell>
          <cell r="I6865" t="str">
            <v>CPR</v>
          </cell>
          <cell r="J6865" t="str">
            <v/>
          </cell>
          <cell r="K6865" t="str">
            <v>PD</v>
          </cell>
          <cell r="L6865" t="str">
            <v>3015</v>
          </cell>
          <cell r="M6865" t="str">
            <v>V</v>
          </cell>
          <cell r="N6865">
            <v>3443</v>
          </cell>
        </row>
        <row r="6866">
          <cell r="A6866" t="str">
            <v>RM-FIT-ICT-SC-0004</v>
          </cell>
          <cell r="B6866" t="str">
            <v>CINT</v>
          </cell>
          <cell r="C6866" t="str">
            <v/>
          </cell>
          <cell r="D6866" t="str">
            <v>SEAT CENTER BOX FITTO SW + NUT</v>
          </cell>
          <cell r="E6866">
            <v>44797</v>
          </cell>
          <cell r="F6866" t="str">
            <v>ROF</v>
          </cell>
          <cell r="G6866" t="str">
            <v>CI_ICT</v>
          </cell>
          <cell r="H6866" t="str">
            <v>PC</v>
          </cell>
          <cell r="I6866" t="str">
            <v>CPR</v>
          </cell>
          <cell r="J6866" t="str">
            <v/>
          </cell>
          <cell r="K6866" t="str">
            <v>PD</v>
          </cell>
          <cell r="L6866" t="str">
            <v>3015</v>
          </cell>
          <cell r="M6866" t="str">
            <v>V</v>
          </cell>
          <cell r="N6866">
            <v>2990</v>
          </cell>
        </row>
        <row r="6867">
          <cell r="A6867" t="str">
            <v>RM-FIT-ICT-SC-0005</v>
          </cell>
          <cell r="B6867" t="str">
            <v>CINT</v>
          </cell>
          <cell r="C6867" t="str">
            <v/>
          </cell>
          <cell r="D6867" t="str">
            <v>LEG JOINT PIPE-L FITTO ST</v>
          </cell>
          <cell r="E6867">
            <v>44797</v>
          </cell>
          <cell r="F6867" t="str">
            <v>ROF</v>
          </cell>
          <cell r="G6867" t="str">
            <v>CI_ICT</v>
          </cell>
          <cell r="H6867" t="str">
            <v>PC</v>
          </cell>
          <cell r="I6867" t="str">
            <v>CPR</v>
          </cell>
          <cell r="J6867" t="str">
            <v/>
          </cell>
          <cell r="K6867" t="str">
            <v>PD</v>
          </cell>
          <cell r="L6867" t="str">
            <v>3015</v>
          </cell>
          <cell r="M6867" t="str">
            <v>V</v>
          </cell>
          <cell r="N6867">
            <v>8451</v>
          </cell>
        </row>
        <row r="6868">
          <cell r="A6868" t="str">
            <v>RM-FIT-ICT-SC-0006</v>
          </cell>
          <cell r="B6868" t="str">
            <v>CINT</v>
          </cell>
          <cell r="C6868" t="str">
            <v/>
          </cell>
          <cell r="D6868" t="str">
            <v>LEG JOINT PIPE-R FITTO ST</v>
          </cell>
          <cell r="E6868">
            <v>44797</v>
          </cell>
          <cell r="F6868" t="str">
            <v>ROF</v>
          </cell>
          <cell r="G6868" t="str">
            <v>CI_ICT</v>
          </cell>
          <cell r="H6868" t="str">
            <v>PC</v>
          </cell>
          <cell r="I6868" t="str">
            <v>CPR</v>
          </cell>
          <cell r="J6868" t="str">
            <v/>
          </cell>
          <cell r="K6868" t="str">
            <v>PD</v>
          </cell>
          <cell r="L6868" t="str">
            <v>3015</v>
          </cell>
          <cell r="M6868" t="str">
            <v>V</v>
          </cell>
          <cell r="N6868">
            <v>8009</v>
          </cell>
        </row>
        <row r="6869">
          <cell r="A6869" t="str">
            <v>RM-FIT-ICT-SC-0007</v>
          </cell>
          <cell r="B6869" t="str">
            <v>CINT</v>
          </cell>
          <cell r="C6869" t="str">
            <v/>
          </cell>
          <cell r="D6869" t="str">
            <v>SEAT JOINT PIPE FITTO ST</v>
          </cell>
          <cell r="E6869">
            <v>44797</v>
          </cell>
          <cell r="F6869" t="str">
            <v>ROF</v>
          </cell>
          <cell r="G6869" t="str">
            <v>CI_ICT</v>
          </cell>
          <cell r="H6869" t="str">
            <v>PC</v>
          </cell>
          <cell r="I6869" t="str">
            <v>CPR</v>
          </cell>
          <cell r="J6869" t="str">
            <v/>
          </cell>
          <cell r="K6869" t="str">
            <v>PD</v>
          </cell>
          <cell r="L6869" t="str">
            <v>3015</v>
          </cell>
          <cell r="M6869" t="str">
            <v>V</v>
          </cell>
          <cell r="N6869">
            <v>6128</v>
          </cell>
        </row>
        <row r="6870">
          <cell r="A6870" t="str">
            <v>RM-FIT-ICT-SC-0008</v>
          </cell>
          <cell r="B6870" t="str">
            <v>CINT</v>
          </cell>
          <cell r="C6870" t="str">
            <v/>
          </cell>
          <cell r="D6870" t="str">
            <v>SEAT JOINT PIPE FITTO SW</v>
          </cell>
          <cell r="E6870">
            <v>44797</v>
          </cell>
          <cell r="F6870" t="str">
            <v>ROF</v>
          </cell>
          <cell r="G6870" t="str">
            <v>CI_ICT</v>
          </cell>
          <cell r="H6870" t="str">
            <v>PC</v>
          </cell>
          <cell r="I6870" t="str">
            <v>CPR</v>
          </cell>
          <cell r="J6870" t="str">
            <v/>
          </cell>
          <cell r="K6870" t="str">
            <v>PD</v>
          </cell>
          <cell r="L6870" t="str">
            <v>3015</v>
          </cell>
          <cell r="M6870" t="str">
            <v>V</v>
          </cell>
          <cell r="N6870">
            <v>6526</v>
          </cell>
        </row>
        <row r="6871">
          <cell r="A6871" t="str">
            <v>RM-FIT-ICT-SC-0009</v>
          </cell>
          <cell r="B6871" t="str">
            <v>CINT</v>
          </cell>
          <cell r="C6871" t="str">
            <v/>
          </cell>
          <cell r="D6871" t="str">
            <v>SEAT JOINT PIPE FRONT FITTO FL</v>
          </cell>
          <cell r="E6871">
            <v>45131</v>
          </cell>
          <cell r="F6871" t="str">
            <v>ROF</v>
          </cell>
          <cell r="G6871" t="str">
            <v>CI_ICT</v>
          </cell>
          <cell r="H6871" t="str">
            <v>PC</v>
          </cell>
          <cell r="I6871" t="str">
            <v>CPR</v>
          </cell>
          <cell r="J6871" t="str">
            <v/>
          </cell>
          <cell r="K6871" t="str">
            <v>PD</v>
          </cell>
          <cell r="L6871" t="str">
            <v>3015</v>
          </cell>
          <cell r="M6871" t="str">
            <v>V</v>
          </cell>
          <cell r="N6871">
            <v>6789</v>
          </cell>
        </row>
        <row r="6872">
          <cell r="A6872" t="str">
            <v>RM-FIT-ICT-SC-0010</v>
          </cell>
          <cell r="B6872" t="str">
            <v>CINT</v>
          </cell>
          <cell r="C6872" t="str">
            <v/>
          </cell>
          <cell r="D6872" t="str">
            <v>SEAT JOINT PIPE REAR FITTO FL</v>
          </cell>
          <cell r="E6872">
            <v>45131</v>
          </cell>
          <cell r="F6872" t="str">
            <v>ROF</v>
          </cell>
          <cell r="G6872" t="str">
            <v>CI_ICT</v>
          </cell>
          <cell r="H6872" t="str">
            <v>PC</v>
          </cell>
          <cell r="I6872" t="str">
            <v>CPR</v>
          </cell>
          <cell r="J6872" t="str">
            <v/>
          </cell>
          <cell r="K6872" t="str">
            <v>PD</v>
          </cell>
          <cell r="L6872" t="str">
            <v>3015</v>
          </cell>
          <cell r="M6872" t="str">
            <v>V</v>
          </cell>
          <cell r="N6872">
            <v>6074</v>
          </cell>
        </row>
        <row r="6873">
          <cell r="A6873" t="str">
            <v>RM-FIT-ICT-SC-0011</v>
          </cell>
          <cell r="B6873" t="str">
            <v>CINT</v>
          </cell>
          <cell r="C6873" t="str">
            <v/>
          </cell>
          <cell r="D6873" t="str">
            <v>HOLDER IN CENTER BOX FITTO SW</v>
          </cell>
          <cell r="E6873">
            <v>44797</v>
          </cell>
          <cell r="F6873" t="str">
            <v>ROF</v>
          </cell>
          <cell r="G6873" t="str">
            <v>CI_ICT</v>
          </cell>
          <cell r="H6873" t="str">
            <v>PC</v>
          </cell>
          <cell r="I6873" t="str">
            <v>CPR</v>
          </cell>
          <cell r="J6873" t="str">
            <v/>
          </cell>
          <cell r="K6873" t="str">
            <v>PD</v>
          </cell>
          <cell r="L6873" t="str">
            <v>3015</v>
          </cell>
          <cell r="M6873" t="str">
            <v>V</v>
          </cell>
          <cell r="N6873">
            <v>12566</v>
          </cell>
        </row>
        <row r="6874">
          <cell r="A6874" t="str">
            <v>RM-FIT-ICT-SC-0012</v>
          </cell>
          <cell r="B6874" t="str">
            <v>CINT</v>
          </cell>
          <cell r="C6874" t="str">
            <v/>
          </cell>
          <cell r="D6874" t="str">
            <v>ARM BRACKET MEMO FITTO</v>
          </cell>
          <cell r="E6874">
            <v>45131</v>
          </cell>
          <cell r="F6874" t="str">
            <v>ROF</v>
          </cell>
          <cell r="G6874" t="str">
            <v>CI_ICT</v>
          </cell>
          <cell r="H6874" t="str">
            <v>PC</v>
          </cell>
          <cell r="I6874" t="str">
            <v>CPR</v>
          </cell>
          <cell r="J6874" t="str">
            <v/>
          </cell>
          <cell r="K6874" t="str">
            <v>PD</v>
          </cell>
          <cell r="L6874" t="str">
            <v>3015</v>
          </cell>
          <cell r="M6874" t="str">
            <v>V</v>
          </cell>
          <cell r="N6874">
            <v>3680</v>
          </cell>
        </row>
        <row r="6875">
          <cell r="A6875" t="str">
            <v>RM-FIT-LBL-00-0001</v>
          </cell>
          <cell r="B6875" t="str">
            <v>CINT</v>
          </cell>
          <cell r="C6875" t="str">
            <v/>
          </cell>
          <cell r="D6875" t="str">
            <v>SICKER LOGO UIN</v>
          </cell>
          <cell r="E6875">
            <v>44771</v>
          </cell>
          <cell r="F6875" t="str">
            <v>ROF</v>
          </cell>
          <cell r="G6875" t="str">
            <v>CI_LABEL</v>
          </cell>
          <cell r="H6875" t="str">
            <v>PC</v>
          </cell>
          <cell r="I6875" t="str">
            <v>CPR</v>
          </cell>
          <cell r="J6875" t="str">
            <v/>
          </cell>
          <cell r="K6875" t="str">
            <v>PD</v>
          </cell>
          <cell r="L6875" t="str">
            <v>3015</v>
          </cell>
          <cell r="M6875" t="str">
            <v>V</v>
          </cell>
          <cell r="N6875">
            <v>5000</v>
          </cell>
        </row>
        <row r="6876">
          <cell r="A6876" t="str">
            <v>RM-FIT-OSC-GI-0001</v>
          </cell>
          <cell r="B6876" t="str">
            <v>CINT</v>
          </cell>
          <cell r="C6876" t="str">
            <v/>
          </cell>
          <cell r="D6876" t="str">
            <v>SEAT COVER FITTO GREY O2</v>
          </cell>
          <cell r="E6876">
            <v>44834</v>
          </cell>
          <cell r="F6876" t="str">
            <v>ROF</v>
          </cell>
          <cell r="G6876" t="str">
            <v>CI_KAIN</v>
          </cell>
          <cell r="H6876" t="str">
            <v>PC</v>
          </cell>
          <cell r="I6876" t="str">
            <v>CPR</v>
          </cell>
          <cell r="J6876" t="str">
            <v/>
          </cell>
          <cell r="K6876" t="str">
            <v>PD</v>
          </cell>
          <cell r="L6876" t="str">
            <v>3015</v>
          </cell>
          <cell r="M6876" t="str">
            <v>V</v>
          </cell>
          <cell r="N6876">
            <v>10000</v>
          </cell>
        </row>
        <row r="6877">
          <cell r="A6877" t="str">
            <v>RM-FIT-PIP-00-0001</v>
          </cell>
          <cell r="B6877" t="str">
            <v>CINT</v>
          </cell>
          <cell r="C6877" t="str">
            <v/>
          </cell>
          <cell r="D6877" t="str">
            <v>PIPA 22.2 x 1.0 x 427</v>
          </cell>
          <cell r="E6877">
            <v>44926</v>
          </cell>
          <cell r="F6877" t="str">
            <v>ROF</v>
          </cell>
          <cell r="G6877" t="str">
            <v>CI_PIPA</v>
          </cell>
          <cell r="H6877" t="str">
            <v>PC</v>
          </cell>
          <cell r="I6877" t="str">
            <v>CPR</v>
          </cell>
          <cell r="J6877" t="str">
            <v/>
          </cell>
          <cell r="K6877" t="str">
            <v>PD</v>
          </cell>
          <cell r="L6877" t="str">
            <v>3015</v>
          </cell>
          <cell r="M6877" t="str">
            <v>V</v>
          </cell>
          <cell r="N6877">
            <v>5891</v>
          </cell>
        </row>
        <row r="6878">
          <cell r="A6878" t="str">
            <v>RM-FIT-PIP-00-0002</v>
          </cell>
          <cell r="B6878" t="str">
            <v>CINT</v>
          </cell>
          <cell r="C6878" t="str">
            <v/>
          </cell>
          <cell r="D6878" t="str">
            <v>PIPA 22.2 x 1.0 x 436</v>
          </cell>
          <cell r="E6878">
            <v>44926</v>
          </cell>
          <cell r="F6878" t="str">
            <v>ROF</v>
          </cell>
          <cell r="G6878" t="str">
            <v>CI_PIPA</v>
          </cell>
          <cell r="H6878" t="str">
            <v>PC</v>
          </cell>
          <cell r="I6878" t="str">
            <v>CPR</v>
          </cell>
          <cell r="J6878" t="str">
            <v/>
          </cell>
          <cell r="K6878" t="str">
            <v>PD</v>
          </cell>
          <cell r="L6878" t="str">
            <v>3015</v>
          </cell>
          <cell r="M6878" t="str">
            <v>V</v>
          </cell>
          <cell r="N6878">
            <v>4559</v>
          </cell>
        </row>
        <row r="6879">
          <cell r="A6879" t="str">
            <v>RM-FIT-PIP-00-0003</v>
          </cell>
          <cell r="B6879" t="str">
            <v>CINT</v>
          </cell>
          <cell r="C6879" t="str">
            <v/>
          </cell>
          <cell r="D6879" t="str">
            <v>PIPA 22.2 x 1.2 x 1655</v>
          </cell>
          <cell r="E6879">
            <v>44926</v>
          </cell>
          <cell r="F6879" t="str">
            <v>ROF</v>
          </cell>
          <cell r="G6879" t="str">
            <v>CI_PIPA</v>
          </cell>
          <cell r="H6879" t="str">
            <v>PC</v>
          </cell>
          <cell r="I6879" t="str">
            <v>CPR</v>
          </cell>
          <cell r="J6879" t="str">
            <v/>
          </cell>
          <cell r="K6879" t="str">
            <v>PD</v>
          </cell>
          <cell r="L6879" t="str">
            <v>3015</v>
          </cell>
          <cell r="M6879" t="str">
            <v>V</v>
          </cell>
          <cell r="N6879">
            <v>22626</v>
          </cell>
        </row>
        <row r="6880">
          <cell r="A6880" t="str">
            <v>RM-FIT-PIP-00-0004</v>
          </cell>
          <cell r="B6880" t="str">
            <v>CINT</v>
          </cell>
          <cell r="C6880" t="str">
            <v/>
          </cell>
          <cell r="D6880" t="str">
            <v>PIPA 22.2 x 1.2 x 362</v>
          </cell>
          <cell r="E6880">
            <v>44926</v>
          </cell>
          <cell r="F6880" t="str">
            <v>ROF</v>
          </cell>
          <cell r="G6880" t="str">
            <v>CI_PIPA</v>
          </cell>
          <cell r="H6880" t="str">
            <v>PC</v>
          </cell>
          <cell r="I6880" t="str">
            <v>CPR</v>
          </cell>
          <cell r="J6880" t="str">
            <v/>
          </cell>
          <cell r="K6880" t="str">
            <v>PD</v>
          </cell>
          <cell r="L6880" t="str">
            <v>3015</v>
          </cell>
          <cell r="M6880" t="str">
            <v>V</v>
          </cell>
          <cell r="N6880">
            <v>4949</v>
          </cell>
        </row>
        <row r="6881">
          <cell r="A6881" t="str">
            <v>RM-FIT-PIP-00-0005</v>
          </cell>
          <cell r="B6881" t="str">
            <v>CINT</v>
          </cell>
          <cell r="C6881" t="str">
            <v/>
          </cell>
          <cell r="D6881" t="str">
            <v>PIPA 22.2 x 1.2 x 398</v>
          </cell>
          <cell r="E6881">
            <v>44926</v>
          </cell>
          <cell r="F6881" t="str">
            <v>ROF</v>
          </cell>
          <cell r="G6881" t="str">
            <v>CI_PIPA</v>
          </cell>
          <cell r="H6881" t="str">
            <v>PC</v>
          </cell>
          <cell r="I6881" t="str">
            <v>CPR</v>
          </cell>
          <cell r="J6881" t="str">
            <v/>
          </cell>
          <cell r="K6881" t="str">
            <v>PD</v>
          </cell>
          <cell r="L6881" t="str">
            <v>3015</v>
          </cell>
          <cell r="M6881" t="str">
            <v>V</v>
          </cell>
          <cell r="N6881">
            <v>5441</v>
          </cell>
        </row>
        <row r="6882">
          <cell r="A6882" t="str">
            <v>RM-FIT-PIP-00-0006</v>
          </cell>
          <cell r="B6882" t="str">
            <v>CINT</v>
          </cell>
          <cell r="C6882" t="str">
            <v/>
          </cell>
          <cell r="D6882" t="str">
            <v>PIPA 22.2 x 1.2 x 450</v>
          </cell>
          <cell r="E6882">
            <v>44926</v>
          </cell>
          <cell r="F6882" t="str">
            <v>ROF</v>
          </cell>
          <cell r="G6882" t="str">
            <v>CI_PIPA</v>
          </cell>
          <cell r="H6882" t="str">
            <v>PC</v>
          </cell>
          <cell r="I6882" t="str">
            <v>CPR</v>
          </cell>
          <cell r="J6882" t="str">
            <v/>
          </cell>
          <cell r="K6882" t="str">
            <v>PD</v>
          </cell>
          <cell r="L6882" t="str">
            <v>3015</v>
          </cell>
          <cell r="M6882" t="str">
            <v>V</v>
          </cell>
          <cell r="N6882">
            <v>6152</v>
          </cell>
        </row>
        <row r="6883">
          <cell r="A6883" t="str">
            <v>RM-FIT-PIP-00-0007</v>
          </cell>
          <cell r="B6883" t="str">
            <v>CINT</v>
          </cell>
          <cell r="C6883" t="str">
            <v/>
          </cell>
          <cell r="D6883" t="str">
            <v>PIPA 22.2 x 1.2 x 484</v>
          </cell>
          <cell r="E6883">
            <v>44926</v>
          </cell>
          <cell r="F6883" t="str">
            <v>ROF</v>
          </cell>
          <cell r="G6883" t="str">
            <v>CI_PIPA</v>
          </cell>
          <cell r="H6883" t="str">
            <v>PC</v>
          </cell>
          <cell r="I6883" t="str">
            <v>CPR</v>
          </cell>
          <cell r="J6883" t="str">
            <v/>
          </cell>
          <cell r="K6883" t="str">
            <v>PD</v>
          </cell>
          <cell r="L6883" t="str">
            <v>3015</v>
          </cell>
          <cell r="M6883" t="str">
            <v>V</v>
          </cell>
          <cell r="N6883">
            <v>5891</v>
          </cell>
        </row>
        <row r="6884">
          <cell r="A6884" t="str">
            <v>RM-FIT-PIP-00-0008</v>
          </cell>
          <cell r="B6884" t="str">
            <v>CINT</v>
          </cell>
          <cell r="C6884" t="str">
            <v/>
          </cell>
          <cell r="D6884" t="str">
            <v>PIPA 25.4 x 1.2 x 1055</v>
          </cell>
          <cell r="E6884">
            <v>44926</v>
          </cell>
          <cell r="F6884" t="str">
            <v>ROF</v>
          </cell>
          <cell r="G6884" t="str">
            <v>CI_PIPA</v>
          </cell>
          <cell r="H6884" t="str">
            <v>PC</v>
          </cell>
          <cell r="I6884" t="str">
            <v>CPR</v>
          </cell>
          <cell r="J6884" t="str">
            <v/>
          </cell>
          <cell r="K6884" t="str">
            <v>PD</v>
          </cell>
          <cell r="L6884" t="str">
            <v>3015</v>
          </cell>
          <cell r="M6884" t="str">
            <v>V</v>
          </cell>
          <cell r="N6884">
            <v>15395</v>
          </cell>
        </row>
        <row r="6885">
          <cell r="A6885" t="str">
            <v>RM-FIT-PIP-00-0009</v>
          </cell>
          <cell r="B6885" t="str">
            <v>CINT</v>
          </cell>
          <cell r="C6885" t="str">
            <v/>
          </cell>
          <cell r="D6885" t="str">
            <v>PIPA 25.4 X 1.2 X 3660</v>
          </cell>
          <cell r="E6885">
            <v>44797</v>
          </cell>
          <cell r="F6885" t="str">
            <v>ROF</v>
          </cell>
          <cell r="G6885" t="str">
            <v>CI_PIPA</v>
          </cell>
          <cell r="H6885" t="str">
            <v>PC</v>
          </cell>
          <cell r="I6885" t="str">
            <v>CPR</v>
          </cell>
          <cell r="J6885" t="str">
            <v/>
          </cell>
          <cell r="K6885" t="str">
            <v>PD</v>
          </cell>
          <cell r="L6885" t="str">
            <v>3015</v>
          </cell>
          <cell r="M6885" t="str">
            <v>V</v>
          </cell>
          <cell r="N6885">
            <v>30362</v>
          </cell>
        </row>
        <row r="6886">
          <cell r="A6886" t="str">
            <v>RM-FIT-PIP-00-0010</v>
          </cell>
          <cell r="B6886" t="str">
            <v>CINT</v>
          </cell>
          <cell r="C6886" t="str">
            <v/>
          </cell>
          <cell r="D6886" t="str">
            <v>PIPA 25.4 x 1.2 x 597</v>
          </cell>
          <cell r="E6886">
            <v>44926</v>
          </cell>
          <cell r="F6886" t="str">
            <v>ROF</v>
          </cell>
          <cell r="G6886" t="str">
            <v>CI_PIPA</v>
          </cell>
          <cell r="H6886" t="str">
            <v>PC</v>
          </cell>
          <cell r="I6886" t="str">
            <v>CPR</v>
          </cell>
          <cell r="J6886" t="str">
            <v/>
          </cell>
          <cell r="K6886" t="str">
            <v>PD</v>
          </cell>
          <cell r="L6886" t="str">
            <v>3015</v>
          </cell>
          <cell r="M6886" t="str">
            <v>V</v>
          </cell>
          <cell r="N6886">
            <v>9406</v>
          </cell>
        </row>
        <row r="6887">
          <cell r="A6887" t="str">
            <v>RM-FIT-PIP-00-0011</v>
          </cell>
          <cell r="B6887" t="str">
            <v>CINT</v>
          </cell>
          <cell r="C6887" t="str">
            <v/>
          </cell>
          <cell r="D6887" t="str">
            <v>PIPA 25.4 x 1.2 x 640</v>
          </cell>
          <cell r="E6887">
            <v>44926</v>
          </cell>
          <cell r="F6887" t="str">
            <v>ROF</v>
          </cell>
          <cell r="G6887" t="str">
            <v>CI_PIPA</v>
          </cell>
          <cell r="H6887" t="str">
            <v>PC</v>
          </cell>
          <cell r="I6887" t="str">
            <v>CPR</v>
          </cell>
          <cell r="J6887" t="str">
            <v/>
          </cell>
          <cell r="K6887" t="str">
            <v>PD</v>
          </cell>
          <cell r="L6887" t="str">
            <v>3015</v>
          </cell>
          <cell r="M6887" t="str">
            <v>V</v>
          </cell>
          <cell r="N6887">
            <v>6550</v>
          </cell>
        </row>
        <row r="6888">
          <cell r="A6888" t="str">
            <v>RM-FIT-PIP-00-0012</v>
          </cell>
          <cell r="B6888" t="str">
            <v>CINT</v>
          </cell>
          <cell r="C6888" t="str">
            <v/>
          </cell>
          <cell r="D6888" t="str">
            <v>PIPA 25.4 X 1.2 X 6440</v>
          </cell>
          <cell r="E6888">
            <v>44797</v>
          </cell>
          <cell r="F6888" t="str">
            <v>ROF</v>
          </cell>
          <cell r="G6888" t="str">
            <v>CI_PIPA</v>
          </cell>
          <cell r="H6888" t="str">
            <v>PC</v>
          </cell>
          <cell r="I6888" t="str">
            <v>CPR</v>
          </cell>
          <cell r="J6888" t="str">
            <v/>
          </cell>
          <cell r="K6888" t="str">
            <v>PD</v>
          </cell>
          <cell r="L6888" t="str">
            <v>3015</v>
          </cell>
          <cell r="M6888" t="str">
            <v>V</v>
          </cell>
          <cell r="N6888">
            <v>56485</v>
          </cell>
        </row>
        <row r="6889">
          <cell r="A6889" t="str">
            <v>RM-FIT-PIP-00-0013</v>
          </cell>
          <cell r="B6889" t="str">
            <v>CINT</v>
          </cell>
          <cell r="C6889" t="str">
            <v/>
          </cell>
          <cell r="D6889" t="str">
            <v>PIPA 25.4 x 1.2 x 682</v>
          </cell>
          <cell r="E6889">
            <v>44926</v>
          </cell>
          <cell r="F6889" t="str">
            <v>ROF</v>
          </cell>
          <cell r="G6889" t="str">
            <v>CI_PIPA</v>
          </cell>
          <cell r="H6889" t="str">
            <v>PC</v>
          </cell>
          <cell r="I6889" t="str">
            <v>CPR</v>
          </cell>
          <cell r="J6889" t="str">
            <v/>
          </cell>
          <cell r="K6889" t="str">
            <v>PD</v>
          </cell>
          <cell r="L6889" t="str">
            <v>3015</v>
          </cell>
          <cell r="M6889" t="str">
            <v>V</v>
          </cell>
          <cell r="N6889">
            <v>9920</v>
          </cell>
        </row>
        <row r="6890">
          <cell r="A6890" t="str">
            <v>RM-FIT-PIP-00-0014</v>
          </cell>
          <cell r="B6890" t="str">
            <v>CINT</v>
          </cell>
          <cell r="C6890" t="str">
            <v/>
          </cell>
          <cell r="D6890" t="str">
            <v>PIPA 25.4 x 1.2 x 700</v>
          </cell>
          <cell r="E6890">
            <v>44926</v>
          </cell>
          <cell r="F6890" t="str">
            <v>ROF</v>
          </cell>
          <cell r="G6890" t="str">
            <v>CI_PIPA</v>
          </cell>
          <cell r="H6890" t="str">
            <v>PC</v>
          </cell>
          <cell r="I6890" t="str">
            <v>CPR</v>
          </cell>
          <cell r="J6890" t="str">
            <v/>
          </cell>
          <cell r="K6890" t="str">
            <v>PD</v>
          </cell>
          <cell r="L6890" t="str">
            <v>3015</v>
          </cell>
          <cell r="M6890" t="str">
            <v>V</v>
          </cell>
          <cell r="N6890">
            <v>10037</v>
          </cell>
        </row>
        <row r="6891">
          <cell r="A6891" t="str">
            <v>RM-FIT-PIP-00-0015</v>
          </cell>
          <cell r="B6891" t="str">
            <v>CINT</v>
          </cell>
          <cell r="C6891" t="str">
            <v/>
          </cell>
          <cell r="D6891" t="str">
            <v>PIPA 25.4 x 1.2 x 875</v>
          </cell>
          <cell r="E6891">
            <v>44926</v>
          </cell>
          <cell r="F6891" t="str">
            <v>ROF</v>
          </cell>
          <cell r="G6891" t="str">
            <v>CI_PIPA</v>
          </cell>
          <cell r="H6891" t="str">
            <v>PC</v>
          </cell>
          <cell r="I6891" t="str">
            <v>CPR</v>
          </cell>
          <cell r="J6891" t="str">
            <v/>
          </cell>
          <cell r="K6891" t="str">
            <v>PD</v>
          </cell>
          <cell r="L6891" t="str">
            <v>3015</v>
          </cell>
          <cell r="M6891" t="str">
            <v>V</v>
          </cell>
          <cell r="N6891">
            <v>13785</v>
          </cell>
        </row>
        <row r="6892">
          <cell r="A6892" t="str">
            <v>RM-FIT-PIP-00-0016</v>
          </cell>
          <cell r="B6892" t="str">
            <v>CINT</v>
          </cell>
          <cell r="C6892" t="str">
            <v/>
          </cell>
          <cell r="D6892" t="str">
            <v>PIPA 31.8 X 1.6 X 3000</v>
          </cell>
          <cell r="E6892">
            <v>44797</v>
          </cell>
          <cell r="F6892" t="str">
            <v>ROF</v>
          </cell>
          <cell r="G6892" t="str">
            <v>CI_PIPA</v>
          </cell>
          <cell r="H6892" t="str">
            <v>PC</v>
          </cell>
          <cell r="I6892" t="str">
            <v>CPR</v>
          </cell>
          <cell r="J6892" t="str">
            <v/>
          </cell>
          <cell r="K6892" t="str">
            <v>PD</v>
          </cell>
          <cell r="L6892" t="str">
            <v>3015</v>
          </cell>
          <cell r="M6892" t="str">
            <v>V</v>
          </cell>
          <cell r="N6892">
            <v>42868</v>
          </cell>
        </row>
        <row r="6893">
          <cell r="A6893" t="str">
            <v>RM-FIT-PIP-00-0017</v>
          </cell>
          <cell r="B6893" t="str">
            <v>CINT</v>
          </cell>
          <cell r="C6893" t="str">
            <v/>
          </cell>
          <cell r="D6893" t="str">
            <v>PIPA 31.8 x 1.6 x 35</v>
          </cell>
          <cell r="E6893">
            <v>44797</v>
          </cell>
          <cell r="F6893" t="str">
            <v>ROF</v>
          </cell>
          <cell r="G6893" t="str">
            <v>CI_PIPA</v>
          </cell>
          <cell r="H6893" t="str">
            <v>PC</v>
          </cell>
          <cell r="I6893" t="str">
            <v>CPR</v>
          </cell>
          <cell r="J6893" t="str">
            <v/>
          </cell>
          <cell r="K6893" t="str">
            <v>PD</v>
          </cell>
          <cell r="L6893" t="str">
            <v>3015</v>
          </cell>
          <cell r="M6893" t="str">
            <v>V</v>
          </cell>
          <cell r="N6893">
            <v>855</v>
          </cell>
        </row>
        <row r="6894">
          <cell r="A6894" t="str">
            <v>RM-FIT-PIP-00-0018</v>
          </cell>
          <cell r="B6894" t="str">
            <v>CINT</v>
          </cell>
          <cell r="C6894" t="str">
            <v/>
          </cell>
          <cell r="D6894" t="str">
            <v>PIPA 19.1 X 1.2 X 1180</v>
          </cell>
          <cell r="E6894">
            <v>44926</v>
          </cell>
          <cell r="F6894" t="str">
            <v>ROF</v>
          </cell>
          <cell r="G6894" t="str">
            <v>CI_PIPA</v>
          </cell>
          <cell r="H6894" t="str">
            <v>PC</v>
          </cell>
          <cell r="I6894" t="str">
            <v>CPR</v>
          </cell>
          <cell r="J6894" t="str">
            <v/>
          </cell>
          <cell r="K6894" t="str">
            <v>PD</v>
          </cell>
          <cell r="L6894" t="str">
            <v>3015</v>
          </cell>
          <cell r="M6894" t="str">
            <v>V</v>
          </cell>
          <cell r="N6894">
            <v>13751</v>
          </cell>
        </row>
        <row r="6895">
          <cell r="A6895" t="str">
            <v>RM-FIT-PIP-00-0019</v>
          </cell>
          <cell r="B6895" t="str">
            <v>CINT</v>
          </cell>
          <cell r="C6895" t="str">
            <v/>
          </cell>
          <cell r="D6895" t="str">
            <v>PIPA 19.1 X 1.2 X 877</v>
          </cell>
          <cell r="E6895">
            <v>44926</v>
          </cell>
          <cell r="F6895" t="str">
            <v>ROF</v>
          </cell>
          <cell r="G6895" t="str">
            <v>CI_PIPA</v>
          </cell>
          <cell r="H6895" t="str">
            <v>PC</v>
          </cell>
          <cell r="I6895" t="str">
            <v>CPR</v>
          </cell>
          <cell r="J6895" t="str">
            <v/>
          </cell>
          <cell r="K6895" t="str">
            <v>PD</v>
          </cell>
          <cell r="L6895" t="str">
            <v>3015</v>
          </cell>
          <cell r="M6895" t="str">
            <v>V</v>
          </cell>
          <cell r="N6895">
            <v>10220</v>
          </cell>
        </row>
        <row r="6896">
          <cell r="A6896" t="str">
            <v>RM-FIT-PIP-00-0020</v>
          </cell>
          <cell r="B6896" t="str">
            <v>CINT</v>
          </cell>
          <cell r="C6896" t="str">
            <v/>
          </cell>
          <cell r="D6896" t="str">
            <v>PIPA 25.4 X 1.2 X 765</v>
          </cell>
          <cell r="E6896">
            <v>45131</v>
          </cell>
          <cell r="F6896" t="str">
            <v>ROF</v>
          </cell>
          <cell r="G6896" t="str">
            <v>CI_PIPA</v>
          </cell>
          <cell r="H6896" t="str">
            <v>PC</v>
          </cell>
          <cell r="I6896" t="str">
            <v>CPR</v>
          </cell>
          <cell r="J6896" t="str">
            <v/>
          </cell>
          <cell r="K6896" t="str">
            <v>PD</v>
          </cell>
          <cell r="L6896" t="str">
            <v>3015</v>
          </cell>
          <cell r="M6896" t="str">
            <v>V</v>
          </cell>
          <cell r="N6896">
            <v>11003</v>
          </cell>
        </row>
        <row r="6897">
          <cell r="A6897" t="str">
            <v>RM-FIT-PIP-00-0021</v>
          </cell>
          <cell r="B6897" t="str">
            <v>CINT</v>
          </cell>
          <cell r="C6897" t="str">
            <v/>
          </cell>
          <cell r="D6897" t="str">
            <v>PIPA 25.4 X 1.2 X 705</v>
          </cell>
          <cell r="E6897">
            <v>45131</v>
          </cell>
          <cell r="F6897" t="str">
            <v>ROF</v>
          </cell>
          <cell r="G6897" t="str">
            <v>CI_PIPA</v>
          </cell>
          <cell r="H6897" t="str">
            <v>PC</v>
          </cell>
          <cell r="I6897" t="str">
            <v>CPR</v>
          </cell>
          <cell r="J6897" t="str">
            <v/>
          </cell>
          <cell r="K6897" t="str">
            <v>PD</v>
          </cell>
          <cell r="L6897" t="str">
            <v>3015</v>
          </cell>
          <cell r="M6897" t="str">
            <v>V</v>
          </cell>
          <cell r="N6897">
            <v>10132</v>
          </cell>
        </row>
        <row r="6898">
          <cell r="A6898" t="str">
            <v>RM-FIT-PLS-00-0018</v>
          </cell>
          <cell r="B6898" t="str">
            <v>CINT</v>
          </cell>
          <cell r="C6898" t="str">
            <v/>
          </cell>
          <cell r="D6898" t="str">
            <v>ARM PAD FITTO FLA ( GREY )</v>
          </cell>
          <cell r="E6898">
            <v>44834</v>
          </cell>
          <cell r="F6898" t="str">
            <v>ROF</v>
          </cell>
          <cell r="G6898" t="str">
            <v>CI_PLSTK</v>
          </cell>
          <cell r="H6898" t="str">
            <v>PC</v>
          </cell>
          <cell r="I6898" t="str">
            <v>CPR</v>
          </cell>
          <cell r="J6898" t="str">
            <v/>
          </cell>
          <cell r="K6898" t="str">
            <v>PD</v>
          </cell>
          <cell r="L6898" t="str">
            <v>3015</v>
          </cell>
          <cell r="M6898" t="str">
            <v>V</v>
          </cell>
          <cell r="N6898">
            <v>8418</v>
          </cell>
        </row>
        <row r="6899">
          <cell r="A6899" t="str">
            <v>RM-FIT-PLS-00-0019</v>
          </cell>
          <cell r="B6899" t="str">
            <v>CINT</v>
          </cell>
          <cell r="C6899" t="str">
            <v/>
          </cell>
          <cell r="D6899" t="str">
            <v>ARM PAD FITTO FLA WHITE</v>
          </cell>
          <cell r="E6899">
            <v>44797</v>
          </cell>
          <cell r="F6899" t="str">
            <v>ROF</v>
          </cell>
          <cell r="G6899" t="str">
            <v>CI_PLSTK</v>
          </cell>
          <cell r="H6899" t="str">
            <v>PC</v>
          </cell>
          <cell r="I6899" t="str">
            <v>CPR</v>
          </cell>
          <cell r="J6899" t="str">
            <v/>
          </cell>
          <cell r="K6899" t="str">
            <v>PD</v>
          </cell>
          <cell r="L6899" t="str">
            <v>3015</v>
          </cell>
          <cell r="M6899" t="str">
            <v>V</v>
          </cell>
          <cell r="N6899">
            <v>8418</v>
          </cell>
        </row>
        <row r="6900">
          <cell r="A6900" t="str">
            <v>RM-FIT-PLS-00-0020</v>
          </cell>
          <cell r="B6900" t="str">
            <v>CINT</v>
          </cell>
          <cell r="C6900" t="str">
            <v/>
          </cell>
          <cell r="D6900" t="str">
            <v>BACK PLASTIC FITTO ( GREY )</v>
          </cell>
          <cell r="E6900">
            <v>44797</v>
          </cell>
          <cell r="F6900" t="str">
            <v>ROF</v>
          </cell>
          <cell r="G6900" t="str">
            <v>CI_PLSTK</v>
          </cell>
          <cell r="H6900" t="str">
            <v>PC</v>
          </cell>
          <cell r="I6900" t="str">
            <v>CPR</v>
          </cell>
          <cell r="J6900" t="str">
            <v/>
          </cell>
          <cell r="K6900" t="str">
            <v>PD</v>
          </cell>
          <cell r="L6900" t="str">
            <v>3015</v>
          </cell>
          <cell r="M6900" t="str">
            <v>V</v>
          </cell>
          <cell r="N6900">
            <v>21880</v>
          </cell>
        </row>
        <row r="6901">
          <cell r="A6901" t="str">
            <v>RM-FIT-PLS-00-0021</v>
          </cell>
          <cell r="B6901" t="str">
            <v>CINT</v>
          </cell>
          <cell r="C6901" t="str">
            <v/>
          </cell>
          <cell r="D6901" t="str">
            <v>BACK PLASTIC FITTO WHITE</v>
          </cell>
          <cell r="E6901">
            <v>44797</v>
          </cell>
          <cell r="F6901" t="str">
            <v>ROF</v>
          </cell>
          <cell r="G6901" t="str">
            <v>CI_PLSTK</v>
          </cell>
          <cell r="H6901" t="str">
            <v>PC</v>
          </cell>
          <cell r="I6901" t="str">
            <v>CPR</v>
          </cell>
          <cell r="J6901" t="str">
            <v/>
          </cell>
          <cell r="K6901" t="str">
            <v>PD</v>
          </cell>
          <cell r="L6901" t="str">
            <v>3015</v>
          </cell>
          <cell r="M6901" t="str">
            <v>V</v>
          </cell>
          <cell r="N6901">
            <v>21880</v>
          </cell>
        </row>
        <row r="6902">
          <cell r="A6902" t="str">
            <v>RM-FIT-PLS-00-0022</v>
          </cell>
          <cell r="B6902" t="str">
            <v>CINT</v>
          </cell>
          <cell r="C6902" t="str">
            <v/>
          </cell>
          <cell r="D6902" t="str">
            <v>BUSH CASTER GREY FITTO</v>
          </cell>
          <cell r="E6902">
            <v>44797</v>
          </cell>
          <cell r="F6902" t="str">
            <v>ROF</v>
          </cell>
          <cell r="G6902" t="str">
            <v>CI_PLSTK</v>
          </cell>
          <cell r="H6902" t="str">
            <v>PC</v>
          </cell>
          <cell r="I6902" t="str">
            <v>CPR</v>
          </cell>
          <cell r="J6902" t="str">
            <v/>
          </cell>
          <cell r="K6902" t="str">
            <v>PD</v>
          </cell>
          <cell r="L6902" t="str">
            <v>3015</v>
          </cell>
          <cell r="M6902" t="str">
            <v>V</v>
          </cell>
          <cell r="N6902">
            <v>1379</v>
          </cell>
        </row>
        <row r="6903">
          <cell r="A6903" t="str">
            <v>RM-FIT-PLS-00-0023</v>
          </cell>
          <cell r="B6903" t="str">
            <v>CINT</v>
          </cell>
          <cell r="C6903" t="str">
            <v/>
          </cell>
          <cell r="D6903" t="str">
            <v>BUSH CASTER GREY FITTO BUBUT</v>
          </cell>
          <cell r="E6903">
            <v>44797</v>
          </cell>
          <cell r="F6903" t="str">
            <v>ROF</v>
          </cell>
          <cell r="G6903" t="str">
            <v>CI_PLSTK</v>
          </cell>
          <cell r="H6903" t="str">
            <v>PC</v>
          </cell>
          <cell r="I6903" t="str">
            <v>CPR</v>
          </cell>
          <cell r="J6903" t="str">
            <v/>
          </cell>
          <cell r="K6903" t="str">
            <v>PD</v>
          </cell>
          <cell r="L6903" t="str">
            <v>3015</v>
          </cell>
          <cell r="M6903" t="str">
            <v>V</v>
          </cell>
          <cell r="N6903">
            <v>6566</v>
          </cell>
        </row>
        <row r="6904">
          <cell r="A6904" t="str">
            <v>RM-FIT-PLS-00-0024</v>
          </cell>
          <cell r="B6904" t="str">
            <v>CINT</v>
          </cell>
          <cell r="C6904" t="str">
            <v/>
          </cell>
          <cell r="D6904" t="str">
            <v>BUSH CASTER GREY FITTO MODIF</v>
          </cell>
          <cell r="E6904">
            <v>44797</v>
          </cell>
          <cell r="F6904" t="str">
            <v>ROF</v>
          </cell>
          <cell r="G6904" t="str">
            <v>CI_PLSTK</v>
          </cell>
          <cell r="H6904" t="str">
            <v>PC</v>
          </cell>
          <cell r="I6904" t="str">
            <v>CPR</v>
          </cell>
          <cell r="J6904" t="str">
            <v/>
          </cell>
          <cell r="K6904" t="str">
            <v>PD</v>
          </cell>
          <cell r="L6904" t="str">
            <v>3015</v>
          </cell>
          <cell r="M6904" t="str">
            <v>V</v>
          </cell>
          <cell r="N6904">
            <v>6566</v>
          </cell>
        </row>
        <row r="6905">
          <cell r="A6905" t="str">
            <v>RM-FIT-PLS-00-0025</v>
          </cell>
          <cell r="B6905" t="str">
            <v>CINT</v>
          </cell>
          <cell r="C6905" t="str">
            <v/>
          </cell>
          <cell r="D6905" t="str">
            <v>CLAMP PLASTIC FITTO ( GREY )</v>
          </cell>
          <cell r="E6905">
            <v>45131</v>
          </cell>
          <cell r="F6905" t="str">
            <v>ROF</v>
          </cell>
          <cell r="G6905" t="str">
            <v>CI_PLSTK</v>
          </cell>
          <cell r="H6905" t="str">
            <v>PC</v>
          </cell>
          <cell r="I6905" t="str">
            <v>CPR</v>
          </cell>
          <cell r="J6905" t="str">
            <v/>
          </cell>
          <cell r="K6905" t="str">
            <v>PD</v>
          </cell>
          <cell r="L6905" t="str">
            <v>3015</v>
          </cell>
          <cell r="M6905" t="str">
            <v>V</v>
          </cell>
          <cell r="N6905">
            <v>2013</v>
          </cell>
        </row>
        <row r="6906">
          <cell r="A6906" t="str">
            <v>RM-FIT-PLS-00-0026</v>
          </cell>
          <cell r="B6906" t="str">
            <v>CINT</v>
          </cell>
          <cell r="C6906" t="str">
            <v/>
          </cell>
          <cell r="D6906" t="str">
            <v>CLAMP PLASTIC FITTO WHITE</v>
          </cell>
          <cell r="E6906">
            <v>44797</v>
          </cell>
          <cell r="F6906" t="str">
            <v>ROF</v>
          </cell>
          <cell r="G6906" t="str">
            <v>CI_PLSTK</v>
          </cell>
          <cell r="H6906" t="str">
            <v>PC</v>
          </cell>
          <cell r="I6906" t="str">
            <v>CPR</v>
          </cell>
          <cell r="J6906" t="str">
            <v/>
          </cell>
          <cell r="K6906" t="str">
            <v>PD</v>
          </cell>
          <cell r="L6906" t="str">
            <v>3015</v>
          </cell>
          <cell r="M6906" t="str">
            <v>V</v>
          </cell>
          <cell r="N6906">
            <v>1600</v>
          </cell>
        </row>
        <row r="6907">
          <cell r="A6907" t="str">
            <v>RM-FIT-PLS-00-0027</v>
          </cell>
          <cell r="B6907" t="str">
            <v>CINT</v>
          </cell>
          <cell r="C6907" t="str">
            <v/>
          </cell>
          <cell r="D6907" t="str">
            <v>FITTO MH (BACK &amp; SEAT : BLACK)</v>
          </cell>
          <cell r="E6907">
            <v>44797</v>
          </cell>
          <cell r="F6907" t="str">
            <v>ROF</v>
          </cell>
          <cell r="G6907" t="str">
            <v>CI_PLSTK</v>
          </cell>
          <cell r="H6907" t="str">
            <v>PC</v>
          </cell>
          <cell r="I6907" t="str">
            <v>CPR</v>
          </cell>
          <cell r="J6907" t="str">
            <v/>
          </cell>
          <cell r="K6907" t="str">
            <v>PD</v>
          </cell>
          <cell r="L6907" t="str">
            <v>3015</v>
          </cell>
          <cell r="M6907" t="str">
            <v>V</v>
          </cell>
          <cell r="N6907">
            <v>254364</v>
          </cell>
        </row>
        <row r="6908">
          <cell r="A6908" t="str">
            <v>RM-FIT-PLS-00-0028</v>
          </cell>
          <cell r="B6908" t="str">
            <v>CINT</v>
          </cell>
          <cell r="C6908" t="str">
            <v/>
          </cell>
          <cell r="D6908" t="str">
            <v>FITTO MH (BACK &amp; SEAT : BLUE)</v>
          </cell>
          <cell r="E6908">
            <v>45169</v>
          </cell>
          <cell r="F6908" t="str">
            <v>ROF</v>
          </cell>
          <cell r="G6908" t="str">
            <v>CI_PLSTK</v>
          </cell>
          <cell r="H6908" t="str">
            <v>PC</v>
          </cell>
          <cell r="I6908" t="str">
            <v>CPR</v>
          </cell>
          <cell r="J6908" t="str">
            <v/>
          </cell>
          <cell r="K6908" t="str">
            <v>PD</v>
          </cell>
          <cell r="L6908" t="str">
            <v>3015</v>
          </cell>
          <cell r="M6908" t="str">
            <v>V</v>
          </cell>
          <cell r="N6908">
            <v>254518</v>
          </cell>
        </row>
        <row r="6909">
          <cell r="A6909" t="str">
            <v>RM-FIT-PLS-00-0029</v>
          </cell>
          <cell r="B6909" t="str">
            <v>CINT</v>
          </cell>
          <cell r="C6909" t="str">
            <v/>
          </cell>
          <cell r="D6909" t="str">
            <v>FITTO MH (BACK &amp; SEAT : GREEN)</v>
          </cell>
          <cell r="E6909">
            <v>44825</v>
          </cell>
          <cell r="F6909" t="str">
            <v>ROF</v>
          </cell>
          <cell r="G6909" t="str">
            <v>CI_PLSTK</v>
          </cell>
          <cell r="H6909" t="str">
            <v>PC</v>
          </cell>
          <cell r="I6909" t="str">
            <v>CPR</v>
          </cell>
          <cell r="J6909" t="str">
            <v/>
          </cell>
          <cell r="K6909" t="str">
            <v>PD</v>
          </cell>
          <cell r="L6909" t="str">
            <v>3015</v>
          </cell>
          <cell r="M6909" t="str">
            <v>V</v>
          </cell>
          <cell r="N6909">
            <v>254364</v>
          </cell>
        </row>
        <row r="6910">
          <cell r="A6910" t="str">
            <v>RM-FIT-PLS-00-0030</v>
          </cell>
          <cell r="B6910" t="str">
            <v>CINT</v>
          </cell>
          <cell r="C6910" t="str">
            <v/>
          </cell>
          <cell r="D6910" t="str">
            <v>FITTO MH (STARBASE, MECHANISM)</v>
          </cell>
          <cell r="E6910">
            <v>44797</v>
          </cell>
          <cell r="F6910" t="str">
            <v>ROF</v>
          </cell>
          <cell r="G6910" t="str">
            <v>CI_PLSTK</v>
          </cell>
          <cell r="H6910" t="str">
            <v>PC</v>
          </cell>
          <cell r="I6910" t="str">
            <v>CPR</v>
          </cell>
          <cell r="J6910" t="str">
            <v/>
          </cell>
          <cell r="K6910" t="str">
            <v>PD</v>
          </cell>
          <cell r="L6910" t="str">
            <v>3015</v>
          </cell>
          <cell r="M6910" t="str">
            <v>V</v>
          </cell>
          <cell r="N6910">
            <v>254501</v>
          </cell>
        </row>
        <row r="6911">
          <cell r="A6911" t="str">
            <v>RM-FIT-PLS-00-0031</v>
          </cell>
          <cell r="B6911" t="str">
            <v>CINT</v>
          </cell>
          <cell r="C6911" t="str">
            <v/>
          </cell>
          <cell r="D6911" t="str">
            <v>SEAT PLASTIC UNDER COVER FITTO GREY</v>
          </cell>
          <cell r="E6911">
            <v>45131</v>
          </cell>
          <cell r="F6911" t="str">
            <v>ROF</v>
          </cell>
          <cell r="G6911" t="str">
            <v>CI_PLSTK</v>
          </cell>
          <cell r="H6911" t="str">
            <v>PC</v>
          </cell>
          <cell r="I6911" t="str">
            <v>CPR</v>
          </cell>
          <cell r="J6911" t="str">
            <v/>
          </cell>
          <cell r="K6911" t="str">
            <v>PD</v>
          </cell>
          <cell r="L6911" t="str">
            <v>3015</v>
          </cell>
          <cell r="M6911" t="str">
            <v>V</v>
          </cell>
          <cell r="N6911">
            <v>24719</v>
          </cell>
        </row>
        <row r="6912">
          <cell r="A6912" t="str">
            <v>RM-FIT-PLS-00-0032</v>
          </cell>
          <cell r="B6912" t="str">
            <v>CINT</v>
          </cell>
          <cell r="C6912" t="str">
            <v/>
          </cell>
          <cell r="D6912" t="str">
            <v>SEAT PLASTIC UNDER COVER FITTO WHITE</v>
          </cell>
          <cell r="E6912">
            <v>44797</v>
          </cell>
          <cell r="F6912" t="str">
            <v>ROF</v>
          </cell>
          <cell r="G6912" t="str">
            <v>CI_PLSTK</v>
          </cell>
          <cell r="H6912" t="str">
            <v>PC</v>
          </cell>
          <cell r="I6912" t="str">
            <v>CPR</v>
          </cell>
          <cell r="J6912" t="str">
            <v/>
          </cell>
          <cell r="K6912" t="str">
            <v>PD</v>
          </cell>
          <cell r="L6912" t="str">
            <v>3015</v>
          </cell>
          <cell r="M6912" t="str">
            <v>V</v>
          </cell>
          <cell r="N6912">
            <v>19640</v>
          </cell>
        </row>
        <row r="6913">
          <cell r="A6913" t="str">
            <v>RM-FIT-PLS-00-0033</v>
          </cell>
          <cell r="B6913" t="str">
            <v>CINT</v>
          </cell>
          <cell r="C6913" t="str">
            <v/>
          </cell>
          <cell r="D6913" t="str">
            <v>FITTO MH (BACK &amp; SEAT : GREY W2)</v>
          </cell>
          <cell r="E6913">
            <v>44797</v>
          </cell>
          <cell r="F6913" t="str">
            <v>ROF</v>
          </cell>
          <cell r="G6913" t="str">
            <v>CI_PLSTK</v>
          </cell>
          <cell r="H6913" t="str">
            <v>PC</v>
          </cell>
          <cell r="I6913" t="str">
            <v>CPR</v>
          </cell>
          <cell r="J6913" t="str">
            <v/>
          </cell>
          <cell r="K6913" t="str">
            <v>PD</v>
          </cell>
          <cell r="L6913" t="str">
            <v>3015</v>
          </cell>
          <cell r="M6913" t="str">
            <v>V</v>
          </cell>
          <cell r="N6913">
            <v>250644</v>
          </cell>
        </row>
        <row r="6914">
          <cell r="A6914" t="str">
            <v>RM-FIT-PLT-00-0033</v>
          </cell>
          <cell r="B6914" t="str">
            <v>CINT</v>
          </cell>
          <cell r="C6914" t="str">
            <v/>
          </cell>
          <cell r="D6914" t="str">
            <v>CONNED TUBE FITTO SW</v>
          </cell>
          <cell r="E6914">
            <v>44797</v>
          </cell>
          <cell r="F6914" t="str">
            <v>ROF</v>
          </cell>
          <cell r="G6914" t="str">
            <v>CI_PLT</v>
          </cell>
          <cell r="H6914" t="str">
            <v>PC</v>
          </cell>
          <cell r="I6914" t="str">
            <v>CPR</v>
          </cell>
          <cell r="J6914" t="str">
            <v/>
          </cell>
          <cell r="K6914" t="str">
            <v>PD</v>
          </cell>
          <cell r="L6914" t="str">
            <v>3015</v>
          </cell>
          <cell r="M6914" t="str">
            <v>V</v>
          </cell>
          <cell r="N6914">
            <v>565</v>
          </cell>
        </row>
        <row r="6915">
          <cell r="A6915" t="str">
            <v>RM-FIT-TRX-00-0034</v>
          </cell>
          <cell r="B6915" t="str">
            <v>CINT</v>
          </cell>
          <cell r="C6915" t="str">
            <v/>
          </cell>
          <cell r="D6915" t="str">
            <v>SEAT BOARD FITTO</v>
          </cell>
          <cell r="E6915">
            <v>44797</v>
          </cell>
          <cell r="F6915" t="str">
            <v>ROF</v>
          </cell>
          <cell r="G6915" t="str">
            <v>CI_BOARD</v>
          </cell>
          <cell r="H6915" t="str">
            <v>PC</v>
          </cell>
          <cell r="I6915" t="str">
            <v>CPR</v>
          </cell>
          <cell r="J6915" t="str">
            <v/>
          </cell>
          <cell r="K6915" t="str">
            <v>PD</v>
          </cell>
          <cell r="L6915" t="str">
            <v>3015</v>
          </cell>
          <cell r="M6915" t="str">
            <v>V</v>
          </cell>
          <cell r="N6915">
            <v>51942</v>
          </cell>
        </row>
        <row r="6916">
          <cell r="A6916" t="str">
            <v>RM-FIT-TRX-00-0035</v>
          </cell>
          <cell r="B6916" t="str">
            <v>CINT</v>
          </cell>
          <cell r="C6916" t="str">
            <v/>
          </cell>
          <cell r="D6916" t="str">
            <v>MEMO TABLE FITTO MH BLACK (KIRI)</v>
          </cell>
          <cell r="E6916">
            <v>0</v>
          </cell>
          <cell r="F6916" t="str">
            <v>ROF</v>
          </cell>
          <cell r="G6916" t="str">
            <v>CI_BOARD</v>
          </cell>
          <cell r="H6916" t="str">
            <v>PC</v>
          </cell>
          <cell r="I6916" t="str">
            <v>CPR</v>
          </cell>
          <cell r="J6916" t="str">
            <v/>
          </cell>
          <cell r="K6916" t="str">
            <v>PD</v>
          </cell>
          <cell r="L6916" t="str">
            <v>3015</v>
          </cell>
          <cell r="M6916" t="str">
            <v>V</v>
          </cell>
          <cell r="N6916">
            <v>62750</v>
          </cell>
        </row>
        <row r="6917">
          <cell r="A6917" t="str">
            <v>RM-FLO-000-00-0035</v>
          </cell>
          <cell r="B6917" t="str">
            <v>CINT</v>
          </cell>
          <cell r="C6917" t="str">
            <v/>
          </cell>
          <cell r="D6917" t="str">
            <v>HANG TAG FLORA HAN + BENANG</v>
          </cell>
          <cell r="E6917">
            <v>44797</v>
          </cell>
          <cell r="F6917" t="str">
            <v>ROF</v>
          </cell>
          <cell r="G6917" t="str">
            <v>CI_OTH</v>
          </cell>
          <cell r="H6917" t="str">
            <v>PC</v>
          </cell>
          <cell r="I6917" t="str">
            <v>CPR</v>
          </cell>
          <cell r="J6917" t="str">
            <v/>
          </cell>
          <cell r="K6917" t="str">
            <v>PD</v>
          </cell>
          <cell r="L6917" t="str">
            <v>3015</v>
          </cell>
          <cell r="M6917" t="str">
            <v>V</v>
          </cell>
          <cell r="N6917">
            <v>2000</v>
          </cell>
        </row>
        <row r="6918">
          <cell r="A6918" t="str">
            <v>RM-FLO-000-00-0036</v>
          </cell>
          <cell r="B6918" t="str">
            <v>CINT</v>
          </cell>
          <cell r="C6918" t="str">
            <v/>
          </cell>
          <cell r="D6918" t="str">
            <v>HANG TAG FLORA HN + BENANG</v>
          </cell>
          <cell r="E6918">
            <v>44797</v>
          </cell>
          <cell r="F6918" t="str">
            <v>ROF</v>
          </cell>
          <cell r="G6918" t="str">
            <v>CI_OTH</v>
          </cell>
          <cell r="H6918" t="str">
            <v>PC</v>
          </cell>
          <cell r="I6918" t="str">
            <v>CPR</v>
          </cell>
          <cell r="J6918" t="str">
            <v/>
          </cell>
          <cell r="K6918" t="str">
            <v>PD</v>
          </cell>
          <cell r="L6918" t="str">
            <v>3015</v>
          </cell>
          <cell r="M6918" t="str">
            <v>V</v>
          </cell>
          <cell r="N6918">
            <v>2000</v>
          </cell>
        </row>
        <row r="6919">
          <cell r="A6919" t="str">
            <v>RM-FLO-000-00-0037</v>
          </cell>
          <cell r="B6919" t="str">
            <v>CINT</v>
          </cell>
          <cell r="C6919" t="str">
            <v/>
          </cell>
          <cell r="D6919" t="str">
            <v>HANG TAG FLORA S + BENANG</v>
          </cell>
          <cell r="E6919">
            <v>44797</v>
          </cell>
          <cell r="F6919" t="str">
            <v>ROF</v>
          </cell>
          <cell r="G6919" t="str">
            <v>CI_OTH</v>
          </cell>
          <cell r="H6919" t="str">
            <v>PC</v>
          </cell>
          <cell r="I6919" t="str">
            <v>CPR</v>
          </cell>
          <cell r="J6919" t="str">
            <v/>
          </cell>
          <cell r="K6919" t="str">
            <v>PD</v>
          </cell>
          <cell r="L6919" t="str">
            <v>3015</v>
          </cell>
          <cell r="M6919" t="str">
            <v>V</v>
          </cell>
          <cell r="N6919">
            <v>2000</v>
          </cell>
        </row>
        <row r="6920">
          <cell r="A6920" t="str">
            <v>RM-FLO-000-00-0038</v>
          </cell>
          <cell r="B6920" t="str">
            <v>CINT</v>
          </cell>
          <cell r="C6920" t="str">
            <v/>
          </cell>
          <cell r="D6920" t="str">
            <v>HANG TAG FLORA SAN + BENANG</v>
          </cell>
          <cell r="E6920">
            <v>44797</v>
          </cell>
          <cell r="F6920" t="str">
            <v>ROF</v>
          </cell>
          <cell r="G6920" t="str">
            <v>CI_OTH</v>
          </cell>
          <cell r="H6920" t="str">
            <v>PC</v>
          </cell>
          <cell r="I6920" t="str">
            <v>CPR</v>
          </cell>
          <cell r="J6920" t="str">
            <v/>
          </cell>
          <cell r="K6920" t="str">
            <v>PD</v>
          </cell>
          <cell r="L6920" t="str">
            <v>3015</v>
          </cell>
          <cell r="M6920" t="str">
            <v>V</v>
          </cell>
          <cell r="N6920">
            <v>2000</v>
          </cell>
        </row>
        <row r="6921">
          <cell r="A6921" t="str">
            <v>RM-FLO-000-00-0039</v>
          </cell>
          <cell r="B6921" t="str">
            <v>CINT</v>
          </cell>
          <cell r="C6921" t="str">
            <v/>
          </cell>
          <cell r="D6921" t="str">
            <v>HANG TAG FLORA SN + BENANG</v>
          </cell>
          <cell r="E6921">
            <v>44797</v>
          </cell>
          <cell r="F6921" t="str">
            <v>ROF</v>
          </cell>
          <cell r="G6921" t="str">
            <v>CI_OTH</v>
          </cell>
          <cell r="H6921" t="str">
            <v>PC</v>
          </cell>
          <cell r="I6921" t="str">
            <v>CPR</v>
          </cell>
          <cell r="J6921" t="str">
            <v/>
          </cell>
          <cell r="K6921" t="str">
            <v>PD</v>
          </cell>
          <cell r="L6921" t="str">
            <v>3015</v>
          </cell>
          <cell r="M6921" t="str">
            <v>V</v>
          </cell>
          <cell r="N6921">
            <v>2000</v>
          </cell>
        </row>
        <row r="6922">
          <cell r="A6922" t="str">
            <v>RM-FLO-ACC-00-0040</v>
          </cell>
          <cell r="B6922" t="str">
            <v>CINT</v>
          </cell>
          <cell r="C6922" t="str">
            <v/>
          </cell>
          <cell r="D6922" t="str">
            <v>ACCESORIES FLORA H</v>
          </cell>
          <cell r="E6922">
            <v>45232</v>
          </cell>
          <cell r="F6922" t="str">
            <v>ROF</v>
          </cell>
          <cell r="G6922" t="str">
            <v>CI_OTH</v>
          </cell>
          <cell r="H6922" t="str">
            <v>PC</v>
          </cell>
          <cell r="I6922" t="str">
            <v>CPR</v>
          </cell>
          <cell r="J6922" t="str">
            <v/>
          </cell>
          <cell r="K6922" t="str">
            <v>PD</v>
          </cell>
          <cell r="L6922" t="str">
            <v>3015</v>
          </cell>
          <cell r="M6922" t="str">
            <v>V</v>
          </cell>
          <cell r="N6922">
            <v>0</v>
          </cell>
        </row>
        <row r="6923">
          <cell r="A6923" t="str">
            <v>RM-FLO-ACC-00-0041</v>
          </cell>
          <cell r="B6923" t="str">
            <v>CINT</v>
          </cell>
          <cell r="C6923" t="str">
            <v/>
          </cell>
          <cell r="D6923" t="str">
            <v>ACCESORIES FLORA S</v>
          </cell>
          <cell r="E6923">
            <v>45131</v>
          </cell>
          <cell r="F6923" t="str">
            <v>ROF</v>
          </cell>
          <cell r="G6923" t="str">
            <v>CI_OTH</v>
          </cell>
          <cell r="H6923" t="str">
            <v>PC</v>
          </cell>
          <cell r="I6923" t="str">
            <v>CPR</v>
          </cell>
          <cell r="J6923" t="str">
            <v/>
          </cell>
          <cell r="K6923" t="str">
            <v>PD</v>
          </cell>
          <cell r="L6923" t="str">
            <v>3015</v>
          </cell>
          <cell r="M6923" t="str">
            <v>V</v>
          </cell>
          <cell r="N6923">
            <v>0</v>
          </cell>
        </row>
        <row r="6924">
          <cell r="A6924" t="str">
            <v>RM-FLO-ACC-00-0042</v>
          </cell>
          <cell r="B6924" t="str">
            <v>CINT</v>
          </cell>
          <cell r="C6924" t="str">
            <v/>
          </cell>
          <cell r="D6924" t="str">
            <v>ACCESORIES SEAT CUSHION FLORA</v>
          </cell>
          <cell r="E6924">
            <v>44876</v>
          </cell>
          <cell r="F6924" t="str">
            <v>ROF</v>
          </cell>
          <cell r="G6924" t="str">
            <v>CI_OTH</v>
          </cell>
          <cell r="H6924" t="str">
            <v>PC</v>
          </cell>
          <cell r="I6924" t="str">
            <v>CPR</v>
          </cell>
          <cell r="J6924" t="str">
            <v/>
          </cell>
          <cell r="K6924" t="str">
            <v>PD</v>
          </cell>
          <cell r="L6924" t="str">
            <v>3015</v>
          </cell>
          <cell r="M6924" t="str">
            <v>V</v>
          </cell>
          <cell r="N6924">
            <v>9150</v>
          </cell>
        </row>
        <row r="6925">
          <cell r="A6925" t="str">
            <v>RM-FLO-ACC-00-0043</v>
          </cell>
          <cell r="B6925" t="str">
            <v>CINT</v>
          </cell>
          <cell r="C6925" t="str">
            <v/>
          </cell>
          <cell r="D6925" t="str">
            <v>ACCESORIES SEAT CUSION FLORA</v>
          </cell>
          <cell r="E6925">
            <v>44797</v>
          </cell>
          <cell r="F6925" t="str">
            <v>ROF</v>
          </cell>
          <cell r="G6925" t="str">
            <v>CI_OTH</v>
          </cell>
          <cell r="H6925" t="str">
            <v>PC</v>
          </cell>
          <cell r="I6925" t="str">
            <v>CPR</v>
          </cell>
          <cell r="J6925" t="str">
            <v/>
          </cell>
          <cell r="K6925" t="str">
            <v>PD</v>
          </cell>
          <cell r="L6925" t="str">
            <v>3015</v>
          </cell>
          <cell r="M6925" t="str">
            <v>V</v>
          </cell>
          <cell r="N6925">
            <v>0</v>
          </cell>
        </row>
        <row r="6926">
          <cell r="A6926" t="str">
            <v>RM-FLO-ACC-00-0044</v>
          </cell>
          <cell r="B6926" t="str">
            <v>CINT</v>
          </cell>
          <cell r="C6926" t="str">
            <v/>
          </cell>
          <cell r="D6926" t="str">
            <v>ACCESSORIES RC 71</v>
          </cell>
          <cell r="E6926">
            <v>45232</v>
          </cell>
          <cell r="F6926" t="str">
            <v>ROF</v>
          </cell>
          <cell r="G6926" t="str">
            <v>CI_OTH</v>
          </cell>
          <cell r="H6926" t="str">
            <v>PC</v>
          </cell>
          <cell r="I6926" t="str">
            <v>CPR</v>
          </cell>
          <cell r="J6926" t="str">
            <v/>
          </cell>
          <cell r="K6926" t="str">
            <v>PD</v>
          </cell>
          <cell r="L6926" t="str">
            <v>3015</v>
          </cell>
          <cell r="M6926" t="str">
            <v>V</v>
          </cell>
          <cell r="N6926">
            <v>0</v>
          </cell>
        </row>
        <row r="6927">
          <cell r="A6927" t="str">
            <v>RM-FLO-ACC-00-0045</v>
          </cell>
          <cell r="B6927" t="str">
            <v>CINT</v>
          </cell>
          <cell r="C6927" t="str">
            <v/>
          </cell>
          <cell r="D6927" t="str">
            <v>ACCESSORIES RC 61</v>
          </cell>
          <cell r="E6927">
            <v>45026</v>
          </cell>
          <cell r="F6927" t="str">
            <v>ROF</v>
          </cell>
          <cell r="G6927" t="str">
            <v>CI_OTH</v>
          </cell>
          <cell r="H6927" t="str">
            <v>PC</v>
          </cell>
          <cell r="I6927" t="str">
            <v>CPR</v>
          </cell>
          <cell r="J6927" t="str">
            <v/>
          </cell>
          <cell r="K6927" t="str">
            <v>PD</v>
          </cell>
          <cell r="L6927" t="str">
            <v>3015</v>
          </cell>
          <cell r="M6927" t="str">
            <v>V</v>
          </cell>
          <cell r="N6927">
            <v>0</v>
          </cell>
        </row>
        <row r="6928">
          <cell r="A6928" t="str">
            <v>RM-FLO-DUS-00-0044</v>
          </cell>
          <cell r="B6928" t="str">
            <v>CINT</v>
          </cell>
          <cell r="C6928" t="str">
            <v/>
          </cell>
          <cell r="D6928" t="str">
            <v>LAYER FLORA H 335 X 335</v>
          </cell>
          <cell r="E6928">
            <v>44797</v>
          </cell>
          <cell r="F6928" t="str">
            <v>ROF</v>
          </cell>
          <cell r="G6928" t="str">
            <v>CI_DUS</v>
          </cell>
          <cell r="H6928" t="str">
            <v>M</v>
          </cell>
          <cell r="I6928" t="str">
            <v>CPR</v>
          </cell>
          <cell r="J6928" t="str">
            <v/>
          </cell>
          <cell r="K6928" t="str">
            <v>PD</v>
          </cell>
          <cell r="L6928" t="str">
            <v>3015</v>
          </cell>
          <cell r="M6928" t="str">
            <v>V</v>
          </cell>
          <cell r="N6928">
            <v>990</v>
          </cell>
        </row>
        <row r="6929">
          <cell r="A6929" t="str">
            <v>RM-FLO-DUS-00-0045</v>
          </cell>
          <cell r="B6929" t="str">
            <v>CINT</v>
          </cell>
          <cell r="C6929" t="str">
            <v/>
          </cell>
          <cell r="D6929" t="str">
            <v>PACK CASE HC-6</v>
          </cell>
          <cell r="E6929">
            <v>44797</v>
          </cell>
          <cell r="F6929" t="str">
            <v>ROF</v>
          </cell>
          <cell r="G6929" t="str">
            <v>CI_DUS</v>
          </cell>
          <cell r="H6929" t="str">
            <v>PC</v>
          </cell>
          <cell r="I6929" t="str">
            <v>CPR</v>
          </cell>
          <cell r="J6929" t="str">
            <v/>
          </cell>
          <cell r="K6929" t="str">
            <v>PD</v>
          </cell>
          <cell r="L6929" t="str">
            <v>3015</v>
          </cell>
          <cell r="M6929" t="str">
            <v>V</v>
          </cell>
          <cell r="N6929">
            <v>4840</v>
          </cell>
        </row>
        <row r="6930">
          <cell r="A6930" t="str">
            <v>RM-FLO-DUS-00-0046</v>
          </cell>
          <cell r="B6930" t="str">
            <v>CINT</v>
          </cell>
          <cell r="C6930" t="str">
            <v/>
          </cell>
          <cell r="D6930" t="str">
            <v>PACK CASE RC-61H</v>
          </cell>
          <cell r="E6930">
            <v>44804</v>
          </cell>
          <cell r="F6930" t="str">
            <v>ROF</v>
          </cell>
          <cell r="G6930" t="str">
            <v>CI_DUS</v>
          </cell>
          <cell r="H6930" t="str">
            <v>PC</v>
          </cell>
          <cell r="I6930" t="str">
            <v>CPR</v>
          </cell>
          <cell r="J6930" t="str">
            <v/>
          </cell>
          <cell r="K6930" t="str">
            <v>PD</v>
          </cell>
          <cell r="L6930" t="str">
            <v>3015</v>
          </cell>
          <cell r="M6930" t="str">
            <v>V</v>
          </cell>
          <cell r="N6930">
            <v>41700</v>
          </cell>
        </row>
        <row r="6931">
          <cell r="A6931" t="str">
            <v>RM-FLO-DUS-00-0047</v>
          </cell>
          <cell r="B6931" t="str">
            <v>CINT</v>
          </cell>
          <cell r="C6931" t="str">
            <v/>
          </cell>
          <cell r="D6931" t="str">
            <v>PACK CASE RC-71H</v>
          </cell>
          <cell r="E6931">
            <v>45232</v>
          </cell>
          <cell r="F6931" t="str">
            <v>ROF</v>
          </cell>
          <cell r="G6931" t="str">
            <v>CI_DUS</v>
          </cell>
          <cell r="H6931" t="str">
            <v>PC</v>
          </cell>
          <cell r="I6931" t="str">
            <v>CPR</v>
          </cell>
          <cell r="J6931" t="str">
            <v/>
          </cell>
          <cell r="K6931" t="str">
            <v>PD</v>
          </cell>
          <cell r="L6931" t="str">
            <v>3015</v>
          </cell>
          <cell r="M6931" t="str">
            <v>V</v>
          </cell>
          <cell r="N6931">
            <v>57000</v>
          </cell>
        </row>
        <row r="6932">
          <cell r="A6932" t="str">
            <v>RM-FLO-DUS-00-0048</v>
          </cell>
          <cell r="B6932" t="str">
            <v>CINT</v>
          </cell>
          <cell r="C6932" t="str">
            <v/>
          </cell>
          <cell r="D6932" t="str">
            <v>PACKING CASE RC-71 H POLOS</v>
          </cell>
          <cell r="E6932">
            <v>44797</v>
          </cell>
          <cell r="F6932" t="str">
            <v>ROF</v>
          </cell>
          <cell r="G6932" t="str">
            <v>CI_DUS</v>
          </cell>
          <cell r="H6932" t="str">
            <v>PC</v>
          </cell>
          <cell r="I6932" t="str">
            <v>CPR</v>
          </cell>
          <cell r="J6932" t="str">
            <v/>
          </cell>
          <cell r="K6932" t="str">
            <v>PD</v>
          </cell>
          <cell r="L6932" t="str">
            <v>3015</v>
          </cell>
          <cell r="M6932" t="str">
            <v>V</v>
          </cell>
          <cell r="N6932">
            <v>18850</v>
          </cell>
        </row>
        <row r="6933">
          <cell r="A6933" t="str">
            <v>RM-FLO-DUS-00-0049</v>
          </cell>
          <cell r="B6933" t="str">
            <v>CINT</v>
          </cell>
          <cell r="C6933" t="str">
            <v/>
          </cell>
          <cell r="D6933" t="str">
            <v>LAYER FLORA H 320 X 320</v>
          </cell>
          <cell r="E6933">
            <v>44804</v>
          </cell>
          <cell r="F6933" t="str">
            <v>ROF</v>
          </cell>
          <cell r="G6933" t="str">
            <v>CI_DUS</v>
          </cell>
          <cell r="H6933" t="str">
            <v>PC</v>
          </cell>
          <cell r="I6933" t="str">
            <v>CPR</v>
          </cell>
          <cell r="J6933" t="str">
            <v/>
          </cell>
          <cell r="K6933" t="str">
            <v>PD</v>
          </cell>
          <cell r="L6933" t="str">
            <v>3015</v>
          </cell>
          <cell r="M6933" t="str">
            <v>V</v>
          </cell>
          <cell r="N6933">
            <v>1218</v>
          </cell>
        </row>
        <row r="6934">
          <cell r="A6934" t="str">
            <v>RM-FLO-DUS-00-0050</v>
          </cell>
          <cell r="B6934" t="str">
            <v>CINT</v>
          </cell>
          <cell r="C6934" t="str">
            <v/>
          </cell>
          <cell r="D6934" t="str">
            <v>LAYER FLORA H 400 X 400</v>
          </cell>
          <cell r="E6934">
            <v>44797</v>
          </cell>
          <cell r="F6934" t="str">
            <v>ROF</v>
          </cell>
          <cell r="G6934" t="str">
            <v>CI_DUS</v>
          </cell>
          <cell r="H6934" t="str">
            <v>PC</v>
          </cell>
          <cell r="I6934" t="str">
            <v>CPR</v>
          </cell>
          <cell r="J6934" t="str">
            <v/>
          </cell>
          <cell r="K6934" t="str">
            <v>PD</v>
          </cell>
          <cell r="L6934" t="str">
            <v>3015</v>
          </cell>
          <cell r="M6934" t="str">
            <v>V</v>
          </cell>
          <cell r="N6934">
            <v>1208</v>
          </cell>
        </row>
        <row r="6935">
          <cell r="A6935" t="str">
            <v>RM-FLO-DUS-00-0051</v>
          </cell>
          <cell r="B6935" t="str">
            <v>CINT</v>
          </cell>
          <cell r="C6935" t="str">
            <v/>
          </cell>
          <cell r="D6935" t="str">
            <v>LAYER FLORA H 550 X 485</v>
          </cell>
          <cell r="E6935">
            <v>44804</v>
          </cell>
          <cell r="F6935" t="str">
            <v>ROF</v>
          </cell>
          <cell r="G6935" t="str">
            <v>CI_DUS</v>
          </cell>
          <cell r="H6935" t="str">
            <v>PC</v>
          </cell>
          <cell r="I6935" t="str">
            <v>CPR</v>
          </cell>
          <cell r="J6935" t="str">
            <v/>
          </cell>
          <cell r="K6935" t="str">
            <v>PD</v>
          </cell>
          <cell r="L6935" t="str">
            <v>3015</v>
          </cell>
          <cell r="M6935" t="str">
            <v>V</v>
          </cell>
          <cell r="N6935">
            <v>2205</v>
          </cell>
        </row>
        <row r="6936">
          <cell r="A6936" t="str">
            <v>RM-FLO-DUS-00-0052</v>
          </cell>
          <cell r="B6936" t="str">
            <v>CINT</v>
          </cell>
          <cell r="C6936" t="str">
            <v/>
          </cell>
          <cell r="D6936" t="str">
            <v>LAYER FLORA H 625 X 400</v>
          </cell>
          <cell r="E6936">
            <v>45232</v>
          </cell>
          <cell r="F6936" t="str">
            <v>ROF</v>
          </cell>
          <cell r="G6936" t="str">
            <v>CI_DUS</v>
          </cell>
          <cell r="H6936" t="str">
            <v>PC</v>
          </cell>
          <cell r="I6936" t="str">
            <v>CPR</v>
          </cell>
          <cell r="J6936" t="str">
            <v/>
          </cell>
          <cell r="K6936" t="str">
            <v>PD</v>
          </cell>
          <cell r="L6936" t="str">
            <v>3015</v>
          </cell>
          <cell r="M6936" t="str">
            <v>V</v>
          </cell>
          <cell r="N6936">
            <v>2021</v>
          </cell>
        </row>
        <row r="6937">
          <cell r="A6937" t="str">
            <v>RM-FLO-DUS-00-0053</v>
          </cell>
          <cell r="B6937" t="str">
            <v>CINT</v>
          </cell>
          <cell r="C6937" t="str">
            <v/>
          </cell>
          <cell r="D6937" t="str">
            <v>PACK CASE FLORA HN/HAN</v>
          </cell>
          <cell r="E6937">
            <v>45232</v>
          </cell>
          <cell r="F6937" t="str">
            <v>ROF</v>
          </cell>
          <cell r="G6937" t="str">
            <v>CI_DUS</v>
          </cell>
          <cell r="H6937" t="str">
            <v>PC</v>
          </cell>
          <cell r="I6937" t="str">
            <v>CPR</v>
          </cell>
          <cell r="J6937" t="str">
            <v/>
          </cell>
          <cell r="K6937" t="str">
            <v>PD</v>
          </cell>
          <cell r="L6937" t="str">
            <v>3015</v>
          </cell>
          <cell r="M6937" t="str">
            <v>V</v>
          </cell>
          <cell r="N6937">
            <v>33472</v>
          </cell>
        </row>
        <row r="6938">
          <cell r="A6938" t="str">
            <v>RM-FLO-DUS-00-0054</v>
          </cell>
          <cell r="B6938" t="str">
            <v>CINT</v>
          </cell>
          <cell r="C6938" t="str">
            <v/>
          </cell>
          <cell r="D6938" t="str">
            <v>PACK CASE FLORA SN/SAN LOKAL</v>
          </cell>
          <cell r="E6938">
            <v>45131</v>
          </cell>
          <cell r="F6938" t="str">
            <v>ROF</v>
          </cell>
          <cell r="G6938" t="str">
            <v>CI_DUS</v>
          </cell>
          <cell r="H6938" t="str">
            <v>PC</v>
          </cell>
          <cell r="I6938" t="str">
            <v>CPR</v>
          </cell>
          <cell r="J6938" t="str">
            <v/>
          </cell>
          <cell r="K6938" t="str">
            <v>PD</v>
          </cell>
          <cell r="L6938" t="str">
            <v>3015</v>
          </cell>
          <cell r="M6938" t="str">
            <v>V</v>
          </cell>
          <cell r="N6938">
            <v>19345</v>
          </cell>
        </row>
        <row r="6939">
          <cell r="A6939" t="str">
            <v>RM-FLO-DUS-00-0055</v>
          </cell>
          <cell r="B6939" t="str">
            <v>CINT</v>
          </cell>
          <cell r="C6939" t="str">
            <v/>
          </cell>
          <cell r="D6939" t="str">
            <v>PACK CASE RC-60 510X510X680</v>
          </cell>
          <cell r="E6939">
            <v>44797</v>
          </cell>
          <cell r="F6939" t="str">
            <v>ROF</v>
          </cell>
          <cell r="G6939" t="str">
            <v>CI_DUS</v>
          </cell>
          <cell r="H6939" t="str">
            <v>PC</v>
          </cell>
          <cell r="I6939" t="str">
            <v>CPR</v>
          </cell>
          <cell r="J6939" t="str">
            <v/>
          </cell>
          <cell r="K6939" t="str">
            <v>PD</v>
          </cell>
          <cell r="L6939" t="str">
            <v>3015</v>
          </cell>
          <cell r="M6939" t="str">
            <v>V</v>
          </cell>
          <cell r="N6939">
            <v>21500</v>
          </cell>
        </row>
        <row r="6940">
          <cell r="A6940" t="str">
            <v>RM-FLO-DUS-00-0056</v>
          </cell>
          <cell r="B6940" t="str">
            <v>CINT</v>
          </cell>
          <cell r="C6940" t="str">
            <v/>
          </cell>
          <cell r="D6940" t="str">
            <v>PACK CASE RC-70</v>
          </cell>
          <cell r="E6940">
            <v>44797</v>
          </cell>
          <cell r="F6940" t="str">
            <v>ROF</v>
          </cell>
          <cell r="G6940" t="str">
            <v>CI_DUS</v>
          </cell>
          <cell r="H6940" t="str">
            <v>PC</v>
          </cell>
          <cell r="I6940" t="str">
            <v>CPR</v>
          </cell>
          <cell r="J6940" t="str">
            <v/>
          </cell>
          <cell r="K6940" t="str">
            <v>PD</v>
          </cell>
          <cell r="L6940" t="str">
            <v>3015</v>
          </cell>
          <cell r="M6940" t="str">
            <v>V</v>
          </cell>
          <cell r="N6940">
            <v>18850</v>
          </cell>
        </row>
        <row r="6941">
          <cell r="A6941" t="str">
            <v>RM-FLO-FAB-GI-0001</v>
          </cell>
          <cell r="B6941" t="str">
            <v>CINT</v>
          </cell>
          <cell r="C6941" t="str">
            <v/>
          </cell>
          <cell r="D6941" t="str">
            <v>SEAT COVER FLORA BEIGE</v>
          </cell>
          <cell r="E6941">
            <v>44797</v>
          </cell>
          <cell r="F6941" t="str">
            <v>ROF</v>
          </cell>
          <cell r="G6941" t="str">
            <v>CI_KAIN</v>
          </cell>
          <cell r="H6941" t="str">
            <v>PC</v>
          </cell>
          <cell r="I6941" t="str">
            <v>CPR</v>
          </cell>
          <cell r="J6941" t="str">
            <v/>
          </cell>
          <cell r="K6941" t="str">
            <v>PD</v>
          </cell>
          <cell r="L6941" t="str">
            <v>3015</v>
          </cell>
          <cell r="M6941" t="str">
            <v>V</v>
          </cell>
          <cell r="N6941">
            <v>200</v>
          </cell>
        </row>
        <row r="6942">
          <cell r="A6942" t="str">
            <v>RM-FLO-FAB-GI-0002</v>
          </cell>
          <cell r="B6942" t="str">
            <v>CINT</v>
          </cell>
          <cell r="C6942" t="str">
            <v/>
          </cell>
          <cell r="D6942" t="str">
            <v>SEAT COVER FLORA BLACK I7</v>
          </cell>
          <cell r="E6942">
            <v>44854</v>
          </cell>
          <cell r="F6942" t="str">
            <v>ROF</v>
          </cell>
          <cell r="G6942" t="str">
            <v>CI_KAIN</v>
          </cell>
          <cell r="H6942" t="str">
            <v>PC</v>
          </cell>
          <cell r="I6942" t="str">
            <v>CPR</v>
          </cell>
          <cell r="J6942" t="str">
            <v/>
          </cell>
          <cell r="K6942" t="str">
            <v>PD</v>
          </cell>
          <cell r="L6942" t="str">
            <v>3015</v>
          </cell>
          <cell r="M6942" t="str">
            <v>V</v>
          </cell>
          <cell r="N6942">
            <v>2540</v>
          </cell>
        </row>
        <row r="6943">
          <cell r="A6943" t="str">
            <v>RM-FLO-FAB-GI-0003</v>
          </cell>
          <cell r="B6943" t="str">
            <v>CINT</v>
          </cell>
          <cell r="C6943" t="str">
            <v/>
          </cell>
          <cell r="D6943" t="str">
            <v>SEAT COVER FLORA BLUE I1</v>
          </cell>
          <cell r="E6943">
            <v>45131</v>
          </cell>
          <cell r="F6943" t="str">
            <v>ROF</v>
          </cell>
          <cell r="G6943" t="str">
            <v>CI_KAIN</v>
          </cell>
          <cell r="H6943" t="str">
            <v>PC</v>
          </cell>
          <cell r="I6943" t="str">
            <v>CPR</v>
          </cell>
          <cell r="J6943" t="str">
            <v/>
          </cell>
          <cell r="K6943" t="str">
            <v>PD</v>
          </cell>
          <cell r="L6943" t="str">
            <v>3015</v>
          </cell>
          <cell r="M6943" t="str">
            <v>V</v>
          </cell>
          <cell r="N6943">
            <v>3030</v>
          </cell>
        </row>
        <row r="6944">
          <cell r="A6944" t="str">
            <v>RM-FLO-FAB-GI-0004</v>
          </cell>
          <cell r="B6944" t="str">
            <v>CINT</v>
          </cell>
          <cell r="C6944" t="str">
            <v/>
          </cell>
          <cell r="D6944" t="str">
            <v>SEAT COVER FLORA BLUE I1 SABLON</v>
          </cell>
          <cell r="E6944">
            <v>44797</v>
          </cell>
          <cell r="F6944" t="str">
            <v>ROF</v>
          </cell>
          <cell r="G6944" t="str">
            <v>CI_KAIN</v>
          </cell>
          <cell r="H6944" t="str">
            <v>PC</v>
          </cell>
          <cell r="I6944" t="str">
            <v>CPR</v>
          </cell>
          <cell r="J6944" t="str">
            <v/>
          </cell>
          <cell r="K6944" t="str">
            <v>PD</v>
          </cell>
          <cell r="L6944" t="str">
            <v>3015</v>
          </cell>
          <cell r="M6944" t="str">
            <v>V</v>
          </cell>
          <cell r="N6944">
            <v>3377</v>
          </cell>
        </row>
        <row r="6945">
          <cell r="A6945" t="str">
            <v>RM-FLO-FAB-GI-0005</v>
          </cell>
          <cell r="B6945" t="str">
            <v>CINT</v>
          </cell>
          <cell r="C6945" t="str">
            <v/>
          </cell>
          <cell r="D6945" t="str">
            <v>SEAT COVER FLORA GREEN I6</v>
          </cell>
          <cell r="E6945">
            <v>45293</v>
          </cell>
          <cell r="F6945" t="str">
            <v>ROF</v>
          </cell>
          <cell r="G6945" t="str">
            <v>CI_KAIN</v>
          </cell>
          <cell r="H6945" t="str">
            <v>PC</v>
          </cell>
          <cell r="I6945" t="str">
            <v>CPR</v>
          </cell>
          <cell r="J6945" t="str">
            <v/>
          </cell>
          <cell r="K6945" t="str">
            <v>PD</v>
          </cell>
          <cell r="L6945" t="str">
            <v>3015</v>
          </cell>
          <cell r="M6945" t="str">
            <v>V</v>
          </cell>
          <cell r="N6945">
            <v>2540</v>
          </cell>
        </row>
        <row r="6946">
          <cell r="A6946" t="str">
            <v>RM-FLO-FAB-GI-0006</v>
          </cell>
          <cell r="B6946" t="str">
            <v>CINT</v>
          </cell>
          <cell r="C6946" t="str">
            <v/>
          </cell>
          <cell r="D6946" t="str">
            <v>SEAT COVER FLORA GREEN I6 SABLON</v>
          </cell>
          <cell r="E6946">
            <v>44797</v>
          </cell>
          <cell r="F6946" t="str">
            <v>ROF</v>
          </cell>
          <cell r="G6946" t="str">
            <v>CI_KAIN</v>
          </cell>
          <cell r="H6946" t="str">
            <v>PC</v>
          </cell>
          <cell r="I6946" t="str">
            <v>CPR</v>
          </cell>
          <cell r="J6946" t="str">
            <v/>
          </cell>
          <cell r="K6946" t="str">
            <v>PD</v>
          </cell>
          <cell r="L6946" t="str">
            <v>3015</v>
          </cell>
          <cell r="M6946" t="str">
            <v>V</v>
          </cell>
          <cell r="N6946">
            <v>14181</v>
          </cell>
        </row>
        <row r="6947">
          <cell r="A6947" t="str">
            <v>RM-FLO-FAB-GI-0007</v>
          </cell>
          <cell r="B6947" t="str">
            <v>CINT</v>
          </cell>
          <cell r="C6947" t="str">
            <v/>
          </cell>
          <cell r="D6947" t="str">
            <v>SEAT COVER FLORA LIGHT BLUE I14</v>
          </cell>
          <cell r="E6947">
            <v>44797</v>
          </cell>
          <cell r="F6947" t="str">
            <v>ROF</v>
          </cell>
          <cell r="G6947" t="str">
            <v>CI_KAIN</v>
          </cell>
          <cell r="H6947" t="str">
            <v>PC</v>
          </cell>
          <cell r="I6947" t="str">
            <v>CPR</v>
          </cell>
          <cell r="J6947" t="str">
            <v/>
          </cell>
          <cell r="K6947" t="str">
            <v>PD</v>
          </cell>
          <cell r="L6947" t="str">
            <v>3015</v>
          </cell>
          <cell r="M6947" t="str">
            <v>V</v>
          </cell>
          <cell r="N6947">
            <v>3487</v>
          </cell>
        </row>
        <row r="6948">
          <cell r="A6948" t="str">
            <v>RM-FLO-FAB-GI-0008</v>
          </cell>
          <cell r="B6948" t="str">
            <v>CINT</v>
          </cell>
          <cell r="C6948" t="str">
            <v/>
          </cell>
          <cell r="D6948" t="str">
            <v>SEAT COVER FLORA LIGHT BLUE I14  SABLON</v>
          </cell>
          <cell r="E6948">
            <v>44797</v>
          </cell>
          <cell r="F6948" t="str">
            <v>ROF</v>
          </cell>
          <cell r="G6948" t="str">
            <v>CI_KAIN</v>
          </cell>
          <cell r="H6948" t="str">
            <v>PC</v>
          </cell>
          <cell r="I6948" t="str">
            <v>CPR</v>
          </cell>
          <cell r="J6948" t="str">
            <v/>
          </cell>
          <cell r="K6948" t="str">
            <v>PD</v>
          </cell>
          <cell r="L6948" t="str">
            <v>3015</v>
          </cell>
          <cell r="M6948" t="str">
            <v>V</v>
          </cell>
          <cell r="N6948">
            <v>4115</v>
          </cell>
        </row>
        <row r="6949">
          <cell r="A6949" t="str">
            <v>RM-FLO-FAB-GI-0009</v>
          </cell>
          <cell r="B6949" t="str">
            <v>CINT</v>
          </cell>
          <cell r="C6949" t="str">
            <v/>
          </cell>
          <cell r="D6949" t="str">
            <v>SEAT COVER FLORA LIGHT GREEN I13</v>
          </cell>
          <cell r="E6949">
            <v>44874</v>
          </cell>
          <cell r="F6949" t="str">
            <v>ROF</v>
          </cell>
          <cell r="G6949" t="str">
            <v>CI_KAIN</v>
          </cell>
          <cell r="H6949" t="str">
            <v>PC</v>
          </cell>
          <cell r="I6949" t="str">
            <v>CPR</v>
          </cell>
          <cell r="J6949" t="str">
            <v/>
          </cell>
          <cell r="K6949" t="str">
            <v>PD</v>
          </cell>
          <cell r="L6949" t="str">
            <v>3015</v>
          </cell>
          <cell r="M6949" t="str">
            <v>V</v>
          </cell>
          <cell r="N6949">
            <v>4073</v>
          </cell>
        </row>
        <row r="6950">
          <cell r="A6950" t="str">
            <v>RM-FLO-FAB-GI-0010</v>
          </cell>
          <cell r="B6950" t="str">
            <v>CINT</v>
          </cell>
          <cell r="C6950" t="str">
            <v/>
          </cell>
          <cell r="D6950" t="str">
            <v>SEAT COVER FLORA LIGHT GREEN I13 SABLON</v>
          </cell>
          <cell r="E6950">
            <v>44825</v>
          </cell>
          <cell r="F6950" t="str">
            <v>ROF</v>
          </cell>
          <cell r="G6950" t="str">
            <v>CI_KAIN</v>
          </cell>
          <cell r="H6950" t="str">
            <v>PC</v>
          </cell>
          <cell r="I6950" t="str">
            <v>CPR</v>
          </cell>
          <cell r="J6950" t="str">
            <v/>
          </cell>
          <cell r="K6950" t="str">
            <v>PD</v>
          </cell>
          <cell r="L6950" t="str">
            <v>3015</v>
          </cell>
          <cell r="M6950" t="str">
            <v>V</v>
          </cell>
          <cell r="N6950">
            <v>5632</v>
          </cell>
        </row>
        <row r="6951">
          <cell r="A6951" t="str">
            <v>RM-FLO-FAB-GI-0011</v>
          </cell>
          <cell r="B6951" t="str">
            <v>CINT</v>
          </cell>
          <cell r="C6951" t="str">
            <v/>
          </cell>
          <cell r="D6951" t="str">
            <v>SEAT COVER FLORA ORANGE I12</v>
          </cell>
          <cell r="E6951">
            <v>44797</v>
          </cell>
          <cell r="F6951" t="str">
            <v>ROF</v>
          </cell>
          <cell r="G6951" t="str">
            <v>CI_KAIN</v>
          </cell>
          <cell r="H6951" t="str">
            <v>PC</v>
          </cell>
          <cell r="I6951" t="str">
            <v>CPR</v>
          </cell>
          <cell r="J6951" t="str">
            <v/>
          </cell>
          <cell r="K6951" t="str">
            <v>PD</v>
          </cell>
          <cell r="L6951" t="str">
            <v>3015</v>
          </cell>
          <cell r="M6951" t="str">
            <v>V</v>
          </cell>
          <cell r="N6951">
            <v>3598</v>
          </cell>
        </row>
        <row r="6952">
          <cell r="A6952" t="str">
            <v>RM-FLO-FAB-GI-0012</v>
          </cell>
          <cell r="B6952" t="str">
            <v>CINT</v>
          </cell>
          <cell r="C6952" t="str">
            <v/>
          </cell>
          <cell r="D6952" t="str">
            <v>SEAT COVER FLORA ORANGE I12 SABLON</v>
          </cell>
          <cell r="E6952">
            <v>44797</v>
          </cell>
          <cell r="F6952" t="str">
            <v>ROF</v>
          </cell>
          <cell r="G6952" t="str">
            <v>CI_KAIN</v>
          </cell>
          <cell r="H6952" t="str">
            <v>PC</v>
          </cell>
          <cell r="I6952" t="str">
            <v>CPR</v>
          </cell>
          <cell r="J6952" t="str">
            <v/>
          </cell>
          <cell r="K6952" t="str">
            <v>PD</v>
          </cell>
          <cell r="L6952" t="str">
            <v>3015</v>
          </cell>
          <cell r="M6952" t="str">
            <v>V</v>
          </cell>
          <cell r="N6952">
            <v>1100</v>
          </cell>
        </row>
        <row r="6953">
          <cell r="A6953" t="str">
            <v>RM-FLO-FAB-GI-0013</v>
          </cell>
          <cell r="B6953" t="str">
            <v>CINT</v>
          </cell>
          <cell r="C6953" t="str">
            <v/>
          </cell>
          <cell r="D6953" t="str">
            <v>SEAT COVER FLORA PINK I9</v>
          </cell>
          <cell r="E6953">
            <v>44797</v>
          </cell>
          <cell r="F6953" t="str">
            <v>ROF</v>
          </cell>
          <cell r="G6953" t="str">
            <v>CI_KAIN</v>
          </cell>
          <cell r="H6953" t="str">
            <v>PC</v>
          </cell>
          <cell r="I6953" t="str">
            <v>CPR</v>
          </cell>
          <cell r="J6953" t="str">
            <v/>
          </cell>
          <cell r="K6953" t="str">
            <v>PD</v>
          </cell>
          <cell r="L6953" t="str">
            <v>3015</v>
          </cell>
          <cell r="M6953" t="str">
            <v>V</v>
          </cell>
          <cell r="N6953">
            <v>238</v>
          </cell>
        </row>
        <row r="6954">
          <cell r="A6954" t="str">
            <v>RM-FLO-FAB-GI-0014</v>
          </cell>
          <cell r="B6954" t="str">
            <v>CINT</v>
          </cell>
          <cell r="C6954" t="str">
            <v/>
          </cell>
          <cell r="D6954" t="str">
            <v>SEAT COVER FLORA PINK I9 SABLON</v>
          </cell>
          <cell r="E6954">
            <v>44797</v>
          </cell>
          <cell r="F6954" t="str">
            <v>ROF</v>
          </cell>
          <cell r="G6954" t="str">
            <v>CI_KAIN</v>
          </cell>
          <cell r="H6954" t="str">
            <v>PC</v>
          </cell>
          <cell r="I6954" t="str">
            <v>CPR</v>
          </cell>
          <cell r="J6954" t="str">
            <v/>
          </cell>
          <cell r="K6954" t="str">
            <v>PD</v>
          </cell>
          <cell r="L6954" t="str">
            <v>3015</v>
          </cell>
          <cell r="M6954" t="str">
            <v>V</v>
          </cell>
          <cell r="N6954">
            <v>5387</v>
          </cell>
        </row>
        <row r="6955">
          <cell r="A6955" t="str">
            <v>RM-FLO-FAB-GI-0015</v>
          </cell>
          <cell r="B6955" t="str">
            <v>CINT</v>
          </cell>
          <cell r="C6955" t="str">
            <v/>
          </cell>
          <cell r="D6955" t="str">
            <v>SEAT COVER FLORA RED I3</v>
          </cell>
          <cell r="E6955">
            <v>45232</v>
          </cell>
          <cell r="F6955" t="str">
            <v>ROF</v>
          </cell>
          <cell r="G6955" t="str">
            <v>CI_KAIN</v>
          </cell>
          <cell r="H6955" t="str">
            <v>PC</v>
          </cell>
          <cell r="I6955" t="str">
            <v>CPR</v>
          </cell>
          <cell r="J6955" t="str">
            <v/>
          </cell>
          <cell r="K6955" t="str">
            <v>PD</v>
          </cell>
          <cell r="L6955" t="str">
            <v>3015</v>
          </cell>
          <cell r="M6955" t="str">
            <v>V</v>
          </cell>
          <cell r="N6955">
            <v>3044</v>
          </cell>
        </row>
        <row r="6956">
          <cell r="A6956" t="str">
            <v>RM-FLO-FAB-GI-0016</v>
          </cell>
          <cell r="B6956" t="str">
            <v>CINT</v>
          </cell>
          <cell r="C6956" t="str">
            <v/>
          </cell>
          <cell r="D6956" t="str">
            <v>SEAT COVER FLORA RED I3 SABLON</v>
          </cell>
          <cell r="E6956">
            <v>44992</v>
          </cell>
          <cell r="F6956" t="str">
            <v>ROF</v>
          </cell>
          <cell r="G6956" t="str">
            <v>CI_KAIN</v>
          </cell>
          <cell r="H6956" t="str">
            <v>PC</v>
          </cell>
          <cell r="I6956" t="str">
            <v>CPR</v>
          </cell>
          <cell r="J6956" t="str">
            <v/>
          </cell>
          <cell r="K6956" t="str">
            <v>PD</v>
          </cell>
          <cell r="L6956" t="str">
            <v>3015</v>
          </cell>
          <cell r="M6956" t="str">
            <v>V</v>
          </cell>
          <cell r="N6956">
            <v>7342</v>
          </cell>
        </row>
        <row r="6957">
          <cell r="A6957" t="str">
            <v>RM-FLO-FAB-GI-0017</v>
          </cell>
          <cell r="B6957" t="str">
            <v>CINT</v>
          </cell>
          <cell r="C6957" t="str">
            <v/>
          </cell>
          <cell r="D6957" t="str">
            <v>SEAT COVER FLORA YELLOW I8</v>
          </cell>
          <cell r="E6957">
            <v>44874</v>
          </cell>
          <cell r="F6957" t="str">
            <v>ROF</v>
          </cell>
          <cell r="G6957" t="str">
            <v>CI_KAIN</v>
          </cell>
          <cell r="H6957" t="str">
            <v>PC</v>
          </cell>
          <cell r="I6957" t="str">
            <v>CPR</v>
          </cell>
          <cell r="J6957" t="str">
            <v/>
          </cell>
          <cell r="K6957" t="str">
            <v>PD</v>
          </cell>
          <cell r="L6957" t="str">
            <v>3015</v>
          </cell>
          <cell r="M6957" t="str">
            <v>V</v>
          </cell>
          <cell r="N6957">
            <v>2540</v>
          </cell>
        </row>
        <row r="6958">
          <cell r="A6958" t="str">
            <v>RM-FLO-FAB-GI-0018</v>
          </cell>
          <cell r="B6958" t="str">
            <v>CINT</v>
          </cell>
          <cell r="C6958" t="str">
            <v/>
          </cell>
          <cell r="D6958" t="str">
            <v>SEAT COVER FLORA YELLOW I8 SABLON</v>
          </cell>
          <cell r="E6958">
            <v>44966</v>
          </cell>
          <cell r="F6958" t="str">
            <v>ROF</v>
          </cell>
          <cell r="G6958" t="str">
            <v>CI_KAIN</v>
          </cell>
          <cell r="H6958" t="str">
            <v>PC</v>
          </cell>
          <cell r="I6958" t="str">
            <v>CPR</v>
          </cell>
          <cell r="J6958" t="str">
            <v/>
          </cell>
          <cell r="K6958" t="str">
            <v>PD</v>
          </cell>
          <cell r="L6958" t="str">
            <v>3015</v>
          </cell>
          <cell r="M6958" t="str">
            <v>V</v>
          </cell>
          <cell r="N6958">
            <v>2015</v>
          </cell>
        </row>
        <row r="6959">
          <cell r="A6959" t="str">
            <v>RM-FLO-FAB-GI-0019</v>
          </cell>
          <cell r="B6959" t="str">
            <v>CINT</v>
          </cell>
          <cell r="C6959" t="str">
            <v/>
          </cell>
          <cell r="D6959" t="str">
            <v>VINYL COVER FLORA BEIGE</v>
          </cell>
          <cell r="E6959">
            <v>44797</v>
          </cell>
          <cell r="F6959" t="str">
            <v>ROF</v>
          </cell>
          <cell r="G6959" t="str">
            <v>CI_KAIN</v>
          </cell>
          <cell r="H6959" t="str">
            <v>PC</v>
          </cell>
          <cell r="I6959" t="str">
            <v>CPR</v>
          </cell>
          <cell r="J6959" t="str">
            <v/>
          </cell>
          <cell r="K6959" t="str">
            <v>PD</v>
          </cell>
          <cell r="L6959" t="str">
            <v>3015</v>
          </cell>
          <cell r="M6959" t="str">
            <v>V</v>
          </cell>
          <cell r="N6959">
            <v>12700</v>
          </cell>
        </row>
        <row r="6960">
          <cell r="A6960" t="str">
            <v>RM-FLO-FAB-GI-0020</v>
          </cell>
          <cell r="B6960" t="str">
            <v>CINT</v>
          </cell>
          <cell r="C6960" t="str">
            <v/>
          </cell>
          <cell r="D6960" t="str">
            <v>VINYL COVER FLORA BLACK</v>
          </cell>
          <cell r="E6960">
            <v>44797</v>
          </cell>
          <cell r="F6960" t="str">
            <v>ROF</v>
          </cell>
          <cell r="G6960" t="str">
            <v>CI_KAIN</v>
          </cell>
          <cell r="H6960" t="str">
            <v>M</v>
          </cell>
          <cell r="I6960" t="str">
            <v>CPR</v>
          </cell>
          <cell r="J6960" t="str">
            <v/>
          </cell>
          <cell r="K6960" t="str">
            <v>PD</v>
          </cell>
          <cell r="L6960" t="str">
            <v>3015</v>
          </cell>
          <cell r="M6960" t="str">
            <v>V</v>
          </cell>
          <cell r="N6960">
            <v>12700</v>
          </cell>
        </row>
        <row r="6961">
          <cell r="A6961" t="str">
            <v>RM-FLO-FAB-GI-0021</v>
          </cell>
          <cell r="B6961" t="str">
            <v>CINT</v>
          </cell>
          <cell r="C6961" t="str">
            <v/>
          </cell>
          <cell r="D6961" t="str">
            <v>VINYL COVER FLORA BLUE</v>
          </cell>
          <cell r="E6961">
            <v>44797</v>
          </cell>
          <cell r="F6961" t="str">
            <v>ROF</v>
          </cell>
          <cell r="G6961" t="str">
            <v>CI_KAIN</v>
          </cell>
          <cell r="H6961" t="str">
            <v>M</v>
          </cell>
          <cell r="I6961" t="str">
            <v>CPR</v>
          </cell>
          <cell r="J6961" t="str">
            <v/>
          </cell>
          <cell r="K6961" t="str">
            <v>PD</v>
          </cell>
          <cell r="L6961" t="str">
            <v>3015</v>
          </cell>
          <cell r="M6961" t="str">
            <v>V</v>
          </cell>
          <cell r="N6961">
            <v>15148</v>
          </cell>
        </row>
        <row r="6962">
          <cell r="A6962" t="str">
            <v>RM-FLO-FAB-GI-0022</v>
          </cell>
          <cell r="B6962" t="str">
            <v>CINT</v>
          </cell>
          <cell r="C6962" t="str">
            <v/>
          </cell>
          <cell r="D6962" t="str">
            <v>VINYL COVER FLORA GREEN</v>
          </cell>
          <cell r="E6962">
            <v>44797</v>
          </cell>
          <cell r="F6962" t="str">
            <v>ROF</v>
          </cell>
          <cell r="G6962" t="str">
            <v>CI_KAIN</v>
          </cell>
          <cell r="H6962" t="str">
            <v>M</v>
          </cell>
          <cell r="I6962" t="str">
            <v>CPR</v>
          </cell>
          <cell r="J6962" t="str">
            <v/>
          </cell>
          <cell r="K6962" t="str">
            <v>PD</v>
          </cell>
          <cell r="L6962" t="str">
            <v>3015</v>
          </cell>
          <cell r="M6962" t="str">
            <v>V</v>
          </cell>
          <cell r="N6962">
            <v>12700</v>
          </cell>
        </row>
        <row r="6963">
          <cell r="A6963" t="str">
            <v>RM-FLO-FAB-GI-0023</v>
          </cell>
          <cell r="B6963" t="str">
            <v>CINT</v>
          </cell>
          <cell r="C6963" t="str">
            <v/>
          </cell>
          <cell r="D6963" t="str">
            <v>VINYL COVER FLORA LIGHT BLUE I14</v>
          </cell>
          <cell r="E6963">
            <v>44797</v>
          </cell>
          <cell r="F6963" t="str">
            <v>ROF</v>
          </cell>
          <cell r="G6963" t="str">
            <v>CI_KAIN</v>
          </cell>
          <cell r="H6963" t="str">
            <v>PC</v>
          </cell>
          <cell r="I6963" t="str">
            <v>CPR</v>
          </cell>
          <cell r="J6963" t="str">
            <v/>
          </cell>
          <cell r="K6963" t="str">
            <v>PD</v>
          </cell>
          <cell r="L6963" t="str">
            <v>3015</v>
          </cell>
          <cell r="M6963" t="str">
            <v>V</v>
          </cell>
          <cell r="N6963">
            <v>12700</v>
          </cell>
        </row>
        <row r="6964">
          <cell r="A6964" t="str">
            <v>RM-FLO-FAB-GI-0024</v>
          </cell>
          <cell r="B6964" t="str">
            <v>CINT</v>
          </cell>
          <cell r="C6964" t="str">
            <v/>
          </cell>
          <cell r="D6964" t="str">
            <v>VINYL COVER FLORA MERAH</v>
          </cell>
          <cell r="E6964">
            <v>44797</v>
          </cell>
          <cell r="F6964" t="str">
            <v>ROF</v>
          </cell>
          <cell r="G6964" t="str">
            <v>CI_KAIN</v>
          </cell>
          <cell r="H6964" t="str">
            <v>M</v>
          </cell>
          <cell r="I6964" t="str">
            <v>CPR</v>
          </cell>
          <cell r="J6964" t="str">
            <v/>
          </cell>
          <cell r="K6964" t="str">
            <v>PD</v>
          </cell>
          <cell r="L6964" t="str">
            <v>3015</v>
          </cell>
          <cell r="M6964" t="str">
            <v>V</v>
          </cell>
          <cell r="N6964">
            <v>15221</v>
          </cell>
        </row>
        <row r="6965">
          <cell r="A6965" t="str">
            <v>RM-FLO-FAB-GI-0025</v>
          </cell>
          <cell r="B6965" t="str">
            <v>CINT</v>
          </cell>
          <cell r="C6965" t="str">
            <v/>
          </cell>
          <cell r="D6965" t="str">
            <v>VINYL COVER FLORA YELLOW</v>
          </cell>
          <cell r="E6965">
            <v>44797</v>
          </cell>
          <cell r="F6965" t="str">
            <v>ROF</v>
          </cell>
          <cell r="G6965" t="str">
            <v>CI_KAIN</v>
          </cell>
          <cell r="H6965" t="str">
            <v>M</v>
          </cell>
          <cell r="I6965" t="str">
            <v>CPR</v>
          </cell>
          <cell r="J6965" t="str">
            <v/>
          </cell>
          <cell r="K6965" t="str">
            <v>PD</v>
          </cell>
          <cell r="L6965" t="str">
            <v>3015</v>
          </cell>
          <cell r="M6965" t="str">
            <v>V</v>
          </cell>
          <cell r="N6965">
            <v>12700</v>
          </cell>
        </row>
        <row r="6966">
          <cell r="A6966" t="str">
            <v>RM-FLO-FAB-GI-0026</v>
          </cell>
          <cell r="B6966" t="str">
            <v>CINT</v>
          </cell>
          <cell r="C6966" t="str">
            <v/>
          </cell>
          <cell r="D6966" t="str">
            <v>SEAT COVER FLORA BEIGE O5 SABLON</v>
          </cell>
          <cell r="E6966">
            <v>44797</v>
          </cell>
          <cell r="F6966" t="str">
            <v>ROF</v>
          </cell>
          <cell r="G6966" t="str">
            <v>CI_KAIN</v>
          </cell>
          <cell r="H6966" t="str">
            <v>PC</v>
          </cell>
          <cell r="I6966" t="str">
            <v>CPR</v>
          </cell>
          <cell r="J6966" t="str">
            <v/>
          </cell>
          <cell r="K6966" t="str">
            <v>PD</v>
          </cell>
          <cell r="L6966" t="str">
            <v>3015</v>
          </cell>
          <cell r="M6966" t="str">
            <v>V</v>
          </cell>
          <cell r="N6966">
            <v>8556</v>
          </cell>
        </row>
        <row r="6967">
          <cell r="A6967" t="str">
            <v>RM-FLO-FAB-GI-0027</v>
          </cell>
          <cell r="B6967" t="str">
            <v>CINT</v>
          </cell>
          <cell r="C6967" t="str">
            <v/>
          </cell>
          <cell r="D6967" t="str">
            <v>SEAT COVER FLORA CREAM O5</v>
          </cell>
          <cell r="E6967">
            <v>44804</v>
          </cell>
          <cell r="F6967" t="str">
            <v>ROF</v>
          </cell>
          <cell r="G6967" t="str">
            <v>CI_KAIN</v>
          </cell>
          <cell r="H6967" t="str">
            <v>PC</v>
          </cell>
          <cell r="I6967" t="str">
            <v>CPR</v>
          </cell>
          <cell r="J6967" t="str">
            <v/>
          </cell>
          <cell r="K6967" t="str">
            <v>PD</v>
          </cell>
          <cell r="L6967" t="str">
            <v>3015</v>
          </cell>
          <cell r="M6967" t="str">
            <v>V</v>
          </cell>
          <cell r="N6967">
            <v>5876</v>
          </cell>
        </row>
        <row r="6968">
          <cell r="A6968" t="str">
            <v>RM-FLO-FAB-GI-0028</v>
          </cell>
          <cell r="B6968" t="str">
            <v>CINT</v>
          </cell>
          <cell r="C6968" t="str">
            <v/>
          </cell>
          <cell r="D6968" t="str">
            <v>SEAT COVER FLORA GREY O2</v>
          </cell>
          <cell r="E6968">
            <v>44797</v>
          </cell>
          <cell r="F6968" t="str">
            <v>ROF</v>
          </cell>
          <cell r="G6968" t="str">
            <v>CI_KAIN</v>
          </cell>
          <cell r="H6968" t="str">
            <v>PC</v>
          </cell>
          <cell r="I6968" t="str">
            <v>CPR</v>
          </cell>
          <cell r="J6968" t="str">
            <v/>
          </cell>
          <cell r="K6968" t="str">
            <v>PD</v>
          </cell>
          <cell r="L6968" t="str">
            <v>3015</v>
          </cell>
          <cell r="M6968" t="str">
            <v>V</v>
          </cell>
          <cell r="N6968">
            <v>7160</v>
          </cell>
        </row>
        <row r="6969">
          <cell r="A6969" t="str">
            <v>RM-FLO-FAB-GI-0029</v>
          </cell>
          <cell r="B6969" t="str">
            <v>CINT</v>
          </cell>
          <cell r="C6969" t="str">
            <v/>
          </cell>
          <cell r="D6969" t="str">
            <v>SEAT COVER FLORA O1</v>
          </cell>
          <cell r="E6969">
            <v>45232</v>
          </cell>
          <cell r="F6969" t="str">
            <v>ROF</v>
          </cell>
          <cell r="G6969" t="str">
            <v>CI_KAIN</v>
          </cell>
          <cell r="H6969" t="str">
            <v>PC</v>
          </cell>
          <cell r="I6969" t="str">
            <v>CPR</v>
          </cell>
          <cell r="J6969" t="str">
            <v/>
          </cell>
          <cell r="K6969" t="str">
            <v>PD</v>
          </cell>
          <cell r="L6969" t="str">
            <v>3015</v>
          </cell>
          <cell r="M6969" t="str">
            <v>V</v>
          </cell>
          <cell r="N6969">
            <v>6294</v>
          </cell>
        </row>
        <row r="6970">
          <cell r="A6970" t="str">
            <v>RM-FLO-FAB-GI-0030</v>
          </cell>
          <cell r="B6970" t="str">
            <v>CINT</v>
          </cell>
          <cell r="C6970" t="str">
            <v/>
          </cell>
          <cell r="D6970" t="str">
            <v>SEAT COVER FLORA O3</v>
          </cell>
          <cell r="E6970">
            <v>44797</v>
          </cell>
          <cell r="F6970" t="str">
            <v>ROF</v>
          </cell>
          <cell r="G6970" t="str">
            <v>CI_KAIN</v>
          </cell>
          <cell r="H6970" t="str">
            <v>PC</v>
          </cell>
          <cell r="I6970" t="str">
            <v>CPR</v>
          </cell>
          <cell r="J6970" t="str">
            <v/>
          </cell>
          <cell r="K6970" t="str">
            <v>PD</v>
          </cell>
          <cell r="L6970" t="str">
            <v>3015</v>
          </cell>
          <cell r="M6970" t="str">
            <v>V</v>
          </cell>
          <cell r="N6970">
            <v>7160</v>
          </cell>
        </row>
        <row r="6971">
          <cell r="A6971" t="str">
            <v>RM-FLO-FAB-GI-0031</v>
          </cell>
          <cell r="B6971" t="str">
            <v>CINT</v>
          </cell>
          <cell r="C6971" t="str">
            <v/>
          </cell>
          <cell r="D6971" t="str">
            <v>SEAT COVER FLORA O6</v>
          </cell>
          <cell r="E6971">
            <v>44797</v>
          </cell>
          <cell r="F6971" t="str">
            <v>ROF</v>
          </cell>
          <cell r="G6971" t="str">
            <v>CI_KAIN</v>
          </cell>
          <cell r="H6971" t="str">
            <v>PC</v>
          </cell>
          <cell r="I6971" t="str">
            <v>CPR</v>
          </cell>
          <cell r="J6971" t="str">
            <v/>
          </cell>
          <cell r="K6971" t="str">
            <v>PD</v>
          </cell>
          <cell r="L6971" t="str">
            <v>3015</v>
          </cell>
          <cell r="M6971" t="str">
            <v>V</v>
          </cell>
          <cell r="N6971">
            <v>7160</v>
          </cell>
        </row>
        <row r="6972">
          <cell r="A6972" t="str">
            <v>RM-FLO-FAB-GI-0032</v>
          </cell>
          <cell r="B6972" t="str">
            <v>CINT</v>
          </cell>
          <cell r="C6972" t="str">
            <v/>
          </cell>
          <cell r="D6972" t="str">
            <v>SEAT COVER FLORA O7</v>
          </cell>
          <cell r="E6972">
            <v>44804</v>
          </cell>
          <cell r="F6972" t="str">
            <v>ROF</v>
          </cell>
          <cell r="G6972" t="str">
            <v>CI_KAIN</v>
          </cell>
          <cell r="H6972" t="str">
            <v>PC</v>
          </cell>
          <cell r="I6972" t="str">
            <v>CPR</v>
          </cell>
          <cell r="J6972" t="str">
            <v/>
          </cell>
          <cell r="K6972" t="str">
            <v>PD</v>
          </cell>
          <cell r="L6972" t="str">
            <v>3015</v>
          </cell>
          <cell r="M6972" t="str">
            <v>V</v>
          </cell>
          <cell r="N6972">
            <v>6174</v>
          </cell>
        </row>
        <row r="6973">
          <cell r="A6973" t="str">
            <v>RM-FLO-FAB-GI-0033</v>
          </cell>
          <cell r="B6973" t="str">
            <v>CINT</v>
          </cell>
          <cell r="C6973" t="str">
            <v/>
          </cell>
          <cell r="D6973" t="str">
            <v>VINYL COVER FLORA CREAM O5</v>
          </cell>
          <cell r="E6973">
            <v>44797</v>
          </cell>
          <cell r="F6973" t="str">
            <v>ROF</v>
          </cell>
          <cell r="G6973" t="str">
            <v>CI_KAIN</v>
          </cell>
          <cell r="H6973" t="str">
            <v>M</v>
          </cell>
          <cell r="I6973" t="str">
            <v>CPR</v>
          </cell>
          <cell r="J6973" t="str">
            <v/>
          </cell>
          <cell r="K6973" t="str">
            <v>PD</v>
          </cell>
          <cell r="L6973" t="str">
            <v>3015</v>
          </cell>
          <cell r="M6973" t="str">
            <v>V</v>
          </cell>
          <cell r="N6973">
            <v>11855</v>
          </cell>
        </row>
        <row r="6974">
          <cell r="A6974" t="str">
            <v>RM-FLO-FAS-00-0001</v>
          </cell>
          <cell r="B6974" t="str">
            <v>CINT</v>
          </cell>
          <cell r="C6974" t="str">
            <v/>
          </cell>
          <cell r="D6974" t="str">
            <v>BOLT JMP M 5 X 6 FLORA</v>
          </cell>
          <cell r="E6974">
            <v>45232</v>
          </cell>
          <cell r="F6974" t="str">
            <v>ROF</v>
          </cell>
          <cell r="G6974" t="str">
            <v>CI_BOLT</v>
          </cell>
          <cell r="H6974" t="str">
            <v>PC</v>
          </cell>
          <cell r="I6974" t="str">
            <v>CPR</v>
          </cell>
          <cell r="J6974" t="str">
            <v/>
          </cell>
          <cell r="K6974" t="str">
            <v>PD</v>
          </cell>
          <cell r="L6974" t="str">
            <v>3015</v>
          </cell>
          <cell r="M6974" t="str">
            <v>V</v>
          </cell>
          <cell r="N6974">
            <v>109</v>
          </cell>
        </row>
        <row r="6975">
          <cell r="A6975" t="str">
            <v>RM-FLO-FAS-00-0002</v>
          </cell>
          <cell r="B6975" t="str">
            <v>CINT</v>
          </cell>
          <cell r="C6975" t="str">
            <v/>
          </cell>
          <cell r="D6975" t="str">
            <v>BOLT MS-JMP-0 M5 X 6. 1008R. NIKEL</v>
          </cell>
          <cell r="E6975">
            <v>44875</v>
          </cell>
          <cell r="F6975" t="str">
            <v>ROF</v>
          </cell>
          <cell r="G6975" t="str">
            <v>CI_BOLT</v>
          </cell>
          <cell r="H6975" t="str">
            <v>PC</v>
          </cell>
          <cell r="I6975" t="str">
            <v>CPR</v>
          </cell>
          <cell r="J6975" t="str">
            <v/>
          </cell>
          <cell r="K6975" t="str">
            <v>PD</v>
          </cell>
          <cell r="L6975" t="str">
            <v>3015</v>
          </cell>
          <cell r="M6975" t="str">
            <v>V</v>
          </cell>
          <cell r="N6975">
            <v>190</v>
          </cell>
        </row>
        <row r="6976">
          <cell r="A6976" t="str">
            <v>RM-FLO-FAS-00-0003</v>
          </cell>
          <cell r="B6976" t="str">
            <v>CINT</v>
          </cell>
          <cell r="C6976" t="str">
            <v/>
          </cell>
          <cell r="D6976" t="str">
            <v>NUT INSERT M5 X 0.8 X 19</v>
          </cell>
          <cell r="E6976">
            <v>44797</v>
          </cell>
          <cell r="F6976" t="str">
            <v>ROF</v>
          </cell>
          <cell r="G6976" t="str">
            <v>CI_BOLT</v>
          </cell>
          <cell r="H6976" t="str">
            <v>PC</v>
          </cell>
          <cell r="I6976" t="str">
            <v>CPR</v>
          </cell>
          <cell r="J6976" t="str">
            <v/>
          </cell>
          <cell r="K6976" t="str">
            <v>PD</v>
          </cell>
          <cell r="L6976" t="str">
            <v>3015</v>
          </cell>
          <cell r="M6976" t="str">
            <v>V</v>
          </cell>
          <cell r="N6976">
            <v>1799</v>
          </cell>
        </row>
        <row r="6977">
          <cell r="A6977" t="str">
            <v>RM-FLO-FAS-00-0004</v>
          </cell>
          <cell r="B6977" t="str">
            <v>CINT</v>
          </cell>
          <cell r="C6977" t="str">
            <v/>
          </cell>
          <cell r="D6977" t="str">
            <v>PLAIN WASHER ├ÿ 5.5 X ├ÿ 13 X H1 ; PL.1.</v>
          </cell>
          <cell r="E6977">
            <v>44797</v>
          </cell>
          <cell r="F6977" t="str">
            <v>ROF</v>
          </cell>
          <cell r="G6977" t="str">
            <v>CI_BOLT</v>
          </cell>
          <cell r="H6977" t="str">
            <v>PC</v>
          </cell>
          <cell r="I6977" t="str">
            <v>CPR</v>
          </cell>
          <cell r="J6977" t="str">
            <v/>
          </cell>
          <cell r="K6977" t="str">
            <v>PD</v>
          </cell>
          <cell r="L6977" t="str">
            <v>3015</v>
          </cell>
          <cell r="M6977" t="str">
            <v>V</v>
          </cell>
          <cell r="N6977">
            <v>86</v>
          </cell>
        </row>
        <row r="6978">
          <cell r="A6978" t="str">
            <v>RM-FLO-FAS-00-0005</v>
          </cell>
          <cell r="B6978" t="str">
            <v>CINT</v>
          </cell>
          <cell r="C6978" t="str">
            <v/>
          </cell>
          <cell r="D6978" t="str">
            <v>RIVET BESI T/F D5 X 8. 1006A. MENTAH (FL</v>
          </cell>
          <cell r="E6978">
            <v>44797</v>
          </cell>
          <cell r="F6978" t="str">
            <v>ROF</v>
          </cell>
          <cell r="G6978" t="str">
            <v>CI_BOLT</v>
          </cell>
          <cell r="H6978" t="str">
            <v>PC</v>
          </cell>
          <cell r="I6978" t="str">
            <v>CPR</v>
          </cell>
          <cell r="J6978" t="str">
            <v/>
          </cell>
          <cell r="K6978" t="str">
            <v>PD</v>
          </cell>
          <cell r="L6978" t="str">
            <v>3015</v>
          </cell>
          <cell r="M6978" t="str">
            <v>V</v>
          </cell>
          <cell r="N6978">
            <v>245</v>
          </cell>
        </row>
        <row r="6979">
          <cell r="A6979" t="str">
            <v>RM-FLO-FAS-00-0006</v>
          </cell>
          <cell r="B6979" t="str">
            <v>CINT</v>
          </cell>
          <cell r="C6979" t="str">
            <v/>
          </cell>
          <cell r="D6979" t="str">
            <v>RIVET BESI T/T D5 X 40. 1006A. MENTAH</v>
          </cell>
          <cell r="E6979">
            <v>44797</v>
          </cell>
          <cell r="F6979" t="str">
            <v>ROF</v>
          </cell>
          <cell r="G6979" t="str">
            <v>CI_BOLT</v>
          </cell>
          <cell r="H6979" t="str">
            <v>PC</v>
          </cell>
          <cell r="I6979" t="str">
            <v>CPR</v>
          </cell>
          <cell r="J6979" t="str">
            <v/>
          </cell>
          <cell r="K6979" t="str">
            <v>PD</v>
          </cell>
          <cell r="L6979" t="str">
            <v>3015</v>
          </cell>
          <cell r="M6979" t="str">
            <v>V</v>
          </cell>
          <cell r="N6979">
            <v>245</v>
          </cell>
        </row>
        <row r="6980">
          <cell r="A6980" t="str">
            <v>RM-FLO-FAS-00-0007</v>
          </cell>
          <cell r="B6980" t="str">
            <v>CINT</v>
          </cell>
          <cell r="C6980" t="str">
            <v/>
          </cell>
          <cell r="D6980" t="str">
            <v>SQUARE WELDING NUT M6 X B10 X H5 . MENTA</v>
          </cell>
          <cell r="E6980">
            <v>44797</v>
          </cell>
          <cell r="F6980" t="str">
            <v>ROF</v>
          </cell>
          <cell r="G6980" t="str">
            <v>CI_BOLT</v>
          </cell>
          <cell r="H6980" t="str">
            <v>PC</v>
          </cell>
          <cell r="I6980" t="str">
            <v>CPR</v>
          </cell>
          <cell r="J6980" t="str">
            <v/>
          </cell>
          <cell r="K6980" t="str">
            <v>PD</v>
          </cell>
          <cell r="L6980" t="str">
            <v>3015</v>
          </cell>
          <cell r="M6980" t="str">
            <v>V</v>
          </cell>
          <cell r="N6980">
            <v>26</v>
          </cell>
        </row>
        <row r="6981">
          <cell r="A6981" t="str">
            <v>RM-FLO-FOM-00-0008</v>
          </cell>
          <cell r="B6981" t="str">
            <v>CINT</v>
          </cell>
          <cell r="C6981" t="str">
            <v/>
          </cell>
          <cell r="D6981" t="str">
            <v>SEAT U FOAM FLORA</v>
          </cell>
          <cell r="E6981">
            <v>45232</v>
          </cell>
          <cell r="F6981" t="str">
            <v>ROF</v>
          </cell>
          <cell r="G6981" t="str">
            <v>CI_BUSA</v>
          </cell>
          <cell r="H6981" t="str">
            <v>PC</v>
          </cell>
          <cell r="I6981" t="str">
            <v>CPR</v>
          </cell>
          <cell r="J6981" t="str">
            <v/>
          </cell>
          <cell r="K6981" t="str">
            <v>PD</v>
          </cell>
          <cell r="L6981" t="str">
            <v>3015</v>
          </cell>
          <cell r="M6981" t="str">
            <v>V</v>
          </cell>
          <cell r="N6981">
            <v>2850</v>
          </cell>
        </row>
        <row r="6982">
          <cell r="A6982" t="str">
            <v>RM-FLO-ICT-SC-0001</v>
          </cell>
          <cell r="B6982" t="str">
            <v>CINT</v>
          </cell>
          <cell r="C6982" t="str">
            <v/>
          </cell>
          <cell r="D6982" t="str">
            <v>MAIN SEAT FLORA</v>
          </cell>
          <cell r="E6982">
            <v>45232</v>
          </cell>
          <cell r="F6982" t="str">
            <v>ROF</v>
          </cell>
          <cell r="G6982" t="str">
            <v>CI_ICT</v>
          </cell>
          <cell r="H6982" t="str">
            <v>PC</v>
          </cell>
          <cell r="I6982" t="str">
            <v>CPR</v>
          </cell>
          <cell r="J6982" t="str">
            <v/>
          </cell>
          <cell r="K6982" t="str">
            <v>PD</v>
          </cell>
          <cell r="L6982" t="str">
            <v>3015</v>
          </cell>
          <cell r="M6982" t="str">
            <v>V</v>
          </cell>
          <cell r="N6982">
            <v>18447</v>
          </cell>
        </row>
        <row r="6983">
          <cell r="A6983" t="str">
            <v>RM-FLO-ICT-SC-0002</v>
          </cell>
          <cell r="B6983" t="str">
            <v>CINT</v>
          </cell>
          <cell r="C6983" t="str">
            <v/>
          </cell>
          <cell r="D6983" t="str">
            <v>CROSS JOINT PIPE RC-71</v>
          </cell>
          <cell r="E6983">
            <v>45232</v>
          </cell>
          <cell r="F6983" t="str">
            <v>ROF</v>
          </cell>
          <cell r="G6983" t="str">
            <v>CI_ICT</v>
          </cell>
          <cell r="H6983" t="str">
            <v>PC</v>
          </cell>
          <cell r="I6983" t="str">
            <v>CPR</v>
          </cell>
          <cell r="J6983" t="str">
            <v/>
          </cell>
          <cell r="K6983" t="str">
            <v>PD</v>
          </cell>
          <cell r="L6983" t="str">
            <v>3015</v>
          </cell>
          <cell r="M6983" t="str">
            <v>V</v>
          </cell>
          <cell r="N6983">
            <v>10376</v>
          </cell>
        </row>
        <row r="6984">
          <cell r="A6984" t="str">
            <v>RM-FLO-ICT-SC-0003</v>
          </cell>
          <cell r="B6984" t="str">
            <v>CINT</v>
          </cell>
          <cell r="C6984" t="str">
            <v/>
          </cell>
          <cell r="D6984" t="str">
            <v>JOINT FORE LEG PIPE RC-71H</v>
          </cell>
          <cell r="E6984">
            <v>45232</v>
          </cell>
          <cell r="F6984" t="str">
            <v>ROF</v>
          </cell>
          <cell r="G6984" t="str">
            <v>CI_ICT</v>
          </cell>
          <cell r="H6984" t="str">
            <v>PC</v>
          </cell>
          <cell r="I6984" t="str">
            <v>CPR</v>
          </cell>
          <cell r="J6984" t="str">
            <v/>
          </cell>
          <cell r="K6984" t="str">
            <v>PD</v>
          </cell>
          <cell r="L6984" t="str">
            <v>3015</v>
          </cell>
          <cell r="M6984" t="str">
            <v>V</v>
          </cell>
          <cell r="N6984">
            <v>12296</v>
          </cell>
        </row>
        <row r="6985">
          <cell r="A6985" t="str">
            <v>RM-FLO-ICT-SC-0004</v>
          </cell>
          <cell r="B6985" t="str">
            <v>CINT</v>
          </cell>
          <cell r="C6985" t="str">
            <v/>
          </cell>
          <cell r="D6985" t="str">
            <v>RING PIPE RC-61</v>
          </cell>
          <cell r="E6985">
            <v>44936</v>
          </cell>
          <cell r="F6985" t="str">
            <v>ROF</v>
          </cell>
          <cell r="G6985" t="str">
            <v>CI_ICT</v>
          </cell>
          <cell r="H6985" t="str">
            <v>PC</v>
          </cell>
          <cell r="I6985" t="str">
            <v>CPR</v>
          </cell>
          <cell r="J6985" t="str">
            <v/>
          </cell>
          <cell r="K6985" t="str">
            <v>PD</v>
          </cell>
          <cell r="L6985" t="str">
            <v>3015</v>
          </cell>
          <cell r="M6985" t="str">
            <v>V</v>
          </cell>
          <cell r="N6985">
            <v>24310</v>
          </cell>
        </row>
        <row r="6986">
          <cell r="A6986" t="str">
            <v>RM-FLO-ICT-SC-0005</v>
          </cell>
          <cell r="B6986" t="str">
            <v>CINT</v>
          </cell>
          <cell r="C6986" t="str">
            <v/>
          </cell>
          <cell r="D6986" t="str">
            <v>MAIN SEAT FLORA TANPA EMBOS</v>
          </cell>
          <cell r="E6986">
            <v>45169</v>
          </cell>
          <cell r="F6986" t="str">
            <v>ROF</v>
          </cell>
          <cell r="G6986" t="str">
            <v>CI_ICT</v>
          </cell>
          <cell r="H6986" t="str">
            <v>PC</v>
          </cell>
          <cell r="I6986" t="str">
            <v>CPR</v>
          </cell>
          <cell r="J6986" t="str">
            <v/>
          </cell>
          <cell r="K6986" t="str">
            <v>PD</v>
          </cell>
          <cell r="L6986" t="str">
            <v>3015</v>
          </cell>
          <cell r="M6986" t="str">
            <v>V</v>
          </cell>
          <cell r="N6986">
            <v>18709</v>
          </cell>
        </row>
        <row r="6987">
          <cell r="A6987" t="str">
            <v>RM-FLO-LBL-00-0001</v>
          </cell>
          <cell r="B6987" t="str">
            <v>CINT</v>
          </cell>
          <cell r="C6987" t="str">
            <v/>
          </cell>
          <cell r="D6987" t="str">
            <v>PLA LABEL [FLR-XN]</v>
          </cell>
          <cell r="E6987">
            <v>44797</v>
          </cell>
          <cell r="F6987" t="str">
            <v>ROF</v>
          </cell>
          <cell r="G6987" t="str">
            <v>CI_LABEL</v>
          </cell>
          <cell r="H6987" t="str">
            <v>PC</v>
          </cell>
          <cell r="I6987" t="str">
            <v>CPR</v>
          </cell>
          <cell r="J6987" t="str">
            <v/>
          </cell>
          <cell r="K6987" t="str">
            <v>PD</v>
          </cell>
          <cell r="L6987" t="str">
            <v>3015</v>
          </cell>
          <cell r="M6987" t="str">
            <v>V</v>
          </cell>
          <cell r="N6987">
            <v>145</v>
          </cell>
        </row>
        <row r="6988">
          <cell r="A6988" t="str">
            <v>RM-FLO-LBL-00-0002</v>
          </cell>
          <cell r="B6988" t="str">
            <v>CINT</v>
          </cell>
          <cell r="C6988" t="str">
            <v/>
          </cell>
          <cell r="D6988" t="str">
            <v>SPEC SHEET</v>
          </cell>
          <cell r="E6988">
            <v>44797</v>
          </cell>
          <cell r="F6988" t="str">
            <v>ROF</v>
          </cell>
          <cell r="G6988" t="str">
            <v>CI_LABEL</v>
          </cell>
          <cell r="H6988" t="str">
            <v>PC</v>
          </cell>
          <cell r="I6988" t="str">
            <v>CPR</v>
          </cell>
          <cell r="J6988" t="str">
            <v/>
          </cell>
          <cell r="K6988" t="str">
            <v>PD</v>
          </cell>
          <cell r="L6988" t="str">
            <v>3015</v>
          </cell>
          <cell r="M6988" t="str">
            <v>V</v>
          </cell>
          <cell r="N6988">
            <v>350</v>
          </cell>
        </row>
        <row r="6989">
          <cell r="A6989" t="str">
            <v>RM-FLO-LBL-00-0003</v>
          </cell>
          <cell r="B6989" t="str">
            <v>CINT</v>
          </cell>
          <cell r="C6989" t="str">
            <v/>
          </cell>
          <cell r="D6989" t="str">
            <v>STICKER XPA -ACHTUNG MRH</v>
          </cell>
          <cell r="E6989">
            <v>44797</v>
          </cell>
          <cell r="F6989" t="str">
            <v>ROF</v>
          </cell>
          <cell r="G6989" t="str">
            <v>CI_LABEL</v>
          </cell>
          <cell r="H6989" t="str">
            <v>PC</v>
          </cell>
          <cell r="I6989" t="str">
            <v>CPR</v>
          </cell>
          <cell r="J6989" t="str">
            <v/>
          </cell>
          <cell r="K6989" t="str">
            <v>PD</v>
          </cell>
          <cell r="L6989" t="str">
            <v>3015</v>
          </cell>
          <cell r="M6989" t="str">
            <v>V</v>
          </cell>
          <cell r="N6989">
            <v>125</v>
          </cell>
        </row>
        <row r="6990">
          <cell r="A6990" t="str">
            <v>RM-FLO-OSC-00-0004</v>
          </cell>
          <cell r="B6990" t="str">
            <v>CINT</v>
          </cell>
          <cell r="C6990" t="str">
            <v/>
          </cell>
          <cell r="D6990" t="str">
            <v>KAIN OSCAR AMAZONE BLACK</v>
          </cell>
          <cell r="E6990">
            <v>44797</v>
          </cell>
          <cell r="F6990" t="str">
            <v>ROF</v>
          </cell>
          <cell r="G6990" t="str">
            <v>CI_KAIN</v>
          </cell>
          <cell r="H6990" t="str">
            <v>M</v>
          </cell>
          <cell r="I6990" t="str">
            <v>CPR</v>
          </cell>
          <cell r="J6990" t="str">
            <v/>
          </cell>
          <cell r="K6990" t="str">
            <v>PD</v>
          </cell>
          <cell r="L6990" t="str">
            <v>3015</v>
          </cell>
          <cell r="M6990" t="str">
            <v>V</v>
          </cell>
          <cell r="N6990">
            <v>24909</v>
          </cell>
        </row>
        <row r="6991">
          <cell r="A6991" t="str">
            <v>RM-FLO-OSC-00-0005</v>
          </cell>
          <cell r="B6991" t="str">
            <v>CINT</v>
          </cell>
          <cell r="C6991" t="str">
            <v/>
          </cell>
          <cell r="D6991" t="str">
            <v>KAIN OSCAR AMAZONE BLUE</v>
          </cell>
          <cell r="E6991">
            <v>44797</v>
          </cell>
          <cell r="F6991" t="str">
            <v>ROF</v>
          </cell>
          <cell r="G6991" t="str">
            <v>CI_KAIN</v>
          </cell>
          <cell r="H6991" t="str">
            <v>M</v>
          </cell>
          <cell r="I6991" t="str">
            <v>CPR</v>
          </cell>
          <cell r="J6991" t="str">
            <v/>
          </cell>
          <cell r="K6991" t="str">
            <v>PD</v>
          </cell>
          <cell r="L6991" t="str">
            <v>3015</v>
          </cell>
          <cell r="M6991" t="str">
            <v>V</v>
          </cell>
          <cell r="N6991">
            <v>24909</v>
          </cell>
        </row>
        <row r="6992">
          <cell r="A6992" t="str">
            <v>RM-FLO-OSC-00-0006</v>
          </cell>
          <cell r="B6992" t="str">
            <v>CINT</v>
          </cell>
          <cell r="C6992" t="str">
            <v/>
          </cell>
          <cell r="D6992" t="str">
            <v>KAIN OSCAR AMAZONE GREEN</v>
          </cell>
          <cell r="E6992">
            <v>44797</v>
          </cell>
          <cell r="F6992" t="str">
            <v>ROF</v>
          </cell>
          <cell r="G6992" t="str">
            <v>CI_KAIN</v>
          </cell>
          <cell r="H6992" t="str">
            <v>M</v>
          </cell>
          <cell r="I6992" t="str">
            <v>CPR</v>
          </cell>
          <cell r="J6992" t="str">
            <v/>
          </cell>
          <cell r="K6992" t="str">
            <v>PD</v>
          </cell>
          <cell r="L6992" t="str">
            <v>3015</v>
          </cell>
          <cell r="M6992" t="str">
            <v>V</v>
          </cell>
          <cell r="N6992">
            <v>29091</v>
          </cell>
        </row>
        <row r="6993">
          <cell r="A6993" t="str">
            <v>RM-FLO-OSC-00-0007</v>
          </cell>
          <cell r="B6993" t="str">
            <v>CINT</v>
          </cell>
          <cell r="C6993" t="str">
            <v/>
          </cell>
          <cell r="D6993" t="str">
            <v>KAIN OSCAR AMAZONE GREY</v>
          </cell>
          <cell r="E6993">
            <v>44797</v>
          </cell>
          <cell r="F6993" t="str">
            <v>ROF</v>
          </cell>
          <cell r="G6993" t="str">
            <v>CI_KAIN</v>
          </cell>
          <cell r="H6993" t="str">
            <v>M</v>
          </cell>
          <cell r="I6993" t="str">
            <v>CPR</v>
          </cell>
          <cell r="J6993" t="str">
            <v/>
          </cell>
          <cell r="K6993" t="str">
            <v>PD</v>
          </cell>
          <cell r="L6993" t="str">
            <v>3015</v>
          </cell>
          <cell r="M6993" t="str">
            <v>V</v>
          </cell>
          <cell r="N6993">
            <v>24909</v>
          </cell>
        </row>
        <row r="6994">
          <cell r="A6994" t="str">
            <v>RM-FLO-OSC-00-0008</v>
          </cell>
          <cell r="B6994" t="str">
            <v>CINT</v>
          </cell>
          <cell r="C6994" t="str">
            <v/>
          </cell>
          <cell r="D6994" t="str">
            <v>KAIN OSCAR AMAZONE LIGHT BLUE</v>
          </cell>
          <cell r="E6994">
            <v>44797</v>
          </cell>
          <cell r="F6994" t="str">
            <v>ROF</v>
          </cell>
          <cell r="G6994" t="str">
            <v>CI_KAIN</v>
          </cell>
          <cell r="H6994" t="str">
            <v>PC</v>
          </cell>
          <cell r="I6994" t="str">
            <v>CPR</v>
          </cell>
          <cell r="J6994" t="str">
            <v/>
          </cell>
          <cell r="K6994" t="str">
            <v>PD</v>
          </cell>
          <cell r="L6994" t="str">
            <v>3015</v>
          </cell>
          <cell r="M6994" t="str">
            <v>V</v>
          </cell>
          <cell r="N6994">
            <v>50000</v>
          </cell>
        </row>
        <row r="6995">
          <cell r="A6995" t="str">
            <v>RM-FLO-OSC-00-0009</v>
          </cell>
          <cell r="B6995" t="str">
            <v>CINT</v>
          </cell>
          <cell r="C6995" t="str">
            <v/>
          </cell>
          <cell r="D6995" t="str">
            <v>KAIN OSCAR AMAZONE ORANGE</v>
          </cell>
          <cell r="E6995">
            <v>44797</v>
          </cell>
          <cell r="F6995" t="str">
            <v>ROF</v>
          </cell>
          <cell r="G6995" t="str">
            <v>CI_KAIN</v>
          </cell>
          <cell r="H6995" t="str">
            <v>M</v>
          </cell>
          <cell r="I6995" t="str">
            <v>CPR</v>
          </cell>
          <cell r="J6995" t="str">
            <v/>
          </cell>
          <cell r="K6995" t="str">
            <v>PD</v>
          </cell>
          <cell r="L6995" t="str">
            <v>3015</v>
          </cell>
          <cell r="M6995" t="str">
            <v>V</v>
          </cell>
          <cell r="N6995">
            <v>25700</v>
          </cell>
        </row>
        <row r="6996">
          <cell r="A6996" t="str">
            <v>RM-FLO-OSC-00-0010</v>
          </cell>
          <cell r="B6996" t="str">
            <v>CINT</v>
          </cell>
          <cell r="C6996" t="str">
            <v/>
          </cell>
          <cell r="D6996" t="str">
            <v>KAIN OSCAR AMAZONE ROSE</v>
          </cell>
          <cell r="E6996">
            <v>44797</v>
          </cell>
          <cell r="F6996" t="str">
            <v>ROF</v>
          </cell>
          <cell r="G6996" t="str">
            <v>CI_KAIN</v>
          </cell>
          <cell r="H6996" t="str">
            <v>M</v>
          </cell>
          <cell r="I6996" t="str">
            <v>CPR</v>
          </cell>
          <cell r="J6996" t="str">
            <v/>
          </cell>
          <cell r="K6996" t="str">
            <v>PD</v>
          </cell>
          <cell r="L6996" t="str">
            <v>3015</v>
          </cell>
          <cell r="M6996" t="str">
            <v>V</v>
          </cell>
          <cell r="N6996">
            <v>29091</v>
          </cell>
        </row>
        <row r="6997">
          <cell r="A6997" t="str">
            <v>RM-FLO-OSC-00-0011</v>
          </cell>
          <cell r="B6997" t="str">
            <v>CINT</v>
          </cell>
          <cell r="C6997" t="str">
            <v/>
          </cell>
          <cell r="D6997" t="str">
            <v>KAIN OSCAR AMAZONE YELLOW</v>
          </cell>
          <cell r="E6997">
            <v>44797</v>
          </cell>
          <cell r="F6997" t="str">
            <v>ROF</v>
          </cell>
          <cell r="G6997" t="str">
            <v>CI_KAIN</v>
          </cell>
          <cell r="H6997" t="str">
            <v>M</v>
          </cell>
          <cell r="I6997" t="str">
            <v>CPR</v>
          </cell>
          <cell r="J6997" t="str">
            <v/>
          </cell>
          <cell r="K6997" t="str">
            <v>PD</v>
          </cell>
          <cell r="L6997" t="str">
            <v>3015</v>
          </cell>
          <cell r="M6997" t="str">
            <v>V</v>
          </cell>
          <cell r="N6997">
            <v>13940</v>
          </cell>
        </row>
        <row r="6998">
          <cell r="A6998" t="str">
            <v>RM-FLO-OSC-00-0012</v>
          </cell>
          <cell r="B6998" t="str">
            <v>CINT</v>
          </cell>
          <cell r="C6998" t="str">
            <v/>
          </cell>
          <cell r="D6998" t="str">
            <v>KAIN OSCAR KUNING / AMALIA DUNLOP</v>
          </cell>
          <cell r="E6998">
            <v>44797</v>
          </cell>
          <cell r="F6998" t="str">
            <v>ROF</v>
          </cell>
          <cell r="G6998" t="str">
            <v>CI_KAIN</v>
          </cell>
          <cell r="H6998" t="str">
            <v>M</v>
          </cell>
          <cell r="I6998" t="str">
            <v>CPR</v>
          </cell>
          <cell r="J6998" t="str">
            <v/>
          </cell>
          <cell r="K6998" t="str">
            <v>PD</v>
          </cell>
          <cell r="L6998" t="str">
            <v>3015</v>
          </cell>
          <cell r="M6998" t="str">
            <v>V</v>
          </cell>
          <cell r="N6998">
            <v>44955</v>
          </cell>
        </row>
        <row r="6999">
          <cell r="A6999" t="str">
            <v>RM-FLO-OSC-00-0013</v>
          </cell>
          <cell r="B6999" t="str">
            <v>CINT</v>
          </cell>
          <cell r="C6999" t="str">
            <v/>
          </cell>
          <cell r="D6999" t="str">
            <v>KAIN OSCAR OHARA BEIGE</v>
          </cell>
          <cell r="E6999">
            <v>44797</v>
          </cell>
          <cell r="F6999" t="str">
            <v>ROF</v>
          </cell>
          <cell r="G6999" t="str">
            <v>CI_KAIN</v>
          </cell>
          <cell r="H6999" t="str">
            <v>M</v>
          </cell>
          <cell r="I6999" t="str">
            <v>CPR</v>
          </cell>
          <cell r="J6999" t="str">
            <v/>
          </cell>
          <cell r="K6999" t="str">
            <v>PD</v>
          </cell>
          <cell r="L6999" t="str">
            <v>3015</v>
          </cell>
          <cell r="M6999" t="str">
            <v>V</v>
          </cell>
          <cell r="N6999">
            <v>41969</v>
          </cell>
        </row>
        <row r="7000">
          <cell r="A7000" t="str">
            <v>RM-FLO-OSC-00-0014</v>
          </cell>
          <cell r="B7000" t="str">
            <v>CINT</v>
          </cell>
          <cell r="C7000" t="str">
            <v/>
          </cell>
          <cell r="D7000" t="str">
            <v>KAIN OSCAR OZON NO 063</v>
          </cell>
          <cell r="E7000">
            <v>44797</v>
          </cell>
          <cell r="F7000" t="str">
            <v>ROF</v>
          </cell>
          <cell r="G7000" t="str">
            <v>CI_KAIN</v>
          </cell>
          <cell r="H7000" t="str">
            <v>M</v>
          </cell>
          <cell r="I7000" t="str">
            <v>CPR</v>
          </cell>
          <cell r="J7000" t="str">
            <v/>
          </cell>
          <cell r="K7000" t="str">
            <v>PD</v>
          </cell>
          <cell r="L7000" t="str">
            <v>3015</v>
          </cell>
          <cell r="M7000" t="str">
            <v>V</v>
          </cell>
          <cell r="N7000">
            <v>37000</v>
          </cell>
        </row>
        <row r="7001">
          <cell r="A7001" t="str">
            <v>RM-FLO-OSC-GI-0001</v>
          </cell>
          <cell r="B7001" t="str">
            <v>CINT</v>
          </cell>
          <cell r="C7001" t="str">
            <v/>
          </cell>
          <cell r="D7001" t="str">
            <v>SEAT COVER FLORA WHITE</v>
          </cell>
          <cell r="E7001">
            <v>0</v>
          </cell>
          <cell r="F7001" t="str">
            <v>ROF</v>
          </cell>
          <cell r="G7001" t="str">
            <v>CI_KAIN</v>
          </cell>
          <cell r="H7001" t="str">
            <v>PC</v>
          </cell>
          <cell r="I7001" t="str">
            <v>CPR</v>
          </cell>
          <cell r="J7001" t="str">
            <v/>
          </cell>
          <cell r="K7001" t="str">
            <v>PD</v>
          </cell>
          <cell r="L7001" t="str">
            <v>3015</v>
          </cell>
          <cell r="M7001" t="str">
            <v>V</v>
          </cell>
          <cell r="N7001">
            <v>10430</v>
          </cell>
        </row>
        <row r="7002">
          <cell r="A7002" t="str">
            <v>RM-FLO-PIP-00-0015</v>
          </cell>
          <cell r="B7002" t="str">
            <v>CINT</v>
          </cell>
          <cell r="C7002" t="str">
            <v/>
          </cell>
          <cell r="D7002" t="str">
            <v>HANG TAG FLORA SN+BENANG</v>
          </cell>
          <cell r="E7002">
            <v>44797</v>
          </cell>
          <cell r="F7002" t="str">
            <v>ROF</v>
          </cell>
          <cell r="G7002" t="str">
            <v>CI_PIPA</v>
          </cell>
          <cell r="H7002" t="str">
            <v>PC</v>
          </cell>
          <cell r="I7002" t="str">
            <v>CPR</v>
          </cell>
          <cell r="J7002" t="str">
            <v/>
          </cell>
          <cell r="K7002" t="str">
            <v>PD</v>
          </cell>
          <cell r="L7002" t="str">
            <v>3015</v>
          </cell>
          <cell r="M7002" t="str">
            <v>V</v>
          </cell>
          <cell r="N7002">
            <v>2000</v>
          </cell>
        </row>
        <row r="7003">
          <cell r="A7003" t="str">
            <v>RM-FLO-PIP-00-0016</v>
          </cell>
          <cell r="B7003" t="str">
            <v>CINT</v>
          </cell>
          <cell r="C7003" t="str">
            <v/>
          </cell>
          <cell r="D7003" t="str">
            <v>PIPA 19.1 X 1.0 X 361</v>
          </cell>
          <cell r="E7003">
            <v>44926</v>
          </cell>
          <cell r="F7003" t="str">
            <v>ROF</v>
          </cell>
          <cell r="G7003" t="str">
            <v>CI_PIPA</v>
          </cell>
          <cell r="H7003" t="str">
            <v>PC</v>
          </cell>
          <cell r="I7003" t="str">
            <v>CPR</v>
          </cell>
          <cell r="J7003" t="str">
            <v/>
          </cell>
          <cell r="K7003" t="str">
            <v>PD</v>
          </cell>
          <cell r="L7003" t="str">
            <v>3015</v>
          </cell>
          <cell r="M7003" t="str">
            <v>V</v>
          </cell>
          <cell r="N7003">
            <v>3545</v>
          </cell>
        </row>
        <row r="7004">
          <cell r="A7004" t="str">
            <v>RM-FLO-PIP-00-0017</v>
          </cell>
          <cell r="B7004" t="str">
            <v>CINT</v>
          </cell>
          <cell r="C7004" t="str">
            <v/>
          </cell>
          <cell r="D7004" t="str">
            <v>PIPA 19.1 X 1.0 X 405</v>
          </cell>
          <cell r="E7004">
            <v>44804</v>
          </cell>
          <cell r="F7004" t="str">
            <v>ROF</v>
          </cell>
          <cell r="G7004" t="str">
            <v>CI_PIPA</v>
          </cell>
          <cell r="H7004" t="str">
            <v>PC</v>
          </cell>
          <cell r="I7004" t="str">
            <v>CPR</v>
          </cell>
          <cell r="J7004" t="str">
            <v/>
          </cell>
          <cell r="K7004" t="str">
            <v>PD</v>
          </cell>
          <cell r="L7004" t="str">
            <v>3015</v>
          </cell>
          <cell r="M7004" t="str">
            <v>V</v>
          </cell>
          <cell r="N7004">
            <v>3706</v>
          </cell>
        </row>
        <row r="7005">
          <cell r="A7005" t="str">
            <v>RM-FLO-PIP-00-0018</v>
          </cell>
          <cell r="B7005" t="str">
            <v>CINT</v>
          </cell>
          <cell r="C7005" t="str">
            <v/>
          </cell>
          <cell r="D7005" t="str">
            <v>PIPA 22.2 X 1.1 X 332</v>
          </cell>
          <cell r="E7005">
            <v>44874</v>
          </cell>
          <cell r="F7005" t="str">
            <v>ROF</v>
          </cell>
          <cell r="G7005" t="str">
            <v>CI_PIPA</v>
          </cell>
          <cell r="H7005" t="str">
            <v>PC</v>
          </cell>
          <cell r="I7005" t="str">
            <v>CPR</v>
          </cell>
          <cell r="J7005" t="str">
            <v/>
          </cell>
          <cell r="K7005" t="str">
            <v>PD</v>
          </cell>
          <cell r="L7005" t="str">
            <v>3015</v>
          </cell>
          <cell r="M7005" t="str">
            <v>V</v>
          </cell>
          <cell r="N7005">
            <v>3896</v>
          </cell>
        </row>
        <row r="7006">
          <cell r="A7006" t="str">
            <v>RM-FLO-PIP-00-0019</v>
          </cell>
          <cell r="B7006" t="str">
            <v>CINT</v>
          </cell>
          <cell r="C7006" t="str">
            <v/>
          </cell>
          <cell r="D7006" t="str">
            <v>PIPA 22.2 X 1.1 X 359</v>
          </cell>
          <cell r="E7006">
            <v>44926</v>
          </cell>
          <cell r="F7006" t="str">
            <v>ROF</v>
          </cell>
          <cell r="G7006" t="str">
            <v>CI_PIPA</v>
          </cell>
          <cell r="H7006" t="str">
            <v>PC</v>
          </cell>
          <cell r="I7006" t="str">
            <v>CPR</v>
          </cell>
          <cell r="J7006" t="str">
            <v/>
          </cell>
          <cell r="K7006" t="str">
            <v>PD</v>
          </cell>
          <cell r="L7006" t="str">
            <v>3015</v>
          </cell>
          <cell r="M7006" t="str">
            <v>V</v>
          </cell>
          <cell r="N7006">
            <v>4520</v>
          </cell>
        </row>
        <row r="7007">
          <cell r="A7007" t="str">
            <v>RM-FLO-PIP-00-0020</v>
          </cell>
          <cell r="B7007" t="str">
            <v>CINT</v>
          </cell>
          <cell r="C7007" t="str">
            <v/>
          </cell>
          <cell r="D7007" t="str">
            <v>PIPA 22.2 X 1.1 X 5820</v>
          </cell>
          <cell r="E7007">
            <v>44797</v>
          </cell>
          <cell r="F7007" t="str">
            <v>ROF</v>
          </cell>
          <cell r="G7007" t="str">
            <v>CI_PIPA</v>
          </cell>
          <cell r="H7007" t="str">
            <v>PC</v>
          </cell>
          <cell r="I7007" t="str">
            <v>CPR</v>
          </cell>
          <cell r="J7007" t="str">
            <v/>
          </cell>
          <cell r="K7007" t="str">
            <v>PD</v>
          </cell>
          <cell r="L7007" t="str">
            <v>3015</v>
          </cell>
          <cell r="M7007" t="str">
            <v>V</v>
          </cell>
          <cell r="N7007">
            <v>40640</v>
          </cell>
        </row>
        <row r="7008">
          <cell r="A7008" t="str">
            <v>RM-FLO-PIP-00-0021</v>
          </cell>
          <cell r="B7008" t="str">
            <v>CINT</v>
          </cell>
          <cell r="C7008" t="str">
            <v/>
          </cell>
          <cell r="D7008" t="str">
            <v>PIPA 22.2 X 1.2 X 0.909</v>
          </cell>
          <cell r="E7008">
            <v>45232</v>
          </cell>
          <cell r="F7008" t="str">
            <v>ROF</v>
          </cell>
          <cell r="G7008" t="str">
            <v>CI_PIPA</v>
          </cell>
          <cell r="H7008" t="str">
            <v>PC</v>
          </cell>
          <cell r="I7008" t="str">
            <v>CPR</v>
          </cell>
          <cell r="J7008" t="str">
            <v/>
          </cell>
          <cell r="K7008" t="str">
            <v>PD</v>
          </cell>
          <cell r="L7008" t="str">
            <v>3015</v>
          </cell>
          <cell r="M7008" t="str">
            <v>V</v>
          </cell>
          <cell r="N7008">
            <v>11298</v>
          </cell>
        </row>
        <row r="7009">
          <cell r="A7009" t="str">
            <v>RM-FLO-PIP-00-0022</v>
          </cell>
          <cell r="B7009" t="str">
            <v>CINT</v>
          </cell>
          <cell r="C7009" t="str">
            <v/>
          </cell>
          <cell r="D7009" t="str">
            <v>PIPA 22.2 X 1.2 X 1.150</v>
          </cell>
          <cell r="E7009">
            <v>45131</v>
          </cell>
          <cell r="F7009" t="str">
            <v>ROF</v>
          </cell>
          <cell r="G7009" t="str">
            <v>CI_PIPA</v>
          </cell>
          <cell r="H7009" t="str">
            <v>PC</v>
          </cell>
          <cell r="I7009" t="str">
            <v>CPR</v>
          </cell>
          <cell r="J7009" t="str">
            <v/>
          </cell>
          <cell r="K7009" t="str">
            <v>PD</v>
          </cell>
          <cell r="L7009" t="str">
            <v>3015</v>
          </cell>
          <cell r="M7009" t="str">
            <v>V</v>
          </cell>
          <cell r="N7009">
            <v>14309</v>
          </cell>
        </row>
        <row r="7010">
          <cell r="A7010" t="str">
            <v>RM-FLO-PIP-00-0023</v>
          </cell>
          <cell r="B7010" t="str">
            <v>CINT</v>
          </cell>
          <cell r="C7010" t="str">
            <v/>
          </cell>
          <cell r="D7010" t="str">
            <v>PIPA 22.2 X 1.2 X 1085</v>
          </cell>
          <cell r="E7010">
            <v>45232</v>
          </cell>
          <cell r="F7010" t="str">
            <v>ROF</v>
          </cell>
          <cell r="G7010" t="str">
            <v>CI_PIPA</v>
          </cell>
          <cell r="H7010" t="str">
            <v>PC</v>
          </cell>
          <cell r="I7010" t="str">
            <v>CPR</v>
          </cell>
          <cell r="J7010" t="str">
            <v/>
          </cell>
          <cell r="K7010" t="str">
            <v>PD</v>
          </cell>
          <cell r="L7010" t="str">
            <v>3015</v>
          </cell>
          <cell r="M7010" t="str">
            <v>V</v>
          </cell>
          <cell r="N7010">
            <v>17706</v>
          </cell>
        </row>
        <row r="7011">
          <cell r="A7011" t="str">
            <v>RM-FLO-PIP-00-0024</v>
          </cell>
          <cell r="B7011" t="str">
            <v>CINT</v>
          </cell>
          <cell r="C7011" t="str">
            <v/>
          </cell>
          <cell r="D7011" t="str">
            <v>PIPA 22.2 X 1.2 X 1248</v>
          </cell>
          <cell r="E7011">
            <v>44950</v>
          </cell>
          <cell r="F7011" t="str">
            <v>ROF</v>
          </cell>
          <cell r="G7011" t="str">
            <v>CI_PIPA</v>
          </cell>
          <cell r="H7011" t="str">
            <v>PC</v>
          </cell>
          <cell r="I7011" t="str">
            <v>CPR</v>
          </cell>
          <cell r="J7011" t="str">
            <v/>
          </cell>
          <cell r="K7011" t="str">
            <v>PD</v>
          </cell>
          <cell r="L7011" t="str">
            <v>3015</v>
          </cell>
          <cell r="M7011" t="str">
            <v>V</v>
          </cell>
          <cell r="N7011">
            <v>22584</v>
          </cell>
        </row>
        <row r="7012">
          <cell r="A7012" t="str">
            <v>RM-FLO-PIP-00-0025</v>
          </cell>
          <cell r="B7012" t="str">
            <v>CINT</v>
          </cell>
          <cell r="C7012" t="str">
            <v/>
          </cell>
          <cell r="D7012" t="str">
            <v>PIPA 22.2 X 1.2 X 1513</v>
          </cell>
          <cell r="E7012">
            <v>44797</v>
          </cell>
          <cell r="F7012" t="str">
            <v>ROF</v>
          </cell>
          <cell r="G7012" t="str">
            <v>CI_PIPA</v>
          </cell>
          <cell r="H7012" t="str">
            <v>PC</v>
          </cell>
          <cell r="I7012" t="str">
            <v>CPR</v>
          </cell>
          <cell r="J7012" t="str">
            <v/>
          </cell>
          <cell r="K7012" t="str">
            <v>PD</v>
          </cell>
          <cell r="L7012" t="str">
            <v>3015</v>
          </cell>
          <cell r="M7012" t="str">
            <v>V</v>
          </cell>
          <cell r="N7012">
            <v>19275</v>
          </cell>
        </row>
        <row r="7013">
          <cell r="A7013" t="str">
            <v>RM-FLO-PIP-00-0026</v>
          </cell>
          <cell r="B7013" t="str">
            <v>CINT</v>
          </cell>
          <cell r="C7013" t="str">
            <v/>
          </cell>
          <cell r="D7013" t="str">
            <v>PIPA 22.2 X 1.2 X 1670</v>
          </cell>
          <cell r="E7013">
            <v>44926</v>
          </cell>
          <cell r="F7013" t="str">
            <v>ROF</v>
          </cell>
          <cell r="G7013" t="str">
            <v>CI_PIPA</v>
          </cell>
          <cell r="H7013" t="str">
            <v>PC</v>
          </cell>
          <cell r="I7013" t="str">
            <v>CPR</v>
          </cell>
          <cell r="J7013" t="str">
            <v/>
          </cell>
          <cell r="K7013" t="str">
            <v>PD</v>
          </cell>
          <cell r="L7013" t="str">
            <v>3015</v>
          </cell>
          <cell r="M7013" t="str">
            <v>V</v>
          </cell>
          <cell r="N7013">
            <v>22831</v>
          </cell>
        </row>
        <row r="7014">
          <cell r="A7014" t="str">
            <v>RM-FLO-PIP-00-0027</v>
          </cell>
          <cell r="B7014" t="str">
            <v>CINT</v>
          </cell>
          <cell r="C7014" t="str">
            <v/>
          </cell>
          <cell r="D7014" t="str">
            <v>PIPA 22.2 X 1.2 X 1701</v>
          </cell>
          <cell r="E7014">
            <v>44950</v>
          </cell>
          <cell r="F7014" t="str">
            <v>ROF</v>
          </cell>
          <cell r="G7014" t="str">
            <v>CI_PIPA</v>
          </cell>
          <cell r="H7014" t="str">
            <v>PC</v>
          </cell>
          <cell r="I7014" t="str">
            <v>CPR</v>
          </cell>
          <cell r="J7014" t="str">
            <v/>
          </cell>
          <cell r="K7014" t="str">
            <v>PD</v>
          </cell>
          <cell r="L7014" t="str">
            <v>3015</v>
          </cell>
          <cell r="M7014" t="str">
            <v>V</v>
          </cell>
          <cell r="N7014">
            <v>21188</v>
          </cell>
        </row>
        <row r="7015">
          <cell r="A7015" t="str">
            <v>RM-FLO-PIP-00-0028</v>
          </cell>
          <cell r="B7015" t="str">
            <v>CINT</v>
          </cell>
          <cell r="C7015" t="str">
            <v/>
          </cell>
          <cell r="D7015" t="str">
            <v>PIPA 22.2 X 1.2 X 1773</v>
          </cell>
          <cell r="E7015">
            <v>44950</v>
          </cell>
          <cell r="F7015" t="str">
            <v>ROF</v>
          </cell>
          <cell r="G7015" t="str">
            <v>CI_PIPA</v>
          </cell>
          <cell r="H7015" t="str">
            <v>PC</v>
          </cell>
          <cell r="I7015" t="str">
            <v>CPR</v>
          </cell>
          <cell r="J7015" t="str">
            <v/>
          </cell>
          <cell r="K7015" t="str">
            <v>PD</v>
          </cell>
          <cell r="L7015" t="str">
            <v>3015</v>
          </cell>
          <cell r="M7015" t="str">
            <v>V</v>
          </cell>
          <cell r="N7015">
            <v>27426</v>
          </cell>
        </row>
        <row r="7016">
          <cell r="A7016" t="str">
            <v>RM-FLO-PIP-00-0029</v>
          </cell>
          <cell r="B7016" t="str">
            <v>CINT</v>
          </cell>
          <cell r="C7016" t="str">
            <v/>
          </cell>
          <cell r="D7016" t="str">
            <v>PIPA 22.2 X 1.2 X 637</v>
          </cell>
          <cell r="E7016">
            <v>45232</v>
          </cell>
          <cell r="F7016" t="str">
            <v>ROF</v>
          </cell>
          <cell r="G7016" t="str">
            <v>CI_PIPA</v>
          </cell>
          <cell r="H7016" t="str">
            <v>PC</v>
          </cell>
          <cell r="I7016" t="str">
            <v>CPR</v>
          </cell>
          <cell r="J7016" t="str">
            <v/>
          </cell>
          <cell r="K7016" t="str">
            <v>PD</v>
          </cell>
          <cell r="L7016" t="str">
            <v>3015</v>
          </cell>
          <cell r="M7016" t="str">
            <v>V</v>
          </cell>
          <cell r="N7016">
            <v>8239</v>
          </cell>
        </row>
        <row r="7017">
          <cell r="A7017" t="str">
            <v>RM-FLO-PIP-00-0030</v>
          </cell>
          <cell r="B7017" t="str">
            <v>CINT</v>
          </cell>
          <cell r="C7017" t="str">
            <v/>
          </cell>
          <cell r="D7017" t="str">
            <v>PIPA 22.2 X 1.2 X 737</v>
          </cell>
          <cell r="E7017">
            <v>44797</v>
          </cell>
          <cell r="F7017" t="str">
            <v>ROF</v>
          </cell>
          <cell r="G7017" t="str">
            <v>CI_PIPA</v>
          </cell>
          <cell r="H7017" t="str">
            <v>PC</v>
          </cell>
          <cell r="I7017" t="str">
            <v>CPR</v>
          </cell>
          <cell r="J7017" t="str">
            <v/>
          </cell>
          <cell r="K7017" t="str">
            <v>PD</v>
          </cell>
          <cell r="L7017" t="str">
            <v>3015</v>
          </cell>
          <cell r="M7017" t="str">
            <v>V</v>
          </cell>
          <cell r="N7017">
            <v>9389</v>
          </cell>
        </row>
        <row r="7018">
          <cell r="A7018" t="str">
            <v>RM-FLO-PIP-00-0031</v>
          </cell>
          <cell r="B7018" t="str">
            <v>CINT</v>
          </cell>
          <cell r="C7018" t="str">
            <v/>
          </cell>
          <cell r="D7018" t="str">
            <v>PIPA 22.2 X 1.2 X 750</v>
          </cell>
          <cell r="E7018">
            <v>44926</v>
          </cell>
          <cell r="F7018" t="str">
            <v>ROF</v>
          </cell>
          <cell r="G7018" t="str">
            <v>CI_PIPA</v>
          </cell>
          <cell r="H7018" t="str">
            <v>PC</v>
          </cell>
          <cell r="I7018" t="str">
            <v>CPR</v>
          </cell>
          <cell r="J7018" t="str">
            <v/>
          </cell>
          <cell r="K7018" t="str">
            <v>PD</v>
          </cell>
          <cell r="L7018" t="str">
            <v>3015</v>
          </cell>
          <cell r="M7018" t="str">
            <v>V</v>
          </cell>
          <cell r="N7018">
            <v>9363</v>
          </cell>
        </row>
        <row r="7019">
          <cell r="A7019" t="str">
            <v>RM-FLO-PIP-00-0032</v>
          </cell>
          <cell r="B7019" t="str">
            <v>CINT</v>
          </cell>
          <cell r="C7019" t="str">
            <v/>
          </cell>
          <cell r="D7019" t="str">
            <v>PIPA 22.2 X 1.2 X 815</v>
          </cell>
          <cell r="E7019">
            <v>45232</v>
          </cell>
          <cell r="F7019" t="str">
            <v>ROF</v>
          </cell>
          <cell r="G7019" t="str">
            <v>CI_PIPA</v>
          </cell>
          <cell r="H7019" t="str">
            <v>PC</v>
          </cell>
          <cell r="I7019" t="str">
            <v>CPR</v>
          </cell>
          <cell r="J7019" t="str">
            <v/>
          </cell>
          <cell r="K7019" t="str">
            <v>PD</v>
          </cell>
          <cell r="L7019" t="str">
            <v>3015</v>
          </cell>
          <cell r="M7019" t="str">
            <v>V</v>
          </cell>
          <cell r="N7019">
            <v>10214</v>
          </cell>
        </row>
        <row r="7020">
          <cell r="A7020" t="str">
            <v>RM-FLO-PIP-00-0033</v>
          </cell>
          <cell r="B7020" t="str">
            <v>CINT</v>
          </cell>
          <cell r="C7020" t="str">
            <v/>
          </cell>
          <cell r="D7020" t="str">
            <v>PIPA 22.2 X 1.2 X 830</v>
          </cell>
          <cell r="E7020">
            <v>44926</v>
          </cell>
          <cell r="F7020" t="str">
            <v>ROF</v>
          </cell>
          <cell r="G7020" t="str">
            <v>CI_PIPA</v>
          </cell>
          <cell r="H7020" t="str">
            <v>PC</v>
          </cell>
          <cell r="I7020" t="str">
            <v>CPR</v>
          </cell>
          <cell r="J7020" t="str">
            <v/>
          </cell>
          <cell r="K7020" t="str">
            <v>PD</v>
          </cell>
          <cell r="L7020" t="str">
            <v>3015</v>
          </cell>
          <cell r="M7020" t="str">
            <v>V</v>
          </cell>
          <cell r="N7020">
            <v>10334</v>
          </cell>
        </row>
        <row r="7021">
          <cell r="A7021" t="str">
            <v>RM-FLO-PIP-00-0034</v>
          </cell>
          <cell r="B7021" t="str">
            <v>CINT</v>
          </cell>
          <cell r="C7021" t="str">
            <v/>
          </cell>
          <cell r="D7021" t="str">
            <v>PIPA 22.2 X 1.2 X 915</v>
          </cell>
          <cell r="E7021">
            <v>44797</v>
          </cell>
          <cell r="F7021" t="str">
            <v>ROF</v>
          </cell>
          <cell r="G7021" t="str">
            <v>CI_PIPA</v>
          </cell>
          <cell r="H7021" t="str">
            <v>PC</v>
          </cell>
          <cell r="I7021" t="str">
            <v>CPR</v>
          </cell>
          <cell r="J7021" t="str">
            <v/>
          </cell>
          <cell r="K7021" t="str">
            <v>PD</v>
          </cell>
          <cell r="L7021" t="str">
            <v>3015</v>
          </cell>
          <cell r="M7021" t="str">
            <v>V</v>
          </cell>
          <cell r="N7021">
            <v>7395</v>
          </cell>
        </row>
        <row r="7022">
          <cell r="A7022" t="str">
            <v>RM-FLO-PIP-00-0035</v>
          </cell>
          <cell r="B7022" t="str">
            <v>CINT</v>
          </cell>
          <cell r="C7022" t="str">
            <v/>
          </cell>
          <cell r="D7022" t="str">
            <v>PIPA 22.2 X 1.3 X 637</v>
          </cell>
          <cell r="E7022">
            <v>44797</v>
          </cell>
          <cell r="F7022" t="str">
            <v>ROF</v>
          </cell>
          <cell r="G7022" t="str">
            <v>CI_PIPA</v>
          </cell>
          <cell r="H7022" t="str">
            <v>PC</v>
          </cell>
          <cell r="I7022" t="str">
            <v>CPR</v>
          </cell>
          <cell r="J7022" t="str">
            <v/>
          </cell>
          <cell r="K7022" t="str">
            <v>PD</v>
          </cell>
          <cell r="L7022" t="str">
            <v>3015</v>
          </cell>
          <cell r="M7022" t="str">
            <v>V</v>
          </cell>
          <cell r="N7022">
            <v>5360</v>
          </cell>
        </row>
        <row r="7023">
          <cell r="A7023" t="str">
            <v>RM-FLO-PIP-00-0036</v>
          </cell>
          <cell r="B7023" t="str">
            <v>CINT</v>
          </cell>
          <cell r="C7023" t="str">
            <v/>
          </cell>
          <cell r="D7023" t="str">
            <v>PIPA 22.2 X 1.3 X 687</v>
          </cell>
          <cell r="E7023">
            <v>44797</v>
          </cell>
          <cell r="F7023" t="str">
            <v>ROF</v>
          </cell>
          <cell r="G7023" t="str">
            <v>CI_PIPA</v>
          </cell>
          <cell r="H7023" t="str">
            <v>PC</v>
          </cell>
          <cell r="I7023" t="str">
            <v>CPR</v>
          </cell>
          <cell r="J7023" t="str">
            <v/>
          </cell>
          <cell r="K7023" t="str">
            <v>PD</v>
          </cell>
          <cell r="L7023" t="str">
            <v>3015</v>
          </cell>
          <cell r="M7023" t="str">
            <v>V</v>
          </cell>
          <cell r="N7023">
            <v>68750</v>
          </cell>
        </row>
        <row r="7024">
          <cell r="A7024" t="str">
            <v>RM-FLO-PIP-00-0037</v>
          </cell>
          <cell r="B7024" t="str">
            <v>CINT</v>
          </cell>
          <cell r="C7024" t="str">
            <v/>
          </cell>
          <cell r="D7024" t="str">
            <v>PIPA 22.2 X 1.3 X 815</v>
          </cell>
          <cell r="E7024">
            <v>44797</v>
          </cell>
          <cell r="F7024" t="str">
            <v>ROF</v>
          </cell>
          <cell r="G7024" t="str">
            <v>CI_PIPA</v>
          </cell>
          <cell r="H7024" t="str">
            <v>PC</v>
          </cell>
          <cell r="I7024" t="str">
            <v>CPR</v>
          </cell>
          <cell r="J7024" t="str">
            <v/>
          </cell>
          <cell r="K7024" t="str">
            <v>PD</v>
          </cell>
          <cell r="L7024" t="str">
            <v>3015</v>
          </cell>
          <cell r="M7024" t="str">
            <v>V</v>
          </cell>
          <cell r="N7024">
            <v>7235</v>
          </cell>
        </row>
        <row r="7025">
          <cell r="A7025" t="str">
            <v>RM-FLO-PIP-00-0038</v>
          </cell>
          <cell r="B7025" t="str">
            <v>CINT</v>
          </cell>
          <cell r="C7025" t="str">
            <v/>
          </cell>
          <cell r="D7025" t="str">
            <v>PIPA 22.2 X 1.3 X 865</v>
          </cell>
          <cell r="E7025">
            <v>44926</v>
          </cell>
          <cell r="F7025" t="str">
            <v>ROF</v>
          </cell>
          <cell r="G7025" t="str">
            <v>CI_PIPA</v>
          </cell>
          <cell r="H7025" t="str">
            <v>PC</v>
          </cell>
          <cell r="I7025" t="str">
            <v>CPR</v>
          </cell>
          <cell r="J7025" t="str">
            <v/>
          </cell>
          <cell r="K7025" t="str">
            <v>PD</v>
          </cell>
          <cell r="L7025" t="str">
            <v>3015</v>
          </cell>
          <cell r="M7025" t="str">
            <v>V</v>
          </cell>
          <cell r="N7025">
            <v>12750</v>
          </cell>
        </row>
        <row r="7026">
          <cell r="A7026" t="str">
            <v>RM-FLO-PIP-00-0039</v>
          </cell>
          <cell r="B7026" t="str">
            <v>CINT</v>
          </cell>
          <cell r="C7026" t="str">
            <v/>
          </cell>
          <cell r="D7026" t="str">
            <v>PIPA 25.4 X 1.2 X 490</v>
          </cell>
          <cell r="E7026">
            <v>44926</v>
          </cell>
          <cell r="F7026" t="str">
            <v>ROF</v>
          </cell>
          <cell r="G7026" t="str">
            <v>CI_PIPA</v>
          </cell>
          <cell r="H7026" t="str">
            <v>PC</v>
          </cell>
          <cell r="I7026" t="str">
            <v>CPR</v>
          </cell>
          <cell r="J7026" t="str">
            <v/>
          </cell>
          <cell r="K7026" t="str">
            <v>PD</v>
          </cell>
          <cell r="L7026" t="str">
            <v>3015</v>
          </cell>
          <cell r="M7026" t="str">
            <v>V</v>
          </cell>
          <cell r="N7026">
            <v>7140</v>
          </cell>
        </row>
        <row r="7027">
          <cell r="A7027" t="str">
            <v>RM-FLO-PIP-00-0040</v>
          </cell>
          <cell r="B7027" t="str">
            <v>CINT</v>
          </cell>
          <cell r="C7027" t="str">
            <v/>
          </cell>
          <cell r="D7027" t="str">
            <v>PIPA 25.4 X 2.0 X 2856.5</v>
          </cell>
          <cell r="E7027">
            <v>44874</v>
          </cell>
          <cell r="F7027" t="str">
            <v>ROF</v>
          </cell>
          <cell r="G7027" t="str">
            <v>CI_PIPA</v>
          </cell>
          <cell r="H7027" t="str">
            <v>PC</v>
          </cell>
          <cell r="I7027" t="str">
            <v>CPR</v>
          </cell>
          <cell r="J7027" t="str">
            <v/>
          </cell>
          <cell r="K7027" t="str">
            <v>PD</v>
          </cell>
          <cell r="L7027" t="str">
            <v>3015</v>
          </cell>
          <cell r="M7027" t="str">
            <v>V</v>
          </cell>
          <cell r="N7027">
            <v>23908</v>
          </cell>
        </row>
        <row r="7028">
          <cell r="A7028" t="str">
            <v>RM-FLO-PIP-00-0041</v>
          </cell>
          <cell r="B7028" t="str">
            <v>CINT</v>
          </cell>
          <cell r="C7028" t="str">
            <v/>
          </cell>
          <cell r="D7028" t="str">
            <v>PIPA 25.4 X 2.0 X 5060</v>
          </cell>
          <cell r="E7028">
            <v>44797</v>
          </cell>
          <cell r="F7028" t="str">
            <v>ROF</v>
          </cell>
          <cell r="G7028" t="str">
            <v>CI_PIPA</v>
          </cell>
          <cell r="H7028" t="str">
            <v>PC</v>
          </cell>
          <cell r="I7028" t="str">
            <v>CPR</v>
          </cell>
          <cell r="J7028" t="str">
            <v/>
          </cell>
          <cell r="K7028" t="str">
            <v>PD</v>
          </cell>
          <cell r="L7028" t="str">
            <v>3015</v>
          </cell>
          <cell r="M7028" t="str">
            <v>V</v>
          </cell>
          <cell r="N7028">
            <v>119714</v>
          </cell>
        </row>
        <row r="7029">
          <cell r="A7029" t="str">
            <v>RM-FLO-PIP-00-0042</v>
          </cell>
          <cell r="B7029" t="str">
            <v>CINT</v>
          </cell>
          <cell r="C7029" t="str">
            <v/>
          </cell>
          <cell r="D7029" t="str">
            <v>PIPA 25.4 X 2.0 X 581</v>
          </cell>
          <cell r="E7029">
            <v>44874</v>
          </cell>
          <cell r="F7029" t="str">
            <v>ROF</v>
          </cell>
          <cell r="G7029" t="str">
            <v>CI_PIPA</v>
          </cell>
          <cell r="H7029" t="str">
            <v>PC</v>
          </cell>
          <cell r="I7029" t="str">
            <v>CPR</v>
          </cell>
          <cell r="J7029" t="str">
            <v/>
          </cell>
          <cell r="K7029" t="str">
            <v>PD</v>
          </cell>
          <cell r="L7029" t="str">
            <v>3015</v>
          </cell>
          <cell r="M7029" t="str">
            <v>V</v>
          </cell>
          <cell r="N7029">
            <v>3920</v>
          </cell>
        </row>
        <row r="7030">
          <cell r="A7030" t="str">
            <v>RM-FLO-PIP-00-0043</v>
          </cell>
          <cell r="B7030" t="str">
            <v>CINT</v>
          </cell>
          <cell r="C7030" t="str">
            <v/>
          </cell>
          <cell r="D7030" t="str">
            <v>PIPA 25.4 X 2.0 X 6150</v>
          </cell>
          <cell r="E7030">
            <v>44797</v>
          </cell>
          <cell r="F7030" t="str">
            <v>ROF</v>
          </cell>
          <cell r="G7030" t="str">
            <v>CI_PIPA</v>
          </cell>
          <cell r="H7030" t="str">
            <v>PC</v>
          </cell>
          <cell r="I7030" t="str">
            <v>CPR</v>
          </cell>
          <cell r="J7030" t="str">
            <v/>
          </cell>
          <cell r="K7030" t="str">
            <v>PD</v>
          </cell>
          <cell r="L7030" t="str">
            <v>3015</v>
          </cell>
          <cell r="M7030" t="str">
            <v>V</v>
          </cell>
          <cell r="N7030">
            <v>156148</v>
          </cell>
        </row>
        <row r="7031">
          <cell r="A7031" t="str">
            <v>RM-FLO-PIP-00-0044</v>
          </cell>
          <cell r="B7031" t="str">
            <v>CINT</v>
          </cell>
          <cell r="C7031" t="str">
            <v/>
          </cell>
          <cell r="D7031" t="str">
            <v>PIPA 25.4 X 2.0 X 6461</v>
          </cell>
          <cell r="E7031">
            <v>44797</v>
          </cell>
          <cell r="F7031" t="str">
            <v>ROF</v>
          </cell>
          <cell r="G7031" t="str">
            <v>CI_PIPA</v>
          </cell>
          <cell r="H7031" t="str">
            <v>PC</v>
          </cell>
          <cell r="I7031" t="str">
            <v>CPR</v>
          </cell>
          <cell r="J7031" t="str">
            <v/>
          </cell>
          <cell r="K7031" t="str">
            <v>PD</v>
          </cell>
          <cell r="L7031" t="str">
            <v>3015</v>
          </cell>
          <cell r="M7031" t="str">
            <v>V</v>
          </cell>
          <cell r="N7031">
            <v>102528</v>
          </cell>
        </row>
        <row r="7032">
          <cell r="A7032" t="str">
            <v>RM-FLO-PIP-00-0045</v>
          </cell>
          <cell r="B7032" t="str">
            <v>CINT</v>
          </cell>
          <cell r="C7032" t="str">
            <v/>
          </cell>
          <cell r="D7032" t="str">
            <v>PIPA 25.4 X 2.0 X 674</v>
          </cell>
          <cell r="E7032">
            <v>44797</v>
          </cell>
          <cell r="F7032" t="str">
            <v>ROF</v>
          </cell>
          <cell r="G7032" t="str">
            <v>CI_PIPA</v>
          </cell>
          <cell r="H7032" t="str">
            <v>PC</v>
          </cell>
          <cell r="I7032" t="str">
            <v>CPR</v>
          </cell>
          <cell r="J7032" t="str">
            <v/>
          </cell>
          <cell r="K7032" t="str">
            <v>PD</v>
          </cell>
          <cell r="L7032" t="str">
            <v>3015</v>
          </cell>
          <cell r="M7032" t="str">
            <v>V</v>
          </cell>
          <cell r="N7032">
            <v>15947</v>
          </cell>
        </row>
        <row r="7033">
          <cell r="A7033" t="str">
            <v>RM-FLO-PIP-00-0046</v>
          </cell>
          <cell r="B7033" t="str">
            <v>CINT</v>
          </cell>
          <cell r="C7033" t="str">
            <v/>
          </cell>
          <cell r="D7033" t="str">
            <v>PIPA 31.8 X 1.5 X 0.500</v>
          </cell>
          <cell r="E7033">
            <v>44797</v>
          </cell>
          <cell r="F7033" t="str">
            <v>ROF</v>
          </cell>
          <cell r="G7033" t="str">
            <v>CI_PIPA</v>
          </cell>
          <cell r="H7033" t="str">
            <v>PC</v>
          </cell>
          <cell r="I7033" t="str">
            <v>CPR</v>
          </cell>
          <cell r="J7033" t="str">
            <v/>
          </cell>
          <cell r="K7033" t="str">
            <v>PD</v>
          </cell>
          <cell r="L7033" t="str">
            <v>3015</v>
          </cell>
          <cell r="M7033" t="str">
            <v>V</v>
          </cell>
          <cell r="N7033">
            <v>7100</v>
          </cell>
        </row>
        <row r="7034">
          <cell r="A7034" t="str">
            <v>RM-FLO-PIP-00-0047</v>
          </cell>
          <cell r="B7034" t="str">
            <v>CINT</v>
          </cell>
          <cell r="C7034" t="str">
            <v/>
          </cell>
          <cell r="D7034" t="str">
            <v>PIPA 31.8 X 1.5 X 0.600</v>
          </cell>
          <cell r="E7034">
            <v>45232</v>
          </cell>
          <cell r="F7034" t="str">
            <v>ROF</v>
          </cell>
          <cell r="G7034" t="str">
            <v>CI_PIPA</v>
          </cell>
          <cell r="H7034" t="str">
            <v>PC</v>
          </cell>
          <cell r="I7034" t="str">
            <v>CPR</v>
          </cell>
          <cell r="J7034" t="str">
            <v/>
          </cell>
          <cell r="K7034" t="str">
            <v>PD</v>
          </cell>
          <cell r="L7034" t="str">
            <v>3015</v>
          </cell>
          <cell r="M7034" t="str">
            <v>V</v>
          </cell>
          <cell r="N7034">
            <v>13510</v>
          </cell>
        </row>
        <row r="7035">
          <cell r="A7035" t="str">
            <v>RM-FLO-PIP-00-0048</v>
          </cell>
          <cell r="B7035" t="str">
            <v>CINT</v>
          </cell>
          <cell r="C7035" t="str">
            <v/>
          </cell>
          <cell r="D7035" t="str">
            <v>PIPA 22.2 X 1.2 X 3000</v>
          </cell>
          <cell r="E7035">
            <v>0</v>
          </cell>
          <cell r="F7035" t="str">
            <v>ROF</v>
          </cell>
          <cell r="G7035" t="str">
            <v>CI_PIPA</v>
          </cell>
          <cell r="H7035" t="str">
            <v>PC</v>
          </cell>
          <cell r="I7035" t="str">
            <v>CPR</v>
          </cell>
          <cell r="J7035" t="str">
            <v/>
          </cell>
          <cell r="K7035" t="str">
            <v>PD</v>
          </cell>
          <cell r="L7035" t="str">
            <v>3015</v>
          </cell>
          <cell r="M7035" t="str">
            <v>V</v>
          </cell>
          <cell r="N7035">
            <v>10</v>
          </cell>
        </row>
        <row r="7036">
          <cell r="A7036" t="str">
            <v>RM-FLO-PIP-00-0049</v>
          </cell>
          <cell r="B7036" t="str">
            <v>CINT</v>
          </cell>
          <cell r="C7036" t="str">
            <v/>
          </cell>
          <cell r="D7036" t="str">
            <v>PIPA 22.2 X 1.2 X 6202</v>
          </cell>
          <cell r="E7036">
            <v>0</v>
          </cell>
          <cell r="F7036" t="str">
            <v>ROF</v>
          </cell>
          <cell r="G7036" t="str">
            <v>CI_PIPA</v>
          </cell>
          <cell r="H7036" t="str">
            <v>PC</v>
          </cell>
          <cell r="I7036" t="str">
            <v>CPR</v>
          </cell>
          <cell r="J7036" t="str">
            <v/>
          </cell>
          <cell r="K7036" t="str">
            <v>PD</v>
          </cell>
          <cell r="L7036" t="str">
            <v>3015</v>
          </cell>
          <cell r="M7036" t="str">
            <v>V</v>
          </cell>
          <cell r="N7036">
            <v>78239</v>
          </cell>
        </row>
        <row r="7037">
          <cell r="A7037" t="str">
            <v>RM-FLO-PIP-00-0050</v>
          </cell>
          <cell r="B7037" t="str">
            <v>CINT</v>
          </cell>
          <cell r="C7037" t="str">
            <v/>
          </cell>
          <cell r="D7037" t="str">
            <v>PIPA 22.2 X 1.2 X 4259</v>
          </cell>
          <cell r="E7037">
            <v>0</v>
          </cell>
          <cell r="F7037" t="str">
            <v>ROF</v>
          </cell>
          <cell r="G7037" t="str">
            <v>CI_PIPA</v>
          </cell>
          <cell r="H7037" t="str">
            <v>PC</v>
          </cell>
          <cell r="I7037" t="str">
            <v>CPR</v>
          </cell>
          <cell r="J7037" t="str">
            <v/>
          </cell>
          <cell r="K7037" t="str">
            <v>PD</v>
          </cell>
          <cell r="L7037" t="str">
            <v>3015</v>
          </cell>
          <cell r="M7037" t="str">
            <v>V</v>
          </cell>
          <cell r="N7037">
            <v>53728</v>
          </cell>
        </row>
        <row r="7038">
          <cell r="A7038" t="str">
            <v>RM-FLO-PIP-00-0051</v>
          </cell>
          <cell r="B7038" t="str">
            <v>CINT</v>
          </cell>
          <cell r="C7038" t="str">
            <v/>
          </cell>
          <cell r="D7038" t="str">
            <v>PIPA 22.2 X 1.2 X 5962</v>
          </cell>
          <cell r="E7038">
            <v>0</v>
          </cell>
          <cell r="F7038" t="str">
            <v>ROF</v>
          </cell>
          <cell r="G7038" t="str">
            <v>CI_PIPA</v>
          </cell>
          <cell r="H7038" t="str">
            <v>PC</v>
          </cell>
          <cell r="I7038" t="str">
            <v>CPR</v>
          </cell>
          <cell r="J7038" t="str">
            <v/>
          </cell>
          <cell r="K7038" t="str">
            <v>PD</v>
          </cell>
          <cell r="L7038" t="str">
            <v>3015</v>
          </cell>
          <cell r="M7038" t="str">
            <v>V</v>
          </cell>
          <cell r="N7038">
            <v>74100</v>
          </cell>
        </row>
        <row r="7039">
          <cell r="A7039" t="str">
            <v>RM-FLO-PIP-00-0052</v>
          </cell>
          <cell r="B7039" t="str">
            <v>CINT</v>
          </cell>
          <cell r="C7039" t="str">
            <v/>
          </cell>
          <cell r="D7039" t="str">
            <v>PIPA 22.2 X 1.2 X 5857</v>
          </cell>
          <cell r="E7039">
            <v>0</v>
          </cell>
          <cell r="F7039" t="str">
            <v>ROF</v>
          </cell>
          <cell r="G7039" t="str">
            <v>CI_PIPA</v>
          </cell>
          <cell r="H7039" t="str">
            <v>PC</v>
          </cell>
          <cell r="I7039" t="str">
            <v>CPR</v>
          </cell>
          <cell r="J7039" t="str">
            <v/>
          </cell>
          <cell r="K7039" t="str">
            <v>PD</v>
          </cell>
          <cell r="L7039" t="str">
            <v>3015</v>
          </cell>
          <cell r="M7039" t="str">
            <v>V</v>
          </cell>
          <cell r="N7039">
            <v>20217</v>
          </cell>
        </row>
        <row r="7040">
          <cell r="A7040" t="str">
            <v>RM-FLO-PIP-00-0053</v>
          </cell>
          <cell r="B7040" t="str">
            <v>CINT</v>
          </cell>
          <cell r="C7040" t="str">
            <v/>
          </cell>
          <cell r="D7040" t="str">
            <v>PIPA 22.2 X 1.2 X 6183</v>
          </cell>
          <cell r="E7040">
            <v>0</v>
          </cell>
          <cell r="F7040" t="str">
            <v>ROF</v>
          </cell>
          <cell r="G7040" t="str">
            <v>CI_PIPA</v>
          </cell>
          <cell r="H7040" t="str">
            <v>PC</v>
          </cell>
          <cell r="I7040" t="str">
            <v>CPR</v>
          </cell>
          <cell r="J7040" t="str">
            <v/>
          </cell>
          <cell r="K7040" t="str">
            <v>PD</v>
          </cell>
          <cell r="L7040" t="str">
            <v>3015</v>
          </cell>
          <cell r="M7040" t="str">
            <v>V</v>
          </cell>
          <cell r="N7040">
            <v>71098</v>
          </cell>
        </row>
        <row r="7041">
          <cell r="A7041" t="str">
            <v>RM-FLO-PIP-00-0054</v>
          </cell>
          <cell r="B7041" t="str">
            <v>CINT</v>
          </cell>
          <cell r="C7041" t="str">
            <v/>
          </cell>
          <cell r="D7041" t="str">
            <v>PIPA 22.2 X 1.2 X 5795</v>
          </cell>
          <cell r="E7041">
            <v>0</v>
          </cell>
          <cell r="F7041" t="str">
            <v>ROF</v>
          </cell>
          <cell r="G7041" t="str">
            <v>CI_PIPA</v>
          </cell>
          <cell r="H7041" t="str">
            <v>PC</v>
          </cell>
          <cell r="I7041" t="str">
            <v>CPR</v>
          </cell>
          <cell r="J7041" t="str">
            <v/>
          </cell>
          <cell r="K7041" t="str">
            <v>PD</v>
          </cell>
          <cell r="L7041" t="str">
            <v>3015</v>
          </cell>
          <cell r="M7041" t="str">
            <v>V</v>
          </cell>
          <cell r="N7041">
            <v>10</v>
          </cell>
        </row>
        <row r="7042">
          <cell r="A7042" t="str">
            <v>RM-FLO-PLS-00-0048</v>
          </cell>
          <cell r="B7042" t="str">
            <v>CINT</v>
          </cell>
          <cell r="C7042" t="str">
            <v/>
          </cell>
          <cell r="D7042" t="str">
            <v>PLASTIC FOR LEG [FLR]</v>
          </cell>
          <cell r="E7042">
            <v>44797</v>
          </cell>
          <cell r="F7042" t="str">
            <v>ROF</v>
          </cell>
          <cell r="G7042" t="str">
            <v>CI_PLSTK</v>
          </cell>
          <cell r="H7042" t="str">
            <v>PC</v>
          </cell>
          <cell r="I7042" t="str">
            <v>CPR</v>
          </cell>
          <cell r="J7042" t="str">
            <v/>
          </cell>
          <cell r="K7042" t="str">
            <v>PD</v>
          </cell>
          <cell r="L7042" t="str">
            <v>3015</v>
          </cell>
          <cell r="M7042" t="str">
            <v>V</v>
          </cell>
          <cell r="N7042">
            <v>52</v>
          </cell>
        </row>
        <row r="7043">
          <cell r="A7043" t="str">
            <v>RM-FLO-PLS-00-0049</v>
          </cell>
          <cell r="B7043" t="str">
            <v>CINT</v>
          </cell>
          <cell r="C7043" t="str">
            <v/>
          </cell>
          <cell r="D7043" t="str">
            <v>BACK PLASTIC CAP FLORA CREAM</v>
          </cell>
          <cell r="E7043">
            <v>45232</v>
          </cell>
          <cell r="F7043" t="str">
            <v>ROF</v>
          </cell>
          <cell r="G7043" t="str">
            <v>CI_PLSTK</v>
          </cell>
          <cell r="H7043" t="str">
            <v>PC</v>
          </cell>
          <cell r="I7043" t="str">
            <v>CPR</v>
          </cell>
          <cell r="J7043" t="str">
            <v/>
          </cell>
          <cell r="K7043" t="str">
            <v>PD</v>
          </cell>
          <cell r="L7043" t="str">
            <v>3015</v>
          </cell>
          <cell r="M7043" t="str">
            <v>V</v>
          </cell>
          <cell r="N7043">
            <v>636</v>
          </cell>
        </row>
        <row r="7044">
          <cell r="A7044" t="str">
            <v>RM-FLO-PLS-00-0050</v>
          </cell>
          <cell r="B7044" t="str">
            <v>CINT</v>
          </cell>
          <cell r="C7044" t="str">
            <v/>
          </cell>
          <cell r="D7044" t="str">
            <v>BACK PLASTIC CAP FLORA HITAM</v>
          </cell>
          <cell r="E7044">
            <v>45169</v>
          </cell>
          <cell r="F7044" t="str">
            <v>ROF</v>
          </cell>
          <cell r="G7044" t="str">
            <v>CI_PLSTK</v>
          </cell>
          <cell r="H7044" t="str">
            <v>PC</v>
          </cell>
          <cell r="I7044" t="str">
            <v>CPR</v>
          </cell>
          <cell r="J7044" t="str">
            <v/>
          </cell>
          <cell r="K7044" t="str">
            <v>PD</v>
          </cell>
          <cell r="L7044" t="str">
            <v>3015</v>
          </cell>
          <cell r="M7044" t="str">
            <v>V</v>
          </cell>
          <cell r="N7044">
            <v>506</v>
          </cell>
        </row>
        <row r="7045">
          <cell r="A7045" t="str">
            <v>RM-FLO-PLS-00-0051</v>
          </cell>
          <cell r="B7045" t="str">
            <v>CINT</v>
          </cell>
          <cell r="C7045" t="str">
            <v/>
          </cell>
          <cell r="D7045" t="str">
            <v>LEG PLASTIC CUP FLORA ABU</v>
          </cell>
          <cell r="E7045">
            <v>45169</v>
          </cell>
          <cell r="F7045" t="str">
            <v>ROF</v>
          </cell>
          <cell r="G7045" t="str">
            <v>CI_PLSTK</v>
          </cell>
          <cell r="H7045" t="str">
            <v>PC</v>
          </cell>
          <cell r="I7045" t="str">
            <v>CPR</v>
          </cell>
          <cell r="J7045" t="str">
            <v/>
          </cell>
          <cell r="K7045" t="str">
            <v>PD</v>
          </cell>
          <cell r="L7045" t="str">
            <v>3015</v>
          </cell>
          <cell r="M7045" t="str">
            <v>V</v>
          </cell>
          <cell r="N7045">
            <v>572</v>
          </cell>
        </row>
        <row r="7046">
          <cell r="A7046" t="str">
            <v>RM-FLO-PLS-00-0052</v>
          </cell>
          <cell r="B7046" t="str">
            <v>CINT</v>
          </cell>
          <cell r="C7046" t="str">
            <v/>
          </cell>
          <cell r="D7046" t="str">
            <v>PLASTIC 4 X 03</v>
          </cell>
          <cell r="E7046">
            <v>44797</v>
          </cell>
          <cell r="F7046" t="str">
            <v>ROF</v>
          </cell>
          <cell r="G7046" t="str">
            <v>CI_PLSTK</v>
          </cell>
          <cell r="H7046" t="str">
            <v>KG</v>
          </cell>
          <cell r="I7046" t="str">
            <v>CPR</v>
          </cell>
          <cell r="J7046" t="str">
            <v/>
          </cell>
          <cell r="K7046" t="str">
            <v>PD</v>
          </cell>
          <cell r="L7046" t="str">
            <v>3015</v>
          </cell>
          <cell r="M7046" t="str">
            <v>V</v>
          </cell>
          <cell r="N7046">
            <v>37000</v>
          </cell>
        </row>
        <row r="7047">
          <cell r="A7047" t="str">
            <v>RM-FLO-PLT-00-0053</v>
          </cell>
          <cell r="B7047" t="str">
            <v>CINT</v>
          </cell>
          <cell r="C7047" t="str">
            <v/>
          </cell>
          <cell r="D7047" t="str">
            <v>BRACKET JOINT FLORA / + NUT</v>
          </cell>
          <cell r="E7047">
            <v>44797</v>
          </cell>
          <cell r="F7047" t="str">
            <v>ROF</v>
          </cell>
          <cell r="G7047" t="str">
            <v>CI_PLT</v>
          </cell>
          <cell r="H7047" t="str">
            <v>PC</v>
          </cell>
          <cell r="I7047" t="str">
            <v>CPR</v>
          </cell>
          <cell r="J7047" t="str">
            <v/>
          </cell>
          <cell r="K7047" t="str">
            <v>PD</v>
          </cell>
          <cell r="L7047" t="str">
            <v>3015</v>
          </cell>
          <cell r="M7047" t="str">
            <v>V</v>
          </cell>
          <cell r="N7047">
            <v>2986</v>
          </cell>
        </row>
        <row r="7048">
          <cell r="A7048" t="str">
            <v>RM-FLO-TRX-00-0054</v>
          </cell>
          <cell r="B7048" t="str">
            <v>CINT</v>
          </cell>
          <cell r="C7048" t="str">
            <v/>
          </cell>
          <cell r="D7048" t="str">
            <v>SEAT BOARD FLORA + T-NUT MDF</v>
          </cell>
          <cell r="E7048">
            <v>44804</v>
          </cell>
          <cell r="F7048" t="str">
            <v>ROF</v>
          </cell>
          <cell r="G7048" t="str">
            <v>CI_BOARD</v>
          </cell>
          <cell r="H7048" t="str">
            <v>PC</v>
          </cell>
          <cell r="I7048" t="str">
            <v>CPR</v>
          </cell>
          <cell r="J7048" t="str">
            <v/>
          </cell>
          <cell r="K7048" t="str">
            <v>PD</v>
          </cell>
          <cell r="L7048" t="str">
            <v>3015</v>
          </cell>
          <cell r="M7048" t="str">
            <v>V</v>
          </cell>
          <cell r="N7048">
            <v>6200</v>
          </cell>
        </row>
        <row r="7049">
          <cell r="A7049" t="str">
            <v>RM-FLO-TRX-00-0055</v>
          </cell>
          <cell r="B7049" t="str">
            <v>CINT</v>
          </cell>
          <cell r="C7049" t="str">
            <v/>
          </cell>
          <cell r="D7049" t="str">
            <v>SEAT BOARD XPA + T-NUT</v>
          </cell>
          <cell r="E7049">
            <v>44797</v>
          </cell>
          <cell r="F7049" t="str">
            <v>ROF</v>
          </cell>
          <cell r="G7049" t="str">
            <v>CI_BOARD</v>
          </cell>
          <cell r="H7049" t="str">
            <v>PC</v>
          </cell>
          <cell r="I7049" t="str">
            <v>CPR</v>
          </cell>
          <cell r="J7049" t="str">
            <v/>
          </cell>
          <cell r="K7049" t="str">
            <v>PD</v>
          </cell>
          <cell r="L7049" t="str">
            <v>3015</v>
          </cell>
          <cell r="M7049" t="str">
            <v>V</v>
          </cell>
          <cell r="N7049">
            <v>5400</v>
          </cell>
        </row>
        <row r="7050">
          <cell r="A7050" t="str">
            <v>RM-FLO-TRX-00-0056</v>
          </cell>
          <cell r="B7050" t="str">
            <v>CINT</v>
          </cell>
          <cell r="C7050" t="str">
            <v/>
          </cell>
          <cell r="D7050" t="str">
            <v>SEAT BOARD XPA</v>
          </cell>
          <cell r="E7050">
            <v>44797</v>
          </cell>
          <cell r="F7050" t="str">
            <v>ROF</v>
          </cell>
          <cell r="G7050" t="str">
            <v>CI_BOARD</v>
          </cell>
          <cell r="H7050" t="str">
            <v>PC</v>
          </cell>
          <cell r="I7050" t="str">
            <v>CPR</v>
          </cell>
          <cell r="J7050" t="str">
            <v/>
          </cell>
          <cell r="K7050" t="str">
            <v>PD</v>
          </cell>
          <cell r="L7050" t="str">
            <v>3015</v>
          </cell>
          <cell r="M7050" t="str">
            <v>V</v>
          </cell>
          <cell r="N7050">
            <v>6200</v>
          </cell>
        </row>
        <row r="7051">
          <cell r="A7051" t="str">
            <v>RM-FLO-VIN-GI-0001</v>
          </cell>
          <cell r="B7051" t="str">
            <v>CINT</v>
          </cell>
          <cell r="C7051" t="str">
            <v/>
          </cell>
          <cell r="D7051" t="str">
            <v>SEAT COVER FLORA BLUE PVC</v>
          </cell>
          <cell r="E7051">
            <v>44950</v>
          </cell>
          <cell r="F7051" t="str">
            <v>ROF</v>
          </cell>
          <cell r="G7051" t="str">
            <v>CI_KAIN</v>
          </cell>
          <cell r="H7051" t="str">
            <v>PC</v>
          </cell>
          <cell r="I7051" t="str">
            <v>CPR</v>
          </cell>
          <cell r="J7051" t="str">
            <v/>
          </cell>
          <cell r="K7051" t="str">
            <v>PD</v>
          </cell>
          <cell r="L7051" t="str">
            <v>3015</v>
          </cell>
          <cell r="M7051" t="str">
            <v>V</v>
          </cell>
          <cell r="N7051">
            <v>12700</v>
          </cell>
        </row>
        <row r="7052">
          <cell r="A7052" t="str">
            <v>RM-FLO-VIN-GI-0002</v>
          </cell>
          <cell r="B7052" t="str">
            <v>CINT</v>
          </cell>
          <cell r="C7052" t="str">
            <v/>
          </cell>
          <cell r="D7052" t="str">
            <v>SEAT COVER FLORA BROWN TAURUS</v>
          </cell>
          <cell r="E7052">
            <v>44797</v>
          </cell>
          <cell r="F7052" t="str">
            <v>ROF</v>
          </cell>
          <cell r="G7052" t="str">
            <v>CI_KAIN</v>
          </cell>
          <cell r="H7052" t="str">
            <v>PC</v>
          </cell>
          <cell r="I7052" t="str">
            <v>CPR</v>
          </cell>
          <cell r="J7052" t="str">
            <v/>
          </cell>
          <cell r="K7052" t="str">
            <v>PD</v>
          </cell>
          <cell r="L7052" t="str">
            <v>3015</v>
          </cell>
          <cell r="M7052" t="str">
            <v>V</v>
          </cell>
          <cell r="N7052">
            <v>12700</v>
          </cell>
        </row>
        <row r="7053">
          <cell r="A7053" t="str">
            <v>RM-FRO-ACC-00-0001</v>
          </cell>
          <cell r="B7053" t="str">
            <v>CINT</v>
          </cell>
          <cell r="C7053" t="str">
            <v/>
          </cell>
          <cell r="D7053" t="str">
            <v>ACCESSORIES FRONTY</v>
          </cell>
          <cell r="E7053">
            <v>45057</v>
          </cell>
          <cell r="F7053" t="str">
            <v>ROF</v>
          </cell>
          <cell r="G7053" t="str">
            <v>CI_OTH</v>
          </cell>
          <cell r="H7053" t="str">
            <v>PC</v>
          </cell>
          <cell r="I7053" t="str">
            <v>CPR</v>
          </cell>
          <cell r="J7053" t="str">
            <v/>
          </cell>
          <cell r="K7053" t="str">
            <v>PD</v>
          </cell>
          <cell r="L7053" t="str">
            <v>3015</v>
          </cell>
          <cell r="M7053" t="str">
            <v>V</v>
          </cell>
          <cell r="N7053">
            <v>0</v>
          </cell>
        </row>
        <row r="7054">
          <cell r="A7054" t="str">
            <v>RM-FRO-BES-00-0001</v>
          </cell>
          <cell r="B7054" t="str">
            <v>CINT</v>
          </cell>
          <cell r="C7054" t="str">
            <v/>
          </cell>
          <cell r="D7054" t="str">
            <v>SPACER FRONTY</v>
          </cell>
          <cell r="E7054">
            <v>45130</v>
          </cell>
          <cell r="F7054" t="str">
            <v>ROF</v>
          </cell>
          <cell r="G7054" t="str">
            <v>CI_BESI</v>
          </cell>
          <cell r="H7054" t="str">
            <v>PC</v>
          </cell>
          <cell r="I7054" t="str">
            <v>CPR</v>
          </cell>
          <cell r="J7054" t="str">
            <v/>
          </cell>
          <cell r="K7054" t="str">
            <v>PD</v>
          </cell>
          <cell r="L7054" t="str">
            <v>3015</v>
          </cell>
          <cell r="M7054" t="str">
            <v>V</v>
          </cell>
          <cell r="N7054">
            <v>5276</v>
          </cell>
        </row>
        <row r="7055">
          <cell r="A7055" t="str">
            <v>RM-FRO-DUS-00-0002</v>
          </cell>
          <cell r="B7055" t="str">
            <v>CINT</v>
          </cell>
          <cell r="C7055" t="str">
            <v/>
          </cell>
          <cell r="D7055" t="str">
            <v>PACK CASE FRONTY</v>
          </cell>
          <cell r="E7055">
            <v>44797</v>
          </cell>
          <cell r="F7055" t="str">
            <v>ROF</v>
          </cell>
          <cell r="G7055" t="str">
            <v>CI_DUS</v>
          </cell>
          <cell r="H7055" t="str">
            <v>PC</v>
          </cell>
          <cell r="I7055" t="str">
            <v>CPR</v>
          </cell>
          <cell r="J7055" t="str">
            <v/>
          </cell>
          <cell r="K7055" t="str">
            <v>PD</v>
          </cell>
          <cell r="L7055" t="str">
            <v>3015</v>
          </cell>
          <cell r="M7055" t="str">
            <v>V</v>
          </cell>
          <cell r="N7055">
            <v>44544</v>
          </cell>
        </row>
        <row r="7056">
          <cell r="A7056" t="str">
            <v>RM-FRO-FAB-GI-0001</v>
          </cell>
          <cell r="B7056" t="str">
            <v>CINT</v>
          </cell>
          <cell r="C7056" t="str">
            <v/>
          </cell>
          <cell r="D7056" t="str">
            <v>BACK COVER FRONTY AL11</v>
          </cell>
          <cell r="E7056">
            <v>44797</v>
          </cell>
          <cell r="F7056" t="str">
            <v>ROF</v>
          </cell>
          <cell r="G7056" t="str">
            <v>CI_KAIN</v>
          </cell>
          <cell r="H7056" t="str">
            <v>PC</v>
          </cell>
          <cell r="I7056" t="str">
            <v>CPR</v>
          </cell>
          <cell r="J7056" t="str">
            <v/>
          </cell>
          <cell r="K7056" t="str">
            <v>PD</v>
          </cell>
          <cell r="L7056" t="str">
            <v>3015</v>
          </cell>
          <cell r="M7056" t="str">
            <v>V</v>
          </cell>
          <cell r="N7056">
            <v>37085</v>
          </cell>
        </row>
        <row r="7057">
          <cell r="A7057" t="str">
            <v>RM-FRO-FAB-GI-0002</v>
          </cell>
          <cell r="B7057" t="str">
            <v>CINT</v>
          </cell>
          <cell r="C7057" t="str">
            <v/>
          </cell>
          <cell r="D7057" t="str">
            <v>BACK COVER FRONTY L1</v>
          </cell>
          <cell r="E7057">
            <v>44797</v>
          </cell>
          <cell r="F7057" t="str">
            <v>ROF</v>
          </cell>
          <cell r="G7057" t="str">
            <v>CI_KAIN</v>
          </cell>
          <cell r="H7057" t="str">
            <v>PC</v>
          </cell>
          <cell r="I7057" t="str">
            <v>CPR</v>
          </cell>
          <cell r="J7057" t="str">
            <v/>
          </cell>
          <cell r="K7057" t="str">
            <v>PD</v>
          </cell>
          <cell r="L7057" t="str">
            <v>3015</v>
          </cell>
          <cell r="M7057" t="str">
            <v>V</v>
          </cell>
          <cell r="N7057">
            <v>37085</v>
          </cell>
        </row>
        <row r="7058">
          <cell r="A7058" t="str">
            <v>RM-FRO-FAB-GI-0003</v>
          </cell>
          <cell r="B7058" t="str">
            <v>CINT</v>
          </cell>
          <cell r="C7058" t="str">
            <v/>
          </cell>
          <cell r="D7058" t="str">
            <v>BACK COVER FRONTY L7</v>
          </cell>
          <cell r="E7058">
            <v>44797</v>
          </cell>
          <cell r="F7058" t="str">
            <v>ROF</v>
          </cell>
          <cell r="G7058" t="str">
            <v>CI_KAIN</v>
          </cell>
          <cell r="H7058" t="str">
            <v>PC</v>
          </cell>
          <cell r="I7058" t="str">
            <v>CPR</v>
          </cell>
          <cell r="J7058" t="str">
            <v/>
          </cell>
          <cell r="K7058" t="str">
            <v>PD</v>
          </cell>
          <cell r="L7058" t="str">
            <v>3015</v>
          </cell>
          <cell r="M7058" t="str">
            <v>V</v>
          </cell>
          <cell r="N7058">
            <v>16444</v>
          </cell>
        </row>
        <row r="7059">
          <cell r="A7059" t="str">
            <v>RM-FRO-FAB-GI-0004</v>
          </cell>
          <cell r="B7059" t="str">
            <v>CINT</v>
          </cell>
          <cell r="C7059" t="str">
            <v/>
          </cell>
          <cell r="D7059" t="str">
            <v>SEAT COVER FRONTY L1</v>
          </cell>
          <cell r="E7059">
            <v>44797</v>
          </cell>
          <cell r="F7059" t="str">
            <v>ROF</v>
          </cell>
          <cell r="G7059" t="str">
            <v>CI_KAIN</v>
          </cell>
          <cell r="H7059" t="str">
            <v>PC</v>
          </cell>
          <cell r="I7059" t="str">
            <v>CPR</v>
          </cell>
          <cell r="J7059" t="str">
            <v/>
          </cell>
          <cell r="K7059" t="str">
            <v>PD</v>
          </cell>
          <cell r="L7059" t="str">
            <v>3015</v>
          </cell>
          <cell r="M7059" t="str">
            <v>V</v>
          </cell>
          <cell r="N7059">
            <v>22110</v>
          </cell>
        </row>
        <row r="7060">
          <cell r="A7060" t="str">
            <v>RM-FRO-FAB-GI-0005</v>
          </cell>
          <cell r="B7060" t="str">
            <v>CINT</v>
          </cell>
          <cell r="C7060" t="str">
            <v/>
          </cell>
          <cell r="D7060" t="str">
            <v>SEAT COVER FRONTY L7</v>
          </cell>
          <cell r="E7060">
            <v>44797</v>
          </cell>
          <cell r="F7060" t="str">
            <v>ROF</v>
          </cell>
          <cell r="G7060" t="str">
            <v>CI_KAIN</v>
          </cell>
          <cell r="H7060" t="str">
            <v>PC</v>
          </cell>
          <cell r="I7060" t="str">
            <v>CPR</v>
          </cell>
          <cell r="J7060" t="str">
            <v/>
          </cell>
          <cell r="K7060" t="str">
            <v>PD</v>
          </cell>
          <cell r="L7060" t="str">
            <v>3015</v>
          </cell>
          <cell r="M7060" t="str">
            <v>V</v>
          </cell>
          <cell r="N7060">
            <v>13847</v>
          </cell>
        </row>
        <row r="7061">
          <cell r="A7061" t="str">
            <v>RM-FRO-FAB-GI-0006</v>
          </cell>
          <cell r="B7061" t="str">
            <v>CINT</v>
          </cell>
          <cell r="C7061" t="str">
            <v/>
          </cell>
          <cell r="D7061" t="str">
            <v>BACK COVER FRONTY O1</v>
          </cell>
          <cell r="E7061">
            <v>44797</v>
          </cell>
          <cell r="F7061" t="str">
            <v>ROF</v>
          </cell>
          <cell r="G7061" t="str">
            <v>CI_KAIN</v>
          </cell>
          <cell r="H7061" t="str">
            <v>PC</v>
          </cell>
          <cell r="I7061" t="str">
            <v>CPR</v>
          </cell>
          <cell r="J7061" t="str">
            <v/>
          </cell>
          <cell r="K7061" t="str">
            <v>PD</v>
          </cell>
          <cell r="L7061" t="str">
            <v>3015</v>
          </cell>
          <cell r="M7061" t="str">
            <v>V</v>
          </cell>
          <cell r="N7061">
            <v>37085</v>
          </cell>
        </row>
        <row r="7062">
          <cell r="A7062" t="str">
            <v>RM-FRO-FAB-GI-0007</v>
          </cell>
          <cell r="B7062" t="str">
            <v>CINT</v>
          </cell>
          <cell r="C7062" t="str">
            <v/>
          </cell>
          <cell r="D7062" t="str">
            <v>BACK COVER FRONTY O3</v>
          </cell>
          <cell r="E7062">
            <v>44797</v>
          </cell>
          <cell r="F7062" t="str">
            <v>ROF</v>
          </cell>
          <cell r="G7062" t="str">
            <v>CI_KAIN</v>
          </cell>
          <cell r="H7062" t="str">
            <v>PC</v>
          </cell>
          <cell r="I7062" t="str">
            <v>CPR</v>
          </cell>
          <cell r="J7062" t="str">
            <v/>
          </cell>
          <cell r="K7062" t="str">
            <v>PD</v>
          </cell>
          <cell r="L7062" t="str">
            <v>3015</v>
          </cell>
          <cell r="M7062" t="str">
            <v>V</v>
          </cell>
          <cell r="N7062">
            <v>37085</v>
          </cell>
        </row>
        <row r="7063">
          <cell r="A7063" t="str">
            <v>RM-FRO-FAB-GI-0008</v>
          </cell>
          <cell r="B7063" t="str">
            <v>CINT</v>
          </cell>
          <cell r="C7063" t="str">
            <v/>
          </cell>
          <cell r="D7063" t="str">
            <v>BACK COVER FRONTY O5</v>
          </cell>
          <cell r="E7063">
            <v>44797</v>
          </cell>
          <cell r="F7063" t="str">
            <v>ROF</v>
          </cell>
          <cell r="G7063" t="str">
            <v>CI_KAIN</v>
          </cell>
          <cell r="H7063" t="str">
            <v>PC</v>
          </cell>
          <cell r="I7063" t="str">
            <v>CPR</v>
          </cell>
          <cell r="J7063" t="str">
            <v/>
          </cell>
          <cell r="K7063" t="str">
            <v>PD</v>
          </cell>
          <cell r="L7063" t="str">
            <v>3015</v>
          </cell>
          <cell r="M7063" t="str">
            <v>V</v>
          </cell>
          <cell r="N7063">
            <v>37085</v>
          </cell>
        </row>
        <row r="7064">
          <cell r="A7064" t="str">
            <v>RM-FRO-FAB-GI-0009</v>
          </cell>
          <cell r="B7064" t="str">
            <v>CINT</v>
          </cell>
          <cell r="C7064" t="str">
            <v/>
          </cell>
          <cell r="D7064" t="str">
            <v>BACK COVER FRONTY O7</v>
          </cell>
          <cell r="E7064">
            <v>44797</v>
          </cell>
          <cell r="F7064" t="str">
            <v>ROF</v>
          </cell>
          <cell r="G7064" t="str">
            <v>CI_KAIN</v>
          </cell>
          <cell r="H7064" t="str">
            <v>PC</v>
          </cell>
          <cell r="I7064" t="str">
            <v>CPR</v>
          </cell>
          <cell r="J7064" t="str">
            <v/>
          </cell>
          <cell r="K7064" t="str">
            <v>PD</v>
          </cell>
          <cell r="L7064" t="str">
            <v>3015</v>
          </cell>
          <cell r="M7064" t="str">
            <v>V</v>
          </cell>
          <cell r="N7064">
            <v>14553</v>
          </cell>
        </row>
        <row r="7065">
          <cell r="A7065" t="str">
            <v>RM-FRO-FAB-GI-0010</v>
          </cell>
          <cell r="B7065" t="str">
            <v>CINT</v>
          </cell>
          <cell r="C7065" t="str">
            <v/>
          </cell>
          <cell r="D7065" t="str">
            <v>SEAT COVER FRONTY O1</v>
          </cell>
          <cell r="E7065">
            <v>44797</v>
          </cell>
          <cell r="F7065" t="str">
            <v>ROF</v>
          </cell>
          <cell r="G7065" t="str">
            <v>CI_KAIN</v>
          </cell>
          <cell r="H7065" t="str">
            <v>PC</v>
          </cell>
          <cell r="I7065" t="str">
            <v>CPR</v>
          </cell>
          <cell r="J7065" t="str">
            <v/>
          </cell>
          <cell r="K7065" t="str">
            <v>PD</v>
          </cell>
          <cell r="L7065" t="str">
            <v>3015</v>
          </cell>
          <cell r="M7065" t="str">
            <v>V</v>
          </cell>
          <cell r="N7065">
            <v>22110</v>
          </cell>
        </row>
        <row r="7066">
          <cell r="A7066" t="str">
            <v>RM-FRO-FAB-GI-0011</v>
          </cell>
          <cell r="B7066" t="str">
            <v>CINT</v>
          </cell>
          <cell r="C7066" t="str">
            <v/>
          </cell>
          <cell r="D7066" t="str">
            <v>SEAT COVER FRONTY O3</v>
          </cell>
          <cell r="E7066">
            <v>44797</v>
          </cell>
          <cell r="F7066" t="str">
            <v>ROF</v>
          </cell>
          <cell r="G7066" t="str">
            <v>CI_KAIN</v>
          </cell>
          <cell r="H7066" t="str">
            <v>PC</v>
          </cell>
          <cell r="I7066" t="str">
            <v>CPR</v>
          </cell>
          <cell r="J7066" t="str">
            <v/>
          </cell>
          <cell r="K7066" t="str">
            <v>PD</v>
          </cell>
          <cell r="L7066" t="str">
            <v>3015</v>
          </cell>
          <cell r="M7066" t="str">
            <v>V</v>
          </cell>
          <cell r="N7066">
            <v>22110</v>
          </cell>
        </row>
        <row r="7067">
          <cell r="A7067" t="str">
            <v>RM-FRO-FAB-GI-0012</v>
          </cell>
          <cell r="B7067" t="str">
            <v>CINT</v>
          </cell>
          <cell r="C7067" t="str">
            <v/>
          </cell>
          <cell r="D7067" t="str">
            <v>SEAT COVER FRONTY O5</v>
          </cell>
          <cell r="E7067">
            <v>44797</v>
          </cell>
          <cell r="F7067" t="str">
            <v>ROF</v>
          </cell>
          <cell r="G7067" t="str">
            <v>CI_KAIN</v>
          </cell>
          <cell r="H7067" t="str">
            <v>PC</v>
          </cell>
          <cell r="I7067" t="str">
            <v>CPR</v>
          </cell>
          <cell r="J7067" t="str">
            <v/>
          </cell>
          <cell r="K7067" t="str">
            <v>PD</v>
          </cell>
          <cell r="L7067" t="str">
            <v>3015</v>
          </cell>
          <cell r="M7067" t="str">
            <v>V</v>
          </cell>
          <cell r="N7067">
            <v>22110</v>
          </cell>
        </row>
        <row r="7068">
          <cell r="A7068" t="str">
            <v>RM-FRO-FAB-GI-0013</v>
          </cell>
          <cell r="B7068" t="str">
            <v>CINT</v>
          </cell>
          <cell r="C7068" t="str">
            <v/>
          </cell>
          <cell r="D7068" t="str">
            <v>SEAT COVER FRONTY O7</v>
          </cell>
          <cell r="E7068">
            <v>44797</v>
          </cell>
          <cell r="F7068" t="str">
            <v>ROF</v>
          </cell>
          <cell r="G7068" t="str">
            <v>CI_KAIN</v>
          </cell>
          <cell r="H7068" t="str">
            <v>PC</v>
          </cell>
          <cell r="I7068" t="str">
            <v>CPR</v>
          </cell>
          <cell r="J7068" t="str">
            <v/>
          </cell>
          <cell r="K7068" t="str">
            <v>PD</v>
          </cell>
          <cell r="L7068" t="str">
            <v>3015</v>
          </cell>
          <cell r="M7068" t="str">
            <v>V</v>
          </cell>
          <cell r="N7068">
            <v>14553</v>
          </cell>
        </row>
        <row r="7069">
          <cell r="A7069" t="str">
            <v>RM-FRO-FAS-00-0001</v>
          </cell>
          <cell r="B7069" t="str">
            <v>CINT</v>
          </cell>
          <cell r="C7069" t="str">
            <v/>
          </cell>
          <cell r="D7069" t="str">
            <v>BOLT JMO 5 X 40 WHITE</v>
          </cell>
          <cell r="E7069">
            <v>44797</v>
          </cell>
          <cell r="F7069" t="str">
            <v>ROF</v>
          </cell>
          <cell r="G7069" t="str">
            <v>CI_BOLT</v>
          </cell>
          <cell r="H7069" t="str">
            <v>PC</v>
          </cell>
          <cell r="I7069" t="str">
            <v>CPR</v>
          </cell>
          <cell r="J7069" t="str">
            <v/>
          </cell>
          <cell r="K7069" t="str">
            <v>PD</v>
          </cell>
          <cell r="L7069" t="str">
            <v>3015</v>
          </cell>
          <cell r="M7069" t="str">
            <v>V</v>
          </cell>
          <cell r="N7069">
            <v>2750</v>
          </cell>
        </row>
        <row r="7070">
          <cell r="A7070" t="str">
            <v>RM-FRO-FOM-00-0002</v>
          </cell>
          <cell r="B7070" t="str">
            <v>CINT</v>
          </cell>
          <cell r="C7070" t="str">
            <v/>
          </cell>
          <cell r="D7070" t="str">
            <v>BACK U FOAM FRONTY</v>
          </cell>
          <cell r="E7070">
            <v>44797</v>
          </cell>
          <cell r="F7070" t="str">
            <v>ROF</v>
          </cell>
          <cell r="G7070" t="str">
            <v>CI_BUSA</v>
          </cell>
          <cell r="H7070" t="str">
            <v>PC</v>
          </cell>
          <cell r="I7070" t="str">
            <v>CPR</v>
          </cell>
          <cell r="J7070" t="str">
            <v/>
          </cell>
          <cell r="K7070" t="str">
            <v>PD</v>
          </cell>
          <cell r="L7070" t="str">
            <v>3015</v>
          </cell>
          <cell r="M7070" t="str">
            <v>V</v>
          </cell>
          <cell r="N7070">
            <v>12662</v>
          </cell>
        </row>
        <row r="7071">
          <cell r="A7071" t="str">
            <v>RM-FRO-FOM-00-0003</v>
          </cell>
          <cell r="B7071" t="str">
            <v>CINT</v>
          </cell>
          <cell r="C7071" t="str">
            <v/>
          </cell>
          <cell r="D7071" t="str">
            <v>SEAT U FOAM FRONTY</v>
          </cell>
          <cell r="E7071">
            <v>44797</v>
          </cell>
          <cell r="F7071" t="str">
            <v>ROF</v>
          </cell>
          <cell r="G7071" t="str">
            <v>CI_BUSA</v>
          </cell>
          <cell r="H7071" t="str">
            <v>PC</v>
          </cell>
          <cell r="I7071" t="str">
            <v>CPR</v>
          </cell>
          <cell r="J7071" t="str">
            <v/>
          </cell>
          <cell r="K7071" t="str">
            <v>PD</v>
          </cell>
          <cell r="L7071" t="str">
            <v>3015</v>
          </cell>
          <cell r="M7071" t="str">
            <v>V</v>
          </cell>
          <cell r="N7071">
            <v>17516</v>
          </cell>
        </row>
        <row r="7072">
          <cell r="A7072" t="str">
            <v>RM-FRO-ICT-SC-0001</v>
          </cell>
          <cell r="B7072" t="str">
            <v>CINT</v>
          </cell>
          <cell r="C7072" t="str">
            <v/>
          </cell>
          <cell r="D7072" t="str">
            <v>SEAT JOINT PIPE FRONTY</v>
          </cell>
          <cell r="E7072">
            <v>44797</v>
          </cell>
          <cell r="F7072" t="str">
            <v>ROF</v>
          </cell>
          <cell r="G7072" t="str">
            <v>CI_ICT</v>
          </cell>
          <cell r="H7072" t="str">
            <v>PC</v>
          </cell>
          <cell r="I7072" t="str">
            <v>CPR</v>
          </cell>
          <cell r="J7072" t="str">
            <v/>
          </cell>
          <cell r="K7072" t="str">
            <v>PD</v>
          </cell>
          <cell r="L7072" t="str">
            <v>3015</v>
          </cell>
          <cell r="M7072" t="str">
            <v>V</v>
          </cell>
          <cell r="N7072">
            <v>5712</v>
          </cell>
        </row>
        <row r="7073">
          <cell r="A7073" t="str">
            <v>RM-FRO-ICT-SC-0002</v>
          </cell>
          <cell r="B7073" t="str">
            <v>CINT</v>
          </cell>
          <cell r="C7073" t="str">
            <v/>
          </cell>
          <cell r="D7073" t="str">
            <v>PIPA 19.1 X 1.2 X 50</v>
          </cell>
          <cell r="E7073">
            <v>45203</v>
          </cell>
          <cell r="F7073" t="str">
            <v>ROF</v>
          </cell>
          <cell r="G7073" t="str">
            <v>CI_ICT</v>
          </cell>
          <cell r="H7073" t="str">
            <v>PC</v>
          </cell>
          <cell r="I7073" t="str">
            <v>CPR</v>
          </cell>
          <cell r="J7073" t="str">
            <v/>
          </cell>
          <cell r="K7073" t="str">
            <v>PD</v>
          </cell>
          <cell r="L7073" t="str">
            <v>3015</v>
          </cell>
          <cell r="M7073" t="str">
            <v>V</v>
          </cell>
          <cell r="N7073">
            <v>705</v>
          </cell>
        </row>
        <row r="7074">
          <cell r="A7074" t="str">
            <v>RM-FRO-INL-SC-0002</v>
          </cell>
          <cell r="B7074" t="str">
            <v>CINT</v>
          </cell>
          <cell r="C7074" t="str">
            <v/>
          </cell>
          <cell r="D7074" t="str">
            <v>JAHITAN BACK COVER FRONTY AL11</v>
          </cell>
          <cell r="E7074">
            <v>44797</v>
          </cell>
          <cell r="F7074" t="str">
            <v>ROF</v>
          </cell>
          <cell r="G7074" t="str">
            <v>CI_INL</v>
          </cell>
          <cell r="H7074" t="str">
            <v>PC</v>
          </cell>
          <cell r="I7074" t="str">
            <v>CPR</v>
          </cell>
          <cell r="J7074" t="str">
            <v/>
          </cell>
          <cell r="K7074" t="str">
            <v>PD</v>
          </cell>
          <cell r="L7074" t="str">
            <v>3015</v>
          </cell>
          <cell r="M7074" t="str">
            <v>V</v>
          </cell>
          <cell r="N7074">
            <v>37085</v>
          </cell>
        </row>
        <row r="7075">
          <cell r="A7075" t="str">
            <v>RM-FRO-INL-SC-0003</v>
          </cell>
          <cell r="B7075" t="str">
            <v>CINT</v>
          </cell>
          <cell r="C7075" t="str">
            <v/>
          </cell>
          <cell r="D7075" t="str">
            <v>JAHITAN BACK COVER FRONTY L1</v>
          </cell>
          <cell r="E7075">
            <v>44797</v>
          </cell>
          <cell r="F7075" t="str">
            <v>ROF</v>
          </cell>
          <cell r="G7075" t="str">
            <v>CI_INL</v>
          </cell>
          <cell r="H7075" t="str">
            <v>PC</v>
          </cell>
          <cell r="I7075" t="str">
            <v>CPR</v>
          </cell>
          <cell r="J7075" t="str">
            <v/>
          </cell>
          <cell r="K7075" t="str">
            <v>PD</v>
          </cell>
          <cell r="L7075" t="str">
            <v>3015</v>
          </cell>
          <cell r="M7075" t="str">
            <v>V</v>
          </cell>
          <cell r="N7075">
            <v>37085</v>
          </cell>
        </row>
        <row r="7076">
          <cell r="A7076" t="str">
            <v>RM-FRO-INL-SC-0004</v>
          </cell>
          <cell r="B7076" t="str">
            <v>CINT</v>
          </cell>
          <cell r="C7076" t="str">
            <v/>
          </cell>
          <cell r="D7076" t="str">
            <v>JAHITAN BACK COVER FRONTY L7</v>
          </cell>
          <cell r="E7076">
            <v>44854</v>
          </cell>
          <cell r="F7076" t="str">
            <v>ROF</v>
          </cell>
          <cell r="G7076" t="str">
            <v>CI_INL</v>
          </cell>
          <cell r="H7076" t="str">
            <v>PC</v>
          </cell>
          <cell r="I7076" t="str">
            <v>CPR</v>
          </cell>
          <cell r="J7076" t="str">
            <v/>
          </cell>
          <cell r="K7076" t="str">
            <v>PD</v>
          </cell>
          <cell r="L7076" t="str">
            <v>3015</v>
          </cell>
          <cell r="M7076" t="str">
            <v>V</v>
          </cell>
          <cell r="N7076">
            <v>40465</v>
          </cell>
        </row>
        <row r="7077">
          <cell r="A7077" t="str">
            <v>RM-FRO-INL-SC-0005</v>
          </cell>
          <cell r="B7077" t="str">
            <v>CINT</v>
          </cell>
          <cell r="C7077" t="str">
            <v/>
          </cell>
          <cell r="D7077" t="str">
            <v>JAHITAN BACK COVER FRONTY O1</v>
          </cell>
          <cell r="E7077">
            <v>44797</v>
          </cell>
          <cell r="F7077" t="str">
            <v>ROF</v>
          </cell>
          <cell r="G7077" t="str">
            <v>CI_INL</v>
          </cell>
          <cell r="H7077" t="str">
            <v>PC</v>
          </cell>
          <cell r="I7077" t="str">
            <v>CPR</v>
          </cell>
          <cell r="J7077" t="str">
            <v/>
          </cell>
          <cell r="K7077" t="str">
            <v>PD</v>
          </cell>
          <cell r="L7077" t="str">
            <v>3015</v>
          </cell>
          <cell r="M7077" t="str">
            <v>V</v>
          </cell>
          <cell r="N7077">
            <v>37085</v>
          </cell>
        </row>
        <row r="7078">
          <cell r="A7078" t="str">
            <v>RM-FRO-INL-SC-0006</v>
          </cell>
          <cell r="B7078" t="str">
            <v>CINT</v>
          </cell>
          <cell r="C7078" t="str">
            <v/>
          </cell>
          <cell r="D7078" t="str">
            <v>JAHITAN BACK COVER FRONTY O3</v>
          </cell>
          <cell r="E7078">
            <v>44797</v>
          </cell>
          <cell r="F7078" t="str">
            <v>ROF</v>
          </cell>
          <cell r="G7078" t="str">
            <v>CI_INL</v>
          </cell>
          <cell r="H7078" t="str">
            <v>PC</v>
          </cell>
          <cell r="I7078" t="str">
            <v>CPR</v>
          </cell>
          <cell r="J7078" t="str">
            <v/>
          </cell>
          <cell r="K7078" t="str">
            <v>PD</v>
          </cell>
          <cell r="L7078" t="str">
            <v>3015</v>
          </cell>
          <cell r="M7078" t="str">
            <v>V</v>
          </cell>
          <cell r="N7078">
            <v>37085</v>
          </cell>
        </row>
        <row r="7079">
          <cell r="A7079" t="str">
            <v>RM-FRO-INL-SC-0007</v>
          </cell>
          <cell r="B7079" t="str">
            <v>CINT</v>
          </cell>
          <cell r="C7079" t="str">
            <v/>
          </cell>
          <cell r="D7079" t="str">
            <v>JAHITAN BACK COVER FRONTY O5</v>
          </cell>
          <cell r="E7079">
            <v>44797</v>
          </cell>
          <cell r="F7079" t="str">
            <v>ROF</v>
          </cell>
          <cell r="G7079" t="str">
            <v>CI_INL</v>
          </cell>
          <cell r="H7079" t="str">
            <v>PC</v>
          </cell>
          <cell r="I7079" t="str">
            <v>CPR</v>
          </cell>
          <cell r="J7079" t="str">
            <v/>
          </cell>
          <cell r="K7079" t="str">
            <v>PD</v>
          </cell>
          <cell r="L7079" t="str">
            <v>3015</v>
          </cell>
          <cell r="M7079" t="str">
            <v>V</v>
          </cell>
          <cell r="N7079">
            <v>37085</v>
          </cell>
        </row>
        <row r="7080">
          <cell r="A7080" t="str">
            <v>RM-FRO-INL-SC-0008</v>
          </cell>
          <cell r="B7080" t="str">
            <v>CINT</v>
          </cell>
          <cell r="C7080" t="str">
            <v/>
          </cell>
          <cell r="D7080" t="str">
            <v>JAHITAN BACK COVER FRONTY O7</v>
          </cell>
          <cell r="E7080">
            <v>44797</v>
          </cell>
          <cell r="F7080" t="str">
            <v>ROF</v>
          </cell>
          <cell r="G7080" t="str">
            <v>CI_INL</v>
          </cell>
          <cell r="H7080" t="str">
            <v>PC</v>
          </cell>
          <cell r="I7080" t="str">
            <v>CPR</v>
          </cell>
          <cell r="J7080" t="str">
            <v/>
          </cell>
          <cell r="K7080" t="str">
            <v>PD</v>
          </cell>
          <cell r="L7080" t="str">
            <v>3015</v>
          </cell>
          <cell r="M7080" t="str">
            <v>V</v>
          </cell>
          <cell r="N7080">
            <v>38626</v>
          </cell>
        </row>
        <row r="7081">
          <cell r="A7081" t="str">
            <v>RM-FRO-INL-SC-0009</v>
          </cell>
          <cell r="B7081" t="str">
            <v>CINT</v>
          </cell>
          <cell r="C7081" t="str">
            <v/>
          </cell>
          <cell r="D7081" t="str">
            <v>JAHITAN SEAT COVER FRONTY L1</v>
          </cell>
          <cell r="E7081">
            <v>44797</v>
          </cell>
          <cell r="F7081" t="str">
            <v>ROF</v>
          </cell>
          <cell r="G7081" t="str">
            <v>CI_INL</v>
          </cell>
          <cell r="H7081" t="str">
            <v>PC</v>
          </cell>
          <cell r="I7081" t="str">
            <v>CPR</v>
          </cell>
          <cell r="J7081" t="str">
            <v/>
          </cell>
          <cell r="K7081" t="str">
            <v>PD</v>
          </cell>
          <cell r="L7081" t="str">
            <v>3015</v>
          </cell>
          <cell r="M7081" t="str">
            <v>V</v>
          </cell>
          <cell r="N7081">
            <v>22110</v>
          </cell>
        </row>
        <row r="7082">
          <cell r="A7082" t="str">
            <v>RM-FRO-INL-SC-0010</v>
          </cell>
          <cell r="B7082" t="str">
            <v>CINT</v>
          </cell>
          <cell r="C7082" t="str">
            <v/>
          </cell>
          <cell r="D7082" t="str">
            <v>JAHITAN SEAT COVER FRONTY L7</v>
          </cell>
          <cell r="E7082">
            <v>44854</v>
          </cell>
          <cell r="F7082" t="str">
            <v>ROF</v>
          </cell>
          <cell r="G7082" t="str">
            <v>CI_INL</v>
          </cell>
          <cell r="H7082" t="str">
            <v>PC</v>
          </cell>
          <cell r="I7082" t="str">
            <v>CPR</v>
          </cell>
          <cell r="J7082" t="str">
            <v/>
          </cell>
          <cell r="K7082" t="str">
            <v>PD</v>
          </cell>
          <cell r="L7082" t="str">
            <v>3015</v>
          </cell>
          <cell r="M7082" t="str">
            <v>V</v>
          </cell>
          <cell r="N7082">
            <v>25847</v>
          </cell>
        </row>
        <row r="7083">
          <cell r="A7083" t="str">
            <v>RM-FRO-INL-SC-0011</v>
          </cell>
          <cell r="B7083" t="str">
            <v>CINT</v>
          </cell>
          <cell r="C7083" t="str">
            <v/>
          </cell>
          <cell r="D7083" t="str">
            <v>JAHITAN SEAT COVER FRONTY O1</v>
          </cell>
          <cell r="E7083">
            <v>44797</v>
          </cell>
          <cell r="F7083" t="str">
            <v>ROF</v>
          </cell>
          <cell r="G7083" t="str">
            <v>CI_INL</v>
          </cell>
          <cell r="H7083" t="str">
            <v>PC</v>
          </cell>
          <cell r="I7083" t="str">
            <v>CPR</v>
          </cell>
          <cell r="J7083" t="str">
            <v/>
          </cell>
          <cell r="K7083" t="str">
            <v>PD</v>
          </cell>
          <cell r="L7083" t="str">
            <v>3015</v>
          </cell>
          <cell r="M7083" t="str">
            <v>V</v>
          </cell>
          <cell r="N7083">
            <v>22110</v>
          </cell>
        </row>
        <row r="7084">
          <cell r="A7084" t="str">
            <v>RM-FRO-INL-SC-0012</v>
          </cell>
          <cell r="B7084" t="str">
            <v>CINT</v>
          </cell>
          <cell r="C7084" t="str">
            <v/>
          </cell>
          <cell r="D7084" t="str">
            <v>JAHITAN SEAT COVER FRONTY O3</v>
          </cell>
          <cell r="E7084">
            <v>44797</v>
          </cell>
          <cell r="F7084" t="str">
            <v>ROF</v>
          </cell>
          <cell r="G7084" t="str">
            <v>CI_INL</v>
          </cell>
          <cell r="H7084" t="str">
            <v>PC</v>
          </cell>
          <cell r="I7084" t="str">
            <v>CPR</v>
          </cell>
          <cell r="J7084" t="str">
            <v/>
          </cell>
          <cell r="K7084" t="str">
            <v>PD</v>
          </cell>
          <cell r="L7084" t="str">
            <v>3015</v>
          </cell>
          <cell r="M7084" t="str">
            <v>V</v>
          </cell>
          <cell r="N7084">
            <v>22110</v>
          </cell>
        </row>
        <row r="7085">
          <cell r="A7085" t="str">
            <v>RM-FRO-INL-SC-0013</v>
          </cell>
          <cell r="B7085" t="str">
            <v>CINT</v>
          </cell>
          <cell r="C7085" t="str">
            <v/>
          </cell>
          <cell r="D7085" t="str">
            <v>JAHITAN SEAT COVER FRONTY O5</v>
          </cell>
          <cell r="E7085">
            <v>44797</v>
          </cell>
          <cell r="F7085" t="str">
            <v>ROF</v>
          </cell>
          <cell r="G7085" t="str">
            <v>CI_INL</v>
          </cell>
          <cell r="H7085" t="str">
            <v>PC</v>
          </cell>
          <cell r="I7085" t="str">
            <v>CPR</v>
          </cell>
          <cell r="J7085" t="str">
            <v/>
          </cell>
          <cell r="K7085" t="str">
            <v>PD</v>
          </cell>
          <cell r="L7085" t="str">
            <v>3015</v>
          </cell>
          <cell r="M7085" t="str">
            <v>V</v>
          </cell>
          <cell r="N7085">
            <v>22110</v>
          </cell>
        </row>
        <row r="7086">
          <cell r="A7086" t="str">
            <v>RM-FRO-INL-SC-0014</v>
          </cell>
          <cell r="B7086" t="str">
            <v>CINT</v>
          </cell>
          <cell r="C7086" t="str">
            <v/>
          </cell>
          <cell r="D7086" t="str">
            <v>JAHITAN SEAT COVER FRONTY O7</v>
          </cell>
          <cell r="E7086">
            <v>44797</v>
          </cell>
          <cell r="F7086" t="str">
            <v>ROF</v>
          </cell>
          <cell r="G7086" t="str">
            <v>CI_INL</v>
          </cell>
          <cell r="H7086" t="str">
            <v>PC</v>
          </cell>
          <cell r="I7086" t="str">
            <v>CPR</v>
          </cell>
          <cell r="J7086" t="str">
            <v/>
          </cell>
          <cell r="K7086" t="str">
            <v>PD</v>
          </cell>
          <cell r="L7086" t="str">
            <v>3015</v>
          </cell>
          <cell r="M7086" t="str">
            <v>V</v>
          </cell>
          <cell r="N7086">
            <v>26552</v>
          </cell>
        </row>
        <row r="7087">
          <cell r="A7087" t="str">
            <v>RM-FRO-LBL-00-0001</v>
          </cell>
          <cell r="B7087" t="str">
            <v>CINT</v>
          </cell>
          <cell r="C7087" t="str">
            <v/>
          </cell>
          <cell r="D7087" t="str">
            <v>LABEL WOVEN CHITOSE</v>
          </cell>
          <cell r="E7087">
            <v>45232</v>
          </cell>
          <cell r="F7087" t="str">
            <v>ROF</v>
          </cell>
          <cell r="G7087" t="str">
            <v>CI_LABEL</v>
          </cell>
          <cell r="H7087" t="str">
            <v>PC</v>
          </cell>
          <cell r="I7087" t="str">
            <v>CPR</v>
          </cell>
          <cell r="J7087" t="str">
            <v/>
          </cell>
          <cell r="K7087" t="str">
            <v>PD</v>
          </cell>
          <cell r="L7087" t="str">
            <v>3015</v>
          </cell>
          <cell r="M7087" t="str">
            <v>V</v>
          </cell>
          <cell r="N7087">
            <v>171</v>
          </cell>
        </row>
        <row r="7088">
          <cell r="A7088" t="str">
            <v>RM-FRO-PIP-00-0002</v>
          </cell>
          <cell r="B7088" t="str">
            <v>CINT</v>
          </cell>
          <cell r="C7088" t="str">
            <v/>
          </cell>
          <cell r="D7088" t="str">
            <v>CROSS COMPL FRONTY</v>
          </cell>
          <cell r="E7088">
            <v>44797</v>
          </cell>
          <cell r="F7088" t="str">
            <v>ROF</v>
          </cell>
          <cell r="G7088" t="str">
            <v>CI_PIPA</v>
          </cell>
          <cell r="H7088" t="str">
            <v>PC</v>
          </cell>
          <cell r="I7088" t="str">
            <v>CPR</v>
          </cell>
          <cell r="J7088" t="str">
            <v/>
          </cell>
          <cell r="K7088" t="str">
            <v>PD</v>
          </cell>
          <cell r="L7088" t="str">
            <v>3015</v>
          </cell>
          <cell r="M7088" t="str">
            <v>V</v>
          </cell>
          <cell r="N7088">
            <v>25644</v>
          </cell>
        </row>
        <row r="7089">
          <cell r="A7089" t="str">
            <v>RM-FRO-PIP-00-0003</v>
          </cell>
          <cell r="B7089" t="str">
            <v>CINT</v>
          </cell>
          <cell r="C7089" t="str">
            <v/>
          </cell>
          <cell r="D7089" t="str">
            <v>PIPA 19.1 X 0.9 X 430</v>
          </cell>
          <cell r="E7089">
            <v>44935</v>
          </cell>
          <cell r="F7089" t="str">
            <v>ROF</v>
          </cell>
          <cell r="G7089" t="str">
            <v>CI_PIPA</v>
          </cell>
          <cell r="H7089" t="str">
            <v>PC</v>
          </cell>
          <cell r="I7089" t="str">
            <v>CPR</v>
          </cell>
          <cell r="J7089" t="str">
            <v/>
          </cell>
          <cell r="K7089" t="str">
            <v>PD</v>
          </cell>
          <cell r="L7089" t="str">
            <v>3015</v>
          </cell>
          <cell r="M7089" t="str">
            <v>V</v>
          </cell>
          <cell r="N7089">
            <v>1992</v>
          </cell>
        </row>
        <row r="7090">
          <cell r="A7090" t="str">
            <v>RM-FRO-PIP-00-0004</v>
          </cell>
          <cell r="B7090" t="str">
            <v>CINT</v>
          </cell>
          <cell r="C7090" t="str">
            <v/>
          </cell>
          <cell r="D7090" t="str">
            <v>PIPA 19.1 X 1.2 X 3000</v>
          </cell>
          <cell r="E7090">
            <v>44797</v>
          </cell>
          <cell r="F7090" t="str">
            <v>ROF</v>
          </cell>
          <cell r="G7090" t="str">
            <v>CI_PIPA</v>
          </cell>
          <cell r="H7090" t="str">
            <v>PC</v>
          </cell>
          <cell r="I7090" t="str">
            <v>CPR</v>
          </cell>
          <cell r="J7090" t="str">
            <v/>
          </cell>
          <cell r="K7090" t="str">
            <v>PD</v>
          </cell>
          <cell r="L7090" t="str">
            <v>3015</v>
          </cell>
          <cell r="M7090" t="str">
            <v>V</v>
          </cell>
          <cell r="N7090">
            <v>20037</v>
          </cell>
        </row>
        <row r="7091">
          <cell r="A7091" t="str">
            <v>RM-FRO-PIP-00-0005</v>
          </cell>
          <cell r="B7091" t="str">
            <v>CINT</v>
          </cell>
          <cell r="C7091" t="str">
            <v/>
          </cell>
          <cell r="D7091" t="str">
            <v>PIPA 19.1 X 1.2 X 50</v>
          </cell>
          <cell r="E7091">
            <v>44797</v>
          </cell>
          <cell r="F7091" t="str">
            <v>ROF</v>
          </cell>
          <cell r="G7091" t="str">
            <v>CI_PIPA</v>
          </cell>
          <cell r="H7091" t="str">
            <v>PC</v>
          </cell>
          <cell r="I7091" t="str">
            <v>CPR</v>
          </cell>
          <cell r="J7091" t="str">
            <v/>
          </cell>
          <cell r="K7091" t="str">
            <v>PD</v>
          </cell>
          <cell r="L7091" t="str">
            <v>3015</v>
          </cell>
          <cell r="M7091" t="str">
            <v>V</v>
          </cell>
          <cell r="N7091">
            <v>583</v>
          </cell>
        </row>
        <row r="7092">
          <cell r="A7092" t="str">
            <v>RM-FRO-PIP-00-0006</v>
          </cell>
          <cell r="B7092" t="str">
            <v>CINT</v>
          </cell>
          <cell r="C7092" t="str">
            <v/>
          </cell>
          <cell r="D7092" t="str">
            <v>PIPA 22.2 X 1.2 X 1555</v>
          </cell>
          <cell r="E7092">
            <v>44926</v>
          </cell>
          <cell r="F7092" t="str">
            <v>ROF</v>
          </cell>
          <cell r="G7092" t="str">
            <v>CI_PIPA</v>
          </cell>
          <cell r="H7092" t="str">
            <v>PC</v>
          </cell>
          <cell r="I7092" t="str">
            <v>CPR</v>
          </cell>
          <cell r="J7092" t="str">
            <v/>
          </cell>
          <cell r="K7092" t="str">
            <v>PD</v>
          </cell>
          <cell r="L7092" t="str">
            <v>3015</v>
          </cell>
          <cell r="M7092" t="str">
            <v>V</v>
          </cell>
          <cell r="N7092">
            <v>19708</v>
          </cell>
        </row>
        <row r="7093">
          <cell r="A7093" t="str">
            <v>RM-FRO-PIP-00-0007</v>
          </cell>
          <cell r="B7093" t="str">
            <v>CINT</v>
          </cell>
          <cell r="C7093" t="str">
            <v/>
          </cell>
          <cell r="D7093" t="str">
            <v>PIPA 22.2 X 1.2 X 472</v>
          </cell>
          <cell r="E7093">
            <v>44926</v>
          </cell>
          <cell r="F7093" t="str">
            <v>ROF</v>
          </cell>
          <cell r="G7093" t="str">
            <v>CI_PIPA</v>
          </cell>
          <cell r="H7093" t="str">
            <v>PC</v>
          </cell>
          <cell r="I7093" t="str">
            <v>CPR</v>
          </cell>
          <cell r="J7093" t="str">
            <v/>
          </cell>
          <cell r="K7093" t="str">
            <v>PD</v>
          </cell>
          <cell r="L7093" t="str">
            <v>3015</v>
          </cell>
          <cell r="M7093" t="str">
            <v>V</v>
          </cell>
          <cell r="N7093">
            <v>6313</v>
          </cell>
        </row>
        <row r="7094">
          <cell r="A7094" t="str">
            <v>RM-FRO-PIP-00-0008</v>
          </cell>
          <cell r="B7094" t="str">
            <v>CINT</v>
          </cell>
          <cell r="C7094" t="str">
            <v/>
          </cell>
          <cell r="D7094" t="str">
            <v>PIPA 25.4 X 2.0 X 6000</v>
          </cell>
          <cell r="E7094">
            <v>44797</v>
          </cell>
          <cell r="F7094" t="str">
            <v>ROF</v>
          </cell>
          <cell r="G7094" t="str">
            <v>CI_PIPA</v>
          </cell>
          <cell r="H7094" t="str">
            <v>PC</v>
          </cell>
          <cell r="I7094" t="str">
            <v>CPR</v>
          </cell>
          <cell r="J7094" t="str">
            <v/>
          </cell>
          <cell r="K7094" t="str">
            <v>PD</v>
          </cell>
          <cell r="L7094" t="str">
            <v>3015</v>
          </cell>
          <cell r="M7094" t="str">
            <v>V</v>
          </cell>
          <cell r="N7094">
            <v>152340</v>
          </cell>
        </row>
        <row r="7095">
          <cell r="A7095" t="str">
            <v>RM-FRO-PIP-00-0009</v>
          </cell>
          <cell r="B7095" t="str">
            <v>CINT</v>
          </cell>
          <cell r="C7095" t="str">
            <v/>
          </cell>
          <cell r="D7095" t="str">
            <v>PIPA 25/16 X 1.2 X 343</v>
          </cell>
          <cell r="E7095">
            <v>44926</v>
          </cell>
          <cell r="F7095" t="str">
            <v>ROF</v>
          </cell>
          <cell r="G7095" t="str">
            <v>CI_PIPA</v>
          </cell>
          <cell r="H7095" t="str">
            <v>PC</v>
          </cell>
          <cell r="I7095" t="str">
            <v>CPR</v>
          </cell>
          <cell r="J7095" t="str">
            <v/>
          </cell>
          <cell r="K7095" t="str">
            <v>PD</v>
          </cell>
          <cell r="L7095" t="str">
            <v>3015</v>
          </cell>
          <cell r="M7095" t="str">
            <v>V</v>
          </cell>
          <cell r="N7095">
            <v>4429</v>
          </cell>
        </row>
        <row r="7096">
          <cell r="A7096" t="str">
            <v>RM-FRO-PIP-00-0010</v>
          </cell>
          <cell r="B7096" t="str">
            <v>CINT</v>
          </cell>
          <cell r="C7096" t="str">
            <v/>
          </cell>
          <cell r="D7096" t="str">
            <v>PIPA DIA 25.4 X 2.0 X 3215</v>
          </cell>
          <cell r="E7096">
            <v>44926</v>
          </cell>
          <cell r="F7096" t="str">
            <v>ROF</v>
          </cell>
          <cell r="G7096" t="str">
            <v>CI_PIPA</v>
          </cell>
          <cell r="H7096" t="str">
            <v>PC</v>
          </cell>
          <cell r="I7096" t="str">
            <v>CPR</v>
          </cell>
          <cell r="J7096" t="str">
            <v/>
          </cell>
          <cell r="K7096" t="str">
            <v>PD</v>
          </cell>
          <cell r="L7096" t="str">
            <v>3015</v>
          </cell>
          <cell r="M7096" t="str">
            <v>V</v>
          </cell>
          <cell r="N7096">
            <v>76047</v>
          </cell>
        </row>
        <row r="7097">
          <cell r="A7097" t="str">
            <v>RM-FRO-PIP-00-0011</v>
          </cell>
          <cell r="B7097" t="str">
            <v>CINT</v>
          </cell>
          <cell r="C7097" t="str">
            <v/>
          </cell>
          <cell r="D7097" t="str">
            <v>PIPA DIA 25.4 X 2.0 X 5000</v>
          </cell>
          <cell r="E7097">
            <v>44797</v>
          </cell>
          <cell r="F7097" t="str">
            <v>ROF</v>
          </cell>
          <cell r="G7097" t="str">
            <v>CI_PIPA</v>
          </cell>
          <cell r="H7097" t="str">
            <v>PC</v>
          </cell>
          <cell r="I7097" t="str">
            <v>CPR</v>
          </cell>
          <cell r="J7097" t="str">
            <v/>
          </cell>
          <cell r="K7097" t="str">
            <v>PD</v>
          </cell>
          <cell r="L7097" t="str">
            <v>3015</v>
          </cell>
          <cell r="M7097" t="str">
            <v>V</v>
          </cell>
          <cell r="N7097">
            <v>118295</v>
          </cell>
        </row>
        <row r="7098">
          <cell r="A7098" t="str">
            <v>RM-FRO-PLS-00-0012</v>
          </cell>
          <cell r="B7098" t="str">
            <v>CINT</v>
          </cell>
          <cell r="C7098" t="str">
            <v/>
          </cell>
          <cell r="D7098" t="str">
            <v>ARM REST FRONTY</v>
          </cell>
          <cell r="E7098">
            <v>44797</v>
          </cell>
          <cell r="F7098" t="str">
            <v>ROF</v>
          </cell>
          <cell r="G7098" t="str">
            <v>CI_PLSTK</v>
          </cell>
          <cell r="H7098" t="str">
            <v>PC</v>
          </cell>
          <cell r="I7098" t="str">
            <v>CPR</v>
          </cell>
          <cell r="J7098" t="str">
            <v/>
          </cell>
          <cell r="K7098" t="str">
            <v>PD</v>
          </cell>
          <cell r="L7098" t="str">
            <v>3015</v>
          </cell>
          <cell r="M7098" t="str">
            <v>V</v>
          </cell>
          <cell r="N7098">
            <v>7746</v>
          </cell>
        </row>
        <row r="7099">
          <cell r="A7099" t="str">
            <v>RM-FRO-PLS-00-0013</v>
          </cell>
          <cell r="B7099" t="str">
            <v>CINT</v>
          </cell>
          <cell r="C7099" t="str">
            <v/>
          </cell>
          <cell r="D7099" t="str">
            <v>ELBOW FRONTY</v>
          </cell>
          <cell r="E7099">
            <v>44797</v>
          </cell>
          <cell r="F7099" t="str">
            <v>ROF</v>
          </cell>
          <cell r="G7099" t="str">
            <v>CI_PLSTK</v>
          </cell>
          <cell r="H7099" t="str">
            <v>PC</v>
          </cell>
          <cell r="I7099" t="str">
            <v>CPR</v>
          </cell>
          <cell r="J7099" t="str">
            <v/>
          </cell>
          <cell r="K7099" t="str">
            <v>PD</v>
          </cell>
          <cell r="L7099" t="str">
            <v>3015</v>
          </cell>
          <cell r="M7099" t="str">
            <v>V</v>
          </cell>
          <cell r="N7099">
            <v>5800</v>
          </cell>
        </row>
        <row r="7100">
          <cell r="A7100" t="str">
            <v>RM-FRO-PLS-00-0014</v>
          </cell>
          <cell r="B7100" t="str">
            <v>CINT</v>
          </cell>
          <cell r="C7100" t="str">
            <v/>
          </cell>
          <cell r="D7100" t="str">
            <v>ELBOW L</v>
          </cell>
          <cell r="E7100">
            <v>44797</v>
          </cell>
          <cell r="F7100" t="str">
            <v>ROF</v>
          </cell>
          <cell r="G7100" t="str">
            <v>CI_PLSTK</v>
          </cell>
          <cell r="H7100" t="str">
            <v>PC</v>
          </cell>
          <cell r="I7100" t="str">
            <v>CPR</v>
          </cell>
          <cell r="J7100" t="str">
            <v/>
          </cell>
          <cell r="K7100" t="str">
            <v>PD</v>
          </cell>
          <cell r="L7100" t="str">
            <v>3015</v>
          </cell>
          <cell r="M7100" t="str">
            <v>V</v>
          </cell>
          <cell r="N7100">
            <v>7313</v>
          </cell>
        </row>
        <row r="7101">
          <cell r="A7101" t="str">
            <v>RM-FRO-PLS-00-0015</v>
          </cell>
          <cell r="B7101" t="str">
            <v>CINT</v>
          </cell>
          <cell r="C7101" t="str">
            <v/>
          </cell>
          <cell r="D7101" t="str">
            <v>ELBOW R</v>
          </cell>
          <cell r="E7101">
            <v>44797</v>
          </cell>
          <cell r="F7101" t="str">
            <v>ROF</v>
          </cell>
          <cell r="G7101" t="str">
            <v>CI_PLSTK</v>
          </cell>
          <cell r="H7101" t="str">
            <v>PC</v>
          </cell>
          <cell r="I7101" t="str">
            <v>CPR</v>
          </cell>
          <cell r="J7101" t="str">
            <v/>
          </cell>
          <cell r="K7101" t="str">
            <v>PD</v>
          </cell>
          <cell r="L7101" t="str">
            <v>3015</v>
          </cell>
          <cell r="M7101" t="str">
            <v>V</v>
          </cell>
          <cell r="N7101">
            <v>7303</v>
          </cell>
        </row>
        <row r="7102">
          <cell r="A7102" t="str">
            <v>RM-FRO-TRX-00-0016</v>
          </cell>
          <cell r="B7102" t="str">
            <v>CINT</v>
          </cell>
          <cell r="C7102" t="str">
            <v/>
          </cell>
          <cell r="D7102" t="str">
            <v>SEAT BOARD FRONTY</v>
          </cell>
          <cell r="E7102">
            <v>44797</v>
          </cell>
          <cell r="F7102" t="str">
            <v>ROF</v>
          </cell>
          <cell r="G7102" t="str">
            <v>CI_BOARD</v>
          </cell>
          <cell r="H7102" t="str">
            <v>PC</v>
          </cell>
          <cell r="I7102" t="str">
            <v>CPR</v>
          </cell>
          <cell r="J7102" t="str">
            <v/>
          </cell>
          <cell r="K7102" t="str">
            <v>PD</v>
          </cell>
          <cell r="L7102" t="str">
            <v>3015</v>
          </cell>
          <cell r="M7102" t="str">
            <v>V</v>
          </cell>
          <cell r="N7102">
            <v>45000</v>
          </cell>
        </row>
        <row r="7103">
          <cell r="A7103" t="str">
            <v>RM-FTC-ACC-00-0017</v>
          </cell>
          <cell r="B7103" t="str">
            <v>CINT</v>
          </cell>
          <cell r="C7103" t="str">
            <v/>
          </cell>
          <cell r="D7103" t="str">
            <v>ACCESORIES FTC</v>
          </cell>
          <cell r="E7103">
            <v>44966</v>
          </cell>
          <cell r="F7103" t="str">
            <v>ROF</v>
          </cell>
          <cell r="G7103" t="str">
            <v>CI_OTH</v>
          </cell>
          <cell r="H7103" t="str">
            <v>PC</v>
          </cell>
          <cell r="I7103" t="str">
            <v>CPR</v>
          </cell>
          <cell r="J7103" t="str">
            <v/>
          </cell>
          <cell r="K7103" t="str">
            <v>PD</v>
          </cell>
          <cell r="L7103" t="str">
            <v>3015</v>
          </cell>
          <cell r="M7103" t="str">
            <v>V</v>
          </cell>
          <cell r="N7103">
            <v>0</v>
          </cell>
        </row>
        <row r="7104">
          <cell r="A7104" t="str">
            <v>RM-FTC-ACC-00-0018</v>
          </cell>
          <cell r="B7104" t="str">
            <v>CINT</v>
          </cell>
          <cell r="C7104" t="str">
            <v/>
          </cell>
          <cell r="D7104" t="str">
            <v>ACCESSORIES FT 6018</v>
          </cell>
          <cell r="E7104">
            <v>44802</v>
          </cell>
          <cell r="F7104" t="str">
            <v>ROF</v>
          </cell>
          <cell r="G7104" t="str">
            <v>CI_OTH</v>
          </cell>
          <cell r="H7104" t="str">
            <v>PC</v>
          </cell>
          <cell r="I7104" t="str">
            <v>CPR</v>
          </cell>
          <cell r="J7104" t="str">
            <v/>
          </cell>
          <cell r="K7104" t="str">
            <v>PD</v>
          </cell>
          <cell r="L7104" t="str">
            <v>3015</v>
          </cell>
          <cell r="M7104" t="str">
            <v>V</v>
          </cell>
          <cell r="N7104">
            <v>0</v>
          </cell>
        </row>
        <row r="7105">
          <cell r="A7105" t="str">
            <v>RM-FTC-DUS-00-0019</v>
          </cell>
          <cell r="B7105" t="str">
            <v>CINT</v>
          </cell>
          <cell r="C7105" t="str">
            <v/>
          </cell>
          <cell r="D7105" t="str">
            <v>PACK CASE FT-6012</v>
          </cell>
          <cell r="E7105">
            <v>45266</v>
          </cell>
          <cell r="F7105" t="str">
            <v>ROF</v>
          </cell>
          <cell r="G7105" t="str">
            <v>CI_DUS</v>
          </cell>
          <cell r="H7105" t="str">
            <v>PC</v>
          </cell>
          <cell r="I7105" t="str">
            <v>CPR</v>
          </cell>
          <cell r="J7105" t="str">
            <v/>
          </cell>
          <cell r="K7105" t="str">
            <v>PD</v>
          </cell>
          <cell r="L7105" t="str">
            <v>3015</v>
          </cell>
          <cell r="M7105" t="str">
            <v>V</v>
          </cell>
          <cell r="N7105">
            <v>25523</v>
          </cell>
        </row>
        <row r="7106">
          <cell r="A7106" t="str">
            <v>RM-FTC-DUS-00-0020</v>
          </cell>
          <cell r="B7106" t="str">
            <v>CINT</v>
          </cell>
          <cell r="C7106" t="str">
            <v/>
          </cell>
          <cell r="D7106" t="str">
            <v>PACK CASE FT-6018</v>
          </cell>
          <cell r="E7106">
            <v>44797</v>
          </cell>
          <cell r="F7106" t="str">
            <v>ROF</v>
          </cell>
          <cell r="G7106" t="str">
            <v>CI_DUS</v>
          </cell>
          <cell r="H7106" t="str">
            <v>PC</v>
          </cell>
          <cell r="I7106" t="str">
            <v>CPR</v>
          </cell>
          <cell r="J7106" t="str">
            <v/>
          </cell>
          <cell r="K7106" t="str">
            <v>PD</v>
          </cell>
          <cell r="L7106" t="str">
            <v>3015</v>
          </cell>
          <cell r="M7106" t="str">
            <v>V</v>
          </cell>
          <cell r="N7106">
            <v>35757</v>
          </cell>
        </row>
        <row r="7107">
          <cell r="A7107" t="str">
            <v>RM-FTC-EDG-00-0021</v>
          </cell>
          <cell r="B7107" t="str">
            <v>CINT</v>
          </cell>
          <cell r="C7107" t="str">
            <v/>
          </cell>
          <cell r="D7107" t="str">
            <v>EDGING LIST FOR TABLE TOP (6012)</v>
          </cell>
          <cell r="E7107">
            <v>44797</v>
          </cell>
          <cell r="F7107" t="str">
            <v>ROF</v>
          </cell>
          <cell r="G7107" t="str">
            <v>CI_TAPE</v>
          </cell>
          <cell r="H7107" t="str">
            <v>PC</v>
          </cell>
          <cell r="I7107" t="str">
            <v>CPR</v>
          </cell>
          <cell r="J7107" t="str">
            <v/>
          </cell>
          <cell r="K7107" t="str">
            <v>PD</v>
          </cell>
          <cell r="L7107" t="str">
            <v>3015</v>
          </cell>
          <cell r="M7107" t="str">
            <v>V</v>
          </cell>
          <cell r="N7107">
            <v>5455</v>
          </cell>
        </row>
        <row r="7108">
          <cell r="A7108" t="str">
            <v>RM-FTC-EDG-00-0022</v>
          </cell>
          <cell r="B7108" t="str">
            <v>CINT</v>
          </cell>
          <cell r="C7108" t="str">
            <v/>
          </cell>
          <cell r="D7108" t="str">
            <v>EDGING LIST 23.5 X 2800 MM</v>
          </cell>
          <cell r="E7108">
            <v>44797</v>
          </cell>
          <cell r="F7108" t="str">
            <v>ROF</v>
          </cell>
          <cell r="G7108" t="str">
            <v>CI_TAPE</v>
          </cell>
          <cell r="H7108" t="str">
            <v>PC</v>
          </cell>
          <cell r="I7108" t="str">
            <v>CPR</v>
          </cell>
          <cell r="J7108" t="str">
            <v/>
          </cell>
          <cell r="K7108" t="str">
            <v>PD</v>
          </cell>
          <cell r="L7108" t="str">
            <v>3015</v>
          </cell>
          <cell r="M7108" t="str">
            <v>V</v>
          </cell>
          <cell r="N7108">
            <v>17910</v>
          </cell>
        </row>
        <row r="7109">
          <cell r="A7109" t="str">
            <v>RM-FTC-EDG-00-0023</v>
          </cell>
          <cell r="B7109" t="str">
            <v>CINT</v>
          </cell>
          <cell r="C7109" t="str">
            <v/>
          </cell>
          <cell r="D7109" t="str">
            <v>EDGING LIST 23.5 X 3600 MM</v>
          </cell>
          <cell r="E7109">
            <v>44797</v>
          </cell>
          <cell r="F7109" t="str">
            <v>ROF</v>
          </cell>
          <cell r="G7109" t="str">
            <v>CI_TAPE</v>
          </cell>
          <cell r="H7109" t="str">
            <v>PC</v>
          </cell>
          <cell r="I7109" t="str">
            <v>CPR</v>
          </cell>
          <cell r="J7109" t="str">
            <v/>
          </cell>
          <cell r="K7109" t="str">
            <v>PD</v>
          </cell>
          <cell r="L7109" t="str">
            <v>3015</v>
          </cell>
          <cell r="M7109" t="str">
            <v>V</v>
          </cell>
          <cell r="N7109">
            <v>25200</v>
          </cell>
        </row>
        <row r="7110">
          <cell r="A7110" t="str">
            <v>RM-FTC-FAS-00-0024</v>
          </cell>
          <cell r="B7110" t="str">
            <v>CINT</v>
          </cell>
          <cell r="C7110" t="str">
            <v/>
          </cell>
          <cell r="D7110" t="str">
            <v>WOOD SCREW 12 X 50MM</v>
          </cell>
          <cell r="E7110">
            <v>44797</v>
          </cell>
          <cell r="F7110" t="str">
            <v>ROF</v>
          </cell>
          <cell r="G7110" t="str">
            <v>CI_BOLT</v>
          </cell>
          <cell r="H7110" t="str">
            <v>PC</v>
          </cell>
          <cell r="I7110" t="str">
            <v>CPR</v>
          </cell>
          <cell r="J7110" t="str">
            <v/>
          </cell>
          <cell r="K7110" t="str">
            <v>PD</v>
          </cell>
          <cell r="L7110" t="str">
            <v>3015</v>
          </cell>
          <cell r="M7110" t="str">
            <v>V</v>
          </cell>
          <cell r="N7110">
            <v>280</v>
          </cell>
        </row>
        <row r="7111">
          <cell r="A7111" t="str">
            <v>RM-FTC-FAS-00-0025</v>
          </cell>
          <cell r="B7111" t="str">
            <v>CINT</v>
          </cell>
          <cell r="C7111" t="str">
            <v/>
          </cell>
          <cell r="D7111" t="str">
            <v>PLAIN WASHER DIA 8</v>
          </cell>
          <cell r="E7111">
            <v>45169</v>
          </cell>
          <cell r="F7111" t="str">
            <v>ROF</v>
          </cell>
          <cell r="G7111" t="str">
            <v>CI_BOLT</v>
          </cell>
          <cell r="H7111" t="str">
            <v>PC</v>
          </cell>
          <cell r="I7111" t="str">
            <v>CPR</v>
          </cell>
          <cell r="J7111" t="str">
            <v/>
          </cell>
          <cell r="K7111" t="str">
            <v>PD</v>
          </cell>
          <cell r="L7111" t="str">
            <v>3015</v>
          </cell>
          <cell r="M7111" t="str">
            <v>V</v>
          </cell>
          <cell r="N7111">
            <v>130</v>
          </cell>
        </row>
        <row r="7112">
          <cell r="A7112" t="str">
            <v>RM-FTC-FAS-00-0026</v>
          </cell>
          <cell r="B7112" t="str">
            <v>CINT</v>
          </cell>
          <cell r="C7112" t="str">
            <v/>
          </cell>
          <cell r="D7112" t="str">
            <v>RING SC-1875</v>
          </cell>
          <cell r="E7112">
            <v>44800</v>
          </cell>
          <cell r="F7112" t="str">
            <v>ROF</v>
          </cell>
          <cell r="G7112" t="str">
            <v>CI_BOLT</v>
          </cell>
          <cell r="H7112" t="str">
            <v>PC</v>
          </cell>
          <cell r="I7112" t="str">
            <v>CPR</v>
          </cell>
          <cell r="J7112" t="str">
            <v/>
          </cell>
          <cell r="K7112" t="str">
            <v>PD</v>
          </cell>
          <cell r="L7112" t="str">
            <v>3015</v>
          </cell>
          <cell r="M7112" t="str">
            <v>V</v>
          </cell>
          <cell r="N7112">
            <v>2000</v>
          </cell>
        </row>
        <row r="7113">
          <cell r="A7113" t="str">
            <v>RM-FTC-FAS-00-0027</v>
          </cell>
          <cell r="B7113" t="str">
            <v>CINT</v>
          </cell>
          <cell r="C7113" t="str">
            <v/>
          </cell>
          <cell r="D7113" t="str">
            <v>RIVET BESI 6 X 16 NICKLE</v>
          </cell>
          <cell r="E7113">
            <v>44800</v>
          </cell>
          <cell r="F7113" t="str">
            <v>ROF</v>
          </cell>
          <cell r="G7113" t="str">
            <v>CI_BOLT</v>
          </cell>
          <cell r="H7113" t="str">
            <v>PC</v>
          </cell>
          <cell r="I7113" t="str">
            <v>CPR</v>
          </cell>
          <cell r="J7113" t="str">
            <v/>
          </cell>
          <cell r="K7113" t="str">
            <v>PD</v>
          </cell>
          <cell r="L7113" t="str">
            <v>3015</v>
          </cell>
          <cell r="M7113" t="str">
            <v>V</v>
          </cell>
          <cell r="N7113">
            <v>236</v>
          </cell>
        </row>
        <row r="7114">
          <cell r="A7114" t="str">
            <v>RM-FTC-FAS-00-0028</v>
          </cell>
          <cell r="B7114" t="str">
            <v>CINT</v>
          </cell>
          <cell r="C7114" t="str">
            <v/>
          </cell>
          <cell r="D7114" t="str">
            <v>RIVET BESI 6 X 38 NICKLE</v>
          </cell>
          <cell r="E7114">
            <v>44800</v>
          </cell>
          <cell r="F7114" t="str">
            <v>ROF</v>
          </cell>
          <cell r="G7114" t="str">
            <v>CI_BOLT</v>
          </cell>
          <cell r="H7114" t="str">
            <v>PC</v>
          </cell>
          <cell r="I7114" t="str">
            <v>CPR</v>
          </cell>
          <cell r="J7114" t="str">
            <v/>
          </cell>
          <cell r="K7114" t="str">
            <v>PD</v>
          </cell>
          <cell r="L7114" t="str">
            <v>3015</v>
          </cell>
          <cell r="M7114" t="str">
            <v>V</v>
          </cell>
          <cell r="N7114">
            <v>418</v>
          </cell>
        </row>
        <row r="7115">
          <cell r="A7115" t="str">
            <v>RM-FTC-FAS-00-0029</v>
          </cell>
          <cell r="B7115" t="str">
            <v>CINT</v>
          </cell>
          <cell r="C7115" t="str">
            <v/>
          </cell>
          <cell r="D7115" t="str">
            <v>WOOD SCREW #12 X 55MM</v>
          </cell>
          <cell r="E7115">
            <v>45232</v>
          </cell>
          <cell r="F7115" t="str">
            <v>ROF</v>
          </cell>
          <cell r="G7115" t="str">
            <v>CI_BOLT</v>
          </cell>
          <cell r="H7115" t="str">
            <v>PC</v>
          </cell>
          <cell r="I7115" t="str">
            <v>CPR</v>
          </cell>
          <cell r="J7115" t="str">
            <v/>
          </cell>
          <cell r="K7115" t="str">
            <v>PD</v>
          </cell>
          <cell r="L7115" t="str">
            <v>3015</v>
          </cell>
          <cell r="M7115" t="str">
            <v>V</v>
          </cell>
          <cell r="N7115">
            <v>255</v>
          </cell>
        </row>
        <row r="7116">
          <cell r="A7116" t="str">
            <v>RM-FTC-FAS-00-0030</v>
          </cell>
          <cell r="B7116" t="str">
            <v>CINT</v>
          </cell>
          <cell r="C7116" t="str">
            <v/>
          </cell>
          <cell r="D7116" t="str">
            <v>SCREW 12 X 50 MM FULL DRAT</v>
          </cell>
          <cell r="E7116">
            <v>45293</v>
          </cell>
          <cell r="F7116" t="str">
            <v>ROF</v>
          </cell>
          <cell r="G7116" t="str">
            <v>CI_BOLT</v>
          </cell>
          <cell r="H7116" t="str">
            <v>PC</v>
          </cell>
          <cell r="I7116" t="str">
            <v>CPR</v>
          </cell>
          <cell r="J7116" t="str">
            <v/>
          </cell>
          <cell r="K7116" t="str">
            <v>PD</v>
          </cell>
          <cell r="L7116" t="str">
            <v>3015</v>
          </cell>
          <cell r="M7116" t="str">
            <v>V</v>
          </cell>
          <cell r="N7116">
            <v>120</v>
          </cell>
        </row>
        <row r="7117">
          <cell r="A7117" t="str">
            <v>RM-FTC-ICT-SC-0001</v>
          </cell>
          <cell r="B7117" t="str">
            <v>CINT</v>
          </cell>
          <cell r="C7117" t="str">
            <v/>
          </cell>
          <cell r="D7117" t="str">
            <v>HOLDER C SC-1875</v>
          </cell>
          <cell r="E7117">
            <v>44876</v>
          </cell>
          <cell r="F7117" t="str">
            <v>ROF</v>
          </cell>
          <cell r="G7117" t="str">
            <v>CI_ICT</v>
          </cell>
          <cell r="H7117" t="str">
            <v>PC</v>
          </cell>
          <cell r="I7117" t="str">
            <v>CPR</v>
          </cell>
          <cell r="J7117" t="str">
            <v/>
          </cell>
          <cell r="K7117" t="str">
            <v>PD</v>
          </cell>
          <cell r="L7117" t="str">
            <v>3015</v>
          </cell>
          <cell r="M7117" t="str">
            <v>V</v>
          </cell>
          <cell r="N7117">
            <v>1106</v>
          </cell>
        </row>
        <row r="7118">
          <cell r="A7118" t="str">
            <v>RM-FTC-ICT-SC-0002</v>
          </cell>
          <cell r="B7118" t="str">
            <v>CINT</v>
          </cell>
          <cell r="C7118" t="str">
            <v/>
          </cell>
          <cell r="D7118" t="str">
            <v>BRACKET PLATE SC-1875</v>
          </cell>
          <cell r="E7118">
            <v>45232</v>
          </cell>
          <cell r="F7118" t="str">
            <v>ROF</v>
          </cell>
          <cell r="G7118" t="str">
            <v>CI_ICT</v>
          </cell>
          <cell r="H7118" t="str">
            <v>PC</v>
          </cell>
          <cell r="I7118" t="str">
            <v>CPR</v>
          </cell>
          <cell r="J7118" t="str">
            <v/>
          </cell>
          <cell r="K7118" t="str">
            <v>PD</v>
          </cell>
          <cell r="L7118" t="str">
            <v>3015</v>
          </cell>
          <cell r="M7118" t="str">
            <v>V</v>
          </cell>
          <cell r="N7118">
            <v>3417</v>
          </cell>
        </row>
        <row r="7119">
          <cell r="A7119" t="str">
            <v>RM-FTC-INC-SC-0003</v>
          </cell>
          <cell r="B7119" t="str">
            <v>CINT</v>
          </cell>
          <cell r="C7119" t="str">
            <v/>
          </cell>
          <cell r="D7119" t="str">
            <v>RING STOPPER (SC) VERSENG</v>
          </cell>
          <cell r="E7119">
            <v>44966</v>
          </cell>
          <cell r="F7119" t="str">
            <v>ROF</v>
          </cell>
          <cell r="G7119" t="str">
            <v>CI_INC</v>
          </cell>
          <cell r="H7119" t="str">
            <v>PC</v>
          </cell>
          <cell r="I7119" t="str">
            <v>CPR</v>
          </cell>
          <cell r="J7119" t="str">
            <v/>
          </cell>
          <cell r="K7119" t="str">
            <v>PD</v>
          </cell>
          <cell r="L7119" t="str">
            <v>3015</v>
          </cell>
          <cell r="M7119" t="str">
            <v>V</v>
          </cell>
          <cell r="N7119">
            <v>2999</v>
          </cell>
        </row>
        <row r="7120">
          <cell r="A7120" t="str">
            <v>RM-FTC-LBL-00-0001</v>
          </cell>
          <cell r="B7120" t="str">
            <v>CINT</v>
          </cell>
          <cell r="C7120" t="str">
            <v/>
          </cell>
          <cell r="D7120" t="str">
            <v>QC PASSED LABEL</v>
          </cell>
          <cell r="E7120">
            <v>44797</v>
          </cell>
          <cell r="F7120" t="str">
            <v>ROF</v>
          </cell>
          <cell r="G7120" t="str">
            <v>CI_LABEL</v>
          </cell>
          <cell r="H7120" t="str">
            <v>PC</v>
          </cell>
          <cell r="I7120" t="str">
            <v>CPR</v>
          </cell>
          <cell r="J7120" t="str">
            <v/>
          </cell>
          <cell r="K7120" t="str">
            <v>PD</v>
          </cell>
          <cell r="L7120" t="str">
            <v>3015</v>
          </cell>
          <cell r="M7120" t="str">
            <v>V</v>
          </cell>
          <cell r="N7120">
            <v>165</v>
          </cell>
        </row>
        <row r="7121">
          <cell r="A7121" t="str">
            <v>RM-FTC-PIP-00-0002</v>
          </cell>
          <cell r="B7121" t="str">
            <v>CINT</v>
          </cell>
          <cell r="C7121" t="str">
            <v/>
          </cell>
          <cell r="D7121" t="str">
            <v>PIPA 19.1 X 1.0 X 490</v>
          </cell>
          <cell r="E7121">
            <v>44926</v>
          </cell>
          <cell r="F7121" t="str">
            <v>ROF</v>
          </cell>
          <cell r="G7121" t="str">
            <v>CI_PIPA</v>
          </cell>
          <cell r="H7121" t="str">
            <v>PC</v>
          </cell>
          <cell r="I7121" t="str">
            <v>CPR</v>
          </cell>
          <cell r="J7121" t="str">
            <v/>
          </cell>
          <cell r="K7121" t="str">
            <v>PD</v>
          </cell>
          <cell r="L7121" t="str">
            <v>3015</v>
          </cell>
          <cell r="M7121" t="str">
            <v>V</v>
          </cell>
          <cell r="N7121">
            <v>4804</v>
          </cell>
        </row>
        <row r="7122">
          <cell r="A7122" t="str">
            <v>RM-FTC-PIP-00-0003</v>
          </cell>
          <cell r="B7122" t="str">
            <v>CINT</v>
          </cell>
          <cell r="C7122" t="str">
            <v/>
          </cell>
          <cell r="D7122" t="str">
            <v>PIPA 19.1 X 1.0 X 695</v>
          </cell>
          <cell r="E7122">
            <v>45232</v>
          </cell>
          <cell r="F7122" t="str">
            <v>ROF</v>
          </cell>
          <cell r="G7122" t="str">
            <v>CI_PIPA</v>
          </cell>
          <cell r="H7122" t="str">
            <v>PC</v>
          </cell>
          <cell r="I7122" t="str">
            <v>CPR</v>
          </cell>
          <cell r="J7122" t="str">
            <v/>
          </cell>
          <cell r="K7122" t="str">
            <v>PD</v>
          </cell>
          <cell r="L7122" t="str">
            <v>3015</v>
          </cell>
          <cell r="M7122" t="str">
            <v>V</v>
          </cell>
          <cell r="N7122">
            <v>6473</v>
          </cell>
        </row>
        <row r="7123">
          <cell r="A7123" t="str">
            <v>RM-FTC-PIP-00-0004</v>
          </cell>
          <cell r="B7123" t="str">
            <v>CINT</v>
          </cell>
          <cell r="C7123" t="str">
            <v/>
          </cell>
          <cell r="D7123" t="str">
            <v>PIPA 22.2 X 1.2 X 438</v>
          </cell>
          <cell r="E7123">
            <v>44797</v>
          </cell>
          <cell r="F7123" t="str">
            <v>ROF</v>
          </cell>
          <cell r="G7123" t="str">
            <v>CI_PIPA</v>
          </cell>
          <cell r="H7123" t="str">
            <v>PC</v>
          </cell>
          <cell r="I7123" t="str">
            <v>CPR</v>
          </cell>
          <cell r="J7123" t="str">
            <v/>
          </cell>
          <cell r="K7123" t="str">
            <v>PD</v>
          </cell>
          <cell r="L7123" t="str">
            <v>3015</v>
          </cell>
          <cell r="M7123" t="str">
            <v>V</v>
          </cell>
          <cell r="N7123">
            <v>5580</v>
          </cell>
        </row>
        <row r="7124">
          <cell r="A7124" t="str">
            <v>RM-FTC-PIP-00-0005</v>
          </cell>
          <cell r="B7124" t="str">
            <v>CINT</v>
          </cell>
          <cell r="C7124" t="str">
            <v/>
          </cell>
          <cell r="D7124" t="str">
            <v>PIPA 22.2 X 1.2 X 522</v>
          </cell>
          <cell r="E7124">
            <v>44800</v>
          </cell>
          <cell r="F7124" t="str">
            <v>ROF</v>
          </cell>
          <cell r="G7124" t="str">
            <v>CI_PIPA</v>
          </cell>
          <cell r="H7124" t="str">
            <v>PC</v>
          </cell>
          <cell r="I7124" t="str">
            <v>CPR</v>
          </cell>
          <cell r="J7124" t="str">
            <v/>
          </cell>
          <cell r="K7124" t="str">
            <v>PD</v>
          </cell>
          <cell r="L7124" t="str">
            <v>3015</v>
          </cell>
          <cell r="M7124" t="str">
            <v>V</v>
          </cell>
          <cell r="N7124">
            <v>3950</v>
          </cell>
        </row>
        <row r="7125">
          <cell r="A7125" t="str">
            <v>RM-FTC-PIP-00-0006</v>
          </cell>
          <cell r="B7125" t="str">
            <v>CINT</v>
          </cell>
          <cell r="C7125" t="str">
            <v/>
          </cell>
          <cell r="D7125" t="str">
            <v>PIPA 31.8 X 1.2 X 640</v>
          </cell>
          <cell r="E7125">
            <v>44926</v>
          </cell>
          <cell r="F7125" t="str">
            <v>ROF</v>
          </cell>
          <cell r="G7125" t="str">
            <v>CI_PIPA</v>
          </cell>
          <cell r="H7125" t="str">
            <v>PC</v>
          </cell>
          <cell r="I7125" t="str">
            <v>CPR</v>
          </cell>
          <cell r="J7125" t="str">
            <v/>
          </cell>
          <cell r="K7125" t="str">
            <v>PD</v>
          </cell>
          <cell r="L7125" t="str">
            <v>3015</v>
          </cell>
          <cell r="M7125" t="str">
            <v>V</v>
          </cell>
          <cell r="N7125">
            <v>12750</v>
          </cell>
        </row>
        <row r="7126">
          <cell r="A7126" t="str">
            <v>RM-FTC-PIP-00-0007</v>
          </cell>
          <cell r="B7126" t="str">
            <v>CINT</v>
          </cell>
          <cell r="C7126" t="str">
            <v/>
          </cell>
          <cell r="D7126" t="str">
            <v>PIPA 31.8 X 1.2 X 690</v>
          </cell>
          <cell r="E7126">
            <v>44926</v>
          </cell>
          <cell r="F7126" t="str">
            <v>ROF</v>
          </cell>
          <cell r="G7126" t="str">
            <v>CI_PIPA</v>
          </cell>
          <cell r="H7126" t="str">
            <v>PC</v>
          </cell>
          <cell r="I7126" t="str">
            <v>CPR</v>
          </cell>
          <cell r="J7126" t="str">
            <v/>
          </cell>
          <cell r="K7126" t="str">
            <v>PD</v>
          </cell>
          <cell r="L7126" t="str">
            <v>3015</v>
          </cell>
          <cell r="M7126" t="str">
            <v>V</v>
          </cell>
          <cell r="N7126">
            <v>12658</v>
          </cell>
        </row>
        <row r="7127">
          <cell r="A7127" t="str">
            <v>RM-FTC-PIP-00-0008</v>
          </cell>
          <cell r="B7127" t="str">
            <v>CINT</v>
          </cell>
          <cell r="C7127" t="str">
            <v/>
          </cell>
          <cell r="D7127" t="str">
            <v>PIPA 40/20 X 1.2 X 1.115</v>
          </cell>
          <cell r="E7127">
            <v>44926</v>
          </cell>
          <cell r="F7127" t="str">
            <v>ROF</v>
          </cell>
          <cell r="G7127" t="str">
            <v>CI_PIPA</v>
          </cell>
          <cell r="H7127" t="str">
            <v>PC</v>
          </cell>
          <cell r="I7127" t="str">
            <v>CPR</v>
          </cell>
          <cell r="J7127" t="str">
            <v/>
          </cell>
          <cell r="K7127" t="str">
            <v>PD</v>
          </cell>
          <cell r="L7127" t="str">
            <v>3015</v>
          </cell>
          <cell r="M7127" t="str">
            <v>V</v>
          </cell>
          <cell r="N7127">
            <v>24399</v>
          </cell>
        </row>
        <row r="7128">
          <cell r="A7128" t="str">
            <v>RM-FTC-PIP-00-0009</v>
          </cell>
          <cell r="B7128" t="str">
            <v>CINT</v>
          </cell>
          <cell r="C7128" t="str">
            <v/>
          </cell>
          <cell r="D7128" t="str">
            <v>PIPA 40/20 X 1.2 X 1600</v>
          </cell>
          <cell r="E7128">
            <v>44926</v>
          </cell>
          <cell r="F7128" t="str">
            <v>ROF</v>
          </cell>
          <cell r="G7128" t="str">
            <v>CI_PIPA</v>
          </cell>
          <cell r="H7128" t="str">
            <v>PC</v>
          </cell>
          <cell r="I7128" t="str">
            <v>CPR</v>
          </cell>
          <cell r="J7128" t="str">
            <v/>
          </cell>
          <cell r="K7128" t="str">
            <v>PD</v>
          </cell>
          <cell r="L7128" t="str">
            <v>3015</v>
          </cell>
          <cell r="M7128" t="str">
            <v>V</v>
          </cell>
          <cell r="N7128">
            <v>35446</v>
          </cell>
        </row>
        <row r="7129">
          <cell r="A7129" t="str">
            <v>RM-FTC-PLS-00-0010</v>
          </cell>
          <cell r="B7129" t="str">
            <v>CINT</v>
          </cell>
          <cell r="C7129" t="str">
            <v/>
          </cell>
          <cell r="D7129" t="str">
            <v>BACK PLASTIC FLORA ABU</v>
          </cell>
          <cell r="E7129">
            <v>44797</v>
          </cell>
          <cell r="F7129" t="str">
            <v>ROF</v>
          </cell>
          <cell r="G7129" t="str">
            <v>CI_PLSTK</v>
          </cell>
          <cell r="H7129" t="str">
            <v>PC</v>
          </cell>
          <cell r="I7129" t="str">
            <v>CPR</v>
          </cell>
          <cell r="J7129" t="str">
            <v/>
          </cell>
          <cell r="K7129" t="str">
            <v>PD</v>
          </cell>
          <cell r="L7129" t="str">
            <v>3015</v>
          </cell>
          <cell r="M7129" t="str">
            <v>V</v>
          </cell>
          <cell r="N7129">
            <v>638</v>
          </cell>
        </row>
        <row r="7130">
          <cell r="A7130" t="str">
            <v>RM-FTC-PLS-00-0011</v>
          </cell>
          <cell r="B7130" t="str">
            <v>CINT</v>
          </cell>
          <cell r="C7130" t="str">
            <v/>
          </cell>
          <cell r="D7130" t="str">
            <v>CAP FRAME [SC]</v>
          </cell>
          <cell r="E7130">
            <v>44797</v>
          </cell>
          <cell r="F7130" t="str">
            <v>ROF</v>
          </cell>
          <cell r="G7130" t="str">
            <v>CI_PLSTK</v>
          </cell>
          <cell r="H7130" t="str">
            <v>PC</v>
          </cell>
          <cell r="I7130" t="str">
            <v>CPR</v>
          </cell>
          <cell r="J7130" t="str">
            <v/>
          </cell>
          <cell r="K7130" t="str">
            <v>PD</v>
          </cell>
          <cell r="L7130" t="str">
            <v>3015</v>
          </cell>
          <cell r="M7130" t="str">
            <v>V</v>
          </cell>
          <cell r="N7130">
            <v>265</v>
          </cell>
        </row>
        <row r="7131">
          <cell r="A7131" t="str">
            <v>RM-FTC-PLT-00-0012</v>
          </cell>
          <cell r="B7131" t="str">
            <v>CINT</v>
          </cell>
          <cell r="C7131" t="str">
            <v/>
          </cell>
          <cell r="D7131" t="str">
            <v>BRACKET PLATE [SC]</v>
          </cell>
          <cell r="E7131">
            <v>44936</v>
          </cell>
          <cell r="F7131" t="str">
            <v>ROF</v>
          </cell>
          <cell r="G7131" t="str">
            <v>CI_PLT</v>
          </cell>
          <cell r="H7131" t="str">
            <v>PC</v>
          </cell>
          <cell r="I7131" t="str">
            <v>CPR</v>
          </cell>
          <cell r="J7131" t="str">
            <v/>
          </cell>
          <cell r="K7131" t="str">
            <v>PD</v>
          </cell>
          <cell r="L7131" t="str">
            <v>3015</v>
          </cell>
          <cell r="M7131" t="str">
            <v>V</v>
          </cell>
          <cell r="N7131">
            <v>2564</v>
          </cell>
        </row>
        <row r="7132">
          <cell r="A7132" t="str">
            <v>RM-FTC-PLT-00-0013</v>
          </cell>
          <cell r="B7132" t="str">
            <v>CINT</v>
          </cell>
          <cell r="C7132" t="str">
            <v/>
          </cell>
          <cell r="D7132" t="str">
            <v>FOLDING HINGE PLATE 1</v>
          </cell>
          <cell r="E7132">
            <v>44797</v>
          </cell>
          <cell r="F7132" t="str">
            <v>ROF</v>
          </cell>
          <cell r="G7132" t="str">
            <v>CI_PLT</v>
          </cell>
          <cell r="H7132" t="str">
            <v>PC</v>
          </cell>
          <cell r="I7132" t="str">
            <v>CPR</v>
          </cell>
          <cell r="J7132" t="str">
            <v/>
          </cell>
          <cell r="K7132" t="str">
            <v>PD</v>
          </cell>
          <cell r="L7132" t="str">
            <v>3015</v>
          </cell>
          <cell r="M7132" t="str">
            <v>V</v>
          </cell>
          <cell r="N7132">
            <v>2909</v>
          </cell>
        </row>
        <row r="7133">
          <cell r="A7133" t="str">
            <v>RM-FTC-PLT-00-0014</v>
          </cell>
          <cell r="B7133" t="str">
            <v>CINT</v>
          </cell>
          <cell r="C7133" t="str">
            <v/>
          </cell>
          <cell r="D7133" t="str">
            <v>FOLDING HINGE PLATE 1 4512</v>
          </cell>
          <cell r="E7133">
            <v>44797</v>
          </cell>
          <cell r="F7133" t="str">
            <v>ROF</v>
          </cell>
          <cell r="G7133" t="str">
            <v>CI_PLT</v>
          </cell>
          <cell r="H7133" t="str">
            <v>PC</v>
          </cell>
          <cell r="I7133" t="str">
            <v>CPR</v>
          </cell>
          <cell r="J7133" t="str">
            <v/>
          </cell>
          <cell r="K7133" t="str">
            <v>PD</v>
          </cell>
          <cell r="L7133" t="str">
            <v>3015</v>
          </cell>
          <cell r="M7133" t="str">
            <v>V</v>
          </cell>
          <cell r="N7133">
            <v>2909</v>
          </cell>
        </row>
        <row r="7134">
          <cell r="A7134" t="str">
            <v>RM-FTC-PLT-00-0015</v>
          </cell>
          <cell r="B7134" t="str">
            <v>CINT</v>
          </cell>
          <cell r="C7134" t="str">
            <v/>
          </cell>
          <cell r="D7134" t="str">
            <v>FOLDING HINGE PLATE 2</v>
          </cell>
          <cell r="E7134">
            <v>44797</v>
          </cell>
          <cell r="F7134" t="str">
            <v>ROF</v>
          </cell>
          <cell r="G7134" t="str">
            <v>CI_PLT</v>
          </cell>
          <cell r="H7134" t="str">
            <v>PC</v>
          </cell>
          <cell r="I7134" t="str">
            <v>CPR</v>
          </cell>
          <cell r="J7134" t="str">
            <v/>
          </cell>
          <cell r="K7134" t="str">
            <v>PD</v>
          </cell>
          <cell r="L7134" t="str">
            <v>3015</v>
          </cell>
          <cell r="M7134" t="str">
            <v>V</v>
          </cell>
          <cell r="N7134">
            <v>2909</v>
          </cell>
        </row>
        <row r="7135">
          <cell r="A7135" t="str">
            <v>RM-FTC-PLT-00-0016</v>
          </cell>
          <cell r="B7135" t="str">
            <v>CINT</v>
          </cell>
          <cell r="C7135" t="str">
            <v/>
          </cell>
          <cell r="D7135" t="str">
            <v>FOLDING HINGE PLATE 2 4512</v>
          </cell>
          <cell r="E7135">
            <v>44797</v>
          </cell>
          <cell r="F7135" t="str">
            <v>ROF</v>
          </cell>
          <cell r="G7135" t="str">
            <v>CI_PLT</v>
          </cell>
          <cell r="H7135" t="str">
            <v>PC</v>
          </cell>
          <cell r="I7135" t="str">
            <v>CPR</v>
          </cell>
          <cell r="J7135" t="str">
            <v/>
          </cell>
          <cell r="K7135" t="str">
            <v>PD</v>
          </cell>
          <cell r="L7135" t="str">
            <v>3015</v>
          </cell>
          <cell r="M7135" t="str">
            <v>V</v>
          </cell>
          <cell r="N7135">
            <v>2909</v>
          </cell>
        </row>
        <row r="7136">
          <cell r="A7136" t="str">
            <v>RM-FTC-PLT-00-0017</v>
          </cell>
          <cell r="B7136" t="str">
            <v>CINT</v>
          </cell>
          <cell r="C7136" t="str">
            <v/>
          </cell>
          <cell r="D7136" t="str">
            <v>FOLDING HINGE PLATE 2 FT-6018</v>
          </cell>
          <cell r="E7136">
            <v>44797</v>
          </cell>
          <cell r="F7136" t="str">
            <v>ROF</v>
          </cell>
          <cell r="G7136" t="str">
            <v>CI_PLT</v>
          </cell>
          <cell r="H7136" t="str">
            <v>PC</v>
          </cell>
          <cell r="I7136" t="str">
            <v>CPR</v>
          </cell>
          <cell r="J7136" t="str">
            <v/>
          </cell>
          <cell r="K7136" t="str">
            <v>PD</v>
          </cell>
          <cell r="L7136" t="str">
            <v>3015</v>
          </cell>
          <cell r="M7136" t="str">
            <v>V</v>
          </cell>
          <cell r="N7136">
            <v>2909</v>
          </cell>
        </row>
        <row r="7137">
          <cell r="A7137" t="str">
            <v>RM-FTC-PLT-00-0018</v>
          </cell>
          <cell r="B7137" t="str">
            <v>CINT</v>
          </cell>
          <cell r="C7137" t="str">
            <v/>
          </cell>
          <cell r="D7137" t="str">
            <v>FOLDING HINGE PLATE FT-6018</v>
          </cell>
          <cell r="E7137">
            <v>45169</v>
          </cell>
          <cell r="F7137" t="str">
            <v>ROF</v>
          </cell>
          <cell r="G7137" t="str">
            <v>CI_PLT</v>
          </cell>
          <cell r="H7137" t="str">
            <v>PC</v>
          </cell>
          <cell r="I7137" t="str">
            <v>CPR</v>
          </cell>
          <cell r="J7137" t="str">
            <v/>
          </cell>
          <cell r="K7137" t="str">
            <v>PD</v>
          </cell>
          <cell r="L7137" t="str">
            <v>3015</v>
          </cell>
          <cell r="M7137" t="str">
            <v>V</v>
          </cell>
          <cell r="N7137">
            <v>2909</v>
          </cell>
        </row>
        <row r="7138">
          <cell r="A7138" t="str">
            <v>RM-FTC-PLT-00-0019</v>
          </cell>
          <cell r="B7138" t="str">
            <v>CINT</v>
          </cell>
          <cell r="C7138" t="str">
            <v/>
          </cell>
          <cell r="D7138" t="str">
            <v>PLATE BAR FB 4.0 X 19 X 3000</v>
          </cell>
          <cell r="E7138">
            <v>45169</v>
          </cell>
          <cell r="F7138" t="str">
            <v>ROF</v>
          </cell>
          <cell r="G7138" t="str">
            <v>CI_PLT</v>
          </cell>
          <cell r="H7138" t="str">
            <v>PC</v>
          </cell>
          <cell r="I7138" t="str">
            <v>CPR</v>
          </cell>
          <cell r="J7138" t="str">
            <v/>
          </cell>
          <cell r="K7138" t="str">
            <v>PD</v>
          </cell>
          <cell r="L7138" t="str">
            <v>3015</v>
          </cell>
          <cell r="M7138" t="str">
            <v>V</v>
          </cell>
          <cell r="N7138">
            <v>33000</v>
          </cell>
        </row>
        <row r="7139">
          <cell r="A7139" t="str">
            <v>RM-FTC-PVC-00-0020</v>
          </cell>
          <cell r="B7139" t="str">
            <v>CINT</v>
          </cell>
          <cell r="C7139" t="str">
            <v/>
          </cell>
          <cell r="D7139" t="str">
            <v>PVC CABINET SHEET BR108PINE (BROWN)</v>
          </cell>
          <cell r="E7139">
            <v>44797</v>
          </cell>
          <cell r="F7139" t="str">
            <v>ROF</v>
          </cell>
          <cell r="G7139" t="str">
            <v>CI_PVC</v>
          </cell>
          <cell r="H7139" t="str">
            <v>M</v>
          </cell>
          <cell r="I7139" t="str">
            <v>CPR</v>
          </cell>
          <cell r="J7139" t="str">
            <v/>
          </cell>
          <cell r="K7139" t="str">
            <v>PD</v>
          </cell>
          <cell r="L7139" t="str">
            <v>3015</v>
          </cell>
          <cell r="M7139" t="str">
            <v>V</v>
          </cell>
          <cell r="N7139">
            <v>13600</v>
          </cell>
        </row>
        <row r="7140">
          <cell r="A7140" t="str">
            <v>RM-FTC-PVC-00-0021</v>
          </cell>
          <cell r="B7140" t="str">
            <v>CINT</v>
          </cell>
          <cell r="C7140" t="str">
            <v/>
          </cell>
          <cell r="D7140" t="str">
            <v>PVC CABINET SHEET CTS1082 GY-39 (GREY)</v>
          </cell>
          <cell r="E7140">
            <v>0</v>
          </cell>
          <cell r="F7140" t="str">
            <v>ROF</v>
          </cell>
          <cell r="G7140" t="str">
            <v>CI_BOARD</v>
          </cell>
          <cell r="H7140" t="str">
            <v>M</v>
          </cell>
          <cell r="I7140" t="str">
            <v>CPR</v>
          </cell>
          <cell r="J7140" t="str">
            <v/>
          </cell>
          <cell r="K7140" t="str">
            <v>PD</v>
          </cell>
          <cell r="L7140" t="str">
            <v>3015</v>
          </cell>
          <cell r="M7140" t="str">
            <v>V</v>
          </cell>
          <cell r="N7140">
            <v>11725</v>
          </cell>
        </row>
        <row r="7141">
          <cell r="A7141" t="str">
            <v>RM-FTC-TRX-00-0021</v>
          </cell>
          <cell r="B7141" t="str">
            <v>CINT</v>
          </cell>
          <cell r="C7141" t="str">
            <v/>
          </cell>
          <cell r="D7141" t="str">
            <v>TABLE TOP FT-6012 PLYWOOD MAPLE</v>
          </cell>
          <cell r="E7141">
            <v>44797</v>
          </cell>
          <cell r="F7141" t="str">
            <v>ROF</v>
          </cell>
          <cell r="G7141" t="str">
            <v>CI_BOARD</v>
          </cell>
          <cell r="H7141" t="str">
            <v>PC</v>
          </cell>
          <cell r="I7141" t="str">
            <v>CPR</v>
          </cell>
          <cell r="J7141" t="str">
            <v/>
          </cell>
          <cell r="K7141" t="str">
            <v>PD</v>
          </cell>
          <cell r="L7141" t="str">
            <v>3015</v>
          </cell>
          <cell r="M7141" t="str">
            <v>V</v>
          </cell>
          <cell r="N7141">
            <v>252000</v>
          </cell>
        </row>
        <row r="7142">
          <cell r="A7142" t="str">
            <v>RM-FTC-TRX-00-0022</v>
          </cell>
          <cell r="B7142" t="str">
            <v>CINT</v>
          </cell>
          <cell r="C7142" t="str">
            <v/>
          </cell>
          <cell r="D7142" t="str">
            <v>TABLE TOP 4512</v>
          </cell>
          <cell r="E7142">
            <v>44797</v>
          </cell>
          <cell r="F7142" t="str">
            <v>ROF</v>
          </cell>
          <cell r="G7142" t="str">
            <v>CI_BOARD</v>
          </cell>
          <cell r="H7142" t="str">
            <v>PC</v>
          </cell>
          <cell r="I7142" t="str">
            <v>CPR</v>
          </cell>
          <cell r="J7142" t="str">
            <v/>
          </cell>
          <cell r="K7142" t="str">
            <v>PD</v>
          </cell>
          <cell r="L7142" t="str">
            <v>3015</v>
          </cell>
          <cell r="M7142" t="str">
            <v>V</v>
          </cell>
          <cell r="N7142">
            <v>196000</v>
          </cell>
        </row>
        <row r="7143">
          <cell r="A7143" t="str">
            <v>RM-FTC-TRX-00-0023</v>
          </cell>
          <cell r="B7143" t="str">
            <v>CINT</v>
          </cell>
          <cell r="C7143" t="str">
            <v/>
          </cell>
          <cell r="D7143" t="str">
            <v>TABLE TOP FT-6012 GREY</v>
          </cell>
          <cell r="E7143">
            <v>44797</v>
          </cell>
          <cell r="F7143" t="str">
            <v>ROF</v>
          </cell>
          <cell r="G7143" t="str">
            <v>CI_BOARD</v>
          </cell>
          <cell r="H7143" t="str">
            <v>PC</v>
          </cell>
          <cell r="I7143" t="str">
            <v>CPR</v>
          </cell>
          <cell r="J7143" t="str">
            <v/>
          </cell>
          <cell r="K7143" t="str">
            <v>PD</v>
          </cell>
          <cell r="L7143" t="str">
            <v>3015</v>
          </cell>
          <cell r="M7143" t="str">
            <v>V</v>
          </cell>
          <cell r="N7143">
            <v>160000</v>
          </cell>
        </row>
        <row r="7144">
          <cell r="A7144" t="str">
            <v>RM-FTC-TRX-00-0024</v>
          </cell>
          <cell r="B7144" t="str">
            <v>CINT</v>
          </cell>
          <cell r="C7144" t="str">
            <v/>
          </cell>
          <cell r="D7144" t="str">
            <v>TABLE TOP FT-6012 MAPLE</v>
          </cell>
          <cell r="E7144">
            <v>44797</v>
          </cell>
          <cell r="F7144" t="str">
            <v>ROF</v>
          </cell>
          <cell r="G7144" t="str">
            <v>CI_BOARD</v>
          </cell>
          <cell r="H7144" t="str">
            <v>PC</v>
          </cell>
          <cell r="I7144" t="str">
            <v>CPR</v>
          </cell>
          <cell r="J7144" t="str">
            <v/>
          </cell>
          <cell r="K7144" t="str">
            <v>PD</v>
          </cell>
          <cell r="L7144" t="str">
            <v>3015</v>
          </cell>
          <cell r="M7144" t="str">
            <v>V</v>
          </cell>
          <cell r="N7144">
            <v>160000</v>
          </cell>
        </row>
        <row r="7145">
          <cell r="A7145" t="str">
            <v>RM-FTC-TRX-00-0025</v>
          </cell>
          <cell r="B7145" t="str">
            <v>CINT</v>
          </cell>
          <cell r="C7145" t="str">
            <v/>
          </cell>
          <cell r="D7145" t="str">
            <v>TABLE TOP FT-6012 NE (600 X 1200 X 21 MM</v>
          </cell>
          <cell r="E7145">
            <v>44966</v>
          </cell>
          <cell r="F7145" t="str">
            <v>ROF</v>
          </cell>
          <cell r="G7145" t="str">
            <v>CI_BOARD</v>
          </cell>
          <cell r="H7145" t="str">
            <v>PC</v>
          </cell>
          <cell r="I7145" t="str">
            <v>CPR</v>
          </cell>
          <cell r="J7145" t="str">
            <v/>
          </cell>
          <cell r="K7145" t="str">
            <v>PD</v>
          </cell>
          <cell r="L7145" t="str">
            <v>3015</v>
          </cell>
          <cell r="M7145" t="str">
            <v>V</v>
          </cell>
          <cell r="N7145">
            <v>174501</v>
          </cell>
        </row>
        <row r="7146">
          <cell r="A7146" t="str">
            <v>RM-FTC-TRX-00-0026</v>
          </cell>
          <cell r="B7146" t="str">
            <v>CINT</v>
          </cell>
          <cell r="C7146" t="str">
            <v/>
          </cell>
          <cell r="D7146" t="str">
            <v>TABLE TOP FT-6018 GREY</v>
          </cell>
          <cell r="E7146">
            <v>44797</v>
          </cell>
          <cell r="F7146" t="str">
            <v>ROF</v>
          </cell>
          <cell r="G7146" t="str">
            <v>CI_BOARD</v>
          </cell>
          <cell r="H7146" t="str">
            <v>PC</v>
          </cell>
          <cell r="I7146" t="str">
            <v>CPR</v>
          </cell>
          <cell r="J7146" t="str">
            <v/>
          </cell>
          <cell r="K7146" t="str">
            <v>PD</v>
          </cell>
          <cell r="L7146" t="str">
            <v>3015</v>
          </cell>
          <cell r="M7146" t="str">
            <v>V</v>
          </cell>
          <cell r="N7146">
            <v>237500</v>
          </cell>
        </row>
        <row r="7147">
          <cell r="A7147" t="str">
            <v>RM-FTC-TRX-00-0027</v>
          </cell>
          <cell r="B7147" t="str">
            <v>CINT</v>
          </cell>
          <cell r="C7147" t="str">
            <v/>
          </cell>
          <cell r="D7147" t="str">
            <v>TABLE TOP FT-6018 MAPLE</v>
          </cell>
          <cell r="E7147">
            <v>44797</v>
          </cell>
          <cell r="F7147" t="str">
            <v>ROF</v>
          </cell>
          <cell r="G7147" t="str">
            <v>CI_BOARD</v>
          </cell>
          <cell r="H7147" t="str">
            <v>PC</v>
          </cell>
          <cell r="I7147" t="str">
            <v>CPR</v>
          </cell>
          <cell r="J7147" t="str">
            <v/>
          </cell>
          <cell r="K7147" t="str">
            <v>PD</v>
          </cell>
          <cell r="L7147" t="str">
            <v>3015</v>
          </cell>
          <cell r="M7147" t="str">
            <v>V</v>
          </cell>
          <cell r="N7147">
            <v>237500</v>
          </cell>
        </row>
        <row r="7148">
          <cell r="A7148" t="str">
            <v>RM-FTC-TRX-00-0028</v>
          </cell>
          <cell r="B7148" t="str">
            <v>CINT</v>
          </cell>
          <cell r="C7148" t="str">
            <v/>
          </cell>
          <cell r="D7148" t="str">
            <v>TABLE TOP FT-6012 DBO</v>
          </cell>
          <cell r="E7148">
            <v>44945</v>
          </cell>
          <cell r="F7148" t="str">
            <v>ROF</v>
          </cell>
          <cell r="G7148" t="str">
            <v>CI_BOARD</v>
          </cell>
          <cell r="H7148" t="str">
            <v>PC</v>
          </cell>
          <cell r="I7148" t="str">
            <v>CPR</v>
          </cell>
          <cell r="J7148" t="str">
            <v/>
          </cell>
          <cell r="K7148" t="str">
            <v>PD</v>
          </cell>
          <cell r="L7148" t="str">
            <v>3015</v>
          </cell>
          <cell r="M7148" t="str">
            <v>V</v>
          </cell>
          <cell r="N7148">
            <v>174501</v>
          </cell>
        </row>
        <row r="7149">
          <cell r="A7149" t="str">
            <v>RM-FTC-TRX-SC-0001</v>
          </cell>
          <cell r="B7149" t="str">
            <v>CINT</v>
          </cell>
          <cell r="C7149" t="str">
            <v/>
          </cell>
          <cell r="D7149" t="str">
            <v>TABLE TOP FT-6012 NE (600 X 1200 X 21 MM</v>
          </cell>
          <cell r="E7149">
            <v>44936</v>
          </cell>
          <cell r="F7149" t="str">
            <v>ROF</v>
          </cell>
          <cell r="G7149" t="str">
            <v>CI_BOARD</v>
          </cell>
          <cell r="H7149" t="str">
            <v>PC</v>
          </cell>
          <cell r="I7149" t="str">
            <v>CPR</v>
          </cell>
          <cell r="J7149" t="str">
            <v/>
          </cell>
          <cell r="K7149" t="str">
            <v>PD</v>
          </cell>
          <cell r="L7149" t="str">
            <v>3015</v>
          </cell>
          <cell r="M7149" t="str">
            <v>V</v>
          </cell>
          <cell r="N7149">
            <v>174500</v>
          </cell>
        </row>
        <row r="7150">
          <cell r="A7150" t="str">
            <v>RM-FTU-000-00-0028</v>
          </cell>
          <cell r="B7150" t="str">
            <v>CINT</v>
          </cell>
          <cell r="C7150" t="str">
            <v/>
          </cell>
          <cell r="D7150" t="str">
            <v>FTU-6018 GREY</v>
          </cell>
          <cell r="E7150">
            <v>44797</v>
          </cell>
          <cell r="F7150" t="str">
            <v>ROF</v>
          </cell>
          <cell r="G7150" t="str">
            <v>CI_OTH</v>
          </cell>
          <cell r="H7150" t="str">
            <v>PC</v>
          </cell>
          <cell r="I7150" t="str">
            <v>CPR</v>
          </cell>
          <cell r="J7150" t="str">
            <v/>
          </cell>
          <cell r="K7150" t="str">
            <v>PD</v>
          </cell>
          <cell r="L7150" t="str">
            <v>3015</v>
          </cell>
          <cell r="M7150" t="str">
            <v>V</v>
          </cell>
          <cell r="N7150">
            <v>1949640</v>
          </cell>
        </row>
        <row r="7151">
          <cell r="A7151" t="str">
            <v>RM-FTU-000-00-0029</v>
          </cell>
          <cell r="B7151" t="str">
            <v>CINT</v>
          </cell>
          <cell r="C7151" t="str">
            <v/>
          </cell>
          <cell r="D7151" t="str">
            <v>FTU-6018 MAPLE</v>
          </cell>
          <cell r="E7151">
            <v>44797</v>
          </cell>
          <cell r="F7151" t="str">
            <v>ROF</v>
          </cell>
          <cell r="G7151" t="str">
            <v>CI_OTH</v>
          </cell>
          <cell r="H7151" t="str">
            <v>PC</v>
          </cell>
          <cell r="I7151" t="str">
            <v>CPR</v>
          </cell>
          <cell r="J7151" t="str">
            <v/>
          </cell>
          <cell r="K7151" t="str">
            <v>PD</v>
          </cell>
          <cell r="L7151" t="str">
            <v>3015</v>
          </cell>
          <cell r="M7151" t="str">
            <v>V</v>
          </cell>
          <cell r="N7151">
            <v>1911195</v>
          </cell>
        </row>
        <row r="7152">
          <cell r="A7152" t="str">
            <v>RM-GLO-ACC-00-0030</v>
          </cell>
          <cell r="B7152" t="str">
            <v>CINT</v>
          </cell>
          <cell r="C7152" t="str">
            <v/>
          </cell>
          <cell r="D7152" t="str">
            <v>ACCESORIES GLORY</v>
          </cell>
          <cell r="E7152">
            <v>44966</v>
          </cell>
          <cell r="F7152" t="str">
            <v>ROF</v>
          </cell>
          <cell r="G7152" t="str">
            <v>CI_OTH</v>
          </cell>
          <cell r="H7152" t="str">
            <v>PC</v>
          </cell>
          <cell r="I7152" t="str">
            <v>CPR</v>
          </cell>
          <cell r="J7152" t="str">
            <v/>
          </cell>
          <cell r="K7152" t="str">
            <v>PD</v>
          </cell>
          <cell r="L7152" t="str">
            <v>3015</v>
          </cell>
          <cell r="M7152" t="str">
            <v>V</v>
          </cell>
          <cell r="N7152">
            <v>0</v>
          </cell>
        </row>
        <row r="7153">
          <cell r="A7153" t="str">
            <v>RM-GLO-DUS-00-0031</v>
          </cell>
          <cell r="B7153" t="str">
            <v>CINT</v>
          </cell>
          <cell r="C7153" t="str">
            <v/>
          </cell>
          <cell r="D7153" t="str">
            <v>PACK CASE GLORY</v>
          </cell>
          <cell r="E7153">
            <v>44797</v>
          </cell>
          <cell r="F7153" t="str">
            <v>ROF</v>
          </cell>
          <cell r="G7153" t="str">
            <v>CI_DUS</v>
          </cell>
          <cell r="H7153" t="str">
            <v>PC</v>
          </cell>
          <cell r="I7153" t="str">
            <v>CPR</v>
          </cell>
          <cell r="J7153" t="str">
            <v/>
          </cell>
          <cell r="K7153" t="str">
            <v>PD</v>
          </cell>
          <cell r="L7153" t="str">
            <v>3015</v>
          </cell>
          <cell r="M7153" t="str">
            <v>V</v>
          </cell>
          <cell r="N7153">
            <v>24754</v>
          </cell>
        </row>
        <row r="7154">
          <cell r="A7154" t="str">
            <v>RM-GLO-ICT-SC-0001</v>
          </cell>
          <cell r="B7154" t="str">
            <v>CINT</v>
          </cell>
          <cell r="C7154" t="str">
            <v/>
          </cell>
          <cell r="D7154" t="str">
            <v>PIPA 19.1 X 1.2 X 96</v>
          </cell>
          <cell r="E7154">
            <v>44774</v>
          </cell>
          <cell r="F7154" t="str">
            <v>ROF</v>
          </cell>
          <cell r="G7154" t="str">
            <v>CI_ICT</v>
          </cell>
          <cell r="H7154" t="str">
            <v>PC</v>
          </cell>
          <cell r="I7154" t="str">
            <v>CPR</v>
          </cell>
          <cell r="J7154" t="str">
            <v/>
          </cell>
          <cell r="K7154" t="str">
            <v>PD</v>
          </cell>
          <cell r="L7154" t="str">
            <v>3015</v>
          </cell>
          <cell r="M7154" t="str">
            <v>V</v>
          </cell>
          <cell r="N7154">
            <v>1300</v>
          </cell>
        </row>
        <row r="7155">
          <cell r="A7155" t="str">
            <v>RM-GLO-PIP-00-0032</v>
          </cell>
          <cell r="B7155" t="str">
            <v>CINT</v>
          </cell>
          <cell r="C7155" t="str">
            <v/>
          </cell>
          <cell r="D7155" t="str">
            <v>PIPA 15.9 X 1.2 X 335</v>
          </cell>
          <cell r="E7155">
            <v>44797</v>
          </cell>
          <cell r="F7155" t="str">
            <v>ROF</v>
          </cell>
          <cell r="G7155" t="str">
            <v>CI_PIPA</v>
          </cell>
          <cell r="H7155" t="str">
            <v>PC</v>
          </cell>
          <cell r="I7155" t="str">
            <v>CPR</v>
          </cell>
          <cell r="J7155" t="str">
            <v/>
          </cell>
          <cell r="K7155" t="str">
            <v>PD</v>
          </cell>
          <cell r="L7155" t="str">
            <v>3015</v>
          </cell>
          <cell r="M7155" t="str">
            <v>V</v>
          </cell>
          <cell r="N7155">
            <v>3471</v>
          </cell>
        </row>
        <row r="7156">
          <cell r="A7156" t="str">
            <v>RM-GLO-PIP-00-0033</v>
          </cell>
          <cell r="B7156" t="str">
            <v>CINT</v>
          </cell>
          <cell r="C7156" t="str">
            <v/>
          </cell>
          <cell r="D7156" t="str">
            <v>PIPA 19.1 X 1.2 X 780</v>
          </cell>
          <cell r="E7156">
            <v>44926</v>
          </cell>
          <cell r="F7156" t="str">
            <v>ROF</v>
          </cell>
          <cell r="G7156" t="str">
            <v>CI_PIPA</v>
          </cell>
          <cell r="H7156" t="str">
            <v>PC</v>
          </cell>
          <cell r="I7156" t="str">
            <v>CPR</v>
          </cell>
          <cell r="J7156" t="str">
            <v/>
          </cell>
          <cell r="K7156" t="str">
            <v>PD</v>
          </cell>
          <cell r="L7156" t="str">
            <v>3015</v>
          </cell>
          <cell r="M7156" t="str">
            <v>V</v>
          </cell>
          <cell r="N7156">
            <v>8332</v>
          </cell>
        </row>
        <row r="7157">
          <cell r="A7157" t="str">
            <v>RM-GLO-PIP-00-0034</v>
          </cell>
          <cell r="B7157" t="str">
            <v>CINT</v>
          </cell>
          <cell r="C7157" t="str">
            <v/>
          </cell>
          <cell r="D7157" t="str">
            <v>PIPA 19.1 X 1.2 X 96</v>
          </cell>
          <cell r="E7157">
            <v>44926</v>
          </cell>
          <cell r="F7157" t="str">
            <v>ROF</v>
          </cell>
          <cell r="G7157" t="str">
            <v>CI_PIPA</v>
          </cell>
          <cell r="H7157" t="str">
            <v>PC</v>
          </cell>
          <cell r="I7157" t="str">
            <v>CPR</v>
          </cell>
          <cell r="J7157" t="str">
            <v/>
          </cell>
          <cell r="K7157" t="str">
            <v>PD</v>
          </cell>
          <cell r="L7157" t="str">
            <v>3015</v>
          </cell>
          <cell r="M7157" t="str">
            <v>V</v>
          </cell>
          <cell r="N7157">
            <v>1119</v>
          </cell>
        </row>
        <row r="7158">
          <cell r="A7158" t="str">
            <v>RM-GLO-PIP-00-0035</v>
          </cell>
          <cell r="B7158" t="str">
            <v>CINT</v>
          </cell>
          <cell r="C7158" t="str">
            <v/>
          </cell>
          <cell r="D7158" t="str">
            <v>PIPA 19.1 X 1.2X 1195</v>
          </cell>
          <cell r="E7158">
            <v>44966</v>
          </cell>
          <cell r="F7158" t="str">
            <v>ROF</v>
          </cell>
          <cell r="G7158" t="str">
            <v>CI_PIPA</v>
          </cell>
          <cell r="H7158" t="str">
            <v>PC</v>
          </cell>
          <cell r="I7158" t="str">
            <v>CPR</v>
          </cell>
          <cell r="J7158" t="str">
            <v/>
          </cell>
          <cell r="K7158" t="str">
            <v>PD</v>
          </cell>
          <cell r="L7158" t="str">
            <v>3015</v>
          </cell>
          <cell r="M7158" t="str">
            <v>V</v>
          </cell>
          <cell r="N7158">
            <v>16057</v>
          </cell>
        </row>
        <row r="7159">
          <cell r="A7159" t="str">
            <v>RM-GLO-PLS-00-0036</v>
          </cell>
          <cell r="B7159" t="str">
            <v>CINT</v>
          </cell>
          <cell r="C7159" t="str">
            <v/>
          </cell>
          <cell r="D7159" t="str">
            <v>BACK PLASTIC GLORY (ABU)</v>
          </cell>
          <cell r="E7159">
            <v>44834</v>
          </cell>
          <cell r="F7159" t="str">
            <v>ROF</v>
          </cell>
          <cell r="G7159" t="str">
            <v>CI_PLSTK</v>
          </cell>
          <cell r="H7159" t="str">
            <v>PC</v>
          </cell>
          <cell r="I7159" t="str">
            <v>CPR</v>
          </cell>
          <cell r="J7159" t="str">
            <v/>
          </cell>
          <cell r="K7159" t="str">
            <v>PD</v>
          </cell>
          <cell r="L7159" t="str">
            <v>3015</v>
          </cell>
          <cell r="M7159" t="str">
            <v>V</v>
          </cell>
          <cell r="N7159">
            <v>48966</v>
          </cell>
        </row>
        <row r="7160">
          <cell r="A7160" t="str">
            <v>RM-GLO-PLS-00-0037</v>
          </cell>
          <cell r="B7160" t="str">
            <v>CINT</v>
          </cell>
          <cell r="C7160" t="str">
            <v/>
          </cell>
          <cell r="D7160" t="str">
            <v>BACK PLASTIC GLORY (BIRU)</v>
          </cell>
          <cell r="E7160">
            <v>44797</v>
          </cell>
          <cell r="F7160" t="str">
            <v>ROF</v>
          </cell>
          <cell r="G7160" t="str">
            <v>CI_PLSTK</v>
          </cell>
          <cell r="H7160" t="str">
            <v>PC</v>
          </cell>
          <cell r="I7160" t="str">
            <v>CPR</v>
          </cell>
          <cell r="J7160" t="str">
            <v/>
          </cell>
          <cell r="K7160" t="str">
            <v>PD</v>
          </cell>
          <cell r="L7160" t="str">
            <v>3015</v>
          </cell>
          <cell r="M7160" t="str">
            <v>V</v>
          </cell>
          <cell r="N7160">
            <v>48529</v>
          </cell>
        </row>
        <row r="7161">
          <cell r="A7161" t="str">
            <v>RM-GLO-PLS-00-0038</v>
          </cell>
          <cell r="B7161" t="str">
            <v>CINT</v>
          </cell>
          <cell r="C7161" t="str">
            <v/>
          </cell>
          <cell r="D7161" t="str">
            <v>BACK PLASTIC GLORY (ORANGE)</v>
          </cell>
          <cell r="E7161">
            <v>44834</v>
          </cell>
          <cell r="F7161" t="str">
            <v>ROF</v>
          </cell>
          <cell r="G7161" t="str">
            <v>CI_PLSTK</v>
          </cell>
          <cell r="H7161" t="str">
            <v>PC</v>
          </cell>
          <cell r="I7161" t="str">
            <v>CPR</v>
          </cell>
          <cell r="J7161" t="str">
            <v/>
          </cell>
          <cell r="K7161" t="str">
            <v>PD</v>
          </cell>
          <cell r="L7161" t="str">
            <v>3015</v>
          </cell>
          <cell r="M7161" t="str">
            <v>V</v>
          </cell>
          <cell r="N7161">
            <v>46975</v>
          </cell>
        </row>
        <row r="7162">
          <cell r="A7162" t="str">
            <v>RM-GLO-PLS-00-0039</v>
          </cell>
          <cell r="B7162" t="str">
            <v>CINT</v>
          </cell>
          <cell r="C7162" t="str">
            <v/>
          </cell>
          <cell r="D7162" t="str">
            <v>BACK PLASTIC GLORY (PUTIH)</v>
          </cell>
          <cell r="E7162">
            <v>44834</v>
          </cell>
          <cell r="F7162" t="str">
            <v>ROF</v>
          </cell>
          <cell r="G7162" t="str">
            <v>CI_PLSTK</v>
          </cell>
          <cell r="H7162" t="str">
            <v>PC</v>
          </cell>
          <cell r="I7162" t="str">
            <v>CPR</v>
          </cell>
          <cell r="J7162" t="str">
            <v/>
          </cell>
          <cell r="K7162" t="str">
            <v>PD</v>
          </cell>
          <cell r="L7162" t="str">
            <v>3015</v>
          </cell>
          <cell r="M7162" t="str">
            <v>V</v>
          </cell>
          <cell r="N7162">
            <v>43066</v>
          </cell>
        </row>
        <row r="7163">
          <cell r="A7163" t="str">
            <v>RM-GLO-PLS-00-0040</v>
          </cell>
          <cell r="B7163" t="str">
            <v>CINT</v>
          </cell>
          <cell r="C7163" t="str">
            <v/>
          </cell>
          <cell r="D7163" t="str">
            <v>SEAT PLASTIC GLORY (BLUE)</v>
          </cell>
          <cell r="E7163">
            <v>44797</v>
          </cell>
          <cell r="F7163" t="str">
            <v>ROF</v>
          </cell>
          <cell r="G7163" t="str">
            <v>CI_PLSTK</v>
          </cell>
          <cell r="H7163" t="str">
            <v>PC</v>
          </cell>
          <cell r="I7163" t="str">
            <v>CPR</v>
          </cell>
          <cell r="J7163" t="str">
            <v/>
          </cell>
          <cell r="K7163" t="str">
            <v>PD</v>
          </cell>
          <cell r="L7163" t="str">
            <v>3015</v>
          </cell>
          <cell r="M7163" t="str">
            <v>V</v>
          </cell>
          <cell r="N7163">
            <v>45116</v>
          </cell>
        </row>
        <row r="7164">
          <cell r="A7164" t="str">
            <v>RM-GLO-PLS-00-0041</v>
          </cell>
          <cell r="B7164" t="str">
            <v>CINT</v>
          </cell>
          <cell r="C7164" t="str">
            <v/>
          </cell>
          <cell r="D7164" t="str">
            <v>SEAT PLASTIC GLORY DARK GREY</v>
          </cell>
          <cell r="E7164">
            <v>44797</v>
          </cell>
          <cell r="F7164" t="str">
            <v>ROF</v>
          </cell>
          <cell r="G7164" t="str">
            <v>CI_PLSTK</v>
          </cell>
          <cell r="H7164" t="str">
            <v>PC</v>
          </cell>
          <cell r="I7164" t="str">
            <v>CPR</v>
          </cell>
          <cell r="J7164" t="str">
            <v/>
          </cell>
          <cell r="K7164" t="str">
            <v>PD</v>
          </cell>
          <cell r="L7164" t="str">
            <v>3015</v>
          </cell>
          <cell r="M7164" t="str">
            <v>V</v>
          </cell>
          <cell r="N7164">
            <v>25644</v>
          </cell>
        </row>
        <row r="7165">
          <cell r="A7165" t="str">
            <v>RM-HAN-DUS-00-0041</v>
          </cell>
          <cell r="B7165" t="str">
            <v>CINT</v>
          </cell>
          <cell r="C7165" t="str">
            <v/>
          </cell>
          <cell r="D7165" t="str">
            <v>PACK CASE HANAKO-TARO-JIRO</v>
          </cell>
          <cell r="E7165">
            <v>45168</v>
          </cell>
          <cell r="F7165" t="str">
            <v>ROF</v>
          </cell>
          <cell r="G7165" t="str">
            <v>CI_DUS</v>
          </cell>
          <cell r="H7165" t="str">
            <v>PC</v>
          </cell>
          <cell r="I7165" t="str">
            <v>CPR</v>
          </cell>
          <cell r="J7165" t="str">
            <v/>
          </cell>
          <cell r="K7165" t="str">
            <v>PD</v>
          </cell>
          <cell r="L7165" t="str">
            <v>3015</v>
          </cell>
          <cell r="M7165" t="str">
            <v>V</v>
          </cell>
          <cell r="N7165">
            <v>35000</v>
          </cell>
        </row>
        <row r="7166">
          <cell r="A7166" t="str">
            <v>RM-HAN-DUS-00-0042</v>
          </cell>
          <cell r="B7166" t="str">
            <v>CINT</v>
          </cell>
          <cell r="C7166" t="str">
            <v/>
          </cell>
          <cell r="D7166" t="str">
            <v>PACK CASE HANAKO-TARO-JIRO (NEW)</v>
          </cell>
          <cell r="E7166">
            <v>45175</v>
          </cell>
          <cell r="F7166" t="str">
            <v>ROF</v>
          </cell>
          <cell r="G7166" t="str">
            <v>CI_DUS</v>
          </cell>
          <cell r="H7166" t="str">
            <v>PC</v>
          </cell>
          <cell r="I7166" t="str">
            <v>CPR</v>
          </cell>
          <cell r="J7166" t="str">
            <v/>
          </cell>
          <cell r="K7166" t="str">
            <v>PD</v>
          </cell>
          <cell r="L7166" t="str">
            <v>3015</v>
          </cell>
          <cell r="M7166" t="str">
            <v>V</v>
          </cell>
          <cell r="N7166">
            <v>38000</v>
          </cell>
        </row>
        <row r="7167">
          <cell r="A7167" t="str">
            <v>RM-HAN-FAB-00-0042</v>
          </cell>
          <cell r="B7167" t="str">
            <v>CINT</v>
          </cell>
          <cell r="C7167" t="str">
            <v/>
          </cell>
          <cell r="D7167" t="str">
            <v>KAIN DALLAS NO 010 MERAH D3</v>
          </cell>
          <cell r="E7167">
            <v>44797</v>
          </cell>
          <cell r="F7167" t="str">
            <v>ROF</v>
          </cell>
          <cell r="G7167" t="str">
            <v>CI_KAIN</v>
          </cell>
          <cell r="H7167" t="str">
            <v>M</v>
          </cell>
          <cell r="I7167" t="str">
            <v>CPR</v>
          </cell>
          <cell r="J7167" t="str">
            <v/>
          </cell>
          <cell r="K7167" t="str">
            <v>PD</v>
          </cell>
          <cell r="L7167" t="str">
            <v>3015</v>
          </cell>
          <cell r="M7167" t="str">
            <v>V</v>
          </cell>
          <cell r="N7167">
            <v>59498</v>
          </cell>
        </row>
        <row r="7168">
          <cell r="A7168" t="str">
            <v>RM-HAN-FAB-00-0043</v>
          </cell>
          <cell r="B7168" t="str">
            <v>CINT</v>
          </cell>
          <cell r="C7168" t="str">
            <v/>
          </cell>
          <cell r="D7168" t="str">
            <v>KAIN DALLAS NO 090 HITAM D7</v>
          </cell>
          <cell r="E7168">
            <v>44797</v>
          </cell>
          <cell r="F7168" t="str">
            <v>ROF</v>
          </cell>
          <cell r="G7168" t="str">
            <v>CI_KAIN</v>
          </cell>
          <cell r="H7168" t="str">
            <v>M</v>
          </cell>
          <cell r="I7168" t="str">
            <v>CPR</v>
          </cell>
          <cell r="J7168" t="str">
            <v/>
          </cell>
          <cell r="K7168" t="str">
            <v>PD</v>
          </cell>
          <cell r="L7168" t="str">
            <v>3015</v>
          </cell>
          <cell r="M7168" t="str">
            <v>V</v>
          </cell>
          <cell r="N7168">
            <v>59499</v>
          </cell>
        </row>
        <row r="7169">
          <cell r="A7169" t="str">
            <v>RM-HAN-FAB-00-0044</v>
          </cell>
          <cell r="B7169" t="str">
            <v>CINT</v>
          </cell>
          <cell r="C7169" t="str">
            <v/>
          </cell>
          <cell r="D7169" t="str">
            <v>KAIN DALLAS NO 120 BIRU D1</v>
          </cell>
          <cell r="E7169">
            <v>44797</v>
          </cell>
          <cell r="F7169" t="str">
            <v>ROF</v>
          </cell>
          <cell r="G7169" t="str">
            <v>CI_KAIN</v>
          </cell>
          <cell r="H7169" t="str">
            <v>M</v>
          </cell>
          <cell r="I7169" t="str">
            <v>CPR</v>
          </cell>
          <cell r="J7169" t="str">
            <v/>
          </cell>
          <cell r="K7169" t="str">
            <v>PD</v>
          </cell>
          <cell r="L7169" t="str">
            <v>3015</v>
          </cell>
          <cell r="M7169" t="str">
            <v>V</v>
          </cell>
          <cell r="N7169">
            <v>59497</v>
          </cell>
        </row>
        <row r="7170">
          <cell r="A7170" t="str">
            <v>RM-HAN-FAB-00-0045</v>
          </cell>
          <cell r="B7170" t="str">
            <v>CINT</v>
          </cell>
          <cell r="C7170" t="str">
            <v/>
          </cell>
          <cell r="D7170" t="str">
            <v>KAIN DALLAS NO 231 HIJAU D6</v>
          </cell>
          <cell r="E7170">
            <v>44797</v>
          </cell>
          <cell r="F7170" t="str">
            <v>ROF</v>
          </cell>
          <cell r="G7170" t="str">
            <v>CI_KAIN</v>
          </cell>
          <cell r="H7170" t="str">
            <v>M</v>
          </cell>
          <cell r="I7170" t="str">
            <v>CPR</v>
          </cell>
          <cell r="J7170" t="str">
            <v/>
          </cell>
          <cell r="K7170" t="str">
            <v>PD</v>
          </cell>
          <cell r="L7170" t="str">
            <v>3015</v>
          </cell>
          <cell r="M7170" t="str">
            <v>V</v>
          </cell>
          <cell r="N7170">
            <v>59105</v>
          </cell>
        </row>
        <row r="7171">
          <cell r="A7171" t="str">
            <v>RM-HAN-FAB-00-0046</v>
          </cell>
          <cell r="B7171" t="str">
            <v>CINT</v>
          </cell>
          <cell r="C7171" t="str">
            <v/>
          </cell>
          <cell r="D7171" t="str">
            <v>KAIN VANITY 081 (COCOA)</v>
          </cell>
          <cell r="E7171">
            <v>44797</v>
          </cell>
          <cell r="F7171" t="str">
            <v>ROF</v>
          </cell>
          <cell r="G7171" t="str">
            <v>CI_KAIN</v>
          </cell>
          <cell r="H7171" t="str">
            <v>M</v>
          </cell>
          <cell r="I7171" t="str">
            <v>CPR</v>
          </cell>
          <cell r="J7171" t="str">
            <v/>
          </cell>
          <cell r="K7171" t="str">
            <v>PD</v>
          </cell>
          <cell r="L7171" t="str">
            <v>3015</v>
          </cell>
          <cell r="M7171" t="str">
            <v>V</v>
          </cell>
          <cell r="N7171">
            <v>45591</v>
          </cell>
        </row>
        <row r="7172">
          <cell r="A7172" t="str">
            <v>RM-HAN-FAB-00-0047</v>
          </cell>
          <cell r="B7172" t="str">
            <v>CINT</v>
          </cell>
          <cell r="C7172" t="str">
            <v/>
          </cell>
          <cell r="D7172" t="str">
            <v>KAIN VANITY 110 (ROYAL ROSE)</v>
          </cell>
          <cell r="E7172">
            <v>44797</v>
          </cell>
          <cell r="F7172" t="str">
            <v>ROF</v>
          </cell>
          <cell r="G7172" t="str">
            <v>CI_KAIN</v>
          </cell>
          <cell r="H7172" t="str">
            <v>M</v>
          </cell>
          <cell r="I7172" t="str">
            <v>CPR</v>
          </cell>
          <cell r="J7172" t="str">
            <v/>
          </cell>
          <cell r="K7172" t="str">
            <v>PD</v>
          </cell>
          <cell r="L7172" t="str">
            <v>3015</v>
          </cell>
          <cell r="M7172" t="str">
            <v>V</v>
          </cell>
          <cell r="N7172">
            <v>45591</v>
          </cell>
        </row>
        <row r="7173">
          <cell r="A7173" t="str">
            <v>RM-HAN-FAB-00-0048</v>
          </cell>
          <cell r="B7173" t="str">
            <v>CINT</v>
          </cell>
          <cell r="C7173" t="str">
            <v/>
          </cell>
          <cell r="D7173" t="str">
            <v>KAIN VANITY 180 SISAL</v>
          </cell>
          <cell r="E7173">
            <v>44797</v>
          </cell>
          <cell r="F7173" t="str">
            <v>ROF</v>
          </cell>
          <cell r="G7173" t="str">
            <v>CI_KAIN</v>
          </cell>
          <cell r="H7173" t="str">
            <v>M</v>
          </cell>
          <cell r="I7173" t="str">
            <v>CPR</v>
          </cell>
          <cell r="J7173" t="str">
            <v/>
          </cell>
          <cell r="K7173" t="str">
            <v>PD</v>
          </cell>
          <cell r="L7173" t="str">
            <v>3015</v>
          </cell>
          <cell r="M7173" t="str">
            <v>V</v>
          </cell>
          <cell r="N7173">
            <v>42500</v>
          </cell>
        </row>
        <row r="7174">
          <cell r="A7174" t="str">
            <v>RM-HAN-FAB-00-0049</v>
          </cell>
          <cell r="B7174" t="str">
            <v>CINT</v>
          </cell>
          <cell r="C7174" t="str">
            <v/>
          </cell>
          <cell r="D7174" t="str">
            <v>KAIN VANITY 220 (AQUA)</v>
          </cell>
          <cell r="E7174">
            <v>44797</v>
          </cell>
          <cell r="F7174" t="str">
            <v>ROF</v>
          </cell>
          <cell r="G7174" t="str">
            <v>CI_KAIN</v>
          </cell>
          <cell r="H7174" t="str">
            <v>M</v>
          </cell>
          <cell r="I7174" t="str">
            <v>CPR</v>
          </cell>
          <cell r="J7174" t="str">
            <v/>
          </cell>
          <cell r="K7174" t="str">
            <v>PD</v>
          </cell>
          <cell r="L7174" t="str">
            <v>3015</v>
          </cell>
          <cell r="M7174" t="str">
            <v>V</v>
          </cell>
          <cell r="N7174">
            <v>38636</v>
          </cell>
        </row>
        <row r="7175">
          <cell r="A7175" t="str">
            <v>RM-HAN-FAB-00-0050</v>
          </cell>
          <cell r="B7175" t="str">
            <v>CINT</v>
          </cell>
          <cell r="C7175" t="str">
            <v/>
          </cell>
          <cell r="D7175" t="str">
            <v>KAIN DALLAS NO 010 MERAH D3 B-GRADE</v>
          </cell>
          <cell r="E7175">
            <v>44797</v>
          </cell>
          <cell r="F7175" t="str">
            <v>ROF</v>
          </cell>
          <cell r="G7175" t="str">
            <v>CI_KAIN</v>
          </cell>
          <cell r="H7175" t="str">
            <v>M</v>
          </cell>
          <cell r="I7175" t="str">
            <v>CPR</v>
          </cell>
          <cell r="J7175" t="str">
            <v/>
          </cell>
          <cell r="K7175" t="str">
            <v>PD</v>
          </cell>
          <cell r="L7175" t="str">
            <v>3015</v>
          </cell>
          <cell r="M7175" t="str">
            <v>V</v>
          </cell>
          <cell r="N7175">
            <v>50000</v>
          </cell>
        </row>
        <row r="7176">
          <cell r="A7176" t="str">
            <v>RM-HAN-FAB-00-0051</v>
          </cell>
          <cell r="B7176" t="str">
            <v>CINT</v>
          </cell>
          <cell r="C7176" t="str">
            <v/>
          </cell>
          <cell r="D7176" t="str">
            <v>KAIN VANITY YELLOW</v>
          </cell>
          <cell r="E7176">
            <v>44797</v>
          </cell>
          <cell r="F7176" t="str">
            <v>ROF</v>
          </cell>
          <cell r="G7176" t="str">
            <v>CI_KAIN</v>
          </cell>
          <cell r="H7176" t="str">
            <v>M</v>
          </cell>
          <cell r="I7176" t="str">
            <v>CPR</v>
          </cell>
          <cell r="J7176" t="str">
            <v/>
          </cell>
          <cell r="K7176" t="str">
            <v>PD</v>
          </cell>
          <cell r="L7176" t="str">
            <v>3015</v>
          </cell>
          <cell r="M7176" t="str">
            <v>V</v>
          </cell>
          <cell r="N7176">
            <v>50000</v>
          </cell>
        </row>
        <row r="7177">
          <cell r="A7177" t="str">
            <v>RM-HAN-FAB-GI-0001</v>
          </cell>
          <cell r="B7177" t="str">
            <v>CINT</v>
          </cell>
          <cell r="C7177" t="str">
            <v/>
          </cell>
          <cell r="D7177" t="str">
            <v>BACK COVER 1 HANAKO D1</v>
          </cell>
          <cell r="E7177">
            <v>45169</v>
          </cell>
          <cell r="F7177" t="str">
            <v>ROF</v>
          </cell>
          <cell r="G7177" t="str">
            <v>CI_KAIN</v>
          </cell>
          <cell r="H7177" t="str">
            <v>PC</v>
          </cell>
          <cell r="I7177" t="str">
            <v>CPR</v>
          </cell>
          <cell r="J7177" t="str">
            <v/>
          </cell>
          <cell r="K7177" t="str">
            <v>PD</v>
          </cell>
          <cell r="L7177" t="str">
            <v>3015</v>
          </cell>
          <cell r="M7177" t="str">
            <v>V</v>
          </cell>
          <cell r="N7177">
            <v>11946</v>
          </cell>
        </row>
        <row r="7178">
          <cell r="A7178" t="str">
            <v>RM-HAN-FAB-GI-0002</v>
          </cell>
          <cell r="B7178" t="str">
            <v>CINT</v>
          </cell>
          <cell r="C7178" t="str">
            <v/>
          </cell>
          <cell r="D7178" t="str">
            <v>BACK COVER 1 HANAKO D3</v>
          </cell>
          <cell r="E7178">
            <v>44936</v>
          </cell>
          <cell r="F7178" t="str">
            <v>ROF</v>
          </cell>
          <cell r="G7178" t="str">
            <v>CI_KAIN</v>
          </cell>
          <cell r="H7178" t="str">
            <v>PC</v>
          </cell>
          <cell r="I7178" t="str">
            <v>CPR</v>
          </cell>
          <cell r="J7178" t="str">
            <v/>
          </cell>
          <cell r="K7178" t="str">
            <v>PD</v>
          </cell>
          <cell r="L7178" t="str">
            <v>3015</v>
          </cell>
          <cell r="M7178" t="str">
            <v>V</v>
          </cell>
          <cell r="N7178">
            <v>12089</v>
          </cell>
        </row>
        <row r="7179">
          <cell r="A7179" t="str">
            <v>RM-HAN-FAB-GI-0003</v>
          </cell>
          <cell r="B7179" t="str">
            <v>CINT</v>
          </cell>
          <cell r="C7179" t="str">
            <v/>
          </cell>
          <cell r="D7179" t="str">
            <v>BACK COVER 1 HANAKO D7</v>
          </cell>
          <cell r="E7179">
            <v>44799</v>
          </cell>
          <cell r="F7179" t="str">
            <v>ROF</v>
          </cell>
          <cell r="G7179" t="str">
            <v>CI_KAIN</v>
          </cell>
          <cell r="H7179" t="str">
            <v>PC</v>
          </cell>
          <cell r="I7179" t="str">
            <v>CPR</v>
          </cell>
          <cell r="J7179" t="str">
            <v/>
          </cell>
          <cell r="K7179" t="str">
            <v>PD</v>
          </cell>
          <cell r="L7179" t="str">
            <v>3015</v>
          </cell>
          <cell r="M7179" t="str">
            <v>V</v>
          </cell>
          <cell r="N7179">
            <v>0</v>
          </cell>
        </row>
        <row r="7180">
          <cell r="A7180" t="str">
            <v>RM-HAN-FAB-GI-0004</v>
          </cell>
          <cell r="B7180" t="str">
            <v>CINT</v>
          </cell>
          <cell r="C7180" t="str">
            <v/>
          </cell>
          <cell r="D7180" t="str">
            <v>BACK COVER 1 HANAKO S2</v>
          </cell>
          <cell r="E7180">
            <v>44797</v>
          </cell>
          <cell r="F7180" t="str">
            <v>ROF</v>
          </cell>
          <cell r="G7180" t="str">
            <v>CI_KAIN</v>
          </cell>
          <cell r="H7180" t="str">
            <v>PC</v>
          </cell>
          <cell r="I7180" t="str">
            <v>CPR</v>
          </cell>
          <cell r="J7180" t="str">
            <v/>
          </cell>
          <cell r="K7180" t="str">
            <v>PD</v>
          </cell>
          <cell r="L7180" t="str">
            <v>3015</v>
          </cell>
          <cell r="M7180" t="str">
            <v>V</v>
          </cell>
          <cell r="N7180">
            <v>16983</v>
          </cell>
        </row>
        <row r="7181">
          <cell r="A7181" t="str">
            <v>RM-HAN-FAB-GI-0005</v>
          </cell>
          <cell r="B7181" t="str">
            <v>CINT</v>
          </cell>
          <cell r="C7181" t="str">
            <v/>
          </cell>
          <cell r="D7181" t="str">
            <v>BACK COVER 1 HANAKO VANITY RED</v>
          </cell>
          <cell r="E7181">
            <v>44797</v>
          </cell>
          <cell r="F7181" t="str">
            <v>ROF</v>
          </cell>
          <cell r="G7181" t="str">
            <v>CI_KAIN</v>
          </cell>
          <cell r="H7181" t="str">
            <v>PC</v>
          </cell>
          <cell r="I7181" t="str">
            <v>CPR</v>
          </cell>
          <cell r="J7181" t="str">
            <v/>
          </cell>
          <cell r="K7181" t="str">
            <v>PD</v>
          </cell>
          <cell r="L7181" t="str">
            <v>3015</v>
          </cell>
          <cell r="M7181" t="str">
            <v>V</v>
          </cell>
          <cell r="N7181">
            <v>9417</v>
          </cell>
        </row>
        <row r="7182">
          <cell r="A7182" t="str">
            <v>RM-HAN-FAB-GI-0006</v>
          </cell>
          <cell r="B7182" t="str">
            <v>CINT</v>
          </cell>
          <cell r="C7182" t="str">
            <v/>
          </cell>
          <cell r="D7182" t="str">
            <v>BACK COVER 2 HANAKO D1</v>
          </cell>
          <cell r="E7182">
            <v>45026</v>
          </cell>
          <cell r="F7182" t="str">
            <v>ROF</v>
          </cell>
          <cell r="G7182" t="str">
            <v>CI_KAIN</v>
          </cell>
          <cell r="H7182" t="str">
            <v>PC</v>
          </cell>
          <cell r="I7182" t="str">
            <v>CPR</v>
          </cell>
          <cell r="J7182" t="str">
            <v/>
          </cell>
          <cell r="K7182" t="str">
            <v>PD</v>
          </cell>
          <cell r="L7182" t="str">
            <v>3015</v>
          </cell>
          <cell r="M7182" t="str">
            <v>V</v>
          </cell>
          <cell r="N7182">
            <v>11899</v>
          </cell>
        </row>
        <row r="7183">
          <cell r="A7183" t="str">
            <v>RM-HAN-FAB-GI-0007</v>
          </cell>
          <cell r="B7183" t="str">
            <v>CINT</v>
          </cell>
          <cell r="C7183" t="str">
            <v/>
          </cell>
          <cell r="D7183" t="str">
            <v>BACK COVER 2 HANAKO D3</v>
          </cell>
          <cell r="E7183">
            <v>44804</v>
          </cell>
          <cell r="F7183" t="str">
            <v>ROF</v>
          </cell>
          <cell r="G7183" t="str">
            <v>CI_KAIN</v>
          </cell>
          <cell r="H7183" t="str">
            <v>PC</v>
          </cell>
          <cell r="I7183" t="str">
            <v>CPR</v>
          </cell>
          <cell r="J7183" t="str">
            <v/>
          </cell>
          <cell r="K7183" t="str">
            <v>PD</v>
          </cell>
          <cell r="L7183" t="str">
            <v>3015</v>
          </cell>
          <cell r="M7183" t="str">
            <v>V</v>
          </cell>
          <cell r="N7183">
            <v>11900</v>
          </cell>
        </row>
        <row r="7184">
          <cell r="A7184" t="str">
            <v>RM-HAN-FAB-GI-0008</v>
          </cell>
          <cell r="B7184" t="str">
            <v>CINT</v>
          </cell>
          <cell r="C7184" t="str">
            <v/>
          </cell>
          <cell r="D7184" t="str">
            <v>BACK COVER 2 HANAKO VANITY RED</v>
          </cell>
          <cell r="E7184">
            <v>44867</v>
          </cell>
          <cell r="F7184" t="str">
            <v>ROF</v>
          </cell>
          <cell r="G7184" t="str">
            <v>CI_KAIN</v>
          </cell>
          <cell r="H7184" t="str">
            <v>PC</v>
          </cell>
          <cell r="I7184" t="str">
            <v>CPR</v>
          </cell>
          <cell r="J7184" t="str">
            <v/>
          </cell>
          <cell r="K7184" t="str">
            <v>PD</v>
          </cell>
          <cell r="L7184" t="str">
            <v>3015</v>
          </cell>
          <cell r="M7184" t="str">
            <v>V</v>
          </cell>
          <cell r="N7184">
            <v>8918</v>
          </cell>
        </row>
        <row r="7185">
          <cell r="A7185" t="str">
            <v>RM-HAN-FAB-GI-0009</v>
          </cell>
          <cell r="B7185" t="str">
            <v>CINT</v>
          </cell>
          <cell r="C7185" t="str">
            <v/>
          </cell>
          <cell r="D7185" t="str">
            <v>BACK COVER HANAKO-2 D3</v>
          </cell>
          <cell r="E7185">
            <v>44797</v>
          </cell>
          <cell r="F7185" t="str">
            <v>ROF</v>
          </cell>
          <cell r="G7185" t="str">
            <v>CI_KAIN</v>
          </cell>
          <cell r="H7185" t="str">
            <v>PC</v>
          </cell>
          <cell r="I7185" t="str">
            <v>CPR</v>
          </cell>
          <cell r="J7185" t="str">
            <v/>
          </cell>
          <cell r="K7185" t="str">
            <v>PD</v>
          </cell>
          <cell r="L7185" t="str">
            <v>3015</v>
          </cell>
          <cell r="M7185" t="str">
            <v>V</v>
          </cell>
          <cell r="N7185">
            <v>10963</v>
          </cell>
        </row>
        <row r="7186">
          <cell r="A7186" t="str">
            <v>RM-HAN-FAB-GI-0010</v>
          </cell>
          <cell r="B7186" t="str">
            <v>CINT</v>
          </cell>
          <cell r="C7186" t="str">
            <v/>
          </cell>
          <cell r="D7186" t="str">
            <v>BACK COVER HANAKO-2 D6</v>
          </cell>
          <cell r="E7186">
            <v>44797</v>
          </cell>
          <cell r="F7186" t="str">
            <v>ROF</v>
          </cell>
          <cell r="G7186" t="str">
            <v>CI_KAIN</v>
          </cell>
          <cell r="H7186" t="str">
            <v>PC</v>
          </cell>
          <cell r="I7186" t="str">
            <v>CPR</v>
          </cell>
          <cell r="J7186" t="str">
            <v/>
          </cell>
          <cell r="K7186" t="str">
            <v>PD</v>
          </cell>
          <cell r="L7186" t="str">
            <v>3015</v>
          </cell>
          <cell r="M7186" t="str">
            <v>V</v>
          </cell>
          <cell r="N7186">
            <v>10963</v>
          </cell>
        </row>
        <row r="7187">
          <cell r="A7187" t="str">
            <v>RM-HAN-FAB-GI-0011</v>
          </cell>
          <cell r="B7187" t="str">
            <v>CINT</v>
          </cell>
          <cell r="C7187" t="str">
            <v/>
          </cell>
          <cell r="D7187" t="str">
            <v>BACK COVER-1 HANAKO BLUE A1</v>
          </cell>
          <cell r="E7187">
            <v>44797</v>
          </cell>
          <cell r="F7187" t="str">
            <v>ROF</v>
          </cell>
          <cell r="G7187" t="str">
            <v>CI_KAIN</v>
          </cell>
          <cell r="H7187" t="str">
            <v>PC</v>
          </cell>
          <cell r="I7187" t="str">
            <v>CPR</v>
          </cell>
          <cell r="J7187" t="str">
            <v/>
          </cell>
          <cell r="K7187" t="str">
            <v>PD</v>
          </cell>
          <cell r="L7187" t="str">
            <v>3015</v>
          </cell>
          <cell r="M7187" t="str">
            <v>V</v>
          </cell>
          <cell r="N7187">
            <v>16983</v>
          </cell>
        </row>
        <row r="7188">
          <cell r="A7188" t="str">
            <v>RM-HAN-FAB-GI-0012</v>
          </cell>
          <cell r="B7188" t="str">
            <v>CINT</v>
          </cell>
          <cell r="C7188" t="str">
            <v/>
          </cell>
          <cell r="D7188" t="str">
            <v>BACK COVER-1 HANAKO GREEN L13</v>
          </cell>
          <cell r="E7188">
            <v>44797</v>
          </cell>
          <cell r="F7188" t="str">
            <v>ROF</v>
          </cell>
          <cell r="G7188" t="str">
            <v>CI_KAIN</v>
          </cell>
          <cell r="H7188" t="str">
            <v>PC</v>
          </cell>
          <cell r="I7188" t="str">
            <v>CPR</v>
          </cell>
          <cell r="J7188" t="str">
            <v/>
          </cell>
          <cell r="K7188" t="str">
            <v>PD</v>
          </cell>
          <cell r="L7188" t="str">
            <v>3015</v>
          </cell>
          <cell r="M7188" t="str">
            <v>V</v>
          </cell>
          <cell r="N7188">
            <v>16983</v>
          </cell>
        </row>
        <row r="7189">
          <cell r="A7189" t="str">
            <v>RM-HAN-FAB-GI-0013</v>
          </cell>
          <cell r="B7189" t="str">
            <v>CINT</v>
          </cell>
          <cell r="C7189" t="str">
            <v/>
          </cell>
          <cell r="D7189" t="str">
            <v>BACK COVER-1 HANAKO GREY L2</v>
          </cell>
          <cell r="E7189">
            <v>44797</v>
          </cell>
          <cell r="F7189" t="str">
            <v>ROF</v>
          </cell>
          <cell r="G7189" t="str">
            <v>CI_KAIN</v>
          </cell>
          <cell r="H7189" t="str">
            <v>PC</v>
          </cell>
          <cell r="I7189" t="str">
            <v>CPR</v>
          </cell>
          <cell r="J7189" t="str">
            <v/>
          </cell>
          <cell r="K7189" t="str">
            <v>PD</v>
          </cell>
          <cell r="L7189" t="str">
            <v>3015</v>
          </cell>
          <cell r="M7189" t="str">
            <v>V</v>
          </cell>
          <cell r="N7189">
            <v>16983</v>
          </cell>
        </row>
        <row r="7190">
          <cell r="A7190" t="str">
            <v>RM-HAN-FAB-GI-0014</v>
          </cell>
          <cell r="B7190" t="str">
            <v>CINT</v>
          </cell>
          <cell r="C7190" t="str">
            <v/>
          </cell>
          <cell r="D7190" t="str">
            <v>BACK COVER-1 HANAKO GREEN L6</v>
          </cell>
          <cell r="E7190">
            <v>44797</v>
          </cell>
          <cell r="F7190" t="str">
            <v>ROF</v>
          </cell>
          <cell r="G7190" t="str">
            <v>CI_KAIN</v>
          </cell>
          <cell r="H7190" t="str">
            <v>PC</v>
          </cell>
          <cell r="I7190" t="str">
            <v>CPR</v>
          </cell>
          <cell r="J7190" t="str">
            <v/>
          </cell>
          <cell r="K7190" t="str">
            <v>PD</v>
          </cell>
          <cell r="L7190" t="str">
            <v>3015</v>
          </cell>
          <cell r="M7190" t="str">
            <v>V</v>
          </cell>
          <cell r="N7190">
            <v>16983</v>
          </cell>
        </row>
        <row r="7191">
          <cell r="A7191" t="str">
            <v>RM-HAN-FAB-GI-0015</v>
          </cell>
          <cell r="B7191" t="str">
            <v>CINT</v>
          </cell>
          <cell r="C7191" t="str">
            <v/>
          </cell>
          <cell r="D7191" t="str">
            <v>BACK COVER-1 HANAKO BLACK L7</v>
          </cell>
          <cell r="E7191">
            <v>44804</v>
          </cell>
          <cell r="F7191" t="str">
            <v>ROF</v>
          </cell>
          <cell r="G7191" t="str">
            <v>CI_KAIN</v>
          </cell>
          <cell r="H7191" t="str">
            <v>PC</v>
          </cell>
          <cell r="I7191" t="str">
            <v>CPR</v>
          </cell>
          <cell r="J7191" t="str">
            <v/>
          </cell>
          <cell r="K7191" t="str">
            <v>PD</v>
          </cell>
          <cell r="L7191" t="str">
            <v>3015</v>
          </cell>
          <cell r="M7191" t="str">
            <v>V</v>
          </cell>
          <cell r="N7191">
            <v>8654</v>
          </cell>
        </row>
        <row r="7192">
          <cell r="A7192" t="str">
            <v>RM-HAN-FAB-GI-0016</v>
          </cell>
          <cell r="B7192" t="str">
            <v>CINT</v>
          </cell>
          <cell r="C7192" t="str">
            <v/>
          </cell>
          <cell r="D7192" t="str">
            <v>BACK COVER-1 HANAKO RED N3</v>
          </cell>
          <cell r="E7192">
            <v>45057</v>
          </cell>
          <cell r="F7192" t="str">
            <v>ROF</v>
          </cell>
          <cell r="G7192" t="str">
            <v>CI_KAIN</v>
          </cell>
          <cell r="H7192" t="str">
            <v>PC</v>
          </cell>
          <cell r="I7192" t="str">
            <v>CPR</v>
          </cell>
          <cell r="J7192" t="str">
            <v/>
          </cell>
          <cell r="K7192" t="str">
            <v>PD</v>
          </cell>
          <cell r="L7192" t="str">
            <v>3015</v>
          </cell>
          <cell r="M7192" t="str">
            <v>V</v>
          </cell>
          <cell r="N7192">
            <v>8654</v>
          </cell>
        </row>
        <row r="7193">
          <cell r="A7193" t="str">
            <v>RM-HAN-FAB-GI-0017</v>
          </cell>
          <cell r="B7193" t="str">
            <v>CINT</v>
          </cell>
          <cell r="C7193" t="str">
            <v/>
          </cell>
          <cell r="D7193" t="str">
            <v>BACK COVER-1 HANAKO CREAM N5</v>
          </cell>
          <cell r="E7193">
            <v>44797</v>
          </cell>
          <cell r="F7193" t="str">
            <v>ROF</v>
          </cell>
          <cell r="G7193" t="str">
            <v>CI_KAIN</v>
          </cell>
          <cell r="H7193" t="str">
            <v>PC</v>
          </cell>
          <cell r="I7193" t="str">
            <v>CPR</v>
          </cell>
          <cell r="J7193" t="str">
            <v/>
          </cell>
          <cell r="K7193" t="str">
            <v>PD</v>
          </cell>
          <cell r="L7193" t="str">
            <v>3015</v>
          </cell>
          <cell r="M7193" t="str">
            <v>V</v>
          </cell>
          <cell r="N7193">
            <v>16983</v>
          </cell>
        </row>
        <row r="7194">
          <cell r="A7194" t="str">
            <v>RM-HAN-FAB-GI-0018</v>
          </cell>
          <cell r="B7194" t="str">
            <v>CINT</v>
          </cell>
          <cell r="C7194" t="str">
            <v/>
          </cell>
          <cell r="D7194" t="str">
            <v>BACK COVER-1 HANAKO RED V3</v>
          </cell>
          <cell r="E7194">
            <v>44797</v>
          </cell>
          <cell r="F7194" t="str">
            <v>ROF</v>
          </cell>
          <cell r="G7194" t="str">
            <v>CI_KAIN</v>
          </cell>
          <cell r="H7194" t="str">
            <v>PC</v>
          </cell>
          <cell r="I7194" t="str">
            <v>CPR</v>
          </cell>
          <cell r="J7194" t="str">
            <v/>
          </cell>
          <cell r="K7194" t="str">
            <v>PD</v>
          </cell>
          <cell r="L7194" t="str">
            <v>3015</v>
          </cell>
          <cell r="M7194" t="str">
            <v>V</v>
          </cell>
          <cell r="N7194">
            <v>16983</v>
          </cell>
        </row>
        <row r="7195">
          <cell r="A7195" t="str">
            <v>RM-HAN-FAB-GI-0019</v>
          </cell>
          <cell r="B7195" t="str">
            <v>CINT</v>
          </cell>
          <cell r="C7195" t="str">
            <v/>
          </cell>
          <cell r="D7195" t="str">
            <v>BACK COVER-2 HANAKO BLUE A1</v>
          </cell>
          <cell r="E7195">
            <v>44797</v>
          </cell>
          <cell r="F7195" t="str">
            <v>ROF</v>
          </cell>
          <cell r="G7195" t="str">
            <v>CI_KAIN</v>
          </cell>
          <cell r="H7195" t="str">
            <v>PC</v>
          </cell>
          <cell r="I7195" t="str">
            <v>CPR</v>
          </cell>
          <cell r="J7195" t="str">
            <v/>
          </cell>
          <cell r="K7195" t="str">
            <v>PD</v>
          </cell>
          <cell r="L7195" t="str">
            <v>3015</v>
          </cell>
          <cell r="M7195" t="str">
            <v>V</v>
          </cell>
          <cell r="N7195">
            <v>10963</v>
          </cell>
        </row>
        <row r="7196">
          <cell r="A7196" t="str">
            <v>RM-HAN-FAB-GI-0020</v>
          </cell>
          <cell r="B7196" t="str">
            <v>CINT</v>
          </cell>
          <cell r="C7196" t="str">
            <v/>
          </cell>
          <cell r="D7196" t="str">
            <v>BACK COVER-2 HANAKO GREEN L13</v>
          </cell>
          <cell r="E7196">
            <v>44797</v>
          </cell>
          <cell r="F7196" t="str">
            <v>ROF</v>
          </cell>
          <cell r="G7196" t="str">
            <v>CI_KAIN</v>
          </cell>
          <cell r="H7196" t="str">
            <v>PC</v>
          </cell>
          <cell r="I7196" t="str">
            <v>CPR</v>
          </cell>
          <cell r="J7196" t="str">
            <v/>
          </cell>
          <cell r="K7196" t="str">
            <v>PD</v>
          </cell>
          <cell r="L7196" t="str">
            <v>3015</v>
          </cell>
          <cell r="M7196" t="str">
            <v>V</v>
          </cell>
          <cell r="N7196">
            <v>10963</v>
          </cell>
        </row>
        <row r="7197">
          <cell r="A7197" t="str">
            <v>RM-HAN-FAB-GI-0021</v>
          </cell>
          <cell r="B7197" t="str">
            <v>CINT</v>
          </cell>
          <cell r="C7197" t="str">
            <v/>
          </cell>
          <cell r="D7197" t="str">
            <v>BACK COVER-2 HANAKO L2</v>
          </cell>
          <cell r="E7197">
            <v>44797</v>
          </cell>
          <cell r="F7197" t="str">
            <v>ROF</v>
          </cell>
          <cell r="G7197" t="str">
            <v>CI_KAIN</v>
          </cell>
          <cell r="H7197" t="str">
            <v>PC</v>
          </cell>
          <cell r="I7197" t="str">
            <v>CPR</v>
          </cell>
          <cell r="J7197" t="str">
            <v/>
          </cell>
          <cell r="K7197" t="str">
            <v>PD</v>
          </cell>
          <cell r="L7197" t="str">
            <v>3015</v>
          </cell>
          <cell r="M7197" t="str">
            <v>V</v>
          </cell>
          <cell r="N7197">
            <v>10963</v>
          </cell>
        </row>
        <row r="7198">
          <cell r="A7198" t="str">
            <v>RM-HAN-FAB-GI-0022</v>
          </cell>
          <cell r="B7198" t="str">
            <v>CINT</v>
          </cell>
          <cell r="C7198" t="str">
            <v/>
          </cell>
          <cell r="D7198" t="str">
            <v>BACK COVER-2 HANAKO L6</v>
          </cell>
          <cell r="E7198">
            <v>44797</v>
          </cell>
          <cell r="F7198" t="str">
            <v>ROF</v>
          </cell>
          <cell r="G7198" t="str">
            <v>CI_KAIN</v>
          </cell>
          <cell r="H7198" t="str">
            <v>PC</v>
          </cell>
          <cell r="I7198" t="str">
            <v>CPR</v>
          </cell>
          <cell r="J7198" t="str">
            <v/>
          </cell>
          <cell r="K7198" t="str">
            <v>PD</v>
          </cell>
          <cell r="L7198" t="str">
            <v>3015</v>
          </cell>
          <cell r="M7198" t="str">
            <v>V</v>
          </cell>
          <cell r="N7198">
            <v>10963</v>
          </cell>
        </row>
        <row r="7199">
          <cell r="A7199" t="str">
            <v>RM-HAN-FAB-GI-0023</v>
          </cell>
          <cell r="B7199" t="str">
            <v>CINT</v>
          </cell>
          <cell r="C7199" t="str">
            <v/>
          </cell>
          <cell r="D7199" t="str">
            <v>BACK COVER-2 HANAKO N3</v>
          </cell>
          <cell r="E7199">
            <v>45057</v>
          </cell>
          <cell r="F7199" t="str">
            <v>ROF</v>
          </cell>
          <cell r="G7199" t="str">
            <v>CI_KAIN</v>
          </cell>
          <cell r="H7199" t="str">
            <v>PC</v>
          </cell>
          <cell r="I7199" t="str">
            <v>CPR</v>
          </cell>
          <cell r="J7199" t="str">
            <v/>
          </cell>
          <cell r="K7199" t="str">
            <v>PD</v>
          </cell>
          <cell r="L7199" t="str">
            <v>3015</v>
          </cell>
          <cell r="M7199" t="str">
            <v>V</v>
          </cell>
          <cell r="N7199">
            <v>8654</v>
          </cell>
        </row>
        <row r="7200">
          <cell r="A7200" t="str">
            <v>RM-HAN-FAB-GI-0024</v>
          </cell>
          <cell r="B7200" t="str">
            <v>CINT</v>
          </cell>
          <cell r="C7200" t="str">
            <v/>
          </cell>
          <cell r="D7200" t="str">
            <v>BACK COVER-2 HANAKO N5</v>
          </cell>
          <cell r="E7200">
            <v>44797</v>
          </cell>
          <cell r="F7200" t="str">
            <v>ROF</v>
          </cell>
          <cell r="G7200" t="str">
            <v>CI_KAIN</v>
          </cell>
          <cell r="H7200" t="str">
            <v>PC</v>
          </cell>
          <cell r="I7200" t="str">
            <v>CPR</v>
          </cell>
          <cell r="J7200" t="str">
            <v/>
          </cell>
          <cell r="K7200" t="str">
            <v>PD</v>
          </cell>
          <cell r="L7200" t="str">
            <v>3015</v>
          </cell>
          <cell r="M7200" t="str">
            <v>V</v>
          </cell>
          <cell r="N7200">
            <v>10963</v>
          </cell>
        </row>
        <row r="7201">
          <cell r="A7201" t="str">
            <v>RM-HAN-FAB-GI-0025</v>
          </cell>
          <cell r="B7201" t="str">
            <v>CINT</v>
          </cell>
          <cell r="C7201" t="str">
            <v/>
          </cell>
          <cell r="D7201" t="str">
            <v>BACK COVER-2 HANAKO S2</v>
          </cell>
          <cell r="E7201">
            <v>44797</v>
          </cell>
          <cell r="F7201" t="str">
            <v>ROF</v>
          </cell>
          <cell r="G7201" t="str">
            <v>CI_KAIN</v>
          </cell>
          <cell r="H7201" t="str">
            <v>PC</v>
          </cell>
          <cell r="I7201" t="str">
            <v>CPR</v>
          </cell>
          <cell r="J7201" t="str">
            <v/>
          </cell>
          <cell r="K7201" t="str">
            <v>PD</v>
          </cell>
          <cell r="L7201" t="str">
            <v>3015</v>
          </cell>
          <cell r="M7201" t="str">
            <v>V</v>
          </cell>
          <cell r="N7201">
            <v>10963</v>
          </cell>
        </row>
        <row r="7202">
          <cell r="A7202" t="str">
            <v>RM-HAN-FAB-GI-0026</v>
          </cell>
          <cell r="B7202" t="str">
            <v>CINT</v>
          </cell>
          <cell r="C7202" t="str">
            <v/>
          </cell>
          <cell r="D7202" t="str">
            <v>BACK COVER-2 HANAKO V3</v>
          </cell>
          <cell r="E7202">
            <v>44797</v>
          </cell>
          <cell r="F7202" t="str">
            <v>ROF</v>
          </cell>
          <cell r="G7202" t="str">
            <v>CI_KAIN</v>
          </cell>
          <cell r="H7202" t="str">
            <v>PC</v>
          </cell>
          <cell r="I7202" t="str">
            <v>CPR</v>
          </cell>
          <cell r="J7202" t="str">
            <v/>
          </cell>
          <cell r="K7202" t="str">
            <v>PD</v>
          </cell>
          <cell r="L7202" t="str">
            <v>3015</v>
          </cell>
          <cell r="M7202" t="str">
            <v>V</v>
          </cell>
          <cell r="N7202">
            <v>10963</v>
          </cell>
        </row>
        <row r="7203">
          <cell r="A7203" t="str">
            <v>RM-HAN-FAB-GI-0027</v>
          </cell>
          <cell r="B7203" t="str">
            <v>CINT</v>
          </cell>
          <cell r="C7203" t="str">
            <v/>
          </cell>
          <cell r="D7203" t="str">
            <v>COVER KANTONG HANAKO A4</v>
          </cell>
          <cell r="E7203">
            <v>44797</v>
          </cell>
          <cell r="F7203" t="str">
            <v>ROF</v>
          </cell>
          <cell r="G7203" t="str">
            <v>CI_KAIN</v>
          </cell>
          <cell r="H7203" t="str">
            <v>PC</v>
          </cell>
          <cell r="I7203" t="str">
            <v>CPR</v>
          </cell>
          <cell r="J7203" t="str">
            <v/>
          </cell>
          <cell r="K7203" t="str">
            <v>PD</v>
          </cell>
          <cell r="L7203" t="str">
            <v>3015</v>
          </cell>
          <cell r="M7203" t="str">
            <v>V</v>
          </cell>
          <cell r="N7203">
            <v>10963</v>
          </cell>
        </row>
        <row r="7204">
          <cell r="A7204" t="str">
            <v>RM-HAN-FAB-GI-0028</v>
          </cell>
          <cell r="B7204" t="str">
            <v>CINT</v>
          </cell>
          <cell r="C7204" t="str">
            <v/>
          </cell>
          <cell r="D7204" t="str">
            <v>COVER KANTONG HANAKO D3</v>
          </cell>
          <cell r="E7204">
            <v>44797</v>
          </cell>
          <cell r="F7204" t="str">
            <v>ROF</v>
          </cell>
          <cell r="G7204" t="str">
            <v>CI_KAIN</v>
          </cell>
          <cell r="H7204" t="str">
            <v>PC</v>
          </cell>
          <cell r="I7204" t="str">
            <v>CPR</v>
          </cell>
          <cell r="J7204" t="str">
            <v/>
          </cell>
          <cell r="K7204" t="str">
            <v>PD</v>
          </cell>
          <cell r="L7204" t="str">
            <v>3015</v>
          </cell>
          <cell r="M7204" t="str">
            <v>V</v>
          </cell>
          <cell r="N7204">
            <v>10963</v>
          </cell>
        </row>
        <row r="7205">
          <cell r="A7205" t="str">
            <v>RM-HAN-FAB-GI-0029</v>
          </cell>
          <cell r="B7205" t="str">
            <v>CINT</v>
          </cell>
          <cell r="C7205" t="str">
            <v/>
          </cell>
          <cell r="D7205" t="str">
            <v>COVER KANTONG HANAKO L7</v>
          </cell>
          <cell r="E7205">
            <v>44797</v>
          </cell>
          <cell r="F7205" t="str">
            <v>ROF</v>
          </cell>
          <cell r="G7205" t="str">
            <v>CI_KAIN</v>
          </cell>
          <cell r="H7205" t="str">
            <v>PC</v>
          </cell>
          <cell r="I7205" t="str">
            <v>CPR</v>
          </cell>
          <cell r="J7205" t="str">
            <v/>
          </cell>
          <cell r="K7205" t="str">
            <v>PD</v>
          </cell>
          <cell r="L7205" t="str">
            <v>3015</v>
          </cell>
          <cell r="M7205" t="str">
            <v>V</v>
          </cell>
          <cell r="N7205">
            <v>5149</v>
          </cell>
        </row>
        <row r="7206">
          <cell r="A7206" t="str">
            <v>RM-HAN-FAB-GI-0030</v>
          </cell>
          <cell r="B7206" t="str">
            <v>CINT</v>
          </cell>
          <cell r="C7206" t="str">
            <v/>
          </cell>
          <cell r="D7206" t="str">
            <v>COVER KANTONG HANAKO-A4</v>
          </cell>
          <cell r="E7206">
            <v>44797</v>
          </cell>
          <cell r="F7206" t="str">
            <v>ROF</v>
          </cell>
          <cell r="G7206" t="str">
            <v>CI_KAIN</v>
          </cell>
          <cell r="H7206" t="str">
            <v>PC</v>
          </cell>
          <cell r="I7206" t="str">
            <v>CPR</v>
          </cell>
          <cell r="J7206" t="str">
            <v/>
          </cell>
          <cell r="K7206" t="str">
            <v>PD</v>
          </cell>
          <cell r="L7206" t="str">
            <v>3015</v>
          </cell>
          <cell r="M7206" t="str">
            <v>V</v>
          </cell>
          <cell r="N7206">
            <v>10963</v>
          </cell>
        </row>
        <row r="7207">
          <cell r="A7207" t="str">
            <v>RM-HAN-FAB-GI-0031</v>
          </cell>
          <cell r="B7207" t="str">
            <v>CINT</v>
          </cell>
          <cell r="C7207" t="str">
            <v/>
          </cell>
          <cell r="D7207" t="str">
            <v>BACK COVER-1 HANAKO VANITY BROWN A4</v>
          </cell>
          <cell r="E7207">
            <v>44936</v>
          </cell>
          <cell r="F7207" t="str">
            <v>ROF</v>
          </cell>
          <cell r="G7207" t="str">
            <v>CI_KAIN</v>
          </cell>
          <cell r="H7207" t="str">
            <v>PC</v>
          </cell>
          <cell r="I7207" t="str">
            <v>CPR</v>
          </cell>
          <cell r="J7207" t="str">
            <v/>
          </cell>
          <cell r="K7207" t="str">
            <v>PD</v>
          </cell>
          <cell r="L7207" t="str">
            <v>3015</v>
          </cell>
          <cell r="M7207" t="str">
            <v>V</v>
          </cell>
          <cell r="N7207">
            <v>8832</v>
          </cell>
        </row>
        <row r="7208">
          <cell r="A7208" t="str">
            <v>RM-HAN-FAB-GI-0032</v>
          </cell>
          <cell r="B7208" t="str">
            <v>CINT</v>
          </cell>
          <cell r="C7208" t="str">
            <v/>
          </cell>
          <cell r="D7208" t="str">
            <v>BACK COVER-1 HANAKO VANITY CREAM A5</v>
          </cell>
          <cell r="E7208">
            <v>45169</v>
          </cell>
          <cell r="F7208" t="str">
            <v>ROF</v>
          </cell>
          <cell r="G7208" t="str">
            <v>CI_KAIN</v>
          </cell>
          <cell r="H7208" t="str">
            <v>PC</v>
          </cell>
          <cell r="I7208" t="str">
            <v>CPR</v>
          </cell>
          <cell r="J7208" t="str">
            <v/>
          </cell>
          <cell r="K7208" t="str">
            <v>PD</v>
          </cell>
          <cell r="L7208" t="str">
            <v>3015</v>
          </cell>
          <cell r="M7208" t="str">
            <v>V</v>
          </cell>
          <cell r="N7208">
            <v>8500</v>
          </cell>
        </row>
        <row r="7209">
          <cell r="A7209" t="str">
            <v>RM-HAN-FAB-GI-0033</v>
          </cell>
          <cell r="B7209" t="str">
            <v>CINT</v>
          </cell>
          <cell r="C7209" t="str">
            <v/>
          </cell>
          <cell r="D7209" t="str">
            <v>BACK COVER-1 HANAKO GREEN D6</v>
          </cell>
          <cell r="E7209">
            <v>45169</v>
          </cell>
          <cell r="F7209" t="str">
            <v>ROF</v>
          </cell>
          <cell r="G7209" t="str">
            <v>CI_KAIN</v>
          </cell>
          <cell r="H7209" t="str">
            <v>PC</v>
          </cell>
          <cell r="I7209" t="str">
            <v>CPR</v>
          </cell>
          <cell r="J7209" t="str">
            <v/>
          </cell>
          <cell r="K7209" t="str">
            <v>PD</v>
          </cell>
          <cell r="L7209" t="str">
            <v>3015</v>
          </cell>
          <cell r="M7209" t="str">
            <v>V</v>
          </cell>
          <cell r="N7209">
            <v>11767</v>
          </cell>
        </row>
        <row r="7210">
          <cell r="A7210" t="str">
            <v>RM-HAN-FAB-GI-0034</v>
          </cell>
          <cell r="B7210" t="str">
            <v>CINT</v>
          </cell>
          <cell r="C7210" t="str">
            <v/>
          </cell>
          <cell r="D7210" t="str">
            <v>BACK COVER-1 HANAKO BLUE L1</v>
          </cell>
          <cell r="E7210">
            <v>44804</v>
          </cell>
          <cell r="F7210" t="str">
            <v>ROF</v>
          </cell>
          <cell r="G7210" t="str">
            <v>CI_KAIN</v>
          </cell>
          <cell r="H7210" t="str">
            <v>PC</v>
          </cell>
          <cell r="I7210" t="str">
            <v>CPR</v>
          </cell>
          <cell r="J7210" t="str">
            <v/>
          </cell>
          <cell r="K7210" t="str">
            <v>PD</v>
          </cell>
          <cell r="L7210" t="str">
            <v>3015</v>
          </cell>
          <cell r="M7210" t="str">
            <v>V</v>
          </cell>
          <cell r="N7210">
            <v>8655</v>
          </cell>
        </row>
        <row r="7211">
          <cell r="A7211" t="str">
            <v>RM-HAN-FAB-GI-0035</v>
          </cell>
          <cell r="B7211" t="str">
            <v>CINT</v>
          </cell>
          <cell r="C7211" t="str">
            <v/>
          </cell>
          <cell r="D7211" t="str">
            <v>BACK COVER-1 HANAKO BROWN N4</v>
          </cell>
          <cell r="E7211">
            <v>44814</v>
          </cell>
          <cell r="F7211" t="str">
            <v>ROF</v>
          </cell>
          <cell r="G7211" t="str">
            <v>CI_KAIN</v>
          </cell>
          <cell r="H7211" t="str">
            <v>PC</v>
          </cell>
          <cell r="I7211" t="str">
            <v>CPR</v>
          </cell>
          <cell r="J7211" t="str">
            <v/>
          </cell>
          <cell r="K7211" t="str">
            <v>PD</v>
          </cell>
          <cell r="L7211" t="str">
            <v>3015</v>
          </cell>
          <cell r="M7211" t="str">
            <v>V</v>
          </cell>
          <cell r="N7211">
            <v>11282</v>
          </cell>
        </row>
        <row r="7212">
          <cell r="A7212" t="str">
            <v>RM-HAN-FAB-GI-0036</v>
          </cell>
          <cell r="B7212" t="str">
            <v>CINT</v>
          </cell>
          <cell r="C7212" t="str">
            <v/>
          </cell>
          <cell r="D7212" t="str">
            <v>BACK COVER-2 HANAKO A4</v>
          </cell>
          <cell r="E7212">
            <v>44797</v>
          </cell>
          <cell r="F7212" t="str">
            <v>ROF</v>
          </cell>
          <cell r="G7212" t="str">
            <v>CI_KAIN</v>
          </cell>
          <cell r="H7212" t="str">
            <v>PC</v>
          </cell>
          <cell r="I7212" t="str">
            <v>CPR</v>
          </cell>
          <cell r="J7212" t="str">
            <v/>
          </cell>
          <cell r="K7212" t="str">
            <v>PD</v>
          </cell>
          <cell r="L7212" t="str">
            <v>3015</v>
          </cell>
          <cell r="M7212" t="str">
            <v>V</v>
          </cell>
          <cell r="N7212">
            <v>9118</v>
          </cell>
        </row>
        <row r="7213">
          <cell r="A7213" t="str">
            <v>RM-HAN-FAB-GI-0037</v>
          </cell>
          <cell r="B7213" t="str">
            <v>CINT</v>
          </cell>
          <cell r="C7213" t="str">
            <v/>
          </cell>
          <cell r="D7213" t="str">
            <v>BACK COVER-2 HANAKO A5</v>
          </cell>
          <cell r="E7213">
            <v>45169</v>
          </cell>
          <cell r="F7213" t="str">
            <v>ROF</v>
          </cell>
          <cell r="G7213" t="str">
            <v>CI_KAIN</v>
          </cell>
          <cell r="H7213" t="str">
            <v>PC</v>
          </cell>
          <cell r="I7213" t="str">
            <v>CPR</v>
          </cell>
          <cell r="J7213" t="str">
            <v/>
          </cell>
          <cell r="K7213" t="str">
            <v>PD</v>
          </cell>
          <cell r="L7213" t="str">
            <v>3015</v>
          </cell>
          <cell r="M7213" t="str">
            <v>V</v>
          </cell>
          <cell r="N7213">
            <v>8500</v>
          </cell>
        </row>
        <row r="7214">
          <cell r="A7214" t="str">
            <v>RM-HAN-FAB-GI-0038</v>
          </cell>
          <cell r="B7214" t="str">
            <v>CINT</v>
          </cell>
          <cell r="C7214" t="str">
            <v/>
          </cell>
          <cell r="D7214" t="str">
            <v>BACK COVER-2 HANAKO D3 + KANTONG</v>
          </cell>
          <cell r="E7214">
            <v>44797</v>
          </cell>
          <cell r="F7214" t="str">
            <v>ROF</v>
          </cell>
          <cell r="G7214" t="str">
            <v>CI_KAIN</v>
          </cell>
          <cell r="H7214" t="str">
            <v>PC</v>
          </cell>
          <cell r="I7214" t="str">
            <v>CPR</v>
          </cell>
          <cell r="J7214" t="str">
            <v/>
          </cell>
          <cell r="K7214" t="str">
            <v>PD</v>
          </cell>
          <cell r="L7214" t="str">
            <v>3015</v>
          </cell>
          <cell r="M7214" t="str">
            <v>V</v>
          </cell>
          <cell r="N7214">
            <v>14699</v>
          </cell>
        </row>
        <row r="7215">
          <cell r="A7215" t="str">
            <v>RM-HAN-FAB-GI-0039</v>
          </cell>
          <cell r="B7215" t="str">
            <v>CINT</v>
          </cell>
          <cell r="C7215" t="str">
            <v/>
          </cell>
          <cell r="D7215" t="str">
            <v>BACK COVER-2 HANAKO D6</v>
          </cell>
          <cell r="E7215">
            <v>44804</v>
          </cell>
          <cell r="F7215" t="str">
            <v>ROF</v>
          </cell>
          <cell r="G7215" t="str">
            <v>CI_KAIN</v>
          </cell>
          <cell r="H7215" t="str">
            <v>PC</v>
          </cell>
          <cell r="I7215" t="str">
            <v>CPR</v>
          </cell>
          <cell r="J7215" t="str">
            <v/>
          </cell>
          <cell r="K7215" t="str">
            <v>PD</v>
          </cell>
          <cell r="L7215" t="str">
            <v>3015</v>
          </cell>
          <cell r="M7215" t="str">
            <v>V</v>
          </cell>
          <cell r="N7215">
            <v>11793</v>
          </cell>
        </row>
        <row r="7216">
          <cell r="A7216" t="str">
            <v>RM-HAN-FAB-GI-0040</v>
          </cell>
          <cell r="B7216" t="str">
            <v>CINT</v>
          </cell>
          <cell r="C7216" t="str">
            <v/>
          </cell>
          <cell r="D7216" t="str">
            <v>BACK COVER-2 HANAKO D7</v>
          </cell>
          <cell r="E7216">
            <v>44799</v>
          </cell>
          <cell r="F7216" t="str">
            <v>ROF</v>
          </cell>
          <cell r="G7216" t="str">
            <v>CI_KAIN</v>
          </cell>
          <cell r="H7216" t="str">
            <v>PC</v>
          </cell>
          <cell r="I7216" t="str">
            <v>CPR</v>
          </cell>
          <cell r="J7216" t="str">
            <v/>
          </cell>
          <cell r="K7216" t="str">
            <v>PD</v>
          </cell>
          <cell r="L7216" t="str">
            <v>3015</v>
          </cell>
          <cell r="M7216" t="str">
            <v>V</v>
          </cell>
          <cell r="N7216">
            <v>0</v>
          </cell>
        </row>
        <row r="7217">
          <cell r="A7217" t="str">
            <v>RM-HAN-FAB-GI-0041</v>
          </cell>
          <cell r="B7217" t="str">
            <v>CINT</v>
          </cell>
          <cell r="C7217" t="str">
            <v/>
          </cell>
          <cell r="D7217" t="str">
            <v>BACK COVER-2 HANAKO L1</v>
          </cell>
          <cell r="E7217">
            <v>44804</v>
          </cell>
          <cell r="F7217" t="str">
            <v>ROF</v>
          </cell>
          <cell r="G7217" t="str">
            <v>CI_KAIN</v>
          </cell>
          <cell r="H7217" t="str">
            <v>PC</v>
          </cell>
          <cell r="I7217" t="str">
            <v>CPR</v>
          </cell>
          <cell r="J7217" t="str">
            <v/>
          </cell>
          <cell r="K7217" t="str">
            <v>PD</v>
          </cell>
          <cell r="L7217" t="str">
            <v>3015</v>
          </cell>
          <cell r="M7217" t="str">
            <v>V</v>
          </cell>
          <cell r="N7217">
            <v>8655</v>
          </cell>
        </row>
        <row r="7218">
          <cell r="A7218" t="str">
            <v>RM-HAN-FAB-GI-0042</v>
          </cell>
          <cell r="B7218" t="str">
            <v>CINT</v>
          </cell>
          <cell r="C7218" t="str">
            <v/>
          </cell>
          <cell r="D7218" t="str">
            <v>BACK COVER-2 HANAKO L7</v>
          </cell>
          <cell r="E7218">
            <v>45130</v>
          </cell>
          <cell r="F7218" t="str">
            <v>ROF</v>
          </cell>
          <cell r="G7218" t="str">
            <v>CI_KAIN</v>
          </cell>
          <cell r="H7218" t="str">
            <v>PC</v>
          </cell>
          <cell r="I7218" t="str">
            <v>CPR</v>
          </cell>
          <cell r="J7218" t="str">
            <v/>
          </cell>
          <cell r="K7218" t="str">
            <v>PD</v>
          </cell>
          <cell r="L7218" t="str">
            <v>3015</v>
          </cell>
          <cell r="M7218" t="str">
            <v>V</v>
          </cell>
          <cell r="N7218">
            <v>8655</v>
          </cell>
        </row>
        <row r="7219">
          <cell r="A7219" t="str">
            <v>RM-HAN-FAB-GI-0043</v>
          </cell>
          <cell r="B7219" t="str">
            <v>CINT</v>
          </cell>
          <cell r="C7219" t="str">
            <v/>
          </cell>
          <cell r="D7219" t="str">
            <v>BACK COVER-2 HANAKO N4</v>
          </cell>
          <cell r="E7219">
            <v>44814</v>
          </cell>
          <cell r="F7219" t="str">
            <v>ROF</v>
          </cell>
          <cell r="G7219" t="str">
            <v>CI_KAIN</v>
          </cell>
          <cell r="H7219" t="str">
            <v>PC</v>
          </cell>
          <cell r="I7219" t="str">
            <v>CPR</v>
          </cell>
          <cell r="J7219" t="str">
            <v/>
          </cell>
          <cell r="K7219" t="str">
            <v>PD</v>
          </cell>
          <cell r="L7219" t="str">
            <v>3015</v>
          </cell>
          <cell r="M7219" t="str">
            <v>V</v>
          </cell>
          <cell r="N7219">
            <v>11282</v>
          </cell>
        </row>
        <row r="7220">
          <cell r="A7220" t="str">
            <v>RM-HAN-FAB-GI-0044</v>
          </cell>
          <cell r="B7220" t="str">
            <v>CINT</v>
          </cell>
          <cell r="C7220" t="str">
            <v/>
          </cell>
          <cell r="D7220" t="str">
            <v>BACK COVER-1 HANAKO BLUE O1</v>
          </cell>
          <cell r="E7220">
            <v>44797</v>
          </cell>
          <cell r="F7220" t="str">
            <v>ROF</v>
          </cell>
          <cell r="G7220" t="str">
            <v>CI_KAIN</v>
          </cell>
          <cell r="H7220" t="str">
            <v>PC</v>
          </cell>
          <cell r="I7220" t="str">
            <v>CPR</v>
          </cell>
          <cell r="J7220" t="str">
            <v/>
          </cell>
          <cell r="K7220" t="str">
            <v>PD</v>
          </cell>
          <cell r="L7220" t="str">
            <v>3015</v>
          </cell>
          <cell r="M7220" t="str">
            <v>V</v>
          </cell>
          <cell r="N7220">
            <v>16983</v>
          </cell>
        </row>
        <row r="7221">
          <cell r="A7221" t="str">
            <v>RM-HAN-FAB-GI-0045</v>
          </cell>
          <cell r="B7221" t="str">
            <v>CINT</v>
          </cell>
          <cell r="C7221" t="str">
            <v/>
          </cell>
          <cell r="D7221" t="str">
            <v>BACK COVER-1 HANAKO BROWN O4</v>
          </cell>
          <cell r="E7221">
            <v>44797</v>
          </cell>
          <cell r="F7221" t="str">
            <v>ROF</v>
          </cell>
          <cell r="G7221" t="str">
            <v>CI_KAIN</v>
          </cell>
          <cell r="H7221" t="str">
            <v>PC</v>
          </cell>
          <cell r="I7221" t="str">
            <v>CPR</v>
          </cell>
          <cell r="J7221" t="str">
            <v/>
          </cell>
          <cell r="K7221" t="str">
            <v>PD</v>
          </cell>
          <cell r="L7221" t="str">
            <v>3015</v>
          </cell>
          <cell r="M7221" t="str">
            <v>V</v>
          </cell>
          <cell r="N7221">
            <v>16983</v>
          </cell>
        </row>
        <row r="7222">
          <cell r="A7222" t="str">
            <v>RM-HAN-FAB-GI-0046</v>
          </cell>
          <cell r="B7222" t="str">
            <v>CINT</v>
          </cell>
          <cell r="C7222" t="str">
            <v/>
          </cell>
          <cell r="D7222" t="str">
            <v>BACK COVER-1 HANAKO CREAM O5</v>
          </cell>
          <cell r="E7222">
            <v>44797</v>
          </cell>
          <cell r="F7222" t="str">
            <v>ROF</v>
          </cell>
          <cell r="G7222" t="str">
            <v>CI_KAIN</v>
          </cell>
          <cell r="H7222" t="str">
            <v>PC</v>
          </cell>
          <cell r="I7222" t="str">
            <v>CPR</v>
          </cell>
          <cell r="J7222" t="str">
            <v/>
          </cell>
          <cell r="K7222" t="str">
            <v>PD</v>
          </cell>
          <cell r="L7222" t="str">
            <v>3015</v>
          </cell>
          <cell r="M7222" t="str">
            <v>V</v>
          </cell>
          <cell r="N7222">
            <v>16983</v>
          </cell>
        </row>
        <row r="7223">
          <cell r="A7223" t="str">
            <v>RM-HAN-FAB-GI-0047</v>
          </cell>
          <cell r="B7223" t="str">
            <v>CINT</v>
          </cell>
          <cell r="C7223" t="str">
            <v/>
          </cell>
          <cell r="D7223" t="str">
            <v>BACK COVER-1 HANAKO GREEN O6</v>
          </cell>
          <cell r="E7223">
            <v>44797</v>
          </cell>
          <cell r="F7223" t="str">
            <v>ROF</v>
          </cell>
          <cell r="G7223" t="str">
            <v>CI_KAIN</v>
          </cell>
          <cell r="H7223" t="str">
            <v>PC</v>
          </cell>
          <cell r="I7223" t="str">
            <v>CPR</v>
          </cell>
          <cell r="J7223" t="str">
            <v/>
          </cell>
          <cell r="K7223" t="str">
            <v>PD</v>
          </cell>
          <cell r="L7223" t="str">
            <v>3015</v>
          </cell>
          <cell r="M7223" t="str">
            <v>V</v>
          </cell>
          <cell r="N7223">
            <v>16983</v>
          </cell>
        </row>
        <row r="7224">
          <cell r="A7224" t="str">
            <v>RM-HAN-FAB-GI-0048</v>
          </cell>
          <cell r="B7224" t="str">
            <v>CINT</v>
          </cell>
          <cell r="C7224" t="str">
            <v/>
          </cell>
          <cell r="D7224" t="str">
            <v>BACK COVER-1 HANAKO BLACK O7</v>
          </cell>
          <cell r="E7224">
            <v>45266</v>
          </cell>
          <cell r="F7224" t="str">
            <v>ROF</v>
          </cell>
          <cell r="G7224" t="str">
            <v>CI_KAIN</v>
          </cell>
          <cell r="H7224" t="str">
            <v>PC</v>
          </cell>
          <cell r="I7224" t="str">
            <v>CPR</v>
          </cell>
          <cell r="J7224" t="str">
            <v/>
          </cell>
          <cell r="K7224" t="str">
            <v>PD</v>
          </cell>
          <cell r="L7224" t="str">
            <v>3015</v>
          </cell>
          <cell r="M7224" t="str">
            <v>V</v>
          </cell>
          <cell r="N7224">
            <v>8820</v>
          </cell>
        </row>
        <row r="7225">
          <cell r="A7225" t="str">
            <v>RM-HAN-FAB-GI-0049</v>
          </cell>
          <cell r="B7225" t="str">
            <v>CINT</v>
          </cell>
          <cell r="C7225" t="str">
            <v/>
          </cell>
          <cell r="D7225" t="str">
            <v>BACK COVER-1 HANAKO RED O3</v>
          </cell>
          <cell r="E7225">
            <v>44804</v>
          </cell>
          <cell r="F7225" t="str">
            <v>ROF</v>
          </cell>
          <cell r="G7225" t="str">
            <v>CI_KAIN</v>
          </cell>
          <cell r="H7225" t="str">
            <v>PC</v>
          </cell>
          <cell r="I7225" t="str">
            <v>CPR</v>
          </cell>
          <cell r="J7225" t="str">
            <v/>
          </cell>
          <cell r="K7225" t="str">
            <v>PD</v>
          </cell>
          <cell r="L7225" t="str">
            <v>3015</v>
          </cell>
          <cell r="M7225" t="str">
            <v>V</v>
          </cell>
          <cell r="N7225">
            <v>11296</v>
          </cell>
        </row>
        <row r="7226">
          <cell r="A7226" t="str">
            <v>RM-HAN-FAB-GI-0050</v>
          </cell>
          <cell r="B7226" t="str">
            <v>CINT</v>
          </cell>
          <cell r="C7226" t="str">
            <v/>
          </cell>
          <cell r="D7226" t="str">
            <v>BACK COVER-2 HANAKO BLUE O1</v>
          </cell>
          <cell r="E7226">
            <v>44797</v>
          </cell>
          <cell r="F7226" t="str">
            <v>ROF</v>
          </cell>
          <cell r="G7226" t="str">
            <v>CI_KAIN</v>
          </cell>
          <cell r="H7226" t="str">
            <v>PC</v>
          </cell>
          <cell r="I7226" t="str">
            <v>CPR</v>
          </cell>
          <cell r="J7226" t="str">
            <v/>
          </cell>
          <cell r="K7226" t="str">
            <v>PD</v>
          </cell>
          <cell r="L7226" t="str">
            <v>3015</v>
          </cell>
          <cell r="M7226" t="str">
            <v>V</v>
          </cell>
          <cell r="N7226">
            <v>10963</v>
          </cell>
        </row>
        <row r="7227">
          <cell r="A7227" t="str">
            <v>RM-HAN-FAB-GI-0051</v>
          </cell>
          <cell r="B7227" t="str">
            <v>CINT</v>
          </cell>
          <cell r="C7227" t="str">
            <v/>
          </cell>
          <cell r="D7227" t="str">
            <v>BACK COVER-2 HANAKO BROWN O4</v>
          </cell>
          <cell r="E7227">
            <v>44797</v>
          </cell>
          <cell r="F7227" t="str">
            <v>ROF</v>
          </cell>
          <cell r="G7227" t="str">
            <v>CI_KAIN</v>
          </cell>
          <cell r="H7227" t="str">
            <v>PC</v>
          </cell>
          <cell r="I7227" t="str">
            <v>CPR</v>
          </cell>
          <cell r="J7227" t="str">
            <v/>
          </cell>
          <cell r="K7227" t="str">
            <v>PD</v>
          </cell>
          <cell r="L7227" t="str">
            <v>3015</v>
          </cell>
          <cell r="M7227" t="str">
            <v>V</v>
          </cell>
          <cell r="N7227">
            <v>10963</v>
          </cell>
        </row>
        <row r="7228">
          <cell r="A7228" t="str">
            <v>RM-HAN-FAB-GI-0052</v>
          </cell>
          <cell r="B7228" t="str">
            <v>CINT</v>
          </cell>
          <cell r="C7228" t="str">
            <v/>
          </cell>
          <cell r="D7228" t="str">
            <v>BACK COVER-2 HANAKO CREAM O5</v>
          </cell>
          <cell r="E7228">
            <v>44797</v>
          </cell>
          <cell r="F7228" t="str">
            <v>ROF</v>
          </cell>
          <cell r="G7228" t="str">
            <v>CI_KAIN</v>
          </cell>
          <cell r="H7228" t="str">
            <v>PC</v>
          </cell>
          <cell r="I7228" t="str">
            <v>CPR</v>
          </cell>
          <cell r="J7228" t="str">
            <v/>
          </cell>
          <cell r="K7228" t="str">
            <v>PD</v>
          </cell>
          <cell r="L7228" t="str">
            <v>3015</v>
          </cell>
          <cell r="M7228" t="str">
            <v>V</v>
          </cell>
          <cell r="N7228">
            <v>10963</v>
          </cell>
        </row>
        <row r="7229">
          <cell r="A7229" t="str">
            <v>RM-HAN-FAB-GI-0053</v>
          </cell>
          <cell r="B7229" t="str">
            <v>CINT</v>
          </cell>
          <cell r="C7229" t="str">
            <v/>
          </cell>
          <cell r="D7229" t="str">
            <v>BACK COVER-2 HANAKO GREEN O6</v>
          </cell>
          <cell r="E7229">
            <v>44797</v>
          </cell>
          <cell r="F7229" t="str">
            <v>ROF</v>
          </cell>
          <cell r="G7229" t="str">
            <v>CI_KAIN</v>
          </cell>
          <cell r="H7229" t="str">
            <v>PC</v>
          </cell>
          <cell r="I7229" t="str">
            <v>CPR</v>
          </cell>
          <cell r="J7229" t="str">
            <v/>
          </cell>
          <cell r="K7229" t="str">
            <v>PD</v>
          </cell>
          <cell r="L7229" t="str">
            <v>3015</v>
          </cell>
          <cell r="M7229" t="str">
            <v>V</v>
          </cell>
          <cell r="N7229">
            <v>10963</v>
          </cell>
        </row>
        <row r="7230">
          <cell r="A7230" t="str">
            <v>RM-HAN-FAB-GI-0054</v>
          </cell>
          <cell r="B7230" t="str">
            <v>CINT</v>
          </cell>
          <cell r="C7230" t="str">
            <v/>
          </cell>
          <cell r="D7230" t="str">
            <v>BACK COVER-2 HANAKO O7</v>
          </cell>
          <cell r="E7230">
            <v>44797</v>
          </cell>
          <cell r="F7230" t="str">
            <v>ROF</v>
          </cell>
          <cell r="G7230" t="str">
            <v>CI_KAIN</v>
          </cell>
          <cell r="H7230" t="str">
            <v>PC</v>
          </cell>
          <cell r="I7230" t="str">
            <v>CPR</v>
          </cell>
          <cell r="J7230" t="str">
            <v/>
          </cell>
          <cell r="K7230" t="str">
            <v>PD</v>
          </cell>
          <cell r="L7230" t="str">
            <v>3015</v>
          </cell>
          <cell r="M7230" t="str">
            <v>V</v>
          </cell>
          <cell r="N7230">
            <v>8820</v>
          </cell>
        </row>
        <row r="7231">
          <cell r="A7231" t="str">
            <v>RM-HAN-FAB-GI-0055</v>
          </cell>
          <cell r="B7231" t="str">
            <v>CINT</v>
          </cell>
          <cell r="C7231" t="str">
            <v/>
          </cell>
          <cell r="D7231" t="str">
            <v>BACK COVER-2 HANAKO RED O3</v>
          </cell>
          <cell r="E7231">
            <v>44804</v>
          </cell>
          <cell r="F7231" t="str">
            <v>ROF</v>
          </cell>
          <cell r="G7231" t="str">
            <v>CI_KAIN</v>
          </cell>
          <cell r="H7231" t="str">
            <v>PC</v>
          </cell>
          <cell r="I7231" t="str">
            <v>CPR</v>
          </cell>
          <cell r="J7231" t="str">
            <v/>
          </cell>
          <cell r="K7231" t="str">
            <v>PD</v>
          </cell>
          <cell r="L7231" t="str">
            <v>3015</v>
          </cell>
          <cell r="M7231" t="str">
            <v>V</v>
          </cell>
          <cell r="N7231">
            <v>7112</v>
          </cell>
        </row>
        <row r="7232">
          <cell r="A7232" t="str">
            <v>RM-HAN-FAB-GI-0056</v>
          </cell>
          <cell r="B7232" t="str">
            <v>CINT</v>
          </cell>
          <cell r="C7232" t="str">
            <v/>
          </cell>
          <cell r="D7232" t="str">
            <v>SEAT COVER TARO S BROWN O4</v>
          </cell>
          <cell r="E7232">
            <v>44797</v>
          </cell>
          <cell r="F7232" t="str">
            <v>ROF</v>
          </cell>
          <cell r="G7232" t="str">
            <v>CI_KAIN</v>
          </cell>
          <cell r="H7232" t="str">
            <v>PC</v>
          </cell>
          <cell r="I7232" t="str">
            <v>CPR</v>
          </cell>
          <cell r="J7232" t="str">
            <v/>
          </cell>
          <cell r="K7232" t="str">
            <v>PD</v>
          </cell>
          <cell r="L7232" t="str">
            <v>3015</v>
          </cell>
          <cell r="M7232" t="str">
            <v>V</v>
          </cell>
          <cell r="N7232">
            <v>18870</v>
          </cell>
        </row>
        <row r="7233">
          <cell r="A7233" t="str">
            <v>RM-HAN-FAB-GI-0057</v>
          </cell>
          <cell r="B7233" t="str">
            <v>CINT</v>
          </cell>
          <cell r="C7233" t="str">
            <v/>
          </cell>
          <cell r="D7233" t="str">
            <v>BACK COVER-2 HANAKO D3 BORDIR TEUKU UMAR</v>
          </cell>
          <cell r="E7233">
            <v>0</v>
          </cell>
          <cell r="F7233" t="str">
            <v>ROF</v>
          </cell>
          <cell r="G7233" t="str">
            <v>CI_KAIN</v>
          </cell>
          <cell r="H7233" t="str">
            <v>PC</v>
          </cell>
          <cell r="I7233" t="str">
            <v>CPR</v>
          </cell>
          <cell r="J7233" t="str">
            <v/>
          </cell>
          <cell r="K7233" t="str">
            <v>PD</v>
          </cell>
          <cell r="L7233" t="str">
            <v>3015</v>
          </cell>
          <cell r="M7233" t="str">
            <v>V</v>
          </cell>
          <cell r="N7233">
            <v>8000</v>
          </cell>
        </row>
        <row r="7234">
          <cell r="A7234" t="str">
            <v>RM-HAN-FAB-GI-0058</v>
          </cell>
          <cell r="B7234" t="str">
            <v>CINT</v>
          </cell>
          <cell r="C7234" t="str">
            <v/>
          </cell>
          <cell r="D7234" t="str">
            <v>BACK COVER-1 HANAKO AL-11</v>
          </cell>
          <cell r="E7234">
            <v>0</v>
          </cell>
          <cell r="F7234" t="str">
            <v>ROF</v>
          </cell>
          <cell r="G7234" t="str">
            <v>CI_KAIN</v>
          </cell>
          <cell r="H7234" t="str">
            <v>PC</v>
          </cell>
          <cell r="I7234" t="str">
            <v>CPR</v>
          </cell>
          <cell r="J7234" t="str">
            <v/>
          </cell>
          <cell r="K7234" t="str">
            <v>PD</v>
          </cell>
          <cell r="L7234" t="str">
            <v>3015</v>
          </cell>
          <cell r="M7234" t="str">
            <v>V</v>
          </cell>
          <cell r="N7234">
            <v>0</v>
          </cell>
        </row>
        <row r="7235">
          <cell r="A7235" t="str">
            <v>RM-HAN-FAB-GI-0059</v>
          </cell>
          <cell r="B7235" t="str">
            <v>CINT</v>
          </cell>
          <cell r="C7235" t="str">
            <v/>
          </cell>
          <cell r="D7235" t="str">
            <v>BACK COVER-1 HANAKO L12</v>
          </cell>
          <cell r="E7235">
            <v>0</v>
          </cell>
          <cell r="F7235" t="str">
            <v>ROF</v>
          </cell>
          <cell r="G7235" t="str">
            <v>CI_KAIN</v>
          </cell>
          <cell r="H7235" t="str">
            <v>PC</v>
          </cell>
          <cell r="I7235" t="str">
            <v>CPR</v>
          </cell>
          <cell r="J7235" t="str">
            <v/>
          </cell>
          <cell r="K7235" t="str">
            <v>PD</v>
          </cell>
          <cell r="L7235" t="str">
            <v>3015</v>
          </cell>
          <cell r="M7235" t="str">
            <v>V</v>
          </cell>
          <cell r="N7235">
            <v>0</v>
          </cell>
        </row>
        <row r="7236">
          <cell r="A7236" t="str">
            <v>RM-HAN-FAB-GI-0060</v>
          </cell>
          <cell r="B7236" t="str">
            <v>CINT</v>
          </cell>
          <cell r="C7236" t="str">
            <v/>
          </cell>
          <cell r="D7236" t="str">
            <v>BACK COVER-1 HANAKO D4</v>
          </cell>
          <cell r="E7236">
            <v>0</v>
          </cell>
          <cell r="F7236" t="str">
            <v>ROF</v>
          </cell>
          <cell r="G7236" t="str">
            <v>CI_KAIN</v>
          </cell>
          <cell r="H7236" t="str">
            <v>PC</v>
          </cell>
          <cell r="I7236" t="str">
            <v>CPR</v>
          </cell>
          <cell r="J7236" t="str">
            <v/>
          </cell>
          <cell r="K7236" t="str">
            <v>PD</v>
          </cell>
          <cell r="L7236" t="str">
            <v>3015</v>
          </cell>
          <cell r="M7236" t="str">
            <v>V</v>
          </cell>
          <cell r="N7236">
            <v>0</v>
          </cell>
        </row>
        <row r="7237">
          <cell r="A7237" t="str">
            <v>RM-HAN-FAB-GI-0061</v>
          </cell>
          <cell r="B7237" t="str">
            <v>CINT</v>
          </cell>
          <cell r="C7237" t="str">
            <v/>
          </cell>
          <cell r="D7237" t="str">
            <v>BACK COVER-1 HANAKO D3</v>
          </cell>
          <cell r="E7237">
            <v>0</v>
          </cell>
          <cell r="F7237" t="str">
            <v>ROF</v>
          </cell>
          <cell r="G7237" t="str">
            <v>CI_KAIN</v>
          </cell>
          <cell r="H7237" t="str">
            <v>PC</v>
          </cell>
          <cell r="I7237" t="str">
            <v>CPR</v>
          </cell>
          <cell r="J7237" t="str">
            <v/>
          </cell>
          <cell r="K7237" t="str">
            <v>PD</v>
          </cell>
          <cell r="L7237" t="str">
            <v>3015</v>
          </cell>
          <cell r="M7237" t="str">
            <v>V</v>
          </cell>
          <cell r="N7237">
            <v>11900</v>
          </cell>
        </row>
        <row r="7238">
          <cell r="A7238" t="str">
            <v>RM-HAN-FAB-GI-0062</v>
          </cell>
          <cell r="B7238" t="str">
            <v>CINT</v>
          </cell>
          <cell r="C7238" t="str">
            <v/>
          </cell>
          <cell r="D7238" t="str">
            <v>BACK COVER-1 HANAKO S2</v>
          </cell>
          <cell r="E7238">
            <v>0</v>
          </cell>
          <cell r="F7238" t="str">
            <v>ROF</v>
          </cell>
          <cell r="G7238" t="str">
            <v>CI_KAIN</v>
          </cell>
          <cell r="H7238" t="str">
            <v>PC</v>
          </cell>
          <cell r="I7238" t="str">
            <v>CPR</v>
          </cell>
          <cell r="J7238" t="str">
            <v/>
          </cell>
          <cell r="K7238" t="str">
            <v>PD</v>
          </cell>
          <cell r="L7238" t="str">
            <v>3015</v>
          </cell>
          <cell r="M7238" t="str">
            <v>V</v>
          </cell>
          <cell r="N7238">
            <v>0</v>
          </cell>
        </row>
        <row r="7239">
          <cell r="A7239" t="str">
            <v>RM-HAN-FAB-SC-0001</v>
          </cell>
          <cell r="B7239" t="str">
            <v>CINT</v>
          </cell>
          <cell r="C7239" t="str">
            <v/>
          </cell>
          <cell r="D7239" t="str">
            <v>BACK COVER-2 HANAKO D6 BORDIR</v>
          </cell>
          <cell r="E7239">
            <v>44770</v>
          </cell>
          <cell r="F7239" t="str">
            <v>ROF</v>
          </cell>
          <cell r="G7239" t="str">
            <v>CI_KAIN</v>
          </cell>
          <cell r="H7239" t="str">
            <v>PC</v>
          </cell>
          <cell r="I7239" t="str">
            <v>CPR</v>
          </cell>
          <cell r="J7239" t="str">
            <v/>
          </cell>
          <cell r="K7239" t="str">
            <v>PD</v>
          </cell>
          <cell r="L7239" t="str">
            <v>3015</v>
          </cell>
          <cell r="M7239" t="str">
            <v>V</v>
          </cell>
          <cell r="N7239">
            <v>8648</v>
          </cell>
        </row>
        <row r="7240">
          <cell r="A7240" t="str">
            <v>RM-HAN-FAB-SC-0002</v>
          </cell>
          <cell r="B7240" t="str">
            <v>CINT</v>
          </cell>
          <cell r="C7240" t="str">
            <v/>
          </cell>
          <cell r="D7240" t="str">
            <v>BACK COVER-2 HANAKO D7 BORDIR GBI COKRO</v>
          </cell>
          <cell r="E7240">
            <v>0</v>
          </cell>
          <cell r="F7240" t="str">
            <v>ROF</v>
          </cell>
          <cell r="G7240" t="str">
            <v>CI_KAIN</v>
          </cell>
          <cell r="H7240" t="str">
            <v>PC</v>
          </cell>
          <cell r="I7240" t="str">
            <v>CPR</v>
          </cell>
          <cell r="J7240" t="str">
            <v/>
          </cell>
          <cell r="K7240" t="str">
            <v>PD</v>
          </cell>
          <cell r="L7240" t="str">
            <v>3015</v>
          </cell>
          <cell r="M7240" t="str">
            <v>V</v>
          </cell>
          <cell r="N7240">
            <v>15729</v>
          </cell>
        </row>
        <row r="7241">
          <cell r="A7241" t="str">
            <v>RM-HAN-FAB-SC-0003</v>
          </cell>
          <cell r="B7241" t="str">
            <v>CINT</v>
          </cell>
          <cell r="C7241" t="str">
            <v/>
          </cell>
          <cell r="D7241" t="str">
            <v>BACK COVER-2 HANAKO D6 BORDIR STMM</v>
          </cell>
          <cell r="E7241">
            <v>0</v>
          </cell>
          <cell r="F7241" t="str">
            <v>ROF</v>
          </cell>
          <cell r="G7241" t="str">
            <v>CI_KAIN</v>
          </cell>
          <cell r="H7241" t="str">
            <v>PC</v>
          </cell>
          <cell r="I7241" t="str">
            <v>CPR</v>
          </cell>
          <cell r="J7241" t="str">
            <v/>
          </cell>
          <cell r="K7241" t="str">
            <v>PD</v>
          </cell>
          <cell r="L7241" t="str">
            <v>3015</v>
          </cell>
          <cell r="M7241" t="str">
            <v>V</v>
          </cell>
          <cell r="N7241">
            <v>16000</v>
          </cell>
        </row>
        <row r="7242">
          <cell r="A7242" t="str">
            <v>RM-HAN-FAB-SC-0004</v>
          </cell>
          <cell r="B7242" t="str">
            <v>CINT</v>
          </cell>
          <cell r="C7242" t="str">
            <v/>
          </cell>
          <cell r="D7242" t="str">
            <v>BACK COVER-2 HANAKO D3 BORDIR TEUKU UMAR</v>
          </cell>
          <cell r="E7242">
            <v>44854</v>
          </cell>
          <cell r="F7242" t="str">
            <v>ROF</v>
          </cell>
          <cell r="G7242" t="str">
            <v>CI_KAIN</v>
          </cell>
          <cell r="H7242" t="str">
            <v>PC</v>
          </cell>
          <cell r="I7242" t="str">
            <v>CPR</v>
          </cell>
          <cell r="J7242" t="str">
            <v/>
          </cell>
          <cell r="K7242" t="str">
            <v>PD</v>
          </cell>
          <cell r="L7242" t="str">
            <v>3015</v>
          </cell>
          <cell r="M7242" t="str">
            <v>V</v>
          </cell>
          <cell r="N7242">
            <v>22104</v>
          </cell>
        </row>
        <row r="7243">
          <cell r="A7243" t="str">
            <v>RM-HAN-FAB-SC-0005</v>
          </cell>
          <cell r="B7243" t="str">
            <v>CINT</v>
          </cell>
          <cell r="C7243" t="str">
            <v/>
          </cell>
          <cell r="D7243" t="str">
            <v>BACK COVER-2 HANAKO D1 BORDIR BNKP</v>
          </cell>
          <cell r="E7243">
            <v>44903</v>
          </cell>
          <cell r="F7243" t="str">
            <v>ROF</v>
          </cell>
          <cell r="G7243" t="str">
            <v>CI_KAIN</v>
          </cell>
          <cell r="H7243" t="str">
            <v>PC</v>
          </cell>
          <cell r="I7243" t="str">
            <v>CPR</v>
          </cell>
          <cell r="J7243" t="str">
            <v/>
          </cell>
          <cell r="K7243" t="str">
            <v>PD</v>
          </cell>
          <cell r="L7243" t="str">
            <v>3015</v>
          </cell>
          <cell r="M7243" t="str">
            <v>V</v>
          </cell>
          <cell r="N7243">
            <v>18357</v>
          </cell>
        </row>
        <row r="7244">
          <cell r="A7244" t="str">
            <v>RM-HAN-FAB-SC-0006</v>
          </cell>
          <cell r="B7244" t="str">
            <v>CINT</v>
          </cell>
          <cell r="C7244" t="str">
            <v/>
          </cell>
          <cell r="D7244" t="str">
            <v>BACK COVER-2 HANAKO D3 BORDIR UIN</v>
          </cell>
          <cell r="E7244">
            <v>44936</v>
          </cell>
          <cell r="F7244" t="str">
            <v>ROF</v>
          </cell>
          <cell r="G7244" t="str">
            <v>CI_KAIN</v>
          </cell>
          <cell r="H7244" t="str">
            <v>PC</v>
          </cell>
          <cell r="I7244" t="str">
            <v>CPR</v>
          </cell>
          <cell r="J7244" t="str">
            <v/>
          </cell>
          <cell r="K7244" t="str">
            <v>PD</v>
          </cell>
          <cell r="L7244" t="str">
            <v>3015</v>
          </cell>
          <cell r="M7244" t="str">
            <v>V</v>
          </cell>
          <cell r="N7244">
            <v>18445</v>
          </cell>
        </row>
        <row r="7245">
          <cell r="A7245" t="str">
            <v>RM-HAN-FAB-SC-0007</v>
          </cell>
          <cell r="B7245" t="str">
            <v>CINT</v>
          </cell>
          <cell r="C7245" t="str">
            <v/>
          </cell>
          <cell r="D7245" t="str">
            <v>BACK COVER-2 HANAKO D2 BORDIR FOX HOTEL</v>
          </cell>
          <cell r="E7245">
            <v>0</v>
          </cell>
          <cell r="F7245" t="str">
            <v>ROF</v>
          </cell>
          <cell r="G7245" t="str">
            <v>CI_KAIN</v>
          </cell>
          <cell r="H7245" t="str">
            <v>PC</v>
          </cell>
          <cell r="I7245" t="str">
            <v>CPR</v>
          </cell>
          <cell r="J7245" t="str">
            <v/>
          </cell>
          <cell r="K7245" t="str">
            <v>PD</v>
          </cell>
          <cell r="L7245" t="str">
            <v>3015</v>
          </cell>
          <cell r="M7245" t="str">
            <v>V</v>
          </cell>
          <cell r="N7245">
            <v>5000</v>
          </cell>
        </row>
        <row r="7246">
          <cell r="A7246" t="str">
            <v>RM-HAN-FAB-SC-0008</v>
          </cell>
          <cell r="B7246" t="str">
            <v>CINT</v>
          </cell>
          <cell r="C7246" t="str">
            <v/>
          </cell>
          <cell r="D7246" t="str">
            <v>BACK COVER-2 HANAKO D3 BORDIR FOX HOTEL</v>
          </cell>
          <cell r="E7246">
            <v>0</v>
          </cell>
          <cell r="F7246" t="str">
            <v>ROF</v>
          </cell>
          <cell r="G7246" t="str">
            <v>CI_KAIN</v>
          </cell>
          <cell r="H7246" t="str">
            <v>PC</v>
          </cell>
          <cell r="I7246" t="str">
            <v>CPR</v>
          </cell>
          <cell r="J7246" t="str">
            <v/>
          </cell>
          <cell r="K7246" t="str">
            <v>PD</v>
          </cell>
          <cell r="L7246" t="str">
            <v>3015</v>
          </cell>
          <cell r="M7246" t="str">
            <v>V</v>
          </cell>
          <cell r="N7246">
            <v>16900</v>
          </cell>
        </row>
        <row r="7247">
          <cell r="A7247" t="str">
            <v>RM-HAN-FAB-SC-0009</v>
          </cell>
          <cell r="B7247" t="str">
            <v>CINT</v>
          </cell>
          <cell r="C7247" t="str">
            <v/>
          </cell>
          <cell r="D7247" t="str">
            <v>BACK COVER-2 HANAKO D3 BDR MALIKUSSALEH</v>
          </cell>
          <cell r="E7247">
            <v>0</v>
          </cell>
          <cell r="F7247" t="str">
            <v>ROF</v>
          </cell>
          <cell r="G7247" t="str">
            <v>CI_KAIN</v>
          </cell>
          <cell r="H7247" t="str">
            <v>PC</v>
          </cell>
          <cell r="I7247" t="str">
            <v>CPR</v>
          </cell>
          <cell r="J7247" t="str">
            <v/>
          </cell>
          <cell r="K7247" t="str">
            <v>PD</v>
          </cell>
          <cell r="L7247" t="str">
            <v>3015</v>
          </cell>
          <cell r="M7247" t="str">
            <v>V</v>
          </cell>
          <cell r="N7247">
            <v>17921</v>
          </cell>
        </row>
        <row r="7248">
          <cell r="A7248" t="str">
            <v>RM-HAN-FAB-SC-0010</v>
          </cell>
          <cell r="B7248" t="str">
            <v>CINT</v>
          </cell>
          <cell r="C7248" t="str">
            <v/>
          </cell>
          <cell r="D7248" t="str">
            <v>BACK COVER-2 HANAKO D3 BORDIR GBI KILANG</v>
          </cell>
          <cell r="E7248">
            <v>45168</v>
          </cell>
          <cell r="F7248" t="str">
            <v>ROF</v>
          </cell>
          <cell r="G7248" t="str">
            <v>CI_KAIN</v>
          </cell>
          <cell r="H7248" t="str">
            <v>PC</v>
          </cell>
          <cell r="I7248" t="str">
            <v>CPR</v>
          </cell>
          <cell r="J7248" t="str">
            <v/>
          </cell>
          <cell r="K7248" t="str">
            <v>PD</v>
          </cell>
          <cell r="L7248" t="str">
            <v>3015</v>
          </cell>
          <cell r="M7248" t="str">
            <v>V</v>
          </cell>
          <cell r="N7248">
            <v>15111</v>
          </cell>
        </row>
        <row r="7249">
          <cell r="A7249" t="str">
            <v>RM-HAN-FAB-SC-0011</v>
          </cell>
          <cell r="B7249" t="str">
            <v>CINT</v>
          </cell>
          <cell r="C7249" t="str">
            <v/>
          </cell>
          <cell r="D7249" t="str">
            <v>BACK COVER-2 HANAKO A3 BORDIR BIRO UMUM</v>
          </cell>
          <cell r="E7249">
            <v>45175</v>
          </cell>
          <cell r="F7249" t="str">
            <v>ROF</v>
          </cell>
          <cell r="G7249" t="str">
            <v>CI_KAIN</v>
          </cell>
          <cell r="H7249" t="str">
            <v>PC</v>
          </cell>
          <cell r="I7249" t="str">
            <v>CPR</v>
          </cell>
          <cell r="J7249" t="str">
            <v/>
          </cell>
          <cell r="K7249" t="str">
            <v>PD</v>
          </cell>
          <cell r="L7249" t="str">
            <v>3015</v>
          </cell>
          <cell r="M7249" t="str">
            <v>V</v>
          </cell>
          <cell r="N7249">
            <v>26042</v>
          </cell>
        </row>
        <row r="7250">
          <cell r="A7250" t="str">
            <v>RM-HAN-FAS-00-0001</v>
          </cell>
          <cell r="B7250" t="str">
            <v>CINT</v>
          </cell>
          <cell r="C7250" t="str">
            <v/>
          </cell>
          <cell r="D7250" t="str">
            <v>BOLT JMF M6 X 12 WHITE</v>
          </cell>
          <cell r="E7250">
            <v>45218</v>
          </cell>
          <cell r="F7250" t="str">
            <v>ROF</v>
          </cell>
          <cell r="G7250" t="str">
            <v>CI_BOLT</v>
          </cell>
          <cell r="H7250" t="str">
            <v>PC</v>
          </cell>
          <cell r="I7250" t="str">
            <v>CPR</v>
          </cell>
          <cell r="J7250" t="str">
            <v/>
          </cell>
          <cell r="K7250" t="str">
            <v>PD</v>
          </cell>
          <cell r="L7250" t="str">
            <v>3015</v>
          </cell>
          <cell r="M7250" t="str">
            <v>V</v>
          </cell>
          <cell r="N7250">
            <v>122</v>
          </cell>
        </row>
        <row r="7251">
          <cell r="A7251" t="str">
            <v>RM-HAN-FAS-00-0002</v>
          </cell>
          <cell r="B7251" t="str">
            <v>CINT</v>
          </cell>
          <cell r="C7251" t="str">
            <v/>
          </cell>
          <cell r="D7251" t="str">
            <v>SCREW PF/TS #12 X 35</v>
          </cell>
          <cell r="E7251">
            <v>44936</v>
          </cell>
          <cell r="F7251" t="str">
            <v>ROF</v>
          </cell>
          <cell r="G7251" t="str">
            <v>CI_BOLT</v>
          </cell>
          <cell r="H7251" t="str">
            <v>PC</v>
          </cell>
          <cell r="I7251" t="str">
            <v>CPR</v>
          </cell>
          <cell r="J7251" t="str">
            <v/>
          </cell>
          <cell r="K7251" t="str">
            <v>PD</v>
          </cell>
          <cell r="L7251" t="str">
            <v>3015</v>
          </cell>
          <cell r="M7251" t="str">
            <v>V</v>
          </cell>
          <cell r="N7251">
            <v>197</v>
          </cell>
        </row>
        <row r="7252">
          <cell r="A7252" t="str">
            <v>RM-HAN-FOM-00-0003</v>
          </cell>
          <cell r="B7252" t="str">
            <v>CINT</v>
          </cell>
          <cell r="C7252" t="str">
            <v/>
          </cell>
          <cell r="D7252" t="str">
            <v>BACK FOAM HANAKO R CUSTOM</v>
          </cell>
          <cell r="E7252">
            <v>44797</v>
          </cell>
          <cell r="F7252" t="str">
            <v>ROF</v>
          </cell>
          <cell r="G7252" t="str">
            <v>CI_BUSA</v>
          </cell>
          <cell r="H7252" t="str">
            <v>PC</v>
          </cell>
          <cell r="I7252" t="str">
            <v>CPR</v>
          </cell>
          <cell r="J7252" t="str">
            <v/>
          </cell>
          <cell r="K7252" t="str">
            <v>PD</v>
          </cell>
          <cell r="L7252" t="str">
            <v>3015</v>
          </cell>
          <cell r="M7252" t="str">
            <v>V</v>
          </cell>
          <cell r="N7252">
            <v>2470</v>
          </cell>
        </row>
        <row r="7253">
          <cell r="A7253" t="str">
            <v>RM-HAN-FOM-00-0004</v>
          </cell>
          <cell r="B7253" t="str">
            <v>CINT</v>
          </cell>
          <cell r="C7253" t="str">
            <v/>
          </cell>
          <cell r="D7253" t="str">
            <v>BACK U FOAM HANAKO R10X365X430</v>
          </cell>
          <cell r="E7253">
            <v>45175</v>
          </cell>
          <cell r="F7253" t="str">
            <v>ROF</v>
          </cell>
          <cell r="G7253" t="str">
            <v>CI_BUSA</v>
          </cell>
          <cell r="H7253" t="str">
            <v>PC</v>
          </cell>
          <cell r="I7253" t="str">
            <v>CPR</v>
          </cell>
          <cell r="J7253" t="str">
            <v/>
          </cell>
          <cell r="K7253" t="str">
            <v>PD</v>
          </cell>
          <cell r="L7253" t="str">
            <v>3015</v>
          </cell>
          <cell r="M7253" t="str">
            <v>V</v>
          </cell>
          <cell r="N7253">
            <v>3497</v>
          </cell>
        </row>
        <row r="7254">
          <cell r="A7254" t="str">
            <v>RM-HAN-FOM-00-0005</v>
          </cell>
          <cell r="B7254" t="str">
            <v>CINT</v>
          </cell>
          <cell r="C7254" t="str">
            <v/>
          </cell>
          <cell r="D7254" t="str">
            <v>BACK U FOAM HANAKO Y10X495X435</v>
          </cell>
          <cell r="E7254">
            <v>45175</v>
          </cell>
          <cell r="F7254" t="str">
            <v>ROF</v>
          </cell>
          <cell r="G7254" t="str">
            <v>CI_BUSA</v>
          </cell>
          <cell r="H7254" t="str">
            <v>PC</v>
          </cell>
          <cell r="I7254" t="str">
            <v>CPR</v>
          </cell>
          <cell r="J7254" t="str">
            <v/>
          </cell>
          <cell r="K7254" t="str">
            <v>PD</v>
          </cell>
          <cell r="L7254" t="str">
            <v>3015</v>
          </cell>
          <cell r="M7254" t="str">
            <v>V</v>
          </cell>
          <cell r="N7254">
            <v>6717</v>
          </cell>
        </row>
        <row r="7255">
          <cell r="A7255" t="str">
            <v>RM-HAN-FOM-00-0006</v>
          </cell>
          <cell r="B7255" t="str">
            <v>CINT</v>
          </cell>
          <cell r="C7255" t="str">
            <v/>
          </cell>
          <cell r="D7255" t="str">
            <v>SEAT U FOAM TARO R30X400X410</v>
          </cell>
          <cell r="E7255">
            <v>44804</v>
          </cell>
          <cell r="F7255" t="str">
            <v>ROF</v>
          </cell>
          <cell r="G7255" t="str">
            <v>CI_BUSA</v>
          </cell>
          <cell r="H7255" t="str">
            <v>PC</v>
          </cell>
          <cell r="I7255" t="str">
            <v>CPR</v>
          </cell>
          <cell r="J7255" t="str">
            <v/>
          </cell>
          <cell r="K7255" t="str">
            <v>PD</v>
          </cell>
          <cell r="L7255" t="str">
            <v>3015</v>
          </cell>
          <cell r="M7255" t="str">
            <v>V</v>
          </cell>
          <cell r="N7255">
            <v>14463</v>
          </cell>
        </row>
        <row r="7256">
          <cell r="A7256" t="str">
            <v>RM-HAN-FOM-00-0007</v>
          </cell>
          <cell r="B7256" t="str">
            <v>CINT</v>
          </cell>
          <cell r="C7256" t="str">
            <v/>
          </cell>
          <cell r="D7256" t="str">
            <v>SEAT U FOAM TARO Y10X495X500</v>
          </cell>
          <cell r="E7256">
            <v>44804</v>
          </cell>
          <cell r="F7256" t="str">
            <v>ROF</v>
          </cell>
          <cell r="G7256" t="str">
            <v>CI_BUSA</v>
          </cell>
          <cell r="H7256" t="str">
            <v>PC</v>
          </cell>
          <cell r="I7256" t="str">
            <v>CPR</v>
          </cell>
          <cell r="J7256" t="str">
            <v/>
          </cell>
          <cell r="K7256" t="str">
            <v>PD</v>
          </cell>
          <cell r="L7256" t="str">
            <v>3015</v>
          </cell>
          <cell r="M7256" t="str">
            <v>V</v>
          </cell>
          <cell r="N7256">
            <v>7603</v>
          </cell>
        </row>
        <row r="7257">
          <cell r="A7257" t="str">
            <v>RM-HAN-FOM-00-0008</v>
          </cell>
          <cell r="B7257" t="str">
            <v>CINT</v>
          </cell>
          <cell r="C7257" t="str">
            <v/>
          </cell>
          <cell r="D7257" t="str">
            <v>SEAT U FOAM TARO/HANAKO/JIRO-S</v>
          </cell>
          <cell r="E7257">
            <v>45168</v>
          </cell>
          <cell r="F7257" t="str">
            <v>ROF</v>
          </cell>
          <cell r="G7257" t="str">
            <v>CI_BUSA</v>
          </cell>
          <cell r="H7257" t="str">
            <v>PC</v>
          </cell>
          <cell r="I7257" t="str">
            <v>CPR</v>
          </cell>
          <cell r="J7257" t="str">
            <v/>
          </cell>
          <cell r="K7257" t="str">
            <v>PD</v>
          </cell>
          <cell r="L7257" t="str">
            <v>3015</v>
          </cell>
          <cell r="M7257" t="str">
            <v>V</v>
          </cell>
          <cell r="N7257">
            <v>16100</v>
          </cell>
        </row>
        <row r="7258">
          <cell r="A7258" t="str">
            <v>RM-HAN-ICT-SC-0001</v>
          </cell>
          <cell r="B7258" t="str">
            <v>CINT</v>
          </cell>
          <cell r="C7258" t="str">
            <v/>
          </cell>
          <cell r="D7258" t="str">
            <v>LEG JOINT PIPE TARO</v>
          </cell>
          <cell r="E7258">
            <v>45266</v>
          </cell>
          <cell r="F7258" t="str">
            <v>ROF</v>
          </cell>
          <cell r="G7258" t="str">
            <v>CI_ICT</v>
          </cell>
          <cell r="H7258" t="str">
            <v>PC</v>
          </cell>
          <cell r="I7258" t="str">
            <v>CPR</v>
          </cell>
          <cell r="J7258" t="str">
            <v/>
          </cell>
          <cell r="K7258" t="str">
            <v>PD</v>
          </cell>
          <cell r="L7258" t="str">
            <v>3015</v>
          </cell>
          <cell r="M7258" t="str">
            <v>V</v>
          </cell>
          <cell r="N7258">
            <v>2292</v>
          </cell>
        </row>
        <row r="7259">
          <cell r="A7259" t="str">
            <v>RM-HAN-ICT-SC-0002</v>
          </cell>
          <cell r="B7259" t="str">
            <v>CINT</v>
          </cell>
          <cell r="C7259" t="str">
            <v/>
          </cell>
          <cell r="D7259" t="str">
            <v>HOLDER PLATE MG 300-400</v>
          </cell>
          <cell r="E7259">
            <v>45293</v>
          </cell>
          <cell r="F7259" t="str">
            <v>ROF</v>
          </cell>
          <cell r="G7259" t="str">
            <v>CI_ICT</v>
          </cell>
          <cell r="H7259" t="str">
            <v>PC</v>
          </cell>
          <cell r="I7259" t="str">
            <v>CPR</v>
          </cell>
          <cell r="J7259" t="str">
            <v/>
          </cell>
          <cell r="K7259" t="str">
            <v>PD</v>
          </cell>
          <cell r="L7259" t="str">
            <v>3015</v>
          </cell>
          <cell r="M7259" t="str">
            <v>V</v>
          </cell>
          <cell r="N7259">
            <v>745</v>
          </cell>
        </row>
        <row r="7260">
          <cell r="A7260" t="str">
            <v>RM-HAN-ICT-SC-0003</v>
          </cell>
          <cell r="B7260" t="str">
            <v>CINT</v>
          </cell>
          <cell r="C7260" t="str">
            <v/>
          </cell>
          <cell r="D7260" t="str">
            <v>BACK JOINT PLATE HANAKO 1</v>
          </cell>
          <cell r="E7260">
            <v>44804</v>
          </cell>
          <cell r="F7260" t="str">
            <v>ROF</v>
          </cell>
          <cell r="G7260" t="str">
            <v>CI_ICT</v>
          </cell>
          <cell r="H7260" t="str">
            <v>PC</v>
          </cell>
          <cell r="I7260" t="str">
            <v>CPR</v>
          </cell>
          <cell r="J7260" t="str">
            <v/>
          </cell>
          <cell r="K7260" t="str">
            <v>PD</v>
          </cell>
          <cell r="L7260" t="str">
            <v>3015</v>
          </cell>
          <cell r="M7260" t="str">
            <v>V</v>
          </cell>
          <cell r="N7260">
            <v>2316</v>
          </cell>
        </row>
        <row r="7261">
          <cell r="A7261" t="str">
            <v>RM-HAN-ICT-SC-0004</v>
          </cell>
          <cell r="B7261" t="str">
            <v>CINT</v>
          </cell>
          <cell r="C7261" t="str">
            <v/>
          </cell>
          <cell r="D7261" t="str">
            <v>BACK JOINT PLATE HANAKO 2</v>
          </cell>
          <cell r="E7261">
            <v>44804</v>
          </cell>
          <cell r="F7261" t="str">
            <v>ROF</v>
          </cell>
          <cell r="G7261" t="str">
            <v>CI_ICT</v>
          </cell>
          <cell r="H7261" t="str">
            <v>PC</v>
          </cell>
          <cell r="I7261" t="str">
            <v>CPR</v>
          </cell>
          <cell r="J7261" t="str">
            <v/>
          </cell>
          <cell r="K7261" t="str">
            <v>PD</v>
          </cell>
          <cell r="L7261" t="str">
            <v>3015</v>
          </cell>
          <cell r="M7261" t="str">
            <v>V</v>
          </cell>
          <cell r="N7261">
            <v>2316</v>
          </cell>
        </row>
        <row r="7262">
          <cell r="A7262" t="str">
            <v>RM-HAN-INL-SC-0003</v>
          </cell>
          <cell r="B7262" t="str">
            <v>CINT</v>
          </cell>
          <cell r="C7262" t="str">
            <v/>
          </cell>
          <cell r="D7262" t="str">
            <v>JAHITAN BACK COVER-2 HANAKO + KANTONG L7</v>
          </cell>
          <cell r="E7262">
            <v>45026</v>
          </cell>
          <cell r="F7262" t="str">
            <v>ROF</v>
          </cell>
          <cell r="G7262" t="str">
            <v>CI_INL</v>
          </cell>
          <cell r="H7262" t="str">
            <v>PC</v>
          </cell>
          <cell r="I7262" t="str">
            <v>CPR</v>
          </cell>
          <cell r="J7262" t="str">
            <v/>
          </cell>
          <cell r="K7262" t="str">
            <v>PD</v>
          </cell>
          <cell r="L7262" t="str">
            <v>3015</v>
          </cell>
          <cell r="M7262" t="str">
            <v>V</v>
          </cell>
          <cell r="N7262">
            <v>16908</v>
          </cell>
        </row>
        <row r="7263">
          <cell r="A7263" t="str">
            <v>RM-HAN-OSC-SC-0001</v>
          </cell>
          <cell r="B7263" t="str">
            <v>CINT</v>
          </cell>
          <cell r="C7263" t="str">
            <v/>
          </cell>
          <cell r="D7263" t="str">
            <v>BACK COVER-2 HANAKO O7 SABLON IAIN SALAT</v>
          </cell>
          <cell r="E7263">
            <v>45266</v>
          </cell>
          <cell r="F7263" t="str">
            <v>ROF</v>
          </cell>
          <cell r="G7263" t="str">
            <v>CI_KAIN</v>
          </cell>
          <cell r="H7263" t="str">
            <v>PC</v>
          </cell>
          <cell r="I7263" t="str">
            <v>CPR</v>
          </cell>
          <cell r="J7263" t="str">
            <v/>
          </cell>
          <cell r="K7263" t="str">
            <v>PD</v>
          </cell>
          <cell r="L7263" t="str">
            <v>3015</v>
          </cell>
          <cell r="M7263" t="str">
            <v>V</v>
          </cell>
          <cell r="N7263">
            <v>15320</v>
          </cell>
        </row>
        <row r="7264">
          <cell r="A7264" t="str">
            <v>RM-HAN-PIP-00-0001</v>
          </cell>
          <cell r="B7264" t="str">
            <v>CINT</v>
          </cell>
          <cell r="C7264" t="str">
            <v/>
          </cell>
          <cell r="D7264" t="str">
            <v>PIPA 12.7 X 1.5 X 310 TIRUS</v>
          </cell>
          <cell r="E7264">
            <v>44926</v>
          </cell>
          <cell r="F7264" t="str">
            <v>ROF</v>
          </cell>
          <cell r="G7264" t="str">
            <v>CI_PIPA</v>
          </cell>
          <cell r="H7264" t="str">
            <v>PC</v>
          </cell>
          <cell r="I7264" t="str">
            <v>CPR</v>
          </cell>
          <cell r="J7264" t="str">
            <v/>
          </cell>
          <cell r="K7264" t="str">
            <v>PD</v>
          </cell>
          <cell r="L7264" t="str">
            <v>3015</v>
          </cell>
          <cell r="M7264" t="str">
            <v>V</v>
          </cell>
          <cell r="N7264">
            <v>2787</v>
          </cell>
        </row>
        <row r="7265">
          <cell r="A7265" t="str">
            <v>RM-HAN-PIP-00-0002</v>
          </cell>
          <cell r="B7265" t="str">
            <v>CINT</v>
          </cell>
          <cell r="C7265" t="str">
            <v/>
          </cell>
          <cell r="D7265" t="str">
            <v>PIPA 19.1 X 1.0 X 120</v>
          </cell>
          <cell r="E7265">
            <v>45266</v>
          </cell>
          <cell r="F7265" t="str">
            <v>ROF</v>
          </cell>
          <cell r="G7265" t="str">
            <v>CI_PIPA</v>
          </cell>
          <cell r="H7265" t="str">
            <v>PC</v>
          </cell>
          <cell r="I7265" t="str">
            <v>CPR</v>
          </cell>
          <cell r="J7265" t="str">
            <v/>
          </cell>
          <cell r="K7265" t="str">
            <v>PD</v>
          </cell>
          <cell r="L7265" t="str">
            <v>3015</v>
          </cell>
          <cell r="M7265" t="str">
            <v>V</v>
          </cell>
          <cell r="N7265">
            <v>1073</v>
          </cell>
        </row>
        <row r="7266">
          <cell r="A7266" t="str">
            <v>RM-HAN-PIP-00-0003</v>
          </cell>
          <cell r="B7266" t="str">
            <v>CINT</v>
          </cell>
          <cell r="C7266" t="str">
            <v/>
          </cell>
          <cell r="D7266" t="str">
            <v>PIPA 20 X 20 X 1.1 X 1005</v>
          </cell>
          <cell r="E7266">
            <v>45168</v>
          </cell>
          <cell r="F7266" t="str">
            <v>ROF</v>
          </cell>
          <cell r="G7266" t="str">
            <v>CI_PIPA</v>
          </cell>
          <cell r="H7266" t="str">
            <v>PC</v>
          </cell>
          <cell r="I7266" t="str">
            <v>CPR</v>
          </cell>
          <cell r="J7266" t="str">
            <v/>
          </cell>
          <cell r="K7266" t="str">
            <v>PD</v>
          </cell>
          <cell r="L7266" t="str">
            <v>3015</v>
          </cell>
          <cell r="M7266" t="str">
            <v>V</v>
          </cell>
          <cell r="N7266">
            <v>13916</v>
          </cell>
        </row>
        <row r="7267">
          <cell r="A7267" t="str">
            <v>RM-HAN-PIP-00-0004</v>
          </cell>
          <cell r="B7267" t="str">
            <v>CINT</v>
          </cell>
          <cell r="C7267" t="str">
            <v/>
          </cell>
          <cell r="D7267" t="str">
            <v>PIPA 20 X 20 X 1.1 X 358</v>
          </cell>
          <cell r="E7267">
            <v>45266</v>
          </cell>
          <cell r="F7267" t="str">
            <v>ROF</v>
          </cell>
          <cell r="G7267" t="str">
            <v>CI_PIPA</v>
          </cell>
          <cell r="H7267" t="str">
            <v>PC</v>
          </cell>
          <cell r="I7267" t="str">
            <v>CPR</v>
          </cell>
          <cell r="J7267" t="str">
            <v/>
          </cell>
          <cell r="K7267" t="str">
            <v>PD</v>
          </cell>
          <cell r="L7267" t="str">
            <v>3015</v>
          </cell>
          <cell r="M7267" t="str">
            <v>V</v>
          </cell>
          <cell r="N7267">
            <v>4735</v>
          </cell>
        </row>
        <row r="7268">
          <cell r="A7268" t="str">
            <v>RM-HAN-PIP-00-0005</v>
          </cell>
          <cell r="B7268" t="str">
            <v>CINT</v>
          </cell>
          <cell r="C7268" t="str">
            <v/>
          </cell>
          <cell r="D7268" t="str">
            <v>PIPA 20 X 20 X 1.1 X 905</v>
          </cell>
          <cell r="E7268">
            <v>45266</v>
          </cell>
          <cell r="F7268" t="str">
            <v>ROF</v>
          </cell>
          <cell r="G7268" t="str">
            <v>CI_PIPA</v>
          </cell>
          <cell r="H7268" t="str">
            <v>PC</v>
          </cell>
          <cell r="I7268" t="str">
            <v>CPR</v>
          </cell>
          <cell r="J7268" t="str">
            <v/>
          </cell>
          <cell r="K7268" t="str">
            <v>PD</v>
          </cell>
          <cell r="L7268" t="str">
            <v>3015</v>
          </cell>
          <cell r="M7268" t="str">
            <v>V</v>
          </cell>
          <cell r="N7268">
            <v>11949</v>
          </cell>
        </row>
        <row r="7269">
          <cell r="A7269" t="str">
            <v>RM-HAN-PIP-00-0006</v>
          </cell>
          <cell r="B7269" t="str">
            <v>CINT</v>
          </cell>
          <cell r="C7269" t="str">
            <v/>
          </cell>
          <cell r="D7269" t="str">
            <v>PIPA 20 X 20 X 1.2 X 1.450</v>
          </cell>
          <cell r="E7269">
            <v>45266</v>
          </cell>
          <cell r="F7269" t="str">
            <v>ROF</v>
          </cell>
          <cell r="G7269" t="str">
            <v>CI_PIPA</v>
          </cell>
          <cell r="H7269" t="str">
            <v>PC</v>
          </cell>
          <cell r="I7269" t="str">
            <v>CPR</v>
          </cell>
          <cell r="J7269" t="str">
            <v/>
          </cell>
          <cell r="K7269" t="str">
            <v>PD</v>
          </cell>
          <cell r="L7269" t="str">
            <v>3015</v>
          </cell>
          <cell r="M7269" t="str">
            <v>V</v>
          </cell>
          <cell r="N7269">
            <v>20772</v>
          </cell>
        </row>
        <row r="7270">
          <cell r="A7270" t="str">
            <v>RM-HAN-PIP-00-0007</v>
          </cell>
          <cell r="B7270" t="str">
            <v>CINT</v>
          </cell>
          <cell r="C7270" t="str">
            <v/>
          </cell>
          <cell r="D7270" t="str">
            <v>PIPA 20 X 20 X 1.2 X 1.526</v>
          </cell>
          <cell r="E7270">
            <v>45266</v>
          </cell>
          <cell r="F7270" t="str">
            <v>ROF</v>
          </cell>
          <cell r="G7270" t="str">
            <v>CI_PIPA</v>
          </cell>
          <cell r="H7270" t="str">
            <v>PC</v>
          </cell>
          <cell r="I7270" t="str">
            <v>CPR</v>
          </cell>
          <cell r="J7270" t="str">
            <v/>
          </cell>
          <cell r="K7270" t="str">
            <v>PD</v>
          </cell>
          <cell r="L7270" t="str">
            <v>3015</v>
          </cell>
          <cell r="M7270" t="str">
            <v>V</v>
          </cell>
          <cell r="N7270">
            <v>21886</v>
          </cell>
        </row>
        <row r="7271">
          <cell r="A7271" t="str">
            <v>RM-HAN-PIP-00-0008</v>
          </cell>
          <cell r="B7271" t="str">
            <v>CINT</v>
          </cell>
          <cell r="C7271" t="str">
            <v/>
          </cell>
          <cell r="D7271" t="str">
            <v>PIPA 12.7 X 1.0 X 310</v>
          </cell>
          <cell r="E7271">
            <v>0</v>
          </cell>
          <cell r="F7271" t="str">
            <v>ROF</v>
          </cell>
          <cell r="G7271" t="str">
            <v>CI_PIPA</v>
          </cell>
          <cell r="H7271" t="str">
            <v>PC</v>
          </cell>
          <cell r="I7271" t="str">
            <v>CPR</v>
          </cell>
          <cell r="J7271" t="str">
            <v/>
          </cell>
          <cell r="K7271" t="str">
            <v>PD</v>
          </cell>
          <cell r="L7271" t="str">
            <v>3015</v>
          </cell>
          <cell r="M7271" t="str">
            <v>V</v>
          </cell>
          <cell r="N7271">
            <v>1809</v>
          </cell>
        </row>
        <row r="7272">
          <cell r="A7272" t="str">
            <v>RM-HAN-PLS-00-0008</v>
          </cell>
          <cell r="B7272" t="str">
            <v>CINT</v>
          </cell>
          <cell r="C7272" t="str">
            <v/>
          </cell>
          <cell r="D7272" t="str">
            <v>LEG PLASTIC CAP MG 300.400</v>
          </cell>
          <cell r="E7272">
            <v>45169</v>
          </cell>
          <cell r="F7272" t="str">
            <v>ROF</v>
          </cell>
          <cell r="G7272" t="str">
            <v>CI_PLSTK</v>
          </cell>
          <cell r="H7272" t="str">
            <v>PC</v>
          </cell>
          <cell r="I7272" t="str">
            <v>CPR</v>
          </cell>
          <cell r="J7272" t="str">
            <v/>
          </cell>
          <cell r="K7272" t="str">
            <v>PD</v>
          </cell>
          <cell r="L7272" t="str">
            <v>3015</v>
          </cell>
          <cell r="M7272" t="str">
            <v>V</v>
          </cell>
          <cell r="N7272">
            <v>559</v>
          </cell>
        </row>
        <row r="7273">
          <cell r="A7273" t="str">
            <v>RM-HAN-PLS-00-0009</v>
          </cell>
          <cell r="B7273" t="str">
            <v>CINT</v>
          </cell>
          <cell r="C7273" t="str">
            <v/>
          </cell>
          <cell r="D7273" t="str">
            <v>LEG PLASTIC CUP TARO HANAKO ABU</v>
          </cell>
          <cell r="E7273">
            <v>45293</v>
          </cell>
          <cell r="F7273" t="str">
            <v>ROF</v>
          </cell>
          <cell r="G7273" t="str">
            <v>CI_PLSTK</v>
          </cell>
          <cell r="H7273" t="str">
            <v>PC</v>
          </cell>
          <cell r="I7273" t="str">
            <v>CPR</v>
          </cell>
          <cell r="J7273" t="str">
            <v/>
          </cell>
          <cell r="K7273" t="str">
            <v>PD</v>
          </cell>
          <cell r="L7273" t="str">
            <v>3015</v>
          </cell>
          <cell r="M7273" t="str">
            <v>V</v>
          </cell>
          <cell r="N7273">
            <v>528</v>
          </cell>
        </row>
        <row r="7274">
          <cell r="A7274" t="str">
            <v>RM-HAN-PLS-00-0010</v>
          </cell>
          <cell r="B7274" t="str">
            <v>CINT</v>
          </cell>
          <cell r="C7274" t="str">
            <v/>
          </cell>
          <cell r="D7274" t="str">
            <v>PLASTIC CUP HANAKO / TARO</v>
          </cell>
          <cell r="E7274">
            <v>44936</v>
          </cell>
          <cell r="F7274" t="str">
            <v>ROF</v>
          </cell>
          <cell r="G7274" t="str">
            <v>CI_PLSTK</v>
          </cell>
          <cell r="H7274" t="str">
            <v>PC</v>
          </cell>
          <cell r="I7274" t="str">
            <v>CPR</v>
          </cell>
          <cell r="J7274" t="str">
            <v/>
          </cell>
          <cell r="K7274" t="str">
            <v>PD</v>
          </cell>
          <cell r="L7274" t="str">
            <v>3015</v>
          </cell>
          <cell r="M7274" t="str">
            <v>V</v>
          </cell>
          <cell r="N7274">
            <v>528</v>
          </cell>
        </row>
        <row r="7275">
          <cell r="A7275" t="str">
            <v>RM-HAN-PLT-00-0011</v>
          </cell>
          <cell r="B7275" t="str">
            <v>CINT</v>
          </cell>
          <cell r="C7275" t="str">
            <v/>
          </cell>
          <cell r="D7275" t="str">
            <v>BACK PLATE 2 HC</v>
          </cell>
          <cell r="E7275">
            <v>44797</v>
          </cell>
          <cell r="F7275" t="str">
            <v>ROF</v>
          </cell>
          <cell r="G7275" t="str">
            <v>CI_PLT</v>
          </cell>
          <cell r="H7275" t="str">
            <v>PC</v>
          </cell>
          <cell r="I7275" t="str">
            <v>CPR</v>
          </cell>
          <cell r="J7275" t="str">
            <v/>
          </cell>
          <cell r="K7275" t="str">
            <v>PD</v>
          </cell>
          <cell r="L7275" t="str">
            <v>3015</v>
          </cell>
          <cell r="M7275" t="str">
            <v>V</v>
          </cell>
          <cell r="N7275">
            <v>2493</v>
          </cell>
        </row>
        <row r="7276">
          <cell r="A7276" t="str">
            <v>RM-HAN-TRX-00-0012</v>
          </cell>
          <cell r="B7276" t="str">
            <v>CINT</v>
          </cell>
          <cell r="C7276" t="str">
            <v/>
          </cell>
          <cell r="D7276" t="str">
            <v>BACK BOARD HANAKO-B MDF</v>
          </cell>
          <cell r="E7276">
            <v>44804</v>
          </cell>
          <cell r="F7276" t="str">
            <v>ROF</v>
          </cell>
          <cell r="G7276" t="str">
            <v>CI_BOARD</v>
          </cell>
          <cell r="H7276" t="str">
            <v>PC</v>
          </cell>
          <cell r="I7276" t="str">
            <v>CPR</v>
          </cell>
          <cell r="J7276" t="str">
            <v/>
          </cell>
          <cell r="K7276" t="str">
            <v>PD</v>
          </cell>
          <cell r="L7276" t="str">
            <v>3015</v>
          </cell>
          <cell r="M7276" t="str">
            <v>V</v>
          </cell>
          <cell r="N7276">
            <v>8700</v>
          </cell>
        </row>
        <row r="7277">
          <cell r="A7277" t="str">
            <v>RM-HAN-TRX-00-0013</v>
          </cell>
          <cell r="B7277" t="str">
            <v>CINT</v>
          </cell>
          <cell r="C7277" t="str">
            <v/>
          </cell>
          <cell r="D7277" t="str">
            <v>BACK BOARD HANAKO-D MDF</v>
          </cell>
          <cell r="E7277">
            <v>44804</v>
          </cell>
          <cell r="F7277" t="str">
            <v>ROF</v>
          </cell>
          <cell r="G7277" t="str">
            <v>CI_BOARD</v>
          </cell>
          <cell r="H7277" t="str">
            <v>PC</v>
          </cell>
          <cell r="I7277" t="str">
            <v>CPR</v>
          </cell>
          <cell r="J7277" t="str">
            <v/>
          </cell>
          <cell r="K7277" t="str">
            <v>PD</v>
          </cell>
          <cell r="L7277" t="str">
            <v>3015</v>
          </cell>
          <cell r="M7277" t="str">
            <v>V</v>
          </cell>
          <cell r="N7277">
            <v>10000</v>
          </cell>
        </row>
        <row r="7278">
          <cell r="A7278" t="str">
            <v>RM-HAN-TRX-00-0014</v>
          </cell>
          <cell r="B7278" t="str">
            <v>CINT</v>
          </cell>
          <cell r="C7278" t="str">
            <v/>
          </cell>
          <cell r="D7278" t="str">
            <v>SEAT BOARD TARO/HANAKO MDF</v>
          </cell>
          <cell r="E7278">
            <v>44797</v>
          </cell>
          <cell r="F7278" t="str">
            <v>ROF</v>
          </cell>
          <cell r="G7278" t="str">
            <v>CI_BOARD</v>
          </cell>
          <cell r="H7278" t="str">
            <v>PC</v>
          </cell>
          <cell r="I7278" t="str">
            <v>CPR</v>
          </cell>
          <cell r="J7278" t="str">
            <v/>
          </cell>
          <cell r="K7278" t="str">
            <v>PD</v>
          </cell>
          <cell r="L7278" t="str">
            <v>3015</v>
          </cell>
          <cell r="M7278" t="str">
            <v>V</v>
          </cell>
          <cell r="N7278">
            <v>11300</v>
          </cell>
        </row>
        <row r="7279">
          <cell r="A7279" t="str">
            <v>RM-HBR-BES-00-0015</v>
          </cell>
          <cell r="B7279" t="str">
            <v>CINT</v>
          </cell>
          <cell r="C7279" t="str">
            <v/>
          </cell>
          <cell r="D7279" t="str">
            <v>ASTALL DIA 5 X 380</v>
          </cell>
          <cell r="E7279">
            <v>44797</v>
          </cell>
          <cell r="F7279" t="str">
            <v>ROF</v>
          </cell>
          <cell r="G7279" t="str">
            <v>CI_BESI</v>
          </cell>
          <cell r="H7279" t="str">
            <v>PC</v>
          </cell>
          <cell r="I7279" t="str">
            <v>CPR</v>
          </cell>
          <cell r="J7279" t="str">
            <v/>
          </cell>
          <cell r="K7279" t="str">
            <v>PD</v>
          </cell>
          <cell r="L7279" t="str">
            <v>3015</v>
          </cell>
          <cell r="M7279" t="str">
            <v>V</v>
          </cell>
          <cell r="N7279">
            <v>1850</v>
          </cell>
        </row>
        <row r="7280">
          <cell r="A7280" t="str">
            <v>RM-HBR-DUS-00-0016</v>
          </cell>
          <cell r="B7280" t="str">
            <v>CINT</v>
          </cell>
          <cell r="C7280" t="str">
            <v/>
          </cell>
          <cell r="D7280" t="str">
            <v>PACKING CASE CALLISTO</v>
          </cell>
          <cell r="E7280">
            <v>45232</v>
          </cell>
          <cell r="F7280" t="str">
            <v>ROF</v>
          </cell>
          <cell r="G7280" t="str">
            <v>CI_DUS</v>
          </cell>
          <cell r="H7280" t="str">
            <v>PC</v>
          </cell>
          <cell r="I7280" t="str">
            <v>CPR</v>
          </cell>
          <cell r="J7280" t="str">
            <v/>
          </cell>
          <cell r="K7280" t="str">
            <v>PD</v>
          </cell>
          <cell r="L7280" t="str">
            <v>3015</v>
          </cell>
          <cell r="M7280" t="str">
            <v>V</v>
          </cell>
          <cell r="N7280">
            <v>21827</v>
          </cell>
        </row>
        <row r="7281">
          <cell r="A7281" t="str">
            <v>RM-HBR-FAB-00-0017</v>
          </cell>
          <cell r="B7281" t="str">
            <v>CINT</v>
          </cell>
          <cell r="C7281" t="str">
            <v/>
          </cell>
          <cell r="D7281" t="str">
            <v>KAIN CLEO BLUE BLACK C121</v>
          </cell>
          <cell r="E7281">
            <v>44797</v>
          </cell>
          <cell r="F7281" t="str">
            <v>ROF</v>
          </cell>
          <cell r="G7281" t="str">
            <v>CI_KAIN</v>
          </cell>
          <cell r="H7281" t="str">
            <v>M</v>
          </cell>
          <cell r="I7281" t="str">
            <v>CPR</v>
          </cell>
          <cell r="J7281" t="str">
            <v/>
          </cell>
          <cell r="K7281" t="str">
            <v>PD</v>
          </cell>
          <cell r="L7281" t="str">
            <v>3015</v>
          </cell>
          <cell r="M7281" t="str">
            <v>V</v>
          </cell>
          <cell r="N7281">
            <v>56409</v>
          </cell>
        </row>
        <row r="7282">
          <cell r="A7282" t="str">
            <v>RM-HBR-FAB-00-0018</v>
          </cell>
          <cell r="B7282" t="str">
            <v>CINT</v>
          </cell>
          <cell r="C7282" t="str">
            <v/>
          </cell>
          <cell r="D7282" t="str">
            <v>KAIN CLEO DARK BROWN C080</v>
          </cell>
          <cell r="E7282">
            <v>44797</v>
          </cell>
          <cell r="F7282" t="str">
            <v>ROF</v>
          </cell>
          <cell r="G7282" t="str">
            <v>CI_KAIN</v>
          </cell>
          <cell r="H7282" t="str">
            <v>M</v>
          </cell>
          <cell r="I7282" t="str">
            <v>CPR</v>
          </cell>
          <cell r="J7282" t="str">
            <v/>
          </cell>
          <cell r="K7282" t="str">
            <v>PD</v>
          </cell>
          <cell r="L7282" t="str">
            <v>3015</v>
          </cell>
          <cell r="M7282" t="str">
            <v>V</v>
          </cell>
          <cell r="N7282">
            <v>57182</v>
          </cell>
        </row>
        <row r="7283">
          <cell r="A7283" t="str">
            <v>RM-HBR-FAB-00-0019</v>
          </cell>
          <cell r="B7283" t="str">
            <v>CINT</v>
          </cell>
          <cell r="C7283" t="str">
            <v/>
          </cell>
          <cell r="D7283" t="str">
            <v>KAIN CLEO RED VELVET C011</v>
          </cell>
          <cell r="E7283">
            <v>44797</v>
          </cell>
          <cell r="F7283" t="str">
            <v>ROF</v>
          </cell>
          <cell r="G7283" t="str">
            <v>CI_KAIN</v>
          </cell>
          <cell r="H7283" t="str">
            <v>M</v>
          </cell>
          <cell r="I7283" t="str">
            <v>CPR</v>
          </cell>
          <cell r="J7283" t="str">
            <v/>
          </cell>
          <cell r="K7283" t="str">
            <v>PD</v>
          </cell>
          <cell r="L7283" t="str">
            <v>3015</v>
          </cell>
          <cell r="M7283" t="str">
            <v>V</v>
          </cell>
          <cell r="N7283">
            <v>56667</v>
          </cell>
        </row>
        <row r="7284">
          <cell r="A7284" t="str">
            <v>RM-HBR-FAB-00-0020</v>
          </cell>
          <cell r="B7284" t="str">
            <v>CINT</v>
          </cell>
          <cell r="C7284" t="str">
            <v/>
          </cell>
          <cell r="D7284" t="str">
            <v>KAIN HIGET KILAP</v>
          </cell>
          <cell r="E7284">
            <v>44797</v>
          </cell>
          <cell r="F7284" t="str">
            <v>ROF</v>
          </cell>
          <cell r="G7284" t="str">
            <v>CI_KAIN</v>
          </cell>
          <cell r="H7284" t="str">
            <v>M</v>
          </cell>
          <cell r="I7284" t="str">
            <v>CPR</v>
          </cell>
          <cell r="J7284" t="str">
            <v/>
          </cell>
          <cell r="K7284" t="str">
            <v>PD</v>
          </cell>
          <cell r="L7284" t="str">
            <v>3015</v>
          </cell>
          <cell r="M7284" t="str">
            <v>V</v>
          </cell>
          <cell r="N7284">
            <v>44000</v>
          </cell>
        </row>
        <row r="7285">
          <cell r="A7285" t="str">
            <v>RM-HBR-FAB-00-0021</v>
          </cell>
          <cell r="B7285" t="str">
            <v>CINT</v>
          </cell>
          <cell r="C7285" t="str">
            <v/>
          </cell>
          <cell r="D7285" t="str">
            <v>KAIN HIGET POLOS BIRU</v>
          </cell>
          <cell r="E7285">
            <v>44797</v>
          </cell>
          <cell r="F7285" t="str">
            <v>ROF</v>
          </cell>
          <cell r="G7285" t="str">
            <v>CI_KAIN</v>
          </cell>
          <cell r="H7285" t="str">
            <v>M</v>
          </cell>
          <cell r="I7285" t="str">
            <v>CPR</v>
          </cell>
          <cell r="J7285" t="str">
            <v/>
          </cell>
          <cell r="K7285" t="str">
            <v>PD</v>
          </cell>
          <cell r="L7285" t="str">
            <v>3015</v>
          </cell>
          <cell r="M7285" t="str">
            <v>V</v>
          </cell>
          <cell r="N7285">
            <v>46000</v>
          </cell>
        </row>
        <row r="7286">
          <cell r="A7286" t="str">
            <v>RM-HBR-FAB-00-0022</v>
          </cell>
          <cell r="B7286" t="str">
            <v>CINT</v>
          </cell>
          <cell r="C7286" t="str">
            <v/>
          </cell>
          <cell r="D7286" t="str">
            <v>KAIN HIGET POLOS PUTIH</v>
          </cell>
          <cell r="E7286">
            <v>44797</v>
          </cell>
          <cell r="F7286" t="str">
            <v>ROF</v>
          </cell>
          <cell r="G7286" t="str">
            <v>CI_KAIN</v>
          </cell>
          <cell r="H7286" t="str">
            <v>M</v>
          </cell>
          <cell r="I7286" t="str">
            <v>CPR</v>
          </cell>
          <cell r="J7286" t="str">
            <v/>
          </cell>
          <cell r="K7286" t="str">
            <v>PD</v>
          </cell>
          <cell r="L7286" t="str">
            <v>3015</v>
          </cell>
          <cell r="M7286" t="str">
            <v>V</v>
          </cell>
          <cell r="N7286">
            <v>48000</v>
          </cell>
        </row>
        <row r="7287">
          <cell r="A7287" t="str">
            <v>RM-HBR-FAB-00-0023</v>
          </cell>
          <cell r="B7287" t="str">
            <v>CINT</v>
          </cell>
          <cell r="C7287" t="str">
            <v/>
          </cell>
          <cell r="D7287" t="str">
            <v>KAIN JULIAN 061</v>
          </cell>
          <cell r="E7287">
            <v>44797</v>
          </cell>
          <cell r="F7287" t="str">
            <v>ROF</v>
          </cell>
          <cell r="G7287" t="str">
            <v>CI_KAIN</v>
          </cell>
          <cell r="H7287" t="str">
            <v>M</v>
          </cell>
          <cell r="I7287" t="str">
            <v>CPR</v>
          </cell>
          <cell r="J7287" t="str">
            <v/>
          </cell>
          <cell r="K7287" t="str">
            <v>PD</v>
          </cell>
          <cell r="L7287" t="str">
            <v>3015</v>
          </cell>
          <cell r="M7287" t="str">
            <v>V</v>
          </cell>
          <cell r="N7287">
            <v>32000</v>
          </cell>
        </row>
        <row r="7288">
          <cell r="A7288" t="str">
            <v>RM-HBR-FAB-00-0024</v>
          </cell>
          <cell r="B7288" t="str">
            <v>CINT</v>
          </cell>
          <cell r="C7288" t="str">
            <v/>
          </cell>
          <cell r="D7288" t="str">
            <v>KAIN KANVAS BLACK OUT</v>
          </cell>
          <cell r="E7288">
            <v>44797</v>
          </cell>
          <cell r="F7288" t="str">
            <v>ROF</v>
          </cell>
          <cell r="G7288" t="str">
            <v>CI_KAIN</v>
          </cell>
          <cell r="H7288" t="str">
            <v>M</v>
          </cell>
          <cell r="I7288" t="str">
            <v>CPR</v>
          </cell>
          <cell r="J7288" t="str">
            <v/>
          </cell>
          <cell r="K7288" t="str">
            <v>PD</v>
          </cell>
          <cell r="L7288" t="str">
            <v>3015</v>
          </cell>
          <cell r="M7288" t="str">
            <v>V</v>
          </cell>
          <cell r="N7288">
            <v>40000</v>
          </cell>
        </row>
        <row r="7289">
          <cell r="A7289" t="str">
            <v>RM-HBR-FAB-00-0025</v>
          </cell>
          <cell r="B7289" t="str">
            <v>CINT</v>
          </cell>
          <cell r="C7289" t="str">
            <v/>
          </cell>
          <cell r="D7289" t="str">
            <v>KAIN ROBERCO</v>
          </cell>
          <cell r="E7289">
            <v>44797</v>
          </cell>
          <cell r="F7289" t="str">
            <v>ROF</v>
          </cell>
          <cell r="G7289" t="str">
            <v>CI_KAIN</v>
          </cell>
          <cell r="H7289" t="str">
            <v>M</v>
          </cell>
          <cell r="I7289" t="str">
            <v>CPR</v>
          </cell>
          <cell r="J7289" t="str">
            <v/>
          </cell>
          <cell r="K7289" t="str">
            <v>PD</v>
          </cell>
          <cell r="L7289" t="str">
            <v>3015</v>
          </cell>
          <cell r="M7289" t="str">
            <v>V</v>
          </cell>
          <cell r="N7289">
            <v>25000</v>
          </cell>
        </row>
        <row r="7290">
          <cell r="A7290" t="str">
            <v>RM-HBR-FAB-00-0026</v>
          </cell>
          <cell r="B7290" t="str">
            <v>CINT</v>
          </cell>
          <cell r="C7290" t="str">
            <v/>
          </cell>
          <cell r="D7290" t="str">
            <v>KAIN FABRIC CLEO BLUE BLACK (C121)</v>
          </cell>
          <cell r="E7290">
            <v>44844</v>
          </cell>
          <cell r="F7290" t="str">
            <v>ROF</v>
          </cell>
          <cell r="G7290" t="str">
            <v>CI_KAIN</v>
          </cell>
          <cell r="H7290" t="str">
            <v>M</v>
          </cell>
          <cell r="I7290" t="str">
            <v>CPR</v>
          </cell>
          <cell r="J7290" t="str">
            <v/>
          </cell>
          <cell r="K7290" t="str">
            <v>PD</v>
          </cell>
          <cell r="L7290" t="str">
            <v>3015</v>
          </cell>
          <cell r="M7290" t="str">
            <v>V</v>
          </cell>
          <cell r="N7290">
            <v>56409</v>
          </cell>
        </row>
        <row r="7291">
          <cell r="A7291" t="str">
            <v>RM-HBR-FAB-00-0027</v>
          </cell>
          <cell r="B7291" t="str">
            <v>CINT</v>
          </cell>
          <cell r="C7291" t="str">
            <v/>
          </cell>
          <cell r="D7291" t="str">
            <v>KAIN FABRIC CLEO DARK BROWN (C080)</v>
          </cell>
          <cell r="E7291">
            <v>44797</v>
          </cell>
          <cell r="F7291" t="str">
            <v>ROF</v>
          </cell>
          <cell r="G7291" t="str">
            <v>CI_KAIN</v>
          </cell>
          <cell r="H7291" t="str">
            <v>M</v>
          </cell>
          <cell r="I7291" t="str">
            <v>CPR</v>
          </cell>
          <cell r="J7291" t="str">
            <v/>
          </cell>
          <cell r="K7291" t="str">
            <v>PD</v>
          </cell>
          <cell r="L7291" t="str">
            <v>3015</v>
          </cell>
          <cell r="M7291" t="str">
            <v>V</v>
          </cell>
          <cell r="N7291">
            <v>57182</v>
          </cell>
        </row>
        <row r="7292">
          <cell r="A7292" t="str">
            <v>RM-HBR-FAB-00-0028</v>
          </cell>
          <cell r="B7292" t="str">
            <v>CINT</v>
          </cell>
          <cell r="C7292" t="str">
            <v/>
          </cell>
          <cell r="D7292" t="str">
            <v>KAIN FABRIC CLEO RED VELVET (C011)</v>
          </cell>
          <cell r="E7292">
            <v>44804</v>
          </cell>
          <cell r="F7292" t="str">
            <v>ROF</v>
          </cell>
          <cell r="G7292" t="str">
            <v>CI_KAIN</v>
          </cell>
          <cell r="H7292" t="str">
            <v>M</v>
          </cell>
          <cell r="I7292" t="str">
            <v>CPR</v>
          </cell>
          <cell r="J7292" t="str">
            <v/>
          </cell>
          <cell r="K7292" t="str">
            <v>PD</v>
          </cell>
          <cell r="L7292" t="str">
            <v>3015</v>
          </cell>
          <cell r="M7292" t="str">
            <v>V</v>
          </cell>
          <cell r="N7292">
            <v>56667</v>
          </cell>
        </row>
        <row r="7293">
          <cell r="A7293" t="str">
            <v>RM-HBR-FOM-00-0029</v>
          </cell>
          <cell r="B7293" t="str">
            <v>CINT</v>
          </cell>
          <cell r="C7293" t="str">
            <v/>
          </cell>
          <cell r="D7293" t="str">
            <v>BUSA LAPIS CALLISTO</v>
          </cell>
          <cell r="E7293">
            <v>44797</v>
          </cell>
          <cell r="F7293" t="str">
            <v>ROF</v>
          </cell>
          <cell r="G7293" t="str">
            <v>CI_BUSA</v>
          </cell>
          <cell r="H7293" t="str">
            <v>YD</v>
          </cell>
          <cell r="I7293" t="str">
            <v>CPR</v>
          </cell>
          <cell r="J7293" t="str">
            <v/>
          </cell>
          <cell r="K7293" t="str">
            <v>PD</v>
          </cell>
          <cell r="L7293" t="str">
            <v>3015</v>
          </cell>
          <cell r="M7293" t="str">
            <v>V</v>
          </cell>
          <cell r="N7293">
            <v>22000</v>
          </cell>
        </row>
        <row r="7294">
          <cell r="A7294" t="str">
            <v>RM-HBR-FOM-00-0030</v>
          </cell>
          <cell r="B7294" t="str">
            <v>CINT</v>
          </cell>
          <cell r="C7294" t="str">
            <v/>
          </cell>
          <cell r="D7294" t="str">
            <v>REBONIT FOAM T.10 X 1000 X 2000 MM DENSI</v>
          </cell>
          <cell r="E7294">
            <v>45232</v>
          </cell>
          <cell r="F7294" t="str">
            <v>ROF</v>
          </cell>
          <cell r="G7294" t="str">
            <v>CI_BUSA</v>
          </cell>
          <cell r="H7294" t="str">
            <v>PC</v>
          </cell>
          <cell r="I7294" t="str">
            <v>CPR</v>
          </cell>
          <cell r="J7294" t="str">
            <v/>
          </cell>
          <cell r="K7294" t="str">
            <v>PD</v>
          </cell>
          <cell r="L7294" t="str">
            <v>3015</v>
          </cell>
          <cell r="M7294" t="str">
            <v>V</v>
          </cell>
          <cell r="N7294">
            <v>28385</v>
          </cell>
        </row>
        <row r="7295">
          <cell r="A7295" t="str">
            <v>RM-HBR-FOM-00-0031</v>
          </cell>
          <cell r="B7295" t="str">
            <v>CINT</v>
          </cell>
          <cell r="C7295" t="str">
            <v/>
          </cell>
          <cell r="D7295" t="str">
            <v>REBONIT FOAM T.30 X 1000 X 2000 MM DENSI</v>
          </cell>
          <cell r="E7295">
            <v>45232</v>
          </cell>
          <cell r="F7295" t="str">
            <v>ROF</v>
          </cell>
          <cell r="G7295" t="str">
            <v>CI_BUSA</v>
          </cell>
          <cell r="H7295" t="str">
            <v>PC</v>
          </cell>
          <cell r="I7295" t="str">
            <v>CPR</v>
          </cell>
          <cell r="J7295" t="str">
            <v/>
          </cell>
          <cell r="K7295" t="str">
            <v>PD</v>
          </cell>
          <cell r="L7295" t="str">
            <v>3015</v>
          </cell>
          <cell r="M7295" t="str">
            <v>V</v>
          </cell>
          <cell r="N7295">
            <v>78355</v>
          </cell>
        </row>
        <row r="7296">
          <cell r="A7296" t="str">
            <v>RM-HBR-FOM-00-0032</v>
          </cell>
          <cell r="B7296" t="str">
            <v>CINT</v>
          </cell>
          <cell r="C7296" t="str">
            <v/>
          </cell>
          <cell r="D7296" t="str">
            <v>YELLOW FOAM T.30 X 1000 X 2000 MM DENSIT</v>
          </cell>
          <cell r="E7296">
            <v>45232</v>
          </cell>
          <cell r="F7296" t="str">
            <v>ROF</v>
          </cell>
          <cell r="G7296" t="str">
            <v>CI_BUSA</v>
          </cell>
          <cell r="H7296" t="str">
            <v>PC</v>
          </cell>
          <cell r="I7296" t="str">
            <v>CPR</v>
          </cell>
          <cell r="J7296" t="str">
            <v/>
          </cell>
          <cell r="K7296" t="str">
            <v>PD</v>
          </cell>
          <cell r="L7296" t="str">
            <v>3015</v>
          </cell>
          <cell r="M7296" t="str">
            <v>V</v>
          </cell>
          <cell r="N7296">
            <v>140811</v>
          </cell>
        </row>
        <row r="7297">
          <cell r="A7297" t="str">
            <v>RM-HBR-ICT-SC-0001</v>
          </cell>
          <cell r="B7297" t="str">
            <v>CINT</v>
          </cell>
          <cell r="C7297" t="str">
            <v/>
          </cell>
          <cell r="D7297" t="str">
            <v>LEG JOINT PIPE CALLISTO</v>
          </cell>
          <cell r="E7297">
            <v>45169</v>
          </cell>
          <cell r="F7297" t="str">
            <v>ROF</v>
          </cell>
          <cell r="G7297" t="str">
            <v>CI_ICT</v>
          </cell>
          <cell r="H7297" t="str">
            <v>PC</v>
          </cell>
          <cell r="I7297" t="str">
            <v>CPR</v>
          </cell>
          <cell r="J7297" t="str">
            <v/>
          </cell>
          <cell r="K7297" t="str">
            <v>PD</v>
          </cell>
          <cell r="L7297" t="str">
            <v>3015</v>
          </cell>
          <cell r="M7297" t="str">
            <v>V</v>
          </cell>
          <cell r="N7297">
            <v>2866</v>
          </cell>
        </row>
        <row r="7298">
          <cell r="A7298" t="str">
            <v>RM-HBR-ICT-SC-0002</v>
          </cell>
          <cell r="B7298" t="str">
            <v>CINT</v>
          </cell>
          <cell r="C7298" t="str">
            <v/>
          </cell>
          <cell r="D7298" t="str">
            <v>SEAT JOINT PIPE CALLISTO</v>
          </cell>
          <cell r="E7298">
            <v>45232</v>
          </cell>
          <cell r="F7298" t="str">
            <v>ROF</v>
          </cell>
          <cell r="G7298" t="str">
            <v>CI_ICT</v>
          </cell>
          <cell r="H7298" t="str">
            <v>PC</v>
          </cell>
          <cell r="I7298" t="str">
            <v>CPR</v>
          </cell>
          <cell r="J7298" t="str">
            <v/>
          </cell>
          <cell r="K7298" t="str">
            <v>PD</v>
          </cell>
          <cell r="L7298" t="str">
            <v>3015</v>
          </cell>
          <cell r="M7298" t="str">
            <v>V</v>
          </cell>
          <cell r="N7298">
            <v>5715</v>
          </cell>
        </row>
        <row r="7299">
          <cell r="A7299" t="str">
            <v>RM-HBR-ICT-SC-0003</v>
          </cell>
          <cell r="B7299" t="str">
            <v>CINT</v>
          </cell>
          <cell r="C7299" t="str">
            <v/>
          </cell>
          <cell r="D7299" t="str">
            <v>REAR PLATE CALLISTO</v>
          </cell>
          <cell r="E7299">
            <v>45232</v>
          </cell>
          <cell r="F7299" t="str">
            <v>ROF</v>
          </cell>
          <cell r="G7299" t="str">
            <v>CI_ICT</v>
          </cell>
          <cell r="H7299" t="str">
            <v>PC</v>
          </cell>
          <cell r="I7299" t="str">
            <v>CPR</v>
          </cell>
          <cell r="J7299" t="str">
            <v/>
          </cell>
          <cell r="K7299" t="str">
            <v>PD</v>
          </cell>
          <cell r="L7299" t="str">
            <v>3015</v>
          </cell>
          <cell r="M7299" t="str">
            <v>V</v>
          </cell>
          <cell r="N7299">
            <v>12500</v>
          </cell>
        </row>
        <row r="7300">
          <cell r="A7300" t="str">
            <v>RM-HBR-PIP-00-0001</v>
          </cell>
          <cell r="B7300" t="str">
            <v>CINT</v>
          </cell>
          <cell r="C7300" t="str">
            <v/>
          </cell>
          <cell r="D7300" t="str">
            <v>PIPA 12.7 X 1.2 X 357 (POTONG MIRING 1 S</v>
          </cell>
          <cell r="E7300">
            <v>44797</v>
          </cell>
          <cell r="F7300" t="str">
            <v>ROF</v>
          </cell>
          <cell r="G7300" t="str">
            <v>CI_PIPA</v>
          </cell>
          <cell r="H7300" t="str">
            <v>PC</v>
          </cell>
          <cell r="I7300" t="str">
            <v>CPR</v>
          </cell>
          <cell r="J7300" t="str">
            <v/>
          </cell>
          <cell r="K7300" t="str">
            <v>PD</v>
          </cell>
          <cell r="L7300" t="str">
            <v>3015</v>
          </cell>
          <cell r="M7300" t="str">
            <v>V</v>
          </cell>
          <cell r="N7300">
            <v>2560</v>
          </cell>
        </row>
        <row r="7301">
          <cell r="A7301" t="str">
            <v>RM-HBR-PIP-00-0002</v>
          </cell>
          <cell r="B7301" t="str">
            <v>CINT</v>
          </cell>
          <cell r="C7301" t="str">
            <v/>
          </cell>
          <cell r="D7301" t="str">
            <v>PIPA 12.7 X 1.2 X 375</v>
          </cell>
          <cell r="E7301">
            <v>44797</v>
          </cell>
          <cell r="F7301" t="str">
            <v>ROF</v>
          </cell>
          <cell r="G7301" t="str">
            <v>CI_PIPA</v>
          </cell>
          <cell r="H7301" t="str">
            <v>PC</v>
          </cell>
          <cell r="I7301" t="str">
            <v>CPR</v>
          </cell>
          <cell r="J7301" t="str">
            <v/>
          </cell>
          <cell r="K7301" t="str">
            <v>PD</v>
          </cell>
          <cell r="L7301" t="str">
            <v>3015</v>
          </cell>
          <cell r="M7301" t="str">
            <v>V</v>
          </cell>
          <cell r="N7301">
            <v>1633</v>
          </cell>
        </row>
        <row r="7302">
          <cell r="A7302" t="str">
            <v>RM-HBR-PIP-00-0003</v>
          </cell>
          <cell r="B7302" t="str">
            <v>CINT</v>
          </cell>
          <cell r="C7302" t="str">
            <v/>
          </cell>
          <cell r="D7302" t="str">
            <v>PIPA 19.1 X 1.2 X 2150</v>
          </cell>
          <cell r="E7302">
            <v>45232</v>
          </cell>
          <cell r="F7302" t="str">
            <v>ROF</v>
          </cell>
          <cell r="G7302" t="str">
            <v>CI_PIPA</v>
          </cell>
          <cell r="H7302" t="str">
            <v>PC</v>
          </cell>
          <cell r="I7302" t="str">
            <v>CPR</v>
          </cell>
          <cell r="J7302" t="str">
            <v/>
          </cell>
          <cell r="K7302" t="str">
            <v>PD</v>
          </cell>
          <cell r="L7302" t="str">
            <v>3015</v>
          </cell>
          <cell r="M7302" t="str">
            <v>V</v>
          </cell>
          <cell r="N7302">
            <v>22777</v>
          </cell>
        </row>
        <row r="7303">
          <cell r="A7303" t="str">
            <v>RM-HBR-PIP-00-0004</v>
          </cell>
          <cell r="B7303" t="str">
            <v>CINT</v>
          </cell>
          <cell r="C7303" t="str">
            <v/>
          </cell>
          <cell r="D7303" t="str">
            <v>PIPA 19.1 X 1.2 X 300</v>
          </cell>
          <cell r="E7303">
            <v>45232</v>
          </cell>
          <cell r="F7303" t="str">
            <v>ROF</v>
          </cell>
          <cell r="G7303" t="str">
            <v>CI_PIPA</v>
          </cell>
          <cell r="H7303" t="str">
            <v>PC</v>
          </cell>
          <cell r="I7303" t="str">
            <v>CPR</v>
          </cell>
          <cell r="J7303" t="str">
            <v/>
          </cell>
          <cell r="K7303" t="str">
            <v>PD</v>
          </cell>
          <cell r="L7303" t="str">
            <v>3015</v>
          </cell>
          <cell r="M7303" t="str">
            <v>V</v>
          </cell>
          <cell r="N7303">
            <v>3179</v>
          </cell>
        </row>
        <row r="7304">
          <cell r="A7304" t="str">
            <v>RM-HBR-PIP-00-0005</v>
          </cell>
          <cell r="B7304" t="str">
            <v>CINT</v>
          </cell>
          <cell r="C7304" t="str">
            <v/>
          </cell>
          <cell r="D7304" t="str">
            <v>PIPA 20/20 X 1.2 X 1070</v>
          </cell>
          <cell r="E7304">
            <v>45232</v>
          </cell>
          <cell r="F7304" t="str">
            <v>ROF</v>
          </cell>
          <cell r="G7304" t="str">
            <v>CI_PIPA</v>
          </cell>
          <cell r="H7304" t="str">
            <v>PC</v>
          </cell>
          <cell r="I7304" t="str">
            <v>CPR</v>
          </cell>
          <cell r="J7304" t="str">
            <v/>
          </cell>
          <cell r="K7304" t="str">
            <v>PD</v>
          </cell>
          <cell r="L7304" t="str">
            <v>3015</v>
          </cell>
          <cell r="M7304" t="str">
            <v>V</v>
          </cell>
          <cell r="N7304">
            <v>15324</v>
          </cell>
        </row>
        <row r="7305">
          <cell r="A7305" t="str">
            <v>RM-HBR-PIP-00-0006</v>
          </cell>
          <cell r="B7305" t="str">
            <v>CINT</v>
          </cell>
          <cell r="C7305" t="str">
            <v/>
          </cell>
          <cell r="D7305" t="str">
            <v>PIPA 25/16 X 1.2 X 420</v>
          </cell>
          <cell r="E7305">
            <v>44797</v>
          </cell>
          <cell r="F7305" t="str">
            <v>ROF</v>
          </cell>
          <cell r="G7305" t="str">
            <v>CI_PIPA</v>
          </cell>
          <cell r="H7305" t="str">
            <v>PC</v>
          </cell>
          <cell r="I7305" t="str">
            <v>CPR</v>
          </cell>
          <cell r="J7305" t="str">
            <v/>
          </cell>
          <cell r="K7305" t="str">
            <v>PD</v>
          </cell>
          <cell r="L7305" t="str">
            <v>3015</v>
          </cell>
          <cell r="M7305" t="str">
            <v>V</v>
          </cell>
          <cell r="N7305">
            <v>5220</v>
          </cell>
        </row>
        <row r="7306">
          <cell r="A7306" t="str">
            <v>RM-HBR-PIP-00-0007</v>
          </cell>
          <cell r="B7306" t="str">
            <v>CINT</v>
          </cell>
          <cell r="C7306" t="str">
            <v/>
          </cell>
          <cell r="D7306" t="str">
            <v>PIPA 12.7 X 1.0 X 357 (POT MIRING 1 SISI</v>
          </cell>
          <cell r="E7306">
            <v>0</v>
          </cell>
          <cell r="F7306" t="str">
            <v>ROF</v>
          </cell>
          <cell r="G7306" t="str">
            <v>CI_PIPA</v>
          </cell>
          <cell r="H7306" t="str">
            <v>PC</v>
          </cell>
          <cell r="I7306" t="str">
            <v>CPR</v>
          </cell>
          <cell r="J7306" t="str">
            <v/>
          </cell>
          <cell r="K7306" t="str">
            <v>PD</v>
          </cell>
          <cell r="L7306" t="str">
            <v>3015</v>
          </cell>
          <cell r="M7306" t="str">
            <v>V</v>
          </cell>
          <cell r="N7306">
            <v>2183</v>
          </cell>
        </row>
        <row r="7307">
          <cell r="A7307" t="str">
            <v>RM-HBR-PLS-00-0007</v>
          </cell>
          <cell r="B7307" t="str">
            <v>CINT</v>
          </cell>
          <cell r="C7307" t="str">
            <v/>
          </cell>
          <cell r="D7307" t="str">
            <v>KARUNG PLASTIK T.0.5 X 385 X 355</v>
          </cell>
          <cell r="E7307">
            <v>44797</v>
          </cell>
          <cell r="F7307" t="str">
            <v>ROF</v>
          </cell>
          <cell r="G7307" t="str">
            <v>CI_PLSTK</v>
          </cell>
          <cell r="H7307" t="str">
            <v>PC</v>
          </cell>
          <cell r="I7307" t="str">
            <v>CPR</v>
          </cell>
          <cell r="J7307" t="str">
            <v/>
          </cell>
          <cell r="K7307" t="str">
            <v>PD</v>
          </cell>
          <cell r="L7307" t="str">
            <v>3015</v>
          </cell>
          <cell r="M7307" t="str">
            <v>V</v>
          </cell>
          <cell r="N7307">
            <v>50</v>
          </cell>
        </row>
        <row r="7308">
          <cell r="A7308" t="str">
            <v>RM-HBR-PLS-00-0008</v>
          </cell>
          <cell r="B7308" t="str">
            <v>CINT</v>
          </cell>
          <cell r="C7308" t="str">
            <v/>
          </cell>
          <cell r="D7308" t="str">
            <v>KARUNG PLASTIK T.0.5 X 420 X 375</v>
          </cell>
          <cell r="E7308">
            <v>44797</v>
          </cell>
          <cell r="F7308" t="str">
            <v>ROF</v>
          </cell>
          <cell r="G7308" t="str">
            <v>CI_PLSTK</v>
          </cell>
          <cell r="H7308" t="str">
            <v>PC</v>
          </cell>
          <cell r="I7308" t="str">
            <v>CPR</v>
          </cell>
          <cell r="J7308" t="str">
            <v/>
          </cell>
          <cell r="K7308" t="str">
            <v>PD</v>
          </cell>
          <cell r="L7308" t="str">
            <v>3015</v>
          </cell>
          <cell r="M7308" t="str">
            <v>V</v>
          </cell>
          <cell r="N7308">
            <v>50</v>
          </cell>
        </row>
        <row r="7309">
          <cell r="A7309" t="str">
            <v>RM-HBR-PLS-00-0009</v>
          </cell>
          <cell r="B7309" t="str">
            <v>CINT</v>
          </cell>
          <cell r="C7309" t="str">
            <v/>
          </cell>
          <cell r="D7309" t="str">
            <v>LIST BAN KARET 6 CM</v>
          </cell>
          <cell r="E7309">
            <v>44797</v>
          </cell>
          <cell r="F7309" t="str">
            <v>ROF</v>
          </cell>
          <cell r="G7309" t="str">
            <v>CI_PLSTK</v>
          </cell>
          <cell r="H7309" t="str">
            <v>M</v>
          </cell>
          <cell r="I7309" t="str">
            <v>CPR</v>
          </cell>
          <cell r="J7309" t="str">
            <v/>
          </cell>
          <cell r="K7309" t="str">
            <v>PD</v>
          </cell>
          <cell r="L7309" t="str">
            <v>3015</v>
          </cell>
          <cell r="M7309" t="str">
            <v>V</v>
          </cell>
          <cell r="N7309">
            <v>4000</v>
          </cell>
        </row>
        <row r="7310">
          <cell r="A7310" t="str">
            <v>RM-HBR-TRX-00-0010</v>
          </cell>
          <cell r="B7310" t="str">
            <v>CINT</v>
          </cell>
          <cell r="C7310" t="str">
            <v/>
          </cell>
          <cell r="D7310" t="str">
            <v>TRIPLEK TEBAL 3 MM</v>
          </cell>
          <cell r="E7310">
            <v>44797</v>
          </cell>
          <cell r="F7310" t="str">
            <v>ROF</v>
          </cell>
          <cell r="G7310" t="str">
            <v>CI_BOARD</v>
          </cell>
          <cell r="H7310" t="str">
            <v>PC</v>
          </cell>
          <cell r="I7310" t="str">
            <v>CPR</v>
          </cell>
          <cell r="J7310" t="str">
            <v/>
          </cell>
          <cell r="K7310" t="str">
            <v>PD</v>
          </cell>
          <cell r="L7310" t="str">
            <v>3015</v>
          </cell>
          <cell r="M7310" t="str">
            <v>V</v>
          </cell>
          <cell r="N7310">
            <v>65000</v>
          </cell>
        </row>
        <row r="7311">
          <cell r="A7311" t="str">
            <v>RM-HBR-TRX-00-0011</v>
          </cell>
          <cell r="B7311" t="str">
            <v>CINT</v>
          </cell>
          <cell r="C7311" t="str">
            <v/>
          </cell>
          <cell r="D7311" t="str">
            <v>MULTIPLEK T.3 X 400 X 420</v>
          </cell>
          <cell r="E7311">
            <v>44797</v>
          </cell>
          <cell r="F7311" t="str">
            <v>ROF</v>
          </cell>
          <cell r="G7311" t="str">
            <v>CI_BOARD</v>
          </cell>
          <cell r="H7311" t="str">
            <v>PC</v>
          </cell>
          <cell r="I7311" t="str">
            <v>CPR</v>
          </cell>
          <cell r="J7311" t="str">
            <v/>
          </cell>
          <cell r="K7311" t="str">
            <v>PD</v>
          </cell>
          <cell r="L7311" t="str">
            <v>3015</v>
          </cell>
          <cell r="M7311" t="str">
            <v>V</v>
          </cell>
          <cell r="N7311">
            <v>6500</v>
          </cell>
        </row>
        <row r="7312">
          <cell r="A7312" t="str">
            <v>RM-HOB-DUS-00-0012</v>
          </cell>
          <cell r="B7312" t="str">
            <v>CINT</v>
          </cell>
          <cell r="C7312" t="str">
            <v/>
          </cell>
          <cell r="D7312" t="str">
            <v>PACK CASE LEG COFFEE T-1010</v>
          </cell>
          <cell r="E7312">
            <v>44966</v>
          </cell>
          <cell r="F7312" t="str">
            <v>ROF</v>
          </cell>
          <cell r="G7312" t="str">
            <v>CI_DUS</v>
          </cell>
          <cell r="H7312" t="str">
            <v>PC</v>
          </cell>
          <cell r="I7312" t="str">
            <v>CPR</v>
          </cell>
          <cell r="J7312" t="str">
            <v/>
          </cell>
          <cell r="K7312" t="str">
            <v>PD</v>
          </cell>
          <cell r="L7312" t="str">
            <v>3015</v>
          </cell>
          <cell r="M7312" t="str">
            <v>V</v>
          </cell>
          <cell r="N7312">
            <v>16839</v>
          </cell>
        </row>
        <row r="7313">
          <cell r="A7313" t="str">
            <v>RM-HOB-DUS-00-0013</v>
          </cell>
          <cell r="B7313" t="str">
            <v>CINT</v>
          </cell>
          <cell r="C7313" t="str">
            <v/>
          </cell>
          <cell r="D7313" t="str">
            <v>PACK CASE COFFEE TABLE 1010</v>
          </cell>
          <cell r="E7313">
            <v>44966</v>
          </cell>
          <cell r="F7313" t="str">
            <v>ROF</v>
          </cell>
          <cell r="G7313" t="str">
            <v>CI_DUS</v>
          </cell>
          <cell r="H7313" t="str">
            <v>PC</v>
          </cell>
          <cell r="I7313" t="str">
            <v>CPR</v>
          </cell>
          <cell r="J7313" t="str">
            <v/>
          </cell>
          <cell r="K7313" t="str">
            <v>PD</v>
          </cell>
          <cell r="L7313" t="str">
            <v>3015</v>
          </cell>
          <cell r="M7313" t="str">
            <v>V</v>
          </cell>
          <cell r="N7313">
            <v>16839</v>
          </cell>
        </row>
        <row r="7314">
          <cell r="A7314" t="str">
            <v>RM-HOB-FAS-00-0014</v>
          </cell>
          <cell r="B7314" t="str">
            <v>CINT</v>
          </cell>
          <cell r="C7314" t="str">
            <v/>
          </cell>
          <cell r="D7314" t="str">
            <v>BOLT BOTTOM HEAD M12 X 30</v>
          </cell>
          <cell r="E7314">
            <v>44903</v>
          </cell>
          <cell r="F7314" t="str">
            <v>ROF</v>
          </cell>
          <cell r="G7314" t="str">
            <v>CI_BOLT</v>
          </cell>
          <cell r="H7314" t="str">
            <v>PC</v>
          </cell>
          <cell r="I7314" t="str">
            <v>CPR</v>
          </cell>
          <cell r="J7314" t="str">
            <v/>
          </cell>
          <cell r="K7314" t="str">
            <v>PD</v>
          </cell>
          <cell r="L7314" t="str">
            <v>3015</v>
          </cell>
          <cell r="M7314" t="str">
            <v>V</v>
          </cell>
          <cell r="N7314">
            <v>2800</v>
          </cell>
        </row>
        <row r="7315">
          <cell r="A7315" t="str">
            <v>RM-HOB-FAS-00-0015</v>
          </cell>
          <cell r="B7315" t="str">
            <v>CINT</v>
          </cell>
          <cell r="C7315" t="str">
            <v/>
          </cell>
          <cell r="D7315" t="str">
            <v>HEX BOLT M12 X 30</v>
          </cell>
          <cell r="E7315">
            <v>45203</v>
          </cell>
          <cell r="F7315" t="str">
            <v>ROF</v>
          </cell>
          <cell r="G7315" t="str">
            <v>CI_BOLT</v>
          </cell>
          <cell r="H7315" t="str">
            <v>PC</v>
          </cell>
          <cell r="I7315" t="str">
            <v>CPR</v>
          </cell>
          <cell r="J7315" t="str">
            <v/>
          </cell>
          <cell r="K7315" t="str">
            <v>PD</v>
          </cell>
          <cell r="L7315" t="str">
            <v>3015</v>
          </cell>
          <cell r="M7315" t="str">
            <v>V</v>
          </cell>
          <cell r="N7315">
            <v>1687</v>
          </cell>
        </row>
        <row r="7316">
          <cell r="A7316" t="str">
            <v>RM-HOB-ICT-SC-0001</v>
          </cell>
          <cell r="B7316" t="str">
            <v>CINT</v>
          </cell>
          <cell r="C7316" t="str">
            <v/>
          </cell>
          <cell r="D7316" t="str">
            <v>CORNER BRACKET TANPA LAS</v>
          </cell>
          <cell r="E7316">
            <v>44797</v>
          </cell>
          <cell r="F7316" t="str">
            <v>ROF</v>
          </cell>
          <cell r="G7316" t="str">
            <v>CI_ICT</v>
          </cell>
          <cell r="H7316" t="str">
            <v>PC</v>
          </cell>
          <cell r="I7316" t="str">
            <v>CPR</v>
          </cell>
          <cell r="J7316" t="str">
            <v/>
          </cell>
          <cell r="K7316" t="str">
            <v>PD</v>
          </cell>
          <cell r="L7316" t="str">
            <v>3015</v>
          </cell>
          <cell r="M7316" t="str">
            <v>V</v>
          </cell>
          <cell r="N7316">
            <v>10988</v>
          </cell>
        </row>
        <row r="7317">
          <cell r="A7317" t="str">
            <v>RM-HOB-ICT-SC-0002</v>
          </cell>
          <cell r="B7317" t="str">
            <v>CINT</v>
          </cell>
          <cell r="C7317" t="str">
            <v/>
          </cell>
          <cell r="D7317" t="str">
            <v>PLATE INSERT 1010</v>
          </cell>
          <cell r="E7317">
            <v>45203</v>
          </cell>
          <cell r="F7317" t="str">
            <v>ROF</v>
          </cell>
          <cell r="G7317" t="str">
            <v>CI_ICT</v>
          </cell>
          <cell r="H7317" t="str">
            <v>PC</v>
          </cell>
          <cell r="I7317" t="str">
            <v>CPR</v>
          </cell>
          <cell r="J7317" t="str">
            <v/>
          </cell>
          <cell r="K7317" t="str">
            <v>PD</v>
          </cell>
          <cell r="L7317" t="str">
            <v>3015</v>
          </cell>
          <cell r="M7317" t="str">
            <v>V</v>
          </cell>
          <cell r="N7317">
            <v>2530</v>
          </cell>
        </row>
        <row r="7318">
          <cell r="A7318" t="str">
            <v>RM-HOB-PIP-00-0001</v>
          </cell>
          <cell r="B7318" t="str">
            <v>CINT</v>
          </cell>
          <cell r="C7318" t="str">
            <v/>
          </cell>
          <cell r="D7318" t="str">
            <v>PIPA 30 X 20 X 1.2 X 1878</v>
          </cell>
          <cell r="E7318">
            <v>45203</v>
          </cell>
          <cell r="F7318" t="str">
            <v>ROF</v>
          </cell>
          <cell r="G7318" t="str">
            <v>CI_PIPA</v>
          </cell>
          <cell r="H7318" t="str">
            <v>PC</v>
          </cell>
          <cell r="I7318" t="str">
            <v>CPR</v>
          </cell>
          <cell r="J7318" t="str">
            <v/>
          </cell>
          <cell r="K7318" t="str">
            <v>PD</v>
          </cell>
          <cell r="L7318" t="str">
            <v>3015</v>
          </cell>
          <cell r="M7318" t="str">
            <v>V</v>
          </cell>
          <cell r="N7318">
            <v>37470</v>
          </cell>
        </row>
        <row r="7319">
          <cell r="A7319" t="str">
            <v>RM-HOB-PIP-00-0002</v>
          </cell>
          <cell r="B7319" t="str">
            <v>CINT</v>
          </cell>
          <cell r="C7319" t="str">
            <v/>
          </cell>
          <cell r="D7319" t="str">
            <v>PIPA 30/20 X 1.2 X 960</v>
          </cell>
          <cell r="E7319">
            <v>44926</v>
          </cell>
          <cell r="F7319" t="str">
            <v>ROF</v>
          </cell>
          <cell r="G7319" t="str">
            <v>CI_PIPA</v>
          </cell>
          <cell r="H7319" t="str">
            <v>PC</v>
          </cell>
          <cell r="I7319" t="str">
            <v>CPR</v>
          </cell>
          <cell r="J7319" t="str">
            <v/>
          </cell>
          <cell r="K7319" t="str">
            <v>PD</v>
          </cell>
          <cell r="L7319" t="str">
            <v>3015</v>
          </cell>
          <cell r="M7319" t="str">
            <v>V</v>
          </cell>
          <cell r="N7319">
            <v>25756</v>
          </cell>
        </row>
        <row r="7320">
          <cell r="A7320" t="str">
            <v>RM-HOB-PIP-00-0003</v>
          </cell>
          <cell r="B7320" t="str">
            <v>CINT</v>
          </cell>
          <cell r="C7320" t="str">
            <v/>
          </cell>
          <cell r="D7320" t="str">
            <v>PIPA 42.7 X 1.2 X 695</v>
          </cell>
          <cell r="E7320">
            <v>44926</v>
          </cell>
          <cell r="F7320" t="str">
            <v>ROF</v>
          </cell>
          <cell r="G7320" t="str">
            <v>CI_PIPA</v>
          </cell>
          <cell r="H7320" t="str">
            <v>PC</v>
          </cell>
          <cell r="I7320" t="str">
            <v>CPR</v>
          </cell>
          <cell r="J7320" t="str">
            <v/>
          </cell>
          <cell r="K7320" t="str">
            <v>PD</v>
          </cell>
          <cell r="L7320" t="str">
            <v>3015</v>
          </cell>
          <cell r="M7320" t="str">
            <v>V</v>
          </cell>
          <cell r="N7320">
            <v>17181</v>
          </cell>
        </row>
        <row r="7321">
          <cell r="A7321" t="str">
            <v>RM-HOB-PLS-00-0004</v>
          </cell>
          <cell r="B7321" t="str">
            <v>CINT</v>
          </cell>
          <cell r="C7321" t="str">
            <v/>
          </cell>
          <cell r="D7321" t="str">
            <v>EL 427J GREY TEXTURE</v>
          </cell>
          <cell r="E7321">
            <v>44797</v>
          </cell>
          <cell r="F7321" t="str">
            <v>ROF</v>
          </cell>
          <cell r="G7321" t="str">
            <v>CI_PLSTK</v>
          </cell>
          <cell r="H7321" t="str">
            <v>KG</v>
          </cell>
          <cell r="I7321" t="str">
            <v>CPR</v>
          </cell>
          <cell r="J7321" t="str">
            <v/>
          </cell>
          <cell r="K7321" t="str">
            <v>PD</v>
          </cell>
          <cell r="L7321" t="str">
            <v>3015</v>
          </cell>
          <cell r="M7321" t="str">
            <v>V</v>
          </cell>
          <cell r="N7321">
            <v>34700</v>
          </cell>
        </row>
        <row r="7322">
          <cell r="A7322" t="str">
            <v>RM-HOB-PLT-00-0005</v>
          </cell>
          <cell r="B7322" t="str">
            <v>CINT</v>
          </cell>
          <cell r="C7322" t="str">
            <v/>
          </cell>
          <cell r="D7322" t="str">
            <v>CORNER BRACKET 1010</v>
          </cell>
          <cell r="E7322">
            <v>44797</v>
          </cell>
          <cell r="F7322" t="str">
            <v>ROF</v>
          </cell>
          <cell r="G7322" t="str">
            <v>CI_PLT</v>
          </cell>
          <cell r="H7322" t="str">
            <v>PC</v>
          </cell>
          <cell r="I7322" t="str">
            <v>CPR</v>
          </cell>
          <cell r="J7322" t="str">
            <v/>
          </cell>
          <cell r="K7322" t="str">
            <v>PD</v>
          </cell>
          <cell r="L7322" t="str">
            <v>3015</v>
          </cell>
          <cell r="M7322" t="str">
            <v>V</v>
          </cell>
          <cell r="N7322">
            <v>8505</v>
          </cell>
        </row>
        <row r="7323">
          <cell r="A7323" t="str">
            <v>RM-HOB-PLT-00-0006</v>
          </cell>
          <cell r="B7323" t="str">
            <v>CINT</v>
          </cell>
          <cell r="C7323" t="str">
            <v/>
          </cell>
          <cell r="D7323" t="str">
            <v>LAS MUR BRACKET CORNER</v>
          </cell>
          <cell r="E7323">
            <v>45203</v>
          </cell>
          <cell r="F7323" t="str">
            <v>ROF</v>
          </cell>
          <cell r="G7323" t="str">
            <v>CI_PLT</v>
          </cell>
          <cell r="H7323" t="str">
            <v>PC</v>
          </cell>
          <cell r="I7323" t="str">
            <v>CPR</v>
          </cell>
          <cell r="J7323" t="str">
            <v/>
          </cell>
          <cell r="K7323" t="str">
            <v>PD</v>
          </cell>
          <cell r="L7323" t="str">
            <v>3015</v>
          </cell>
          <cell r="M7323" t="str">
            <v>V</v>
          </cell>
          <cell r="N7323">
            <v>400</v>
          </cell>
        </row>
        <row r="7324">
          <cell r="A7324" t="str">
            <v>RM-HOB-PLT-00-0007</v>
          </cell>
          <cell r="B7324" t="str">
            <v>CINT</v>
          </cell>
          <cell r="C7324" t="str">
            <v/>
          </cell>
          <cell r="D7324" t="str">
            <v>PLATE 2.0 X 28</v>
          </cell>
          <cell r="E7324">
            <v>44797</v>
          </cell>
          <cell r="F7324" t="str">
            <v>ROF</v>
          </cell>
          <cell r="G7324" t="str">
            <v>CI_PLAT</v>
          </cell>
          <cell r="H7324" t="str">
            <v>PC</v>
          </cell>
          <cell r="I7324" t="str">
            <v>CPR</v>
          </cell>
          <cell r="J7324" t="str">
            <v/>
          </cell>
          <cell r="K7324" t="str">
            <v>PD</v>
          </cell>
          <cell r="L7324" t="str">
            <v>3015</v>
          </cell>
          <cell r="M7324" t="str">
            <v>V</v>
          </cell>
          <cell r="N7324">
            <v>506</v>
          </cell>
        </row>
        <row r="7325">
          <cell r="A7325" t="str">
            <v>RM-HTU-ACC-00-0001</v>
          </cell>
          <cell r="B7325" t="str">
            <v>CINT</v>
          </cell>
          <cell r="C7325" t="str">
            <v/>
          </cell>
          <cell r="D7325" t="str">
            <v>ACCESSORIES HTU</v>
          </cell>
          <cell r="E7325">
            <v>0</v>
          </cell>
          <cell r="F7325" t="str">
            <v>ROF</v>
          </cell>
          <cell r="G7325" t="str">
            <v>CI_OTH</v>
          </cell>
          <cell r="H7325" t="str">
            <v>PC</v>
          </cell>
          <cell r="I7325" t="str">
            <v>CPR</v>
          </cell>
          <cell r="J7325" t="str">
            <v/>
          </cell>
          <cell r="K7325" t="str">
            <v>PD</v>
          </cell>
          <cell r="L7325" t="str">
            <v>3015</v>
          </cell>
          <cell r="M7325" t="str">
            <v>V</v>
          </cell>
          <cell r="N7325">
            <v>0</v>
          </cell>
        </row>
        <row r="7326">
          <cell r="A7326" t="str">
            <v>RM-HTU-PIP-00-0008</v>
          </cell>
          <cell r="B7326" t="str">
            <v>CINT</v>
          </cell>
          <cell r="C7326" t="str">
            <v/>
          </cell>
          <cell r="D7326" t="str">
            <v>PIPA 40/20 X 1.2 X 1641</v>
          </cell>
          <cell r="E7326">
            <v>44797</v>
          </cell>
          <cell r="F7326" t="str">
            <v>ROF</v>
          </cell>
          <cell r="G7326" t="str">
            <v>CI_PIPA</v>
          </cell>
          <cell r="H7326" t="str">
            <v>PC</v>
          </cell>
          <cell r="I7326" t="str">
            <v>CPR</v>
          </cell>
          <cell r="J7326" t="str">
            <v/>
          </cell>
          <cell r="K7326" t="str">
            <v>PD</v>
          </cell>
          <cell r="L7326" t="str">
            <v>3015</v>
          </cell>
          <cell r="M7326" t="str">
            <v>V</v>
          </cell>
          <cell r="N7326">
            <v>40031</v>
          </cell>
        </row>
        <row r="7327">
          <cell r="A7327" t="str">
            <v>RM-HTU-PIP-00-0009</v>
          </cell>
          <cell r="B7327" t="str">
            <v>CINT</v>
          </cell>
          <cell r="C7327" t="str">
            <v/>
          </cell>
          <cell r="D7327" t="str">
            <v>PIPA 40/20 X 1.2 X 1202</v>
          </cell>
          <cell r="E7327">
            <v>44797</v>
          </cell>
          <cell r="F7327" t="str">
            <v>ROF</v>
          </cell>
          <cell r="G7327" t="str">
            <v>CI_PIPA</v>
          </cell>
          <cell r="H7327" t="str">
            <v>PC</v>
          </cell>
          <cell r="I7327" t="str">
            <v>CPR</v>
          </cell>
          <cell r="J7327" t="str">
            <v/>
          </cell>
          <cell r="K7327" t="str">
            <v>PD</v>
          </cell>
          <cell r="L7327" t="str">
            <v>3015</v>
          </cell>
          <cell r="M7327" t="str">
            <v>V</v>
          </cell>
          <cell r="N7327">
            <v>31449</v>
          </cell>
        </row>
        <row r="7328">
          <cell r="A7328" t="str">
            <v>RM-HTU-PIP-00-0010</v>
          </cell>
          <cell r="B7328" t="str">
            <v>CINT</v>
          </cell>
          <cell r="C7328" t="str">
            <v/>
          </cell>
          <cell r="D7328" t="str">
            <v>PIPA 40/20 X 1.2 X 505</v>
          </cell>
          <cell r="E7328">
            <v>44797</v>
          </cell>
          <cell r="F7328" t="str">
            <v>ROF</v>
          </cell>
          <cell r="G7328" t="str">
            <v>CI_PIPA</v>
          </cell>
          <cell r="H7328" t="str">
            <v>PC</v>
          </cell>
          <cell r="I7328" t="str">
            <v>CPR</v>
          </cell>
          <cell r="J7328" t="str">
            <v/>
          </cell>
          <cell r="K7328" t="str">
            <v>PD</v>
          </cell>
          <cell r="L7328" t="str">
            <v>3015</v>
          </cell>
          <cell r="M7328" t="str">
            <v>V</v>
          </cell>
          <cell r="N7328">
            <v>11305</v>
          </cell>
        </row>
        <row r="7329">
          <cell r="A7329" t="str">
            <v>RM-HTU-PIP-00-0011</v>
          </cell>
          <cell r="B7329" t="str">
            <v>CINT</v>
          </cell>
          <cell r="C7329" t="str">
            <v/>
          </cell>
          <cell r="D7329" t="str">
            <v>PIPA 40/20 X 1.2 X 605</v>
          </cell>
          <cell r="E7329">
            <v>44797</v>
          </cell>
          <cell r="F7329" t="str">
            <v>ROF</v>
          </cell>
          <cell r="G7329" t="str">
            <v>CI_PIPA</v>
          </cell>
          <cell r="H7329" t="str">
            <v>PC</v>
          </cell>
          <cell r="I7329" t="str">
            <v>CPR</v>
          </cell>
          <cell r="J7329" t="str">
            <v/>
          </cell>
          <cell r="K7329" t="str">
            <v>PD</v>
          </cell>
          <cell r="L7329" t="str">
            <v>3015</v>
          </cell>
          <cell r="M7329" t="str">
            <v>V</v>
          </cell>
          <cell r="N7329">
            <v>21809</v>
          </cell>
        </row>
        <row r="7330">
          <cell r="A7330" t="str">
            <v>RM-HTU-PIP-00-0012</v>
          </cell>
          <cell r="B7330" t="str">
            <v>CINT</v>
          </cell>
          <cell r="C7330" t="str">
            <v/>
          </cell>
          <cell r="D7330" t="str">
            <v>PIPA 40/20 X 1.2 X 620</v>
          </cell>
          <cell r="E7330">
            <v>45169</v>
          </cell>
          <cell r="F7330" t="str">
            <v>ROF</v>
          </cell>
          <cell r="G7330" t="str">
            <v>CI_PIPA</v>
          </cell>
          <cell r="H7330" t="str">
            <v>PC</v>
          </cell>
          <cell r="I7330" t="str">
            <v>CPR</v>
          </cell>
          <cell r="J7330" t="str">
            <v/>
          </cell>
          <cell r="K7330" t="str">
            <v>PD</v>
          </cell>
          <cell r="L7330" t="str">
            <v>3015</v>
          </cell>
          <cell r="M7330" t="str">
            <v>V</v>
          </cell>
          <cell r="N7330">
            <v>14941</v>
          </cell>
        </row>
        <row r="7331">
          <cell r="A7331" t="str">
            <v>RM-HTU-PIP-00-0013</v>
          </cell>
          <cell r="B7331" t="str">
            <v>CINT</v>
          </cell>
          <cell r="C7331" t="str">
            <v/>
          </cell>
          <cell r="D7331" t="str">
            <v>PIPA 40/20 X 1.2 X 720</v>
          </cell>
          <cell r="E7331">
            <v>44926</v>
          </cell>
          <cell r="F7331" t="str">
            <v>ROF</v>
          </cell>
          <cell r="G7331" t="str">
            <v>CI_PIPA</v>
          </cell>
          <cell r="H7331" t="str">
            <v>PC</v>
          </cell>
          <cell r="I7331" t="str">
            <v>CPR</v>
          </cell>
          <cell r="J7331" t="str">
            <v/>
          </cell>
          <cell r="K7331" t="str">
            <v>PD</v>
          </cell>
          <cell r="L7331" t="str">
            <v>3015</v>
          </cell>
          <cell r="M7331" t="str">
            <v>V</v>
          </cell>
          <cell r="N7331">
            <v>17351</v>
          </cell>
        </row>
        <row r="7332">
          <cell r="A7332" t="str">
            <v>RM-JAS-ACC-00-0014</v>
          </cell>
          <cell r="B7332" t="str">
            <v>CINT</v>
          </cell>
          <cell r="C7332" t="str">
            <v/>
          </cell>
          <cell r="D7332" t="str">
            <v>ACCESORIES JASMINE 111</v>
          </cell>
          <cell r="E7332">
            <v>45252</v>
          </cell>
          <cell r="F7332" t="str">
            <v>ROF</v>
          </cell>
          <cell r="G7332" t="str">
            <v>CI_OTH</v>
          </cell>
          <cell r="H7332" t="str">
            <v>PC</v>
          </cell>
          <cell r="I7332" t="str">
            <v>CPR</v>
          </cell>
          <cell r="J7332" t="str">
            <v/>
          </cell>
          <cell r="K7332" t="str">
            <v>PD</v>
          </cell>
          <cell r="L7332" t="str">
            <v>3015</v>
          </cell>
          <cell r="M7332" t="str">
            <v>V</v>
          </cell>
          <cell r="N7332">
            <v>11669</v>
          </cell>
        </row>
        <row r="7333">
          <cell r="A7333" t="str">
            <v>RM-JAS-ACC-00-0015</v>
          </cell>
          <cell r="B7333" t="str">
            <v>CINT</v>
          </cell>
          <cell r="C7333" t="str">
            <v/>
          </cell>
          <cell r="D7333" t="str">
            <v>ACCESORIES JASMINE 211</v>
          </cell>
          <cell r="E7333">
            <v>45252</v>
          </cell>
          <cell r="F7333" t="str">
            <v>ROF</v>
          </cell>
          <cell r="G7333" t="str">
            <v>CI_OTH</v>
          </cell>
          <cell r="H7333" t="str">
            <v>PC</v>
          </cell>
          <cell r="I7333" t="str">
            <v>CPR</v>
          </cell>
          <cell r="J7333" t="str">
            <v/>
          </cell>
          <cell r="K7333" t="str">
            <v>PD</v>
          </cell>
          <cell r="L7333" t="str">
            <v>3015</v>
          </cell>
          <cell r="M7333" t="str">
            <v>V</v>
          </cell>
          <cell r="N7333">
            <v>0</v>
          </cell>
        </row>
        <row r="7334">
          <cell r="A7334" t="str">
            <v>RM-JAS-ACC-00-0016</v>
          </cell>
          <cell r="B7334" t="str">
            <v>CINT</v>
          </cell>
          <cell r="C7334" t="str">
            <v/>
          </cell>
          <cell r="D7334" t="str">
            <v>ACCESORIES SEAT CUSHION JASMINE 111</v>
          </cell>
          <cell r="E7334">
            <v>44966</v>
          </cell>
          <cell r="F7334" t="str">
            <v>ROF</v>
          </cell>
          <cell r="G7334" t="str">
            <v>CI_OTH</v>
          </cell>
          <cell r="H7334" t="str">
            <v>PC</v>
          </cell>
          <cell r="I7334" t="str">
            <v>CPR</v>
          </cell>
          <cell r="J7334" t="str">
            <v/>
          </cell>
          <cell r="K7334" t="str">
            <v>PD</v>
          </cell>
          <cell r="L7334" t="str">
            <v>3015</v>
          </cell>
          <cell r="M7334" t="str">
            <v>V</v>
          </cell>
          <cell r="N7334">
            <v>6941</v>
          </cell>
        </row>
        <row r="7335">
          <cell r="A7335" t="str">
            <v>RM-JAS-DUS-00-0017</v>
          </cell>
          <cell r="B7335" t="str">
            <v>CINT</v>
          </cell>
          <cell r="C7335" t="str">
            <v/>
          </cell>
          <cell r="D7335" t="str">
            <v>PACK CASE JASMINE C-111/C-211</v>
          </cell>
          <cell r="E7335">
            <v>45175</v>
          </cell>
          <cell r="F7335" t="str">
            <v>ROF</v>
          </cell>
          <cell r="G7335" t="str">
            <v>CI_DUS</v>
          </cell>
          <cell r="H7335" t="str">
            <v>PC</v>
          </cell>
          <cell r="I7335" t="str">
            <v>CPR</v>
          </cell>
          <cell r="J7335" t="str">
            <v/>
          </cell>
          <cell r="K7335" t="str">
            <v>PD</v>
          </cell>
          <cell r="L7335" t="str">
            <v>3015</v>
          </cell>
          <cell r="M7335" t="str">
            <v>V</v>
          </cell>
          <cell r="N7335">
            <v>27084</v>
          </cell>
        </row>
        <row r="7336">
          <cell r="A7336" t="str">
            <v>RM-JAS-FAB-GI-0001</v>
          </cell>
          <cell r="B7336" t="str">
            <v>CINT</v>
          </cell>
          <cell r="C7336" t="str">
            <v/>
          </cell>
          <cell r="D7336" t="str">
            <v>SEAT COVER JASMINE GREEN S6</v>
          </cell>
          <cell r="E7336">
            <v>44874</v>
          </cell>
          <cell r="F7336" t="str">
            <v>ROF</v>
          </cell>
          <cell r="G7336" t="str">
            <v>CI_KAIN</v>
          </cell>
          <cell r="H7336" t="str">
            <v>PC</v>
          </cell>
          <cell r="I7336" t="str">
            <v>CPR</v>
          </cell>
          <cell r="J7336" t="str">
            <v/>
          </cell>
          <cell r="K7336" t="str">
            <v>PD</v>
          </cell>
          <cell r="L7336" t="str">
            <v>3015</v>
          </cell>
          <cell r="M7336" t="str">
            <v>V</v>
          </cell>
          <cell r="N7336">
            <v>9754</v>
          </cell>
        </row>
        <row r="7337">
          <cell r="A7337" t="str">
            <v>RM-JAS-FAB-GI-0002</v>
          </cell>
          <cell r="B7337" t="str">
            <v>CINT</v>
          </cell>
          <cell r="C7337" t="str">
            <v/>
          </cell>
          <cell r="D7337" t="str">
            <v>SEAT COVER JASMINE 111 LIGHT GREEN L13</v>
          </cell>
          <cell r="E7337">
            <v>45252</v>
          </cell>
          <cell r="F7337" t="str">
            <v>ROF</v>
          </cell>
          <cell r="G7337" t="str">
            <v>CI_KAIN</v>
          </cell>
          <cell r="H7337" t="str">
            <v>PC</v>
          </cell>
          <cell r="I7337" t="str">
            <v>CPR</v>
          </cell>
          <cell r="J7337" t="str">
            <v/>
          </cell>
          <cell r="K7337" t="str">
            <v>PD</v>
          </cell>
          <cell r="L7337" t="str">
            <v>3015</v>
          </cell>
          <cell r="M7337" t="str">
            <v>V</v>
          </cell>
          <cell r="N7337">
            <v>24327</v>
          </cell>
        </row>
        <row r="7338">
          <cell r="A7338" t="str">
            <v>RM-JAS-FAB-GI-0003</v>
          </cell>
          <cell r="B7338" t="str">
            <v>CINT</v>
          </cell>
          <cell r="C7338" t="str">
            <v/>
          </cell>
          <cell r="D7338" t="str">
            <v>SEAT COVER JASMINE 111 RED VINYL V3</v>
          </cell>
          <cell r="E7338">
            <v>45252</v>
          </cell>
          <cell r="F7338" t="str">
            <v>ROF</v>
          </cell>
          <cell r="G7338" t="str">
            <v>CI_KAIN</v>
          </cell>
          <cell r="H7338" t="str">
            <v>PC</v>
          </cell>
          <cell r="I7338" t="str">
            <v>CPR</v>
          </cell>
          <cell r="J7338" t="str">
            <v/>
          </cell>
          <cell r="K7338" t="str">
            <v>PD</v>
          </cell>
          <cell r="L7338" t="str">
            <v>3015</v>
          </cell>
          <cell r="M7338" t="str">
            <v>V</v>
          </cell>
          <cell r="N7338">
            <v>10862</v>
          </cell>
        </row>
        <row r="7339">
          <cell r="A7339" t="str">
            <v>RM-JAS-FAB-GI-0004</v>
          </cell>
          <cell r="B7339" t="str">
            <v>CINT</v>
          </cell>
          <cell r="C7339" t="str">
            <v/>
          </cell>
          <cell r="D7339" t="str">
            <v>SEAT COVER JASMINE 111 YELLOW L8</v>
          </cell>
          <cell r="E7339">
            <v>45252</v>
          </cell>
          <cell r="F7339" t="str">
            <v>ROF</v>
          </cell>
          <cell r="G7339" t="str">
            <v>CI_KAIN</v>
          </cell>
          <cell r="H7339" t="str">
            <v>PC</v>
          </cell>
          <cell r="I7339" t="str">
            <v>CPR</v>
          </cell>
          <cell r="J7339" t="str">
            <v/>
          </cell>
          <cell r="K7339" t="str">
            <v>PD</v>
          </cell>
          <cell r="L7339" t="str">
            <v>3015</v>
          </cell>
          <cell r="M7339" t="str">
            <v>V</v>
          </cell>
          <cell r="N7339">
            <v>12951</v>
          </cell>
        </row>
        <row r="7340">
          <cell r="A7340" t="str">
            <v>RM-JAS-FAB-GI-0005</v>
          </cell>
          <cell r="B7340" t="str">
            <v>CINT</v>
          </cell>
          <cell r="C7340" t="str">
            <v/>
          </cell>
          <cell r="D7340" t="str">
            <v>SEAT COVER JASMINE BLACK VINYL V7</v>
          </cell>
          <cell r="E7340">
            <v>45252</v>
          </cell>
          <cell r="F7340" t="str">
            <v>ROF</v>
          </cell>
          <cell r="G7340" t="str">
            <v>CI_KAIN</v>
          </cell>
          <cell r="H7340" t="str">
            <v>PC</v>
          </cell>
          <cell r="I7340" t="str">
            <v>CPR</v>
          </cell>
          <cell r="J7340" t="str">
            <v/>
          </cell>
          <cell r="K7340" t="str">
            <v>PD</v>
          </cell>
          <cell r="L7340" t="str">
            <v>3015</v>
          </cell>
          <cell r="M7340" t="str">
            <v>V</v>
          </cell>
          <cell r="N7340">
            <v>10862</v>
          </cell>
        </row>
        <row r="7341">
          <cell r="A7341" t="str">
            <v>RM-JAS-FAB-GI-0006</v>
          </cell>
          <cell r="B7341" t="str">
            <v>CINT</v>
          </cell>
          <cell r="C7341" t="str">
            <v/>
          </cell>
          <cell r="D7341" t="str">
            <v>SEAT COVER JASMINE GREEN L6</v>
          </cell>
          <cell r="E7341">
            <v>44797</v>
          </cell>
          <cell r="F7341" t="str">
            <v>ROF</v>
          </cell>
          <cell r="G7341" t="str">
            <v>CI_KAIN</v>
          </cell>
          <cell r="H7341" t="str">
            <v>PC</v>
          </cell>
          <cell r="I7341" t="str">
            <v>CPR</v>
          </cell>
          <cell r="J7341" t="str">
            <v/>
          </cell>
          <cell r="K7341" t="str">
            <v>PD</v>
          </cell>
          <cell r="L7341" t="str">
            <v>3015</v>
          </cell>
          <cell r="M7341" t="str">
            <v>V</v>
          </cell>
          <cell r="N7341">
            <v>9300</v>
          </cell>
        </row>
        <row r="7342">
          <cell r="A7342" t="str">
            <v>RM-JAS-FAB-GI-0007</v>
          </cell>
          <cell r="B7342" t="str">
            <v>CINT</v>
          </cell>
          <cell r="C7342" t="str">
            <v/>
          </cell>
          <cell r="D7342" t="str">
            <v>SEAT COVER JASMINE N4</v>
          </cell>
          <cell r="E7342">
            <v>45252</v>
          </cell>
          <cell r="F7342" t="str">
            <v>ROF</v>
          </cell>
          <cell r="G7342" t="str">
            <v>CI_KAIN</v>
          </cell>
          <cell r="H7342" t="str">
            <v>PC</v>
          </cell>
          <cell r="I7342" t="str">
            <v>CPR</v>
          </cell>
          <cell r="J7342" t="str">
            <v/>
          </cell>
          <cell r="K7342" t="str">
            <v>PD</v>
          </cell>
          <cell r="L7342" t="str">
            <v>3015</v>
          </cell>
          <cell r="M7342" t="str">
            <v>V</v>
          </cell>
          <cell r="N7342">
            <v>5997</v>
          </cell>
        </row>
        <row r="7343">
          <cell r="A7343" t="str">
            <v>RM-JAS-FAB-GI-0008</v>
          </cell>
          <cell r="B7343" t="str">
            <v>CINT</v>
          </cell>
          <cell r="C7343" t="str">
            <v/>
          </cell>
          <cell r="D7343" t="str">
            <v>SEAT COVER JASMINE ORANGE AMAZON</v>
          </cell>
          <cell r="E7343">
            <v>44799</v>
          </cell>
          <cell r="F7343" t="str">
            <v>ROF</v>
          </cell>
          <cell r="G7343" t="str">
            <v>CI_KAIN</v>
          </cell>
          <cell r="H7343" t="str">
            <v>PC</v>
          </cell>
          <cell r="I7343" t="str">
            <v>CPR</v>
          </cell>
          <cell r="J7343" t="str">
            <v/>
          </cell>
          <cell r="K7343" t="str">
            <v>PD</v>
          </cell>
          <cell r="L7343" t="str">
            <v>3015</v>
          </cell>
          <cell r="M7343" t="str">
            <v>V</v>
          </cell>
          <cell r="N7343">
            <v>5995</v>
          </cell>
        </row>
        <row r="7344">
          <cell r="A7344" t="str">
            <v>RM-JAS-FAB-GI-0009</v>
          </cell>
          <cell r="B7344" t="str">
            <v>CINT</v>
          </cell>
          <cell r="C7344" t="str">
            <v/>
          </cell>
          <cell r="D7344" t="str">
            <v>SEAT COVER JASMINE 111 BLUE L1</v>
          </cell>
          <cell r="E7344">
            <v>45252</v>
          </cell>
          <cell r="F7344" t="str">
            <v>ROF</v>
          </cell>
          <cell r="G7344" t="str">
            <v>CI_KAIN</v>
          </cell>
          <cell r="H7344" t="str">
            <v>PC</v>
          </cell>
          <cell r="I7344" t="str">
            <v>CPR</v>
          </cell>
          <cell r="J7344" t="str">
            <v/>
          </cell>
          <cell r="K7344" t="str">
            <v>PD</v>
          </cell>
          <cell r="L7344" t="str">
            <v>3015</v>
          </cell>
          <cell r="M7344" t="str">
            <v>V</v>
          </cell>
          <cell r="N7344">
            <v>12982</v>
          </cell>
        </row>
        <row r="7345">
          <cell r="A7345" t="str">
            <v>RM-JAS-FAB-GI-0010</v>
          </cell>
          <cell r="B7345" t="str">
            <v>CINT</v>
          </cell>
          <cell r="C7345" t="str">
            <v/>
          </cell>
          <cell r="D7345" t="str">
            <v>SEAT COVER JASMINE 111 BLUE V1</v>
          </cell>
          <cell r="E7345">
            <v>45252</v>
          </cell>
          <cell r="F7345" t="str">
            <v>ROF</v>
          </cell>
          <cell r="G7345" t="str">
            <v>CI_KAIN</v>
          </cell>
          <cell r="H7345" t="str">
            <v>PC</v>
          </cell>
          <cell r="I7345" t="str">
            <v>CPR</v>
          </cell>
          <cell r="J7345" t="str">
            <v/>
          </cell>
          <cell r="K7345" t="str">
            <v>PD</v>
          </cell>
          <cell r="L7345" t="str">
            <v>3015</v>
          </cell>
          <cell r="M7345" t="str">
            <v>V</v>
          </cell>
          <cell r="N7345">
            <v>10862</v>
          </cell>
        </row>
        <row r="7346">
          <cell r="A7346" t="str">
            <v>RM-JAS-FAB-GI-0011</v>
          </cell>
          <cell r="B7346" t="str">
            <v>CINT</v>
          </cell>
          <cell r="C7346" t="str">
            <v/>
          </cell>
          <cell r="D7346" t="str">
            <v>SEAT COVER JASMINE 111 ORANGE L12</v>
          </cell>
          <cell r="E7346">
            <v>45252</v>
          </cell>
          <cell r="F7346" t="str">
            <v>ROF</v>
          </cell>
          <cell r="G7346" t="str">
            <v>CI_KAIN</v>
          </cell>
          <cell r="H7346" t="str">
            <v>PC</v>
          </cell>
          <cell r="I7346" t="str">
            <v>CPR</v>
          </cell>
          <cell r="J7346" t="str">
            <v/>
          </cell>
          <cell r="K7346" t="str">
            <v>PD</v>
          </cell>
          <cell r="L7346" t="str">
            <v>3015</v>
          </cell>
          <cell r="M7346" t="str">
            <v>V</v>
          </cell>
          <cell r="N7346">
            <v>24339</v>
          </cell>
        </row>
        <row r="7347">
          <cell r="A7347" t="str">
            <v>RM-JAS-FAB-GI-0012</v>
          </cell>
          <cell r="B7347" t="str">
            <v>CINT</v>
          </cell>
          <cell r="C7347" t="str">
            <v/>
          </cell>
          <cell r="D7347" t="str">
            <v>SEAT COVER JASMINE L7</v>
          </cell>
          <cell r="E7347">
            <v>44876</v>
          </cell>
          <cell r="F7347" t="str">
            <v>ROF</v>
          </cell>
          <cell r="G7347" t="str">
            <v>CI_KAIN</v>
          </cell>
          <cell r="H7347" t="str">
            <v>PC</v>
          </cell>
          <cell r="I7347" t="str">
            <v>CPR</v>
          </cell>
          <cell r="J7347" t="str">
            <v/>
          </cell>
          <cell r="K7347" t="str">
            <v>PD</v>
          </cell>
          <cell r="L7347" t="str">
            <v>3015</v>
          </cell>
          <cell r="M7347" t="str">
            <v>V</v>
          </cell>
          <cell r="N7347">
            <v>12982</v>
          </cell>
        </row>
        <row r="7348">
          <cell r="A7348" t="str">
            <v>RM-JAS-FAB-GI-0013</v>
          </cell>
          <cell r="B7348" t="str">
            <v>CINT</v>
          </cell>
          <cell r="C7348" t="str">
            <v/>
          </cell>
          <cell r="D7348" t="str">
            <v>SEAT COVER JASMINE RED N3</v>
          </cell>
          <cell r="E7348">
            <v>45131</v>
          </cell>
          <cell r="F7348" t="str">
            <v>ROF</v>
          </cell>
          <cell r="G7348" t="str">
            <v>CI_KAIN</v>
          </cell>
          <cell r="H7348" t="str">
            <v>PC</v>
          </cell>
          <cell r="I7348" t="str">
            <v>CPR</v>
          </cell>
          <cell r="J7348" t="str">
            <v/>
          </cell>
          <cell r="K7348" t="str">
            <v>PD</v>
          </cell>
          <cell r="L7348" t="str">
            <v>3015</v>
          </cell>
          <cell r="M7348" t="str">
            <v>V</v>
          </cell>
          <cell r="N7348">
            <v>12982</v>
          </cell>
        </row>
        <row r="7349">
          <cell r="A7349" t="str">
            <v>RM-JAS-FAB-GI-0014</v>
          </cell>
          <cell r="B7349" t="str">
            <v>CINT</v>
          </cell>
          <cell r="C7349" t="str">
            <v/>
          </cell>
          <cell r="D7349" t="str">
            <v>SEAT COVER JASMIN YELLOW O8</v>
          </cell>
          <cell r="E7349">
            <v>44799</v>
          </cell>
          <cell r="F7349" t="str">
            <v>ROF</v>
          </cell>
          <cell r="G7349" t="str">
            <v>CI_KAIN</v>
          </cell>
          <cell r="H7349" t="str">
            <v>PC</v>
          </cell>
          <cell r="I7349" t="str">
            <v>CPR</v>
          </cell>
          <cell r="J7349" t="str">
            <v/>
          </cell>
          <cell r="K7349" t="str">
            <v>PD</v>
          </cell>
          <cell r="L7349" t="str">
            <v>3015</v>
          </cell>
          <cell r="M7349" t="str">
            <v>V</v>
          </cell>
          <cell r="N7349">
            <v>10862</v>
          </cell>
        </row>
        <row r="7350">
          <cell r="A7350" t="str">
            <v>RM-JAS-FAB-GI-0015</v>
          </cell>
          <cell r="B7350" t="str">
            <v>CINT</v>
          </cell>
          <cell r="C7350" t="str">
            <v/>
          </cell>
          <cell r="D7350" t="str">
            <v>SEAT COVER JASMINE BLACK O7</v>
          </cell>
          <cell r="E7350">
            <v>45252</v>
          </cell>
          <cell r="F7350" t="str">
            <v>ROF</v>
          </cell>
          <cell r="G7350" t="str">
            <v>CI_KAIN</v>
          </cell>
          <cell r="H7350" t="str">
            <v>PC</v>
          </cell>
          <cell r="I7350" t="str">
            <v>CPR</v>
          </cell>
          <cell r="J7350" t="str">
            <v/>
          </cell>
          <cell r="K7350" t="str">
            <v>PD</v>
          </cell>
          <cell r="L7350" t="str">
            <v>3015</v>
          </cell>
          <cell r="M7350" t="str">
            <v>V</v>
          </cell>
          <cell r="N7350">
            <v>13230</v>
          </cell>
        </row>
        <row r="7351">
          <cell r="A7351" t="str">
            <v>RM-JAS-FAB-GI-0016</v>
          </cell>
          <cell r="B7351" t="str">
            <v>CINT</v>
          </cell>
          <cell r="C7351" t="str">
            <v/>
          </cell>
          <cell r="D7351" t="str">
            <v>SEAT COVER JASMINE GREEN O6</v>
          </cell>
          <cell r="E7351">
            <v>44797</v>
          </cell>
          <cell r="F7351" t="str">
            <v>ROF</v>
          </cell>
          <cell r="G7351" t="str">
            <v>CI_KAIN</v>
          </cell>
          <cell r="H7351" t="str">
            <v>PC</v>
          </cell>
          <cell r="I7351" t="str">
            <v>CPR</v>
          </cell>
          <cell r="J7351" t="str">
            <v/>
          </cell>
          <cell r="K7351" t="str">
            <v>PD</v>
          </cell>
          <cell r="L7351" t="str">
            <v>3015</v>
          </cell>
          <cell r="M7351" t="str">
            <v>V</v>
          </cell>
          <cell r="N7351">
            <v>10862</v>
          </cell>
        </row>
        <row r="7352">
          <cell r="A7352" t="str">
            <v>RM-JAS-FAB-GI-0017</v>
          </cell>
          <cell r="B7352" t="str">
            <v>CINT</v>
          </cell>
          <cell r="C7352" t="str">
            <v/>
          </cell>
          <cell r="D7352" t="str">
            <v>SEAT COVER JASMINE GREY O2</v>
          </cell>
          <cell r="E7352">
            <v>44797</v>
          </cell>
          <cell r="F7352" t="str">
            <v>ROF</v>
          </cell>
          <cell r="G7352" t="str">
            <v>CI_KAIN</v>
          </cell>
          <cell r="H7352" t="str">
            <v>PC</v>
          </cell>
          <cell r="I7352" t="str">
            <v>CPR</v>
          </cell>
          <cell r="J7352" t="str">
            <v/>
          </cell>
          <cell r="K7352" t="str">
            <v>PD</v>
          </cell>
          <cell r="L7352" t="str">
            <v>3015</v>
          </cell>
          <cell r="M7352" t="str">
            <v>V</v>
          </cell>
          <cell r="N7352">
            <v>10862</v>
          </cell>
        </row>
        <row r="7353">
          <cell r="A7353" t="str">
            <v>RM-JAS-FAB-GI-0018</v>
          </cell>
          <cell r="B7353" t="str">
            <v>CINT</v>
          </cell>
          <cell r="C7353" t="str">
            <v/>
          </cell>
          <cell r="D7353" t="str">
            <v>SEAT COVER JASMINE RED O3</v>
          </cell>
          <cell r="E7353">
            <v>45252</v>
          </cell>
          <cell r="F7353" t="str">
            <v>ROF</v>
          </cell>
          <cell r="G7353" t="str">
            <v>CI_KAIN</v>
          </cell>
          <cell r="H7353" t="str">
            <v>PC</v>
          </cell>
          <cell r="I7353" t="str">
            <v>CPR</v>
          </cell>
          <cell r="J7353" t="str">
            <v/>
          </cell>
          <cell r="K7353" t="str">
            <v>PD</v>
          </cell>
          <cell r="L7353" t="str">
            <v>3015</v>
          </cell>
          <cell r="M7353" t="str">
            <v>V</v>
          </cell>
          <cell r="N7353">
            <v>12596</v>
          </cell>
        </row>
        <row r="7354">
          <cell r="A7354" t="str">
            <v>RM-JAS-FAB-GI-0019</v>
          </cell>
          <cell r="B7354" t="str">
            <v>CINT</v>
          </cell>
          <cell r="C7354" t="str">
            <v/>
          </cell>
          <cell r="D7354" t="str">
            <v>SEAT COVER JASMINE N5</v>
          </cell>
          <cell r="E7354">
            <v>0</v>
          </cell>
          <cell r="F7354" t="str">
            <v>ROF</v>
          </cell>
          <cell r="G7354" t="str">
            <v>CI_KAIN</v>
          </cell>
          <cell r="H7354" t="str">
            <v>PC</v>
          </cell>
          <cell r="I7354" t="str">
            <v>CPR</v>
          </cell>
          <cell r="J7354" t="str">
            <v/>
          </cell>
          <cell r="K7354" t="str">
            <v>PD</v>
          </cell>
          <cell r="L7354" t="str">
            <v>3015</v>
          </cell>
          <cell r="M7354" t="str">
            <v>V</v>
          </cell>
          <cell r="N7354">
            <v>0</v>
          </cell>
        </row>
        <row r="7355">
          <cell r="A7355" t="str">
            <v>RM-JAS-FAB-GI-0020</v>
          </cell>
          <cell r="B7355" t="str">
            <v>CINT</v>
          </cell>
          <cell r="C7355" t="str">
            <v/>
          </cell>
          <cell r="D7355" t="str">
            <v>SEAT COVER JASMINE L12</v>
          </cell>
          <cell r="E7355">
            <v>44946</v>
          </cell>
          <cell r="F7355" t="str">
            <v>ROF</v>
          </cell>
          <cell r="G7355" t="str">
            <v>CI_KAIN</v>
          </cell>
          <cell r="H7355" t="str">
            <v>PC</v>
          </cell>
          <cell r="I7355" t="str">
            <v>CPR</v>
          </cell>
          <cell r="J7355" t="str">
            <v/>
          </cell>
          <cell r="K7355" t="str">
            <v>PD</v>
          </cell>
          <cell r="L7355" t="str">
            <v>3015</v>
          </cell>
          <cell r="M7355" t="str">
            <v>V</v>
          </cell>
          <cell r="N7355">
            <v>23860</v>
          </cell>
        </row>
        <row r="7356">
          <cell r="A7356" t="str">
            <v>RM-JAS-FAB-GI-0021</v>
          </cell>
          <cell r="B7356" t="str">
            <v>CINT</v>
          </cell>
          <cell r="C7356" t="str">
            <v/>
          </cell>
          <cell r="D7356" t="str">
            <v>SEAT COVER JASMINE 111 GREY L2</v>
          </cell>
          <cell r="E7356">
            <v>45175</v>
          </cell>
          <cell r="F7356" t="str">
            <v>ROF</v>
          </cell>
          <cell r="G7356" t="str">
            <v>CI_KAIN</v>
          </cell>
          <cell r="H7356" t="str">
            <v>PC</v>
          </cell>
          <cell r="I7356" t="str">
            <v>CPR</v>
          </cell>
          <cell r="J7356" t="str">
            <v/>
          </cell>
          <cell r="K7356" t="str">
            <v>PD</v>
          </cell>
          <cell r="L7356" t="str">
            <v>3015</v>
          </cell>
          <cell r="M7356" t="str">
            <v>V</v>
          </cell>
          <cell r="N7356">
            <v>12982</v>
          </cell>
        </row>
        <row r="7357">
          <cell r="A7357" t="str">
            <v>RM-JAS-FAS-00-0001</v>
          </cell>
          <cell r="B7357" t="str">
            <v>CINT</v>
          </cell>
          <cell r="C7357" t="str">
            <v/>
          </cell>
          <cell r="D7357" t="str">
            <v>TAPING SCREW TSIO 4X12 PUTIH</v>
          </cell>
          <cell r="E7357">
            <v>45169</v>
          </cell>
          <cell r="F7357" t="str">
            <v>ROF</v>
          </cell>
          <cell r="G7357" t="str">
            <v>CI_BOLT</v>
          </cell>
          <cell r="H7357" t="str">
            <v>PC</v>
          </cell>
          <cell r="I7357" t="str">
            <v>CPR</v>
          </cell>
          <cell r="J7357" t="str">
            <v/>
          </cell>
          <cell r="K7357" t="str">
            <v>PD</v>
          </cell>
          <cell r="L7357" t="str">
            <v>3015</v>
          </cell>
          <cell r="M7357" t="str">
            <v>V</v>
          </cell>
          <cell r="N7357">
            <v>107</v>
          </cell>
        </row>
        <row r="7358">
          <cell r="A7358" t="str">
            <v>RM-JAS-FOM-00-0002</v>
          </cell>
          <cell r="B7358" t="str">
            <v>CINT</v>
          </cell>
          <cell r="C7358" t="str">
            <v/>
          </cell>
          <cell r="D7358" t="str">
            <v>BACK FOAM COZY / MC-561</v>
          </cell>
          <cell r="E7358">
            <v>45232</v>
          </cell>
          <cell r="F7358" t="str">
            <v>ROF</v>
          </cell>
          <cell r="G7358" t="str">
            <v>CI_BUSA</v>
          </cell>
          <cell r="H7358" t="str">
            <v>PC</v>
          </cell>
          <cell r="I7358" t="str">
            <v>CPR</v>
          </cell>
          <cell r="J7358" t="str">
            <v/>
          </cell>
          <cell r="K7358" t="str">
            <v>PD</v>
          </cell>
          <cell r="L7358" t="str">
            <v>3015</v>
          </cell>
          <cell r="M7358" t="str">
            <v>V</v>
          </cell>
          <cell r="N7358">
            <v>2486</v>
          </cell>
        </row>
        <row r="7359">
          <cell r="A7359" t="str">
            <v>RM-JAS-FOM-00-0003</v>
          </cell>
          <cell r="B7359" t="str">
            <v>CINT</v>
          </cell>
          <cell r="C7359" t="str">
            <v/>
          </cell>
          <cell r="D7359" t="str">
            <v>SEAT FOAM COZY / LOTUS</v>
          </cell>
          <cell r="E7359">
            <v>45232</v>
          </cell>
          <cell r="F7359" t="str">
            <v>ROF</v>
          </cell>
          <cell r="G7359" t="str">
            <v>CI_BUSA</v>
          </cell>
          <cell r="H7359" t="str">
            <v>PC</v>
          </cell>
          <cell r="I7359" t="str">
            <v>CPR</v>
          </cell>
          <cell r="J7359" t="str">
            <v/>
          </cell>
          <cell r="K7359" t="str">
            <v>PD</v>
          </cell>
          <cell r="L7359" t="str">
            <v>3015</v>
          </cell>
          <cell r="M7359" t="str">
            <v>V</v>
          </cell>
          <cell r="N7359">
            <v>8027</v>
          </cell>
        </row>
        <row r="7360">
          <cell r="A7360" t="str">
            <v>RM-JAS-ICT-SC-0001</v>
          </cell>
          <cell r="B7360" t="str">
            <v>CINT</v>
          </cell>
          <cell r="C7360" t="str">
            <v/>
          </cell>
          <cell r="D7360" t="str">
            <v>LEG JOINT PLATE MC 101/111</v>
          </cell>
          <cell r="E7360">
            <v>45300</v>
          </cell>
          <cell r="F7360" t="str">
            <v>ROF</v>
          </cell>
          <cell r="G7360" t="str">
            <v>CI_ICT</v>
          </cell>
          <cell r="H7360" t="str">
            <v>PC</v>
          </cell>
          <cell r="I7360" t="str">
            <v>CPR</v>
          </cell>
          <cell r="J7360" t="str">
            <v/>
          </cell>
          <cell r="K7360" t="str">
            <v>PD</v>
          </cell>
          <cell r="L7360" t="str">
            <v>3015</v>
          </cell>
          <cell r="M7360" t="str">
            <v>V</v>
          </cell>
          <cell r="N7360">
            <v>4054</v>
          </cell>
        </row>
        <row r="7361">
          <cell r="A7361" t="str">
            <v>RM-JAS-ICT-SC-0002</v>
          </cell>
          <cell r="B7361" t="str">
            <v>CINT</v>
          </cell>
          <cell r="C7361" t="str">
            <v/>
          </cell>
          <cell r="D7361" t="str">
            <v>LEG JOINT PLATE MC-201/211</v>
          </cell>
          <cell r="E7361">
            <v>45252</v>
          </cell>
          <cell r="F7361" t="str">
            <v>ROF</v>
          </cell>
          <cell r="G7361" t="str">
            <v>CI_ICT</v>
          </cell>
          <cell r="H7361" t="str">
            <v>PC</v>
          </cell>
          <cell r="I7361" t="str">
            <v>CPR</v>
          </cell>
          <cell r="J7361" t="str">
            <v/>
          </cell>
          <cell r="K7361" t="str">
            <v>PD</v>
          </cell>
          <cell r="L7361" t="str">
            <v>3015</v>
          </cell>
          <cell r="M7361" t="str">
            <v>V</v>
          </cell>
          <cell r="N7361">
            <v>3914</v>
          </cell>
        </row>
        <row r="7362">
          <cell r="A7362" t="str">
            <v>RM-JAS-ICT-SC-0003</v>
          </cell>
          <cell r="B7362" t="str">
            <v>CINT</v>
          </cell>
          <cell r="C7362" t="str">
            <v/>
          </cell>
          <cell r="D7362" t="str">
            <v>SEAT JOINT PLATE MC-201/211</v>
          </cell>
          <cell r="E7362">
            <v>45252</v>
          </cell>
          <cell r="F7362" t="str">
            <v>ROF</v>
          </cell>
          <cell r="G7362" t="str">
            <v>CI_ICT</v>
          </cell>
          <cell r="H7362" t="str">
            <v>PC</v>
          </cell>
          <cell r="I7362" t="str">
            <v>CPR</v>
          </cell>
          <cell r="J7362" t="str">
            <v/>
          </cell>
          <cell r="K7362" t="str">
            <v>PD</v>
          </cell>
          <cell r="L7362" t="str">
            <v>3015</v>
          </cell>
          <cell r="M7362" t="str">
            <v>V</v>
          </cell>
          <cell r="N7362">
            <v>3878</v>
          </cell>
        </row>
        <row r="7363">
          <cell r="A7363" t="str">
            <v>RM-JAS-OSC-00-0001</v>
          </cell>
          <cell r="B7363" t="str">
            <v>CINT</v>
          </cell>
          <cell r="C7363" t="str">
            <v/>
          </cell>
          <cell r="D7363" t="str">
            <v>KAIN NEW OSCAR HITAM 250 NO.201</v>
          </cell>
          <cell r="E7363">
            <v>44797</v>
          </cell>
          <cell r="F7363" t="str">
            <v>ROF</v>
          </cell>
          <cell r="G7363" t="str">
            <v>CI_KAIN</v>
          </cell>
          <cell r="H7363" t="str">
            <v>M</v>
          </cell>
          <cell r="I7363" t="str">
            <v>CPR</v>
          </cell>
          <cell r="J7363" t="str">
            <v/>
          </cell>
          <cell r="K7363" t="str">
            <v>PD</v>
          </cell>
          <cell r="L7363" t="str">
            <v>3015</v>
          </cell>
          <cell r="M7363" t="str">
            <v>V</v>
          </cell>
          <cell r="N7363">
            <v>44100</v>
          </cell>
        </row>
        <row r="7364">
          <cell r="A7364" t="str">
            <v>RM-JAS-OSC-00-0002</v>
          </cell>
          <cell r="B7364" t="str">
            <v>CINT</v>
          </cell>
          <cell r="C7364" t="str">
            <v/>
          </cell>
          <cell r="D7364" t="str">
            <v>KAIN OSCAR SAHARA BIRU</v>
          </cell>
          <cell r="E7364">
            <v>45232</v>
          </cell>
          <cell r="F7364" t="str">
            <v>ROF</v>
          </cell>
          <cell r="G7364" t="str">
            <v>CI_KAIN</v>
          </cell>
          <cell r="H7364" t="str">
            <v>M</v>
          </cell>
          <cell r="I7364" t="str">
            <v>CPR</v>
          </cell>
          <cell r="J7364" t="str">
            <v/>
          </cell>
          <cell r="K7364" t="str">
            <v>PD</v>
          </cell>
          <cell r="L7364" t="str">
            <v>3015</v>
          </cell>
          <cell r="M7364" t="str">
            <v>V</v>
          </cell>
          <cell r="N7364">
            <v>44955</v>
          </cell>
        </row>
        <row r="7365">
          <cell r="A7365" t="str">
            <v>RM-JAS-OSC-GI-0001</v>
          </cell>
          <cell r="B7365" t="str">
            <v>CINT</v>
          </cell>
          <cell r="C7365" t="str">
            <v/>
          </cell>
          <cell r="D7365" t="str">
            <v>SEAT COVER JASMINE PINK I9</v>
          </cell>
          <cell r="E7365">
            <v>44774</v>
          </cell>
          <cell r="F7365" t="str">
            <v>ROF</v>
          </cell>
          <cell r="G7365" t="str">
            <v>CI_KAIN</v>
          </cell>
          <cell r="H7365" t="str">
            <v>PC</v>
          </cell>
          <cell r="I7365" t="str">
            <v>CPR</v>
          </cell>
          <cell r="J7365" t="str">
            <v/>
          </cell>
          <cell r="K7365" t="str">
            <v>PD</v>
          </cell>
          <cell r="L7365" t="str">
            <v>3015</v>
          </cell>
          <cell r="M7365" t="str">
            <v>V</v>
          </cell>
          <cell r="N7365">
            <v>6786</v>
          </cell>
        </row>
        <row r="7366">
          <cell r="A7366" t="str">
            <v>RM-JAS-OSC-GI-0002</v>
          </cell>
          <cell r="B7366" t="str">
            <v>CINT</v>
          </cell>
          <cell r="C7366" t="str">
            <v/>
          </cell>
          <cell r="D7366" t="str">
            <v>SEAT COVER JASMINE GREEN I13</v>
          </cell>
          <cell r="E7366">
            <v>44774</v>
          </cell>
          <cell r="F7366" t="str">
            <v>ROF</v>
          </cell>
          <cell r="G7366" t="str">
            <v>CI_KAIN</v>
          </cell>
          <cell r="H7366" t="str">
            <v>PC</v>
          </cell>
          <cell r="I7366" t="str">
            <v>CPR</v>
          </cell>
          <cell r="J7366" t="str">
            <v/>
          </cell>
          <cell r="K7366" t="str">
            <v>PD</v>
          </cell>
          <cell r="L7366" t="str">
            <v>3015</v>
          </cell>
          <cell r="M7366" t="str">
            <v>V</v>
          </cell>
          <cell r="N7366">
            <v>6786</v>
          </cell>
        </row>
        <row r="7367">
          <cell r="A7367" t="str">
            <v>RM-JAS-OSC-GI-0003</v>
          </cell>
          <cell r="B7367" t="str">
            <v>CINT</v>
          </cell>
          <cell r="C7367" t="str">
            <v/>
          </cell>
          <cell r="D7367" t="str">
            <v>SEAT COVER JASMINE LIGHT BLUE I14</v>
          </cell>
          <cell r="E7367">
            <v>44774</v>
          </cell>
          <cell r="F7367" t="str">
            <v>ROF</v>
          </cell>
          <cell r="G7367" t="str">
            <v>CI_KAIN</v>
          </cell>
          <cell r="H7367" t="str">
            <v>PC</v>
          </cell>
          <cell r="I7367" t="str">
            <v>CPR</v>
          </cell>
          <cell r="J7367" t="str">
            <v/>
          </cell>
          <cell r="K7367" t="str">
            <v>PD</v>
          </cell>
          <cell r="L7367" t="str">
            <v>3015</v>
          </cell>
          <cell r="M7367" t="str">
            <v>V</v>
          </cell>
          <cell r="N7367">
            <v>5810</v>
          </cell>
        </row>
        <row r="7368">
          <cell r="A7368" t="str">
            <v>RM-JAS-PIP-00-0003</v>
          </cell>
          <cell r="B7368" t="str">
            <v>CINT</v>
          </cell>
          <cell r="C7368" t="str">
            <v/>
          </cell>
          <cell r="D7368" t="str">
            <v>PIPA 15.9 X 1.4 X 2049</v>
          </cell>
          <cell r="E7368">
            <v>45252</v>
          </cell>
          <cell r="F7368" t="str">
            <v>ROF</v>
          </cell>
          <cell r="G7368" t="str">
            <v>CI_PIPA</v>
          </cell>
          <cell r="H7368" t="str">
            <v>PC</v>
          </cell>
          <cell r="I7368" t="str">
            <v>CPR</v>
          </cell>
          <cell r="J7368" t="str">
            <v/>
          </cell>
          <cell r="K7368" t="str">
            <v>PD</v>
          </cell>
          <cell r="L7368" t="str">
            <v>3015</v>
          </cell>
          <cell r="M7368" t="str">
            <v>V</v>
          </cell>
          <cell r="N7368">
            <v>17088</v>
          </cell>
        </row>
        <row r="7369">
          <cell r="A7369" t="str">
            <v>RM-JAS-PIP-00-0004</v>
          </cell>
          <cell r="B7369" t="str">
            <v>CINT</v>
          </cell>
          <cell r="C7369" t="str">
            <v/>
          </cell>
          <cell r="D7369" t="str">
            <v>PIPA 22.2 X 1.5 X 611</v>
          </cell>
          <cell r="E7369">
            <v>45252</v>
          </cell>
          <cell r="F7369" t="str">
            <v>ROF</v>
          </cell>
          <cell r="G7369" t="str">
            <v>CI_PIPA</v>
          </cell>
          <cell r="H7369" t="str">
            <v>PC</v>
          </cell>
          <cell r="I7369" t="str">
            <v>CPR</v>
          </cell>
          <cell r="J7369" t="str">
            <v/>
          </cell>
          <cell r="K7369" t="str">
            <v>PD</v>
          </cell>
          <cell r="L7369" t="str">
            <v>3015</v>
          </cell>
          <cell r="M7369" t="str">
            <v>V</v>
          </cell>
          <cell r="N7369">
            <v>9497</v>
          </cell>
        </row>
        <row r="7370">
          <cell r="A7370" t="str">
            <v>RM-JAS-PIP-00-0005</v>
          </cell>
          <cell r="B7370" t="str">
            <v>CINT</v>
          </cell>
          <cell r="C7370" t="str">
            <v/>
          </cell>
          <cell r="D7370" t="str">
            <v>PIPA 22.2 X 1.5 X 807</v>
          </cell>
          <cell r="E7370">
            <v>45252</v>
          </cell>
          <cell r="F7370" t="str">
            <v>ROF</v>
          </cell>
          <cell r="G7370" t="str">
            <v>CI_PIPA</v>
          </cell>
          <cell r="H7370" t="str">
            <v>PC</v>
          </cell>
          <cell r="I7370" t="str">
            <v>CPR</v>
          </cell>
          <cell r="J7370" t="str">
            <v/>
          </cell>
          <cell r="K7370" t="str">
            <v>PD</v>
          </cell>
          <cell r="L7370" t="str">
            <v>3015</v>
          </cell>
          <cell r="M7370" t="str">
            <v>V</v>
          </cell>
          <cell r="N7370">
            <v>12217</v>
          </cell>
        </row>
        <row r="7371">
          <cell r="A7371" t="str">
            <v>RM-JAS-PLS-00-0006</v>
          </cell>
          <cell r="B7371" t="str">
            <v>CINT</v>
          </cell>
          <cell r="C7371" t="str">
            <v/>
          </cell>
          <cell r="D7371" t="str">
            <v>BACK BOARD PLASTIC [JSM]</v>
          </cell>
          <cell r="E7371">
            <v>44797</v>
          </cell>
          <cell r="F7371" t="str">
            <v>ROF</v>
          </cell>
          <cell r="G7371" t="str">
            <v>CI_PLSTK</v>
          </cell>
          <cell r="H7371" t="str">
            <v>PC</v>
          </cell>
          <cell r="I7371" t="str">
            <v>CPR</v>
          </cell>
          <cell r="J7371" t="str">
            <v/>
          </cell>
          <cell r="K7371" t="str">
            <v>PD</v>
          </cell>
          <cell r="L7371" t="str">
            <v>3015</v>
          </cell>
          <cell r="M7371" t="str">
            <v>V</v>
          </cell>
          <cell r="N7371">
            <v>30644</v>
          </cell>
        </row>
        <row r="7372">
          <cell r="A7372" t="str">
            <v>RM-JAS-PLS-00-0007</v>
          </cell>
          <cell r="B7372" t="str">
            <v>CINT</v>
          </cell>
          <cell r="C7372" t="str">
            <v/>
          </cell>
          <cell r="D7372" t="str">
            <v>BACK REST MC 111 GREY</v>
          </cell>
          <cell r="E7372">
            <v>44797</v>
          </cell>
          <cell r="F7372" t="str">
            <v>ROF</v>
          </cell>
          <cell r="G7372" t="str">
            <v>CI_PLSTK</v>
          </cell>
          <cell r="H7372" t="str">
            <v>PC</v>
          </cell>
          <cell r="I7372" t="str">
            <v>CPR</v>
          </cell>
          <cell r="J7372" t="str">
            <v/>
          </cell>
          <cell r="K7372" t="str">
            <v>PD</v>
          </cell>
          <cell r="L7372" t="str">
            <v>3015</v>
          </cell>
          <cell r="M7372" t="str">
            <v>V</v>
          </cell>
          <cell r="N7372">
            <v>37330</v>
          </cell>
        </row>
        <row r="7373">
          <cell r="A7373" t="str">
            <v>RM-JAS-PLS-00-0008</v>
          </cell>
          <cell r="B7373" t="str">
            <v>CINT</v>
          </cell>
          <cell r="C7373" t="str">
            <v/>
          </cell>
          <cell r="D7373" t="str">
            <v>BACK REST MC 111 WHITE</v>
          </cell>
          <cell r="E7373">
            <v>45252</v>
          </cell>
          <cell r="F7373" t="str">
            <v>ROF</v>
          </cell>
          <cell r="G7373" t="str">
            <v>CI_PLSTK</v>
          </cell>
          <cell r="H7373" t="str">
            <v>PC</v>
          </cell>
          <cell r="I7373" t="str">
            <v>CPR</v>
          </cell>
          <cell r="J7373" t="str">
            <v/>
          </cell>
          <cell r="K7373" t="str">
            <v>PD</v>
          </cell>
          <cell r="L7373" t="str">
            <v>3015</v>
          </cell>
          <cell r="M7373" t="str">
            <v>V</v>
          </cell>
          <cell r="N7373">
            <v>36577</v>
          </cell>
        </row>
        <row r="7374">
          <cell r="A7374" t="str">
            <v>RM-JAS-PLS-00-0009</v>
          </cell>
          <cell r="B7374" t="str">
            <v>CINT</v>
          </cell>
          <cell r="C7374" t="str">
            <v/>
          </cell>
          <cell r="D7374" t="str">
            <v>BACK REST MC 211 GREY</v>
          </cell>
          <cell r="E7374">
            <v>44804</v>
          </cell>
          <cell r="F7374" t="str">
            <v>ROF</v>
          </cell>
          <cell r="G7374" t="str">
            <v>CI_PLSTK</v>
          </cell>
          <cell r="H7374" t="str">
            <v>PC</v>
          </cell>
          <cell r="I7374" t="str">
            <v>CPR</v>
          </cell>
          <cell r="J7374" t="str">
            <v/>
          </cell>
          <cell r="K7374" t="str">
            <v>PD</v>
          </cell>
          <cell r="L7374" t="str">
            <v>3015</v>
          </cell>
          <cell r="M7374" t="str">
            <v>V</v>
          </cell>
          <cell r="N7374">
            <v>35518</v>
          </cell>
        </row>
        <row r="7375">
          <cell r="A7375" t="str">
            <v>RM-JAS-PLS-00-0010</v>
          </cell>
          <cell r="B7375" t="str">
            <v>CINT</v>
          </cell>
          <cell r="C7375" t="str">
            <v/>
          </cell>
          <cell r="D7375" t="str">
            <v>BACK REST MC 211 WHITE</v>
          </cell>
          <cell r="E7375">
            <v>44797</v>
          </cell>
          <cell r="F7375" t="str">
            <v>ROF</v>
          </cell>
          <cell r="G7375" t="str">
            <v>CI_PLSTK</v>
          </cell>
          <cell r="H7375" t="str">
            <v>PC</v>
          </cell>
          <cell r="I7375" t="str">
            <v>CPR</v>
          </cell>
          <cell r="J7375" t="str">
            <v/>
          </cell>
          <cell r="K7375" t="str">
            <v>PD</v>
          </cell>
          <cell r="L7375" t="str">
            <v>3015</v>
          </cell>
          <cell r="M7375" t="str">
            <v>V</v>
          </cell>
          <cell r="N7375">
            <v>26991</v>
          </cell>
        </row>
        <row r="7376">
          <cell r="A7376" t="str">
            <v>RM-JAS-TRX-00-0011</v>
          </cell>
          <cell r="B7376" t="str">
            <v>CINT</v>
          </cell>
          <cell r="C7376" t="str">
            <v/>
          </cell>
          <cell r="D7376" t="str">
            <v>SEAT BOARD MC</v>
          </cell>
          <cell r="E7376">
            <v>44804</v>
          </cell>
          <cell r="F7376" t="str">
            <v>ROF</v>
          </cell>
          <cell r="G7376" t="str">
            <v>CI_BOARD</v>
          </cell>
          <cell r="H7376" t="str">
            <v>PC</v>
          </cell>
          <cell r="I7376" t="str">
            <v>CPR</v>
          </cell>
          <cell r="J7376" t="str">
            <v/>
          </cell>
          <cell r="K7376" t="str">
            <v>PD</v>
          </cell>
          <cell r="L7376" t="str">
            <v>3015</v>
          </cell>
          <cell r="M7376" t="str">
            <v>V</v>
          </cell>
          <cell r="N7376">
            <v>35000</v>
          </cell>
        </row>
        <row r="7377">
          <cell r="A7377" t="str">
            <v>RM-JAS-VIN-GI-0001</v>
          </cell>
          <cell r="B7377" t="str">
            <v>CINT</v>
          </cell>
          <cell r="C7377" t="str">
            <v/>
          </cell>
          <cell r="D7377" t="str">
            <v>SEAT COVER JASMINE YELLOW FLORA I8</v>
          </cell>
          <cell r="E7377">
            <v>0</v>
          </cell>
          <cell r="F7377" t="str">
            <v>ROF</v>
          </cell>
          <cell r="G7377" t="str">
            <v>CI_KAIN</v>
          </cell>
          <cell r="H7377" t="str">
            <v>PC</v>
          </cell>
          <cell r="I7377" t="str">
            <v>CPR</v>
          </cell>
          <cell r="J7377" t="str">
            <v/>
          </cell>
          <cell r="K7377" t="str">
            <v>PD</v>
          </cell>
          <cell r="L7377" t="str">
            <v>3015</v>
          </cell>
          <cell r="M7377" t="str">
            <v>V</v>
          </cell>
          <cell r="N7377">
            <v>2962</v>
          </cell>
        </row>
        <row r="7378">
          <cell r="A7378" t="str">
            <v>RM-JAS-VIN-GI-0002</v>
          </cell>
          <cell r="B7378" t="str">
            <v>CINT</v>
          </cell>
          <cell r="C7378" t="str">
            <v/>
          </cell>
          <cell r="D7378" t="str">
            <v>SEAT COVER JASMINE BLUE I1</v>
          </cell>
          <cell r="E7378">
            <v>0</v>
          </cell>
          <cell r="F7378" t="str">
            <v>ROF</v>
          </cell>
          <cell r="G7378" t="str">
            <v>CI_KAIN</v>
          </cell>
          <cell r="H7378" t="str">
            <v>PC</v>
          </cell>
          <cell r="I7378" t="str">
            <v>CPR</v>
          </cell>
          <cell r="J7378" t="str">
            <v/>
          </cell>
          <cell r="K7378" t="str">
            <v>PD</v>
          </cell>
          <cell r="L7378" t="str">
            <v>3015</v>
          </cell>
          <cell r="M7378" t="str">
            <v>V</v>
          </cell>
          <cell r="N7378">
            <v>2876</v>
          </cell>
        </row>
        <row r="7379">
          <cell r="A7379" t="str">
            <v>RM-JIR-FAB-GI-0001</v>
          </cell>
          <cell r="B7379" t="str">
            <v>CINT</v>
          </cell>
          <cell r="C7379" t="str">
            <v/>
          </cell>
          <cell r="D7379" t="str">
            <v>BACK COVER JIRO 1 RED N3</v>
          </cell>
          <cell r="E7379">
            <v>44797</v>
          </cell>
          <cell r="F7379" t="str">
            <v>ROF</v>
          </cell>
          <cell r="G7379" t="str">
            <v>CI_KAIN</v>
          </cell>
          <cell r="H7379" t="str">
            <v>PC</v>
          </cell>
          <cell r="I7379" t="str">
            <v>CPR</v>
          </cell>
          <cell r="J7379" t="str">
            <v/>
          </cell>
          <cell r="K7379" t="str">
            <v>PD</v>
          </cell>
          <cell r="L7379" t="str">
            <v>3015</v>
          </cell>
          <cell r="M7379" t="str">
            <v>V</v>
          </cell>
          <cell r="N7379">
            <v>14553</v>
          </cell>
        </row>
        <row r="7380">
          <cell r="A7380" t="str">
            <v>RM-JIR-FAB-GI-0002</v>
          </cell>
          <cell r="B7380" t="str">
            <v>CINT</v>
          </cell>
          <cell r="C7380" t="str">
            <v/>
          </cell>
          <cell r="D7380" t="str">
            <v>BACK COVER JIRO 2 RED N3</v>
          </cell>
          <cell r="E7380">
            <v>44834</v>
          </cell>
          <cell r="F7380" t="str">
            <v>ROF</v>
          </cell>
          <cell r="G7380" t="str">
            <v>CI_KAIN</v>
          </cell>
          <cell r="H7380" t="str">
            <v>PC</v>
          </cell>
          <cell r="I7380" t="str">
            <v>CPR</v>
          </cell>
          <cell r="J7380" t="str">
            <v/>
          </cell>
          <cell r="K7380" t="str">
            <v>PD</v>
          </cell>
          <cell r="L7380" t="str">
            <v>3015</v>
          </cell>
          <cell r="M7380" t="str">
            <v>V</v>
          </cell>
          <cell r="N7380">
            <v>14553</v>
          </cell>
        </row>
        <row r="7381">
          <cell r="A7381" t="str">
            <v>RM-JIR-FAB-GI-0003</v>
          </cell>
          <cell r="B7381" t="str">
            <v>CINT</v>
          </cell>
          <cell r="C7381" t="str">
            <v/>
          </cell>
          <cell r="D7381" t="str">
            <v>BACK COVER-1 JIRO VANITY BROWN A4</v>
          </cell>
          <cell r="E7381">
            <v>44992</v>
          </cell>
          <cell r="F7381" t="str">
            <v>ROF</v>
          </cell>
          <cell r="G7381" t="str">
            <v>CI_KAIN</v>
          </cell>
          <cell r="H7381" t="str">
            <v>PC</v>
          </cell>
          <cell r="I7381" t="str">
            <v>CPR</v>
          </cell>
          <cell r="J7381" t="str">
            <v/>
          </cell>
          <cell r="K7381" t="str">
            <v>PD</v>
          </cell>
          <cell r="L7381" t="str">
            <v>3015</v>
          </cell>
          <cell r="M7381" t="str">
            <v>V</v>
          </cell>
          <cell r="N7381">
            <v>9118</v>
          </cell>
        </row>
        <row r="7382">
          <cell r="A7382" t="str">
            <v>RM-JIR-FAB-GI-0004</v>
          </cell>
          <cell r="B7382" t="str">
            <v>CINT</v>
          </cell>
          <cell r="C7382" t="str">
            <v/>
          </cell>
          <cell r="D7382" t="str">
            <v>BACK COVER-1 JIRO AL11</v>
          </cell>
          <cell r="E7382">
            <v>44797</v>
          </cell>
          <cell r="F7382" t="str">
            <v>ROF</v>
          </cell>
          <cell r="G7382" t="str">
            <v>CI_KAIN</v>
          </cell>
          <cell r="H7382" t="str">
            <v>PC</v>
          </cell>
          <cell r="I7382" t="str">
            <v>CPR</v>
          </cell>
          <cell r="J7382" t="str">
            <v/>
          </cell>
          <cell r="K7382" t="str">
            <v>PD</v>
          </cell>
          <cell r="L7382" t="str">
            <v>3015</v>
          </cell>
          <cell r="M7382" t="str">
            <v>V</v>
          </cell>
          <cell r="N7382">
            <v>14553</v>
          </cell>
        </row>
        <row r="7383">
          <cell r="A7383" t="str">
            <v>RM-JIR-FAB-GI-0005</v>
          </cell>
          <cell r="B7383" t="str">
            <v>CINT</v>
          </cell>
          <cell r="C7383" t="str">
            <v/>
          </cell>
          <cell r="D7383" t="str">
            <v>BACK COVER-1 JIRO VANITY BLUE A1</v>
          </cell>
          <cell r="E7383">
            <v>44797</v>
          </cell>
          <cell r="F7383" t="str">
            <v>ROF</v>
          </cell>
          <cell r="G7383" t="str">
            <v>CI_KAIN</v>
          </cell>
          <cell r="H7383" t="str">
            <v>PC</v>
          </cell>
          <cell r="I7383" t="str">
            <v>CPR</v>
          </cell>
          <cell r="J7383" t="str">
            <v/>
          </cell>
          <cell r="K7383" t="str">
            <v>PD</v>
          </cell>
          <cell r="L7383" t="str">
            <v>3015</v>
          </cell>
          <cell r="M7383" t="str">
            <v>V</v>
          </cell>
          <cell r="N7383">
            <v>14553</v>
          </cell>
        </row>
        <row r="7384">
          <cell r="A7384" t="str">
            <v>RM-JIR-FAB-GI-0006</v>
          </cell>
          <cell r="B7384" t="str">
            <v>CINT</v>
          </cell>
          <cell r="C7384" t="str">
            <v/>
          </cell>
          <cell r="D7384" t="str">
            <v>BACK COVER-1 JIRO D1</v>
          </cell>
          <cell r="E7384">
            <v>44797</v>
          </cell>
          <cell r="F7384" t="str">
            <v>ROF</v>
          </cell>
          <cell r="G7384" t="str">
            <v>CI_KAIN</v>
          </cell>
          <cell r="H7384" t="str">
            <v>PC</v>
          </cell>
          <cell r="I7384" t="str">
            <v>CPR</v>
          </cell>
          <cell r="J7384" t="str">
            <v/>
          </cell>
          <cell r="K7384" t="str">
            <v>PD</v>
          </cell>
          <cell r="L7384" t="str">
            <v>3015</v>
          </cell>
          <cell r="M7384" t="str">
            <v>V</v>
          </cell>
          <cell r="N7384">
            <v>14553</v>
          </cell>
        </row>
        <row r="7385">
          <cell r="A7385" t="str">
            <v>RM-JIR-FAB-GI-0007</v>
          </cell>
          <cell r="B7385" t="str">
            <v>CINT</v>
          </cell>
          <cell r="C7385" t="str">
            <v/>
          </cell>
          <cell r="D7385" t="str">
            <v>BACK COVER-1 JIRO D3</v>
          </cell>
          <cell r="E7385">
            <v>44814</v>
          </cell>
          <cell r="F7385" t="str">
            <v>ROF</v>
          </cell>
          <cell r="G7385" t="str">
            <v>CI_KAIN</v>
          </cell>
          <cell r="H7385" t="str">
            <v>PC</v>
          </cell>
          <cell r="I7385" t="str">
            <v>CPR</v>
          </cell>
          <cell r="J7385" t="str">
            <v/>
          </cell>
          <cell r="K7385" t="str">
            <v>PD</v>
          </cell>
          <cell r="L7385" t="str">
            <v>3015</v>
          </cell>
          <cell r="M7385" t="str">
            <v>V</v>
          </cell>
          <cell r="N7385">
            <v>11874</v>
          </cell>
        </row>
        <row r="7386">
          <cell r="A7386" t="str">
            <v>RM-JIR-FAB-GI-0008</v>
          </cell>
          <cell r="B7386" t="str">
            <v>CINT</v>
          </cell>
          <cell r="C7386" t="str">
            <v/>
          </cell>
          <cell r="D7386" t="str">
            <v>BACK COVER-1 JIRO D6</v>
          </cell>
          <cell r="E7386">
            <v>45175</v>
          </cell>
          <cell r="F7386" t="str">
            <v>ROF</v>
          </cell>
          <cell r="G7386" t="str">
            <v>CI_KAIN</v>
          </cell>
          <cell r="H7386" t="str">
            <v>PC</v>
          </cell>
          <cell r="I7386" t="str">
            <v>CPR</v>
          </cell>
          <cell r="J7386" t="str">
            <v/>
          </cell>
          <cell r="K7386" t="str">
            <v>PD</v>
          </cell>
          <cell r="L7386" t="str">
            <v>3015</v>
          </cell>
          <cell r="M7386" t="str">
            <v>V</v>
          </cell>
          <cell r="N7386">
            <v>11821</v>
          </cell>
        </row>
        <row r="7387">
          <cell r="A7387" t="str">
            <v>RM-JIR-FAB-GI-0009</v>
          </cell>
          <cell r="B7387" t="str">
            <v>CINT</v>
          </cell>
          <cell r="C7387" t="str">
            <v/>
          </cell>
          <cell r="D7387" t="str">
            <v>BACK COVER-1 JIRO D7</v>
          </cell>
          <cell r="E7387">
            <v>44797</v>
          </cell>
          <cell r="F7387" t="str">
            <v>ROF</v>
          </cell>
          <cell r="G7387" t="str">
            <v>CI_KAIN</v>
          </cell>
          <cell r="H7387" t="str">
            <v>PC</v>
          </cell>
          <cell r="I7387" t="str">
            <v>CPR</v>
          </cell>
          <cell r="J7387" t="str">
            <v/>
          </cell>
          <cell r="K7387" t="str">
            <v>PD</v>
          </cell>
          <cell r="L7387" t="str">
            <v>3015</v>
          </cell>
          <cell r="M7387" t="str">
            <v>V</v>
          </cell>
          <cell r="N7387">
            <v>14553</v>
          </cell>
        </row>
        <row r="7388">
          <cell r="A7388" t="str">
            <v>RM-JIR-FAB-GI-0010</v>
          </cell>
          <cell r="B7388" t="str">
            <v>CINT</v>
          </cell>
          <cell r="C7388" t="str">
            <v/>
          </cell>
          <cell r="D7388" t="str">
            <v>BACK COVER-1 JIRO L1</v>
          </cell>
          <cell r="E7388">
            <v>44838</v>
          </cell>
          <cell r="F7388" t="str">
            <v>ROF</v>
          </cell>
          <cell r="G7388" t="str">
            <v>CI_KAIN</v>
          </cell>
          <cell r="H7388" t="str">
            <v>PC</v>
          </cell>
          <cell r="I7388" t="str">
            <v>CPR</v>
          </cell>
          <cell r="J7388" t="str">
            <v/>
          </cell>
          <cell r="K7388" t="str">
            <v>PD</v>
          </cell>
          <cell r="L7388" t="str">
            <v>3015</v>
          </cell>
          <cell r="M7388" t="str">
            <v>V</v>
          </cell>
          <cell r="N7388">
            <v>14553</v>
          </cell>
        </row>
        <row r="7389">
          <cell r="A7389" t="str">
            <v>RM-JIR-FAB-GI-0011</v>
          </cell>
          <cell r="B7389" t="str">
            <v>CINT</v>
          </cell>
          <cell r="C7389" t="str">
            <v/>
          </cell>
          <cell r="D7389" t="str">
            <v>BACK COVER-1 JIRO L12</v>
          </cell>
          <cell r="E7389">
            <v>44797</v>
          </cell>
          <cell r="F7389" t="str">
            <v>ROF</v>
          </cell>
          <cell r="G7389" t="str">
            <v>CI_KAIN</v>
          </cell>
          <cell r="H7389" t="str">
            <v>PC</v>
          </cell>
          <cell r="I7389" t="str">
            <v>CPR</v>
          </cell>
          <cell r="J7389" t="str">
            <v/>
          </cell>
          <cell r="K7389" t="str">
            <v>PD</v>
          </cell>
          <cell r="L7389" t="str">
            <v>3015</v>
          </cell>
          <cell r="M7389" t="str">
            <v>V</v>
          </cell>
          <cell r="N7389">
            <v>14553</v>
          </cell>
        </row>
        <row r="7390">
          <cell r="A7390" t="str">
            <v>RM-JIR-FAB-GI-0012</v>
          </cell>
          <cell r="B7390" t="str">
            <v>CINT</v>
          </cell>
          <cell r="C7390" t="str">
            <v/>
          </cell>
          <cell r="D7390" t="str">
            <v>BACK COVER-1 JIRO L6</v>
          </cell>
          <cell r="E7390">
            <v>44797</v>
          </cell>
          <cell r="F7390" t="str">
            <v>ROF</v>
          </cell>
          <cell r="G7390" t="str">
            <v>CI_KAIN</v>
          </cell>
          <cell r="H7390" t="str">
            <v>PC</v>
          </cell>
          <cell r="I7390" t="str">
            <v>CPR</v>
          </cell>
          <cell r="J7390" t="str">
            <v/>
          </cell>
          <cell r="K7390" t="str">
            <v>PD</v>
          </cell>
          <cell r="L7390" t="str">
            <v>3015</v>
          </cell>
          <cell r="M7390" t="str">
            <v>V</v>
          </cell>
          <cell r="N7390">
            <v>14553</v>
          </cell>
        </row>
        <row r="7391">
          <cell r="A7391" t="str">
            <v>RM-JIR-FAB-GI-0013</v>
          </cell>
          <cell r="B7391" t="str">
            <v>CINT</v>
          </cell>
          <cell r="C7391" t="str">
            <v/>
          </cell>
          <cell r="D7391" t="str">
            <v>BACK COVER-1 JIRO L7</v>
          </cell>
          <cell r="E7391">
            <v>44797</v>
          </cell>
          <cell r="F7391" t="str">
            <v>ROF</v>
          </cell>
          <cell r="G7391" t="str">
            <v>CI_KAIN</v>
          </cell>
          <cell r="H7391" t="str">
            <v>PC</v>
          </cell>
          <cell r="I7391" t="str">
            <v>CPR</v>
          </cell>
          <cell r="J7391" t="str">
            <v/>
          </cell>
          <cell r="K7391" t="str">
            <v>PD</v>
          </cell>
          <cell r="L7391" t="str">
            <v>3015</v>
          </cell>
          <cell r="M7391" t="str">
            <v>V</v>
          </cell>
          <cell r="N7391">
            <v>14553</v>
          </cell>
        </row>
        <row r="7392">
          <cell r="A7392" t="str">
            <v>RM-JIR-FAB-GI-0014</v>
          </cell>
          <cell r="B7392" t="str">
            <v>CINT</v>
          </cell>
          <cell r="C7392" t="str">
            <v/>
          </cell>
          <cell r="D7392" t="str">
            <v>BACK COVER-1 JIRO VANITY RED A3</v>
          </cell>
          <cell r="E7392">
            <v>44867</v>
          </cell>
          <cell r="F7392" t="str">
            <v>ROF</v>
          </cell>
          <cell r="G7392" t="str">
            <v>CI_KAIN</v>
          </cell>
          <cell r="H7392" t="str">
            <v>PC</v>
          </cell>
          <cell r="I7392" t="str">
            <v>CPR</v>
          </cell>
          <cell r="J7392" t="str">
            <v/>
          </cell>
          <cell r="K7392" t="str">
            <v>PD</v>
          </cell>
          <cell r="L7392" t="str">
            <v>3015</v>
          </cell>
          <cell r="M7392" t="str">
            <v>V</v>
          </cell>
          <cell r="N7392">
            <v>14553</v>
          </cell>
        </row>
        <row r="7393">
          <cell r="A7393" t="str">
            <v>RM-JIR-FAB-GI-0015</v>
          </cell>
          <cell r="B7393" t="str">
            <v>CINT</v>
          </cell>
          <cell r="C7393" t="str">
            <v/>
          </cell>
          <cell r="D7393" t="str">
            <v>BACK COVER-1 JIRO BROWN N4</v>
          </cell>
          <cell r="E7393">
            <v>45266</v>
          </cell>
          <cell r="F7393" t="str">
            <v>ROF</v>
          </cell>
          <cell r="G7393" t="str">
            <v>CI_KAIN</v>
          </cell>
          <cell r="H7393" t="str">
            <v>PC</v>
          </cell>
          <cell r="I7393" t="str">
            <v>CPR</v>
          </cell>
          <cell r="J7393" t="str">
            <v/>
          </cell>
          <cell r="K7393" t="str">
            <v>PD</v>
          </cell>
          <cell r="L7393" t="str">
            <v>3015</v>
          </cell>
          <cell r="M7393" t="str">
            <v>V</v>
          </cell>
          <cell r="N7393">
            <v>0</v>
          </cell>
        </row>
        <row r="7394">
          <cell r="A7394" t="str">
            <v>RM-JIR-FAB-GI-0016</v>
          </cell>
          <cell r="B7394" t="str">
            <v>CINT</v>
          </cell>
          <cell r="C7394" t="str">
            <v/>
          </cell>
          <cell r="D7394" t="str">
            <v>BACK COVER-1 JIRO V1</v>
          </cell>
          <cell r="E7394">
            <v>44797</v>
          </cell>
          <cell r="F7394" t="str">
            <v>ROF</v>
          </cell>
          <cell r="G7394" t="str">
            <v>CI_KAIN</v>
          </cell>
          <cell r="H7394" t="str">
            <v>PC</v>
          </cell>
          <cell r="I7394" t="str">
            <v>CPR</v>
          </cell>
          <cell r="J7394" t="str">
            <v/>
          </cell>
          <cell r="K7394" t="str">
            <v>PD</v>
          </cell>
          <cell r="L7394" t="str">
            <v>3015</v>
          </cell>
          <cell r="M7394" t="str">
            <v>V</v>
          </cell>
          <cell r="N7394">
            <v>14553</v>
          </cell>
        </row>
        <row r="7395">
          <cell r="A7395" t="str">
            <v>RM-JIR-FAB-GI-0017</v>
          </cell>
          <cell r="B7395" t="str">
            <v>CINT</v>
          </cell>
          <cell r="C7395" t="str">
            <v/>
          </cell>
          <cell r="D7395" t="str">
            <v>BACK COVER-1 JIRO V3</v>
          </cell>
          <cell r="E7395">
            <v>44797</v>
          </cell>
          <cell r="F7395" t="str">
            <v>ROF</v>
          </cell>
          <cell r="G7395" t="str">
            <v>CI_KAIN</v>
          </cell>
          <cell r="H7395" t="str">
            <v>PC</v>
          </cell>
          <cell r="I7395" t="str">
            <v>CPR</v>
          </cell>
          <cell r="J7395" t="str">
            <v/>
          </cell>
          <cell r="K7395" t="str">
            <v>PD</v>
          </cell>
          <cell r="L7395" t="str">
            <v>3015</v>
          </cell>
          <cell r="M7395" t="str">
            <v>V</v>
          </cell>
          <cell r="N7395">
            <v>14553</v>
          </cell>
        </row>
        <row r="7396">
          <cell r="A7396" t="str">
            <v>RM-JIR-FAB-GI-0018</v>
          </cell>
          <cell r="B7396" t="str">
            <v>CINT</v>
          </cell>
          <cell r="C7396" t="str">
            <v/>
          </cell>
          <cell r="D7396" t="str">
            <v>BACK COVER-2 JIRO A4</v>
          </cell>
          <cell r="E7396">
            <v>44992</v>
          </cell>
          <cell r="F7396" t="str">
            <v>ROF</v>
          </cell>
          <cell r="G7396" t="str">
            <v>CI_KAIN</v>
          </cell>
          <cell r="H7396" t="str">
            <v>PC</v>
          </cell>
          <cell r="I7396" t="str">
            <v>CPR</v>
          </cell>
          <cell r="J7396" t="str">
            <v/>
          </cell>
          <cell r="K7396" t="str">
            <v>PD</v>
          </cell>
          <cell r="L7396" t="str">
            <v>3015</v>
          </cell>
          <cell r="M7396" t="str">
            <v>V</v>
          </cell>
          <cell r="N7396">
            <v>9118</v>
          </cell>
        </row>
        <row r="7397">
          <cell r="A7397" t="str">
            <v>RM-JIR-FAB-GI-0019</v>
          </cell>
          <cell r="B7397" t="str">
            <v>CINT</v>
          </cell>
          <cell r="C7397" t="str">
            <v/>
          </cell>
          <cell r="D7397" t="str">
            <v>BACK COVER-2 JIRO AL11</v>
          </cell>
          <cell r="E7397">
            <v>44834</v>
          </cell>
          <cell r="F7397" t="str">
            <v>ROF</v>
          </cell>
          <cell r="G7397" t="str">
            <v>CI_KAIN</v>
          </cell>
          <cell r="H7397" t="str">
            <v>PC</v>
          </cell>
          <cell r="I7397" t="str">
            <v>CPR</v>
          </cell>
          <cell r="J7397" t="str">
            <v/>
          </cell>
          <cell r="K7397" t="str">
            <v>PD</v>
          </cell>
          <cell r="L7397" t="str">
            <v>3015</v>
          </cell>
          <cell r="M7397" t="str">
            <v>V</v>
          </cell>
          <cell r="N7397">
            <v>12089</v>
          </cell>
        </row>
        <row r="7398">
          <cell r="A7398" t="str">
            <v>RM-JIR-FAB-GI-0020</v>
          </cell>
          <cell r="B7398" t="str">
            <v>CINT</v>
          </cell>
          <cell r="C7398" t="str">
            <v/>
          </cell>
          <cell r="D7398" t="str">
            <v>BACK COVER-2 JIRO BLUE A1</v>
          </cell>
          <cell r="E7398">
            <v>44797</v>
          </cell>
          <cell r="F7398" t="str">
            <v>ROF</v>
          </cell>
          <cell r="G7398" t="str">
            <v>CI_KAIN</v>
          </cell>
          <cell r="H7398" t="str">
            <v>PC</v>
          </cell>
          <cell r="I7398" t="str">
            <v>CPR</v>
          </cell>
          <cell r="J7398" t="str">
            <v/>
          </cell>
          <cell r="K7398" t="str">
            <v>PD</v>
          </cell>
          <cell r="L7398" t="str">
            <v>3015</v>
          </cell>
          <cell r="M7398" t="str">
            <v>V</v>
          </cell>
          <cell r="N7398">
            <v>12089</v>
          </cell>
        </row>
        <row r="7399">
          <cell r="A7399" t="str">
            <v>RM-JIR-FAB-GI-0021</v>
          </cell>
          <cell r="B7399" t="str">
            <v>CINT</v>
          </cell>
          <cell r="C7399" t="str">
            <v/>
          </cell>
          <cell r="D7399" t="str">
            <v>BACK COVER-2 JIRO D1</v>
          </cell>
          <cell r="E7399">
            <v>44797</v>
          </cell>
          <cell r="F7399" t="str">
            <v>ROF</v>
          </cell>
          <cell r="G7399" t="str">
            <v>CI_KAIN</v>
          </cell>
          <cell r="H7399" t="str">
            <v>PC</v>
          </cell>
          <cell r="I7399" t="str">
            <v>CPR</v>
          </cell>
          <cell r="J7399" t="str">
            <v/>
          </cell>
          <cell r="K7399" t="str">
            <v>PD</v>
          </cell>
          <cell r="L7399" t="str">
            <v>3015</v>
          </cell>
          <cell r="M7399" t="str">
            <v>V</v>
          </cell>
          <cell r="N7399">
            <v>12089</v>
          </cell>
        </row>
        <row r="7400">
          <cell r="A7400" t="str">
            <v>RM-JIR-FAB-GI-0022</v>
          </cell>
          <cell r="B7400" t="str">
            <v>CINT</v>
          </cell>
          <cell r="C7400" t="str">
            <v/>
          </cell>
          <cell r="D7400" t="str">
            <v>BACK COVER-2 JIRO D3</v>
          </cell>
          <cell r="E7400">
            <v>44814</v>
          </cell>
          <cell r="F7400" t="str">
            <v>ROF</v>
          </cell>
          <cell r="G7400" t="str">
            <v>CI_KAIN</v>
          </cell>
          <cell r="H7400" t="str">
            <v>PC</v>
          </cell>
          <cell r="I7400" t="str">
            <v>CPR</v>
          </cell>
          <cell r="J7400" t="str">
            <v/>
          </cell>
          <cell r="K7400" t="str">
            <v>PD</v>
          </cell>
          <cell r="L7400" t="str">
            <v>3015</v>
          </cell>
          <cell r="M7400" t="str">
            <v>V</v>
          </cell>
          <cell r="N7400">
            <v>11874</v>
          </cell>
        </row>
        <row r="7401">
          <cell r="A7401" t="str">
            <v>RM-JIR-FAB-GI-0023</v>
          </cell>
          <cell r="B7401" t="str">
            <v>CINT</v>
          </cell>
          <cell r="C7401" t="str">
            <v/>
          </cell>
          <cell r="D7401" t="str">
            <v>BACK COVER-2 JIRO D6</v>
          </cell>
          <cell r="E7401">
            <v>44992</v>
          </cell>
          <cell r="F7401" t="str">
            <v>ROF</v>
          </cell>
          <cell r="G7401" t="str">
            <v>CI_KAIN</v>
          </cell>
          <cell r="H7401" t="str">
            <v>PC</v>
          </cell>
          <cell r="I7401" t="str">
            <v>CPR</v>
          </cell>
          <cell r="J7401" t="str">
            <v/>
          </cell>
          <cell r="K7401" t="str">
            <v>PD</v>
          </cell>
          <cell r="L7401" t="str">
            <v>3015</v>
          </cell>
          <cell r="M7401" t="str">
            <v>V</v>
          </cell>
          <cell r="N7401">
            <v>11821</v>
          </cell>
        </row>
        <row r="7402">
          <cell r="A7402" t="str">
            <v>RM-JIR-FAB-GI-0024</v>
          </cell>
          <cell r="B7402" t="str">
            <v>CINT</v>
          </cell>
          <cell r="C7402" t="str">
            <v/>
          </cell>
          <cell r="D7402" t="str">
            <v>BACK COVER-2 JIRO D7</v>
          </cell>
          <cell r="E7402">
            <v>44834</v>
          </cell>
          <cell r="F7402" t="str">
            <v>ROF</v>
          </cell>
          <cell r="G7402" t="str">
            <v>CI_KAIN</v>
          </cell>
          <cell r="H7402" t="str">
            <v>PC</v>
          </cell>
          <cell r="I7402" t="str">
            <v>CPR</v>
          </cell>
          <cell r="J7402" t="str">
            <v/>
          </cell>
          <cell r="K7402" t="str">
            <v>PD</v>
          </cell>
          <cell r="L7402" t="str">
            <v>3015</v>
          </cell>
          <cell r="M7402" t="str">
            <v>V</v>
          </cell>
          <cell r="N7402">
            <v>12089</v>
          </cell>
        </row>
        <row r="7403">
          <cell r="A7403" t="str">
            <v>RM-JIR-FAB-GI-0025</v>
          </cell>
          <cell r="B7403" t="str">
            <v>CINT</v>
          </cell>
          <cell r="C7403" t="str">
            <v/>
          </cell>
          <cell r="D7403" t="str">
            <v>BACK COVER-2 JIRO L1</v>
          </cell>
          <cell r="E7403">
            <v>44838</v>
          </cell>
          <cell r="F7403" t="str">
            <v>ROF</v>
          </cell>
          <cell r="G7403" t="str">
            <v>CI_KAIN</v>
          </cell>
          <cell r="H7403" t="str">
            <v>PC</v>
          </cell>
          <cell r="I7403" t="str">
            <v>CPR</v>
          </cell>
          <cell r="J7403" t="str">
            <v/>
          </cell>
          <cell r="K7403" t="str">
            <v>PD</v>
          </cell>
          <cell r="L7403" t="str">
            <v>3015</v>
          </cell>
          <cell r="M7403" t="str">
            <v>V</v>
          </cell>
          <cell r="N7403">
            <v>12089</v>
          </cell>
        </row>
        <row r="7404">
          <cell r="A7404" t="str">
            <v>RM-JIR-FAB-GI-0026</v>
          </cell>
          <cell r="B7404" t="str">
            <v>CINT</v>
          </cell>
          <cell r="C7404" t="str">
            <v/>
          </cell>
          <cell r="D7404" t="str">
            <v>BACK COVER-2 JIRO L12</v>
          </cell>
          <cell r="E7404">
            <v>44797</v>
          </cell>
          <cell r="F7404" t="str">
            <v>ROF</v>
          </cell>
          <cell r="G7404" t="str">
            <v>CI_KAIN</v>
          </cell>
          <cell r="H7404" t="str">
            <v>PC</v>
          </cell>
          <cell r="I7404" t="str">
            <v>CPR</v>
          </cell>
          <cell r="J7404" t="str">
            <v/>
          </cell>
          <cell r="K7404" t="str">
            <v>PD</v>
          </cell>
          <cell r="L7404" t="str">
            <v>3015</v>
          </cell>
          <cell r="M7404" t="str">
            <v>V</v>
          </cell>
          <cell r="N7404">
            <v>12089</v>
          </cell>
        </row>
        <row r="7405">
          <cell r="A7405" t="str">
            <v>RM-JIR-FAB-GI-0027</v>
          </cell>
          <cell r="B7405" t="str">
            <v>CINT</v>
          </cell>
          <cell r="C7405" t="str">
            <v/>
          </cell>
          <cell r="D7405" t="str">
            <v>BACK COVER-2 JIRO L6</v>
          </cell>
          <cell r="E7405">
            <v>44797</v>
          </cell>
          <cell r="F7405" t="str">
            <v>ROF</v>
          </cell>
          <cell r="G7405" t="str">
            <v>CI_KAIN</v>
          </cell>
          <cell r="H7405" t="str">
            <v>PC</v>
          </cell>
          <cell r="I7405" t="str">
            <v>CPR</v>
          </cell>
          <cell r="J7405" t="str">
            <v/>
          </cell>
          <cell r="K7405" t="str">
            <v>PD</v>
          </cell>
          <cell r="L7405" t="str">
            <v>3015</v>
          </cell>
          <cell r="M7405" t="str">
            <v>V</v>
          </cell>
          <cell r="N7405">
            <v>12089</v>
          </cell>
        </row>
        <row r="7406">
          <cell r="A7406" t="str">
            <v>RM-JIR-FAB-GI-0028</v>
          </cell>
          <cell r="B7406" t="str">
            <v>CINT</v>
          </cell>
          <cell r="C7406" t="str">
            <v/>
          </cell>
          <cell r="D7406" t="str">
            <v>BACK COVER-2 JIRO L7</v>
          </cell>
          <cell r="E7406">
            <v>44797</v>
          </cell>
          <cell r="F7406" t="str">
            <v>ROF</v>
          </cell>
          <cell r="G7406" t="str">
            <v>CI_KAIN</v>
          </cell>
          <cell r="H7406" t="str">
            <v>PC</v>
          </cell>
          <cell r="I7406" t="str">
            <v>CPR</v>
          </cell>
          <cell r="J7406" t="str">
            <v/>
          </cell>
          <cell r="K7406" t="str">
            <v>PD</v>
          </cell>
          <cell r="L7406" t="str">
            <v>3015</v>
          </cell>
          <cell r="M7406" t="str">
            <v>V</v>
          </cell>
          <cell r="N7406">
            <v>12089</v>
          </cell>
        </row>
        <row r="7407">
          <cell r="A7407" t="str">
            <v>RM-JIR-FAB-GI-0029</v>
          </cell>
          <cell r="B7407" t="str">
            <v>CINT</v>
          </cell>
          <cell r="C7407" t="str">
            <v/>
          </cell>
          <cell r="D7407" t="str">
            <v>BACK COVER-2 JIRO MERAH A3</v>
          </cell>
          <cell r="E7407">
            <v>44797</v>
          </cell>
          <cell r="F7407" t="str">
            <v>ROF</v>
          </cell>
          <cell r="G7407" t="str">
            <v>CI_KAIN</v>
          </cell>
          <cell r="H7407" t="str">
            <v>PC</v>
          </cell>
          <cell r="I7407" t="str">
            <v>CPR</v>
          </cell>
          <cell r="J7407" t="str">
            <v/>
          </cell>
          <cell r="K7407" t="str">
            <v>PD</v>
          </cell>
          <cell r="L7407" t="str">
            <v>3015</v>
          </cell>
          <cell r="M7407" t="str">
            <v>V</v>
          </cell>
          <cell r="N7407">
            <v>7202</v>
          </cell>
        </row>
        <row r="7408">
          <cell r="A7408" t="str">
            <v>RM-JIR-FAB-GI-0030</v>
          </cell>
          <cell r="B7408" t="str">
            <v>CINT</v>
          </cell>
          <cell r="C7408" t="str">
            <v/>
          </cell>
          <cell r="D7408" t="str">
            <v>BACK COVER-2 JIRO N4</v>
          </cell>
          <cell r="E7408">
            <v>45266</v>
          </cell>
          <cell r="F7408" t="str">
            <v>ROF</v>
          </cell>
          <cell r="G7408" t="str">
            <v>CI_KAIN</v>
          </cell>
          <cell r="H7408" t="str">
            <v>PC</v>
          </cell>
          <cell r="I7408" t="str">
            <v>CPR</v>
          </cell>
          <cell r="J7408" t="str">
            <v/>
          </cell>
          <cell r="K7408" t="str">
            <v>PD</v>
          </cell>
          <cell r="L7408" t="str">
            <v>3015</v>
          </cell>
          <cell r="M7408" t="str">
            <v>V</v>
          </cell>
          <cell r="N7408">
            <v>0</v>
          </cell>
        </row>
        <row r="7409">
          <cell r="A7409" t="str">
            <v>RM-JIR-FAB-GI-0031</v>
          </cell>
          <cell r="B7409" t="str">
            <v>CINT</v>
          </cell>
          <cell r="C7409" t="str">
            <v/>
          </cell>
          <cell r="D7409" t="str">
            <v>BACK COVER-2 JIRO V1</v>
          </cell>
          <cell r="E7409">
            <v>44797</v>
          </cell>
          <cell r="F7409" t="str">
            <v>ROF</v>
          </cell>
          <cell r="G7409" t="str">
            <v>CI_KAIN</v>
          </cell>
          <cell r="H7409" t="str">
            <v>PC</v>
          </cell>
          <cell r="I7409" t="str">
            <v>CPR</v>
          </cell>
          <cell r="J7409" t="str">
            <v/>
          </cell>
          <cell r="K7409" t="str">
            <v>PD</v>
          </cell>
          <cell r="L7409" t="str">
            <v>3015</v>
          </cell>
          <cell r="M7409" t="str">
            <v>V</v>
          </cell>
          <cell r="N7409">
            <v>12089</v>
          </cell>
        </row>
        <row r="7410">
          <cell r="A7410" t="str">
            <v>RM-JIR-FAB-GI-0032</v>
          </cell>
          <cell r="B7410" t="str">
            <v>CINT</v>
          </cell>
          <cell r="C7410" t="str">
            <v/>
          </cell>
          <cell r="D7410" t="str">
            <v>BACK COVER-2 JIRO V3</v>
          </cell>
          <cell r="E7410">
            <v>44797</v>
          </cell>
          <cell r="F7410" t="str">
            <v>ROF</v>
          </cell>
          <cell r="G7410" t="str">
            <v>CI_KAIN</v>
          </cell>
          <cell r="H7410" t="str">
            <v>PC</v>
          </cell>
          <cell r="I7410" t="str">
            <v>CPR</v>
          </cell>
          <cell r="J7410" t="str">
            <v/>
          </cell>
          <cell r="K7410" t="str">
            <v>PD</v>
          </cell>
          <cell r="L7410" t="str">
            <v>3015</v>
          </cell>
          <cell r="M7410" t="str">
            <v>V</v>
          </cell>
          <cell r="N7410">
            <v>12089</v>
          </cell>
        </row>
        <row r="7411">
          <cell r="A7411" t="str">
            <v>RM-JIR-FAB-GI-0033</v>
          </cell>
          <cell r="B7411" t="str">
            <v>CINT</v>
          </cell>
          <cell r="C7411" t="str">
            <v/>
          </cell>
          <cell r="D7411" t="str">
            <v>BACK COVER-1 JIRO BLUE O1</v>
          </cell>
          <cell r="E7411">
            <v>44834</v>
          </cell>
          <cell r="F7411" t="str">
            <v>ROF</v>
          </cell>
          <cell r="G7411" t="str">
            <v>CI_KAIN</v>
          </cell>
          <cell r="H7411" t="str">
            <v>PC</v>
          </cell>
          <cell r="I7411" t="str">
            <v>CPR</v>
          </cell>
          <cell r="J7411" t="str">
            <v/>
          </cell>
          <cell r="K7411" t="str">
            <v>PD</v>
          </cell>
          <cell r="L7411" t="str">
            <v>3015</v>
          </cell>
          <cell r="M7411" t="str">
            <v>V</v>
          </cell>
          <cell r="N7411">
            <v>14553</v>
          </cell>
        </row>
        <row r="7412">
          <cell r="A7412" t="str">
            <v>RM-JIR-FAB-GI-0034</v>
          </cell>
          <cell r="B7412" t="str">
            <v>CINT</v>
          </cell>
          <cell r="C7412" t="str">
            <v/>
          </cell>
          <cell r="D7412" t="str">
            <v>BACK COVER-1 JIRO RED O3</v>
          </cell>
          <cell r="E7412">
            <v>44797</v>
          </cell>
          <cell r="F7412" t="str">
            <v>ROF</v>
          </cell>
          <cell r="G7412" t="str">
            <v>CI_KAIN</v>
          </cell>
          <cell r="H7412" t="str">
            <v>PC</v>
          </cell>
          <cell r="I7412" t="str">
            <v>CPR</v>
          </cell>
          <cell r="J7412" t="str">
            <v/>
          </cell>
          <cell r="K7412" t="str">
            <v>PD</v>
          </cell>
          <cell r="L7412" t="str">
            <v>3015</v>
          </cell>
          <cell r="M7412" t="str">
            <v>V</v>
          </cell>
          <cell r="N7412">
            <v>14553</v>
          </cell>
        </row>
        <row r="7413">
          <cell r="A7413" t="str">
            <v>RM-JIR-FAB-GI-0035</v>
          </cell>
          <cell r="B7413" t="str">
            <v>CINT</v>
          </cell>
          <cell r="C7413" t="str">
            <v/>
          </cell>
          <cell r="D7413" t="str">
            <v>BACK COVER-1 JIRO BLACK O6</v>
          </cell>
          <cell r="E7413">
            <v>44797</v>
          </cell>
          <cell r="F7413" t="str">
            <v>ROF</v>
          </cell>
          <cell r="G7413" t="str">
            <v>CI_KAIN</v>
          </cell>
          <cell r="H7413" t="str">
            <v>PC</v>
          </cell>
          <cell r="I7413" t="str">
            <v>CPR</v>
          </cell>
          <cell r="J7413" t="str">
            <v/>
          </cell>
          <cell r="K7413" t="str">
            <v>PD</v>
          </cell>
          <cell r="L7413" t="str">
            <v>3015</v>
          </cell>
          <cell r="M7413" t="str">
            <v>V</v>
          </cell>
          <cell r="N7413">
            <v>14553</v>
          </cell>
        </row>
        <row r="7414">
          <cell r="A7414" t="str">
            <v>RM-JIR-FAB-GI-0036</v>
          </cell>
          <cell r="B7414" t="str">
            <v>CINT</v>
          </cell>
          <cell r="C7414" t="str">
            <v/>
          </cell>
          <cell r="D7414" t="str">
            <v>BACK COVER-1 JIRO GREEN O7</v>
          </cell>
          <cell r="E7414">
            <v>44797</v>
          </cell>
          <cell r="F7414" t="str">
            <v>ROF</v>
          </cell>
          <cell r="G7414" t="str">
            <v>CI_KAIN</v>
          </cell>
          <cell r="H7414" t="str">
            <v>PC</v>
          </cell>
          <cell r="I7414" t="str">
            <v>CPR</v>
          </cell>
          <cell r="J7414" t="str">
            <v/>
          </cell>
          <cell r="K7414" t="str">
            <v>PD</v>
          </cell>
          <cell r="L7414" t="str">
            <v>3015</v>
          </cell>
          <cell r="M7414" t="str">
            <v>V</v>
          </cell>
          <cell r="N7414">
            <v>14553</v>
          </cell>
        </row>
        <row r="7415">
          <cell r="A7415" t="str">
            <v>RM-JIR-FAB-GI-0037</v>
          </cell>
          <cell r="B7415" t="str">
            <v>CINT</v>
          </cell>
          <cell r="C7415" t="str">
            <v/>
          </cell>
          <cell r="D7415" t="str">
            <v>BACK COVER-2 JIRO O1</v>
          </cell>
          <cell r="E7415">
            <v>44834</v>
          </cell>
          <cell r="F7415" t="str">
            <v>ROF</v>
          </cell>
          <cell r="G7415" t="str">
            <v>CI_KAIN</v>
          </cell>
          <cell r="H7415" t="str">
            <v>PC</v>
          </cell>
          <cell r="I7415" t="str">
            <v>CPR</v>
          </cell>
          <cell r="J7415" t="str">
            <v/>
          </cell>
          <cell r="K7415" t="str">
            <v>PD</v>
          </cell>
          <cell r="L7415" t="str">
            <v>3015</v>
          </cell>
          <cell r="M7415" t="str">
            <v>V</v>
          </cell>
          <cell r="N7415">
            <v>12089</v>
          </cell>
        </row>
        <row r="7416">
          <cell r="A7416" t="str">
            <v>RM-JIR-FAB-GI-0038</v>
          </cell>
          <cell r="B7416" t="str">
            <v>CINT</v>
          </cell>
          <cell r="C7416" t="str">
            <v/>
          </cell>
          <cell r="D7416" t="str">
            <v>BACK COVER-2 JIRO O3</v>
          </cell>
          <cell r="E7416">
            <v>44797</v>
          </cell>
          <cell r="F7416" t="str">
            <v>ROF</v>
          </cell>
          <cell r="G7416" t="str">
            <v>CI_KAIN</v>
          </cell>
          <cell r="H7416" t="str">
            <v>PC</v>
          </cell>
          <cell r="I7416" t="str">
            <v>CPR</v>
          </cell>
          <cell r="J7416" t="str">
            <v/>
          </cell>
          <cell r="K7416" t="str">
            <v>PD</v>
          </cell>
          <cell r="L7416" t="str">
            <v>3015</v>
          </cell>
          <cell r="M7416" t="str">
            <v>V</v>
          </cell>
          <cell r="N7416">
            <v>12089</v>
          </cell>
        </row>
        <row r="7417">
          <cell r="A7417" t="str">
            <v>RM-JIR-FAB-GI-0039</v>
          </cell>
          <cell r="B7417" t="str">
            <v>CINT</v>
          </cell>
          <cell r="C7417" t="str">
            <v/>
          </cell>
          <cell r="D7417" t="str">
            <v>BACK COVER-2 JIRO O6</v>
          </cell>
          <cell r="E7417">
            <v>44797</v>
          </cell>
          <cell r="F7417" t="str">
            <v>ROF</v>
          </cell>
          <cell r="G7417" t="str">
            <v>CI_KAIN</v>
          </cell>
          <cell r="H7417" t="str">
            <v>PC</v>
          </cell>
          <cell r="I7417" t="str">
            <v>CPR</v>
          </cell>
          <cell r="J7417" t="str">
            <v/>
          </cell>
          <cell r="K7417" t="str">
            <v>PD</v>
          </cell>
          <cell r="L7417" t="str">
            <v>3015</v>
          </cell>
          <cell r="M7417" t="str">
            <v>V</v>
          </cell>
          <cell r="N7417">
            <v>12089</v>
          </cell>
        </row>
        <row r="7418">
          <cell r="A7418" t="str">
            <v>RM-JIR-FAB-GI-0040</v>
          </cell>
          <cell r="B7418" t="str">
            <v>CINT</v>
          </cell>
          <cell r="C7418" t="str">
            <v/>
          </cell>
          <cell r="D7418" t="str">
            <v>BACK COVER-2 JIRO O7</v>
          </cell>
          <cell r="E7418">
            <v>44797</v>
          </cell>
          <cell r="F7418" t="str">
            <v>ROF</v>
          </cell>
          <cell r="G7418" t="str">
            <v>CI_KAIN</v>
          </cell>
          <cell r="H7418" t="str">
            <v>PC</v>
          </cell>
          <cell r="I7418" t="str">
            <v>CPR</v>
          </cell>
          <cell r="J7418" t="str">
            <v/>
          </cell>
          <cell r="K7418" t="str">
            <v>PD</v>
          </cell>
          <cell r="L7418" t="str">
            <v>3015</v>
          </cell>
          <cell r="M7418" t="str">
            <v>V</v>
          </cell>
          <cell r="N7418">
            <v>12089</v>
          </cell>
        </row>
        <row r="7419">
          <cell r="A7419" t="str">
            <v>RM-JIR-FAB-GI-0041</v>
          </cell>
          <cell r="B7419" t="str">
            <v>CINT</v>
          </cell>
          <cell r="C7419" t="str">
            <v/>
          </cell>
          <cell r="D7419" t="str">
            <v>BACK COVER-2 JIRO D4</v>
          </cell>
          <cell r="E7419">
            <v>0</v>
          </cell>
          <cell r="F7419" t="str">
            <v>ROF</v>
          </cell>
          <cell r="G7419" t="str">
            <v>CI_KAIN</v>
          </cell>
          <cell r="H7419" t="str">
            <v>PC</v>
          </cell>
          <cell r="I7419" t="str">
            <v>CPR</v>
          </cell>
          <cell r="J7419" t="str">
            <v/>
          </cell>
          <cell r="K7419" t="str">
            <v>PD</v>
          </cell>
          <cell r="L7419" t="str">
            <v>3015</v>
          </cell>
          <cell r="M7419" t="str">
            <v>V</v>
          </cell>
          <cell r="N7419">
            <v>0</v>
          </cell>
        </row>
        <row r="7420">
          <cell r="A7420" t="str">
            <v>RM-JIR-FAB-GI-0042</v>
          </cell>
          <cell r="B7420" t="str">
            <v>CINT</v>
          </cell>
          <cell r="C7420" t="str">
            <v/>
          </cell>
          <cell r="D7420" t="str">
            <v>BACK COVER-2 JIRO T4</v>
          </cell>
          <cell r="E7420">
            <v>0</v>
          </cell>
          <cell r="F7420" t="str">
            <v>ROF</v>
          </cell>
          <cell r="G7420" t="str">
            <v>CI_KAIN</v>
          </cell>
          <cell r="H7420" t="str">
            <v>PC</v>
          </cell>
          <cell r="I7420" t="str">
            <v>CPR</v>
          </cell>
          <cell r="J7420" t="str">
            <v/>
          </cell>
          <cell r="K7420" t="str">
            <v>PD</v>
          </cell>
          <cell r="L7420" t="str">
            <v>3015</v>
          </cell>
          <cell r="M7420" t="str">
            <v>V</v>
          </cell>
          <cell r="N7420">
            <v>0</v>
          </cell>
        </row>
        <row r="7421">
          <cell r="A7421" t="str">
            <v>RM-JIR-FAB-GI-0043</v>
          </cell>
          <cell r="B7421" t="str">
            <v>CINT</v>
          </cell>
          <cell r="C7421" t="str">
            <v/>
          </cell>
          <cell r="D7421" t="str">
            <v>BACK COVER-2 JIRO D1 BORDIR</v>
          </cell>
          <cell r="E7421">
            <v>0</v>
          </cell>
          <cell r="F7421" t="str">
            <v>ROF</v>
          </cell>
          <cell r="G7421" t="str">
            <v>CI_KAIN</v>
          </cell>
          <cell r="H7421" t="str">
            <v>PC</v>
          </cell>
          <cell r="I7421" t="str">
            <v>CPR</v>
          </cell>
          <cell r="J7421" t="str">
            <v/>
          </cell>
          <cell r="K7421" t="str">
            <v>PD</v>
          </cell>
          <cell r="L7421" t="str">
            <v>3015</v>
          </cell>
          <cell r="M7421" t="str">
            <v>V</v>
          </cell>
          <cell r="N7421">
            <v>0</v>
          </cell>
        </row>
        <row r="7422">
          <cell r="A7422" t="str">
            <v>RM-JIR-FAB-GI-0044</v>
          </cell>
          <cell r="B7422" t="str">
            <v>CINT</v>
          </cell>
          <cell r="C7422" t="str">
            <v/>
          </cell>
          <cell r="D7422" t="str">
            <v>BACK COVER-2 JIRO L12</v>
          </cell>
          <cell r="E7422">
            <v>0</v>
          </cell>
          <cell r="F7422" t="str">
            <v>ROF</v>
          </cell>
          <cell r="G7422" t="str">
            <v>CI_KAIN</v>
          </cell>
          <cell r="H7422" t="str">
            <v>PC</v>
          </cell>
          <cell r="I7422" t="str">
            <v>CPR</v>
          </cell>
          <cell r="J7422" t="str">
            <v/>
          </cell>
          <cell r="K7422" t="str">
            <v>PD</v>
          </cell>
          <cell r="L7422" t="str">
            <v>3015</v>
          </cell>
          <cell r="M7422" t="str">
            <v>V</v>
          </cell>
          <cell r="N7422">
            <v>0</v>
          </cell>
        </row>
        <row r="7423">
          <cell r="A7423" t="str">
            <v>RM-JIR-FAB-GI-0045</v>
          </cell>
          <cell r="B7423" t="str">
            <v>CINT</v>
          </cell>
          <cell r="C7423" t="str">
            <v/>
          </cell>
          <cell r="D7423" t="str">
            <v>BACK COVER-2 JIRO VANITY BROWN</v>
          </cell>
          <cell r="E7423">
            <v>45130</v>
          </cell>
          <cell r="F7423" t="str">
            <v>ROF</v>
          </cell>
          <cell r="G7423" t="str">
            <v>CI_KAIN</v>
          </cell>
          <cell r="H7423" t="str">
            <v>PC</v>
          </cell>
          <cell r="I7423" t="str">
            <v>CPR</v>
          </cell>
          <cell r="J7423" t="str">
            <v/>
          </cell>
          <cell r="K7423" t="str">
            <v>PD</v>
          </cell>
          <cell r="L7423" t="str">
            <v>3015</v>
          </cell>
          <cell r="M7423" t="str">
            <v>V</v>
          </cell>
          <cell r="N7423">
            <v>8854</v>
          </cell>
        </row>
        <row r="7424">
          <cell r="A7424" t="str">
            <v>RM-JIR-FAB-GI-0046</v>
          </cell>
          <cell r="B7424" t="str">
            <v>CINT</v>
          </cell>
          <cell r="C7424" t="str">
            <v/>
          </cell>
          <cell r="D7424" t="str">
            <v>BACK COVER-2 JIRO VANITY RED</v>
          </cell>
          <cell r="E7424">
            <v>0</v>
          </cell>
          <cell r="F7424" t="str">
            <v>ROF</v>
          </cell>
          <cell r="G7424" t="str">
            <v>CI_KAIN</v>
          </cell>
          <cell r="H7424" t="str">
            <v>PC</v>
          </cell>
          <cell r="I7424" t="str">
            <v>CPR</v>
          </cell>
          <cell r="J7424" t="str">
            <v/>
          </cell>
          <cell r="K7424" t="str">
            <v>PD</v>
          </cell>
          <cell r="L7424" t="str">
            <v>3015</v>
          </cell>
          <cell r="M7424" t="str">
            <v>V</v>
          </cell>
          <cell r="N7424">
            <v>0</v>
          </cell>
        </row>
        <row r="7425">
          <cell r="A7425" t="str">
            <v>RM-JIR-FAB-GI-0047</v>
          </cell>
          <cell r="B7425" t="str">
            <v>CINT</v>
          </cell>
          <cell r="C7425" t="str">
            <v/>
          </cell>
          <cell r="D7425" t="str">
            <v>BACK COVER-2 JIRO NAVY BLUE TAURUS</v>
          </cell>
          <cell r="E7425">
            <v>0</v>
          </cell>
          <cell r="F7425" t="str">
            <v>ROF</v>
          </cell>
          <cell r="G7425" t="str">
            <v>CI_KAIN</v>
          </cell>
          <cell r="H7425" t="str">
            <v>PC</v>
          </cell>
          <cell r="I7425" t="str">
            <v>CPR</v>
          </cell>
          <cell r="J7425" t="str">
            <v/>
          </cell>
          <cell r="K7425" t="str">
            <v>PD</v>
          </cell>
          <cell r="L7425" t="str">
            <v>3015</v>
          </cell>
          <cell r="M7425" t="str">
            <v>V</v>
          </cell>
          <cell r="N7425">
            <v>0</v>
          </cell>
        </row>
        <row r="7426">
          <cell r="A7426" t="str">
            <v>RM-JIR-FAB-GI-0048</v>
          </cell>
          <cell r="B7426" t="str">
            <v>CINT</v>
          </cell>
          <cell r="C7426" t="str">
            <v/>
          </cell>
          <cell r="D7426" t="str">
            <v>BACK COVER-2 JIRO D6 BDR VIHARAMULADARMA</v>
          </cell>
          <cell r="E7426">
            <v>45175</v>
          </cell>
          <cell r="F7426" t="str">
            <v>ROF</v>
          </cell>
          <cell r="G7426" t="str">
            <v>CI_KAIN</v>
          </cell>
          <cell r="H7426" t="str">
            <v>PC</v>
          </cell>
          <cell r="I7426" t="str">
            <v>CPR</v>
          </cell>
          <cell r="J7426" t="str">
            <v/>
          </cell>
          <cell r="K7426" t="str">
            <v>PD</v>
          </cell>
          <cell r="L7426" t="str">
            <v>3015</v>
          </cell>
          <cell r="M7426" t="str">
            <v>V</v>
          </cell>
          <cell r="N7426">
            <v>18821</v>
          </cell>
        </row>
        <row r="7427">
          <cell r="A7427" t="str">
            <v>RM-JIR-FOM-00-0001</v>
          </cell>
          <cell r="B7427" t="str">
            <v>CINT</v>
          </cell>
          <cell r="C7427" t="str">
            <v/>
          </cell>
          <cell r="D7427" t="str">
            <v>BACK U FOAM JIRO 1</v>
          </cell>
          <cell r="E7427">
            <v>44797</v>
          </cell>
          <cell r="F7427" t="str">
            <v>ROF</v>
          </cell>
          <cell r="G7427" t="str">
            <v>CI_BUSA</v>
          </cell>
          <cell r="H7427" t="str">
            <v>PC</v>
          </cell>
          <cell r="I7427" t="str">
            <v>CPR</v>
          </cell>
          <cell r="J7427" t="str">
            <v/>
          </cell>
          <cell r="K7427" t="str">
            <v>PD</v>
          </cell>
          <cell r="L7427" t="str">
            <v>3015</v>
          </cell>
          <cell r="M7427" t="str">
            <v>V</v>
          </cell>
          <cell r="N7427">
            <v>4148</v>
          </cell>
        </row>
        <row r="7428">
          <cell r="A7428" t="str">
            <v>RM-JIR-FOM-00-0002</v>
          </cell>
          <cell r="B7428" t="str">
            <v>CINT</v>
          </cell>
          <cell r="C7428" t="str">
            <v/>
          </cell>
          <cell r="D7428" t="str">
            <v>BACK U FOAM JIRO 2</v>
          </cell>
          <cell r="E7428">
            <v>44797</v>
          </cell>
          <cell r="F7428" t="str">
            <v>ROF</v>
          </cell>
          <cell r="G7428" t="str">
            <v>CI_BUSA</v>
          </cell>
          <cell r="H7428" t="str">
            <v>PC</v>
          </cell>
          <cell r="I7428" t="str">
            <v>CPR</v>
          </cell>
          <cell r="J7428" t="str">
            <v/>
          </cell>
          <cell r="K7428" t="str">
            <v>PD</v>
          </cell>
          <cell r="L7428" t="str">
            <v>3015</v>
          </cell>
          <cell r="M7428" t="str">
            <v>V</v>
          </cell>
          <cell r="N7428">
            <v>6211</v>
          </cell>
        </row>
        <row r="7429">
          <cell r="A7429" t="str">
            <v>RM-JIR-OSC-GI-0001</v>
          </cell>
          <cell r="B7429" t="str">
            <v>CINT</v>
          </cell>
          <cell r="C7429" t="str">
            <v/>
          </cell>
          <cell r="D7429" t="str">
            <v>BACK COVER-2 JIRO O5</v>
          </cell>
          <cell r="E7429">
            <v>0</v>
          </cell>
          <cell r="F7429" t="str">
            <v>ROF</v>
          </cell>
          <cell r="G7429" t="str">
            <v>CI_KAIN</v>
          </cell>
          <cell r="H7429" t="str">
            <v>PC</v>
          </cell>
          <cell r="I7429" t="str">
            <v>CPR</v>
          </cell>
          <cell r="J7429" t="str">
            <v/>
          </cell>
          <cell r="K7429" t="str">
            <v>PD</v>
          </cell>
          <cell r="L7429" t="str">
            <v>3015</v>
          </cell>
          <cell r="M7429" t="str">
            <v>V</v>
          </cell>
          <cell r="N7429">
            <v>0</v>
          </cell>
        </row>
        <row r="7430">
          <cell r="A7430" t="str">
            <v>RM-JIR-TRX-00-0003</v>
          </cell>
          <cell r="B7430" t="str">
            <v>CINT</v>
          </cell>
          <cell r="C7430" t="str">
            <v/>
          </cell>
          <cell r="D7430" t="str">
            <v>BACK BOARD BELAKANG JIRO</v>
          </cell>
          <cell r="E7430">
            <v>45130</v>
          </cell>
          <cell r="F7430" t="str">
            <v>ROF</v>
          </cell>
          <cell r="G7430" t="str">
            <v>CI_BOARD</v>
          </cell>
          <cell r="H7430" t="str">
            <v>PC</v>
          </cell>
          <cell r="I7430" t="str">
            <v>CPR</v>
          </cell>
          <cell r="J7430" t="str">
            <v/>
          </cell>
          <cell r="K7430" t="str">
            <v>PD</v>
          </cell>
          <cell r="L7430" t="str">
            <v>3015</v>
          </cell>
          <cell r="M7430" t="str">
            <v>V</v>
          </cell>
          <cell r="N7430">
            <v>8550</v>
          </cell>
        </row>
        <row r="7431">
          <cell r="A7431" t="str">
            <v>RM-JIR-TRX-00-0004</v>
          </cell>
          <cell r="B7431" t="str">
            <v>CINT</v>
          </cell>
          <cell r="C7431" t="str">
            <v/>
          </cell>
          <cell r="D7431" t="str">
            <v>BACK BOARD DEPAN JIRO</v>
          </cell>
          <cell r="E7431">
            <v>44797</v>
          </cell>
          <cell r="F7431" t="str">
            <v>ROF</v>
          </cell>
          <cell r="G7431" t="str">
            <v>CI_BOARD</v>
          </cell>
          <cell r="H7431" t="str">
            <v>PC</v>
          </cell>
          <cell r="I7431" t="str">
            <v>CPR</v>
          </cell>
          <cell r="J7431" t="str">
            <v/>
          </cell>
          <cell r="K7431" t="str">
            <v>PD</v>
          </cell>
          <cell r="L7431" t="str">
            <v>3015</v>
          </cell>
          <cell r="M7431" t="str">
            <v>V</v>
          </cell>
          <cell r="N7431">
            <v>10000</v>
          </cell>
        </row>
        <row r="7432">
          <cell r="A7432" t="str">
            <v>RM-JIR-TRX-00-0005</v>
          </cell>
          <cell r="B7432" t="str">
            <v>CINT</v>
          </cell>
          <cell r="C7432" t="str">
            <v/>
          </cell>
          <cell r="D7432" t="str">
            <v>BACK BOARD JIRO-B MDF</v>
          </cell>
          <cell r="E7432">
            <v>44814</v>
          </cell>
          <cell r="F7432" t="str">
            <v>ROF</v>
          </cell>
          <cell r="G7432" t="str">
            <v>CI_BOARD</v>
          </cell>
          <cell r="H7432" t="str">
            <v>PC</v>
          </cell>
          <cell r="I7432" t="str">
            <v>CPR</v>
          </cell>
          <cell r="J7432" t="str">
            <v/>
          </cell>
          <cell r="K7432" t="str">
            <v>PD</v>
          </cell>
          <cell r="L7432" t="str">
            <v>3015</v>
          </cell>
          <cell r="M7432" t="str">
            <v>V</v>
          </cell>
          <cell r="N7432">
            <v>8550</v>
          </cell>
        </row>
        <row r="7433">
          <cell r="A7433" t="str">
            <v>RM-JIR-TRX-00-0006</v>
          </cell>
          <cell r="B7433" t="str">
            <v>CINT</v>
          </cell>
          <cell r="C7433" t="str">
            <v/>
          </cell>
          <cell r="D7433" t="str">
            <v>BACK BOARD JIRO-D MDF</v>
          </cell>
          <cell r="E7433">
            <v>44814</v>
          </cell>
          <cell r="F7433" t="str">
            <v>ROF</v>
          </cell>
          <cell r="G7433" t="str">
            <v>CI_BOARD</v>
          </cell>
          <cell r="H7433" t="str">
            <v>PC</v>
          </cell>
          <cell r="I7433" t="str">
            <v>CPR</v>
          </cell>
          <cell r="J7433" t="str">
            <v/>
          </cell>
          <cell r="K7433" t="str">
            <v>PD</v>
          </cell>
          <cell r="L7433" t="str">
            <v>3015</v>
          </cell>
          <cell r="M7433" t="str">
            <v>V</v>
          </cell>
          <cell r="N7433">
            <v>10000</v>
          </cell>
        </row>
        <row r="7434">
          <cell r="A7434" t="str">
            <v>RM-KAS-ACC-00-0007</v>
          </cell>
          <cell r="B7434" t="str">
            <v>CINT</v>
          </cell>
          <cell r="C7434" t="str">
            <v/>
          </cell>
          <cell r="D7434" t="str">
            <v>ACCESSORIES KASAI</v>
          </cell>
          <cell r="E7434">
            <v>45300</v>
          </cell>
          <cell r="F7434" t="str">
            <v>ROF</v>
          </cell>
          <cell r="G7434" t="str">
            <v>CI_OTH</v>
          </cell>
          <cell r="H7434" t="str">
            <v>PC</v>
          </cell>
          <cell r="I7434" t="str">
            <v>CPR</v>
          </cell>
          <cell r="J7434" t="str">
            <v/>
          </cell>
          <cell r="K7434" t="str">
            <v>PD</v>
          </cell>
          <cell r="L7434" t="str">
            <v>3015</v>
          </cell>
          <cell r="M7434" t="str">
            <v>V</v>
          </cell>
          <cell r="N7434">
            <v>11083</v>
          </cell>
        </row>
        <row r="7435">
          <cell r="A7435" t="str">
            <v>RM-KAS-ACC-00-0008</v>
          </cell>
          <cell r="B7435" t="str">
            <v>CINT</v>
          </cell>
          <cell r="C7435" t="str">
            <v/>
          </cell>
          <cell r="D7435" t="str">
            <v>ACCESSORIES KASAI N EXPORT</v>
          </cell>
          <cell r="E7435">
            <v>44797</v>
          </cell>
          <cell r="F7435" t="str">
            <v>ROF</v>
          </cell>
          <cell r="G7435" t="str">
            <v>CI_OTH</v>
          </cell>
          <cell r="H7435" t="str">
            <v>PC</v>
          </cell>
          <cell r="I7435" t="str">
            <v>CPR</v>
          </cell>
          <cell r="J7435" t="str">
            <v/>
          </cell>
          <cell r="K7435" t="str">
            <v>PD</v>
          </cell>
          <cell r="L7435" t="str">
            <v>3015</v>
          </cell>
          <cell r="M7435" t="str">
            <v>V</v>
          </cell>
          <cell r="N7435">
            <v>0</v>
          </cell>
        </row>
        <row r="7436">
          <cell r="A7436" t="str">
            <v>RM-KAS-ACC-00-0009</v>
          </cell>
          <cell r="B7436" t="str">
            <v>CINT</v>
          </cell>
          <cell r="C7436" t="str">
            <v/>
          </cell>
          <cell r="D7436" t="str">
            <v>ACCESSORIES KASAI P EXPORT</v>
          </cell>
          <cell r="E7436">
            <v>44834</v>
          </cell>
          <cell r="F7436" t="str">
            <v>ROF</v>
          </cell>
          <cell r="G7436" t="str">
            <v>CI_OTH</v>
          </cell>
          <cell r="H7436" t="str">
            <v>PC</v>
          </cell>
          <cell r="I7436" t="str">
            <v>CPR</v>
          </cell>
          <cell r="J7436" t="str">
            <v/>
          </cell>
          <cell r="K7436" t="str">
            <v>PD</v>
          </cell>
          <cell r="L7436" t="str">
            <v>3015</v>
          </cell>
          <cell r="M7436" t="str">
            <v>V</v>
          </cell>
          <cell r="N7436">
            <v>0</v>
          </cell>
        </row>
        <row r="7437">
          <cell r="A7437" t="str">
            <v>RM-KAS-DUS-00-0010</v>
          </cell>
          <cell r="B7437" t="str">
            <v>CINT</v>
          </cell>
          <cell r="C7437" t="str">
            <v/>
          </cell>
          <cell r="D7437" t="str">
            <v>LAYER KASAI-1 400 X 460</v>
          </cell>
          <cell r="E7437">
            <v>45300</v>
          </cell>
          <cell r="F7437" t="str">
            <v>ROF</v>
          </cell>
          <cell r="G7437" t="str">
            <v>CI_DUS</v>
          </cell>
          <cell r="H7437" t="str">
            <v>PC</v>
          </cell>
          <cell r="I7437" t="str">
            <v>CPR</v>
          </cell>
          <cell r="J7437" t="str">
            <v/>
          </cell>
          <cell r="K7437" t="str">
            <v>PD</v>
          </cell>
          <cell r="L7437" t="str">
            <v>3015</v>
          </cell>
          <cell r="M7437" t="str">
            <v>V</v>
          </cell>
          <cell r="N7437">
            <v>1341</v>
          </cell>
        </row>
        <row r="7438">
          <cell r="A7438" t="str">
            <v>RM-KAS-DUS-00-0011</v>
          </cell>
          <cell r="B7438" t="str">
            <v>CINT</v>
          </cell>
          <cell r="C7438" t="str">
            <v/>
          </cell>
          <cell r="D7438" t="str">
            <v>LAYER KASAI-2 320 X 460</v>
          </cell>
          <cell r="E7438">
            <v>44797</v>
          </cell>
          <cell r="F7438" t="str">
            <v>ROF</v>
          </cell>
          <cell r="G7438" t="str">
            <v>CI_DUS</v>
          </cell>
          <cell r="H7438" t="str">
            <v>PC</v>
          </cell>
          <cell r="I7438" t="str">
            <v>CPR</v>
          </cell>
          <cell r="J7438" t="str">
            <v/>
          </cell>
          <cell r="K7438" t="str">
            <v>PD</v>
          </cell>
          <cell r="L7438" t="str">
            <v>3015</v>
          </cell>
          <cell r="M7438" t="str">
            <v>V</v>
          </cell>
          <cell r="N7438">
            <v>1181</v>
          </cell>
        </row>
        <row r="7439">
          <cell r="A7439" t="str">
            <v>RM-KAS-DUS-00-0012</v>
          </cell>
          <cell r="B7439" t="str">
            <v>CINT</v>
          </cell>
          <cell r="C7439" t="str">
            <v/>
          </cell>
          <cell r="D7439" t="str">
            <v>PACK CASE KASAI 590X480X860</v>
          </cell>
          <cell r="E7439">
            <v>45232</v>
          </cell>
          <cell r="F7439" t="str">
            <v>ROF</v>
          </cell>
          <cell r="G7439" t="str">
            <v>CI_DUS</v>
          </cell>
          <cell r="H7439" t="str">
            <v>PC</v>
          </cell>
          <cell r="I7439" t="str">
            <v>CPR</v>
          </cell>
          <cell r="J7439" t="str">
            <v/>
          </cell>
          <cell r="K7439" t="str">
            <v>PD</v>
          </cell>
          <cell r="L7439" t="str">
            <v>3015</v>
          </cell>
          <cell r="M7439" t="str">
            <v>V</v>
          </cell>
          <cell r="N7439">
            <v>32808</v>
          </cell>
        </row>
        <row r="7440">
          <cell r="A7440" t="str">
            <v>RM-KAS-DUS-00-0013</v>
          </cell>
          <cell r="B7440" t="str">
            <v>CINT</v>
          </cell>
          <cell r="C7440" t="str">
            <v/>
          </cell>
          <cell r="D7440" t="str">
            <v>PACK CASE MGC AICO 590X480X860</v>
          </cell>
          <cell r="E7440">
            <v>44797</v>
          </cell>
          <cell r="F7440" t="str">
            <v>ROF</v>
          </cell>
          <cell r="G7440" t="str">
            <v>CI_DUS</v>
          </cell>
          <cell r="H7440" t="str">
            <v>PC</v>
          </cell>
          <cell r="I7440" t="str">
            <v>CPR</v>
          </cell>
          <cell r="J7440" t="str">
            <v/>
          </cell>
          <cell r="K7440" t="str">
            <v>PD</v>
          </cell>
          <cell r="L7440" t="str">
            <v>3015</v>
          </cell>
          <cell r="M7440" t="str">
            <v>V</v>
          </cell>
          <cell r="N7440">
            <v>23000</v>
          </cell>
        </row>
        <row r="7441">
          <cell r="A7441" t="str">
            <v>RM-KAS-DUS-00-0014</v>
          </cell>
          <cell r="B7441" t="str">
            <v>CINT</v>
          </cell>
          <cell r="C7441" t="str">
            <v/>
          </cell>
          <cell r="D7441" t="str">
            <v>PACK CASE MGT AICO 590X480X860</v>
          </cell>
          <cell r="E7441">
            <v>45130</v>
          </cell>
          <cell r="F7441" t="str">
            <v>ROF</v>
          </cell>
          <cell r="G7441" t="str">
            <v>CI_DUS</v>
          </cell>
          <cell r="H7441" t="str">
            <v>PC</v>
          </cell>
          <cell r="I7441" t="str">
            <v>CPR</v>
          </cell>
          <cell r="J7441" t="str">
            <v/>
          </cell>
          <cell r="K7441" t="str">
            <v>PD</v>
          </cell>
          <cell r="L7441" t="str">
            <v>3015</v>
          </cell>
          <cell r="M7441" t="str">
            <v>V</v>
          </cell>
          <cell r="N7441">
            <v>26570</v>
          </cell>
        </row>
        <row r="7442">
          <cell r="A7442" t="str">
            <v>RM-KAS-FAB-00-0015</v>
          </cell>
          <cell r="B7442" t="str">
            <v>CINT</v>
          </cell>
          <cell r="C7442" t="str">
            <v/>
          </cell>
          <cell r="D7442" t="str">
            <v>KAIN SPRINGS 190 MAROON W3</v>
          </cell>
          <cell r="E7442">
            <v>44797</v>
          </cell>
          <cell r="F7442" t="str">
            <v>ROF</v>
          </cell>
          <cell r="G7442" t="str">
            <v>CI_KAIN</v>
          </cell>
          <cell r="H7442" t="str">
            <v>PC</v>
          </cell>
          <cell r="I7442" t="str">
            <v>CPR</v>
          </cell>
          <cell r="J7442" t="str">
            <v/>
          </cell>
          <cell r="K7442" t="str">
            <v>PD</v>
          </cell>
          <cell r="L7442" t="str">
            <v>3015</v>
          </cell>
          <cell r="M7442" t="str">
            <v>V</v>
          </cell>
          <cell r="N7442">
            <v>50000</v>
          </cell>
        </row>
        <row r="7443">
          <cell r="A7443" t="str">
            <v>RM-KAS-FAB-00-0016</v>
          </cell>
          <cell r="B7443" t="str">
            <v>CINT</v>
          </cell>
          <cell r="C7443" t="str">
            <v/>
          </cell>
          <cell r="D7443" t="str">
            <v>KAIN SPRINGS 030 MERAH MAROON</v>
          </cell>
          <cell r="E7443">
            <v>44797</v>
          </cell>
          <cell r="F7443" t="str">
            <v>ROF</v>
          </cell>
          <cell r="G7443" t="str">
            <v>CI_KAIN</v>
          </cell>
          <cell r="H7443" t="str">
            <v>M</v>
          </cell>
          <cell r="I7443" t="str">
            <v>CPR</v>
          </cell>
          <cell r="J7443" t="str">
            <v/>
          </cell>
          <cell r="K7443" t="str">
            <v>PD</v>
          </cell>
          <cell r="L7443" t="str">
            <v>3015</v>
          </cell>
          <cell r="M7443" t="str">
            <v>V</v>
          </cell>
          <cell r="N7443">
            <v>42471</v>
          </cell>
        </row>
        <row r="7444">
          <cell r="A7444" t="str">
            <v>RM-KAS-FAB-00-0017</v>
          </cell>
          <cell r="B7444" t="str">
            <v>CINT</v>
          </cell>
          <cell r="C7444" t="str">
            <v/>
          </cell>
          <cell r="D7444" t="str">
            <v>KAIN SPRINGS 040 BIRU-S1</v>
          </cell>
          <cell r="E7444">
            <v>44797</v>
          </cell>
          <cell r="F7444" t="str">
            <v>ROF</v>
          </cell>
          <cell r="G7444" t="str">
            <v>CI_KAIN</v>
          </cell>
          <cell r="H7444" t="str">
            <v>M</v>
          </cell>
          <cell r="I7444" t="str">
            <v>CPR</v>
          </cell>
          <cell r="J7444" t="str">
            <v/>
          </cell>
          <cell r="K7444" t="str">
            <v>PD</v>
          </cell>
          <cell r="L7444" t="str">
            <v>3015</v>
          </cell>
          <cell r="M7444" t="str">
            <v>V</v>
          </cell>
          <cell r="N7444">
            <v>41727</v>
          </cell>
        </row>
        <row r="7445">
          <cell r="A7445" t="str">
            <v>RM-KAS-FAB-00-0018</v>
          </cell>
          <cell r="B7445" t="str">
            <v>CINT</v>
          </cell>
          <cell r="C7445" t="str">
            <v/>
          </cell>
          <cell r="D7445" t="str">
            <v>KAIN SPRINGS 041 BIRU-Y1</v>
          </cell>
          <cell r="E7445">
            <v>44797</v>
          </cell>
          <cell r="F7445" t="str">
            <v>ROF</v>
          </cell>
          <cell r="G7445" t="str">
            <v>CI_KAIN</v>
          </cell>
          <cell r="H7445" t="str">
            <v>M</v>
          </cell>
          <cell r="I7445" t="str">
            <v>CPR</v>
          </cell>
          <cell r="J7445" t="str">
            <v/>
          </cell>
          <cell r="K7445" t="str">
            <v>PD</v>
          </cell>
          <cell r="L7445" t="str">
            <v>3015</v>
          </cell>
          <cell r="M7445" t="str">
            <v>V</v>
          </cell>
          <cell r="N7445">
            <v>41525</v>
          </cell>
        </row>
        <row r="7446">
          <cell r="A7446" t="str">
            <v>RM-KAS-FAB-00-0019</v>
          </cell>
          <cell r="B7446" t="str">
            <v>CINT</v>
          </cell>
          <cell r="C7446" t="str">
            <v/>
          </cell>
          <cell r="D7446" t="str">
            <v>KAIN SPRINGS 160 ABU-S2</v>
          </cell>
          <cell r="E7446">
            <v>44797</v>
          </cell>
          <cell r="F7446" t="str">
            <v>ROF</v>
          </cell>
          <cell r="G7446" t="str">
            <v>CI_KAIN</v>
          </cell>
          <cell r="H7446" t="str">
            <v>M</v>
          </cell>
          <cell r="I7446" t="str">
            <v>CPR</v>
          </cell>
          <cell r="J7446" t="str">
            <v/>
          </cell>
          <cell r="K7446" t="str">
            <v>PD</v>
          </cell>
          <cell r="L7446" t="str">
            <v>3015</v>
          </cell>
          <cell r="M7446" t="str">
            <v>V</v>
          </cell>
          <cell r="N7446">
            <v>42419</v>
          </cell>
        </row>
        <row r="7447">
          <cell r="A7447" t="str">
            <v>RM-KAS-FAB-00-0020</v>
          </cell>
          <cell r="B7447" t="str">
            <v>CINT</v>
          </cell>
          <cell r="C7447" t="str">
            <v/>
          </cell>
          <cell r="D7447" t="str">
            <v>KAIN SPRINGS 163 ABU TUA Y2</v>
          </cell>
          <cell r="E7447">
            <v>44797</v>
          </cell>
          <cell r="F7447" t="str">
            <v>ROF</v>
          </cell>
          <cell r="G7447" t="str">
            <v>CI_KAIN</v>
          </cell>
          <cell r="H7447" t="str">
            <v>M</v>
          </cell>
          <cell r="I7447" t="str">
            <v>CPR</v>
          </cell>
          <cell r="J7447" t="str">
            <v/>
          </cell>
          <cell r="K7447" t="str">
            <v>PD</v>
          </cell>
          <cell r="L7447" t="str">
            <v>3015</v>
          </cell>
          <cell r="M7447" t="str">
            <v>V</v>
          </cell>
          <cell r="N7447">
            <v>42492</v>
          </cell>
        </row>
        <row r="7448">
          <cell r="A7448" t="str">
            <v>RM-KAS-FAB-00-0021</v>
          </cell>
          <cell r="B7448" t="str">
            <v>CINT</v>
          </cell>
          <cell r="C7448" t="str">
            <v/>
          </cell>
          <cell r="D7448" t="str">
            <v>KAIN SPRINGS 190 PINK-S9</v>
          </cell>
          <cell r="E7448">
            <v>44797</v>
          </cell>
          <cell r="F7448" t="str">
            <v>ROF</v>
          </cell>
          <cell r="G7448" t="str">
            <v>CI_KAIN</v>
          </cell>
          <cell r="H7448" t="str">
            <v>M</v>
          </cell>
          <cell r="I7448" t="str">
            <v>CPR</v>
          </cell>
          <cell r="J7448" t="str">
            <v/>
          </cell>
          <cell r="K7448" t="str">
            <v>PD</v>
          </cell>
          <cell r="L7448" t="str">
            <v>3015</v>
          </cell>
          <cell r="M7448" t="str">
            <v>V</v>
          </cell>
          <cell r="N7448">
            <v>40182</v>
          </cell>
        </row>
        <row r="7449">
          <cell r="A7449" t="str">
            <v>RM-KAS-FAB-00-0022</v>
          </cell>
          <cell r="B7449" t="str">
            <v>CINT</v>
          </cell>
          <cell r="C7449" t="str">
            <v/>
          </cell>
          <cell r="D7449" t="str">
            <v>KAIN SPRINGS 230 HIJAU-S6</v>
          </cell>
          <cell r="E7449">
            <v>44797</v>
          </cell>
          <cell r="F7449" t="str">
            <v>ROF</v>
          </cell>
          <cell r="G7449" t="str">
            <v>CI_KAIN</v>
          </cell>
          <cell r="H7449" t="str">
            <v>M</v>
          </cell>
          <cell r="I7449" t="str">
            <v>CPR</v>
          </cell>
          <cell r="J7449" t="str">
            <v/>
          </cell>
          <cell r="K7449" t="str">
            <v>PD</v>
          </cell>
          <cell r="L7449" t="str">
            <v>3015</v>
          </cell>
          <cell r="M7449" t="str">
            <v>V</v>
          </cell>
          <cell r="N7449">
            <v>41727</v>
          </cell>
        </row>
        <row r="7450">
          <cell r="A7450" t="str">
            <v>RM-KAS-FAB-GI-0001</v>
          </cell>
          <cell r="B7450" t="str">
            <v>CINT</v>
          </cell>
          <cell r="C7450" t="str">
            <v/>
          </cell>
          <cell r="D7450" t="str">
            <v>BACK COVER MGC L1</v>
          </cell>
          <cell r="E7450">
            <v>44797</v>
          </cell>
          <cell r="F7450" t="str">
            <v>ROF</v>
          </cell>
          <cell r="G7450" t="str">
            <v>CI_KAIN</v>
          </cell>
          <cell r="H7450" t="str">
            <v>PC</v>
          </cell>
          <cell r="I7450" t="str">
            <v>CPR</v>
          </cell>
          <cell r="J7450" t="str">
            <v/>
          </cell>
          <cell r="K7450" t="str">
            <v>PD</v>
          </cell>
          <cell r="L7450" t="str">
            <v>3015</v>
          </cell>
          <cell r="M7450" t="str">
            <v>V</v>
          </cell>
          <cell r="N7450">
            <v>6885</v>
          </cell>
        </row>
        <row r="7451">
          <cell r="A7451" t="str">
            <v>RM-KAS-FAB-GI-0002</v>
          </cell>
          <cell r="B7451" t="str">
            <v>CINT</v>
          </cell>
          <cell r="C7451" t="str">
            <v/>
          </cell>
          <cell r="D7451" t="str">
            <v>BACK COVER MGC L6</v>
          </cell>
          <cell r="E7451">
            <v>44797</v>
          </cell>
          <cell r="F7451" t="str">
            <v>ROF</v>
          </cell>
          <cell r="G7451" t="str">
            <v>CI_KAIN</v>
          </cell>
          <cell r="H7451" t="str">
            <v>PC</v>
          </cell>
          <cell r="I7451" t="str">
            <v>CPR</v>
          </cell>
          <cell r="J7451" t="str">
            <v/>
          </cell>
          <cell r="K7451" t="str">
            <v>PD</v>
          </cell>
          <cell r="L7451" t="str">
            <v>3015</v>
          </cell>
          <cell r="M7451" t="str">
            <v>V</v>
          </cell>
          <cell r="N7451">
            <v>6885</v>
          </cell>
        </row>
        <row r="7452">
          <cell r="A7452" t="str">
            <v>RM-KAS-FAB-GI-0003</v>
          </cell>
          <cell r="B7452" t="str">
            <v>CINT</v>
          </cell>
          <cell r="C7452" t="str">
            <v/>
          </cell>
          <cell r="D7452" t="str">
            <v>BACK COVER MGC L7</v>
          </cell>
          <cell r="E7452">
            <v>44797</v>
          </cell>
          <cell r="F7452" t="str">
            <v>ROF</v>
          </cell>
          <cell r="G7452" t="str">
            <v>CI_KAIN</v>
          </cell>
          <cell r="H7452" t="str">
            <v>PC</v>
          </cell>
          <cell r="I7452" t="str">
            <v>CPR</v>
          </cell>
          <cell r="J7452" t="str">
            <v/>
          </cell>
          <cell r="K7452" t="str">
            <v>PD</v>
          </cell>
          <cell r="L7452" t="str">
            <v>3015</v>
          </cell>
          <cell r="M7452" t="str">
            <v>V</v>
          </cell>
          <cell r="N7452">
            <v>12982</v>
          </cell>
        </row>
        <row r="7453">
          <cell r="A7453" t="str">
            <v>RM-KAS-FAB-GI-0004</v>
          </cell>
          <cell r="B7453" t="str">
            <v>CINT</v>
          </cell>
          <cell r="C7453" t="str">
            <v/>
          </cell>
          <cell r="D7453" t="str">
            <v>BACK COVER MGC N3</v>
          </cell>
          <cell r="E7453">
            <v>44797</v>
          </cell>
          <cell r="F7453" t="str">
            <v>ROF</v>
          </cell>
          <cell r="G7453" t="str">
            <v>CI_KAIN</v>
          </cell>
          <cell r="H7453" t="str">
            <v>PC</v>
          </cell>
          <cell r="I7453" t="str">
            <v>CPR</v>
          </cell>
          <cell r="J7453" t="str">
            <v/>
          </cell>
          <cell r="K7453" t="str">
            <v>PD</v>
          </cell>
          <cell r="L7453" t="str">
            <v>3015</v>
          </cell>
          <cell r="M7453" t="str">
            <v>V</v>
          </cell>
          <cell r="N7453">
            <v>6924</v>
          </cell>
        </row>
        <row r="7454">
          <cell r="A7454" t="str">
            <v>RM-KAS-FAB-GI-0005</v>
          </cell>
          <cell r="B7454" t="str">
            <v>CINT</v>
          </cell>
          <cell r="C7454" t="str">
            <v/>
          </cell>
          <cell r="D7454" t="str">
            <v>BACK COVER MGC N4</v>
          </cell>
          <cell r="E7454">
            <v>44797</v>
          </cell>
          <cell r="F7454" t="str">
            <v>ROF</v>
          </cell>
          <cell r="G7454" t="str">
            <v>CI_KAIN</v>
          </cell>
          <cell r="H7454" t="str">
            <v>PC</v>
          </cell>
          <cell r="I7454" t="str">
            <v>CPR</v>
          </cell>
          <cell r="J7454" t="str">
            <v/>
          </cell>
          <cell r="K7454" t="str">
            <v>PD</v>
          </cell>
          <cell r="L7454" t="str">
            <v>3015</v>
          </cell>
          <cell r="M7454" t="str">
            <v>V</v>
          </cell>
          <cell r="N7454">
            <v>6885</v>
          </cell>
        </row>
        <row r="7455">
          <cell r="A7455" t="str">
            <v>RM-KAS-FAB-GI-0006</v>
          </cell>
          <cell r="B7455" t="str">
            <v>CINT</v>
          </cell>
          <cell r="C7455" t="str">
            <v/>
          </cell>
          <cell r="D7455" t="str">
            <v>BACK COVER MGC S2</v>
          </cell>
          <cell r="E7455">
            <v>44797</v>
          </cell>
          <cell r="F7455" t="str">
            <v>ROF</v>
          </cell>
          <cell r="G7455" t="str">
            <v>CI_KAIN</v>
          </cell>
          <cell r="H7455" t="str">
            <v>PC</v>
          </cell>
          <cell r="I7455" t="str">
            <v>CPR</v>
          </cell>
          <cell r="J7455" t="str">
            <v/>
          </cell>
          <cell r="K7455" t="str">
            <v>PD</v>
          </cell>
          <cell r="L7455" t="str">
            <v>3015</v>
          </cell>
          <cell r="M7455" t="str">
            <v>V</v>
          </cell>
          <cell r="N7455">
            <v>6885</v>
          </cell>
        </row>
        <row r="7456">
          <cell r="A7456" t="str">
            <v>RM-KAS-FAB-GI-0007</v>
          </cell>
          <cell r="B7456" t="str">
            <v>CINT</v>
          </cell>
          <cell r="C7456" t="str">
            <v/>
          </cell>
          <cell r="D7456" t="str">
            <v>BACK COVER MGC S6</v>
          </cell>
          <cell r="E7456">
            <v>44797</v>
          </cell>
          <cell r="F7456" t="str">
            <v>ROF</v>
          </cell>
          <cell r="G7456" t="str">
            <v>CI_KAIN</v>
          </cell>
          <cell r="H7456" t="str">
            <v>PC</v>
          </cell>
          <cell r="I7456" t="str">
            <v>CPR</v>
          </cell>
          <cell r="J7456" t="str">
            <v/>
          </cell>
          <cell r="K7456" t="str">
            <v>PD</v>
          </cell>
          <cell r="L7456" t="str">
            <v>3015</v>
          </cell>
          <cell r="M7456" t="str">
            <v>V</v>
          </cell>
          <cell r="N7456">
            <v>6885</v>
          </cell>
        </row>
        <row r="7457">
          <cell r="A7457" t="str">
            <v>RM-KAS-FAB-GI-0008</v>
          </cell>
          <cell r="B7457" t="str">
            <v>CINT</v>
          </cell>
          <cell r="C7457" t="str">
            <v/>
          </cell>
          <cell r="D7457" t="str">
            <v>BACK COVER MGC W1</v>
          </cell>
          <cell r="E7457">
            <v>44797</v>
          </cell>
          <cell r="F7457" t="str">
            <v>ROF</v>
          </cell>
          <cell r="G7457" t="str">
            <v>CI_KAIN</v>
          </cell>
          <cell r="H7457" t="str">
            <v>PC</v>
          </cell>
          <cell r="I7457" t="str">
            <v>CPR</v>
          </cell>
          <cell r="J7457" t="str">
            <v/>
          </cell>
          <cell r="K7457" t="str">
            <v>PD</v>
          </cell>
          <cell r="L7457" t="str">
            <v>3015</v>
          </cell>
          <cell r="M7457" t="str">
            <v>V</v>
          </cell>
          <cell r="N7457">
            <v>6885</v>
          </cell>
        </row>
        <row r="7458">
          <cell r="A7458" t="str">
            <v>RM-KAS-FAB-GI-0009</v>
          </cell>
          <cell r="B7458" t="str">
            <v>CINT</v>
          </cell>
          <cell r="C7458" t="str">
            <v/>
          </cell>
          <cell r="D7458" t="str">
            <v>BACK COVER MGC Y1</v>
          </cell>
          <cell r="E7458">
            <v>44797</v>
          </cell>
          <cell r="F7458" t="str">
            <v>ROF</v>
          </cell>
          <cell r="G7458" t="str">
            <v>CI_KAIN</v>
          </cell>
          <cell r="H7458" t="str">
            <v>PC</v>
          </cell>
          <cell r="I7458" t="str">
            <v>CPR</v>
          </cell>
          <cell r="J7458" t="str">
            <v/>
          </cell>
          <cell r="K7458" t="str">
            <v>PD</v>
          </cell>
          <cell r="L7458" t="str">
            <v>3015</v>
          </cell>
          <cell r="M7458" t="str">
            <v>V</v>
          </cell>
          <cell r="N7458">
            <v>6885</v>
          </cell>
        </row>
        <row r="7459">
          <cell r="A7459" t="str">
            <v>RM-KAS-FAB-GI-0010</v>
          </cell>
          <cell r="B7459" t="str">
            <v>CINT</v>
          </cell>
          <cell r="C7459" t="str">
            <v/>
          </cell>
          <cell r="D7459" t="str">
            <v>BACK COVER MGC Y2</v>
          </cell>
          <cell r="E7459">
            <v>44797</v>
          </cell>
          <cell r="F7459" t="str">
            <v>ROF</v>
          </cell>
          <cell r="G7459" t="str">
            <v>CI_KAIN</v>
          </cell>
          <cell r="H7459" t="str">
            <v>PC</v>
          </cell>
          <cell r="I7459" t="str">
            <v>CPR</v>
          </cell>
          <cell r="J7459" t="str">
            <v/>
          </cell>
          <cell r="K7459" t="str">
            <v>PD</v>
          </cell>
          <cell r="L7459" t="str">
            <v>3015</v>
          </cell>
          <cell r="M7459" t="str">
            <v>V</v>
          </cell>
          <cell r="N7459">
            <v>6885</v>
          </cell>
        </row>
        <row r="7460">
          <cell r="A7460" t="str">
            <v>RM-KAS-FAB-GI-0011</v>
          </cell>
          <cell r="B7460" t="str">
            <v>CINT</v>
          </cell>
          <cell r="C7460" t="str">
            <v/>
          </cell>
          <cell r="D7460" t="str">
            <v>BACK COVER MGC YK3</v>
          </cell>
          <cell r="E7460">
            <v>44797</v>
          </cell>
          <cell r="F7460" t="str">
            <v>ROF</v>
          </cell>
          <cell r="G7460" t="str">
            <v>CI_KAIN</v>
          </cell>
          <cell r="H7460" t="str">
            <v>PC</v>
          </cell>
          <cell r="I7460" t="str">
            <v>CPR</v>
          </cell>
          <cell r="J7460" t="str">
            <v/>
          </cell>
          <cell r="K7460" t="str">
            <v>PD</v>
          </cell>
          <cell r="L7460" t="str">
            <v>3015</v>
          </cell>
          <cell r="M7460" t="str">
            <v>V</v>
          </cell>
          <cell r="N7460">
            <v>6885</v>
          </cell>
        </row>
        <row r="7461">
          <cell r="A7461" t="str">
            <v>RM-KAS-FAB-GI-0012</v>
          </cell>
          <cell r="B7461" t="str">
            <v>CINT</v>
          </cell>
          <cell r="C7461" t="str">
            <v/>
          </cell>
          <cell r="D7461" t="str">
            <v>SEAT COVER KASAI BLUE L1</v>
          </cell>
          <cell r="E7461">
            <v>44797</v>
          </cell>
          <cell r="F7461" t="str">
            <v>ROF</v>
          </cell>
          <cell r="G7461" t="str">
            <v>CI_KAIN</v>
          </cell>
          <cell r="H7461" t="str">
            <v>PC</v>
          </cell>
          <cell r="I7461" t="str">
            <v>CPR</v>
          </cell>
          <cell r="J7461" t="str">
            <v/>
          </cell>
          <cell r="K7461" t="str">
            <v>PD</v>
          </cell>
          <cell r="L7461" t="str">
            <v>3015</v>
          </cell>
          <cell r="M7461" t="str">
            <v>V</v>
          </cell>
          <cell r="N7461">
            <v>9379</v>
          </cell>
        </row>
        <row r="7462">
          <cell r="A7462" t="str">
            <v>RM-KAS-FAB-GI-0013</v>
          </cell>
          <cell r="B7462" t="str">
            <v>CINT</v>
          </cell>
          <cell r="C7462" t="str">
            <v/>
          </cell>
          <cell r="D7462" t="str">
            <v>SEAT COVER KASAI BLUE S1</v>
          </cell>
          <cell r="E7462">
            <v>44797</v>
          </cell>
          <cell r="F7462" t="str">
            <v>ROF</v>
          </cell>
          <cell r="G7462" t="str">
            <v>CI_KAIN</v>
          </cell>
          <cell r="H7462" t="str">
            <v>PC</v>
          </cell>
          <cell r="I7462" t="str">
            <v>CPR</v>
          </cell>
          <cell r="J7462" t="str">
            <v/>
          </cell>
          <cell r="K7462" t="str">
            <v>PD</v>
          </cell>
          <cell r="L7462" t="str">
            <v>3015</v>
          </cell>
          <cell r="M7462" t="str">
            <v>V</v>
          </cell>
          <cell r="N7462">
            <v>12518</v>
          </cell>
        </row>
        <row r="7463">
          <cell r="A7463" t="str">
            <v>RM-KAS-FAB-GI-0014</v>
          </cell>
          <cell r="B7463" t="str">
            <v>CINT</v>
          </cell>
          <cell r="C7463" t="str">
            <v/>
          </cell>
          <cell r="D7463" t="str">
            <v>SEAT COVER KASAI BLUE Y1</v>
          </cell>
          <cell r="E7463">
            <v>44797</v>
          </cell>
          <cell r="F7463" t="str">
            <v>ROF</v>
          </cell>
          <cell r="G7463" t="str">
            <v>CI_KAIN</v>
          </cell>
          <cell r="H7463" t="str">
            <v>PC</v>
          </cell>
          <cell r="I7463" t="str">
            <v>CPR</v>
          </cell>
          <cell r="J7463" t="str">
            <v/>
          </cell>
          <cell r="K7463" t="str">
            <v>PD</v>
          </cell>
          <cell r="L7463" t="str">
            <v>3015</v>
          </cell>
          <cell r="M7463" t="str">
            <v>V</v>
          </cell>
          <cell r="N7463">
            <v>8286</v>
          </cell>
        </row>
        <row r="7464">
          <cell r="A7464" t="str">
            <v>RM-KAS-FAB-GI-0015</v>
          </cell>
          <cell r="B7464" t="str">
            <v>CINT</v>
          </cell>
          <cell r="C7464" t="str">
            <v/>
          </cell>
          <cell r="D7464" t="str">
            <v>SEAT COVER KASAI GREEN L6</v>
          </cell>
          <cell r="E7464">
            <v>44797</v>
          </cell>
          <cell r="F7464" t="str">
            <v>ROF</v>
          </cell>
          <cell r="G7464" t="str">
            <v>CI_KAIN</v>
          </cell>
          <cell r="H7464" t="str">
            <v>PC</v>
          </cell>
          <cell r="I7464" t="str">
            <v>CPR</v>
          </cell>
          <cell r="J7464" t="str">
            <v/>
          </cell>
          <cell r="K7464" t="str">
            <v>PD</v>
          </cell>
          <cell r="L7464" t="str">
            <v>3015</v>
          </cell>
          <cell r="M7464" t="str">
            <v>V</v>
          </cell>
          <cell r="N7464">
            <v>8286</v>
          </cell>
        </row>
        <row r="7465">
          <cell r="A7465" t="str">
            <v>RM-KAS-FAB-GI-0016</v>
          </cell>
          <cell r="B7465" t="str">
            <v>CINT</v>
          </cell>
          <cell r="C7465" t="str">
            <v/>
          </cell>
          <cell r="D7465" t="str">
            <v>SEAT COVER KASAI GREEN S6</v>
          </cell>
          <cell r="E7465">
            <v>44797</v>
          </cell>
          <cell r="F7465" t="str">
            <v>ROF</v>
          </cell>
          <cell r="G7465" t="str">
            <v>CI_KAIN</v>
          </cell>
          <cell r="H7465" t="str">
            <v>PC</v>
          </cell>
          <cell r="I7465" t="str">
            <v>CPR</v>
          </cell>
          <cell r="J7465" t="str">
            <v/>
          </cell>
          <cell r="K7465" t="str">
            <v>PD</v>
          </cell>
          <cell r="L7465" t="str">
            <v>3015</v>
          </cell>
          <cell r="M7465" t="str">
            <v>V</v>
          </cell>
          <cell r="N7465">
            <v>8120</v>
          </cell>
        </row>
        <row r="7466">
          <cell r="A7466" t="str">
            <v>RM-KAS-FAB-GI-0017</v>
          </cell>
          <cell r="B7466" t="str">
            <v>CINT</v>
          </cell>
          <cell r="C7466" t="str">
            <v/>
          </cell>
          <cell r="D7466" t="str">
            <v>SEAT COVER KASAI GREY S2</v>
          </cell>
          <cell r="E7466">
            <v>44797</v>
          </cell>
          <cell r="F7466" t="str">
            <v>ROF</v>
          </cell>
          <cell r="G7466" t="str">
            <v>CI_KAIN</v>
          </cell>
          <cell r="H7466" t="str">
            <v>PC</v>
          </cell>
          <cell r="I7466" t="str">
            <v>CPR</v>
          </cell>
          <cell r="J7466" t="str">
            <v/>
          </cell>
          <cell r="K7466" t="str">
            <v>PD</v>
          </cell>
          <cell r="L7466" t="str">
            <v>3015</v>
          </cell>
          <cell r="M7466" t="str">
            <v>V</v>
          </cell>
          <cell r="N7466">
            <v>9377</v>
          </cell>
        </row>
        <row r="7467">
          <cell r="A7467" t="str">
            <v>RM-KAS-FAB-GI-0018</v>
          </cell>
          <cell r="B7467" t="str">
            <v>CINT</v>
          </cell>
          <cell r="C7467" t="str">
            <v/>
          </cell>
          <cell r="D7467" t="str">
            <v>SEAT COVER KASAI GREY Y2</v>
          </cell>
          <cell r="E7467">
            <v>44797</v>
          </cell>
          <cell r="F7467" t="str">
            <v>ROF</v>
          </cell>
          <cell r="G7467" t="str">
            <v>CI_KAIN</v>
          </cell>
          <cell r="H7467" t="str">
            <v>PC</v>
          </cell>
          <cell r="I7467" t="str">
            <v>CPR</v>
          </cell>
          <cell r="J7467" t="str">
            <v/>
          </cell>
          <cell r="K7467" t="str">
            <v>PD</v>
          </cell>
          <cell r="L7467" t="str">
            <v>3015</v>
          </cell>
          <cell r="M7467" t="str">
            <v>V</v>
          </cell>
          <cell r="N7467">
            <v>8286</v>
          </cell>
        </row>
        <row r="7468">
          <cell r="A7468" t="str">
            <v>RM-KAS-FAB-GI-0019</v>
          </cell>
          <cell r="B7468" t="str">
            <v>CINT</v>
          </cell>
          <cell r="C7468" t="str">
            <v/>
          </cell>
          <cell r="D7468" t="str">
            <v>SEAT COVER KASAI MAROON YK3</v>
          </cell>
          <cell r="E7468">
            <v>44797</v>
          </cell>
          <cell r="F7468" t="str">
            <v>ROF</v>
          </cell>
          <cell r="G7468" t="str">
            <v>CI_KAIN</v>
          </cell>
          <cell r="H7468" t="str">
            <v>PC</v>
          </cell>
          <cell r="I7468" t="str">
            <v>CPR</v>
          </cell>
          <cell r="J7468" t="str">
            <v/>
          </cell>
          <cell r="K7468" t="str">
            <v>PD</v>
          </cell>
          <cell r="L7468" t="str">
            <v>3015</v>
          </cell>
          <cell r="M7468" t="str">
            <v>V</v>
          </cell>
          <cell r="N7468">
            <v>8286</v>
          </cell>
        </row>
        <row r="7469">
          <cell r="A7469" t="str">
            <v>RM-KAS-FAB-GI-0020</v>
          </cell>
          <cell r="B7469" t="str">
            <v>CINT</v>
          </cell>
          <cell r="C7469" t="str">
            <v/>
          </cell>
          <cell r="D7469" t="str">
            <v>SEAT COVER KASAI PINK S9</v>
          </cell>
          <cell r="E7469">
            <v>44797</v>
          </cell>
          <cell r="F7469" t="str">
            <v>ROF</v>
          </cell>
          <cell r="G7469" t="str">
            <v>CI_KAIN</v>
          </cell>
          <cell r="H7469" t="str">
            <v>PC</v>
          </cell>
          <cell r="I7469" t="str">
            <v>CPR</v>
          </cell>
          <cell r="J7469" t="str">
            <v/>
          </cell>
          <cell r="K7469" t="str">
            <v>PD</v>
          </cell>
          <cell r="L7469" t="str">
            <v>3015</v>
          </cell>
          <cell r="M7469" t="str">
            <v>V</v>
          </cell>
          <cell r="N7469">
            <v>12055</v>
          </cell>
        </row>
        <row r="7470">
          <cell r="A7470" t="str">
            <v>RM-KAS-FAB-GI-0021</v>
          </cell>
          <cell r="B7470" t="str">
            <v>CINT</v>
          </cell>
          <cell r="C7470" t="str">
            <v/>
          </cell>
          <cell r="D7470" t="str">
            <v>SEAT COVER KASAI RED N3</v>
          </cell>
          <cell r="E7470">
            <v>44936</v>
          </cell>
          <cell r="F7470" t="str">
            <v>ROF</v>
          </cell>
          <cell r="G7470" t="str">
            <v>CI_KAIN</v>
          </cell>
          <cell r="H7470" t="str">
            <v>PC</v>
          </cell>
          <cell r="I7470" t="str">
            <v>CPR</v>
          </cell>
          <cell r="J7470" t="str">
            <v/>
          </cell>
          <cell r="K7470" t="str">
            <v>PD</v>
          </cell>
          <cell r="L7470" t="str">
            <v>3015</v>
          </cell>
          <cell r="M7470" t="str">
            <v>V</v>
          </cell>
          <cell r="N7470">
            <v>12982</v>
          </cell>
        </row>
        <row r="7471">
          <cell r="A7471" t="str">
            <v>RM-KAS-FAB-GI-0022</v>
          </cell>
          <cell r="B7471" t="str">
            <v>CINT</v>
          </cell>
          <cell r="C7471" t="str">
            <v/>
          </cell>
          <cell r="D7471" t="str">
            <v>SEAT COVER KASAI W1</v>
          </cell>
          <cell r="E7471">
            <v>44797</v>
          </cell>
          <cell r="F7471" t="str">
            <v>ROF</v>
          </cell>
          <cell r="G7471" t="str">
            <v>CI_KAIN</v>
          </cell>
          <cell r="H7471" t="str">
            <v>PC</v>
          </cell>
          <cell r="I7471" t="str">
            <v>CPR</v>
          </cell>
          <cell r="J7471" t="str">
            <v/>
          </cell>
          <cell r="K7471" t="str">
            <v>PD</v>
          </cell>
          <cell r="L7471" t="str">
            <v>3015</v>
          </cell>
          <cell r="M7471" t="str">
            <v>V</v>
          </cell>
          <cell r="N7471">
            <v>8286</v>
          </cell>
        </row>
        <row r="7472">
          <cell r="A7472" t="str">
            <v>RM-KAS-FAB-GI-0023</v>
          </cell>
          <cell r="B7472" t="str">
            <v>CINT</v>
          </cell>
          <cell r="C7472" t="str">
            <v/>
          </cell>
          <cell r="D7472" t="str">
            <v>BACK COVER MGC S1</v>
          </cell>
          <cell r="E7472">
            <v>44797</v>
          </cell>
          <cell r="F7472" t="str">
            <v>ROF</v>
          </cell>
          <cell r="G7472" t="str">
            <v>CI_KAIN</v>
          </cell>
          <cell r="H7472" t="str">
            <v>PC</v>
          </cell>
          <cell r="I7472" t="str">
            <v>CPR</v>
          </cell>
          <cell r="J7472" t="str">
            <v/>
          </cell>
          <cell r="K7472" t="str">
            <v>PD</v>
          </cell>
          <cell r="L7472" t="str">
            <v>3015</v>
          </cell>
          <cell r="M7472" t="str">
            <v>V</v>
          </cell>
          <cell r="N7472">
            <v>6661</v>
          </cell>
        </row>
        <row r="7473">
          <cell r="A7473" t="str">
            <v>RM-KAS-FAB-GI-0024</v>
          </cell>
          <cell r="B7473" t="str">
            <v>CINT</v>
          </cell>
          <cell r="C7473" t="str">
            <v/>
          </cell>
          <cell r="D7473" t="str">
            <v>BACK COVER MGC S9</v>
          </cell>
          <cell r="E7473">
            <v>44797</v>
          </cell>
          <cell r="F7473" t="str">
            <v>ROF</v>
          </cell>
          <cell r="G7473" t="str">
            <v>CI_KAIN</v>
          </cell>
          <cell r="H7473" t="str">
            <v>PC</v>
          </cell>
          <cell r="I7473" t="str">
            <v>CPR</v>
          </cell>
          <cell r="J7473" t="str">
            <v/>
          </cell>
          <cell r="K7473" t="str">
            <v>PD</v>
          </cell>
          <cell r="L7473" t="str">
            <v>3015</v>
          </cell>
          <cell r="M7473" t="str">
            <v>V</v>
          </cell>
          <cell r="N7473">
            <v>6376</v>
          </cell>
        </row>
        <row r="7474">
          <cell r="A7474" t="str">
            <v>RM-KAS-FAB-GI-0025</v>
          </cell>
          <cell r="B7474" t="str">
            <v>CINT</v>
          </cell>
          <cell r="C7474" t="str">
            <v/>
          </cell>
          <cell r="D7474" t="str">
            <v>BACK COVER MGC O1</v>
          </cell>
          <cell r="E7474">
            <v>44797</v>
          </cell>
          <cell r="F7474" t="str">
            <v>ROF</v>
          </cell>
          <cell r="G7474" t="str">
            <v>CI_KAIN</v>
          </cell>
          <cell r="H7474" t="str">
            <v>PC</v>
          </cell>
          <cell r="I7474" t="str">
            <v>CPR</v>
          </cell>
          <cell r="J7474" t="str">
            <v/>
          </cell>
          <cell r="K7474" t="str">
            <v>PD</v>
          </cell>
          <cell r="L7474" t="str">
            <v>3015</v>
          </cell>
          <cell r="M7474" t="str">
            <v>V</v>
          </cell>
          <cell r="N7474">
            <v>926</v>
          </cell>
        </row>
        <row r="7475">
          <cell r="A7475" t="str">
            <v>RM-KAS-FAB-GI-0026</v>
          </cell>
          <cell r="B7475" t="str">
            <v>CINT</v>
          </cell>
          <cell r="C7475" t="str">
            <v/>
          </cell>
          <cell r="D7475" t="str">
            <v>BACK COVER MGC O2</v>
          </cell>
          <cell r="E7475">
            <v>44797</v>
          </cell>
          <cell r="F7475" t="str">
            <v>ROF</v>
          </cell>
          <cell r="G7475" t="str">
            <v>CI_KAIN</v>
          </cell>
          <cell r="H7475" t="str">
            <v>PC</v>
          </cell>
          <cell r="I7475" t="str">
            <v>CPR</v>
          </cell>
          <cell r="J7475" t="str">
            <v/>
          </cell>
          <cell r="K7475" t="str">
            <v>PD</v>
          </cell>
          <cell r="L7475" t="str">
            <v>3015</v>
          </cell>
          <cell r="M7475" t="str">
            <v>V</v>
          </cell>
          <cell r="N7475">
            <v>6885</v>
          </cell>
        </row>
        <row r="7476">
          <cell r="A7476" t="str">
            <v>RM-KAS-FAB-GI-0027</v>
          </cell>
          <cell r="B7476" t="str">
            <v>CINT</v>
          </cell>
          <cell r="C7476" t="str">
            <v/>
          </cell>
          <cell r="D7476" t="str">
            <v>BACK COVER MGC O3</v>
          </cell>
          <cell r="E7476">
            <v>44797</v>
          </cell>
          <cell r="F7476" t="str">
            <v>ROF</v>
          </cell>
          <cell r="G7476" t="str">
            <v>CI_KAIN</v>
          </cell>
          <cell r="H7476" t="str">
            <v>PC</v>
          </cell>
          <cell r="I7476" t="str">
            <v>CPR</v>
          </cell>
          <cell r="J7476" t="str">
            <v/>
          </cell>
          <cell r="K7476" t="str">
            <v>PD</v>
          </cell>
          <cell r="L7476" t="str">
            <v>3015</v>
          </cell>
          <cell r="M7476" t="str">
            <v>V</v>
          </cell>
          <cell r="N7476">
            <v>6343</v>
          </cell>
        </row>
        <row r="7477">
          <cell r="A7477" t="str">
            <v>RM-KAS-FAB-GI-0028</v>
          </cell>
          <cell r="B7477" t="str">
            <v>CINT</v>
          </cell>
          <cell r="C7477" t="str">
            <v/>
          </cell>
          <cell r="D7477" t="str">
            <v>BACK COVER MGC O5</v>
          </cell>
          <cell r="E7477">
            <v>44797</v>
          </cell>
          <cell r="F7477" t="str">
            <v>ROF</v>
          </cell>
          <cell r="G7477" t="str">
            <v>CI_KAIN</v>
          </cell>
          <cell r="H7477" t="str">
            <v>PC</v>
          </cell>
          <cell r="I7477" t="str">
            <v>CPR</v>
          </cell>
          <cell r="J7477" t="str">
            <v/>
          </cell>
          <cell r="K7477" t="str">
            <v>PD</v>
          </cell>
          <cell r="L7477" t="str">
            <v>3015</v>
          </cell>
          <cell r="M7477" t="str">
            <v>V</v>
          </cell>
          <cell r="N7477">
            <v>6885</v>
          </cell>
        </row>
        <row r="7478">
          <cell r="A7478" t="str">
            <v>RM-KAS-FAB-GI-0029</v>
          </cell>
          <cell r="B7478" t="str">
            <v>CINT</v>
          </cell>
          <cell r="C7478" t="str">
            <v/>
          </cell>
          <cell r="D7478" t="str">
            <v>BACK COVER MGC O6</v>
          </cell>
          <cell r="E7478">
            <v>44797</v>
          </cell>
          <cell r="F7478" t="str">
            <v>ROF</v>
          </cell>
          <cell r="G7478" t="str">
            <v>CI_KAIN</v>
          </cell>
          <cell r="H7478" t="str">
            <v>PC</v>
          </cell>
          <cell r="I7478" t="str">
            <v>CPR</v>
          </cell>
          <cell r="J7478" t="str">
            <v/>
          </cell>
          <cell r="K7478" t="str">
            <v>PD</v>
          </cell>
          <cell r="L7478" t="str">
            <v>3015</v>
          </cell>
          <cell r="M7478" t="str">
            <v>V</v>
          </cell>
          <cell r="N7478">
            <v>30500</v>
          </cell>
        </row>
        <row r="7479">
          <cell r="A7479" t="str">
            <v>RM-KAS-FAB-GI-0030</v>
          </cell>
          <cell r="B7479" t="str">
            <v>CINT</v>
          </cell>
          <cell r="C7479" t="str">
            <v/>
          </cell>
          <cell r="D7479" t="str">
            <v>BACK COVER MGC O7</v>
          </cell>
          <cell r="E7479">
            <v>44797</v>
          </cell>
          <cell r="F7479" t="str">
            <v>ROF</v>
          </cell>
          <cell r="G7479" t="str">
            <v>CI_KAIN</v>
          </cell>
          <cell r="H7479" t="str">
            <v>PC</v>
          </cell>
          <cell r="I7479" t="str">
            <v>CPR</v>
          </cell>
          <cell r="J7479" t="str">
            <v/>
          </cell>
          <cell r="K7479" t="str">
            <v>PD</v>
          </cell>
          <cell r="L7479" t="str">
            <v>3015</v>
          </cell>
          <cell r="M7479" t="str">
            <v>V</v>
          </cell>
          <cell r="N7479">
            <v>6880</v>
          </cell>
        </row>
        <row r="7480">
          <cell r="A7480" t="str">
            <v>RM-KAS-FAB-GI-0031</v>
          </cell>
          <cell r="B7480" t="str">
            <v>CINT</v>
          </cell>
          <cell r="C7480" t="str">
            <v/>
          </cell>
          <cell r="D7480" t="str">
            <v>SEAT COVER KASAI ABU O2</v>
          </cell>
          <cell r="E7480">
            <v>44797</v>
          </cell>
          <cell r="F7480" t="str">
            <v>ROF</v>
          </cell>
          <cell r="G7480" t="str">
            <v>CI_KAIN</v>
          </cell>
          <cell r="H7480" t="str">
            <v>PC</v>
          </cell>
          <cell r="I7480" t="str">
            <v>CPR</v>
          </cell>
          <cell r="J7480" t="str">
            <v/>
          </cell>
          <cell r="K7480" t="str">
            <v>PD</v>
          </cell>
          <cell r="L7480" t="str">
            <v>3015</v>
          </cell>
          <cell r="M7480" t="str">
            <v>V</v>
          </cell>
          <cell r="N7480">
            <v>8286</v>
          </cell>
        </row>
        <row r="7481">
          <cell r="A7481" t="str">
            <v>RM-KAS-FAB-GI-0032</v>
          </cell>
          <cell r="B7481" t="str">
            <v>CINT</v>
          </cell>
          <cell r="C7481" t="str">
            <v/>
          </cell>
          <cell r="D7481" t="str">
            <v>SEAT COVER KASAI BLACK O7</v>
          </cell>
          <cell r="E7481">
            <v>44936</v>
          </cell>
          <cell r="F7481" t="str">
            <v>ROF</v>
          </cell>
          <cell r="G7481" t="str">
            <v>CI_KAIN</v>
          </cell>
          <cell r="H7481" t="str">
            <v>PC</v>
          </cell>
          <cell r="I7481" t="str">
            <v>CPR</v>
          </cell>
          <cell r="J7481" t="str">
            <v/>
          </cell>
          <cell r="K7481" t="str">
            <v>PD</v>
          </cell>
          <cell r="L7481" t="str">
            <v>3015</v>
          </cell>
          <cell r="M7481" t="str">
            <v>V</v>
          </cell>
          <cell r="N7481">
            <v>13230</v>
          </cell>
        </row>
        <row r="7482">
          <cell r="A7482" t="str">
            <v>RM-KAS-FAB-GI-0033</v>
          </cell>
          <cell r="B7482" t="str">
            <v>CINT</v>
          </cell>
          <cell r="C7482" t="str">
            <v/>
          </cell>
          <cell r="D7482" t="str">
            <v>SEAT COVER KASAI BLUE O1</v>
          </cell>
          <cell r="E7482">
            <v>45252</v>
          </cell>
          <cell r="F7482" t="str">
            <v>ROF</v>
          </cell>
          <cell r="G7482" t="str">
            <v>CI_KAIN</v>
          </cell>
          <cell r="H7482" t="str">
            <v>PC</v>
          </cell>
          <cell r="I7482" t="str">
            <v>CPR</v>
          </cell>
          <cell r="J7482" t="str">
            <v/>
          </cell>
          <cell r="K7482" t="str">
            <v>PD</v>
          </cell>
          <cell r="L7482" t="str">
            <v>3015</v>
          </cell>
          <cell r="M7482" t="str">
            <v>V</v>
          </cell>
          <cell r="N7482">
            <v>13487</v>
          </cell>
        </row>
        <row r="7483">
          <cell r="A7483" t="str">
            <v>RM-KAS-FAB-GI-0034</v>
          </cell>
          <cell r="B7483" t="str">
            <v>CINT</v>
          </cell>
          <cell r="C7483" t="str">
            <v/>
          </cell>
          <cell r="D7483" t="str">
            <v>SEAT COVER KASAI GREEN O6</v>
          </cell>
          <cell r="E7483">
            <v>44936</v>
          </cell>
          <cell r="F7483" t="str">
            <v>ROF</v>
          </cell>
          <cell r="G7483" t="str">
            <v>CI_KAIN</v>
          </cell>
          <cell r="H7483" t="str">
            <v>PC</v>
          </cell>
          <cell r="I7483" t="str">
            <v>CPR</v>
          </cell>
          <cell r="J7483" t="str">
            <v/>
          </cell>
          <cell r="K7483" t="str">
            <v>PD</v>
          </cell>
          <cell r="L7483" t="str">
            <v>3015</v>
          </cell>
          <cell r="M7483" t="str">
            <v>V</v>
          </cell>
          <cell r="N7483">
            <v>8060</v>
          </cell>
        </row>
        <row r="7484">
          <cell r="A7484" t="str">
            <v>RM-KAS-FAB-GI-0035</v>
          </cell>
          <cell r="B7484" t="str">
            <v>CINT</v>
          </cell>
          <cell r="C7484" t="str">
            <v/>
          </cell>
          <cell r="D7484" t="str">
            <v>SEAT COVER KASAI RED O3</v>
          </cell>
          <cell r="E7484">
            <v>44799</v>
          </cell>
          <cell r="F7484" t="str">
            <v>ROF</v>
          </cell>
          <cell r="G7484" t="str">
            <v>CI_KAIN</v>
          </cell>
          <cell r="H7484" t="str">
            <v>PC</v>
          </cell>
          <cell r="I7484" t="str">
            <v>CPR</v>
          </cell>
          <cell r="J7484" t="str">
            <v/>
          </cell>
          <cell r="K7484" t="str">
            <v>PD</v>
          </cell>
          <cell r="L7484" t="str">
            <v>3015</v>
          </cell>
          <cell r="M7484" t="str">
            <v>V</v>
          </cell>
          <cell r="N7484">
            <v>9486</v>
          </cell>
        </row>
        <row r="7485">
          <cell r="A7485" t="str">
            <v>RM-KAS-FAB-GI-0036</v>
          </cell>
          <cell r="B7485" t="str">
            <v>CINT</v>
          </cell>
          <cell r="C7485" t="str">
            <v/>
          </cell>
          <cell r="D7485" t="str">
            <v>BACK COVER MGC W7</v>
          </cell>
          <cell r="E7485">
            <v>0</v>
          </cell>
          <cell r="F7485" t="str">
            <v>ROF</v>
          </cell>
          <cell r="G7485" t="str">
            <v>CI_KAIN</v>
          </cell>
          <cell r="H7485" t="str">
            <v>PC</v>
          </cell>
          <cell r="I7485" t="str">
            <v>CPR</v>
          </cell>
          <cell r="J7485" t="str">
            <v/>
          </cell>
          <cell r="K7485" t="str">
            <v>PD</v>
          </cell>
          <cell r="L7485" t="str">
            <v>3015</v>
          </cell>
          <cell r="M7485" t="str">
            <v>V</v>
          </cell>
          <cell r="N7485">
            <v>9891</v>
          </cell>
        </row>
        <row r="7486">
          <cell r="A7486" t="str">
            <v>RM-KAS-FAB-GI-0037</v>
          </cell>
          <cell r="B7486" t="str">
            <v>CINT</v>
          </cell>
          <cell r="C7486" t="str">
            <v/>
          </cell>
          <cell r="D7486" t="str">
            <v>SEAT COVER KASAI BLACK W7</v>
          </cell>
          <cell r="E7486">
            <v>0</v>
          </cell>
          <cell r="F7486" t="str">
            <v>ROF</v>
          </cell>
          <cell r="G7486" t="str">
            <v>CI_KAIN</v>
          </cell>
          <cell r="H7486" t="str">
            <v>PC</v>
          </cell>
          <cell r="I7486" t="str">
            <v>CPR</v>
          </cell>
          <cell r="J7486" t="str">
            <v/>
          </cell>
          <cell r="K7486" t="str">
            <v>PD</v>
          </cell>
          <cell r="L7486" t="str">
            <v>3015</v>
          </cell>
          <cell r="M7486" t="str">
            <v>V</v>
          </cell>
          <cell r="N7486">
            <v>14450</v>
          </cell>
        </row>
        <row r="7487">
          <cell r="A7487" t="str">
            <v>RM-KAS-FAB-GI-0038</v>
          </cell>
          <cell r="B7487" t="str">
            <v>CINT</v>
          </cell>
          <cell r="C7487" t="str">
            <v/>
          </cell>
          <cell r="D7487" t="str">
            <v>BACK COVER MGC GREY W2</v>
          </cell>
          <cell r="E7487">
            <v>0</v>
          </cell>
          <cell r="F7487" t="str">
            <v>ROF</v>
          </cell>
          <cell r="G7487" t="str">
            <v>CI_KAIN</v>
          </cell>
          <cell r="H7487" t="str">
            <v>PC</v>
          </cell>
          <cell r="I7487" t="str">
            <v>CPR</v>
          </cell>
          <cell r="J7487" t="str">
            <v/>
          </cell>
          <cell r="K7487" t="str">
            <v>PD</v>
          </cell>
          <cell r="L7487" t="str">
            <v>3015</v>
          </cell>
          <cell r="M7487" t="str">
            <v>V</v>
          </cell>
          <cell r="N7487">
            <v>18082</v>
          </cell>
        </row>
        <row r="7488">
          <cell r="A7488" t="str">
            <v>RM-KAS-FAB-GI-0039</v>
          </cell>
          <cell r="B7488" t="str">
            <v>CINT</v>
          </cell>
          <cell r="C7488" t="str">
            <v/>
          </cell>
          <cell r="D7488" t="str">
            <v>SEAT COVER KASAI GREY W2</v>
          </cell>
          <cell r="E7488">
            <v>45085</v>
          </cell>
          <cell r="F7488" t="str">
            <v>ROF</v>
          </cell>
          <cell r="G7488" t="str">
            <v>CI_KAIN</v>
          </cell>
          <cell r="H7488" t="str">
            <v>PC</v>
          </cell>
          <cell r="I7488" t="str">
            <v>CPR</v>
          </cell>
          <cell r="J7488" t="str">
            <v/>
          </cell>
          <cell r="K7488" t="str">
            <v>PD</v>
          </cell>
          <cell r="L7488" t="str">
            <v>3015</v>
          </cell>
          <cell r="M7488" t="str">
            <v>V</v>
          </cell>
          <cell r="N7488">
            <v>13863</v>
          </cell>
        </row>
        <row r="7489">
          <cell r="A7489" t="str">
            <v>RM-KAS-FAB-SC-0001</v>
          </cell>
          <cell r="B7489" t="str">
            <v>CINT</v>
          </cell>
          <cell r="C7489" t="str">
            <v/>
          </cell>
          <cell r="D7489" t="str">
            <v>BACK COVER MGC S1 BORDIR RTMC MALUKU</v>
          </cell>
          <cell r="E7489">
            <v>0</v>
          </cell>
          <cell r="F7489" t="str">
            <v>ROF</v>
          </cell>
          <cell r="G7489" t="str">
            <v>CI_KAIN</v>
          </cell>
          <cell r="H7489" t="str">
            <v>PC</v>
          </cell>
          <cell r="I7489" t="str">
            <v>CPR</v>
          </cell>
          <cell r="J7489" t="str">
            <v/>
          </cell>
          <cell r="K7489" t="str">
            <v>PD</v>
          </cell>
          <cell r="L7489" t="str">
            <v>3015</v>
          </cell>
          <cell r="M7489" t="str">
            <v>V</v>
          </cell>
          <cell r="N7489">
            <v>12661</v>
          </cell>
        </row>
        <row r="7490">
          <cell r="A7490" t="str">
            <v>RM-KAS-FAS-00-0001</v>
          </cell>
          <cell r="B7490" t="str">
            <v>CINT</v>
          </cell>
          <cell r="C7490" t="str">
            <v/>
          </cell>
          <cell r="D7490" t="str">
            <v>BOLT JMF M5 X 12 WHITE</v>
          </cell>
          <cell r="E7490">
            <v>44936</v>
          </cell>
          <cell r="F7490" t="str">
            <v>ROF</v>
          </cell>
          <cell r="G7490" t="str">
            <v>CI_BOLT</v>
          </cell>
          <cell r="H7490" t="str">
            <v>PC</v>
          </cell>
          <cell r="I7490" t="str">
            <v>CPR</v>
          </cell>
          <cell r="J7490" t="str">
            <v/>
          </cell>
          <cell r="K7490" t="str">
            <v>PD</v>
          </cell>
          <cell r="L7490" t="str">
            <v>3015</v>
          </cell>
          <cell r="M7490" t="str">
            <v>V</v>
          </cell>
          <cell r="N7490">
            <v>75</v>
          </cell>
        </row>
        <row r="7491">
          <cell r="A7491" t="str">
            <v>RM-KAS-FAS-00-0002</v>
          </cell>
          <cell r="B7491" t="str">
            <v>CINT</v>
          </cell>
          <cell r="C7491" t="str">
            <v/>
          </cell>
          <cell r="D7491" t="str">
            <v>BOLT MS JMF-O M5 X 12</v>
          </cell>
          <cell r="E7491">
            <v>45300</v>
          </cell>
          <cell r="F7491" t="str">
            <v>ROF</v>
          </cell>
          <cell r="G7491" t="str">
            <v>CI_BOLT</v>
          </cell>
          <cell r="H7491" t="str">
            <v>PC</v>
          </cell>
          <cell r="I7491" t="str">
            <v>CPR</v>
          </cell>
          <cell r="J7491" t="str">
            <v/>
          </cell>
          <cell r="K7491" t="str">
            <v>PD</v>
          </cell>
          <cell r="L7491" t="str">
            <v>3015</v>
          </cell>
          <cell r="M7491" t="str">
            <v>V</v>
          </cell>
          <cell r="N7491">
            <v>86</v>
          </cell>
        </row>
        <row r="7492">
          <cell r="A7492" t="str">
            <v>RM-KAS-FAS-00-0003</v>
          </cell>
          <cell r="B7492" t="str">
            <v>CINT</v>
          </cell>
          <cell r="C7492" t="str">
            <v/>
          </cell>
          <cell r="D7492" t="str">
            <v>BOLT MS JMF-O M5 X 15</v>
          </cell>
          <cell r="E7492">
            <v>45300</v>
          </cell>
          <cell r="F7492" t="str">
            <v>ROF</v>
          </cell>
          <cell r="G7492" t="str">
            <v>CI_BOLT</v>
          </cell>
          <cell r="H7492" t="str">
            <v>PC</v>
          </cell>
          <cell r="I7492" t="str">
            <v>CPR</v>
          </cell>
          <cell r="J7492" t="str">
            <v/>
          </cell>
          <cell r="K7492" t="str">
            <v>PD</v>
          </cell>
          <cell r="L7492" t="str">
            <v>3015</v>
          </cell>
          <cell r="M7492" t="str">
            <v>V</v>
          </cell>
          <cell r="N7492">
            <v>98</v>
          </cell>
        </row>
        <row r="7493">
          <cell r="A7493" t="str">
            <v>RM-KAS-FAS-00-0004</v>
          </cell>
          <cell r="B7493" t="str">
            <v>CINT</v>
          </cell>
          <cell r="C7493" t="str">
            <v/>
          </cell>
          <cell r="D7493" t="str">
            <v>BOLT MS-JMF-0 M5 X 12 . 1010A. MFZN2-B (</v>
          </cell>
          <cell r="E7493">
            <v>44797</v>
          </cell>
          <cell r="F7493" t="str">
            <v>ROF</v>
          </cell>
          <cell r="G7493" t="str">
            <v>CI_BOLT</v>
          </cell>
          <cell r="H7493" t="str">
            <v>PC</v>
          </cell>
          <cell r="I7493" t="str">
            <v>CPR</v>
          </cell>
          <cell r="J7493" t="str">
            <v/>
          </cell>
          <cell r="K7493" t="str">
            <v>PD</v>
          </cell>
          <cell r="L7493" t="str">
            <v>3015</v>
          </cell>
          <cell r="M7493" t="str">
            <v>V</v>
          </cell>
          <cell r="N7493">
            <v>101</v>
          </cell>
        </row>
        <row r="7494">
          <cell r="A7494" t="str">
            <v>RM-KAS-FAS-00-0005</v>
          </cell>
          <cell r="B7494" t="str">
            <v>CINT</v>
          </cell>
          <cell r="C7494" t="str">
            <v/>
          </cell>
          <cell r="D7494" t="str">
            <v>SCREW 5 X 14 LOTUS KASAR</v>
          </cell>
          <cell r="E7494">
            <v>45218</v>
          </cell>
          <cell r="F7494" t="str">
            <v>ROF</v>
          </cell>
          <cell r="G7494" t="str">
            <v>CI_BOLT</v>
          </cell>
          <cell r="H7494" t="str">
            <v>PC</v>
          </cell>
          <cell r="I7494" t="str">
            <v>CPR</v>
          </cell>
          <cell r="J7494" t="str">
            <v/>
          </cell>
          <cell r="K7494" t="str">
            <v>PD</v>
          </cell>
          <cell r="L7494" t="str">
            <v>3015</v>
          </cell>
          <cell r="M7494" t="str">
            <v>V</v>
          </cell>
          <cell r="N7494">
            <v>141</v>
          </cell>
        </row>
        <row r="7495">
          <cell r="A7495" t="str">
            <v>RM-KAS-FAS-00-0006</v>
          </cell>
          <cell r="B7495" t="str">
            <v>CINT</v>
          </cell>
          <cell r="C7495" t="str">
            <v/>
          </cell>
          <cell r="D7495" t="str">
            <v>STAPLES 1006 J</v>
          </cell>
          <cell r="E7495">
            <v>44797</v>
          </cell>
          <cell r="F7495" t="str">
            <v>ROF</v>
          </cell>
          <cell r="G7495" t="str">
            <v>CI_BOLT</v>
          </cell>
          <cell r="H7495" t="str">
            <v>PC</v>
          </cell>
          <cell r="I7495" t="str">
            <v>CPR</v>
          </cell>
          <cell r="J7495" t="str">
            <v/>
          </cell>
          <cell r="K7495" t="str">
            <v>PD</v>
          </cell>
          <cell r="L7495" t="str">
            <v>3015</v>
          </cell>
          <cell r="M7495" t="str">
            <v>V</v>
          </cell>
          <cell r="N7495">
            <v>7</v>
          </cell>
        </row>
        <row r="7496">
          <cell r="A7496" t="str">
            <v>RM-KAS-FOM-00-0007</v>
          </cell>
          <cell r="B7496" t="str">
            <v>CINT</v>
          </cell>
          <cell r="C7496" t="str">
            <v/>
          </cell>
          <cell r="D7496" t="str">
            <v>BACK U FOAM MGC</v>
          </cell>
          <cell r="E7496">
            <v>44797</v>
          </cell>
          <cell r="F7496" t="str">
            <v>ROF</v>
          </cell>
          <cell r="G7496" t="str">
            <v>CI_BUSA</v>
          </cell>
          <cell r="H7496" t="str">
            <v>PC</v>
          </cell>
          <cell r="I7496" t="str">
            <v>CPR</v>
          </cell>
          <cell r="J7496" t="str">
            <v/>
          </cell>
          <cell r="K7496" t="str">
            <v>PD</v>
          </cell>
          <cell r="L7496" t="str">
            <v>3015</v>
          </cell>
          <cell r="M7496" t="str">
            <v>V</v>
          </cell>
          <cell r="N7496">
            <v>4169</v>
          </cell>
        </row>
        <row r="7497">
          <cell r="A7497" t="str">
            <v>RM-KAS-FOM-00-0008</v>
          </cell>
          <cell r="B7497" t="str">
            <v>CINT</v>
          </cell>
          <cell r="C7497" t="str">
            <v/>
          </cell>
          <cell r="D7497" t="str">
            <v>CELFLEX AR 09012 1/2" X 3/8"</v>
          </cell>
          <cell r="E7497">
            <v>44797</v>
          </cell>
          <cell r="F7497" t="str">
            <v>ROF</v>
          </cell>
          <cell r="G7497" t="str">
            <v>CI_BUSA</v>
          </cell>
          <cell r="H7497" t="str">
            <v>M</v>
          </cell>
          <cell r="I7497" t="str">
            <v>CPR</v>
          </cell>
          <cell r="J7497" t="str">
            <v/>
          </cell>
          <cell r="K7497" t="str">
            <v>PD</v>
          </cell>
          <cell r="L7497" t="str">
            <v>3015</v>
          </cell>
          <cell r="M7497" t="str">
            <v>V</v>
          </cell>
          <cell r="N7497">
            <v>11000</v>
          </cell>
        </row>
        <row r="7498">
          <cell r="A7498" t="str">
            <v>RM-KAS-FOM-00-0009</v>
          </cell>
          <cell r="B7498" t="str">
            <v>CINT</v>
          </cell>
          <cell r="C7498" t="str">
            <v/>
          </cell>
          <cell r="D7498" t="str">
            <v>SEAT U FOAM MGC</v>
          </cell>
          <cell r="E7498">
            <v>44797</v>
          </cell>
          <cell r="F7498" t="str">
            <v>ROF</v>
          </cell>
          <cell r="G7498" t="str">
            <v>CI_BUSA</v>
          </cell>
          <cell r="H7498" t="str">
            <v>PC</v>
          </cell>
          <cell r="I7498" t="str">
            <v>CPR</v>
          </cell>
          <cell r="J7498" t="str">
            <v/>
          </cell>
          <cell r="K7498" t="str">
            <v>PD</v>
          </cell>
          <cell r="L7498" t="str">
            <v>3015</v>
          </cell>
          <cell r="M7498" t="str">
            <v>V</v>
          </cell>
          <cell r="N7498">
            <v>6857</v>
          </cell>
        </row>
        <row r="7499">
          <cell r="A7499" t="str">
            <v>RM-KAS-ICT-SC-0001</v>
          </cell>
          <cell r="B7499" t="str">
            <v>CINT</v>
          </cell>
          <cell r="C7499" t="str">
            <v/>
          </cell>
          <cell r="D7499" t="str">
            <v>HOLDER PLATE MGC</v>
          </cell>
          <cell r="E7499">
            <v>45232</v>
          </cell>
          <cell r="F7499" t="str">
            <v>ROF</v>
          </cell>
          <cell r="G7499" t="str">
            <v>CI_ICT</v>
          </cell>
          <cell r="H7499" t="str">
            <v>PC</v>
          </cell>
          <cell r="I7499" t="str">
            <v>CPR</v>
          </cell>
          <cell r="J7499" t="str">
            <v/>
          </cell>
          <cell r="K7499" t="str">
            <v>PD</v>
          </cell>
          <cell r="L7499" t="str">
            <v>3015</v>
          </cell>
          <cell r="M7499" t="str">
            <v>V</v>
          </cell>
          <cell r="N7499">
            <v>2969</v>
          </cell>
        </row>
        <row r="7500">
          <cell r="A7500" t="str">
            <v>RM-KAS-ICT-SC-0002</v>
          </cell>
          <cell r="B7500" t="str">
            <v>CINT</v>
          </cell>
          <cell r="C7500" t="str">
            <v/>
          </cell>
          <cell r="D7500" t="str">
            <v>SEAT JOINT PLATE MGC-1 BARU</v>
          </cell>
          <cell r="E7500">
            <v>45300</v>
          </cell>
          <cell r="F7500" t="str">
            <v>ROF</v>
          </cell>
          <cell r="G7500" t="str">
            <v>CI_ICT</v>
          </cell>
          <cell r="H7500" t="str">
            <v>PC</v>
          </cell>
          <cell r="I7500" t="str">
            <v>CPR</v>
          </cell>
          <cell r="J7500" t="str">
            <v/>
          </cell>
          <cell r="K7500" t="str">
            <v>PD</v>
          </cell>
          <cell r="L7500" t="str">
            <v>3015</v>
          </cell>
          <cell r="M7500" t="str">
            <v>V</v>
          </cell>
          <cell r="N7500">
            <v>3712</v>
          </cell>
        </row>
        <row r="7501">
          <cell r="A7501" t="str">
            <v>RM-KAS-INL-SC-0003</v>
          </cell>
          <cell r="B7501" t="str">
            <v>CINT</v>
          </cell>
          <cell r="C7501" t="str">
            <v/>
          </cell>
          <cell r="D7501" t="str">
            <v>JAHITAN BACK COVER KASAI BIRU L1</v>
          </cell>
          <cell r="E7501">
            <v>44797</v>
          </cell>
          <cell r="F7501" t="str">
            <v>ROF</v>
          </cell>
          <cell r="G7501" t="str">
            <v>CI_INL</v>
          </cell>
          <cell r="H7501" t="str">
            <v>PC</v>
          </cell>
          <cell r="I7501" t="str">
            <v>CPR</v>
          </cell>
          <cell r="J7501" t="str">
            <v/>
          </cell>
          <cell r="K7501" t="str">
            <v>PD</v>
          </cell>
          <cell r="L7501" t="str">
            <v>3015</v>
          </cell>
          <cell r="M7501" t="str">
            <v>V</v>
          </cell>
          <cell r="N7501">
            <v>7763</v>
          </cell>
        </row>
        <row r="7502">
          <cell r="A7502" t="str">
            <v>RM-KAS-INL-SC-0004</v>
          </cell>
          <cell r="B7502" t="str">
            <v>CINT</v>
          </cell>
          <cell r="C7502" t="str">
            <v/>
          </cell>
          <cell r="D7502" t="str">
            <v>JAHITAN BACK COVER KASAI COKLAT N4</v>
          </cell>
          <cell r="E7502">
            <v>44797</v>
          </cell>
          <cell r="F7502" t="str">
            <v>ROF</v>
          </cell>
          <cell r="G7502" t="str">
            <v>CI_INL</v>
          </cell>
          <cell r="H7502" t="str">
            <v>PC</v>
          </cell>
          <cell r="I7502" t="str">
            <v>CPR</v>
          </cell>
          <cell r="J7502" t="str">
            <v/>
          </cell>
          <cell r="K7502" t="str">
            <v>PD</v>
          </cell>
          <cell r="L7502" t="str">
            <v>3015</v>
          </cell>
          <cell r="M7502" t="str">
            <v>V</v>
          </cell>
          <cell r="N7502">
            <v>7739</v>
          </cell>
        </row>
        <row r="7503">
          <cell r="A7503" t="str">
            <v>RM-KAS-INL-SC-0005</v>
          </cell>
          <cell r="B7503" t="str">
            <v>CINT</v>
          </cell>
          <cell r="C7503" t="str">
            <v/>
          </cell>
          <cell r="D7503" t="str">
            <v>JAHITAN BACK COVER KASAI GREEN O6</v>
          </cell>
          <cell r="E7503">
            <v>44797</v>
          </cell>
          <cell r="F7503" t="str">
            <v>ROF</v>
          </cell>
          <cell r="G7503" t="str">
            <v>CI_INL</v>
          </cell>
          <cell r="H7503" t="str">
            <v>PC</v>
          </cell>
          <cell r="I7503" t="str">
            <v>CPR</v>
          </cell>
          <cell r="J7503" t="str">
            <v/>
          </cell>
          <cell r="K7503" t="str">
            <v>PD</v>
          </cell>
          <cell r="L7503" t="str">
            <v>3015</v>
          </cell>
          <cell r="M7503" t="str">
            <v>V</v>
          </cell>
          <cell r="N7503">
            <v>926</v>
          </cell>
        </row>
        <row r="7504">
          <cell r="A7504" t="str">
            <v>RM-KAS-INL-SC-0006</v>
          </cell>
          <cell r="B7504" t="str">
            <v>CINT</v>
          </cell>
          <cell r="C7504" t="str">
            <v/>
          </cell>
          <cell r="D7504" t="str">
            <v>JAHITAN BACK COVER KASAI GREY Y2</v>
          </cell>
          <cell r="E7504">
            <v>45169</v>
          </cell>
          <cell r="F7504" t="str">
            <v>ROF</v>
          </cell>
          <cell r="G7504" t="str">
            <v>CI_INL</v>
          </cell>
          <cell r="H7504" t="str">
            <v>PC</v>
          </cell>
          <cell r="I7504" t="str">
            <v>CPR</v>
          </cell>
          <cell r="J7504" t="str">
            <v/>
          </cell>
          <cell r="K7504" t="str">
            <v>PD</v>
          </cell>
          <cell r="L7504" t="str">
            <v>3015</v>
          </cell>
          <cell r="M7504" t="str">
            <v>V</v>
          </cell>
          <cell r="N7504">
            <v>7739</v>
          </cell>
        </row>
        <row r="7505">
          <cell r="A7505" t="str">
            <v>RM-KAS-INL-SC-0007</v>
          </cell>
          <cell r="B7505" t="str">
            <v>CINT</v>
          </cell>
          <cell r="C7505" t="str">
            <v/>
          </cell>
          <cell r="D7505" t="str">
            <v>JAHITAN BACK COVER KASAI L6</v>
          </cell>
          <cell r="E7505">
            <v>44797</v>
          </cell>
          <cell r="F7505" t="str">
            <v>ROF</v>
          </cell>
          <cell r="G7505" t="str">
            <v>CI_INL</v>
          </cell>
          <cell r="H7505" t="str">
            <v>PC</v>
          </cell>
          <cell r="I7505" t="str">
            <v>CPR</v>
          </cell>
          <cell r="J7505" t="str">
            <v/>
          </cell>
          <cell r="K7505" t="str">
            <v>PD</v>
          </cell>
          <cell r="L7505" t="str">
            <v>3015</v>
          </cell>
          <cell r="M7505" t="str">
            <v>V</v>
          </cell>
          <cell r="N7505">
            <v>7739</v>
          </cell>
        </row>
        <row r="7506">
          <cell r="A7506" t="str">
            <v>RM-KAS-INL-SC-0008</v>
          </cell>
          <cell r="B7506" t="str">
            <v>CINT</v>
          </cell>
          <cell r="C7506" t="str">
            <v/>
          </cell>
          <cell r="D7506" t="str">
            <v>JAHITAN BACK COVER KASAI L7</v>
          </cell>
          <cell r="E7506">
            <v>44797</v>
          </cell>
          <cell r="F7506" t="str">
            <v>ROF</v>
          </cell>
          <cell r="G7506" t="str">
            <v>CI_INL</v>
          </cell>
          <cell r="H7506" t="str">
            <v>PC</v>
          </cell>
          <cell r="I7506" t="str">
            <v>CPR</v>
          </cell>
          <cell r="J7506" t="str">
            <v/>
          </cell>
          <cell r="K7506" t="str">
            <v>PD</v>
          </cell>
          <cell r="L7506" t="str">
            <v>3015</v>
          </cell>
          <cell r="M7506" t="str">
            <v>V</v>
          </cell>
          <cell r="N7506">
            <v>14682</v>
          </cell>
        </row>
        <row r="7507">
          <cell r="A7507" t="str">
            <v>RM-KAS-INL-SC-0009</v>
          </cell>
          <cell r="B7507" t="str">
            <v>CINT</v>
          </cell>
          <cell r="C7507" t="str">
            <v/>
          </cell>
          <cell r="D7507" t="str">
            <v>JAHITAN BACK COVER KASAI MAROON YK3</v>
          </cell>
          <cell r="E7507">
            <v>44797</v>
          </cell>
          <cell r="F7507" t="str">
            <v>ROF</v>
          </cell>
          <cell r="G7507" t="str">
            <v>CI_INL</v>
          </cell>
          <cell r="H7507" t="str">
            <v>PC</v>
          </cell>
          <cell r="I7507" t="str">
            <v>CPR</v>
          </cell>
          <cell r="J7507" t="str">
            <v/>
          </cell>
          <cell r="K7507" t="str">
            <v>PD</v>
          </cell>
          <cell r="L7507" t="str">
            <v>3015</v>
          </cell>
          <cell r="M7507" t="str">
            <v>V</v>
          </cell>
          <cell r="N7507">
            <v>1100</v>
          </cell>
        </row>
        <row r="7508">
          <cell r="A7508" t="str">
            <v>RM-KAS-INL-SC-0010</v>
          </cell>
          <cell r="B7508" t="str">
            <v>CINT</v>
          </cell>
          <cell r="C7508" t="str">
            <v/>
          </cell>
          <cell r="D7508" t="str">
            <v>JAHITAN BACK COVER KASAI N4</v>
          </cell>
          <cell r="E7508">
            <v>44797</v>
          </cell>
          <cell r="F7508" t="str">
            <v>ROF</v>
          </cell>
          <cell r="G7508" t="str">
            <v>CI_INL</v>
          </cell>
          <cell r="H7508" t="str">
            <v>PC</v>
          </cell>
          <cell r="I7508" t="str">
            <v>CPR</v>
          </cell>
          <cell r="J7508" t="str">
            <v/>
          </cell>
          <cell r="K7508" t="str">
            <v>PD</v>
          </cell>
          <cell r="L7508" t="str">
            <v>3015</v>
          </cell>
          <cell r="M7508" t="str">
            <v>V</v>
          </cell>
          <cell r="N7508">
            <v>7739</v>
          </cell>
        </row>
        <row r="7509">
          <cell r="A7509" t="str">
            <v>RM-KAS-INL-SC-0011</v>
          </cell>
          <cell r="B7509" t="str">
            <v>CINT</v>
          </cell>
          <cell r="C7509" t="str">
            <v/>
          </cell>
          <cell r="D7509" t="str">
            <v>JAHITAN BACK COVER KASAI O1</v>
          </cell>
          <cell r="E7509">
            <v>44797</v>
          </cell>
          <cell r="F7509" t="str">
            <v>ROF</v>
          </cell>
          <cell r="G7509" t="str">
            <v>CI_INL</v>
          </cell>
          <cell r="H7509" t="str">
            <v>PC</v>
          </cell>
          <cell r="I7509" t="str">
            <v>CPR</v>
          </cell>
          <cell r="J7509" t="str">
            <v/>
          </cell>
          <cell r="K7509" t="str">
            <v>PD</v>
          </cell>
          <cell r="L7509" t="str">
            <v>3015</v>
          </cell>
          <cell r="M7509" t="str">
            <v>V</v>
          </cell>
          <cell r="N7509">
            <v>7412</v>
          </cell>
        </row>
        <row r="7510">
          <cell r="A7510" t="str">
            <v>RM-KAS-INL-SC-0012</v>
          </cell>
          <cell r="B7510" t="str">
            <v>CINT</v>
          </cell>
          <cell r="C7510" t="str">
            <v/>
          </cell>
          <cell r="D7510" t="str">
            <v>JAHITAN BACK COVER KASAI O2</v>
          </cell>
          <cell r="E7510">
            <v>44797</v>
          </cell>
          <cell r="F7510" t="str">
            <v>ROF</v>
          </cell>
          <cell r="G7510" t="str">
            <v>CI_INL</v>
          </cell>
          <cell r="H7510" t="str">
            <v>PC</v>
          </cell>
          <cell r="I7510" t="str">
            <v>CPR</v>
          </cell>
          <cell r="J7510" t="str">
            <v/>
          </cell>
          <cell r="K7510" t="str">
            <v>PD</v>
          </cell>
          <cell r="L7510" t="str">
            <v>3015</v>
          </cell>
          <cell r="M7510" t="str">
            <v>V</v>
          </cell>
          <cell r="N7510">
            <v>3417</v>
          </cell>
        </row>
        <row r="7511">
          <cell r="A7511" t="str">
            <v>RM-KAS-INL-SC-0013</v>
          </cell>
          <cell r="B7511" t="str">
            <v>CINT</v>
          </cell>
          <cell r="C7511" t="str">
            <v/>
          </cell>
          <cell r="D7511" t="str">
            <v>JAHITAN BACK COVER KASAI O3</v>
          </cell>
          <cell r="E7511">
            <v>44797</v>
          </cell>
          <cell r="F7511" t="str">
            <v>ROF</v>
          </cell>
          <cell r="G7511" t="str">
            <v>CI_INL</v>
          </cell>
          <cell r="H7511" t="str">
            <v>PC</v>
          </cell>
          <cell r="I7511" t="str">
            <v>CPR</v>
          </cell>
          <cell r="J7511" t="str">
            <v/>
          </cell>
          <cell r="K7511" t="str">
            <v>PD</v>
          </cell>
          <cell r="L7511" t="str">
            <v>3015</v>
          </cell>
          <cell r="M7511" t="str">
            <v>V</v>
          </cell>
          <cell r="N7511">
            <v>7780</v>
          </cell>
        </row>
        <row r="7512">
          <cell r="A7512" t="str">
            <v>RM-KAS-INL-SC-0014</v>
          </cell>
          <cell r="B7512" t="str">
            <v>CINT</v>
          </cell>
          <cell r="C7512" t="str">
            <v/>
          </cell>
          <cell r="D7512" t="str">
            <v>JAHITAN BACK COVER KASAI O6</v>
          </cell>
          <cell r="E7512">
            <v>44797</v>
          </cell>
          <cell r="F7512" t="str">
            <v>ROF</v>
          </cell>
          <cell r="G7512" t="str">
            <v>CI_INL</v>
          </cell>
          <cell r="H7512" t="str">
            <v>PC</v>
          </cell>
          <cell r="I7512" t="str">
            <v>CPR</v>
          </cell>
          <cell r="J7512" t="str">
            <v/>
          </cell>
          <cell r="K7512" t="str">
            <v>PD</v>
          </cell>
          <cell r="L7512" t="str">
            <v>3015</v>
          </cell>
          <cell r="M7512" t="str">
            <v>V</v>
          </cell>
          <cell r="N7512">
            <v>7039</v>
          </cell>
        </row>
        <row r="7513">
          <cell r="A7513" t="str">
            <v>RM-KAS-INL-SC-0015</v>
          </cell>
          <cell r="B7513" t="str">
            <v>CINT</v>
          </cell>
          <cell r="C7513" t="str">
            <v/>
          </cell>
          <cell r="D7513" t="str">
            <v>JAHITAN BACK COVER KASAI O7</v>
          </cell>
          <cell r="E7513">
            <v>44797</v>
          </cell>
          <cell r="F7513" t="str">
            <v>ROF</v>
          </cell>
          <cell r="G7513" t="str">
            <v>CI_INL</v>
          </cell>
          <cell r="H7513" t="str">
            <v>PC</v>
          </cell>
          <cell r="I7513" t="str">
            <v>CPR</v>
          </cell>
          <cell r="J7513" t="str">
            <v/>
          </cell>
          <cell r="K7513" t="str">
            <v>PD</v>
          </cell>
          <cell r="L7513" t="str">
            <v>3015</v>
          </cell>
          <cell r="M7513" t="str">
            <v>V</v>
          </cell>
          <cell r="N7513">
            <v>8212</v>
          </cell>
        </row>
        <row r="7514">
          <cell r="A7514" t="str">
            <v>RM-KAS-INL-SC-0016</v>
          </cell>
          <cell r="B7514" t="str">
            <v>CINT</v>
          </cell>
          <cell r="C7514" t="str">
            <v/>
          </cell>
          <cell r="D7514" t="str">
            <v>JAHITAN BACK COVER KASAI RED N3</v>
          </cell>
          <cell r="E7514">
            <v>44797</v>
          </cell>
          <cell r="F7514" t="str">
            <v>ROF</v>
          </cell>
          <cell r="G7514" t="str">
            <v>CI_INL</v>
          </cell>
          <cell r="H7514" t="str">
            <v>PC</v>
          </cell>
          <cell r="I7514" t="str">
            <v>CPR</v>
          </cell>
          <cell r="J7514" t="str">
            <v/>
          </cell>
          <cell r="K7514" t="str">
            <v>PD</v>
          </cell>
          <cell r="L7514" t="str">
            <v>3015</v>
          </cell>
          <cell r="M7514" t="str">
            <v>V</v>
          </cell>
          <cell r="N7514">
            <v>8624</v>
          </cell>
        </row>
        <row r="7515">
          <cell r="A7515" t="str">
            <v>RM-KAS-INL-SC-0017</v>
          </cell>
          <cell r="B7515" t="str">
            <v>CINT</v>
          </cell>
          <cell r="C7515" t="str">
            <v/>
          </cell>
          <cell r="D7515" t="str">
            <v>JAHITAN BACK COVER KASAI S1</v>
          </cell>
          <cell r="E7515">
            <v>44797</v>
          </cell>
          <cell r="F7515" t="str">
            <v>ROF</v>
          </cell>
          <cell r="G7515" t="str">
            <v>CI_INL</v>
          </cell>
          <cell r="H7515" t="str">
            <v>PC</v>
          </cell>
          <cell r="I7515" t="str">
            <v>CPR</v>
          </cell>
          <cell r="J7515" t="str">
            <v/>
          </cell>
          <cell r="K7515" t="str">
            <v>PD</v>
          </cell>
          <cell r="L7515" t="str">
            <v>3015</v>
          </cell>
          <cell r="M7515" t="str">
            <v>V</v>
          </cell>
          <cell r="N7515">
            <v>7738</v>
          </cell>
        </row>
        <row r="7516">
          <cell r="A7516" t="str">
            <v>RM-KAS-INL-SC-0018</v>
          </cell>
          <cell r="B7516" t="str">
            <v>CINT</v>
          </cell>
          <cell r="C7516" t="str">
            <v/>
          </cell>
          <cell r="D7516" t="str">
            <v>JAHITAN BACK COVER KASAI S2</v>
          </cell>
          <cell r="E7516">
            <v>44797</v>
          </cell>
          <cell r="F7516" t="str">
            <v>ROF</v>
          </cell>
          <cell r="G7516" t="str">
            <v>CI_INL</v>
          </cell>
          <cell r="H7516" t="str">
            <v>PC</v>
          </cell>
          <cell r="I7516" t="str">
            <v>CPR</v>
          </cell>
          <cell r="J7516" t="str">
            <v/>
          </cell>
          <cell r="K7516" t="str">
            <v>PD</v>
          </cell>
          <cell r="L7516" t="str">
            <v>3015</v>
          </cell>
          <cell r="M7516" t="str">
            <v>V</v>
          </cell>
          <cell r="N7516">
            <v>7739</v>
          </cell>
        </row>
        <row r="7517">
          <cell r="A7517" t="str">
            <v>RM-KAS-INL-SC-0019</v>
          </cell>
          <cell r="B7517" t="str">
            <v>CINT</v>
          </cell>
          <cell r="C7517" t="str">
            <v/>
          </cell>
          <cell r="D7517" t="str">
            <v>JAHITAN BACK COVER KASAI S6</v>
          </cell>
          <cell r="E7517">
            <v>44797</v>
          </cell>
          <cell r="F7517" t="str">
            <v>ROF</v>
          </cell>
          <cell r="G7517" t="str">
            <v>CI_INL</v>
          </cell>
          <cell r="H7517" t="str">
            <v>PC</v>
          </cell>
          <cell r="I7517" t="str">
            <v>CPR</v>
          </cell>
          <cell r="J7517" t="str">
            <v/>
          </cell>
          <cell r="K7517" t="str">
            <v>PD</v>
          </cell>
          <cell r="L7517" t="str">
            <v>3015</v>
          </cell>
          <cell r="M7517" t="str">
            <v>V</v>
          </cell>
          <cell r="N7517">
            <v>6895</v>
          </cell>
        </row>
        <row r="7518">
          <cell r="A7518" t="str">
            <v>RM-KAS-INL-SC-0020</v>
          </cell>
          <cell r="B7518" t="str">
            <v>CINT</v>
          </cell>
          <cell r="C7518" t="str">
            <v/>
          </cell>
          <cell r="D7518" t="str">
            <v>JAHITAN BACK COVER KASAI S9</v>
          </cell>
          <cell r="E7518">
            <v>44797</v>
          </cell>
          <cell r="F7518" t="str">
            <v>ROF</v>
          </cell>
          <cell r="G7518" t="str">
            <v>CI_INL</v>
          </cell>
          <cell r="H7518" t="str">
            <v>PC</v>
          </cell>
          <cell r="I7518" t="str">
            <v>CPR</v>
          </cell>
          <cell r="J7518" t="str">
            <v/>
          </cell>
          <cell r="K7518" t="str">
            <v>PD</v>
          </cell>
          <cell r="L7518" t="str">
            <v>3015</v>
          </cell>
          <cell r="M7518" t="str">
            <v>V</v>
          </cell>
          <cell r="N7518">
            <v>8076</v>
          </cell>
        </row>
        <row r="7519">
          <cell r="A7519" t="str">
            <v>RM-KAS-INL-SC-0021</v>
          </cell>
          <cell r="B7519" t="str">
            <v>CINT</v>
          </cell>
          <cell r="C7519" t="str">
            <v/>
          </cell>
          <cell r="D7519" t="str">
            <v>JAHITAN BACK COVER KASAI Y3</v>
          </cell>
          <cell r="E7519">
            <v>44797</v>
          </cell>
          <cell r="F7519" t="str">
            <v>ROF</v>
          </cell>
          <cell r="G7519" t="str">
            <v>CI_INL</v>
          </cell>
          <cell r="H7519" t="str">
            <v>PC</v>
          </cell>
          <cell r="I7519" t="str">
            <v>CPR</v>
          </cell>
          <cell r="J7519" t="str">
            <v/>
          </cell>
          <cell r="K7519" t="str">
            <v>PD</v>
          </cell>
          <cell r="L7519" t="str">
            <v>3015</v>
          </cell>
          <cell r="M7519" t="str">
            <v>V</v>
          </cell>
          <cell r="N7519">
            <v>7739</v>
          </cell>
        </row>
        <row r="7520">
          <cell r="A7520" t="str">
            <v>RM-KAS-INL-SC-0022</v>
          </cell>
          <cell r="B7520" t="str">
            <v>CINT</v>
          </cell>
          <cell r="C7520" t="str">
            <v/>
          </cell>
          <cell r="D7520" t="str">
            <v>JAHITAN BACK COVER MGC W1</v>
          </cell>
          <cell r="E7520">
            <v>44797</v>
          </cell>
          <cell r="F7520" t="str">
            <v>ROF</v>
          </cell>
          <cell r="G7520" t="str">
            <v>CI_INL</v>
          </cell>
          <cell r="H7520" t="str">
            <v>PC</v>
          </cell>
          <cell r="I7520" t="str">
            <v>CPR</v>
          </cell>
          <cell r="J7520" t="str">
            <v/>
          </cell>
          <cell r="K7520" t="str">
            <v>PD</v>
          </cell>
          <cell r="L7520" t="str">
            <v>3015</v>
          </cell>
          <cell r="M7520" t="str">
            <v>V</v>
          </cell>
          <cell r="N7520">
            <v>7739</v>
          </cell>
        </row>
        <row r="7521">
          <cell r="A7521" t="str">
            <v>RM-KAS-INL-SC-0023</v>
          </cell>
          <cell r="B7521" t="str">
            <v>CINT</v>
          </cell>
          <cell r="C7521" t="str">
            <v/>
          </cell>
          <cell r="D7521" t="str">
            <v>JAHITAN BACK COVER-2 MGC S1</v>
          </cell>
          <cell r="E7521">
            <v>44797</v>
          </cell>
          <cell r="F7521" t="str">
            <v>ROF</v>
          </cell>
          <cell r="G7521" t="str">
            <v>CI_INL</v>
          </cell>
          <cell r="H7521" t="str">
            <v>PC</v>
          </cell>
          <cell r="I7521" t="str">
            <v>CPR</v>
          </cell>
          <cell r="J7521" t="str">
            <v/>
          </cell>
          <cell r="K7521" t="str">
            <v>PD</v>
          </cell>
          <cell r="L7521" t="str">
            <v>3015</v>
          </cell>
          <cell r="M7521" t="str">
            <v>V</v>
          </cell>
          <cell r="N7521">
            <v>7739</v>
          </cell>
        </row>
        <row r="7522">
          <cell r="A7522" t="str">
            <v>RM-KAS-INL-SC-0024</v>
          </cell>
          <cell r="B7522" t="str">
            <v>CINT</v>
          </cell>
          <cell r="C7522" t="str">
            <v/>
          </cell>
          <cell r="D7522" t="str">
            <v>JAHITAN BACK COVER KASAI W7</v>
          </cell>
          <cell r="E7522">
            <v>0</v>
          </cell>
          <cell r="F7522" t="str">
            <v>ROF</v>
          </cell>
          <cell r="G7522" t="str">
            <v>CI_INL</v>
          </cell>
          <cell r="H7522" t="str">
            <v>PC</v>
          </cell>
          <cell r="I7522" t="str">
            <v>CPR</v>
          </cell>
          <cell r="J7522" t="str">
            <v/>
          </cell>
          <cell r="K7522" t="str">
            <v>PD</v>
          </cell>
          <cell r="L7522" t="str">
            <v>3015</v>
          </cell>
          <cell r="M7522" t="str">
            <v>V</v>
          </cell>
          <cell r="N7522">
            <v>11361</v>
          </cell>
        </row>
        <row r="7523">
          <cell r="A7523" t="str">
            <v>RM-KAS-INL-SC-0025</v>
          </cell>
          <cell r="B7523" t="str">
            <v>CINT</v>
          </cell>
          <cell r="C7523" t="str">
            <v/>
          </cell>
          <cell r="D7523" t="str">
            <v>JAHITAN BACK COVER KASAI S1 BORDIR</v>
          </cell>
          <cell r="E7523">
            <v>44883</v>
          </cell>
          <cell r="F7523" t="str">
            <v>ROF</v>
          </cell>
          <cell r="G7523" t="str">
            <v>CI_INL</v>
          </cell>
          <cell r="H7523" t="str">
            <v>PC</v>
          </cell>
          <cell r="I7523" t="str">
            <v>CPR</v>
          </cell>
          <cell r="J7523" t="str">
            <v/>
          </cell>
          <cell r="K7523" t="str">
            <v>PD</v>
          </cell>
          <cell r="L7523" t="str">
            <v>3015</v>
          </cell>
          <cell r="M7523" t="str">
            <v>V</v>
          </cell>
          <cell r="N7523">
            <v>14131</v>
          </cell>
        </row>
        <row r="7524">
          <cell r="A7524" t="str">
            <v>RM-KAS-INL-SC-0026</v>
          </cell>
          <cell r="B7524" t="str">
            <v>CINT</v>
          </cell>
          <cell r="C7524" t="str">
            <v/>
          </cell>
          <cell r="D7524" t="str">
            <v>JAHITAN BACK COVER KASAI GREY W2</v>
          </cell>
          <cell r="E7524">
            <v>45085</v>
          </cell>
          <cell r="F7524" t="str">
            <v>ROF</v>
          </cell>
          <cell r="G7524" t="str">
            <v>CI_INL</v>
          </cell>
          <cell r="H7524" t="str">
            <v>PC</v>
          </cell>
          <cell r="I7524" t="str">
            <v>CPR</v>
          </cell>
          <cell r="J7524" t="str">
            <v/>
          </cell>
          <cell r="K7524" t="str">
            <v>PD</v>
          </cell>
          <cell r="L7524" t="str">
            <v>3015</v>
          </cell>
          <cell r="M7524" t="str">
            <v>V</v>
          </cell>
          <cell r="N7524">
            <v>19782</v>
          </cell>
        </row>
        <row r="7525">
          <cell r="A7525" t="str">
            <v>RM-KAS-LBL-00-0001</v>
          </cell>
          <cell r="B7525" t="str">
            <v>CINT</v>
          </cell>
          <cell r="C7525" t="str">
            <v/>
          </cell>
          <cell r="D7525" t="str">
            <v>LABEL MADE IN INDONESIA</v>
          </cell>
          <cell r="E7525">
            <v>44797</v>
          </cell>
          <cell r="F7525" t="str">
            <v>ROF</v>
          </cell>
          <cell r="G7525" t="str">
            <v>CI_LABEL</v>
          </cell>
          <cell r="H7525" t="str">
            <v>PC</v>
          </cell>
          <cell r="I7525" t="str">
            <v>CPR</v>
          </cell>
          <cell r="J7525" t="str">
            <v/>
          </cell>
          <cell r="K7525" t="str">
            <v>PD</v>
          </cell>
          <cell r="L7525" t="str">
            <v>3015</v>
          </cell>
          <cell r="M7525" t="str">
            <v>V</v>
          </cell>
          <cell r="N7525">
            <v>80</v>
          </cell>
        </row>
        <row r="7526">
          <cell r="A7526" t="str">
            <v>RM-KAS-LBL-00-0002</v>
          </cell>
          <cell r="B7526" t="str">
            <v>CINT</v>
          </cell>
          <cell r="C7526" t="str">
            <v/>
          </cell>
          <cell r="D7526" t="str">
            <v>LABEL MADE IN QUALITY</v>
          </cell>
          <cell r="E7526">
            <v>44797</v>
          </cell>
          <cell r="F7526" t="str">
            <v>ROF</v>
          </cell>
          <cell r="G7526" t="str">
            <v>CI_LABEL</v>
          </cell>
          <cell r="H7526" t="str">
            <v>PC</v>
          </cell>
          <cell r="I7526" t="str">
            <v>CPR</v>
          </cell>
          <cell r="J7526" t="str">
            <v/>
          </cell>
          <cell r="K7526" t="str">
            <v>PD</v>
          </cell>
          <cell r="L7526" t="str">
            <v>3015</v>
          </cell>
          <cell r="M7526" t="str">
            <v>V</v>
          </cell>
          <cell r="N7526">
            <v>230</v>
          </cell>
        </row>
        <row r="7527">
          <cell r="A7527" t="str">
            <v>RM-KAS-LBL-00-0003</v>
          </cell>
          <cell r="B7527" t="str">
            <v>CINT</v>
          </cell>
          <cell r="C7527" t="str">
            <v/>
          </cell>
          <cell r="D7527" t="str">
            <v>LABEL QC CHITOSE MODIFIKASI</v>
          </cell>
          <cell r="E7527">
            <v>44797</v>
          </cell>
          <cell r="F7527" t="str">
            <v>ROF</v>
          </cell>
          <cell r="G7527" t="str">
            <v>CI_LABEL</v>
          </cell>
          <cell r="H7527" t="str">
            <v>PC</v>
          </cell>
          <cell r="I7527" t="str">
            <v>CPR</v>
          </cell>
          <cell r="J7527" t="str">
            <v/>
          </cell>
          <cell r="K7527" t="str">
            <v>PD</v>
          </cell>
          <cell r="L7527" t="str">
            <v>3015</v>
          </cell>
          <cell r="M7527" t="str">
            <v>V</v>
          </cell>
          <cell r="N7527">
            <v>176</v>
          </cell>
        </row>
        <row r="7528">
          <cell r="A7528" t="str">
            <v>RM-KAS-OSC-00-0004</v>
          </cell>
          <cell r="B7528" t="str">
            <v>CINT</v>
          </cell>
          <cell r="C7528" t="str">
            <v/>
          </cell>
          <cell r="D7528" t="str">
            <v>KAIN SPRINGS 030 BLACK O7</v>
          </cell>
          <cell r="E7528">
            <v>44797</v>
          </cell>
          <cell r="F7528" t="str">
            <v>ROF</v>
          </cell>
          <cell r="G7528" t="str">
            <v>CI_KAIN</v>
          </cell>
          <cell r="H7528" t="str">
            <v>PC</v>
          </cell>
          <cell r="I7528" t="str">
            <v>CPR</v>
          </cell>
          <cell r="J7528" t="str">
            <v/>
          </cell>
          <cell r="K7528" t="str">
            <v>PD</v>
          </cell>
          <cell r="L7528" t="str">
            <v>3015</v>
          </cell>
          <cell r="M7528" t="str">
            <v>V</v>
          </cell>
          <cell r="N7528">
            <v>50000</v>
          </cell>
        </row>
        <row r="7529">
          <cell r="A7529" t="str">
            <v>RM-KAS-PIP-00-0005</v>
          </cell>
          <cell r="B7529" t="str">
            <v>CINT</v>
          </cell>
          <cell r="C7529" t="str">
            <v/>
          </cell>
          <cell r="D7529" t="str">
            <v>PIPA 15.9 X 1.4 X 2.103</v>
          </cell>
          <cell r="E7529">
            <v>45300</v>
          </cell>
          <cell r="F7529" t="str">
            <v>ROF</v>
          </cell>
          <cell r="G7529" t="str">
            <v>CI_PIPA</v>
          </cell>
          <cell r="H7529" t="str">
            <v>PC</v>
          </cell>
          <cell r="I7529" t="str">
            <v>CPR</v>
          </cell>
          <cell r="J7529" t="str">
            <v/>
          </cell>
          <cell r="K7529" t="str">
            <v>PD</v>
          </cell>
          <cell r="L7529" t="str">
            <v>3015</v>
          </cell>
          <cell r="M7529" t="str">
            <v>V</v>
          </cell>
          <cell r="N7529">
            <v>20507</v>
          </cell>
        </row>
        <row r="7530">
          <cell r="A7530" t="str">
            <v>RM-KAS-PLS-00-0006</v>
          </cell>
          <cell r="B7530" t="str">
            <v>CINT</v>
          </cell>
          <cell r="C7530" t="str">
            <v/>
          </cell>
          <cell r="D7530" t="str">
            <v>DOP PLASTIC CAP [KASAI]</v>
          </cell>
          <cell r="E7530">
            <v>44936</v>
          </cell>
          <cell r="F7530" t="str">
            <v>ROF</v>
          </cell>
          <cell r="G7530" t="str">
            <v>CI_PLSTK</v>
          </cell>
          <cell r="H7530" t="str">
            <v>PC</v>
          </cell>
          <cell r="I7530" t="str">
            <v>CPR</v>
          </cell>
          <cell r="J7530" t="str">
            <v/>
          </cell>
          <cell r="K7530" t="str">
            <v>PD</v>
          </cell>
          <cell r="L7530" t="str">
            <v>3015</v>
          </cell>
          <cell r="M7530" t="str">
            <v>V</v>
          </cell>
          <cell r="N7530">
            <v>93</v>
          </cell>
        </row>
        <row r="7531">
          <cell r="A7531" t="str">
            <v>RM-KAS-PLS-00-0007</v>
          </cell>
          <cell r="B7531" t="str">
            <v>CINT</v>
          </cell>
          <cell r="C7531" t="str">
            <v/>
          </cell>
          <cell r="D7531" t="str">
            <v>DOP PLASTIC MGC ABU</v>
          </cell>
          <cell r="E7531">
            <v>45300</v>
          </cell>
          <cell r="F7531" t="str">
            <v>ROF</v>
          </cell>
          <cell r="G7531" t="str">
            <v>CI_PLSTK</v>
          </cell>
          <cell r="H7531" t="str">
            <v>PC</v>
          </cell>
          <cell r="I7531" t="str">
            <v>CPR</v>
          </cell>
          <cell r="J7531" t="str">
            <v/>
          </cell>
          <cell r="K7531" t="str">
            <v>PD</v>
          </cell>
          <cell r="L7531" t="str">
            <v>3015</v>
          </cell>
          <cell r="M7531" t="str">
            <v>V</v>
          </cell>
          <cell r="N7531">
            <v>118</v>
          </cell>
        </row>
        <row r="7532">
          <cell r="A7532" t="str">
            <v>RM-KAS-PLS-00-0008</v>
          </cell>
          <cell r="B7532" t="str">
            <v>CINT</v>
          </cell>
          <cell r="C7532" t="str">
            <v/>
          </cell>
          <cell r="D7532" t="str">
            <v>SHOES PLASTIC MGC ABU</v>
          </cell>
          <cell r="E7532">
            <v>45131</v>
          </cell>
          <cell r="F7532" t="str">
            <v>ROF</v>
          </cell>
          <cell r="G7532" t="str">
            <v>CI_PLSTK</v>
          </cell>
          <cell r="H7532" t="str">
            <v>PC</v>
          </cell>
          <cell r="I7532" t="str">
            <v>CPR</v>
          </cell>
          <cell r="J7532" t="str">
            <v/>
          </cell>
          <cell r="K7532" t="str">
            <v>PD</v>
          </cell>
          <cell r="L7532" t="str">
            <v>3015</v>
          </cell>
          <cell r="M7532" t="str">
            <v>V</v>
          </cell>
          <cell r="N7532">
            <v>1311</v>
          </cell>
        </row>
        <row r="7533">
          <cell r="A7533" t="str">
            <v>RM-KAS-TRX-00-0009</v>
          </cell>
          <cell r="B7533" t="str">
            <v>CINT</v>
          </cell>
          <cell r="C7533" t="str">
            <v/>
          </cell>
          <cell r="D7533" t="str">
            <v>BACK BOARD MG-C</v>
          </cell>
          <cell r="E7533">
            <v>44876</v>
          </cell>
          <cell r="F7533" t="str">
            <v>ROF</v>
          </cell>
          <cell r="G7533" t="str">
            <v>CI_BOARD</v>
          </cell>
          <cell r="H7533" t="str">
            <v>PC</v>
          </cell>
          <cell r="I7533" t="str">
            <v>CPR</v>
          </cell>
          <cell r="J7533" t="str">
            <v/>
          </cell>
          <cell r="K7533" t="str">
            <v>PD</v>
          </cell>
          <cell r="L7533" t="str">
            <v>3015</v>
          </cell>
          <cell r="M7533" t="str">
            <v>V</v>
          </cell>
          <cell r="N7533">
            <v>20262</v>
          </cell>
        </row>
        <row r="7534">
          <cell r="A7534" t="str">
            <v>RM-KAS-TRX-00-0010</v>
          </cell>
          <cell r="B7534" t="str">
            <v>CINT</v>
          </cell>
          <cell r="C7534" t="str">
            <v/>
          </cell>
          <cell r="D7534" t="str">
            <v>SEAT BOARD MG-C</v>
          </cell>
          <cell r="E7534">
            <v>44876</v>
          </cell>
          <cell r="F7534" t="str">
            <v>ROF</v>
          </cell>
          <cell r="G7534" t="str">
            <v>CI_BOARD</v>
          </cell>
          <cell r="H7534" t="str">
            <v>PC</v>
          </cell>
          <cell r="I7534" t="str">
            <v>CPR</v>
          </cell>
          <cell r="J7534" t="str">
            <v/>
          </cell>
          <cell r="K7534" t="str">
            <v>PD</v>
          </cell>
          <cell r="L7534" t="str">
            <v>3015</v>
          </cell>
          <cell r="M7534" t="str">
            <v>V</v>
          </cell>
          <cell r="N7534">
            <v>30500</v>
          </cell>
        </row>
        <row r="7535">
          <cell r="A7535" t="str">
            <v>RM-KAS-VIN-00-0011</v>
          </cell>
          <cell r="B7535" t="str">
            <v>CINT</v>
          </cell>
          <cell r="C7535" t="str">
            <v/>
          </cell>
          <cell r="D7535" t="str">
            <v>UNDER SEAT COVER KASAI</v>
          </cell>
          <cell r="E7535">
            <v>44797</v>
          </cell>
          <cell r="F7535" t="str">
            <v>ROF</v>
          </cell>
          <cell r="G7535" t="str">
            <v>CI_KAIN</v>
          </cell>
          <cell r="H7535" t="str">
            <v>PC</v>
          </cell>
          <cell r="I7535" t="str">
            <v>CPR</v>
          </cell>
          <cell r="J7535" t="str">
            <v/>
          </cell>
          <cell r="K7535" t="str">
            <v>PD</v>
          </cell>
          <cell r="L7535" t="str">
            <v>3015</v>
          </cell>
          <cell r="M7535" t="str">
            <v>V</v>
          </cell>
          <cell r="N7535">
            <v>1030</v>
          </cell>
        </row>
        <row r="7536">
          <cell r="A7536" t="str">
            <v>RM-KAW-ACC-00-0001</v>
          </cell>
          <cell r="B7536" t="str">
            <v>CINT</v>
          </cell>
          <cell r="C7536" t="str">
            <v/>
          </cell>
          <cell r="D7536" t="str">
            <v>ACCESSORIES KAWAI WB-10</v>
          </cell>
          <cell r="E7536">
            <v>44966</v>
          </cell>
          <cell r="F7536" t="str">
            <v>ROF</v>
          </cell>
          <cell r="G7536" t="str">
            <v>CI_OTH</v>
          </cell>
          <cell r="H7536" t="str">
            <v>PC</v>
          </cell>
          <cell r="I7536" t="str">
            <v>CPR</v>
          </cell>
          <cell r="J7536" t="str">
            <v/>
          </cell>
          <cell r="K7536" t="str">
            <v>PD</v>
          </cell>
          <cell r="L7536" t="str">
            <v>3015</v>
          </cell>
          <cell r="M7536" t="str">
            <v>V</v>
          </cell>
          <cell r="N7536">
            <v>0</v>
          </cell>
        </row>
        <row r="7537">
          <cell r="A7537" t="str">
            <v>RM-KAW-ACC-00-0002</v>
          </cell>
          <cell r="B7537" t="str">
            <v>CINT</v>
          </cell>
          <cell r="C7537" t="str">
            <v/>
          </cell>
          <cell r="D7537" t="str">
            <v>ACCESSORIES KAWAI WB-35</v>
          </cell>
          <cell r="E7537">
            <v>44966</v>
          </cell>
          <cell r="F7537" t="str">
            <v>ROF</v>
          </cell>
          <cell r="G7537" t="str">
            <v>CI_OTH</v>
          </cell>
          <cell r="H7537" t="str">
            <v>PC</v>
          </cell>
          <cell r="I7537" t="str">
            <v>CPR</v>
          </cell>
          <cell r="J7537" t="str">
            <v/>
          </cell>
          <cell r="K7537" t="str">
            <v>PD</v>
          </cell>
          <cell r="L7537" t="str">
            <v>3015</v>
          </cell>
          <cell r="M7537" t="str">
            <v>V</v>
          </cell>
          <cell r="N7537">
            <v>0</v>
          </cell>
        </row>
        <row r="7538">
          <cell r="A7538" t="str">
            <v>RM-KAW-ACC-00-0003</v>
          </cell>
          <cell r="B7538" t="str">
            <v>CINT</v>
          </cell>
          <cell r="C7538" t="str">
            <v/>
          </cell>
          <cell r="D7538" t="str">
            <v>ACCESSORIES KAWAI WB-101</v>
          </cell>
          <cell r="E7538">
            <v>0</v>
          </cell>
          <cell r="F7538" t="str">
            <v>ROF</v>
          </cell>
          <cell r="G7538" t="str">
            <v>CI_OTH</v>
          </cell>
          <cell r="H7538" t="str">
            <v>PC</v>
          </cell>
          <cell r="I7538" t="str">
            <v>CPR</v>
          </cell>
          <cell r="J7538" t="str">
            <v/>
          </cell>
          <cell r="K7538" t="str">
            <v>PD</v>
          </cell>
          <cell r="L7538" t="str">
            <v>3015</v>
          </cell>
          <cell r="M7538" t="str">
            <v>V</v>
          </cell>
          <cell r="N7538">
            <v>0</v>
          </cell>
        </row>
        <row r="7539">
          <cell r="A7539" t="str">
            <v>RM-KAW-ACC-00-0004</v>
          </cell>
          <cell r="B7539" t="str">
            <v>CINT</v>
          </cell>
          <cell r="C7539" t="str">
            <v/>
          </cell>
          <cell r="D7539" t="str">
            <v>ACCESSORIES KAWAI WB-151</v>
          </cell>
          <cell r="E7539">
            <v>0</v>
          </cell>
          <cell r="F7539" t="str">
            <v>ROF</v>
          </cell>
          <cell r="G7539" t="str">
            <v>CI_OTH</v>
          </cell>
          <cell r="H7539" t="str">
            <v>PC</v>
          </cell>
          <cell r="I7539" t="str">
            <v>CPR</v>
          </cell>
          <cell r="J7539" t="str">
            <v/>
          </cell>
          <cell r="K7539" t="str">
            <v>PD</v>
          </cell>
          <cell r="L7539" t="str">
            <v>3015</v>
          </cell>
          <cell r="M7539" t="str">
            <v>V</v>
          </cell>
          <cell r="N7539">
            <v>0</v>
          </cell>
        </row>
        <row r="7540">
          <cell r="A7540" t="str">
            <v>RM-KAW-ACC-00-0005</v>
          </cell>
          <cell r="B7540" t="str">
            <v>CINT</v>
          </cell>
          <cell r="C7540" t="str">
            <v/>
          </cell>
          <cell r="D7540" t="str">
            <v>ACCESSORIES KAWAI WB-152</v>
          </cell>
          <cell r="E7540">
            <v>44966</v>
          </cell>
          <cell r="F7540" t="str">
            <v>ROF</v>
          </cell>
          <cell r="G7540" t="str">
            <v>CI_OTH</v>
          </cell>
          <cell r="H7540" t="str">
            <v>PC</v>
          </cell>
          <cell r="I7540" t="str">
            <v>CPR</v>
          </cell>
          <cell r="J7540" t="str">
            <v/>
          </cell>
          <cell r="K7540" t="str">
            <v>PD</v>
          </cell>
          <cell r="L7540" t="str">
            <v>3015</v>
          </cell>
          <cell r="M7540" t="str">
            <v>V</v>
          </cell>
          <cell r="N7540">
            <v>0</v>
          </cell>
        </row>
        <row r="7541">
          <cell r="A7541" t="str">
            <v>RM-KAW-ACC-00-0006</v>
          </cell>
          <cell r="B7541" t="str">
            <v>CINT</v>
          </cell>
          <cell r="C7541" t="str">
            <v/>
          </cell>
          <cell r="D7541" t="str">
            <v>ACCESSORIES KAWAI WB-170</v>
          </cell>
          <cell r="E7541">
            <v>0</v>
          </cell>
          <cell r="F7541" t="str">
            <v>ROF</v>
          </cell>
          <cell r="G7541" t="str">
            <v>CI_OTH</v>
          </cell>
          <cell r="H7541" t="str">
            <v>PC</v>
          </cell>
          <cell r="I7541" t="str">
            <v>CPR</v>
          </cell>
          <cell r="J7541" t="str">
            <v/>
          </cell>
          <cell r="K7541" t="str">
            <v>PD</v>
          </cell>
          <cell r="L7541" t="str">
            <v>3015</v>
          </cell>
          <cell r="M7541" t="str">
            <v>V</v>
          </cell>
          <cell r="N7541">
            <v>0</v>
          </cell>
        </row>
        <row r="7542">
          <cell r="A7542" t="str">
            <v>RM-KAW-ACC-00-0007</v>
          </cell>
          <cell r="B7542" t="str">
            <v>CINT</v>
          </cell>
          <cell r="C7542" t="str">
            <v/>
          </cell>
          <cell r="D7542" t="str">
            <v>ACCESSORIES KAWAI WB-102</v>
          </cell>
          <cell r="E7542">
            <v>44966</v>
          </cell>
          <cell r="F7542" t="str">
            <v>ROF</v>
          </cell>
          <cell r="G7542" t="str">
            <v>CI_OTH</v>
          </cell>
          <cell r="H7542" t="str">
            <v>PC</v>
          </cell>
          <cell r="I7542" t="str">
            <v>CPR</v>
          </cell>
          <cell r="J7542" t="str">
            <v/>
          </cell>
          <cell r="K7542" t="str">
            <v>PD</v>
          </cell>
          <cell r="L7542" t="str">
            <v>3015</v>
          </cell>
          <cell r="M7542" t="str">
            <v>V</v>
          </cell>
          <cell r="N7542">
            <v>0</v>
          </cell>
        </row>
        <row r="7543">
          <cell r="A7543" t="str">
            <v>RM-KAW-BES-00-0012</v>
          </cell>
          <cell r="B7543" t="str">
            <v>CINT</v>
          </cell>
          <cell r="C7543" t="str">
            <v/>
          </cell>
          <cell r="D7543" t="str">
            <v>WRENCH KEY ( KUNCI PAS ) 101 / 151</v>
          </cell>
          <cell r="E7543">
            <v>45169</v>
          </cell>
          <cell r="F7543" t="str">
            <v>ROF</v>
          </cell>
          <cell r="G7543" t="str">
            <v>CI_BESI</v>
          </cell>
          <cell r="H7543" t="str">
            <v>PC</v>
          </cell>
          <cell r="I7543" t="str">
            <v>CPR</v>
          </cell>
          <cell r="J7543" t="str">
            <v/>
          </cell>
          <cell r="K7543" t="str">
            <v>PD</v>
          </cell>
          <cell r="L7543" t="str">
            <v>3015</v>
          </cell>
          <cell r="M7543" t="str">
            <v>V</v>
          </cell>
          <cell r="N7543">
            <v>3277</v>
          </cell>
        </row>
        <row r="7544">
          <cell r="A7544" t="str">
            <v>RM-KAW-BES-00-0013</v>
          </cell>
          <cell r="B7544" t="str">
            <v>CINT</v>
          </cell>
          <cell r="C7544" t="str">
            <v/>
          </cell>
          <cell r="D7544" t="str">
            <v>HINGE-1 ASSY WB-35 + JOINT ASTAL EDP</v>
          </cell>
          <cell r="E7544">
            <v>0</v>
          </cell>
          <cell r="F7544" t="str">
            <v>ROF</v>
          </cell>
          <cell r="G7544" t="str">
            <v>CI_PIPA</v>
          </cell>
          <cell r="H7544" t="str">
            <v>PC</v>
          </cell>
          <cell r="I7544" t="str">
            <v>CPR</v>
          </cell>
          <cell r="J7544" t="str">
            <v/>
          </cell>
          <cell r="K7544" t="str">
            <v>PD</v>
          </cell>
          <cell r="L7544" t="str">
            <v>3015</v>
          </cell>
          <cell r="M7544" t="str">
            <v>V</v>
          </cell>
          <cell r="N7544">
            <v>5000</v>
          </cell>
        </row>
        <row r="7545">
          <cell r="A7545" t="str">
            <v>RM-KAW-BES-00-0014</v>
          </cell>
          <cell r="B7545" t="str">
            <v>CINT</v>
          </cell>
          <cell r="C7545" t="str">
            <v/>
          </cell>
          <cell r="D7545" t="str">
            <v>HINGE-2 ASSY WB-35 + JOINT ASTAL EDP</v>
          </cell>
          <cell r="E7545">
            <v>0</v>
          </cell>
          <cell r="F7545" t="str">
            <v>ROF</v>
          </cell>
          <cell r="G7545" t="str">
            <v>CI_PIPA</v>
          </cell>
          <cell r="H7545" t="str">
            <v>PC</v>
          </cell>
          <cell r="I7545" t="str">
            <v>CPR</v>
          </cell>
          <cell r="J7545" t="str">
            <v/>
          </cell>
          <cell r="K7545" t="str">
            <v>PD</v>
          </cell>
          <cell r="L7545" t="str">
            <v>3015</v>
          </cell>
          <cell r="M7545" t="str">
            <v>V</v>
          </cell>
          <cell r="N7545">
            <v>5000</v>
          </cell>
        </row>
        <row r="7546">
          <cell r="A7546" t="str">
            <v>RM-KAW-DUS-00-0013</v>
          </cell>
          <cell r="B7546" t="str">
            <v>CINT</v>
          </cell>
          <cell r="C7546" t="str">
            <v/>
          </cell>
          <cell r="D7546" t="str">
            <v>LAYER FOR LEG 170</v>
          </cell>
          <cell r="E7546">
            <v>44797</v>
          </cell>
          <cell r="F7546" t="str">
            <v>ROF</v>
          </cell>
          <cell r="G7546" t="str">
            <v>CI_DUS</v>
          </cell>
          <cell r="H7546" t="str">
            <v>PC</v>
          </cell>
          <cell r="I7546" t="str">
            <v>CPR</v>
          </cell>
          <cell r="J7546" t="str">
            <v/>
          </cell>
          <cell r="K7546" t="str">
            <v>PD</v>
          </cell>
          <cell r="L7546" t="str">
            <v>3015</v>
          </cell>
          <cell r="M7546" t="str">
            <v>V</v>
          </cell>
          <cell r="N7546">
            <v>525</v>
          </cell>
        </row>
        <row r="7547">
          <cell r="A7547" t="str">
            <v>RM-KAW-DUS-00-0014</v>
          </cell>
          <cell r="B7547" t="str">
            <v>CINT</v>
          </cell>
          <cell r="C7547" t="str">
            <v/>
          </cell>
          <cell r="D7547" t="str">
            <v>KARTON LAYER TOP &amp; BASE 120/170 CB/F K15</v>
          </cell>
          <cell r="E7547">
            <v>44797</v>
          </cell>
          <cell r="F7547" t="str">
            <v>ROF</v>
          </cell>
          <cell r="G7547" t="str">
            <v>CI_DUS</v>
          </cell>
          <cell r="H7547" t="str">
            <v>PC</v>
          </cell>
          <cell r="I7547" t="str">
            <v>CPR</v>
          </cell>
          <cell r="J7547" t="str">
            <v/>
          </cell>
          <cell r="K7547" t="str">
            <v>PD</v>
          </cell>
          <cell r="L7547" t="str">
            <v>3015</v>
          </cell>
          <cell r="M7547" t="str">
            <v>V</v>
          </cell>
          <cell r="N7547">
            <v>1650</v>
          </cell>
        </row>
        <row r="7548">
          <cell r="A7548" t="str">
            <v>RM-KAW-DUS-00-0015</v>
          </cell>
          <cell r="B7548" t="str">
            <v>CINT</v>
          </cell>
          <cell r="C7548" t="str">
            <v/>
          </cell>
          <cell r="D7548" t="str">
            <v>LAYER 2 BASE PACKING 102/152</v>
          </cell>
          <cell r="E7548">
            <v>45169</v>
          </cell>
          <cell r="F7548" t="str">
            <v>ROF</v>
          </cell>
          <cell r="G7548" t="str">
            <v>CI_DUS</v>
          </cell>
          <cell r="H7548" t="str">
            <v>PC</v>
          </cell>
          <cell r="I7548" t="str">
            <v>CPR</v>
          </cell>
          <cell r="J7548" t="str">
            <v/>
          </cell>
          <cell r="K7548" t="str">
            <v>PD</v>
          </cell>
          <cell r="L7548" t="str">
            <v>3015</v>
          </cell>
          <cell r="M7548" t="str">
            <v>V</v>
          </cell>
          <cell r="N7548">
            <v>3413</v>
          </cell>
        </row>
        <row r="7549">
          <cell r="A7549" t="str">
            <v>RM-KAW-DUS-00-0016</v>
          </cell>
          <cell r="B7549" t="str">
            <v>CINT</v>
          </cell>
          <cell r="C7549" t="str">
            <v/>
          </cell>
          <cell r="D7549" t="str">
            <v>LAYER 3 KAWAI WB-35 C/F 974 X 145</v>
          </cell>
          <cell r="E7549">
            <v>45169</v>
          </cell>
          <cell r="F7549" t="str">
            <v>ROF</v>
          </cell>
          <cell r="G7549" t="str">
            <v>CI_DUS</v>
          </cell>
          <cell r="H7549" t="str">
            <v>PC</v>
          </cell>
          <cell r="I7549" t="str">
            <v>CPR</v>
          </cell>
          <cell r="J7549" t="str">
            <v/>
          </cell>
          <cell r="K7549" t="str">
            <v>PD</v>
          </cell>
          <cell r="L7549" t="str">
            <v>3015</v>
          </cell>
          <cell r="M7549" t="str">
            <v>V</v>
          </cell>
          <cell r="N7549">
            <v>1350</v>
          </cell>
        </row>
        <row r="7550">
          <cell r="A7550" t="str">
            <v>RM-KAW-DUS-00-0017</v>
          </cell>
          <cell r="B7550" t="str">
            <v>CINT</v>
          </cell>
          <cell r="C7550" t="str">
            <v/>
          </cell>
          <cell r="D7550" t="str">
            <v>LAYER BASE 1 KAWAI WB-35</v>
          </cell>
          <cell r="E7550">
            <v>45169</v>
          </cell>
          <cell r="F7550" t="str">
            <v>ROF</v>
          </cell>
          <cell r="G7550" t="str">
            <v>CI_DUS</v>
          </cell>
          <cell r="H7550" t="str">
            <v>PC</v>
          </cell>
          <cell r="I7550" t="str">
            <v>CPR</v>
          </cell>
          <cell r="J7550" t="str">
            <v/>
          </cell>
          <cell r="K7550" t="str">
            <v>PD</v>
          </cell>
          <cell r="L7550" t="str">
            <v>3015</v>
          </cell>
          <cell r="M7550" t="str">
            <v>V</v>
          </cell>
          <cell r="N7550">
            <v>998</v>
          </cell>
        </row>
        <row r="7551">
          <cell r="A7551" t="str">
            <v>RM-KAW-DUS-00-0018</v>
          </cell>
          <cell r="B7551" t="str">
            <v>CINT</v>
          </cell>
          <cell r="C7551" t="str">
            <v/>
          </cell>
          <cell r="D7551" t="str">
            <v>LAYER BASE 101 / 151</v>
          </cell>
          <cell r="E7551">
            <v>45169</v>
          </cell>
          <cell r="F7551" t="str">
            <v>ROF</v>
          </cell>
          <cell r="G7551" t="str">
            <v>CI_DUS</v>
          </cell>
          <cell r="H7551" t="str">
            <v>PC</v>
          </cell>
          <cell r="I7551" t="str">
            <v>CPR</v>
          </cell>
          <cell r="J7551" t="str">
            <v/>
          </cell>
          <cell r="K7551" t="str">
            <v>PD</v>
          </cell>
          <cell r="L7551" t="str">
            <v>3015</v>
          </cell>
          <cell r="M7551" t="str">
            <v>V</v>
          </cell>
          <cell r="N7551">
            <v>1935</v>
          </cell>
        </row>
        <row r="7552">
          <cell r="A7552" t="str">
            <v>RM-KAW-DUS-00-0019</v>
          </cell>
          <cell r="B7552" t="str">
            <v>CINT</v>
          </cell>
          <cell r="C7552" t="str">
            <v/>
          </cell>
          <cell r="D7552" t="str">
            <v>LAYER BASE 2 102/152</v>
          </cell>
          <cell r="E7552">
            <v>45169</v>
          </cell>
          <cell r="F7552" t="str">
            <v>ROF</v>
          </cell>
          <cell r="G7552" t="str">
            <v>CI_DUS</v>
          </cell>
          <cell r="H7552" t="str">
            <v>PC</v>
          </cell>
          <cell r="I7552" t="str">
            <v>CPR</v>
          </cell>
          <cell r="J7552" t="str">
            <v/>
          </cell>
          <cell r="K7552" t="str">
            <v>PD</v>
          </cell>
          <cell r="L7552" t="str">
            <v>3015</v>
          </cell>
          <cell r="M7552" t="str">
            <v>V</v>
          </cell>
          <cell r="N7552">
            <v>1313</v>
          </cell>
        </row>
        <row r="7553">
          <cell r="A7553" t="str">
            <v>RM-KAW-DUS-00-0020</v>
          </cell>
          <cell r="B7553" t="str">
            <v>CINT</v>
          </cell>
          <cell r="C7553" t="str">
            <v/>
          </cell>
          <cell r="D7553" t="str">
            <v>LAYER BASE 2 KAWAI WB-35</v>
          </cell>
          <cell r="E7553">
            <v>44797</v>
          </cell>
          <cell r="F7553" t="str">
            <v>ROF</v>
          </cell>
          <cell r="G7553" t="str">
            <v>CI_DUS</v>
          </cell>
          <cell r="H7553" t="str">
            <v>PC</v>
          </cell>
          <cell r="I7553" t="str">
            <v>CPR</v>
          </cell>
          <cell r="J7553" t="str">
            <v/>
          </cell>
          <cell r="K7553" t="str">
            <v>PD</v>
          </cell>
          <cell r="L7553" t="str">
            <v>3015</v>
          </cell>
          <cell r="M7553" t="str">
            <v>V</v>
          </cell>
          <cell r="N7553">
            <v>3250</v>
          </cell>
        </row>
        <row r="7554">
          <cell r="A7554" t="str">
            <v>RM-KAW-DUS-00-0021</v>
          </cell>
          <cell r="B7554" t="str">
            <v>CINT</v>
          </cell>
          <cell r="C7554" t="str">
            <v/>
          </cell>
          <cell r="D7554" t="str">
            <v>LAYER BASE 2 KAWAI WB-35 B/F 525 X 606</v>
          </cell>
          <cell r="E7554">
            <v>45169</v>
          </cell>
          <cell r="F7554" t="str">
            <v>ROF</v>
          </cell>
          <cell r="G7554" t="str">
            <v>CI_DUS</v>
          </cell>
          <cell r="H7554" t="str">
            <v>PC</v>
          </cell>
          <cell r="I7554" t="str">
            <v>CPR</v>
          </cell>
          <cell r="J7554" t="str">
            <v/>
          </cell>
          <cell r="K7554" t="str">
            <v>PD</v>
          </cell>
          <cell r="L7554" t="str">
            <v>3015</v>
          </cell>
          <cell r="M7554" t="str">
            <v>V</v>
          </cell>
          <cell r="N7554">
            <v>3413</v>
          </cell>
        </row>
        <row r="7555">
          <cell r="A7555" t="str">
            <v>RM-KAW-DUS-00-0022</v>
          </cell>
          <cell r="B7555" t="str">
            <v>CINT</v>
          </cell>
          <cell r="C7555" t="str">
            <v/>
          </cell>
          <cell r="D7555" t="str">
            <v>LAYER FOR LEG 101 / 151</v>
          </cell>
          <cell r="E7555">
            <v>45169</v>
          </cell>
          <cell r="F7555" t="str">
            <v>ROF</v>
          </cell>
          <cell r="G7555" t="str">
            <v>CI_DUS</v>
          </cell>
          <cell r="H7555" t="str">
            <v>PC</v>
          </cell>
          <cell r="I7555" t="str">
            <v>CPR</v>
          </cell>
          <cell r="J7555" t="str">
            <v/>
          </cell>
          <cell r="K7555" t="str">
            <v>PD</v>
          </cell>
          <cell r="L7555" t="str">
            <v>3015</v>
          </cell>
          <cell r="M7555" t="str">
            <v>V</v>
          </cell>
          <cell r="N7555">
            <v>1641</v>
          </cell>
        </row>
        <row r="7556">
          <cell r="A7556" t="str">
            <v>RM-KAW-DUS-00-0023</v>
          </cell>
          <cell r="B7556" t="str">
            <v>CINT</v>
          </cell>
          <cell r="C7556" t="str">
            <v/>
          </cell>
          <cell r="D7556" t="str">
            <v>LAYER FOR LEG 102/152</v>
          </cell>
          <cell r="E7556">
            <v>45169</v>
          </cell>
          <cell r="F7556" t="str">
            <v>ROF</v>
          </cell>
          <cell r="G7556" t="str">
            <v>CI_DUS</v>
          </cell>
          <cell r="H7556" t="str">
            <v>PC</v>
          </cell>
          <cell r="I7556" t="str">
            <v>CPR</v>
          </cell>
          <cell r="J7556" t="str">
            <v/>
          </cell>
          <cell r="K7556" t="str">
            <v>PD</v>
          </cell>
          <cell r="L7556" t="str">
            <v>3015</v>
          </cell>
          <cell r="M7556" t="str">
            <v>V</v>
          </cell>
          <cell r="N7556">
            <v>998</v>
          </cell>
        </row>
        <row r="7557">
          <cell r="A7557" t="str">
            <v>RM-KAW-DUS-00-0024</v>
          </cell>
          <cell r="B7557" t="str">
            <v>CINT</v>
          </cell>
          <cell r="C7557" t="str">
            <v/>
          </cell>
          <cell r="D7557" t="str">
            <v>LAYER FOR SIDE 101 / 151</v>
          </cell>
          <cell r="E7557">
            <v>45169</v>
          </cell>
          <cell r="F7557" t="str">
            <v>ROF</v>
          </cell>
          <cell r="G7557" t="str">
            <v>CI_DUS</v>
          </cell>
          <cell r="H7557" t="str">
            <v>PC</v>
          </cell>
          <cell r="I7557" t="str">
            <v>CPR</v>
          </cell>
          <cell r="J7557" t="str">
            <v/>
          </cell>
          <cell r="K7557" t="str">
            <v>PD</v>
          </cell>
          <cell r="L7557" t="str">
            <v>3015</v>
          </cell>
          <cell r="M7557" t="str">
            <v>V</v>
          </cell>
          <cell r="N7557">
            <v>1115</v>
          </cell>
        </row>
        <row r="7558">
          <cell r="A7558" t="str">
            <v>RM-KAW-DUS-00-0025</v>
          </cell>
          <cell r="B7558" t="str">
            <v>CINT</v>
          </cell>
          <cell r="C7558" t="str">
            <v/>
          </cell>
          <cell r="D7558" t="str">
            <v>LAYER PROTECTOR SIDE 101 / 151</v>
          </cell>
          <cell r="E7558">
            <v>45169</v>
          </cell>
          <cell r="F7558" t="str">
            <v>ROF</v>
          </cell>
          <cell r="G7558" t="str">
            <v>CI_DUS</v>
          </cell>
          <cell r="H7558" t="str">
            <v>PC</v>
          </cell>
          <cell r="I7558" t="str">
            <v>CPR</v>
          </cell>
          <cell r="J7558" t="str">
            <v/>
          </cell>
          <cell r="K7558" t="str">
            <v>PD</v>
          </cell>
          <cell r="L7558" t="str">
            <v>3015</v>
          </cell>
          <cell r="M7558" t="str">
            <v>V</v>
          </cell>
          <cell r="N7558">
            <v>437</v>
          </cell>
        </row>
        <row r="7559">
          <cell r="A7559" t="str">
            <v>RM-KAW-DUS-00-0026</v>
          </cell>
          <cell r="B7559" t="str">
            <v>CINT</v>
          </cell>
          <cell r="C7559" t="str">
            <v/>
          </cell>
          <cell r="D7559" t="str">
            <v>LAYER TOP &amp; BASE KAWAI WB-10</v>
          </cell>
          <cell r="E7559">
            <v>45169</v>
          </cell>
          <cell r="F7559" t="str">
            <v>ROF</v>
          </cell>
          <cell r="G7559" t="str">
            <v>CI_DUS</v>
          </cell>
          <cell r="H7559" t="str">
            <v>PC</v>
          </cell>
          <cell r="I7559" t="str">
            <v>CPR</v>
          </cell>
          <cell r="J7559" t="str">
            <v/>
          </cell>
          <cell r="K7559" t="str">
            <v>PD</v>
          </cell>
          <cell r="L7559" t="str">
            <v>3015</v>
          </cell>
          <cell r="M7559" t="str">
            <v>V</v>
          </cell>
          <cell r="N7559">
            <v>1864</v>
          </cell>
        </row>
        <row r="7560">
          <cell r="A7560" t="str">
            <v>RM-KAW-DUS-00-0027</v>
          </cell>
          <cell r="B7560" t="str">
            <v>CINT</v>
          </cell>
          <cell r="C7560" t="str">
            <v/>
          </cell>
          <cell r="D7560" t="str">
            <v>LAYER TOP 101 / 151</v>
          </cell>
          <cell r="E7560">
            <v>45169</v>
          </cell>
          <cell r="F7560" t="str">
            <v>ROF</v>
          </cell>
          <cell r="G7560" t="str">
            <v>CI_DUS</v>
          </cell>
          <cell r="H7560" t="str">
            <v>PC</v>
          </cell>
          <cell r="I7560" t="str">
            <v>CPR</v>
          </cell>
          <cell r="J7560" t="str">
            <v/>
          </cell>
          <cell r="K7560" t="str">
            <v>PD</v>
          </cell>
          <cell r="L7560" t="str">
            <v>3015</v>
          </cell>
          <cell r="M7560" t="str">
            <v>V</v>
          </cell>
          <cell r="N7560">
            <v>1212</v>
          </cell>
        </row>
        <row r="7561">
          <cell r="A7561" t="str">
            <v>RM-KAW-DUS-00-0028</v>
          </cell>
          <cell r="B7561" t="str">
            <v>CINT</v>
          </cell>
          <cell r="C7561" t="str">
            <v/>
          </cell>
          <cell r="D7561" t="str">
            <v>PACKING CASE 101 / 151</v>
          </cell>
          <cell r="E7561">
            <v>45169</v>
          </cell>
          <cell r="F7561" t="str">
            <v>ROF</v>
          </cell>
          <cell r="G7561" t="str">
            <v>CI_DUS</v>
          </cell>
          <cell r="H7561" t="str">
            <v>PC</v>
          </cell>
          <cell r="I7561" t="str">
            <v>CPR</v>
          </cell>
          <cell r="J7561" t="str">
            <v/>
          </cell>
          <cell r="K7561" t="str">
            <v>PD</v>
          </cell>
          <cell r="L7561" t="str">
            <v>3015</v>
          </cell>
          <cell r="M7561" t="str">
            <v>V</v>
          </cell>
          <cell r="N7561">
            <v>9200</v>
          </cell>
        </row>
        <row r="7562">
          <cell r="A7562" t="str">
            <v>RM-KAW-DUS-00-0029</v>
          </cell>
          <cell r="B7562" t="str">
            <v>CINT</v>
          </cell>
          <cell r="C7562" t="str">
            <v/>
          </cell>
          <cell r="D7562" t="str">
            <v>PACKING CASE 102/152</v>
          </cell>
          <cell r="E7562">
            <v>45169</v>
          </cell>
          <cell r="F7562" t="str">
            <v>ROF</v>
          </cell>
          <cell r="G7562" t="str">
            <v>CI_DUS</v>
          </cell>
          <cell r="H7562" t="str">
            <v>PC</v>
          </cell>
          <cell r="I7562" t="str">
            <v>CPR</v>
          </cell>
          <cell r="J7562" t="str">
            <v/>
          </cell>
          <cell r="K7562" t="str">
            <v>PD</v>
          </cell>
          <cell r="L7562" t="str">
            <v>3015</v>
          </cell>
          <cell r="M7562" t="str">
            <v>V</v>
          </cell>
          <cell r="N7562">
            <v>9660</v>
          </cell>
        </row>
        <row r="7563">
          <cell r="A7563" t="str">
            <v>RM-KAW-DUS-00-0030</v>
          </cell>
          <cell r="B7563" t="str">
            <v>CINT</v>
          </cell>
          <cell r="C7563" t="str">
            <v/>
          </cell>
          <cell r="D7563" t="str">
            <v>PACKING CASE 120/170 C/F K150/M150/K150</v>
          </cell>
          <cell r="E7563">
            <v>45169</v>
          </cell>
          <cell r="F7563" t="str">
            <v>ROF</v>
          </cell>
          <cell r="G7563" t="str">
            <v>CI_DUS</v>
          </cell>
          <cell r="H7563" t="str">
            <v>PC</v>
          </cell>
          <cell r="I7563" t="str">
            <v>CPR</v>
          </cell>
          <cell r="J7563" t="str">
            <v/>
          </cell>
          <cell r="K7563" t="str">
            <v>PD</v>
          </cell>
          <cell r="L7563" t="str">
            <v>3015</v>
          </cell>
          <cell r="M7563" t="str">
            <v>V</v>
          </cell>
          <cell r="N7563">
            <v>14725</v>
          </cell>
        </row>
        <row r="7564">
          <cell r="A7564" t="str">
            <v>RM-KAW-DUS-00-0031</v>
          </cell>
          <cell r="B7564" t="str">
            <v>CINT</v>
          </cell>
          <cell r="C7564" t="str">
            <v/>
          </cell>
          <cell r="D7564" t="str">
            <v>PACKING CASE KAWAI WB-10</v>
          </cell>
          <cell r="E7564">
            <v>45169</v>
          </cell>
          <cell r="F7564" t="str">
            <v>ROF</v>
          </cell>
          <cell r="G7564" t="str">
            <v>CI_DUS</v>
          </cell>
          <cell r="H7564" t="str">
            <v>PC</v>
          </cell>
          <cell r="I7564" t="str">
            <v>CPR</v>
          </cell>
          <cell r="J7564" t="str">
            <v/>
          </cell>
          <cell r="K7564" t="str">
            <v>PD</v>
          </cell>
          <cell r="L7564" t="str">
            <v>3015</v>
          </cell>
          <cell r="M7564" t="str">
            <v>V</v>
          </cell>
          <cell r="N7564">
            <v>15750</v>
          </cell>
        </row>
        <row r="7565">
          <cell r="A7565" t="str">
            <v>RM-KAW-DUS-00-0032</v>
          </cell>
          <cell r="B7565" t="str">
            <v>CINT</v>
          </cell>
          <cell r="C7565" t="str">
            <v/>
          </cell>
          <cell r="D7565" t="str">
            <v>PACKING CASE KAWAI WB-35</v>
          </cell>
          <cell r="E7565">
            <v>45169</v>
          </cell>
          <cell r="F7565" t="str">
            <v>ROF</v>
          </cell>
          <cell r="G7565" t="str">
            <v>CI_DUS</v>
          </cell>
          <cell r="H7565" t="str">
            <v>PC</v>
          </cell>
          <cell r="I7565" t="str">
            <v>CPR</v>
          </cell>
          <cell r="J7565" t="str">
            <v/>
          </cell>
          <cell r="K7565" t="str">
            <v>PD</v>
          </cell>
          <cell r="L7565" t="str">
            <v>3015</v>
          </cell>
          <cell r="M7565" t="str">
            <v>V</v>
          </cell>
          <cell r="N7565">
            <v>14175</v>
          </cell>
        </row>
        <row r="7566">
          <cell r="A7566" t="str">
            <v>RM-KAW-DUS-00-0033</v>
          </cell>
          <cell r="B7566" t="str">
            <v>CINT</v>
          </cell>
          <cell r="C7566" t="str">
            <v/>
          </cell>
          <cell r="D7566" t="str">
            <v>PALLET CORNER PROTECTOR  1200 X 320, BC/</v>
          </cell>
          <cell r="E7566">
            <v>45169</v>
          </cell>
          <cell r="F7566" t="str">
            <v>ROF</v>
          </cell>
          <cell r="G7566" t="str">
            <v>CI_DUS</v>
          </cell>
          <cell r="H7566" t="str">
            <v>PC</v>
          </cell>
          <cell r="I7566" t="str">
            <v>CPR</v>
          </cell>
          <cell r="J7566" t="str">
            <v/>
          </cell>
          <cell r="K7566" t="str">
            <v>PD</v>
          </cell>
          <cell r="L7566" t="str">
            <v>3015</v>
          </cell>
          <cell r="M7566" t="str">
            <v>V</v>
          </cell>
          <cell r="N7566">
            <v>5250</v>
          </cell>
        </row>
        <row r="7567">
          <cell r="A7567" t="str">
            <v>RM-KAW-DUS-00-0034</v>
          </cell>
          <cell r="B7567" t="str">
            <v>CINT</v>
          </cell>
          <cell r="C7567" t="str">
            <v/>
          </cell>
          <cell r="D7567" t="str">
            <v>PALLET CORNER PROTECTOR  680 x 320, BC/F</v>
          </cell>
          <cell r="E7567">
            <v>44797</v>
          </cell>
          <cell r="F7567" t="str">
            <v>ROF</v>
          </cell>
          <cell r="G7567" t="str">
            <v>CI_DUS</v>
          </cell>
          <cell r="H7567" t="str">
            <v>PC</v>
          </cell>
          <cell r="I7567" t="str">
            <v>CPR</v>
          </cell>
          <cell r="J7567" t="str">
            <v/>
          </cell>
          <cell r="K7567" t="str">
            <v>PD</v>
          </cell>
          <cell r="L7567" t="str">
            <v>3015</v>
          </cell>
          <cell r="M7567" t="str">
            <v>V</v>
          </cell>
          <cell r="N7567">
            <v>2850</v>
          </cell>
        </row>
        <row r="7568">
          <cell r="A7568" t="str">
            <v>RM-KAW-EDG-00-0035</v>
          </cell>
          <cell r="B7568" t="str">
            <v>CINT</v>
          </cell>
          <cell r="C7568" t="str">
            <v/>
          </cell>
          <cell r="D7568" t="str">
            <v>EDGE PROTECTOR T.3 50 x 50 x 1500 MM</v>
          </cell>
          <cell r="E7568">
            <v>44797</v>
          </cell>
          <cell r="F7568" t="str">
            <v>ROF</v>
          </cell>
          <cell r="G7568" t="str">
            <v>CI_TAPE</v>
          </cell>
          <cell r="H7568" t="str">
            <v>PC</v>
          </cell>
          <cell r="I7568" t="str">
            <v>CPR</v>
          </cell>
          <cell r="J7568" t="str">
            <v/>
          </cell>
          <cell r="K7568" t="str">
            <v>PD</v>
          </cell>
          <cell r="L7568" t="str">
            <v>3015</v>
          </cell>
          <cell r="M7568" t="str">
            <v>V</v>
          </cell>
          <cell r="N7568">
            <v>5455</v>
          </cell>
        </row>
        <row r="7569">
          <cell r="A7569" t="str">
            <v>RM-KAW-FAB-GI-0001</v>
          </cell>
          <cell r="B7569" t="str">
            <v>CINT</v>
          </cell>
          <cell r="C7569" t="str">
            <v/>
          </cell>
          <cell r="D7569" t="str">
            <v>SEAT COVER KAWAI 120 170 BLACK</v>
          </cell>
          <cell r="E7569">
            <v>44797</v>
          </cell>
          <cell r="F7569" t="str">
            <v>ROF</v>
          </cell>
          <cell r="G7569" t="str">
            <v>CI_KAIN</v>
          </cell>
          <cell r="H7569" t="str">
            <v>PC</v>
          </cell>
          <cell r="I7569" t="str">
            <v>CPR</v>
          </cell>
          <cell r="J7569" t="str">
            <v/>
          </cell>
          <cell r="K7569" t="str">
            <v>PD</v>
          </cell>
          <cell r="L7569" t="str">
            <v>3015</v>
          </cell>
          <cell r="M7569" t="str">
            <v>V</v>
          </cell>
          <cell r="N7569">
            <v>19619</v>
          </cell>
        </row>
        <row r="7570">
          <cell r="A7570" t="str">
            <v>RM-KAW-FAB-GI-0002</v>
          </cell>
          <cell r="B7570" t="str">
            <v>CINT</v>
          </cell>
          <cell r="C7570" t="str">
            <v/>
          </cell>
          <cell r="D7570" t="str">
            <v>SEAT COVER KAWAI WB-10 IVORY WHITE</v>
          </cell>
          <cell r="E7570">
            <v>44797</v>
          </cell>
          <cell r="F7570" t="str">
            <v>ROF</v>
          </cell>
          <cell r="G7570" t="str">
            <v>CI_KAIN</v>
          </cell>
          <cell r="H7570" t="str">
            <v>PC</v>
          </cell>
          <cell r="I7570" t="str">
            <v>CPR</v>
          </cell>
          <cell r="J7570" t="str">
            <v/>
          </cell>
          <cell r="K7570" t="str">
            <v>PD</v>
          </cell>
          <cell r="L7570" t="str">
            <v>3015</v>
          </cell>
          <cell r="M7570" t="str">
            <v>V</v>
          </cell>
          <cell r="N7570">
            <v>22423</v>
          </cell>
        </row>
        <row r="7571">
          <cell r="A7571" t="str">
            <v>RM-KAW-FAB-GI-0003</v>
          </cell>
          <cell r="B7571" t="str">
            <v>CINT</v>
          </cell>
          <cell r="C7571" t="str">
            <v/>
          </cell>
          <cell r="D7571" t="str">
            <v>SEAT COVER KAWAI WB-10 LIGHT OAK</v>
          </cell>
          <cell r="E7571">
            <v>44797</v>
          </cell>
          <cell r="F7571" t="str">
            <v>ROF</v>
          </cell>
          <cell r="G7571" t="str">
            <v>CI_KAIN</v>
          </cell>
          <cell r="H7571" t="str">
            <v>PC</v>
          </cell>
          <cell r="I7571" t="str">
            <v>CPR</v>
          </cell>
          <cell r="J7571" t="str">
            <v/>
          </cell>
          <cell r="K7571" t="str">
            <v>PD</v>
          </cell>
          <cell r="L7571" t="str">
            <v>3015</v>
          </cell>
          <cell r="M7571" t="str">
            <v>V</v>
          </cell>
          <cell r="N7571">
            <v>22423</v>
          </cell>
        </row>
        <row r="7572">
          <cell r="A7572" t="str">
            <v>RM-KAW-FAB-GI-0004</v>
          </cell>
          <cell r="B7572" t="str">
            <v>CINT</v>
          </cell>
          <cell r="C7572" t="str">
            <v/>
          </cell>
          <cell r="D7572" t="str">
            <v>SEAT COVER KAWAI WB-10 MAPLE</v>
          </cell>
          <cell r="E7572">
            <v>44797</v>
          </cell>
          <cell r="F7572" t="str">
            <v>ROF</v>
          </cell>
          <cell r="G7572" t="str">
            <v>CI_KAIN</v>
          </cell>
          <cell r="H7572" t="str">
            <v>PC</v>
          </cell>
          <cell r="I7572" t="str">
            <v>CPR</v>
          </cell>
          <cell r="J7572" t="str">
            <v/>
          </cell>
          <cell r="K7572" t="str">
            <v>PD</v>
          </cell>
          <cell r="L7572" t="str">
            <v>3015</v>
          </cell>
          <cell r="M7572" t="str">
            <v>V</v>
          </cell>
          <cell r="N7572">
            <v>22423</v>
          </cell>
        </row>
        <row r="7573">
          <cell r="A7573" t="str">
            <v>RM-KAW-FAB-GI-0005</v>
          </cell>
          <cell r="B7573" t="str">
            <v>CINT</v>
          </cell>
          <cell r="C7573" t="str">
            <v/>
          </cell>
          <cell r="D7573" t="str">
            <v>SEAT COVER KAWAI WB-10 ROSE</v>
          </cell>
          <cell r="E7573">
            <v>44797</v>
          </cell>
          <cell r="F7573" t="str">
            <v>ROF</v>
          </cell>
          <cell r="G7573" t="str">
            <v>CI_KAIN</v>
          </cell>
          <cell r="H7573" t="str">
            <v>PC</v>
          </cell>
          <cell r="I7573" t="str">
            <v>CPR</v>
          </cell>
          <cell r="J7573" t="str">
            <v/>
          </cell>
          <cell r="K7573" t="str">
            <v>PD</v>
          </cell>
          <cell r="L7573" t="str">
            <v>3015</v>
          </cell>
          <cell r="M7573" t="str">
            <v>V</v>
          </cell>
          <cell r="N7573">
            <v>22423</v>
          </cell>
        </row>
        <row r="7574">
          <cell r="A7574" t="str">
            <v>RM-KAW-FAB-GI-0006</v>
          </cell>
          <cell r="B7574" t="str">
            <v>CINT</v>
          </cell>
          <cell r="C7574" t="str">
            <v/>
          </cell>
          <cell r="D7574" t="str">
            <v>SEAT COVER KAWAI WB-102/152 WHITE</v>
          </cell>
          <cell r="E7574">
            <v>44799</v>
          </cell>
          <cell r="F7574" t="str">
            <v>ROF</v>
          </cell>
          <cell r="G7574" t="str">
            <v>CI_KAIN</v>
          </cell>
          <cell r="H7574" t="str">
            <v>PC</v>
          </cell>
          <cell r="I7574" t="str">
            <v>CPR</v>
          </cell>
          <cell r="J7574" t="str">
            <v/>
          </cell>
          <cell r="K7574" t="str">
            <v>PD</v>
          </cell>
          <cell r="L7574" t="str">
            <v>3015</v>
          </cell>
          <cell r="M7574" t="str">
            <v>V</v>
          </cell>
          <cell r="N7574">
            <v>18165</v>
          </cell>
        </row>
        <row r="7575">
          <cell r="A7575" t="str">
            <v>RM-KAW-FAB-GI-0007</v>
          </cell>
          <cell r="B7575" t="str">
            <v>CINT</v>
          </cell>
          <cell r="C7575" t="str">
            <v/>
          </cell>
          <cell r="D7575" t="str">
            <v>SEAT COVER KAWAI WB-35 IVORY WHITE</v>
          </cell>
          <cell r="E7575">
            <v>44797</v>
          </cell>
          <cell r="F7575" t="str">
            <v>ROF</v>
          </cell>
          <cell r="G7575" t="str">
            <v>CI_KAIN</v>
          </cell>
          <cell r="H7575" t="str">
            <v>PC</v>
          </cell>
          <cell r="I7575" t="str">
            <v>CPR</v>
          </cell>
          <cell r="J7575" t="str">
            <v/>
          </cell>
          <cell r="K7575" t="str">
            <v>PD</v>
          </cell>
          <cell r="L7575" t="str">
            <v>3015</v>
          </cell>
          <cell r="M7575" t="str">
            <v>V</v>
          </cell>
          <cell r="N7575">
            <v>19619</v>
          </cell>
        </row>
        <row r="7576">
          <cell r="A7576" t="str">
            <v>RM-KAW-FAB-GI-0008</v>
          </cell>
          <cell r="B7576" t="str">
            <v>CINT</v>
          </cell>
          <cell r="C7576" t="str">
            <v/>
          </cell>
          <cell r="D7576" t="str">
            <v>SEAT COVER KAWAI 101 151 BLACK</v>
          </cell>
          <cell r="E7576">
            <v>44799</v>
          </cell>
          <cell r="F7576" t="str">
            <v>ROF</v>
          </cell>
          <cell r="G7576" t="str">
            <v>CI_KAIN</v>
          </cell>
          <cell r="H7576" t="str">
            <v>PC</v>
          </cell>
          <cell r="I7576" t="str">
            <v>CPR</v>
          </cell>
          <cell r="J7576" t="str">
            <v/>
          </cell>
          <cell r="K7576" t="str">
            <v>PD</v>
          </cell>
          <cell r="L7576" t="str">
            <v>3015</v>
          </cell>
          <cell r="M7576" t="str">
            <v>V</v>
          </cell>
          <cell r="N7576">
            <v>20115</v>
          </cell>
        </row>
        <row r="7577">
          <cell r="A7577" t="str">
            <v>RM-KAW-FAB-GI-0009</v>
          </cell>
          <cell r="B7577" t="str">
            <v>CINT</v>
          </cell>
          <cell r="C7577" t="str">
            <v/>
          </cell>
          <cell r="D7577" t="str">
            <v>SEAT COVER KAWAI 101 151 WHITE</v>
          </cell>
          <cell r="E7577">
            <v>45130</v>
          </cell>
          <cell r="F7577" t="str">
            <v>ROF</v>
          </cell>
          <cell r="G7577" t="str">
            <v>CI_KAIN</v>
          </cell>
          <cell r="H7577" t="str">
            <v>PC</v>
          </cell>
          <cell r="I7577" t="str">
            <v>CPR</v>
          </cell>
          <cell r="J7577" t="str">
            <v/>
          </cell>
          <cell r="K7577" t="str">
            <v>PD</v>
          </cell>
          <cell r="L7577" t="str">
            <v>3015</v>
          </cell>
          <cell r="M7577" t="str">
            <v>V</v>
          </cell>
          <cell r="N7577">
            <v>18165</v>
          </cell>
        </row>
        <row r="7578">
          <cell r="A7578" t="str">
            <v>RM-KAW-FAB-GI-0010</v>
          </cell>
          <cell r="B7578" t="str">
            <v>CINT</v>
          </cell>
          <cell r="C7578" t="str">
            <v/>
          </cell>
          <cell r="D7578" t="str">
            <v>SEAT COVER KAWAI WB-10 BLACK</v>
          </cell>
          <cell r="E7578">
            <v>44797</v>
          </cell>
          <cell r="F7578" t="str">
            <v>ROF</v>
          </cell>
          <cell r="G7578" t="str">
            <v>CI_KAIN</v>
          </cell>
          <cell r="H7578" t="str">
            <v>PC</v>
          </cell>
          <cell r="I7578" t="str">
            <v>CPR</v>
          </cell>
          <cell r="J7578" t="str">
            <v/>
          </cell>
          <cell r="K7578" t="str">
            <v>PD</v>
          </cell>
          <cell r="L7578" t="str">
            <v>3015</v>
          </cell>
          <cell r="M7578" t="str">
            <v>V</v>
          </cell>
          <cell r="N7578">
            <v>31663</v>
          </cell>
        </row>
        <row r="7579">
          <cell r="A7579" t="str">
            <v>RM-KAW-FAB-GI-0011</v>
          </cell>
          <cell r="B7579" t="str">
            <v>CINT</v>
          </cell>
          <cell r="C7579" t="str">
            <v/>
          </cell>
          <cell r="D7579" t="str">
            <v>SEAT COVER KAWAI WB-10 WHITE</v>
          </cell>
          <cell r="E7579">
            <v>44797</v>
          </cell>
          <cell r="F7579" t="str">
            <v>ROF</v>
          </cell>
          <cell r="G7579" t="str">
            <v>CI_KAIN</v>
          </cell>
          <cell r="H7579" t="str">
            <v>PC</v>
          </cell>
          <cell r="I7579" t="str">
            <v>CPR</v>
          </cell>
          <cell r="J7579" t="str">
            <v/>
          </cell>
          <cell r="K7579" t="str">
            <v>PD</v>
          </cell>
          <cell r="L7579" t="str">
            <v>3015</v>
          </cell>
          <cell r="M7579" t="str">
            <v>V</v>
          </cell>
          <cell r="N7579">
            <v>31662</v>
          </cell>
        </row>
        <row r="7580">
          <cell r="A7580" t="str">
            <v>RM-KAW-FAB-GI-0012</v>
          </cell>
          <cell r="B7580" t="str">
            <v>CINT</v>
          </cell>
          <cell r="C7580" t="str">
            <v/>
          </cell>
          <cell r="D7580" t="str">
            <v>SEAT COVER KAWAI WB-35 A MAPLE</v>
          </cell>
          <cell r="E7580">
            <v>44797</v>
          </cell>
          <cell r="F7580" t="str">
            <v>ROF</v>
          </cell>
          <cell r="G7580" t="str">
            <v>CI_KAIN</v>
          </cell>
          <cell r="H7580" t="str">
            <v>PC</v>
          </cell>
          <cell r="I7580" t="str">
            <v>CPR</v>
          </cell>
          <cell r="J7580" t="str">
            <v/>
          </cell>
          <cell r="K7580" t="str">
            <v>PD</v>
          </cell>
          <cell r="L7580" t="str">
            <v>3015</v>
          </cell>
          <cell r="M7580" t="str">
            <v>V</v>
          </cell>
          <cell r="N7580">
            <v>16417</v>
          </cell>
        </row>
        <row r="7581">
          <cell r="A7581" t="str">
            <v>RM-KAW-FAB-GI-0013</v>
          </cell>
          <cell r="B7581" t="str">
            <v>CINT</v>
          </cell>
          <cell r="C7581" t="str">
            <v/>
          </cell>
          <cell r="D7581" t="str">
            <v>SEAT COVER KAWAI WB-35 B BLACK</v>
          </cell>
          <cell r="E7581">
            <v>44797</v>
          </cell>
          <cell r="F7581" t="str">
            <v>ROF</v>
          </cell>
          <cell r="G7581" t="str">
            <v>CI_KAIN</v>
          </cell>
          <cell r="H7581" t="str">
            <v>PC</v>
          </cell>
          <cell r="I7581" t="str">
            <v>CPR</v>
          </cell>
          <cell r="J7581" t="str">
            <v/>
          </cell>
          <cell r="K7581" t="str">
            <v>PD</v>
          </cell>
          <cell r="L7581" t="str">
            <v>3015</v>
          </cell>
          <cell r="M7581" t="str">
            <v>V</v>
          </cell>
          <cell r="N7581">
            <v>20115</v>
          </cell>
        </row>
        <row r="7582">
          <cell r="A7582" t="str">
            <v>RM-KAW-FAB-GI-0014</v>
          </cell>
          <cell r="B7582" t="str">
            <v>CINT</v>
          </cell>
          <cell r="C7582" t="str">
            <v/>
          </cell>
          <cell r="D7582" t="str">
            <v>SEAT COVER KAWAI WB-35 LIGHT OAK</v>
          </cell>
          <cell r="E7582">
            <v>44797</v>
          </cell>
          <cell r="F7582" t="str">
            <v>ROF</v>
          </cell>
          <cell r="G7582" t="str">
            <v>CI_KAIN</v>
          </cell>
          <cell r="H7582" t="str">
            <v>PC</v>
          </cell>
          <cell r="I7582" t="str">
            <v>CPR</v>
          </cell>
          <cell r="J7582" t="str">
            <v/>
          </cell>
          <cell r="K7582" t="str">
            <v>PD</v>
          </cell>
          <cell r="L7582" t="str">
            <v>3015</v>
          </cell>
          <cell r="M7582" t="str">
            <v>V</v>
          </cell>
          <cell r="N7582">
            <v>18383</v>
          </cell>
        </row>
        <row r="7583">
          <cell r="A7583" t="str">
            <v>RM-KAW-FAB-GI-0015</v>
          </cell>
          <cell r="B7583" t="str">
            <v>CINT</v>
          </cell>
          <cell r="C7583" t="str">
            <v/>
          </cell>
          <cell r="D7583" t="str">
            <v>SEAT COVER KAWAI WB-35 ROSE</v>
          </cell>
          <cell r="E7583">
            <v>44797</v>
          </cell>
          <cell r="F7583" t="str">
            <v>ROF</v>
          </cell>
          <cell r="G7583" t="str">
            <v>CI_KAIN</v>
          </cell>
          <cell r="H7583" t="str">
            <v>PC</v>
          </cell>
          <cell r="I7583" t="str">
            <v>CPR</v>
          </cell>
          <cell r="J7583" t="str">
            <v/>
          </cell>
          <cell r="K7583" t="str">
            <v>PD</v>
          </cell>
          <cell r="L7583" t="str">
            <v>3015</v>
          </cell>
          <cell r="M7583" t="str">
            <v>V</v>
          </cell>
          <cell r="N7583">
            <v>20145</v>
          </cell>
        </row>
        <row r="7584">
          <cell r="A7584" t="str">
            <v>RM-KAW-FAB-GI-0016</v>
          </cell>
          <cell r="B7584" t="str">
            <v>CINT</v>
          </cell>
          <cell r="C7584" t="str">
            <v/>
          </cell>
          <cell r="D7584" t="str">
            <v>SEAT COVER KAWAI WB-35 W WHITE</v>
          </cell>
          <cell r="E7584">
            <v>44797</v>
          </cell>
          <cell r="F7584" t="str">
            <v>ROF</v>
          </cell>
          <cell r="G7584" t="str">
            <v>CI_KAIN</v>
          </cell>
          <cell r="H7584" t="str">
            <v>PC</v>
          </cell>
          <cell r="I7584" t="str">
            <v>CPR</v>
          </cell>
          <cell r="J7584" t="str">
            <v/>
          </cell>
          <cell r="K7584" t="str">
            <v>PD</v>
          </cell>
          <cell r="L7584" t="str">
            <v>3015</v>
          </cell>
          <cell r="M7584" t="str">
            <v>V</v>
          </cell>
          <cell r="N7584">
            <v>24651</v>
          </cell>
        </row>
        <row r="7585">
          <cell r="A7585" t="str">
            <v>RM-KAW-FAS-00-0001</v>
          </cell>
          <cell r="B7585" t="str">
            <v>CINT</v>
          </cell>
          <cell r="C7585" t="str">
            <v/>
          </cell>
          <cell r="D7585" t="str">
            <v>PIN CENTER 101 / 151</v>
          </cell>
          <cell r="E7585">
            <v>45169</v>
          </cell>
          <cell r="F7585" t="str">
            <v>ROF</v>
          </cell>
          <cell r="G7585" t="str">
            <v>CI_BOLT</v>
          </cell>
          <cell r="H7585" t="str">
            <v>PC</v>
          </cell>
          <cell r="I7585" t="str">
            <v>CPR</v>
          </cell>
          <cell r="J7585" t="str">
            <v/>
          </cell>
          <cell r="K7585" t="str">
            <v>PD</v>
          </cell>
          <cell r="L7585" t="str">
            <v>3015</v>
          </cell>
          <cell r="M7585" t="str">
            <v>V</v>
          </cell>
          <cell r="N7585">
            <v>572</v>
          </cell>
        </row>
        <row r="7586">
          <cell r="A7586" t="str">
            <v>RM-KAW-FAS-00-0002</v>
          </cell>
          <cell r="B7586" t="str">
            <v>CINT</v>
          </cell>
          <cell r="C7586" t="str">
            <v/>
          </cell>
          <cell r="D7586" t="str">
            <v>PLAIN WASHER DIA 4</v>
          </cell>
          <cell r="E7586">
            <v>45169</v>
          </cell>
          <cell r="F7586" t="str">
            <v>ROF</v>
          </cell>
          <cell r="G7586" t="str">
            <v>CI_BOLT</v>
          </cell>
          <cell r="H7586" t="str">
            <v>PC</v>
          </cell>
          <cell r="I7586" t="str">
            <v>CPR</v>
          </cell>
          <cell r="J7586" t="str">
            <v/>
          </cell>
          <cell r="K7586" t="str">
            <v>PD</v>
          </cell>
          <cell r="L7586" t="str">
            <v>3015</v>
          </cell>
          <cell r="M7586" t="str">
            <v>V</v>
          </cell>
          <cell r="N7586">
            <v>60</v>
          </cell>
        </row>
        <row r="7587">
          <cell r="A7587" t="str">
            <v>RM-KAW-FAS-00-0003</v>
          </cell>
          <cell r="B7587" t="str">
            <v>CINT</v>
          </cell>
          <cell r="C7587" t="str">
            <v/>
          </cell>
          <cell r="D7587" t="str">
            <v>PLAIN WASHER FOR BAND 151 ( DIA DALAM 3.</v>
          </cell>
          <cell r="E7587">
            <v>44797</v>
          </cell>
          <cell r="F7587" t="str">
            <v>ROF</v>
          </cell>
          <cell r="G7587" t="str">
            <v>CI_BOLT</v>
          </cell>
          <cell r="H7587" t="str">
            <v>PC</v>
          </cell>
          <cell r="I7587" t="str">
            <v>CPR</v>
          </cell>
          <cell r="J7587" t="str">
            <v/>
          </cell>
          <cell r="K7587" t="str">
            <v>PD</v>
          </cell>
          <cell r="L7587" t="str">
            <v>3015</v>
          </cell>
          <cell r="M7587" t="str">
            <v>V</v>
          </cell>
          <cell r="N7587">
            <v>40</v>
          </cell>
        </row>
        <row r="7588">
          <cell r="A7588" t="str">
            <v>RM-KAW-FAS-00-0004</v>
          </cell>
          <cell r="B7588" t="str">
            <v>CINT</v>
          </cell>
          <cell r="C7588" t="str">
            <v/>
          </cell>
          <cell r="D7588" t="str">
            <v>SCREW  PF/TS#4 X 1/2 PUTIH HD</v>
          </cell>
          <cell r="E7588">
            <v>45169</v>
          </cell>
          <cell r="F7588" t="str">
            <v>ROF</v>
          </cell>
          <cell r="G7588" t="str">
            <v>CI_BOLT</v>
          </cell>
          <cell r="H7588" t="str">
            <v>PC</v>
          </cell>
          <cell r="I7588" t="str">
            <v>CPR</v>
          </cell>
          <cell r="J7588" t="str">
            <v/>
          </cell>
          <cell r="K7588" t="str">
            <v>PD</v>
          </cell>
          <cell r="L7588" t="str">
            <v>3015</v>
          </cell>
          <cell r="M7588" t="str">
            <v>V</v>
          </cell>
          <cell r="N7588">
            <v>33</v>
          </cell>
        </row>
        <row r="7589">
          <cell r="A7589" t="str">
            <v>RM-KAW-FAS-00-0005</v>
          </cell>
          <cell r="B7589" t="str">
            <v>CINT</v>
          </cell>
          <cell r="C7589" t="str">
            <v/>
          </cell>
          <cell r="D7589" t="str">
            <v>SCREW 1 FOR SEAT CUSHION 101 / 151 ( PB/</v>
          </cell>
          <cell r="E7589">
            <v>45169</v>
          </cell>
          <cell r="F7589" t="str">
            <v>ROF</v>
          </cell>
          <cell r="G7589" t="str">
            <v>CI_BOLT</v>
          </cell>
          <cell r="H7589" t="str">
            <v>PC</v>
          </cell>
          <cell r="I7589" t="str">
            <v>CPR</v>
          </cell>
          <cell r="J7589" t="str">
            <v/>
          </cell>
          <cell r="K7589" t="str">
            <v>PD</v>
          </cell>
          <cell r="L7589" t="str">
            <v>3015</v>
          </cell>
          <cell r="M7589" t="str">
            <v>V</v>
          </cell>
          <cell r="N7589">
            <v>57</v>
          </cell>
        </row>
        <row r="7590">
          <cell r="A7590" t="str">
            <v>RM-KAW-FAS-00-0006</v>
          </cell>
          <cell r="B7590" t="str">
            <v>CINT</v>
          </cell>
          <cell r="C7590" t="str">
            <v/>
          </cell>
          <cell r="D7590" t="str">
            <v>SCREW FOR CORNER PLATE 101 / 151 ( PB/TS</v>
          </cell>
          <cell r="E7590">
            <v>44797</v>
          </cell>
          <cell r="F7590" t="str">
            <v>ROF</v>
          </cell>
          <cell r="G7590" t="str">
            <v>CI_BOLT</v>
          </cell>
          <cell r="H7590" t="str">
            <v>PC</v>
          </cell>
          <cell r="I7590" t="str">
            <v>CPR</v>
          </cell>
          <cell r="J7590" t="str">
            <v/>
          </cell>
          <cell r="K7590" t="str">
            <v>PD</v>
          </cell>
          <cell r="L7590" t="str">
            <v>3015</v>
          </cell>
          <cell r="M7590" t="str">
            <v>V</v>
          </cell>
          <cell r="N7590">
            <v>61</v>
          </cell>
        </row>
        <row r="7591">
          <cell r="A7591" t="str">
            <v>RM-KAW-FAS-00-0007</v>
          </cell>
          <cell r="B7591" t="str">
            <v>CINT</v>
          </cell>
          <cell r="C7591" t="str">
            <v/>
          </cell>
          <cell r="D7591" t="str">
            <v>SCREW M3 X 4</v>
          </cell>
          <cell r="E7591">
            <v>45169</v>
          </cell>
          <cell r="F7591" t="str">
            <v>ROF</v>
          </cell>
          <cell r="G7591" t="str">
            <v>CI_BOLT</v>
          </cell>
          <cell r="H7591" t="str">
            <v>PC</v>
          </cell>
          <cell r="I7591" t="str">
            <v>CPR</v>
          </cell>
          <cell r="J7591" t="str">
            <v/>
          </cell>
          <cell r="K7591" t="str">
            <v>PD</v>
          </cell>
          <cell r="L7591" t="str">
            <v>3015</v>
          </cell>
          <cell r="M7591" t="str">
            <v>V</v>
          </cell>
          <cell r="N7591">
            <v>46</v>
          </cell>
        </row>
        <row r="7592">
          <cell r="A7592" t="str">
            <v>RM-KAW-FAS-00-0008</v>
          </cell>
          <cell r="B7592" t="str">
            <v>CINT</v>
          </cell>
          <cell r="C7592" t="str">
            <v/>
          </cell>
          <cell r="D7592" t="str">
            <v>SCREW TSAT 4 X 14 BLACK</v>
          </cell>
          <cell r="E7592">
            <v>44797</v>
          </cell>
          <cell r="F7592" t="str">
            <v>ROF</v>
          </cell>
          <cell r="G7592" t="str">
            <v>CI_BOLT</v>
          </cell>
          <cell r="H7592" t="str">
            <v>PC</v>
          </cell>
          <cell r="I7592" t="str">
            <v>CPR</v>
          </cell>
          <cell r="J7592" t="str">
            <v/>
          </cell>
          <cell r="K7592" t="str">
            <v>PD</v>
          </cell>
          <cell r="L7592" t="str">
            <v>3015</v>
          </cell>
          <cell r="M7592" t="str">
            <v>V</v>
          </cell>
          <cell r="N7592">
            <v>144</v>
          </cell>
        </row>
        <row r="7593">
          <cell r="A7593" t="str">
            <v>RM-KAW-FAS-00-0009</v>
          </cell>
          <cell r="B7593" t="str">
            <v>CINT</v>
          </cell>
          <cell r="C7593" t="str">
            <v/>
          </cell>
          <cell r="D7593" t="str">
            <v>STUD BOLT LBG.SPG 101 / 151 ( 12 X M8 X</v>
          </cell>
          <cell r="E7593">
            <v>45169</v>
          </cell>
          <cell r="F7593" t="str">
            <v>ROF</v>
          </cell>
          <cell r="G7593" t="str">
            <v>CI_BOLT</v>
          </cell>
          <cell r="H7593" t="str">
            <v>PC</v>
          </cell>
          <cell r="I7593" t="str">
            <v>CPR</v>
          </cell>
          <cell r="J7593" t="str">
            <v/>
          </cell>
          <cell r="K7593" t="str">
            <v>PD</v>
          </cell>
          <cell r="L7593" t="str">
            <v>3015</v>
          </cell>
          <cell r="M7593" t="str">
            <v>V</v>
          </cell>
          <cell r="N7593">
            <v>2060</v>
          </cell>
        </row>
        <row r="7594">
          <cell r="A7594" t="str">
            <v>RM-KAW-FAS-00-0010</v>
          </cell>
          <cell r="B7594" t="str">
            <v>CINT</v>
          </cell>
          <cell r="C7594" t="str">
            <v/>
          </cell>
          <cell r="D7594" t="str">
            <v>T/S T.HEAD M5 X 14 BLACK KAWAI 152</v>
          </cell>
          <cell r="E7594">
            <v>45169</v>
          </cell>
          <cell r="F7594" t="str">
            <v>ROF</v>
          </cell>
          <cell r="G7594" t="str">
            <v>CI_BOLT</v>
          </cell>
          <cell r="H7594" t="str">
            <v>PC</v>
          </cell>
          <cell r="I7594" t="str">
            <v>CPR</v>
          </cell>
          <cell r="J7594" t="str">
            <v/>
          </cell>
          <cell r="K7594" t="str">
            <v>PD</v>
          </cell>
          <cell r="L7594" t="str">
            <v>3015</v>
          </cell>
          <cell r="M7594" t="str">
            <v>V</v>
          </cell>
          <cell r="N7594">
            <v>219</v>
          </cell>
        </row>
        <row r="7595">
          <cell r="A7595" t="str">
            <v>RM-KAW-FAS-00-0011</v>
          </cell>
          <cell r="B7595" t="str">
            <v>CINT</v>
          </cell>
          <cell r="C7595" t="str">
            <v/>
          </cell>
          <cell r="D7595" t="str">
            <v>TAPPING BOLT M3 X 8</v>
          </cell>
          <cell r="E7595">
            <v>45169</v>
          </cell>
          <cell r="F7595" t="str">
            <v>ROF</v>
          </cell>
          <cell r="G7595" t="str">
            <v>CI_BOLT</v>
          </cell>
          <cell r="H7595" t="str">
            <v>PC</v>
          </cell>
          <cell r="I7595" t="str">
            <v>CPR</v>
          </cell>
          <cell r="J7595" t="str">
            <v/>
          </cell>
          <cell r="K7595" t="str">
            <v>PD</v>
          </cell>
          <cell r="L7595" t="str">
            <v>3015</v>
          </cell>
          <cell r="M7595" t="str">
            <v>V</v>
          </cell>
          <cell r="N7595">
            <v>54</v>
          </cell>
        </row>
        <row r="7596">
          <cell r="A7596" t="str">
            <v>RM-KAW-FAS-00-0012</v>
          </cell>
          <cell r="B7596" t="str">
            <v>CINT</v>
          </cell>
          <cell r="C7596" t="str">
            <v/>
          </cell>
          <cell r="D7596" t="str">
            <v>SCREW PF/TS 8X5/8 PUTIH HD</v>
          </cell>
          <cell r="E7596">
            <v>45169</v>
          </cell>
          <cell r="F7596" t="str">
            <v>ROF</v>
          </cell>
          <cell r="G7596" t="str">
            <v>CI_BOLT</v>
          </cell>
          <cell r="H7596" t="str">
            <v>PC</v>
          </cell>
          <cell r="I7596" t="str">
            <v>CPR</v>
          </cell>
          <cell r="J7596" t="str">
            <v/>
          </cell>
          <cell r="K7596" t="str">
            <v>PD</v>
          </cell>
          <cell r="L7596" t="str">
            <v>3015</v>
          </cell>
          <cell r="M7596" t="str">
            <v>V</v>
          </cell>
          <cell r="N7596">
            <v>62</v>
          </cell>
        </row>
        <row r="7597">
          <cell r="A7597" t="str">
            <v>RM-KAW-FOM-00-0012</v>
          </cell>
          <cell r="B7597" t="str">
            <v>CINT</v>
          </cell>
          <cell r="C7597" t="str">
            <v/>
          </cell>
          <cell r="D7597" t="str">
            <v>BARRIER FOAM WB-10 US</v>
          </cell>
          <cell r="E7597">
            <v>45169</v>
          </cell>
          <cell r="F7597" t="str">
            <v>ROF</v>
          </cell>
          <cell r="G7597" t="str">
            <v>CI_BUSA</v>
          </cell>
          <cell r="H7597" t="str">
            <v>PC</v>
          </cell>
          <cell r="I7597" t="str">
            <v>CPR</v>
          </cell>
          <cell r="J7597" t="str">
            <v/>
          </cell>
          <cell r="K7597" t="str">
            <v>PD</v>
          </cell>
          <cell r="L7597" t="str">
            <v>3015</v>
          </cell>
          <cell r="M7597" t="str">
            <v>V</v>
          </cell>
          <cell r="N7597">
            <v>30001</v>
          </cell>
        </row>
        <row r="7598">
          <cell r="A7598" t="str">
            <v>RM-KAW-FOM-00-0013</v>
          </cell>
          <cell r="B7598" t="str">
            <v>CINT</v>
          </cell>
          <cell r="C7598" t="str">
            <v/>
          </cell>
          <cell r="D7598" t="str">
            <v>BARRIER FOAM WB-101/151 US</v>
          </cell>
          <cell r="E7598">
            <v>45169</v>
          </cell>
          <cell r="F7598" t="str">
            <v>ROF</v>
          </cell>
          <cell r="G7598" t="str">
            <v>CI_BUSA</v>
          </cell>
          <cell r="H7598" t="str">
            <v>PC</v>
          </cell>
          <cell r="I7598" t="str">
            <v>CPR</v>
          </cell>
          <cell r="J7598" t="str">
            <v/>
          </cell>
          <cell r="K7598" t="str">
            <v>PD</v>
          </cell>
          <cell r="L7598" t="str">
            <v>3015</v>
          </cell>
          <cell r="M7598" t="str">
            <v>V</v>
          </cell>
          <cell r="N7598">
            <v>28233</v>
          </cell>
        </row>
        <row r="7599">
          <cell r="A7599" t="str">
            <v>RM-KAW-FOM-00-0014</v>
          </cell>
          <cell r="B7599" t="str">
            <v>CINT</v>
          </cell>
          <cell r="C7599" t="str">
            <v/>
          </cell>
          <cell r="D7599" t="str">
            <v>BUSA YELLOW 10 X 30 X 310 MM</v>
          </cell>
          <cell r="E7599">
            <v>44797</v>
          </cell>
          <cell r="F7599" t="str">
            <v>ROF</v>
          </cell>
          <cell r="G7599" t="str">
            <v>CI_BUSA</v>
          </cell>
          <cell r="H7599" t="str">
            <v>PC</v>
          </cell>
          <cell r="I7599" t="str">
            <v>CPR</v>
          </cell>
          <cell r="J7599" t="str">
            <v/>
          </cell>
          <cell r="K7599" t="str">
            <v>PD</v>
          </cell>
          <cell r="L7599" t="str">
            <v>3015</v>
          </cell>
          <cell r="M7599" t="str">
            <v>V</v>
          </cell>
          <cell r="N7599">
            <v>272</v>
          </cell>
        </row>
        <row r="7600">
          <cell r="A7600" t="str">
            <v>RM-KAW-FOM-00-0015</v>
          </cell>
          <cell r="B7600" t="str">
            <v>CINT</v>
          </cell>
          <cell r="C7600" t="str">
            <v/>
          </cell>
          <cell r="D7600" t="str">
            <v>BUSA YELLOW 10 X 30 X 460 MM</v>
          </cell>
          <cell r="E7600">
            <v>44797</v>
          </cell>
          <cell r="F7600" t="str">
            <v>ROF</v>
          </cell>
          <cell r="G7600" t="str">
            <v>CI_BUSA</v>
          </cell>
          <cell r="H7600" t="str">
            <v>PC</v>
          </cell>
          <cell r="I7600" t="str">
            <v>CPR</v>
          </cell>
          <cell r="J7600" t="str">
            <v/>
          </cell>
          <cell r="K7600" t="str">
            <v>PD</v>
          </cell>
          <cell r="L7600" t="str">
            <v>3015</v>
          </cell>
          <cell r="M7600" t="str">
            <v>V</v>
          </cell>
          <cell r="N7600">
            <v>340</v>
          </cell>
        </row>
        <row r="7601">
          <cell r="A7601" t="str">
            <v>RM-KAW-FOM-00-0016</v>
          </cell>
          <cell r="B7601" t="str">
            <v>CINT</v>
          </cell>
          <cell r="C7601" t="str">
            <v/>
          </cell>
          <cell r="D7601" t="str">
            <v>PE FOAM FOR LEG ( POLYBAG PRINTING ) 101</v>
          </cell>
          <cell r="E7601">
            <v>44797</v>
          </cell>
          <cell r="F7601" t="str">
            <v>ROF</v>
          </cell>
          <cell r="G7601" t="str">
            <v>CI_BUSA</v>
          </cell>
          <cell r="H7601" t="str">
            <v>PC</v>
          </cell>
          <cell r="I7601" t="str">
            <v>CPR</v>
          </cell>
          <cell r="J7601" t="str">
            <v/>
          </cell>
          <cell r="K7601" t="str">
            <v>PD</v>
          </cell>
          <cell r="L7601" t="str">
            <v>3015</v>
          </cell>
          <cell r="M7601" t="str">
            <v>V</v>
          </cell>
          <cell r="N7601">
            <v>790</v>
          </cell>
        </row>
        <row r="7602">
          <cell r="A7602" t="str">
            <v>RM-KAW-FOM-00-0017</v>
          </cell>
          <cell r="B7602" t="str">
            <v>CINT</v>
          </cell>
          <cell r="C7602" t="str">
            <v/>
          </cell>
          <cell r="D7602" t="str">
            <v>PE FOAM FOR SEAT ASSY ( CUTTING PRINTING</v>
          </cell>
          <cell r="E7602">
            <v>45169</v>
          </cell>
          <cell r="F7602" t="str">
            <v>ROF</v>
          </cell>
          <cell r="G7602" t="str">
            <v>CI_BUSA</v>
          </cell>
          <cell r="H7602" t="str">
            <v>PC</v>
          </cell>
          <cell r="I7602" t="str">
            <v>CPR</v>
          </cell>
          <cell r="J7602" t="str">
            <v/>
          </cell>
          <cell r="K7602" t="str">
            <v>PD</v>
          </cell>
          <cell r="L7602" t="str">
            <v>3015</v>
          </cell>
          <cell r="M7602" t="str">
            <v>V</v>
          </cell>
          <cell r="N7602">
            <v>4725</v>
          </cell>
        </row>
        <row r="7603">
          <cell r="A7603" t="str">
            <v>RM-KAW-FOM-00-0018</v>
          </cell>
          <cell r="B7603" t="str">
            <v>CINT</v>
          </cell>
          <cell r="C7603" t="str">
            <v/>
          </cell>
          <cell r="D7603" t="str">
            <v>SEAT FOAM 101 / 151</v>
          </cell>
          <cell r="E7603">
            <v>45293</v>
          </cell>
          <cell r="F7603" t="str">
            <v>ROF</v>
          </cell>
          <cell r="G7603" t="str">
            <v>CI_BUSA</v>
          </cell>
          <cell r="H7603" t="str">
            <v>PC</v>
          </cell>
          <cell r="I7603" t="str">
            <v>CPR</v>
          </cell>
          <cell r="J7603" t="str">
            <v/>
          </cell>
          <cell r="K7603" t="str">
            <v>PD</v>
          </cell>
          <cell r="L7603" t="str">
            <v>3015</v>
          </cell>
          <cell r="M7603" t="str">
            <v>V</v>
          </cell>
          <cell r="N7603">
            <v>400</v>
          </cell>
        </row>
        <row r="7604">
          <cell r="A7604" t="str">
            <v>RM-KAW-FOM-00-0019</v>
          </cell>
          <cell r="B7604" t="str">
            <v>CINT</v>
          </cell>
          <cell r="C7604" t="str">
            <v/>
          </cell>
          <cell r="D7604" t="str">
            <v>SEAT FOAM KAWAI WB-35</v>
          </cell>
          <cell r="E7604">
            <v>45169</v>
          </cell>
          <cell r="F7604" t="str">
            <v>ROF</v>
          </cell>
          <cell r="G7604" t="str">
            <v>CI_BUSA</v>
          </cell>
          <cell r="H7604" t="str">
            <v>PC</v>
          </cell>
          <cell r="I7604" t="str">
            <v>CPR</v>
          </cell>
          <cell r="J7604" t="str">
            <v/>
          </cell>
          <cell r="K7604" t="str">
            <v>PD</v>
          </cell>
          <cell r="L7604" t="str">
            <v>3015</v>
          </cell>
          <cell r="M7604" t="str">
            <v>V</v>
          </cell>
          <cell r="N7604">
            <v>16138</v>
          </cell>
        </row>
        <row r="7605">
          <cell r="A7605" t="str">
            <v>RM-KAW-FOM-00-0020</v>
          </cell>
          <cell r="B7605" t="str">
            <v>CINT</v>
          </cell>
          <cell r="C7605" t="str">
            <v/>
          </cell>
          <cell r="D7605" t="str">
            <v>SEAT FOAM WB-10 US</v>
          </cell>
          <cell r="E7605">
            <v>45169</v>
          </cell>
          <cell r="F7605" t="str">
            <v>ROF</v>
          </cell>
          <cell r="G7605" t="str">
            <v>CI_BUSA</v>
          </cell>
          <cell r="H7605" t="str">
            <v>PC</v>
          </cell>
          <cell r="I7605" t="str">
            <v>CPR</v>
          </cell>
          <cell r="J7605" t="str">
            <v/>
          </cell>
          <cell r="K7605" t="str">
            <v>PD</v>
          </cell>
          <cell r="L7605" t="str">
            <v>3015</v>
          </cell>
          <cell r="M7605" t="str">
            <v>V</v>
          </cell>
          <cell r="N7605">
            <v>21865</v>
          </cell>
        </row>
        <row r="7606">
          <cell r="A7606" t="str">
            <v>RM-KAW-FOM-00-0021</v>
          </cell>
          <cell r="B7606" t="str">
            <v>CINT</v>
          </cell>
          <cell r="C7606" t="str">
            <v/>
          </cell>
          <cell r="D7606" t="str">
            <v>SEAT FOAM WB-101/151 US</v>
          </cell>
          <cell r="E7606">
            <v>45169</v>
          </cell>
          <cell r="F7606" t="str">
            <v>ROF</v>
          </cell>
          <cell r="G7606" t="str">
            <v>CI_BUSA</v>
          </cell>
          <cell r="H7606" t="str">
            <v>PC</v>
          </cell>
          <cell r="I7606" t="str">
            <v>CPR</v>
          </cell>
          <cell r="J7606" t="str">
            <v/>
          </cell>
          <cell r="K7606" t="str">
            <v>PD</v>
          </cell>
          <cell r="L7606" t="str">
            <v>3015</v>
          </cell>
          <cell r="M7606" t="str">
            <v>V</v>
          </cell>
          <cell r="N7606">
            <v>6814</v>
          </cell>
        </row>
        <row r="7607">
          <cell r="A7607" t="str">
            <v>RM-KAW-FOM-00-0022</v>
          </cell>
          <cell r="B7607" t="str">
            <v>CINT</v>
          </cell>
          <cell r="C7607" t="str">
            <v/>
          </cell>
          <cell r="D7607" t="str">
            <v>STRYOFOAM 102/152</v>
          </cell>
          <cell r="E7607">
            <v>45169</v>
          </cell>
          <cell r="F7607" t="str">
            <v>ROF</v>
          </cell>
          <cell r="G7607" t="str">
            <v>CI_BUSA</v>
          </cell>
          <cell r="H7607" t="str">
            <v>PC</v>
          </cell>
          <cell r="I7607" t="str">
            <v>CPR</v>
          </cell>
          <cell r="J7607" t="str">
            <v/>
          </cell>
          <cell r="K7607" t="str">
            <v>PD</v>
          </cell>
          <cell r="L7607" t="str">
            <v>3015</v>
          </cell>
          <cell r="M7607" t="str">
            <v>V</v>
          </cell>
          <cell r="N7607">
            <v>446</v>
          </cell>
        </row>
        <row r="7608">
          <cell r="A7608" t="str">
            <v>RM-KAW-FOM-00-0023</v>
          </cell>
          <cell r="B7608" t="str">
            <v>CINT</v>
          </cell>
          <cell r="C7608" t="str">
            <v/>
          </cell>
          <cell r="D7608" t="str">
            <v>STYROFOAM (T.10 X 300 X 150 MM)</v>
          </cell>
          <cell r="E7608">
            <v>44797</v>
          </cell>
          <cell r="F7608" t="str">
            <v>ROF</v>
          </cell>
          <cell r="G7608" t="str">
            <v>CI_BUSA</v>
          </cell>
          <cell r="H7608" t="str">
            <v>PC</v>
          </cell>
          <cell r="I7608" t="str">
            <v>CPR</v>
          </cell>
          <cell r="J7608" t="str">
            <v/>
          </cell>
          <cell r="K7608" t="str">
            <v>PD</v>
          </cell>
          <cell r="L7608" t="str">
            <v>3015</v>
          </cell>
          <cell r="M7608" t="str">
            <v>V</v>
          </cell>
          <cell r="N7608">
            <v>5000</v>
          </cell>
        </row>
        <row r="7609">
          <cell r="A7609" t="str">
            <v>RM-KAW-FOM-00-0024</v>
          </cell>
          <cell r="B7609" t="str">
            <v>CINT</v>
          </cell>
          <cell r="C7609" t="str">
            <v/>
          </cell>
          <cell r="D7609" t="str">
            <v>STYROFOAM (T.45 X 150 X 110 MM)</v>
          </cell>
          <cell r="E7609">
            <v>44797</v>
          </cell>
          <cell r="F7609" t="str">
            <v>ROF</v>
          </cell>
          <cell r="G7609" t="str">
            <v>CI_BUSA</v>
          </cell>
          <cell r="H7609" t="str">
            <v>PC</v>
          </cell>
          <cell r="I7609" t="str">
            <v>CPR</v>
          </cell>
          <cell r="J7609" t="str">
            <v/>
          </cell>
          <cell r="K7609" t="str">
            <v>PD</v>
          </cell>
          <cell r="L7609" t="str">
            <v>3015</v>
          </cell>
          <cell r="M7609" t="str">
            <v>V</v>
          </cell>
          <cell r="N7609">
            <v>8000</v>
          </cell>
        </row>
        <row r="7610">
          <cell r="A7610" t="str">
            <v>RM-KAW-FOM-00-0025</v>
          </cell>
          <cell r="B7610" t="str">
            <v>CINT</v>
          </cell>
          <cell r="C7610" t="str">
            <v/>
          </cell>
          <cell r="D7610" t="str">
            <v>STYROFOAM T.45 X 110 X 145</v>
          </cell>
          <cell r="E7610">
            <v>45169</v>
          </cell>
          <cell r="F7610" t="str">
            <v>ROF</v>
          </cell>
          <cell r="G7610" t="str">
            <v>CI_BUSA</v>
          </cell>
          <cell r="H7610" t="str">
            <v>PC</v>
          </cell>
          <cell r="I7610" t="str">
            <v>CPR</v>
          </cell>
          <cell r="J7610" t="str">
            <v/>
          </cell>
          <cell r="K7610" t="str">
            <v>PD</v>
          </cell>
          <cell r="L7610" t="str">
            <v>3015</v>
          </cell>
          <cell r="M7610" t="str">
            <v>V</v>
          </cell>
          <cell r="N7610">
            <v>849</v>
          </cell>
        </row>
        <row r="7611">
          <cell r="A7611" t="str">
            <v>RM-KAW-ICT-SC-0001</v>
          </cell>
          <cell r="B7611" t="str">
            <v>CINT</v>
          </cell>
          <cell r="C7611" t="str">
            <v/>
          </cell>
          <cell r="D7611" t="str">
            <v>MAIN FRAME KAWAI WB-10 ASSY</v>
          </cell>
          <cell r="E7611">
            <v>44797</v>
          </cell>
          <cell r="F7611" t="str">
            <v>ROF</v>
          </cell>
          <cell r="G7611" t="str">
            <v>CI_ICT</v>
          </cell>
          <cell r="H7611" t="str">
            <v>PC</v>
          </cell>
          <cell r="I7611" t="str">
            <v>CPR</v>
          </cell>
          <cell r="J7611" t="str">
            <v/>
          </cell>
          <cell r="K7611" t="str">
            <v>PD</v>
          </cell>
          <cell r="L7611" t="str">
            <v>3015</v>
          </cell>
          <cell r="M7611" t="str">
            <v>V</v>
          </cell>
          <cell r="N7611">
            <v>138202</v>
          </cell>
        </row>
        <row r="7612">
          <cell r="A7612" t="str">
            <v>RM-KAW-ICT-SC-0002</v>
          </cell>
          <cell r="B7612" t="str">
            <v>CINT</v>
          </cell>
          <cell r="C7612" t="str">
            <v/>
          </cell>
          <cell r="D7612" t="str">
            <v>MAIN FRAME KAWAI WB-10 KW0</v>
          </cell>
          <cell r="E7612">
            <v>44797</v>
          </cell>
          <cell r="F7612" t="str">
            <v>ROF</v>
          </cell>
          <cell r="G7612" t="str">
            <v>CI_ICT</v>
          </cell>
          <cell r="H7612" t="str">
            <v>PC</v>
          </cell>
          <cell r="I7612" t="str">
            <v>CPR</v>
          </cell>
          <cell r="J7612" t="str">
            <v/>
          </cell>
          <cell r="K7612" t="str">
            <v>PD</v>
          </cell>
          <cell r="L7612" t="str">
            <v>3015</v>
          </cell>
          <cell r="M7612" t="str">
            <v>V</v>
          </cell>
          <cell r="N7612">
            <v>45334</v>
          </cell>
        </row>
        <row r="7613">
          <cell r="A7613" t="str">
            <v>RM-KAW-ICT-SC-0003</v>
          </cell>
          <cell r="B7613" t="str">
            <v>CINT</v>
          </cell>
          <cell r="C7613" t="str">
            <v/>
          </cell>
          <cell r="D7613" t="str">
            <v>MAIN FRAME KAWAI WS-102 KW0</v>
          </cell>
          <cell r="E7613">
            <v>44797</v>
          </cell>
          <cell r="F7613" t="str">
            <v>ROF</v>
          </cell>
          <cell r="G7613" t="str">
            <v>CI_ICT</v>
          </cell>
          <cell r="H7613" t="str">
            <v>PC</v>
          </cell>
          <cell r="I7613" t="str">
            <v>CPR</v>
          </cell>
          <cell r="J7613" t="str">
            <v/>
          </cell>
          <cell r="K7613" t="str">
            <v>PD</v>
          </cell>
          <cell r="L7613" t="str">
            <v>3015</v>
          </cell>
          <cell r="M7613" t="str">
            <v>V</v>
          </cell>
          <cell r="N7613">
            <v>45794</v>
          </cell>
        </row>
        <row r="7614">
          <cell r="A7614" t="str">
            <v>RM-KAW-ICT-SC-0004</v>
          </cell>
          <cell r="B7614" t="str">
            <v>CINT</v>
          </cell>
          <cell r="C7614" t="str">
            <v/>
          </cell>
          <cell r="D7614" t="str">
            <v>MAIN FRAME KAWAI WS-152 KW0</v>
          </cell>
          <cell r="E7614">
            <v>44797</v>
          </cell>
          <cell r="F7614" t="str">
            <v>ROF</v>
          </cell>
          <cell r="G7614" t="str">
            <v>CI_ICT</v>
          </cell>
          <cell r="H7614" t="str">
            <v>PC</v>
          </cell>
          <cell r="I7614" t="str">
            <v>CPR</v>
          </cell>
          <cell r="J7614" t="str">
            <v/>
          </cell>
          <cell r="K7614" t="str">
            <v>PD</v>
          </cell>
          <cell r="L7614" t="str">
            <v>3015</v>
          </cell>
          <cell r="M7614" t="str">
            <v>V</v>
          </cell>
          <cell r="N7614">
            <v>34328</v>
          </cell>
        </row>
        <row r="7615">
          <cell r="A7615" t="str">
            <v>RM-KAW-ICT-SC-0005</v>
          </cell>
          <cell r="B7615" t="str">
            <v>CINT</v>
          </cell>
          <cell r="C7615" t="str">
            <v/>
          </cell>
          <cell r="D7615" t="str">
            <v>HINGE COMPL-1 WB-35 KW0</v>
          </cell>
          <cell r="E7615">
            <v>44797</v>
          </cell>
          <cell r="F7615" t="str">
            <v>ROF</v>
          </cell>
          <cell r="G7615" t="str">
            <v>CI_ICT</v>
          </cell>
          <cell r="H7615" t="str">
            <v>PC</v>
          </cell>
          <cell r="I7615" t="str">
            <v>CPR</v>
          </cell>
          <cell r="J7615" t="str">
            <v/>
          </cell>
          <cell r="K7615" t="str">
            <v>PD</v>
          </cell>
          <cell r="L7615" t="str">
            <v>3015</v>
          </cell>
          <cell r="M7615" t="str">
            <v>V</v>
          </cell>
          <cell r="N7615">
            <v>10095</v>
          </cell>
        </row>
        <row r="7616">
          <cell r="A7616" t="str">
            <v>RM-KAW-ICT-SC-0006</v>
          </cell>
          <cell r="B7616" t="str">
            <v>CINT</v>
          </cell>
          <cell r="C7616" t="str">
            <v/>
          </cell>
          <cell r="D7616" t="str">
            <v>HINGE COMPL-2 WB-35 KW0</v>
          </cell>
          <cell r="E7616">
            <v>44972</v>
          </cell>
          <cell r="F7616" t="str">
            <v>ROF</v>
          </cell>
          <cell r="G7616" t="str">
            <v>CI_ICT</v>
          </cell>
          <cell r="H7616" t="str">
            <v>PC</v>
          </cell>
          <cell r="I7616" t="str">
            <v>CPR</v>
          </cell>
          <cell r="J7616" t="str">
            <v/>
          </cell>
          <cell r="K7616" t="str">
            <v>PD</v>
          </cell>
          <cell r="L7616" t="str">
            <v>3015</v>
          </cell>
          <cell r="M7616" t="str">
            <v>V</v>
          </cell>
          <cell r="N7616">
            <v>11378</v>
          </cell>
        </row>
        <row r="7617">
          <cell r="A7617" t="str">
            <v>RM-KAW-ICT-SC-0007</v>
          </cell>
          <cell r="B7617" t="str">
            <v>CINT</v>
          </cell>
          <cell r="C7617" t="str">
            <v/>
          </cell>
          <cell r="D7617" t="str">
            <v>INSERT PLATE KAWAI 101/151 WS KW0</v>
          </cell>
          <cell r="E7617">
            <v>44797</v>
          </cell>
          <cell r="F7617" t="str">
            <v>ROF</v>
          </cell>
          <cell r="G7617" t="str">
            <v>CI_ICT</v>
          </cell>
          <cell r="H7617" t="str">
            <v>PC</v>
          </cell>
          <cell r="I7617" t="str">
            <v>CPR</v>
          </cell>
          <cell r="J7617" t="str">
            <v/>
          </cell>
          <cell r="K7617" t="str">
            <v>PD</v>
          </cell>
          <cell r="L7617" t="str">
            <v>3015</v>
          </cell>
          <cell r="M7617" t="str">
            <v>V</v>
          </cell>
          <cell r="N7617">
            <v>3300</v>
          </cell>
        </row>
        <row r="7618">
          <cell r="A7618" t="str">
            <v>RM-KAW-INL-SC-0008</v>
          </cell>
          <cell r="B7618" t="str">
            <v>CINT</v>
          </cell>
          <cell r="C7618" t="str">
            <v/>
          </cell>
          <cell r="D7618" t="str">
            <v>JAHITAN SEAT COVER KAWAI WB-10 BLACK</v>
          </cell>
          <cell r="E7618">
            <v>45169</v>
          </cell>
          <cell r="F7618" t="str">
            <v>ROF</v>
          </cell>
          <cell r="G7618" t="str">
            <v>CI_INL</v>
          </cell>
          <cell r="H7618" t="str">
            <v>PC</v>
          </cell>
          <cell r="I7618" t="str">
            <v>CPR</v>
          </cell>
          <cell r="J7618" t="str">
            <v/>
          </cell>
          <cell r="K7618" t="str">
            <v>PD</v>
          </cell>
          <cell r="L7618" t="str">
            <v>3015</v>
          </cell>
          <cell r="M7618" t="str">
            <v>V</v>
          </cell>
          <cell r="N7618">
            <v>33863</v>
          </cell>
        </row>
        <row r="7619">
          <cell r="A7619" t="str">
            <v>RM-KAW-INL-SC-0009</v>
          </cell>
          <cell r="B7619" t="str">
            <v>CINT</v>
          </cell>
          <cell r="C7619" t="str">
            <v/>
          </cell>
          <cell r="D7619" t="str">
            <v>JAHITAN SEAT COVER KAWAI WB-10 IVORY WHI</v>
          </cell>
          <cell r="E7619">
            <v>44797</v>
          </cell>
          <cell r="F7619" t="str">
            <v>ROF</v>
          </cell>
          <cell r="G7619" t="str">
            <v>CI_INL</v>
          </cell>
          <cell r="H7619" t="str">
            <v>PC</v>
          </cell>
          <cell r="I7619" t="str">
            <v>CPR</v>
          </cell>
          <cell r="J7619" t="str">
            <v/>
          </cell>
          <cell r="K7619" t="str">
            <v>PD</v>
          </cell>
          <cell r="L7619" t="str">
            <v>3015</v>
          </cell>
          <cell r="M7619" t="str">
            <v>V</v>
          </cell>
          <cell r="N7619">
            <v>27524</v>
          </cell>
        </row>
        <row r="7620">
          <cell r="A7620" t="str">
            <v>RM-KAW-INL-SC-0010</v>
          </cell>
          <cell r="B7620" t="str">
            <v>CINT</v>
          </cell>
          <cell r="C7620" t="str">
            <v/>
          </cell>
          <cell r="D7620" t="str">
            <v>JAHITAN SEAT COVER KAWAI WB-10 LIGHT OAK</v>
          </cell>
          <cell r="E7620">
            <v>44797</v>
          </cell>
          <cell r="F7620" t="str">
            <v>ROF</v>
          </cell>
          <cell r="G7620" t="str">
            <v>CI_INL</v>
          </cell>
          <cell r="H7620" t="str">
            <v>PC</v>
          </cell>
          <cell r="I7620" t="str">
            <v>CPR</v>
          </cell>
          <cell r="J7620" t="str">
            <v/>
          </cell>
          <cell r="K7620" t="str">
            <v>PD</v>
          </cell>
          <cell r="L7620" t="str">
            <v>3015</v>
          </cell>
          <cell r="M7620" t="str">
            <v>V</v>
          </cell>
          <cell r="N7620">
            <v>27524</v>
          </cell>
        </row>
        <row r="7621">
          <cell r="A7621" t="str">
            <v>RM-KAW-INL-SC-0011</v>
          </cell>
          <cell r="B7621" t="str">
            <v>CINT</v>
          </cell>
          <cell r="C7621" t="str">
            <v/>
          </cell>
          <cell r="D7621" t="str">
            <v>JAHITAN SEAT COVER KAWAI WB-10 MAPLE</v>
          </cell>
          <cell r="E7621">
            <v>44797</v>
          </cell>
          <cell r="F7621" t="str">
            <v>ROF</v>
          </cell>
          <cell r="G7621" t="str">
            <v>CI_INL</v>
          </cell>
          <cell r="H7621" t="str">
            <v>PC</v>
          </cell>
          <cell r="I7621" t="str">
            <v>CPR</v>
          </cell>
          <cell r="J7621" t="str">
            <v/>
          </cell>
          <cell r="K7621" t="str">
            <v>PD</v>
          </cell>
          <cell r="L7621" t="str">
            <v>3015</v>
          </cell>
          <cell r="M7621" t="str">
            <v>V</v>
          </cell>
          <cell r="N7621">
            <v>27524</v>
          </cell>
        </row>
        <row r="7622">
          <cell r="A7622" t="str">
            <v>RM-KAW-INL-SC-0012</v>
          </cell>
          <cell r="B7622" t="str">
            <v>CINT</v>
          </cell>
          <cell r="C7622" t="str">
            <v/>
          </cell>
          <cell r="D7622" t="str">
            <v>JAHITAN SEAT COVER KAWAI WB-10 ROSE</v>
          </cell>
          <cell r="E7622">
            <v>44797</v>
          </cell>
          <cell r="F7622" t="str">
            <v>ROF</v>
          </cell>
          <cell r="G7622" t="str">
            <v>CI_INL</v>
          </cell>
          <cell r="H7622" t="str">
            <v>PC</v>
          </cell>
          <cell r="I7622" t="str">
            <v>CPR</v>
          </cell>
          <cell r="J7622" t="str">
            <v/>
          </cell>
          <cell r="K7622" t="str">
            <v>PD</v>
          </cell>
          <cell r="L7622" t="str">
            <v>3015</v>
          </cell>
          <cell r="M7622" t="str">
            <v>V</v>
          </cell>
          <cell r="N7622">
            <v>27524</v>
          </cell>
        </row>
        <row r="7623">
          <cell r="A7623" t="str">
            <v>RM-KAW-INL-SC-0013</v>
          </cell>
          <cell r="B7623" t="str">
            <v>CINT</v>
          </cell>
          <cell r="C7623" t="str">
            <v/>
          </cell>
          <cell r="D7623" t="str">
            <v>JAHITAN SEAT COVER KAWAI WB-10 WHITE</v>
          </cell>
          <cell r="E7623">
            <v>45169</v>
          </cell>
          <cell r="F7623" t="str">
            <v>ROF</v>
          </cell>
          <cell r="G7623" t="str">
            <v>CI_INL</v>
          </cell>
          <cell r="H7623" t="str">
            <v>PC</v>
          </cell>
          <cell r="I7623" t="str">
            <v>CPR</v>
          </cell>
          <cell r="J7623" t="str">
            <v/>
          </cell>
          <cell r="K7623" t="str">
            <v>PD</v>
          </cell>
          <cell r="L7623" t="str">
            <v>3015</v>
          </cell>
          <cell r="M7623" t="str">
            <v>V</v>
          </cell>
          <cell r="N7623">
            <v>33863</v>
          </cell>
        </row>
        <row r="7624">
          <cell r="A7624" t="str">
            <v>RM-KAW-INL-SC-0014</v>
          </cell>
          <cell r="B7624" t="str">
            <v>CINT</v>
          </cell>
          <cell r="C7624" t="str">
            <v/>
          </cell>
          <cell r="D7624" t="str">
            <v>JAHITAN SEAT COVER KAWAI WB-35 A MAPLE</v>
          </cell>
          <cell r="E7624">
            <v>44799</v>
          </cell>
          <cell r="F7624" t="str">
            <v>ROF</v>
          </cell>
          <cell r="G7624" t="str">
            <v>CI_INL</v>
          </cell>
          <cell r="H7624" t="str">
            <v>PC</v>
          </cell>
          <cell r="I7624" t="str">
            <v>CPR</v>
          </cell>
          <cell r="J7624" t="str">
            <v/>
          </cell>
          <cell r="K7624" t="str">
            <v>PD</v>
          </cell>
          <cell r="L7624" t="str">
            <v>3015</v>
          </cell>
          <cell r="M7624" t="str">
            <v>V</v>
          </cell>
          <cell r="N7624">
            <v>18617</v>
          </cell>
        </row>
        <row r="7625">
          <cell r="A7625" t="str">
            <v>RM-KAW-INL-SC-0015</v>
          </cell>
          <cell r="B7625" t="str">
            <v>CINT</v>
          </cell>
          <cell r="C7625" t="str">
            <v/>
          </cell>
          <cell r="D7625" t="str">
            <v>JAHITAN SEAT COVER KAWAI WB-35 B BLACK</v>
          </cell>
          <cell r="E7625">
            <v>45169</v>
          </cell>
          <cell r="F7625" t="str">
            <v>ROF</v>
          </cell>
          <cell r="G7625" t="str">
            <v>CI_INL</v>
          </cell>
          <cell r="H7625" t="str">
            <v>PC</v>
          </cell>
          <cell r="I7625" t="str">
            <v>CPR</v>
          </cell>
          <cell r="J7625" t="str">
            <v/>
          </cell>
          <cell r="K7625" t="str">
            <v>PD</v>
          </cell>
          <cell r="L7625" t="str">
            <v>3015</v>
          </cell>
          <cell r="M7625" t="str">
            <v>V</v>
          </cell>
          <cell r="N7625">
            <v>22315</v>
          </cell>
        </row>
        <row r="7626">
          <cell r="A7626" t="str">
            <v>RM-KAW-INL-SC-0016</v>
          </cell>
          <cell r="B7626" t="str">
            <v>CINT</v>
          </cell>
          <cell r="C7626" t="str">
            <v/>
          </cell>
          <cell r="D7626" t="str">
            <v>JAHITAN SEAT COVER KAWAI WB-35 IVORY WHI</v>
          </cell>
          <cell r="E7626">
            <v>44797</v>
          </cell>
          <cell r="F7626" t="str">
            <v>ROF</v>
          </cell>
          <cell r="G7626" t="str">
            <v>CI_INL</v>
          </cell>
          <cell r="H7626" t="str">
            <v>PC</v>
          </cell>
          <cell r="I7626" t="str">
            <v>CPR</v>
          </cell>
          <cell r="J7626" t="str">
            <v/>
          </cell>
          <cell r="K7626" t="str">
            <v>PD</v>
          </cell>
          <cell r="L7626" t="str">
            <v>3015</v>
          </cell>
          <cell r="M7626" t="str">
            <v>V</v>
          </cell>
          <cell r="N7626">
            <v>22015</v>
          </cell>
        </row>
        <row r="7627">
          <cell r="A7627" t="str">
            <v>RM-KAW-INL-SC-0017</v>
          </cell>
          <cell r="B7627" t="str">
            <v>CINT</v>
          </cell>
          <cell r="C7627" t="str">
            <v/>
          </cell>
          <cell r="D7627" t="str">
            <v>JAHITAN SEAT COVER KAWAI WB-35 LIGHT OAK</v>
          </cell>
          <cell r="E7627">
            <v>44799</v>
          </cell>
          <cell r="F7627" t="str">
            <v>ROF</v>
          </cell>
          <cell r="G7627" t="str">
            <v>CI_INL</v>
          </cell>
          <cell r="H7627" t="str">
            <v>PC</v>
          </cell>
          <cell r="I7627" t="str">
            <v>CPR</v>
          </cell>
          <cell r="J7627" t="str">
            <v/>
          </cell>
          <cell r="K7627" t="str">
            <v>PD</v>
          </cell>
          <cell r="L7627" t="str">
            <v>3015</v>
          </cell>
          <cell r="M7627" t="str">
            <v>V</v>
          </cell>
          <cell r="N7627">
            <v>20583</v>
          </cell>
        </row>
        <row r="7628">
          <cell r="A7628" t="str">
            <v>RM-KAW-INL-SC-0018</v>
          </cell>
          <cell r="B7628" t="str">
            <v>CINT</v>
          </cell>
          <cell r="C7628" t="str">
            <v/>
          </cell>
          <cell r="D7628" t="str">
            <v>JAHITAN SEAT COVER KAWAI WB-35 ROSE</v>
          </cell>
          <cell r="E7628">
            <v>45169</v>
          </cell>
          <cell r="F7628" t="str">
            <v>ROF</v>
          </cell>
          <cell r="G7628" t="str">
            <v>CI_INL</v>
          </cell>
          <cell r="H7628" t="str">
            <v>PC</v>
          </cell>
          <cell r="I7628" t="str">
            <v>CPR</v>
          </cell>
          <cell r="J7628" t="str">
            <v/>
          </cell>
          <cell r="K7628" t="str">
            <v>PD</v>
          </cell>
          <cell r="L7628" t="str">
            <v>3015</v>
          </cell>
          <cell r="M7628" t="str">
            <v>V</v>
          </cell>
          <cell r="N7628">
            <v>22345</v>
          </cell>
        </row>
        <row r="7629">
          <cell r="A7629" t="str">
            <v>RM-KAW-INL-SC-0019</v>
          </cell>
          <cell r="B7629" t="str">
            <v>CINT</v>
          </cell>
          <cell r="C7629" t="str">
            <v/>
          </cell>
          <cell r="D7629" t="str">
            <v>JAHITAN SEAT COVER KAWAI WB-35 W WHITE</v>
          </cell>
          <cell r="E7629">
            <v>45169</v>
          </cell>
          <cell r="F7629" t="str">
            <v>ROF</v>
          </cell>
          <cell r="G7629" t="str">
            <v>CI_INL</v>
          </cell>
          <cell r="H7629" t="str">
            <v>PC</v>
          </cell>
          <cell r="I7629" t="str">
            <v>CPR</v>
          </cell>
          <cell r="J7629" t="str">
            <v/>
          </cell>
          <cell r="K7629" t="str">
            <v>PD</v>
          </cell>
          <cell r="L7629" t="str">
            <v>3015</v>
          </cell>
          <cell r="M7629" t="str">
            <v>V</v>
          </cell>
          <cell r="N7629">
            <v>25820</v>
          </cell>
        </row>
        <row r="7630">
          <cell r="A7630" t="str">
            <v>RM-KAW-INL-SC-0020</v>
          </cell>
          <cell r="B7630" t="str">
            <v>CINT</v>
          </cell>
          <cell r="C7630" t="str">
            <v/>
          </cell>
          <cell r="D7630" t="str">
            <v>JAHITAN SEAT COVER KAWAI WB-35 NW</v>
          </cell>
          <cell r="E7630">
            <v>45169</v>
          </cell>
          <cell r="F7630" t="str">
            <v>ROF</v>
          </cell>
          <cell r="G7630" t="str">
            <v>CI_INL</v>
          </cell>
          <cell r="H7630" t="str">
            <v>PC</v>
          </cell>
          <cell r="I7630" t="str">
            <v>CPR</v>
          </cell>
          <cell r="J7630" t="str">
            <v/>
          </cell>
          <cell r="K7630" t="str">
            <v>PD</v>
          </cell>
          <cell r="L7630" t="str">
            <v>3015</v>
          </cell>
          <cell r="M7630" t="str">
            <v>V</v>
          </cell>
          <cell r="N7630">
            <v>22315</v>
          </cell>
        </row>
        <row r="7631">
          <cell r="A7631" t="str">
            <v>RM-KAW-IWL-SC-0001</v>
          </cell>
          <cell r="B7631" t="str">
            <v>CINT</v>
          </cell>
          <cell r="C7631" t="str">
            <v/>
          </cell>
          <cell r="D7631" t="str">
            <v>MDF 9MM X1220X2440 +  L 2 MK PAPER BLACK</v>
          </cell>
          <cell r="E7631">
            <v>44774</v>
          </cell>
          <cell r="F7631" t="str">
            <v>ROF</v>
          </cell>
          <cell r="G7631" t="str">
            <v>CI_IWL</v>
          </cell>
          <cell r="H7631" t="str">
            <v>PC</v>
          </cell>
          <cell r="I7631" t="str">
            <v>CPR</v>
          </cell>
          <cell r="J7631" t="str">
            <v/>
          </cell>
          <cell r="K7631" t="str">
            <v>PD</v>
          </cell>
          <cell r="L7631" t="str">
            <v>3015</v>
          </cell>
          <cell r="M7631" t="str">
            <v>V</v>
          </cell>
          <cell r="N7631">
            <v>134000</v>
          </cell>
        </row>
        <row r="7632">
          <cell r="A7632" t="str">
            <v>RM-KAW-LBL-00-0001</v>
          </cell>
          <cell r="B7632" t="str">
            <v>CINT</v>
          </cell>
          <cell r="C7632" t="str">
            <v/>
          </cell>
          <cell r="D7632" t="str">
            <v>US FRR ADDITIONAL LABEL (R100)</v>
          </cell>
          <cell r="E7632">
            <v>44803</v>
          </cell>
          <cell r="F7632" t="str">
            <v>ROF</v>
          </cell>
          <cell r="G7632" t="str">
            <v>CI_LABEL</v>
          </cell>
          <cell r="H7632" t="str">
            <v>PC</v>
          </cell>
          <cell r="I7632" t="str">
            <v>CPR</v>
          </cell>
          <cell r="J7632" t="str">
            <v/>
          </cell>
          <cell r="K7632" t="str">
            <v>PD</v>
          </cell>
          <cell r="L7632" t="str">
            <v>3015</v>
          </cell>
          <cell r="M7632" t="str">
            <v>V</v>
          </cell>
          <cell r="N7632">
            <v>490</v>
          </cell>
        </row>
        <row r="7633">
          <cell r="A7633" t="str">
            <v>RM-KAW-LBL-00-0002</v>
          </cell>
          <cell r="B7633" t="str">
            <v>CINT</v>
          </cell>
          <cell r="C7633" t="str">
            <v/>
          </cell>
          <cell r="D7633" t="str">
            <v>BENCH ASSEMBLY INSTRUCTION ( KPSZ - 0919</v>
          </cell>
          <cell r="E7633">
            <v>44797</v>
          </cell>
          <cell r="F7633" t="str">
            <v>ROF</v>
          </cell>
          <cell r="G7633" t="str">
            <v>CI_LABEL</v>
          </cell>
          <cell r="H7633" t="str">
            <v>PC</v>
          </cell>
          <cell r="I7633" t="str">
            <v>CPR</v>
          </cell>
          <cell r="J7633" t="str">
            <v/>
          </cell>
          <cell r="K7633" t="str">
            <v>PD</v>
          </cell>
          <cell r="L7633" t="str">
            <v>3015</v>
          </cell>
          <cell r="M7633" t="str">
            <v>V</v>
          </cell>
          <cell r="N7633">
            <v>780</v>
          </cell>
        </row>
        <row r="7634">
          <cell r="A7634" t="str">
            <v>RM-KAW-LBL-00-0003</v>
          </cell>
          <cell r="B7634" t="str">
            <v>CINT</v>
          </cell>
          <cell r="C7634" t="str">
            <v/>
          </cell>
          <cell r="D7634" t="str">
            <v>BENCH ASSEMBLY INSTRUCTION ( KPSZ - 0920</v>
          </cell>
          <cell r="E7634">
            <v>44797</v>
          </cell>
          <cell r="F7634" t="str">
            <v>ROF</v>
          </cell>
          <cell r="G7634" t="str">
            <v>CI_LABEL</v>
          </cell>
          <cell r="H7634" t="str">
            <v>PC</v>
          </cell>
          <cell r="I7634" t="str">
            <v>CPR</v>
          </cell>
          <cell r="J7634" t="str">
            <v/>
          </cell>
          <cell r="K7634" t="str">
            <v>PD</v>
          </cell>
          <cell r="L7634" t="str">
            <v>3015</v>
          </cell>
          <cell r="M7634" t="str">
            <v>V</v>
          </cell>
          <cell r="N7634">
            <v>780</v>
          </cell>
        </row>
        <row r="7635">
          <cell r="A7635" t="str">
            <v>RM-KAW-LBL-00-0004</v>
          </cell>
          <cell r="B7635" t="str">
            <v>CINT</v>
          </cell>
          <cell r="C7635" t="str">
            <v/>
          </cell>
          <cell r="D7635" t="str">
            <v>BENCH ASSEMBLY INSTRUCTION (KPSZ-0217)</v>
          </cell>
          <cell r="E7635">
            <v>45169</v>
          </cell>
          <cell r="F7635" t="str">
            <v>ROF</v>
          </cell>
          <cell r="G7635" t="str">
            <v>CI_LABEL</v>
          </cell>
          <cell r="H7635" t="str">
            <v>PC</v>
          </cell>
          <cell r="I7635" t="str">
            <v>CPR</v>
          </cell>
          <cell r="J7635" t="str">
            <v/>
          </cell>
          <cell r="K7635" t="str">
            <v>PD</v>
          </cell>
          <cell r="L7635" t="str">
            <v>3015</v>
          </cell>
          <cell r="M7635" t="str">
            <v>V</v>
          </cell>
          <cell r="N7635">
            <v>735</v>
          </cell>
        </row>
        <row r="7636">
          <cell r="A7636" t="str">
            <v>RM-KAW-LBL-00-0005</v>
          </cell>
          <cell r="B7636" t="str">
            <v>CINT</v>
          </cell>
          <cell r="C7636" t="str">
            <v/>
          </cell>
          <cell r="D7636" t="str">
            <v>BENCH ASSEMBLY INSTRUCTION 120 (KLSZ - 0</v>
          </cell>
          <cell r="E7636">
            <v>44797</v>
          </cell>
          <cell r="F7636" t="str">
            <v>ROF</v>
          </cell>
          <cell r="G7636" t="str">
            <v>CI_LABEL</v>
          </cell>
          <cell r="H7636" t="str">
            <v>PC</v>
          </cell>
          <cell r="I7636" t="str">
            <v>CPR</v>
          </cell>
          <cell r="J7636" t="str">
            <v/>
          </cell>
          <cell r="K7636" t="str">
            <v>PD</v>
          </cell>
          <cell r="L7636" t="str">
            <v>3015</v>
          </cell>
          <cell r="M7636" t="str">
            <v>V</v>
          </cell>
          <cell r="N7636">
            <v>600</v>
          </cell>
        </row>
        <row r="7637">
          <cell r="A7637" t="str">
            <v>RM-KAW-LBL-00-0006</v>
          </cell>
          <cell r="B7637" t="str">
            <v>CINT</v>
          </cell>
          <cell r="C7637" t="str">
            <v/>
          </cell>
          <cell r="D7637" t="str">
            <v>BENCH ASSEMBLY INSTRUCTION 170 (KLSZ - 0</v>
          </cell>
          <cell r="E7637">
            <v>44797</v>
          </cell>
          <cell r="F7637" t="str">
            <v>ROF</v>
          </cell>
          <cell r="G7637" t="str">
            <v>CI_LABEL</v>
          </cell>
          <cell r="H7637" t="str">
            <v>PC</v>
          </cell>
          <cell r="I7637" t="str">
            <v>CPR</v>
          </cell>
          <cell r="J7637" t="str">
            <v/>
          </cell>
          <cell r="K7637" t="str">
            <v>PD</v>
          </cell>
          <cell r="L7637" t="str">
            <v>3015</v>
          </cell>
          <cell r="M7637" t="str">
            <v>V</v>
          </cell>
          <cell r="N7637">
            <v>600</v>
          </cell>
        </row>
        <row r="7638">
          <cell r="A7638" t="str">
            <v>RM-KAW-LBL-00-0007</v>
          </cell>
          <cell r="B7638" t="str">
            <v>CINT</v>
          </cell>
          <cell r="C7638" t="str">
            <v/>
          </cell>
          <cell r="D7638" t="str">
            <v>BENCH CAUTION ( KPSZ - 0218 ) 101 / 151</v>
          </cell>
          <cell r="E7638">
            <v>45169</v>
          </cell>
          <cell r="F7638" t="str">
            <v>ROF</v>
          </cell>
          <cell r="G7638" t="str">
            <v>CI_LABEL</v>
          </cell>
          <cell r="H7638" t="str">
            <v>PC</v>
          </cell>
          <cell r="I7638" t="str">
            <v>CPR</v>
          </cell>
          <cell r="J7638" t="str">
            <v/>
          </cell>
          <cell r="K7638" t="str">
            <v>PD</v>
          </cell>
          <cell r="L7638" t="str">
            <v>3015</v>
          </cell>
          <cell r="M7638" t="str">
            <v>V</v>
          </cell>
          <cell r="N7638">
            <v>4045</v>
          </cell>
        </row>
        <row r="7639">
          <cell r="A7639" t="str">
            <v>RM-KAW-LBL-00-0008</v>
          </cell>
          <cell r="B7639" t="str">
            <v>CINT</v>
          </cell>
          <cell r="C7639" t="str">
            <v/>
          </cell>
          <cell r="D7639" t="str">
            <v>CALIFORNIA RULES LABEL ( KPSZ - 0916 ) 1</v>
          </cell>
          <cell r="E7639">
            <v>44797</v>
          </cell>
          <cell r="F7639" t="str">
            <v>ROF</v>
          </cell>
          <cell r="G7639" t="str">
            <v>CI_LABEL</v>
          </cell>
          <cell r="H7639" t="str">
            <v>PC</v>
          </cell>
          <cell r="I7639" t="str">
            <v>CPR</v>
          </cell>
          <cell r="J7639" t="str">
            <v/>
          </cell>
          <cell r="K7639" t="str">
            <v>PD</v>
          </cell>
          <cell r="L7639" t="str">
            <v>3015</v>
          </cell>
          <cell r="M7639" t="str">
            <v>V</v>
          </cell>
          <cell r="N7639">
            <v>1500</v>
          </cell>
        </row>
        <row r="7640">
          <cell r="A7640" t="str">
            <v>RM-KAW-LBL-00-0009</v>
          </cell>
          <cell r="B7640" t="str">
            <v>CINT</v>
          </cell>
          <cell r="C7640" t="str">
            <v/>
          </cell>
          <cell r="D7640" t="str">
            <v>CALIFORNIA RULES LABEL (KPSZ-0916 R101)</v>
          </cell>
          <cell r="E7640">
            <v>45169</v>
          </cell>
          <cell r="F7640" t="str">
            <v>ROF</v>
          </cell>
          <cell r="G7640" t="str">
            <v>CI_LABEL</v>
          </cell>
          <cell r="H7640" t="str">
            <v>PC</v>
          </cell>
          <cell r="I7640" t="str">
            <v>CPR</v>
          </cell>
          <cell r="J7640" t="str">
            <v/>
          </cell>
          <cell r="K7640" t="str">
            <v>PD</v>
          </cell>
          <cell r="L7640" t="str">
            <v>3015</v>
          </cell>
          <cell r="M7640" t="str">
            <v>V</v>
          </cell>
          <cell r="N7640">
            <v>4529</v>
          </cell>
        </row>
        <row r="7641">
          <cell r="A7641" t="str">
            <v>RM-KAW-LBL-00-0010</v>
          </cell>
          <cell r="B7641" t="str">
            <v>CINT</v>
          </cell>
          <cell r="C7641" t="str">
            <v/>
          </cell>
          <cell r="D7641" t="str">
            <v>CALIFORNIA RULES LABEL (PS00000178)</v>
          </cell>
          <cell r="E7641">
            <v>45169</v>
          </cell>
          <cell r="F7641" t="str">
            <v>ROF</v>
          </cell>
          <cell r="G7641" t="str">
            <v>CI_LABEL</v>
          </cell>
          <cell r="H7641" t="str">
            <v>PC</v>
          </cell>
          <cell r="I7641" t="str">
            <v>CPR</v>
          </cell>
          <cell r="J7641" t="str">
            <v/>
          </cell>
          <cell r="K7641" t="str">
            <v>PD</v>
          </cell>
          <cell r="L7641" t="str">
            <v>3015</v>
          </cell>
          <cell r="M7641" t="str">
            <v>V</v>
          </cell>
          <cell r="N7641">
            <v>3494</v>
          </cell>
        </row>
        <row r="7642">
          <cell r="A7642" t="str">
            <v>RM-KAW-LBL-00-0011</v>
          </cell>
          <cell r="B7642" t="str">
            <v>CINT</v>
          </cell>
          <cell r="C7642" t="str">
            <v/>
          </cell>
          <cell r="D7642" t="str">
            <v>CALIFORNIA RULES LABEL SP00000178_R101 C</v>
          </cell>
          <cell r="E7642">
            <v>44797</v>
          </cell>
          <cell r="F7642" t="str">
            <v>ROF</v>
          </cell>
          <cell r="G7642" t="str">
            <v>CI_LABEL</v>
          </cell>
          <cell r="H7642" t="str">
            <v>PC</v>
          </cell>
          <cell r="I7642" t="str">
            <v>CPR</v>
          </cell>
          <cell r="J7642" t="str">
            <v/>
          </cell>
          <cell r="K7642" t="str">
            <v>PD</v>
          </cell>
          <cell r="L7642" t="str">
            <v>3015</v>
          </cell>
          <cell r="M7642" t="str">
            <v>V</v>
          </cell>
          <cell r="N7642">
            <v>2812</v>
          </cell>
        </row>
        <row r="7643">
          <cell r="A7643" t="str">
            <v>RM-KAW-LBL-00-0012</v>
          </cell>
          <cell r="B7643" t="str">
            <v>CINT</v>
          </cell>
          <cell r="C7643" t="str">
            <v/>
          </cell>
          <cell r="D7643" t="str">
            <v>CALIFORNIA RULES LABEL SP00000178_R101 C</v>
          </cell>
          <cell r="E7643">
            <v>44797</v>
          </cell>
          <cell r="F7643" t="str">
            <v>ROF</v>
          </cell>
          <cell r="G7643" t="str">
            <v>CI_LABEL</v>
          </cell>
          <cell r="H7643" t="str">
            <v>PC</v>
          </cell>
          <cell r="I7643" t="str">
            <v>CPR</v>
          </cell>
          <cell r="J7643" t="str">
            <v/>
          </cell>
          <cell r="K7643" t="str">
            <v>PD</v>
          </cell>
          <cell r="L7643" t="str">
            <v>3015</v>
          </cell>
          <cell r="M7643" t="str">
            <v>V</v>
          </cell>
          <cell r="N7643">
            <v>1612</v>
          </cell>
        </row>
        <row r="7644">
          <cell r="A7644" t="str">
            <v>RM-KAW-LBL-00-0013</v>
          </cell>
          <cell r="B7644" t="str">
            <v>CINT</v>
          </cell>
          <cell r="C7644" t="str">
            <v/>
          </cell>
          <cell r="D7644" t="str">
            <v>CAUTION LABEL ( KPSZ - 0452 ) 151</v>
          </cell>
          <cell r="E7644">
            <v>45169</v>
          </cell>
          <cell r="F7644" t="str">
            <v>ROF</v>
          </cell>
          <cell r="G7644" t="str">
            <v>CI_LABEL</v>
          </cell>
          <cell r="H7644" t="str">
            <v>PC</v>
          </cell>
          <cell r="I7644" t="str">
            <v>CPR</v>
          </cell>
          <cell r="J7644" t="str">
            <v/>
          </cell>
          <cell r="K7644" t="str">
            <v>PD</v>
          </cell>
          <cell r="L7644" t="str">
            <v>3015</v>
          </cell>
          <cell r="M7644" t="str">
            <v>V</v>
          </cell>
          <cell r="N7644">
            <v>2231</v>
          </cell>
        </row>
        <row r="7645">
          <cell r="A7645" t="str">
            <v>RM-KAW-LBL-00-0014</v>
          </cell>
          <cell r="B7645" t="str">
            <v>CINT</v>
          </cell>
          <cell r="C7645" t="str">
            <v/>
          </cell>
          <cell r="D7645" t="str">
            <v>CAUTION LABEL [KPSZ-0714 R101]</v>
          </cell>
          <cell r="E7645">
            <v>45169</v>
          </cell>
          <cell r="F7645" t="str">
            <v>ROF</v>
          </cell>
          <cell r="G7645" t="str">
            <v>CI_LABEL</v>
          </cell>
          <cell r="H7645" t="str">
            <v>PC</v>
          </cell>
          <cell r="I7645" t="str">
            <v>CPR</v>
          </cell>
          <cell r="J7645" t="str">
            <v/>
          </cell>
          <cell r="K7645" t="str">
            <v>PD</v>
          </cell>
          <cell r="L7645" t="str">
            <v>3015</v>
          </cell>
          <cell r="M7645" t="str">
            <v>V</v>
          </cell>
          <cell r="N7645">
            <v>3520</v>
          </cell>
        </row>
        <row r="7646">
          <cell r="A7646" t="str">
            <v>RM-KAW-LBL-00-0015</v>
          </cell>
          <cell r="B7646" t="str">
            <v>CINT</v>
          </cell>
          <cell r="C7646" t="str">
            <v/>
          </cell>
          <cell r="D7646" t="str">
            <v>JAN CODE KAWAI WB-35 BLACK</v>
          </cell>
          <cell r="E7646">
            <v>45169</v>
          </cell>
          <cell r="F7646" t="str">
            <v>ROF</v>
          </cell>
          <cell r="G7646" t="str">
            <v>CI_LABEL</v>
          </cell>
          <cell r="H7646" t="str">
            <v>PC</v>
          </cell>
          <cell r="I7646" t="str">
            <v>CPR</v>
          </cell>
          <cell r="J7646" t="str">
            <v/>
          </cell>
          <cell r="K7646" t="str">
            <v>PD</v>
          </cell>
          <cell r="L7646" t="str">
            <v>3015</v>
          </cell>
          <cell r="M7646" t="str">
            <v>V</v>
          </cell>
          <cell r="N7646">
            <v>3068</v>
          </cell>
        </row>
        <row r="7647">
          <cell r="A7647" t="str">
            <v>RM-KAW-LBL-00-0016</v>
          </cell>
          <cell r="B7647" t="str">
            <v>CINT</v>
          </cell>
          <cell r="C7647" t="str">
            <v/>
          </cell>
          <cell r="D7647" t="str">
            <v>JAN CODE KAWAI WB-35 WHITE</v>
          </cell>
          <cell r="E7647">
            <v>44797</v>
          </cell>
          <cell r="F7647" t="str">
            <v>ROF</v>
          </cell>
          <cell r="G7647" t="str">
            <v>CI_LABEL</v>
          </cell>
          <cell r="H7647" t="str">
            <v>PC</v>
          </cell>
          <cell r="I7647" t="str">
            <v>CPR</v>
          </cell>
          <cell r="J7647" t="str">
            <v/>
          </cell>
          <cell r="K7647" t="str">
            <v>PD</v>
          </cell>
          <cell r="L7647" t="str">
            <v>3015</v>
          </cell>
          <cell r="M7647" t="str">
            <v>V</v>
          </cell>
          <cell r="N7647">
            <v>614</v>
          </cell>
        </row>
        <row r="7648">
          <cell r="A7648" t="str">
            <v>RM-KAW-LBL-00-0017</v>
          </cell>
          <cell r="B7648" t="str">
            <v>CINT</v>
          </cell>
          <cell r="C7648" t="str">
            <v/>
          </cell>
          <cell r="D7648" t="str">
            <v>MANUAL GUIDE KPSZ-0670</v>
          </cell>
          <cell r="E7648">
            <v>45169</v>
          </cell>
          <cell r="F7648" t="str">
            <v>ROF</v>
          </cell>
          <cell r="G7648" t="str">
            <v>CI_LABEL</v>
          </cell>
          <cell r="H7648" t="str">
            <v>PC</v>
          </cell>
          <cell r="I7648" t="str">
            <v>CPR</v>
          </cell>
          <cell r="J7648" t="str">
            <v/>
          </cell>
          <cell r="K7648" t="str">
            <v>PD</v>
          </cell>
          <cell r="L7648" t="str">
            <v>3015</v>
          </cell>
          <cell r="M7648" t="str">
            <v>V</v>
          </cell>
          <cell r="N7648">
            <v>1303</v>
          </cell>
        </row>
        <row r="7649">
          <cell r="A7649" t="str">
            <v>RM-KAW-LBL-00-0018</v>
          </cell>
          <cell r="B7649" t="str">
            <v>CINT</v>
          </cell>
          <cell r="C7649" t="str">
            <v/>
          </cell>
          <cell r="D7649" t="str">
            <v>MANUAL GUIDE KPSZ-1023 R100</v>
          </cell>
          <cell r="E7649">
            <v>45169</v>
          </cell>
          <cell r="F7649" t="str">
            <v>ROF</v>
          </cell>
          <cell r="G7649" t="str">
            <v>CI_LABEL</v>
          </cell>
          <cell r="H7649" t="str">
            <v>PC</v>
          </cell>
          <cell r="I7649" t="str">
            <v>CPR</v>
          </cell>
          <cell r="J7649" t="str">
            <v/>
          </cell>
          <cell r="K7649" t="str">
            <v>PD</v>
          </cell>
          <cell r="L7649" t="str">
            <v>3015</v>
          </cell>
          <cell r="M7649" t="str">
            <v>V</v>
          </cell>
          <cell r="N7649">
            <v>1233</v>
          </cell>
        </row>
        <row r="7650">
          <cell r="A7650" t="str">
            <v>RM-KAW-LBL-00-0019</v>
          </cell>
          <cell r="B7650" t="str">
            <v>CINT</v>
          </cell>
          <cell r="C7650" t="str">
            <v/>
          </cell>
          <cell r="D7650" t="str">
            <v>STICKER KERTAS SIMBOL RICYCLE</v>
          </cell>
          <cell r="E7650">
            <v>44797</v>
          </cell>
          <cell r="F7650" t="str">
            <v>ROF</v>
          </cell>
          <cell r="G7650" t="str">
            <v>CI_LABEL</v>
          </cell>
          <cell r="H7650" t="str">
            <v>PC</v>
          </cell>
          <cell r="I7650" t="str">
            <v>CPR</v>
          </cell>
          <cell r="J7650" t="str">
            <v/>
          </cell>
          <cell r="K7650" t="str">
            <v>PD</v>
          </cell>
          <cell r="L7650" t="str">
            <v>3015</v>
          </cell>
          <cell r="M7650" t="str">
            <v>V</v>
          </cell>
          <cell r="N7650">
            <v>80</v>
          </cell>
        </row>
        <row r="7651">
          <cell r="A7651" t="str">
            <v>RM-KAW-LBL-00-0020</v>
          </cell>
          <cell r="B7651" t="str">
            <v>CINT</v>
          </cell>
          <cell r="C7651" t="str">
            <v/>
          </cell>
          <cell r="D7651" t="str">
            <v>QR LABEL KAWAI WB-35 W</v>
          </cell>
          <cell r="E7651">
            <v>45169</v>
          </cell>
          <cell r="F7651" t="str">
            <v>ROF</v>
          </cell>
          <cell r="G7651" t="str">
            <v>CI_LABEL</v>
          </cell>
          <cell r="H7651" t="str">
            <v>PC</v>
          </cell>
          <cell r="I7651" t="str">
            <v>CPR</v>
          </cell>
          <cell r="J7651" t="str">
            <v/>
          </cell>
          <cell r="K7651" t="str">
            <v>PD</v>
          </cell>
          <cell r="L7651" t="str">
            <v>3015</v>
          </cell>
          <cell r="M7651" t="str">
            <v>V</v>
          </cell>
          <cell r="N7651">
            <v>115</v>
          </cell>
        </row>
        <row r="7652">
          <cell r="A7652" t="str">
            <v>RM-KAW-LBL-00-0021</v>
          </cell>
          <cell r="B7652" t="str">
            <v>CINT</v>
          </cell>
          <cell r="C7652" t="str">
            <v/>
          </cell>
          <cell r="D7652" t="str">
            <v>QR LABEL KAWAI WB-35 A</v>
          </cell>
          <cell r="E7652">
            <v>45169</v>
          </cell>
          <cell r="F7652" t="str">
            <v>ROF</v>
          </cell>
          <cell r="G7652" t="str">
            <v>CI_LABEL</v>
          </cell>
          <cell r="H7652" t="str">
            <v>PC</v>
          </cell>
          <cell r="I7652" t="str">
            <v>CPR</v>
          </cell>
          <cell r="J7652" t="str">
            <v/>
          </cell>
          <cell r="K7652" t="str">
            <v>PD</v>
          </cell>
          <cell r="L7652" t="str">
            <v>3015</v>
          </cell>
          <cell r="M7652" t="str">
            <v>V</v>
          </cell>
          <cell r="N7652">
            <v>115</v>
          </cell>
        </row>
        <row r="7653">
          <cell r="A7653" t="str">
            <v>RM-KAW-LBL-00-0022</v>
          </cell>
          <cell r="B7653" t="str">
            <v>CINT</v>
          </cell>
          <cell r="C7653" t="str">
            <v/>
          </cell>
          <cell r="D7653" t="str">
            <v>QR LABEL KAWAI WB-35 R</v>
          </cell>
          <cell r="E7653">
            <v>45169</v>
          </cell>
          <cell r="F7653" t="str">
            <v>ROF</v>
          </cell>
          <cell r="G7653" t="str">
            <v>CI_LABEL</v>
          </cell>
          <cell r="H7653" t="str">
            <v>PC</v>
          </cell>
          <cell r="I7653" t="str">
            <v>CPR</v>
          </cell>
          <cell r="J7653" t="str">
            <v/>
          </cell>
          <cell r="K7653" t="str">
            <v>PD</v>
          </cell>
          <cell r="L7653" t="str">
            <v>3015</v>
          </cell>
          <cell r="M7653" t="str">
            <v>V</v>
          </cell>
          <cell r="N7653">
            <v>115</v>
          </cell>
        </row>
        <row r="7654">
          <cell r="A7654" t="str">
            <v>RM-KAW-LBL-00-0023</v>
          </cell>
          <cell r="B7654" t="str">
            <v>CINT</v>
          </cell>
          <cell r="C7654" t="str">
            <v/>
          </cell>
          <cell r="D7654" t="str">
            <v>QR LABEL KAWAI WB-10 IW</v>
          </cell>
          <cell r="E7654">
            <v>45169</v>
          </cell>
          <cell r="F7654" t="str">
            <v>ROF</v>
          </cell>
          <cell r="G7654" t="str">
            <v>CI_LABEL</v>
          </cell>
          <cell r="H7654" t="str">
            <v>PC</v>
          </cell>
          <cell r="I7654" t="str">
            <v>CPR</v>
          </cell>
          <cell r="J7654" t="str">
            <v/>
          </cell>
          <cell r="K7654" t="str">
            <v>PD</v>
          </cell>
          <cell r="L7654" t="str">
            <v>3015</v>
          </cell>
          <cell r="M7654" t="str">
            <v>V</v>
          </cell>
          <cell r="N7654">
            <v>115</v>
          </cell>
        </row>
        <row r="7655">
          <cell r="A7655" t="str">
            <v>RM-KAW-LBL-00-0024</v>
          </cell>
          <cell r="B7655" t="str">
            <v>CINT</v>
          </cell>
          <cell r="C7655" t="str">
            <v/>
          </cell>
          <cell r="D7655" t="str">
            <v>QR LABEL KAWAI WB-35 B</v>
          </cell>
          <cell r="E7655">
            <v>45169</v>
          </cell>
          <cell r="F7655" t="str">
            <v>ROF</v>
          </cell>
          <cell r="G7655" t="str">
            <v>CI_LABEL</v>
          </cell>
          <cell r="H7655" t="str">
            <v>PC</v>
          </cell>
          <cell r="I7655" t="str">
            <v>CPR</v>
          </cell>
          <cell r="J7655" t="str">
            <v/>
          </cell>
          <cell r="K7655" t="str">
            <v>PD</v>
          </cell>
          <cell r="L7655" t="str">
            <v>3015</v>
          </cell>
          <cell r="M7655" t="str">
            <v>V</v>
          </cell>
          <cell r="N7655">
            <v>115</v>
          </cell>
        </row>
        <row r="7656">
          <cell r="A7656" t="str">
            <v>RM-KAW-LBL-00-0025</v>
          </cell>
          <cell r="B7656" t="str">
            <v>CINT</v>
          </cell>
          <cell r="C7656" t="str">
            <v/>
          </cell>
          <cell r="D7656" t="str">
            <v>QR LABEL KAWAI WB-35 DW</v>
          </cell>
          <cell r="E7656">
            <v>45169</v>
          </cell>
          <cell r="F7656" t="str">
            <v>ROF</v>
          </cell>
          <cell r="G7656" t="str">
            <v>CI_LABEL</v>
          </cell>
          <cell r="H7656" t="str">
            <v>PC</v>
          </cell>
          <cell r="I7656" t="str">
            <v>CPR</v>
          </cell>
          <cell r="J7656" t="str">
            <v/>
          </cell>
          <cell r="K7656" t="str">
            <v>PD</v>
          </cell>
          <cell r="L7656" t="str">
            <v>3015</v>
          </cell>
          <cell r="M7656" t="str">
            <v>V</v>
          </cell>
          <cell r="N7656">
            <v>115</v>
          </cell>
        </row>
        <row r="7657">
          <cell r="A7657" t="str">
            <v>RM-KAW-LBL-00-0026</v>
          </cell>
          <cell r="B7657" t="str">
            <v>CINT</v>
          </cell>
          <cell r="C7657" t="str">
            <v/>
          </cell>
          <cell r="D7657" t="str">
            <v>QR LABEL KAWAI WB-35 E</v>
          </cell>
          <cell r="E7657">
            <v>45169</v>
          </cell>
          <cell r="F7657" t="str">
            <v>ROF</v>
          </cell>
          <cell r="G7657" t="str">
            <v>CI_LABEL</v>
          </cell>
          <cell r="H7657" t="str">
            <v>PC</v>
          </cell>
          <cell r="I7657" t="str">
            <v>CPR</v>
          </cell>
          <cell r="J7657" t="str">
            <v/>
          </cell>
          <cell r="K7657" t="str">
            <v>PD</v>
          </cell>
          <cell r="L7657" t="str">
            <v>3015</v>
          </cell>
          <cell r="M7657" t="str">
            <v>V</v>
          </cell>
          <cell r="N7657">
            <v>115</v>
          </cell>
        </row>
        <row r="7658">
          <cell r="A7658" t="str">
            <v>RM-KAW-LBL-00-0027</v>
          </cell>
          <cell r="B7658" t="str">
            <v>CINT</v>
          </cell>
          <cell r="C7658" t="str">
            <v/>
          </cell>
          <cell r="D7658" t="str">
            <v>QR LABEL KAWAI WB-35 LO</v>
          </cell>
          <cell r="E7658">
            <v>45169</v>
          </cell>
          <cell r="F7658" t="str">
            <v>ROF</v>
          </cell>
          <cell r="G7658" t="str">
            <v>CI_LABEL</v>
          </cell>
          <cell r="H7658" t="str">
            <v>PC</v>
          </cell>
          <cell r="I7658" t="str">
            <v>CPR</v>
          </cell>
          <cell r="J7658" t="str">
            <v/>
          </cell>
          <cell r="K7658" t="str">
            <v>PD</v>
          </cell>
          <cell r="L7658" t="str">
            <v>3015</v>
          </cell>
          <cell r="M7658" t="str">
            <v>V</v>
          </cell>
          <cell r="N7658">
            <v>115</v>
          </cell>
        </row>
        <row r="7659">
          <cell r="A7659" t="str">
            <v>RM-KAW-LBL-00-0028</v>
          </cell>
          <cell r="B7659" t="str">
            <v>CINT</v>
          </cell>
          <cell r="C7659" t="str">
            <v/>
          </cell>
          <cell r="D7659" t="str">
            <v>QR LABEL KAWAI WB-35 NW</v>
          </cell>
          <cell r="E7659">
            <v>45169</v>
          </cell>
          <cell r="F7659" t="str">
            <v>ROF</v>
          </cell>
          <cell r="G7659" t="str">
            <v>CI_LABEL</v>
          </cell>
          <cell r="H7659" t="str">
            <v>PC</v>
          </cell>
          <cell r="I7659" t="str">
            <v>CPR</v>
          </cell>
          <cell r="J7659" t="str">
            <v/>
          </cell>
          <cell r="K7659" t="str">
            <v>PD</v>
          </cell>
          <cell r="L7659" t="str">
            <v>3015</v>
          </cell>
          <cell r="M7659" t="str">
            <v>V</v>
          </cell>
          <cell r="N7659">
            <v>115</v>
          </cell>
        </row>
        <row r="7660">
          <cell r="A7660" t="str">
            <v>RM-KAW-LBL-00-0029</v>
          </cell>
          <cell r="B7660" t="str">
            <v>CINT</v>
          </cell>
          <cell r="C7660" t="str">
            <v/>
          </cell>
          <cell r="D7660" t="str">
            <v>QR LABEL KAWAI WB-10 B</v>
          </cell>
          <cell r="E7660">
            <v>45169</v>
          </cell>
          <cell r="F7660" t="str">
            <v>ROF</v>
          </cell>
          <cell r="G7660" t="str">
            <v>CI_LABEL</v>
          </cell>
          <cell r="H7660" t="str">
            <v>PC</v>
          </cell>
          <cell r="I7660" t="str">
            <v>CPR</v>
          </cell>
          <cell r="J7660" t="str">
            <v/>
          </cell>
          <cell r="K7660" t="str">
            <v>PD</v>
          </cell>
          <cell r="L7660" t="str">
            <v>3015</v>
          </cell>
          <cell r="M7660" t="str">
            <v>V</v>
          </cell>
          <cell r="N7660">
            <v>115</v>
          </cell>
        </row>
        <row r="7661">
          <cell r="A7661" t="str">
            <v>RM-KAW-LBL-00-0030</v>
          </cell>
          <cell r="B7661" t="str">
            <v>CINT</v>
          </cell>
          <cell r="C7661" t="str">
            <v/>
          </cell>
          <cell r="D7661" t="str">
            <v>QR LABEL KAWAI WB-35 102 B</v>
          </cell>
          <cell r="E7661">
            <v>45169</v>
          </cell>
          <cell r="F7661" t="str">
            <v>ROF</v>
          </cell>
          <cell r="G7661" t="str">
            <v>CI_LABEL</v>
          </cell>
          <cell r="H7661" t="str">
            <v>PC</v>
          </cell>
          <cell r="I7661" t="str">
            <v>CPR</v>
          </cell>
          <cell r="J7661" t="str">
            <v/>
          </cell>
          <cell r="K7661" t="str">
            <v>PD</v>
          </cell>
          <cell r="L7661" t="str">
            <v>3015</v>
          </cell>
          <cell r="M7661" t="str">
            <v>V</v>
          </cell>
          <cell r="N7661">
            <v>115</v>
          </cell>
        </row>
        <row r="7662">
          <cell r="A7662" t="str">
            <v>RM-KAW-LBL-00-0031</v>
          </cell>
          <cell r="B7662" t="str">
            <v>CINT</v>
          </cell>
          <cell r="C7662" t="str">
            <v/>
          </cell>
          <cell r="D7662" t="str">
            <v>QR LABEL KAWAI WB-102 R</v>
          </cell>
          <cell r="E7662">
            <v>45169</v>
          </cell>
          <cell r="F7662" t="str">
            <v>ROF</v>
          </cell>
          <cell r="G7662" t="str">
            <v>CI_LABEL</v>
          </cell>
          <cell r="H7662" t="str">
            <v>PC</v>
          </cell>
          <cell r="I7662" t="str">
            <v>CPR</v>
          </cell>
          <cell r="J7662" t="str">
            <v/>
          </cell>
          <cell r="K7662" t="str">
            <v>PD</v>
          </cell>
          <cell r="L7662" t="str">
            <v>3015</v>
          </cell>
          <cell r="M7662" t="str">
            <v>V</v>
          </cell>
          <cell r="N7662">
            <v>115</v>
          </cell>
        </row>
        <row r="7663">
          <cell r="A7663" t="str">
            <v>RM-KAW-LBL-00-0032</v>
          </cell>
          <cell r="B7663" t="str">
            <v>CINT</v>
          </cell>
          <cell r="C7663" t="str">
            <v/>
          </cell>
          <cell r="D7663" t="str">
            <v>QR LABEL KAWAI WB-102 W</v>
          </cell>
          <cell r="E7663">
            <v>45169</v>
          </cell>
          <cell r="F7663" t="str">
            <v>ROF</v>
          </cell>
          <cell r="G7663" t="str">
            <v>CI_LABEL</v>
          </cell>
          <cell r="H7663" t="str">
            <v>PC</v>
          </cell>
          <cell r="I7663" t="str">
            <v>CPR</v>
          </cell>
          <cell r="J7663" t="str">
            <v/>
          </cell>
          <cell r="K7663" t="str">
            <v>PD</v>
          </cell>
          <cell r="L7663" t="str">
            <v>3015</v>
          </cell>
          <cell r="M7663" t="str">
            <v>V</v>
          </cell>
          <cell r="N7663">
            <v>115</v>
          </cell>
        </row>
        <row r="7664">
          <cell r="A7664" t="str">
            <v>RM-KAW-LBL-00-0033</v>
          </cell>
          <cell r="B7664" t="str">
            <v>CINT</v>
          </cell>
          <cell r="C7664" t="str">
            <v/>
          </cell>
          <cell r="D7664" t="str">
            <v>QR LABEL KAWAI WB-152 B</v>
          </cell>
          <cell r="E7664">
            <v>45169</v>
          </cell>
          <cell r="F7664" t="str">
            <v>ROF</v>
          </cell>
          <cell r="G7664" t="str">
            <v>CI_LABEL</v>
          </cell>
          <cell r="H7664" t="str">
            <v>PC</v>
          </cell>
          <cell r="I7664" t="str">
            <v>CPR</v>
          </cell>
          <cell r="J7664" t="str">
            <v/>
          </cell>
          <cell r="K7664" t="str">
            <v>PD</v>
          </cell>
          <cell r="L7664" t="str">
            <v>3015</v>
          </cell>
          <cell r="M7664" t="str">
            <v>V</v>
          </cell>
          <cell r="N7664">
            <v>115</v>
          </cell>
        </row>
        <row r="7665">
          <cell r="A7665" t="str">
            <v>RM-KAW-LBL-00-0034</v>
          </cell>
          <cell r="B7665" t="str">
            <v>CINT</v>
          </cell>
          <cell r="C7665" t="str">
            <v/>
          </cell>
          <cell r="D7665" t="str">
            <v>QR LABEL KAWAI WB-152 R</v>
          </cell>
          <cell r="E7665">
            <v>45169</v>
          </cell>
          <cell r="F7665" t="str">
            <v>ROF</v>
          </cell>
          <cell r="G7665" t="str">
            <v>CI_LABEL</v>
          </cell>
          <cell r="H7665" t="str">
            <v>PC</v>
          </cell>
          <cell r="I7665" t="str">
            <v>CPR</v>
          </cell>
          <cell r="J7665" t="str">
            <v/>
          </cell>
          <cell r="K7665" t="str">
            <v>PD</v>
          </cell>
          <cell r="L7665" t="str">
            <v>3015</v>
          </cell>
          <cell r="M7665" t="str">
            <v>V</v>
          </cell>
          <cell r="N7665">
            <v>115</v>
          </cell>
        </row>
        <row r="7666">
          <cell r="A7666" t="str">
            <v>RM-KAW-LBL-00-0035</v>
          </cell>
          <cell r="B7666" t="str">
            <v>CINT</v>
          </cell>
          <cell r="C7666" t="str">
            <v/>
          </cell>
          <cell r="D7666" t="str">
            <v>QR LABEL KAWAI WB-152 W</v>
          </cell>
          <cell r="E7666">
            <v>45169</v>
          </cell>
          <cell r="F7666" t="str">
            <v>ROF</v>
          </cell>
          <cell r="G7666" t="str">
            <v>CI_LABEL</v>
          </cell>
          <cell r="H7666" t="str">
            <v>PC</v>
          </cell>
          <cell r="I7666" t="str">
            <v>CPR</v>
          </cell>
          <cell r="J7666" t="str">
            <v/>
          </cell>
          <cell r="K7666" t="str">
            <v>PD</v>
          </cell>
          <cell r="L7666" t="str">
            <v>3015</v>
          </cell>
          <cell r="M7666" t="str">
            <v>V</v>
          </cell>
          <cell r="N7666">
            <v>115</v>
          </cell>
        </row>
        <row r="7667">
          <cell r="A7667" t="str">
            <v>RM-KAW-OSC-00-0020</v>
          </cell>
          <cell r="B7667" t="str">
            <v>CINT</v>
          </cell>
          <cell r="C7667" t="str">
            <v/>
          </cell>
          <cell r="D7667" t="str">
            <v>KAIN KAWAI BK FIRE RETARDANCY TB-117</v>
          </cell>
          <cell r="E7667">
            <v>44797</v>
          </cell>
          <cell r="F7667" t="str">
            <v>ROF</v>
          </cell>
          <cell r="G7667" t="str">
            <v>CI_KAIN</v>
          </cell>
          <cell r="H7667" t="str">
            <v>M</v>
          </cell>
          <cell r="I7667" t="str">
            <v>CPR</v>
          </cell>
          <cell r="J7667" t="str">
            <v/>
          </cell>
          <cell r="K7667" t="str">
            <v>PD</v>
          </cell>
          <cell r="L7667" t="str">
            <v>3015</v>
          </cell>
          <cell r="M7667" t="str">
            <v>V</v>
          </cell>
          <cell r="N7667">
            <v>60000</v>
          </cell>
        </row>
        <row r="7668">
          <cell r="A7668" t="str">
            <v>RM-KAW-OSC-00-0021</v>
          </cell>
          <cell r="B7668" t="str">
            <v>CINT</v>
          </cell>
          <cell r="C7668" t="str">
            <v/>
          </cell>
          <cell r="D7668" t="str">
            <v>KAIN KAWAI IVORY WHITE FIRE RETARDANCY T</v>
          </cell>
          <cell r="E7668">
            <v>44797</v>
          </cell>
          <cell r="F7668" t="str">
            <v>ROF</v>
          </cell>
          <cell r="G7668" t="str">
            <v>CI_KAIN</v>
          </cell>
          <cell r="H7668" t="str">
            <v>M</v>
          </cell>
          <cell r="I7668" t="str">
            <v>CPR</v>
          </cell>
          <cell r="J7668" t="str">
            <v/>
          </cell>
          <cell r="K7668" t="str">
            <v>PD</v>
          </cell>
          <cell r="L7668" t="str">
            <v>3015</v>
          </cell>
          <cell r="M7668" t="str">
            <v>V</v>
          </cell>
          <cell r="N7668">
            <v>60000</v>
          </cell>
        </row>
        <row r="7669">
          <cell r="A7669" t="str">
            <v>RM-KAW-OSC-00-0022</v>
          </cell>
          <cell r="B7669" t="str">
            <v>CINT</v>
          </cell>
          <cell r="C7669" t="str">
            <v/>
          </cell>
          <cell r="D7669" t="str">
            <v>KAIN KAWAI BK FIRE RETARDANCY TB-117 ROH</v>
          </cell>
          <cell r="E7669">
            <v>44797</v>
          </cell>
          <cell r="F7669" t="str">
            <v>ROF</v>
          </cell>
          <cell r="G7669" t="str">
            <v>CI_KAIN</v>
          </cell>
          <cell r="H7669" t="str">
            <v>M</v>
          </cell>
          <cell r="I7669" t="str">
            <v>CPR</v>
          </cell>
          <cell r="J7669" t="str">
            <v/>
          </cell>
          <cell r="K7669" t="str">
            <v>PD</v>
          </cell>
          <cell r="L7669" t="str">
            <v>3015</v>
          </cell>
          <cell r="M7669" t="str">
            <v>V</v>
          </cell>
          <cell r="N7669">
            <v>74500</v>
          </cell>
        </row>
        <row r="7670">
          <cell r="A7670" t="str">
            <v>RM-KAW-OSC-00-0023</v>
          </cell>
          <cell r="B7670" t="str">
            <v>CINT</v>
          </cell>
          <cell r="C7670" t="str">
            <v/>
          </cell>
          <cell r="D7670" t="str">
            <v>KAIN KAWAI LIGHT OAK FIRE RETARDANCY TB-</v>
          </cell>
          <cell r="E7670">
            <v>44797</v>
          </cell>
          <cell r="F7670" t="str">
            <v>ROF</v>
          </cell>
          <cell r="G7670" t="str">
            <v>CI_KAIN</v>
          </cell>
          <cell r="H7670" t="str">
            <v>M</v>
          </cell>
          <cell r="I7670" t="str">
            <v>CPR</v>
          </cell>
          <cell r="J7670" t="str">
            <v/>
          </cell>
          <cell r="K7670" t="str">
            <v>PD</v>
          </cell>
          <cell r="L7670" t="str">
            <v>3015</v>
          </cell>
          <cell r="M7670" t="str">
            <v>V</v>
          </cell>
          <cell r="N7670">
            <v>74500</v>
          </cell>
        </row>
        <row r="7671">
          <cell r="A7671" t="str">
            <v>RM-KAW-OSC-00-0024</v>
          </cell>
          <cell r="B7671" t="str">
            <v>CINT</v>
          </cell>
          <cell r="C7671" t="str">
            <v/>
          </cell>
          <cell r="D7671" t="str">
            <v>KAIN KAWAI MAPLE, FIRE RETARDANCY TB 117</v>
          </cell>
          <cell r="E7671">
            <v>44797</v>
          </cell>
          <cell r="F7671" t="str">
            <v>ROF</v>
          </cell>
          <cell r="G7671" t="str">
            <v>CI_KAIN</v>
          </cell>
          <cell r="H7671" t="str">
            <v>PC</v>
          </cell>
          <cell r="I7671" t="str">
            <v>CPR</v>
          </cell>
          <cell r="J7671" t="str">
            <v/>
          </cell>
          <cell r="K7671" t="str">
            <v>PD</v>
          </cell>
          <cell r="L7671" t="str">
            <v>3015</v>
          </cell>
          <cell r="M7671" t="str">
            <v>V</v>
          </cell>
          <cell r="N7671">
            <v>20938</v>
          </cell>
        </row>
        <row r="7672">
          <cell r="A7672" t="str">
            <v>RM-KAW-OSC-00-0025</v>
          </cell>
          <cell r="B7672" t="str">
            <v>CINT</v>
          </cell>
          <cell r="C7672" t="str">
            <v/>
          </cell>
          <cell r="D7672" t="str">
            <v>KAIN KAWAI ROSE FIRE RETARDANCY TB-117 R</v>
          </cell>
          <cell r="E7672">
            <v>44797</v>
          </cell>
          <cell r="F7672" t="str">
            <v>ROF</v>
          </cell>
          <cell r="G7672" t="str">
            <v>CI_KAIN</v>
          </cell>
          <cell r="H7672" t="str">
            <v>M</v>
          </cell>
          <cell r="I7672" t="str">
            <v>CPR</v>
          </cell>
          <cell r="J7672" t="str">
            <v/>
          </cell>
          <cell r="K7672" t="str">
            <v>PD</v>
          </cell>
          <cell r="L7672" t="str">
            <v>3015</v>
          </cell>
          <cell r="M7672" t="str">
            <v>V</v>
          </cell>
          <cell r="N7672">
            <v>74610</v>
          </cell>
        </row>
        <row r="7673">
          <cell r="A7673" t="str">
            <v>RM-KAW-OSC-00-0026</v>
          </cell>
          <cell r="B7673" t="str">
            <v>CINT</v>
          </cell>
          <cell r="C7673" t="str">
            <v/>
          </cell>
          <cell r="D7673" t="str">
            <v>KAIN KAWAI WHITE, FIRE RETARDANCY TB 117</v>
          </cell>
          <cell r="E7673">
            <v>44797</v>
          </cell>
          <cell r="F7673" t="str">
            <v>ROF</v>
          </cell>
          <cell r="G7673" t="str">
            <v>CI_KAIN</v>
          </cell>
          <cell r="H7673" t="str">
            <v>M</v>
          </cell>
          <cell r="I7673" t="str">
            <v>CPR</v>
          </cell>
          <cell r="J7673" t="str">
            <v/>
          </cell>
          <cell r="K7673" t="str">
            <v>PD</v>
          </cell>
          <cell r="L7673" t="str">
            <v>3015</v>
          </cell>
          <cell r="M7673" t="str">
            <v>V</v>
          </cell>
          <cell r="N7673">
            <v>74500</v>
          </cell>
        </row>
        <row r="7674">
          <cell r="A7674" t="str">
            <v>RM-KAW-OSC-00-0027</v>
          </cell>
          <cell r="B7674" t="str">
            <v>CINT</v>
          </cell>
          <cell r="C7674" t="str">
            <v/>
          </cell>
          <cell r="D7674" t="str">
            <v>KAIN KAWAI BROWN FIRE RETARD TB-117ROHS</v>
          </cell>
          <cell r="E7674">
            <v>0</v>
          </cell>
          <cell r="F7674" t="str">
            <v>ROF</v>
          </cell>
          <cell r="G7674" t="str">
            <v>CI_KAIN</v>
          </cell>
          <cell r="H7674" t="str">
            <v>M</v>
          </cell>
          <cell r="I7674" t="str">
            <v>CPR</v>
          </cell>
          <cell r="J7674" t="str">
            <v/>
          </cell>
          <cell r="K7674" t="str">
            <v>PD</v>
          </cell>
          <cell r="L7674" t="str">
            <v>3015</v>
          </cell>
          <cell r="M7674" t="str">
            <v>V</v>
          </cell>
          <cell r="N7674">
            <v>74500</v>
          </cell>
        </row>
        <row r="7675">
          <cell r="A7675" t="str">
            <v>RM-KAW-OSC-00-0028</v>
          </cell>
          <cell r="B7675" t="str">
            <v>CINT</v>
          </cell>
          <cell r="C7675" t="str">
            <v/>
          </cell>
          <cell r="D7675" t="str">
            <v>KAIN KAWAI MAPLE, FIRE RETARDANCY TB 117</v>
          </cell>
          <cell r="E7675">
            <v>0</v>
          </cell>
          <cell r="F7675" t="str">
            <v>ROF</v>
          </cell>
          <cell r="G7675" t="str">
            <v>CI_KAIN</v>
          </cell>
          <cell r="H7675" t="str">
            <v>M</v>
          </cell>
          <cell r="I7675" t="str">
            <v>CPR</v>
          </cell>
          <cell r="J7675" t="str">
            <v/>
          </cell>
          <cell r="K7675" t="str">
            <v>PD</v>
          </cell>
          <cell r="L7675" t="str">
            <v>3015</v>
          </cell>
          <cell r="M7675" t="str">
            <v>V</v>
          </cell>
          <cell r="N7675">
            <v>63182</v>
          </cell>
        </row>
        <row r="7676">
          <cell r="A7676" t="str">
            <v>RM-KAW-OSC-GI-0001</v>
          </cell>
          <cell r="B7676" t="str">
            <v>CINT</v>
          </cell>
          <cell r="C7676" t="str">
            <v/>
          </cell>
          <cell r="D7676" t="str">
            <v>SEAT COVER KAWAI WB-35 NW</v>
          </cell>
          <cell r="E7676">
            <v>0</v>
          </cell>
          <cell r="F7676" t="str">
            <v>ROF</v>
          </cell>
          <cell r="G7676" t="str">
            <v>CI_KAIN</v>
          </cell>
          <cell r="H7676" t="str">
            <v>PC</v>
          </cell>
          <cell r="I7676" t="str">
            <v>CPR</v>
          </cell>
          <cell r="J7676" t="str">
            <v/>
          </cell>
          <cell r="K7676" t="str">
            <v>PD</v>
          </cell>
          <cell r="L7676" t="str">
            <v>3015</v>
          </cell>
          <cell r="M7676" t="str">
            <v>V</v>
          </cell>
          <cell r="N7676">
            <v>20115</v>
          </cell>
        </row>
        <row r="7677">
          <cell r="A7677" t="str">
            <v>RM-KAW-PER-00-0001</v>
          </cell>
          <cell r="B7677" t="str">
            <v>CINT</v>
          </cell>
          <cell r="C7677" t="str">
            <v/>
          </cell>
          <cell r="D7677" t="str">
            <v>SPRING PIN 4 X 16</v>
          </cell>
          <cell r="E7677">
            <v>0</v>
          </cell>
          <cell r="F7677" t="str">
            <v>ROF</v>
          </cell>
          <cell r="G7677" t="str">
            <v>CI_PER</v>
          </cell>
          <cell r="H7677" t="str">
            <v>PC</v>
          </cell>
          <cell r="I7677" t="str">
            <v>CPR</v>
          </cell>
          <cell r="J7677" t="str">
            <v/>
          </cell>
          <cell r="K7677" t="str">
            <v>PD</v>
          </cell>
          <cell r="L7677" t="str">
            <v>3015</v>
          </cell>
          <cell r="M7677" t="str">
            <v>V</v>
          </cell>
          <cell r="N7677">
            <v>385</v>
          </cell>
        </row>
        <row r="7678">
          <cell r="A7678" t="str">
            <v>RM-KAW-PIP-00-0027</v>
          </cell>
          <cell r="B7678" t="str">
            <v>CINT</v>
          </cell>
          <cell r="C7678" t="str">
            <v/>
          </cell>
          <cell r="D7678" t="str">
            <v>PIPA 50/25 X 1.2 X 268</v>
          </cell>
          <cell r="E7678">
            <v>44876</v>
          </cell>
          <cell r="F7678" t="str">
            <v>ROF</v>
          </cell>
          <cell r="G7678" t="str">
            <v>CI_PIPA</v>
          </cell>
          <cell r="H7678" t="str">
            <v>PC</v>
          </cell>
          <cell r="I7678" t="str">
            <v>CPR</v>
          </cell>
          <cell r="J7678" t="str">
            <v/>
          </cell>
          <cell r="K7678" t="str">
            <v>PD</v>
          </cell>
          <cell r="L7678" t="str">
            <v>3015</v>
          </cell>
          <cell r="M7678" t="str">
            <v>V</v>
          </cell>
          <cell r="N7678">
            <v>8431</v>
          </cell>
        </row>
        <row r="7679">
          <cell r="A7679" t="str">
            <v>RM-KAW-PIP-00-0028</v>
          </cell>
          <cell r="B7679" t="str">
            <v>CINT</v>
          </cell>
          <cell r="C7679" t="str">
            <v/>
          </cell>
          <cell r="D7679" t="str">
            <v>PIPA 50/25 X 1.2 X 488</v>
          </cell>
          <cell r="E7679">
            <v>44926</v>
          </cell>
          <cell r="F7679" t="str">
            <v>ROF</v>
          </cell>
          <cell r="G7679" t="str">
            <v>CI_PIPA</v>
          </cell>
          <cell r="H7679" t="str">
            <v>PC</v>
          </cell>
          <cell r="I7679" t="str">
            <v>CPR</v>
          </cell>
          <cell r="J7679" t="str">
            <v/>
          </cell>
          <cell r="K7679" t="str">
            <v>PD</v>
          </cell>
          <cell r="L7679" t="str">
            <v>3015</v>
          </cell>
          <cell r="M7679" t="str">
            <v>V</v>
          </cell>
          <cell r="N7679">
            <v>11180</v>
          </cell>
        </row>
        <row r="7680">
          <cell r="A7680" t="str">
            <v>RM-KAW-PIP-00-0029</v>
          </cell>
          <cell r="B7680" t="str">
            <v>CINT</v>
          </cell>
          <cell r="C7680" t="str">
            <v/>
          </cell>
          <cell r="D7680" t="str">
            <v>PIPA SQR 30/30 X 1.2 X 444</v>
          </cell>
          <cell r="E7680">
            <v>44926</v>
          </cell>
          <cell r="F7680" t="str">
            <v>ROF</v>
          </cell>
          <cell r="G7680" t="str">
            <v>CI_PIPA</v>
          </cell>
          <cell r="H7680" t="str">
            <v>PC</v>
          </cell>
          <cell r="I7680" t="str">
            <v>CPR</v>
          </cell>
          <cell r="J7680" t="str">
            <v/>
          </cell>
          <cell r="K7680" t="str">
            <v>PD</v>
          </cell>
          <cell r="L7680" t="str">
            <v>3015</v>
          </cell>
          <cell r="M7680" t="str">
            <v>V</v>
          </cell>
          <cell r="N7680">
            <v>9665</v>
          </cell>
        </row>
        <row r="7681">
          <cell r="A7681" t="str">
            <v>RM-KAW-PIP-00-0030</v>
          </cell>
          <cell r="B7681" t="str">
            <v>CINT</v>
          </cell>
          <cell r="C7681" t="str">
            <v/>
          </cell>
          <cell r="D7681" t="str">
            <v>PIPA SQR 50/25 X 1.2 X 220</v>
          </cell>
          <cell r="E7681">
            <v>44926</v>
          </cell>
          <cell r="F7681" t="str">
            <v>ROF</v>
          </cell>
          <cell r="G7681" t="str">
            <v>CI_PIPA</v>
          </cell>
          <cell r="H7681" t="str">
            <v>PC</v>
          </cell>
          <cell r="I7681" t="str">
            <v>CPR</v>
          </cell>
          <cell r="J7681" t="str">
            <v/>
          </cell>
          <cell r="K7681" t="str">
            <v>PD</v>
          </cell>
          <cell r="L7681" t="str">
            <v>3015</v>
          </cell>
          <cell r="M7681" t="str">
            <v>V</v>
          </cell>
          <cell r="N7681">
            <v>6057</v>
          </cell>
        </row>
        <row r="7682">
          <cell r="A7682" t="str">
            <v>RM-KAW-PIP-00-0031</v>
          </cell>
          <cell r="B7682" t="str">
            <v>CINT</v>
          </cell>
          <cell r="C7682" t="str">
            <v/>
          </cell>
          <cell r="D7682" t="str">
            <v>PIPA SQR 50/25 X 1.2 X 520</v>
          </cell>
          <cell r="E7682">
            <v>44926</v>
          </cell>
          <cell r="F7682" t="str">
            <v>ROF</v>
          </cell>
          <cell r="G7682" t="str">
            <v>CI_PIPA</v>
          </cell>
          <cell r="H7682" t="str">
            <v>PC</v>
          </cell>
          <cell r="I7682" t="str">
            <v>CPR</v>
          </cell>
          <cell r="J7682" t="str">
            <v/>
          </cell>
          <cell r="K7682" t="str">
            <v>PD</v>
          </cell>
          <cell r="L7682" t="str">
            <v>3015</v>
          </cell>
          <cell r="M7682" t="str">
            <v>V</v>
          </cell>
          <cell r="N7682">
            <v>14434</v>
          </cell>
        </row>
        <row r="7683">
          <cell r="A7683" t="str">
            <v>RM-KAW-PLS-00-0032</v>
          </cell>
          <cell r="B7683" t="str">
            <v>CINT</v>
          </cell>
          <cell r="C7683" t="str">
            <v/>
          </cell>
          <cell r="D7683" t="str">
            <v>LEG SHOES KAWAI WHITE</v>
          </cell>
          <cell r="E7683">
            <v>44797</v>
          </cell>
          <cell r="F7683" t="str">
            <v>ROF</v>
          </cell>
          <cell r="G7683" t="str">
            <v>CI_OTH</v>
          </cell>
          <cell r="H7683" t="str">
            <v>PC</v>
          </cell>
          <cell r="I7683" t="str">
            <v>CPR</v>
          </cell>
          <cell r="J7683" t="str">
            <v/>
          </cell>
          <cell r="K7683" t="str">
            <v>PD</v>
          </cell>
          <cell r="L7683" t="str">
            <v>3015</v>
          </cell>
          <cell r="M7683" t="str">
            <v>V</v>
          </cell>
          <cell r="N7683">
            <v>500</v>
          </cell>
        </row>
        <row r="7684">
          <cell r="A7684" t="str">
            <v>RM-KAW-PLS-00-0033</v>
          </cell>
          <cell r="B7684" t="str">
            <v>CINT</v>
          </cell>
          <cell r="C7684" t="str">
            <v/>
          </cell>
          <cell r="D7684" t="str">
            <v>BAND 151 ( WEBBING BAND 20 MM )</v>
          </cell>
          <cell r="E7684">
            <v>45169</v>
          </cell>
          <cell r="F7684" t="str">
            <v>ROF</v>
          </cell>
          <cell r="G7684" t="str">
            <v>CI_OTH</v>
          </cell>
          <cell r="H7684" t="str">
            <v>M</v>
          </cell>
          <cell r="I7684" t="str">
            <v>CPR</v>
          </cell>
          <cell r="J7684" t="str">
            <v/>
          </cell>
          <cell r="K7684" t="str">
            <v>PD</v>
          </cell>
          <cell r="L7684" t="str">
            <v>3015</v>
          </cell>
          <cell r="M7684" t="str">
            <v>V</v>
          </cell>
          <cell r="N7684">
            <v>777</v>
          </cell>
        </row>
        <row r="7685">
          <cell r="A7685" t="str">
            <v>RM-KAW-PLS-00-0034</v>
          </cell>
          <cell r="B7685" t="str">
            <v>CINT</v>
          </cell>
          <cell r="C7685" t="str">
            <v/>
          </cell>
          <cell r="D7685" t="str">
            <v>LEG CAP PLASTIC 30/30 LIGHT OAK</v>
          </cell>
          <cell r="E7685">
            <v>45169</v>
          </cell>
          <cell r="F7685" t="str">
            <v>ROF</v>
          </cell>
          <cell r="G7685" t="str">
            <v>CI_PLSTK</v>
          </cell>
          <cell r="H7685" t="str">
            <v>PC</v>
          </cell>
          <cell r="I7685" t="str">
            <v>CPR</v>
          </cell>
          <cell r="J7685" t="str">
            <v/>
          </cell>
          <cell r="K7685" t="str">
            <v>PD</v>
          </cell>
          <cell r="L7685" t="str">
            <v>3015</v>
          </cell>
          <cell r="M7685" t="str">
            <v>V</v>
          </cell>
          <cell r="N7685">
            <v>1550</v>
          </cell>
        </row>
        <row r="7686">
          <cell r="A7686" t="str">
            <v>RM-KAW-PLS-00-0035</v>
          </cell>
          <cell r="B7686" t="str">
            <v>CINT</v>
          </cell>
          <cell r="C7686" t="str">
            <v/>
          </cell>
          <cell r="D7686" t="str">
            <v>LEG SHOES KAWAI MAPLE</v>
          </cell>
          <cell r="E7686">
            <v>44874</v>
          </cell>
          <cell r="F7686" t="str">
            <v>ROF</v>
          </cell>
          <cell r="G7686" t="str">
            <v>CI_PLSTK</v>
          </cell>
          <cell r="H7686" t="str">
            <v>PC</v>
          </cell>
          <cell r="I7686" t="str">
            <v>CPR</v>
          </cell>
          <cell r="J7686" t="str">
            <v/>
          </cell>
          <cell r="K7686" t="str">
            <v>PD</v>
          </cell>
          <cell r="L7686" t="str">
            <v>3015</v>
          </cell>
          <cell r="M7686" t="str">
            <v>V</v>
          </cell>
          <cell r="N7686">
            <v>1607</v>
          </cell>
        </row>
        <row r="7687">
          <cell r="A7687" t="str">
            <v>RM-KAW-PLS-00-0036</v>
          </cell>
          <cell r="B7687" t="str">
            <v>CINT</v>
          </cell>
          <cell r="C7687" t="str">
            <v/>
          </cell>
          <cell r="D7687" t="str">
            <v>PLASTIK BAG SIMBOL RICYCLE</v>
          </cell>
          <cell r="E7687">
            <v>45169</v>
          </cell>
          <cell r="F7687" t="str">
            <v>ROF</v>
          </cell>
          <cell r="G7687" t="str">
            <v>CI_PLSTK</v>
          </cell>
          <cell r="H7687" t="str">
            <v>PC</v>
          </cell>
          <cell r="I7687" t="str">
            <v>CPR</v>
          </cell>
          <cell r="J7687" t="str">
            <v/>
          </cell>
          <cell r="K7687" t="str">
            <v>PD</v>
          </cell>
          <cell r="L7687" t="str">
            <v>3015</v>
          </cell>
          <cell r="M7687" t="str">
            <v>V</v>
          </cell>
          <cell r="N7687">
            <v>1250</v>
          </cell>
        </row>
        <row r="7688">
          <cell r="A7688" t="str">
            <v>RM-KAW-PLS-00-0037</v>
          </cell>
          <cell r="B7688" t="str">
            <v>CINT</v>
          </cell>
          <cell r="C7688" t="str">
            <v/>
          </cell>
          <cell r="D7688" t="str">
            <v>PLASTIK FOR LEG SIMBOL RICYCLE</v>
          </cell>
          <cell r="E7688">
            <v>45169</v>
          </cell>
          <cell r="F7688" t="str">
            <v>ROF</v>
          </cell>
          <cell r="G7688" t="str">
            <v>CI_PLSTK</v>
          </cell>
          <cell r="H7688" t="str">
            <v>PC</v>
          </cell>
          <cell r="I7688" t="str">
            <v>CPR</v>
          </cell>
          <cell r="J7688" t="str">
            <v/>
          </cell>
          <cell r="K7688" t="str">
            <v>PD</v>
          </cell>
          <cell r="L7688" t="str">
            <v>3015</v>
          </cell>
          <cell r="M7688" t="str">
            <v>V</v>
          </cell>
          <cell r="N7688">
            <v>300</v>
          </cell>
        </row>
        <row r="7689">
          <cell r="A7689" t="str">
            <v>RM-KAW-PLS-00-0038</v>
          </cell>
          <cell r="B7689" t="str">
            <v>CINT</v>
          </cell>
          <cell r="C7689" t="str">
            <v/>
          </cell>
          <cell r="D7689" t="str">
            <v>ROTARY HANDLE MAPLE</v>
          </cell>
          <cell r="E7689">
            <v>45169</v>
          </cell>
          <cell r="F7689" t="str">
            <v>ROF</v>
          </cell>
          <cell r="G7689" t="str">
            <v>CI_PLSTK</v>
          </cell>
          <cell r="H7689" t="str">
            <v>PC</v>
          </cell>
          <cell r="I7689" t="str">
            <v>CPR</v>
          </cell>
          <cell r="J7689" t="str">
            <v/>
          </cell>
          <cell r="K7689" t="str">
            <v>PD</v>
          </cell>
          <cell r="L7689" t="str">
            <v>3015</v>
          </cell>
          <cell r="M7689" t="str">
            <v>V</v>
          </cell>
          <cell r="N7689">
            <v>8245</v>
          </cell>
        </row>
        <row r="7690">
          <cell r="A7690" t="str">
            <v>RM-KAW-PLS-00-0039</v>
          </cell>
          <cell r="B7690" t="str">
            <v>CINT</v>
          </cell>
          <cell r="C7690" t="str">
            <v/>
          </cell>
          <cell r="D7690" t="str">
            <v>ROTARY HANDLE WHITE</v>
          </cell>
          <cell r="E7690">
            <v>45169</v>
          </cell>
          <cell r="F7690" t="str">
            <v>ROF</v>
          </cell>
          <cell r="G7690" t="str">
            <v>CI_PLSTK</v>
          </cell>
          <cell r="H7690" t="str">
            <v>PC</v>
          </cell>
          <cell r="I7690" t="str">
            <v>CPR</v>
          </cell>
          <cell r="J7690" t="str">
            <v/>
          </cell>
          <cell r="K7690" t="str">
            <v>PD</v>
          </cell>
          <cell r="L7690" t="str">
            <v>3015</v>
          </cell>
          <cell r="M7690" t="str">
            <v>V</v>
          </cell>
          <cell r="N7690">
            <v>8723</v>
          </cell>
        </row>
        <row r="7691">
          <cell r="A7691" t="str">
            <v>RM-KAW-PLS-00-0040</v>
          </cell>
          <cell r="B7691" t="str">
            <v>CINT</v>
          </cell>
          <cell r="C7691" t="str">
            <v/>
          </cell>
          <cell r="D7691" t="str">
            <v>ROTARY HANDLE BROWN P7596 C</v>
          </cell>
          <cell r="E7691">
            <v>45169</v>
          </cell>
          <cell r="F7691" t="str">
            <v>ROF</v>
          </cell>
          <cell r="G7691" t="str">
            <v>CI_PLSTK</v>
          </cell>
          <cell r="H7691" t="str">
            <v>PC</v>
          </cell>
          <cell r="I7691" t="str">
            <v>CPR</v>
          </cell>
          <cell r="J7691" t="str">
            <v/>
          </cell>
          <cell r="K7691" t="str">
            <v>PD</v>
          </cell>
          <cell r="L7691" t="str">
            <v>3015</v>
          </cell>
          <cell r="M7691" t="str">
            <v>V</v>
          </cell>
          <cell r="N7691">
            <v>8647</v>
          </cell>
        </row>
        <row r="7692">
          <cell r="A7692" t="str">
            <v>RM-KAW-PLS-SC-0001</v>
          </cell>
          <cell r="B7692" t="str">
            <v>CINT</v>
          </cell>
          <cell r="C7692" t="str">
            <v/>
          </cell>
          <cell r="D7692" t="str">
            <v>ROTARY HANDLE MAPLE</v>
          </cell>
          <cell r="E7692">
            <v>44774</v>
          </cell>
          <cell r="F7692" t="str">
            <v>ROF</v>
          </cell>
          <cell r="G7692" t="str">
            <v>CI_PLSTK</v>
          </cell>
          <cell r="H7692" t="str">
            <v>PC</v>
          </cell>
          <cell r="I7692" t="str">
            <v>CPR</v>
          </cell>
          <cell r="J7692" t="str">
            <v/>
          </cell>
          <cell r="K7692" t="str">
            <v>PD</v>
          </cell>
          <cell r="L7692" t="str">
            <v>3015</v>
          </cell>
          <cell r="M7692" t="str">
            <v>V</v>
          </cell>
          <cell r="N7692">
            <v>4351</v>
          </cell>
        </row>
        <row r="7693">
          <cell r="A7693" t="str">
            <v>RM-KAW-PLS-SC-0002</v>
          </cell>
          <cell r="B7693" t="str">
            <v>CINT</v>
          </cell>
          <cell r="C7693" t="str">
            <v/>
          </cell>
          <cell r="D7693" t="str">
            <v>ROTARY HANDLE WHITE</v>
          </cell>
          <cell r="E7693">
            <v>44774</v>
          </cell>
          <cell r="F7693" t="str">
            <v>ROF</v>
          </cell>
          <cell r="G7693" t="str">
            <v>CI_PLSTK</v>
          </cell>
          <cell r="H7693" t="str">
            <v>PC</v>
          </cell>
          <cell r="I7693" t="str">
            <v>CPR</v>
          </cell>
          <cell r="J7693" t="str">
            <v/>
          </cell>
          <cell r="K7693" t="str">
            <v>PD</v>
          </cell>
          <cell r="L7693" t="str">
            <v>3015</v>
          </cell>
          <cell r="M7693" t="str">
            <v>V</v>
          </cell>
          <cell r="N7693">
            <v>4351</v>
          </cell>
        </row>
        <row r="7694">
          <cell r="A7694" t="str">
            <v>RM-KAW-PLT-00-0040</v>
          </cell>
          <cell r="B7694" t="str">
            <v>CINT</v>
          </cell>
          <cell r="C7694" t="str">
            <v/>
          </cell>
          <cell r="D7694" t="str">
            <v>CENTER BRACKET - L COMPL</v>
          </cell>
          <cell r="E7694">
            <v>44797</v>
          </cell>
          <cell r="F7694" t="str">
            <v>ROF</v>
          </cell>
          <cell r="G7694" t="str">
            <v>CI_PLT</v>
          </cell>
          <cell r="H7694" t="str">
            <v>PC</v>
          </cell>
          <cell r="I7694" t="str">
            <v>CPR</v>
          </cell>
          <cell r="J7694" t="str">
            <v/>
          </cell>
          <cell r="K7694" t="str">
            <v>PD</v>
          </cell>
          <cell r="L7694" t="str">
            <v>3015</v>
          </cell>
          <cell r="M7694" t="str">
            <v>V</v>
          </cell>
          <cell r="N7694">
            <v>12654</v>
          </cell>
        </row>
        <row r="7695">
          <cell r="A7695" t="str">
            <v>RM-KAW-PLT-00-0041</v>
          </cell>
          <cell r="B7695" t="str">
            <v>CINT</v>
          </cell>
          <cell r="C7695" t="str">
            <v/>
          </cell>
          <cell r="D7695" t="str">
            <v>CENTER BRACKET - L COMPLE KAWAI EDP (RPA</v>
          </cell>
          <cell r="E7695">
            <v>44797</v>
          </cell>
          <cell r="F7695" t="str">
            <v>ROF</v>
          </cell>
          <cell r="G7695" t="str">
            <v>CI_PLT</v>
          </cell>
          <cell r="H7695" t="str">
            <v>PC</v>
          </cell>
          <cell r="I7695" t="str">
            <v>CPR</v>
          </cell>
          <cell r="J7695" t="str">
            <v/>
          </cell>
          <cell r="K7695" t="str">
            <v>PD</v>
          </cell>
          <cell r="L7695" t="str">
            <v>3015</v>
          </cell>
          <cell r="M7695" t="str">
            <v>V</v>
          </cell>
          <cell r="N7695">
            <v>18100</v>
          </cell>
        </row>
        <row r="7696">
          <cell r="A7696" t="str">
            <v>RM-KAW-PLT-00-0042</v>
          </cell>
          <cell r="B7696" t="str">
            <v>CINT</v>
          </cell>
          <cell r="C7696" t="str">
            <v/>
          </cell>
          <cell r="D7696" t="str">
            <v>CENTER BRACKET - L COMPLE KAWAI EDP + NU</v>
          </cell>
          <cell r="E7696">
            <v>44797</v>
          </cell>
          <cell r="F7696" t="str">
            <v>ROF</v>
          </cell>
          <cell r="G7696" t="str">
            <v>CI_PLT</v>
          </cell>
          <cell r="H7696" t="str">
            <v>PC</v>
          </cell>
          <cell r="I7696" t="str">
            <v>CPR</v>
          </cell>
          <cell r="J7696" t="str">
            <v/>
          </cell>
          <cell r="K7696" t="str">
            <v>PD</v>
          </cell>
          <cell r="L7696" t="str">
            <v>3015</v>
          </cell>
          <cell r="M7696" t="str">
            <v>V</v>
          </cell>
          <cell r="N7696">
            <v>11900</v>
          </cell>
        </row>
        <row r="7697">
          <cell r="A7697" t="str">
            <v>RM-KAW-PLT-00-0043</v>
          </cell>
          <cell r="B7697" t="str">
            <v>CINT</v>
          </cell>
          <cell r="C7697" t="str">
            <v/>
          </cell>
          <cell r="D7697" t="str">
            <v>CENTER BRACKET - R COMPL</v>
          </cell>
          <cell r="E7697">
            <v>44797</v>
          </cell>
          <cell r="F7697" t="str">
            <v>ROF</v>
          </cell>
          <cell r="G7697" t="str">
            <v>CI_PLT</v>
          </cell>
          <cell r="H7697" t="str">
            <v>PC</v>
          </cell>
          <cell r="I7697" t="str">
            <v>CPR</v>
          </cell>
          <cell r="J7697" t="str">
            <v/>
          </cell>
          <cell r="K7697" t="str">
            <v>PD</v>
          </cell>
          <cell r="L7697" t="str">
            <v>3015</v>
          </cell>
          <cell r="M7697" t="str">
            <v>V</v>
          </cell>
          <cell r="N7697">
            <v>12654</v>
          </cell>
        </row>
        <row r="7698">
          <cell r="A7698" t="str">
            <v>RM-KAW-PLT-00-0044</v>
          </cell>
          <cell r="B7698" t="str">
            <v>CINT</v>
          </cell>
          <cell r="C7698" t="str">
            <v/>
          </cell>
          <cell r="D7698" t="str">
            <v>CENTER BRACKET - R COMPLE KAWAI EDP (RPA</v>
          </cell>
          <cell r="E7698">
            <v>44797</v>
          </cell>
          <cell r="F7698" t="str">
            <v>ROF</v>
          </cell>
          <cell r="G7698" t="str">
            <v>CI_PLT</v>
          </cell>
          <cell r="H7698" t="str">
            <v>PC</v>
          </cell>
          <cell r="I7698" t="str">
            <v>CPR</v>
          </cell>
          <cell r="J7698" t="str">
            <v/>
          </cell>
          <cell r="K7698" t="str">
            <v>PD</v>
          </cell>
          <cell r="L7698" t="str">
            <v>3015</v>
          </cell>
          <cell r="M7698" t="str">
            <v>V</v>
          </cell>
          <cell r="N7698">
            <v>18100</v>
          </cell>
        </row>
        <row r="7699">
          <cell r="A7699" t="str">
            <v>RM-KAW-PLT-00-0045</v>
          </cell>
          <cell r="B7699" t="str">
            <v>CINT</v>
          </cell>
          <cell r="C7699" t="str">
            <v/>
          </cell>
          <cell r="D7699" t="str">
            <v>CENTER BRACKET - R COMPLE KAWAI EDP + NU</v>
          </cell>
          <cell r="E7699">
            <v>44797</v>
          </cell>
          <cell r="F7699" t="str">
            <v>ROF</v>
          </cell>
          <cell r="G7699" t="str">
            <v>CI_PLT</v>
          </cell>
          <cell r="H7699" t="str">
            <v>PC</v>
          </cell>
          <cell r="I7699" t="str">
            <v>CPR</v>
          </cell>
          <cell r="J7699" t="str">
            <v/>
          </cell>
          <cell r="K7699" t="str">
            <v>PD</v>
          </cell>
          <cell r="L7699" t="str">
            <v>3015</v>
          </cell>
          <cell r="M7699" t="str">
            <v>V</v>
          </cell>
          <cell r="N7699">
            <v>11900</v>
          </cell>
        </row>
        <row r="7700">
          <cell r="A7700" t="str">
            <v>RM-KAW-PLT-00-0046</v>
          </cell>
          <cell r="B7700" t="str">
            <v>CINT</v>
          </cell>
          <cell r="C7700" t="str">
            <v/>
          </cell>
          <cell r="D7700" t="str">
            <v>CORNER PLATE 101 / 151</v>
          </cell>
          <cell r="E7700">
            <v>45169</v>
          </cell>
          <cell r="F7700" t="str">
            <v>ROF</v>
          </cell>
          <cell r="G7700" t="str">
            <v>CI_PLT</v>
          </cell>
          <cell r="H7700" t="str">
            <v>PC</v>
          </cell>
          <cell r="I7700" t="str">
            <v>CPR</v>
          </cell>
          <cell r="J7700" t="str">
            <v/>
          </cell>
          <cell r="K7700" t="str">
            <v>PD</v>
          </cell>
          <cell r="L7700" t="str">
            <v>3015</v>
          </cell>
          <cell r="M7700" t="str">
            <v>V</v>
          </cell>
          <cell r="N7700">
            <v>4848</v>
          </cell>
        </row>
        <row r="7701">
          <cell r="A7701" t="str">
            <v>RM-KAW-PLT-00-0047</v>
          </cell>
          <cell r="B7701" t="str">
            <v>CINT</v>
          </cell>
          <cell r="C7701" t="str">
            <v/>
          </cell>
          <cell r="D7701" t="str">
            <v>ENGSEL 151</v>
          </cell>
          <cell r="E7701">
            <v>45169</v>
          </cell>
          <cell r="F7701" t="str">
            <v>ROF</v>
          </cell>
          <cell r="G7701" t="str">
            <v>CI_PLT</v>
          </cell>
          <cell r="H7701" t="str">
            <v>SET</v>
          </cell>
          <cell r="I7701" t="str">
            <v>CPR</v>
          </cell>
          <cell r="J7701" t="str">
            <v/>
          </cell>
          <cell r="K7701" t="str">
            <v>PD</v>
          </cell>
          <cell r="L7701" t="str">
            <v>3015</v>
          </cell>
          <cell r="M7701" t="str">
            <v>V</v>
          </cell>
          <cell r="N7701">
            <v>4686</v>
          </cell>
        </row>
        <row r="7702">
          <cell r="A7702" t="str">
            <v>RM-KAW-PLT-00-0048</v>
          </cell>
          <cell r="B7702" t="str">
            <v>CINT</v>
          </cell>
          <cell r="C7702" t="str">
            <v/>
          </cell>
          <cell r="D7702" t="str">
            <v>ENGSEL 152</v>
          </cell>
          <cell r="E7702">
            <v>45169</v>
          </cell>
          <cell r="F7702" t="str">
            <v>ROF</v>
          </cell>
          <cell r="G7702" t="str">
            <v>CI_PLT</v>
          </cell>
          <cell r="H7702" t="str">
            <v>PC</v>
          </cell>
          <cell r="I7702" t="str">
            <v>CPR</v>
          </cell>
          <cell r="J7702" t="str">
            <v/>
          </cell>
          <cell r="K7702" t="str">
            <v>PD</v>
          </cell>
          <cell r="L7702" t="str">
            <v>3015</v>
          </cell>
          <cell r="M7702" t="str">
            <v>V</v>
          </cell>
          <cell r="N7702">
            <v>5121</v>
          </cell>
        </row>
        <row r="7703">
          <cell r="A7703" t="str">
            <v>RM-KAW-PLT-00-0049</v>
          </cell>
          <cell r="B7703" t="str">
            <v>CINT</v>
          </cell>
          <cell r="C7703" t="str">
            <v/>
          </cell>
          <cell r="D7703" t="str">
            <v>JOINT PLATE 101 / 151</v>
          </cell>
          <cell r="E7703">
            <v>45169</v>
          </cell>
          <cell r="F7703" t="str">
            <v>ROF</v>
          </cell>
          <cell r="G7703" t="str">
            <v>CI_PLT</v>
          </cell>
          <cell r="H7703" t="str">
            <v>PC</v>
          </cell>
          <cell r="I7703" t="str">
            <v>CPR</v>
          </cell>
          <cell r="J7703" t="str">
            <v/>
          </cell>
          <cell r="K7703" t="str">
            <v>PD</v>
          </cell>
          <cell r="L7703" t="str">
            <v>3015</v>
          </cell>
          <cell r="M7703" t="str">
            <v>V</v>
          </cell>
          <cell r="N7703">
            <v>2451</v>
          </cell>
        </row>
        <row r="7704">
          <cell r="A7704" t="str">
            <v>RM-KAW-PLT-00-0050</v>
          </cell>
          <cell r="B7704" t="str">
            <v>CINT</v>
          </cell>
          <cell r="C7704" t="str">
            <v/>
          </cell>
          <cell r="D7704" t="str">
            <v>HINGE-1 ASSY  WB-35 EDP</v>
          </cell>
          <cell r="E7704">
            <v>44778</v>
          </cell>
          <cell r="F7704" t="str">
            <v>ROF</v>
          </cell>
          <cell r="G7704" t="str">
            <v>CI_PLAT</v>
          </cell>
          <cell r="H7704" t="str">
            <v>PC</v>
          </cell>
          <cell r="I7704" t="str">
            <v>CPR</v>
          </cell>
          <cell r="J7704" t="str">
            <v/>
          </cell>
          <cell r="K7704" t="str">
            <v>PD</v>
          </cell>
          <cell r="L7704" t="str">
            <v>3015</v>
          </cell>
          <cell r="M7704" t="str">
            <v>V</v>
          </cell>
          <cell r="N7704">
            <v>11035</v>
          </cell>
        </row>
        <row r="7705">
          <cell r="A7705" t="str">
            <v>RM-KAW-PLT-00-0051</v>
          </cell>
          <cell r="B7705" t="str">
            <v>CINT</v>
          </cell>
          <cell r="C7705" t="str">
            <v/>
          </cell>
          <cell r="D7705" t="str">
            <v>HINGE-2 ASSY WB-35 EDP</v>
          </cell>
          <cell r="E7705">
            <v>44778</v>
          </cell>
          <cell r="F7705" t="str">
            <v>ROF</v>
          </cell>
          <cell r="G7705" t="str">
            <v>CI_PLAT</v>
          </cell>
          <cell r="H7705" t="str">
            <v>PC</v>
          </cell>
          <cell r="I7705" t="str">
            <v>CPR</v>
          </cell>
          <cell r="J7705" t="str">
            <v/>
          </cell>
          <cell r="K7705" t="str">
            <v>PD</v>
          </cell>
          <cell r="L7705" t="str">
            <v>3015</v>
          </cell>
          <cell r="M7705" t="str">
            <v>V</v>
          </cell>
          <cell r="N7705">
            <v>13842</v>
          </cell>
        </row>
        <row r="7706">
          <cell r="A7706" t="str">
            <v>RM-KAW-PLT-00-0052</v>
          </cell>
          <cell r="B7706" t="str">
            <v>CINT</v>
          </cell>
          <cell r="C7706" t="str">
            <v/>
          </cell>
          <cell r="D7706" t="str">
            <v>MAIN BRACKET ROLAND EDP</v>
          </cell>
          <cell r="E7706">
            <v>44778</v>
          </cell>
          <cell r="F7706" t="str">
            <v>ROF</v>
          </cell>
          <cell r="G7706" t="str">
            <v>CI_PLAT</v>
          </cell>
          <cell r="H7706" t="str">
            <v>PC</v>
          </cell>
          <cell r="I7706" t="str">
            <v>CPR</v>
          </cell>
          <cell r="J7706" t="str">
            <v/>
          </cell>
          <cell r="K7706" t="str">
            <v>PD</v>
          </cell>
          <cell r="L7706" t="str">
            <v>3015</v>
          </cell>
          <cell r="M7706" t="str">
            <v>V</v>
          </cell>
          <cell r="N7706">
            <v>9689</v>
          </cell>
        </row>
        <row r="7707">
          <cell r="A7707" t="str">
            <v>RM-KAW-PLT-00-0053</v>
          </cell>
          <cell r="B7707" t="str">
            <v>CINT</v>
          </cell>
          <cell r="C7707" t="str">
            <v/>
          </cell>
          <cell r="D7707" t="str">
            <v>RAIL PLATE ROLAND EDP</v>
          </cell>
          <cell r="E7707">
            <v>44778</v>
          </cell>
          <cell r="F7707" t="str">
            <v>ROF</v>
          </cell>
          <cell r="G7707" t="str">
            <v>CI_PLAT</v>
          </cell>
          <cell r="H7707" t="str">
            <v>PC</v>
          </cell>
          <cell r="I7707" t="str">
            <v>CPR</v>
          </cell>
          <cell r="J7707" t="str">
            <v/>
          </cell>
          <cell r="K7707" t="str">
            <v>PD</v>
          </cell>
          <cell r="L7707" t="str">
            <v>3015</v>
          </cell>
          <cell r="M7707" t="str">
            <v>V</v>
          </cell>
          <cell r="N7707">
            <v>9300</v>
          </cell>
        </row>
        <row r="7708">
          <cell r="A7708" t="str">
            <v>RM-KAW-PLT-00-0054</v>
          </cell>
          <cell r="B7708" t="str">
            <v>CINT</v>
          </cell>
          <cell r="C7708" t="str">
            <v/>
          </cell>
          <cell r="D7708" t="str">
            <v>SEAT PLATE ROLAND EDP</v>
          </cell>
          <cell r="E7708">
            <v>44778</v>
          </cell>
          <cell r="F7708" t="str">
            <v>ROF</v>
          </cell>
          <cell r="G7708" t="str">
            <v>CI_PLAT</v>
          </cell>
          <cell r="H7708" t="str">
            <v>PC</v>
          </cell>
          <cell r="I7708" t="str">
            <v>CPR</v>
          </cell>
          <cell r="J7708" t="str">
            <v/>
          </cell>
          <cell r="K7708" t="str">
            <v>PD</v>
          </cell>
          <cell r="L7708" t="str">
            <v>3015</v>
          </cell>
          <cell r="M7708" t="str">
            <v>V</v>
          </cell>
          <cell r="N7708">
            <v>12600</v>
          </cell>
        </row>
        <row r="7709">
          <cell r="A7709" t="str">
            <v>RM-KAW-PLT-00-0055</v>
          </cell>
          <cell r="B7709" t="str">
            <v>CINT</v>
          </cell>
          <cell r="C7709" t="str">
            <v/>
          </cell>
          <cell r="D7709" t="str">
            <v>INSERT PLATE ROLAND EDP</v>
          </cell>
          <cell r="E7709">
            <v>45169</v>
          </cell>
          <cell r="F7709" t="str">
            <v>ROF</v>
          </cell>
          <cell r="G7709" t="str">
            <v>CI_PLAT</v>
          </cell>
          <cell r="H7709" t="str">
            <v>PC</v>
          </cell>
          <cell r="I7709" t="str">
            <v>CPR</v>
          </cell>
          <cell r="J7709" t="str">
            <v/>
          </cell>
          <cell r="K7709" t="str">
            <v>PD</v>
          </cell>
          <cell r="L7709" t="str">
            <v>3015</v>
          </cell>
          <cell r="M7709" t="str">
            <v>V</v>
          </cell>
          <cell r="N7709">
            <v>4323</v>
          </cell>
        </row>
        <row r="7710">
          <cell r="A7710" t="str">
            <v>RM-KAW-PLT-00-0056</v>
          </cell>
          <cell r="B7710" t="str">
            <v>CINT</v>
          </cell>
          <cell r="C7710" t="str">
            <v/>
          </cell>
          <cell r="D7710" t="str">
            <v>INSERT PLATE KAWAI 101/151 WS EDP</v>
          </cell>
          <cell r="E7710">
            <v>44874</v>
          </cell>
          <cell r="F7710" t="str">
            <v>ROF</v>
          </cell>
          <cell r="G7710" t="str">
            <v>CI_PLAT</v>
          </cell>
          <cell r="H7710" t="str">
            <v>PC</v>
          </cell>
          <cell r="I7710" t="str">
            <v>CPR</v>
          </cell>
          <cell r="J7710" t="str">
            <v/>
          </cell>
          <cell r="K7710" t="str">
            <v>PD</v>
          </cell>
          <cell r="L7710" t="str">
            <v>3015</v>
          </cell>
          <cell r="M7710" t="str">
            <v>V</v>
          </cell>
          <cell r="N7710">
            <v>5398</v>
          </cell>
        </row>
        <row r="7711">
          <cell r="A7711" t="str">
            <v>RM-KAW-RUB-00-0050</v>
          </cell>
          <cell r="B7711" t="str">
            <v>CINT</v>
          </cell>
          <cell r="C7711" t="str">
            <v/>
          </cell>
          <cell r="D7711" t="str">
            <v>RUBBER 101 / 151</v>
          </cell>
          <cell r="E7711">
            <v>45169</v>
          </cell>
          <cell r="F7711" t="str">
            <v>ROF</v>
          </cell>
          <cell r="G7711" t="str">
            <v>CI_PLSTK</v>
          </cell>
          <cell r="H7711" t="str">
            <v>PC</v>
          </cell>
          <cell r="I7711" t="str">
            <v>CPR</v>
          </cell>
          <cell r="J7711" t="str">
            <v/>
          </cell>
          <cell r="K7711" t="str">
            <v>PD</v>
          </cell>
          <cell r="L7711" t="str">
            <v>3015</v>
          </cell>
          <cell r="M7711" t="str">
            <v>V</v>
          </cell>
          <cell r="N7711">
            <v>2300</v>
          </cell>
        </row>
        <row r="7712">
          <cell r="A7712" t="str">
            <v>RM-KAW-TRX-00-0051</v>
          </cell>
          <cell r="B7712" t="str">
            <v>CINT</v>
          </cell>
          <cell r="C7712" t="str">
            <v/>
          </cell>
          <cell r="D7712" t="str">
            <v>FRAME ASSY BENCH WB 101 ROSE</v>
          </cell>
          <cell r="E7712">
            <v>44797</v>
          </cell>
          <cell r="F7712" t="str">
            <v>ROF</v>
          </cell>
          <cell r="G7712" t="str">
            <v>CI_BOARD</v>
          </cell>
          <cell r="H7712" t="str">
            <v>PC</v>
          </cell>
          <cell r="I7712" t="str">
            <v>CPR</v>
          </cell>
          <cell r="J7712" t="str">
            <v/>
          </cell>
          <cell r="K7712" t="str">
            <v>PD</v>
          </cell>
          <cell r="L7712" t="str">
            <v>3015</v>
          </cell>
          <cell r="M7712" t="str">
            <v>V</v>
          </cell>
          <cell r="N7712">
            <v>25644</v>
          </cell>
        </row>
        <row r="7713">
          <cell r="A7713" t="str">
            <v>RM-KAW-TRX-00-0052</v>
          </cell>
          <cell r="B7713" t="str">
            <v>CINT</v>
          </cell>
          <cell r="C7713" t="str">
            <v/>
          </cell>
          <cell r="D7713" t="str">
            <v>MDF 2.7 MM 2 MUKA PAPER BLACK</v>
          </cell>
          <cell r="E7713">
            <v>44797</v>
          </cell>
          <cell r="F7713" t="str">
            <v>ROF</v>
          </cell>
          <cell r="G7713" t="str">
            <v>CI_BOARD</v>
          </cell>
          <cell r="H7713" t="str">
            <v>PC</v>
          </cell>
          <cell r="I7713" t="str">
            <v>CPR</v>
          </cell>
          <cell r="J7713" t="str">
            <v/>
          </cell>
          <cell r="K7713" t="str">
            <v>PD</v>
          </cell>
          <cell r="L7713" t="str">
            <v>3015</v>
          </cell>
          <cell r="M7713" t="str">
            <v>V</v>
          </cell>
          <cell r="N7713">
            <v>41364</v>
          </cell>
        </row>
        <row r="7714">
          <cell r="A7714" t="str">
            <v>RM-KAW-TRX-00-0053</v>
          </cell>
          <cell r="B7714" t="str">
            <v>CINT</v>
          </cell>
          <cell r="C7714" t="str">
            <v/>
          </cell>
          <cell r="D7714" t="str">
            <v>SEAT FRAME ASSY 101 SB</v>
          </cell>
          <cell r="E7714">
            <v>44797</v>
          </cell>
          <cell r="F7714" t="str">
            <v>ROF</v>
          </cell>
          <cell r="G7714" t="str">
            <v>CI_BOARD</v>
          </cell>
          <cell r="H7714" t="str">
            <v>PC</v>
          </cell>
          <cell r="I7714" t="str">
            <v>CPR</v>
          </cell>
          <cell r="J7714" t="str">
            <v/>
          </cell>
          <cell r="K7714" t="str">
            <v>PD</v>
          </cell>
          <cell r="L7714" t="str">
            <v>3015</v>
          </cell>
          <cell r="M7714" t="str">
            <v>V</v>
          </cell>
          <cell r="N7714">
            <v>59250</v>
          </cell>
        </row>
        <row r="7715">
          <cell r="A7715" t="str">
            <v>RM-KAW-TRX-00-0054</v>
          </cell>
          <cell r="B7715" t="str">
            <v>CINT</v>
          </cell>
          <cell r="C7715" t="str">
            <v/>
          </cell>
          <cell r="D7715" t="str">
            <v>SEAT FRAME ASSY 120 ROSE</v>
          </cell>
          <cell r="E7715">
            <v>44797</v>
          </cell>
          <cell r="F7715" t="str">
            <v>ROF</v>
          </cell>
          <cell r="G7715" t="str">
            <v>CI_BOARD</v>
          </cell>
          <cell r="H7715" t="str">
            <v>PC</v>
          </cell>
          <cell r="I7715" t="str">
            <v>CPR</v>
          </cell>
          <cell r="J7715" t="str">
            <v/>
          </cell>
          <cell r="K7715" t="str">
            <v>PD</v>
          </cell>
          <cell r="L7715" t="str">
            <v>3015</v>
          </cell>
          <cell r="M7715" t="str">
            <v>V</v>
          </cell>
          <cell r="N7715">
            <v>95000</v>
          </cell>
        </row>
        <row r="7716">
          <cell r="A7716" t="str">
            <v>RM-KAW-TRX-00-0055</v>
          </cell>
          <cell r="B7716" t="str">
            <v>CINT</v>
          </cell>
          <cell r="C7716" t="str">
            <v/>
          </cell>
          <cell r="D7716" t="str">
            <v>SEAT FRAME ASSY 151 MAHOGANI</v>
          </cell>
          <cell r="E7716">
            <v>44797</v>
          </cell>
          <cell r="F7716" t="str">
            <v>ROF</v>
          </cell>
          <cell r="G7716" t="str">
            <v>CI_BOARD</v>
          </cell>
          <cell r="H7716" t="str">
            <v>PC</v>
          </cell>
          <cell r="I7716" t="str">
            <v>CPR</v>
          </cell>
          <cell r="J7716" t="str">
            <v/>
          </cell>
          <cell r="K7716" t="str">
            <v>PD</v>
          </cell>
          <cell r="L7716" t="str">
            <v>3015</v>
          </cell>
          <cell r="M7716" t="str">
            <v>V</v>
          </cell>
          <cell r="N7716">
            <v>59250</v>
          </cell>
        </row>
        <row r="7717">
          <cell r="A7717" t="str">
            <v>RM-KAW-TRX-00-0056</v>
          </cell>
          <cell r="B7717" t="str">
            <v>CINT</v>
          </cell>
          <cell r="C7717" t="str">
            <v/>
          </cell>
          <cell r="D7717" t="str">
            <v>SEAT FRAME ASSY 170 ROSE</v>
          </cell>
          <cell r="E7717">
            <v>44797</v>
          </cell>
          <cell r="F7717" t="str">
            <v>ROF</v>
          </cell>
          <cell r="G7717" t="str">
            <v>CI_BOARD</v>
          </cell>
          <cell r="H7717" t="str">
            <v>PC</v>
          </cell>
          <cell r="I7717" t="str">
            <v>CPR</v>
          </cell>
          <cell r="J7717" t="str">
            <v/>
          </cell>
          <cell r="K7717" t="str">
            <v>PD</v>
          </cell>
          <cell r="L7717" t="str">
            <v>3015</v>
          </cell>
          <cell r="M7717" t="str">
            <v>V</v>
          </cell>
          <cell r="N7717">
            <v>95000</v>
          </cell>
        </row>
        <row r="7718">
          <cell r="A7718" t="str">
            <v>RM-KAW-TRX-00-0057</v>
          </cell>
          <cell r="B7718" t="str">
            <v>CINT</v>
          </cell>
          <cell r="C7718" t="str">
            <v/>
          </cell>
          <cell r="D7718" t="str">
            <v>WOOD LEG 101 / 151 BLACK</v>
          </cell>
          <cell r="E7718">
            <v>45169</v>
          </cell>
          <cell r="F7718" t="str">
            <v>ROF</v>
          </cell>
          <cell r="G7718" t="str">
            <v>CI_BOARD</v>
          </cell>
          <cell r="H7718" t="str">
            <v>PC</v>
          </cell>
          <cell r="I7718" t="str">
            <v>CPR</v>
          </cell>
          <cell r="J7718" t="str">
            <v/>
          </cell>
          <cell r="K7718" t="str">
            <v>PD</v>
          </cell>
          <cell r="L7718" t="str">
            <v>3015</v>
          </cell>
          <cell r="M7718" t="str">
            <v>V</v>
          </cell>
          <cell r="N7718">
            <v>6930</v>
          </cell>
        </row>
        <row r="7719">
          <cell r="A7719" t="str">
            <v>RM-KAW-TRX-00-0058</v>
          </cell>
          <cell r="B7719" t="str">
            <v>CINT</v>
          </cell>
          <cell r="C7719" t="str">
            <v/>
          </cell>
          <cell r="D7719" t="str">
            <v>WOOD LEG 101 / 151 MAHOGANI</v>
          </cell>
          <cell r="E7719">
            <v>44797</v>
          </cell>
          <cell r="F7719" t="str">
            <v>ROF</v>
          </cell>
          <cell r="G7719" t="str">
            <v>CI_BOARD</v>
          </cell>
          <cell r="H7719" t="str">
            <v>PC</v>
          </cell>
          <cell r="I7719" t="str">
            <v>CPR</v>
          </cell>
          <cell r="J7719" t="str">
            <v/>
          </cell>
          <cell r="K7719" t="str">
            <v>PD</v>
          </cell>
          <cell r="L7719" t="str">
            <v>3015</v>
          </cell>
          <cell r="M7719" t="str">
            <v>V</v>
          </cell>
          <cell r="N7719">
            <v>22000</v>
          </cell>
        </row>
        <row r="7720">
          <cell r="A7720" t="str">
            <v>RM-KAW-TRX-00-0059</v>
          </cell>
          <cell r="B7720" t="str">
            <v>CINT</v>
          </cell>
          <cell r="C7720" t="str">
            <v/>
          </cell>
          <cell r="D7720" t="str">
            <v>WOOD LEG 101 / 151 ROSE</v>
          </cell>
          <cell r="E7720">
            <v>45279</v>
          </cell>
          <cell r="F7720" t="str">
            <v>ROF</v>
          </cell>
          <cell r="G7720" t="str">
            <v>CI_BOARD</v>
          </cell>
          <cell r="H7720" t="str">
            <v>PC</v>
          </cell>
          <cell r="I7720" t="str">
            <v>CPR</v>
          </cell>
          <cell r="J7720" t="str">
            <v/>
          </cell>
          <cell r="K7720" t="str">
            <v>PD</v>
          </cell>
          <cell r="L7720" t="str">
            <v>3015</v>
          </cell>
          <cell r="M7720" t="str">
            <v>V</v>
          </cell>
          <cell r="N7720">
            <v>6930</v>
          </cell>
        </row>
        <row r="7721">
          <cell r="A7721" t="str">
            <v>RM-KAW-TRX-00-0060</v>
          </cell>
          <cell r="B7721" t="str">
            <v>CINT</v>
          </cell>
          <cell r="C7721" t="str">
            <v/>
          </cell>
          <cell r="D7721" t="str">
            <v>WOOD LEG 120 /170 ROSE</v>
          </cell>
          <cell r="E7721">
            <v>44797</v>
          </cell>
          <cell r="F7721" t="str">
            <v>ROF</v>
          </cell>
          <cell r="G7721" t="str">
            <v>CI_BOARD</v>
          </cell>
          <cell r="H7721" t="str">
            <v>PC</v>
          </cell>
          <cell r="I7721" t="str">
            <v>CPR</v>
          </cell>
          <cell r="J7721" t="str">
            <v/>
          </cell>
          <cell r="K7721" t="str">
            <v>PD</v>
          </cell>
          <cell r="L7721" t="str">
            <v>3015</v>
          </cell>
          <cell r="M7721" t="str">
            <v>V</v>
          </cell>
          <cell r="N7721">
            <v>35000</v>
          </cell>
        </row>
        <row r="7722">
          <cell r="A7722" t="str">
            <v>RM-KAW-TRX-00-0061</v>
          </cell>
          <cell r="B7722" t="str">
            <v>CINT</v>
          </cell>
          <cell r="C7722" t="str">
            <v/>
          </cell>
          <cell r="D7722" t="str">
            <v>WOOD LONG MAIN FRAME 101 BLACK</v>
          </cell>
          <cell r="E7722">
            <v>45169</v>
          </cell>
          <cell r="F7722" t="str">
            <v>ROF</v>
          </cell>
          <cell r="G7722" t="str">
            <v>CI_BOARD</v>
          </cell>
          <cell r="H7722" t="str">
            <v>PC</v>
          </cell>
          <cell r="I7722" t="str">
            <v>CPR</v>
          </cell>
          <cell r="J7722" t="str">
            <v/>
          </cell>
          <cell r="K7722" t="str">
            <v>PD</v>
          </cell>
          <cell r="L7722" t="str">
            <v>3015</v>
          </cell>
          <cell r="M7722" t="str">
            <v>V</v>
          </cell>
          <cell r="N7722">
            <v>5985</v>
          </cell>
        </row>
        <row r="7723">
          <cell r="A7723" t="str">
            <v>RM-KAW-TRX-00-0062</v>
          </cell>
          <cell r="B7723" t="str">
            <v>CINT</v>
          </cell>
          <cell r="C7723" t="str">
            <v/>
          </cell>
          <cell r="D7723" t="str">
            <v>WOOD LONG MAIN FRAME 101 ROSE</v>
          </cell>
          <cell r="E7723">
            <v>45169</v>
          </cell>
          <cell r="F7723" t="str">
            <v>ROF</v>
          </cell>
          <cell r="G7723" t="str">
            <v>CI_BOARD</v>
          </cell>
          <cell r="H7723" t="str">
            <v>PC</v>
          </cell>
          <cell r="I7723" t="str">
            <v>CPR</v>
          </cell>
          <cell r="J7723" t="str">
            <v/>
          </cell>
          <cell r="K7723" t="str">
            <v>PD</v>
          </cell>
          <cell r="L7723" t="str">
            <v>3015</v>
          </cell>
          <cell r="M7723" t="str">
            <v>V</v>
          </cell>
          <cell r="N7723">
            <v>19000</v>
          </cell>
        </row>
        <row r="7724">
          <cell r="A7724" t="str">
            <v>RM-KAW-TRX-00-0063</v>
          </cell>
          <cell r="B7724" t="str">
            <v>CINT</v>
          </cell>
          <cell r="C7724" t="str">
            <v/>
          </cell>
          <cell r="D7724" t="str">
            <v>WOOD LONG MAIN FRAME 101 SB</v>
          </cell>
          <cell r="E7724">
            <v>44797</v>
          </cell>
          <cell r="F7724" t="str">
            <v>ROF</v>
          </cell>
          <cell r="G7724" t="str">
            <v>CI_BOARD</v>
          </cell>
          <cell r="H7724" t="str">
            <v>PC</v>
          </cell>
          <cell r="I7724" t="str">
            <v>CPR</v>
          </cell>
          <cell r="J7724" t="str">
            <v/>
          </cell>
          <cell r="K7724" t="str">
            <v>PD</v>
          </cell>
          <cell r="L7724" t="str">
            <v>3015</v>
          </cell>
          <cell r="M7724" t="str">
            <v>V</v>
          </cell>
          <cell r="N7724">
            <v>19000</v>
          </cell>
        </row>
        <row r="7725">
          <cell r="A7725" t="str">
            <v>RM-KAW-TRX-00-0064</v>
          </cell>
          <cell r="B7725" t="str">
            <v>CINT</v>
          </cell>
          <cell r="C7725" t="str">
            <v/>
          </cell>
          <cell r="D7725" t="str">
            <v>WOOD LONG MAIN FRAME 120 ROSE</v>
          </cell>
          <cell r="E7725">
            <v>44797</v>
          </cell>
          <cell r="F7725" t="str">
            <v>ROF</v>
          </cell>
          <cell r="G7725" t="str">
            <v>CI_BOARD</v>
          </cell>
          <cell r="H7725" t="str">
            <v>PC</v>
          </cell>
          <cell r="I7725" t="str">
            <v>CPR</v>
          </cell>
          <cell r="J7725" t="str">
            <v/>
          </cell>
          <cell r="K7725" t="str">
            <v>PD</v>
          </cell>
          <cell r="L7725" t="str">
            <v>3015</v>
          </cell>
          <cell r="M7725" t="str">
            <v>V</v>
          </cell>
          <cell r="N7725">
            <v>30000</v>
          </cell>
        </row>
        <row r="7726">
          <cell r="A7726" t="str">
            <v>RM-KAW-TRX-00-0065</v>
          </cell>
          <cell r="B7726" t="str">
            <v>CINT</v>
          </cell>
          <cell r="C7726" t="str">
            <v/>
          </cell>
          <cell r="D7726" t="str">
            <v>WOOD LONG MAIN FRAME 151 BLACK</v>
          </cell>
          <cell r="E7726">
            <v>45169</v>
          </cell>
          <cell r="F7726" t="str">
            <v>ROF</v>
          </cell>
          <cell r="G7726" t="str">
            <v>CI_BOARD</v>
          </cell>
          <cell r="H7726" t="str">
            <v>PC</v>
          </cell>
          <cell r="I7726" t="str">
            <v>CPR</v>
          </cell>
          <cell r="J7726" t="str">
            <v/>
          </cell>
          <cell r="K7726" t="str">
            <v>PD</v>
          </cell>
          <cell r="L7726" t="str">
            <v>3015</v>
          </cell>
          <cell r="M7726" t="str">
            <v>V</v>
          </cell>
          <cell r="N7726">
            <v>5985</v>
          </cell>
        </row>
        <row r="7727">
          <cell r="A7727" t="str">
            <v>RM-KAW-TRX-00-0066</v>
          </cell>
          <cell r="B7727" t="str">
            <v>CINT</v>
          </cell>
          <cell r="C7727" t="str">
            <v/>
          </cell>
          <cell r="D7727" t="str">
            <v>WOOD LONG MAIN FRAME 151 MAHOGANI</v>
          </cell>
          <cell r="E7727">
            <v>44797</v>
          </cell>
          <cell r="F7727" t="str">
            <v>ROF</v>
          </cell>
          <cell r="G7727" t="str">
            <v>CI_BOARD</v>
          </cell>
          <cell r="H7727" t="str">
            <v>PC</v>
          </cell>
          <cell r="I7727" t="str">
            <v>CPR</v>
          </cell>
          <cell r="J7727" t="str">
            <v/>
          </cell>
          <cell r="K7727" t="str">
            <v>PD</v>
          </cell>
          <cell r="L7727" t="str">
            <v>3015</v>
          </cell>
          <cell r="M7727" t="str">
            <v>V</v>
          </cell>
          <cell r="N7727">
            <v>19000</v>
          </cell>
        </row>
        <row r="7728">
          <cell r="A7728" t="str">
            <v>RM-KAW-TRX-00-0067</v>
          </cell>
          <cell r="B7728" t="str">
            <v>CINT</v>
          </cell>
          <cell r="C7728" t="str">
            <v/>
          </cell>
          <cell r="D7728" t="str">
            <v>WOOD LONG MAIN FRAME 151 ROSE</v>
          </cell>
          <cell r="E7728">
            <v>45169</v>
          </cell>
          <cell r="F7728" t="str">
            <v>ROF</v>
          </cell>
          <cell r="G7728" t="str">
            <v>CI_BOARD</v>
          </cell>
          <cell r="H7728" t="str">
            <v>PC</v>
          </cell>
          <cell r="I7728" t="str">
            <v>CPR</v>
          </cell>
          <cell r="J7728" t="str">
            <v/>
          </cell>
          <cell r="K7728" t="str">
            <v>PD</v>
          </cell>
          <cell r="L7728" t="str">
            <v>3015</v>
          </cell>
          <cell r="M7728" t="str">
            <v>V</v>
          </cell>
          <cell r="N7728">
            <v>19000</v>
          </cell>
        </row>
        <row r="7729">
          <cell r="A7729" t="str">
            <v>RM-KAW-TRX-00-0068</v>
          </cell>
          <cell r="B7729" t="str">
            <v>CINT</v>
          </cell>
          <cell r="C7729" t="str">
            <v/>
          </cell>
          <cell r="D7729" t="str">
            <v>WOOD LONG MAIN FRAME 170 ROSE</v>
          </cell>
          <cell r="E7729">
            <v>44797</v>
          </cell>
          <cell r="F7729" t="str">
            <v>ROF</v>
          </cell>
          <cell r="G7729" t="str">
            <v>CI_BOARD</v>
          </cell>
          <cell r="H7729" t="str">
            <v>PC</v>
          </cell>
          <cell r="I7729" t="str">
            <v>CPR</v>
          </cell>
          <cell r="J7729" t="str">
            <v/>
          </cell>
          <cell r="K7729" t="str">
            <v>PD</v>
          </cell>
          <cell r="L7729" t="str">
            <v>3015</v>
          </cell>
          <cell r="M7729" t="str">
            <v>V</v>
          </cell>
          <cell r="N7729">
            <v>30000</v>
          </cell>
        </row>
        <row r="7730">
          <cell r="A7730" t="str">
            <v>RM-KAW-TRX-00-0069</v>
          </cell>
          <cell r="B7730" t="str">
            <v>CINT</v>
          </cell>
          <cell r="C7730" t="str">
            <v/>
          </cell>
          <cell r="D7730" t="str">
            <v>WOOD SHORT MAIN FRAME 101 BLACK</v>
          </cell>
          <cell r="E7730">
            <v>45169</v>
          </cell>
          <cell r="F7730" t="str">
            <v>ROF</v>
          </cell>
          <cell r="G7730" t="str">
            <v>CI_BOARD</v>
          </cell>
          <cell r="H7730" t="str">
            <v>PC</v>
          </cell>
          <cell r="I7730" t="str">
            <v>CPR</v>
          </cell>
          <cell r="J7730" t="str">
            <v/>
          </cell>
          <cell r="K7730" t="str">
            <v>PD</v>
          </cell>
          <cell r="L7730" t="str">
            <v>3015</v>
          </cell>
          <cell r="M7730" t="str">
            <v>V</v>
          </cell>
          <cell r="N7730">
            <v>11000</v>
          </cell>
        </row>
        <row r="7731">
          <cell r="A7731" t="str">
            <v>RM-KAW-TRX-00-0070</v>
          </cell>
          <cell r="B7731" t="str">
            <v>CINT</v>
          </cell>
          <cell r="C7731" t="str">
            <v/>
          </cell>
          <cell r="D7731" t="str">
            <v>WOOD SHORT MAIN FRAME 101 ROSE</v>
          </cell>
          <cell r="E7731">
            <v>45169</v>
          </cell>
          <cell r="F7731" t="str">
            <v>ROF</v>
          </cell>
          <cell r="G7731" t="str">
            <v>CI_BOARD</v>
          </cell>
          <cell r="H7731" t="str">
            <v>PC</v>
          </cell>
          <cell r="I7731" t="str">
            <v>CPR</v>
          </cell>
          <cell r="J7731" t="str">
            <v/>
          </cell>
          <cell r="K7731" t="str">
            <v>PD</v>
          </cell>
          <cell r="L7731" t="str">
            <v>3015</v>
          </cell>
          <cell r="M7731" t="str">
            <v>V</v>
          </cell>
          <cell r="N7731">
            <v>11000</v>
          </cell>
        </row>
        <row r="7732">
          <cell r="A7732" t="str">
            <v>RM-KAW-TRX-00-0071</v>
          </cell>
          <cell r="B7732" t="str">
            <v>CINT</v>
          </cell>
          <cell r="C7732" t="str">
            <v/>
          </cell>
          <cell r="D7732" t="str">
            <v>WOOD SHORT MAIN FRAME 101 SB</v>
          </cell>
          <cell r="E7732">
            <v>44797</v>
          </cell>
          <cell r="F7732" t="str">
            <v>ROF</v>
          </cell>
          <cell r="G7732" t="str">
            <v>CI_BOARD</v>
          </cell>
          <cell r="H7732" t="str">
            <v>PC</v>
          </cell>
          <cell r="I7732" t="str">
            <v>CPR</v>
          </cell>
          <cell r="J7732" t="str">
            <v/>
          </cell>
          <cell r="K7732" t="str">
            <v>PD</v>
          </cell>
          <cell r="L7732" t="str">
            <v>3015</v>
          </cell>
          <cell r="M7732" t="str">
            <v>V</v>
          </cell>
          <cell r="N7732">
            <v>11000</v>
          </cell>
        </row>
        <row r="7733">
          <cell r="A7733" t="str">
            <v>RM-KAW-TRX-00-0072</v>
          </cell>
          <cell r="B7733" t="str">
            <v>CINT</v>
          </cell>
          <cell r="C7733" t="str">
            <v/>
          </cell>
          <cell r="D7733" t="str">
            <v>WOOD SHORT MAIN FRAME 120 ROSE</v>
          </cell>
          <cell r="E7733">
            <v>44797</v>
          </cell>
          <cell r="F7733" t="str">
            <v>ROF</v>
          </cell>
          <cell r="G7733" t="str">
            <v>CI_BOARD</v>
          </cell>
          <cell r="H7733" t="str">
            <v>PC</v>
          </cell>
          <cell r="I7733" t="str">
            <v>CPR</v>
          </cell>
          <cell r="J7733" t="str">
            <v/>
          </cell>
          <cell r="K7733" t="str">
            <v>PD</v>
          </cell>
          <cell r="L7733" t="str">
            <v>3015</v>
          </cell>
          <cell r="M7733" t="str">
            <v>V</v>
          </cell>
          <cell r="N7733">
            <v>20000</v>
          </cell>
        </row>
        <row r="7734">
          <cell r="A7734" t="str">
            <v>RM-KAW-TRX-00-0073</v>
          </cell>
          <cell r="B7734" t="str">
            <v>CINT</v>
          </cell>
          <cell r="C7734" t="str">
            <v/>
          </cell>
          <cell r="D7734" t="str">
            <v>WOOD SHORT MAIN FRAME 151 BLACK</v>
          </cell>
          <cell r="E7734">
            <v>44797</v>
          </cell>
          <cell r="F7734" t="str">
            <v>ROF</v>
          </cell>
          <cell r="G7734" t="str">
            <v>CI_BOARD</v>
          </cell>
          <cell r="H7734" t="str">
            <v>PC</v>
          </cell>
          <cell r="I7734" t="str">
            <v>CPR</v>
          </cell>
          <cell r="J7734" t="str">
            <v/>
          </cell>
          <cell r="K7734" t="str">
            <v>PD</v>
          </cell>
          <cell r="L7734" t="str">
            <v>3015</v>
          </cell>
          <cell r="M7734" t="str">
            <v>V</v>
          </cell>
          <cell r="N7734">
            <v>11000</v>
          </cell>
        </row>
        <row r="7735">
          <cell r="A7735" t="str">
            <v>RM-KAW-TRX-00-0074</v>
          </cell>
          <cell r="B7735" t="str">
            <v>CINT</v>
          </cell>
          <cell r="C7735" t="str">
            <v/>
          </cell>
          <cell r="D7735" t="str">
            <v>WOOD SHORT MAIN FRAME 151 MAHOGANI</v>
          </cell>
          <cell r="E7735">
            <v>44797</v>
          </cell>
          <cell r="F7735" t="str">
            <v>ROF</v>
          </cell>
          <cell r="G7735" t="str">
            <v>CI_BOARD</v>
          </cell>
          <cell r="H7735" t="str">
            <v>PC</v>
          </cell>
          <cell r="I7735" t="str">
            <v>CPR</v>
          </cell>
          <cell r="J7735" t="str">
            <v/>
          </cell>
          <cell r="K7735" t="str">
            <v>PD</v>
          </cell>
          <cell r="L7735" t="str">
            <v>3015</v>
          </cell>
          <cell r="M7735" t="str">
            <v>V</v>
          </cell>
          <cell r="N7735">
            <v>11000</v>
          </cell>
        </row>
        <row r="7736">
          <cell r="A7736" t="str">
            <v>RM-KAW-TRX-00-0075</v>
          </cell>
          <cell r="B7736" t="str">
            <v>CINT</v>
          </cell>
          <cell r="C7736" t="str">
            <v/>
          </cell>
          <cell r="D7736" t="str">
            <v>WOOD SHORT MAIN FRAME 151 ROSE</v>
          </cell>
          <cell r="E7736">
            <v>44797</v>
          </cell>
          <cell r="F7736" t="str">
            <v>ROF</v>
          </cell>
          <cell r="G7736" t="str">
            <v>CI_BOARD</v>
          </cell>
          <cell r="H7736" t="str">
            <v>PC</v>
          </cell>
          <cell r="I7736" t="str">
            <v>CPR</v>
          </cell>
          <cell r="J7736" t="str">
            <v/>
          </cell>
          <cell r="K7736" t="str">
            <v>PD</v>
          </cell>
          <cell r="L7736" t="str">
            <v>3015</v>
          </cell>
          <cell r="M7736" t="str">
            <v>V</v>
          </cell>
          <cell r="N7736">
            <v>11000</v>
          </cell>
        </row>
        <row r="7737">
          <cell r="A7737" t="str">
            <v>RM-KAW-TRX-00-0076</v>
          </cell>
          <cell r="B7737" t="str">
            <v>CINT</v>
          </cell>
          <cell r="C7737" t="str">
            <v/>
          </cell>
          <cell r="D7737" t="str">
            <v>WOOD SHORT MAIN FRAME 170 ROSE</v>
          </cell>
          <cell r="E7737">
            <v>44797</v>
          </cell>
          <cell r="F7737" t="str">
            <v>ROF</v>
          </cell>
          <cell r="G7737" t="str">
            <v>CI_BOARD</v>
          </cell>
          <cell r="H7737" t="str">
            <v>PC</v>
          </cell>
          <cell r="I7737" t="str">
            <v>CPR</v>
          </cell>
          <cell r="J7737" t="str">
            <v/>
          </cell>
          <cell r="K7737" t="str">
            <v>PD</v>
          </cell>
          <cell r="L7737" t="str">
            <v>3015</v>
          </cell>
          <cell r="M7737" t="str">
            <v>V</v>
          </cell>
          <cell r="N7737">
            <v>20000</v>
          </cell>
        </row>
        <row r="7738">
          <cell r="A7738" t="str">
            <v>RM-KAW-TRX-00-0077</v>
          </cell>
          <cell r="B7738" t="str">
            <v>CINT</v>
          </cell>
          <cell r="C7738" t="str">
            <v/>
          </cell>
          <cell r="D7738" t="str">
            <v>BOTTOM BOARD 151 BLACK</v>
          </cell>
          <cell r="E7738">
            <v>45169</v>
          </cell>
          <cell r="F7738" t="str">
            <v>ROF</v>
          </cell>
          <cell r="G7738" t="str">
            <v>CI_BOARD</v>
          </cell>
          <cell r="H7738" t="str">
            <v>PC</v>
          </cell>
          <cell r="I7738" t="str">
            <v>CPR</v>
          </cell>
          <cell r="J7738" t="str">
            <v/>
          </cell>
          <cell r="K7738" t="str">
            <v>PD</v>
          </cell>
          <cell r="L7738" t="str">
            <v>3015</v>
          </cell>
          <cell r="M7738" t="str">
            <v>V</v>
          </cell>
          <cell r="N7738">
            <v>12500</v>
          </cell>
        </row>
        <row r="7739">
          <cell r="A7739" t="str">
            <v>RM-KAW-TRX-00-0078</v>
          </cell>
          <cell r="B7739" t="str">
            <v>CINT</v>
          </cell>
          <cell r="C7739" t="str">
            <v/>
          </cell>
          <cell r="D7739" t="str">
            <v>BOTTOM BOARD 152</v>
          </cell>
          <cell r="E7739">
            <v>45169</v>
          </cell>
          <cell r="F7739" t="str">
            <v>ROF</v>
          </cell>
          <cell r="G7739" t="str">
            <v>CI_BOARD</v>
          </cell>
          <cell r="H7739" t="str">
            <v>PC</v>
          </cell>
          <cell r="I7739" t="str">
            <v>CPR</v>
          </cell>
          <cell r="J7739" t="str">
            <v/>
          </cell>
          <cell r="K7739" t="str">
            <v>PD</v>
          </cell>
          <cell r="L7739" t="str">
            <v>3015</v>
          </cell>
          <cell r="M7739" t="str">
            <v>V</v>
          </cell>
          <cell r="N7739">
            <v>10800</v>
          </cell>
        </row>
        <row r="7740">
          <cell r="A7740" t="str">
            <v>RM-KAW-TRX-00-0079</v>
          </cell>
          <cell r="B7740" t="str">
            <v>CINT</v>
          </cell>
          <cell r="C7740" t="str">
            <v/>
          </cell>
          <cell r="D7740" t="str">
            <v>BOTTOM BOARD 170 BLACK</v>
          </cell>
          <cell r="E7740">
            <v>44797</v>
          </cell>
          <cell r="F7740" t="str">
            <v>ROF</v>
          </cell>
          <cell r="G7740" t="str">
            <v>CI_BOARD</v>
          </cell>
          <cell r="H7740" t="str">
            <v>PC</v>
          </cell>
          <cell r="I7740" t="str">
            <v>CPR</v>
          </cell>
          <cell r="J7740" t="str">
            <v/>
          </cell>
          <cell r="K7740" t="str">
            <v>PD</v>
          </cell>
          <cell r="L7740" t="str">
            <v>3015</v>
          </cell>
          <cell r="M7740" t="str">
            <v>V</v>
          </cell>
          <cell r="N7740">
            <v>30000</v>
          </cell>
        </row>
        <row r="7741">
          <cell r="A7741" t="str">
            <v>RM-KAW-TRX-00-0080</v>
          </cell>
          <cell r="B7741" t="str">
            <v>CINT</v>
          </cell>
          <cell r="C7741" t="str">
            <v/>
          </cell>
          <cell r="D7741" t="str">
            <v>MDF 2.7 X 4' X 8' CARB P-2</v>
          </cell>
          <cell r="E7741">
            <v>44825</v>
          </cell>
          <cell r="F7741" t="str">
            <v>ROF</v>
          </cell>
          <cell r="G7741" t="str">
            <v>CI_BOARD</v>
          </cell>
          <cell r="H7741" t="str">
            <v>PC</v>
          </cell>
          <cell r="I7741" t="str">
            <v>CPR</v>
          </cell>
          <cell r="J7741" t="str">
            <v/>
          </cell>
          <cell r="K7741" t="str">
            <v>PD</v>
          </cell>
          <cell r="L7741" t="str">
            <v>3015</v>
          </cell>
          <cell r="M7741" t="str">
            <v>V</v>
          </cell>
          <cell r="N7741">
            <v>41364</v>
          </cell>
        </row>
        <row r="7742">
          <cell r="A7742" t="str">
            <v>RM-KAW-TRX-00-0081</v>
          </cell>
          <cell r="B7742" t="str">
            <v>CINT</v>
          </cell>
          <cell r="C7742" t="str">
            <v/>
          </cell>
          <cell r="D7742" t="str">
            <v>MDF 9 X 4' X 8' CARB P-2</v>
          </cell>
          <cell r="E7742">
            <v>44797</v>
          </cell>
          <cell r="F7742" t="str">
            <v>ROF</v>
          </cell>
          <cell r="G7742" t="str">
            <v>CI_BOARD</v>
          </cell>
          <cell r="H7742" t="str">
            <v>PC</v>
          </cell>
          <cell r="I7742" t="str">
            <v>CPR</v>
          </cell>
          <cell r="J7742" t="str">
            <v/>
          </cell>
          <cell r="K7742" t="str">
            <v>PD</v>
          </cell>
          <cell r="L7742" t="str">
            <v>3015</v>
          </cell>
          <cell r="M7742" t="str">
            <v>V</v>
          </cell>
          <cell r="N7742">
            <v>107000</v>
          </cell>
        </row>
        <row r="7743">
          <cell r="A7743" t="str">
            <v>RM-KAW-TRX-00-0082</v>
          </cell>
          <cell r="B7743" t="str">
            <v>CINT</v>
          </cell>
          <cell r="C7743" t="str">
            <v/>
          </cell>
          <cell r="D7743" t="str">
            <v>PIANO CHAIR WBS 101 BLACK</v>
          </cell>
          <cell r="E7743">
            <v>44797</v>
          </cell>
          <cell r="F7743" t="str">
            <v>ROF</v>
          </cell>
          <cell r="G7743" t="str">
            <v>CI_BOARD</v>
          </cell>
          <cell r="H7743" t="str">
            <v>SET</v>
          </cell>
          <cell r="I7743" t="str">
            <v>CPR</v>
          </cell>
          <cell r="J7743" t="str">
            <v/>
          </cell>
          <cell r="K7743" t="str">
            <v>PD</v>
          </cell>
          <cell r="L7743" t="str">
            <v>3015</v>
          </cell>
          <cell r="M7743" t="str">
            <v>V</v>
          </cell>
          <cell r="N7743">
            <v>283605</v>
          </cell>
        </row>
        <row r="7744">
          <cell r="A7744" t="str">
            <v>RM-KAW-TRX-00-0083</v>
          </cell>
          <cell r="B7744" t="str">
            <v>CINT</v>
          </cell>
          <cell r="C7744" t="str">
            <v/>
          </cell>
          <cell r="D7744" t="str">
            <v>PIANO CHAIR WBS 101 ROSE</v>
          </cell>
          <cell r="E7744">
            <v>44797</v>
          </cell>
          <cell r="F7744" t="str">
            <v>ROF</v>
          </cell>
          <cell r="G7744" t="str">
            <v>CI_BOARD</v>
          </cell>
          <cell r="H7744" t="str">
            <v>SET</v>
          </cell>
          <cell r="I7744" t="str">
            <v>CPR</v>
          </cell>
          <cell r="J7744" t="str">
            <v/>
          </cell>
          <cell r="K7744" t="str">
            <v>PD</v>
          </cell>
          <cell r="L7744" t="str">
            <v>3015</v>
          </cell>
          <cell r="M7744" t="str">
            <v>V</v>
          </cell>
          <cell r="N7744">
            <v>283605</v>
          </cell>
        </row>
        <row r="7745">
          <cell r="A7745" t="str">
            <v>RM-KAW-TRX-00-0084</v>
          </cell>
          <cell r="B7745" t="str">
            <v>CINT</v>
          </cell>
          <cell r="C7745" t="str">
            <v/>
          </cell>
          <cell r="D7745" t="str">
            <v>PIANO CHAIR WBS 151 BLACK</v>
          </cell>
          <cell r="E7745">
            <v>44797</v>
          </cell>
          <cell r="F7745" t="str">
            <v>ROF</v>
          </cell>
          <cell r="G7745" t="str">
            <v>CI_BOARD</v>
          </cell>
          <cell r="H7745" t="str">
            <v>SET</v>
          </cell>
          <cell r="I7745" t="str">
            <v>CPR</v>
          </cell>
          <cell r="J7745" t="str">
            <v/>
          </cell>
          <cell r="K7745" t="str">
            <v>PD</v>
          </cell>
          <cell r="L7745" t="str">
            <v>3015</v>
          </cell>
          <cell r="M7745" t="str">
            <v>V</v>
          </cell>
          <cell r="N7745">
            <v>296205</v>
          </cell>
        </row>
        <row r="7746">
          <cell r="A7746" t="str">
            <v>RM-KAW-TRX-00-0085</v>
          </cell>
          <cell r="B7746" t="str">
            <v>CINT</v>
          </cell>
          <cell r="C7746" t="str">
            <v/>
          </cell>
          <cell r="D7746" t="str">
            <v>PIANO CHAIR WBS 151 MAHOGANI</v>
          </cell>
          <cell r="E7746">
            <v>44797</v>
          </cell>
          <cell r="F7746" t="str">
            <v>ROF</v>
          </cell>
          <cell r="G7746" t="str">
            <v>CI_BOARD</v>
          </cell>
          <cell r="H7746" t="str">
            <v>SET</v>
          </cell>
          <cell r="I7746" t="str">
            <v>CPR</v>
          </cell>
          <cell r="J7746" t="str">
            <v/>
          </cell>
          <cell r="K7746" t="str">
            <v>PD</v>
          </cell>
          <cell r="L7746" t="str">
            <v>3015</v>
          </cell>
          <cell r="M7746" t="str">
            <v>V</v>
          </cell>
          <cell r="N7746">
            <v>363934</v>
          </cell>
        </row>
        <row r="7747">
          <cell r="A7747" t="str">
            <v>RM-KAW-TRX-00-0086</v>
          </cell>
          <cell r="B7747" t="str">
            <v>CINT</v>
          </cell>
          <cell r="C7747" t="str">
            <v/>
          </cell>
          <cell r="D7747" t="str">
            <v>PIANO CHAIR WBS 151 ROSE</v>
          </cell>
          <cell r="E7747">
            <v>44797</v>
          </cell>
          <cell r="F7747" t="str">
            <v>ROF</v>
          </cell>
          <cell r="G7747" t="str">
            <v>CI_BOARD</v>
          </cell>
          <cell r="H7747" t="str">
            <v>SET</v>
          </cell>
          <cell r="I7747" t="str">
            <v>CPR</v>
          </cell>
          <cell r="J7747" t="str">
            <v/>
          </cell>
          <cell r="K7747" t="str">
            <v>PD</v>
          </cell>
          <cell r="L7747" t="str">
            <v>3015</v>
          </cell>
          <cell r="M7747" t="str">
            <v>V</v>
          </cell>
          <cell r="N7747">
            <v>296205</v>
          </cell>
        </row>
        <row r="7748">
          <cell r="A7748" t="str">
            <v>RM-KAW-TRX-00-0087</v>
          </cell>
          <cell r="B7748" t="str">
            <v>CINT</v>
          </cell>
          <cell r="C7748" t="str">
            <v/>
          </cell>
          <cell r="D7748" t="str">
            <v>SEAT BOARD 101 / 151</v>
          </cell>
          <cell r="E7748">
            <v>45169</v>
          </cell>
          <cell r="F7748" t="str">
            <v>ROF</v>
          </cell>
          <cell r="G7748" t="str">
            <v>CI_BOARD</v>
          </cell>
          <cell r="H7748" t="str">
            <v>PC</v>
          </cell>
          <cell r="I7748" t="str">
            <v>CPR</v>
          </cell>
          <cell r="J7748" t="str">
            <v/>
          </cell>
          <cell r="K7748" t="str">
            <v>PD</v>
          </cell>
          <cell r="L7748" t="str">
            <v>3015</v>
          </cell>
          <cell r="M7748" t="str">
            <v>V</v>
          </cell>
          <cell r="N7748">
            <v>7500</v>
          </cell>
        </row>
        <row r="7749">
          <cell r="A7749" t="str">
            <v>RM-KAW-TRX-00-0088</v>
          </cell>
          <cell r="B7749" t="str">
            <v>CINT</v>
          </cell>
          <cell r="C7749" t="str">
            <v/>
          </cell>
          <cell r="D7749" t="str">
            <v>SEAT BOARD 120/170 (SATU SISI BLACK)</v>
          </cell>
          <cell r="E7749">
            <v>44797</v>
          </cell>
          <cell r="F7749" t="str">
            <v>ROF</v>
          </cell>
          <cell r="G7749" t="str">
            <v>CI_BOARD</v>
          </cell>
          <cell r="H7749" t="str">
            <v>PC</v>
          </cell>
          <cell r="I7749" t="str">
            <v>CPR</v>
          </cell>
          <cell r="J7749" t="str">
            <v/>
          </cell>
          <cell r="K7749" t="str">
            <v>PD</v>
          </cell>
          <cell r="L7749" t="str">
            <v>3015</v>
          </cell>
          <cell r="M7749" t="str">
            <v>V</v>
          </cell>
          <cell r="N7749">
            <v>15000</v>
          </cell>
        </row>
        <row r="7750">
          <cell r="A7750" t="str">
            <v>RM-KAW-TRX-00-0089</v>
          </cell>
          <cell r="B7750" t="str">
            <v>CINT</v>
          </cell>
          <cell r="C7750" t="str">
            <v/>
          </cell>
          <cell r="D7750" t="str">
            <v>SEAT BOARD KAWAI WB-35</v>
          </cell>
          <cell r="E7750">
            <v>44797</v>
          </cell>
          <cell r="F7750" t="str">
            <v>ROF</v>
          </cell>
          <cell r="G7750" t="str">
            <v>CI_BOARD</v>
          </cell>
          <cell r="H7750" t="str">
            <v>PC</v>
          </cell>
          <cell r="I7750" t="str">
            <v>CPR</v>
          </cell>
          <cell r="J7750" t="str">
            <v/>
          </cell>
          <cell r="K7750" t="str">
            <v>PD</v>
          </cell>
          <cell r="L7750" t="str">
            <v>3015</v>
          </cell>
          <cell r="M7750" t="str">
            <v>V</v>
          </cell>
          <cell r="N7750">
            <v>9877</v>
          </cell>
        </row>
        <row r="7751">
          <cell r="A7751" t="str">
            <v>RM-KAW-TRX-00-0090</v>
          </cell>
          <cell r="B7751" t="str">
            <v>CINT</v>
          </cell>
          <cell r="C7751" t="str">
            <v/>
          </cell>
          <cell r="D7751" t="str">
            <v>SEAT BOARD WB-10 US</v>
          </cell>
          <cell r="E7751">
            <v>45130</v>
          </cell>
          <cell r="F7751" t="str">
            <v>ROF</v>
          </cell>
          <cell r="G7751" t="str">
            <v>CI_BOARD</v>
          </cell>
          <cell r="H7751" t="str">
            <v>PC</v>
          </cell>
          <cell r="I7751" t="str">
            <v>CPR</v>
          </cell>
          <cell r="J7751" t="str">
            <v/>
          </cell>
          <cell r="K7751" t="str">
            <v>PD</v>
          </cell>
          <cell r="L7751" t="str">
            <v>3015</v>
          </cell>
          <cell r="M7751" t="str">
            <v>V</v>
          </cell>
          <cell r="N7751">
            <v>11000</v>
          </cell>
        </row>
        <row r="7752">
          <cell r="A7752" t="str">
            <v>RM-KAW-TRX-00-0091</v>
          </cell>
          <cell r="B7752" t="str">
            <v>CINT</v>
          </cell>
          <cell r="C7752" t="str">
            <v/>
          </cell>
          <cell r="D7752" t="str">
            <v>SEAT BOARD WB-101/151 US</v>
          </cell>
          <cell r="E7752">
            <v>44799</v>
          </cell>
          <cell r="F7752" t="str">
            <v>ROF</v>
          </cell>
          <cell r="G7752" t="str">
            <v>CI_BOARD</v>
          </cell>
          <cell r="H7752" t="str">
            <v>PC</v>
          </cell>
          <cell r="I7752" t="str">
            <v>CPR</v>
          </cell>
          <cell r="J7752" t="str">
            <v/>
          </cell>
          <cell r="K7752" t="str">
            <v>PD</v>
          </cell>
          <cell r="L7752" t="str">
            <v>3015</v>
          </cell>
          <cell r="M7752" t="str">
            <v>V</v>
          </cell>
          <cell r="N7752">
            <v>17500</v>
          </cell>
        </row>
        <row r="7753">
          <cell r="A7753" t="str">
            <v>RM-KAW-TRX-00-0092</v>
          </cell>
          <cell r="B7753" t="str">
            <v>CINT</v>
          </cell>
          <cell r="C7753" t="str">
            <v/>
          </cell>
          <cell r="D7753" t="str">
            <v>SEAT FRAME ASSY 101 BLACK</v>
          </cell>
          <cell r="E7753">
            <v>45169</v>
          </cell>
          <cell r="F7753" t="str">
            <v>ROF</v>
          </cell>
          <cell r="G7753" t="str">
            <v>CI_BOARD</v>
          </cell>
          <cell r="H7753" t="str">
            <v>PC</v>
          </cell>
          <cell r="I7753" t="str">
            <v>CPR</v>
          </cell>
          <cell r="J7753" t="str">
            <v/>
          </cell>
          <cell r="K7753" t="str">
            <v>PD</v>
          </cell>
          <cell r="L7753" t="str">
            <v>3015</v>
          </cell>
          <cell r="M7753" t="str">
            <v>V</v>
          </cell>
          <cell r="N7753">
            <v>113652</v>
          </cell>
        </row>
        <row r="7754">
          <cell r="A7754" t="str">
            <v>RM-KAW-TRX-00-0093</v>
          </cell>
          <cell r="B7754" t="str">
            <v>CINT</v>
          </cell>
          <cell r="C7754" t="str">
            <v/>
          </cell>
          <cell r="D7754" t="str">
            <v>SEAT FRAME ASSY 101 ROSE</v>
          </cell>
          <cell r="E7754">
            <v>45169</v>
          </cell>
          <cell r="F7754" t="str">
            <v>ROF</v>
          </cell>
          <cell r="G7754" t="str">
            <v>CI_BOARD</v>
          </cell>
          <cell r="H7754" t="str">
            <v>PC</v>
          </cell>
          <cell r="I7754" t="str">
            <v>CPR</v>
          </cell>
          <cell r="J7754" t="str">
            <v/>
          </cell>
          <cell r="K7754" t="str">
            <v>PD</v>
          </cell>
          <cell r="L7754" t="str">
            <v>3015</v>
          </cell>
          <cell r="M7754" t="str">
            <v>V</v>
          </cell>
          <cell r="N7754">
            <v>120000</v>
          </cell>
        </row>
        <row r="7755">
          <cell r="A7755" t="str">
            <v>RM-KAW-TRX-00-0094</v>
          </cell>
          <cell r="B7755" t="str">
            <v>CINT</v>
          </cell>
          <cell r="C7755" t="str">
            <v/>
          </cell>
          <cell r="D7755" t="str">
            <v>SEAT FRAME ASSY 102 WHITE</v>
          </cell>
          <cell r="E7755">
            <v>45169</v>
          </cell>
          <cell r="F7755" t="str">
            <v>ROF</v>
          </cell>
          <cell r="G7755" t="str">
            <v>CI_BOARD</v>
          </cell>
          <cell r="H7755" t="str">
            <v>PC</v>
          </cell>
          <cell r="I7755" t="str">
            <v>CPR</v>
          </cell>
          <cell r="J7755" t="str">
            <v/>
          </cell>
          <cell r="K7755" t="str">
            <v>PD</v>
          </cell>
          <cell r="L7755" t="str">
            <v>3015</v>
          </cell>
          <cell r="M7755" t="str">
            <v>V</v>
          </cell>
          <cell r="N7755">
            <v>120000</v>
          </cell>
        </row>
        <row r="7756">
          <cell r="A7756" t="str">
            <v>RM-KAW-TRX-00-0095</v>
          </cell>
          <cell r="B7756" t="str">
            <v>CINT</v>
          </cell>
          <cell r="C7756" t="str">
            <v/>
          </cell>
          <cell r="D7756" t="str">
            <v>SEAT FRAME ASSY 151 BLACK</v>
          </cell>
          <cell r="E7756">
            <v>45169</v>
          </cell>
          <cell r="F7756" t="str">
            <v>ROF</v>
          </cell>
          <cell r="G7756" t="str">
            <v>CI_BOARD</v>
          </cell>
          <cell r="H7756" t="str">
            <v>PC</v>
          </cell>
          <cell r="I7756" t="str">
            <v>CPR</v>
          </cell>
          <cell r="J7756" t="str">
            <v/>
          </cell>
          <cell r="K7756" t="str">
            <v>PD</v>
          </cell>
          <cell r="L7756" t="str">
            <v>3015</v>
          </cell>
          <cell r="M7756" t="str">
            <v>V</v>
          </cell>
          <cell r="N7756">
            <v>120000</v>
          </cell>
        </row>
        <row r="7757">
          <cell r="A7757" t="str">
            <v>RM-KAW-TRX-00-0096</v>
          </cell>
          <cell r="B7757" t="str">
            <v>CINT</v>
          </cell>
          <cell r="C7757" t="str">
            <v/>
          </cell>
          <cell r="D7757" t="str">
            <v>SEAT FRAME ASSY 151 ROSE</v>
          </cell>
          <cell r="E7757">
            <v>45169</v>
          </cell>
          <cell r="F7757" t="str">
            <v>ROF</v>
          </cell>
          <cell r="G7757" t="str">
            <v>CI_BOARD</v>
          </cell>
          <cell r="H7757" t="str">
            <v>PC</v>
          </cell>
          <cell r="I7757" t="str">
            <v>CPR</v>
          </cell>
          <cell r="J7757" t="str">
            <v/>
          </cell>
          <cell r="K7757" t="str">
            <v>PD</v>
          </cell>
          <cell r="L7757" t="str">
            <v>3015</v>
          </cell>
          <cell r="M7757" t="str">
            <v>V</v>
          </cell>
          <cell r="N7757">
            <v>120000</v>
          </cell>
        </row>
        <row r="7758">
          <cell r="A7758" t="str">
            <v>RM-KAW-TRX-00-0097</v>
          </cell>
          <cell r="B7758" t="str">
            <v>CINT</v>
          </cell>
          <cell r="C7758" t="str">
            <v/>
          </cell>
          <cell r="D7758" t="str">
            <v>SEAT FRAME ASSY 152 WHITE</v>
          </cell>
          <cell r="E7758">
            <v>45169</v>
          </cell>
          <cell r="F7758" t="str">
            <v>ROF</v>
          </cell>
          <cell r="G7758" t="str">
            <v>CI_BOARD</v>
          </cell>
          <cell r="H7758" t="str">
            <v>PC</v>
          </cell>
          <cell r="I7758" t="str">
            <v>CPR</v>
          </cell>
          <cell r="J7758" t="str">
            <v/>
          </cell>
          <cell r="K7758" t="str">
            <v>PD</v>
          </cell>
          <cell r="L7758" t="str">
            <v>3015</v>
          </cell>
          <cell r="M7758" t="str">
            <v>V</v>
          </cell>
          <cell r="N7758">
            <v>119803</v>
          </cell>
        </row>
        <row r="7759">
          <cell r="A7759" t="str">
            <v>RM-KEI-ACC-00-0098</v>
          </cell>
          <cell r="B7759" t="str">
            <v>CINT</v>
          </cell>
          <cell r="C7759" t="str">
            <v/>
          </cell>
          <cell r="D7759" t="str">
            <v>ACCESSORIES KEIKO</v>
          </cell>
          <cell r="E7759">
            <v>44797</v>
          </cell>
          <cell r="F7759" t="str">
            <v>ROF</v>
          </cell>
          <cell r="G7759" t="str">
            <v>CI_OTH</v>
          </cell>
          <cell r="H7759" t="str">
            <v>PC</v>
          </cell>
          <cell r="I7759" t="str">
            <v>CPR</v>
          </cell>
          <cell r="J7759" t="str">
            <v/>
          </cell>
          <cell r="K7759" t="str">
            <v>PD</v>
          </cell>
          <cell r="L7759" t="str">
            <v>3015</v>
          </cell>
          <cell r="M7759" t="str">
            <v>V</v>
          </cell>
          <cell r="N7759">
            <v>0</v>
          </cell>
        </row>
        <row r="7760">
          <cell r="A7760" t="str">
            <v>RM-KEI-ACC-00-0099</v>
          </cell>
          <cell r="B7760" t="str">
            <v>CINT</v>
          </cell>
          <cell r="C7760" t="str">
            <v/>
          </cell>
          <cell r="D7760" t="str">
            <v>ACCESSORIES NEW KEIKO</v>
          </cell>
          <cell r="E7760">
            <v>45168</v>
          </cell>
          <cell r="F7760" t="str">
            <v>ROF</v>
          </cell>
          <cell r="G7760" t="str">
            <v>CI_OTH</v>
          </cell>
          <cell r="H7760" t="str">
            <v>PC</v>
          </cell>
          <cell r="I7760" t="str">
            <v>CPR</v>
          </cell>
          <cell r="J7760" t="str">
            <v/>
          </cell>
          <cell r="K7760" t="str">
            <v>PD</v>
          </cell>
          <cell r="L7760" t="str">
            <v>3015</v>
          </cell>
          <cell r="M7760" t="str">
            <v>V</v>
          </cell>
          <cell r="N7760">
            <v>0</v>
          </cell>
        </row>
        <row r="7761">
          <cell r="A7761" t="str">
            <v>RM-KEI-ACC-00-0100</v>
          </cell>
          <cell r="B7761" t="str">
            <v>CINT</v>
          </cell>
          <cell r="C7761" t="str">
            <v/>
          </cell>
          <cell r="D7761" t="str">
            <v>ACCESSORIES KEIKO DESK NH</v>
          </cell>
          <cell r="E7761">
            <v>45300</v>
          </cell>
          <cell r="F7761" t="str">
            <v>ROF</v>
          </cell>
          <cell r="G7761" t="str">
            <v>CI_OTH</v>
          </cell>
          <cell r="H7761" t="str">
            <v>PC</v>
          </cell>
          <cell r="I7761" t="str">
            <v>CPR</v>
          </cell>
          <cell r="J7761" t="str">
            <v/>
          </cell>
          <cell r="K7761" t="str">
            <v>PD</v>
          </cell>
          <cell r="L7761" t="str">
            <v>3015</v>
          </cell>
          <cell r="M7761" t="str">
            <v>V</v>
          </cell>
          <cell r="N7761">
            <v>0</v>
          </cell>
        </row>
        <row r="7762">
          <cell r="A7762" t="str">
            <v>RM-KEI-ACC-00-0101</v>
          </cell>
          <cell r="B7762" t="str">
            <v>CINT</v>
          </cell>
          <cell r="C7762" t="str">
            <v/>
          </cell>
          <cell r="D7762" t="str">
            <v>ACCESSORIES KEIKO T</v>
          </cell>
          <cell r="E7762">
            <v>44966</v>
          </cell>
          <cell r="F7762" t="str">
            <v>ROF</v>
          </cell>
          <cell r="G7762" t="str">
            <v>CI_OTH</v>
          </cell>
          <cell r="H7762" t="str">
            <v>PC</v>
          </cell>
          <cell r="I7762" t="str">
            <v>CPR</v>
          </cell>
          <cell r="J7762" t="str">
            <v/>
          </cell>
          <cell r="K7762" t="str">
            <v>PD</v>
          </cell>
          <cell r="L7762" t="str">
            <v>3015</v>
          </cell>
          <cell r="M7762" t="str">
            <v>V</v>
          </cell>
          <cell r="N7762">
            <v>0</v>
          </cell>
        </row>
        <row r="7763">
          <cell r="A7763" t="str">
            <v>RM-KEI-ACC-00-0102</v>
          </cell>
          <cell r="B7763" t="str">
            <v>CINT</v>
          </cell>
          <cell r="C7763" t="str">
            <v/>
          </cell>
          <cell r="D7763" t="str">
            <v>ACCESSORIES KEIKO DESK NL</v>
          </cell>
          <cell r="E7763">
            <v>44874</v>
          </cell>
          <cell r="F7763" t="str">
            <v>ROF</v>
          </cell>
          <cell r="G7763" t="str">
            <v>CI_OTH</v>
          </cell>
          <cell r="H7763" t="str">
            <v>PC</v>
          </cell>
          <cell r="I7763" t="str">
            <v>CPR</v>
          </cell>
          <cell r="J7763" t="str">
            <v/>
          </cell>
          <cell r="K7763" t="str">
            <v>PD</v>
          </cell>
          <cell r="L7763" t="str">
            <v>3015</v>
          </cell>
          <cell r="M7763" t="str">
            <v>V</v>
          </cell>
          <cell r="N7763">
            <v>0</v>
          </cell>
        </row>
        <row r="7764">
          <cell r="A7764" t="str">
            <v>RM-KEI-ACC-00-0103</v>
          </cell>
          <cell r="B7764" t="str">
            <v>CINT</v>
          </cell>
          <cell r="C7764" t="str">
            <v/>
          </cell>
          <cell r="D7764" t="str">
            <v>ACCESSORIES KEIKO DESK NM</v>
          </cell>
          <cell r="E7764">
            <v>44966</v>
          </cell>
          <cell r="F7764" t="str">
            <v>ROF</v>
          </cell>
          <cell r="G7764" t="str">
            <v>CI_OTH</v>
          </cell>
          <cell r="H7764" t="str">
            <v>PC</v>
          </cell>
          <cell r="I7764" t="str">
            <v>CPR</v>
          </cell>
          <cell r="J7764" t="str">
            <v/>
          </cell>
          <cell r="K7764" t="str">
            <v>PD</v>
          </cell>
          <cell r="L7764" t="str">
            <v>3015</v>
          </cell>
          <cell r="M7764" t="str">
            <v>V</v>
          </cell>
          <cell r="N7764">
            <v>0</v>
          </cell>
        </row>
        <row r="7765">
          <cell r="A7765" t="str">
            <v>RM-KEI-ACC-00-0104</v>
          </cell>
          <cell r="B7765" t="str">
            <v>CINT</v>
          </cell>
          <cell r="C7765" t="str">
            <v/>
          </cell>
          <cell r="D7765" t="str">
            <v>ACCESSORIES KEIKO CHAIR T</v>
          </cell>
          <cell r="E7765">
            <v>44825</v>
          </cell>
          <cell r="F7765" t="str">
            <v>ROF</v>
          </cell>
          <cell r="G7765" t="str">
            <v>CI_OTH</v>
          </cell>
          <cell r="H7765" t="str">
            <v>PC</v>
          </cell>
          <cell r="I7765" t="str">
            <v>CPR</v>
          </cell>
          <cell r="J7765" t="str">
            <v/>
          </cell>
          <cell r="K7765" t="str">
            <v>PD</v>
          </cell>
          <cell r="L7765" t="str">
            <v>3015</v>
          </cell>
          <cell r="M7765" t="str">
            <v>V</v>
          </cell>
          <cell r="N7765">
            <v>0</v>
          </cell>
        </row>
        <row r="7766">
          <cell r="A7766" t="str">
            <v>RM-KEI-ACC-00-0105</v>
          </cell>
          <cell r="B7766" t="str">
            <v>CINT</v>
          </cell>
          <cell r="C7766" t="str">
            <v/>
          </cell>
          <cell r="D7766" t="str">
            <v>ACCESSORIES KEIKO CHAIR NH</v>
          </cell>
          <cell r="E7766">
            <v>44874</v>
          </cell>
          <cell r="F7766" t="str">
            <v>ROF</v>
          </cell>
          <cell r="G7766" t="str">
            <v>CI_OTH</v>
          </cell>
          <cell r="H7766" t="str">
            <v>PC</v>
          </cell>
          <cell r="I7766" t="str">
            <v>CPR</v>
          </cell>
          <cell r="J7766" t="str">
            <v/>
          </cell>
          <cell r="K7766" t="str">
            <v>PD</v>
          </cell>
          <cell r="L7766" t="str">
            <v>3015</v>
          </cell>
          <cell r="M7766" t="str">
            <v>V</v>
          </cell>
          <cell r="N7766">
            <v>0</v>
          </cell>
        </row>
        <row r="7767">
          <cell r="A7767" t="str">
            <v>RM-KEI-ACC-00-0106</v>
          </cell>
          <cell r="B7767" t="str">
            <v>CINT</v>
          </cell>
          <cell r="C7767" t="str">
            <v/>
          </cell>
          <cell r="D7767" t="str">
            <v>ACCESSORIES KEIKO CHAIR NM</v>
          </cell>
          <cell r="E7767">
            <v>44874</v>
          </cell>
          <cell r="F7767" t="str">
            <v>ROF</v>
          </cell>
          <cell r="G7767" t="str">
            <v>CI_OTH</v>
          </cell>
          <cell r="H7767" t="str">
            <v>PC</v>
          </cell>
          <cell r="I7767" t="str">
            <v>CPR</v>
          </cell>
          <cell r="J7767" t="str">
            <v/>
          </cell>
          <cell r="K7767" t="str">
            <v>PD</v>
          </cell>
          <cell r="L7767" t="str">
            <v>3015</v>
          </cell>
          <cell r="M7767" t="str">
            <v>V</v>
          </cell>
          <cell r="N7767">
            <v>0</v>
          </cell>
        </row>
        <row r="7768">
          <cell r="A7768" t="str">
            <v>RM-KEI-ACC-00-0107</v>
          </cell>
          <cell r="B7768" t="str">
            <v>CINT</v>
          </cell>
          <cell r="C7768" t="str">
            <v/>
          </cell>
          <cell r="D7768" t="str">
            <v>ACCESSORIES KEIKO CHAIR NL</v>
          </cell>
          <cell r="E7768">
            <v>44874</v>
          </cell>
          <cell r="F7768" t="str">
            <v>ROF</v>
          </cell>
          <cell r="G7768" t="str">
            <v>CI_OTH</v>
          </cell>
          <cell r="H7768" t="str">
            <v>PC</v>
          </cell>
          <cell r="I7768" t="str">
            <v>CPR</v>
          </cell>
          <cell r="J7768" t="str">
            <v/>
          </cell>
          <cell r="K7768" t="str">
            <v>PD</v>
          </cell>
          <cell r="L7768" t="str">
            <v>3015</v>
          </cell>
          <cell r="M7768" t="str">
            <v>V</v>
          </cell>
          <cell r="N7768">
            <v>0</v>
          </cell>
        </row>
        <row r="7769">
          <cell r="A7769" t="str">
            <v>RM-KEI-DUS-00-0100</v>
          </cell>
          <cell r="B7769" t="str">
            <v>CINT</v>
          </cell>
          <cell r="C7769" t="str">
            <v/>
          </cell>
          <cell r="D7769" t="str">
            <v>PACK CASE KEIKO DESK 4/5</v>
          </cell>
          <cell r="E7769">
            <v>44797</v>
          </cell>
          <cell r="F7769" t="str">
            <v>ROF</v>
          </cell>
          <cell r="G7769" t="str">
            <v>CI_DUS</v>
          </cell>
          <cell r="H7769" t="str">
            <v>PC</v>
          </cell>
          <cell r="I7769" t="str">
            <v>CPR</v>
          </cell>
          <cell r="J7769" t="str">
            <v/>
          </cell>
          <cell r="K7769" t="str">
            <v>PD</v>
          </cell>
          <cell r="L7769" t="str">
            <v>3015</v>
          </cell>
          <cell r="M7769" t="str">
            <v>V</v>
          </cell>
          <cell r="N7769">
            <v>23100</v>
          </cell>
        </row>
        <row r="7770">
          <cell r="A7770" t="str">
            <v>RM-KEI-DUS-00-0101</v>
          </cell>
          <cell r="B7770" t="str">
            <v>CINT</v>
          </cell>
          <cell r="C7770" t="str">
            <v/>
          </cell>
          <cell r="D7770" t="str">
            <v>PACK CASE KEIKO DESK 6</v>
          </cell>
          <cell r="E7770">
            <v>44797</v>
          </cell>
          <cell r="F7770" t="str">
            <v>ROF</v>
          </cell>
          <cell r="G7770" t="str">
            <v>CI_DUS</v>
          </cell>
          <cell r="H7770" t="str">
            <v>PC</v>
          </cell>
          <cell r="I7770" t="str">
            <v>CPR</v>
          </cell>
          <cell r="J7770" t="str">
            <v/>
          </cell>
          <cell r="K7770" t="str">
            <v>PD</v>
          </cell>
          <cell r="L7770" t="str">
            <v>3015</v>
          </cell>
          <cell r="M7770" t="str">
            <v>V</v>
          </cell>
          <cell r="N7770">
            <v>30325</v>
          </cell>
        </row>
        <row r="7771">
          <cell r="A7771" t="str">
            <v>RM-KEI-DUS-00-0102</v>
          </cell>
          <cell r="B7771" t="str">
            <v>CINT</v>
          </cell>
          <cell r="C7771" t="str">
            <v/>
          </cell>
          <cell r="D7771" t="str">
            <v>PACK CASE KEIKO DESK T</v>
          </cell>
          <cell r="E7771">
            <v>45131</v>
          </cell>
          <cell r="F7771" t="str">
            <v>ROF</v>
          </cell>
          <cell r="G7771" t="str">
            <v>CI_DUS</v>
          </cell>
          <cell r="H7771" t="str">
            <v>PC</v>
          </cell>
          <cell r="I7771" t="str">
            <v>CPR</v>
          </cell>
          <cell r="J7771" t="str">
            <v/>
          </cell>
          <cell r="K7771" t="str">
            <v>PD</v>
          </cell>
          <cell r="L7771" t="str">
            <v>3015</v>
          </cell>
          <cell r="M7771" t="str">
            <v>V</v>
          </cell>
          <cell r="N7771">
            <v>25100</v>
          </cell>
        </row>
        <row r="7772">
          <cell r="A7772" t="str">
            <v>RM-KEI-ICT-SC-0001</v>
          </cell>
          <cell r="B7772" t="str">
            <v>CINT</v>
          </cell>
          <cell r="C7772" t="str">
            <v/>
          </cell>
          <cell r="D7772" t="str">
            <v>PROSES LEG JOINT PIPE KEIKO + NUT</v>
          </cell>
          <cell r="E7772">
            <v>45168</v>
          </cell>
          <cell r="F7772" t="str">
            <v>ROF</v>
          </cell>
          <cell r="G7772" t="str">
            <v>CI_ICT</v>
          </cell>
          <cell r="H7772" t="str">
            <v>PC</v>
          </cell>
          <cell r="I7772" t="str">
            <v>CPR</v>
          </cell>
          <cell r="J7772" t="str">
            <v/>
          </cell>
          <cell r="K7772" t="str">
            <v>PD</v>
          </cell>
          <cell r="L7772" t="str">
            <v>3015</v>
          </cell>
          <cell r="M7772" t="str">
            <v>V</v>
          </cell>
          <cell r="N7772">
            <v>11740</v>
          </cell>
        </row>
        <row r="7773">
          <cell r="A7773" t="str">
            <v>RM-KEI-ICT-SC-0002</v>
          </cell>
          <cell r="B7773" t="str">
            <v>CINT</v>
          </cell>
          <cell r="C7773" t="str">
            <v/>
          </cell>
          <cell r="D7773" t="str">
            <v>PLATE SHOES KEIKO</v>
          </cell>
          <cell r="E7773">
            <v>44876</v>
          </cell>
          <cell r="F7773" t="str">
            <v>ROF</v>
          </cell>
          <cell r="G7773" t="str">
            <v>CI_ICT</v>
          </cell>
          <cell r="H7773" t="str">
            <v>PC</v>
          </cell>
          <cell r="I7773" t="str">
            <v>CPR</v>
          </cell>
          <cell r="J7773" t="str">
            <v/>
          </cell>
          <cell r="K7773" t="str">
            <v>PD</v>
          </cell>
          <cell r="L7773" t="str">
            <v>3015</v>
          </cell>
          <cell r="M7773" t="str">
            <v>V</v>
          </cell>
          <cell r="N7773">
            <v>1895</v>
          </cell>
        </row>
        <row r="7774">
          <cell r="A7774" t="str">
            <v>RM-KEI-ICT-SC-0003</v>
          </cell>
          <cell r="B7774" t="str">
            <v>CINT</v>
          </cell>
          <cell r="C7774" t="str">
            <v/>
          </cell>
          <cell r="D7774" t="str">
            <v>PIPA 19.1 X 1.0 X 510</v>
          </cell>
          <cell r="E7774">
            <v>0</v>
          </cell>
          <cell r="F7774" t="str">
            <v>ROF</v>
          </cell>
          <cell r="G7774" t="str">
            <v>CI_ICT</v>
          </cell>
          <cell r="H7774" t="str">
            <v>PC</v>
          </cell>
          <cell r="I7774" t="str">
            <v>CPR</v>
          </cell>
          <cell r="J7774" t="str">
            <v/>
          </cell>
          <cell r="K7774" t="str">
            <v>PD</v>
          </cell>
          <cell r="L7774" t="str">
            <v>3015</v>
          </cell>
          <cell r="M7774" t="str">
            <v>V</v>
          </cell>
          <cell r="N7774">
            <v>1100</v>
          </cell>
        </row>
        <row r="7775">
          <cell r="A7775" t="str">
            <v>RM-KEI-ICT-SC-0004</v>
          </cell>
          <cell r="B7775" t="str">
            <v>CINT</v>
          </cell>
          <cell r="C7775" t="str">
            <v/>
          </cell>
          <cell r="D7775" t="str">
            <v>FORE LEG KEIKO T (BENDING)</v>
          </cell>
          <cell r="E7775">
            <v>0</v>
          </cell>
          <cell r="F7775" t="str">
            <v>ROF</v>
          </cell>
          <cell r="G7775" t="str">
            <v>CI_ICT</v>
          </cell>
          <cell r="H7775" t="str">
            <v>PC</v>
          </cell>
          <cell r="I7775" t="str">
            <v>CPR</v>
          </cell>
          <cell r="J7775" t="str">
            <v/>
          </cell>
          <cell r="K7775" t="str">
            <v>PD</v>
          </cell>
          <cell r="L7775" t="str">
            <v>3015</v>
          </cell>
          <cell r="M7775" t="str">
            <v>V</v>
          </cell>
          <cell r="N7775">
            <v>0</v>
          </cell>
        </row>
        <row r="7776">
          <cell r="A7776" t="str">
            <v>RM-KEI-ICT-SC-0005</v>
          </cell>
          <cell r="B7776" t="str">
            <v>CINT</v>
          </cell>
          <cell r="C7776" t="str">
            <v/>
          </cell>
          <cell r="D7776" t="str">
            <v>REAR LEG KEIKO T (BENDING)</v>
          </cell>
          <cell r="E7776">
            <v>0</v>
          </cell>
          <cell r="F7776" t="str">
            <v>ROF</v>
          </cell>
          <cell r="G7776" t="str">
            <v>CI_ICT</v>
          </cell>
          <cell r="H7776" t="str">
            <v>PC</v>
          </cell>
          <cell r="I7776" t="str">
            <v>CPR</v>
          </cell>
          <cell r="J7776" t="str">
            <v/>
          </cell>
          <cell r="K7776" t="str">
            <v>PD</v>
          </cell>
          <cell r="L7776" t="str">
            <v>3015</v>
          </cell>
          <cell r="M7776" t="str">
            <v>V</v>
          </cell>
          <cell r="N7776">
            <v>0</v>
          </cell>
        </row>
        <row r="7777">
          <cell r="A7777" t="str">
            <v>RM-KEI-ICT-SC-0006</v>
          </cell>
          <cell r="B7777" t="str">
            <v>CINT</v>
          </cell>
          <cell r="C7777" t="str">
            <v/>
          </cell>
          <cell r="D7777" t="str">
            <v>SEAT JOINT PIPE BACK KEIKO T</v>
          </cell>
          <cell r="E7777">
            <v>0</v>
          </cell>
          <cell r="F7777" t="str">
            <v>ROF</v>
          </cell>
          <cell r="G7777" t="str">
            <v>CI_ICT</v>
          </cell>
          <cell r="H7777" t="str">
            <v>PC</v>
          </cell>
          <cell r="I7777" t="str">
            <v>CPR</v>
          </cell>
          <cell r="J7777" t="str">
            <v/>
          </cell>
          <cell r="K7777" t="str">
            <v>PD</v>
          </cell>
          <cell r="L7777" t="str">
            <v>3015</v>
          </cell>
          <cell r="M7777" t="str">
            <v>V</v>
          </cell>
          <cell r="N7777">
            <v>0</v>
          </cell>
        </row>
        <row r="7778">
          <cell r="A7778" t="str">
            <v>RM-KEI-LBL-00-0001</v>
          </cell>
          <cell r="B7778" t="str">
            <v>CINT</v>
          </cell>
          <cell r="C7778" t="str">
            <v/>
          </cell>
          <cell r="D7778" t="str">
            <v>LABEL KEIKO NL</v>
          </cell>
          <cell r="E7778">
            <v>44804</v>
          </cell>
          <cell r="F7778" t="str">
            <v>ROF</v>
          </cell>
          <cell r="G7778" t="str">
            <v>CI_LABEL</v>
          </cell>
          <cell r="H7778" t="str">
            <v>PC</v>
          </cell>
          <cell r="I7778" t="str">
            <v>CPR</v>
          </cell>
          <cell r="J7778" t="str">
            <v/>
          </cell>
          <cell r="K7778" t="str">
            <v>PD</v>
          </cell>
          <cell r="L7778" t="str">
            <v>3015</v>
          </cell>
          <cell r="M7778" t="str">
            <v>V</v>
          </cell>
          <cell r="N7778">
            <v>195</v>
          </cell>
        </row>
        <row r="7779">
          <cell r="A7779" t="str">
            <v>RM-KEI-LBL-00-0002</v>
          </cell>
          <cell r="B7779" t="str">
            <v>CINT</v>
          </cell>
          <cell r="C7779" t="str">
            <v/>
          </cell>
          <cell r="D7779" t="str">
            <v>LABEL KEIKO NM</v>
          </cell>
          <cell r="E7779">
            <v>44874</v>
          </cell>
          <cell r="F7779" t="str">
            <v>ROF</v>
          </cell>
          <cell r="G7779" t="str">
            <v>CI_LABEL</v>
          </cell>
          <cell r="H7779" t="str">
            <v>PC</v>
          </cell>
          <cell r="I7779" t="str">
            <v>CPR</v>
          </cell>
          <cell r="J7779" t="str">
            <v/>
          </cell>
          <cell r="K7779" t="str">
            <v>PD</v>
          </cell>
          <cell r="L7779" t="str">
            <v>3015</v>
          </cell>
          <cell r="M7779" t="str">
            <v>V</v>
          </cell>
          <cell r="N7779">
            <v>195</v>
          </cell>
        </row>
        <row r="7780">
          <cell r="A7780" t="str">
            <v>RM-KEI-LBL-00-0003</v>
          </cell>
          <cell r="B7780" t="str">
            <v>CINT</v>
          </cell>
          <cell r="C7780" t="str">
            <v/>
          </cell>
          <cell r="D7780" t="str">
            <v>LABEL KEIKO NH</v>
          </cell>
          <cell r="E7780">
            <v>45131</v>
          </cell>
          <cell r="F7780" t="str">
            <v>ROF</v>
          </cell>
          <cell r="G7780" t="str">
            <v>CI_LABEL</v>
          </cell>
          <cell r="H7780" t="str">
            <v>PC</v>
          </cell>
          <cell r="I7780" t="str">
            <v>CPR</v>
          </cell>
          <cell r="J7780" t="str">
            <v/>
          </cell>
          <cell r="K7780" t="str">
            <v>PD</v>
          </cell>
          <cell r="L7780" t="str">
            <v>3015</v>
          </cell>
          <cell r="M7780" t="str">
            <v>V</v>
          </cell>
          <cell r="N7780">
            <v>195</v>
          </cell>
        </row>
        <row r="7781">
          <cell r="A7781" t="str">
            <v>RM-KEI-LBL-00-0004</v>
          </cell>
          <cell r="B7781" t="str">
            <v>CINT</v>
          </cell>
          <cell r="C7781" t="str">
            <v/>
          </cell>
          <cell r="D7781" t="str">
            <v>LABEL KEIKO T</v>
          </cell>
          <cell r="E7781">
            <v>44804</v>
          </cell>
          <cell r="F7781" t="str">
            <v>ROF</v>
          </cell>
          <cell r="G7781" t="str">
            <v>CI_LABEL</v>
          </cell>
          <cell r="H7781" t="str">
            <v>PC</v>
          </cell>
          <cell r="I7781" t="str">
            <v>CPR</v>
          </cell>
          <cell r="J7781" t="str">
            <v/>
          </cell>
          <cell r="K7781" t="str">
            <v>PD</v>
          </cell>
          <cell r="L7781" t="str">
            <v>3015</v>
          </cell>
          <cell r="M7781" t="str">
            <v>V</v>
          </cell>
          <cell r="N7781">
            <v>195</v>
          </cell>
        </row>
        <row r="7782">
          <cell r="A7782" t="str">
            <v>RM-KEI-PIP-00-0001</v>
          </cell>
          <cell r="B7782" t="str">
            <v>CINT</v>
          </cell>
          <cell r="C7782" t="str">
            <v/>
          </cell>
          <cell r="D7782" t="str">
            <v>PIPA 19.1 X 1.0 X 510</v>
          </cell>
          <cell r="E7782">
            <v>44926</v>
          </cell>
          <cell r="F7782" t="str">
            <v>ROF</v>
          </cell>
          <cell r="G7782" t="str">
            <v>CI_PIPA</v>
          </cell>
          <cell r="H7782" t="str">
            <v>PC</v>
          </cell>
          <cell r="I7782" t="str">
            <v>CPR</v>
          </cell>
          <cell r="J7782" t="str">
            <v/>
          </cell>
          <cell r="K7782" t="str">
            <v>PD</v>
          </cell>
          <cell r="L7782" t="str">
            <v>3015</v>
          </cell>
          <cell r="M7782" t="str">
            <v>V</v>
          </cell>
          <cell r="N7782">
            <v>4656</v>
          </cell>
        </row>
        <row r="7783">
          <cell r="A7783" t="str">
            <v>RM-KEI-PIP-00-0002</v>
          </cell>
          <cell r="B7783" t="str">
            <v>CINT</v>
          </cell>
          <cell r="C7783" t="str">
            <v/>
          </cell>
          <cell r="D7783" t="str">
            <v>PIPA 22.2 X 1.0 X 1.189</v>
          </cell>
          <cell r="E7783">
            <v>44926</v>
          </cell>
          <cell r="F7783" t="str">
            <v>ROF</v>
          </cell>
          <cell r="G7783" t="str">
            <v>CI_PIPA</v>
          </cell>
          <cell r="H7783" t="str">
            <v>PC</v>
          </cell>
          <cell r="I7783" t="str">
            <v>CPR</v>
          </cell>
          <cell r="J7783" t="str">
            <v/>
          </cell>
          <cell r="K7783" t="str">
            <v>PD</v>
          </cell>
          <cell r="L7783" t="str">
            <v>3015</v>
          </cell>
          <cell r="M7783" t="str">
            <v>V</v>
          </cell>
          <cell r="N7783">
            <v>15219</v>
          </cell>
        </row>
        <row r="7784">
          <cell r="A7784" t="str">
            <v>RM-KEI-PIP-00-0003</v>
          </cell>
          <cell r="B7784" t="str">
            <v>CINT</v>
          </cell>
          <cell r="C7784" t="str">
            <v/>
          </cell>
          <cell r="D7784" t="str">
            <v>PIPA 22.2 X 1.0 X 1.505</v>
          </cell>
          <cell r="E7784">
            <v>44926</v>
          </cell>
          <cell r="F7784" t="str">
            <v>ROF</v>
          </cell>
          <cell r="G7784" t="str">
            <v>CI_PIPA</v>
          </cell>
          <cell r="H7784" t="str">
            <v>PC</v>
          </cell>
          <cell r="I7784" t="str">
            <v>CPR</v>
          </cell>
          <cell r="J7784" t="str">
            <v/>
          </cell>
          <cell r="K7784" t="str">
            <v>PD</v>
          </cell>
          <cell r="L7784" t="str">
            <v>3015</v>
          </cell>
          <cell r="M7784" t="str">
            <v>V</v>
          </cell>
          <cell r="N7784">
            <v>20415</v>
          </cell>
        </row>
        <row r="7785">
          <cell r="A7785" t="str">
            <v>RM-KEI-PIP-00-0004</v>
          </cell>
          <cell r="B7785" t="str">
            <v>CINT</v>
          </cell>
          <cell r="C7785" t="str">
            <v/>
          </cell>
          <cell r="D7785" t="str">
            <v>PIPA 22.2 X 1.0 X 1.640</v>
          </cell>
          <cell r="E7785">
            <v>44797</v>
          </cell>
          <cell r="F7785" t="str">
            <v>ROF</v>
          </cell>
          <cell r="G7785" t="str">
            <v>CI_PIPA</v>
          </cell>
          <cell r="H7785" t="str">
            <v>PC</v>
          </cell>
          <cell r="I7785" t="str">
            <v>CPR</v>
          </cell>
          <cell r="J7785" t="str">
            <v/>
          </cell>
          <cell r="K7785" t="str">
            <v>PD</v>
          </cell>
          <cell r="L7785" t="str">
            <v>3015</v>
          </cell>
          <cell r="M7785" t="str">
            <v>V</v>
          </cell>
          <cell r="N7785">
            <v>18076</v>
          </cell>
        </row>
        <row r="7786">
          <cell r="A7786" t="str">
            <v>RM-KEI-PIP-00-0005</v>
          </cell>
          <cell r="B7786" t="str">
            <v>CINT</v>
          </cell>
          <cell r="C7786" t="str">
            <v/>
          </cell>
          <cell r="D7786" t="str">
            <v>PIPA 22.2 X 1.0 X 1.713</v>
          </cell>
          <cell r="E7786">
            <v>44797</v>
          </cell>
          <cell r="F7786" t="str">
            <v>ROF</v>
          </cell>
          <cell r="G7786" t="str">
            <v>CI_PIPA</v>
          </cell>
          <cell r="H7786" t="str">
            <v>PC</v>
          </cell>
          <cell r="I7786" t="str">
            <v>CPR</v>
          </cell>
          <cell r="J7786" t="str">
            <v/>
          </cell>
          <cell r="K7786" t="str">
            <v>PD</v>
          </cell>
          <cell r="L7786" t="str">
            <v>3015</v>
          </cell>
          <cell r="M7786" t="str">
            <v>V</v>
          </cell>
          <cell r="N7786">
            <v>11250</v>
          </cell>
        </row>
        <row r="7787">
          <cell r="A7787" t="str">
            <v>RM-KEI-PIP-00-0006</v>
          </cell>
          <cell r="B7787" t="str">
            <v>CINT</v>
          </cell>
          <cell r="C7787" t="str">
            <v/>
          </cell>
          <cell r="D7787" t="str">
            <v>PIPA 22.2 X 1.0 X 1.775</v>
          </cell>
          <cell r="E7787">
            <v>44797</v>
          </cell>
          <cell r="F7787" t="str">
            <v>ROF</v>
          </cell>
          <cell r="G7787" t="str">
            <v>CI_PIPA</v>
          </cell>
          <cell r="H7787" t="str">
            <v>PC</v>
          </cell>
          <cell r="I7787" t="str">
            <v>CPR</v>
          </cell>
          <cell r="J7787" t="str">
            <v/>
          </cell>
          <cell r="K7787" t="str">
            <v>PD</v>
          </cell>
          <cell r="L7787" t="str">
            <v>3015</v>
          </cell>
          <cell r="M7787" t="str">
            <v>V</v>
          </cell>
          <cell r="N7787">
            <v>19388</v>
          </cell>
        </row>
        <row r="7788">
          <cell r="A7788" t="str">
            <v>RM-KEI-PIP-00-0007</v>
          </cell>
          <cell r="B7788" t="str">
            <v>CINT</v>
          </cell>
          <cell r="C7788" t="str">
            <v/>
          </cell>
          <cell r="D7788" t="str">
            <v>PIPA 22.2 X 1.0 X 1.848</v>
          </cell>
          <cell r="E7788">
            <v>44800</v>
          </cell>
          <cell r="F7788" t="str">
            <v>ROF</v>
          </cell>
          <cell r="G7788" t="str">
            <v>CI_PIPA</v>
          </cell>
          <cell r="H7788" t="str">
            <v>PC</v>
          </cell>
          <cell r="I7788" t="str">
            <v>CPR</v>
          </cell>
          <cell r="J7788" t="str">
            <v/>
          </cell>
          <cell r="K7788" t="str">
            <v>PD</v>
          </cell>
          <cell r="L7788" t="str">
            <v>3015</v>
          </cell>
          <cell r="M7788" t="str">
            <v>V</v>
          </cell>
          <cell r="N7788">
            <v>12100</v>
          </cell>
        </row>
        <row r="7789">
          <cell r="A7789" t="str">
            <v>RM-KEI-PIP-00-0008</v>
          </cell>
          <cell r="B7789" t="str">
            <v>CINT</v>
          </cell>
          <cell r="C7789" t="str">
            <v/>
          </cell>
          <cell r="D7789" t="str">
            <v>PIPA 22.2 X 1.0 X 1.984</v>
          </cell>
          <cell r="E7789">
            <v>44800</v>
          </cell>
          <cell r="F7789" t="str">
            <v>ROF</v>
          </cell>
          <cell r="G7789" t="str">
            <v>CI_PIPA</v>
          </cell>
          <cell r="H7789" t="str">
            <v>PC</v>
          </cell>
          <cell r="I7789" t="str">
            <v>CPR</v>
          </cell>
          <cell r="J7789" t="str">
            <v/>
          </cell>
          <cell r="K7789" t="str">
            <v>PD</v>
          </cell>
          <cell r="L7789" t="str">
            <v>3015</v>
          </cell>
          <cell r="M7789" t="str">
            <v>V</v>
          </cell>
          <cell r="N7789">
            <v>22509</v>
          </cell>
        </row>
        <row r="7790">
          <cell r="A7790" t="str">
            <v>RM-KEI-PIP-00-0009</v>
          </cell>
          <cell r="B7790" t="str">
            <v>CINT</v>
          </cell>
          <cell r="C7790" t="str">
            <v/>
          </cell>
          <cell r="D7790" t="str">
            <v>PIPA 19.1 X 1.1 X 496</v>
          </cell>
          <cell r="E7790">
            <v>44926</v>
          </cell>
          <cell r="F7790" t="str">
            <v>ROF</v>
          </cell>
          <cell r="G7790" t="str">
            <v>CI_PIPA</v>
          </cell>
          <cell r="H7790" t="str">
            <v>PC</v>
          </cell>
          <cell r="I7790" t="str">
            <v>CPR</v>
          </cell>
          <cell r="J7790" t="str">
            <v/>
          </cell>
          <cell r="K7790" t="str">
            <v>PD</v>
          </cell>
          <cell r="L7790" t="str">
            <v>3015</v>
          </cell>
          <cell r="M7790" t="str">
            <v>V</v>
          </cell>
          <cell r="N7790">
            <v>5328</v>
          </cell>
        </row>
        <row r="7791">
          <cell r="A7791" t="str">
            <v>RM-KEI-PIP-00-0010</v>
          </cell>
          <cell r="B7791" t="str">
            <v>CINT</v>
          </cell>
          <cell r="C7791" t="str">
            <v/>
          </cell>
          <cell r="D7791" t="str">
            <v>PIPA 22.2 X 1.0 X 1862</v>
          </cell>
          <cell r="E7791">
            <v>44926</v>
          </cell>
          <cell r="F7791" t="str">
            <v>ROF</v>
          </cell>
          <cell r="G7791" t="str">
            <v>CI_PIPA</v>
          </cell>
          <cell r="H7791" t="str">
            <v>PC</v>
          </cell>
          <cell r="I7791" t="str">
            <v>CPR</v>
          </cell>
          <cell r="J7791" t="str">
            <v/>
          </cell>
          <cell r="K7791" t="str">
            <v>PD</v>
          </cell>
          <cell r="L7791" t="str">
            <v>3015</v>
          </cell>
          <cell r="M7791" t="str">
            <v>V</v>
          </cell>
          <cell r="N7791">
            <v>21416</v>
          </cell>
        </row>
        <row r="7792">
          <cell r="A7792" t="str">
            <v>RM-KEI-PIP-00-0011</v>
          </cell>
          <cell r="B7792" t="str">
            <v>CINT</v>
          </cell>
          <cell r="C7792" t="str">
            <v/>
          </cell>
          <cell r="D7792" t="str">
            <v>PIPA 22.2 X 1.0 X 1954</v>
          </cell>
          <cell r="E7792">
            <v>44797</v>
          </cell>
          <cell r="F7792" t="str">
            <v>ROF</v>
          </cell>
          <cell r="G7792" t="str">
            <v>CI_PIPA</v>
          </cell>
          <cell r="H7792" t="str">
            <v>PC</v>
          </cell>
          <cell r="I7792" t="str">
            <v>CPR</v>
          </cell>
          <cell r="J7792" t="str">
            <v/>
          </cell>
          <cell r="K7792" t="str">
            <v>PD</v>
          </cell>
          <cell r="L7792" t="str">
            <v>3015</v>
          </cell>
          <cell r="M7792" t="str">
            <v>V</v>
          </cell>
          <cell r="N7792">
            <v>20205</v>
          </cell>
        </row>
        <row r="7793">
          <cell r="A7793" t="str">
            <v>RM-KEI-PIP-00-0012</v>
          </cell>
          <cell r="B7793" t="str">
            <v>CINT</v>
          </cell>
          <cell r="C7793" t="str">
            <v/>
          </cell>
          <cell r="D7793" t="str">
            <v>PIPA 22.2 X 1.1 X 837</v>
          </cell>
          <cell r="E7793">
            <v>44926</v>
          </cell>
          <cell r="F7793" t="str">
            <v>ROF</v>
          </cell>
          <cell r="G7793" t="str">
            <v>CI_PIPA</v>
          </cell>
          <cell r="H7793" t="str">
            <v>PC</v>
          </cell>
          <cell r="I7793" t="str">
            <v>CPR</v>
          </cell>
          <cell r="J7793" t="str">
            <v/>
          </cell>
          <cell r="K7793" t="str">
            <v>PD</v>
          </cell>
          <cell r="L7793" t="str">
            <v>3015</v>
          </cell>
          <cell r="M7793" t="str">
            <v>V</v>
          </cell>
          <cell r="N7793">
            <v>10539</v>
          </cell>
        </row>
        <row r="7794">
          <cell r="A7794" t="str">
            <v>RM-KEI-PIP-00-0013</v>
          </cell>
          <cell r="B7794" t="str">
            <v>CINT</v>
          </cell>
          <cell r="C7794" t="str">
            <v/>
          </cell>
          <cell r="D7794" t="str">
            <v>PIPA 22.2 X 1.1 X 903</v>
          </cell>
          <cell r="E7794">
            <v>44926</v>
          </cell>
          <cell r="F7794" t="str">
            <v>ROF</v>
          </cell>
          <cell r="G7794" t="str">
            <v>CI_PIPA</v>
          </cell>
          <cell r="H7794" t="str">
            <v>PC</v>
          </cell>
          <cell r="I7794" t="str">
            <v>CPR</v>
          </cell>
          <cell r="J7794" t="str">
            <v/>
          </cell>
          <cell r="K7794" t="str">
            <v>PD</v>
          </cell>
          <cell r="L7794" t="str">
            <v>3015</v>
          </cell>
          <cell r="M7794" t="str">
            <v>V</v>
          </cell>
          <cell r="N7794">
            <v>11370</v>
          </cell>
        </row>
        <row r="7795">
          <cell r="A7795" t="str">
            <v>RM-KEI-PIP-00-0014</v>
          </cell>
          <cell r="B7795" t="str">
            <v>CINT</v>
          </cell>
          <cell r="C7795" t="str">
            <v/>
          </cell>
          <cell r="D7795" t="str">
            <v>PIPA 25/16 X 1.1 X 360</v>
          </cell>
          <cell r="E7795">
            <v>44804</v>
          </cell>
          <cell r="F7795" t="str">
            <v>ROF</v>
          </cell>
          <cell r="G7795" t="str">
            <v>CI_PIPA</v>
          </cell>
          <cell r="H7795" t="str">
            <v>PC</v>
          </cell>
          <cell r="I7795" t="str">
            <v>CPR</v>
          </cell>
          <cell r="J7795" t="str">
            <v/>
          </cell>
          <cell r="K7795" t="str">
            <v>PD</v>
          </cell>
          <cell r="L7795" t="str">
            <v>3015</v>
          </cell>
          <cell r="M7795" t="str">
            <v>V</v>
          </cell>
          <cell r="N7795">
            <v>4224</v>
          </cell>
        </row>
        <row r="7796">
          <cell r="A7796" t="str">
            <v>RM-KEI-PIP-00-0015</v>
          </cell>
          <cell r="B7796" t="str">
            <v>CINT</v>
          </cell>
          <cell r="C7796" t="str">
            <v/>
          </cell>
          <cell r="D7796" t="str">
            <v>PIPA 22.2 X 1.0 X 1998</v>
          </cell>
          <cell r="E7796">
            <v>0</v>
          </cell>
          <cell r="F7796" t="str">
            <v>ROF</v>
          </cell>
          <cell r="G7796" t="str">
            <v>CI_PIPA</v>
          </cell>
          <cell r="H7796" t="str">
            <v>PC</v>
          </cell>
          <cell r="I7796" t="str">
            <v>CPR</v>
          </cell>
          <cell r="J7796" t="str">
            <v/>
          </cell>
          <cell r="K7796" t="str">
            <v>PD</v>
          </cell>
          <cell r="L7796" t="str">
            <v>3015</v>
          </cell>
          <cell r="M7796" t="str">
            <v>V</v>
          </cell>
          <cell r="N7796">
            <v>22000</v>
          </cell>
        </row>
        <row r="7797">
          <cell r="A7797" t="str">
            <v>RM-KEI-PIP-00-0016</v>
          </cell>
          <cell r="B7797" t="str">
            <v>CINT</v>
          </cell>
          <cell r="C7797" t="str">
            <v/>
          </cell>
          <cell r="D7797" t="str">
            <v>PIPA 22.2 X 1.0 X 1848</v>
          </cell>
          <cell r="E7797">
            <v>44804</v>
          </cell>
          <cell r="F7797" t="str">
            <v>ROF</v>
          </cell>
          <cell r="G7797" t="str">
            <v>CI_PIPA</v>
          </cell>
          <cell r="H7797" t="str">
            <v>PC</v>
          </cell>
          <cell r="I7797" t="str">
            <v>CPR</v>
          </cell>
          <cell r="J7797" t="str">
            <v/>
          </cell>
          <cell r="K7797" t="str">
            <v>PD</v>
          </cell>
          <cell r="L7797" t="str">
            <v>3015</v>
          </cell>
          <cell r="M7797" t="str">
            <v>V</v>
          </cell>
          <cell r="N7797">
            <v>19564</v>
          </cell>
        </row>
        <row r="7798">
          <cell r="A7798" t="str">
            <v>RM-KEI-PIP-00-0017</v>
          </cell>
          <cell r="B7798" t="str">
            <v>CINT</v>
          </cell>
          <cell r="C7798" t="str">
            <v/>
          </cell>
          <cell r="D7798" t="str">
            <v>PIPA 22.2 X 1.0 X 1940</v>
          </cell>
          <cell r="E7798">
            <v>44966</v>
          </cell>
          <cell r="F7798" t="str">
            <v>ROF</v>
          </cell>
          <cell r="G7798" t="str">
            <v>CI_PIPA</v>
          </cell>
          <cell r="H7798" t="str">
            <v>PC</v>
          </cell>
          <cell r="I7798" t="str">
            <v>CPR</v>
          </cell>
          <cell r="J7798" t="str">
            <v/>
          </cell>
          <cell r="K7798" t="str">
            <v>PD</v>
          </cell>
          <cell r="L7798" t="str">
            <v>3015</v>
          </cell>
          <cell r="M7798" t="str">
            <v>V</v>
          </cell>
          <cell r="N7798">
            <v>21603</v>
          </cell>
        </row>
        <row r="7799">
          <cell r="A7799" t="str">
            <v>RM-KEI-PIP-00-0018</v>
          </cell>
          <cell r="B7799" t="str">
            <v>CINT</v>
          </cell>
          <cell r="C7799" t="str">
            <v/>
          </cell>
          <cell r="D7799" t="str">
            <v>PIPA 22.2 X 1.0 X 1930</v>
          </cell>
          <cell r="E7799">
            <v>44926</v>
          </cell>
          <cell r="F7799" t="str">
            <v>ROF</v>
          </cell>
          <cell r="G7799" t="str">
            <v>CI_PIPA</v>
          </cell>
          <cell r="H7799" t="str">
            <v>PC</v>
          </cell>
          <cell r="I7799" t="str">
            <v>CPR</v>
          </cell>
          <cell r="J7799" t="str">
            <v/>
          </cell>
          <cell r="K7799" t="str">
            <v>PD</v>
          </cell>
          <cell r="L7799" t="str">
            <v>3015</v>
          </cell>
          <cell r="M7799" t="str">
            <v>V</v>
          </cell>
          <cell r="N7799">
            <v>21861</v>
          </cell>
        </row>
        <row r="7800">
          <cell r="A7800" t="str">
            <v>RM-KEI-PIP-00-0019</v>
          </cell>
          <cell r="B7800" t="str">
            <v>CINT</v>
          </cell>
          <cell r="C7800" t="str">
            <v/>
          </cell>
          <cell r="D7800" t="str">
            <v>PIPA 22.2 X 1.0 X 1984</v>
          </cell>
          <cell r="E7800">
            <v>45300</v>
          </cell>
          <cell r="F7800" t="str">
            <v>ROF</v>
          </cell>
          <cell r="G7800" t="str">
            <v>CI_PIPA</v>
          </cell>
          <cell r="H7800" t="str">
            <v>PC</v>
          </cell>
          <cell r="I7800" t="str">
            <v>CPR</v>
          </cell>
          <cell r="J7800" t="str">
            <v/>
          </cell>
          <cell r="K7800" t="str">
            <v>PD</v>
          </cell>
          <cell r="L7800" t="str">
            <v>3015</v>
          </cell>
          <cell r="M7800" t="str">
            <v>V</v>
          </cell>
          <cell r="N7800">
            <v>20744</v>
          </cell>
        </row>
        <row r="7801">
          <cell r="A7801" t="str">
            <v>RM-KEI-PIP-00-0020</v>
          </cell>
          <cell r="B7801" t="str">
            <v>CINT</v>
          </cell>
          <cell r="C7801" t="str">
            <v/>
          </cell>
          <cell r="D7801" t="str">
            <v>PIPA 22.2 X 1.1 X 684</v>
          </cell>
          <cell r="E7801">
            <v>44926</v>
          </cell>
          <cell r="F7801" t="str">
            <v>ROF</v>
          </cell>
          <cell r="G7801" t="str">
            <v>CI_PIPA</v>
          </cell>
          <cell r="H7801" t="str">
            <v>PC</v>
          </cell>
          <cell r="I7801" t="str">
            <v>CPR</v>
          </cell>
          <cell r="J7801" t="str">
            <v/>
          </cell>
          <cell r="K7801" t="str">
            <v>PD</v>
          </cell>
          <cell r="L7801" t="str">
            <v>3015</v>
          </cell>
          <cell r="M7801" t="str">
            <v>V</v>
          </cell>
          <cell r="N7801">
            <v>8613</v>
          </cell>
        </row>
        <row r="7802">
          <cell r="A7802" t="str">
            <v>RM-KEI-PIP-00-0021</v>
          </cell>
          <cell r="B7802" t="str">
            <v>CINT</v>
          </cell>
          <cell r="C7802" t="str">
            <v/>
          </cell>
          <cell r="D7802" t="str">
            <v>PIPA 22.2 X 1.1 X 724</v>
          </cell>
          <cell r="E7802">
            <v>44874</v>
          </cell>
          <cell r="F7802" t="str">
            <v>ROF</v>
          </cell>
          <cell r="G7802" t="str">
            <v>CI_PIPA</v>
          </cell>
          <cell r="H7802" t="str">
            <v>PC</v>
          </cell>
          <cell r="I7802" t="str">
            <v>CPR</v>
          </cell>
          <cell r="J7802" t="str">
            <v/>
          </cell>
          <cell r="K7802" t="str">
            <v>PD</v>
          </cell>
          <cell r="L7802" t="str">
            <v>3015</v>
          </cell>
          <cell r="M7802" t="str">
            <v>V</v>
          </cell>
          <cell r="N7802">
            <v>8826</v>
          </cell>
        </row>
        <row r="7803">
          <cell r="A7803" t="str">
            <v>RM-KEI-PIP-00-0022</v>
          </cell>
          <cell r="B7803" t="str">
            <v>CINT</v>
          </cell>
          <cell r="C7803" t="str">
            <v/>
          </cell>
          <cell r="D7803" t="str">
            <v>PIPA 22.2 X 1.1 X 874</v>
          </cell>
          <cell r="E7803">
            <v>44926</v>
          </cell>
          <cell r="F7803" t="str">
            <v>ROF</v>
          </cell>
          <cell r="G7803" t="str">
            <v>CI_PIPA</v>
          </cell>
          <cell r="H7803" t="str">
            <v>PC</v>
          </cell>
          <cell r="I7803" t="str">
            <v>CPR</v>
          </cell>
          <cell r="J7803" t="str">
            <v/>
          </cell>
          <cell r="K7803" t="str">
            <v>PD</v>
          </cell>
          <cell r="L7803" t="str">
            <v>3015</v>
          </cell>
          <cell r="M7803" t="str">
            <v>V</v>
          </cell>
          <cell r="N7803">
            <v>11005</v>
          </cell>
        </row>
        <row r="7804">
          <cell r="A7804" t="str">
            <v>RM-KEI-PIP-00-0023</v>
          </cell>
          <cell r="B7804" t="str">
            <v>CINT</v>
          </cell>
          <cell r="C7804" t="str">
            <v/>
          </cell>
          <cell r="D7804" t="str">
            <v>PIPA 19.1 X 1.2 X 1986</v>
          </cell>
          <cell r="E7804">
            <v>44992</v>
          </cell>
          <cell r="F7804" t="str">
            <v>ROF</v>
          </cell>
          <cell r="G7804" t="str">
            <v>CI_PIPA</v>
          </cell>
          <cell r="H7804" t="str">
            <v>PC</v>
          </cell>
          <cell r="I7804" t="str">
            <v>CPR</v>
          </cell>
          <cell r="J7804" t="str">
            <v/>
          </cell>
          <cell r="K7804" t="str">
            <v>PD</v>
          </cell>
          <cell r="L7804" t="str">
            <v>3015</v>
          </cell>
          <cell r="M7804" t="str">
            <v>V</v>
          </cell>
          <cell r="N7804">
            <v>23144</v>
          </cell>
        </row>
        <row r="7805">
          <cell r="A7805" t="str">
            <v>RM-KEI-PIP-00-0024</v>
          </cell>
          <cell r="B7805" t="str">
            <v>CINT</v>
          </cell>
          <cell r="C7805" t="str">
            <v/>
          </cell>
          <cell r="D7805" t="str">
            <v>PIPA 19.1 X 1.2 X 1334</v>
          </cell>
          <cell r="E7805">
            <v>44966</v>
          </cell>
          <cell r="F7805" t="str">
            <v>ROF</v>
          </cell>
          <cell r="G7805" t="str">
            <v>CI_PIPA</v>
          </cell>
          <cell r="H7805" t="str">
            <v>PC</v>
          </cell>
          <cell r="I7805" t="str">
            <v>CPR</v>
          </cell>
          <cell r="J7805" t="str">
            <v/>
          </cell>
          <cell r="K7805" t="str">
            <v>PD</v>
          </cell>
          <cell r="L7805" t="str">
            <v>3015</v>
          </cell>
          <cell r="M7805" t="str">
            <v>V</v>
          </cell>
          <cell r="N7805">
            <v>28680</v>
          </cell>
        </row>
        <row r="7806">
          <cell r="A7806" t="str">
            <v>RM-KEI-PIP-00-0025</v>
          </cell>
          <cell r="B7806" t="str">
            <v>CINT</v>
          </cell>
          <cell r="C7806" t="str">
            <v/>
          </cell>
          <cell r="D7806" t="str">
            <v>PIPA 19.1 X 1.2 X 900</v>
          </cell>
          <cell r="E7806">
            <v>44942</v>
          </cell>
          <cell r="F7806" t="str">
            <v>ROF</v>
          </cell>
          <cell r="G7806" t="str">
            <v>CI_PIPA</v>
          </cell>
          <cell r="H7806" t="str">
            <v>PC</v>
          </cell>
          <cell r="I7806" t="str">
            <v>CPR</v>
          </cell>
          <cell r="J7806" t="str">
            <v/>
          </cell>
          <cell r="K7806" t="str">
            <v>PD</v>
          </cell>
          <cell r="L7806" t="str">
            <v>3015</v>
          </cell>
          <cell r="M7806" t="str">
            <v>V</v>
          </cell>
          <cell r="N7806">
            <v>9550</v>
          </cell>
        </row>
        <row r="7807">
          <cell r="A7807" t="str">
            <v>RM-KEI-PIP-00-0027</v>
          </cell>
          <cell r="B7807" t="str">
            <v>CINT</v>
          </cell>
          <cell r="C7807" t="str">
            <v/>
          </cell>
          <cell r="D7807" t="str">
            <v>PIPA 22.2 X 1.0 X 1914</v>
          </cell>
          <cell r="E7807">
            <v>0</v>
          </cell>
          <cell r="F7807" t="str">
            <v>ROF</v>
          </cell>
          <cell r="G7807" t="str">
            <v>CI_PIPA</v>
          </cell>
          <cell r="H7807" t="str">
            <v>PC</v>
          </cell>
          <cell r="I7807" t="str">
            <v>CPR</v>
          </cell>
          <cell r="J7807" t="str">
            <v/>
          </cell>
          <cell r="K7807" t="str">
            <v>PD</v>
          </cell>
          <cell r="L7807" t="str">
            <v>3015</v>
          </cell>
          <cell r="M7807" t="str">
            <v>V</v>
          </cell>
          <cell r="N7807">
            <v>10</v>
          </cell>
        </row>
        <row r="7808">
          <cell r="A7808" t="str">
            <v>RM-KEI-PIP-00-0028</v>
          </cell>
          <cell r="B7808" t="str">
            <v>CINT</v>
          </cell>
          <cell r="C7808" t="str">
            <v/>
          </cell>
          <cell r="D7808" t="str">
            <v>PIPA 22.2 X 1.0 X 1713</v>
          </cell>
          <cell r="E7808">
            <v>0</v>
          </cell>
          <cell r="F7808" t="str">
            <v>ROF</v>
          </cell>
          <cell r="G7808" t="str">
            <v>CI_PIPA</v>
          </cell>
          <cell r="H7808" t="str">
            <v>PC</v>
          </cell>
          <cell r="I7808" t="str">
            <v>CPR</v>
          </cell>
          <cell r="J7808" t="str">
            <v/>
          </cell>
          <cell r="K7808" t="str">
            <v>PD</v>
          </cell>
          <cell r="L7808" t="str">
            <v>3015</v>
          </cell>
          <cell r="M7808" t="str">
            <v>V</v>
          </cell>
          <cell r="N7808">
            <v>12500</v>
          </cell>
        </row>
        <row r="7809">
          <cell r="A7809" t="str">
            <v>RM-KEI-PIP-00-0029</v>
          </cell>
          <cell r="B7809" t="str">
            <v>CINT</v>
          </cell>
          <cell r="C7809" t="str">
            <v/>
          </cell>
          <cell r="D7809" t="str">
            <v>PIPA 22.2 X 1.0 X 1984 HELES</v>
          </cell>
          <cell r="E7809">
            <v>0</v>
          </cell>
          <cell r="F7809" t="str">
            <v>ROF</v>
          </cell>
          <cell r="G7809" t="str">
            <v>CI_PIPA</v>
          </cell>
          <cell r="H7809" t="str">
            <v>PC</v>
          </cell>
          <cell r="I7809" t="str">
            <v>CPR</v>
          </cell>
          <cell r="J7809" t="str">
            <v/>
          </cell>
          <cell r="K7809" t="str">
            <v>PD</v>
          </cell>
          <cell r="L7809" t="str">
            <v>3015</v>
          </cell>
          <cell r="M7809" t="str">
            <v>V</v>
          </cell>
          <cell r="N7809">
            <v>10</v>
          </cell>
        </row>
        <row r="7810">
          <cell r="A7810" t="str">
            <v>RM-KEI-PLS-00-0009</v>
          </cell>
          <cell r="B7810" t="str">
            <v>CINT</v>
          </cell>
          <cell r="C7810" t="str">
            <v/>
          </cell>
          <cell r="D7810" t="str">
            <v>TABLE TOP PLASTIC ECHOOL BROWN (HCM-BROW</v>
          </cell>
          <cell r="E7810">
            <v>44814</v>
          </cell>
          <cell r="F7810" t="str">
            <v>ROF</v>
          </cell>
          <cell r="G7810" t="str">
            <v>CI_PLSTK</v>
          </cell>
          <cell r="H7810" t="str">
            <v>PC</v>
          </cell>
          <cell r="I7810" t="str">
            <v>CPR</v>
          </cell>
          <cell r="J7810" t="str">
            <v/>
          </cell>
          <cell r="K7810" t="str">
            <v>PD</v>
          </cell>
          <cell r="L7810" t="str">
            <v>3015</v>
          </cell>
          <cell r="M7810" t="str">
            <v>V</v>
          </cell>
          <cell r="N7810">
            <v>104874</v>
          </cell>
        </row>
        <row r="7811">
          <cell r="A7811" t="str">
            <v>RM-KEI-PLS-SC-0001</v>
          </cell>
          <cell r="B7811" t="str">
            <v>CINT</v>
          </cell>
          <cell r="C7811" t="str">
            <v/>
          </cell>
          <cell r="D7811" t="str">
            <v>TABLE TOP PLASTIC ECHOOL BROWN HCM</v>
          </cell>
          <cell r="E7811">
            <v>44774</v>
          </cell>
          <cell r="F7811" t="str">
            <v>ROF</v>
          </cell>
          <cell r="G7811" t="str">
            <v>CI_PLSTK</v>
          </cell>
          <cell r="H7811" t="str">
            <v>PC</v>
          </cell>
          <cell r="I7811" t="str">
            <v>CPR</v>
          </cell>
          <cell r="J7811" t="str">
            <v/>
          </cell>
          <cell r="K7811" t="str">
            <v>PD</v>
          </cell>
          <cell r="L7811" t="str">
            <v>3015</v>
          </cell>
          <cell r="M7811" t="str">
            <v>V</v>
          </cell>
          <cell r="N7811">
            <v>85267</v>
          </cell>
        </row>
        <row r="7812">
          <cell r="A7812" t="str">
            <v>RM-KEI-TRX-00-0010</v>
          </cell>
          <cell r="B7812" t="str">
            <v>CINT</v>
          </cell>
          <cell r="C7812" t="str">
            <v/>
          </cell>
          <cell r="D7812" t="str">
            <v>MULTI MELAMIN 1 MUKA 3 MM</v>
          </cell>
          <cell r="E7812">
            <v>44797</v>
          </cell>
          <cell r="F7812" t="str">
            <v>ROF</v>
          </cell>
          <cell r="G7812" t="str">
            <v>CI_BOARD</v>
          </cell>
          <cell r="H7812" t="str">
            <v>PC</v>
          </cell>
          <cell r="I7812" t="str">
            <v>CPR</v>
          </cell>
          <cell r="J7812" t="str">
            <v/>
          </cell>
          <cell r="K7812" t="str">
            <v>PD</v>
          </cell>
          <cell r="L7812" t="str">
            <v>3015</v>
          </cell>
          <cell r="M7812" t="str">
            <v>V</v>
          </cell>
          <cell r="N7812">
            <v>40541</v>
          </cell>
        </row>
        <row r="7813">
          <cell r="A7813" t="str">
            <v>RM-KEI-TRX-00-0011</v>
          </cell>
          <cell r="B7813" t="str">
            <v>CINT</v>
          </cell>
          <cell r="C7813" t="str">
            <v/>
          </cell>
          <cell r="D7813" t="str">
            <v>MULTI MELAMIN 2 MUKA 6 MM</v>
          </cell>
          <cell r="E7813">
            <v>44797</v>
          </cell>
          <cell r="F7813" t="str">
            <v>ROF</v>
          </cell>
          <cell r="G7813" t="str">
            <v>CI_BOARD</v>
          </cell>
          <cell r="H7813" t="str">
            <v>PC</v>
          </cell>
          <cell r="I7813" t="str">
            <v>CPR</v>
          </cell>
          <cell r="J7813" t="str">
            <v/>
          </cell>
          <cell r="K7813" t="str">
            <v>PD</v>
          </cell>
          <cell r="L7813" t="str">
            <v>3015</v>
          </cell>
          <cell r="M7813" t="str">
            <v>V</v>
          </cell>
          <cell r="N7813">
            <v>81081</v>
          </cell>
        </row>
        <row r="7814">
          <cell r="A7814" t="str">
            <v>RM-KEI-TRX-00-0012</v>
          </cell>
          <cell r="B7814" t="str">
            <v>CINT</v>
          </cell>
          <cell r="C7814" t="str">
            <v/>
          </cell>
          <cell r="D7814" t="str">
            <v>FRONT BOARD KEIKO ALUR KAYU</v>
          </cell>
          <cell r="E7814">
            <v>44797</v>
          </cell>
          <cell r="F7814" t="str">
            <v>ROF</v>
          </cell>
          <cell r="G7814" t="str">
            <v>CI_BOARD</v>
          </cell>
          <cell r="H7814" t="str">
            <v>PC</v>
          </cell>
          <cell r="I7814" t="str">
            <v>CPR</v>
          </cell>
          <cell r="J7814" t="str">
            <v/>
          </cell>
          <cell r="K7814" t="str">
            <v>PD</v>
          </cell>
          <cell r="L7814" t="str">
            <v>3015</v>
          </cell>
          <cell r="M7814" t="str">
            <v>V</v>
          </cell>
          <cell r="N7814">
            <v>49500</v>
          </cell>
        </row>
        <row r="7815">
          <cell r="A7815" t="str">
            <v>RM-KEI-TRX-00-0013</v>
          </cell>
          <cell r="B7815" t="str">
            <v>CINT</v>
          </cell>
          <cell r="C7815" t="str">
            <v/>
          </cell>
          <cell r="D7815" t="str">
            <v>FRONT BOARD KEIKO CREAM</v>
          </cell>
          <cell r="E7815">
            <v>44797</v>
          </cell>
          <cell r="F7815" t="str">
            <v>ROF</v>
          </cell>
          <cell r="G7815" t="str">
            <v>CI_BOARD</v>
          </cell>
          <cell r="H7815" t="str">
            <v>PC</v>
          </cell>
          <cell r="I7815" t="str">
            <v>CPR</v>
          </cell>
          <cell r="J7815" t="str">
            <v/>
          </cell>
          <cell r="K7815" t="str">
            <v>PD</v>
          </cell>
          <cell r="L7815" t="str">
            <v>3015</v>
          </cell>
          <cell r="M7815" t="str">
            <v>V</v>
          </cell>
          <cell r="N7815">
            <v>55000</v>
          </cell>
        </row>
        <row r="7816">
          <cell r="A7816" t="str">
            <v>RM-KEI-TRX-00-0014</v>
          </cell>
          <cell r="B7816" t="str">
            <v>CINT</v>
          </cell>
          <cell r="C7816" t="str">
            <v/>
          </cell>
          <cell r="D7816" t="str">
            <v>FRONT BOARD KEIKO HPL DUA MUKA</v>
          </cell>
          <cell r="E7816">
            <v>44834</v>
          </cell>
          <cell r="F7816" t="str">
            <v>ROF</v>
          </cell>
          <cell r="G7816" t="str">
            <v>CI_BOARD</v>
          </cell>
          <cell r="H7816" t="str">
            <v>PC</v>
          </cell>
          <cell r="I7816" t="str">
            <v>CPR</v>
          </cell>
          <cell r="J7816" t="str">
            <v/>
          </cell>
          <cell r="K7816" t="str">
            <v>PD</v>
          </cell>
          <cell r="L7816" t="str">
            <v>3015</v>
          </cell>
          <cell r="M7816" t="str">
            <v>V</v>
          </cell>
          <cell r="N7816">
            <v>55000</v>
          </cell>
        </row>
        <row r="7817">
          <cell r="A7817" t="str">
            <v>RM-KEI-TRX-00-0015</v>
          </cell>
          <cell r="B7817" t="str">
            <v>CINT</v>
          </cell>
          <cell r="C7817" t="str">
            <v/>
          </cell>
          <cell r="D7817" t="str">
            <v>FRONT BOARD KEIKO</v>
          </cell>
          <cell r="E7817">
            <v>44797</v>
          </cell>
          <cell r="F7817" t="str">
            <v>ROF</v>
          </cell>
          <cell r="G7817" t="str">
            <v>CI_BOARD</v>
          </cell>
          <cell r="H7817" t="str">
            <v>PC</v>
          </cell>
          <cell r="I7817" t="str">
            <v>CPR</v>
          </cell>
          <cell r="J7817" t="str">
            <v/>
          </cell>
          <cell r="K7817" t="str">
            <v>PD</v>
          </cell>
          <cell r="L7817" t="str">
            <v>3015</v>
          </cell>
          <cell r="M7817" t="str">
            <v>V</v>
          </cell>
          <cell r="N7817">
            <v>47600</v>
          </cell>
        </row>
        <row r="7818">
          <cell r="A7818" t="str">
            <v>RM-KEI-TRX-00-0016</v>
          </cell>
          <cell r="B7818" t="str">
            <v>CINT</v>
          </cell>
          <cell r="C7818" t="str">
            <v/>
          </cell>
          <cell r="D7818" t="str">
            <v>TABLE TOP KEIKO (T.21 X 800 X 600)</v>
          </cell>
          <cell r="E7818">
            <v>44797</v>
          </cell>
          <cell r="F7818" t="str">
            <v>ROF</v>
          </cell>
          <cell r="G7818" t="str">
            <v>CI_BOARD</v>
          </cell>
          <cell r="H7818" t="str">
            <v>PC</v>
          </cell>
          <cell r="I7818" t="str">
            <v>CPR</v>
          </cell>
          <cell r="J7818" t="str">
            <v/>
          </cell>
          <cell r="K7818" t="str">
            <v>PD</v>
          </cell>
          <cell r="L7818" t="str">
            <v>3015</v>
          </cell>
          <cell r="M7818" t="str">
            <v>V</v>
          </cell>
          <cell r="N7818">
            <v>165000</v>
          </cell>
        </row>
        <row r="7819">
          <cell r="A7819" t="str">
            <v>RM-KEI-TRX-00-0017</v>
          </cell>
          <cell r="B7819" t="str">
            <v>CINT</v>
          </cell>
          <cell r="C7819" t="str">
            <v/>
          </cell>
          <cell r="D7819" t="str">
            <v>TABLE TOP KEIKO/MANABU (T.21 X 650 X 450</v>
          </cell>
          <cell r="E7819">
            <v>45300</v>
          </cell>
          <cell r="F7819" t="str">
            <v>ROF</v>
          </cell>
          <cell r="G7819" t="str">
            <v>CI_BOARD</v>
          </cell>
          <cell r="H7819" t="str">
            <v>PC</v>
          </cell>
          <cell r="I7819" t="str">
            <v>CPR</v>
          </cell>
          <cell r="J7819" t="str">
            <v/>
          </cell>
          <cell r="K7819" t="str">
            <v>PD</v>
          </cell>
          <cell r="L7819" t="str">
            <v>3015</v>
          </cell>
          <cell r="M7819" t="str">
            <v>V</v>
          </cell>
          <cell r="N7819">
            <v>144006</v>
          </cell>
        </row>
        <row r="7820">
          <cell r="A7820" t="str">
            <v>RM-KEI-TRX-00-0018</v>
          </cell>
          <cell r="B7820" t="str">
            <v>CINT</v>
          </cell>
          <cell r="C7820" t="str">
            <v/>
          </cell>
          <cell r="D7820" t="str">
            <v>TABLE TOP KEIKO N SERIES (FORMIKA WHITE)</v>
          </cell>
          <cell r="E7820">
            <v>44797</v>
          </cell>
          <cell r="F7820" t="str">
            <v>ROF</v>
          </cell>
          <cell r="G7820" t="str">
            <v>CI_BOARD</v>
          </cell>
          <cell r="H7820" t="str">
            <v>PC</v>
          </cell>
          <cell r="I7820" t="str">
            <v>CPR</v>
          </cell>
          <cell r="J7820" t="str">
            <v/>
          </cell>
          <cell r="K7820" t="str">
            <v>PD</v>
          </cell>
          <cell r="L7820" t="str">
            <v>3015</v>
          </cell>
          <cell r="M7820" t="str">
            <v>V</v>
          </cell>
          <cell r="N7820">
            <v>115000</v>
          </cell>
        </row>
        <row r="7821">
          <cell r="A7821" t="str">
            <v>RM-KEI-TRX-00-0019</v>
          </cell>
          <cell r="B7821" t="str">
            <v>CINT</v>
          </cell>
          <cell r="C7821" t="str">
            <v/>
          </cell>
          <cell r="D7821" t="str">
            <v>TABLE TOP KEIKO T (FORMIKA WHITE)</v>
          </cell>
          <cell r="E7821">
            <v>44804</v>
          </cell>
          <cell r="F7821" t="str">
            <v>ROF</v>
          </cell>
          <cell r="G7821" t="str">
            <v>CI_BOARD</v>
          </cell>
          <cell r="H7821" t="str">
            <v>PC</v>
          </cell>
          <cell r="I7821" t="str">
            <v>CPR</v>
          </cell>
          <cell r="J7821" t="str">
            <v/>
          </cell>
          <cell r="K7821" t="str">
            <v>PD</v>
          </cell>
          <cell r="L7821" t="str">
            <v>3015</v>
          </cell>
          <cell r="M7821" t="str">
            <v>V</v>
          </cell>
          <cell r="N7821">
            <v>180000</v>
          </cell>
        </row>
        <row r="7822">
          <cell r="A7822" t="str">
            <v>RM-KEI-TRX-00-0020</v>
          </cell>
          <cell r="B7822" t="str">
            <v>CINT</v>
          </cell>
          <cell r="C7822" t="str">
            <v/>
          </cell>
          <cell r="D7822" t="str">
            <v>SEAT BOARD KEIKO CHAIR-T</v>
          </cell>
          <cell r="E7822">
            <v>44804</v>
          </cell>
          <cell r="F7822" t="str">
            <v>ROF</v>
          </cell>
          <cell r="G7822" t="str">
            <v>CI_BOARD</v>
          </cell>
          <cell r="H7822" t="str">
            <v>PC</v>
          </cell>
          <cell r="I7822" t="str">
            <v>CPR</v>
          </cell>
          <cell r="J7822" t="str">
            <v/>
          </cell>
          <cell r="K7822" t="str">
            <v>PD</v>
          </cell>
          <cell r="L7822" t="str">
            <v>3015</v>
          </cell>
          <cell r="M7822" t="str">
            <v>V</v>
          </cell>
          <cell r="N7822">
            <v>74000</v>
          </cell>
        </row>
        <row r="7823">
          <cell r="A7823" t="str">
            <v>RM-KEI-TRX-00-0021</v>
          </cell>
          <cell r="B7823" t="str">
            <v>CINT</v>
          </cell>
          <cell r="C7823" t="str">
            <v/>
          </cell>
          <cell r="D7823" t="str">
            <v>BACK BOARD KEIKO CHAIR-T</v>
          </cell>
          <cell r="E7823">
            <v>44804</v>
          </cell>
          <cell r="F7823" t="str">
            <v>ROF</v>
          </cell>
          <cell r="G7823" t="str">
            <v>CI_BOARD</v>
          </cell>
          <cell r="H7823" t="str">
            <v>PC</v>
          </cell>
          <cell r="I7823" t="str">
            <v>CPR</v>
          </cell>
          <cell r="J7823" t="str">
            <v/>
          </cell>
          <cell r="K7823" t="str">
            <v>PD</v>
          </cell>
          <cell r="L7823" t="str">
            <v>3015</v>
          </cell>
          <cell r="M7823" t="str">
            <v>V</v>
          </cell>
          <cell r="N7823">
            <v>69000</v>
          </cell>
        </row>
        <row r="7824">
          <cell r="A7824" t="str">
            <v>RM-KEI-TRX-00-0022</v>
          </cell>
          <cell r="B7824" t="str">
            <v>CINT</v>
          </cell>
          <cell r="C7824" t="str">
            <v/>
          </cell>
          <cell r="D7824" t="str">
            <v>FRONT BOARD KEIKO T/N SERIES</v>
          </cell>
          <cell r="E7824">
            <v>45131</v>
          </cell>
          <cell r="F7824" t="str">
            <v>ROF</v>
          </cell>
          <cell r="G7824" t="str">
            <v>CI_BOARD</v>
          </cell>
          <cell r="H7824" t="str">
            <v>PC</v>
          </cell>
          <cell r="I7824" t="str">
            <v>CPR</v>
          </cell>
          <cell r="J7824" t="str">
            <v/>
          </cell>
          <cell r="K7824" t="str">
            <v>PD</v>
          </cell>
          <cell r="L7824" t="str">
            <v>3015</v>
          </cell>
          <cell r="M7824" t="str">
            <v>V</v>
          </cell>
          <cell r="N7824">
            <v>42067</v>
          </cell>
        </row>
        <row r="7825">
          <cell r="A7825" t="str">
            <v>RM-KEI-TRX-00-0023</v>
          </cell>
          <cell r="B7825" t="str">
            <v>CINT</v>
          </cell>
          <cell r="C7825" t="str">
            <v/>
          </cell>
          <cell r="D7825" t="str">
            <v>FRONT BOARD KEIKO N</v>
          </cell>
          <cell r="E7825">
            <v>44866</v>
          </cell>
          <cell r="F7825" t="str">
            <v>ROF</v>
          </cell>
          <cell r="G7825" t="str">
            <v>CI_BOARD</v>
          </cell>
          <cell r="H7825" t="str">
            <v>PC</v>
          </cell>
          <cell r="I7825" t="str">
            <v>CPR</v>
          </cell>
          <cell r="J7825" t="str">
            <v/>
          </cell>
          <cell r="K7825" t="str">
            <v>PD</v>
          </cell>
          <cell r="L7825" t="str">
            <v>3015</v>
          </cell>
          <cell r="M7825" t="str">
            <v>V</v>
          </cell>
          <cell r="N7825">
            <v>47600</v>
          </cell>
        </row>
        <row r="7826">
          <cell r="A7826" t="str">
            <v>RM-KEI-TRX-00-0024</v>
          </cell>
          <cell r="B7826" t="str">
            <v>CINT</v>
          </cell>
          <cell r="C7826" t="str">
            <v/>
          </cell>
          <cell r="D7826" t="str">
            <v>TABLE TOP HD TANPA GROMET</v>
          </cell>
          <cell r="E7826">
            <v>45131</v>
          </cell>
          <cell r="F7826" t="str">
            <v>ROF</v>
          </cell>
          <cell r="G7826" t="str">
            <v>CI_BOARD</v>
          </cell>
          <cell r="H7826" t="str">
            <v>PC</v>
          </cell>
          <cell r="I7826" t="str">
            <v>CPR</v>
          </cell>
          <cell r="J7826" t="str">
            <v/>
          </cell>
          <cell r="K7826" t="str">
            <v>PD</v>
          </cell>
          <cell r="L7826" t="str">
            <v>3015</v>
          </cell>
          <cell r="M7826" t="str">
            <v>V</v>
          </cell>
          <cell r="N7826">
            <v>166000</v>
          </cell>
        </row>
        <row r="7827">
          <cell r="A7827" t="str">
            <v>RM-KEI-TRX-SC-0001</v>
          </cell>
          <cell r="B7827" t="str">
            <v>CINT</v>
          </cell>
          <cell r="C7827" t="str">
            <v/>
          </cell>
          <cell r="D7827" t="str">
            <v>FRONT BOARD KEIKO N/T FINISHING</v>
          </cell>
          <cell r="E7827">
            <v>0</v>
          </cell>
          <cell r="F7827" t="str">
            <v>ROF</v>
          </cell>
          <cell r="G7827" t="str">
            <v>CI_BOARD</v>
          </cell>
          <cell r="H7827" t="str">
            <v>PC</v>
          </cell>
          <cell r="I7827" t="str">
            <v>CPR</v>
          </cell>
          <cell r="J7827" t="str">
            <v/>
          </cell>
          <cell r="K7827" t="str">
            <v>PD</v>
          </cell>
          <cell r="L7827" t="str">
            <v>3015</v>
          </cell>
          <cell r="M7827" t="str">
            <v>V</v>
          </cell>
          <cell r="N7827">
            <v>41986</v>
          </cell>
        </row>
        <row r="7828">
          <cell r="A7828" t="str">
            <v>RM-KEI-TRX-SC-0002</v>
          </cell>
          <cell r="B7828" t="str">
            <v>CINT</v>
          </cell>
          <cell r="C7828" t="str">
            <v/>
          </cell>
          <cell r="D7828" t="str">
            <v>FRONT BOARD KEIKO FINISHING</v>
          </cell>
          <cell r="E7828">
            <v>0</v>
          </cell>
          <cell r="F7828" t="str">
            <v>ROF</v>
          </cell>
          <cell r="G7828" t="str">
            <v>CI_BOARD</v>
          </cell>
          <cell r="H7828" t="str">
            <v>PC</v>
          </cell>
          <cell r="I7828" t="str">
            <v>CPR</v>
          </cell>
          <cell r="J7828" t="str">
            <v/>
          </cell>
          <cell r="K7828" t="str">
            <v>PD</v>
          </cell>
          <cell r="L7828" t="str">
            <v>3015</v>
          </cell>
          <cell r="M7828" t="str">
            <v>V</v>
          </cell>
          <cell r="N7828">
            <v>39288</v>
          </cell>
        </row>
        <row r="7829">
          <cell r="A7829" t="str">
            <v>RM-KOG-ACC-00-0018</v>
          </cell>
          <cell r="B7829" t="str">
            <v>CINT</v>
          </cell>
          <cell r="C7829" t="str">
            <v/>
          </cell>
          <cell r="D7829" t="str">
            <v>ACCESSORIES KOGU 2</v>
          </cell>
          <cell r="E7829">
            <v>45232</v>
          </cell>
          <cell r="F7829" t="str">
            <v>ROF</v>
          </cell>
          <cell r="G7829" t="str">
            <v>CI_OTH</v>
          </cell>
          <cell r="H7829" t="str">
            <v>PC</v>
          </cell>
          <cell r="I7829" t="str">
            <v>CPR</v>
          </cell>
          <cell r="J7829" t="str">
            <v/>
          </cell>
          <cell r="K7829" t="str">
            <v>PD</v>
          </cell>
          <cell r="L7829" t="str">
            <v>3015</v>
          </cell>
          <cell r="M7829" t="str">
            <v>V</v>
          </cell>
          <cell r="N7829">
            <v>0</v>
          </cell>
        </row>
        <row r="7830">
          <cell r="A7830" t="str">
            <v>RM-KOG-ACC-00-0019</v>
          </cell>
          <cell r="B7830" t="str">
            <v>CINT</v>
          </cell>
          <cell r="C7830" t="str">
            <v/>
          </cell>
          <cell r="D7830" t="str">
            <v>ACCESSORIES KOGU 3</v>
          </cell>
          <cell r="E7830">
            <v>45266</v>
          </cell>
          <cell r="F7830" t="str">
            <v>ROF</v>
          </cell>
          <cell r="G7830" t="str">
            <v>CI_OTH</v>
          </cell>
          <cell r="H7830" t="str">
            <v>PC</v>
          </cell>
          <cell r="I7830" t="str">
            <v>CPR</v>
          </cell>
          <cell r="J7830" t="str">
            <v/>
          </cell>
          <cell r="K7830" t="str">
            <v>PD</v>
          </cell>
          <cell r="L7830" t="str">
            <v>3015</v>
          </cell>
          <cell r="M7830" t="str">
            <v>V</v>
          </cell>
          <cell r="N7830">
            <v>0</v>
          </cell>
        </row>
        <row r="7831">
          <cell r="A7831" t="str">
            <v>RM-KOG-ACC-00-0020</v>
          </cell>
          <cell r="B7831" t="str">
            <v>CINT</v>
          </cell>
          <cell r="C7831" t="str">
            <v/>
          </cell>
          <cell r="D7831" t="str">
            <v>ACCESSORIES KOGU 4</v>
          </cell>
          <cell r="E7831">
            <v>45232</v>
          </cell>
          <cell r="F7831" t="str">
            <v>ROF</v>
          </cell>
          <cell r="G7831" t="str">
            <v>CI_OTH</v>
          </cell>
          <cell r="H7831" t="str">
            <v>PC</v>
          </cell>
          <cell r="I7831" t="str">
            <v>CPR</v>
          </cell>
          <cell r="J7831" t="str">
            <v/>
          </cell>
          <cell r="K7831" t="str">
            <v>PD</v>
          </cell>
          <cell r="L7831" t="str">
            <v>3015</v>
          </cell>
          <cell r="M7831" t="str">
            <v>V</v>
          </cell>
          <cell r="N7831">
            <v>0</v>
          </cell>
        </row>
        <row r="7832">
          <cell r="A7832" t="str">
            <v>RM-KOG-ACC-00-0021</v>
          </cell>
          <cell r="B7832" t="str">
            <v>CINT</v>
          </cell>
          <cell r="C7832" t="str">
            <v/>
          </cell>
          <cell r="D7832" t="str">
            <v>ACCESSORIES KOGU TS 3</v>
          </cell>
          <cell r="E7832">
            <v>44874</v>
          </cell>
          <cell r="F7832" t="str">
            <v>ROF</v>
          </cell>
          <cell r="G7832" t="str">
            <v>CI_OTH</v>
          </cell>
          <cell r="H7832" t="str">
            <v>PC</v>
          </cell>
          <cell r="I7832" t="str">
            <v>CPR</v>
          </cell>
          <cell r="J7832" t="str">
            <v/>
          </cell>
          <cell r="K7832" t="str">
            <v>PD</v>
          </cell>
          <cell r="L7832" t="str">
            <v>3015</v>
          </cell>
          <cell r="M7832" t="str">
            <v>V</v>
          </cell>
          <cell r="N7832">
            <v>0</v>
          </cell>
        </row>
        <row r="7833">
          <cell r="A7833" t="str">
            <v>RM-KOG-ACC-00-0022</v>
          </cell>
          <cell r="B7833" t="str">
            <v>CINT</v>
          </cell>
          <cell r="C7833" t="str">
            <v/>
          </cell>
          <cell r="D7833" t="str">
            <v>ACCESSORIES KOGU TS 4</v>
          </cell>
          <cell r="E7833">
            <v>45131</v>
          </cell>
          <cell r="F7833" t="str">
            <v>ROF</v>
          </cell>
          <cell r="G7833" t="str">
            <v>CI_OTH</v>
          </cell>
          <cell r="H7833" t="str">
            <v>PC</v>
          </cell>
          <cell r="I7833" t="str">
            <v>CPR</v>
          </cell>
          <cell r="J7833" t="str">
            <v/>
          </cell>
          <cell r="K7833" t="str">
            <v>PD</v>
          </cell>
          <cell r="L7833" t="str">
            <v>3015</v>
          </cell>
          <cell r="M7833" t="str">
            <v>V</v>
          </cell>
          <cell r="N7833">
            <v>0</v>
          </cell>
        </row>
        <row r="7834">
          <cell r="A7834" t="str">
            <v>RM-KOG-ACC-00-0023</v>
          </cell>
          <cell r="B7834" t="str">
            <v>CINT</v>
          </cell>
          <cell r="C7834" t="str">
            <v/>
          </cell>
          <cell r="D7834" t="str">
            <v>ACCESORIES KOGU PU 4S</v>
          </cell>
          <cell r="E7834">
            <v>45168</v>
          </cell>
          <cell r="F7834" t="str">
            <v>ROF</v>
          </cell>
          <cell r="G7834" t="str">
            <v>CI_OTH</v>
          </cell>
          <cell r="H7834" t="str">
            <v>PC</v>
          </cell>
          <cell r="I7834" t="str">
            <v>CPR</v>
          </cell>
          <cell r="J7834" t="str">
            <v/>
          </cell>
          <cell r="K7834" t="str">
            <v>PD</v>
          </cell>
          <cell r="L7834" t="str">
            <v>3015</v>
          </cell>
          <cell r="M7834" t="str">
            <v>V</v>
          </cell>
          <cell r="N7834">
            <v>0</v>
          </cell>
        </row>
        <row r="7835">
          <cell r="A7835" t="str">
            <v>RM-KOG-ALM-00-0023</v>
          </cell>
          <cell r="B7835" t="str">
            <v>CINT</v>
          </cell>
          <cell r="C7835" t="str">
            <v/>
          </cell>
          <cell r="D7835" t="str">
            <v>ARM REST ALUMINIUM</v>
          </cell>
          <cell r="E7835">
            <v>45131</v>
          </cell>
          <cell r="F7835" t="str">
            <v>ROF</v>
          </cell>
          <cell r="G7835" t="str">
            <v>CI_ALUM</v>
          </cell>
          <cell r="H7835" t="str">
            <v>PC</v>
          </cell>
          <cell r="I7835" t="str">
            <v>CPR</v>
          </cell>
          <cell r="J7835" t="str">
            <v/>
          </cell>
          <cell r="K7835" t="str">
            <v>PD</v>
          </cell>
          <cell r="L7835" t="str">
            <v>3015</v>
          </cell>
          <cell r="M7835" t="str">
            <v>V</v>
          </cell>
          <cell r="N7835">
            <v>160000</v>
          </cell>
        </row>
        <row r="7836">
          <cell r="A7836" t="str">
            <v>RM-KOG-ALM-00-0024</v>
          </cell>
          <cell r="B7836" t="str">
            <v>CINT</v>
          </cell>
          <cell r="C7836" t="str">
            <v/>
          </cell>
          <cell r="D7836" t="str">
            <v>LEG FRAME ALUMINIUM</v>
          </cell>
          <cell r="E7836">
            <v>45266</v>
          </cell>
          <cell r="F7836" t="str">
            <v>ROF</v>
          </cell>
          <cell r="G7836" t="str">
            <v>CI_ALUM</v>
          </cell>
          <cell r="H7836" t="str">
            <v>PC</v>
          </cell>
          <cell r="I7836" t="str">
            <v>CPR</v>
          </cell>
          <cell r="J7836" t="str">
            <v/>
          </cell>
          <cell r="K7836" t="str">
            <v>PD</v>
          </cell>
          <cell r="L7836" t="str">
            <v>3015</v>
          </cell>
          <cell r="M7836" t="str">
            <v>V</v>
          </cell>
          <cell r="N7836">
            <v>316000</v>
          </cell>
        </row>
        <row r="7837">
          <cell r="A7837" t="str">
            <v>RM-KOG-ALM-00-0025</v>
          </cell>
          <cell r="B7837" t="str">
            <v>CINT</v>
          </cell>
          <cell r="C7837" t="str">
            <v/>
          </cell>
          <cell r="D7837" t="str">
            <v>LEG FRAME KOGU</v>
          </cell>
          <cell r="E7837">
            <v>44797</v>
          </cell>
          <cell r="F7837" t="str">
            <v>ROF</v>
          </cell>
          <cell r="G7837" t="str">
            <v>CI_ALUM</v>
          </cell>
          <cell r="H7837" t="str">
            <v>PC</v>
          </cell>
          <cell r="I7837" t="str">
            <v>CPR</v>
          </cell>
          <cell r="J7837" t="str">
            <v/>
          </cell>
          <cell r="K7837" t="str">
            <v>PD</v>
          </cell>
          <cell r="L7837" t="str">
            <v>3015</v>
          </cell>
          <cell r="M7837" t="str">
            <v>V</v>
          </cell>
          <cell r="N7837">
            <v>290000</v>
          </cell>
        </row>
        <row r="7838">
          <cell r="A7838" t="str">
            <v>RM-KOG-ALM-00-0026</v>
          </cell>
          <cell r="B7838" t="str">
            <v>CINT</v>
          </cell>
          <cell r="C7838" t="str">
            <v/>
          </cell>
          <cell r="D7838" t="str">
            <v>LEG FRAME ALUMUNIUM KOGU + CAT</v>
          </cell>
          <cell r="E7838">
            <v>0</v>
          </cell>
          <cell r="F7838" t="str">
            <v>ROF</v>
          </cell>
          <cell r="G7838" t="str">
            <v>CI_PIPA</v>
          </cell>
          <cell r="H7838" t="str">
            <v>PC</v>
          </cell>
          <cell r="I7838" t="str">
            <v>CPR</v>
          </cell>
          <cell r="J7838" t="str">
            <v/>
          </cell>
          <cell r="K7838" t="str">
            <v>PD</v>
          </cell>
          <cell r="L7838" t="str">
            <v>3015</v>
          </cell>
          <cell r="M7838" t="str">
            <v>V</v>
          </cell>
          <cell r="N7838">
            <v>305000</v>
          </cell>
        </row>
        <row r="7839">
          <cell r="A7839" t="str">
            <v>RM-KOG-ALM-00-0027</v>
          </cell>
          <cell r="B7839" t="str">
            <v>CINT</v>
          </cell>
          <cell r="C7839" t="str">
            <v/>
          </cell>
          <cell r="D7839" t="str">
            <v>ARM REST ALUMUNIUM KOGU + CAT</v>
          </cell>
          <cell r="E7839">
            <v>0</v>
          </cell>
          <cell r="F7839" t="str">
            <v>ROF</v>
          </cell>
          <cell r="G7839" t="str">
            <v>CI_PIPA</v>
          </cell>
          <cell r="H7839" t="str">
            <v>PC</v>
          </cell>
          <cell r="I7839" t="str">
            <v>CPR</v>
          </cell>
          <cell r="J7839" t="str">
            <v/>
          </cell>
          <cell r="K7839" t="str">
            <v>PD</v>
          </cell>
          <cell r="L7839" t="str">
            <v>3015</v>
          </cell>
          <cell r="M7839" t="str">
            <v>V</v>
          </cell>
          <cell r="N7839">
            <v>155000</v>
          </cell>
        </row>
        <row r="7840">
          <cell r="A7840" t="str">
            <v>RM-KOG-ALM-00-0028</v>
          </cell>
          <cell r="B7840" t="str">
            <v>CINT</v>
          </cell>
          <cell r="C7840" t="str">
            <v/>
          </cell>
          <cell r="D7840" t="str">
            <v>LEG FRAME AL KOGU TNP EMBOSS CHITOSE</v>
          </cell>
          <cell r="E7840">
            <v>45131</v>
          </cell>
          <cell r="F7840" t="str">
            <v>ROF</v>
          </cell>
          <cell r="G7840" t="str">
            <v>CI_PIPA</v>
          </cell>
          <cell r="H7840" t="str">
            <v>PC</v>
          </cell>
          <cell r="I7840" t="str">
            <v>CPR</v>
          </cell>
          <cell r="J7840" t="str">
            <v/>
          </cell>
          <cell r="K7840" t="str">
            <v>PD</v>
          </cell>
          <cell r="L7840" t="str">
            <v>3015</v>
          </cell>
          <cell r="M7840" t="str">
            <v>V</v>
          </cell>
          <cell r="N7840">
            <v>316000</v>
          </cell>
        </row>
        <row r="7841">
          <cell r="A7841" t="str">
            <v>RM-KOG-ALM-00-0029</v>
          </cell>
          <cell r="B7841" t="str">
            <v>CINT</v>
          </cell>
          <cell r="C7841" t="str">
            <v/>
          </cell>
          <cell r="D7841" t="str">
            <v>LEG FRAME AL KOGU+CAT TNP EMBOSS CHITOSE</v>
          </cell>
          <cell r="E7841">
            <v>0</v>
          </cell>
          <cell r="F7841" t="str">
            <v>ROF</v>
          </cell>
          <cell r="G7841" t="str">
            <v>CI_PIPA</v>
          </cell>
          <cell r="H7841" t="str">
            <v>PC</v>
          </cell>
          <cell r="I7841" t="str">
            <v>CPR</v>
          </cell>
          <cell r="J7841" t="str">
            <v/>
          </cell>
          <cell r="K7841" t="str">
            <v>PD</v>
          </cell>
          <cell r="L7841" t="str">
            <v>3015</v>
          </cell>
          <cell r="M7841" t="str">
            <v>V</v>
          </cell>
          <cell r="N7841">
            <v>10</v>
          </cell>
        </row>
        <row r="7842">
          <cell r="A7842" t="str">
            <v>RM-KOG-DUS-00-0026</v>
          </cell>
          <cell r="B7842" t="str">
            <v>CINT</v>
          </cell>
          <cell r="C7842" t="str">
            <v/>
          </cell>
          <cell r="D7842" t="str">
            <v>PACKING CASE FOR BACK</v>
          </cell>
          <cell r="E7842">
            <v>44825</v>
          </cell>
          <cell r="F7842" t="str">
            <v>ROF</v>
          </cell>
          <cell r="G7842" t="str">
            <v>CI_DUS</v>
          </cell>
          <cell r="H7842" t="str">
            <v>PC</v>
          </cell>
          <cell r="I7842" t="str">
            <v>CPR</v>
          </cell>
          <cell r="J7842" t="str">
            <v/>
          </cell>
          <cell r="K7842" t="str">
            <v>PD</v>
          </cell>
          <cell r="L7842" t="str">
            <v>3015</v>
          </cell>
          <cell r="M7842" t="str">
            <v>V</v>
          </cell>
          <cell r="N7842">
            <v>14333</v>
          </cell>
        </row>
        <row r="7843">
          <cell r="A7843" t="str">
            <v>RM-KOG-DUS-00-0027</v>
          </cell>
          <cell r="B7843" t="str">
            <v>CINT</v>
          </cell>
          <cell r="C7843" t="str">
            <v/>
          </cell>
          <cell r="D7843" t="str">
            <v>PACKING CASE FOR SEAT KOGU</v>
          </cell>
          <cell r="E7843">
            <v>44825</v>
          </cell>
          <cell r="F7843" t="str">
            <v>ROF</v>
          </cell>
          <cell r="G7843" t="str">
            <v>CI_DUS</v>
          </cell>
          <cell r="H7843" t="str">
            <v>PC</v>
          </cell>
          <cell r="I7843" t="str">
            <v>CPR</v>
          </cell>
          <cell r="J7843" t="str">
            <v/>
          </cell>
          <cell r="K7843" t="str">
            <v>PD</v>
          </cell>
          <cell r="L7843" t="str">
            <v>3015</v>
          </cell>
          <cell r="M7843" t="str">
            <v>V</v>
          </cell>
          <cell r="N7843">
            <v>14333</v>
          </cell>
        </row>
        <row r="7844">
          <cell r="A7844" t="str">
            <v>RM-KOG-DUS-00-0028</v>
          </cell>
          <cell r="B7844" t="str">
            <v>CINT</v>
          </cell>
          <cell r="C7844" t="str">
            <v/>
          </cell>
          <cell r="D7844" t="str">
            <v>PACKING CASE FOR ARM &amp; LEG BANDARA CHAIR</v>
          </cell>
          <cell r="E7844">
            <v>45168</v>
          </cell>
          <cell r="F7844" t="str">
            <v>ROF</v>
          </cell>
          <cell r="G7844" t="str">
            <v>CI_DUS</v>
          </cell>
          <cell r="H7844" t="str">
            <v>PC</v>
          </cell>
          <cell r="I7844" t="str">
            <v>CPR</v>
          </cell>
          <cell r="J7844" t="str">
            <v/>
          </cell>
          <cell r="K7844" t="str">
            <v>PD</v>
          </cell>
          <cell r="L7844" t="str">
            <v>3015</v>
          </cell>
          <cell r="M7844" t="str">
            <v>V</v>
          </cell>
          <cell r="N7844">
            <v>12338</v>
          </cell>
        </row>
        <row r="7845">
          <cell r="A7845" t="str">
            <v>RM-KOG-DUS-00-0029</v>
          </cell>
          <cell r="B7845" t="str">
            <v>CINT</v>
          </cell>
          <cell r="C7845" t="str">
            <v/>
          </cell>
          <cell r="D7845" t="str">
            <v>PACKING CASE FOR SEAT &amp; BACK</v>
          </cell>
          <cell r="E7845">
            <v>45175</v>
          </cell>
          <cell r="F7845" t="str">
            <v>ROF</v>
          </cell>
          <cell r="G7845" t="str">
            <v>CI_DUS</v>
          </cell>
          <cell r="H7845" t="str">
            <v>PC</v>
          </cell>
          <cell r="I7845" t="str">
            <v>CPR</v>
          </cell>
          <cell r="J7845" t="str">
            <v/>
          </cell>
          <cell r="K7845" t="str">
            <v>PD</v>
          </cell>
          <cell r="L7845" t="str">
            <v>3015</v>
          </cell>
          <cell r="M7845" t="str">
            <v>V</v>
          </cell>
          <cell r="N7845">
            <v>11156</v>
          </cell>
        </row>
        <row r="7846">
          <cell r="A7846" t="str">
            <v>RM-KOG-DUS-00-0030</v>
          </cell>
          <cell r="B7846" t="str">
            <v>CINT</v>
          </cell>
          <cell r="C7846" t="str">
            <v/>
          </cell>
          <cell r="D7846" t="str">
            <v>PACKING CASE KOGU TS</v>
          </cell>
          <cell r="E7846">
            <v>44804</v>
          </cell>
          <cell r="F7846" t="str">
            <v>ROF</v>
          </cell>
          <cell r="G7846" t="str">
            <v>CI_DUS</v>
          </cell>
          <cell r="H7846" t="str">
            <v>PC</v>
          </cell>
          <cell r="I7846" t="str">
            <v>CPR</v>
          </cell>
          <cell r="J7846" t="str">
            <v/>
          </cell>
          <cell r="K7846" t="str">
            <v>PD</v>
          </cell>
          <cell r="L7846" t="str">
            <v>3015</v>
          </cell>
          <cell r="M7846" t="str">
            <v>V</v>
          </cell>
          <cell r="N7846">
            <v>14333</v>
          </cell>
        </row>
        <row r="7847">
          <cell r="A7847" t="str">
            <v>RM-KOG-DUS-00-0031</v>
          </cell>
          <cell r="B7847" t="str">
            <v>CINT</v>
          </cell>
          <cell r="C7847" t="str">
            <v/>
          </cell>
          <cell r="D7847" t="str">
            <v>PACKING CASE FOR SEAT/BACK KOGU PU</v>
          </cell>
          <cell r="E7847">
            <v>45057</v>
          </cell>
          <cell r="F7847" t="str">
            <v>ROF</v>
          </cell>
          <cell r="G7847" t="str">
            <v>CI_DUS</v>
          </cell>
          <cell r="H7847" t="str">
            <v>PC</v>
          </cell>
          <cell r="I7847" t="str">
            <v>CPR</v>
          </cell>
          <cell r="J7847" t="str">
            <v/>
          </cell>
          <cell r="K7847" t="str">
            <v>PD</v>
          </cell>
          <cell r="L7847" t="str">
            <v>3015</v>
          </cell>
          <cell r="M7847" t="str">
            <v>V</v>
          </cell>
          <cell r="N7847">
            <v>30000</v>
          </cell>
        </row>
        <row r="7848">
          <cell r="A7848" t="str">
            <v>RM-KOG-ELC-00-0031</v>
          </cell>
          <cell r="B7848" t="str">
            <v>CINT</v>
          </cell>
          <cell r="C7848" t="str">
            <v/>
          </cell>
          <cell r="D7848" t="str">
            <v>USB PORT + ELECTRIC PLUG</v>
          </cell>
          <cell r="E7848">
            <v>44797</v>
          </cell>
          <cell r="F7848" t="str">
            <v>ROF</v>
          </cell>
          <cell r="G7848" t="str">
            <v>CI_ELECT</v>
          </cell>
          <cell r="H7848" t="str">
            <v>PC</v>
          </cell>
          <cell r="I7848" t="str">
            <v>CPR</v>
          </cell>
          <cell r="J7848" t="str">
            <v/>
          </cell>
          <cell r="K7848" t="str">
            <v>PD</v>
          </cell>
          <cell r="L7848" t="str">
            <v>3015</v>
          </cell>
          <cell r="M7848" t="str">
            <v>V</v>
          </cell>
          <cell r="N7848">
            <v>116100</v>
          </cell>
        </row>
        <row r="7849">
          <cell r="A7849" t="str">
            <v>RM-KOG-FAB-GI-0001</v>
          </cell>
          <cell r="B7849" t="str">
            <v>CINT</v>
          </cell>
          <cell r="C7849" t="str">
            <v/>
          </cell>
          <cell r="D7849" t="str">
            <v>BACK COVER KOGU PC ORANGE</v>
          </cell>
          <cell r="E7849">
            <v>45232</v>
          </cell>
          <cell r="F7849" t="str">
            <v>ROF</v>
          </cell>
          <cell r="G7849" t="str">
            <v>CI_KAIN</v>
          </cell>
          <cell r="H7849" t="str">
            <v>PC</v>
          </cell>
          <cell r="I7849" t="str">
            <v>CPR</v>
          </cell>
          <cell r="J7849" t="str">
            <v/>
          </cell>
          <cell r="K7849" t="str">
            <v>PD</v>
          </cell>
          <cell r="L7849" t="str">
            <v>3015</v>
          </cell>
          <cell r="M7849" t="str">
            <v>V</v>
          </cell>
          <cell r="N7849">
            <v>7710</v>
          </cell>
        </row>
        <row r="7850">
          <cell r="A7850" t="str">
            <v>RM-KOG-FAB-GI-0002</v>
          </cell>
          <cell r="B7850" t="str">
            <v>CINT</v>
          </cell>
          <cell r="C7850" t="str">
            <v/>
          </cell>
          <cell r="D7850" t="str">
            <v>BACK COVER KOGU BLACK O7</v>
          </cell>
          <cell r="E7850">
            <v>45175</v>
          </cell>
          <cell r="F7850" t="str">
            <v>ROF</v>
          </cell>
          <cell r="G7850" t="str">
            <v>CI_KAIN</v>
          </cell>
          <cell r="H7850" t="str">
            <v>PC</v>
          </cell>
          <cell r="I7850" t="str">
            <v>CPR</v>
          </cell>
          <cell r="J7850" t="str">
            <v/>
          </cell>
          <cell r="K7850" t="str">
            <v>PD</v>
          </cell>
          <cell r="L7850" t="str">
            <v>3015</v>
          </cell>
          <cell r="M7850" t="str">
            <v>V</v>
          </cell>
          <cell r="N7850">
            <v>13230</v>
          </cell>
        </row>
        <row r="7851">
          <cell r="A7851" t="str">
            <v>RM-KOG-FAB-GI-0003</v>
          </cell>
          <cell r="B7851" t="str">
            <v>CINT</v>
          </cell>
          <cell r="C7851" t="str">
            <v/>
          </cell>
          <cell r="D7851" t="str">
            <v>BACK COVER KOGU CREAM O5</v>
          </cell>
          <cell r="E7851">
            <v>45175</v>
          </cell>
          <cell r="F7851" t="str">
            <v>ROF</v>
          </cell>
          <cell r="G7851" t="str">
            <v>CI_KAIN</v>
          </cell>
          <cell r="H7851" t="str">
            <v>PC</v>
          </cell>
          <cell r="I7851" t="str">
            <v>CPR</v>
          </cell>
          <cell r="J7851" t="str">
            <v/>
          </cell>
          <cell r="K7851" t="str">
            <v>PD</v>
          </cell>
          <cell r="L7851" t="str">
            <v>3015</v>
          </cell>
          <cell r="M7851" t="str">
            <v>V</v>
          </cell>
          <cell r="N7851">
            <v>12591</v>
          </cell>
        </row>
        <row r="7852">
          <cell r="A7852" t="str">
            <v>RM-KOG-FAB-GI-0004</v>
          </cell>
          <cell r="B7852" t="str">
            <v>CINT</v>
          </cell>
          <cell r="C7852" t="str">
            <v/>
          </cell>
          <cell r="D7852" t="str">
            <v>BACK COVER KOGU PC GREEN O6</v>
          </cell>
          <cell r="E7852">
            <v>44903</v>
          </cell>
          <cell r="F7852" t="str">
            <v>ROF</v>
          </cell>
          <cell r="G7852" t="str">
            <v>CI_KAIN</v>
          </cell>
          <cell r="H7852" t="str">
            <v>PC</v>
          </cell>
          <cell r="I7852" t="str">
            <v>CPR</v>
          </cell>
          <cell r="J7852" t="str">
            <v/>
          </cell>
          <cell r="K7852" t="str">
            <v>PD</v>
          </cell>
          <cell r="L7852" t="str">
            <v>3015</v>
          </cell>
          <cell r="M7852" t="str">
            <v>V</v>
          </cell>
          <cell r="N7852">
            <v>12614</v>
          </cell>
        </row>
        <row r="7853">
          <cell r="A7853" t="str">
            <v>RM-KOG-FAB-GI-0005</v>
          </cell>
          <cell r="B7853" t="str">
            <v>CINT</v>
          </cell>
          <cell r="C7853" t="str">
            <v/>
          </cell>
          <cell r="D7853" t="str">
            <v>BACK COVER KOGU PC GREY O2</v>
          </cell>
          <cell r="E7853">
            <v>44804</v>
          </cell>
          <cell r="F7853" t="str">
            <v>ROF</v>
          </cell>
          <cell r="G7853" t="str">
            <v>CI_KAIN</v>
          </cell>
          <cell r="H7853" t="str">
            <v>PC</v>
          </cell>
          <cell r="I7853" t="str">
            <v>CPR</v>
          </cell>
          <cell r="J7853" t="str">
            <v/>
          </cell>
          <cell r="K7853" t="str">
            <v>PD</v>
          </cell>
          <cell r="L7853" t="str">
            <v>3015</v>
          </cell>
          <cell r="M7853" t="str">
            <v>V</v>
          </cell>
          <cell r="N7853">
            <v>11315</v>
          </cell>
        </row>
        <row r="7854">
          <cell r="A7854" t="str">
            <v>RM-KOG-FAB-GI-0006</v>
          </cell>
          <cell r="B7854" t="str">
            <v>CINT</v>
          </cell>
          <cell r="C7854" t="str">
            <v/>
          </cell>
          <cell r="D7854" t="str">
            <v>SEAT COVER KOGU BLUE L1</v>
          </cell>
          <cell r="E7854">
            <v>44797</v>
          </cell>
          <cell r="F7854" t="str">
            <v>ROF</v>
          </cell>
          <cell r="G7854" t="str">
            <v>CI_KAIN</v>
          </cell>
          <cell r="H7854" t="str">
            <v>PC</v>
          </cell>
          <cell r="I7854" t="str">
            <v>CPR</v>
          </cell>
          <cell r="J7854" t="str">
            <v/>
          </cell>
          <cell r="K7854" t="str">
            <v>PD</v>
          </cell>
          <cell r="L7854" t="str">
            <v>3015</v>
          </cell>
          <cell r="M7854" t="str">
            <v>V</v>
          </cell>
          <cell r="N7854">
            <v>17061</v>
          </cell>
        </row>
        <row r="7855">
          <cell r="A7855" t="str">
            <v>RM-KOG-FAB-GI-0007</v>
          </cell>
          <cell r="B7855" t="str">
            <v>CINT</v>
          </cell>
          <cell r="C7855" t="str">
            <v/>
          </cell>
          <cell r="D7855" t="str">
            <v>SEAT COVER KOGU CLIO GREEN</v>
          </cell>
          <cell r="E7855">
            <v>44797</v>
          </cell>
          <cell r="F7855" t="str">
            <v>ROF</v>
          </cell>
          <cell r="G7855" t="str">
            <v>CI_KAIN</v>
          </cell>
          <cell r="H7855" t="str">
            <v>PC</v>
          </cell>
          <cell r="I7855" t="str">
            <v>CPR</v>
          </cell>
          <cell r="J7855" t="str">
            <v/>
          </cell>
          <cell r="K7855" t="str">
            <v>PD</v>
          </cell>
          <cell r="L7855" t="str">
            <v>3015</v>
          </cell>
          <cell r="M7855" t="str">
            <v>V</v>
          </cell>
          <cell r="N7855">
            <v>17061</v>
          </cell>
        </row>
        <row r="7856">
          <cell r="A7856" t="str">
            <v>RM-KOG-FAB-GI-0008</v>
          </cell>
          <cell r="B7856" t="str">
            <v>CINT</v>
          </cell>
          <cell r="C7856" t="str">
            <v/>
          </cell>
          <cell r="D7856" t="str">
            <v>SEAT COVER KOGU PC GREY 02</v>
          </cell>
          <cell r="E7856">
            <v>44804</v>
          </cell>
          <cell r="F7856" t="str">
            <v>ROF</v>
          </cell>
          <cell r="G7856" t="str">
            <v>CI_KAIN</v>
          </cell>
          <cell r="H7856" t="str">
            <v>PC</v>
          </cell>
          <cell r="I7856" t="str">
            <v>CPR</v>
          </cell>
          <cell r="J7856" t="str">
            <v/>
          </cell>
          <cell r="K7856" t="str">
            <v>PD</v>
          </cell>
          <cell r="L7856" t="str">
            <v>3015</v>
          </cell>
          <cell r="M7856" t="str">
            <v>V</v>
          </cell>
          <cell r="N7856">
            <v>7543</v>
          </cell>
        </row>
        <row r="7857">
          <cell r="A7857" t="str">
            <v>RM-KOG-FAB-GI-0009</v>
          </cell>
          <cell r="B7857" t="str">
            <v>CINT</v>
          </cell>
          <cell r="C7857" t="str">
            <v/>
          </cell>
          <cell r="D7857" t="str">
            <v>SEAT COVER KOGU PC ORANGE</v>
          </cell>
          <cell r="E7857">
            <v>44797</v>
          </cell>
          <cell r="F7857" t="str">
            <v>ROF</v>
          </cell>
          <cell r="G7857" t="str">
            <v>CI_KAIN</v>
          </cell>
          <cell r="H7857" t="str">
            <v>PC</v>
          </cell>
          <cell r="I7857" t="str">
            <v>CPR</v>
          </cell>
          <cell r="J7857" t="str">
            <v/>
          </cell>
          <cell r="K7857" t="str">
            <v>PD</v>
          </cell>
          <cell r="L7857" t="str">
            <v>3015</v>
          </cell>
          <cell r="M7857" t="str">
            <v>V</v>
          </cell>
          <cell r="N7857">
            <v>5140</v>
          </cell>
        </row>
        <row r="7858">
          <cell r="A7858" t="str">
            <v>RM-KOG-FAB-GI-0010</v>
          </cell>
          <cell r="B7858" t="str">
            <v>CINT</v>
          </cell>
          <cell r="C7858" t="str">
            <v/>
          </cell>
          <cell r="D7858" t="str">
            <v>SEAT COVER KOGU GREEN I13</v>
          </cell>
          <cell r="E7858">
            <v>44814</v>
          </cell>
          <cell r="F7858" t="str">
            <v>ROF</v>
          </cell>
          <cell r="G7858" t="str">
            <v>CI_KAIN</v>
          </cell>
          <cell r="H7858" t="str">
            <v>PC</v>
          </cell>
          <cell r="I7858" t="str">
            <v>CPR</v>
          </cell>
          <cell r="J7858" t="str">
            <v/>
          </cell>
          <cell r="K7858" t="str">
            <v>PD</v>
          </cell>
          <cell r="L7858" t="str">
            <v>3015</v>
          </cell>
          <cell r="M7858" t="str">
            <v>V</v>
          </cell>
          <cell r="N7858">
            <v>5818</v>
          </cell>
        </row>
        <row r="7859">
          <cell r="A7859" t="str">
            <v>RM-KOG-FAB-GI-0011</v>
          </cell>
          <cell r="B7859" t="str">
            <v>CINT</v>
          </cell>
          <cell r="C7859" t="str">
            <v/>
          </cell>
          <cell r="D7859" t="str">
            <v>BACK COVER KOGU GREEN I13</v>
          </cell>
          <cell r="E7859">
            <v>44814</v>
          </cell>
          <cell r="F7859" t="str">
            <v>ROF</v>
          </cell>
          <cell r="G7859" t="str">
            <v>CI_KAIN</v>
          </cell>
          <cell r="H7859" t="str">
            <v>PC</v>
          </cell>
          <cell r="I7859" t="str">
            <v>CPR</v>
          </cell>
          <cell r="J7859" t="str">
            <v/>
          </cell>
          <cell r="K7859" t="str">
            <v>PD</v>
          </cell>
          <cell r="L7859" t="str">
            <v>3015</v>
          </cell>
          <cell r="M7859" t="str">
            <v>V</v>
          </cell>
          <cell r="N7859">
            <v>8727</v>
          </cell>
        </row>
        <row r="7860">
          <cell r="A7860" t="str">
            <v>RM-KOG-FAB-GI-0012</v>
          </cell>
          <cell r="B7860" t="str">
            <v>CINT</v>
          </cell>
          <cell r="C7860" t="str">
            <v/>
          </cell>
          <cell r="D7860" t="str">
            <v>SEAT COVER KOGU PC LIGHT BLUE I14</v>
          </cell>
          <cell r="E7860">
            <v>45232</v>
          </cell>
          <cell r="F7860" t="str">
            <v>ROF</v>
          </cell>
          <cell r="G7860" t="str">
            <v>CI_KAIN</v>
          </cell>
          <cell r="H7860" t="str">
            <v>PC</v>
          </cell>
          <cell r="I7860" t="str">
            <v>CPR</v>
          </cell>
          <cell r="J7860" t="str">
            <v/>
          </cell>
          <cell r="K7860" t="str">
            <v>PD</v>
          </cell>
          <cell r="L7860" t="str">
            <v>3015</v>
          </cell>
          <cell r="M7860" t="str">
            <v>V</v>
          </cell>
          <cell r="N7860">
            <v>4982</v>
          </cell>
        </row>
        <row r="7861">
          <cell r="A7861" t="str">
            <v>RM-KOG-FAB-GI-0013</v>
          </cell>
          <cell r="B7861" t="str">
            <v>CINT</v>
          </cell>
          <cell r="C7861" t="str">
            <v/>
          </cell>
          <cell r="D7861" t="str">
            <v>BACK COVER KOGU PC LIGHT BLUE I14</v>
          </cell>
          <cell r="E7861">
            <v>45232</v>
          </cell>
          <cell r="F7861" t="str">
            <v>ROF</v>
          </cell>
          <cell r="G7861" t="str">
            <v>CI_KAIN</v>
          </cell>
          <cell r="H7861" t="str">
            <v>PC</v>
          </cell>
          <cell r="I7861" t="str">
            <v>CPR</v>
          </cell>
          <cell r="J7861" t="str">
            <v/>
          </cell>
          <cell r="K7861" t="str">
            <v>PD</v>
          </cell>
          <cell r="L7861" t="str">
            <v>3015</v>
          </cell>
          <cell r="M7861" t="str">
            <v>V</v>
          </cell>
          <cell r="N7861">
            <v>7473</v>
          </cell>
        </row>
        <row r="7862">
          <cell r="A7862" t="str">
            <v>RM-KOG-FAS-00-0001</v>
          </cell>
          <cell r="B7862" t="str">
            <v>CINT</v>
          </cell>
          <cell r="C7862" t="str">
            <v/>
          </cell>
          <cell r="D7862" t="str">
            <v>BOLT L M6 X 95</v>
          </cell>
          <cell r="E7862">
            <v>44797</v>
          </cell>
          <cell r="F7862" t="str">
            <v>ROF</v>
          </cell>
          <cell r="G7862" t="str">
            <v>CI_BOLT</v>
          </cell>
          <cell r="H7862" t="str">
            <v>PC</v>
          </cell>
          <cell r="I7862" t="str">
            <v>CPR</v>
          </cell>
          <cell r="J7862" t="str">
            <v/>
          </cell>
          <cell r="K7862" t="str">
            <v>PD</v>
          </cell>
          <cell r="L7862" t="str">
            <v>3015</v>
          </cell>
          <cell r="M7862" t="str">
            <v>V</v>
          </cell>
          <cell r="N7862">
            <v>11000</v>
          </cell>
        </row>
        <row r="7863">
          <cell r="A7863" t="str">
            <v>RM-KOG-FAS-00-0002</v>
          </cell>
          <cell r="B7863" t="str">
            <v>CINT</v>
          </cell>
          <cell r="C7863" t="str">
            <v/>
          </cell>
          <cell r="D7863" t="str">
            <v>BOLT L M8 X 20 PUTIH</v>
          </cell>
          <cell r="E7863">
            <v>44804</v>
          </cell>
          <cell r="F7863" t="str">
            <v>ROF</v>
          </cell>
          <cell r="G7863" t="str">
            <v>CI_BOLT</v>
          </cell>
          <cell r="H7863" t="str">
            <v>PC</v>
          </cell>
          <cell r="I7863" t="str">
            <v>CPR</v>
          </cell>
          <cell r="J7863" t="str">
            <v/>
          </cell>
          <cell r="K7863" t="str">
            <v>PD</v>
          </cell>
          <cell r="L7863" t="str">
            <v>3015</v>
          </cell>
          <cell r="M7863" t="str">
            <v>V</v>
          </cell>
          <cell r="N7863">
            <v>1230</v>
          </cell>
        </row>
        <row r="7864">
          <cell r="A7864" t="str">
            <v>RM-KOG-FAS-00-0003</v>
          </cell>
          <cell r="B7864" t="str">
            <v>CINT</v>
          </cell>
          <cell r="C7864" t="str">
            <v/>
          </cell>
          <cell r="D7864" t="str">
            <v>FLANGE NUT M8</v>
          </cell>
          <cell r="E7864">
            <v>44804</v>
          </cell>
          <cell r="F7864" t="str">
            <v>ROF</v>
          </cell>
          <cell r="G7864" t="str">
            <v>CI_BOLT</v>
          </cell>
          <cell r="H7864" t="str">
            <v>PC</v>
          </cell>
          <cell r="I7864" t="str">
            <v>CPR</v>
          </cell>
          <cell r="J7864" t="str">
            <v/>
          </cell>
          <cell r="K7864" t="str">
            <v>PD</v>
          </cell>
          <cell r="L7864" t="str">
            <v>3015</v>
          </cell>
          <cell r="M7864" t="str">
            <v>V</v>
          </cell>
          <cell r="N7864">
            <v>213</v>
          </cell>
        </row>
        <row r="7865">
          <cell r="A7865" t="str">
            <v>RM-KOG-FAS-00-0004</v>
          </cell>
          <cell r="B7865" t="str">
            <v>CINT</v>
          </cell>
          <cell r="C7865" t="str">
            <v/>
          </cell>
          <cell r="D7865" t="str">
            <v>HEX BOLT M10 X 30</v>
          </cell>
          <cell r="E7865">
            <v>0</v>
          </cell>
          <cell r="F7865" t="str">
            <v>ROF</v>
          </cell>
          <cell r="G7865" t="str">
            <v>CI_BOLT</v>
          </cell>
          <cell r="H7865" t="str">
            <v>PC</v>
          </cell>
          <cell r="I7865" t="str">
            <v>CPR</v>
          </cell>
          <cell r="J7865" t="str">
            <v/>
          </cell>
          <cell r="K7865" t="str">
            <v>PD</v>
          </cell>
          <cell r="L7865" t="str">
            <v>3015</v>
          </cell>
          <cell r="M7865" t="str">
            <v>V</v>
          </cell>
          <cell r="N7865">
            <v>10</v>
          </cell>
        </row>
        <row r="7866">
          <cell r="A7866" t="str">
            <v>RM-KOG-FAS-00-0005</v>
          </cell>
          <cell r="B7866" t="str">
            <v>CINT</v>
          </cell>
          <cell r="C7866" t="str">
            <v/>
          </cell>
          <cell r="D7866" t="str">
            <v>HEX BOLT M10 X 30 MM BLACK</v>
          </cell>
          <cell r="E7866">
            <v>45057</v>
          </cell>
          <cell r="F7866" t="str">
            <v>ROF</v>
          </cell>
          <cell r="G7866" t="str">
            <v>CI_BOLT</v>
          </cell>
          <cell r="H7866" t="str">
            <v>PC</v>
          </cell>
          <cell r="I7866" t="str">
            <v>CPR</v>
          </cell>
          <cell r="J7866" t="str">
            <v/>
          </cell>
          <cell r="K7866" t="str">
            <v>PD</v>
          </cell>
          <cell r="L7866" t="str">
            <v>3015</v>
          </cell>
          <cell r="M7866" t="str">
            <v>V</v>
          </cell>
          <cell r="N7866">
            <v>2000</v>
          </cell>
        </row>
        <row r="7867">
          <cell r="A7867" t="str">
            <v>RM-KOG-FOM-00-0004</v>
          </cell>
          <cell r="B7867" t="str">
            <v>CINT</v>
          </cell>
          <cell r="C7867" t="str">
            <v/>
          </cell>
          <cell r="D7867" t="str">
            <v>BACK FOAM KOGU PC</v>
          </cell>
          <cell r="E7867">
            <v>45232</v>
          </cell>
          <cell r="F7867" t="str">
            <v>ROF</v>
          </cell>
          <cell r="G7867" t="str">
            <v>CI_BUSA</v>
          </cell>
          <cell r="H7867" t="str">
            <v>PC</v>
          </cell>
          <cell r="I7867" t="str">
            <v>CPR</v>
          </cell>
          <cell r="J7867" t="str">
            <v/>
          </cell>
          <cell r="K7867" t="str">
            <v>PD</v>
          </cell>
          <cell r="L7867" t="str">
            <v>3015</v>
          </cell>
          <cell r="M7867" t="str">
            <v>V</v>
          </cell>
          <cell r="N7867">
            <v>6649</v>
          </cell>
        </row>
        <row r="7868">
          <cell r="A7868" t="str">
            <v>RM-KOG-FOM-00-0005</v>
          </cell>
          <cell r="B7868" t="str">
            <v>CINT</v>
          </cell>
          <cell r="C7868" t="str">
            <v/>
          </cell>
          <cell r="D7868" t="str">
            <v>SEAT FOAM KOGU PC</v>
          </cell>
          <cell r="E7868">
            <v>45232</v>
          </cell>
          <cell r="F7868" t="str">
            <v>ROF</v>
          </cell>
          <cell r="G7868" t="str">
            <v>CI_BUSA</v>
          </cell>
          <cell r="H7868" t="str">
            <v>PC</v>
          </cell>
          <cell r="I7868" t="str">
            <v>CPR</v>
          </cell>
          <cell r="J7868" t="str">
            <v/>
          </cell>
          <cell r="K7868" t="str">
            <v>PD</v>
          </cell>
          <cell r="L7868" t="str">
            <v>3015</v>
          </cell>
          <cell r="M7868" t="str">
            <v>V</v>
          </cell>
          <cell r="N7868">
            <v>5320</v>
          </cell>
        </row>
        <row r="7869">
          <cell r="A7869" t="str">
            <v>RM-KOG-FOM-00-0006</v>
          </cell>
          <cell r="B7869" t="str">
            <v>CINT</v>
          </cell>
          <cell r="C7869" t="str">
            <v/>
          </cell>
          <cell r="D7869" t="str">
            <v>SEAT KOGU PP</v>
          </cell>
          <cell r="E7869">
            <v>44797</v>
          </cell>
          <cell r="F7869" t="str">
            <v>ROF</v>
          </cell>
          <cell r="G7869" t="str">
            <v>CI_BUSA</v>
          </cell>
          <cell r="H7869" t="str">
            <v>PC</v>
          </cell>
          <cell r="I7869" t="str">
            <v>CPR</v>
          </cell>
          <cell r="J7869" t="str">
            <v/>
          </cell>
          <cell r="K7869" t="str">
            <v>PD</v>
          </cell>
          <cell r="L7869" t="str">
            <v>3015</v>
          </cell>
          <cell r="M7869" t="str">
            <v>V</v>
          </cell>
          <cell r="N7869">
            <v>170000</v>
          </cell>
        </row>
        <row r="7870">
          <cell r="A7870" t="str">
            <v>RM-KOG-ICT-SC-0001</v>
          </cell>
          <cell r="B7870" t="str">
            <v>CINT</v>
          </cell>
          <cell r="C7870" t="str">
            <v/>
          </cell>
          <cell r="D7870" t="str">
            <v>BRACKET BACK KOGU</v>
          </cell>
          <cell r="E7870">
            <v>45266</v>
          </cell>
          <cell r="F7870" t="str">
            <v>ROF</v>
          </cell>
          <cell r="G7870" t="str">
            <v>CI_ICT</v>
          </cell>
          <cell r="H7870" t="str">
            <v>PC</v>
          </cell>
          <cell r="I7870" t="str">
            <v>CPR</v>
          </cell>
          <cell r="J7870" t="str">
            <v/>
          </cell>
          <cell r="K7870" t="str">
            <v>PD</v>
          </cell>
          <cell r="L7870" t="str">
            <v>3015</v>
          </cell>
          <cell r="M7870" t="str">
            <v>V</v>
          </cell>
          <cell r="N7870">
            <v>12203</v>
          </cell>
        </row>
        <row r="7871">
          <cell r="A7871" t="str">
            <v>RM-KOG-ICT-SC-0002</v>
          </cell>
          <cell r="B7871" t="str">
            <v>CINT</v>
          </cell>
          <cell r="C7871" t="str">
            <v/>
          </cell>
          <cell r="D7871" t="str">
            <v>BRACKET SEAT-L KOGU</v>
          </cell>
          <cell r="E7871">
            <v>45266</v>
          </cell>
          <cell r="F7871" t="str">
            <v>ROF</v>
          </cell>
          <cell r="G7871" t="str">
            <v>CI_ICT</v>
          </cell>
          <cell r="H7871" t="str">
            <v>PC</v>
          </cell>
          <cell r="I7871" t="str">
            <v>CPR</v>
          </cell>
          <cell r="J7871" t="str">
            <v/>
          </cell>
          <cell r="K7871" t="str">
            <v>PD</v>
          </cell>
          <cell r="L7871" t="str">
            <v>3015</v>
          </cell>
          <cell r="M7871" t="str">
            <v>V</v>
          </cell>
          <cell r="N7871">
            <v>11856</v>
          </cell>
        </row>
        <row r="7872">
          <cell r="A7872" t="str">
            <v>RM-KOG-ICT-SC-0003</v>
          </cell>
          <cell r="B7872" t="str">
            <v>CINT</v>
          </cell>
          <cell r="C7872" t="str">
            <v/>
          </cell>
          <cell r="D7872" t="str">
            <v>BRACKET SEAT-R KOGU</v>
          </cell>
          <cell r="E7872">
            <v>45266</v>
          </cell>
          <cell r="F7872" t="str">
            <v>ROF</v>
          </cell>
          <cell r="G7872" t="str">
            <v>CI_ICT</v>
          </cell>
          <cell r="H7872" t="str">
            <v>PC</v>
          </cell>
          <cell r="I7872" t="str">
            <v>CPR</v>
          </cell>
          <cell r="J7872" t="str">
            <v/>
          </cell>
          <cell r="K7872" t="str">
            <v>PD</v>
          </cell>
          <cell r="L7872" t="str">
            <v>3015</v>
          </cell>
          <cell r="M7872" t="str">
            <v>V</v>
          </cell>
          <cell r="N7872">
            <v>11888</v>
          </cell>
        </row>
        <row r="7873">
          <cell r="A7873" t="str">
            <v>RM-KOG-ICT-SC-0004</v>
          </cell>
          <cell r="B7873" t="str">
            <v>CINT</v>
          </cell>
          <cell r="C7873" t="str">
            <v/>
          </cell>
          <cell r="D7873" t="str">
            <v>CLAMP BRACKET SEAT KOGU</v>
          </cell>
          <cell r="E7873">
            <v>45266</v>
          </cell>
          <cell r="F7873" t="str">
            <v>ROF</v>
          </cell>
          <cell r="G7873" t="str">
            <v>CI_ICT</v>
          </cell>
          <cell r="H7873" t="str">
            <v>PC</v>
          </cell>
          <cell r="I7873" t="str">
            <v>CPR</v>
          </cell>
          <cell r="J7873" t="str">
            <v/>
          </cell>
          <cell r="K7873" t="str">
            <v>PD</v>
          </cell>
          <cell r="L7873" t="str">
            <v>3015</v>
          </cell>
          <cell r="M7873" t="str">
            <v>V</v>
          </cell>
          <cell r="N7873">
            <v>5048</v>
          </cell>
        </row>
        <row r="7874">
          <cell r="A7874" t="str">
            <v>RM-KOG-ICT-SC-0005</v>
          </cell>
          <cell r="B7874" t="str">
            <v>CINT</v>
          </cell>
          <cell r="C7874" t="str">
            <v/>
          </cell>
          <cell r="D7874" t="str">
            <v>HOLDER JOINT KOGU</v>
          </cell>
          <cell r="E7874">
            <v>45266</v>
          </cell>
          <cell r="F7874" t="str">
            <v>ROF</v>
          </cell>
          <cell r="G7874" t="str">
            <v>CI_ICT</v>
          </cell>
          <cell r="H7874" t="str">
            <v>PC</v>
          </cell>
          <cell r="I7874" t="str">
            <v>CPR</v>
          </cell>
          <cell r="J7874" t="str">
            <v/>
          </cell>
          <cell r="K7874" t="str">
            <v>PD</v>
          </cell>
          <cell r="L7874" t="str">
            <v>3015</v>
          </cell>
          <cell r="M7874" t="str">
            <v>V</v>
          </cell>
          <cell r="N7874">
            <v>9843</v>
          </cell>
        </row>
        <row r="7875">
          <cell r="A7875" t="str">
            <v>RM-KOG-ICT-SC-0006</v>
          </cell>
          <cell r="B7875" t="str">
            <v>CINT</v>
          </cell>
          <cell r="C7875" t="str">
            <v/>
          </cell>
          <cell r="D7875" t="str">
            <v>SEAT JOINT KOGU</v>
          </cell>
          <cell r="E7875">
            <v>44797</v>
          </cell>
          <cell r="F7875" t="str">
            <v>ROF</v>
          </cell>
          <cell r="G7875" t="str">
            <v>CI_ICT</v>
          </cell>
          <cell r="H7875" t="str">
            <v>PC</v>
          </cell>
          <cell r="I7875" t="str">
            <v>CPR</v>
          </cell>
          <cell r="J7875" t="str">
            <v/>
          </cell>
          <cell r="K7875" t="str">
            <v>PD</v>
          </cell>
          <cell r="L7875" t="str">
            <v>3015</v>
          </cell>
          <cell r="M7875" t="str">
            <v>V</v>
          </cell>
          <cell r="N7875">
            <v>6562</v>
          </cell>
        </row>
        <row r="7876">
          <cell r="A7876" t="str">
            <v>RM-KOG-ICT-SC-0007</v>
          </cell>
          <cell r="B7876" t="str">
            <v>CINT</v>
          </cell>
          <cell r="C7876" t="str">
            <v/>
          </cell>
          <cell r="D7876" t="str">
            <v>CLAMP LEG PLATE KOGU</v>
          </cell>
          <cell r="E7876">
            <v>44797</v>
          </cell>
          <cell r="F7876" t="str">
            <v>ROF</v>
          </cell>
          <cell r="G7876" t="str">
            <v>CI_ICT</v>
          </cell>
          <cell r="H7876" t="str">
            <v>PC</v>
          </cell>
          <cell r="I7876" t="str">
            <v>CPR</v>
          </cell>
          <cell r="J7876" t="str">
            <v/>
          </cell>
          <cell r="K7876" t="str">
            <v>PD</v>
          </cell>
          <cell r="L7876" t="str">
            <v>3015</v>
          </cell>
          <cell r="M7876" t="str">
            <v>V</v>
          </cell>
          <cell r="N7876">
            <v>38000</v>
          </cell>
        </row>
        <row r="7877">
          <cell r="A7877" t="str">
            <v>RM-KOG-ICT-SC-0008</v>
          </cell>
          <cell r="B7877" t="str">
            <v>CINT</v>
          </cell>
          <cell r="C7877" t="str">
            <v/>
          </cell>
          <cell r="D7877" t="str">
            <v>SEAT PLATE KOGU</v>
          </cell>
          <cell r="E7877">
            <v>45232</v>
          </cell>
          <cell r="F7877" t="str">
            <v>ROF</v>
          </cell>
          <cell r="G7877" t="str">
            <v>CI_ICT</v>
          </cell>
          <cell r="H7877" t="str">
            <v>PC</v>
          </cell>
          <cell r="I7877" t="str">
            <v>CPR</v>
          </cell>
          <cell r="J7877" t="str">
            <v/>
          </cell>
          <cell r="K7877" t="str">
            <v>PD</v>
          </cell>
          <cell r="L7877" t="str">
            <v>3015</v>
          </cell>
          <cell r="M7877" t="str">
            <v>V</v>
          </cell>
          <cell r="N7877">
            <v>59562</v>
          </cell>
        </row>
        <row r="7878">
          <cell r="A7878" t="str">
            <v>RM-KOG-ICT-SC-0009</v>
          </cell>
          <cell r="B7878" t="str">
            <v>CINT</v>
          </cell>
          <cell r="C7878" t="str">
            <v/>
          </cell>
          <cell r="D7878" t="str">
            <v>SEAT PLATE KOGU TS</v>
          </cell>
          <cell r="E7878">
            <v>45131</v>
          </cell>
          <cell r="F7878" t="str">
            <v>ROF</v>
          </cell>
          <cell r="G7878" t="str">
            <v>CI_ICT</v>
          </cell>
          <cell r="H7878" t="str">
            <v>PC</v>
          </cell>
          <cell r="I7878" t="str">
            <v>CPR</v>
          </cell>
          <cell r="J7878" t="str">
            <v/>
          </cell>
          <cell r="K7878" t="str">
            <v>PD</v>
          </cell>
          <cell r="L7878" t="str">
            <v>3015</v>
          </cell>
          <cell r="M7878" t="str">
            <v>V</v>
          </cell>
          <cell r="N7878">
            <v>86138</v>
          </cell>
        </row>
        <row r="7879">
          <cell r="A7879" t="str">
            <v>RM-KOG-ICT-SC-0010</v>
          </cell>
          <cell r="B7879" t="str">
            <v>CINT</v>
          </cell>
          <cell r="C7879" t="str">
            <v/>
          </cell>
          <cell r="D7879" t="str">
            <v>SEAT PLATE POLOS KOGU</v>
          </cell>
          <cell r="E7879">
            <v>45266</v>
          </cell>
          <cell r="F7879" t="str">
            <v>ROF</v>
          </cell>
          <cell r="G7879" t="str">
            <v>CI_ICT</v>
          </cell>
          <cell r="H7879" t="str">
            <v>PC</v>
          </cell>
          <cell r="I7879" t="str">
            <v>CPR</v>
          </cell>
          <cell r="J7879" t="str">
            <v/>
          </cell>
          <cell r="K7879" t="str">
            <v>PD</v>
          </cell>
          <cell r="L7879" t="str">
            <v>3015</v>
          </cell>
          <cell r="M7879" t="str">
            <v>V</v>
          </cell>
          <cell r="N7879">
            <v>51350</v>
          </cell>
        </row>
        <row r="7880">
          <cell r="A7880" t="str">
            <v>RM-KOG-ICT-SC-0011</v>
          </cell>
          <cell r="B7880" t="str">
            <v>CINT</v>
          </cell>
          <cell r="C7880" t="str">
            <v/>
          </cell>
          <cell r="D7880" t="str">
            <v>SEAT PLATE SUPPORT ALUMINIUM KOGU TS</v>
          </cell>
          <cell r="E7880">
            <v>45131</v>
          </cell>
          <cell r="F7880" t="str">
            <v>ROF</v>
          </cell>
          <cell r="G7880" t="str">
            <v>CI_ICT</v>
          </cell>
          <cell r="H7880" t="str">
            <v>PC</v>
          </cell>
          <cell r="I7880" t="str">
            <v>CPR</v>
          </cell>
          <cell r="J7880" t="str">
            <v/>
          </cell>
          <cell r="K7880" t="str">
            <v>PD</v>
          </cell>
          <cell r="L7880" t="str">
            <v>3015</v>
          </cell>
          <cell r="M7880" t="str">
            <v>V</v>
          </cell>
          <cell r="N7880">
            <v>100000</v>
          </cell>
        </row>
        <row r="7881">
          <cell r="A7881" t="str">
            <v>RM-KOG-ICT-SC-0012</v>
          </cell>
          <cell r="B7881" t="str">
            <v>CINT</v>
          </cell>
          <cell r="C7881" t="str">
            <v/>
          </cell>
          <cell r="D7881" t="str">
            <v>BACK PLATE POLOS KOGU</v>
          </cell>
          <cell r="E7881">
            <v>45266</v>
          </cell>
          <cell r="F7881" t="str">
            <v>ROF</v>
          </cell>
          <cell r="G7881" t="str">
            <v>CI_ICT</v>
          </cell>
          <cell r="H7881" t="str">
            <v>PC</v>
          </cell>
          <cell r="I7881" t="str">
            <v>CPR</v>
          </cell>
          <cell r="J7881" t="str">
            <v/>
          </cell>
          <cell r="K7881" t="str">
            <v>PD</v>
          </cell>
          <cell r="L7881" t="str">
            <v>3015</v>
          </cell>
          <cell r="M7881" t="str">
            <v>V</v>
          </cell>
          <cell r="N7881">
            <v>63975</v>
          </cell>
        </row>
        <row r="7882">
          <cell r="A7882" t="str">
            <v>RM-KOG-OSC-GI-0001</v>
          </cell>
          <cell r="B7882" t="str">
            <v>CINT</v>
          </cell>
          <cell r="C7882" t="str">
            <v/>
          </cell>
          <cell r="D7882" t="str">
            <v>SEAT COVER KOGU BLACK O7</v>
          </cell>
          <cell r="E7882">
            <v>44797</v>
          </cell>
          <cell r="F7882" t="str">
            <v>ROF</v>
          </cell>
          <cell r="G7882" t="str">
            <v>CI_KAIN</v>
          </cell>
          <cell r="H7882" t="str">
            <v>PC</v>
          </cell>
          <cell r="I7882" t="str">
            <v>CPR</v>
          </cell>
          <cell r="J7882" t="str">
            <v/>
          </cell>
          <cell r="K7882" t="str">
            <v>PD</v>
          </cell>
          <cell r="L7882" t="str">
            <v>3015</v>
          </cell>
          <cell r="M7882" t="str">
            <v>V</v>
          </cell>
          <cell r="N7882">
            <v>8820</v>
          </cell>
        </row>
        <row r="7883">
          <cell r="A7883" t="str">
            <v>RM-KOG-OSC-GI-0002</v>
          </cell>
          <cell r="B7883" t="str">
            <v>CINT</v>
          </cell>
          <cell r="C7883" t="str">
            <v/>
          </cell>
          <cell r="D7883" t="str">
            <v>SEAT COVER KOGU BLUE O1</v>
          </cell>
          <cell r="E7883">
            <v>44797</v>
          </cell>
          <cell r="F7883" t="str">
            <v>ROF</v>
          </cell>
          <cell r="G7883" t="str">
            <v>CI_KAIN</v>
          </cell>
          <cell r="H7883" t="str">
            <v>PC</v>
          </cell>
          <cell r="I7883" t="str">
            <v>CPR</v>
          </cell>
          <cell r="J7883" t="str">
            <v/>
          </cell>
          <cell r="K7883" t="str">
            <v>PD</v>
          </cell>
          <cell r="L7883" t="str">
            <v>3015</v>
          </cell>
          <cell r="M7883" t="str">
            <v>V</v>
          </cell>
          <cell r="N7883">
            <v>17061</v>
          </cell>
        </row>
        <row r="7884">
          <cell r="A7884" t="str">
            <v>RM-KOG-OSC-GI-0003</v>
          </cell>
          <cell r="B7884" t="str">
            <v>CINT</v>
          </cell>
          <cell r="C7884" t="str">
            <v/>
          </cell>
          <cell r="D7884" t="str">
            <v>SEAT COVER KOGU CREAM O5</v>
          </cell>
          <cell r="E7884">
            <v>45266</v>
          </cell>
          <cell r="F7884" t="str">
            <v>ROF</v>
          </cell>
          <cell r="G7884" t="str">
            <v>CI_KAIN</v>
          </cell>
          <cell r="H7884" t="str">
            <v>PC</v>
          </cell>
          <cell r="I7884" t="str">
            <v>CPR</v>
          </cell>
          <cell r="J7884" t="str">
            <v/>
          </cell>
          <cell r="K7884" t="str">
            <v>PD</v>
          </cell>
          <cell r="L7884" t="str">
            <v>3015</v>
          </cell>
          <cell r="M7884" t="str">
            <v>V</v>
          </cell>
          <cell r="N7884">
            <v>8394</v>
          </cell>
        </row>
        <row r="7885">
          <cell r="A7885" t="str">
            <v>RM-KOG-OSC-GI-0004</v>
          </cell>
          <cell r="B7885" t="str">
            <v>CINT</v>
          </cell>
          <cell r="C7885" t="str">
            <v/>
          </cell>
          <cell r="D7885" t="str">
            <v>SEAT COVER KOGU PC GREEN O6</v>
          </cell>
          <cell r="E7885">
            <v>44797</v>
          </cell>
          <cell r="F7885" t="str">
            <v>ROF</v>
          </cell>
          <cell r="G7885" t="str">
            <v>CI_KAIN</v>
          </cell>
          <cell r="H7885" t="str">
            <v>PC</v>
          </cell>
          <cell r="I7885" t="str">
            <v>CPR</v>
          </cell>
          <cell r="J7885" t="str">
            <v/>
          </cell>
          <cell r="K7885" t="str">
            <v>PD</v>
          </cell>
          <cell r="L7885" t="str">
            <v>3015</v>
          </cell>
          <cell r="M7885" t="str">
            <v>V</v>
          </cell>
          <cell r="N7885">
            <v>17061</v>
          </cell>
        </row>
        <row r="7886">
          <cell r="A7886" t="str">
            <v>RM-KOG-OSC-GI-0005</v>
          </cell>
          <cell r="B7886" t="str">
            <v>CINT</v>
          </cell>
          <cell r="C7886" t="str">
            <v/>
          </cell>
          <cell r="D7886" t="str">
            <v>SEAT COVER KOGU PC RED O3</v>
          </cell>
          <cell r="E7886">
            <v>44992</v>
          </cell>
          <cell r="F7886" t="str">
            <v>ROF</v>
          </cell>
          <cell r="G7886" t="str">
            <v>CI_KAIN</v>
          </cell>
          <cell r="H7886" t="str">
            <v>PC</v>
          </cell>
          <cell r="I7886" t="str">
            <v>CPR</v>
          </cell>
          <cell r="J7886" t="str">
            <v/>
          </cell>
          <cell r="K7886" t="str">
            <v>PD</v>
          </cell>
          <cell r="L7886" t="str">
            <v>3015</v>
          </cell>
          <cell r="M7886" t="str">
            <v>V</v>
          </cell>
          <cell r="N7886">
            <v>8368</v>
          </cell>
        </row>
        <row r="7887">
          <cell r="A7887" t="str">
            <v>RM-KOG-OSC-GI-0006</v>
          </cell>
          <cell r="B7887" t="str">
            <v>CINT</v>
          </cell>
          <cell r="C7887" t="str">
            <v/>
          </cell>
          <cell r="D7887" t="str">
            <v>BACK COVER KOGU PC RED O3</v>
          </cell>
          <cell r="E7887">
            <v>44992</v>
          </cell>
          <cell r="F7887" t="str">
            <v>ROF</v>
          </cell>
          <cell r="G7887" t="str">
            <v>CI_KAIN</v>
          </cell>
          <cell r="H7887" t="str">
            <v>PC</v>
          </cell>
          <cell r="I7887" t="str">
            <v>CPR</v>
          </cell>
          <cell r="J7887" t="str">
            <v/>
          </cell>
          <cell r="K7887" t="str">
            <v>PD</v>
          </cell>
          <cell r="L7887" t="str">
            <v>3015</v>
          </cell>
          <cell r="M7887" t="str">
            <v>V</v>
          </cell>
          <cell r="N7887">
            <v>12551</v>
          </cell>
        </row>
        <row r="7888">
          <cell r="A7888" t="str">
            <v>RM-KOG-OSC-GI-0007</v>
          </cell>
          <cell r="B7888" t="str">
            <v>CINT</v>
          </cell>
          <cell r="C7888" t="str">
            <v/>
          </cell>
          <cell r="D7888" t="str">
            <v>BACK COVER KOGU PC PINK I9</v>
          </cell>
          <cell r="E7888">
            <v>45232</v>
          </cell>
          <cell r="F7888" t="str">
            <v>ROF</v>
          </cell>
          <cell r="G7888" t="str">
            <v>CI_KAIN</v>
          </cell>
          <cell r="H7888" t="str">
            <v>PC</v>
          </cell>
          <cell r="I7888" t="str">
            <v>CPR</v>
          </cell>
          <cell r="J7888" t="str">
            <v/>
          </cell>
          <cell r="K7888" t="str">
            <v>PD</v>
          </cell>
          <cell r="L7888" t="str">
            <v>3015</v>
          </cell>
          <cell r="M7888" t="str">
            <v>V</v>
          </cell>
          <cell r="N7888">
            <v>8727</v>
          </cell>
        </row>
        <row r="7889">
          <cell r="A7889" t="str">
            <v>RM-KOG-OSC-GI-0008</v>
          </cell>
          <cell r="B7889" t="str">
            <v>CINT</v>
          </cell>
          <cell r="C7889" t="str">
            <v/>
          </cell>
          <cell r="D7889" t="str">
            <v>SEAT COVER KOGU PC PINK I9</v>
          </cell>
          <cell r="E7889">
            <v>45232</v>
          </cell>
          <cell r="F7889" t="str">
            <v>ROF</v>
          </cell>
          <cell r="G7889" t="str">
            <v>CI_KAIN</v>
          </cell>
          <cell r="H7889" t="str">
            <v>PC</v>
          </cell>
          <cell r="I7889" t="str">
            <v>CPR</v>
          </cell>
          <cell r="J7889" t="str">
            <v/>
          </cell>
          <cell r="K7889" t="str">
            <v>PD</v>
          </cell>
          <cell r="L7889" t="str">
            <v>3015</v>
          </cell>
          <cell r="M7889" t="str">
            <v>V</v>
          </cell>
          <cell r="N7889">
            <v>5818</v>
          </cell>
        </row>
        <row r="7890">
          <cell r="A7890" t="str">
            <v>RM-KOG-OSC-SC-0001</v>
          </cell>
          <cell r="B7890" t="str">
            <v>CINT</v>
          </cell>
          <cell r="C7890" t="str">
            <v/>
          </cell>
          <cell r="D7890" t="str">
            <v>BACK COVER KOGU O7 BORDIR RTCM MALUKU</v>
          </cell>
          <cell r="E7890">
            <v>44874</v>
          </cell>
          <cell r="F7890" t="str">
            <v>ROF</v>
          </cell>
          <cell r="G7890" t="str">
            <v>CI_KAIN</v>
          </cell>
          <cell r="H7890" t="str">
            <v>PC</v>
          </cell>
          <cell r="I7890" t="str">
            <v>CPR</v>
          </cell>
          <cell r="J7890" t="str">
            <v/>
          </cell>
          <cell r="K7890" t="str">
            <v>PD</v>
          </cell>
          <cell r="L7890" t="str">
            <v>3015</v>
          </cell>
          <cell r="M7890" t="str">
            <v>V</v>
          </cell>
          <cell r="N7890">
            <v>19212</v>
          </cell>
        </row>
        <row r="7891">
          <cell r="A7891" t="str">
            <v>RM-KOG-OSC-SC-0002</v>
          </cell>
          <cell r="B7891" t="str">
            <v>CINT</v>
          </cell>
          <cell r="C7891" t="str">
            <v/>
          </cell>
          <cell r="D7891" t="str">
            <v>BACK COVER KOGU O7 BORDIR POLANTAS</v>
          </cell>
          <cell r="E7891">
            <v>0</v>
          </cell>
          <cell r="F7891" t="str">
            <v>ROF</v>
          </cell>
          <cell r="G7891" t="str">
            <v>CI_KAIN</v>
          </cell>
          <cell r="H7891" t="str">
            <v>PC</v>
          </cell>
          <cell r="I7891" t="str">
            <v>CPR</v>
          </cell>
          <cell r="J7891" t="str">
            <v/>
          </cell>
          <cell r="K7891" t="str">
            <v>PD</v>
          </cell>
          <cell r="L7891" t="str">
            <v>3015</v>
          </cell>
          <cell r="M7891" t="str">
            <v>V</v>
          </cell>
          <cell r="N7891">
            <v>19712</v>
          </cell>
        </row>
        <row r="7892">
          <cell r="A7892" t="str">
            <v>RM-KOG-OTH-00-0001</v>
          </cell>
          <cell r="B7892" t="str">
            <v>CINT</v>
          </cell>
          <cell r="C7892" t="str">
            <v/>
          </cell>
          <cell r="D7892" t="str">
            <v>SEAT KOGU PU ORANGE</v>
          </cell>
          <cell r="E7892">
            <v>45168</v>
          </cell>
          <cell r="F7892" t="str">
            <v>ROF</v>
          </cell>
          <cell r="G7892" t="str">
            <v>CI_OTH</v>
          </cell>
          <cell r="H7892" t="str">
            <v>PC</v>
          </cell>
          <cell r="I7892" t="str">
            <v>CPR</v>
          </cell>
          <cell r="J7892" t="str">
            <v/>
          </cell>
          <cell r="K7892" t="str">
            <v>PD</v>
          </cell>
          <cell r="L7892" t="str">
            <v>3015</v>
          </cell>
          <cell r="M7892" t="str">
            <v>V</v>
          </cell>
          <cell r="N7892">
            <v>476623</v>
          </cell>
        </row>
        <row r="7893">
          <cell r="A7893" t="str">
            <v>RM-KOG-OTH-00-0002</v>
          </cell>
          <cell r="B7893" t="str">
            <v>CINT</v>
          </cell>
          <cell r="C7893" t="str">
            <v/>
          </cell>
          <cell r="D7893" t="str">
            <v>SEAT KOGU PU BROWN</v>
          </cell>
          <cell r="E7893">
            <v>45175</v>
          </cell>
          <cell r="F7893" t="str">
            <v>ROF</v>
          </cell>
          <cell r="G7893" t="str">
            <v>CI_OTH</v>
          </cell>
          <cell r="H7893" t="str">
            <v>PC</v>
          </cell>
          <cell r="I7893" t="str">
            <v>CPR</v>
          </cell>
          <cell r="J7893" t="str">
            <v/>
          </cell>
          <cell r="K7893" t="str">
            <v>PD</v>
          </cell>
          <cell r="L7893" t="str">
            <v>3015</v>
          </cell>
          <cell r="M7893" t="str">
            <v>V</v>
          </cell>
          <cell r="N7893">
            <v>476623</v>
          </cell>
        </row>
        <row r="7894">
          <cell r="A7894" t="str">
            <v>RM-KOG-OTH-00-0003</v>
          </cell>
          <cell r="B7894" t="str">
            <v>CINT</v>
          </cell>
          <cell r="C7894" t="str">
            <v/>
          </cell>
          <cell r="D7894" t="str">
            <v>SEAT KOGU PU GREEN</v>
          </cell>
          <cell r="E7894">
            <v>45168</v>
          </cell>
          <cell r="F7894" t="str">
            <v>ROF</v>
          </cell>
          <cell r="G7894" t="str">
            <v>CI_OTH</v>
          </cell>
          <cell r="H7894" t="str">
            <v>PC</v>
          </cell>
          <cell r="I7894" t="str">
            <v>CPR</v>
          </cell>
          <cell r="J7894" t="str">
            <v/>
          </cell>
          <cell r="K7894" t="str">
            <v>PD</v>
          </cell>
          <cell r="L7894" t="str">
            <v>3015</v>
          </cell>
          <cell r="M7894" t="str">
            <v>V</v>
          </cell>
          <cell r="N7894">
            <v>476623</v>
          </cell>
        </row>
        <row r="7895">
          <cell r="A7895" t="str">
            <v>RM-KOG-PIP-00-0001</v>
          </cell>
          <cell r="B7895" t="str">
            <v>CINT</v>
          </cell>
          <cell r="C7895" t="str">
            <v/>
          </cell>
          <cell r="D7895" t="str">
            <v>PIPA 15.9 X 1.4 X 1526</v>
          </cell>
          <cell r="E7895">
            <v>45131</v>
          </cell>
          <cell r="F7895" t="str">
            <v>ROF</v>
          </cell>
          <cell r="G7895" t="str">
            <v>CI_PIPA</v>
          </cell>
          <cell r="H7895" t="str">
            <v>PC</v>
          </cell>
          <cell r="I7895" t="str">
            <v>CPR</v>
          </cell>
          <cell r="J7895" t="str">
            <v/>
          </cell>
          <cell r="K7895" t="str">
            <v>PD</v>
          </cell>
          <cell r="L7895" t="str">
            <v>3015</v>
          </cell>
          <cell r="M7895" t="str">
            <v>V</v>
          </cell>
          <cell r="N7895">
            <v>16806</v>
          </cell>
        </row>
        <row r="7896">
          <cell r="A7896" t="str">
            <v>RM-KOG-PIP-00-0002</v>
          </cell>
          <cell r="B7896" t="str">
            <v>CINT</v>
          </cell>
          <cell r="C7896" t="str">
            <v/>
          </cell>
          <cell r="D7896" t="str">
            <v>PIPA 25/16 x 1.2 x 453</v>
          </cell>
          <cell r="E7896">
            <v>45266</v>
          </cell>
          <cell r="F7896" t="str">
            <v>ROF</v>
          </cell>
          <cell r="G7896" t="str">
            <v>CI_PIPA</v>
          </cell>
          <cell r="H7896" t="str">
            <v>PC</v>
          </cell>
          <cell r="I7896" t="str">
            <v>CPR</v>
          </cell>
          <cell r="J7896" t="str">
            <v/>
          </cell>
          <cell r="K7896" t="str">
            <v>PD</v>
          </cell>
          <cell r="L7896" t="str">
            <v>3015</v>
          </cell>
          <cell r="M7896" t="str">
            <v>V</v>
          </cell>
          <cell r="N7896">
            <v>8432</v>
          </cell>
        </row>
        <row r="7897">
          <cell r="A7897" t="str">
            <v>RM-KOG-PIP-00-0003</v>
          </cell>
          <cell r="B7897" t="str">
            <v>CINT</v>
          </cell>
          <cell r="C7897" t="str">
            <v/>
          </cell>
          <cell r="D7897" t="str">
            <v>PIPA 25/16 x 1.2 x 455</v>
          </cell>
          <cell r="E7897">
            <v>44797</v>
          </cell>
          <cell r="F7897" t="str">
            <v>ROF</v>
          </cell>
          <cell r="G7897" t="str">
            <v>CI_PIPA</v>
          </cell>
          <cell r="H7897" t="str">
            <v>PC</v>
          </cell>
          <cell r="I7897" t="str">
            <v>CPR</v>
          </cell>
          <cell r="J7897" t="str">
            <v/>
          </cell>
          <cell r="K7897" t="str">
            <v>PD</v>
          </cell>
          <cell r="L7897" t="str">
            <v>3015</v>
          </cell>
          <cell r="M7897" t="str">
            <v>V</v>
          </cell>
          <cell r="N7897">
            <v>3765</v>
          </cell>
        </row>
        <row r="7898">
          <cell r="A7898" t="str">
            <v>RM-KOG-PIP-00-0004</v>
          </cell>
          <cell r="B7898" t="str">
            <v>CINT</v>
          </cell>
          <cell r="C7898" t="str">
            <v/>
          </cell>
          <cell r="D7898" t="str">
            <v>PIPA 25/16 x 1.2 x 480</v>
          </cell>
          <cell r="E7898">
            <v>45266</v>
          </cell>
          <cell r="F7898" t="str">
            <v>ROF</v>
          </cell>
          <cell r="G7898" t="str">
            <v>CI_PIPA</v>
          </cell>
          <cell r="H7898" t="str">
            <v>PC</v>
          </cell>
          <cell r="I7898" t="str">
            <v>CPR</v>
          </cell>
          <cell r="J7898" t="str">
            <v/>
          </cell>
          <cell r="K7898" t="str">
            <v>PD</v>
          </cell>
          <cell r="L7898" t="str">
            <v>3015</v>
          </cell>
          <cell r="M7898" t="str">
            <v>V</v>
          </cell>
          <cell r="N7898">
            <v>6018</v>
          </cell>
        </row>
        <row r="7899">
          <cell r="A7899" t="str">
            <v>RM-KOG-PIP-00-0005</v>
          </cell>
          <cell r="B7899" t="str">
            <v>CINT</v>
          </cell>
          <cell r="C7899" t="str">
            <v/>
          </cell>
          <cell r="D7899" t="str">
            <v>PIPA 32/12 X 1.2 X 1090</v>
          </cell>
          <cell r="E7899">
            <v>44797</v>
          </cell>
          <cell r="F7899" t="str">
            <v>ROF</v>
          </cell>
          <cell r="G7899" t="str">
            <v>CI_PIPA</v>
          </cell>
          <cell r="H7899" t="str">
            <v>PC</v>
          </cell>
          <cell r="I7899" t="str">
            <v>CPR</v>
          </cell>
          <cell r="J7899" t="str">
            <v/>
          </cell>
          <cell r="K7899" t="str">
            <v>PD</v>
          </cell>
          <cell r="L7899" t="str">
            <v>3015</v>
          </cell>
          <cell r="M7899" t="str">
            <v>V</v>
          </cell>
          <cell r="N7899">
            <v>16994</v>
          </cell>
        </row>
        <row r="7900">
          <cell r="A7900" t="str">
            <v>RM-KOG-PIP-00-0006</v>
          </cell>
          <cell r="B7900" t="str">
            <v>CINT</v>
          </cell>
          <cell r="C7900" t="str">
            <v/>
          </cell>
          <cell r="D7900" t="str">
            <v>PIPA 32/12 x 1.2 x 435</v>
          </cell>
          <cell r="E7900">
            <v>45266</v>
          </cell>
          <cell r="F7900" t="str">
            <v>ROF</v>
          </cell>
          <cell r="G7900" t="str">
            <v>CI_PIPA</v>
          </cell>
          <cell r="H7900" t="str">
            <v>PC</v>
          </cell>
          <cell r="I7900" t="str">
            <v>CPR</v>
          </cell>
          <cell r="J7900" t="str">
            <v/>
          </cell>
          <cell r="K7900" t="str">
            <v>PD</v>
          </cell>
          <cell r="L7900" t="str">
            <v>3015</v>
          </cell>
          <cell r="M7900" t="str">
            <v>V</v>
          </cell>
          <cell r="N7900">
            <v>11456</v>
          </cell>
        </row>
        <row r="7901">
          <cell r="A7901" t="str">
            <v>RM-KOG-PIP-00-0007</v>
          </cell>
          <cell r="B7901" t="str">
            <v>CINT</v>
          </cell>
          <cell r="C7901" t="str">
            <v/>
          </cell>
          <cell r="D7901" t="str">
            <v>PIPA 32/12 x 1.2 x 500 (TIRUS 2 SISI)</v>
          </cell>
          <cell r="E7901">
            <v>45169</v>
          </cell>
          <cell r="F7901" t="str">
            <v>ROF</v>
          </cell>
          <cell r="G7901" t="str">
            <v>CI_PIPA</v>
          </cell>
          <cell r="H7901" t="str">
            <v>PC</v>
          </cell>
          <cell r="I7901" t="str">
            <v>CPR</v>
          </cell>
          <cell r="J7901" t="str">
            <v/>
          </cell>
          <cell r="K7901" t="str">
            <v>PD</v>
          </cell>
          <cell r="L7901" t="str">
            <v>3015</v>
          </cell>
          <cell r="M7901" t="str">
            <v>V</v>
          </cell>
          <cell r="N7901">
            <v>8732</v>
          </cell>
        </row>
        <row r="7902">
          <cell r="A7902" t="str">
            <v>RM-KOG-PIP-00-0008</v>
          </cell>
          <cell r="B7902" t="str">
            <v>CINT</v>
          </cell>
          <cell r="C7902" t="str">
            <v/>
          </cell>
          <cell r="D7902" t="str">
            <v>PIPA 32/12 x 1.2 x 500 (TIRUS 2 UJUNG)</v>
          </cell>
          <cell r="E7902">
            <v>45266</v>
          </cell>
          <cell r="F7902" t="str">
            <v>ROF</v>
          </cell>
          <cell r="G7902" t="str">
            <v>CI_PIPA</v>
          </cell>
          <cell r="H7902" t="str">
            <v>PC</v>
          </cell>
          <cell r="I7902" t="str">
            <v>CPR</v>
          </cell>
          <cell r="J7902" t="str">
            <v/>
          </cell>
          <cell r="K7902" t="str">
            <v>PD</v>
          </cell>
          <cell r="L7902" t="str">
            <v>3015</v>
          </cell>
          <cell r="M7902" t="str">
            <v>V</v>
          </cell>
          <cell r="N7902">
            <v>12562</v>
          </cell>
        </row>
        <row r="7903">
          <cell r="A7903" t="str">
            <v>RM-KOG-PIP-00-0009</v>
          </cell>
          <cell r="B7903" t="str">
            <v>CINT</v>
          </cell>
          <cell r="C7903" t="str">
            <v/>
          </cell>
          <cell r="D7903" t="str">
            <v>PIPA 32/12 x 1.2 x 560 (TIRUS 1 SISI)</v>
          </cell>
          <cell r="E7903">
            <v>45169</v>
          </cell>
          <cell r="F7903" t="str">
            <v>ROF</v>
          </cell>
          <cell r="G7903" t="str">
            <v>CI_PIPA</v>
          </cell>
          <cell r="H7903" t="str">
            <v>PC</v>
          </cell>
          <cell r="I7903" t="str">
            <v>CPR</v>
          </cell>
          <cell r="J7903" t="str">
            <v/>
          </cell>
          <cell r="K7903" t="str">
            <v>PD</v>
          </cell>
          <cell r="L7903" t="str">
            <v>3015</v>
          </cell>
          <cell r="M7903" t="str">
            <v>V</v>
          </cell>
          <cell r="N7903">
            <v>9780</v>
          </cell>
        </row>
        <row r="7904">
          <cell r="A7904" t="str">
            <v>RM-KOG-PIP-00-0010</v>
          </cell>
          <cell r="B7904" t="str">
            <v>CINT</v>
          </cell>
          <cell r="C7904" t="str">
            <v/>
          </cell>
          <cell r="D7904" t="str">
            <v>PIPA 32/12 x 1.2 x 560 (TIRUS 1 UJUNG)</v>
          </cell>
          <cell r="E7904">
            <v>45266</v>
          </cell>
          <cell r="F7904" t="str">
            <v>ROF</v>
          </cell>
          <cell r="G7904" t="str">
            <v>CI_PIPA</v>
          </cell>
          <cell r="H7904" t="str">
            <v>PC</v>
          </cell>
          <cell r="I7904" t="str">
            <v>CPR</v>
          </cell>
          <cell r="J7904" t="str">
            <v/>
          </cell>
          <cell r="K7904" t="str">
            <v>PD</v>
          </cell>
          <cell r="L7904" t="str">
            <v>3015</v>
          </cell>
          <cell r="M7904" t="str">
            <v>V</v>
          </cell>
          <cell r="N7904">
            <v>13001</v>
          </cell>
        </row>
        <row r="7905">
          <cell r="A7905" t="str">
            <v>RM-KOG-PIP-00-0011</v>
          </cell>
          <cell r="B7905" t="str">
            <v>CINT</v>
          </cell>
          <cell r="C7905" t="str">
            <v/>
          </cell>
          <cell r="D7905" t="str">
            <v>PIPA 32/12 X 1.2 X 976</v>
          </cell>
          <cell r="E7905">
            <v>44797</v>
          </cell>
          <cell r="F7905" t="str">
            <v>ROF</v>
          </cell>
          <cell r="G7905" t="str">
            <v>CI_PIPA</v>
          </cell>
          <cell r="H7905" t="str">
            <v>PC</v>
          </cell>
          <cell r="I7905" t="str">
            <v>CPR</v>
          </cell>
          <cell r="J7905" t="str">
            <v/>
          </cell>
          <cell r="K7905" t="str">
            <v>PD</v>
          </cell>
          <cell r="L7905" t="str">
            <v>3015</v>
          </cell>
          <cell r="M7905" t="str">
            <v>V</v>
          </cell>
          <cell r="N7905">
            <v>15217</v>
          </cell>
        </row>
        <row r="7906">
          <cell r="A7906" t="str">
            <v>RM-KOG-PIP-00-0012</v>
          </cell>
          <cell r="B7906" t="str">
            <v>CINT</v>
          </cell>
          <cell r="C7906" t="str">
            <v/>
          </cell>
          <cell r="D7906" t="str">
            <v>PIPA 38.1 X 1.6 X 1520</v>
          </cell>
          <cell r="E7906">
            <v>44797</v>
          </cell>
          <cell r="F7906" t="str">
            <v>ROF</v>
          </cell>
          <cell r="G7906" t="str">
            <v>CI_PIPA</v>
          </cell>
          <cell r="H7906" t="str">
            <v>PC</v>
          </cell>
          <cell r="I7906" t="str">
            <v>CPR</v>
          </cell>
          <cell r="J7906" t="str">
            <v/>
          </cell>
          <cell r="K7906" t="str">
            <v>PD</v>
          </cell>
          <cell r="L7906" t="str">
            <v>3015</v>
          </cell>
          <cell r="M7906" t="str">
            <v>V</v>
          </cell>
          <cell r="N7906">
            <v>28019</v>
          </cell>
        </row>
        <row r="7907">
          <cell r="A7907" t="str">
            <v>RM-KOG-PIP-00-0013</v>
          </cell>
          <cell r="B7907" t="str">
            <v>CINT</v>
          </cell>
          <cell r="C7907" t="str">
            <v/>
          </cell>
          <cell r="D7907" t="str">
            <v>PIPA 38.1 X 1.6 X 1550</v>
          </cell>
          <cell r="E7907">
            <v>44874</v>
          </cell>
          <cell r="F7907" t="str">
            <v>ROF</v>
          </cell>
          <cell r="G7907" t="str">
            <v>CI_PIPA</v>
          </cell>
          <cell r="H7907" t="str">
            <v>PC</v>
          </cell>
          <cell r="I7907" t="str">
            <v>CPR</v>
          </cell>
          <cell r="J7907" t="str">
            <v/>
          </cell>
          <cell r="K7907" t="str">
            <v>PD</v>
          </cell>
          <cell r="L7907" t="str">
            <v>3015</v>
          </cell>
          <cell r="M7907" t="str">
            <v>V</v>
          </cell>
          <cell r="N7907">
            <v>45761</v>
          </cell>
        </row>
        <row r="7908">
          <cell r="A7908" t="str">
            <v>RM-KOG-PIP-00-0014</v>
          </cell>
          <cell r="B7908" t="str">
            <v>CINT</v>
          </cell>
          <cell r="C7908" t="str">
            <v/>
          </cell>
          <cell r="D7908" t="str">
            <v>PIPA 38.1 X 1.6 X 2050</v>
          </cell>
          <cell r="E7908">
            <v>44797</v>
          </cell>
          <cell r="F7908" t="str">
            <v>ROF</v>
          </cell>
          <cell r="G7908" t="str">
            <v>CI_PIPA</v>
          </cell>
          <cell r="H7908" t="str">
            <v>PC</v>
          </cell>
          <cell r="I7908" t="str">
            <v>CPR</v>
          </cell>
          <cell r="J7908" t="str">
            <v/>
          </cell>
          <cell r="K7908" t="str">
            <v>PD</v>
          </cell>
          <cell r="L7908" t="str">
            <v>3015</v>
          </cell>
          <cell r="M7908" t="str">
            <v>V</v>
          </cell>
          <cell r="N7908">
            <v>37789</v>
          </cell>
        </row>
        <row r="7909">
          <cell r="A7909" t="str">
            <v>RM-KOG-PIP-00-0015</v>
          </cell>
          <cell r="B7909" t="str">
            <v>CINT</v>
          </cell>
          <cell r="C7909" t="str">
            <v/>
          </cell>
          <cell r="D7909" t="str">
            <v>PIPA 38.1 X 1.6 X 2080</v>
          </cell>
          <cell r="E7909">
            <v>45138</v>
          </cell>
          <cell r="F7909" t="str">
            <v>ROF</v>
          </cell>
          <cell r="G7909" t="str">
            <v>CI_PIPA</v>
          </cell>
          <cell r="H7909" t="str">
            <v>PC</v>
          </cell>
          <cell r="I7909" t="str">
            <v>CPR</v>
          </cell>
          <cell r="J7909" t="str">
            <v/>
          </cell>
          <cell r="K7909" t="str">
            <v>PD</v>
          </cell>
          <cell r="L7909" t="str">
            <v>3015</v>
          </cell>
          <cell r="M7909" t="str">
            <v>V</v>
          </cell>
          <cell r="N7909">
            <v>59910</v>
          </cell>
        </row>
        <row r="7910">
          <cell r="A7910" t="str">
            <v>RM-KOG-PIP-00-0016</v>
          </cell>
          <cell r="B7910" t="str">
            <v>CINT</v>
          </cell>
          <cell r="C7910" t="str">
            <v/>
          </cell>
          <cell r="D7910" t="str">
            <v>PIPA 70/30 x 1.9 x 1300</v>
          </cell>
          <cell r="E7910">
            <v>45232</v>
          </cell>
          <cell r="F7910" t="str">
            <v>ROF</v>
          </cell>
          <cell r="G7910" t="str">
            <v>CI_PIPA</v>
          </cell>
          <cell r="H7910" t="str">
            <v>PC</v>
          </cell>
          <cell r="I7910" t="str">
            <v>CPR</v>
          </cell>
          <cell r="J7910" t="str">
            <v/>
          </cell>
          <cell r="K7910" t="str">
            <v>PD</v>
          </cell>
          <cell r="L7910" t="str">
            <v>3015</v>
          </cell>
          <cell r="M7910" t="str">
            <v>V</v>
          </cell>
          <cell r="N7910">
            <v>82806</v>
          </cell>
        </row>
        <row r="7911">
          <cell r="A7911" t="str">
            <v>RM-KOG-PIP-00-0017</v>
          </cell>
          <cell r="B7911" t="str">
            <v>CINT</v>
          </cell>
          <cell r="C7911" t="str">
            <v/>
          </cell>
          <cell r="D7911" t="str">
            <v>PIPA 70/30 x 1.9 x 1900</v>
          </cell>
          <cell r="E7911">
            <v>45175</v>
          </cell>
          <cell r="F7911" t="str">
            <v>ROF</v>
          </cell>
          <cell r="G7911" t="str">
            <v>CI_PIPA</v>
          </cell>
          <cell r="H7911" t="str">
            <v>PC</v>
          </cell>
          <cell r="I7911" t="str">
            <v>CPR</v>
          </cell>
          <cell r="J7911" t="str">
            <v/>
          </cell>
          <cell r="K7911" t="str">
            <v>PD</v>
          </cell>
          <cell r="L7911" t="str">
            <v>3015</v>
          </cell>
          <cell r="M7911" t="str">
            <v>V</v>
          </cell>
          <cell r="N7911">
            <v>120839</v>
          </cell>
        </row>
        <row r="7912">
          <cell r="A7912" t="str">
            <v>RM-KOG-PIP-00-0018</v>
          </cell>
          <cell r="B7912" t="str">
            <v>CINT</v>
          </cell>
          <cell r="C7912" t="str">
            <v/>
          </cell>
          <cell r="D7912" t="str">
            <v>PIPA 70/30 x 1.9 x 2500</v>
          </cell>
          <cell r="E7912">
            <v>45168</v>
          </cell>
          <cell r="F7912" t="str">
            <v>ROF</v>
          </cell>
          <cell r="G7912" t="str">
            <v>CI_PIPA</v>
          </cell>
          <cell r="H7912" t="str">
            <v>PC</v>
          </cell>
          <cell r="I7912" t="str">
            <v>CPR</v>
          </cell>
          <cell r="J7912" t="str">
            <v/>
          </cell>
          <cell r="K7912" t="str">
            <v>PD</v>
          </cell>
          <cell r="L7912" t="str">
            <v>3015</v>
          </cell>
          <cell r="M7912" t="str">
            <v>V</v>
          </cell>
          <cell r="N7912">
            <v>151495</v>
          </cell>
        </row>
        <row r="7913">
          <cell r="A7913" t="str">
            <v>RM-KOG-PIP-00-0019</v>
          </cell>
          <cell r="B7913" t="str">
            <v>CINT</v>
          </cell>
          <cell r="C7913" t="str">
            <v/>
          </cell>
          <cell r="D7913" t="str">
            <v>PIPA SQR 25/16 X 1.1 X 480 STKM 11A</v>
          </cell>
          <cell r="E7913">
            <v>45169</v>
          </cell>
          <cell r="F7913" t="str">
            <v>ROF</v>
          </cell>
          <cell r="G7913" t="str">
            <v>CI_PIPA</v>
          </cell>
          <cell r="H7913" t="str">
            <v>PC</v>
          </cell>
          <cell r="I7913" t="str">
            <v>CPR</v>
          </cell>
          <cell r="J7913" t="str">
            <v/>
          </cell>
          <cell r="K7913" t="str">
            <v>PD</v>
          </cell>
          <cell r="L7913" t="str">
            <v>3015</v>
          </cell>
          <cell r="M7913" t="str">
            <v>V</v>
          </cell>
          <cell r="N7913">
            <v>7165</v>
          </cell>
        </row>
        <row r="7914">
          <cell r="A7914" t="str">
            <v>RM-KOG-PIP-00-0020</v>
          </cell>
          <cell r="B7914" t="str">
            <v>CINT</v>
          </cell>
          <cell r="C7914" t="str">
            <v/>
          </cell>
          <cell r="D7914" t="str">
            <v>PIPA SQR 70/30 X 1.6 X 2500</v>
          </cell>
          <cell r="E7914">
            <v>44797</v>
          </cell>
          <cell r="F7914" t="str">
            <v>ROF</v>
          </cell>
          <cell r="G7914" t="str">
            <v>CI_PIPA</v>
          </cell>
          <cell r="H7914" t="str">
            <v>PC</v>
          </cell>
          <cell r="I7914" t="str">
            <v>CPR</v>
          </cell>
          <cell r="J7914" t="str">
            <v/>
          </cell>
          <cell r="K7914" t="str">
            <v>PD</v>
          </cell>
          <cell r="L7914" t="str">
            <v>3015</v>
          </cell>
          <cell r="M7914" t="str">
            <v>V</v>
          </cell>
          <cell r="N7914">
            <v>125979</v>
          </cell>
        </row>
        <row r="7915">
          <cell r="A7915" t="str">
            <v>RM-KOG-PIP-00-0021</v>
          </cell>
          <cell r="B7915" t="str">
            <v>CINT</v>
          </cell>
          <cell r="C7915" t="str">
            <v/>
          </cell>
          <cell r="D7915" t="str">
            <v>PIPA 30/20 X 1.2 X 560 (TIRUS 1 SISI)</v>
          </cell>
          <cell r="E7915">
            <v>44915</v>
          </cell>
          <cell r="F7915" t="str">
            <v>ROF</v>
          </cell>
          <cell r="G7915" t="str">
            <v>CI_PIPA</v>
          </cell>
          <cell r="H7915" t="str">
            <v>PC</v>
          </cell>
          <cell r="I7915" t="str">
            <v>CPR</v>
          </cell>
          <cell r="J7915" t="str">
            <v/>
          </cell>
          <cell r="K7915" t="str">
            <v>PD</v>
          </cell>
          <cell r="L7915" t="str">
            <v>3015</v>
          </cell>
          <cell r="M7915" t="str">
            <v>V</v>
          </cell>
          <cell r="N7915">
            <v>20460</v>
          </cell>
        </row>
        <row r="7916">
          <cell r="A7916" t="str">
            <v>RM-KOG-PIP-00-0022</v>
          </cell>
          <cell r="B7916" t="str">
            <v>CINT</v>
          </cell>
          <cell r="C7916" t="str">
            <v/>
          </cell>
          <cell r="D7916" t="str">
            <v>PIPA 30/20 X 1.2 X 500 (TIRUS 2 SISI)</v>
          </cell>
          <cell r="E7916">
            <v>44915</v>
          </cell>
          <cell r="F7916" t="str">
            <v>ROF</v>
          </cell>
          <cell r="G7916" t="str">
            <v>CI_PIPA</v>
          </cell>
          <cell r="H7916" t="str">
            <v>PC</v>
          </cell>
          <cell r="I7916" t="str">
            <v>CPR</v>
          </cell>
          <cell r="J7916" t="str">
            <v/>
          </cell>
          <cell r="K7916" t="str">
            <v>PD</v>
          </cell>
          <cell r="L7916" t="str">
            <v>3015</v>
          </cell>
          <cell r="M7916" t="str">
            <v>V</v>
          </cell>
          <cell r="N7916">
            <v>18268</v>
          </cell>
        </row>
        <row r="7917">
          <cell r="A7917" t="str">
            <v>RM-KOG-PIP-00-0023</v>
          </cell>
          <cell r="B7917" t="str">
            <v>CINT</v>
          </cell>
          <cell r="C7917" t="str">
            <v/>
          </cell>
          <cell r="D7917" t="str">
            <v>PIPA 30/20 X 1.2 X 435</v>
          </cell>
          <cell r="E7917">
            <v>44915</v>
          </cell>
          <cell r="F7917" t="str">
            <v>ROF</v>
          </cell>
          <cell r="G7917" t="str">
            <v>CI_PIPA</v>
          </cell>
          <cell r="H7917" t="str">
            <v>PC</v>
          </cell>
          <cell r="I7917" t="str">
            <v>CPR</v>
          </cell>
          <cell r="J7917" t="str">
            <v/>
          </cell>
          <cell r="K7917" t="str">
            <v>PD</v>
          </cell>
          <cell r="L7917" t="str">
            <v>3015</v>
          </cell>
          <cell r="M7917" t="str">
            <v>V</v>
          </cell>
          <cell r="N7917">
            <v>8666</v>
          </cell>
        </row>
        <row r="7918">
          <cell r="A7918" t="str">
            <v>RM-KOG-PLS-SC-0001</v>
          </cell>
          <cell r="B7918" t="str">
            <v>CINT</v>
          </cell>
          <cell r="C7918" t="str">
            <v/>
          </cell>
          <cell r="D7918" t="str">
            <v>SEAT PU WAITING CHAIR SABLON RSSF</v>
          </cell>
          <cell r="E7918">
            <v>45130</v>
          </cell>
          <cell r="F7918" t="str">
            <v>ROF</v>
          </cell>
          <cell r="G7918" t="str">
            <v>CI_PLSTK</v>
          </cell>
          <cell r="H7918" t="str">
            <v>PC</v>
          </cell>
          <cell r="I7918" t="str">
            <v>CPR</v>
          </cell>
          <cell r="J7918" t="str">
            <v/>
          </cell>
          <cell r="K7918" t="str">
            <v>PD</v>
          </cell>
          <cell r="L7918" t="str">
            <v>3015</v>
          </cell>
          <cell r="M7918" t="str">
            <v>V</v>
          </cell>
          <cell r="N7918">
            <v>464329</v>
          </cell>
        </row>
        <row r="7919">
          <cell r="A7919" t="str">
            <v>RM-KOG-PLS-SC-0002</v>
          </cell>
          <cell r="B7919" t="str">
            <v>CINT</v>
          </cell>
          <cell r="C7919" t="str">
            <v/>
          </cell>
          <cell r="D7919" t="str">
            <v>SEAT PU WAITING CHAIR SABLON RSSF &amp; LOGO</v>
          </cell>
          <cell r="E7919">
            <v>0</v>
          </cell>
          <cell r="F7919" t="str">
            <v>ROF</v>
          </cell>
          <cell r="G7919" t="str">
            <v>CI_PLSTK</v>
          </cell>
          <cell r="H7919" t="str">
            <v>PC</v>
          </cell>
          <cell r="I7919" t="str">
            <v>CPR</v>
          </cell>
          <cell r="J7919" t="str">
            <v/>
          </cell>
          <cell r="K7919" t="str">
            <v>PD</v>
          </cell>
          <cell r="L7919" t="str">
            <v>3015</v>
          </cell>
          <cell r="M7919" t="str">
            <v>V</v>
          </cell>
          <cell r="N7919">
            <v>537946</v>
          </cell>
        </row>
        <row r="7920">
          <cell r="A7920" t="str">
            <v>RM-KOG-PLT-00-0021</v>
          </cell>
          <cell r="B7920" t="str">
            <v>CINT</v>
          </cell>
          <cell r="C7920" t="str">
            <v/>
          </cell>
          <cell r="D7920" t="str">
            <v>CLAMP ARM PLATE KOGU</v>
          </cell>
          <cell r="E7920">
            <v>44797</v>
          </cell>
          <cell r="F7920" t="str">
            <v>ROF</v>
          </cell>
          <cell r="G7920" t="str">
            <v>CI_PLAT</v>
          </cell>
          <cell r="H7920" t="str">
            <v>PC</v>
          </cell>
          <cell r="I7920" t="str">
            <v>CPR</v>
          </cell>
          <cell r="J7920" t="str">
            <v/>
          </cell>
          <cell r="K7920" t="str">
            <v>PD</v>
          </cell>
          <cell r="L7920" t="str">
            <v>3015</v>
          </cell>
          <cell r="M7920" t="str">
            <v>V</v>
          </cell>
          <cell r="N7920">
            <v>45000</v>
          </cell>
        </row>
        <row r="7921">
          <cell r="A7921" t="str">
            <v>RM-KOG-PLT-00-0022</v>
          </cell>
          <cell r="B7921" t="str">
            <v>CINT</v>
          </cell>
          <cell r="C7921" t="str">
            <v/>
          </cell>
          <cell r="D7921" t="str">
            <v>BACK KOGU PP</v>
          </cell>
          <cell r="E7921">
            <v>44797</v>
          </cell>
          <cell r="F7921" t="str">
            <v>ROF</v>
          </cell>
          <cell r="G7921" t="str">
            <v>CI_PLAT</v>
          </cell>
          <cell r="H7921" t="str">
            <v>PC</v>
          </cell>
          <cell r="I7921" t="str">
            <v>CPR</v>
          </cell>
          <cell r="J7921" t="str">
            <v/>
          </cell>
          <cell r="K7921" t="str">
            <v>PD</v>
          </cell>
          <cell r="L7921" t="str">
            <v>3015</v>
          </cell>
          <cell r="M7921" t="str">
            <v>V</v>
          </cell>
          <cell r="N7921">
            <v>170000</v>
          </cell>
        </row>
        <row r="7922">
          <cell r="A7922" t="str">
            <v>RM-KOG-PLT-00-0023</v>
          </cell>
          <cell r="B7922" t="str">
            <v>CINT</v>
          </cell>
          <cell r="C7922" t="str">
            <v/>
          </cell>
          <cell r="D7922" t="str">
            <v>BRACKET BACK-R KOGU</v>
          </cell>
          <cell r="E7922">
            <v>44797</v>
          </cell>
          <cell r="F7922" t="str">
            <v>ROF</v>
          </cell>
          <cell r="G7922" t="str">
            <v>CI_PLT</v>
          </cell>
          <cell r="H7922" t="str">
            <v>PC</v>
          </cell>
          <cell r="I7922" t="str">
            <v>CPR</v>
          </cell>
          <cell r="J7922" t="str">
            <v/>
          </cell>
          <cell r="K7922" t="str">
            <v>PD</v>
          </cell>
          <cell r="L7922" t="str">
            <v>3015</v>
          </cell>
          <cell r="M7922" t="str">
            <v>V</v>
          </cell>
          <cell r="N7922">
            <v>2654</v>
          </cell>
        </row>
        <row r="7923">
          <cell r="A7923" t="str">
            <v>RM-KOG-PLT-00-0024</v>
          </cell>
          <cell r="B7923" t="str">
            <v>CINT</v>
          </cell>
          <cell r="C7923" t="str">
            <v/>
          </cell>
          <cell r="D7923" t="str">
            <v>CLAMP ALUMINIUM</v>
          </cell>
          <cell r="E7923">
            <v>45168</v>
          </cell>
          <cell r="F7923" t="str">
            <v>ROF</v>
          </cell>
          <cell r="G7923" t="str">
            <v>CI_PLT</v>
          </cell>
          <cell r="H7923" t="str">
            <v>PC</v>
          </cell>
          <cell r="I7923" t="str">
            <v>CPR</v>
          </cell>
          <cell r="J7923" t="str">
            <v/>
          </cell>
          <cell r="K7923" t="str">
            <v>PD</v>
          </cell>
          <cell r="L7923" t="str">
            <v>3015</v>
          </cell>
          <cell r="M7923" t="str">
            <v>V</v>
          </cell>
          <cell r="N7923">
            <v>60000</v>
          </cell>
        </row>
        <row r="7924">
          <cell r="A7924" t="str">
            <v>RM-KOG-PLT-00-0025</v>
          </cell>
          <cell r="B7924" t="str">
            <v>CINT</v>
          </cell>
          <cell r="C7924" t="str">
            <v/>
          </cell>
          <cell r="D7924" t="str">
            <v>CLAMP FOR KOGU</v>
          </cell>
          <cell r="E7924">
            <v>45169</v>
          </cell>
          <cell r="F7924" t="str">
            <v>ROF</v>
          </cell>
          <cell r="G7924" t="str">
            <v>CI_PLT</v>
          </cell>
          <cell r="H7924" t="str">
            <v>PC</v>
          </cell>
          <cell r="I7924" t="str">
            <v>CPR</v>
          </cell>
          <cell r="J7924" t="str">
            <v/>
          </cell>
          <cell r="K7924" t="str">
            <v>PD</v>
          </cell>
          <cell r="L7924" t="str">
            <v>3015</v>
          </cell>
          <cell r="M7924" t="str">
            <v>V</v>
          </cell>
          <cell r="N7924">
            <v>6086</v>
          </cell>
        </row>
        <row r="7925">
          <cell r="A7925" t="str">
            <v>RM-KOG-PLT-00-0026</v>
          </cell>
          <cell r="B7925" t="str">
            <v>CINT</v>
          </cell>
          <cell r="C7925" t="str">
            <v/>
          </cell>
          <cell r="D7925" t="str">
            <v>SPCC-SD 1.2 X 475 X 500</v>
          </cell>
          <cell r="E7925">
            <v>44797</v>
          </cell>
          <cell r="F7925" t="str">
            <v>ROF</v>
          </cell>
          <cell r="G7925" t="str">
            <v>CI_PLAT</v>
          </cell>
          <cell r="H7925" t="str">
            <v>PC</v>
          </cell>
          <cell r="I7925" t="str">
            <v>CPR</v>
          </cell>
          <cell r="J7925" t="str">
            <v/>
          </cell>
          <cell r="K7925" t="str">
            <v>PD</v>
          </cell>
          <cell r="L7925" t="str">
            <v>3015</v>
          </cell>
          <cell r="M7925" t="str">
            <v>V</v>
          </cell>
          <cell r="N7925">
            <v>37363</v>
          </cell>
        </row>
        <row r="7926">
          <cell r="A7926" t="str">
            <v>RM-KOG-PLT-00-0027</v>
          </cell>
          <cell r="B7926" t="str">
            <v>CINT</v>
          </cell>
          <cell r="C7926" t="str">
            <v/>
          </cell>
          <cell r="D7926" t="str">
            <v>SPCC-SD 1.2 X 490 X 483.5</v>
          </cell>
          <cell r="E7926">
            <v>44797</v>
          </cell>
          <cell r="F7926" t="str">
            <v>ROF</v>
          </cell>
          <cell r="G7926" t="str">
            <v>CI_PLAT</v>
          </cell>
          <cell r="H7926" t="str">
            <v>PC</v>
          </cell>
          <cell r="I7926" t="str">
            <v>CPR</v>
          </cell>
          <cell r="J7926" t="str">
            <v/>
          </cell>
          <cell r="K7926" t="str">
            <v>PD</v>
          </cell>
          <cell r="L7926" t="str">
            <v>3015</v>
          </cell>
          <cell r="M7926" t="str">
            <v>V</v>
          </cell>
          <cell r="N7926">
            <v>44589</v>
          </cell>
        </row>
        <row r="7927">
          <cell r="A7927" t="str">
            <v>RM-KOG-PLT-00-0028</v>
          </cell>
          <cell r="B7927" t="str">
            <v>CINT</v>
          </cell>
          <cell r="C7927" t="str">
            <v/>
          </cell>
          <cell r="D7927" t="str">
            <v>SPCC-SD 1.2 X 500 X 490</v>
          </cell>
          <cell r="E7927">
            <v>44797</v>
          </cell>
          <cell r="F7927" t="str">
            <v>ROF</v>
          </cell>
          <cell r="G7927" t="str">
            <v>CI_PLAT</v>
          </cell>
          <cell r="H7927" t="str">
            <v>PC</v>
          </cell>
          <cell r="I7927" t="str">
            <v>CPR</v>
          </cell>
          <cell r="J7927" t="str">
            <v/>
          </cell>
          <cell r="K7927" t="str">
            <v>PD</v>
          </cell>
          <cell r="L7927" t="str">
            <v>3015</v>
          </cell>
          <cell r="M7927" t="str">
            <v>V</v>
          </cell>
          <cell r="N7927">
            <v>38542</v>
          </cell>
        </row>
        <row r="7928">
          <cell r="A7928" t="str">
            <v>RM-KOG-PLT-00-0029</v>
          </cell>
          <cell r="B7928" t="str">
            <v>CINT</v>
          </cell>
          <cell r="C7928" t="str">
            <v/>
          </cell>
          <cell r="D7928" t="str">
            <v>SPCC-SD 1.6 X 425 X 512</v>
          </cell>
          <cell r="E7928">
            <v>44797</v>
          </cell>
          <cell r="F7928" t="str">
            <v>ROF</v>
          </cell>
          <cell r="G7928" t="str">
            <v>CI_PLAT</v>
          </cell>
          <cell r="H7928" t="str">
            <v>PC</v>
          </cell>
          <cell r="I7928" t="str">
            <v>CPR</v>
          </cell>
          <cell r="J7928" t="str">
            <v/>
          </cell>
          <cell r="K7928" t="str">
            <v>PD</v>
          </cell>
          <cell r="L7928" t="str">
            <v>3015</v>
          </cell>
          <cell r="M7928" t="str">
            <v>V</v>
          </cell>
          <cell r="N7928">
            <v>54661</v>
          </cell>
        </row>
        <row r="7929">
          <cell r="A7929" t="str">
            <v>RM-KOG-PLT-00-0030</v>
          </cell>
          <cell r="B7929" t="str">
            <v>CINT</v>
          </cell>
          <cell r="C7929" t="str">
            <v/>
          </cell>
          <cell r="D7929" t="str">
            <v>SPHC 1.2 X 1219 X 2438</v>
          </cell>
          <cell r="E7929">
            <v>44797</v>
          </cell>
          <cell r="F7929" t="str">
            <v>ROF</v>
          </cell>
          <cell r="G7929" t="str">
            <v>CI_PLT</v>
          </cell>
          <cell r="H7929" t="str">
            <v>PC</v>
          </cell>
          <cell r="I7929" t="str">
            <v>CPR</v>
          </cell>
          <cell r="J7929" t="str">
            <v/>
          </cell>
          <cell r="K7929" t="str">
            <v>PD</v>
          </cell>
          <cell r="L7929" t="str">
            <v>3015</v>
          </cell>
          <cell r="M7929" t="str">
            <v>V</v>
          </cell>
          <cell r="N7929">
            <v>587905</v>
          </cell>
        </row>
        <row r="7930">
          <cell r="A7930" t="str">
            <v>RM-KOG-TRX-00-0031</v>
          </cell>
          <cell r="B7930" t="str">
            <v>CINT</v>
          </cell>
          <cell r="C7930" t="str">
            <v/>
          </cell>
          <cell r="D7930" t="str">
            <v>BACK BOARD 1 KOGU PC</v>
          </cell>
          <cell r="E7930">
            <v>45266</v>
          </cell>
          <cell r="F7930" t="str">
            <v>ROF</v>
          </cell>
          <cell r="G7930" t="str">
            <v>CI_BOARD</v>
          </cell>
          <cell r="H7930" t="str">
            <v>PC</v>
          </cell>
          <cell r="I7930" t="str">
            <v>CPR</v>
          </cell>
          <cell r="J7930" t="str">
            <v/>
          </cell>
          <cell r="K7930" t="str">
            <v>PD</v>
          </cell>
          <cell r="L7930" t="str">
            <v>3015</v>
          </cell>
          <cell r="M7930" t="str">
            <v>V</v>
          </cell>
          <cell r="N7930">
            <v>5944</v>
          </cell>
        </row>
        <row r="7931">
          <cell r="A7931" t="str">
            <v>RM-KOG-TRX-00-0032</v>
          </cell>
          <cell r="B7931" t="str">
            <v>CINT</v>
          </cell>
          <cell r="C7931" t="str">
            <v/>
          </cell>
          <cell r="D7931" t="str">
            <v>BACK BOARD 2 KOGU PC</v>
          </cell>
          <cell r="E7931">
            <v>45266</v>
          </cell>
          <cell r="F7931" t="str">
            <v>ROF</v>
          </cell>
          <cell r="G7931" t="str">
            <v>CI_BOARD</v>
          </cell>
          <cell r="H7931" t="str">
            <v>PC</v>
          </cell>
          <cell r="I7931" t="str">
            <v>CPR</v>
          </cell>
          <cell r="J7931" t="str">
            <v/>
          </cell>
          <cell r="K7931" t="str">
            <v>PD</v>
          </cell>
          <cell r="L7931" t="str">
            <v>3015</v>
          </cell>
          <cell r="M7931" t="str">
            <v>V</v>
          </cell>
          <cell r="N7931">
            <v>12549</v>
          </cell>
        </row>
        <row r="7932">
          <cell r="A7932" t="str">
            <v>RM-KOG-TRX-00-0033</v>
          </cell>
          <cell r="B7932" t="str">
            <v>CINT</v>
          </cell>
          <cell r="C7932" t="str">
            <v/>
          </cell>
          <cell r="D7932" t="str">
            <v>SEAT BOARD KOGU PC</v>
          </cell>
          <cell r="E7932">
            <v>45266</v>
          </cell>
          <cell r="F7932" t="str">
            <v>ROF</v>
          </cell>
          <cell r="G7932" t="str">
            <v>CI_BOARD</v>
          </cell>
          <cell r="H7932" t="str">
            <v>PC</v>
          </cell>
          <cell r="I7932" t="str">
            <v>CPR</v>
          </cell>
          <cell r="J7932" t="str">
            <v/>
          </cell>
          <cell r="K7932" t="str">
            <v>PD</v>
          </cell>
          <cell r="L7932" t="str">
            <v>3015</v>
          </cell>
          <cell r="M7932" t="str">
            <v>V</v>
          </cell>
          <cell r="N7932">
            <v>13161</v>
          </cell>
        </row>
        <row r="7933">
          <cell r="A7933" t="str">
            <v>RM-KOG-VIN-GI-0001</v>
          </cell>
          <cell r="B7933" t="str">
            <v>CINT</v>
          </cell>
          <cell r="C7933" t="str">
            <v/>
          </cell>
          <cell r="D7933" t="str">
            <v>SEAT COVER KOGU BLUE FLORA I1</v>
          </cell>
          <cell r="E7933">
            <v>0</v>
          </cell>
          <cell r="F7933" t="str">
            <v>ROF</v>
          </cell>
          <cell r="G7933" t="str">
            <v>CI_KAIN</v>
          </cell>
          <cell r="H7933" t="str">
            <v>PC</v>
          </cell>
          <cell r="I7933" t="str">
            <v>CPR</v>
          </cell>
          <cell r="J7933" t="str">
            <v/>
          </cell>
          <cell r="K7933" t="str">
            <v>PD</v>
          </cell>
          <cell r="L7933" t="str">
            <v>3015</v>
          </cell>
          <cell r="M7933" t="str">
            <v>V</v>
          </cell>
          <cell r="N7933">
            <v>2219</v>
          </cell>
        </row>
        <row r="7934">
          <cell r="A7934" t="str">
            <v>RM-KOG-VIN-GI-0002</v>
          </cell>
          <cell r="B7934" t="str">
            <v>CINT</v>
          </cell>
          <cell r="C7934" t="str">
            <v/>
          </cell>
          <cell r="D7934" t="str">
            <v>BACK COVER KOGU BLUE FLORA I1</v>
          </cell>
          <cell r="E7934">
            <v>0</v>
          </cell>
          <cell r="F7934" t="str">
            <v>ROF</v>
          </cell>
          <cell r="G7934" t="str">
            <v>CI_KAIN</v>
          </cell>
          <cell r="H7934" t="str">
            <v>PC</v>
          </cell>
          <cell r="I7934" t="str">
            <v>CPR</v>
          </cell>
          <cell r="J7934" t="str">
            <v/>
          </cell>
          <cell r="K7934" t="str">
            <v>PD</v>
          </cell>
          <cell r="L7934" t="str">
            <v>3015</v>
          </cell>
          <cell r="M7934" t="str">
            <v>V</v>
          </cell>
          <cell r="N7934">
            <v>1480</v>
          </cell>
        </row>
        <row r="7935">
          <cell r="A7935" t="str">
            <v>RM-KTG-ACC-00-0034</v>
          </cell>
          <cell r="B7935" t="str">
            <v>CINT</v>
          </cell>
          <cell r="C7935" t="str">
            <v/>
          </cell>
          <cell r="D7935" t="str">
            <v>ACCESSORIES KT 01 2 SEAT</v>
          </cell>
          <cell r="E7935">
            <v>44797</v>
          </cell>
          <cell r="F7935" t="str">
            <v>ROF</v>
          </cell>
          <cell r="G7935" t="str">
            <v>CI_OTH</v>
          </cell>
          <cell r="H7935" t="str">
            <v>PC</v>
          </cell>
          <cell r="I7935" t="str">
            <v>CPR</v>
          </cell>
          <cell r="J7935" t="str">
            <v/>
          </cell>
          <cell r="K7935" t="str">
            <v>PD</v>
          </cell>
          <cell r="L7935" t="str">
            <v>3015</v>
          </cell>
          <cell r="M7935" t="str">
            <v>V</v>
          </cell>
          <cell r="N7935">
            <v>0</v>
          </cell>
        </row>
        <row r="7936">
          <cell r="A7936" t="str">
            <v>RM-KTG-ACC-00-0035</v>
          </cell>
          <cell r="B7936" t="str">
            <v>CINT</v>
          </cell>
          <cell r="C7936" t="str">
            <v/>
          </cell>
          <cell r="D7936" t="str">
            <v>ACCESSORIES KT 01 3 SEAT</v>
          </cell>
          <cell r="E7936">
            <v>45175</v>
          </cell>
          <cell r="F7936" t="str">
            <v>ROF</v>
          </cell>
          <cell r="G7936" t="str">
            <v>CI_OTH</v>
          </cell>
          <cell r="H7936" t="str">
            <v>PC</v>
          </cell>
          <cell r="I7936" t="str">
            <v>CPR</v>
          </cell>
          <cell r="J7936" t="str">
            <v/>
          </cell>
          <cell r="K7936" t="str">
            <v>PD</v>
          </cell>
          <cell r="L7936" t="str">
            <v>3015</v>
          </cell>
          <cell r="M7936" t="str">
            <v>V</v>
          </cell>
          <cell r="N7936">
            <v>0</v>
          </cell>
        </row>
        <row r="7937">
          <cell r="A7937" t="str">
            <v>RM-KTG-ACC-00-0036</v>
          </cell>
          <cell r="B7937" t="str">
            <v>CINT</v>
          </cell>
          <cell r="C7937" t="str">
            <v/>
          </cell>
          <cell r="D7937" t="str">
            <v>ACCESSORIES KT 01 4 SEAT</v>
          </cell>
          <cell r="E7937">
            <v>45266</v>
          </cell>
          <cell r="F7937" t="str">
            <v>ROF</v>
          </cell>
          <cell r="G7937" t="str">
            <v>CI_OTH</v>
          </cell>
          <cell r="H7937" t="str">
            <v>PC</v>
          </cell>
          <cell r="I7937" t="str">
            <v>CPR</v>
          </cell>
          <cell r="J7937" t="str">
            <v/>
          </cell>
          <cell r="K7937" t="str">
            <v>PD</v>
          </cell>
          <cell r="L7937" t="str">
            <v>3015</v>
          </cell>
          <cell r="M7937" t="str">
            <v>V</v>
          </cell>
          <cell r="N7937">
            <v>0</v>
          </cell>
        </row>
        <row r="7938">
          <cell r="A7938" t="str">
            <v>RM-KTG-ACC-00-0037</v>
          </cell>
          <cell r="B7938" t="str">
            <v>CINT</v>
          </cell>
          <cell r="C7938" t="str">
            <v/>
          </cell>
          <cell r="D7938" t="str">
            <v>ACCESSORIES KT 01 5 SEAT</v>
          </cell>
          <cell r="E7938">
            <v>44797</v>
          </cell>
          <cell r="F7938" t="str">
            <v>ROF</v>
          </cell>
          <cell r="G7938" t="str">
            <v>CI_OTH</v>
          </cell>
          <cell r="H7938" t="str">
            <v>PC</v>
          </cell>
          <cell r="I7938" t="str">
            <v>CPR</v>
          </cell>
          <cell r="J7938" t="str">
            <v/>
          </cell>
          <cell r="K7938" t="str">
            <v>PD</v>
          </cell>
          <cell r="L7938" t="str">
            <v>3015</v>
          </cell>
          <cell r="M7938" t="str">
            <v>V</v>
          </cell>
          <cell r="N7938">
            <v>0</v>
          </cell>
        </row>
        <row r="7939">
          <cell r="A7939" t="str">
            <v>RM-KTG-ACC-00-0038</v>
          </cell>
          <cell r="B7939" t="str">
            <v>CINT</v>
          </cell>
          <cell r="C7939" t="str">
            <v/>
          </cell>
          <cell r="D7939" t="str">
            <v>ACCESSORIES KT 02 3 SEAT</v>
          </cell>
          <cell r="E7939">
            <v>45175</v>
          </cell>
          <cell r="F7939" t="str">
            <v>ROF</v>
          </cell>
          <cell r="G7939" t="str">
            <v>CI_OTH</v>
          </cell>
          <cell r="H7939" t="str">
            <v>PC</v>
          </cell>
          <cell r="I7939" t="str">
            <v>CPR</v>
          </cell>
          <cell r="J7939" t="str">
            <v/>
          </cell>
          <cell r="K7939" t="str">
            <v>PD</v>
          </cell>
          <cell r="L7939" t="str">
            <v>3015</v>
          </cell>
          <cell r="M7939" t="str">
            <v>V</v>
          </cell>
          <cell r="N7939">
            <v>0</v>
          </cell>
        </row>
        <row r="7940">
          <cell r="A7940" t="str">
            <v>RM-KTG-ACC-00-0039</v>
          </cell>
          <cell r="B7940" t="str">
            <v>CINT</v>
          </cell>
          <cell r="C7940" t="str">
            <v/>
          </cell>
          <cell r="D7940" t="str">
            <v>ACCESSORIES KT 02 4 SEAT</v>
          </cell>
          <cell r="E7940">
            <v>44966</v>
          </cell>
          <cell r="F7940" t="str">
            <v>ROF</v>
          </cell>
          <cell r="G7940" t="str">
            <v>CI_OTH</v>
          </cell>
          <cell r="H7940" t="str">
            <v>PC</v>
          </cell>
          <cell r="I7940" t="str">
            <v>CPR</v>
          </cell>
          <cell r="J7940" t="str">
            <v/>
          </cell>
          <cell r="K7940" t="str">
            <v>PD</v>
          </cell>
          <cell r="L7940" t="str">
            <v>3015</v>
          </cell>
          <cell r="M7940" t="str">
            <v>V</v>
          </cell>
          <cell r="N7940">
            <v>0</v>
          </cell>
        </row>
        <row r="7941">
          <cell r="A7941" t="str">
            <v>RM-KTG-ACC-00-0040</v>
          </cell>
          <cell r="B7941" t="str">
            <v>CINT</v>
          </cell>
          <cell r="C7941" t="str">
            <v/>
          </cell>
          <cell r="D7941" t="str">
            <v>ACCESSORIES KT 01 CAVIS 6 SEAT</v>
          </cell>
          <cell r="E7941">
            <v>0</v>
          </cell>
          <cell r="F7941" t="str">
            <v>ROF</v>
          </cell>
          <cell r="G7941" t="str">
            <v>CI_OTH</v>
          </cell>
          <cell r="H7941" t="str">
            <v>PC</v>
          </cell>
          <cell r="I7941" t="str">
            <v>CPR</v>
          </cell>
          <cell r="J7941" t="str">
            <v/>
          </cell>
          <cell r="K7941" t="str">
            <v>PD</v>
          </cell>
          <cell r="L7941" t="str">
            <v>3015</v>
          </cell>
          <cell r="M7941" t="str">
            <v>V</v>
          </cell>
          <cell r="N7941">
            <v>0</v>
          </cell>
        </row>
        <row r="7942">
          <cell r="A7942" t="str">
            <v>RM-KTG-ACC-00-0041</v>
          </cell>
          <cell r="B7942" t="str">
            <v>CINT</v>
          </cell>
          <cell r="C7942" t="str">
            <v/>
          </cell>
          <cell r="D7942" t="str">
            <v>ACCESSORIES KT 02 OLIVE 2 SEAT</v>
          </cell>
          <cell r="E7942">
            <v>0</v>
          </cell>
          <cell r="F7942" t="str">
            <v>ROF</v>
          </cell>
          <cell r="G7942" t="str">
            <v>CI_OTH</v>
          </cell>
          <cell r="H7942" t="str">
            <v>PC</v>
          </cell>
          <cell r="I7942" t="str">
            <v>CPR</v>
          </cell>
          <cell r="J7942" t="str">
            <v/>
          </cell>
          <cell r="K7942" t="str">
            <v>PD</v>
          </cell>
          <cell r="L7942" t="str">
            <v>3015</v>
          </cell>
          <cell r="M7942" t="str">
            <v>V</v>
          </cell>
          <cell r="N7942">
            <v>0</v>
          </cell>
        </row>
        <row r="7943">
          <cell r="A7943" t="str">
            <v>RM-KTG-ACC-00-0042</v>
          </cell>
          <cell r="B7943" t="str">
            <v>CINT</v>
          </cell>
          <cell r="C7943" t="str">
            <v/>
          </cell>
          <cell r="D7943" t="str">
            <v>ACCESSORIES KT 02 OLIVE 3 SEAT</v>
          </cell>
          <cell r="E7943">
            <v>0</v>
          </cell>
          <cell r="F7943" t="str">
            <v>ROF</v>
          </cell>
          <cell r="G7943" t="str">
            <v>CI_OTH</v>
          </cell>
          <cell r="H7943" t="str">
            <v>PC</v>
          </cell>
          <cell r="I7943" t="str">
            <v>CPR</v>
          </cell>
          <cell r="J7943" t="str">
            <v/>
          </cell>
          <cell r="K7943" t="str">
            <v>PD</v>
          </cell>
          <cell r="L7943" t="str">
            <v>3015</v>
          </cell>
          <cell r="M7943" t="str">
            <v>V</v>
          </cell>
          <cell r="N7943">
            <v>0</v>
          </cell>
        </row>
        <row r="7944">
          <cell r="A7944" t="str">
            <v>RM-KTG-ACC-00-0043</v>
          </cell>
          <cell r="B7944" t="str">
            <v>CINT</v>
          </cell>
          <cell r="C7944" t="str">
            <v/>
          </cell>
          <cell r="D7944" t="str">
            <v>ACCESSORIES KT 02 OLIVE 4 SEAT</v>
          </cell>
          <cell r="E7944">
            <v>0</v>
          </cell>
          <cell r="F7944" t="str">
            <v>ROF</v>
          </cell>
          <cell r="G7944" t="str">
            <v>CI_OTH</v>
          </cell>
          <cell r="H7944" t="str">
            <v>PC</v>
          </cell>
          <cell r="I7944" t="str">
            <v>CPR</v>
          </cell>
          <cell r="J7944" t="str">
            <v/>
          </cell>
          <cell r="K7944" t="str">
            <v>PD</v>
          </cell>
          <cell r="L7944" t="str">
            <v>3015</v>
          </cell>
          <cell r="M7944" t="str">
            <v>V</v>
          </cell>
          <cell r="N7944">
            <v>0</v>
          </cell>
        </row>
        <row r="7945">
          <cell r="A7945" t="str">
            <v>RM-KTG-ACC-00-0044</v>
          </cell>
          <cell r="B7945" t="str">
            <v>CINT</v>
          </cell>
          <cell r="C7945" t="str">
            <v/>
          </cell>
          <cell r="D7945" t="str">
            <v>ACCESSORIES KT 02 OLIVE 5 SEAT</v>
          </cell>
          <cell r="E7945">
            <v>0</v>
          </cell>
          <cell r="F7945" t="str">
            <v>ROF</v>
          </cell>
          <cell r="G7945" t="str">
            <v>CI_OTH</v>
          </cell>
          <cell r="H7945" t="str">
            <v>PC</v>
          </cell>
          <cell r="I7945" t="str">
            <v>CPR</v>
          </cell>
          <cell r="J7945" t="str">
            <v/>
          </cell>
          <cell r="K7945" t="str">
            <v>PD</v>
          </cell>
          <cell r="L7945" t="str">
            <v>3015</v>
          </cell>
          <cell r="M7945" t="str">
            <v>V</v>
          </cell>
          <cell r="N7945">
            <v>0</v>
          </cell>
        </row>
        <row r="7946">
          <cell r="A7946" t="str">
            <v>RM-KTG-ACC-00-0045</v>
          </cell>
          <cell r="B7946" t="str">
            <v>CINT</v>
          </cell>
          <cell r="C7946" t="str">
            <v/>
          </cell>
          <cell r="D7946" t="str">
            <v>ACCESSORIES KT 02 OLIVE 6 SEAT</v>
          </cell>
          <cell r="E7946">
            <v>0</v>
          </cell>
          <cell r="F7946" t="str">
            <v>ROF</v>
          </cell>
          <cell r="G7946" t="str">
            <v>CI_OTH</v>
          </cell>
          <cell r="H7946" t="str">
            <v>PC</v>
          </cell>
          <cell r="I7946" t="str">
            <v>CPR</v>
          </cell>
          <cell r="J7946" t="str">
            <v/>
          </cell>
          <cell r="K7946" t="str">
            <v>PD</v>
          </cell>
          <cell r="L7946" t="str">
            <v>3015</v>
          </cell>
          <cell r="M7946" t="str">
            <v>V</v>
          </cell>
          <cell r="N7946">
            <v>0</v>
          </cell>
        </row>
        <row r="7947">
          <cell r="A7947" t="str">
            <v>RM-KTG-ACC-00-0046</v>
          </cell>
          <cell r="B7947" t="str">
            <v>CINT</v>
          </cell>
          <cell r="C7947" t="str">
            <v/>
          </cell>
          <cell r="D7947" t="str">
            <v>ACCESSORIES KT 01 OLIVE 2 SEAT</v>
          </cell>
          <cell r="E7947">
            <v>0</v>
          </cell>
          <cell r="F7947" t="str">
            <v>ROF</v>
          </cell>
          <cell r="G7947" t="str">
            <v>CI_OTH</v>
          </cell>
          <cell r="H7947" t="str">
            <v>PC</v>
          </cell>
          <cell r="I7947" t="str">
            <v>CPR</v>
          </cell>
          <cell r="J7947" t="str">
            <v/>
          </cell>
          <cell r="K7947" t="str">
            <v>PD</v>
          </cell>
          <cell r="L7947" t="str">
            <v>3015</v>
          </cell>
          <cell r="M7947" t="str">
            <v>V</v>
          </cell>
          <cell r="N7947">
            <v>0</v>
          </cell>
        </row>
        <row r="7948">
          <cell r="A7948" t="str">
            <v>RM-KTG-ACC-00-0047</v>
          </cell>
          <cell r="B7948" t="str">
            <v>CINT</v>
          </cell>
          <cell r="C7948" t="str">
            <v/>
          </cell>
          <cell r="D7948" t="str">
            <v>ACCESSORIES KT 01 OLIVE 3 SEAT</v>
          </cell>
          <cell r="E7948">
            <v>0</v>
          </cell>
          <cell r="F7948" t="str">
            <v>ROF</v>
          </cell>
          <cell r="G7948" t="str">
            <v>CI_OTH</v>
          </cell>
          <cell r="H7948" t="str">
            <v>PC</v>
          </cell>
          <cell r="I7948" t="str">
            <v>CPR</v>
          </cell>
          <cell r="J7948" t="str">
            <v/>
          </cell>
          <cell r="K7948" t="str">
            <v>PD</v>
          </cell>
          <cell r="L7948" t="str">
            <v>3015</v>
          </cell>
          <cell r="M7948" t="str">
            <v>V</v>
          </cell>
          <cell r="N7948">
            <v>0</v>
          </cell>
        </row>
        <row r="7949">
          <cell r="A7949" t="str">
            <v>RM-KTG-ACC-00-0048</v>
          </cell>
          <cell r="B7949" t="str">
            <v>CINT</v>
          </cell>
          <cell r="C7949" t="str">
            <v/>
          </cell>
          <cell r="D7949" t="str">
            <v>ACCESSORIES KT 01 OLIVE 4 SEAT</v>
          </cell>
          <cell r="E7949">
            <v>0</v>
          </cell>
          <cell r="F7949" t="str">
            <v>ROF</v>
          </cell>
          <cell r="G7949" t="str">
            <v>CI_OTH</v>
          </cell>
          <cell r="H7949" t="str">
            <v>PC</v>
          </cell>
          <cell r="I7949" t="str">
            <v>CPR</v>
          </cell>
          <cell r="J7949" t="str">
            <v/>
          </cell>
          <cell r="K7949" t="str">
            <v>PD</v>
          </cell>
          <cell r="L7949" t="str">
            <v>3015</v>
          </cell>
          <cell r="M7949" t="str">
            <v>V</v>
          </cell>
          <cell r="N7949">
            <v>0</v>
          </cell>
        </row>
        <row r="7950">
          <cell r="A7950" t="str">
            <v>RM-KTG-ACC-00-0049</v>
          </cell>
          <cell r="B7950" t="str">
            <v>CINT</v>
          </cell>
          <cell r="C7950" t="str">
            <v/>
          </cell>
          <cell r="D7950" t="str">
            <v>ACCESSORIES KT 01 OLIVE 5 SEAT</v>
          </cell>
          <cell r="E7950">
            <v>0</v>
          </cell>
          <cell r="F7950" t="str">
            <v>ROF</v>
          </cell>
          <cell r="G7950" t="str">
            <v>CI_OTH</v>
          </cell>
          <cell r="H7950" t="str">
            <v>PC</v>
          </cell>
          <cell r="I7950" t="str">
            <v>CPR</v>
          </cell>
          <cell r="J7950" t="str">
            <v/>
          </cell>
          <cell r="K7950" t="str">
            <v>PD</v>
          </cell>
          <cell r="L7950" t="str">
            <v>3015</v>
          </cell>
          <cell r="M7950" t="str">
            <v>V</v>
          </cell>
          <cell r="N7950">
            <v>0</v>
          </cell>
        </row>
        <row r="7951">
          <cell r="A7951" t="str">
            <v>RM-KTG-ACC-00-0050</v>
          </cell>
          <cell r="B7951" t="str">
            <v>CINT</v>
          </cell>
          <cell r="C7951" t="str">
            <v/>
          </cell>
          <cell r="D7951" t="str">
            <v>ACCESSORIES KT 01 OLIVE 6 SEAT</v>
          </cell>
          <cell r="E7951">
            <v>0</v>
          </cell>
          <cell r="F7951" t="str">
            <v>ROF</v>
          </cell>
          <cell r="G7951" t="str">
            <v>CI_OTH</v>
          </cell>
          <cell r="H7951" t="str">
            <v>PC</v>
          </cell>
          <cell r="I7951" t="str">
            <v>CPR</v>
          </cell>
          <cell r="J7951" t="str">
            <v/>
          </cell>
          <cell r="K7951" t="str">
            <v>PD</v>
          </cell>
          <cell r="L7951" t="str">
            <v>3015</v>
          </cell>
          <cell r="M7951" t="str">
            <v>V</v>
          </cell>
          <cell r="N7951">
            <v>0</v>
          </cell>
        </row>
        <row r="7952">
          <cell r="A7952" t="str">
            <v>RM-KTG-BES-00-0040</v>
          </cell>
          <cell r="B7952" t="str">
            <v>CINT</v>
          </cell>
          <cell r="C7952" t="str">
            <v/>
          </cell>
          <cell r="D7952" t="str">
            <v>RACK KT CAVIS SAMPING</v>
          </cell>
          <cell r="E7952">
            <v>44797</v>
          </cell>
          <cell r="F7952" t="str">
            <v>ROF</v>
          </cell>
          <cell r="G7952" t="str">
            <v>CI_BESI</v>
          </cell>
          <cell r="H7952" t="str">
            <v>PC</v>
          </cell>
          <cell r="I7952" t="str">
            <v>CPR</v>
          </cell>
          <cell r="J7952" t="str">
            <v/>
          </cell>
          <cell r="K7952" t="str">
            <v>PD</v>
          </cell>
          <cell r="L7952" t="str">
            <v>3015</v>
          </cell>
          <cell r="M7952" t="str">
            <v>V</v>
          </cell>
          <cell r="N7952">
            <v>22477</v>
          </cell>
        </row>
        <row r="7953">
          <cell r="A7953" t="str">
            <v>RM-KTG-BES-00-0041</v>
          </cell>
          <cell r="B7953" t="str">
            <v>CINT</v>
          </cell>
          <cell r="C7953" t="str">
            <v/>
          </cell>
          <cell r="D7953" t="str">
            <v>RACK KURSI TUNGGU</v>
          </cell>
          <cell r="E7953">
            <v>44797</v>
          </cell>
          <cell r="F7953" t="str">
            <v>ROF</v>
          </cell>
          <cell r="G7953" t="str">
            <v>CI_BESI</v>
          </cell>
          <cell r="H7953" t="str">
            <v>PC</v>
          </cell>
          <cell r="I7953" t="str">
            <v>CPR</v>
          </cell>
          <cell r="J7953" t="str">
            <v/>
          </cell>
          <cell r="K7953" t="str">
            <v>PD</v>
          </cell>
          <cell r="L7953" t="str">
            <v>3015</v>
          </cell>
          <cell r="M7953" t="str">
            <v>V</v>
          </cell>
          <cell r="N7953">
            <v>9737</v>
          </cell>
        </row>
        <row r="7954">
          <cell r="A7954" t="str">
            <v>RM-KTG-BES-00-0042</v>
          </cell>
          <cell r="B7954" t="str">
            <v>CINT</v>
          </cell>
          <cell r="C7954" t="str">
            <v/>
          </cell>
          <cell r="D7954" t="str">
            <v>RACK KURSI TUNGGU CAVIS (BELAKANG)+HANGE</v>
          </cell>
          <cell r="E7954">
            <v>45202</v>
          </cell>
          <cell r="F7954" t="str">
            <v>ROF</v>
          </cell>
          <cell r="G7954" t="str">
            <v>CI_BESI</v>
          </cell>
          <cell r="H7954" t="str">
            <v>PC</v>
          </cell>
          <cell r="I7954" t="str">
            <v>CPR</v>
          </cell>
          <cell r="J7954" t="str">
            <v/>
          </cell>
          <cell r="K7954" t="str">
            <v>PD</v>
          </cell>
          <cell r="L7954" t="str">
            <v>3015</v>
          </cell>
          <cell r="M7954" t="str">
            <v>V</v>
          </cell>
          <cell r="N7954">
            <v>22000</v>
          </cell>
        </row>
        <row r="7955">
          <cell r="A7955" t="str">
            <v>RM-KTG-BES-00-0043</v>
          </cell>
          <cell r="B7955" t="str">
            <v>CINT</v>
          </cell>
          <cell r="C7955" t="str">
            <v/>
          </cell>
          <cell r="D7955" t="str">
            <v>RACK KT CAVIS BAWAH</v>
          </cell>
          <cell r="E7955">
            <v>0</v>
          </cell>
          <cell r="F7955" t="str">
            <v>ROF</v>
          </cell>
          <cell r="G7955" t="str">
            <v>CI_PIPA</v>
          </cell>
          <cell r="H7955" t="str">
            <v>PC</v>
          </cell>
          <cell r="I7955" t="str">
            <v>CPR</v>
          </cell>
          <cell r="J7955" t="str">
            <v/>
          </cell>
          <cell r="K7955" t="str">
            <v>PD</v>
          </cell>
          <cell r="L7955" t="str">
            <v>3015</v>
          </cell>
          <cell r="M7955" t="str">
            <v>V</v>
          </cell>
          <cell r="N7955">
            <v>10</v>
          </cell>
        </row>
        <row r="7956">
          <cell r="A7956" t="str">
            <v>RM-KTG-FAS-00-0043</v>
          </cell>
          <cell r="B7956" t="str">
            <v>CINT</v>
          </cell>
          <cell r="C7956" t="str">
            <v/>
          </cell>
          <cell r="D7956" t="str">
            <v>HEX NUT FOR M10 X 3/8</v>
          </cell>
          <cell r="E7956">
            <v>44797</v>
          </cell>
          <cell r="F7956" t="str">
            <v>ROF</v>
          </cell>
          <cell r="G7956" t="str">
            <v>CI_OTH</v>
          </cell>
          <cell r="H7956" t="str">
            <v>PC</v>
          </cell>
          <cell r="I7956" t="str">
            <v>CPR</v>
          </cell>
          <cell r="J7956" t="str">
            <v/>
          </cell>
          <cell r="K7956" t="str">
            <v>PD</v>
          </cell>
          <cell r="L7956" t="str">
            <v>3015</v>
          </cell>
          <cell r="M7956" t="str">
            <v>V</v>
          </cell>
          <cell r="N7956">
            <v>400</v>
          </cell>
        </row>
        <row r="7957">
          <cell r="A7957" t="str">
            <v>RM-KTG-FAS-00-0044</v>
          </cell>
          <cell r="B7957" t="str">
            <v>CINT</v>
          </cell>
          <cell r="C7957" t="str">
            <v/>
          </cell>
          <cell r="D7957" t="str">
            <v>BLIND RIVET ├ÿ 3 X 15 . ALUMUNIUM</v>
          </cell>
          <cell r="E7957">
            <v>44797</v>
          </cell>
          <cell r="F7957" t="str">
            <v>ROF</v>
          </cell>
          <cell r="G7957" t="str">
            <v>CI_BOLT</v>
          </cell>
          <cell r="H7957" t="str">
            <v>PC</v>
          </cell>
          <cell r="I7957" t="str">
            <v>CPR</v>
          </cell>
          <cell r="J7957" t="str">
            <v/>
          </cell>
          <cell r="K7957" t="str">
            <v>PD</v>
          </cell>
          <cell r="L7957" t="str">
            <v>3015</v>
          </cell>
          <cell r="M7957" t="str">
            <v>V</v>
          </cell>
          <cell r="N7957">
            <v>85</v>
          </cell>
        </row>
        <row r="7958">
          <cell r="A7958" t="str">
            <v>RM-KTG-FAS-00-0045</v>
          </cell>
          <cell r="B7958" t="str">
            <v>CINT</v>
          </cell>
          <cell r="C7958" t="str">
            <v/>
          </cell>
          <cell r="D7958" t="str">
            <v>BOLT L M6 X 60</v>
          </cell>
          <cell r="E7958">
            <v>45175</v>
          </cell>
          <cell r="F7958" t="str">
            <v>ROF</v>
          </cell>
          <cell r="G7958" t="str">
            <v>CI_BOLT</v>
          </cell>
          <cell r="H7958" t="str">
            <v>PC</v>
          </cell>
          <cell r="I7958" t="str">
            <v>CPR</v>
          </cell>
          <cell r="J7958" t="str">
            <v/>
          </cell>
          <cell r="K7958" t="str">
            <v>PD</v>
          </cell>
          <cell r="L7958" t="str">
            <v>3015</v>
          </cell>
          <cell r="M7958" t="str">
            <v>V</v>
          </cell>
          <cell r="N7958">
            <v>1554</v>
          </cell>
        </row>
        <row r="7959">
          <cell r="A7959" t="str">
            <v>RM-KTG-FAS-00-0046</v>
          </cell>
          <cell r="B7959" t="str">
            <v>CINT</v>
          </cell>
          <cell r="C7959" t="str">
            <v/>
          </cell>
          <cell r="D7959" t="str">
            <v>BOLT L M8 X 60 + PLAIN/SPRING WASHER</v>
          </cell>
          <cell r="E7959">
            <v>44797</v>
          </cell>
          <cell r="F7959" t="str">
            <v>ROF</v>
          </cell>
          <cell r="G7959" t="str">
            <v>CI_BOLT</v>
          </cell>
          <cell r="H7959" t="str">
            <v>PC</v>
          </cell>
          <cell r="I7959" t="str">
            <v>CPR</v>
          </cell>
          <cell r="J7959" t="str">
            <v/>
          </cell>
          <cell r="K7959" t="str">
            <v>PD</v>
          </cell>
          <cell r="L7959" t="str">
            <v>3015</v>
          </cell>
          <cell r="M7959" t="str">
            <v>V</v>
          </cell>
          <cell r="N7959">
            <v>1500</v>
          </cell>
        </row>
        <row r="7960">
          <cell r="A7960" t="str">
            <v>RM-KTG-FAS-00-0047</v>
          </cell>
          <cell r="B7960" t="str">
            <v>CINT</v>
          </cell>
          <cell r="C7960" t="str">
            <v/>
          </cell>
          <cell r="D7960" t="str">
            <v>BOLT L.M 6 X 60</v>
          </cell>
          <cell r="E7960">
            <v>44936</v>
          </cell>
          <cell r="F7960" t="str">
            <v>ROF</v>
          </cell>
          <cell r="G7960" t="str">
            <v>CI_BOLT</v>
          </cell>
          <cell r="H7960" t="str">
            <v>PC</v>
          </cell>
          <cell r="I7960" t="str">
            <v>CPR</v>
          </cell>
          <cell r="J7960" t="str">
            <v/>
          </cell>
          <cell r="K7960" t="str">
            <v>PD</v>
          </cell>
          <cell r="L7960" t="str">
            <v>3015</v>
          </cell>
          <cell r="M7960" t="str">
            <v>V</v>
          </cell>
          <cell r="N7960">
            <v>2250</v>
          </cell>
        </row>
        <row r="7961">
          <cell r="A7961" t="str">
            <v>RM-KTG-FAS-00-0048</v>
          </cell>
          <cell r="B7961" t="str">
            <v>CINT</v>
          </cell>
          <cell r="C7961" t="str">
            <v/>
          </cell>
          <cell r="D7961" t="str">
            <v>BOLT LM 8 X 60</v>
          </cell>
          <cell r="E7961">
            <v>45175</v>
          </cell>
          <cell r="F7961" t="str">
            <v>ROF</v>
          </cell>
          <cell r="G7961" t="str">
            <v>CI_BOLT</v>
          </cell>
          <cell r="H7961" t="str">
            <v>PC</v>
          </cell>
          <cell r="I7961" t="str">
            <v>CPR</v>
          </cell>
          <cell r="J7961" t="str">
            <v/>
          </cell>
          <cell r="K7961" t="str">
            <v>PD</v>
          </cell>
          <cell r="L7961" t="str">
            <v>3015</v>
          </cell>
          <cell r="M7961" t="str">
            <v>V</v>
          </cell>
          <cell r="N7961">
            <v>1502</v>
          </cell>
        </row>
        <row r="7962">
          <cell r="A7962" t="str">
            <v>RM-KTG-FAS-00-0049</v>
          </cell>
          <cell r="B7962" t="str">
            <v>CINT</v>
          </cell>
          <cell r="C7962" t="str">
            <v/>
          </cell>
          <cell r="D7962" t="str">
            <v>BOLT M8 X 50MM</v>
          </cell>
          <cell r="E7962">
            <v>44797</v>
          </cell>
          <cell r="F7962" t="str">
            <v>ROF</v>
          </cell>
          <cell r="G7962" t="str">
            <v>CI_BOLT</v>
          </cell>
          <cell r="H7962" t="str">
            <v>PC</v>
          </cell>
          <cell r="I7962" t="str">
            <v>CPR</v>
          </cell>
          <cell r="J7962" t="str">
            <v/>
          </cell>
          <cell r="K7962" t="str">
            <v>PD</v>
          </cell>
          <cell r="L7962" t="str">
            <v>3015</v>
          </cell>
          <cell r="M7962" t="str">
            <v>V</v>
          </cell>
          <cell r="N7962">
            <v>2500</v>
          </cell>
        </row>
        <row r="7963">
          <cell r="A7963" t="str">
            <v>RM-KTG-FAS-00-0050</v>
          </cell>
          <cell r="B7963" t="str">
            <v>CINT</v>
          </cell>
          <cell r="C7963" t="str">
            <v/>
          </cell>
          <cell r="D7963" t="str">
            <v>MUR 10 X 5/8</v>
          </cell>
          <cell r="E7963">
            <v>45175</v>
          </cell>
          <cell r="F7963" t="str">
            <v>ROF</v>
          </cell>
          <cell r="G7963" t="str">
            <v>CI_BOLT</v>
          </cell>
          <cell r="H7963" t="str">
            <v>PC</v>
          </cell>
          <cell r="I7963" t="str">
            <v>CPR</v>
          </cell>
          <cell r="J7963" t="str">
            <v/>
          </cell>
          <cell r="K7963" t="str">
            <v>PD</v>
          </cell>
          <cell r="L7963" t="str">
            <v>3015</v>
          </cell>
          <cell r="M7963" t="str">
            <v>V</v>
          </cell>
          <cell r="N7963">
            <v>385</v>
          </cell>
        </row>
        <row r="7964">
          <cell r="A7964" t="str">
            <v>RM-KTG-FAS-00-0051</v>
          </cell>
          <cell r="B7964" t="str">
            <v>CINT</v>
          </cell>
          <cell r="C7964" t="str">
            <v/>
          </cell>
          <cell r="D7964" t="str">
            <v>PLAIN WASHER ├ÿL 10 X ├ÿD 3</v>
          </cell>
          <cell r="E7964">
            <v>44797</v>
          </cell>
          <cell r="F7964" t="str">
            <v>ROF</v>
          </cell>
          <cell r="G7964" t="str">
            <v>CI_BOLT</v>
          </cell>
          <cell r="H7964" t="str">
            <v>PC</v>
          </cell>
          <cell r="I7964" t="str">
            <v>CPR</v>
          </cell>
          <cell r="J7964" t="str">
            <v/>
          </cell>
          <cell r="K7964" t="str">
            <v>PD</v>
          </cell>
          <cell r="L7964" t="str">
            <v>3015</v>
          </cell>
          <cell r="M7964" t="str">
            <v>V</v>
          </cell>
          <cell r="N7964">
            <v>15</v>
          </cell>
        </row>
        <row r="7965">
          <cell r="A7965" t="str">
            <v>RM-KTG-FAS-00-0052</v>
          </cell>
          <cell r="B7965" t="str">
            <v>CINT</v>
          </cell>
          <cell r="C7965" t="str">
            <v/>
          </cell>
          <cell r="D7965" t="str">
            <v>RING PER 6 HITAM (JP)</v>
          </cell>
          <cell r="E7965">
            <v>45232</v>
          </cell>
          <cell r="F7965" t="str">
            <v>ROF</v>
          </cell>
          <cell r="G7965" t="str">
            <v>CI_BOLT</v>
          </cell>
          <cell r="H7965" t="str">
            <v>PC</v>
          </cell>
          <cell r="I7965" t="str">
            <v>CPR</v>
          </cell>
          <cell r="J7965" t="str">
            <v/>
          </cell>
          <cell r="K7965" t="str">
            <v>PD</v>
          </cell>
          <cell r="L7965" t="str">
            <v>3015</v>
          </cell>
          <cell r="M7965" t="str">
            <v>V</v>
          </cell>
          <cell r="N7965">
            <v>47</v>
          </cell>
        </row>
        <row r="7966">
          <cell r="A7966" t="str">
            <v>RM-KTG-FAS-00-0053</v>
          </cell>
          <cell r="B7966" t="str">
            <v>CINT</v>
          </cell>
          <cell r="C7966" t="str">
            <v/>
          </cell>
          <cell r="D7966" t="str">
            <v>SCREW P.HEAD M6 X 55</v>
          </cell>
          <cell r="E7966">
            <v>44813</v>
          </cell>
          <cell r="F7966" t="str">
            <v>ROF</v>
          </cell>
          <cell r="G7966" t="str">
            <v>CI_BOLT</v>
          </cell>
          <cell r="H7966" t="str">
            <v>PC</v>
          </cell>
          <cell r="I7966" t="str">
            <v>CPR</v>
          </cell>
          <cell r="J7966" t="str">
            <v/>
          </cell>
          <cell r="K7966" t="str">
            <v>PD</v>
          </cell>
          <cell r="L7966" t="str">
            <v>3015</v>
          </cell>
          <cell r="M7966" t="str">
            <v>V</v>
          </cell>
          <cell r="N7966">
            <v>550</v>
          </cell>
        </row>
        <row r="7967">
          <cell r="A7967" t="str">
            <v>RM-KTG-FAS-00-0054</v>
          </cell>
          <cell r="B7967" t="str">
            <v>CINT</v>
          </cell>
          <cell r="C7967" t="str">
            <v/>
          </cell>
          <cell r="D7967" t="str">
            <v>SOCKET BOLT M6 X 16 (8.8) FM</v>
          </cell>
          <cell r="E7967">
            <v>45175</v>
          </cell>
          <cell r="F7967" t="str">
            <v>ROF</v>
          </cell>
          <cell r="G7967" t="str">
            <v>CI_BOLT</v>
          </cell>
          <cell r="H7967" t="str">
            <v>PC</v>
          </cell>
          <cell r="I7967" t="str">
            <v>CPR</v>
          </cell>
          <cell r="J7967" t="str">
            <v/>
          </cell>
          <cell r="K7967" t="str">
            <v>PD</v>
          </cell>
          <cell r="L7967" t="str">
            <v>3015</v>
          </cell>
          <cell r="M7967" t="str">
            <v>V</v>
          </cell>
          <cell r="N7967">
            <v>355</v>
          </cell>
        </row>
        <row r="7968">
          <cell r="A7968" t="str">
            <v>RM-KTG-FAS-00-0055</v>
          </cell>
          <cell r="B7968" t="str">
            <v>CINT</v>
          </cell>
          <cell r="C7968" t="str">
            <v/>
          </cell>
          <cell r="D7968" t="str">
            <v>STABILISATOR</v>
          </cell>
          <cell r="E7968">
            <v>45266</v>
          </cell>
          <cell r="F7968" t="str">
            <v>ROF</v>
          </cell>
          <cell r="G7968" t="str">
            <v>CI_BOLT</v>
          </cell>
          <cell r="H7968" t="str">
            <v>PC</v>
          </cell>
          <cell r="I7968" t="str">
            <v>CPR</v>
          </cell>
          <cell r="J7968" t="str">
            <v/>
          </cell>
          <cell r="K7968" t="str">
            <v>PD</v>
          </cell>
          <cell r="L7968" t="str">
            <v>3015</v>
          </cell>
          <cell r="M7968" t="str">
            <v>V</v>
          </cell>
          <cell r="N7968">
            <v>3358</v>
          </cell>
        </row>
        <row r="7969">
          <cell r="A7969" t="str">
            <v>RM-KTG-FAS-00-0056</v>
          </cell>
          <cell r="B7969" t="str">
            <v>CINT</v>
          </cell>
          <cell r="C7969" t="str">
            <v/>
          </cell>
          <cell r="D7969" t="str">
            <v>ADJUSTER DIA 35MM</v>
          </cell>
          <cell r="E7969">
            <v>44797</v>
          </cell>
          <cell r="F7969" t="str">
            <v>ROF</v>
          </cell>
          <cell r="G7969" t="str">
            <v>CI_BOLT</v>
          </cell>
          <cell r="H7969" t="str">
            <v>PC</v>
          </cell>
          <cell r="I7969" t="str">
            <v>CPR</v>
          </cell>
          <cell r="J7969" t="str">
            <v/>
          </cell>
          <cell r="K7969" t="str">
            <v>PD</v>
          </cell>
          <cell r="L7969" t="str">
            <v>3015</v>
          </cell>
          <cell r="M7969" t="str">
            <v>V</v>
          </cell>
          <cell r="N7969">
            <v>11000</v>
          </cell>
        </row>
        <row r="7970">
          <cell r="A7970" t="str">
            <v>RM-KTG-ICT-SC-0001</v>
          </cell>
          <cell r="B7970" t="str">
            <v>CINT</v>
          </cell>
          <cell r="C7970" t="str">
            <v/>
          </cell>
          <cell r="D7970" t="str">
            <v>BRACKET LEG</v>
          </cell>
          <cell r="E7970">
            <v>45266</v>
          </cell>
          <cell r="F7970" t="str">
            <v>ROF</v>
          </cell>
          <cell r="G7970" t="str">
            <v>CI_ICT</v>
          </cell>
          <cell r="H7970" t="str">
            <v>PC</v>
          </cell>
          <cell r="I7970" t="str">
            <v>CPR</v>
          </cell>
          <cell r="J7970" t="str">
            <v/>
          </cell>
          <cell r="K7970" t="str">
            <v>PD</v>
          </cell>
          <cell r="L7970" t="str">
            <v>3015</v>
          </cell>
          <cell r="M7970" t="str">
            <v>V</v>
          </cell>
          <cell r="N7970">
            <v>6051</v>
          </cell>
        </row>
        <row r="7971">
          <cell r="A7971" t="str">
            <v>RM-KTG-ICT-SC-0002</v>
          </cell>
          <cell r="B7971" t="str">
            <v>CINT</v>
          </cell>
          <cell r="C7971" t="str">
            <v/>
          </cell>
          <cell r="D7971" t="str">
            <v>BRACKET LEG K.T.OLIVE</v>
          </cell>
          <cell r="E7971">
            <v>44797</v>
          </cell>
          <cell r="F7971" t="str">
            <v>ROF</v>
          </cell>
          <cell r="G7971" t="str">
            <v>CI_ICT</v>
          </cell>
          <cell r="H7971" t="str">
            <v>PC</v>
          </cell>
          <cell r="I7971" t="str">
            <v>CPR</v>
          </cell>
          <cell r="J7971" t="str">
            <v/>
          </cell>
          <cell r="K7971" t="str">
            <v>PD</v>
          </cell>
          <cell r="L7971" t="str">
            <v>3015</v>
          </cell>
          <cell r="M7971" t="str">
            <v>V</v>
          </cell>
          <cell r="N7971">
            <v>3535</v>
          </cell>
        </row>
        <row r="7972">
          <cell r="A7972" t="str">
            <v>RM-KTG-ICT-SC-0003</v>
          </cell>
          <cell r="B7972" t="str">
            <v>CINT</v>
          </cell>
          <cell r="C7972" t="str">
            <v/>
          </cell>
          <cell r="D7972" t="str">
            <v>COAK VERTIKAL</v>
          </cell>
          <cell r="E7972">
            <v>45266</v>
          </cell>
          <cell r="F7972" t="str">
            <v>ROF</v>
          </cell>
          <cell r="G7972" t="str">
            <v>CI_ICT</v>
          </cell>
          <cell r="H7972" t="str">
            <v>PC</v>
          </cell>
          <cell r="I7972" t="str">
            <v>CPR</v>
          </cell>
          <cell r="J7972" t="str">
            <v/>
          </cell>
          <cell r="K7972" t="str">
            <v>PD</v>
          </cell>
          <cell r="L7972" t="str">
            <v>3015</v>
          </cell>
          <cell r="M7972" t="str">
            <v>V</v>
          </cell>
          <cell r="N7972">
            <v>18334</v>
          </cell>
        </row>
        <row r="7973">
          <cell r="A7973" t="str">
            <v>RM-KTG-ICT-SC-0004</v>
          </cell>
          <cell r="B7973" t="str">
            <v>CINT</v>
          </cell>
          <cell r="C7973" t="str">
            <v/>
          </cell>
          <cell r="D7973" t="str">
            <v>MAIN LEG PIPE KT 02 (3 SEAT) KB 0</v>
          </cell>
          <cell r="E7973">
            <v>45175</v>
          </cell>
          <cell r="F7973" t="str">
            <v>ROF</v>
          </cell>
          <cell r="G7973" t="str">
            <v>CI_ICT</v>
          </cell>
          <cell r="H7973" t="str">
            <v>PC</v>
          </cell>
          <cell r="I7973" t="str">
            <v>CPR</v>
          </cell>
          <cell r="J7973" t="str">
            <v/>
          </cell>
          <cell r="K7973" t="str">
            <v>PD</v>
          </cell>
          <cell r="L7973" t="str">
            <v>3015</v>
          </cell>
          <cell r="M7973" t="str">
            <v>V</v>
          </cell>
          <cell r="N7973">
            <v>76391</v>
          </cell>
        </row>
        <row r="7974">
          <cell r="A7974" t="str">
            <v>RM-KTG-ICT-SC-0005</v>
          </cell>
          <cell r="B7974" t="str">
            <v>CINT</v>
          </cell>
          <cell r="C7974" t="str">
            <v/>
          </cell>
          <cell r="D7974" t="str">
            <v>MAIN LEG PIPE KT 02 (4 SEAT) KB 0</v>
          </cell>
          <cell r="E7974">
            <v>44966</v>
          </cell>
          <cell r="F7974" t="str">
            <v>ROF</v>
          </cell>
          <cell r="G7974" t="str">
            <v>CI_ICT</v>
          </cell>
          <cell r="H7974" t="str">
            <v>PC</v>
          </cell>
          <cell r="I7974" t="str">
            <v>CPR</v>
          </cell>
          <cell r="J7974" t="str">
            <v/>
          </cell>
          <cell r="K7974" t="str">
            <v>PD</v>
          </cell>
          <cell r="L7974" t="str">
            <v>3015</v>
          </cell>
          <cell r="M7974" t="str">
            <v>V</v>
          </cell>
          <cell r="N7974">
            <v>194131</v>
          </cell>
        </row>
        <row r="7975">
          <cell r="A7975" t="str">
            <v>RM-KTG-ICT-SC-0006</v>
          </cell>
          <cell r="B7975" t="str">
            <v>CINT</v>
          </cell>
          <cell r="C7975" t="str">
            <v/>
          </cell>
          <cell r="D7975" t="str">
            <v>BRACKET SEAT</v>
          </cell>
          <cell r="E7975">
            <v>45266</v>
          </cell>
          <cell r="F7975" t="str">
            <v>ROF</v>
          </cell>
          <cell r="G7975" t="str">
            <v>CI_ICT</v>
          </cell>
          <cell r="H7975" t="str">
            <v>PC</v>
          </cell>
          <cell r="I7975" t="str">
            <v>CPR</v>
          </cell>
          <cell r="J7975" t="str">
            <v/>
          </cell>
          <cell r="K7975" t="str">
            <v>PD</v>
          </cell>
          <cell r="L7975" t="str">
            <v>3015</v>
          </cell>
          <cell r="M7975" t="str">
            <v>V</v>
          </cell>
          <cell r="N7975">
            <v>7384</v>
          </cell>
        </row>
        <row r="7976">
          <cell r="A7976" t="str">
            <v>RM-KTG-ICT-SC-0007</v>
          </cell>
          <cell r="B7976" t="str">
            <v>CINT</v>
          </cell>
          <cell r="C7976" t="str">
            <v/>
          </cell>
          <cell r="D7976" t="str">
            <v>BRACKET SEAT K.T. OLIVE</v>
          </cell>
          <cell r="E7976">
            <v>45131</v>
          </cell>
          <cell r="F7976" t="str">
            <v>ROF</v>
          </cell>
          <cell r="G7976" t="str">
            <v>CI_ICT</v>
          </cell>
          <cell r="H7976" t="str">
            <v>PC</v>
          </cell>
          <cell r="I7976" t="str">
            <v>CPR</v>
          </cell>
          <cell r="J7976" t="str">
            <v/>
          </cell>
          <cell r="K7976" t="str">
            <v>PD</v>
          </cell>
          <cell r="L7976" t="str">
            <v>3015</v>
          </cell>
          <cell r="M7976" t="str">
            <v>V</v>
          </cell>
          <cell r="N7976">
            <v>7732</v>
          </cell>
        </row>
        <row r="7977">
          <cell r="A7977" t="str">
            <v>RM-KTG-ICT-SC-0008</v>
          </cell>
          <cell r="B7977" t="str">
            <v>CINT</v>
          </cell>
          <cell r="C7977" t="str">
            <v/>
          </cell>
          <cell r="D7977" t="str">
            <v>CAWAN KURSI TUNGGU</v>
          </cell>
          <cell r="E7977">
            <v>44797</v>
          </cell>
          <cell r="F7977" t="str">
            <v>ROF</v>
          </cell>
          <cell r="G7977" t="str">
            <v>CI_ICT</v>
          </cell>
          <cell r="H7977" t="str">
            <v>PC</v>
          </cell>
          <cell r="I7977" t="str">
            <v>CPR</v>
          </cell>
          <cell r="J7977" t="str">
            <v/>
          </cell>
          <cell r="K7977" t="str">
            <v>PD</v>
          </cell>
          <cell r="L7977" t="str">
            <v>3015</v>
          </cell>
          <cell r="M7977" t="str">
            <v>V</v>
          </cell>
          <cell r="N7977">
            <v>1189</v>
          </cell>
        </row>
        <row r="7978">
          <cell r="A7978" t="str">
            <v>RM-KTG-ICT-SC-0009</v>
          </cell>
          <cell r="B7978" t="str">
            <v>CINT</v>
          </cell>
          <cell r="C7978" t="str">
            <v/>
          </cell>
          <cell r="D7978" t="str">
            <v>CLAMP FOR BRACKET LEG</v>
          </cell>
          <cell r="E7978">
            <v>45175</v>
          </cell>
          <cell r="F7978" t="str">
            <v>ROF</v>
          </cell>
          <cell r="G7978" t="str">
            <v>CI_ICT</v>
          </cell>
          <cell r="H7978" t="str">
            <v>PC</v>
          </cell>
          <cell r="I7978" t="str">
            <v>CPR</v>
          </cell>
          <cell r="J7978" t="str">
            <v/>
          </cell>
          <cell r="K7978" t="str">
            <v>PD</v>
          </cell>
          <cell r="L7978" t="str">
            <v>3015</v>
          </cell>
          <cell r="M7978" t="str">
            <v>V</v>
          </cell>
          <cell r="N7978">
            <v>2894</v>
          </cell>
        </row>
        <row r="7979">
          <cell r="A7979" t="str">
            <v>RM-KTG-ICT-SC-0010</v>
          </cell>
          <cell r="B7979" t="str">
            <v>CINT</v>
          </cell>
          <cell r="C7979" t="str">
            <v/>
          </cell>
          <cell r="D7979" t="str">
            <v>CLAMP FOR BRACKET SEAT</v>
          </cell>
          <cell r="E7979">
            <v>45266</v>
          </cell>
          <cell r="F7979" t="str">
            <v>ROF</v>
          </cell>
          <cell r="G7979" t="str">
            <v>CI_ICT</v>
          </cell>
          <cell r="H7979" t="str">
            <v>PC</v>
          </cell>
          <cell r="I7979" t="str">
            <v>CPR</v>
          </cell>
          <cell r="J7979" t="str">
            <v/>
          </cell>
          <cell r="K7979" t="str">
            <v>PD</v>
          </cell>
          <cell r="L7979" t="str">
            <v>3015</v>
          </cell>
          <cell r="M7979" t="str">
            <v>V</v>
          </cell>
          <cell r="N7979">
            <v>3027</v>
          </cell>
        </row>
        <row r="7980">
          <cell r="A7980" t="str">
            <v>RM-KTG-ICT-SC-0011</v>
          </cell>
          <cell r="B7980" t="str">
            <v>CINT</v>
          </cell>
          <cell r="C7980" t="str">
            <v/>
          </cell>
          <cell r="D7980" t="str">
            <v>CLAMP SEAT K.T. OLIVE</v>
          </cell>
          <cell r="E7980">
            <v>45175</v>
          </cell>
          <cell r="F7980" t="str">
            <v>ROF</v>
          </cell>
          <cell r="G7980" t="str">
            <v>CI_ICT</v>
          </cell>
          <cell r="H7980" t="str">
            <v>PC</v>
          </cell>
          <cell r="I7980" t="str">
            <v>CPR</v>
          </cell>
          <cell r="J7980" t="str">
            <v/>
          </cell>
          <cell r="K7980" t="str">
            <v>PD</v>
          </cell>
          <cell r="L7980" t="str">
            <v>3015</v>
          </cell>
          <cell r="M7980" t="str">
            <v>V</v>
          </cell>
          <cell r="N7980">
            <v>2337</v>
          </cell>
        </row>
        <row r="7981">
          <cell r="A7981" t="str">
            <v>RM-KTG-ICT-SC-0012</v>
          </cell>
          <cell r="B7981" t="str">
            <v>CINT</v>
          </cell>
          <cell r="C7981" t="str">
            <v/>
          </cell>
          <cell r="D7981" t="str">
            <v>HOLDER PLATE K.T. OLIVE</v>
          </cell>
          <cell r="E7981">
            <v>45175</v>
          </cell>
          <cell r="F7981" t="str">
            <v>ROF</v>
          </cell>
          <cell r="G7981" t="str">
            <v>CI_ICT</v>
          </cell>
          <cell r="H7981" t="str">
            <v>PC</v>
          </cell>
          <cell r="I7981" t="str">
            <v>CPR</v>
          </cell>
          <cell r="J7981" t="str">
            <v/>
          </cell>
          <cell r="K7981" t="str">
            <v>PD</v>
          </cell>
          <cell r="L7981" t="str">
            <v>3015</v>
          </cell>
          <cell r="M7981" t="str">
            <v>V</v>
          </cell>
          <cell r="N7981">
            <v>12445</v>
          </cell>
        </row>
        <row r="7982">
          <cell r="A7982" t="str">
            <v>RM-KTG-ICT-SC-0013</v>
          </cell>
          <cell r="B7982" t="str">
            <v>CINT</v>
          </cell>
          <cell r="C7982" t="str">
            <v/>
          </cell>
          <cell r="D7982" t="str">
            <v>INSERT PLATE K.T. OLIVE</v>
          </cell>
          <cell r="E7982">
            <v>44797</v>
          </cell>
          <cell r="F7982" t="str">
            <v>ROF</v>
          </cell>
          <cell r="G7982" t="str">
            <v>CI_ICT</v>
          </cell>
          <cell r="H7982" t="str">
            <v>PC</v>
          </cell>
          <cell r="I7982" t="str">
            <v>CPR</v>
          </cell>
          <cell r="J7982" t="str">
            <v/>
          </cell>
          <cell r="K7982" t="str">
            <v>PD</v>
          </cell>
          <cell r="L7982" t="str">
            <v>3015</v>
          </cell>
          <cell r="M7982" t="str">
            <v>V</v>
          </cell>
          <cell r="N7982">
            <v>454</v>
          </cell>
        </row>
        <row r="7983">
          <cell r="A7983" t="str">
            <v>RM-KTG-ICT-SC-0014</v>
          </cell>
          <cell r="B7983" t="str">
            <v>CINT</v>
          </cell>
          <cell r="C7983" t="str">
            <v/>
          </cell>
          <cell r="D7983" t="str">
            <v>PLATE SUPPORT FOR LEG</v>
          </cell>
          <cell r="E7983">
            <v>45266</v>
          </cell>
          <cell r="F7983" t="str">
            <v>ROF</v>
          </cell>
          <cell r="G7983" t="str">
            <v>CI_ICT</v>
          </cell>
          <cell r="H7983" t="str">
            <v>PC</v>
          </cell>
          <cell r="I7983" t="str">
            <v>CPR</v>
          </cell>
          <cell r="J7983" t="str">
            <v/>
          </cell>
          <cell r="K7983" t="str">
            <v>PD</v>
          </cell>
          <cell r="L7983" t="str">
            <v>3015</v>
          </cell>
          <cell r="M7983" t="str">
            <v>V</v>
          </cell>
          <cell r="N7983">
            <v>53329</v>
          </cell>
        </row>
        <row r="7984">
          <cell r="A7984" t="str">
            <v>RM-KTG-ICT-SC-0015</v>
          </cell>
          <cell r="B7984" t="str">
            <v>CINT</v>
          </cell>
          <cell r="C7984" t="str">
            <v/>
          </cell>
          <cell r="D7984" t="str">
            <v>BRACKET SEAT [KT-01]</v>
          </cell>
          <cell r="E7984">
            <v>44797</v>
          </cell>
          <cell r="F7984" t="str">
            <v>ROF</v>
          </cell>
          <cell r="G7984" t="str">
            <v>CI_ICT</v>
          </cell>
          <cell r="H7984" t="str">
            <v>PC</v>
          </cell>
          <cell r="I7984" t="str">
            <v>CPR</v>
          </cell>
          <cell r="J7984" t="str">
            <v/>
          </cell>
          <cell r="K7984" t="str">
            <v>PD</v>
          </cell>
          <cell r="L7984" t="str">
            <v>3015</v>
          </cell>
          <cell r="M7984" t="str">
            <v>V</v>
          </cell>
          <cell r="N7984">
            <v>2654</v>
          </cell>
        </row>
        <row r="7985">
          <cell r="A7985" t="str">
            <v>RM-KTG-ICT-SC-0016</v>
          </cell>
          <cell r="B7985" t="str">
            <v>CINT</v>
          </cell>
          <cell r="C7985" t="str">
            <v/>
          </cell>
          <cell r="D7985" t="str">
            <v>PLATE SUPPORT 1</v>
          </cell>
          <cell r="E7985">
            <v>44797</v>
          </cell>
          <cell r="F7985" t="str">
            <v>ROF</v>
          </cell>
          <cell r="G7985" t="str">
            <v>CI_ICT</v>
          </cell>
          <cell r="H7985" t="str">
            <v>PC</v>
          </cell>
          <cell r="I7985" t="str">
            <v>CPR</v>
          </cell>
          <cell r="J7985" t="str">
            <v/>
          </cell>
          <cell r="K7985" t="str">
            <v>PD</v>
          </cell>
          <cell r="L7985" t="str">
            <v>3015</v>
          </cell>
          <cell r="M7985" t="str">
            <v>V</v>
          </cell>
          <cell r="N7985">
            <v>1042</v>
          </cell>
        </row>
        <row r="7986">
          <cell r="A7986" t="str">
            <v>RM-KTG-PIP-00-0001</v>
          </cell>
          <cell r="B7986" t="str">
            <v>CINT</v>
          </cell>
          <cell r="C7986" t="str">
            <v/>
          </cell>
          <cell r="D7986" t="str">
            <v>PIPA 19,1 X 1,2 X 107</v>
          </cell>
          <cell r="E7986">
            <v>44797</v>
          </cell>
          <cell r="F7986" t="str">
            <v>ROF</v>
          </cell>
          <cell r="G7986" t="str">
            <v>CI_PIPA</v>
          </cell>
          <cell r="H7986" t="str">
            <v>PC</v>
          </cell>
          <cell r="I7986" t="str">
            <v>CPR</v>
          </cell>
          <cell r="J7986" t="str">
            <v/>
          </cell>
          <cell r="K7986" t="str">
            <v>PD</v>
          </cell>
          <cell r="L7986" t="str">
            <v>3015</v>
          </cell>
          <cell r="M7986" t="str">
            <v>V</v>
          </cell>
          <cell r="N7986">
            <v>1162</v>
          </cell>
        </row>
        <row r="7987">
          <cell r="A7987" t="str">
            <v>RM-KTG-PIP-00-0002</v>
          </cell>
          <cell r="B7987" t="str">
            <v>CINT</v>
          </cell>
          <cell r="C7987" t="str">
            <v/>
          </cell>
          <cell r="D7987" t="str">
            <v>PIPA 19,1 X 1,2 X 1259</v>
          </cell>
          <cell r="E7987">
            <v>44797</v>
          </cell>
          <cell r="F7987" t="str">
            <v>ROF</v>
          </cell>
          <cell r="G7987" t="str">
            <v>CI_PIPA</v>
          </cell>
          <cell r="H7987" t="str">
            <v>PC</v>
          </cell>
          <cell r="I7987" t="str">
            <v>CPR</v>
          </cell>
          <cell r="J7987" t="str">
            <v/>
          </cell>
          <cell r="K7987" t="str">
            <v>PD</v>
          </cell>
          <cell r="L7987" t="str">
            <v>3015</v>
          </cell>
          <cell r="M7987" t="str">
            <v>V</v>
          </cell>
          <cell r="N7987">
            <v>13672</v>
          </cell>
        </row>
        <row r="7988">
          <cell r="A7988" t="str">
            <v>RM-KTG-PIP-00-0003</v>
          </cell>
          <cell r="B7988" t="str">
            <v>CINT</v>
          </cell>
          <cell r="C7988" t="str">
            <v/>
          </cell>
          <cell r="D7988" t="str">
            <v>PIPA 30/60 X 1.8 X 1500</v>
          </cell>
          <cell r="E7988">
            <v>44797</v>
          </cell>
          <cell r="F7988" t="str">
            <v>ROF</v>
          </cell>
          <cell r="G7988" t="str">
            <v>CI_PIPA</v>
          </cell>
          <cell r="H7988" t="str">
            <v>PC</v>
          </cell>
          <cell r="I7988" t="str">
            <v>CPR</v>
          </cell>
          <cell r="J7988" t="str">
            <v/>
          </cell>
          <cell r="K7988" t="str">
            <v>PD</v>
          </cell>
          <cell r="L7988" t="str">
            <v>3015</v>
          </cell>
          <cell r="M7988" t="str">
            <v>V</v>
          </cell>
          <cell r="N7988">
            <v>101966</v>
          </cell>
        </row>
        <row r="7989">
          <cell r="A7989" t="str">
            <v>RM-KTG-PIP-00-0004</v>
          </cell>
          <cell r="B7989" t="str">
            <v>CINT</v>
          </cell>
          <cell r="C7989" t="str">
            <v/>
          </cell>
          <cell r="D7989" t="str">
            <v>PIPA 30/60 X 1.8 X 2030</v>
          </cell>
          <cell r="E7989">
            <v>44813</v>
          </cell>
          <cell r="F7989" t="str">
            <v>ROF</v>
          </cell>
          <cell r="G7989" t="str">
            <v>CI_PIPA</v>
          </cell>
          <cell r="H7989" t="str">
            <v>PC</v>
          </cell>
          <cell r="I7989" t="str">
            <v>CPR</v>
          </cell>
          <cell r="J7989" t="str">
            <v/>
          </cell>
          <cell r="K7989" t="str">
            <v>PD</v>
          </cell>
          <cell r="L7989" t="str">
            <v>3015</v>
          </cell>
          <cell r="M7989" t="str">
            <v>V</v>
          </cell>
          <cell r="N7989">
            <v>58010</v>
          </cell>
        </row>
        <row r="7990">
          <cell r="A7990" t="str">
            <v>RM-KTG-PIP-00-0005</v>
          </cell>
          <cell r="B7990" t="str">
            <v>CINT</v>
          </cell>
          <cell r="C7990" t="str">
            <v/>
          </cell>
          <cell r="D7990" t="str">
            <v>PIPA 30/60 X 1.8 X 2670</v>
          </cell>
          <cell r="E7990">
            <v>44797</v>
          </cell>
          <cell r="F7990" t="str">
            <v>ROF</v>
          </cell>
          <cell r="G7990" t="str">
            <v>CI_PIPA</v>
          </cell>
          <cell r="H7990" t="str">
            <v>PC</v>
          </cell>
          <cell r="I7990" t="str">
            <v>CPR</v>
          </cell>
          <cell r="J7990" t="str">
            <v/>
          </cell>
          <cell r="K7990" t="str">
            <v>PD</v>
          </cell>
          <cell r="L7990" t="str">
            <v>3015</v>
          </cell>
          <cell r="M7990" t="str">
            <v>V</v>
          </cell>
          <cell r="N7990">
            <v>65113</v>
          </cell>
        </row>
        <row r="7991">
          <cell r="A7991" t="str">
            <v>RM-KTG-PIP-00-0006</v>
          </cell>
          <cell r="B7991" t="str">
            <v>CINT</v>
          </cell>
          <cell r="C7991" t="str">
            <v/>
          </cell>
          <cell r="D7991" t="str">
            <v>PIPA 30/60 X 1.8 X 354</v>
          </cell>
          <cell r="E7991">
            <v>44797</v>
          </cell>
          <cell r="F7991" t="str">
            <v>ROF</v>
          </cell>
          <cell r="G7991" t="str">
            <v>CI_PIPA</v>
          </cell>
          <cell r="H7991" t="str">
            <v>PC</v>
          </cell>
          <cell r="I7991" t="str">
            <v>CPR</v>
          </cell>
          <cell r="J7991" t="str">
            <v/>
          </cell>
          <cell r="K7991" t="str">
            <v>PD</v>
          </cell>
          <cell r="L7991" t="str">
            <v>3015</v>
          </cell>
          <cell r="M7991" t="str">
            <v>V</v>
          </cell>
          <cell r="N7991">
            <v>8633</v>
          </cell>
        </row>
        <row r="7992">
          <cell r="A7992" t="str">
            <v>RM-KTG-PIP-00-0007</v>
          </cell>
          <cell r="B7992" t="str">
            <v>CINT</v>
          </cell>
          <cell r="C7992" t="str">
            <v/>
          </cell>
          <cell r="D7992" t="str">
            <v>PIPA 30/60 X 1.8 X 6.000</v>
          </cell>
          <cell r="E7992">
            <v>44797</v>
          </cell>
          <cell r="F7992" t="str">
            <v>ROF</v>
          </cell>
          <cell r="G7992" t="str">
            <v>CI_PIPA</v>
          </cell>
          <cell r="H7992" t="str">
            <v>PC</v>
          </cell>
          <cell r="I7992" t="str">
            <v>CPR</v>
          </cell>
          <cell r="J7992" t="str">
            <v/>
          </cell>
          <cell r="K7992" t="str">
            <v>PD</v>
          </cell>
          <cell r="L7992" t="str">
            <v>3015</v>
          </cell>
          <cell r="M7992" t="str">
            <v>V</v>
          </cell>
          <cell r="N7992">
            <v>245000</v>
          </cell>
        </row>
        <row r="7993">
          <cell r="A7993" t="str">
            <v>RM-KTG-PIP-00-0008</v>
          </cell>
          <cell r="B7993" t="str">
            <v>CINT</v>
          </cell>
          <cell r="C7993" t="str">
            <v/>
          </cell>
          <cell r="D7993" t="str">
            <v>PIPA 30/60 X 1.8 X 660</v>
          </cell>
          <cell r="E7993">
            <v>44797</v>
          </cell>
          <cell r="F7993" t="str">
            <v>ROF</v>
          </cell>
          <cell r="G7993" t="str">
            <v>CI_PIPA</v>
          </cell>
          <cell r="H7993" t="str">
            <v>PC</v>
          </cell>
          <cell r="I7993" t="str">
            <v>CPR</v>
          </cell>
          <cell r="J7993" t="str">
            <v/>
          </cell>
          <cell r="K7993" t="str">
            <v>PD</v>
          </cell>
          <cell r="L7993" t="str">
            <v>3015</v>
          </cell>
          <cell r="M7993" t="str">
            <v>V</v>
          </cell>
          <cell r="N7993">
            <v>18860</v>
          </cell>
        </row>
        <row r="7994">
          <cell r="A7994" t="str">
            <v>RM-KTG-PIP-00-0009</v>
          </cell>
          <cell r="B7994" t="str">
            <v>CINT</v>
          </cell>
          <cell r="C7994" t="str">
            <v/>
          </cell>
          <cell r="D7994" t="str">
            <v>PIPA 60/30 X 1.8 X 1500</v>
          </cell>
          <cell r="E7994">
            <v>45175</v>
          </cell>
          <cell r="F7994" t="str">
            <v>ROF</v>
          </cell>
          <cell r="G7994" t="str">
            <v>CI_PIPA</v>
          </cell>
          <cell r="H7994" t="str">
            <v>PC</v>
          </cell>
          <cell r="I7994" t="str">
            <v>CPR</v>
          </cell>
          <cell r="J7994" t="str">
            <v/>
          </cell>
          <cell r="K7994" t="str">
            <v>PD</v>
          </cell>
          <cell r="L7994" t="str">
            <v>3015</v>
          </cell>
          <cell r="M7994" t="str">
            <v>V</v>
          </cell>
          <cell r="N7994">
            <v>74290</v>
          </cell>
        </row>
        <row r="7995">
          <cell r="A7995" t="str">
            <v>RM-KTG-PIP-00-0010</v>
          </cell>
          <cell r="B7995" t="str">
            <v>CINT</v>
          </cell>
          <cell r="C7995" t="str">
            <v/>
          </cell>
          <cell r="D7995" t="str">
            <v>PIPA 60/30 X 1.8 X 2030</v>
          </cell>
          <cell r="E7995">
            <v>45266</v>
          </cell>
          <cell r="F7995" t="str">
            <v>ROF</v>
          </cell>
          <cell r="G7995" t="str">
            <v>CI_PIPA</v>
          </cell>
          <cell r="H7995" t="str">
            <v>PC</v>
          </cell>
          <cell r="I7995" t="str">
            <v>CPR</v>
          </cell>
          <cell r="J7995" t="str">
            <v/>
          </cell>
          <cell r="K7995" t="str">
            <v>PD</v>
          </cell>
          <cell r="L7995" t="str">
            <v>3015</v>
          </cell>
          <cell r="M7995" t="str">
            <v>V</v>
          </cell>
          <cell r="N7995">
            <v>91730</v>
          </cell>
        </row>
        <row r="7996">
          <cell r="A7996" t="str">
            <v>RM-KTG-PIP-00-0011</v>
          </cell>
          <cell r="B7996" t="str">
            <v>CINT</v>
          </cell>
          <cell r="C7996" t="str">
            <v/>
          </cell>
          <cell r="D7996" t="str">
            <v>PIPA 60/30 X 1.8 X 450</v>
          </cell>
          <cell r="E7996">
            <v>45175</v>
          </cell>
          <cell r="F7996" t="str">
            <v>ROF</v>
          </cell>
          <cell r="G7996" t="str">
            <v>CI_PIPA</v>
          </cell>
          <cell r="H7996" t="str">
            <v>PC</v>
          </cell>
          <cell r="I7996" t="str">
            <v>CPR</v>
          </cell>
          <cell r="J7996" t="str">
            <v/>
          </cell>
          <cell r="K7996" t="str">
            <v>PD</v>
          </cell>
          <cell r="L7996" t="str">
            <v>3015</v>
          </cell>
          <cell r="M7996" t="str">
            <v>V</v>
          </cell>
          <cell r="N7996">
            <v>23514</v>
          </cell>
        </row>
        <row r="7997">
          <cell r="A7997" t="str">
            <v>RM-KTG-PIP-00-0012</v>
          </cell>
          <cell r="B7997" t="str">
            <v>CINT</v>
          </cell>
          <cell r="C7997" t="str">
            <v/>
          </cell>
          <cell r="D7997" t="str">
            <v>PIPA 60/30 X 1.8 X 5809</v>
          </cell>
          <cell r="E7997">
            <v>44797</v>
          </cell>
          <cell r="F7997" t="str">
            <v>ROF</v>
          </cell>
          <cell r="G7997" t="str">
            <v>CI_PIPA</v>
          </cell>
          <cell r="H7997" t="str">
            <v>PC</v>
          </cell>
          <cell r="I7997" t="str">
            <v>CPR</v>
          </cell>
          <cell r="J7997" t="str">
            <v/>
          </cell>
          <cell r="K7997" t="str">
            <v>PD</v>
          </cell>
          <cell r="L7997" t="str">
            <v>3015</v>
          </cell>
          <cell r="M7997" t="str">
            <v>V</v>
          </cell>
          <cell r="N7997">
            <v>277550</v>
          </cell>
        </row>
        <row r="7998">
          <cell r="A7998" t="str">
            <v>RM-KTG-PIP-00-0013</v>
          </cell>
          <cell r="B7998" t="str">
            <v>CINT</v>
          </cell>
          <cell r="C7998" t="str">
            <v/>
          </cell>
          <cell r="D7998" t="str">
            <v>PIPA 60/30 X 1.8 X 648</v>
          </cell>
          <cell r="E7998">
            <v>44797</v>
          </cell>
          <cell r="F7998" t="str">
            <v>ROF</v>
          </cell>
          <cell r="G7998" t="str">
            <v>CI_PIPA</v>
          </cell>
          <cell r="H7998" t="str">
            <v>PC</v>
          </cell>
          <cell r="I7998" t="str">
            <v>CPR</v>
          </cell>
          <cell r="J7998" t="str">
            <v/>
          </cell>
          <cell r="K7998" t="str">
            <v>PD</v>
          </cell>
          <cell r="L7998" t="str">
            <v>3015</v>
          </cell>
          <cell r="M7998" t="str">
            <v>V</v>
          </cell>
          <cell r="N7998">
            <v>32726</v>
          </cell>
        </row>
        <row r="7999">
          <cell r="A7999" t="str">
            <v>RM-KTG-PIP-00-0014</v>
          </cell>
          <cell r="B7999" t="str">
            <v>CINT</v>
          </cell>
          <cell r="C7999" t="str">
            <v/>
          </cell>
          <cell r="D7999" t="str">
            <v>PIPA 60/30 X 2.0 X 3460</v>
          </cell>
          <cell r="E7999">
            <v>44797</v>
          </cell>
          <cell r="F7999" t="str">
            <v>ROF</v>
          </cell>
          <cell r="G7999" t="str">
            <v>CI_PIPA</v>
          </cell>
          <cell r="H7999" t="str">
            <v>PC</v>
          </cell>
          <cell r="I7999" t="str">
            <v>CPR</v>
          </cell>
          <cell r="J7999" t="str">
            <v/>
          </cell>
          <cell r="K7999" t="str">
            <v>PD</v>
          </cell>
          <cell r="L7999" t="str">
            <v>3015</v>
          </cell>
          <cell r="M7999" t="str">
            <v>V</v>
          </cell>
          <cell r="N7999">
            <v>193455</v>
          </cell>
        </row>
        <row r="8000">
          <cell r="A8000" t="str">
            <v>RM-KTG-PIP-00-0015</v>
          </cell>
          <cell r="B8000" t="str">
            <v>CINT</v>
          </cell>
          <cell r="C8000" t="str">
            <v/>
          </cell>
          <cell r="D8000" t="str">
            <v>PIPA 60/30 X 2.0 X 3965</v>
          </cell>
          <cell r="E8000">
            <v>44797</v>
          </cell>
          <cell r="F8000" t="str">
            <v>ROF</v>
          </cell>
          <cell r="G8000" t="str">
            <v>CI_PIPA</v>
          </cell>
          <cell r="H8000" t="str">
            <v>PC</v>
          </cell>
          <cell r="I8000" t="str">
            <v>CPR</v>
          </cell>
          <cell r="J8000" t="str">
            <v/>
          </cell>
          <cell r="K8000" t="str">
            <v>PD</v>
          </cell>
          <cell r="L8000" t="str">
            <v>3015</v>
          </cell>
          <cell r="M8000" t="str">
            <v>V</v>
          </cell>
          <cell r="N8000">
            <v>221690</v>
          </cell>
        </row>
        <row r="8001">
          <cell r="A8001" t="str">
            <v>RM-KTG-PIP-00-0016</v>
          </cell>
          <cell r="B8001" t="str">
            <v>CINT</v>
          </cell>
          <cell r="C8001" t="str">
            <v/>
          </cell>
          <cell r="D8001" t="str">
            <v>PIPA 60/30 X 2.0 X 6000</v>
          </cell>
          <cell r="E8001">
            <v>44797</v>
          </cell>
          <cell r="F8001" t="str">
            <v>ROF</v>
          </cell>
          <cell r="G8001" t="str">
            <v>CI_PIPA</v>
          </cell>
          <cell r="H8001" t="str">
            <v>PC</v>
          </cell>
          <cell r="I8001" t="str">
            <v>CPR</v>
          </cell>
          <cell r="J8001" t="str">
            <v/>
          </cell>
          <cell r="K8001" t="str">
            <v>PD</v>
          </cell>
          <cell r="L8001" t="str">
            <v>3015</v>
          </cell>
          <cell r="M8001" t="str">
            <v>V</v>
          </cell>
          <cell r="N8001">
            <v>310000</v>
          </cell>
        </row>
        <row r="8002">
          <cell r="A8002" t="str">
            <v>RM-KTG-PIP-00-0017</v>
          </cell>
          <cell r="B8002" t="str">
            <v>CINT</v>
          </cell>
          <cell r="C8002" t="str">
            <v/>
          </cell>
          <cell r="D8002" t="str">
            <v>PIPA SQR 30/60 X 1.8 X 3342</v>
          </cell>
          <cell r="E8002">
            <v>44797</v>
          </cell>
          <cell r="F8002" t="str">
            <v>ROF</v>
          </cell>
          <cell r="G8002" t="str">
            <v>CI_PIPA</v>
          </cell>
          <cell r="H8002" t="str">
            <v>PC</v>
          </cell>
          <cell r="I8002" t="str">
            <v>CPR</v>
          </cell>
          <cell r="J8002" t="str">
            <v/>
          </cell>
          <cell r="K8002" t="str">
            <v>PD</v>
          </cell>
          <cell r="L8002" t="str">
            <v>3015</v>
          </cell>
          <cell r="M8002" t="str">
            <v>V</v>
          </cell>
          <cell r="N8002">
            <v>167867</v>
          </cell>
        </row>
        <row r="8003">
          <cell r="A8003" t="str">
            <v>RM-KTG-PIP-00-0018</v>
          </cell>
          <cell r="B8003" t="str">
            <v>CINT</v>
          </cell>
          <cell r="C8003" t="str">
            <v/>
          </cell>
          <cell r="D8003" t="str">
            <v>PIPA SQR 30/60 X 1.8 X 3348</v>
          </cell>
          <cell r="E8003">
            <v>44797</v>
          </cell>
          <cell r="F8003" t="str">
            <v>ROF</v>
          </cell>
          <cell r="G8003" t="str">
            <v>CI_PIPA</v>
          </cell>
          <cell r="H8003" t="str">
            <v>PC</v>
          </cell>
          <cell r="I8003" t="str">
            <v>CPR</v>
          </cell>
          <cell r="J8003" t="str">
            <v/>
          </cell>
          <cell r="K8003" t="str">
            <v>PD</v>
          </cell>
          <cell r="L8003" t="str">
            <v>3015</v>
          </cell>
          <cell r="M8003" t="str">
            <v>V</v>
          </cell>
          <cell r="N8003">
            <v>168169</v>
          </cell>
        </row>
        <row r="8004">
          <cell r="A8004" t="str">
            <v>RM-KTG-PIP-00-0019</v>
          </cell>
          <cell r="B8004" t="str">
            <v>CINT</v>
          </cell>
          <cell r="C8004" t="str">
            <v/>
          </cell>
          <cell r="D8004" t="str">
            <v>PIPA SQR 60/30 X 1.8 X 1470</v>
          </cell>
          <cell r="E8004">
            <v>44797</v>
          </cell>
          <cell r="F8004" t="str">
            <v>ROF</v>
          </cell>
          <cell r="G8004" t="str">
            <v>CI_PIPA</v>
          </cell>
          <cell r="H8004" t="str">
            <v>PC</v>
          </cell>
          <cell r="I8004" t="str">
            <v>CPR</v>
          </cell>
          <cell r="J8004" t="str">
            <v/>
          </cell>
          <cell r="K8004" t="str">
            <v>PD</v>
          </cell>
          <cell r="L8004" t="str">
            <v>3015</v>
          </cell>
          <cell r="M8004" t="str">
            <v>V</v>
          </cell>
          <cell r="N8004">
            <v>73838</v>
          </cell>
        </row>
        <row r="8005">
          <cell r="A8005" t="str">
            <v>RM-KTG-PIP-00-0020</v>
          </cell>
          <cell r="B8005" t="str">
            <v>CINT</v>
          </cell>
          <cell r="C8005" t="str">
            <v/>
          </cell>
          <cell r="D8005" t="str">
            <v>PIPA SQR 60/30 X 1.8 X 1990</v>
          </cell>
          <cell r="E8005">
            <v>44797</v>
          </cell>
          <cell r="F8005" t="str">
            <v>ROF</v>
          </cell>
          <cell r="G8005" t="str">
            <v>CI_PIPA</v>
          </cell>
          <cell r="H8005" t="str">
            <v>PC</v>
          </cell>
          <cell r="I8005" t="str">
            <v>CPR</v>
          </cell>
          <cell r="J8005" t="str">
            <v/>
          </cell>
          <cell r="K8005" t="str">
            <v>PD</v>
          </cell>
          <cell r="L8005" t="str">
            <v>3015</v>
          </cell>
          <cell r="M8005" t="str">
            <v>V</v>
          </cell>
          <cell r="N8005">
            <v>99957</v>
          </cell>
        </row>
        <row r="8006">
          <cell r="A8006" t="str">
            <v>RM-KTG-PIP-00-0021</v>
          </cell>
          <cell r="B8006" t="str">
            <v>CINT</v>
          </cell>
          <cell r="C8006" t="str">
            <v/>
          </cell>
          <cell r="D8006" t="str">
            <v>PIPA SQR 60/30 X 1.8 X 2375</v>
          </cell>
          <cell r="E8006">
            <v>44797</v>
          </cell>
          <cell r="F8006" t="str">
            <v>ROF</v>
          </cell>
          <cell r="G8006" t="str">
            <v>CI_PIPA</v>
          </cell>
          <cell r="H8006" t="str">
            <v>PC</v>
          </cell>
          <cell r="I8006" t="str">
            <v>CPR</v>
          </cell>
          <cell r="J8006" t="str">
            <v/>
          </cell>
          <cell r="K8006" t="str">
            <v>PD</v>
          </cell>
          <cell r="L8006" t="str">
            <v>3015</v>
          </cell>
          <cell r="M8006" t="str">
            <v>V</v>
          </cell>
          <cell r="N8006">
            <v>119295</v>
          </cell>
        </row>
        <row r="8007">
          <cell r="A8007" t="str">
            <v>RM-KTG-PIP-00-0022</v>
          </cell>
          <cell r="B8007" t="str">
            <v>CINT</v>
          </cell>
          <cell r="C8007" t="str">
            <v/>
          </cell>
          <cell r="D8007" t="str">
            <v>PIPA SQR 60/30 X 1.8 X 2510</v>
          </cell>
          <cell r="E8007">
            <v>44797</v>
          </cell>
          <cell r="F8007" t="str">
            <v>ROF</v>
          </cell>
          <cell r="G8007" t="str">
            <v>CI_PIPA</v>
          </cell>
          <cell r="H8007" t="str">
            <v>PC</v>
          </cell>
          <cell r="I8007" t="str">
            <v>CPR</v>
          </cell>
          <cell r="J8007" t="str">
            <v/>
          </cell>
          <cell r="K8007" t="str">
            <v>PD</v>
          </cell>
          <cell r="L8007" t="str">
            <v>3015</v>
          </cell>
          <cell r="M8007" t="str">
            <v>V</v>
          </cell>
          <cell r="N8007">
            <v>126076</v>
          </cell>
        </row>
        <row r="8008">
          <cell r="A8008" t="str">
            <v>RM-KTG-PIP-00-0023</v>
          </cell>
          <cell r="B8008" t="str">
            <v>CINT</v>
          </cell>
          <cell r="C8008" t="str">
            <v/>
          </cell>
          <cell r="D8008" t="str">
            <v>PIPA SQR 60/30 X 1.8 X 2560</v>
          </cell>
          <cell r="E8008">
            <v>44797</v>
          </cell>
          <cell r="F8008" t="str">
            <v>ROF</v>
          </cell>
          <cell r="G8008" t="str">
            <v>CI_PIPA</v>
          </cell>
          <cell r="H8008" t="str">
            <v>PC</v>
          </cell>
          <cell r="I8008" t="str">
            <v>CPR</v>
          </cell>
          <cell r="J8008" t="str">
            <v/>
          </cell>
          <cell r="K8008" t="str">
            <v>PD</v>
          </cell>
          <cell r="L8008" t="str">
            <v>3015</v>
          </cell>
          <cell r="M8008" t="str">
            <v>V</v>
          </cell>
          <cell r="N8008">
            <v>128588</v>
          </cell>
        </row>
        <row r="8009">
          <cell r="A8009" t="str">
            <v>RM-KTG-PIP-00-0024</v>
          </cell>
          <cell r="B8009" t="str">
            <v>CINT</v>
          </cell>
          <cell r="C8009" t="str">
            <v/>
          </cell>
          <cell r="D8009" t="str">
            <v>PIPA SQR 60/30 X 1.8 X 2830</v>
          </cell>
          <cell r="E8009">
            <v>44797</v>
          </cell>
          <cell r="F8009" t="str">
            <v>ROF</v>
          </cell>
          <cell r="G8009" t="str">
            <v>CI_PIPA</v>
          </cell>
          <cell r="H8009" t="str">
            <v>PC</v>
          </cell>
          <cell r="I8009" t="str">
            <v>CPR</v>
          </cell>
          <cell r="J8009" t="str">
            <v/>
          </cell>
          <cell r="K8009" t="str">
            <v>PD</v>
          </cell>
          <cell r="L8009" t="str">
            <v>3015</v>
          </cell>
          <cell r="M8009" t="str">
            <v>V</v>
          </cell>
          <cell r="N8009">
            <v>142150</v>
          </cell>
        </row>
        <row r="8010">
          <cell r="A8010" t="str">
            <v>RM-KTG-PIP-00-0025</v>
          </cell>
          <cell r="B8010" t="str">
            <v>CINT</v>
          </cell>
          <cell r="C8010" t="str">
            <v/>
          </cell>
          <cell r="D8010" t="str">
            <v>PIPA SQR 60/30 X 1.8 X 3080</v>
          </cell>
          <cell r="E8010">
            <v>44797</v>
          </cell>
          <cell r="F8010" t="str">
            <v>ROF</v>
          </cell>
          <cell r="G8010" t="str">
            <v>CI_PIPA</v>
          </cell>
          <cell r="H8010" t="str">
            <v>PC</v>
          </cell>
          <cell r="I8010" t="str">
            <v>CPR</v>
          </cell>
          <cell r="J8010" t="str">
            <v/>
          </cell>
          <cell r="K8010" t="str">
            <v>PD</v>
          </cell>
          <cell r="L8010" t="str">
            <v>3015</v>
          </cell>
          <cell r="M8010" t="str">
            <v>V</v>
          </cell>
          <cell r="N8010">
            <v>154707</v>
          </cell>
        </row>
        <row r="8011">
          <cell r="A8011" t="str">
            <v>RM-KTG-PIP-00-0026</v>
          </cell>
          <cell r="B8011" t="str">
            <v>CINT</v>
          </cell>
          <cell r="C8011" t="str">
            <v/>
          </cell>
          <cell r="D8011" t="str">
            <v>PIPA SQR 60/30 X 1.8 X 3090</v>
          </cell>
          <cell r="E8011">
            <v>44797</v>
          </cell>
          <cell r="F8011" t="str">
            <v>ROF</v>
          </cell>
          <cell r="G8011" t="str">
            <v>CI_PIPA</v>
          </cell>
          <cell r="H8011" t="str">
            <v>PC</v>
          </cell>
          <cell r="I8011" t="str">
            <v>CPR</v>
          </cell>
          <cell r="J8011" t="str">
            <v/>
          </cell>
          <cell r="K8011" t="str">
            <v>PD</v>
          </cell>
          <cell r="L8011" t="str">
            <v>3015</v>
          </cell>
          <cell r="M8011" t="str">
            <v>V</v>
          </cell>
          <cell r="N8011">
            <v>155210</v>
          </cell>
        </row>
        <row r="8012">
          <cell r="A8012" t="str">
            <v>RM-KTG-PIP-00-0027</v>
          </cell>
          <cell r="B8012" t="str">
            <v>CINT</v>
          </cell>
          <cell r="C8012" t="str">
            <v/>
          </cell>
          <cell r="D8012" t="str">
            <v>PIPA SQR 60/30 X 1.8 X 324 (TIRUS 1 UJUN</v>
          </cell>
          <cell r="E8012">
            <v>45138</v>
          </cell>
          <cell r="F8012" t="str">
            <v>ROF</v>
          </cell>
          <cell r="G8012" t="str">
            <v>CI_PIPA</v>
          </cell>
          <cell r="H8012" t="str">
            <v>PC</v>
          </cell>
          <cell r="I8012" t="str">
            <v>CPR</v>
          </cell>
          <cell r="J8012" t="str">
            <v/>
          </cell>
          <cell r="K8012" t="str">
            <v>PD</v>
          </cell>
          <cell r="L8012" t="str">
            <v>3015</v>
          </cell>
          <cell r="M8012" t="str">
            <v>V</v>
          </cell>
          <cell r="N8012">
            <v>17649</v>
          </cell>
        </row>
        <row r="8013">
          <cell r="A8013" t="str">
            <v>RM-KTG-PIP-00-0028</v>
          </cell>
          <cell r="B8013" t="str">
            <v>CINT</v>
          </cell>
          <cell r="C8013" t="str">
            <v/>
          </cell>
          <cell r="D8013" t="str">
            <v>PIPA SQR 60/30 X 1.8 X 3310</v>
          </cell>
          <cell r="E8013">
            <v>44797</v>
          </cell>
          <cell r="F8013" t="str">
            <v>ROF</v>
          </cell>
          <cell r="G8013" t="str">
            <v>CI_PIPA</v>
          </cell>
          <cell r="H8013" t="str">
            <v>PC</v>
          </cell>
          <cell r="I8013" t="str">
            <v>CPR</v>
          </cell>
          <cell r="J8013" t="str">
            <v/>
          </cell>
          <cell r="K8013" t="str">
            <v>PD</v>
          </cell>
          <cell r="L8013" t="str">
            <v>3015</v>
          </cell>
          <cell r="M8013" t="str">
            <v>V</v>
          </cell>
          <cell r="N8013">
            <v>166260</v>
          </cell>
        </row>
        <row r="8014">
          <cell r="A8014" t="str">
            <v>RM-KTG-PIP-00-0029</v>
          </cell>
          <cell r="B8014" t="str">
            <v>CINT</v>
          </cell>
          <cell r="C8014" t="str">
            <v/>
          </cell>
          <cell r="D8014" t="str">
            <v>PIPA SQR 60/30 X 1.8 X 3349</v>
          </cell>
          <cell r="E8014">
            <v>44797</v>
          </cell>
          <cell r="F8014" t="str">
            <v>ROF</v>
          </cell>
          <cell r="G8014" t="str">
            <v>CI_PIPA</v>
          </cell>
          <cell r="H8014" t="str">
            <v>PC</v>
          </cell>
          <cell r="I8014" t="str">
            <v>CPR</v>
          </cell>
          <cell r="J8014" t="str">
            <v/>
          </cell>
          <cell r="K8014" t="str">
            <v>PD</v>
          </cell>
          <cell r="L8014" t="str">
            <v>3015</v>
          </cell>
          <cell r="M8014" t="str">
            <v>V</v>
          </cell>
          <cell r="N8014">
            <v>168219</v>
          </cell>
        </row>
        <row r="8015">
          <cell r="A8015" t="str">
            <v>RM-KTG-PIP-00-0030</v>
          </cell>
          <cell r="B8015" t="str">
            <v>CINT</v>
          </cell>
          <cell r="C8015" t="str">
            <v/>
          </cell>
          <cell r="D8015" t="str">
            <v>PIPA SQR 60/30 X 1.8 X 3355</v>
          </cell>
          <cell r="E8015">
            <v>44797</v>
          </cell>
          <cell r="F8015" t="str">
            <v>ROF</v>
          </cell>
          <cell r="G8015" t="str">
            <v>CI_PIPA</v>
          </cell>
          <cell r="H8015" t="str">
            <v>PC</v>
          </cell>
          <cell r="I8015" t="str">
            <v>CPR</v>
          </cell>
          <cell r="J8015" t="str">
            <v/>
          </cell>
          <cell r="K8015" t="str">
            <v>PD</v>
          </cell>
          <cell r="L8015" t="str">
            <v>3015</v>
          </cell>
          <cell r="M8015" t="str">
            <v>V</v>
          </cell>
          <cell r="N8015">
            <v>168520</v>
          </cell>
        </row>
        <row r="8016">
          <cell r="A8016" t="str">
            <v>RM-KTG-PIP-00-0031</v>
          </cell>
          <cell r="B8016" t="str">
            <v>CINT</v>
          </cell>
          <cell r="C8016" t="str">
            <v/>
          </cell>
          <cell r="D8016" t="str">
            <v>PIPA SQR 60/30 X 1.8 X 3357</v>
          </cell>
          <cell r="E8016">
            <v>44797</v>
          </cell>
          <cell r="F8016" t="str">
            <v>ROF</v>
          </cell>
          <cell r="G8016" t="str">
            <v>CI_PIPA</v>
          </cell>
          <cell r="H8016" t="str">
            <v>PC</v>
          </cell>
          <cell r="I8016" t="str">
            <v>CPR</v>
          </cell>
          <cell r="J8016" t="str">
            <v/>
          </cell>
          <cell r="K8016" t="str">
            <v>PD</v>
          </cell>
          <cell r="L8016" t="str">
            <v>3015</v>
          </cell>
          <cell r="M8016" t="str">
            <v>V</v>
          </cell>
          <cell r="N8016">
            <v>168621</v>
          </cell>
        </row>
        <row r="8017">
          <cell r="A8017" t="str">
            <v>RM-KTG-PIP-00-0032</v>
          </cell>
          <cell r="B8017" t="str">
            <v>CINT</v>
          </cell>
          <cell r="C8017" t="str">
            <v/>
          </cell>
          <cell r="D8017" t="str">
            <v>PIPA SQR 60/30 X 1.8 X 3362</v>
          </cell>
          <cell r="E8017">
            <v>44797</v>
          </cell>
          <cell r="F8017" t="str">
            <v>ROF</v>
          </cell>
          <cell r="G8017" t="str">
            <v>CI_PIPA</v>
          </cell>
          <cell r="H8017" t="str">
            <v>PC</v>
          </cell>
          <cell r="I8017" t="str">
            <v>CPR</v>
          </cell>
          <cell r="J8017" t="str">
            <v/>
          </cell>
          <cell r="K8017" t="str">
            <v>PD</v>
          </cell>
          <cell r="L8017" t="str">
            <v>3015</v>
          </cell>
          <cell r="M8017" t="str">
            <v>V</v>
          </cell>
          <cell r="N8017">
            <v>168872</v>
          </cell>
        </row>
        <row r="8018">
          <cell r="A8018" t="str">
            <v>RM-KTG-PIP-00-0033</v>
          </cell>
          <cell r="B8018" t="str">
            <v>CINT</v>
          </cell>
          <cell r="C8018" t="str">
            <v/>
          </cell>
          <cell r="D8018" t="str">
            <v>PIPA SQR 60/30 X 1.8 X 3364</v>
          </cell>
          <cell r="E8018">
            <v>44797</v>
          </cell>
          <cell r="F8018" t="str">
            <v>ROF</v>
          </cell>
          <cell r="G8018" t="str">
            <v>CI_PIPA</v>
          </cell>
          <cell r="H8018" t="str">
            <v>PC</v>
          </cell>
          <cell r="I8018" t="str">
            <v>CPR</v>
          </cell>
          <cell r="J8018" t="str">
            <v/>
          </cell>
          <cell r="K8018" t="str">
            <v>PD</v>
          </cell>
          <cell r="L8018" t="str">
            <v>3015</v>
          </cell>
          <cell r="M8018" t="str">
            <v>V</v>
          </cell>
          <cell r="N8018">
            <v>168972</v>
          </cell>
        </row>
        <row r="8019">
          <cell r="A8019" t="str">
            <v>RM-KTG-PIP-00-0034</v>
          </cell>
          <cell r="B8019" t="str">
            <v>CINT</v>
          </cell>
          <cell r="C8019" t="str">
            <v/>
          </cell>
          <cell r="D8019" t="str">
            <v>PIPA SQR 60/30 X 1.8 X 3550</v>
          </cell>
          <cell r="E8019">
            <v>44797</v>
          </cell>
          <cell r="F8019" t="str">
            <v>ROF</v>
          </cell>
          <cell r="G8019" t="str">
            <v>CI_PIPA</v>
          </cell>
          <cell r="H8019" t="str">
            <v>PC</v>
          </cell>
          <cell r="I8019" t="str">
            <v>CPR</v>
          </cell>
          <cell r="J8019" t="str">
            <v/>
          </cell>
          <cell r="K8019" t="str">
            <v>PD</v>
          </cell>
          <cell r="L8019" t="str">
            <v>3015</v>
          </cell>
          <cell r="M8019" t="str">
            <v>V</v>
          </cell>
          <cell r="N8019">
            <v>168520</v>
          </cell>
        </row>
        <row r="8020">
          <cell r="A8020" t="str">
            <v>RM-KTG-PIP-00-0035</v>
          </cell>
          <cell r="B8020" t="str">
            <v>CINT</v>
          </cell>
          <cell r="C8020" t="str">
            <v/>
          </cell>
          <cell r="D8020" t="str">
            <v>PIPA SQR 60/30 X 1.8 X 3640</v>
          </cell>
          <cell r="E8020">
            <v>44797</v>
          </cell>
          <cell r="F8020" t="str">
            <v>ROF</v>
          </cell>
          <cell r="G8020" t="str">
            <v>CI_PIPA</v>
          </cell>
          <cell r="H8020" t="str">
            <v>PC</v>
          </cell>
          <cell r="I8020" t="str">
            <v>CPR</v>
          </cell>
          <cell r="J8020" t="str">
            <v/>
          </cell>
          <cell r="K8020" t="str">
            <v>PD</v>
          </cell>
          <cell r="L8020" t="str">
            <v>3015</v>
          </cell>
          <cell r="M8020" t="str">
            <v>V</v>
          </cell>
          <cell r="N8020">
            <v>182836</v>
          </cell>
        </row>
        <row r="8021">
          <cell r="A8021" t="str">
            <v>RM-KTG-PIP-00-0036</v>
          </cell>
          <cell r="B8021" t="str">
            <v>CINT</v>
          </cell>
          <cell r="C8021" t="str">
            <v/>
          </cell>
          <cell r="D8021" t="str">
            <v>PIPA SQR 60/30 X 1.8 X 3790</v>
          </cell>
          <cell r="E8021">
            <v>44797</v>
          </cell>
          <cell r="F8021" t="str">
            <v>ROF</v>
          </cell>
          <cell r="G8021" t="str">
            <v>CI_PIPA</v>
          </cell>
          <cell r="H8021" t="str">
            <v>PC</v>
          </cell>
          <cell r="I8021" t="str">
            <v>CPR</v>
          </cell>
          <cell r="J8021" t="str">
            <v/>
          </cell>
          <cell r="K8021" t="str">
            <v>PD</v>
          </cell>
          <cell r="L8021" t="str">
            <v>3015</v>
          </cell>
          <cell r="M8021" t="str">
            <v>V</v>
          </cell>
          <cell r="N8021">
            <v>190370</v>
          </cell>
        </row>
        <row r="8022">
          <cell r="A8022" t="str">
            <v>RM-KTG-PIP-00-0037</v>
          </cell>
          <cell r="B8022" t="str">
            <v>CINT</v>
          </cell>
          <cell r="C8022" t="str">
            <v/>
          </cell>
          <cell r="D8022" t="str">
            <v>PIPA SQR 60/30 X 1.8 X 3965</v>
          </cell>
          <cell r="E8022">
            <v>44797</v>
          </cell>
          <cell r="F8022" t="str">
            <v>ROF</v>
          </cell>
          <cell r="G8022" t="str">
            <v>CI_PIPA</v>
          </cell>
          <cell r="H8022" t="str">
            <v>PC</v>
          </cell>
          <cell r="I8022" t="str">
            <v>CPR</v>
          </cell>
          <cell r="J8022" t="str">
            <v/>
          </cell>
          <cell r="K8022" t="str">
            <v>PD</v>
          </cell>
          <cell r="L8022" t="str">
            <v>3015</v>
          </cell>
          <cell r="M8022" t="str">
            <v>V</v>
          </cell>
          <cell r="N8022">
            <v>199160</v>
          </cell>
        </row>
        <row r="8023">
          <cell r="A8023" t="str">
            <v>RM-KTG-PIP-00-0038</v>
          </cell>
          <cell r="B8023" t="str">
            <v>CINT</v>
          </cell>
          <cell r="C8023" t="str">
            <v/>
          </cell>
          <cell r="D8023" t="str">
            <v>PIPA SQR 60/30 X 1.8 X 4070</v>
          </cell>
          <cell r="E8023">
            <v>44797</v>
          </cell>
          <cell r="F8023" t="str">
            <v>ROF</v>
          </cell>
          <cell r="G8023" t="str">
            <v>CI_PIPA</v>
          </cell>
          <cell r="H8023" t="str">
            <v>PC</v>
          </cell>
          <cell r="I8023" t="str">
            <v>CPR</v>
          </cell>
          <cell r="J8023" t="str">
            <v/>
          </cell>
          <cell r="K8023" t="str">
            <v>PD</v>
          </cell>
          <cell r="L8023" t="str">
            <v>3015</v>
          </cell>
          <cell r="M8023" t="str">
            <v>V</v>
          </cell>
          <cell r="N8023">
            <v>204434</v>
          </cell>
        </row>
        <row r="8024">
          <cell r="A8024" t="str">
            <v>RM-KTG-PIP-00-0039</v>
          </cell>
          <cell r="B8024" t="str">
            <v>CINT</v>
          </cell>
          <cell r="C8024" t="str">
            <v/>
          </cell>
          <cell r="D8024" t="str">
            <v>PIPA SQR 60/30 X 1.8 X 4260</v>
          </cell>
          <cell r="E8024">
            <v>44797</v>
          </cell>
          <cell r="F8024" t="str">
            <v>ROF</v>
          </cell>
          <cell r="G8024" t="str">
            <v>CI_PIPA</v>
          </cell>
          <cell r="H8024" t="str">
            <v>PC</v>
          </cell>
          <cell r="I8024" t="str">
            <v>CPR</v>
          </cell>
          <cell r="J8024" t="str">
            <v/>
          </cell>
          <cell r="K8024" t="str">
            <v>PD</v>
          </cell>
          <cell r="L8024" t="str">
            <v>3015</v>
          </cell>
          <cell r="M8024" t="str">
            <v>V</v>
          </cell>
          <cell r="N8024">
            <v>213978</v>
          </cell>
        </row>
        <row r="8025">
          <cell r="A8025" t="str">
            <v>RM-KTG-PIP-00-0040</v>
          </cell>
          <cell r="B8025" t="str">
            <v>CINT</v>
          </cell>
          <cell r="C8025" t="str">
            <v/>
          </cell>
          <cell r="D8025" t="str">
            <v>PIPA SQR 60/30 X 1.8 X 4270</v>
          </cell>
          <cell r="E8025">
            <v>44797</v>
          </cell>
          <cell r="F8025" t="str">
            <v>ROF</v>
          </cell>
          <cell r="G8025" t="str">
            <v>CI_PIPA</v>
          </cell>
          <cell r="H8025" t="str">
            <v>PC</v>
          </cell>
          <cell r="I8025" t="str">
            <v>CPR</v>
          </cell>
          <cell r="J8025" t="str">
            <v/>
          </cell>
          <cell r="K8025" t="str">
            <v>PD</v>
          </cell>
          <cell r="L8025" t="str">
            <v>3015</v>
          </cell>
          <cell r="M8025" t="str">
            <v>V</v>
          </cell>
          <cell r="N8025">
            <v>214480</v>
          </cell>
        </row>
        <row r="8026">
          <cell r="A8026" t="str">
            <v>RM-KTG-PIP-00-0041</v>
          </cell>
          <cell r="B8026" t="str">
            <v>CINT</v>
          </cell>
          <cell r="C8026" t="str">
            <v/>
          </cell>
          <cell r="D8026" t="str">
            <v>PIPA SQR 60/30 X 1.8 X 4670</v>
          </cell>
          <cell r="E8026">
            <v>44797</v>
          </cell>
          <cell r="F8026" t="str">
            <v>ROF</v>
          </cell>
          <cell r="G8026" t="str">
            <v>CI_PIPA</v>
          </cell>
          <cell r="H8026" t="str">
            <v>PC</v>
          </cell>
          <cell r="I8026" t="str">
            <v>CPR</v>
          </cell>
          <cell r="J8026" t="str">
            <v/>
          </cell>
          <cell r="K8026" t="str">
            <v>PD</v>
          </cell>
          <cell r="L8026" t="str">
            <v>3015</v>
          </cell>
          <cell r="M8026" t="str">
            <v>V</v>
          </cell>
          <cell r="N8026">
            <v>234572</v>
          </cell>
        </row>
        <row r="8027">
          <cell r="A8027" t="str">
            <v>RM-KTG-PIP-00-0042</v>
          </cell>
          <cell r="B8027" t="str">
            <v>CINT</v>
          </cell>
          <cell r="C8027" t="str">
            <v/>
          </cell>
          <cell r="D8027" t="str">
            <v>PIPA SQR 60/30 X 1.8 X 4800</v>
          </cell>
          <cell r="E8027">
            <v>44797</v>
          </cell>
          <cell r="F8027" t="str">
            <v>ROF</v>
          </cell>
          <cell r="G8027" t="str">
            <v>CI_PIPA</v>
          </cell>
          <cell r="H8027" t="str">
            <v>PC</v>
          </cell>
          <cell r="I8027" t="str">
            <v>CPR</v>
          </cell>
          <cell r="J8027" t="str">
            <v/>
          </cell>
          <cell r="K8027" t="str">
            <v>PD</v>
          </cell>
          <cell r="L8027" t="str">
            <v>3015</v>
          </cell>
          <cell r="M8027" t="str">
            <v>V</v>
          </cell>
          <cell r="N8027">
            <v>241102</v>
          </cell>
        </row>
        <row r="8028">
          <cell r="A8028" t="str">
            <v>RM-KTG-PIP-00-0043</v>
          </cell>
          <cell r="B8028" t="str">
            <v>CINT</v>
          </cell>
          <cell r="C8028" t="str">
            <v/>
          </cell>
          <cell r="D8028" t="str">
            <v>PIPA SQR 60/30 X 1.8 X 6037</v>
          </cell>
          <cell r="E8028">
            <v>44797</v>
          </cell>
          <cell r="F8028" t="str">
            <v>ROF</v>
          </cell>
          <cell r="G8028" t="str">
            <v>CI_PIPA</v>
          </cell>
          <cell r="H8028" t="str">
            <v>PC</v>
          </cell>
          <cell r="I8028" t="str">
            <v>CPR</v>
          </cell>
          <cell r="J8028" t="str">
            <v/>
          </cell>
          <cell r="K8028" t="str">
            <v>PD</v>
          </cell>
          <cell r="L8028" t="str">
            <v>3015</v>
          </cell>
          <cell r="M8028" t="str">
            <v>V</v>
          </cell>
          <cell r="N8028">
            <v>303236</v>
          </cell>
        </row>
        <row r="8029">
          <cell r="A8029" t="str">
            <v>RM-KTG-PIP-00-0044</v>
          </cell>
          <cell r="B8029" t="str">
            <v>CINT</v>
          </cell>
          <cell r="C8029" t="str">
            <v/>
          </cell>
          <cell r="D8029" t="str">
            <v>PIPA SQR 60/30 X 1.8 X 648</v>
          </cell>
          <cell r="E8029">
            <v>44797</v>
          </cell>
          <cell r="F8029" t="str">
            <v>ROF</v>
          </cell>
          <cell r="G8029" t="str">
            <v>CI_PIPA</v>
          </cell>
          <cell r="H8029" t="str">
            <v>PC</v>
          </cell>
          <cell r="I8029" t="str">
            <v>CPR</v>
          </cell>
          <cell r="J8029" t="str">
            <v/>
          </cell>
          <cell r="K8029" t="str">
            <v>PD</v>
          </cell>
          <cell r="L8029" t="str">
            <v>3015</v>
          </cell>
          <cell r="M8029" t="str">
            <v>V</v>
          </cell>
          <cell r="N8029">
            <v>32549</v>
          </cell>
        </row>
        <row r="8030">
          <cell r="A8030" t="str">
            <v>RM-KTG-PIP-00-0045</v>
          </cell>
          <cell r="B8030" t="str">
            <v>CINT</v>
          </cell>
          <cell r="C8030" t="str">
            <v/>
          </cell>
          <cell r="D8030" t="str">
            <v>PIPA SQR 60/30 X 2.0 X 6000</v>
          </cell>
          <cell r="E8030">
            <v>44797</v>
          </cell>
          <cell r="F8030" t="str">
            <v>ROF</v>
          </cell>
          <cell r="G8030" t="str">
            <v>CI_PIPA</v>
          </cell>
          <cell r="H8030" t="str">
            <v>PC</v>
          </cell>
          <cell r="I8030" t="str">
            <v>CPR</v>
          </cell>
          <cell r="J8030" t="str">
            <v/>
          </cell>
          <cell r="K8030" t="str">
            <v>PD</v>
          </cell>
          <cell r="L8030" t="str">
            <v>3015</v>
          </cell>
          <cell r="M8030" t="str">
            <v>V</v>
          </cell>
          <cell r="N8030">
            <v>280000</v>
          </cell>
        </row>
        <row r="8031">
          <cell r="A8031" t="str">
            <v>RM-KTG-PIP-00-0046</v>
          </cell>
          <cell r="B8031" t="str">
            <v>CINT</v>
          </cell>
          <cell r="C8031" t="str">
            <v/>
          </cell>
          <cell r="D8031" t="str">
            <v>PIPA SQR 60/30 X 2.1 X 6000</v>
          </cell>
          <cell r="E8031">
            <v>44797</v>
          </cell>
          <cell r="F8031" t="str">
            <v>ROF</v>
          </cell>
          <cell r="G8031" t="str">
            <v>CI_PIPA</v>
          </cell>
          <cell r="H8031" t="str">
            <v>PC</v>
          </cell>
          <cell r="I8031" t="str">
            <v>CPR</v>
          </cell>
          <cell r="J8031" t="str">
            <v/>
          </cell>
          <cell r="K8031" t="str">
            <v>PD</v>
          </cell>
          <cell r="L8031" t="str">
            <v>3015</v>
          </cell>
          <cell r="M8031" t="str">
            <v>V</v>
          </cell>
          <cell r="N8031">
            <v>349696</v>
          </cell>
        </row>
        <row r="8032">
          <cell r="A8032" t="str">
            <v>RM-KTG-PIP-00-0047</v>
          </cell>
          <cell r="B8032" t="str">
            <v>CINT</v>
          </cell>
          <cell r="C8032" t="str">
            <v/>
          </cell>
          <cell r="D8032" t="str">
            <v>PIPA SQR 30/60 X 1.8 X 970</v>
          </cell>
          <cell r="E8032">
            <v>0</v>
          </cell>
          <cell r="F8032" t="str">
            <v>ROF</v>
          </cell>
          <cell r="G8032" t="str">
            <v>CI_PIPA</v>
          </cell>
          <cell r="H8032" t="str">
            <v>PC</v>
          </cell>
          <cell r="I8032" t="str">
            <v>CPR</v>
          </cell>
          <cell r="J8032" t="str">
            <v/>
          </cell>
          <cell r="K8032" t="str">
            <v>PD</v>
          </cell>
          <cell r="L8032" t="str">
            <v>3015</v>
          </cell>
          <cell r="M8032" t="str">
            <v>V</v>
          </cell>
          <cell r="N8032">
            <v>38500</v>
          </cell>
        </row>
        <row r="8033">
          <cell r="A8033" t="str">
            <v>RM-KTG-PLS-00-0047</v>
          </cell>
          <cell r="B8033" t="str">
            <v>CINT</v>
          </cell>
          <cell r="C8033" t="str">
            <v/>
          </cell>
          <cell r="D8033" t="str">
            <v>END CUP K.T. OLIVE</v>
          </cell>
          <cell r="E8033">
            <v>45232</v>
          </cell>
          <cell r="F8033" t="str">
            <v>ROF</v>
          </cell>
          <cell r="G8033" t="str">
            <v>CI_PLSTK</v>
          </cell>
          <cell r="H8033" t="str">
            <v>PC</v>
          </cell>
          <cell r="I8033" t="str">
            <v>CPR</v>
          </cell>
          <cell r="J8033" t="str">
            <v/>
          </cell>
          <cell r="K8033" t="str">
            <v>PD</v>
          </cell>
          <cell r="L8033" t="str">
            <v>3015</v>
          </cell>
          <cell r="M8033" t="str">
            <v>V</v>
          </cell>
          <cell r="N8033">
            <v>1744</v>
          </cell>
        </row>
        <row r="8034">
          <cell r="A8034" t="str">
            <v>RM-KTG-PLS-00-0048</v>
          </cell>
          <cell r="B8034" t="str">
            <v>CINT</v>
          </cell>
          <cell r="C8034" t="str">
            <v/>
          </cell>
          <cell r="D8034" t="str">
            <v>PLASTIC PP 10 X 0.035</v>
          </cell>
          <cell r="E8034">
            <v>44797</v>
          </cell>
          <cell r="F8034" t="str">
            <v>ROF</v>
          </cell>
          <cell r="G8034" t="str">
            <v>CI_PLSTK</v>
          </cell>
          <cell r="H8034" t="str">
            <v>KG</v>
          </cell>
          <cell r="I8034" t="str">
            <v>CPR</v>
          </cell>
          <cell r="J8034" t="str">
            <v/>
          </cell>
          <cell r="K8034" t="str">
            <v>PD</v>
          </cell>
          <cell r="L8034" t="str">
            <v>3015</v>
          </cell>
          <cell r="M8034" t="str">
            <v>V</v>
          </cell>
          <cell r="N8034">
            <v>34703</v>
          </cell>
        </row>
        <row r="8035">
          <cell r="A8035" t="str">
            <v>RM-KTG-PLT-00-0049</v>
          </cell>
          <cell r="B8035" t="str">
            <v>CINT</v>
          </cell>
          <cell r="C8035" t="str">
            <v/>
          </cell>
          <cell r="D8035" t="str">
            <v>BRACKET LEG (KT 02)</v>
          </cell>
          <cell r="E8035">
            <v>44797</v>
          </cell>
          <cell r="F8035" t="str">
            <v>ROF</v>
          </cell>
          <cell r="G8035" t="str">
            <v>CI_PLT</v>
          </cell>
          <cell r="H8035" t="str">
            <v>PC</v>
          </cell>
          <cell r="I8035" t="str">
            <v>CPR</v>
          </cell>
          <cell r="J8035" t="str">
            <v/>
          </cell>
          <cell r="K8035" t="str">
            <v>PD</v>
          </cell>
          <cell r="L8035" t="str">
            <v>3015</v>
          </cell>
          <cell r="M8035" t="str">
            <v>V</v>
          </cell>
          <cell r="N8035">
            <v>2654</v>
          </cell>
        </row>
        <row r="8036">
          <cell r="A8036" t="str">
            <v>RM-KTG-PLT-00-0050</v>
          </cell>
          <cell r="B8036" t="str">
            <v>CINT</v>
          </cell>
          <cell r="C8036" t="str">
            <v/>
          </cell>
          <cell r="D8036" t="str">
            <v>BRACKET S.R F-095022 SR</v>
          </cell>
          <cell r="E8036">
            <v>44797</v>
          </cell>
          <cell r="F8036" t="str">
            <v>ROF</v>
          </cell>
          <cell r="G8036" t="str">
            <v>CI_PLT</v>
          </cell>
          <cell r="H8036" t="str">
            <v>PC</v>
          </cell>
          <cell r="I8036" t="str">
            <v>CPR</v>
          </cell>
          <cell r="J8036" t="str">
            <v/>
          </cell>
          <cell r="K8036" t="str">
            <v>PD</v>
          </cell>
          <cell r="L8036" t="str">
            <v>3015</v>
          </cell>
          <cell r="M8036" t="str">
            <v>V</v>
          </cell>
          <cell r="N8036">
            <v>2654</v>
          </cell>
        </row>
        <row r="8037">
          <cell r="A8037" t="str">
            <v>RM-KTG-PLT-00-0051</v>
          </cell>
          <cell r="B8037" t="str">
            <v>CINT</v>
          </cell>
          <cell r="C8037" t="str">
            <v/>
          </cell>
          <cell r="D8037" t="str">
            <v>BRACKET SEAT [KT-01]</v>
          </cell>
          <cell r="E8037">
            <v>44936</v>
          </cell>
          <cell r="F8037" t="str">
            <v>ROF</v>
          </cell>
          <cell r="G8037" t="str">
            <v>CI_PLT</v>
          </cell>
          <cell r="H8037" t="str">
            <v>PC</v>
          </cell>
          <cell r="I8037" t="str">
            <v>CPR</v>
          </cell>
          <cell r="J8037" t="str">
            <v/>
          </cell>
          <cell r="K8037" t="str">
            <v>PD</v>
          </cell>
          <cell r="L8037" t="str">
            <v>3015</v>
          </cell>
          <cell r="M8037" t="str">
            <v>V</v>
          </cell>
          <cell r="N8037">
            <v>7214</v>
          </cell>
        </row>
        <row r="8038">
          <cell r="A8038" t="str">
            <v>RM-KTG-PLT-00-0052</v>
          </cell>
          <cell r="B8038" t="str">
            <v>CINT</v>
          </cell>
          <cell r="C8038" t="str">
            <v/>
          </cell>
          <cell r="D8038" t="str">
            <v>BRACKET SEAT [KT-02]</v>
          </cell>
          <cell r="E8038">
            <v>44797</v>
          </cell>
          <cell r="F8038" t="str">
            <v>ROF</v>
          </cell>
          <cell r="G8038" t="str">
            <v>CI_PLT</v>
          </cell>
          <cell r="H8038" t="str">
            <v>PC</v>
          </cell>
          <cell r="I8038" t="str">
            <v>CPR</v>
          </cell>
          <cell r="J8038" t="str">
            <v/>
          </cell>
          <cell r="K8038" t="str">
            <v>PD</v>
          </cell>
          <cell r="L8038" t="str">
            <v>3015</v>
          </cell>
          <cell r="M8038" t="str">
            <v>V</v>
          </cell>
          <cell r="N8038">
            <v>9403</v>
          </cell>
        </row>
        <row r="8039">
          <cell r="A8039" t="str">
            <v>RM-KTG-PLT-00-0053</v>
          </cell>
          <cell r="B8039" t="str">
            <v>CINT</v>
          </cell>
          <cell r="C8039" t="str">
            <v/>
          </cell>
          <cell r="D8039" t="str">
            <v>CLAMP FOR BRACKET SEAT KT-02</v>
          </cell>
          <cell r="E8039">
            <v>44797</v>
          </cell>
          <cell r="F8039" t="str">
            <v>ROF</v>
          </cell>
          <cell r="G8039" t="str">
            <v>CI_PLT</v>
          </cell>
          <cell r="H8039" t="str">
            <v>PC</v>
          </cell>
          <cell r="I8039" t="str">
            <v>CPR</v>
          </cell>
          <cell r="J8039" t="str">
            <v/>
          </cell>
          <cell r="K8039" t="str">
            <v>PD</v>
          </cell>
          <cell r="L8039" t="str">
            <v>3015</v>
          </cell>
          <cell r="M8039" t="str">
            <v>V</v>
          </cell>
          <cell r="N8039">
            <v>6086</v>
          </cell>
        </row>
        <row r="8040">
          <cell r="A8040" t="str">
            <v>RM-KTG-PLT-00-0054</v>
          </cell>
          <cell r="B8040" t="str">
            <v>CINT</v>
          </cell>
          <cell r="C8040" t="str">
            <v/>
          </cell>
          <cell r="D8040" t="str">
            <v>CLAMP SEAT [KT-02]</v>
          </cell>
          <cell r="E8040">
            <v>44797</v>
          </cell>
          <cell r="F8040" t="str">
            <v>ROF</v>
          </cell>
          <cell r="G8040" t="str">
            <v>CI_PLT</v>
          </cell>
          <cell r="H8040" t="str">
            <v>PC</v>
          </cell>
          <cell r="I8040" t="str">
            <v>CPR</v>
          </cell>
          <cell r="J8040" t="str">
            <v/>
          </cell>
          <cell r="K8040" t="str">
            <v>PD</v>
          </cell>
          <cell r="L8040" t="str">
            <v>3015</v>
          </cell>
          <cell r="M8040" t="str">
            <v>V</v>
          </cell>
          <cell r="N8040">
            <v>6086</v>
          </cell>
        </row>
        <row r="8041">
          <cell r="A8041" t="str">
            <v>RM-KTG-RUB-00-0055</v>
          </cell>
          <cell r="B8041" t="str">
            <v>CINT</v>
          </cell>
          <cell r="C8041" t="str">
            <v/>
          </cell>
          <cell r="D8041" t="str">
            <v>DOP KURSI TUNGGU</v>
          </cell>
          <cell r="E8041">
            <v>45266</v>
          </cell>
          <cell r="F8041" t="str">
            <v>ROF</v>
          </cell>
          <cell r="G8041" t="str">
            <v>CI_PLSTK</v>
          </cell>
          <cell r="H8041" t="str">
            <v>PC</v>
          </cell>
          <cell r="I8041" t="str">
            <v>CPR</v>
          </cell>
          <cell r="J8041" t="str">
            <v/>
          </cell>
          <cell r="K8041" t="str">
            <v>PD</v>
          </cell>
          <cell r="L8041" t="str">
            <v>3015</v>
          </cell>
          <cell r="M8041" t="str">
            <v>V</v>
          </cell>
          <cell r="N8041">
            <v>4600</v>
          </cell>
        </row>
        <row r="8042">
          <cell r="A8042" t="str">
            <v>RM-KTG-RUB-00-0056</v>
          </cell>
          <cell r="B8042" t="str">
            <v>CINT</v>
          </cell>
          <cell r="C8042" t="str">
            <v/>
          </cell>
          <cell r="D8042" t="str">
            <v>DOP RUBBER KT GREY AICO</v>
          </cell>
          <cell r="E8042">
            <v>44797</v>
          </cell>
          <cell r="F8042" t="str">
            <v>ROF</v>
          </cell>
          <cell r="G8042" t="str">
            <v>CI_PLSTK</v>
          </cell>
          <cell r="H8042" t="str">
            <v>PC</v>
          </cell>
          <cell r="I8042" t="str">
            <v>CPR</v>
          </cell>
          <cell r="J8042" t="str">
            <v/>
          </cell>
          <cell r="K8042" t="str">
            <v>PD</v>
          </cell>
          <cell r="L8042" t="str">
            <v>3015</v>
          </cell>
          <cell r="M8042" t="str">
            <v>V</v>
          </cell>
          <cell r="N8042">
            <v>3360</v>
          </cell>
        </row>
        <row r="8043">
          <cell r="A8043" t="str">
            <v>RM-KTG-TRX-00-0057</v>
          </cell>
          <cell r="B8043" t="str">
            <v>CINT</v>
          </cell>
          <cell r="C8043" t="str">
            <v/>
          </cell>
          <cell r="D8043" t="str">
            <v>TABLE TOP T.17 L.450 P.450</v>
          </cell>
          <cell r="E8043">
            <v>44797</v>
          </cell>
          <cell r="F8043" t="str">
            <v>ROF</v>
          </cell>
          <cell r="G8043" t="str">
            <v>CI_BOARD</v>
          </cell>
          <cell r="H8043" t="str">
            <v>PC</v>
          </cell>
          <cell r="I8043" t="str">
            <v>CPR</v>
          </cell>
          <cell r="J8043" t="str">
            <v/>
          </cell>
          <cell r="K8043" t="str">
            <v>PD</v>
          </cell>
          <cell r="L8043" t="str">
            <v>3015</v>
          </cell>
          <cell r="M8043" t="str">
            <v>V</v>
          </cell>
          <cell r="N8043">
            <v>93500</v>
          </cell>
        </row>
        <row r="8044">
          <cell r="A8044" t="str">
            <v>RM-KUM-000-00-0058</v>
          </cell>
          <cell r="B8044" t="str">
            <v>CINT</v>
          </cell>
          <cell r="C8044" t="str">
            <v/>
          </cell>
          <cell r="D8044" t="str">
            <v>BASE CK-810/1800 MAPLE TH 1224 FC ASSY C</v>
          </cell>
          <cell r="E8044">
            <v>44797</v>
          </cell>
          <cell r="F8044" t="str">
            <v>ROF</v>
          </cell>
          <cell r="G8044" t="str">
            <v>CI_OTH</v>
          </cell>
          <cell r="H8044" t="str">
            <v>PC</v>
          </cell>
          <cell r="I8044" t="str">
            <v>CPR</v>
          </cell>
          <cell r="J8044" t="str">
            <v/>
          </cell>
          <cell r="K8044" t="str">
            <v>PD</v>
          </cell>
          <cell r="L8044" t="str">
            <v>3015</v>
          </cell>
          <cell r="M8044" t="str">
            <v>V</v>
          </cell>
          <cell r="N8044">
            <v>40591</v>
          </cell>
        </row>
        <row r="8045">
          <cell r="A8045" t="str">
            <v>RM-KUM-000-00-0059</v>
          </cell>
          <cell r="B8045" t="str">
            <v>CINT</v>
          </cell>
          <cell r="C8045" t="str">
            <v/>
          </cell>
          <cell r="D8045" t="str">
            <v>CREDENZA CCS 4012 SL PSO</v>
          </cell>
          <cell r="E8045">
            <v>44797</v>
          </cell>
          <cell r="F8045" t="str">
            <v>ROF</v>
          </cell>
          <cell r="G8045" t="str">
            <v>CI_OTH</v>
          </cell>
          <cell r="H8045" t="str">
            <v>PC</v>
          </cell>
          <cell r="I8045" t="str">
            <v>CPR</v>
          </cell>
          <cell r="J8045" t="str">
            <v/>
          </cell>
          <cell r="K8045" t="str">
            <v>PD</v>
          </cell>
          <cell r="L8045" t="str">
            <v>3015</v>
          </cell>
          <cell r="M8045" t="str">
            <v>V</v>
          </cell>
          <cell r="N8045">
            <v>45644</v>
          </cell>
        </row>
        <row r="8046">
          <cell r="A8046" t="str">
            <v>RM-KUM-000-00-0060</v>
          </cell>
          <cell r="B8046" t="str">
            <v>CINT</v>
          </cell>
          <cell r="C8046" t="str">
            <v/>
          </cell>
          <cell r="D8046" t="str">
            <v>FRAME COMPL CORNER DESK FOLDIA</v>
          </cell>
          <cell r="E8046">
            <v>44797</v>
          </cell>
          <cell r="F8046" t="str">
            <v>ROF</v>
          </cell>
          <cell r="G8046" t="str">
            <v>CI_OTH</v>
          </cell>
          <cell r="H8046" t="str">
            <v>PC</v>
          </cell>
          <cell r="I8046" t="str">
            <v>CPR</v>
          </cell>
          <cell r="J8046" t="str">
            <v/>
          </cell>
          <cell r="K8046" t="str">
            <v>PD</v>
          </cell>
          <cell r="L8046" t="str">
            <v>3015</v>
          </cell>
          <cell r="M8046" t="str">
            <v>V</v>
          </cell>
          <cell r="N8046">
            <v>19800</v>
          </cell>
        </row>
        <row r="8047">
          <cell r="A8047" t="str">
            <v>RM-KUM-000-00-0061</v>
          </cell>
          <cell r="B8047" t="str">
            <v>CINT</v>
          </cell>
          <cell r="C8047" t="str">
            <v/>
          </cell>
          <cell r="D8047" t="str">
            <v>FRAME KUMI CUSTOM 18 X 80 ASSY</v>
          </cell>
          <cell r="E8047">
            <v>44797</v>
          </cell>
          <cell r="F8047" t="str">
            <v>ROF</v>
          </cell>
          <cell r="G8047" t="str">
            <v>CI_OTH</v>
          </cell>
          <cell r="H8047" t="str">
            <v>PC</v>
          </cell>
          <cell r="I8047" t="str">
            <v>CPR</v>
          </cell>
          <cell r="J8047" t="str">
            <v/>
          </cell>
          <cell r="K8047" t="str">
            <v>PD</v>
          </cell>
          <cell r="L8047" t="str">
            <v>3015</v>
          </cell>
          <cell r="M8047" t="str">
            <v>V</v>
          </cell>
          <cell r="N8047">
            <v>26544</v>
          </cell>
        </row>
        <row r="8048">
          <cell r="A8048" t="str">
            <v>RM-KUM-000-00-0062</v>
          </cell>
          <cell r="B8048" t="str">
            <v>CINT</v>
          </cell>
          <cell r="C8048" t="str">
            <v/>
          </cell>
          <cell r="D8048" t="str">
            <v>KUMI ED MAIN TABLE ONLY</v>
          </cell>
          <cell r="E8048">
            <v>44797</v>
          </cell>
          <cell r="F8048" t="str">
            <v>ROF</v>
          </cell>
          <cell r="G8048" t="str">
            <v>CI_OTH</v>
          </cell>
          <cell r="H8048" t="str">
            <v>PC</v>
          </cell>
          <cell r="I8048" t="str">
            <v>CPR</v>
          </cell>
          <cell r="J8048" t="str">
            <v/>
          </cell>
          <cell r="K8048" t="str">
            <v>PD</v>
          </cell>
          <cell r="L8048" t="str">
            <v>3015</v>
          </cell>
          <cell r="M8048" t="str">
            <v>V</v>
          </cell>
          <cell r="N8048">
            <v>87000</v>
          </cell>
        </row>
        <row r="8049">
          <cell r="A8049" t="str">
            <v>RM-KUM-000-00-0063</v>
          </cell>
          <cell r="B8049" t="str">
            <v>CINT</v>
          </cell>
          <cell r="C8049" t="str">
            <v/>
          </cell>
          <cell r="D8049" t="str">
            <v>KUMI WAGON 2D 420 X 500 X 550 MM  AS-140</v>
          </cell>
          <cell r="E8049">
            <v>44797</v>
          </cell>
          <cell r="F8049" t="str">
            <v>ROF</v>
          </cell>
          <cell r="G8049" t="str">
            <v>CI_OTH</v>
          </cell>
          <cell r="H8049" t="str">
            <v>PC</v>
          </cell>
          <cell r="I8049" t="str">
            <v>CPR</v>
          </cell>
          <cell r="J8049" t="str">
            <v/>
          </cell>
          <cell r="K8049" t="str">
            <v>PD</v>
          </cell>
          <cell r="L8049" t="str">
            <v>3015</v>
          </cell>
          <cell r="M8049" t="str">
            <v>V</v>
          </cell>
          <cell r="N8049">
            <v>372424</v>
          </cell>
        </row>
        <row r="8050">
          <cell r="A8050" t="str">
            <v>RM-KUM-ACC-00-0064</v>
          </cell>
          <cell r="B8050" t="str">
            <v>CINT</v>
          </cell>
          <cell r="C8050" t="str">
            <v/>
          </cell>
          <cell r="D8050" t="str">
            <v>ACCESSORIES CK-1800</v>
          </cell>
          <cell r="E8050">
            <v>45026</v>
          </cell>
          <cell r="F8050" t="str">
            <v>ROF</v>
          </cell>
          <cell r="G8050" t="str">
            <v>CI_OTH</v>
          </cell>
          <cell r="H8050" t="str">
            <v>PC</v>
          </cell>
          <cell r="I8050" t="str">
            <v>CPR</v>
          </cell>
          <cell r="J8050" t="str">
            <v/>
          </cell>
          <cell r="K8050" t="str">
            <v>PD</v>
          </cell>
          <cell r="L8050" t="str">
            <v>3015</v>
          </cell>
          <cell r="M8050" t="str">
            <v>V</v>
          </cell>
          <cell r="N8050">
            <v>0</v>
          </cell>
        </row>
        <row r="8051">
          <cell r="A8051" t="str">
            <v>RM-KUM-ACC-00-0065</v>
          </cell>
          <cell r="B8051" t="str">
            <v>CINT</v>
          </cell>
          <cell r="C8051" t="str">
            <v/>
          </cell>
          <cell r="D8051" t="str">
            <v>ACCESSORIES CK-810</v>
          </cell>
          <cell r="E8051">
            <v>44883</v>
          </cell>
          <cell r="F8051" t="str">
            <v>ROF</v>
          </cell>
          <cell r="G8051" t="str">
            <v>CI_OTH</v>
          </cell>
          <cell r="H8051" t="str">
            <v>PC</v>
          </cell>
          <cell r="I8051" t="str">
            <v>CPR</v>
          </cell>
          <cell r="J8051" t="str">
            <v/>
          </cell>
          <cell r="K8051" t="str">
            <v>PD</v>
          </cell>
          <cell r="L8051" t="str">
            <v>3015</v>
          </cell>
          <cell r="M8051" t="str">
            <v>V</v>
          </cell>
          <cell r="N8051">
            <v>0</v>
          </cell>
        </row>
        <row r="8052">
          <cell r="A8052" t="str">
            <v>RM-KUM-ACC-00-0066</v>
          </cell>
          <cell r="B8052" t="str">
            <v>CINT</v>
          </cell>
          <cell r="C8052" t="str">
            <v/>
          </cell>
          <cell r="D8052" t="str">
            <v>ACCESSORIES COLOR BOX 35</v>
          </cell>
          <cell r="E8052">
            <v>44797</v>
          </cell>
          <cell r="F8052" t="str">
            <v>ROF</v>
          </cell>
          <cell r="G8052" t="str">
            <v>CI_OTH</v>
          </cell>
          <cell r="H8052" t="str">
            <v>PC</v>
          </cell>
          <cell r="I8052" t="str">
            <v>CPR</v>
          </cell>
          <cell r="J8052" t="str">
            <v/>
          </cell>
          <cell r="K8052" t="str">
            <v>PD</v>
          </cell>
          <cell r="L8052" t="str">
            <v>3015</v>
          </cell>
          <cell r="M8052" t="str">
            <v>V</v>
          </cell>
          <cell r="N8052">
            <v>0</v>
          </cell>
        </row>
        <row r="8053">
          <cell r="A8053" t="str">
            <v>RM-KUM-ACC-00-0067</v>
          </cell>
          <cell r="B8053" t="str">
            <v>CINT</v>
          </cell>
          <cell r="C8053" t="str">
            <v/>
          </cell>
          <cell r="D8053" t="str">
            <v>ACCESSORIES COLOR BOX 35-D</v>
          </cell>
          <cell r="E8053">
            <v>44797</v>
          </cell>
          <cell r="F8053" t="str">
            <v>ROF</v>
          </cell>
          <cell r="G8053" t="str">
            <v>CI_OTH</v>
          </cell>
          <cell r="H8053" t="str">
            <v>PC</v>
          </cell>
          <cell r="I8053" t="str">
            <v>CPR</v>
          </cell>
          <cell r="J8053" t="str">
            <v/>
          </cell>
          <cell r="K8053" t="str">
            <v>PD</v>
          </cell>
          <cell r="L8053" t="str">
            <v>3015</v>
          </cell>
          <cell r="M8053" t="str">
            <v>V</v>
          </cell>
          <cell r="N8053">
            <v>0</v>
          </cell>
        </row>
        <row r="8054">
          <cell r="A8054" t="str">
            <v>RM-KUM-ACC-00-0068</v>
          </cell>
          <cell r="B8054" t="str">
            <v>CINT</v>
          </cell>
          <cell r="C8054" t="str">
            <v/>
          </cell>
          <cell r="D8054" t="str">
            <v>ACCESSORIES COLOR BOX 35-S</v>
          </cell>
          <cell r="E8054">
            <v>44797</v>
          </cell>
          <cell r="F8054" t="str">
            <v>ROF</v>
          </cell>
          <cell r="G8054" t="str">
            <v>CI_OTH</v>
          </cell>
          <cell r="H8054" t="str">
            <v>PC</v>
          </cell>
          <cell r="I8054" t="str">
            <v>CPR</v>
          </cell>
          <cell r="J8054" t="str">
            <v/>
          </cell>
          <cell r="K8054" t="str">
            <v>PD</v>
          </cell>
          <cell r="L8054" t="str">
            <v>3015</v>
          </cell>
          <cell r="M8054" t="str">
            <v>V</v>
          </cell>
          <cell r="N8054">
            <v>0</v>
          </cell>
        </row>
        <row r="8055">
          <cell r="A8055" t="str">
            <v>RM-KUM-ACC-00-0069</v>
          </cell>
          <cell r="B8055" t="str">
            <v>CINT</v>
          </cell>
          <cell r="C8055" t="str">
            <v/>
          </cell>
          <cell r="D8055" t="str">
            <v>ACCESSORIES KUMI AST 1400 CUSTOM</v>
          </cell>
          <cell r="E8055">
            <v>44797</v>
          </cell>
          <cell r="F8055" t="str">
            <v>ROF</v>
          </cell>
          <cell r="G8055" t="str">
            <v>CI_OTH</v>
          </cell>
          <cell r="H8055" t="str">
            <v>PC</v>
          </cell>
          <cell r="I8055" t="str">
            <v>CPR</v>
          </cell>
          <cell r="J8055" t="str">
            <v/>
          </cell>
          <cell r="K8055" t="str">
            <v>PD</v>
          </cell>
          <cell r="L8055" t="str">
            <v>3015</v>
          </cell>
          <cell r="M8055" t="str">
            <v>V</v>
          </cell>
          <cell r="N8055">
            <v>0</v>
          </cell>
        </row>
        <row r="8056">
          <cell r="A8056" t="str">
            <v>RM-KUM-ACC-00-0070</v>
          </cell>
          <cell r="B8056" t="str">
            <v>CINT</v>
          </cell>
          <cell r="C8056" t="str">
            <v/>
          </cell>
          <cell r="D8056" t="str">
            <v>ACCESSORIES KUMI AST-1200/1400 (HALF ROU</v>
          </cell>
          <cell r="E8056">
            <v>45266</v>
          </cell>
          <cell r="F8056" t="str">
            <v>ROF</v>
          </cell>
          <cell r="G8056" t="str">
            <v>CI_OTH</v>
          </cell>
          <cell r="H8056" t="str">
            <v>PC</v>
          </cell>
          <cell r="I8056" t="str">
            <v>CPR</v>
          </cell>
          <cell r="J8056" t="str">
            <v/>
          </cell>
          <cell r="K8056" t="str">
            <v>PD</v>
          </cell>
          <cell r="L8056" t="str">
            <v>3015</v>
          </cell>
          <cell r="M8056" t="str">
            <v>V</v>
          </cell>
          <cell r="N8056">
            <v>0</v>
          </cell>
        </row>
        <row r="8057">
          <cell r="A8057" t="str">
            <v>RM-KUM-ACC-00-0071</v>
          </cell>
          <cell r="B8057" t="str">
            <v>CINT</v>
          </cell>
          <cell r="C8057" t="str">
            <v/>
          </cell>
          <cell r="D8057" t="str">
            <v>ACCESSORIES KUMI CD</v>
          </cell>
          <cell r="E8057">
            <v>45232</v>
          </cell>
          <cell r="F8057" t="str">
            <v>ROF</v>
          </cell>
          <cell r="G8057" t="str">
            <v>CI_OTH</v>
          </cell>
          <cell r="H8057" t="str">
            <v>PC</v>
          </cell>
          <cell r="I8057" t="str">
            <v>CPR</v>
          </cell>
          <cell r="J8057" t="str">
            <v/>
          </cell>
          <cell r="K8057" t="str">
            <v>PD</v>
          </cell>
          <cell r="L8057" t="str">
            <v>3015</v>
          </cell>
          <cell r="M8057" t="str">
            <v>V</v>
          </cell>
          <cell r="N8057">
            <v>0</v>
          </cell>
        </row>
        <row r="8058">
          <cell r="A8058" t="str">
            <v>RM-KUM-ACC-00-0072</v>
          </cell>
          <cell r="B8058" t="str">
            <v>CINT</v>
          </cell>
          <cell r="C8058" t="str">
            <v/>
          </cell>
          <cell r="D8058" t="str">
            <v>ACCESSORIES KUMI ED</v>
          </cell>
          <cell r="E8058">
            <v>45175</v>
          </cell>
          <cell r="F8058" t="str">
            <v>ROF</v>
          </cell>
          <cell r="G8058" t="str">
            <v>CI_OTH</v>
          </cell>
          <cell r="H8058" t="str">
            <v>PC</v>
          </cell>
          <cell r="I8058" t="str">
            <v>CPR</v>
          </cell>
          <cell r="J8058" t="str">
            <v/>
          </cell>
          <cell r="K8058" t="str">
            <v>PD</v>
          </cell>
          <cell r="L8058" t="str">
            <v>3015</v>
          </cell>
          <cell r="M8058" t="str">
            <v>V</v>
          </cell>
          <cell r="N8058">
            <v>0</v>
          </cell>
        </row>
        <row r="8059">
          <cell r="A8059" t="str">
            <v>RM-KUM-ACC-00-0073</v>
          </cell>
          <cell r="B8059" t="str">
            <v>CINT</v>
          </cell>
          <cell r="C8059" t="str">
            <v/>
          </cell>
          <cell r="D8059" t="str">
            <v>ACCESSORIES KUMI FD</v>
          </cell>
          <cell r="E8059">
            <v>45131</v>
          </cell>
          <cell r="F8059" t="str">
            <v>ROF</v>
          </cell>
          <cell r="G8059" t="str">
            <v>CI_OTH</v>
          </cell>
          <cell r="H8059" t="str">
            <v>PC</v>
          </cell>
          <cell r="I8059" t="str">
            <v>CPR</v>
          </cell>
          <cell r="J8059" t="str">
            <v/>
          </cell>
          <cell r="K8059" t="str">
            <v>PD</v>
          </cell>
          <cell r="L8059" t="str">
            <v>3015</v>
          </cell>
          <cell r="M8059" t="str">
            <v>V</v>
          </cell>
          <cell r="N8059">
            <v>0</v>
          </cell>
        </row>
        <row r="8060">
          <cell r="A8060" t="str">
            <v>RM-KUM-ACC-00-0074</v>
          </cell>
          <cell r="B8060" t="str">
            <v>CINT</v>
          </cell>
          <cell r="C8060" t="str">
            <v/>
          </cell>
          <cell r="D8060" t="str">
            <v>ACCESSORIES KUMI MD</v>
          </cell>
          <cell r="E8060">
            <v>45026</v>
          </cell>
          <cell r="F8060" t="str">
            <v>ROF</v>
          </cell>
          <cell r="G8060" t="str">
            <v>CI_OTH</v>
          </cell>
          <cell r="H8060" t="str">
            <v>PC</v>
          </cell>
          <cell r="I8060" t="str">
            <v>CPR</v>
          </cell>
          <cell r="J8060" t="str">
            <v/>
          </cell>
          <cell r="K8060" t="str">
            <v>PD</v>
          </cell>
          <cell r="L8060" t="str">
            <v>3015</v>
          </cell>
          <cell r="M8060" t="str">
            <v>V</v>
          </cell>
          <cell r="N8060">
            <v>0</v>
          </cell>
        </row>
        <row r="8061">
          <cell r="A8061" t="str">
            <v>RM-KUM-ACC-00-0075</v>
          </cell>
          <cell r="B8061" t="str">
            <v>CINT</v>
          </cell>
          <cell r="C8061" t="str">
            <v/>
          </cell>
          <cell r="D8061" t="str">
            <v>ACCESSORIES KUMI MT</v>
          </cell>
          <cell r="E8061">
            <v>44966</v>
          </cell>
          <cell r="F8061" t="str">
            <v>ROF</v>
          </cell>
          <cell r="G8061" t="str">
            <v>CI_OTH</v>
          </cell>
          <cell r="H8061" t="str">
            <v>PC</v>
          </cell>
          <cell r="I8061" t="str">
            <v>CPR</v>
          </cell>
          <cell r="J8061" t="str">
            <v/>
          </cell>
          <cell r="K8061" t="str">
            <v>PD</v>
          </cell>
          <cell r="L8061" t="str">
            <v>3015</v>
          </cell>
          <cell r="M8061" t="str">
            <v>V</v>
          </cell>
          <cell r="N8061">
            <v>0</v>
          </cell>
        </row>
        <row r="8062">
          <cell r="A8062" t="str">
            <v>RM-KUM-ACC-00-0076</v>
          </cell>
          <cell r="B8062" t="str">
            <v>CINT</v>
          </cell>
          <cell r="C8062" t="str">
            <v/>
          </cell>
          <cell r="D8062" t="str">
            <v>ACCESSORIES KUMI SD</v>
          </cell>
          <cell r="E8062">
            <v>45232</v>
          </cell>
          <cell r="F8062" t="str">
            <v>ROF</v>
          </cell>
          <cell r="G8062" t="str">
            <v>CI_OTH</v>
          </cell>
          <cell r="H8062" t="str">
            <v>PC</v>
          </cell>
          <cell r="I8062" t="str">
            <v>CPR</v>
          </cell>
          <cell r="J8062" t="str">
            <v/>
          </cell>
          <cell r="K8062" t="str">
            <v>PD</v>
          </cell>
          <cell r="L8062" t="str">
            <v>3015</v>
          </cell>
          <cell r="M8062" t="str">
            <v>V</v>
          </cell>
          <cell r="N8062">
            <v>0</v>
          </cell>
        </row>
        <row r="8063">
          <cell r="A8063" t="str">
            <v>RM-KUM-ACC-00-0077</v>
          </cell>
          <cell r="B8063" t="str">
            <v>CINT</v>
          </cell>
          <cell r="C8063" t="str">
            <v/>
          </cell>
          <cell r="D8063" t="str">
            <v>ACCESSORIES KUMI SD CUSTOM FRAME</v>
          </cell>
          <cell r="E8063">
            <v>44797</v>
          </cell>
          <cell r="F8063" t="str">
            <v>ROF</v>
          </cell>
          <cell r="G8063" t="str">
            <v>CI_OTH</v>
          </cell>
          <cell r="H8063" t="str">
            <v>PC</v>
          </cell>
          <cell r="I8063" t="str">
            <v>CPR</v>
          </cell>
          <cell r="J8063" t="str">
            <v/>
          </cell>
          <cell r="K8063" t="str">
            <v>PD</v>
          </cell>
          <cell r="L8063" t="str">
            <v>3015</v>
          </cell>
          <cell r="M8063" t="str">
            <v>V</v>
          </cell>
          <cell r="N8063">
            <v>0</v>
          </cell>
        </row>
        <row r="8064">
          <cell r="A8064" t="str">
            <v>RM-KUM-ACC-00-0078</v>
          </cell>
          <cell r="B8064" t="str">
            <v>CINT</v>
          </cell>
          <cell r="C8064" t="str">
            <v/>
          </cell>
          <cell r="D8064" t="str">
            <v>ACCESSORIES KUMI WS 1436</v>
          </cell>
          <cell r="E8064">
            <v>44966</v>
          </cell>
          <cell r="F8064" t="str">
            <v>ROF</v>
          </cell>
          <cell r="G8064" t="str">
            <v>CI_OTH</v>
          </cell>
          <cell r="H8064" t="str">
            <v>PC</v>
          </cell>
          <cell r="I8064" t="str">
            <v>CPR</v>
          </cell>
          <cell r="J8064" t="str">
            <v/>
          </cell>
          <cell r="K8064" t="str">
            <v>PD</v>
          </cell>
          <cell r="L8064" t="str">
            <v>3015</v>
          </cell>
          <cell r="M8064" t="str">
            <v>V</v>
          </cell>
          <cell r="N8064">
            <v>0</v>
          </cell>
        </row>
        <row r="8065">
          <cell r="A8065" t="str">
            <v>RM-KUM-ACC-00-0079</v>
          </cell>
          <cell r="B8065" t="str">
            <v>CINT</v>
          </cell>
          <cell r="C8065" t="str">
            <v/>
          </cell>
          <cell r="D8065" t="str">
            <v>ACCESSORIES KUMI WS CUSTOM</v>
          </cell>
          <cell r="E8065">
            <v>44804</v>
          </cell>
          <cell r="F8065" t="str">
            <v>ROF</v>
          </cell>
          <cell r="G8065" t="str">
            <v>CI_OTH</v>
          </cell>
          <cell r="H8065" t="str">
            <v>PC</v>
          </cell>
          <cell r="I8065" t="str">
            <v>CPR</v>
          </cell>
          <cell r="J8065" t="str">
            <v/>
          </cell>
          <cell r="K8065" t="str">
            <v>PD</v>
          </cell>
          <cell r="L8065" t="str">
            <v>3015</v>
          </cell>
          <cell r="M8065" t="str">
            <v>V</v>
          </cell>
          <cell r="N8065">
            <v>0</v>
          </cell>
        </row>
        <row r="8066">
          <cell r="A8066" t="str">
            <v>RM-KUM-ACC-00-0080</v>
          </cell>
          <cell r="B8066" t="str">
            <v>CINT</v>
          </cell>
          <cell r="C8066" t="str">
            <v/>
          </cell>
          <cell r="D8066" t="str">
            <v>ACCESSORIES LOCKER</v>
          </cell>
          <cell r="E8066">
            <v>44797</v>
          </cell>
          <cell r="F8066" t="str">
            <v>ROF</v>
          </cell>
          <cell r="G8066" t="str">
            <v>CI_OTH</v>
          </cell>
          <cell r="H8066" t="str">
            <v>PC</v>
          </cell>
          <cell r="I8066" t="str">
            <v>CPR</v>
          </cell>
          <cell r="J8066" t="str">
            <v/>
          </cell>
          <cell r="K8066" t="str">
            <v>PD</v>
          </cell>
          <cell r="L8066" t="str">
            <v>3015</v>
          </cell>
          <cell r="M8066" t="str">
            <v>V</v>
          </cell>
          <cell r="N8066">
            <v>0</v>
          </cell>
        </row>
        <row r="8067">
          <cell r="A8067" t="str">
            <v>RM-KUM-ACC-00-0081</v>
          </cell>
          <cell r="B8067" t="str">
            <v>CINT</v>
          </cell>
          <cell r="C8067" t="str">
            <v/>
          </cell>
          <cell r="D8067" t="str">
            <v>PLATE ACCESSORIES L</v>
          </cell>
          <cell r="E8067">
            <v>44797</v>
          </cell>
          <cell r="F8067" t="str">
            <v>ROF</v>
          </cell>
          <cell r="G8067" t="str">
            <v>CI_OTH</v>
          </cell>
          <cell r="H8067" t="str">
            <v>PC</v>
          </cell>
          <cell r="I8067" t="str">
            <v>CPR</v>
          </cell>
          <cell r="J8067" t="str">
            <v/>
          </cell>
          <cell r="K8067" t="str">
            <v>PD</v>
          </cell>
          <cell r="L8067" t="str">
            <v>3015</v>
          </cell>
          <cell r="M8067" t="str">
            <v>V</v>
          </cell>
          <cell r="N8067">
            <v>14000</v>
          </cell>
        </row>
        <row r="8068">
          <cell r="A8068" t="str">
            <v>RM-KUM-ACC-00-0082</v>
          </cell>
          <cell r="B8068" t="str">
            <v>CINT</v>
          </cell>
          <cell r="C8068" t="str">
            <v/>
          </cell>
          <cell r="D8068" t="str">
            <v>PLATE ACCESSORIES R</v>
          </cell>
          <cell r="E8068">
            <v>44797</v>
          </cell>
          <cell r="F8068" t="str">
            <v>ROF</v>
          </cell>
          <cell r="G8068" t="str">
            <v>CI_OTH</v>
          </cell>
          <cell r="H8068" t="str">
            <v>PC</v>
          </cell>
          <cell r="I8068" t="str">
            <v>CPR</v>
          </cell>
          <cell r="J8068" t="str">
            <v/>
          </cell>
          <cell r="K8068" t="str">
            <v>PD</v>
          </cell>
          <cell r="L8068" t="str">
            <v>3015</v>
          </cell>
          <cell r="M8068" t="str">
            <v>V</v>
          </cell>
          <cell r="N8068">
            <v>14000</v>
          </cell>
        </row>
        <row r="8069">
          <cell r="A8069" t="str">
            <v>RM-KUM-ACC-00-0083</v>
          </cell>
          <cell r="B8069" t="str">
            <v>CINT</v>
          </cell>
          <cell r="C8069" t="str">
            <v/>
          </cell>
          <cell r="D8069" t="str">
            <v>ACCESSORIES KUMI WS 1224</v>
          </cell>
          <cell r="E8069">
            <v>45232</v>
          </cell>
          <cell r="F8069" t="str">
            <v>ROF</v>
          </cell>
          <cell r="G8069" t="str">
            <v>CI_OTH</v>
          </cell>
          <cell r="H8069" t="str">
            <v>PC</v>
          </cell>
          <cell r="I8069" t="str">
            <v>CPR</v>
          </cell>
          <cell r="J8069" t="str">
            <v/>
          </cell>
          <cell r="K8069" t="str">
            <v>PD</v>
          </cell>
          <cell r="L8069" t="str">
            <v>3015</v>
          </cell>
          <cell r="M8069" t="str">
            <v>V</v>
          </cell>
          <cell r="N8069">
            <v>0</v>
          </cell>
        </row>
        <row r="8070">
          <cell r="A8070" t="str">
            <v>RM-KUM-ACC-00-0084</v>
          </cell>
          <cell r="B8070" t="str">
            <v>CINT</v>
          </cell>
          <cell r="C8070" t="str">
            <v/>
          </cell>
          <cell r="D8070" t="str">
            <v>ACCESSORIES KUMI MT+AST 4812</v>
          </cell>
          <cell r="E8070">
            <v>45131</v>
          </cell>
          <cell r="F8070" t="str">
            <v>ROF</v>
          </cell>
          <cell r="G8070" t="str">
            <v>CI_OTH</v>
          </cell>
          <cell r="H8070" t="str">
            <v>PC</v>
          </cell>
          <cell r="I8070" t="str">
            <v>CPR</v>
          </cell>
          <cell r="J8070" t="str">
            <v/>
          </cell>
          <cell r="K8070" t="str">
            <v>PD</v>
          </cell>
          <cell r="L8070" t="str">
            <v>3015</v>
          </cell>
          <cell r="M8070" t="str">
            <v>V</v>
          </cell>
          <cell r="N8070">
            <v>0</v>
          </cell>
        </row>
        <row r="8071">
          <cell r="A8071" t="str">
            <v>RM-KUM-ACC-00-0085</v>
          </cell>
          <cell r="B8071" t="str">
            <v>CINT</v>
          </cell>
          <cell r="C8071" t="str">
            <v/>
          </cell>
          <cell r="D8071" t="str">
            <v>ACCESSORIES KUMI FD 1270 SINGLE DRAWER</v>
          </cell>
          <cell r="E8071">
            <v>45175</v>
          </cell>
          <cell r="F8071" t="str">
            <v>ROF</v>
          </cell>
          <cell r="G8071" t="str">
            <v>CI_OTH</v>
          </cell>
          <cell r="H8071" t="str">
            <v>PC</v>
          </cell>
          <cell r="I8071" t="str">
            <v>CPR</v>
          </cell>
          <cell r="J8071" t="str">
            <v/>
          </cell>
          <cell r="K8071" t="str">
            <v>PD</v>
          </cell>
          <cell r="L8071" t="str">
            <v>3015</v>
          </cell>
          <cell r="M8071" t="str">
            <v>V</v>
          </cell>
          <cell r="N8071">
            <v>0</v>
          </cell>
        </row>
        <row r="8072">
          <cell r="A8072" t="str">
            <v>RM-KUM-ACC-00-0086</v>
          </cell>
          <cell r="B8072" t="str">
            <v>CINT</v>
          </cell>
          <cell r="C8072" t="str">
            <v/>
          </cell>
          <cell r="D8072" t="str">
            <v>ACCESSORIES KUMI WS 1436 CUSTOM</v>
          </cell>
          <cell r="E8072">
            <v>0</v>
          </cell>
          <cell r="F8072" t="str">
            <v>ROF</v>
          </cell>
          <cell r="G8072" t="str">
            <v>CI_OTH</v>
          </cell>
          <cell r="H8072" t="str">
            <v>PC</v>
          </cell>
          <cell r="I8072" t="str">
            <v>CPR</v>
          </cell>
          <cell r="J8072" t="str">
            <v/>
          </cell>
          <cell r="K8072" t="str">
            <v>PD</v>
          </cell>
          <cell r="L8072" t="str">
            <v>3015</v>
          </cell>
          <cell r="M8072" t="str">
            <v>V</v>
          </cell>
          <cell r="N8072">
            <v>0</v>
          </cell>
        </row>
        <row r="8073">
          <cell r="A8073" t="str">
            <v>RM-KUM-ACC-00-0087</v>
          </cell>
          <cell r="B8073" t="str">
            <v>CINT</v>
          </cell>
          <cell r="C8073" t="str">
            <v/>
          </cell>
          <cell r="D8073" t="str">
            <v>ACCESSORIES MEJA GURU</v>
          </cell>
          <cell r="E8073">
            <v>45026</v>
          </cell>
          <cell r="F8073" t="str">
            <v>ROF</v>
          </cell>
          <cell r="G8073" t="str">
            <v>CI_OTH</v>
          </cell>
          <cell r="H8073" t="str">
            <v>PC</v>
          </cell>
          <cell r="I8073" t="str">
            <v>CPR</v>
          </cell>
          <cell r="J8073" t="str">
            <v/>
          </cell>
          <cell r="K8073" t="str">
            <v>PD</v>
          </cell>
          <cell r="L8073" t="str">
            <v>3015</v>
          </cell>
          <cell r="M8073" t="str">
            <v>V</v>
          </cell>
          <cell r="N8073">
            <v>0</v>
          </cell>
        </row>
        <row r="8074">
          <cell r="A8074" t="str">
            <v>RM-KUM-ACC-00-0088</v>
          </cell>
          <cell r="B8074" t="str">
            <v>CINT</v>
          </cell>
          <cell r="C8074" t="str">
            <v/>
          </cell>
          <cell r="D8074" t="str">
            <v>ACCESSORIES CK-1800 CUSTOM 120X40X200</v>
          </cell>
          <cell r="E8074">
            <v>0</v>
          </cell>
          <cell r="F8074" t="str">
            <v>ROF</v>
          </cell>
          <cell r="G8074" t="str">
            <v>CI_OTH</v>
          </cell>
          <cell r="H8074" t="str">
            <v>PC</v>
          </cell>
          <cell r="I8074" t="str">
            <v>CPR</v>
          </cell>
          <cell r="J8074" t="str">
            <v/>
          </cell>
          <cell r="K8074" t="str">
            <v>PD</v>
          </cell>
          <cell r="L8074" t="str">
            <v>3015</v>
          </cell>
          <cell r="M8074" t="str">
            <v>V</v>
          </cell>
          <cell r="N8074">
            <v>0</v>
          </cell>
        </row>
        <row r="8075">
          <cell r="A8075" t="str">
            <v>RM-KUM-ACC-00-0089</v>
          </cell>
          <cell r="B8075" t="str">
            <v>CINT</v>
          </cell>
          <cell r="C8075" t="str">
            <v/>
          </cell>
          <cell r="D8075" t="str">
            <v>ACCESSORIES CK-1800 FULL GLASS</v>
          </cell>
          <cell r="E8075">
            <v>45026</v>
          </cell>
          <cell r="F8075" t="str">
            <v>ROF</v>
          </cell>
          <cell r="G8075" t="str">
            <v>CI_OTH</v>
          </cell>
          <cell r="H8075" t="str">
            <v>PC</v>
          </cell>
          <cell r="I8075" t="str">
            <v>CPR</v>
          </cell>
          <cell r="J8075" t="str">
            <v/>
          </cell>
          <cell r="K8075" t="str">
            <v>PD</v>
          </cell>
          <cell r="L8075" t="str">
            <v>3015</v>
          </cell>
          <cell r="M8075" t="str">
            <v>V</v>
          </cell>
          <cell r="N8075">
            <v>0</v>
          </cell>
        </row>
        <row r="8076">
          <cell r="A8076" t="str">
            <v>RM-KUM-ACC-00-0090</v>
          </cell>
          <cell r="B8076" t="str">
            <v>CINT</v>
          </cell>
          <cell r="C8076" t="str">
            <v/>
          </cell>
          <cell r="D8076" t="str">
            <v>ACCESSORIES CK-810 GANTUNG</v>
          </cell>
          <cell r="E8076">
            <v>45057</v>
          </cell>
          <cell r="F8076" t="str">
            <v>ROF</v>
          </cell>
          <cell r="G8076" t="str">
            <v>CI_OTH</v>
          </cell>
          <cell r="H8076" t="str">
            <v>PC</v>
          </cell>
          <cell r="I8076" t="str">
            <v>CPR</v>
          </cell>
          <cell r="J8076" t="str">
            <v/>
          </cell>
          <cell r="K8076" t="str">
            <v>PD</v>
          </cell>
          <cell r="L8076" t="str">
            <v>3015</v>
          </cell>
          <cell r="M8076" t="str">
            <v>V</v>
          </cell>
          <cell r="N8076">
            <v>0</v>
          </cell>
        </row>
        <row r="8077">
          <cell r="A8077" t="str">
            <v>RM-KUM-ACC-00-0091</v>
          </cell>
          <cell r="B8077" t="str">
            <v>CINT</v>
          </cell>
          <cell r="C8077" t="str">
            <v/>
          </cell>
          <cell r="D8077" t="str">
            <v>ACCESORIES PARTISI KUMI CUSTOM T.40 CM</v>
          </cell>
          <cell r="E8077">
            <v>45072</v>
          </cell>
          <cell r="F8077" t="str">
            <v>ROF</v>
          </cell>
          <cell r="G8077" t="str">
            <v>CI_OTH</v>
          </cell>
          <cell r="H8077" t="str">
            <v>PC</v>
          </cell>
          <cell r="I8077" t="str">
            <v>CPR</v>
          </cell>
          <cell r="J8077" t="str">
            <v/>
          </cell>
          <cell r="K8077" t="str">
            <v>PD</v>
          </cell>
          <cell r="L8077" t="str">
            <v>3015</v>
          </cell>
          <cell r="M8077" t="str">
            <v>V</v>
          </cell>
          <cell r="N8077">
            <v>0</v>
          </cell>
        </row>
        <row r="8078">
          <cell r="A8078" t="str">
            <v>RM-KUM-ACC-00-0092</v>
          </cell>
          <cell r="B8078" t="str">
            <v>CINT</v>
          </cell>
          <cell r="C8078" t="str">
            <v/>
          </cell>
          <cell r="D8078" t="str">
            <v>ACCESSORIES KUMI SHD</v>
          </cell>
          <cell r="E8078">
            <v>45131</v>
          </cell>
          <cell r="F8078" t="str">
            <v>ROF</v>
          </cell>
          <cell r="G8078" t="str">
            <v>CI_OTH</v>
          </cell>
          <cell r="H8078" t="str">
            <v>PC</v>
          </cell>
          <cell r="I8078" t="str">
            <v>CPR</v>
          </cell>
          <cell r="J8078" t="str">
            <v/>
          </cell>
          <cell r="K8078" t="str">
            <v>PD</v>
          </cell>
          <cell r="L8078" t="str">
            <v>3015</v>
          </cell>
          <cell r="M8078" t="str">
            <v>V</v>
          </cell>
          <cell r="N8078">
            <v>0</v>
          </cell>
        </row>
        <row r="8079">
          <cell r="A8079" t="str">
            <v>RM-KUM-ACC-00-0093</v>
          </cell>
          <cell r="B8079" t="str">
            <v>CINT</v>
          </cell>
          <cell r="C8079" t="str">
            <v/>
          </cell>
          <cell r="D8079" t="str">
            <v>ACCESSORIES KUMI MHD</v>
          </cell>
          <cell r="E8079">
            <v>0</v>
          </cell>
          <cell r="F8079" t="str">
            <v>ROF</v>
          </cell>
          <cell r="G8079" t="str">
            <v>CI_OTH</v>
          </cell>
          <cell r="H8079" t="str">
            <v>PC</v>
          </cell>
          <cell r="I8079" t="str">
            <v>CPR</v>
          </cell>
          <cell r="J8079" t="str">
            <v/>
          </cell>
          <cell r="K8079" t="str">
            <v>PD</v>
          </cell>
          <cell r="L8079" t="str">
            <v>3015</v>
          </cell>
          <cell r="M8079" t="str">
            <v>V</v>
          </cell>
          <cell r="N8079">
            <v>0</v>
          </cell>
        </row>
        <row r="8080">
          <cell r="A8080" t="str">
            <v>RM-KUM-ACC-00-0094</v>
          </cell>
          <cell r="B8080" t="str">
            <v>CINT</v>
          </cell>
          <cell r="C8080" t="str">
            <v/>
          </cell>
          <cell r="D8080" t="str">
            <v>ACCESSORIES KUMI EHD</v>
          </cell>
          <cell r="E8080">
            <v>0</v>
          </cell>
          <cell r="F8080" t="str">
            <v>ROF</v>
          </cell>
          <cell r="G8080" t="str">
            <v>CI_OTH</v>
          </cell>
          <cell r="H8080" t="str">
            <v>PC</v>
          </cell>
          <cell r="I8080" t="str">
            <v>CPR</v>
          </cell>
          <cell r="J8080" t="str">
            <v/>
          </cell>
          <cell r="K8080" t="str">
            <v>PD</v>
          </cell>
          <cell r="L8080" t="str">
            <v>3015</v>
          </cell>
          <cell r="M8080" t="str">
            <v>V</v>
          </cell>
          <cell r="N8080">
            <v>0</v>
          </cell>
        </row>
        <row r="8081">
          <cell r="A8081" t="str">
            <v>RM-KUM-ACC-00-0095</v>
          </cell>
          <cell r="B8081" t="str">
            <v>CINT</v>
          </cell>
          <cell r="C8081" t="str">
            <v/>
          </cell>
          <cell r="D8081" t="str">
            <v>ACCESSORIES KUMI FHD</v>
          </cell>
          <cell r="E8081">
            <v>0</v>
          </cell>
          <cell r="F8081" t="str">
            <v>ROF</v>
          </cell>
          <cell r="G8081" t="str">
            <v>CI_OTH</v>
          </cell>
          <cell r="H8081" t="str">
            <v>PC</v>
          </cell>
          <cell r="I8081" t="str">
            <v>CPR</v>
          </cell>
          <cell r="J8081" t="str">
            <v/>
          </cell>
          <cell r="K8081" t="str">
            <v>PD</v>
          </cell>
          <cell r="L8081" t="str">
            <v>3015</v>
          </cell>
          <cell r="M8081" t="str">
            <v>V</v>
          </cell>
          <cell r="N8081">
            <v>0</v>
          </cell>
        </row>
        <row r="8082">
          <cell r="A8082" t="str">
            <v>RM-KUM-ACC-00-0096</v>
          </cell>
          <cell r="B8082" t="str">
            <v>CINT</v>
          </cell>
          <cell r="C8082" t="str">
            <v/>
          </cell>
          <cell r="D8082" t="str">
            <v>ACCESSORIES KUMI FDN</v>
          </cell>
          <cell r="E8082">
            <v>0</v>
          </cell>
          <cell r="F8082" t="str">
            <v>ROF</v>
          </cell>
          <cell r="G8082" t="str">
            <v>CI_OTH</v>
          </cell>
          <cell r="H8082" t="str">
            <v>PC</v>
          </cell>
          <cell r="I8082" t="str">
            <v>CPR</v>
          </cell>
          <cell r="J8082" t="str">
            <v/>
          </cell>
          <cell r="K8082" t="str">
            <v>PD</v>
          </cell>
          <cell r="L8082" t="str">
            <v>3015</v>
          </cell>
          <cell r="M8082" t="str">
            <v>V</v>
          </cell>
          <cell r="N8082">
            <v>0</v>
          </cell>
        </row>
        <row r="8083">
          <cell r="A8083" t="str">
            <v>RM-KUM-ACC-00-0097</v>
          </cell>
          <cell r="B8083" t="str">
            <v>CINT</v>
          </cell>
          <cell r="C8083" t="str">
            <v/>
          </cell>
          <cell r="D8083" t="str">
            <v>ACCESSORIES KUMI SD PARTISI</v>
          </cell>
          <cell r="E8083">
            <v>45175</v>
          </cell>
          <cell r="F8083" t="str">
            <v>ROF</v>
          </cell>
          <cell r="G8083" t="str">
            <v>CI_OTH</v>
          </cell>
          <cell r="H8083" t="str">
            <v>PC</v>
          </cell>
          <cell r="I8083" t="str">
            <v>CPR</v>
          </cell>
          <cell r="J8083" t="str">
            <v/>
          </cell>
          <cell r="K8083" t="str">
            <v>PD</v>
          </cell>
          <cell r="L8083" t="str">
            <v>3015</v>
          </cell>
          <cell r="M8083" t="str">
            <v>V</v>
          </cell>
          <cell r="N8083">
            <v>0</v>
          </cell>
        </row>
        <row r="8084">
          <cell r="A8084" t="str">
            <v>RM-KUM-ACC-00-0098</v>
          </cell>
          <cell r="B8084" t="str">
            <v>CINT</v>
          </cell>
          <cell r="C8084" t="str">
            <v/>
          </cell>
          <cell r="D8084" t="str">
            <v>ACCESSORIES KUMI SD LBL JOINT905+GROMET2</v>
          </cell>
          <cell r="E8084">
            <v>0</v>
          </cell>
          <cell r="F8084" t="str">
            <v>ROF</v>
          </cell>
          <cell r="G8084" t="str">
            <v>CI_OTH</v>
          </cell>
          <cell r="H8084" t="str">
            <v>PC</v>
          </cell>
          <cell r="I8084" t="str">
            <v>CPR</v>
          </cell>
          <cell r="J8084" t="str">
            <v/>
          </cell>
          <cell r="K8084" t="str">
            <v>PD</v>
          </cell>
          <cell r="L8084" t="str">
            <v>3015</v>
          </cell>
          <cell r="M8084" t="str">
            <v>V</v>
          </cell>
          <cell r="N8084">
            <v>0</v>
          </cell>
        </row>
        <row r="8085">
          <cell r="A8085" t="str">
            <v>RM-KUM-ACC-00-0099</v>
          </cell>
          <cell r="B8085" t="str">
            <v>CINT</v>
          </cell>
          <cell r="C8085" t="str">
            <v/>
          </cell>
          <cell r="D8085" t="str">
            <v>ACCESSORIES KUMI FD PARTISI</v>
          </cell>
          <cell r="E8085">
            <v>45131</v>
          </cell>
          <cell r="F8085" t="str">
            <v>ROF</v>
          </cell>
          <cell r="G8085" t="str">
            <v>CI_OTH</v>
          </cell>
          <cell r="H8085" t="str">
            <v>PC</v>
          </cell>
          <cell r="I8085" t="str">
            <v>CPR</v>
          </cell>
          <cell r="J8085" t="str">
            <v/>
          </cell>
          <cell r="K8085" t="str">
            <v>PD</v>
          </cell>
          <cell r="L8085" t="str">
            <v>3015</v>
          </cell>
          <cell r="M8085" t="str">
            <v>V</v>
          </cell>
          <cell r="N8085">
            <v>0</v>
          </cell>
        </row>
        <row r="8086">
          <cell r="A8086" t="str">
            <v>RM-KUM-ACC-00-0100</v>
          </cell>
          <cell r="B8086" t="str">
            <v>CINT</v>
          </cell>
          <cell r="C8086" t="str">
            <v/>
          </cell>
          <cell r="D8086" t="str">
            <v>ACCESSORIES KUMI FD</v>
          </cell>
          <cell r="E8086">
            <v>0</v>
          </cell>
          <cell r="F8086" t="str">
            <v>ROF</v>
          </cell>
          <cell r="G8086" t="str">
            <v>CI_OTH</v>
          </cell>
          <cell r="H8086" t="str">
            <v>PC</v>
          </cell>
          <cell r="I8086" t="str">
            <v>CPR</v>
          </cell>
          <cell r="J8086" t="str">
            <v/>
          </cell>
          <cell r="K8086" t="str">
            <v>PD</v>
          </cell>
          <cell r="L8086" t="str">
            <v>3015</v>
          </cell>
          <cell r="M8086" t="str">
            <v>V</v>
          </cell>
          <cell r="N8086">
            <v>0</v>
          </cell>
        </row>
        <row r="8087">
          <cell r="A8087" t="str">
            <v>RM-KUM-ACC-00-0101</v>
          </cell>
          <cell r="B8087" t="str">
            <v>CINT</v>
          </cell>
          <cell r="C8087" t="str">
            <v/>
          </cell>
          <cell r="D8087" t="str">
            <v>ACCESSORIES KUMI FD WS</v>
          </cell>
          <cell r="E8087">
            <v>45232</v>
          </cell>
          <cell r="F8087" t="str">
            <v>ROF</v>
          </cell>
          <cell r="G8087" t="str">
            <v>CI_OTH</v>
          </cell>
          <cell r="H8087" t="str">
            <v>PC</v>
          </cell>
          <cell r="I8087" t="str">
            <v>CPR</v>
          </cell>
          <cell r="J8087" t="str">
            <v/>
          </cell>
          <cell r="K8087" t="str">
            <v>PD</v>
          </cell>
          <cell r="L8087" t="str">
            <v>3015</v>
          </cell>
          <cell r="M8087" t="str">
            <v>V</v>
          </cell>
          <cell r="N8087">
            <v>0</v>
          </cell>
        </row>
        <row r="8088">
          <cell r="A8088" t="str">
            <v>RM-KUM-ACC-00-0102</v>
          </cell>
          <cell r="B8088" t="str">
            <v>CINT</v>
          </cell>
          <cell r="C8088" t="str">
            <v/>
          </cell>
          <cell r="D8088" t="str">
            <v>ACCESSORIES KUMI FDC</v>
          </cell>
          <cell r="E8088">
            <v>45300</v>
          </cell>
          <cell r="F8088" t="str">
            <v>ROF</v>
          </cell>
          <cell r="G8088" t="str">
            <v>CI_OTH</v>
          </cell>
          <cell r="H8088" t="str">
            <v>PC</v>
          </cell>
          <cell r="I8088" t="str">
            <v>CPR</v>
          </cell>
          <cell r="J8088" t="str">
            <v/>
          </cell>
          <cell r="K8088" t="str">
            <v>PD</v>
          </cell>
          <cell r="L8088" t="str">
            <v>3015</v>
          </cell>
          <cell r="M8088" t="str">
            <v>V</v>
          </cell>
          <cell r="N8088">
            <v>0</v>
          </cell>
        </row>
        <row r="8089">
          <cell r="A8089" t="str">
            <v>RM-KUM-ACC-00-0103</v>
          </cell>
          <cell r="B8089" t="str">
            <v>CINT</v>
          </cell>
          <cell r="C8089" t="str">
            <v/>
          </cell>
          <cell r="D8089" t="str">
            <v>ACCESSORIES PARTISI KUMI WS 04</v>
          </cell>
          <cell r="E8089">
            <v>45232</v>
          </cell>
          <cell r="F8089" t="str">
            <v>ROF</v>
          </cell>
          <cell r="G8089" t="str">
            <v>CI_OTH</v>
          </cell>
          <cell r="H8089" t="str">
            <v>PC</v>
          </cell>
          <cell r="I8089" t="str">
            <v>CPR</v>
          </cell>
          <cell r="J8089" t="str">
            <v/>
          </cell>
          <cell r="K8089" t="str">
            <v>PD</v>
          </cell>
          <cell r="L8089" t="str">
            <v>3015</v>
          </cell>
          <cell r="M8089" t="str">
            <v>V</v>
          </cell>
          <cell r="N8089">
            <v>0</v>
          </cell>
        </row>
        <row r="8090">
          <cell r="A8090" t="str">
            <v>RM-KUM-ACC-00-0104</v>
          </cell>
          <cell r="B8090" t="str">
            <v>CINT</v>
          </cell>
          <cell r="C8090" t="str">
            <v/>
          </cell>
          <cell r="D8090" t="str">
            <v>ACCESSORIES KUMI FD TANPA GROMET</v>
          </cell>
          <cell r="E8090">
            <v>45266</v>
          </cell>
          <cell r="F8090" t="str">
            <v>ROF</v>
          </cell>
          <cell r="G8090" t="str">
            <v>CI_OTH</v>
          </cell>
          <cell r="H8090" t="str">
            <v>PC</v>
          </cell>
          <cell r="I8090" t="str">
            <v>CPR</v>
          </cell>
          <cell r="J8090" t="str">
            <v/>
          </cell>
          <cell r="K8090" t="str">
            <v>PD</v>
          </cell>
          <cell r="L8090" t="str">
            <v>3015</v>
          </cell>
          <cell r="M8090" t="str">
            <v>V</v>
          </cell>
          <cell r="N8090">
            <v>0</v>
          </cell>
        </row>
        <row r="8091">
          <cell r="A8091" t="str">
            <v>RM-KUM-ACR-00-0083</v>
          </cell>
          <cell r="B8091" t="str">
            <v>CINT</v>
          </cell>
          <cell r="C8091" t="str">
            <v/>
          </cell>
          <cell r="D8091" t="str">
            <v>LOGO ACRYLIC + PRINT (BNN)</v>
          </cell>
          <cell r="E8091">
            <v>44797</v>
          </cell>
          <cell r="F8091" t="str">
            <v>ROF</v>
          </cell>
          <cell r="G8091" t="str">
            <v>CI_PLSTK</v>
          </cell>
          <cell r="H8091" t="str">
            <v>PC</v>
          </cell>
          <cell r="I8091" t="str">
            <v>CPR</v>
          </cell>
          <cell r="J8091" t="str">
            <v/>
          </cell>
          <cell r="K8091" t="str">
            <v>PD</v>
          </cell>
          <cell r="L8091" t="str">
            <v>3015</v>
          </cell>
          <cell r="M8091" t="str">
            <v>V</v>
          </cell>
          <cell r="N8091">
            <v>35000</v>
          </cell>
        </row>
        <row r="8092">
          <cell r="A8092" t="str">
            <v>RM-KUM-ACR-00-0084</v>
          </cell>
          <cell r="B8092" t="str">
            <v>CINT</v>
          </cell>
          <cell r="C8092" t="str">
            <v/>
          </cell>
          <cell r="D8092" t="str">
            <v>CONNECTOR ACRYLIC T.3 X 70 X 20</v>
          </cell>
          <cell r="E8092">
            <v>45131</v>
          </cell>
          <cell r="F8092" t="str">
            <v>ROF</v>
          </cell>
          <cell r="G8092" t="str">
            <v>CI_PLSTK</v>
          </cell>
          <cell r="H8092" t="str">
            <v>PC</v>
          </cell>
          <cell r="I8092" t="str">
            <v>CPR</v>
          </cell>
          <cell r="J8092" t="str">
            <v/>
          </cell>
          <cell r="K8092" t="str">
            <v>PD</v>
          </cell>
          <cell r="L8092" t="str">
            <v>3015</v>
          </cell>
          <cell r="M8092" t="str">
            <v>V</v>
          </cell>
          <cell r="N8092">
            <v>5000</v>
          </cell>
        </row>
        <row r="8093">
          <cell r="A8093" t="str">
            <v>RM-KUM-ALM-00-0084</v>
          </cell>
          <cell r="B8093" t="str">
            <v>CINT</v>
          </cell>
          <cell r="C8093" t="str">
            <v/>
          </cell>
          <cell r="D8093" t="str">
            <v>HANDLE ALUMINIUM</v>
          </cell>
          <cell r="E8093">
            <v>44797</v>
          </cell>
          <cell r="F8093" t="str">
            <v>ROF</v>
          </cell>
          <cell r="G8093" t="str">
            <v>CI_ALUM</v>
          </cell>
          <cell r="H8093" t="str">
            <v>PC</v>
          </cell>
          <cell r="I8093" t="str">
            <v>CPR</v>
          </cell>
          <cell r="J8093" t="str">
            <v/>
          </cell>
          <cell r="K8093" t="str">
            <v>PD</v>
          </cell>
          <cell r="L8093" t="str">
            <v>3015</v>
          </cell>
          <cell r="M8093" t="str">
            <v>V</v>
          </cell>
          <cell r="N8093">
            <v>8000</v>
          </cell>
        </row>
        <row r="8094">
          <cell r="A8094" t="str">
            <v>RM-KUM-BES-00-0085</v>
          </cell>
          <cell r="B8094" t="str">
            <v>CINT</v>
          </cell>
          <cell r="C8094" t="str">
            <v/>
          </cell>
          <cell r="D8094" t="str">
            <v>FURNITURE LOCK EL - 502 - 32</v>
          </cell>
          <cell r="E8094">
            <v>44797</v>
          </cell>
          <cell r="F8094" t="str">
            <v>ROF</v>
          </cell>
          <cell r="G8094" t="str">
            <v>CI_BESI</v>
          </cell>
          <cell r="H8094" t="str">
            <v>PC</v>
          </cell>
          <cell r="I8094" t="str">
            <v>CPR</v>
          </cell>
          <cell r="J8094" t="str">
            <v/>
          </cell>
          <cell r="K8094" t="str">
            <v>PD</v>
          </cell>
          <cell r="L8094" t="str">
            <v>3015</v>
          </cell>
          <cell r="M8094" t="str">
            <v>V</v>
          </cell>
          <cell r="N8094">
            <v>6500</v>
          </cell>
        </row>
        <row r="8095">
          <cell r="A8095" t="str">
            <v>RM-KUM-BES-00-0086</v>
          </cell>
          <cell r="B8095" t="str">
            <v>CINT</v>
          </cell>
          <cell r="C8095" t="str">
            <v/>
          </cell>
          <cell r="D8095" t="str">
            <v>GRENDEL PINTU OTOMATIS (AUTOMATIC CABINE</v>
          </cell>
          <cell r="E8095">
            <v>44797</v>
          </cell>
          <cell r="F8095" t="str">
            <v>ROF</v>
          </cell>
          <cell r="G8095" t="str">
            <v>CI_BESI</v>
          </cell>
          <cell r="H8095" t="str">
            <v>PC</v>
          </cell>
          <cell r="I8095" t="str">
            <v>CPR</v>
          </cell>
          <cell r="J8095" t="str">
            <v/>
          </cell>
          <cell r="K8095" t="str">
            <v>PD</v>
          </cell>
          <cell r="L8095" t="str">
            <v>3015</v>
          </cell>
          <cell r="M8095" t="str">
            <v>V</v>
          </cell>
          <cell r="N8095">
            <v>785</v>
          </cell>
        </row>
        <row r="8096">
          <cell r="A8096" t="str">
            <v>RM-KUM-BES-00-0087</v>
          </cell>
          <cell r="B8096" t="str">
            <v>CINT</v>
          </cell>
          <cell r="C8096" t="str">
            <v/>
          </cell>
          <cell r="D8096" t="str">
            <v>HANDLE BAR HUBEN PUTIH TPA 20 UK. 46 MM</v>
          </cell>
          <cell r="E8096">
            <v>44797</v>
          </cell>
          <cell r="F8096" t="str">
            <v>ROF</v>
          </cell>
          <cell r="G8096" t="str">
            <v>CI_BESI</v>
          </cell>
          <cell r="H8096" t="str">
            <v>PC</v>
          </cell>
          <cell r="I8096" t="str">
            <v>CPR</v>
          </cell>
          <cell r="J8096" t="str">
            <v/>
          </cell>
          <cell r="K8096" t="str">
            <v>PD</v>
          </cell>
          <cell r="L8096" t="str">
            <v>3015</v>
          </cell>
          <cell r="M8096" t="str">
            <v>V</v>
          </cell>
          <cell r="N8096">
            <v>9300</v>
          </cell>
        </row>
        <row r="8097">
          <cell r="A8097" t="str">
            <v>RM-KUM-BES-00-0088</v>
          </cell>
          <cell r="B8097" t="str">
            <v>CINT</v>
          </cell>
          <cell r="C8097" t="str">
            <v/>
          </cell>
          <cell r="D8097" t="str">
            <v>HANDLE HOTEL + BODY SOLIGEN KO ALEX JKT-</v>
          </cell>
          <cell r="E8097">
            <v>44797</v>
          </cell>
          <cell r="F8097" t="str">
            <v>ROF</v>
          </cell>
          <cell r="G8097" t="str">
            <v>CI_BESI</v>
          </cell>
          <cell r="H8097" t="str">
            <v>PC</v>
          </cell>
          <cell r="I8097" t="str">
            <v>CPR</v>
          </cell>
          <cell r="J8097" t="str">
            <v/>
          </cell>
          <cell r="K8097" t="str">
            <v>PD</v>
          </cell>
          <cell r="L8097" t="str">
            <v>3015</v>
          </cell>
          <cell r="M8097" t="str">
            <v>V</v>
          </cell>
          <cell r="N8097">
            <v>175000</v>
          </cell>
        </row>
        <row r="8098">
          <cell r="A8098" t="str">
            <v>RM-KUM-BES-00-0089</v>
          </cell>
          <cell r="B8098" t="str">
            <v>CINT</v>
          </cell>
          <cell r="C8098" t="str">
            <v/>
          </cell>
          <cell r="D8098" t="str">
            <v>HANDLE PINTU DEKKSON</v>
          </cell>
          <cell r="E8098">
            <v>44797</v>
          </cell>
          <cell r="F8098" t="str">
            <v>ROF</v>
          </cell>
          <cell r="G8098" t="str">
            <v>CI_BESI</v>
          </cell>
          <cell r="H8098" t="str">
            <v>PC</v>
          </cell>
          <cell r="I8098" t="str">
            <v>CPR</v>
          </cell>
          <cell r="J8098" t="str">
            <v/>
          </cell>
          <cell r="K8098" t="str">
            <v>PD</v>
          </cell>
          <cell r="L8098" t="str">
            <v>3015</v>
          </cell>
          <cell r="M8098" t="str">
            <v>V</v>
          </cell>
          <cell r="N8098">
            <v>150000</v>
          </cell>
        </row>
        <row r="8099">
          <cell r="A8099" t="str">
            <v>RM-KUM-BES-00-0090</v>
          </cell>
          <cell r="B8099" t="str">
            <v>CINT</v>
          </cell>
          <cell r="C8099" t="str">
            <v/>
          </cell>
          <cell r="D8099" t="str">
            <v>HANDLE PLANTING OVAL HUB - 120</v>
          </cell>
          <cell r="E8099">
            <v>44797</v>
          </cell>
          <cell r="F8099" t="str">
            <v>ROF</v>
          </cell>
          <cell r="G8099" t="str">
            <v>CI_BESI</v>
          </cell>
          <cell r="H8099" t="str">
            <v>PC</v>
          </cell>
          <cell r="I8099" t="str">
            <v>CPR</v>
          </cell>
          <cell r="J8099" t="str">
            <v/>
          </cell>
          <cell r="K8099" t="str">
            <v>PD</v>
          </cell>
          <cell r="L8099" t="str">
            <v>3015</v>
          </cell>
          <cell r="M8099" t="str">
            <v>V</v>
          </cell>
          <cell r="N8099">
            <v>16000</v>
          </cell>
        </row>
        <row r="8100">
          <cell r="A8100" t="str">
            <v>RM-KUM-BES-00-0091</v>
          </cell>
          <cell r="B8100" t="str">
            <v>CINT</v>
          </cell>
          <cell r="C8100" t="str">
            <v/>
          </cell>
          <cell r="D8100" t="str">
            <v>HANDLE TANAM PINTU SLIDING KOTAK STAINLE</v>
          </cell>
          <cell r="E8100">
            <v>44797</v>
          </cell>
          <cell r="F8100" t="str">
            <v>ROF</v>
          </cell>
          <cell r="G8100" t="str">
            <v>CI_BESI</v>
          </cell>
          <cell r="H8100" t="str">
            <v>PC</v>
          </cell>
          <cell r="I8100" t="str">
            <v>CPR</v>
          </cell>
          <cell r="J8100" t="str">
            <v/>
          </cell>
          <cell r="K8100" t="str">
            <v>PD</v>
          </cell>
          <cell r="L8100" t="str">
            <v>3015</v>
          </cell>
          <cell r="M8100" t="str">
            <v>V</v>
          </cell>
          <cell r="N8100">
            <v>4043</v>
          </cell>
        </row>
        <row r="8101">
          <cell r="A8101" t="str">
            <v>RM-KUM-BES-00-0092</v>
          </cell>
          <cell r="B8101" t="str">
            <v>CINT</v>
          </cell>
          <cell r="C8101" t="str">
            <v/>
          </cell>
          <cell r="D8101" t="str">
            <v>HANGER KITCHEN CABINET</v>
          </cell>
          <cell r="E8101">
            <v>44797</v>
          </cell>
          <cell r="F8101" t="str">
            <v>ROF</v>
          </cell>
          <cell r="G8101" t="str">
            <v>CI_BESI</v>
          </cell>
          <cell r="H8101" t="str">
            <v>PC</v>
          </cell>
          <cell r="I8101" t="str">
            <v>CPR</v>
          </cell>
          <cell r="J8101" t="str">
            <v/>
          </cell>
          <cell r="K8101" t="str">
            <v>PD</v>
          </cell>
          <cell r="L8101" t="str">
            <v>3015</v>
          </cell>
          <cell r="M8101" t="str">
            <v>V</v>
          </cell>
          <cell r="N8101">
            <v>10000</v>
          </cell>
        </row>
        <row r="8102">
          <cell r="A8102" t="str">
            <v>RM-KUM-BES-00-0093</v>
          </cell>
          <cell r="B8102" t="str">
            <v>CINT</v>
          </cell>
          <cell r="C8102" t="str">
            <v/>
          </cell>
          <cell r="D8102" t="str">
            <v>JEPITAN KACA</v>
          </cell>
          <cell r="E8102">
            <v>44797</v>
          </cell>
          <cell r="F8102" t="str">
            <v>ROF</v>
          </cell>
          <cell r="G8102" t="str">
            <v>CI_BESI</v>
          </cell>
          <cell r="H8102" t="str">
            <v>PC</v>
          </cell>
          <cell r="I8102" t="str">
            <v>CPR</v>
          </cell>
          <cell r="J8102" t="str">
            <v/>
          </cell>
          <cell r="K8102" t="str">
            <v>PD</v>
          </cell>
          <cell r="L8102" t="str">
            <v>3015</v>
          </cell>
          <cell r="M8102" t="str">
            <v>V</v>
          </cell>
          <cell r="N8102">
            <v>2000</v>
          </cell>
        </row>
        <row r="8103">
          <cell r="A8103" t="str">
            <v>RM-KUM-BES-00-0094</v>
          </cell>
          <cell r="B8103" t="str">
            <v>CINT</v>
          </cell>
          <cell r="C8103" t="str">
            <v/>
          </cell>
          <cell r="D8103" t="str">
            <v>LOCK PINTU DEKKSON</v>
          </cell>
          <cell r="E8103">
            <v>44797</v>
          </cell>
          <cell r="F8103" t="str">
            <v>ROF</v>
          </cell>
          <cell r="G8103" t="str">
            <v>CI_BESI</v>
          </cell>
          <cell r="H8103" t="str">
            <v>PC</v>
          </cell>
          <cell r="I8103" t="str">
            <v>CPR</v>
          </cell>
          <cell r="J8103" t="str">
            <v/>
          </cell>
          <cell r="K8103" t="str">
            <v>PD</v>
          </cell>
          <cell r="L8103" t="str">
            <v>3015</v>
          </cell>
          <cell r="M8103" t="str">
            <v>V</v>
          </cell>
          <cell r="N8103">
            <v>200000</v>
          </cell>
        </row>
        <row r="8104">
          <cell r="A8104" t="str">
            <v>RM-KUM-BES-00-0095</v>
          </cell>
          <cell r="B8104" t="str">
            <v>CINT</v>
          </cell>
          <cell r="C8104" t="str">
            <v/>
          </cell>
          <cell r="D8104" t="str">
            <v>LUBANG GROMET SS + WIN</v>
          </cell>
          <cell r="E8104">
            <v>44797</v>
          </cell>
          <cell r="F8104" t="str">
            <v>ROF</v>
          </cell>
          <cell r="G8104" t="str">
            <v>CI_BESI</v>
          </cell>
          <cell r="H8104" t="str">
            <v>PC</v>
          </cell>
          <cell r="I8104" t="str">
            <v>CPR</v>
          </cell>
          <cell r="J8104" t="str">
            <v/>
          </cell>
          <cell r="K8104" t="str">
            <v>PD</v>
          </cell>
          <cell r="L8104" t="str">
            <v>3015</v>
          </cell>
          <cell r="M8104" t="str">
            <v>V</v>
          </cell>
          <cell r="N8104">
            <v>7272</v>
          </cell>
        </row>
        <row r="8105">
          <cell r="A8105" t="str">
            <v>RM-KUM-BES-00-0096</v>
          </cell>
          <cell r="B8105" t="str">
            <v>CINT</v>
          </cell>
          <cell r="C8105" t="str">
            <v/>
          </cell>
          <cell r="D8105" t="str">
            <v>MAGNET KACA DOUBLE</v>
          </cell>
          <cell r="E8105">
            <v>44797</v>
          </cell>
          <cell r="F8105" t="str">
            <v>ROF</v>
          </cell>
          <cell r="G8105" t="str">
            <v>CI_BESI</v>
          </cell>
          <cell r="H8105" t="str">
            <v>PC</v>
          </cell>
          <cell r="I8105" t="str">
            <v>CPR</v>
          </cell>
          <cell r="J8105" t="str">
            <v/>
          </cell>
          <cell r="K8105" t="str">
            <v>PD</v>
          </cell>
          <cell r="L8105" t="str">
            <v>3015</v>
          </cell>
          <cell r="M8105" t="str">
            <v>V</v>
          </cell>
          <cell r="N8105">
            <v>50000</v>
          </cell>
        </row>
        <row r="8106">
          <cell r="A8106" t="str">
            <v>RM-KUM-BES-00-0097</v>
          </cell>
          <cell r="B8106" t="str">
            <v>CINT</v>
          </cell>
          <cell r="C8106" t="str">
            <v/>
          </cell>
          <cell r="D8106" t="str">
            <v>RAM KAWAT 1 X 1 CM</v>
          </cell>
          <cell r="E8106">
            <v>44797</v>
          </cell>
          <cell r="F8106" t="str">
            <v>ROF</v>
          </cell>
          <cell r="G8106" t="str">
            <v>CI_BESI</v>
          </cell>
          <cell r="H8106" t="str">
            <v>M</v>
          </cell>
          <cell r="I8106" t="str">
            <v>CPR</v>
          </cell>
          <cell r="J8106" t="str">
            <v/>
          </cell>
          <cell r="K8106" t="str">
            <v>PD</v>
          </cell>
          <cell r="L8106" t="str">
            <v>3015</v>
          </cell>
          <cell r="M8106" t="str">
            <v>V</v>
          </cell>
          <cell r="N8106">
            <v>118000</v>
          </cell>
        </row>
        <row r="8107">
          <cell r="A8107" t="str">
            <v>RM-KUM-BES-00-0098</v>
          </cell>
          <cell r="B8107" t="str">
            <v>CINT</v>
          </cell>
          <cell r="C8107" t="str">
            <v/>
          </cell>
          <cell r="D8107" t="str">
            <v>CABINET HANDLE E 2003 - OC 35 CUP PULL O</v>
          </cell>
          <cell r="E8107">
            <v>44797</v>
          </cell>
          <cell r="F8107" t="str">
            <v>ROF</v>
          </cell>
          <cell r="G8107" t="str">
            <v>CI_BESI</v>
          </cell>
          <cell r="H8107" t="str">
            <v>PC</v>
          </cell>
          <cell r="I8107" t="str">
            <v>CPR</v>
          </cell>
          <cell r="J8107" t="str">
            <v/>
          </cell>
          <cell r="K8107" t="str">
            <v>PD</v>
          </cell>
          <cell r="L8107" t="str">
            <v>3015</v>
          </cell>
          <cell r="M8107" t="str">
            <v>V</v>
          </cell>
          <cell r="N8107">
            <v>3818</v>
          </cell>
        </row>
        <row r="8108">
          <cell r="A8108" t="str">
            <v>RM-KUM-BES-00-0099</v>
          </cell>
          <cell r="B8108" t="str">
            <v>CINT</v>
          </cell>
          <cell r="C8108" t="str">
            <v/>
          </cell>
          <cell r="D8108" t="str">
            <v>CONCEALED HINGE HT 0 SLIDE ON HUBEN</v>
          </cell>
          <cell r="E8108">
            <v>44797</v>
          </cell>
          <cell r="F8108" t="str">
            <v>ROF</v>
          </cell>
          <cell r="G8108" t="str">
            <v>CI_BESI</v>
          </cell>
          <cell r="H8108" t="str">
            <v>PC</v>
          </cell>
          <cell r="I8108" t="str">
            <v>CPR</v>
          </cell>
          <cell r="J8108" t="str">
            <v/>
          </cell>
          <cell r="K8108" t="str">
            <v>PD</v>
          </cell>
          <cell r="L8108" t="str">
            <v>3015</v>
          </cell>
          <cell r="M8108" t="str">
            <v>V</v>
          </cell>
          <cell r="N8108">
            <v>6300</v>
          </cell>
        </row>
        <row r="8109">
          <cell r="A8109" t="str">
            <v>RM-KUM-BES-00-0100</v>
          </cell>
          <cell r="B8109" t="str">
            <v>CINT</v>
          </cell>
          <cell r="C8109" t="str">
            <v/>
          </cell>
          <cell r="D8109" t="str">
            <v>ENGSEL HONA 4" JKT-0032</v>
          </cell>
          <cell r="E8109">
            <v>44797</v>
          </cell>
          <cell r="F8109" t="str">
            <v>ROF</v>
          </cell>
          <cell r="G8109" t="str">
            <v>CI_BESI</v>
          </cell>
          <cell r="H8109" t="str">
            <v>PC</v>
          </cell>
          <cell r="I8109" t="str">
            <v>CPR</v>
          </cell>
          <cell r="J8109" t="str">
            <v/>
          </cell>
          <cell r="K8109" t="str">
            <v>PD</v>
          </cell>
          <cell r="L8109" t="str">
            <v>3015</v>
          </cell>
          <cell r="M8109" t="str">
            <v>V</v>
          </cell>
          <cell r="N8109">
            <v>31500</v>
          </cell>
        </row>
        <row r="8110">
          <cell r="A8110" t="str">
            <v>RM-KUM-BES-00-0101</v>
          </cell>
          <cell r="B8110" t="str">
            <v>CINT</v>
          </cell>
          <cell r="C8110" t="str">
            <v/>
          </cell>
          <cell r="D8110" t="str">
            <v>ENGSEL PINTU DEKKSON</v>
          </cell>
          <cell r="E8110">
            <v>44797</v>
          </cell>
          <cell r="F8110" t="str">
            <v>ROF</v>
          </cell>
          <cell r="G8110" t="str">
            <v>CI_BESI</v>
          </cell>
          <cell r="H8110" t="str">
            <v>PC</v>
          </cell>
          <cell r="I8110" t="str">
            <v>CPR</v>
          </cell>
          <cell r="J8110" t="str">
            <v/>
          </cell>
          <cell r="K8110" t="str">
            <v>PD</v>
          </cell>
          <cell r="L8110" t="str">
            <v>3015</v>
          </cell>
          <cell r="M8110" t="str">
            <v>V</v>
          </cell>
          <cell r="N8110">
            <v>50000</v>
          </cell>
        </row>
        <row r="8111">
          <cell r="A8111" t="str">
            <v>RM-KUM-BES-00-0102</v>
          </cell>
          <cell r="B8111" t="str">
            <v>CINT</v>
          </cell>
          <cell r="C8111" t="str">
            <v/>
          </cell>
          <cell r="D8111" t="str">
            <v>ENGSEL SENDOK FULL BENGKOK DIA 2.6 CM</v>
          </cell>
          <cell r="E8111">
            <v>44797</v>
          </cell>
          <cell r="F8111" t="str">
            <v>ROF</v>
          </cell>
          <cell r="G8111" t="str">
            <v>CI_BESI</v>
          </cell>
          <cell r="H8111" t="str">
            <v>PC</v>
          </cell>
          <cell r="I8111" t="str">
            <v>CPR</v>
          </cell>
          <cell r="J8111" t="str">
            <v/>
          </cell>
          <cell r="K8111" t="str">
            <v>PD</v>
          </cell>
          <cell r="L8111" t="str">
            <v>3015</v>
          </cell>
          <cell r="M8111" t="str">
            <v>V</v>
          </cell>
          <cell r="N8111">
            <v>4800</v>
          </cell>
        </row>
        <row r="8112">
          <cell r="A8112" t="str">
            <v>RM-KUM-BES-00-0103</v>
          </cell>
          <cell r="B8112" t="str">
            <v>CINT</v>
          </cell>
          <cell r="C8112" t="str">
            <v/>
          </cell>
          <cell r="D8112" t="str">
            <v>ENGSEL SENDOK SPECIAL ANGLE</v>
          </cell>
          <cell r="E8112">
            <v>44797</v>
          </cell>
          <cell r="F8112" t="str">
            <v>ROF</v>
          </cell>
          <cell r="G8112" t="str">
            <v>CI_BESI</v>
          </cell>
          <cell r="H8112" t="str">
            <v>PC</v>
          </cell>
          <cell r="I8112" t="str">
            <v>CPR</v>
          </cell>
          <cell r="J8112" t="str">
            <v/>
          </cell>
          <cell r="K8112" t="str">
            <v>PD</v>
          </cell>
          <cell r="L8112" t="str">
            <v>3015</v>
          </cell>
          <cell r="M8112" t="str">
            <v>V</v>
          </cell>
          <cell r="N8112">
            <v>12566</v>
          </cell>
        </row>
        <row r="8113">
          <cell r="A8113" t="str">
            <v>RM-KUM-BES-00-0104</v>
          </cell>
          <cell r="B8113" t="str">
            <v>CINT</v>
          </cell>
          <cell r="C8113" t="str">
            <v/>
          </cell>
          <cell r="D8113" t="str">
            <v>FLAP STAY FS011 15 MM YANE AB IRON</v>
          </cell>
          <cell r="E8113">
            <v>44797</v>
          </cell>
          <cell r="F8113" t="str">
            <v>ROF</v>
          </cell>
          <cell r="G8113" t="str">
            <v>CI_BESI</v>
          </cell>
          <cell r="H8113" t="str">
            <v>PC</v>
          </cell>
          <cell r="I8113" t="str">
            <v>CPR</v>
          </cell>
          <cell r="J8113" t="str">
            <v/>
          </cell>
          <cell r="K8113" t="str">
            <v>PD</v>
          </cell>
          <cell r="L8113" t="str">
            <v>3015</v>
          </cell>
          <cell r="M8113" t="str">
            <v>V</v>
          </cell>
          <cell r="N8113">
            <v>8000</v>
          </cell>
        </row>
        <row r="8114">
          <cell r="A8114" t="str">
            <v>RM-KUM-BES-00-0105</v>
          </cell>
          <cell r="B8114" t="str">
            <v>CINT</v>
          </cell>
          <cell r="C8114" t="str">
            <v/>
          </cell>
          <cell r="D8114" t="str">
            <v>LUBANG KABEL BULAT 60 MM</v>
          </cell>
          <cell r="E8114">
            <v>45300</v>
          </cell>
          <cell r="F8114" t="str">
            <v>ROF</v>
          </cell>
          <cell r="G8114" t="str">
            <v>CI_BESI</v>
          </cell>
          <cell r="H8114" t="str">
            <v>PC</v>
          </cell>
          <cell r="I8114" t="str">
            <v>CPR</v>
          </cell>
          <cell r="J8114" t="str">
            <v/>
          </cell>
          <cell r="K8114" t="str">
            <v>PD</v>
          </cell>
          <cell r="L8114" t="str">
            <v>3015</v>
          </cell>
          <cell r="M8114" t="str">
            <v>V</v>
          </cell>
          <cell r="N8114">
            <v>22154</v>
          </cell>
        </row>
        <row r="8115">
          <cell r="A8115" t="str">
            <v>RM-KUM-BES-00-0106</v>
          </cell>
          <cell r="B8115" t="str">
            <v>CINT</v>
          </cell>
          <cell r="C8115" t="str">
            <v/>
          </cell>
          <cell r="D8115" t="str">
            <v>MAGNETIC LATCH ML004 302-1A SINGLE MAGNT</v>
          </cell>
          <cell r="E8115">
            <v>44910</v>
          </cell>
          <cell r="F8115" t="str">
            <v>ROF</v>
          </cell>
          <cell r="G8115" t="str">
            <v>CI_BESI</v>
          </cell>
          <cell r="H8115" t="str">
            <v>PC</v>
          </cell>
          <cell r="I8115" t="str">
            <v>CPR</v>
          </cell>
          <cell r="J8115" t="str">
            <v/>
          </cell>
          <cell r="K8115" t="str">
            <v>PD</v>
          </cell>
          <cell r="L8115" t="str">
            <v>3015</v>
          </cell>
          <cell r="M8115" t="str">
            <v>V</v>
          </cell>
          <cell r="N8115">
            <v>5000</v>
          </cell>
        </row>
        <row r="8116">
          <cell r="A8116" t="str">
            <v>RM-KUM-BES-00-0107</v>
          </cell>
          <cell r="B8116" t="str">
            <v>CINT</v>
          </cell>
          <cell r="C8116" t="str">
            <v/>
          </cell>
          <cell r="D8116" t="str">
            <v>MAGNETIC LATCH ML302 230-3 PUSH PLT 5MM</v>
          </cell>
          <cell r="E8116">
            <v>44910</v>
          </cell>
          <cell r="F8116" t="str">
            <v>ROF</v>
          </cell>
          <cell r="G8116" t="str">
            <v>CI_BESI</v>
          </cell>
          <cell r="H8116" t="str">
            <v>PC</v>
          </cell>
          <cell r="I8116" t="str">
            <v>CPR</v>
          </cell>
          <cell r="J8116" t="str">
            <v/>
          </cell>
          <cell r="K8116" t="str">
            <v>PD</v>
          </cell>
          <cell r="L8116" t="str">
            <v>3015</v>
          </cell>
          <cell r="M8116" t="str">
            <v>V</v>
          </cell>
          <cell r="N8116">
            <v>8880</v>
          </cell>
        </row>
        <row r="8117">
          <cell r="A8117" t="str">
            <v>RM-KUM-BES-00-0108</v>
          </cell>
          <cell r="B8117" t="str">
            <v>CINT</v>
          </cell>
          <cell r="C8117" t="str">
            <v/>
          </cell>
          <cell r="D8117" t="str">
            <v>REL LACI FE37 - 45 CM ( HUBEN )</v>
          </cell>
          <cell r="E8117">
            <v>44797</v>
          </cell>
          <cell r="F8117" t="str">
            <v>ROF</v>
          </cell>
          <cell r="G8117" t="str">
            <v>CI_BESI</v>
          </cell>
          <cell r="H8117" t="str">
            <v>SET</v>
          </cell>
          <cell r="I8117" t="str">
            <v>CPR</v>
          </cell>
          <cell r="J8117" t="str">
            <v/>
          </cell>
          <cell r="K8117" t="str">
            <v>PD</v>
          </cell>
          <cell r="L8117" t="str">
            <v>3015</v>
          </cell>
          <cell r="M8117" t="str">
            <v>V</v>
          </cell>
          <cell r="N8117">
            <v>37260</v>
          </cell>
        </row>
        <row r="8118">
          <cell r="A8118" t="str">
            <v>RM-KUM-BES-00-0109</v>
          </cell>
          <cell r="B8118" t="str">
            <v>CINT</v>
          </cell>
          <cell r="C8118" t="str">
            <v/>
          </cell>
          <cell r="D8118" t="str">
            <v>REL LACI RODA L 25 CM</v>
          </cell>
          <cell r="E8118">
            <v>44797</v>
          </cell>
          <cell r="F8118" t="str">
            <v>ROF</v>
          </cell>
          <cell r="G8118" t="str">
            <v>CI_BESI</v>
          </cell>
          <cell r="H8118" t="str">
            <v>PC</v>
          </cell>
          <cell r="I8118" t="str">
            <v>CPR</v>
          </cell>
          <cell r="J8118" t="str">
            <v/>
          </cell>
          <cell r="K8118" t="str">
            <v>PD</v>
          </cell>
          <cell r="L8118" t="str">
            <v>3015</v>
          </cell>
          <cell r="M8118" t="str">
            <v>V</v>
          </cell>
          <cell r="N8118">
            <v>15644</v>
          </cell>
        </row>
        <row r="8119">
          <cell r="A8119" t="str">
            <v>RM-KUM-BES-00-0110</v>
          </cell>
          <cell r="B8119" t="str">
            <v>CINT</v>
          </cell>
          <cell r="C8119" t="str">
            <v/>
          </cell>
          <cell r="D8119" t="str">
            <v>REL LACI RODA L 300 MM</v>
          </cell>
          <cell r="E8119">
            <v>44797</v>
          </cell>
          <cell r="F8119" t="str">
            <v>ROF</v>
          </cell>
          <cell r="G8119" t="str">
            <v>CI_BESI</v>
          </cell>
          <cell r="H8119" t="str">
            <v>PC</v>
          </cell>
          <cell r="I8119" t="str">
            <v>CPR</v>
          </cell>
          <cell r="J8119" t="str">
            <v/>
          </cell>
          <cell r="K8119" t="str">
            <v>PD</v>
          </cell>
          <cell r="L8119" t="str">
            <v>3015</v>
          </cell>
          <cell r="M8119" t="str">
            <v>V</v>
          </cell>
          <cell r="N8119">
            <v>15000</v>
          </cell>
        </row>
        <row r="8120">
          <cell r="A8120" t="str">
            <v>RM-KUM-BES-00-0111</v>
          </cell>
          <cell r="B8120" t="str">
            <v>CINT</v>
          </cell>
          <cell r="C8120" t="str">
            <v/>
          </cell>
          <cell r="D8120" t="str">
            <v>REL PINTU LEMARI GESER (U &amp; M) SILVER 3</v>
          </cell>
          <cell r="E8120">
            <v>44797</v>
          </cell>
          <cell r="F8120" t="str">
            <v>ROF</v>
          </cell>
          <cell r="G8120" t="str">
            <v>CI_BESI</v>
          </cell>
          <cell r="H8120" t="str">
            <v>PC</v>
          </cell>
          <cell r="I8120" t="str">
            <v>CPR</v>
          </cell>
          <cell r="J8120" t="str">
            <v/>
          </cell>
          <cell r="K8120" t="str">
            <v>PD</v>
          </cell>
          <cell r="L8120" t="str">
            <v>3015</v>
          </cell>
          <cell r="M8120" t="str">
            <v>V</v>
          </cell>
          <cell r="N8120">
            <v>25800</v>
          </cell>
        </row>
        <row r="8121">
          <cell r="A8121" t="str">
            <v>RM-KUM-BES-00-0112</v>
          </cell>
          <cell r="B8121" t="str">
            <v>CINT</v>
          </cell>
          <cell r="C8121" t="str">
            <v/>
          </cell>
          <cell r="D8121" t="str">
            <v>RODA PINTU GESER</v>
          </cell>
          <cell r="E8121">
            <v>44797</v>
          </cell>
          <cell r="F8121" t="str">
            <v>ROF</v>
          </cell>
          <cell r="G8121" t="str">
            <v>CI_BESI</v>
          </cell>
          <cell r="H8121" t="str">
            <v>PC</v>
          </cell>
          <cell r="I8121" t="str">
            <v>CPR</v>
          </cell>
          <cell r="J8121" t="str">
            <v/>
          </cell>
          <cell r="K8121" t="str">
            <v>PD</v>
          </cell>
          <cell r="L8121" t="str">
            <v>3015</v>
          </cell>
          <cell r="M8121" t="str">
            <v>V</v>
          </cell>
          <cell r="N8121">
            <v>25000</v>
          </cell>
        </row>
        <row r="8122">
          <cell r="A8122" t="str">
            <v>RM-KUM-BES-00-0113</v>
          </cell>
          <cell r="B8122" t="str">
            <v>CINT</v>
          </cell>
          <cell r="C8122" t="str">
            <v/>
          </cell>
          <cell r="D8122" t="str">
            <v>RODA PINTU LEMARI GESER (ATAS &amp; BAWAH)</v>
          </cell>
          <cell r="E8122">
            <v>44797</v>
          </cell>
          <cell r="F8122" t="str">
            <v>ROF</v>
          </cell>
          <cell r="G8122" t="str">
            <v>CI_BESI</v>
          </cell>
          <cell r="H8122" t="str">
            <v>PC</v>
          </cell>
          <cell r="I8122" t="str">
            <v>CPR</v>
          </cell>
          <cell r="J8122" t="str">
            <v/>
          </cell>
          <cell r="K8122" t="str">
            <v>PD</v>
          </cell>
          <cell r="L8122" t="str">
            <v>3015</v>
          </cell>
          <cell r="M8122" t="str">
            <v>V</v>
          </cell>
          <cell r="N8122">
            <v>25000</v>
          </cell>
        </row>
        <row r="8123">
          <cell r="A8123" t="str">
            <v>RM-KUM-BES-00-0114</v>
          </cell>
          <cell r="B8123" t="str">
            <v>CINT</v>
          </cell>
          <cell r="C8123" t="str">
            <v/>
          </cell>
          <cell r="D8123" t="str">
            <v>SELFING SISTEM TITUS</v>
          </cell>
          <cell r="E8123">
            <v>44797</v>
          </cell>
          <cell r="F8123" t="str">
            <v>ROF</v>
          </cell>
          <cell r="G8123" t="str">
            <v>CI_BESI</v>
          </cell>
          <cell r="H8123" t="str">
            <v>PC</v>
          </cell>
          <cell r="I8123" t="str">
            <v>CPR</v>
          </cell>
          <cell r="J8123" t="str">
            <v/>
          </cell>
          <cell r="K8123" t="str">
            <v>PD</v>
          </cell>
          <cell r="L8123" t="str">
            <v>3015</v>
          </cell>
          <cell r="M8123" t="str">
            <v>V</v>
          </cell>
          <cell r="N8123">
            <v>350</v>
          </cell>
        </row>
        <row r="8124">
          <cell r="A8124" t="str">
            <v>RM-KUM-BES-00-0115</v>
          </cell>
          <cell r="B8124" t="str">
            <v>CINT</v>
          </cell>
          <cell r="C8124" t="str">
            <v/>
          </cell>
          <cell r="D8124" t="str">
            <v>SIKU WB 4 X 4 DN BLACK</v>
          </cell>
          <cell r="E8124">
            <v>44797</v>
          </cell>
          <cell r="F8124" t="str">
            <v>ROF</v>
          </cell>
          <cell r="G8124" t="str">
            <v>CI_BESI</v>
          </cell>
          <cell r="H8124" t="str">
            <v>PC</v>
          </cell>
          <cell r="I8124" t="str">
            <v>CPR</v>
          </cell>
          <cell r="J8124" t="str">
            <v/>
          </cell>
          <cell r="K8124" t="str">
            <v>PD</v>
          </cell>
          <cell r="L8124" t="str">
            <v>3015</v>
          </cell>
          <cell r="M8124" t="str">
            <v>V</v>
          </cell>
          <cell r="N8124">
            <v>5000</v>
          </cell>
        </row>
        <row r="8125">
          <cell r="A8125" t="str">
            <v>RM-KUM-BES-00-0116</v>
          </cell>
          <cell r="B8125" t="str">
            <v>CINT</v>
          </cell>
          <cell r="C8125" t="str">
            <v/>
          </cell>
          <cell r="D8125" t="str">
            <v>SOFT CLOSE ENGSEL (951-OX94-050)</v>
          </cell>
          <cell r="E8125">
            <v>44797</v>
          </cell>
          <cell r="F8125" t="str">
            <v>ROF</v>
          </cell>
          <cell r="G8125" t="str">
            <v>CI_BESI</v>
          </cell>
          <cell r="H8125" t="str">
            <v>PC</v>
          </cell>
          <cell r="I8125" t="str">
            <v>CPR</v>
          </cell>
          <cell r="J8125" t="str">
            <v/>
          </cell>
          <cell r="K8125" t="str">
            <v>PD</v>
          </cell>
          <cell r="L8125" t="str">
            <v>3015</v>
          </cell>
          <cell r="M8125" t="str">
            <v>V</v>
          </cell>
          <cell r="N8125">
            <v>15000</v>
          </cell>
        </row>
        <row r="8126">
          <cell r="A8126" t="str">
            <v>RM-KUM-BES-00-0117</v>
          </cell>
          <cell r="B8126" t="str">
            <v>CINT</v>
          </cell>
          <cell r="C8126" t="str">
            <v/>
          </cell>
          <cell r="D8126" t="str">
            <v>ENGSEL LIPAT ADJUSTABLE MULTI STAGE</v>
          </cell>
          <cell r="E8126">
            <v>44797</v>
          </cell>
          <cell r="F8126" t="str">
            <v>ROF</v>
          </cell>
          <cell r="G8126" t="str">
            <v>CI_BESI</v>
          </cell>
          <cell r="H8126" t="str">
            <v>SET</v>
          </cell>
          <cell r="I8126" t="str">
            <v>CPR</v>
          </cell>
          <cell r="J8126" t="str">
            <v/>
          </cell>
          <cell r="K8126" t="str">
            <v>PD</v>
          </cell>
          <cell r="L8126" t="str">
            <v>3015</v>
          </cell>
          <cell r="M8126" t="str">
            <v>V</v>
          </cell>
          <cell r="N8126">
            <v>2565</v>
          </cell>
        </row>
        <row r="8127">
          <cell r="A8127" t="str">
            <v>RM-KUM-BES-00-0118</v>
          </cell>
          <cell r="B8127" t="str">
            <v>CINT</v>
          </cell>
          <cell r="C8127" t="str">
            <v/>
          </cell>
          <cell r="D8127" t="str">
            <v>BRACKET GANTUNG KITCHEN SET</v>
          </cell>
          <cell r="E8127">
            <v>45057</v>
          </cell>
          <cell r="F8127" t="str">
            <v>ROF</v>
          </cell>
          <cell r="G8127" t="str">
            <v>CI_PIPA</v>
          </cell>
          <cell r="H8127" t="str">
            <v>SET</v>
          </cell>
          <cell r="I8127" t="str">
            <v>CPR</v>
          </cell>
          <cell r="J8127" t="str">
            <v/>
          </cell>
          <cell r="K8127" t="str">
            <v>PD</v>
          </cell>
          <cell r="L8127" t="str">
            <v>3015</v>
          </cell>
          <cell r="M8127" t="str">
            <v>V</v>
          </cell>
          <cell r="N8127">
            <v>12500</v>
          </cell>
        </row>
        <row r="8128">
          <cell r="A8128" t="str">
            <v>RM-KUM-CAS-00-0117</v>
          </cell>
          <cell r="B8128" t="str">
            <v>CINT</v>
          </cell>
          <cell r="C8128" t="str">
            <v/>
          </cell>
          <cell r="D8128" t="str">
            <v>TWIN WHEL CSTR RD612B TN+SWL 40MM TW BK</v>
          </cell>
          <cell r="E8128">
            <v>44910</v>
          </cell>
          <cell r="F8128" t="str">
            <v>ROF</v>
          </cell>
          <cell r="G8128" t="str">
            <v>CI_RODA</v>
          </cell>
          <cell r="H8128" t="str">
            <v>PC</v>
          </cell>
          <cell r="I8128" t="str">
            <v>CPR</v>
          </cell>
          <cell r="J8128" t="str">
            <v/>
          </cell>
          <cell r="K8128" t="str">
            <v>PD</v>
          </cell>
          <cell r="L8128" t="str">
            <v>3015</v>
          </cell>
          <cell r="M8128" t="str">
            <v>V</v>
          </cell>
          <cell r="N8128">
            <v>11264</v>
          </cell>
        </row>
        <row r="8129">
          <cell r="A8129" t="str">
            <v>RM-KUM-CAS-00-0118</v>
          </cell>
          <cell r="B8129" t="str">
            <v>CINT</v>
          </cell>
          <cell r="C8129" t="str">
            <v/>
          </cell>
          <cell r="D8129" t="str">
            <v>TWIN WHEEL CASTER RD612B TN FLAT + SWIVE</v>
          </cell>
          <cell r="E8129">
            <v>44797</v>
          </cell>
          <cell r="F8129" t="str">
            <v>ROF</v>
          </cell>
          <cell r="G8129" t="str">
            <v>CI_RODA</v>
          </cell>
          <cell r="H8129" t="str">
            <v>PC</v>
          </cell>
          <cell r="I8129" t="str">
            <v>CPR</v>
          </cell>
          <cell r="J8129" t="str">
            <v/>
          </cell>
          <cell r="K8129" t="str">
            <v>PD</v>
          </cell>
          <cell r="L8129" t="str">
            <v>3015</v>
          </cell>
          <cell r="M8129" t="str">
            <v>V</v>
          </cell>
          <cell r="N8129">
            <v>11364</v>
          </cell>
        </row>
        <row r="8130">
          <cell r="A8130" t="str">
            <v>RM-KUM-DUS-00-0119</v>
          </cell>
          <cell r="B8130" t="str">
            <v>CINT</v>
          </cell>
          <cell r="C8130" t="str">
            <v/>
          </cell>
          <cell r="D8130" t="str">
            <v>PACKING CASE BOTTOM  (KUMI MT)</v>
          </cell>
          <cell r="E8130">
            <v>44804</v>
          </cell>
          <cell r="F8130" t="str">
            <v>ROF</v>
          </cell>
          <cell r="G8130" t="str">
            <v>CI_DUS</v>
          </cell>
          <cell r="H8130" t="str">
            <v>PC</v>
          </cell>
          <cell r="I8130" t="str">
            <v>CPR</v>
          </cell>
          <cell r="J8130" t="str">
            <v/>
          </cell>
          <cell r="K8130" t="str">
            <v>PD</v>
          </cell>
          <cell r="L8130" t="str">
            <v>3015</v>
          </cell>
          <cell r="M8130" t="str">
            <v>V</v>
          </cell>
          <cell r="N8130">
            <v>31900</v>
          </cell>
        </row>
        <row r="8131">
          <cell r="A8131" t="str">
            <v>RM-KUM-DUS-00-0120</v>
          </cell>
          <cell r="B8131" t="str">
            <v>CINT</v>
          </cell>
          <cell r="C8131" t="str">
            <v/>
          </cell>
          <cell r="D8131" t="str">
            <v>PACKING CASE FOR TABLE ASSY KUMI MD</v>
          </cell>
          <cell r="E8131">
            <v>44797</v>
          </cell>
          <cell r="F8131" t="str">
            <v>ROF</v>
          </cell>
          <cell r="G8131" t="str">
            <v>CI_DUS</v>
          </cell>
          <cell r="H8131" t="str">
            <v>PC</v>
          </cell>
          <cell r="I8131" t="str">
            <v>CPR</v>
          </cell>
          <cell r="J8131" t="str">
            <v/>
          </cell>
          <cell r="K8131" t="str">
            <v>PD</v>
          </cell>
          <cell r="L8131" t="str">
            <v>3015</v>
          </cell>
          <cell r="M8131" t="str">
            <v>V</v>
          </cell>
          <cell r="N8131">
            <v>24700</v>
          </cell>
        </row>
        <row r="8132">
          <cell r="A8132" t="str">
            <v>RM-KUM-DUS-00-0121</v>
          </cell>
          <cell r="B8132" t="str">
            <v>CINT</v>
          </cell>
          <cell r="C8132" t="str">
            <v/>
          </cell>
          <cell r="D8132" t="str">
            <v>PACKING CASE KUMI FD KAL-BAR</v>
          </cell>
          <cell r="E8132">
            <v>44966</v>
          </cell>
          <cell r="F8132" t="str">
            <v>ROF</v>
          </cell>
          <cell r="G8132" t="str">
            <v>CI_DUS</v>
          </cell>
          <cell r="H8132" t="str">
            <v>PC</v>
          </cell>
          <cell r="I8132" t="str">
            <v>CPR</v>
          </cell>
          <cell r="J8132" t="str">
            <v/>
          </cell>
          <cell r="K8132" t="str">
            <v>PD</v>
          </cell>
          <cell r="L8132" t="str">
            <v>3015</v>
          </cell>
          <cell r="M8132" t="str">
            <v>V</v>
          </cell>
          <cell r="N8132">
            <v>38000</v>
          </cell>
        </row>
        <row r="8133">
          <cell r="A8133" t="str">
            <v>RM-KUM-DUS-00-0122</v>
          </cell>
          <cell r="B8133" t="str">
            <v>CINT</v>
          </cell>
          <cell r="C8133" t="str">
            <v/>
          </cell>
          <cell r="D8133" t="str">
            <v>PACKING CASE LOCKER (1150 X 500 X 170 MM</v>
          </cell>
          <cell r="E8133">
            <v>44797</v>
          </cell>
          <cell r="F8133" t="str">
            <v>ROF</v>
          </cell>
          <cell r="G8133" t="str">
            <v>CI_DUS</v>
          </cell>
          <cell r="H8133" t="str">
            <v>PC</v>
          </cell>
          <cell r="I8133" t="str">
            <v>CPR</v>
          </cell>
          <cell r="J8133" t="str">
            <v/>
          </cell>
          <cell r="K8133" t="str">
            <v>PD</v>
          </cell>
          <cell r="L8133" t="str">
            <v>3015</v>
          </cell>
          <cell r="M8133" t="str">
            <v>V</v>
          </cell>
          <cell r="N8133">
            <v>21500</v>
          </cell>
        </row>
        <row r="8134">
          <cell r="A8134" t="str">
            <v>RM-KUM-DUS-00-0123</v>
          </cell>
          <cell r="B8134" t="str">
            <v>CINT</v>
          </cell>
          <cell r="C8134" t="str">
            <v/>
          </cell>
          <cell r="D8134" t="str">
            <v>PACKING CASE LOCKER (1600 X 425 X 170 MM</v>
          </cell>
          <cell r="E8134">
            <v>44797</v>
          </cell>
          <cell r="F8134" t="str">
            <v>ROF</v>
          </cell>
          <cell r="G8134" t="str">
            <v>CI_DUS</v>
          </cell>
          <cell r="H8134" t="str">
            <v>PC</v>
          </cell>
          <cell r="I8134" t="str">
            <v>CPR</v>
          </cell>
          <cell r="J8134" t="str">
            <v/>
          </cell>
          <cell r="K8134" t="str">
            <v>PD</v>
          </cell>
          <cell r="L8134" t="str">
            <v>3015</v>
          </cell>
          <cell r="M8134" t="str">
            <v>V</v>
          </cell>
          <cell r="N8134">
            <v>22900</v>
          </cell>
        </row>
        <row r="8135">
          <cell r="A8135" t="str">
            <v>RM-KUM-DUS-00-0124</v>
          </cell>
          <cell r="B8135" t="str">
            <v>CINT</v>
          </cell>
          <cell r="C8135" t="str">
            <v/>
          </cell>
          <cell r="D8135" t="str">
            <v>PACKING CASE TOP  (KUMI MT)</v>
          </cell>
          <cell r="E8135">
            <v>44804</v>
          </cell>
          <cell r="F8135" t="str">
            <v>ROF</v>
          </cell>
          <cell r="G8135" t="str">
            <v>CI_DUS</v>
          </cell>
          <cell r="H8135" t="str">
            <v>PC</v>
          </cell>
          <cell r="I8135" t="str">
            <v>CPR</v>
          </cell>
          <cell r="J8135" t="str">
            <v/>
          </cell>
          <cell r="K8135" t="str">
            <v>PD</v>
          </cell>
          <cell r="L8135" t="str">
            <v>3015</v>
          </cell>
          <cell r="M8135" t="str">
            <v>V</v>
          </cell>
          <cell r="N8135">
            <v>35600</v>
          </cell>
        </row>
        <row r="8136">
          <cell r="A8136" t="str">
            <v>RM-KUM-DUS-00-0125</v>
          </cell>
          <cell r="B8136" t="str">
            <v>CINT</v>
          </cell>
          <cell r="C8136" t="str">
            <v/>
          </cell>
          <cell r="D8136" t="str">
            <v>LAYER KUMI MD</v>
          </cell>
          <cell r="E8136">
            <v>44797</v>
          </cell>
          <cell r="F8136" t="str">
            <v>ROF</v>
          </cell>
          <cell r="G8136" t="str">
            <v>CI_DUS</v>
          </cell>
          <cell r="H8136" t="str">
            <v>PC</v>
          </cell>
          <cell r="I8136" t="str">
            <v>CPR</v>
          </cell>
          <cell r="J8136" t="str">
            <v/>
          </cell>
          <cell r="K8136" t="str">
            <v>PD</v>
          </cell>
          <cell r="L8136" t="str">
            <v>3015</v>
          </cell>
          <cell r="M8136" t="str">
            <v>V</v>
          </cell>
          <cell r="N8136">
            <v>9763</v>
          </cell>
        </row>
        <row r="8137">
          <cell r="A8137" t="str">
            <v>RM-KUM-DUS-00-0126</v>
          </cell>
          <cell r="B8137" t="str">
            <v>CINT</v>
          </cell>
          <cell r="C8137" t="str">
            <v/>
          </cell>
          <cell r="D8137" t="str">
            <v>LAYER KUMI SD/FD</v>
          </cell>
          <cell r="E8137">
            <v>45131</v>
          </cell>
          <cell r="F8137" t="str">
            <v>ROF</v>
          </cell>
          <cell r="G8137" t="str">
            <v>CI_DUS</v>
          </cell>
          <cell r="H8137" t="str">
            <v>PC</v>
          </cell>
          <cell r="I8137" t="str">
            <v>CPR</v>
          </cell>
          <cell r="J8137" t="str">
            <v/>
          </cell>
          <cell r="K8137" t="str">
            <v>PD</v>
          </cell>
          <cell r="L8137" t="str">
            <v>3015</v>
          </cell>
          <cell r="M8137" t="str">
            <v>V</v>
          </cell>
          <cell r="N8137">
            <v>8548</v>
          </cell>
        </row>
        <row r="8138">
          <cell r="A8138" t="str">
            <v>RM-KUM-DUS-00-0127</v>
          </cell>
          <cell r="B8138" t="str">
            <v>CINT</v>
          </cell>
          <cell r="C8138" t="str">
            <v/>
          </cell>
          <cell r="D8138" t="str">
            <v>PACKING CASE BASE CK - 810</v>
          </cell>
          <cell r="E8138">
            <v>44804</v>
          </cell>
          <cell r="F8138" t="str">
            <v>ROF</v>
          </cell>
          <cell r="G8138" t="str">
            <v>CI_DUS</v>
          </cell>
          <cell r="H8138" t="str">
            <v>PC</v>
          </cell>
          <cell r="I8138" t="str">
            <v>CPR</v>
          </cell>
          <cell r="J8138" t="str">
            <v/>
          </cell>
          <cell r="K8138" t="str">
            <v>PD</v>
          </cell>
          <cell r="L8138" t="str">
            <v>3015</v>
          </cell>
          <cell r="M8138" t="str">
            <v>V</v>
          </cell>
          <cell r="N8138">
            <v>8885</v>
          </cell>
        </row>
        <row r="8139">
          <cell r="A8139" t="str">
            <v>RM-KUM-DUS-00-0128</v>
          </cell>
          <cell r="B8139" t="str">
            <v>CINT</v>
          </cell>
          <cell r="C8139" t="str">
            <v/>
          </cell>
          <cell r="D8139" t="str">
            <v>PACKING CASE CK - 810 WOOD / GLASS</v>
          </cell>
          <cell r="E8139">
            <v>44804</v>
          </cell>
          <cell r="F8139" t="str">
            <v>ROF</v>
          </cell>
          <cell r="G8139" t="str">
            <v>CI_DUS</v>
          </cell>
          <cell r="H8139" t="str">
            <v>PC</v>
          </cell>
          <cell r="I8139" t="str">
            <v>CPR</v>
          </cell>
          <cell r="J8139" t="str">
            <v/>
          </cell>
          <cell r="K8139" t="str">
            <v>PD</v>
          </cell>
          <cell r="L8139" t="str">
            <v>3015</v>
          </cell>
          <cell r="M8139" t="str">
            <v>V</v>
          </cell>
          <cell r="N8139">
            <v>33710</v>
          </cell>
        </row>
        <row r="8140">
          <cell r="A8140" t="str">
            <v>RM-KUM-DUS-00-0129</v>
          </cell>
          <cell r="B8140" t="str">
            <v>CINT</v>
          </cell>
          <cell r="C8140" t="str">
            <v/>
          </cell>
          <cell r="D8140" t="str">
            <v>PACKING CASE DRAWER KUMI FD</v>
          </cell>
          <cell r="E8140">
            <v>45131</v>
          </cell>
          <cell r="F8140" t="str">
            <v>ROF</v>
          </cell>
          <cell r="G8140" t="str">
            <v>CI_DUS</v>
          </cell>
          <cell r="H8140" t="str">
            <v>PC</v>
          </cell>
          <cell r="I8140" t="str">
            <v>CPR</v>
          </cell>
          <cell r="J8140" t="str">
            <v/>
          </cell>
          <cell r="K8140" t="str">
            <v>PD</v>
          </cell>
          <cell r="L8140" t="str">
            <v>3015</v>
          </cell>
          <cell r="M8140" t="str">
            <v>V</v>
          </cell>
          <cell r="N8140">
            <v>17698</v>
          </cell>
        </row>
        <row r="8141">
          <cell r="A8141" t="str">
            <v>RM-KUM-DUS-00-0130</v>
          </cell>
          <cell r="B8141" t="str">
            <v>CINT</v>
          </cell>
          <cell r="C8141" t="str">
            <v/>
          </cell>
          <cell r="D8141" t="str">
            <v>PACKING CASE FOR FRAME KUMI ED</v>
          </cell>
          <cell r="E8141">
            <v>44797</v>
          </cell>
          <cell r="F8141" t="str">
            <v>ROF</v>
          </cell>
          <cell r="G8141" t="str">
            <v>CI_DUS</v>
          </cell>
          <cell r="H8141" t="str">
            <v>PC</v>
          </cell>
          <cell r="I8141" t="str">
            <v>CPR</v>
          </cell>
          <cell r="J8141" t="str">
            <v/>
          </cell>
          <cell r="K8141" t="str">
            <v>PD</v>
          </cell>
          <cell r="L8141" t="str">
            <v>3015</v>
          </cell>
          <cell r="M8141" t="str">
            <v>V</v>
          </cell>
          <cell r="N8141">
            <v>23000</v>
          </cell>
        </row>
        <row r="8142">
          <cell r="A8142" t="str">
            <v>RM-KUM-DUS-00-0131</v>
          </cell>
          <cell r="B8142" t="str">
            <v>CINT</v>
          </cell>
          <cell r="C8142" t="str">
            <v/>
          </cell>
          <cell r="D8142" t="str">
            <v>PACKING CASE FOR FRAME KUMI MD/ED</v>
          </cell>
          <cell r="E8142">
            <v>45175</v>
          </cell>
          <cell r="F8142" t="str">
            <v>ROF</v>
          </cell>
          <cell r="G8142" t="str">
            <v>CI_DUS</v>
          </cell>
          <cell r="H8142" t="str">
            <v>PC</v>
          </cell>
          <cell r="I8142" t="str">
            <v>CPR</v>
          </cell>
          <cell r="J8142" t="str">
            <v/>
          </cell>
          <cell r="K8142" t="str">
            <v>PD</v>
          </cell>
          <cell r="L8142" t="str">
            <v>3015</v>
          </cell>
          <cell r="M8142" t="str">
            <v>V</v>
          </cell>
          <cell r="N8142">
            <v>25437</v>
          </cell>
        </row>
        <row r="8143">
          <cell r="A8143" t="str">
            <v>RM-KUM-DUS-00-0132</v>
          </cell>
          <cell r="B8143" t="str">
            <v>CINT</v>
          </cell>
          <cell r="C8143" t="str">
            <v/>
          </cell>
          <cell r="D8143" t="str">
            <v>PACKING CASE FOR FRAME KUMI MT</v>
          </cell>
          <cell r="E8143">
            <v>45131</v>
          </cell>
          <cell r="F8143" t="str">
            <v>ROF</v>
          </cell>
          <cell r="G8143" t="str">
            <v>CI_DUS</v>
          </cell>
          <cell r="H8143" t="str">
            <v>PC</v>
          </cell>
          <cell r="I8143" t="str">
            <v>CPR</v>
          </cell>
          <cell r="J8143" t="str">
            <v/>
          </cell>
          <cell r="K8143" t="str">
            <v>PD</v>
          </cell>
          <cell r="L8143" t="str">
            <v>3015</v>
          </cell>
          <cell r="M8143" t="str">
            <v>V</v>
          </cell>
          <cell r="N8143">
            <v>33093</v>
          </cell>
        </row>
        <row r="8144">
          <cell r="A8144" t="str">
            <v>RM-KUM-DUS-00-0133</v>
          </cell>
          <cell r="B8144" t="str">
            <v>CINT</v>
          </cell>
          <cell r="C8144" t="str">
            <v/>
          </cell>
          <cell r="D8144" t="str">
            <v>PACKING CASE FOR TABLE ASSY KUMI ED</v>
          </cell>
          <cell r="E8144">
            <v>45175</v>
          </cell>
          <cell r="F8144" t="str">
            <v>ROF</v>
          </cell>
          <cell r="G8144" t="str">
            <v>CI_DUS</v>
          </cell>
          <cell r="H8144" t="str">
            <v>PC</v>
          </cell>
          <cell r="I8144" t="str">
            <v>CPR</v>
          </cell>
          <cell r="J8144" t="str">
            <v/>
          </cell>
          <cell r="K8144" t="str">
            <v>PD</v>
          </cell>
          <cell r="L8144" t="str">
            <v>3015</v>
          </cell>
          <cell r="M8144" t="str">
            <v>V</v>
          </cell>
          <cell r="N8144">
            <v>36114</v>
          </cell>
        </row>
        <row r="8145">
          <cell r="A8145" t="str">
            <v>RM-KUM-DUS-00-0134</v>
          </cell>
          <cell r="B8145" t="str">
            <v>CINT</v>
          </cell>
          <cell r="C8145" t="str">
            <v/>
          </cell>
          <cell r="D8145" t="str">
            <v>PACKING CASE FOR TABLE ASSY KUMI MT</v>
          </cell>
          <cell r="E8145">
            <v>45131</v>
          </cell>
          <cell r="F8145" t="str">
            <v>ROF</v>
          </cell>
          <cell r="G8145" t="str">
            <v>CI_DUS</v>
          </cell>
          <cell r="H8145" t="str">
            <v>PC</v>
          </cell>
          <cell r="I8145" t="str">
            <v>CPR</v>
          </cell>
          <cell r="J8145" t="str">
            <v/>
          </cell>
          <cell r="K8145" t="str">
            <v>PD</v>
          </cell>
          <cell r="L8145" t="str">
            <v>3015</v>
          </cell>
          <cell r="M8145" t="str">
            <v>V</v>
          </cell>
          <cell r="N8145">
            <v>40677</v>
          </cell>
        </row>
        <row r="8146">
          <cell r="A8146" t="str">
            <v>RM-KUM-DUS-00-0135</v>
          </cell>
          <cell r="B8146" t="str">
            <v>CINT</v>
          </cell>
          <cell r="C8146" t="str">
            <v/>
          </cell>
          <cell r="D8146" t="str">
            <v>PACKING CASE FOR TABLE ASSY KUMI SD</v>
          </cell>
          <cell r="E8146">
            <v>44804</v>
          </cell>
          <cell r="F8146" t="str">
            <v>ROF</v>
          </cell>
          <cell r="G8146" t="str">
            <v>CI_DUS</v>
          </cell>
          <cell r="H8146" t="str">
            <v>PC</v>
          </cell>
          <cell r="I8146" t="str">
            <v>CPR</v>
          </cell>
          <cell r="J8146" t="str">
            <v/>
          </cell>
          <cell r="K8146" t="str">
            <v>PD</v>
          </cell>
          <cell r="L8146" t="str">
            <v>3015</v>
          </cell>
          <cell r="M8146" t="str">
            <v>V</v>
          </cell>
          <cell r="N8146">
            <v>21289</v>
          </cell>
        </row>
        <row r="8147">
          <cell r="A8147" t="str">
            <v>RM-KUM-DUS-00-0136</v>
          </cell>
          <cell r="B8147" t="str">
            <v>CINT</v>
          </cell>
          <cell r="C8147" t="str">
            <v/>
          </cell>
          <cell r="D8147" t="str">
            <v>PACKING CASE KUMI MD</v>
          </cell>
          <cell r="E8147">
            <v>44797</v>
          </cell>
          <cell r="F8147" t="str">
            <v>ROF</v>
          </cell>
          <cell r="G8147" t="str">
            <v>CI_DUS</v>
          </cell>
          <cell r="H8147" t="str">
            <v>PC</v>
          </cell>
          <cell r="I8147" t="str">
            <v>CPR</v>
          </cell>
          <cell r="J8147" t="str">
            <v/>
          </cell>
          <cell r="K8147" t="str">
            <v>PD</v>
          </cell>
          <cell r="L8147" t="str">
            <v>3015</v>
          </cell>
          <cell r="M8147" t="str">
            <v>V</v>
          </cell>
          <cell r="N8147">
            <v>49714</v>
          </cell>
        </row>
        <row r="8148">
          <cell r="A8148" t="str">
            <v>RM-KUM-DUS-00-0137</v>
          </cell>
          <cell r="B8148" t="str">
            <v>CINT</v>
          </cell>
          <cell r="C8148" t="str">
            <v/>
          </cell>
          <cell r="D8148" t="str">
            <v>PACKING CASE KUMI SD/FD</v>
          </cell>
          <cell r="E8148">
            <v>45131</v>
          </cell>
          <cell r="F8148" t="str">
            <v>ROF</v>
          </cell>
          <cell r="G8148" t="str">
            <v>CI_DUS</v>
          </cell>
          <cell r="H8148" t="str">
            <v>PC</v>
          </cell>
          <cell r="I8148" t="str">
            <v>CPR</v>
          </cell>
          <cell r="J8148" t="str">
            <v/>
          </cell>
          <cell r="K8148" t="str">
            <v>PD</v>
          </cell>
          <cell r="L8148" t="str">
            <v>3015</v>
          </cell>
          <cell r="M8148" t="str">
            <v>V</v>
          </cell>
          <cell r="N8148">
            <v>45750</v>
          </cell>
        </row>
        <row r="8149">
          <cell r="A8149" t="str">
            <v>RM-KUM-DUS-00-0138</v>
          </cell>
          <cell r="B8149" t="str">
            <v>CINT</v>
          </cell>
          <cell r="C8149" t="str">
            <v/>
          </cell>
          <cell r="D8149" t="str">
            <v>PACKING CASE WAGON 2D/3D</v>
          </cell>
          <cell r="E8149">
            <v>44797</v>
          </cell>
          <cell r="F8149" t="str">
            <v>ROF</v>
          </cell>
          <cell r="G8149" t="str">
            <v>CI_DUS</v>
          </cell>
          <cell r="H8149" t="str">
            <v>PC</v>
          </cell>
          <cell r="I8149" t="str">
            <v>CPR</v>
          </cell>
          <cell r="J8149" t="str">
            <v/>
          </cell>
          <cell r="K8149" t="str">
            <v>PD</v>
          </cell>
          <cell r="L8149" t="str">
            <v>3015</v>
          </cell>
          <cell r="M8149" t="str">
            <v>V</v>
          </cell>
          <cell r="N8149">
            <v>17168</v>
          </cell>
        </row>
        <row r="8150">
          <cell r="A8150" t="str">
            <v>RM-KUM-DUS-00-0139</v>
          </cell>
          <cell r="B8150" t="str">
            <v>CINT</v>
          </cell>
          <cell r="C8150" t="str">
            <v/>
          </cell>
          <cell r="D8150" t="str">
            <v>PLAYWOOD MARANTI T.12 X 1220 X 2440 MM</v>
          </cell>
          <cell r="E8150">
            <v>44797</v>
          </cell>
          <cell r="F8150" t="str">
            <v>ROF</v>
          </cell>
          <cell r="G8150" t="str">
            <v>CI_DUS</v>
          </cell>
          <cell r="H8150" t="str">
            <v>PC</v>
          </cell>
          <cell r="I8150" t="str">
            <v>CPR</v>
          </cell>
          <cell r="J8150" t="str">
            <v/>
          </cell>
          <cell r="K8150" t="str">
            <v>PD</v>
          </cell>
          <cell r="L8150" t="str">
            <v>3015</v>
          </cell>
          <cell r="M8150" t="str">
            <v>V</v>
          </cell>
          <cell r="N8150">
            <v>225000</v>
          </cell>
        </row>
        <row r="8151">
          <cell r="A8151" t="str">
            <v>RM-KUM-DUS-00-0140</v>
          </cell>
          <cell r="B8151" t="str">
            <v>CINT</v>
          </cell>
          <cell r="C8151" t="str">
            <v/>
          </cell>
          <cell r="D8151" t="str">
            <v>PACKING CASE TRY KEYBOARD KUMI SD</v>
          </cell>
          <cell r="E8151">
            <v>0</v>
          </cell>
          <cell r="F8151" t="str">
            <v>ROF</v>
          </cell>
          <cell r="G8151" t="str">
            <v>CI_DUS</v>
          </cell>
          <cell r="H8151" t="str">
            <v>PC</v>
          </cell>
          <cell r="I8151" t="str">
            <v>CPR</v>
          </cell>
          <cell r="J8151" t="str">
            <v/>
          </cell>
          <cell r="K8151" t="str">
            <v>PD</v>
          </cell>
          <cell r="L8151" t="str">
            <v>3015</v>
          </cell>
          <cell r="M8151" t="str">
            <v>V</v>
          </cell>
          <cell r="N8151">
            <v>8550</v>
          </cell>
        </row>
        <row r="8152">
          <cell r="A8152" t="str">
            <v>RM-KUM-EDG-00-0140</v>
          </cell>
          <cell r="B8152" t="str">
            <v>CINT</v>
          </cell>
          <cell r="C8152" t="str">
            <v/>
          </cell>
          <cell r="D8152" t="str">
            <v>EDGE TAPE 46 X 1 MM DC L301 W CHESTNUT W</v>
          </cell>
          <cell r="E8152">
            <v>44797</v>
          </cell>
          <cell r="F8152" t="str">
            <v>ROF</v>
          </cell>
          <cell r="G8152" t="str">
            <v>CI_TAPE</v>
          </cell>
          <cell r="H8152" t="str">
            <v>M</v>
          </cell>
          <cell r="I8152" t="str">
            <v>CPR</v>
          </cell>
          <cell r="J8152" t="str">
            <v/>
          </cell>
          <cell r="K8152" t="str">
            <v>PD</v>
          </cell>
          <cell r="L8152" t="str">
            <v>3015</v>
          </cell>
          <cell r="M8152" t="str">
            <v>V</v>
          </cell>
          <cell r="N8152">
            <v>5646</v>
          </cell>
        </row>
        <row r="8153">
          <cell r="A8153" t="str">
            <v>RM-KUM-EDG-00-0141</v>
          </cell>
          <cell r="B8153" t="str">
            <v>CINT</v>
          </cell>
          <cell r="C8153" t="str">
            <v/>
          </cell>
          <cell r="D8153" t="str">
            <v>EDGE TAPE L 23/ T.1 MM REHAU 2024B</v>
          </cell>
          <cell r="E8153">
            <v>44799</v>
          </cell>
          <cell r="F8153" t="str">
            <v>ROF</v>
          </cell>
          <cell r="G8153" t="str">
            <v>CI_TAPE</v>
          </cell>
          <cell r="H8153" t="str">
            <v>M</v>
          </cell>
          <cell r="I8153" t="str">
            <v>CPR</v>
          </cell>
          <cell r="J8153" t="str">
            <v/>
          </cell>
          <cell r="K8153" t="str">
            <v>PD</v>
          </cell>
          <cell r="L8153" t="str">
            <v>3015</v>
          </cell>
          <cell r="M8153" t="str">
            <v>V</v>
          </cell>
          <cell r="N8153">
            <v>3988</v>
          </cell>
        </row>
        <row r="8154">
          <cell r="A8154" t="str">
            <v>RM-KUM-EDG-00-0142</v>
          </cell>
          <cell r="B8154" t="str">
            <v>CINT</v>
          </cell>
          <cell r="C8154" t="str">
            <v/>
          </cell>
          <cell r="D8154" t="str">
            <v>EDGE TAPE L 55/T.1 MM REHAU 2024B</v>
          </cell>
          <cell r="E8154">
            <v>44799</v>
          </cell>
          <cell r="F8154" t="str">
            <v>ROF</v>
          </cell>
          <cell r="G8154" t="str">
            <v>CI_TAPE</v>
          </cell>
          <cell r="H8154" t="str">
            <v>M</v>
          </cell>
          <cell r="I8154" t="str">
            <v>CPR</v>
          </cell>
          <cell r="J8154" t="str">
            <v/>
          </cell>
          <cell r="K8154" t="str">
            <v>PD</v>
          </cell>
          <cell r="L8154" t="str">
            <v>3015</v>
          </cell>
          <cell r="M8154" t="str">
            <v>V</v>
          </cell>
          <cell r="N8154">
            <v>7735</v>
          </cell>
        </row>
        <row r="8155">
          <cell r="A8155" t="str">
            <v>RM-KUM-EDG-00-0143</v>
          </cell>
          <cell r="B8155" t="str">
            <v>CINT</v>
          </cell>
          <cell r="C8155" t="str">
            <v/>
          </cell>
          <cell r="D8155" t="str">
            <v>EDGING MB 41 (OAK) W=29 MM THICKNESS = 1</v>
          </cell>
          <cell r="E8155">
            <v>44799</v>
          </cell>
          <cell r="F8155" t="str">
            <v>ROF</v>
          </cell>
          <cell r="G8155" t="str">
            <v>CI_TAPE</v>
          </cell>
          <cell r="H8155" t="str">
            <v>M</v>
          </cell>
          <cell r="I8155" t="str">
            <v>CPR</v>
          </cell>
          <cell r="J8155" t="str">
            <v/>
          </cell>
          <cell r="K8155" t="str">
            <v>PD</v>
          </cell>
          <cell r="L8155" t="str">
            <v>3015</v>
          </cell>
          <cell r="M8155" t="str">
            <v>V</v>
          </cell>
          <cell r="N8155">
            <v>6564</v>
          </cell>
        </row>
        <row r="8156">
          <cell r="A8156" t="str">
            <v>RM-KUM-EDG-00-0144</v>
          </cell>
          <cell r="B8156" t="str">
            <v>CINT</v>
          </cell>
          <cell r="C8156" t="str">
            <v/>
          </cell>
          <cell r="D8156" t="str">
            <v>EDGE BE - 14</v>
          </cell>
          <cell r="E8156">
            <v>44797</v>
          </cell>
          <cell r="F8156" t="str">
            <v>ROF</v>
          </cell>
          <cell r="G8156" t="str">
            <v>CI_TAPE</v>
          </cell>
          <cell r="H8156" t="str">
            <v>M</v>
          </cell>
          <cell r="I8156" t="str">
            <v>CPR</v>
          </cell>
          <cell r="J8156" t="str">
            <v/>
          </cell>
          <cell r="K8156" t="str">
            <v>PD</v>
          </cell>
          <cell r="L8156" t="str">
            <v>3015</v>
          </cell>
          <cell r="M8156" t="str">
            <v>V</v>
          </cell>
          <cell r="N8156">
            <v>55900</v>
          </cell>
        </row>
        <row r="8157">
          <cell r="A8157" t="str">
            <v>RM-KUM-EDG-00-0145</v>
          </cell>
          <cell r="B8157" t="str">
            <v>CINT</v>
          </cell>
          <cell r="C8157" t="str">
            <v/>
          </cell>
          <cell r="D8157" t="str">
            <v>EDGE TAPE 23 MM PINK</v>
          </cell>
          <cell r="E8157">
            <v>44797</v>
          </cell>
          <cell r="F8157" t="str">
            <v>ROF</v>
          </cell>
          <cell r="G8157" t="str">
            <v>CI_TAPE</v>
          </cell>
          <cell r="H8157" t="str">
            <v>PC</v>
          </cell>
          <cell r="I8157" t="str">
            <v>CPR</v>
          </cell>
          <cell r="J8157" t="str">
            <v/>
          </cell>
          <cell r="K8157" t="str">
            <v>PD</v>
          </cell>
          <cell r="L8157" t="str">
            <v>3015</v>
          </cell>
          <cell r="M8157" t="str">
            <v>V</v>
          </cell>
          <cell r="N8157">
            <v>41859</v>
          </cell>
        </row>
        <row r="8158">
          <cell r="A8158" t="str">
            <v>RM-KUM-EDG-00-0146</v>
          </cell>
          <cell r="B8158" t="str">
            <v>CINT</v>
          </cell>
          <cell r="C8158" t="str">
            <v/>
          </cell>
          <cell r="D8158" t="str">
            <v>EDGE TAPE 23 X 1 MM DC 91J2 W AMERICAN W</v>
          </cell>
          <cell r="E8158">
            <v>44799</v>
          </cell>
          <cell r="F8158" t="str">
            <v>ROF</v>
          </cell>
          <cell r="G8158" t="str">
            <v>CI_TAPE</v>
          </cell>
          <cell r="H8158" t="str">
            <v>M</v>
          </cell>
          <cell r="I8158" t="str">
            <v>CPR</v>
          </cell>
          <cell r="J8158" t="str">
            <v/>
          </cell>
          <cell r="K8158" t="str">
            <v>PD</v>
          </cell>
          <cell r="L8158" t="str">
            <v>3015</v>
          </cell>
          <cell r="M8158" t="str">
            <v>V</v>
          </cell>
          <cell r="N8158">
            <v>6446</v>
          </cell>
        </row>
        <row r="8159">
          <cell r="A8159" t="str">
            <v>RM-KUM-EDG-00-0147</v>
          </cell>
          <cell r="B8159" t="str">
            <v>CINT</v>
          </cell>
          <cell r="C8159" t="str">
            <v/>
          </cell>
          <cell r="D8159" t="str">
            <v>EDGE TAPE 23 X 1 MM DC L301 W CHESTNUT W</v>
          </cell>
          <cell r="E8159">
            <v>44797</v>
          </cell>
          <cell r="F8159" t="str">
            <v>ROF</v>
          </cell>
          <cell r="G8159" t="str">
            <v>CI_TAPE</v>
          </cell>
          <cell r="H8159" t="str">
            <v>M</v>
          </cell>
          <cell r="I8159" t="str">
            <v>CPR</v>
          </cell>
          <cell r="J8159" t="str">
            <v/>
          </cell>
          <cell r="K8159" t="str">
            <v>PD</v>
          </cell>
          <cell r="L8159" t="str">
            <v>3015</v>
          </cell>
          <cell r="M8159" t="str">
            <v>V</v>
          </cell>
          <cell r="N8159">
            <v>5455</v>
          </cell>
        </row>
        <row r="8160">
          <cell r="A8160" t="str">
            <v>RM-KUM-EDG-00-0148</v>
          </cell>
          <cell r="B8160" t="str">
            <v>CINT</v>
          </cell>
          <cell r="C8160" t="str">
            <v/>
          </cell>
          <cell r="D8160" t="str">
            <v>EDGE TAPE 23 X 1 MM DC11K8 SHUTTER WHITE</v>
          </cell>
          <cell r="E8160">
            <v>44814</v>
          </cell>
          <cell r="F8160" t="str">
            <v>ROF</v>
          </cell>
          <cell r="G8160" t="str">
            <v>CI_TAPE</v>
          </cell>
          <cell r="H8160" t="str">
            <v>M</v>
          </cell>
          <cell r="I8160" t="str">
            <v>CPR</v>
          </cell>
          <cell r="J8160" t="str">
            <v/>
          </cell>
          <cell r="K8160" t="str">
            <v>PD</v>
          </cell>
          <cell r="L8160" t="str">
            <v>3015</v>
          </cell>
          <cell r="M8160" t="str">
            <v>V</v>
          </cell>
          <cell r="N8160">
            <v>5455</v>
          </cell>
        </row>
        <row r="8161">
          <cell r="A8161" t="str">
            <v>RM-KUM-EDG-00-0149</v>
          </cell>
          <cell r="B8161" t="str">
            <v>CINT</v>
          </cell>
          <cell r="C8161" t="str">
            <v/>
          </cell>
          <cell r="D8161" t="str">
            <v>EDGE TAPE 23 X 1 MM FFK356W200 BLACK</v>
          </cell>
          <cell r="E8161">
            <v>44797</v>
          </cell>
          <cell r="F8161" t="str">
            <v>ROF</v>
          </cell>
          <cell r="G8161" t="str">
            <v>CI_TAPE</v>
          </cell>
          <cell r="H8161" t="str">
            <v>M</v>
          </cell>
          <cell r="I8161" t="str">
            <v>CPR</v>
          </cell>
          <cell r="J8161" t="str">
            <v/>
          </cell>
          <cell r="K8161" t="str">
            <v>PD</v>
          </cell>
          <cell r="L8161" t="str">
            <v>3015</v>
          </cell>
          <cell r="M8161" t="str">
            <v>V</v>
          </cell>
          <cell r="N8161">
            <v>3200</v>
          </cell>
        </row>
        <row r="8162">
          <cell r="A8162" t="str">
            <v>RM-KUM-EDG-00-0150</v>
          </cell>
          <cell r="B8162" t="str">
            <v>CINT</v>
          </cell>
          <cell r="C8162" t="str">
            <v/>
          </cell>
          <cell r="D8162" t="str">
            <v>EDGE TAPE 40 MM BLACK</v>
          </cell>
          <cell r="E8162">
            <v>44797</v>
          </cell>
          <cell r="F8162" t="str">
            <v>ROF</v>
          </cell>
          <cell r="G8162" t="str">
            <v>CI_TAPE</v>
          </cell>
          <cell r="H8162" t="str">
            <v>M</v>
          </cell>
          <cell r="I8162" t="str">
            <v>CPR</v>
          </cell>
          <cell r="J8162" t="str">
            <v/>
          </cell>
          <cell r="K8162" t="str">
            <v>PD</v>
          </cell>
          <cell r="L8162" t="str">
            <v>3015</v>
          </cell>
          <cell r="M8162" t="str">
            <v>V</v>
          </cell>
          <cell r="N8162">
            <v>5455</v>
          </cell>
        </row>
        <row r="8163">
          <cell r="A8163" t="str">
            <v>RM-KUM-EDG-00-0151</v>
          </cell>
          <cell r="B8163" t="str">
            <v>CINT</v>
          </cell>
          <cell r="C8163" t="str">
            <v/>
          </cell>
          <cell r="D8163" t="str">
            <v>EDGE TAPE 46 X 1 MM DC 91J2 W AMERICAN W</v>
          </cell>
          <cell r="E8163">
            <v>44797</v>
          </cell>
          <cell r="F8163" t="str">
            <v>ROF</v>
          </cell>
          <cell r="G8163" t="str">
            <v>CI_TAPE</v>
          </cell>
          <cell r="H8163" t="str">
            <v>M</v>
          </cell>
          <cell r="I8163" t="str">
            <v>CPR</v>
          </cell>
          <cell r="J8163" t="str">
            <v/>
          </cell>
          <cell r="K8163" t="str">
            <v>PD</v>
          </cell>
          <cell r="L8163" t="str">
            <v>3015</v>
          </cell>
          <cell r="M8163" t="str">
            <v>V</v>
          </cell>
          <cell r="N8163">
            <v>9460</v>
          </cell>
        </row>
        <row r="8164">
          <cell r="A8164" t="str">
            <v>RM-KUM-EDG-00-0152</v>
          </cell>
          <cell r="B8164" t="str">
            <v>CINT</v>
          </cell>
          <cell r="C8164" t="str">
            <v/>
          </cell>
          <cell r="D8164" t="str">
            <v>EDGE TAPE 46 X 1 MM DC11K8 SHUTTER WHITE</v>
          </cell>
          <cell r="E8164">
            <v>44799</v>
          </cell>
          <cell r="F8164" t="str">
            <v>ROF</v>
          </cell>
          <cell r="G8164" t="str">
            <v>CI_TAPE</v>
          </cell>
          <cell r="H8164" t="str">
            <v>M</v>
          </cell>
          <cell r="I8164" t="str">
            <v>CPR</v>
          </cell>
          <cell r="J8164" t="str">
            <v/>
          </cell>
          <cell r="K8164" t="str">
            <v>PD</v>
          </cell>
          <cell r="L8164" t="str">
            <v>3015</v>
          </cell>
          <cell r="M8164" t="str">
            <v>V</v>
          </cell>
          <cell r="N8164">
            <v>42500</v>
          </cell>
        </row>
        <row r="8165">
          <cell r="A8165" t="str">
            <v>RM-KUM-EDG-00-0153</v>
          </cell>
          <cell r="B8165" t="str">
            <v>CINT</v>
          </cell>
          <cell r="C8165" t="str">
            <v/>
          </cell>
          <cell r="D8165" t="str">
            <v>EDGE TAPE AICA LEBAR 20-22 MM TEBAL 1 MM</v>
          </cell>
          <cell r="E8165">
            <v>44797</v>
          </cell>
          <cell r="F8165" t="str">
            <v>ROF</v>
          </cell>
          <cell r="G8165" t="str">
            <v>CI_TAPE</v>
          </cell>
          <cell r="H8165" t="str">
            <v>M</v>
          </cell>
          <cell r="I8165" t="str">
            <v>CPR</v>
          </cell>
          <cell r="J8165" t="str">
            <v/>
          </cell>
          <cell r="K8165" t="str">
            <v>PD</v>
          </cell>
          <cell r="L8165" t="str">
            <v>3015</v>
          </cell>
          <cell r="M8165" t="str">
            <v>V</v>
          </cell>
          <cell r="N8165">
            <v>3520</v>
          </cell>
        </row>
        <row r="8166">
          <cell r="A8166" t="str">
            <v>RM-KUM-EDG-00-0154</v>
          </cell>
          <cell r="B8166" t="str">
            <v>CINT</v>
          </cell>
          <cell r="C8166" t="str">
            <v/>
          </cell>
          <cell r="D8166" t="str">
            <v>EDGE TAPE BD 17051806 WD W88</v>
          </cell>
          <cell r="E8166">
            <v>44797</v>
          </cell>
          <cell r="F8166" t="str">
            <v>ROF</v>
          </cell>
          <cell r="G8166" t="str">
            <v>CI_TAPE</v>
          </cell>
          <cell r="H8166" t="str">
            <v>M</v>
          </cell>
          <cell r="I8166" t="str">
            <v>CPR</v>
          </cell>
          <cell r="J8166" t="str">
            <v/>
          </cell>
          <cell r="K8166" t="str">
            <v>PD</v>
          </cell>
          <cell r="L8166" t="str">
            <v>3015</v>
          </cell>
          <cell r="M8166" t="str">
            <v>V</v>
          </cell>
          <cell r="N8166">
            <v>5455</v>
          </cell>
        </row>
        <row r="8167">
          <cell r="A8167" t="str">
            <v>RM-KUM-EDG-00-0155</v>
          </cell>
          <cell r="B8167" t="str">
            <v>CINT</v>
          </cell>
          <cell r="C8167" t="str">
            <v/>
          </cell>
          <cell r="D8167" t="str">
            <v>EDGE TAPE BD17020404 WD W102</v>
          </cell>
          <cell r="E8167">
            <v>44797</v>
          </cell>
          <cell r="F8167" t="str">
            <v>ROF</v>
          </cell>
          <cell r="G8167" t="str">
            <v>CI_TAPE</v>
          </cell>
          <cell r="H8167" t="str">
            <v>M</v>
          </cell>
          <cell r="I8167" t="str">
            <v>CPR</v>
          </cell>
          <cell r="J8167" t="str">
            <v/>
          </cell>
          <cell r="K8167" t="str">
            <v>PD</v>
          </cell>
          <cell r="L8167" t="str">
            <v>3015</v>
          </cell>
          <cell r="M8167" t="str">
            <v>V</v>
          </cell>
          <cell r="N8167">
            <v>5455</v>
          </cell>
        </row>
        <row r="8168">
          <cell r="A8168" t="str">
            <v>RM-KUM-EDG-00-0156</v>
          </cell>
          <cell r="B8168" t="str">
            <v>CINT</v>
          </cell>
          <cell r="C8168" t="str">
            <v/>
          </cell>
          <cell r="D8168" t="str">
            <v>EDGE TAPE BD17020404 WD W102 L42</v>
          </cell>
          <cell r="E8168">
            <v>44797</v>
          </cell>
          <cell r="F8168" t="str">
            <v>ROF</v>
          </cell>
          <cell r="G8168" t="str">
            <v>CI_TAPE</v>
          </cell>
          <cell r="H8168" t="str">
            <v>M</v>
          </cell>
          <cell r="I8168" t="str">
            <v>CPR</v>
          </cell>
          <cell r="J8168" t="str">
            <v/>
          </cell>
          <cell r="K8168" t="str">
            <v>PD</v>
          </cell>
          <cell r="L8168" t="str">
            <v>3015</v>
          </cell>
          <cell r="M8168" t="str">
            <v>V</v>
          </cell>
          <cell r="N8168">
            <v>5455</v>
          </cell>
        </row>
        <row r="8169">
          <cell r="A8169" t="str">
            <v>RM-KUM-EDG-00-0157</v>
          </cell>
          <cell r="B8169" t="str">
            <v>CINT</v>
          </cell>
          <cell r="C8169" t="str">
            <v/>
          </cell>
          <cell r="D8169" t="str">
            <v>EDGE TAPE BD1705806 WD W88</v>
          </cell>
          <cell r="E8169">
            <v>44797</v>
          </cell>
          <cell r="F8169" t="str">
            <v>ROF</v>
          </cell>
          <cell r="G8169" t="str">
            <v>CI_TAPE</v>
          </cell>
          <cell r="H8169" t="str">
            <v>M</v>
          </cell>
          <cell r="I8169" t="str">
            <v>CPR</v>
          </cell>
          <cell r="J8169" t="str">
            <v/>
          </cell>
          <cell r="K8169" t="str">
            <v>PD</v>
          </cell>
          <cell r="L8169" t="str">
            <v>3015</v>
          </cell>
          <cell r="M8169" t="str">
            <v>V</v>
          </cell>
          <cell r="N8169">
            <v>5455</v>
          </cell>
        </row>
        <row r="8170">
          <cell r="A8170" t="str">
            <v>RM-KUM-EDG-00-0158</v>
          </cell>
          <cell r="B8170" t="str">
            <v>CINT</v>
          </cell>
          <cell r="C8170" t="str">
            <v/>
          </cell>
          <cell r="D8170" t="str">
            <v>EDGE TAPE BU16111506LL W87</v>
          </cell>
          <cell r="E8170">
            <v>44797</v>
          </cell>
          <cell r="F8170" t="str">
            <v>ROF</v>
          </cell>
          <cell r="G8170" t="str">
            <v>CI_TAPE</v>
          </cell>
          <cell r="H8170" t="str">
            <v>M</v>
          </cell>
          <cell r="I8170" t="str">
            <v>CPR</v>
          </cell>
          <cell r="J8170" t="str">
            <v/>
          </cell>
          <cell r="K8170" t="str">
            <v>PD</v>
          </cell>
          <cell r="L8170" t="str">
            <v>3015</v>
          </cell>
          <cell r="M8170" t="str">
            <v>V</v>
          </cell>
          <cell r="N8170">
            <v>5455</v>
          </cell>
        </row>
        <row r="8171">
          <cell r="A8171" t="str">
            <v>RM-KUM-EDG-00-0159</v>
          </cell>
          <cell r="B8171" t="str">
            <v>CINT</v>
          </cell>
          <cell r="C8171" t="str">
            <v/>
          </cell>
          <cell r="D8171" t="str">
            <v>EDGE TAPE BU16111506LL W87  L42</v>
          </cell>
          <cell r="E8171">
            <v>44797</v>
          </cell>
          <cell r="F8171" t="str">
            <v>ROF</v>
          </cell>
          <cell r="G8171" t="str">
            <v>CI_TAPE</v>
          </cell>
          <cell r="H8171" t="str">
            <v>M</v>
          </cell>
          <cell r="I8171" t="str">
            <v>CPR</v>
          </cell>
          <cell r="J8171" t="str">
            <v/>
          </cell>
          <cell r="K8171" t="str">
            <v>PD</v>
          </cell>
          <cell r="L8171" t="str">
            <v>3015</v>
          </cell>
          <cell r="M8171" t="str">
            <v>V</v>
          </cell>
          <cell r="N8171">
            <v>5455</v>
          </cell>
        </row>
        <row r="8172">
          <cell r="A8172" t="str">
            <v>RM-KUM-EDG-00-0160</v>
          </cell>
          <cell r="B8172" t="str">
            <v>CINT</v>
          </cell>
          <cell r="C8172" t="str">
            <v/>
          </cell>
          <cell r="D8172" t="str">
            <v>EDGE TAPE ED 301 - 1 MM / 3.4 URAT KAYU</v>
          </cell>
          <cell r="E8172">
            <v>44797</v>
          </cell>
          <cell r="F8172" t="str">
            <v>ROF</v>
          </cell>
          <cell r="G8172" t="str">
            <v>CI_TAPE</v>
          </cell>
          <cell r="H8172" t="str">
            <v>M</v>
          </cell>
          <cell r="I8172" t="str">
            <v>CPR</v>
          </cell>
          <cell r="J8172" t="str">
            <v/>
          </cell>
          <cell r="K8172" t="str">
            <v>PD</v>
          </cell>
          <cell r="L8172" t="str">
            <v>3015</v>
          </cell>
          <cell r="M8172" t="str">
            <v>V</v>
          </cell>
          <cell r="N8172">
            <v>5000</v>
          </cell>
        </row>
        <row r="8173">
          <cell r="A8173" t="str">
            <v>RM-KUM-EDG-00-0161</v>
          </cell>
          <cell r="B8173" t="str">
            <v>CINT</v>
          </cell>
          <cell r="C8173" t="str">
            <v/>
          </cell>
          <cell r="D8173" t="str">
            <v>EDGE TAPE EMILE HEMAVAN ASH (FOR LAMITAK</v>
          </cell>
          <cell r="E8173">
            <v>44797</v>
          </cell>
          <cell r="F8173" t="str">
            <v>ROF</v>
          </cell>
          <cell r="G8173" t="str">
            <v>CI_TAPE</v>
          </cell>
          <cell r="H8173" t="str">
            <v>M</v>
          </cell>
          <cell r="I8173" t="str">
            <v>CPR</v>
          </cell>
          <cell r="J8173" t="str">
            <v/>
          </cell>
          <cell r="K8173" t="str">
            <v>PD</v>
          </cell>
          <cell r="L8173" t="str">
            <v>3015</v>
          </cell>
          <cell r="M8173" t="str">
            <v>V</v>
          </cell>
          <cell r="N8173">
            <v>25000</v>
          </cell>
        </row>
        <row r="8174">
          <cell r="A8174" t="str">
            <v>RM-KUM-EDG-00-0162</v>
          </cell>
          <cell r="B8174" t="str">
            <v>CINT</v>
          </cell>
          <cell r="C8174" t="str">
            <v/>
          </cell>
          <cell r="D8174" t="str">
            <v>EDGE TAPE FOR HPL 14070</v>
          </cell>
          <cell r="E8174">
            <v>44797</v>
          </cell>
          <cell r="F8174" t="str">
            <v>ROF</v>
          </cell>
          <cell r="G8174" t="str">
            <v>CI_TAPE</v>
          </cell>
          <cell r="H8174" t="str">
            <v>M</v>
          </cell>
          <cell r="I8174" t="str">
            <v>CPR</v>
          </cell>
          <cell r="J8174" t="str">
            <v/>
          </cell>
          <cell r="K8174" t="str">
            <v>PD</v>
          </cell>
          <cell r="L8174" t="str">
            <v>3015</v>
          </cell>
          <cell r="M8174" t="str">
            <v>V</v>
          </cell>
          <cell r="N8174">
            <v>4500</v>
          </cell>
        </row>
        <row r="8175">
          <cell r="A8175" t="str">
            <v>RM-KUM-EDG-00-0163</v>
          </cell>
          <cell r="B8175" t="str">
            <v>CINT</v>
          </cell>
          <cell r="C8175" t="str">
            <v/>
          </cell>
          <cell r="D8175" t="str">
            <v>EDGE TAPE FOR HPL 14080</v>
          </cell>
          <cell r="E8175">
            <v>44797</v>
          </cell>
          <cell r="F8175" t="str">
            <v>ROF</v>
          </cell>
          <cell r="G8175" t="str">
            <v>CI_TAPE</v>
          </cell>
          <cell r="H8175" t="str">
            <v>M</v>
          </cell>
          <cell r="I8175" t="str">
            <v>CPR</v>
          </cell>
          <cell r="J8175" t="str">
            <v/>
          </cell>
          <cell r="K8175" t="str">
            <v>PD</v>
          </cell>
          <cell r="L8175" t="str">
            <v>3015</v>
          </cell>
          <cell r="M8175" t="str">
            <v>V</v>
          </cell>
          <cell r="N8175">
            <v>4500</v>
          </cell>
        </row>
        <row r="8176">
          <cell r="A8176" t="str">
            <v>RM-KUM-EDG-00-0164</v>
          </cell>
          <cell r="B8176" t="str">
            <v>CINT</v>
          </cell>
          <cell r="C8176" t="str">
            <v/>
          </cell>
          <cell r="D8176" t="str">
            <v>EDGE TAPE FOR HPL 14086</v>
          </cell>
          <cell r="E8176">
            <v>44797</v>
          </cell>
          <cell r="F8176" t="str">
            <v>ROF</v>
          </cell>
          <cell r="G8176" t="str">
            <v>CI_TAPE</v>
          </cell>
          <cell r="H8176" t="str">
            <v>M</v>
          </cell>
          <cell r="I8176" t="str">
            <v>CPR</v>
          </cell>
          <cell r="J8176" t="str">
            <v/>
          </cell>
          <cell r="K8176" t="str">
            <v>PD</v>
          </cell>
          <cell r="L8176" t="str">
            <v>3015</v>
          </cell>
          <cell r="M8176" t="str">
            <v>V</v>
          </cell>
          <cell r="N8176">
            <v>4500</v>
          </cell>
        </row>
        <row r="8177">
          <cell r="A8177" t="str">
            <v>RM-KUM-EDG-00-0165</v>
          </cell>
          <cell r="B8177" t="str">
            <v>CINT</v>
          </cell>
          <cell r="C8177" t="str">
            <v/>
          </cell>
          <cell r="D8177" t="str">
            <v>EDGE TAPE FOR HPL 14094 LEBAR 3.5 MM</v>
          </cell>
          <cell r="E8177">
            <v>44797</v>
          </cell>
          <cell r="F8177" t="str">
            <v>ROF</v>
          </cell>
          <cell r="G8177" t="str">
            <v>CI_TAPE</v>
          </cell>
          <cell r="H8177" t="str">
            <v>M</v>
          </cell>
          <cell r="I8177" t="str">
            <v>CPR</v>
          </cell>
          <cell r="J8177" t="str">
            <v/>
          </cell>
          <cell r="K8177" t="str">
            <v>PD</v>
          </cell>
          <cell r="L8177" t="str">
            <v>3015</v>
          </cell>
          <cell r="M8177" t="str">
            <v>V</v>
          </cell>
          <cell r="N8177">
            <v>4500</v>
          </cell>
        </row>
        <row r="8178">
          <cell r="A8178" t="str">
            <v>RM-KUM-EDG-00-0166</v>
          </cell>
          <cell r="B8178" t="str">
            <v>CINT</v>
          </cell>
          <cell r="C8178" t="str">
            <v/>
          </cell>
          <cell r="D8178" t="str">
            <v>EDGE TAPE FOR HPL 14094 LEBAR 5.5 MM</v>
          </cell>
          <cell r="E8178">
            <v>44797</v>
          </cell>
          <cell r="F8178" t="str">
            <v>ROF</v>
          </cell>
          <cell r="G8178" t="str">
            <v>CI_TAPE</v>
          </cell>
          <cell r="H8178" t="str">
            <v>M</v>
          </cell>
          <cell r="I8178" t="str">
            <v>CPR</v>
          </cell>
          <cell r="J8178" t="str">
            <v/>
          </cell>
          <cell r="K8178" t="str">
            <v>PD</v>
          </cell>
          <cell r="L8178" t="str">
            <v>3015</v>
          </cell>
          <cell r="M8178" t="str">
            <v>V</v>
          </cell>
          <cell r="N8178">
            <v>5455</v>
          </cell>
        </row>
        <row r="8179">
          <cell r="A8179" t="str">
            <v>RM-KUM-EDG-00-0167</v>
          </cell>
          <cell r="B8179" t="str">
            <v>CINT</v>
          </cell>
          <cell r="C8179" t="str">
            <v/>
          </cell>
          <cell r="D8179" t="str">
            <v>EDGE TAPE LEBAR 16 MM BLACK</v>
          </cell>
          <cell r="E8179">
            <v>44799</v>
          </cell>
          <cell r="F8179" t="str">
            <v>ROF</v>
          </cell>
          <cell r="G8179" t="str">
            <v>CI_TAPE</v>
          </cell>
          <cell r="H8179" t="str">
            <v>PC</v>
          </cell>
          <cell r="I8179" t="str">
            <v>CPR</v>
          </cell>
          <cell r="J8179" t="str">
            <v/>
          </cell>
          <cell r="K8179" t="str">
            <v>PD</v>
          </cell>
          <cell r="L8179" t="str">
            <v>3015</v>
          </cell>
          <cell r="M8179" t="str">
            <v>V</v>
          </cell>
          <cell r="N8179">
            <v>7564</v>
          </cell>
        </row>
        <row r="8180">
          <cell r="A8180" t="str">
            <v>RM-KUM-EDG-00-0168</v>
          </cell>
          <cell r="B8180" t="str">
            <v>CINT</v>
          </cell>
          <cell r="C8180" t="str">
            <v/>
          </cell>
          <cell r="D8180" t="str">
            <v>EDGE TAPE LEBAR 20MM MAHOGANY</v>
          </cell>
          <cell r="E8180">
            <v>44797</v>
          </cell>
          <cell r="F8180" t="str">
            <v>ROF</v>
          </cell>
          <cell r="G8180" t="str">
            <v>CI_TAPE</v>
          </cell>
          <cell r="H8180" t="str">
            <v>M</v>
          </cell>
          <cell r="I8180" t="str">
            <v>CPR</v>
          </cell>
          <cell r="J8180" t="str">
            <v/>
          </cell>
          <cell r="K8180" t="str">
            <v>PD</v>
          </cell>
          <cell r="L8180" t="str">
            <v>3015</v>
          </cell>
          <cell r="M8180" t="str">
            <v>V</v>
          </cell>
          <cell r="N8180">
            <v>419</v>
          </cell>
        </row>
        <row r="8181">
          <cell r="A8181" t="str">
            <v>RM-KUM-EDG-00-0169</v>
          </cell>
          <cell r="B8181" t="str">
            <v>CINT</v>
          </cell>
          <cell r="C8181" t="str">
            <v/>
          </cell>
          <cell r="D8181" t="str">
            <v>EDGE TAPE LEBAR 20MM SONOMA OAK</v>
          </cell>
          <cell r="E8181">
            <v>44797</v>
          </cell>
          <cell r="F8181" t="str">
            <v>ROF</v>
          </cell>
          <cell r="G8181" t="str">
            <v>CI_TAPE</v>
          </cell>
          <cell r="H8181" t="str">
            <v>M</v>
          </cell>
          <cell r="I8181" t="str">
            <v>CPR</v>
          </cell>
          <cell r="J8181" t="str">
            <v/>
          </cell>
          <cell r="K8181" t="str">
            <v>PD</v>
          </cell>
          <cell r="L8181" t="str">
            <v>3015</v>
          </cell>
          <cell r="M8181" t="str">
            <v>V</v>
          </cell>
          <cell r="N8181">
            <v>419</v>
          </cell>
        </row>
        <row r="8182">
          <cell r="A8182" t="str">
            <v>RM-KUM-EDG-00-0170</v>
          </cell>
          <cell r="B8182" t="str">
            <v>CINT</v>
          </cell>
          <cell r="C8182" t="str">
            <v/>
          </cell>
          <cell r="D8182" t="str">
            <v>EDGE TAPE LEBAR 28 MM WHITE</v>
          </cell>
          <cell r="E8182">
            <v>44797</v>
          </cell>
          <cell r="F8182" t="str">
            <v>ROF</v>
          </cell>
          <cell r="G8182" t="str">
            <v>CI_TAPE</v>
          </cell>
          <cell r="H8182" t="str">
            <v>M</v>
          </cell>
          <cell r="I8182" t="str">
            <v>CPR</v>
          </cell>
          <cell r="J8182" t="str">
            <v/>
          </cell>
          <cell r="K8182" t="str">
            <v>PD</v>
          </cell>
          <cell r="L8182" t="str">
            <v>3015</v>
          </cell>
          <cell r="M8182" t="str">
            <v>V</v>
          </cell>
          <cell r="N8182">
            <v>6000</v>
          </cell>
        </row>
        <row r="8183">
          <cell r="A8183" t="str">
            <v>RM-KUM-EDG-00-0171</v>
          </cell>
          <cell r="B8183" t="str">
            <v>CINT</v>
          </cell>
          <cell r="C8183" t="str">
            <v/>
          </cell>
          <cell r="D8183" t="str">
            <v>EDGE TAPE LEBAR 28MM ITALIAN WALNUT</v>
          </cell>
          <cell r="E8183">
            <v>44797</v>
          </cell>
          <cell r="F8183" t="str">
            <v>ROF</v>
          </cell>
          <cell r="G8183" t="str">
            <v>CI_TAPE</v>
          </cell>
          <cell r="H8183" t="str">
            <v>M</v>
          </cell>
          <cell r="I8183" t="str">
            <v>CPR</v>
          </cell>
          <cell r="J8183" t="str">
            <v/>
          </cell>
          <cell r="K8183" t="str">
            <v>PD</v>
          </cell>
          <cell r="L8183" t="str">
            <v>3015</v>
          </cell>
          <cell r="M8183" t="str">
            <v>V</v>
          </cell>
          <cell r="N8183">
            <v>784</v>
          </cell>
        </row>
        <row r="8184">
          <cell r="A8184" t="str">
            <v>RM-KUM-EDG-00-0172</v>
          </cell>
          <cell r="B8184" t="str">
            <v>CINT</v>
          </cell>
          <cell r="C8184" t="str">
            <v/>
          </cell>
          <cell r="D8184" t="str">
            <v>EDGE TAPE LEBAR 28MM SONOMA OAK</v>
          </cell>
          <cell r="E8184">
            <v>44814</v>
          </cell>
          <cell r="F8184" t="str">
            <v>ROF</v>
          </cell>
          <cell r="G8184" t="str">
            <v>CI_TAPE</v>
          </cell>
          <cell r="H8184" t="str">
            <v>M</v>
          </cell>
          <cell r="I8184" t="str">
            <v>CPR</v>
          </cell>
          <cell r="J8184" t="str">
            <v/>
          </cell>
          <cell r="K8184" t="str">
            <v>PD</v>
          </cell>
          <cell r="L8184" t="str">
            <v>3015</v>
          </cell>
          <cell r="M8184" t="str">
            <v>V</v>
          </cell>
          <cell r="N8184">
            <v>7000</v>
          </cell>
        </row>
        <row r="8185">
          <cell r="A8185" t="str">
            <v>RM-KUM-EDG-00-0173</v>
          </cell>
          <cell r="B8185" t="str">
            <v>CINT</v>
          </cell>
          <cell r="C8185" t="str">
            <v/>
          </cell>
          <cell r="D8185" t="str">
            <v>EDGE TAPE LEBAR 29 MM BD 14041401 OK W86</v>
          </cell>
          <cell r="E8185">
            <v>44797</v>
          </cell>
          <cell r="F8185" t="str">
            <v>ROF</v>
          </cell>
          <cell r="G8185" t="str">
            <v>CI_TAPE</v>
          </cell>
          <cell r="H8185" t="str">
            <v>M</v>
          </cell>
          <cell r="I8185" t="str">
            <v>CPR</v>
          </cell>
          <cell r="J8185" t="str">
            <v/>
          </cell>
          <cell r="K8185" t="str">
            <v>PD</v>
          </cell>
          <cell r="L8185" t="str">
            <v>3015</v>
          </cell>
          <cell r="M8185" t="str">
            <v>V</v>
          </cell>
          <cell r="N8185">
            <v>5455</v>
          </cell>
        </row>
        <row r="8186">
          <cell r="A8186" t="str">
            <v>RM-KUM-EDG-00-0174</v>
          </cell>
          <cell r="B8186" t="str">
            <v>CINT</v>
          </cell>
          <cell r="C8186" t="str">
            <v/>
          </cell>
          <cell r="D8186" t="str">
            <v>EDGE TAPE LEBAR 29 MM BD 14082208LL W111</v>
          </cell>
          <cell r="E8186">
            <v>44797</v>
          </cell>
          <cell r="F8186" t="str">
            <v>ROF</v>
          </cell>
          <cell r="G8186" t="str">
            <v>CI_TAPE</v>
          </cell>
          <cell r="H8186" t="str">
            <v>M</v>
          </cell>
          <cell r="I8186" t="str">
            <v>CPR</v>
          </cell>
          <cell r="J8186" t="str">
            <v/>
          </cell>
          <cell r="K8186" t="str">
            <v>PD</v>
          </cell>
          <cell r="L8186" t="str">
            <v>3015</v>
          </cell>
          <cell r="M8186" t="str">
            <v>V</v>
          </cell>
          <cell r="N8186">
            <v>5455</v>
          </cell>
        </row>
        <row r="8187">
          <cell r="A8187" t="str">
            <v>RM-KUM-EDG-00-0175</v>
          </cell>
          <cell r="B8187" t="str">
            <v>CINT</v>
          </cell>
          <cell r="C8187" t="str">
            <v/>
          </cell>
          <cell r="D8187" t="str">
            <v>EDGE TAPE LEBAR 29 MM DC382W SILVER OAK</v>
          </cell>
          <cell r="E8187">
            <v>44797</v>
          </cell>
          <cell r="F8187" t="str">
            <v>ROF</v>
          </cell>
          <cell r="G8187" t="str">
            <v>CI_TAPE</v>
          </cell>
          <cell r="H8187" t="str">
            <v>M</v>
          </cell>
          <cell r="I8187" t="str">
            <v>CPR</v>
          </cell>
          <cell r="J8187" t="str">
            <v/>
          </cell>
          <cell r="K8187" t="str">
            <v>PD</v>
          </cell>
          <cell r="L8187" t="str">
            <v>3015</v>
          </cell>
          <cell r="M8187" t="str">
            <v>V</v>
          </cell>
          <cell r="N8187">
            <v>5455</v>
          </cell>
        </row>
        <row r="8188">
          <cell r="A8188" t="str">
            <v>RM-KUM-EDG-00-0176</v>
          </cell>
          <cell r="B8188" t="str">
            <v>CINT</v>
          </cell>
          <cell r="C8188" t="str">
            <v/>
          </cell>
          <cell r="D8188" t="str">
            <v>EDGE TAPE LEBAR 29 MM DC8L01 QUEENSLAND</v>
          </cell>
          <cell r="E8188">
            <v>44797</v>
          </cell>
          <cell r="F8188" t="str">
            <v>ROF</v>
          </cell>
          <cell r="G8188" t="str">
            <v>CI_TAPE</v>
          </cell>
          <cell r="H8188" t="str">
            <v>M</v>
          </cell>
          <cell r="I8188" t="str">
            <v>CPR</v>
          </cell>
          <cell r="J8188" t="str">
            <v/>
          </cell>
          <cell r="K8188" t="str">
            <v>PD</v>
          </cell>
          <cell r="L8188" t="str">
            <v>3015</v>
          </cell>
          <cell r="M8188" t="str">
            <v>V</v>
          </cell>
          <cell r="N8188">
            <v>5455</v>
          </cell>
        </row>
        <row r="8189">
          <cell r="A8189" t="str">
            <v>RM-KUM-EDG-00-0177</v>
          </cell>
          <cell r="B8189" t="str">
            <v>CINT</v>
          </cell>
          <cell r="C8189" t="str">
            <v/>
          </cell>
          <cell r="D8189" t="str">
            <v>EDGE TAPE LEBAR 29 MM DC8L53 GRAPFATITE</v>
          </cell>
          <cell r="E8189">
            <v>44797</v>
          </cell>
          <cell r="F8189" t="str">
            <v>ROF</v>
          </cell>
          <cell r="G8189" t="str">
            <v>CI_TAPE</v>
          </cell>
          <cell r="H8189" t="str">
            <v>M</v>
          </cell>
          <cell r="I8189" t="str">
            <v>CPR</v>
          </cell>
          <cell r="J8189" t="str">
            <v/>
          </cell>
          <cell r="K8189" t="str">
            <v>PD</v>
          </cell>
          <cell r="L8189" t="str">
            <v>3015</v>
          </cell>
          <cell r="M8189" t="str">
            <v>V</v>
          </cell>
          <cell r="N8189">
            <v>5455</v>
          </cell>
        </row>
        <row r="8190">
          <cell r="A8190" t="str">
            <v>RM-KUM-EDG-00-0178</v>
          </cell>
          <cell r="B8190" t="str">
            <v>CINT</v>
          </cell>
          <cell r="C8190" t="str">
            <v/>
          </cell>
          <cell r="D8190" t="str">
            <v>EDGE TAPE LEBAR 29 MM DC91J2 AMERICAN WA</v>
          </cell>
          <cell r="E8190">
            <v>44797</v>
          </cell>
          <cell r="F8190" t="str">
            <v>ROF</v>
          </cell>
          <cell r="G8190" t="str">
            <v>CI_TAPE</v>
          </cell>
          <cell r="H8190" t="str">
            <v>M</v>
          </cell>
          <cell r="I8190" t="str">
            <v>CPR</v>
          </cell>
          <cell r="J8190" t="str">
            <v/>
          </cell>
          <cell r="K8190" t="str">
            <v>PD</v>
          </cell>
          <cell r="L8190" t="str">
            <v>3015</v>
          </cell>
          <cell r="M8190" t="str">
            <v>V</v>
          </cell>
          <cell r="N8190">
            <v>5455</v>
          </cell>
        </row>
        <row r="8191">
          <cell r="A8191" t="str">
            <v>RM-KUM-EDG-00-0179</v>
          </cell>
          <cell r="B8191" t="str">
            <v>CINT</v>
          </cell>
          <cell r="C8191" t="str">
            <v/>
          </cell>
          <cell r="D8191" t="str">
            <v>EDGE TAPE LEBAR 29 MM PVC BD 14053001 WD</v>
          </cell>
          <cell r="E8191">
            <v>44797</v>
          </cell>
          <cell r="F8191" t="str">
            <v>ROF</v>
          </cell>
          <cell r="G8191" t="str">
            <v>CI_TAPE</v>
          </cell>
          <cell r="H8191" t="str">
            <v>M</v>
          </cell>
          <cell r="I8191" t="str">
            <v>CPR</v>
          </cell>
          <cell r="J8191" t="str">
            <v/>
          </cell>
          <cell r="K8191" t="str">
            <v>PD</v>
          </cell>
          <cell r="L8191" t="str">
            <v>3015</v>
          </cell>
          <cell r="M8191" t="str">
            <v>V</v>
          </cell>
          <cell r="N8191">
            <v>5455</v>
          </cell>
        </row>
        <row r="8192">
          <cell r="A8192" t="str">
            <v>RM-KUM-EDG-00-0180</v>
          </cell>
          <cell r="B8192" t="str">
            <v>CINT</v>
          </cell>
          <cell r="C8192" t="str">
            <v/>
          </cell>
          <cell r="D8192" t="str">
            <v>EDGE TAPE LEBAR 29 MM PVC DC 005V W200 S</v>
          </cell>
          <cell r="E8192">
            <v>44797</v>
          </cell>
          <cell r="F8192" t="str">
            <v>ROF</v>
          </cell>
          <cell r="G8192" t="str">
            <v>CI_TAPE</v>
          </cell>
          <cell r="H8192" t="str">
            <v>M</v>
          </cell>
          <cell r="I8192" t="str">
            <v>CPR</v>
          </cell>
          <cell r="J8192" t="str">
            <v/>
          </cell>
          <cell r="K8192" t="str">
            <v>PD</v>
          </cell>
          <cell r="L8192" t="str">
            <v>3015</v>
          </cell>
          <cell r="M8192" t="str">
            <v>V</v>
          </cell>
          <cell r="N8192">
            <v>5455</v>
          </cell>
        </row>
        <row r="8193">
          <cell r="A8193" t="str">
            <v>RM-KUM-EDG-00-0181</v>
          </cell>
          <cell r="B8193" t="str">
            <v>CINT</v>
          </cell>
          <cell r="C8193" t="str">
            <v/>
          </cell>
          <cell r="D8193" t="str">
            <v>EDGE TAPE LEBAR 29 MM PVC DC778U W200 AF</v>
          </cell>
          <cell r="E8193">
            <v>44797</v>
          </cell>
          <cell r="F8193" t="str">
            <v>ROF</v>
          </cell>
          <cell r="G8193" t="str">
            <v>CI_TAPE</v>
          </cell>
          <cell r="H8193" t="str">
            <v>M</v>
          </cell>
          <cell r="I8193" t="str">
            <v>CPR</v>
          </cell>
          <cell r="J8193" t="str">
            <v/>
          </cell>
          <cell r="K8193" t="str">
            <v>PD</v>
          </cell>
          <cell r="L8193" t="str">
            <v>3015</v>
          </cell>
          <cell r="M8193" t="str">
            <v>V</v>
          </cell>
          <cell r="N8193">
            <v>5455</v>
          </cell>
        </row>
        <row r="8194">
          <cell r="A8194" t="str">
            <v>RM-KUM-EDG-00-0182</v>
          </cell>
          <cell r="B8194" t="str">
            <v>CINT</v>
          </cell>
          <cell r="C8194" t="str">
            <v/>
          </cell>
          <cell r="D8194" t="str">
            <v>EDGE TAPE LEBAR 29 MM WHITE</v>
          </cell>
          <cell r="E8194">
            <v>44797</v>
          </cell>
          <cell r="F8194" t="str">
            <v>ROF</v>
          </cell>
          <cell r="G8194" t="str">
            <v>CI_TAPE</v>
          </cell>
          <cell r="H8194" t="str">
            <v>PC</v>
          </cell>
          <cell r="I8194" t="str">
            <v>CPR</v>
          </cell>
          <cell r="J8194" t="str">
            <v/>
          </cell>
          <cell r="K8194" t="str">
            <v>PD</v>
          </cell>
          <cell r="L8194" t="str">
            <v>3015</v>
          </cell>
          <cell r="M8194" t="str">
            <v>V</v>
          </cell>
          <cell r="N8194">
            <v>5455</v>
          </cell>
        </row>
        <row r="8195">
          <cell r="A8195" t="str">
            <v>RM-KUM-EDG-00-0183</v>
          </cell>
          <cell r="B8195" t="str">
            <v>CINT</v>
          </cell>
          <cell r="C8195" t="str">
            <v/>
          </cell>
          <cell r="D8195" t="str">
            <v>EDGE TAPE MOCO 6117- 28X1MM</v>
          </cell>
          <cell r="E8195">
            <v>44797</v>
          </cell>
          <cell r="F8195" t="str">
            <v>ROF</v>
          </cell>
          <cell r="G8195" t="str">
            <v>CI_TAPE</v>
          </cell>
          <cell r="H8195" t="str">
            <v>PC</v>
          </cell>
          <cell r="I8195" t="str">
            <v>CPR</v>
          </cell>
          <cell r="J8195" t="str">
            <v/>
          </cell>
          <cell r="K8195" t="str">
            <v>PD</v>
          </cell>
          <cell r="L8195" t="str">
            <v>3015</v>
          </cell>
          <cell r="M8195" t="str">
            <v>V</v>
          </cell>
          <cell r="N8195">
            <v>4091</v>
          </cell>
        </row>
        <row r="8196">
          <cell r="A8196" t="str">
            <v>RM-KUM-EDG-00-0184</v>
          </cell>
          <cell r="B8196" t="str">
            <v>CINT</v>
          </cell>
          <cell r="C8196" t="str">
            <v/>
          </cell>
          <cell r="D8196" t="str">
            <v>EDGE TAPE MOCO 9002 TX</v>
          </cell>
          <cell r="E8196">
            <v>44797</v>
          </cell>
          <cell r="F8196" t="str">
            <v>ROF</v>
          </cell>
          <cell r="G8196" t="str">
            <v>CI_TAPE</v>
          </cell>
          <cell r="H8196" t="str">
            <v>PC</v>
          </cell>
          <cell r="I8196" t="str">
            <v>CPR</v>
          </cell>
          <cell r="J8196" t="str">
            <v/>
          </cell>
          <cell r="K8196" t="str">
            <v>PD</v>
          </cell>
          <cell r="L8196" t="str">
            <v>3015</v>
          </cell>
          <cell r="M8196" t="str">
            <v>V</v>
          </cell>
          <cell r="N8196">
            <v>5455</v>
          </cell>
        </row>
        <row r="8197">
          <cell r="A8197" t="str">
            <v>RM-KUM-EDG-00-0185</v>
          </cell>
          <cell r="B8197" t="str">
            <v>CINT</v>
          </cell>
          <cell r="C8197" t="str">
            <v/>
          </cell>
          <cell r="D8197" t="str">
            <v>EDGE TAPE MOCO S 2001-33X1MM MAT PVC</v>
          </cell>
          <cell r="E8197">
            <v>44797</v>
          </cell>
          <cell r="F8197" t="str">
            <v>ROF</v>
          </cell>
          <cell r="G8197" t="str">
            <v>CI_TAPE</v>
          </cell>
          <cell r="H8197" t="str">
            <v>M</v>
          </cell>
          <cell r="I8197" t="str">
            <v>CPR</v>
          </cell>
          <cell r="J8197" t="str">
            <v/>
          </cell>
          <cell r="K8197" t="str">
            <v>PD</v>
          </cell>
          <cell r="L8197" t="str">
            <v>3015</v>
          </cell>
          <cell r="M8197" t="str">
            <v>V</v>
          </cell>
          <cell r="N8197">
            <v>3637</v>
          </cell>
        </row>
        <row r="8198">
          <cell r="A8198" t="str">
            <v>RM-KUM-EDG-00-0186</v>
          </cell>
          <cell r="B8198" t="str">
            <v>CINT</v>
          </cell>
          <cell r="C8198" t="str">
            <v/>
          </cell>
          <cell r="D8198" t="str">
            <v>EDGE TAPE MOCO WG 1113 - 33X1MM MAPLE PV</v>
          </cell>
          <cell r="E8198">
            <v>44797</v>
          </cell>
          <cell r="F8198" t="str">
            <v>ROF</v>
          </cell>
          <cell r="G8198" t="str">
            <v>CI_TAPE</v>
          </cell>
          <cell r="H8198" t="str">
            <v>M</v>
          </cell>
          <cell r="I8198" t="str">
            <v>CPR</v>
          </cell>
          <cell r="J8198" t="str">
            <v/>
          </cell>
          <cell r="K8198" t="str">
            <v>PD</v>
          </cell>
          <cell r="L8198" t="str">
            <v>3015</v>
          </cell>
          <cell r="M8198" t="str">
            <v>V</v>
          </cell>
          <cell r="N8198">
            <v>4091</v>
          </cell>
        </row>
        <row r="8199">
          <cell r="A8199" t="str">
            <v>RM-KUM-EDG-00-0187</v>
          </cell>
          <cell r="B8199" t="str">
            <v>CINT</v>
          </cell>
          <cell r="C8199" t="str">
            <v/>
          </cell>
          <cell r="D8199" t="str">
            <v>EDGE TAPE MOCO WG 5527 40 MM X 1</v>
          </cell>
          <cell r="E8199">
            <v>44797</v>
          </cell>
          <cell r="F8199" t="str">
            <v>ROF</v>
          </cell>
          <cell r="G8199" t="str">
            <v>CI_TAPE</v>
          </cell>
          <cell r="H8199" t="str">
            <v>M</v>
          </cell>
          <cell r="I8199" t="str">
            <v>CPR</v>
          </cell>
          <cell r="J8199" t="str">
            <v/>
          </cell>
          <cell r="K8199" t="str">
            <v>PD</v>
          </cell>
          <cell r="L8199" t="str">
            <v>3015</v>
          </cell>
          <cell r="M8199" t="str">
            <v>V</v>
          </cell>
          <cell r="N8199">
            <v>4000</v>
          </cell>
        </row>
        <row r="8200">
          <cell r="A8200" t="str">
            <v>RM-KUM-EDG-00-0188</v>
          </cell>
          <cell r="B8200" t="str">
            <v>CINT</v>
          </cell>
          <cell r="C8200" t="str">
            <v/>
          </cell>
          <cell r="D8200" t="str">
            <v>EDGE TAPE PVC DC l326 W200 BARZIAN TEAK</v>
          </cell>
          <cell r="E8200">
            <v>44797</v>
          </cell>
          <cell r="F8200" t="str">
            <v>ROF</v>
          </cell>
          <cell r="G8200" t="str">
            <v>CI_TAPE</v>
          </cell>
          <cell r="H8200" t="str">
            <v>M</v>
          </cell>
          <cell r="I8200" t="str">
            <v>CPR</v>
          </cell>
          <cell r="J8200" t="str">
            <v/>
          </cell>
          <cell r="K8200" t="str">
            <v>PD</v>
          </cell>
          <cell r="L8200" t="str">
            <v>3015</v>
          </cell>
          <cell r="M8200" t="str">
            <v>V</v>
          </cell>
          <cell r="N8200">
            <v>5455</v>
          </cell>
        </row>
        <row r="8201">
          <cell r="A8201" t="str">
            <v>RM-KUM-EDG-00-0189</v>
          </cell>
          <cell r="B8201" t="str">
            <v>CINT</v>
          </cell>
          <cell r="C8201" t="str">
            <v/>
          </cell>
          <cell r="D8201" t="str">
            <v>EDGE TAPE PVC SF K355 W200 DARK GREY</v>
          </cell>
          <cell r="E8201">
            <v>44797</v>
          </cell>
          <cell r="F8201" t="str">
            <v>ROF</v>
          </cell>
          <cell r="G8201" t="str">
            <v>CI_TAPE</v>
          </cell>
          <cell r="H8201" t="str">
            <v>M</v>
          </cell>
          <cell r="I8201" t="str">
            <v>CPR</v>
          </cell>
          <cell r="J8201" t="str">
            <v/>
          </cell>
          <cell r="K8201" t="str">
            <v>PD</v>
          </cell>
          <cell r="L8201" t="str">
            <v>3015</v>
          </cell>
          <cell r="M8201" t="str">
            <v>V</v>
          </cell>
          <cell r="N8201">
            <v>5455</v>
          </cell>
        </row>
        <row r="8202">
          <cell r="A8202" t="str">
            <v>RM-KUM-EDG-00-0190</v>
          </cell>
          <cell r="B8202" t="str">
            <v>CINT</v>
          </cell>
          <cell r="C8202" t="str">
            <v/>
          </cell>
          <cell r="D8202" t="str">
            <v>EDGE TAPE REHAU 084B WHITE WASH 29/1</v>
          </cell>
          <cell r="E8202">
            <v>44797</v>
          </cell>
          <cell r="F8202" t="str">
            <v>ROF</v>
          </cell>
          <cell r="G8202" t="str">
            <v>CI_TAPE</v>
          </cell>
          <cell r="H8202" t="str">
            <v>M</v>
          </cell>
          <cell r="I8202" t="str">
            <v>CPR</v>
          </cell>
          <cell r="J8202" t="str">
            <v/>
          </cell>
          <cell r="K8202" t="str">
            <v>PD</v>
          </cell>
          <cell r="L8202" t="str">
            <v>3015</v>
          </cell>
          <cell r="M8202" t="str">
            <v>V</v>
          </cell>
          <cell r="N8202">
            <v>3900</v>
          </cell>
        </row>
        <row r="8203">
          <cell r="A8203" t="str">
            <v>RM-KUM-EDG-00-0191</v>
          </cell>
          <cell r="B8203" t="str">
            <v>CINT</v>
          </cell>
          <cell r="C8203" t="str">
            <v/>
          </cell>
          <cell r="D8203" t="str">
            <v>EDGE TAPE REHAU 110352 DARK GREY 29/2 MM</v>
          </cell>
          <cell r="E8203">
            <v>44797</v>
          </cell>
          <cell r="F8203" t="str">
            <v>ROF</v>
          </cell>
          <cell r="G8203" t="str">
            <v>CI_TAPE</v>
          </cell>
          <cell r="H8203" t="str">
            <v>M</v>
          </cell>
          <cell r="I8203" t="str">
            <v>CPR</v>
          </cell>
          <cell r="J8203" t="str">
            <v/>
          </cell>
          <cell r="K8203" t="str">
            <v>PD</v>
          </cell>
          <cell r="L8203" t="str">
            <v>3015</v>
          </cell>
          <cell r="M8203" t="str">
            <v>V</v>
          </cell>
          <cell r="N8203">
            <v>200</v>
          </cell>
        </row>
        <row r="8204">
          <cell r="A8204" t="str">
            <v>RM-KUM-EDG-00-0192</v>
          </cell>
          <cell r="B8204" t="str">
            <v>CINT</v>
          </cell>
          <cell r="C8204" t="str">
            <v/>
          </cell>
          <cell r="D8204" t="str">
            <v>EDGE TAPE REHAU 4243 X 29MM BROWN</v>
          </cell>
          <cell r="E8204">
            <v>44797</v>
          </cell>
          <cell r="F8204" t="str">
            <v>ROF</v>
          </cell>
          <cell r="G8204" t="str">
            <v>CI_TAPE</v>
          </cell>
          <cell r="H8204" t="str">
            <v>M</v>
          </cell>
          <cell r="I8204" t="str">
            <v>CPR</v>
          </cell>
          <cell r="J8204" t="str">
            <v/>
          </cell>
          <cell r="K8204" t="str">
            <v>PD</v>
          </cell>
          <cell r="L8204" t="str">
            <v>3015</v>
          </cell>
          <cell r="M8204" t="str">
            <v>V</v>
          </cell>
          <cell r="N8204">
            <v>6300</v>
          </cell>
        </row>
        <row r="8205">
          <cell r="A8205" t="str">
            <v>RM-KUM-EDG-00-0193</v>
          </cell>
          <cell r="B8205" t="str">
            <v>CINT</v>
          </cell>
          <cell r="C8205" t="str">
            <v/>
          </cell>
          <cell r="D8205" t="str">
            <v>EDGE TAPE REHAU BRIKE (DBO) 2023B 23/1</v>
          </cell>
          <cell r="E8205">
            <v>44814</v>
          </cell>
          <cell r="F8205" t="str">
            <v>ROF</v>
          </cell>
          <cell r="G8205" t="str">
            <v>CI_TAPE</v>
          </cell>
          <cell r="H8205" t="str">
            <v>M</v>
          </cell>
          <cell r="I8205" t="str">
            <v>CPR</v>
          </cell>
          <cell r="J8205" t="str">
            <v/>
          </cell>
          <cell r="K8205" t="str">
            <v>PD</v>
          </cell>
          <cell r="L8205" t="str">
            <v>3015</v>
          </cell>
          <cell r="M8205" t="str">
            <v>V</v>
          </cell>
          <cell r="N8205">
            <v>5455</v>
          </cell>
        </row>
        <row r="8206">
          <cell r="A8206" t="str">
            <v>RM-KUM-EDG-00-0194</v>
          </cell>
          <cell r="B8206" t="str">
            <v>CINT</v>
          </cell>
          <cell r="C8206" t="str">
            <v/>
          </cell>
          <cell r="D8206" t="str">
            <v>EDGE TAPE REHAU BRIKE (DBO) 2023B 55/1</v>
          </cell>
          <cell r="E8206">
            <v>44797</v>
          </cell>
          <cell r="F8206" t="str">
            <v>ROF</v>
          </cell>
          <cell r="G8206" t="str">
            <v>CI_TAPE</v>
          </cell>
          <cell r="H8206" t="str">
            <v>M</v>
          </cell>
          <cell r="I8206" t="str">
            <v>CPR</v>
          </cell>
          <cell r="J8206" t="str">
            <v/>
          </cell>
          <cell r="K8206" t="str">
            <v>PD</v>
          </cell>
          <cell r="L8206" t="str">
            <v>3015</v>
          </cell>
          <cell r="M8206" t="str">
            <v>V</v>
          </cell>
          <cell r="N8206">
            <v>5455</v>
          </cell>
        </row>
        <row r="8207">
          <cell r="A8207" t="str">
            <v>RM-KUM-EDG-00-0195</v>
          </cell>
          <cell r="B8207" t="str">
            <v>CINT</v>
          </cell>
          <cell r="C8207" t="str">
            <v/>
          </cell>
          <cell r="D8207" t="str">
            <v>EDGE TAPE TACO 007AA X 34MM X 1MM</v>
          </cell>
          <cell r="E8207">
            <v>44797</v>
          </cell>
          <cell r="F8207" t="str">
            <v>ROF</v>
          </cell>
          <cell r="G8207" t="str">
            <v>CI_TAPE</v>
          </cell>
          <cell r="H8207" t="str">
            <v>M</v>
          </cell>
          <cell r="I8207" t="str">
            <v>CPR</v>
          </cell>
          <cell r="J8207" t="str">
            <v/>
          </cell>
          <cell r="K8207" t="str">
            <v>PD</v>
          </cell>
          <cell r="L8207" t="str">
            <v>3015</v>
          </cell>
          <cell r="M8207" t="str">
            <v>V</v>
          </cell>
          <cell r="N8207">
            <v>5500</v>
          </cell>
        </row>
        <row r="8208">
          <cell r="A8208" t="str">
            <v>RM-KUM-EDG-00-0196</v>
          </cell>
          <cell r="B8208" t="str">
            <v>CINT</v>
          </cell>
          <cell r="C8208" t="str">
            <v/>
          </cell>
          <cell r="D8208" t="str">
            <v>EDGE TAPE TACO 158AA - 1MM X 23 MM</v>
          </cell>
          <cell r="E8208">
            <v>44966</v>
          </cell>
          <cell r="F8208" t="str">
            <v>ROF</v>
          </cell>
          <cell r="G8208" t="str">
            <v>CI_TAPE</v>
          </cell>
          <cell r="H8208" t="str">
            <v>M</v>
          </cell>
          <cell r="I8208" t="str">
            <v>CPR</v>
          </cell>
          <cell r="J8208" t="str">
            <v/>
          </cell>
          <cell r="K8208" t="str">
            <v>PD</v>
          </cell>
          <cell r="L8208" t="str">
            <v>3015</v>
          </cell>
          <cell r="M8208" t="str">
            <v>V</v>
          </cell>
          <cell r="N8208">
            <v>2600</v>
          </cell>
        </row>
        <row r="8209">
          <cell r="A8209" t="str">
            <v>RM-KUM-EDG-00-0197</v>
          </cell>
          <cell r="B8209" t="str">
            <v>CINT</v>
          </cell>
          <cell r="C8209" t="str">
            <v/>
          </cell>
          <cell r="D8209" t="str">
            <v>EDGE TAPE TACO 158AA - 1MM X 33 MM</v>
          </cell>
          <cell r="E8209">
            <v>44966</v>
          </cell>
          <cell r="F8209" t="str">
            <v>ROF</v>
          </cell>
          <cell r="G8209" t="str">
            <v>CI_TAPE</v>
          </cell>
          <cell r="H8209" t="str">
            <v>M</v>
          </cell>
          <cell r="I8209" t="str">
            <v>CPR</v>
          </cell>
          <cell r="J8209" t="str">
            <v/>
          </cell>
          <cell r="K8209" t="str">
            <v>PD</v>
          </cell>
          <cell r="L8209" t="str">
            <v>3015</v>
          </cell>
          <cell r="M8209" t="str">
            <v>V</v>
          </cell>
          <cell r="N8209">
            <v>5000</v>
          </cell>
        </row>
        <row r="8210">
          <cell r="A8210" t="str">
            <v>RM-KUM-EDG-00-0198</v>
          </cell>
          <cell r="B8210" t="str">
            <v>CINT</v>
          </cell>
          <cell r="C8210" t="str">
            <v/>
          </cell>
          <cell r="D8210" t="str">
            <v>EDGE TAPE TACO 321H-1MM X 33 MM</v>
          </cell>
          <cell r="E8210">
            <v>44797</v>
          </cell>
          <cell r="F8210" t="str">
            <v>ROF</v>
          </cell>
          <cell r="G8210" t="str">
            <v>CI_TAPE</v>
          </cell>
          <cell r="H8210" t="str">
            <v>M</v>
          </cell>
          <cell r="I8210" t="str">
            <v>CPR</v>
          </cell>
          <cell r="J8210" t="str">
            <v/>
          </cell>
          <cell r="K8210" t="str">
            <v>PD</v>
          </cell>
          <cell r="L8210" t="str">
            <v>3015</v>
          </cell>
          <cell r="M8210" t="str">
            <v>V</v>
          </cell>
          <cell r="N8210">
            <v>5455</v>
          </cell>
        </row>
        <row r="8211">
          <cell r="A8211" t="str">
            <v>RM-KUM-EDG-00-0199</v>
          </cell>
          <cell r="B8211" t="str">
            <v>CINT</v>
          </cell>
          <cell r="C8211" t="str">
            <v/>
          </cell>
          <cell r="D8211" t="str">
            <v>EDGE TAPE TACO 321H-1MM X 42 MM</v>
          </cell>
          <cell r="E8211">
            <v>44797</v>
          </cell>
          <cell r="F8211" t="str">
            <v>ROF</v>
          </cell>
          <cell r="G8211" t="str">
            <v>CI_TAPE</v>
          </cell>
          <cell r="H8211" t="str">
            <v>M</v>
          </cell>
          <cell r="I8211" t="str">
            <v>CPR</v>
          </cell>
          <cell r="J8211" t="str">
            <v/>
          </cell>
          <cell r="K8211" t="str">
            <v>PD</v>
          </cell>
          <cell r="L8211" t="str">
            <v>3015</v>
          </cell>
          <cell r="M8211" t="str">
            <v>V</v>
          </cell>
          <cell r="N8211">
            <v>8000</v>
          </cell>
        </row>
        <row r="8212">
          <cell r="A8212" t="str">
            <v>RM-KUM-EDG-00-0200</v>
          </cell>
          <cell r="B8212" t="str">
            <v>CINT</v>
          </cell>
          <cell r="C8212" t="str">
            <v/>
          </cell>
          <cell r="D8212" t="str">
            <v>EDGE TAPE TACO 325H - 1MM X 42MM</v>
          </cell>
          <cell r="E8212">
            <v>44797</v>
          </cell>
          <cell r="F8212" t="str">
            <v>ROF</v>
          </cell>
          <cell r="G8212" t="str">
            <v>CI_TAPE</v>
          </cell>
          <cell r="H8212" t="str">
            <v>M</v>
          </cell>
          <cell r="I8212" t="str">
            <v>CPR</v>
          </cell>
          <cell r="J8212" t="str">
            <v/>
          </cell>
          <cell r="K8212" t="str">
            <v>PD</v>
          </cell>
          <cell r="L8212" t="str">
            <v>3015</v>
          </cell>
          <cell r="M8212" t="str">
            <v>V</v>
          </cell>
          <cell r="N8212">
            <v>5455</v>
          </cell>
        </row>
        <row r="8213">
          <cell r="A8213" t="str">
            <v>RM-KUM-EDG-00-0201</v>
          </cell>
          <cell r="B8213" t="str">
            <v>CINT</v>
          </cell>
          <cell r="C8213" t="str">
            <v/>
          </cell>
          <cell r="D8213" t="str">
            <v>EDGE TAPE TACO 327H - 1MM X 33 MM</v>
          </cell>
          <cell r="E8213">
            <v>44797</v>
          </cell>
          <cell r="F8213" t="str">
            <v>ROF</v>
          </cell>
          <cell r="G8213" t="str">
            <v>CI_TAPE</v>
          </cell>
          <cell r="H8213" t="str">
            <v>M</v>
          </cell>
          <cell r="I8213" t="str">
            <v>CPR</v>
          </cell>
          <cell r="J8213" t="str">
            <v/>
          </cell>
          <cell r="K8213" t="str">
            <v>PD</v>
          </cell>
          <cell r="L8213" t="str">
            <v>3015</v>
          </cell>
          <cell r="M8213" t="str">
            <v>V</v>
          </cell>
          <cell r="N8213">
            <v>5455</v>
          </cell>
        </row>
        <row r="8214">
          <cell r="A8214" t="str">
            <v>RM-KUM-EDG-00-0202</v>
          </cell>
          <cell r="B8214" t="str">
            <v>CINT</v>
          </cell>
          <cell r="C8214" t="str">
            <v/>
          </cell>
          <cell r="D8214" t="str">
            <v>EDGE TAPE TACO 374H - 1MM X 23 MM</v>
          </cell>
          <cell r="E8214">
            <v>44834</v>
          </cell>
          <cell r="F8214" t="str">
            <v>ROF</v>
          </cell>
          <cell r="G8214" t="str">
            <v>CI_TAPE</v>
          </cell>
          <cell r="H8214" t="str">
            <v>M</v>
          </cell>
          <cell r="I8214" t="str">
            <v>CPR</v>
          </cell>
          <cell r="J8214" t="str">
            <v/>
          </cell>
          <cell r="K8214" t="str">
            <v>PD</v>
          </cell>
          <cell r="L8214" t="str">
            <v>3015</v>
          </cell>
          <cell r="M8214" t="str">
            <v>V</v>
          </cell>
          <cell r="N8214">
            <v>2600</v>
          </cell>
        </row>
        <row r="8215">
          <cell r="A8215" t="str">
            <v>RM-KUM-EDG-00-0203</v>
          </cell>
          <cell r="B8215" t="str">
            <v>CINT</v>
          </cell>
          <cell r="C8215" t="str">
            <v/>
          </cell>
          <cell r="D8215" t="str">
            <v>EDGE TAPE TACO 374H - 1MM X 33 MM</v>
          </cell>
          <cell r="E8215">
            <v>44797</v>
          </cell>
          <cell r="F8215" t="str">
            <v>ROF</v>
          </cell>
          <cell r="G8215" t="str">
            <v>CI_TAPE</v>
          </cell>
          <cell r="H8215" t="str">
            <v>M</v>
          </cell>
          <cell r="I8215" t="str">
            <v>CPR</v>
          </cell>
          <cell r="J8215" t="str">
            <v/>
          </cell>
          <cell r="K8215" t="str">
            <v>PD</v>
          </cell>
          <cell r="L8215" t="str">
            <v>3015</v>
          </cell>
          <cell r="M8215" t="str">
            <v>V</v>
          </cell>
          <cell r="N8215">
            <v>3800</v>
          </cell>
        </row>
        <row r="8216">
          <cell r="A8216" t="str">
            <v>RM-KUM-EDG-00-0204</v>
          </cell>
          <cell r="B8216" t="str">
            <v>CINT</v>
          </cell>
          <cell r="C8216" t="str">
            <v/>
          </cell>
          <cell r="D8216" t="str">
            <v>EDGE TAPE TACO 801J - 1 MM X 33 MM</v>
          </cell>
          <cell r="E8216">
            <v>44797</v>
          </cell>
          <cell r="F8216" t="str">
            <v>ROF</v>
          </cell>
          <cell r="G8216" t="str">
            <v>CI_TAPE</v>
          </cell>
          <cell r="H8216" t="str">
            <v>M</v>
          </cell>
          <cell r="I8216" t="str">
            <v>CPR</v>
          </cell>
          <cell r="J8216" t="str">
            <v/>
          </cell>
          <cell r="K8216" t="str">
            <v>PD</v>
          </cell>
          <cell r="L8216" t="str">
            <v>3015</v>
          </cell>
          <cell r="M8216" t="str">
            <v>V</v>
          </cell>
          <cell r="N8216">
            <v>5455</v>
          </cell>
        </row>
        <row r="8217">
          <cell r="A8217" t="str">
            <v>RM-KUM-EDG-00-0205</v>
          </cell>
          <cell r="B8217" t="str">
            <v>CINT</v>
          </cell>
          <cell r="C8217" t="str">
            <v/>
          </cell>
          <cell r="D8217" t="str">
            <v>EDGE TAPE TACO TEBAL 0.5 MM LEBAR 34.2 M</v>
          </cell>
          <cell r="E8217">
            <v>44797</v>
          </cell>
          <cell r="F8217" t="str">
            <v>ROF</v>
          </cell>
          <cell r="G8217" t="str">
            <v>CI_TAPE</v>
          </cell>
          <cell r="H8217" t="str">
            <v>M</v>
          </cell>
          <cell r="I8217" t="str">
            <v>CPR</v>
          </cell>
          <cell r="J8217" t="str">
            <v/>
          </cell>
          <cell r="K8217" t="str">
            <v>PD</v>
          </cell>
          <cell r="L8217" t="str">
            <v>3015</v>
          </cell>
          <cell r="M8217" t="str">
            <v>V</v>
          </cell>
          <cell r="N8217">
            <v>9625</v>
          </cell>
        </row>
        <row r="8218">
          <cell r="A8218" t="str">
            <v>RM-KUM-EDG-00-0206</v>
          </cell>
          <cell r="B8218" t="str">
            <v>CINT</v>
          </cell>
          <cell r="C8218" t="str">
            <v/>
          </cell>
          <cell r="D8218" t="str">
            <v>EDGE TAPE TACO TH012AA (GOLDEN ORANGE) 1</v>
          </cell>
          <cell r="E8218">
            <v>44797</v>
          </cell>
          <cell r="F8218" t="str">
            <v>ROF</v>
          </cell>
          <cell r="G8218" t="str">
            <v>CI_TAPE</v>
          </cell>
          <cell r="H8218" t="str">
            <v>PC</v>
          </cell>
          <cell r="I8218" t="str">
            <v>CPR</v>
          </cell>
          <cell r="J8218" t="str">
            <v/>
          </cell>
          <cell r="K8218" t="str">
            <v>PD</v>
          </cell>
          <cell r="L8218" t="str">
            <v>3015</v>
          </cell>
          <cell r="M8218" t="str">
            <v>V</v>
          </cell>
          <cell r="N8218">
            <v>5455</v>
          </cell>
        </row>
        <row r="8219">
          <cell r="A8219" t="str">
            <v>RM-KUM-EDG-00-0207</v>
          </cell>
          <cell r="B8219" t="str">
            <v>CINT</v>
          </cell>
          <cell r="C8219" t="str">
            <v/>
          </cell>
          <cell r="D8219" t="str">
            <v>EDGE TAPE TACO TH012AA (GOLDEN ORANGE) 2</v>
          </cell>
          <cell r="E8219">
            <v>44797</v>
          </cell>
          <cell r="F8219" t="str">
            <v>ROF</v>
          </cell>
          <cell r="G8219" t="str">
            <v>CI_TAPE</v>
          </cell>
          <cell r="H8219" t="str">
            <v>PC</v>
          </cell>
          <cell r="I8219" t="str">
            <v>CPR</v>
          </cell>
          <cell r="J8219" t="str">
            <v/>
          </cell>
          <cell r="K8219" t="str">
            <v>PD</v>
          </cell>
          <cell r="L8219" t="str">
            <v>3015</v>
          </cell>
          <cell r="M8219" t="str">
            <v>V</v>
          </cell>
          <cell r="N8219">
            <v>7000</v>
          </cell>
        </row>
        <row r="8220">
          <cell r="A8220" t="str">
            <v>RM-KUM-EDG-00-0208</v>
          </cell>
          <cell r="B8220" t="str">
            <v>CINT</v>
          </cell>
          <cell r="C8220" t="str">
            <v/>
          </cell>
          <cell r="D8220" t="str">
            <v>EDGE TAPE TACO TH02AA 1MM X 34MM</v>
          </cell>
          <cell r="E8220">
            <v>44797</v>
          </cell>
          <cell r="F8220" t="str">
            <v>ROF</v>
          </cell>
          <cell r="G8220" t="str">
            <v>CI_TAPE</v>
          </cell>
          <cell r="H8220" t="str">
            <v>PC</v>
          </cell>
          <cell r="I8220" t="str">
            <v>CPR</v>
          </cell>
          <cell r="J8220" t="str">
            <v/>
          </cell>
          <cell r="K8220" t="str">
            <v>PD</v>
          </cell>
          <cell r="L8220" t="str">
            <v>3015</v>
          </cell>
          <cell r="M8220" t="str">
            <v>V</v>
          </cell>
          <cell r="N8220">
            <v>5500</v>
          </cell>
        </row>
        <row r="8221">
          <cell r="A8221" t="str">
            <v>RM-KUM-EDG-00-0209</v>
          </cell>
          <cell r="B8221" t="str">
            <v>CINT</v>
          </cell>
          <cell r="C8221" t="str">
            <v/>
          </cell>
          <cell r="D8221" t="str">
            <v>EDGE TAPE TACO TH02AA 2MM X 34MM</v>
          </cell>
          <cell r="E8221">
            <v>44797</v>
          </cell>
          <cell r="F8221" t="str">
            <v>ROF</v>
          </cell>
          <cell r="G8221" t="str">
            <v>CI_TAPE</v>
          </cell>
          <cell r="H8221" t="str">
            <v>PC</v>
          </cell>
          <cell r="I8221" t="str">
            <v>CPR</v>
          </cell>
          <cell r="J8221" t="str">
            <v/>
          </cell>
          <cell r="K8221" t="str">
            <v>PD</v>
          </cell>
          <cell r="L8221" t="str">
            <v>3015</v>
          </cell>
          <cell r="M8221" t="str">
            <v>V</v>
          </cell>
          <cell r="N8221">
            <v>8000</v>
          </cell>
        </row>
        <row r="8222">
          <cell r="A8222" t="str">
            <v>RM-KUM-EDG-00-0210</v>
          </cell>
          <cell r="B8222" t="str">
            <v>CINT</v>
          </cell>
          <cell r="C8222" t="str">
            <v/>
          </cell>
          <cell r="D8222" t="str">
            <v>EDGE TAPE TACO TH362 1 MM X 34 MM</v>
          </cell>
          <cell r="E8222">
            <v>44797</v>
          </cell>
          <cell r="F8222" t="str">
            <v>ROF</v>
          </cell>
          <cell r="G8222" t="str">
            <v>CI_TAPE</v>
          </cell>
          <cell r="H8222" t="str">
            <v>M</v>
          </cell>
          <cell r="I8222" t="str">
            <v>CPR</v>
          </cell>
          <cell r="J8222" t="str">
            <v/>
          </cell>
          <cell r="K8222" t="str">
            <v>PD</v>
          </cell>
          <cell r="L8222" t="str">
            <v>3015</v>
          </cell>
          <cell r="M8222" t="str">
            <v>V</v>
          </cell>
          <cell r="N8222">
            <v>6500</v>
          </cell>
        </row>
        <row r="8223">
          <cell r="A8223" t="str">
            <v>RM-KUM-EDG-00-0211</v>
          </cell>
          <cell r="B8223" t="str">
            <v>CINT</v>
          </cell>
          <cell r="C8223" t="str">
            <v/>
          </cell>
          <cell r="D8223" t="str">
            <v>EDGE TAPE TACO TH373H 1MM X 34MM</v>
          </cell>
          <cell r="E8223">
            <v>44797</v>
          </cell>
          <cell r="F8223" t="str">
            <v>ROF</v>
          </cell>
          <cell r="G8223" t="str">
            <v>CI_TAPE</v>
          </cell>
          <cell r="H8223" t="str">
            <v>M</v>
          </cell>
          <cell r="I8223" t="str">
            <v>CPR</v>
          </cell>
          <cell r="J8223" t="str">
            <v/>
          </cell>
          <cell r="K8223" t="str">
            <v>PD</v>
          </cell>
          <cell r="L8223" t="str">
            <v>3015</v>
          </cell>
          <cell r="M8223" t="str">
            <v>V</v>
          </cell>
          <cell r="N8223">
            <v>7000</v>
          </cell>
        </row>
        <row r="8224">
          <cell r="A8224" t="str">
            <v>RM-KUM-EDG-00-0212</v>
          </cell>
          <cell r="B8224" t="str">
            <v>CINT</v>
          </cell>
          <cell r="C8224" t="str">
            <v/>
          </cell>
          <cell r="D8224" t="str">
            <v>EDGE TAPE TACO TH373H SIZE 2MM X 34MM</v>
          </cell>
          <cell r="E8224">
            <v>44797</v>
          </cell>
          <cell r="F8224" t="str">
            <v>ROF</v>
          </cell>
          <cell r="G8224" t="str">
            <v>CI_TAPE</v>
          </cell>
          <cell r="H8224" t="str">
            <v>M</v>
          </cell>
          <cell r="I8224" t="str">
            <v>CPR</v>
          </cell>
          <cell r="J8224" t="str">
            <v/>
          </cell>
          <cell r="K8224" t="str">
            <v>PD</v>
          </cell>
          <cell r="L8224" t="str">
            <v>3015</v>
          </cell>
          <cell r="M8224" t="str">
            <v>V</v>
          </cell>
          <cell r="N8224">
            <v>4500</v>
          </cell>
        </row>
        <row r="8225">
          <cell r="A8225" t="str">
            <v>RM-KUM-EDG-00-0213</v>
          </cell>
          <cell r="B8225" t="str">
            <v>CINT</v>
          </cell>
          <cell r="C8225" t="str">
            <v/>
          </cell>
          <cell r="D8225" t="str">
            <v>EDGE TAPE TACO W102 - 1MM X 22 MM</v>
          </cell>
          <cell r="E8225">
            <v>44825</v>
          </cell>
          <cell r="F8225" t="str">
            <v>ROF</v>
          </cell>
          <cell r="G8225" t="str">
            <v>CI_TAPE</v>
          </cell>
          <cell r="H8225" t="str">
            <v>M</v>
          </cell>
          <cell r="I8225" t="str">
            <v>CPR</v>
          </cell>
          <cell r="J8225" t="str">
            <v/>
          </cell>
          <cell r="K8225" t="str">
            <v>PD</v>
          </cell>
          <cell r="L8225" t="str">
            <v>3015</v>
          </cell>
          <cell r="M8225" t="str">
            <v>V</v>
          </cell>
          <cell r="N8225">
            <v>3500</v>
          </cell>
        </row>
        <row r="8226">
          <cell r="A8226" t="str">
            <v>RM-KUM-EDG-00-0214</v>
          </cell>
          <cell r="B8226" t="str">
            <v>CINT</v>
          </cell>
          <cell r="C8226" t="str">
            <v/>
          </cell>
          <cell r="D8226" t="str">
            <v>EDGE TAPE TACO W102 - 1MM X 42 MM</v>
          </cell>
          <cell r="E8226">
            <v>44797</v>
          </cell>
          <cell r="F8226" t="str">
            <v>ROF</v>
          </cell>
          <cell r="G8226" t="str">
            <v>CI_TAPE</v>
          </cell>
          <cell r="H8226" t="str">
            <v>M</v>
          </cell>
          <cell r="I8226" t="str">
            <v>CPR</v>
          </cell>
          <cell r="J8226" t="str">
            <v/>
          </cell>
          <cell r="K8226" t="str">
            <v>PD</v>
          </cell>
          <cell r="L8226" t="str">
            <v>3015</v>
          </cell>
          <cell r="M8226" t="str">
            <v>V</v>
          </cell>
          <cell r="N8226">
            <v>6500</v>
          </cell>
        </row>
        <row r="8227">
          <cell r="A8227" t="str">
            <v>RM-KUM-EDG-00-0215</v>
          </cell>
          <cell r="B8227" t="str">
            <v>CINT</v>
          </cell>
          <cell r="C8227" t="str">
            <v/>
          </cell>
          <cell r="D8227" t="str">
            <v>EDGE TAPE TEBAL 2.0 MM LEBAR 42 MM ( ED</v>
          </cell>
          <cell r="E8227">
            <v>44797</v>
          </cell>
          <cell r="F8227" t="str">
            <v>ROF</v>
          </cell>
          <cell r="G8227" t="str">
            <v>CI_TAPE</v>
          </cell>
          <cell r="H8227" t="str">
            <v>PC</v>
          </cell>
          <cell r="I8227" t="str">
            <v>CPR</v>
          </cell>
          <cell r="J8227" t="str">
            <v/>
          </cell>
          <cell r="K8227" t="str">
            <v>PD</v>
          </cell>
          <cell r="L8227" t="str">
            <v>3015</v>
          </cell>
          <cell r="M8227" t="str">
            <v>V</v>
          </cell>
          <cell r="N8227">
            <v>11000</v>
          </cell>
        </row>
        <row r="8228">
          <cell r="A8228" t="str">
            <v>RM-KUM-EDG-00-0216</v>
          </cell>
          <cell r="B8228" t="str">
            <v>CINT</v>
          </cell>
          <cell r="C8228" t="str">
            <v/>
          </cell>
          <cell r="D8228" t="str">
            <v>EDGE TAPE WARNA KUNING</v>
          </cell>
          <cell r="E8228">
            <v>44797</v>
          </cell>
          <cell r="F8228" t="str">
            <v>ROF</v>
          </cell>
          <cell r="G8228" t="str">
            <v>CI_TAPE</v>
          </cell>
          <cell r="H8228" t="str">
            <v>M</v>
          </cell>
          <cell r="I8228" t="str">
            <v>CPR</v>
          </cell>
          <cell r="J8228" t="str">
            <v/>
          </cell>
          <cell r="K8228" t="str">
            <v>PD</v>
          </cell>
          <cell r="L8228" t="str">
            <v>3015</v>
          </cell>
          <cell r="M8228" t="str">
            <v>V</v>
          </cell>
          <cell r="N8228">
            <v>55000</v>
          </cell>
        </row>
        <row r="8229">
          <cell r="A8229" t="str">
            <v>RM-KUM-EDG-00-0217</v>
          </cell>
          <cell r="B8229" t="str">
            <v>CINT</v>
          </cell>
          <cell r="C8229" t="str">
            <v/>
          </cell>
          <cell r="D8229" t="str">
            <v>EDGE TAPE WH - 09</v>
          </cell>
          <cell r="E8229">
            <v>44797</v>
          </cell>
          <cell r="F8229" t="str">
            <v>ROF</v>
          </cell>
          <cell r="G8229" t="str">
            <v>CI_TAPE</v>
          </cell>
          <cell r="H8229" t="str">
            <v>M</v>
          </cell>
          <cell r="I8229" t="str">
            <v>CPR</v>
          </cell>
          <cell r="J8229" t="str">
            <v/>
          </cell>
          <cell r="K8229" t="str">
            <v>PD</v>
          </cell>
          <cell r="L8229" t="str">
            <v>3015</v>
          </cell>
          <cell r="M8229" t="str">
            <v>V</v>
          </cell>
          <cell r="N8229">
            <v>6000</v>
          </cell>
        </row>
        <row r="8230">
          <cell r="A8230" t="str">
            <v>RM-KUM-EDG-00-0218</v>
          </cell>
          <cell r="B8230" t="str">
            <v>CINT</v>
          </cell>
          <cell r="C8230" t="str">
            <v/>
          </cell>
          <cell r="D8230" t="str">
            <v>EDGE TAPE WHITE</v>
          </cell>
          <cell r="E8230">
            <v>44797</v>
          </cell>
          <cell r="F8230" t="str">
            <v>ROF</v>
          </cell>
          <cell r="G8230" t="str">
            <v>CI_TAPE</v>
          </cell>
          <cell r="H8230" t="str">
            <v>M</v>
          </cell>
          <cell r="I8230" t="str">
            <v>CPR</v>
          </cell>
          <cell r="J8230" t="str">
            <v/>
          </cell>
          <cell r="K8230" t="str">
            <v>PD</v>
          </cell>
          <cell r="L8230" t="str">
            <v>3015</v>
          </cell>
          <cell r="M8230" t="str">
            <v>V</v>
          </cell>
          <cell r="N8230">
            <v>5455</v>
          </cell>
        </row>
        <row r="8231">
          <cell r="A8231" t="str">
            <v>RM-KUM-EDG-00-0219</v>
          </cell>
          <cell r="B8231" t="str">
            <v>CINT</v>
          </cell>
          <cell r="C8231" t="str">
            <v/>
          </cell>
          <cell r="D8231" t="str">
            <v>EDGE TAPE WHITE / BU 17031101W L42</v>
          </cell>
          <cell r="E8231">
            <v>44797</v>
          </cell>
          <cell r="F8231" t="str">
            <v>ROF</v>
          </cell>
          <cell r="G8231" t="str">
            <v>CI_TAPE</v>
          </cell>
          <cell r="H8231" t="str">
            <v>M</v>
          </cell>
          <cell r="I8231" t="str">
            <v>CPR</v>
          </cell>
          <cell r="J8231" t="str">
            <v/>
          </cell>
          <cell r="K8231" t="str">
            <v>PD</v>
          </cell>
          <cell r="L8231" t="str">
            <v>3015</v>
          </cell>
          <cell r="M8231" t="str">
            <v>V</v>
          </cell>
          <cell r="N8231">
            <v>5455</v>
          </cell>
        </row>
        <row r="8232">
          <cell r="A8232" t="str">
            <v>RM-KUM-EDG-00-0220</v>
          </cell>
          <cell r="B8232" t="str">
            <v>CINT</v>
          </cell>
          <cell r="C8232" t="str">
            <v/>
          </cell>
          <cell r="D8232" t="str">
            <v>EDGE TAPE WINSTON 1053 - 1MM X 42 MM</v>
          </cell>
          <cell r="E8232">
            <v>44797</v>
          </cell>
          <cell r="F8232" t="str">
            <v>ROF</v>
          </cell>
          <cell r="G8232" t="str">
            <v>CI_TAPE</v>
          </cell>
          <cell r="H8232" t="str">
            <v>M</v>
          </cell>
          <cell r="I8232" t="str">
            <v>CPR</v>
          </cell>
          <cell r="J8232" t="str">
            <v/>
          </cell>
          <cell r="K8232" t="str">
            <v>PD</v>
          </cell>
          <cell r="L8232" t="str">
            <v>3015</v>
          </cell>
          <cell r="M8232" t="str">
            <v>V</v>
          </cell>
          <cell r="N8232">
            <v>18000</v>
          </cell>
        </row>
        <row r="8233">
          <cell r="A8233" t="str">
            <v>RM-KUM-EDG-00-0221</v>
          </cell>
          <cell r="B8233" t="str">
            <v>CINT</v>
          </cell>
          <cell r="C8233" t="str">
            <v/>
          </cell>
          <cell r="D8233" t="str">
            <v>EDGING CTS 1067NBE14 BCHO2 0.56 X 125 CM</v>
          </cell>
          <cell r="E8233">
            <v>44797</v>
          </cell>
          <cell r="F8233" t="str">
            <v>ROF</v>
          </cell>
          <cell r="G8233" t="str">
            <v>CI_TAPE</v>
          </cell>
          <cell r="H8233" t="str">
            <v>M</v>
          </cell>
          <cell r="I8233" t="str">
            <v>CPR</v>
          </cell>
          <cell r="J8233" t="str">
            <v/>
          </cell>
          <cell r="K8233" t="str">
            <v>PD</v>
          </cell>
          <cell r="L8233" t="str">
            <v>3015</v>
          </cell>
          <cell r="M8233" t="str">
            <v>V</v>
          </cell>
          <cell r="N8233">
            <v>40640</v>
          </cell>
        </row>
        <row r="8234">
          <cell r="A8234" t="str">
            <v>RM-KUM-EDG-00-0222</v>
          </cell>
          <cell r="B8234" t="str">
            <v>CINT</v>
          </cell>
          <cell r="C8234" t="str">
            <v/>
          </cell>
          <cell r="D8234" t="str">
            <v>EDGING MB 008 (WHITE) W=22 MM THICKNESS</v>
          </cell>
          <cell r="E8234">
            <v>44814</v>
          </cell>
          <cell r="F8234" t="str">
            <v>ROF</v>
          </cell>
          <cell r="G8234" t="str">
            <v>CI_TAPE</v>
          </cell>
          <cell r="H8234" t="str">
            <v>M</v>
          </cell>
          <cell r="I8234" t="str">
            <v>CPR</v>
          </cell>
          <cell r="J8234" t="str">
            <v/>
          </cell>
          <cell r="K8234" t="str">
            <v>PD</v>
          </cell>
          <cell r="L8234" t="str">
            <v>3015</v>
          </cell>
          <cell r="M8234" t="str">
            <v>V</v>
          </cell>
          <cell r="N8234">
            <v>5455</v>
          </cell>
        </row>
        <row r="8235">
          <cell r="A8235" t="str">
            <v>RM-KUM-EDG-00-0223</v>
          </cell>
          <cell r="B8235" t="str">
            <v>CINT</v>
          </cell>
          <cell r="C8235" t="str">
            <v/>
          </cell>
          <cell r="D8235" t="str">
            <v>EDGING MB 008 (WHITE) W=29 MM THICKNESS</v>
          </cell>
          <cell r="E8235">
            <v>44834</v>
          </cell>
          <cell r="F8235" t="str">
            <v>ROF</v>
          </cell>
          <cell r="G8235" t="str">
            <v>CI_TAPE</v>
          </cell>
          <cell r="H8235" t="str">
            <v>M</v>
          </cell>
          <cell r="I8235" t="str">
            <v>CPR</v>
          </cell>
          <cell r="J8235" t="str">
            <v/>
          </cell>
          <cell r="K8235" t="str">
            <v>PD</v>
          </cell>
          <cell r="L8235" t="str">
            <v>3015</v>
          </cell>
          <cell r="M8235" t="str">
            <v>V</v>
          </cell>
          <cell r="N8235">
            <v>5455</v>
          </cell>
        </row>
        <row r="8236">
          <cell r="A8236" t="str">
            <v>RM-KUM-EDG-00-0224</v>
          </cell>
          <cell r="B8236" t="str">
            <v>CINT</v>
          </cell>
          <cell r="C8236" t="str">
            <v/>
          </cell>
          <cell r="D8236" t="str">
            <v>EDGING MB 41 (OAK) W=22 MM THICKNESS = 1</v>
          </cell>
          <cell r="E8236">
            <v>44797</v>
          </cell>
          <cell r="F8236" t="str">
            <v>ROF</v>
          </cell>
          <cell r="G8236" t="str">
            <v>CI_TAPE</v>
          </cell>
          <cell r="H8236" t="str">
            <v>M</v>
          </cell>
          <cell r="I8236" t="str">
            <v>CPR</v>
          </cell>
          <cell r="J8236" t="str">
            <v/>
          </cell>
          <cell r="K8236" t="str">
            <v>PD</v>
          </cell>
          <cell r="L8236" t="str">
            <v>3015</v>
          </cell>
          <cell r="M8236" t="str">
            <v>V</v>
          </cell>
          <cell r="N8236">
            <v>5455</v>
          </cell>
        </row>
        <row r="8237">
          <cell r="A8237" t="str">
            <v>RM-KUM-EDG-00-0225</v>
          </cell>
          <cell r="B8237" t="str">
            <v>CINT</v>
          </cell>
          <cell r="C8237" t="str">
            <v/>
          </cell>
          <cell r="D8237" t="str">
            <v>EDGING MOCO 2001 40 X 1 MM WHITE T. PVC</v>
          </cell>
          <cell r="E8237">
            <v>44797</v>
          </cell>
          <cell r="F8237" t="str">
            <v>ROF</v>
          </cell>
          <cell r="G8237" t="str">
            <v>CI_TAPE</v>
          </cell>
          <cell r="H8237" t="str">
            <v>PC</v>
          </cell>
          <cell r="I8237" t="str">
            <v>CPR</v>
          </cell>
          <cell r="J8237" t="str">
            <v/>
          </cell>
          <cell r="K8237" t="str">
            <v>PD</v>
          </cell>
          <cell r="L8237" t="str">
            <v>3015</v>
          </cell>
          <cell r="M8237" t="str">
            <v>V</v>
          </cell>
          <cell r="N8237">
            <v>44</v>
          </cell>
        </row>
        <row r="8238">
          <cell r="A8238" t="str">
            <v>RM-KUM-EDG-00-0226</v>
          </cell>
          <cell r="B8238" t="str">
            <v>CINT</v>
          </cell>
          <cell r="C8238" t="str">
            <v/>
          </cell>
          <cell r="D8238" t="str">
            <v>EDGING MOCO 2117 33 X 1 MM</v>
          </cell>
          <cell r="E8238">
            <v>44797</v>
          </cell>
          <cell r="F8238" t="str">
            <v>ROF</v>
          </cell>
          <cell r="G8238" t="str">
            <v>CI_TAPE</v>
          </cell>
          <cell r="H8238" t="str">
            <v>M</v>
          </cell>
          <cell r="I8238" t="str">
            <v>CPR</v>
          </cell>
          <cell r="J8238" t="str">
            <v/>
          </cell>
          <cell r="K8238" t="str">
            <v>PD</v>
          </cell>
          <cell r="L8238" t="str">
            <v>3015</v>
          </cell>
          <cell r="M8238" t="str">
            <v>V</v>
          </cell>
          <cell r="N8238">
            <v>5455</v>
          </cell>
        </row>
        <row r="8239">
          <cell r="A8239" t="str">
            <v>RM-KUM-EDG-00-0227</v>
          </cell>
          <cell r="B8239" t="str">
            <v>CINT</v>
          </cell>
          <cell r="C8239" t="str">
            <v/>
          </cell>
          <cell r="D8239" t="str">
            <v>EDGING MOCO 5111 33 X 0.5 MM TEAK PVC</v>
          </cell>
          <cell r="E8239">
            <v>44797</v>
          </cell>
          <cell r="F8239" t="str">
            <v>ROF</v>
          </cell>
          <cell r="G8239" t="str">
            <v>CI_TAPE</v>
          </cell>
          <cell r="H8239" t="str">
            <v>M</v>
          </cell>
          <cell r="I8239" t="str">
            <v>CPR</v>
          </cell>
          <cell r="J8239" t="str">
            <v/>
          </cell>
          <cell r="K8239" t="str">
            <v>PD</v>
          </cell>
          <cell r="L8239" t="str">
            <v>3015</v>
          </cell>
          <cell r="M8239" t="str">
            <v>V</v>
          </cell>
          <cell r="N8239">
            <v>4500</v>
          </cell>
        </row>
        <row r="8240">
          <cell r="A8240" t="str">
            <v>RM-KUM-EDG-00-0228</v>
          </cell>
          <cell r="B8240" t="str">
            <v>CINT</v>
          </cell>
          <cell r="C8240" t="str">
            <v/>
          </cell>
          <cell r="D8240" t="str">
            <v>EDGING MOCO 5111 33 X 1 MM TEAK PVC</v>
          </cell>
          <cell r="E8240">
            <v>44797</v>
          </cell>
          <cell r="F8240" t="str">
            <v>ROF</v>
          </cell>
          <cell r="G8240" t="str">
            <v>CI_TAPE</v>
          </cell>
          <cell r="H8240" t="str">
            <v>PC</v>
          </cell>
          <cell r="I8240" t="str">
            <v>CPR</v>
          </cell>
          <cell r="J8240" t="str">
            <v/>
          </cell>
          <cell r="K8240" t="str">
            <v>PD</v>
          </cell>
          <cell r="L8240" t="str">
            <v>3015</v>
          </cell>
          <cell r="M8240" t="str">
            <v>V</v>
          </cell>
          <cell r="N8240">
            <v>4500</v>
          </cell>
        </row>
        <row r="8241">
          <cell r="A8241" t="str">
            <v>RM-KUM-EDG-00-0229</v>
          </cell>
          <cell r="B8241" t="str">
            <v>CINT</v>
          </cell>
          <cell r="C8241" t="str">
            <v/>
          </cell>
          <cell r="D8241" t="str">
            <v>EDGING MOCO S 1002 - 33MM x 1MM WHITE TX</v>
          </cell>
          <cell r="E8241">
            <v>44797</v>
          </cell>
          <cell r="F8241" t="str">
            <v>ROF</v>
          </cell>
          <cell r="G8241" t="str">
            <v>CI_TAPE</v>
          </cell>
          <cell r="H8241" t="str">
            <v>M</v>
          </cell>
          <cell r="I8241" t="str">
            <v>CPR</v>
          </cell>
          <cell r="J8241" t="str">
            <v/>
          </cell>
          <cell r="K8241" t="str">
            <v>PD</v>
          </cell>
          <cell r="L8241" t="str">
            <v>3015</v>
          </cell>
          <cell r="M8241" t="str">
            <v>V</v>
          </cell>
          <cell r="N8241">
            <v>3910</v>
          </cell>
        </row>
        <row r="8242">
          <cell r="A8242" t="str">
            <v>RM-KUM-EDG-00-0230</v>
          </cell>
          <cell r="B8242" t="str">
            <v>CINT</v>
          </cell>
          <cell r="C8242" t="str">
            <v/>
          </cell>
          <cell r="D8242" t="str">
            <v>EDGING MOCO S 1002 - 40MM x 1MM WHITE TX</v>
          </cell>
          <cell r="E8242">
            <v>44797</v>
          </cell>
          <cell r="F8242" t="str">
            <v>ROF</v>
          </cell>
          <cell r="G8242" t="str">
            <v>CI_TAPE</v>
          </cell>
          <cell r="H8242" t="str">
            <v>M</v>
          </cell>
          <cell r="I8242" t="str">
            <v>CPR</v>
          </cell>
          <cell r="J8242" t="str">
            <v/>
          </cell>
          <cell r="K8242" t="str">
            <v>PD</v>
          </cell>
          <cell r="L8242" t="str">
            <v>3015</v>
          </cell>
          <cell r="M8242" t="str">
            <v>V</v>
          </cell>
          <cell r="N8242">
            <v>5455</v>
          </cell>
        </row>
        <row r="8243">
          <cell r="A8243" t="str">
            <v>RM-KUM-EDG-00-0231</v>
          </cell>
          <cell r="B8243" t="str">
            <v>CINT</v>
          </cell>
          <cell r="C8243" t="str">
            <v/>
          </cell>
          <cell r="D8243" t="str">
            <v>EDGING MOCO WG 5526 - 33 X 0.5 TEAK PVC</v>
          </cell>
          <cell r="E8243">
            <v>44797</v>
          </cell>
          <cell r="F8243" t="str">
            <v>ROF</v>
          </cell>
          <cell r="G8243" t="str">
            <v>CI_TAPE</v>
          </cell>
          <cell r="H8243" t="str">
            <v>M</v>
          </cell>
          <cell r="I8243" t="str">
            <v>CPR</v>
          </cell>
          <cell r="J8243" t="str">
            <v/>
          </cell>
          <cell r="K8243" t="str">
            <v>PD</v>
          </cell>
          <cell r="L8243" t="str">
            <v>3015</v>
          </cell>
          <cell r="M8243" t="str">
            <v>V</v>
          </cell>
          <cell r="N8243">
            <v>5455</v>
          </cell>
        </row>
        <row r="8244">
          <cell r="A8244" t="str">
            <v>RM-KUM-EDG-00-0232</v>
          </cell>
          <cell r="B8244" t="str">
            <v>CINT</v>
          </cell>
          <cell r="C8244" t="str">
            <v/>
          </cell>
          <cell r="D8244" t="str">
            <v>EDGING MOCO WG 5526 - 33 X 1 MM TEAK PVC</v>
          </cell>
          <cell r="E8244">
            <v>44797</v>
          </cell>
          <cell r="F8244" t="str">
            <v>ROF</v>
          </cell>
          <cell r="G8244" t="str">
            <v>CI_TAPE</v>
          </cell>
          <cell r="H8244" t="str">
            <v>M</v>
          </cell>
          <cell r="I8244" t="str">
            <v>CPR</v>
          </cell>
          <cell r="J8244" t="str">
            <v/>
          </cell>
          <cell r="K8244" t="str">
            <v>PD</v>
          </cell>
          <cell r="L8244" t="str">
            <v>3015</v>
          </cell>
          <cell r="M8244" t="str">
            <v>V</v>
          </cell>
          <cell r="N8244">
            <v>4500</v>
          </cell>
        </row>
        <row r="8245">
          <cell r="A8245" t="str">
            <v>RM-KUM-EDG-00-0233</v>
          </cell>
          <cell r="B8245" t="str">
            <v>CINT</v>
          </cell>
          <cell r="C8245" t="str">
            <v/>
          </cell>
          <cell r="D8245" t="str">
            <v>EDGING MOCO WG 5527 - 33 X 1 MM TEAK PVC</v>
          </cell>
          <cell r="E8245">
            <v>44797</v>
          </cell>
          <cell r="F8245" t="str">
            <v>ROF</v>
          </cell>
          <cell r="G8245" t="str">
            <v>CI_TAPE</v>
          </cell>
          <cell r="H8245" t="str">
            <v>M</v>
          </cell>
          <cell r="I8245" t="str">
            <v>CPR</v>
          </cell>
          <cell r="J8245" t="str">
            <v/>
          </cell>
          <cell r="K8245" t="str">
            <v>PD</v>
          </cell>
          <cell r="L8245" t="str">
            <v>3015</v>
          </cell>
          <cell r="M8245" t="str">
            <v>V</v>
          </cell>
          <cell r="N8245">
            <v>4091</v>
          </cell>
        </row>
        <row r="8246">
          <cell r="A8246" t="str">
            <v>RM-KUM-EDG-00-0234</v>
          </cell>
          <cell r="B8246" t="str">
            <v>CINT</v>
          </cell>
          <cell r="C8246" t="str">
            <v/>
          </cell>
          <cell r="D8246" t="str">
            <v>EDGING PVC WOOD GRAIN T.1 X 29 X L</v>
          </cell>
          <cell r="E8246">
            <v>44797</v>
          </cell>
          <cell r="F8246" t="str">
            <v>ROF</v>
          </cell>
          <cell r="G8246" t="str">
            <v>CI_TAPE</v>
          </cell>
          <cell r="H8246" t="str">
            <v>PC</v>
          </cell>
          <cell r="I8246" t="str">
            <v>CPR</v>
          </cell>
          <cell r="J8246" t="str">
            <v/>
          </cell>
          <cell r="K8246" t="str">
            <v>PD</v>
          </cell>
          <cell r="L8246" t="str">
            <v>3015</v>
          </cell>
          <cell r="M8246" t="str">
            <v>V</v>
          </cell>
          <cell r="N8246">
            <v>5455</v>
          </cell>
        </row>
        <row r="8247">
          <cell r="A8247" t="str">
            <v>RM-KUM-EDG-00-0235</v>
          </cell>
          <cell r="B8247" t="str">
            <v>CINT</v>
          </cell>
          <cell r="C8247" t="str">
            <v/>
          </cell>
          <cell r="D8247" t="str">
            <v>EDGING PVC WOOD GRAIN T.1 X 44 X L</v>
          </cell>
          <cell r="E8247">
            <v>44797</v>
          </cell>
          <cell r="F8247" t="str">
            <v>ROF</v>
          </cell>
          <cell r="G8247" t="str">
            <v>CI_TAPE</v>
          </cell>
          <cell r="H8247" t="str">
            <v>PC</v>
          </cell>
          <cell r="I8247" t="str">
            <v>CPR</v>
          </cell>
          <cell r="J8247" t="str">
            <v/>
          </cell>
          <cell r="K8247" t="str">
            <v>PD</v>
          </cell>
          <cell r="L8247" t="str">
            <v>3015</v>
          </cell>
          <cell r="M8247" t="str">
            <v>V</v>
          </cell>
          <cell r="N8247">
            <v>5455</v>
          </cell>
        </row>
        <row r="8248">
          <cell r="A8248" t="str">
            <v>RM-KUM-EDG-00-0236</v>
          </cell>
          <cell r="B8248" t="str">
            <v>CINT</v>
          </cell>
          <cell r="C8248" t="str">
            <v/>
          </cell>
          <cell r="D8248" t="str">
            <v>EDGING REHAW 110352 DARK GREY 22/0.45 MM</v>
          </cell>
          <cell r="E8248">
            <v>44797</v>
          </cell>
          <cell r="F8248" t="str">
            <v>ROF</v>
          </cell>
          <cell r="G8248" t="str">
            <v>CI_TAPE</v>
          </cell>
          <cell r="H8248" t="str">
            <v>M</v>
          </cell>
          <cell r="I8248" t="str">
            <v>CPR</v>
          </cell>
          <cell r="J8248" t="str">
            <v/>
          </cell>
          <cell r="K8248" t="str">
            <v>PD</v>
          </cell>
          <cell r="L8248" t="str">
            <v>3015</v>
          </cell>
          <cell r="M8248" t="str">
            <v>V</v>
          </cell>
          <cell r="N8248">
            <v>1690</v>
          </cell>
        </row>
        <row r="8249">
          <cell r="A8249" t="str">
            <v>RM-KUM-EDG-00-0237</v>
          </cell>
          <cell r="B8249" t="str">
            <v>CINT</v>
          </cell>
          <cell r="C8249" t="str">
            <v/>
          </cell>
          <cell r="D8249" t="str">
            <v>EDGING REHAW 646L BROWN 45/1 MM</v>
          </cell>
          <cell r="E8249">
            <v>44797</v>
          </cell>
          <cell r="F8249" t="str">
            <v>ROF</v>
          </cell>
          <cell r="G8249" t="str">
            <v>CI_TAPE</v>
          </cell>
          <cell r="H8249" t="str">
            <v>M</v>
          </cell>
          <cell r="I8249" t="str">
            <v>CPR</v>
          </cell>
          <cell r="J8249" t="str">
            <v/>
          </cell>
          <cell r="K8249" t="str">
            <v>PD</v>
          </cell>
          <cell r="L8249" t="str">
            <v>3015</v>
          </cell>
          <cell r="M8249" t="str">
            <v>V</v>
          </cell>
          <cell r="N8249">
            <v>5455</v>
          </cell>
        </row>
        <row r="8250">
          <cell r="A8250" t="str">
            <v>RM-KUM-EDG-00-0238</v>
          </cell>
          <cell r="B8250" t="str">
            <v>CINT</v>
          </cell>
          <cell r="C8250" t="str">
            <v/>
          </cell>
          <cell r="D8250" t="str">
            <v>EDGING REHAW 7614 BROWN 29/2 MM</v>
          </cell>
          <cell r="E8250">
            <v>44797</v>
          </cell>
          <cell r="F8250" t="str">
            <v>ROF</v>
          </cell>
          <cell r="G8250" t="str">
            <v>CI_TAPE</v>
          </cell>
          <cell r="H8250" t="str">
            <v>M</v>
          </cell>
          <cell r="I8250" t="str">
            <v>CPR</v>
          </cell>
          <cell r="J8250" t="str">
            <v/>
          </cell>
          <cell r="K8250" t="str">
            <v>PD</v>
          </cell>
          <cell r="L8250" t="str">
            <v>3015</v>
          </cell>
          <cell r="M8250" t="str">
            <v>V</v>
          </cell>
          <cell r="N8250">
            <v>4800</v>
          </cell>
        </row>
        <row r="8251">
          <cell r="A8251" t="str">
            <v>RM-KUM-EDG-00-0239</v>
          </cell>
          <cell r="B8251" t="str">
            <v>CINT</v>
          </cell>
          <cell r="C8251" t="str">
            <v/>
          </cell>
          <cell r="D8251" t="str">
            <v>EDGING REHAW 7614 BROWN 33/2 MM</v>
          </cell>
          <cell r="E8251">
            <v>44797</v>
          </cell>
          <cell r="F8251" t="str">
            <v>ROF</v>
          </cell>
          <cell r="G8251" t="str">
            <v>CI_TAPE</v>
          </cell>
          <cell r="H8251" t="str">
            <v>M</v>
          </cell>
          <cell r="I8251" t="str">
            <v>CPR</v>
          </cell>
          <cell r="J8251" t="str">
            <v/>
          </cell>
          <cell r="K8251" t="str">
            <v>PD</v>
          </cell>
          <cell r="L8251" t="str">
            <v>3015</v>
          </cell>
          <cell r="M8251" t="str">
            <v>V</v>
          </cell>
          <cell r="N8251">
            <v>300</v>
          </cell>
        </row>
        <row r="8252">
          <cell r="A8252" t="str">
            <v>RM-KUM-EDG-00-0240</v>
          </cell>
          <cell r="B8252" t="str">
            <v>CINT</v>
          </cell>
          <cell r="C8252" t="str">
            <v/>
          </cell>
          <cell r="D8252" t="str">
            <v>EDGING TACO 275B 33 MMX1M</v>
          </cell>
          <cell r="E8252">
            <v>44797</v>
          </cell>
          <cell r="F8252" t="str">
            <v>ROF</v>
          </cell>
          <cell r="G8252" t="str">
            <v>CI_TAPE</v>
          </cell>
          <cell r="H8252" t="str">
            <v>M</v>
          </cell>
          <cell r="I8252" t="str">
            <v>CPR</v>
          </cell>
          <cell r="J8252" t="str">
            <v/>
          </cell>
          <cell r="K8252" t="str">
            <v>PD</v>
          </cell>
          <cell r="L8252" t="str">
            <v>3015</v>
          </cell>
          <cell r="M8252" t="str">
            <v>V</v>
          </cell>
          <cell r="N8252">
            <v>200</v>
          </cell>
        </row>
        <row r="8253">
          <cell r="A8253" t="str">
            <v>RM-KUM-EDG-00-0241</v>
          </cell>
          <cell r="B8253" t="str">
            <v>CINT</v>
          </cell>
          <cell r="C8253" t="str">
            <v/>
          </cell>
          <cell r="D8253" t="str">
            <v>EDGING TAPE 13004</v>
          </cell>
          <cell r="E8253">
            <v>44797</v>
          </cell>
          <cell r="F8253" t="str">
            <v>ROF</v>
          </cell>
          <cell r="G8253" t="str">
            <v>CI_TAPE</v>
          </cell>
          <cell r="H8253" t="str">
            <v>M</v>
          </cell>
          <cell r="I8253" t="str">
            <v>CPR</v>
          </cell>
          <cell r="J8253" t="str">
            <v/>
          </cell>
          <cell r="K8253" t="str">
            <v>PD</v>
          </cell>
          <cell r="L8253" t="str">
            <v>3015</v>
          </cell>
          <cell r="M8253" t="str">
            <v>V</v>
          </cell>
          <cell r="N8253">
            <v>5455</v>
          </cell>
        </row>
        <row r="8254">
          <cell r="A8254" t="str">
            <v>RM-KUM-EDG-00-0242</v>
          </cell>
          <cell r="B8254" t="str">
            <v>CINT</v>
          </cell>
          <cell r="C8254" t="str">
            <v/>
          </cell>
          <cell r="D8254" t="str">
            <v>EDGING TAPE BLACK 0.48 MM</v>
          </cell>
          <cell r="E8254">
            <v>44797</v>
          </cell>
          <cell r="F8254" t="str">
            <v>ROF</v>
          </cell>
          <cell r="G8254" t="str">
            <v>CI_TAPE</v>
          </cell>
          <cell r="H8254" t="str">
            <v>M</v>
          </cell>
          <cell r="I8254" t="str">
            <v>CPR</v>
          </cell>
          <cell r="J8254" t="str">
            <v/>
          </cell>
          <cell r="K8254" t="str">
            <v>PD</v>
          </cell>
          <cell r="L8254" t="str">
            <v>3015</v>
          </cell>
          <cell r="M8254" t="str">
            <v>V</v>
          </cell>
          <cell r="N8254">
            <v>5455</v>
          </cell>
        </row>
        <row r="8255">
          <cell r="A8255" t="str">
            <v>RM-KUM-EDG-00-0243</v>
          </cell>
          <cell r="B8255" t="str">
            <v>CINT</v>
          </cell>
          <cell r="C8255" t="str">
            <v/>
          </cell>
          <cell r="D8255" t="str">
            <v>EDGING TAPE DALKEN DC 382 W SILVER OAK T</v>
          </cell>
          <cell r="E8255">
            <v>44797</v>
          </cell>
          <cell r="F8255" t="str">
            <v>ROF</v>
          </cell>
          <cell r="G8255" t="str">
            <v>CI_TAPE</v>
          </cell>
          <cell r="H8255" t="str">
            <v>M</v>
          </cell>
          <cell r="I8255" t="str">
            <v>CPR</v>
          </cell>
          <cell r="J8255" t="str">
            <v/>
          </cell>
          <cell r="K8255" t="str">
            <v>PD</v>
          </cell>
          <cell r="L8255" t="str">
            <v>3015</v>
          </cell>
          <cell r="M8255" t="str">
            <v>V</v>
          </cell>
          <cell r="N8255">
            <v>7000</v>
          </cell>
        </row>
        <row r="8256">
          <cell r="A8256" t="str">
            <v>RM-KUM-EDG-00-0244</v>
          </cell>
          <cell r="B8256" t="str">
            <v>CINT</v>
          </cell>
          <cell r="C8256" t="str">
            <v/>
          </cell>
          <cell r="D8256" t="str">
            <v>EDGING TAPE DOLLKEN DC91J2 ( BD0808230PN</v>
          </cell>
          <cell r="E8256">
            <v>44797</v>
          </cell>
          <cell r="F8256" t="str">
            <v>ROF</v>
          </cell>
          <cell r="G8256" t="str">
            <v>CI_TAPE</v>
          </cell>
          <cell r="H8256" t="str">
            <v>M</v>
          </cell>
          <cell r="I8256" t="str">
            <v>CPR</v>
          </cell>
          <cell r="J8256" t="str">
            <v/>
          </cell>
          <cell r="K8256" t="str">
            <v>PD</v>
          </cell>
          <cell r="L8256" t="str">
            <v>3015</v>
          </cell>
          <cell r="M8256" t="str">
            <v>V</v>
          </cell>
          <cell r="N8256">
            <v>5455</v>
          </cell>
        </row>
        <row r="8257">
          <cell r="A8257" t="str">
            <v>RM-KUM-EDG-00-0245</v>
          </cell>
          <cell r="B8257" t="str">
            <v>CINT</v>
          </cell>
          <cell r="C8257" t="str">
            <v/>
          </cell>
          <cell r="D8257" t="str">
            <v>EDGING TAPE GREEN 0.48 MM</v>
          </cell>
          <cell r="E8257">
            <v>44797</v>
          </cell>
          <cell r="F8257" t="str">
            <v>ROF</v>
          </cell>
          <cell r="G8257" t="str">
            <v>CI_TAPE</v>
          </cell>
          <cell r="H8257" t="str">
            <v>M</v>
          </cell>
          <cell r="I8257" t="str">
            <v>CPR</v>
          </cell>
          <cell r="J8257" t="str">
            <v/>
          </cell>
          <cell r="K8257" t="str">
            <v>PD</v>
          </cell>
          <cell r="L8257" t="str">
            <v>3015</v>
          </cell>
          <cell r="M8257" t="str">
            <v>V</v>
          </cell>
          <cell r="N8257">
            <v>5455</v>
          </cell>
        </row>
        <row r="8258">
          <cell r="A8258" t="str">
            <v>RM-KUM-EDG-00-0246</v>
          </cell>
          <cell r="B8258" t="str">
            <v>CINT</v>
          </cell>
          <cell r="C8258" t="str">
            <v/>
          </cell>
          <cell r="D8258" t="str">
            <v>EDGING TAPE ORANGE 0.48 MM</v>
          </cell>
          <cell r="E8258">
            <v>44797</v>
          </cell>
          <cell r="F8258" t="str">
            <v>ROF</v>
          </cell>
          <cell r="G8258" t="str">
            <v>CI_TAPE</v>
          </cell>
          <cell r="H8258" t="str">
            <v>M</v>
          </cell>
          <cell r="I8258" t="str">
            <v>CPR</v>
          </cell>
          <cell r="J8258" t="str">
            <v/>
          </cell>
          <cell r="K8258" t="str">
            <v>PD</v>
          </cell>
          <cell r="L8258" t="str">
            <v>3015</v>
          </cell>
          <cell r="M8258" t="str">
            <v>V</v>
          </cell>
          <cell r="N8258">
            <v>5455</v>
          </cell>
        </row>
        <row r="8259">
          <cell r="A8259" t="str">
            <v>RM-KUM-EDG-00-0247</v>
          </cell>
          <cell r="B8259" t="str">
            <v>CINT</v>
          </cell>
          <cell r="C8259" t="str">
            <v/>
          </cell>
          <cell r="D8259" t="str">
            <v>EDGING TAPE PINK 0.48 MM</v>
          </cell>
          <cell r="E8259">
            <v>44797</v>
          </cell>
          <cell r="F8259" t="str">
            <v>ROF</v>
          </cell>
          <cell r="G8259" t="str">
            <v>CI_TAPE</v>
          </cell>
          <cell r="H8259" t="str">
            <v>M</v>
          </cell>
          <cell r="I8259" t="str">
            <v>CPR</v>
          </cell>
          <cell r="J8259" t="str">
            <v/>
          </cell>
          <cell r="K8259" t="str">
            <v>PD</v>
          </cell>
          <cell r="L8259" t="str">
            <v>3015</v>
          </cell>
          <cell r="M8259" t="str">
            <v>V</v>
          </cell>
          <cell r="N8259">
            <v>5455</v>
          </cell>
        </row>
        <row r="8260">
          <cell r="A8260" t="str">
            <v>RM-KUM-EDG-00-0248</v>
          </cell>
          <cell r="B8260" t="str">
            <v>CINT</v>
          </cell>
          <cell r="C8260" t="str">
            <v/>
          </cell>
          <cell r="D8260" t="str">
            <v>EDGING TAPE PUTIH LEBAR 21 MM TEBAL 1 MM</v>
          </cell>
          <cell r="E8260">
            <v>44797</v>
          </cell>
          <cell r="F8260" t="str">
            <v>ROF</v>
          </cell>
          <cell r="G8260" t="str">
            <v>CI_TAPE</v>
          </cell>
          <cell r="H8260" t="str">
            <v>M</v>
          </cell>
          <cell r="I8260" t="str">
            <v>CPR</v>
          </cell>
          <cell r="J8260" t="str">
            <v/>
          </cell>
          <cell r="K8260" t="str">
            <v>PD</v>
          </cell>
          <cell r="L8260" t="str">
            <v>3015</v>
          </cell>
          <cell r="M8260" t="str">
            <v>V</v>
          </cell>
          <cell r="N8260">
            <v>5000</v>
          </cell>
        </row>
        <row r="8261">
          <cell r="A8261" t="str">
            <v>RM-KUM-EDG-00-0249</v>
          </cell>
          <cell r="B8261" t="str">
            <v>CINT</v>
          </cell>
          <cell r="C8261" t="str">
            <v/>
          </cell>
          <cell r="D8261" t="str">
            <v>EDGING TAPE PUTIH LEBAR 22 MM TEBAL 1 MM</v>
          </cell>
          <cell r="E8261">
            <v>44797</v>
          </cell>
          <cell r="F8261" t="str">
            <v>ROF</v>
          </cell>
          <cell r="G8261" t="str">
            <v>CI_TAPE</v>
          </cell>
          <cell r="H8261" t="str">
            <v>M</v>
          </cell>
          <cell r="I8261" t="str">
            <v>CPR</v>
          </cell>
          <cell r="J8261" t="str">
            <v/>
          </cell>
          <cell r="K8261" t="str">
            <v>PD</v>
          </cell>
          <cell r="L8261" t="str">
            <v>3015</v>
          </cell>
          <cell r="M8261" t="str">
            <v>V</v>
          </cell>
          <cell r="N8261">
            <v>5000</v>
          </cell>
        </row>
        <row r="8262">
          <cell r="A8262" t="str">
            <v>RM-KUM-EDG-00-0250</v>
          </cell>
          <cell r="B8262" t="str">
            <v>CINT</v>
          </cell>
          <cell r="C8262" t="str">
            <v/>
          </cell>
          <cell r="D8262" t="str">
            <v>EDGING TAPE PUTIH LEBAR 34 MM TEBAL 1 MM</v>
          </cell>
          <cell r="E8262">
            <v>44797</v>
          </cell>
          <cell r="F8262" t="str">
            <v>ROF</v>
          </cell>
          <cell r="G8262" t="str">
            <v>CI_TAPE</v>
          </cell>
          <cell r="H8262" t="str">
            <v>M</v>
          </cell>
          <cell r="I8262" t="str">
            <v>CPR</v>
          </cell>
          <cell r="J8262" t="str">
            <v/>
          </cell>
          <cell r="K8262" t="str">
            <v>PD</v>
          </cell>
          <cell r="L8262" t="str">
            <v>3015</v>
          </cell>
          <cell r="M8262" t="str">
            <v>V</v>
          </cell>
          <cell r="N8262">
            <v>6000</v>
          </cell>
        </row>
        <row r="8263">
          <cell r="A8263" t="str">
            <v>RM-KUM-EDG-00-0251</v>
          </cell>
          <cell r="B8263" t="str">
            <v>CINT</v>
          </cell>
          <cell r="C8263" t="str">
            <v/>
          </cell>
          <cell r="D8263" t="str">
            <v>EDGING TAPE PUTIH LEBAR 42 MM TEBAL 1 MM</v>
          </cell>
          <cell r="E8263">
            <v>44797</v>
          </cell>
          <cell r="F8263" t="str">
            <v>ROF</v>
          </cell>
          <cell r="G8263" t="str">
            <v>CI_TAPE</v>
          </cell>
          <cell r="H8263" t="str">
            <v>M</v>
          </cell>
          <cell r="I8263" t="str">
            <v>CPR</v>
          </cell>
          <cell r="J8263" t="str">
            <v/>
          </cell>
          <cell r="K8263" t="str">
            <v>PD</v>
          </cell>
          <cell r="L8263" t="str">
            <v>3015</v>
          </cell>
          <cell r="M8263" t="str">
            <v>V</v>
          </cell>
          <cell r="N8263">
            <v>7000</v>
          </cell>
        </row>
        <row r="8264">
          <cell r="A8264" t="str">
            <v>RM-KUM-EDG-00-0252</v>
          </cell>
          <cell r="B8264" t="str">
            <v>CINT</v>
          </cell>
          <cell r="C8264" t="str">
            <v/>
          </cell>
          <cell r="D8264" t="str">
            <v>EDGING TAPE REHAW 11441 WHITE EMBOSS20 -</v>
          </cell>
          <cell r="E8264">
            <v>44814</v>
          </cell>
          <cell r="F8264" t="str">
            <v>ROF</v>
          </cell>
          <cell r="G8264" t="str">
            <v>CI_TAPE</v>
          </cell>
          <cell r="H8264" t="str">
            <v>M</v>
          </cell>
          <cell r="I8264" t="str">
            <v>CPR</v>
          </cell>
          <cell r="J8264" t="str">
            <v/>
          </cell>
          <cell r="K8264" t="str">
            <v>PD</v>
          </cell>
          <cell r="L8264" t="str">
            <v>3015</v>
          </cell>
          <cell r="M8264" t="str">
            <v>V</v>
          </cell>
          <cell r="N8264">
            <v>5455</v>
          </cell>
        </row>
        <row r="8265">
          <cell r="A8265" t="str">
            <v>RM-KUM-EDG-00-0253</v>
          </cell>
          <cell r="B8265" t="str">
            <v>CINT</v>
          </cell>
          <cell r="C8265" t="str">
            <v/>
          </cell>
          <cell r="D8265" t="str">
            <v>EDGING TAPE TACO 526 TEBAL 0.5 MM LEBAR</v>
          </cell>
          <cell r="E8265">
            <v>44797</v>
          </cell>
          <cell r="F8265" t="str">
            <v>ROF</v>
          </cell>
          <cell r="G8265" t="str">
            <v>CI_TAPE</v>
          </cell>
          <cell r="H8265" t="str">
            <v>M</v>
          </cell>
          <cell r="I8265" t="str">
            <v>CPR</v>
          </cell>
          <cell r="J8265" t="str">
            <v/>
          </cell>
          <cell r="K8265" t="str">
            <v>PD</v>
          </cell>
          <cell r="L8265" t="str">
            <v>3015</v>
          </cell>
          <cell r="M8265" t="str">
            <v>V</v>
          </cell>
          <cell r="N8265">
            <v>5455</v>
          </cell>
        </row>
        <row r="8266">
          <cell r="A8266" t="str">
            <v>RM-KUM-EDG-00-0254</v>
          </cell>
          <cell r="B8266" t="str">
            <v>CINT</v>
          </cell>
          <cell r="C8266" t="str">
            <v/>
          </cell>
          <cell r="D8266" t="str">
            <v>EDGING TAPE TH 014 AA LIGHT GREY</v>
          </cell>
          <cell r="E8266">
            <v>44797</v>
          </cell>
          <cell r="F8266" t="str">
            <v>ROF</v>
          </cell>
          <cell r="G8266" t="str">
            <v>CI_TAPE</v>
          </cell>
          <cell r="H8266" t="str">
            <v>PC</v>
          </cell>
          <cell r="I8266" t="str">
            <v>CPR</v>
          </cell>
          <cell r="J8266" t="str">
            <v/>
          </cell>
          <cell r="K8266" t="str">
            <v>PD</v>
          </cell>
          <cell r="L8266" t="str">
            <v>3015</v>
          </cell>
          <cell r="M8266" t="str">
            <v>V</v>
          </cell>
          <cell r="N8266">
            <v>5455</v>
          </cell>
        </row>
        <row r="8267">
          <cell r="A8267" t="str">
            <v>RM-KUM-EDG-00-0255</v>
          </cell>
          <cell r="B8267" t="str">
            <v>CINT</v>
          </cell>
          <cell r="C8267" t="str">
            <v/>
          </cell>
          <cell r="D8267" t="str">
            <v>EDGING TAPE WHITE 0.48 MM</v>
          </cell>
          <cell r="E8267">
            <v>44797</v>
          </cell>
          <cell r="F8267" t="str">
            <v>ROF</v>
          </cell>
          <cell r="G8267" t="str">
            <v>CI_TAPE</v>
          </cell>
          <cell r="H8267" t="str">
            <v>M</v>
          </cell>
          <cell r="I8267" t="str">
            <v>CPR</v>
          </cell>
          <cell r="J8267" t="str">
            <v/>
          </cell>
          <cell r="K8267" t="str">
            <v>PD</v>
          </cell>
          <cell r="L8267" t="str">
            <v>3015</v>
          </cell>
          <cell r="M8267" t="str">
            <v>V</v>
          </cell>
          <cell r="N8267">
            <v>5455</v>
          </cell>
        </row>
        <row r="8268">
          <cell r="A8268" t="str">
            <v>RM-KUM-EDG-00-0256</v>
          </cell>
          <cell r="B8268" t="str">
            <v>CINT</v>
          </cell>
          <cell r="C8268" t="str">
            <v/>
          </cell>
          <cell r="D8268" t="str">
            <v>PVC SHEET EDGE CTS 2003 N WH 0.48 X 125</v>
          </cell>
          <cell r="E8268">
            <v>44834</v>
          </cell>
          <cell r="F8268" t="str">
            <v>ROF</v>
          </cell>
          <cell r="G8268" t="str">
            <v>CI_TAPE</v>
          </cell>
          <cell r="H8268" t="str">
            <v>M</v>
          </cell>
          <cell r="I8268" t="str">
            <v>CPR</v>
          </cell>
          <cell r="J8268" t="str">
            <v/>
          </cell>
          <cell r="K8268" t="str">
            <v>PD</v>
          </cell>
          <cell r="L8268" t="str">
            <v>3015</v>
          </cell>
          <cell r="M8268" t="str">
            <v>V</v>
          </cell>
          <cell r="N8268">
            <v>812</v>
          </cell>
        </row>
        <row r="8269">
          <cell r="A8269" t="str">
            <v>RM-KUM-EDG-00-0257</v>
          </cell>
          <cell r="B8269" t="str">
            <v>CINT</v>
          </cell>
          <cell r="C8269" t="str">
            <v/>
          </cell>
          <cell r="D8269" t="str">
            <v>EDGE TAPE REHAU JNI 601 (BLACK) 29/1 MM</v>
          </cell>
          <cell r="E8269">
            <v>44799</v>
          </cell>
          <cell r="F8269" t="str">
            <v>ROF</v>
          </cell>
          <cell r="G8269" t="str">
            <v>CI_TAPE</v>
          </cell>
          <cell r="H8269" t="str">
            <v>M</v>
          </cell>
          <cell r="I8269" t="str">
            <v>CPR</v>
          </cell>
          <cell r="J8269" t="str">
            <v/>
          </cell>
          <cell r="K8269" t="str">
            <v>PD</v>
          </cell>
          <cell r="L8269" t="str">
            <v>3015</v>
          </cell>
          <cell r="M8269" t="str">
            <v>V</v>
          </cell>
          <cell r="N8269">
            <v>6545</v>
          </cell>
        </row>
        <row r="8270">
          <cell r="A8270" t="str">
            <v>RM-KUM-EDG-00-0258</v>
          </cell>
          <cell r="B8270" t="str">
            <v>CINT</v>
          </cell>
          <cell r="C8270" t="str">
            <v/>
          </cell>
          <cell r="D8270" t="str">
            <v>EDGE TAPE TACO 158AA - 1MM X 42 MM</v>
          </cell>
          <cell r="E8270">
            <v>0</v>
          </cell>
          <cell r="F8270" t="str">
            <v>ROF</v>
          </cell>
          <cell r="G8270" t="str">
            <v>CI_HPL</v>
          </cell>
          <cell r="H8270" t="str">
            <v>M</v>
          </cell>
          <cell r="I8270" t="str">
            <v>CPR</v>
          </cell>
          <cell r="J8270" t="str">
            <v/>
          </cell>
          <cell r="K8270" t="str">
            <v>PD</v>
          </cell>
          <cell r="L8270" t="str">
            <v>3015</v>
          </cell>
          <cell r="M8270" t="str">
            <v>V</v>
          </cell>
          <cell r="N8270">
            <v>6500</v>
          </cell>
        </row>
        <row r="8271">
          <cell r="A8271" t="str">
            <v>RM-KUM-EDG-00-0259</v>
          </cell>
          <cell r="B8271" t="str">
            <v>CINT</v>
          </cell>
          <cell r="C8271" t="str">
            <v/>
          </cell>
          <cell r="D8271" t="str">
            <v>EDGE TAPE TACO TH 009 AA 1 MM X 42MM</v>
          </cell>
          <cell r="E8271">
            <v>44953</v>
          </cell>
          <cell r="F8271" t="str">
            <v>ROF</v>
          </cell>
          <cell r="G8271" t="str">
            <v>CI_TAPE</v>
          </cell>
          <cell r="H8271" t="str">
            <v>M</v>
          </cell>
          <cell r="I8271" t="str">
            <v>CPR</v>
          </cell>
          <cell r="J8271" t="str">
            <v/>
          </cell>
          <cell r="K8271" t="str">
            <v>PD</v>
          </cell>
          <cell r="L8271" t="str">
            <v>3015</v>
          </cell>
          <cell r="M8271" t="str">
            <v>V</v>
          </cell>
          <cell r="N8271">
            <v>8000</v>
          </cell>
        </row>
        <row r="8272">
          <cell r="A8272" t="str">
            <v>RM-KUM-EDG-00-0260</v>
          </cell>
          <cell r="B8272" t="str">
            <v>CINT</v>
          </cell>
          <cell r="C8272" t="str">
            <v/>
          </cell>
          <cell r="D8272" t="str">
            <v>EDGE TAPE REHAU BLACK 601MBS20 - 22/0.45</v>
          </cell>
          <cell r="E8272">
            <v>45057</v>
          </cell>
          <cell r="F8272" t="str">
            <v>ROF</v>
          </cell>
          <cell r="G8272" t="str">
            <v>CI_TAPE</v>
          </cell>
          <cell r="H8272" t="str">
            <v>M</v>
          </cell>
          <cell r="I8272" t="str">
            <v>CPR</v>
          </cell>
          <cell r="J8272" t="str">
            <v/>
          </cell>
          <cell r="K8272" t="str">
            <v>PD</v>
          </cell>
          <cell r="L8272" t="str">
            <v>3015</v>
          </cell>
          <cell r="M8272" t="str">
            <v>V</v>
          </cell>
          <cell r="N8272">
            <v>1820</v>
          </cell>
        </row>
        <row r="8273">
          <cell r="A8273" t="str">
            <v>RM-KUM-EDG-00-0261</v>
          </cell>
          <cell r="B8273" t="str">
            <v>CINT</v>
          </cell>
          <cell r="C8273" t="str">
            <v/>
          </cell>
          <cell r="D8273" t="str">
            <v>EDGE TAPE TACO 902J - 1MM X 42 MM</v>
          </cell>
          <cell r="E8273">
            <v>0</v>
          </cell>
          <cell r="F8273" t="str">
            <v>ROF</v>
          </cell>
          <cell r="G8273" t="str">
            <v>CI_TAPE</v>
          </cell>
          <cell r="H8273" t="str">
            <v>M</v>
          </cell>
          <cell r="I8273" t="str">
            <v>CPR</v>
          </cell>
          <cell r="J8273" t="str">
            <v/>
          </cell>
          <cell r="K8273" t="str">
            <v>PD</v>
          </cell>
          <cell r="L8273" t="str">
            <v>3015</v>
          </cell>
          <cell r="M8273" t="str">
            <v>V</v>
          </cell>
          <cell r="N8273">
            <v>7000</v>
          </cell>
        </row>
        <row r="8274">
          <cell r="A8274" t="str">
            <v>RM-KUM-EDG-00-0262</v>
          </cell>
          <cell r="B8274" t="str">
            <v>CINT</v>
          </cell>
          <cell r="C8274" t="str">
            <v/>
          </cell>
          <cell r="D8274" t="str">
            <v>EDGING TACO 003 AA BLACK - 1MM X 42 MM</v>
          </cell>
          <cell r="E8274">
            <v>45026</v>
          </cell>
          <cell r="F8274" t="str">
            <v>ROF</v>
          </cell>
          <cell r="G8274" t="str">
            <v>CI_TAPE</v>
          </cell>
          <cell r="H8274" t="str">
            <v>M</v>
          </cell>
          <cell r="I8274" t="str">
            <v>CPR</v>
          </cell>
          <cell r="J8274" t="str">
            <v/>
          </cell>
          <cell r="K8274" t="str">
            <v>PD</v>
          </cell>
          <cell r="L8274" t="str">
            <v>3015</v>
          </cell>
          <cell r="M8274" t="str">
            <v>V</v>
          </cell>
          <cell r="N8274">
            <v>5000</v>
          </cell>
        </row>
        <row r="8275">
          <cell r="A8275" t="str">
            <v>RM-KUM-FAS-00-0257</v>
          </cell>
          <cell r="B8275" t="str">
            <v>CINT</v>
          </cell>
          <cell r="C8275" t="str">
            <v/>
          </cell>
          <cell r="D8275" t="str">
            <v>ONIME NUT M 6</v>
          </cell>
          <cell r="E8275">
            <v>44804</v>
          </cell>
          <cell r="F8275" t="str">
            <v>ROF</v>
          </cell>
          <cell r="G8275" t="str">
            <v>CI_BOLT</v>
          </cell>
          <cell r="H8275" t="str">
            <v>PC</v>
          </cell>
          <cell r="I8275" t="str">
            <v>CPR</v>
          </cell>
          <cell r="J8275" t="str">
            <v/>
          </cell>
          <cell r="K8275" t="str">
            <v>PD</v>
          </cell>
          <cell r="L8275" t="str">
            <v>3015</v>
          </cell>
          <cell r="M8275" t="str">
            <v>V</v>
          </cell>
          <cell r="N8275">
            <v>700</v>
          </cell>
        </row>
        <row r="8276">
          <cell r="A8276" t="str">
            <v>RM-KUM-FAS-00-0258</v>
          </cell>
          <cell r="B8276" t="str">
            <v>CINT</v>
          </cell>
          <cell r="C8276" t="str">
            <v/>
          </cell>
          <cell r="D8276" t="str">
            <v>ONIME NUT M6 ( TANPA KEPALA )</v>
          </cell>
          <cell r="E8276">
            <v>44797</v>
          </cell>
          <cell r="F8276" t="str">
            <v>ROF</v>
          </cell>
          <cell r="G8276" t="str">
            <v>CI_BOLT</v>
          </cell>
          <cell r="H8276" t="str">
            <v>PC</v>
          </cell>
          <cell r="I8276" t="str">
            <v>CPR</v>
          </cell>
          <cell r="J8276" t="str">
            <v/>
          </cell>
          <cell r="K8276" t="str">
            <v>PD</v>
          </cell>
          <cell r="L8276" t="str">
            <v>3015</v>
          </cell>
          <cell r="M8276" t="str">
            <v>V</v>
          </cell>
          <cell r="N8276">
            <v>700</v>
          </cell>
        </row>
        <row r="8277">
          <cell r="A8277" t="str">
            <v>RM-KUM-FAS-00-0259</v>
          </cell>
          <cell r="B8277" t="str">
            <v>CINT</v>
          </cell>
          <cell r="C8277" t="str">
            <v/>
          </cell>
          <cell r="D8277" t="str">
            <v>WING BOLT PK 9 + MUR NENAS</v>
          </cell>
          <cell r="E8277">
            <v>44797</v>
          </cell>
          <cell r="F8277" t="str">
            <v>ROF</v>
          </cell>
          <cell r="G8277" t="str">
            <v>CI_BOLT</v>
          </cell>
          <cell r="H8277" t="str">
            <v>PC</v>
          </cell>
          <cell r="I8277" t="str">
            <v>CPR</v>
          </cell>
          <cell r="J8277" t="str">
            <v/>
          </cell>
          <cell r="K8277" t="str">
            <v>PD</v>
          </cell>
          <cell r="L8277" t="str">
            <v>3015</v>
          </cell>
          <cell r="M8277" t="str">
            <v>V</v>
          </cell>
          <cell r="N8277">
            <v>3500</v>
          </cell>
        </row>
        <row r="8278">
          <cell r="A8278" t="str">
            <v>RM-KUM-FAS-00-0260</v>
          </cell>
          <cell r="B8278" t="str">
            <v>CINT</v>
          </cell>
          <cell r="C8278" t="str">
            <v/>
          </cell>
          <cell r="D8278" t="str">
            <v>BOLT JMT M4 X 20</v>
          </cell>
          <cell r="E8278">
            <v>44797</v>
          </cell>
          <cell r="F8278" t="str">
            <v>ROF</v>
          </cell>
          <cell r="G8278" t="str">
            <v>CI_BOLT</v>
          </cell>
          <cell r="H8278" t="str">
            <v>PC</v>
          </cell>
          <cell r="I8278" t="str">
            <v>CPR</v>
          </cell>
          <cell r="J8278" t="str">
            <v/>
          </cell>
          <cell r="K8278" t="str">
            <v>PD</v>
          </cell>
          <cell r="L8278" t="str">
            <v>3015</v>
          </cell>
          <cell r="M8278" t="str">
            <v>V</v>
          </cell>
          <cell r="N8278">
            <v>60</v>
          </cell>
        </row>
        <row r="8279">
          <cell r="A8279" t="str">
            <v>RM-KUM-FAS-00-0261</v>
          </cell>
          <cell r="B8279" t="str">
            <v>CINT</v>
          </cell>
          <cell r="C8279" t="str">
            <v/>
          </cell>
          <cell r="D8279" t="str">
            <v>BOLT MEUBEL L M6 X 10 FULL DRAT</v>
          </cell>
          <cell r="E8279">
            <v>44797</v>
          </cell>
          <cell r="F8279" t="str">
            <v>ROF</v>
          </cell>
          <cell r="G8279" t="str">
            <v>CI_BOLT</v>
          </cell>
          <cell r="H8279" t="str">
            <v>PC</v>
          </cell>
          <cell r="I8279" t="str">
            <v>CPR</v>
          </cell>
          <cell r="J8279" t="str">
            <v/>
          </cell>
          <cell r="K8279" t="str">
            <v>PD</v>
          </cell>
          <cell r="L8279" t="str">
            <v>3015</v>
          </cell>
          <cell r="M8279" t="str">
            <v>V</v>
          </cell>
          <cell r="N8279">
            <v>221</v>
          </cell>
        </row>
        <row r="8280">
          <cell r="A8280" t="str">
            <v>RM-KUM-FAS-00-0262</v>
          </cell>
          <cell r="B8280" t="str">
            <v>CINT</v>
          </cell>
          <cell r="C8280" t="str">
            <v/>
          </cell>
          <cell r="D8280" t="str">
            <v>BOLT MEUBEL L M6 X 15 FULL DRAT</v>
          </cell>
          <cell r="E8280">
            <v>45300</v>
          </cell>
          <cell r="F8280" t="str">
            <v>ROF</v>
          </cell>
          <cell r="G8280" t="str">
            <v>CI_BOLT</v>
          </cell>
          <cell r="H8280" t="str">
            <v>PC</v>
          </cell>
          <cell r="I8280" t="str">
            <v>CPR</v>
          </cell>
          <cell r="J8280" t="str">
            <v/>
          </cell>
          <cell r="K8280" t="str">
            <v>PD</v>
          </cell>
          <cell r="L8280" t="str">
            <v>3015</v>
          </cell>
          <cell r="M8280" t="str">
            <v>V</v>
          </cell>
          <cell r="N8280">
            <v>273</v>
          </cell>
        </row>
        <row r="8281">
          <cell r="A8281" t="str">
            <v>RM-KUM-FAS-00-0263</v>
          </cell>
          <cell r="B8281" t="str">
            <v>CINT</v>
          </cell>
          <cell r="C8281" t="str">
            <v/>
          </cell>
          <cell r="D8281" t="str">
            <v>BOLT MEUBEL L M6 X 30 FULL DRAT</v>
          </cell>
          <cell r="E8281">
            <v>45232</v>
          </cell>
          <cell r="F8281" t="str">
            <v>ROF</v>
          </cell>
          <cell r="G8281" t="str">
            <v>CI_BOLT</v>
          </cell>
          <cell r="H8281" t="str">
            <v>PC</v>
          </cell>
          <cell r="I8281" t="str">
            <v>CPR</v>
          </cell>
          <cell r="J8281" t="str">
            <v/>
          </cell>
          <cell r="K8281" t="str">
            <v>PD</v>
          </cell>
          <cell r="L8281" t="str">
            <v>3015</v>
          </cell>
          <cell r="M8281" t="str">
            <v>V</v>
          </cell>
          <cell r="N8281">
            <v>365</v>
          </cell>
        </row>
        <row r="8282">
          <cell r="A8282" t="str">
            <v>RM-KUM-FAS-00-0264</v>
          </cell>
          <cell r="B8282" t="str">
            <v>CINT</v>
          </cell>
          <cell r="C8282" t="str">
            <v/>
          </cell>
          <cell r="D8282" t="str">
            <v>BOLT MEUBEL M6 X 20</v>
          </cell>
          <cell r="E8282">
            <v>44797</v>
          </cell>
          <cell r="F8282" t="str">
            <v>ROF</v>
          </cell>
          <cell r="G8282" t="str">
            <v>CI_BOLT</v>
          </cell>
          <cell r="H8282" t="str">
            <v>PC</v>
          </cell>
          <cell r="I8282" t="str">
            <v>CPR</v>
          </cell>
          <cell r="J8282" t="str">
            <v/>
          </cell>
          <cell r="K8282" t="str">
            <v>PD</v>
          </cell>
          <cell r="L8282" t="str">
            <v>3015</v>
          </cell>
          <cell r="M8282" t="str">
            <v>V</v>
          </cell>
          <cell r="N8282">
            <v>277</v>
          </cell>
        </row>
        <row r="8283">
          <cell r="A8283" t="str">
            <v>RM-KUM-FAS-00-0265</v>
          </cell>
          <cell r="B8283" t="str">
            <v>CINT</v>
          </cell>
          <cell r="C8283" t="str">
            <v/>
          </cell>
          <cell r="D8283" t="str">
            <v>BOLT MEUBEL M6 X 25</v>
          </cell>
          <cell r="E8283">
            <v>45232</v>
          </cell>
          <cell r="F8283" t="str">
            <v>ROF</v>
          </cell>
          <cell r="G8283" t="str">
            <v>CI_BOLT</v>
          </cell>
          <cell r="H8283" t="str">
            <v>PC</v>
          </cell>
          <cell r="I8283" t="str">
            <v>CPR</v>
          </cell>
          <cell r="J8283" t="str">
            <v/>
          </cell>
          <cell r="K8283" t="str">
            <v>PD</v>
          </cell>
          <cell r="L8283" t="str">
            <v>3015</v>
          </cell>
          <cell r="M8283" t="str">
            <v>V</v>
          </cell>
          <cell r="N8283">
            <v>248</v>
          </cell>
        </row>
        <row r="8284">
          <cell r="A8284" t="str">
            <v>RM-KUM-FAS-00-0266</v>
          </cell>
          <cell r="B8284" t="str">
            <v>CINT</v>
          </cell>
          <cell r="C8284" t="str">
            <v/>
          </cell>
          <cell r="D8284" t="str">
            <v>FLANGE NUT M6XP1.0XB10XH6</v>
          </cell>
          <cell r="E8284">
            <v>45300</v>
          </cell>
          <cell r="F8284" t="str">
            <v>ROF</v>
          </cell>
          <cell r="G8284" t="str">
            <v>CI_BOLT</v>
          </cell>
          <cell r="H8284" t="str">
            <v>PC</v>
          </cell>
          <cell r="I8284" t="str">
            <v>CPR</v>
          </cell>
          <cell r="J8284" t="str">
            <v/>
          </cell>
          <cell r="K8284" t="str">
            <v>PD</v>
          </cell>
          <cell r="L8284" t="str">
            <v>3015</v>
          </cell>
          <cell r="M8284" t="str">
            <v>V</v>
          </cell>
          <cell r="N8284">
            <v>289</v>
          </cell>
        </row>
        <row r="8285">
          <cell r="A8285" t="str">
            <v>RM-KUM-FAS-00-0267</v>
          </cell>
          <cell r="B8285" t="str">
            <v>CINT</v>
          </cell>
          <cell r="C8285" t="str">
            <v/>
          </cell>
          <cell r="D8285" t="str">
            <v>KUNCI L6 HITAM</v>
          </cell>
          <cell r="E8285">
            <v>0</v>
          </cell>
          <cell r="F8285" t="str">
            <v>ROF</v>
          </cell>
          <cell r="G8285" t="str">
            <v>CI_BOLT</v>
          </cell>
          <cell r="H8285" t="str">
            <v>PC</v>
          </cell>
          <cell r="I8285" t="str">
            <v>CPR</v>
          </cell>
          <cell r="J8285" t="str">
            <v/>
          </cell>
          <cell r="K8285" t="str">
            <v>PD</v>
          </cell>
          <cell r="L8285" t="str">
            <v>3015</v>
          </cell>
          <cell r="M8285" t="str">
            <v>V</v>
          </cell>
          <cell r="N8285">
            <v>1200</v>
          </cell>
        </row>
        <row r="8286">
          <cell r="A8286" t="str">
            <v>RM-KUM-FAS-00-0268</v>
          </cell>
          <cell r="B8286" t="str">
            <v>CINT</v>
          </cell>
          <cell r="C8286" t="str">
            <v/>
          </cell>
          <cell r="D8286" t="str">
            <v>SCREW JMF M6 X 25 MM (1X6)</v>
          </cell>
          <cell r="E8286">
            <v>45057</v>
          </cell>
          <cell r="F8286" t="str">
            <v>ROF</v>
          </cell>
          <cell r="G8286" t="str">
            <v>CI_BOLT</v>
          </cell>
          <cell r="H8286" t="str">
            <v>PC</v>
          </cell>
          <cell r="I8286" t="str">
            <v>CPR</v>
          </cell>
          <cell r="J8286" t="str">
            <v/>
          </cell>
          <cell r="K8286" t="str">
            <v>PD</v>
          </cell>
          <cell r="L8286" t="str">
            <v>3015</v>
          </cell>
          <cell r="M8286" t="str">
            <v>V</v>
          </cell>
          <cell r="N8286">
            <v>110</v>
          </cell>
        </row>
        <row r="8287">
          <cell r="A8287" t="str">
            <v>RM-KUM-FOM-00-0267</v>
          </cell>
          <cell r="B8287" t="str">
            <v>CINT</v>
          </cell>
          <cell r="C8287" t="str">
            <v/>
          </cell>
          <cell r="D8287" t="str">
            <v>FOAM EFE / PE 0.5 MM</v>
          </cell>
          <cell r="E8287">
            <v>44797</v>
          </cell>
          <cell r="F8287" t="str">
            <v>ROF</v>
          </cell>
          <cell r="G8287" t="str">
            <v>CI_BUSA</v>
          </cell>
          <cell r="H8287" t="str">
            <v>PC</v>
          </cell>
          <cell r="I8287" t="str">
            <v>CPR</v>
          </cell>
          <cell r="J8287" t="str">
            <v/>
          </cell>
          <cell r="K8287" t="str">
            <v>PD</v>
          </cell>
          <cell r="L8287" t="str">
            <v>3015</v>
          </cell>
          <cell r="M8287" t="str">
            <v>V</v>
          </cell>
          <cell r="N8287">
            <v>618182</v>
          </cell>
        </row>
        <row r="8288">
          <cell r="A8288" t="str">
            <v>RM-KUM-FOM-00-0268</v>
          </cell>
          <cell r="B8288" t="str">
            <v>CINT</v>
          </cell>
          <cell r="C8288" t="str">
            <v/>
          </cell>
          <cell r="D8288" t="str">
            <v>STRYOFOAM T.20 X 410 X 240</v>
          </cell>
          <cell r="E8288">
            <v>44804</v>
          </cell>
          <cell r="F8288" t="str">
            <v>ROF</v>
          </cell>
          <cell r="G8288" t="str">
            <v>CI_BUSA</v>
          </cell>
          <cell r="H8288" t="str">
            <v>PC</v>
          </cell>
          <cell r="I8288" t="str">
            <v>CPR</v>
          </cell>
          <cell r="J8288" t="str">
            <v/>
          </cell>
          <cell r="K8288" t="str">
            <v>PD</v>
          </cell>
          <cell r="L8288" t="str">
            <v>3015</v>
          </cell>
          <cell r="M8288" t="str">
            <v>V</v>
          </cell>
          <cell r="N8288">
            <v>850</v>
          </cell>
        </row>
        <row r="8289">
          <cell r="A8289" t="str">
            <v>RM-KUM-FOM-00-0269</v>
          </cell>
          <cell r="B8289" t="str">
            <v>CINT</v>
          </cell>
          <cell r="C8289" t="str">
            <v/>
          </cell>
          <cell r="D8289" t="str">
            <v>STYROFOAM T.40 x 220 x 135</v>
          </cell>
          <cell r="E8289">
            <v>44797</v>
          </cell>
          <cell r="F8289" t="str">
            <v>ROF</v>
          </cell>
          <cell r="G8289" t="str">
            <v>CI_BUSA</v>
          </cell>
          <cell r="H8289" t="str">
            <v>PC</v>
          </cell>
          <cell r="I8289" t="str">
            <v>CPR</v>
          </cell>
          <cell r="J8289" t="str">
            <v/>
          </cell>
          <cell r="K8289" t="str">
            <v>PD</v>
          </cell>
          <cell r="L8289" t="str">
            <v>3015</v>
          </cell>
          <cell r="M8289" t="str">
            <v>V</v>
          </cell>
          <cell r="N8289">
            <v>2500</v>
          </cell>
        </row>
        <row r="8290">
          <cell r="A8290" t="str">
            <v>RM-KUM-HPL-00-0270</v>
          </cell>
          <cell r="B8290" t="str">
            <v>CINT</v>
          </cell>
          <cell r="C8290" t="str">
            <v/>
          </cell>
          <cell r="D8290" t="str">
            <v>FORMIKA WHITE</v>
          </cell>
          <cell r="E8290">
            <v>44797</v>
          </cell>
          <cell r="F8290" t="str">
            <v>ROF</v>
          </cell>
          <cell r="G8290" t="str">
            <v>CI_HPL</v>
          </cell>
          <cell r="H8290" t="str">
            <v>PC</v>
          </cell>
          <cell r="I8290" t="str">
            <v>CPR</v>
          </cell>
          <cell r="J8290" t="str">
            <v/>
          </cell>
          <cell r="K8290" t="str">
            <v>PD</v>
          </cell>
          <cell r="L8290" t="str">
            <v>3015</v>
          </cell>
          <cell r="M8290" t="str">
            <v>V</v>
          </cell>
          <cell r="N8290">
            <v>125000</v>
          </cell>
        </row>
        <row r="8291">
          <cell r="A8291" t="str">
            <v>RM-KUM-HPL-00-0271</v>
          </cell>
          <cell r="B8291" t="str">
            <v>CINT</v>
          </cell>
          <cell r="C8291" t="str">
            <v/>
          </cell>
          <cell r="D8291" t="str">
            <v>FORMIKA WHITE GLOSSY 0.7 X 4" X 8"</v>
          </cell>
          <cell r="E8291">
            <v>44797</v>
          </cell>
          <cell r="F8291" t="str">
            <v>ROF</v>
          </cell>
          <cell r="G8291" t="str">
            <v>CI_HPL</v>
          </cell>
          <cell r="H8291" t="str">
            <v>PC</v>
          </cell>
          <cell r="I8291" t="str">
            <v>CPR</v>
          </cell>
          <cell r="J8291" t="str">
            <v/>
          </cell>
          <cell r="K8291" t="str">
            <v>PD</v>
          </cell>
          <cell r="L8291" t="str">
            <v>3015</v>
          </cell>
          <cell r="M8291" t="str">
            <v>V</v>
          </cell>
          <cell r="N8291">
            <v>113637</v>
          </cell>
        </row>
        <row r="8292">
          <cell r="A8292" t="str">
            <v>RM-KUM-HPL-00-0272</v>
          </cell>
          <cell r="B8292" t="str">
            <v>CINT</v>
          </cell>
          <cell r="C8292" t="str">
            <v/>
          </cell>
          <cell r="D8292" t="str">
            <v>HPL ( AICA ) 0.8 X 1200 X 2440 AS-13001C</v>
          </cell>
          <cell r="E8292">
            <v>44797</v>
          </cell>
          <cell r="F8292" t="str">
            <v>ROF</v>
          </cell>
          <cell r="G8292" t="str">
            <v>CI_HPL</v>
          </cell>
          <cell r="H8292" t="str">
            <v>PC</v>
          </cell>
          <cell r="I8292" t="str">
            <v>CPR</v>
          </cell>
          <cell r="J8292" t="str">
            <v/>
          </cell>
          <cell r="K8292" t="str">
            <v>PD</v>
          </cell>
          <cell r="L8292" t="str">
            <v>3015</v>
          </cell>
          <cell r="M8292" t="str">
            <v>V</v>
          </cell>
          <cell r="N8292">
            <v>241000</v>
          </cell>
        </row>
        <row r="8293">
          <cell r="A8293" t="str">
            <v>RM-KUM-HPL-00-0273</v>
          </cell>
          <cell r="B8293" t="str">
            <v>CINT</v>
          </cell>
          <cell r="C8293" t="str">
            <v/>
          </cell>
          <cell r="D8293" t="str">
            <v>HPL ( TACO ) 0.8 X 1220 X 2440 TH014AA</v>
          </cell>
          <cell r="E8293">
            <v>44797</v>
          </cell>
          <cell r="F8293" t="str">
            <v>ROF</v>
          </cell>
          <cell r="G8293" t="str">
            <v>CI_HPL</v>
          </cell>
          <cell r="H8293" t="str">
            <v>PC</v>
          </cell>
          <cell r="I8293" t="str">
            <v>CPR</v>
          </cell>
          <cell r="J8293" t="str">
            <v/>
          </cell>
          <cell r="K8293" t="str">
            <v>PD</v>
          </cell>
          <cell r="L8293" t="str">
            <v>3015</v>
          </cell>
          <cell r="M8293" t="str">
            <v>V</v>
          </cell>
          <cell r="N8293">
            <v>120000</v>
          </cell>
        </row>
        <row r="8294">
          <cell r="A8294" t="str">
            <v>RM-KUM-HPL-00-0274</v>
          </cell>
          <cell r="B8294" t="str">
            <v>CINT</v>
          </cell>
          <cell r="C8294" t="str">
            <v/>
          </cell>
          <cell r="D8294" t="str">
            <v>HPL (TACO) 0.8 X 1220 X 2440 TH012AA (GO</v>
          </cell>
          <cell r="E8294">
            <v>44797</v>
          </cell>
          <cell r="F8294" t="str">
            <v>ROF</v>
          </cell>
          <cell r="G8294" t="str">
            <v>CI_HPL</v>
          </cell>
          <cell r="H8294" t="str">
            <v>PC</v>
          </cell>
          <cell r="I8294" t="str">
            <v>CPR</v>
          </cell>
          <cell r="J8294" t="str">
            <v/>
          </cell>
          <cell r="K8294" t="str">
            <v>PD</v>
          </cell>
          <cell r="L8294" t="str">
            <v>3015</v>
          </cell>
          <cell r="M8294" t="str">
            <v>V</v>
          </cell>
          <cell r="N8294">
            <v>150000</v>
          </cell>
        </row>
        <row r="8295">
          <cell r="A8295" t="str">
            <v>RM-KUM-HPL-00-0275</v>
          </cell>
          <cell r="B8295" t="str">
            <v>CINT</v>
          </cell>
          <cell r="C8295" t="str">
            <v/>
          </cell>
          <cell r="D8295" t="str">
            <v>HPL (TACO) 0.8 X 1220 X 2440 TH022AA</v>
          </cell>
          <cell r="E8295">
            <v>44797</v>
          </cell>
          <cell r="F8295" t="str">
            <v>ROF</v>
          </cell>
          <cell r="G8295" t="str">
            <v>CI_HPL</v>
          </cell>
          <cell r="H8295" t="str">
            <v>PC</v>
          </cell>
          <cell r="I8295" t="str">
            <v>CPR</v>
          </cell>
          <cell r="J8295" t="str">
            <v/>
          </cell>
          <cell r="K8295" t="str">
            <v>PD</v>
          </cell>
          <cell r="L8295" t="str">
            <v>3015</v>
          </cell>
          <cell r="M8295" t="str">
            <v>V</v>
          </cell>
          <cell r="N8295">
            <v>137000</v>
          </cell>
        </row>
        <row r="8296">
          <cell r="A8296" t="str">
            <v>RM-KUM-HPL-00-0276</v>
          </cell>
          <cell r="B8296" t="str">
            <v>CINT</v>
          </cell>
          <cell r="C8296" t="str">
            <v/>
          </cell>
          <cell r="D8296" t="str">
            <v>HPL (TACO) 0.8 X 1220 X 2440 TH362</v>
          </cell>
          <cell r="E8296">
            <v>44797</v>
          </cell>
          <cell r="F8296" t="str">
            <v>ROF</v>
          </cell>
          <cell r="G8296" t="str">
            <v>CI_HPL</v>
          </cell>
          <cell r="H8296" t="str">
            <v>PC</v>
          </cell>
          <cell r="I8296" t="str">
            <v>CPR</v>
          </cell>
          <cell r="J8296" t="str">
            <v/>
          </cell>
          <cell r="K8296" t="str">
            <v>PD</v>
          </cell>
          <cell r="L8296" t="str">
            <v>3015</v>
          </cell>
          <cell r="M8296" t="str">
            <v>V</v>
          </cell>
          <cell r="N8296">
            <v>165000</v>
          </cell>
        </row>
        <row r="8297">
          <cell r="A8297" t="str">
            <v>RM-KUM-HPL-00-0277</v>
          </cell>
          <cell r="B8297" t="str">
            <v>CINT</v>
          </cell>
          <cell r="C8297" t="str">
            <v/>
          </cell>
          <cell r="D8297" t="str">
            <v>HPL AE 95 EG</v>
          </cell>
          <cell r="E8297">
            <v>44797</v>
          </cell>
          <cell r="F8297" t="str">
            <v>ROF</v>
          </cell>
          <cell r="G8297" t="str">
            <v>CI_HPL</v>
          </cell>
          <cell r="H8297" t="str">
            <v>PC</v>
          </cell>
          <cell r="I8297" t="str">
            <v>CPR</v>
          </cell>
          <cell r="J8297" t="str">
            <v/>
          </cell>
          <cell r="K8297" t="str">
            <v>PD</v>
          </cell>
          <cell r="L8297" t="str">
            <v>3015</v>
          </cell>
          <cell r="M8297" t="str">
            <v>V</v>
          </cell>
          <cell r="N8297">
            <v>116000</v>
          </cell>
        </row>
        <row r="8298">
          <cell r="A8298" t="str">
            <v>RM-KUM-HPL-00-0278</v>
          </cell>
          <cell r="B8298" t="str">
            <v>CINT</v>
          </cell>
          <cell r="C8298" t="str">
            <v/>
          </cell>
          <cell r="D8298" t="str">
            <v>HPL AICA AS-13007CT74</v>
          </cell>
          <cell r="E8298">
            <v>44797</v>
          </cell>
          <cell r="F8298" t="str">
            <v>ROF</v>
          </cell>
          <cell r="G8298" t="str">
            <v>CI_HPL</v>
          </cell>
          <cell r="H8298" t="str">
            <v>PC</v>
          </cell>
          <cell r="I8298" t="str">
            <v>CPR</v>
          </cell>
          <cell r="J8298" t="str">
            <v/>
          </cell>
          <cell r="K8298" t="str">
            <v>PD</v>
          </cell>
          <cell r="L8298" t="str">
            <v>3015</v>
          </cell>
          <cell r="M8298" t="str">
            <v>V</v>
          </cell>
          <cell r="N8298">
            <v>173000</v>
          </cell>
        </row>
        <row r="8299">
          <cell r="A8299" t="str">
            <v>RM-KUM-HPL-00-0279</v>
          </cell>
          <cell r="B8299" t="str">
            <v>CINT</v>
          </cell>
          <cell r="C8299" t="str">
            <v/>
          </cell>
          <cell r="D8299" t="str">
            <v>HPL AICA ASW-13002KN74 (PURE COOL WHITE)</v>
          </cell>
          <cell r="E8299">
            <v>44797</v>
          </cell>
          <cell r="F8299" t="str">
            <v>ROF</v>
          </cell>
          <cell r="G8299" t="str">
            <v>CI_HPL</v>
          </cell>
          <cell r="H8299" t="str">
            <v>PC</v>
          </cell>
          <cell r="I8299" t="str">
            <v>CPR</v>
          </cell>
          <cell r="J8299" t="str">
            <v/>
          </cell>
          <cell r="K8299" t="str">
            <v>PD</v>
          </cell>
          <cell r="L8299" t="str">
            <v>3015</v>
          </cell>
          <cell r="M8299" t="str">
            <v>V</v>
          </cell>
          <cell r="N8299">
            <v>411000</v>
          </cell>
        </row>
        <row r="8300">
          <cell r="A8300" t="str">
            <v>RM-KUM-HPL-00-0280</v>
          </cell>
          <cell r="B8300" t="str">
            <v>CINT</v>
          </cell>
          <cell r="C8300" t="str">
            <v/>
          </cell>
          <cell r="D8300" t="str">
            <v>HPL AICA NB041DN74</v>
          </cell>
          <cell r="E8300">
            <v>44797</v>
          </cell>
          <cell r="F8300" t="str">
            <v>ROF</v>
          </cell>
          <cell r="G8300" t="str">
            <v>CI_HPL</v>
          </cell>
          <cell r="H8300" t="str">
            <v>PC</v>
          </cell>
          <cell r="I8300" t="str">
            <v>CPR</v>
          </cell>
          <cell r="J8300" t="str">
            <v/>
          </cell>
          <cell r="K8300" t="str">
            <v>PD</v>
          </cell>
          <cell r="L8300" t="str">
            <v>3015</v>
          </cell>
          <cell r="M8300" t="str">
            <v>V</v>
          </cell>
          <cell r="N8300">
            <v>160000</v>
          </cell>
        </row>
        <row r="8301">
          <cell r="A8301" t="str">
            <v>RM-KUM-HPL-00-0281</v>
          </cell>
          <cell r="B8301" t="str">
            <v>CINT</v>
          </cell>
          <cell r="C8301" t="str">
            <v/>
          </cell>
          <cell r="D8301" t="str">
            <v>HPL AICA PINK AS-13010CN74</v>
          </cell>
          <cell r="E8301">
            <v>44797</v>
          </cell>
          <cell r="F8301" t="str">
            <v>ROF</v>
          </cell>
          <cell r="G8301" t="str">
            <v>CI_HPL</v>
          </cell>
          <cell r="H8301" t="str">
            <v>PC</v>
          </cell>
          <cell r="I8301" t="str">
            <v>CPR</v>
          </cell>
          <cell r="J8301" t="str">
            <v/>
          </cell>
          <cell r="K8301" t="str">
            <v>PD</v>
          </cell>
          <cell r="L8301" t="str">
            <v>3015</v>
          </cell>
          <cell r="M8301" t="str">
            <v>V</v>
          </cell>
          <cell r="N8301">
            <v>173000</v>
          </cell>
        </row>
        <row r="8302">
          <cell r="A8302" t="str">
            <v>RM-KUM-HPL-00-0282</v>
          </cell>
          <cell r="B8302" t="str">
            <v>CINT</v>
          </cell>
          <cell r="C8302" t="str">
            <v/>
          </cell>
          <cell r="D8302" t="str">
            <v>HPL AICA SPRING GREEN AS-13013CN74</v>
          </cell>
          <cell r="E8302">
            <v>44797</v>
          </cell>
          <cell r="F8302" t="str">
            <v>ROF</v>
          </cell>
          <cell r="G8302" t="str">
            <v>CI_HPL</v>
          </cell>
          <cell r="H8302" t="str">
            <v>PC</v>
          </cell>
          <cell r="I8302" t="str">
            <v>CPR</v>
          </cell>
          <cell r="J8302" t="str">
            <v/>
          </cell>
          <cell r="K8302" t="str">
            <v>PD</v>
          </cell>
          <cell r="L8302" t="str">
            <v>3015</v>
          </cell>
          <cell r="M8302" t="str">
            <v>V</v>
          </cell>
          <cell r="N8302">
            <v>173000</v>
          </cell>
        </row>
        <row r="8303">
          <cell r="A8303" t="str">
            <v>RM-KUM-HPL-00-0283</v>
          </cell>
          <cell r="B8303" t="str">
            <v>CINT</v>
          </cell>
          <cell r="C8303" t="str">
            <v/>
          </cell>
          <cell r="D8303" t="str">
            <v>HPL AICA SUMMER BLUE AS-13015CN74</v>
          </cell>
          <cell r="E8303">
            <v>44797</v>
          </cell>
          <cell r="F8303" t="str">
            <v>ROF</v>
          </cell>
          <cell r="G8303" t="str">
            <v>CI_HPL</v>
          </cell>
          <cell r="H8303" t="str">
            <v>PC</v>
          </cell>
          <cell r="I8303" t="str">
            <v>CPR</v>
          </cell>
          <cell r="J8303" t="str">
            <v/>
          </cell>
          <cell r="K8303" t="str">
            <v>PD</v>
          </cell>
          <cell r="L8303" t="str">
            <v>3015</v>
          </cell>
          <cell r="M8303" t="str">
            <v>V</v>
          </cell>
          <cell r="N8303">
            <v>173000</v>
          </cell>
        </row>
        <row r="8304">
          <cell r="A8304" t="str">
            <v>RM-KUM-HPL-00-0284</v>
          </cell>
          <cell r="B8304" t="str">
            <v>CINT</v>
          </cell>
          <cell r="C8304" t="str">
            <v/>
          </cell>
          <cell r="D8304" t="str">
            <v>HPL AICA T 0.8 X 1220 X 2440 MM AS-14094</v>
          </cell>
          <cell r="E8304">
            <v>44797</v>
          </cell>
          <cell r="F8304" t="str">
            <v>ROF</v>
          </cell>
          <cell r="G8304" t="str">
            <v>CI_HPL</v>
          </cell>
          <cell r="H8304" t="str">
            <v>PC</v>
          </cell>
          <cell r="I8304" t="str">
            <v>CPR</v>
          </cell>
          <cell r="J8304" t="str">
            <v/>
          </cell>
          <cell r="K8304" t="str">
            <v>PD</v>
          </cell>
          <cell r="L8304" t="str">
            <v>3015</v>
          </cell>
          <cell r="M8304" t="str">
            <v>V</v>
          </cell>
          <cell r="N8304">
            <v>173000</v>
          </cell>
        </row>
        <row r="8305">
          <cell r="A8305" t="str">
            <v>RM-KUM-HPL-00-0285</v>
          </cell>
          <cell r="B8305" t="str">
            <v>CINT</v>
          </cell>
          <cell r="C8305" t="str">
            <v/>
          </cell>
          <cell r="D8305" t="str">
            <v>HPL AICA T.0.6 X 1220 X 2440 COOL WHILTE</v>
          </cell>
          <cell r="E8305">
            <v>44797</v>
          </cell>
          <cell r="F8305" t="str">
            <v>ROF</v>
          </cell>
          <cell r="G8305" t="str">
            <v>CI_HPL</v>
          </cell>
          <cell r="H8305" t="str">
            <v>PC</v>
          </cell>
          <cell r="I8305" t="str">
            <v>CPR</v>
          </cell>
          <cell r="J8305" t="str">
            <v/>
          </cell>
          <cell r="K8305" t="str">
            <v>PD</v>
          </cell>
          <cell r="L8305" t="str">
            <v>3015</v>
          </cell>
          <cell r="M8305" t="str">
            <v>V</v>
          </cell>
          <cell r="N8305">
            <v>173000</v>
          </cell>
        </row>
        <row r="8306">
          <cell r="A8306" t="str">
            <v>RM-KUM-HPL-00-0286</v>
          </cell>
          <cell r="B8306" t="str">
            <v>CINT</v>
          </cell>
          <cell r="C8306" t="str">
            <v/>
          </cell>
          <cell r="D8306" t="str">
            <v>HPL AICA T.0.6 X 1220 X 2440 GRAYISH WOO</v>
          </cell>
          <cell r="E8306">
            <v>44797</v>
          </cell>
          <cell r="F8306" t="str">
            <v>ROF</v>
          </cell>
          <cell r="G8306" t="str">
            <v>CI_HPL</v>
          </cell>
          <cell r="H8306" t="str">
            <v>PC</v>
          </cell>
          <cell r="I8306" t="str">
            <v>CPR</v>
          </cell>
          <cell r="J8306" t="str">
            <v/>
          </cell>
          <cell r="K8306" t="str">
            <v>PD</v>
          </cell>
          <cell r="L8306" t="str">
            <v>3015</v>
          </cell>
          <cell r="M8306" t="str">
            <v>V</v>
          </cell>
          <cell r="N8306">
            <v>173000</v>
          </cell>
        </row>
        <row r="8307">
          <cell r="A8307" t="str">
            <v>RM-KUM-HPL-00-0287</v>
          </cell>
          <cell r="B8307" t="str">
            <v>CINT</v>
          </cell>
          <cell r="C8307" t="str">
            <v/>
          </cell>
          <cell r="D8307" t="str">
            <v>HPL AICA T.0.6 X 1220 X 2440 MAPLE LIGHT</v>
          </cell>
          <cell r="E8307">
            <v>44797</v>
          </cell>
          <cell r="F8307" t="str">
            <v>ROF</v>
          </cell>
          <cell r="G8307" t="str">
            <v>CI_HPL</v>
          </cell>
          <cell r="H8307" t="str">
            <v>PC</v>
          </cell>
          <cell r="I8307" t="str">
            <v>CPR</v>
          </cell>
          <cell r="J8307" t="str">
            <v/>
          </cell>
          <cell r="K8307" t="str">
            <v>PD</v>
          </cell>
          <cell r="L8307" t="str">
            <v>3015</v>
          </cell>
          <cell r="M8307" t="str">
            <v>V</v>
          </cell>
          <cell r="N8307">
            <v>173000</v>
          </cell>
        </row>
        <row r="8308">
          <cell r="A8308" t="str">
            <v>RM-KUM-HPL-00-0288</v>
          </cell>
          <cell r="B8308" t="str">
            <v>CINT</v>
          </cell>
          <cell r="C8308" t="str">
            <v/>
          </cell>
          <cell r="D8308" t="str">
            <v>HPL AICA T.0.6 X 1220 X 2440 WALNUT AS14</v>
          </cell>
          <cell r="E8308">
            <v>44797</v>
          </cell>
          <cell r="F8308" t="str">
            <v>ROF</v>
          </cell>
          <cell r="G8308" t="str">
            <v>CI_HPL</v>
          </cell>
          <cell r="H8308" t="str">
            <v>PC</v>
          </cell>
          <cell r="I8308" t="str">
            <v>CPR</v>
          </cell>
          <cell r="J8308" t="str">
            <v/>
          </cell>
          <cell r="K8308" t="str">
            <v>PD</v>
          </cell>
          <cell r="L8308" t="str">
            <v>3015</v>
          </cell>
          <cell r="M8308" t="str">
            <v>V</v>
          </cell>
          <cell r="N8308">
            <v>173000</v>
          </cell>
        </row>
        <row r="8309">
          <cell r="A8309" t="str">
            <v>RM-KUM-HPL-00-0289</v>
          </cell>
          <cell r="B8309" t="str">
            <v>CINT</v>
          </cell>
          <cell r="C8309" t="str">
            <v/>
          </cell>
          <cell r="D8309" t="str">
            <v>HPL AICA T.0.67 X 1230 X 2445 PASTEL OAK</v>
          </cell>
          <cell r="E8309">
            <v>44966</v>
          </cell>
          <cell r="F8309" t="str">
            <v>ROF</v>
          </cell>
          <cell r="G8309" t="str">
            <v>CI_HPL</v>
          </cell>
          <cell r="H8309" t="str">
            <v>PC</v>
          </cell>
          <cell r="I8309" t="str">
            <v>CPR</v>
          </cell>
          <cell r="J8309" t="str">
            <v/>
          </cell>
          <cell r="K8309" t="str">
            <v>PD</v>
          </cell>
          <cell r="L8309" t="str">
            <v>3015</v>
          </cell>
          <cell r="M8309" t="str">
            <v>V</v>
          </cell>
          <cell r="N8309">
            <v>186989</v>
          </cell>
        </row>
        <row r="8310">
          <cell r="A8310" t="str">
            <v>RM-KUM-HPL-00-0290</v>
          </cell>
          <cell r="B8310" t="str">
            <v>CINT</v>
          </cell>
          <cell r="C8310" t="str">
            <v/>
          </cell>
          <cell r="D8310" t="str">
            <v>HPL AICA SMOKED ENGLISH MB 041 DN74</v>
          </cell>
          <cell r="E8310">
            <v>45266</v>
          </cell>
          <cell r="F8310" t="str">
            <v>ROF</v>
          </cell>
          <cell r="G8310" t="str">
            <v>CI_HPL</v>
          </cell>
          <cell r="H8310" t="str">
            <v>PC</v>
          </cell>
          <cell r="I8310" t="str">
            <v>CPR</v>
          </cell>
          <cell r="J8310" t="str">
            <v/>
          </cell>
          <cell r="K8310" t="str">
            <v>PD</v>
          </cell>
          <cell r="L8310" t="str">
            <v>3015</v>
          </cell>
          <cell r="M8310" t="str">
            <v>V</v>
          </cell>
          <cell r="N8310">
            <v>187000</v>
          </cell>
        </row>
        <row r="8311">
          <cell r="A8311" t="str">
            <v>RM-KUM-HPL-00-0291</v>
          </cell>
          <cell r="B8311" t="str">
            <v>CINT</v>
          </cell>
          <cell r="C8311" t="str">
            <v/>
          </cell>
          <cell r="D8311" t="str">
            <v>HPL AICA T.0.67 X 1230 X 2445 THAILAND T</v>
          </cell>
          <cell r="E8311">
            <v>44797</v>
          </cell>
          <cell r="F8311" t="str">
            <v>ROF</v>
          </cell>
          <cell r="G8311" t="str">
            <v>CI_HPL</v>
          </cell>
          <cell r="H8311" t="str">
            <v>PC</v>
          </cell>
          <cell r="I8311" t="str">
            <v>CPR</v>
          </cell>
          <cell r="J8311" t="str">
            <v/>
          </cell>
          <cell r="K8311" t="str">
            <v>PD</v>
          </cell>
          <cell r="L8311" t="str">
            <v>3015</v>
          </cell>
          <cell r="M8311" t="str">
            <v>V</v>
          </cell>
          <cell r="N8311">
            <v>160000</v>
          </cell>
        </row>
        <row r="8312">
          <cell r="A8312" t="str">
            <v>RM-KUM-HPL-00-0292</v>
          </cell>
          <cell r="B8312" t="str">
            <v>CINT</v>
          </cell>
          <cell r="C8312" t="str">
            <v/>
          </cell>
          <cell r="D8312" t="str">
            <v>HPL AICA T.067 X 1230 X 2445 HILLS GREEN</v>
          </cell>
          <cell r="E8312">
            <v>44797</v>
          </cell>
          <cell r="F8312" t="str">
            <v>ROF</v>
          </cell>
          <cell r="G8312" t="str">
            <v>CI_HPL</v>
          </cell>
          <cell r="H8312" t="str">
            <v>PC</v>
          </cell>
          <cell r="I8312" t="str">
            <v>CPR</v>
          </cell>
          <cell r="J8312" t="str">
            <v/>
          </cell>
          <cell r="K8312" t="str">
            <v>PD</v>
          </cell>
          <cell r="L8312" t="str">
            <v>3015</v>
          </cell>
          <cell r="M8312" t="str">
            <v>V</v>
          </cell>
          <cell r="N8312">
            <v>173000</v>
          </cell>
        </row>
        <row r="8313">
          <cell r="A8313" t="str">
            <v>RM-KUM-HPL-00-0293</v>
          </cell>
          <cell r="B8313" t="str">
            <v>CINT</v>
          </cell>
          <cell r="C8313" t="str">
            <v/>
          </cell>
          <cell r="D8313" t="str">
            <v>HPL AICA T.067 X 1230 X 2445 HPL AICA BR</v>
          </cell>
          <cell r="E8313">
            <v>44797</v>
          </cell>
          <cell r="F8313" t="str">
            <v>ROF</v>
          </cell>
          <cell r="G8313" t="str">
            <v>CI_HPL</v>
          </cell>
          <cell r="H8313" t="str">
            <v>PC</v>
          </cell>
          <cell r="I8313" t="str">
            <v>CPR</v>
          </cell>
          <cell r="J8313" t="str">
            <v/>
          </cell>
          <cell r="K8313" t="str">
            <v>PD</v>
          </cell>
          <cell r="L8313" t="str">
            <v>3015</v>
          </cell>
          <cell r="M8313" t="str">
            <v>V</v>
          </cell>
          <cell r="N8313">
            <v>173000</v>
          </cell>
        </row>
        <row r="8314">
          <cell r="A8314" t="str">
            <v>RM-KUM-HPL-00-0294</v>
          </cell>
          <cell r="B8314" t="str">
            <v>CINT</v>
          </cell>
          <cell r="C8314" t="str">
            <v/>
          </cell>
          <cell r="D8314" t="str">
            <v>HPL AICA T.067 X 1230 X 2445 HPL AICA DE</v>
          </cell>
          <cell r="E8314">
            <v>44797</v>
          </cell>
          <cell r="F8314" t="str">
            <v>ROF</v>
          </cell>
          <cell r="G8314" t="str">
            <v>CI_HPL</v>
          </cell>
          <cell r="H8314" t="str">
            <v>PC</v>
          </cell>
          <cell r="I8314" t="str">
            <v>CPR</v>
          </cell>
          <cell r="J8314" t="str">
            <v/>
          </cell>
          <cell r="K8314" t="str">
            <v>PD</v>
          </cell>
          <cell r="L8314" t="str">
            <v>3015</v>
          </cell>
          <cell r="M8314" t="str">
            <v>V</v>
          </cell>
          <cell r="N8314">
            <v>173000</v>
          </cell>
        </row>
        <row r="8315">
          <cell r="A8315" t="str">
            <v>RM-KUM-HPL-00-0295</v>
          </cell>
          <cell r="B8315" t="str">
            <v>CINT</v>
          </cell>
          <cell r="C8315" t="str">
            <v/>
          </cell>
          <cell r="D8315" t="str">
            <v>HPL AICA T.067 X 1230 X 2445 HPL AICA RE</v>
          </cell>
          <cell r="E8315">
            <v>44797</v>
          </cell>
          <cell r="F8315" t="str">
            <v>ROF</v>
          </cell>
          <cell r="G8315" t="str">
            <v>CI_HPL</v>
          </cell>
          <cell r="H8315" t="str">
            <v>PC</v>
          </cell>
          <cell r="I8315" t="str">
            <v>CPR</v>
          </cell>
          <cell r="J8315" t="str">
            <v/>
          </cell>
          <cell r="K8315" t="str">
            <v>PD</v>
          </cell>
          <cell r="L8315" t="str">
            <v>3015</v>
          </cell>
          <cell r="M8315" t="str">
            <v>V</v>
          </cell>
          <cell r="N8315">
            <v>173000</v>
          </cell>
        </row>
        <row r="8316">
          <cell r="A8316" t="str">
            <v>RM-KUM-HPL-00-0296</v>
          </cell>
          <cell r="B8316" t="str">
            <v>CINT</v>
          </cell>
          <cell r="C8316" t="str">
            <v/>
          </cell>
          <cell r="D8316" t="str">
            <v>HPL AICA T.067 X 1230 X 2445 MB 3023 DN7</v>
          </cell>
          <cell r="E8316">
            <v>44797</v>
          </cell>
          <cell r="F8316" t="str">
            <v>ROF</v>
          </cell>
          <cell r="G8316" t="str">
            <v>CI_HPL</v>
          </cell>
          <cell r="H8316" t="str">
            <v>PC</v>
          </cell>
          <cell r="I8316" t="str">
            <v>CPR</v>
          </cell>
          <cell r="J8316" t="str">
            <v/>
          </cell>
          <cell r="K8316" t="str">
            <v>PD</v>
          </cell>
          <cell r="L8316" t="str">
            <v>3015</v>
          </cell>
          <cell r="M8316" t="str">
            <v>V</v>
          </cell>
          <cell r="N8316">
            <v>172000</v>
          </cell>
        </row>
        <row r="8317">
          <cell r="A8317" t="str">
            <v>RM-KUM-HPL-00-0297</v>
          </cell>
          <cell r="B8317" t="str">
            <v>CINT</v>
          </cell>
          <cell r="C8317" t="str">
            <v/>
          </cell>
          <cell r="D8317" t="str">
            <v>HPL AICA T.067 X 1230 X 2445 MB 3040 DN7</v>
          </cell>
          <cell r="E8317">
            <v>44797</v>
          </cell>
          <cell r="F8317" t="str">
            <v>ROF</v>
          </cell>
          <cell r="G8317" t="str">
            <v>CI_HPL</v>
          </cell>
          <cell r="H8317" t="str">
            <v>PC</v>
          </cell>
          <cell r="I8317" t="str">
            <v>CPR</v>
          </cell>
          <cell r="J8317" t="str">
            <v/>
          </cell>
          <cell r="K8317" t="str">
            <v>PD</v>
          </cell>
          <cell r="L8317" t="str">
            <v>3015</v>
          </cell>
          <cell r="M8317" t="str">
            <v>V</v>
          </cell>
          <cell r="N8317">
            <v>174900</v>
          </cell>
        </row>
        <row r="8318">
          <cell r="A8318" t="str">
            <v>RM-KUM-HPL-00-0298</v>
          </cell>
          <cell r="B8318" t="str">
            <v>CINT</v>
          </cell>
          <cell r="C8318" t="str">
            <v/>
          </cell>
          <cell r="D8318" t="str">
            <v>HPL AICA T06 X 1220 MM X 2440 MM AS14015</v>
          </cell>
          <cell r="E8318">
            <v>44797</v>
          </cell>
          <cell r="F8318" t="str">
            <v>ROF</v>
          </cell>
          <cell r="G8318" t="str">
            <v>CI_HPL</v>
          </cell>
          <cell r="H8318" t="str">
            <v>PC</v>
          </cell>
          <cell r="I8318" t="str">
            <v>CPR</v>
          </cell>
          <cell r="J8318" t="str">
            <v/>
          </cell>
          <cell r="K8318" t="str">
            <v>PD</v>
          </cell>
          <cell r="L8318" t="str">
            <v>3015</v>
          </cell>
          <cell r="M8318" t="str">
            <v>V</v>
          </cell>
          <cell r="N8318">
            <v>173000</v>
          </cell>
        </row>
        <row r="8319">
          <cell r="A8319" t="str">
            <v>RM-KUM-HPL-00-0299</v>
          </cell>
          <cell r="B8319" t="str">
            <v>CINT</v>
          </cell>
          <cell r="C8319" t="str">
            <v/>
          </cell>
          <cell r="D8319" t="str">
            <v>HPL AICA T06 X 1220 MM X 2440 MM AS14025</v>
          </cell>
          <cell r="E8319">
            <v>44797</v>
          </cell>
          <cell r="F8319" t="str">
            <v>ROF</v>
          </cell>
          <cell r="G8319" t="str">
            <v>CI_HPL</v>
          </cell>
          <cell r="H8319" t="str">
            <v>PC</v>
          </cell>
          <cell r="I8319" t="str">
            <v>CPR</v>
          </cell>
          <cell r="J8319" t="str">
            <v/>
          </cell>
          <cell r="K8319" t="str">
            <v>PD</v>
          </cell>
          <cell r="L8319" t="str">
            <v>3015</v>
          </cell>
          <cell r="M8319" t="str">
            <v>V</v>
          </cell>
          <cell r="N8319">
            <v>271000</v>
          </cell>
        </row>
        <row r="8320">
          <cell r="A8320" t="str">
            <v>RM-KUM-HPL-00-0300</v>
          </cell>
          <cell r="B8320" t="str">
            <v>CINT</v>
          </cell>
          <cell r="C8320" t="str">
            <v/>
          </cell>
          <cell r="D8320" t="str">
            <v>HPL AS-14119CS98 MEDIUM GYLFI BIRCH</v>
          </cell>
          <cell r="E8320">
            <v>44797</v>
          </cell>
          <cell r="F8320" t="str">
            <v>ROF</v>
          </cell>
          <cell r="G8320" t="str">
            <v>CI_HPL</v>
          </cell>
          <cell r="H8320" t="str">
            <v>PC</v>
          </cell>
          <cell r="I8320" t="str">
            <v>CPR</v>
          </cell>
          <cell r="J8320" t="str">
            <v/>
          </cell>
          <cell r="K8320" t="str">
            <v>PD</v>
          </cell>
          <cell r="L8320" t="str">
            <v>3015</v>
          </cell>
          <cell r="M8320" t="str">
            <v>V</v>
          </cell>
          <cell r="N8320">
            <v>270000</v>
          </cell>
        </row>
        <row r="8321">
          <cell r="A8321" t="str">
            <v>RM-KUM-HPL-00-0301</v>
          </cell>
          <cell r="B8321" t="str">
            <v>CINT</v>
          </cell>
          <cell r="C8321" t="str">
            <v/>
          </cell>
          <cell r="D8321" t="str">
            <v>HPL BIRU</v>
          </cell>
          <cell r="E8321">
            <v>44797</v>
          </cell>
          <cell r="F8321" t="str">
            <v>ROF</v>
          </cell>
          <cell r="G8321" t="str">
            <v>CI_HPL</v>
          </cell>
          <cell r="H8321" t="str">
            <v>PC</v>
          </cell>
          <cell r="I8321" t="str">
            <v>CPR</v>
          </cell>
          <cell r="J8321" t="str">
            <v/>
          </cell>
          <cell r="K8321" t="str">
            <v>PD</v>
          </cell>
          <cell r="L8321" t="str">
            <v>3015</v>
          </cell>
          <cell r="M8321" t="str">
            <v>V</v>
          </cell>
          <cell r="N8321">
            <v>175000</v>
          </cell>
        </row>
        <row r="8322">
          <cell r="A8322" t="str">
            <v>RM-KUM-HPL-00-0302</v>
          </cell>
          <cell r="B8322" t="str">
            <v>CINT</v>
          </cell>
          <cell r="C8322" t="str">
            <v/>
          </cell>
          <cell r="D8322" t="str">
            <v>HPL LAMITAK WG 5255D</v>
          </cell>
          <cell r="E8322">
            <v>44797</v>
          </cell>
          <cell r="F8322" t="str">
            <v>ROF</v>
          </cell>
          <cell r="G8322" t="str">
            <v>CI_HPL</v>
          </cell>
          <cell r="H8322" t="str">
            <v>PC</v>
          </cell>
          <cell r="I8322" t="str">
            <v>CPR</v>
          </cell>
          <cell r="J8322" t="str">
            <v/>
          </cell>
          <cell r="K8322" t="str">
            <v>PD</v>
          </cell>
          <cell r="L8322" t="str">
            <v>3015</v>
          </cell>
          <cell r="M8322" t="str">
            <v>V</v>
          </cell>
          <cell r="N8322">
            <v>600000</v>
          </cell>
        </row>
        <row r="8323">
          <cell r="A8323" t="str">
            <v>RM-KUM-HPL-00-0303</v>
          </cell>
          <cell r="B8323" t="str">
            <v>CINT</v>
          </cell>
          <cell r="C8323" t="str">
            <v/>
          </cell>
          <cell r="D8323" t="str">
            <v>HPL MIRROR FINISH</v>
          </cell>
          <cell r="E8323">
            <v>44797</v>
          </cell>
          <cell r="F8323" t="str">
            <v>ROF</v>
          </cell>
          <cell r="G8323" t="str">
            <v>CI_HPL</v>
          </cell>
          <cell r="H8323" t="str">
            <v>PC</v>
          </cell>
          <cell r="I8323" t="str">
            <v>CPR</v>
          </cell>
          <cell r="J8323" t="str">
            <v/>
          </cell>
          <cell r="K8323" t="str">
            <v>PD</v>
          </cell>
          <cell r="L8323" t="str">
            <v>3015</v>
          </cell>
          <cell r="M8323" t="str">
            <v>V</v>
          </cell>
          <cell r="N8323">
            <v>1200000</v>
          </cell>
        </row>
        <row r="8324">
          <cell r="A8324" t="str">
            <v>RM-KUM-HPL-00-0304</v>
          </cell>
          <cell r="B8324" t="str">
            <v>CINT</v>
          </cell>
          <cell r="C8324" t="str">
            <v/>
          </cell>
          <cell r="D8324" t="str">
            <v>HPL PINK</v>
          </cell>
          <cell r="E8324">
            <v>44797</v>
          </cell>
          <cell r="F8324" t="str">
            <v>ROF</v>
          </cell>
          <cell r="G8324" t="str">
            <v>CI_HPL</v>
          </cell>
          <cell r="H8324" t="str">
            <v>PC</v>
          </cell>
          <cell r="I8324" t="str">
            <v>CPR</v>
          </cell>
          <cell r="J8324" t="str">
            <v/>
          </cell>
          <cell r="K8324" t="str">
            <v>PD</v>
          </cell>
          <cell r="L8324" t="str">
            <v>3015</v>
          </cell>
          <cell r="M8324" t="str">
            <v>V</v>
          </cell>
          <cell r="N8324">
            <v>175000</v>
          </cell>
        </row>
        <row r="8325">
          <cell r="A8325" t="str">
            <v>RM-KUM-HPL-00-0305</v>
          </cell>
          <cell r="B8325" t="str">
            <v>CINT</v>
          </cell>
          <cell r="C8325" t="str">
            <v/>
          </cell>
          <cell r="D8325" t="str">
            <v>HPL T.06 X 1220MM X 2440MM AS13001CN74</v>
          </cell>
          <cell r="E8325">
            <v>44797</v>
          </cell>
          <cell r="F8325" t="str">
            <v>ROF</v>
          </cell>
          <cell r="G8325" t="str">
            <v>CI_HPL</v>
          </cell>
          <cell r="H8325" t="str">
            <v>PC</v>
          </cell>
          <cell r="I8325" t="str">
            <v>CPR</v>
          </cell>
          <cell r="J8325" t="str">
            <v/>
          </cell>
          <cell r="K8325" t="str">
            <v>PD</v>
          </cell>
          <cell r="L8325" t="str">
            <v>3015</v>
          </cell>
          <cell r="M8325" t="str">
            <v>V</v>
          </cell>
          <cell r="N8325">
            <v>241000</v>
          </cell>
        </row>
        <row r="8326">
          <cell r="A8326" t="str">
            <v>RM-KUM-HPL-00-0306</v>
          </cell>
          <cell r="B8326" t="str">
            <v>CINT</v>
          </cell>
          <cell r="C8326" t="str">
            <v/>
          </cell>
          <cell r="D8326" t="str">
            <v>HPL T.06 X 1220MM X 2440MM AS14006CS98</v>
          </cell>
          <cell r="E8326">
            <v>44797</v>
          </cell>
          <cell r="F8326" t="str">
            <v>ROF</v>
          </cell>
          <cell r="G8326" t="str">
            <v>CI_HPL</v>
          </cell>
          <cell r="H8326" t="str">
            <v>PC</v>
          </cell>
          <cell r="I8326" t="str">
            <v>CPR</v>
          </cell>
          <cell r="J8326" t="str">
            <v/>
          </cell>
          <cell r="K8326" t="str">
            <v>PD</v>
          </cell>
          <cell r="L8326" t="str">
            <v>3015</v>
          </cell>
          <cell r="M8326" t="str">
            <v>V</v>
          </cell>
          <cell r="N8326">
            <v>261000</v>
          </cell>
        </row>
        <row r="8327">
          <cell r="A8327" t="str">
            <v>RM-KUM-HPL-00-0307</v>
          </cell>
          <cell r="B8327" t="str">
            <v>CINT</v>
          </cell>
          <cell r="C8327" t="str">
            <v/>
          </cell>
          <cell r="D8327" t="str">
            <v>HPL T.06 X 1220MM X 2440MM AS14012CS62</v>
          </cell>
          <cell r="E8327">
            <v>44797</v>
          </cell>
          <cell r="F8327" t="str">
            <v>ROF</v>
          </cell>
          <cell r="G8327" t="str">
            <v>CI_HPL</v>
          </cell>
          <cell r="H8327" t="str">
            <v>PC</v>
          </cell>
          <cell r="I8327" t="str">
            <v>CPR</v>
          </cell>
          <cell r="J8327" t="str">
            <v/>
          </cell>
          <cell r="K8327" t="str">
            <v>PD</v>
          </cell>
          <cell r="L8327" t="str">
            <v>3015</v>
          </cell>
          <cell r="M8327" t="str">
            <v>V</v>
          </cell>
          <cell r="N8327">
            <v>261000</v>
          </cell>
        </row>
        <row r="8328">
          <cell r="A8328" t="str">
            <v>RM-KUM-HPL-00-0308</v>
          </cell>
          <cell r="B8328" t="str">
            <v>CINT</v>
          </cell>
          <cell r="C8328" t="str">
            <v/>
          </cell>
          <cell r="D8328" t="str">
            <v>HPL T.06 X 1220MM X 2440MM AS14014CS62</v>
          </cell>
          <cell r="E8328">
            <v>44797</v>
          </cell>
          <cell r="F8328" t="str">
            <v>ROF</v>
          </cell>
          <cell r="G8328" t="str">
            <v>CI_HPL</v>
          </cell>
          <cell r="H8328" t="str">
            <v>PC</v>
          </cell>
          <cell r="I8328" t="str">
            <v>CPR</v>
          </cell>
          <cell r="J8328" t="str">
            <v/>
          </cell>
          <cell r="K8328" t="str">
            <v>PD</v>
          </cell>
          <cell r="L8328" t="str">
            <v>3015</v>
          </cell>
          <cell r="M8328" t="str">
            <v>V</v>
          </cell>
          <cell r="N8328">
            <v>261000</v>
          </cell>
        </row>
        <row r="8329">
          <cell r="A8329" t="str">
            <v>RM-KUM-HPL-00-0309</v>
          </cell>
          <cell r="B8329" t="str">
            <v>CINT</v>
          </cell>
          <cell r="C8329" t="str">
            <v/>
          </cell>
          <cell r="D8329" t="str">
            <v>HPL T.06 X 1220MM X 2440MM AS14015CS98</v>
          </cell>
          <cell r="E8329">
            <v>44797</v>
          </cell>
          <cell r="F8329" t="str">
            <v>ROF</v>
          </cell>
          <cell r="G8329" t="str">
            <v>CI_HPL</v>
          </cell>
          <cell r="H8329" t="str">
            <v>PC</v>
          </cell>
          <cell r="I8329" t="str">
            <v>CPR</v>
          </cell>
          <cell r="J8329" t="str">
            <v/>
          </cell>
          <cell r="K8329" t="str">
            <v>PD</v>
          </cell>
          <cell r="L8329" t="str">
            <v>3015</v>
          </cell>
          <cell r="M8329" t="str">
            <v>V</v>
          </cell>
          <cell r="N8329">
            <v>255000</v>
          </cell>
        </row>
        <row r="8330">
          <cell r="A8330" t="str">
            <v>RM-KUM-HPL-00-0310</v>
          </cell>
          <cell r="B8330" t="str">
            <v>CINT</v>
          </cell>
          <cell r="C8330" t="str">
            <v/>
          </cell>
          <cell r="D8330" t="str">
            <v>HPL T.06 X 1220MM X 2440MM AS14023CS99</v>
          </cell>
          <cell r="E8330">
            <v>44797</v>
          </cell>
          <cell r="F8330" t="str">
            <v>ROF</v>
          </cell>
          <cell r="G8330" t="str">
            <v>CI_HPL</v>
          </cell>
          <cell r="H8330" t="str">
            <v>PC</v>
          </cell>
          <cell r="I8330" t="str">
            <v>CPR</v>
          </cell>
          <cell r="J8330" t="str">
            <v/>
          </cell>
          <cell r="K8330" t="str">
            <v>PD</v>
          </cell>
          <cell r="L8330" t="str">
            <v>3015</v>
          </cell>
          <cell r="M8330" t="str">
            <v>V</v>
          </cell>
          <cell r="N8330">
            <v>261000</v>
          </cell>
        </row>
        <row r="8331">
          <cell r="A8331" t="str">
            <v>RM-KUM-HPL-00-0311</v>
          </cell>
          <cell r="B8331" t="str">
            <v>CINT</v>
          </cell>
          <cell r="C8331" t="str">
            <v/>
          </cell>
          <cell r="D8331" t="str">
            <v>HPL T.06 X 1220MM X 2440MM AS14027CS98</v>
          </cell>
          <cell r="E8331">
            <v>44797</v>
          </cell>
          <cell r="F8331" t="str">
            <v>ROF</v>
          </cell>
          <cell r="G8331" t="str">
            <v>CI_HPL</v>
          </cell>
          <cell r="H8331" t="str">
            <v>PC</v>
          </cell>
          <cell r="I8331" t="str">
            <v>CPR</v>
          </cell>
          <cell r="J8331" t="str">
            <v/>
          </cell>
          <cell r="K8331" t="str">
            <v>PD</v>
          </cell>
          <cell r="L8331" t="str">
            <v>3015</v>
          </cell>
          <cell r="M8331" t="str">
            <v>V</v>
          </cell>
          <cell r="N8331">
            <v>261000</v>
          </cell>
        </row>
        <row r="8332">
          <cell r="A8332" t="str">
            <v>RM-KUM-HPL-00-0312</v>
          </cell>
          <cell r="B8332" t="str">
            <v>CINT</v>
          </cell>
          <cell r="C8332" t="str">
            <v/>
          </cell>
          <cell r="D8332" t="str">
            <v>HPL T.06 X 1220MM X 2440MM AS14072CS62</v>
          </cell>
          <cell r="E8332">
            <v>44797</v>
          </cell>
          <cell r="F8332" t="str">
            <v>ROF</v>
          </cell>
          <cell r="G8332" t="str">
            <v>CI_HPL</v>
          </cell>
          <cell r="H8332" t="str">
            <v>PC</v>
          </cell>
          <cell r="I8332" t="str">
            <v>CPR</v>
          </cell>
          <cell r="J8332" t="str">
            <v/>
          </cell>
          <cell r="K8332" t="str">
            <v>PD</v>
          </cell>
          <cell r="L8332" t="str">
            <v>3015</v>
          </cell>
          <cell r="M8332" t="str">
            <v>V</v>
          </cell>
          <cell r="N8332">
            <v>261000</v>
          </cell>
        </row>
        <row r="8333">
          <cell r="A8333" t="str">
            <v>RM-KUM-HPL-00-0313</v>
          </cell>
          <cell r="B8333" t="str">
            <v>CINT</v>
          </cell>
          <cell r="C8333" t="str">
            <v/>
          </cell>
          <cell r="D8333" t="str">
            <v>HPL T.06 X 1220MM X 2440MM AS14084CS62</v>
          </cell>
          <cell r="E8333">
            <v>44797</v>
          </cell>
          <cell r="F8333" t="str">
            <v>ROF</v>
          </cell>
          <cell r="G8333" t="str">
            <v>CI_HPL</v>
          </cell>
          <cell r="H8333" t="str">
            <v>PC</v>
          </cell>
          <cell r="I8333" t="str">
            <v>CPR</v>
          </cell>
          <cell r="J8333" t="str">
            <v/>
          </cell>
          <cell r="K8333" t="str">
            <v>PD</v>
          </cell>
          <cell r="L8333" t="str">
            <v>3015</v>
          </cell>
          <cell r="M8333" t="str">
            <v>V</v>
          </cell>
          <cell r="N8333">
            <v>261000</v>
          </cell>
        </row>
        <row r="8334">
          <cell r="A8334" t="str">
            <v>RM-KUM-HPL-00-0314</v>
          </cell>
          <cell r="B8334" t="str">
            <v>CINT</v>
          </cell>
          <cell r="C8334" t="str">
            <v/>
          </cell>
          <cell r="D8334" t="str">
            <v>HPL T.06 X 1220MM X 2440MM INA8112CS98</v>
          </cell>
          <cell r="E8334">
            <v>44797</v>
          </cell>
          <cell r="F8334" t="str">
            <v>ROF</v>
          </cell>
          <cell r="G8334" t="str">
            <v>CI_HPL</v>
          </cell>
          <cell r="H8334" t="str">
            <v>PC</v>
          </cell>
          <cell r="I8334" t="str">
            <v>CPR</v>
          </cell>
          <cell r="J8334" t="str">
            <v/>
          </cell>
          <cell r="K8334" t="str">
            <v>PD</v>
          </cell>
          <cell r="L8334" t="str">
            <v>3015</v>
          </cell>
          <cell r="M8334" t="str">
            <v>V</v>
          </cell>
          <cell r="N8334">
            <v>281000</v>
          </cell>
        </row>
        <row r="8335">
          <cell r="A8335" t="str">
            <v>RM-KUM-HPL-00-0315</v>
          </cell>
          <cell r="B8335" t="str">
            <v>CINT</v>
          </cell>
          <cell r="C8335" t="str">
            <v/>
          </cell>
          <cell r="D8335" t="str">
            <v>HPL T0.6 X 1220 X 2440 AS - 13023CN74</v>
          </cell>
          <cell r="E8335">
            <v>44797</v>
          </cell>
          <cell r="F8335" t="str">
            <v>ROF</v>
          </cell>
          <cell r="G8335" t="str">
            <v>CI_HPL</v>
          </cell>
          <cell r="H8335" t="str">
            <v>PC</v>
          </cell>
          <cell r="I8335" t="str">
            <v>CPR</v>
          </cell>
          <cell r="J8335" t="str">
            <v/>
          </cell>
          <cell r="K8335" t="str">
            <v>PD</v>
          </cell>
          <cell r="L8335" t="str">
            <v>3015</v>
          </cell>
          <cell r="M8335" t="str">
            <v>V</v>
          </cell>
          <cell r="N8335">
            <v>261000</v>
          </cell>
        </row>
        <row r="8336">
          <cell r="A8336" t="str">
            <v>RM-KUM-HPL-00-0316</v>
          </cell>
          <cell r="B8336" t="str">
            <v>CINT</v>
          </cell>
          <cell r="C8336" t="str">
            <v/>
          </cell>
          <cell r="D8336" t="str">
            <v>HPL TACO TH 1224 FC DESIGNER MAPLE</v>
          </cell>
          <cell r="E8336">
            <v>44910</v>
          </cell>
          <cell r="F8336" t="str">
            <v>ROF</v>
          </cell>
          <cell r="G8336" t="str">
            <v>CI_HPL</v>
          </cell>
          <cell r="H8336" t="str">
            <v>PC</v>
          </cell>
          <cell r="I8336" t="str">
            <v>CPR</v>
          </cell>
          <cell r="J8336" t="str">
            <v/>
          </cell>
          <cell r="K8336" t="str">
            <v>PD</v>
          </cell>
          <cell r="L8336" t="str">
            <v>3015</v>
          </cell>
          <cell r="M8336" t="str">
            <v>V</v>
          </cell>
          <cell r="N8336">
            <v>210000</v>
          </cell>
        </row>
        <row r="8337">
          <cell r="A8337" t="str">
            <v>RM-KUM-HPL-00-0317</v>
          </cell>
          <cell r="B8337" t="str">
            <v>CINT</v>
          </cell>
          <cell r="C8337" t="str">
            <v/>
          </cell>
          <cell r="D8337" t="str">
            <v>HPL TACO T 0.7 X 1220 X 2440 MM TH 887 J</v>
          </cell>
          <cell r="E8337">
            <v>44797</v>
          </cell>
          <cell r="F8337" t="str">
            <v>ROF</v>
          </cell>
          <cell r="G8337" t="str">
            <v>CI_HPL</v>
          </cell>
          <cell r="H8337" t="str">
            <v>PC</v>
          </cell>
          <cell r="I8337" t="str">
            <v>CPR</v>
          </cell>
          <cell r="J8337" t="str">
            <v/>
          </cell>
          <cell r="K8337" t="str">
            <v>PD</v>
          </cell>
          <cell r="L8337" t="str">
            <v>3015</v>
          </cell>
          <cell r="M8337" t="str">
            <v>V</v>
          </cell>
          <cell r="N8337">
            <v>250000</v>
          </cell>
        </row>
        <row r="8338">
          <cell r="A8338" t="str">
            <v>RM-KUM-HPL-00-0318</v>
          </cell>
          <cell r="B8338" t="str">
            <v>CINT</v>
          </cell>
          <cell r="C8338" t="str">
            <v/>
          </cell>
          <cell r="D8338" t="str">
            <v>HPL TACO TH - 040 AA (CHALK)</v>
          </cell>
          <cell r="E8338">
            <v>44797</v>
          </cell>
          <cell r="F8338" t="str">
            <v>ROF</v>
          </cell>
          <cell r="G8338" t="str">
            <v>CI_HPL</v>
          </cell>
          <cell r="H8338" t="str">
            <v>PC</v>
          </cell>
          <cell r="I8338" t="str">
            <v>CPR</v>
          </cell>
          <cell r="J8338" t="str">
            <v/>
          </cell>
          <cell r="K8338" t="str">
            <v>PD</v>
          </cell>
          <cell r="L8338" t="str">
            <v>3015</v>
          </cell>
          <cell r="M8338" t="str">
            <v>V</v>
          </cell>
          <cell r="N8338">
            <v>245555</v>
          </cell>
        </row>
        <row r="8339">
          <cell r="A8339" t="str">
            <v>RM-KUM-HPL-00-0319</v>
          </cell>
          <cell r="B8339" t="str">
            <v>CINT</v>
          </cell>
          <cell r="C8339" t="str">
            <v/>
          </cell>
          <cell r="D8339" t="str">
            <v>HPL TAS - 14080 CT 98</v>
          </cell>
          <cell r="E8339">
            <v>44797</v>
          </cell>
          <cell r="F8339" t="str">
            <v>ROF</v>
          </cell>
          <cell r="G8339" t="str">
            <v>CI_HPL</v>
          </cell>
          <cell r="H8339" t="str">
            <v>PC</v>
          </cell>
          <cell r="I8339" t="str">
            <v>CPR</v>
          </cell>
          <cell r="J8339" t="str">
            <v/>
          </cell>
          <cell r="K8339" t="str">
            <v>PD</v>
          </cell>
          <cell r="L8339" t="str">
            <v>3015</v>
          </cell>
          <cell r="M8339" t="str">
            <v>V</v>
          </cell>
          <cell r="N8339">
            <v>371000</v>
          </cell>
        </row>
        <row r="8340">
          <cell r="A8340" t="str">
            <v>RM-KUM-HPL-00-0320</v>
          </cell>
          <cell r="B8340" t="str">
            <v>CINT</v>
          </cell>
          <cell r="C8340" t="str">
            <v/>
          </cell>
          <cell r="D8340" t="str">
            <v>HPL WHITE FRONT ECHOOL</v>
          </cell>
          <cell r="E8340">
            <v>44797</v>
          </cell>
          <cell r="F8340" t="str">
            <v>ROF</v>
          </cell>
          <cell r="G8340" t="str">
            <v>CI_HPL</v>
          </cell>
          <cell r="H8340" t="str">
            <v>PC</v>
          </cell>
          <cell r="I8340" t="str">
            <v>CPR</v>
          </cell>
          <cell r="J8340" t="str">
            <v/>
          </cell>
          <cell r="K8340" t="str">
            <v>PD</v>
          </cell>
          <cell r="L8340" t="str">
            <v>3015</v>
          </cell>
          <cell r="M8340" t="str">
            <v>V</v>
          </cell>
          <cell r="N8340">
            <v>175000</v>
          </cell>
        </row>
        <row r="8341">
          <cell r="A8341" t="str">
            <v>RM-KUM-HPL-00-0321</v>
          </cell>
          <cell r="B8341" t="str">
            <v>CINT</v>
          </cell>
          <cell r="C8341" t="str">
            <v/>
          </cell>
          <cell r="D8341" t="str">
            <v>HPL WOODGRAIN AICA AS-14004CY25</v>
          </cell>
          <cell r="E8341">
            <v>44804</v>
          </cell>
          <cell r="F8341" t="str">
            <v>ROF</v>
          </cell>
          <cell r="G8341" t="str">
            <v>CI_HPL</v>
          </cell>
          <cell r="H8341" t="str">
            <v>PC</v>
          </cell>
          <cell r="I8341" t="str">
            <v>CPR</v>
          </cell>
          <cell r="J8341" t="str">
            <v/>
          </cell>
          <cell r="K8341" t="str">
            <v>PD</v>
          </cell>
          <cell r="L8341" t="str">
            <v>3015</v>
          </cell>
          <cell r="M8341" t="str">
            <v>V</v>
          </cell>
          <cell r="N8341">
            <v>300000</v>
          </cell>
        </row>
        <row r="8342">
          <cell r="A8342" t="str">
            <v>RM-KUM-HPL-00-0322</v>
          </cell>
          <cell r="B8342" t="str">
            <v>CINT</v>
          </cell>
          <cell r="C8342" t="str">
            <v/>
          </cell>
          <cell r="D8342" t="str">
            <v>HPL AICA WHITE CEDAR MB 008 DN 74</v>
          </cell>
          <cell r="E8342">
            <v>45131</v>
          </cell>
          <cell r="F8342" t="str">
            <v>ROF</v>
          </cell>
          <cell r="G8342" t="str">
            <v>CI_HPL</v>
          </cell>
          <cell r="H8342" t="str">
            <v>PC</v>
          </cell>
          <cell r="I8342" t="str">
            <v>CPR</v>
          </cell>
          <cell r="J8342" t="str">
            <v/>
          </cell>
          <cell r="K8342" t="str">
            <v>PD</v>
          </cell>
          <cell r="L8342" t="str">
            <v>3015</v>
          </cell>
          <cell r="M8342" t="str">
            <v>V</v>
          </cell>
          <cell r="N8342">
            <v>187000</v>
          </cell>
        </row>
        <row r="8343">
          <cell r="A8343" t="str">
            <v>RM-KUM-HPL-00-0323</v>
          </cell>
          <cell r="B8343" t="str">
            <v>CINT</v>
          </cell>
          <cell r="C8343" t="str">
            <v/>
          </cell>
          <cell r="D8343" t="str">
            <v>HPL GLOBAL GS 12 TUXEDO BLACK</v>
          </cell>
          <cell r="E8343">
            <v>44799</v>
          </cell>
          <cell r="F8343" t="str">
            <v>ROF</v>
          </cell>
          <cell r="G8343" t="str">
            <v>CI_HPL</v>
          </cell>
          <cell r="H8343" t="str">
            <v>PC</v>
          </cell>
          <cell r="I8343" t="str">
            <v>CPR</v>
          </cell>
          <cell r="J8343" t="str">
            <v/>
          </cell>
          <cell r="K8343" t="str">
            <v>PD</v>
          </cell>
          <cell r="L8343" t="str">
            <v>3015</v>
          </cell>
          <cell r="M8343" t="str">
            <v>V</v>
          </cell>
          <cell r="N8343">
            <v>111364</v>
          </cell>
        </row>
        <row r="8344">
          <cell r="A8344" t="str">
            <v>RM-KUM-HPL-00-0324</v>
          </cell>
          <cell r="B8344" t="str">
            <v>CINT</v>
          </cell>
          <cell r="C8344" t="str">
            <v/>
          </cell>
          <cell r="D8344" t="str">
            <v>HPL AICA VAS-13702-K MATTE BLACK VELTOUC</v>
          </cell>
          <cell r="E8344">
            <v>45026</v>
          </cell>
          <cell r="F8344" t="str">
            <v>ROF</v>
          </cell>
          <cell r="G8344" t="str">
            <v>CI_HPL</v>
          </cell>
          <cell r="H8344" t="str">
            <v>PC</v>
          </cell>
          <cell r="I8344" t="str">
            <v>CPR</v>
          </cell>
          <cell r="J8344" t="str">
            <v/>
          </cell>
          <cell r="K8344" t="str">
            <v>PD</v>
          </cell>
          <cell r="L8344" t="str">
            <v>3015</v>
          </cell>
          <cell r="M8344" t="str">
            <v>V</v>
          </cell>
          <cell r="N8344">
            <v>1205000</v>
          </cell>
        </row>
        <row r="8345">
          <cell r="A8345" t="str">
            <v>RM-KUM-HPL-00-0325</v>
          </cell>
          <cell r="B8345" t="str">
            <v>CINT</v>
          </cell>
          <cell r="C8345" t="str">
            <v/>
          </cell>
          <cell r="D8345" t="str">
            <v>HPL AICA AS - 14015CS98</v>
          </cell>
          <cell r="E8345">
            <v>44799</v>
          </cell>
          <cell r="F8345" t="str">
            <v>ROF</v>
          </cell>
          <cell r="G8345" t="str">
            <v>CI_HPL</v>
          </cell>
          <cell r="H8345" t="str">
            <v>PC</v>
          </cell>
          <cell r="I8345" t="str">
            <v>CPR</v>
          </cell>
          <cell r="J8345" t="str">
            <v/>
          </cell>
          <cell r="K8345" t="str">
            <v>PD</v>
          </cell>
          <cell r="L8345" t="str">
            <v>3015</v>
          </cell>
          <cell r="M8345" t="str">
            <v>V</v>
          </cell>
          <cell r="N8345">
            <v>200000</v>
          </cell>
        </row>
        <row r="8346">
          <cell r="A8346" t="str">
            <v>RM-KUM-HPL-00-0326</v>
          </cell>
          <cell r="B8346" t="str">
            <v>CINT</v>
          </cell>
          <cell r="C8346" t="str">
            <v/>
          </cell>
          <cell r="D8346" t="str">
            <v>HPL TACO MOCASSIN IVORY TH 009 D</v>
          </cell>
          <cell r="E8346">
            <v>44953</v>
          </cell>
          <cell r="F8346" t="str">
            <v>ROF</v>
          </cell>
          <cell r="G8346" t="str">
            <v>CI_HPL</v>
          </cell>
          <cell r="H8346" t="str">
            <v>PC</v>
          </cell>
          <cell r="I8346" t="str">
            <v>CPR</v>
          </cell>
          <cell r="J8346" t="str">
            <v/>
          </cell>
          <cell r="K8346" t="str">
            <v>PD</v>
          </cell>
          <cell r="L8346" t="str">
            <v>3015</v>
          </cell>
          <cell r="M8346" t="str">
            <v>V</v>
          </cell>
          <cell r="N8346">
            <v>150000</v>
          </cell>
        </row>
        <row r="8347">
          <cell r="A8347" t="str">
            <v>RM-KUM-HPL-00-0327</v>
          </cell>
          <cell r="B8347" t="str">
            <v>CINT</v>
          </cell>
          <cell r="C8347" t="str">
            <v/>
          </cell>
          <cell r="D8347" t="str">
            <v>HPL AICA STRAIGH GRAIN AS-14017 CS98</v>
          </cell>
          <cell r="E8347">
            <v>0</v>
          </cell>
          <cell r="F8347" t="str">
            <v>ROF</v>
          </cell>
          <cell r="G8347" t="str">
            <v>CI_HPL</v>
          </cell>
          <cell r="H8347" t="str">
            <v>PC</v>
          </cell>
          <cell r="I8347" t="str">
            <v>CPR</v>
          </cell>
          <cell r="J8347" t="str">
            <v/>
          </cell>
          <cell r="K8347" t="str">
            <v>PD</v>
          </cell>
          <cell r="L8347" t="str">
            <v>3015</v>
          </cell>
          <cell r="M8347" t="str">
            <v>V</v>
          </cell>
          <cell r="N8347">
            <v>155000</v>
          </cell>
        </row>
        <row r="8348">
          <cell r="A8348" t="str">
            <v>RM-KUM-HPL-00-0328</v>
          </cell>
          <cell r="B8348" t="str">
            <v>CINT</v>
          </cell>
          <cell r="C8348" t="str">
            <v/>
          </cell>
          <cell r="D8348" t="str">
            <v>HPL AICA MBA 2014 C Y25 JUGLANS REGIA</v>
          </cell>
          <cell r="E8348">
            <v>0</v>
          </cell>
          <cell r="F8348" t="str">
            <v>ROF</v>
          </cell>
          <cell r="G8348" t="str">
            <v>CI_HPL</v>
          </cell>
          <cell r="H8348" t="str">
            <v>PC</v>
          </cell>
          <cell r="I8348" t="str">
            <v>CPR</v>
          </cell>
          <cell r="J8348" t="str">
            <v/>
          </cell>
          <cell r="K8348" t="str">
            <v>PD</v>
          </cell>
          <cell r="L8348" t="str">
            <v>3015</v>
          </cell>
          <cell r="M8348" t="str">
            <v>V</v>
          </cell>
          <cell r="N8348">
            <v>159000</v>
          </cell>
        </row>
        <row r="8349">
          <cell r="A8349" t="str">
            <v>RM-KUM-HPL-00-0329</v>
          </cell>
          <cell r="B8349" t="str">
            <v>CINT</v>
          </cell>
          <cell r="C8349" t="str">
            <v/>
          </cell>
          <cell r="D8349" t="str">
            <v>HPL WOODGRAIN AICA AS-14004CY25</v>
          </cell>
          <cell r="E8349">
            <v>0</v>
          </cell>
          <cell r="F8349" t="str">
            <v>ROF</v>
          </cell>
          <cell r="G8349" t="str">
            <v>CI_HPL</v>
          </cell>
          <cell r="H8349" t="str">
            <v>M</v>
          </cell>
          <cell r="I8349" t="str">
            <v>CPR</v>
          </cell>
          <cell r="J8349" t="str">
            <v/>
          </cell>
          <cell r="K8349" t="str">
            <v>PD</v>
          </cell>
          <cell r="L8349" t="str">
            <v>3015</v>
          </cell>
          <cell r="M8349" t="str">
            <v>V</v>
          </cell>
          <cell r="N8349">
            <v>10</v>
          </cell>
        </row>
        <row r="8350">
          <cell r="A8350" t="str">
            <v>RM-KUM-ICT-SC-0001</v>
          </cell>
          <cell r="B8350" t="str">
            <v>CINT</v>
          </cell>
          <cell r="C8350" t="str">
            <v/>
          </cell>
          <cell r="D8350" t="str">
            <v>BRACKET JOINT NEW KUMI SERIES</v>
          </cell>
          <cell r="E8350">
            <v>44797</v>
          </cell>
          <cell r="F8350" t="str">
            <v>ROF</v>
          </cell>
          <cell r="G8350" t="str">
            <v>CI_ICT</v>
          </cell>
          <cell r="H8350" t="str">
            <v>PC</v>
          </cell>
          <cell r="I8350" t="str">
            <v>CPR</v>
          </cell>
          <cell r="J8350" t="str">
            <v/>
          </cell>
          <cell r="K8350" t="str">
            <v>PD</v>
          </cell>
          <cell r="L8350" t="str">
            <v>3015</v>
          </cell>
          <cell r="M8350" t="str">
            <v>V</v>
          </cell>
          <cell r="N8350">
            <v>693</v>
          </cell>
        </row>
        <row r="8351">
          <cell r="A8351" t="str">
            <v>RM-KUM-ICT-SC-0002</v>
          </cell>
          <cell r="B8351" t="str">
            <v>CINT</v>
          </cell>
          <cell r="C8351" t="str">
            <v/>
          </cell>
          <cell r="D8351" t="str">
            <v>HOLDER SUPPORT L KUMI</v>
          </cell>
          <cell r="E8351">
            <v>45300</v>
          </cell>
          <cell r="F8351" t="str">
            <v>ROF</v>
          </cell>
          <cell r="G8351" t="str">
            <v>CI_ICT</v>
          </cell>
          <cell r="H8351" t="str">
            <v>PC</v>
          </cell>
          <cell r="I8351" t="str">
            <v>CPR</v>
          </cell>
          <cell r="J8351" t="str">
            <v/>
          </cell>
          <cell r="K8351" t="str">
            <v>PD</v>
          </cell>
          <cell r="L8351" t="str">
            <v>3015</v>
          </cell>
          <cell r="M8351" t="str">
            <v>V</v>
          </cell>
          <cell r="N8351">
            <v>6150</v>
          </cell>
        </row>
        <row r="8352">
          <cell r="A8352" t="str">
            <v>RM-KUM-ICT-SC-0003</v>
          </cell>
          <cell r="B8352" t="str">
            <v>CINT</v>
          </cell>
          <cell r="C8352" t="str">
            <v/>
          </cell>
          <cell r="D8352" t="str">
            <v>JOINT TABLE EXECUTIVE</v>
          </cell>
          <cell r="E8352">
            <v>45175</v>
          </cell>
          <cell r="F8352" t="str">
            <v>ROF</v>
          </cell>
          <cell r="G8352" t="str">
            <v>CI_ICT</v>
          </cell>
          <cell r="H8352" t="str">
            <v>PC</v>
          </cell>
          <cell r="I8352" t="str">
            <v>CPR</v>
          </cell>
          <cell r="J8352" t="str">
            <v/>
          </cell>
          <cell r="K8352" t="str">
            <v>PD</v>
          </cell>
          <cell r="L8352" t="str">
            <v>3015</v>
          </cell>
          <cell r="M8352" t="str">
            <v>V</v>
          </cell>
          <cell r="N8352">
            <v>3240</v>
          </cell>
        </row>
        <row r="8353">
          <cell r="A8353" t="str">
            <v>RM-KUM-ICT-SC-0004</v>
          </cell>
          <cell r="B8353" t="str">
            <v>CINT</v>
          </cell>
          <cell r="C8353" t="str">
            <v/>
          </cell>
          <cell r="D8353" t="str">
            <v>LEG FRAME ASSY SIDE KUMI ED KW</v>
          </cell>
          <cell r="E8353">
            <v>44797</v>
          </cell>
          <cell r="F8353" t="str">
            <v>ROF</v>
          </cell>
          <cell r="G8353" t="str">
            <v>CI_ICT</v>
          </cell>
          <cell r="H8353" t="str">
            <v>PC</v>
          </cell>
          <cell r="I8353" t="str">
            <v>CPR</v>
          </cell>
          <cell r="J8353" t="str">
            <v/>
          </cell>
          <cell r="K8353" t="str">
            <v>PD</v>
          </cell>
          <cell r="L8353" t="str">
            <v>3015</v>
          </cell>
          <cell r="M8353" t="str">
            <v>V</v>
          </cell>
          <cell r="N8353">
            <v>134022</v>
          </cell>
        </row>
        <row r="8354">
          <cell r="A8354" t="str">
            <v>RM-KUM-ICT-SC-0005</v>
          </cell>
          <cell r="B8354" t="str">
            <v>CINT</v>
          </cell>
          <cell r="C8354" t="str">
            <v/>
          </cell>
          <cell r="D8354" t="str">
            <v>BRACKET JOINT KUMI</v>
          </cell>
          <cell r="E8354">
            <v>44797</v>
          </cell>
          <cell r="F8354" t="str">
            <v>ROF</v>
          </cell>
          <cell r="G8354" t="str">
            <v>CI_ICT</v>
          </cell>
          <cell r="H8354" t="str">
            <v>PC</v>
          </cell>
          <cell r="I8354" t="str">
            <v>CPR</v>
          </cell>
          <cell r="J8354" t="str">
            <v/>
          </cell>
          <cell r="K8354" t="str">
            <v>PD</v>
          </cell>
          <cell r="L8354" t="str">
            <v>3015</v>
          </cell>
          <cell r="M8354" t="str">
            <v>V</v>
          </cell>
          <cell r="N8354">
            <v>374</v>
          </cell>
        </row>
        <row r="8355">
          <cell r="A8355" t="str">
            <v>RM-KUM-ICT-SC-0006</v>
          </cell>
          <cell r="B8355" t="str">
            <v>CINT</v>
          </cell>
          <cell r="C8355" t="str">
            <v/>
          </cell>
          <cell r="D8355" t="str">
            <v>DOP PLATE 40 X 40 KUMI</v>
          </cell>
          <cell r="E8355">
            <v>44800</v>
          </cell>
          <cell r="F8355" t="str">
            <v>ROF</v>
          </cell>
          <cell r="G8355" t="str">
            <v>CI_ICT</v>
          </cell>
          <cell r="H8355" t="str">
            <v>PC</v>
          </cell>
          <cell r="I8355" t="str">
            <v>CPR</v>
          </cell>
          <cell r="J8355" t="str">
            <v/>
          </cell>
          <cell r="K8355" t="str">
            <v>PD</v>
          </cell>
          <cell r="L8355" t="str">
            <v>3015</v>
          </cell>
          <cell r="M8355" t="str">
            <v>V</v>
          </cell>
          <cell r="N8355">
            <v>801</v>
          </cell>
        </row>
        <row r="8356">
          <cell r="A8356" t="str">
            <v>RM-KUM-ICT-SC-0007</v>
          </cell>
          <cell r="B8356" t="str">
            <v>CINT</v>
          </cell>
          <cell r="C8356" t="str">
            <v/>
          </cell>
          <cell r="D8356" t="str">
            <v>HOLDER SUPPORT KUMI</v>
          </cell>
          <cell r="E8356">
            <v>44797</v>
          </cell>
          <cell r="F8356" t="str">
            <v>ROF</v>
          </cell>
          <cell r="G8356" t="str">
            <v>CI_ICT</v>
          </cell>
          <cell r="H8356" t="str">
            <v>PC</v>
          </cell>
          <cell r="I8356" t="str">
            <v>CPR</v>
          </cell>
          <cell r="J8356" t="str">
            <v/>
          </cell>
          <cell r="K8356" t="str">
            <v>PD</v>
          </cell>
          <cell r="L8356" t="str">
            <v>3015</v>
          </cell>
          <cell r="M8356" t="str">
            <v>V</v>
          </cell>
          <cell r="N8356">
            <v>3871</v>
          </cell>
        </row>
        <row r="8357">
          <cell r="A8357" t="str">
            <v>RM-KUM-ICT-SC-0008</v>
          </cell>
          <cell r="B8357" t="str">
            <v>CINT</v>
          </cell>
          <cell r="C8357" t="str">
            <v/>
          </cell>
          <cell r="D8357" t="str">
            <v>JOINT BRACKET KUMI MT</v>
          </cell>
          <cell r="E8357">
            <v>45300</v>
          </cell>
          <cell r="F8357" t="str">
            <v>ROF</v>
          </cell>
          <cell r="G8357" t="str">
            <v>CI_ICT</v>
          </cell>
          <cell r="H8357" t="str">
            <v>PC</v>
          </cell>
          <cell r="I8357" t="str">
            <v>CPR</v>
          </cell>
          <cell r="J8357" t="str">
            <v/>
          </cell>
          <cell r="K8357" t="str">
            <v>PD</v>
          </cell>
          <cell r="L8357" t="str">
            <v>3015</v>
          </cell>
          <cell r="M8357" t="str">
            <v>V</v>
          </cell>
          <cell r="N8357">
            <v>6731</v>
          </cell>
        </row>
        <row r="8358">
          <cell r="A8358" t="str">
            <v>RM-KUM-ICT-SC-0009</v>
          </cell>
          <cell r="B8358" t="str">
            <v>CINT</v>
          </cell>
          <cell r="C8358" t="str">
            <v/>
          </cell>
          <cell r="D8358" t="str">
            <v>JOINT PLATE FOR RACK HOME [BENKYO]</v>
          </cell>
          <cell r="E8358">
            <v>44797</v>
          </cell>
          <cell r="F8358" t="str">
            <v>ROF</v>
          </cell>
          <cell r="G8358" t="str">
            <v>CI_ICT</v>
          </cell>
          <cell r="H8358" t="str">
            <v>PC</v>
          </cell>
          <cell r="I8358" t="str">
            <v>CPR</v>
          </cell>
          <cell r="J8358" t="str">
            <v/>
          </cell>
          <cell r="K8358" t="str">
            <v>PD</v>
          </cell>
          <cell r="L8358" t="str">
            <v>3015</v>
          </cell>
          <cell r="M8358" t="str">
            <v>V</v>
          </cell>
          <cell r="N8358">
            <v>1989</v>
          </cell>
        </row>
        <row r="8359">
          <cell r="A8359" t="str">
            <v>RM-KUM-ICT-SC-0010</v>
          </cell>
          <cell r="B8359" t="str">
            <v>CINT</v>
          </cell>
          <cell r="C8359" t="str">
            <v/>
          </cell>
          <cell r="D8359" t="str">
            <v>JOINT PLATE KUMI ED</v>
          </cell>
          <cell r="E8359">
            <v>44876</v>
          </cell>
          <cell r="F8359" t="str">
            <v>ROF</v>
          </cell>
          <cell r="G8359" t="str">
            <v>CI_ICT</v>
          </cell>
          <cell r="H8359" t="str">
            <v>PC</v>
          </cell>
          <cell r="I8359" t="str">
            <v>CPR</v>
          </cell>
          <cell r="J8359" t="str">
            <v/>
          </cell>
          <cell r="K8359" t="str">
            <v>PD</v>
          </cell>
          <cell r="L8359" t="str">
            <v>3015</v>
          </cell>
          <cell r="M8359" t="str">
            <v>V</v>
          </cell>
          <cell r="N8359">
            <v>2293</v>
          </cell>
        </row>
        <row r="8360">
          <cell r="A8360" t="str">
            <v>RM-KUM-ICT-SC-0011</v>
          </cell>
          <cell r="B8360" t="str">
            <v>CINT</v>
          </cell>
          <cell r="C8360" t="str">
            <v/>
          </cell>
          <cell r="D8360" t="str">
            <v>JOINT PLATE T-1010</v>
          </cell>
          <cell r="E8360">
            <v>44797</v>
          </cell>
          <cell r="F8360" t="str">
            <v>ROF</v>
          </cell>
          <cell r="G8360" t="str">
            <v>CI_ICT</v>
          </cell>
          <cell r="H8360" t="str">
            <v>PC</v>
          </cell>
          <cell r="I8360" t="str">
            <v>CPR</v>
          </cell>
          <cell r="J8360" t="str">
            <v/>
          </cell>
          <cell r="K8360" t="str">
            <v>PD</v>
          </cell>
          <cell r="L8360" t="str">
            <v>3015</v>
          </cell>
          <cell r="M8360" t="str">
            <v>V</v>
          </cell>
          <cell r="N8360">
            <v>40000</v>
          </cell>
        </row>
        <row r="8361">
          <cell r="A8361" t="str">
            <v>RM-KUM-ICT-SC-0012</v>
          </cell>
          <cell r="B8361" t="str">
            <v>CINT</v>
          </cell>
          <cell r="C8361" t="str">
            <v/>
          </cell>
          <cell r="D8361" t="str">
            <v>STOPER PLATE WAGON</v>
          </cell>
          <cell r="E8361">
            <v>44797</v>
          </cell>
          <cell r="F8361" t="str">
            <v>ROF</v>
          </cell>
          <cell r="G8361" t="str">
            <v>CI_ICT</v>
          </cell>
          <cell r="H8361" t="str">
            <v>PC</v>
          </cell>
          <cell r="I8361" t="str">
            <v>CPR</v>
          </cell>
          <cell r="J8361" t="str">
            <v/>
          </cell>
          <cell r="K8361" t="str">
            <v>PD</v>
          </cell>
          <cell r="L8361" t="str">
            <v>3015</v>
          </cell>
          <cell r="M8361" t="str">
            <v>V</v>
          </cell>
          <cell r="N8361">
            <v>1007</v>
          </cell>
        </row>
        <row r="8362">
          <cell r="A8362" t="str">
            <v>RM-KUM-ICT-SC-0013</v>
          </cell>
          <cell r="B8362" t="str">
            <v>CINT</v>
          </cell>
          <cell r="C8362" t="str">
            <v/>
          </cell>
          <cell r="D8362" t="str">
            <v>JOINT FRAME KUMI ED KW1</v>
          </cell>
          <cell r="E8362">
            <v>44797</v>
          </cell>
          <cell r="F8362" t="str">
            <v>ROF</v>
          </cell>
          <cell r="G8362" t="str">
            <v>CI_ICT</v>
          </cell>
          <cell r="H8362" t="str">
            <v>PC</v>
          </cell>
          <cell r="I8362" t="str">
            <v>CPR</v>
          </cell>
          <cell r="J8362" t="str">
            <v/>
          </cell>
          <cell r="K8362" t="str">
            <v>PD</v>
          </cell>
          <cell r="L8362" t="str">
            <v>3015</v>
          </cell>
          <cell r="M8362" t="str">
            <v>V</v>
          </cell>
          <cell r="N8362">
            <v>60567</v>
          </cell>
        </row>
        <row r="8363">
          <cell r="A8363" t="str">
            <v>RM-KUM-ICT-SC-0014</v>
          </cell>
          <cell r="B8363" t="str">
            <v>CINT</v>
          </cell>
          <cell r="C8363" t="str">
            <v/>
          </cell>
          <cell r="D8363" t="str">
            <v>JOINT FRAME KUMI MD KW1</v>
          </cell>
          <cell r="E8363">
            <v>44797</v>
          </cell>
          <cell r="F8363" t="str">
            <v>ROF</v>
          </cell>
          <cell r="G8363" t="str">
            <v>CI_ICT</v>
          </cell>
          <cell r="H8363" t="str">
            <v>PC</v>
          </cell>
          <cell r="I8363" t="str">
            <v>CPR</v>
          </cell>
          <cell r="J8363" t="str">
            <v/>
          </cell>
          <cell r="K8363" t="str">
            <v>PD</v>
          </cell>
          <cell r="L8363" t="str">
            <v>3015</v>
          </cell>
          <cell r="M8363" t="str">
            <v>V</v>
          </cell>
          <cell r="N8363">
            <v>56444</v>
          </cell>
        </row>
        <row r="8364">
          <cell r="A8364" t="str">
            <v>RM-KUM-ICT-SC-0015</v>
          </cell>
          <cell r="B8364" t="str">
            <v>CINT</v>
          </cell>
          <cell r="C8364" t="str">
            <v/>
          </cell>
          <cell r="D8364" t="str">
            <v>JOINT FRAME KUMI SD KW1</v>
          </cell>
          <cell r="E8364">
            <v>44797</v>
          </cell>
          <cell r="F8364" t="str">
            <v>ROF</v>
          </cell>
          <cell r="G8364" t="str">
            <v>CI_ICT</v>
          </cell>
          <cell r="H8364" t="str">
            <v>PC</v>
          </cell>
          <cell r="I8364" t="str">
            <v>CPR</v>
          </cell>
          <cell r="J8364" t="str">
            <v/>
          </cell>
          <cell r="K8364" t="str">
            <v>PD</v>
          </cell>
          <cell r="L8364" t="str">
            <v>3015</v>
          </cell>
          <cell r="M8364" t="str">
            <v>V</v>
          </cell>
          <cell r="N8364">
            <v>50861</v>
          </cell>
        </row>
        <row r="8365">
          <cell r="A8365" t="str">
            <v>RM-KUM-ICT-SC-0016</v>
          </cell>
          <cell r="B8365" t="str">
            <v>CINT</v>
          </cell>
          <cell r="C8365" t="str">
            <v/>
          </cell>
          <cell r="D8365" t="str">
            <v>JOINT FRAME SIDE KUMI ED KW1</v>
          </cell>
          <cell r="E8365">
            <v>44797</v>
          </cell>
          <cell r="F8365" t="str">
            <v>ROF</v>
          </cell>
          <cell r="G8365" t="str">
            <v>CI_ICT</v>
          </cell>
          <cell r="H8365" t="str">
            <v>PC</v>
          </cell>
          <cell r="I8365" t="str">
            <v>CPR</v>
          </cell>
          <cell r="J8365" t="str">
            <v/>
          </cell>
          <cell r="K8365" t="str">
            <v>PD</v>
          </cell>
          <cell r="L8365" t="str">
            <v>3015</v>
          </cell>
          <cell r="M8365" t="str">
            <v>V</v>
          </cell>
          <cell r="N8365">
            <v>56444</v>
          </cell>
        </row>
        <row r="8366">
          <cell r="A8366" t="str">
            <v>RM-KUM-ICT-SC-0017</v>
          </cell>
          <cell r="B8366" t="str">
            <v>CINT</v>
          </cell>
          <cell r="C8366" t="str">
            <v/>
          </cell>
          <cell r="D8366" t="str">
            <v>CABLE DUCT KUMI MT</v>
          </cell>
          <cell r="E8366">
            <v>44804</v>
          </cell>
          <cell r="F8366" t="str">
            <v>ROF</v>
          </cell>
          <cell r="G8366" t="str">
            <v>CI_ICT</v>
          </cell>
          <cell r="H8366" t="str">
            <v>PC</v>
          </cell>
          <cell r="I8366" t="str">
            <v>CPR</v>
          </cell>
          <cell r="J8366" t="str">
            <v/>
          </cell>
          <cell r="K8366" t="str">
            <v>PD</v>
          </cell>
          <cell r="L8366" t="str">
            <v>3015</v>
          </cell>
          <cell r="M8366" t="str">
            <v>V</v>
          </cell>
          <cell r="N8366">
            <v>52000</v>
          </cell>
        </row>
        <row r="8367">
          <cell r="A8367" t="str">
            <v>RM-KUM-INL-SC-0013</v>
          </cell>
          <cell r="B8367" t="str">
            <v>CINT</v>
          </cell>
          <cell r="C8367" t="str">
            <v/>
          </cell>
          <cell r="D8367" t="str">
            <v>JAHITAN COVER SOFTBOARD UIN</v>
          </cell>
          <cell r="E8367">
            <v>44797</v>
          </cell>
          <cell r="F8367" t="str">
            <v>ROF</v>
          </cell>
          <cell r="G8367" t="str">
            <v>CI_INL</v>
          </cell>
          <cell r="H8367" t="str">
            <v>PC</v>
          </cell>
          <cell r="I8367" t="str">
            <v>CPR</v>
          </cell>
          <cell r="J8367" t="str">
            <v/>
          </cell>
          <cell r="K8367" t="str">
            <v>PD</v>
          </cell>
          <cell r="L8367" t="str">
            <v>3015</v>
          </cell>
          <cell r="M8367" t="str">
            <v>V</v>
          </cell>
          <cell r="N8367">
            <v>189787</v>
          </cell>
        </row>
        <row r="8368">
          <cell r="A8368" t="str">
            <v>RM-KUM-IOT-SC-0001</v>
          </cell>
          <cell r="B8368" t="str">
            <v>CINT</v>
          </cell>
          <cell r="C8368" t="str">
            <v/>
          </cell>
          <cell r="D8368" t="str">
            <v>ANGLE L SHIRAI 1855 VERSENG</v>
          </cell>
          <cell r="E8368">
            <v>45300</v>
          </cell>
          <cell r="F8368" t="str">
            <v>ROF</v>
          </cell>
          <cell r="G8368" t="str">
            <v>CI_IOT</v>
          </cell>
          <cell r="H8368" t="str">
            <v>PC</v>
          </cell>
          <cell r="I8368" t="str">
            <v>CPR</v>
          </cell>
          <cell r="J8368" t="str">
            <v/>
          </cell>
          <cell r="K8368" t="str">
            <v>PD</v>
          </cell>
          <cell r="L8368" t="str">
            <v>3015</v>
          </cell>
          <cell r="M8368" t="str">
            <v>V</v>
          </cell>
          <cell r="N8368">
            <v>1374</v>
          </cell>
        </row>
        <row r="8369">
          <cell r="A8369" t="str">
            <v>RM-KUM-IWL-SC-0014</v>
          </cell>
          <cell r="B8369" t="str">
            <v>CINT</v>
          </cell>
          <cell r="C8369" t="str">
            <v/>
          </cell>
          <cell r="D8369" t="str">
            <v>PB T.12 X 1220 X 2440 (CARB) + LAMINASI</v>
          </cell>
          <cell r="E8369">
            <v>44797</v>
          </cell>
          <cell r="F8369" t="str">
            <v>ROF</v>
          </cell>
          <cell r="G8369" t="str">
            <v>CI_IWL</v>
          </cell>
          <cell r="H8369" t="str">
            <v>PC</v>
          </cell>
          <cell r="I8369" t="str">
            <v>CPR</v>
          </cell>
          <cell r="J8369" t="str">
            <v/>
          </cell>
          <cell r="K8369" t="str">
            <v>PD</v>
          </cell>
          <cell r="L8369" t="str">
            <v>3015</v>
          </cell>
          <cell r="M8369" t="str">
            <v>V</v>
          </cell>
          <cell r="N8369">
            <v>115909</v>
          </cell>
        </row>
        <row r="8370">
          <cell r="A8370" t="str">
            <v>RM-KUM-IWL-SC-0015</v>
          </cell>
          <cell r="B8370" t="str">
            <v>CINT</v>
          </cell>
          <cell r="C8370" t="str">
            <v/>
          </cell>
          <cell r="D8370" t="str">
            <v>PB T.12 X 1220 X 2440 (CARB) + LAMINASI</v>
          </cell>
          <cell r="E8370">
            <v>44797</v>
          </cell>
          <cell r="F8370" t="str">
            <v>ROF</v>
          </cell>
          <cell r="G8370" t="str">
            <v>CI_IWL</v>
          </cell>
          <cell r="H8370" t="str">
            <v>PC</v>
          </cell>
          <cell r="I8370" t="str">
            <v>CPR</v>
          </cell>
          <cell r="J8370" t="str">
            <v/>
          </cell>
          <cell r="K8370" t="str">
            <v>PD</v>
          </cell>
          <cell r="L8370" t="str">
            <v>3015</v>
          </cell>
          <cell r="M8370" t="str">
            <v>V</v>
          </cell>
          <cell r="N8370">
            <v>221841</v>
          </cell>
        </row>
        <row r="8371">
          <cell r="A8371" t="str">
            <v>RM-KUM-IWL-SC-0016</v>
          </cell>
          <cell r="B8371" t="str">
            <v>CINT</v>
          </cell>
          <cell r="C8371" t="str">
            <v/>
          </cell>
          <cell r="D8371" t="str">
            <v>PB T.12 X 1220 X 2440 + LAMINASI 1 MUKA</v>
          </cell>
          <cell r="E8371">
            <v>44814</v>
          </cell>
          <cell r="F8371" t="str">
            <v>ROF</v>
          </cell>
          <cell r="G8371" t="str">
            <v>CI_IWL</v>
          </cell>
          <cell r="H8371" t="str">
            <v>PC</v>
          </cell>
          <cell r="I8371" t="str">
            <v>CPR</v>
          </cell>
          <cell r="J8371" t="str">
            <v/>
          </cell>
          <cell r="K8371" t="str">
            <v>PD</v>
          </cell>
          <cell r="L8371" t="str">
            <v>3015</v>
          </cell>
          <cell r="M8371" t="str">
            <v>V</v>
          </cell>
          <cell r="N8371">
            <v>115909</v>
          </cell>
        </row>
        <row r="8372">
          <cell r="A8372" t="str">
            <v>RM-KUM-IWL-SC-0017</v>
          </cell>
          <cell r="B8372" t="str">
            <v>CINT</v>
          </cell>
          <cell r="C8372" t="str">
            <v/>
          </cell>
          <cell r="D8372" t="str">
            <v>PB T.12 X 1220 X 2440 + LAMINASI PVC BLA</v>
          </cell>
          <cell r="E8372">
            <v>44797</v>
          </cell>
          <cell r="F8372" t="str">
            <v>ROF</v>
          </cell>
          <cell r="G8372" t="str">
            <v>CI_IWL</v>
          </cell>
          <cell r="H8372" t="str">
            <v>PC</v>
          </cell>
          <cell r="I8372" t="str">
            <v>CPR</v>
          </cell>
          <cell r="J8372" t="str">
            <v/>
          </cell>
          <cell r="K8372" t="str">
            <v>PD</v>
          </cell>
          <cell r="L8372" t="str">
            <v>3015</v>
          </cell>
          <cell r="M8372" t="str">
            <v>V</v>
          </cell>
          <cell r="N8372">
            <v>115909</v>
          </cell>
        </row>
        <row r="8373">
          <cell r="A8373" t="str">
            <v>RM-KUM-IWL-SC-0018</v>
          </cell>
          <cell r="B8373" t="str">
            <v>CINT</v>
          </cell>
          <cell r="C8373" t="str">
            <v/>
          </cell>
          <cell r="D8373" t="str">
            <v>PB T.15 X 1220 X 2440 + LAMINASI 1 MUKA</v>
          </cell>
          <cell r="E8373">
            <v>44797</v>
          </cell>
          <cell r="F8373" t="str">
            <v>ROF</v>
          </cell>
          <cell r="G8373" t="str">
            <v>CI_IWL</v>
          </cell>
          <cell r="H8373" t="str">
            <v>PC</v>
          </cell>
          <cell r="I8373" t="str">
            <v>CPR</v>
          </cell>
          <cell r="J8373" t="str">
            <v/>
          </cell>
          <cell r="K8373" t="str">
            <v>PD</v>
          </cell>
          <cell r="L8373" t="str">
            <v>3015</v>
          </cell>
          <cell r="M8373" t="str">
            <v>V</v>
          </cell>
          <cell r="N8373">
            <v>71000</v>
          </cell>
        </row>
        <row r="8374">
          <cell r="A8374" t="str">
            <v>RM-KUM-IWL-SC-0019</v>
          </cell>
          <cell r="B8374" t="str">
            <v>CINT</v>
          </cell>
          <cell r="C8374" t="str">
            <v/>
          </cell>
          <cell r="D8374" t="str">
            <v>PB T.15 X 1220 X 2440 + LAMINASI 2 MUKA</v>
          </cell>
          <cell r="E8374">
            <v>44797</v>
          </cell>
          <cell r="F8374" t="str">
            <v>ROF</v>
          </cell>
          <cell r="G8374" t="str">
            <v>CI_IWL</v>
          </cell>
          <cell r="H8374" t="str">
            <v>PC</v>
          </cell>
          <cell r="I8374" t="str">
            <v>CPR</v>
          </cell>
          <cell r="J8374" t="str">
            <v/>
          </cell>
          <cell r="K8374" t="str">
            <v>PD</v>
          </cell>
          <cell r="L8374" t="str">
            <v>3015</v>
          </cell>
          <cell r="M8374" t="str">
            <v>V</v>
          </cell>
          <cell r="N8374">
            <v>75</v>
          </cell>
        </row>
        <row r="8375">
          <cell r="A8375" t="str">
            <v>RM-KUM-IWL-SC-0020</v>
          </cell>
          <cell r="B8375" t="str">
            <v>CINT</v>
          </cell>
          <cell r="C8375" t="str">
            <v/>
          </cell>
          <cell r="D8375" t="str">
            <v>PB T.18 X 1200 X 2400 AMF MB 041 P N74</v>
          </cell>
          <cell r="E8375">
            <v>44797</v>
          </cell>
          <cell r="F8375" t="str">
            <v>ROF</v>
          </cell>
          <cell r="G8375" t="str">
            <v>CI_IWL</v>
          </cell>
          <cell r="H8375" t="str">
            <v>PC</v>
          </cell>
          <cell r="I8375" t="str">
            <v>CPR</v>
          </cell>
          <cell r="J8375" t="str">
            <v/>
          </cell>
          <cell r="K8375" t="str">
            <v>PD</v>
          </cell>
          <cell r="L8375" t="str">
            <v>3015</v>
          </cell>
          <cell r="M8375" t="str">
            <v>V</v>
          </cell>
          <cell r="N8375">
            <v>241895</v>
          </cell>
        </row>
        <row r="8376">
          <cell r="A8376" t="str">
            <v>RM-KUM-IWL-SC-0021</v>
          </cell>
          <cell r="B8376" t="str">
            <v>CINT</v>
          </cell>
          <cell r="C8376" t="str">
            <v/>
          </cell>
          <cell r="D8376" t="str">
            <v>PB T.18 X 1220 X 2440 (CARB) + LAMINASI</v>
          </cell>
          <cell r="E8376">
            <v>44797</v>
          </cell>
          <cell r="F8376" t="str">
            <v>ROF</v>
          </cell>
          <cell r="G8376" t="str">
            <v>CI_IWL</v>
          </cell>
          <cell r="H8376" t="str">
            <v>PC</v>
          </cell>
          <cell r="I8376" t="str">
            <v>CPR</v>
          </cell>
          <cell r="J8376" t="str">
            <v/>
          </cell>
          <cell r="K8376" t="str">
            <v>PD</v>
          </cell>
          <cell r="L8376" t="str">
            <v>3015</v>
          </cell>
          <cell r="M8376" t="str">
            <v>V</v>
          </cell>
          <cell r="N8376">
            <v>241895</v>
          </cell>
        </row>
        <row r="8377">
          <cell r="A8377" t="str">
            <v>RM-KUM-IWL-SC-0022</v>
          </cell>
          <cell r="B8377" t="str">
            <v>CINT</v>
          </cell>
          <cell r="C8377" t="str">
            <v/>
          </cell>
          <cell r="D8377" t="str">
            <v>PB T.18 X 1220 X 2440 (CARB) + LAMINASI</v>
          </cell>
          <cell r="E8377">
            <v>44797</v>
          </cell>
          <cell r="F8377" t="str">
            <v>ROF</v>
          </cell>
          <cell r="G8377" t="str">
            <v>CI_IWL</v>
          </cell>
          <cell r="H8377" t="str">
            <v>PC</v>
          </cell>
          <cell r="I8377" t="str">
            <v>CPR</v>
          </cell>
          <cell r="J8377" t="str">
            <v/>
          </cell>
          <cell r="K8377" t="str">
            <v>PD</v>
          </cell>
          <cell r="L8377" t="str">
            <v>3015</v>
          </cell>
          <cell r="M8377" t="str">
            <v>V</v>
          </cell>
          <cell r="N8377">
            <v>241895</v>
          </cell>
        </row>
        <row r="8378">
          <cell r="A8378" t="str">
            <v>RM-KUM-IWL-SC-0023</v>
          </cell>
          <cell r="B8378" t="str">
            <v>CINT</v>
          </cell>
          <cell r="C8378" t="str">
            <v/>
          </cell>
          <cell r="D8378" t="str">
            <v>PB T.18 X 1220 X 2440 + LAMINASI 1 MUKA</v>
          </cell>
          <cell r="E8378">
            <v>44814</v>
          </cell>
          <cell r="F8378" t="str">
            <v>ROF</v>
          </cell>
          <cell r="G8378" t="str">
            <v>CI_IWL</v>
          </cell>
          <cell r="H8378" t="str">
            <v>PC</v>
          </cell>
          <cell r="I8378" t="str">
            <v>CPR</v>
          </cell>
          <cell r="J8378" t="str">
            <v/>
          </cell>
          <cell r="K8378" t="str">
            <v>PD</v>
          </cell>
          <cell r="L8378" t="str">
            <v>3015</v>
          </cell>
          <cell r="M8378" t="str">
            <v>V</v>
          </cell>
          <cell r="N8378">
            <v>91</v>
          </cell>
        </row>
        <row r="8379">
          <cell r="A8379" t="str">
            <v>RM-KUM-IWL-SC-0024</v>
          </cell>
          <cell r="B8379" t="str">
            <v>CINT</v>
          </cell>
          <cell r="C8379" t="str">
            <v/>
          </cell>
          <cell r="D8379" t="str">
            <v>PB T.18 X 1220 X 2440 + LAMINASI 2 MUKA</v>
          </cell>
          <cell r="E8379">
            <v>44797</v>
          </cell>
          <cell r="F8379" t="str">
            <v>ROF</v>
          </cell>
          <cell r="G8379" t="str">
            <v>CI_IWL</v>
          </cell>
          <cell r="H8379" t="str">
            <v>PC</v>
          </cell>
          <cell r="I8379" t="str">
            <v>CPR</v>
          </cell>
          <cell r="J8379" t="str">
            <v/>
          </cell>
          <cell r="K8379" t="str">
            <v>PD</v>
          </cell>
          <cell r="L8379" t="str">
            <v>3015</v>
          </cell>
          <cell r="M8379" t="str">
            <v>V</v>
          </cell>
          <cell r="N8379">
            <v>241895</v>
          </cell>
        </row>
        <row r="8380">
          <cell r="A8380" t="str">
            <v>RM-KUM-IWL-SC-0025</v>
          </cell>
          <cell r="B8380" t="str">
            <v>CINT</v>
          </cell>
          <cell r="C8380" t="str">
            <v/>
          </cell>
          <cell r="D8380" t="str">
            <v>PB T.18 X 1220 X 2440 + LAMINASI 2 MUKA</v>
          </cell>
          <cell r="E8380">
            <v>44797</v>
          </cell>
          <cell r="F8380" t="str">
            <v>ROF</v>
          </cell>
          <cell r="G8380" t="str">
            <v>CI_IWL</v>
          </cell>
          <cell r="H8380" t="str">
            <v>PC</v>
          </cell>
          <cell r="I8380" t="str">
            <v>CPR</v>
          </cell>
          <cell r="J8380" t="str">
            <v/>
          </cell>
          <cell r="K8380" t="str">
            <v>PD</v>
          </cell>
          <cell r="L8380" t="str">
            <v>3015</v>
          </cell>
          <cell r="M8380" t="str">
            <v>V</v>
          </cell>
          <cell r="N8380">
            <v>234643</v>
          </cell>
        </row>
        <row r="8381">
          <cell r="A8381" t="str">
            <v>RM-KUM-IWL-SC-0026</v>
          </cell>
          <cell r="B8381" t="str">
            <v>CINT</v>
          </cell>
          <cell r="C8381" t="str">
            <v/>
          </cell>
          <cell r="D8381" t="str">
            <v>PB.T 12 X 1220 X 2440 MM + LAMINASI 2 MU</v>
          </cell>
          <cell r="E8381">
            <v>44797</v>
          </cell>
          <cell r="F8381" t="str">
            <v>ROF</v>
          </cell>
          <cell r="G8381" t="str">
            <v>CI_IWL</v>
          </cell>
          <cell r="H8381" t="str">
            <v>PC</v>
          </cell>
          <cell r="I8381" t="str">
            <v>CPR</v>
          </cell>
          <cell r="J8381" t="str">
            <v/>
          </cell>
          <cell r="K8381" t="str">
            <v>PD</v>
          </cell>
          <cell r="L8381" t="str">
            <v>3015</v>
          </cell>
          <cell r="M8381" t="str">
            <v>V</v>
          </cell>
          <cell r="N8381">
            <v>94546</v>
          </cell>
        </row>
        <row r="8382">
          <cell r="A8382" t="str">
            <v>RM-KUM-IWL-SC-0027</v>
          </cell>
          <cell r="B8382" t="str">
            <v>CINT</v>
          </cell>
          <cell r="C8382" t="str">
            <v/>
          </cell>
          <cell r="D8382" t="str">
            <v>PLYWOOD T.15X1220X2440 MM + POLYSTER WHI</v>
          </cell>
          <cell r="E8382">
            <v>44797</v>
          </cell>
          <cell r="F8382" t="str">
            <v>ROF</v>
          </cell>
          <cell r="G8382" t="str">
            <v>CI_IWL</v>
          </cell>
          <cell r="H8382" t="str">
            <v>PC</v>
          </cell>
          <cell r="I8382" t="str">
            <v>CPR</v>
          </cell>
          <cell r="J8382" t="str">
            <v/>
          </cell>
          <cell r="K8382" t="str">
            <v>PD</v>
          </cell>
          <cell r="L8382" t="str">
            <v>3015</v>
          </cell>
          <cell r="M8382" t="str">
            <v>V</v>
          </cell>
          <cell r="N8382">
            <v>288500</v>
          </cell>
        </row>
        <row r="8383">
          <cell r="A8383" t="str">
            <v>RM-KUM-IWL-SC-0028</v>
          </cell>
          <cell r="B8383" t="str">
            <v>CINT</v>
          </cell>
          <cell r="C8383" t="str">
            <v/>
          </cell>
          <cell r="D8383" t="str">
            <v>PLYWOOD T.3X1220X2440 MM + LAMINASI 1 MU</v>
          </cell>
          <cell r="E8383">
            <v>44797</v>
          </cell>
          <cell r="F8383" t="str">
            <v>ROF</v>
          </cell>
          <cell r="G8383" t="str">
            <v>CI_IWL</v>
          </cell>
          <cell r="H8383" t="str">
            <v>PC</v>
          </cell>
          <cell r="I8383" t="str">
            <v>CPR</v>
          </cell>
          <cell r="J8383" t="str">
            <v/>
          </cell>
          <cell r="K8383" t="str">
            <v>PD</v>
          </cell>
          <cell r="L8383" t="str">
            <v>3015</v>
          </cell>
          <cell r="M8383" t="str">
            <v>V</v>
          </cell>
          <cell r="N8383">
            <v>78500</v>
          </cell>
        </row>
        <row r="8384">
          <cell r="A8384" t="str">
            <v>RM-KUM-IWL-SC-0029</v>
          </cell>
          <cell r="B8384" t="str">
            <v>CINT</v>
          </cell>
          <cell r="C8384" t="str">
            <v/>
          </cell>
          <cell r="D8384" t="str">
            <v>PLYWOOD T.6X1220X1830 MM + LAMIANSI 1 MU</v>
          </cell>
          <cell r="E8384">
            <v>44797</v>
          </cell>
          <cell r="F8384" t="str">
            <v>ROF</v>
          </cell>
          <cell r="G8384" t="str">
            <v>CI_IWL</v>
          </cell>
          <cell r="H8384" t="str">
            <v>PC</v>
          </cell>
          <cell r="I8384" t="str">
            <v>CPR</v>
          </cell>
          <cell r="J8384" t="str">
            <v/>
          </cell>
          <cell r="K8384" t="str">
            <v>PD</v>
          </cell>
          <cell r="L8384" t="str">
            <v>3015</v>
          </cell>
          <cell r="M8384" t="str">
            <v>V</v>
          </cell>
          <cell r="N8384">
            <v>118500</v>
          </cell>
        </row>
        <row r="8385">
          <cell r="A8385" t="str">
            <v>RM-KUM-IWL-SC-0030</v>
          </cell>
          <cell r="B8385" t="str">
            <v>CINT</v>
          </cell>
          <cell r="C8385" t="str">
            <v/>
          </cell>
          <cell r="D8385" t="str">
            <v>PLYWOOD T.9X1220X1830 MM + LAMIANSI 1 MU</v>
          </cell>
          <cell r="E8385">
            <v>44797</v>
          </cell>
          <cell r="F8385" t="str">
            <v>ROF</v>
          </cell>
          <cell r="G8385" t="str">
            <v>CI_IWL</v>
          </cell>
          <cell r="H8385" t="str">
            <v>PC</v>
          </cell>
          <cell r="I8385" t="str">
            <v>CPR</v>
          </cell>
          <cell r="J8385" t="str">
            <v/>
          </cell>
          <cell r="K8385" t="str">
            <v>PD</v>
          </cell>
          <cell r="L8385" t="str">
            <v>3015</v>
          </cell>
          <cell r="M8385" t="str">
            <v>V</v>
          </cell>
          <cell r="N8385">
            <v>158500</v>
          </cell>
        </row>
        <row r="8386">
          <cell r="A8386" t="str">
            <v>RM-KUM-IWL-SC-0031</v>
          </cell>
          <cell r="B8386" t="str">
            <v>CINT</v>
          </cell>
          <cell r="C8386" t="str">
            <v/>
          </cell>
          <cell r="D8386" t="str">
            <v>EDE TAPE LEBAR 30MM WHITE</v>
          </cell>
          <cell r="E8386">
            <v>44797</v>
          </cell>
          <cell r="F8386" t="str">
            <v>ROF</v>
          </cell>
          <cell r="G8386" t="str">
            <v>CI_IWL</v>
          </cell>
          <cell r="H8386" t="str">
            <v>PC</v>
          </cell>
          <cell r="I8386" t="str">
            <v>CPR</v>
          </cell>
          <cell r="J8386" t="str">
            <v/>
          </cell>
          <cell r="K8386" t="str">
            <v>PD</v>
          </cell>
          <cell r="L8386" t="str">
            <v>3015</v>
          </cell>
          <cell r="M8386" t="str">
            <v>V</v>
          </cell>
          <cell r="N8386">
            <v>5455</v>
          </cell>
        </row>
        <row r="8387">
          <cell r="A8387" t="str">
            <v>RM-KUM-IWL-SC-0032</v>
          </cell>
          <cell r="B8387" t="str">
            <v>CINT</v>
          </cell>
          <cell r="C8387" t="str">
            <v/>
          </cell>
          <cell r="D8387" t="str">
            <v>EDGE TAPE LEBAR 16 MM BLACK</v>
          </cell>
          <cell r="E8387">
            <v>44875</v>
          </cell>
          <cell r="F8387" t="str">
            <v>ROF</v>
          </cell>
          <cell r="G8387" t="str">
            <v>CI_IWL</v>
          </cell>
          <cell r="H8387" t="str">
            <v>PC</v>
          </cell>
          <cell r="I8387" t="str">
            <v>CPR</v>
          </cell>
          <cell r="J8387" t="str">
            <v/>
          </cell>
          <cell r="K8387" t="str">
            <v>PD</v>
          </cell>
          <cell r="L8387" t="str">
            <v>3015</v>
          </cell>
          <cell r="M8387" t="str">
            <v>V</v>
          </cell>
          <cell r="N8387">
            <v>5455</v>
          </cell>
        </row>
        <row r="8388">
          <cell r="A8388" t="str">
            <v>RM-KUM-IWL-SC-0033</v>
          </cell>
          <cell r="B8388" t="str">
            <v>CINT</v>
          </cell>
          <cell r="C8388" t="str">
            <v/>
          </cell>
          <cell r="D8388" t="str">
            <v>EDGE TAPE LEBAR 20MM MAHOGANY</v>
          </cell>
          <cell r="E8388">
            <v>44797</v>
          </cell>
          <cell r="F8388" t="str">
            <v>ROF</v>
          </cell>
          <cell r="G8388" t="str">
            <v>CI_IWL</v>
          </cell>
          <cell r="H8388" t="str">
            <v>PC</v>
          </cell>
          <cell r="I8388" t="str">
            <v>CPR</v>
          </cell>
          <cell r="J8388" t="str">
            <v/>
          </cell>
          <cell r="K8388" t="str">
            <v>PD</v>
          </cell>
          <cell r="L8388" t="str">
            <v>3015</v>
          </cell>
          <cell r="M8388" t="str">
            <v>V</v>
          </cell>
          <cell r="N8388">
            <v>5455</v>
          </cell>
        </row>
        <row r="8389">
          <cell r="A8389" t="str">
            <v>RM-KUM-IWL-SC-0034</v>
          </cell>
          <cell r="B8389" t="str">
            <v>CINT</v>
          </cell>
          <cell r="C8389" t="str">
            <v/>
          </cell>
          <cell r="D8389" t="str">
            <v>EDGE TAPE LEBAR 20MM SONOMA OAK</v>
          </cell>
          <cell r="E8389">
            <v>44804</v>
          </cell>
          <cell r="F8389" t="str">
            <v>ROF</v>
          </cell>
          <cell r="G8389" t="str">
            <v>CI_IWL</v>
          </cell>
          <cell r="H8389" t="str">
            <v>PC</v>
          </cell>
          <cell r="I8389" t="str">
            <v>CPR</v>
          </cell>
          <cell r="J8389" t="str">
            <v/>
          </cell>
          <cell r="K8389" t="str">
            <v>PD</v>
          </cell>
          <cell r="L8389" t="str">
            <v>3015</v>
          </cell>
          <cell r="M8389" t="str">
            <v>V</v>
          </cell>
          <cell r="N8389">
            <v>5455</v>
          </cell>
        </row>
        <row r="8390">
          <cell r="A8390" t="str">
            <v>RM-KUM-IWL-SC-0035</v>
          </cell>
          <cell r="B8390" t="str">
            <v>CINT</v>
          </cell>
          <cell r="C8390" t="str">
            <v/>
          </cell>
          <cell r="D8390" t="str">
            <v>EDGE TAPE LEBAR 28MM SONOMA OAK</v>
          </cell>
          <cell r="E8390">
            <v>44797</v>
          </cell>
          <cell r="F8390" t="str">
            <v>ROF</v>
          </cell>
          <cell r="G8390" t="str">
            <v>CI_IWL</v>
          </cell>
          <cell r="H8390" t="str">
            <v>PC</v>
          </cell>
          <cell r="I8390" t="str">
            <v>CPR</v>
          </cell>
          <cell r="J8390" t="str">
            <v/>
          </cell>
          <cell r="K8390" t="str">
            <v>PD</v>
          </cell>
          <cell r="L8390" t="str">
            <v>3015</v>
          </cell>
          <cell r="M8390" t="str">
            <v>V</v>
          </cell>
          <cell r="N8390">
            <v>5455</v>
          </cell>
        </row>
        <row r="8391">
          <cell r="A8391" t="str">
            <v>RM-KUM-IWL-SC-0036</v>
          </cell>
          <cell r="B8391" t="str">
            <v>CINT</v>
          </cell>
          <cell r="C8391" t="str">
            <v/>
          </cell>
          <cell r="D8391" t="str">
            <v>PB T.18  X122 X2440 + L 2 MUKA PVC BLACK</v>
          </cell>
          <cell r="E8391">
            <v>45131</v>
          </cell>
          <cell r="F8391" t="str">
            <v>ROF</v>
          </cell>
          <cell r="G8391" t="str">
            <v>CI_IWL</v>
          </cell>
          <cell r="H8391" t="str">
            <v>PC</v>
          </cell>
          <cell r="I8391" t="str">
            <v>CPR</v>
          </cell>
          <cell r="J8391" t="str">
            <v/>
          </cell>
          <cell r="K8391" t="str">
            <v>PD</v>
          </cell>
          <cell r="L8391" t="str">
            <v>3015</v>
          </cell>
          <cell r="M8391" t="str">
            <v>V</v>
          </cell>
          <cell r="N8391">
            <v>284562</v>
          </cell>
        </row>
        <row r="8392">
          <cell r="A8392" t="str">
            <v>RM-KUM-IWL-SC-0037</v>
          </cell>
          <cell r="B8392" t="str">
            <v>CINT</v>
          </cell>
          <cell r="C8392" t="str">
            <v/>
          </cell>
          <cell r="D8392" t="str">
            <v>PB T.12 X 1220 X 2440 + L 2MK PVC BLACK</v>
          </cell>
          <cell r="E8392">
            <v>45131</v>
          </cell>
          <cell r="F8392" t="str">
            <v>ROF</v>
          </cell>
          <cell r="G8392" t="str">
            <v>CI_IWL</v>
          </cell>
          <cell r="H8392" t="str">
            <v>PC</v>
          </cell>
          <cell r="I8392" t="str">
            <v>CPR</v>
          </cell>
          <cell r="J8392" t="str">
            <v/>
          </cell>
          <cell r="K8392" t="str">
            <v>PD</v>
          </cell>
          <cell r="L8392" t="str">
            <v>3015</v>
          </cell>
          <cell r="M8392" t="str">
            <v>V</v>
          </cell>
          <cell r="N8392">
            <v>175852</v>
          </cell>
        </row>
        <row r="8393">
          <cell r="A8393" t="str">
            <v>RM-KUM-IWL-SC-0038</v>
          </cell>
          <cell r="B8393" t="str">
            <v>CINT</v>
          </cell>
          <cell r="C8393" t="str">
            <v/>
          </cell>
          <cell r="D8393" t="str">
            <v>MDF 2.7 MM + LAMINASI 2 MUKA PVC BLACK</v>
          </cell>
          <cell r="E8393">
            <v>45131</v>
          </cell>
          <cell r="F8393" t="str">
            <v>ROF</v>
          </cell>
          <cell r="G8393" t="str">
            <v>CI_IWL</v>
          </cell>
          <cell r="H8393" t="str">
            <v>PC</v>
          </cell>
          <cell r="I8393" t="str">
            <v>CPR</v>
          </cell>
          <cell r="J8393" t="str">
            <v/>
          </cell>
          <cell r="K8393" t="str">
            <v>PD</v>
          </cell>
          <cell r="L8393" t="str">
            <v>3015</v>
          </cell>
          <cell r="M8393" t="str">
            <v>V</v>
          </cell>
          <cell r="N8393">
            <v>123788</v>
          </cell>
        </row>
        <row r="8394">
          <cell r="A8394" t="str">
            <v>RM-KUM-IWL-SC-0039</v>
          </cell>
          <cell r="B8394" t="str">
            <v>CINT</v>
          </cell>
          <cell r="C8394" t="str">
            <v/>
          </cell>
          <cell r="D8394" t="str">
            <v>MDF 2.7 MM + LAMINASI 1 MUKA PVC BLACK</v>
          </cell>
          <cell r="E8394">
            <v>44825</v>
          </cell>
          <cell r="F8394" t="str">
            <v>ROF</v>
          </cell>
          <cell r="G8394" t="str">
            <v>CI_IWL</v>
          </cell>
          <cell r="H8394" t="str">
            <v>PC</v>
          </cell>
          <cell r="I8394" t="str">
            <v>CPR</v>
          </cell>
          <cell r="J8394" t="str">
            <v/>
          </cell>
          <cell r="K8394" t="str">
            <v>PD</v>
          </cell>
          <cell r="L8394" t="str">
            <v>3015</v>
          </cell>
          <cell r="M8394" t="str">
            <v>V</v>
          </cell>
          <cell r="N8394">
            <v>96484</v>
          </cell>
        </row>
        <row r="8395">
          <cell r="A8395" t="str">
            <v>RM-KUM-IWL-SC-0040</v>
          </cell>
          <cell r="B8395" t="str">
            <v>CINT</v>
          </cell>
          <cell r="C8395" t="str">
            <v/>
          </cell>
          <cell r="D8395" t="str">
            <v>EDGE TAPE LEBAR 21MM BLACK</v>
          </cell>
          <cell r="E8395">
            <v>45300</v>
          </cell>
          <cell r="F8395" t="str">
            <v>ROF</v>
          </cell>
          <cell r="G8395" t="str">
            <v>CI_IWL</v>
          </cell>
          <cell r="H8395" t="str">
            <v>M</v>
          </cell>
          <cell r="I8395" t="str">
            <v>CPR</v>
          </cell>
          <cell r="J8395" t="str">
            <v/>
          </cell>
          <cell r="K8395" t="str">
            <v>PD</v>
          </cell>
          <cell r="L8395" t="str">
            <v>3015</v>
          </cell>
          <cell r="M8395" t="str">
            <v>V</v>
          </cell>
          <cell r="N8395">
            <v>1163</v>
          </cell>
        </row>
        <row r="8396">
          <cell r="A8396" t="str">
            <v>RM-KUM-IWL-SC-0041</v>
          </cell>
          <cell r="B8396" t="str">
            <v>CINT</v>
          </cell>
          <cell r="C8396" t="str">
            <v/>
          </cell>
          <cell r="D8396" t="str">
            <v>MDF 2.7 MM HMR GREEN + L 1 MK PVC WHITE</v>
          </cell>
          <cell r="E8396">
            <v>44774</v>
          </cell>
          <cell r="F8396" t="str">
            <v>ROF</v>
          </cell>
          <cell r="G8396" t="str">
            <v>CI_IWL</v>
          </cell>
          <cell r="H8396" t="str">
            <v>PC</v>
          </cell>
          <cell r="I8396" t="str">
            <v>CPR</v>
          </cell>
          <cell r="J8396" t="str">
            <v/>
          </cell>
          <cell r="K8396" t="str">
            <v>PD</v>
          </cell>
          <cell r="L8396" t="str">
            <v>3015</v>
          </cell>
          <cell r="M8396" t="str">
            <v>V</v>
          </cell>
          <cell r="N8396">
            <v>42727</v>
          </cell>
        </row>
        <row r="8397">
          <cell r="A8397" t="str">
            <v>RM-KUM-IWL-SC-0042</v>
          </cell>
          <cell r="B8397" t="str">
            <v>CINT</v>
          </cell>
          <cell r="C8397" t="str">
            <v/>
          </cell>
          <cell r="D8397" t="str">
            <v>MDF 2.7 MM + LAMINASI 2 MUKA PVC WHITE</v>
          </cell>
          <cell r="E8397">
            <v>44774</v>
          </cell>
          <cell r="F8397" t="str">
            <v>ROF</v>
          </cell>
          <cell r="G8397" t="str">
            <v>CI_IWL</v>
          </cell>
          <cell r="H8397" t="str">
            <v>PC</v>
          </cell>
          <cell r="I8397" t="str">
            <v>CPR</v>
          </cell>
          <cell r="J8397" t="str">
            <v/>
          </cell>
          <cell r="K8397" t="str">
            <v>PD</v>
          </cell>
          <cell r="L8397" t="str">
            <v>3015</v>
          </cell>
          <cell r="M8397" t="str">
            <v>V</v>
          </cell>
          <cell r="N8397">
            <v>52727</v>
          </cell>
        </row>
        <row r="8398">
          <cell r="A8398" t="str">
            <v>RM-KUM-IWL-SC-0043</v>
          </cell>
          <cell r="B8398" t="str">
            <v>CINT</v>
          </cell>
          <cell r="C8398" t="str">
            <v/>
          </cell>
          <cell r="D8398" t="str">
            <v>PB T.12 X 1220X2440 + L 2 MK PVC WHITE</v>
          </cell>
          <cell r="E8398">
            <v>44814</v>
          </cell>
          <cell r="F8398" t="str">
            <v>ROF</v>
          </cell>
          <cell r="G8398" t="str">
            <v>CI_IWL</v>
          </cell>
          <cell r="H8398" t="str">
            <v>PC</v>
          </cell>
          <cell r="I8398" t="str">
            <v>CPR</v>
          </cell>
          <cell r="J8398" t="str">
            <v/>
          </cell>
          <cell r="K8398" t="str">
            <v>PD</v>
          </cell>
          <cell r="L8398" t="str">
            <v>3015</v>
          </cell>
          <cell r="M8398" t="str">
            <v>V</v>
          </cell>
          <cell r="N8398">
            <v>135909</v>
          </cell>
        </row>
        <row r="8399">
          <cell r="A8399" t="str">
            <v>RM-KUM-IWL-SC-0044</v>
          </cell>
          <cell r="B8399" t="str">
            <v>CINT</v>
          </cell>
          <cell r="C8399" t="str">
            <v/>
          </cell>
          <cell r="D8399" t="str">
            <v>MDF T.2.7 MM(CARB) + L 2 MK PVC BLACK</v>
          </cell>
          <cell r="E8399">
            <v>44825</v>
          </cell>
          <cell r="F8399" t="str">
            <v>ROF</v>
          </cell>
          <cell r="G8399" t="str">
            <v>CI_IWL</v>
          </cell>
          <cell r="H8399" t="str">
            <v>PC</v>
          </cell>
          <cell r="I8399" t="str">
            <v>CPR</v>
          </cell>
          <cell r="J8399" t="str">
            <v/>
          </cell>
          <cell r="K8399" t="str">
            <v>PD</v>
          </cell>
          <cell r="L8399" t="str">
            <v>3015</v>
          </cell>
          <cell r="M8399" t="str">
            <v>V</v>
          </cell>
          <cell r="N8399">
            <v>52727</v>
          </cell>
        </row>
        <row r="8400">
          <cell r="A8400" t="str">
            <v>RM-KUM-IWL-SC-0045</v>
          </cell>
          <cell r="B8400" t="str">
            <v>CINT</v>
          </cell>
          <cell r="C8400" t="str">
            <v/>
          </cell>
          <cell r="D8400" t="str">
            <v>PLY T.3 X 1220 X 2440 + L 2MK PVC BLACK</v>
          </cell>
          <cell r="E8400">
            <v>44883</v>
          </cell>
          <cell r="F8400" t="str">
            <v>ROF</v>
          </cell>
          <cell r="G8400" t="str">
            <v>CI_IWL</v>
          </cell>
          <cell r="H8400" t="str">
            <v>PC</v>
          </cell>
          <cell r="I8400" t="str">
            <v>CPR</v>
          </cell>
          <cell r="J8400" t="str">
            <v/>
          </cell>
          <cell r="K8400" t="str">
            <v>PD</v>
          </cell>
          <cell r="L8400" t="str">
            <v>3015</v>
          </cell>
          <cell r="M8400" t="str">
            <v>V</v>
          </cell>
          <cell r="N8400">
            <v>126028</v>
          </cell>
        </row>
        <row r="8401">
          <cell r="A8401" t="str">
            <v>RM-KUM-IWL-SC-0046</v>
          </cell>
          <cell r="B8401" t="str">
            <v>CINT</v>
          </cell>
          <cell r="C8401" t="str">
            <v/>
          </cell>
          <cell r="D8401" t="str">
            <v>PLY T.12 X 1220 X 2440 + L2MK PVC BLACK</v>
          </cell>
          <cell r="E8401">
            <v>44883</v>
          </cell>
          <cell r="F8401" t="str">
            <v>ROF</v>
          </cell>
          <cell r="G8401" t="str">
            <v>CI_IWL</v>
          </cell>
          <cell r="H8401" t="str">
            <v>PC</v>
          </cell>
          <cell r="I8401" t="str">
            <v>CPR</v>
          </cell>
          <cell r="J8401" t="str">
            <v/>
          </cell>
          <cell r="K8401" t="str">
            <v>PD</v>
          </cell>
          <cell r="L8401" t="str">
            <v>3015</v>
          </cell>
          <cell r="M8401" t="str">
            <v>V</v>
          </cell>
          <cell r="N8401">
            <v>201618</v>
          </cell>
        </row>
        <row r="8402">
          <cell r="A8402" t="str">
            <v>RM-KUM-IWL-SC-0047</v>
          </cell>
          <cell r="B8402" t="str">
            <v>CINT</v>
          </cell>
          <cell r="C8402" t="str">
            <v/>
          </cell>
          <cell r="D8402" t="str">
            <v>PLY T.18 X 1220 X 2440 + L2MK PVC BLACK</v>
          </cell>
          <cell r="E8402">
            <v>44883</v>
          </cell>
          <cell r="F8402" t="str">
            <v>ROF</v>
          </cell>
          <cell r="G8402" t="str">
            <v>CI_IWL</v>
          </cell>
          <cell r="H8402" t="str">
            <v>PC</v>
          </cell>
          <cell r="I8402" t="str">
            <v>CPR</v>
          </cell>
          <cell r="J8402" t="str">
            <v/>
          </cell>
          <cell r="K8402" t="str">
            <v>PD</v>
          </cell>
          <cell r="L8402" t="str">
            <v>3015</v>
          </cell>
          <cell r="M8402" t="str">
            <v>V</v>
          </cell>
          <cell r="N8402">
            <v>307757</v>
          </cell>
        </row>
        <row r="8403">
          <cell r="A8403" t="str">
            <v>RM-KUM-IWL-SC-0048</v>
          </cell>
          <cell r="B8403" t="str">
            <v>CINT</v>
          </cell>
          <cell r="C8403" t="str">
            <v/>
          </cell>
          <cell r="D8403" t="str">
            <v>PLYWOOD 3 X 1220 X 2440 MERANTI</v>
          </cell>
          <cell r="E8403">
            <v>0</v>
          </cell>
          <cell r="F8403" t="str">
            <v>ROF</v>
          </cell>
          <cell r="G8403" t="str">
            <v>CI_IWL</v>
          </cell>
          <cell r="H8403" t="str">
            <v>PC</v>
          </cell>
          <cell r="I8403" t="str">
            <v>CPR</v>
          </cell>
          <cell r="J8403" t="str">
            <v/>
          </cell>
          <cell r="K8403" t="str">
            <v>PD</v>
          </cell>
          <cell r="L8403" t="str">
            <v>3015</v>
          </cell>
          <cell r="M8403" t="str">
            <v>V</v>
          </cell>
          <cell r="N8403">
            <v>22000</v>
          </cell>
        </row>
        <row r="8404">
          <cell r="A8404" t="str">
            <v>RM-KUM-IWL-SC-0049</v>
          </cell>
          <cell r="B8404" t="str">
            <v>CINT</v>
          </cell>
          <cell r="C8404" t="str">
            <v/>
          </cell>
          <cell r="D8404" t="str">
            <v>FRONT BOARD KUMI SD PLYWOOD+ SABLON LOGO</v>
          </cell>
          <cell r="E8404">
            <v>44874</v>
          </cell>
          <cell r="F8404" t="str">
            <v>ROF</v>
          </cell>
          <cell r="G8404" t="str">
            <v>CI_IWL</v>
          </cell>
          <cell r="H8404" t="str">
            <v>PC</v>
          </cell>
          <cell r="I8404" t="str">
            <v>CPR</v>
          </cell>
          <cell r="J8404" t="str">
            <v/>
          </cell>
          <cell r="K8404" t="str">
            <v>PD</v>
          </cell>
          <cell r="L8404" t="str">
            <v>3015</v>
          </cell>
          <cell r="M8404" t="str">
            <v>V</v>
          </cell>
          <cell r="N8404">
            <v>6000</v>
          </cell>
        </row>
        <row r="8405">
          <cell r="A8405" t="str">
            <v>RM-KUM-IWL-SC-0050</v>
          </cell>
          <cell r="B8405" t="str">
            <v>CINT</v>
          </cell>
          <cell r="C8405" t="str">
            <v/>
          </cell>
          <cell r="D8405" t="str">
            <v>FRONT BOARD KUMI MD PLYWOOD+ SABLON LOGO</v>
          </cell>
          <cell r="E8405">
            <v>44883</v>
          </cell>
          <cell r="F8405" t="str">
            <v>ROF</v>
          </cell>
          <cell r="G8405" t="str">
            <v>CI_IWL</v>
          </cell>
          <cell r="H8405" t="str">
            <v>PC</v>
          </cell>
          <cell r="I8405" t="str">
            <v>CPR</v>
          </cell>
          <cell r="J8405" t="str">
            <v/>
          </cell>
          <cell r="K8405" t="str">
            <v>PD</v>
          </cell>
          <cell r="L8405" t="str">
            <v>3015</v>
          </cell>
          <cell r="M8405" t="str">
            <v>V</v>
          </cell>
          <cell r="N8405">
            <v>6000</v>
          </cell>
        </row>
        <row r="8406">
          <cell r="A8406" t="str">
            <v>RM-KUM-KAC-00-0001</v>
          </cell>
          <cell r="B8406" t="str">
            <v>CINT</v>
          </cell>
          <cell r="C8406" t="str">
            <v/>
          </cell>
          <cell r="D8406" t="str">
            <v>KACA TEBAL T.5 X 923 X 593</v>
          </cell>
          <cell r="E8406">
            <v>0</v>
          </cell>
          <cell r="F8406" t="str">
            <v>ROF</v>
          </cell>
          <cell r="G8406" t="str">
            <v>CI_OTH</v>
          </cell>
          <cell r="H8406" t="str">
            <v>PC</v>
          </cell>
          <cell r="I8406" t="str">
            <v>CPR</v>
          </cell>
          <cell r="J8406" t="str">
            <v/>
          </cell>
          <cell r="K8406" t="str">
            <v>PD</v>
          </cell>
          <cell r="L8406" t="str">
            <v>3015</v>
          </cell>
          <cell r="M8406" t="str">
            <v>V</v>
          </cell>
          <cell r="N8406">
            <v>206500</v>
          </cell>
        </row>
        <row r="8407">
          <cell r="A8407" t="str">
            <v>RM-KUM-KCA-00-0001</v>
          </cell>
          <cell r="B8407" t="str">
            <v>CINT</v>
          </cell>
          <cell r="C8407" t="str">
            <v/>
          </cell>
          <cell r="D8407" t="str">
            <v>KACA BENING 3.0 X 332 X 1132</v>
          </cell>
          <cell r="E8407">
            <v>44797</v>
          </cell>
          <cell r="F8407" t="str">
            <v>ROF</v>
          </cell>
          <cell r="G8407" t="str">
            <v>CI_KCA</v>
          </cell>
          <cell r="H8407" t="str">
            <v>PC</v>
          </cell>
          <cell r="I8407" t="str">
            <v>CPR</v>
          </cell>
          <cell r="J8407" t="str">
            <v/>
          </cell>
          <cell r="K8407" t="str">
            <v>PD</v>
          </cell>
          <cell r="L8407" t="str">
            <v>3015</v>
          </cell>
          <cell r="M8407" t="str">
            <v>V</v>
          </cell>
          <cell r="N8407">
            <v>70000</v>
          </cell>
        </row>
        <row r="8408">
          <cell r="A8408" t="str">
            <v>RM-KUM-KCA-00-0002</v>
          </cell>
          <cell r="B8408" t="str">
            <v>CINT</v>
          </cell>
          <cell r="C8408" t="str">
            <v/>
          </cell>
          <cell r="D8408" t="str">
            <v>KACA TEBAL 5 X 825 X 370 MM</v>
          </cell>
          <cell r="E8408">
            <v>44797</v>
          </cell>
          <cell r="F8408" t="str">
            <v>ROF</v>
          </cell>
          <cell r="G8408" t="str">
            <v>CI_KCA</v>
          </cell>
          <cell r="H8408" t="str">
            <v>PC</v>
          </cell>
          <cell r="I8408" t="str">
            <v>CPR</v>
          </cell>
          <cell r="J8408" t="str">
            <v/>
          </cell>
          <cell r="K8408" t="str">
            <v>PD</v>
          </cell>
          <cell r="L8408" t="str">
            <v>3015</v>
          </cell>
          <cell r="M8408" t="str">
            <v>V</v>
          </cell>
          <cell r="N8408">
            <v>162500</v>
          </cell>
        </row>
        <row r="8409">
          <cell r="A8409" t="str">
            <v>RM-KUM-KCA-00-0003</v>
          </cell>
          <cell r="B8409" t="str">
            <v>CINT</v>
          </cell>
          <cell r="C8409" t="str">
            <v/>
          </cell>
          <cell r="D8409" t="str">
            <v>KACA TEBAL 5 X 833 X 392 MM</v>
          </cell>
          <cell r="E8409">
            <v>44797</v>
          </cell>
          <cell r="F8409" t="str">
            <v>ROF</v>
          </cell>
          <cell r="G8409" t="str">
            <v>CI_KCA</v>
          </cell>
          <cell r="H8409" t="str">
            <v>PC</v>
          </cell>
          <cell r="I8409" t="str">
            <v>CPR</v>
          </cell>
          <cell r="J8409" t="str">
            <v/>
          </cell>
          <cell r="K8409" t="str">
            <v>PD</v>
          </cell>
          <cell r="L8409" t="str">
            <v>3015</v>
          </cell>
          <cell r="M8409" t="str">
            <v>V</v>
          </cell>
          <cell r="N8409">
            <v>110000</v>
          </cell>
        </row>
        <row r="8410">
          <cell r="A8410" t="str">
            <v>RM-KUM-KCA-00-0004</v>
          </cell>
          <cell r="B8410" t="str">
            <v>CINT</v>
          </cell>
          <cell r="C8410" t="str">
            <v/>
          </cell>
          <cell r="D8410" t="str">
            <v>KACA TEBAL 5 x 823 x 393 MM</v>
          </cell>
          <cell r="E8410">
            <v>44936</v>
          </cell>
          <cell r="F8410" t="str">
            <v>ROF</v>
          </cell>
          <cell r="G8410" t="str">
            <v>CI_KCA</v>
          </cell>
          <cell r="H8410" t="str">
            <v>PC</v>
          </cell>
          <cell r="I8410" t="str">
            <v>CPR</v>
          </cell>
          <cell r="J8410" t="str">
            <v/>
          </cell>
          <cell r="K8410" t="str">
            <v>PD</v>
          </cell>
          <cell r="L8410" t="str">
            <v>3015</v>
          </cell>
          <cell r="M8410" t="str">
            <v>V</v>
          </cell>
          <cell r="N8410">
            <v>175000</v>
          </cell>
        </row>
        <row r="8411">
          <cell r="A8411" t="str">
            <v>RM-KUM-KCA-00-0005</v>
          </cell>
          <cell r="B8411" t="str">
            <v>CINT</v>
          </cell>
          <cell r="C8411" t="str">
            <v/>
          </cell>
          <cell r="D8411" t="str">
            <v>CERMIN 3MM X 260 MM X 1000 MM</v>
          </cell>
          <cell r="E8411">
            <v>44797</v>
          </cell>
          <cell r="F8411" t="str">
            <v>ROF</v>
          </cell>
          <cell r="G8411" t="str">
            <v>CI_KCA</v>
          </cell>
          <cell r="H8411" t="str">
            <v>PC</v>
          </cell>
          <cell r="I8411" t="str">
            <v>CPR</v>
          </cell>
          <cell r="J8411" t="str">
            <v/>
          </cell>
          <cell r="K8411" t="str">
            <v>PD</v>
          </cell>
          <cell r="L8411" t="str">
            <v>3015</v>
          </cell>
          <cell r="M8411" t="str">
            <v>V</v>
          </cell>
          <cell r="N8411">
            <v>80000</v>
          </cell>
        </row>
        <row r="8412">
          <cell r="A8412" t="str">
            <v>RM-KUM-LBL-00-0001</v>
          </cell>
          <cell r="B8412" t="str">
            <v>CINT</v>
          </cell>
          <cell r="C8412" t="str">
            <v/>
          </cell>
          <cell r="D8412" t="str">
            <v>STICKER STMM</v>
          </cell>
          <cell r="E8412">
            <v>45026</v>
          </cell>
          <cell r="F8412" t="str">
            <v>ROF</v>
          </cell>
          <cell r="G8412" t="str">
            <v>CI_LABEL</v>
          </cell>
          <cell r="H8412" t="str">
            <v>PC</v>
          </cell>
          <cell r="I8412" t="str">
            <v>CPR</v>
          </cell>
          <cell r="J8412" t="str">
            <v/>
          </cell>
          <cell r="K8412" t="str">
            <v>PD</v>
          </cell>
          <cell r="L8412" t="str">
            <v>3015</v>
          </cell>
          <cell r="M8412" t="str">
            <v>V</v>
          </cell>
          <cell r="N8412">
            <v>3300</v>
          </cell>
        </row>
        <row r="8413">
          <cell r="A8413" t="str">
            <v>RM-KUM-LBL-00-0002</v>
          </cell>
          <cell r="B8413" t="str">
            <v>CINT</v>
          </cell>
          <cell r="C8413" t="str">
            <v/>
          </cell>
          <cell r="D8413" t="str">
            <v>STIKER LOGO POLANTAS D.M RAKSYAKA</v>
          </cell>
          <cell r="E8413">
            <v>0</v>
          </cell>
          <cell r="F8413" t="str">
            <v>ROF</v>
          </cell>
          <cell r="G8413" t="str">
            <v>CI_LABEL</v>
          </cell>
          <cell r="H8413" t="str">
            <v>PC</v>
          </cell>
          <cell r="I8413" t="str">
            <v>CPR</v>
          </cell>
          <cell r="J8413" t="str">
            <v/>
          </cell>
          <cell r="K8413" t="str">
            <v>PD</v>
          </cell>
          <cell r="L8413" t="str">
            <v>3015</v>
          </cell>
          <cell r="M8413" t="str">
            <v>V</v>
          </cell>
          <cell r="N8413">
            <v>4900</v>
          </cell>
        </row>
        <row r="8414">
          <cell r="A8414" t="str">
            <v>RM-KUM-LBL-00-0003</v>
          </cell>
          <cell r="B8414" t="str">
            <v>CINT</v>
          </cell>
          <cell r="C8414" t="str">
            <v/>
          </cell>
          <cell r="D8414" t="str">
            <v>LABEL JOINT FRAME KUMI SD/FD 1105 MM</v>
          </cell>
          <cell r="E8414">
            <v>44966</v>
          </cell>
          <cell r="F8414" t="str">
            <v>ROF</v>
          </cell>
          <cell r="G8414" t="str">
            <v>CI_LABEL</v>
          </cell>
          <cell r="H8414" t="str">
            <v>PC</v>
          </cell>
          <cell r="I8414" t="str">
            <v>CPR</v>
          </cell>
          <cell r="J8414" t="str">
            <v/>
          </cell>
          <cell r="K8414" t="str">
            <v>PD</v>
          </cell>
          <cell r="L8414" t="str">
            <v>3015</v>
          </cell>
          <cell r="M8414" t="str">
            <v>V</v>
          </cell>
          <cell r="N8414">
            <v>135</v>
          </cell>
        </row>
        <row r="8415">
          <cell r="A8415" t="str">
            <v>RM-KUM-LBL-00-0004</v>
          </cell>
          <cell r="B8415" t="str">
            <v>CINT</v>
          </cell>
          <cell r="C8415" t="str">
            <v/>
          </cell>
          <cell r="D8415" t="str">
            <v>LABEL JOINT FRAME KUMI MD 1305 MM</v>
          </cell>
          <cell r="E8415">
            <v>44966</v>
          </cell>
          <cell r="F8415" t="str">
            <v>ROF</v>
          </cell>
          <cell r="G8415" t="str">
            <v>CI_LABEL</v>
          </cell>
          <cell r="H8415" t="str">
            <v>PC</v>
          </cell>
          <cell r="I8415" t="str">
            <v>CPR</v>
          </cell>
          <cell r="J8415" t="str">
            <v/>
          </cell>
          <cell r="K8415" t="str">
            <v>PD</v>
          </cell>
          <cell r="L8415" t="str">
            <v>3015</v>
          </cell>
          <cell r="M8415" t="str">
            <v>V</v>
          </cell>
          <cell r="N8415">
            <v>135</v>
          </cell>
        </row>
        <row r="8416">
          <cell r="A8416" t="str">
            <v>RM-KUM-LBL-00-0005</v>
          </cell>
          <cell r="B8416" t="str">
            <v>CINT</v>
          </cell>
          <cell r="C8416" t="str">
            <v/>
          </cell>
          <cell r="D8416" t="str">
            <v>LABEL JOINT FRAME KUMI ED 1705 MM</v>
          </cell>
          <cell r="E8416">
            <v>44950</v>
          </cell>
          <cell r="F8416" t="str">
            <v>ROF</v>
          </cell>
          <cell r="G8416" t="str">
            <v>CI_LABEL</v>
          </cell>
          <cell r="H8416" t="str">
            <v>PC</v>
          </cell>
          <cell r="I8416" t="str">
            <v>CPR</v>
          </cell>
          <cell r="J8416" t="str">
            <v/>
          </cell>
          <cell r="K8416" t="str">
            <v>PD</v>
          </cell>
          <cell r="L8416" t="str">
            <v>3015</v>
          </cell>
          <cell r="M8416" t="str">
            <v>V</v>
          </cell>
          <cell r="N8416">
            <v>135</v>
          </cell>
        </row>
        <row r="8417">
          <cell r="A8417" t="str">
            <v>RM-KUM-LBL-00-0006</v>
          </cell>
          <cell r="B8417" t="str">
            <v>CINT</v>
          </cell>
          <cell r="C8417" t="str">
            <v/>
          </cell>
          <cell r="D8417" t="str">
            <v>LABEL JOINT FRAME SIDE KUMI ED 1150 MM</v>
          </cell>
          <cell r="E8417">
            <v>44950</v>
          </cell>
          <cell r="F8417" t="str">
            <v>ROF</v>
          </cell>
          <cell r="G8417" t="str">
            <v>CI_LABEL</v>
          </cell>
          <cell r="H8417" t="str">
            <v>PC</v>
          </cell>
          <cell r="I8417" t="str">
            <v>CPR</v>
          </cell>
          <cell r="J8417" t="str">
            <v/>
          </cell>
          <cell r="K8417" t="str">
            <v>PD</v>
          </cell>
          <cell r="L8417" t="str">
            <v>3015</v>
          </cell>
          <cell r="M8417" t="str">
            <v>V</v>
          </cell>
          <cell r="N8417">
            <v>135</v>
          </cell>
        </row>
        <row r="8418">
          <cell r="A8418" t="str">
            <v>RM-KUM-LBL-00-0007</v>
          </cell>
          <cell r="B8418" t="str">
            <v>CINT</v>
          </cell>
          <cell r="C8418" t="str">
            <v/>
          </cell>
          <cell r="D8418" t="str">
            <v>LABEL JOINT FRAME KUMI MT 1045 MM</v>
          </cell>
          <cell r="E8418">
            <v>44966</v>
          </cell>
          <cell r="F8418" t="str">
            <v>ROF</v>
          </cell>
          <cell r="G8418" t="str">
            <v>CI_LABEL</v>
          </cell>
          <cell r="H8418" t="str">
            <v>PC</v>
          </cell>
          <cell r="I8418" t="str">
            <v>CPR</v>
          </cell>
          <cell r="J8418" t="str">
            <v/>
          </cell>
          <cell r="K8418" t="str">
            <v>PD</v>
          </cell>
          <cell r="L8418" t="str">
            <v>3015</v>
          </cell>
          <cell r="M8418" t="str">
            <v>V</v>
          </cell>
          <cell r="N8418">
            <v>135</v>
          </cell>
        </row>
        <row r="8419">
          <cell r="A8419" t="str">
            <v>RM-KUM-LBL-00-0008</v>
          </cell>
          <cell r="B8419" t="str">
            <v>CINT</v>
          </cell>
          <cell r="C8419" t="str">
            <v/>
          </cell>
          <cell r="D8419" t="str">
            <v>LABEL JOINT FRAME KUMI MT 1153 MM</v>
          </cell>
          <cell r="E8419">
            <v>0</v>
          </cell>
          <cell r="F8419" t="str">
            <v>ROF</v>
          </cell>
          <cell r="G8419" t="str">
            <v>CI_LABEL</v>
          </cell>
          <cell r="H8419" t="str">
            <v>PC</v>
          </cell>
          <cell r="I8419" t="str">
            <v>CPR</v>
          </cell>
          <cell r="J8419" t="str">
            <v/>
          </cell>
          <cell r="K8419" t="str">
            <v>PD</v>
          </cell>
          <cell r="L8419" t="str">
            <v>3015</v>
          </cell>
          <cell r="M8419" t="str">
            <v>V</v>
          </cell>
          <cell r="N8419">
            <v>500</v>
          </cell>
        </row>
        <row r="8420">
          <cell r="A8420" t="str">
            <v>RM-KUM-LBL-00-0009</v>
          </cell>
          <cell r="B8420" t="str">
            <v>CINT</v>
          </cell>
          <cell r="C8420" t="str">
            <v/>
          </cell>
          <cell r="D8420" t="str">
            <v>LABEL JOINT FRAME KUMI FDN 905 MM</v>
          </cell>
          <cell r="E8420">
            <v>0</v>
          </cell>
          <cell r="F8420" t="str">
            <v>ROF</v>
          </cell>
          <cell r="G8420" t="str">
            <v>CI_LABEL</v>
          </cell>
          <cell r="H8420" t="str">
            <v>PC</v>
          </cell>
          <cell r="I8420" t="str">
            <v>CPR</v>
          </cell>
          <cell r="J8420" t="str">
            <v/>
          </cell>
          <cell r="K8420" t="str">
            <v>PD</v>
          </cell>
          <cell r="L8420" t="str">
            <v>3015</v>
          </cell>
          <cell r="M8420" t="str">
            <v>V</v>
          </cell>
          <cell r="N8420">
            <v>135</v>
          </cell>
        </row>
        <row r="8421">
          <cell r="A8421" t="str">
            <v>RM-KUM-LBL-00-0010</v>
          </cell>
          <cell r="B8421" t="str">
            <v>CINT</v>
          </cell>
          <cell r="C8421" t="str">
            <v/>
          </cell>
          <cell r="D8421" t="str">
            <v>LABEL JOINT FRAME KUMI CD 805 MM</v>
          </cell>
          <cell r="E8421">
            <v>44915</v>
          </cell>
          <cell r="F8421" t="str">
            <v>ROF</v>
          </cell>
          <cell r="G8421" t="str">
            <v>CI_LABEL</v>
          </cell>
          <cell r="H8421" t="str">
            <v>PC</v>
          </cell>
          <cell r="I8421" t="str">
            <v>CPR</v>
          </cell>
          <cell r="J8421" t="str">
            <v/>
          </cell>
          <cell r="K8421" t="str">
            <v>PD</v>
          </cell>
          <cell r="L8421" t="str">
            <v>3015</v>
          </cell>
          <cell r="M8421" t="str">
            <v>V</v>
          </cell>
          <cell r="N8421">
            <v>135</v>
          </cell>
        </row>
        <row r="8422">
          <cell r="A8422" t="str">
            <v>RM-KUM-LBL-00-0011</v>
          </cell>
          <cell r="B8422" t="str">
            <v>CINT</v>
          </cell>
          <cell r="C8422" t="str">
            <v/>
          </cell>
          <cell r="D8422" t="str">
            <v>LABEL JOINT FRAME KUMI WS 1082 MM</v>
          </cell>
          <cell r="E8422">
            <v>45131</v>
          </cell>
          <cell r="F8422" t="str">
            <v>ROF</v>
          </cell>
          <cell r="G8422" t="str">
            <v>CI_LABEL</v>
          </cell>
          <cell r="H8422" t="str">
            <v>PC</v>
          </cell>
          <cell r="I8422" t="str">
            <v>CPR</v>
          </cell>
          <cell r="J8422" t="str">
            <v/>
          </cell>
          <cell r="K8422" t="str">
            <v>PD</v>
          </cell>
          <cell r="L8422" t="str">
            <v>3015</v>
          </cell>
          <cell r="M8422" t="str">
            <v>V</v>
          </cell>
          <cell r="N8422">
            <v>135</v>
          </cell>
        </row>
        <row r="8423">
          <cell r="A8423" t="str">
            <v>RM-KUM-LBL-00-0012</v>
          </cell>
          <cell r="B8423" t="str">
            <v>CINT</v>
          </cell>
          <cell r="C8423" t="str">
            <v/>
          </cell>
          <cell r="D8423" t="str">
            <v>LABEL JOINT FRAME KUMI WS 1187 MM</v>
          </cell>
          <cell r="E8423">
            <v>45131</v>
          </cell>
          <cell r="F8423" t="str">
            <v>ROF</v>
          </cell>
          <cell r="G8423" t="str">
            <v>CI_LABEL</v>
          </cell>
          <cell r="H8423" t="str">
            <v>PC</v>
          </cell>
          <cell r="I8423" t="str">
            <v>CPR</v>
          </cell>
          <cell r="J8423" t="str">
            <v/>
          </cell>
          <cell r="K8423" t="str">
            <v>PD</v>
          </cell>
          <cell r="L8423" t="str">
            <v>3015</v>
          </cell>
          <cell r="M8423" t="str">
            <v>V</v>
          </cell>
          <cell r="N8423">
            <v>135</v>
          </cell>
        </row>
        <row r="8424">
          <cell r="A8424" t="str">
            <v>RM-KUM-OTH-00-0006</v>
          </cell>
          <cell r="B8424" t="str">
            <v>CINT</v>
          </cell>
          <cell r="C8424" t="str">
            <v/>
          </cell>
          <cell r="D8424" t="str">
            <v>COUNTERSINK L PN183178</v>
          </cell>
          <cell r="E8424">
            <v>44797</v>
          </cell>
          <cell r="F8424" t="str">
            <v>ROF</v>
          </cell>
          <cell r="G8424" t="str">
            <v>CI_OTH</v>
          </cell>
          <cell r="H8424" t="str">
            <v>PC</v>
          </cell>
          <cell r="I8424" t="str">
            <v>CPR</v>
          </cell>
          <cell r="J8424" t="str">
            <v/>
          </cell>
          <cell r="K8424" t="str">
            <v>PD</v>
          </cell>
          <cell r="L8424" t="str">
            <v>3015</v>
          </cell>
          <cell r="M8424" t="str">
            <v>V</v>
          </cell>
          <cell r="N8424">
            <v>468221</v>
          </cell>
        </row>
        <row r="8425">
          <cell r="A8425" t="str">
            <v>RM-KUM-OTH-00-0007</v>
          </cell>
          <cell r="B8425" t="str">
            <v>CINT</v>
          </cell>
          <cell r="C8425" t="str">
            <v/>
          </cell>
          <cell r="D8425" t="str">
            <v>COUNTERSINK R PN183179</v>
          </cell>
          <cell r="E8425">
            <v>44797</v>
          </cell>
          <cell r="F8425" t="str">
            <v>ROF</v>
          </cell>
          <cell r="G8425" t="str">
            <v>CI_OTH</v>
          </cell>
          <cell r="H8425" t="str">
            <v>PC</v>
          </cell>
          <cell r="I8425" t="str">
            <v>CPR</v>
          </cell>
          <cell r="J8425" t="str">
            <v/>
          </cell>
          <cell r="K8425" t="str">
            <v>PD</v>
          </cell>
          <cell r="L8425" t="str">
            <v>3015</v>
          </cell>
          <cell r="M8425" t="str">
            <v>V</v>
          </cell>
          <cell r="N8425">
            <v>468221</v>
          </cell>
        </row>
        <row r="8426">
          <cell r="A8426" t="str">
            <v>RM-KUM-OTH-00-0008</v>
          </cell>
          <cell r="B8426" t="str">
            <v>CINT</v>
          </cell>
          <cell r="C8426" t="str">
            <v/>
          </cell>
          <cell r="D8426" t="str">
            <v>HALF PANEL AE-W002 (WHITE/WHI)</v>
          </cell>
          <cell r="E8426">
            <v>44797</v>
          </cell>
          <cell r="F8426" t="str">
            <v>ROF</v>
          </cell>
          <cell r="G8426" t="str">
            <v>CI_OTH</v>
          </cell>
          <cell r="H8426" t="str">
            <v>PC</v>
          </cell>
          <cell r="I8426" t="str">
            <v>CPR</v>
          </cell>
          <cell r="J8426" t="str">
            <v/>
          </cell>
          <cell r="K8426" t="str">
            <v>PD</v>
          </cell>
          <cell r="L8426" t="str">
            <v>3015</v>
          </cell>
          <cell r="M8426" t="str">
            <v>V</v>
          </cell>
          <cell r="N8426">
            <v>383000</v>
          </cell>
        </row>
        <row r="8427">
          <cell r="A8427" t="str">
            <v>RM-KUM-OTH-00-0009</v>
          </cell>
          <cell r="B8427" t="str">
            <v>CINT</v>
          </cell>
          <cell r="C8427" t="str">
            <v/>
          </cell>
          <cell r="D8427" t="str">
            <v>SUPREME UK 572 / WN</v>
          </cell>
          <cell r="E8427">
            <v>44797</v>
          </cell>
          <cell r="F8427" t="str">
            <v>ROF</v>
          </cell>
          <cell r="G8427" t="str">
            <v>CI_OTH</v>
          </cell>
          <cell r="H8427" t="str">
            <v>M</v>
          </cell>
          <cell r="I8427" t="str">
            <v>CPR</v>
          </cell>
          <cell r="J8427" t="str">
            <v/>
          </cell>
          <cell r="K8427" t="str">
            <v>PD</v>
          </cell>
          <cell r="L8427" t="str">
            <v>3015</v>
          </cell>
          <cell r="M8427" t="str">
            <v>V</v>
          </cell>
          <cell r="N8427">
            <v>27000</v>
          </cell>
        </row>
        <row r="8428">
          <cell r="A8428" t="str">
            <v>RM-KUM-PIP-00-0010</v>
          </cell>
          <cell r="B8428" t="str">
            <v>CINT</v>
          </cell>
          <cell r="C8428" t="str">
            <v/>
          </cell>
          <cell r="D8428" t="str">
            <v>FRAME JOINT MIDDLE</v>
          </cell>
          <cell r="E8428">
            <v>44797</v>
          </cell>
          <cell r="F8428" t="str">
            <v>ROF</v>
          </cell>
          <cell r="G8428" t="str">
            <v>CI_PIPA</v>
          </cell>
          <cell r="H8428" t="str">
            <v>PC</v>
          </cell>
          <cell r="I8428" t="str">
            <v>CPR</v>
          </cell>
          <cell r="J8428" t="str">
            <v/>
          </cell>
          <cell r="K8428" t="str">
            <v>PD</v>
          </cell>
          <cell r="L8428" t="str">
            <v>3015</v>
          </cell>
          <cell r="M8428" t="str">
            <v>V</v>
          </cell>
          <cell r="N8428">
            <v>26544</v>
          </cell>
        </row>
        <row r="8429">
          <cell r="A8429" t="str">
            <v>RM-KUM-PIP-00-0011</v>
          </cell>
          <cell r="B8429" t="str">
            <v>CINT</v>
          </cell>
          <cell r="C8429" t="str">
            <v/>
          </cell>
          <cell r="D8429" t="str">
            <v>PIPA  40/20 X 1.2 X 108</v>
          </cell>
          <cell r="E8429">
            <v>44797</v>
          </cell>
          <cell r="F8429" t="str">
            <v>ROF</v>
          </cell>
          <cell r="G8429" t="str">
            <v>CI_PIPA</v>
          </cell>
          <cell r="H8429" t="str">
            <v>PC</v>
          </cell>
          <cell r="I8429" t="str">
            <v>CPR</v>
          </cell>
          <cell r="J8429" t="str">
            <v/>
          </cell>
          <cell r="K8429" t="str">
            <v>PD</v>
          </cell>
          <cell r="L8429" t="str">
            <v>3015</v>
          </cell>
          <cell r="M8429" t="str">
            <v>V</v>
          </cell>
          <cell r="N8429">
            <v>2601</v>
          </cell>
        </row>
        <row r="8430">
          <cell r="A8430" t="str">
            <v>RM-KUM-PIP-00-0012</v>
          </cell>
          <cell r="B8430" t="str">
            <v>CINT</v>
          </cell>
          <cell r="C8430" t="str">
            <v/>
          </cell>
          <cell r="D8430" t="str">
            <v>PIPA  40/20 X 1.2 X 461</v>
          </cell>
          <cell r="E8430">
            <v>44797</v>
          </cell>
          <cell r="F8430" t="str">
            <v>ROF</v>
          </cell>
          <cell r="G8430" t="str">
            <v>CI_PIPA</v>
          </cell>
          <cell r="H8430" t="str">
            <v>PC</v>
          </cell>
          <cell r="I8430" t="str">
            <v>CPR</v>
          </cell>
          <cell r="J8430" t="str">
            <v/>
          </cell>
          <cell r="K8430" t="str">
            <v>PD</v>
          </cell>
          <cell r="L8430" t="str">
            <v>3015</v>
          </cell>
          <cell r="M8430" t="str">
            <v>V</v>
          </cell>
          <cell r="N8430">
            <v>11105</v>
          </cell>
        </row>
        <row r="8431">
          <cell r="A8431" t="str">
            <v>RM-KUM-PIP-00-0013</v>
          </cell>
          <cell r="B8431" t="str">
            <v>CINT</v>
          </cell>
          <cell r="C8431" t="str">
            <v/>
          </cell>
          <cell r="D8431" t="str">
            <v>PIPA 40 x 40 x 1.2 x 1000 TIRUS 2 UJUNG</v>
          </cell>
          <cell r="E8431">
            <v>44797</v>
          </cell>
          <cell r="F8431" t="str">
            <v>ROF</v>
          </cell>
          <cell r="G8431" t="str">
            <v>CI_PIPA</v>
          </cell>
          <cell r="H8431" t="str">
            <v>PC</v>
          </cell>
          <cell r="I8431" t="str">
            <v>CPR</v>
          </cell>
          <cell r="J8431" t="str">
            <v/>
          </cell>
          <cell r="K8431" t="str">
            <v>PD</v>
          </cell>
          <cell r="L8431" t="str">
            <v>3015</v>
          </cell>
          <cell r="M8431" t="str">
            <v>V</v>
          </cell>
          <cell r="N8431">
            <v>24071</v>
          </cell>
        </row>
        <row r="8432">
          <cell r="A8432" t="str">
            <v>RM-KUM-PIP-00-0014</v>
          </cell>
          <cell r="B8432" t="str">
            <v>CINT</v>
          </cell>
          <cell r="C8432" t="str">
            <v/>
          </cell>
          <cell r="D8432" t="str">
            <v>PIPA 40 x 40 x 1.2 x 500 TIRUS 2 UJUNG 4</v>
          </cell>
          <cell r="E8432">
            <v>44926</v>
          </cell>
          <cell r="F8432" t="str">
            <v>ROF</v>
          </cell>
          <cell r="G8432" t="str">
            <v>CI_PIPA</v>
          </cell>
          <cell r="H8432" t="str">
            <v>PC</v>
          </cell>
          <cell r="I8432" t="str">
            <v>CPR</v>
          </cell>
          <cell r="J8432" t="str">
            <v/>
          </cell>
          <cell r="K8432" t="str">
            <v>PD</v>
          </cell>
          <cell r="L8432" t="str">
            <v>3015</v>
          </cell>
          <cell r="M8432" t="str">
            <v>V</v>
          </cell>
          <cell r="N8432">
            <v>16196</v>
          </cell>
        </row>
        <row r="8433">
          <cell r="A8433" t="str">
            <v>RM-KUM-PIP-00-0015</v>
          </cell>
          <cell r="B8433" t="str">
            <v>CINT</v>
          </cell>
          <cell r="C8433" t="str">
            <v/>
          </cell>
          <cell r="D8433" t="str">
            <v>PIPA 40 x 40 x 1.2 x 640 TIRUS 1 UJUNG 4</v>
          </cell>
          <cell r="E8433">
            <v>44797</v>
          </cell>
          <cell r="F8433" t="str">
            <v>ROF</v>
          </cell>
          <cell r="G8433" t="str">
            <v>CI_PIPA</v>
          </cell>
          <cell r="H8433" t="str">
            <v>PC</v>
          </cell>
          <cell r="I8433" t="str">
            <v>CPR</v>
          </cell>
          <cell r="J8433" t="str">
            <v/>
          </cell>
          <cell r="K8433" t="str">
            <v>PD</v>
          </cell>
          <cell r="L8433" t="str">
            <v>3015</v>
          </cell>
          <cell r="M8433" t="str">
            <v>V</v>
          </cell>
          <cell r="N8433">
            <v>12916</v>
          </cell>
        </row>
        <row r="8434">
          <cell r="A8434" t="str">
            <v>RM-KUM-PIP-00-0016</v>
          </cell>
          <cell r="B8434" t="str">
            <v>CINT</v>
          </cell>
          <cell r="C8434" t="str">
            <v/>
          </cell>
          <cell r="D8434" t="str">
            <v>PIPA 40 x 40 x 1.2 x 680 TIRUS 2 UJUNG 4</v>
          </cell>
          <cell r="E8434">
            <v>44926</v>
          </cell>
          <cell r="F8434" t="str">
            <v>ROF</v>
          </cell>
          <cell r="G8434" t="str">
            <v>CI_PIPA</v>
          </cell>
          <cell r="H8434" t="str">
            <v>PC</v>
          </cell>
          <cell r="I8434" t="str">
            <v>CPR</v>
          </cell>
          <cell r="J8434" t="str">
            <v/>
          </cell>
          <cell r="K8434" t="str">
            <v>PD</v>
          </cell>
          <cell r="L8434" t="str">
            <v>3015</v>
          </cell>
          <cell r="M8434" t="str">
            <v>V</v>
          </cell>
          <cell r="N8434">
            <v>22027</v>
          </cell>
        </row>
        <row r="8435">
          <cell r="A8435" t="str">
            <v>RM-KUM-PIP-00-0017</v>
          </cell>
          <cell r="B8435" t="str">
            <v>CINT</v>
          </cell>
          <cell r="C8435" t="str">
            <v/>
          </cell>
          <cell r="D8435" t="str">
            <v>PIPA 40 x 40 x 1.2 x 950</v>
          </cell>
          <cell r="E8435">
            <v>44813</v>
          </cell>
          <cell r="F8435" t="str">
            <v>ROF</v>
          </cell>
          <cell r="G8435" t="str">
            <v>CI_PIPA</v>
          </cell>
          <cell r="H8435" t="str">
            <v>PC</v>
          </cell>
          <cell r="I8435" t="str">
            <v>CPR</v>
          </cell>
          <cell r="J8435" t="str">
            <v/>
          </cell>
          <cell r="K8435" t="str">
            <v>PD</v>
          </cell>
          <cell r="L8435" t="str">
            <v>3015</v>
          </cell>
          <cell r="M8435" t="str">
            <v>V</v>
          </cell>
          <cell r="N8435">
            <v>18685</v>
          </cell>
        </row>
        <row r="8436">
          <cell r="A8436" t="str">
            <v>RM-KUM-PIP-00-0018</v>
          </cell>
          <cell r="B8436" t="str">
            <v>CINT</v>
          </cell>
          <cell r="C8436" t="str">
            <v/>
          </cell>
          <cell r="D8436" t="str">
            <v>PIPA 40/20 X 1.2 X 1025</v>
          </cell>
          <cell r="E8436">
            <v>44797</v>
          </cell>
          <cell r="F8436" t="str">
            <v>ROF</v>
          </cell>
          <cell r="G8436" t="str">
            <v>CI_PIPA</v>
          </cell>
          <cell r="H8436" t="str">
            <v>PC</v>
          </cell>
          <cell r="I8436" t="str">
            <v>CPR</v>
          </cell>
          <cell r="J8436" t="str">
            <v/>
          </cell>
          <cell r="K8436" t="str">
            <v>PD</v>
          </cell>
          <cell r="L8436" t="str">
            <v>3015</v>
          </cell>
          <cell r="M8436" t="str">
            <v>V</v>
          </cell>
          <cell r="N8436">
            <v>22167</v>
          </cell>
        </row>
        <row r="8437">
          <cell r="A8437" t="str">
            <v>RM-KUM-PIP-00-0019</v>
          </cell>
          <cell r="B8437" t="str">
            <v>CINT</v>
          </cell>
          <cell r="C8437" t="str">
            <v/>
          </cell>
          <cell r="D8437" t="str">
            <v>PIPA 40/20 X 1.2 X 1045</v>
          </cell>
          <cell r="E8437">
            <v>45169</v>
          </cell>
          <cell r="F8437" t="str">
            <v>ROF</v>
          </cell>
          <cell r="G8437" t="str">
            <v>CI_PIPA</v>
          </cell>
          <cell r="H8437" t="str">
            <v>PC</v>
          </cell>
          <cell r="I8437" t="str">
            <v>CPR</v>
          </cell>
          <cell r="J8437" t="str">
            <v/>
          </cell>
          <cell r="K8437" t="str">
            <v>PD</v>
          </cell>
          <cell r="L8437" t="str">
            <v>3015</v>
          </cell>
          <cell r="M8437" t="str">
            <v>V</v>
          </cell>
          <cell r="N8437">
            <v>23420</v>
          </cell>
        </row>
        <row r="8438">
          <cell r="A8438" t="str">
            <v>RM-KUM-PIP-00-0020</v>
          </cell>
          <cell r="B8438" t="str">
            <v>CINT</v>
          </cell>
          <cell r="C8438" t="str">
            <v/>
          </cell>
          <cell r="D8438" t="str">
            <v>PIPA 40/20 X 1.2 X 1082</v>
          </cell>
          <cell r="E8438">
            <v>45175</v>
          </cell>
          <cell r="F8438" t="str">
            <v>ROF</v>
          </cell>
          <cell r="G8438" t="str">
            <v>CI_PIPA</v>
          </cell>
          <cell r="H8438" t="str">
            <v>PC</v>
          </cell>
          <cell r="I8438" t="str">
            <v>CPR</v>
          </cell>
          <cell r="J8438" t="str">
            <v/>
          </cell>
          <cell r="K8438" t="str">
            <v>PD</v>
          </cell>
          <cell r="L8438" t="str">
            <v>3015</v>
          </cell>
          <cell r="M8438" t="str">
            <v>V</v>
          </cell>
          <cell r="N8438">
            <v>25390</v>
          </cell>
        </row>
        <row r="8439">
          <cell r="A8439" t="str">
            <v>RM-KUM-PIP-00-0021</v>
          </cell>
          <cell r="B8439" t="str">
            <v>CINT</v>
          </cell>
          <cell r="C8439" t="str">
            <v/>
          </cell>
          <cell r="D8439" t="str">
            <v>PIPA 40/20 X 1.2 X 1085</v>
          </cell>
          <cell r="E8439">
            <v>44797</v>
          </cell>
          <cell r="F8439" t="str">
            <v>ROF</v>
          </cell>
          <cell r="G8439" t="str">
            <v>CI_PIPA</v>
          </cell>
          <cell r="H8439" t="str">
            <v>PC</v>
          </cell>
          <cell r="I8439" t="str">
            <v>CPR</v>
          </cell>
          <cell r="J8439" t="str">
            <v/>
          </cell>
          <cell r="K8439" t="str">
            <v>PD</v>
          </cell>
          <cell r="L8439" t="str">
            <v>3015</v>
          </cell>
          <cell r="M8439" t="str">
            <v>V</v>
          </cell>
          <cell r="N8439">
            <v>24288</v>
          </cell>
        </row>
        <row r="8440">
          <cell r="A8440" t="str">
            <v>RM-KUM-PIP-00-0022</v>
          </cell>
          <cell r="B8440" t="str">
            <v>CINT</v>
          </cell>
          <cell r="C8440" t="str">
            <v/>
          </cell>
          <cell r="D8440" t="str">
            <v>PIPA 40/20 x 1.2 x 1105</v>
          </cell>
          <cell r="E8440">
            <v>45300</v>
          </cell>
          <cell r="F8440" t="str">
            <v>ROF</v>
          </cell>
          <cell r="G8440" t="str">
            <v>CI_PIPA</v>
          </cell>
          <cell r="H8440" t="str">
            <v>PC</v>
          </cell>
          <cell r="I8440" t="str">
            <v>CPR</v>
          </cell>
          <cell r="J8440" t="str">
            <v/>
          </cell>
          <cell r="K8440" t="str">
            <v>PD</v>
          </cell>
          <cell r="L8440" t="str">
            <v>3015</v>
          </cell>
          <cell r="M8440" t="str">
            <v>V</v>
          </cell>
          <cell r="N8440">
            <v>24187</v>
          </cell>
        </row>
        <row r="8441">
          <cell r="A8441" t="str">
            <v>RM-KUM-PIP-00-0023</v>
          </cell>
          <cell r="B8441" t="str">
            <v>CINT</v>
          </cell>
          <cell r="C8441" t="str">
            <v/>
          </cell>
          <cell r="D8441" t="str">
            <v>PIPA 40/20 X 1.2 X 1147</v>
          </cell>
          <cell r="E8441">
            <v>44797</v>
          </cell>
          <cell r="F8441" t="str">
            <v>ROF</v>
          </cell>
          <cell r="G8441" t="str">
            <v>CI_PIPA</v>
          </cell>
          <cell r="H8441" t="str">
            <v>PC</v>
          </cell>
          <cell r="I8441" t="str">
            <v>CPR</v>
          </cell>
          <cell r="J8441" t="str">
            <v/>
          </cell>
          <cell r="K8441" t="str">
            <v>PD</v>
          </cell>
          <cell r="L8441" t="str">
            <v>3015</v>
          </cell>
          <cell r="M8441" t="str">
            <v>V</v>
          </cell>
          <cell r="N8441">
            <v>25676</v>
          </cell>
        </row>
        <row r="8442">
          <cell r="A8442" t="str">
            <v>RM-KUM-PIP-00-0024</v>
          </cell>
          <cell r="B8442" t="str">
            <v>CINT</v>
          </cell>
          <cell r="C8442" t="str">
            <v/>
          </cell>
          <cell r="D8442" t="str">
            <v>PIPA 40/20 x 1.2 x 1150</v>
          </cell>
          <cell r="E8442">
            <v>45175</v>
          </cell>
          <cell r="F8442" t="str">
            <v>ROF</v>
          </cell>
          <cell r="G8442" t="str">
            <v>CI_PIPA</v>
          </cell>
          <cell r="H8442" t="str">
            <v>PC</v>
          </cell>
          <cell r="I8442" t="str">
            <v>CPR</v>
          </cell>
          <cell r="J8442" t="str">
            <v/>
          </cell>
          <cell r="K8442" t="str">
            <v>PD</v>
          </cell>
          <cell r="L8442" t="str">
            <v>3015</v>
          </cell>
          <cell r="M8442" t="str">
            <v>V</v>
          </cell>
          <cell r="N8442">
            <v>26998</v>
          </cell>
        </row>
        <row r="8443">
          <cell r="A8443" t="str">
            <v>RM-KUM-PIP-00-0025</v>
          </cell>
          <cell r="B8443" t="str">
            <v>CINT</v>
          </cell>
          <cell r="C8443" t="str">
            <v/>
          </cell>
          <cell r="D8443" t="str">
            <v>PIPA 40/20 x 1.2 x 1178</v>
          </cell>
          <cell r="E8443">
            <v>44804</v>
          </cell>
          <cell r="F8443" t="str">
            <v>ROF</v>
          </cell>
          <cell r="G8443" t="str">
            <v>CI_PIPA</v>
          </cell>
          <cell r="H8443" t="str">
            <v>PC</v>
          </cell>
          <cell r="I8443" t="str">
            <v>CPR</v>
          </cell>
          <cell r="J8443" t="str">
            <v/>
          </cell>
          <cell r="K8443" t="str">
            <v>PD</v>
          </cell>
          <cell r="L8443" t="str">
            <v>3015</v>
          </cell>
          <cell r="M8443" t="str">
            <v>V</v>
          </cell>
          <cell r="N8443">
            <v>26370</v>
          </cell>
        </row>
        <row r="8444">
          <cell r="A8444" t="str">
            <v>RM-KUM-PIP-00-0026</v>
          </cell>
          <cell r="B8444" t="str">
            <v>CINT</v>
          </cell>
          <cell r="C8444" t="str">
            <v/>
          </cell>
          <cell r="D8444" t="str">
            <v>PIPA 40/20 X 1.2 X 1187</v>
          </cell>
          <cell r="E8444">
            <v>45131</v>
          </cell>
          <cell r="F8444" t="str">
            <v>ROF</v>
          </cell>
          <cell r="G8444" t="str">
            <v>CI_PIPA</v>
          </cell>
          <cell r="H8444" t="str">
            <v>PC</v>
          </cell>
          <cell r="I8444" t="str">
            <v>CPR</v>
          </cell>
          <cell r="J8444" t="str">
            <v/>
          </cell>
          <cell r="K8444" t="str">
            <v>PD</v>
          </cell>
          <cell r="L8444" t="str">
            <v>3015</v>
          </cell>
          <cell r="M8444" t="str">
            <v>V</v>
          </cell>
          <cell r="N8444">
            <v>27912</v>
          </cell>
        </row>
        <row r="8445">
          <cell r="A8445" t="str">
            <v>RM-KUM-PIP-00-0027</v>
          </cell>
          <cell r="B8445" t="str">
            <v>CINT</v>
          </cell>
          <cell r="C8445" t="str">
            <v/>
          </cell>
          <cell r="D8445" t="str">
            <v>PIPA 40/20 X 1.2 X 1188</v>
          </cell>
          <cell r="E8445">
            <v>44797</v>
          </cell>
          <cell r="F8445" t="str">
            <v>ROF</v>
          </cell>
          <cell r="G8445" t="str">
            <v>CI_PIPA</v>
          </cell>
          <cell r="H8445" t="str">
            <v>PC</v>
          </cell>
          <cell r="I8445" t="str">
            <v>CPR</v>
          </cell>
          <cell r="J8445" t="str">
            <v/>
          </cell>
          <cell r="K8445" t="str">
            <v>PD</v>
          </cell>
          <cell r="L8445" t="str">
            <v>3015</v>
          </cell>
          <cell r="M8445" t="str">
            <v>V</v>
          </cell>
          <cell r="N8445">
            <v>26594</v>
          </cell>
        </row>
        <row r="8446">
          <cell r="A8446" t="str">
            <v>RM-KUM-PIP-00-0028</v>
          </cell>
          <cell r="B8446" t="str">
            <v>CINT</v>
          </cell>
          <cell r="C8446" t="str">
            <v/>
          </cell>
          <cell r="D8446" t="str">
            <v>PIPA 40/20 X 1.2 X 1200</v>
          </cell>
          <cell r="E8446">
            <v>44797</v>
          </cell>
          <cell r="F8446" t="str">
            <v>ROF</v>
          </cell>
          <cell r="G8446" t="str">
            <v>CI_PIPA</v>
          </cell>
          <cell r="H8446" t="str">
            <v>PC</v>
          </cell>
          <cell r="I8446" t="str">
            <v>CPR</v>
          </cell>
          <cell r="J8446" t="str">
            <v/>
          </cell>
          <cell r="K8446" t="str">
            <v>PD</v>
          </cell>
          <cell r="L8446" t="str">
            <v>3015</v>
          </cell>
          <cell r="M8446" t="str">
            <v>V</v>
          </cell>
          <cell r="N8446">
            <v>18017</v>
          </cell>
        </row>
        <row r="8447">
          <cell r="A8447" t="str">
            <v>RM-KUM-PIP-00-0029</v>
          </cell>
          <cell r="B8447" t="str">
            <v>CINT</v>
          </cell>
          <cell r="C8447" t="str">
            <v/>
          </cell>
          <cell r="D8447" t="str">
            <v>PIPA 40/20 X 1.2 X 1230</v>
          </cell>
          <cell r="E8447">
            <v>44797</v>
          </cell>
          <cell r="F8447" t="str">
            <v>ROF</v>
          </cell>
          <cell r="G8447" t="str">
            <v>CI_PIPA</v>
          </cell>
          <cell r="H8447" t="str">
            <v>PC</v>
          </cell>
          <cell r="I8447" t="str">
            <v>CPR</v>
          </cell>
          <cell r="J8447" t="str">
            <v/>
          </cell>
          <cell r="K8447" t="str">
            <v>PD</v>
          </cell>
          <cell r="L8447" t="str">
            <v>3015</v>
          </cell>
          <cell r="M8447" t="str">
            <v>V</v>
          </cell>
          <cell r="N8447">
            <v>27534</v>
          </cell>
        </row>
        <row r="8448">
          <cell r="A8448" t="str">
            <v>RM-KUM-PIP-00-0030</v>
          </cell>
          <cell r="B8448" t="str">
            <v>CINT</v>
          </cell>
          <cell r="C8448" t="str">
            <v/>
          </cell>
          <cell r="D8448" t="str">
            <v>PIPA 40/20 X 1.2 X 1290</v>
          </cell>
          <cell r="E8448">
            <v>44797</v>
          </cell>
          <cell r="F8448" t="str">
            <v>ROF</v>
          </cell>
          <cell r="G8448" t="str">
            <v>CI_PIPA</v>
          </cell>
          <cell r="H8448" t="str">
            <v>PC</v>
          </cell>
          <cell r="I8448" t="str">
            <v>CPR</v>
          </cell>
          <cell r="J8448" t="str">
            <v/>
          </cell>
          <cell r="K8448" t="str">
            <v>PD</v>
          </cell>
          <cell r="L8448" t="str">
            <v>3015</v>
          </cell>
          <cell r="M8448" t="str">
            <v>V</v>
          </cell>
          <cell r="N8448">
            <v>28877</v>
          </cell>
        </row>
        <row r="8449">
          <cell r="A8449" t="str">
            <v>RM-KUM-PIP-00-0031</v>
          </cell>
          <cell r="B8449" t="str">
            <v>CINT</v>
          </cell>
          <cell r="C8449" t="str">
            <v/>
          </cell>
          <cell r="D8449" t="str">
            <v>PIPA 40/20 x 1.2 x 1305</v>
          </cell>
          <cell r="E8449">
            <v>45169</v>
          </cell>
          <cell r="F8449" t="str">
            <v>ROF</v>
          </cell>
          <cell r="G8449" t="str">
            <v>CI_PIPA</v>
          </cell>
          <cell r="H8449" t="str">
            <v>PC</v>
          </cell>
          <cell r="I8449" t="str">
            <v>CPR</v>
          </cell>
          <cell r="J8449" t="str">
            <v/>
          </cell>
          <cell r="K8449" t="str">
            <v>PD</v>
          </cell>
          <cell r="L8449" t="str">
            <v>3015</v>
          </cell>
          <cell r="M8449" t="str">
            <v>V</v>
          </cell>
          <cell r="N8449">
            <v>31449</v>
          </cell>
        </row>
        <row r="8450">
          <cell r="A8450" t="str">
            <v>RM-KUM-PIP-00-0032</v>
          </cell>
          <cell r="B8450" t="str">
            <v>CINT</v>
          </cell>
          <cell r="C8450" t="str">
            <v/>
          </cell>
          <cell r="D8450" t="str">
            <v>PIPA 40/20 X 1.2 X 1306</v>
          </cell>
          <cell r="E8450">
            <v>44797</v>
          </cell>
          <cell r="F8450" t="str">
            <v>ROF</v>
          </cell>
          <cell r="G8450" t="str">
            <v>CI_PIPA</v>
          </cell>
          <cell r="H8450" t="str">
            <v>PC</v>
          </cell>
          <cell r="I8450" t="str">
            <v>CPR</v>
          </cell>
          <cell r="J8450" t="str">
            <v/>
          </cell>
          <cell r="K8450" t="str">
            <v>PD</v>
          </cell>
          <cell r="L8450" t="str">
            <v>3015</v>
          </cell>
          <cell r="M8450" t="str">
            <v>V</v>
          </cell>
          <cell r="N8450">
            <v>29235</v>
          </cell>
        </row>
        <row r="8451">
          <cell r="A8451" t="str">
            <v>RM-KUM-PIP-00-0033</v>
          </cell>
          <cell r="B8451" t="str">
            <v>CINT</v>
          </cell>
          <cell r="C8451" t="str">
            <v/>
          </cell>
          <cell r="D8451" t="str">
            <v>PIPA 40/20 X 1.2 X 1314</v>
          </cell>
          <cell r="E8451">
            <v>44797</v>
          </cell>
          <cell r="F8451" t="str">
            <v>ROF</v>
          </cell>
          <cell r="G8451" t="str">
            <v>CI_PIPA</v>
          </cell>
          <cell r="H8451" t="str">
            <v>PC</v>
          </cell>
          <cell r="I8451" t="str">
            <v>CPR</v>
          </cell>
          <cell r="J8451" t="str">
            <v/>
          </cell>
          <cell r="K8451" t="str">
            <v>PD</v>
          </cell>
          <cell r="L8451" t="str">
            <v>3015</v>
          </cell>
          <cell r="M8451" t="str">
            <v>V</v>
          </cell>
          <cell r="N8451">
            <v>29414</v>
          </cell>
        </row>
        <row r="8452">
          <cell r="A8452" t="str">
            <v>RM-KUM-PIP-00-0034</v>
          </cell>
          <cell r="B8452" t="str">
            <v>CINT</v>
          </cell>
          <cell r="C8452" t="str">
            <v/>
          </cell>
          <cell r="D8452" t="str">
            <v>PIPA 40/20 X 1.2 X 1405</v>
          </cell>
          <cell r="E8452">
            <v>44797</v>
          </cell>
          <cell r="F8452" t="str">
            <v>ROF</v>
          </cell>
          <cell r="G8452" t="str">
            <v>CI_PIPA</v>
          </cell>
          <cell r="H8452" t="str">
            <v>PC</v>
          </cell>
          <cell r="I8452" t="str">
            <v>CPR</v>
          </cell>
          <cell r="J8452" t="str">
            <v/>
          </cell>
          <cell r="K8452" t="str">
            <v>PD</v>
          </cell>
          <cell r="L8452" t="str">
            <v>3015</v>
          </cell>
          <cell r="M8452" t="str">
            <v>V</v>
          </cell>
          <cell r="N8452">
            <v>32985</v>
          </cell>
        </row>
        <row r="8453">
          <cell r="A8453" t="str">
            <v>RM-KUM-PIP-00-0035</v>
          </cell>
          <cell r="B8453" t="str">
            <v>CINT</v>
          </cell>
          <cell r="C8453" t="str">
            <v/>
          </cell>
          <cell r="D8453" t="str">
            <v>PIPA 40/20 X 1.2 X 1425</v>
          </cell>
          <cell r="E8453">
            <v>44797</v>
          </cell>
          <cell r="F8453" t="str">
            <v>ROF</v>
          </cell>
          <cell r="G8453" t="str">
            <v>CI_PIPA</v>
          </cell>
          <cell r="H8453" t="str">
            <v>PC</v>
          </cell>
          <cell r="I8453" t="str">
            <v>CPR</v>
          </cell>
          <cell r="J8453" t="str">
            <v/>
          </cell>
          <cell r="K8453" t="str">
            <v>PD</v>
          </cell>
          <cell r="L8453" t="str">
            <v>3015</v>
          </cell>
          <cell r="M8453" t="str">
            <v>V</v>
          </cell>
          <cell r="N8453">
            <v>31899</v>
          </cell>
        </row>
        <row r="8454">
          <cell r="A8454" t="str">
            <v>RM-KUM-PIP-00-0036</v>
          </cell>
          <cell r="B8454" t="str">
            <v>CINT</v>
          </cell>
          <cell r="C8454" t="str">
            <v/>
          </cell>
          <cell r="D8454" t="str">
            <v>PIPA 40/20 X 1.2 X 1480</v>
          </cell>
          <cell r="E8454">
            <v>44797</v>
          </cell>
          <cell r="F8454" t="str">
            <v>ROF</v>
          </cell>
          <cell r="G8454" t="str">
            <v>CI_PIPA</v>
          </cell>
          <cell r="H8454" t="str">
            <v>PC</v>
          </cell>
          <cell r="I8454" t="str">
            <v>CPR</v>
          </cell>
          <cell r="J8454" t="str">
            <v/>
          </cell>
          <cell r="K8454" t="str">
            <v>PD</v>
          </cell>
          <cell r="L8454" t="str">
            <v>3015</v>
          </cell>
          <cell r="M8454" t="str">
            <v>V</v>
          </cell>
          <cell r="N8454">
            <v>33130</v>
          </cell>
        </row>
        <row r="8455">
          <cell r="A8455" t="str">
            <v>RM-KUM-PIP-00-0037</v>
          </cell>
          <cell r="B8455" t="str">
            <v>CINT</v>
          </cell>
          <cell r="C8455" t="str">
            <v/>
          </cell>
          <cell r="D8455" t="str">
            <v>PIPA 40/20 X 1.2 X 1560</v>
          </cell>
          <cell r="E8455">
            <v>44797</v>
          </cell>
          <cell r="F8455" t="str">
            <v>ROF</v>
          </cell>
          <cell r="G8455" t="str">
            <v>CI_PIPA</v>
          </cell>
          <cell r="H8455" t="str">
            <v>PC</v>
          </cell>
          <cell r="I8455" t="str">
            <v>CPR</v>
          </cell>
          <cell r="J8455" t="str">
            <v/>
          </cell>
          <cell r="K8455" t="str">
            <v>PD</v>
          </cell>
          <cell r="L8455" t="str">
            <v>3015</v>
          </cell>
          <cell r="M8455" t="str">
            <v>V</v>
          </cell>
          <cell r="N8455">
            <v>34921</v>
          </cell>
        </row>
        <row r="8456">
          <cell r="A8456" t="str">
            <v>RM-KUM-PIP-00-0038</v>
          </cell>
          <cell r="B8456" t="str">
            <v>CINT</v>
          </cell>
          <cell r="C8456" t="str">
            <v/>
          </cell>
          <cell r="D8456" t="str">
            <v>PIPA 40/20 X 1.2 X 1683</v>
          </cell>
          <cell r="E8456">
            <v>44797</v>
          </cell>
          <cell r="F8456" t="str">
            <v>ROF</v>
          </cell>
          <cell r="G8456" t="str">
            <v>CI_PIPA</v>
          </cell>
          <cell r="H8456" t="str">
            <v>PC</v>
          </cell>
          <cell r="I8456" t="str">
            <v>CPR</v>
          </cell>
          <cell r="J8456" t="str">
            <v/>
          </cell>
          <cell r="K8456" t="str">
            <v>PD</v>
          </cell>
          <cell r="L8456" t="str">
            <v>3015</v>
          </cell>
          <cell r="M8456" t="str">
            <v>V</v>
          </cell>
          <cell r="N8456">
            <v>37674</v>
          </cell>
        </row>
        <row r="8457">
          <cell r="A8457" t="str">
            <v>RM-KUM-PIP-00-0039</v>
          </cell>
          <cell r="B8457" t="str">
            <v>CINT</v>
          </cell>
          <cell r="C8457" t="str">
            <v/>
          </cell>
          <cell r="D8457" t="str">
            <v>PIPA 40/20 x 1.2 x 1705</v>
          </cell>
          <cell r="E8457">
            <v>45175</v>
          </cell>
          <cell r="F8457" t="str">
            <v>ROF</v>
          </cell>
          <cell r="G8457" t="str">
            <v>CI_PIPA</v>
          </cell>
          <cell r="H8457" t="str">
            <v>PC</v>
          </cell>
          <cell r="I8457" t="str">
            <v>CPR</v>
          </cell>
          <cell r="J8457" t="str">
            <v/>
          </cell>
          <cell r="K8457" t="str">
            <v>PD</v>
          </cell>
          <cell r="L8457" t="str">
            <v>3015</v>
          </cell>
          <cell r="M8457" t="str">
            <v>V</v>
          </cell>
          <cell r="N8457">
            <v>38166</v>
          </cell>
        </row>
        <row r="8458">
          <cell r="A8458" t="str">
            <v>RM-KUM-PIP-00-0040</v>
          </cell>
          <cell r="B8458" t="str">
            <v>CINT</v>
          </cell>
          <cell r="C8458" t="str">
            <v/>
          </cell>
          <cell r="D8458" t="str">
            <v>PIPA 40/20 X 1.2 X 2000</v>
          </cell>
          <cell r="E8458">
            <v>44797</v>
          </cell>
          <cell r="F8458" t="str">
            <v>ROF</v>
          </cell>
          <cell r="G8458" t="str">
            <v>CI_PIPA</v>
          </cell>
          <cell r="H8458" t="str">
            <v>PC</v>
          </cell>
          <cell r="I8458" t="str">
            <v>CPR</v>
          </cell>
          <cell r="J8458" t="str">
            <v/>
          </cell>
          <cell r="K8458" t="str">
            <v>PD</v>
          </cell>
          <cell r="L8458" t="str">
            <v>3015</v>
          </cell>
          <cell r="M8458" t="str">
            <v>V</v>
          </cell>
          <cell r="N8458">
            <v>44770</v>
          </cell>
        </row>
        <row r="8459">
          <cell r="A8459" t="str">
            <v>RM-KUM-PIP-00-0041</v>
          </cell>
          <cell r="B8459" t="str">
            <v>CINT</v>
          </cell>
          <cell r="C8459" t="str">
            <v/>
          </cell>
          <cell r="D8459" t="str">
            <v>PIPA 40/20 x 1.2 x 450</v>
          </cell>
          <cell r="E8459">
            <v>44903</v>
          </cell>
          <cell r="F8459" t="str">
            <v>ROF</v>
          </cell>
          <cell r="G8459" t="str">
            <v>CI_PIPA</v>
          </cell>
          <cell r="H8459" t="str">
            <v>PC</v>
          </cell>
          <cell r="I8459" t="str">
            <v>CPR</v>
          </cell>
          <cell r="J8459" t="str">
            <v/>
          </cell>
          <cell r="K8459" t="str">
            <v>PD</v>
          </cell>
          <cell r="L8459" t="str">
            <v>3015</v>
          </cell>
          <cell r="M8459" t="str">
            <v>V</v>
          </cell>
          <cell r="N8459">
            <v>10074</v>
          </cell>
        </row>
        <row r="8460">
          <cell r="A8460" t="str">
            <v>RM-KUM-PIP-00-0042</v>
          </cell>
          <cell r="B8460" t="str">
            <v>CINT</v>
          </cell>
          <cell r="C8460" t="str">
            <v/>
          </cell>
          <cell r="D8460" t="str">
            <v>PIPA 40/20 X 1.2 X 450┬á┬á</v>
          </cell>
          <cell r="E8460">
            <v>44797</v>
          </cell>
          <cell r="F8460" t="str">
            <v>ROF</v>
          </cell>
          <cell r="G8460" t="str">
            <v>CI_PIPA</v>
          </cell>
          <cell r="H8460" t="str">
            <v>PC</v>
          </cell>
          <cell r="I8460" t="str">
            <v>CPR</v>
          </cell>
          <cell r="J8460" t="str">
            <v/>
          </cell>
          <cell r="K8460" t="str">
            <v>PD</v>
          </cell>
          <cell r="L8460" t="str">
            <v>3015</v>
          </cell>
          <cell r="M8460" t="str">
            <v>V</v>
          </cell>
          <cell r="N8460">
            <v>10074</v>
          </cell>
        </row>
        <row r="8461">
          <cell r="A8461" t="str">
            <v>RM-KUM-PIP-00-0043</v>
          </cell>
          <cell r="B8461" t="str">
            <v>CINT</v>
          </cell>
          <cell r="C8461" t="str">
            <v/>
          </cell>
          <cell r="D8461" t="str">
            <v>PIPA 40/20 x 1.2 x 580</v>
          </cell>
          <cell r="E8461">
            <v>44797</v>
          </cell>
          <cell r="F8461" t="str">
            <v>ROF</v>
          </cell>
          <cell r="G8461" t="str">
            <v>CI_PIPA</v>
          </cell>
          <cell r="H8461" t="str">
            <v>PC</v>
          </cell>
          <cell r="I8461" t="str">
            <v>CPR</v>
          </cell>
          <cell r="J8461" t="str">
            <v/>
          </cell>
          <cell r="K8461" t="str">
            <v>PD</v>
          </cell>
          <cell r="L8461" t="str">
            <v>3015</v>
          </cell>
          <cell r="M8461" t="str">
            <v>V</v>
          </cell>
          <cell r="N8461">
            <v>12984</v>
          </cell>
        </row>
        <row r="8462">
          <cell r="A8462" t="str">
            <v>RM-KUM-PIP-00-0044</v>
          </cell>
          <cell r="B8462" t="str">
            <v>CINT</v>
          </cell>
          <cell r="C8462" t="str">
            <v/>
          </cell>
          <cell r="D8462" t="str">
            <v>PIPA 40/20 X 1.2 X 6000</v>
          </cell>
          <cell r="E8462">
            <v>44797</v>
          </cell>
          <cell r="F8462" t="str">
            <v>ROF</v>
          </cell>
          <cell r="G8462" t="str">
            <v>CI_PIPA</v>
          </cell>
          <cell r="H8462" t="str">
            <v>PC</v>
          </cell>
          <cell r="I8462" t="str">
            <v>CPR</v>
          </cell>
          <cell r="J8462" t="str">
            <v/>
          </cell>
          <cell r="K8462" t="str">
            <v>PD</v>
          </cell>
          <cell r="L8462" t="str">
            <v>3015</v>
          </cell>
          <cell r="M8462" t="str">
            <v>V</v>
          </cell>
          <cell r="N8462">
            <v>550000</v>
          </cell>
        </row>
        <row r="8463">
          <cell r="A8463" t="str">
            <v>RM-KUM-PIP-00-0045</v>
          </cell>
          <cell r="B8463" t="str">
            <v>CINT</v>
          </cell>
          <cell r="C8463" t="str">
            <v/>
          </cell>
          <cell r="D8463" t="str">
            <v>PIPA 40/20 X 1.2 X 650</v>
          </cell>
          <cell r="E8463">
            <v>44797</v>
          </cell>
          <cell r="F8463" t="str">
            <v>ROF</v>
          </cell>
          <cell r="G8463" t="str">
            <v>CI_PIPA</v>
          </cell>
          <cell r="H8463" t="str">
            <v>PC</v>
          </cell>
          <cell r="I8463" t="str">
            <v>CPR</v>
          </cell>
          <cell r="J8463" t="str">
            <v/>
          </cell>
          <cell r="K8463" t="str">
            <v>PD</v>
          </cell>
          <cell r="L8463" t="str">
            <v>3015</v>
          </cell>
          <cell r="M8463" t="str">
            <v>V</v>
          </cell>
          <cell r="N8463">
            <v>14551</v>
          </cell>
        </row>
        <row r="8464">
          <cell r="A8464" t="str">
            <v>RM-KUM-PIP-00-0046</v>
          </cell>
          <cell r="B8464" t="str">
            <v>CINT</v>
          </cell>
          <cell r="C8464" t="str">
            <v/>
          </cell>
          <cell r="D8464" t="str">
            <v>PIPA 40/20 X 1.2 X 763</v>
          </cell>
          <cell r="E8464">
            <v>44903</v>
          </cell>
          <cell r="F8464" t="str">
            <v>ROF</v>
          </cell>
          <cell r="G8464" t="str">
            <v>CI_PIPA</v>
          </cell>
          <cell r="H8464" t="str">
            <v>PC</v>
          </cell>
          <cell r="I8464" t="str">
            <v>CPR</v>
          </cell>
          <cell r="J8464" t="str">
            <v/>
          </cell>
          <cell r="K8464" t="str">
            <v>PD</v>
          </cell>
          <cell r="L8464" t="str">
            <v>3015</v>
          </cell>
          <cell r="M8464" t="str">
            <v>V</v>
          </cell>
          <cell r="N8464">
            <v>17080</v>
          </cell>
        </row>
        <row r="8465">
          <cell r="A8465" t="str">
            <v>RM-KUM-PIP-00-0047</v>
          </cell>
          <cell r="B8465" t="str">
            <v>CINT</v>
          </cell>
          <cell r="C8465" t="str">
            <v/>
          </cell>
          <cell r="D8465" t="str">
            <v>PIPA 40/20 X 1.2 X 787</v>
          </cell>
          <cell r="E8465">
            <v>44797</v>
          </cell>
          <cell r="F8465" t="str">
            <v>ROF</v>
          </cell>
          <cell r="G8465" t="str">
            <v>CI_PIPA</v>
          </cell>
          <cell r="H8465" t="str">
            <v>PC</v>
          </cell>
          <cell r="I8465" t="str">
            <v>CPR</v>
          </cell>
          <cell r="J8465" t="str">
            <v/>
          </cell>
          <cell r="K8465" t="str">
            <v>PD</v>
          </cell>
          <cell r="L8465" t="str">
            <v>3015</v>
          </cell>
          <cell r="M8465" t="str">
            <v>V</v>
          </cell>
          <cell r="N8465">
            <v>17617</v>
          </cell>
        </row>
        <row r="8466">
          <cell r="A8466" t="str">
            <v>RM-KUM-PIP-00-0048</v>
          </cell>
          <cell r="B8466" t="str">
            <v>CINT</v>
          </cell>
          <cell r="C8466" t="str">
            <v/>
          </cell>
          <cell r="D8466" t="str">
            <v>PIPA 40/20 X 1.2 X 805</v>
          </cell>
          <cell r="E8466">
            <v>44797</v>
          </cell>
          <cell r="F8466" t="str">
            <v>ROF</v>
          </cell>
          <cell r="G8466" t="str">
            <v>CI_PIPA</v>
          </cell>
          <cell r="H8466" t="str">
            <v>PC</v>
          </cell>
          <cell r="I8466" t="str">
            <v>CPR</v>
          </cell>
          <cell r="J8466" t="str">
            <v/>
          </cell>
          <cell r="K8466" t="str">
            <v>PD</v>
          </cell>
          <cell r="L8466" t="str">
            <v>3015</v>
          </cell>
          <cell r="M8466" t="str">
            <v>V</v>
          </cell>
          <cell r="N8466">
            <v>18020</v>
          </cell>
        </row>
        <row r="8467">
          <cell r="A8467" t="str">
            <v>RM-KUM-PIP-00-0049</v>
          </cell>
          <cell r="B8467" t="str">
            <v>CINT</v>
          </cell>
          <cell r="C8467" t="str">
            <v/>
          </cell>
          <cell r="D8467" t="str">
            <v>PIPA 40/20 X 1.2 X 832</v>
          </cell>
          <cell r="E8467">
            <v>44797</v>
          </cell>
          <cell r="F8467" t="str">
            <v>ROF</v>
          </cell>
          <cell r="G8467" t="str">
            <v>CI_PIPA</v>
          </cell>
          <cell r="H8467" t="str">
            <v>PC</v>
          </cell>
          <cell r="I8467" t="str">
            <v>CPR</v>
          </cell>
          <cell r="J8467" t="str">
            <v/>
          </cell>
          <cell r="K8467" t="str">
            <v>PD</v>
          </cell>
          <cell r="L8467" t="str">
            <v>3015</v>
          </cell>
          <cell r="M8467" t="str">
            <v>V</v>
          </cell>
          <cell r="N8467">
            <v>8552</v>
          </cell>
        </row>
        <row r="8468">
          <cell r="A8468" t="str">
            <v>RM-KUM-PIP-00-0050</v>
          </cell>
          <cell r="B8468" t="str">
            <v>CINT</v>
          </cell>
          <cell r="C8468" t="str">
            <v/>
          </cell>
          <cell r="D8468" t="str">
            <v>PIPA 40/20 X 1.2 X 857</v>
          </cell>
          <cell r="E8468">
            <v>44797</v>
          </cell>
          <cell r="F8468" t="str">
            <v>ROF</v>
          </cell>
          <cell r="G8468" t="str">
            <v>CI_PIPA</v>
          </cell>
          <cell r="H8468" t="str">
            <v>PC</v>
          </cell>
          <cell r="I8468" t="str">
            <v>CPR</v>
          </cell>
          <cell r="J8468" t="str">
            <v/>
          </cell>
          <cell r="K8468" t="str">
            <v>PD</v>
          </cell>
          <cell r="L8468" t="str">
            <v>3015</v>
          </cell>
          <cell r="M8468" t="str">
            <v>V</v>
          </cell>
          <cell r="N8468">
            <v>19184</v>
          </cell>
        </row>
        <row r="8469">
          <cell r="A8469" t="str">
            <v>RM-KUM-PIP-00-0051</v>
          </cell>
          <cell r="B8469" t="str">
            <v>CINT</v>
          </cell>
          <cell r="C8469" t="str">
            <v/>
          </cell>
          <cell r="D8469" t="str">
            <v>PIPA 40/20 X 1.2 X 925</v>
          </cell>
          <cell r="E8469">
            <v>44926</v>
          </cell>
          <cell r="F8469" t="str">
            <v>ROF</v>
          </cell>
          <cell r="G8469" t="str">
            <v>CI_PIPA</v>
          </cell>
          <cell r="H8469" t="str">
            <v>PC</v>
          </cell>
          <cell r="I8469" t="str">
            <v>CPR</v>
          </cell>
          <cell r="J8469" t="str">
            <v/>
          </cell>
          <cell r="K8469" t="str">
            <v>PD</v>
          </cell>
          <cell r="L8469" t="str">
            <v>3015</v>
          </cell>
          <cell r="M8469" t="str">
            <v>V</v>
          </cell>
          <cell r="N8469">
            <v>22291</v>
          </cell>
        </row>
        <row r="8470">
          <cell r="A8470" t="str">
            <v>RM-KUM-PIP-00-0052</v>
          </cell>
          <cell r="B8470" t="str">
            <v>CINT</v>
          </cell>
          <cell r="C8470" t="str">
            <v/>
          </cell>
          <cell r="D8470" t="str">
            <v>PIPA 40/20 X 1.2 X 955</v>
          </cell>
          <cell r="E8470">
            <v>44797</v>
          </cell>
          <cell r="F8470" t="str">
            <v>ROF</v>
          </cell>
          <cell r="G8470" t="str">
            <v>CI_PIPA</v>
          </cell>
          <cell r="H8470" t="str">
            <v>PC</v>
          </cell>
          <cell r="I8470" t="str">
            <v>CPR</v>
          </cell>
          <cell r="J8470" t="str">
            <v/>
          </cell>
          <cell r="K8470" t="str">
            <v>PD</v>
          </cell>
          <cell r="L8470" t="str">
            <v>3015</v>
          </cell>
          <cell r="M8470" t="str">
            <v>V</v>
          </cell>
          <cell r="N8470">
            <v>21378</v>
          </cell>
        </row>
        <row r="8471">
          <cell r="A8471" t="str">
            <v>RM-KUM-PIP-00-0053</v>
          </cell>
          <cell r="B8471" t="str">
            <v>CINT</v>
          </cell>
          <cell r="C8471" t="str">
            <v/>
          </cell>
          <cell r="D8471" t="str">
            <v>PIPA 40/40 X 1.2 X 1045</v>
          </cell>
          <cell r="E8471">
            <v>44800</v>
          </cell>
          <cell r="F8471" t="str">
            <v>ROF</v>
          </cell>
          <cell r="G8471" t="str">
            <v>CI_PIPA</v>
          </cell>
          <cell r="H8471" t="str">
            <v>PC</v>
          </cell>
          <cell r="I8471" t="str">
            <v>CPR</v>
          </cell>
          <cell r="J8471" t="str">
            <v/>
          </cell>
          <cell r="K8471" t="str">
            <v>PD</v>
          </cell>
          <cell r="L8471" t="str">
            <v>3015</v>
          </cell>
          <cell r="M8471" t="str">
            <v>V</v>
          </cell>
          <cell r="N8471">
            <v>31444</v>
          </cell>
        </row>
        <row r="8472">
          <cell r="A8472" t="str">
            <v>RM-KUM-PIP-00-0054</v>
          </cell>
          <cell r="B8472" t="str">
            <v>CINT</v>
          </cell>
          <cell r="C8472" t="str">
            <v/>
          </cell>
          <cell r="D8472" t="str">
            <v>PIPA 40/40 X 1.2 X 3000</v>
          </cell>
          <cell r="E8472">
            <v>44797</v>
          </cell>
          <cell r="F8472" t="str">
            <v>ROF</v>
          </cell>
          <cell r="G8472" t="str">
            <v>CI_PIPA</v>
          </cell>
          <cell r="H8472" t="str">
            <v>PC</v>
          </cell>
          <cell r="I8472" t="str">
            <v>CPR</v>
          </cell>
          <cell r="J8472" t="str">
            <v/>
          </cell>
          <cell r="K8472" t="str">
            <v>PD</v>
          </cell>
          <cell r="L8472" t="str">
            <v>3015</v>
          </cell>
          <cell r="M8472" t="str">
            <v>V</v>
          </cell>
          <cell r="N8472">
            <v>56582</v>
          </cell>
        </row>
        <row r="8473">
          <cell r="A8473" t="str">
            <v>RM-KUM-PIP-00-0055</v>
          </cell>
          <cell r="B8473" t="str">
            <v>CINT</v>
          </cell>
          <cell r="C8473" t="str">
            <v/>
          </cell>
          <cell r="D8473" t="str">
            <v>PIPA 40/40 X 1.2 X 6043</v>
          </cell>
          <cell r="E8473">
            <v>44797</v>
          </cell>
          <cell r="F8473" t="str">
            <v>ROF</v>
          </cell>
          <cell r="G8473" t="str">
            <v>CI_PIPA</v>
          </cell>
          <cell r="H8473" t="str">
            <v>PC</v>
          </cell>
          <cell r="I8473" t="str">
            <v>CPR</v>
          </cell>
          <cell r="J8473" t="str">
            <v/>
          </cell>
          <cell r="K8473" t="str">
            <v>PD</v>
          </cell>
          <cell r="L8473" t="str">
            <v>3015</v>
          </cell>
          <cell r="M8473" t="str">
            <v>V</v>
          </cell>
          <cell r="N8473">
            <v>121958</v>
          </cell>
        </row>
        <row r="8474">
          <cell r="A8474" t="str">
            <v>RM-KUM-PIP-00-0056</v>
          </cell>
          <cell r="B8474" t="str">
            <v>CINT</v>
          </cell>
          <cell r="C8474" t="str">
            <v/>
          </cell>
          <cell r="D8474" t="str">
            <v>PIPA 40/40 X 1.2 X 6061</v>
          </cell>
          <cell r="E8474">
            <v>44797</v>
          </cell>
          <cell r="F8474" t="str">
            <v>ROF</v>
          </cell>
          <cell r="G8474" t="str">
            <v>CI_PIPA</v>
          </cell>
          <cell r="H8474" t="str">
            <v>PC</v>
          </cell>
          <cell r="I8474" t="str">
            <v>CPR</v>
          </cell>
          <cell r="J8474" t="str">
            <v/>
          </cell>
          <cell r="K8474" t="str">
            <v>PD</v>
          </cell>
          <cell r="L8474" t="str">
            <v>3015</v>
          </cell>
          <cell r="M8474" t="str">
            <v>V</v>
          </cell>
          <cell r="N8474">
            <v>119208</v>
          </cell>
        </row>
        <row r="8475">
          <cell r="A8475" t="str">
            <v>RM-KUM-PIP-00-0057</v>
          </cell>
          <cell r="B8475" t="str">
            <v>CINT</v>
          </cell>
          <cell r="C8475" t="str">
            <v/>
          </cell>
          <cell r="D8475" t="str">
            <v>PIPA 40/40 X 1.8 X 6000</v>
          </cell>
          <cell r="E8475">
            <v>44797</v>
          </cell>
          <cell r="F8475" t="str">
            <v>ROF</v>
          </cell>
          <cell r="G8475" t="str">
            <v>CI_PIPA</v>
          </cell>
          <cell r="H8475" t="str">
            <v>PC</v>
          </cell>
          <cell r="I8475" t="str">
            <v>CPR</v>
          </cell>
          <cell r="J8475" t="str">
            <v/>
          </cell>
          <cell r="K8475" t="str">
            <v>PD</v>
          </cell>
          <cell r="L8475" t="str">
            <v>3015</v>
          </cell>
          <cell r="M8475" t="str">
            <v>V</v>
          </cell>
          <cell r="N8475">
            <v>290000</v>
          </cell>
        </row>
        <row r="8476">
          <cell r="A8476" t="str">
            <v>RM-KUM-PIP-00-0058</v>
          </cell>
          <cell r="B8476" t="str">
            <v>CINT</v>
          </cell>
          <cell r="C8476" t="str">
            <v/>
          </cell>
          <cell r="D8476" t="str">
            <v>PIPA 40/40 X 2.0 X 1000, POTONG MIRING 4</v>
          </cell>
          <cell r="E8476">
            <v>45232</v>
          </cell>
          <cell r="F8476" t="str">
            <v>ROF</v>
          </cell>
          <cell r="G8476" t="str">
            <v>CI_PIPA</v>
          </cell>
          <cell r="H8476" t="str">
            <v>PC</v>
          </cell>
          <cell r="I8476" t="str">
            <v>CPR</v>
          </cell>
          <cell r="J8476" t="str">
            <v/>
          </cell>
          <cell r="K8476" t="str">
            <v>PD</v>
          </cell>
          <cell r="L8476" t="str">
            <v>3015</v>
          </cell>
          <cell r="M8476" t="str">
            <v>V</v>
          </cell>
          <cell r="N8476">
            <v>49223</v>
          </cell>
        </row>
        <row r="8477">
          <cell r="A8477" t="str">
            <v>RM-KUM-PIP-00-0059</v>
          </cell>
          <cell r="B8477" t="str">
            <v>CINT</v>
          </cell>
          <cell r="C8477" t="str">
            <v/>
          </cell>
          <cell r="D8477" t="str">
            <v>PIPA 40/40 X 2.0 X 3000</v>
          </cell>
          <cell r="E8477">
            <v>44797</v>
          </cell>
          <cell r="F8477" t="str">
            <v>ROF</v>
          </cell>
          <cell r="G8477" t="str">
            <v>CI_PIPA</v>
          </cell>
          <cell r="H8477" t="str">
            <v>PC</v>
          </cell>
          <cell r="I8477" t="str">
            <v>CPR</v>
          </cell>
          <cell r="J8477" t="str">
            <v/>
          </cell>
          <cell r="K8477" t="str">
            <v>PD</v>
          </cell>
          <cell r="L8477" t="str">
            <v>3015</v>
          </cell>
          <cell r="M8477" t="str">
            <v>V</v>
          </cell>
          <cell r="N8477">
            <v>148020</v>
          </cell>
        </row>
        <row r="8478">
          <cell r="A8478" t="str">
            <v>RM-KUM-PIP-00-0060</v>
          </cell>
          <cell r="B8478" t="str">
            <v>CINT</v>
          </cell>
          <cell r="C8478" t="str">
            <v/>
          </cell>
          <cell r="D8478" t="str">
            <v>PIPA 40/40 X 2.0 X 500, POTONG MIRING 45</v>
          </cell>
          <cell r="E8478">
            <v>45169</v>
          </cell>
          <cell r="F8478" t="str">
            <v>ROF</v>
          </cell>
          <cell r="G8478" t="str">
            <v>CI_PIPA</v>
          </cell>
          <cell r="H8478" t="str">
            <v>PC</v>
          </cell>
          <cell r="I8478" t="str">
            <v>CPR</v>
          </cell>
          <cell r="J8478" t="str">
            <v/>
          </cell>
          <cell r="K8478" t="str">
            <v>PD</v>
          </cell>
          <cell r="L8478" t="str">
            <v>3015</v>
          </cell>
          <cell r="M8478" t="str">
            <v>V</v>
          </cell>
          <cell r="N8478">
            <v>25537</v>
          </cell>
        </row>
        <row r="8479">
          <cell r="A8479" t="str">
            <v>RM-KUM-PIP-00-0061</v>
          </cell>
          <cell r="B8479" t="str">
            <v>CINT</v>
          </cell>
          <cell r="C8479" t="str">
            <v/>
          </cell>
          <cell r="D8479" t="str">
            <v>PIPA 40/40 X 2.0 X 6000</v>
          </cell>
          <cell r="E8479">
            <v>44797</v>
          </cell>
          <cell r="F8479" t="str">
            <v>ROF</v>
          </cell>
          <cell r="G8479" t="str">
            <v>CI_PIPA</v>
          </cell>
          <cell r="H8479" t="str">
            <v>PC</v>
          </cell>
          <cell r="I8479" t="str">
            <v>CPR</v>
          </cell>
          <cell r="J8479" t="str">
            <v/>
          </cell>
          <cell r="K8479" t="str">
            <v>PD</v>
          </cell>
          <cell r="L8479" t="str">
            <v>3015</v>
          </cell>
          <cell r="M8479" t="str">
            <v>V</v>
          </cell>
          <cell r="N8479">
            <v>220000</v>
          </cell>
        </row>
        <row r="8480">
          <cell r="A8480" t="str">
            <v>RM-KUM-PIP-00-0062</v>
          </cell>
          <cell r="B8480" t="str">
            <v>CINT</v>
          </cell>
          <cell r="C8480" t="str">
            <v/>
          </cell>
          <cell r="D8480" t="str">
            <v>PIPA 40/40 X 2.0 X 640, POTONG MIRING 45</v>
          </cell>
          <cell r="E8480">
            <v>45131</v>
          </cell>
          <cell r="F8480" t="str">
            <v>ROF</v>
          </cell>
          <cell r="G8480" t="str">
            <v>CI_PIPA</v>
          </cell>
          <cell r="H8480" t="str">
            <v>PC</v>
          </cell>
          <cell r="I8480" t="str">
            <v>CPR</v>
          </cell>
          <cell r="J8480" t="str">
            <v/>
          </cell>
          <cell r="K8480" t="str">
            <v>PD</v>
          </cell>
          <cell r="L8480" t="str">
            <v>3015</v>
          </cell>
          <cell r="M8480" t="str">
            <v>V</v>
          </cell>
          <cell r="N8480">
            <v>32340</v>
          </cell>
        </row>
        <row r="8481">
          <cell r="A8481" t="str">
            <v>RM-KUM-PIP-00-0063</v>
          </cell>
          <cell r="B8481" t="str">
            <v>CINT</v>
          </cell>
          <cell r="C8481" t="str">
            <v/>
          </cell>
          <cell r="D8481" t="str">
            <v>PIPA 40/40 X 2.0 X 675, POTONG MIRING 82</v>
          </cell>
          <cell r="E8481">
            <v>44797</v>
          </cell>
          <cell r="F8481" t="str">
            <v>ROF</v>
          </cell>
          <cell r="G8481" t="str">
            <v>CI_PIPA</v>
          </cell>
          <cell r="H8481" t="str">
            <v>PC</v>
          </cell>
          <cell r="I8481" t="str">
            <v>CPR</v>
          </cell>
          <cell r="J8481" t="str">
            <v/>
          </cell>
          <cell r="K8481" t="str">
            <v>PD</v>
          </cell>
          <cell r="L8481" t="str">
            <v>3015</v>
          </cell>
          <cell r="M8481" t="str">
            <v>V</v>
          </cell>
          <cell r="N8481">
            <v>33305</v>
          </cell>
        </row>
        <row r="8482">
          <cell r="A8482" t="str">
            <v>RM-KUM-PIP-00-0064</v>
          </cell>
          <cell r="B8482" t="str">
            <v>CINT</v>
          </cell>
          <cell r="C8482" t="str">
            <v/>
          </cell>
          <cell r="D8482" t="str">
            <v>PIPA 40/40 X 2.0 X 680 (DIPOTONG MIRING</v>
          </cell>
          <cell r="E8482">
            <v>44797</v>
          </cell>
          <cell r="F8482" t="str">
            <v>ROF</v>
          </cell>
          <cell r="G8482" t="str">
            <v>CI_PIPA</v>
          </cell>
          <cell r="H8482" t="str">
            <v>PC</v>
          </cell>
          <cell r="I8482" t="str">
            <v>CPR</v>
          </cell>
          <cell r="J8482" t="str">
            <v/>
          </cell>
          <cell r="K8482" t="str">
            <v>PD</v>
          </cell>
          <cell r="L8482" t="str">
            <v>3015</v>
          </cell>
          <cell r="M8482" t="str">
            <v>V</v>
          </cell>
          <cell r="N8482">
            <v>33552</v>
          </cell>
        </row>
        <row r="8483">
          <cell r="A8483" t="str">
            <v>RM-KUM-PIP-00-0065</v>
          </cell>
          <cell r="B8483" t="str">
            <v>CINT</v>
          </cell>
          <cell r="C8483" t="str">
            <v/>
          </cell>
          <cell r="D8483" t="str">
            <v>PIPA 40/40 X 2.0 X 680, POTONG MIRING 45</v>
          </cell>
          <cell r="E8483">
            <v>45131</v>
          </cell>
          <cell r="F8483" t="str">
            <v>ROF</v>
          </cell>
          <cell r="G8483" t="str">
            <v>CI_PIPA</v>
          </cell>
          <cell r="H8483" t="str">
            <v>PC</v>
          </cell>
          <cell r="I8483" t="str">
            <v>CPR</v>
          </cell>
          <cell r="J8483" t="str">
            <v/>
          </cell>
          <cell r="K8483" t="str">
            <v>PD</v>
          </cell>
          <cell r="L8483" t="str">
            <v>3015</v>
          </cell>
          <cell r="M8483" t="str">
            <v>V</v>
          </cell>
          <cell r="N8483">
            <v>34323</v>
          </cell>
        </row>
        <row r="8484">
          <cell r="A8484" t="str">
            <v>RM-KUM-PIP-00-0066</v>
          </cell>
          <cell r="B8484" t="str">
            <v>CINT</v>
          </cell>
          <cell r="C8484" t="str">
            <v/>
          </cell>
          <cell r="D8484" t="str">
            <v>PIPA 40/40 X 2.0 X 950</v>
          </cell>
          <cell r="E8484">
            <v>45169</v>
          </cell>
          <cell r="F8484" t="str">
            <v>ROF</v>
          </cell>
          <cell r="G8484" t="str">
            <v>CI_PIPA</v>
          </cell>
          <cell r="H8484" t="str">
            <v>PC</v>
          </cell>
          <cell r="I8484" t="str">
            <v>CPR</v>
          </cell>
          <cell r="J8484" t="str">
            <v/>
          </cell>
          <cell r="K8484" t="str">
            <v>PD</v>
          </cell>
          <cell r="L8484" t="str">
            <v>3015</v>
          </cell>
          <cell r="M8484" t="str">
            <v>V</v>
          </cell>
          <cell r="N8484">
            <v>48343</v>
          </cell>
        </row>
        <row r="8485">
          <cell r="A8485" t="str">
            <v>RM-KUM-PIP-00-0067</v>
          </cell>
          <cell r="B8485" t="str">
            <v>CINT</v>
          </cell>
          <cell r="C8485" t="str">
            <v/>
          </cell>
          <cell r="D8485" t="str">
            <v>PIPA 40/40 X 2.2 X 6000</v>
          </cell>
          <cell r="E8485">
            <v>44797</v>
          </cell>
          <cell r="F8485" t="str">
            <v>ROF</v>
          </cell>
          <cell r="G8485" t="str">
            <v>CI_PIPA</v>
          </cell>
          <cell r="H8485" t="str">
            <v>PC</v>
          </cell>
          <cell r="I8485" t="str">
            <v>CPR</v>
          </cell>
          <cell r="J8485" t="str">
            <v/>
          </cell>
          <cell r="K8485" t="str">
            <v>PD</v>
          </cell>
          <cell r="L8485" t="str">
            <v>3015</v>
          </cell>
          <cell r="M8485" t="str">
            <v>V</v>
          </cell>
          <cell r="N8485">
            <v>230000</v>
          </cell>
        </row>
        <row r="8486">
          <cell r="A8486" t="str">
            <v>RM-KUM-PIP-00-0068</v>
          </cell>
          <cell r="B8486" t="str">
            <v>CINT</v>
          </cell>
          <cell r="C8486" t="str">
            <v/>
          </cell>
          <cell r="D8486" t="str">
            <v>PIPA 40/40 X 2.4 X 6000</v>
          </cell>
          <cell r="E8486">
            <v>44797</v>
          </cell>
          <cell r="F8486" t="str">
            <v>ROF</v>
          </cell>
          <cell r="G8486" t="str">
            <v>CI_PIPA</v>
          </cell>
          <cell r="H8486" t="str">
            <v>PC</v>
          </cell>
          <cell r="I8486" t="str">
            <v>CPR</v>
          </cell>
          <cell r="J8486" t="str">
            <v/>
          </cell>
          <cell r="K8486" t="str">
            <v>PD</v>
          </cell>
          <cell r="L8486" t="str">
            <v>3015</v>
          </cell>
          <cell r="M8486" t="str">
            <v>V</v>
          </cell>
          <cell r="N8486">
            <v>352335</v>
          </cell>
        </row>
        <row r="8487">
          <cell r="A8487" t="str">
            <v>RM-KUM-PIP-00-0069</v>
          </cell>
          <cell r="B8487" t="str">
            <v>CINT</v>
          </cell>
          <cell r="C8487" t="str">
            <v/>
          </cell>
          <cell r="D8487" t="str">
            <v>PIPA 50/25 X 1.2 X 500 (TIRUS 2 UJUNG 45</v>
          </cell>
          <cell r="E8487">
            <v>45300</v>
          </cell>
          <cell r="F8487" t="str">
            <v>ROF</v>
          </cell>
          <cell r="G8487" t="str">
            <v>CI_PIPA</v>
          </cell>
          <cell r="H8487" t="str">
            <v>PC</v>
          </cell>
          <cell r="I8487" t="str">
            <v>CPR</v>
          </cell>
          <cell r="J8487" t="str">
            <v/>
          </cell>
          <cell r="K8487" t="str">
            <v>PD</v>
          </cell>
          <cell r="L8487" t="str">
            <v>3015</v>
          </cell>
          <cell r="M8487" t="str">
            <v>V</v>
          </cell>
          <cell r="N8487">
            <v>13743</v>
          </cell>
        </row>
        <row r="8488">
          <cell r="A8488" t="str">
            <v>RM-KUM-PIP-00-0070</v>
          </cell>
          <cell r="B8488" t="str">
            <v>CINT</v>
          </cell>
          <cell r="C8488" t="str">
            <v/>
          </cell>
          <cell r="D8488" t="str">
            <v>PIPA 50/25 X 1.2 X 5510</v>
          </cell>
          <cell r="E8488">
            <v>44797</v>
          </cell>
          <cell r="F8488" t="str">
            <v>ROF</v>
          </cell>
          <cell r="G8488" t="str">
            <v>CI_PIPA</v>
          </cell>
          <cell r="H8488" t="str">
            <v>PC</v>
          </cell>
          <cell r="I8488" t="str">
            <v>CPR</v>
          </cell>
          <cell r="J8488" t="str">
            <v/>
          </cell>
          <cell r="K8488" t="str">
            <v>PD</v>
          </cell>
          <cell r="L8488" t="str">
            <v>3015</v>
          </cell>
          <cell r="M8488" t="str">
            <v>V</v>
          </cell>
          <cell r="N8488">
            <v>155430</v>
          </cell>
        </row>
        <row r="8489">
          <cell r="A8489" t="str">
            <v>RM-KUM-PIP-00-0071</v>
          </cell>
          <cell r="B8489" t="str">
            <v>CINT</v>
          </cell>
          <cell r="C8489" t="str">
            <v/>
          </cell>
          <cell r="D8489" t="str">
            <v>PIPA 50/25 X 1.2 X 5550</v>
          </cell>
          <cell r="E8489">
            <v>44797</v>
          </cell>
          <cell r="F8489" t="str">
            <v>ROF</v>
          </cell>
          <cell r="G8489" t="str">
            <v>CI_PIPA</v>
          </cell>
          <cell r="H8489" t="str">
            <v>PC</v>
          </cell>
          <cell r="I8489" t="str">
            <v>CPR</v>
          </cell>
          <cell r="J8489" t="str">
            <v/>
          </cell>
          <cell r="K8489" t="str">
            <v>PD</v>
          </cell>
          <cell r="L8489" t="str">
            <v>3015</v>
          </cell>
          <cell r="M8489" t="str">
            <v>V</v>
          </cell>
          <cell r="N8489">
            <v>168013</v>
          </cell>
        </row>
        <row r="8490">
          <cell r="A8490" t="str">
            <v>RM-KUM-PIP-00-0072</v>
          </cell>
          <cell r="B8490" t="str">
            <v>CINT</v>
          </cell>
          <cell r="C8490" t="str">
            <v/>
          </cell>
          <cell r="D8490" t="str">
            <v>PIPA 50/25 x 1.2 x 600 TIRUS 2 UJUNG 45┬</v>
          </cell>
          <cell r="E8490">
            <v>45232</v>
          </cell>
          <cell r="F8490" t="str">
            <v>ROF</v>
          </cell>
          <cell r="G8490" t="str">
            <v>CI_PIPA</v>
          </cell>
          <cell r="H8490" t="str">
            <v>PC</v>
          </cell>
          <cell r="I8490" t="str">
            <v>CPR</v>
          </cell>
          <cell r="J8490" t="str">
            <v/>
          </cell>
          <cell r="K8490" t="str">
            <v>PD</v>
          </cell>
          <cell r="L8490" t="str">
            <v>3015</v>
          </cell>
          <cell r="M8490" t="str">
            <v>V</v>
          </cell>
          <cell r="N8490">
            <v>16892</v>
          </cell>
        </row>
        <row r="8491">
          <cell r="A8491" t="str">
            <v>RM-KUM-PIP-00-0073</v>
          </cell>
          <cell r="B8491" t="str">
            <v>CINT</v>
          </cell>
          <cell r="C8491" t="str">
            <v/>
          </cell>
          <cell r="D8491" t="str">
            <v>PIPA 50/25 X 1.2 X 6000</v>
          </cell>
          <cell r="E8491">
            <v>44797</v>
          </cell>
          <cell r="F8491" t="str">
            <v>ROF</v>
          </cell>
          <cell r="G8491" t="str">
            <v>CI_PIPA</v>
          </cell>
          <cell r="H8491" t="str">
            <v>PC</v>
          </cell>
          <cell r="I8491" t="str">
            <v>CPR</v>
          </cell>
          <cell r="J8491" t="str">
            <v/>
          </cell>
          <cell r="K8491" t="str">
            <v>PD</v>
          </cell>
          <cell r="L8491" t="str">
            <v>3015</v>
          </cell>
          <cell r="M8491" t="str">
            <v>V</v>
          </cell>
          <cell r="N8491">
            <v>126238</v>
          </cell>
        </row>
        <row r="8492">
          <cell r="A8492" t="str">
            <v>RM-KUM-PIP-00-0074</v>
          </cell>
          <cell r="B8492" t="str">
            <v>CINT</v>
          </cell>
          <cell r="C8492" t="str">
            <v/>
          </cell>
          <cell r="D8492" t="str">
            <v>PIPA 50/25 X 1.2 X 6250</v>
          </cell>
          <cell r="E8492">
            <v>44797</v>
          </cell>
          <cell r="F8492" t="str">
            <v>ROF</v>
          </cell>
          <cell r="G8492" t="str">
            <v>CI_PIPA</v>
          </cell>
          <cell r="H8492" t="str">
            <v>PC</v>
          </cell>
          <cell r="I8492" t="str">
            <v>CPR</v>
          </cell>
          <cell r="J8492" t="str">
            <v/>
          </cell>
          <cell r="K8492" t="str">
            <v>PD</v>
          </cell>
          <cell r="L8492" t="str">
            <v>3015</v>
          </cell>
          <cell r="M8492" t="str">
            <v>V</v>
          </cell>
          <cell r="N8492">
            <v>115958</v>
          </cell>
        </row>
        <row r="8493">
          <cell r="A8493" t="str">
            <v>RM-KUM-PIP-00-0075</v>
          </cell>
          <cell r="B8493" t="str">
            <v>CINT</v>
          </cell>
          <cell r="C8493" t="str">
            <v/>
          </cell>
          <cell r="D8493" t="str">
            <v>PIPA 50/25 x 1.2 x 680 TIRUS 2 UJUNG 45┬</v>
          </cell>
          <cell r="E8493">
            <v>45300</v>
          </cell>
          <cell r="F8493" t="str">
            <v>ROF</v>
          </cell>
          <cell r="G8493" t="str">
            <v>CI_PIPA</v>
          </cell>
          <cell r="H8493" t="str">
            <v>PC</v>
          </cell>
          <cell r="I8493" t="str">
            <v>CPR</v>
          </cell>
          <cell r="J8493" t="str">
            <v/>
          </cell>
          <cell r="K8493" t="str">
            <v>PD</v>
          </cell>
          <cell r="L8493" t="str">
            <v>3015</v>
          </cell>
          <cell r="M8493" t="str">
            <v>V</v>
          </cell>
          <cell r="N8493">
            <v>18698</v>
          </cell>
        </row>
        <row r="8494">
          <cell r="A8494" t="str">
            <v>RM-KUM-PIP-00-0076</v>
          </cell>
          <cell r="B8494" t="str">
            <v>CINT</v>
          </cell>
          <cell r="C8494" t="str">
            <v/>
          </cell>
          <cell r="D8494" t="str">
            <v>PIPA 76 X 1.5 X 704</v>
          </cell>
          <cell r="E8494">
            <v>45266</v>
          </cell>
          <cell r="F8494" t="str">
            <v>ROF</v>
          </cell>
          <cell r="G8494" t="str">
            <v>CI_PIPA</v>
          </cell>
          <cell r="H8494" t="str">
            <v>PC</v>
          </cell>
          <cell r="I8494" t="str">
            <v>CPR</v>
          </cell>
          <cell r="J8494" t="str">
            <v/>
          </cell>
          <cell r="K8494" t="str">
            <v>PD</v>
          </cell>
          <cell r="L8494" t="str">
            <v>3015</v>
          </cell>
          <cell r="M8494" t="str">
            <v>V</v>
          </cell>
          <cell r="N8494">
            <v>64000</v>
          </cell>
        </row>
        <row r="8495">
          <cell r="A8495" t="str">
            <v>RM-KUM-PIP-00-0077</v>
          </cell>
          <cell r="B8495" t="str">
            <v>CINT</v>
          </cell>
          <cell r="C8495" t="str">
            <v/>
          </cell>
          <cell r="D8495" t="str">
            <v>PP  40/20 X 1.2 X 1282</v>
          </cell>
          <cell r="E8495">
            <v>44797</v>
          </cell>
          <cell r="F8495" t="str">
            <v>ROF</v>
          </cell>
          <cell r="G8495" t="str">
            <v>CI_PIPA</v>
          </cell>
          <cell r="H8495" t="str">
            <v>PC</v>
          </cell>
          <cell r="I8495" t="str">
            <v>CPR</v>
          </cell>
          <cell r="J8495" t="str">
            <v/>
          </cell>
          <cell r="K8495" t="str">
            <v>PD</v>
          </cell>
          <cell r="L8495" t="str">
            <v>3015</v>
          </cell>
          <cell r="M8495" t="str">
            <v>V</v>
          </cell>
          <cell r="N8495">
            <v>28698</v>
          </cell>
        </row>
        <row r="8496">
          <cell r="A8496" t="str">
            <v>RM-KUM-PIP-00-0078</v>
          </cell>
          <cell r="B8496" t="str">
            <v>CINT</v>
          </cell>
          <cell r="C8496" t="str">
            <v/>
          </cell>
          <cell r="D8496" t="str">
            <v>PP  40/20 X 1.2 X 1387</v>
          </cell>
          <cell r="E8496">
            <v>44797</v>
          </cell>
          <cell r="F8496" t="str">
            <v>ROF</v>
          </cell>
          <cell r="G8496" t="str">
            <v>CI_PIPA</v>
          </cell>
          <cell r="H8496" t="str">
            <v>PC</v>
          </cell>
          <cell r="I8496" t="str">
            <v>CPR</v>
          </cell>
          <cell r="J8496" t="str">
            <v/>
          </cell>
          <cell r="K8496" t="str">
            <v>PD</v>
          </cell>
          <cell r="L8496" t="str">
            <v>3015</v>
          </cell>
          <cell r="M8496" t="str">
            <v>V</v>
          </cell>
          <cell r="N8496">
            <v>31048</v>
          </cell>
        </row>
        <row r="8497">
          <cell r="A8497" t="str">
            <v>RM-KUM-PIP-00-0079</v>
          </cell>
          <cell r="B8497" t="str">
            <v>CINT</v>
          </cell>
          <cell r="C8497" t="str">
            <v/>
          </cell>
          <cell r="D8497" t="str">
            <v>PP  40/40 X 2.0 X 500 (DIPOTONG MIRING 4</v>
          </cell>
          <cell r="E8497">
            <v>44797</v>
          </cell>
          <cell r="F8497" t="str">
            <v>ROF</v>
          </cell>
          <cell r="G8497" t="str">
            <v>CI_PIPA</v>
          </cell>
          <cell r="H8497" t="str">
            <v>PC</v>
          </cell>
          <cell r="I8497" t="str">
            <v>CPR</v>
          </cell>
          <cell r="J8497" t="str">
            <v/>
          </cell>
          <cell r="K8497" t="str">
            <v>PD</v>
          </cell>
          <cell r="L8497" t="str">
            <v>3015</v>
          </cell>
          <cell r="M8497" t="str">
            <v>V</v>
          </cell>
          <cell r="N8497">
            <v>25324</v>
          </cell>
        </row>
        <row r="8498">
          <cell r="A8498" t="str">
            <v>RM-KUM-PIP-00-0080</v>
          </cell>
          <cell r="B8498" t="str">
            <v>CINT</v>
          </cell>
          <cell r="C8498" t="str">
            <v/>
          </cell>
          <cell r="D8498" t="str">
            <v>PP 40/20 X 1.2 X 1225 STKM 11A</v>
          </cell>
          <cell r="E8498">
            <v>44797</v>
          </cell>
          <cell r="F8498" t="str">
            <v>ROF</v>
          </cell>
          <cell r="G8498" t="str">
            <v>CI_PIPA</v>
          </cell>
          <cell r="H8498" t="str">
            <v>PC</v>
          </cell>
          <cell r="I8498" t="str">
            <v>CPR</v>
          </cell>
          <cell r="J8498" t="str">
            <v/>
          </cell>
          <cell r="K8498" t="str">
            <v>PD</v>
          </cell>
          <cell r="L8498" t="str">
            <v>3015</v>
          </cell>
          <cell r="M8498" t="str">
            <v>V</v>
          </cell>
          <cell r="N8498">
            <v>26084</v>
          </cell>
        </row>
        <row r="8499">
          <cell r="A8499" t="str">
            <v>RM-KUM-PIP-00-0081</v>
          </cell>
          <cell r="B8499" t="str">
            <v>CINT</v>
          </cell>
          <cell r="C8499" t="str">
            <v/>
          </cell>
          <cell r="D8499" t="str">
            <v>PP 40/20 X 1.2 X 1625 STKM 11A</v>
          </cell>
          <cell r="E8499">
            <v>44797</v>
          </cell>
          <cell r="F8499" t="str">
            <v>ROF</v>
          </cell>
          <cell r="G8499" t="str">
            <v>CI_PIPA</v>
          </cell>
          <cell r="H8499" t="str">
            <v>PC</v>
          </cell>
          <cell r="I8499" t="str">
            <v>CPR</v>
          </cell>
          <cell r="J8499" t="str">
            <v/>
          </cell>
          <cell r="K8499" t="str">
            <v>PD</v>
          </cell>
          <cell r="L8499" t="str">
            <v>3015</v>
          </cell>
          <cell r="M8499" t="str">
            <v>V</v>
          </cell>
          <cell r="N8499">
            <v>34601</v>
          </cell>
        </row>
        <row r="8500">
          <cell r="A8500" t="str">
            <v>RM-KUM-PIP-00-0082</v>
          </cell>
          <cell r="B8500" t="str">
            <v>CINT</v>
          </cell>
          <cell r="C8500" t="str">
            <v/>
          </cell>
          <cell r="D8500" t="str">
            <v>PP 40/40 X 2.0 X 1000 (DIPOTONG MIRING 4</v>
          </cell>
          <cell r="E8500">
            <v>44797</v>
          </cell>
          <cell r="F8500" t="str">
            <v>ROF</v>
          </cell>
          <cell r="G8500" t="str">
            <v>CI_PIPA</v>
          </cell>
          <cell r="H8500" t="str">
            <v>PC</v>
          </cell>
          <cell r="I8500" t="str">
            <v>CPR</v>
          </cell>
          <cell r="J8500" t="str">
            <v/>
          </cell>
          <cell r="K8500" t="str">
            <v>PD</v>
          </cell>
          <cell r="L8500" t="str">
            <v>3015</v>
          </cell>
          <cell r="M8500" t="str">
            <v>V</v>
          </cell>
          <cell r="N8500">
            <v>53058</v>
          </cell>
        </row>
        <row r="8501">
          <cell r="A8501" t="str">
            <v>RM-KUM-PIP-00-0083</v>
          </cell>
          <cell r="B8501" t="str">
            <v>CINT</v>
          </cell>
          <cell r="C8501" t="str">
            <v/>
          </cell>
          <cell r="D8501" t="str">
            <v>PP SQR 40/20 X 1.2 X 520 STKM 11A</v>
          </cell>
          <cell r="E8501">
            <v>44797</v>
          </cell>
          <cell r="F8501" t="str">
            <v>ROF</v>
          </cell>
          <cell r="G8501" t="str">
            <v>CI_PIPA</v>
          </cell>
          <cell r="H8501" t="str">
            <v>PC</v>
          </cell>
          <cell r="I8501" t="str">
            <v>CPR</v>
          </cell>
          <cell r="J8501" t="str">
            <v/>
          </cell>
          <cell r="K8501" t="str">
            <v>PD</v>
          </cell>
          <cell r="L8501" t="str">
            <v>3015</v>
          </cell>
          <cell r="M8501" t="str">
            <v>V</v>
          </cell>
          <cell r="N8501">
            <v>9417</v>
          </cell>
        </row>
        <row r="8502">
          <cell r="A8502" t="str">
            <v>RM-KUM-PIP-00-0084</v>
          </cell>
          <cell r="B8502" t="str">
            <v>CINT</v>
          </cell>
          <cell r="C8502" t="str">
            <v/>
          </cell>
          <cell r="D8502" t="str">
            <v>PIPA 40/20 X 1.2 X 1150</v>
          </cell>
          <cell r="E8502">
            <v>44769</v>
          </cell>
          <cell r="F8502" t="str">
            <v>ROF</v>
          </cell>
          <cell r="G8502" t="str">
            <v>CI_PIPA</v>
          </cell>
          <cell r="H8502" t="str">
            <v>PC</v>
          </cell>
          <cell r="I8502" t="str">
            <v>CPR</v>
          </cell>
          <cell r="J8502" t="str">
            <v/>
          </cell>
          <cell r="K8502" t="str">
            <v>PD</v>
          </cell>
          <cell r="L8502" t="str">
            <v>3015</v>
          </cell>
          <cell r="M8502" t="str">
            <v>V</v>
          </cell>
          <cell r="N8502">
            <v>24735</v>
          </cell>
        </row>
        <row r="8503">
          <cell r="A8503" t="str">
            <v>RM-KUM-PIP-00-0085</v>
          </cell>
          <cell r="B8503" t="str">
            <v>CINT</v>
          </cell>
          <cell r="C8503" t="str">
            <v/>
          </cell>
          <cell r="D8503" t="str">
            <v>PIPA 40/20 X 1.2 X 905</v>
          </cell>
          <cell r="E8503">
            <v>45232</v>
          </cell>
          <cell r="F8503" t="str">
            <v>ROF</v>
          </cell>
          <cell r="G8503" t="str">
            <v>CI_PIPA</v>
          </cell>
          <cell r="H8503" t="str">
            <v>PC</v>
          </cell>
          <cell r="I8503" t="str">
            <v>CPR</v>
          </cell>
          <cell r="J8503" t="str">
            <v/>
          </cell>
          <cell r="K8503" t="str">
            <v>PD</v>
          </cell>
          <cell r="L8503" t="str">
            <v>3015</v>
          </cell>
          <cell r="M8503" t="str">
            <v>V</v>
          </cell>
          <cell r="N8503">
            <v>21809</v>
          </cell>
        </row>
        <row r="8504">
          <cell r="A8504" t="str">
            <v>RM-KUM-PIP-00-0086</v>
          </cell>
          <cell r="B8504" t="str">
            <v>CINT</v>
          </cell>
          <cell r="C8504" t="str">
            <v/>
          </cell>
          <cell r="D8504" t="str">
            <v>PIPA 40/20 X 1.2 X 5987</v>
          </cell>
          <cell r="E8504">
            <v>0</v>
          </cell>
          <cell r="F8504" t="str">
            <v>ROF</v>
          </cell>
          <cell r="G8504" t="str">
            <v>CI_PIPA</v>
          </cell>
          <cell r="H8504" t="str">
            <v>PC</v>
          </cell>
          <cell r="I8504" t="str">
            <v>CPR</v>
          </cell>
          <cell r="J8504" t="str">
            <v/>
          </cell>
          <cell r="K8504" t="str">
            <v>PD</v>
          </cell>
          <cell r="L8504" t="str">
            <v>3015</v>
          </cell>
          <cell r="M8504" t="str">
            <v>V</v>
          </cell>
          <cell r="N8504">
            <v>139248</v>
          </cell>
        </row>
        <row r="8505">
          <cell r="A8505" t="str">
            <v>RM-KUM-PIP-00-0087</v>
          </cell>
          <cell r="B8505" t="str">
            <v>CINT</v>
          </cell>
          <cell r="C8505" t="str">
            <v/>
          </cell>
          <cell r="D8505" t="str">
            <v>PIPA 40/40 X 2.0 X 930</v>
          </cell>
          <cell r="E8505">
            <v>44992</v>
          </cell>
          <cell r="F8505" t="str">
            <v>ROF</v>
          </cell>
          <cell r="G8505" t="str">
            <v>CI_PIPA</v>
          </cell>
          <cell r="H8505" t="str">
            <v>PC</v>
          </cell>
          <cell r="I8505" t="str">
            <v>CPR</v>
          </cell>
          <cell r="J8505" t="str">
            <v/>
          </cell>
          <cell r="K8505" t="str">
            <v>PD</v>
          </cell>
          <cell r="L8505" t="str">
            <v>3015</v>
          </cell>
          <cell r="M8505" t="str">
            <v>V</v>
          </cell>
          <cell r="N8505">
            <v>53119</v>
          </cell>
        </row>
        <row r="8506">
          <cell r="A8506" t="str">
            <v>RM-KUM-PIP-00-0088</v>
          </cell>
          <cell r="B8506" t="str">
            <v>CINT</v>
          </cell>
          <cell r="C8506" t="str">
            <v/>
          </cell>
          <cell r="D8506" t="str">
            <v>PIPA 40/40 X 2.0 X 890</v>
          </cell>
          <cell r="E8506">
            <v>44992</v>
          </cell>
          <cell r="F8506" t="str">
            <v>ROF</v>
          </cell>
          <cell r="G8506" t="str">
            <v>CI_PIPA</v>
          </cell>
          <cell r="H8506" t="str">
            <v>PC</v>
          </cell>
          <cell r="I8506" t="str">
            <v>CPR</v>
          </cell>
          <cell r="J8506" t="str">
            <v/>
          </cell>
          <cell r="K8506" t="str">
            <v>PD</v>
          </cell>
          <cell r="L8506" t="str">
            <v>3015</v>
          </cell>
          <cell r="M8506" t="str">
            <v>V</v>
          </cell>
          <cell r="N8506">
            <v>53119</v>
          </cell>
        </row>
        <row r="8507">
          <cell r="A8507" t="str">
            <v>RM-KUM-PIP-00-0089</v>
          </cell>
          <cell r="B8507" t="str">
            <v>CINT</v>
          </cell>
          <cell r="C8507" t="str">
            <v/>
          </cell>
          <cell r="D8507" t="str">
            <v>PIPA 40/20 X 1.2 X 705</v>
          </cell>
          <cell r="E8507">
            <v>45057</v>
          </cell>
          <cell r="F8507" t="str">
            <v>ROF</v>
          </cell>
          <cell r="G8507" t="str">
            <v>CI_PIPA</v>
          </cell>
          <cell r="H8507" t="str">
            <v>PC</v>
          </cell>
          <cell r="I8507" t="str">
            <v>CPR</v>
          </cell>
          <cell r="J8507" t="str">
            <v/>
          </cell>
          <cell r="K8507" t="str">
            <v>PD</v>
          </cell>
          <cell r="L8507" t="str">
            <v>3015</v>
          </cell>
          <cell r="M8507" t="str">
            <v>V</v>
          </cell>
          <cell r="N8507">
            <v>25531</v>
          </cell>
        </row>
        <row r="8508">
          <cell r="A8508" t="str">
            <v>RM-KUM-PIP-00-0090</v>
          </cell>
          <cell r="B8508" t="str">
            <v>CINT</v>
          </cell>
          <cell r="C8508" t="str">
            <v/>
          </cell>
          <cell r="D8508" t="str">
            <v>PIPA 40/40 X 2.3 X 1000 POTONG MIRING 4</v>
          </cell>
          <cell r="E8508">
            <v>0</v>
          </cell>
          <cell r="F8508" t="str">
            <v>ROF</v>
          </cell>
          <cell r="G8508" t="str">
            <v>CI_PIPA</v>
          </cell>
          <cell r="H8508" t="str">
            <v>PC</v>
          </cell>
          <cell r="I8508" t="str">
            <v>CPR</v>
          </cell>
          <cell r="J8508" t="str">
            <v/>
          </cell>
          <cell r="K8508" t="str">
            <v>PD</v>
          </cell>
          <cell r="L8508" t="str">
            <v>3015</v>
          </cell>
          <cell r="M8508" t="str">
            <v>V</v>
          </cell>
          <cell r="N8508">
            <v>56083</v>
          </cell>
        </row>
        <row r="8509">
          <cell r="A8509" t="str">
            <v>RM-KUM-PIP-00-0091</v>
          </cell>
          <cell r="B8509" t="str">
            <v>CINT</v>
          </cell>
          <cell r="C8509" t="str">
            <v/>
          </cell>
          <cell r="D8509" t="str">
            <v>PIPA 40/40 X 2.3 X 500, POTONG MIRING 45</v>
          </cell>
          <cell r="E8509">
            <v>0</v>
          </cell>
          <cell r="F8509" t="str">
            <v>ROF</v>
          </cell>
          <cell r="G8509" t="str">
            <v>CI_PIPA</v>
          </cell>
          <cell r="H8509" t="str">
            <v>PC</v>
          </cell>
          <cell r="I8509" t="str">
            <v>CPR</v>
          </cell>
          <cell r="J8509" t="str">
            <v/>
          </cell>
          <cell r="K8509" t="str">
            <v>PD</v>
          </cell>
          <cell r="L8509" t="str">
            <v>3015</v>
          </cell>
          <cell r="M8509" t="str">
            <v>V</v>
          </cell>
          <cell r="N8509">
            <v>27981</v>
          </cell>
        </row>
        <row r="8510">
          <cell r="A8510" t="str">
            <v>RM-KUM-PIP-00-0092</v>
          </cell>
          <cell r="B8510" t="str">
            <v>CINT</v>
          </cell>
          <cell r="C8510" t="str">
            <v/>
          </cell>
          <cell r="D8510" t="str">
            <v>PIPA 40/40 X 2.3 X 1000. POTONG MIRING 4</v>
          </cell>
          <cell r="E8510">
            <v>0</v>
          </cell>
          <cell r="F8510" t="str">
            <v>ROF</v>
          </cell>
          <cell r="G8510" t="str">
            <v>CI_PIPA</v>
          </cell>
          <cell r="H8510" t="str">
            <v>PC</v>
          </cell>
          <cell r="I8510" t="str">
            <v>CPR</v>
          </cell>
          <cell r="J8510" t="str">
            <v/>
          </cell>
          <cell r="K8510" t="str">
            <v>PD</v>
          </cell>
          <cell r="L8510" t="str">
            <v>3015</v>
          </cell>
          <cell r="M8510" t="str">
            <v>V</v>
          </cell>
          <cell r="N8510">
            <v>10</v>
          </cell>
        </row>
        <row r="8511">
          <cell r="A8511" t="str">
            <v>RM-KUM-PIP-00-0093</v>
          </cell>
          <cell r="B8511" t="str">
            <v>CINT</v>
          </cell>
          <cell r="C8511" t="str">
            <v/>
          </cell>
          <cell r="D8511" t="str">
            <v>PIPA 40/40 X 2.3 X 500. POTONG MIRING 45</v>
          </cell>
          <cell r="E8511">
            <v>0</v>
          </cell>
          <cell r="F8511" t="str">
            <v>ROF</v>
          </cell>
          <cell r="G8511" t="str">
            <v>CI_PIPA</v>
          </cell>
          <cell r="H8511" t="str">
            <v>PC</v>
          </cell>
          <cell r="I8511" t="str">
            <v>CPR</v>
          </cell>
          <cell r="J8511" t="str">
            <v/>
          </cell>
          <cell r="K8511" t="str">
            <v>PD</v>
          </cell>
          <cell r="L8511" t="str">
            <v>3015</v>
          </cell>
          <cell r="M8511" t="str">
            <v>V</v>
          </cell>
          <cell r="N8511">
            <v>10</v>
          </cell>
        </row>
        <row r="8512">
          <cell r="A8512" t="str">
            <v>RM-KUM-PIP-00-0094</v>
          </cell>
          <cell r="B8512" t="str">
            <v>CINT</v>
          </cell>
          <cell r="C8512" t="str">
            <v/>
          </cell>
          <cell r="D8512" t="str">
            <v>PIPA 40/40 X 2.3 X 640. POTONG MIRING 45</v>
          </cell>
          <cell r="E8512">
            <v>0</v>
          </cell>
          <cell r="F8512" t="str">
            <v>ROF</v>
          </cell>
          <cell r="G8512" t="str">
            <v>CI_PIPA</v>
          </cell>
          <cell r="H8512" t="str">
            <v>PC</v>
          </cell>
          <cell r="I8512" t="str">
            <v>CPR</v>
          </cell>
          <cell r="J8512" t="str">
            <v/>
          </cell>
          <cell r="K8512" t="str">
            <v>PD</v>
          </cell>
          <cell r="L8512" t="str">
            <v>3015</v>
          </cell>
          <cell r="M8512" t="str">
            <v>V</v>
          </cell>
          <cell r="N8512">
            <v>36058</v>
          </cell>
        </row>
        <row r="8513">
          <cell r="A8513" t="str">
            <v>RM-KUM-PIP-00-0095</v>
          </cell>
          <cell r="B8513" t="str">
            <v>CINT</v>
          </cell>
          <cell r="C8513" t="str">
            <v/>
          </cell>
          <cell r="D8513" t="str">
            <v>PIPA 40/40 X 2.3 X 680. POTONG MIRING 45</v>
          </cell>
          <cell r="E8513">
            <v>0</v>
          </cell>
          <cell r="F8513" t="str">
            <v>ROF</v>
          </cell>
          <cell r="G8513" t="str">
            <v>CI_PIPA</v>
          </cell>
          <cell r="H8513" t="str">
            <v>PC</v>
          </cell>
          <cell r="I8513" t="str">
            <v>CPR</v>
          </cell>
          <cell r="J8513" t="str">
            <v/>
          </cell>
          <cell r="K8513" t="str">
            <v>PD</v>
          </cell>
          <cell r="L8513" t="str">
            <v>3015</v>
          </cell>
          <cell r="M8513" t="str">
            <v>V</v>
          </cell>
          <cell r="N8513">
            <v>38314</v>
          </cell>
        </row>
        <row r="8514">
          <cell r="A8514" t="str">
            <v>RM-KUM-PIP-00-0096</v>
          </cell>
          <cell r="B8514" t="str">
            <v>CINT</v>
          </cell>
          <cell r="C8514" t="str">
            <v/>
          </cell>
          <cell r="D8514" t="str">
            <v>PIPA 40/40 X 2.3 X 950</v>
          </cell>
          <cell r="E8514">
            <v>0</v>
          </cell>
          <cell r="F8514" t="str">
            <v>ROF</v>
          </cell>
          <cell r="G8514" t="str">
            <v>CI_PIPA</v>
          </cell>
          <cell r="H8514" t="str">
            <v>PC</v>
          </cell>
          <cell r="I8514" t="str">
            <v>CPR</v>
          </cell>
          <cell r="J8514" t="str">
            <v/>
          </cell>
          <cell r="K8514" t="str">
            <v>PD</v>
          </cell>
          <cell r="L8514" t="str">
            <v>3015</v>
          </cell>
          <cell r="M8514" t="str">
            <v>V</v>
          </cell>
          <cell r="N8514">
            <v>53526</v>
          </cell>
        </row>
        <row r="8515">
          <cell r="A8515" t="str">
            <v>RM-KUM-PLS-00-0084</v>
          </cell>
          <cell r="B8515" t="str">
            <v>CINT</v>
          </cell>
          <cell r="C8515" t="str">
            <v/>
          </cell>
          <cell r="D8515" t="str">
            <v>MINIFIX TITUS TEBAL 15MM (005644-885-300</v>
          </cell>
          <cell r="E8515">
            <v>44797</v>
          </cell>
          <cell r="F8515" t="str">
            <v>ROF</v>
          </cell>
          <cell r="G8515" t="str">
            <v>CI_PLSTK</v>
          </cell>
          <cell r="H8515" t="str">
            <v>PC</v>
          </cell>
          <cell r="I8515" t="str">
            <v>CPR</v>
          </cell>
          <cell r="J8515" t="str">
            <v/>
          </cell>
          <cell r="K8515" t="str">
            <v>PD</v>
          </cell>
          <cell r="L8515" t="str">
            <v>3015</v>
          </cell>
          <cell r="M8515" t="str">
            <v>V</v>
          </cell>
          <cell r="N8515">
            <v>1170</v>
          </cell>
        </row>
        <row r="8516">
          <cell r="A8516" t="str">
            <v>RM-KUM-PLS-00-0085</v>
          </cell>
          <cell r="B8516" t="str">
            <v>CINT</v>
          </cell>
          <cell r="C8516" t="str">
            <v/>
          </cell>
          <cell r="D8516" t="str">
            <v>MINIFIX TITUS TEBAL 300MM (005678-885-30</v>
          </cell>
          <cell r="E8516">
            <v>44797</v>
          </cell>
          <cell r="F8516" t="str">
            <v>ROF</v>
          </cell>
          <cell r="G8516" t="str">
            <v>CI_PLSTK</v>
          </cell>
          <cell r="H8516" t="str">
            <v>PC</v>
          </cell>
          <cell r="I8516" t="str">
            <v>CPR</v>
          </cell>
          <cell r="J8516" t="str">
            <v/>
          </cell>
          <cell r="K8516" t="str">
            <v>PD</v>
          </cell>
          <cell r="L8516" t="str">
            <v>3015</v>
          </cell>
          <cell r="M8516" t="str">
            <v>V</v>
          </cell>
          <cell r="N8516">
            <v>1460</v>
          </cell>
        </row>
        <row r="8517">
          <cell r="A8517" t="str">
            <v>RM-KUM-PLS-00-0086</v>
          </cell>
          <cell r="B8517" t="str">
            <v>CINT</v>
          </cell>
          <cell r="C8517" t="str">
            <v/>
          </cell>
          <cell r="D8517" t="str">
            <v>TUTUP LUBANG CABLE GROMMET CG 703B MATT</v>
          </cell>
          <cell r="E8517">
            <v>44804</v>
          </cell>
          <cell r="F8517" t="str">
            <v>ROF</v>
          </cell>
          <cell r="G8517" t="str">
            <v>CI_PLSTK</v>
          </cell>
          <cell r="H8517" t="str">
            <v>PC</v>
          </cell>
          <cell r="I8517" t="str">
            <v>CPR</v>
          </cell>
          <cell r="J8517" t="str">
            <v/>
          </cell>
          <cell r="K8517" t="str">
            <v>PD</v>
          </cell>
          <cell r="L8517" t="str">
            <v>3015</v>
          </cell>
          <cell r="M8517" t="str">
            <v>V</v>
          </cell>
          <cell r="N8517">
            <v>172000</v>
          </cell>
        </row>
        <row r="8518">
          <cell r="A8518" t="str">
            <v>RM-KUM-PLS-00-0087</v>
          </cell>
          <cell r="B8518" t="str">
            <v>CINT</v>
          </cell>
          <cell r="C8518" t="str">
            <v/>
          </cell>
          <cell r="D8518" t="str">
            <v>CABINET HANDLE CC KNOB PLG BLACK PLASTIC</v>
          </cell>
          <cell r="E8518">
            <v>44797</v>
          </cell>
          <cell r="F8518" t="str">
            <v>ROF</v>
          </cell>
          <cell r="G8518" t="str">
            <v>CI_PLSTK</v>
          </cell>
          <cell r="H8518" t="str">
            <v>PC</v>
          </cell>
          <cell r="I8518" t="str">
            <v>CPR</v>
          </cell>
          <cell r="J8518" t="str">
            <v/>
          </cell>
          <cell r="K8518" t="str">
            <v>PD</v>
          </cell>
          <cell r="L8518" t="str">
            <v>3015</v>
          </cell>
          <cell r="M8518" t="str">
            <v>V</v>
          </cell>
          <cell r="N8518">
            <v>1200</v>
          </cell>
        </row>
        <row r="8519">
          <cell r="A8519" t="str">
            <v>RM-KUM-PLS-00-0088</v>
          </cell>
          <cell r="B8519" t="str">
            <v>CINT</v>
          </cell>
          <cell r="C8519" t="str">
            <v/>
          </cell>
          <cell r="D8519" t="str">
            <v>CABINET HANDLE CC KNOB PLG WHITE PLASTIC</v>
          </cell>
          <cell r="E8519">
            <v>44797</v>
          </cell>
          <cell r="F8519" t="str">
            <v>ROF</v>
          </cell>
          <cell r="G8519" t="str">
            <v>CI_PLSTK</v>
          </cell>
          <cell r="H8519" t="str">
            <v>PC</v>
          </cell>
          <cell r="I8519" t="str">
            <v>CPR</v>
          </cell>
          <cell r="J8519" t="str">
            <v/>
          </cell>
          <cell r="K8519" t="str">
            <v>PD</v>
          </cell>
          <cell r="L8519" t="str">
            <v>3015</v>
          </cell>
          <cell r="M8519" t="str">
            <v>V</v>
          </cell>
          <cell r="N8519">
            <v>1200</v>
          </cell>
        </row>
        <row r="8520">
          <cell r="A8520" t="str">
            <v>RM-KUM-PLS-00-0089</v>
          </cell>
          <cell r="B8520" t="str">
            <v>CINT</v>
          </cell>
          <cell r="C8520" t="str">
            <v/>
          </cell>
          <cell r="D8520" t="str">
            <v>CABLE DUCT KUMI MT</v>
          </cell>
          <cell r="E8520">
            <v>44797</v>
          </cell>
          <cell r="F8520" t="str">
            <v>ROF</v>
          </cell>
          <cell r="G8520" t="str">
            <v>CI_PLSTK</v>
          </cell>
          <cell r="H8520" t="str">
            <v>PC</v>
          </cell>
          <cell r="I8520" t="str">
            <v>CPR</v>
          </cell>
          <cell r="J8520" t="str">
            <v/>
          </cell>
          <cell r="K8520" t="str">
            <v>PD</v>
          </cell>
          <cell r="L8520" t="str">
            <v>3015</v>
          </cell>
          <cell r="M8520" t="str">
            <v>V</v>
          </cell>
          <cell r="N8520">
            <v>155000</v>
          </cell>
        </row>
        <row r="8521">
          <cell r="A8521" t="str">
            <v>RM-KUM-PLS-00-0090</v>
          </cell>
          <cell r="B8521" t="str">
            <v>CINT</v>
          </cell>
          <cell r="C8521" t="str">
            <v/>
          </cell>
          <cell r="D8521" t="str">
            <v>GROMET CABLE BOX 300 X 130 MM</v>
          </cell>
          <cell r="E8521">
            <v>45232</v>
          </cell>
          <cell r="F8521" t="str">
            <v>ROF</v>
          </cell>
          <cell r="G8521" t="str">
            <v>CI_PLSTK</v>
          </cell>
          <cell r="H8521" t="str">
            <v>PC</v>
          </cell>
          <cell r="I8521" t="str">
            <v>CPR</v>
          </cell>
          <cell r="J8521" t="str">
            <v/>
          </cell>
          <cell r="K8521" t="str">
            <v>PD</v>
          </cell>
          <cell r="L8521" t="str">
            <v>3015</v>
          </cell>
          <cell r="M8521" t="str">
            <v>V</v>
          </cell>
          <cell r="N8521">
            <v>135011</v>
          </cell>
        </row>
        <row r="8522">
          <cell r="A8522" t="str">
            <v>RM-KUM-PLS-00-0091</v>
          </cell>
          <cell r="B8522" t="str">
            <v>CINT</v>
          </cell>
          <cell r="C8522" t="str">
            <v/>
          </cell>
          <cell r="D8522" t="str">
            <v>GROWMET KOTAK</v>
          </cell>
          <cell r="E8522">
            <v>44797</v>
          </cell>
          <cell r="F8522" t="str">
            <v>ROF</v>
          </cell>
          <cell r="G8522" t="str">
            <v>CI_PLSTK</v>
          </cell>
          <cell r="H8522" t="str">
            <v>PC</v>
          </cell>
          <cell r="I8522" t="str">
            <v>CPR</v>
          </cell>
          <cell r="J8522" t="str">
            <v/>
          </cell>
          <cell r="K8522" t="str">
            <v>PD</v>
          </cell>
          <cell r="L8522" t="str">
            <v>3015</v>
          </cell>
          <cell r="M8522" t="str">
            <v>V</v>
          </cell>
          <cell r="N8522">
            <v>40000</v>
          </cell>
        </row>
        <row r="8523">
          <cell r="A8523" t="str">
            <v>RM-KUM-PLS-00-0092</v>
          </cell>
          <cell r="B8523" t="str">
            <v>CINT</v>
          </cell>
          <cell r="C8523" t="str">
            <v/>
          </cell>
          <cell r="D8523" t="str">
            <v>GROWMET CABLING SYSTEM</v>
          </cell>
          <cell r="E8523">
            <v>44797</v>
          </cell>
          <cell r="F8523" t="str">
            <v>ROF</v>
          </cell>
          <cell r="G8523" t="str">
            <v>CI_PLSTK</v>
          </cell>
          <cell r="H8523" t="str">
            <v>PC</v>
          </cell>
          <cell r="I8523" t="str">
            <v>CPR</v>
          </cell>
          <cell r="J8523" t="str">
            <v/>
          </cell>
          <cell r="K8523" t="str">
            <v>PD</v>
          </cell>
          <cell r="L8523" t="str">
            <v>3015</v>
          </cell>
          <cell r="M8523" t="str">
            <v>V</v>
          </cell>
          <cell r="N8523">
            <v>77273</v>
          </cell>
        </row>
        <row r="8524">
          <cell r="A8524" t="str">
            <v>RM-KUM-PLS-00-0093</v>
          </cell>
          <cell r="B8524" t="str">
            <v>CINT</v>
          </cell>
          <cell r="C8524" t="str">
            <v/>
          </cell>
          <cell r="D8524" t="str">
            <v>GROWMET PLASTIC BULAT WHITE</v>
          </cell>
          <cell r="E8524">
            <v>44797</v>
          </cell>
          <cell r="F8524" t="str">
            <v>ROF</v>
          </cell>
          <cell r="G8524" t="str">
            <v>CI_PLSTK</v>
          </cell>
          <cell r="H8524" t="str">
            <v>PC</v>
          </cell>
          <cell r="I8524" t="str">
            <v>CPR</v>
          </cell>
          <cell r="J8524" t="str">
            <v/>
          </cell>
          <cell r="K8524" t="str">
            <v>PD</v>
          </cell>
          <cell r="L8524" t="str">
            <v>3015</v>
          </cell>
          <cell r="M8524" t="str">
            <v>V</v>
          </cell>
          <cell r="N8524">
            <v>3636</v>
          </cell>
        </row>
        <row r="8525">
          <cell r="A8525" t="str">
            <v>RM-KUM-PLS-00-0094</v>
          </cell>
          <cell r="B8525" t="str">
            <v>CINT</v>
          </cell>
          <cell r="C8525" t="str">
            <v/>
          </cell>
          <cell r="D8525" t="str">
            <v>KAKI SOFA KP SQUARE 100 DN SILVER PLASTI</v>
          </cell>
          <cell r="E8525">
            <v>44966</v>
          </cell>
          <cell r="F8525" t="str">
            <v>ROF</v>
          </cell>
          <cell r="G8525" t="str">
            <v>CI_PLSTK</v>
          </cell>
          <cell r="H8525" t="str">
            <v>PC</v>
          </cell>
          <cell r="I8525" t="str">
            <v>CPR</v>
          </cell>
          <cell r="J8525" t="str">
            <v/>
          </cell>
          <cell r="K8525" t="str">
            <v>PD</v>
          </cell>
          <cell r="L8525" t="str">
            <v>3015</v>
          </cell>
          <cell r="M8525" t="str">
            <v>V</v>
          </cell>
          <cell r="N8525">
            <v>6820</v>
          </cell>
        </row>
        <row r="8526">
          <cell r="A8526" t="str">
            <v>RM-KUM-PLS-00-0095</v>
          </cell>
          <cell r="B8526" t="str">
            <v>CINT</v>
          </cell>
          <cell r="C8526" t="str">
            <v/>
          </cell>
          <cell r="D8526" t="str">
            <v>LEG CAP 20 X 20</v>
          </cell>
          <cell r="E8526">
            <v>44797</v>
          </cell>
          <cell r="F8526" t="str">
            <v>ROF</v>
          </cell>
          <cell r="G8526" t="str">
            <v>CI_PLSTK</v>
          </cell>
          <cell r="H8526" t="str">
            <v>PC</v>
          </cell>
          <cell r="I8526" t="str">
            <v>CPR</v>
          </cell>
          <cell r="J8526" t="str">
            <v/>
          </cell>
          <cell r="K8526" t="str">
            <v>PD</v>
          </cell>
          <cell r="L8526" t="str">
            <v>3015</v>
          </cell>
          <cell r="M8526" t="str">
            <v>V</v>
          </cell>
          <cell r="N8526">
            <v>450</v>
          </cell>
        </row>
        <row r="8527">
          <cell r="A8527" t="str">
            <v>RM-KUM-PLS-00-0096</v>
          </cell>
          <cell r="B8527" t="str">
            <v>CINT</v>
          </cell>
          <cell r="C8527" t="str">
            <v/>
          </cell>
          <cell r="D8527" t="str">
            <v>PENUTUP MINIFIX WARNA COKLAT</v>
          </cell>
          <cell r="E8527">
            <v>44797</v>
          </cell>
          <cell r="F8527" t="str">
            <v>ROF</v>
          </cell>
          <cell r="G8527" t="str">
            <v>CI_PLSTK</v>
          </cell>
          <cell r="H8527" t="str">
            <v>PC</v>
          </cell>
          <cell r="I8527" t="str">
            <v>CPR</v>
          </cell>
          <cell r="J8527" t="str">
            <v/>
          </cell>
          <cell r="K8527" t="str">
            <v>PD</v>
          </cell>
          <cell r="L8527" t="str">
            <v>3015</v>
          </cell>
          <cell r="M8527" t="str">
            <v>V</v>
          </cell>
          <cell r="N8527">
            <v>220</v>
          </cell>
        </row>
        <row r="8528">
          <cell r="A8528" t="str">
            <v>RM-KUM-PLS-00-0097</v>
          </cell>
          <cell r="B8528" t="str">
            <v>CINT</v>
          </cell>
          <cell r="C8528" t="str">
            <v/>
          </cell>
          <cell r="D8528" t="str">
            <v>PLAIN BEARING CSTR RD209A TG SWVL 1IN BK</v>
          </cell>
          <cell r="E8528">
            <v>44910</v>
          </cell>
          <cell r="F8528" t="str">
            <v>ROF</v>
          </cell>
          <cell r="G8528" t="str">
            <v>CI_PLSTK</v>
          </cell>
          <cell r="H8528" t="str">
            <v>PC</v>
          </cell>
          <cell r="I8528" t="str">
            <v>CPR</v>
          </cell>
          <cell r="J8528" t="str">
            <v/>
          </cell>
          <cell r="K8528" t="str">
            <v>PD</v>
          </cell>
          <cell r="L8528" t="str">
            <v>3015</v>
          </cell>
          <cell r="M8528" t="str">
            <v>V</v>
          </cell>
          <cell r="N8528">
            <v>18344</v>
          </cell>
        </row>
        <row r="8529">
          <cell r="A8529" t="str">
            <v>RM-KUM-PLS-00-0098</v>
          </cell>
          <cell r="B8529" t="str">
            <v>CINT</v>
          </cell>
          <cell r="C8529" t="str">
            <v/>
          </cell>
          <cell r="D8529" t="str">
            <v>PLASTIC CAP 20/20 KUMI MT</v>
          </cell>
          <cell r="E8529">
            <v>44797</v>
          </cell>
          <cell r="F8529" t="str">
            <v>ROF</v>
          </cell>
          <cell r="G8529" t="str">
            <v>CI_PLSTK</v>
          </cell>
          <cell r="H8529" t="str">
            <v>PC</v>
          </cell>
          <cell r="I8529" t="str">
            <v>CPR</v>
          </cell>
          <cell r="J8529" t="str">
            <v/>
          </cell>
          <cell r="K8529" t="str">
            <v>PD</v>
          </cell>
          <cell r="L8529" t="str">
            <v>3015</v>
          </cell>
          <cell r="M8529" t="str">
            <v>V</v>
          </cell>
          <cell r="N8529">
            <v>509</v>
          </cell>
        </row>
        <row r="8530">
          <cell r="A8530" t="str">
            <v>RM-KUM-PLS-00-0099</v>
          </cell>
          <cell r="B8530" t="str">
            <v>CINT</v>
          </cell>
          <cell r="C8530" t="str">
            <v/>
          </cell>
          <cell r="D8530" t="str">
            <v>PLASTIC CORNER PROTECTOR</v>
          </cell>
          <cell r="E8530">
            <v>44797</v>
          </cell>
          <cell r="F8530" t="str">
            <v>ROF</v>
          </cell>
          <cell r="G8530" t="str">
            <v>CI_PLSTK</v>
          </cell>
          <cell r="H8530" t="str">
            <v>PC</v>
          </cell>
          <cell r="I8530" t="str">
            <v>CPR</v>
          </cell>
          <cell r="J8530" t="str">
            <v/>
          </cell>
          <cell r="K8530" t="str">
            <v>PD</v>
          </cell>
          <cell r="L8530" t="str">
            <v>3015</v>
          </cell>
          <cell r="M8530" t="str">
            <v>V</v>
          </cell>
          <cell r="N8530">
            <v>700</v>
          </cell>
        </row>
        <row r="8531">
          <cell r="A8531" t="str">
            <v>RM-KUM-PLS-00-0100</v>
          </cell>
          <cell r="B8531" t="str">
            <v>CINT</v>
          </cell>
          <cell r="C8531" t="str">
            <v/>
          </cell>
          <cell r="D8531" t="str">
            <v>PLASTIC PE 0.05 X 1000 RANGKAP</v>
          </cell>
          <cell r="E8531">
            <v>44797</v>
          </cell>
          <cell r="F8531" t="str">
            <v>ROF</v>
          </cell>
          <cell r="G8531" t="str">
            <v>CI_PLSTK</v>
          </cell>
          <cell r="H8531" t="str">
            <v>KG</v>
          </cell>
          <cell r="I8531" t="str">
            <v>CPR</v>
          </cell>
          <cell r="J8531" t="str">
            <v/>
          </cell>
          <cell r="K8531" t="str">
            <v>PD</v>
          </cell>
          <cell r="L8531" t="str">
            <v>3015</v>
          </cell>
          <cell r="M8531" t="str">
            <v>V</v>
          </cell>
          <cell r="N8531">
            <v>30000</v>
          </cell>
        </row>
        <row r="8532">
          <cell r="A8532" t="str">
            <v>RM-KUM-PLS-00-0101</v>
          </cell>
          <cell r="B8532" t="str">
            <v>CINT</v>
          </cell>
          <cell r="C8532" t="str">
            <v/>
          </cell>
          <cell r="D8532" t="str">
            <v>PLAT BESI SIKU LUBANG</v>
          </cell>
          <cell r="E8532">
            <v>44797</v>
          </cell>
          <cell r="F8532" t="str">
            <v>ROF</v>
          </cell>
          <cell r="G8532" t="str">
            <v>CI_PLSTK</v>
          </cell>
          <cell r="H8532" t="str">
            <v>PC</v>
          </cell>
          <cell r="I8532" t="str">
            <v>CPR</v>
          </cell>
          <cell r="J8532" t="str">
            <v/>
          </cell>
          <cell r="K8532" t="str">
            <v>PD</v>
          </cell>
          <cell r="L8532" t="str">
            <v>3015</v>
          </cell>
          <cell r="M8532" t="str">
            <v>V</v>
          </cell>
          <cell r="N8532">
            <v>2500</v>
          </cell>
        </row>
        <row r="8533">
          <cell r="A8533" t="str">
            <v>RM-KUM-PLS-00-0102</v>
          </cell>
          <cell r="B8533" t="str">
            <v>CINT</v>
          </cell>
          <cell r="C8533" t="str">
            <v/>
          </cell>
          <cell r="D8533" t="str">
            <v>SPIRAL PLASTIK DIA 1 INCH</v>
          </cell>
          <cell r="E8533">
            <v>44797</v>
          </cell>
          <cell r="F8533" t="str">
            <v>ROF</v>
          </cell>
          <cell r="G8533" t="str">
            <v>CI_PLSTK</v>
          </cell>
          <cell r="H8533" t="str">
            <v>M</v>
          </cell>
          <cell r="I8533" t="str">
            <v>CPR</v>
          </cell>
          <cell r="J8533" t="str">
            <v/>
          </cell>
          <cell r="K8533" t="str">
            <v>PD</v>
          </cell>
          <cell r="L8533" t="str">
            <v>3015</v>
          </cell>
          <cell r="M8533" t="str">
            <v>V</v>
          </cell>
          <cell r="N8533">
            <v>9500</v>
          </cell>
        </row>
        <row r="8534">
          <cell r="A8534" t="str">
            <v>RM-KUM-PLS-00-0103</v>
          </cell>
          <cell r="B8534" t="str">
            <v>CINT</v>
          </cell>
          <cell r="C8534" t="str">
            <v/>
          </cell>
          <cell r="D8534" t="str">
            <v>TUTUP MINIFIX WARNA PUTIH</v>
          </cell>
          <cell r="E8534">
            <v>45169</v>
          </cell>
          <cell r="F8534" t="str">
            <v>ROF</v>
          </cell>
          <cell r="G8534" t="str">
            <v>CI_PLSTK</v>
          </cell>
          <cell r="H8534" t="str">
            <v>PC</v>
          </cell>
          <cell r="I8534" t="str">
            <v>CPR</v>
          </cell>
          <cell r="J8534" t="str">
            <v/>
          </cell>
          <cell r="K8534" t="str">
            <v>PD</v>
          </cell>
          <cell r="L8534" t="str">
            <v>3015</v>
          </cell>
          <cell r="M8534" t="str">
            <v>V</v>
          </cell>
          <cell r="N8534">
            <v>220</v>
          </cell>
        </row>
        <row r="8535">
          <cell r="A8535" t="str">
            <v>RM-KUM-PLS-00-0104</v>
          </cell>
          <cell r="B8535" t="str">
            <v>CINT</v>
          </cell>
          <cell r="C8535" t="str">
            <v/>
          </cell>
          <cell r="D8535" t="str">
            <v>VENTILASI PLASTIK DIA 60 MM</v>
          </cell>
          <cell r="E8535">
            <v>44797</v>
          </cell>
          <cell r="F8535" t="str">
            <v>ROF</v>
          </cell>
          <cell r="G8535" t="str">
            <v>CI_PLSTK</v>
          </cell>
          <cell r="H8535" t="str">
            <v>PC</v>
          </cell>
          <cell r="I8535" t="str">
            <v>CPR</v>
          </cell>
          <cell r="J8535" t="str">
            <v/>
          </cell>
          <cell r="K8535" t="str">
            <v>PD</v>
          </cell>
          <cell r="L8535" t="str">
            <v>3015</v>
          </cell>
          <cell r="M8535" t="str">
            <v>V</v>
          </cell>
          <cell r="N8535">
            <v>850</v>
          </cell>
        </row>
        <row r="8536">
          <cell r="A8536" t="str">
            <v>RM-KUM-PLT-00-0105</v>
          </cell>
          <cell r="B8536" t="str">
            <v>CINT</v>
          </cell>
          <cell r="C8536" t="str">
            <v/>
          </cell>
          <cell r="D8536" t="str">
            <v>BRACKET FLIP L</v>
          </cell>
          <cell r="E8536">
            <v>44797</v>
          </cell>
          <cell r="F8536" t="str">
            <v>ROF</v>
          </cell>
          <cell r="G8536" t="str">
            <v>CI_PLT</v>
          </cell>
          <cell r="H8536" t="str">
            <v>PC</v>
          </cell>
          <cell r="I8536" t="str">
            <v>CPR</v>
          </cell>
          <cell r="J8536" t="str">
            <v/>
          </cell>
          <cell r="K8536" t="str">
            <v>PD</v>
          </cell>
          <cell r="L8536" t="str">
            <v>3015</v>
          </cell>
          <cell r="M8536" t="str">
            <v>V</v>
          </cell>
          <cell r="N8536">
            <v>18500</v>
          </cell>
        </row>
        <row r="8537">
          <cell r="A8537" t="str">
            <v>RM-KUM-PLT-00-0106</v>
          </cell>
          <cell r="B8537" t="str">
            <v>CINT</v>
          </cell>
          <cell r="C8537" t="str">
            <v/>
          </cell>
          <cell r="D8537" t="str">
            <v>BRACKET FLIP R</v>
          </cell>
          <cell r="E8537">
            <v>44797</v>
          </cell>
          <cell r="F8537" t="str">
            <v>ROF</v>
          </cell>
          <cell r="G8537" t="str">
            <v>CI_PLT</v>
          </cell>
          <cell r="H8537" t="str">
            <v>PC</v>
          </cell>
          <cell r="I8537" t="str">
            <v>CPR</v>
          </cell>
          <cell r="J8537" t="str">
            <v/>
          </cell>
          <cell r="K8537" t="str">
            <v>PD</v>
          </cell>
          <cell r="L8537" t="str">
            <v>3015</v>
          </cell>
          <cell r="M8537" t="str">
            <v>V</v>
          </cell>
          <cell r="N8537">
            <v>18500</v>
          </cell>
        </row>
        <row r="8538">
          <cell r="A8538" t="str">
            <v>RM-KUM-PLT-00-0107</v>
          </cell>
          <cell r="B8538" t="str">
            <v>CINT</v>
          </cell>
          <cell r="C8538" t="str">
            <v/>
          </cell>
          <cell r="D8538" t="str">
            <v>CABLE BOX PLATE</v>
          </cell>
          <cell r="E8538">
            <v>44797</v>
          </cell>
          <cell r="F8538" t="str">
            <v>ROF</v>
          </cell>
          <cell r="G8538" t="str">
            <v>CI_PLT</v>
          </cell>
          <cell r="H8538" t="str">
            <v>PC</v>
          </cell>
          <cell r="I8538" t="str">
            <v>CPR</v>
          </cell>
          <cell r="J8538" t="str">
            <v/>
          </cell>
          <cell r="K8538" t="str">
            <v>PD</v>
          </cell>
          <cell r="L8538" t="str">
            <v>3015</v>
          </cell>
          <cell r="M8538" t="str">
            <v>V</v>
          </cell>
          <cell r="N8538">
            <v>125000</v>
          </cell>
        </row>
        <row r="8539">
          <cell r="A8539" t="str">
            <v>RM-KUM-PLT-00-0108</v>
          </cell>
          <cell r="B8539" t="str">
            <v>CINT</v>
          </cell>
          <cell r="C8539" t="str">
            <v/>
          </cell>
          <cell r="D8539" t="str">
            <v>HINGE (SNAP ON/ CLIP ON) WITH ADJUSTABLE</v>
          </cell>
          <cell r="E8539">
            <v>44797</v>
          </cell>
          <cell r="F8539" t="str">
            <v>ROF</v>
          </cell>
          <cell r="G8539" t="str">
            <v>CI_PLT</v>
          </cell>
          <cell r="H8539" t="str">
            <v>PC</v>
          </cell>
          <cell r="I8539" t="str">
            <v>CPR</v>
          </cell>
          <cell r="J8539" t="str">
            <v/>
          </cell>
          <cell r="K8539" t="str">
            <v>PD</v>
          </cell>
          <cell r="L8539" t="str">
            <v>3015</v>
          </cell>
          <cell r="M8539" t="str">
            <v>V</v>
          </cell>
          <cell r="N8539">
            <v>8750</v>
          </cell>
        </row>
        <row r="8540">
          <cell r="A8540" t="str">
            <v>RM-KUM-PLT-00-0109</v>
          </cell>
          <cell r="B8540" t="str">
            <v>CINT</v>
          </cell>
          <cell r="C8540" t="str">
            <v/>
          </cell>
          <cell r="D8540" t="str">
            <v>RAIL TITUS UNTUK LACI L=550MM</v>
          </cell>
          <cell r="E8540">
            <v>44797</v>
          </cell>
          <cell r="F8540" t="str">
            <v>ROF</v>
          </cell>
          <cell r="G8540" t="str">
            <v>CI_PLT</v>
          </cell>
          <cell r="H8540" t="str">
            <v>PC</v>
          </cell>
          <cell r="I8540" t="str">
            <v>CPR</v>
          </cell>
          <cell r="J8540" t="str">
            <v/>
          </cell>
          <cell r="K8540" t="str">
            <v>PD</v>
          </cell>
          <cell r="L8540" t="str">
            <v>3015</v>
          </cell>
          <cell r="M8540" t="str">
            <v>V</v>
          </cell>
          <cell r="N8540">
            <v>38300</v>
          </cell>
        </row>
        <row r="8541">
          <cell r="A8541" t="str">
            <v>RM-KUM-PVC-00-0110</v>
          </cell>
          <cell r="B8541" t="str">
            <v>CINT</v>
          </cell>
          <cell r="C8541" t="str">
            <v/>
          </cell>
          <cell r="D8541" t="str">
            <v>EDE TAPE LEBAR 30MM WHITE</v>
          </cell>
          <cell r="E8541">
            <v>44797</v>
          </cell>
          <cell r="F8541" t="str">
            <v>ROF</v>
          </cell>
          <cell r="G8541" t="str">
            <v>CI_PVC</v>
          </cell>
          <cell r="H8541" t="str">
            <v>PC</v>
          </cell>
          <cell r="I8541" t="str">
            <v>CPR</v>
          </cell>
          <cell r="J8541" t="str">
            <v/>
          </cell>
          <cell r="K8541" t="str">
            <v>PD</v>
          </cell>
          <cell r="L8541" t="str">
            <v>3015</v>
          </cell>
          <cell r="M8541" t="str">
            <v>V</v>
          </cell>
          <cell r="N8541">
            <v>5800</v>
          </cell>
        </row>
        <row r="8542">
          <cell r="A8542" t="str">
            <v>RM-KUM-PVC-00-0111</v>
          </cell>
          <cell r="B8542" t="str">
            <v>CINT</v>
          </cell>
          <cell r="C8542" t="str">
            <v/>
          </cell>
          <cell r="D8542" t="str">
            <v>PVC BLACK MEIWA</v>
          </cell>
          <cell r="E8542">
            <v>44797</v>
          </cell>
          <cell r="F8542" t="str">
            <v>ROF</v>
          </cell>
          <cell r="G8542" t="str">
            <v>CI_PVC</v>
          </cell>
          <cell r="H8542" t="str">
            <v>M</v>
          </cell>
          <cell r="I8542" t="str">
            <v>CPR</v>
          </cell>
          <cell r="J8542" t="str">
            <v/>
          </cell>
          <cell r="K8542" t="str">
            <v>PD</v>
          </cell>
          <cell r="L8542" t="str">
            <v>3015</v>
          </cell>
          <cell r="M8542" t="str">
            <v>V</v>
          </cell>
          <cell r="N8542">
            <v>17900</v>
          </cell>
        </row>
        <row r="8543">
          <cell r="A8543" t="str">
            <v>RM-KUM-PVC-00-0112</v>
          </cell>
          <cell r="B8543" t="str">
            <v>CINT</v>
          </cell>
          <cell r="C8543" t="str">
            <v/>
          </cell>
          <cell r="D8543" t="str">
            <v>PVC BLACK T.0.2 X 1220 X 2440</v>
          </cell>
          <cell r="E8543">
            <v>44797</v>
          </cell>
          <cell r="F8543" t="str">
            <v>ROF</v>
          </cell>
          <cell r="G8543" t="str">
            <v>CI_PVC</v>
          </cell>
          <cell r="H8543" t="str">
            <v>PC</v>
          </cell>
          <cell r="I8543" t="str">
            <v>CPR</v>
          </cell>
          <cell r="J8543" t="str">
            <v/>
          </cell>
          <cell r="K8543" t="str">
            <v>PD</v>
          </cell>
          <cell r="L8543" t="str">
            <v>3015</v>
          </cell>
          <cell r="M8543" t="str">
            <v>V</v>
          </cell>
          <cell r="N8543">
            <v>24000</v>
          </cell>
        </row>
        <row r="8544">
          <cell r="A8544" t="str">
            <v>RM-KUM-PVC-00-0113</v>
          </cell>
          <cell r="B8544" t="str">
            <v>CINT</v>
          </cell>
          <cell r="C8544" t="str">
            <v/>
          </cell>
          <cell r="D8544" t="str">
            <v>PVC SHEET BE - 14</v>
          </cell>
          <cell r="E8544">
            <v>44797</v>
          </cell>
          <cell r="F8544" t="str">
            <v>ROF</v>
          </cell>
          <cell r="G8544" t="str">
            <v>CI_PVC</v>
          </cell>
          <cell r="H8544" t="str">
            <v>M</v>
          </cell>
          <cell r="I8544" t="str">
            <v>CPR</v>
          </cell>
          <cell r="J8544" t="str">
            <v/>
          </cell>
          <cell r="K8544" t="str">
            <v>PD</v>
          </cell>
          <cell r="L8544" t="str">
            <v>3015</v>
          </cell>
          <cell r="M8544" t="str">
            <v>V</v>
          </cell>
          <cell r="N8544">
            <v>15444</v>
          </cell>
        </row>
        <row r="8545">
          <cell r="A8545" t="str">
            <v>RM-KUM-PVC-00-0114</v>
          </cell>
          <cell r="B8545" t="str">
            <v>CINT</v>
          </cell>
          <cell r="C8545" t="str">
            <v/>
          </cell>
          <cell r="D8545" t="str">
            <v>PVC SHEET BR - 108</v>
          </cell>
          <cell r="E8545">
            <v>44797</v>
          </cell>
          <cell r="F8545" t="str">
            <v>ROF</v>
          </cell>
          <cell r="G8545" t="str">
            <v>CI_PVC</v>
          </cell>
          <cell r="H8545" t="str">
            <v>M</v>
          </cell>
          <cell r="I8545" t="str">
            <v>CPR</v>
          </cell>
          <cell r="J8545" t="str">
            <v/>
          </cell>
          <cell r="K8545" t="str">
            <v>PD</v>
          </cell>
          <cell r="L8545" t="str">
            <v>3015</v>
          </cell>
          <cell r="M8545" t="str">
            <v>V</v>
          </cell>
          <cell r="N8545">
            <v>15444</v>
          </cell>
        </row>
        <row r="8546">
          <cell r="A8546" t="str">
            <v>RM-KUM-PVC-00-0115</v>
          </cell>
          <cell r="B8546" t="str">
            <v>CINT</v>
          </cell>
          <cell r="C8546" t="str">
            <v/>
          </cell>
          <cell r="D8546" t="str">
            <v>PVC SHEET TACO TC SH-L 2217</v>
          </cell>
          <cell r="E8546">
            <v>44797</v>
          </cell>
          <cell r="F8546" t="str">
            <v>ROF</v>
          </cell>
          <cell r="G8546" t="str">
            <v>CI_PVC</v>
          </cell>
          <cell r="H8546" t="str">
            <v>M</v>
          </cell>
          <cell r="I8546" t="str">
            <v>CPR</v>
          </cell>
          <cell r="J8546" t="str">
            <v/>
          </cell>
          <cell r="K8546" t="str">
            <v>PD</v>
          </cell>
          <cell r="L8546" t="str">
            <v>3015</v>
          </cell>
          <cell r="M8546" t="str">
            <v>V</v>
          </cell>
          <cell r="N8546">
            <v>49500</v>
          </cell>
        </row>
        <row r="8547">
          <cell r="A8547" t="str">
            <v>RM-KUM-PVC-00-0116</v>
          </cell>
          <cell r="B8547" t="str">
            <v>CINT</v>
          </cell>
          <cell r="C8547" t="str">
            <v/>
          </cell>
          <cell r="D8547" t="str">
            <v>PVC SHEET TACO TC SHL-0190L TS-L-0199</v>
          </cell>
          <cell r="E8547">
            <v>44797</v>
          </cell>
          <cell r="F8547" t="str">
            <v>ROF</v>
          </cell>
          <cell r="G8547" t="str">
            <v>CI_PVC</v>
          </cell>
          <cell r="H8547" t="str">
            <v>M</v>
          </cell>
          <cell r="I8547" t="str">
            <v>CPR</v>
          </cell>
          <cell r="J8547" t="str">
            <v/>
          </cell>
          <cell r="K8547" t="str">
            <v>PD</v>
          </cell>
          <cell r="L8547" t="str">
            <v>3015</v>
          </cell>
          <cell r="M8547" t="str">
            <v>V</v>
          </cell>
          <cell r="N8547">
            <v>49500</v>
          </cell>
        </row>
        <row r="8548">
          <cell r="A8548" t="str">
            <v>RM-KUM-PVC-00-0117</v>
          </cell>
          <cell r="B8548" t="str">
            <v>CINT</v>
          </cell>
          <cell r="C8548" t="str">
            <v/>
          </cell>
          <cell r="D8548" t="str">
            <v>PVC SHEET TACO TC TS R-898</v>
          </cell>
          <cell r="E8548">
            <v>44797</v>
          </cell>
          <cell r="F8548" t="str">
            <v>ROF</v>
          </cell>
          <cell r="G8548" t="str">
            <v>CI_PVC</v>
          </cell>
          <cell r="H8548" t="str">
            <v>M</v>
          </cell>
          <cell r="I8548" t="str">
            <v>CPR</v>
          </cell>
          <cell r="J8548" t="str">
            <v/>
          </cell>
          <cell r="K8548" t="str">
            <v>PD</v>
          </cell>
          <cell r="L8548" t="str">
            <v>3015</v>
          </cell>
          <cell r="M8548" t="str">
            <v>V</v>
          </cell>
          <cell r="N8548">
            <v>43000</v>
          </cell>
        </row>
        <row r="8549">
          <cell r="A8549" t="str">
            <v>RM-KUM-PVC-00-0118</v>
          </cell>
          <cell r="B8549" t="str">
            <v>CINT</v>
          </cell>
          <cell r="C8549" t="str">
            <v/>
          </cell>
          <cell r="D8549" t="str">
            <v>PVC SHEET TACO TS P-0026</v>
          </cell>
          <cell r="E8549">
            <v>44797</v>
          </cell>
          <cell r="F8549" t="str">
            <v>ROF</v>
          </cell>
          <cell r="G8549" t="str">
            <v>CI_PVC</v>
          </cell>
          <cell r="H8549" t="str">
            <v>M</v>
          </cell>
          <cell r="I8549" t="str">
            <v>CPR</v>
          </cell>
          <cell r="J8549" t="str">
            <v/>
          </cell>
          <cell r="K8549" t="str">
            <v>PD</v>
          </cell>
          <cell r="L8549" t="str">
            <v>3015</v>
          </cell>
          <cell r="M8549" t="str">
            <v>V</v>
          </cell>
          <cell r="N8549">
            <v>52500</v>
          </cell>
        </row>
        <row r="8550">
          <cell r="A8550" t="str">
            <v>RM-KUM-PVC-00-0119</v>
          </cell>
          <cell r="B8550" t="str">
            <v>CINT</v>
          </cell>
          <cell r="C8550" t="str">
            <v/>
          </cell>
          <cell r="D8550" t="str">
            <v>PVC TACO W019</v>
          </cell>
          <cell r="E8550">
            <v>44797</v>
          </cell>
          <cell r="F8550" t="str">
            <v>ROF</v>
          </cell>
          <cell r="G8550" t="str">
            <v>CI_PVC</v>
          </cell>
          <cell r="H8550" t="str">
            <v>M</v>
          </cell>
          <cell r="I8550" t="str">
            <v>CPR</v>
          </cell>
          <cell r="J8550" t="str">
            <v/>
          </cell>
          <cell r="K8550" t="str">
            <v>PD</v>
          </cell>
          <cell r="L8550" t="str">
            <v>3015</v>
          </cell>
          <cell r="M8550" t="str">
            <v>V</v>
          </cell>
          <cell r="N8550">
            <v>50000</v>
          </cell>
        </row>
        <row r="8551">
          <cell r="A8551" t="str">
            <v>RM-KUM-PVC-00-0120</v>
          </cell>
          <cell r="B8551" t="str">
            <v>CINT</v>
          </cell>
          <cell r="C8551" t="str">
            <v/>
          </cell>
          <cell r="D8551" t="str">
            <v>PVC TACO W507</v>
          </cell>
          <cell r="E8551">
            <v>44797</v>
          </cell>
          <cell r="F8551" t="str">
            <v>ROF</v>
          </cell>
          <cell r="G8551" t="str">
            <v>CI_PVC</v>
          </cell>
          <cell r="H8551" t="str">
            <v>M</v>
          </cell>
          <cell r="I8551" t="str">
            <v>CPR</v>
          </cell>
          <cell r="J8551" t="str">
            <v/>
          </cell>
          <cell r="K8551" t="str">
            <v>PD</v>
          </cell>
          <cell r="L8551" t="str">
            <v>3015</v>
          </cell>
          <cell r="M8551" t="str">
            <v>V</v>
          </cell>
          <cell r="N8551">
            <v>50000</v>
          </cell>
        </row>
        <row r="8552">
          <cell r="A8552" t="str">
            <v>RM-KUM-PVC-00-0121</v>
          </cell>
          <cell r="B8552" t="str">
            <v>CINT</v>
          </cell>
          <cell r="C8552" t="str">
            <v/>
          </cell>
          <cell r="D8552" t="str">
            <v>PVC WH - 09</v>
          </cell>
          <cell r="E8552">
            <v>44797</v>
          </cell>
          <cell r="F8552" t="str">
            <v>ROF</v>
          </cell>
          <cell r="G8552" t="str">
            <v>CI_PVC</v>
          </cell>
          <cell r="H8552" t="str">
            <v>M</v>
          </cell>
          <cell r="I8552" t="str">
            <v>CPR</v>
          </cell>
          <cell r="J8552" t="str">
            <v/>
          </cell>
          <cell r="K8552" t="str">
            <v>PD</v>
          </cell>
          <cell r="L8552" t="str">
            <v>3015</v>
          </cell>
          <cell r="M8552" t="str">
            <v>V</v>
          </cell>
          <cell r="N8552">
            <v>10444</v>
          </cell>
        </row>
        <row r="8553">
          <cell r="A8553" t="str">
            <v>RM-KUM-PVC-00-0122</v>
          </cell>
          <cell r="B8553" t="str">
            <v>CINT</v>
          </cell>
          <cell r="C8553" t="str">
            <v/>
          </cell>
          <cell r="D8553" t="str">
            <v>PVC EDGE SHEET WOOD GRAIN UK 0.56 X 1250</v>
          </cell>
          <cell r="E8553">
            <v>44797</v>
          </cell>
          <cell r="F8553" t="str">
            <v>ROF</v>
          </cell>
          <cell r="G8553" t="str">
            <v>CI_PVC</v>
          </cell>
          <cell r="H8553" t="str">
            <v>PC</v>
          </cell>
          <cell r="I8553" t="str">
            <v>CPR</v>
          </cell>
          <cell r="J8553" t="str">
            <v/>
          </cell>
          <cell r="K8553" t="str">
            <v>PD</v>
          </cell>
          <cell r="L8553" t="str">
            <v>3015</v>
          </cell>
          <cell r="M8553" t="str">
            <v>V</v>
          </cell>
          <cell r="N8553">
            <v>41859</v>
          </cell>
        </row>
        <row r="8554">
          <cell r="A8554" t="str">
            <v>RM-KUM-PVC-00-0123</v>
          </cell>
          <cell r="B8554" t="str">
            <v>CINT</v>
          </cell>
          <cell r="C8554" t="str">
            <v/>
          </cell>
          <cell r="D8554" t="str">
            <v>PVC MEIWA 0.18 MM X 1220 MM BLACK</v>
          </cell>
          <cell r="E8554">
            <v>44834</v>
          </cell>
          <cell r="F8554" t="str">
            <v>ROF</v>
          </cell>
          <cell r="G8554" t="str">
            <v>CI_PVC</v>
          </cell>
          <cell r="H8554" t="str">
            <v>M</v>
          </cell>
          <cell r="I8554" t="str">
            <v>CPR</v>
          </cell>
          <cell r="J8554" t="str">
            <v/>
          </cell>
          <cell r="K8554" t="str">
            <v>PD</v>
          </cell>
          <cell r="L8554" t="str">
            <v>3015</v>
          </cell>
          <cell r="M8554" t="str">
            <v>V</v>
          </cell>
          <cell r="N8554">
            <v>18267</v>
          </cell>
        </row>
        <row r="8555">
          <cell r="A8555" t="str">
            <v>RM-KUM-RUB-00-0124</v>
          </cell>
          <cell r="B8555" t="str">
            <v>CINT</v>
          </cell>
          <cell r="C8555" t="str">
            <v/>
          </cell>
          <cell r="D8555" t="str">
            <v>DOOR BUMPER A 12 X 4 MM CLEAR RUBBER (64</v>
          </cell>
          <cell r="E8555">
            <v>44804</v>
          </cell>
          <cell r="F8555" t="str">
            <v>ROF</v>
          </cell>
          <cell r="G8555" t="str">
            <v>CI_PLSTK</v>
          </cell>
          <cell r="H8555" t="str">
            <v>PC</v>
          </cell>
          <cell r="I8555" t="str">
            <v>CPR</v>
          </cell>
          <cell r="J8555" t="str">
            <v/>
          </cell>
          <cell r="K8555" t="str">
            <v>PD</v>
          </cell>
          <cell r="L8555" t="str">
            <v>3015</v>
          </cell>
          <cell r="M8555" t="str">
            <v>V</v>
          </cell>
          <cell r="N8555">
            <v>17091</v>
          </cell>
        </row>
        <row r="8556">
          <cell r="A8556" t="str">
            <v>RM-KUM-TRX-00-0125</v>
          </cell>
          <cell r="B8556" t="str">
            <v>CINT</v>
          </cell>
          <cell r="C8556" t="str">
            <v/>
          </cell>
          <cell r="D8556" t="str">
            <v>CK BASE</v>
          </cell>
          <cell r="E8556">
            <v>44797</v>
          </cell>
          <cell r="F8556" t="str">
            <v>ROF</v>
          </cell>
          <cell r="G8556" t="str">
            <v>CI_BOARD</v>
          </cell>
          <cell r="H8556" t="str">
            <v>PC</v>
          </cell>
          <cell r="I8556" t="str">
            <v>CPR</v>
          </cell>
          <cell r="J8556" t="str">
            <v/>
          </cell>
          <cell r="K8556" t="str">
            <v>PD</v>
          </cell>
          <cell r="L8556" t="str">
            <v>3015</v>
          </cell>
          <cell r="M8556" t="str">
            <v>V</v>
          </cell>
          <cell r="N8556">
            <v>566440</v>
          </cell>
        </row>
        <row r="8557">
          <cell r="A8557" t="str">
            <v>RM-KUM-TRX-00-0126</v>
          </cell>
          <cell r="B8557" t="str">
            <v>CINT</v>
          </cell>
          <cell r="C8557" t="str">
            <v/>
          </cell>
          <cell r="D8557" t="str">
            <v>FRAME BOARD BOTTOM (MAPLE RACK CUSTOM)</v>
          </cell>
          <cell r="E8557">
            <v>44797</v>
          </cell>
          <cell r="F8557" t="str">
            <v>ROF</v>
          </cell>
          <cell r="G8557" t="str">
            <v>CI_BOARD</v>
          </cell>
          <cell r="H8557" t="str">
            <v>PC</v>
          </cell>
          <cell r="I8557" t="str">
            <v>CPR</v>
          </cell>
          <cell r="J8557" t="str">
            <v/>
          </cell>
          <cell r="K8557" t="str">
            <v>PD</v>
          </cell>
          <cell r="L8557" t="str">
            <v>3015</v>
          </cell>
          <cell r="M8557" t="str">
            <v>V</v>
          </cell>
          <cell r="N8557">
            <v>26544</v>
          </cell>
        </row>
        <row r="8558">
          <cell r="A8558" t="str">
            <v>RM-KUM-TRX-00-0127</v>
          </cell>
          <cell r="B8558" t="str">
            <v>CINT</v>
          </cell>
          <cell r="C8558" t="str">
            <v/>
          </cell>
          <cell r="D8558" t="str">
            <v>FRAME BOARD MIDDLE (MAPLE RACK CUSTOM)</v>
          </cell>
          <cell r="E8558">
            <v>44797</v>
          </cell>
          <cell r="F8558" t="str">
            <v>ROF</v>
          </cell>
          <cell r="G8558" t="str">
            <v>CI_BOARD</v>
          </cell>
          <cell r="H8558" t="str">
            <v>PC</v>
          </cell>
          <cell r="I8558" t="str">
            <v>CPR</v>
          </cell>
          <cell r="J8558" t="str">
            <v/>
          </cell>
          <cell r="K8558" t="str">
            <v>PD</v>
          </cell>
          <cell r="L8558" t="str">
            <v>3015</v>
          </cell>
          <cell r="M8558" t="str">
            <v>V</v>
          </cell>
          <cell r="N8558">
            <v>26544</v>
          </cell>
        </row>
        <row r="8559">
          <cell r="A8559" t="str">
            <v>RM-KUM-TRX-00-0128</v>
          </cell>
          <cell r="B8559" t="str">
            <v>CINT</v>
          </cell>
          <cell r="C8559" t="str">
            <v/>
          </cell>
          <cell r="D8559" t="str">
            <v>FRAME BOARD TOP (MAPLE RACK CUSTOM)</v>
          </cell>
          <cell r="E8559">
            <v>44797</v>
          </cell>
          <cell r="F8559" t="str">
            <v>ROF</v>
          </cell>
          <cell r="G8559" t="str">
            <v>CI_BOARD</v>
          </cell>
          <cell r="H8559" t="str">
            <v>PC</v>
          </cell>
          <cell r="I8559" t="str">
            <v>CPR</v>
          </cell>
          <cell r="J8559" t="str">
            <v/>
          </cell>
          <cell r="K8559" t="str">
            <v>PD</v>
          </cell>
          <cell r="L8559" t="str">
            <v>3015</v>
          </cell>
          <cell r="M8559" t="str">
            <v>V</v>
          </cell>
          <cell r="N8559">
            <v>26544</v>
          </cell>
        </row>
        <row r="8560">
          <cell r="A8560" t="str">
            <v>RM-KUM-TRX-00-0129</v>
          </cell>
          <cell r="B8560" t="str">
            <v>CINT</v>
          </cell>
          <cell r="C8560" t="str">
            <v/>
          </cell>
          <cell r="D8560" t="str">
            <v>FRONT BOARD KUMI ED CUSTOM 20X80 TACO TH</v>
          </cell>
          <cell r="E8560">
            <v>44797</v>
          </cell>
          <cell r="F8560" t="str">
            <v>ROF</v>
          </cell>
          <cell r="G8560" t="str">
            <v>CI_BOARD</v>
          </cell>
          <cell r="H8560" t="str">
            <v>PC</v>
          </cell>
          <cell r="I8560" t="str">
            <v>CPR</v>
          </cell>
          <cell r="J8560" t="str">
            <v/>
          </cell>
          <cell r="K8560" t="str">
            <v>PD</v>
          </cell>
          <cell r="L8560" t="str">
            <v>3015</v>
          </cell>
          <cell r="M8560" t="str">
            <v>V</v>
          </cell>
          <cell r="N8560">
            <v>68644</v>
          </cell>
        </row>
        <row r="8561">
          <cell r="A8561" t="str">
            <v>RM-KUM-TRX-00-0130</v>
          </cell>
          <cell r="B8561" t="str">
            <v>CINT</v>
          </cell>
          <cell r="C8561" t="str">
            <v/>
          </cell>
          <cell r="D8561" t="str">
            <v>FRONT BOARD KUMI ED DBO</v>
          </cell>
          <cell r="E8561">
            <v>44797</v>
          </cell>
          <cell r="F8561" t="str">
            <v>ROF</v>
          </cell>
          <cell r="G8561" t="str">
            <v>CI_BOARD</v>
          </cell>
          <cell r="H8561" t="str">
            <v>PC</v>
          </cell>
          <cell r="I8561" t="str">
            <v>CPR</v>
          </cell>
          <cell r="J8561" t="str">
            <v/>
          </cell>
          <cell r="K8561" t="str">
            <v>PD</v>
          </cell>
          <cell r="L8561" t="str">
            <v>3015</v>
          </cell>
          <cell r="M8561" t="str">
            <v>V</v>
          </cell>
          <cell r="N8561">
            <v>94000</v>
          </cell>
        </row>
        <row r="8562">
          <cell r="A8562" t="str">
            <v>RM-KUM-TRX-00-0131</v>
          </cell>
          <cell r="B8562" t="str">
            <v>CINT</v>
          </cell>
          <cell r="C8562" t="str">
            <v/>
          </cell>
          <cell r="D8562" t="str">
            <v>FRONT BOARD KUMI FD (AS-14119CS98)</v>
          </cell>
          <cell r="E8562">
            <v>44797</v>
          </cell>
          <cell r="F8562" t="str">
            <v>ROF</v>
          </cell>
          <cell r="G8562" t="str">
            <v>CI_BOARD</v>
          </cell>
          <cell r="H8562" t="str">
            <v>PC</v>
          </cell>
          <cell r="I8562" t="str">
            <v>CPR</v>
          </cell>
          <cell r="J8562" t="str">
            <v/>
          </cell>
          <cell r="K8562" t="str">
            <v>PD</v>
          </cell>
          <cell r="L8562" t="str">
            <v>3015</v>
          </cell>
          <cell r="M8562" t="str">
            <v>V</v>
          </cell>
          <cell r="N8562">
            <v>68644</v>
          </cell>
        </row>
        <row r="8563">
          <cell r="A8563" t="str">
            <v>RM-KUM-TRX-00-0132</v>
          </cell>
          <cell r="B8563" t="str">
            <v>CINT</v>
          </cell>
          <cell r="C8563" t="str">
            <v/>
          </cell>
          <cell r="D8563" t="str">
            <v>FRONT BOARD KUMI MD (AS-14015CS98)</v>
          </cell>
          <cell r="E8563">
            <v>44797</v>
          </cell>
          <cell r="F8563" t="str">
            <v>ROF</v>
          </cell>
          <cell r="G8563" t="str">
            <v>CI_BOARD</v>
          </cell>
          <cell r="H8563" t="str">
            <v>PC</v>
          </cell>
          <cell r="I8563" t="str">
            <v>CPR</v>
          </cell>
          <cell r="J8563" t="str">
            <v/>
          </cell>
          <cell r="K8563" t="str">
            <v>PD</v>
          </cell>
          <cell r="L8563" t="str">
            <v>3015</v>
          </cell>
          <cell r="M8563" t="str">
            <v>V</v>
          </cell>
          <cell r="N8563">
            <v>68644</v>
          </cell>
        </row>
        <row r="8564">
          <cell r="A8564" t="str">
            <v>RM-KUM-TRX-00-0133</v>
          </cell>
          <cell r="B8564" t="str">
            <v>CINT</v>
          </cell>
          <cell r="C8564" t="str">
            <v/>
          </cell>
          <cell r="D8564" t="str">
            <v>FRONT BOARD KUMI MD CUSTOM 15X75 TACO TH</v>
          </cell>
          <cell r="E8564">
            <v>44797</v>
          </cell>
          <cell r="F8564" t="str">
            <v>ROF</v>
          </cell>
          <cell r="G8564" t="str">
            <v>CI_BOARD</v>
          </cell>
          <cell r="H8564" t="str">
            <v>PC</v>
          </cell>
          <cell r="I8564" t="str">
            <v>CPR</v>
          </cell>
          <cell r="J8564" t="str">
            <v/>
          </cell>
          <cell r="K8564" t="str">
            <v>PD</v>
          </cell>
          <cell r="L8564" t="str">
            <v>3015</v>
          </cell>
          <cell r="M8564" t="str">
            <v>V</v>
          </cell>
          <cell r="N8564">
            <v>68644</v>
          </cell>
        </row>
        <row r="8565">
          <cell r="A8565" t="str">
            <v>RM-KUM-TRX-00-0134</v>
          </cell>
          <cell r="B8565" t="str">
            <v>CINT</v>
          </cell>
          <cell r="C8565" t="str">
            <v/>
          </cell>
          <cell r="D8565" t="str">
            <v>FRONT BOARD KUMI MD CUSTOM 16X75 TACO TH</v>
          </cell>
          <cell r="E8565">
            <v>44797</v>
          </cell>
          <cell r="F8565" t="str">
            <v>ROF</v>
          </cell>
          <cell r="G8565" t="str">
            <v>CI_BOARD</v>
          </cell>
          <cell r="H8565" t="str">
            <v>PC</v>
          </cell>
          <cell r="I8565" t="str">
            <v>CPR</v>
          </cell>
          <cell r="J8565" t="str">
            <v/>
          </cell>
          <cell r="K8565" t="str">
            <v>PD</v>
          </cell>
          <cell r="L8565" t="str">
            <v>3015</v>
          </cell>
          <cell r="M8565" t="str">
            <v>V</v>
          </cell>
          <cell r="N8565">
            <v>68644</v>
          </cell>
        </row>
        <row r="8566">
          <cell r="A8566" t="str">
            <v>RM-KUM-TRX-00-0135</v>
          </cell>
          <cell r="B8566" t="str">
            <v>CINT</v>
          </cell>
          <cell r="C8566" t="str">
            <v/>
          </cell>
          <cell r="D8566" t="str">
            <v>FRONT BOARD MIDDLE MEJA RECEPTIONIST</v>
          </cell>
          <cell r="E8566">
            <v>44797</v>
          </cell>
          <cell r="F8566" t="str">
            <v>ROF</v>
          </cell>
          <cell r="G8566" t="str">
            <v>CI_BOARD</v>
          </cell>
          <cell r="H8566" t="str">
            <v>PC</v>
          </cell>
          <cell r="I8566" t="str">
            <v>CPR</v>
          </cell>
          <cell r="J8566" t="str">
            <v/>
          </cell>
          <cell r="K8566" t="str">
            <v>PD</v>
          </cell>
          <cell r="L8566" t="str">
            <v>3015</v>
          </cell>
          <cell r="M8566" t="str">
            <v>V</v>
          </cell>
          <cell r="N8566">
            <v>68644</v>
          </cell>
        </row>
        <row r="8567">
          <cell r="A8567" t="str">
            <v>RM-KUM-TRX-00-0136</v>
          </cell>
          <cell r="B8567" t="str">
            <v>CINT</v>
          </cell>
          <cell r="C8567" t="str">
            <v/>
          </cell>
          <cell r="D8567" t="str">
            <v>FRONT BOARD SCHOOLSET</v>
          </cell>
          <cell r="E8567">
            <v>44797</v>
          </cell>
          <cell r="F8567" t="str">
            <v>ROF</v>
          </cell>
          <cell r="G8567" t="str">
            <v>CI_BOARD</v>
          </cell>
          <cell r="H8567" t="str">
            <v>PC</v>
          </cell>
          <cell r="I8567" t="str">
            <v>CPR</v>
          </cell>
          <cell r="J8567" t="str">
            <v/>
          </cell>
          <cell r="K8567" t="str">
            <v>PD</v>
          </cell>
          <cell r="L8567" t="str">
            <v>3015</v>
          </cell>
          <cell r="M8567" t="str">
            <v>V</v>
          </cell>
          <cell r="N8567">
            <v>360000</v>
          </cell>
        </row>
        <row r="8568">
          <cell r="A8568" t="str">
            <v>RM-KUM-TRX-00-0137</v>
          </cell>
          <cell r="B8568" t="str">
            <v>CINT</v>
          </cell>
          <cell r="C8568" t="str">
            <v/>
          </cell>
          <cell r="D8568" t="str">
            <v>HMR - 14006 T3 X 1220 X 2442</v>
          </cell>
          <cell r="E8568">
            <v>44797</v>
          </cell>
          <cell r="F8568" t="str">
            <v>ROF</v>
          </cell>
          <cell r="G8568" t="str">
            <v>CI_BOARD</v>
          </cell>
          <cell r="H8568" t="str">
            <v>PC</v>
          </cell>
          <cell r="I8568" t="str">
            <v>CPR</v>
          </cell>
          <cell r="J8568" t="str">
            <v/>
          </cell>
          <cell r="K8568" t="str">
            <v>PD</v>
          </cell>
          <cell r="L8568" t="str">
            <v>3015</v>
          </cell>
          <cell r="M8568" t="str">
            <v>V</v>
          </cell>
          <cell r="N8568">
            <v>187530</v>
          </cell>
        </row>
        <row r="8569">
          <cell r="A8569" t="str">
            <v>RM-KUM-TRX-00-0138</v>
          </cell>
          <cell r="B8569" t="str">
            <v>CINT</v>
          </cell>
          <cell r="C8569" t="str">
            <v/>
          </cell>
          <cell r="D8569" t="str">
            <v>HMR - 14007 T3 X 1220 X 2441</v>
          </cell>
          <cell r="E8569">
            <v>44797</v>
          </cell>
          <cell r="F8569" t="str">
            <v>ROF</v>
          </cell>
          <cell r="G8569" t="str">
            <v>CI_BOARD</v>
          </cell>
          <cell r="H8569" t="str">
            <v>PC</v>
          </cell>
          <cell r="I8569" t="str">
            <v>CPR</v>
          </cell>
          <cell r="J8569" t="str">
            <v/>
          </cell>
          <cell r="K8569" t="str">
            <v>PD</v>
          </cell>
          <cell r="L8569" t="str">
            <v>3015</v>
          </cell>
          <cell r="M8569" t="str">
            <v>V</v>
          </cell>
          <cell r="N8569">
            <v>187530</v>
          </cell>
        </row>
        <row r="8570">
          <cell r="A8570" t="str">
            <v>RM-KUM-TRX-00-0139</v>
          </cell>
          <cell r="B8570" t="str">
            <v>CINT</v>
          </cell>
          <cell r="C8570" t="str">
            <v/>
          </cell>
          <cell r="D8570" t="str">
            <v>HMR - 14014 T3 X 1220 X 2444</v>
          </cell>
          <cell r="E8570">
            <v>44797</v>
          </cell>
          <cell r="F8570" t="str">
            <v>ROF</v>
          </cell>
          <cell r="G8570" t="str">
            <v>CI_BOARD</v>
          </cell>
          <cell r="H8570" t="str">
            <v>PC</v>
          </cell>
          <cell r="I8570" t="str">
            <v>CPR</v>
          </cell>
          <cell r="J8570" t="str">
            <v/>
          </cell>
          <cell r="K8570" t="str">
            <v>PD</v>
          </cell>
          <cell r="L8570" t="str">
            <v>3015</v>
          </cell>
          <cell r="M8570" t="str">
            <v>V</v>
          </cell>
          <cell r="N8570">
            <v>187530</v>
          </cell>
        </row>
        <row r="8571">
          <cell r="A8571" t="str">
            <v>RM-KUM-TRX-00-0140</v>
          </cell>
          <cell r="B8571" t="str">
            <v>CINT</v>
          </cell>
          <cell r="C8571" t="str">
            <v/>
          </cell>
          <cell r="D8571" t="str">
            <v>HMR - 14015 T3 X 1220 X 2440</v>
          </cell>
          <cell r="E8571">
            <v>44797</v>
          </cell>
          <cell r="F8571" t="str">
            <v>ROF</v>
          </cell>
          <cell r="G8571" t="str">
            <v>CI_BOARD</v>
          </cell>
          <cell r="H8571" t="str">
            <v>PC</v>
          </cell>
          <cell r="I8571" t="str">
            <v>CPR</v>
          </cell>
          <cell r="J8571" t="str">
            <v/>
          </cell>
          <cell r="K8571" t="str">
            <v>PD</v>
          </cell>
          <cell r="L8571" t="str">
            <v>3015</v>
          </cell>
          <cell r="M8571" t="str">
            <v>V</v>
          </cell>
          <cell r="N8571">
            <v>187530</v>
          </cell>
        </row>
        <row r="8572">
          <cell r="A8572" t="str">
            <v>RM-KUM-TRX-00-0141</v>
          </cell>
          <cell r="B8572" t="str">
            <v>CINT</v>
          </cell>
          <cell r="C8572" t="str">
            <v/>
          </cell>
          <cell r="D8572" t="str">
            <v>HMR - 14072 T3 X 1220 X 2443</v>
          </cell>
          <cell r="E8572">
            <v>44797</v>
          </cell>
          <cell r="F8572" t="str">
            <v>ROF</v>
          </cell>
          <cell r="G8572" t="str">
            <v>CI_BOARD</v>
          </cell>
          <cell r="H8572" t="str">
            <v>PC</v>
          </cell>
          <cell r="I8572" t="str">
            <v>CPR</v>
          </cell>
          <cell r="J8572" t="str">
            <v/>
          </cell>
          <cell r="K8572" t="str">
            <v>PD</v>
          </cell>
          <cell r="L8572" t="str">
            <v>3015</v>
          </cell>
          <cell r="M8572" t="str">
            <v>V</v>
          </cell>
          <cell r="N8572">
            <v>187530</v>
          </cell>
        </row>
        <row r="8573">
          <cell r="A8573" t="str">
            <v>RM-KUM-TRX-00-0142</v>
          </cell>
          <cell r="B8573" t="str">
            <v>CINT</v>
          </cell>
          <cell r="C8573" t="str">
            <v/>
          </cell>
          <cell r="D8573" t="str">
            <v>HMR - 6063</v>
          </cell>
          <cell r="E8573">
            <v>44797</v>
          </cell>
          <cell r="F8573" t="str">
            <v>ROF</v>
          </cell>
          <cell r="G8573" t="str">
            <v>CI_BOARD</v>
          </cell>
          <cell r="H8573" t="str">
            <v>PC</v>
          </cell>
          <cell r="I8573" t="str">
            <v>CPR</v>
          </cell>
          <cell r="J8573" t="str">
            <v/>
          </cell>
          <cell r="K8573" t="str">
            <v>PD</v>
          </cell>
          <cell r="L8573" t="str">
            <v>3015</v>
          </cell>
          <cell r="M8573" t="str">
            <v>V</v>
          </cell>
          <cell r="N8573">
            <v>187530</v>
          </cell>
        </row>
        <row r="8574">
          <cell r="A8574" t="str">
            <v>RM-KUM-TRX-00-0143</v>
          </cell>
          <cell r="B8574" t="str">
            <v>CINT</v>
          </cell>
          <cell r="C8574" t="str">
            <v/>
          </cell>
          <cell r="D8574" t="str">
            <v>HMR (AICA) WHITE / SOLID COLOUR WHITE</v>
          </cell>
          <cell r="E8574">
            <v>44797</v>
          </cell>
          <cell r="F8574" t="str">
            <v>ROF</v>
          </cell>
          <cell r="G8574" t="str">
            <v>CI_BOARD</v>
          </cell>
          <cell r="H8574" t="str">
            <v>PC</v>
          </cell>
          <cell r="I8574" t="str">
            <v>CPR</v>
          </cell>
          <cell r="J8574" t="str">
            <v/>
          </cell>
          <cell r="K8574" t="str">
            <v>PD</v>
          </cell>
          <cell r="L8574" t="str">
            <v>3015</v>
          </cell>
          <cell r="M8574" t="str">
            <v>V</v>
          </cell>
          <cell r="N8574">
            <v>195916</v>
          </cell>
        </row>
        <row r="8575">
          <cell r="A8575" t="str">
            <v>RM-KUM-TRX-00-0144</v>
          </cell>
          <cell r="B8575" t="str">
            <v>CINT</v>
          </cell>
          <cell r="C8575" t="str">
            <v/>
          </cell>
          <cell r="D8575" t="str">
            <v>KEYBOARD ECH-D NO 6 [LACI KEYBOARD] ASSY</v>
          </cell>
          <cell r="E8575">
            <v>44797</v>
          </cell>
          <cell r="F8575" t="str">
            <v>ROF</v>
          </cell>
          <cell r="G8575" t="str">
            <v>CI_BOARD</v>
          </cell>
          <cell r="H8575" t="str">
            <v>PC</v>
          </cell>
          <cell r="I8575" t="str">
            <v>CPR</v>
          </cell>
          <cell r="J8575" t="str">
            <v/>
          </cell>
          <cell r="K8575" t="str">
            <v>PD</v>
          </cell>
          <cell r="L8575" t="str">
            <v>3015</v>
          </cell>
          <cell r="M8575" t="str">
            <v>V</v>
          </cell>
          <cell r="N8575">
            <v>39000</v>
          </cell>
        </row>
        <row r="8576">
          <cell r="A8576" t="str">
            <v>RM-KUM-TRX-00-0145</v>
          </cell>
          <cell r="B8576" t="str">
            <v>CINT</v>
          </cell>
          <cell r="C8576" t="str">
            <v/>
          </cell>
          <cell r="D8576" t="str">
            <v>MDF 2,7 mm + LAMINASI 1 MUKA MELAMIN PAP</v>
          </cell>
          <cell r="E8576">
            <v>44797</v>
          </cell>
          <cell r="F8576" t="str">
            <v>ROF</v>
          </cell>
          <cell r="G8576" t="str">
            <v>CI_BOARD</v>
          </cell>
          <cell r="H8576" t="str">
            <v>PC</v>
          </cell>
          <cell r="I8576" t="str">
            <v>CPR</v>
          </cell>
          <cell r="J8576" t="str">
            <v/>
          </cell>
          <cell r="K8576" t="str">
            <v>PD</v>
          </cell>
          <cell r="L8576" t="str">
            <v>3015</v>
          </cell>
          <cell r="M8576" t="str">
            <v>V</v>
          </cell>
          <cell r="N8576">
            <v>41364</v>
          </cell>
        </row>
        <row r="8577">
          <cell r="A8577" t="str">
            <v>RM-KUM-TRX-00-0146</v>
          </cell>
          <cell r="B8577" t="str">
            <v>CINT</v>
          </cell>
          <cell r="C8577" t="str">
            <v/>
          </cell>
          <cell r="D8577" t="str">
            <v>MDF 2.7 MM + LAMINASI 1 MUKA PVC BLUE</v>
          </cell>
          <cell r="E8577">
            <v>44797</v>
          </cell>
          <cell r="F8577" t="str">
            <v>ROF</v>
          </cell>
          <cell r="G8577" t="str">
            <v>CI_BOARD</v>
          </cell>
          <cell r="H8577" t="str">
            <v>PC</v>
          </cell>
          <cell r="I8577" t="str">
            <v>CPR</v>
          </cell>
          <cell r="J8577" t="str">
            <v/>
          </cell>
          <cell r="K8577" t="str">
            <v>PD</v>
          </cell>
          <cell r="L8577" t="str">
            <v>3015</v>
          </cell>
          <cell r="M8577" t="str">
            <v>V</v>
          </cell>
          <cell r="N8577">
            <v>41364</v>
          </cell>
        </row>
        <row r="8578">
          <cell r="A8578" t="str">
            <v>RM-KUM-TRX-00-0147</v>
          </cell>
          <cell r="B8578" t="str">
            <v>CINT</v>
          </cell>
          <cell r="C8578" t="str">
            <v/>
          </cell>
          <cell r="D8578" t="str">
            <v>MDF 2.7 MM + LAMINASI 1 MUKA PVC GREEN</v>
          </cell>
          <cell r="E8578">
            <v>44797</v>
          </cell>
          <cell r="F8578" t="str">
            <v>ROF</v>
          </cell>
          <cell r="G8578" t="str">
            <v>CI_BOARD</v>
          </cell>
          <cell r="H8578" t="str">
            <v>PC</v>
          </cell>
          <cell r="I8578" t="str">
            <v>CPR</v>
          </cell>
          <cell r="J8578" t="str">
            <v/>
          </cell>
          <cell r="K8578" t="str">
            <v>PD</v>
          </cell>
          <cell r="L8578" t="str">
            <v>3015</v>
          </cell>
          <cell r="M8578" t="str">
            <v>V</v>
          </cell>
          <cell r="N8578">
            <v>41364</v>
          </cell>
        </row>
        <row r="8579">
          <cell r="A8579" t="str">
            <v>RM-KUM-TRX-00-0148</v>
          </cell>
          <cell r="B8579" t="str">
            <v>CINT</v>
          </cell>
          <cell r="C8579" t="str">
            <v/>
          </cell>
          <cell r="D8579" t="str">
            <v>MDF 2.7 MM + LAMINASI 1 MUKA PVC PINK</v>
          </cell>
          <cell r="E8579">
            <v>44797</v>
          </cell>
          <cell r="F8579" t="str">
            <v>ROF</v>
          </cell>
          <cell r="G8579" t="str">
            <v>CI_BOARD</v>
          </cell>
          <cell r="H8579" t="str">
            <v>PC</v>
          </cell>
          <cell r="I8579" t="str">
            <v>CPR</v>
          </cell>
          <cell r="J8579" t="str">
            <v/>
          </cell>
          <cell r="K8579" t="str">
            <v>PD</v>
          </cell>
          <cell r="L8579" t="str">
            <v>3015</v>
          </cell>
          <cell r="M8579" t="str">
            <v>V</v>
          </cell>
          <cell r="N8579">
            <v>41364</v>
          </cell>
        </row>
        <row r="8580">
          <cell r="A8580" t="str">
            <v>RM-KUM-TRX-00-0149</v>
          </cell>
          <cell r="B8580" t="str">
            <v>CINT</v>
          </cell>
          <cell r="C8580" t="str">
            <v/>
          </cell>
          <cell r="D8580" t="str">
            <v>MDF 2.7 MM + LAMINASI 1 MUKA SONOMA OAK</v>
          </cell>
          <cell r="E8580">
            <v>44797</v>
          </cell>
          <cell r="F8580" t="str">
            <v>ROF</v>
          </cell>
          <cell r="G8580" t="str">
            <v>CI_BOARD</v>
          </cell>
          <cell r="H8580" t="str">
            <v>PC</v>
          </cell>
          <cell r="I8580" t="str">
            <v>CPR</v>
          </cell>
          <cell r="J8580" t="str">
            <v/>
          </cell>
          <cell r="K8580" t="str">
            <v>PD</v>
          </cell>
          <cell r="L8580" t="str">
            <v>3015</v>
          </cell>
          <cell r="M8580" t="str">
            <v>V</v>
          </cell>
          <cell r="N8580">
            <v>54692</v>
          </cell>
        </row>
        <row r="8581">
          <cell r="A8581" t="str">
            <v>RM-KUM-TRX-00-0150</v>
          </cell>
          <cell r="B8581" t="str">
            <v>CINT</v>
          </cell>
          <cell r="C8581" t="str">
            <v/>
          </cell>
          <cell r="D8581" t="str">
            <v>MDF 4MM X 4' X 8'</v>
          </cell>
          <cell r="E8581">
            <v>44797</v>
          </cell>
          <cell r="F8581" t="str">
            <v>ROF</v>
          </cell>
          <cell r="G8581" t="str">
            <v>CI_BOARD</v>
          </cell>
          <cell r="H8581" t="str">
            <v>PC</v>
          </cell>
          <cell r="I8581" t="str">
            <v>CPR</v>
          </cell>
          <cell r="J8581" t="str">
            <v/>
          </cell>
          <cell r="K8581" t="str">
            <v>PD</v>
          </cell>
          <cell r="L8581" t="str">
            <v>3015</v>
          </cell>
          <cell r="M8581" t="str">
            <v>V</v>
          </cell>
          <cell r="N8581">
            <v>54198</v>
          </cell>
        </row>
        <row r="8582">
          <cell r="A8582" t="str">
            <v>RM-KUM-TRX-00-0151</v>
          </cell>
          <cell r="B8582" t="str">
            <v>CINT</v>
          </cell>
          <cell r="C8582" t="str">
            <v/>
          </cell>
          <cell r="D8582" t="str">
            <v>MDF 9 mm x 1220 x 2440 LAMINASI 2 MUKA P</v>
          </cell>
          <cell r="E8582">
            <v>44797</v>
          </cell>
          <cell r="F8582" t="str">
            <v>ROF</v>
          </cell>
          <cell r="G8582" t="str">
            <v>CI_BOARD</v>
          </cell>
          <cell r="H8582" t="str">
            <v>PC</v>
          </cell>
          <cell r="I8582" t="str">
            <v>CPR</v>
          </cell>
          <cell r="J8582" t="str">
            <v/>
          </cell>
          <cell r="K8582" t="str">
            <v>PD</v>
          </cell>
          <cell r="L8582" t="str">
            <v>3015</v>
          </cell>
          <cell r="M8582" t="str">
            <v>V</v>
          </cell>
          <cell r="N8582">
            <v>440000</v>
          </cell>
        </row>
        <row r="8583">
          <cell r="A8583" t="str">
            <v>RM-KUM-TRX-00-0152</v>
          </cell>
          <cell r="B8583" t="str">
            <v>CINT</v>
          </cell>
          <cell r="C8583" t="str">
            <v/>
          </cell>
          <cell r="D8583" t="str">
            <v>MDF HMR GREEN T.2.7 X 1220 X 2440 MM + L</v>
          </cell>
          <cell r="E8583">
            <v>44797</v>
          </cell>
          <cell r="F8583" t="str">
            <v>ROF</v>
          </cell>
          <cell r="G8583" t="str">
            <v>CI_BOARD</v>
          </cell>
          <cell r="H8583" t="str">
            <v>PC</v>
          </cell>
          <cell r="I8583" t="str">
            <v>CPR</v>
          </cell>
          <cell r="J8583" t="str">
            <v/>
          </cell>
          <cell r="K8583" t="str">
            <v>PD</v>
          </cell>
          <cell r="L8583" t="str">
            <v>3015</v>
          </cell>
          <cell r="M8583" t="str">
            <v>V</v>
          </cell>
          <cell r="N8583">
            <v>32500</v>
          </cell>
        </row>
        <row r="8584">
          <cell r="A8584" t="str">
            <v>RM-KUM-TRX-00-0153</v>
          </cell>
          <cell r="B8584" t="str">
            <v>CINT</v>
          </cell>
          <cell r="C8584" t="str">
            <v/>
          </cell>
          <cell r="D8584" t="str">
            <v>MDF T.2.7 X 1220 X 2440 (CARB) + LAMINAS</v>
          </cell>
          <cell r="E8584">
            <v>44797</v>
          </cell>
          <cell r="F8584" t="str">
            <v>ROF</v>
          </cell>
          <cell r="G8584" t="str">
            <v>CI_BOARD</v>
          </cell>
          <cell r="H8584" t="str">
            <v>PC</v>
          </cell>
          <cell r="I8584" t="str">
            <v>CPR</v>
          </cell>
          <cell r="J8584" t="str">
            <v/>
          </cell>
          <cell r="K8584" t="str">
            <v>PD</v>
          </cell>
          <cell r="L8584" t="str">
            <v>3015</v>
          </cell>
          <cell r="M8584" t="str">
            <v>V</v>
          </cell>
          <cell r="N8584">
            <v>123036</v>
          </cell>
        </row>
        <row r="8585">
          <cell r="A8585" t="str">
            <v>RM-KUM-TRX-00-0154</v>
          </cell>
          <cell r="B8585" t="str">
            <v>CINT</v>
          </cell>
          <cell r="C8585" t="str">
            <v/>
          </cell>
          <cell r="D8585" t="str">
            <v>MDF T.3 X 1220 X 2440</v>
          </cell>
          <cell r="E8585">
            <v>44797</v>
          </cell>
          <cell r="F8585" t="str">
            <v>ROF</v>
          </cell>
          <cell r="G8585" t="str">
            <v>CI_BOARD</v>
          </cell>
          <cell r="H8585" t="str">
            <v>PC</v>
          </cell>
          <cell r="I8585" t="str">
            <v>CPR</v>
          </cell>
          <cell r="J8585" t="str">
            <v/>
          </cell>
          <cell r="K8585" t="str">
            <v>PD</v>
          </cell>
          <cell r="L8585" t="str">
            <v>3015</v>
          </cell>
          <cell r="M8585" t="str">
            <v>V</v>
          </cell>
          <cell r="N8585">
            <v>40541</v>
          </cell>
        </row>
        <row r="8586">
          <cell r="A8586" t="str">
            <v>RM-KUM-TRX-00-0155</v>
          </cell>
          <cell r="B8586" t="str">
            <v>CINT</v>
          </cell>
          <cell r="C8586" t="str">
            <v/>
          </cell>
          <cell r="D8586" t="str">
            <v>MDF T6MM X 1220MM X 2440MM</v>
          </cell>
          <cell r="E8586">
            <v>45232</v>
          </cell>
          <cell r="F8586" t="str">
            <v>ROF</v>
          </cell>
          <cell r="G8586" t="str">
            <v>CI_BOARD</v>
          </cell>
          <cell r="H8586" t="str">
            <v>PC</v>
          </cell>
          <cell r="I8586" t="str">
            <v>CPR</v>
          </cell>
          <cell r="J8586" t="str">
            <v/>
          </cell>
          <cell r="K8586" t="str">
            <v>PD</v>
          </cell>
          <cell r="L8586" t="str">
            <v>3015</v>
          </cell>
          <cell r="M8586" t="str">
            <v>V</v>
          </cell>
          <cell r="N8586">
            <v>75294</v>
          </cell>
        </row>
        <row r="8587">
          <cell r="A8587" t="str">
            <v>RM-KUM-TRX-00-0156</v>
          </cell>
          <cell r="B8587" t="str">
            <v>CINT</v>
          </cell>
          <cell r="C8587" t="str">
            <v/>
          </cell>
          <cell r="D8587" t="str">
            <v>MDF.T 2.7 X 1220 X 2440 MM + LAMINASI 1</v>
          </cell>
          <cell r="E8587">
            <v>44797</v>
          </cell>
          <cell r="F8587" t="str">
            <v>ROF</v>
          </cell>
          <cell r="G8587" t="str">
            <v>CI_BOARD</v>
          </cell>
          <cell r="H8587" t="str">
            <v>PC</v>
          </cell>
          <cell r="I8587" t="str">
            <v>CPR</v>
          </cell>
          <cell r="J8587" t="str">
            <v/>
          </cell>
          <cell r="K8587" t="str">
            <v>PD</v>
          </cell>
          <cell r="L8587" t="str">
            <v>3015</v>
          </cell>
          <cell r="M8587" t="str">
            <v>V</v>
          </cell>
          <cell r="N8587">
            <v>41364</v>
          </cell>
        </row>
        <row r="8588">
          <cell r="A8588" t="str">
            <v>RM-KUM-TRX-00-0157</v>
          </cell>
          <cell r="B8588" t="str">
            <v>CINT</v>
          </cell>
          <cell r="C8588" t="str">
            <v/>
          </cell>
          <cell r="D8588" t="str">
            <v>MULTIPLEX ALBASIAH 12 X 4' X 8'</v>
          </cell>
          <cell r="E8588">
            <v>44797</v>
          </cell>
          <cell r="F8588" t="str">
            <v>ROF</v>
          </cell>
          <cell r="G8588" t="str">
            <v>CI_BOARD</v>
          </cell>
          <cell r="H8588" t="str">
            <v>PC</v>
          </cell>
          <cell r="I8588" t="str">
            <v>CPR</v>
          </cell>
          <cell r="J8588" t="str">
            <v/>
          </cell>
          <cell r="K8588" t="str">
            <v>PD</v>
          </cell>
          <cell r="L8588" t="str">
            <v>3015</v>
          </cell>
          <cell r="M8588" t="str">
            <v>V</v>
          </cell>
          <cell r="N8588">
            <v>125000</v>
          </cell>
        </row>
        <row r="8589">
          <cell r="A8589" t="str">
            <v>RM-KUM-TRX-00-0158</v>
          </cell>
          <cell r="B8589" t="str">
            <v>CINT</v>
          </cell>
          <cell r="C8589" t="str">
            <v/>
          </cell>
          <cell r="D8589" t="str">
            <v>MULTIPLEX ALBASIAH 15 X 4' X 8'</v>
          </cell>
          <cell r="E8589">
            <v>44797</v>
          </cell>
          <cell r="F8589" t="str">
            <v>ROF</v>
          </cell>
          <cell r="G8589" t="str">
            <v>CI_BOARD</v>
          </cell>
          <cell r="H8589" t="str">
            <v>PC</v>
          </cell>
          <cell r="I8589" t="str">
            <v>CPR</v>
          </cell>
          <cell r="J8589" t="str">
            <v/>
          </cell>
          <cell r="K8589" t="str">
            <v>PD</v>
          </cell>
          <cell r="L8589" t="str">
            <v>3015</v>
          </cell>
          <cell r="M8589" t="str">
            <v>V</v>
          </cell>
          <cell r="N8589">
            <v>168182</v>
          </cell>
        </row>
        <row r="8590">
          <cell r="A8590" t="str">
            <v>RM-KUM-TRX-00-0159</v>
          </cell>
          <cell r="B8590" t="str">
            <v>CINT</v>
          </cell>
          <cell r="C8590" t="str">
            <v/>
          </cell>
          <cell r="D8590" t="str">
            <v>NIS MDF 2.2 X 1220 X 2440 LAMINATE BEIGE</v>
          </cell>
          <cell r="E8590">
            <v>44797</v>
          </cell>
          <cell r="F8590" t="str">
            <v>ROF</v>
          </cell>
          <cell r="G8590" t="str">
            <v>CI_BOARD</v>
          </cell>
          <cell r="H8590" t="str">
            <v>PC</v>
          </cell>
          <cell r="I8590" t="str">
            <v>CPR</v>
          </cell>
          <cell r="J8590" t="str">
            <v/>
          </cell>
          <cell r="K8590" t="str">
            <v>PD</v>
          </cell>
          <cell r="L8590" t="str">
            <v>3015</v>
          </cell>
          <cell r="M8590" t="str">
            <v>V</v>
          </cell>
          <cell r="N8590">
            <v>71600</v>
          </cell>
        </row>
        <row r="8591">
          <cell r="A8591" t="str">
            <v>RM-KUM-TRX-00-0160</v>
          </cell>
          <cell r="B8591" t="str">
            <v>CINT</v>
          </cell>
          <cell r="C8591" t="str">
            <v/>
          </cell>
          <cell r="D8591" t="str">
            <v>PARTICLE BOARD 12MM X 1220 X 2440 CARB</v>
          </cell>
          <cell r="E8591">
            <v>44804</v>
          </cell>
          <cell r="F8591" t="str">
            <v>ROF</v>
          </cell>
          <cell r="G8591" t="str">
            <v>CI_BOARD</v>
          </cell>
          <cell r="H8591" t="str">
            <v>PC</v>
          </cell>
          <cell r="I8591" t="str">
            <v>CPR</v>
          </cell>
          <cell r="J8591" t="str">
            <v/>
          </cell>
          <cell r="K8591" t="str">
            <v>PD</v>
          </cell>
          <cell r="L8591" t="str">
            <v>3015</v>
          </cell>
          <cell r="M8591" t="str">
            <v>V</v>
          </cell>
          <cell r="N8591">
            <v>130910</v>
          </cell>
        </row>
        <row r="8592">
          <cell r="A8592" t="str">
            <v>RM-KUM-TRX-00-0161</v>
          </cell>
          <cell r="B8592" t="str">
            <v>CINT</v>
          </cell>
          <cell r="C8592" t="str">
            <v/>
          </cell>
          <cell r="D8592" t="str">
            <v>PARTICLE BOARD 18MM X 1220 X 2440 CARB</v>
          </cell>
          <cell r="E8592">
            <v>44797</v>
          </cell>
          <cell r="F8592" t="str">
            <v>ROF</v>
          </cell>
          <cell r="G8592" t="str">
            <v>CI_BOARD</v>
          </cell>
          <cell r="H8592" t="str">
            <v>PC</v>
          </cell>
          <cell r="I8592" t="str">
            <v>CPR</v>
          </cell>
          <cell r="J8592" t="str">
            <v/>
          </cell>
          <cell r="K8592" t="str">
            <v>PD</v>
          </cell>
          <cell r="L8592" t="str">
            <v>3015</v>
          </cell>
          <cell r="M8592" t="str">
            <v>V</v>
          </cell>
          <cell r="N8592">
            <v>189091</v>
          </cell>
        </row>
        <row r="8593">
          <cell r="A8593" t="str">
            <v>RM-KUM-TRX-00-0162</v>
          </cell>
          <cell r="B8593" t="str">
            <v>CINT</v>
          </cell>
          <cell r="C8593" t="str">
            <v/>
          </cell>
          <cell r="D8593" t="str">
            <v>PARTICLE BOARD T.17 x 1220 x 2440</v>
          </cell>
          <cell r="E8593">
            <v>44797</v>
          </cell>
          <cell r="F8593" t="str">
            <v>ROF</v>
          </cell>
          <cell r="G8593" t="str">
            <v>CI_BOARD</v>
          </cell>
          <cell r="H8593" t="str">
            <v>PC</v>
          </cell>
          <cell r="I8593" t="str">
            <v>CPR</v>
          </cell>
          <cell r="J8593" t="str">
            <v/>
          </cell>
          <cell r="K8593" t="str">
            <v>PD</v>
          </cell>
          <cell r="L8593" t="str">
            <v>3015</v>
          </cell>
          <cell r="M8593" t="str">
            <v>V</v>
          </cell>
          <cell r="N8593">
            <v>241895</v>
          </cell>
        </row>
        <row r="8594">
          <cell r="A8594" t="str">
            <v>RM-KUM-TRX-00-0163</v>
          </cell>
          <cell r="B8594" t="str">
            <v>CINT</v>
          </cell>
          <cell r="C8594" t="str">
            <v/>
          </cell>
          <cell r="D8594" t="str">
            <v>PB 12 MM X 1220 X 2440 1 MUKA PVC WH-12</v>
          </cell>
          <cell r="E8594">
            <v>44797</v>
          </cell>
          <cell r="F8594" t="str">
            <v>ROF</v>
          </cell>
          <cell r="G8594" t="str">
            <v>CI_BOARD</v>
          </cell>
          <cell r="H8594" t="str">
            <v>PC</v>
          </cell>
          <cell r="I8594" t="str">
            <v>CPR</v>
          </cell>
          <cell r="J8594" t="str">
            <v/>
          </cell>
          <cell r="K8594" t="str">
            <v>PD</v>
          </cell>
          <cell r="L8594" t="str">
            <v>3015</v>
          </cell>
          <cell r="M8594" t="str">
            <v>V</v>
          </cell>
          <cell r="N8594">
            <v>172000</v>
          </cell>
        </row>
        <row r="8595">
          <cell r="A8595" t="str">
            <v>RM-KUM-TRX-00-0164</v>
          </cell>
          <cell r="B8595" t="str">
            <v>CINT</v>
          </cell>
          <cell r="C8595" t="str">
            <v/>
          </cell>
          <cell r="D8595" t="str">
            <v>PB T.12 X 1200 X 2400 AMF MB 041 L N74</v>
          </cell>
          <cell r="E8595">
            <v>44797</v>
          </cell>
          <cell r="F8595" t="str">
            <v>ROF</v>
          </cell>
          <cell r="G8595" t="str">
            <v>CI_BOARD</v>
          </cell>
          <cell r="H8595" t="str">
            <v>PC</v>
          </cell>
          <cell r="I8595" t="str">
            <v>CPR</v>
          </cell>
          <cell r="J8595" t="str">
            <v/>
          </cell>
          <cell r="K8595" t="str">
            <v>PD</v>
          </cell>
          <cell r="L8595" t="str">
            <v>3015</v>
          </cell>
          <cell r="M8595" t="str">
            <v>V</v>
          </cell>
          <cell r="N8595">
            <v>204000</v>
          </cell>
        </row>
        <row r="8596">
          <cell r="A8596" t="str">
            <v>RM-KUM-TRX-00-0165</v>
          </cell>
          <cell r="B8596" t="str">
            <v>CINT</v>
          </cell>
          <cell r="C8596" t="str">
            <v/>
          </cell>
          <cell r="D8596" t="str">
            <v>PH WOOD 18MM X 4" X 8" ALBASIAH</v>
          </cell>
          <cell r="E8596">
            <v>44797</v>
          </cell>
          <cell r="F8596" t="str">
            <v>ROF</v>
          </cell>
          <cell r="G8596" t="str">
            <v>CI_BOARD</v>
          </cell>
          <cell r="H8596" t="str">
            <v>PC</v>
          </cell>
          <cell r="I8596" t="str">
            <v>CPR</v>
          </cell>
          <cell r="J8596" t="str">
            <v/>
          </cell>
          <cell r="K8596" t="str">
            <v>PD</v>
          </cell>
          <cell r="L8596" t="str">
            <v>3015</v>
          </cell>
          <cell r="M8596" t="str">
            <v>V</v>
          </cell>
          <cell r="N8596">
            <v>195000</v>
          </cell>
        </row>
        <row r="8597">
          <cell r="A8597" t="str">
            <v>RM-KUM-TRX-00-0166</v>
          </cell>
          <cell r="B8597" t="str">
            <v>CINT</v>
          </cell>
          <cell r="C8597" t="str">
            <v/>
          </cell>
          <cell r="D8597" t="str">
            <v>PH WOOD 6MM X 4" X 8 " MERANTI</v>
          </cell>
          <cell r="E8597">
            <v>44797</v>
          </cell>
          <cell r="F8597" t="str">
            <v>ROF</v>
          </cell>
          <cell r="G8597" t="str">
            <v>CI_BOARD</v>
          </cell>
          <cell r="H8597" t="str">
            <v>PC</v>
          </cell>
          <cell r="I8597" t="str">
            <v>CPR</v>
          </cell>
          <cell r="J8597" t="str">
            <v/>
          </cell>
          <cell r="K8597" t="str">
            <v>PD</v>
          </cell>
          <cell r="L8597" t="str">
            <v>3015</v>
          </cell>
          <cell r="M8597" t="str">
            <v>V</v>
          </cell>
          <cell r="N8597">
            <v>115000</v>
          </cell>
        </row>
        <row r="8598">
          <cell r="A8598" t="str">
            <v>RM-KUM-TRX-00-0167</v>
          </cell>
          <cell r="B8598" t="str">
            <v>CINT</v>
          </cell>
          <cell r="C8598" t="str">
            <v/>
          </cell>
          <cell r="D8598" t="str">
            <v>BACK BOARD SCHOOLSET</v>
          </cell>
          <cell r="E8598">
            <v>44797</v>
          </cell>
          <cell r="F8598" t="str">
            <v>ROF</v>
          </cell>
          <cell r="G8598" t="str">
            <v>CI_BOARD</v>
          </cell>
          <cell r="H8598" t="str">
            <v>PC</v>
          </cell>
          <cell r="I8598" t="str">
            <v>CPR</v>
          </cell>
          <cell r="J8598" t="str">
            <v/>
          </cell>
          <cell r="K8598" t="str">
            <v>PD</v>
          </cell>
          <cell r="L8598" t="str">
            <v>3015</v>
          </cell>
          <cell r="M8598" t="str">
            <v>V</v>
          </cell>
          <cell r="N8598">
            <v>68000</v>
          </cell>
        </row>
        <row r="8599">
          <cell r="A8599" t="str">
            <v>RM-KUM-TRX-00-0168</v>
          </cell>
          <cell r="B8599" t="str">
            <v>CINT</v>
          </cell>
          <cell r="C8599" t="str">
            <v/>
          </cell>
          <cell r="D8599" t="str">
            <v>BLOCK BOARD T.18 X 1220 X 2440 + MELAMIN</v>
          </cell>
          <cell r="E8599">
            <v>44797</v>
          </cell>
          <cell r="F8599" t="str">
            <v>ROF</v>
          </cell>
          <cell r="G8599" t="str">
            <v>CI_BOARD</v>
          </cell>
          <cell r="H8599" t="str">
            <v>PC</v>
          </cell>
          <cell r="I8599" t="str">
            <v>CPR</v>
          </cell>
          <cell r="J8599" t="str">
            <v/>
          </cell>
          <cell r="K8599" t="str">
            <v>PD</v>
          </cell>
          <cell r="L8599" t="str">
            <v>3015</v>
          </cell>
          <cell r="M8599" t="str">
            <v>V</v>
          </cell>
          <cell r="N8599">
            <v>222728</v>
          </cell>
        </row>
        <row r="8600">
          <cell r="A8600" t="str">
            <v>RM-KUM-TRX-00-0169</v>
          </cell>
          <cell r="B8600" t="str">
            <v>CINT</v>
          </cell>
          <cell r="C8600" t="str">
            <v/>
          </cell>
          <cell r="D8600" t="str">
            <v>CORNER WOOD</v>
          </cell>
          <cell r="E8600">
            <v>44797</v>
          </cell>
          <cell r="F8600" t="str">
            <v>ROF</v>
          </cell>
          <cell r="G8600" t="str">
            <v>CI_BOARD</v>
          </cell>
          <cell r="H8600" t="str">
            <v>PC</v>
          </cell>
          <cell r="I8600" t="str">
            <v>CPR</v>
          </cell>
          <cell r="J8600" t="str">
            <v/>
          </cell>
          <cell r="K8600" t="str">
            <v>PD</v>
          </cell>
          <cell r="L8600" t="str">
            <v>3015</v>
          </cell>
          <cell r="M8600" t="str">
            <v>V</v>
          </cell>
          <cell r="N8600">
            <v>15000</v>
          </cell>
        </row>
        <row r="8601">
          <cell r="A8601" t="str">
            <v>RM-KUM-TRX-00-0170</v>
          </cell>
          <cell r="B8601" t="str">
            <v>CINT</v>
          </cell>
          <cell r="C8601" t="str">
            <v/>
          </cell>
          <cell r="D8601" t="str">
            <v>DOWEL DRILL 7 X 57.5 X 10 PN003186</v>
          </cell>
          <cell r="E8601">
            <v>44797</v>
          </cell>
          <cell r="F8601" t="str">
            <v>ROF</v>
          </cell>
          <cell r="G8601" t="str">
            <v>CI_BOARD</v>
          </cell>
          <cell r="H8601" t="str">
            <v>PC</v>
          </cell>
          <cell r="I8601" t="str">
            <v>CPR</v>
          </cell>
          <cell r="J8601" t="str">
            <v/>
          </cell>
          <cell r="K8601" t="str">
            <v>PD</v>
          </cell>
          <cell r="L8601" t="str">
            <v>3015</v>
          </cell>
          <cell r="M8601" t="str">
            <v>V</v>
          </cell>
          <cell r="N8601">
            <v>234650</v>
          </cell>
        </row>
        <row r="8602">
          <cell r="A8602" t="str">
            <v>RM-KUM-TRX-00-0171</v>
          </cell>
          <cell r="B8602" t="str">
            <v>CINT</v>
          </cell>
          <cell r="C8602" t="str">
            <v/>
          </cell>
          <cell r="D8602" t="str">
            <v>DOWEL DRILL 7 X 57.5 X 10 PN003187</v>
          </cell>
          <cell r="E8602">
            <v>44797</v>
          </cell>
          <cell r="F8602" t="str">
            <v>ROF</v>
          </cell>
          <cell r="G8602" t="str">
            <v>CI_BOARD</v>
          </cell>
          <cell r="H8602" t="str">
            <v>PC</v>
          </cell>
          <cell r="I8602" t="str">
            <v>CPR</v>
          </cell>
          <cell r="J8602" t="str">
            <v/>
          </cell>
          <cell r="K8602" t="str">
            <v>PD</v>
          </cell>
          <cell r="L8602" t="str">
            <v>3015</v>
          </cell>
          <cell r="M8602" t="str">
            <v>V</v>
          </cell>
          <cell r="N8602">
            <v>234650</v>
          </cell>
        </row>
        <row r="8603">
          <cell r="A8603" t="str">
            <v>RM-KUM-TRX-00-0172</v>
          </cell>
          <cell r="B8603" t="str">
            <v>CINT</v>
          </cell>
          <cell r="C8603" t="str">
            <v/>
          </cell>
          <cell r="D8603" t="str">
            <v>DOWEL KAYU DIA 6 X 30 MM</v>
          </cell>
          <cell r="E8603">
            <v>45183</v>
          </cell>
          <cell r="F8603" t="str">
            <v>ROF</v>
          </cell>
          <cell r="G8603" t="str">
            <v>CI_BOARD</v>
          </cell>
          <cell r="H8603" t="str">
            <v>PC</v>
          </cell>
          <cell r="I8603" t="str">
            <v>CPR</v>
          </cell>
          <cell r="J8603" t="str">
            <v/>
          </cell>
          <cell r="K8603" t="str">
            <v>PD</v>
          </cell>
          <cell r="L8603" t="str">
            <v>3015</v>
          </cell>
          <cell r="M8603" t="str">
            <v>V</v>
          </cell>
          <cell r="N8603">
            <v>33</v>
          </cell>
        </row>
        <row r="8604">
          <cell r="A8604" t="str">
            <v>RM-KUM-TRX-00-0173</v>
          </cell>
          <cell r="B8604" t="str">
            <v>CINT</v>
          </cell>
          <cell r="C8604" t="str">
            <v/>
          </cell>
          <cell r="D8604" t="str">
            <v>DRAWER KUMI FD (AS-14119CS98)</v>
          </cell>
          <cell r="E8604">
            <v>44797</v>
          </cell>
          <cell r="F8604" t="str">
            <v>ROF</v>
          </cell>
          <cell r="G8604" t="str">
            <v>CI_BOARD</v>
          </cell>
          <cell r="H8604" t="str">
            <v>PC</v>
          </cell>
          <cell r="I8604" t="str">
            <v>CPR</v>
          </cell>
          <cell r="J8604" t="str">
            <v/>
          </cell>
          <cell r="K8604" t="str">
            <v>PD</v>
          </cell>
          <cell r="L8604" t="str">
            <v>3015</v>
          </cell>
          <cell r="M8604" t="str">
            <v>V</v>
          </cell>
          <cell r="N8604">
            <v>125644</v>
          </cell>
        </row>
        <row r="8605">
          <cell r="A8605" t="str">
            <v>RM-KUM-TRX-00-0174</v>
          </cell>
          <cell r="B8605" t="str">
            <v>CINT</v>
          </cell>
          <cell r="C8605" t="str">
            <v/>
          </cell>
          <cell r="D8605" t="str">
            <v>DRAWER KUMI FD (DBO)</v>
          </cell>
          <cell r="E8605">
            <v>45169</v>
          </cell>
          <cell r="F8605" t="str">
            <v>ROF</v>
          </cell>
          <cell r="G8605" t="str">
            <v>CI_BOARD</v>
          </cell>
          <cell r="H8605" t="str">
            <v>PC</v>
          </cell>
          <cell r="I8605" t="str">
            <v>CPR</v>
          </cell>
          <cell r="J8605" t="str">
            <v/>
          </cell>
          <cell r="K8605" t="str">
            <v>PD</v>
          </cell>
          <cell r="L8605" t="str">
            <v>3015</v>
          </cell>
          <cell r="M8605" t="str">
            <v>V</v>
          </cell>
          <cell r="N8605">
            <v>522000</v>
          </cell>
        </row>
        <row r="8606">
          <cell r="A8606" t="str">
            <v>RM-KUM-TRX-00-0175</v>
          </cell>
          <cell r="B8606" t="str">
            <v>CINT</v>
          </cell>
          <cell r="C8606" t="str">
            <v/>
          </cell>
          <cell r="D8606" t="str">
            <v>DRAWER KUMI FD PSO (WHITE)</v>
          </cell>
          <cell r="E8606">
            <v>45293</v>
          </cell>
          <cell r="F8606" t="str">
            <v>ROF</v>
          </cell>
          <cell r="G8606" t="str">
            <v>CI_BOARD</v>
          </cell>
          <cell r="H8606" t="str">
            <v>PC</v>
          </cell>
          <cell r="I8606" t="str">
            <v>CPR</v>
          </cell>
          <cell r="J8606" t="str">
            <v/>
          </cell>
          <cell r="K8606" t="str">
            <v>PD</v>
          </cell>
          <cell r="L8606" t="str">
            <v>3015</v>
          </cell>
          <cell r="M8606" t="str">
            <v>V</v>
          </cell>
          <cell r="N8606">
            <v>522003</v>
          </cell>
        </row>
        <row r="8607">
          <cell r="A8607" t="str">
            <v>RM-KUM-TRX-00-0176</v>
          </cell>
          <cell r="B8607" t="str">
            <v>CINT</v>
          </cell>
          <cell r="C8607" t="str">
            <v/>
          </cell>
          <cell r="D8607" t="str">
            <v>FRONT BOARD KUMI ED PSO</v>
          </cell>
          <cell r="E8607">
            <v>44797</v>
          </cell>
          <cell r="F8607" t="str">
            <v>ROF</v>
          </cell>
          <cell r="G8607" t="str">
            <v>CI_BOARD</v>
          </cell>
          <cell r="H8607" t="str">
            <v>PC</v>
          </cell>
          <cell r="I8607" t="str">
            <v>CPR</v>
          </cell>
          <cell r="J8607" t="str">
            <v/>
          </cell>
          <cell r="K8607" t="str">
            <v>PD</v>
          </cell>
          <cell r="L8607" t="str">
            <v>3015</v>
          </cell>
          <cell r="M8607" t="str">
            <v>V</v>
          </cell>
          <cell r="N8607">
            <v>94000</v>
          </cell>
        </row>
        <row r="8608">
          <cell r="A8608" t="str">
            <v>RM-KUM-TRX-00-0177</v>
          </cell>
          <cell r="B8608" t="str">
            <v>CINT</v>
          </cell>
          <cell r="C8608" t="str">
            <v/>
          </cell>
          <cell r="D8608" t="str">
            <v>FRONT BOARD KUMI FD (DBO)</v>
          </cell>
          <cell r="E8608">
            <v>44966</v>
          </cell>
          <cell r="F8608" t="str">
            <v>ROF</v>
          </cell>
          <cell r="G8608" t="str">
            <v>CI_BOARD</v>
          </cell>
          <cell r="H8608" t="str">
            <v>PC</v>
          </cell>
          <cell r="I8608" t="str">
            <v>CPR</v>
          </cell>
          <cell r="J8608" t="str">
            <v/>
          </cell>
          <cell r="K8608" t="str">
            <v>PD</v>
          </cell>
          <cell r="L8608" t="str">
            <v>3015</v>
          </cell>
          <cell r="M8608" t="str">
            <v>V</v>
          </cell>
          <cell r="N8608">
            <v>145000</v>
          </cell>
        </row>
        <row r="8609">
          <cell r="A8609" t="str">
            <v>RM-KUM-TRX-00-0178</v>
          </cell>
          <cell r="B8609" t="str">
            <v>CINT</v>
          </cell>
          <cell r="C8609" t="str">
            <v/>
          </cell>
          <cell r="D8609" t="str">
            <v>FRONT BOARD KUMI FD PSO (WHITE)</v>
          </cell>
          <cell r="E8609">
            <v>44797</v>
          </cell>
          <cell r="F8609" t="str">
            <v>ROF</v>
          </cell>
          <cell r="G8609" t="str">
            <v>CI_BOARD</v>
          </cell>
          <cell r="H8609" t="str">
            <v>PC</v>
          </cell>
          <cell r="I8609" t="str">
            <v>CPR</v>
          </cell>
          <cell r="J8609" t="str">
            <v/>
          </cell>
          <cell r="K8609" t="str">
            <v>PD</v>
          </cell>
          <cell r="L8609" t="str">
            <v>3015</v>
          </cell>
          <cell r="M8609" t="str">
            <v>V</v>
          </cell>
          <cell r="N8609">
            <v>145000</v>
          </cell>
        </row>
        <row r="8610">
          <cell r="A8610" t="str">
            <v>RM-KUM-TRX-00-0179</v>
          </cell>
          <cell r="B8610" t="str">
            <v>CINT</v>
          </cell>
          <cell r="C8610" t="str">
            <v/>
          </cell>
          <cell r="D8610" t="str">
            <v>FRONT BOARD KUMI MD CUSTOM T.12 X 290 X</v>
          </cell>
          <cell r="E8610">
            <v>44797</v>
          </cell>
          <cell r="F8610" t="str">
            <v>ROF</v>
          </cell>
          <cell r="G8610" t="str">
            <v>CI_BOARD</v>
          </cell>
          <cell r="H8610" t="str">
            <v>PC</v>
          </cell>
          <cell r="I8610" t="str">
            <v>CPR</v>
          </cell>
          <cell r="J8610" t="str">
            <v/>
          </cell>
          <cell r="K8610" t="str">
            <v>PD</v>
          </cell>
          <cell r="L8610" t="str">
            <v>3015</v>
          </cell>
          <cell r="M8610" t="str">
            <v>V</v>
          </cell>
          <cell r="N8610">
            <v>137000</v>
          </cell>
        </row>
        <row r="8611">
          <cell r="A8611" t="str">
            <v>RM-KUM-TRX-00-0180</v>
          </cell>
          <cell r="B8611" t="str">
            <v>CINT</v>
          </cell>
          <cell r="C8611" t="str">
            <v/>
          </cell>
          <cell r="D8611" t="str">
            <v>FRONT BOARD KUMI MD DBO</v>
          </cell>
          <cell r="E8611">
            <v>44797</v>
          </cell>
          <cell r="F8611" t="str">
            <v>ROF</v>
          </cell>
          <cell r="G8611" t="str">
            <v>CI_BOARD</v>
          </cell>
          <cell r="H8611" t="str">
            <v>PC</v>
          </cell>
          <cell r="I8611" t="str">
            <v>CPR</v>
          </cell>
          <cell r="J8611" t="str">
            <v/>
          </cell>
          <cell r="K8611" t="str">
            <v>PD</v>
          </cell>
          <cell r="L8611" t="str">
            <v>3015</v>
          </cell>
          <cell r="M8611" t="str">
            <v>V</v>
          </cell>
          <cell r="N8611">
            <v>79000</v>
          </cell>
        </row>
        <row r="8612">
          <cell r="A8612" t="str">
            <v>RM-KUM-TRX-00-0181</v>
          </cell>
          <cell r="B8612" t="str">
            <v>CINT</v>
          </cell>
          <cell r="C8612" t="str">
            <v/>
          </cell>
          <cell r="D8612" t="str">
            <v>FRONT BOARD KUMI MD PSO</v>
          </cell>
          <cell r="E8612">
            <v>44797</v>
          </cell>
          <cell r="F8612" t="str">
            <v>ROF</v>
          </cell>
          <cell r="G8612" t="str">
            <v>CI_BOARD</v>
          </cell>
          <cell r="H8612" t="str">
            <v>PC</v>
          </cell>
          <cell r="I8612" t="str">
            <v>CPR</v>
          </cell>
          <cell r="J8612" t="str">
            <v/>
          </cell>
          <cell r="K8612" t="str">
            <v>PD</v>
          </cell>
          <cell r="L8612" t="str">
            <v>3015</v>
          </cell>
          <cell r="M8612" t="str">
            <v>V</v>
          </cell>
          <cell r="N8612">
            <v>79000</v>
          </cell>
        </row>
        <row r="8613">
          <cell r="A8613" t="str">
            <v>RM-KUM-TRX-00-0182</v>
          </cell>
          <cell r="B8613" t="str">
            <v>CINT</v>
          </cell>
          <cell r="C8613" t="str">
            <v/>
          </cell>
          <cell r="D8613" t="str">
            <v>FRONT BOARD KUMI SD DBO</v>
          </cell>
          <cell r="E8613">
            <v>44797</v>
          </cell>
          <cell r="F8613" t="str">
            <v>ROF</v>
          </cell>
          <cell r="G8613" t="str">
            <v>CI_BOARD</v>
          </cell>
          <cell r="H8613" t="str">
            <v>PC</v>
          </cell>
          <cell r="I8613" t="str">
            <v>CPR</v>
          </cell>
          <cell r="J8613" t="str">
            <v/>
          </cell>
          <cell r="K8613" t="str">
            <v>PD</v>
          </cell>
          <cell r="L8613" t="str">
            <v>3015</v>
          </cell>
          <cell r="M8613" t="str">
            <v>V</v>
          </cell>
          <cell r="N8613">
            <v>120000</v>
          </cell>
        </row>
        <row r="8614">
          <cell r="A8614" t="str">
            <v>RM-KUM-TRX-00-0183</v>
          </cell>
          <cell r="B8614" t="str">
            <v>CINT</v>
          </cell>
          <cell r="C8614" t="str">
            <v/>
          </cell>
          <cell r="D8614" t="str">
            <v>FRONT BOARD KUMI SD PSO</v>
          </cell>
          <cell r="E8614">
            <v>44804</v>
          </cell>
          <cell r="F8614" t="str">
            <v>ROF</v>
          </cell>
          <cell r="G8614" t="str">
            <v>CI_BOARD</v>
          </cell>
          <cell r="H8614" t="str">
            <v>PC</v>
          </cell>
          <cell r="I8614" t="str">
            <v>CPR</v>
          </cell>
          <cell r="J8614" t="str">
            <v/>
          </cell>
          <cell r="K8614" t="str">
            <v>PD</v>
          </cell>
          <cell r="L8614" t="str">
            <v>3015</v>
          </cell>
          <cell r="M8614" t="str">
            <v>V</v>
          </cell>
          <cell r="N8614">
            <v>120000</v>
          </cell>
        </row>
        <row r="8615">
          <cell r="A8615" t="str">
            <v>RM-KUM-TRX-00-0184</v>
          </cell>
          <cell r="B8615" t="str">
            <v>CINT</v>
          </cell>
          <cell r="C8615" t="str">
            <v/>
          </cell>
          <cell r="D8615" t="str">
            <v>MDF 2.7 MM + LAMINASI 1 MUKA MAHOGANY</v>
          </cell>
          <cell r="E8615">
            <v>44797</v>
          </cell>
          <cell r="F8615" t="str">
            <v>ROF</v>
          </cell>
          <cell r="G8615" t="str">
            <v>CI_BOARD</v>
          </cell>
          <cell r="H8615" t="str">
            <v>PC</v>
          </cell>
          <cell r="I8615" t="str">
            <v>CPR</v>
          </cell>
          <cell r="J8615" t="str">
            <v/>
          </cell>
          <cell r="K8615" t="str">
            <v>PD</v>
          </cell>
          <cell r="L8615" t="str">
            <v>3015</v>
          </cell>
          <cell r="M8615" t="str">
            <v>V</v>
          </cell>
          <cell r="N8615">
            <v>56476</v>
          </cell>
        </row>
        <row r="8616">
          <cell r="A8616" t="str">
            <v>RM-KUM-TRX-00-0185</v>
          </cell>
          <cell r="B8616" t="str">
            <v>CINT</v>
          </cell>
          <cell r="C8616" t="str">
            <v/>
          </cell>
          <cell r="D8616" t="str">
            <v>MDF 2.7 MM + LAMINASI 1 MUKA PVC BLACK</v>
          </cell>
          <cell r="E8616">
            <v>44797</v>
          </cell>
          <cell r="F8616" t="str">
            <v>ROF</v>
          </cell>
          <cell r="G8616" t="str">
            <v>CI_BOARD</v>
          </cell>
          <cell r="H8616" t="str">
            <v>PC</v>
          </cell>
          <cell r="I8616" t="str">
            <v>CPR</v>
          </cell>
          <cell r="J8616" t="str">
            <v/>
          </cell>
          <cell r="K8616" t="str">
            <v>PD</v>
          </cell>
          <cell r="L8616" t="str">
            <v>3015</v>
          </cell>
          <cell r="M8616" t="str">
            <v>V</v>
          </cell>
          <cell r="N8616">
            <v>71981</v>
          </cell>
        </row>
        <row r="8617">
          <cell r="A8617" t="str">
            <v>RM-KUM-TRX-00-0186</v>
          </cell>
          <cell r="B8617" t="str">
            <v>CINT</v>
          </cell>
          <cell r="C8617" t="str">
            <v/>
          </cell>
          <cell r="D8617" t="str">
            <v>MDF 2.7 MM + LAMINASI 2 MUKA MAHOGANY</v>
          </cell>
          <cell r="E8617">
            <v>44797</v>
          </cell>
          <cell r="F8617" t="str">
            <v>ROF</v>
          </cell>
          <cell r="G8617" t="str">
            <v>CI_BOARD</v>
          </cell>
          <cell r="H8617" t="str">
            <v>PC</v>
          </cell>
          <cell r="I8617" t="str">
            <v>CPR</v>
          </cell>
          <cell r="J8617" t="str">
            <v/>
          </cell>
          <cell r="K8617" t="str">
            <v>PD</v>
          </cell>
          <cell r="L8617" t="str">
            <v>3015</v>
          </cell>
          <cell r="M8617" t="str">
            <v>V</v>
          </cell>
          <cell r="N8617">
            <v>58629</v>
          </cell>
        </row>
        <row r="8618">
          <cell r="A8618" t="str">
            <v>RM-KUM-TRX-00-0187</v>
          </cell>
          <cell r="B8618" t="str">
            <v>CINT</v>
          </cell>
          <cell r="C8618" t="str">
            <v/>
          </cell>
          <cell r="D8618" t="str">
            <v>MDF 2.7 MM + LAMINASI 2 MUKA PVC BLACK</v>
          </cell>
          <cell r="E8618">
            <v>44814</v>
          </cell>
          <cell r="F8618" t="str">
            <v>ROF</v>
          </cell>
          <cell r="G8618" t="str">
            <v>CI_BOARD</v>
          </cell>
          <cell r="H8618" t="str">
            <v>PC</v>
          </cell>
          <cell r="I8618" t="str">
            <v>CPR</v>
          </cell>
          <cell r="J8618" t="str">
            <v/>
          </cell>
          <cell r="K8618" t="str">
            <v>PD</v>
          </cell>
          <cell r="L8618" t="str">
            <v>3015</v>
          </cell>
          <cell r="M8618" t="str">
            <v>V</v>
          </cell>
          <cell r="N8618">
            <v>121051</v>
          </cell>
        </row>
        <row r="8619">
          <cell r="A8619" t="str">
            <v>RM-KUM-TRX-00-0188</v>
          </cell>
          <cell r="B8619" t="str">
            <v>CINT</v>
          </cell>
          <cell r="C8619" t="str">
            <v/>
          </cell>
          <cell r="D8619" t="str">
            <v>MDF 2.7 MM + LAMINASI 2 MUKA SONOMA OAK</v>
          </cell>
          <cell r="E8619">
            <v>44797</v>
          </cell>
          <cell r="F8619" t="str">
            <v>ROF</v>
          </cell>
          <cell r="G8619" t="str">
            <v>CI_BOARD</v>
          </cell>
          <cell r="H8619" t="str">
            <v>PC</v>
          </cell>
          <cell r="I8619" t="str">
            <v>CPR</v>
          </cell>
          <cell r="J8619" t="str">
            <v/>
          </cell>
          <cell r="K8619" t="str">
            <v>PD</v>
          </cell>
          <cell r="L8619" t="str">
            <v>3015</v>
          </cell>
          <cell r="M8619" t="str">
            <v>V</v>
          </cell>
          <cell r="N8619">
            <v>93922</v>
          </cell>
        </row>
        <row r="8620">
          <cell r="A8620" t="str">
            <v>RM-KUM-TRX-00-0189</v>
          </cell>
          <cell r="B8620" t="str">
            <v>CINT</v>
          </cell>
          <cell r="C8620" t="str">
            <v/>
          </cell>
          <cell r="D8620" t="str">
            <v>PARTICLE BOARD 15MM X 1220 X 2440 GRADE</v>
          </cell>
          <cell r="E8620">
            <v>44797</v>
          </cell>
          <cell r="F8620" t="str">
            <v>ROF</v>
          </cell>
          <cell r="G8620" t="str">
            <v>CI_BOARD</v>
          </cell>
          <cell r="H8620" t="str">
            <v>PC</v>
          </cell>
          <cell r="I8620" t="str">
            <v>CPR</v>
          </cell>
          <cell r="J8620" t="str">
            <v/>
          </cell>
          <cell r="K8620" t="str">
            <v>PD</v>
          </cell>
          <cell r="L8620" t="str">
            <v>3015</v>
          </cell>
          <cell r="M8620" t="str">
            <v>V</v>
          </cell>
          <cell r="N8620">
            <v>6654546</v>
          </cell>
        </row>
        <row r="8621">
          <cell r="A8621" t="str">
            <v>RM-KUM-TRX-00-0190</v>
          </cell>
          <cell r="B8621" t="str">
            <v>CINT</v>
          </cell>
          <cell r="C8621" t="str">
            <v/>
          </cell>
          <cell r="D8621" t="str">
            <v>PB T.18 X 1220 X 2440 GRADE A E2</v>
          </cell>
          <cell r="E8621">
            <v>45131</v>
          </cell>
          <cell r="F8621" t="str">
            <v>ROF</v>
          </cell>
          <cell r="G8621" t="str">
            <v>CI_BOARD</v>
          </cell>
          <cell r="H8621" t="str">
            <v>PC</v>
          </cell>
          <cell r="I8621" t="str">
            <v>CPR</v>
          </cell>
          <cell r="J8621" t="str">
            <v/>
          </cell>
          <cell r="K8621" t="str">
            <v>PD</v>
          </cell>
          <cell r="L8621" t="str">
            <v>3015</v>
          </cell>
          <cell r="M8621" t="str">
            <v>V</v>
          </cell>
          <cell r="N8621">
            <v>152809</v>
          </cell>
        </row>
        <row r="8622">
          <cell r="A8622" t="str">
            <v>RM-KUM-TRX-00-0191</v>
          </cell>
          <cell r="B8622" t="str">
            <v>CINT</v>
          </cell>
          <cell r="C8622" t="str">
            <v/>
          </cell>
          <cell r="D8622" t="str">
            <v>PB T.12 X 1220 X 2440 + LAMINASI 1 MUKA</v>
          </cell>
          <cell r="E8622">
            <v>44797</v>
          </cell>
          <cell r="F8622" t="str">
            <v>ROF</v>
          </cell>
          <cell r="G8622" t="str">
            <v>CI_BOARD</v>
          </cell>
          <cell r="H8622" t="str">
            <v>PC</v>
          </cell>
          <cell r="I8622" t="str">
            <v>CPR</v>
          </cell>
          <cell r="J8622" t="str">
            <v/>
          </cell>
          <cell r="K8622" t="str">
            <v>PD</v>
          </cell>
          <cell r="L8622" t="str">
            <v>3015</v>
          </cell>
          <cell r="M8622" t="str">
            <v>V</v>
          </cell>
          <cell r="N8622">
            <v>135419</v>
          </cell>
        </row>
        <row r="8623">
          <cell r="A8623" t="str">
            <v>RM-KUM-TRX-00-0192</v>
          </cell>
          <cell r="B8623" t="str">
            <v>CINT</v>
          </cell>
          <cell r="C8623" t="str">
            <v/>
          </cell>
          <cell r="D8623" t="str">
            <v>PB T.12 X 1220 X 2440 + LAMINASI 1 MUKA</v>
          </cell>
          <cell r="E8623">
            <v>44797</v>
          </cell>
          <cell r="F8623" t="str">
            <v>ROF</v>
          </cell>
          <cell r="G8623" t="str">
            <v>CI_BOARD</v>
          </cell>
          <cell r="H8623" t="str">
            <v>PC</v>
          </cell>
          <cell r="I8623" t="str">
            <v>CPR</v>
          </cell>
          <cell r="J8623" t="str">
            <v/>
          </cell>
          <cell r="K8623" t="str">
            <v>PD</v>
          </cell>
          <cell r="L8623" t="str">
            <v>3015</v>
          </cell>
          <cell r="M8623" t="str">
            <v>V</v>
          </cell>
          <cell r="N8623">
            <v>41205</v>
          </cell>
        </row>
        <row r="8624">
          <cell r="A8624" t="str">
            <v>RM-KUM-TRX-00-0193</v>
          </cell>
          <cell r="B8624" t="str">
            <v>CINT</v>
          </cell>
          <cell r="C8624" t="str">
            <v/>
          </cell>
          <cell r="D8624" t="str">
            <v>PB T.12 X 1220 X 2440 + LAMINASI 2 MUKA</v>
          </cell>
          <cell r="E8624">
            <v>44797</v>
          </cell>
          <cell r="F8624" t="str">
            <v>ROF</v>
          </cell>
          <cell r="G8624" t="str">
            <v>CI_BOARD</v>
          </cell>
          <cell r="H8624" t="str">
            <v>PC</v>
          </cell>
          <cell r="I8624" t="str">
            <v>CPR</v>
          </cell>
          <cell r="J8624" t="str">
            <v/>
          </cell>
          <cell r="K8624" t="str">
            <v>PD</v>
          </cell>
          <cell r="L8624" t="str">
            <v>3015</v>
          </cell>
          <cell r="M8624" t="str">
            <v>V</v>
          </cell>
          <cell r="N8624">
            <v>187418</v>
          </cell>
        </row>
        <row r="8625">
          <cell r="A8625" t="str">
            <v>RM-KUM-TRX-00-0194</v>
          </cell>
          <cell r="B8625" t="str">
            <v>CINT</v>
          </cell>
          <cell r="C8625" t="str">
            <v/>
          </cell>
          <cell r="D8625" t="str">
            <v>PB T.12 X 1220 X 2440 + LAMINASI 2 MUKA</v>
          </cell>
          <cell r="E8625">
            <v>44814</v>
          </cell>
          <cell r="F8625" t="str">
            <v>ROF</v>
          </cell>
          <cell r="G8625" t="str">
            <v>CI_BOARD</v>
          </cell>
          <cell r="H8625" t="str">
            <v>PC</v>
          </cell>
          <cell r="I8625" t="str">
            <v>CPR</v>
          </cell>
          <cell r="J8625" t="str">
            <v/>
          </cell>
          <cell r="K8625" t="str">
            <v>PD</v>
          </cell>
          <cell r="L8625" t="str">
            <v>3015</v>
          </cell>
          <cell r="M8625" t="str">
            <v>V</v>
          </cell>
          <cell r="N8625">
            <v>201907</v>
          </cell>
        </row>
        <row r="8626">
          <cell r="A8626" t="str">
            <v>RM-KUM-TRX-00-0195</v>
          </cell>
          <cell r="B8626" t="str">
            <v>CINT</v>
          </cell>
          <cell r="C8626" t="str">
            <v/>
          </cell>
          <cell r="D8626" t="str">
            <v>PB T.12 X 1220 X 2440 + LAMINASI 2 MUKA</v>
          </cell>
          <cell r="E8626">
            <v>44814</v>
          </cell>
          <cell r="F8626" t="str">
            <v>ROF</v>
          </cell>
          <cell r="G8626" t="str">
            <v>CI_BOARD</v>
          </cell>
          <cell r="H8626" t="str">
            <v>PC</v>
          </cell>
          <cell r="I8626" t="str">
            <v>CPR</v>
          </cell>
          <cell r="J8626" t="str">
            <v/>
          </cell>
          <cell r="K8626" t="str">
            <v>PD</v>
          </cell>
          <cell r="L8626" t="str">
            <v>3015</v>
          </cell>
          <cell r="M8626" t="str">
            <v>V</v>
          </cell>
          <cell r="N8626">
            <v>195010</v>
          </cell>
        </row>
        <row r="8627">
          <cell r="A8627" t="str">
            <v>RM-KUM-TRX-00-0196</v>
          </cell>
          <cell r="B8627" t="str">
            <v>CINT</v>
          </cell>
          <cell r="C8627" t="str">
            <v/>
          </cell>
          <cell r="D8627" t="str">
            <v>PB T.12 X 1220 X 2440 GRADE A TYPE E2</v>
          </cell>
          <cell r="E8627">
            <v>45175</v>
          </cell>
          <cell r="F8627" t="str">
            <v>ROF</v>
          </cell>
          <cell r="G8627" t="str">
            <v>CI_BOARD</v>
          </cell>
          <cell r="H8627" t="str">
            <v>PC</v>
          </cell>
          <cell r="I8627" t="str">
            <v>CPR</v>
          </cell>
          <cell r="J8627" t="str">
            <v/>
          </cell>
          <cell r="K8627" t="str">
            <v>PD</v>
          </cell>
          <cell r="L8627" t="str">
            <v>3015</v>
          </cell>
          <cell r="M8627" t="str">
            <v>V</v>
          </cell>
          <cell r="N8627">
            <v>104065</v>
          </cell>
        </row>
        <row r="8628">
          <cell r="A8628" t="str">
            <v>RM-KUM-TRX-00-0197</v>
          </cell>
          <cell r="B8628" t="str">
            <v>CINT</v>
          </cell>
          <cell r="C8628" t="str">
            <v/>
          </cell>
          <cell r="D8628" t="str">
            <v>PB T.18 X 1220 X 2440 + LAMINASI 2 MUKA</v>
          </cell>
          <cell r="E8628">
            <v>44814</v>
          </cell>
          <cell r="F8628" t="str">
            <v>ROF</v>
          </cell>
          <cell r="G8628" t="str">
            <v>CI_BOARD</v>
          </cell>
          <cell r="H8628" t="str">
            <v>PC</v>
          </cell>
          <cell r="I8628" t="str">
            <v>CPR</v>
          </cell>
          <cell r="J8628" t="str">
            <v/>
          </cell>
          <cell r="K8628" t="str">
            <v>PD</v>
          </cell>
          <cell r="L8628" t="str">
            <v>3015</v>
          </cell>
          <cell r="M8628" t="str">
            <v>V</v>
          </cell>
          <cell r="N8628">
            <v>260257</v>
          </cell>
        </row>
        <row r="8629">
          <cell r="A8629" t="str">
            <v>RM-KUM-TRX-00-0198</v>
          </cell>
          <cell r="B8629" t="str">
            <v>CINT</v>
          </cell>
          <cell r="C8629" t="str">
            <v/>
          </cell>
          <cell r="D8629" t="str">
            <v>PENUTUP WKM 6040</v>
          </cell>
          <cell r="E8629">
            <v>44797</v>
          </cell>
          <cell r="F8629" t="str">
            <v>ROF</v>
          </cell>
          <cell r="G8629" t="str">
            <v>CI_BOARD</v>
          </cell>
          <cell r="H8629" t="str">
            <v>PC</v>
          </cell>
          <cell r="I8629" t="str">
            <v>CPR</v>
          </cell>
          <cell r="J8629" t="str">
            <v/>
          </cell>
          <cell r="K8629" t="str">
            <v>PD</v>
          </cell>
          <cell r="L8629" t="str">
            <v>3015</v>
          </cell>
          <cell r="M8629" t="str">
            <v>V</v>
          </cell>
          <cell r="N8629">
            <v>175000</v>
          </cell>
        </row>
        <row r="8630">
          <cell r="A8630" t="str">
            <v>RM-KUM-TRX-00-0199</v>
          </cell>
          <cell r="B8630" t="str">
            <v>CINT</v>
          </cell>
          <cell r="C8630" t="str">
            <v/>
          </cell>
          <cell r="D8630" t="str">
            <v>PLIN SOLID SURFACE</v>
          </cell>
          <cell r="E8630">
            <v>44797</v>
          </cell>
          <cell r="F8630" t="str">
            <v>ROF</v>
          </cell>
          <cell r="G8630" t="str">
            <v>CI_BOARD</v>
          </cell>
          <cell r="H8630" t="str">
            <v>M</v>
          </cell>
          <cell r="I8630" t="str">
            <v>CPR</v>
          </cell>
          <cell r="J8630" t="str">
            <v/>
          </cell>
          <cell r="K8630" t="str">
            <v>PD</v>
          </cell>
          <cell r="L8630" t="str">
            <v>3015</v>
          </cell>
          <cell r="M8630" t="str">
            <v>V</v>
          </cell>
          <cell r="N8630">
            <v>350000</v>
          </cell>
        </row>
        <row r="8631">
          <cell r="A8631" t="str">
            <v>RM-KUM-TRX-00-0200</v>
          </cell>
          <cell r="B8631" t="str">
            <v>CINT</v>
          </cell>
          <cell r="C8631" t="str">
            <v/>
          </cell>
          <cell r="D8631" t="str">
            <v>PLYWOOD 12 X 1220 X 2440 MERANTI</v>
          </cell>
          <cell r="E8631">
            <v>44876</v>
          </cell>
          <cell r="F8631" t="str">
            <v>ROF</v>
          </cell>
          <cell r="G8631" t="str">
            <v>CI_BOARD</v>
          </cell>
          <cell r="H8631" t="str">
            <v>PC</v>
          </cell>
          <cell r="I8631" t="str">
            <v>CPR</v>
          </cell>
          <cell r="J8631" t="str">
            <v/>
          </cell>
          <cell r="K8631" t="str">
            <v>PD</v>
          </cell>
          <cell r="L8631" t="str">
            <v>3015</v>
          </cell>
          <cell r="M8631" t="str">
            <v>V</v>
          </cell>
          <cell r="N8631">
            <v>160614</v>
          </cell>
        </row>
        <row r="8632">
          <cell r="A8632" t="str">
            <v>RM-KUM-TRX-00-0201</v>
          </cell>
          <cell r="B8632" t="str">
            <v>CINT</v>
          </cell>
          <cell r="C8632" t="str">
            <v/>
          </cell>
          <cell r="D8632" t="str">
            <v>PLYWOOD 12.0 X 4" X 8"</v>
          </cell>
          <cell r="E8632">
            <v>44797</v>
          </cell>
          <cell r="F8632" t="str">
            <v>ROF</v>
          </cell>
          <cell r="G8632" t="str">
            <v>CI_BOARD</v>
          </cell>
          <cell r="H8632" t="str">
            <v>PC</v>
          </cell>
          <cell r="I8632" t="str">
            <v>CPR</v>
          </cell>
          <cell r="J8632" t="str">
            <v/>
          </cell>
          <cell r="K8632" t="str">
            <v>PD</v>
          </cell>
          <cell r="L8632" t="str">
            <v>3015</v>
          </cell>
          <cell r="M8632" t="str">
            <v>V</v>
          </cell>
          <cell r="N8632">
            <v>125000</v>
          </cell>
        </row>
        <row r="8633">
          <cell r="A8633" t="str">
            <v>RM-KUM-TRX-00-0202</v>
          </cell>
          <cell r="B8633" t="str">
            <v>CINT</v>
          </cell>
          <cell r="C8633" t="str">
            <v/>
          </cell>
          <cell r="D8633" t="str">
            <v>PLYWOOD 3.0 X 4" X 8"</v>
          </cell>
          <cell r="E8633">
            <v>44797</v>
          </cell>
          <cell r="F8633" t="str">
            <v>ROF</v>
          </cell>
          <cell r="G8633" t="str">
            <v>CI_BOARD</v>
          </cell>
          <cell r="H8633" t="str">
            <v>PC</v>
          </cell>
          <cell r="I8633" t="str">
            <v>CPR</v>
          </cell>
          <cell r="J8633" t="str">
            <v/>
          </cell>
          <cell r="K8633" t="str">
            <v>PD</v>
          </cell>
          <cell r="L8633" t="str">
            <v>3015</v>
          </cell>
          <cell r="M8633" t="str">
            <v>V</v>
          </cell>
          <cell r="N8633">
            <v>88000</v>
          </cell>
        </row>
        <row r="8634">
          <cell r="A8634" t="str">
            <v>RM-KUM-TRX-00-0203</v>
          </cell>
          <cell r="B8634" t="str">
            <v>CINT</v>
          </cell>
          <cell r="C8634" t="str">
            <v/>
          </cell>
          <cell r="D8634" t="str">
            <v>PLYWOOD 6.0 X 4" X 8"</v>
          </cell>
          <cell r="E8634">
            <v>44797</v>
          </cell>
          <cell r="F8634" t="str">
            <v>ROF</v>
          </cell>
          <cell r="G8634" t="str">
            <v>CI_BOARD</v>
          </cell>
          <cell r="H8634" t="str">
            <v>PC</v>
          </cell>
          <cell r="I8634" t="str">
            <v>CPR</v>
          </cell>
          <cell r="J8634" t="str">
            <v/>
          </cell>
          <cell r="K8634" t="str">
            <v>PD</v>
          </cell>
          <cell r="L8634" t="str">
            <v>3015</v>
          </cell>
          <cell r="M8634" t="str">
            <v>V</v>
          </cell>
          <cell r="N8634">
            <v>103000</v>
          </cell>
        </row>
        <row r="8635">
          <cell r="A8635" t="str">
            <v>RM-KUM-TRX-00-0204</v>
          </cell>
          <cell r="B8635" t="str">
            <v>CINT</v>
          </cell>
          <cell r="C8635" t="str">
            <v/>
          </cell>
          <cell r="D8635" t="str">
            <v>PLYWOOD 8.0 X 4" X 8"</v>
          </cell>
          <cell r="E8635">
            <v>44797</v>
          </cell>
          <cell r="F8635" t="str">
            <v>ROF</v>
          </cell>
          <cell r="G8635" t="str">
            <v>CI_BOARD</v>
          </cell>
          <cell r="H8635" t="str">
            <v>PC</v>
          </cell>
          <cell r="I8635" t="str">
            <v>CPR</v>
          </cell>
          <cell r="J8635" t="str">
            <v/>
          </cell>
          <cell r="K8635" t="str">
            <v>PD</v>
          </cell>
          <cell r="L8635" t="str">
            <v>3015</v>
          </cell>
          <cell r="M8635" t="str">
            <v>V</v>
          </cell>
          <cell r="N8635">
            <v>89091</v>
          </cell>
        </row>
        <row r="8636">
          <cell r="A8636" t="str">
            <v>RM-KUM-TRX-00-0205</v>
          </cell>
          <cell r="B8636" t="str">
            <v>CINT</v>
          </cell>
          <cell r="C8636" t="str">
            <v/>
          </cell>
          <cell r="D8636" t="str">
            <v>PLYWOOD T.15X1220X2440 MM 1 MUKA POLYSTE</v>
          </cell>
          <cell r="E8636">
            <v>44797</v>
          </cell>
          <cell r="F8636" t="str">
            <v>ROF</v>
          </cell>
          <cell r="G8636" t="str">
            <v>CI_BOARD</v>
          </cell>
          <cell r="H8636" t="str">
            <v>PC</v>
          </cell>
          <cell r="I8636" t="str">
            <v>CPR</v>
          </cell>
          <cell r="J8636" t="str">
            <v/>
          </cell>
          <cell r="K8636" t="str">
            <v>PD</v>
          </cell>
          <cell r="L8636" t="str">
            <v>3015</v>
          </cell>
          <cell r="M8636" t="str">
            <v>V</v>
          </cell>
          <cell r="N8636">
            <v>214546</v>
          </cell>
        </row>
        <row r="8637">
          <cell r="A8637" t="str">
            <v>RM-KUM-TRX-00-0206</v>
          </cell>
          <cell r="B8637" t="str">
            <v>CINT</v>
          </cell>
          <cell r="C8637" t="str">
            <v/>
          </cell>
          <cell r="D8637" t="str">
            <v>PLYWOOD T.3X1220X2440 MM</v>
          </cell>
          <cell r="E8637">
            <v>44797</v>
          </cell>
          <cell r="F8637" t="str">
            <v>ROF</v>
          </cell>
          <cell r="G8637" t="str">
            <v>CI_BOARD</v>
          </cell>
          <cell r="H8637" t="str">
            <v>PC</v>
          </cell>
          <cell r="I8637" t="str">
            <v>CPR</v>
          </cell>
          <cell r="J8637" t="str">
            <v/>
          </cell>
          <cell r="K8637" t="str">
            <v>PD</v>
          </cell>
          <cell r="L8637" t="str">
            <v>3015</v>
          </cell>
          <cell r="M8637" t="str">
            <v>V</v>
          </cell>
          <cell r="N8637">
            <v>33000</v>
          </cell>
        </row>
        <row r="8638">
          <cell r="A8638" t="str">
            <v>RM-KUM-TRX-00-0207</v>
          </cell>
          <cell r="B8638" t="str">
            <v>CINT</v>
          </cell>
          <cell r="C8638" t="str">
            <v/>
          </cell>
          <cell r="D8638" t="str">
            <v>PLYWOOD T.6X1220X1830 MM</v>
          </cell>
          <cell r="E8638">
            <v>44797</v>
          </cell>
          <cell r="F8638" t="str">
            <v>ROF</v>
          </cell>
          <cell r="G8638" t="str">
            <v>CI_BOARD</v>
          </cell>
          <cell r="H8638" t="str">
            <v>PC</v>
          </cell>
          <cell r="I8638" t="str">
            <v>CPR</v>
          </cell>
          <cell r="J8638" t="str">
            <v/>
          </cell>
          <cell r="K8638" t="str">
            <v>PD</v>
          </cell>
          <cell r="L8638" t="str">
            <v>3015</v>
          </cell>
          <cell r="M8638" t="str">
            <v>V</v>
          </cell>
          <cell r="N8638">
            <v>45000</v>
          </cell>
        </row>
        <row r="8639">
          <cell r="A8639" t="str">
            <v>RM-KUM-TRX-00-0208</v>
          </cell>
          <cell r="B8639" t="str">
            <v>CINT</v>
          </cell>
          <cell r="C8639" t="str">
            <v/>
          </cell>
          <cell r="D8639" t="str">
            <v>PLYWOOD T.9X1220X1830 MM</v>
          </cell>
          <cell r="E8639">
            <v>44797</v>
          </cell>
          <cell r="F8639" t="str">
            <v>ROF</v>
          </cell>
          <cell r="G8639" t="str">
            <v>CI_BOARD</v>
          </cell>
          <cell r="H8639" t="str">
            <v>PC</v>
          </cell>
          <cell r="I8639" t="str">
            <v>CPR</v>
          </cell>
          <cell r="J8639" t="str">
            <v/>
          </cell>
          <cell r="K8639" t="str">
            <v>PD</v>
          </cell>
          <cell r="L8639" t="str">
            <v>3015</v>
          </cell>
          <cell r="M8639" t="str">
            <v>V</v>
          </cell>
          <cell r="N8639">
            <v>85000</v>
          </cell>
        </row>
        <row r="8640">
          <cell r="A8640" t="str">
            <v>RM-KUM-TRX-00-0209</v>
          </cell>
          <cell r="B8640" t="str">
            <v>CINT</v>
          </cell>
          <cell r="C8640" t="str">
            <v/>
          </cell>
          <cell r="D8640" t="str">
            <v>PLYWOOD UTY T.18 X 1220 X 2440 + MELAMIN</v>
          </cell>
          <cell r="E8640">
            <v>44797</v>
          </cell>
          <cell r="F8640" t="str">
            <v>ROF</v>
          </cell>
          <cell r="G8640" t="str">
            <v>CI_BOARD</v>
          </cell>
          <cell r="H8640" t="str">
            <v>PC</v>
          </cell>
          <cell r="I8640" t="str">
            <v>CPR</v>
          </cell>
          <cell r="J8640" t="str">
            <v/>
          </cell>
          <cell r="K8640" t="str">
            <v>PD</v>
          </cell>
          <cell r="L8640" t="str">
            <v>3015</v>
          </cell>
          <cell r="M8640" t="str">
            <v>V</v>
          </cell>
          <cell r="N8640">
            <v>294000</v>
          </cell>
        </row>
        <row r="8641">
          <cell r="A8641" t="str">
            <v>RM-KUM-TRX-00-0210</v>
          </cell>
          <cell r="B8641" t="str">
            <v>CINT</v>
          </cell>
          <cell r="C8641" t="str">
            <v/>
          </cell>
          <cell r="D8641" t="str">
            <v>SEAT BOARD SCHOOLSET</v>
          </cell>
          <cell r="E8641">
            <v>44797</v>
          </cell>
          <cell r="F8641" t="str">
            <v>ROF</v>
          </cell>
          <cell r="G8641" t="str">
            <v>CI_BOARD</v>
          </cell>
          <cell r="H8641" t="str">
            <v>PC</v>
          </cell>
          <cell r="I8641" t="str">
            <v>CPR</v>
          </cell>
          <cell r="J8641" t="str">
            <v/>
          </cell>
          <cell r="K8641" t="str">
            <v>PD</v>
          </cell>
          <cell r="L8641" t="str">
            <v>3015</v>
          </cell>
          <cell r="M8641" t="str">
            <v>V</v>
          </cell>
          <cell r="N8641">
            <v>112000</v>
          </cell>
        </row>
        <row r="8642">
          <cell r="A8642" t="str">
            <v>RM-KUM-TRX-00-0211</v>
          </cell>
          <cell r="B8642" t="str">
            <v>CINT</v>
          </cell>
          <cell r="C8642" t="str">
            <v/>
          </cell>
          <cell r="D8642" t="str">
            <v>SHELF BOARD 600 X 1200 MM DARK BROWN OAK</v>
          </cell>
          <cell r="E8642">
            <v>44797</v>
          </cell>
          <cell r="F8642" t="str">
            <v>ROF</v>
          </cell>
          <cell r="G8642" t="str">
            <v>CI_BOARD</v>
          </cell>
          <cell r="H8642" t="str">
            <v>PC</v>
          </cell>
          <cell r="I8642" t="str">
            <v>CPR</v>
          </cell>
          <cell r="J8642" t="str">
            <v/>
          </cell>
          <cell r="K8642" t="str">
            <v>PD</v>
          </cell>
          <cell r="L8642" t="str">
            <v>3015</v>
          </cell>
          <cell r="M8642" t="str">
            <v>V</v>
          </cell>
          <cell r="N8642">
            <v>235000</v>
          </cell>
        </row>
        <row r="8643">
          <cell r="A8643" t="str">
            <v>RM-KUM-TRX-00-0212</v>
          </cell>
          <cell r="B8643" t="str">
            <v>CINT</v>
          </cell>
          <cell r="C8643" t="str">
            <v/>
          </cell>
          <cell r="D8643" t="str">
            <v>SIDE BOARD KUMI FD (AS-14119CS98)</v>
          </cell>
          <cell r="E8643">
            <v>44797</v>
          </cell>
          <cell r="F8643" t="str">
            <v>ROF</v>
          </cell>
          <cell r="G8643" t="str">
            <v>CI_BOARD</v>
          </cell>
          <cell r="H8643" t="str">
            <v>PC</v>
          </cell>
          <cell r="I8643" t="str">
            <v>CPR</v>
          </cell>
          <cell r="J8643" t="str">
            <v/>
          </cell>
          <cell r="K8643" t="str">
            <v>PD</v>
          </cell>
          <cell r="L8643" t="str">
            <v>3015</v>
          </cell>
          <cell r="M8643" t="str">
            <v>V</v>
          </cell>
          <cell r="N8643">
            <v>26545</v>
          </cell>
        </row>
        <row r="8644">
          <cell r="A8644" t="str">
            <v>RM-KUM-TRX-00-0213</v>
          </cell>
          <cell r="B8644" t="str">
            <v>CINT</v>
          </cell>
          <cell r="C8644" t="str">
            <v/>
          </cell>
          <cell r="D8644" t="str">
            <v>SIDE BOARD KUMI FD (DBO)</v>
          </cell>
          <cell r="E8644">
            <v>44966</v>
          </cell>
          <cell r="F8644" t="str">
            <v>ROF</v>
          </cell>
          <cell r="G8644" t="str">
            <v>CI_BOARD</v>
          </cell>
          <cell r="H8644" t="str">
            <v>PC</v>
          </cell>
          <cell r="I8644" t="str">
            <v>CPR</v>
          </cell>
          <cell r="J8644" t="str">
            <v/>
          </cell>
          <cell r="K8644" t="str">
            <v>PD</v>
          </cell>
          <cell r="L8644" t="str">
            <v>3015</v>
          </cell>
          <cell r="M8644" t="str">
            <v>V</v>
          </cell>
          <cell r="N8644">
            <v>87000</v>
          </cell>
        </row>
        <row r="8645">
          <cell r="A8645" t="str">
            <v>RM-KUM-TRX-00-0214</v>
          </cell>
          <cell r="B8645" t="str">
            <v>CINT</v>
          </cell>
          <cell r="C8645" t="str">
            <v/>
          </cell>
          <cell r="D8645" t="str">
            <v>SIDE BOARD KUMI FD/MD/ED/SD DBO</v>
          </cell>
          <cell r="E8645">
            <v>44935</v>
          </cell>
          <cell r="F8645" t="str">
            <v>ROF</v>
          </cell>
          <cell r="G8645" t="str">
            <v>CI_BOARD</v>
          </cell>
          <cell r="H8645" t="str">
            <v>PC</v>
          </cell>
          <cell r="I8645" t="str">
            <v>CPR</v>
          </cell>
          <cell r="J8645" t="str">
            <v/>
          </cell>
          <cell r="K8645" t="str">
            <v>PD</v>
          </cell>
          <cell r="L8645" t="str">
            <v>3015</v>
          </cell>
          <cell r="M8645" t="str">
            <v>V</v>
          </cell>
          <cell r="N8645">
            <v>87000</v>
          </cell>
        </row>
        <row r="8646">
          <cell r="A8646" t="str">
            <v>RM-KUM-TRX-00-0215</v>
          </cell>
          <cell r="B8646" t="str">
            <v>CINT</v>
          </cell>
          <cell r="C8646" t="str">
            <v/>
          </cell>
          <cell r="D8646" t="str">
            <v>SIDE BOARD KUMI FD/MD/ED/SD PSO (WHITE)</v>
          </cell>
          <cell r="E8646">
            <v>44804</v>
          </cell>
          <cell r="F8646" t="str">
            <v>ROF</v>
          </cell>
          <cell r="G8646" t="str">
            <v>CI_BOARD</v>
          </cell>
          <cell r="H8646" t="str">
            <v>PC</v>
          </cell>
          <cell r="I8646" t="str">
            <v>CPR</v>
          </cell>
          <cell r="J8646" t="str">
            <v/>
          </cell>
          <cell r="K8646" t="str">
            <v>PD</v>
          </cell>
          <cell r="L8646" t="str">
            <v>3015</v>
          </cell>
          <cell r="M8646" t="str">
            <v>V</v>
          </cell>
          <cell r="N8646">
            <v>87000</v>
          </cell>
        </row>
        <row r="8647">
          <cell r="A8647" t="str">
            <v>RM-KUM-TRX-00-0216</v>
          </cell>
          <cell r="B8647" t="str">
            <v>CINT</v>
          </cell>
          <cell r="C8647" t="str">
            <v/>
          </cell>
          <cell r="D8647" t="str">
            <v>SIDE TABLE KUMI ED DBO</v>
          </cell>
          <cell r="E8647">
            <v>44797</v>
          </cell>
          <cell r="F8647" t="str">
            <v>ROF</v>
          </cell>
          <cell r="G8647" t="str">
            <v>CI_BOARD</v>
          </cell>
          <cell r="H8647" t="str">
            <v>PC</v>
          </cell>
          <cell r="I8647" t="str">
            <v>CPR</v>
          </cell>
          <cell r="J8647" t="str">
            <v/>
          </cell>
          <cell r="K8647" t="str">
            <v>PD</v>
          </cell>
          <cell r="L8647" t="str">
            <v>3015</v>
          </cell>
          <cell r="M8647" t="str">
            <v>V</v>
          </cell>
          <cell r="N8647">
            <v>285000</v>
          </cell>
        </row>
        <row r="8648">
          <cell r="A8648" t="str">
            <v>RM-KUM-TRX-00-0217</v>
          </cell>
          <cell r="B8648" t="str">
            <v>CINT</v>
          </cell>
          <cell r="C8648" t="str">
            <v/>
          </cell>
          <cell r="D8648" t="str">
            <v>SIDE TABLE KUMI ED PSO</v>
          </cell>
          <cell r="E8648">
            <v>44797</v>
          </cell>
          <cell r="F8648" t="str">
            <v>ROF</v>
          </cell>
          <cell r="G8648" t="str">
            <v>CI_BOARD</v>
          </cell>
          <cell r="H8648" t="str">
            <v>PC</v>
          </cell>
          <cell r="I8648" t="str">
            <v>CPR</v>
          </cell>
          <cell r="J8648" t="str">
            <v/>
          </cell>
          <cell r="K8648" t="str">
            <v>PD</v>
          </cell>
          <cell r="L8648" t="str">
            <v>3015</v>
          </cell>
          <cell r="M8648" t="str">
            <v>V</v>
          </cell>
          <cell r="N8648">
            <v>285000</v>
          </cell>
        </row>
        <row r="8649">
          <cell r="A8649" t="str">
            <v>RM-KUM-TRX-00-0218</v>
          </cell>
          <cell r="B8649" t="str">
            <v>CINT</v>
          </cell>
          <cell r="C8649" t="str">
            <v/>
          </cell>
          <cell r="D8649" t="str">
            <v>SOFTBOARD T.12 X 1000 X 350 MM</v>
          </cell>
          <cell r="E8649">
            <v>44797</v>
          </cell>
          <cell r="F8649" t="str">
            <v>ROF</v>
          </cell>
          <cell r="G8649" t="str">
            <v>CI_BOARD</v>
          </cell>
          <cell r="H8649" t="str">
            <v>PC</v>
          </cell>
          <cell r="I8649" t="str">
            <v>CPR</v>
          </cell>
          <cell r="J8649" t="str">
            <v/>
          </cell>
          <cell r="K8649" t="str">
            <v>PD</v>
          </cell>
          <cell r="L8649" t="str">
            <v>3015</v>
          </cell>
          <cell r="M8649" t="str">
            <v>V</v>
          </cell>
          <cell r="N8649">
            <v>63000</v>
          </cell>
        </row>
        <row r="8650">
          <cell r="A8650" t="str">
            <v>RM-KUM-TRX-00-0219</v>
          </cell>
          <cell r="B8650" t="str">
            <v>CINT</v>
          </cell>
          <cell r="C8650" t="str">
            <v/>
          </cell>
          <cell r="D8650" t="str">
            <v>SOFTBOARD T.12 x 1220 x 2440 MM</v>
          </cell>
          <cell r="E8650">
            <v>44797</v>
          </cell>
          <cell r="F8650" t="str">
            <v>ROF</v>
          </cell>
          <cell r="G8650" t="str">
            <v>CI_BOARD</v>
          </cell>
          <cell r="H8650" t="str">
            <v>PC</v>
          </cell>
          <cell r="I8650" t="str">
            <v>CPR</v>
          </cell>
          <cell r="J8650" t="str">
            <v/>
          </cell>
          <cell r="K8650" t="str">
            <v>PD</v>
          </cell>
          <cell r="L8650" t="str">
            <v>3015</v>
          </cell>
          <cell r="M8650" t="str">
            <v>V</v>
          </cell>
          <cell r="N8650">
            <v>300000</v>
          </cell>
        </row>
        <row r="8651">
          <cell r="A8651" t="str">
            <v>RM-KUM-TRX-00-0220</v>
          </cell>
          <cell r="B8651" t="str">
            <v>CINT</v>
          </cell>
          <cell r="C8651" t="str">
            <v/>
          </cell>
          <cell r="D8651" t="str">
            <v>TABLE TOP CORNER DESK GREY (T.25 X 600 X</v>
          </cell>
          <cell r="E8651">
            <v>44797</v>
          </cell>
          <cell r="F8651" t="str">
            <v>ROF</v>
          </cell>
          <cell r="G8651" t="str">
            <v>CI_BOARD</v>
          </cell>
          <cell r="H8651" t="str">
            <v>PC</v>
          </cell>
          <cell r="I8651" t="str">
            <v>CPR</v>
          </cell>
          <cell r="J8651" t="str">
            <v/>
          </cell>
          <cell r="K8651" t="str">
            <v>PD</v>
          </cell>
          <cell r="L8651" t="str">
            <v>3015</v>
          </cell>
          <cell r="M8651" t="str">
            <v>V</v>
          </cell>
          <cell r="N8651">
            <v>128000</v>
          </cell>
        </row>
        <row r="8652">
          <cell r="A8652" t="str">
            <v>RM-KUM-TRX-00-0221</v>
          </cell>
          <cell r="B8652" t="str">
            <v>CINT</v>
          </cell>
          <cell r="C8652" t="str">
            <v/>
          </cell>
          <cell r="D8652" t="str">
            <v>TABLE TOP ERGODESK AT WHITE</v>
          </cell>
          <cell r="E8652">
            <v>44797</v>
          </cell>
          <cell r="F8652" t="str">
            <v>ROF</v>
          </cell>
          <cell r="G8652" t="str">
            <v>CI_BOARD</v>
          </cell>
          <cell r="H8652" t="str">
            <v>PC</v>
          </cell>
          <cell r="I8652" t="str">
            <v>CPR</v>
          </cell>
          <cell r="J8652" t="str">
            <v/>
          </cell>
          <cell r="K8652" t="str">
            <v>PD</v>
          </cell>
          <cell r="L8652" t="str">
            <v>3015</v>
          </cell>
          <cell r="M8652" t="str">
            <v>V</v>
          </cell>
          <cell r="N8652">
            <v>830000</v>
          </cell>
        </row>
        <row r="8653">
          <cell r="A8653" t="str">
            <v>RM-KUM-TRX-00-0222</v>
          </cell>
          <cell r="B8653" t="str">
            <v>CINT</v>
          </cell>
          <cell r="C8653" t="str">
            <v/>
          </cell>
          <cell r="D8653" t="str">
            <v>TABLE TOP KUMI CUSTOM 1800 X 1000 X 750</v>
          </cell>
          <cell r="E8653">
            <v>44797</v>
          </cell>
          <cell r="F8653" t="str">
            <v>ROF</v>
          </cell>
          <cell r="G8653" t="str">
            <v>CI_BOARD</v>
          </cell>
          <cell r="H8653" t="str">
            <v>PC</v>
          </cell>
          <cell r="I8653" t="str">
            <v>CPR</v>
          </cell>
          <cell r="J8653" t="str">
            <v/>
          </cell>
          <cell r="K8653" t="str">
            <v>PD</v>
          </cell>
          <cell r="L8653" t="str">
            <v>3015</v>
          </cell>
          <cell r="M8653" t="str">
            <v>V</v>
          </cell>
          <cell r="N8653">
            <v>925000</v>
          </cell>
        </row>
        <row r="8654">
          <cell r="A8654" t="str">
            <v>RM-KUM-TRX-00-0223</v>
          </cell>
          <cell r="B8654" t="str">
            <v>CINT</v>
          </cell>
          <cell r="C8654" t="str">
            <v/>
          </cell>
          <cell r="D8654" t="str">
            <v>TABLE TOP KUMI ED CUSTOM TH -849J 80X200</v>
          </cell>
          <cell r="E8654">
            <v>44797</v>
          </cell>
          <cell r="F8654" t="str">
            <v>ROF</v>
          </cell>
          <cell r="G8654" t="str">
            <v>CI_BOARD</v>
          </cell>
          <cell r="H8654" t="str">
            <v>PC</v>
          </cell>
          <cell r="I8654" t="str">
            <v>CPR</v>
          </cell>
          <cell r="J8654" t="str">
            <v/>
          </cell>
          <cell r="K8654" t="str">
            <v>PD</v>
          </cell>
          <cell r="L8654" t="str">
            <v>3015</v>
          </cell>
          <cell r="M8654" t="str">
            <v>V</v>
          </cell>
          <cell r="N8654">
            <v>845000</v>
          </cell>
        </row>
        <row r="8655">
          <cell r="A8655" t="str">
            <v>RM-KUM-TRX-00-0224</v>
          </cell>
          <cell r="B8655" t="str">
            <v>CINT</v>
          </cell>
          <cell r="C8655" t="str">
            <v/>
          </cell>
          <cell r="D8655" t="str">
            <v>TABLE TOP KUMI ED DBO</v>
          </cell>
          <cell r="E8655">
            <v>44797</v>
          </cell>
          <cell r="F8655" t="str">
            <v>ROF</v>
          </cell>
          <cell r="G8655" t="str">
            <v>CI_BOARD</v>
          </cell>
          <cell r="H8655" t="str">
            <v>PC</v>
          </cell>
          <cell r="I8655" t="str">
            <v>CPR</v>
          </cell>
          <cell r="J8655" t="str">
            <v/>
          </cell>
          <cell r="K8655" t="str">
            <v>PD</v>
          </cell>
          <cell r="L8655" t="str">
            <v>3015</v>
          </cell>
          <cell r="M8655" t="str">
            <v>V</v>
          </cell>
          <cell r="N8655">
            <v>845000</v>
          </cell>
        </row>
        <row r="8656">
          <cell r="A8656" t="str">
            <v>RM-KUM-TRX-00-0225</v>
          </cell>
          <cell r="B8656" t="str">
            <v>CINT</v>
          </cell>
          <cell r="C8656" t="str">
            <v/>
          </cell>
          <cell r="D8656" t="str">
            <v>TABLE TOP KUMI ED PSO</v>
          </cell>
          <cell r="E8656">
            <v>45169</v>
          </cell>
          <cell r="F8656" t="str">
            <v>ROF</v>
          </cell>
          <cell r="G8656" t="str">
            <v>CI_BOARD</v>
          </cell>
          <cell r="H8656" t="str">
            <v>PC</v>
          </cell>
          <cell r="I8656" t="str">
            <v>CPR</v>
          </cell>
          <cell r="J8656" t="str">
            <v/>
          </cell>
          <cell r="K8656" t="str">
            <v>PD</v>
          </cell>
          <cell r="L8656" t="str">
            <v>3015</v>
          </cell>
          <cell r="M8656" t="str">
            <v>V</v>
          </cell>
          <cell r="N8656">
            <v>837686</v>
          </cell>
        </row>
        <row r="8657">
          <cell r="A8657" t="str">
            <v>RM-KUM-TRX-00-0226</v>
          </cell>
          <cell r="B8657" t="str">
            <v>CINT</v>
          </cell>
          <cell r="C8657" t="str">
            <v/>
          </cell>
          <cell r="D8657" t="str">
            <v>TABLE TOP KUMI FD (AS-14119CS98)</v>
          </cell>
          <cell r="E8657">
            <v>44797</v>
          </cell>
          <cell r="F8657" t="str">
            <v>ROF</v>
          </cell>
          <cell r="G8657" t="str">
            <v>CI_BOARD</v>
          </cell>
          <cell r="H8657" t="str">
            <v>PC</v>
          </cell>
          <cell r="I8657" t="str">
            <v>CPR</v>
          </cell>
          <cell r="J8657" t="str">
            <v/>
          </cell>
          <cell r="K8657" t="str">
            <v>PD</v>
          </cell>
          <cell r="L8657" t="str">
            <v>3015</v>
          </cell>
          <cell r="M8657" t="str">
            <v>V</v>
          </cell>
          <cell r="N8657">
            <v>285000</v>
          </cell>
        </row>
        <row r="8658">
          <cell r="A8658" t="str">
            <v>RM-KUM-TRX-00-0227</v>
          </cell>
          <cell r="B8658" t="str">
            <v>CINT</v>
          </cell>
          <cell r="C8658" t="str">
            <v/>
          </cell>
          <cell r="D8658" t="str">
            <v>TABLE TOP KUMI FD (DBO)</v>
          </cell>
          <cell r="E8658">
            <v>45169</v>
          </cell>
          <cell r="F8658" t="str">
            <v>ROF</v>
          </cell>
          <cell r="G8658" t="str">
            <v>CI_BOARD</v>
          </cell>
          <cell r="H8658" t="str">
            <v>PC</v>
          </cell>
          <cell r="I8658" t="str">
            <v>CPR</v>
          </cell>
          <cell r="J8658" t="str">
            <v/>
          </cell>
          <cell r="K8658" t="str">
            <v>PD</v>
          </cell>
          <cell r="L8658" t="str">
            <v>3015</v>
          </cell>
          <cell r="M8658" t="str">
            <v>V</v>
          </cell>
          <cell r="N8658">
            <v>285000</v>
          </cell>
        </row>
        <row r="8659">
          <cell r="A8659" t="str">
            <v>RM-KUM-TRX-00-0228</v>
          </cell>
          <cell r="B8659" t="str">
            <v>CINT</v>
          </cell>
          <cell r="C8659" t="str">
            <v/>
          </cell>
          <cell r="D8659" t="str">
            <v>TABLE TOP KUMI FD PSO (WHITE)</v>
          </cell>
          <cell r="E8659">
            <v>45169</v>
          </cell>
          <cell r="F8659" t="str">
            <v>ROF</v>
          </cell>
          <cell r="G8659" t="str">
            <v>CI_BOARD</v>
          </cell>
          <cell r="H8659" t="str">
            <v>PC</v>
          </cell>
          <cell r="I8659" t="str">
            <v>CPR</v>
          </cell>
          <cell r="J8659" t="str">
            <v/>
          </cell>
          <cell r="K8659" t="str">
            <v>PD</v>
          </cell>
          <cell r="L8659" t="str">
            <v>3015</v>
          </cell>
          <cell r="M8659" t="str">
            <v>V</v>
          </cell>
          <cell r="N8659">
            <v>285000</v>
          </cell>
        </row>
        <row r="8660">
          <cell r="A8660" t="str">
            <v>RM-KUM-TRX-00-0229</v>
          </cell>
          <cell r="B8660" t="str">
            <v>CINT</v>
          </cell>
          <cell r="C8660" t="str">
            <v/>
          </cell>
          <cell r="D8660" t="str">
            <v>TABLE TOP KUMI MD 1400 X 600 MM  AS-1401</v>
          </cell>
          <cell r="E8660">
            <v>44797</v>
          </cell>
          <cell r="F8660" t="str">
            <v>ROF</v>
          </cell>
          <cell r="G8660" t="str">
            <v>CI_BOARD</v>
          </cell>
          <cell r="H8660" t="str">
            <v>PC</v>
          </cell>
          <cell r="I8660" t="str">
            <v>CPR</v>
          </cell>
          <cell r="J8660" t="str">
            <v/>
          </cell>
          <cell r="K8660" t="str">
            <v>PD</v>
          </cell>
          <cell r="L8660" t="str">
            <v>3015</v>
          </cell>
          <cell r="M8660" t="str">
            <v>V</v>
          </cell>
          <cell r="N8660">
            <v>285000</v>
          </cell>
        </row>
        <row r="8661">
          <cell r="A8661" t="str">
            <v>RM-KUM-TRX-00-0230</v>
          </cell>
          <cell r="B8661" t="str">
            <v>CINT</v>
          </cell>
          <cell r="C8661" t="str">
            <v/>
          </cell>
          <cell r="D8661" t="str">
            <v>TABLE TOP KUMI MD CUSTOM T.25 X 700 X 16</v>
          </cell>
          <cell r="E8661">
            <v>44797</v>
          </cell>
          <cell r="F8661" t="str">
            <v>ROF</v>
          </cell>
          <cell r="G8661" t="str">
            <v>CI_BOARD</v>
          </cell>
          <cell r="H8661" t="str">
            <v>PC</v>
          </cell>
          <cell r="I8661" t="str">
            <v>CPR</v>
          </cell>
          <cell r="J8661" t="str">
            <v/>
          </cell>
          <cell r="K8661" t="str">
            <v>PD</v>
          </cell>
          <cell r="L8661" t="str">
            <v>3015</v>
          </cell>
          <cell r="M8661" t="str">
            <v>V</v>
          </cell>
          <cell r="N8661">
            <v>895000</v>
          </cell>
        </row>
        <row r="8662">
          <cell r="A8662" t="str">
            <v>RM-KUM-TRX-00-0231</v>
          </cell>
          <cell r="B8662" t="str">
            <v>CINT</v>
          </cell>
          <cell r="C8662" t="str">
            <v/>
          </cell>
          <cell r="D8662" t="str">
            <v>TABLE TOP KUMI MD CUSTOM TH -849J 15X75</v>
          </cell>
          <cell r="E8662">
            <v>44797</v>
          </cell>
          <cell r="F8662" t="str">
            <v>ROF</v>
          </cell>
          <cell r="G8662" t="str">
            <v>CI_BOARD</v>
          </cell>
          <cell r="H8662" t="str">
            <v>PC</v>
          </cell>
          <cell r="I8662" t="str">
            <v>CPR</v>
          </cell>
          <cell r="J8662" t="str">
            <v/>
          </cell>
          <cell r="K8662" t="str">
            <v>PD</v>
          </cell>
          <cell r="L8662" t="str">
            <v>3015</v>
          </cell>
          <cell r="M8662" t="str">
            <v>V</v>
          </cell>
          <cell r="N8662">
            <v>285000</v>
          </cell>
        </row>
        <row r="8663">
          <cell r="A8663" t="str">
            <v>RM-KUM-TRX-00-0232</v>
          </cell>
          <cell r="B8663" t="str">
            <v>CINT</v>
          </cell>
          <cell r="C8663" t="str">
            <v/>
          </cell>
          <cell r="D8663" t="str">
            <v>TABLE TOP KUMI MD CUSTOM TH -849J 16X75</v>
          </cell>
          <cell r="E8663">
            <v>44797</v>
          </cell>
          <cell r="F8663" t="str">
            <v>ROF</v>
          </cell>
          <cell r="G8663" t="str">
            <v>CI_BOARD</v>
          </cell>
          <cell r="H8663" t="str">
            <v>PC</v>
          </cell>
          <cell r="I8663" t="str">
            <v>CPR</v>
          </cell>
          <cell r="J8663" t="str">
            <v/>
          </cell>
          <cell r="K8663" t="str">
            <v>PD</v>
          </cell>
          <cell r="L8663" t="str">
            <v>3015</v>
          </cell>
          <cell r="M8663" t="str">
            <v>V</v>
          </cell>
          <cell r="N8663">
            <v>285000</v>
          </cell>
        </row>
        <row r="8664">
          <cell r="A8664" t="str">
            <v>RM-KUM-TRX-00-0233</v>
          </cell>
          <cell r="B8664" t="str">
            <v>CINT</v>
          </cell>
          <cell r="C8664" t="str">
            <v/>
          </cell>
          <cell r="D8664" t="str">
            <v>TABLE TOP KUMI MD DBO</v>
          </cell>
          <cell r="E8664">
            <v>44797</v>
          </cell>
          <cell r="F8664" t="str">
            <v>ROF</v>
          </cell>
          <cell r="G8664" t="str">
            <v>CI_BOARD</v>
          </cell>
          <cell r="H8664" t="str">
            <v>PC</v>
          </cell>
          <cell r="I8664" t="str">
            <v>CPR</v>
          </cell>
          <cell r="J8664" t="str">
            <v/>
          </cell>
          <cell r="K8664" t="str">
            <v>PD</v>
          </cell>
          <cell r="L8664" t="str">
            <v>3015</v>
          </cell>
          <cell r="M8664" t="str">
            <v>V</v>
          </cell>
          <cell r="N8664">
            <v>830000</v>
          </cell>
        </row>
        <row r="8665">
          <cell r="A8665" t="str">
            <v>RM-KUM-TRX-00-0234</v>
          </cell>
          <cell r="B8665" t="str">
            <v>CINT</v>
          </cell>
          <cell r="C8665" t="str">
            <v/>
          </cell>
          <cell r="D8665" t="str">
            <v>TABLE TOP KUMI MD PSO</v>
          </cell>
          <cell r="E8665">
            <v>45169</v>
          </cell>
          <cell r="F8665" t="str">
            <v>ROF</v>
          </cell>
          <cell r="G8665" t="str">
            <v>CI_BOARD</v>
          </cell>
          <cell r="H8665" t="str">
            <v>PC</v>
          </cell>
          <cell r="I8665" t="str">
            <v>CPR</v>
          </cell>
          <cell r="J8665" t="str">
            <v/>
          </cell>
          <cell r="K8665" t="str">
            <v>PD</v>
          </cell>
          <cell r="L8665" t="str">
            <v>3015</v>
          </cell>
          <cell r="M8665" t="str">
            <v>V</v>
          </cell>
          <cell r="N8665">
            <v>830000</v>
          </cell>
        </row>
        <row r="8666">
          <cell r="A8666" t="str">
            <v>RM-KUM-TRX-00-0235</v>
          </cell>
          <cell r="B8666" t="str">
            <v>CINT</v>
          </cell>
          <cell r="C8666" t="str">
            <v/>
          </cell>
          <cell r="D8666" t="str">
            <v>TABLE TOP KUMI MT DBO</v>
          </cell>
          <cell r="E8666">
            <v>44804</v>
          </cell>
          <cell r="F8666" t="str">
            <v>ROF</v>
          </cell>
          <cell r="G8666" t="str">
            <v>CI_BOARD</v>
          </cell>
          <cell r="H8666" t="str">
            <v>PC</v>
          </cell>
          <cell r="I8666" t="str">
            <v>CPR</v>
          </cell>
          <cell r="J8666" t="str">
            <v/>
          </cell>
          <cell r="K8666" t="str">
            <v>PD</v>
          </cell>
          <cell r="L8666" t="str">
            <v>3015</v>
          </cell>
          <cell r="M8666" t="str">
            <v>V</v>
          </cell>
          <cell r="N8666">
            <v>995000</v>
          </cell>
        </row>
        <row r="8667">
          <cell r="A8667" t="str">
            <v>RM-KUM-TRX-00-0236</v>
          </cell>
          <cell r="B8667" t="str">
            <v>CINT</v>
          </cell>
          <cell r="C8667" t="str">
            <v/>
          </cell>
          <cell r="D8667" t="str">
            <v>TABLE TOP KUMI MT PSO</v>
          </cell>
          <cell r="E8667">
            <v>44797</v>
          </cell>
          <cell r="F8667" t="str">
            <v>ROF</v>
          </cell>
          <cell r="G8667" t="str">
            <v>CI_BOARD</v>
          </cell>
          <cell r="H8667" t="str">
            <v>PC</v>
          </cell>
          <cell r="I8667" t="str">
            <v>CPR</v>
          </cell>
          <cell r="J8667" t="str">
            <v/>
          </cell>
          <cell r="K8667" t="str">
            <v>PD</v>
          </cell>
          <cell r="L8667" t="str">
            <v>3015</v>
          </cell>
          <cell r="M8667" t="str">
            <v>V</v>
          </cell>
          <cell r="N8667">
            <v>995000</v>
          </cell>
        </row>
        <row r="8668">
          <cell r="A8668" t="str">
            <v>RM-KUM-TRX-00-0237</v>
          </cell>
          <cell r="B8668" t="str">
            <v>CINT</v>
          </cell>
          <cell r="C8668" t="str">
            <v/>
          </cell>
          <cell r="D8668" t="str">
            <v>TABLE TOP KUMI SD DBO</v>
          </cell>
          <cell r="E8668">
            <v>45169</v>
          </cell>
          <cell r="F8668" t="str">
            <v>ROF</v>
          </cell>
          <cell r="G8668" t="str">
            <v>CI_BOARD</v>
          </cell>
          <cell r="H8668" t="str">
            <v>PC</v>
          </cell>
          <cell r="I8668" t="str">
            <v>CPR</v>
          </cell>
          <cell r="J8668" t="str">
            <v/>
          </cell>
          <cell r="K8668" t="str">
            <v>PD</v>
          </cell>
          <cell r="L8668" t="str">
            <v>3015</v>
          </cell>
          <cell r="M8668" t="str">
            <v>V</v>
          </cell>
          <cell r="N8668">
            <v>418000</v>
          </cell>
        </row>
        <row r="8669">
          <cell r="A8669" t="str">
            <v>RM-KUM-TRX-00-0238</v>
          </cell>
          <cell r="B8669" t="str">
            <v>CINT</v>
          </cell>
          <cell r="C8669" t="str">
            <v/>
          </cell>
          <cell r="D8669" t="str">
            <v>TABLE TOP KUMI SD PLYWOOD DBO</v>
          </cell>
          <cell r="E8669">
            <v>44797</v>
          </cell>
          <cell r="F8669" t="str">
            <v>ROF</v>
          </cell>
          <cell r="G8669" t="str">
            <v>CI_BOARD</v>
          </cell>
          <cell r="H8669" t="str">
            <v>PC</v>
          </cell>
          <cell r="I8669" t="str">
            <v>CPR</v>
          </cell>
          <cell r="J8669" t="str">
            <v/>
          </cell>
          <cell r="K8669" t="str">
            <v>PD</v>
          </cell>
          <cell r="L8669" t="str">
            <v>3015</v>
          </cell>
          <cell r="M8669" t="str">
            <v>V</v>
          </cell>
          <cell r="N8669">
            <v>467000</v>
          </cell>
        </row>
        <row r="8670">
          <cell r="A8670" t="str">
            <v>RM-KUM-TRX-00-0239</v>
          </cell>
          <cell r="B8670" t="str">
            <v>CINT</v>
          </cell>
          <cell r="C8670" t="str">
            <v/>
          </cell>
          <cell r="D8670" t="str">
            <v>TABLE TOP KUMI SD PSO</v>
          </cell>
          <cell r="E8670">
            <v>44804</v>
          </cell>
          <cell r="F8670" t="str">
            <v>ROF</v>
          </cell>
          <cell r="G8670" t="str">
            <v>CI_BOARD</v>
          </cell>
          <cell r="H8670" t="str">
            <v>PC</v>
          </cell>
          <cell r="I8670" t="str">
            <v>CPR</v>
          </cell>
          <cell r="J8670" t="str">
            <v/>
          </cell>
          <cell r="K8670" t="str">
            <v>PD</v>
          </cell>
          <cell r="L8670" t="str">
            <v>3015</v>
          </cell>
          <cell r="M8670" t="str">
            <v>V</v>
          </cell>
          <cell r="N8670">
            <v>418000</v>
          </cell>
        </row>
        <row r="8671">
          <cell r="A8671" t="str">
            <v>RM-KUM-TRX-00-0240</v>
          </cell>
          <cell r="B8671" t="str">
            <v>CINT</v>
          </cell>
          <cell r="C8671" t="str">
            <v/>
          </cell>
          <cell r="D8671" t="str">
            <v>TABLE TOP KUMI WS 3600 PASTEL OAK</v>
          </cell>
          <cell r="E8671">
            <v>44797</v>
          </cell>
          <cell r="F8671" t="str">
            <v>ROF</v>
          </cell>
          <cell r="G8671" t="str">
            <v>CI_BOARD</v>
          </cell>
          <cell r="H8671" t="str">
            <v>PC</v>
          </cell>
          <cell r="I8671" t="str">
            <v>CPR</v>
          </cell>
          <cell r="J8671" t="str">
            <v/>
          </cell>
          <cell r="K8671" t="str">
            <v>PD</v>
          </cell>
          <cell r="L8671" t="str">
            <v>3015</v>
          </cell>
          <cell r="M8671" t="str">
            <v>V</v>
          </cell>
          <cell r="N8671">
            <v>2816000</v>
          </cell>
        </row>
        <row r="8672">
          <cell r="A8672" t="str">
            <v>RM-KUM-TRX-00-0241</v>
          </cell>
          <cell r="B8672" t="str">
            <v>CINT</v>
          </cell>
          <cell r="C8672" t="str">
            <v/>
          </cell>
          <cell r="D8672" t="str">
            <v>TABLE TOP MIDDLE MEJA RECEPTIONIST</v>
          </cell>
          <cell r="E8672">
            <v>44797</v>
          </cell>
          <cell r="F8672" t="str">
            <v>ROF</v>
          </cell>
          <cell r="G8672" t="str">
            <v>CI_BOARD</v>
          </cell>
          <cell r="H8672" t="str">
            <v>PC</v>
          </cell>
          <cell r="I8672" t="str">
            <v>CPR</v>
          </cell>
          <cell r="J8672" t="str">
            <v/>
          </cell>
          <cell r="K8672" t="str">
            <v>PD</v>
          </cell>
          <cell r="L8672" t="str">
            <v>3015</v>
          </cell>
          <cell r="M8672" t="str">
            <v>V</v>
          </cell>
          <cell r="N8672">
            <v>316704</v>
          </cell>
        </row>
        <row r="8673">
          <cell r="A8673" t="str">
            <v>RM-KUM-TRX-00-0242</v>
          </cell>
          <cell r="B8673" t="str">
            <v>CINT</v>
          </cell>
          <cell r="C8673" t="str">
            <v/>
          </cell>
          <cell r="D8673" t="str">
            <v>TOP TABLE OKAMURA MF 2400 X 1200 AICA AS</v>
          </cell>
          <cell r="E8673">
            <v>44797</v>
          </cell>
          <cell r="F8673" t="str">
            <v>ROF</v>
          </cell>
          <cell r="G8673" t="str">
            <v>CI_BOARD</v>
          </cell>
          <cell r="H8673" t="str">
            <v>PC</v>
          </cell>
          <cell r="I8673" t="str">
            <v>CPR</v>
          </cell>
          <cell r="J8673" t="str">
            <v/>
          </cell>
          <cell r="K8673" t="str">
            <v>PD</v>
          </cell>
          <cell r="L8673" t="str">
            <v>3015</v>
          </cell>
          <cell r="M8673" t="str">
            <v>V</v>
          </cell>
          <cell r="N8673">
            <v>2564444</v>
          </cell>
        </row>
        <row r="8674">
          <cell r="A8674" t="str">
            <v>RM-KUM-TRX-00-0243</v>
          </cell>
          <cell r="B8674" t="str">
            <v>CINT</v>
          </cell>
          <cell r="C8674" t="str">
            <v/>
          </cell>
          <cell r="D8674" t="str">
            <v>TOP TABLE SCHOOLSET</v>
          </cell>
          <cell r="E8674">
            <v>44797</v>
          </cell>
          <cell r="F8674" t="str">
            <v>ROF</v>
          </cell>
          <cell r="G8674" t="str">
            <v>CI_BOARD</v>
          </cell>
          <cell r="H8674" t="str">
            <v>PC</v>
          </cell>
          <cell r="I8674" t="str">
            <v>CPR</v>
          </cell>
          <cell r="J8674" t="str">
            <v/>
          </cell>
          <cell r="K8674" t="str">
            <v>PD</v>
          </cell>
          <cell r="L8674" t="str">
            <v>3015</v>
          </cell>
          <cell r="M8674" t="str">
            <v>V</v>
          </cell>
          <cell r="N8674">
            <v>220000</v>
          </cell>
        </row>
        <row r="8675">
          <cell r="A8675" t="str">
            <v>RM-KUM-TRX-00-0244</v>
          </cell>
          <cell r="B8675" t="str">
            <v>CINT</v>
          </cell>
          <cell r="C8675" t="str">
            <v/>
          </cell>
          <cell r="D8675" t="str">
            <v>TOP TABLE SOLID SURFACE</v>
          </cell>
          <cell r="E8675">
            <v>44797</v>
          </cell>
          <cell r="F8675" t="str">
            <v>ROF</v>
          </cell>
          <cell r="G8675" t="str">
            <v>CI_BOARD</v>
          </cell>
          <cell r="H8675" t="str">
            <v>M</v>
          </cell>
          <cell r="I8675" t="str">
            <v>CPR</v>
          </cell>
          <cell r="J8675" t="str">
            <v/>
          </cell>
          <cell r="K8675" t="str">
            <v>PD</v>
          </cell>
          <cell r="L8675" t="str">
            <v>3015</v>
          </cell>
          <cell r="M8675" t="str">
            <v>V</v>
          </cell>
          <cell r="N8675">
            <v>1250000</v>
          </cell>
        </row>
        <row r="8676">
          <cell r="A8676" t="str">
            <v>RM-KUM-TRX-00-0245</v>
          </cell>
          <cell r="B8676" t="str">
            <v>CINT</v>
          </cell>
          <cell r="C8676" t="str">
            <v/>
          </cell>
          <cell r="D8676" t="str">
            <v>FRONT BOARD KUMI FDN DBO</v>
          </cell>
          <cell r="E8676">
            <v>44797</v>
          </cell>
          <cell r="F8676" t="str">
            <v>ROF</v>
          </cell>
          <cell r="G8676" t="str">
            <v>CI_BOARD</v>
          </cell>
          <cell r="H8676" t="str">
            <v>PC</v>
          </cell>
          <cell r="I8676" t="str">
            <v>CPR</v>
          </cell>
          <cell r="J8676" t="str">
            <v/>
          </cell>
          <cell r="K8676" t="str">
            <v>PD</v>
          </cell>
          <cell r="L8676" t="str">
            <v>3015</v>
          </cell>
          <cell r="M8676" t="str">
            <v>V</v>
          </cell>
          <cell r="N8676">
            <v>145000</v>
          </cell>
        </row>
        <row r="8677">
          <cell r="A8677" t="str">
            <v>RM-KUM-TRX-00-0246</v>
          </cell>
          <cell r="B8677" t="str">
            <v>CINT</v>
          </cell>
          <cell r="C8677" t="str">
            <v/>
          </cell>
          <cell r="D8677" t="str">
            <v>FRONT BOARD KUMI FDN PSO</v>
          </cell>
          <cell r="E8677">
            <v>44797</v>
          </cell>
          <cell r="F8677" t="str">
            <v>ROF</v>
          </cell>
          <cell r="G8677" t="str">
            <v>CI_BOARD</v>
          </cell>
          <cell r="H8677" t="str">
            <v>PC</v>
          </cell>
          <cell r="I8677" t="str">
            <v>CPR</v>
          </cell>
          <cell r="J8677" t="str">
            <v/>
          </cell>
          <cell r="K8677" t="str">
            <v>PD</v>
          </cell>
          <cell r="L8677" t="str">
            <v>3015</v>
          </cell>
          <cell r="M8677" t="str">
            <v>V</v>
          </cell>
          <cell r="N8677">
            <v>140000</v>
          </cell>
        </row>
        <row r="8678">
          <cell r="A8678" t="str">
            <v>RM-KUM-TRX-00-0247</v>
          </cell>
          <cell r="B8678" t="str">
            <v>CINT</v>
          </cell>
          <cell r="C8678" t="str">
            <v/>
          </cell>
          <cell r="D8678" t="str">
            <v>FRONT BOARD KUMI MHD PSO</v>
          </cell>
          <cell r="E8678">
            <v>44797</v>
          </cell>
          <cell r="F8678" t="str">
            <v>ROF</v>
          </cell>
          <cell r="G8678" t="str">
            <v>CI_BOARD</v>
          </cell>
          <cell r="H8678" t="str">
            <v>PC</v>
          </cell>
          <cell r="I8678" t="str">
            <v>CPR</v>
          </cell>
          <cell r="J8678" t="str">
            <v/>
          </cell>
          <cell r="K8678" t="str">
            <v>PD</v>
          </cell>
          <cell r="L8678" t="str">
            <v>3015</v>
          </cell>
          <cell r="M8678" t="str">
            <v>V</v>
          </cell>
          <cell r="N8678">
            <v>240000</v>
          </cell>
        </row>
        <row r="8679">
          <cell r="A8679" t="str">
            <v>RM-KUM-TRX-00-0248</v>
          </cell>
          <cell r="B8679" t="str">
            <v>CINT</v>
          </cell>
          <cell r="C8679" t="str">
            <v/>
          </cell>
          <cell r="D8679" t="str">
            <v>SIDE BOARD R/L KUMI SHD/MHD/EHD PSO</v>
          </cell>
          <cell r="E8679">
            <v>45058</v>
          </cell>
          <cell r="F8679" t="str">
            <v>ROF</v>
          </cell>
          <cell r="G8679" t="str">
            <v>CI_BOARD</v>
          </cell>
          <cell r="H8679" t="str">
            <v>PC</v>
          </cell>
          <cell r="I8679" t="str">
            <v>CPR</v>
          </cell>
          <cell r="J8679" t="str">
            <v/>
          </cell>
          <cell r="K8679" t="str">
            <v>PD</v>
          </cell>
          <cell r="L8679" t="str">
            <v>3015</v>
          </cell>
          <cell r="M8679" t="str">
            <v>V</v>
          </cell>
          <cell r="N8679">
            <v>111160</v>
          </cell>
        </row>
        <row r="8680">
          <cell r="A8680" t="str">
            <v>RM-KUM-TRX-00-0249</v>
          </cell>
          <cell r="B8680" t="str">
            <v>CINT</v>
          </cell>
          <cell r="C8680" t="str">
            <v/>
          </cell>
          <cell r="D8680" t="str">
            <v>TABLE TOP KUMI FDN DBO</v>
          </cell>
          <cell r="E8680">
            <v>44797</v>
          </cell>
          <cell r="F8680" t="str">
            <v>ROF</v>
          </cell>
          <cell r="G8680" t="str">
            <v>CI_BOARD</v>
          </cell>
          <cell r="H8680" t="str">
            <v>PC</v>
          </cell>
          <cell r="I8680" t="str">
            <v>CPR</v>
          </cell>
          <cell r="J8680" t="str">
            <v/>
          </cell>
          <cell r="K8680" t="str">
            <v>PD</v>
          </cell>
          <cell r="L8680" t="str">
            <v>3015</v>
          </cell>
          <cell r="M8680" t="str">
            <v>V</v>
          </cell>
          <cell r="N8680">
            <v>285000</v>
          </cell>
        </row>
        <row r="8681">
          <cell r="A8681" t="str">
            <v>RM-KUM-TRX-00-0250</v>
          </cell>
          <cell r="B8681" t="str">
            <v>CINT</v>
          </cell>
          <cell r="C8681" t="str">
            <v/>
          </cell>
          <cell r="D8681" t="str">
            <v>TABLE TOP KUMI FDN PSO</v>
          </cell>
          <cell r="E8681">
            <v>44797</v>
          </cell>
          <cell r="F8681" t="str">
            <v>ROF</v>
          </cell>
          <cell r="G8681" t="str">
            <v>CI_BOARD</v>
          </cell>
          <cell r="H8681" t="str">
            <v>PC</v>
          </cell>
          <cell r="I8681" t="str">
            <v>CPR</v>
          </cell>
          <cell r="J8681" t="str">
            <v/>
          </cell>
          <cell r="K8681" t="str">
            <v>PD</v>
          </cell>
          <cell r="L8681" t="str">
            <v>3015</v>
          </cell>
          <cell r="M8681" t="str">
            <v>V</v>
          </cell>
          <cell r="N8681">
            <v>285000</v>
          </cell>
        </row>
        <row r="8682">
          <cell r="A8682" t="str">
            <v>RM-KUM-TRX-00-0251</v>
          </cell>
          <cell r="B8682" t="str">
            <v>CINT</v>
          </cell>
          <cell r="C8682" t="str">
            <v/>
          </cell>
          <cell r="D8682" t="str">
            <v>TABLE TOP KUMI MHD PSO</v>
          </cell>
          <cell r="E8682">
            <v>44797</v>
          </cell>
          <cell r="F8682" t="str">
            <v>ROF</v>
          </cell>
          <cell r="G8682" t="str">
            <v>CI_BOARD</v>
          </cell>
          <cell r="H8682" t="str">
            <v>PC</v>
          </cell>
          <cell r="I8682" t="str">
            <v>CPR</v>
          </cell>
          <cell r="J8682" t="str">
            <v/>
          </cell>
          <cell r="K8682" t="str">
            <v>PD</v>
          </cell>
          <cell r="L8682" t="str">
            <v>3015</v>
          </cell>
          <cell r="M8682" t="str">
            <v>V</v>
          </cell>
          <cell r="N8682">
            <v>830000</v>
          </cell>
        </row>
        <row r="8683">
          <cell r="A8683" t="str">
            <v>RM-KUM-TRX-00-0252</v>
          </cell>
          <cell r="B8683" t="str">
            <v>CINT</v>
          </cell>
          <cell r="C8683" t="str">
            <v/>
          </cell>
          <cell r="D8683" t="str">
            <v>T.TOP KUMI MD CUSTOM 1500 DBO</v>
          </cell>
          <cell r="E8683">
            <v>44778</v>
          </cell>
          <cell r="F8683" t="str">
            <v>ROF</v>
          </cell>
          <cell r="G8683" t="str">
            <v>CI_BOARD</v>
          </cell>
          <cell r="H8683" t="str">
            <v>PC</v>
          </cell>
          <cell r="I8683" t="str">
            <v>CPR</v>
          </cell>
          <cell r="J8683" t="str">
            <v/>
          </cell>
          <cell r="K8683" t="str">
            <v>PD</v>
          </cell>
          <cell r="L8683" t="str">
            <v>3015</v>
          </cell>
          <cell r="M8683" t="str">
            <v>V</v>
          </cell>
          <cell r="N8683">
            <v>895000</v>
          </cell>
        </row>
        <row r="8684">
          <cell r="A8684" t="str">
            <v>RM-KUM-TRX-00-0253</v>
          </cell>
          <cell r="B8684" t="str">
            <v>CINT</v>
          </cell>
          <cell r="C8684" t="str">
            <v/>
          </cell>
          <cell r="D8684" t="str">
            <v>FRONT BOARD KUMI MD CUSTOM 1500 DBO</v>
          </cell>
          <cell r="E8684">
            <v>44778</v>
          </cell>
          <cell r="F8684" t="str">
            <v>ROF</v>
          </cell>
          <cell r="G8684" t="str">
            <v>CI_BOARD</v>
          </cell>
          <cell r="H8684" t="str">
            <v>PC</v>
          </cell>
          <cell r="I8684" t="str">
            <v>CPR</v>
          </cell>
          <cell r="J8684" t="str">
            <v/>
          </cell>
          <cell r="K8684" t="str">
            <v>PD</v>
          </cell>
          <cell r="L8684" t="str">
            <v>3015</v>
          </cell>
          <cell r="M8684" t="str">
            <v>V</v>
          </cell>
          <cell r="N8684">
            <v>137000</v>
          </cell>
        </row>
        <row r="8685">
          <cell r="A8685" t="str">
            <v>RM-KUM-TRX-00-0254</v>
          </cell>
          <cell r="B8685" t="str">
            <v>CINT</v>
          </cell>
          <cell r="C8685" t="str">
            <v/>
          </cell>
          <cell r="D8685" t="str">
            <v>KUMI WAGON 2D DBO MB 041 DN74</v>
          </cell>
          <cell r="E8685">
            <v>0</v>
          </cell>
          <cell r="F8685" t="str">
            <v>ROF</v>
          </cell>
          <cell r="G8685" t="str">
            <v>CI_BOARD</v>
          </cell>
          <cell r="H8685" t="str">
            <v>PC</v>
          </cell>
          <cell r="I8685" t="str">
            <v>CPR</v>
          </cell>
          <cell r="J8685" t="str">
            <v/>
          </cell>
          <cell r="K8685" t="str">
            <v>PD</v>
          </cell>
          <cell r="L8685" t="str">
            <v>3015</v>
          </cell>
          <cell r="M8685" t="str">
            <v>V</v>
          </cell>
          <cell r="N8685">
            <v>885000</v>
          </cell>
        </row>
        <row r="8686">
          <cell r="A8686" t="str">
            <v>RM-KUM-TRX-00-0255</v>
          </cell>
          <cell r="B8686" t="str">
            <v>CINT</v>
          </cell>
          <cell r="C8686" t="str">
            <v/>
          </cell>
          <cell r="D8686" t="str">
            <v>KUMI WAGON 2D PSO MB 008 DN74</v>
          </cell>
          <cell r="E8686">
            <v>0</v>
          </cell>
          <cell r="F8686" t="str">
            <v>ROF</v>
          </cell>
          <cell r="G8686" t="str">
            <v>CI_BOARD</v>
          </cell>
          <cell r="H8686" t="str">
            <v>PC</v>
          </cell>
          <cell r="I8686" t="str">
            <v>CPR</v>
          </cell>
          <cell r="J8686" t="str">
            <v/>
          </cell>
          <cell r="K8686" t="str">
            <v>PD</v>
          </cell>
          <cell r="L8686" t="str">
            <v>3015</v>
          </cell>
          <cell r="M8686" t="str">
            <v>V</v>
          </cell>
          <cell r="N8686">
            <v>885000</v>
          </cell>
        </row>
        <row r="8687">
          <cell r="A8687" t="str">
            <v>RM-KUM-TRX-00-0256</v>
          </cell>
          <cell r="B8687" t="str">
            <v>CINT</v>
          </cell>
          <cell r="C8687" t="str">
            <v/>
          </cell>
          <cell r="D8687" t="str">
            <v>KUMI WAGON 3D DBO MB 041 DN74</v>
          </cell>
          <cell r="E8687">
            <v>0</v>
          </cell>
          <cell r="F8687" t="str">
            <v>ROF</v>
          </cell>
          <cell r="G8687" t="str">
            <v>CI_BOARD</v>
          </cell>
          <cell r="H8687" t="str">
            <v>PC</v>
          </cell>
          <cell r="I8687" t="str">
            <v>CPR</v>
          </cell>
          <cell r="J8687" t="str">
            <v/>
          </cell>
          <cell r="K8687" t="str">
            <v>PD</v>
          </cell>
          <cell r="L8687" t="str">
            <v>3015</v>
          </cell>
          <cell r="M8687" t="str">
            <v>V</v>
          </cell>
          <cell r="N8687">
            <v>950000</v>
          </cell>
        </row>
        <row r="8688">
          <cell r="A8688" t="str">
            <v>RM-KUM-TRX-00-0257</v>
          </cell>
          <cell r="B8688" t="str">
            <v>CINT</v>
          </cell>
          <cell r="C8688" t="str">
            <v/>
          </cell>
          <cell r="D8688" t="str">
            <v>KUMI WAGON 3D PSO MB 008 DN74</v>
          </cell>
          <cell r="E8688">
            <v>0</v>
          </cell>
          <cell r="F8688" t="str">
            <v>ROF</v>
          </cell>
          <cell r="G8688" t="str">
            <v>CI_BOARD</v>
          </cell>
          <cell r="H8688" t="str">
            <v>PC</v>
          </cell>
          <cell r="I8688" t="str">
            <v>CPR</v>
          </cell>
          <cell r="J8688" t="str">
            <v/>
          </cell>
          <cell r="K8688" t="str">
            <v>PD</v>
          </cell>
          <cell r="L8688" t="str">
            <v>3015</v>
          </cell>
          <cell r="M8688" t="str">
            <v>V</v>
          </cell>
          <cell r="N8688">
            <v>950000</v>
          </cell>
        </row>
        <row r="8689">
          <cell r="A8689" t="str">
            <v>RM-KUM-TRX-00-0258</v>
          </cell>
          <cell r="B8689" t="str">
            <v>CINT</v>
          </cell>
          <cell r="C8689" t="str">
            <v/>
          </cell>
          <cell r="D8689" t="str">
            <v>PLYWOOD 3 X 1220 X 2440 MERANTI</v>
          </cell>
          <cell r="E8689">
            <v>0</v>
          </cell>
          <cell r="F8689" t="str">
            <v>ROF</v>
          </cell>
          <cell r="G8689" t="str">
            <v>CI_BOARD</v>
          </cell>
          <cell r="H8689" t="str">
            <v>PC</v>
          </cell>
          <cell r="I8689" t="str">
            <v>CPR</v>
          </cell>
          <cell r="J8689" t="str">
            <v/>
          </cell>
          <cell r="K8689" t="str">
            <v>PD</v>
          </cell>
          <cell r="L8689" t="str">
            <v>3015</v>
          </cell>
          <cell r="M8689" t="str">
            <v>V</v>
          </cell>
          <cell r="N8689">
            <v>38739</v>
          </cell>
        </row>
        <row r="8690">
          <cell r="A8690" t="str">
            <v>RM-KUM-TRX-00-0259</v>
          </cell>
          <cell r="B8690" t="str">
            <v>CINT</v>
          </cell>
          <cell r="C8690" t="str">
            <v/>
          </cell>
          <cell r="D8690" t="str">
            <v>PLYWOOD 18 X 1220 X 2440 MERANTI</v>
          </cell>
          <cell r="E8690">
            <v>44883</v>
          </cell>
          <cell r="F8690" t="str">
            <v>ROF</v>
          </cell>
          <cell r="G8690" t="str">
            <v>CI_BOARD</v>
          </cell>
          <cell r="H8690" t="str">
            <v>PC</v>
          </cell>
          <cell r="I8690" t="str">
            <v>CPR</v>
          </cell>
          <cell r="J8690" t="str">
            <v/>
          </cell>
          <cell r="K8690" t="str">
            <v>PD</v>
          </cell>
          <cell r="L8690" t="str">
            <v>3015</v>
          </cell>
          <cell r="M8690" t="str">
            <v>V</v>
          </cell>
          <cell r="N8690">
            <v>218468</v>
          </cell>
        </row>
        <row r="8691">
          <cell r="A8691" t="str">
            <v>RM-KUM-TRX-00-0260</v>
          </cell>
          <cell r="B8691" t="str">
            <v>CINT</v>
          </cell>
          <cell r="C8691" t="str">
            <v/>
          </cell>
          <cell r="D8691" t="str">
            <v>TABLE TOP KUMI FD PSO + LUBANG GROMET</v>
          </cell>
          <cell r="E8691">
            <v>0</v>
          </cell>
          <cell r="F8691" t="str">
            <v>ROF</v>
          </cell>
          <cell r="G8691" t="str">
            <v>CI_BOARD</v>
          </cell>
          <cell r="H8691" t="str">
            <v>PC</v>
          </cell>
          <cell r="I8691" t="str">
            <v>CPR</v>
          </cell>
          <cell r="J8691" t="str">
            <v/>
          </cell>
          <cell r="K8691" t="str">
            <v>PD</v>
          </cell>
          <cell r="L8691" t="str">
            <v>3015</v>
          </cell>
          <cell r="M8691" t="str">
            <v>V</v>
          </cell>
          <cell r="N8691">
            <v>285000</v>
          </cell>
        </row>
        <row r="8692">
          <cell r="A8692" t="str">
            <v>RM-KUM-TRX-00-0261</v>
          </cell>
          <cell r="B8692" t="str">
            <v>CINT</v>
          </cell>
          <cell r="C8692" t="str">
            <v/>
          </cell>
          <cell r="D8692" t="str">
            <v>FRONT BOARD KUMI FHD/SHD PSO MB 008</v>
          </cell>
          <cell r="E8692">
            <v>45058</v>
          </cell>
          <cell r="F8692" t="str">
            <v>ROF</v>
          </cell>
          <cell r="G8692" t="str">
            <v>CI_BOARD</v>
          </cell>
          <cell r="H8692" t="str">
            <v>PC</v>
          </cell>
          <cell r="I8692" t="str">
            <v>CPR</v>
          </cell>
          <cell r="J8692" t="str">
            <v/>
          </cell>
          <cell r="K8692" t="str">
            <v>PD</v>
          </cell>
          <cell r="L8692" t="str">
            <v>3015</v>
          </cell>
          <cell r="M8692" t="str">
            <v>V</v>
          </cell>
          <cell r="N8692">
            <v>245000</v>
          </cell>
        </row>
        <row r="8693">
          <cell r="A8693" t="str">
            <v>RM-KUM-TRX-00-0262</v>
          </cell>
          <cell r="B8693" t="str">
            <v>CINT</v>
          </cell>
          <cell r="C8693" t="str">
            <v/>
          </cell>
          <cell r="D8693" t="str">
            <v>SIDE BOARD KUMI FHD PSO (WHITE) MB 008</v>
          </cell>
          <cell r="E8693">
            <v>0</v>
          </cell>
          <cell r="F8693" t="str">
            <v>ROF</v>
          </cell>
          <cell r="G8693" t="str">
            <v>CI_BOARD</v>
          </cell>
          <cell r="H8693" t="str">
            <v>PC</v>
          </cell>
          <cell r="I8693" t="str">
            <v>CPR</v>
          </cell>
          <cell r="J8693" t="str">
            <v/>
          </cell>
          <cell r="K8693" t="str">
            <v>PD</v>
          </cell>
          <cell r="L8693" t="str">
            <v>3015</v>
          </cell>
          <cell r="M8693" t="str">
            <v>V</v>
          </cell>
          <cell r="N8693">
            <v>155000</v>
          </cell>
        </row>
        <row r="8694">
          <cell r="A8694" t="str">
            <v>RM-KUM-TRX-00-0263</v>
          </cell>
          <cell r="B8694" t="str">
            <v>CINT</v>
          </cell>
          <cell r="C8694" t="str">
            <v/>
          </cell>
          <cell r="D8694" t="str">
            <v>FRONT BOARD KUMI FHD/SHD DBO MB 041</v>
          </cell>
          <cell r="E8694">
            <v>45058</v>
          </cell>
          <cell r="F8694" t="str">
            <v>ROF</v>
          </cell>
          <cell r="G8694" t="str">
            <v>CI_BOARD</v>
          </cell>
          <cell r="H8694" t="str">
            <v>PC</v>
          </cell>
          <cell r="I8694" t="str">
            <v>CPR</v>
          </cell>
          <cell r="J8694" t="str">
            <v/>
          </cell>
          <cell r="K8694" t="str">
            <v>PD</v>
          </cell>
          <cell r="L8694" t="str">
            <v>3015</v>
          </cell>
          <cell r="M8694" t="str">
            <v>V</v>
          </cell>
          <cell r="N8694">
            <v>245000</v>
          </cell>
        </row>
        <row r="8695">
          <cell r="A8695" t="str">
            <v>RM-KUM-TRX-00-0264</v>
          </cell>
          <cell r="B8695" t="str">
            <v>CINT</v>
          </cell>
          <cell r="C8695" t="str">
            <v/>
          </cell>
          <cell r="D8695" t="str">
            <v>SIDE BOARD KUMI FHD DBO MB 041 DN74</v>
          </cell>
          <cell r="E8695">
            <v>0</v>
          </cell>
          <cell r="F8695" t="str">
            <v>ROF</v>
          </cell>
          <cell r="G8695" t="str">
            <v>CI_BOARD</v>
          </cell>
          <cell r="H8695" t="str">
            <v>PC</v>
          </cell>
          <cell r="I8695" t="str">
            <v>CPR</v>
          </cell>
          <cell r="J8695" t="str">
            <v/>
          </cell>
          <cell r="K8695" t="str">
            <v>PD</v>
          </cell>
          <cell r="L8695" t="str">
            <v>3015</v>
          </cell>
          <cell r="M8695" t="str">
            <v>V</v>
          </cell>
          <cell r="N8695">
            <v>155000</v>
          </cell>
        </row>
        <row r="8696">
          <cell r="A8696" t="str">
            <v>RM-KUM-TRX-00-0265</v>
          </cell>
          <cell r="B8696" t="str">
            <v>CINT</v>
          </cell>
          <cell r="C8696" t="str">
            <v/>
          </cell>
          <cell r="D8696" t="str">
            <v>TABLE TOP KUMI SD DBO MB 041 1200X700</v>
          </cell>
          <cell r="E8696">
            <v>0</v>
          </cell>
          <cell r="F8696" t="str">
            <v>ROF</v>
          </cell>
          <cell r="G8696" t="str">
            <v>CI_BOARD</v>
          </cell>
          <cell r="H8696" t="str">
            <v>PC</v>
          </cell>
          <cell r="I8696" t="str">
            <v>CPR</v>
          </cell>
          <cell r="J8696" t="str">
            <v/>
          </cell>
          <cell r="K8696" t="str">
            <v>PD</v>
          </cell>
          <cell r="L8696" t="str">
            <v>3015</v>
          </cell>
          <cell r="M8696" t="str">
            <v>V</v>
          </cell>
          <cell r="N8696">
            <v>120000</v>
          </cell>
        </row>
        <row r="8697">
          <cell r="A8697" t="str">
            <v>RM-KUM-TRX-00-0266</v>
          </cell>
          <cell r="B8697" t="str">
            <v>CINT</v>
          </cell>
          <cell r="C8697" t="str">
            <v/>
          </cell>
          <cell r="D8697" t="str">
            <v>TABLE TOP MEJA GURU MAPLE BR 108 PINE</v>
          </cell>
          <cell r="E8697">
            <v>45026</v>
          </cell>
          <cell r="F8697" t="str">
            <v>ROF</v>
          </cell>
          <cell r="G8697" t="str">
            <v>CI_BOARD</v>
          </cell>
          <cell r="H8697" t="str">
            <v>PC</v>
          </cell>
          <cell r="I8697" t="str">
            <v>CPR</v>
          </cell>
          <cell r="J8697" t="str">
            <v/>
          </cell>
          <cell r="K8697" t="str">
            <v>PD</v>
          </cell>
          <cell r="L8697" t="str">
            <v>3015</v>
          </cell>
          <cell r="M8697" t="str">
            <v>V</v>
          </cell>
          <cell r="N8697">
            <v>125000</v>
          </cell>
        </row>
        <row r="8698">
          <cell r="A8698" t="str">
            <v>RM-KUM-TRX-00-0267</v>
          </cell>
          <cell r="B8698" t="str">
            <v>CINT</v>
          </cell>
          <cell r="C8698" t="str">
            <v/>
          </cell>
          <cell r="D8698" t="str">
            <v>DRAWER COMPL MEJA GURU MAPLE BR 108 PINE</v>
          </cell>
          <cell r="E8698">
            <v>45026</v>
          </cell>
          <cell r="F8698" t="str">
            <v>ROF</v>
          </cell>
          <cell r="G8698" t="str">
            <v>CI_BOARD</v>
          </cell>
          <cell r="H8698" t="str">
            <v>PC</v>
          </cell>
          <cell r="I8698" t="str">
            <v>CPR</v>
          </cell>
          <cell r="J8698" t="str">
            <v/>
          </cell>
          <cell r="K8698" t="str">
            <v>PD</v>
          </cell>
          <cell r="L8698" t="str">
            <v>3015</v>
          </cell>
          <cell r="M8698" t="str">
            <v>V</v>
          </cell>
          <cell r="N8698">
            <v>378995</v>
          </cell>
        </row>
        <row r="8699">
          <cell r="A8699" t="str">
            <v>RM-KUM-TRX-00-0268</v>
          </cell>
          <cell r="B8699" t="str">
            <v>CINT</v>
          </cell>
          <cell r="C8699" t="str">
            <v/>
          </cell>
          <cell r="D8699" t="str">
            <v>TABLE TOP KUMI FD 1270 DBO</v>
          </cell>
          <cell r="E8699">
            <v>0</v>
          </cell>
          <cell r="F8699" t="str">
            <v>ROF</v>
          </cell>
          <cell r="G8699" t="str">
            <v>CI_BOARD</v>
          </cell>
          <cell r="H8699" t="str">
            <v>PC</v>
          </cell>
          <cell r="I8699" t="str">
            <v>CPR</v>
          </cell>
          <cell r="J8699" t="str">
            <v/>
          </cell>
          <cell r="K8699" t="str">
            <v>PD</v>
          </cell>
          <cell r="L8699" t="str">
            <v>3015</v>
          </cell>
          <cell r="M8699" t="str">
            <v>V</v>
          </cell>
          <cell r="N8699">
            <v>418000</v>
          </cell>
        </row>
        <row r="8700">
          <cell r="A8700" t="str">
            <v>RM-KUM-TRX-00-0269</v>
          </cell>
          <cell r="B8700" t="str">
            <v>CINT</v>
          </cell>
          <cell r="C8700" t="str">
            <v/>
          </cell>
          <cell r="D8700" t="str">
            <v>SINGLE DRAWER KUMI FD DBO</v>
          </cell>
          <cell r="E8700">
            <v>0</v>
          </cell>
          <cell r="F8700" t="str">
            <v>ROF</v>
          </cell>
          <cell r="G8700" t="str">
            <v>CI_BOARD</v>
          </cell>
          <cell r="H8700" t="str">
            <v>PC</v>
          </cell>
          <cell r="I8700" t="str">
            <v>CPR</v>
          </cell>
          <cell r="J8700" t="str">
            <v/>
          </cell>
          <cell r="K8700" t="str">
            <v>PD</v>
          </cell>
          <cell r="L8700" t="str">
            <v>3015</v>
          </cell>
          <cell r="M8700" t="str">
            <v>V</v>
          </cell>
          <cell r="N8700">
            <v>400000</v>
          </cell>
        </row>
        <row r="8701">
          <cell r="A8701" t="str">
            <v>RM-KUM-TRX-00-0270</v>
          </cell>
          <cell r="B8701" t="str">
            <v>CINT</v>
          </cell>
          <cell r="C8701" t="str">
            <v/>
          </cell>
          <cell r="D8701" t="str">
            <v>TABLE TOP KUMI CD 1060 PSO MB 008 DN74</v>
          </cell>
          <cell r="E8701">
            <v>0</v>
          </cell>
          <cell r="F8701" t="str">
            <v>ROF</v>
          </cell>
          <cell r="G8701" t="str">
            <v>CI_BOARD</v>
          </cell>
          <cell r="H8701" t="str">
            <v>PC</v>
          </cell>
          <cell r="I8701" t="str">
            <v>CPR</v>
          </cell>
          <cell r="J8701" t="str">
            <v/>
          </cell>
          <cell r="K8701" t="str">
            <v>PD</v>
          </cell>
          <cell r="L8701" t="str">
            <v>3015</v>
          </cell>
          <cell r="M8701" t="str">
            <v>V</v>
          </cell>
          <cell r="N8701">
            <v>285000</v>
          </cell>
        </row>
        <row r="8702">
          <cell r="A8702" t="str">
            <v>RM-KUM-TRX-00-0271</v>
          </cell>
          <cell r="B8702" t="str">
            <v>CINT</v>
          </cell>
          <cell r="C8702" t="str">
            <v/>
          </cell>
          <cell r="D8702" t="str">
            <v>FRONT BOARD KUMI CD 1060 (875 X 290) PSO</v>
          </cell>
          <cell r="E8702">
            <v>0</v>
          </cell>
          <cell r="F8702" t="str">
            <v>ROF</v>
          </cell>
          <cell r="G8702" t="str">
            <v>CI_BOARD</v>
          </cell>
          <cell r="H8702" t="str">
            <v>PC</v>
          </cell>
          <cell r="I8702" t="str">
            <v>CPR</v>
          </cell>
          <cell r="J8702" t="str">
            <v/>
          </cell>
          <cell r="K8702" t="str">
            <v>PD</v>
          </cell>
          <cell r="L8702" t="str">
            <v>3015</v>
          </cell>
          <cell r="M8702" t="str">
            <v>V</v>
          </cell>
          <cell r="N8702">
            <v>130000</v>
          </cell>
        </row>
        <row r="8703">
          <cell r="A8703" t="str">
            <v>RM-KUM-TRX-00-0272</v>
          </cell>
          <cell r="B8703" t="str">
            <v>CINT</v>
          </cell>
          <cell r="C8703" t="str">
            <v/>
          </cell>
          <cell r="D8703" t="str">
            <v>DRAWER COMPLE KUMI CD 1060 PSO MB 008</v>
          </cell>
          <cell r="E8703">
            <v>0</v>
          </cell>
          <cell r="F8703" t="str">
            <v>ROF</v>
          </cell>
          <cell r="G8703" t="str">
            <v>CI_BOARD</v>
          </cell>
          <cell r="H8703" t="str">
            <v>PC</v>
          </cell>
          <cell r="I8703" t="str">
            <v>CPR</v>
          </cell>
          <cell r="J8703" t="str">
            <v/>
          </cell>
          <cell r="K8703" t="str">
            <v>PD</v>
          </cell>
          <cell r="L8703" t="str">
            <v>3015</v>
          </cell>
          <cell r="M8703" t="str">
            <v>V</v>
          </cell>
          <cell r="N8703">
            <v>2000</v>
          </cell>
        </row>
        <row r="8704">
          <cell r="A8704" t="str">
            <v>RM-KUM-TRX-00-0273</v>
          </cell>
          <cell r="B8704" t="str">
            <v>CINT</v>
          </cell>
          <cell r="C8704" t="str">
            <v/>
          </cell>
          <cell r="D8704" t="str">
            <v>SIDE BOARD R/L KUMI SHD/MHD/EHD DBO</v>
          </cell>
          <cell r="E8704">
            <v>0</v>
          </cell>
          <cell r="F8704" t="str">
            <v>ROF</v>
          </cell>
          <cell r="G8704" t="str">
            <v>CI_BOARD</v>
          </cell>
          <cell r="H8704" t="str">
            <v>PC</v>
          </cell>
          <cell r="I8704" t="str">
            <v>CPR</v>
          </cell>
          <cell r="J8704" t="str">
            <v/>
          </cell>
          <cell r="K8704" t="str">
            <v>PD</v>
          </cell>
          <cell r="L8704" t="str">
            <v>3015</v>
          </cell>
          <cell r="M8704" t="str">
            <v>V</v>
          </cell>
          <cell r="N8704">
            <v>160000</v>
          </cell>
        </row>
        <row r="8705">
          <cell r="A8705" t="str">
            <v>RM-KUM-TRX-00-0274</v>
          </cell>
          <cell r="B8705" t="str">
            <v>CINT</v>
          </cell>
          <cell r="C8705" t="str">
            <v/>
          </cell>
          <cell r="D8705" t="str">
            <v>TABLE TOP KUMI FD 1270 PSO</v>
          </cell>
          <cell r="E8705">
            <v>0</v>
          </cell>
          <cell r="F8705" t="str">
            <v>ROF</v>
          </cell>
          <cell r="G8705" t="str">
            <v>CI_BOARD</v>
          </cell>
          <cell r="H8705" t="str">
            <v>PC</v>
          </cell>
          <cell r="I8705" t="str">
            <v>CPR</v>
          </cell>
          <cell r="J8705" t="str">
            <v/>
          </cell>
          <cell r="K8705" t="str">
            <v>PD</v>
          </cell>
          <cell r="L8705" t="str">
            <v>3015</v>
          </cell>
          <cell r="M8705" t="str">
            <v>V</v>
          </cell>
          <cell r="N8705">
            <v>418000</v>
          </cell>
        </row>
        <row r="8706">
          <cell r="A8706" t="str">
            <v>RM-KUM-TRX-00-0275</v>
          </cell>
          <cell r="B8706" t="str">
            <v>CINT</v>
          </cell>
          <cell r="C8706" t="str">
            <v/>
          </cell>
          <cell r="D8706" t="str">
            <v>T.TOP KUMI SD PSO 1200X600 GROMET TENGAH</v>
          </cell>
          <cell r="E8706">
            <v>0</v>
          </cell>
          <cell r="F8706" t="str">
            <v>ROF</v>
          </cell>
          <cell r="G8706" t="str">
            <v>CI_BOARD</v>
          </cell>
          <cell r="H8706" t="str">
            <v>PC</v>
          </cell>
          <cell r="I8706" t="str">
            <v>CPR</v>
          </cell>
          <cell r="J8706" t="str">
            <v/>
          </cell>
          <cell r="K8706" t="str">
            <v>PD</v>
          </cell>
          <cell r="L8706" t="str">
            <v>3015</v>
          </cell>
          <cell r="M8706" t="str">
            <v>V</v>
          </cell>
          <cell r="N8706">
            <v>10</v>
          </cell>
        </row>
        <row r="8707">
          <cell r="A8707" t="str">
            <v>RM-KUM-TRX-00-0276</v>
          </cell>
          <cell r="B8707" t="str">
            <v>CINT</v>
          </cell>
          <cell r="C8707" t="str">
            <v/>
          </cell>
          <cell r="D8707" t="str">
            <v>SINGLE DRAWER KUMI FD PSO MB 008</v>
          </cell>
          <cell r="E8707">
            <v>0</v>
          </cell>
          <cell r="F8707" t="str">
            <v>ROF</v>
          </cell>
          <cell r="G8707" t="str">
            <v>CI_BOARD</v>
          </cell>
          <cell r="H8707" t="str">
            <v>PC</v>
          </cell>
          <cell r="I8707" t="str">
            <v>CPR</v>
          </cell>
          <cell r="J8707" t="str">
            <v/>
          </cell>
          <cell r="K8707" t="str">
            <v>PD</v>
          </cell>
          <cell r="L8707" t="str">
            <v>3015</v>
          </cell>
          <cell r="M8707" t="str">
            <v>V</v>
          </cell>
          <cell r="N8707">
            <v>400000</v>
          </cell>
        </row>
        <row r="8708">
          <cell r="A8708" t="str">
            <v>RM-KUM-TRX-00-0277</v>
          </cell>
          <cell r="B8708" t="str">
            <v>CINT</v>
          </cell>
          <cell r="C8708" t="str">
            <v/>
          </cell>
          <cell r="D8708" t="str">
            <v>FRONT KUMI MHD DBO MB 041</v>
          </cell>
          <cell r="E8708">
            <v>0</v>
          </cell>
          <cell r="F8708" t="str">
            <v>ROF</v>
          </cell>
          <cell r="G8708" t="str">
            <v>CI_BOARD</v>
          </cell>
          <cell r="H8708" t="str">
            <v>PC</v>
          </cell>
          <cell r="I8708" t="str">
            <v>CPR</v>
          </cell>
          <cell r="J8708" t="str">
            <v/>
          </cell>
          <cell r="K8708" t="str">
            <v>PD</v>
          </cell>
          <cell r="L8708" t="str">
            <v>3015</v>
          </cell>
          <cell r="M8708" t="str">
            <v>V</v>
          </cell>
          <cell r="N8708">
            <v>10000</v>
          </cell>
        </row>
        <row r="8709">
          <cell r="A8709" t="str">
            <v>RM-KUM-TRX-00-0278</v>
          </cell>
          <cell r="B8709" t="str">
            <v>CINT</v>
          </cell>
          <cell r="C8709" t="str">
            <v/>
          </cell>
          <cell r="D8709" t="str">
            <v>TABLE TOP KUMI SD 1270 PSO MB 008</v>
          </cell>
          <cell r="E8709">
            <v>0</v>
          </cell>
          <cell r="F8709" t="str">
            <v>ROF</v>
          </cell>
          <cell r="G8709" t="str">
            <v>CI_BOARD</v>
          </cell>
          <cell r="H8709" t="str">
            <v>PC</v>
          </cell>
          <cell r="I8709" t="str">
            <v>CPR</v>
          </cell>
          <cell r="J8709" t="str">
            <v/>
          </cell>
          <cell r="K8709" t="str">
            <v>PD</v>
          </cell>
          <cell r="L8709" t="str">
            <v>3015</v>
          </cell>
          <cell r="M8709" t="str">
            <v>V</v>
          </cell>
          <cell r="N8709">
            <v>418000</v>
          </cell>
        </row>
        <row r="8710">
          <cell r="A8710" t="str">
            <v>RM-KUM-TRX-00-0279</v>
          </cell>
          <cell r="B8710" t="str">
            <v>CINT</v>
          </cell>
          <cell r="C8710" t="str">
            <v/>
          </cell>
          <cell r="D8710" t="str">
            <v>TABLE TOP L KUMI WS 1424/1436 PSO</v>
          </cell>
          <cell r="E8710">
            <v>0</v>
          </cell>
          <cell r="F8710" t="str">
            <v>ROF</v>
          </cell>
          <cell r="G8710" t="str">
            <v>CI_BOARD</v>
          </cell>
          <cell r="H8710" t="str">
            <v>PC</v>
          </cell>
          <cell r="I8710" t="str">
            <v>CPR</v>
          </cell>
          <cell r="J8710" t="str">
            <v/>
          </cell>
          <cell r="K8710" t="str">
            <v>PD</v>
          </cell>
          <cell r="L8710" t="str">
            <v>3015</v>
          </cell>
          <cell r="M8710" t="str">
            <v>V</v>
          </cell>
          <cell r="N8710">
            <v>433000</v>
          </cell>
        </row>
        <row r="8711">
          <cell r="A8711" t="str">
            <v>RM-KUM-TRX-00-0280</v>
          </cell>
          <cell r="B8711" t="str">
            <v>CINT</v>
          </cell>
          <cell r="C8711" t="str">
            <v/>
          </cell>
          <cell r="D8711" t="str">
            <v>TABLE TOP R KUMI WS 1424/1436 PSO</v>
          </cell>
          <cell r="E8711">
            <v>0</v>
          </cell>
          <cell r="F8711" t="str">
            <v>ROF</v>
          </cell>
          <cell r="G8711" t="str">
            <v>CI_BOARD</v>
          </cell>
          <cell r="H8711" t="str">
            <v>PC</v>
          </cell>
          <cell r="I8711" t="str">
            <v>CPR</v>
          </cell>
          <cell r="J8711" t="str">
            <v/>
          </cell>
          <cell r="K8711" t="str">
            <v>PD</v>
          </cell>
          <cell r="L8711" t="str">
            <v>3015</v>
          </cell>
          <cell r="M8711" t="str">
            <v>V</v>
          </cell>
          <cell r="N8711">
            <v>433000</v>
          </cell>
        </row>
        <row r="8712">
          <cell r="A8712" t="str">
            <v>RM-KUM-TRX-00-0281</v>
          </cell>
          <cell r="B8712" t="str">
            <v>CINT</v>
          </cell>
          <cell r="C8712" t="str">
            <v/>
          </cell>
          <cell r="D8712" t="str">
            <v>SIDE BOARD KUMI WS PSO</v>
          </cell>
          <cell r="E8712">
            <v>0</v>
          </cell>
          <cell r="F8712" t="str">
            <v>ROF</v>
          </cell>
          <cell r="G8712" t="str">
            <v>CI_BOARD</v>
          </cell>
          <cell r="H8712" t="str">
            <v>PC</v>
          </cell>
          <cell r="I8712" t="str">
            <v>CPR</v>
          </cell>
          <cell r="J8712" t="str">
            <v/>
          </cell>
          <cell r="K8712" t="str">
            <v>PD</v>
          </cell>
          <cell r="L8712" t="str">
            <v>3015</v>
          </cell>
          <cell r="M8712" t="str">
            <v>V</v>
          </cell>
          <cell r="N8712">
            <v>117401</v>
          </cell>
        </row>
        <row r="8713">
          <cell r="A8713" t="str">
            <v>RM-KUM-TRX-00-0282</v>
          </cell>
          <cell r="B8713" t="str">
            <v>CINT</v>
          </cell>
          <cell r="C8713" t="str">
            <v/>
          </cell>
          <cell r="D8713" t="str">
            <v>FRONT BOARD KUMI EHD PSO MB 008</v>
          </cell>
          <cell r="E8713">
            <v>0</v>
          </cell>
          <cell r="F8713" t="str">
            <v>ROF</v>
          </cell>
          <cell r="G8713" t="str">
            <v>CI_BOARD</v>
          </cell>
          <cell r="H8713" t="str">
            <v>PC</v>
          </cell>
          <cell r="I8713" t="str">
            <v>CPR</v>
          </cell>
          <cell r="J8713" t="str">
            <v/>
          </cell>
          <cell r="K8713" t="str">
            <v>PD</v>
          </cell>
          <cell r="L8713" t="str">
            <v>3015</v>
          </cell>
          <cell r="M8713" t="str">
            <v>V</v>
          </cell>
          <cell r="N8713">
            <v>281338</v>
          </cell>
        </row>
        <row r="8714">
          <cell r="A8714" t="str">
            <v>RM-KUM-TRX-00-0283</v>
          </cell>
          <cell r="B8714" t="str">
            <v>CINT</v>
          </cell>
          <cell r="C8714" t="str">
            <v/>
          </cell>
          <cell r="D8714" t="str">
            <v>T.TOP KUMI SD DBO 1200X600 GROMET KANAN</v>
          </cell>
          <cell r="E8714">
            <v>0</v>
          </cell>
          <cell r="F8714" t="str">
            <v>ROF</v>
          </cell>
          <cell r="G8714" t="str">
            <v>CI_BOARD</v>
          </cell>
          <cell r="H8714" t="str">
            <v>PC</v>
          </cell>
          <cell r="I8714" t="str">
            <v>CPR</v>
          </cell>
          <cell r="J8714" t="str">
            <v/>
          </cell>
          <cell r="K8714" t="str">
            <v>PD</v>
          </cell>
          <cell r="L8714" t="str">
            <v>3015</v>
          </cell>
          <cell r="M8714" t="str">
            <v>V</v>
          </cell>
          <cell r="N8714">
            <v>10</v>
          </cell>
        </row>
        <row r="8715">
          <cell r="A8715" t="str">
            <v>RM-KUM-TRX-00-0284</v>
          </cell>
          <cell r="B8715" t="str">
            <v>CINT</v>
          </cell>
          <cell r="C8715" t="str">
            <v/>
          </cell>
          <cell r="D8715" t="str">
            <v>AMF T.12 MM LAMINASI PSO MB 008 DN 74</v>
          </cell>
          <cell r="E8715">
            <v>0</v>
          </cell>
          <cell r="F8715" t="str">
            <v>ROF</v>
          </cell>
          <cell r="G8715" t="str">
            <v>CI_BOARD</v>
          </cell>
          <cell r="H8715" t="str">
            <v>PC</v>
          </cell>
          <cell r="I8715" t="str">
            <v>CPR</v>
          </cell>
          <cell r="J8715" t="str">
            <v/>
          </cell>
          <cell r="K8715" t="str">
            <v>PD</v>
          </cell>
          <cell r="L8715" t="str">
            <v>3015</v>
          </cell>
          <cell r="M8715" t="str">
            <v>V</v>
          </cell>
          <cell r="N8715">
            <v>10000</v>
          </cell>
        </row>
        <row r="8716">
          <cell r="A8716" t="str">
            <v>RM-KUM-TRX-00-0285</v>
          </cell>
          <cell r="B8716" t="str">
            <v>CINT</v>
          </cell>
          <cell r="C8716" t="str">
            <v/>
          </cell>
          <cell r="D8716" t="str">
            <v>AMF T.18 MM LAMINASI PSO MB 008 DN 74</v>
          </cell>
          <cell r="E8716">
            <v>0</v>
          </cell>
          <cell r="F8716" t="str">
            <v>ROF</v>
          </cell>
          <cell r="G8716" t="str">
            <v>CI_BOARD</v>
          </cell>
          <cell r="H8716" t="str">
            <v>PC</v>
          </cell>
          <cell r="I8716" t="str">
            <v>CPR</v>
          </cell>
          <cell r="J8716" t="str">
            <v/>
          </cell>
          <cell r="K8716" t="str">
            <v>PD</v>
          </cell>
          <cell r="L8716" t="str">
            <v>3015</v>
          </cell>
          <cell r="M8716" t="str">
            <v>V</v>
          </cell>
          <cell r="N8716">
            <v>10000</v>
          </cell>
        </row>
        <row r="8717">
          <cell r="A8717" t="str">
            <v>RM-KUM-TRX-00-0286</v>
          </cell>
          <cell r="B8717" t="str">
            <v>CINT</v>
          </cell>
          <cell r="C8717" t="str">
            <v/>
          </cell>
          <cell r="D8717" t="str">
            <v>AMF T.24 MM LAMINASI PSO MB 008 DN 74</v>
          </cell>
          <cell r="E8717">
            <v>0</v>
          </cell>
          <cell r="F8717" t="str">
            <v>ROF</v>
          </cell>
          <cell r="G8717" t="str">
            <v>CI_BOARD</v>
          </cell>
          <cell r="H8717" t="str">
            <v>PC</v>
          </cell>
          <cell r="I8717" t="str">
            <v>CPR</v>
          </cell>
          <cell r="J8717" t="str">
            <v/>
          </cell>
          <cell r="K8717" t="str">
            <v>PD</v>
          </cell>
          <cell r="L8717" t="str">
            <v>3015</v>
          </cell>
          <cell r="M8717" t="str">
            <v>V</v>
          </cell>
          <cell r="N8717">
            <v>10000</v>
          </cell>
        </row>
        <row r="8718">
          <cell r="A8718" t="str">
            <v>RM-LEO-ACC-00-0245</v>
          </cell>
          <cell r="B8718" t="str">
            <v>CINT</v>
          </cell>
          <cell r="C8718" t="str">
            <v/>
          </cell>
          <cell r="D8718" t="str">
            <v>ACCESORIES LEON</v>
          </cell>
          <cell r="E8718">
            <v>44834</v>
          </cell>
          <cell r="F8718" t="str">
            <v>ROF</v>
          </cell>
          <cell r="G8718" t="str">
            <v>CI_OTH</v>
          </cell>
          <cell r="H8718" t="str">
            <v>PC</v>
          </cell>
          <cell r="I8718" t="str">
            <v>CPR</v>
          </cell>
          <cell r="J8718" t="str">
            <v/>
          </cell>
          <cell r="K8718" t="str">
            <v>PD</v>
          </cell>
          <cell r="L8718" t="str">
            <v>3015</v>
          </cell>
          <cell r="M8718" t="str">
            <v>V</v>
          </cell>
          <cell r="N8718">
            <v>0</v>
          </cell>
        </row>
        <row r="8719">
          <cell r="A8719" t="str">
            <v>RM-LEO-DUS-00-0246</v>
          </cell>
          <cell r="B8719" t="str">
            <v>CINT</v>
          </cell>
          <cell r="C8719" t="str">
            <v/>
          </cell>
          <cell r="D8719" t="str">
            <v>PACK CASE LEON 350</v>
          </cell>
          <cell r="E8719">
            <v>44834</v>
          </cell>
          <cell r="F8719" t="str">
            <v>ROF</v>
          </cell>
          <cell r="G8719" t="str">
            <v>CI_DUS</v>
          </cell>
          <cell r="H8719" t="str">
            <v>PC</v>
          </cell>
          <cell r="I8719" t="str">
            <v>CPR</v>
          </cell>
          <cell r="J8719" t="str">
            <v/>
          </cell>
          <cell r="K8719" t="str">
            <v>PD</v>
          </cell>
          <cell r="L8719" t="str">
            <v>3015</v>
          </cell>
          <cell r="M8719" t="str">
            <v>V</v>
          </cell>
          <cell r="N8719">
            <v>38343</v>
          </cell>
        </row>
        <row r="8720">
          <cell r="A8720" t="str">
            <v>RM-LEO-FAB-00-0247</v>
          </cell>
          <cell r="B8720" t="str">
            <v>CINT</v>
          </cell>
          <cell r="C8720" t="str">
            <v/>
          </cell>
          <cell r="D8720" t="str">
            <v>KAIN SAHARA</v>
          </cell>
          <cell r="E8720">
            <v>44797</v>
          </cell>
          <cell r="F8720" t="str">
            <v>ROF</v>
          </cell>
          <cell r="G8720" t="str">
            <v>CI_KAIN</v>
          </cell>
          <cell r="H8720" t="str">
            <v>M</v>
          </cell>
          <cell r="I8720" t="str">
            <v>CPR</v>
          </cell>
          <cell r="J8720" t="str">
            <v/>
          </cell>
          <cell r="K8720" t="str">
            <v>PD</v>
          </cell>
          <cell r="L8720" t="str">
            <v>3015</v>
          </cell>
          <cell r="M8720" t="str">
            <v>V</v>
          </cell>
          <cell r="N8720">
            <v>50000</v>
          </cell>
        </row>
        <row r="8721">
          <cell r="A8721" t="str">
            <v>RM-LEO-FAB-00-0248</v>
          </cell>
          <cell r="B8721" t="str">
            <v>CINT</v>
          </cell>
          <cell r="C8721" t="str">
            <v/>
          </cell>
          <cell r="D8721" t="str">
            <v>KAIN TORINO 160</v>
          </cell>
          <cell r="E8721">
            <v>44797</v>
          </cell>
          <cell r="F8721" t="str">
            <v>ROF</v>
          </cell>
          <cell r="G8721" t="str">
            <v>CI_KAIN</v>
          </cell>
          <cell r="H8721" t="str">
            <v>M</v>
          </cell>
          <cell r="I8721" t="str">
            <v>CPR</v>
          </cell>
          <cell r="J8721" t="str">
            <v/>
          </cell>
          <cell r="K8721" t="str">
            <v>PD</v>
          </cell>
          <cell r="L8721" t="str">
            <v>3015</v>
          </cell>
          <cell r="M8721" t="str">
            <v>V</v>
          </cell>
          <cell r="N8721">
            <v>35546</v>
          </cell>
        </row>
        <row r="8722">
          <cell r="A8722" t="str">
            <v>RM-LEO-FAB-GI-0001</v>
          </cell>
          <cell r="B8722" t="str">
            <v>CINT</v>
          </cell>
          <cell r="C8722" t="str">
            <v/>
          </cell>
          <cell r="D8722" t="str">
            <v>BACK COVER BLACK L7</v>
          </cell>
          <cell r="E8722">
            <v>44797</v>
          </cell>
          <cell r="F8722" t="str">
            <v>ROF</v>
          </cell>
          <cell r="G8722" t="str">
            <v>CI_KAIN</v>
          </cell>
          <cell r="H8722" t="str">
            <v>PC</v>
          </cell>
          <cell r="I8722" t="str">
            <v>CPR</v>
          </cell>
          <cell r="J8722" t="str">
            <v/>
          </cell>
          <cell r="K8722" t="str">
            <v>PD</v>
          </cell>
          <cell r="L8722" t="str">
            <v>3015</v>
          </cell>
          <cell r="M8722" t="str">
            <v>V</v>
          </cell>
          <cell r="N8722">
            <v>8592</v>
          </cell>
        </row>
        <row r="8723">
          <cell r="A8723" t="str">
            <v>RM-LEO-FAB-GI-0002</v>
          </cell>
          <cell r="B8723" t="str">
            <v>CINT</v>
          </cell>
          <cell r="C8723" t="str">
            <v/>
          </cell>
          <cell r="D8723" t="str">
            <v>BACK COVER BLUE L1</v>
          </cell>
          <cell r="E8723">
            <v>44797</v>
          </cell>
          <cell r="F8723" t="str">
            <v>ROF</v>
          </cell>
          <cell r="G8723" t="str">
            <v>CI_KAIN</v>
          </cell>
          <cell r="H8723" t="str">
            <v>PC</v>
          </cell>
          <cell r="I8723" t="str">
            <v>CPR</v>
          </cell>
          <cell r="J8723" t="str">
            <v/>
          </cell>
          <cell r="K8723" t="str">
            <v>PD</v>
          </cell>
          <cell r="L8723" t="str">
            <v>3015</v>
          </cell>
          <cell r="M8723" t="str">
            <v>V</v>
          </cell>
          <cell r="N8723">
            <v>8592</v>
          </cell>
        </row>
        <row r="8724">
          <cell r="A8724" t="str">
            <v>RM-LEO-FAB-GI-0003</v>
          </cell>
          <cell r="B8724" t="str">
            <v>CINT</v>
          </cell>
          <cell r="C8724" t="str">
            <v/>
          </cell>
          <cell r="D8724" t="str">
            <v>BACK COVER BROWN N4</v>
          </cell>
          <cell r="E8724">
            <v>44814</v>
          </cell>
          <cell r="F8724" t="str">
            <v>ROF</v>
          </cell>
          <cell r="G8724" t="str">
            <v>CI_KAIN</v>
          </cell>
          <cell r="H8724" t="str">
            <v>PC</v>
          </cell>
          <cell r="I8724" t="str">
            <v>CPR</v>
          </cell>
          <cell r="J8724" t="str">
            <v/>
          </cell>
          <cell r="K8724" t="str">
            <v>PD</v>
          </cell>
          <cell r="L8724" t="str">
            <v>3015</v>
          </cell>
          <cell r="M8724" t="str">
            <v>V</v>
          </cell>
          <cell r="N8724">
            <v>8222</v>
          </cell>
        </row>
        <row r="8725">
          <cell r="A8725" t="str">
            <v>RM-LEO-FAB-GI-0004</v>
          </cell>
          <cell r="B8725" t="str">
            <v>CINT</v>
          </cell>
          <cell r="C8725" t="str">
            <v/>
          </cell>
          <cell r="D8725" t="str">
            <v>BACK COVER CM-350 GREEN CLIO</v>
          </cell>
          <cell r="E8725">
            <v>44797</v>
          </cell>
          <cell r="F8725" t="str">
            <v>ROF</v>
          </cell>
          <cell r="G8725" t="str">
            <v>CI_KAIN</v>
          </cell>
          <cell r="H8725" t="str">
            <v>PC</v>
          </cell>
          <cell r="I8725" t="str">
            <v>CPR</v>
          </cell>
          <cell r="J8725" t="str">
            <v/>
          </cell>
          <cell r="K8725" t="str">
            <v>PD</v>
          </cell>
          <cell r="L8725" t="str">
            <v>3015</v>
          </cell>
          <cell r="M8725" t="str">
            <v>V</v>
          </cell>
          <cell r="N8725">
            <v>8592</v>
          </cell>
        </row>
        <row r="8726">
          <cell r="A8726" t="str">
            <v>RM-LEO-FAB-GI-0005</v>
          </cell>
          <cell r="B8726" t="str">
            <v>CINT</v>
          </cell>
          <cell r="C8726" t="str">
            <v/>
          </cell>
          <cell r="D8726" t="str">
            <v>BACK COVER CREAM N5</v>
          </cell>
          <cell r="E8726">
            <v>44797</v>
          </cell>
          <cell r="F8726" t="str">
            <v>ROF</v>
          </cell>
          <cell r="G8726" t="str">
            <v>CI_KAIN</v>
          </cell>
          <cell r="H8726" t="str">
            <v>PC</v>
          </cell>
          <cell r="I8726" t="str">
            <v>CPR</v>
          </cell>
          <cell r="J8726" t="str">
            <v/>
          </cell>
          <cell r="K8726" t="str">
            <v>PD</v>
          </cell>
          <cell r="L8726" t="str">
            <v>3015</v>
          </cell>
          <cell r="M8726" t="str">
            <v>V</v>
          </cell>
          <cell r="N8726">
            <v>8592</v>
          </cell>
        </row>
        <row r="8727">
          <cell r="A8727" t="str">
            <v>RM-LEO-FAB-GI-0006</v>
          </cell>
          <cell r="B8727" t="str">
            <v>CINT</v>
          </cell>
          <cell r="C8727" t="str">
            <v/>
          </cell>
          <cell r="D8727" t="str">
            <v>BACK COVER LEON GREEN L6</v>
          </cell>
          <cell r="E8727">
            <v>44797</v>
          </cell>
          <cell r="F8727" t="str">
            <v>ROF</v>
          </cell>
          <cell r="G8727" t="str">
            <v>CI_KAIN</v>
          </cell>
          <cell r="H8727" t="str">
            <v>PC</v>
          </cell>
          <cell r="I8727" t="str">
            <v>CPR</v>
          </cell>
          <cell r="J8727" t="str">
            <v/>
          </cell>
          <cell r="K8727" t="str">
            <v>PD</v>
          </cell>
          <cell r="L8727" t="str">
            <v>3015</v>
          </cell>
          <cell r="M8727" t="str">
            <v>V</v>
          </cell>
          <cell r="N8727">
            <v>8592</v>
          </cell>
        </row>
        <row r="8728">
          <cell r="A8728" t="str">
            <v>RM-LEO-FAB-GI-0007</v>
          </cell>
          <cell r="B8728" t="str">
            <v>CINT</v>
          </cell>
          <cell r="C8728" t="str">
            <v/>
          </cell>
          <cell r="D8728" t="str">
            <v>BACK COVER GREY L2</v>
          </cell>
          <cell r="E8728">
            <v>44797</v>
          </cell>
          <cell r="F8728" t="str">
            <v>ROF</v>
          </cell>
          <cell r="G8728" t="str">
            <v>CI_KAIN</v>
          </cell>
          <cell r="H8728" t="str">
            <v>PC</v>
          </cell>
          <cell r="I8728" t="str">
            <v>CPR</v>
          </cell>
          <cell r="J8728" t="str">
            <v/>
          </cell>
          <cell r="K8728" t="str">
            <v>PD</v>
          </cell>
          <cell r="L8728" t="str">
            <v>3015</v>
          </cell>
          <cell r="M8728" t="str">
            <v>V</v>
          </cell>
          <cell r="N8728">
            <v>8592</v>
          </cell>
        </row>
        <row r="8729">
          <cell r="A8729" t="str">
            <v>RM-LEO-FAB-GI-0008</v>
          </cell>
          <cell r="B8729" t="str">
            <v>CINT</v>
          </cell>
          <cell r="C8729" t="str">
            <v/>
          </cell>
          <cell r="D8729" t="str">
            <v>BACK COVER LEON L12</v>
          </cell>
          <cell r="E8729">
            <v>44797</v>
          </cell>
          <cell r="F8729" t="str">
            <v>ROF</v>
          </cell>
          <cell r="G8729" t="str">
            <v>CI_KAIN</v>
          </cell>
          <cell r="H8729" t="str">
            <v>PC</v>
          </cell>
          <cell r="I8729" t="str">
            <v>CPR</v>
          </cell>
          <cell r="J8729" t="str">
            <v/>
          </cell>
          <cell r="K8729" t="str">
            <v>PD</v>
          </cell>
          <cell r="L8729" t="str">
            <v>3015</v>
          </cell>
          <cell r="M8729" t="str">
            <v>V</v>
          </cell>
          <cell r="N8729">
            <v>172</v>
          </cell>
        </row>
        <row r="8730">
          <cell r="A8730" t="str">
            <v>RM-LEO-FAB-GI-0009</v>
          </cell>
          <cell r="B8730" t="str">
            <v>CINT</v>
          </cell>
          <cell r="C8730" t="str">
            <v/>
          </cell>
          <cell r="D8730" t="str">
            <v>BACK COVER LEON YELLOW L8</v>
          </cell>
          <cell r="E8730">
            <v>44797</v>
          </cell>
          <cell r="F8730" t="str">
            <v>ROF</v>
          </cell>
          <cell r="G8730" t="str">
            <v>CI_KAIN</v>
          </cell>
          <cell r="H8730" t="str">
            <v>PC</v>
          </cell>
          <cell r="I8730" t="str">
            <v>CPR</v>
          </cell>
          <cell r="J8730" t="str">
            <v/>
          </cell>
          <cell r="K8730" t="str">
            <v>PD</v>
          </cell>
          <cell r="L8730" t="str">
            <v>3015</v>
          </cell>
          <cell r="M8730" t="str">
            <v>V</v>
          </cell>
          <cell r="N8730">
            <v>8592</v>
          </cell>
        </row>
        <row r="8731">
          <cell r="A8731" t="str">
            <v>RM-LEO-FAB-GI-0010</v>
          </cell>
          <cell r="B8731" t="str">
            <v>CINT</v>
          </cell>
          <cell r="C8731" t="str">
            <v/>
          </cell>
          <cell r="D8731" t="str">
            <v>BACK COVER RED N3</v>
          </cell>
          <cell r="E8731">
            <v>44797</v>
          </cell>
          <cell r="F8731" t="str">
            <v>ROF</v>
          </cell>
          <cell r="G8731" t="str">
            <v>CI_KAIN</v>
          </cell>
          <cell r="H8731" t="str">
            <v>PC</v>
          </cell>
          <cell r="I8731" t="str">
            <v>CPR</v>
          </cell>
          <cell r="J8731" t="str">
            <v/>
          </cell>
          <cell r="K8731" t="str">
            <v>PD</v>
          </cell>
          <cell r="L8731" t="str">
            <v>3015</v>
          </cell>
          <cell r="M8731" t="str">
            <v>V</v>
          </cell>
          <cell r="N8731">
            <v>8592</v>
          </cell>
        </row>
        <row r="8732">
          <cell r="A8732" t="str">
            <v>RM-LEO-FAB-GI-0011</v>
          </cell>
          <cell r="B8732" t="str">
            <v>CINT</v>
          </cell>
          <cell r="C8732" t="str">
            <v/>
          </cell>
          <cell r="D8732" t="str">
            <v>SEAT COVER BLACK L7</v>
          </cell>
          <cell r="E8732">
            <v>44797</v>
          </cell>
          <cell r="F8732" t="str">
            <v>ROF</v>
          </cell>
          <cell r="G8732" t="str">
            <v>CI_KAIN</v>
          </cell>
          <cell r="H8732" t="str">
            <v>PC</v>
          </cell>
          <cell r="I8732" t="str">
            <v>CPR</v>
          </cell>
          <cell r="J8732" t="str">
            <v/>
          </cell>
          <cell r="K8732" t="str">
            <v>PD</v>
          </cell>
          <cell r="L8732" t="str">
            <v>3015</v>
          </cell>
          <cell r="M8732" t="str">
            <v>V</v>
          </cell>
          <cell r="N8732">
            <v>9945</v>
          </cell>
        </row>
        <row r="8733">
          <cell r="A8733" t="str">
            <v>RM-LEO-FAB-GI-0012</v>
          </cell>
          <cell r="B8733" t="str">
            <v>CINT</v>
          </cell>
          <cell r="C8733" t="str">
            <v/>
          </cell>
          <cell r="D8733" t="str">
            <v>SEAT COVER BLUE L1</v>
          </cell>
          <cell r="E8733">
            <v>44797</v>
          </cell>
          <cell r="F8733" t="str">
            <v>ROF</v>
          </cell>
          <cell r="G8733" t="str">
            <v>CI_KAIN</v>
          </cell>
          <cell r="H8733" t="str">
            <v>PC</v>
          </cell>
          <cell r="I8733" t="str">
            <v>CPR</v>
          </cell>
          <cell r="J8733" t="str">
            <v/>
          </cell>
          <cell r="K8733" t="str">
            <v>PD</v>
          </cell>
          <cell r="L8733" t="str">
            <v>3015</v>
          </cell>
          <cell r="M8733" t="str">
            <v>V</v>
          </cell>
          <cell r="N8733">
            <v>9945</v>
          </cell>
        </row>
        <row r="8734">
          <cell r="A8734" t="str">
            <v>RM-LEO-FAB-GI-0013</v>
          </cell>
          <cell r="B8734" t="str">
            <v>CINT</v>
          </cell>
          <cell r="C8734" t="str">
            <v/>
          </cell>
          <cell r="D8734" t="str">
            <v>SEAT COVER BROWN N4</v>
          </cell>
          <cell r="E8734">
            <v>44814</v>
          </cell>
          <cell r="F8734" t="str">
            <v>ROF</v>
          </cell>
          <cell r="G8734" t="str">
            <v>CI_KAIN</v>
          </cell>
          <cell r="H8734" t="str">
            <v>PC</v>
          </cell>
          <cell r="I8734" t="str">
            <v>CPR</v>
          </cell>
          <cell r="J8734" t="str">
            <v/>
          </cell>
          <cell r="K8734" t="str">
            <v>PD</v>
          </cell>
          <cell r="L8734" t="str">
            <v>3015</v>
          </cell>
          <cell r="M8734" t="str">
            <v>V</v>
          </cell>
          <cell r="N8734">
            <v>9945</v>
          </cell>
        </row>
        <row r="8735">
          <cell r="A8735" t="str">
            <v>RM-LEO-FAB-GI-0014</v>
          </cell>
          <cell r="B8735" t="str">
            <v>CINT</v>
          </cell>
          <cell r="C8735" t="str">
            <v/>
          </cell>
          <cell r="D8735" t="str">
            <v>SEAT COVER CM-350 GREEN CLIO</v>
          </cell>
          <cell r="E8735">
            <v>44797</v>
          </cell>
          <cell r="F8735" t="str">
            <v>ROF</v>
          </cell>
          <cell r="G8735" t="str">
            <v>CI_KAIN</v>
          </cell>
          <cell r="H8735" t="str">
            <v>PC</v>
          </cell>
          <cell r="I8735" t="str">
            <v>CPR</v>
          </cell>
          <cell r="J8735" t="str">
            <v/>
          </cell>
          <cell r="K8735" t="str">
            <v>PD</v>
          </cell>
          <cell r="L8735" t="str">
            <v>3015</v>
          </cell>
          <cell r="M8735" t="str">
            <v>V</v>
          </cell>
          <cell r="N8735">
            <v>9945</v>
          </cell>
        </row>
        <row r="8736">
          <cell r="A8736" t="str">
            <v>RM-LEO-FAB-GI-0015</v>
          </cell>
          <cell r="B8736" t="str">
            <v>CINT</v>
          </cell>
          <cell r="C8736" t="str">
            <v/>
          </cell>
          <cell r="D8736" t="str">
            <v>SEAT COVER CREAM N5</v>
          </cell>
          <cell r="E8736">
            <v>44797</v>
          </cell>
          <cell r="F8736" t="str">
            <v>ROF</v>
          </cell>
          <cell r="G8736" t="str">
            <v>CI_KAIN</v>
          </cell>
          <cell r="H8736" t="str">
            <v>PC</v>
          </cell>
          <cell r="I8736" t="str">
            <v>CPR</v>
          </cell>
          <cell r="J8736" t="str">
            <v/>
          </cell>
          <cell r="K8736" t="str">
            <v>PD</v>
          </cell>
          <cell r="L8736" t="str">
            <v>3015</v>
          </cell>
          <cell r="M8736" t="str">
            <v>V</v>
          </cell>
          <cell r="N8736">
            <v>9945</v>
          </cell>
        </row>
        <row r="8737">
          <cell r="A8737" t="str">
            <v>RM-LEO-FAB-GI-0016</v>
          </cell>
          <cell r="B8737" t="str">
            <v>CINT</v>
          </cell>
          <cell r="C8737" t="str">
            <v/>
          </cell>
          <cell r="D8737" t="str">
            <v>SEAT COVER GREEN L6</v>
          </cell>
          <cell r="E8737">
            <v>44797</v>
          </cell>
          <cell r="F8737" t="str">
            <v>ROF</v>
          </cell>
          <cell r="G8737" t="str">
            <v>CI_KAIN</v>
          </cell>
          <cell r="H8737" t="str">
            <v>PC</v>
          </cell>
          <cell r="I8737" t="str">
            <v>CPR</v>
          </cell>
          <cell r="J8737" t="str">
            <v/>
          </cell>
          <cell r="K8737" t="str">
            <v>PD</v>
          </cell>
          <cell r="L8737" t="str">
            <v>3015</v>
          </cell>
          <cell r="M8737" t="str">
            <v>V</v>
          </cell>
          <cell r="N8737">
            <v>9945</v>
          </cell>
        </row>
        <row r="8738">
          <cell r="A8738" t="str">
            <v>RM-LEO-FAB-GI-0017</v>
          </cell>
          <cell r="B8738" t="str">
            <v>CINT</v>
          </cell>
          <cell r="C8738" t="str">
            <v/>
          </cell>
          <cell r="D8738" t="str">
            <v>SEAT COVER GREY L2</v>
          </cell>
          <cell r="E8738">
            <v>44797</v>
          </cell>
          <cell r="F8738" t="str">
            <v>ROF</v>
          </cell>
          <cell r="G8738" t="str">
            <v>CI_KAIN</v>
          </cell>
          <cell r="H8738" t="str">
            <v>PC</v>
          </cell>
          <cell r="I8738" t="str">
            <v>CPR</v>
          </cell>
          <cell r="J8738" t="str">
            <v/>
          </cell>
          <cell r="K8738" t="str">
            <v>PD</v>
          </cell>
          <cell r="L8738" t="str">
            <v>3015</v>
          </cell>
          <cell r="M8738" t="str">
            <v>V</v>
          </cell>
          <cell r="N8738">
            <v>9945</v>
          </cell>
        </row>
        <row r="8739">
          <cell r="A8739" t="str">
            <v>RM-LEO-FAB-GI-0018</v>
          </cell>
          <cell r="B8739" t="str">
            <v>CINT</v>
          </cell>
          <cell r="C8739" t="str">
            <v/>
          </cell>
          <cell r="D8739" t="str">
            <v>SEAT COVER LEON YELLOW L8</v>
          </cell>
          <cell r="E8739">
            <v>44797</v>
          </cell>
          <cell r="F8739" t="str">
            <v>ROF</v>
          </cell>
          <cell r="G8739" t="str">
            <v>CI_KAIN</v>
          </cell>
          <cell r="H8739" t="str">
            <v>PC</v>
          </cell>
          <cell r="I8739" t="str">
            <v>CPR</v>
          </cell>
          <cell r="J8739" t="str">
            <v/>
          </cell>
          <cell r="K8739" t="str">
            <v>PD</v>
          </cell>
          <cell r="L8739" t="str">
            <v>3015</v>
          </cell>
          <cell r="M8739" t="str">
            <v>V</v>
          </cell>
          <cell r="N8739">
            <v>9945</v>
          </cell>
        </row>
        <row r="8740">
          <cell r="A8740" t="str">
            <v>RM-LEO-FAB-GI-0019</v>
          </cell>
          <cell r="B8740" t="str">
            <v>CINT</v>
          </cell>
          <cell r="C8740" t="str">
            <v/>
          </cell>
          <cell r="D8740" t="str">
            <v>SEAT COVER RED N3</v>
          </cell>
          <cell r="E8740">
            <v>44797</v>
          </cell>
          <cell r="F8740" t="str">
            <v>ROF</v>
          </cell>
          <cell r="G8740" t="str">
            <v>CI_KAIN</v>
          </cell>
          <cell r="H8740" t="str">
            <v>PC</v>
          </cell>
          <cell r="I8740" t="str">
            <v>CPR</v>
          </cell>
          <cell r="J8740" t="str">
            <v/>
          </cell>
          <cell r="K8740" t="str">
            <v>PD</v>
          </cell>
          <cell r="L8740" t="str">
            <v>3015</v>
          </cell>
          <cell r="M8740" t="str">
            <v>V</v>
          </cell>
          <cell r="N8740">
            <v>9945</v>
          </cell>
        </row>
        <row r="8741">
          <cell r="A8741" t="str">
            <v>RM-LEO-FAB-GI-0020</v>
          </cell>
          <cell r="B8741" t="str">
            <v>CINT</v>
          </cell>
          <cell r="C8741" t="str">
            <v/>
          </cell>
          <cell r="D8741" t="str">
            <v>BACK COVER BLACK O7</v>
          </cell>
          <cell r="E8741">
            <v>44814</v>
          </cell>
          <cell r="F8741" t="str">
            <v>ROF</v>
          </cell>
          <cell r="G8741" t="str">
            <v>CI_KAIN</v>
          </cell>
          <cell r="H8741" t="str">
            <v>PC</v>
          </cell>
          <cell r="I8741" t="str">
            <v>CPR</v>
          </cell>
          <cell r="J8741" t="str">
            <v/>
          </cell>
          <cell r="K8741" t="str">
            <v>PD</v>
          </cell>
          <cell r="L8741" t="str">
            <v>3015</v>
          </cell>
          <cell r="M8741" t="str">
            <v>V</v>
          </cell>
          <cell r="N8741">
            <v>10143</v>
          </cell>
        </row>
        <row r="8742">
          <cell r="A8742" t="str">
            <v>RM-LEO-FAB-GI-0021</v>
          </cell>
          <cell r="B8742" t="str">
            <v>CINT</v>
          </cell>
          <cell r="C8742" t="str">
            <v/>
          </cell>
          <cell r="D8742" t="str">
            <v>BACK COVER GREEN O6</v>
          </cell>
          <cell r="E8742">
            <v>44797</v>
          </cell>
          <cell r="F8742" t="str">
            <v>ROF</v>
          </cell>
          <cell r="G8742" t="str">
            <v>CI_KAIN</v>
          </cell>
          <cell r="H8742" t="str">
            <v>PC</v>
          </cell>
          <cell r="I8742" t="str">
            <v>CPR</v>
          </cell>
          <cell r="J8742" t="str">
            <v/>
          </cell>
          <cell r="K8742" t="str">
            <v>PD</v>
          </cell>
          <cell r="L8742" t="str">
            <v>3015</v>
          </cell>
          <cell r="M8742" t="str">
            <v>V</v>
          </cell>
          <cell r="N8742">
            <v>7560</v>
          </cell>
        </row>
        <row r="8743">
          <cell r="A8743" t="str">
            <v>RM-LEO-FAB-GI-0022</v>
          </cell>
          <cell r="B8743" t="str">
            <v>CINT</v>
          </cell>
          <cell r="C8743" t="str">
            <v/>
          </cell>
          <cell r="D8743" t="str">
            <v>BACK COVER LEON BLUE O1</v>
          </cell>
          <cell r="E8743">
            <v>44797</v>
          </cell>
          <cell r="F8743" t="str">
            <v>ROF</v>
          </cell>
          <cell r="G8743" t="str">
            <v>CI_KAIN</v>
          </cell>
          <cell r="H8743" t="str">
            <v>PC</v>
          </cell>
          <cell r="I8743" t="str">
            <v>CPR</v>
          </cell>
          <cell r="J8743" t="str">
            <v/>
          </cell>
          <cell r="K8743" t="str">
            <v>PD</v>
          </cell>
          <cell r="L8743" t="str">
            <v>3015</v>
          </cell>
          <cell r="M8743" t="str">
            <v>V</v>
          </cell>
          <cell r="N8743">
            <v>8541</v>
          </cell>
        </row>
        <row r="8744">
          <cell r="A8744" t="str">
            <v>RM-LEO-FAB-GI-0023</v>
          </cell>
          <cell r="B8744" t="str">
            <v>CINT</v>
          </cell>
          <cell r="C8744" t="str">
            <v/>
          </cell>
          <cell r="D8744" t="str">
            <v>BACK COVER LEON GREY O2</v>
          </cell>
          <cell r="E8744">
            <v>44797</v>
          </cell>
          <cell r="F8744" t="str">
            <v>ROF</v>
          </cell>
          <cell r="G8744" t="str">
            <v>CI_KAIN</v>
          </cell>
          <cell r="H8744" t="str">
            <v>PC</v>
          </cell>
          <cell r="I8744" t="str">
            <v>CPR</v>
          </cell>
          <cell r="J8744" t="str">
            <v/>
          </cell>
          <cell r="K8744" t="str">
            <v>PD</v>
          </cell>
          <cell r="L8744" t="str">
            <v>3015</v>
          </cell>
          <cell r="M8744" t="str">
            <v>V</v>
          </cell>
          <cell r="N8744">
            <v>8592</v>
          </cell>
        </row>
        <row r="8745">
          <cell r="A8745" t="str">
            <v>RM-LEO-FAB-GI-0024</v>
          </cell>
          <cell r="B8745" t="str">
            <v>CINT</v>
          </cell>
          <cell r="C8745" t="str">
            <v/>
          </cell>
          <cell r="D8745" t="str">
            <v>BACK COVER LEON BROWN O4</v>
          </cell>
          <cell r="E8745">
            <v>44797</v>
          </cell>
          <cell r="F8745" t="str">
            <v>ROF</v>
          </cell>
          <cell r="G8745" t="str">
            <v>CI_KAIN</v>
          </cell>
          <cell r="H8745" t="str">
            <v>PC</v>
          </cell>
          <cell r="I8745" t="str">
            <v>CPR</v>
          </cell>
          <cell r="J8745" t="str">
            <v/>
          </cell>
          <cell r="K8745" t="str">
            <v>PD</v>
          </cell>
          <cell r="L8745" t="str">
            <v>3015</v>
          </cell>
          <cell r="M8745" t="str">
            <v>V</v>
          </cell>
          <cell r="N8745">
            <v>8592</v>
          </cell>
        </row>
        <row r="8746">
          <cell r="A8746" t="str">
            <v>RM-LEO-FAB-GI-0025</v>
          </cell>
          <cell r="B8746" t="str">
            <v>CINT</v>
          </cell>
          <cell r="C8746" t="str">
            <v/>
          </cell>
          <cell r="D8746" t="str">
            <v>BACK COVER OSCAR RED O3</v>
          </cell>
          <cell r="E8746">
            <v>44797</v>
          </cell>
          <cell r="F8746" t="str">
            <v>ROF</v>
          </cell>
          <cell r="G8746" t="str">
            <v>CI_KAIN</v>
          </cell>
          <cell r="H8746" t="str">
            <v>PC</v>
          </cell>
          <cell r="I8746" t="str">
            <v>CPR</v>
          </cell>
          <cell r="J8746" t="str">
            <v/>
          </cell>
          <cell r="K8746" t="str">
            <v>PD</v>
          </cell>
          <cell r="L8746" t="str">
            <v>3015</v>
          </cell>
          <cell r="M8746" t="str">
            <v>V</v>
          </cell>
          <cell r="N8746">
            <v>8592</v>
          </cell>
        </row>
        <row r="8747">
          <cell r="A8747" t="str">
            <v>RM-LEO-FAB-GI-0026</v>
          </cell>
          <cell r="B8747" t="str">
            <v>CINT</v>
          </cell>
          <cell r="C8747" t="str">
            <v/>
          </cell>
          <cell r="D8747" t="str">
            <v>SEAT COVER BLACK O7</v>
          </cell>
          <cell r="E8747">
            <v>44797</v>
          </cell>
          <cell r="F8747" t="str">
            <v>ROF</v>
          </cell>
          <cell r="G8747" t="str">
            <v>CI_KAIN</v>
          </cell>
          <cell r="H8747" t="str">
            <v>PC</v>
          </cell>
          <cell r="I8747" t="str">
            <v>CPR</v>
          </cell>
          <cell r="J8747" t="str">
            <v/>
          </cell>
          <cell r="K8747" t="str">
            <v>PD</v>
          </cell>
          <cell r="L8747" t="str">
            <v>3015</v>
          </cell>
          <cell r="M8747" t="str">
            <v>V</v>
          </cell>
          <cell r="N8747">
            <v>9945</v>
          </cell>
        </row>
        <row r="8748">
          <cell r="A8748" t="str">
            <v>RM-LEO-FAB-GI-0027</v>
          </cell>
          <cell r="B8748" t="str">
            <v>CINT</v>
          </cell>
          <cell r="C8748" t="str">
            <v/>
          </cell>
          <cell r="D8748" t="str">
            <v>SEAT COVER BLUE O1</v>
          </cell>
          <cell r="E8748">
            <v>44797</v>
          </cell>
          <cell r="F8748" t="str">
            <v>ROF</v>
          </cell>
          <cell r="G8748" t="str">
            <v>CI_KAIN</v>
          </cell>
          <cell r="H8748" t="str">
            <v>PC</v>
          </cell>
          <cell r="I8748" t="str">
            <v>CPR</v>
          </cell>
          <cell r="J8748" t="str">
            <v/>
          </cell>
          <cell r="K8748" t="str">
            <v>PD</v>
          </cell>
          <cell r="L8748" t="str">
            <v>3015</v>
          </cell>
          <cell r="M8748" t="str">
            <v>V</v>
          </cell>
          <cell r="N8748">
            <v>9945</v>
          </cell>
        </row>
        <row r="8749">
          <cell r="A8749" t="str">
            <v>RM-LEO-FAB-GI-0028</v>
          </cell>
          <cell r="B8749" t="str">
            <v>CINT</v>
          </cell>
          <cell r="C8749" t="str">
            <v/>
          </cell>
          <cell r="D8749" t="str">
            <v>SEAT COVER GREEN O6</v>
          </cell>
          <cell r="E8749">
            <v>44797</v>
          </cell>
          <cell r="F8749" t="str">
            <v>ROF</v>
          </cell>
          <cell r="G8749" t="str">
            <v>CI_KAIN</v>
          </cell>
          <cell r="H8749" t="str">
            <v>PC</v>
          </cell>
          <cell r="I8749" t="str">
            <v>CPR</v>
          </cell>
          <cell r="J8749" t="str">
            <v/>
          </cell>
          <cell r="K8749" t="str">
            <v>PD</v>
          </cell>
          <cell r="L8749" t="str">
            <v>3015</v>
          </cell>
          <cell r="M8749" t="str">
            <v>V</v>
          </cell>
          <cell r="N8749">
            <v>9945</v>
          </cell>
        </row>
        <row r="8750">
          <cell r="A8750" t="str">
            <v>RM-LEO-FAB-GI-0029</v>
          </cell>
          <cell r="B8750" t="str">
            <v>CINT</v>
          </cell>
          <cell r="C8750" t="str">
            <v/>
          </cell>
          <cell r="D8750" t="str">
            <v>SEAT COVER LEON GREY O2</v>
          </cell>
          <cell r="E8750">
            <v>44797</v>
          </cell>
          <cell r="F8750" t="str">
            <v>ROF</v>
          </cell>
          <cell r="G8750" t="str">
            <v>CI_KAIN</v>
          </cell>
          <cell r="H8750" t="str">
            <v>PC</v>
          </cell>
          <cell r="I8750" t="str">
            <v>CPR</v>
          </cell>
          <cell r="J8750" t="str">
            <v/>
          </cell>
          <cell r="K8750" t="str">
            <v>PD</v>
          </cell>
          <cell r="L8750" t="str">
            <v>3015</v>
          </cell>
          <cell r="M8750" t="str">
            <v>V</v>
          </cell>
          <cell r="N8750">
            <v>9945</v>
          </cell>
        </row>
        <row r="8751">
          <cell r="A8751" t="str">
            <v>RM-LEO-FAB-GI-0030</v>
          </cell>
          <cell r="B8751" t="str">
            <v>CINT</v>
          </cell>
          <cell r="C8751" t="str">
            <v/>
          </cell>
          <cell r="D8751" t="str">
            <v>SEAT COVER LEON O4</v>
          </cell>
          <cell r="E8751">
            <v>44797</v>
          </cell>
          <cell r="F8751" t="str">
            <v>ROF</v>
          </cell>
          <cell r="G8751" t="str">
            <v>CI_KAIN</v>
          </cell>
          <cell r="H8751" t="str">
            <v>PC</v>
          </cell>
          <cell r="I8751" t="str">
            <v>CPR</v>
          </cell>
          <cell r="J8751" t="str">
            <v/>
          </cell>
          <cell r="K8751" t="str">
            <v>PD</v>
          </cell>
          <cell r="L8751" t="str">
            <v>3015</v>
          </cell>
          <cell r="M8751" t="str">
            <v>V</v>
          </cell>
          <cell r="N8751">
            <v>9945</v>
          </cell>
        </row>
        <row r="8752">
          <cell r="A8752" t="str">
            <v>RM-LEO-FAB-GI-0031</v>
          </cell>
          <cell r="B8752" t="str">
            <v>CINT</v>
          </cell>
          <cell r="C8752" t="str">
            <v/>
          </cell>
          <cell r="D8752" t="str">
            <v>SEAT COVER RED O3</v>
          </cell>
          <cell r="E8752">
            <v>44797</v>
          </cell>
          <cell r="F8752" t="str">
            <v>ROF</v>
          </cell>
          <cell r="G8752" t="str">
            <v>CI_KAIN</v>
          </cell>
          <cell r="H8752" t="str">
            <v>PC</v>
          </cell>
          <cell r="I8752" t="str">
            <v>CPR</v>
          </cell>
          <cell r="J8752" t="str">
            <v/>
          </cell>
          <cell r="K8752" t="str">
            <v>PD</v>
          </cell>
          <cell r="L8752" t="str">
            <v>3015</v>
          </cell>
          <cell r="M8752" t="str">
            <v>V</v>
          </cell>
          <cell r="N8752">
            <v>9945</v>
          </cell>
        </row>
        <row r="8753">
          <cell r="A8753" t="str">
            <v>RM-LEO-FOM-00-0001</v>
          </cell>
          <cell r="B8753" t="str">
            <v>CINT</v>
          </cell>
          <cell r="C8753" t="str">
            <v/>
          </cell>
          <cell r="D8753" t="str">
            <v>SEAT U FOAM LEON 350</v>
          </cell>
          <cell r="E8753">
            <v>44814</v>
          </cell>
          <cell r="F8753" t="str">
            <v>ROF</v>
          </cell>
          <cell r="G8753" t="str">
            <v>CI_BUSA</v>
          </cell>
          <cell r="H8753" t="str">
            <v>PC</v>
          </cell>
          <cell r="I8753" t="str">
            <v>CPR</v>
          </cell>
          <cell r="J8753" t="str">
            <v/>
          </cell>
          <cell r="K8753" t="str">
            <v>PD</v>
          </cell>
          <cell r="L8753" t="str">
            <v>3015</v>
          </cell>
          <cell r="M8753" t="str">
            <v>V</v>
          </cell>
          <cell r="N8753">
            <v>16616</v>
          </cell>
        </row>
        <row r="8754">
          <cell r="A8754" t="str">
            <v>RM-LEO-ICT-SC-0001</v>
          </cell>
          <cell r="B8754" t="str">
            <v>CINT</v>
          </cell>
          <cell r="C8754" t="str">
            <v/>
          </cell>
          <cell r="D8754" t="str">
            <v>LEG JOINT PIPE LEON</v>
          </cell>
          <cell r="E8754">
            <v>44797</v>
          </cell>
          <cell r="F8754" t="str">
            <v>ROF</v>
          </cell>
          <cell r="G8754" t="str">
            <v>CI_ICT</v>
          </cell>
          <cell r="H8754" t="str">
            <v>PC</v>
          </cell>
          <cell r="I8754" t="str">
            <v>CPR</v>
          </cell>
          <cell r="J8754" t="str">
            <v/>
          </cell>
          <cell r="K8754" t="str">
            <v>PD</v>
          </cell>
          <cell r="L8754" t="str">
            <v>3015</v>
          </cell>
          <cell r="M8754" t="str">
            <v>V</v>
          </cell>
          <cell r="N8754">
            <v>4224</v>
          </cell>
        </row>
        <row r="8755">
          <cell r="A8755" t="str">
            <v>RM-LEO-PIP-00-0001</v>
          </cell>
          <cell r="B8755" t="str">
            <v>CINT</v>
          </cell>
          <cell r="C8755" t="str">
            <v/>
          </cell>
          <cell r="D8755" t="str">
            <v>PIPA 22.2 X 1.0 X 642</v>
          </cell>
          <cell r="E8755">
            <v>44936</v>
          </cell>
          <cell r="F8755" t="str">
            <v>ROF</v>
          </cell>
          <cell r="G8755" t="str">
            <v>CI_PIPA</v>
          </cell>
          <cell r="H8755" t="str">
            <v>PC</v>
          </cell>
          <cell r="I8755" t="str">
            <v>CPR</v>
          </cell>
          <cell r="J8755" t="str">
            <v/>
          </cell>
          <cell r="K8755" t="str">
            <v>PD</v>
          </cell>
          <cell r="L8755" t="str">
            <v>3015</v>
          </cell>
          <cell r="M8755" t="str">
            <v>V</v>
          </cell>
          <cell r="N8755">
            <v>7384</v>
          </cell>
        </row>
        <row r="8756">
          <cell r="A8756" t="str">
            <v>RM-LEO-PIP-00-0002</v>
          </cell>
          <cell r="B8756" t="str">
            <v>CINT</v>
          </cell>
          <cell r="C8756" t="str">
            <v/>
          </cell>
          <cell r="D8756" t="str">
            <v>PIPA 25/16 x 0.9 x 462</v>
          </cell>
          <cell r="E8756">
            <v>45169</v>
          </cell>
          <cell r="F8756" t="str">
            <v>ROF</v>
          </cell>
          <cell r="G8756" t="str">
            <v>CI_PIPA</v>
          </cell>
          <cell r="H8756" t="str">
            <v>PC</v>
          </cell>
          <cell r="I8756" t="str">
            <v>CPR</v>
          </cell>
          <cell r="J8756" t="str">
            <v/>
          </cell>
          <cell r="K8756" t="str">
            <v>PD</v>
          </cell>
          <cell r="L8756" t="str">
            <v>3015</v>
          </cell>
          <cell r="M8756" t="str">
            <v>V</v>
          </cell>
          <cell r="N8756">
            <v>4923</v>
          </cell>
        </row>
        <row r="8757">
          <cell r="A8757" t="str">
            <v>RM-LEO-PIP-00-0003</v>
          </cell>
          <cell r="B8757" t="str">
            <v>CINT</v>
          </cell>
          <cell r="C8757" t="str">
            <v/>
          </cell>
          <cell r="D8757" t="str">
            <v>PIPA 25/16 X 1.1 X 1136</v>
          </cell>
          <cell r="E8757">
            <v>44936</v>
          </cell>
          <cell r="F8757" t="str">
            <v>ROF</v>
          </cell>
          <cell r="G8757" t="str">
            <v>CI_PIPA</v>
          </cell>
          <cell r="H8757" t="str">
            <v>PC</v>
          </cell>
          <cell r="I8757" t="str">
            <v>CPR</v>
          </cell>
          <cell r="J8757" t="str">
            <v/>
          </cell>
          <cell r="K8757" t="str">
            <v>PD</v>
          </cell>
          <cell r="L8757" t="str">
            <v>3015</v>
          </cell>
          <cell r="M8757" t="str">
            <v>V</v>
          </cell>
          <cell r="N8757">
            <v>16958</v>
          </cell>
        </row>
        <row r="8758">
          <cell r="A8758" t="str">
            <v>RM-LEO-PIP-00-0004</v>
          </cell>
          <cell r="B8758" t="str">
            <v>CINT</v>
          </cell>
          <cell r="C8758" t="str">
            <v/>
          </cell>
          <cell r="D8758" t="str">
            <v>PIPA 25/16 X 1.1 X 462</v>
          </cell>
          <cell r="E8758">
            <v>0</v>
          </cell>
          <cell r="F8758" t="str">
            <v>ROF</v>
          </cell>
          <cell r="G8758" t="str">
            <v>CI_PIPA</v>
          </cell>
          <cell r="H8758" t="str">
            <v>PC</v>
          </cell>
          <cell r="I8758" t="str">
            <v>CPR</v>
          </cell>
          <cell r="J8758" t="str">
            <v/>
          </cell>
          <cell r="K8758" t="str">
            <v>PD</v>
          </cell>
          <cell r="L8758" t="str">
            <v>3015</v>
          </cell>
          <cell r="M8758" t="str">
            <v>V</v>
          </cell>
          <cell r="N8758">
            <v>5306</v>
          </cell>
        </row>
        <row r="8759">
          <cell r="A8759" t="str">
            <v>RM-LEO-PLS-00-0004</v>
          </cell>
          <cell r="B8759" t="str">
            <v>CINT</v>
          </cell>
          <cell r="C8759" t="str">
            <v/>
          </cell>
          <cell r="D8759" t="str">
            <v>DOP PLASTIC LEON 350</v>
          </cell>
          <cell r="E8759">
            <v>44797</v>
          </cell>
          <cell r="F8759" t="str">
            <v>ROF</v>
          </cell>
          <cell r="G8759" t="str">
            <v>CI_PLSTK</v>
          </cell>
          <cell r="H8759" t="str">
            <v>PC</v>
          </cell>
          <cell r="I8759" t="str">
            <v>CPR</v>
          </cell>
          <cell r="J8759" t="str">
            <v/>
          </cell>
          <cell r="K8759" t="str">
            <v>PD</v>
          </cell>
          <cell r="L8759" t="str">
            <v>3015</v>
          </cell>
          <cell r="M8759" t="str">
            <v>V</v>
          </cell>
          <cell r="N8759">
            <v>595</v>
          </cell>
        </row>
        <row r="8760">
          <cell r="A8760" t="str">
            <v>RM-LEO-TRX-00-0005</v>
          </cell>
          <cell r="B8760" t="str">
            <v>CINT</v>
          </cell>
          <cell r="C8760" t="str">
            <v/>
          </cell>
          <cell r="D8760" t="str">
            <v>SEAT BOARD LEON 350</v>
          </cell>
          <cell r="E8760">
            <v>44814</v>
          </cell>
          <cell r="F8760" t="str">
            <v>ROF</v>
          </cell>
          <cell r="G8760" t="str">
            <v>CI_BOARD</v>
          </cell>
          <cell r="H8760" t="str">
            <v>PC</v>
          </cell>
          <cell r="I8760" t="str">
            <v>CPR</v>
          </cell>
          <cell r="J8760" t="str">
            <v/>
          </cell>
          <cell r="K8760" t="str">
            <v>PD</v>
          </cell>
          <cell r="L8760" t="str">
            <v>3015</v>
          </cell>
          <cell r="M8760" t="str">
            <v>V</v>
          </cell>
          <cell r="N8760">
            <v>24000</v>
          </cell>
        </row>
        <row r="8761">
          <cell r="A8761" t="str">
            <v>RM-LNO-000-00-0006</v>
          </cell>
          <cell r="B8761" t="str">
            <v>CINT</v>
          </cell>
          <cell r="C8761" t="str">
            <v/>
          </cell>
          <cell r="D8761" t="str">
            <v>LEGNO 201 BLACK WITH ARM SET</v>
          </cell>
          <cell r="E8761">
            <v>44797</v>
          </cell>
          <cell r="F8761" t="str">
            <v>ROF</v>
          </cell>
          <cell r="G8761" t="str">
            <v>CI_OTH</v>
          </cell>
          <cell r="H8761" t="str">
            <v>PC</v>
          </cell>
          <cell r="I8761" t="str">
            <v>CPR</v>
          </cell>
          <cell r="J8761" t="str">
            <v/>
          </cell>
          <cell r="K8761" t="str">
            <v>PD</v>
          </cell>
          <cell r="L8761" t="str">
            <v>3015</v>
          </cell>
          <cell r="M8761" t="str">
            <v>V</v>
          </cell>
          <cell r="N8761">
            <v>1153419</v>
          </cell>
        </row>
        <row r="8762">
          <cell r="A8762" t="str">
            <v>RM-LNO-000-00-0007</v>
          </cell>
          <cell r="B8762" t="str">
            <v>CINT</v>
          </cell>
          <cell r="C8762" t="str">
            <v/>
          </cell>
          <cell r="D8762" t="str">
            <v>LEGNO 201 BLUE WITH ARM SET</v>
          </cell>
          <cell r="E8762">
            <v>44797</v>
          </cell>
          <cell r="F8762" t="str">
            <v>ROF</v>
          </cell>
          <cell r="G8762" t="str">
            <v>CI_OTH</v>
          </cell>
          <cell r="H8762" t="str">
            <v>PC</v>
          </cell>
          <cell r="I8762" t="str">
            <v>CPR</v>
          </cell>
          <cell r="J8762" t="str">
            <v/>
          </cell>
          <cell r="K8762" t="str">
            <v>PD</v>
          </cell>
          <cell r="L8762" t="str">
            <v>3015</v>
          </cell>
          <cell r="M8762" t="str">
            <v>V</v>
          </cell>
          <cell r="N8762">
            <v>264444</v>
          </cell>
        </row>
        <row r="8763">
          <cell r="A8763" t="str">
            <v>RM-LNO-000-00-0008</v>
          </cell>
          <cell r="B8763" t="str">
            <v>CINT</v>
          </cell>
          <cell r="C8763" t="str">
            <v/>
          </cell>
          <cell r="D8763" t="str">
            <v>LEGNO 201 GREEN (W/O ARM)</v>
          </cell>
          <cell r="E8763">
            <v>44797</v>
          </cell>
          <cell r="F8763" t="str">
            <v>ROF</v>
          </cell>
          <cell r="G8763" t="str">
            <v>CI_OTH</v>
          </cell>
          <cell r="H8763" t="str">
            <v>PC</v>
          </cell>
          <cell r="I8763" t="str">
            <v>CPR</v>
          </cell>
          <cell r="J8763" t="str">
            <v/>
          </cell>
          <cell r="K8763" t="str">
            <v>PD</v>
          </cell>
          <cell r="L8763" t="str">
            <v>3015</v>
          </cell>
          <cell r="M8763" t="str">
            <v>V</v>
          </cell>
          <cell r="N8763">
            <v>1212120</v>
          </cell>
        </row>
        <row r="8764">
          <cell r="A8764" t="str">
            <v>RM-LNO-000-00-0009</v>
          </cell>
          <cell r="B8764" t="str">
            <v>CINT</v>
          </cell>
          <cell r="C8764" t="str">
            <v/>
          </cell>
          <cell r="D8764" t="str">
            <v>LEGNO 201 GREEN WITH ARM SET</v>
          </cell>
          <cell r="E8764">
            <v>44797</v>
          </cell>
          <cell r="F8764" t="str">
            <v>ROF</v>
          </cell>
          <cell r="G8764" t="str">
            <v>CI_OTH</v>
          </cell>
          <cell r="H8764" t="str">
            <v>PC</v>
          </cell>
          <cell r="I8764" t="str">
            <v>CPR</v>
          </cell>
          <cell r="J8764" t="str">
            <v/>
          </cell>
          <cell r="K8764" t="str">
            <v>PD</v>
          </cell>
          <cell r="L8764" t="str">
            <v>3015</v>
          </cell>
          <cell r="M8764" t="str">
            <v>V</v>
          </cell>
          <cell r="N8764">
            <v>1153419</v>
          </cell>
        </row>
        <row r="8765">
          <cell r="A8765" t="str">
            <v>RM-LNO-000-00-0010</v>
          </cell>
          <cell r="B8765" t="str">
            <v>CINT</v>
          </cell>
          <cell r="C8765" t="str">
            <v/>
          </cell>
          <cell r="D8765" t="str">
            <v>LEGNO 201 GREY WITH ARM SET</v>
          </cell>
          <cell r="E8765">
            <v>44797</v>
          </cell>
          <cell r="F8765" t="str">
            <v>ROF</v>
          </cell>
          <cell r="G8765" t="str">
            <v>CI_OTH</v>
          </cell>
          <cell r="H8765" t="str">
            <v>PC</v>
          </cell>
          <cell r="I8765" t="str">
            <v>CPR</v>
          </cell>
          <cell r="J8765" t="str">
            <v/>
          </cell>
          <cell r="K8765" t="str">
            <v>PD</v>
          </cell>
          <cell r="L8765" t="str">
            <v>3015</v>
          </cell>
          <cell r="M8765" t="str">
            <v>V</v>
          </cell>
          <cell r="N8765">
            <v>686376</v>
          </cell>
        </row>
        <row r="8766">
          <cell r="A8766" t="str">
            <v>RM-LNO-000-00-0011</v>
          </cell>
          <cell r="B8766" t="str">
            <v>CINT</v>
          </cell>
          <cell r="C8766" t="str">
            <v/>
          </cell>
          <cell r="D8766" t="str">
            <v>LEGNO 201 RED WITH ARM SET</v>
          </cell>
          <cell r="E8766">
            <v>44834</v>
          </cell>
          <cell r="F8766" t="str">
            <v>ROF</v>
          </cell>
          <cell r="G8766" t="str">
            <v>CI_OTH</v>
          </cell>
          <cell r="H8766" t="str">
            <v>PC</v>
          </cell>
          <cell r="I8766" t="str">
            <v>CPR</v>
          </cell>
          <cell r="J8766" t="str">
            <v/>
          </cell>
          <cell r="K8766" t="str">
            <v>PD</v>
          </cell>
          <cell r="L8766" t="str">
            <v>3015</v>
          </cell>
          <cell r="M8766" t="str">
            <v>V</v>
          </cell>
          <cell r="N8766">
            <v>1153419</v>
          </cell>
        </row>
        <row r="8767">
          <cell r="A8767" t="str">
            <v>RM-LNO-000-00-0012</v>
          </cell>
          <cell r="B8767" t="str">
            <v>CINT</v>
          </cell>
          <cell r="C8767" t="str">
            <v/>
          </cell>
          <cell r="D8767" t="str">
            <v>LEGNO 203 BLACK WITH ARM SET</v>
          </cell>
          <cell r="E8767">
            <v>44797</v>
          </cell>
          <cell r="F8767" t="str">
            <v>ROF</v>
          </cell>
          <cell r="G8767" t="str">
            <v>CI_OTH</v>
          </cell>
          <cell r="H8767" t="str">
            <v>PC</v>
          </cell>
          <cell r="I8767" t="str">
            <v>CPR</v>
          </cell>
          <cell r="J8767" t="str">
            <v/>
          </cell>
          <cell r="K8767" t="str">
            <v>PD</v>
          </cell>
          <cell r="L8767" t="str">
            <v>3015</v>
          </cell>
          <cell r="M8767" t="str">
            <v>V</v>
          </cell>
          <cell r="N8767">
            <v>1429215</v>
          </cell>
        </row>
        <row r="8768">
          <cell r="A8768" t="str">
            <v>RM-LNO-000-00-0013</v>
          </cell>
          <cell r="B8768" t="str">
            <v>CINT</v>
          </cell>
          <cell r="C8768" t="str">
            <v/>
          </cell>
          <cell r="D8768" t="str">
            <v>LEGNO 203 BLUE WITH ARM SET</v>
          </cell>
          <cell r="E8768">
            <v>44797</v>
          </cell>
          <cell r="F8768" t="str">
            <v>ROF</v>
          </cell>
          <cell r="G8768" t="str">
            <v>CI_OTH</v>
          </cell>
          <cell r="H8768" t="str">
            <v>PC</v>
          </cell>
          <cell r="I8768" t="str">
            <v>CPR</v>
          </cell>
          <cell r="J8768" t="str">
            <v/>
          </cell>
          <cell r="K8768" t="str">
            <v>PD</v>
          </cell>
          <cell r="L8768" t="str">
            <v>3015</v>
          </cell>
          <cell r="M8768" t="str">
            <v>V</v>
          </cell>
          <cell r="N8768">
            <v>1181262</v>
          </cell>
        </row>
        <row r="8769">
          <cell r="A8769" t="str">
            <v>RM-LNO-000-00-0014</v>
          </cell>
          <cell r="B8769" t="str">
            <v>CINT</v>
          </cell>
          <cell r="C8769" t="str">
            <v/>
          </cell>
          <cell r="D8769" t="str">
            <v>LEGNO 203 GREEN WITH ARM SET</v>
          </cell>
          <cell r="E8769">
            <v>44797</v>
          </cell>
          <cell r="F8769" t="str">
            <v>ROF</v>
          </cell>
          <cell r="G8769" t="str">
            <v>CI_OTH</v>
          </cell>
          <cell r="H8769" t="str">
            <v>PC</v>
          </cell>
          <cell r="I8769" t="str">
            <v>CPR</v>
          </cell>
          <cell r="J8769" t="str">
            <v/>
          </cell>
          <cell r="K8769" t="str">
            <v>PD</v>
          </cell>
          <cell r="L8769" t="str">
            <v>3015</v>
          </cell>
          <cell r="M8769" t="str">
            <v>V</v>
          </cell>
          <cell r="N8769">
            <v>1181262</v>
          </cell>
        </row>
        <row r="8770">
          <cell r="A8770" t="str">
            <v>RM-LNO-000-00-0015</v>
          </cell>
          <cell r="B8770" t="str">
            <v>CINT</v>
          </cell>
          <cell r="C8770" t="str">
            <v/>
          </cell>
          <cell r="D8770" t="str">
            <v>LEGNO 203 GREY WITH ARM SET</v>
          </cell>
          <cell r="E8770">
            <v>44797</v>
          </cell>
          <cell r="F8770" t="str">
            <v>ROF</v>
          </cell>
          <cell r="G8770" t="str">
            <v>CI_OTH</v>
          </cell>
          <cell r="H8770" t="str">
            <v>PC</v>
          </cell>
          <cell r="I8770" t="str">
            <v>CPR</v>
          </cell>
          <cell r="J8770" t="str">
            <v/>
          </cell>
          <cell r="K8770" t="str">
            <v>PD</v>
          </cell>
          <cell r="L8770" t="str">
            <v>3015</v>
          </cell>
          <cell r="M8770" t="str">
            <v>V</v>
          </cell>
          <cell r="N8770">
            <v>1181262</v>
          </cell>
        </row>
        <row r="8771">
          <cell r="A8771" t="str">
            <v>RM-LNO-000-00-0016</v>
          </cell>
          <cell r="B8771" t="str">
            <v>CINT</v>
          </cell>
          <cell r="C8771" t="str">
            <v/>
          </cell>
          <cell r="D8771" t="str">
            <v>LEGNO 203 RED WITH ARM SET</v>
          </cell>
          <cell r="E8771">
            <v>44797</v>
          </cell>
          <cell r="F8771" t="str">
            <v>ROF</v>
          </cell>
          <cell r="G8771" t="str">
            <v>CI_OTH</v>
          </cell>
          <cell r="H8771" t="str">
            <v>PC</v>
          </cell>
          <cell r="I8771" t="str">
            <v>CPR</v>
          </cell>
          <cell r="J8771" t="str">
            <v/>
          </cell>
          <cell r="K8771" t="str">
            <v>PD</v>
          </cell>
          <cell r="L8771" t="str">
            <v>3015</v>
          </cell>
          <cell r="M8771" t="str">
            <v>V</v>
          </cell>
          <cell r="N8771">
            <v>1181262</v>
          </cell>
        </row>
        <row r="8772">
          <cell r="A8772" t="str">
            <v>RM-LNO-000-00-0017</v>
          </cell>
          <cell r="B8772" t="str">
            <v>CINT</v>
          </cell>
          <cell r="C8772" t="str">
            <v/>
          </cell>
          <cell r="D8772" t="str">
            <v>LEGNO 211 BLACK WITH ARM SET</v>
          </cell>
          <cell r="E8772">
            <v>44797</v>
          </cell>
          <cell r="F8772" t="str">
            <v>ROF</v>
          </cell>
          <cell r="G8772" t="str">
            <v>CI_OTH</v>
          </cell>
          <cell r="H8772" t="str">
            <v>PC</v>
          </cell>
          <cell r="I8772" t="str">
            <v>CPR</v>
          </cell>
          <cell r="J8772" t="str">
            <v/>
          </cell>
          <cell r="K8772" t="str">
            <v>PD</v>
          </cell>
          <cell r="L8772" t="str">
            <v>3015</v>
          </cell>
          <cell r="M8772" t="str">
            <v>V</v>
          </cell>
          <cell r="N8772">
            <v>1212120</v>
          </cell>
        </row>
        <row r="8773">
          <cell r="A8773" t="str">
            <v>RM-LNO-000-00-0018</v>
          </cell>
          <cell r="B8773" t="str">
            <v>CINT</v>
          </cell>
          <cell r="C8773" t="str">
            <v/>
          </cell>
          <cell r="D8773" t="str">
            <v>LEGNO 213 BLUE WITH ARM SET</v>
          </cell>
          <cell r="E8773">
            <v>44797</v>
          </cell>
          <cell r="F8773" t="str">
            <v>ROF</v>
          </cell>
          <cell r="G8773" t="str">
            <v>CI_OTH</v>
          </cell>
          <cell r="H8773" t="str">
            <v>PC</v>
          </cell>
          <cell r="I8773" t="str">
            <v>CPR</v>
          </cell>
          <cell r="J8773" t="str">
            <v/>
          </cell>
          <cell r="K8773" t="str">
            <v>PD</v>
          </cell>
          <cell r="L8773" t="str">
            <v>3015</v>
          </cell>
          <cell r="M8773" t="str">
            <v>V</v>
          </cell>
          <cell r="N8773">
            <v>1212120</v>
          </cell>
        </row>
        <row r="8774">
          <cell r="A8774" t="str">
            <v>RM-LNO-000-00-0019</v>
          </cell>
          <cell r="B8774" t="str">
            <v>CINT</v>
          </cell>
          <cell r="C8774" t="str">
            <v/>
          </cell>
          <cell r="D8774" t="str">
            <v>LEGNO 213 GREY WITH ARM SET</v>
          </cell>
          <cell r="E8774">
            <v>44797</v>
          </cell>
          <cell r="F8774" t="str">
            <v>ROF</v>
          </cell>
          <cell r="G8774" t="str">
            <v>CI_OTH</v>
          </cell>
          <cell r="H8774" t="str">
            <v>PC</v>
          </cell>
          <cell r="I8774" t="str">
            <v>CPR</v>
          </cell>
          <cell r="J8774" t="str">
            <v/>
          </cell>
          <cell r="K8774" t="str">
            <v>PD</v>
          </cell>
          <cell r="L8774" t="str">
            <v>3015</v>
          </cell>
          <cell r="M8774" t="str">
            <v>V</v>
          </cell>
          <cell r="N8774">
            <v>1212120</v>
          </cell>
        </row>
        <row r="8775">
          <cell r="A8775" t="str">
            <v>RM-LNO-000-00-0020</v>
          </cell>
          <cell r="B8775" t="str">
            <v>CINT</v>
          </cell>
          <cell r="C8775" t="str">
            <v/>
          </cell>
          <cell r="D8775" t="str">
            <v>LEGNO 213 RED WITH ARM SET</v>
          </cell>
          <cell r="E8775">
            <v>44797</v>
          </cell>
          <cell r="F8775" t="str">
            <v>ROF</v>
          </cell>
          <cell r="G8775" t="str">
            <v>CI_OTH</v>
          </cell>
          <cell r="H8775" t="str">
            <v>PC</v>
          </cell>
          <cell r="I8775" t="str">
            <v>CPR</v>
          </cell>
          <cell r="J8775" t="str">
            <v/>
          </cell>
          <cell r="K8775" t="str">
            <v>PD</v>
          </cell>
          <cell r="L8775" t="str">
            <v>3015</v>
          </cell>
          <cell r="M8775" t="str">
            <v>V</v>
          </cell>
          <cell r="N8775">
            <v>1212120</v>
          </cell>
        </row>
        <row r="8776">
          <cell r="A8776" t="str">
            <v>RM-LNO-BES-00-0021</v>
          </cell>
          <cell r="B8776" t="str">
            <v>CINT</v>
          </cell>
          <cell r="C8776" t="str">
            <v/>
          </cell>
          <cell r="D8776" t="str">
            <v>WIRE SHIRAI 1855 (SS 400 5.0 X 188)</v>
          </cell>
          <cell r="E8776">
            <v>44797</v>
          </cell>
          <cell r="F8776" t="str">
            <v>ROF</v>
          </cell>
          <cell r="G8776" t="str">
            <v>CI_BESI</v>
          </cell>
          <cell r="H8776" t="str">
            <v>PC</v>
          </cell>
          <cell r="I8776" t="str">
            <v>CPR</v>
          </cell>
          <cell r="J8776" t="str">
            <v/>
          </cell>
          <cell r="K8776" t="str">
            <v>PD</v>
          </cell>
          <cell r="L8776" t="str">
            <v>3015</v>
          </cell>
          <cell r="M8776" t="str">
            <v>V</v>
          </cell>
          <cell r="N8776">
            <v>816</v>
          </cell>
        </row>
        <row r="8777">
          <cell r="A8777" t="str">
            <v>RM-LNO-DUS-00-0022</v>
          </cell>
          <cell r="B8777" t="str">
            <v>CINT</v>
          </cell>
          <cell r="C8777" t="str">
            <v/>
          </cell>
          <cell r="D8777" t="str">
            <v>PACK CASE LEGNO-201</v>
          </cell>
          <cell r="E8777">
            <v>44834</v>
          </cell>
          <cell r="F8777" t="str">
            <v>ROF</v>
          </cell>
          <cell r="G8777" t="str">
            <v>CI_DUS</v>
          </cell>
          <cell r="H8777" t="str">
            <v>PC</v>
          </cell>
          <cell r="I8777" t="str">
            <v>CPR</v>
          </cell>
          <cell r="J8777" t="str">
            <v/>
          </cell>
          <cell r="K8777" t="str">
            <v>PD</v>
          </cell>
          <cell r="L8777" t="str">
            <v>3015</v>
          </cell>
          <cell r="M8777" t="str">
            <v>V</v>
          </cell>
          <cell r="N8777">
            <v>28500</v>
          </cell>
        </row>
        <row r="8778">
          <cell r="A8778" t="str">
            <v>RM-LNO-DUS-00-0023</v>
          </cell>
          <cell r="B8778" t="str">
            <v>CINT</v>
          </cell>
          <cell r="C8778" t="str">
            <v/>
          </cell>
          <cell r="D8778" t="str">
            <v>PACK CASE LEGNO-203</v>
          </cell>
          <cell r="E8778">
            <v>44797</v>
          </cell>
          <cell r="F8778" t="str">
            <v>ROF</v>
          </cell>
          <cell r="G8778" t="str">
            <v>CI_DUS</v>
          </cell>
          <cell r="H8778" t="str">
            <v>PC</v>
          </cell>
          <cell r="I8778" t="str">
            <v>CPR</v>
          </cell>
          <cell r="J8778" t="str">
            <v/>
          </cell>
          <cell r="K8778" t="str">
            <v>PD</v>
          </cell>
          <cell r="L8778" t="str">
            <v>3015</v>
          </cell>
          <cell r="M8778" t="str">
            <v>V</v>
          </cell>
          <cell r="N8778">
            <v>36000</v>
          </cell>
        </row>
        <row r="8779">
          <cell r="A8779" t="str">
            <v>RM-LNO-LBL-00-0024</v>
          </cell>
          <cell r="B8779" t="str">
            <v>CINT</v>
          </cell>
          <cell r="C8779" t="str">
            <v/>
          </cell>
          <cell r="D8779" t="str">
            <v>LABEL CHITOSE PLASTIK</v>
          </cell>
          <cell r="E8779">
            <v>44797</v>
          </cell>
          <cell r="F8779" t="str">
            <v>ROF</v>
          </cell>
          <cell r="G8779" t="str">
            <v>CI_LABEL</v>
          </cell>
          <cell r="H8779" t="str">
            <v>PC</v>
          </cell>
          <cell r="I8779" t="str">
            <v>CPR</v>
          </cell>
          <cell r="J8779" t="str">
            <v/>
          </cell>
          <cell r="K8779" t="str">
            <v>PD</v>
          </cell>
          <cell r="L8779" t="str">
            <v>3015</v>
          </cell>
          <cell r="M8779" t="str">
            <v>V</v>
          </cell>
          <cell r="N8779">
            <v>551</v>
          </cell>
        </row>
        <row r="8780">
          <cell r="A8780" t="str">
            <v>RM-LNO-PIP-00-0025</v>
          </cell>
          <cell r="B8780" t="str">
            <v>CINT</v>
          </cell>
          <cell r="C8780" t="str">
            <v/>
          </cell>
          <cell r="D8780" t="str">
            <v>REVOLVING CROSS LEGNO 203</v>
          </cell>
          <cell r="E8780">
            <v>44797</v>
          </cell>
          <cell r="F8780" t="str">
            <v>ROF</v>
          </cell>
          <cell r="G8780" t="str">
            <v>CI_PIPA</v>
          </cell>
          <cell r="H8780" t="str">
            <v>PC</v>
          </cell>
          <cell r="I8780" t="str">
            <v>CPR</v>
          </cell>
          <cell r="J8780" t="str">
            <v/>
          </cell>
          <cell r="K8780" t="str">
            <v>PD</v>
          </cell>
          <cell r="L8780" t="str">
            <v>3015</v>
          </cell>
          <cell r="M8780" t="str">
            <v>V</v>
          </cell>
          <cell r="N8780">
            <v>188500</v>
          </cell>
        </row>
        <row r="8781">
          <cell r="A8781" t="str">
            <v>RM-LNO-PLS-00-0001</v>
          </cell>
          <cell r="B8781" t="str">
            <v>CINT</v>
          </cell>
          <cell r="C8781" t="str">
            <v/>
          </cell>
          <cell r="D8781" t="str">
            <v>LEGNO 203 GREEN</v>
          </cell>
          <cell r="E8781">
            <v>45113</v>
          </cell>
          <cell r="F8781" t="str">
            <v>ROF</v>
          </cell>
          <cell r="G8781" t="str">
            <v>CI_PLSTK</v>
          </cell>
          <cell r="H8781" t="str">
            <v>PC</v>
          </cell>
          <cell r="I8781" t="str">
            <v>CPR</v>
          </cell>
          <cell r="J8781" t="str">
            <v/>
          </cell>
          <cell r="K8781" t="str">
            <v>PD</v>
          </cell>
          <cell r="L8781" t="str">
            <v>3015</v>
          </cell>
          <cell r="M8781" t="str">
            <v>V</v>
          </cell>
          <cell r="N8781">
            <v>4536</v>
          </cell>
        </row>
        <row r="8782">
          <cell r="A8782" t="str">
            <v>RM-LNO-PLS-00-0002</v>
          </cell>
          <cell r="B8782" t="str">
            <v>CINT</v>
          </cell>
          <cell r="C8782" t="str">
            <v/>
          </cell>
          <cell r="D8782" t="str">
            <v>LEGNO 201 GREY</v>
          </cell>
          <cell r="E8782">
            <v>45113</v>
          </cell>
          <cell r="F8782" t="str">
            <v>ROF</v>
          </cell>
          <cell r="G8782" t="str">
            <v>CI_PLSTK</v>
          </cell>
          <cell r="H8782" t="str">
            <v>PC</v>
          </cell>
          <cell r="I8782" t="str">
            <v>CPR</v>
          </cell>
          <cell r="J8782" t="str">
            <v/>
          </cell>
          <cell r="K8782" t="str">
            <v>PD</v>
          </cell>
          <cell r="L8782" t="str">
            <v>3015</v>
          </cell>
          <cell r="M8782" t="str">
            <v>V</v>
          </cell>
          <cell r="N8782">
            <v>7800</v>
          </cell>
        </row>
        <row r="8783">
          <cell r="A8783" t="str">
            <v>RM-LNO-PLS-00-0003</v>
          </cell>
          <cell r="B8783" t="str">
            <v>CINT</v>
          </cell>
          <cell r="C8783" t="str">
            <v/>
          </cell>
          <cell r="D8783" t="str">
            <v>ARM LEGNO</v>
          </cell>
          <cell r="E8783">
            <v>45113</v>
          </cell>
          <cell r="F8783" t="str">
            <v>ROF</v>
          </cell>
          <cell r="G8783" t="str">
            <v>CI_PLSTK</v>
          </cell>
          <cell r="H8783" t="str">
            <v>PC</v>
          </cell>
          <cell r="I8783" t="str">
            <v>CPR</v>
          </cell>
          <cell r="J8783" t="str">
            <v/>
          </cell>
          <cell r="K8783" t="str">
            <v>PD</v>
          </cell>
          <cell r="L8783" t="str">
            <v>3015</v>
          </cell>
          <cell r="M8783" t="str">
            <v>V</v>
          </cell>
          <cell r="N8783">
            <v>69253</v>
          </cell>
        </row>
        <row r="8784">
          <cell r="A8784" t="str">
            <v>RM-LOT-ACC-00-0026</v>
          </cell>
          <cell r="B8784" t="str">
            <v>CINT</v>
          </cell>
          <cell r="C8784" t="str">
            <v/>
          </cell>
          <cell r="D8784" t="str">
            <v>ACCESORIES LOTUS</v>
          </cell>
          <cell r="E8784">
            <v>45175</v>
          </cell>
          <cell r="F8784" t="str">
            <v>ROF</v>
          </cell>
          <cell r="G8784" t="str">
            <v>CI_OTH</v>
          </cell>
          <cell r="H8784" t="str">
            <v>PC</v>
          </cell>
          <cell r="I8784" t="str">
            <v>CPR</v>
          </cell>
          <cell r="J8784" t="str">
            <v/>
          </cell>
          <cell r="K8784" t="str">
            <v>PD</v>
          </cell>
          <cell r="L8784" t="str">
            <v>3015</v>
          </cell>
          <cell r="M8784" t="str">
            <v>V</v>
          </cell>
          <cell r="N8784">
            <v>0</v>
          </cell>
        </row>
        <row r="8785">
          <cell r="A8785" t="str">
            <v>RM-LOT-ACC-00-0027</v>
          </cell>
          <cell r="B8785" t="str">
            <v>CINT</v>
          </cell>
          <cell r="C8785" t="str">
            <v/>
          </cell>
          <cell r="D8785" t="str">
            <v>ACCESORIES LOTUS KAGUKURO</v>
          </cell>
          <cell r="E8785">
            <v>45098</v>
          </cell>
          <cell r="F8785" t="str">
            <v>ROF</v>
          </cell>
          <cell r="G8785" t="str">
            <v>CI_OTH</v>
          </cell>
          <cell r="H8785" t="str">
            <v>PC</v>
          </cell>
          <cell r="I8785" t="str">
            <v>CPR</v>
          </cell>
          <cell r="J8785" t="str">
            <v/>
          </cell>
          <cell r="K8785" t="str">
            <v>PD</v>
          </cell>
          <cell r="L8785" t="str">
            <v>3015</v>
          </cell>
          <cell r="M8785" t="str">
            <v>V</v>
          </cell>
          <cell r="N8785">
            <v>0</v>
          </cell>
        </row>
        <row r="8786">
          <cell r="A8786" t="str">
            <v>RM-LOT-BES-00-0027</v>
          </cell>
          <cell r="B8786" t="str">
            <v>CINT</v>
          </cell>
          <cell r="C8786" t="str">
            <v/>
          </cell>
          <cell r="D8786" t="str">
            <v>MEMO TABLE LOTUS</v>
          </cell>
          <cell r="E8786">
            <v>44797</v>
          </cell>
          <cell r="F8786" t="str">
            <v>ROF</v>
          </cell>
          <cell r="G8786" t="str">
            <v>CI_BESI</v>
          </cell>
          <cell r="H8786" t="str">
            <v>PC</v>
          </cell>
          <cell r="I8786" t="str">
            <v>CPR</v>
          </cell>
          <cell r="J8786" t="str">
            <v/>
          </cell>
          <cell r="K8786" t="str">
            <v>PD</v>
          </cell>
          <cell r="L8786" t="str">
            <v>3015</v>
          </cell>
          <cell r="M8786" t="str">
            <v>V</v>
          </cell>
          <cell r="N8786">
            <v>200</v>
          </cell>
        </row>
        <row r="8787">
          <cell r="A8787" t="str">
            <v>RM-LOT-BES-00-0028</v>
          </cell>
          <cell r="B8787" t="str">
            <v>CINT</v>
          </cell>
          <cell r="C8787" t="str">
            <v/>
          </cell>
          <cell r="D8787" t="str">
            <v>PIN LOTUS MEMO</v>
          </cell>
          <cell r="E8787">
            <v>44797</v>
          </cell>
          <cell r="F8787" t="str">
            <v>ROF</v>
          </cell>
          <cell r="G8787" t="str">
            <v>CI_BESI</v>
          </cell>
          <cell r="H8787" t="str">
            <v>PC</v>
          </cell>
          <cell r="I8787" t="str">
            <v>CPR</v>
          </cell>
          <cell r="J8787" t="str">
            <v/>
          </cell>
          <cell r="K8787" t="str">
            <v>PD</v>
          </cell>
          <cell r="L8787" t="str">
            <v>3015</v>
          </cell>
          <cell r="M8787" t="str">
            <v>V</v>
          </cell>
          <cell r="N8787">
            <v>3800</v>
          </cell>
        </row>
        <row r="8788">
          <cell r="A8788" t="str">
            <v>RM-LOT-DUS-00-0029</v>
          </cell>
          <cell r="B8788" t="str">
            <v>CINT</v>
          </cell>
          <cell r="C8788" t="str">
            <v/>
          </cell>
          <cell r="D8788" t="str">
            <v>PACK CASE LOTUS MEMO</v>
          </cell>
          <cell r="E8788">
            <v>44797</v>
          </cell>
          <cell r="F8788" t="str">
            <v>ROF</v>
          </cell>
          <cell r="G8788" t="str">
            <v>CI_DUS</v>
          </cell>
          <cell r="H8788" t="str">
            <v>PC</v>
          </cell>
          <cell r="I8788" t="str">
            <v>CPR</v>
          </cell>
          <cell r="J8788" t="str">
            <v/>
          </cell>
          <cell r="K8788" t="str">
            <v>PD</v>
          </cell>
          <cell r="L8788" t="str">
            <v>3015</v>
          </cell>
          <cell r="M8788" t="str">
            <v>V</v>
          </cell>
          <cell r="N8788">
            <v>22289</v>
          </cell>
        </row>
        <row r="8789">
          <cell r="A8789" t="str">
            <v>RM-LOT-DUS-00-0030</v>
          </cell>
          <cell r="B8789" t="str">
            <v>CINT</v>
          </cell>
          <cell r="C8789" t="str">
            <v/>
          </cell>
          <cell r="D8789" t="str">
            <v>PACK CASE NEW LOTUS</v>
          </cell>
          <cell r="E8789">
            <v>45175</v>
          </cell>
          <cell r="F8789" t="str">
            <v>ROF</v>
          </cell>
          <cell r="G8789" t="str">
            <v>CI_DUS</v>
          </cell>
          <cell r="H8789" t="str">
            <v>PC</v>
          </cell>
          <cell r="I8789" t="str">
            <v>CPR</v>
          </cell>
          <cell r="J8789" t="str">
            <v/>
          </cell>
          <cell r="K8789" t="str">
            <v>PD</v>
          </cell>
          <cell r="L8789" t="str">
            <v>3015</v>
          </cell>
          <cell r="M8789" t="str">
            <v>V</v>
          </cell>
          <cell r="N8789">
            <v>22289</v>
          </cell>
        </row>
        <row r="8790">
          <cell r="A8790" t="str">
            <v>RM-LOT-DUS-00-0031</v>
          </cell>
          <cell r="B8790" t="str">
            <v>CINT</v>
          </cell>
          <cell r="C8790" t="str">
            <v/>
          </cell>
          <cell r="D8790" t="str">
            <v>PACK CASE NEW LOTUS YAMADA</v>
          </cell>
          <cell r="E8790">
            <v>44797</v>
          </cell>
          <cell r="F8790" t="str">
            <v>ROF</v>
          </cell>
          <cell r="G8790" t="str">
            <v>CI_DUS</v>
          </cell>
          <cell r="H8790" t="str">
            <v>PC</v>
          </cell>
          <cell r="I8790" t="str">
            <v>CPR</v>
          </cell>
          <cell r="J8790" t="str">
            <v/>
          </cell>
          <cell r="K8790" t="str">
            <v>PD</v>
          </cell>
          <cell r="L8790" t="str">
            <v>3015</v>
          </cell>
          <cell r="M8790" t="str">
            <v>V</v>
          </cell>
          <cell r="N8790">
            <v>33852</v>
          </cell>
        </row>
        <row r="8791">
          <cell r="A8791" t="str">
            <v>RM-LOT-DUS-00-0032</v>
          </cell>
          <cell r="B8791" t="str">
            <v>CINT</v>
          </cell>
          <cell r="C8791" t="str">
            <v/>
          </cell>
          <cell r="D8791" t="str">
            <v>PACK CASE LOTUS KAGUKURO (ISI 5)</v>
          </cell>
          <cell r="E8791">
            <v>45098</v>
          </cell>
          <cell r="F8791" t="str">
            <v>ROF</v>
          </cell>
          <cell r="G8791" t="str">
            <v>CI_DUS</v>
          </cell>
          <cell r="H8791" t="str">
            <v>PC</v>
          </cell>
          <cell r="I8791" t="str">
            <v>CPR</v>
          </cell>
          <cell r="J8791" t="str">
            <v/>
          </cell>
          <cell r="K8791" t="str">
            <v>PD</v>
          </cell>
          <cell r="L8791" t="str">
            <v>3015</v>
          </cell>
          <cell r="M8791" t="str">
            <v>V</v>
          </cell>
          <cell r="N8791">
            <v>49469</v>
          </cell>
        </row>
        <row r="8792">
          <cell r="A8792" t="str">
            <v>RM-LOT-FAB-00-0032</v>
          </cell>
          <cell r="B8792" t="str">
            <v>CINT</v>
          </cell>
          <cell r="C8792" t="str">
            <v/>
          </cell>
          <cell r="D8792" t="str">
            <v>KAIN SPRINGS NO 090 HITAM</v>
          </cell>
          <cell r="E8792">
            <v>44797</v>
          </cell>
          <cell r="F8792" t="str">
            <v>ROF</v>
          </cell>
          <cell r="G8792" t="str">
            <v>CI_KAIN</v>
          </cell>
          <cell r="H8792" t="str">
            <v>M</v>
          </cell>
          <cell r="I8792" t="str">
            <v>CPR</v>
          </cell>
          <cell r="J8792" t="str">
            <v/>
          </cell>
          <cell r="K8792" t="str">
            <v>PD</v>
          </cell>
          <cell r="L8792" t="str">
            <v>3015</v>
          </cell>
          <cell r="M8792" t="str">
            <v>V</v>
          </cell>
          <cell r="N8792">
            <v>34773</v>
          </cell>
        </row>
        <row r="8793">
          <cell r="A8793" t="str">
            <v>RM-LOT-FAB-00-0033</v>
          </cell>
          <cell r="B8793" t="str">
            <v>CINT</v>
          </cell>
          <cell r="C8793" t="str">
            <v/>
          </cell>
          <cell r="D8793" t="str">
            <v>KAIN GEORGIA 121</v>
          </cell>
          <cell r="E8793">
            <v>44797</v>
          </cell>
          <cell r="F8793" t="str">
            <v>ROF</v>
          </cell>
          <cell r="G8793" t="str">
            <v>CI_KAIN</v>
          </cell>
          <cell r="H8793" t="str">
            <v>M</v>
          </cell>
          <cell r="I8793" t="str">
            <v>CPR</v>
          </cell>
          <cell r="J8793" t="str">
            <v/>
          </cell>
          <cell r="K8793" t="str">
            <v>PD</v>
          </cell>
          <cell r="L8793" t="str">
            <v>3015</v>
          </cell>
          <cell r="M8793" t="str">
            <v>V</v>
          </cell>
          <cell r="N8793">
            <v>35625</v>
          </cell>
        </row>
        <row r="8794">
          <cell r="A8794" t="str">
            <v>RM-LOT-FAB-00-0034</v>
          </cell>
          <cell r="B8794" t="str">
            <v>CINT</v>
          </cell>
          <cell r="C8794" t="str">
            <v/>
          </cell>
          <cell r="D8794" t="str">
            <v>KAIN TORINO 160 ABU L2</v>
          </cell>
          <cell r="E8794">
            <v>44797</v>
          </cell>
          <cell r="F8794" t="str">
            <v>ROF</v>
          </cell>
          <cell r="G8794" t="str">
            <v>CI_KAIN</v>
          </cell>
          <cell r="H8794" t="str">
            <v>M</v>
          </cell>
          <cell r="I8794" t="str">
            <v>CPR</v>
          </cell>
          <cell r="J8794" t="str">
            <v/>
          </cell>
          <cell r="K8794" t="str">
            <v>PD</v>
          </cell>
          <cell r="L8794" t="str">
            <v>3015</v>
          </cell>
          <cell r="M8794" t="str">
            <v>V</v>
          </cell>
          <cell r="N8794">
            <v>43987</v>
          </cell>
        </row>
        <row r="8795">
          <cell r="A8795" t="str">
            <v>RM-LOT-FAB-GI-0001</v>
          </cell>
          <cell r="B8795" t="str">
            <v>CINT</v>
          </cell>
          <cell r="C8795" t="str">
            <v/>
          </cell>
          <cell r="D8795" t="str">
            <v>SEAT COVER C-371 BROWN N4</v>
          </cell>
          <cell r="E8795">
            <v>44797</v>
          </cell>
          <cell r="F8795" t="str">
            <v>ROF</v>
          </cell>
          <cell r="G8795" t="str">
            <v>CI_KAIN</v>
          </cell>
          <cell r="H8795" t="str">
            <v>PC</v>
          </cell>
          <cell r="I8795" t="str">
            <v>CPR</v>
          </cell>
          <cell r="J8795" t="str">
            <v/>
          </cell>
          <cell r="K8795" t="str">
            <v>PD</v>
          </cell>
          <cell r="L8795" t="str">
            <v>3015</v>
          </cell>
          <cell r="M8795" t="str">
            <v>V</v>
          </cell>
          <cell r="N8795">
            <v>12982</v>
          </cell>
        </row>
        <row r="8796">
          <cell r="A8796" t="str">
            <v>RM-LOT-FAB-GI-0002</v>
          </cell>
          <cell r="B8796" t="str">
            <v>CINT</v>
          </cell>
          <cell r="C8796" t="str">
            <v/>
          </cell>
          <cell r="D8796" t="str">
            <v>SEAT COVER C-371 CREAM N5</v>
          </cell>
          <cell r="E8796">
            <v>44797</v>
          </cell>
          <cell r="F8796" t="str">
            <v>ROF</v>
          </cell>
          <cell r="G8796" t="str">
            <v>CI_KAIN</v>
          </cell>
          <cell r="H8796" t="str">
            <v>PC</v>
          </cell>
          <cell r="I8796" t="str">
            <v>CPR</v>
          </cell>
          <cell r="J8796" t="str">
            <v/>
          </cell>
          <cell r="K8796" t="str">
            <v>PD</v>
          </cell>
          <cell r="L8796" t="str">
            <v>3015</v>
          </cell>
          <cell r="M8796" t="str">
            <v>V</v>
          </cell>
          <cell r="N8796">
            <v>19278</v>
          </cell>
        </row>
        <row r="8797">
          <cell r="A8797" t="str">
            <v>RM-LOT-FAB-GI-0003</v>
          </cell>
          <cell r="B8797" t="str">
            <v>CINT</v>
          </cell>
          <cell r="C8797" t="str">
            <v/>
          </cell>
          <cell r="D8797" t="str">
            <v>SEAT COVER C-371 GREEN L13</v>
          </cell>
          <cell r="E8797">
            <v>44797</v>
          </cell>
          <cell r="F8797" t="str">
            <v>ROF</v>
          </cell>
          <cell r="G8797" t="str">
            <v>CI_KAIN</v>
          </cell>
          <cell r="H8797" t="str">
            <v>PC</v>
          </cell>
          <cell r="I8797" t="str">
            <v>CPR</v>
          </cell>
          <cell r="J8797" t="str">
            <v/>
          </cell>
          <cell r="K8797" t="str">
            <v>PD</v>
          </cell>
          <cell r="L8797" t="str">
            <v>3015</v>
          </cell>
          <cell r="M8797" t="str">
            <v>V</v>
          </cell>
          <cell r="N8797">
            <v>24341</v>
          </cell>
        </row>
        <row r="8798">
          <cell r="A8798" t="str">
            <v>RM-LOT-FAB-GI-0004</v>
          </cell>
          <cell r="B8798" t="str">
            <v>CINT</v>
          </cell>
          <cell r="C8798" t="str">
            <v/>
          </cell>
          <cell r="D8798" t="str">
            <v>SEAT COVER C-371 GREEN L6</v>
          </cell>
          <cell r="E8798">
            <v>44799</v>
          </cell>
          <cell r="F8798" t="str">
            <v>ROF</v>
          </cell>
          <cell r="G8798" t="str">
            <v>CI_KAIN</v>
          </cell>
          <cell r="H8798" t="str">
            <v>PC</v>
          </cell>
          <cell r="I8798" t="str">
            <v>CPR</v>
          </cell>
          <cell r="J8798" t="str">
            <v/>
          </cell>
          <cell r="K8798" t="str">
            <v>PD</v>
          </cell>
          <cell r="L8798" t="str">
            <v>3015</v>
          </cell>
          <cell r="M8798" t="str">
            <v>V</v>
          </cell>
          <cell r="N8798">
            <v>13824</v>
          </cell>
        </row>
        <row r="8799">
          <cell r="A8799" t="str">
            <v>RM-LOT-FAB-GI-0005</v>
          </cell>
          <cell r="B8799" t="str">
            <v>CINT</v>
          </cell>
          <cell r="C8799" t="str">
            <v/>
          </cell>
          <cell r="D8799" t="str">
            <v>SEAT COVER C-371 ORANGE L12</v>
          </cell>
          <cell r="E8799">
            <v>44799</v>
          </cell>
          <cell r="F8799" t="str">
            <v>ROF</v>
          </cell>
          <cell r="G8799" t="str">
            <v>CI_KAIN</v>
          </cell>
          <cell r="H8799" t="str">
            <v>PC</v>
          </cell>
          <cell r="I8799" t="str">
            <v>CPR</v>
          </cell>
          <cell r="J8799" t="str">
            <v/>
          </cell>
          <cell r="K8799" t="str">
            <v>PD</v>
          </cell>
          <cell r="L8799" t="str">
            <v>3015</v>
          </cell>
          <cell r="M8799" t="str">
            <v>V</v>
          </cell>
          <cell r="N8799">
            <v>24339</v>
          </cell>
        </row>
        <row r="8800">
          <cell r="A8800" t="str">
            <v>RM-LOT-FAB-GI-0006</v>
          </cell>
          <cell r="B8800" t="str">
            <v>CINT</v>
          </cell>
          <cell r="C8800" t="str">
            <v/>
          </cell>
          <cell r="D8800" t="str">
            <v>SEAT COVER C-371 RED N3</v>
          </cell>
          <cell r="E8800">
            <v>44799</v>
          </cell>
          <cell r="F8800" t="str">
            <v>ROF</v>
          </cell>
          <cell r="G8800" t="str">
            <v>CI_KAIN</v>
          </cell>
          <cell r="H8800" t="str">
            <v>PC</v>
          </cell>
          <cell r="I8800" t="str">
            <v>CPR</v>
          </cell>
          <cell r="J8800" t="str">
            <v/>
          </cell>
          <cell r="K8800" t="str">
            <v>PD</v>
          </cell>
          <cell r="L8800" t="str">
            <v>3015</v>
          </cell>
          <cell r="M8800" t="str">
            <v>V</v>
          </cell>
          <cell r="N8800">
            <v>12803</v>
          </cell>
        </row>
        <row r="8801">
          <cell r="A8801" t="str">
            <v>RM-LOT-FAB-GI-0007</v>
          </cell>
          <cell r="B8801" t="str">
            <v>CINT</v>
          </cell>
          <cell r="C8801" t="str">
            <v/>
          </cell>
          <cell r="D8801" t="str">
            <v>SEAT COVER C-371 YELLOW L8</v>
          </cell>
          <cell r="E8801">
            <v>44799</v>
          </cell>
          <cell r="F8801" t="str">
            <v>ROF</v>
          </cell>
          <cell r="G8801" t="str">
            <v>CI_KAIN</v>
          </cell>
          <cell r="H8801" t="str">
            <v>PC</v>
          </cell>
          <cell r="I8801" t="str">
            <v>CPR</v>
          </cell>
          <cell r="J8801" t="str">
            <v/>
          </cell>
          <cell r="K8801" t="str">
            <v>PD</v>
          </cell>
          <cell r="L8801" t="str">
            <v>3015</v>
          </cell>
          <cell r="M8801" t="str">
            <v>V</v>
          </cell>
          <cell r="N8801">
            <v>17911</v>
          </cell>
        </row>
        <row r="8802">
          <cell r="A8802" t="str">
            <v>RM-LOT-FAB-GI-0008</v>
          </cell>
          <cell r="B8802" t="str">
            <v>CINT</v>
          </cell>
          <cell r="C8802" t="str">
            <v/>
          </cell>
          <cell r="D8802" t="str">
            <v>SEAT COVER LOTUS YELLOW FLORA</v>
          </cell>
          <cell r="E8802">
            <v>44797</v>
          </cell>
          <cell r="F8802" t="str">
            <v>ROF</v>
          </cell>
          <cell r="G8802" t="str">
            <v>CI_KAIN</v>
          </cell>
          <cell r="H8802" t="str">
            <v>PC</v>
          </cell>
          <cell r="I8802" t="str">
            <v>CPR</v>
          </cell>
          <cell r="J8802" t="str">
            <v/>
          </cell>
          <cell r="K8802" t="str">
            <v>PD</v>
          </cell>
          <cell r="L8802" t="str">
            <v>3015</v>
          </cell>
          <cell r="M8802" t="str">
            <v>V</v>
          </cell>
          <cell r="N8802">
            <v>2978</v>
          </cell>
        </row>
        <row r="8803">
          <cell r="A8803" t="str">
            <v>RM-LOT-FAB-GI-0009</v>
          </cell>
          <cell r="B8803" t="str">
            <v>CINT</v>
          </cell>
          <cell r="C8803" t="str">
            <v/>
          </cell>
          <cell r="D8803" t="str">
            <v>SEAT COVER SANKEI C-371 BLACK V7</v>
          </cell>
          <cell r="E8803">
            <v>44797</v>
          </cell>
          <cell r="F8803" t="str">
            <v>ROF</v>
          </cell>
          <cell r="G8803" t="str">
            <v>CI_KAIN</v>
          </cell>
          <cell r="H8803" t="str">
            <v>PC</v>
          </cell>
          <cell r="I8803" t="str">
            <v>CPR</v>
          </cell>
          <cell r="J8803" t="str">
            <v/>
          </cell>
          <cell r="K8803" t="str">
            <v>PD</v>
          </cell>
          <cell r="L8803" t="str">
            <v>3015</v>
          </cell>
          <cell r="M8803" t="str">
            <v>V</v>
          </cell>
          <cell r="N8803">
            <v>19278</v>
          </cell>
        </row>
        <row r="8804">
          <cell r="A8804" t="str">
            <v>RM-LOT-FAB-GI-0010</v>
          </cell>
          <cell r="B8804" t="str">
            <v>CINT</v>
          </cell>
          <cell r="C8804" t="str">
            <v/>
          </cell>
          <cell r="D8804" t="str">
            <v>SEAT COVER C-371 BLACK L7</v>
          </cell>
          <cell r="E8804">
            <v>45175</v>
          </cell>
          <cell r="F8804" t="str">
            <v>ROF</v>
          </cell>
          <cell r="G8804" t="str">
            <v>CI_KAIN</v>
          </cell>
          <cell r="H8804" t="str">
            <v>PC</v>
          </cell>
          <cell r="I8804" t="str">
            <v>CPR</v>
          </cell>
          <cell r="J8804" t="str">
            <v/>
          </cell>
          <cell r="K8804" t="str">
            <v>PD</v>
          </cell>
          <cell r="L8804" t="str">
            <v>3015</v>
          </cell>
          <cell r="M8804" t="str">
            <v>V</v>
          </cell>
          <cell r="N8804">
            <v>12982</v>
          </cell>
        </row>
        <row r="8805">
          <cell r="A8805" t="str">
            <v>RM-LOT-FAB-GI-0011</v>
          </cell>
          <cell r="B8805" t="str">
            <v>CINT</v>
          </cell>
          <cell r="C8805" t="str">
            <v/>
          </cell>
          <cell r="D8805" t="str">
            <v>SEAT COVER C-371 BLUE GEORGIA 121</v>
          </cell>
          <cell r="E8805">
            <v>44797</v>
          </cell>
          <cell r="F8805" t="str">
            <v>ROF</v>
          </cell>
          <cell r="G8805" t="str">
            <v>CI_KAIN</v>
          </cell>
          <cell r="H8805" t="str">
            <v>PC</v>
          </cell>
          <cell r="I8805" t="str">
            <v>CPR</v>
          </cell>
          <cell r="J8805" t="str">
            <v/>
          </cell>
          <cell r="K8805" t="str">
            <v>PD</v>
          </cell>
          <cell r="L8805" t="str">
            <v>3015</v>
          </cell>
          <cell r="M8805" t="str">
            <v>V</v>
          </cell>
          <cell r="N8805">
            <v>12055</v>
          </cell>
        </row>
        <row r="8806">
          <cell r="A8806" t="str">
            <v>RM-LOT-FAB-GI-0012</v>
          </cell>
          <cell r="B8806" t="str">
            <v>CINT</v>
          </cell>
          <cell r="C8806" t="str">
            <v/>
          </cell>
          <cell r="D8806" t="str">
            <v>SEAT COVER C-371 BLUE L1</v>
          </cell>
          <cell r="E8806">
            <v>45175</v>
          </cell>
          <cell r="F8806" t="str">
            <v>ROF</v>
          </cell>
          <cell r="G8806" t="str">
            <v>CI_KAIN</v>
          </cell>
          <cell r="H8806" t="str">
            <v>PC</v>
          </cell>
          <cell r="I8806" t="str">
            <v>CPR</v>
          </cell>
          <cell r="J8806" t="str">
            <v/>
          </cell>
          <cell r="K8806" t="str">
            <v>PD</v>
          </cell>
          <cell r="L8806" t="str">
            <v>3015</v>
          </cell>
          <cell r="M8806" t="str">
            <v>V</v>
          </cell>
          <cell r="N8806">
            <v>14063</v>
          </cell>
        </row>
        <row r="8807">
          <cell r="A8807" t="str">
            <v>RM-LOT-FAB-GI-0013</v>
          </cell>
          <cell r="B8807" t="str">
            <v>CINT</v>
          </cell>
          <cell r="C8807" t="str">
            <v/>
          </cell>
          <cell r="D8807" t="str">
            <v>SEAT COVER C-371 GREY L2</v>
          </cell>
          <cell r="E8807">
            <v>44797</v>
          </cell>
          <cell r="F8807" t="str">
            <v>ROF</v>
          </cell>
          <cell r="G8807" t="str">
            <v>CI_KAIN</v>
          </cell>
          <cell r="H8807" t="str">
            <v>PC</v>
          </cell>
          <cell r="I8807" t="str">
            <v>CPR</v>
          </cell>
          <cell r="J8807" t="str">
            <v/>
          </cell>
          <cell r="K8807" t="str">
            <v>PD</v>
          </cell>
          <cell r="L8807" t="str">
            <v>3015</v>
          </cell>
          <cell r="M8807" t="str">
            <v>V</v>
          </cell>
          <cell r="N8807">
            <v>13196</v>
          </cell>
        </row>
        <row r="8808">
          <cell r="A8808" t="str">
            <v>RM-LOT-FAB-GI-0014</v>
          </cell>
          <cell r="B8808" t="str">
            <v>CINT</v>
          </cell>
          <cell r="C8808" t="str">
            <v/>
          </cell>
          <cell r="D8808" t="str">
            <v>SEAT COVER  C-371 BLUE O1</v>
          </cell>
          <cell r="E8808">
            <v>45232</v>
          </cell>
          <cell r="F8808" t="str">
            <v>ROF</v>
          </cell>
          <cell r="G8808" t="str">
            <v>CI_KAIN</v>
          </cell>
          <cell r="H8808" t="str">
            <v>PC</v>
          </cell>
          <cell r="I8808" t="str">
            <v>CPR</v>
          </cell>
          <cell r="J8808" t="str">
            <v/>
          </cell>
          <cell r="K8808" t="str">
            <v>PD</v>
          </cell>
          <cell r="L8808" t="str">
            <v>3015</v>
          </cell>
          <cell r="M8808" t="str">
            <v>V</v>
          </cell>
          <cell r="N8808">
            <v>13487</v>
          </cell>
        </row>
        <row r="8809">
          <cell r="A8809" t="str">
            <v>RM-LOT-FAB-GI-0015</v>
          </cell>
          <cell r="B8809" t="str">
            <v>CINT</v>
          </cell>
          <cell r="C8809" t="str">
            <v/>
          </cell>
          <cell r="D8809" t="str">
            <v>SEAT COVER C-371 BLACK O7</v>
          </cell>
          <cell r="E8809">
            <v>45131</v>
          </cell>
          <cell r="F8809" t="str">
            <v>ROF</v>
          </cell>
          <cell r="G8809" t="str">
            <v>CI_KAIN</v>
          </cell>
          <cell r="H8809" t="str">
            <v>PC</v>
          </cell>
          <cell r="I8809" t="str">
            <v>CPR</v>
          </cell>
          <cell r="J8809" t="str">
            <v/>
          </cell>
          <cell r="K8809" t="str">
            <v>PD</v>
          </cell>
          <cell r="L8809" t="str">
            <v>3015</v>
          </cell>
          <cell r="M8809" t="str">
            <v>V</v>
          </cell>
          <cell r="N8809">
            <v>13231</v>
          </cell>
        </row>
        <row r="8810">
          <cell r="A8810" t="str">
            <v>RM-LOT-FAB-GI-0016</v>
          </cell>
          <cell r="B8810" t="str">
            <v>CINT</v>
          </cell>
          <cell r="C8810" t="str">
            <v/>
          </cell>
          <cell r="D8810" t="str">
            <v>SEAT COVER C-371 BROWN O4</v>
          </cell>
          <cell r="E8810">
            <v>44797</v>
          </cell>
          <cell r="F8810" t="str">
            <v>ROF</v>
          </cell>
          <cell r="G8810" t="str">
            <v>CI_KAIN</v>
          </cell>
          <cell r="H8810" t="str">
            <v>PC</v>
          </cell>
          <cell r="I8810" t="str">
            <v>CPR</v>
          </cell>
          <cell r="J8810" t="str">
            <v/>
          </cell>
          <cell r="K8810" t="str">
            <v>PD</v>
          </cell>
          <cell r="L8810" t="str">
            <v>3015</v>
          </cell>
          <cell r="M8810" t="str">
            <v>V</v>
          </cell>
          <cell r="N8810">
            <v>19278</v>
          </cell>
        </row>
        <row r="8811">
          <cell r="A8811" t="str">
            <v>RM-LOT-FAB-GI-0017</v>
          </cell>
          <cell r="B8811" t="str">
            <v>CINT</v>
          </cell>
          <cell r="C8811" t="str">
            <v/>
          </cell>
          <cell r="D8811" t="str">
            <v>SEAT COVER C-371 RED O3</v>
          </cell>
          <cell r="E8811">
            <v>44799</v>
          </cell>
          <cell r="F8811" t="str">
            <v>ROF</v>
          </cell>
          <cell r="G8811" t="str">
            <v>CI_KAIN</v>
          </cell>
          <cell r="H8811" t="str">
            <v>PC</v>
          </cell>
          <cell r="I8811" t="str">
            <v>CPR</v>
          </cell>
          <cell r="J8811" t="str">
            <v/>
          </cell>
          <cell r="K8811" t="str">
            <v>PD</v>
          </cell>
          <cell r="L8811" t="str">
            <v>3015</v>
          </cell>
          <cell r="M8811" t="str">
            <v>V</v>
          </cell>
          <cell r="N8811">
            <v>12596</v>
          </cell>
        </row>
        <row r="8812">
          <cell r="A8812" t="str">
            <v>RM-LOT-FAB-GI-0018</v>
          </cell>
          <cell r="B8812" t="str">
            <v>CINT</v>
          </cell>
          <cell r="C8812" t="str">
            <v/>
          </cell>
          <cell r="D8812" t="str">
            <v>SEAT COVER LOTUS GREEN O6</v>
          </cell>
          <cell r="E8812">
            <v>44797</v>
          </cell>
          <cell r="F8812" t="str">
            <v>ROF</v>
          </cell>
          <cell r="G8812" t="str">
            <v>CI_KAIN</v>
          </cell>
          <cell r="H8812" t="str">
            <v>PC</v>
          </cell>
          <cell r="I8812" t="str">
            <v>CPR</v>
          </cell>
          <cell r="J8812" t="str">
            <v/>
          </cell>
          <cell r="K8812" t="str">
            <v>PD</v>
          </cell>
          <cell r="L8812" t="str">
            <v>3015</v>
          </cell>
          <cell r="M8812" t="str">
            <v>V</v>
          </cell>
          <cell r="N8812">
            <v>12600</v>
          </cell>
        </row>
        <row r="8813">
          <cell r="A8813" t="str">
            <v>RM-LOT-FAB-GI-0019</v>
          </cell>
          <cell r="B8813" t="str">
            <v>CINT</v>
          </cell>
          <cell r="C8813" t="str">
            <v/>
          </cell>
          <cell r="D8813" t="str">
            <v>SEAT COVER LOTUS GREY O2</v>
          </cell>
          <cell r="E8813">
            <v>44799</v>
          </cell>
          <cell r="F8813" t="str">
            <v>ROF</v>
          </cell>
          <cell r="G8813" t="str">
            <v>CI_KAIN</v>
          </cell>
          <cell r="H8813" t="str">
            <v>PC</v>
          </cell>
          <cell r="I8813" t="str">
            <v>CPR</v>
          </cell>
          <cell r="J8813" t="str">
            <v/>
          </cell>
          <cell r="K8813" t="str">
            <v>PD</v>
          </cell>
          <cell r="L8813" t="str">
            <v>3015</v>
          </cell>
          <cell r="M8813" t="str">
            <v>V</v>
          </cell>
          <cell r="N8813">
            <v>1933</v>
          </cell>
        </row>
        <row r="8814">
          <cell r="A8814" t="str">
            <v>RM-LOT-FAS-00-0001</v>
          </cell>
          <cell r="B8814" t="str">
            <v>CINT</v>
          </cell>
          <cell r="C8814" t="str">
            <v/>
          </cell>
          <cell r="D8814" t="str">
            <v>BOLT JP 6 X 10 PUTIH</v>
          </cell>
          <cell r="E8814">
            <v>45218</v>
          </cell>
          <cell r="F8814" t="str">
            <v>ROF</v>
          </cell>
          <cell r="G8814" t="str">
            <v>CI_BOLT</v>
          </cell>
          <cell r="H8814" t="str">
            <v>PC</v>
          </cell>
          <cell r="I8814" t="str">
            <v>CPR</v>
          </cell>
          <cell r="J8814" t="str">
            <v/>
          </cell>
          <cell r="K8814" t="str">
            <v>PD</v>
          </cell>
          <cell r="L8814" t="str">
            <v>3015</v>
          </cell>
          <cell r="M8814" t="str">
            <v>V</v>
          </cell>
          <cell r="N8814">
            <v>109</v>
          </cell>
        </row>
        <row r="8815">
          <cell r="A8815" t="str">
            <v>RM-LOT-I05-NC-0001</v>
          </cell>
          <cell r="B8815" t="str">
            <v>CINT</v>
          </cell>
          <cell r="C8815" t="str">
            <v/>
          </cell>
          <cell r="D8815" t="str">
            <v>SEAT JOINT PLATE C-371 POLOS FC</v>
          </cell>
          <cell r="E8815">
            <v>45130</v>
          </cell>
          <cell r="F8815" t="str">
            <v>ROF</v>
          </cell>
          <cell r="G8815" t="str">
            <v>CI_I05</v>
          </cell>
          <cell r="H8815" t="str">
            <v>PC</v>
          </cell>
          <cell r="I8815" t="str">
            <v>CPR</v>
          </cell>
          <cell r="J8815" t="str">
            <v/>
          </cell>
          <cell r="K8815" t="str">
            <v>PD</v>
          </cell>
          <cell r="L8815" t="str">
            <v>3015</v>
          </cell>
          <cell r="M8815" t="str">
            <v>V</v>
          </cell>
          <cell r="N8815">
            <v>20089</v>
          </cell>
        </row>
        <row r="8816">
          <cell r="A8816" t="str">
            <v>RM-LOT-ICT-SC-0001</v>
          </cell>
          <cell r="B8816" t="str">
            <v>CINT</v>
          </cell>
          <cell r="C8816" t="str">
            <v/>
          </cell>
          <cell r="D8816" t="str">
            <v>HINGE PLATE LOTUS MEMO</v>
          </cell>
          <cell r="E8816">
            <v>44797</v>
          </cell>
          <cell r="F8816" t="str">
            <v>ROF</v>
          </cell>
          <cell r="G8816" t="str">
            <v>CI_ICT</v>
          </cell>
          <cell r="H8816" t="str">
            <v>PC</v>
          </cell>
          <cell r="I8816" t="str">
            <v>CPR</v>
          </cell>
          <cell r="J8816" t="str">
            <v/>
          </cell>
          <cell r="K8816" t="str">
            <v>PD</v>
          </cell>
          <cell r="L8816" t="str">
            <v>3015</v>
          </cell>
          <cell r="M8816" t="str">
            <v>V</v>
          </cell>
          <cell r="N8816">
            <v>7147</v>
          </cell>
        </row>
        <row r="8817">
          <cell r="A8817" t="str">
            <v>RM-LOT-ICT-SC-0002</v>
          </cell>
          <cell r="B8817" t="str">
            <v>CINT</v>
          </cell>
          <cell r="C8817" t="str">
            <v/>
          </cell>
          <cell r="D8817" t="str">
            <v>PLATE SUPPORT LOTUS MEMO</v>
          </cell>
          <cell r="E8817">
            <v>44797</v>
          </cell>
          <cell r="F8817" t="str">
            <v>ROF</v>
          </cell>
          <cell r="G8817" t="str">
            <v>CI_ICT</v>
          </cell>
          <cell r="H8817" t="str">
            <v>PC</v>
          </cell>
          <cell r="I8817" t="str">
            <v>CPR</v>
          </cell>
          <cell r="J8817" t="str">
            <v/>
          </cell>
          <cell r="K8817" t="str">
            <v>PD</v>
          </cell>
          <cell r="L8817" t="str">
            <v>3015</v>
          </cell>
          <cell r="M8817" t="str">
            <v>V</v>
          </cell>
          <cell r="N8817">
            <v>1636</v>
          </cell>
        </row>
        <row r="8818">
          <cell r="A8818" t="str">
            <v>RM-LOT-ICT-SC-0003</v>
          </cell>
          <cell r="B8818" t="str">
            <v>CINT</v>
          </cell>
          <cell r="C8818" t="str">
            <v/>
          </cell>
          <cell r="D8818" t="str">
            <v>SEAT JOINT PLATE FRONT C-371</v>
          </cell>
          <cell r="E8818">
            <v>45070</v>
          </cell>
          <cell r="F8818" t="str">
            <v>ROF</v>
          </cell>
          <cell r="G8818" t="str">
            <v>CI_ICT</v>
          </cell>
          <cell r="H8818" t="str">
            <v>PC</v>
          </cell>
          <cell r="I8818" t="str">
            <v>CPR</v>
          </cell>
          <cell r="J8818" t="str">
            <v/>
          </cell>
          <cell r="K8818" t="str">
            <v>PD</v>
          </cell>
          <cell r="L8818" t="str">
            <v>3015</v>
          </cell>
          <cell r="M8818" t="str">
            <v>V</v>
          </cell>
          <cell r="N8818">
            <v>5656</v>
          </cell>
        </row>
        <row r="8819">
          <cell r="A8819" t="str">
            <v>RM-LOT-ICT-SC-0004</v>
          </cell>
          <cell r="B8819" t="str">
            <v>CINT</v>
          </cell>
          <cell r="C8819" t="str">
            <v/>
          </cell>
          <cell r="D8819" t="str">
            <v>BACK JOINT PIPE NPT</v>
          </cell>
          <cell r="E8819">
            <v>45098</v>
          </cell>
          <cell r="F8819" t="str">
            <v>ROF</v>
          </cell>
          <cell r="G8819" t="str">
            <v>CI_ICT</v>
          </cell>
          <cell r="H8819" t="str">
            <v>PC</v>
          </cell>
          <cell r="I8819" t="str">
            <v>CPR</v>
          </cell>
          <cell r="J8819" t="str">
            <v/>
          </cell>
          <cell r="K8819" t="str">
            <v>PD</v>
          </cell>
          <cell r="L8819" t="str">
            <v>3015</v>
          </cell>
          <cell r="M8819" t="str">
            <v>V</v>
          </cell>
          <cell r="N8819">
            <v>6412</v>
          </cell>
        </row>
        <row r="8820">
          <cell r="A8820" t="str">
            <v>RM-LOT-LBL-00-0001</v>
          </cell>
          <cell r="B8820" t="str">
            <v>CINT</v>
          </cell>
          <cell r="C8820" t="str">
            <v/>
          </cell>
          <cell r="D8820" t="str">
            <v>QUALITY LABEL NPT PVC</v>
          </cell>
          <cell r="E8820">
            <v>45098</v>
          </cell>
          <cell r="F8820" t="str">
            <v>ROF</v>
          </cell>
          <cell r="G8820" t="str">
            <v>CI_LABEL</v>
          </cell>
          <cell r="H8820" t="str">
            <v>PC</v>
          </cell>
          <cell r="I8820" t="str">
            <v>CPR</v>
          </cell>
          <cell r="J8820" t="str">
            <v/>
          </cell>
          <cell r="K8820" t="str">
            <v>PD</v>
          </cell>
          <cell r="L8820" t="str">
            <v>3015</v>
          </cell>
          <cell r="M8820" t="str">
            <v>V</v>
          </cell>
          <cell r="N8820">
            <v>790</v>
          </cell>
        </row>
        <row r="8821">
          <cell r="A8821" t="str">
            <v>RM-LOT-OSC-00-0001</v>
          </cell>
          <cell r="B8821" t="str">
            <v>CINT</v>
          </cell>
          <cell r="C8821" t="str">
            <v/>
          </cell>
          <cell r="D8821" t="str">
            <v>KAIN TORINO 160 BLACK O7</v>
          </cell>
          <cell r="E8821">
            <v>44797</v>
          </cell>
          <cell r="F8821" t="str">
            <v>ROF</v>
          </cell>
          <cell r="G8821" t="str">
            <v>CI_KAIN</v>
          </cell>
          <cell r="H8821" t="str">
            <v>PC</v>
          </cell>
          <cell r="I8821" t="str">
            <v>CPR</v>
          </cell>
          <cell r="J8821" t="str">
            <v/>
          </cell>
          <cell r="K8821" t="str">
            <v>PD</v>
          </cell>
          <cell r="L8821" t="str">
            <v>3015</v>
          </cell>
          <cell r="M8821" t="str">
            <v>V</v>
          </cell>
          <cell r="N8821">
            <v>50000</v>
          </cell>
        </row>
        <row r="8822">
          <cell r="A8822" t="str">
            <v>RM-LOT-OSC-00-0002</v>
          </cell>
          <cell r="B8822" t="str">
            <v>CINT</v>
          </cell>
          <cell r="C8822" t="str">
            <v/>
          </cell>
          <cell r="D8822" t="str">
            <v>KAIN CLIO HOT PINK</v>
          </cell>
          <cell r="E8822">
            <v>45086</v>
          </cell>
          <cell r="F8822" t="str">
            <v>ROF</v>
          </cell>
          <cell r="G8822" t="str">
            <v>CI_KAIN</v>
          </cell>
          <cell r="H8822" t="str">
            <v>M</v>
          </cell>
          <cell r="I8822" t="str">
            <v>CPR</v>
          </cell>
          <cell r="J8822" t="str">
            <v/>
          </cell>
          <cell r="K8822" t="str">
            <v>PD</v>
          </cell>
          <cell r="L8822" t="str">
            <v>3015</v>
          </cell>
          <cell r="M8822" t="str">
            <v>V</v>
          </cell>
          <cell r="N8822">
            <v>41000</v>
          </cell>
        </row>
        <row r="8823">
          <cell r="A8823" t="str">
            <v>RM-LOT-OSC-GI-0001</v>
          </cell>
          <cell r="B8823" t="str">
            <v>CINT</v>
          </cell>
          <cell r="C8823" t="str">
            <v/>
          </cell>
          <cell r="D8823" t="str">
            <v>SEAT COVER C-371 OSCAR CLIO DISCO BLUE</v>
          </cell>
          <cell r="E8823">
            <v>45070</v>
          </cell>
          <cell r="F8823" t="str">
            <v>ROF</v>
          </cell>
          <cell r="G8823" t="str">
            <v>CI_KAIN</v>
          </cell>
          <cell r="H8823" t="str">
            <v>PC</v>
          </cell>
          <cell r="I8823" t="str">
            <v>CPR</v>
          </cell>
          <cell r="J8823" t="str">
            <v/>
          </cell>
          <cell r="K8823" t="str">
            <v>PD</v>
          </cell>
          <cell r="L8823" t="str">
            <v>3015</v>
          </cell>
          <cell r="M8823" t="str">
            <v>V</v>
          </cell>
          <cell r="N8823">
            <v>12330</v>
          </cell>
        </row>
        <row r="8824">
          <cell r="A8824" t="str">
            <v>RM-LOT-OSC-GI-0002</v>
          </cell>
          <cell r="B8824" t="str">
            <v>CINT</v>
          </cell>
          <cell r="C8824" t="str">
            <v/>
          </cell>
          <cell r="D8824" t="str">
            <v>SEAT COVER C-371 OSCAR CLIO GR JASMINE</v>
          </cell>
          <cell r="E8824">
            <v>45070</v>
          </cell>
          <cell r="F8824" t="str">
            <v>ROF</v>
          </cell>
          <cell r="G8824" t="str">
            <v>CI_KAIN</v>
          </cell>
          <cell r="H8824" t="str">
            <v>PC</v>
          </cell>
          <cell r="I8824" t="str">
            <v>CPR</v>
          </cell>
          <cell r="J8824" t="str">
            <v/>
          </cell>
          <cell r="K8824" t="str">
            <v>PD</v>
          </cell>
          <cell r="L8824" t="str">
            <v>3015</v>
          </cell>
          <cell r="M8824" t="str">
            <v>V</v>
          </cell>
          <cell r="N8824">
            <v>12300</v>
          </cell>
        </row>
        <row r="8825">
          <cell r="A8825" t="str">
            <v>RM-LOT-OSC-GI-0003</v>
          </cell>
          <cell r="B8825" t="str">
            <v>CINT</v>
          </cell>
          <cell r="C8825" t="str">
            <v/>
          </cell>
          <cell r="D8825" t="str">
            <v>SEAT COVER C-371 OSCAR CLIO ORANGE</v>
          </cell>
          <cell r="E8825">
            <v>45070</v>
          </cell>
          <cell r="F8825" t="str">
            <v>ROF</v>
          </cell>
          <cell r="G8825" t="str">
            <v>CI_KAIN</v>
          </cell>
          <cell r="H8825" t="str">
            <v>PC</v>
          </cell>
          <cell r="I8825" t="str">
            <v>CPR</v>
          </cell>
          <cell r="J8825" t="str">
            <v/>
          </cell>
          <cell r="K8825" t="str">
            <v>PD</v>
          </cell>
          <cell r="L8825" t="str">
            <v>3015</v>
          </cell>
          <cell r="M8825" t="str">
            <v>V</v>
          </cell>
          <cell r="N8825">
            <v>12300</v>
          </cell>
        </row>
        <row r="8826">
          <cell r="A8826" t="str">
            <v>RM-LOT-OSC-GI-0004</v>
          </cell>
          <cell r="B8826" t="str">
            <v>CINT</v>
          </cell>
          <cell r="C8826" t="str">
            <v/>
          </cell>
          <cell r="D8826" t="str">
            <v>SEAT COVER C-371 OSCAR CLIO PINK</v>
          </cell>
          <cell r="E8826">
            <v>45070</v>
          </cell>
          <cell r="F8826" t="str">
            <v>ROF</v>
          </cell>
          <cell r="G8826" t="str">
            <v>CI_KAIN</v>
          </cell>
          <cell r="H8826" t="str">
            <v>PC</v>
          </cell>
          <cell r="I8826" t="str">
            <v>CPR</v>
          </cell>
          <cell r="J8826" t="str">
            <v/>
          </cell>
          <cell r="K8826" t="str">
            <v>PD</v>
          </cell>
          <cell r="L8826" t="str">
            <v>3015</v>
          </cell>
          <cell r="M8826" t="str">
            <v>V</v>
          </cell>
          <cell r="N8826">
            <v>12300</v>
          </cell>
        </row>
        <row r="8827">
          <cell r="A8827" t="str">
            <v>RM-LOT-PIP-00-0002</v>
          </cell>
          <cell r="B8827" t="str">
            <v>CINT</v>
          </cell>
          <cell r="C8827" t="str">
            <v/>
          </cell>
          <cell r="D8827" t="str">
            <v>PIPA 12.7 X 1.5 X 2040</v>
          </cell>
          <cell r="E8827">
            <v>45175</v>
          </cell>
          <cell r="F8827" t="str">
            <v>ROF</v>
          </cell>
          <cell r="G8827" t="str">
            <v>CI_PIPA</v>
          </cell>
          <cell r="H8827" t="str">
            <v>PC</v>
          </cell>
          <cell r="I8827" t="str">
            <v>CPR</v>
          </cell>
          <cell r="J8827" t="str">
            <v/>
          </cell>
          <cell r="K8827" t="str">
            <v>PD</v>
          </cell>
          <cell r="L8827" t="str">
            <v>3015</v>
          </cell>
          <cell r="M8827" t="str">
            <v>V</v>
          </cell>
          <cell r="N8827">
            <v>16920</v>
          </cell>
        </row>
        <row r="8828">
          <cell r="A8828" t="str">
            <v>RM-LOT-PIP-00-0003</v>
          </cell>
          <cell r="B8828" t="str">
            <v>CINT</v>
          </cell>
          <cell r="C8828" t="str">
            <v/>
          </cell>
          <cell r="D8828" t="str">
            <v>PIPA 12.7 X 1.5 X 2060</v>
          </cell>
          <cell r="E8828">
            <v>45070</v>
          </cell>
          <cell r="F8828" t="str">
            <v>ROF</v>
          </cell>
          <cell r="G8828" t="str">
            <v>CI_PIPA</v>
          </cell>
          <cell r="H8828" t="str">
            <v>PC</v>
          </cell>
          <cell r="I8828" t="str">
            <v>CPR</v>
          </cell>
          <cell r="J8828" t="str">
            <v/>
          </cell>
          <cell r="K8828" t="str">
            <v>PD</v>
          </cell>
          <cell r="L8828" t="str">
            <v>3015</v>
          </cell>
          <cell r="M8828" t="str">
            <v>V</v>
          </cell>
          <cell r="N8828">
            <v>16302</v>
          </cell>
        </row>
        <row r="8829">
          <cell r="A8829" t="str">
            <v>RM-LOT-PIP-00-0004</v>
          </cell>
          <cell r="B8829" t="str">
            <v>CINT</v>
          </cell>
          <cell r="C8829" t="str">
            <v/>
          </cell>
          <cell r="D8829" t="str">
            <v>PIPA 12.7 X 1.5 X 2050</v>
          </cell>
          <cell r="E8829">
            <v>45098</v>
          </cell>
          <cell r="F8829" t="str">
            <v>ROF</v>
          </cell>
          <cell r="G8829" t="str">
            <v>CI_PIPA</v>
          </cell>
          <cell r="H8829" t="str">
            <v>PC</v>
          </cell>
          <cell r="I8829" t="str">
            <v>CPR</v>
          </cell>
          <cell r="J8829" t="str">
            <v/>
          </cell>
          <cell r="K8829" t="str">
            <v>PD</v>
          </cell>
          <cell r="L8829" t="str">
            <v>3015</v>
          </cell>
          <cell r="M8829" t="str">
            <v>V</v>
          </cell>
          <cell r="N8829">
            <v>16999</v>
          </cell>
        </row>
        <row r="8830">
          <cell r="A8830" t="str">
            <v>RM-LOT-PIP-00-0005</v>
          </cell>
          <cell r="B8830" t="str">
            <v>CINT</v>
          </cell>
          <cell r="C8830" t="str">
            <v/>
          </cell>
          <cell r="D8830" t="str">
            <v>PIPA 12.7 X 1.5 X 440</v>
          </cell>
          <cell r="E8830">
            <v>0</v>
          </cell>
          <cell r="F8830" t="str">
            <v>ROF</v>
          </cell>
          <cell r="G8830" t="str">
            <v>CI_PIPA</v>
          </cell>
          <cell r="H8830" t="str">
            <v>PC</v>
          </cell>
          <cell r="I8830" t="str">
            <v>CPR</v>
          </cell>
          <cell r="J8830" t="str">
            <v/>
          </cell>
          <cell r="K8830" t="str">
            <v>PD</v>
          </cell>
          <cell r="L8830" t="str">
            <v>3015</v>
          </cell>
          <cell r="M8830" t="str">
            <v>V</v>
          </cell>
          <cell r="N8830">
            <v>3661</v>
          </cell>
        </row>
        <row r="8831">
          <cell r="A8831" t="str">
            <v>RM-LOT-PIP-NC-0001</v>
          </cell>
          <cell r="B8831" t="str">
            <v>CINT</v>
          </cell>
          <cell r="C8831" t="str">
            <v/>
          </cell>
          <cell r="D8831" t="str">
            <v>JOINT PIPE C-371 FC</v>
          </cell>
          <cell r="E8831">
            <v>44797</v>
          </cell>
          <cell r="F8831" t="str">
            <v>ROF</v>
          </cell>
          <cell r="G8831" t="str">
            <v>CI_PIPA</v>
          </cell>
          <cell r="H8831" t="str">
            <v>PC</v>
          </cell>
          <cell r="I8831" t="str">
            <v>CPR</v>
          </cell>
          <cell r="J8831" t="str">
            <v/>
          </cell>
          <cell r="K8831" t="str">
            <v>PD</v>
          </cell>
          <cell r="L8831" t="str">
            <v>3015</v>
          </cell>
          <cell r="M8831" t="str">
            <v>V</v>
          </cell>
          <cell r="N8831">
            <v>35533</v>
          </cell>
        </row>
        <row r="8832">
          <cell r="A8832" t="str">
            <v>RM-LOT-PLS-00-0001</v>
          </cell>
          <cell r="B8832" t="str">
            <v>CINT</v>
          </cell>
          <cell r="C8832" t="str">
            <v/>
          </cell>
          <cell r="D8832" t="str">
            <v>JOINT PLASTIC-SHOES-LOTUS</v>
          </cell>
          <cell r="E8832">
            <v>44797</v>
          </cell>
          <cell r="F8832" t="str">
            <v>ROF</v>
          </cell>
          <cell r="G8832" t="str">
            <v>CI_PLSTK</v>
          </cell>
          <cell r="H8832" t="str">
            <v>PC</v>
          </cell>
          <cell r="I8832" t="str">
            <v>CPR</v>
          </cell>
          <cell r="J8832" t="str">
            <v/>
          </cell>
          <cell r="K8832" t="str">
            <v>PD</v>
          </cell>
          <cell r="L8832" t="str">
            <v>3015</v>
          </cell>
          <cell r="M8832" t="str">
            <v>V</v>
          </cell>
          <cell r="N8832">
            <v>654</v>
          </cell>
        </row>
        <row r="8833">
          <cell r="A8833" t="str">
            <v>RM-LOT-PLS-00-0002</v>
          </cell>
          <cell r="B8833" t="str">
            <v>CINT</v>
          </cell>
          <cell r="C8833" t="str">
            <v/>
          </cell>
          <cell r="D8833" t="str">
            <v>BACK PLASTIC ┬áLOTUS GREY POLOS</v>
          </cell>
          <cell r="E8833">
            <v>44797</v>
          </cell>
          <cell r="F8833" t="str">
            <v>ROF</v>
          </cell>
          <cell r="G8833" t="str">
            <v>CI_PLSTK</v>
          </cell>
          <cell r="H8833" t="str">
            <v>PC</v>
          </cell>
          <cell r="I8833" t="str">
            <v>CPR</v>
          </cell>
          <cell r="J8833" t="str">
            <v/>
          </cell>
          <cell r="K8833" t="str">
            <v>PD</v>
          </cell>
          <cell r="L8833" t="str">
            <v>3015</v>
          </cell>
          <cell r="M8833" t="str">
            <v>V</v>
          </cell>
          <cell r="N8833">
            <v>36243</v>
          </cell>
        </row>
        <row r="8834">
          <cell r="A8834" t="str">
            <v>RM-LOT-PLS-00-0003</v>
          </cell>
          <cell r="B8834" t="str">
            <v>CINT</v>
          </cell>
          <cell r="C8834" t="str">
            <v/>
          </cell>
          <cell r="D8834" t="str">
            <v>BACK PLASTIC LOTUS BEIGE</v>
          </cell>
          <cell r="E8834">
            <v>44936</v>
          </cell>
          <cell r="F8834" t="str">
            <v>ROF</v>
          </cell>
          <cell r="G8834" t="str">
            <v>CI_PLSTK</v>
          </cell>
          <cell r="H8834" t="str">
            <v>PC</v>
          </cell>
          <cell r="I8834" t="str">
            <v>CPR</v>
          </cell>
          <cell r="J8834" t="str">
            <v/>
          </cell>
          <cell r="K8834" t="str">
            <v>PD</v>
          </cell>
          <cell r="L8834" t="str">
            <v>3015</v>
          </cell>
          <cell r="M8834" t="str">
            <v>V</v>
          </cell>
          <cell r="N8834">
            <v>26527</v>
          </cell>
        </row>
        <row r="8835">
          <cell r="A8835" t="str">
            <v>RM-LOT-PLS-00-0004</v>
          </cell>
          <cell r="B8835" t="str">
            <v>CINT</v>
          </cell>
          <cell r="C8835" t="str">
            <v/>
          </cell>
          <cell r="D8835" t="str">
            <v>BACK PLASTIC LOTUS BEIGE POLOS</v>
          </cell>
          <cell r="E8835">
            <v>44797</v>
          </cell>
          <cell r="F8835" t="str">
            <v>ROF</v>
          </cell>
          <cell r="G8835" t="str">
            <v>CI_PLSTK</v>
          </cell>
          <cell r="H8835" t="str">
            <v>PC</v>
          </cell>
          <cell r="I8835" t="str">
            <v>CPR</v>
          </cell>
          <cell r="J8835" t="str">
            <v/>
          </cell>
          <cell r="K8835" t="str">
            <v>PD</v>
          </cell>
          <cell r="L8835" t="str">
            <v>3015</v>
          </cell>
          <cell r="M8835" t="str">
            <v>V</v>
          </cell>
          <cell r="N8835">
            <v>35697</v>
          </cell>
        </row>
        <row r="8836">
          <cell r="A8836" t="str">
            <v>RM-LOT-PLS-00-0005</v>
          </cell>
          <cell r="B8836" t="str">
            <v>CINT</v>
          </cell>
          <cell r="C8836" t="str">
            <v/>
          </cell>
          <cell r="D8836" t="str">
            <v>BACK PLASTIC LOTUS CREAM</v>
          </cell>
          <cell r="E8836">
            <v>44797</v>
          </cell>
          <cell r="F8836" t="str">
            <v>ROF</v>
          </cell>
          <cell r="G8836" t="str">
            <v>CI_PLSTK</v>
          </cell>
          <cell r="H8836" t="str">
            <v>PC</v>
          </cell>
          <cell r="I8836" t="str">
            <v>CPR</v>
          </cell>
          <cell r="J8836" t="str">
            <v/>
          </cell>
          <cell r="K8836" t="str">
            <v>PD</v>
          </cell>
          <cell r="L8836" t="str">
            <v>3015</v>
          </cell>
          <cell r="M8836" t="str">
            <v>V</v>
          </cell>
          <cell r="N8836">
            <v>18718</v>
          </cell>
        </row>
        <row r="8837">
          <cell r="A8837" t="str">
            <v>RM-LOT-PLS-00-0006</v>
          </cell>
          <cell r="B8837" t="str">
            <v>CINT</v>
          </cell>
          <cell r="C8837" t="str">
            <v/>
          </cell>
          <cell r="D8837" t="str">
            <v>BACK PLASTIC LOTUS GREY</v>
          </cell>
          <cell r="E8837">
            <v>44797</v>
          </cell>
          <cell r="F8837" t="str">
            <v>ROF</v>
          </cell>
          <cell r="G8837" t="str">
            <v>CI_PLSTK</v>
          </cell>
          <cell r="H8837" t="str">
            <v>PC</v>
          </cell>
          <cell r="I8837" t="str">
            <v>CPR</v>
          </cell>
          <cell r="J8837" t="str">
            <v/>
          </cell>
          <cell r="K8837" t="str">
            <v>PD</v>
          </cell>
          <cell r="L8837" t="str">
            <v>3015</v>
          </cell>
          <cell r="M8837" t="str">
            <v>V</v>
          </cell>
          <cell r="N8837">
            <v>37885</v>
          </cell>
        </row>
        <row r="8838">
          <cell r="A8838" t="str">
            <v>RM-LOT-PLS-00-0007</v>
          </cell>
          <cell r="B8838" t="str">
            <v>CINT</v>
          </cell>
          <cell r="C8838" t="str">
            <v/>
          </cell>
          <cell r="D8838" t="str">
            <v>BACK PLASTIC LOTUS GREY POLOS</v>
          </cell>
          <cell r="E8838">
            <v>44797</v>
          </cell>
          <cell r="F8838" t="str">
            <v>ROF</v>
          </cell>
          <cell r="G8838" t="str">
            <v>CI_PLSTK</v>
          </cell>
          <cell r="H8838" t="str">
            <v>PC</v>
          </cell>
          <cell r="I8838" t="str">
            <v>CPR</v>
          </cell>
          <cell r="J8838" t="str">
            <v/>
          </cell>
          <cell r="K8838" t="str">
            <v>PD</v>
          </cell>
          <cell r="L8838" t="str">
            <v>3015</v>
          </cell>
          <cell r="M8838" t="str">
            <v>V</v>
          </cell>
          <cell r="N8838">
            <v>35697</v>
          </cell>
        </row>
        <row r="8839">
          <cell r="A8839" t="str">
            <v>RM-LOT-PLS-00-0008</v>
          </cell>
          <cell r="B8839" t="str">
            <v>CINT</v>
          </cell>
          <cell r="C8839" t="str">
            <v/>
          </cell>
          <cell r="D8839" t="str">
            <v>BACK PLASTIC LOTUS HITAM POLOS</v>
          </cell>
          <cell r="E8839">
            <v>44797</v>
          </cell>
          <cell r="F8839" t="str">
            <v>ROF</v>
          </cell>
          <cell r="G8839" t="str">
            <v>CI_PLSTK</v>
          </cell>
          <cell r="H8839" t="str">
            <v>PC</v>
          </cell>
          <cell r="I8839" t="str">
            <v>CPR</v>
          </cell>
          <cell r="J8839" t="str">
            <v/>
          </cell>
          <cell r="K8839" t="str">
            <v>PD</v>
          </cell>
          <cell r="L8839" t="str">
            <v>3015</v>
          </cell>
          <cell r="M8839" t="str">
            <v>V</v>
          </cell>
          <cell r="N8839">
            <v>26527</v>
          </cell>
        </row>
        <row r="8840">
          <cell r="A8840" t="str">
            <v>RM-LOT-PLS-00-0009</v>
          </cell>
          <cell r="B8840" t="str">
            <v>CINT</v>
          </cell>
          <cell r="C8840" t="str">
            <v/>
          </cell>
          <cell r="D8840" t="str">
            <v>BACK PLASTIC LOTUS WHITE POLOS</v>
          </cell>
          <cell r="E8840">
            <v>45169</v>
          </cell>
          <cell r="F8840" t="str">
            <v>ROF</v>
          </cell>
          <cell r="G8840" t="str">
            <v>CI_PLSTK</v>
          </cell>
          <cell r="H8840" t="str">
            <v>PC</v>
          </cell>
          <cell r="I8840" t="str">
            <v>CPR</v>
          </cell>
          <cell r="J8840" t="str">
            <v/>
          </cell>
          <cell r="K8840" t="str">
            <v>PD</v>
          </cell>
          <cell r="L8840" t="str">
            <v>3015</v>
          </cell>
          <cell r="M8840" t="str">
            <v>V</v>
          </cell>
          <cell r="N8840">
            <v>34479</v>
          </cell>
        </row>
        <row r="8841">
          <cell r="A8841" t="str">
            <v>RM-LOT-PLS-00-0011</v>
          </cell>
          <cell r="B8841" t="str">
            <v>CINT</v>
          </cell>
          <cell r="C8841" t="str">
            <v/>
          </cell>
          <cell r="D8841" t="str">
            <v>BACK PLASTIC LOTUS BLUE</v>
          </cell>
          <cell r="E8841">
            <v>0</v>
          </cell>
          <cell r="F8841" t="str">
            <v>ROF</v>
          </cell>
          <cell r="G8841" t="str">
            <v>CI_PLSTK</v>
          </cell>
          <cell r="H8841" t="str">
            <v>PC</v>
          </cell>
          <cell r="I8841" t="str">
            <v>CPR</v>
          </cell>
          <cell r="J8841" t="str">
            <v/>
          </cell>
          <cell r="K8841" t="str">
            <v>PD</v>
          </cell>
          <cell r="L8841" t="str">
            <v>3015</v>
          </cell>
          <cell r="M8841" t="str">
            <v>V</v>
          </cell>
          <cell r="N8841">
            <v>32000</v>
          </cell>
        </row>
        <row r="8842">
          <cell r="A8842" t="str">
            <v>RM-MAN-ACC-00-0009</v>
          </cell>
          <cell r="B8842" t="str">
            <v>CINT</v>
          </cell>
          <cell r="C8842" t="str">
            <v/>
          </cell>
          <cell r="D8842" t="str">
            <v>ACCESORIES MANABU</v>
          </cell>
          <cell r="E8842">
            <v>45131</v>
          </cell>
          <cell r="F8842" t="str">
            <v>ROF</v>
          </cell>
          <cell r="G8842" t="str">
            <v>CI_OTH</v>
          </cell>
          <cell r="H8842" t="str">
            <v>PC</v>
          </cell>
          <cell r="I8842" t="str">
            <v>CPR</v>
          </cell>
          <cell r="J8842" t="str">
            <v/>
          </cell>
          <cell r="K8842" t="str">
            <v>PD</v>
          </cell>
          <cell r="L8842" t="str">
            <v>3015</v>
          </cell>
          <cell r="M8842" t="str">
            <v>V</v>
          </cell>
          <cell r="N8842">
            <v>37142</v>
          </cell>
        </row>
        <row r="8843">
          <cell r="A8843" t="str">
            <v>RM-MAN-ACC-00-0010</v>
          </cell>
          <cell r="B8843" t="str">
            <v>CINT</v>
          </cell>
          <cell r="C8843" t="str">
            <v/>
          </cell>
          <cell r="D8843" t="str">
            <v>ACCESSORIES MANABU AH CHAIR</v>
          </cell>
          <cell r="E8843">
            <v>44966</v>
          </cell>
          <cell r="F8843" t="str">
            <v>ROF</v>
          </cell>
          <cell r="G8843" t="str">
            <v>CI_OTH</v>
          </cell>
          <cell r="H8843" t="str">
            <v>PC</v>
          </cell>
          <cell r="I8843" t="str">
            <v>CPR</v>
          </cell>
          <cell r="J8843" t="str">
            <v/>
          </cell>
          <cell r="K8843" t="str">
            <v>PD</v>
          </cell>
          <cell r="L8843" t="str">
            <v>3015</v>
          </cell>
          <cell r="M8843" t="str">
            <v>V</v>
          </cell>
          <cell r="N8843">
            <v>0</v>
          </cell>
        </row>
        <row r="8844">
          <cell r="A8844" t="str">
            <v>RM-MAN-ACC-00-0011</v>
          </cell>
          <cell r="B8844" t="str">
            <v>CINT</v>
          </cell>
          <cell r="C8844" t="str">
            <v/>
          </cell>
          <cell r="D8844" t="str">
            <v>ACCESSORIES MANABU AH DESK</v>
          </cell>
          <cell r="E8844">
            <v>44966</v>
          </cell>
          <cell r="F8844" t="str">
            <v>ROF</v>
          </cell>
          <cell r="G8844" t="str">
            <v>CI_OTH</v>
          </cell>
          <cell r="H8844" t="str">
            <v>PC</v>
          </cell>
          <cell r="I8844" t="str">
            <v>CPR</v>
          </cell>
          <cell r="J8844" t="str">
            <v/>
          </cell>
          <cell r="K8844" t="str">
            <v>PD</v>
          </cell>
          <cell r="L8844" t="str">
            <v>3015</v>
          </cell>
          <cell r="M8844" t="str">
            <v>V</v>
          </cell>
          <cell r="N8844">
            <v>17740</v>
          </cell>
        </row>
        <row r="8845">
          <cell r="A8845" t="str">
            <v>RM-MAN-ACC-00-0012</v>
          </cell>
          <cell r="B8845" t="str">
            <v>CINT</v>
          </cell>
          <cell r="C8845" t="str">
            <v/>
          </cell>
          <cell r="D8845" t="str">
            <v>ACCESSORIES MANABU AH-01 KNOCK DOWN (KD)</v>
          </cell>
          <cell r="E8845">
            <v>0</v>
          </cell>
          <cell r="F8845" t="str">
            <v>ROF</v>
          </cell>
          <cell r="G8845" t="str">
            <v>CI_OTH</v>
          </cell>
          <cell r="H8845" t="str">
            <v>PC</v>
          </cell>
          <cell r="I8845" t="str">
            <v>CPR</v>
          </cell>
          <cell r="J8845" t="str">
            <v/>
          </cell>
          <cell r="K8845" t="str">
            <v>PD</v>
          </cell>
          <cell r="L8845" t="str">
            <v>3015</v>
          </cell>
          <cell r="M8845" t="str">
            <v>V</v>
          </cell>
          <cell r="N8845">
            <v>0</v>
          </cell>
        </row>
        <row r="8846">
          <cell r="A8846" t="str">
            <v>RM-MAN-ACC-00-0013</v>
          </cell>
          <cell r="B8846" t="str">
            <v>CINT</v>
          </cell>
          <cell r="C8846" t="str">
            <v/>
          </cell>
          <cell r="D8846" t="str">
            <v>ACCESSORIES MANABU AH DESK SC</v>
          </cell>
          <cell r="E8846">
            <v>0</v>
          </cell>
          <cell r="F8846" t="str">
            <v>ROF</v>
          </cell>
          <cell r="G8846" t="str">
            <v>CI_OTH</v>
          </cell>
          <cell r="H8846" t="str">
            <v>PC</v>
          </cell>
          <cell r="I8846" t="str">
            <v>CPR</v>
          </cell>
          <cell r="J8846" t="str">
            <v/>
          </cell>
          <cell r="K8846" t="str">
            <v>PD</v>
          </cell>
          <cell r="L8846" t="str">
            <v>3015</v>
          </cell>
          <cell r="M8846" t="str">
            <v>V</v>
          </cell>
          <cell r="N8846">
            <v>0</v>
          </cell>
        </row>
        <row r="8847">
          <cell r="A8847" t="str">
            <v>RM-MAN-ACC-00-0014</v>
          </cell>
          <cell r="B8847" t="str">
            <v>CINT</v>
          </cell>
          <cell r="C8847" t="str">
            <v/>
          </cell>
          <cell r="D8847" t="str">
            <v>ACCESSORIES MANABU AH CHAIR SC</v>
          </cell>
          <cell r="E8847">
            <v>0</v>
          </cell>
          <cell r="F8847" t="str">
            <v>ROF</v>
          </cell>
          <cell r="G8847" t="str">
            <v>CI_OTH</v>
          </cell>
          <cell r="H8847" t="str">
            <v>PC</v>
          </cell>
          <cell r="I8847" t="str">
            <v>CPR</v>
          </cell>
          <cell r="J8847" t="str">
            <v/>
          </cell>
          <cell r="K8847" t="str">
            <v>PD</v>
          </cell>
          <cell r="L8847" t="str">
            <v>3015</v>
          </cell>
          <cell r="M8847" t="str">
            <v>V</v>
          </cell>
          <cell r="N8847">
            <v>0</v>
          </cell>
        </row>
        <row r="8848">
          <cell r="A8848" t="str">
            <v>RM-MAN-ACC-00-0015</v>
          </cell>
          <cell r="B8848" t="str">
            <v>CINT</v>
          </cell>
          <cell r="C8848" t="str">
            <v/>
          </cell>
          <cell r="D8848" t="str">
            <v>ACCESSORIES MANABU AH DESK FRONT BOARD</v>
          </cell>
          <cell r="E8848">
            <v>0</v>
          </cell>
          <cell r="F8848" t="str">
            <v>ROF</v>
          </cell>
          <cell r="G8848" t="str">
            <v>CI_OTH</v>
          </cell>
          <cell r="H8848" t="str">
            <v>PC</v>
          </cell>
          <cell r="I8848" t="str">
            <v>CPR</v>
          </cell>
          <cell r="J8848" t="str">
            <v/>
          </cell>
          <cell r="K8848" t="str">
            <v>PD</v>
          </cell>
          <cell r="L8848" t="str">
            <v>3015</v>
          </cell>
          <cell r="M8848" t="str">
            <v>V</v>
          </cell>
          <cell r="N8848">
            <v>0</v>
          </cell>
        </row>
        <row r="8849">
          <cell r="A8849" t="str">
            <v>RM-MAN-BES-00-0012</v>
          </cell>
          <cell r="B8849" t="str">
            <v>CINT</v>
          </cell>
          <cell r="C8849" t="str">
            <v/>
          </cell>
          <cell r="D8849" t="str">
            <v>DRAWER MANABU AH-02</v>
          </cell>
          <cell r="E8849">
            <v>44797</v>
          </cell>
          <cell r="F8849" t="str">
            <v>ROF</v>
          </cell>
          <cell r="G8849" t="str">
            <v>CI_BESI</v>
          </cell>
          <cell r="H8849" t="str">
            <v>PC</v>
          </cell>
          <cell r="I8849" t="str">
            <v>CPR</v>
          </cell>
          <cell r="J8849" t="str">
            <v/>
          </cell>
          <cell r="K8849" t="str">
            <v>PD</v>
          </cell>
          <cell r="L8849" t="str">
            <v>3015</v>
          </cell>
          <cell r="M8849" t="str">
            <v>V</v>
          </cell>
          <cell r="N8849">
            <v>58000</v>
          </cell>
        </row>
        <row r="8850">
          <cell r="A8850" t="str">
            <v>RM-MAN-BES-00-0013</v>
          </cell>
          <cell r="B8850" t="str">
            <v>CINT</v>
          </cell>
          <cell r="C8850" t="str">
            <v/>
          </cell>
          <cell r="D8850" t="str">
            <v>RACK FRAME MANABU TAEKWAN</v>
          </cell>
          <cell r="E8850">
            <v>44797</v>
          </cell>
          <cell r="F8850" t="str">
            <v>ROF</v>
          </cell>
          <cell r="G8850" t="str">
            <v>CI_BESI</v>
          </cell>
          <cell r="H8850" t="str">
            <v>PC</v>
          </cell>
          <cell r="I8850" t="str">
            <v>CPR</v>
          </cell>
          <cell r="J8850" t="str">
            <v/>
          </cell>
          <cell r="K8850" t="str">
            <v>PD</v>
          </cell>
          <cell r="L8850" t="str">
            <v>3015</v>
          </cell>
          <cell r="M8850" t="str">
            <v>V</v>
          </cell>
          <cell r="N8850">
            <v>42483</v>
          </cell>
        </row>
        <row r="8851">
          <cell r="A8851" t="str">
            <v>RM-MAN-DUS-00-0014</v>
          </cell>
          <cell r="B8851" t="str">
            <v>CINT</v>
          </cell>
          <cell r="C8851" t="str">
            <v/>
          </cell>
          <cell r="D8851" t="str">
            <v>PACK CASE MANABU AH CHAIR POLOS</v>
          </cell>
          <cell r="E8851">
            <v>44797</v>
          </cell>
          <cell r="F8851" t="str">
            <v>ROF</v>
          </cell>
          <cell r="G8851" t="str">
            <v>CI_DUS</v>
          </cell>
          <cell r="H8851" t="str">
            <v>PC</v>
          </cell>
          <cell r="I8851" t="str">
            <v>CPR</v>
          </cell>
          <cell r="J8851" t="str">
            <v/>
          </cell>
          <cell r="K8851" t="str">
            <v>PD</v>
          </cell>
          <cell r="L8851" t="str">
            <v>3015</v>
          </cell>
          <cell r="M8851" t="str">
            <v>V</v>
          </cell>
          <cell r="N8851">
            <v>18200</v>
          </cell>
        </row>
        <row r="8852">
          <cell r="A8852" t="str">
            <v>RM-MAN-DUS-00-0015</v>
          </cell>
          <cell r="B8852" t="str">
            <v>CINT</v>
          </cell>
          <cell r="C8852" t="str">
            <v/>
          </cell>
          <cell r="D8852" t="str">
            <v>PACKING CASE MANABU CHAIR ALBA</v>
          </cell>
          <cell r="E8852">
            <v>44797</v>
          </cell>
          <cell r="F8852" t="str">
            <v>ROF</v>
          </cell>
          <cell r="G8852" t="str">
            <v>CI_DUS</v>
          </cell>
          <cell r="H8852" t="str">
            <v>PC</v>
          </cell>
          <cell r="I8852" t="str">
            <v>CPR</v>
          </cell>
          <cell r="J8852" t="str">
            <v/>
          </cell>
          <cell r="K8852" t="str">
            <v>PD</v>
          </cell>
          <cell r="L8852" t="str">
            <v>3015</v>
          </cell>
          <cell r="M8852" t="str">
            <v>V</v>
          </cell>
          <cell r="N8852">
            <v>40933</v>
          </cell>
        </row>
        <row r="8853">
          <cell r="A8853" t="str">
            <v>RM-MAN-DUS-00-0016</v>
          </cell>
          <cell r="B8853" t="str">
            <v>CINT</v>
          </cell>
          <cell r="C8853" t="str">
            <v/>
          </cell>
          <cell r="D8853" t="str">
            <v>PACK CASE MANABU AH CHAIR</v>
          </cell>
          <cell r="E8853">
            <v>44797</v>
          </cell>
          <cell r="F8853" t="str">
            <v>ROF</v>
          </cell>
          <cell r="G8853" t="str">
            <v>CI_DUS</v>
          </cell>
          <cell r="H8853" t="str">
            <v>PC</v>
          </cell>
          <cell r="I8853" t="str">
            <v>CPR</v>
          </cell>
          <cell r="J8853" t="str">
            <v/>
          </cell>
          <cell r="K8853" t="str">
            <v>PD</v>
          </cell>
          <cell r="L8853" t="str">
            <v>3015</v>
          </cell>
          <cell r="M8853" t="str">
            <v>V</v>
          </cell>
          <cell r="N8853">
            <v>24250</v>
          </cell>
        </row>
        <row r="8854">
          <cell r="A8854" t="str">
            <v>RM-MAN-DUS-00-0017</v>
          </cell>
          <cell r="B8854" t="str">
            <v>CINT</v>
          </cell>
          <cell r="C8854" t="str">
            <v/>
          </cell>
          <cell r="D8854" t="str">
            <v>PACK CASE MANABU AH DESK-01</v>
          </cell>
          <cell r="E8854">
            <v>44814</v>
          </cell>
          <cell r="F8854" t="str">
            <v>ROF</v>
          </cell>
          <cell r="G8854" t="str">
            <v>CI_DUS</v>
          </cell>
          <cell r="H8854" t="str">
            <v>PC</v>
          </cell>
          <cell r="I8854" t="str">
            <v>CPR</v>
          </cell>
          <cell r="J8854" t="str">
            <v/>
          </cell>
          <cell r="K8854" t="str">
            <v>PD</v>
          </cell>
          <cell r="L8854" t="str">
            <v>3015</v>
          </cell>
          <cell r="M8854" t="str">
            <v>V</v>
          </cell>
          <cell r="N8854">
            <v>31052</v>
          </cell>
        </row>
        <row r="8855">
          <cell r="A8855" t="str">
            <v>RM-MAN-DUS-00-0018</v>
          </cell>
          <cell r="B8855" t="str">
            <v>CINT</v>
          </cell>
          <cell r="C8855" t="str">
            <v/>
          </cell>
          <cell r="D8855" t="str">
            <v>PACK CASE MANABU AH DESK-01 POLOS</v>
          </cell>
          <cell r="E8855">
            <v>44797</v>
          </cell>
          <cell r="F8855" t="str">
            <v>ROF</v>
          </cell>
          <cell r="G8855" t="str">
            <v>CI_DUS</v>
          </cell>
          <cell r="H8855" t="str">
            <v>PC</v>
          </cell>
          <cell r="I8855" t="str">
            <v>CPR</v>
          </cell>
          <cell r="J8855" t="str">
            <v/>
          </cell>
          <cell r="K8855" t="str">
            <v>PD</v>
          </cell>
          <cell r="L8855" t="str">
            <v>3015</v>
          </cell>
          <cell r="M8855" t="str">
            <v>V</v>
          </cell>
          <cell r="N8855">
            <v>22000</v>
          </cell>
        </row>
        <row r="8856">
          <cell r="A8856" t="str">
            <v>RM-MAN-DUS-00-0019</v>
          </cell>
          <cell r="B8856" t="str">
            <v>CINT</v>
          </cell>
          <cell r="C8856" t="str">
            <v/>
          </cell>
          <cell r="D8856" t="str">
            <v>PACK CASE MANABU AH DESK-02</v>
          </cell>
          <cell r="E8856">
            <v>44797</v>
          </cell>
          <cell r="F8856" t="str">
            <v>ROF</v>
          </cell>
          <cell r="G8856" t="str">
            <v>CI_DUS</v>
          </cell>
          <cell r="H8856" t="str">
            <v>PC</v>
          </cell>
          <cell r="I8856" t="str">
            <v>CPR</v>
          </cell>
          <cell r="J8856" t="str">
            <v/>
          </cell>
          <cell r="K8856" t="str">
            <v>PD</v>
          </cell>
          <cell r="L8856" t="str">
            <v>3015</v>
          </cell>
          <cell r="M8856" t="str">
            <v>V</v>
          </cell>
          <cell r="N8856">
            <v>43262</v>
          </cell>
        </row>
        <row r="8857">
          <cell r="A8857" t="str">
            <v>RM-MAN-DUS-00-0020</v>
          </cell>
          <cell r="B8857" t="str">
            <v>CINT</v>
          </cell>
          <cell r="C8857" t="str">
            <v/>
          </cell>
          <cell r="D8857" t="str">
            <v>PACK CASE MANABU DESK 4</v>
          </cell>
          <cell r="E8857">
            <v>44834</v>
          </cell>
          <cell r="F8857" t="str">
            <v>ROF</v>
          </cell>
          <cell r="G8857" t="str">
            <v>CI_DUS</v>
          </cell>
          <cell r="H8857" t="str">
            <v>PC</v>
          </cell>
          <cell r="I8857" t="str">
            <v>CPR</v>
          </cell>
          <cell r="J8857" t="str">
            <v/>
          </cell>
          <cell r="K8857" t="str">
            <v>PD</v>
          </cell>
          <cell r="L8857" t="str">
            <v>3015</v>
          </cell>
          <cell r="M8857" t="str">
            <v>V</v>
          </cell>
          <cell r="N8857">
            <v>16070</v>
          </cell>
        </row>
        <row r="8858">
          <cell r="A8858" t="str">
            <v>RM-MAN-DUS-00-0021</v>
          </cell>
          <cell r="B8858" t="str">
            <v>CINT</v>
          </cell>
          <cell r="C8858" t="str">
            <v/>
          </cell>
          <cell r="D8858" t="str">
            <v>PACK CASE MANABU DESK 5</v>
          </cell>
          <cell r="E8858">
            <v>44834</v>
          </cell>
          <cell r="F8858" t="str">
            <v>ROF</v>
          </cell>
          <cell r="G8858" t="str">
            <v>CI_DUS</v>
          </cell>
          <cell r="H8858" t="str">
            <v>PC</v>
          </cell>
          <cell r="I8858" t="str">
            <v>CPR</v>
          </cell>
          <cell r="J8858" t="str">
            <v/>
          </cell>
          <cell r="K8858" t="str">
            <v>PD</v>
          </cell>
          <cell r="L8858" t="str">
            <v>3015</v>
          </cell>
          <cell r="M8858" t="str">
            <v>V</v>
          </cell>
          <cell r="N8858">
            <v>24810</v>
          </cell>
        </row>
        <row r="8859">
          <cell r="A8859" t="str">
            <v>RM-MAN-DUS-00-0022</v>
          </cell>
          <cell r="B8859" t="str">
            <v>CINT</v>
          </cell>
          <cell r="C8859" t="str">
            <v/>
          </cell>
          <cell r="D8859" t="str">
            <v>PACK CASE MANABU DESK 6</v>
          </cell>
          <cell r="E8859">
            <v>45131</v>
          </cell>
          <cell r="F8859" t="str">
            <v>ROF</v>
          </cell>
          <cell r="G8859" t="str">
            <v>CI_DUS</v>
          </cell>
          <cell r="H8859" t="str">
            <v>PC</v>
          </cell>
          <cell r="I8859" t="str">
            <v>CPR</v>
          </cell>
          <cell r="J8859" t="str">
            <v/>
          </cell>
          <cell r="K8859" t="str">
            <v>PD</v>
          </cell>
          <cell r="L8859" t="str">
            <v>3015</v>
          </cell>
          <cell r="M8859" t="str">
            <v>V</v>
          </cell>
          <cell r="N8859">
            <v>26927</v>
          </cell>
        </row>
        <row r="8860">
          <cell r="A8860" t="str">
            <v>RM-MAN-FAS-00-0023</v>
          </cell>
          <cell r="B8860" t="str">
            <v>CINT</v>
          </cell>
          <cell r="C8860" t="str">
            <v/>
          </cell>
          <cell r="D8860" t="str">
            <v>HEX NUT M8 X P1.25 X B17 X H6 (PUTIH Cr6</v>
          </cell>
          <cell r="E8860">
            <v>44797</v>
          </cell>
          <cell r="F8860" t="str">
            <v>ROF</v>
          </cell>
          <cell r="G8860" t="str">
            <v>CI_BOLT</v>
          </cell>
          <cell r="H8860" t="str">
            <v>PC</v>
          </cell>
          <cell r="I8860" t="str">
            <v>CPR</v>
          </cell>
          <cell r="J8860" t="str">
            <v/>
          </cell>
          <cell r="K8860" t="str">
            <v>PD</v>
          </cell>
          <cell r="L8860" t="str">
            <v>3015</v>
          </cell>
          <cell r="M8860" t="str">
            <v>V</v>
          </cell>
          <cell r="N8860">
            <v>200</v>
          </cell>
        </row>
        <row r="8861">
          <cell r="A8861" t="str">
            <v>RM-MAN-FAS-00-0024</v>
          </cell>
          <cell r="B8861" t="str">
            <v>CINT</v>
          </cell>
          <cell r="C8861" t="str">
            <v/>
          </cell>
          <cell r="D8861" t="str">
            <v>BOLT MS-JMP M6 X 15</v>
          </cell>
          <cell r="E8861">
            <v>45232</v>
          </cell>
          <cell r="F8861" t="str">
            <v>ROF</v>
          </cell>
          <cell r="G8861" t="str">
            <v>CI_BOLT</v>
          </cell>
          <cell r="H8861" t="str">
            <v>PC</v>
          </cell>
          <cell r="I8861" t="str">
            <v>CPR</v>
          </cell>
          <cell r="J8861" t="str">
            <v/>
          </cell>
          <cell r="K8861" t="str">
            <v>PD</v>
          </cell>
          <cell r="L8861" t="str">
            <v>3015</v>
          </cell>
          <cell r="M8861" t="str">
            <v>V</v>
          </cell>
          <cell r="N8861">
            <v>77</v>
          </cell>
        </row>
        <row r="8862">
          <cell r="A8862" t="str">
            <v>RM-MAN-FAS-00-0025</v>
          </cell>
          <cell r="B8862" t="str">
            <v>CINT</v>
          </cell>
          <cell r="C8862" t="str">
            <v/>
          </cell>
          <cell r="D8862" t="str">
            <v>BOLT PF/MS M6 X 13 (K.10) PUTIH</v>
          </cell>
          <cell r="E8862">
            <v>44936</v>
          </cell>
          <cell r="F8862" t="str">
            <v>ROF</v>
          </cell>
          <cell r="G8862" t="str">
            <v>CI_BOLT</v>
          </cell>
          <cell r="H8862" t="str">
            <v>PC</v>
          </cell>
          <cell r="I8862" t="str">
            <v>CPR</v>
          </cell>
          <cell r="J8862" t="str">
            <v/>
          </cell>
          <cell r="K8862" t="str">
            <v>PD</v>
          </cell>
          <cell r="L8862" t="str">
            <v>3015</v>
          </cell>
          <cell r="M8862" t="str">
            <v>V</v>
          </cell>
          <cell r="N8862">
            <v>115</v>
          </cell>
        </row>
        <row r="8863">
          <cell r="A8863" t="str">
            <v>RM-MAN-FAS-00-0026</v>
          </cell>
          <cell r="B8863" t="str">
            <v>CINT</v>
          </cell>
          <cell r="C8863" t="str">
            <v/>
          </cell>
          <cell r="D8863" t="str">
            <v>KUNCI L 5 MM VERZENG</v>
          </cell>
          <cell r="E8863">
            <v>45300</v>
          </cell>
          <cell r="F8863" t="str">
            <v>ROF</v>
          </cell>
          <cell r="G8863" t="str">
            <v>CI_BOLT</v>
          </cell>
          <cell r="H8863" t="str">
            <v>PC</v>
          </cell>
          <cell r="I8863" t="str">
            <v>CPR</v>
          </cell>
          <cell r="J8863" t="str">
            <v/>
          </cell>
          <cell r="K8863" t="str">
            <v>PD</v>
          </cell>
          <cell r="L8863" t="str">
            <v>3015</v>
          </cell>
          <cell r="M8863" t="str">
            <v>V</v>
          </cell>
          <cell r="N8863">
            <v>1020</v>
          </cell>
        </row>
        <row r="8864">
          <cell r="A8864" t="str">
            <v>RM-MAN-FAS-00-0027</v>
          </cell>
          <cell r="B8864" t="str">
            <v>CINT</v>
          </cell>
          <cell r="C8864" t="str">
            <v/>
          </cell>
          <cell r="D8864" t="str">
            <v>T-NUT NENAS M5 X 10</v>
          </cell>
          <cell r="E8864">
            <v>45293</v>
          </cell>
          <cell r="F8864" t="str">
            <v>ROF</v>
          </cell>
          <cell r="G8864" t="str">
            <v>CI_BOLT</v>
          </cell>
          <cell r="H8864" t="str">
            <v>PC</v>
          </cell>
          <cell r="I8864" t="str">
            <v>CPR</v>
          </cell>
          <cell r="J8864" t="str">
            <v/>
          </cell>
          <cell r="K8864" t="str">
            <v>PD</v>
          </cell>
          <cell r="L8864" t="str">
            <v>3015</v>
          </cell>
          <cell r="M8864" t="str">
            <v>V</v>
          </cell>
          <cell r="N8864">
            <v>321</v>
          </cell>
        </row>
        <row r="8865">
          <cell r="A8865" t="str">
            <v>RM-MAN-FAS-00-0028</v>
          </cell>
          <cell r="B8865" t="str">
            <v>CINT</v>
          </cell>
          <cell r="C8865" t="str">
            <v/>
          </cell>
          <cell r="D8865" t="str">
            <v>WING BOLT M6 X 14</v>
          </cell>
          <cell r="E8865">
            <v>44804</v>
          </cell>
          <cell r="F8865" t="str">
            <v>ROF</v>
          </cell>
          <cell r="G8865" t="str">
            <v>CI_BOLT</v>
          </cell>
          <cell r="H8865" t="str">
            <v>PC</v>
          </cell>
          <cell r="I8865" t="str">
            <v>CPR</v>
          </cell>
          <cell r="J8865" t="str">
            <v/>
          </cell>
          <cell r="K8865" t="str">
            <v>PD</v>
          </cell>
          <cell r="L8865" t="str">
            <v>3015</v>
          </cell>
          <cell r="M8865" t="str">
            <v>V</v>
          </cell>
          <cell r="N8865">
            <v>2492</v>
          </cell>
        </row>
        <row r="8866">
          <cell r="A8866" t="str">
            <v>RM-MAN-ICT-SC-0001</v>
          </cell>
          <cell r="B8866" t="str">
            <v>CINT</v>
          </cell>
          <cell r="C8866" t="str">
            <v/>
          </cell>
          <cell r="D8866" t="str">
            <v>HORIZONTAL LEG PIPE UK 433</v>
          </cell>
          <cell r="E8866">
            <v>45131</v>
          </cell>
          <cell r="F8866" t="str">
            <v>ROF</v>
          </cell>
          <cell r="G8866" t="str">
            <v>CI_ICT</v>
          </cell>
          <cell r="H8866" t="str">
            <v>PC</v>
          </cell>
          <cell r="I8866" t="str">
            <v>CPR</v>
          </cell>
          <cell r="J8866" t="str">
            <v/>
          </cell>
          <cell r="K8866" t="str">
            <v>PD</v>
          </cell>
          <cell r="L8866" t="str">
            <v>3015</v>
          </cell>
          <cell r="M8866" t="str">
            <v>V</v>
          </cell>
          <cell r="N8866">
            <v>42994</v>
          </cell>
        </row>
        <row r="8867">
          <cell r="A8867" t="str">
            <v>RM-MAN-ICT-SC-0002</v>
          </cell>
          <cell r="B8867" t="str">
            <v>CINT</v>
          </cell>
          <cell r="C8867" t="str">
            <v/>
          </cell>
          <cell r="D8867" t="str">
            <v>INSERT PLATE VERTICAL SEAT PIPE MANABU A</v>
          </cell>
          <cell r="E8867">
            <v>44814</v>
          </cell>
          <cell r="F8867" t="str">
            <v>ROF</v>
          </cell>
          <cell r="G8867" t="str">
            <v>CI_ICT</v>
          </cell>
          <cell r="H8867" t="str">
            <v>PC</v>
          </cell>
          <cell r="I8867" t="str">
            <v>CPR</v>
          </cell>
          <cell r="J8867" t="str">
            <v/>
          </cell>
          <cell r="K8867" t="str">
            <v>PD</v>
          </cell>
          <cell r="L8867" t="str">
            <v>3015</v>
          </cell>
          <cell r="M8867" t="str">
            <v>V</v>
          </cell>
          <cell r="N8867">
            <v>6260</v>
          </cell>
        </row>
        <row r="8868">
          <cell r="A8868" t="str">
            <v>RM-MAN-ICT-SC-0003</v>
          </cell>
          <cell r="B8868" t="str">
            <v>CINT</v>
          </cell>
          <cell r="C8868" t="str">
            <v/>
          </cell>
          <cell r="D8868" t="str">
            <v>INSERT PLATE VERTICAL TABLE PIPE MANABU</v>
          </cell>
          <cell r="E8868">
            <v>44797</v>
          </cell>
          <cell r="F8868" t="str">
            <v>ROF</v>
          </cell>
          <cell r="G8868" t="str">
            <v>CI_ICT</v>
          </cell>
          <cell r="H8868" t="str">
            <v>PC</v>
          </cell>
          <cell r="I8868" t="str">
            <v>CPR</v>
          </cell>
          <cell r="J8868" t="str">
            <v/>
          </cell>
          <cell r="K8868" t="str">
            <v>PD</v>
          </cell>
          <cell r="L8868" t="str">
            <v>3015</v>
          </cell>
          <cell r="M8868" t="str">
            <v>V</v>
          </cell>
          <cell r="N8868">
            <v>8590</v>
          </cell>
        </row>
        <row r="8869">
          <cell r="A8869" t="str">
            <v>RM-MAN-ICT-SC-0004</v>
          </cell>
          <cell r="B8869" t="str">
            <v>CINT</v>
          </cell>
          <cell r="C8869" t="str">
            <v/>
          </cell>
          <cell r="D8869" t="str">
            <v>SEAT JOINT PIPE MANABU AH</v>
          </cell>
          <cell r="E8869">
            <v>45169</v>
          </cell>
          <cell r="F8869" t="str">
            <v>ROF</v>
          </cell>
          <cell r="G8869" t="str">
            <v>CI_ICT</v>
          </cell>
          <cell r="H8869" t="str">
            <v>PC</v>
          </cell>
          <cell r="I8869" t="str">
            <v>CPR</v>
          </cell>
          <cell r="J8869" t="str">
            <v/>
          </cell>
          <cell r="K8869" t="str">
            <v>PD</v>
          </cell>
          <cell r="L8869" t="str">
            <v>3015</v>
          </cell>
          <cell r="M8869" t="str">
            <v>V</v>
          </cell>
          <cell r="N8869">
            <v>6457</v>
          </cell>
        </row>
        <row r="8870">
          <cell r="A8870" t="str">
            <v>RM-MAN-ICT-SC-0005</v>
          </cell>
          <cell r="B8870" t="str">
            <v>CINT</v>
          </cell>
          <cell r="C8870" t="str">
            <v/>
          </cell>
          <cell r="D8870" t="str">
            <v>VERTIKAL LEG PIPE MANABU 4</v>
          </cell>
          <cell r="E8870">
            <v>44797</v>
          </cell>
          <cell r="F8870" t="str">
            <v>ROF</v>
          </cell>
          <cell r="G8870" t="str">
            <v>CI_ICT</v>
          </cell>
          <cell r="H8870" t="str">
            <v>PC</v>
          </cell>
          <cell r="I8870" t="str">
            <v>CPR</v>
          </cell>
          <cell r="J8870" t="str">
            <v/>
          </cell>
          <cell r="K8870" t="str">
            <v>PD</v>
          </cell>
          <cell r="L8870" t="str">
            <v>3015</v>
          </cell>
          <cell r="M8870" t="str">
            <v>V</v>
          </cell>
          <cell r="N8870">
            <v>14603</v>
          </cell>
        </row>
        <row r="8871">
          <cell r="A8871" t="str">
            <v>RM-MAN-ICT-SC-0006</v>
          </cell>
          <cell r="B8871" t="str">
            <v>CINT</v>
          </cell>
          <cell r="C8871" t="str">
            <v/>
          </cell>
          <cell r="D8871" t="str">
            <v>VERTIKAL LEG PIPE MANABU 5</v>
          </cell>
          <cell r="E8871">
            <v>44797</v>
          </cell>
          <cell r="F8871" t="str">
            <v>ROF</v>
          </cell>
          <cell r="G8871" t="str">
            <v>CI_ICT</v>
          </cell>
          <cell r="H8871" t="str">
            <v>PC</v>
          </cell>
          <cell r="I8871" t="str">
            <v>CPR</v>
          </cell>
          <cell r="J8871" t="str">
            <v/>
          </cell>
          <cell r="K8871" t="str">
            <v>PD</v>
          </cell>
          <cell r="L8871" t="str">
            <v>3015</v>
          </cell>
          <cell r="M8871" t="str">
            <v>V</v>
          </cell>
          <cell r="N8871">
            <v>15853</v>
          </cell>
        </row>
        <row r="8872">
          <cell r="A8872" t="str">
            <v>RM-MAN-ICT-SC-0007</v>
          </cell>
          <cell r="B8872" t="str">
            <v>CINT</v>
          </cell>
          <cell r="C8872" t="str">
            <v/>
          </cell>
          <cell r="D8872" t="str">
            <v>VERTIKAL LEG PIPE MANABU 6</v>
          </cell>
          <cell r="E8872">
            <v>45131</v>
          </cell>
          <cell r="F8872" t="str">
            <v>ROF</v>
          </cell>
          <cell r="G8872" t="str">
            <v>CI_ICT</v>
          </cell>
          <cell r="H8872" t="str">
            <v>PC</v>
          </cell>
          <cell r="I8872" t="str">
            <v>CPR</v>
          </cell>
          <cell r="J8872" t="str">
            <v/>
          </cell>
          <cell r="K8872" t="str">
            <v>PD</v>
          </cell>
          <cell r="L8872" t="str">
            <v>3015</v>
          </cell>
          <cell r="M8872" t="str">
            <v>V</v>
          </cell>
          <cell r="N8872">
            <v>14525</v>
          </cell>
        </row>
        <row r="8873">
          <cell r="A8873" t="str">
            <v>RM-MAN-ICT-SC-0008</v>
          </cell>
          <cell r="B8873" t="str">
            <v>CINT</v>
          </cell>
          <cell r="C8873" t="str">
            <v/>
          </cell>
          <cell r="D8873" t="str">
            <v>VERTIKAL PIPE FRAME MANABU AH CHAIR</v>
          </cell>
          <cell r="E8873">
            <v>44797</v>
          </cell>
          <cell r="F8873" t="str">
            <v>ROF</v>
          </cell>
          <cell r="G8873" t="str">
            <v>CI_ICT</v>
          </cell>
          <cell r="H8873" t="str">
            <v>PC</v>
          </cell>
          <cell r="I8873" t="str">
            <v>CPR</v>
          </cell>
          <cell r="J8873" t="str">
            <v/>
          </cell>
          <cell r="K8873" t="str">
            <v>PD</v>
          </cell>
          <cell r="L8873" t="str">
            <v>3015</v>
          </cell>
          <cell r="M8873" t="str">
            <v>V</v>
          </cell>
          <cell r="N8873">
            <v>11617</v>
          </cell>
        </row>
        <row r="8874">
          <cell r="A8874" t="str">
            <v>RM-MAN-ICT-SC-0009</v>
          </cell>
          <cell r="B8874" t="str">
            <v>CINT</v>
          </cell>
          <cell r="C8874" t="str">
            <v/>
          </cell>
          <cell r="D8874" t="str">
            <v>VERTIKAL PIPE FRAME MANABU AH CHAIR - L</v>
          </cell>
          <cell r="E8874">
            <v>44797</v>
          </cell>
          <cell r="F8874" t="str">
            <v>ROF</v>
          </cell>
          <cell r="G8874" t="str">
            <v>CI_ICT</v>
          </cell>
          <cell r="H8874" t="str">
            <v>PC</v>
          </cell>
          <cell r="I8874" t="str">
            <v>CPR</v>
          </cell>
          <cell r="J8874" t="str">
            <v/>
          </cell>
          <cell r="K8874" t="str">
            <v>PD</v>
          </cell>
          <cell r="L8874" t="str">
            <v>3015</v>
          </cell>
          <cell r="M8874" t="str">
            <v>V</v>
          </cell>
          <cell r="N8874">
            <v>8811</v>
          </cell>
        </row>
        <row r="8875">
          <cell r="A8875" t="str">
            <v>RM-MAN-ICT-SC-0010</v>
          </cell>
          <cell r="B8875" t="str">
            <v>CINT</v>
          </cell>
          <cell r="C8875" t="str">
            <v/>
          </cell>
          <cell r="D8875" t="str">
            <v>VERTIKAL PIPE FRAME MANABU AH CHAIR - R</v>
          </cell>
          <cell r="E8875">
            <v>44797</v>
          </cell>
          <cell r="F8875" t="str">
            <v>ROF</v>
          </cell>
          <cell r="G8875" t="str">
            <v>CI_ICT</v>
          </cell>
          <cell r="H8875" t="str">
            <v>PC</v>
          </cell>
          <cell r="I8875" t="str">
            <v>CPR</v>
          </cell>
          <cell r="J8875" t="str">
            <v/>
          </cell>
          <cell r="K8875" t="str">
            <v>PD</v>
          </cell>
          <cell r="L8875" t="str">
            <v>3015</v>
          </cell>
          <cell r="M8875" t="str">
            <v>V</v>
          </cell>
          <cell r="N8875">
            <v>8811</v>
          </cell>
        </row>
        <row r="8876">
          <cell r="A8876" t="str">
            <v>RM-MAN-ICT-SC-0011</v>
          </cell>
          <cell r="B8876" t="str">
            <v>CINT</v>
          </cell>
          <cell r="C8876" t="str">
            <v/>
          </cell>
          <cell r="D8876" t="str">
            <v>VERTIKAL PIPE FRAME MANABU AH DESK</v>
          </cell>
          <cell r="E8876">
            <v>44797</v>
          </cell>
          <cell r="F8876" t="str">
            <v>ROF</v>
          </cell>
          <cell r="G8876" t="str">
            <v>CI_ICT</v>
          </cell>
          <cell r="H8876" t="str">
            <v>PC</v>
          </cell>
          <cell r="I8876" t="str">
            <v>CPR</v>
          </cell>
          <cell r="J8876" t="str">
            <v/>
          </cell>
          <cell r="K8876" t="str">
            <v>PD</v>
          </cell>
          <cell r="L8876" t="str">
            <v>3015</v>
          </cell>
          <cell r="M8876" t="str">
            <v>V</v>
          </cell>
          <cell r="N8876">
            <v>16591</v>
          </cell>
        </row>
        <row r="8877">
          <cell r="A8877" t="str">
            <v>RM-MAN-ICT-SC-0012</v>
          </cell>
          <cell r="B8877" t="str">
            <v>CINT</v>
          </cell>
          <cell r="C8877" t="str">
            <v/>
          </cell>
          <cell r="D8877" t="str">
            <v>VERTIKAL PIPE FRAME MANABU AH DESK - L</v>
          </cell>
          <cell r="E8877">
            <v>44797</v>
          </cell>
          <cell r="F8877" t="str">
            <v>ROF</v>
          </cell>
          <cell r="G8877" t="str">
            <v>CI_ICT</v>
          </cell>
          <cell r="H8877" t="str">
            <v>PC</v>
          </cell>
          <cell r="I8877" t="str">
            <v>CPR</v>
          </cell>
          <cell r="J8877" t="str">
            <v/>
          </cell>
          <cell r="K8877" t="str">
            <v>PD</v>
          </cell>
          <cell r="L8877" t="str">
            <v>3015</v>
          </cell>
          <cell r="M8877" t="str">
            <v>V</v>
          </cell>
          <cell r="N8877">
            <v>12456</v>
          </cell>
        </row>
        <row r="8878">
          <cell r="A8878" t="str">
            <v>RM-MAN-ICT-SC-0013</v>
          </cell>
          <cell r="B8878" t="str">
            <v>CINT</v>
          </cell>
          <cell r="C8878" t="str">
            <v/>
          </cell>
          <cell r="D8878" t="str">
            <v>VERTIKAL PIPE FRAME MANABU AH DESK - R</v>
          </cell>
          <cell r="E8878">
            <v>44797</v>
          </cell>
          <cell r="F8878" t="str">
            <v>ROF</v>
          </cell>
          <cell r="G8878" t="str">
            <v>CI_ICT</v>
          </cell>
          <cell r="H8878" t="str">
            <v>PC</v>
          </cell>
          <cell r="I8878" t="str">
            <v>CPR</v>
          </cell>
          <cell r="J8878" t="str">
            <v/>
          </cell>
          <cell r="K8878" t="str">
            <v>PD</v>
          </cell>
          <cell r="L8878" t="str">
            <v>3015</v>
          </cell>
          <cell r="M8878" t="str">
            <v>V</v>
          </cell>
          <cell r="N8878">
            <v>12456</v>
          </cell>
        </row>
        <row r="8879">
          <cell r="A8879" t="str">
            <v>RM-MAN-ICT-SC-0014</v>
          </cell>
          <cell r="B8879" t="str">
            <v>CINT</v>
          </cell>
          <cell r="C8879" t="str">
            <v/>
          </cell>
          <cell r="D8879" t="str">
            <v>TABLE SUPPORT MANABU AH</v>
          </cell>
          <cell r="E8879">
            <v>45169</v>
          </cell>
          <cell r="F8879" t="str">
            <v>ROF</v>
          </cell>
          <cell r="G8879" t="str">
            <v>CI_ICT</v>
          </cell>
          <cell r="H8879" t="str">
            <v>PC</v>
          </cell>
          <cell r="I8879" t="str">
            <v>CPR</v>
          </cell>
          <cell r="J8879" t="str">
            <v/>
          </cell>
          <cell r="K8879" t="str">
            <v>PD</v>
          </cell>
          <cell r="L8879" t="str">
            <v>3015</v>
          </cell>
          <cell r="M8879" t="str">
            <v>V</v>
          </cell>
          <cell r="N8879">
            <v>3679</v>
          </cell>
        </row>
        <row r="8880">
          <cell r="A8880" t="str">
            <v>RM-MAN-ICT-SC-0015</v>
          </cell>
          <cell r="B8880" t="str">
            <v>CINT</v>
          </cell>
          <cell r="C8880" t="str">
            <v/>
          </cell>
          <cell r="D8880" t="str">
            <v>INSERT PLATE VERTICAL TABLE PIPE MANABU</v>
          </cell>
          <cell r="E8880">
            <v>45293</v>
          </cell>
          <cell r="F8880" t="str">
            <v>ROF</v>
          </cell>
          <cell r="G8880" t="str">
            <v>CI_ICT</v>
          </cell>
          <cell r="H8880" t="str">
            <v>PC</v>
          </cell>
          <cell r="I8880" t="str">
            <v>CPR</v>
          </cell>
          <cell r="J8880" t="str">
            <v/>
          </cell>
          <cell r="K8880" t="str">
            <v>PD</v>
          </cell>
          <cell r="L8880" t="str">
            <v>3015</v>
          </cell>
          <cell r="M8880" t="str">
            <v>V</v>
          </cell>
          <cell r="N8880">
            <v>8878</v>
          </cell>
        </row>
        <row r="8881">
          <cell r="A8881" t="str">
            <v>RM-MAN-ICT-SC-0016</v>
          </cell>
          <cell r="B8881" t="str">
            <v>CINT</v>
          </cell>
          <cell r="C8881" t="str">
            <v/>
          </cell>
          <cell r="D8881" t="str">
            <v>INSERT PLATE VERTICAL SEAT PIPE MANABU A</v>
          </cell>
          <cell r="E8881">
            <v>44936</v>
          </cell>
          <cell r="F8881" t="str">
            <v>ROF</v>
          </cell>
          <cell r="G8881" t="str">
            <v>CI_ICT</v>
          </cell>
          <cell r="H8881" t="str">
            <v>PC</v>
          </cell>
          <cell r="I8881" t="str">
            <v>CPR</v>
          </cell>
          <cell r="J8881" t="str">
            <v/>
          </cell>
          <cell r="K8881" t="str">
            <v>PD</v>
          </cell>
          <cell r="L8881" t="str">
            <v>3015</v>
          </cell>
          <cell r="M8881" t="str">
            <v>V</v>
          </cell>
          <cell r="N8881">
            <v>6000</v>
          </cell>
        </row>
        <row r="8882">
          <cell r="A8882" t="str">
            <v>RM-MAN-ICT-SC-0017</v>
          </cell>
          <cell r="B8882" t="str">
            <v>CINT</v>
          </cell>
          <cell r="C8882" t="str">
            <v/>
          </cell>
          <cell r="D8882" t="str">
            <v>HOLDER LEG OLIVE AH-01</v>
          </cell>
          <cell r="E8882">
            <v>44874</v>
          </cell>
          <cell r="F8882" t="str">
            <v>ROF</v>
          </cell>
          <cell r="G8882" t="str">
            <v>CI_ICT</v>
          </cell>
          <cell r="H8882" t="str">
            <v>PC</v>
          </cell>
          <cell r="I8882" t="str">
            <v>CPR</v>
          </cell>
          <cell r="J8882" t="str">
            <v/>
          </cell>
          <cell r="K8882" t="str">
            <v>PD</v>
          </cell>
          <cell r="L8882" t="str">
            <v>3015</v>
          </cell>
          <cell r="M8882" t="str">
            <v>V</v>
          </cell>
          <cell r="N8882">
            <v>5750</v>
          </cell>
        </row>
        <row r="8883">
          <cell r="A8883" t="str">
            <v>RM-MAN-ICT-SC-0018</v>
          </cell>
          <cell r="B8883" t="str">
            <v>CINT</v>
          </cell>
          <cell r="C8883" t="str">
            <v/>
          </cell>
          <cell r="D8883" t="str">
            <v>VERTICAL SEAT PIPE R MAN CHAIR KW 1</v>
          </cell>
          <cell r="E8883">
            <v>0</v>
          </cell>
          <cell r="F8883" t="str">
            <v>ROF</v>
          </cell>
          <cell r="G8883" t="str">
            <v>CI_ICT</v>
          </cell>
          <cell r="H8883" t="str">
            <v>PC</v>
          </cell>
          <cell r="I8883" t="str">
            <v>CPR</v>
          </cell>
          <cell r="J8883" t="str">
            <v/>
          </cell>
          <cell r="K8883" t="str">
            <v>PD</v>
          </cell>
          <cell r="L8883" t="str">
            <v>3015</v>
          </cell>
          <cell r="M8883" t="str">
            <v>V</v>
          </cell>
          <cell r="N8883">
            <v>14264</v>
          </cell>
        </row>
        <row r="8884">
          <cell r="A8884" t="str">
            <v>RM-MAN-ICT-SC-0019</v>
          </cell>
          <cell r="B8884" t="str">
            <v>CINT</v>
          </cell>
          <cell r="C8884" t="str">
            <v/>
          </cell>
          <cell r="D8884" t="str">
            <v>VERTICAL SEAT PIPE L MAN CHAIR KW 1</v>
          </cell>
          <cell r="E8884">
            <v>0</v>
          </cell>
          <cell r="F8884" t="str">
            <v>ROF</v>
          </cell>
          <cell r="G8884" t="str">
            <v>CI_ICT</v>
          </cell>
          <cell r="H8884" t="str">
            <v>PC</v>
          </cell>
          <cell r="I8884" t="str">
            <v>CPR</v>
          </cell>
          <cell r="J8884" t="str">
            <v/>
          </cell>
          <cell r="K8884" t="str">
            <v>PD</v>
          </cell>
          <cell r="L8884" t="str">
            <v>3015</v>
          </cell>
          <cell r="M8884" t="str">
            <v>V</v>
          </cell>
          <cell r="N8884">
            <v>14264</v>
          </cell>
        </row>
        <row r="8885">
          <cell r="A8885" t="str">
            <v>RM-MAN-ICT-SC-0020</v>
          </cell>
          <cell r="B8885" t="str">
            <v>CINT</v>
          </cell>
          <cell r="C8885" t="str">
            <v/>
          </cell>
          <cell r="D8885" t="str">
            <v>VERTICAL LEG PIPE R MAN CHAIR (PI)</v>
          </cell>
          <cell r="E8885">
            <v>0</v>
          </cell>
          <cell r="F8885" t="str">
            <v>ROF</v>
          </cell>
          <cell r="G8885" t="str">
            <v>CI_ICT</v>
          </cell>
          <cell r="H8885" t="str">
            <v>PC</v>
          </cell>
          <cell r="I8885" t="str">
            <v>CPR</v>
          </cell>
          <cell r="J8885" t="str">
            <v/>
          </cell>
          <cell r="K8885" t="str">
            <v>PD</v>
          </cell>
          <cell r="L8885" t="str">
            <v>3015</v>
          </cell>
          <cell r="M8885" t="str">
            <v>V</v>
          </cell>
          <cell r="N8885">
            <v>360</v>
          </cell>
        </row>
        <row r="8886">
          <cell r="A8886" t="str">
            <v>RM-MAN-ICT-SC-0021</v>
          </cell>
          <cell r="B8886" t="str">
            <v>CINT</v>
          </cell>
          <cell r="C8886" t="str">
            <v/>
          </cell>
          <cell r="D8886" t="str">
            <v>VERTICAL LEG PIPE L MAN CHAIR (PI)</v>
          </cell>
          <cell r="E8886">
            <v>0</v>
          </cell>
          <cell r="F8886" t="str">
            <v>ROF</v>
          </cell>
          <cell r="G8886" t="str">
            <v>CI_ICT</v>
          </cell>
          <cell r="H8886" t="str">
            <v>PC</v>
          </cell>
          <cell r="I8886" t="str">
            <v>CPR</v>
          </cell>
          <cell r="J8886" t="str">
            <v/>
          </cell>
          <cell r="K8886" t="str">
            <v>PD</v>
          </cell>
          <cell r="L8886" t="str">
            <v>3015</v>
          </cell>
          <cell r="M8886" t="str">
            <v>V</v>
          </cell>
          <cell r="N8886">
            <v>360</v>
          </cell>
        </row>
        <row r="8887">
          <cell r="A8887" t="str">
            <v>RM-MAN-ICT-SC-0022</v>
          </cell>
          <cell r="B8887" t="str">
            <v>CINT</v>
          </cell>
          <cell r="C8887" t="str">
            <v/>
          </cell>
          <cell r="D8887" t="str">
            <v>LEG JOINT PIPE MAN CHAIR (PI)</v>
          </cell>
          <cell r="E8887">
            <v>0</v>
          </cell>
          <cell r="F8887" t="str">
            <v>ROF</v>
          </cell>
          <cell r="G8887" t="str">
            <v>CI_ICT</v>
          </cell>
          <cell r="H8887" t="str">
            <v>PC</v>
          </cell>
          <cell r="I8887" t="str">
            <v>CPR</v>
          </cell>
          <cell r="J8887" t="str">
            <v/>
          </cell>
          <cell r="K8887" t="str">
            <v>PD</v>
          </cell>
          <cell r="L8887" t="str">
            <v>3015</v>
          </cell>
          <cell r="M8887" t="str">
            <v>V</v>
          </cell>
          <cell r="N8887">
            <v>720</v>
          </cell>
        </row>
        <row r="8888">
          <cell r="A8888" t="str">
            <v>RM-MAN-ICT-SC-0023</v>
          </cell>
          <cell r="B8888" t="str">
            <v>CINT</v>
          </cell>
          <cell r="C8888" t="str">
            <v/>
          </cell>
          <cell r="D8888" t="str">
            <v>PIPA 50/30 X 1.2 X 420</v>
          </cell>
          <cell r="E8888">
            <v>0</v>
          </cell>
          <cell r="F8888" t="str">
            <v>ROF</v>
          </cell>
          <cell r="G8888" t="str">
            <v>CI_ICT</v>
          </cell>
          <cell r="H8888" t="str">
            <v>PC</v>
          </cell>
          <cell r="I8888" t="str">
            <v>CPR</v>
          </cell>
          <cell r="J8888" t="str">
            <v/>
          </cell>
          <cell r="K8888" t="str">
            <v>PD</v>
          </cell>
          <cell r="L8888" t="str">
            <v>3015</v>
          </cell>
          <cell r="M8888" t="str">
            <v>V</v>
          </cell>
          <cell r="N8888">
            <v>13000</v>
          </cell>
        </row>
        <row r="8889">
          <cell r="A8889" t="str">
            <v>RM-MAN-ICT-SC-0024</v>
          </cell>
          <cell r="B8889" t="str">
            <v>CINT</v>
          </cell>
          <cell r="C8889" t="str">
            <v/>
          </cell>
          <cell r="D8889" t="str">
            <v>PIPA SQR 40/20 X 1.2 X 492</v>
          </cell>
          <cell r="E8889">
            <v>0</v>
          </cell>
          <cell r="F8889" t="str">
            <v>ROF</v>
          </cell>
          <cell r="G8889" t="str">
            <v>CI_ICT</v>
          </cell>
          <cell r="H8889" t="str">
            <v>PC</v>
          </cell>
          <cell r="I8889" t="str">
            <v>CPR</v>
          </cell>
          <cell r="J8889" t="str">
            <v/>
          </cell>
          <cell r="K8889" t="str">
            <v>PD</v>
          </cell>
          <cell r="L8889" t="str">
            <v>3015</v>
          </cell>
          <cell r="M8889" t="str">
            <v>V</v>
          </cell>
          <cell r="N8889">
            <v>12000</v>
          </cell>
        </row>
        <row r="8890">
          <cell r="A8890" t="str">
            <v>RM-MAN-IOT-SC-0015</v>
          </cell>
          <cell r="B8890" t="str">
            <v>CINT</v>
          </cell>
          <cell r="C8890" t="str">
            <v/>
          </cell>
          <cell r="D8890" t="str">
            <v>BACK BOARD MANABU AH CHAIR + SABLON</v>
          </cell>
          <cell r="E8890">
            <v>44797</v>
          </cell>
          <cell r="F8890" t="str">
            <v>ROF</v>
          </cell>
          <cell r="G8890" t="str">
            <v>CI_IOT</v>
          </cell>
          <cell r="H8890" t="str">
            <v>PC</v>
          </cell>
          <cell r="I8890" t="str">
            <v>CPR</v>
          </cell>
          <cell r="J8890" t="str">
            <v/>
          </cell>
          <cell r="K8890" t="str">
            <v>PD</v>
          </cell>
          <cell r="L8890" t="str">
            <v>3015</v>
          </cell>
          <cell r="M8890" t="str">
            <v>V</v>
          </cell>
          <cell r="N8890">
            <v>54188</v>
          </cell>
        </row>
        <row r="8891">
          <cell r="A8891" t="str">
            <v>RM-MAN-IOT-SC-0016</v>
          </cell>
          <cell r="B8891" t="str">
            <v>CINT</v>
          </cell>
          <cell r="C8891" t="str">
            <v/>
          </cell>
          <cell r="D8891" t="str">
            <v>FRONT BOARD MANABU AH-01 + SABLON</v>
          </cell>
          <cell r="E8891">
            <v>44797</v>
          </cell>
          <cell r="F8891" t="str">
            <v>ROF</v>
          </cell>
          <cell r="G8891" t="str">
            <v>CI_IOT</v>
          </cell>
          <cell r="H8891" t="str">
            <v>PC</v>
          </cell>
          <cell r="I8891" t="str">
            <v>CPR</v>
          </cell>
          <cell r="J8891" t="str">
            <v/>
          </cell>
          <cell r="K8891" t="str">
            <v>PD</v>
          </cell>
          <cell r="L8891" t="str">
            <v>3015</v>
          </cell>
          <cell r="M8891" t="str">
            <v>V</v>
          </cell>
          <cell r="N8891">
            <v>42346</v>
          </cell>
        </row>
        <row r="8892">
          <cell r="A8892" t="str">
            <v>RM-MAN-LBL-00-0001</v>
          </cell>
          <cell r="B8892" t="str">
            <v>CINT</v>
          </cell>
          <cell r="C8892" t="str">
            <v/>
          </cell>
          <cell r="D8892" t="str">
            <v>STICKER LOGO KALBAR</v>
          </cell>
          <cell r="E8892">
            <v>44966</v>
          </cell>
          <cell r="F8892" t="str">
            <v>ROF</v>
          </cell>
          <cell r="G8892" t="str">
            <v>CI_LABEL</v>
          </cell>
          <cell r="H8892" t="str">
            <v>PC</v>
          </cell>
          <cell r="I8892" t="str">
            <v>CPR</v>
          </cell>
          <cell r="J8892" t="str">
            <v/>
          </cell>
          <cell r="K8892" t="str">
            <v>PD</v>
          </cell>
          <cell r="L8892" t="str">
            <v>3015</v>
          </cell>
          <cell r="M8892" t="str">
            <v>V</v>
          </cell>
          <cell r="N8892">
            <v>5700</v>
          </cell>
        </row>
        <row r="8893">
          <cell r="A8893" t="str">
            <v>RM-MAN-PIP-00-0002</v>
          </cell>
          <cell r="B8893" t="str">
            <v>CINT</v>
          </cell>
          <cell r="C8893" t="str">
            <v/>
          </cell>
          <cell r="D8893" t="str">
            <v>PIPA 20/20 X 1.0 X 400</v>
          </cell>
          <cell r="E8893">
            <v>45169</v>
          </cell>
          <cell r="F8893" t="str">
            <v>ROF</v>
          </cell>
          <cell r="G8893" t="str">
            <v>CI_PIPA</v>
          </cell>
          <cell r="H8893" t="str">
            <v>PC</v>
          </cell>
          <cell r="I8893" t="str">
            <v>CPR</v>
          </cell>
          <cell r="J8893" t="str">
            <v/>
          </cell>
          <cell r="K8893" t="str">
            <v>PD</v>
          </cell>
          <cell r="L8893" t="str">
            <v>3015</v>
          </cell>
          <cell r="M8893" t="str">
            <v>V</v>
          </cell>
          <cell r="N8893">
            <v>4827</v>
          </cell>
        </row>
        <row r="8894">
          <cell r="A8894" t="str">
            <v>RM-MAN-PIP-00-0003</v>
          </cell>
          <cell r="B8894" t="str">
            <v>CINT</v>
          </cell>
          <cell r="C8894" t="str">
            <v/>
          </cell>
          <cell r="D8894" t="str">
            <v>PIPA 20/20 X 1.0 X 502</v>
          </cell>
          <cell r="E8894">
            <v>45169</v>
          </cell>
          <cell r="F8894" t="str">
            <v>ROF</v>
          </cell>
          <cell r="G8894" t="str">
            <v>CI_PIPA</v>
          </cell>
          <cell r="H8894" t="str">
            <v>PC</v>
          </cell>
          <cell r="I8894" t="str">
            <v>CPR</v>
          </cell>
          <cell r="J8894" t="str">
            <v/>
          </cell>
          <cell r="K8894" t="str">
            <v>PD</v>
          </cell>
          <cell r="L8894" t="str">
            <v>3015</v>
          </cell>
          <cell r="M8894" t="str">
            <v>V</v>
          </cell>
          <cell r="N8894">
            <v>6051</v>
          </cell>
        </row>
        <row r="8895">
          <cell r="A8895" t="str">
            <v>RM-MAN-PIP-00-0004</v>
          </cell>
          <cell r="B8895" t="str">
            <v>CINT</v>
          </cell>
          <cell r="C8895" t="str">
            <v/>
          </cell>
          <cell r="D8895" t="str">
            <v>PIPA 22.2 X 1.0 X 1.092</v>
          </cell>
          <cell r="E8895">
            <v>45169</v>
          </cell>
          <cell r="F8895" t="str">
            <v>ROF</v>
          </cell>
          <cell r="G8895" t="str">
            <v>CI_PIPA</v>
          </cell>
          <cell r="H8895" t="str">
            <v>PC</v>
          </cell>
          <cell r="I8895" t="str">
            <v>CPR</v>
          </cell>
          <cell r="J8895" t="str">
            <v/>
          </cell>
          <cell r="K8895" t="str">
            <v>PD</v>
          </cell>
          <cell r="L8895" t="str">
            <v>3015</v>
          </cell>
          <cell r="M8895" t="str">
            <v>V</v>
          </cell>
          <cell r="N8895">
            <v>11783</v>
          </cell>
        </row>
        <row r="8896">
          <cell r="A8896" t="str">
            <v>RM-MAN-PIP-00-0005</v>
          </cell>
          <cell r="B8896" t="str">
            <v>CINT</v>
          </cell>
          <cell r="C8896" t="str">
            <v/>
          </cell>
          <cell r="D8896" t="str">
            <v>PIPA 22.2 X 1.0 X 1805</v>
          </cell>
          <cell r="E8896">
            <v>45131</v>
          </cell>
          <cell r="F8896" t="str">
            <v>ROF</v>
          </cell>
          <cell r="G8896" t="str">
            <v>CI_PIPA</v>
          </cell>
          <cell r="H8896" t="str">
            <v>PC</v>
          </cell>
          <cell r="I8896" t="str">
            <v>CPR</v>
          </cell>
          <cell r="J8896" t="str">
            <v/>
          </cell>
          <cell r="K8896" t="str">
            <v>PD</v>
          </cell>
          <cell r="L8896" t="str">
            <v>3015</v>
          </cell>
          <cell r="M8896" t="str">
            <v>V</v>
          </cell>
          <cell r="N8896">
            <v>19286</v>
          </cell>
        </row>
        <row r="8897">
          <cell r="A8897" t="str">
            <v>RM-MAN-PIP-00-0006</v>
          </cell>
          <cell r="B8897" t="str">
            <v>CINT</v>
          </cell>
          <cell r="C8897" t="str">
            <v/>
          </cell>
          <cell r="D8897" t="str">
            <v>PIPA 22.2 X 1.1 X 1092</v>
          </cell>
          <cell r="E8897">
            <v>44926</v>
          </cell>
          <cell r="F8897" t="str">
            <v>ROF</v>
          </cell>
          <cell r="G8897" t="str">
            <v>CI_PIPA</v>
          </cell>
          <cell r="H8897" t="str">
            <v>PC</v>
          </cell>
          <cell r="I8897" t="str">
            <v>CPR</v>
          </cell>
          <cell r="J8897" t="str">
            <v/>
          </cell>
          <cell r="K8897" t="str">
            <v>PD</v>
          </cell>
          <cell r="L8897" t="str">
            <v>3015</v>
          </cell>
          <cell r="M8897" t="str">
            <v>V</v>
          </cell>
          <cell r="N8897">
            <v>13750</v>
          </cell>
        </row>
        <row r="8898">
          <cell r="A8898" t="str">
            <v>RM-MAN-PIP-00-0007</v>
          </cell>
          <cell r="B8898" t="str">
            <v>CINT</v>
          </cell>
          <cell r="C8898" t="str">
            <v/>
          </cell>
          <cell r="D8898" t="str">
            <v>PIPA 22.2 X 1.1 X 1619</v>
          </cell>
          <cell r="E8898">
            <v>44926</v>
          </cell>
          <cell r="F8898" t="str">
            <v>ROF</v>
          </cell>
          <cell r="G8898" t="str">
            <v>CI_PIPA</v>
          </cell>
          <cell r="H8898" t="str">
            <v>PC</v>
          </cell>
          <cell r="I8898" t="str">
            <v>CPR</v>
          </cell>
          <cell r="J8898" t="str">
            <v/>
          </cell>
          <cell r="K8898" t="str">
            <v>PD</v>
          </cell>
          <cell r="L8898" t="str">
            <v>3015</v>
          </cell>
          <cell r="M8898" t="str">
            <v>V</v>
          </cell>
          <cell r="N8898">
            <v>19375</v>
          </cell>
        </row>
        <row r="8899">
          <cell r="A8899" t="str">
            <v>RM-MAN-PIP-00-0008</v>
          </cell>
          <cell r="B8899" t="str">
            <v>CINT</v>
          </cell>
          <cell r="C8899" t="str">
            <v/>
          </cell>
          <cell r="D8899" t="str">
            <v>PIPA 22.2 X 1.2 X 1.518</v>
          </cell>
          <cell r="E8899">
            <v>45169</v>
          </cell>
          <cell r="F8899" t="str">
            <v>ROF</v>
          </cell>
          <cell r="G8899" t="str">
            <v>CI_PIPA</v>
          </cell>
          <cell r="H8899" t="str">
            <v>PC</v>
          </cell>
          <cell r="I8899" t="str">
            <v>CPR</v>
          </cell>
          <cell r="J8899" t="str">
            <v/>
          </cell>
          <cell r="K8899" t="str">
            <v>PD</v>
          </cell>
          <cell r="L8899" t="str">
            <v>3015</v>
          </cell>
          <cell r="M8899" t="str">
            <v>V</v>
          </cell>
          <cell r="N8899">
            <v>19153</v>
          </cell>
        </row>
        <row r="8900">
          <cell r="A8900" t="str">
            <v>RM-MAN-PIP-00-0009</v>
          </cell>
          <cell r="B8900" t="str">
            <v>CINT</v>
          </cell>
          <cell r="C8900" t="str">
            <v/>
          </cell>
          <cell r="D8900" t="str">
            <v>PIPA 22.2 X 1.2 X 308</v>
          </cell>
          <cell r="E8900">
            <v>45169</v>
          </cell>
          <cell r="F8900" t="str">
            <v>ROF</v>
          </cell>
          <cell r="G8900" t="str">
            <v>CI_PIPA</v>
          </cell>
          <cell r="H8900" t="str">
            <v>PC</v>
          </cell>
          <cell r="I8900" t="str">
            <v>CPR</v>
          </cell>
          <cell r="J8900" t="str">
            <v/>
          </cell>
          <cell r="K8900" t="str">
            <v>PD</v>
          </cell>
          <cell r="L8900" t="str">
            <v>3015</v>
          </cell>
          <cell r="M8900" t="str">
            <v>V</v>
          </cell>
          <cell r="N8900">
            <v>3830</v>
          </cell>
        </row>
        <row r="8901">
          <cell r="A8901" t="str">
            <v>RM-MAN-PIP-00-0010</v>
          </cell>
          <cell r="B8901" t="str">
            <v>CINT</v>
          </cell>
          <cell r="C8901" t="str">
            <v/>
          </cell>
          <cell r="D8901" t="str">
            <v>PIPA 25/16 X 1.0 X 500</v>
          </cell>
          <cell r="E8901">
            <v>44936</v>
          </cell>
          <cell r="F8901" t="str">
            <v>ROF</v>
          </cell>
          <cell r="G8901" t="str">
            <v>CI_PIPA</v>
          </cell>
          <cell r="H8901" t="str">
            <v>PC</v>
          </cell>
          <cell r="I8901" t="str">
            <v>CPR</v>
          </cell>
          <cell r="J8901" t="str">
            <v/>
          </cell>
          <cell r="K8901" t="str">
            <v>PD</v>
          </cell>
          <cell r="L8901" t="str">
            <v>3015</v>
          </cell>
          <cell r="M8901" t="str">
            <v>V</v>
          </cell>
          <cell r="N8901">
            <v>6813</v>
          </cell>
        </row>
        <row r="8902">
          <cell r="A8902" t="str">
            <v>RM-MAN-PIP-00-0011</v>
          </cell>
          <cell r="B8902" t="str">
            <v>CINT</v>
          </cell>
          <cell r="C8902" t="str">
            <v/>
          </cell>
          <cell r="D8902" t="str">
            <v>PIPA 25/25 X 1.2 X 312</v>
          </cell>
          <cell r="E8902">
            <v>44797</v>
          </cell>
          <cell r="F8902" t="str">
            <v>ROF</v>
          </cell>
          <cell r="G8902" t="str">
            <v>CI_PIPA</v>
          </cell>
          <cell r="H8902" t="str">
            <v>PC</v>
          </cell>
          <cell r="I8902" t="str">
            <v>CPR</v>
          </cell>
          <cell r="J8902" t="str">
            <v/>
          </cell>
          <cell r="K8902" t="str">
            <v>PD</v>
          </cell>
          <cell r="L8902" t="str">
            <v>3015</v>
          </cell>
          <cell r="M8902" t="str">
            <v>V</v>
          </cell>
          <cell r="N8902">
            <v>5792</v>
          </cell>
        </row>
        <row r="8903">
          <cell r="A8903" t="str">
            <v>RM-MAN-PIP-00-0012</v>
          </cell>
          <cell r="B8903" t="str">
            <v>CINT</v>
          </cell>
          <cell r="C8903" t="str">
            <v/>
          </cell>
          <cell r="D8903" t="str">
            <v>PIPA 25/25 X 1.2 X 610</v>
          </cell>
          <cell r="E8903">
            <v>44797</v>
          </cell>
          <cell r="F8903" t="str">
            <v>ROF</v>
          </cell>
          <cell r="G8903" t="str">
            <v>CI_PIPA</v>
          </cell>
          <cell r="H8903" t="str">
            <v>PC</v>
          </cell>
          <cell r="I8903" t="str">
            <v>CPR</v>
          </cell>
          <cell r="J8903" t="str">
            <v/>
          </cell>
          <cell r="K8903" t="str">
            <v>PD</v>
          </cell>
          <cell r="L8903" t="str">
            <v>3015</v>
          </cell>
          <cell r="M8903" t="str">
            <v>V</v>
          </cell>
          <cell r="N8903">
            <v>11324</v>
          </cell>
        </row>
        <row r="8904">
          <cell r="A8904" t="str">
            <v>RM-MAN-PIP-00-0013</v>
          </cell>
          <cell r="B8904" t="str">
            <v>CINT</v>
          </cell>
          <cell r="C8904" t="str">
            <v/>
          </cell>
          <cell r="D8904" t="str">
            <v>PIPA 40/20 X 1.2 X 492</v>
          </cell>
          <cell r="E8904">
            <v>45169</v>
          </cell>
          <cell r="F8904" t="str">
            <v>ROF</v>
          </cell>
          <cell r="G8904" t="str">
            <v>CI_PIPA</v>
          </cell>
          <cell r="H8904" t="str">
            <v>PC</v>
          </cell>
          <cell r="I8904" t="str">
            <v>CPR</v>
          </cell>
          <cell r="J8904" t="str">
            <v/>
          </cell>
          <cell r="K8904" t="str">
            <v>PD</v>
          </cell>
          <cell r="L8904" t="str">
            <v>3015</v>
          </cell>
          <cell r="M8904" t="str">
            <v>V</v>
          </cell>
          <cell r="N8904">
            <v>11857</v>
          </cell>
        </row>
        <row r="8905">
          <cell r="A8905" t="str">
            <v>RM-MAN-PIP-00-0014</v>
          </cell>
          <cell r="B8905" t="str">
            <v>CINT</v>
          </cell>
          <cell r="C8905" t="str">
            <v/>
          </cell>
          <cell r="D8905" t="str">
            <v>PIPA 40/25 X 1.2 X 250</v>
          </cell>
          <cell r="E8905">
            <v>44926</v>
          </cell>
          <cell r="F8905" t="str">
            <v>ROF</v>
          </cell>
          <cell r="G8905" t="str">
            <v>CI_PIPA</v>
          </cell>
          <cell r="H8905" t="str">
            <v>PC</v>
          </cell>
          <cell r="I8905" t="str">
            <v>CPR</v>
          </cell>
          <cell r="J8905" t="str">
            <v/>
          </cell>
          <cell r="K8905" t="str">
            <v>PD</v>
          </cell>
          <cell r="L8905" t="str">
            <v>3015</v>
          </cell>
          <cell r="M8905" t="str">
            <v>V</v>
          </cell>
          <cell r="N8905">
            <v>6543</v>
          </cell>
        </row>
        <row r="8906">
          <cell r="A8906" t="str">
            <v>RM-MAN-PIP-00-0015</v>
          </cell>
          <cell r="B8906" t="str">
            <v>CINT</v>
          </cell>
          <cell r="C8906" t="str">
            <v/>
          </cell>
          <cell r="D8906" t="str">
            <v>PIPA 40/25 X 1.2 X 400</v>
          </cell>
          <cell r="E8906">
            <v>44926</v>
          </cell>
          <cell r="F8906" t="str">
            <v>ROF</v>
          </cell>
          <cell r="G8906" t="str">
            <v>CI_PIPA</v>
          </cell>
          <cell r="H8906" t="str">
            <v>PC</v>
          </cell>
          <cell r="I8906" t="str">
            <v>CPR</v>
          </cell>
          <cell r="J8906" t="str">
            <v/>
          </cell>
          <cell r="K8906" t="str">
            <v>PD</v>
          </cell>
          <cell r="L8906" t="str">
            <v>3015</v>
          </cell>
          <cell r="M8906" t="str">
            <v>V</v>
          </cell>
          <cell r="N8906">
            <v>10469</v>
          </cell>
        </row>
        <row r="8907">
          <cell r="A8907" t="str">
            <v>RM-MAN-PIP-00-0016</v>
          </cell>
          <cell r="B8907" t="str">
            <v>CINT</v>
          </cell>
          <cell r="C8907" t="str">
            <v/>
          </cell>
          <cell r="D8907" t="str">
            <v>PIPA 40/25 X 1.6 X 250</v>
          </cell>
          <cell r="E8907">
            <v>45169</v>
          </cell>
          <cell r="F8907" t="str">
            <v>ROF</v>
          </cell>
          <cell r="G8907" t="str">
            <v>CI_PIPA</v>
          </cell>
          <cell r="H8907" t="str">
            <v>PC</v>
          </cell>
          <cell r="I8907" t="str">
            <v>CPR</v>
          </cell>
          <cell r="J8907" t="str">
            <v/>
          </cell>
          <cell r="K8907" t="str">
            <v>PD</v>
          </cell>
          <cell r="L8907" t="str">
            <v>3015</v>
          </cell>
          <cell r="M8907" t="str">
            <v>V</v>
          </cell>
          <cell r="N8907">
            <v>8117</v>
          </cell>
        </row>
        <row r="8908">
          <cell r="A8908" t="str">
            <v>RM-MAN-PIP-00-0017</v>
          </cell>
          <cell r="B8908" t="str">
            <v>CINT</v>
          </cell>
          <cell r="C8908" t="str">
            <v/>
          </cell>
          <cell r="D8908" t="str">
            <v>PIPA 40/25 X 1.6 X 400</v>
          </cell>
          <cell r="E8908">
            <v>45169</v>
          </cell>
          <cell r="F8908" t="str">
            <v>ROF</v>
          </cell>
          <cell r="G8908" t="str">
            <v>CI_PIPA</v>
          </cell>
          <cell r="H8908" t="str">
            <v>PC</v>
          </cell>
          <cell r="I8908" t="str">
            <v>CPR</v>
          </cell>
          <cell r="J8908" t="str">
            <v/>
          </cell>
          <cell r="K8908" t="str">
            <v>PD</v>
          </cell>
          <cell r="L8908" t="str">
            <v>3015</v>
          </cell>
          <cell r="M8908" t="str">
            <v>V</v>
          </cell>
          <cell r="N8908">
            <v>12991</v>
          </cell>
        </row>
        <row r="8909">
          <cell r="A8909" t="str">
            <v>RM-MAN-PIP-00-0018</v>
          </cell>
          <cell r="B8909" t="str">
            <v>CINT</v>
          </cell>
          <cell r="C8909" t="str">
            <v/>
          </cell>
          <cell r="D8909" t="str">
            <v>PIPA 46/21.5 X 1.1 X 0.430</v>
          </cell>
          <cell r="E8909">
            <v>44797</v>
          </cell>
          <cell r="F8909" t="str">
            <v>ROF</v>
          </cell>
          <cell r="G8909" t="str">
            <v>CI_PIPA</v>
          </cell>
          <cell r="H8909" t="str">
            <v>PC</v>
          </cell>
          <cell r="I8909" t="str">
            <v>CPR</v>
          </cell>
          <cell r="J8909" t="str">
            <v/>
          </cell>
          <cell r="K8909" t="str">
            <v>PD</v>
          </cell>
          <cell r="L8909" t="str">
            <v>3015</v>
          </cell>
          <cell r="M8909" t="str">
            <v>V</v>
          </cell>
          <cell r="N8909">
            <v>11470</v>
          </cell>
        </row>
        <row r="8910">
          <cell r="A8910" t="str">
            <v>RM-MAN-PIP-00-0019</v>
          </cell>
          <cell r="B8910" t="str">
            <v>CINT</v>
          </cell>
          <cell r="C8910" t="str">
            <v/>
          </cell>
          <cell r="D8910" t="str">
            <v>PIPA 46/21.5 X 1.1 X 0.433</v>
          </cell>
          <cell r="E8910">
            <v>44926</v>
          </cell>
          <cell r="F8910" t="str">
            <v>ROF</v>
          </cell>
          <cell r="G8910" t="str">
            <v>CI_PIPA</v>
          </cell>
          <cell r="H8910" t="str">
            <v>PC</v>
          </cell>
          <cell r="I8910" t="str">
            <v>CPR</v>
          </cell>
          <cell r="J8910" t="str">
            <v/>
          </cell>
          <cell r="K8910" t="str">
            <v>PD</v>
          </cell>
          <cell r="L8910" t="str">
            <v>3015</v>
          </cell>
          <cell r="M8910" t="str">
            <v>V</v>
          </cell>
          <cell r="N8910">
            <v>25513</v>
          </cell>
        </row>
        <row r="8911">
          <cell r="A8911" t="str">
            <v>RM-MAN-PIP-00-0020</v>
          </cell>
          <cell r="B8911" t="str">
            <v>CINT</v>
          </cell>
          <cell r="C8911" t="str">
            <v/>
          </cell>
          <cell r="D8911" t="str">
            <v>PIPA 46/21.5 X 1.1 X 0.500</v>
          </cell>
          <cell r="E8911">
            <v>45131</v>
          </cell>
          <cell r="F8911" t="str">
            <v>ROF</v>
          </cell>
          <cell r="G8911" t="str">
            <v>CI_PIPA</v>
          </cell>
          <cell r="H8911" t="str">
            <v>PC</v>
          </cell>
          <cell r="I8911" t="str">
            <v>CPR</v>
          </cell>
          <cell r="J8911" t="str">
            <v/>
          </cell>
          <cell r="K8911" t="str">
            <v>PD</v>
          </cell>
          <cell r="L8911" t="str">
            <v>3015</v>
          </cell>
          <cell r="M8911" t="str">
            <v>V</v>
          </cell>
          <cell r="N8911">
            <v>10333</v>
          </cell>
        </row>
        <row r="8912">
          <cell r="A8912" t="str">
            <v>RM-MAN-PIP-00-0021</v>
          </cell>
          <cell r="B8912" t="str">
            <v>CINT</v>
          </cell>
          <cell r="C8912" t="str">
            <v/>
          </cell>
          <cell r="D8912" t="str">
            <v>PIPA 46/21.5 X 1.1 X 0.551</v>
          </cell>
          <cell r="E8912">
            <v>44936</v>
          </cell>
          <cell r="F8912" t="str">
            <v>ROF</v>
          </cell>
          <cell r="G8912" t="str">
            <v>CI_PIPA</v>
          </cell>
          <cell r="H8912" t="str">
            <v>PC</v>
          </cell>
          <cell r="I8912" t="str">
            <v>CPR</v>
          </cell>
          <cell r="J8912" t="str">
            <v/>
          </cell>
          <cell r="K8912" t="str">
            <v>PD</v>
          </cell>
          <cell r="L8912" t="str">
            <v>3015</v>
          </cell>
          <cell r="M8912" t="str">
            <v>V</v>
          </cell>
          <cell r="N8912">
            <v>14026</v>
          </cell>
        </row>
        <row r="8913">
          <cell r="A8913" t="str">
            <v>RM-MAN-PIP-00-0022</v>
          </cell>
          <cell r="B8913" t="str">
            <v>CINT</v>
          </cell>
          <cell r="C8913" t="str">
            <v/>
          </cell>
          <cell r="D8913" t="str">
            <v>PIPA 46/21.5 X 1.1 X 0.611</v>
          </cell>
          <cell r="E8913">
            <v>44926</v>
          </cell>
          <cell r="F8913" t="str">
            <v>ROF</v>
          </cell>
          <cell r="G8913" t="str">
            <v>CI_PIPA</v>
          </cell>
          <cell r="H8913" t="str">
            <v>PC</v>
          </cell>
          <cell r="I8913" t="str">
            <v>CPR</v>
          </cell>
          <cell r="J8913" t="str">
            <v/>
          </cell>
          <cell r="K8913" t="str">
            <v>PD</v>
          </cell>
          <cell r="L8913" t="str">
            <v>3015</v>
          </cell>
          <cell r="M8913" t="str">
            <v>V</v>
          </cell>
          <cell r="N8913">
            <v>15276</v>
          </cell>
        </row>
        <row r="8914">
          <cell r="A8914" t="str">
            <v>RM-MAN-PIP-00-0023</v>
          </cell>
          <cell r="B8914" t="str">
            <v>CINT</v>
          </cell>
          <cell r="C8914" t="str">
            <v/>
          </cell>
          <cell r="D8914" t="str">
            <v>PIPA 46/21.5 X 1.1 X 0.671</v>
          </cell>
          <cell r="E8914">
            <v>44926</v>
          </cell>
          <cell r="F8914" t="str">
            <v>ROF</v>
          </cell>
          <cell r="G8914" t="str">
            <v>CI_PIPA</v>
          </cell>
          <cell r="H8914" t="str">
            <v>PC</v>
          </cell>
          <cell r="I8914" t="str">
            <v>CPR</v>
          </cell>
          <cell r="J8914" t="str">
            <v/>
          </cell>
          <cell r="K8914" t="str">
            <v>PD</v>
          </cell>
          <cell r="L8914" t="str">
            <v>3015</v>
          </cell>
          <cell r="M8914" t="str">
            <v>V</v>
          </cell>
          <cell r="N8914">
            <v>13948</v>
          </cell>
        </row>
        <row r="8915">
          <cell r="A8915" t="str">
            <v>RM-MAN-PIP-00-0024</v>
          </cell>
          <cell r="B8915" t="str">
            <v>CINT</v>
          </cell>
          <cell r="C8915" t="str">
            <v/>
          </cell>
          <cell r="D8915" t="str">
            <v>PIPA 50 X 30 X 1.6 X 1445</v>
          </cell>
          <cell r="E8915">
            <v>44797</v>
          </cell>
          <cell r="F8915" t="str">
            <v>ROF</v>
          </cell>
          <cell r="G8915" t="str">
            <v>CI_PIPA</v>
          </cell>
          <cell r="H8915" t="str">
            <v>PC</v>
          </cell>
          <cell r="I8915" t="str">
            <v>CPR</v>
          </cell>
          <cell r="J8915" t="str">
            <v/>
          </cell>
          <cell r="K8915" t="str">
            <v>PD</v>
          </cell>
          <cell r="L8915" t="str">
            <v>3015</v>
          </cell>
          <cell r="M8915" t="str">
            <v>V</v>
          </cell>
          <cell r="N8915">
            <v>35905</v>
          </cell>
        </row>
        <row r="8916">
          <cell r="A8916" t="str">
            <v>RM-MAN-PIP-00-0025</v>
          </cell>
          <cell r="B8916" t="str">
            <v>CINT</v>
          </cell>
          <cell r="C8916" t="str">
            <v/>
          </cell>
          <cell r="D8916" t="str">
            <v>PIPA 50 X 30 X 1.6 X 850</v>
          </cell>
          <cell r="E8916">
            <v>44797</v>
          </cell>
          <cell r="F8916" t="str">
            <v>ROF</v>
          </cell>
          <cell r="G8916" t="str">
            <v>CI_PIPA</v>
          </cell>
          <cell r="H8916" t="str">
            <v>PC</v>
          </cell>
          <cell r="I8916" t="str">
            <v>CPR</v>
          </cell>
          <cell r="J8916" t="str">
            <v/>
          </cell>
          <cell r="K8916" t="str">
            <v>PD</v>
          </cell>
          <cell r="L8916" t="str">
            <v>3015</v>
          </cell>
          <cell r="M8916" t="str">
            <v>V</v>
          </cell>
          <cell r="N8916">
            <v>21121</v>
          </cell>
        </row>
        <row r="8917">
          <cell r="A8917" t="str">
            <v>RM-MAN-PIP-00-0026</v>
          </cell>
          <cell r="B8917" t="str">
            <v>CINT</v>
          </cell>
          <cell r="C8917" t="str">
            <v/>
          </cell>
          <cell r="D8917" t="str">
            <v>PIPA 50/30 X 1.2 X 245</v>
          </cell>
          <cell r="E8917">
            <v>45169</v>
          </cell>
          <cell r="F8917" t="str">
            <v>ROF</v>
          </cell>
          <cell r="G8917" t="str">
            <v>CI_PIPA</v>
          </cell>
          <cell r="H8917" t="str">
            <v>PC</v>
          </cell>
          <cell r="I8917" t="str">
            <v>CPR</v>
          </cell>
          <cell r="J8917" t="str">
            <v/>
          </cell>
          <cell r="K8917" t="str">
            <v>PD</v>
          </cell>
          <cell r="L8917" t="str">
            <v>3015</v>
          </cell>
          <cell r="M8917" t="str">
            <v>V</v>
          </cell>
          <cell r="N8917">
            <v>7197</v>
          </cell>
        </row>
        <row r="8918">
          <cell r="A8918" t="str">
            <v>RM-MAN-PIP-00-0027</v>
          </cell>
          <cell r="B8918" t="str">
            <v>CINT</v>
          </cell>
          <cell r="C8918" t="str">
            <v/>
          </cell>
          <cell r="D8918" t="str">
            <v>PIPA 50/30 X 1.2 X 420</v>
          </cell>
          <cell r="E8918">
            <v>45169</v>
          </cell>
          <cell r="F8918" t="str">
            <v>ROF</v>
          </cell>
          <cell r="G8918" t="str">
            <v>CI_PIPA</v>
          </cell>
          <cell r="H8918" t="str">
            <v>PC</v>
          </cell>
          <cell r="I8918" t="str">
            <v>CPR</v>
          </cell>
          <cell r="J8918" t="str">
            <v/>
          </cell>
          <cell r="K8918" t="str">
            <v>PD</v>
          </cell>
          <cell r="L8918" t="str">
            <v>3015</v>
          </cell>
          <cell r="M8918" t="str">
            <v>V</v>
          </cell>
          <cell r="N8918">
            <v>12480</v>
          </cell>
        </row>
        <row r="8919">
          <cell r="A8919" t="str">
            <v>RM-MAN-PIP-00-0028</v>
          </cell>
          <cell r="B8919" t="str">
            <v>CINT</v>
          </cell>
          <cell r="C8919" t="str">
            <v/>
          </cell>
          <cell r="D8919" t="str">
            <v>PIPA 60/30 X 1.9 X 370</v>
          </cell>
          <cell r="E8919">
            <v>45169</v>
          </cell>
          <cell r="F8919" t="str">
            <v>ROF</v>
          </cell>
          <cell r="G8919" t="str">
            <v>CI_PIPA</v>
          </cell>
          <cell r="H8919" t="str">
            <v>PC</v>
          </cell>
          <cell r="I8919" t="str">
            <v>CPR</v>
          </cell>
          <cell r="J8919" t="str">
            <v/>
          </cell>
          <cell r="K8919" t="str">
            <v>PD</v>
          </cell>
          <cell r="L8919" t="str">
            <v>3015</v>
          </cell>
          <cell r="M8919" t="str">
            <v>V</v>
          </cell>
          <cell r="N8919">
            <v>16935</v>
          </cell>
        </row>
        <row r="8920">
          <cell r="A8920" t="str">
            <v>RM-MAN-PIP-00-0029</v>
          </cell>
          <cell r="B8920" t="str">
            <v>CINT</v>
          </cell>
          <cell r="C8920" t="str">
            <v/>
          </cell>
          <cell r="D8920" t="str">
            <v>PIPA ├ÿ19.1 X 1.2 X 1430 STKM 11A</v>
          </cell>
          <cell r="E8920">
            <v>44797</v>
          </cell>
          <cell r="F8920" t="str">
            <v>ROF</v>
          </cell>
          <cell r="G8920" t="str">
            <v>CI_PIPA</v>
          </cell>
          <cell r="H8920" t="str">
            <v>PC</v>
          </cell>
          <cell r="I8920" t="str">
            <v>CPR</v>
          </cell>
          <cell r="J8920" t="str">
            <v/>
          </cell>
          <cell r="K8920" t="str">
            <v>PD</v>
          </cell>
          <cell r="L8920" t="str">
            <v>3015</v>
          </cell>
          <cell r="M8920" t="str">
            <v>V</v>
          </cell>
          <cell r="N8920">
            <v>15529</v>
          </cell>
        </row>
        <row r="8921">
          <cell r="A8921" t="str">
            <v>RM-MAN-PIP-00-0030</v>
          </cell>
          <cell r="B8921" t="str">
            <v>CINT</v>
          </cell>
          <cell r="C8921" t="str">
            <v/>
          </cell>
          <cell r="D8921" t="str">
            <v>PIPA OVAL 21.5/46 X 1.1 X 150 STKM 11A</v>
          </cell>
          <cell r="E8921">
            <v>45169</v>
          </cell>
          <cell r="F8921" t="str">
            <v>ROF</v>
          </cell>
          <cell r="G8921" t="str">
            <v>CI_PIPA</v>
          </cell>
          <cell r="H8921" t="str">
            <v>PC</v>
          </cell>
          <cell r="I8921" t="str">
            <v>CPR</v>
          </cell>
          <cell r="J8921" t="str">
            <v/>
          </cell>
          <cell r="K8921" t="str">
            <v>PD</v>
          </cell>
          <cell r="L8921" t="str">
            <v>3015</v>
          </cell>
          <cell r="M8921" t="str">
            <v>V</v>
          </cell>
          <cell r="N8921">
            <v>5944</v>
          </cell>
        </row>
        <row r="8922">
          <cell r="A8922" t="str">
            <v>RM-MAN-PIP-00-0031</v>
          </cell>
          <cell r="B8922" t="str">
            <v>CINT</v>
          </cell>
          <cell r="C8922" t="str">
            <v/>
          </cell>
          <cell r="D8922" t="str">
            <v>PIPA OVAL 21.5/46 X 1.1 X 230 STKM 11A</v>
          </cell>
          <cell r="E8922">
            <v>45169</v>
          </cell>
          <cell r="F8922" t="str">
            <v>ROF</v>
          </cell>
          <cell r="G8922" t="str">
            <v>CI_PIPA</v>
          </cell>
          <cell r="H8922" t="str">
            <v>PC</v>
          </cell>
          <cell r="I8922" t="str">
            <v>CPR</v>
          </cell>
          <cell r="J8922" t="str">
            <v/>
          </cell>
          <cell r="K8922" t="str">
            <v>PD</v>
          </cell>
          <cell r="L8922" t="str">
            <v>3015</v>
          </cell>
          <cell r="M8922" t="str">
            <v>V</v>
          </cell>
          <cell r="N8922">
            <v>9114</v>
          </cell>
        </row>
        <row r="8923">
          <cell r="A8923" t="str">
            <v>RM-MAN-PIP-00-0032</v>
          </cell>
          <cell r="B8923" t="str">
            <v>CINT</v>
          </cell>
          <cell r="C8923" t="str">
            <v/>
          </cell>
          <cell r="D8923" t="str">
            <v>PIPA SQR 20/20 X 1,2 X 395</v>
          </cell>
          <cell r="E8923">
            <v>45169</v>
          </cell>
          <cell r="F8923" t="str">
            <v>ROF</v>
          </cell>
          <cell r="G8923" t="str">
            <v>CI_PIPA</v>
          </cell>
          <cell r="H8923" t="str">
            <v>PC</v>
          </cell>
          <cell r="I8923" t="str">
            <v>CPR</v>
          </cell>
          <cell r="J8923" t="str">
            <v/>
          </cell>
          <cell r="K8923" t="str">
            <v>PD</v>
          </cell>
          <cell r="L8923" t="str">
            <v>3015</v>
          </cell>
          <cell r="M8923" t="str">
            <v>V</v>
          </cell>
          <cell r="N8923">
            <v>6243</v>
          </cell>
        </row>
        <row r="8924">
          <cell r="A8924" t="str">
            <v>RM-MAN-PIP-00-0033</v>
          </cell>
          <cell r="B8924" t="str">
            <v>CINT</v>
          </cell>
          <cell r="C8924" t="str">
            <v/>
          </cell>
          <cell r="D8924" t="str">
            <v>PIPA SQR 40/20 X 1.2 X 1012</v>
          </cell>
          <cell r="E8924">
            <v>44797</v>
          </cell>
          <cell r="F8924" t="str">
            <v>ROF</v>
          </cell>
          <cell r="G8924" t="str">
            <v>CI_PIPA</v>
          </cell>
          <cell r="H8924" t="str">
            <v>PC</v>
          </cell>
          <cell r="I8924" t="str">
            <v>CPR</v>
          </cell>
          <cell r="J8924" t="str">
            <v/>
          </cell>
          <cell r="K8924" t="str">
            <v>PD</v>
          </cell>
          <cell r="L8924" t="str">
            <v>3015</v>
          </cell>
          <cell r="M8924" t="str">
            <v>V</v>
          </cell>
          <cell r="N8924">
            <v>25183</v>
          </cell>
        </row>
        <row r="8925">
          <cell r="A8925" t="str">
            <v>RM-MAN-PIP-00-0034</v>
          </cell>
          <cell r="B8925" t="str">
            <v>CINT</v>
          </cell>
          <cell r="C8925" t="str">
            <v/>
          </cell>
          <cell r="D8925" t="str">
            <v>PIPA SQR 40/20 X 1.2 X 492</v>
          </cell>
          <cell r="E8925">
            <v>44926</v>
          </cell>
          <cell r="F8925" t="str">
            <v>ROF</v>
          </cell>
          <cell r="G8925" t="str">
            <v>CI_PIPA</v>
          </cell>
          <cell r="H8925" t="str">
            <v>PC</v>
          </cell>
          <cell r="I8925" t="str">
            <v>CPR</v>
          </cell>
          <cell r="J8925" t="str">
            <v/>
          </cell>
          <cell r="K8925" t="str">
            <v>PD</v>
          </cell>
          <cell r="L8925" t="str">
            <v>3015</v>
          </cell>
          <cell r="M8925" t="str">
            <v>V</v>
          </cell>
          <cell r="N8925">
            <v>10781</v>
          </cell>
        </row>
        <row r="8926">
          <cell r="A8926" t="str">
            <v>RM-MAN-PIP-00-0035</v>
          </cell>
          <cell r="B8926" t="str">
            <v>CINT</v>
          </cell>
          <cell r="C8926" t="str">
            <v/>
          </cell>
          <cell r="D8926" t="str">
            <v>PIPA SQR 50/30 X 1.2 X 420</v>
          </cell>
          <cell r="E8926">
            <v>44797</v>
          </cell>
          <cell r="F8926" t="str">
            <v>ROF</v>
          </cell>
          <cell r="G8926" t="str">
            <v>CI_PIPA</v>
          </cell>
          <cell r="H8926" t="str">
            <v>PC</v>
          </cell>
          <cell r="I8926" t="str">
            <v>CPR</v>
          </cell>
          <cell r="J8926" t="str">
            <v/>
          </cell>
          <cell r="K8926" t="str">
            <v>PD</v>
          </cell>
          <cell r="L8926" t="str">
            <v>3015</v>
          </cell>
          <cell r="M8926" t="str">
            <v>V</v>
          </cell>
          <cell r="N8926">
            <v>8322</v>
          </cell>
        </row>
        <row r="8927">
          <cell r="A8927" t="str">
            <v>RM-MAN-PIP-00-0036</v>
          </cell>
          <cell r="B8927" t="str">
            <v>CINT</v>
          </cell>
          <cell r="C8927" t="str">
            <v/>
          </cell>
          <cell r="D8927" t="str">
            <v>PIPA SQUARE 40/25 X 1.2 X 352.5 STKM 11A</v>
          </cell>
          <cell r="E8927">
            <v>45169</v>
          </cell>
          <cell r="F8927" t="str">
            <v>ROF</v>
          </cell>
          <cell r="G8927" t="str">
            <v>CI_PIPA</v>
          </cell>
          <cell r="H8927" t="str">
            <v>PC</v>
          </cell>
          <cell r="I8927" t="str">
            <v>CPR</v>
          </cell>
          <cell r="J8927" t="str">
            <v/>
          </cell>
          <cell r="K8927" t="str">
            <v>PD</v>
          </cell>
          <cell r="L8927" t="str">
            <v>3015</v>
          </cell>
          <cell r="M8927" t="str">
            <v>V</v>
          </cell>
          <cell r="N8927">
            <v>11418</v>
          </cell>
        </row>
        <row r="8928">
          <cell r="A8928" t="str">
            <v>RM-MAN-PIP-00-0037</v>
          </cell>
          <cell r="B8928" t="str">
            <v>CINT</v>
          </cell>
          <cell r="C8928" t="str">
            <v/>
          </cell>
          <cell r="D8928" t="str">
            <v>PIPA SQUARE 50/30 X 1.2 X 370 STKM 11A</v>
          </cell>
          <cell r="E8928">
            <v>45169</v>
          </cell>
          <cell r="F8928" t="str">
            <v>ROF</v>
          </cell>
          <cell r="G8928" t="str">
            <v>CI_PIPA</v>
          </cell>
          <cell r="H8928" t="str">
            <v>PC</v>
          </cell>
          <cell r="I8928" t="str">
            <v>CPR</v>
          </cell>
          <cell r="J8928" t="str">
            <v/>
          </cell>
          <cell r="K8928" t="str">
            <v>PD</v>
          </cell>
          <cell r="L8928" t="str">
            <v>3015</v>
          </cell>
          <cell r="M8928" t="str">
            <v>V</v>
          </cell>
          <cell r="N8928">
            <v>14891</v>
          </cell>
        </row>
        <row r="8929">
          <cell r="A8929" t="str">
            <v>RM-MAN-PIP-00-0038</v>
          </cell>
          <cell r="B8929" t="str">
            <v>CINT</v>
          </cell>
          <cell r="C8929" t="str">
            <v/>
          </cell>
          <cell r="D8929" t="str">
            <v>PIPA SQUARE 50/30 X 1.2 X 6396</v>
          </cell>
          <cell r="E8929">
            <v>44797</v>
          </cell>
          <cell r="F8929" t="str">
            <v>ROF</v>
          </cell>
          <cell r="G8929" t="str">
            <v>CI_PIPA</v>
          </cell>
          <cell r="H8929" t="str">
            <v>PC</v>
          </cell>
          <cell r="I8929" t="str">
            <v>CPR</v>
          </cell>
          <cell r="J8929" t="str">
            <v/>
          </cell>
          <cell r="K8929" t="str">
            <v>PD</v>
          </cell>
          <cell r="L8929" t="str">
            <v>3015</v>
          </cell>
          <cell r="M8929" t="str">
            <v>V</v>
          </cell>
          <cell r="N8929">
            <v>129082</v>
          </cell>
        </row>
        <row r="8930">
          <cell r="A8930" t="str">
            <v>RM-MAN-PIP-00-0040</v>
          </cell>
          <cell r="B8930" t="str">
            <v>CINT</v>
          </cell>
          <cell r="C8930" t="str">
            <v/>
          </cell>
          <cell r="D8930" t="str">
            <v>PIPA 40/25 X 1.6 X 352.5</v>
          </cell>
          <cell r="E8930">
            <v>0</v>
          </cell>
          <cell r="F8930" t="str">
            <v>ROF</v>
          </cell>
          <cell r="G8930" t="str">
            <v>CI_PIPA</v>
          </cell>
          <cell r="H8930" t="str">
            <v>PC</v>
          </cell>
          <cell r="I8930" t="str">
            <v>CPR</v>
          </cell>
          <cell r="J8930" t="str">
            <v/>
          </cell>
          <cell r="K8930" t="str">
            <v>PD</v>
          </cell>
          <cell r="L8930" t="str">
            <v>3015</v>
          </cell>
          <cell r="M8930" t="str">
            <v>V</v>
          </cell>
          <cell r="N8930">
            <v>10</v>
          </cell>
        </row>
        <row r="8931">
          <cell r="A8931" t="str">
            <v>RM-MAN-PIP-00-0041</v>
          </cell>
          <cell r="B8931" t="str">
            <v>CINT</v>
          </cell>
          <cell r="C8931" t="str">
            <v/>
          </cell>
          <cell r="D8931" t="str">
            <v>PIPA SQR 40/20 X 1.6 X 250</v>
          </cell>
          <cell r="E8931">
            <v>0</v>
          </cell>
          <cell r="F8931" t="str">
            <v>ROF</v>
          </cell>
          <cell r="G8931" t="str">
            <v>CI_PIPA</v>
          </cell>
          <cell r="H8931" t="str">
            <v>PC</v>
          </cell>
          <cell r="I8931" t="str">
            <v>CPR</v>
          </cell>
          <cell r="J8931" t="str">
            <v/>
          </cell>
          <cell r="K8931" t="str">
            <v>PD</v>
          </cell>
          <cell r="L8931" t="str">
            <v>3015</v>
          </cell>
          <cell r="M8931" t="str">
            <v>V</v>
          </cell>
          <cell r="N8931">
            <v>10</v>
          </cell>
        </row>
        <row r="8932">
          <cell r="A8932" t="str">
            <v>RM-MAN-PIP-00-0042</v>
          </cell>
          <cell r="B8932" t="str">
            <v>CINT</v>
          </cell>
          <cell r="C8932" t="str">
            <v/>
          </cell>
          <cell r="D8932" t="str">
            <v>PIPA 25/16 X 1.1 X 400</v>
          </cell>
          <cell r="E8932">
            <v>0</v>
          </cell>
          <cell r="F8932" t="str">
            <v>ROF</v>
          </cell>
          <cell r="G8932" t="str">
            <v>CI_PIPA</v>
          </cell>
          <cell r="H8932" t="str">
            <v>PC</v>
          </cell>
          <cell r="I8932" t="str">
            <v>CPR</v>
          </cell>
          <cell r="J8932" t="str">
            <v/>
          </cell>
          <cell r="K8932" t="str">
            <v>PD</v>
          </cell>
          <cell r="L8932" t="str">
            <v>3015</v>
          </cell>
          <cell r="M8932" t="str">
            <v>V</v>
          </cell>
          <cell r="N8932">
            <v>10</v>
          </cell>
        </row>
        <row r="8933">
          <cell r="A8933" t="str">
            <v>RM-MAN-PLS-00-0039</v>
          </cell>
          <cell r="B8933" t="str">
            <v>CINT</v>
          </cell>
          <cell r="C8933" t="str">
            <v/>
          </cell>
          <cell r="D8933" t="str">
            <v>LEG PLASTIC CAP [N]</v>
          </cell>
          <cell r="E8933">
            <v>44797</v>
          </cell>
          <cell r="F8933" t="str">
            <v>ROF</v>
          </cell>
          <cell r="G8933" t="str">
            <v>CI_PLSTK</v>
          </cell>
          <cell r="H8933" t="str">
            <v>PC</v>
          </cell>
          <cell r="I8933" t="str">
            <v>CPR</v>
          </cell>
          <cell r="J8933" t="str">
            <v/>
          </cell>
          <cell r="K8933" t="str">
            <v>PD</v>
          </cell>
          <cell r="L8933" t="str">
            <v>3015</v>
          </cell>
          <cell r="M8933" t="str">
            <v>V</v>
          </cell>
          <cell r="N8933">
            <v>950</v>
          </cell>
        </row>
        <row r="8934">
          <cell r="A8934" t="str">
            <v>RM-MAN-PLS-00-0040</v>
          </cell>
          <cell r="B8934" t="str">
            <v>CINT</v>
          </cell>
          <cell r="C8934" t="str">
            <v/>
          </cell>
          <cell r="D8934" t="str">
            <v>LEG SHOES 60 X 30</v>
          </cell>
          <cell r="E8934">
            <v>44797</v>
          </cell>
          <cell r="F8934" t="str">
            <v>ROF</v>
          </cell>
          <cell r="G8934" t="str">
            <v>CI_PLSTK</v>
          </cell>
          <cell r="H8934" t="str">
            <v>PC</v>
          </cell>
          <cell r="I8934" t="str">
            <v>CPR</v>
          </cell>
          <cell r="J8934" t="str">
            <v/>
          </cell>
          <cell r="K8934" t="str">
            <v>PD</v>
          </cell>
          <cell r="L8934" t="str">
            <v>3015</v>
          </cell>
          <cell r="M8934" t="str">
            <v>V</v>
          </cell>
          <cell r="N8934">
            <v>500</v>
          </cell>
        </row>
        <row r="8935">
          <cell r="A8935" t="str">
            <v>RM-MAN-PLS-00-0041</v>
          </cell>
          <cell r="B8935" t="str">
            <v>CINT</v>
          </cell>
          <cell r="C8935" t="str">
            <v/>
          </cell>
          <cell r="D8935" t="str">
            <v>LEG PLASTIC COVER N</v>
          </cell>
          <cell r="E8935">
            <v>44797</v>
          </cell>
          <cell r="F8935" t="str">
            <v>ROF</v>
          </cell>
          <cell r="G8935" t="str">
            <v>CI_PLSTK</v>
          </cell>
          <cell r="H8935" t="str">
            <v>PC</v>
          </cell>
          <cell r="I8935" t="str">
            <v>CPR</v>
          </cell>
          <cell r="J8935" t="str">
            <v/>
          </cell>
          <cell r="K8935" t="str">
            <v>PD</v>
          </cell>
          <cell r="L8935" t="str">
            <v>3015</v>
          </cell>
          <cell r="M8935" t="str">
            <v>V</v>
          </cell>
          <cell r="N8935">
            <v>7260</v>
          </cell>
        </row>
        <row r="8936">
          <cell r="A8936" t="str">
            <v>RM-MAN-PLS-00-0042</v>
          </cell>
          <cell r="B8936" t="str">
            <v>CINT</v>
          </cell>
          <cell r="C8936" t="str">
            <v/>
          </cell>
          <cell r="D8936" t="str">
            <v>PLASTIC CAP 20/20 (CREAM)</v>
          </cell>
          <cell r="E8936">
            <v>44797</v>
          </cell>
          <cell r="F8936" t="str">
            <v>ROF</v>
          </cell>
          <cell r="G8936" t="str">
            <v>CI_PLSTK</v>
          </cell>
          <cell r="H8936" t="str">
            <v>PC</v>
          </cell>
          <cell r="I8936" t="str">
            <v>CPR</v>
          </cell>
          <cell r="J8936" t="str">
            <v/>
          </cell>
          <cell r="K8936" t="str">
            <v>PD</v>
          </cell>
          <cell r="L8936" t="str">
            <v>3015</v>
          </cell>
          <cell r="M8936" t="str">
            <v>V</v>
          </cell>
          <cell r="N8936">
            <v>509</v>
          </cell>
        </row>
        <row r="8937">
          <cell r="A8937" t="str">
            <v>RM-MAN-PLS-00-0043</v>
          </cell>
          <cell r="B8937" t="str">
            <v>CINT</v>
          </cell>
          <cell r="C8937" t="str">
            <v/>
          </cell>
          <cell r="D8937" t="str">
            <v>POLYESTER PLYWOOD T.4 MM X 4'' X 8''</v>
          </cell>
          <cell r="E8937">
            <v>44797</v>
          </cell>
          <cell r="F8937" t="str">
            <v>ROF</v>
          </cell>
          <cell r="G8937" t="str">
            <v>CI_PLSTK</v>
          </cell>
          <cell r="H8937" t="str">
            <v>PC</v>
          </cell>
          <cell r="I8937" t="str">
            <v>CPR</v>
          </cell>
          <cell r="J8937" t="str">
            <v/>
          </cell>
          <cell r="K8937" t="str">
            <v>PD</v>
          </cell>
          <cell r="L8937" t="str">
            <v>3015</v>
          </cell>
          <cell r="M8937" t="str">
            <v>V</v>
          </cell>
          <cell r="N8937">
            <v>88000</v>
          </cell>
        </row>
        <row r="8938">
          <cell r="A8938" t="str">
            <v>RM-MAN-PLT-00-0044</v>
          </cell>
          <cell r="B8938" t="str">
            <v>CINT</v>
          </cell>
          <cell r="C8938" t="str">
            <v/>
          </cell>
          <cell r="D8938" t="str">
            <v>SPCC-SD 2.3 X 30 X 220</v>
          </cell>
          <cell r="E8938">
            <v>44797</v>
          </cell>
          <cell r="F8938" t="str">
            <v>ROF</v>
          </cell>
          <cell r="G8938" t="str">
            <v>CI_PLAT</v>
          </cell>
          <cell r="H8938" t="str">
            <v>PC</v>
          </cell>
          <cell r="I8938" t="str">
            <v>CPR</v>
          </cell>
          <cell r="J8938" t="str">
            <v/>
          </cell>
          <cell r="K8938" t="str">
            <v>PD</v>
          </cell>
          <cell r="L8938" t="str">
            <v>3015</v>
          </cell>
          <cell r="M8938" t="str">
            <v>V</v>
          </cell>
          <cell r="N8938">
            <v>2383</v>
          </cell>
        </row>
        <row r="8939">
          <cell r="A8939" t="str">
            <v>RM-MAN-PLT-00-0045</v>
          </cell>
          <cell r="B8939" t="str">
            <v>CINT</v>
          </cell>
          <cell r="C8939" t="str">
            <v/>
          </cell>
          <cell r="D8939" t="str">
            <v>SPCC-SD 2.3 X 30 X 320</v>
          </cell>
          <cell r="E8939">
            <v>44797</v>
          </cell>
          <cell r="F8939" t="str">
            <v>ROF</v>
          </cell>
          <cell r="G8939" t="str">
            <v>CI_PLAT</v>
          </cell>
          <cell r="H8939" t="str">
            <v>PC</v>
          </cell>
          <cell r="I8939" t="str">
            <v>CPR</v>
          </cell>
          <cell r="J8939" t="str">
            <v/>
          </cell>
          <cell r="K8939" t="str">
            <v>PD</v>
          </cell>
          <cell r="L8939" t="str">
            <v>3015</v>
          </cell>
          <cell r="M8939" t="str">
            <v>V</v>
          </cell>
          <cell r="N8939">
            <v>3467</v>
          </cell>
        </row>
        <row r="8940">
          <cell r="A8940" t="str">
            <v>RM-MAN-TRX-00-0046</v>
          </cell>
          <cell r="B8940" t="str">
            <v>CINT</v>
          </cell>
          <cell r="C8940" t="str">
            <v/>
          </cell>
          <cell r="D8940" t="str">
            <v>BACK BOARD MANABU ALBA MDF T12 X 385 X 1</v>
          </cell>
          <cell r="E8940">
            <v>44797</v>
          </cell>
          <cell r="F8940" t="str">
            <v>ROF</v>
          </cell>
          <cell r="G8940" t="str">
            <v>CI_BOARD</v>
          </cell>
          <cell r="H8940" t="str">
            <v>PC</v>
          </cell>
          <cell r="I8940" t="str">
            <v>CPR</v>
          </cell>
          <cell r="J8940" t="str">
            <v/>
          </cell>
          <cell r="K8940" t="str">
            <v>PD</v>
          </cell>
          <cell r="L8940" t="str">
            <v>3015</v>
          </cell>
          <cell r="M8940" t="str">
            <v>V</v>
          </cell>
          <cell r="N8940">
            <v>43450</v>
          </cell>
        </row>
        <row r="8941">
          <cell r="A8941" t="str">
            <v>RM-MAN-TRX-00-0047</v>
          </cell>
          <cell r="B8941" t="str">
            <v>CINT</v>
          </cell>
          <cell r="C8941" t="str">
            <v/>
          </cell>
          <cell r="D8941" t="str">
            <v>SEAT BOARD MANABU ALBA MDF T12 X 330 X 3</v>
          </cell>
          <cell r="E8941">
            <v>44797</v>
          </cell>
          <cell r="F8941" t="str">
            <v>ROF</v>
          </cell>
          <cell r="G8941" t="str">
            <v>CI_BOARD</v>
          </cell>
          <cell r="H8941" t="str">
            <v>PC</v>
          </cell>
          <cell r="I8941" t="str">
            <v>CPR</v>
          </cell>
          <cell r="J8941" t="str">
            <v/>
          </cell>
          <cell r="K8941" t="str">
            <v>PD</v>
          </cell>
          <cell r="L8941" t="str">
            <v>3015</v>
          </cell>
          <cell r="M8941" t="str">
            <v>V</v>
          </cell>
          <cell r="N8941">
            <v>48400</v>
          </cell>
        </row>
        <row r="8942">
          <cell r="A8942" t="str">
            <v>RM-MAN-TRX-00-0048</v>
          </cell>
          <cell r="B8942" t="str">
            <v>CINT</v>
          </cell>
          <cell r="C8942" t="str">
            <v/>
          </cell>
          <cell r="D8942" t="str">
            <v>DRWAER SCHOOL DESK 515 X 320 X 18 MM</v>
          </cell>
          <cell r="E8942">
            <v>44797</v>
          </cell>
          <cell r="F8942" t="str">
            <v>ROF</v>
          </cell>
          <cell r="G8942" t="str">
            <v>CI_BOARD</v>
          </cell>
          <cell r="H8942" t="str">
            <v>PC</v>
          </cell>
          <cell r="I8942" t="str">
            <v>CPR</v>
          </cell>
          <cell r="J8942" t="str">
            <v/>
          </cell>
          <cell r="K8942" t="str">
            <v>PD</v>
          </cell>
          <cell r="L8942" t="str">
            <v>3015</v>
          </cell>
          <cell r="M8942" t="str">
            <v>V</v>
          </cell>
          <cell r="N8942">
            <v>87500</v>
          </cell>
        </row>
        <row r="8943">
          <cell r="A8943" t="str">
            <v>RM-MAN-TRX-00-0049</v>
          </cell>
          <cell r="B8943" t="str">
            <v>CINT</v>
          </cell>
          <cell r="C8943" t="str">
            <v/>
          </cell>
          <cell r="D8943" t="str">
            <v>BACK BOARD MANABU AH</v>
          </cell>
          <cell r="E8943">
            <v>44966</v>
          </cell>
          <cell r="F8943" t="str">
            <v>ROF</v>
          </cell>
          <cell r="G8943" t="str">
            <v>CI_BOARD</v>
          </cell>
          <cell r="H8943" t="str">
            <v>PC</v>
          </cell>
          <cell r="I8943" t="str">
            <v>CPR</v>
          </cell>
          <cell r="J8943" t="str">
            <v/>
          </cell>
          <cell r="K8943" t="str">
            <v>PD</v>
          </cell>
          <cell r="L8943" t="str">
            <v>3015</v>
          </cell>
          <cell r="M8943" t="str">
            <v>V</v>
          </cell>
          <cell r="N8943">
            <v>44272</v>
          </cell>
        </row>
        <row r="8944">
          <cell r="A8944" t="str">
            <v>RM-MAN-TRX-00-0050</v>
          </cell>
          <cell r="B8944" t="str">
            <v>CINT</v>
          </cell>
          <cell r="C8944" t="str">
            <v/>
          </cell>
          <cell r="D8944" t="str">
            <v>BACK BOARD MANABU AH (NP)</v>
          </cell>
          <cell r="E8944">
            <v>44802</v>
          </cell>
          <cell r="F8944" t="str">
            <v>ROF</v>
          </cell>
          <cell r="G8944" t="str">
            <v>CI_BOARD</v>
          </cell>
          <cell r="H8944" t="str">
            <v>PC</v>
          </cell>
          <cell r="I8944" t="str">
            <v>CPR</v>
          </cell>
          <cell r="J8944" t="str">
            <v/>
          </cell>
          <cell r="K8944" t="str">
            <v>PD</v>
          </cell>
          <cell r="L8944" t="str">
            <v>3015</v>
          </cell>
          <cell r="M8944" t="str">
            <v>V</v>
          </cell>
          <cell r="N8944">
            <v>18000</v>
          </cell>
        </row>
        <row r="8945">
          <cell r="A8945" t="str">
            <v>RM-MAN-TRX-00-0051</v>
          </cell>
          <cell r="B8945" t="str">
            <v>CINT</v>
          </cell>
          <cell r="C8945" t="str">
            <v/>
          </cell>
          <cell r="D8945" t="str">
            <v>FRONT BOARD MANABU AH-01</v>
          </cell>
          <cell r="E8945">
            <v>44804</v>
          </cell>
          <cell r="F8945" t="str">
            <v>ROF</v>
          </cell>
          <cell r="G8945" t="str">
            <v>CI_BOARD</v>
          </cell>
          <cell r="H8945" t="str">
            <v>PC</v>
          </cell>
          <cell r="I8945" t="str">
            <v>CPR</v>
          </cell>
          <cell r="J8945" t="str">
            <v/>
          </cell>
          <cell r="K8945" t="str">
            <v>PD</v>
          </cell>
          <cell r="L8945" t="str">
            <v>3015</v>
          </cell>
          <cell r="M8945" t="str">
            <v>V</v>
          </cell>
          <cell r="N8945">
            <v>31113</v>
          </cell>
        </row>
        <row r="8946">
          <cell r="A8946" t="str">
            <v>RM-MAN-TRX-00-0052</v>
          </cell>
          <cell r="B8946" t="str">
            <v>CINT</v>
          </cell>
          <cell r="C8946" t="str">
            <v/>
          </cell>
          <cell r="D8946" t="str">
            <v>SEAT BOARD MANABU AH (NP)</v>
          </cell>
          <cell r="E8946">
            <v>44797</v>
          </cell>
          <cell r="F8946" t="str">
            <v>ROF</v>
          </cell>
          <cell r="G8946" t="str">
            <v>CI_BOARD</v>
          </cell>
          <cell r="H8946" t="str">
            <v>PC</v>
          </cell>
          <cell r="I8946" t="str">
            <v>CPR</v>
          </cell>
          <cell r="J8946" t="str">
            <v/>
          </cell>
          <cell r="K8946" t="str">
            <v>PD</v>
          </cell>
          <cell r="L8946" t="str">
            <v>3015</v>
          </cell>
          <cell r="M8946" t="str">
            <v>V</v>
          </cell>
          <cell r="N8946">
            <v>37000</v>
          </cell>
        </row>
        <row r="8947">
          <cell r="A8947" t="str">
            <v>RM-MAN-TRX-00-0053</v>
          </cell>
          <cell r="B8947" t="str">
            <v>CINT</v>
          </cell>
          <cell r="C8947" t="str">
            <v/>
          </cell>
          <cell r="D8947" t="str">
            <v>SEAT BOARD ZAITA L</v>
          </cell>
          <cell r="E8947">
            <v>44876</v>
          </cell>
          <cell r="F8947" t="str">
            <v>ROF</v>
          </cell>
          <cell r="G8947" t="str">
            <v>CI_BOARD</v>
          </cell>
          <cell r="H8947" t="str">
            <v>PC</v>
          </cell>
          <cell r="I8947" t="str">
            <v>CPR</v>
          </cell>
          <cell r="J8947" t="str">
            <v/>
          </cell>
          <cell r="K8947" t="str">
            <v>PD</v>
          </cell>
          <cell r="L8947" t="str">
            <v>3015</v>
          </cell>
          <cell r="M8947" t="str">
            <v>V</v>
          </cell>
          <cell r="N8947">
            <v>55000</v>
          </cell>
        </row>
        <row r="8948">
          <cell r="A8948" t="str">
            <v>RM-MAN-TRX-00-0054</v>
          </cell>
          <cell r="B8948" t="str">
            <v>CINT</v>
          </cell>
          <cell r="C8948" t="str">
            <v/>
          </cell>
          <cell r="D8948" t="str">
            <v>TABLE TOP MANABU AH-01 (SINGLE)</v>
          </cell>
          <cell r="E8948">
            <v>44797</v>
          </cell>
          <cell r="F8948" t="str">
            <v>ROF</v>
          </cell>
          <cell r="G8948" t="str">
            <v>CI_BOARD</v>
          </cell>
          <cell r="H8948" t="str">
            <v>PC</v>
          </cell>
          <cell r="I8948" t="str">
            <v>CPR</v>
          </cell>
          <cell r="J8948" t="str">
            <v/>
          </cell>
          <cell r="K8948" t="str">
            <v>PD</v>
          </cell>
          <cell r="L8948" t="str">
            <v>3015</v>
          </cell>
          <cell r="M8948" t="str">
            <v>V</v>
          </cell>
          <cell r="N8948">
            <v>89000</v>
          </cell>
        </row>
        <row r="8949">
          <cell r="A8949" t="str">
            <v>RM-MAN-TRX-00-0055</v>
          </cell>
          <cell r="B8949" t="str">
            <v>CINT</v>
          </cell>
          <cell r="C8949" t="str">
            <v/>
          </cell>
          <cell r="D8949" t="str">
            <v>TABLE TOP MANABU AH-02 (DOBLE)</v>
          </cell>
          <cell r="E8949">
            <v>44813</v>
          </cell>
          <cell r="F8949" t="str">
            <v>ROF</v>
          </cell>
          <cell r="G8949" t="str">
            <v>CI_BOARD</v>
          </cell>
          <cell r="H8949" t="str">
            <v>PC</v>
          </cell>
          <cell r="I8949" t="str">
            <v>CPR</v>
          </cell>
          <cell r="J8949" t="str">
            <v/>
          </cell>
          <cell r="K8949" t="str">
            <v>PD</v>
          </cell>
          <cell r="L8949" t="str">
            <v>3015</v>
          </cell>
          <cell r="M8949" t="str">
            <v>V</v>
          </cell>
          <cell r="N8949">
            <v>231000</v>
          </cell>
        </row>
        <row r="8950">
          <cell r="A8950" t="str">
            <v>RM-MAN-TRX-00-0056</v>
          </cell>
          <cell r="B8950" t="str">
            <v>CINT</v>
          </cell>
          <cell r="C8950" t="str">
            <v/>
          </cell>
          <cell r="D8950" t="str">
            <v>TABLE TOP MANABU JP</v>
          </cell>
          <cell r="E8950">
            <v>45130</v>
          </cell>
          <cell r="F8950" t="str">
            <v>ROF</v>
          </cell>
          <cell r="G8950" t="str">
            <v>CI_BOARD</v>
          </cell>
          <cell r="H8950" t="str">
            <v>PC</v>
          </cell>
          <cell r="I8950" t="str">
            <v>CPR</v>
          </cell>
          <cell r="J8950" t="str">
            <v/>
          </cell>
          <cell r="K8950" t="str">
            <v>PD</v>
          </cell>
          <cell r="L8950" t="str">
            <v>3015</v>
          </cell>
          <cell r="M8950" t="str">
            <v>V</v>
          </cell>
          <cell r="N8950">
            <v>89000</v>
          </cell>
        </row>
        <row r="8951">
          <cell r="A8951" t="str">
            <v>RM-MAN-TRX-00-0057</v>
          </cell>
          <cell r="B8951" t="str">
            <v>CINT</v>
          </cell>
          <cell r="C8951" t="str">
            <v/>
          </cell>
          <cell r="D8951" t="str">
            <v>TABLE TOP PLASTIC [ECHOOL DESK]</v>
          </cell>
          <cell r="E8951">
            <v>44797</v>
          </cell>
          <cell r="F8951" t="str">
            <v>ROF</v>
          </cell>
          <cell r="G8951" t="str">
            <v>CI_BOARD</v>
          </cell>
          <cell r="H8951" t="str">
            <v>PC</v>
          </cell>
          <cell r="I8951" t="str">
            <v>CPR</v>
          </cell>
          <cell r="J8951" t="str">
            <v/>
          </cell>
          <cell r="K8951" t="str">
            <v>PD</v>
          </cell>
          <cell r="L8951" t="str">
            <v>3015</v>
          </cell>
          <cell r="M8951" t="str">
            <v>V</v>
          </cell>
          <cell r="N8951">
            <v>85267</v>
          </cell>
        </row>
        <row r="8952">
          <cell r="A8952" t="str">
            <v>RM-MAN-TRX-00-0058</v>
          </cell>
          <cell r="B8952" t="str">
            <v>CINT</v>
          </cell>
          <cell r="C8952" t="str">
            <v/>
          </cell>
          <cell r="D8952" t="str">
            <v>TABLE TOP PLASTIC ECHOOL CREAM</v>
          </cell>
          <cell r="E8952">
            <v>44797</v>
          </cell>
          <cell r="F8952" t="str">
            <v>ROF</v>
          </cell>
          <cell r="G8952" t="str">
            <v>CI_BOARD</v>
          </cell>
          <cell r="H8952" t="str">
            <v>PC</v>
          </cell>
          <cell r="I8952" t="str">
            <v>CPR</v>
          </cell>
          <cell r="J8952" t="str">
            <v/>
          </cell>
          <cell r="K8952" t="str">
            <v>PD</v>
          </cell>
          <cell r="L8952" t="str">
            <v>3015</v>
          </cell>
          <cell r="M8952" t="str">
            <v>V</v>
          </cell>
          <cell r="N8952">
            <v>85267</v>
          </cell>
        </row>
        <row r="8953">
          <cell r="A8953" t="str">
            <v>RM-MAN-TRX-00-0059</v>
          </cell>
          <cell r="B8953" t="str">
            <v>CINT</v>
          </cell>
          <cell r="C8953" t="str">
            <v/>
          </cell>
          <cell r="D8953" t="str">
            <v>TOP TABLE SCHOOL DESK 700 X 550 X 25 MM</v>
          </cell>
          <cell r="E8953">
            <v>44797</v>
          </cell>
          <cell r="F8953" t="str">
            <v>ROF</v>
          </cell>
          <cell r="G8953" t="str">
            <v>CI_BOARD</v>
          </cell>
          <cell r="H8953" t="str">
            <v>PC</v>
          </cell>
          <cell r="I8953" t="str">
            <v>CPR</v>
          </cell>
          <cell r="J8953" t="str">
            <v/>
          </cell>
          <cell r="K8953" t="str">
            <v>PD</v>
          </cell>
          <cell r="L8953" t="str">
            <v>3015</v>
          </cell>
          <cell r="M8953" t="str">
            <v>V</v>
          </cell>
          <cell r="N8953">
            <v>153500</v>
          </cell>
        </row>
        <row r="8954">
          <cell r="A8954" t="str">
            <v>RM-MAN-TRX-00-0060</v>
          </cell>
          <cell r="B8954" t="str">
            <v>CINT</v>
          </cell>
          <cell r="C8954" t="str">
            <v/>
          </cell>
          <cell r="D8954" t="str">
            <v>FRONT BOARD MANABU AH-01 (WHITE)</v>
          </cell>
          <cell r="E8954">
            <v>0</v>
          </cell>
          <cell r="F8954" t="str">
            <v>ROF</v>
          </cell>
          <cell r="G8954" t="str">
            <v>CI_BOARD</v>
          </cell>
          <cell r="H8954" t="str">
            <v>PC</v>
          </cell>
          <cell r="I8954" t="str">
            <v>CPR</v>
          </cell>
          <cell r="J8954" t="str">
            <v/>
          </cell>
          <cell r="K8954" t="str">
            <v>PD</v>
          </cell>
          <cell r="L8954" t="str">
            <v>3015</v>
          </cell>
          <cell r="M8954" t="str">
            <v>V</v>
          </cell>
          <cell r="N8954">
            <v>10</v>
          </cell>
        </row>
        <row r="8955">
          <cell r="A8955" t="str">
            <v>RM-MAN-TRX-00-0061</v>
          </cell>
          <cell r="B8955" t="str">
            <v>CINT</v>
          </cell>
          <cell r="C8955" t="str">
            <v/>
          </cell>
          <cell r="D8955" t="str">
            <v>TABLE TOP MANABU AH-02 (DOBLE) MAPLE</v>
          </cell>
          <cell r="E8955">
            <v>44903</v>
          </cell>
          <cell r="F8955" t="str">
            <v>ROF</v>
          </cell>
          <cell r="G8955" t="str">
            <v>CI_BOARD</v>
          </cell>
          <cell r="H8955" t="str">
            <v>PC</v>
          </cell>
          <cell r="I8955" t="str">
            <v>CPR</v>
          </cell>
          <cell r="J8955" t="str">
            <v/>
          </cell>
          <cell r="K8955" t="str">
            <v>PD</v>
          </cell>
          <cell r="L8955" t="str">
            <v>3015</v>
          </cell>
          <cell r="M8955" t="str">
            <v>V</v>
          </cell>
          <cell r="N8955">
            <v>276000</v>
          </cell>
        </row>
        <row r="8956">
          <cell r="A8956" t="str">
            <v>RM-MAN-TRX-00-0062</v>
          </cell>
          <cell r="B8956" t="str">
            <v>CINT</v>
          </cell>
          <cell r="C8956" t="str">
            <v/>
          </cell>
          <cell r="D8956" t="str">
            <v>PLYWOOD 4 MM POLYESTER DECOR PWF-14119</v>
          </cell>
          <cell r="E8956">
            <v>44950</v>
          </cell>
          <cell r="F8956" t="str">
            <v>ROF</v>
          </cell>
          <cell r="G8956" t="str">
            <v>CI_BOARD</v>
          </cell>
          <cell r="H8956" t="str">
            <v>PC</v>
          </cell>
          <cell r="I8956" t="str">
            <v>CPR</v>
          </cell>
          <cell r="J8956" t="str">
            <v/>
          </cell>
          <cell r="K8956" t="str">
            <v>PD</v>
          </cell>
          <cell r="L8956" t="str">
            <v>3015</v>
          </cell>
          <cell r="M8956" t="str">
            <v>V</v>
          </cell>
          <cell r="N8956">
            <v>392702</v>
          </cell>
        </row>
        <row r="8957">
          <cell r="A8957" t="str">
            <v>RM-MAN-TRX-SC-0001</v>
          </cell>
          <cell r="B8957" t="str">
            <v>CINT</v>
          </cell>
          <cell r="C8957" t="str">
            <v/>
          </cell>
          <cell r="D8957" t="str">
            <v>FRONT BOARD MANABU AH-01 SABLON MAN</v>
          </cell>
          <cell r="E8957">
            <v>44936</v>
          </cell>
          <cell r="F8957" t="str">
            <v>ROF</v>
          </cell>
          <cell r="G8957" t="str">
            <v>CI_BOARD</v>
          </cell>
          <cell r="H8957" t="str">
            <v>PC</v>
          </cell>
          <cell r="I8957" t="str">
            <v>CPR</v>
          </cell>
          <cell r="J8957" t="str">
            <v/>
          </cell>
          <cell r="K8957" t="str">
            <v>PD</v>
          </cell>
          <cell r="L8957" t="str">
            <v>3015</v>
          </cell>
          <cell r="M8957" t="str">
            <v>V</v>
          </cell>
          <cell r="N8957">
            <v>42200</v>
          </cell>
        </row>
        <row r="8958">
          <cell r="A8958" t="str">
            <v>RM-MDX-DUS-00-0060</v>
          </cell>
          <cell r="B8958" t="str">
            <v>CINT</v>
          </cell>
          <cell r="C8958" t="str">
            <v/>
          </cell>
          <cell r="D8958" t="str">
            <v>PACK CASE BASE KOKUYO/MEDIX</v>
          </cell>
          <cell r="E8958">
            <v>44797</v>
          </cell>
          <cell r="F8958" t="str">
            <v>ROF</v>
          </cell>
          <cell r="G8958" t="str">
            <v>CI_DUS</v>
          </cell>
          <cell r="H8958" t="str">
            <v>PC</v>
          </cell>
          <cell r="I8958" t="str">
            <v>CPR</v>
          </cell>
          <cell r="J8958" t="str">
            <v/>
          </cell>
          <cell r="K8958" t="str">
            <v>PD</v>
          </cell>
          <cell r="L8958" t="str">
            <v>3015</v>
          </cell>
          <cell r="M8958" t="str">
            <v>V</v>
          </cell>
          <cell r="N8958">
            <v>8300</v>
          </cell>
        </row>
        <row r="8959">
          <cell r="A8959" t="str">
            <v>RM-MDX-DUS-00-0061</v>
          </cell>
          <cell r="B8959" t="str">
            <v>CINT</v>
          </cell>
          <cell r="C8959" t="str">
            <v/>
          </cell>
          <cell r="D8959" t="str">
            <v>PACK CASE MEDIX</v>
          </cell>
          <cell r="E8959">
            <v>44797</v>
          </cell>
          <cell r="F8959" t="str">
            <v>ROF</v>
          </cell>
          <cell r="G8959" t="str">
            <v>CI_DUS</v>
          </cell>
          <cell r="H8959" t="str">
            <v>PC</v>
          </cell>
          <cell r="I8959" t="str">
            <v>CPR</v>
          </cell>
          <cell r="J8959" t="str">
            <v/>
          </cell>
          <cell r="K8959" t="str">
            <v>PD</v>
          </cell>
          <cell r="L8959" t="str">
            <v>3015</v>
          </cell>
          <cell r="M8959" t="str">
            <v>V</v>
          </cell>
          <cell r="N8959">
            <v>30300</v>
          </cell>
        </row>
        <row r="8960">
          <cell r="A8960" t="str">
            <v>RM-MTU-ACC-00-0062</v>
          </cell>
          <cell r="B8960" t="str">
            <v>CINT</v>
          </cell>
          <cell r="C8960" t="str">
            <v/>
          </cell>
          <cell r="D8960" t="str">
            <v>ACCESSORIES TU</v>
          </cell>
          <cell r="E8960">
            <v>44867</v>
          </cell>
          <cell r="F8960" t="str">
            <v>ROF</v>
          </cell>
          <cell r="G8960" t="str">
            <v>CI_OTH</v>
          </cell>
          <cell r="H8960" t="str">
            <v>PC</v>
          </cell>
          <cell r="I8960" t="str">
            <v>CPR</v>
          </cell>
          <cell r="J8960" t="str">
            <v/>
          </cell>
          <cell r="K8960" t="str">
            <v>PD</v>
          </cell>
          <cell r="L8960" t="str">
            <v>3015</v>
          </cell>
          <cell r="M8960" t="str">
            <v>V</v>
          </cell>
          <cell r="N8960">
            <v>0</v>
          </cell>
        </row>
        <row r="8961">
          <cell r="A8961" t="str">
            <v>RM-MTU-ACC-00-0063</v>
          </cell>
          <cell r="B8961" t="str">
            <v>CINT</v>
          </cell>
          <cell r="C8961" t="str">
            <v/>
          </cell>
          <cell r="D8961" t="str">
            <v>ACCESSORIES T-7012 MEJA GAMBAR</v>
          </cell>
          <cell r="E8961">
            <v>45232</v>
          </cell>
          <cell r="F8961" t="str">
            <v>ROF</v>
          </cell>
          <cell r="G8961" t="str">
            <v>CI_OTH</v>
          </cell>
          <cell r="H8961" t="str">
            <v>PC</v>
          </cell>
          <cell r="I8961" t="str">
            <v>CPR</v>
          </cell>
          <cell r="J8961" t="str">
            <v/>
          </cell>
          <cell r="K8961" t="str">
            <v>PD</v>
          </cell>
          <cell r="L8961" t="str">
            <v>3015</v>
          </cell>
          <cell r="M8961" t="str">
            <v>V</v>
          </cell>
          <cell r="N8961">
            <v>0</v>
          </cell>
        </row>
        <row r="8962">
          <cell r="A8962" t="str">
            <v>RM-MTU-DUS-00-0063</v>
          </cell>
          <cell r="B8962" t="str">
            <v>CINT</v>
          </cell>
          <cell r="C8962" t="str">
            <v/>
          </cell>
          <cell r="D8962" t="str">
            <v>PACK CASE HTU-6014</v>
          </cell>
          <cell r="E8962">
            <v>44867</v>
          </cell>
          <cell r="F8962" t="str">
            <v>ROF</v>
          </cell>
          <cell r="G8962" t="str">
            <v>CI_DUS</v>
          </cell>
          <cell r="H8962" t="str">
            <v>PC</v>
          </cell>
          <cell r="I8962" t="str">
            <v>CPR</v>
          </cell>
          <cell r="J8962" t="str">
            <v/>
          </cell>
          <cell r="K8962" t="str">
            <v>PD</v>
          </cell>
          <cell r="L8962" t="str">
            <v>3015</v>
          </cell>
          <cell r="M8962" t="str">
            <v>V</v>
          </cell>
          <cell r="N8962">
            <v>20749</v>
          </cell>
        </row>
        <row r="8963">
          <cell r="A8963" t="str">
            <v>RM-MTU-DUS-00-0064</v>
          </cell>
          <cell r="B8963" t="str">
            <v>CINT</v>
          </cell>
          <cell r="C8963" t="str">
            <v/>
          </cell>
          <cell r="D8963" t="str">
            <v>PACK CASE TU-6012</v>
          </cell>
          <cell r="E8963">
            <v>44797</v>
          </cell>
          <cell r="F8963" t="str">
            <v>ROF</v>
          </cell>
          <cell r="G8963" t="str">
            <v>CI_DUS</v>
          </cell>
          <cell r="H8963" t="str">
            <v>PC</v>
          </cell>
          <cell r="I8963" t="str">
            <v>CPR</v>
          </cell>
          <cell r="J8963" t="str">
            <v/>
          </cell>
          <cell r="K8963" t="str">
            <v>PD</v>
          </cell>
          <cell r="L8963" t="str">
            <v>3015</v>
          </cell>
          <cell r="M8963" t="str">
            <v>V</v>
          </cell>
          <cell r="N8963">
            <v>21203</v>
          </cell>
        </row>
        <row r="8964">
          <cell r="A8964" t="str">
            <v>RM-MTU-DUS-00-0065</v>
          </cell>
          <cell r="B8964" t="str">
            <v>CINT</v>
          </cell>
          <cell r="C8964" t="str">
            <v/>
          </cell>
          <cell r="D8964" t="str">
            <v>PACK CASE TU-7014</v>
          </cell>
          <cell r="E8964">
            <v>44804</v>
          </cell>
          <cell r="F8964" t="str">
            <v>ROF</v>
          </cell>
          <cell r="G8964" t="str">
            <v>CI_DUS</v>
          </cell>
          <cell r="H8964" t="str">
            <v>PC</v>
          </cell>
          <cell r="I8964" t="str">
            <v>CPR</v>
          </cell>
          <cell r="J8964" t="str">
            <v/>
          </cell>
          <cell r="K8964" t="str">
            <v>PD</v>
          </cell>
          <cell r="L8964" t="str">
            <v>3015</v>
          </cell>
          <cell r="M8964" t="str">
            <v>V</v>
          </cell>
          <cell r="N8964">
            <v>23986</v>
          </cell>
        </row>
        <row r="8965">
          <cell r="A8965" t="str">
            <v>RM-MTU-DUS-00-0066</v>
          </cell>
          <cell r="B8965" t="str">
            <v>CINT</v>
          </cell>
          <cell r="C8965" t="str">
            <v/>
          </cell>
          <cell r="D8965" t="str">
            <v>PACKING CASE  TUH-4012</v>
          </cell>
          <cell r="E8965">
            <v>0</v>
          </cell>
          <cell r="F8965" t="str">
            <v>ROF</v>
          </cell>
          <cell r="G8965" t="str">
            <v>CI_DUS</v>
          </cell>
          <cell r="H8965" t="str">
            <v>PC</v>
          </cell>
          <cell r="I8965" t="str">
            <v>CPR</v>
          </cell>
          <cell r="J8965" t="str">
            <v/>
          </cell>
          <cell r="K8965" t="str">
            <v>PD</v>
          </cell>
          <cell r="L8965" t="str">
            <v>3015</v>
          </cell>
          <cell r="M8965" t="str">
            <v>V</v>
          </cell>
          <cell r="N8965">
            <v>25000</v>
          </cell>
        </row>
        <row r="8966">
          <cell r="A8966" t="str">
            <v>RM-MTU-FAS-00-0066</v>
          </cell>
          <cell r="B8966" t="str">
            <v>CINT</v>
          </cell>
          <cell r="C8966" t="str">
            <v/>
          </cell>
          <cell r="D8966" t="str">
            <v>BOLT IN ADJUSTER</v>
          </cell>
          <cell r="E8966">
            <v>44797</v>
          </cell>
          <cell r="F8966" t="str">
            <v>ROF</v>
          </cell>
          <cell r="G8966" t="str">
            <v>CI_BOLT</v>
          </cell>
          <cell r="H8966" t="str">
            <v>PC</v>
          </cell>
          <cell r="I8966" t="str">
            <v>CPR</v>
          </cell>
          <cell r="J8966" t="str">
            <v/>
          </cell>
          <cell r="K8966" t="str">
            <v>PD</v>
          </cell>
          <cell r="L8966" t="str">
            <v>3015</v>
          </cell>
          <cell r="M8966" t="str">
            <v>V</v>
          </cell>
          <cell r="N8966">
            <v>2500</v>
          </cell>
        </row>
        <row r="8967">
          <cell r="A8967" t="str">
            <v>RM-MTU-FAS-00-0067</v>
          </cell>
          <cell r="B8967" t="str">
            <v>CINT</v>
          </cell>
          <cell r="C8967" t="str">
            <v/>
          </cell>
          <cell r="D8967" t="str">
            <v>KUNCI L 5 / 6MM</v>
          </cell>
          <cell r="E8967">
            <v>44797</v>
          </cell>
          <cell r="F8967" t="str">
            <v>ROF</v>
          </cell>
          <cell r="G8967" t="str">
            <v>CI_BOLT</v>
          </cell>
          <cell r="H8967" t="str">
            <v>PC</v>
          </cell>
          <cell r="I8967" t="str">
            <v>CPR</v>
          </cell>
          <cell r="J8967" t="str">
            <v/>
          </cell>
          <cell r="K8967" t="str">
            <v>PD</v>
          </cell>
          <cell r="L8967" t="str">
            <v>3015</v>
          </cell>
          <cell r="M8967" t="str">
            <v>V</v>
          </cell>
          <cell r="N8967">
            <v>950</v>
          </cell>
        </row>
        <row r="8968">
          <cell r="A8968" t="str">
            <v>RM-MTU-FAS-00-0068</v>
          </cell>
          <cell r="B8968" t="str">
            <v>CINT</v>
          </cell>
          <cell r="C8968" t="str">
            <v/>
          </cell>
          <cell r="D8968" t="str">
            <v>KUNCI L VERSENG</v>
          </cell>
          <cell r="E8968">
            <v>44797</v>
          </cell>
          <cell r="F8968" t="str">
            <v>ROF</v>
          </cell>
          <cell r="G8968" t="str">
            <v>CI_BOLT</v>
          </cell>
          <cell r="H8968" t="str">
            <v>PC</v>
          </cell>
          <cell r="I8968" t="str">
            <v>CPR</v>
          </cell>
          <cell r="J8968" t="str">
            <v/>
          </cell>
          <cell r="K8968" t="str">
            <v>PD</v>
          </cell>
          <cell r="L8968" t="str">
            <v>3015</v>
          </cell>
          <cell r="M8968" t="str">
            <v>V</v>
          </cell>
          <cell r="N8968">
            <v>564</v>
          </cell>
        </row>
        <row r="8969">
          <cell r="A8969" t="str">
            <v>RM-MTU-FAS-00-0069</v>
          </cell>
          <cell r="B8969" t="str">
            <v>CINT</v>
          </cell>
          <cell r="C8969" t="str">
            <v/>
          </cell>
          <cell r="D8969" t="str">
            <v>BOLT JMF M6 X 15</v>
          </cell>
          <cell r="E8969">
            <v>44797</v>
          </cell>
          <cell r="F8969" t="str">
            <v>ROF</v>
          </cell>
          <cell r="G8969" t="str">
            <v>CI_BOLT</v>
          </cell>
          <cell r="H8969" t="str">
            <v>PC</v>
          </cell>
          <cell r="I8969" t="str">
            <v>CPR</v>
          </cell>
          <cell r="J8969" t="str">
            <v/>
          </cell>
          <cell r="K8969" t="str">
            <v>PD</v>
          </cell>
          <cell r="L8969" t="str">
            <v>3015</v>
          </cell>
          <cell r="M8969" t="str">
            <v>V</v>
          </cell>
          <cell r="N8969">
            <v>85</v>
          </cell>
        </row>
        <row r="8970">
          <cell r="A8970" t="str">
            <v>RM-MTU-FAS-00-0070</v>
          </cell>
          <cell r="B8970" t="str">
            <v>CINT</v>
          </cell>
          <cell r="C8970" t="str">
            <v/>
          </cell>
          <cell r="D8970" t="str">
            <v>BOLT SOCKET BH M8X40 PUTIH</v>
          </cell>
          <cell r="E8970">
            <v>45232</v>
          </cell>
          <cell r="F8970" t="str">
            <v>ROF</v>
          </cell>
          <cell r="G8970" t="str">
            <v>CI_BOLT</v>
          </cell>
          <cell r="H8970" t="str">
            <v>PC</v>
          </cell>
          <cell r="I8970" t="str">
            <v>CPR</v>
          </cell>
          <cell r="J8970" t="str">
            <v/>
          </cell>
          <cell r="K8970" t="str">
            <v>PD</v>
          </cell>
          <cell r="L8970" t="str">
            <v>3015</v>
          </cell>
          <cell r="M8970" t="str">
            <v>V</v>
          </cell>
          <cell r="N8970">
            <v>1023</v>
          </cell>
        </row>
        <row r="8971">
          <cell r="A8971" t="str">
            <v>RM-MTU-FAS-00-0071</v>
          </cell>
          <cell r="B8971" t="str">
            <v>CINT</v>
          </cell>
          <cell r="C8971" t="str">
            <v/>
          </cell>
          <cell r="D8971" t="str">
            <v>KUNCI L 5</v>
          </cell>
          <cell r="E8971">
            <v>44804</v>
          </cell>
          <cell r="F8971" t="str">
            <v>ROF</v>
          </cell>
          <cell r="G8971" t="str">
            <v>CI_BOLT</v>
          </cell>
          <cell r="H8971" t="str">
            <v>PC</v>
          </cell>
          <cell r="I8971" t="str">
            <v>CPR</v>
          </cell>
          <cell r="J8971" t="str">
            <v/>
          </cell>
          <cell r="K8971" t="str">
            <v>PD</v>
          </cell>
          <cell r="L8971" t="str">
            <v>3015</v>
          </cell>
          <cell r="M8971" t="str">
            <v>V</v>
          </cell>
          <cell r="N8971">
            <v>950</v>
          </cell>
        </row>
        <row r="8972">
          <cell r="A8972" t="str">
            <v>RM-MTU-FAS-00-0072</v>
          </cell>
          <cell r="B8972" t="str">
            <v>CINT</v>
          </cell>
          <cell r="C8972" t="str">
            <v/>
          </cell>
          <cell r="D8972" t="str">
            <v>PW 8 X 13 X 1 MC</v>
          </cell>
          <cell r="E8972">
            <v>45232</v>
          </cell>
          <cell r="F8972" t="str">
            <v>ROF</v>
          </cell>
          <cell r="G8972" t="str">
            <v>CI_BOLT</v>
          </cell>
          <cell r="H8972" t="str">
            <v>PC</v>
          </cell>
          <cell r="I8972" t="str">
            <v>CPR</v>
          </cell>
          <cell r="J8972" t="str">
            <v/>
          </cell>
          <cell r="K8972" t="str">
            <v>PD</v>
          </cell>
          <cell r="L8972" t="str">
            <v>3015</v>
          </cell>
          <cell r="M8972" t="str">
            <v>V</v>
          </cell>
          <cell r="N8972">
            <v>94</v>
          </cell>
        </row>
        <row r="8973">
          <cell r="A8973" t="str">
            <v>RM-MTU-FAS-00-0073</v>
          </cell>
          <cell r="B8973" t="str">
            <v>CINT</v>
          </cell>
          <cell r="C8973" t="str">
            <v/>
          </cell>
          <cell r="D8973" t="str">
            <v>SPRING AND PLAIN WASHER DIA 8</v>
          </cell>
          <cell r="E8973">
            <v>44797</v>
          </cell>
          <cell r="F8973" t="str">
            <v>ROF</v>
          </cell>
          <cell r="G8973" t="str">
            <v>CI_BOLT</v>
          </cell>
          <cell r="H8973" t="str">
            <v>PC</v>
          </cell>
          <cell r="I8973" t="str">
            <v>CPR</v>
          </cell>
          <cell r="J8973" t="str">
            <v/>
          </cell>
          <cell r="K8973" t="str">
            <v>PD</v>
          </cell>
          <cell r="L8973" t="str">
            <v>3015</v>
          </cell>
          <cell r="M8973" t="str">
            <v>V</v>
          </cell>
          <cell r="N8973">
            <v>190</v>
          </cell>
        </row>
        <row r="8974">
          <cell r="A8974" t="str">
            <v>RM-MTU-FAS-00-0074</v>
          </cell>
          <cell r="B8974" t="str">
            <v>CINT</v>
          </cell>
          <cell r="C8974" t="str">
            <v/>
          </cell>
          <cell r="D8974" t="str">
            <v>WOOD SCREW JF # 12 X 38</v>
          </cell>
          <cell r="E8974">
            <v>44797</v>
          </cell>
          <cell r="F8974" t="str">
            <v>ROF</v>
          </cell>
          <cell r="G8974" t="str">
            <v>CI_BOLT</v>
          </cell>
          <cell r="H8974" t="str">
            <v>PC</v>
          </cell>
          <cell r="I8974" t="str">
            <v>CPR</v>
          </cell>
          <cell r="J8974" t="str">
            <v/>
          </cell>
          <cell r="K8974" t="str">
            <v>PD</v>
          </cell>
          <cell r="L8974" t="str">
            <v>3015</v>
          </cell>
          <cell r="M8974" t="str">
            <v>V</v>
          </cell>
          <cell r="N8974">
            <v>143</v>
          </cell>
        </row>
        <row r="8975">
          <cell r="A8975" t="str">
            <v>RM-MTU-FAS-00-0075</v>
          </cell>
          <cell r="B8975" t="str">
            <v>CINT</v>
          </cell>
          <cell r="C8975" t="str">
            <v/>
          </cell>
          <cell r="D8975" t="str">
            <v>BOLT L.M 8 X 40 PUTIH</v>
          </cell>
          <cell r="E8975">
            <v>45293</v>
          </cell>
          <cell r="F8975" t="str">
            <v>ROF</v>
          </cell>
          <cell r="G8975" t="str">
            <v>CI_BOLT</v>
          </cell>
          <cell r="H8975" t="str">
            <v>PC</v>
          </cell>
          <cell r="I8975" t="str">
            <v>CPR</v>
          </cell>
          <cell r="J8975" t="str">
            <v/>
          </cell>
          <cell r="K8975" t="str">
            <v>PD</v>
          </cell>
          <cell r="L8975" t="str">
            <v>3015</v>
          </cell>
          <cell r="M8975" t="str">
            <v>V</v>
          </cell>
          <cell r="N8975">
            <v>1450</v>
          </cell>
        </row>
        <row r="8976">
          <cell r="A8976" t="str">
            <v>RM-MTU-ICT-SC-0001</v>
          </cell>
          <cell r="B8976" t="str">
            <v>CINT</v>
          </cell>
          <cell r="C8976" t="str">
            <v/>
          </cell>
          <cell r="D8976" t="str">
            <v>CUP WASHER FOR M8 (TU-SERIES) [ZINC]</v>
          </cell>
          <cell r="E8976">
            <v>44838</v>
          </cell>
          <cell r="F8976" t="str">
            <v>ROF</v>
          </cell>
          <cell r="G8976" t="str">
            <v>CI_ICT</v>
          </cell>
          <cell r="H8976" t="str">
            <v>PC</v>
          </cell>
          <cell r="I8976" t="str">
            <v>CPR</v>
          </cell>
          <cell r="J8976" t="str">
            <v/>
          </cell>
          <cell r="K8976" t="str">
            <v>PD</v>
          </cell>
          <cell r="L8976" t="str">
            <v>3015</v>
          </cell>
          <cell r="M8976" t="str">
            <v>V</v>
          </cell>
          <cell r="N8976">
            <v>35</v>
          </cell>
        </row>
        <row r="8977">
          <cell r="A8977" t="str">
            <v>RM-MTU-ICT-SC-0002</v>
          </cell>
          <cell r="B8977" t="str">
            <v>CINT</v>
          </cell>
          <cell r="C8977" t="str">
            <v/>
          </cell>
          <cell r="D8977" t="str">
            <v>CAP WASHER M8</v>
          </cell>
          <cell r="E8977">
            <v>45232</v>
          </cell>
          <cell r="F8977" t="str">
            <v>ROF</v>
          </cell>
          <cell r="G8977" t="str">
            <v>CI_ICT</v>
          </cell>
          <cell r="H8977" t="str">
            <v>PC</v>
          </cell>
          <cell r="I8977" t="str">
            <v>CPR</v>
          </cell>
          <cell r="J8977" t="str">
            <v/>
          </cell>
          <cell r="K8977" t="str">
            <v>PD</v>
          </cell>
          <cell r="L8977" t="str">
            <v>3015</v>
          </cell>
          <cell r="M8977" t="str">
            <v>V</v>
          </cell>
          <cell r="N8977">
            <v>1485</v>
          </cell>
        </row>
        <row r="8978">
          <cell r="A8978" t="str">
            <v>RM-MTU-ICT-SC-0003</v>
          </cell>
          <cell r="B8978" t="str">
            <v>CINT</v>
          </cell>
          <cell r="C8978" t="str">
            <v/>
          </cell>
          <cell r="D8978" t="str">
            <v>CORNER PLATE UCHIDA</v>
          </cell>
          <cell r="E8978">
            <v>45169</v>
          </cell>
          <cell r="F8978" t="str">
            <v>ROF</v>
          </cell>
          <cell r="G8978" t="str">
            <v>CI_ICT</v>
          </cell>
          <cell r="H8978" t="str">
            <v>PC</v>
          </cell>
          <cell r="I8978" t="str">
            <v>CPR</v>
          </cell>
          <cell r="J8978" t="str">
            <v/>
          </cell>
          <cell r="K8978" t="str">
            <v>PD</v>
          </cell>
          <cell r="L8978" t="str">
            <v>3015</v>
          </cell>
          <cell r="M8978" t="str">
            <v>V</v>
          </cell>
          <cell r="N8978">
            <v>4336</v>
          </cell>
        </row>
        <row r="8979">
          <cell r="A8979" t="str">
            <v>RM-MTU-ICT-SC-0004</v>
          </cell>
          <cell r="B8979" t="str">
            <v>CINT</v>
          </cell>
          <cell r="C8979" t="str">
            <v/>
          </cell>
          <cell r="D8979" t="str">
            <v>PLATE INSERT 1 (M8) (TU-SERIES)</v>
          </cell>
          <cell r="E8979">
            <v>44797</v>
          </cell>
          <cell r="F8979" t="str">
            <v>ROF</v>
          </cell>
          <cell r="G8979" t="str">
            <v>CI_ICT</v>
          </cell>
          <cell r="H8979" t="str">
            <v>PC</v>
          </cell>
          <cell r="I8979" t="str">
            <v>CPR</v>
          </cell>
          <cell r="J8979" t="str">
            <v/>
          </cell>
          <cell r="K8979" t="str">
            <v>PD</v>
          </cell>
          <cell r="L8979" t="str">
            <v>3015</v>
          </cell>
          <cell r="M8979" t="str">
            <v>V</v>
          </cell>
          <cell r="N8979">
            <v>486</v>
          </cell>
        </row>
        <row r="8980">
          <cell r="A8980" t="str">
            <v>RM-MTU-ICT-SC-0005</v>
          </cell>
          <cell r="B8980" t="str">
            <v>CINT</v>
          </cell>
          <cell r="C8980" t="str">
            <v/>
          </cell>
          <cell r="D8980" t="str">
            <v>PLATE INSERT FOR FRAME UCHIDA</v>
          </cell>
          <cell r="E8980">
            <v>45175</v>
          </cell>
          <cell r="F8980" t="str">
            <v>ROF</v>
          </cell>
          <cell r="G8980" t="str">
            <v>CI_ICT</v>
          </cell>
          <cell r="H8980" t="str">
            <v>PC</v>
          </cell>
          <cell r="I8980" t="str">
            <v>CPR</v>
          </cell>
          <cell r="J8980" t="str">
            <v/>
          </cell>
          <cell r="K8980" t="str">
            <v>PD</v>
          </cell>
          <cell r="L8980" t="str">
            <v>3015</v>
          </cell>
          <cell r="M8980" t="str">
            <v>V</v>
          </cell>
          <cell r="N8980">
            <v>1165</v>
          </cell>
        </row>
        <row r="8981">
          <cell r="A8981" t="str">
            <v>RM-MTU-ICT-SC-0006</v>
          </cell>
          <cell r="B8981" t="str">
            <v>CINT</v>
          </cell>
          <cell r="C8981" t="str">
            <v/>
          </cell>
          <cell r="D8981" t="str">
            <v>PLATE INSERT FOR LEG UCHIDA</v>
          </cell>
          <cell r="E8981">
            <v>45232</v>
          </cell>
          <cell r="F8981" t="str">
            <v>ROF</v>
          </cell>
          <cell r="G8981" t="str">
            <v>CI_ICT</v>
          </cell>
          <cell r="H8981" t="str">
            <v>PC</v>
          </cell>
          <cell r="I8981" t="str">
            <v>CPR</v>
          </cell>
          <cell r="J8981" t="str">
            <v/>
          </cell>
          <cell r="K8981" t="str">
            <v>PD</v>
          </cell>
          <cell r="L8981" t="str">
            <v>3015</v>
          </cell>
          <cell r="M8981" t="str">
            <v>V</v>
          </cell>
          <cell r="N8981">
            <v>3481</v>
          </cell>
        </row>
        <row r="8982">
          <cell r="A8982" t="str">
            <v>RM-MTU-ICT-SC-0007</v>
          </cell>
          <cell r="B8982" t="str">
            <v>CINT</v>
          </cell>
          <cell r="C8982" t="str">
            <v/>
          </cell>
          <cell r="D8982" t="str">
            <v>PLATE INSERT M 8</v>
          </cell>
          <cell r="E8982">
            <v>45232</v>
          </cell>
          <cell r="F8982" t="str">
            <v>ROF</v>
          </cell>
          <cell r="G8982" t="str">
            <v>CI_ICT</v>
          </cell>
          <cell r="H8982" t="str">
            <v>PC</v>
          </cell>
          <cell r="I8982" t="str">
            <v>CPR</v>
          </cell>
          <cell r="J8982" t="str">
            <v/>
          </cell>
          <cell r="K8982" t="str">
            <v>PD</v>
          </cell>
          <cell r="L8982" t="str">
            <v>3015</v>
          </cell>
          <cell r="M8982" t="str">
            <v>V</v>
          </cell>
          <cell r="N8982">
            <v>3110</v>
          </cell>
        </row>
        <row r="8983">
          <cell r="A8983" t="str">
            <v>RM-MTU-ICT-SC-0008</v>
          </cell>
          <cell r="B8983" t="str">
            <v>CINT</v>
          </cell>
          <cell r="C8983" t="str">
            <v/>
          </cell>
          <cell r="D8983" t="str">
            <v>BOR PIPA 40/20 X 1.2 X 1110</v>
          </cell>
          <cell r="E8983">
            <v>0</v>
          </cell>
          <cell r="F8983" t="str">
            <v>ROF</v>
          </cell>
          <cell r="G8983" t="str">
            <v>CI_ICT</v>
          </cell>
          <cell r="H8983" t="str">
            <v>PC</v>
          </cell>
          <cell r="I8983" t="str">
            <v>CPR</v>
          </cell>
          <cell r="J8983" t="str">
            <v/>
          </cell>
          <cell r="K8983" t="str">
            <v>PD</v>
          </cell>
          <cell r="L8983" t="str">
            <v>3015</v>
          </cell>
          <cell r="M8983" t="str">
            <v>V</v>
          </cell>
          <cell r="N8983">
            <v>32737</v>
          </cell>
        </row>
        <row r="8984">
          <cell r="A8984" t="str">
            <v>RM-MTU-ICT-SC-0009</v>
          </cell>
          <cell r="B8984" t="str">
            <v>CINT</v>
          </cell>
          <cell r="C8984" t="str">
            <v/>
          </cell>
          <cell r="D8984" t="str">
            <v>BOR PIPA 40/20 X 1.2 X 310</v>
          </cell>
          <cell r="E8984">
            <v>0</v>
          </cell>
          <cell r="F8984" t="str">
            <v>ROF</v>
          </cell>
          <cell r="G8984" t="str">
            <v>CI_ICT</v>
          </cell>
          <cell r="H8984" t="str">
            <v>PC</v>
          </cell>
          <cell r="I8984" t="str">
            <v>CPR</v>
          </cell>
          <cell r="J8984" t="str">
            <v/>
          </cell>
          <cell r="K8984" t="str">
            <v>PD</v>
          </cell>
          <cell r="L8984" t="str">
            <v>3015</v>
          </cell>
          <cell r="M8984" t="str">
            <v>V</v>
          </cell>
          <cell r="N8984">
            <v>16683</v>
          </cell>
        </row>
        <row r="8985">
          <cell r="A8985" t="str">
            <v>RM-MTU-INC-SC-0008</v>
          </cell>
          <cell r="B8985" t="str">
            <v>CINT</v>
          </cell>
          <cell r="C8985" t="str">
            <v/>
          </cell>
          <cell r="D8985" t="str">
            <v>CAP WASHER M8 FZ</v>
          </cell>
          <cell r="E8985">
            <v>44797</v>
          </cell>
          <cell r="F8985" t="str">
            <v>ROF</v>
          </cell>
          <cell r="G8985" t="str">
            <v>CI_INC</v>
          </cell>
          <cell r="H8985" t="str">
            <v>PC</v>
          </cell>
          <cell r="I8985" t="str">
            <v>CPR</v>
          </cell>
          <cell r="J8985" t="str">
            <v/>
          </cell>
          <cell r="K8985" t="str">
            <v>PD</v>
          </cell>
          <cell r="L8985" t="str">
            <v>3015</v>
          </cell>
          <cell r="M8985" t="str">
            <v>V</v>
          </cell>
          <cell r="N8985">
            <v>200</v>
          </cell>
        </row>
        <row r="8986">
          <cell r="A8986" t="str">
            <v>RM-MTU-PIP-00-0001</v>
          </cell>
          <cell r="B8986" t="str">
            <v>CINT</v>
          </cell>
          <cell r="C8986" t="str">
            <v/>
          </cell>
          <cell r="D8986" t="str">
            <v>PIPA 25/16 x 0.9 x 5890</v>
          </cell>
          <cell r="E8986">
            <v>44797</v>
          </cell>
          <cell r="F8986" t="str">
            <v>ROF</v>
          </cell>
          <cell r="G8986" t="str">
            <v>CI_PIPA</v>
          </cell>
          <cell r="H8986" t="str">
            <v>PC</v>
          </cell>
          <cell r="I8986" t="str">
            <v>CPR</v>
          </cell>
          <cell r="J8986" t="str">
            <v/>
          </cell>
          <cell r="K8986" t="str">
            <v>PD</v>
          </cell>
          <cell r="L8986" t="str">
            <v>3015</v>
          </cell>
          <cell r="M8986" t="str">
            <v>V</v>
          </cell>
          <cell r="N8986">
            <v>33413</v>
          </cell>
        </row>
        <row r="8987">
          <cell r="A8987" t="str">
            <v>RM-MTU-PIP-00-0002</v>
          </cell>
          <cell r="B8987" t="str">
            <v>CINT</v>
          </cell>
          <cell r="C8987" t="str">
            <v/>
          </cell>
          <cell r="D8987" t="str">
            <v>PIPA 40/20 X 1.2 X 1109</v>
          </cell>
          <cell r="E8987">
            <v>44926</v>
          </cell>
          <cell r="F8987" t="str">
            <v>ROF</v>
          </cell>
          <cell r="G8987" t="str">
            <v>CI_PIPA</v>
          </cell>
          <cell r="H8987" t="str">
            <v>PC</v>
          </cell>
          <cell r="I8987" t="str">
            <v>CPR</v>
          </cell>
          <cell r="J8987" t="str">
            <v/>
          </cell>
          <cell r="K8987" t="str">
            <v>PD</v>
          </cell>
          <cell r="L8987" t="str">
            <v>3015</v>
          </cell>
          <cell r="M8987" t="str">
            <v>V</v>
          </cell>
          <cell r="N8987">
            <v>24659</v>
          </cell>
        </row>
        <row r="8988">
          <cell r="A8988" t="str">
            <v>RM-MTU-PIP-00-0003</v>
          </cell>
          <cell r="B8988" t="str">
            <v>CINT</v>
          </cell>
          <cell r="C8988" t="str">
            <v/>
          </cell>
          <cell r="D8988" t="str">
            <v>PIPA 40/20 X 1.2 X 1309</v>
          </cell>
          <cell r="E8988">
            <v>44926</v>
          </cell>
          <cell r="F8988" t="str">
            <v>ROF</v>
          </cell>
          <cell r="G8988" t="str">
            <v>CI_PIPA</v>
          </cell>
          <cell r="H8988" t="str">
            <v>PC</v>
          </cell>
          <cell r="I8988" t="str">
            <v>CPR</v>
          </cell>
          <cell r="J8988" t="str">
            <v/>
          </cell>
          <cell r="K8988" t="str">
            <v>PD</v>
          </cell>
          <cell r="L8988" t="str">
            <v>3015</v>
          </cell>
          <cell r="M8988" t="str">
            <v>V</v>
          </cell>
          <cell r="N8988">
            <v>31545</v>
          </cell>
        </row>
        <row r="8989">
          <cell r="A8989" t="str">
            <v>RM-MTU-PIP-00-0004</v>
          </cell>
          <cell r="B8989" t="str">
            <v>CINT</v>
          </cell>
          <cell r="C8989" t="str">
            <v/>
          </cell>
          <cell r="D8989" t="str">
            <v>PIPA 40/20 X 1.2 X 414</v>
          </cell>
          <cell r="E8989">
            <v>44797</v>
          </cell>
          <cell r="F8989" t="str">
            <v>ROF</v>
          </cell>
          <cell r="G8989" t="str">
            <v>CI_PIPA</v>
          </cell>
          <cell r="H8989" t="str">
            <v>PC</v>
          </cell>
          <cell r="I8989" t="str">
            <v>CPR</v>
          </cell>
          <cell r="J8989" t="str">
            <v/>
          </cell>
          <cell r="K8989" t="str">
            <v>PD</v>
          </cell>
          <cell r="L8989" t="str">
            <v>3015</v>
          </cell>
          <cell r="M8989" t="str">
            <v>V</v>
          </cell>
          <cell r="N8989">
            <v>9268</v>
          </cell>
        </row>
        <row r="8990">
          <cell r="A8990" t="str">
            <v>RM-MTU-PIP-00-0005</v>
          </cell>
          <cell r="B8990" t="str">
            <v>CINT</v>
          </cell>
          <cell r="C8990" t="str">
            <v/>
          </cell>
          <cell r="D8990" t="str">
            <v>PIPA 40/20 X 1.2 X 509</v>
          </cell>
          <cell r="E8990">
            <v>44926</v>
          </cell>
          <cell r="F8990" t="str">
            <v>ROF</v>
          </cell>
          <cell r="G8990" t="str">
            <v>CI_PIPA</v>
          </cell>
          <cell r="H8990" t="str">
            <v>PC</v>
          </cell>
          <cell r="I8990" t="str">
            <v>CPR</v>
          </cell>
          <cell r="J8990" t="str">
            <v/>
          </cell>
          <cell r="K8990" t="str">
            <v>PD</v>
          </cell>
          <cell r="L8990" t="str">
            <v>3015</v>
          </cell>
          <cell r="M8990" t="str">
            <v>V</v>
          </cell>
          <cell r="N8990">
            <v>11239</v>
          </cell>
        </row>
        <row r="8991">
          <cell r="A8991" t="str">
            <v>RM-MTU-PIP-00-0006</v>
          </cell>
          <cell r="B8991" t="str">
            <v>CINT</v>
          </cell>
          <cell r="C8991" t="str">
            <v/>
          </cell>
          <cell r="D8991" t="str">
            <v>PIPA 40/20 X 1.2 X 609</v>
          </cell>
          <cell r="E8991">
            <v>44926</v>
          </cell>
          <cell r="F8991" t="str">
            <v>ROF</v>
          </cell>
          <cell r="G8991" t="str">
            <v>CI_PIPA</v>
          </cell>
          <cell r="H8991" t="str">
            <v>PC</v>
          </cell>
          <cell r="I8991" t="str">
            <v>CPR</v>
          </cell>
          <cell r="J8991" t="str">
            <v/>
          </cell>
          <cell r="K8991" t="str">
            <v>PD</v>
          </cell>
          <cell r="L8991" t="str">
            <v>3015</v>
          </cell>
          <cell r="M8991" t="str">
            <v>V</v>
          </cell>
          <cell r="N8991">
            <v>14676</v>
          </cell>
        </row>
        <row r="8992">
          <cell r="A8992" t="str">
            <v>RM-MTU-PIP-00-0007</v>
          </cell>
          <cell r="B8992" t="str">
            <v>CINT</v>
          </cell>
          <cell r="C8992" t="str">
            <v/>
          </cell>
          <cell r="D8992" t="str">
            <v>PIPA 40/20 X 1.2 X 659</v>
          </cell>
          <cell r="E8992">
            <v>45169</v>
          </cell>
          <cell r="F8992" t="str">
            <v>ROF</v>
          </cell>
          <cell r="G8992" t="str">
            <v>CI_PIPA</v>
          </cell>
          <cell r="H8992" t="str">
            <v>PC</v>
          </cell>
          <cell r="I8992" t="str">
            <v>CPR</v>
          </cell>
          <cell r="J8992" t="str">
            <v/>
          </cell>
          <cell r="K8992" t="str">
            <v>PD</v>
          </cell>
          <cell r="L8992" t="str">
            <v>3015</v>
          </cell>
          <cell r="M8992" t="str">
            <v>V</v>
          </cell>
          <cell r="N8992">
            <v>15881</v>
          </cell>
        </row>
        <row r="8993">
          <cell r="A8993" t="str">
            <v>RM-MTU-PIP-00-0008</v>
          </cell>
          <cell r="B8993" t="str">
            <v>CINT</v>
          </cell>
          <cell r="C8993" t="str">
            <v/>
          </cell>
          <cell r="D8993" t="str">
            <v>PIPA 40/20 X 1.2 X 741</v>
          </cell>
          <cell r="E8993">
            <v>44797</v>
          </cell>
          <cell r="F8993" t="str">
            <v>ROF</v>
          </cell>
          <cell r="G8993" t="str">
            <v>CI_PIPA</v>
          </cell>
          <cell r="H8993" t="str">
            <v>PC</v>
          </cell>
          <cell r="I8993" t="str">
            <v>CPR</v>
          </cell>
          <cell r="J8993" t="str">
            <v/>
          </cell>
          <cell r="K8993" t="str">
            <v>PD</v>
          </cell>
          <cell r="L8993" t="str">
            <v>3015</v>
          </cell>
          <cell r="M8993" t="str">
            <v>V</v>
          </cell>
          <cell r="N8993">
            <v>57536</v>
          </cell>
        </row>
        <row r="8994">
          <cell r="A8994" t="str">
            <v>RM-MTU-PIP-00-0009</v>
          </cell>
          <cell r="B8994" t="str">
            <v>CINT</v>
          </cell>
          <cell r="C8994" t="str">
            <v/>
          </cell>
          <cell r="D8994" t="str">
            <v>PIPA 40/20 X1.2 X 420</v>
          </cell>
          <cell r="E8994">
            <v>44926</v>
          </cell>
          <cell r="F8994" t="str">
            <v>ROF</v>
          </cell>
          <cell r="G8994" t="str">
            <v>CI_PIPA</v>
          </cell>
          <cell r="H8994" t="str">
            <v>PC</v>
          </cell>
          <cell r="I8994" t="str">
            <v>CPR</v>
          </cell>
          <cell r="J8994" t="str">
            <v/>
          </cell>
          <cell r="K8994" t="str">
            <v>PD</v>
          </cell>
          <cell r="L8994" t="str">
            <v>3015</v>
          </cell>
          <cell r="M8994" t="str">
            <v>V</v>
          </cell>
          <cell r="N8994">
            <v>10121</v>
          </cell>
        </row>
        <row r="8995">
          <cell r="A8995" t="str">
            <v>RM-MTU-PIP-00-0010</v>
          </cell>
          <cell r="B8995" t="str">
            <v>CINT</v>
          </cell>
          <cell r="C8995" t="str">
            <v/>
          </cell>
          <cell r="D8995" t="str">
            <v>PIPA 40/20 X1.2 X 520</v>
          </cell>
          <cell r="E8995">
            <v>44797</v>
          </cell>
          <cell r="F8995" t="str">
            <v>ROF</v>
          </cell>
          <cell r="G8995" t="str">
            <v>CI_PIPA</v>
          </cell>
          <cell r="H8995" t="str">
            <v>PC</v>
          </cell>
          <cell r="I8995" t="str">
            <v>CPR</v>
          </cell>
          <cell r="J8995" t="str">
            <v/>
          </cell>
          <cell r="K8995" t="str">
            <v>PD</v>
          </cell>
          <cell r="L8995" t="str">
            <v>3015</v>
          </cell>
          <cell r="M8995" t="str">
            <v>V</v>
          </cell>
          <cell r="N8995">
            <v>11641</v>
          </cell>
        </row>
        <row r="8996">
          <cell r="A8996" t="str">
            <v>RM-MTU-PIP-00-0011</v>
          </cell>
          <cell r="B8996" t="str">
            <v>CINT</v>
          </cell>
          <cell r="C8996" t="str">
            <v/>
          </cell>
          <cell r="D8996" t="str">
            <v>PIPA 40/40 X 1,5 X 6037</v>
          </cell>
          <cell r="E8996">
            <v>44797</v>
          </cell>
          <cell r="F8996" t="str">
            <v>ROF</v>
          </cell>
          <cell r="G8996" t="str">
            <v>CI_PIPA</v>
          </cell>
          <cell r="H8996" t="str">
            <v>PC</v>
          </cell>
          <cell r="I8996" t="str">
            <v>CPR</v>
          </cell>
          <cell r="J8996" t="str">
            <v/>
          </cell>
          <cell r="K8996" t="str">
            <v>PD</v>
          </cell>
          <cell r="L8996" t="str">
            <v>3015</v>
          </cell>
          <cell r="M8996" t="str">
            <v>V</v>
          </cell>
          <cell r="N8996">
            <v>147522</v>
          </cell>
        </row>
        <row r="8997">
          <cell r="A8997" t="str">
            <v>RM-MTU-PIP-00-0012</v>
          </cell>
          <cell r="B8997" t="str">
            <v>CINT</v>
          </cell>
          <cell r="C8997" t="str">
            <v/>
          </cell>
          <cell r="D8997" t="str">
            <v>PIPA 40/40 X 1,5 X 715</v>
          </cell>
          <cell r="E8997">
            <v>45169</v>
          </cell>
          <cell r="F8997" t="str">
            <v>ROF</v>
          </cell>
          <cell r="G8997" t="str">
            <v>CI_PIPA</v>
          </cell>
          <cell r="H8997" t="str">
            <v>PC</v>
          </cell>
          <cell r="I8997" t="str">
            <v>CPR</v>
          </cell>
          <cell r="J8997" t="str">
            <v/>
          </cell>
          <cell r="K8997" t="str">
            <v>PD</v>
          </cell>
          <cell r="L8997" t="str">
            <v>3015</v>
          </cell>
          <cell r="M8997" t="str">
            <v>V</v>
          </cell>
          <cell r="N8997">
            <v>28656</v>
          </cell>
        </row>
        <row r="8998">
          <cell r="A8998" t="str">
            <v>RM-MTU-PIP-00-0013</v>
          </cell>
          <cell r="B8998" t="str">
            <v>CINT</v>
          </cell>
          <cell r="C8998" t="str">
            <v/>
          </cell>
          <cell r="D8998" t="str">
            <v>PIPA 40/40 X 1.5 X 412</v>
          </cell>
          <cell r="E8998">
            <v>45169</v>
          </cell>
          <cell r="F8998" t="str">
            <v>ROF</v>
          </cell>
          <cell r="G8998" t="str">
            <v>CI_PIPA</v>
          </cell>
          <cell r="H8998" t="str">
            <v>PC</v>
          </cell>
          <cell r="I8998" t="str">
            <v>CPR</v>
          </cell>
          <cell r="J8998" t="str">
            <v/>
          </cell>
          <cell r="K8998" t="str">
            <v>PD</v>
          </cell>
          <cell r="L8998" t="str">
            <v>3015</v>
          </cell>
          <cell r="M8998" t="str">
            <v>V</v>
          </cell>
          <cell r="N8998">
            <v>16581</v>
          </cell>
        </row>
        <row r="8999">
          <cell r="A8999" t="str">
            <v>RM-MTU-PIP-00-0014</v>
          </cell>
          <cell r="B8999" t="str">
            <v>CINT</v>
          </cell>
          <cell r="C8999" t="str">
            <v/>
          </cell>
          <cell r="D8999" t="str">
            <v>PIPA 40/40 X 1.5 X 665</v>
          </cell>
          <cell r="E8999">
            <v>44926</v>
          </cell>
          <cell r="F8999" t="str">
            <v>ROF</v>
          </cell>
          <cell r="G8999" t="str">
            <v>CI_PIPA</v>
          </cell>
          <cell r="H8999" t="str">
            <v>PC</v>
          </cell>
          <cell r="I8999" t="str">
            <v>CPR</v>
          </cell>
          <cell r="J8999" t="str">
            <v/>
          </cell>
          <cell r="K8999" t="str">
            <v>PD</v>
          </cell>
          <cell r="L8999" t="str">
            <v>3015</v>
          </cell>
          <cell r="M8999" t="str">
            <v>V</v>
          </cell>
          <cell r="N8999">
            <v>26763</v>
          </cell>
        </row>
        <row r="9000">
          <cell r="A9000" t="str">
            <v>RM-MTU-PIP-00-0015</v>
          </cell>
          <cell r="B9000" t="str">
            <v>CINT</v>
          </cell>
          <cell r="C9000" t="str">
            <v/>
          </cell>
          <cell r="D9000" t="str">
            <v>PIPA 40/40 X 1.6 X 412</v>
          </cell>
          <cell r="E9000">
            <v>44797</v>
          </cell>
          <cell r="F9000" t="str">
            <v>ROF</v>
          </cell>
          <cell r="G9000" t="str">
            <v>CI_PIPA</v>
          </cell>
          <cell r="H9000" t="str">
            <v>PC</v>
          </cell>
          <cell r="I9000" t="str">
            <v>CPR</v>
          </cell>
          <cell r="J9000" t="str">
            <v/>
          </cell>
          <cell r="K9000" t="str">
            <v>PD</v>
          </cell>
          <cell r="L9000" t="str">
            <v>3015</v>
          </cell>
          <cell r="M9000" t="str">
            <v>V</v>
          </cell>
          <cell r="N9000">
            <v>9450</v>
          </cell>
        </row>
        <row r="9001">
          <cell r="A9001" t="str">
            <v>RM-MTU-PIP-00-0016</v>
          </cell>
          <cell r="B9001" t="str">
            <v>CINT</v>
          </cell>
          <cell r="C9001" t="str">
            <v/>
          </cell>
          <cell r="D9001" t="str">
            <v>PIPA 40/40 X 1.6 X 665</v>
          </cell>
          <cell r="E9001">
            <v>44797</v>
          </cell>
          <cell r="F9001" t="str">
            <v>ROF</v>
          </cell>
          <cell r="G9001" t="str">
            <v>CI_PIPA</v>
          </cell>
          <cell r="H9001" t="str">
            <v>PC</v>
          </cell>
          <cell r="I9001" t="str">
            <v>CPR</v>
          </cell>
          <cell r="J9001" t="str">
            <v/>
          </cell>
          <cell r="K9001" t="str">
            <v>PD</v>
          </cell>
          <cell r="L9001" t="str">
            <v>3015</v>
          </cell>
          <cell r="M9001" t="str">
            <v>V</v>
          </cell>
          <cell r="N9001">
            <v>15200</v>
          </cell>
        </row>
        <row r="9002">
          <cell r="A9002" t="str">
            <v>RM-MTU-PIP-00-0017</v>
          </cell>
          <cell r="B9002" t="str">
            <v>CINT</v>
          </cell>
          <cell r="C9002" t="str">
            <v/>
          </cell>
          <cell r="D9002" t="str">
            <v>PIPA 40/20 X 1.2 X 309</v>
          </cell>
          <cell r="E9002">
            <v>44825</v>
          </cell>
          <cell r="F9002" t="str">
            <v>ROF</v>
          </cell>
          <cell r="G9002" t="str">
            <v>CI_PIPA</v>
          </cell>
          <cell r="H9002" t="str">
            <v>PC</v>
          </cell>
          <cell r="I9002" t="str">
            <v>CPR</v>
          </cell>
          <cell r="J9002" t="str">
            <v/>
          </cell>
          <cell r="K9002" t="str">
            <v>PD</v>
          </cell>
          <cell r="L9002" t="str">
            <v>3015</v>
          </cell>
          <cell r="M9002" t="str">
            <v>V</v>
          </cell>
          <cell r="N9002">
            <v>24127</v>
          </cell>
        </row>
        <row r="9003">
          <cell r="A9003" t="str">
            <v>RM-MTU-PIP-00-0018</v>
          </cell>
          <cell r="B9003" t="str">
            <v>CINT</v>
          </cell>
          <cell r="C9003" t="str">
            <v/>
          </cell>
          <cell r="D9003" t="str">
            <v>PIPA 40/40 X 1.6 X 6000</v>
          </cell>
          <cell r="E9003">
            <v>0</v>
          </cell>
          <cell r="F9003" t="str">
            <v>ROF</v>
          </cell>
          <cell r="G9003" t="str">
            <v>CI_PIPA</v>
          </cell>
          <cell r="H9003" t="str">
            <v>PC</v>
          </cell>
          <cell r="I9003" t="str">
            <v>CPR</v>
          </cell>
          <cell r="J9003" t="str">
            <v/>
          </cell>
          <cell r="K9003" t="str">
            <v>PD</v>
          </cell>
          <cell r="L9003" t="str">
            <v>3015</v>
          </cell>
          <cell r="M9003" t="str">
            <v>V</v>
          </cell>
          <cell r="N9003">
            <v>225000</v>
          </cell>
        </row>
        <row r="9004">
          <cell r="A9004" t="str">
            <v>RM-MTU-PIP-00-0019</v>
          </cell>
          <cell r="B9004" t="str">
            <v>CINT</v>
          </cell>
          <cell r="C9004" t="str">
            <v/>
          </cell>
          <cell r="D9004" t="str">
            <v>PIPA 40/20 X 1.2 X 1110</v>
          </cell>
          <cell r="E9004">
            <v>0</v>
          </cell>
          <cell r="F9004" t="str">
            <v>ROF</v>
          </cell>
          <cell r="G9004" t="str">
            <v>CI_PIPA</v>
          </cell>
          <cell r="H9004" t="str">
            <v>PC</v>
          </cell>
          <cell r="I9004" t="str">
            <v>CPR</v>
          </cell>
          <cell r="J9004" t="str">
            <v/>
          </cell>
          <cell r="K9004" t="str">
            <v>PD</v>
          </cell>
          <cell r="L9004" t="str">
            <v>3015</v>
          </cell>
          <cell r="M9004" t="str">
            <v>V</v>
          </cell>
          <cell r="N9004">
            <v>30637</v>
          </cell>
        </row>
        <row r="9005">
          <cell r="A9005" t="str">
            <v>RM-MTU-PIP-00-0020</v>
          </cell>
          <cell r="B9005" t="str">
            <v>CINT</v>
          </cell>
          <cell r="C9005" t="str">
            <v/>
          </cell>
          <cell r="D9005" t="str">
            <v>PIPA 40/20 X 1.2 X 310</v>
          </cell>
          <cell r="E9005">
            <v>0</v>
          </cell>
          <cell r="F9005" t="str">
            <v>ROF</v>
          </cell>
          <cell r="G9005" t="str">
            <v>CI_PIPA</v>
          </cell>
          <cell r="H9005" t="str">
            <v>PC</v>
          </cell>
          <cell r="I9005" t="str">
            <v>CPR</v>
          </cell>
          <cell r="J9005" t="str">
            <v/>
          </cell>
          <cell r="K9005" t="str">
            <v>PD</v>
          </cell>
          <cell r="L9005" t="str">
            <v>3015</v>
          </cell>
          <cell r="M9005" t="str">
            <v>V</v>
          </cell>
          <cell r="N9005">
            <v>15283</v>
          </cell>
        </row>
        <row r="9006">
          <cell r="A9006" t="str">
            <v>RM-MTU-PIP-00-0021</v>
          </cell>
          <cell r="B9006" t="str">
            <v>CINT</v>
          </cell>
          <cell r="C9006" t="str">
            <v/>
          </cell>
          <cell r="D9006" t="str">
            <v>PIPA 40/40 X 1.6 X 962</v>
          </cell>
          <cell r="E9006">
            <v>0</v>
          </cell>
          <cell r="F9006" t="str">
            <v>ROF</v>
          </cell>
          <cell r="G9006" t="str">
            <v>CI_PIPA</v>
          </cell>
          <cell r="H9006" t="str">
            <v>PC</v>
          </cell>
          <cell r="I9006" t="str">
            <v>CPR</v>
          </cell>
          <cell r="J9006" t="str">
            <v/>
          </cell>
          <cell r="K9006" t="str">
            <v>PD</v>
          </cell>
          <cell r="L9006" t="str">
            <v>3015</v>
          </cell>
          <cell r="M9006" t="str">
            <v>V</v>
          </cell>
          <cell r="N9006">
            <v>37500</v>
          </cell>
        </row>
        <row r="9007">
          <cell r="A9007" t="str">
            <v>RM-MTU-PLS-00-0017</v>
          </cell>
          <cell r="B9007" t="str">
            <v>CINT</v>
          </cell>
          <cell r="C9007" t="str">
            <v/>
          </cell>
          <cell r="D9007" t="str">
            <v>PLASTIC ADJUSTER [ACRD]</v>
          </cell>
          <cell r="E9007">
            <v>44797</v>
          </cell>
          <cell r="F9007" t="str">
            <v>ROF</v>
          </cell>
          <cell r="G9007" t="str">
            <v>CI_PLSTK</v>
          </cell>
          <cell r="H9007" t="str">
            <v>PC</v>
          </cell>
          <cell r="I9007" t="str">
            <v>CPR</v>
          </cell>
          <cell r="J9007" t="str">
            <v/>
          </cell>
          <cell r="K9007" t="str">
            <v>PD</v>
          </cell>
          <cell r="L9007" t="str">
            <v>3015</v>
          </cell>
          <cell r="M9007" t="str">
            <v>V</v>
          </cell>
          <cell r="N9007">
            <v>1048</v>
          </cell>
        </row>
        <row r="9008">
          <cell r="A9008" t="str">
            <v>RM-MTU-PLT-00-0018</v>
          </cell>
          <cell r="B9008" t="str">
            <v>CINT</v>
          </cell>
          <cell r="C9008" t="str">
            <v/>
          </cell>
          <cell r="D9008" t="str">
            <v>CORNER PLATE (TU-SERIES) [ZINC]</v>
          </cell>
          <cell r="E9008">
            <v>44797</v>
          </cell>
          <cell r="F9008" t="str">
            <v>ROF</v>
          </cell>
          <cell r="G9008" t="str">
            <v>CI_PLT</v>
          </cell>
          <cell r="H9008" t="str">
            <v>PC</v>
          </cell>
          <cell r="I9008" t="str">
            <v>CPR</v>
          </cell>
          <cell r="J9008" t="str">
            <v/>
          </cell>
          <cell r="K9008" t="str">
            <v>PD</v>
          </cell>
          <cell r="L9008" t="str">
            <v>3015</v>
          </cell>
          <cell r="M9008" t="str">
            <v>V</v>
          </cell>
          <cell r="N9008">
            <v>335</v>
          </cell>
        </row>
        <row r="9009">
          <cell r="A9009" t="str">
            <v>RM-MTU-PLT-00-0019</v>
          </cell>
          <cell r="B9009" t="str">
            <v>CINT</v>
          </cell>
          <cell r="C9009" t="str">
            <v/>
          </cell>
          <cell r="D9009" t="str">
            <v>CORNER PLATE UCHIDA FZ</v>
          </cell>
          <cell r="E9009">
            <v>44834</v>
          </cell>
          <cell r="F9009" t="str">
            <v>ROF</v>
          </cell>
          <cell r="G9009" t="str">
            <v>CI_PLT</v>
          </cell>
          <cell r="H9009" t="str">
            <v>PC</v>
          </cell>
          <cell r="I9009" t="str">
            <v>CPR</v>
          </cell>
          <cell r="J9009" t="str">
            <v/>
          </cell>
          <cell r="K9009" t="str">
            <v>PD</v>
          </cell>
          <cell r="L9009" t="str">
            <v>3015</v>
          </cell>
          <cell r="M9009" t="str">
            <v>V</v>
          </cell>
          <cell r="N9009">
            <v>4966</v>
          </cell>
        </row>
        <row r="9010">
          <cell r="A9010" t="str">
            <v>RM-MTU-PVC-00-0020</v>
          </cell>
          <cell r="B9010" t="str">
            <v>CINT</v>
          </cell>
          <cell r="C9010" t="str">
            <v/>
          </cell>
          <cell r="D9010" t="str">
            <v>PVC CABINET SHEET BR106 (DARK BROWN)</v>
          </cell>
          <cell r="E9010">
            <v>44797</v>
          </cell>
          <cell r="F9010" t="str">
            <v>ROF</v>
          </cell>
          <cell r="G9010" t="str">
            <v>CI_PVC</v>
          </cell>
          <cell r="H9010" t="str">
            <v>M</v>
          </cell>
          <cell r="I9010" t="str">
            <v>CPR</v>
          </cell>
          <cell r="J9010" t="str">
            <v/>
          </cell>
          <cell r="K9010" t="str">
            <v>PD</v>
          </cell>
          <cell r="L9010" t="str">
            <v>3015</v>
          </cell>
          <cell r="M9010" t="str">
            <v>V</v>
          </cell>
          <cell r="N9010">
            <v>16900</v>
          </cell>
        </row>
        <row r="9011">
          <cell r="A9011" t="str">
            <v>RM-MTU-TRX-00-0021</v>
          </cell>
          <cell r="B9011" t="str">
            <v>CINT</v>
          </cell>
          <cell r="C9011" t="str">
            <v/>
          </cell>
          <cell r="D9011" t="str">
            <v>TABLE TOP HTU 6014 MAPLE</v>
          </cell>
          <cell r="E9011">
            <v>44867</v>
          </cell>
          <cell r="F9011" t="str">
            <v>ROF</v>
          </cell>
          <cell r="G9011" t="str">
            <v>CI_BOARD</v>
          </cell>
          <cell r="H9011" t="str">
            <v>PC</v>
          </cell>
          <cell r="I9011" t="str">
            <v>CPR</v>
          </cell>
          <cell r="J9011" t="str">
            <v/>
          </cell>
          <cell r="K9011" t="str">
            <v>PD</v>
          </cell>
          <cell r="L9011" t="str">
            <v>3015</v>
          </cell>
          <cell r="M9011" t="str">
            <v>V</v>
          </cell>
          <cell r="N9011">
            <v>303500</v>
          </cell>
        </row>
        <row r="9012">
          <cell r="A9012" t="str">
            <v>RM-MTU-TRX-00-0022</v>
          </cell>
          <cell r="B9012" t="str">
            <v>CINT</v>
          </cell>
          <cell r="C9012" t="str">
            <v/>
          </cell>
          <cell r="D9012" t="str">
            <v>TABLE TOP HTU 6014 WHITE PSO</v>
          </cell>
          <cell r="E9012">
            <v>44838</v>
          </cell>
          <cell r="F9012" t="str">
            <v>ROF</v>
          </cell>
          <cell r="G9012" t="str">
            <v>CI_BOARD</v>
          </cell>
          <cell r="H9012" t="str">
            <v>PC</v>
          </cell>
          <cell r="I9012" t="str">
            <v>CPR</v>
          </cell>
          <cell r="J9012" t="str">
            <v/>
          </cell>
          <cell r="K9012" t="str">
            <v>PD</v>
          </cell>
          <cell r="L9012" t="str">
            <v>3015</v>
          </cell>
          <cell r="M9012" t="str">
            <v>V</v>
          </cell>
          <cell r="N9012">
            <v>457000</v>
          </cell>
        </row>
        <row r="9013">
          <cell r="A9013" t="str">
            <v>RM-MTU-TRX-00-0023</v>
          </cell>
          <cell r="B9013" t="str">
            <v>CINT</v>
          </cell>
          <cell r="C9013" t="str">
            <v/>
          </cell>
          <cell r="D9013" t="str">
            <v>TABLE TOP HTU-6014 GREY</v>
          </cell>
          <cell r="E9013">
            <v>44797</v>
          </cell>
          <cell r="F9013" t="str">
            <v>ROF</v>
          </cell>
          <cell r="G9013" t="str">
            <v>CI_BOARD</v>
          </cell>
          <cell r="H9013" t="str">
            <v>PC</v>
          </cell>
          <cell r="I9013" t="str">
            <v>CPR</v>
          </cell>
          <cell r="J9013" t="str">
            <v/>
          </cell>
          <cell r="K9013" t="str">
            <v>PD</v>
          </cell>
          <cell r="L9013" t="str">
            <v>3015</v>
          </cell>
          <cell r="M9013" t="str">
            <v>V</v>
          </cell>
          <cell r="N9013">
            <v>303500</v>
          </cell>
        </row>
        <row r="9014">
          <cell r="A9014" t="str">
            <v>RM-MTU-TRX-00-0024</v>
          </cell>
          <cell r="B9014" t="str">
            <v>CINT</v>
          </cell>
          <cell r="C9014" t="str">
            <v/>
          </cell>
          <cell r="D9014" t="str">
            <v>TABLE TOP LT/HT # 20.2 X 1200 X 400</v>
          </cell>
          <cell r="E9014">
            <v>44797</v>
          </cell>
          <cell r="F9014" t="str">
            <v>ROF</v>
          </cell>
          <cell r="G9014" t="str">
            <v>CI_BOARD</v>
          </cell>
          <cell r="H9014" t="str">
            <v>PC</v>
          </cell>
          <cell r="I9014" t="str">
            <v>CPR</v>
          </cell>
          <cell r="J9014" t="str">
            <v/>
          </cell>
          <cell r="K9014" t="str">
            <v>PD</v>
          </cell>
          <cell r="L9014" t="str">
            <v>3015</v>
          </cell>
          <cell r="M9014" t="str">
            <v>V</v>
          </cell>
          <cell r="N9014">
            <v>177844</v>
          </cell>
        </row>
        <row r="9015">
          <cell r="A9015" t="str">
            <v>RM-MTU-TRX-00-0025</v>
          </cell>
          <cell r="B9015" t="str">
            <v>CINT</v>
          </cell>
          <cell r="C9015" t="str">
            <v/>
          </cell>
          <cell r="D9015" t="str">
            <v>TABLE TOP ROUND TABLE</v>
          </cell>
          <cell r="E9015">
            <v>44797</v>
          </cell>
          <cell r="F9015" t="str">
            <v>ROF</v>
          </cell>
          <cell r="G9015" t="str">
            <v>CI_BOARD</v>
          </cell>
          <cell r="H9015" t="str">
            <v>PC</v>
          </cell>
          <cell r="I9015" t="str">
            <v>CPR</v>
          </cell>
          <cell r="J9015" t="str">
            <v/>
          </cell>
          <cell r="K9015" t="str">
            <v>PD</v>
          </cell>
          <cell r="L9015" t="str">
            <v>3015</v>
          </cell>
          <cell r="M9015" t="str">
            <v>V</v>
          </cell>
          <cell r="N9015">
            <v>265200</v>
          </cell>
        </row>
        <row r="9016">
          <cell r="A9016" t="str">
            <v>RM-MTU-TRX-00-0026</v>
          </cell>
          <cell r="B9016" t="str">
            <v>CINT</v>
          </cell>
          <cell r="C9016" t="str">
            <v/>
          </cell>
          <cell r="D9016" t="str">
            <v>TABLE TOP TU 5512 DARK BROWN</v>
          </cell>
          <cell r="E9016">
            <v>44936</v>
          </cell>
          <cell r="F9016" t="str">
            <v>ROF</v>
          </cell>
          <cell r="G9016" t="str">
            <v>CI_BOARD</v>
          </cell>
          <cell r="H9016" t="str">
            <v>PC</v>
          </cell>
          <cell r="I9016" t="str">
            <v>CPR</v>
          </cell>
          <cell r="J9016" t="str">
            <v/>
          </cell>
          <cell r="K9016" t="str">
            <v>PD</v>
          </cell>
          <cell r="L9016" t="str">
            <v>3015</v>
          </cell>
          <cell r="M9016" t="str">
            <v>V</v>
          </cell>
          <cell r="N9016">
            <v>70267</v>
          </cell>
        </row>
        <row r="9017">
          <cell r="A9017" t="str">
            <v>RM-MTU-TRX-00-0027</v>
          </cell>
          <cell r="B9017" t="str">
            <v>CINT</v>
          </cell>
          <cell r="C9017" t="str">
            <v/>
          </cell>
          <cell r="D9017" t="str">
            <v>TABLE TOP TU 6012 CARB MB 041 D N 74 (DB</v>
          </cell>
          <cell r="E9017">
            <v>44797</v>
          </cell>
          <cell r="F9017" t="str">
            <v>ROF</v>
          </cell>
          <cell r="G9017" t="str">
            <v>CI_BOARD</v>
          </cell>
          <cell r="H9017" t="str">
            <v>PC</v>
          </cell>
          <cell r="I9017" t="str">
            <v>CPR</v>
          </cell>
          <cell r="J9017" t="str">
            <v/>
          </cell>
          <cell r="K9017" t="str">
            <v>PD</v>
          </cell>
          <cell r="L9017" t="str">
            <v>3015</v>
          </cell>
          <cell r="M9017" t="str">
            <v>V</v>
          </cell>
          <cell r="N9017">
            <v>211000</v>
          </cell>
        </row>
        <row r="9018">
          <cell r="A9018" t="str">
            <v>RM-MTU-TRX-00-0028</v>
          </cell>
          <cell r="B9018" t="str">
            <v>CINT</v>
          </cell>
          <cell r="C9018" t="str">
            <v/>
          </cell>
          <cell r="D9018" t="str">
            <v>TABLE TOP TU 6012 DARK BROWN</v>
          </cell>
          <cell r="E9018">
            <v>44797</v>
          </cell>
          <cell r="F9018" t="str">
            <v>ROF</v>
          </cell>
          <cell r="G9018" t="str">
            <v>CI_BOARD</v>
          </cell>
          <cell r="H9018" t="str">
            <v>PC</v>
          </cell>
          <cell r="I9018" t="str">
            <v>CPR</v>
          </cell>
          <cell r="J9018" t="str">
            <v/>
          </cell>
          <cell r="K9018" t="str">
            <v>PD</v>
          </cell>
          <cell r="L9018" t="str">
            <v>3015</v>
          </cell>
          <cell r="M9018" t="str">
            <v>V</v>
          </cell>
          <cell r="N9018">
            <v>211000</v>
          </cell>
        </row>
        <row r="9019">
          <cell r="A9019" t="str">
            <v>RM-MTU-TRX-00-0029</v>
          </cell>
          <cell r="B9019" t="str">
            <v>CINT</v>
          </cell>
          <cell r="C9019" t="str">
            <v/>
          </cell>
          <cell r="D9019" t="str">
            <v>TABLE TOP TU-6012 PSO</v>
          </cell>
          <cell r="E9019">
            <v>44942</v>
          </cell>
          <cell r="F9019" t="str">
            <v>ROF</v>
          </cell>
          <cell r="G9019" t="str">
            <v>CI_BOARD</v>
          </cell>
          <cell r="H9019" t="str">
            <v>PC</v>
          </cell>
          <cell r="I9019" t="str">
            <v>CPR</v>
          </cell>
          <cell r="J9019" t="str">
            <v/>
          </cell>
          <cell r="K9019" t="str">
            <v>PD</v>
          </cell>
          <cell r="L9019" t="str">
            <v>3015</v>
          </cell>
          <cell r="M9019" t="str">
            <v>V</v>
          </cell>
          <cell r="N9019">
            <v>305000</v>
          </cell>
        </row>
        <row r="9020">
          <cell r="A9020" t="str">
            <v>RM-MTU-TRX-00-0030</v>
          </cell>
          <cell r="B9020" t="str">
            <v>CINT</v>
          </cell>
          <cell r="C9020" t="str">
            <v/>
          </cell>
          <cell r="D9020" t="str">
            <v>TABLE TOP TU-7014 DARK BROWN</v>
          </cell>
          <cell r="E9020">
            <v>44903</v>
          </cell>
          <cell r="F9020" t="str">
            <v>ROF</v>
          </cell>
          <cell r="G9020" t="str">
            <v>CI_BOARD</v>
          </cell>
          <cell r="H9020" t="str">
            <v>PC</v>
          </cell>
          <cell r="I9020" t="str">
            <v>CPR</v>
          </cell>
          <cell r="J9020" t="str">
            <v/>
          </cell>
          <cell r="K9020" t="str">
            <v>PD</v>
          </cell>
          <cell r="L9020" t="str">
            <v>3015</v>
          </cell>
          <cell r="M9020" t="str">
            <v>V</v>
          </cell>
          <cell r="N9020">
            <v>329500</v>
          </cell>
        </row>
        <row r="9021">
          <cell r="A9021" t="str">
            <v>RM-MTU-TRX-00-0031</v>
          </cell>
          <cell r="B9021" t="str">
            <v>CINT</v>
          </cell>
          <cell r="C9021" t="str">
            <v/>
          </cell>
          <cell r="D9021" t="str">
            <v>TABLE TOP TU-7575</v>
          </cell>
          <cell r="E9021">
            <v>44797</v>
          </cell>
          <cell r="F9021" t="str">
            <v>ROF</v>
          </cell>
          <cell r="G9021" t="str">
            <v>CI_BOARD</v>
          </cell>
          <cell r="H9021" t="str">
            <v>PC</v>
          </cell>
          <cell r="I9021" t="str">
            <v>CPR</v>
          </cell>
          <cell r="J9021" t="str">
            <v/>
          </cell>
          <cell r="K9021" t="str">
            <v>PD</v>
          </cell>
          <cell r="L9021" t="str">
            <v>3015</v>
          </cell>
          <cell r="M9021" t="str">
            <v>V</v>
          </cell>
          <cell r="N9021">
            <v>177400</v>
          </cell>
        </row>
        <row r="9022">
          <cell r="A9022" t="str">
            <v>RM-MTU-TRX-00-0032</v>
          </cell>
          <cell r="B9022" t="str">
            <v>CINT</v>
          </cell>
          <cell r="C9022" t="str">
            <v/>
          </cell>
          <cell r="D9022" t="str">
            <v>TABLE TOP TUH 4012 DBO</v>
          </cell>
          <cell r="E9022">
            <v>44825</v>
          </cell>
          <cell r="F9022" t="str">
            <v>ROF</v>
          </cell>
          <cell r="G9022" t="str">
            <v>CI_BOARD</v>
          </cell>
          <cell r="H9022" t="str">
            <v>PC</v>
          </cell>
          <cell r="I9022" t="str">
            <v>CPR</v>
          </cell>
          <cell r="J9022" t="str">
            <v/>
          </cell>
          <cell r="K9022" t="str">
            <v>PD</v>
          </cell>
          <cell r="L9022" t="str">
            <v>3015</v>
          </cell>
          <cell r="M9022" t="str">
            <v>V</v>
          </cell>
          <cell r="N9022">
            <v>205000</v>
          </cell>
        </row>
        <row r="9023">
          <cell r="A9023" t="str">
            <v>RM-MTU-TRX-00-0033</v>
          </cell>
          <cell r="B9023" t="str">
            <v>CINT</v>
          </cell>
          <cell r="C9023" t="str">
            <v/>
          </cell>
          <cell r="D9023" t="str">
            <v>TABLE TOP TU-7575 MAPLE</v>
          </cell>
          <cell r="E9023">
            <v>0</v>
          </cell>
          <cell r="F9023" t="str">
            <v>ROF</v>
          </cell>
          <cell r="G9023" t="str">
            <v>CI_BOARD</v>
          </cell>
          <cell r="H9023" t="str">
            <v>PC</v>
          </cell>
          <cell r="I9023" t="str">
            <v>CPR</v>
          </cell>
          <cell r="J9023" t="str">
            <v/>
          </cell>
          <cell r="K9023" t="str">
            <v>PD</v>
          </cell>
          <cell r="L9023" t="str">
            <v>3015</v>
          </cell>
          <cell r="M9023" t="str">
            <v>V</v>
          </cell>
          <cell r="N9023">
            <v>177400</v>
          </cell>
        </row>
        <row r="9024">
          <cell r="A9024" t="str">
            <v>RM-MTU-TRX-00-0034</v>
          </cell>
          <cell r="B9024" t="str">
            <v>CINT</v>
          </cell>
          <cell r="C9024" t="str">
            <v/>
          </cell>
          <cell r="D9024" t="str">
            <v>TABLE TOP TUH 4012 MAPLE</v>
          </cell>
          <cell r="E9024">
            <v>0</v>
          </cell>
          <cell r="F9024" t="str">
            <v>ROF</v>
          </cell>
          <cell r="G9024" t="str">
            <v>CI_BOARD</v>
          </cell>
          <cell r="H9024" t="str">
            <v>PC</v>
          </cell>
          <cell r="I9024" t="str">
            <v>CPR</v>
          </cell>
          <cell r="J9024" t="str">
            <v/>
          </cell>
          <cell r="K9024" t="str">
            <v>PD</v>
          </cell>
          <cell r="L9024" t="str">
            <v>3015</v>
          </cell>
          <cell r="M9024" t="str">
            <v>V</v>
          </cell>
          <cell r="N9024">
            <v>205000</v>
          </cell>
        </row>
        <row r="9025">
          <cell r="A9025" t="str">
            <v>RM-NA -FAB-GI-0004</v>
          </cell>
          <cell r="B9025" t="str">
            <v>CINT</v>
          </cell>
          <cell r="C9025" t="str">
            <v/>
          </cell>
          <cell r="D9025" t="str">
            <v>SEAT COVER NA AL 11</v>
          </cell>
          <cell r="E9025">
            <v>44797</v>
          </cell>
          <cell r="F9025" t="str">
            <v>ROF</v>
          </cell>
          <cell r="G9025" t="str">
            <v>CI_KAIN</v>
          </cell>
          <cell r="H9025" t="str">
            <v>PC</v>
          </cell>
          <cell r="I9025" t="str">
            <v>CPR</v>
          </cell>
          <cell r="J9025" t="str">
            <v/>
          </cell>
          <cell r="K9025" t="str">
            <v>PD</v>
          </cell>
          <cell r="L9025" t="str">
            <v>3015</v>
          </cell>
          <cell r="M9025" t="str">
            <v>V</v>
          </cell>
          <cell r="N9025">
            <v>35909</v>
          </cell>
        </row>
        <row r="9026">
          <cell r="A9026" t="str">
            <v>RM-NA -FAB-GI-0005</v>
          </cell>
          <cell r="B9026" t="str">
            <v>CINT</v>
          </cell>
          <cell r="C9026" t="str">
            <v/>
          </cell>
          <cell r="D9026" t="str">
            <v>SEAT COVER NA YK 3</v>
          </cell>
          <cell r="E9026">
            <v>44797</v>
          </cell>
          <cell r="F9026" t="str">
            <v>ROF</v>
          </cell>
          <cell r="G9026" t="str">
            <v>CI_KAIN</v>
          </cell>
          <cell r="H9026" t="str">
            <v>PC</v>
          </cell>
          <cell r="I9026" t="str">
            <v>CPR</v>
          </cell>
          <cell r="J9026" t="str">
            <v/>
          </cell>
          <cell r="K9026" t="str">
            <v>PD</v>
          </cell>
          <cell r="L9026" t="str">
            <v>3015</v>
          </cell>
          <cell r="M9026" t="str">
            <v>V</v>
          </cell>
          <cell r="N9026">
            <v>35909</v>
          </cell>
        </row>
        <row r="9027">
          <cell r="A9027" t="str">
            <v>RM-NA -FAB-GI-0006</v>
          </cell>
          <cell r="B9027" t="str">
            <v>CINT</v>
          </cell>
          <cell r="C9027" t="str">
            <v/>
          </cell>
          <cell r="D9027" t="str">
            <v>SEAT COVER NA/NBK ASSY</v>
          </cell>
          <cell r="E9027">
            <v>44797</v>
          </cell>
          <cell r="F9027" t="str">
            <v>ROF</v>
          </cell>
          <cell r="G9027" t="str">
            <v>CI_KAIN</v>
          </cell>
          <cell r="H9027" t="str">
            <v>PC</v>
          </cell>
          <cell r="I9027" t="str">
            <v>CPR</v>
          </cell>
          <cell r="J9027" t="str">
            <v/>
          </cell>
          <cell r="K9027" t="str">
            <v>PD</v>
          </cell>
          <cell r="L9027" t="str">
            <v>3015</v>
          </cell>
          <cell r="M9027" t="str">
            <v>V</v>
          </cell>
          <cell r="N9027">
            <v>35909</v>
          </cell>
        </row>
        <row r="9028">
          <cell r="A9028" t="str">
            <v>RM-NA--FAB-GI-0001</v>
          </cell>
          <cell r="B9028" t="str">
            <v>CINT</v>
          </cell>
          <cell r="C9028" t="str">
            <v/>
          </cell>
          <cell r="D9028" t="str">
            <v>SEAT COVER NA CUSTOM</v>
          </cell>
          <cell r="E9028">
            <v>44797</v>
          </cell>
          <cell r="F9028" t="str">
            <v>ROF</v>
          </cell>
          <cell r="G9028" t="str">
            <v>CI_KAIN</v>
          </cell>
          <cell r="H9028" t="str">
            <v>PC</v>
          </cell>
          <cell r="I9028" t="str">
            <v>CPR</v>
          </cell>
          <cell r="J9028" t="str">
            <v/>
          </cell>
          <cell r="K9028" t="str">
            <v>PD</v>
          </cell>
          <cell r="L9028" t="str">
            <v>3015</v>
          </cell>
          <cell r="M9028" t="str">
            <v>V</v>
          </cell>
          <cell r="N9028">
            <v>35909</v>
          </cell>
        </row>
        <row r="9029">
          <cell r="A9029" t="str">
            <v>RM-NA--FAB-GI-0002</v>
          </cell>
          <cell r="B9029" t="str">
            <v>CINT</v>
          </cell>
          <cell r="C9029" t="str">
            <v/>
          </cell>
          <cell r="D9029" t="str">
            <v>SEAT COVER NA L1</v>
          </cell>
          <cell r="E9029">
            <v>44797</v>
          </cell>
          <cell r="F9029" t="str">
            <v>ROF</v>
          </cell>
          <cell r="G9029" t="str">
            <v>CI_KAIN</v>
          </cell>
          <cell r="H9029" t="str">
            <v>PC</v>
          </cell>
          <cell r="I9029" t="str">
            <v>CPR</v>
          </cell>
          <cell r="J9029" t="str">
            <v/>
          </cell>
          <cell r="K9029" t="str">
            <v>PD</v>
          </cell>
          <cell r="L9029" t="str">
            <v>3015</v>
          </cell>
          <cell r="M9029" t="str">
            <v>V</v>
          </cell>
          <cell r="N9029">
            <v>35909</v>
          </cell>
        </row>
        <row r="9030">
          <cell r="A9030" t="str">
            <v>RM-NA--FAB-GI-0003</v>
          </cell>
          <cell r="B9030" t="str">
            <v>CINT</v>
          </cell>
          <cell r="C9030" t="str">
            <v/>
          </cell>
          <cell r="D9030" t="str">
            <v>SEAT COVER NA O1</v>
          </cell>
          <cell r="E9030">
            <v>44797</v>
          </cell>
          <cell r="F9030" t="str">
            <v>ROF</v>
          </cell>
          <cell r="G9030" t="str">
            <v>CI_KAIN</v>
          </cell>
          <cell r="H9030" t="str">
            <v>PC</v>
          </cell>
          <cell r="I9030" t="str">
            <v>CPR</v>
          </cell>
          <cell r="J9030" t="str">
            <v/>
          </cell>
          <cell r="K9030" t="str">
            <v>PD</v>
          </cell>
          <cell r="L9030" t="str">
            <v>3015</v>
          </cell>
          <cell r="M9030" t="str">
            <v>V</v>
          </cell>
          <cell r="N9030">
            <v>35909</v>
          </cell>
        </row>
        <row r="9031">
          <cell r="A9031" t="str">
            <v>RM-NCR-FAB-GI-0007</v>
          </cell>
          <cell r="B9031" t="str">
            <v>CINT</v>
          </cell>
          <cell r="C9031" t="str">
            <v/>
          </cell>
          <cell r="D9031" t="str">
            <v>SEAT COVER NCR</v>
          </cell>
          <cell r="E9031">
            <v>44797</v>
          </cell>
          <cell r="F9031" t="str">
            <v>ROF</v>
          </cell>
          <cell r="G9031" t="str">
            <v>CI_KAIN</v>
          </cell>
          <cell r="H9031" t="str">
            <v>PC</v>
          </cell>
          <cell r="I9031" t="str">
            <v>CPR</v>
          </cell>
          <cell r="J9031" t="str">
            <v/>
          </cell>
          <cell r="K9031" t="str">
            <v>PD</v>
          </cell>
          <cell r="L9031" t="str">
            <v>3015</v>
          </cell>
          <cell r="M9031" t="str">
            <v>V</v>
          </cell>
          <cell r="N9031">
            <v>27563</v>
          </cell>
        </row>
        <row r="9032">
          <cell r="A9032" t="str">
            <v>RM-NCR-FAB-GI-0008</v>
          </cell>
          <cell r="B9032" t="str">
            <v>CINT</v>
          </cell>
          <cell r="C9032" t="str">
            <v/>
          </cell>
          <cell r="D9032" t="str">
            <v>SEAT COVER NCRN O1</v>
          </cell>
          <cell r="E9032">
            <v>44797</v>
          </cell>
          <cell r="F9032" t="str">
            <v>ROF</v>
          </cell>
          <cell r="G9032" t="str">
            <v>CI_KAIN</v>
          </cell>
          <cell r="H9032" t="str">
            <v>PC</v>
          </cell>
          <cell r="I9032" t="str">
            <v>CPR</v>
          </cell>
          <cell r="J9032" t="str">
            <v/>
          </cell>
          <cell r="K9032" t="str">
            <v>PD</v>
          </cell>
          <cell r="L9032" t="str">
            <v>3015</v>
          </cell>
          <cell r="M9032" t="str">
            <v>V</v>
          </cell>
          <cell r="N9032">
            <v>35909</v>
          </cell>
        </row>
        <row r="9033">
          <cell r="A9033" t="str">
            <v>RM-NCR-FAB-GI-0009</v>
          </cell>
          <cell r="B9033" t="str">
            <v>CINT</v>
          </cell>
          <cell r="C9033" t="str">
            <v/>
          </cell>
          <cell r="D9033" t="str">
            <v>SEAT COVER NCRN O6</v>
          </cell>
          <cell r="E9033">
            <v>44797</v>
          </cell>
          <cell r="F9033" t="str">
            <v>ROF</v>
          </cell>
          <cell r="G9033" t="str">
            <v>CI_KAIN</v>
          </cell>
          <cell r="H9033" t="str">
            <v>PC</v>
          </cell>
          <cell r="I9033" t="str">
            <v>CPR</v>
          </cell>
          <cell r="J9033" t="str">
            <v/>
          </cell>
          <cell r="K9033" t="str">
            <v>PD</v>
          </cell>
          <cell r="L9033" t="str">
            <v>3015</v>
          </cell>
          <cell r="M9033" t="str">
            <v>V</v>
          </cell>
          <cell r="N9033">
            <v>35909</v>
          </cell>
        </row>
        <row r="9034">
          <cell r="A9034" t="str">
            <v>RM-NCR-FAB-GI-0010</v>
          </cell>
          <cell r="B9034" t="str">
            <v>CINT</v>
          </cell>
          <cell r="C9034" t="str">
            <v/>
          </cell>
          <cell r="D9034" t="str">
            <v>SEAT COVER NCRN O7</v>
          </cell>
          <cell r="E9034">
            <v>44797</v>
          </cell>
          <cell r="F9034" t="str">
            <v>ROF</v>
          </cell>
          <cell r="G9034" t="str">
            <v>CI_KAIN</v>
          </cell>
          <cell r="H9034" t="str">
            <v>PC</v>
          </cell>
          <cell r="I9034" t="str">
            <v>CPR</v>
          </cell>
          <cell r="J9034" t="str">
            <v/>
          </cell>
          <cell r="K9034" t="str">
            <v>PD</v>
          </cell>
          <cell r="L9034" t="str">
            <v>3015</v>
          </cell>
          <cell r="M9034" t="str">
            <v>V</v>
          </cell>
          <cell r="N9034">
            <v>35909</v>
          </cell>
        </row>
        <row r="9035">
          <cell r="A9035" t="str">
            <v>RM-NEO-ACC-00-0001</v>
          </cell>
          <cell r="B9035" t="str">
            <v>CINT</v>
          </cell>
          <cell r="C9035" t="str">
            <v/>
          </cell>
          <cell r="D9035" t="str">
            <v>ACCESSORIES NEO</v>
          </cell>
          <cell r="E9035">
            <v>45175</v>
          </cell>
          <cell r="F9035" t="str">
            <v>ROF</v>
          </cell>
          <cell r="G9035" t="str">
            <v>CI_OTH</v>
          </cell>
          <cell r="H9035" t="str">
            <v>PC</v>
          </cell>
          <cell r="I9035" t="str">
            <v>CPR</v>
          </cell>
          <cell r="J9035" t="str">
            <v/>
          </cell>
          <cell r="K9035" t="str">
            <v>PD</v>
          </cell>
          <cell r="L9035" t="str">
            <v>3015</v>
          </cell>
          <cell r="M9035" t="str">
            <v>V</v>
          </cell>
          <cell r="N9035">
            <v>0</v>
          </cell>
        </row>
        <row r="9036">
          <cell r="A9036" t="str">
            <v>RM-NEO-FAB-00-0001</v>
          </cell>
          <cell r="B9036" t="str">
            <v>CINT</v>
          </cell>
          <cell r="C9036" t="str">
            <v/>
          </cell>
          <cell r="D9036" t="str">
            <v>KAIN MESH RQR 813 AB1</v>
          </cell>
          <cell r="E9036">
            <v>44797</v>
          </cell>
          <cell r="F9036" t="str">
            <v>ROF</v>
          </cell>
          <cell r="G9036" t="str">
            <v>CI_KAIN</v>
          </cell>
          <cell r="H9036" t="str">
            <v>M</v>
          </cell>
          <cell r="I9036" t="str">
            <v>CPR</v>
          </cell>
          <cell r="J9036" t="str">
            <v/>
          </cell>
          <cell r="K9036" t="str">
            <v>PD</v>
          </cell>
          <cell r="L9036" t="str">
            <v>3015</v>
          </cell>
          <cell r="M9036" t="str">
            <v>V</v>
          </cell>
          <cell r="N9036">
            <v>50000</v>
          </cell>
        </row>
        <row r="9037">
          <cell r="A9037" t="str">
            <v>RM-NEO-FAB-00-0002</v>
          </cell>
          <cell r="B9037" t="str">
            <v>CINT</v>
          </cell>
          <cell r="C9037" t="str">
            <v/>
          </cell>
          <cell r="D9037" t="str">
            <v>KAIN MESH RQR 813 AB1 GRADE B NEO</v>
          </cell>
          <cell r="E9037">
            <v>44797</v>
          </cell>
          <cell r="F9037" t="str">
            <v>ROF</v>
          </cell>
          <cell r="G9037" t="str">
            <v>CI_KAIN</v>
          </cell>
          <cell r="H9037" t="str">
            <v>M</v>
          </cell>
          <cell r="I9037" t="str">
            <v>CPR</v>
          </cell>
          <cell r="J9037" t="str">
            <v/>
          </cell>
          <cell r="K9037" t="str">
            <v>PD</v>
          </cell>
          <cell r="L9037" t="str">
            <v>3015</v>
          </cell>
          <cell r="M9037" t="str">
            <v>V</v>
          </cell>
          <cell r="N9037">
            <v>34773</v>
          </cell>
        </row>
        <row r="9038">
          <cell r="A9038" t="str">
            <v>RM-NEO-FAB-00-0003</v>
          </cell>
          <cell r="B9038" t="str">
            <v>CINT</v>
          </cell>
          <cell r="C9038" t="str">
            <v/>
          </cell>
          <cell r="D9038" t="str">
            <v>KAIN LIVERPOOL ANTIGUA 020</v>
          </cell>
          <cell r="E9038">
            <v>44797</v>
          </cell>
          <cell r="F9038" t="str">
            <v>ROF</v>
          </cell>
          <cell r="G9038" t="str">
            <v>CI_KAIN</v>
          </cell>
          <cell r="H9038" t="str">
            <v>M</v>
          </cell>
          <cell r="I9038" t="str">
            <v>CPR</v>
          </cell>
          <cell r="J9038" t="str">
            <v/>
          </cell>
          <cell r="K9038" t="str">
            <v>PD</v>
          </cell>
          <cell r="L9038" t="str">
            <v>3015</v>
          </cell>
          <cell r="M9038" t="str">
            <v>V</v>
          </cell>
          <cell r="N9038">
            <v>37477</v>
          </cell>
        </row>
        <row r="9039">
          <cell r="A9039" t="str">
            <v>RM-NEO-FAB-00-0004</v>
          </cell>
          <cell r="B9039" t="str">
            <v>CINT</v>
          </cell>
          <cell r="C9039" t="str">
            <v/>
          </cell>
          <cell r="D9039" t="str">
            <v>KAIN LIVERPOOL CAYMAN 040</v>
          </cell>
          <cell r="E9039">
            <v>44797</v>
          </cell>
          <cell r="F9039" t="str">
            <v>ROF</v>
          </cell>
          <cell r="G9039" t="str">
            <v>CI_KAIN</v>
          </cell>
          <cell r="H9039" t="str">
            <v>M</v>
          </cell>
          <cell r="I9039" t="str">
            <v>CPR</v>
          </cell>
          <cell r="J9039" t="str">
            <v/>
          </cell>
          <cell r="K9039" t="str">
            <v>PD</v>
          </cell>
          <cell r="L9039" t="str">
            <v>3015</v>
          </cell>
          <cell r="M9039" t="str">
            <v>V</v>
          </cell>
          <cell r="N9039">
            <v>37477</v>
          </cell>
        </row>
        <row r="9040">
          <cell r="A9040" t="str">
            <v>RM-NEO-FAB-00-0005</v>
          </cell>
          <cell r="B9040" t="str">
            <v>CINT</v>
          </cell>
          <cell r="C9040" t="str">
            <v/>
          </cell>
          <cell r="D9040" t="str">
            <v>KAIN LIVERPOOL MARS RED 110</v>
          </cell>
          <cell r="E9040">
            <v>44797</v>
          </cell>
          <cell r="F9040" t="str">
            <v>ROF</v>
          </cell>
          <cell r="G9040" t="str">
            <v>CI_KAIN</v>
          </cell>
          <cell r="H9040" t="str">
            <v>M</v>
          </cell>
          <cell r="I9040" t="str">
            <v>CPR</v>
          </cell>
          <cell r="J9040" t="str">
            <v/>
          </cell>
          <cell r="K9040" t="str">
            <v>PD</v>
          </cell>
          <cell r="L9040" t="str">
            <v>3015</v>
          </cell>
          <cell r="M9040" t="str">
            <v>V</v>
          </cell>
          <cell r="N9040">
            <v>39789</v>
          </cell>
        </row>
        <row r="9041">
          <cell r="A9041" t="str">
            <v>RM-NEO-FAB-00-0006</v>
          </cell>
          <cell r="B9041" t="str">
            <v>CINT</v>
          </cell>
          <cell r="C9041" t="str">
            <v/>
          </cell>
          <cell r="D9041" t="str">
            <v>KAIN LIVERPOOL VERACRUZ 100</v>
          </cell>
          <cell r="E9041">
            <v>44797</v>
          </cell>
          <cell r="F9041" t="str">
            <v>ROF</v>
          </cell>
          <cell r="G9041" t="str">
            <v>CI_KAIN</v>
          </cell>
          <cell r="H9041" t="str">
            <v>M</v>
          </cell>
          <cell r="I9041" t="str">
            <v>CPR</v>
          </cell>
          <cell r="J9041" t="str">
            <v/>
          </cell>
          <cell r="K9041" t="str">
            <v>PD</v>
          </cell>
          <cell r="L9041" t="str">
            <v>3015</v>
          </cell>
          <cell r="M9041" t="str">
            <v>V</v>
          </cell>
          <cell r="N9041">
            <v>37477</v>
          </cell>
        </row>
        <row r="9042">
          <cell r="A9042" t="str">
            <v>RM-NEO-FAB-00-0007</v>
          </cell>
          <cell r="B9042" t="str">
            <v>CINT</v>
          </cell>
          <cell r="C9042" t="str">
            <v/>
          </cell>
          <cell r="D9042" t="str">
            <v>KAIN NEO ERGOTECH C/090 BLACK</v>
          </cell>
          <cell r="E9042">
            <v>44797</v>
          </cell>
          <cell r="F9042" t="str">
            <v>ROF</v>
          </cell>
          <cell r="G9042" t="str">
            <v>CI_KAIN</v>
          </cell>
          <cell r="H9042" t="str">
            <v>M</v>
          </cell>
          <cell r="I9042" t="str">
            <v>CPR</v>
          </cell>
          <cell r="J9042" t="str">
            <v/>
          </cell>
          <cell r="K9042" t="str">
            <v>PD</v>
          </cell>
          <cell r="L9042" t="str">
            <v>3015</v>
          </cell>
          <cell r="M9042" t="str">
            <v>V</v>
          </cell>
          <cell r="N9042">
            <v>55636</v>
          </cell>
        </row>
        <row r="9043">
          <cell r="A9043" t="str">
            <v>RM-NEO-FAB-00-0008</v>
          </cell>
          <cell r="B9043" t="str">
            <v>CINT</v>
          </cell>
          <cell r="C9043" t="str">
            <v/>
          </cell>
          <cell r="D9043" t="str">
            <v>KAIN NEW SCOTLAND 16 N</v>
          </cell>
          <cell r="E9043">
            <v>0</v>
          </cell>
          <cell r="F9043" t="str">
            <v>ROF</v>
          </cell>
          <cell r="G9043" t="str">
            <v>CI_KAIN</v>
          </cell>
          <cell r="H9043" t="str">
            <v>M</v>
          </cell>
          <cell r="I9043" t="str">
            <v>CPR</v>
          </cell>
          <cell r="J9043" t="str">
            <v/>
          </cell>
          <cell r="K9043" t="str">
            <v>PD</v>
          </cell>
          <cell r="L9043" t="str">
            <v>3015</v>
          </cell>
          <cell r="M9043" t="str">
            <v>V</v>
          </cell>
          <cell r="N9043">
            <v>30000</v>
          </cell>
        </row>
        <row r="9044">
          <cell r="A9044" t="str">
            <v>RM-NEO-FAB-GI-0001</v>
          </cell>
          <cell r="B9044" t="str">
            <v>CINT</v>
          </cell>
          <cell r="C9044" t="str">
            <v/>
          </cell>
          <cell r="D9044" t="str">
            <v>BACK COVER NEO RED</v>
          </cell>
          <cell r="E9044">
            <v>44797</v>
          </cell>
          <cell r="F9044" t="str">
            <v>ROF</v>
          </cell>
          <cell r="G9044" t="str">
            <v>CI_KAIN</v>
          </cell>
          <cell r="H9044" t="str">
            <v>PC</v>
          </cell>
          <cell r="I9044" t="str">
            <v>CPR</v>
          </cell>
          <cell r="J9044" t="str">
            <v/>
          </cell>
          <cell r="K9044" t="str">
            <v>PD</v>
          </cell>
          <cell r="L9044" t="str">
            <v>3015</v>
          </cell>
          <cell r="M9044" t="str">
            <v>V</v>
          </cell>
          <cell r="N9044">
            <v>35909</v>
          </cell>
        </row>
        <row r="9045">
          <cell r="A9045" t="str">
            <v>RM-NEO-FAB-GI-0002</v>
          </cell>
          <cell r="B9045" t="str">
            <v>CINT</v>
          </cell>
          <cell r="C9045" t="str">
            <v/>
          </cell>
          <cell r="D9045" t="str">
            <v>COVER KANTONG NEO W7</v>
          </cell>
          <cell r="E9045">
            <v>44797</v>
          </cell>
          <cell r="F9045" t="str">
            <v>ROF</v>
          </cell>
          <cell r="G9045" t="str">
            <v>CI_KAIN</v>
          </cell>
          <cell r="H9045" t="str">
            <v>PC</v>
          </cell>
          <cell r="I9045" t="str">
            <v>CPR</v>
          </cell>
          <cell r="J9045" t="str">
            <v/>
          </cell>
          <cell r="K9045" t="str">
            <v>PD</v>
          </cell>
          <cell r="L9045" t="str">
            <v>3015</v>
          </cell>
          <cell r="M9045" t="str">
            <v>V</v>
          </cell>
          <cell r="N9045">
            <v>10494</v>
          </cell>
        </row>
        <row r="9046">
          <cell r="A9046" t="str">
            <v>RM-NEO-FAB-GI-0003</v>
          </cell>
          <cell r="B9046" t="str">
            <v>CINT</v>
          </cell>
          <cell r="C9046" t="str">
            <v/>
          </cell>
          <cell r="D9046" t="str">
            <v>COVER KANTONG NEO W7 BORDIR</v>
          </cell>
          <cell r="E9046">
            <v>44797</v>
          </cell>
          <cell r="F9046" t="str">
            <v>ROF</v>
          </cell>
          <cell r="G9046" t="str">
            <v>CI_KAIN</v>
          </cell>
          <cell r="H9046" t="str">
            <v>PC</v>
          </cell>
          <cell r="I9046" t="str">
            <v>CPR</v>
          </cell>
          <cell r="J9046" t="str">
            <v/>
          </cell>
          <cell r="K9046" t="str">
            <v>PD</v>
          </cell>
          <cell r="L9046" t="str">
            <v>3015</v>
          </cell>
          <cell r="M9046" t="str">
            <v>V</v>
          </cell>
          <cell r="N9046">
            <v>10494</v>
          </cell>
        </row>
        <row r="9047">
          <cell r="A9047" t="str">
            <v>RM-NEO-FAB-GI-0004</v>
          </cell>
          <cell r="B9047" t="str">
            <v>CINT</v>
          </cell>
          <cell r="C9047" t="str">
            <v/>
          </cell>
          <cell r="D9047" t="str">
            <v>SEAT COVER NEO BLACK W7</v>
          </cell>
          <cell r="E9047">
            <v>44797</v>
          </cell>
          <cell r="F9047" t="str">
            <v>ROF</v>
          </cell>
          <cell r="G9047" t="str">
            <v>CI_KAIN</v>
          </cell>
          <cell r="H9047" t="str">
            <v>PC</v>
          </cell>
          <cell r="I9047" t="str">
            <v>CPR</v>
          </cell>
          <cell r="J9047" t="str">
            <v/>
          </cell>
          <cell r="K9047" t="str">
            <v>PD</v>
          </cell>
          <cell r="L9047" t="str">
            <v>3015</v>
          </cell>
          <cell r="M9047" t="str">
            <v>V</v>
          </cell>
          <cell r="N9047">
            <v>10494</v>
          </cell>
        </row>
        <row r="9048">
          <cell r="A9048" t="str">
            <v>RM-NEO-FAB-GI-0005</v>
          </cell>
          <cell r="B9048" t="str">
            <v>CINT</v>
          </cell>
          <cell r="C9048" t="str">
            <v/>
          </cell>
          <cell r="D9048" t="str">
            <v>SEAT COVER NEO BLUE</v>
          </cell>
          <cell r="E9048">
            <v>45130</v>
          </cell>
          <cell r="F9048" t="str">
            <v>ROF</v>
          </cell>
          <cell r="G9048" t="str">
            <v>CI_KAIN</v>
          </cell>
          <cell r="H9048" t="str">
            <v>PC</v>
          </cell>
          <cell r="I9048" t="str">
            <v>CPR</v>
          </cell>
          <cell r="J9048" t="str">
            <v/>
          </cell>
          <cell r="K9048" t="str">
            <v>PD</v>
          </cell>
          <cell r="L9048" t="str">
            <v>3015</v>
          </cell>
          <cell r="M9048" t="str">
            <v>V</v>
          </cell>
          <cell r="N9048">
            <v>28049</v>
          </cell>
        </row>
        <row r="9049">
          <cell r="A9049" t="str">
            <v>RM-NEO-FAB-GI-0006</v>
          </cell>
          <cell r="B9049" t="str">
            <v>CINT</v>
          </cell>
          <cell r="C9049" t="str">
            <v/>
          </cell>
          <cell r="D9049" t="str">
            <v>SEAT COVER NEO GREEN</v>
          </cell>
          <cell r="E9049">
            <v>44797</v>
          </cell>
          <cell r="F9049" t="str">
            <v>ROF</v>
          </cell>
          <cell r="G9049" t="str">
            <v>CI_KAIN</v>
          </cell>
          <cell r="H9049" t="str">
            <v>PC</v>
          </cell>
          <cell r="I9049" t="str">
            <v>CPR</v>
          </cell>
          <cell r="J9049" t="str">
            <v/>
          </cell>
          <cell r="K9049" t="str">
            <v>PD</v>
          </cell>
          <cell r="L9049" t="str">
            <v>3015</v>
          </cell>
          <cell r="M9049" t="str">
            <v>V</v>
          </cell>
          <cell r="N9049">
            <v>8620</v>
          </cell>
        </row>
        <row r="9050">
          <cell r="A9050" t="str">
            <v>RM-NEO-FAB-GI-0007</v>
          </cell>
          <cell r="B9050" t="str">
            <v>CINT</v>
          </cell>
          <cell r="C9050" t="str">
            <v/>
          </cell>
          <cell r="D9050" t="str">
            <v>SEAT COVER NEO GREEN - L6</v>
          </cell>
          <cell r="E9050">
            <v>44797</v>
          </cell>
          <cell r="F9050" t="str">
            <v>ROF</v>
          </cell>
          <cell r="G9050" t="str">
            <v>CI_KAIN</v>
          </cell>
          <cell r="H9050" t="str">
            <v>PC</v>
          </cell>
          <cell r="I9050" t="str">
            <v>CPR</v>
          </cell>
          <cell r="J9050" t="str">
            <v/>
          </cell>
          <cell r="K9050" t="str">
            <v>PD</v>
          </cell>
          <cell r="L9050" t="str">
            <v>3015</v>
          </cell>
          <cell r="M9050" t="str">
            <v>V</v>
          </cell>
          <cell r="N9050">
            <v>10494</v>
          </cell>
        </row>
        <row r="9051">
          <cell r="A9051" t="str">
            <v>RM-NEO-FAB-GI-0008</v>
          </cell>
          <cell r="B9051" t="str">
            <v>CINT</v>
          </cell>
          <cell r="C9051" t="str">
            <v/>
          </cell>
          <cell r="D9051" t="str">
            <v>SEAT COVER NEO GREY - L2</v>
          </cell>
          <cell r="E9051">
            <v>44797</v>
          </cell>
          <cell r="F9051" t="str">
            <v>ROF</v>
          </cell>
          <cell r="G9051" t="str">
            <v>CI_KAIN</v>
          </cell>
          <cell r="H9051" t="str">
            <v>PC</v>
          </cell>
          <cell r="I9051" t="str">
            <v>CPR</v>
          </cell>
          <cell r="J9051" t="str">
            <v/>
          </cell>
          <cell r="K9051" t="str">
            <v>PD</v>
          </cell>
          <cell r="L9051" t="str">
            <v>3015</v>
          </cell>
          <cell r="M9051" t="str">
            <v>V</v>
          </cell>
          <cell r="N9051">
            <v>10494</v>
          </cell>
        </row>
        <row r="9052">
          <cell r="A9052" t="str">
            <v>RM-NEO-FAB-GI-0009</v>
          </cell>
          <cell r="B9052" t="str">
            <v>CINT</v>
          </cell>
          <cell r="C9052" t="str">
            <v/>
          </cell>
          <cell r="D9052" t="str">
            <v>SEAT COVER NEO RED</v>
          </cell>
          <cell r="E9052">
            <v>44797</v>
          </cell>
          <cell r="F9052" t="str">
            <v>ROF</v>
          </cell>
          <cell r="G9052" t="str">
            <v>CI_KAIN</v>
          </cell>
          <cell r="H9052" t="str">
            <v>PC</v>
          </cell>
          <cell r="I9052" t="str">
            <v>CPR</v>
          </cell>
          <cell r="J9052" t="str">
            <v/>
          </cell>
          <cell r="K9052" t="str">
            <v>PD</v>
          </cell>
          <cell r="L9052" t="str">
            <v>3015</v>
          </cell>
          <cell r="M9052" t="str">
            <v>V</v>
          </cell>
          <cell r="N9052">
            <v>11141</v>
          </cell>
        </row>
        <row r="9053">
          <cell r="A9053" t="str">
            <v>RM-NEO-FAB-GI-0010</v>
          </cell>
          <cell r="B9053" t="str">
            <v>CINT</v>
          </cell>
          <cell r="C9053" t="str">
            <v/>
          </cell>
          <cell r="D9053" t="str">
            <v>BACK COVER NEO BLACK</v>
          </cell>
          <cell r="E9053">
            <v>44797</v>
          </cell>
          <cell r="F9053" t="str">
            <v>ROF</v>
          </cell>
          <cell r="G9053" t="str">
            <v>CI_KAIN</v>
          </cell>
          <cell r="H9053" t="str">
            <v>PC</v>
          </cell>
          <cell r="I9053" t="str">
            <v>CPR</v>
          </cell>
          <cell r="J9053" t="str">
            <v/>
          </cell>
          <cell r="K9053" t="str">
            <v>PD</v>
          </cell>
          <cell r="L9053" t="str">
            <v>3015</v>
          </cell>
          <cell r="M9053" t="str">
            <v>V</v>
          </cell>
          <cell r="N9053">
            <v>11127</v>
          </cell>
        </row>
        <row r="9054">
          <cell r="A9054" t="str">
            <v>RM-NEO-FAB-GI-0011</v>
          </cell>
          <cell r="B9054" t="str">
            <v>CINT</v>
          </cell>
          <cell r="C9054" t="str">
            <v/>
          </cell>
          <cell r="D9054" t="str">
            <v>SEAT COVER NEO BLACK</v>
          </cell>
          <cell r="E9054">
            <v>44797</v>
          </cell>
          <cell r="F9054" t="str">
            <v>ROF</v>
          </cell>
          <cell r="G9054" t="str">
            <v>CI_KAIN</v>
          </cell>
          <cell r="H9054" t="str">
            <v>PC</v>
          </cell>
          <cell r="I9054" t="str">
            <v>CPR</v>
          </cell>
          <cell r="J9054" t="str">
            <v/>
          </cell>
          <cell r="K9054" t="str">
            <v>PD</v>
          </cell>
          <cell r="L9054" t="str">
            <v>3015</v>
          </cell>
          <cell r="M9054" t="str">
            <v>V</v>
          </cell>
          <cell r="N9054">
            <v>9125</v>
          </cell>
        </row>
        <row r="9055">
          <cell r="A9055" t="str">
            <v>RM-NEO-FAB-GI-0012</v>
          </cell>
          <cell r="B9055" t="str">
            <v>CINT</v>
          </cell>
          <cell r="C9055" t="str">
            <v/>
          </cell>
          <cell r="D9055" t="str">
            <v>SEAT COVER NEO ORANGE</v>
          </cell>
          <cell r="E9055">
            <v>45130</v>
          </cell>
          <cell r="F9055" t="str">
            <v>ROF</v>
          </cell>
          <cell r="G9055" t="str">
            <v>CI_KAIN</v>
          </cell>
          <cell r="H9055" t="str">
            <v>PC</v>
          </cell>
          <cell r="I9055" t="str">
            <v>CPR</v>
          </cell>
          <cell r="J9055" t="str">
            <v/>
          </cell>
          <cell r="K9055" t="str">
            <v>PD</v>
          </cell>
          <cell r="L9055" t="str">
            <v>3015</v>
          </cell>
          <cell r="M9055" t="str">
            <v>V</v>
          </cell>
          <cell r="N9055">
            <v>10494</v>
          </cell>
        </row>
        <row r="9056">
          <cell r="A9056" t="str">
            <v>RM-NEO-FAB-GI-0013</v>
          </cell>
          <cell r="B9056" t="str">
            <v>CINT</v>
          </cell>
          <cell r="C9056" t="str">
            <v/>
          </cell>
          <cell r="D9056" t="str">
            <v>SEAT COVER NEO O7</v>
          </cell>
          <cell r="E9056">
            <v>44797</v>
          </cell>
          <cell r="F9056" t="str">
            <v>ROF</v>
          </cell>
          <cell r="G9056" t="str">
            <v>CI_KAIN</v>
          </cell>
          <cell r="H9056" t="str">
            <v>PC</v>
          </cell>
          <cell r="I9056" t="str">
            <v>CPR</v>
          </cell>
          <cell r="J9056" t="str">
            <v/>
          </cell>
          <cell r="K9056" t="str">
            <v>PD</v>
          </cell>
          <cell r="L9056" t="str">
            <v>3015</v>
          </cell>
          <cell r="M9056" t="str">
            <v>V</v>
          </cell>
          <cell r="N9056">
            <v>11954</v>
          </cell>
        </row>
        <row r="9057">
          <cell r="A9057" t="str">
            <v>RM-NEO-FAB-GI-0014</v>
          </cell>
          <cell r="B9057" t="str">
            <v>CINT</v>
          </cell>
          <cell r="C9057" t="str">
            <v/>
          </cell>
          <cell r="D9057" t="str">
            <v>SEAT COVER NEO N.S. 16 N</v>
          </cell>
          <cell r="E9057">
            <v>0</v>
          </cell>
          <cell r="F9057" t="str">
            <v>ROF</v>
          </cell>
          <cell r="G9057" t="str">
            <v>CI_KAIN</v>
          </cell>
          <cell r="H9057" t="str">
            <v>PC</v>
          </cell>
          <cell r="I9057" t="str">
            <v>CPR</v>
          </cell>
          <cell r="J9057" t="str">
            <v/>
          </cell>
          <cell r="K9057" t="str">
            <v>PD</v>
          </cell>
          <cell r="L9057" t="str">
            <v>3015</v>
          </cell>
          <cell r="M9057" t="str">
            <v>V</v>
          </cell>
          <cell r="N9057">
            <v>50</v>
          </cell>
        </row>
        <row r="9058">
          <cell r="A9058" t="str">
            <v>RM-NEO-FOM-00-0001</v>
          </cell>
          <cell r="B9058" t="str">
            <v>CINT</v>
          </cell>
          <cell r="C9058" t="str">
            <v/>
          </cell>
          <cell r="D9058" t="str">
            <v>SEAT FOAM 1 NEO</v>
          </cell>
          <cell r="E9058">
            <v>44799</v>
          </cell>
          <cell r="F9058" t="str">
            <v>ROF</v>
          </cell>
          <cell r="G9058" t="str">
            <v>CI_BUSA</v>
          </cell>
          <cell r="H9058" t="str">
            <v>PC</v>
          </cell>
          <cell r="I9058" t="str">
            <v>CPR</v>
          </cell>
          <cell r="J9058" t="str">
            <v/>
          </cell>
          <cell r="K9058" t="str">
            <v>PD</v>
          </cell>
          <cell r="L9058" t="str">
            <v>3015</v>
          </cell>
          <cell r="M9058" t="str">
            <v>V</v>
          </cell>
          <cell r="N9058">
            <v>11100</v>
          </cell>
        </row>
        <row r="9059">
          <cell r="A9059" t="str">
            <v>RM-NEO-FOM-00-0002</v>
          </cell>
          <cell r="B9059" t="str">
            <v>CINT</v>
          </cell>
          <cell r="C9059" t="str">
            <v/>
          </cell>
          <cell r="D9059" t="str">
            <v>SEAT FOAM 2 NEO</v>
          </cell>
          <cell r="E9059">
            <v>44799</v>
          </cell>
          <cell r="F9059" t="str">
            <v>ROF</v>
          </cell>
          <cell r="G9059" t="str">
            <v>CI_BUSA</v>
          </cell>
          <cell r="H9059" t="str">
            <v>PC</v>
          </cell>
          <cell r="I9059" t="str">
            <v>CPR</v>
          </cell>
          <cell r="J9059" t="str">
            <v/>
          </cell>
          <cell r="K9059" t="str">
            <v>PD</v>
          </cell>
          <cell r="L9059" t="str">
            <v>3015</v>
          </cell>
          <cell r="M9059" t="str">
            <v>V</v>
          </cell>
          <cell r="N9059">
            <v>11100</v>
          </cell>
        </row>
        <row r="9060">
          <cell r="A9060" t="str">
            <v>RM-NEO-FOM-00-0003</v>
          </cell>
          <cell r="B9060" t="str">
            <v>CINT</v>
          </cell>
          <cell r="C9060" t="str">
            <v/>
          </cell>
          <cell r="D9060" t="str">
            <v>SEAT FOAM NEO</v>
          </cell>
          <cell r="E9060">
            <v>44950</v>
          </cell>
          <cell r="F9060" t="str">
            <v>ROF</v>
          </cell>
          <cell r="G9060" t="str">
            <v>CI_BUSA</v>
          </cell>
          <cell r="H9060" t="str">
            <v>PC</v>
          </cell>
          <cell r="I9060" t="str">
            <v>CPR</v>
          </cell>
          <cell r="J9060" t="str">
            <v/>
          </cell>
          <cell r="K9060" t="str">
            <v>PD</v>
          </cell>
          <cell r="L9060" t="str">
            <v>3015</v>
          </cell>
          <cell r="M9060" t="str">
            <v>V</v>
          </cell>
          <cell r="N9060">
            <v>12600</v>
          </cell>
        </row>
        <row r="9061">
          <cell r="A9061" t="str">
            <v>RM-NEO-ICT-SC-0001</v>
          </cell>
          <cell r="B9061" t="str">
            <v>CINT</v>
          </cell>
          <cell r="C9061" t="str">
            <v/>
          </cell>
          <cell r="D9061" t="str">
            <v>SEAT JOINT PLATE NEO</v>
          </cell>
          <cell r="E9061">
            <v>45175</v>
          </cell>
          <cell r="F9061" t="str">
            <v>ROF</v>
          </cell>
          <cell r="G9061" t="str">
            <v>CI_ICT</v>
          </cell>
          <cell r="H9061" t="str">
            <v>PC</v>
          </cell>
          <cell r="I9061" t="str">
            <v>CPR</v>
          </cell>
          <cell r="J9061" t="str">
            <v/>
          </cell>
          <cell r="K9061" t="str">
            <v>PD</v>
          </cell>
          <cell r="L9061" t="str">
            <v>3015</v>
          </cell>
          <cell r="M9061" t="str">
            <v>V</v>
          </cell>
          <cell r="N9061">
            <v>6934</v>
          </cell>
        </row>
        <row r="9062">
          <cell r="A9062" t="str">
            <v>RM-NEO-INL-SC-0002</v>
          </cell>
          <cell r="B9062" t="str">
            <v>CINT</v>
          </cell>
          <cell r="C9062" t="str">
            <v/>
          </cell>
          <cell r="D9062" t="str">
            <v>JAHITAN BACK COVER NEO BLACK</v>
          </cell>
          <cell r="E9062">
            <v>45175</v>
          </cell>
          <cell r="F9062" t="str">
            <v>ROF</v>
          </cell>
          <cell r="G9062" t="str">
            <v>CI_INL</v>
          </cell>
          <cell r="H9062" t="str">
            <v>PC</v>
          </cell>
          <cell r="I9062" t="str">
            <v>CPR</v>
          </cell>
          <cell r="J9062" t="str">
            <v/>
          </cell>
          <cell r="K9062" t="str">
            <v>PD</v>
          </cell>
          <cell r="L9062" t="str">
            <v>3015</v>
          </cell>
          <cell r="M9062" t="str">
            <v>V</v>
          </cell>
          <cell r="N9062">
            <v>16846</v>
          </cell>
        </row>
        <row r="9063">
          <cell r="A9063" t="str">
            <v>RM-NEO-INL-SC-0003</v>
          </cell>
          <cell r="B9063" t="str">
            <v>CINT</v>
          </cell>
          <cell r="C9063" t="str">
            <v/>
          </cell>
          <cell r="D9063" t="str">
            <v>JAHITAN BACK COVER NEO BLACK-W7 KANTONG</v>
          </cell>
          <cell r="E9063">
            <v>44797</v>
          </cell>
          <cell r="F9063" t="str">
            <v>ROF</v>
          </cell>
          <cell r="G9063" t="str">
            <v>CI_INL</v>
          </cell>
          <cell r="H9063" t="str">
            <v>PC</v>
          </cell>
          <cell r="I9063" t="str">
            <v>CPR</v>
          </cell>
          <cell r="J9063" t="str">
            <v/>
          </cell>
          <cell r="K9063" t="str">
            <v>PD</v>
          </cell>
          <cell r="L9063" t="str">
            <v>3015</v>
          </cell>
          <cell r="M9063" t="str">
            <v>V</v>
          </cell>
          <cell r="N9063">
            <v>25346</v>
          </cell>
        </row>
        <row r="9064">
          <cell r="A9064" t="str">
            <v>RM-NEO-INL-SC-0004</v>
          </cell>
          <cell r="B9064" t="str">
            <v>CINT</v>
          </cell>
          <cell r="C9064" t="str">
            <v/>
          </cell>
          <cell r="D9064" t="str">
            <v>JAHITAN BACK COVER NEO BLUE</v>
          </cell>
          <cell r="E9064">
            <v>44797</v>
          </cell>
          <cell r="F9064" t="str">
            <v>ROF</v>
          </cell>
          <cell r="G9064" t="str">
            <v>CI_INL</v>
          </cell>
          <cell r="H9064" t="str">
            <v>PC</v>
          </cell>
          <cell r="I9064" t="str">
            <v>CPR</v>
          </cell>
          <cell r="J9064" t="str">
            <v/>
          </cell>
          <cell r="K9064" t="str">
            <v>PD</v>
          </cell>
          <cell r="L9064" t="str">
            <v>3015</v>
          </cell>
          <cell r="M9064" t="str">
            <v>V</v>
          </cell>
          <cell r="N9064">
            <v>12455</v>
          </cell>
        </row>
        <row r="9065">
          <cell r="A9065" t="str">
            <v>RM-NEO-INL-SC-0005</v>
          </cell>
          <cell r="B9065" t="str">
            <v>CINT</v>
          </cell>
          <cell r="C9065" t="str">
            <v/>
          </cell>
          <cell r="D9065" t="str">
            <v>JAHITAN BACK COVER NEO GREEN</v>
          </cell>
          <cell r="E9065">
            <v>44797</v>
          </cell>
          <cell r="F9065" t="str">
            <v>ROF</v>
          </cell>
          <cell r="G9065" t="str">
            <v>CI_INL</v>
          </cell>
          <cell r="H9065" t="str">
            <v>PC</v>
          </cell>
          <cell r="I9065" t="str">
            <v>CPR</v>
          </cell>
          <cell r="J9065" t="str">
            <v/>
          </cell>
          <cell r="K9065" t="str">
            <v>PD</v>
          </cell>
          <cell r="L9065" t="str">
            <v>3015</v>
          </cell>
          <cell r="M9065" t="str">
            <v>V</v>
          </cell>
          <cell r="N9065">
            <v>12455</v>
          </cell>
        </row>
        <row r="9066">
          <cell r="A9066" t="str">
            <v>RM-NEO-INL-SC-0006</v>
          </cell>
          <cell r="B9066" t="str">
            <v>CINT</v>
          </cell>
          <cell r="C9066" t="str">
            <v/>
          </cell>
          <cell r="D9066" t="str">
            <v>JAHITAN BACK COVER NEO ORANGE</v>
          </cell>
          <cell r="E9066">
            <v>44797</v>
          </cell>
          <cell r="F9066" t="str">
            <v>ROF</v>
          </cell>
          <cell r="G9066" t="str">
            <v>CI_INL</v>
          </cell>
          <cell r="H9066" t="str">
            <v>PC</v>
          </cell>
          <cell r="I9066" t="str">
            <v>CPR</v>
          </cell>
          <cell r="J9066" t="str">
            <v/>
          </cell>
          <cell r="K9066" t="str">
            <v>PD</v>
          </cell>
          <cell r="L9066" t="str">
            <v>3015</v>
          </cell>
          <cell r="M9066" t="str">
            <v>V</v>
          </cell>
          <cell r="N9066">
            <v>12455</v>
          </cell>
        </row>
        <row r="9067">
          <cell r="A9067" t="str">
            <v>RM-NEO-INL-SC-0007</v>
          </cell>
          <cell r="B9067" t="str">
            <v>CINT</v>
          </cell>
          <cell r="C9067" t="str">
            <v/>
          </cell>
          <cell r="D9067" t="str">
            <v>JAHITAN BACK COVER NEO RED</v>
          </cell>
          <cell r="E9067">
            <v>44797</v>
          </cell>
          <cell r="F9067" t="str">
            <v>ROF</v>
          </cell>
          <cell r="G9067" t="str">
            <v>CI_INL</v>
          </cell>
          <cell r="H9067" t="str">
            <v>PC</v>
          </cell>
          <cell r="I9067" t="str">
            <v>CPR</v>
          </cell>
          <cell r="J9067" t="str">
            <v/>
          </cell>
          <cell r="K9067" t="str">
            <v>PD</v>
          </cell>
          <cell r="L9067" t="str">
            <v>3015</v>
          </cell>
          <cell r="M9067" t="str">
            <v>V</v>
          </cell>
          <cell r="N9067">
            <v>8737</v>
          </cell>
        </row>
        <row r="9068">
          <cell r="A9068" t="str">
            <v>RM-NEO-INL-SC-0008</v>
          </cell>
          <cell r="B9068" t="str">
            <v>CINT</v>
          </cell>
          <cell r="C9068" t="str">
            <v/>
          </cell>
          <cell r="D9068" t="str">
            <v>JAHITAN SEAT COVER NEO BLACK</v>
          </cell>
          <cell r="E9068">
            <v>44814</v>
          </cell>
          <cell r="F9068" t="str">
            <v>ROF</v>
          </cell>
          <cell r="G9068" t="str">
            <v>CI_INL</v>
          </cell>
          <cell r="H9068" t="str">
            <v>PC</v>
          </cell>
          <cell r="I9068" t="str">
            <v>CPR</v>
          </cell>
          <cell r="J9068" t="str">
            <v/>
          </cell>
          <cell r="K9068" t="str">
            <v>PD</v>
          </cell>
          <cell r="L9068" t="str">
            <v>3015</v>
          </cell>
          <cell r="M9068" t="str">
            <v>V</v>
          </cell>
          <cell r="N9068">
            <v>15503</v>
          </cell>
        </row>
        <row r="9069">
          <cell r="A9069" t="str">
            <v>RM-NEO-INL-SC-0009</v>
          </cell>
          <cell r="B9069" t="str">
            <v>CINT</v>
          </cell>
          <cell r="C9069" t="str">
            <v/>
          </cell>
          <cell r="D9069" t="str">
            <v>JAHITAN SEAT COVER NEO BLACK W7</v>
          </cell>
          <cell r="E9069">
            <v>44797</v>
          </cell>
          <cell r="F9069" t="str">
            <v>ROF</v>
          </cell>
          <cell r="G9069" t="str">
            <v>CI_INL</v>
          </cell>
          <cell r="H9069" t="str">
            <v>PC</v>
          </cell>
          <cell r="I9069" t="str">
            <v>CPR</v>
          </cell>
          <cell r="J9069" t="str">
            <v/>
          </cell>
          <cell r="K9069" t="str">
            <v>PD</v>
          </cell>
          <cell r="L9069" t="str">
            <v>3015</v>
          </cell>
          <cell r="M9069" t="str">
            <v>V</v>
          </cell>
          <cell r="N9069">
            <v>12455</v>
          </cell>
        </row>
        <row r="9070">
          <cell r="A9070" t="str">
            <v>RM-NEO-INL-SC-0010</v>
          </cell>
          <cell r="B9070" t="str">
            <v>CINT</v>
          </cell>
          <cell r="C9070" t="str">
            <v/>
          </cell>
          <cell r="D9070" t="str">
            <v>JAHITAN SEAT COVER NEO BLUE</v>
          </cell>
          <cell r="E9070">
            <v>44799</v>
          </cell>
          <cell r="F9070" t="str">
            <v>ROF</v>
          </cell>
          <cell r="G9070" t="str">
            <v>CI_INL</v>
          </cell>
          <cell r="H9070" t="str">
            <v>PC</v>
          </cell>
          <cell r="I9070" t="str">
            <v>CPR</v>
          </cell>
          <cell r="J9070" t="str">
            <v/>
          </cell>
          <cell r="K9070" t="str">
            <v>PD</v>
          </cell>
          <cell r="L9070" t="str">
            <v>3015</v>
          </cell>
          <cell r="M9070" t="str">
            <v>V</v>
          </cell>
          <cell r="N9070">
            <v>30782</v>
          </cell>
        </row>
        <row r="9071">
          <cell r="A9071" t="str">
            <v>RM-NEO-INL-SC-0011</v>
          </cell>
          <cell r="B9071" t="str">
            <v>CINT</v>
          </cell>
          <cell r="C9071" t="str">
            <v/>
          </cell>
          <cell r="D9071" t="str">
            <v>JAHITAN SEAT COVER NEO GREEN</v>
          </cell>
          <cell r="E9071">
            <v>44950</v>
          </cell>
          <cell r="F9071" t="str">
            <v>ROF</v>
          </cell>
          <cell r="G9071" t="str">
            <v>CI_INL</v>
          </cell>
          <cell r="H9071" t="str">
            <v>PC</v>
          </cell>
          <cell r="I9071" t="str">
            <v>CPR</v>
          </cell>
          <cell r="J9071" t="str">
            <v/>
          </cell>
          <cell r="K9071" t="str">
            <v>PD</v>
          </cell>
          <cell r="L9071" t="str">
            <v>3015</v>
          </cell>
          <cell r="M9071" t="str">
            <v>V</v>
          </cell>
          <cell r="N9071">
            <v>14970</v>
          </cell>
        </row>
        <row r="9072">
          <cell r="A9072" t="str">
            <v>RM-NEO-INL-SC-0012</v>
          </cell>
          <cell r="B9072" t="str">
            <v>CINT</v>
          </cell>
          <cell r="C9072" t="str">
            <v/>
          </cell>
          <cell r="D9072" t="str">
            <v>JAHITAN SEAT COVER NEO GREEN - L6</v>
          </cell>
          <cell r="E9072">
            <v>44797</v>
          </cell>
          <cell r="F9072" t="str">
            <v>ROF</v>
          </cell>
          <cell r="G9072" t="str">
            <v>CI_INL</v>
          </cell>
          <cell r="H9072" t="str">
            <v>PC</v>
          </cell>
          <cell r="I9072" t="str">
            <v>CPR</v>
          </cell>
          <cell r="J9072" t="str">
            <v/>
          </cell>
          <cell r="K9072" t="str">
            <v>PD</v>
          </cell>
          <cell r="L9072" t="str">
            <v>3015</v>
          </cell>
          <cell r="M9072" t="str">
            <v>V</v>
          </cell>
          <cell r="N9072">
            <v>12455</v>
          </cell>
        </row>
        <row r="9073">
          <cell r="A9073" t="str">
            <v>RM-NEO-INL-SC-0013</v>
          </cell>
          <cell r="B9073" t="str">
            <v>CINT</v>
          </cell>
          <cell r="C9073" t="str">
            <v/>
          </cell>
          <cell r="D9073" t="str">
            <v>JAHITAN SEAT COVER NEO GREY - L2</v>
          </cell>
          <cell r="E9073">
            <v>44797</v>
          </cell>
          <cell r="F9073" t="str">
            <v>ROF</v>
          </cell>
          <cell r="G9073" t="str">
            <v>CI_INL</v>
          </cell>
          <cell r="H9073" t="str">
            <v>PC</v>
          </cell>
          <cell r="I9073" t="str">
            <v>CPR</v>
          </cell>
          <cell r="J9073" t="str">
            <v/>
          </cell>
          <cell r="K9073" t="str">
            <v>PD</v>
          </cell>
          <cell r="L9073" t="str">
            <v>3015</v>
          </cell>
          <cell r="M9073" t="str">
            <v>V</v>
          </cell>
          <cell r="N9073">
            <v>12455</v>
          </cell>
        </row>
        <row r="9074">
          <cell r="A9074" t="str">
            <v>RM-NEO-INL-SC-0014</v>
          </cell>
          <cell r="B9074" t="str">
            <v>CINT</v>
          </cell>
          <cell r="C9074" t="str">
            <v/>
          </cell>
          <cell r="D9074" t="str">
            <v>JAHITAN SEAT COVER NEO O7</v>
          </cell>
          <cell r="E9074">
            <v>44797</v>
          </cell>
          <cell r="F9074" t="str">
            <v>ROF</v>
          </cell>
          <cell r="G9074" t="str">
            <v>CI_INL</v>
          </cell>
          <cell r="H9074" t="str">
            <v>PC</v>
          </cell>
          <cell r="I9074" t="str">
            <v>CPR</v>
          </cell>
          <cell r="J9074" t="str">
            <v/>
          </cell>
          <cell r="K9074" t="str">
            <v>PD</v>
          </cell>
          <cell r="L9074" t="str">
            <v>3015</v>
          </cell>
          <cell r="M9074" t="str">
            <v>V</v>
          </cell>
          <cell r="N9074">
            <v>18304</v>
          </cell>
        </row>
        <row r="9075">
          <cell r="A9075" t="str">
            <v>RM-NEO-INL-SC-0015</v>
          </cell>
          <cell r="B9075" t="str">
            <v>CINT</v>
          </cell>
          <cell r="C9075" t="str">
            <v/>
          </cell>
          <cell r="D9075" t="str">
            <v>JAHITAN SEAT COVER NEO ORANGE</v>
          </cell>
          <cell r="E9075">
            <v>45057</v>
          </cell>
          <cell r="F9075" t="str">
            <v>ROF</v>
          </cell>
          <cell r="G9075" t="str">
            <v>CI_INL</v>
          </cell>
          <cell r="H9075" t="str">
            <v>PC</v>
          </cell>
          <cell r="I9075" t="str">
            <v>CPR</v>
          </cell>
          <cell r="J9075" t="str">
            <v/>
          </cell>
          <cell r="K9075" t="str">
            <v>PD</v>
          </cell>
          <cell r="L9075" t="str">
            <v>3015</v>
          </cell>
          <cell r="M9075" t="str">
            <v>V</v>
          </cell>
          <cell r="N9075">
            <v>16027</v>
          </cell>
        </row>
        <row r="9076">
          <cell r="A9076" t="str">
            <v>RM-NEO-INL-SC-0016</v>
          </cell>
          <cell r="B9076" t="str">
            <v>CINT</v>
          </cell>
          <cell r="C9076" t="str">
            <v/>
          </cell>
          <cell r="D9076" t="str">
            <v>JAHITAN SEAT COVER NEO RED</v>
          </cell>
          <cell r="E9076">
            <v>44799</v>
          </cell>
          <cell r="F9076" t="str">
            <v>ROF</v>
          </cell>
          <cell r="G9076" t="str">
            <v>CI_INL</v>
          </cell>
          <cell r="H9076" t="str">
            <v>PC</v>
          </cell>
          <cell r="I9076" t="str">
            <v>CPR</v>
          </cell>
          <cell r="J9076" t="str">
            <v/>
          </cell>
          <cell r="K9076" t="str">
            <v>PD</v>
          </cell>
          <cell r="L9076" t="str">
            <v>3015</v>
          </cell>
          <cell r="M9076" t="str">
            <v>V</v>
          </cell>
          <cell r="N9076">
            <v>17272</v>
          </cell>
        </row>
        <row r="9077">
          <cell r="A9077" t="str">
            <v>RM-NEO-INL-SC-0018</v>
          </cell>
          <cell r="B9077" t="str">
            <v>CINT</v>
          </cell>
          <cell r="C9077" t="str">
            <v/>
          </cell>
          <cell r="D9077" t="str">
            <v>JAHITAN SEAT COVER NEO KAIN SENDIRI</v>
          </cell>
          <cell r="E9077">
            <v>0</v>
          </cell>
          <cell r="F9077" t="str">
            <v>ROF</v>
          </cell>
          <cell r="G9077" t="str">
            <v>CI_INL</v>
          </cell>
          <cell r="H9077" t="str">
            <v>PC</v>
          </cell>
          <cell r="I9077" t="str">
            <v>CPR</v>
          </cell>
          <cell r="J9077" t="str">
            <v/>
          </cell>
          <cell r="K9077" t="str">
            <v>PD</v>
          </cell>
          <cell r="L9077" t="str">
            <v>3015</v>
          </cell>
          <cell r="M9077" t="str">
            <v>V</v>
          </cell>
          <cell r="N9077">
            <v>10</v>
          </cell>
        </row>
        <row r="9078">
          <cell r="A9078" t="str">
            <v>RM-NEO-INL-SC-0019</v>
          </cell>
          <cell r="B9078" t="str">
            <v>CINT</v>
          </cell>
          <cell r="C9078" t="str">
            <v/>
          </cell>
          <cell r="D9078" t="str">
            <v>JAHITAN SEAT COVER NEO N.S. 16 N</v>
          </cell>
          <cell r="E9078">
            <v>45175</v>
          </cell>
          <cell r="F9078" t="str">
            <v>ROF</v>
          </cell>
          <cell r="G9078" t="str">
            <v>CI_INL</v>
          </cell>
          <cell r="H9078" t="str">
            <v>PC</v>
          </cell>
          <cell r="I9078" t="str">
            <v>CPR</v>
          </cell>
          <cell r="J9078" t="str">
            <v/>
          </cell>
          <cell r="K9078" t="str">
            <v>PD</v>
          </cell>
          <cell r="L9078" t="str">
            <v>3015</v>
          </cell>
          <cell r="M9078" t="str">
            <v>V</v>
          </cell>
          <cell r="N9078">
            <v>3000</v>
          </cell>
        </row>
        <row r="9079">
          <cell r="A9079" t="str">
            <v>RM-NEO-OTH-00-0001</v>
          </cell>
          <cell r="B9079" t="str">
            <v>CINT</v>
          </cell>
          <cell r="C9079" t="str">
            <v/>
          </cell>
          <cell r="D9079" t="str">
            <v>NEO 2 (B/S : GREY/GREY)</v>
          </cell>
          <cell r="E9079">
            <v>0</v>
          </cell>
          <cell r="F9079" t="str">
            <v>ROF</v>
          </cell>
          <cell r="G9079" t="str">
            <v>CI_OTH</v>
          </cell>
          <cell r="H9079" t="str">
            <v>SET</v>
          </cell>
          <cell r="I9079" t="str">
            <v>CPR</v>
          </cell>
          <cell r="J9079" t="str">
            <v/>
          </cell>
          <cell r="K9079" t="str">
            <v>PD</v>
          </cell>
          <cell r="L9079" t="str">
            <v>3015</v>
          </cell>
          <cell r="M9079" t="str">
            <v>V</v>
          </cell>
          <cell r="N9079">
            <v>200000</v>
          </cell>
        </row>
        <row r="9080">
          <cell r="A9080" t="str">
            <v>RM-NEO-OTH-00-0002</v>
          </cell>
          <cell r="B9080" t="str">
            <v>CINT</v>
          </cell>
          <cell r="C9080" t="str">
            <v/>
          </cell>
          <cell r="D9080" t="str">
            <v>NEO 2 (B/S : GREEN/GREEN)</v>
          </cell>
          <cell r="E9080">
            <v>0</v>
          </cell>
          <cell r="F9080" t="str">
            <v>ROF</v>
          </cell>
          <cell r="G9080" t="str">
            <v>CI_OTH</v>
          </cell>
          <cell r="H9080" t="str">
            <v>SET</v>
          </cell>
          <cell r="I9080" t="str">
            <v>CPR</v>
          </cell>
          <cell r="J9080" t="str">
            <v/>
          </cell>
          <cell r="K9080" t="str">
            <v>PD</v>
          </cell>
          <cell r="L9080" t="str">
            <v>3015</v>
          </cell>
          <cell r="M9080" t="str">
            <v>V</v>
          </cell>
          <cell r="N9080">
            <v>200000</v>
          </cell>
        </row>
        <row r="9081">
          <cell r="A9081" t="str">
            <v>RM-NEO-OTH-00-0003</v>
          </cell>
          <cell r="B9081" t="str">
            <v>CINT</v>
          </cell>
          <cell r="C9081" t="str">
            <v/>
          </cell>
          <cell r="D9081" t="str">
            <v>NEO 2 (B/S : BLUE/BLUE)</v>
          </cell>
          <cell r="E9081">
            <v>0</v>
          </cell>
          <cell r="F9081" t="str">
            <v>ROF</v>
          </cell>
          <cell r="G9081" t="str">
            <v>CI_OTH</v>
          </cell>
          <cell r="H9081" t="str">
            <v>SET</v>
          </cell>
          <cell r="I9081" t="str">
            <v>CPR</v>
          </cell>
          <cell r="J9081" t="str">
            <v/>
          </cell>
          <cell r="K9081" t="str">
            <v>PD</v>
          </cell>
          <cell r="L9081" t="str">
            <v>3015</v>
          </cell>
          <cell r="M9081" t="str">
            <v>V</v>
          </cell>
          <cell r="N9081">
            <v>200000</v>
          </cell>
        </row>
        <row r="9082">
          <cell r="A9082" t="str">
            <v>RM-NEO-OTH-00-0004</v>
          </cell>
          <cell r="B9082" t="str">
            <v>CINT</v>
          </cell>
          <cell r="C9082" t="str">
            <v/>
          </cell>
          <cell r="D9082" t="str">
            <v>NEO 2 (B/S : BROWN/BROWN)</v>
          </cell>
          <cell r="E9082">
            <v>0</v>
          </cell>
          <cell r="F9082" t="str">
            <v>ROF</v>
          </cell>
          <cell r="G9082" t="str">
            <v>CI_OTH</v>
          </cell>
          <cell r="H9082" t="str">
            <v>SET</v>
          </cell>
          <cell r="I9082" t="str">
            <v>CPR</v>
          </cell>
          <cell r="J9082" t="str">
            <v/>
          </cell>
          <cell r="K9082" t="str">
            <v>PD</v>
          </cell>
          <cell r="L9082" t="str">
            <v>3015</v>
          </cell>
          <cell r="M9082" t="str">
            <v>V</v>
          </cell>
          <cell r="N9082">
            <v>200000</v>
          </cell>
        </row>
        <row r="9083">
          <cell r="A9083" t="str">
            <v>RM-NEO-OTH-00-0005</v>
          </cell>
          <cell r="B9083" t="str">
            <v>CINT</v>
          </cell>
          <cell r="C9083" t="str">
            <v/>
          </cell>
          <cell r="D9083" t="str">
            <v>NEO 2 (FRAME BLACK)</v>
          </cell>
          <cell r="E9083">
            <v>0</v>
          </cell>
          <cell r="F9083" t="str">
            <v>ROF</v>
          </cell>
          <cell r="G9083" t="str">
            <v>CI_OTH</v>
          </cell>
          <cell r="H9083" t="str">
            <v>SET</v>
          </cell>
          <cell r="I9083" t="str">
            <v>CPR</v>
          </cell>
          <cell r="J9083" t="str">
            <v/>
          </cell>
          <cell r="K9083" t="str">
            <v>PD</v>
          </cell>
          <cell r="L9083" t="str">
            <v>3015</v>
          </cell>
          <cell r="M9083" t="str">
            <v>V</v>
          </cell>
          <cell r="N9083">
            <v>100000</v>
          </cell>
        </row>
        <row r="9084">
          <cell r="A9084" t="str">
            <v>RM-NEO-PIP-00-0001</v>
          </cell>
          <cell r="B9084" t="str">
            <v>CINT</v>
          </cell>
          <cell r="C9084" t="str">
            <v/>
          </cell>
          <cell r="D9084" t="str">
            <v>PIPA 15/15 X 1.4 X 1840</v>
          </cell>
          <cell r="E9084">
            <v>45175</v>
          </cell>
          <cell r="F9084" t="str">
            <v>ROF</v>
          </cell>
          <cell r="G9084" t="str">
            <v>CI_PIPA</v>
          </cell>
          <cell r="H9084" t="str">
            <v>PC</v>
          </cell>
          <cell r="I9084" t="str">
            <v>CPR</v>
          </cell>
          <cell r="J9084" t="str">
            <v/>
          </cell>
          <cell r="K9084" t="str">
            <v>PD</v>
          </cell>
          <cell r="L9084" t="str">
            <v>3015</v>
          </cell>
          <cell r="M9084" t="str">
            <v>V</v>
          </cell>
          <cell r="N9084">
            <v>22808</v>
          </cell>
        </row>
        <row r="9085">
          <cell r="A9085" t="str">
            <v>RM-NEO-PIP-00-0002</v>
          </cell>
          <cell r="B9085" t="str">
            <v>CINT</v>
          </cell>
          <cell r="C9085" t="str">
            <v/>
          </cell>
          <cell r="D9085" t="str">
            <v>PIPA 15/15 X 1.4 X 414</v>
          </cell>
          <cell r="E9085">
            <v>45175</v>
          </cell>
          <cell r="F9085" t="str">
            <v>ROF</v>
          </cell>
          <cell r="G9085" t="str">
            <v>CI_PIPA</v>
          </cell>
          <cell r="H9085" t="str">
            <v>PC</v>
          </cell>
          <cell r="I9085" t="str">
            <v>CPR</v>
          </cell>
          <cell r="J9085" t="str">
            <v/>
          </cell>
          <cell r="K9085" t="str">
            <v>PD</v>
          </cell>
          <cell r="L9085" t="str">
            <v>3015</v>
          </cell>
          <cell r="M9085" t="str">
            <v>V</v>
          </cell>
          <cell r="N9085">
            <v>5159</v>
          </cell>
        </row>
        <row r="9086">
          <cell r="A9086" t="str">
            <v>RM-NEO-PIP-00-0003</v>
          </cell>
          <cell r="B9086" t="str">
            <v>CINT</v>
          </cell>
          <cell r="C9086" t="str">
            <v/>
          </cell>
          <cell r="D9086" t="str">
            <v>PIPA 15/15 X 1.4 X 454</v>
          </cell>
          <cell r="E9086">
            <v>45175</v>
          </cell>
          <cell r="F9086" t="str">
            <v>ROF</v>
          </cell>
          <cell r="G9086" t="str">
            <v>CI_PIPA</v>
          </cell>
          <cell r="H9086" t="str">
            <v>PC</v>
          </cell>
          <cell r="I9086" t="str">
            <v>CPR</v>
          </cell>
          <cell r="J9086" t="str">
            <v/>
          </cell>
          <cell r="K9086" t="str">
            <v>PD</v>
          </cell>
          <cell r="L9086" t="str">
            <v>3015</v>
          </cell>
          <cell r="M9086" t="str">
            <v>V</v>
          </cell>
          <cell r="N9086">
            <v>6588</v>
          </cell>
        </row>
        <row r="9087">
          <cell r="A9087" t="str">
            <v>RM-NEO-PLS-00-0004</v>
          </cell>
          <cell r="B9087" t="str">
            <v>CINT</v>
          </cell>
          <cell r="C9087" t="str">
            <v/>
          </cell>
          <cell r="D9087" t="str">
            <v>BACK REST PLASTIC NEO</v>
          </cell>
          <cell r="E9087">
            <v>45175</v>
          </cell>
          <cell r="F9087" t="str">
            <v>ROF</v>
          </cell>
          <cell r="G9087" t="str">
            <v>CI_PLSTK</v>
          </cell>
          <cell r="H9087" t="str">
            <v>PC</v>
          </cell>
          <cell r="I9087" t="str">
            <v>CPR</v>
          </cell>
          <cell r="J9087" t="str">
            <v/>
          </cell>
          <cell r="K9087" t="str">
            <v>PD</v>
          </cell>
          <cell r="L9087" t="str">
            <v>3015</v>
          </cell>
          <cell r="M9087" t="str">
            <v>V</v>
          </cell>
          <cell r="N9087">
            <v>50575</v>
          </cell>
        </row>
        <row r="9088">
          <cell r="A9088" t="str">
            <v>RM-NEO-PLS-00-0005</v>
          </cell>
          <cell r="B9088" t="str">
            <v>CINT</v>
          </cell>
          <cell r="C9088" t="str">
            <v/>
          </cell>
          <cell r="D9088" t="str">
            <v>LEG SHOES JOINT NEO</v>
          </cell>
          <cell r="E9088">
            <v>45175</v>
          </cell>
          <cell r="F9088" t="str">
            <v>ROF</v>
          </cell>
          <cell r="G9088" t="str">
            <v>CI_PLSTK</v>
          </cell>
          <cell r="H9088" t="str">
            <v>PC</v>
          </cell>
          <cell r="I9088" t="str">
            <v>CPR</v>
          </cell>
          <cell r="J9088" t="str">
            <v/>
          </cell>
          <cell r="K9088" t="str">
            <v>PD</v>
          </cell>
          <cell r="L9088" t="str">
            <v>3015</v>
          </cell>
          <cell r="M9088" t="str">
            <v>V</v>
          </cell>
          <cell r="N9088">
            <v>1128</v>
          </cell>
        </row>
        <row r="9089">
          <cell r="A9089" t="str">
            <v>RM-NEO-PLS-00-0006</v>
          </cell>
          <cell r="B9089" t="str">
            <v>CINT</v>
          </cell>
          <cell r="C9089" t="str">
            <v/>
          </cell>
          <cell r="D9089" t="str">
            <v>LIST PLASTIC BACK COVER 1 (SIDE) NEO</v>
          </cell>
          <cell r="E9089">
            <v>44797</v>
          </cell>
          <cell r="F9089" t="str">
            <v>ROF</v>
          </cell>
          <cell r="G9089" t="str">
            <v>CI_PLSTK</v>
          </cell>
          <cell r="H9089" t="str">
            <v>PC</v>
          </cell>
          <cell r="I9089" t="str">
            <v>CPR</v>
          </cell>
          <cell r="J9089" t="str">
            <v/>
          </cell>
          <cell r="K9089" t="str">
            <v>PD</v>
          </cell>
          <cell r="L9089" t="str">
            <v>3015</v>
          </cell>
          <cell r="M9089" t="str">
            <v>V</v>
          </cell>
          <cell r="N9089">
            <v>1287</v>
          </cell>
        </row>
        <row r="9090">
          <cell r="A9090" t="str">
            <v>RM-NEO-PLS-00-0007</v>
          </cell>
          <cell r="B9090" t="str">
            <v>CINT</v>
          </cell>
          <cell r="C9090" t="str">
            <v/>
          </cell>
          <cell r="D9090" t="str">
            <v>LIST PLASTIC BACK COVER 2 (TOP) NEO</v>
          </cell>
          <cell r="E9090">
            <v>44797</v>
          </cell>
          <cell r="F9090" t="str">
            <v>ROF</v>
          </cell>
          <cell r="G9090" t="str">
            <v>CI_PLSTK</v>
          </cell>
          <cell r="H9090" t="str">
            <v>PC</v>
          </cell>
          <cell r="I9090" t="str">
            <v>CPR</v>
          </cell>
          <cell r="J9090" t="str">
            <v/>
          </cell>
          <cell r="K9090" t="str">
            <v>PD</v>
          </cell>
          <cell r="L9090" t="str">
            <v>3015</v>
          </cell>
          <cell r="M9090" t="str">
            <v>V</v>
          </cell>
          <cell r="N9090">
            <v>1596</v>
          </cell>
        </row>
        <row r="9091">
          <cell r="A9091" t="str">
            <v>RM-NEO-PLS-00-0008</v>
          </cell>
          <cell r="B9091" t="str">
            <v>CINT</v>
          </cell>
          <cell r="C9091" t="str">
            <v/>
          </cell>
          <cell r="D9091" t="str">
            <v>SEAT PLASTIC NEO</v>
          </cell>
          <cell r="E9091">
            <v>44797</v>
          </cell>
          <cell r="F9091" t="str">
            <v>ROF</v>
          </cell>
          <cell r="G9091" t="str">
            <v>CI_PLSTK</v>
          </cell>
          <cell r="H9091" t="str">
            <v>PC</v>
          </cell>
          <cell r="I9091" t="str">
            <v>CPR</v>
          </cell>
          <cell r="J9091" t="str">
            <v/>
          </cell>
          <cell r="K9091" t="str">
            <v>PD</v>
          </cell>
          <cell r="L9091" t="str">
            <v>3015</v>
          </cell>
          <cell r="M9091" t="str">
            <v>V</v>
          </cell>
          <cell r="N9091">
            <v>32950</v>
          </cell>
        </row>
        <row r="9092">
          <cell r="A9092" t="str">
            <v>RM-NSB-000-00-0009</v>
          </cell>
          <cell r="B9092" t="str">
            <v>CINT</v>
          </cell>
          <cell r="C9092" t="str">
            <v/>
          </cell>
          <cell r="D9092" t="str">
            <v>NET STRETCHER</v>
          </cell>
          <cell r="E9092">
            <v>44825</v>
          </cell>
          <cell r="F9092" t="str">
            <v>ROF</v>
          </cell>
          <cell r="G9092" t="str">
            <v>CI_OTH</v>
          </cell>
          <cell r="H9092" t="str">
            <v>PC</v>
          </cell>
          <cell r="I9092" t="str">
            <v>CPR</v>
          </cell>
          <cell r="J9092" t="str">
            <v/>
          </cell>
          <cell r="K9092" t="str">
            <v>PD</v>
          </cell>
          <cell r="L9092" t="str">
            <v>3015</v>
          </cell>
          <cell r="M9092" t="str">
            <v>V</v>
          </cell>
          <cell r="N9092">
            <v>16000</v>
          </cell>
        </row>
        <row r="9093">
          <cell r="A9093" t="str">
            <v>RM-NSB-000-00-0010</v>
          </cell>
          <cell r="B9093" t="str">
            <v>CINT</v>
          </cell>
          <cell r="C9093" t="str">
            <v/>
          </cell>
          <cell r="D9093" t="str">
            <v>STRETCHER CB 003</v>
          </cell>
          <cell r="E9093">
            <v>44797</v>
          </cell>
          <cell r="F9093" t="str">
            <v>ROF</v>
          </cell>
          <cell r="G9093" t="str">
            <v>CI_OTH</v>
          </cell>
          <cell r="H9093" t="str">
            <v>PC</v>
          </cell>
          <cell r="I9093" t="str">
            <v>CPR</v>
          </cell>
          <cell r="J9093" t="str">
            <v/>
          </cell>
          <cell r="K9093" t="str">
            <v>PD</v>
          </cell>
          <cell r="L9093" t="str">
            <v>3015</v>
          </cell>
          <cell r="M9093" t="str">
            <v>V</v>
          </cell>
          <cell r="N9093">
            <v>1807</v>
          </cell>
        </row>
        <row r="9094">
          <cell r="A9094" t="str">
            <v>RM-NSB-000-00-0011</v>
          </cell>
          <cell r="B9094" t="str">
            <v>CINT</v>
          </cell>
          <cell r="C9094" t="str">
            <v/>
          </cell>
          <cell r="D9094" t="str">
            <v>HOLDER CB-230-22-2</v>
          </cell>
          <cell r="E9094">
            <v>45169</v>
          </cell>
          <cell r="F9094" t="str">
            <v>ROF</v>
          </cell>
          <cell r="G9094" t="str">
            <v>CI_OTH</v>
          </cell>
          <cell r="H9094" t="str">
            <v>PC</v>
          </cell>
          <cell r="I9094" t="str">
            <v>CPR</v>
          </cell>
          <cell r="J9094" t="str">
            <v/>
          </cell>
          <cell r="K9094" t="str">
            <v>PD</v>
          </cell>
          <cell r="L9094" t="str">
            <v>3015</v>
          </cell>
          <cell r="M9094" t="str">
            <v>V</v>
          </cell>
          <cell r="N9094">
            <v>25948</v>
          </cell>
        </row>
        <row r="9095">
          <cell r="A9095" t="str">
            <v>RM-NSB-ACC-00-0012</v>
          </cell>
          <cell r="B9095" t="str">
            <v>CINT</v>
          </cell>
          <cell r="C9095" t="str">
            <v/>
          </cell>
          <cell r="D9095" t="str">
            <v>HANDSET ACC NURSE ACC610001+B0000</v>
          </cell>
          <cell r="E9095">
            <v>45130</v>
          </cell>
          <cell r="F9095" t="str">
            <v>ROF</v>
          </cell>
          <cell r="G9095" t="str">
            <v>CI_OTH</v>
          </cell>
          <cell r="H9095" t="str">
            <v>PC</v>
          </cell>
          <cell r="I9095" t="str">
            <v>CPR</v>
          </cell>
          <cell r="J9095" t="str">
            <v/>
          </cell>
          <cell r="K9095" t="str">
            <v>PD</v>
          </cell>
          <cell r="L9095" t="str">
            <v>3015</v>
          </cell>
          <cell r="M9095" t="str">
            <v>V</v>
          </cell>
          <cell r="N9095">
            <v>730000</v>
          </cell>
        </row>
        <row r="9096">
          <cell r="A9096" t="str">
            <v>RM-NSB-ACC-00-0013</v>
          </cell>
          <cell r="B9096" t="str">
            <v>CINT</v>
          </cell>
          <cell r="C9096" t="str">
            <v/>
          </cell>
          <cell r="D9096" t="str">
            <v>ACCESORIES CB-001D</v>
          </cell>
          <cell r="E9096">
            <v>44797</v>
          </cell>
          <cell r="F9096" t="str">
            <v>ROF</v>
          </cell>
          <cell r="G9096" t="str">
            <v>CI_OTH</v>
          </cell>
          <cell r="H9096" t="str">
            <v>PC</v>
          </cell>
          <cell r="I9096" t="str">
            <v>CPR</v>
          </cell>
          <cell r="J9096" t="str">
            <v/>
          </cell>
          <cell r="K9096" t="str">
            <v>PD</v>
          </cell>
          <cell r="L9096" t="str">
            <v>3015</v>
          </cell>
          <cell r="M9096" t="str">
            <v>V</v>
          </cell>
          <cell r="N9096">
            <v>0</v>
          </cell>
        </row>
        <row r="9097">
          <cell r="A9097" t="str">
            <v>RM-NSB-ACC-00-0014</v>
          </cell>
          <cell r="B9097" t="str">
            <v>CINT</v>
          </cell>
          <cell r="C9097" t="str">
            <v/>
          </cell>
          <cell r="D9097" t="str">
            <v>ACCESORIES CB-002</v>
          </cell>
          <cell r="E9097">
            <v>44950</v>
          </cell>
          <cell r="F9097" t="str">
            <v>ROF</v>
          </cell>
          <cell r="G9097" t="str">
            <v>CI_OTH</v>
          </cell>
          <cell r="H9097" t="str">
            <v>PC</v>
          </cell>
          <cell r="I9097" t="str">
            <v>CPR</v>
          </cell>
          <cell r="J9097" t="str">
            <v/>
          </cell>
          <cell r="K9097" t="str">
            <v>PD</v>
          </cell>
          <cell r="L9097" t="str">
            <v>3015</v>
          </cell>
          <cell r="M9097" t="str">
            <v>V</v>
          </cell>
          <cell r="N9097">
            <v>0</v>
          </cell>
        </row>
        <row r="9098">
          <cell r="A9098" t="str">
            <v>RM-NSB-ACC-00-0015</v>
          </cell>
          <cell r="B9098" t="str">
            <v>CINT</v>
          </cell>
          <cell r="C9098" t="str">
            <v/>
          </cell>
          <cell r="D9098" t="str">
            <v>ACCESSORIES BED</v>
          </cell>
          <cell r="E9098">
            <v>44950</v>
          </cell>
          <cell r="F9098" t="str">
            <v>ROF</v>
          </cell>
          <cell r="G9098" t="str">
            <v>CI_OTH</v>
          </cell>
          <cell r="H9098" t="str">
            <v>PC</v>
          </cell>
          <cell r="I9098" t="str">
            <v>CPR</v>
          </cell>
          <cell r="J9098" t="str">
            <v/>
          </cell>
          <cell r="K9098" t="str">
            <v>PD</v>
          </cell>
          <cell r="L9098" t="str">
            <v>3015</v>
          </cell>
          <cell r="M9098" t="str">
            <v>V</v>
          </cell>
          <cell r="N9098">
            <v>0</v>
          </cell>
        </row>
        <row r="9099">
          <cell r="A9099" t="str">
            <v>RM-NSB-ACC-00-0016</v>
          </cell>
          <cell r="B9099" t="str">
            <v>CINT</v>
          </cell>
          <cell r="C9099" t="str">
            <v/>
          </cell>
          <cell r="D9099" t="str">
            <v>ACCESSORIES CB 135 D</v>
          </cell>
          <cell r="E9099">
            <v>44797</v>
          </cell>
          <cell r="F9099" t="str">
            <v>ROF</v>
          </cell>
          <cell r="G9099" t="str">
            <v>CI_OTH</v>
          </cell>
          <cell r="H9099" t="str">
            <v>PC</v>
          </cell>
          <cell r="I9099" t="str">
            <v>CPR</v>
          </cell>
          <cell r="J9099" t="str">
            <v/>
          </cell>
          <cell r="K9099" t="str">
            <v>PD</v>
          </cell>
          <cell r="L9099" t="str">
            <v>3015</v>
          </cell>
          <cell r="M9099" t="str">
            <v>V</v>
          </cell>
          <cell r="N9099">
            <v>0</v>
          </cell>
        </row>
        <row r="9100">
          <cell r="A9100" t="str">
            <v>RM-NSB-ACC-00-0017</v>
          </cell>
          <cell r="B9100" t="str">
            <v>CINT</v>
          </cell>
          <cell r="C9100" t="str">
            <v/>
          </cell>
          <cell r="D9100" t="str">
            <v>ACCESSORIES CB CB 3300 T DX</v>
          </cell>
          <cell r="E9100">
            <v>44797</v>
          </cell>
          <cell r="F9100" t="str">
            <v>ROF</v>
          </cell>
          <cell r="G9100" t="str">
            <v>CI_OTH</v>
          </cell>
          <cell r="H9100" t="str">
            <v>PC</v>
          </cell>
          <cell r="I9100" t="str">
            <v>CPR</v>
          </cell>
          <cell r="J9100" t="str">
            <v/>
          </cell>
          <cell r="K9100" t="str">
            <v>PD</v>
          </cell>
          <cell r="L9100" t="str">
            <v>3015</v>
          </cell>
          <cell r="M9100" t="str">
            <v>V</v>
          </cell>
          <cell r="N9100">
            <v>0</v>
          </cell>
        </row>
        <row r="9101">
          <cell r="A9101" t="str">
            <v>RM-NSB-ACC-00-0018</v>
          </cell>
          <cell r="B9101" t="str">
            <v>CINT</v>
          </cell>
          <cell r="C9101" t="str">
            <v/>
          </cell>
          <cell r="D9101" t="str">
            <v>ACCESSORIES CB-004 EXAMINATION BED</v>
          </cell>
          <cell r="E9101">
            <v>44942</v>
          </cell>
          <cell r="F9101" t="str">
            <v>ROF</v>
          </cell>
          <cell r="G9101" t="str">
            <v>CI_OTH</v>
          </cell>
          <cell r="H9101" t="str">
            <v>PC</v>
          </cell>
          <cell r="I9101" t="str">
            <v>CPR</v>
          </cell>
          <cell r="J9101" t="str">
            <v/>
          </cell>
          <cell r="K9101" t="str">
            <v>PD</v>
          </cell>
          <cell r="L9101" t="str">
            <v>3015</v>
          </cell>
          <cell r="M9101" t="str">
            <v>V</v>
          </cell>
          <cell r="N9101">
            <v>0</v>
          </cell>
        </row>
        <row r="9102">
          <cell r="A9102" t="str">
            <v>RM-NSB-ACC-00-0019</v>
          </cell>
          <cell r="B9102" t="str">
            <v>CINT</v>
          </cell>
          <cell r="C9102" t="str">
            <v/>
          </cell>
          <cell r="D9102" t="str">
            <v>ACCESSORIES CB-004 EXG PLUS</v>
          </cell>
          <cell r="E9102">
            <v>45084</v>
          </cell>
          <cell r="F9102" t="str">
            <v>ROF</v>
          </cell>
          <cell r="G9102" t="str">
            <v>CI_OTH</v>
          </cell>
          <cell r="H9102" t="str">
            <v>PC</v>
          </cell>
          <cell r="I9102" t="str">
            <v>CPR</v>
          </cell>
          <cell r="J9102" t="str">
            <v/>
          </cell>
          <cell r="K9102" t="str">
            <v>PD</v>
          </cell>
          <cell r="L9102" t="str">
            <v>3015</v>
          </cell>
          <cell r="M9102" t="str">
            <v>V</v>
          </cell>
          <cell r="N9102">
            <v>0</v>
          </cell>
        </row>
        <row r="9103">
          <cell r="A9103" t="str">
            <v>RM-NSB-ACC-00-0020</v>
          </cell>
          <cell r="B9103" t="str">
            <v>CINT</v>
          </cell>
          <cell r="C9103" t="str">
            <v/>
          </cell>
          <cell r="D9103" t="str">
            <v>ACCESSORIES CB-005D</v>
          </cell>
          <cell r="E9103">
            <v>44797</v>
          </cell>
          <cell r="F9103" t="str">
            <v>ROF</v>
          </cell>
          <cell r="G9103" t="str">
            <v>CI_OTH</v>
          </cell>
          <cell r="H9103" t="str">
            <v>PC</v>
          </cell>
          <cell r="I9103" t="str">
            <v>CPR</v>
          </cell>
          <cell r="J9103" t="str">
            <v/>
          </cell>
          <cell r="K9103" t="str">
            <v>PD</v>
          </cell>
          <cell r="L9103" t="str">
            <v>3015</v>
          </cell>
          <cell r="M9103" t="str">
            <v>V</v>
          </cell>
          <cell r="N9103">
            <v>0</v>
          </cell>
        </row>
        <row r="9104">
          <cell r="A9104" t="str">
            <v>RM-NSB-ACC-00-0021</v>
          </cell>
          <cell r="B9104" t="str">
            <v>CINT</v>
          </cell>
          <cell r="C9104" t="str">
            <v/>
          </cell>
          <cell r="D9104" t="str">
            <v>ACCESSORIES COMPACT CRANK</v>
          </cell>
          <cell r="E9104">
            <v>44923</v>
          </cell>
          <cell r="F9104" t="str">
            <v>ROF</v>
          </cell>
          <cell r="G9104" t="str">
            <v>CI_OTH</v>
          </cell>
          <cell r="H9104" t="str">
            <v>PC</v>
          </cell>
          <cell r="I9104" t="str">
            <v>CPR</v>
          </cell>
          <cell r="J9104" t="str">
            <v/>
          </cell>
          <cell r="K9104" t="str">
            <v>PD</v>
          </cell>
          <cell r="L9104" t="str">
            <v>3015</v>
          </cell>
          <cell r="M9104" t="str">
            <v>V</v>
          </cell>
          <cell r="N9104">
            <v>0</v>
          </cell>
        </row>
        <row r="9105">
          <cell r="A9105" t="str">
            <v>RM-NSB-ACC-00-0022</v>
          </cell>
          <cell r="B9105" t="str">
            <v>CINT</v>
          </cell>
          <cell r="C9105" t="str">
            <v/>
          </cell>
          <cell r="D9105" t="str">
            <v>ACCESSORIES H/F BOARD</v>
          </cell>
          <cell r="E9105">
            <v>44903</v>
          </cell>
          <cell r="F9105" t="str">
            <v>ROF</v>
          </cell>
          <cell r="G9105" t="str">
            <v>CI_OTH</v>
          </cell>
          <cell r="H9105" t="str">
            <v>PC</v>
          </cell>
          <cell r="I9105" t="str">
            <v>CPR</v>
          </cell>
          <cell r="J9105" t="str">
            <v/>
          </cell>
          <cell r="K9105" t="str">
            <v>PD</v>
          </cell>
          <cell r="L9105" t="str">
            <v>3015</v>
          </cell>
          <cell r="M9105" t="str">
            <v>V</v>
          </cell>
          <cell r="N9105">
            <v>0</v>
          </cell>
        </row>
        <row r="9106">
          <cell r="A9106" t="str">
            <v>RM-NSB-ACC-00-0023</v>
          </cell>
          <cell r="B9106" t="str">
            <v>CINT</v>
          </cell>
          <cell r="C9106" t="str">
            <v/>
          </cell>
          <cell r="D9106" t="str">
            <v>ACCESSORIES LEVER + SHAFT</v>
          </cell>
          <cell r="E9106">
            <v>44903</v>
          </cell>
          <cell r="F9106" t="str">
            <v>ROF</v>
          </cell>
          <cell r="G9106" t="str">
            <v>CI_OTH</v>
          </cell>
          <cell r="H9106" t="str">
            <v>PC</v>
          </cell>
          <cell r="I9106" t="str">
            <v>CPR</v>
          </cell>
          <cell r="J9106" t="str">
            <v/>
          </cell>
          <cell r="K9106" t="str">
            <v>PD</v>
          </cell>
          <cell r="L9106" t="str">
            <v>3015</v>
          </cell>
          <cell r="M9106" t="str">
            <v>V</v>
          </cell>
          <cell r="N9106">
            <v>0</v>
          </cell>
        </row>
        <row r="9107">
          <cell r="A9107" t="str">
            <v>RM-NSB-ACC-00-0024</v>
          </cell>
          <cell r="B9107" t="str">
            <v>CINT</v>
          </cell>
          <cell r="C9107" t="str">
            <v/>
          </cell>
          <cell r="D9107" t="str">
            <v>ACCESSORIES OPERATING LEVER</v>
          </cell>
          <cell r="E9107">
            <v>44903</v>
          </cell>
          <cell r="F9107" t="str">
            <v>ROF</v>
          </cell>
          <cell r="G9107" t="str">
            <v>CI_OTH</v>
          </cell>
          <cell r="H9107" t="str">
            <v>PC</v>
          </cell>
          <cell r="I9107" t="str">
            <v>CPR</v>
          </cell>
          <cell r="J9107" t="str">
            <v/>
          </cell>
          <cell r="K9107" t="str">
            <v>PD</v>
          </cell>
          <cell r="L9107" t="str">
            <v>3015</v>
          </cell>
          <cell r="M9107" t="str">
            <v>V</v>
          </cell>
          <cell r="N9107">
            <v>0</v>
          </cell>
        </row>
        <row r="9108">
          <cell r="A9108" t="str">
            <v>RM-NSB-ACC-00-0025</v>
          </cell>
          <cell r="B9108" t="str">
            <v>CINT</v>
          </cell>
          <cell r="C9108" t="str">
            <v/>
          </cell>
          <cell r="D9108" t="str">
            <v>ACCESSORIES SIDE RAIL</v>
          </cell>
          <cell r="E9108">
            <v>44797</v>
          </cell>
          <cell r="F9108" t="str">
            <v>ROF</v>
          </cell>
          <cell r="G9108" t="str">
            <v>CI_OTH</v>
          </cell>
          <cell r="H9108" t="str">
            <v>PC</v>
          </cell>
          <cell r="I9108" t="str">
            <v>CPR</v>
          </cell>
          <cell r="J9108" t="str">
            <v/>
          </cell>
          <cell r="K9108" t="str">
            <v>PD</v>
          </cell>
          <cell r="L9108" t="str">
            <v>3015</v>
          </cell>
          <cell r="M9108" t="str">
            <v>V</v>
          </cell>
          <cell r="N9108">
            <v>0</v>
          </cell>
        </row>
        <row r="9109">
          <cell r="A9109" t="str">
            <v>RM-NSB-ACC-00-0026</v>
          </cell>
          <cell r="B9109" t="str">
            <v>CINT</v>
          </cell>
          <cell r="C9109" t="str">
            <v/>
          </cell>
          <cell r="D9109" t="str">
            <v>ACCESSORIES TB-002</v>
          </cell>
          <cell r="E9109">
            <v>44966</v>
          </cell>
          <cell r="F9109" t="str">
            <v>ROF</v>
          </cell>
          <cell r="G9109" t="str">
            <v>CI_OTH</v>
          </cell>
          <cell r="H9109" t="str">
            <v>PC</v>
          </cell>
          <cell r="I9109" t="str">
            <v>CPR</v>
          </cell>
          <cell r="J9109" t="str">
            <v/>
          </cell>
          <cell r="K9109" t="str">
            <v>PD</v>
          </cell>
          <cell r="L9109" t="str">
            <v>3015</v>
          </cell>
          <cell r="M9109" t="str">
            <v>V</v>
          </cell>
          <cell r="N9109">
            <v>0</v>
          </cell>
        </row>
        <row r="9110">
          <cell r="A9110" t="str">
            <v>RM-NSB-ACC-00-0027</v>
          </cell>
          <cell r="B9110" t="str">
            <v>CINT</v>
          </cell>
          <cell r="C9110" t="str">
            <v/>
          </cell>
          <cell r="D9110" t="str">
            <v>CABLE ACC 0808098-1500-A</v>
          </cell>
          <cell r="E9110">
            <v>45130</v>
          </cell>
          <cell r="F9110" t="str">
            <v>ROF</v>
          </cell>
          <cell r="G9110" t="str">
            <v>CI_OTH</v>
          </cell>
          <cell r="H9110" t="str">
            <v>PC</v>
          </cell>
          <cell r="I9110" t="str">
            <v>CPR</v>
          </cell>
          <cell r="J9110" t="str">
            <v/>
          </cell>
          <cell r="K9110" t="str">
            <v>PD</v>
          </cell>
          <cell r="L9110" t="str">
            <v>3015</v>
          </cell>
          <cell r="M9110" t="str">
            <v>V</v>
          </cell>
          <cell r="N9110">
            <v>70000</v>
          </cell>
        </row>
        <row r="9111">
          <cell r="A9111" t="str">
            <v>RM-NSB-ACC-00-0028</v>
          </cell>
          <cell r="B9111" t="str">
            <v>CINT</v>
          </cell>
          <cell r="C9111" t="str">
            <v/>
          </cell>
          <cell r="D9111" t="str">
            <v>CABLE LOCK ACC ACC00911045</v>
          </cell>
          <cell r="E9111">
            <v>45130</v>
          </cell>
          <cell r="F9111" t="str">
            <v>ROF</v>
          </cell>
          <cell r="G9111" t="str">
            <v>CI_OTH</v>
          </cell>
          <cell r="H9111" t="str">
            <v>PC</v>
          </cell>
          <cell r="I9111" t="str">
            <v>CPR</v>
          </cell>
          <cell r="J9111" t="str">
            <v/>
          </cell>
          <cell r="K9111" t="str">
            <v>PD</v>
          </cell>
          <cell r="L9111" t="str">
            <v>3015</v>
          </cell>
          <cell r="M9111" t="str">
            <v>V</v>
          </cell>
          <cell r="N9111">
            <v>12000</v>
          </cell>
        </row>
        <row r="9112">
          <cell r="A9112" t="str">
            <v>RM-NSB-ACC-00-0029</v>
          </cell>
          <cell r="B9112" t="str">
            <v>CINT</v>
          </cell>
          <cell r="C9112" t="str">
            <v/>
          </cell>
          <cell r="D9112" t="str">
            <v>ACCESSORIES CB-003</v>
          </cell>
          <cell r="E9112">
            <v>44825</v>
          </cell>
          <cell r="F9112" t="str">
            <v>ROF</v>
          </cell>
          <cell r="G9112" t="str">
            <v>CI_OTH</v>
          </cell>
          <cell r="H9112" t="str">
            <v>PC</v>
          </cell>
          <cell r="I9112" t="str">
            <v>CPR</v>
          </cell>
          <cell r="J9112" t="str">
            <v/>
          </cell>
          <cell r="K9112" t="str">
            <v>PD</v>
          </cell>
          <cell r="L9112" t="str">
            <v>3015</v>
          </cell>
          <cell r="M9112" t="str">
            <v>V</v>
          </cell>
          <cell r="N9112">
            <v>0</v>
          </cell>
        </row>
        <row r="9113">
          <cell r="A9113" t="str">
            <v>RM-NSB-ACC-00-0030</v>
          </cell>
          <cell r="B9113" t="str">
            <v>CINT</v>
          </cell>
          <cell r="C9113" t="str">
            <v/>
          </cell>
          <cell r="D9113" t="str">
            <v>ACCESSORIES CRANK UNIT</v>
          </cell>
          <cell r="E9113">
            <v>45085</v>
          </cell>
          <cell r="F9113" t="str">
            <v>ROF</v>
          </cell>
          <cell r="G9113" t="str">
            <v>CI_OTH</v>
          </cell>
          <cell r="H9113" t="str">
            <v>PC</v>
          </cell>
          <cell r="I9113" t="str">
            <v>CPR</v>
          </cell>
          <cell r="J9113" t="str">
            <v/>
          </cell>
          <cell r="K9113" t="str">
            <v>PD</v>
          </cell>
          <cell r="L9113" t="str">
            <v>3015</v>
          </cell>
          <cell r="M9113" t="str">
            <v>V</v>
          </cell>
          <cell r="N9113">
            <v>0</v>
          </cell>
        </row>
        <row r="9114">
          <cell r="A9114" t="str">
            <v>RM-NSB-ACC-00-0031</v>
          </cell>
          <cell r="B9114" t="str">
            <v>CINT</v>
          </cell>
          <cell r="C9114" t="str">
            <v/>
          </cell>
          <cell r="D9114" t="str">
            <v>ACCESSORIES BUMPER LIST</v>
          </cell>
          <cell r="E9114">
            <v>44950</v>
          </cell>
          <cell r="F9114" t="str">
            <v>ROF</v>
          </cell>
          <cell r="G9114" t="str">
            <v>CI_OTH</v>
          </cell>
          <cell r="H9114" t="str">
            <v>PC</v>
          </cell>
          <cell r="I9114" t="str">
            <v>CPR</v>
          </cell>
          <cell r="J9114" t="str">
            <v/>
          </cell>
          <cell r="K9114" t="str">
            <v>PD</v>
          </cell>
          <cell r="L9114" t="str">
            <v>3015</v>
          </cell>
          <cell r="M9114" t="str">
            <v>V</v>
          </cell>
          <cell r="N9114">
            <v>0</v>
          </cell>
        </row>
        <row r="9115">
          <cell r="A9115" t="str">
            <v>RM-NSB-ACC-00-0032</v>
          </cell>
          <cell r="B9115" t="str">
            <v>CINT</v>
          </cell>
          <cell r="C9115" t="str">
            <v/>
          </cell>
          <cell r="D9115" t="str">
            <v>ACCESSORIES H/F BD-003</v>
          </cell>
          <cell r="E9115">
            <v>0</v>
          </cell>
          <cell r="F9115" t="str">
            <v>ROF</v>
          </cell>
          <cell r="G9115" t="str">
            <v>CI_OTH</v>
          </cell>
          <cell r="H9115" t="str">
            <v>PC</v>
          </cell>
          <cell r="I9115" t="str">
            <v>CPR</v>
          </cell>
          <cell r="J9115" t="str">
            <v/>
          </cell>
          <cell r="K9115" t="str">
            <v>PD</v>
          </cell>
          <cell r="L9115" t="str">
            <v>3015</v>
          </cell>
          <cell r="M9115" t="str">
            <v>V</v>
          </cell>
          <cell r="N9115">
            <v>0</v>
          </cell>
        </row>
        <row r="9116">
          <cell r="A9116" t="str">
            <v>RM-NSB-ACC-00-0033</v>
          </cell>
          <cell r="B9116" t="str">
            <v>CINT</v>
          </cell>
          <cell r="C9116" t="str">
            <v/>
          </cell>
          <cell r="D9116" t="str">
            <v>ACCESSORIES FSR-001</v>
          </cell>
          <cell r="E9116">
            <v>44966</v>
          </cell>
          <cell r="F9116" t="str">
            <v>ROF</v>
          </cell>
          <cell r="G9116" t="str">
            <v>CI_OTH</v>
          </cell>
          <cell r="H9116" t="str">
            <v>PC</v>
          </cell>
          <cell r="I9116" t="str">
            <v>CPR</v>
          </cell>
          <cell r="J9116" t="str">
            <v/>
          </cell>
          <cell r="K9116" t="str">
            <v>PD</v>
          </cell>
          <cell r="L9116" t="str">
            <v>3015</v>
          </cell>
          <cell r="M9116" t="str">
            <v>V</v>
          </cell>
          <cell r="N9116">
            <v>0</v>
          </cell>
        </row>
        <row r="9117">
          <cell r="A9117" t="str">
            <v>RM-NSB-ACC-00-0034</v>
          </cell>
          <cell r="B9117" t="str">
            <v>CINT</v>
          </cell>
          <cell r="C9117" t="str">
            <v/>
          </cell>
          <cell r="D9117" t="str">
            <v>ACCESSORIES FSR-001 FOR CB-003</v>
          </cell>
          <cell r="E9117">
            <v>0</v>
          </cell>
          <cell r="F9117" t="str">
            <v>ROF</v>
          </cell>
          <cell r="G9117" t="str">
            <v>CI_OTH</v>
          </cell>
          <cell r="H9117" t="str">
            <v>PC</v>
          </cell>
          <cell r="I9117" t="str">
            <v>CPR</v>
          </cell>
          <cell r="J9117" t="str">
            <v/>
          </cell>
          <cell r="K9117" t="str">
            <v>PD</v>
          </cell>
          <cell r="L9117" t="str">
            <v>3015</v>
          </cell>
          <cell r="M9117" t="str">
            <v>V</v>
          </cell>
          <cell r="N9117">
            <v>0</v>
          </cell>
        </row>
        <row r="9118">
          <cell r="A9118" t="str">
            <v>RM-NSB-ACC-00-0035</v>
          </cell>
          <cell r="B9118" t="str">
            <v>CINT</v>
          </cell>
          <cell r="C9118" t="str">
            <v/>
          </cell>
          <cell r="D9118" t="str">
            <v>ACCESSORIES CB-3012</v>
          </cell>
          <cell r="E9118">
            <v>0</v>
          </cell>
          <cell r="F9118" t="str">
            <v>ROF</v>
          </cell>
          <cell r="G9118" t="str">
            <v>CI_OTH</v>
          </cell>
          <cell r="H9118" t="str">
            <v>PC</v>
          </cell>
          <cell r="I9118" t="str">
            <v>CPR</v>
          </cell>
          <cell r="J9118" t="str">
            <v/>
          </cell>
          <cell r="K9118" t="str">
            <v>PD</v>
          </cell>
          <cell r="L9118" t="str">
            <v>3015</v>
          </cell>
          <cell r="M9118" t="str">
            <v>V</v>
          </cell>
          <cell r="N9118">
            <v>0</v>
          </cell>
        </row>
        <row r="9119">
          <cell r="A9119" t="str">
            <v>RM-NSB-ACC-00-0036</v>
          </cell>
          <cell r="B9119" t="str">
            <v>CINT</v>
          </cell>
          <cell r="C9119" t="str">
            <v/>
          </cell>
          <cell r="D9119" t="str">
            <v>ACCESSORIES CB-3003</v>
          </cell>
          <cell r="E9119">
            <v>44950</v>
          </cell>
          <cell r="F9119" t="str">
            <v>ROF</v>
          </cell>
          <cell r="G9119" t="str">
            <v>CI_OTH</v>
          </cell>
          <cell r="H9119" t="str">
            <v>PC</v>
          </cell>
          <cell r="I9119" t="str">
            <v>CPR</v>
          </cell>
          <cell r="J9119" t="str">
            <v/>
          </cell>
          <cell r="K9119" t="str">
            <v>PD</v>
          </cell>
          <cell r="L9119" t="str">
            <v>3015</v>
          </cell>
          <cell r="M9119" t="str">
            <v>V</v>
          </cell>
          <cell r="N9119">
            <v>0</v>
          </cell>
        </row>
        <row r="9120">
          <cell r="A9120" t="str">
            <v>RM-NSB-ACC-00-0037</v>
          </cell>
          <cell r="B9120" t="str">
            <v>CINT</v>
          </cell>
          <cell r="C9120" t="str">
            <v/>
          </cell>
          <cell r="D9120" t="str">
            <v>ACCESSORIES CB-3300</v>
          </cell>
          <cell r="E9120">
            <v>0</v>
          </cell>
          <cell r="F9120" t="str">
            <v>ROF</v>
          </cell>
          <cell r="G9120" t="str">
            <v>CI_OTH</v>
          </cell>
          <cell r="H9120" t="str">
            <v>PC</v>
          </cell>
          <cell r="I9120" t="str">
            <v>CPR</v>
          </cell>
          <cell r="J9120" t="str">
            <v/>
          </cell>
          <cell r="K9120" t="str">
            <v>PD</v>
          </cell>
          <cell r="L9120" t="str">
            <v>3015</v>
          </cell>
          <cell r="M9120" t="str">
            <v>V</v>
          </cell>
          <cell r="N9120">
            <v>0</v>
          </cell>
        </row>
        <row r="9121">
          <cell r="A9121" t="str">
            <v>RM-NSB-ACC-00-0038</v>
          </cell>
          <cell r="B9121" t="str">
            <v>CINT</v>
          </cell>
          <cell r="C9121" t="str">
            <v/>
          </cell>
          <cell r="D9121" t="str">
            <v>ACCESSORIES CRANK UNIT 135D</v>
          </cell>
          <cell r="E9121">
            <v>0</v>
          </cell>
          <cell r="F9121" t="str">
            <v>ROF</v>
          </cell>
          <cell r="G9121" t="str">
            <v>CI_OTH</v>
          </cell>
          <cell r="H9121" t="str">
            <v>PC</v>
          </cell>
          <cell r="I9121" t="str">
            <v>CPR</v>
          </cell>
          <cell r="J9121" t="str">
            <v/>
          </cell>
          <cell r="K9121" t="str">
            <v>PD</v>
          </cell>
          <cell r="L9121" t="str">
            <v>3015</v>
          </cell>
          <cell r="M9121" t="str">
            <v>V</v>
          </cell>
          <cell r="N9121">
            <v>0</v>
          </cell>
        </row>
        <row r="9122">
          <cell r="A9122" t="str">
            <v>RM-NSB-ACC-00-0039</v>
          </cell>
          <cell r="B9122" t="str">
            <v>CINT</v>
          </cell>
          <cell r="C9122" t="str">
            <v/>
          </cell>
          <cell r="D9122" t="str">
            <v>ACCESSORIES 1 COMPACT CRANK (HI-LO)</v>
          </cell>
          <cell r="E9122">
            <v>0</v>
          </cell>
          <cell r="F9122" t="str">
            <v>ROF</v>
          </cell>
          <cell r="G9122" t="str">
            <v>CI_OTH</v>
          </cell>
          <cell r="H9122" t="str">
            <v>PC</v>
          </cell>
          <cell r="I9122" t="str">
            <v>CPR</v>
          </cell>
          <cell r="J9122" t="str">
            <v/>
          </cell>
          <cell r="K9122" t="str">
            <v>PD</v>
          </cell>
          <cell r="L9122" t="str">
            <v>3015</v>
          </cell>
          <cell r="M9122" t="str">
            <v>V</v>
          </cell>
          <cell r="N9122">
            <v>0</v>
          </cell>
        </row>
        <row r="9123">
          <cell r="A9123" t="str">
            <v>RM-NSB-ACC-00-0040</v>
          </cell>
          <cell r="B9123" t="str">
            <v>CINT</v>
          </cell>
          <cell r="C9123" t="str">
            <v/>
          </cell>
          <cell r="D9123" t="str">
            <v>ACCESSORIES 2 COMPACT CRANK (FOOT/HI-LO)</v>
          </cell>
          <cell r="E9123">
            <v>0</v>
          </cell>
          <cell r="F9123" t="str">
            <v>ROF</v>
          </cell>
          <cell r="G9123" t="str">
            <v>CI_OTH</v>
          </cell>
          <cell r="H9123" t="str">
            <v>PC</v>
          </cell>
          <cell r="I9123" t="str">
            <v>CPR</v>
          </cell>
          <cell r="J9123" t="str">
            <v/>
          </cell>
          <cell r="K9123" t="str">
            <v>PD</v>
          </cell>
          <cell r="L9123" t="str">
            <v>3015</v>
          </cell>
          <cell r="M9123" t="str">
            <v>V</v>
          </cell>
          <cell r="N9123">
            <v>0</v>
          </cell>
        </row>
        <row r="9124">
          <cell r="A9124" t="str">
            <v>RM-NSB-ALM-00-0029</v>
          </cell>
          <cell r="B9124" t="str">
            <v>CINT</v>
          </cell>
          <cell r="C9124" t="str">
            <v/>
          </cell>
          <cell r="D9124" t="str">
            <v>BRACKET UPPER CB-230-16</v>
          </cell>
          <cell r="E9124">
            <v>44797</v>
          </cell>
          <cell r="F9124" t="str">
            <v>ROF</v>
          </cell>
          <cell r="G9124" t="str">
            <v>CI_ALUM</v>
          </cell>
          <cell r="H9124" t="str">
            <v>PC</v>
          </cell>
          <cell r="I9124" t="str">
            <v>CPR</v>
          </cell>
          <cell r="J9124" t="str">
            <v/>
          </cell>
          <cell r="K9124" t="str">
            <v>PD</v>
          </cell>
          <cell r="L9124" t="str">
            <v>3015</v>
          </cell>
          <cell r="M9124" t="str">
            <v>V</v>
          </cell>
          <cell r="N9124">
            <v>1785</v>
          </cell>
        </row>
        <row r="9125">
          <cell r="A9125" t="str">
            <v>RM-NSB-ALM-00-0030</v>
          </cell>
          <cell r="B9125" t="str">
            <v>CINT</v>
          </cell>
          <cell r="C9125" t="str">
            <v/>
          </cell>
          <cell r="D9125" t="str">
            <v>STOPPER HOLDER ALM OPTIMUS</v>
          </cell>
          <cell r="E9125">
            <v>0</v>
          </cell>
          <cell r="F9125" t="str">
            <v>ROF</v>
          </cell>
          <cell r="G9125" t="str">
            <v>CI_PIPA</v>
          </cell>
          <cell r="H9125" t="str">
            <v>PC</v>
          </cell>
          <cell r="I9125" t="str">
            <v>CPR</v>
          </cell>
          <cell r="J9125" t="str">
            <v/>
          </cell>
          <cell r="K9125" t="str">
            <v>PD</v>
          </cell>
          <cell r="L9125" t="str">
            <v>3015</v>
          </cell>
          <cell r="M9125" t="str">
            <v>V</v>
          </cell>
          <cell r="N9125">
            <v>24150</v>
          </cell>
        </row>
        <row r="9126">
          <cell r="A9126" t="str">
            <v>RM-NSB-ALM-00-0031</v>
          </cell>
          <cell r="B9126" t="str">
            <v>CINT</v>
          </cell>
          <cell r="C9126" t="str">
            <v/>
          </cell>
          <cell r="D9126" t="str">
            <v>STOPPER LEVER ALM OPTIMUS</v>
          </cell>
          <cell r="E9126">
            <v>0</v>
          </cell>
          <cell r="F9126" t="str">
            <v>ROF</v>
          </cell>
          <cell r="G9126" t="str">
            <v>CI_PIPA</v>
          </cell>
          <cell r="H9126" t="str">
            <v>PC</v>
          </cell>
          <cell r="I9126" t="str">
            <v>CPR</v>
          </cell>
          <cell r="J9126" t="str">
            <v/>
          </cell>
          <cell r="K9126" t="str">
            <v>PD</v>
          </cell>
          <cell r="L9126" t="str">
            <v>3015</v>
          </cell>
          <cell r="M9126" t="str">
            <v>V</v>
          </cell>
          <cell r="N9126">
            <v>14175</v>
          </cell>
        </row>
        <row r="9127">
          <cell r="A9127" t="str">
            <v>RM-NSB-ALM-00-0032</v>
          </cell>
          <cell r="B9127" t="str">
            <v>CINT</v>
          </cell>
          <cell r="C9127" t="str">
            <v/>
          </cell>
          <cell r="D9127" t="str">
            <v>BS-025
 ALUMINUM SIDERAIL</v>
          </cell>
          <cell r="E9127">
            <v>0</v>
          </cell>
          <cell r="F9127" t="str">
            <v>ROF</v>
          </cell>
          <cell r="G9127" t="str">
            <v>CI_PIPA</v>
          </cell>
          <cell r="H9127" t="str">
            <v>SET</v>
          </cell>
          <cell r="I9127" t="str">
            <v>CPR</v>
          </cell>
          <cell r="J9127" t="str">
            <v/>
          </cell>
          <cell r="K9127" t="str">
            <v>PD</v>
          </cell>
          <cell r="L9127" t="str">
            <v>3015</v>
          </cell>
          <cell r="M9127" t="str">
            <v>V</v>
          </cell>
          <cell r="N9127">
            <v>10</v>
          </cell>
        </row>
        <row r="9128">
          <cell r="A9128" t="str">
            <v>RM-NSB-BES-00-0030</v>
          </cell>
          <cell r="B9128" t="str">
            <v>CINT</v>
          </cell>
          <cell r="C9128" t="str">
            <v/>
          </cell>
          <cell r="D9128" t="str">
            <v>GEAR COMPL 1.2 SS 1-5</v>
          </cell>
          <cell r="E9128">
            <v>44950</v>
          </cell>
          <cell r="F9128" t="str">
            <v>ROF</v>
          </cell>
          <cell r="G9128" t="str">
            <v>CI_BESI</v>
          </cell>
          <cell r="H9128" t="str">
            <v>PC</v>
          </cell>
          <cell r="I9128" t="str">
            <v>CPR</v>
          </cell>
          <cell r="J9128" t="str">
            <v/>
          </cell>
          <cell r="K9128" t="str">
            <v>PD</v>
          </cell>
          <cell r="L9128" t="str">
            <v>3015</v>
          </cell>
          <cell r="M9128" t="str">
            <v>V</v>
          </cell>
          <cell r="N9128">
            <v>60480</v>
          </cell>
        </row>
        <row r="9129">
          <cell r="A9129" t="str">
            <v>RM-NSB-BES-00-0031</v>
          </cell>
          <cell r="B9129" t="str">
            <v>CINT</v>
          </cell>
          <cell r="C9129" t="str">
            <v/>
          </cell>
          <cell r="D9129" t="str">
            <v>NUT M6 H-200200-7</v>
          </cell>
          <cell r="E9129">
            <v>44825</v>
          </cell>
          <cell r="F9129" t="str">
            <v>ROF</v>
          </cell>
          <cell r="G9129" t="str">
            <v>CI_BESI</v>
          </cell>
          <cell r="H9129" t="str">
            <v>PC</v>
          </cell>
          <cell r="I9129" t="str">
            <v>CPR</v>
          </cell>
          <cell r="J9129" t="str">
            <v/>
          </cell>
          <cell r="K9129" t="str">
            <v>PD</v>
          </cell>
          <cell r="L9129" t="str">
            <v>3015</v>
          </cell>
          <cell r="M9129" t="str">
            <v>V</v>
          </cell>
          <cell r="N9129">
            <v>565</v>
          </cell>
        </row>
        <row r="9130">
          <cell r="A9130" t="str">
            <v>RM-NSB-BES-00-0032</v>
          </cell>
          <cell r="B9130" t="str">
            <v>CINT</v>
          </cell>
          <cell r="C9130" t="str">
            <v/>
          </cell>
          <cell r="D9130" t="str">
            <v>BEARING COMPACT CRANK COMPL</v>
          </cell>
          <cell r="E9130">
            <v>44802</v>
          </cell>
          <cell r="F9130" t="str">
            <v>ROF</v>
          </cell>
          <cell r="G9130" t="str">
            <v>CI_BESI</v>
          </cell>
          <cell r="H9130" t="str">
            <v>PC</v>
          </cell>
          <cell r="I9130" t="str">
            <v>CPR</v>
          </cell>
          <cell r="J9130" t="str">
            <v/>
          </cell>
          <cell r="K9130" t="str">
            <v>PD</v>
          </cell>
          <cell r="L9130" t="str">
            <v>3015</v>
          </cell>
          <cell r="M9130" t="str">
            <v>V</v>
          </cell>
          <cell r="N9130">
            <v>3682</v>
          </cell>
        </row>
        <row r="9131">
          <cell r="A9131" t="str">
            <v>RM-NSB-BES-00-0033</v>
          </cell>
          <cell r="B9131" t="str">
            <v>CINT</v>
          </cell>
          <cell r="C9131" t="str">
            <v/>
          </cell>
          <cell r="D9131" t="str">
            <v>FOOT BAR</v>
          </cell>
          <cell r="E9131">
            <v>45131</v>
          </cell>
          <cell r="F9131" t="str">
            <v>ROF</v>
          </cell>
          <cell r="G9131" t="str">
            <v>CI_BESI</v>
          </cell>
          <cell r="H9131" t="str">
            <v>PC</v>
          </cell>
          <cell r="I9131" t="str">
            <v>CPR</v>
          </cell>
          <cell r="J9131" t="str">
            <v/>
          </cell>
          <cell r="K9131" t="str">
            <v>PD</v>
          </cell>
          <cell r="L9131" t="str">
            <v>3015</v>
          </cell>
          <cell r="M9131" t="str">
            <v>V</v>
          </cell>
          <cell r="N9131">
            <v>25000</v>
          </cell>
        </row>
        <row r="9132">
          <cell r="A9132" t="str">
            <v>RM-NSB-BES-00-0034</v>
          </cell>
          <cell r="B9132" t="str">
            <v>CINT</v>
          </cell>
          <cell r="C9132" t="str">
            <v/>
          </cell>
          <cell r="D9132" t="str">
            <v>FOOT BAR 0733</v>
          </cell>
          <cell r="E9132">
            <v>44797</v>
          </cell>
          <cell r="F9132" t="str">
            <v>ROF</v>
          </cell>
          <cell r="G9132" t="str">
            <v>CI_BESI</v>
          </cell>
          <cell r="H9132" t="str">
            <v>PC</v>
          </cell>
          <cell r="I9132" t="str">
            <v>CPR</v>
          </cell>
          <cell r="J9132" t="str">
            <v/>
          </cell>
          <cell r="K9132" t="str">
            <v>PD</v>
          </cell>
          <cell r="L9132" t="str">
            <v>3015</v>
          </cell>
          <cell r="M9132" t="str">
            <v>V</v>
          </cell>
          <cell r="N9132">
            <v>125644</v>
          </cell>
        </row>
        <row r="9133">
          <cell r="A9133" t="str">
            <v>RM-NSB-BES-00-0035</v>
          </cell>
          <cell r="B9133" t="str">
            <v>CINT</v>
          </cell>
          <cell r="C9133" t="str">
            <v/>
          </cell>
          <cell r="D9133" t="str">
            <v>FRAME ATTACHMENT H-201910</v>
          </cell>
          <cell r="E9133">
            <v>44797</v>
          </cell>
          <cell r="F9133" t="str">
            <v>ROF</v>
          </cell>
          <cell r="G9133" t="str">
            <v>CI_BESI</v>
          </cell>
          <cell r="H9133" t="str">
            <v>PC</v>
          </cell>
          <cell r="I9133" t="str">
            <v>CPR</v>
          </cell>
          <cell r="J9133" t="str">
            <v/>
          </cell>
          <cell r="K9133" t="str">
            <v>PD</v>
          </cell>
          <cell r="L9133" t="str">
            <v>3015</v>
          </cell>
          <cell r="M9133" t="str">
            <v>V</v>
          </cell>
          <cell r="N9133">
            <v>26544</v>
          </cell>
        </row>
        <row r="9134">
          <cell r="A9134" t="str">
            <v>RM-NSB-BES-00-0036</v>
          </cell>
          <cell r="B9134" t="str">
            <v>CINT</v>
          </cell>
          <cell r="C9134" t="str">
            <v/>
          </cell>
          <cell r="D9134" t="str">
            <v>FREE LOCK B E-025013</v>
          </cell>
          <cell r="E9134">
            <v>44797</v>
          </cell>
          <cell r="F9134" t="str">
            <v>ROF</v>
          </cell>
          <cell r="G9134" t="str">
            <v>CI_BESI</v>
          </cell>
          <cell r="H9134" t="str">
            <v>PC</v>
          </cell>
          <cell r="I9134" t="str">
            <v>CPR</v>
          </cell>
          <cell r="J9134" t="str">
            <v/>
          </cell>
          <cell r="K9134" t="str">
            <v>PD</v>
          </cell>
          <cell r="L9134" t="str">
            <v>3015</v>
          </cell>
          <cell r="M9134" t="str">
            <v>V</v>
          </cell>
          <cell r="N9134">
            <v>1454</v>
          </cell>
        </row>
        <row r="9135">
          <cell r="A9135" t="str">
            <v>RM-NSB-BES-00-0037</v>
          </cell>
          <cell r="B9135" t="str">
            <v>CINT</v>
          </cell>
          <cell r="C9135" t="str">
            <v/>
          </cell>
          <cell r="D9135" t="str">
            <v>GUIDE K-007004</v>
          </cell>
          <cell r="E9135">
            <v>44797</v>
          </cell>
          <cell r="F9135" t="str">
            <v>ROF</v>
          </cell>
          <cell r="G9135" t="str">
            <v>CI_BESI</v>
          </cell>
          <cell r="H9135" t="str">
            <v>PC</v>
          </cell>
          <cell r="I9135" t="str">
            <v>CPR</v>
          </cell>
          <cell r="J9135" t="str">
            <v/>
          </cell>
          <cell r="K9135" t="str">
            <v>PD</v>
          </cell>
          <cell r="L9135" t="str">
            <v>3015</v>
          </cell>
          <cell r="M9135" t="str">
            <v>V</v>
          </cell>
          <cell r="N9135">
            <v>458</v>
          </cell>
        </row>
        <row r="9136">
          <cell r="A9136" t="str">
            <v>RM-NSB-BES-00-0038</v>
          </cell>
          <cell r="B9136" t="str">
            <v>CINT</v>
          </cell>
          <cell r="C9136" t="str">
            <v/>
          </cell>
          <cell r="D9136" t="str">
            <v>H/L ROD COMPL F-030300-1</v>
          </cell>
          <cell r="E9136">
            <v>44797</v>
          </cell>
          <cell r="F9136" t="str">
            <v>ROF</v>
          </cell>
          <cell r="G9136" t="str">
            <v>CI_BESI</v>
          </cell>
          <cell r="H9136" t="str">
            <v>PC</v>
          </cell>
          <cell r="I9136" t="str">
            <v>CPR</v>
          </cell>
          <cell r="J9136" t="str">
            <v/>
          </cell>
          <cell r="K9136" t="str">
            <v>PD</v>
          </cell>
          <cell r="L9136" t="str">
            <v>3015</v>
          </cell>
          <cell r="M9136" t="str">
            <v>V</v>
          </cell>
          <cell r="N9136">
            <v>654</v>
          </cell>
        </row>
        <row r="9137">
          <cell r="A9137" t="str">
            <v>RM-NSB-BES-00-0039</v>
          </cell>
          <cell r="B9137" t="str">
            <v>CINT</v>
          </cell>
          <cell r="C9137" t="str">
            <v/>
          </cell>
          <cell r="D9137" t="str">
            <v>HANDLE BED CB 002 HASIL CHROME</v>
          </cell>
          <cell r="E9137">
            <v>44797</v>
          </cell>
          <cell r="F9137" t="str">
            <v>ROF</v>
          </cell>
          <cell r="G9137" t="str">
            <v>CI_BESI</v>
          </cell>
          <cell r="H9137" t="str">
            <v>PC</v>
          </cell>
          <cell r="I9137" t="str">
            <v>CPR</v>
          </cell>
          <cell r="J9137" t="str">
            <v/>
          </cell>
          <cell r="K9137" t="str">
            <v>PD</v>
          </cell>
          <cell r="L9137" t="str">
            <v>3015</v>
          </cell>
          <cell r="M9137" t="str">
            <v>V</v>
          </cell>
          <cell r="N9137">
            <v>24666</v>
          </cell>
        </row>
        <row r="9138">
          <cell r="A9138" t="str">
            <v>RM-NSB-BES-00-0040</v>
          </cell>
          <cell r="B9138" t="str">
            <v>CINT</v>
          </cell>
          <cell r="C9138" t="str">
            <v/>
          </cell>
          <cell r="D9138" t="str">
            <v>HANDLE GEAR BED KC-600018</v>
          </cell>
          <cell r="E9138">
            <v>44950</v>
          </cell>
          <cell r="F9138" t="str">
            <v>ROF</v>
          </cell>
          <cell r="G9138" t="str">
            <v>CI_BESI</v>
          </cell>
          <cell r="H9138" t="str">
            <v>PC</v>
          </cell>
          <cell r="I9138" t="str">
            <v>CPR</v>
          </cell>
          <cell r="J9138" t="str">
            <v/>
          </cell>
          <cell r="K9138" t="str">
            <v>PD</v>
          </cell>
          <cell r="L9138" t="str">
            <v>3015</v>
          </cell>
          <cell r="M9138" t="str">
            <v>V</v>
          </cell>
          <cell r="N9138">
            <v>4815</v>
          </cell>
        </row>
        <row r="9139">
          <cell r="A9139" t="str">
            <v>RM-NSB-BES-00-0041</v>
          </cell>
          <cell r="B9139" t="str">
            <v>CINT</v>
          </cell>
          <cell r="C9139" t="str">
            <v/>
          </cell>
          <cell r="D9139" t="str">
            <v>HANDLE L1 &amp; R1 K-301009</v>
          </cell>
          <cell r="E9139">
            <v>44797</v>
          </cell>
          <cell r="F9139" t="str">
            <v>ROF</v>
          </cell>
          <cell r="G9139" t="str">
            <v>CI_BESI</v>
          </cell>
          <cell r="H9139" t="str">
            <v>PC</v>
          </cell>
          <cell r="I9139" t="str">
            <v>CPR</v>
          </cell>
          <cell r="J9139" t="str">
            <v/>
          </cell>
          <cell r="K9139" t="str">
            <v>PD</v>
          </cell>
          <cell r="L9139" t="str">
            <v>3015</v>
          </cell>
          <cell r="M9139" t="str">
            <v>V</v>
          </cell>
          <cell r="N9139">
            <v>5080</v>
          </cell>
        </row>
        <row r="9140">
          <cell r="A9140" t="str">
            <v>RM-NSB-BES-00-0042</v>
          </cell>
          <cell r="B9140" t="str">
            <v>CINT</v>
          </cell>
          <cell r="C9140" t="str">
            <v/>
          </cell>
          <cell r="D9140" t="str">
            <v>HANGER [CB-002]</v>
          </cell>
          <cell r="E9140">
            <v>44797</v>
          </cell>
          <cell r="F9140" t="str">
            <v>ROF</v>
          </cell>
          <cell r="G9140" t="str">
            <v>CI_BESI</v>
          </cell>
          <cell r="H9140" t="str">
            <v>PC</v>
          </cell>
          <cell r="I9140" t="str">
            <v>CPR</v>
          </cell>
          <cell r="J9140" t="str">
            <v/>
          </cell>
          <cell r="K9140" t="str">
            <v>PD</v>
          </cell>
          <cell r="L9140" t="str">
            <v>3015</v>
          </cell>
          <cell r="M9140" t="str">
            <v>V</v>
          </cell>
          <cell r="N9140">
            <v>16000</v>
          </cell>
        </row>
        <row r="9141">
          <cell r="A9141" t="str">
            <v>RM-NSB-BES-00-0043</v>
          </cell>
          <cell r="B9141" t="str">
            <v>CINT</v>
          </cell>
          <cell r="C9141" t="str">
            <v/>
          </cell>
          <cell r="D9141" t="str">
            <v>HANGER BED SIDE CABINET</v>
          </cell>
          <cell r="E9141">
            <v>44797</v>
          </cell>
          <cell r="F9141" t="str">
            <v>ROF</v>
          </cell>
          <cell r="G9141" t="str">
            <v>CI_BESI</v>
          </cell>
          <cell r="H9141" t="str">
            <v>PC</v>
          </cell>
          <cell r="I9141" t="str">
            <v>CPR</v>
          </cell>
          <cell r="J9141" t="str">
            <v/>
          </cell>
          <cell r="K9141" t="str">
            <v>PD</v>
          </cell>
          <cell r="L9141" t="str">
            <v>3015</v>
          </cell>
          <cell r="M9141" t="str">
            <v>V</v>
          </cell>
          <cell r="N9141">
            <v>3024</v>
          </cell>
        </row>
        <row r="9142">
          <cell r="A9142" t="str">
            <v>RM-NSB-BES-00-0044</v>
          </cell>
          <cell r="B9142" t="str">
            <v>CINT</v>
          </cell>
          <cell r="C9142" t="str">
            <v/>
          </cell>
          <cell r="D9142" t="str">
            <v>HANGER CBC HASIL CHROME</v>
          </cell>
          <cell r="E9142">
            <v>44797</v>
          </cell>
          <cell r="F9142" t="str">
            <v>ROF</v>
          </cell>
          <cell r="G9142" t="str">
            <v>CI_BESI</v>
          </cell>
          <cell r="H9142" t="str">
            <v>PC</v>
          </cell>
          <cell r="I9142" t="str">
            <v>CPR</v>
          </cell>
          <cell r="J9142" t="str">
            <v/>
          </cell>
          <cell r="K9142" t="str">
            <v>PD</v>
          </cell>
          <cell r="L9142" t="str">
            <v>3015</v>
          </cell>
          <cell r="M9142" t="str">
            <v>V</v>
          </cell>
          <cell r="N9142">
            <v>12646</v>
          </cell>
        </row>
        <row r="9143">
          <cell r="A9143" t="str">
            <v>RM-NSB-BES-00-0045</v>
          </cell>
          <cell r="B9143" t="str">
            <v>CINT</v>
          </cell>
          <cell r="C9143" t="str">
            <v/>
          </cell>
          <cell r="D9143" t="str">
            <v>HANGER DIA 8 X 424</v>
          </cell>
          <cell r="E9143">
            <v>44797</v>
          </cell>
          <cell r="F9143" t="str">
            <v>ROF</v>
          </cell>
          <cell r="G9143" t="str">
            <v>CI_BESI</v>
          </cell>
          <cell r="H9143" t="str">
            <v>PC</v>
          </cell>
          <cell r="I9143" t="str">
            <v>CPR</v>
          </cell>
          <cell r="J9143" t="str">
            <v/>
          </cell>
          <cell r="K9143" t="str">
            <v>PD</v>
          </cell>
          <cell r="L9143" t="str">
            <v>3015</v>
          </cell>
          <cell r="M9143" t="str">
            <v>V</v>
          </cell>
          <cell r="N9143">
            <v>8668</v>
          </cell>
        </row>
        <row r="9144">
          <cell r="A9144" t="str">
            <v>RM-NSB-BES-00-0046</v>
          </cell>
          <cell r="B9144" t="str">
            <v>CINT</v>
          </cell>
          <cell r="C9144" t="str">
            <v/>
          </cell>
          <cell r="D9144" t="str">
            <v>HANGER TIANG INFUS</v>
          </cell>
          <cell r="E9144">
            <v>44797</v>
          </cell>
          <cell r="F9144" t="str">
            <v>ROF</v>
          </cell>
          <cell r="G9144" t="str">
            <v>CI_BESI</v>
          </cell>
          <cell r="H9144" t="str">
            <v>PC</v>
          </cell>
          <cell r="I9144" t="str">
            <v>CPR</v>
          </cell>
          <cell r="J9144" t="str">
            <v/>
          </cell>
          <cell r="K9144" t="str">
            <v>PD</v>
          </cell>
          <cell r="L9144" t="str">
            <v>3015</v>
          </cell>
          <cell r="M9144" t="str">
            <v>V</v>
          </cell>
          <cell r="N9144">
            <v>8668</v>
          </cell>
        </row>
        <row r="9145">
          <cell r="A9145" t="str">
            <v>RM-NSB-BES-00-0047</v>
          </cell>
          <cell r="B9145" t="str">
            <v>CINT</v>
          </cell>
          <cell r="C9145" t="str">
            <v/>
          </cell>
          <cell r="D9145" t="str">
            <v>IRIGATOR BAR HR-001</v>
          </cell>
          <cell r="E9145">
            <v>44797</v>
          </cell>
          <cell r="F9145" t="str">
            <v>ROF</v>
          </cell>
          <cell r="G9145" t="str">
            <v>CI_BESI</v>
          </cell>
          <cell r="H9145" t="str">
            <v>PC</v>
          </cell>
          <cell r="I9145" t="str">
            <v>CPR</v>
          </cell>
          <cell r="J9145" t="str">
            <v/>
          </cell>
          <cell r="K9145" t="str">
            <v>PD</v>
          </cell>
          <cell r="L9145" t="str">
            <v>3015</v>
          </cell>
          <cell r="M9145" t="str">
            <v>V</v>
          </cell>
          <cell r="N9145">
            <v>20544</v>
          </cell>
        </row>
        <row r="9146">
          <cell r="A9146" t="str">
            <v>RM-NSB-BES-00-0048</v>
          </cell>
          <cell r="B9146" t="str">
            <v>CINT</v>
          </cell>
          <cell r="C9146" t="str">
            <v/>
          </cell>
          <cell r="D9146" t="str">
            <v>MAGNET BED SIDE CABINET</v>
          </cell>
          <cell r="E9146">
            <v>44797</v>
          </cell>
          <cell r="F9146" t="str">
            <v>ROF</v>
          </cell>
          <cell r="G9146" t="str">
            <v>CI_BESI</v>
          </cell>
          <cell r="H9146" t="str">
            <v>PC</v>
          </cell>
          <cell r="I9146" t="str">
            <v>CPR</v>
          </cell>
          <cell r="J9146" t="str">
            <v/>
          </cell>
          <cell r="K9146" t="str">
            <v>PD</v>
          </cell>
          <cell r="L9146" t="str">
            <v>3015</v>
          </cell>
          <cell r="M9146" t="str">
            <v>V</v>
          </cell>
          <cell r="N9146">
            <v>10000</v>
          </cell>
        </row>
        <row r="9147">
          <cell r="A9147" t="str">
            <v>RM-NSB-BES-00-0049</v>
          </cell>
          <cell r="B9147" t="str">
            <v>CINT</v>
          </cell>
          <cell r="C9147" t="str">
            <v/>
          </cell>
          <cell r="D9147" t="str">
            <v>MAT GUARD H-200004</v>
          </cell>
          <cell r="E9147">
            <v>44797</v>
          </cell>
          <cell r="F9147" t="str">
            <v>ROF</v>
          </cell>
          <cell r="G9147" t="str">
            <v>CI_BESI</v>
          </cell>
          <cell r="H9147" t="str">
            <v>PC</v>
          </cell>
          <cell r="I9147" t="str">
            <v>CPR</v>
          </cell>
          <cell r="J9147" t="str">
            <v/>
          </cell>
          <cell r="K9147" t="str">
            <v>PD</v>
          </cell>
          <cell r="L9147" t="str">
            <v>3015</v>
          </cell>
          <cell r="M9147" t="str">
            <v>V</v>
          </cell>
          <cell r="N9147">
            <v>5546</v>
          </cell>
        </row>
        <row r="9148">
          <cell r="A9148" t="str">
            <v>RM-NSB-BES-00-0050</v>
          </cell>
          <cell r="B9148" t="str">
            <v>CINT</v>
          </cell>
          <cell r="C9148" t="str">
            <v/>
          </cell>
          <cell r="D9148" t="str">
            <v>MAT GUARD STANDARD BED</v>
          </cell>
          <cell r="E9148">
            <v>44797</v>
          </cell>
          <cell r="F9148" t="str">
            <v>ROF</v>
          </cell>
          <cell r="G9148" t="str">
            <v>CI_BESI</v>
          </cell>
          <cell r="H9148" t="str">
            <v>PC</v>
          </cell>
          <cell r="I9148" t="str">
            <v>CPR</v>
          </cell>
          <cell r="J9148" t="str">
            <v/>
          </cell>
          <cell r="K9148" t="str">
            <v>PD</v>
          </cell>
          <cell r="L9148" t="str">
            <v>3015</v>
          </cell>
          <cell r="M9148" t="str">
            <v>V</v>
          </cell>
          <cell r="N9148">
            <v>4650</v>
          </cell>
        </row>
        <row r="9149">
          <cell r="A9149" t="str">
            <v>RM-NSB-BES-00-0051</v>
          </cell>
          <cell r="B9149" t="str">
            <v>CINT</v>
          </cell>
          <cell r="C9149" t="str">
            <v/>
          </cell>
          <cell r="D9149" t="str">
            <v>MAT GUARD VERSENG K-301002</v>
          </cell>
          <cell r="E9149">
            <v>44797</v>
          </cell>
          <cell r="F9149" t="str">
            <v>ROF</v>
          </cell>
          <cell r="G9149" t="str">
            <v>CI_BESI</v>
          </cell>
          <cell r="H9149" t="str">
            <v>PC</v>
          </cell>
          <cell r="I9149" t="str">
            <v>CPR</v>
          </cell>
          <cell r="J9149" t="str">
            <v/>
          </cell>
          <cell r="K9149" t="str">
            <v>PD</v>
          </cell>
          <cell r="L9149" t="str">
            <v>3015</v>
          </cell>
          <cell r="M9149" t="str">
            <v>V</v>
          </cell>
          <cell r="N9149">
            <v>4566</v>
          </cell>
        </row>
        <row r="9150">
          <cell r="A9150" t="str">
            <v>RM-NSB-BES-00-0052</v>
          </cell>
          <cell r="B9150" t="str">
            <v>CINT</v>
          </cell>
          <cell r="C9150" t="str">
            <v/>
          </cell>
          <cell r="D9150" t="str">
            <v>MATGUARD CB-001D FC</v>
          </cell>
          <cell r="E9150">
            <v>44797</v>
          </cell>
          <cell r="F9150" t="str">
            <v>ROF</v>
          </cell>
          <cell r="G9150" t="str">
            <v>CI_BESI</v>
          </cell>
          <cell r="H9150" t="str">
            <v>PC</v>
          </cell>
          <cell r="I9150" t="str">
            <v>CPR</v>
          </cell>
          <cell r="J9150" t="str">
            <v/>
          </cell>
          <cell r="K9150" t="str">
            <v>PD</v>
          </cell>
          <cell r="L9150" t="str">
            <v>3015</v>
          </cell>
          <cell r="M9150" t="str">
            <v>V</v>
          </cell>
          <cell r="N9150">
            <v>4661</v>
          </cell>
        </row>
        <row r="9151">
          <cell r="A9151" t="str">
            <v>RM-NSB-BES-00-0053</v>
          </cell>
          <cell r="B9151" t="str">
            <v>CINT</v>
          </cell>
          <cell r="C9151" t="str">
            <v/>
          </cell>
          <cell r="D9151" t="str">
            <v>MEKANIK SIDE RAIL KUPU-KUPU</v>
          </cell>
          <cell r="E9151">
            <v>45130</v>
          </cell>
          <cell r="F9151" t="str">
            <v>ROF</v>
          </cell>
          <cell r="G9151" t="str">
            <v>CI_BESI</v>
          </cell>
          <cell r="H9151" t="str">
            <v>PC</v>
          </cell>
          <cell r="I9151" t="str">
            <v>CPR</v>
          </cell>
          <cell r="J9151" t="str">
            <v/>
          </cell>
          <cell r="K9151" t="str">
            <v>PD</v>
          </cell>
          <cell r="L9151" t="str">
            <v>3015</v>
          </cell>
          <cell r="M9151" t="str">
            <v>V</v>
          </cell>
          <cell r="N9151">
            <v>435555</v>
          </cell>
        </row>
        <row r="9152">
          <cell r="A9152" t="str">
            <v>RM-NSB-BES-00-0054</v>
          </cell>
          <cell r="B9152" t="str">
            <v>CINT</v>
          </cell>
          <cell r="C9152" t="str">
            <v/>
          </cell>
          <cell r="D9152" t="str">
            <v>NUT CB-003004</v>
          </cell>
          <cell r="E9152">
            <v>44797</v>
          </cell>
          <cell r="F9152" t="str">
            <v>ROF</v>
          </cell>
          <cell r="G9152" t="str">
            <v>CI_BESI</v>
          </cell>
          <cell r="H9152" t="str">
            <v>PC</v>
          </cell>
          <cell r="I9152" t="str">
            <v>CPR</v>
          </cell>
          <cell r="J9152" t="str">
            <v/>
          </cell>
          <cell r="K9152" t="str">
            <v>PD</v>
          </cell>
          <cell r="L9152" t="str">
            <v>3015</v>
          </cell>
          <cell r="M9152" t="str">
            <v>V</v>
          </cell>
          <cell r="N9152">
            <v>3184</v>
          </cell>
        </row>
        <row r="9153">
          <cell r="A9153" t="str">
            <v>RM-NSB-BES-00-0055</v>
          </cell>
          <cell r="B9153" t="str">
            <v>CINT</v>
          </cell>
          <cell r="C9153" t="str">
            <v/>
          </cell>
          <cell r="D9153" t="str">
            <v>NUT FOR CASTER KC-600019</v>
          </cell>
          <cell r="E9153">
            <v>44797</v>
          </cell>
          <cell r="F9153" t="str">
            <v>ROF</v>
          </cell>
          <cell r="G9153" t="str">
            <v>CI_BESI</v>
          </cell>
          <cell r="H9153" t="str">
            <v>PC</v>
          </cell>
          <cell r="I9153" t="str">
            <v>CPR</v>
          </cell>
          <cell r="J9153" t="str">
            <v/>
          </cell>
          <cell r="K9153" t="str">
            <v>PD</v>
          </cell>
          <cell r="L9153" t="str">
            <v>3015</v>
          </cell>
          <cell r="M9153" t="str">
            <v>V</v>
          </cell>
          <cell r="N9153">
            <v>8277</v>
          </cell>
        </row>
        <row r="9154">
          <cell r="A9154" t="str">
            <v>RM-NSB-BES-00-0056</v>
          </cell>
          <cell r="B9154" t="str">
            <v>CINT</v>
          </cell>
          <cell r="C9154" t="str">
            <v/>
          </cell>
          <cell r="D9154" t="str">
            <v>NUT R/L K-505004B</v>
          </cell>
          <cell r="E9154">
            <v>44804</v>
          </cell>
          <cell r="F9154" t="str">
            <v>ROF</v>
          </cell>
          <cell r="G9154" t="str">
            <v>CI_BESI</v>
          </cell>
          <cell r="H9154" t="str">
            <v>PC</v>
          </cell>
          <cell r="I9154" t="str">
            <v>CPR</v>
          </cell>
          <cell r="J9154" t="str">
            <v/>
          </cell>
          <cell r="K9154" t="str">
            <v>PD</v>
          </cell>
          <cell r="L9154" t="str">
            <v>3015</v>
          </cell>
          <cell r="M9154" t="str">
            <v>V</v>
          </cell>
          <cell r="N9154">
            <v>3187</v>
          </cell>
        </row>
        <row r="9155">
          <cell r="A9155" t="str">
            <v>RM-NSB-BES-00-0057</v>
          </cell>
          <cell r="B9155" t="str">
            <v>CINT</v>
          </cell>
          <cell r="C9155" t="str">
            <v/>
          </cell>
          <cell r="D9155" t="str">
            <v>OPERATING LEVER COMPL E-025003</v>
          </cell>
          <cell r="E9155">
            <v>44834</v>
          </cell>
          <cell r="F9155" t="str">
            <v>ROF</v>
          </cell>
          <cell r="G9155" t="str">
            <v>CI_BESI</v>
          </cell>
          <cell r="H9155" t="str">
            <v>PC</v>
          </cell>
          <cell r="I9155" t="str">
            <v>CPR</v>
          </cell>
          <cell r="J9155" t="str">
            <v/>
          </cell>
          <cell r="K9155" t="str">
            <v>PD</v>
          </cell>
          <cell r="L9155" t="str">
            <v>3015</v>
          </cell>
          <cell r="M9155" t="str">
            <v>V</v>
          </cell>
          <cell r="N9155">
            <v>14203</v>
          </cell>
        </row>
        <row r="9156">
          <cell r="A9156" t="str">
            <v>RM-NSB-BES-00-0058</v>
          </cell>
          <cell r="B9156" t="str">
            <v>CINT</v>
          </cell>
          <cell r="C9156" t="str">
            <v/>
          </cell>
          <cell r="D9156" t="str">
            <v>OPTIONAL SCREW 0002085</v>
          </cell>
          <cell r="E9156">
            <v>45130</v>
          </cell>
          <cell r="F9156" t="str">
            <v>ROF</v>
          </cell>
          <cell r="G9156" t="str">
            <v>CI_BESI</v>
          </cell>
          <cell r="H9156" t="str">
            <v>PC</v>
          </cell>
          <cell r="I9156" t="str">
            <v>CPR</v>
          </cell>
          <cell r="J9156" t="str">
            <v/>
          </cell>
          <cell r="K9156" t="str">
            <v>PD</v>
          </cell>
          <cell r="L9156" t="str">
            <v>3015</v>
          </cell>
          <cell r="M9156" t="str">
            <v>V</v>
          </cell>
          <cell r="N9156">
            <v>2000</v>
          </cell>
        </row>
        <row r="9157">
          <cell r="A9157" t="str">
            <v>RM-NSB-BES-00-0059</v>
          </cell>
          <cell r="B9157" t="str">
            <v>CINT</v>
          </cell>
          <cell r="C9157" t="str">
            <v/>
          </cell>
          <cell r="D9157" t="str">
            <v>ROLLER CORNER BED WD-025</v>
          </cell>
          <cell r="E9157">
            <v>44797</v>
          </cell>
          <cell r="F9157" t="str">
            <v>ROF</v>
          </cell>
          <cell r="G9157" t="str">
            <v>CI_BESI</v>
          </cell>
          <cell r="H9157" t="str">
            <v>PC</v>
          </cell>
          <cell r="I9157" t="str">
            <v>CPR</v>
          </cell>
          <cell r="J9157" t="str">
            <v/>
          </cell>
          <cell r="K9157" t="str">
            <v>PD</v>
          </cell>
          <cell r="L9157" t="str">
            <v>3015</v>
          </cell>
          <cell r="M9157" t="str">
            <v>V</v>
          </cell>
          <cell r="N9157">
            <v>36456</v>
          </cell>
        </row>
        <row r="9158">
          <cell r="A9158" t="str">
            <v>RM-NSB-BES-00-0060</v>
          </cell>
          <cell r="B9158" t="str">
            <v>CINT</v>
          </cell>
          <cell r="C9158" t="str">
            <v/>
          </cell>
          <cell r="D9158" t="str">
            <v>SLIDE AXIS</v>
          </cell>
          <cell r="E9158">
            <v>44797</v>
          </cell>
          <cell r="F9158" t="str">
            <v>ROF</v>
          </cell>
          <cell r="G9158" t="str">
            <v>CI_BESI</v>
          </cell>
          <cell r="H9158" t="str">
            <v>PC</v>
          </cell>
          <cell r="I9158" t="str">
            <v>CPR</v>
          </cell>
          <cell r="J9158" t="str">
            <v/>
          </cell>
          <cell r="K9158" t="str">
            <v>PD</v>
          </cell>
          <cell r="L9158" t="str">
            <v>3015</v>
          </cell>
          <cell r="M9158" t="str">
            <v>V</v>
          </cell>
          <cell r="N9158">
            <v>25490</v>
          </cell>
        </row>
        <row r="9159">
          <cell r="A9159" t="str">
            <v>RM-NSB-BES-00-0061</v>
          </cell>
          <cell r="B9159" t="str">
            <v>CINT</v>
          </cell>
          <cell r="C9159" t="str">
            <v/>
          </cell>
          <cell r="D9159" t="str">
            <v>SLIDE AXIS VERSENG</v>
          </cell>
          <cell r="E9159">
            <v>44797</v>
          </cell>
          <cell r="F9159" t="str">
            <v>ROF</v>
          </cell>
          <cell r="G9159" t="str">
            <v>CI_BESI</v>
          </cell>
          <cell r="H9159" t="str">
            <v>PC</v>
          </cell>
          <cell r="I9159" t="str">
            <v>CPR</v>
          </cell>
          <cell r="J9159" t="str">
            <v/>
          </cell>
          <cell r="K9159" t="str">
            <v>PD</v>
          </cell>
          <cell r="L9159" t="str">
            <v>3015</v>
          </cell>
          <cell r="M9159" t="str">
            <v>V</v>
          </cell>
          <cell r="N9159">
            <v>25490</v>
          </cell>
        </row>
        <row r="9160">
          <cell r="A9160" t="str">
            <v>RM-NSB-BES-00-0062</v>
          </cell>
          <cell r="B9160" t="str">
            <v>CINT</v>
          </cell>
          <cell r="C9160" t="str">
            <v/>
          </cell>
          <cell r="D9160" t="str">
            <v>THRUST BEARING</v>
          </cell>
          <cell r="E9160">
            <v>45169</v>
          </cell>
          <cell r="F9160" t="str">
            <v>ROF</v>
          </cell>
          <cell r="G9160" t="str">
            <v>CI_BESI</v>
          </cell>
          <cell r="H9160" t="str">
            <v>PC</v>
          </cell>
          <cell r="I9160" t="str">
            <v>CPR</v>
          </cell>
          <cell r="J9160" t="str">
            <v/>
          </cell>
          <cell r="K9160" t="str">
            <v>PD</v>
          </cell>
          <cell r="L9160" t="str">
            <v>3015</v>
          </cell>
          <cell r="M9160" t="str">
            <v>V</v>
          </cell>
          <cell r="N9160">
            <v>84686</v>
          </cell>
        </row>
        <row r="9161">
          <cell r="A9161" t="str">
            <v>RM-NSB-BES-00-0063</v>
          </cell>
          <cell r="B9161" t="str">
            <v>CINT</v>
          </cell>
          <cell r="C9161" t="str">
            <v/>
          </cell>
          <cell r="D9161" t="str">
            <v>THRUST BEARING (*) F-030500-2</v>
          </cell>
          <cell r="E9161">
            <v>44797</v>
          </cell>
          <cell r="F9161" t="str">
            <v>ROF</v>
          </cell>
          <cell r="G9161" t="str">
            <v>CI_BESI</v>
          </cell>
          <cell r="H9161" t="str">
            <v>PC</v>
          </cell>
          <cell r="I9161" t="str">
            <v>CPR</v>
          </cell>
          <cell r="J9161" t="str">
            <v/>
          </cell>
          <cell r="K9161" t="str">
            <v>PD</v>
          </cell>
          <cell r="L9161" t="str">
            <v>3015</v>
          </cell>
          <cell r="M9161" t="str">
            <v>V</v>
          </cell>
          <cell r="N9161">
            <v>6544</v>
          </cell>
        </row>
        <row r="9162">
          <cell r="A9162" t="str">
            <v>RM-NSB-BES-00-0064</v>
          </cell>
          <cell r="B9162" t="str">
            <v>CINT</v>
          </cell>
          <cell r="C9162" t="str">
            <v/>
          </cell>
          <cell r="D9162" t="str">
            <v>WIRE MESH DIA 4 MM (2100 MM X 5600 MM)</v>
          </cell>
          <cell r="E9162">
            <v>44797</v>
          </cell>
          <cell r="F9162" t="str">
            <v>ROF</v>
          </cell>
          <cell r="G9162" t="str">
            <v>CI_BESI</v>
          </cell>
          <cell r="H9162" t="str">
            <v>PC</v>
          </cell>
          <cell r="I9162" t="str">
            <v>CPR</v>
          </cell>
          <cell r="J9162" t="str">
            <v/>
          </cell>
          <cell r="K9162" t="str">
            <v>PD</v>
          </cell>
          <cell r="L9162" t="str">
            <v>3015</v>
          </cell>
          <cell r="M9162" t="str">
            <v>V</v>
          </cell>
          <cell r="N9162">
            <v>450000</v>
          </cell>
        </row>
        <row r="9163">
          <cell r="A9163" t="str">
            <v>RM-NSB-BES-00-0065</v>
          </cell>
          <cell r="B9163" t="str">
            <v>CINT</v>
          </cell>
          <cell r="C9163" t="str">
            <v/>
          </cell>
          <cell r="D9163" t="str">
            <v>WIRE MESH STANDAR</v>
          </cell>
          <cell r="E9163">
            <v>44797</v>
          </cell>
          <cell r="F9163" t="str">
            <v>ROF</v>
          </cell>
          <cell r="G9163" t="str">
            <v>CI_BESI</v>
          </cell>
          <cell r="H9163" t="str">
            <v>PC</v>
          </cell>
          <cell r="I9163" t="str">
            <v>CPR</v>
          </cell>
          <cell r="J9163" t="str">
            <v/>
          </cell>
          <cell r="K9163" t="str">
            <v>PD</v>
          </cell>
          <cell r="L9163" t="str">
            <v>3015</v>
          </cell>
          <cell r="M9163" t="str">
            <v>V</v>
          </cell>
          <cell r="N9163">
            <v>450000</v>
          </cell>
        </row>
        <row r="9164">
          <cell r="A9164" t="str">
            <v>RM-NSB-BES-00-0066</v>
          </cell>
          <cell r="B9164" t="str">
            <v>CINT</v>
          </cell>
          <cell r="C9164" t="str">
            <v/>
          </cell>
          <cell r="D9164" t="str">
            <v>BEARING K-006009</v>
          </cell>
          <cell r="E9164">
            <v>45232</v>
          </cell>
          <cell r="F9164" t="str">
            <v>ROF</v>
          </cell>
          <cell r="G9164" t="str">
            <v>CI_BESI</v>
          </cell>
          <cell r="H9164" t="str">
            <v>PC</v>
          </cell>
          <cell r="I9164" t="str">
            <v>CPR</v>
          </cell>
          <cell r="J9164" t="str">
            <v/>
          </cell>
          <cell r="K9164" t="str">
            <v>PD</v>
          </cell>
          <cell r="L9164" t="str">
            <v>3015</v>
          </cell>
          <cell r="M9164" t="str">
            <v>V</v>
          </cell>
          <cell r="N9164">
            <v>3939</v>
          </cell>
        </row>
        <row r="9165">
          <cell r="A9165" t="str">
            <v>RM-NSB-BES-00-0067</v>
          </cell>
          <cell r="B9165" t="str">
            <v>CINT</v>
          </cell>
          <cell r="C9165" t="str">
            <v/>
          </cell>
          <cell r="D9165" t="str">
            <v>BEARING METAL(WASHER) K-006002</v>
          </cell>
          <cell r="E9165">
            <v>44825</v>
          </cell>
          <cell r="F9165" t="str">
            <v>ROF</v>
          </cell>
          <cell r="G9165" t="str">
            <v>CI_BESI</v>
          </cell>
          <cell r="H9165" t="str">
            <v>PC</v>
          </cell>
          <cell r="I9165" t="str">
            <v>CPR</v>
          </cell>
          <cell r="J9165" t="str">
            <v/>
          </cell>
          <cell r="K9165" t="str">
            <v>PD</v>
          </cell>
          <cell r="L9165" t="str">
            <v>3015</v>
          </cell>
          <cell r="M9165" t="str">
            <v>V</v>
          </cell>
          <cell r="N9165">
            <v>2553</v>
          </cell>
        </row>
        <row r="9166">
          <cell r="A9166" t="str">
            <v>RM-NSB-BES-00-0068</v>
          </cell>
          <cell r="B9166" t="str">
            <v>CINT</v>
          </cell>
          <cell r="C9166" t="str">
            <v/>
          </cell>
          <cell r="D9166" t="str">
            <v>BOTTOM STOPPER F VERSENG</v>
          </cell>
          <cell r="E9166">
            <v>44797</v>
          </cell>
          <cell r="F9166" t="str">
            <v>ROF</v>
          </cell>
          <cell r="G9166" t="str">
            <v>CI_BESI</v>
          </cell>
          <cell r="H9166" t="str">
            <v>PC</v>
          </cell>
          <cell r="I9166" t="str">
            <v>CPR</v>
          </cell>
          <cell r="J9166" t="str">
            <v/>
          </cell>
          <cell r="K9166" t="str">
            <v>PD</v>
          </cell>
          <cell r="L9166" t="str">
            <v>3015</v>
          </cell>
          <cell r="M9166" t="str">
            <v>V</v>
          </cell>
          <cell r="N9166">
            <v>12437</v>
          </cell>
        </row>
        <row r="9167">
          <cell r="A9167" t="str">
            <v>RM-NSB-BES-00-0069</v>
          </cell>
          <cell r="B9167" t="str">
            <v>CINT</v>
          </cell>
          <cell r="C9167" t="str">
            <v/>
          </cell>
          <cell r="D9167" t="str">
            <v>BOTTOM STOPPER F-030010</v>
          </cell>
          <cell r="E9167">
            <v>44825</v>
          </cell>
          <cell r="F9167" t="str">
            <v>ROF</v>
          </cell>
          <cell r="G9167" t="str">
            <v>CI_BESI</v>
          </cell>
          <cell r="H9167" t="str">
            <v>PC</v>
          </cell>
          <cell r="I9167" t="str">
            <v>CPR</v>
          </cell>
          <cell r="J9167" t="str">
            <v/>
          </cell>
          <cell r="K9167" t="str">
            <v>PD</v>
          </cell>
          <cell r="L9167" t="str">
            <v>3015</v>
          </cell>
          <cell r="M9167" t="str">
            <v>V</v>
          </cell>
          <cell r="N9167">
            <v>9927</v>
          </cell>
        </row>
        <row r="9168">
          <cell r="A9168" t="str">
            <v>RM-NSB-BES-00-0070</v>
          </cell>
          <cell r="B9168" t="str">
            <v>CINT</v>
          </cell>
          <cell r="C9168" t="str">
            <v/>
          </cell>
          <cell r="D9168" t="str">
            <v>BOTTOM WIRE MESH (SET UNTUK A, B, C)</v>
          </cell>
          <cell r="E9168">
            <v>44797</v>
          </cell>
          <cell r="F9168" t="str">
            <v>ROF</v>
          </cell>
          <cell r="G9168" t="str">
            <v>CI_BESI</v>
          </cell>
          <cell r="H9168" t="str">
            <v>PC</v>
          </cell>
          <cell r="I9168" t="str">
            <v>CPR</v>
          </cell>
          <cell r="J9168" t="str">
            <v/>
          </cell>
          <cell r="K9168" t="str">
            <v>PD</v>
          </cell>
          <cell r="L9168" t="str">
            <v>3015</v>
          </cell>
          <cell r="M9168" t="str">
            <v>V</v>
          </cell>
          <cell r="N9168">
            <v>5564</v>
          </cell>
        </row>
        <row r="9169">
          <cell r="A9169" t="str">
            <v>RM-NSB-BES-00-0071</v>
          </cell>
          <cell r="B9169" t="str">
            <v>CINT</v>
          </cell>
          <cell r="C9169" t="str">
            <v/>
          </cell>
          <cell r="D9169" t="str">
            <v>BUBUT BATANG PIN CASTER TB-002</v>
          </cell>
          <cell r="E9169">
            <v>44797</v>
          </cell>
          <cell r="F9169" t="str">
            <v>ROF</v>
          </cell>
          <cell r="G9169" t="str">
            <v>CI_BESI</v>
          </cell>
          <cell r="H9169" t="str">
            <v>PC</v>
          </cell>
          <cell r="I9169" t="str">
            <v>CPR</v>
          </cell>
          <cell r="J9169" t="str">
            <v/>
          </cell>
          <cell r="K9169" t="str">
            <v>PD</v>
          </cell>
          <cell r="L9169" t="str">
            <v>3015</v>
          </cell>
          <cell r="M9169" t="str">
            <v>V</v>
          </cell>
          <cell r="N9169">
            <v>1838</v>
          </cell>
        </row>
        <row r="9170">
          <cell r="A9170" t="str">
            <v>RM-NSB-BES-00-0072</v>
          </cell>
          <cell r="B9170" t="str">
            <v>CINT</v>
          </cell>
          <cell r="C9170" t="str">
            <v/>
          </cell>
          <cell r="D9170" t="str">
            <v>BUBUT NUT L K-505008</v>
          </cell>
          <cell r="E9170">
            <v>44797</v>
          </cell>
          <cell r="F9170" t="str">
            <v>ROF</v>
          </cell>
          <cell r="G9170" t="str">
            <v>CI_BESI</v>
          </cell>
          <cell r="H9170" t="str">
            <v>PC</v>
          </cell>
          <cell r="I9170" t="str">
            <v>CPR</v>
          </cell>
          <cell r="J9170" t="str">
            <v/>
          </cell>
          <cell r="K9170" t="str">
            <v>PD</v>
          </cell>
          <cell r="L9170" t="str">
            <v>3015</v>
          </cell>
          <cell r="M9170" t="str">
            <v>V</v>
          </cell>
          <cell r="N9170">
            <v>699</v>
          </cell>
        </row>
        <row r="9171">
          <cell r="A9171" t="str">
            <v>RM-NSB-BES-00-0073</v>
          </cell>
          <cell r="B9171" t="str">
            <v>CINT</v>
          </cell>
          <cell r="C9171" t="str">
            <v/>
          </cell>
          <cell r="D9171" t="str">
            <v>BUBUT NUT R K-505008</v>
          </cell>
          <cell r="E9171">
            <v>44797</v>
          </cell>
          <cell r="F9171" t="str">
            <v>ROF</v>
          </cell>
          <cell r="G9171" t="str">
            <v>CI_BESI</v>
          </cell>
          <cell r="H9171" t="str">
            <v>PC</v>
          </cell>
          <cell r="I9171" t="str">
            <v>CPR</v>
          </cell>
          <cell r="J9171" t="str">
            <v/>
          </cell>
          <cell r="K9171" t="str">
            <v>PD</v>
          </cell>
          <cell r="L9171" t="str">
            <v>3015</v>
          </cell>
          <cell r="M9171" t="str">
            <v>V</v>
          </cell>
          <cell r="N9171">
            <v>699</v>
          </cell>
        </row>
        <row r="9172">
          <cell r="A9172" t="str">
            <v>RM-NSB-BES-00-0074</v>
          </cell>
          <cell r="B9172" t="str">
            <v>CINT</v>
          </cell>
          <cell r="C9172" t="str">
            <v/>
          </cell>
          <cell r="D9172" t="str">
            <v>COLLAR 12.7 K-006502</v>
          </cell>
          <cell r="E9172">
            <v>44903</v>
          </cell>
          <cell r="F9172" t="str">
            <v>ROF</v>
          </cell>
          <cell r="G9172" t="str">
            <v>CI_BESI</v>
          </cell>
          <cell r="H9172" t="str">
            <v>PC</v>
          </cell>
          <cell r="I9172" t="str">
            <v>CPR</v>
          </cell>
          <cell r="J9172" t="str">
            <v/>
          </cell>
          <cell r="K9172" t="str">
            <v>PD</v>
          </cell>
          <cell r="L9172" t="str">
            <v>3015</v>
          </cell>
          <cell r="M9172" t="str">
            <v>V</v>
          </cell>
          <cell r="N9172">
            <v>1075</v>
          </cell>
        </row>
        <row r="9173">
          <cell r="A9173" t="str">
            <v>RM-NSB-BES-00-0075</v>
          </cell>
          <cell r="B9173" t="str">
            <v>CINT</v>
          </cell>
          <cell r="C9173" t="str">
            <v/>
          </cell>
          <cell r="D9173" t="str">
            <v>COLLAR H-200211</v>
          </cell>
          <cell r="E9173">
            <v>44797</v>
          </cell>
          <cell r="F9173" t="str">
            <v>ROF</v>
          </cell>
          <cell r="G9173" t="str">
            <v>CI_BESI</v>
          </cell>
          <cell r="H9173" t="str">
            <v>PC</v>
          </cell>
          <cell r="I9173" t="str">
            <v>CPR</v>
          </cell>
          <cell r="J9173" t="str">
            <v/>
          </cell>
          <cell r="K9173" t="str">
            <v>PD</v>
          </cell>
          <cell r="L9173" t="str">
            <v>3015</v>
          </cell>
          <cell r="M9173" t="str">
            <v>V</v>
          </cell>
          <cell r="N9173">
            <v>2890</v>
          </cell>
        </row>
        <row r="9174">
          <cell r="A9174" t="str">
            <v>RM-NSB-BES-00-0076</v>
          </cell>
          <cell r="B9174" t="str">
            <v>CINT</v>
          </cell>
          <cell r="C9174" t="str">
            <v/>
          </cell>
          <cell r="D9174" t="str">
            <v>COLLAR J-9416327</v>
          </cell>
          <cell r="E9174">
            <v>45169</v>
          </cell>
          <cell r="F9174" t="str">
            <v>ROF</v>
          </cell>
          <cell r="G9174" t="str">
            <v>CI_BESI</v>
          </cell>
          <cell r="H9174" t="str">
            <v>PC</v>
          </cell>
          <cell r="I9174" t="str">
            <v>CPR</v>
          </cell>
          <cell r="J9174" t="str">
            <v/>
          </cell>
          <cell r="K9174" t="str">
            <v>PD</v>
          </cell>
          <cell r="L9174" t="str">
            <v>3015</v>
          </cell>
          <cell r="M9174" t="str">
            <v>V</v>
          </cell>
          <cell r="N9174">
            <v>3976</v>
          </cell>
        </row>
        <row r="9175">
          <cell r="A9175" t="str">
            <v>RM-NSB-BES-00-0077</v>
          </cell>
          <cell r="B9175" t="str">
            <v>CINT</v>
          </cell>
          <cell r="C9175" t="str">
            <v/>
          </cell>
          <cell r="D9175" t="str">
            <v>CRANK UNIT (METAL) F-030500</v>
          </cell>
          <cell r="E9175">
            <v>44804</v>
          </cell>
          <cell r="F9175" t="str">
            <v>ROF</v>
          </cell>
          <cell r="G9175" t="str">
            <v>CI_BESI</v>
          </cell>
          <cell r="H9175" t="str">
            <v>PC</v>
          </cell>
          <cell r="I9175" t="str">
            <v>CPR</v>
          </cell>
          <cell r="J9175" t="str">
            <v/>
          </cell>
          <cell r="K9175" t="str">
            <v>PD</v>
          </cell>
          <cell r="L9175" t="str">
            <v>3015</v>
          </cell>
          <cell r="M9175" t="str">
            <v>V</v>
          </cell>
          <cell r="N9175">
            <v>195312</v>
          </cell>
        </row>
        <row r="9176">
          <cell r="A9176" t="str">
            <v>RM-NSB-BES-00-0078</v>
          </cell>
          <cell r="B9176" t="str">
            <v>CINT</v>
          </cell>
          <cell r="C9176" t="str">
            <v/>
          </cell>
          <cell r="D9176" t="str">
            <v>CRANK UNIT (METAL) KIRI F-030500</v>
          </cell>
          <cell r="E9176">
            <v>44804</v>
          </cell>
          <cell r="F9176" t="str">
            <v>ROF</v>
          </cell>
          <cell r="G9176" t="str">
            <v>CI_BESI</v>
          </cell>
          <cell r="H9176" t="str">
            <v>PC</v>
          </cell>
          <cell r="I9176" t="str">
            <v>CPR</v>
          </cell>
          <cell r="J9176" t="str">
            <v/>
          </cell>
          <cell r="K9176" t="str">
            <v>PD</v>
          </cell>
          <cell r="L9176" t="str">
            <v>3015</v>
          </cell>
          <cell r="M9176" t="str">
            <v>V</v>
          </cell>
          <cell r="N9176">
            <v>195312</v>
          </cell>
        </row>
        <row r="9177">
          <cell r="A9177" t="str">
            <v>RM-NSB-BES-00-0079</v>
          </cell>
          <cell r="B9177" t="str">
            <v>CINT</v>
          </cell>
          <cell r="C9177" t="str">
            <v/>
          </cell>
          <cell r="D9177" t="str">
            <v>CROS FRAME FOOT SIDE-J-7010101</v>
          </cell>
          <cell r="E9177">
            <v>44797</v>
          </cell>
          <cell r="F9177" t="str">
            <v>ROF</v>
          </cell>
          <cell r="G9177" t="str">
            <v>CI_BESI</v>
          </cell>
          <cell r="H9177" t="str">
            <v>PC</v>
          </cell>
          <cell r="I9177" t="str">
            <v>CPR</v>
          </cell>
          <cell r="J9177" t="str">
            <v/>
          </cell>
          <cell r="K9177" t="str">
            <v>PD</v>
          </cell>
          <cell r="L9177" t="str">
            <v>3015</v>
          </cell>
          <cell r="M9177" t="str">
            <v>V</v>
          </cell>
          <cell r="N9177">
            <v>12544</v>
          </cell>
        </row>
        <row r="9178">
          <cell r="A9178" t="str">
            <v>RM-NSB-BES-00-0080</v>
          </cell>
          <cell r="B9178" t="str">
            <v>CINT</v>
          </cell>
          <cell r="C9178" t="str">
            <v/>
          </cell>
          <cell r="D9178" t="str">
            <v>GUIDE H-200081 (CONTAKTOR)</v>
          </cell>
          <cell r="E9178">
            <v>44797</v>
          </cell>
          <cell r="F9178" t="str">
            <v>ROF</v>
          </cell>
          <cell r="G9178" t="str">
            <v>CI_BESI</v>
          </cell>
          <cell r="H9178" t="str">
            <v>PC</v>
          </cell>
          <cell r="I9178" t="str">
            <v>CPR</v>
          </cell>
          <cell r="J9178" t="str">
            <v/>
          </cell>
          <cell r="K9178" t="str">
            <v>PD</v>
          </cell>
          <cell r="L9178" t="str">
            <v>3015</v>
          </cell>
          <cell r="M9178" t="str">
            <v>V</v>
          </cell>
          <cell r="N9178">
            <v>386</v>
          </cell>
        </row>
        <row r="9179">
          <cell r="A9179" t="str">
            <v>RM-NSB-BES-00-0081</v>
          </cell>
          <cell r="B9179" t="str">
            <v>CINT</v>
          </cell>
          <cell r="C9179" t="str">
            <v/>
          </cell>
          <cell r="D9179" t="str">
            <v>HANDLE AXIS J-9416311</v>
          </cell>
          <cell r="E9179">
            <v>44797</v>
          </cell>
          <cell r="F9179" t="str">
            <v>ROF</v>
          </cell>
          <cell r="G9179" t="str">
            <v>CI_BESI</v>
          </cell>
          <cell r="H9179" t="str">
            <v>PC</v>
          </cell>
          <cell r="I9179" t="str">
            <v>CPR</v>
          </cell>
          <cell r="J9179" t="str">
            <v/>
          </cell>
          <cell r="K9179" t="str">
            <v>PD</v>
          </cell>
          <cell r="L9179" t="str">
            <v>3015</v>
          </cell>
          <cell r="M9179" t="str">
            <v>V</v>
          </cell>
          <cell r="N9179">
            <v>6903</v>
          </cell>
        </row>
        <row r="9180">
          <cell r="A9180" t="str">
            <v>RM-NSB-BES-00-0082</v>
          </cell>
          <cell r="B9180" t="str">
            <v>CINT</v>
          </cell>
          <cell r="C9180" t="str">
            <v/>
          </cell>
          <cell r="D9180" t="str">
            <v>HANDLE L1 K-301009-1</v>
          </cell>
          <cell r="E9180">
            <v>44903</v>
          </cell>
          <cell r="F9180" t="str">
            <v>ROF</v>
          </cell>
          <cell r="G9180" t="str">
            <v>CI_BESI</v>
          </cell>
          <cell r="H9180" t="str">
            <v>PC</v>
          </cell>
          <cell r="I9180" t="str">
            <v>CPR</v>
          </cell>
          <cell r="J9180" t="str">
            <v/>
          </cell>
          <cell r="K9180" t="str">
            <v>PD</v>
          </cell>
          <cell r="L9180" t="str">
            <v>3015</v>
          </cell>
          <cell r="M9180" t="str">
            <v>V</v>
          </cell>
          <cell r="N9180">
            <v>5164</v>
          </cell>
        </row>
        <row r="9181">
          <cell r="A9181" t="str">
            <v>RM-NSB-BES-00-0083</v>
          </cell>
          <cell r="B9181" t="str">
            <v>CINT</v>
          </cell>
          <cell r="C9181" t="str">
            <v/>
          </cell>
          <cell r="D9181" t="str">
            <v>HANDLE R2 K-301009-2</v>
          </cell>
          <cell r="E9181">
            <v>44903</v>
          </cell>
          <cell r="F9181" t="str">
            <v>ROF</v>
          </cell>
          <cell r="G9181" t="str">
            <v>CI_BESI</v>
          </cell>
          <cell r="H9181" t="str">
            <v>PC</v>
          </cell>
          <cell r="I9181" t="str">
            <v>CPR</v>
          </cell>
          <cell r="J9181" t="str">
            <v/>
          </cell>
          <cell r="K9181" t="str">
            <v>PD</v>
          </cell>
          <cell r="L9181" t="str">
            <v>3015</v>
          </cell>
          <cell r="M9181" t="str">
            <v>V</v>
          </cell>
          <cell r="N9181">
            <v>6102</v>
          </cell>
        </row>
        <row r="9182">
          <cell r="A9182" t="str">
            <v>RM-NSB-BES-00-0084</v>
          </cell>
          <cell r="B9182" t="str">
            <v>CINT</v>
          </cell>
          <cell r="C9182" t="str">
            <v/>
          </cell>
          <cell r="D9182" t="str">
            <v>HANGER INFUS BARU</v>
          </cell>
          <cell r="E9182">
            <v>44800</v>
          </cell>
          <cell r="F9182" t="str">
            <v>ROF</v>
          </cell>
          <cell r="G9182" t="str">
            <v>CI_BESI</v>
          </cell>
          <cell r="H9182" t="str">
            <v>PC</v>
          </cell>
          <cell r="I9182" t="str">
            <v>CPR</v>
          </cell>
          <cell r="J9182" t="str">
            <v/>
          </cell>
          <cell r="K9182" t="str">
            <v>PD</v>
          </cell>
          <cell r="L9182" t="str">
            <v>3015</v>
          </cell>
          <cell r="M9182" t="str">
            <v>V</v>
          </cell>
          <cell r="N9182">
            <v>8668</v>
          </cell>
        </row>
        <row r="9183">
          <cell r="A9183" t="str">
            <v>RM-NSB-BES-00-0085</v>
          </cell>
          <cell r="B9183" t="str">
            <v>CINT</v>
          </cell>
          <cell r="C9183" t="str">
            <v/>
          </cell>
          <cell r="D9183" t="str">
            <v>HARNES BAR H-210103</v>
          </cell>
          <cell r="E9183">
            <v>44800</v>
          </cell>
          <cell r="F9183" t="str">
            <v>ROF</v>
          </cell>
          <cell r="G9183" t="str">
            <v>CI_BESI</v>
          </cell>
          <cell r="H9183" t="str">
            <v>PC</v>
          </cell>
          <cell r="I9183" t="str">
            <v>CPR</v>
          </cell>
          <cell r="J9183" t="str">
            <v/>
          </cell>
          <cell r="K9183" t="str">
            <v>PD</v>
          </cell>
          <cell r="L9183" t="str">
            <v>3015</v>
          </cell>
          <cell r="M9183" t="str">
            <v>V</v>
          </cell>
          <cell r="N9183">
            <v>2583</v>
          </cell>
        </row>
        <row r="9184">
          <cell r="A9184" t="str">
            <v>RM-NSB-BES-00-0086</v>
          </cell>
          <cell r="B9184" t="str">
            <v>CINT</v>
          </cell>
          <cell r="C9184" t="str">
            <v/>
          </cell>
          <cell r="D9184" t="str">
            <v>HINGE SHAFT H-108005</v>
          </cell>
          <cell r="E9184">
            <v>45232</v>
          </cell>
          <cell r="F9184" t="str">
            <v>ROF</v>
          </cell>
          <cell r="G9184" t="str">
            <v>CI_BESI</v>
          </cell>
          <cell r="H9184" t="str">
            <v>PC</v>
          </cell>
          <cell r="I9184" t="str">
            <v>CPR</v>
          </cell>
          <cell r="J9184" t="str">
            <v/>
          </cell>
          <cell r="K9184" t="str">
            <v>PD</v>
          </cell>
          <cell r="L9184" t="str">
            <v>3015</v>
          </cell>
          <cell r="M9184" t="str">
            <v>V</v>
          </cell>
          <cell r="N9184">
            <v>6800</v>
          </cell>
        </row>
        <row r="9185">
          <cell r="A9185" t="str">
            <v>RM-NSB-BES-00-0087</v>
          </cell>
          <cell r="B9185" t="str">
            <v>CINT</v>
          </cell>
          <cell r="C9185" t="str">
            <v/>
          </cell>
          <cell r="D9185" t="str">
            <v>HOLDER C-078544</v>
          </cell>
          <cell r="E9185">
            <v>44797</v>
          </cell>
          <cell r="F9185" t="str">
            <v>ROF</v>
          </cell>
          <cell r="G9185" t="str">
            <v>CI_BESI</v>
          </cell>
          <cell r="H9185" t="str">
            <v>PC</v>
          </cell>
          <cell r="I9185" t="str">
            <v>CPR</v>
          </cell>
          <cell r="J9185" t="str">
            <v/>
          </cell>
          <cell r="K9185" t="str">
            <v>PD</v>
          </cell>
          <cell r="L9185" t="str">
            <v>3015</v>
          </cell>
          <cell r="M9185" t="str">
            <v>V</v>
          </cell>
          <cell r="N9185">
            <v>2907</v>
          </cell>
        </row>
        <row r="9186">
          <cell r="A9186" t="str">
            <v>RM-NSB-BES-00-0088</v>
          </cell>
          <cell r="B9186" t="str">
            <v>CINT</v>
          </cell>
          <cell r="C9186" t="str">
            <v/>
          </cell>
          <cell r="D9186" t="str">
            <v>HOLDER E-025007</v>
          </cell>
          <cell r="E9186">
            <v>45169</v>
          </cell>
          <cell r="F9186" t="str">
            <v>ROF</v>
          </cell>
          <cell r="G9186" t="str">
            <v>CI_BESI</v>
          </cell>
          <cell r="H9186" t="str">
            <v>PC</v>
          </cell>
          <cell r="I9186" t="str">
            <v>CPR</v>
          </cell>
          <cell r="J9186" t="str">
            <v/>
          </cell>
          <cell r="K9186" t="str">
            <v>PD</v>
          </cell>
          <cell r="L9186" t="str">
            <v>3015</v>
          </cell>
          <cell r="M9186" t="str">
            <v>V</v>
          </cell>
          <cell r="N9186">
            <v>2895</v>
          </cell>
        </row>
        <row r="9187">
          <cell r="A9187" t="str">
            <v>RM-NSB-BES-00-0089</v>
          </cell>
          <cell r="B9187" t="str">
            <v>CINT</v>
          </cell>
          <cell r="C9187" t="str">
            <v/>
          </cell>
          <cell r="D9187" t="str">
            <v>MAT GUARD K-301002</v>
          </cell>
          <cell r="E9187">
            <v>44800</v>
          </cell>
          <cell r="F9187" t="str">
            <v>ROF</v>
          </cell>
          <cell r="G9187" t="str">
            <v>CI_BESI</v>
          </cell>
          <cell r="H9187" t="str">
            <v>PC</v>
          </cell>
          <cell r="I9187" t="str">
            <v>CPR</v>
          </cell>
          <cell r="J9187" t="str">
            <v/>
          </cell>
          <cell r="K9187" t="str">
            <v>PD</v>
          </cell>
          <cell r="L9187" t="str">
            <v>3015</v>
          </cell>
          <cell r="M9187" t="str">
            <v>V</v>
          </cell>
          <cell r="N9187">
            <v>5546</v>
          </cell>
        </row>
        <row r="9188">
          <cell r="A9188" t="str">
            <v>RM-NSB-BES-00-0090</v>
          </cell>
          <cell r="B9188" t="str">
            <v>CINT</v>
          </cell>
          <cell r="C9188" t="str">
            <v/>
          </cell>
          <cell r="D9188" t="str">
            <v>MAT GUARD VERSENG H-200004-1</v>
          </cell>
          <cell r="E9188">
            <v>44797</v>
          </cell>
          <cell r="F9188" t="str">
            <v>ROF</v>
          </cell>
          <cell r="G9188" t="str">
            <v>CI_BESI</v>
          </cell>
          <cell r="H9188" t="str">
            <v>PC</v>
          </cell>
          <cell r="I9188" t="str">
            <v>CPR</v>
          </cell>
          <cell r="J9188" t="str">
            <v/>
          </cell>
          <cell r="K9188" t="str">
            <v>PD</v>
          </cell>
          <cell r="L9188" t="str">
            <v>3015</v>
          </cell>
          <cell r="M9188" t="str">
            <v>V</v>
          </cell>
          <cell r="N9188">
            <v>2333</v>
          </cell>
        </row>
        <row r="9189">
          <cell r="A9189" t="str">
            <v>RM-NSB-BES-00-0091</v>
          </cell>
          <cell r="B9189" t="str">
            <v>CINT</v>
          </cell>
          <cell r="C9189" t="str">
            <v/>
          </cell>
          <cell r="D9189" t="str">
            <v>NUT FOR CASTER K-003004</v>
          </cell>
          <cell r="E9189">
            <v>45169</v>
          </cell>
          <cell r="F9189" t="str">
            <v>ROF</v>
          </cell>
          <cell r="G9189" t="str">
            <v>CI_BESI</v>
          </cell>
          <cell r="H9189" t="str">
            <v>PC</v>
          </cell>
          <cell r="I9189" t="str">
            <v>CPR</v>
          </cell>
          <cell r="J9189" t="str">
            <v/>
          </cell>
          <cell r="K9189" t="str">
            <v>PD</v>
          </cell>
          <cell r="L9189" t="str">
            <v>3015</v>
          </cell>
          <cell r="M9189" t="str">
            <v>V</v>
          </cell>
          <cell r="N9189">
            <v>9849</v>
          </cell>
        </row>
        <row r="9190">
          <cell r="A9190" t="str">
            <v>RM-NSB-BES-00-0092</v>
          </cell>
          <cell r="B9190" t="str">
            <v>CINT</v>
          </cell>
          <cell r="C9190" t="str">
            <v/>
          </cell>
          <cell r="D9190" t="str">
            <v>NUT TIANG INFUS</v>
          </cell>
          <cell r="E9190">
            <v>44797</v>
          </cell>
          <cell r="F9190" t="str">
            <v>ROF</v>
          </cell>
          <cell r="G9190" t="str">
            <v>CI_BESI</v>
          </cell>
          <cell r="H9190" t="str">
            <v>PC</v>
          </cell>
          <cell r="I9190" t="str">
            <v>CPR</v>
          </cell>
          <cell r="J9190" t="str">
            <v/>
          </cell>
          <cell r="K9190" t="str">
            <v>PD</v>
          </cell>
          <cell r="L9190" t="str">
            <v>3015</v>
          </cell>
          <cell r="M9190" t="str">
            <v>V</v>
          </cell>
          <cell r="N9190">
            <v>8212</v>
          </cell>
        </row>
        <row r="9191">
          <cell r="A9191" t="str">
            <v>RM-NSB-BES-00-0093</v>
          </cell>
          <cell r="B9191" t="str">
            <v>CINT</v>
          </cell>
          <cell r="C9191" t="str">
            <v/>
          </cell>
          <cell r="D9191" t="str">
            <v>PIN A K-005020-A</v>
          </cell>
          <cell r="E9191">
            <v>44797</v>
          </cell>
          <cell r="F9191" t="str">
            <v>ROF</v>
          </cell>
          <cell r="G9191" t="str">
            <v>CI_BESI</v>
          </cell>
          <cell r="H9191" t="str">
            <v>PC</v>
          </cell>
          <cell r="I9191" t="str">
            <v>CPR</v>
          </cell>
          <cell r="J9191" t="str">
            <v/>
          </cell>
          <cell r="K9191" t="str">
            <v>PD</v>
          </cell>
          <cell r="L9191" t="str">
            <v>3015</v>
          </cell>
          <cell r="M9191" t="str">
            <v>V</v>
          </cell>
          <cell r="N9191">
            <v>3447</v>
          </cell>
        </row>
        <row r="9192">
          <cell r="A9192" t="str">
            <v>RM-NSB-BES-00-0094</v>
          </cell>
          <cell r="B9192" t="str">
            <v>CINT</v>
          </cell>
          <cell r="C9192" t="str">
            <v/>
          </cell>
          <cell r="D9192" t="str">
            <v>PIN A K-005020-A VERSENG</v>
          </cell>
          <cell r="E9192">
            <v>45232</v>
          </cell>
          <cell r="F9192" t="str">
            <v>ROF</v>
          </cell>
          <cell r="G9192" t="str">
            <v>CI_BESI</v>
          </cell>
          <cell r="H9192" t="str">
            <v>PC</v>
          </cell>
          <cell r="I9192" t="str">
            <v>CPR</v>
          </cell>
          <cell r="J9192" t="str">
            <v/>
          </cell>
          <cell r="K9192" t="str">
            <v>PD</v>
          </cell>
          <cell r="L9192" t="str">
            <v>3015</v>
          </cell>
          <cell r="M9192" t="str">
            <v>V</v>
          </cell>
          <cell r="N9192">
            <v>7769</v>
          </cell>
        </row>
        <row r="9193">
          <cell r="A9193" t="str">
            <v>RM-NSB-BES-00-0095</v>
          </cell>
          <cell r="B9193" t="str">
            <v>CINT</v>
          </cell>
          <cell r="C9193" t="str">
            <v/>
          </cell>
          <cell r="D9193" t="str">
            <v>PIN B K-005001-B</v>
          </cell>
          <cell r="E9193">
            <v>44903</v>
          </cell>
          <cell r="F9193" t="str">
            <v>ROF</v>
          </cell>
          <cell r="G9193" t="str">
            <v>CI_BESI</v>
          </cell>
          <cell r="H9193" t="str">
            <v>PC</v>
          </cell>
          <cell r="I9193" t="str">
            <v>CPR</v>
          </cell>
          <cell r="J9193" t="str">
            <v/>
          </cell>
          <cell r="K9193" t="str">
            <v>PD</v>
          </cell>
          <cell r="L9193" t="str">
            <v>3015</v>
          </cell>
          <cell r="M9193" t="str">
            <v>V</v>
          </cell>
          <cell r="N9193">
            <v>184</v>
          </cell>
        </row>
        <row r="9194">
          <cell r="A9194" t="str">
            <v>RM-NSB-BES-00-0096</v>
          </cell>
          <cell r="B9194" t="str">
            <v>CINT</v>
          </cell>
          <cell r="C9194" t="str">
            <v/>
          </cell>
          <cell r="D9194" t="str">
            <v>PIN B K-005004-B</v>
          </cell>
          <cell r="E9194">
            <v>45085</v>
          </cell>
          <cell r="F9194" t="str">
            <v>ROF</v>
          </cell>
          <cell r="G9194" t="str">
            <v>CI_BESI</v>
          </cell>
          <cell r="H9194" t="str">
            <v>PC</v>
          </cell>
          <cell r="I9194" t="str">
            <v>CPR</v>
          </cell>
          <cell r="J9194" t="str">
            <v/>
          </cell>
          <cell r="K9194" t="str">
            <v>PD</v>
          </cell>
          <cell r="L9194" t="str">
            <v>3015</v>
          </cell>
          <cell r="M9194" t="str">
            <v>V</v>
          </cell>
          <cell r="N9194">
            <v>328</v>
          </cell>
        </row>
        <row r="9195">
          <cell r="A9195" t="str">
            <v>RM-NSB-BES-00-0097</v>
          </cell>
          <cell r="B9195" t="str">
            <v>CINT</v>
          </cell>
          <cell r="C9195" t="str">
            <v/>
          </cell>
          <cell r="D9195" t="str">
            <v>PIN B K-005019-B</v>
          </cell>
          <cell r="E9195">
            <v>45232</v>
          </cell>
          <cell r="F9195" t="str">
            <v>ROF</v>
          </cell>
          <cell r="G9195" t="str">
            <v>CI_BESI</v>
          </cell>
          <cell r="H9195" t="str">
            <v>PC</v>
          </cell>
          <cell r="I9195" t="str">
            <v>CPR</v>
          </cell>
          <cell r="J9195" t="str">
            <v/>
          </cell>
          <cell r="K9195" t="str">
            <v>PD</v>
          </cell>
          <cell r="L9195" t="str">
            <v>3015</v>
          </cell>
          <cell r="M9195" t="str">
            <v>V</v>
          </cell>
          <cell r="N9195">
            <v>2690</v>
          </cell>
        </row>
        <row r="9196">
          <cell r="A9196" t="str">
            <v>RM-NSB-BES-00-0098</v>
          </cell>
          <cell r="B9196" t="str">
            <v>CINT</v>
          </cell>
          <cell r="C9196" t="str">
            <v/>
          </cell>
          <cell r="D9196" t="str">
            <v>PIN B K-005020-B</v>
          </cell>
          <cell r="E9196">
            <v>45232</v>
          </cell>
          <cell r="F9196" t="str">
            <v>ROF</v>
          </cell>
          <cell r="G9196" t="str">
            <v>CI_BESI</v>
          </cell>
          <cell r="H9196" t="str">
            <v>PC</v>
          </cell>
          <cell r="I9196" t="str">
            <v>CPR</v>
          </cell>
          <cell r="J9196" t="str">
            <v/>
          </cell>
          <cell r="K9196" t="str">
            <v>PD</v>
          </cell>
          <cell r="L9196" t="str">
            <v>3015</v>
          </cell>
          <cell r="M9196" t="str">
            <v>V</v>
          </cell>
          <cell r="N9196">
            <v>8000</v>
          </cell>
        </row>
        <row r="9197">
          <cell r="A9197" t="str">
            <v>RM-NSB-BES-00-0099</v>
          </cell>
          <cell r="B9197" t="str">
            <v>CINT</v>
          </cell>
          <cell r="C9197" t="str">
            <v/>
          </cell>
          <cell r="D9197" t="str">
            <v>PIN C K-005004-C</v>
          </cell>
          <cell r="E9197">
            <v>45232</v>
          </cell>
          <cell r="F9197" t="str">
            <v>ROF</v>
          </cell>
          <cell r="G9197" t="str">
            <v>CI_BESI</v>
          </cell>
          <cell r="H9197" t="str">
            <v>PC</v>
          </cell>
          <cell r="I9197" t="str">
            <v>CPR</v>
          </cell>
          <cell r="J9197" t="str">
            <v/>
          </cell>
          <cell r="K9197" t="str">
            <v>PD</v>
          </cell>
          <cell r="L9197" t="str">
            <v>3015</v>
          </cell>
          <cell r="M9197" t="str">
            <v>V</v>
          </cell>
          <cell r="N9197">
            <v>7025</v>
          </cell>
        </row>
        <row r="9198">
          <cell r="A9198" t="str">
            <v>RM-NSB-BES-00-0100</v>
          </cell>
          <cell r="B9198" t="str">
            <v>CINT</v>
          </cell>
          <cell r="C9198" t="str">
            <v/>
          </cell>
          <cell r="D9198" t="str">
            <v>PIN D K-005019-D</v>
          </cell>
          <cell r="E9198">
            <v>44825</v>
          </cell>
          <cell r="F9198" t="str">
            <v>ROF</v>
          </cell>
          <cell r="G9198" t="str">
            <v>CI_BESI</v>
          </cell>
          <cell r="H9198" t="str">
            <v>PC</v>
          </cell>
          <cell r="I9198" t="str">
            <v>CPR</v>
          </cell>
          <cell r="J9198" t="str">
            <v/>
          </cell>
          <cell r="K9198" t="str">
            <v>PD</v>
          </cell>
          <cell r="L9198" t="str">
            <v>3015</v>
          </cell>
          <cell r="M9198" t="str">
            <v>V</v>
          </cell>
          <cell r="N9198">
            <v>2177</v>
          </cell>
        </row>
        <row r="9199">
          <cell r="A9199" t="str">
            <v>RM-NSB-BES-00-0101</v>
          </cell>
          <cell r="B9199" t="str">
            <v>CINT</v>
          </cell>
          <cell r="C9199" t="str">
            <v/>
          </cell>
          <cell r="D9199" t="str">
            <v>PIN E K-005019-E</v>
          </cell>
          <cell r="E9199">
            <v>45085</v>
          </cell>
          <cell r="F9199" t="str">
            <v>ROF</v>
          </cell>
          <cell r="G9199" t="str">
            <v>CI_BESI</v>
          </cell>
          <cell r="H9199" t="str">
            <v>PC</v>
          </cell>
          <cell r="I9199" t="str">
            <v>CPR</v>
          </cell>
          <cell r="J9199" t="str">
            <v/>
          </cell>
          <cell r="K9199" t="str">
            <v>PD</v>
          </cell>
          <cell r="L9199" t="str">
            <v>3015</v>
          </cell>
          <cell r="M9199" t="str">
            <v>V</v>
          </cell>
          <cell r="N9199">
            <v>2177</v>
          </cell>
        </row>
        <row r="9200">
          <cell r="A9200" t="str">
            <v>RM-NSB-BES-00-0102</v>
          </cell>
          <cell r="B9200" t="str">
            <v>CINT</v>
          </cell>
          <cell r="C9200" t="str">
            <v/>
          </cell>
          <cell r="D9200" t="str">
            <v>PIN H K-005019-H</v>
          </cell>
          <cell r="E9200">
            <v>45232</v>
          </cell>
          <cell r="F9200" t="str">
            <v>ROF</v>
          </cell>
          <cell r="G9200" t="str">
            <v>CI_BESI</v>
          </cell>
          <cell r="H9200" t="str">
            <v>PC</v>
          </cell>
          <cell r="I9200" t="str">
            <v>CPR</v>
          </cell>
          <cell r="J9200" t="str">
            <v/>
          </cell>
          <cell r="K9200" t="str">
            <v>PD</v>
          </cell>
          <cell r="L9200" t="str">
            <v>3015</v>
          </cell>
          <cell r="M9200" t="str">
            <v>V</v>
          </cell>
          <cell r="N9200">
            <v>2780</v>
          </cell>
        </row>
        <row r="9201">
          <cell r="A9201" t="str">
            <v>RM-NSB-BES-00-0103</v>
          </cell>
          <cell r="B9201" t="str">
            <v>CINT</v>
          </cell>
          <cell r="C9201" t="str">
            <v/>
          </cell>
          <cell r="D9201" t="str">
            <v>PIN H-200053</v>
          </cell>
          <cell r="E9201">
            <v>44825</v>
          </cell>
          <cell r="F9201" t="str">
            <v>ROF</v>
          </cell>
          <cell r="G9201" t="str">
            <v>CI_BESI</v>
          </cell>
          <cell r="H9201" t="str">
            <v>PC</v>
          </cell>
          <cell r="I9201" t="str">
            <v>CPR</v>
          </cell>
          <cell r="J9201" t="str">
            <v/>
          </cell>
          <cell r="K9201" t="str">
            <v>PD</v>
          </cell>
          <cell r="L9201" t="str">
            <v>3015</v>
          </cell>
          <cell r="M9201" t="str">
            <v>V</v>
          </cell>
          <cell r="N9201">
            <v>3002</v>
          </cell>
        </row>
        <row r="9202">
          <cell r="A9202" t="str">
            <v>RM-NSB-BES-00-0104</v>
          </cell>
          <cell r="B9202" t="str">
            <v>CINT</v>
          </cell>
          <cell r="C9202" t="str">
            <v/>
          </cell>
          <cell r="D9202" t="str">
            <v>PIN HOLDER 20 X 22 X 61 MM</v>
          </cell>
          <cell r="E9202">
            <v>44825</v>
          </cell>
          <cell r="F9202" t="str">
            <v>ROF</v>
          </cell>
          <cell r="G9202" t="str">
            <v>CI_BESI</v>
          </cell>
          <cell r="H9202" t="str">
            <v>PC</v>
          </cell>
          <cell r="I9202" t="str">
            <v>CPR</v>
          </cell>
          <cell r="J9202" t="str">
            <v/>
          </cell>
          <cell r="K9202" t="str">
            <v>PD</v>
          </cell>
          <cell r="L9202" t="str">
            <v>3015</v>
          </cell>
          <cell r="M9202" t="str">
            <v>V</v>
          </cell>
          <cell r="N9202">
            <v>13125</v>
          </cell>
        </row>
        <row r="9203">
          <cell r="A9203" t="str">
            <v>RM-NSB-BES-00-0105</v>
          </cell>
          <cell r="B9203" t="str">
            <v>CINT</v>
          </cell>
          <cell r="C9203" t="str">
            <v/>
          </cell>
          <cell r="D9203" t="str">
            <v>PIN HOLDER CB-230-15</v>
          </cell>
          <cell r="E9203">
            <v>44797</v>
          </cell>
          <cell r="F9203" t="str">
            <v>ROF</v>
          </cell>
          <cell r="G9203" t="str">
            <v>CI_BESI</v>
          </cell>
          <cell r="H9203" t="str">
            <v>PC</v>
          </cell>
          <cell r="I9203" t="str">
            <v>CPR</v>
          </cell>
          <cell r="J9203" t="str">
            <v/>
          </cell>
          <cell r="K9203" t="str">
            <v>PD</v>
          </cell>
          <cell r="L9203" t="str">
            <v>3015</v>
          </cell>
          <cell r="M9203" t="str">
            <v>V</v>
          </cell>
          <cell r="N9203">
            <v>12500</v>
          </cell>
        </row>
        <row r="9204">
          <cell r="A9204" t="str">
            <v>RM-NSB-BES-00-0106</v>
          </cell>
          <cell r="B9204" t="str">
            <v>CINT</v>
          </cell>
          <cell r="C9204" t="str">
            <v/>
          </cell>
          <cell r="D9204" t="str">
            <v>PIN K-005004A</v>
          </cell>
          <cell r="E9204">
            <v>44797</v>
          </cell>
          <cell r="F9204" t="str">
            <v>ROF</v>
          </cell>
          <cell r="G9204" t="str">
            <v>CI_BESI</v>
          </cell>
          <cell r="H9204" t="str">
            <v>PC</v>
          </cell>
          <cell r="I9204" t="str">
            <v>CPR</v>
          </cell>
          <cell r="J9204" t="str">
            <v/>
          </cell>
          <cell r="K9204" t="str">
            <v>PD</v>
          </cell>
          <cell r="L9204" t="str">
            <v>3015</v>
          </cell>
          <cell r="M9204" t="str">
            <v>V</v>
          </cell>
          <cell r="N9204">
            <v>1600</v>
          </cell>
        </row>
        <row r="9205">
          <cell r="A9205" t="str">
            <v>RM-NSB-BES-00-0107</v>
          </cell>
          <cell r="B9205" t="str">
            <v>CINT</v>
          </cell>
          <cell r="C9205" t="str">
            <v/>
          </cell>
          <cell r="D9205" t="str">
            <v>PIN K-005016</v>
          </cell>
          <cell r="E9205">
            <v>45232</v>
          </cell>
          <cell r="F9205" t="str">
            <v>ROF</v>
          </cell>
          <cell r="G9205" t="str">
            <v>CI_BESI</v>
          </cell>
          <cell r="H9205" t="str">
            <v>PC</v>
          </cell>
          <cell r="I9205" t="str">
            <v>CPR</v>
          </cell>
          <cell r="J9205" t="str">
            <v/>
          </cell>
          <cell r="K9205" t="str">
            <v>PD</v>
          </cell>
          <cell r="L9205" t="str">
            <v>3015</v>
          </cell>
          <cell r="M9205" t="str">
            <v>V</v>
          </cell>
          <cell r="N9205">
            <v>2820</v>
          </cell>
        </row>
        <row r="9206">
          <cell r="A9206" t="str">
            <v>RM-NSB-BES-00-0108</v>
          </cell>
          <cell r="B9206" t="str">
            <v>CINT</v>
          </cell>
          <cell r="C9206" t="str">
            <v/>
          </cell>
          <cell r="D9206" t="str">
            <v>SCREW A(KIRI) K-000020 A</v>
          </cell>
          <cell r="E9206">
            <v>45169</v>
          </cell>
          <cell r="F9206" t="str">
            <v>ROF</v>
          </cell>
          <cell r="G9206" t="str">
            <v>CI_BESI</v>
          </cell>
          <cell r="H9206" t="str">
            <v>PC</v>
          </cell>
          <cell r="I9206" t="str">
            <v>CPR</v>
          </cell>
          <cell r="J9206" t="str">
            <v/>
          </cell>
          <cell r="K9206" t="str">
            <v>PD</v>
          </cell>
          <cell r="L9206" t="str">
            <v>3015</v>
          </cell>
          <cell r="M9206" t="str">
            <v>V</v>
          </cell>
          <cell r="N9206">
            <v>51098</v>
          </cell>
        </row>
        <row r="9207">
          <cell r="A9207" t="str">
            <v>RM-NSB-BES-00-0109</v>
          </cell>
          <cell r="B9207" t="str">
            <v>CINT</v>
          </cell>
          <cell r="C9207" t="str">
            <v/>
          </cell>
          <cell r="D9207" t="str">
            <v>SCREW B(KANAN) K-000020 B</v>
          </cell>
          <cell r="E9207">
            <v>45169</v>
          </cell>
          <cell r="F9207" t="str">
            <v>ROF</v>
          </cell>
          <cell r="G9207" t="str">
            <v>CI_BESI</v>
          </cell>
          <cell r="H9207" t="str">
            <v>PC</v>
          </cell>
          <cell r="I9207" t="str">
            <v>CPR</v>
          </cell>
          <cell r="J9207" t="str">
            <v/>
          </cell>
          <cell r="K9207" t="str">
            <v>PD</v>
          </cell>
          <cell r="L9207" t="str">
            <v>3015</v>
          </cell>
          <cell r="M9207" t="str">
            <v>V</v>
          </cell>
          <cell r="N9207">
            <v>41392</v>
          </cell>
        </row>
        <row r="9208">
          <cell r="A9208" t="str">
            <v>RM-NSB-BES-00-0110</v>
          </cell>
          <cell r="B9208" t="str">
            <v>CINT</v>
          </cell>
          <cell r="C9208" t="str">
            <v/>
          </cell>
          <cell r="D9208" t="str">
            <v>SLIDE AXIS J-9416308</v>
          </cell>
          <cell r="E9208">
            <v>44802</v>
          </cell>
          <cell r="F9208" t="str">
            <v>ROF</v>
          </cell>
          <cell r="G9208" t="str">
            <v>CI_BESI</v>
          </cell>
          <cell r="H9208" t="str">
            <v>PC</v>
          </cell>
          <cell r="I9208" t="str">
            <v>CPR</v>
          </cell>
          <cell r="J9208" t="str">
            <v/>
          </cell>
          <cell r="K9208" t="str">
            <v>PD</v>
          </cell>
          <cell r="L9208" t="str">
            <v>3015</v>
          </cell>
          <cell r="M9208" t="str">
            <v>V</v>
          </cell>
          <cell r="N9208">
            <v>20250</v>
          </cell>
        </row>
        <row r="9209">
          <cell r="A9209" t="str">
            <v>RM-NSB-BES-00-0111</v>
          </cell>
          <cell r="B9209" t="str">
            <v>CINT</v>
          </cell>
          <cell r="C9209" t="str">
            <v/>
          </cell>
          <cell r="D9209" t="str">
            <v>STOPER COLLAR K-006010</v>
          </cell>
          <cell r="E9209">
            <v>45169</v>
          </cell>
          <cell r="F9209" t="str">
            <v>ROF</v>
          </cell>
          <cell r="G9209" t="str">
            <v>CI_BESI</v>
          </cell>
          <cell r="H9209" t="str">
            <v>PC</v>
          </cell>
          <cell r="I9209" t="str">
            <v>CPR</v>
          </cell>
          <cell r="J9209" t="str">
            <v/>
          </cell>
          <cell r="K9209" t="str">
            <v>PD</v>
          </cell>
          <cell r="L9209" t="str">
            <v>3015</v>
          </cell>
          <cell r="M9209" t="str">
            <v>V</v>
          </cell>
          <cell r="N9209">
            <v>3571</v>
          </cell>
        </row>
        <row r="9210">
          <cell r="A9210" t="str">
            <v>RM-NSB-BES-00-0112</v>
          </cell>
          <cell r="B9210" t="str">
            <v>CINT</v>
          </cell>
          <cell r="C9210" t="str">
            <v/>
          </cell>
          <cell r="D9210" t="str">
            <v>CRANK ASSY REG BACK REST</v>
          </cell>
          <cell r="E9210">
            <v>44797</v>
          </cell>
          <cell r="F9210" t="str">
            <v>ROF</v>
          </cell>
          <cell r="G9210" t="str">
            <v>CI_BESI</v>
          </cell>
          <cell r="H9210" t="str">
            <v>PC</v>
          </cell>
          <cell r="I9210" t="str">
            <v>CPR</v>
          </cell>
          <cell r="J9210" t="str">
            <v/>
          </cell>
          <cell r="K9210" t="str">
            <v>PD</v>
          </cell>
          <cell r="L9210" t="str">
            <v>3015</v>
          </cell>
          <cell r="M9210" t="str">
            <v>V</v>
          </cell>
          <cell r="N9210">
            <v>2546</v>
          </cell>
        </row>
        <row r="9211">
          <cell r="A9211" t="str">
            <v>RM-NSB-BES-00-0113</v>
          </cell>
          <cell r="B9211" t="str">
            <v>CINT</v>
          </cell>
          <cell r="C9211" t="str">
            <v/>
          </cell>
          <cell r="D9211" t="str">
            <v>CRANK ASSY REG HI - LO</v>
          </cell>
          <cell r="E9211">
            <v>44797</v>
          </cell>
          <cell r="F9211" t="str">
            <v>ROF</v>
          </cell>
          <cell r="G9211" t="str">
            <v>CI_BESI</v>
          </cell>
          <cell r="H9211" t="str">
            <v>PC</v>
          </cell>
          <cell r="I9211" t="str">
            <v>CPR</v>
          </cell>
          <cell r="J9211" t="str">
            <v/>
          </cell>
          <cell r="K9211" t="str">
            <v>PD</v>
          </cell>
          <cell r="L9211" t="str">
            <v>3015</v>
          </cell>
          <cell r="M9211" t="str">
            <v>V</v>
          </cell>
          <cell r="N9211">
            <v>2546</v>
          </cell>
        </row>
        <row r="9212">
          <cell r="A9212" t="str">
            <v>RM-NSB-BES-00-0114</v>
          </cell>
          <cell r="B9212" t="str">
            <v>CINT</v>
          </cell>
          <cell r="C9212" t="str">
            <v/>
          </cell>
          <cell r="D9212" t="str">
            <v>CRANK CB 135 D</v>
          </cell>
          <cell r="E9212">
            <v>44797</v>
          </cell>
          <cell r="F9212" t="str">
            <v>ROF</v>
          </cell>
          <cell r="G9212" t="str">
            <v>CI_BESI</v>
          </cell>
          <cell r="H9212" t="str">
            <v>PC</v>
          </cell>
          <cell r="I9212" t="str">
            <v>CPR</v>
          </cell>
          <cell r="J9212" t="str">
            <v/>
          </cell>
          <cell r="K9212" t="str">
            <v>PD</v>
          </cell>
          <cell r="L9212" t="str">
            <v>3015</v>
          </cell>
          <cell r="M9212" t="str">
            <v>V</v>
          </cell>
          <cell r="N9212">
            <v>125644</v>
          </cell>
        </row>
        <row r="9213">
          <cell r="A9213" t="str">
            <v>RM-NSB-BES-00-0115</v>
          </cell>
          <cell r="B9213" t="str">
            <v>CINT</v>
          </cell>
          <cell r="C9213" t="str">
            <v/>
          </cell>
          <cell r="D9213" t="str">
            <v>CRANK HANDLE K-301004</v>
          </cell>
          <cell r="E9213">
            <v>44797</v>
          </cell>
          <cell r="F9213" t="str">
            <v>ROF</v>
          </cell>
          <cell r="G9213" t="str">
            <v>CI_BESI</v>
          </cell>
          <cell r="H9213" t="str">
            <v>PC</v>
          </cell>
          <cell r="I9213" t="str">
            <v>CPR</v>
          </cell>
          <cell r="J9213" t="str">
            <v/>
          </cell>
          <cell r="K9213" t="str">
            <v>PD</v>
          </cell>
          <cell r="L9213" t="str">
            <v>3015</v>
          </cell>
          <cell r="M9213" t="str">
            <v>V</v>
          </cell>
          <cell r="N9213">
            <v>2164</v>
          </cell>
        </row>
        <row r="9214">
          <cell r="A9214" t="str">
            <v>RM-NSB-BES-00-0116</v>
          </cell>
          <cell r="B9214" t="str">
            <v>CINT</v>
          </cell>
          <cell r="C9214" t="str">
            <v/>
          </cell>
          <cell r="D9214" t="str">
            <v>TRUST BEARING J-9416305 NS291T</v>
          </cell>
          <cell r="E9214">
            <v>44797</v>
          </cell>
          <cell r="F9214" t="str">
            <v>ROF</v>
          </cell>
          <cell r="G9214" t="str">
            <v>CI_BESI</v>
          </cell>
          <cell r="H9214" t="str">
            <v>PC</v>
          </cell>
          <cell r="I9214" t="str">
            <v>CPR</v>
          </cell>
          <cell r="J9214" t="str">
            <v/>
          </cell>
          <cell r="K9214" t="str">
            <v>PD</v>
          </cell>
          <cell r="L9214" t="str">
            <v>3015</v>
          </cell>
          <cell r="M9214" t="str">
            <v>V</v>
          </cell>
          <cell r="N9214">
            <v>75000</v>
          </cell>
        </row>
        <row r="9215">
          <cell r="A9215" t="str">
            <v>RM-NSB-BES-00-0117</v>
          </cell>
          <cell r="B9215" t="str">
            <v>CINT</v>
          </cell>
          <cell r="C9215" t="str">
            <v/>
          </cell>
          <cell r="D9215" t="str">
            <v>HANGER DIA 8 X 546</v>
          </cell>
          <cell r="E9215">
            <v>44825</v>
          </cell>
          <cell r="F9215" t="str">
            <v>ROF</v>
          </cell>
          <cell r="G9215" t="str">
            <v>CI_PIPA</v>
          </cell>
          <cell r="H9215" t="str">
            <v>PC</v>
          </cell>
          <cell r="I9215" t="str">
            <v>CPR</v>
          </cell>
          <cell r="J9215" t="str">
            <v/>
          </cell>
          <cell r="K9215" t="str">
            <v>PD</v>
          </cell>
          <cell r="L9215" t="str">
            <v>3015</v>
          </cell>
          <cell r="M9215" t="str">
            <v>V</v>
          </cell>
          <cell r="N9215">
            <v>5000</v>
          </cell>
        </row>
        <row r="9216">
          <cell r="A9216" t="str">
            <v>RM-NSB-BES-00-0118</v>
          </cell>
          <cell r="B9216" t="str">
            <v>CINT</v>
          </cell>
          <cell r="C9216" t="str">
            <v/>
          </cell>
          <cell r="D9216" t="str">
            <v>COLLAR (DIA 12 X 1.6 X 28)</v>
          </cell>
          <cell r="E9216">
            <v>44825</v>
          </cell>
          <cell r="F9216" t="str">
            <v>ROF</v>
          </cell>
          <cell r="G9216" t="str">
            <v>CI_PIPA</v>
          </cell>
          <cell r="H9216" t="str">
            <v>PC</v>
          </cell>
          <cell r="I9216" t="str">
            <v>CPR</v>
          </cell>
          <cell r="J9216" t="str">
            <v/>
          </cell>
          <cell r="K9216" t="str">
            <v>PD</v>
          </cell>
          <cell r="L9216" t="str">
            <v>3015</v>
          </cell>
          <cell r="M9216" t="str">
            <v>V</v>
          </cell>
          <cell r="N9216">
            <v>8000</v>
          </cell>
        </row>
        <row r="9217">
          <cell r="A9217" t="str">
            <v>RM-NSB-BES-00-0119</v>
          </cell>
          <cell r="B9217" t="str">
            <v>CINT</v>
          </cell>
          <cell r="C9217" t="str">
            <v/>
          </cell>
          <cell r="D9217" t="str">
            <v>STOPPER DIA 8 X 208</v>
          </cell>
          <cell r="E9217">
            <v>0</v>
          </cell>
          <cell r="F9217" t="str">
            <v>ROF</v>
          </cell>
          <cell r="G9217" t="str">
            <v>CI_PIPA</v>
          </cell>
          <cell r="H9217" t="str">
            <v>PC</v>
          </cell>
          <cell r="I9217" t="str">
            <v>CPR</v>
          </cell>
          <cell r="J9217" t="str">
            <v/>
          </cell>
          <cell r="K9217" t="str">
            <v>PD</v>
          </cell>
          <cell r="L9217" t="str">
            <v>3015</v>
          </cell>
          <cell r="M9217" t="str">
            <v>V</v>
          </cell>
          <cell r="N9217">
            <v>8000</v>
          </cell>
        </row>
        <row r="9218">
          <cell r="A9218" t="str">
            <v>RM-NSB-BES-00-0120</v>
          </cell>
          <cell r="B9218" t="str">
            <v>CINT</v>
          </cell>
          <cell r="C9218" t="str">
            <v/>
          </cell>
          <cell r="D9218" t="str">
            <v>NUT INSERT M6 X DIA 25.4 X DIA 22</v>
          </cell>
          <cell r="E9218">
            <v>0</v>
          </cell>
          <cell r="F9218" t="str">
            <v>ROF</v>
          </cell>
          <cell r="G9218" t="str">
            <v>CI_PIPA</v>
          </cell>
          <cell r="H9218" t="str">
            <v>PC</v>
          </cell>
          <cell r="I9218" t="str">
            <v>CPR</v>
          </cell>
          <cell r="J9218" t="str">
            <v/>
          </cell>
          <cell r="K9218" t="str">
            <v>PD</v>
          </cell>
          <cell r="L9218" t="str">
            <v>3015</v>
          </cell>
          <cell r="M9218" t="str">
            <v>V</v>
          </cell>
          <cell r="N9218">
            <v>2000</v>
          </cell>
        </row>
        <row r="9219">
          <cell r="A9219" t="str">
            <v>RM-NSB-BES-00-0121</v>
          </cell>
          <cell r="B9219" t="str">
            <v>CINT</v>
          </cell>
          <cell r="C9219" t="str">
            <v/>
          </cell>
          <cell r="D9219" t="str">
            <v>FOOT PIPE K-205001-1</v>
          </cell>
          <cell r="E9219">
            <v>0</v>
          </cell>
          <cell r="F9219" t="str">
            <v>ROF</v>
          </cell>
          <cell r="G9219" t="str">
            <v>CI_PIPA</v>
          </cell>
          <cell r="H9219" t="str">
            <v>PC</v>
          </cell>
          <cell r="I9219" t="str">
            <v>CPR</v>
          </cell>
          <cell r="J9219" t="str">
            <v/>
          </cell>
          <cell r="K9219" t="str">
            <v>PD</v>
          </cell>
          <cell r="L9219" t="str">
            <v>3015</v>
          </cell>
          <cell r="M9219" t="str">
            <v>V</v>
          </cell>
          <cell r="N9219">
            <v>2000</v>
          </cell>
        </row>
        <row r="9220">
          <cell r="A9220" t="str">
            <v>RM-NSB-BES-00-0122</v>
          </cell>
          <cell r="B9220" t="str">
            <v>CINT</v>
          </cell>
          <cell r="C9220" t="str">
            <v/>
          </cell>
          <cell r="D9220" t="str">
            <v>FOOT PIPE K-205006</v>
          </cell>
          <cell r="E9220">
            <v>0</v>
          </cell>
          <cell r="F9220" t="str">
            <v>ROF</v>
          </cell>
          <cell r="G9220" t="str">
            <v>CI_PIPA</v>
          </cell>
          <cell r="H9220" t="str">
            <v>PC</v>
          </cell>
          <cell r="I9220" t="str">
            <v>CPR</v>
          </cell>
          <cell r="J9220" t="str">
            <v/>
          </cell>
          <cell r="K9220" t="str">
            <v>PD</v>
          </cell>
          <cell r="L9220" t="str">
            <v>3015</v>
          </cell>
          <cell r="M9220" t="str">
            <v>V</v>
          </cell>
          <cell r="N9220">
            <v>10</v>
          </cell>
        </row>
        <row r="9221">
          <cell r="A9221" t="str">
            <v>RM-NSB-BES-00-0123</v>
          </cell>
          <cell r="B9221" t="str">
            <v>CINT</v>
          </cell>
          <cell r="C9221" t="str">
            <v/>
          </cell>
          <cell r="D9221" t="str">
            <v>BS-44-1
 CRANK SET FOR BACKREST</v>
          </cell>
          <cell r="E9221">
            <v>45232</v>
          </cell>
          <cell r="F9221" t="str">
            <v>ROF</v>
          </cell>
          <cell r="G9221" t="str">
            <v>CI_PIPA</v>
          </cell>
          <cell r="H9221" t="str">
            <v>SET</v>
          </cell>
          <cell r="I9221" t="str">
            <v>CPR</v>
          </cell>
          <cell r="J9221" t="str">
            <v/>
          </cell>
          <cell r="K9221" t="str">
            <v>PD</v>
          </cell>
          <cell r="L9221" t="str">
            <v>3015</v>
          </cell>
          <cell r="M9221" t="str">
            <v>V</v>
          </cell>
          <cell r="N9221">
            <v>10</v>
          </cell>
        </row>
        <row r="9222">
          <cell r="A9222" t="str">
            <v>RM-NSB-BES-00-0124</v>
          </cell>
          <cell r="B9222" t="str">
            <v>CINT</v>
          </cell>
          <cell r="C9222" t="str">
            <v/>
          </cell>
          <cell r="D9222" t="str">
            <v>BS-44-2
 CRANK SET FOR FOOTREST</v>
          </cell>
          <cell r="E9222">
            <v>45232</v>
          </cell>
          <cell r="F9222" t="str">
            <v>ROF</v>
          </cell>
          <cell r="G9222" t="str">
            <v>CI_PIPA</v>
          </cell>
          <cell r="H9222" t="str">
            <v>SET</v>
          </cell>
          <cell r="I9222" t="str">
            <v>CPR</v>
          </cell>
          <cell r="J9222" t="str">
            <v/>
          </cell>
          <cell r="K9222" t="str">
            <v>PD</v>
          </cell>
          <cell r="L9222" t="str">
            <v>3015</v>
          </cell>
          <cell r="M9222" t="str">
            <v>V</v>
          </cell>
          <cell r="N9222">
            <v>10</v>
          </cell>
        </row>
        <row r="9223">
          <cell r="A9223" t="str">
            <v>RM-NSB-BES-00-0125</v>
          </cell>
          <cell r="B9223" t="str">
            <v>CINT</v>
          </cell>
          <cell r="C9223" t="str">
            <v/>
          </cell>
          <cell r="D9223" t="str">
            <v>BS-44-2 
CRANK SET FOR HEIGHT ADJUSTMENT</v>
          </cell>
          <cell r="E9223">
            <v>45232</v>
          </cell>
          <cell r="F9223" t="str">
            <v>ROF</v>
          </cell>
          <cell r="G9223" t="str">
            <v>CI_PIPA</v>
          </cell>
          <cell r="H9223" t="str">
            <v>SET</v>
          </cell>
          <cell r="I9223" t="str">
            <v>CPR</v>
          </cell>
          <cell r="J9223" t="str">
            <v/>
          </cell>
          <cell r="K9223" t="str">
            <v>PD</v>
          </cell>
          <cell r="L9223" t="str">
            <v>3015</v>
          </cell>
          <cell r="M9223" t="str">
            <v>V</v>
          </cell>
          <cell r="N9223">
            <v>10</v>
          </cell>
        </row>
        <row r="9224">
          <cell r="A9224" t="str">
            <v>RM-NSB-BES-00-0126</v>
          </cell>
          <cell r="B9224" t="str">
            <v>CINT</v>
          </cell>
          <cell r="C9224" t="str">
            <v/>
          </cell>
          <cell r="D9224" t="str">
            <v>BOTTOM STOPPER MULTY BED</v>
          </cell>
          <cell r="E9224">
            <v>45232</v>
          </cell>
          <cell r="F9224" t="str">
            <v>ROF</v>
          </cell>
          <cell r="G9224" t="str">
            <v>CI_PIPA</v>
          </cell>
          <cell r="H9224" t="str">
            <v>PC</v>
          </cell>
          <cell r="I9224" t="str">
            <v>CPR</v>
          </cell>
          <cell r="J9224" t="str">
            <v/>
          </cell>
          <cell r="K9224" t="str">
            <v>PD</v>
          </cell>
          <cell r="L9224" t="str">
            <v>3015</v>
          </cell>
          <cell r="M9224" t="str">
            <v>V</v>
          </cell>
          <cell r="N9224">
            <v>14500</v>
          </cell>
        </row>
        <row r="9225">
          <cell r="A9225" t="str">
            <v>RM-NSB-BES-00-0127</v>
          </cell>
          <cell r="B9225" t="str">
            <v>CINT</v>
          </cell>
          <cell r="C9225" t="str">
            <v/>
          </cell>
          <cell r="D9225" t="str">
            <v>BS-43-1 CRANK SET FOR BACKREST</v>
          </cell>
          <cell r="E9225">
            <v>0</v>
          </cell>
          <cell r="F9225" t="str">
            <v>ROF</v>
          </cell>
          <cell r="G9225" t="str">
            <v>CI_PIPA</v>
          </cell>
          <cell r="H9225" t="str">
            <v>PC</v>
          </cell>
          <cell r="I9225" t="str">
            <v>CPR</v>
          </cell>
          <cell r="J9225" t="str">
            <v/>
          </cell>
          <cell r="K9225" t="str">
            <v>PD</v>
          </cell>
          <cell r="L9225" t="str">
            <v>3015</v>
          </cell>
          <cell r="M9225" t="str">
            <v>V</v>
          </cell>
          <cell r="N9225">
            <v>146452</v>
          </cell>
        </row>
        <row r="9226">
          <cell r="A9226" t="str">
            <v>RM-NSB-BES-00-0128</v>
          </cell>
          <cell r="B9226" t="str">
            <v>CINT</v>
          </cell>
          <cell r="C9226" t="str">
            <v/>
          </cell>
          <cell r="D9226" t="str">
            <v>BS-43-2 CRANK SET FOR FOOTREST</v>
          </cell>
          <cell r="E9226">
            <v>0</v>
          </cell>
          <cell r="F9226" t="str">
            <v>ROF</v>
          </cell>
          <cell r="G9226" t="str">
            <v>CI_PIPA</v>
          </cell>
          <cell r="H9226" t="str">
            <v>PC</v>
          </cell>
          <cell r="I9226" t="str">
            <v>CPR</v>
          </cell>
          <cell r="J9226" t="str">
            <v/>
          </cell>
          <cell r="K9226" t="str">
            <v>PD</v>
          </cell>
          <cell r="L9226" t="str">
            <v>3015</v>
          </cell>
          <cell r="M9226" t="str">
            <v>V</v>
          </cell>
          <cell r="N9226">
            <v>146452</v>
          </cell>
        </row>
        <row r="9227">
          <cell r="A9227" t="str">
            <v>RM-NSB-BES-00-0129</v>
          </cell>
          <cell r="B9227" t="str">
            <v>CINT</v>
          </cell>
          <cell r="C9227" t="str">
            <v/>
          </cell>
          <cell r="D9227" t="str">
            <v>BS-43-3 CRANK SET FOR HEIGHT ADJUSMENT</v>
          </cell>
          <cell r="E9227">
            <v>0</v>
          </cell>
          <cell r="F9227" t="str">
            <v>ROF</v>
          </cell>
          <cell r="G9227" t="str">
            <v>CI_PIPA</v>
          </cell>
          <cell r="H9227" t="str">
            <v>PC</v>
          </cell>
          <cell r="I9227" t="str">
            <v>CPR</v>
          </cell>
          <cell r="J9227" t="str">
            <v/>
          </cell>
          <cell r="K9227" t="str">
            <v>PD</v>
          </cell>
          <cell r="L9227" t="str">
            <v>3015</v>
          </cell>
          <cell r="M9227" t="str">
            <v>V</v>
          </cell>
          <cell r="N9227">
            <v>146452</v>
          </cell>
        </row>
        <row r="9228">
          <cell r="A9228" t="str">
            <v>RM-NSB-BES-00-0130</v>
          </cell>
          <cell r="B9228" t="str">
            <v>CINT</v>
          </cell>
          <cell r="C9228" t="str">
            <v/>
          </cell>
          <cell r="D9228" t="str">
            <v>BOTTOM STOPPER OPTIMUS MENTAH</v>
          </cell>
          <cell r="E9228">
            <v>0</v>
          </cell>
          <cell r="F9228" t="str">
            <v>ROF</v>
          </cell>
          <cell r="G9228" t="str">
            <v>CI_PIPA</v>
          </cell>
          <cell r="H9228" t="str">
            <v>PC</v>
          </cell>
          <cell r="I9228" t="str">
            <v>CPR</v>
          </cell>
          <cell r="J9228" t="str">
            <v/>
          </cell>
          <cell r="K9228" t="str">
            <v>PD</v>
          </cell>
          <cell r="L9228" t="str">
            <v>3015</v>
          </cell>
          <cell r="M9228" t="str">
            <v>V</v>
          </cell>
          <cell r="N9228">
            <v>5000</v>
          </cell>
        </row>
        <row r="9229">
          <cell r="A9229" t="str">
            <v>RM-NSB-CAS-00-0117</v>
          </cell>
          <cell r="B9229" t="str">
            <v>CINT</v>
          </cell>
          <cell r="C9229" t="str">
            <v/>
          </cell>
          <cell r="D9229" t="str">
            <v>HAMMER CASTER 6" 920 MA LOCK</v>
          </cell>
          <cell r="E9229">
            <v>44812</v>
          </cell>
          <cell r="F9229" t="str">
            <v>ROF</v>
          </cell>
          <cell r="G9229" t="str">
            <v>CI_RODA</v>
          </cell>
          <cell r="H9229" t="str">
            <v>PC</v>
          </cell>
          <cell r="I9229" t="str">
            <v>CPR</v>
          </cell>
          <cell r="J9229" t="str">
            <v/>
          </cell>
          <cell r="K9229" t="str">
            <v>PD</v>
          </cell>
          <cell r="L9229" t="str">
            <v>3015</v>
          </cell>
          <cell r="M9229" t="str">
            <v>V</v>
          </cell>
          <cell r="N9229">
            <v>528</v>
          </cell>
        </row>
        <row r="9230">
          <cell r="A9230" t="str">
            <v>RM-NSB-CAS-00-0118</v>
          </cell>
          <cell r="B9230" t="str">
            <v>CINT</v>
          </cell>
          <cell r="C9230" t="str">
            <v/>
          </cell>
          <cell r="D9230" t="str">
            <v>TOSHING CASTER BRAKE</v>
          </cell>
          <cell r="E9230">
            <v>44797</v>
          </cell>
          <cell r="F9230" t="str">
            <v>ROF</v>
          </cell>
          <cell r="G9230" t="str">
            <v>CI_RODA</v>
          </cell>
          <cell r="H9230" t="str">
            <v>PC</v>
          </cell>
          <cell r="I9230" t="str">
            <v>CPR</v>
          </cell>
          <cell r="J9230" t="str">
            <v/>
          </cell>
          <cell r="K9230" t="str">
            <v>PD</v>
          </cell>
          <cell r="L9230" t="str">
            <v>3015</v>
          </cell>
          <cell r="M9230" t="str">
            <v>V</v>
          </cell>
          <cell r="N9230">
            <v>26444</v>
          </cell>
        </row>
        <row r="9231">
          <cell r="A9231" t="str">
            <v>RM-NSB-CAS-00-0119</v>
          </cell>
          <cell r="B9231" t="str">
            <v>CINT</v>
          </cell>
          <cell r="C9231" t="str">
            <v/>
          </cell>
          <cell r="D9231" t="str">
            <v>CASTER MFDB125GY/WT+THREAD STEM:M16X25M</v>
          </cell>
          <cell r="E9231">
            <v>45169</v>
          </cell>
          <cell r="F9231" t="str">
            <v>ROF</v>
          </cell>
          <cell r="G9231" t="str">
            <v>CI_RODA</v>
          </cell>
          <cell r="H9231" t="str">
            <v>PC</v>
          </cell>
          <cell r="I9231" t="str">
            <v>CPR</v>
          </cell>
          <cell r="J9231" t="str">
            <v/>
          </cell>
          <cell r="K9231" t="str">
            <v>PD</v>
          </cell>
          <cell r="L9231" t="str">
            <v>3015</v>
          </cell>
          <cell r="M9231" t="str">
            <v>V</v>
          </cell>
          <cell r="N9231">
            <v>104721</v>
          </cell>
        </row>
        <row r="9232">
          <cell r="A9232" t="str">
            <v>RM-NSB-CAS-00-0120</v>
          </cell>
          <cell r="B9232" t="str">
            <v>CINT</v>
          </cell>
          <cell r="C9232" t="str">
            <v/>
          </cell>
          <cell r="D9232" t="str">
            <v>CASTER HAMMER H-210050-9</v>
          </cell>
          <cell r="E9232">
            <v>45130</v>
          </cell>
          <cell r="F9232" t="str">
            <v>ROF</v>
          </cell>
          <cell r="G9232" t="str">
            <v>CI_RODA</v>
          </cell>
          <cell r="H9232" t="str">
            <v>PC</v>
          </cell>
          <cell r="I9232" t="str">
            <v>CPR</v>
          </cell>
          <cell r="J9232" t="str">
            <v/>
          </cell>
          <cell r="K9232" t="str">
            <v>PD</v>
          </cell>
          <cell r="L9232" t="str">
            <v>3015</v>
          </cell>
          <cell r="M9232" t="str">
            <v>V</v>
          </cell>
          <cell r="N9232">
            <v>268674</v>
          </cell>
        </row>
        <row r="9233">
          <cell r="A9233" t="str">
            <v>RM-NSB-CAS-00-0121</v>
          </cell>
          <cell r="B9233" t="str">
            <v>CINT</v>
          </cell>
          <cell r="C9233" t="str">
            <v/>
          </cell>
          <cell r="D9233" t="str">
            <v>CASTER NAGOYA PLTT</v>
          </cell>
          <cell r="E9233">
            <v>44797</v>
          </cell>
          <cell r="F9233" t="str">
            <v>ROF</v>
          </cell>
          <cell r="G9233" t="str">
            <v>CI_RODA</v>
          </cell>
          <cell r="H9233" t="str">
            <v>PC</v>
          </cell>
          <cell r="I9233" t="str">
            <v>CPR</v>
          </cell>
          <cell r="J9233" t="str">
            <v/>
          </cell>
          <cell r="K9233" t="str">
            <v>PD</v>
          </cell>
          <cell r="L9233" t="str">
            <v>3015</v>
          </cell>
          <cell r="M9233" t="str">
            <v>V</v>
          </cell>
          <cell r="N9233">
            <v>14500</v>
          </cell>
        </row>
        <row r="9234">
          <cell r="A9234" t="str">
            <v>RM-NSB-CAS-00-0122</v>
          </cell>
          <cell r="B9234" t="str">
            <v>CINT</v>
          </cell>
          <cell r="C9234" t="str">
            <v/>
          </cell>
          <cell r="D9234" t="str">
            <v>CASTER SHB-TP50BK+T:M10 X20 P1.5(WITH BR</v>
          </cell>
          <cell r="E9234">
            <v>44804</v>
          </cell>
          <cell r="F9234" t="str">
            <v>ROF</v>
          </cell>
          <cell r="G9234" t="str">
            <v>CI_RODA</v>
          </cell>
          <cell r="H9234" t="str">
            <v>PC</v>
          </cell>
          <cell r="I9234" t="str">
            <v>CPR</v>
          </cell>
          <cell r="J9234" t="str">
            <v/>
          </cell>
          <cell r="K9234" t="str">
            <v>PD</v>
          </cell>
          <cell r="L9234" t="str">
            <v>3015</v>
          </cell>
          <cell r="M9234" t="str">
            <v>V</v>
          </cell>
          <cell r="N9234">
            <v>11000</v>
          </cell>
        </row>
        <row r="9235">
          <cell r="A9235" t="str">
            <v>RM-NSB-CAS-00-0123</v>
          </cell>
          <cell r="B9235" t="str">
            <v>CINT</v>
          </cell>
          <cell r="C9235" t="str">
            <v/>
          </cell>
          <cell r="D9235" t="str">
            <v>CASTER SH-TP50BK+T:M10X20 P 1.5(W/OBRAKE</v>
          </cell>
          <cell r="E9235">
            <v>44804</v>
          </cell>
          <cell r="F9235" t="str">
            <v>ROF</v>
          </cell>
          <cell r="G9235" t="str">
            <v>CI_RODA</v>
          </cell>
          <cell r="H9235" t="str">
            <v>PC</v>
          </cell>
          <cell r="I9235" t="str">
            <v>CPR</v>
          </cell>
          <cell r="J9235" t="str">
            <v/>
          </cell>
          <cell r="K9235" t="str">
            <v>PD</v>
          </cell>
          <cell r="L9235" t="str">
            <v>3015</v>
          </cell>
          <cell r="M9235" t="str">
            <v>V</v>
          </cell>
          <cell r="N9235">
            <v>10000</v>
          </cell>
        </row>
        <row r="9236">
          <cell r="A9236" t="str">
            <v>RM-NSB-CAS-00-0124</v>
          </cell>
          <cell r="B9236" t="str">
            <v>CINT</v>
          </cell>
          <cell r="C9236" t="str">
            <v/>
          </cell>
          <cell r="D9236" t="str">
            <v>CASTER SUNNY MFD-100GY</v>
          </cell>
          <cell r="E9236">
            <v>44797</v>
          </cell>
          <cell r="F9236" t="str">
            <v>ROF</v>
          </cell>
          <cell r="G9236" t="str">
            <v>CI_OTH</v>
          </cell>
          <cell r="H9236" t="str">
            <v>PC</v>
          </cell>
          <cell r="I9236" t="str">
            <v>CPR</v>
          </cell>
          <cell r="J9236" t="str">
            <v/>
          </cell>
          <cell r="K9236" t="str">
            <v>PD</v>
          </cell>
          <cell r="L9236" t="str">
            <v>3015</v>
          </cell>
          <cell r="M9236" t="str">
            <v>V</v>
          </cell>
          <cell r="N9236">
            <v>68054</v>
          </cell>
        </row>
        <row r="9237">
          <cell r="A9237" t="str">
            <v>RM-NSB-CAS-00-0125</v>
          </cell>
          <cell r="B9237" t="str">
            <v>CINT</v>
          </cell>
          <cell r="C9237" t="str">
            <v/>
          </cell>
          <cell r="D9237" t="str">
            <v>CASTER SUNNY MFDB-100GY</v>
          </cell>
          <cell r="E9237">
            <v>44802</v>
          </cell>
          <cell r="F9237" t="str">
            <v>ROF</v>
          </cell>
          <cell r="G9237" t="str">
            <v>CI_RODA</v>
          </cell>
          <cell r="H9237" t="str">
            <v>PC</v>
          </cell>
          <cell r="I9237" t="str">
            <v>CPR</v>
          </cell>
          <cell r="J9237" t="str">
            <v/>
          </cell>
          <cell r="K9237" t="str">
            <v>PD</v>
          </cell>
          <cell r="L9237" t="str">
            <v>3015</v>
          </cell>
          <cell r="M9237" t="str">
            <v>V</v>
          </cell>
          <cell r="N9237">
            <v>89991</v>
          </cell>
        </row>
        <row r="9238">
          <cell r="A9238" t="str">
            <v>RM-NSB-CAS-00-0126</v>
          </cell>
          <cell r="B9238" t="str">
            <v>CINT</v>
          </cell>
          <cell r="C9238" t="str">
            <v/>
          </cell>
          <cell r="D9238" t="str">
            <v>HAMMER CASTER H-2105009</v>
          </cell>
          <cell r="E9238">
            <v>44797</v>
          </cell>
          <cell r="F9238" t="str">
            <v>ROF</v>
          </cell>
          <cell r="G9238" t="str">
            <v>CI_OTH</v>
          </cell>
          <cell r="H9238" t="str">
            <v>PC</v>
          </cell>
          <cell r="I9238" t="str">
            <v>CPR</v>
          </cell>
          <cell r="J9238" t="str">
            <v/>
          </cell>
          <cell r="K9238" t="str">
            <v>PD</v>
          </cell>
          <cell r="L9238" t="str">
            <v>3015</v>
          </cell>
          <cell r="M9238" t="str">
            <v>V</v>
          </cell>
          <cell r="N9238">
            <v>313363</v>
          </cell>
        </row>
        <row r="9239">
          <cell r="A9239" t="str">
            <v>RM-NSB-CAS-00-0127</v>
          </cell>
          <cell r="B9239" t="str">
            <v>CINT</v>
          </cell>
          <cell r="C9239" t="str">
            <v/>
          </cell>
          <cell r="D9239" t="str">
            <v>CASTER BOSSAY 4ÔÇØ LOCK (TYPE BS-027)</v>
          </cell>
          <cell r="E9239">
            <v>44797</v>
          </cell>
          <cell r="F9239" t="str">
            <v>ROF</v>
          </cell>
          <cell r="G9239" t="str">
            <v>CI_RODA</v>
          </cell>
          <cell r="H9239" t="str">
            <v>PC</v>
          </cell>
          <cell r="I9239" t="str">
            <v>CPR</v>
          </cell>
          <cell r="J9239" t="str">
            <v/>
          </cell>
          <cell r="K9239" t="str">
            <v>PD</v>
          </cell>
          <cell r="L9239" t="str">
            <v>3015</v>
          </cell>
          <cell r="M9239" t="str">
            <v>V</v>
          </cell>
          <cell r="N9239">
            <v>290000</v>
          </cell>
        </row>
        <row r="9240">
          <cell r="A9240" t="str">
            <v>RM-NSB-CAS-00-0128</v>
          </cell>
          <cell r="B9240" t="str">
            <v>CINT</v>
          </cell>
          <cell r="C9240" t="str">
            <v/>
          </cell>
          <cell r="D9240" t="str">
            <v>CASTER BOSSAY 4ÔÇØ NON LOCK (TYPE BS-027</v>
          </cell>
          <cell r="E9240">
            <v>44797</v>
          </cell>
          <cell r="F9240" t="str">
            <v>ROF</v>
          </cell>
          <cell r="G9240" t="str">
            <v>CI_RODA</v>
          </cell>
          <cell r="H9240" t="str">
            <v>PC</v>
          </cell>
          <cell r="I9240" t="str">
            <v>CPR</v>
          </cell>
          <cell r="J9240" t="str">
            <v/>
          </cell>
          <cell r="K9240" t="str">
            <v>PD</v>
          </cell>
          <cell r="L9240" t="str">
            <v>3015</v>
          </cell>
          <cell r="M9240" t="str">
            <v>V</v>
          </cell>
          <cell r="N9240">
            <v>290000</v>
          </cell>
        </row>
        <row r="9241">
          <cell r="A9241" t="str">
            <v>RM-NSB-CAS-00-0129</v>
          </cell>
          <cell r="B9241" t="str">
            <v>CINT</v>
          </cell>
          <cell r="C9241" t="str">
            <v/>
          </cell>
          <cell r="D9241" t="str">
            <v>CASTER BOSSAY 5ÔÇØ LOCK (TYPE BS-027)</v>
          </cell>
          <cell r="E9241">
            <v>44797</v>
          </cell>
          <cell r="F9241" t="str">
            <v>ROF</v>
          </cell>
          <cell r="G9241" t="str">
            <v>CI_RODA</v>
          </cell>
          <cell r="H9241" t="str">
            <v>PC</v>
          </cell>
          <cell r="I9241" t="str">
            <v>CPR</v>
          </cell>
          <cell r="J9241" t="str">
            <v/>
          </cell>
          <cell r="K9241" t="str">
            <v>PD</v>
          </cell>
          <cell r="L9241" t="str">
            <v>3015</v>
          </cell>
          <cell r="M9241" t="str">
            <v>V</v>
          </cell>
          <cell r="N9241">
            <v>290000</v>
          </cell>
        </row>
        <row r="9242">
          <cell r="A9242" t="str">
            <v>RM-NSB-CAS-00-0130</v>
          </cell>
          <cell r="B9242" t="str">
            <v>CINT</v>
          </cell>
          <cell r="C9242" t="str">
            <v/>
          </cell>
          <cell r="D9242" t="str">
            <v>CASTER CB-002</v>
          </cell>
          <cell r="E9242">
            <v>44797</v>
          </cell>
          <cell r="F9242" t="str">
            <v>ROF</v>
          </cell>
          <cell r="G9242" t="str">
            <v>CI_RODA</v>
          </cell>
          <cell r="H9242" t="str">
            <v>PC</v>
          </cell>
          <cell r="I9242" t="str">
            <v>CPR</v>
          </cell>
          <cell r="J9242" t="str">
            <v/>
          </cell>
          <cell r="K9242" t="str">
            <v>PD</v>
          </cell>
          <cell r="L9242" t="str">
            <v>3015</v>
          </cell>
          <cell r="M9242" t="str">
            <v>V</v>
          </cell>
          <cell r="N9242">
            <v>12366</v>
          </cell>
        </row>
        <row r="9243">
          <cell r="A9243" t="str">
            <v>RM-NSB-CAS-00-0131</v>
          </cell>
          <cell r="B9243" t="str">
            <v>CINT</v>
          </cell>
          <cell r="C9243" t="str">
            <v/>
          </cell>
          <cell r="D9243" t="str">
            <v>CASTER CENTRAL LOCK SINGLE 5ÔÇØ</v>
          </cell>
          <cell r="E9243">
            <v>44797</v>
          </cell>
          <cell r="F9243" t="str">
            <v>ROF</v>
          </cell>
          <cell r="G9243" t="str">
            <v>CI_RODA</v>
          </cell>
          <cell r="H9243" t="str">
            <v>PC</v>
          </cell>
          <cell r="I9243" t="str">
            <v>CPR</v>
          </cell>
          <cell r="J9243" t="str">
            <v/>
          </cell>
          <cell r="K9243" t="str">
            <v>PD</v>
          </cell>
          <cell r="L9243" t="str">
            <v>3015</v>
          </cell>
          <cell r="M9243" t="str">
            <v>V</v>
          </cell>
          <cell r="N9243">
            <v>275000</v>
          </cell>
        </row>
        <row r="9244">
          <cell r="A9244" t="str">
            <v>RM-NSB-CAS-00-0132</v>
          </cell>
          <cell r="B9244" t="str">
            <v>CINT</v>
          </cell>
          <cell r="C9244" t="str">
            <v/>
          </cell>
          <cell r="D9244" t="str">
            <v>CASTER MFD-100 GREY+T:M16X20</v>
          </cell>
          <cell r="E9244">
            <v>44797</v>
          </cell>
          <cell r="F9244" t="str">
            <v>ROF</v>
          </cell>
          <cell r="G9244" t="str">
            <v>CI_RODA</v>
          </cell>
          <cell r="H9244" t="str">
            <v>PC</v>
          </cell>
          <cell r="I9244" t="str">
            <v>CPR</v>
          </cell>
          <cell r="J9244" t="str">
            <v/>
          </cell>
          <cell r="K9244" t="str">
            <v>PD</v>
          </cell>
          <cell r="L9244" t="str">
            <v>3015</v>
          </cell>
          <cell r="M9244" t="str">
            <v>V</v>
          </cell>
          <cell r="N9244">
            <v>45644</v>
          </cell>
        </row>
        <row r="9245">
          <cell r="A9245" t="str">
            <v>RM-NSB-CAS-00-0133</v>
          </cell>
          <cell r="B9245" t="str">
            <v>CINT</v>
          </cell>
          <cell r="C9245" t="str">
            <v/>
          </cell>
          <cell r="D9245" t="str">
            <v>CASTER MFDB</v>
          </cell>
          <cell r="E9245">
            <v>44797</v>
          </cell>
          <cell r="F9245" t="str">
            <v>ROF</v>
          </cell>
          <cell r="G9245" t="str">
            <v>CI_RODA</v>
          </cell>
          <cell r="H9245" t="str">
            <v>PC</v>
          </cell>
          <cell r="I9245" t="str">
            <v>CPR</v>
          </cell>
          <cell r="J9245" t="str">
            <v/>
          </cell>
          <cell r="K9245" t="str">
            <v>PD</v>
          </cell>
          <cell r="L9245" t="str">
            <v>3015</v>
          </cell>
          <cell r="M9245" t="str">
            <v>V</v>
          </cell>
          <cell r="N9245">
            <v>25644</v>
          </cell>
        </row>
        <row r="9246">
          <cell r="A9246" t="str">
            <v>RM-NSB-CAS-00-0134</v>
          </cell>
          <cell r="B9246" t="str">
            <v>CINT</v>
          </cell>
          <cell r="C9246" t="str">
            <v/>
          </cell>
          <cell r="D9246" t="str">
            <v>CASTER NAGOYA PLAT</v>
          </cell>
          <cell r="E9246">
            <v>44797</v>
          </cell>
          <cell r="F9246" t="str">
            <v>ROF</v>
          </cell>
          <cell r="G9246" t="str">
            <v>CI_RODA</v>
          </cell>
          <cell r="H9246" t="str">
            <v>PC</v>
          </cell>
          <cell r="I9246" t="str">
            <v>CPR</v>
          </cell>
          <cell r="J9246" t="str">
            <v/>
          </cell>
          <cell r="K9246" t="str">
            <v>PD</v>
          </cell>
          <cell r="L9246" t="str">
            <v>3015</v>
          </cell>
          <cell r="M9246" t="str">
            <v>V</v>
          </cell>
          <cell r="N9246">
            <v>14500</v>
          </cell>
        </row>
        <row r="9247">
          <cell r="A9247" t="str">
            <v>RM-NSB-CAS-00-0135</v>
          </cell>
          <cell r="B9247" t="str">
            <v>CINT</v>
          </cell>
          <cell r="C9247" t="str">
            <v/>
          </cell>
          <cell r="D9247" t="str">
            <v>CASTER SHT-TP50BK+T:M10 X20 P1.5(WITH BR</v>
          </cell>
          <cell r="E9247">
            <v>44797</v>
          </cell>
          <cell r="F9247" t="str">
            <v>ROF</v>
          </cell>
          <cell r="G9247" t="str">
            <v>CI_RODA</v>
          </cell>
          <cell r="H9247" t="str">
            <v>PC</v>
          </cell>
          <cell r="I9247" t="str">
            <v>CPR</v>
          </cell>
          <cell r="J9247" t="str">
            <v/>
          </cell>
          <cell r="K9247" t="str">
            <v>PD</v>
          </cell>
          <cell r="L9247" t="str">
            <v>3015</v>
          </cell>
          <cell r="M9247" t="str">
            <v>V</v>
          </cell>
          <cell r="N9247">
            <v>6586</v>
          </cell>
        </row>
        <row r="9248">
          <cell r="A9248" t="str">
            <v>RM-NSB-CAS-00-0136</v>
          </cell>
          <cell r="B9248" t="str">
            <v>CINT</v>
          </cell>
          <cell r="C9248" t="str">
            <v/>
          </cell>
          <cell r="D9248" t="str">
            <v>CASTER SUNNY LINGKARAN PUTIH DALAM BESAR</v>
          </cell>
          <cell r="E9248">
            <v>44797</v>
          </cell>
          <cell r="F9248" t="str">
            <v>ROF</v>
          </cell>
          <cell r="G9248" t="str">
            <v>CI_RODA</v>
          </cell>
          <cell r="H9248" t="str">
            <v>PC</v>
          </cell>
          <cell r="I9248" t="str">
            <v>CPR</v>
          </cell>
          <cell r="J9248" t="str">
            <v/>
          </cell>
          <cell r="K9248" t="str">
            <v>PD</v>
          </cell>
          <cell r="L9248" t="str">
            <v>3015</v>
          </cell>
          <cell r="M9248" t="str">
            <v>V</v>
          </cell>
          <cell r="N9248">
            <v>69600</v>
          </cell>
        </row>
        <row r="9249">
          <cell r="A9249" t="str">
            <v>RM-NSB-CAS-00-0137</v>
          </cell>
          <cell r="B9249" t="str">
            <v>CINT</v>
          </cell>
          <cell r="C9249" t="str">
            <v/>
          </cell>
          <cell r="D9249" t="str">
            <v>CASTER SUNNY LINGKARAN PUTIH DALAM BESAR</v>
          </cell>
          <cell r="E9249">
            <v>44797</v>
          </cell>
          <cell r="F9249" t="str">
            <v>ROF</v>
          </cell>
          <cell r="G9249" t="str">
            <v>CI_RODA</v>
          </cell>
          <cell r="H9249" t="str">
            <v>PC</v>
          </cell>
          <cell r="I9249" t="str">
            <v>CPR</v>
          </cell>
          <cell r="J9249" t="str">
            <v/>
          </cell>
          <cell r="K9249" t="str">
            <v>PD</v>
          </cell>
          <cell r="L9249" t="str">
            <v>3015</v>
          </cell>
          <cell r="M9249" t="str">
            <v>V</v>
          </cell>
          <cell r="N9249">
            <v>69600</v>
          </cell>
        </row>
        <row r="9250">
          <cell r="A9250" t="str">
            <v>RM-NSB-CAS-00-0138</v>
          </cell>
          <cell r="B9250" t="str">
            <v>CINT</v>
          </cell>
          <cell r="C9250" t="str">
            <v/>
          </cell>
          <cell r="D9250" t="str">
            <v>CASTER TOTAL LOCK (0733T. 3000S)</v>
          </cell>
          <cell r="E9250">
            <v>44797</v>
          </cell>
          <cell r="F9250" t="str">
            <v>ROF</v>
          </cell>
          <cell r="G9250" t="str">
            <v>CI_RODA</v>
          </cell>
          <cell r="H9250" t="str">
            <v>PC</v>
          </cell>
          <cell r="I9250" t="str">
            <v>CPR</v>
          </cell>
          <cell r="J9250" t="str">
            <v/>
          </cell>
          <cell r="K9250" t="str">
            <v>PD</v>
          </cell>
          <cell r="L9250" t="str">
            <v>3015</v>
          </cell>
          <cell r="M9250" t="str">
            <v>V</v>
          </cell>
          <cell r="N9250">
            <v>6586</v>
          </cell>
        </row>
        <row r="9251">
          <cell r="A9251" t="str">
            <v>RM-NSB-CAS-00-0139</v>
          </cell>
          <cell r="B9251" t="str">
            <v>CINT</v>
          </cell>
          <cell r="C9251" t="str">
            <v/>
          </cell>
          <cell r="D9251" t="str">
            <v>RHJ-CASTER HOSPITAL BED SCREW TWIN WHEEL</v>
          </cell>
          <cell r="E9251">
            <v>44797</v>
          </cell>
          <cell r="F9251" t="str">
            <v>ROF</v>
          </cell>
          <cell r="G9251" t="str">
            <v>CI_RODA</v>
          </cell>
          <cell r="H9251" t="str">
            <v>PC</v>
          </cell>
          <cell r="I9251" t="str">
            <v>CPR</v>
          </cell>
          <cell r="J9251" t="str">
            <v/>
          </cell>
          <cell r="K9251" t="str">
            <v>PD</v>
          </cell>
          <cell r="L9251" t="str">
            <v>3015</v>
          </cell>
          <cell r="M9251" t="str">
            <v>V</v>
          </cell>
          <cell r="N9251">
            <v>105500</v>
          </cell>
        </row>
        <row r="9252">
          <cell r="A9252" t="str">
            <v>RM-NSB-CAS-00-0140</v>
          </cell>
          <cell r="B9252" t="str">
            <v>CINT</v>
          </cell>
          <cell r="C9252" t="str">
            <v/>
          </cell>
          <cell r="D9252" t="str">
            <v>RHJ-CASTER HOSPITAL BED SCREW TWIN WHEEL</v>
          </cell>
          <cell r="E9252">
            <v>44797</v>
          </cell>
          <cell r="F9252" t="str">
            <v>ROF</v>
          </cell>
          <cell r="G9252" t="str">
            <v>CI_RODA</v>
          </cell>
          <cell r="H9252" t="str">
            <v>PC</v>
          </cell>
          <cell r="I9252" t="str">
            <v>CPR</v>
          </cell>
          <cell r="J9252" t="str">
            <v/>
          </cell>
          <cell r="K9252" t="str">
            <v>PD</v>
          </cell>
          <cell r="L9252" t="str">
            <v>3015</v>
          </cell>
          <cell r="M9252" t="str">
            <v>V</v>
          </cell>
          <cell r="N9252">
            <v>115500</v>
          </cell>
        </row>
        <row r="9253">
          <cell r="A9253" t="str">
            <v>RM-NSB-CAS-00-0141</v>
          </cell>
          <cell r="B9253" t="str">
            <v>CINT</v>
          </cell>
          <cell r="C9253" t="str">
            <v/>
          </cell>
          <cell r="D9253" t="str">
            <v>RHOMBUS CASTER DIA 150 MM GREY</v>
          </cell>
          <cell r="E9253">
            <v>44825</v>
          </cell>
          <cell r="F9253" t="str">
            <v>ROF</v>
          </cell>
          <cell r="G9253" t="str">
            <v>CI_RODA</v>
          </cell>
          <cell r="H9253" t="str">
            <v>PC</v>
          </cell>
          <cell r="I9253" t="str">
            <v>CPR</v>
          </cell>
          <cell r="J9253" t="str">
            <v/>
          </cell>
          <cell r="K9253" t="str">
            <v>PD</v>
          </cell>
          <cell r="L9253" t="str">
            <v>3015</v>
          </cell>
          <cell r="M9253" t="str">
            <v>V</v>
          </cell>
          <cell r="N9253">
            <v>600000</v>
          </cell>
        </row>
        <row r="9254">
          <cell r="A9254" t="str">
            <v>RM-NSB-CAS-00-0142</v>
          </cell>
          <cell r="B9254" t="str">
            <v>CINT</v>
          </cell>
          <cell r="C9254" t="str">
            <v/>
          </cell>
          <cell r="D9254" t="str">
            <v>HAMMER CASTER 6" 920 MA NON LOCK</v>
          </cell>
          <cell r="E9254">
            <v>0</v>
          </cell>
          <cell r="F9254" t="str">
            <v>ROF</v>
          </cell>
          <cell r="G9254" t="str">
            <v>CI_RODA</v>
          </cell>
          <cell r="H9254" t="str">
            <v>PC</v>
          </cell>
          <cell r="I9254" t="str">
            <v>CPR</v>
          </cell>
          <cell r="J9254" t="str">
            <v/>
          </cell>
          <cell r="K9254" t="str">
            <v>PD</v>
          </cell>
          <cell r="L9254" t="str">
            <v>3015</v>
          </cell>
          <cell r="M9254" t="str">
            <v>V</v>
          </cell>
          <cell r="N9254">
            <v>100000</v>
          </cell>
        </row>
        <row r="9255">
          <cell r="A9255" t="str">
            <v>RM-NSB-CAS-00-0143</v>
          </cell>
          <cell r="B9255" t="str">
            <v>CINT</v>
          </cell>
          <cell r="C9255" t="str">
            <v/>
          </cell>
          <cell r="D9255" t="str">
            <v>CASTER EUDC-125+T:28X96 SWIV W CENT,TL</v>
          </cell>
          <cell r="E9255">
            <v>0</v>
          </cell>
          <cell r="F9255" t="str">
            <v>ROF</v>
          </cell>
          <cell r="G9255" t="str">
            <v>CI_RODA</v>
          </cell>
          <cell r="H9255" t="str">
            <v>PC</v>
          </cell>
          <cell r="I9255" t="str">
            <v>CPR</v>
          </cell>
          <cell r="J9255" t="str">
            <v/>
          </cell>
          <cell r="K9255" t="str">
            <v>PD</v>
          </cell>
          <cell r="L9255" t="str">
            <v>3015</v>
          </cell>
          <cell r="M9255" t="str">
            <v>V</v>
          </cell>
          <cell r="N9255">
            <v>10</v>
          </cell>
        </row>
        <row r="9256">
          <cell r="A9256" t="str">
            <v>RM-NSB-CAS-00-0144</v>
          </cell>
          <cell r="B9256" t="str">
            <v>CINT</v>
          </cell>
          <cell r="C9256" t="str">
            <v/>
          </cell>
          <cell r="D9256" t="str">
            <v>CASTER EUDC-125+T:28X96 SWI W CENT,TL,DL</v>
          </cell>
          <cell r="E9256">
            <v>0</v>
          </cell>
          <cell r="F9256" t="str">
            <v>ROF</v>
          </cell>
          <cell r="G9256" t="str">
            <v>CI_RODA</v>
          </cell>
          <cell r="H9256" t="str">
            <v>PC</v>
          </cell>
          <cell r="I9256" t="str">
            <v>CPR</v>
          </cell>
          <cell r="J9256" t="str">
            <v/>
          </cell>
          <cell r="K9256" t="str">
            <v>PD</v>
          </cell>
          <cell r="L9256" t="str">
            <v>3015</v>
          </cell>
          <cell r="M9256" t="str">
            <v>V</v>
          </cell>
          <cell r="N9256">
            <v>10</v>
          </cell>
        </row>
        <row r="9257">
          <cell r="A9257" t="str">
            <v>RM-NSB-CAS-00-0145</v>
          </cell>
          <cell r="B9257" t="str">
            <v>CINT</v>
          </cell>
          <cell r="C9257" t="str">
            <v/>
          </cell>
          <cell r="D9257" t="str">
            <v>BS-028 CASTOR M16X25MM LOCK (4 INCH)</v>
          </cell>
          <cell r="E9257">
            <v>0</v>
          </cell>
          <cell r="F9257" t="str">
            <v>ROF</v>
          </cell>
          <cell r="G9257" t="str">
            <v>CI_RODA</v>
          </cell>
          <cell r="H9257" t="str">
            <v>PC</v>
          </cell>
          <cell r="I9257" t="str">
            <v>CPR</v>
          </cell>
          <cell r="J9257" t="str">
            <v/>
          </cell>
          <cell r="K9257" t="str">
            <v>PD</v>
          </cell>
          <cell r="L9257" t="str">
            <v>3015</v>
          </cell>
          <cell r="M9257" t="str">
            <v>V</v>
          </cell>
          <cell r="N9257">
            <v>10</v>
          </cell>
        </row>
        <row r="9258">
          <cell r="A9258" t="str">
            <v>RM-NSB-CAS-00-0146</v>
          </cell>
          <cell r="B9258" t="str">
            <v>CINT</v>
          </cell>
          <cell r="C9258" t="str">
            <v/>
          </cell>
          <cell r="D9258" t="str">
            <v>BS-028 CASTOR M16X25MM WITHOUT LOCK (4 I</v>
          </cell>
          <cell r="E9258">
            <v>0</v>
          </cell>
          <cell r="F9258" t="str">
            <v>ROF</v>
          </cell>
          <cell r="G9258" t="str">
            <v>CI_RODA</v>
          </cell>
          <cell r="H9258" t="str">
            <v>PC</v>
          </cell>
          <cell r="I9258" t="str">
            <v>CPR</v>
          </cell>
          <cell r="J9258" t="str">
            <v/>
          </cell>
          <cell r="K9258" t="str">
            <v>PD</v>
          </cell>
          <cell r="L9258" t="str">
            <v>3015</v>
          </cell>
          <cell r="M9258" t="str">
            <v>V</v>
          </cell>
          <cell r="N9258">
            <v>10</v>
          </cell>
        </row>
        <row r="9259">
          <cell r="A9259" t="str">
            <v>RM-NSB-CAS-00-0147</v>
          </cell>
          <cell r="B9259" t="str">
            <v>CINT</v>
          </cell>
          <cell r="C9259" t="str">
            <v/>
          </cell>
          <cell r="D9259" t="str">
            <v>BS-028 CASTOR M16X25MM LOCK (5 INCH)</v>
          </cell>
          <cell r="E9259">
            <v>45232</v>
          </cell>
          <cell r="F9259" t="str">
            <v>ROF</v>
          </cell>
          <cell r="G9259" t="str">
            <v>CI_RODA</v>
          </cell>
          <cell r="H9259" t="str">
            <v>PC</v>
          </cell>
          <cell r="I9259" t="str">
            <v>CPR</v>
          </cell>
          <cell r="J9259" t="str">
            <v/>
          </cell>
          <cell r="K9259" t="str">
            <v>PD</v>
          </cell>
          <cell r="L9259" t="str">
            <v>3015</v>
          </cell>
          <cell r="M9259" t="str">
            <v>V</v>
          </cell>
          <cell r="N9259">
            <v>10</v>
          </cell>
        </row>
        <row r="9260">
          <cell r="A9260" t="str">
            <v>RM-NSB-CAS-00-0148</v>
          </cell>
          <cell r="B9260" t="str">
            <v>CINT</v>
          </cell>
          <cell r="C9260" t="str">
            <v/>
          </cell>
          <cell r="D9260" t="str">
            <v>BS-028 CASTOR M16X25MM WITHOUT LOCK (5 I</v>
          </cell>
          <cell r="E9260">
            <v>45232</v>
          </cell>
          <cell r="F9260" t="str">
            <v>ROF</v>
          </cell>
          <cell r="G9260" t="str">
            <v>CI_RODA</v>
          </cell>
          <cell r="H9260" t="str">
            <v>PC</v>
          </cell>
          <cell r="I9260" t="str">
            <v>CPR</v>
          </cell>
          <cell r="J9260" t="str">
            <v/>
          </cell>
          <cell r="K9260" t="str">
            <v>PD</v>
          </cell>
          <cell r="L9260" t="str">
            <v>3015</v>
          </cell>
          <cell r="M9260" t="str">
            <v>V</v>
          </cell>
          <cell r="N9260">
            <v>10</v>
          </cell>
        </row>
        <row r="9261">
          <cell r="A9261" t="str">
            <v>RM-NSB-CAS-00-0149</v>
          </cell>
          <cell r="B9261" t="str">
            <v>CINT</v>
          </cell>
          <cell r="C9261" t="str">
            <v/>
          </cell>
          <cell r="D9261" t="str">
            <v>BS-028 CASTOR M16X25MM LOCK (6 INCH)</v>
          </cell>
          <cell r="E9261">
            <v>0</v>
          </cell>
          <cell r="F9261" t="str">
            <v>ROF</v>
          </cell>
          <cell r="G9261" t="str">
            <v>CI_RODA</v>
          </cell>
          <cell r="H9261" t="str">
            <v>PC</v>
          </cell>
          <cell r="I9261" t="str">
            <v>CPR</v>
          </cell>
          <cell r="J9261" t="str">
            <v/>
          </cell>
          <cell r="K9261" t="str">
            <v>PD</v>
          </cell>
          <cell r="L9261" t="str">
            <v>3015</v>
          </cell>
          <cell r="M9261" t="str">
            <v>V</v>
          </cell>
          <cell r="N9261">
            <v>10</v>
          </cell>
        </row>
        <row r="9262">
          <cell r="A9262" t="str">
            <v>RM-NSB-CAS-00-0150</v>
          </cell>
          <cell r="B9262" t="str">
            <v>CINT</v>
          </cell>
          <cell r="C9262" t="str">
            <v/>
          </cell>
          <cell r="D9262" t="str">
            <v>BS-028 CASTOR M16X25MM WITHOUT LOCK (6 I</v>
          </cell>
          <cell r="E9262">
            <v>0</v>
          </cell>
          <cell r="F9262" t="str">
            <v>ROF</v>
          </cell>
          <cell r="G9262" t="str">
            <v>CI_RODA</v>
          </cell>
          <cell r="H9262" t="str">
            <v>PC</v>
          </cell>
          <cell r="I9262" t="str">
            <v>CPR</v>
          </cell>
          <cell r="J9262" t="str">
            <v/>
          </cell>
          <cell r="K9262" t="str">
            <v>PD</v>
          </cell>
          <cell r="L9262" t="str">
            <v>3015</v>
          </cell>
          <cell r="M9262" t="str">
            <v>V</v>
          </cell>
          <cell r="N9262">
            <v>10</v>
          </cell>
        </row>
        <row r="9263">
          <cell r="A9263" t="str">
            <v>RM-NSB-CAS-00-0151</v>
          </cell>
          <cell r="B9263" t="str">
            <v>CINT</v>
          </cell>
          <cell r="C9263" t="str">
            <v/>
          </cell>
          <cell r="D9263" t="str">
            <v>BS-028 CASTOR CENTRAL LOCK (5 INCH)</v>
          </cell>
          <cell r="E9263">
            <v>45232</v>
          </cell>
          <cell r="F9263" t="str">
            <v>ROF</v>
          </cell>
          <cell r="G9263" t="str">
            <v>CI_RODA</v>
          </cell>
          <cell r="H9263" t="str">
            <v>PC</v>
          </cell>
          <cell r="I9263" t="str">
            <v>CPR</v>
          </cell>
          <cell r="J9263" t="str">
            <v/>
          </cell>
          <cell r="K9263" t="str">
            <v>PD</v>
          </cell>
          <cell r="L9263" t="str">
            <v>3015</v>
          </cell>
          <cell r="M9263" t="str">
            <v>V</v>
          </cell>
          <cell r="N9263">
            <v>10</v>
          </cell>
        </row>
        <row r="9264">
          <cell r="A9264" t="str">
            <v>RM-NSB-DUS-00-0142</v>
          </cell>
          <cell r="B9264" t="str">
            <v>CINT</v>
          </cell>
          <cell r="C9264" t="str">
            <v/>
          </cell>
          <cell r="D9264" t="str">
            <v>PACK CASE TYPE MB-11 /S. 12</v>
          </cell>
          <cell r="E9264">
            <v>44797</v>
          </cell>
          <cell r="F9264" t="str">
            <v>ROF</v>
          </cell>
          <cell r="G9264" t="str">
            <v>CI_DUS</v>
          </cell>
          <cell r="H9264" t="str">
            <v>PC</v>
          </cell>
          <cell r="I9264" t="str">
            <v>CPR</v>
          </cell>
          <cell r="J9264" t="str">
            <v/>
          </cell>
          <cell r="K9264" t="str">
            <v>PD</v>
          </cell>
          <cell r="L9264" t="str">
            <v>3015</v>
          </cell>
          <cell r="M9264" t="str">
            <v>V</v>
          </cell>
          <cell r="N9264">
            <v>11235</v>
          </cell>
        </row>
        <row r="9265">
          <cell r="A9265" t="str">
            <v>RM-NSB-DUS-00-0143</v>
          </cell>
          <cell r="B9265" t="str">
            <v>CINT</v>
          </cell>
          <cell r="C9265" t="str">
            <v/>
          </cell>
          <cell r="D9265" t="str">
            <v>LAYER 1 CF 210 X 2090</v>
          </cell>
          <cell r="E9265">
            <v>44797</v>
          </cell>
          <cell r="F9265" t="str">
            <v>ROF</v>
          </cell>
          <cell r="G9265" t="str">
            <v>CI_DUS</v>
          </cell>
          <cell r="H9265" t="str">
            <v>PC</v>
          </cell>
          <cell r="I9265" t="str">
            <v>CPR</v>
          </cell>
          <cell r="J9265" t="str">
            <v/>
          </cell>
          <cell r="K9265" t="str">
            <v>PD</v>
          </cell>
          <cell r="L9265" t="str">
            <v>3015</v>
          </cell>
          <cell r="M9265" t="str">
            <v>V</v>
          </cell>
          <cell r="N9265">
            <v>3100</v>
          </cell>
        </row>
        <row r="9266">
          <cell r="A9266" t="str">
            <v>RM-NSB-DUS-00-0144</v>
          </cell>
          <cell r="B9266" t="str">
            <v>CINT</v>
          </cell>
          <cell r="C9266" t="str">
            <v/>
          </cell>
          <cell r="D9266" t="str">
            <v>LAYER 2 CF 210 X 280</v>
          </cell>
          <cell r="E9266">
            <v>44797</v>
          </cell>
          <cell r="F9266" t="str">
            <v>ROF</v>
          </cell>
          <cell r="G9266" t="str">
            <v>CI_DUS</v>
          </cell>
          <cell r="H9266" t="str">
            <v>PC</v>
          </cell>
          <cell r="I9266" t="str">
            <v>CPR</v>
          </cell>
          <cell r="J9266" t="str">
            <v/>
          </cell>
          <cell r="K9266" t="str">
            <v>PD</v>
          </cell>
          <cell r="L9266" t="str">
            <v>3015</v>
          </cell>
          <cell r="M9266" t="str">
            <v>V</v>
          </cell>
          <cell r="N9266">
            <v>1596</v>
          </cell>
        </row>
        <row r="9267">
          <cell r="A9267" t="str">
            <v>RM-NSB-DUS-00-0145</v>
          </cell>
          <cell r="B9267" t="str">
            <v>CINT</v>
          </cell>
          <cell r="C9267" t="str">
            <v/>
          </cell>
          <cell r="D9267" t="str">
            <v>LAYER 2060 X 140</v>
          </cell>
          <cell r="E9267">
            <v>44797</v>
          </cell>
          <cell r="F9267" t="str">
            <v>ROF</v>
          </cell>
          <cell r="G9267" t="str">
            <v>CI_DUS</v>
          </cell>
          <cell r="H9267" t="str">
            <v>PC</v>
          </cell>
          <cell r="I9267" t="str">
            <v>CPR</v>
          </cell>
          <cell r="J9267" t="str">
            <v/>
          </cell>
          <cell r="K9267" t="str">
            <v>PD</v>
          </cell>
          <cell r="L9267" t="str">
            <v>3015</v>
          </cell>
          <cell r="M9267" t="str">
            <v>V</v>
          </cell>
          <cell r="N9267">
            <v>2021</v>
          </cell>
        </row>
        <row r="9268">
          <cell r="A9268" t="str">
            <v>RM-NSB-DUS-00-0146</v>
          </cell>
          <cell r="B9268" t="str">
            <v>CINT</v>
          </cell>
          <cell r="C9268" t="str">
            <v/>
          </cell>
          <cell r="D9268" t="str">
            <v>LAYER 946 X 951</v>
          </cell>
          <cell r="E9268">
            <v>44950</v>
          </cell>
          <cell r="F9268" t="str">
            <v>ROF</v>
          </cell>
          <cell r="G9268" t="str">
            <v>CI_DUS</v>
          </cell>
          <cell r="H9268" t="str">
            <v>PC</v>
          </cell>
          <cell r="I9268" t="str">
            <v>CPR</v>
          </cell>
          <cell r="J9268" t="str">
            <v/>
          </cell>
          <cell r="K9268" t="str">
            <v>PD</v>
          </cell>
          <cell r="L9268" t="str">
            <v>3015</v>
          </cell>
          <cell r="M9268" t="str">
            <v>V</v>
          </cell>
          <cell r="N9268">
            <v>3654</v>
          </cell>
        </row>
        <row r="9269">
          <cell r="A9269" t="str">
            <v>RM-NSB-DUS-00-0147</v>
          </cell>
          <cell r="B9269" t="str">
            <v>CINT</v>
          </cell>
          <cell r="C9269" t="str">
            <v/>
          </cell>
          <cell r="D9269" t="str">
            <v>LAYER CSR-003</v>
          </cell>
          <cell r="E9269">
            <v>44797</v>
          </cell>
          <cell r="F9269" t="str">
            <v>ROF</v>
          </cell>
          <cell r="G9269" t="str">
            <v>CI_DUS</v>
          </cell>
          <cell r="H9269" t="str">
            <v>PC</v>
          </cell>
          <cell r="I9269" t="str">
            <v>CPR</v>
          </cell>
          <cell r="J9269" t="str">
            <v/>
          </cell>
          <cell r="K9269" t="str">
            <v>PD</v>
          </cell>
          <cell r="L9269" t="str">
            <v>3015</v>
          </cell>
          <cell r="M9269" t="str">
            <v>V</v>
          </cell>
          <cell r="N9269">
            <v>3000</v>
          </cell>
        </row>
        <row r="9270">
          <cell r="A9270" t="str">
            <v>RM-NSB-DUS-00-0148</v>
          </cell>
          <cell r="B9270" t="str">
            <v>CINT</v>
          </cell>
          <cell r="C9270" t="str">
            <v/>
          </cell>
          <cell r="D9270" t="str">
            <v>LAYER FLORY 77 X 44.5</v>
          </cell>
          <cell r="E9270">
            <v>44797</v>
          </cell>
          <cell r="F9270" t="str">
            <v>ROF</v>
          </cell>
          <cell r="G9270" t="str">
            <v>CI_DUS</v>
          </cell>
          <cell r="H9270" t="str">
            <v>PC</v>
          </cell>
          <cell r="I9270" t="str">
            <v>CPR</v>
          </cell>
          <cell r="J9270" t="str">
            <v/>
          </cell>
          <cell r="K9270" t="str">
            <v>PD</v>
          </cell>
          <cell r="L9270" t="str">
            <v>3015</v>
          </cell>
          <cell r="M9270" t="str">
            <v>V</v>
          </cell>
          <cell r="N9270">
            <v>2021</v>
          </cell>
        </row>
        <row r="9271">
          <cell r="A9271" t="str">
            <v>RM-NSB-DUS-00-0149</v>
          </cell>
          <cell r="B9271" t="str">
            <v>CINT</v>
          </cell>
          <cell r="C9271" t="str">
            <v/>
          </cell>
          <cell r="D9271" t="str">
            <v>LAYER FSR 001 1950 X 140</v>
          </cell>
          <cell r="E9271">
            <v>44797</v>
          </cell>
          <cell r="F9271" t="str">
            <v>ROF</v>
          </cell>
          <cell r="G9271" t="str">
            <v>CI_DUS</v>
          </cell>
          <cell r="H9271" t="str">
            <v>PC</v>
          </cell>
          <cell r="I9271" t="str">
            <v>CPR</v>
          </cell>
          <cell r="J9271" t="str">
            <v/>
          </cell>
          <cell r="K9271" t="str">
            <v>PD</v>
          </cell>
          <cell r="L9271" t="str">
            <v>3015</v>
          </cell>
          <cell r="M9271" t="str">
            <v>V</v>
          </cell>
          <cell r="N9271">
            <v>1320</v>
          </cell>
        </row>
        <row r="9272">
          <cell r="A9272" t="str">
            <v>RM-NSB-DUS-00-0150</v>
          </cell>
          <cell r="B9272" t="str">
            <v>CINT</v>
          </cell>
          <cell r="C9272" t="str">
            <v/>
          </cell>
          <cell r="D9272" t="str">
            <v>LAYER HF BOARD</v>
          </cell>
          <cell r="E9272">
            <v>44797</v>
          </cell>
          <cell r="F9272" t="str">
            <v>ROF</v>
          </cell>
          <cell r="G9272" t="str">
            <v>CI_DUS</v>
          </cell>
          <cell r="H9272" t="str">
            <v>PC</v>
          </cell>
          <cell r="I9272" t="str">
            <v>CPR</v>
          </cell>
          <cell r="J9272" t="str">
            <v/>
          </cell>
          <cell r="K9272" t="str">
            <v>PD</v>
          </cell>
          <cell r="L9272" t="str">
            <v>3015</v>
          </cell>
          <cell r="M9272" t="str">
            <v>V</v>
          </cell>
          <cell r="N9272">
            <v>1500</v>
          </cell>
        </row>
        <row r="9273">
          <cell r="A9273" t="str">
            <v>RM-NSB-DUS-00-0151</v>
          </cell>
          <cell r="B9273" t="str">
            <v>CINT</v>
          </cell>
          <cell r="C9273" t="str">
            <v/>
          </cell>
          <cell r="D9273" t="str">
            <v>LAYER HF BOARD PLASTIC (BD-002/003)</v>
          </cell>
          <cell r="E9273">
            <v>44802</v>
          </cell>
          <cell r="F9273" t="str">
            <v>ROF</v>
          </cell>
          <cell r="G9273" t="str">
            <v>CI_DUS</v>
          </cell>
          <cell r="H9273" t="str">
            <v>PC</v>
          </cell>
          <cell r="I9273" t="str">
            <v>CPR</v>
          </cell>
          <cell r="J9273" t="str">
            <v/>
          </cell>
          <cell r="K9273" t="str">
            <v>PD</v>
          </cell>
          <cell r="L9273" t="str">
            <v>3015</v>
          </cell>
          <cell r="M9273" t="str">
            <v>V</v>
          </cell>
          <cell r="N9273">
            <v>3950</v>
          </cell>
        </row>
        <row r="9274">
          <cell r="A9274" t="str">
            <v>RM-NSB-DUS-00-0152</v>
          </cell>
          <cell r="B9274" t="str">
            <v>CINT</v>
          </cell>
          <cell r="C9274" t="str">
            <v/>
          </cell>
          <cell r="D9274" t="str">
            <v>LAYER TB-002</v>
          </cell>
          <cell r="E9274">
            <v>44797</v>
          </cell>
          <cell r="F9274" t="str">
            <v>ROF</v>
          </cell>
          <cell r="G9274" t="str">
            <v>CI_DUS</v>
          </cell>
          <cell r="H9274" t="str">
            <v>PC</v>
          </cell>
          <cell r="I9274" t="str">
            <v>CPR</v>
          </cell>
          <cell r="J9274" t="str">
            <v/>
          </cell>
          <cell r="K9274" t="str">
            <v>PD</v>
          </cell>
          <cell r="L9274" t="str">
            <v>3015</v>
          </cell>
          <cell r="M9274" t="str">
            <v>V</v>
          </cell>
          <cell r="N9274">
            <v>2021</v>
          </cell>
        </row>
        <row r="9275">
          <cell r="A9275" t="str">
            <v>RM-NSB-DUS-00-0153</v>
          </cell>
          <cell r="B9275" t="str">
            <v>CINT</v>
          </cell>
          <cell r="C9275" t="str">
            <v/>
          </cell>
          <cell r="D9275" t="str">
            <v>LOWER LAYER PVC TB-001</v>
          </cell>
          <cell r="E9275">
            <v>44797</v>
          </cell>
          <cell r="F9275" t="str">
            <v>ROF</v>
          </cell>
          <cell r="G9275" t="str">
            <v>CI_DUS</v>
          </cell>
          <cell r="H9275" t="str">
            <v>PC</v>
          </cell>
          <cell r="I9275" t="str">
            <v>CPR</v>
          </cell>
          <cell r="J9275" t="str">
            <v/>
          </cell>
          <cell r="K9275" t="str">
            <v>PD</v>
          </cell>
          <cell r="L9275" t="str">
            <v>3015</v>
          </cell>
          <cell r="M9275" t="str">
            <v>V</v>
          </cell>
          <cell r="N9275">
            <v>2000</v>
          </cell>
        </row>
        <row r="9276">
          <cell r="A9276" t="str">
            <v>RM-NSB-DUS-00-0154</v>
          </cell>
          <cell r="B9276" t="str">
            <v>CINT</v>
          </cell>
          <cell r="C9276" t="str">
            <v/>
          </cell>
          <cell r="D9276" t="str">
            <v>LOWER LAYER TB-001</v>
          </cell>
          <cell r="E9276">
            <v>44797</v>
          </cell>
          <cell r="F9276" t="str">
            <v>ROF</v>
          </cell>
          <cell r="G9276" t="str">
            <v>CI_DUS</v>
          </cell>
          <cell r="H9276" t="str">
            <v>PC</v>
          </cell>
          <cell r="I9276" t="str">
            <v>CPR</v>
          </cell>
          <cell r="J9276" t="str">
            <v/>
          </cell>
          <cell r="K9276" t="str">
            <v>PD</v>
          </cell>
          <cell r="L9276" t="str">
            <v>3015</v>
          </cell>
          <cell r="M9276" t="str">
            <v>V</v>
          </cell>
          <cell r="N9276">
            <v>2000</v>
          </cell>
        </row>
        <row r="9277">
          <cell r="A9277" t="str">
            <v>RM-NSB-DUS-00-0155</v>
          </cell>
          <cell r="B9277" t="str">
            <v>CINT</v>
          </cell>
          <cell r="C9277" t="str">
            <v/>
          </cell>
          <cell r="D9277" t="str">
            <v>PACK CASE FLORY 79.5X6.5X47</v>
          </cell>
          <cell r="E9277">
            <v>44797</v>
          </cell>
          <cell r="F9277" t="str">
            <v>ROF</v>
          </cell>
          <cell r="G9277" t="str">
            <v>CI_DUS</v>
          </cell>
          <cell r="H9277" t="str">
            <v>PC</v>
          </cell>
          <cell r="I9277" t="str">
            <v>CPR</v>
          </cell>
          <cell r="J9277" t="str">
            <v/>
          </cell>
          <cell r="K9277" t="str">
            <v>PD</v>
          </cell>
          <cell r="L9277" t="str">
            <v>3015</v>
          </cell>
          <cell r="M9277" t="str">
            <v>V</v>
          </cell>
          <cell r="N9277">
            <v>24864</v>
          </cell>
        </row>
        <row r="9278">
          <cell r="A9278" t="str">
            <v>RM-NSB-DUS-00-0156</v>
          </cell>
          <cell r="B9278" t="str">
            <v>CINT</v>
          </cell>
          <cell r="C9278" t="str">
            <v/>
          </cell>
          <cell r="D9278" t="str">
            <v>PACK CASE FSR 1955 X 210 X 65</v>
          </cell>
          <cell r="E9278">
            <v>44797</v>
          </cell>
          <cell r="F9278" t="str">
            <v>ROF</v>
          </cell>
          <cell r="G9278" t="str">
            <v>CI_DUS</v>
          </cell>
          <cell r="H9278" t="str">
            <v>PC</v>
          </cell>
          <cell r="I9278" t="str">
            <v>CPR</v>
          </cell>
          <cell r="J9278" t="str">
            <v/>
          </cell>
          <cell r="K9278" t="str">
            <v>PD</v>
          </cell>
          <cell r="L9278" t="str">
            <v>3015</v>
          </cell>
          <cell r="M9278" t="str">
            <v>V</v>
          </cell>
          <cell r="N9278">
            <v>12039</v>
          </cell>
        </row>
        <row r="9279">
          <cell r="A9279" t="str">
            <v>RM-NSB-DUS-00-0157</v>
          </cell>
          <cell r="B9279" t="str">
            <v>CINT</v>
          </cell>
          <cell r="C9279" t="str">
            <v/>
          </cell>
          <cell r="D9279" t="str">
            <v>PACK CASE FSR-001</v>
          </cell>
          <cell r="E9279">
            <v>44797</v>
          </cell>
          <cell r="F9279" t="str">
            <v>ROF</v>
          </cell>
          <cell r="G9279" t="str">
            <v>CI_DUS</v>
          </cell>
          <cell r="H9279" t="str">
            <v>PC</v>
          </cell>
          <cell r="I9279" t="str">
            <v>CPR</v>
          </cell>
          <cell r="J9279" t="str">
            <v/>
          </cell>
          <cell r="K9279" t="str">
            <v>PD</v>
          </cell>
          <cell r="L9279" t="str">
            <v>3015</v>
          </cell>
          <cell r="M9279" t="str">
            <v>V</v>
          </cell>
          <cell r="N9279">
            <v>12039</v>
          </cell>
        </row>
        <row r="9280">
          <cell r="A9280" t="str">
            <v>RM-NSB-DUS-00-0158</v>
          </cell>
          <cell r="B9280" t="str">
            <v>CINT</v>
          </cell>
          <cell r="C9280" t="str">
            <v/>
          </cell>
          <cell r="D9280" t="str">
            <v>PACK CASE H/F BOARD 950 X 175 X 565</v>
          </cell>
          <cell r="E9280">
            <v>44797</v>
          </cell>
          <cell r="F9280" t="str">
            <v>ROF</v>
          </cell>
          <cell r="G9280" t="str">
            <v>CI_DUS</v>
          </cell>
          <cell r="H9280" t="str">
            <v>PC</v>
          </cell>
          <cell r="I9280" t="str">
            <v>CPR</v>
          </cell>
          <cell r="J9280" t="str">
            <v/>
          </cell>
          <cell r="K9280" t="str">
            <v>PD</v>
          </cell>
          <cell r="L9280" t="str">
            <v>3015</v>
          </cell>
          <cell r="M9280" t="str">
            <v>V</v>
          </cell>
          <cell r="N9280">
            <v>13700</v>
          </cell>
        </row>
        <row r="9281">
          <cell r="A9281" t="str">
            <v>RM-NSB-DUS-00-0159</v>
          </cell>
          <cell r="B9281" t="str">
            <v>CINT</v>
          </cell>
          <cell r="C9281" t="str">
            <v/>
          </cell>
          <cell r="D9281" t="str">
            <v>PACK CASE HEAD FOOT CB-001</v>
          </cell>
          <cell r="E9281">
            <v>44797</v>
          </cell>
          <cell r="F9281" t="str">
            <v>ROF</v>
          </cell>
          <cell r="G9281" t="str">
            <v>CI_DUS</v>
          </cell>
          <cell r="H9281" t="str">
            <v>PC</v>
          </cell>
          <cell r="I9281" t="str">
            <v>CPR</v>
          </cell>
          <cell r="J9281" t="str">
            <v/>
          </cell>
          <cell r="K9281" t="str">
            <v>PD</v>
          </cell>
          <cell r="L9281" t="str">
            <v>3015</v>
          </cell>
          <cell r="M9281" t="str">
            <v>V</v>
          </cell>
          <cell r="N9281">
            <v>39000</v>
          </cell>
        </row>
        <row r="9282">
          <cell r="A9282" t="str">
            <v>RM-NSB-DUS-00-0160</v>
          </cell>
          <cell r="B9282" t="str">
            <v>CINT</v>
          </cell>
          <cell r="C9282" t="str">
            <v/>
          </cell>
          <cell r="D9282" t="str">
            <v>PACK CASE HEAD FOOT LAYER CB-001</v>
          </cell>
          <cell r="E9282">
            <v>44797</v>
          </cell>
          <cell r="F9282" t="str">
            <v>ROF</v>
          </cell>
          <cell r="G9282" t="str">
            <v>CI_DUS</v>
          </cell>
          <cell r="H9282" t="str">
            <v>PC</v>
          </cell>
          <cell r="I9282" t="str">
            <v>CPR</v>
          </cell>
          <cell r="J9282" t="str">
            <v/>
          </cell>
          <cell r="K9282" t="str">
            <v>PD</v>
          </cell>
          <cell r="L9282" t="str">
            <v>3015</v>
          </cell>
          <cell r="M9282" t="str">
            <v>V</v>
          </cell>
          <cell r="N9282">
            <v>7800</v>
          </cell>
        </row>
        <row r="9283">
          <cell r="A9283" t="str">
            <v>RM-NSB-DUS-00-0161</v>
          </cell>
          <cell r="B9283" t="str">
            <v>CINT</v>
          </cell>
          <cell r="C9283" t="str">
            <v/>
          </cell>
          <cell r="D9283" t="str">
            <v>PACK CASE HF</v>
          </cell>
          <cell r="E9283">
            <v>44950</v>
          </cell>
          <cell r="F9283" t="str">
            <v>ROF</v>
          </cell>
          <cell r="G9283" t="str">
            <v>CI_DUS</v>
          </cell>
          <cell r="H9283" t="str">
            <v>PC</v>
          </cell>
          <cell r="I9283" t="str">
            <v>CPR</v>
          </cell>
          <cell r="J9283" t="str">
            <v/>
          </cell>
          <cell r="K9283" t="str">
            <v>PD</v>
          </cell>
          <cell r="L9283" t="str">
            <v>3015</v>
          </cell>
          <cell r="M9283" t="str">
            <v>V</v>
          </cell>
          <cell r="N9283">
            <v>28894</v>
          </cell>
        </row>
        <row r="9284">
          <cell r="A9284" t="str">
            <v>RM-NSB-DUS-00-0162</v>
          </cell>
          <cell r="B9284" t="str">
            <v>CINT</v>
          </cell>
          <cell r="C9284" t="str">
            <v/>
          </cell>
          <cell r="D9284" t="str">
            <v>PACK CASE M-135D MB 11</v>
          </cell>
          <cell r="E9284">
            <v>44797</v>
          </cell>
          <cell r="F9284" t="str">
            <v>ROF</v>
          </cell>
          <cell r="G9284" t="str">
            <v>CI_DUS</v>
          </cell>
          <cell r="H9284" t="str">
            <v>PC</v>
          </cell>
          <cell r="I9284" t="str">
            <v>CPR</v>
          </cell>
          <cell r="J9284" t="str">
            <v/>
          </cell>
          <cell r="K9284" t="str">
            <v>PD</v>
          </cell>
          <cell r="L9284" t="str">
            <v>3015</v>
          </cell>
          <cell r="M9284" t="str">
            <v>V</v>
          </cell>
          <cell r="N9284">
            <v>7735</v>
          </cell>
        </row>
        <row r="9285">
          <cell r="A9285" t="str">
            <v>RM-NSB-DUS-00-0163</v>
          </cell>
          <cell r="B9285" t="str">
            <v>CINT</v>
          </cell>
          <cell r="C9285" t="str">
            <v/>
          </cell>
          <cell r="D9285" t="str">
            <v>PACK CASE MAIN FRAME CB-001</v>
          </cell>
          <cell r="E9285">
            <v>44797</v>
          </cell>
          <cell r="F9285" t="str">
            <v>ROF</v>
          </cell>
          <cell r="G9285" t="str">
            <v>CI_DUS</v>
          </cell>
          <cell r="H9285" t="str">
            <v>PC</v>
          </cell>
          <cell r="I9285" t="str">
            <v>CPR</v>
          </cell>
          <cell r="J9285" t="str">
            <v/>
          </cell>
          <cell r="K9285" t="str">
            <v>PD</v>
          </cell>
          <cell r="L9285" t="str">
            <v>3015</v>
          </cell>
          <cell r="M9285" t="str">
            <v>V</v>
          </cell>
          <cell r="N9285">
            <v>50000</v>
          </cell>
        </row>
        <row r="9286">
          <cell r="A9286" t="str">
            <v>RM-NSB-DUS-00-0164</v>
          </cell>
          <cell r="B9286" t="str">
            <v>CINT</v>
          </cell>
          <cell r="C9286" t="str">
            <v/>
          </cell>
          <cell r="D9286" t="str">
            <v>PACK CASE TB-001</v>
          </cell>
          <cell r="E9286">
            <v>44797</v>
          </cell>
          <cell r="F9286" t="str">
            <v>ROF</v>
          </cell>
          <cell r="G9286" t="str">
            <v>CI_DUS</v>
          </cell>
          <cell r="H9286" t="str">
            <v>PC</v>
          </cell>
          <cell r="I9286" t="str">
            <v>CPR</v>
          </cell>
          <cell r="J9286" t="str">
            <v/>
          </cell>
          <cell r="K9286" t="str">
            <v>PD</v>
          </cell>
          <cell r="L9286" t="str">
            <v>3015</v>
          </cell>
          <cell r="M9286" t="str">
            <v>V</v>
          </cell>
          <cell r="N9286">
            <v>23700</v>
          </cell>
        </row>
        <row r="9287">
          <cell r="A9287" t="str">
            <v>RM-NSB-DUS-00-0165</v>
          </cell>
          <cell r="B9287" t="str">
            <v>CINT</v>
          </cell>
          <cell r="C9287" t="str">
            <v/>
          </cell>
          <cell r="D9287" t="str">
            <v>PACK CASE TB-002 INDEX</v>
          </cell>
          <cell r="E9287">
            <v>44797</v>
          </cell>
          <cell r="F9287" t="str">
            <v>ROF</v>
          </cell>
          <cell r="G9287" t="str">
            <v>CI_DUS</v>
          </cell>
          <cell r="H9287" t="str">
            <v>PC</v>
          </cell>
          <cell r="I9287" t="str">
            <v>CPR</v>
          </cell>
          <cell r="J9287" t="str">
            <v/>
          </cell>
          <cell r="K9287" t="str">
            <v>PD</v>
          </cell>
          <cell r="L9287" t="str">
            <v>3015</v>
          </cell>
          <cell r="M9287" t="str">
            <v>V</v>
          </cell>
          <cell r="N9287">
            <v>23700</v>
          </cell>
        </row>
        <row r="9288">
          <cell r="A9288" t="str">
            <v>RM-NSB-DUS-00-0166</v>
          </cell>
          <cell r="B9288" t="str">
            <v>CINT</v>
          </cell>
          <cell r="C9288" t="str">
            <v/>
          </cell>
          <cell r="D9288" t="str">
            <v>PACKING CASE EXAMINATION BED</v>
          </cell>
          <cell r="E9288">
            <v>44942</v>
          </cell>
          <cell r="F9288" t="str">
            <v>ROF</v>
          </cell>
          <cell r="G9288" t="str">
            <v>CI_DUS</v>
          </cell>
          <cell r="H9288" t="str">
            <v>PC</v>
          </cell>
          <cell r="I9288" t="str">
            <v>CPR</v>
          </cell>
          <cell r="J9288" t="str">
            <v/>
          </cell>
          <cell r="K9288" t="str">
            <v>PD</v>
          </cell>
          <cell r="L9288" t="str">
            <v>3015</v>
          </cell>
          <cell r="M9288" t="str">
            <v>V</v>
          </cell>
          <cell r="N9288">
            <v>42000</v>
          </cell>
        </row>
        <row r="9289">
          <cell r="A9289" t="str">
            <v>RM-NSB-DUS-00-0167</v>
          </cell>
          <cell r="B9289" t="str">
            <v>CINT</v>
          </cell>
          <cell r="C9289" t="str">
            <v/>
          </cell>
          <cell r="D9289" t="str">
            <v>PACKING CASE IRRIGATOR (POLE)</v>
          </cell>
          <cell r="E9289">
            <v>44834</v>
          </cell>
          <cell r="F9289" t="str">
            <v>ROF</v>
          </cell>
          <cell r="G9289" t="str">
            <v>CI_DUS</v>
          </cell>
          <cell r="H9289" t="str">
            <v>PC</v>
          </cell>
          <cell r="I9289" t="str">
            <v>CPR</v>
          </cell>
          <cell r="J9289" t="str">
            <v/>
          </cell>
          <cell r="K9289" t="str">
            <v>PD</v>
          </cell>
          <cell r="L9289" t="str">
            <v>3015</v>
          </cell>
          <cell r="M9289" t="str">
            <v>V</v>
          </cell>
          <cell r="N9289">
            <v>5800</v>
          </cell>
        </row>
        <row r="9290">
          <cell r="A9290" t="str">
            <v>RM-NSB-DUS-00-0168</v>
          </cell>
          <cell r="B9290" t="str">
            <v>CINT</v>
          </cell>
          <cell r="C9290" t="str">
            <v/>
          </cell>
          <cell r="D9290" t="str">
            <v>PACKING CASE IRRIGATOR (STAR BASE)</v>
          </cell>
          <cell r="E9290">
            <v>44834</v>
          </cell>
          <cell r="F9290" t="str">
            <v>ROF</v>
          </cell>
          <cell r="G9290" t="str">
            <v>CI_DUS</v>
          </cell>
          <cell r="H9290" t="str">
            <v>PC</v>
          </cell>
          <cell r="I9290" t="str">
            <v>CPR</v>
          </cell>
          <cell r="J9290" t="str">
            <v/>
          </cell>
          <cell r="K9290" t="str">
            <v>PD</v>
          </cell>
          <cell r="L9290" t="str">
            <v>3015</v>
          </cell>
          <cell r="M9290" t="str">
            <v>V</v>
          </cell>
          <cell r="N9290">
            <v>13000</v>
          </cell>
        </row>
        <row r="9291">
          <cell r="A9291" t="str">
            <v>RM-NSB-DUS-00-0169</v>
          </cell>
          <cell r="B9291" t="str">
            <v>CINT</v>
          </cell>
          <cell r="C9291" t="str">
            <v/>
          </cell>
          <cell r="D9291" t="str">
            <v>PACKING HF BOARD (BD-001) + LAYER</v>
          </cell>
          <cell r="E9291">
            <v>44903</v>
          </cell>
          <cell r="F9291" t="str">
            <v>ROF</v>
          </cell>
          <cell r="G9291" t="str">
            <v>CI_DUS</v>
          </cell>
          <cell r="H9291" t="str">
            <v>PC</v>
          </cell>
          <cell r="I9291" t="str">
            <v>CPR</v>
          </cell>
          <cell r="J9291" t="str">
            <v/>
          </cell>
          <cell r="K9291" t="str">
            <v>PD</v>
          </cell>
          <cell r="L9291" t="str">
            <v>3015</v>
          </cell>
          <cell r="M9291" t="str">
            <v>V</v>
          </cell>
          <cell r="N9291">
            <v>28894</v>
          </cell>
        </row>
        <row r="9292">
          <cell r="A9292" t="str">
            <v>RM-NSB-DUS-00-0170</v>
          </cell>
          <cell r="B9292" t="str">
            <v>CINT</v>
          </cell>
          <cell r="C9292" t="str">
            <v/>
          </cell>
          <cell r="D9292" t="str">
            <v>PACKING TB-002 (910 X 510 X 160)</v>
          </cell>
          <cell r="E9292">
            <v>45169</v>
          </cell>
          <cell r="F9292" t="str">
            <v>ROF</v>
          </cell>
          <cell r="G9292" t="str">
            <v>CI_DUS</v>
          </cell>
          <cell r="H9292" t="str">
            <v>PC</v>
          </cell>
          <cell r="I9292" t="str">
            <v>CPR</v>
          </cell>
          <cell r="J9292" t="str">
            <v/>
          </cell>
          <cell r="K9292" t="str">
            <v>PD</v>
          </cell>
          <cell r="L9292" t="str">
            <v>3015</v>
          </cell>
          <cell r="M9292" t="str">
            <v>V</v>
          </cell>
          <cell r="N9292">
            <v>27435</v>
          </cell>
        </row>
        <row r="9293">
          <cell r="A9293" t="str">
            <v>RM-NSB-DUS-00-0171</v>
          </cell>
          <cell r="B9293" t="str">
            <v>CINT</v>
          </cell>
          <cell r="C9293" t="str">
            <v/>
          </cell>
          <cell r="D9293" t="str">
            <v>UPPER LAYER TB-001</v>
          </cell>
          <cell r="E9293">
            <v>44797</v>
          </cell>
          <cell r="F9293" t="str">
            <v>ROF</v>
          </cell>
          <cell r="G9293" t="str">
            <v>CI_DUS</v>
          </cell>
          <cell r="H9293" t="str">
            <v>PC</v>
          </cell>
          <cell r="I9293" t="str">
            <v>CPR</v>
          </cell>
          <cell r="J9293" t="str">
            <v/>
          </cell>
          <cell r="K9293" t="str">
            <v>PD</v>
          </cell>
          <cell r="L9293" t="str">
            <v>3015</v>
          </cell>
          <cell r="M9293" t="str">
            <v>V</v>
          </cell>
          <cell r="N9293">
            <v>12366</v>
          </cell>
        </row>
        <row r="9294">
          <cell r="A9294" t="str">
            <v>RM-NSB-DUS-00-0172</v>
          </cell>
          <cell r="B9294" t="str">
            <v>CINT</v>
          </cell>
          <cell r="C9294" t="str">
            <v/>
          </cell>
          <cell r="D9294" t="str">
            <v>PACK CASE CSR-003</v>
          </cell>
          <cell r="E9294">
            <v>44834</v>
          </cell>
          <cell r="F9294" t="str">
            <v>ROF</v>
          </cell>
          <cell r="G9294" t="str">
            <v>CI_DUS</v>
          </cell>
          <cell r="H9294" t="str">
            <v>PC</v>
          </cell>
          <cell r="I9294" t="str">
            <v>CPR</v>
          </cell>
          <cell r="J9294" t="str">
            <v/>
          </cell>
          <cell r="K9294" t="str">
            <v>PD</v>
          </cell>
          <cell r="L9294" t="str">
            <v>3015</v>
          </cell>
          <cell r="M9294" t="str">
            <v>V</v>
          </cell>
          <cell r="N9294">
            <v>13500</v>
          </cell>
        </row>
        <row r="9295">
          <cell r="A9295" t="str">
            <v>RM-NSB-DUS-00-0173</v>
          </cell>
          <cell r="B9295" t="str">
            <v>CINT</v>
          </cell>
          <cell r="C9295" t="str">
            <v/>
          </cell>
          <cell r="D9295" t="str">
            <v>PACK CASE M-135D MB 12</v>
          </cell>
          <cell r="E9295">
            <v>44797</v>
          </cell>
          <cell r="F9295" t="str">
            <v>ROF</v>
          </cell>
          <cell r="G9295" t="str">
            <v>CI_DUS</v>
          </cell>
          <cell r="H9295" t="str">
            <v>PC</v>
          </cell>
          <cell r="I9295" t="str">
            <v>CPR</v>
          </cell>
          <cell r="J9295" t="str">
            <v/>
          </cell>
          <cell r="K9295" t="str">
            <v>PD</v>
          </cell>
          <cell r="L9295" t="str">
            <v>3015</v>
          </cell>
          <cell r="M9295" t="str">
            <v>V</v>
          </cell>
          <cell r="N9295">
            <v>7735</v>
          </cell>
        </row>
        <row r="9296">
          <cell r="A9296" t="str">
            <v>RM-NSB-DUS-00-0174</v>
          </cell>
          <cell r="B9296" t="str">
            <v>CINT</v>
          </cell>
          <cell r="C9296" t="str">
            <v/>
          </cell>
          <cell r="D9296" t="str">
            <v>PACK CASE M-3000 S</v>
          </cell>
          <cell r="E9296">
            <v>44797</v>
          </cell>
          <cell r="F9296" t="str">
            <v>ROF</v>
          </cell>
          <cell r="G9296" t="str">
            <v>CI_DUS</v>
          </cell>
          <cell r="H9296" t="str">
            <v>PC</v>
          </cell>
          <cell r="I9296" t="str">
            <v>CPR</v>
          </cell>
          <cell r="J9296" t="str">
            <v/>
          </cell>
          <cell r="K9296" t="str">
            <v>PD</v>
          </cell>
          <cell r="L9296" t="str">
            <v>3015</v>
          </cell>
          <cell r="M9296" t="str">
            <v>V</v>
          </cell>
          <cell r="N9296">
            <v>77388</v>
          </cell>
        </row>
        <row r="9297">
          <cell r="A9297" t="str">
            <v>RM-NSB-DUS-00-0175</v>
          </cell>
          <cell r="B9297" t="str">
            <v>CINT</v>
          </cell>
          <cell r="C9297" t="str">
            <v/>
          </cell>
          <cell r="D9297" t="str">
            <v>PACK CASE TB-002</v>
          </cell>
          <cell r="E9297">
            <v>44797</v>
          </cell>
          <cell r="F9297" t="str">
            <v>ROF</v>
          </cell>
          <cell r="G9297" t="str">
            <v>CI_DUS</v>
          </cell>
          <cell r="H9297" t="str">
            <v>PC</v>
          </cell>
          <cell r="I9297" t="str">
            <v>CPR</v>
          </cell>
          <cell r="J9297" t="str">
            <v/>
          </cell>
          <cell r="K9297" t="str">
            <v>PD</v>
          </cell>
          <cell r="L9297" t="str">
            <v>3015</v>
          </cell>
          <cell r="M9297" t="str">
            <v>V</v>
          </cell>
          <cell r="N9297">
            <v>23700</v>
          </cell>
        </row>
        <row r="9298">
          <cell r="A9298" t="str">
            <v>RM-NSB-DUS-00-0176</v>
          </cell>
          <cell r="B9298" t="str">
            <v>CINT</v>
          </cell>
          <cell r="C9298" t="str">
            <v/>
          </cell>
          <cell r="D9298" t="str">
            <v>PACKING HF BOARD PLASTIC (BD-002/003)</v>
          </cell>
          <cell r="E9298">
            <v>44802</v>
          </cell>
          <cell r="F9298" t="str">
            <v>ROF</v>
          </cell>
          <cell r="G9298" t="str">
            <v>CI_DUS</v>
          </cell>
          <cell r="H9298" t="str">
            <v>PC</v>
          </cell>
          <cell r="I9298" t="str">
            <v>CPR</v>
          </cell>
          <cell r="J9298" t="str">
            <v/>
          </cell>
          <cell r="K9298" t="str">
            <v>PD</v>
          </cell>
          <cell r="L9298" t="str">
            <v>3015</v>
          </cell>
          <cell r="M9298" t="str">
            <v>V</v>
          </cell>
          <cell r="N9298">
            <v>62459</v>
          </cell>
        </row>
        <row r="9299">
          <cell r="A9299" t="str">
            <v>RM-NSB-DUS-00-0177</v>
          </cell>
          <cell r="B9299" t="str">
            <v>CINT</v>
          </cell>
          <cell r="C9299" t="str">
            <v/>
          </cell>
          <cell r="D9299" t="str">
            <v>PACKING CASE FOR LEG EXAM BED</v>
          </cell>
          <cell r="E9299">
            <v>0</v>
          </cell>
          <cell r="F9299" t="str">
            <v>ROF</v>
          </cell>
          <cell r="G9299" t="str">
            <v>CI_DUS</v>
          </cell>
          <cell r="H9299" t="str">
            <v>PC</v>
          </cell>
          <cell r="I9299" t="str">
            <v>CPR</v>
          </cell>
          <cell r="J9299" t="str">
            <v/>
          </cell>
          <cell r="K9299" t="str">
            <v>PD</v>
          </cell>
          <cell r="L9299" t="str">
            <v>3015</v>
          </cell>
          <cell r="M9299" t="str">
            <v>V</v>
          </cell>
          <cell r="N9299">
            <v>10</v>
          </cell>
        </row>
        <row r="9300">
          <cell r="A9300" t="str">
            <v>RM-NSB-EDG-00-0177</v>
          </cell>
          <cell r="B9300" t="str">
            <v>CINT</v>
          </cell>
          <cell r="C9300" t="str">
            <v/>
          </cell>
          <cell r="D9300" t="str">
            <v>EDGING TABLE TB-001</v>
          </cell>
          <cell r="E9300">
            <v>44797</v>
          </cell>
          <cell r="F9300" t="str">
            <v>ROF</v>
          </cell>
          <cell r="G9300" t="str">
            <v>CI_TAPE</v>
          </cell>
          <cell r="H9300" t="str">
            <v>PC</v>
          </cell>
          <cell r="I9300" t="str">
            <v>CPR</v>
          </cell>
          <cell r="J9300" t="str">
            <v/>
          </cell>
          <cell r="K9300" t="str">
            <v>PD</v>
          </cell>
          <cell r="L9300" t="str">
            <v>3015</v>
          </cell>
          <cell r="M9300" t="str">
            <v>V</v>
          </cell>
          <cell r="N9300">
            <v>5455</v>
          </cell>
        </row>
        <row r="9301">
          <cell r="A9301" t="str">
            <v>RM-NSB-EDG-00-0178</v>
          </cell>
          <cell r="B9301" t="str">
            <v>CINT</v>
          </cell>
          <cell r="C9301" t="str">
            <v/>
          </cell>
          <cell r="D9301" t="str">
            <v>EDGING TABLE TB-002</v>
          </cell>
          <cell r="E9301">
            <v>44797</v>
          </cell>
          <cell r="F9301" t="str">
            <v>ROF</v>
          </cell>
          <cell r="G9301" t="str">
            <v>CI_TAPE</v>
          </cell>
          <cell r="H9301" t="str">
            <v>PC</v>
          </cell>
          <cell r="I9301" t="str">
            <v>CPR</v>
          </cell>
          <cell r="J9301" t="str">
            <v/>
          </cell>
          <cell r="K9301" t="str">
            <v>PD</v>
          </cell>
          <cell r="L9301" t="str">
            <v>3015</v>
          </cell>
          <cell r="M9301" t="str">
            <v>V</v>
          </cell>
          <cell r="N9301">
            <v>5455</v>
          </cell>
        </row>
        <row r="9302">
          <cell r="A9302" t="str">
            <v>RM-NSB-EDG-00-0179</v>
          </cell>
          <cell r="B9302" t="str">
            <v>CINT</v>
          </cell>
          <cell r="C9302" t="str">
            <v/>
          </cell>
          <cell r="D9302" t="str">
            <v>EDGING TAPE MEIWA TYPE S</v>
          </cell>
          <cell r="E9302">
            <v>44797</v>
          </cell>
          <cell r="F9302" t="str">
            <v>ROF</v>
          </cell>
          <cell r="G9302" t="str">
            <v>CI_TAPE</v>
          </cell>
          <cell r="H9302" t="str">
            <v>PC</v>
          </cell>
          <cell r="I9302" t="str">
            <v>CPR</v>
          </cell>
          <cell r="J9302" t="str">
            <v/>
          </cell>
          <cell r="K9302" t="str">
            <v>PD</v>
          </cell>
          <cell r="L9302" t="str">
            <v>3015</v>
          </cell>
          <cell r="M9302" t="str">
            <v>V</v>
          </cell>
          <cell r="N9302">
            <v>5455</v>
          </cell>
        </row>
        <row r="9303">
          <cell r="A9303" t="str">
            <v>RM-NSB-EDG-00-0180</v>
          </cell>
          <cell r="B9303" t="str">
            <v>CINT</v>
          </cell>
          <cell r="C9303" t="str">
            <v/>
          </cell>
          <cell r="D9303" t="str">
            <v>EDGINNG TAPE BLUE</v>
          </cell>
          <cell r="E9303">
            <v>44797</v>
          </cell>
          <cell r="F9303" t="str">
            <v>ROF</v>
          </cell>
          <cell r="G9303" t="str">
            <v>CI_TAPE</v>
          </cell>
          <cell r="H9303" t="str">
            <v>PC</v>
          </cell>
          <cell r="I9303" t="str">
            <v>CPR</v>
          </cell>
          <cell r="J9303" t="str">
            <v/>
          </cell>
          <cell r="K9303" t="str">
            <v>PD</v>
          </cell>
          <cell r="L9303" t="str">
            <v>3015</v>
          </cell>
          <cell r="M9303" t="str">
            <v>V</v>
          </cell>
          <cell r="N9303">
            <v>5455</v>
          </cell>
        </row>
        <row r="9304">
          <cell r="A9304" t="str">
            <v>RM-NSB-EDG-00-0181</v>
          </cell>
          <cell r="B9304" t="str">
            <v>CINT</v>
          </cell>
          <cell r="C9304" t="str">
            <v/>
          </cell>
          <cell r="D9304" t="str">
            <v>EDGINNG TAPE GREEN</v>
          </cell>
          <cell r="E9304">
            <v>44797</v>
          </cell>
          <cell r="F9304" t="str">
            <v>ROF</v>
          </cell>
          <cell r="G9304" t="str">
            <v>CI_TAPE</v>
          </cell>
          <cell r="H9304" t="str">
            <v>PC</v>
          </cell>
          <cell r="I9304" t="str">
            <v>CPR</v>
          </cell>
          <cell r="J9304" t="str">
            <v/>
          </cell>
          <cell r="K9304" t="str">
            <v>PD</v>
          </cell>
          <cell r="L9304" t="str">
            <v>3015</v>
          </cell>
          <cell r="M9304" t="str">
            <v>V</v>
          </cell>
          <cell r="N9304">
            <v>5455</v>
          </cell>
        </row>
        <row r="9305">
          <cell r="A9305" t="str">
            <v>RM-NSB-EDG-00-0182</v>
          </cell>
          <cell r="B9305" t="str">
            <v>CINT</v>
          </cell>
          <cell r="C9305" t="str">
            <v/>
          </cell>
          <cell r="D9305" t="str">
            <v>EDGINNG TAPE LOTUS</v>
          </cell>
          <cell r="E9305">
            <v>44797</v>
          </cell>
          <cell r="F9305" t="str">
            <v>ROF</v>
          </cell>
          <cell r="G9305" t="str">
            <v>CI_TAPE</v>
          </cell>
          <cell r="H9305" t="str">
            <v>PC</v>
          </cell>
          <cell r="I9305" t="str">
            <v>CPR</v>
          </cell>
          <cell r="J9305" t="str">
            <v/>
          </cell>
          <cell r="K9305" t="str">
            <v>PD</v>
          </cell>
          <cell r="L9305" t="str">
            <v>3015</v>
          </cell>
          <cell r="M9305" t="str">
            <v>V</v>
          </cell>
          <cell r="N9305">
            <v>5455</v>
          </cell>
        </row>
        <row r="9306">
          <cell r="A9306" t="str">
            <v>RM-NSB-ELC-00-0183</v>
          </cell>
          <cell r="B9306" t="str">
            <v>CINT</v>
          </cell>
          <cell r="C9306" t="str">
            <v/>
          </cell>
          <cell r="D9306" t="str">
            <v>FOOT LA 314110 + 0010004A 6000N</v>
          </cell>
          <cell r="E9306">
            <v>44797</v>
          </cell>
          <cell r="F9306" t="str">
            <v>ROF</v>
          </cell>
          <cell r="G9306" t="str">
            <v>CI_ELECT</v>
          </cell>
          <cell r="H9306" t="str">
            <v>PC</v>
          </cell>
          <cell r="I9306" t="str">
            <v>CPR</v>
          </cell>
          <cell r="J9306" t="str">
            <v/>
          </cell>
          <cell r="K9306" t="str">
            <v>PD</v>
          </cell>
          <cell r="L9306" t="str">
            <v>3015</v>
          </cell>
          <cell r="M9306" t="str">
            <v>V</v>
          </cell>
          <cell r="N9306">
            <v>773000</v>
          </cell>
        </row>
        <row r="9307">
          <cell r="A9307" t="str">
            <v>RM-NSB-ELC-00-0184</v>
          </cell>
          <cell r="B9307" t="str">
            <v>CINT</v>
          </cell>
          <cell r="C9307" t="str">
            <v/>
          </cell>
          <cell r="D9307" t="str">
            <v>HAND CONTROL HB110-STD001</v>
          </cell>
          <cell r="E9307">
            <v>45130</v>
          </cell>
          <cell r="F9307" t="str">
            <v>ROF</v>
          </cell>
          <cell r="G9307" t="str">
            <v>CI_ELECT</v>
          </cell>
          <cell r="H9307" t="str">
            <v>PC</v>
          </cell>
          <cell r="I9307" t="str">
            <v>CPR</v>
          </cell>
          <cell r="J9307" t="str">
            <v/>
          </cell>
          <cell r="K9307" t="str">
            <v>PD</v>
          </cell>
          <cell r="L9307" t="str">
            <v>3015</v>
          </cell>
          <cell r="M9307" t="str">
            <v>V</v>
          </cell>
          <cell r="N9307">
            <v>2660000</v>
          </cell>
        </row>
        <row r="9308">
          <cell r="A9308" t="str">
            <v>RM-NSB-ELC-00-0185</v>
          </cell>
          <cell r="B9308" t="str">
            <v>CINT</v>
          </cell>
          <cell r="C9308" t="str">
            <v/>
          </cell>
          <cell r="D9308" t="str">
            <v>HAND SET 53-11 H-210600 A-5</v>
          </cell>
          <cell r="E9308">
            <v>44797</v>
          </cell>
          <cell r="F9308" t="str">
            <v>ROF</v>
          </cell>
          <cell r="G9308" t="str">
            <v>CI_ELECT</v>
          </cell>
          <cell r="H9308" t="str">
            <v>PC</v>
          </cell>
          <cell r="I9308" t="str">
            <v>CPR</v>
          </cell>
          <cell r="J9308" t="str">
            <v/>
          </cell>
          <cell r="K9308" t="str">
            <v>PD</v>
          </cell>
          <cell r="L9308" t="str">
            <v>3015</v>
          </cell>
          <cell r="M9308" t="str">
            <v>V</v>
          </cell>
          <cell r="N9308">
            <v>371000</v>
          </cell>
        </row>
        <row r="9309">
          <cell r="A9309" t="str">
            <v>RM-NSB-ELC-00-0186</v>
          </cell>
          <cell r="B9309" t="str">
            <v>CINT</v>
          </cell>
          <cell r="C9309" t="str">
            <v/>
          </cell>
          <cell r="D9309" t="str">
            <v>HAND SET 53-11 H-210600A-5</v>
          </cell>
          <cell r="E9309">
            <v>44797</v>
          </cell>
          <cell r="F9309" t="str">
            <v>ROF</v>
          </cell>
          <cell r="G9309" t="str">
            <v>CI_ELECT</v>
          </cell>
          <cell r="H9309" t="str">
            <v>PC</v>
          </cell>
          <cell r="I9309" t="str">
            <v>CPR</v>
          </cell>
          <cell r="J9309" t="str">
            <v/>
          </cell>
          <cell r="K9309" t="str">
            <v>PD</v>
          </cell>
          <cell r="L9309" t="str">
            <v>3015</v>
          </cell>
          <cell r="M9309" t="str">
            <v>V</v>
          </cell>
          <cell r="N9309">
            <v>371000</v>
          </cell>
        </row>
        <row r="9310">
          <cell r="A9310" t="str">
            <v>RM-NSB-ELC-00-0187</v>
          </cell>
          <cell r="B9310" t="str">
            <v>CINT</v>
          </cell>
          <cell r="C9310" t="str">
            <v/>
          </cell>
          <cell r="D9310" t="str">
            <v>HANDSET 5 FUNGSI HB850200130004-20000000</v>
          </cell>
          <cell r="E9310">
            <v>45130</v>
          </cell>
          <cell r="F9310" t="str">
            <v>ROF</v>
          </cell>
          <cell r="G9310" t="str">
            <v>CI_ELECT</v>
          </cell>
          <cell r="H9310" t="str">
            <v>PC</v>
          </cell>
          <cell r="I9310" t="str">
            <v>CPR</v>
          </cell>
          <cell r="J9310" t="str">
            <v/>
          </cell>
          <cell r="K9310" t="str">
            <v>PD</v>
          </cell>
          <cell r="L9310" t="str">
            <v>3015</v>
          </cell>
          <cell r="M9310" t="str">
            <v>V</v>
          </cell>
          <cell r="N9310">
            <v>371000</v>
          </cell>
        </row>
        <row r="9311">
          <cell r="A9311" t="str">
            <v>RM-NSB-ELC-00-0188</v>
          </cell>
          <cell r="B9311" t="str">
            <v>CINT</v>
          </cell>
          <cell r="C9311" t="str">
            <v/>
          </cell>
          <cell r="D9311" t="str">
            <v>HANDSET HB 43000+032101</v>
          </cell>
          <cell r="E9311">
            <v>44797</v>
          </cell>
          <cell r="F9311" t="str">
            <v>ROF</v>
          </cell>
          <cell r="G9311" t="str">
            <v>CI_ELECT</v>
          </cell>
          <cell r="H9311" t="str">
            <v>PC</v>
          </cell>
          <cell r="I9311" t="str">
            <v>CPR</v>
          </cell>
          <cell r="J9311" t="str">
            <v/>
          </cell>
          <cell r="K9311" t="str">
            <v>PD</v>
          </cell>
          <cell r="L9311" t="str">
            <v>3015</v>
          </cell>
          <cell r="M9311" t="str">
            <v>V</v>
          </cell>
          <cell r="N9311">
            <v>4043</v>
          </cell>
        </row>
        <row r="9312">
          <cell r="A9312" t="str">
            <v>RM-NSB-ELC-00-0189</v>
          </cell>
          <cell r="B9312" t="str">
            <v>CINT</v>
          </cell>
          <cell r="C9312" t="str">
            <v/>
          </cell>
          <cell r="D9312" t="str">
            <v>HANDSET HB830000090004 - 200000002D1C000</v>
          </cell>
          <cell r="E9312">
            <v>44797</v>
          </cell>
          <cell r="F9312" t="str">
            <v>ROF</v>
          </cell>
          <cell r="G9312" t="str">
            <v>CI_ELECT</v>
          </cell>
          <cell r="H9312" t="str">
            <v>PC</v>
          </cell>
          <cell r="I9312" t="str">
            <v>CPR</v>
          </cell>
          <cell r="J9312" t="str">
            <v/>
          </cell>
          <cell r="K9312" t="str">
            <v>PD</v>
          </cell>
          <cell r="L9312" t="str">
            <v>3015</v>
          </cell>
          <cell r="M9312" t="str">
            <v>V</v>
          </cell>
          <cell r="N9312">
            <v>305000</v>
          </cell>
        </row>
        <row r="9313">
          <cell r="A9313" t="str">
            <v>RM-NSB-ELC-00-0190</v>
          </cell>
          <cell r="B9313" t="str">
            <v>CINT</v>
          </cell>
          <cell r="C9313" t="str">
            <v/>
          </cell>
          <cell r="D9313" t="str">
            <v>HANDSET PATIEN HB80 HB8445V2001+62</v>
          </cell>
          <cell r="E9313">
            <v>45130</v>
          </cell>
          <cell r="F9313" t="str">
            <v>ROF</v>
          </cell>
          <cell r="G9313" t="str">
            <v>CI_ELECT</v>
          </cell>
          <cell r="H9313" t="str">
            <v>PC</v>
          </cell>
          <cell r="I9313" t="str">
            <v>CPR</v>
          </cell>
          <cell r="J9313" t="str">
            <v/>
          </cell>
          <cell r="K9313" t="str">
            <v>PD</v>
          </cell>
          <cell r="L9313" t="str">
            <v>3015</v>
          </cell>
          <cell r="M9313" t="str">
            <v>V</v>
          </cell>
          <cell r="N9313">
            <v>610000</v>
          </cell>
        </row>
        <row r="9314">
          <cell r="A9314" t="str">
            <v>RM-NSB-ELC-00-0191</v>
          </cell>
          <cell r="B9314" t="str">
            <v>CINT</v>
          </cell>
          <cell r="C9314" t="str">
            <v/>
          </cell>
          <cell r="D9314" t="str">
            <v>HI-LO 314110 + 1120004A</v>
          </cell>
          <cell r="E9314">
            <v>44797</v>
          </cell>
          <cell r="F9314" t="str">
            <v>ROF</v>
          </cell>
          <cell r="G9314" t="str">
            <v>CI_ELECT</v>
          </cell>
          <cell r="H9314" t="str">
            <v>PC</v>
          </cell>
          <cell r="I9314" t="str">
            <v>CPR</v>
          </cell>
          <cell r="J9314" t="str">
            <v/>
          </cell>
          <cell r="K9314" t="str">
            <v>PD</v>
          </cell>
          <cell r="L9314" t="str">
            <v>3015</v>
          </cell>
          <cell r="M9314" t="str">
            <v>V</v>
          </cell>
          <cell r="N9314">
            <v>824000</v>
          </cell>
        </row>
        <row r="9315">
          <cell r="A9315" t="str">
            <v>RM-NSB-ELC-00-0192</v>
          </cell>
          <cell r="B9315" t="str">
            <v>CINT</v>
          </cell>
          <cell r="C9315" t="str">
            <v/>
          </cell>
          <cell r="D9315" t="str">
            <v>HI-LO LA 312110+2120014A 4000N</v>
          </cell>
          <cell r="E9315">
            <v>44797</v>
          </cell>
          <cell r="F9315" t="str">
            <v>ROF</v>
          </cell>
          <cell r="G9315" t="str">
            <v>CI_ELECT</v>
          </cell>
          <cell r="H9315" t="str">
            <v>PC</v>
          </cell>
          <cell r="I9315" t="str">
            <v>CPR</v>
          </cell>
          <cell r="J9315" t="str">
            <v/>
          </cell>
          <cell r="K9315" t="str">
            <v>PD</v>
          </cell>
          <cell r="L9315" t="str">
            <v>3015</v>
          </cell>
          <cell r="M9315" t="str">
            <v>V</v>
          </cell>
          <cell r="N9315">
            <v>18665</v>
          </cell>
        </row>
        <row r="9316">
          <cell r="A9316" t="str">
            <v>RM-NSB-ELC-00-0193</v>
          </cell>
          <cell r="B9316" t="str">
            <v>CINT</v>
          </cell>
          <cell r="C9316" t="str">
            <v/>
          </cell>
          <cell r="D9316" t="str">
            <v>HI-LO LA 314110+2120014A 6000N</v>
          </cell>
          <cell r="E9316">
            <v>44797</v>
          </cell>
          <cell r="F9316" t="str">
            <v>ROF</v>
          </cell>
          <cell r="G9316" t="str">
            <v>CI_ELECT</v>
          </cell>
          <cell r="H9316" t="str">
            <v>PC</v>
          </cell>
          <cell r="I9316" t="str">
            <v>CPR</v>
          </cell>
          <cell r="J9316" t="str">
            <v/>
          </cell>
          <cell r="K9316" t="str">
            <v>PD</v>
          </cell>
          <cell r="L9316" t="str">
            <v>3015</v>
          </cell>
          <cell r="M9316" t="str">
            <v>V</v>
          </cell>
          <cell r="N9316">
            <v>18665</v>
          </cell>
        </row>
        <row r="9317">
          <cell r="A9317" t="str">
            <v>RM-NSB-ELC-00-0194</v>
          </cell>
          <cell r="B9317" t="str">
            <v>CINT</v>
          </cell>
          <cell r="C9317" t="str">
            <v/>
          </cell>
          <cell r="D9317" t="str">
            <v>HI-LO LINK H-200040</v>
          </cell>
          <cell r="E9317">
            <v>44797</v>
          </cell>
          <cell r="F9317" t="str">
            <v>ROF</v>
          </cell>
          <cell r="G9317" t="str">
            <v>CI_ELECT</v>
          </cell>
          <cell r="H9317" t="str">
            <v>PC</v>
          </cell>
          <cell r="I9317" t="str">
            <v>CPR</v>
          </cell>
          <cell r="J9317" t="str">
            <v/>
          </cell>
          <cell r="K9317" t="str">
            <v>PD</v>
          </cell>
          <cell r="L9317" t="str">
            <v>3015</v>
          </cell>
          <cell r="M9317" t="str">
            <v>V</v>
          </cell>
          <cell r="N9317">
            <v>847</v>
          </cell>
        </row>
        <row r="9318">
          <cell r="A9318" t="str">
            <v>RM-NSB-ELC-00-0195</v>
          </cell>
          <cell r="B9318" t="str">
            <v>CINT</v>
          </cell>
          <cell r="C9318" t="str">
            <v/>
          </cell>
          <cell r="D9318" t="str">
            <v>HIWIN 4-AXIS CTRL LAK48 IP.54</v>
          </cell>
          <cell r="E9318">
            <v>44797</v>
          </cell>
          <cell r="F9318" t="str">
            <v>ROF</v>
          </cell>
          <cell r="G9318" t="str">
            <v>CI_ELECT</v>
          </cell>
          <cell r="H9318" t="str">
            <v>PC</v>
          </cell>
          <cell r="I9318" t="str">
            <v>CPR</v>
          </cell>
          <cell r="J9318" t="str">
            <v/>
          </cell>
          <cell r="K9318" t="str">
            <v>PD</v>
          </cell>
          <cell r="L9318" t="str">
            <v>3015</v>
          </cell>
          <cell r="M9318" t="str">
            <v>V</v>
          </cell>
          <cell r="N9318">
            <v>780000</v>
          </cell>
        </row>
        <row r="9319">
          <cell r="A9319" t="str">
            <v>RM-NSB-ELC-00-0196</v>
          </cell>
          <cell r="B9319" t="str">
            <v>CINT</v>
          </cell>
          <cell r="C9319" t="str">
            <v/>
          </cell>
          <cell r="D9319" t="str">
            <v>HIWIN CONTROLLER LAK4-3-220-6</v>
          </cell>
          <cell r="E9319">
            <v>44797</v>
          </cell>
          <cell r="F9319" t="str">
            <v>ROF</v>
          </cell>
          <cell r="G9319" t="str">
            <v>CI_ELECT</v>
          </cell>
          <cell r="H9319" t="str">
            <v>PC</v>
          </cell>
          <cell r="I9319" t="str">
            <v>CPR</v>
          </cell>
          <cell r="J9319" t="str">
            <v/>
          </cell>
          <cell r="K9319" t="str">
            <v>PD</v>
          </cell>
          <cell r="L9319" t="str">
            <v>3015</v>
          </cell>
          <cell r="M9319" t="str">
            <v>V</v>
          </cell>
          <cell r="N9319">
            <v>780000</v>
          </cell>
        </row>
        <row r="9320">
          <cell r="A9320" t="str">
            <v>RM-NSB-ELC-00-0197</v>
          </cell>
          <cell r="B9320" t="str">
            <v>CINT</v>
          </cell>
          <cell r="C9320" t="str">
            <v/>
          </cell>
          <cell r="D9320" t="str">
            <v>HIWIN KEYPAD LAP4-3-G</v>
          </cell>
          <cell r="E9320">
            <v>44797</v>
          </cell>
          <cell r="F9320" t="str">
            <v>ROF</v>
          </cell>
          <cell r="G9320" t="str">
            <v>CI_ELECT</v>
          </cell>
          <cell r="H9320" t="str">
            <v>PC</v>
          </cell>
          <cell r="I9320" t="str">
            <v>CPR</v>
          </cell>
          <cell r="J9320" t="str">
            <v/>
          </cell>
          <cell r="K9320" t="str">
            <v>PD</v>
          </cell>
          <cell r="L9320" t="str">
            <v>3015</v>
          </cell>
          <cell r="M9320" t="str">
            <v>V</v>
          </cell>
          <cell r="N9320">
            <v>334000</v>
          </cell>
        </row>
        <row r="9321">
          <cell r="A9321" t="str">
            <v>RM-NSB-ELC-00-0198</v>
          </cell>
          <cell r="B9321" t="str">
            <v>CINT</v>
          </cell>
          <cell r="C9321" t="str">
            <v/>
          </cell>
          <cell r="D9321" t="str">
            <v>JCB35T-0-4-3-G-T0017-100-17-0 CONTROL BO</v>
          </cell>
          <cell r="E9321">
            <v>44797</v>
          </cell>
          <cell r="F9321" t="str">
            <v>ROF</v>
          </cell>
          <cell r="G9321" t="str">
            <v>CI_ELECT</v>
          </cell>
          <cell r="H9321" t="str">
            <v>PC</v>
          </cell>
          <cell r="I9321" t="str">
            <v>CPR</v>
          </cell>
          <cell r="J9321" t="str">
            <v/>
          </cell>
          <cell r="K9321" t="str">
            <v>PD</v>
          </cell>
          <cell r="L9321" t="str">
            <v>3015</v>
          </cell>
          <cell r="M9321" t="str">
            <v>V</v>
          </cell>
          <cell r="N9321">
            <v>1015000</v>
          </cell>
        </row>
        <row r="9322">
          <cell r="A9322" t="str">
            <v>RM-NSB-ELC-00-0199</v>
          </cell>
          <cell r="B9322" t="str">
            <v>CINT</v>
          </cell>
          <cell r="C9322" t="str">
            <v/>
          </cell>
          <cell r="D9322" t="str">
            <v>JCH35A16-A-5-G-5G1-8L1-4D0-L HANDSET FUN</v>
          </cell>
          <cell r="E9322">
            <v>45130</v>
          </cell>
          <cell r="F9322" t="str">
            <v>ROF</v>
          </cell>
          <cell r="G9322" t="str">
            <v>CI_ELECT</v>
          </cell>
          <cell r="H9322" t="str">
            <v>PC</v>
          </cell>
          <cell r="I9322" t="str">
            <v>CPR</v>
          </cell>
          <cell r="J9322" t="str">
            <v/>
          </cell>
          <cell r="K9322" t="str">
            <v>PD</v>
          </cell>
          <cell r="L9322" t="str">
            <v>3015</v>
          </cell>
          <cell r="M9322" t="str">
            <v>V</v>
          </cell>
          <cell r="N9322">
            <v>1015000</v>
          </cell>
        </row>
        <row r="9323">
          <cell r="A9323" t="str">
            <v>RM-NSB-ELC-00-0200</v>
          </cell>
          <cell r="B9323" t="str">
            <v>CINT</v>
          </cell>
          <cell r="C9323" t="str">
            <v/>
          </cell>
          <cell r="D9323" t="str">
            <v>LIFTING COLOUMN BL1 BL141HB01400A</v>
          </cell>
          <cell r="E9323">
            <v>45130</v>
          </cell>
          <cell r="F9323" t="str">
            <v>ROF</v>
          </cell>
          <cell r="G9323" t="str">
            <v>CI_ELECT</v>
          </cell>
          <cell r="H9323" t="str">
            <v>PC</v>
          </cell>
          <cell r="I9323" t="str">
            <v>CPR</v>
          </cell>
          <cell r="J9323" t="str">
            <v/>
          </cell>
          <cell r="K9323" t="str">
            <v>PD</v>
          </cell>
          <cell r="L9323" t="str">
            <v>3015</v>
          </cell>
          <cell r="M9323" t="str">
            <v>V</v>
          </cell>
          <cell r="N9323">
            <v>4700000</v>
          </cell>
        </row>
        <row r="9324">
          <cell r="A9324" t="str">
            <v>RM-NSB-ELC-00-0201</v>
          </cell>
          <cell r="B9324" t="str">
            <v>CINT</v>
          </cell>
          <cell r="C9324" t="str">
            <v/>
          </cell>
          <cell r="D9324" t="str">
            <v>MAIN CABLE POWER XML912100-A</v>
          </cell>
          <cell r="E9324">
            <v>45130</v>
          </cell>
          <cell r="F9324" t="str">
            <v>ROF</v>
          </cell>
          <cell r="G9324" t="str">
            <v>CI_ELECT</v>
          </cell>
          <cell r="H9324" t="str">
            <v>PC</v>
          </cell>
          <cell r="I9324" t="str">
            <v>CPR</v>
          </cell>
          <cell r="J9324" t="str">
            <v/>
          </cell>
          <cell r="K9324" t="str">
            <v>PD</v>
          </cell>
          <cell r="L9324" t="str">
            <v>3015</v>
          </cell>
          <cell r="M9324" t="str">
            <v>V</v>
          </cell>
          <cell r="N9324">
            <v>180000</v>
          </cell>
        </row>
        <row r="9325">
          <cell r="A9325" t="str">
            <v>RM-NSB-ELC-00-0202</v>
          </cell>
          <cell r="B9325" t="str">
            <v>CINT</v>
          </cell>
          <cell r="C9325" t="str">
            <v/>
          </cell>
          <cell r="D9325" t="str">
            <v>MAIN FRAME STRECHER CB 003</v>
          </cell>
          <cell r="E9325">
            <v>44797</v>
          </cell>
          <cell r="F9325" t="str">
            <v>ROF</v>
          </cell>
          <cell r="G9325" t="str">
            <v>CI_ELECT</v>
          </cell>
          <cell r="H9325" t="str">
            <v>PC</v>
          </cell>
          <cell r="I9325" t="str">
            <v>CPR</v>
          </cell>
          <cell r="J9325" t="str">
            <v/>
          </cell>
          <cell r="K9325" t="str">
            <v>PD</v>
          </cell>
          <cell r="L9325" t="str">
            <v>3015</v>
          </cell>
          <cell r="M9325" t="str">
            <v>V</v>
          </cell>
          <cell r="N9325">
            <v>283497</v>
          </cell>
        </row>
        <row r="9326">
          <cell r="A9326" t="str">
            <v>RM-NSB-ELC-00-0203</v>
          </cell>
          <cell r="B9326" t="str">
            <v>CINT</v>
          </cell>
          <cell r="C9326" t="str">
            <v/>
          </cell>
          <cell r="D9326" t="str">
            <v>MJB CABLE 0808098-1000-A</v>
          </cell>
          <cell r="E9326">
            <v>45130</v>
          </cell>
          <cell r="F9326" t="str">
            <v>ROF</v>
          </cell>
          <cell r="G9326" t="str">
            <v>CI_ELECT</v>
          </cell>
          <cell r="H9326" t="str">
            <v>PC</v>
          </cell>
          <cell r="I9326" t="str">
            <v>CPR</v>
          </cell>
          <cell r="J9326" t="str">
            <v/>
          </cell>
          <cell r="K9326" t="str">
            <v>PD</v>
          </cell>
          <cell r="L9326" t="str">
            <v>3015</v>
          </cell>
          <cell r="M9326" t="str">
            <v>V</v>
          </cell>
          <cell r="N9326">
            <v>56000</v>
          </cell>
        </row>
        <row r="9327">
          <cell r="A9327" t="str">
            <v>RM-NSB-ELC-00-0204</v>
          </cell>
          <cell r="B9327" t="str">
            <v>CINT</v>
          </cell>
          <cell r="C9327" t="str">
            <v/>
          </cell>
          <cell r="D9327" t="str">
            <v>MODULAR JUNTION BOX MJB0005000-1023</v>
          </cell>
          <cell r="E9327">
            <v>45130</v>
          </cell>
          <cell r="F9327" t="str">
            <v>ROF</v>
          </cell>
          <cell r="G9327" t="str">
            <v>CI_ELECT</v>
          </cell>
          <cell r="H9327" t="str">
            <v>PC</v>
          </cell>
          <cell r="I9327" t="str">
            <v>CPR</v>
          </cell>
          <cell r="J9327" t="str">
            <v/>
          </cell>
          <cell r="K9327" t="str">
            <v>PD</v>
          </cell>
          <cell r="L9327" t="str">
            <v>3015</v>
          </cell>
          <cell r="M9327" t="str">
            <v>V</v>
          </cell>
          <cell r="N9327">
            <v>265000</v>
          </cell>
        </row>
        <row r="9328">
          <cell r="A9328" t="str">
            <v>RM-NSB-ELC-00-0205</v>
          </cell>
          <cell r="B9328" t="str">
            <v>CINT</v>
          </cell>
          <cell r="C9328" t="str">
            <v/>
          </cell>
          <cell r="D9328" t="str">
            <v>MOTOR HIWIN LAH 1-1-1-100-24E</v>
          </cell>
          <cell r="E9328">
            <v>44797</v>
          </cell>
          <cell r="F9328" t="str">
            <v>ROF</v>
          </cell>
          <cell r="G9328" t="str">
            <v>CI_ELECT</v>
          </cell>
          <cell r="H9328" t="str">
            <v>PC</v>
          </cell>
          <cell r="I9328" t="str">
            <v>CPR</v>
          </cell>
          <cell r="J9328" t="str">
            <v/>
          </cell>
          <cell r="K9328" t="str">
            <v>PD</v>
          </cell>
          <cell r="L9328" t="str">
            <v>3015</v>
          </cell>
          <cell r="M9328" t="str">
            <v>V</v>
          </cell>
          <cell r="N9328">
            <v>696000</v>
          </cell>
        </row>
        <row r="9329">
          <cell r="A9329" t="str">
            <v>RM-NSB-ELC-00-0206</v>
          </cell>
          <cell r="B9329" t="str">
            <v>CINT</v>
          </cell>
          <cell r="C9329" t="str">
            <v/>
          </cell>
          <cell r="D9329" t="str">
            <v>MOTOR HIWIN LAH 1-1-1-250-24E</v>
          </cell>
          <cell r="E9329">
            <v>44797</v>
          </cell>
          <cell r="F9329" t="str">
            <v>ROF</v>
          </cell>
          <cell r="G9329" t="str">
            <v>CI_ELECT</v>
          </cell>
          <cell r="H9329" t="str">
            <v>PC</v>
          </cell>
          <cell r="I9329" t="str">
            <v>CPR</v>
          </cell>
          <cell r="J9329" t="str">
            <v/>
          </cell>
          <cell r="K9329" t="str">
            <v>PD</v>
          </cell>
          <cell r="L9329" t="str">
            <v>3015</v>
          </cell>
          <cell r="M9329" t="str">
            <v>V</v>
          </cell>
          <cell r="N9329">
            <v>696000</v>
          </cell>
        </row>
        <row r="9330">
          <cell r="A9330" t="str">
            <v>RM-NSB-ELC-00-0207</v>
          </cell>
          <cell r="B9330" t="str">
            <v>CINT</v>
          </cell>
          <cell r="C9330" t="str">
            <v/>
          </cell>
          <cell r="D9330" t="str">
            <v>MOTOR LINAK 314110 + 0120004 A</v>
          </cell>
          <cell r="E9330">
            <v>44797</v>
          </cell>
          <cell r="F9330" t="str">
            <v>ROF</v>
          </cell>
          <cell r="G9330" t="str">
            <v>CI_ELECT</v>
          </cell>
          <cell r="H9330" t="str">
            <v>PC</v>
          </cell>
          <cell r="I9330" t="str">
            <v>CPR</v>
          </cell>
          <cell r="J9330" t="str">
            <v/>
          </cell>
          <cell r="K9330" t="str">
            <v>PD</v>
          </cell>
          <cell r="L9330" t="str">
            <v>3015</v>
          </cell>
          <cell r="M9330" t="str">
            <v>V</v>
          </cell>
          <cell r="N9330">
            <v>950000</v>
          </cell>
        </row>
        <row r="9331">
          <cell r="A9331" t="str">
            <v>RM-NSB-ELC-00-0208</v>
          </cell>
          <cell r="B9331" t="str">
            <v>CINT</v>
          </cell>
          <cell r="C9331" t="str">
            <v/>
          </cell>
          <cell r="D9331" t="str">
            <v>MOTOR LINAK LA312110+0015004A</v>
          </cell>
          <cell r="E9331">
            <v>44797</v>
          </cell>
          <cell r="F9331" t="str">
            <v>ROF</v>
          </cell>
          <cell r="G9331" t="str">
            <v>CI_ELECT</v>
          </cell>
          <cell r="H9331" t="str">
            <v>PC</v>
          </cell>
          <cell r="I9331" t="str">
            <v>CPR</v>
          </cell>
          <cell r="J9331" t="str">
            <v/>
          </cell>
          <cell r="K9331" t="str">
            <v>PD</v>
          </cell>
          <cell r="L9331" t="str">
            <v>3015</v>
          </cell>
          <cell r="M9331" t="str">
            <v>V</v>
          </cell>
          <cell r="N9331">
            <v>756000</v>
          </cell>
        </row>
        <row r="9332">
          <cell r="A9332" t="str">
            <v>RM-NSB-ELC-00-0209</v>
          </cell>
          <cell r="B9332" t="str">
            <v>CINT</v>
          </cell>
          <cell r="C9332" t="str">
            <v/>
          </cell>
          <cell r="D9332" t="str">
            <v>MOTOR LINAK LA400401000A000B16 + 11CA128</v>
          </cell>
          <cell r="E9332">
            <v>45130</v>
          </cell>
          <cell r="F9332" t="str">
            <v>ROF</v>
          </cell>
          <cell r="G9332" t="str">
            <v>CI_ELECT</v>
          </cell>
          <cell r="H9332" t="str">
            <v>PC</v>
          </cell>
          <cell r="I9332" t="str">
            <v>CPR</v>
          </cell>
          <cell r="J9332" t="str">
            <v/>
          </cell>
          <cell r="K9332" t="str">
            <v>PD</v>
          </cell>
          <cell r="L9332" t="str">
            <v>3015</v>
          </cell>
          <cell r="M9332" t="str">
            <v>V</v>
          </cell>
          <cell r="N9332">
            <v>692000</v>
          </cell>
        </row>
        <row r="9333">
          <cell r="A9333" t="str">
            <v>RM-NSB-ELC-00-0210</v>
          </cell>
          <cell r="B9333" t="str">
            <v>CINT</v>
          </cell>
          <cell r="C9333" t="str">
            <v/>
          </cell>
          <cell r="D9333" t="str">
            <v>MOTOR LINAK LA400402000A000B16 + 11CA137</v>
          </cell>
          <cell r="E9333">
            <v>45130</v>
          </cell>
          <cell r="F9333" t="str">
            <v>ROF</v>
          </cell>
          <cell r="G9333" t="str">
            <v>CI_ELECT</v>
          </cell>
          <cell r="H9333" t="str">
            <v>PC</v>
          </cell>
          <cell r="I9333" t="str">
            <v>CPR</v>
          </cell>
          <cell r="J9333" t="str">
            <v/>
          </cell>
          <cell r="K9333" t="str">
            <v>PD</v>
          </cell>
          <cell r="L9333" t="str">
            <v>3015</v>
          </cell>
          <cell r="M9333" t="str">
            <v>V</v>
          </cell>
          <cell r="N9333">
            <v>762000</v>
          </cell>
        </row>
        <row r="9334">
          <cell r="A9334" t="str">
            <v>RM-NSB-ELC-00-0211</v>
          </cell>
          <cell r="B9334" t="str">
            <v>CINT</v>
          </cell>
          <cell r="C9334" t="str">
            <v/>
          </cell>
          <cell r="D9334" t="str">
            <v>MOTOR LINAK S100 STD LA314110 + 0110014A</v>
          </cell>
          <cell r="E9334">
            <v>44797</v>
          </cell>
          <cell r="F9334" t="str">
            <v>ROF</v>
          </cell>
          <cell r="G9334" t="str">
            <v>CI_ELECT</v>
          </cell>
          <cell r="H9334" t="str">
            <v>PC</v>
          </cell>
          <cell r="I9334" t="str">
            <v>CPR</v>
          </cell>
          <cell r="J9334" t="str">
            <v/>
          </cell>
          <cell r="K9334" t="str">
            <v>PD</v>
          </cell>
          <cell r="L9334" t="str">
            <v>3015</v>
          </cell>
          <cell r="M9334" t="str">
            <v>V</v>
          </cell>
          <cell r="N9334">
            <v>950000</v>
          </cell>
        </row>
        <row r="9335">
          <cell r="A9335" t="str">
            <v>RM-NSB-ELC-00-0212</v>
          </cell>
          <cell r="B9335" t="str">
            <v>CINT</v>
          </cell>
          <cell r="C9335" t="str">
            <v/>
          </cell>
          <cell r="D9335" t="str">
            <v>MOTOR LINAK S200 SN LA314110 + 1120014A</v>
          </cell>
          <cell r="E9335">
            <v>44797</v>
          </cell>
          <cell r="F9335" t="str">
            <v>ROF</v>
          </cell>
          <cell r="G9335" t="str">
            <v>CI_ELECT</v>
          </cell>
          <cell r="H9335" t="str">
            <v>PC</v>
          </cell>
          <cell r="I9335" t="str">
            <v>CPR</v>
          </cell>
          <cell r="J9335" t="str">
            <v/>
          </cell>
          <cell r="K9335" t="str">
            <v>PD</v>
          </cell>
          <cell r="L9335" t="str">
            <v>3015</v>
          </cell>
          <cell r="M9335" t="str">
            <v>V</v>
          </cell>
          <cell r="N9335">
            <v>950000</v>
          </cell>
        </row>
        <row r="9336">
          <cell r="A9336" t="str">
            <v>RM-NSB-ELC-00-0213</v>
          </cell>
          <cell r="B9336" t="str">
            <v>CINT</v>
          </cell>
          <cell r="C9336" t="str">
            <v/>
          </cell>
          <cell r="D9336" t="str">
            <v>MOTOR LINAK S250 SP LA314110 + 2125014A</v>
          </cell>
          <cell r="E9336">
            <v>45130</v>
          </cell>
          <cell r="F9336" t="str">
            <v>ROF</v>
          </cell>
          <cell r="G9336" t="str">
            <v>CI_ELECT</v>
          </cell>
          <cell r="H9336" t="str">
            <v>PC</v>
          </cell>
          <cell r="I9336" t="str">
            <v>CPR</v>
          </cell>
          <cell r="J9336" t="str">
            <v/>
          </cell>
          <cell r="K9336" t="str">
            <v>PD</v>
          </cell>
          <cell r="L9336" t="str">
            <v>3015</v>
          </cell>
          <cell r="M9336" t="str">
            <v>V</v>
          </cell>
          <cell r="N9336">
            <v>950000</v>
          </cell>
        </row>
        <row r="9337">
          <cell r="A9337" t="str">
            <v>RM-NSB-ELC-00-0214</v>
          </cell>
          <cell r="B9337" t="str">
            <v>CINT</v>
          </cell>
          <cell r="C9337" t="str">
            <v/>
          </cell>
          <cell r="D9337" t="str">
            <v>MOTOR LINAK SP LA400402500A000B16 + 11CA</v>
          </cell>
          <cell r="E9337">
            <v>44797</v>
          </cell>
          <cell r="F9337" t="str">
            <v>ROF</v>
          </cell>
          <cell r="G9337" t="str">
            <v>CI_ELECT</v>
          </cell>
          <cell r="H9337" t="str">
            <v>PC</v>
          </cell>
          <cell r="I9337" t="str">
            <v>CPR</v>
          </cell>
          <cell r="J9337" t="str">
            <v/>
          </cell>
          <cell r="K9337" t="str">
            <v>PD</v>
          </cell>
          <cell r="L9337" t="str">
            <v>3015</v>
          </cell>
          <cell r="M9337" t="str">
            <v>V</v>
          </cell>
          <cell r="N9337">
            <v>696000</v>
          </cell>
        </row>
        <row r="9338">
          <cell r="A9338" t="str">
            <v>RM-NSB-ELC-00-0215</v>
          </cell>
          <cell r="B9338" t="str">
            <v>CINT</v>
          </cell>
          <cell r="C9338" t="str">
            <v/>
          </cell>
          <cell r="D9338" t="str">
            <v>ZEMIC LOAD CELL SA1013W7009-1900</v>
          </cell>
          <cell r="E9338">
            <v>45130</v>
          </cell>
          <cell r="F9338" t="str">
            <v>ROF</v>
          </cell>
          <cell r="G9338" t="str">
            <v>CI_ELECT</v>
          </cell>
          <cell r="H9338" t="str">
            <v>PC</v>
          </cell>
          <cell r="I9338" t="str">
            <v>CPR</v>
          </cell>
          <cell r="J9338" t="str">
            <v/>
          </cell>
          <cell r="K9338" t="str">
            <v>PD</v>
          </cell>
          <cell r="L9338" t="str">
            <v>3015</v>
          </cell>
          <cell r="M9338" t="str">
            <v>V</v>
          </cell>
          <cell r="N9338">
            <v>1540000</v>
          </cell>
        </row>
        <row r="9339">
          <cell r="A9339" t="str">
            <v>RM-NSB-ELC-00-0216</v>
          </cell>
          <cell r="B9339" t="str">
            <v>CINT</v>
          </cell>
          <cell r="C9339" t="str">
            <v/>
          </cell>
          <cell r="D9339" t="str">
            <v>MOTOR LINAK S100 STD LA314110 + 0110004A</v>
          </cell>
          <cell r="E9339">
            <v>44797</v>
          </cell>
          <cell r="F9339" t="str">
            <v>ROF</v>
          </cell>
          <cell r="G9339" t="str">
            <v>CI_OTH</v>
          </cell>
          <cell r="H9339" t="str">
            <v>PC</v>
          </cell>
          <cell r="I9339" t="str">
            <v>CPR</v>
          </cell>
          <cell r="J9339" t="str">
            <v/>
          </cell>
          <cell r="K9339" t="str">
            <v>PD</v>
          </cell>
          <cell r="L9339" t="str">
            <v>3015</v>
          </cell>
          <cell r="M9339" t="str">
            <v>V</v>
          </cell>
          <cell r="N9339">
            <v>773000</v>
          </cell>
        </row>
        <row r="9340">
          <cell r="A9340" t="str">
            <v>RM-NSB-ELC-00-0217</v>
          </cell>
          <cell r="B9340" t="str">
            <v>CINT</v>
          </cell>
          <cell r="C9340" t="str">
            <v/>
          </cell>
          <cell r="D9340" t="str">
            <v>MOTOR LINAK S200 SN LA314110 + 1120004A</v>
          </cell>
          <cell r="E9340">
            <v>44797</v>
          </cell>
          <cell r="F9340" t="str">
            <v>ROF</v>
          </cell>
          <cell r="G9340" t="str">
            <v>CI_OTH</v>
          </cell>
          <cell r="H9340" t="str">
            <v>PC</v>
          </cell>
          <cell r="I9340" t="str">
            <v>CPR</v>
          </cell>
          <cell r="J9340" t="str">
            <v/>
          </cell>
          <cell r="K9340" t="str">
            <v>PD</v>
          </cell>
          <cell r="L9340" t="str">
            <v>3015</v>
          </cell>
          <cell r="M9340" t="str">
            <v>V</v>
          </cell>
          <cell r="N9340">
            <v>950000</v>
          </cell>
        </row>
        <row r="9341">
          <cell r="A9341" t="str">
            <v>RM-NSB-ELC-00-0218</v>
          </cell>
          <cell r="B9341" t="str">
            <v>CINT</v>
          </cell>
          <cell r="C9341" t="str">
            <v/>
          </cell>
          <cell r="D9341" t="str">
            <v>MOTOR LINAK S250 SP LA314110 + 2125004A</v>
          </cell>
          <cell r="E9341">
            <v>44797</v>
          </cell>
          <cell r="F9341" t="str">
            <v>ROF</v>
          </cell>
          <cell r="G9341" t="str">
            <v>CI_OTH</v>
          </cell>
          <cell r="H9341" t="str">
            <v>PC</v>
          </cell>
          <cell r="I9341" t="str">
            <v>CPR</v>
          </cell>
          <cell r="J9341" t="str">
            <v/>
          </cell>
          <cell r="K9341" t="str">
            <v>PD</v>
          </cell>
          <cell r="L9341" t="str">
            <v>3015</v>
          </cell>
          <cell r="M9341" t="str">
            <v>V</v>
          </cell>
          <cell r="N9341">
            <v>845000</v>
          </cell>
        </row>
        <row r="9342">
          <cell r="A9342" t="str">
            <v>RM-NSB-ELC-00-0219</v>
          </cell>
          <cell r="B9342" t="str">
            <v>CINT</v>
          </cell>
          <cell r="C9342" t="str">
            <v/>
          </cell>
          <cell r="D9342" t="str">
            <v>ACTUATOR A100 H-210600A-2</v>
          </cell>
          <cell r="E9342">
            <v>44797</v>
          </cell>
          <cell r="F9342" t="str">
            <v>ROF</v>
          </cell>
          <cell r="G9342" t="str">
            <v>CI_ELECT</v>
          </cell>
          <cell r="H9342" t="str">
            <v>PC</v>
          </cell>
          <cell r="I9342" t="str">
            <v>CPR</v>
          </cell>
          <cell r="J9342" t="str">
            <v/>
          </cell>
          <cell r="K9342" t="str">
            <v>PD</v>
          </cell>
          <cell r="L9342" t="str">
            <v>3015</v>
          </cell>
          <cell r="M9342" t="str">
            <v>V</v>
          </cell>
          <cell r="N9342">
            <v>773000</v>
          </cell>
        </row>
        <row r="9343">
          <cell r="A9343" t="str">
            <v>RM-NSB-ELC-00-0220</v>
          </cell>
          <cell r="B9343" t="str">
            <v>CINT</v>
          </cell>
          <cell r="C9343" t="str">
            <v/>
          </cell>
          <cell r="D9343" t="str">
            <v>ACTUATOR A200 H-210600A-3</v>
          </cell>
          <cell r="E9343">
            <v>44797</v>
          </cell>
          <cell r="F9343" t="str">
            <v>ROF</v>
          </cell>
          <cell r="G9343" t="str">
            <v>CI_ELECT</v>
          </cell>
          <cell r="H9343" t="str">
            <v>PC</v>
          </cell>
          <cell r="I9343" t="str">
            <v>CPR</v>
          </cell>
          <cell r="J9343" t="str">
            <v/>
          </cell>
          <cell r="K9343" t="str">
            <v>PD</v>
          </cell>
          <cell r="L9343" t="str">
            <v>3015</v>
          </cell>
          <cell r="M9343" t="str">
            <v>V</v>
          </cell>
          <cell r="N9343">
            <v>824000</v>
          </cell>
        </row>
        <row r="9344">
          <cell r="A9344" t="str">
            <v>RM-NSB-ELC-00-0221</v>
          </cell>
          <cell r="B9344" t="str">
            <v>CINT</v>
          </cell>
          <cell r="C9344" t="str">
            <v/>
          </cell>
          <cell r="D9344" t="str">
            <v>ACTUATOR A250 H-210600A-1</v>
          </cell>
          <cell r="E9344">
            <v>44797</v>
          </cell>
          <cell r="F9344" t="str">
            <v>ROF</v>
          </cell>
          <cell r="G9344" t="str">
            <v>CI_ELECT</v>
          </cell>
          <cell r="H9344" t="str">
            <v>PC</v>
          </cell>
          <cell r="I9344" t="str">
            <v>CPR</v>
          </cell>
          <cell r="J9344" t="str">
            <v/>
          </cell>
          <cell r="K9344" t="str">
            <v>PD</v>
          </cell>
          <cell r="L9344" t="str">
            <v>3015</v>
          </cell>
          <cell r="M9344" t="str">
            <v>V</v>
          </cell>
          <cell r="N9344">
            <v>845000</v>
          </cell>
        </row>
        <row r="9345">
          <cell r="A9345" t="str">
            <v>RM-NSB-ELC-00-0222</v>
          </cell>
          <cell r="B9345" t="str">
            <v>CINT</v>
          </cell>
          <cell r="C9345" t="str">
            <v/>
          </cell>
          <cell r="D9345" t="str">
            <v>ACTUATOR LA27 S 150MM 277200J0115004B</v>
          </cell>
          <cell r="E9345">
            <v>45130</v>
          </cell>
          <cell r="F9345" t="str">
            <v>ROF</v>
          </cell>
          <cell r="G9345" t="str">
            <v>CI_ELECT</v>
          </cell>
          <cell r="H9345" t="str">
            <v>PC</v>
          </cell>
          <cell r="I9345" t="str">
            <v>CPR</v>
          </cell>
          <cell r="J9345" t="str">
            <v/>
          </cell>
          <cell r="K9345" t="str">
            <v>PD</v>
          </cell>
          <cell r="L9345" t="str">
            <v>3015</v>
          </cell>
          <cell r="M9345" t="str">
            <v>V</v>
          </cell>
          <cell r="N9345">
            <v>1270000</v>
          </cell>
        </row>
        <row r="9346">
          <cell r="A9346" t="str">
            <v>RM-NSB-ELC-00-0223</v>
          </cell>
          <cell r="B9346" t="str">
            <v>CINT</v>
          </cell>
          <cell r="C9346" t="str">
            <v/>
          </cell>
          <cell r="D9346" t="str">
            <v>ACTUATOR LA27 S 150MM QR 27263FJ0115004B</v>
          </cell>
          <cell r="E9346">
            <v>45130</v>
          </cell>
          <cell r="F9346" t="str">
            <v>ROF</v>
          </cell>
          <cell r="G9346" t="str">
            <v>CI_ELECT</v>
          </cell>
          <cell r="H9346" t="str">
            <v>PC</v>
          </cell>
          <cell r="I9346" t="str">
            <v>CPR</v>
          </cell>
          <cell r="J9346" t="str">
            <v/>
          </cell>
          <cell r="K9346" t="str">
            <v>PD</v>
          </cell>
          <cell r="L9346" t="str">
            <v>3015</v>
          </cell>
          <cell r="M9346" t="str">
            <v>V</v>
          </cell>
          <cell r="N9346">
            <v>1900000</v>
          </cell>
        </row>
        <row r="9347">
          <cell r="A9347" t="str">
            <v>RM-NSB-ELC-00-0224</v>
          </cell>
          <cell r="B9347" t="str">
            <v>CINT</v>
          </cell>
          <cell r="C9347" t="str">
            <v/>
          </cell>
          <cell r="D9347" t="str">
            <v>ACTUATOR LA31 WITH HALL SENSOR LA31210H+</v>
          </cell>
          <cell r="E9347">
            <v>45130</v>
          </cell>
          <cell r="F9347" t="str">
            <v>ROF</v>
          </cell>
          <cell r="G9347" t="str">
            <v>CI_ELECT</v>
          </cell>
          <cell r="H9347" t="str">
            <v>PC</v>
          </cell>
          <cell r="I9347" t="str">
            <v>CPR</v>
          </cell>
          <cell r="J9347" t="str">
            <v/>
          </cell>
          <cell r="K9347" t="str">
            <v>PD</v>
          </cell>
          <cell r="L9347" t="str">
            <v>3015</v>
          </cell>
          <cell r="M9347" t="str">
            <v>V</v>
          </cell>
          <cell r="N9347">
            <v>1650000</v>
          </cell>
        </row>
        <row r="9348">
          <cell r="A9348" t="str">
            <v>RM-NSB-ELC-00-0225</v>
          </cell>
          <cell r="B9348" t="str">
            <v>CINT</v>
          </cell>
          <cell r="C9348" t="str">
            <v/>
          </cell>
          <cell r="D9348" t="str">
            <v>ADAPTER TYPE B ME 2985</v>
          </cell>
          <cell r="E9348">
            <v>44797</v>
          </cell>
          <cell r="F9348" t="str">
            <v>ROF</v>
          </cell>
          <cell r="G9348" t="str">
            <v>CI_ELECT</v>
          </cell>
          <cell r="H9348" t="str">
            <v>PC</v>
          </cell>
          <cell r="I9348" t="str">
            <v>CPR</v>
          </cell>
          <cell r="J9348" t="str">
            <v/>
          </cell>
          <cell r="K9348" t="str">
            <v>PD</v>
          </cell>
          <cell r="L9348" t="str">
            <v>3015</v>
          </cell>
          <cell r="M9348" t="str">
            <v>V</v>
          </cell>
          <cell r="N9348">
            <v>204566</v>
          </cell>
        </row>
        <row r="9349">
          <cell r="A9349" t="str">
            <v>RM-NSB-ELC-00-0226</v>
          </cell>
          <cell r="B9349" t="str">
            <v>CINT</v>
          </cell>
          <cell r="C9349" t="str">
            <v/>
          </cell>
          <cell r="D9349" t="str">
            <v>ADAPTOR NC-1519P</v>
          </cell>
          <cell r="E9349">
            <v>44797</v>
          </cell>
          <cell r="F9349" t="str">
            <v>ROF</v>
          </cell>
          <cell r="G9349" t="str">
            <v>CI_ELECT</v>
          </cell>
          <cell r="H9349" t="str">
            <v>PC</v>
          </cell>
          <cell r="I9349" t="str">
            <v>CPR</v>
          </cell>
          <cell r="J9349" t="str">
            <v/>
          </cell>
          <cell r="K9349" t="str">
            <v>PD</v>
          </cell>
          <cell r="L9349" t="str">
            <v>3015</v>
          </cell>
          <cell r="M9349" t="str">
            <v>V</v>
          </cell>
          <cell r="N9349">
            <v>204566</v>
          </cell>
        </row>
        <row r="9350">
          <cell r="A9350" t="str">
            <v>RM-NSB-ELC-00-0227</v>
          </cell>
          <cell r="B9350" t="str">
            <v>CINT</v>
          </cell>
          <cell r="C9350" t="str">
            <v/>
          </cell>
          <cell r="D9350" t="str">
            <v>BONBE ASSY FC-100004</v>
          </cell>
          <cell r="E9350">
            <v>44825</v>
          </cell>
          <cell r="F9350" t="str">
            <v>ROF</v>
          </cell>
          <cell r="G9350" t="str">
            <v>CI_ELECT</v>
          </cell>
          <cell r="H9350" t="str">
            <v>PC</v>
          </cell>
          <cell r="I9350" t="str">
            <v>CPR</v>
          </cell>
          <cell r="J9350" t="str">
            <v/>
          </cell>
          <cell r="K9350" t="str">
            <v>PD</v>
          </cell>
          <cell r="L9350" t="str">
            <v>3015</v>
          </cell>
          <cell r="M9350" t="str">
            <v>V</v>
          </cell>
          <cell r="N9350">
            <v>12898</v>
          </cell>
        </row>
        <row r="9351">
          <cell r="A9351" t="str">
            <v>RM-NSB-ELC-00-0228</v>
          </cell>
          <cell r="B9351" t="str">
            <v>CINT</v>
          </cell>
          <cell r="C9351" t="str">
            <v/>
          </cell>
          <cell r="D9351" t="str">
            <v>CABLE ACTUATOR LA40 0968000 - 2500 - A</v>
          </cell>
          <cell r="E9351">
            <v>45130</v>
          </cell>
          <cell r="F9351" t="str">
            <v>ROF</v>
          </cell>
          <cell r="G9351" t="str">
            <v>CI_ELECT</v>
          </cell>
          <cell r="H9351" t="str">
            <v>PC</v>
          </cell>
          <cell r="I9351" t="str">
            <v>CPR</v>
          </cell>
          <cell r="J9351" t="str">
            <v/>
          </cell>
          <cell r="K9351" t="str">
            <v>PD</v>
          </cell>
          <cell r="L9351" t="str">
            <v>3015</v>
          </cell>
          <cell r="M9351" t="str">
            <v>V</v>
          </cell>
          <cell r="N9351">
            <v>70000</v>
          </cell>
        </row>
        <row r="9352">
          <cell r="A9352" t="str">
            <v>RM-NSB-ELC-00-0229</v>
          </cell>
          <cell r="B9352" t="str">
            <v>CINT</v>
          </cell>
          <cell r="C9352" t="str">
            <v/>
          </cell>
          <cell r="D9352" t="str">
            <v>CABLE HOLDER K-007001</v>
          </cell>
          <cell r="E9352">
            <v>44797</v>
          </cell>
          <cell r="F9352" t="str">
            <v>ROF</v>
          </cell>
          <cell r="G9352" t="str">
            <v>CI_ELECT</v>
          </cell>
          <cell r="H9352" t="str">
            <v>PC</v>
          </cell>
          <cell r="I9352" t="str">
            <v>CPR</v>
          </cell>
          <cell r="J9352" t="str">
            <v/>
          </cell>
          <cell r="K9352" t="str">
            <v>PD</v>
          </cell>
          <cell r="L9352" t="str">
            <v>3015</v>
          </cell>
          <cell r="M9352" t="str">
            <v>V</v>
          </cell>
          <cell r="N9352">
            <v>10000</v>
          </cell>
        </row>
        <row r="9353">
          <cell r="A9353" t="str">
            <v>RM-NSB-ELC-00-0230</v>
          </cell>
          <cell r="B9353" t="str">
            <v>CINT</v>
          </cell>
          <cell r="C9353" t="str">
            <v/>
          </cell>
          <cell r="D9353" t="str">
            <v>CABLE LOCK KIT 0808040</v>
          </cell>
          <cell r="E9353">
            <v>45130</v>
          </cell>
          <cell r="F9353" t="str">
            <v>ROF</v>
          </cell>
          <cell r="G9353" t="str">
            <v>CI_ELECT</v>
          </cell>
          <cell r="H9353" t="str">
            <v>PC</v>
          </cell>
          <cell r="I9353" t="str">
            <v>CPR</v>
          </cell>
          <cell r="J9353" t="str">
            <v/>
          </cell>
          <cell r="K9353" t="str">
            <v>PD</v>
          </cell>
          <cell r="L9353" t="str">
            <v>3015</v>
          </cell>
          <cell r="M9353" t="str">
            <v>V</v>
          </cell>
          <cell r="N9353">
            <v>8000</v>
          </cell>
        </row>
        <row r="9354">
          <cell r="A9354" t="str">
            <v>RM-NSB-ELC-00-0231</v>
          </cell>
          <cell r="B9354" t="str">
            <v>CINT</v>
          </cell>
          <cell r="C9354" t="str">
            <v/>
          </cell>
          <cell r="D9354" t="str">
            <v>CABLE MOTOR 00914657-1250-B</v>
          </cell>
          <cell r="E9354">
            <v>45130</v>
          </cell>
          <cell r="F9354" t="str">
            <v>ROF</v>
          </cell>
          <cell r="G9354" t="str">
            <v>CI_ELECT</v>
          </cell>
          <cell r="H9354" t="str">
            <v>PC</v>
          </cell>
          <cell r="I9354" t="str">
            <v>CPR</v>
          </cell>
          <cell r="J9354" t="str">
            <v/>
          </cell>
          <cell r="K9354" t="str">
            <v>PD</v>
          </cell>
          <cell r="L9354" t="str">
            <v>3015</v>
          </cell>
          <cell r="M9354" t="str">
            <v>V</v>
          </cell>
          <cell r="N9354">
            <v>85000</v>
          </cell>
        </row>
        <row r="9355">
          <cell r="A9355" t="str">
            <v>RM-NSB-ELC-00-0232</v>
          </cell>
          <cell r="B9355" t="str">
            <v>CINT</v>
          </cell>
          <cell r="C9355" t="str">
            <v/>
          </cell>
          <cell r="D9355" t="str">
            <v>CABLE POWER SML912051</v>
          </cell>
          <cell r="E9355">
            <v>44797</v>
          </cell>
          <cell r="F9355" t="str">
            <v>ROF</v>
          </cell>
          <cell r="G9355" t="str">
            <v>CI_ELECT</v>
          </cell>
          <cell r="H9355" t="str">
            <v>PC</v>
          </cell>
          <cell r="I9355" t="str">
            <v>CPR</v>
          </cell>
          <cell r="J9355" t="str">
            <v/>
          </cell>
          <cell r="K9355" t="str">
            <v>PD</v>
          </cell>
          <cell r="L9355" t="str">
            <v>3015</v>
          </cell>
          <cell r="M9355" t="str">
            <v>V</v>
          </cell>
          <cell r="N9355">
            <v>100000</v>
          </cell>
        </row>
        <row r="9356">
          <cell r="A9356" t="str">
            <v>RM-NSB-ELC-00-0233</v>
          </cell>
          <cell r="B9356" t="str">
            <v>CINT</v>
          </cell>
          <cell r="C9356" t="str">
            <v/>
          </cell>
          <cell r="D9356" t="str">
            <v>CONTROL BOX 4 CHANNEL</v>
          </cell>
          <cell r="E9356">
            <v>44797</v>
          </cell>
          <cell r="F9356" t="str">
            <v>ROF</v>
          </cell>
          <cell r="G9356" t="str">
            <v>CI_ELECT</v>
          </cell>
          <cell r="H9356" t="str">
            <v>PC</v>
          </cell>
          <cell r="I9356" t="str">
            <v>CPR</v>
          </cell>
          <cell r="J9356" t="str">
            <v/>
          </cell>
          <cell r="K9356" t="str">
            <v>PD</v>
          </cell>
          <cell r="L9356" t="str">
            <v>3015</v>
          </cell>
          <cell r="M9356" t="str">
            <v>V</v>
          </cell>
          <cell r="N9356">
            <v>780000</v>
          </cell>
        </row>
        <row r="9357">
          <cell r="A9357" t="str">
            <v>RM-NSB-ELC-00-0234</v>
          </cell>
          <cell r="B9357" t="str">
            <v>CINT</v>
          </cell>
          <cell r="C9357" t="str">
            <v/>
          </cell>
          <cell r="D9357" t="str">
            <v>CONTROL BOX 5 CHANNEL CB16131-01 (CB164X</v>
          </cell>
          <cell r="E9357">
            <v>45130</v>
          </cell>
          <cell r="F9357" t="str">
            <v>ROF</v>
          </cell>
          <cell r="G9357" t="str">
            <v>CI_ELECT</v>
          </cell>
          <cell r="H9357" t="str">
            <v>PC</v>
          </cell>
          <cell r="I9357" t="str">
            <v>CPR</v>
          </cell>
          <cell r="J9357" t="str">
            <v/>
          </cell>
          <cell r="K9357" t="str">
            <v>PD</v>
          </cell>
          <cell r="L9357" t="str">
            <v>3015</v>
          </cell>
          <cell r="M9357" t="str">
            <v>V</v>
          </cell>
          <cell r="N9357">
            <v>3720000</v>
          </cell>
        </row>
        <row r="9358">
          <cell r="A9358" t="str">
            <v>RM-NSB-ELC-00-0235</v>
          </cell>
          <cell r="B9358" t="str">
            <v>CINT</v>
          </cell>
          <cell r="C9358" t="str">
            <v/>
          </cell>
          <cell r="D9358" t="str">
            <v>CONTROL BOX CA4 + 09411N09000</v>
          </cell>
          <cell r="E9358">
            <v>45130</v>
          </cell>
          <cell r="F9358" t="str">
            <v>ROF</v>
          </cell>
          <cell r="G9358" t="str">
            <v>CI_ELECT</v>
          </cell>
          <cell r="H9358" t="str">
            <v>PC</v>
          </cell>
          <cell r="I9358" t="str">
            <v>CPR</v>
          </cell>
          <cell r="J9358" t="str">
            <v/>
          </cell>
          <cell r="K9358" t="str">
            <v>PD</v>
          </cell>
          <cell r="L9358" t="str">
            <v>3015</v>
          </cell>
          <cell r="M9358" t="str">
            <v>V</v>
          </cell>
          <cell r="N9358">
            <v>668000</v>
          </cell>
        </row>
        <row r="9359">
          <cell r="A9359" t="str">
            <v>RM-NSB-ELC-00-0236</v>
          </cell>
          <cell r="B9359" t="str">
            <v>CINT</v>
          </cell>
          <cell r="C9359" t="str">
            <v/>
          </cell>
          <cell r="D9359" t="str">
            <v>CONTROL BOX CB 9240AK3 + 00020</v>
          </cell>
          <cell r="E9359">
            <v>44797</v>
          </cell>
          <cell r="F9359" t="str">
            <v>ROF</v>
          </cell>
          <cell r="G9359" t="str">
            <v>CI_OTH</v>
          </cell>
          <cell r="H9359" t="str">
            <v>PC</v>
          </cell>
          <cell r="I9359" t="str">
            <v>CPR</v>
          </cell>
          <cell r="J9359" t="str">
            <v/>
          </cell>
          <cell r="K9359" t="str">
            <v>PD</v>
          </cell>
          <cell r="L9359" t="str">
            <v>3015</v>
          </cell>
          <cell r="M9359" t="str">
            <v>V</v>
          </cell>
          <cell r="N9359">
            <v>866325</v>
          </cell>
        </row>
        <row r="9360">
          <cell r="A9360" t="str">
            <v>RM-NSB-ELC-00-0237</v>
          </cell>
          <cell r="B9360" t="str">
            <v>CINT</v>
          </cell>
          <cell r="C9360" t="str">
            <v/>
          </cell>
          <cell r="D9360" t="str">
            <v>CONTROL CABLE E-025012</v>
          </cell>
          <cell r="E9360">
            <v>44903</v>
          </cell>
          <cell r="F9360" t="str">
            <v>ROF</v>
          </cell>
          <cell r="G9360" t="str">
            <v>CI_ELECT</v>
          </cell>
          <cell r="H9360" t="str">
            <v>PC</v>
          </cell>
          <cell r="I9360" t="str">
            <v>CPR</v>
          </cell>
          <cell r="J9360" t="str">
            <v/>
          </cell>
          <cell r="K9360" t="str">
            <v>PD</v>
          </cell>
          <cell r="L9360" t="str">
            <v>3015</v>
          </cell>
          <cell r="M9360" t="str">
            <v>V</v>
          </cell>
          <cell r="N9360">
            <v>12500</v>
          </cell>
        </row>
        <row r="9361">
          <cell r="A9361" t="str">
            <v>RM-NSB-ELC-00-0238</v>
          </cell>
          <cell r="B9361" t="str">
            <v>CINT</v>
          </cell>
          <cell r="C9361" t="str">
            <v/>
          </cell>
          <cell r="D9361" t="str">
            <v>CONTROL LOAD CELL QLCI20000A129</v>
          </cell>
          <cell r="E9361">
            <v>45130</v>
          </cell>
          <cell r="F9361" t="str">
            <v>ROF</v>
          </cell>
          <cell r="G9361" t="str">
            <v>CI_ELECT</v>
          </cell>
          <cell r="H9361" t="str">
            <v>PC</v>
          </cell>
          <cell r="I9361" t="str">
            <v>CPR</v>
          </cell>
          <cell r="J9361" t="str">
            <v/>
          </cell>
          <cell r="K9361" t="str">
            <v>PD</v>
          </cell>
          <cell r="L9361" t="str">
            <v>3015</v>
          </cell>
          <cell r="M9361" t="str">
            <v>V</v>
          </cell>
          <cell r="N9361">
            <v>3250000</v>
          </cell>
        </row>
        <row r="9362">
          <cell r="A9362" t="str">
            <v>RM-NSB-ELC-00-0239</v>
          </cell>
          <cell r="B9362" t="str">
            <v>CINT</v>
          </cell>
          <cell r="C9362" t="str">
            <v/>
          </cell>
          <cell r="D9362" t="str">
            <v>CONTROLLER C 3M 50 H-210600 A-4</v>
          </cell>
          <cell r="E9362">
            <v>44797</v>
          </cell>
          <cell r="F9362" t="str">
            <v>ROF</v>
          </cell>
          <cell r="G9362" t="str">
            <v>CI_ELECT</v>
          </cell>
          <cell r="H9362" t="str">
            <v>PC</v>
          </cell>
          <cell r="I9362" t="str">
            <v>CPR</v>
          </cell>
          <cell r="J9362" t="str">
            <v/>
          </cell>
          <cell r="K9362" t="str">
            <v>PD</v>
          </cell>
          <cell r="L9362" t="str">
            <v>3015</v>
          </cell>
          <cell r="M9362" t="str">
            <v>V</v>
          </cell>
          <cell r="N9362">
            <v>65644</v>
          </cell>
        </row>
        <row r="9363">
          <cell r="A9363" t="str">
            <v>RM-NSB-ELC-00-0240</v>
          </cell>
          <cell r="B9363" t="str">
            <v>CINT</v>
          </cell>
          <cell r="C9363" t="str">
            <v/>
          </cell>
          <cell r="D9363" t="str">
            <v>CONTROLLER LINAK TB 9240AE3 + 00020</v>
          </cell>
          <cell r="E9363">
            <v>44797</v>
          </cell>
          <cell r="F9363" t="str">
            <v>ROF</v>
          </cell>
          <cell r="G9363" t="str">
            <v>CI_ELECT</v>
          </cell>
          <cell r="H9363" t="str">
            <v>PC</v>
          </cell>
          <cell r="I9363" t="str">
            <v>CPR</v>
          </cell>
          <cell r="J9363" t="str">
            <v/>
          </cell>
          <cell r="K9363" t="str">
            <v>PD</v>
          </cell>
          <cell r="L9363" t="str">
            <v>3015</v>
          </cell>
          <cell r="M9363" t="str">
            <v>V</v>
          </cell>
          <cell r="N9363">
            <v>364444</v>
          </cell>
        </row>
        <row r="9364">
          <cell r="A9364" t="str">
            <v>RM-NSB-ELC-00-0241</v>
          </cell>
          <cell r="B9364" t="str">
            <v>CINT</v>
          </cell>
          <cell r="C9364" t="str">
            <v/>
          </cell>
          <cell r="D9364" t="str">
            <v>HB7360006+90600 (COILED 0.6M + STRAIGHT</v>
          </cell>
          <cell r="E9364">
            <v>44797</v>
          </cell>
          <cell r="F9364" t="str">
            <v>ROF</v>
          </cell>
          <cell r="G9364" t="str">
            <v>CI_ELECT</v>
          </cell>
          <cell r="H9364" t="str">
            <v>PC</v>
          </cell>
          <cell r="I9364" t="str">
            <v>CPR</v>
          </cell>
          <cell r="J9364" t="str">
            <v/>
          </cell>
          <cell r="K9364" t="str">
            <v>PD</v>
          </cell>
          <cell r="L9364" t="str">
            <v>3015</v>
          </cell>
          <cell r="M9364" t="str">
            <v>V</v>
          </cell>
          <cell r="N9364">
            <v>354000</v>
          </cell>
        </row>
        <row r="9365">
          <cell r="A9365" t="str">
            <v>RM-NSB-ELC-00-0242</v>
          </cell>
          <cell r="B9365" t="str">
            <v>CINT</v>
          </cell>
          <cell r="C9365" t="str">
            <v/>
          </cell>
          <cell r="D9365" t="str">
            <v>REMOTE CONTROL LINAK HBW073-006</v>
          </cell>
          <cell r="E9365">
            <v>44797</v>
          </cell>
          <cell r="F9365" t="str">
            <v>ROF</v>
          </cell>
          <cell r="G9365" t="str">
            <v>CI_OTH</v>
          </cell>
          <cell r="H9365" t="str">
            <v>PC</v>
          </cell>
          <cell r="I9365" t="str">
            <v>CPR</v>
          </cell>
          <cell r="J9365" t="str">
            <v/>
          </cell>
          <cell r="K9365" t="str">
            <v>PD</v>
          </cell>
          <cell r="L9365" t="str">
            <v>3015</v>
          </cell>
          <cell r="M9365" t="str">
            <v>V</v>
          </cell>
          <cell r="N9365">
            <v>334000</v>
          </cell>
        </row>
        <row r="9366">
          <cell r="A9366" t="str">
            <v>RM-NSB-ELC-00-0243</v>
          </cell>
          <cell r="B9366" t="str">
            <v>CINT</v>
          </cell>
          <cell r="C9366" t="str">
            <v/>
          </cell>
          <cell r="D9366" t="str">
            <v>REMOTE HANDSET</v>
          </cell>
          <cell r="E9366">
            <v>44797</v>
          </cell>
          <cell r="F9366" t="str">
            <v>ROF</v>
          </cell>
          <cell r="G9366" t="str">
            <v>CI_ELECT</v>
          </cell>
          <cell r="H9366" t="str">
            <v>PC</v>
          </cell>
          <cell r="I9366" t="str">
            <v>CPR</v>
          </cell>
          <cell r="J9366" t="str">
            <v/>
          </cell>
          <cell r="K9366" t="str">
            <v>PD</v>
          </cell>
          <cell r="L9366" t="str">
            <v>3015</v>
          </cell>
          <cell r="M9366" t="str">
            <v>V</v>
          </cell>
          <cell r="N9366">
            <v>334000</v>
          </cell>
        </row>
        <row r="9367">
          <cell r="A9367" t="str">
            <v>RM-NSB-ELC-00-0244</v>
          </cell>
          <cell r="B9367" t="str">
            <v>CINT</v>
          </cell>
          <cell r="C9367" t="str">
            <v/>
          </cell>
          <cell r="D9367" t="str">
            <v>REMOTE KONTROL HIWIN CB-2300</v>
          </cell>
          <cell r="E9367">
            <v>44797</v>
          </cell>
          <cell r="F9367" t="str">
            <v>ROF</v>
          </cell>
          <cell r="G9367" t="str">
            <v>CI_ELECT</v>
          </cell>
          <cell r="H9367" t="str">
            <v>PC</v>
          </cell>
          <cell r="I9367" t="str">
            <v>CPR</v>
          </cell>
          <cell r="J9367" t="str">
            <v/>
          </cell>
          <cell r="K9367" t="str">
            <v>PD</v>
          </cell>
          <cell r="L9367" t="str">
            <v>3015</v>
          </cell>
          <cell r="M9367" t="str">
            <v>V</v>
          </cell>
          <cell r="N9367">
            <v>334000</v>
          </cell>
        </row>
        <row r="9368">
          <cell r="A9368" t="str">
            <v>RM-NSB-ELC-00-0245</v>
          </cell>
          <cell r="B9368" t="str">
            <v>CINT</v>
          </cell>
          <cell r="C9368" t="str">
            <v/>
          </cell>
          <cell r="D9368" t="str">
            <v>CONTROL BOX TIMOTION TC26-5T0311-312140-</v>
          </cell>
          <cell r="E9368">
            <v>45232</v>
          </cell>
          <cell r="F9368" t="str">
            <v>ROF</v>
          </cell>
          <cell r="G9368" t="str">
            <v>CI_ELECT</v>
          </cell>
          <cell r="H9368" t="str">
            <v>PC</v>
          </cell>
          <cell r="I9368" t="str">
            <v>CPR</v>
          </cell>
          <cell r="J9368" t="str">
            <v/>
          </cell>
          <cell r="K9368" t="str">
            <v>PD</v>
          </cell>
          <cell r="L9368" t="str">
            <v>3015</v>
          </cell>
          <cell r="M9368" t="str">
            <v>V</v>
          </cell>
          <cell r="N9368">
            <v>423168</v>
          </cell>
        </row>
        <row r="9369">
          <cell r="A9369" t="str">
            <v>RM-NSB-ELC-00-0246</v>
          </cell>
          <cell r="B9369" t="str">
            <v>CINT</v>
          </cell>
          <cell r="C9369" t="str">
            <v/>
          </cell>
          <cell r="D9369" t="str">
            <v>HANDSET TIMOTION TH10-B322-31451-001</v>
          </cell>
          <cell r="E9369">
            <v>45232</v>
          </cell>
          <cell r="F9369" t="str">
            <v>ROF</v>
          </cell>
          <cell r="G9369" t="str">
            <v>CI_ELECT</v>
          </cell>
          <cell r="H9369" t="str">
            <v>PC</v>
          </cell>
          <cell r="I9369" t="str">
            <v>CPR</v>
          </cell>
          <cell r="J9369" t="str">
            <v/>
          </cell>
          <cell r="K9369" t="str">
            <v>PD</v>
          </cell>
          <cell r="L9369" t="str">
            <v>3015</v>
          </cell>
          <cell r="M9369" t="str">
            <v>V</v>
          </cell>
          <cell r="N9369">
            <v>198963</v>
          </cell>
        </row>
        <row r="9370">
          <cell r="A9370" t="str">
            <v>RM-NSB-ELC-00-0247</v>
          </cell>
          <cell r="B9370" t="str">
            <v>CINT</v>
          </cell>
          <cell r="C9370" t="str">
            <v/>
          </cell>
          <cell r="D9370" t="str">
            <v>ACTUATOR TIMOTION TA23-2L-100288-21122-0</v>
          </cell>
          <cell r="E9370">
            <v>45232</v>
          </cell>
          <cell r="F9370" t="str">
            <v>ROF</v>
          </cell>
          <cell r="G9370" t="str">
            <v>CI_ELECT</v>
          </cell>
          <cell r="H9370" t="str">
            <v>PC</v>
          </cell>
          <cell r="I9370" t="str">
            <v>CPR</v>
          </cell>
          <cell r="J9370" t="str">
            <v/>
          </cell>
          <cell r="K9370" t="str">
            <v>PD</v>
          </cell>
          <cell r="L9370" t="str">
            <v>3015</v>
          </cell>
          <cell r="M9370" t="str">
            <v>V</v>
          </cell>
          <cell r="N9370">
            <v>442470</v>
          </cell>
        </row>
        <row r="9371">
          <cell r="A9371" t="str">
            <v>RM-NSB-ELC-00-0248</v>
          </cell>
          <cell r="B9371" t="str">
            <v>CINT</v>
          </cell>
          <cell r="C9371" t="str">
            <v/>
          </cell>
          <cell r="D9371" t="str">
            <v>ACTUATOR TIMOTION TA23-2L-200373-21122-0</v>
          </cell>
          <cell r="E9371">
            <v>45232</v>
          </cell>
          <cell r="F9371" t="str">
            <v>ROF</v>
          </cell>
          <cell r="G9371" t="str">
            <v>CI_ELECT</v>
          </cell>
          <cell r="H9371" t="str">
            <v>PC</v>
          </cell>
          <cell r="I9371" t="str">
            <v>CPR</v>
          </cell>
          <cell r="J9371" t="str">
            <v/>
          </cell>
          <cell r="K9371" t="str">
            <v>PD</v>
          </cell>
          <cell r="L9371" t="str">
            <v>3015</v>
          </cell>
          <cell r="M9371" t="str">
            <v>V</v>
          </cell>
          <cell r="N9371">
            <v>484045</v>
          </cell>
        </row>
        <row r="9372">
          <cell r="A9372" t="str">
            <v>RM-NSB-ELC-00-0249</v>
          </cell>
          <cell r="B9372" t="str">
            <v>CINT</v>
          </cell>
          <cell r="C9372" t="str">
            <v/>
          </cell>
          <cell r="D9372" t="str">
            <v>ACTUATOR TIMOTION TA23-2L-200373-21122-1</v>
          </cell>
          <cell r="E9372">
            <v>45232</v>
          </cell>
          <cell r="F9372" t="str">
            <v>ROF</v>
          </cell>
          <cell r="G9372" t="str">
            <v>CI_ELECT</v>
          </cell>
          <cell r="H9372" t="str">
            <v>PC</v>
          </cell>
          <cell r="I9372" t="str">
            <v>CPR</v>
          </cell>
          <cell r="J9372" t="str">
            <v/>
          </cell>
          <cell r="K9372" t="str">
            <v>PD</v>
          </cell>
          <cell r="L9372" t="str">
            <v>3015</v>
          </cell>
          <cell r="M9372" t="str">
            <v>V</v>
          </cell>
          <cell r="N9372">
            <v>512256</v>
          </cell>
        </row>
        <row r="9373">
          <cell r="A9373" t="str">
            <v>RM-NSB-FAB-00-0245</v>
          </cell>
          <cell r="B9373" t="str">
            <v>CINT</v>
          </cell>
          <cell r="C9373" t="str">
            <v/>
          </cell>
          <cell r="D9373" t="str">
            <v>COVER BED LATEX STANDAR</v>
          </cell>
          <cell r="E9373">
            <v>44797</v>
          </cell>
          <cell r="F9373" t="str">
            <v>ROF</v>
          </cell>
          <cell r="G9373" t="str">
            <v>CI_KAIN</v>
          </cell>
          <cell r="H9373" t="str">
            <v>PC</v>
          </cell>
          <cell r="I9373" t="str">
            <v>CPR</v>
          </cell>
          <cell r="J9373" t="str">
            <v/>
          </cell>
          <cell r="K9373" t="str">
            <v>PD</v>
          </cell>
          <cell r="L9373" t="str">
            <v>3015</v>
          </cell>
          <cell r="M9373" t="str">
            <v>V</v>
          </cell>
          <cell r="N9373">
            <v>75464</v>
          </cell>
        </row>
        <row r="9374">
          <cell r="A9374" t="str">
            <v>RM-NSB-FAB-00-0246</v>
          </cell>
          <cell r="B9374" t="str">
            <v>CINT</v>
          </cell>
          <cell r="C9374" t="str">
            <v/>
          </cell>
          <cell r="D9374" t="str">
            <v>COVER BED URETHANE STANDAR</v>
          </cell>
          <cell r="E9374">
            <v>44797</v>
          </cell>
          <cell r="F9374" t="str">
            <v>ROF</v>
          </cell>
          <cell r="G9374" t="str">
            <v>CI_KAIN</v>
          </cell>
          <cell r="H9374" t="str">
            <v>PC</v>
          </cell>
          <cell r="I9374" t="str">
            <v>CPR</v>
          </cell>
          <cell r="J9374" t="str">
            <v/>
          </cell>
          <cell r="K9374" t="str">
            <v>PD</v>
          </cell>
          <cell r="L9374" t="str">
            <v>3015</v>
          </cell>
          <cell r="M9374" t="str">
            <v>V</v>
          </cell>
          <cell r="N9374">
            <v>75464</v>
          </cell>
        </row>
        <row r="9375">
          <cell r="A9375" t="str">
            <v>RM-NSB-FAB-00-0247</v>
          </cell>
          <cell r="B9375" t="str">
            <v>CINT</v>
          </cell>
          <cell r="C9375" t="str">
            <v/>
          </cell>
          <cell r="D9375" t="str">
            <v>COVER MATRAS 0733</v>
          </cell>
          <cell r="E9375">
            <v>44797</v>
          </cell>
          <cell r="F9375" t="str">
            <v>ROF</v>
          </cell>
          <cell r="G9375" t="str">
            <v>CI_KAIN</v>
          </cell>
          <cell r="H9375" t="str">
            <v>PC</v>
          </cell>
          <cell r="I9375" t="str">
            <v>CPR</v>
          </cell>
          <cell r="J9375" t="str">
            <v/>
          </cell>
          <cell r="K9375" t="str">
            <v>PD</v>
          </cell>
          <cell r="L9375" t="str">
            <v>3015</v>
          </cell>
          <cell r="M9375" t="str">
            <v>V</v>
          </cell>
          <cell r="N9375">
            <v>75464</v>
          </cell>
        </row>
        <row r="9376">
          <cell r="A9376" t="str">
            <v>RM-NSB-FAB-00-0248</v>
          </cell>
          <cell r="B9376" t="str">
            <v>CINT</v>
          </cell>
          <cell r="C9376" t="str">
            <v/>
          </cell>
          <cell r="D9376" t="str">
            <v>COVER MATRAS AQUADA</v>
          </cell>
          <cell r="E9376">
            <v>44797</v>
          </cell>
          <cell r="F9376" t="str">
            <v>ROF</v>
          </cell>
          <cell r="G9376" t="str">
            <v>CI_KAIN</v>
          </cell>
          <cell r="H9376" t="str">
            <v>PC</v>
          </cell>
          <cell r="I9376" t="str">
            <v>CPR</v>
          </cell>
          <cell r="J9376" t="str">
            <v/>
          </cell>
          <cell r="K9376" t="str">
            <v>PD</v>
          </cell>
          <cell r="L9376" t="str">
            <v>3015</v>
          </cell>
          <cell r="M9376" t="str">
            <v>V</v>
          </cell>
          <cell r="N9376">
            <v>75464</v>
          </cell>
        </row>
        <row r="9377">
          <cell r="A9377" t="str">
            <v>RM-NSB-FAB-00-0249</v>
          </cell>
          <cell r="B9377" t="str">
            <v>CINT</v>
          </cell>
          <cell r="C9377" t="str">
            <v/>
          </cell>
          <cell r="D9377" t="str">
            <v>COVER MATRAS EXAMINATION BIRU</v>
          </cell>
          <cell r="E9377">
            <v>44797</v>
          </cell>
          <cell r="F9377" t="str">
            <v>ROF</v>
          </cell>
          <cell r="G9377" t="str">
            <v>CI_KAIN</v>
          </cell>
          <cell r="H9377" t="str">
            <v>PC</v>
          </cell>
          <cell r="I9377" t="str">
            <v>CPR</v>
          </cell>
          <cell r="J9377" t="str">
            <v/>
          </cell>
          <cell r="K9377" t="str">
            <v>PD</v>
          </cell>
          <cell r="L9377" t="str">
            <v>3015</v>
          </cell>
          <cell r="M9377" t="str">
            <v>V</v>
          </cell>
          <cell r="N9377">
            <v>75464</v>
          </cell>
        </row>
        <row r="9378">
          <cell r="A9378" t="str">
            <v>RM-NSB-FAB-00-0250</v>
          </cell>
          <cell r="B9378" t="str">
            <v>CINT</v>
          </cell>
          <cell r="C9378" t="str">
            <v/>
          </cell>
          <cell r="D9378" t="str">
            <v>COVER MATRAS HITAM</v>
          </cell>
          <cell r="E9378">
            <v>44797</v>
          </cell>
          <cell r="F9378" t="str">
            <v>ROF</v>
          </cell>
          <cell r="G9378" t="str">
            <v>CI_KAIN</v>
          </cell>
          <cell r="H9378" t="str">
            <v>PC</v>
          </cell>
          <cell r="I9378" t="str">
            <v>CPR</v>
          </cell>
          <cell r="J9378" t="str">
            <v/>
          </cell>
          <cell r="K9378" t="str">
            <v>PD</v>
          </cell>
          <cell r="L9378" t="str">
            <v>3015</v>
          </cell>
          <cell r="M9378" t="str">
            <v>V</v>
          </cell>
          <cell r="N9378">
            <v>75464</v>
          </cell>
        </row>
        <row r="9379">
          <cell r="A9379" t="str">
            <v>RM-NSB-FAB-00-0251</v>
          </cell>
          <cell r="B9379" t="str">
            <v>CINT</v>
          </cell>
          <cell r="C9379" t="str">
            <v/>
          </cell>
          <cell r="D9379" t="str">
            <v>COVER MATRAS MT-001S/MT-002S</v>
          </cell>
          <cell r="E9379">
            <v>44797</v>
          </cell>
          <cell r="F9379" t="str">
            <v>ROF</v>
          </cell>
          <cell r="G9379" t="str">
            <v>CI_KAIN</v>
          </cell>
          <cell r="H9379" t="str">
            <v>PC</v>
          </cell>
          <cell r="I9379" t="str">
            <v>CPR</v>
          </cell>
          <cell r="J9379" t="str">
            <v/>
          </cell>
          <cell r="K9379" t="str">
            <v>PD</v>
          </cell>
          <cell r="L9379" t="str">
            <v>3015</v>
          </cell>
          <cell r="M9379" t="str">
            <v>V</v>
          </cell>
          <cell r="N9379">
            <v>75000</v>
          </cell>
        </row>
        <row r="9380">
          <cell r="A9380" t="str">
            <v>RM-NSB-FAB-00-0252</v>
          </cell>
          <cell r="B9380" t="str">
            <v>CINT</v>
          </cell>
          <cell r="C9380" t="str">
            <v/>
          </cell>
          <cell r="D9380" t="str">
            <v>COVER MATRAS URETAN</v>
          </cell>
          <cell r="E9380">
            <v>44797</v>
          </cell>
          <cell r="F9380" t="str">
            <v>ROF</v>
          </cell>
          <cell r="G9380" t="str">
            <v>CI_KAIN</v>
          </cell>
          <cell r="H9380" t="str">
            <v>PC</v>
          </cell>
          <cell r="I9380" t="str">
            <v>CPR</v>
          </cell>
          <cell r="J9380" t="str">
            <v/>
          </cell>
          <cell r="K9380" t="str">
            <v>PD</v>
          </cell>
          <cell r="L9380" t="str">
            <v>3015</v>
          </cell>
          <cell r="M9380" t="str">
            <v>V</v>
          </cell>
          <cell r="N9380">
            <v>75464</v>
          </cell>
        </row>
        <row r="9381">
          <cell r="A9381" t="str">
            <v>RM-NSB-FAB-00-0253</v>
          </cell>
          <cell r="B9381" t="str">
            <v>CINT</v>
          </cell>
          <cell r="C9381" t="str">
            <v/>
          </cell>
          <cell r="D9381" t="str">
            <v>COVER MATRESS STRETCHER</v>
          </cell>
          <cell r="E9381">
            <v>44797</v>
          </cell>
          <cell r="F9381" t="str">
            <v>ROF</v>
          </cell>
          <cell r="G9381" t="str">
            <v>CI_KAIN</v>
          </cell>
          <cell r="H9381" t="str">
            <v>PC</v>
          </cell>
          <cell r="I9381" t="str">
            <v>CPR</v>
          </cell>
          <cell r="J9381" t="str">
            <v/>
          </cell>
          <cell r="K9381" t="str">
            <v>PD</v>
          </cell>
          <cell r="L9381" t="str">
            <v>3015</v>
          </cell>
          <cell r="M9381" t="str">
            <v>V</v>
          </cell>
          <cell r="N9381">
            <v>75464</v>
          </cell>
        </row>
        <row r="9382">
          <cell r="A9382" t="str">
            <v>RM-NSB-FAB-00-0254</v>
          </cell>
          <cell r="B9382" t="str">
            <v>CINT</v>
          </cell>
          <cell r="C9382" t="str">
            <v/>
          </cell>
          <cell r="D9382" t="str">
            <v>KAIN LIBERTY 7233BA C/114</v>
          </cell>
          <cell r="E9382">
            <v>44797</v>
          </cell>
          <cell r="F9382" t="str">
            <v>ROF</v>
          </cell>
          <cell r="G9382" t="str">
            <v>CI_KAIN</v>
          </cell>
          <cell r="H9382" t="str">
            <v>M</v>
          </cell>
          <cell r="I9382" t="str">
            <v>CPR</v>
          </cell>
          <cell r="J9382" t="str">
            <v/>
          </cell>
          <cell r="K9382" t="str">
            <v>PD</v>
          </cell>
          <cell r="L9382" t="str">
            <v>3015</v>
          </cell>
          <cell r="M9382" t="str">
            <v>V</v>
          </cell>
          <cell r="N9382">
            <v>27000</v>
          </cell>
        </row>
        <row r="9383">
          <cell r="A9383" t="str">
            <v>RM-NSB-FAB-00-0255</v>
          </cell>
          <cell r="B9383" t="str">
            <v>CINT</v>
          </cell>
          <cell r="C9383" t="str">
            <v/>
          </cell>
          <cell r="D9383" t="str">
            <v>COVER MATRAS BABYCOTS</v>
          </cell>
          <cell r="E9383">
            <v>44797</v>
          </cell>
          <cell r="F9383" t="str">
            <v>ROF</v>
          </cell>
          <cell r="G9383" t="str">
            <v>CI_KAIN</v>
          </cell>
          <cell r="H9383" t="str">
            <v>PC</v>
          </cell>
          <cell r="I9383" t="str">
            <v>CPR</v>
          </cell>
          <cell r="J9383" t="str">
            <v/>
          </cell>
          <cell r="K9383" t="str">
            <v>PD</v>
          </cell>
          <cell r="L9383" t="str">
            <v>3015</v>
          </cell>
          <cell r="M9383" t="str">
            <v>V</v>
          </cell>
          <cell r="N9383">
            <v>50000</v>
          </cell>
        </row>
        <row r="9384">
          <cell r="A9384" t="str">
            <v>RM-NSB-FAS-00-0256</v>
          </cell>
          <cell r="B9384" t="str">
            <v>CINT</v>
          </cell>
          <cell r="C9384" t="str">
            <v/>
          </cell>
          <cell r="D9384" t="str">
            <v>P/W J-9416321</v>
          </cell>
          <cell r="E9384">
            <v>45169</v>
          </cell>
          <cell r="F9384" t="str">
            <v>ROF</v>
          </cell>
          <cell r="G9384" t="str">
            <v>CI_OTH</v>
          </cell>
          <cell r="H9384" t="str">
            <v>PC</v>
          </cell>
          <cell r="I9384" t="str">
            <v>CPR</v>
          </cell>
          <cell r="J9384" t="str">
            <v/>
          </cell>
          <cell r="K9384" t="str">
            <v>PD</v>
          </cell>
          <cell r="L9384" t="str">
            <v>3015</v>
          </cell>
          <cell r="M9384" t="str">
            <v>V</v>
          </cell>
          <cell r="N9384">
            <v>236</v>
          </cell>
        </row>
        <row r="9385">
          <cell r="A9385" t="str">
            <v>RM-NSB-FAS-00-0257</v>
          </cell>
          <cell r="B9385" t="str">
            <v>CINT</v>
          </cell>
          <cell r="C9385" t="str">
            <v/>
          </cell>
          <cell r="D9385" t="str">
            <v>BAUD SIDE RAIL KUPU-KUPU</v>
          </cell>
          <cell r="E9385">
            <v>45130</v>
          </cell>
          <cell r="F9385" t="str">
            <v>ROF</v>
          </cell>
          <cell r="G9385" t="str">
            <v>CI_BOLT</v>
          </cell>
          <cell r="H9385" t="str">
            <v>PC</v>
          </cell>
          <cell r="I9385" t="str">
            <v>CPR</v>
          </cell>
          <cell r="J9385" t="str">
            <v/>
          </cell>
          <cell r="K9385" t="str">
            <v>PD</v>
          </cell>
          <cell r="L9385" t="str">
            <v>3015</v>
          </cell>
          <cell r="M9385" t="str">
            <v>V</v>
          </cell>
          <cell r="N9385">
            <v>356</v>
          </cell>
        </row>
        <row r="9386">
          <cell r="A9386" t="str">
            <v>RM-NSB-FAS-00-0258</v>
          </cell>
          <cell r="B9386" t="str">
            <v>CINT</v>
          </cell>
          <cell r="C9386" t="str">
            <v/>
          </cell>
          <cell r="D9386" t="str">
            <v>HEXAGON 10 X 60</v>
          </cell>
          <cell r="E9386">
            <v>44797</v>
          </cell>
          <cell r="F9386" t="str">
            <v>ROF</v>
          </cell>
          <cell r="G9386" t="str">
            <v>CI_BOLT</v>
          </cell>
          <cell r="H9386" t="str">
            <v>PC</v>
          </cell>
          <cell r="I9386" t="str">
            <v>CPR</v>
          </cell>
          <cell r="J9386" t="str">
            <v/>
          </cell>
          <cell r="K9386" t="str">
            <v>PD</v>
          </cell>
          <cell r="L9386" t="str">
            <v>3015</v>
          </cell>
          <cell r="M9386" t="str">
            <v>V</v>
          </cell>
          <cell r="N9386">
            <v>265</v>
          </cell>
        </row>
        <row r="9387">
          <cell r="A9387" t="str">
            <v>RM-NSB-FAS-00-0259</v>
          </cell>
          <cell r="B9387" t="str">
            <v>CINT</v>
          </cell>
          <cell r="C9387" t="str">
            <v/>
          </cell>
          <cell r="D9387" t="str">
            <v>HEXAGON 10 X 60 P 1,5</v>
          </cell>
          <cell r="E9387">
            <v>44797</v>
          </cell>
          <cell r="F9387" t="str">
            <v>ROF</v>
          </cell>
          <cell r="G9387" t="str">
            <v>CI_BOLT</v>
          </cell>
          <cell r="H9387" t="str">
            <v>PC</v>
          </cell>
          <cell r="I9387" t="str">
            <v>CPR</v>
          </cell>
          <cell r="J9387" t="str">
            <v/>
          </cell>
          <cell r="K9387" t="str">
            <v>PD</v>
          </cell>
          <cell r="L9387" t="str">
            <v>3015</v>
          </cell>
          <cell r="M9387" t="str">
            <v>V</v>
          </cell>
          <cell r="N9387">
            <v>265</v>
          </cell>
        </row>
        <row r="9388">
          <cell r="A9388" t="str">
            <v>RM-NSB-FAS-00-0260</v>
          </cell>
          <cell r="B9388" t="str">
            <v>CINT</v>
          </cell>
          <cell r="C9388" t="str">
            <v/>
          </cell>
          <cell r="D9388" t="str">
            <v>HEXAGON BOLT M8 X 10</v>
          </cell>
          <cell r="E9388">
            <v>44936</v>
          </cell>
          <cell r="F9388" t="str">
            <v>ROF</v>
          </cell>
          <cell r="G9388" t="str">
            <v>CI_BOLT</v>
          </cell>
          <cell r="H9388" t="str">
            <v>PC</v>
          </cell>
          <cell r="I9388" t="str">
            <v>CPR</v>
          </cell>
          <cell r="J9388" t="str">
            <v/>
          </cell>
          <cell r="K9388" t="str">
            <v>PD</v>
          </cell>
          <cell r="L9388" t="str">
            <v>3015</v>
          </cell>
          <cell r="M9388" t="str">
            <v>V</v>
          </cell>
          <cell r="N9388">
            <v>2800</v>
          </cell>
        </row>
        <row r="9389">
          <cell r="A9389" t="str">
            <v>RM-NSB-FAS-00-0261</v>
          </cell>
          <cell r="B9389" t="str">
            <v>CINT</v>
          </cell>
          <cell r="C9389" t="str">
            <v/>
          </cell>
          <cell r="D9389" t="str">
            <v>HEXAGON SHAFT W11</v>
          </cell>
          <cell r="E9389">
            <v>44825</v>
          </cell>
          <cell r="F9389" t="str">
            <v>ROF</v>
          </cell>
          <cell r="G9389" t="str">
            <v>CI_BOLT</v>
          </cell>
          <cell r="H9389" t="str">
            <v>PC</v>
          </cell>
          <cell r="I9389" t="str">
            <v>CPR</v>
          </cell>
          <cell r="J9389" t="str">
            <v/>
          </cell>
          <cell r="K9389" t="str">
            <v>PD</v>
          </cell>
          <cell r="L9389" t="str">
            <v>3015</v>
          </cell>
          <cell r="M9389" t="str">
            <v>V</v>
          </cell>
          <cell r="N9389">
            <v>240000</v>
          </cell>
        </row>
        <row r="9390">
          <cell r="A9390" t="str">
            <v>RM-NSB-FAS-00-0262</v>
          </cell>
          <cell r="B9390" t="str">
            <v>CINT</v>
          </cell>
          <cell r="C9390" t="str">
            <v/>
          </cell>
          <cell r="D9390" t="str">
            <v>HEXAGONAL BOLT M10 X 40</v>
          </cell>
          <cell r="E9390">
            <v>44797</v>
          </cell>
          <cell r="F9390" t="str">
            <v>ROF</v>
          </cell>
          <cell r="G9390" t="str">
            <v>CI_BOLT</v>
          </cell>
          <cell r="H9390" t="str">
            <v>PC</v>
          </cell>
          <cell r="I9390" t="str">
            <v>CPR</v>
          </cell>
          <cell r="J9390" t="str">
            <v/>
          </cell>
          <cell r="K9390" t="str">
            <v>PD</v>
          </cell>
          <cell r="L9390" t="str">
            <v>3015</v>
          </cell>
          <cell r="M9390" t="str">
            <v>V</v>
          </cell>
          <cell r="N9390">
            <v>265</v>
          </cell>
        </row>
        <row r="9391">
          <cell r="A9391" t="str">
            <v>RM-NSB-FAS-00-0263</v>
          </cell>
          <cell r="B9391" t="str">
            <v>CINT</v>
          </cell>
          <cell r="C9391" t="str">
            <v/>
          </cell>
          <cell r="D9391" t="str">
            <v>HEXAGONAL BOLT M6 X 52</v>
          </cell>
          <cell r="E9391">
            <v>44825</v>
          </cell>
          <cell r="F9391" t="str">
            <v>ROF</v>
          </cell>
          <cell r="G9391" t="str">
            <v>CI_BOLT</v>
          </cell>
          <cell r="H9391" t="str">
            <v>PC</v>
          </cell>
          <cell r="I9391" t="str">
            <v>CPR</v>
          </cell>
          <cell r="J9391" t="str">
            <v/>
          </cell>
          <cell r="K9391" t="str">
            <v>PD</v>
          </cell>
          <cell r="L9391" t="str">
            <v>3015</v>
          </cell>
          <cell r="M9391" t="str">
            <v>V</v>
          </cell>
          <cell r="N9391">
            <v>65</v>
          </cell>
        </row>
        <row r="9392">
          <cell r="A9392" t="str">
            <v>RM-NSB-FAS-00-0264</v>
          </cell>
          <cell r="B9392" t="str">
            <v>CINT</v>
          </cell>
          <cell r="C9392" t="str">
            <v/>
          </cell>
          <cell r="D9392" t="str">
            <v>LOCK NUT M10 X 1.25</v>
          </cell>
          <cell r="E9392">
            <v>44797</v>
          </cell>
          <cell r="F9392" t="str">
            <v>ROF</v>
          </cell>
          <cell r="G9392" t="str">
            <v>CI_BOLT</v>
          </cell>
          <cell r="H9392" t="str">
            <v>PC</v>
          </cell>
          <cell r="I9392" t="str">
            <v>CPR</v>
          </cell>
          <cell r="J9392" t="str">
            <v/>
          </cell>
          <cell r="K9392" t="str">
            <v>PD</v>
          </cell>
          <cell r="L9392" t="str">
            <v>3015</v>
          </cell>
          <cell r="M9392" t="str">
            <v>V</v>
          </cell>
          <cell r="N9392">
            <v>125</v>
          </cell>
        </row>
        <row r="9393">
          <cell r="A9393" t="str">
            <v>RM-NSB-FAS-00-0265</v>
          </cell>
          <cell r="B9393" t="str">
            <v>CINT</v>
          </cell>
          <cell r="C9393" t="str">
            <v/>
          </cell>
          <cell r="D9393" t="str">
            <v>LOCK NUT M5</v>
          </cell>
          <cell r="E9393">
            <v>44797</v>
          </cell>
          <cell r="F9393" t="str">
            <v>ROF</v>
          </cell>
          <cell r="G9393" t="str">
            <v>CI_BOLT</v>
          </cell>
          <cell r="H9393" t="str">
            <v>PC</v>
          </cell>
          <cell r="I9393" t="str">
            <v>CPR</v>
          </cell>
          <cell r="J9393" t="str">
            <v/>
          </cell>
          <cell r="K9393" t="str">
            <v>PD</v>
          </cell>
          <cell r="L9393" t="str">
            <v>3015</v>
          </cell>
          <cell r="M9393" t="str">
            <v>V</v>
          </cell>
          <cell r="N9393">
            <v>75</v>
          </cell>
        </row>
        <row r="9394">
          <cell r="A9394" t="str">
            <v>RM-NSB-FAS-00-0266</v>
          </cell>
          <cell r="B9394" t="str">
            <v>CINT</v>
          </cell>
          <cell r="C9394" t="str">
            <v/>
          </cell>
          <cell r="D9394" t="str">
            <v>NUT J-9416326</v>
          </cell>
          <cell r="E9394">
            <v>44797</v>
          </cell>
          <cell r="F9394" t="str">
            <v>ROF</v>
          </cell>
          <cell r="G9394" t="str">
            <v>CI_BOLT</v>
          </cell>
          <cell r="H9394" t="str">
            <v>PC</v>
          </cell>
          <cell r="I9394" t="str">
            <v>CPR</v>
          </cell>
          <cell r="J9394" t="str">
            <v/>
          </cell>
          <cell r="K9394" t="str">
            <v>PD</v>
          </cell>
          <cell r="L9394" t="str">
            <v>3015</v>
          </cell>
          <cell r="M9394" t="str">
            <v>V</v>
          </cell>
          <cell r="N9394">
            <v>7277</v>
          </cell>
        </row>
        <row r="9395">
          <cell r="A9395" t="str">
            <v>RM-NSB-FAS-00-0267</v>
          </cell>
          <cell r="B9395" t="str">
            <v>CINT</v>
          </cell>
          <cell r="C9395" t="str">
            <v/>
          </cell>
          <cell r="D9395" t="str">
            <v>PIN B K-005001 B VERSENG</v>
          </cell>
          <cell r="E9395">
            <v>44797</v>
          </cell>
          <cell r="F9395" t="str">
            <v>ROF</v>
          </cell>
          <cell r="G9395" t="str">
            <v>CI_BOLT</v>
          </cell>
          <cell r="H9395" t="str">
            <v>PC</v>
          </cell>
          <cell r="I9395" t="str">
            <v>CPR</v>
          </cell>
          <cell r="J9395" t="str">
            <v/>
          </cell>
          <cell r="K9395" t="str">
            <v>PD</v>
          </cell>
          <cell r="L9395" t="str">
            <v>3015</v>
          </cell>
          <cell r="M9395" t="str">
            <v>V</v>
          </cell>
          <cell r="N9395">
            <v>3800</v>
          </cell>
        </row>
        <row r="9396">
          <cell r="A9396" t="str">
            <v>RM-NSB-FAS-00-0268</v>
          </cell>
          <cell r="B9396" t="str">
            <v>CINT</v>
          </cell>
          <cell r="C9396" t="str">
            <v/>
          </cell>
          <cell r="D9396" t="str">
            <v>PIN B K-005003</v>
          </cell>
          <cell r="E9396">
            <v>44825</v>
          </cell>
          <cell r="F9396" t="str">
            <v>ROF</v>
          </cell>
          <cell r="G9396" t="str">
            <v>CI_BOLT</v>
          </cell>
          <cell r="H9396" t="str">
            <v>PC</v>
          </cell>
          <cell r="I9396" t="str">
            <v>CPR</v>
          </cell>
          <cell r="J9396" t="str">
            <v/>
          </cell>
          <cell r="K9396" t="str">
            <v>PD</v>
          </cell>
          <cell r="L9396" t="str">
            <v>3015</v>
          </cell>
          <cell r="M9396" t="str">
            <v>V</v>
          </cell>
          <cell r="N9396">
            <v>3800</v>
          </cell>
        </row>
        <row r="9397">
          <cell r="A9397" t="str">
            <v>RM-NSB-FAS-00-0269</v>
          </cell>
          <cell r="B9397" t="str">
            <v>CINT</v>
          </cell>
          <cell r="C9397" t="str">
            <v/>
          </cell>
          <cell r="D9397" t="str">
            <v>PIN DIA 16 X 168</v>
          </cell>
          <cell r="E9397">
            <v>44797</v>
          </cell>
          <cell r="F9397" t="str">
            <v>ROF</v>
          </cell>
          <cell r="G9397" t="str">
            <v>CI_BOLT</v>
          </cell>
          <cell r="H9397" t="str">
            <v>PC</v>
          </cell>
          <cell r="I9397" t="str">
            <v>CPR</v>
          </cell>
          <cell r="J9397" t="str">
            <v/>
          </cell>
          <cell r="K9397" t="str">
            <v>PD</v>
          </cell>
          <cell r="L9397" t="str">
            <v>3015</v>
          </cell>
          <cell r="M9397" t="str">
            <v>V</v>
          </cell>
          <cell r="N9397">
            <v>3800</v>
          </cell>
        </row>
        <row r="9398">
          <cell r="A9398" t="str">
            <v>RM-NSB-FAS-00-0270</v>
          </cell>
          <cell r="B9398" t="str">
            <v>CINT</v>
          </cell>
          <cell r="C9398" t="str">
            <v/>
          </cell>
          <cell r="D9398" t="str">
            <v>PIN DIA 16 X 207</v>
          </cell>
          <cell r="E9398">
            <v>44797</v>
          </cell>
          <cell r="F9398" t="str">
            <v>ROF</v>
          </cell>
          <cell r="G9398" t="str">
            <v>CI_BOLT</v>
          </cell>
          <cell r="H9398" t="str">
            <v>PC</v>
          </cell>
          <cell r="I9398" t="str">
            <v>CPR</v>
          </cell>
          <cell r="J9398" t="str">
            <v/>
          </cell>
          <cell r="K9398" t="str">
            <v>PD</v>
          </cell>
          <cell r="L9398" t="str">
            <v>3015</v>
          </cell>
          <cell r="M9398" t="str">
            <v>V</v>
          </cell>
          <cell r="N9398">
            <v>3800</v>
          </cell>
        </row>
        <row r="9399">
          <cell r="A9399" t="str">
            <v>RM-NSB-FAS-00-0271</v>
          </cell>
          <cell r="B9399" t="str">
            <v>CINT</v>
          </cell>
          <cell r="C9399" t="str">
            <v/>
          </cell>
          <cell r="D9399" t="str">
            <v>PIN DIA 18 X 102.5</v>
          </cell>
          <cell r="E9399">
            <v>44797</v>
          </cell>
          <cell r="F9399" t="str">
            <v>ROF</v>
          </cell>
          <cell r="G9399" t="str">
            <v>CI_BOLT</v>
          </cell>
          <cell r="H9399" t="str">
            <v>PC</v>
          </cell>
          <cell r="I9399" t="str">
            <v>CPR</v>
          </cell>
          <cell r="J9399" t="str">
            <v/>
          </cell>
          <cell r="K9399" t="str">
            <v>PD</v>
          </cell>
          <cell r="L9399" t="str">
            <v>3015</v>
          </cell>
          <cell r="M9399" t="str">
            <v>V</v>
          </cell>
          <cell r="N9399">
            <v>3800</v>
          </cell>
        </row>
        <row r="9400">
          <cell r="A9400" t="str">
            <v>RM-NSB-FAS-00-0272</v>
          </cell>
          <cell r="B9400" t="str">
            <v>CINT</v>
          </cell>
          <cell r="C9400" t="str">
            <v/>
          </cell>
          <cell r="D9400" t="str">
            <v>PIN DIA 18 X 122</v>
          </cell>
          <cell r="E9400">
            <v>44797</v>
          </cell>
          <cell r="F9400" t="str">
            <v>ROF</v>
          </cell>
          <cell r="G9400" t="str">
            <v>CI_BOLT</v>
          </cell>
          <cell r="H9400" t="str">
            <v>PC</v>
          </cell>
          <cell r="I9400" t="str">
            <v>CPR</v>
          </cell>
          <cell r="J9400" t="str">
            <v/>
          </cell>
          <cell r="K9400" t="str">
            <v>PD</v>
          </cell>
          <cell r="L9400" t="str">
            <v>3015</v>
          </cell>
          <cell r="M9400" t="str">
            <v>V</v>
          </cell>
          <cell r="N9400">
            <v>3800</v>
          </cell>
        </row>
        <row r="9401">
          <cell r="A9401" t="str">
            <v>RM-NSB-FAS-00-0273</v>
          </cell>
          <cell r="B9401" t="str">
            <v>CINT</v>
          </cell>
          <cell r="C9401" t="str">
            <v/>
          </cell>
          <cell r="D9401" t="str">
            <v>PIN E K-005003E</v>
          </cell>
          <cell r="E9401">
            <v>44797</v>
          </cell>
          <cell r="F9401" t="str">
            <v>ROF</v>
          </cell>
          <cell r="G9401" t="str">
            <v>CI_BOLT</v>
          </cell>
          <cell r="H9401" t="str">
            <v>PC</v>
          </cell>
          <cell r="I9401" t="str">
            <v>CPR</v>
          </cell>
          <cell r="J9401" t="str">
            <v/>
          </cell>
          <cell r="K9401" t="str">
            <v>PD</v>
          </cell>
          <cell r="L9401" t="str">
            <v>3015</v>
          </cell>
          <cell r="M9401" t="str">
            <v>V</v>
          </cell>
          <cell r="N9401">
            <v>3800</v>
          </cell>
        </row>
        <row r="9402">
          <cell r="A9402" t="str">
            <v>RM-NSB-FAS-00-0274</v>
          </cell>
          <cell r="B9402" t="str">
            <v>CINT</v>
          </cell>
          <cell r="C9402" t="str">
            <v/>
          </cell>
          <cell r="D9402" t="str">
            <v>PIN E K-005004-E (10 X 47)</v>
          </cell>
          <cell r="E9402">
            <v>44797</v>
          </cell>
          <cell r="F9402" t="str">
            <v>ROF</v>
          </cell>
          <cell r="G9402" t="str">
            <v>CI_BOLT</v>
          </cell>
          <cell r="H9402" t="str">
            <v>PC</v>
          </cell>
          <cell r="I9402" t="str">
            <v>CPR</v>
          </cell>
          <cell r="J9402" t="str">
            <v/>
          </cell>
          <cell r="K9402" t="str">
            <v>PD</v>
          </cell>
          <cell r="L9402" t="str">
            <v>3015</v>
          </cell>
          <cell r="M9402" t="str">
            <v>V</v>
          </cell>
          <cell r="N9402">
            <v>3800</v>
          </cell>
        </row>
        <row r="9403">
          <cell r="A9403" t="str">
            <v>RM-NSB-FAS-00-0275</v>
          </cell>
          <cell r="B9403" t="str">
            <v>CINT</v>
          </cell>
          <cell r="C9403" t="str">
            <v/>
          </cell>
          <cell r="D9403" t="str">
            <v>PIN H K-005003H</v>
          </cell>
          <cell r="E9403">
            <v>44797</v>
          </cell>
          <cell r="F9403" t="str">
            <v>ROF</v>
          </cell>
          <cell r="G9403" t="str">
            <v>CI_BOLT</v>
          </cell>
          <cell r="H9403" t="str">
            <v>PC</v>
          </cell>
          <cell r="I9403" t="str">
            <v>CPR</v>
          </cell>
          <cell r="J9403" t="str">
            <v/>
          </cell>
          <cell r="K9403" t="str">
            <v>PD</v>
          </cell>
          <cell r="L9403" t="str">
            <v>3015</v>
          </cell>
          <cell r="M9403" t="str">
            <v>V</v>
          </cell>
          <cell r="N9403">
            <v>3800</v>
          </cell>
        </row>
        <row r="9404">
          <cell r="A9404" t="str">
            <v>RM-NSB-FAS-00-0276</v>
          </cell>
          <cell r="B9404" t="str">
            <v>CINT</v>
          </cell>
          <cell r="C9404" t="str">
            <v/>
          </cell>
          <cell r="D9404" t="str">
            <v>TSB IP M4 X 10</v>
          </cell>
          <cell r="E9404">
            <v>44797</v>
          </cell>
          <cell r="F9404" t="str">
            <v>ROF</v>
          </cell>
          <cell r="G9404" t="str">
            <v>CI_BOLT</v>
          </cell>
          <cell r="H9404" t="str">
            <v>PC</v>
          </cell>
          <cell r="I9404" t="str">
            <v>CPR</v>
          </cell>
          <cell r="J9404" t="str">
            <v/>
          </cell>
          <cell r="K9404" t="str">
            <v>PD</v>
          </cell>
          <cell r="L9404" t="str">
            <v>3015</v>
          </cell>
          <cell r="M9404" t="str">
            <v>V</v>
          </cell>
          <cell r="N9404">
            <v>25</v>
          </cell>
        </row>
        <row r="9405">
          <cell r="A9405" t="str">
            <v>RM-NSB-FAS-00-0277</v>
          </cell>
          <cell r="B9405" t="str">
            <v>CINT</v>
          </cell>
          <cell r="C9405" t="str">
            <v/>
          </cell>
          <cell r="D9405" t="str">
            <v>WASHER 10X22X1.6 H-200055-3</v>
          </cell>
          <cell r="E9405">
            <v>44797</v>
          </cell>
          <cell r="F9405" t="str">
            <v>ROF</v>
          </cell>
          <cell r="G9405" t="str">
            <v>CI_BOLT</v>
          </cell>
          <cell r="H9405" t="str">
            <v>PC</v>
          </cell>
          <cell r="I9405" t="str">
            <v>CPR</v>
          </cell>
          <cell r="J9405" t="str">
            <v/>
          </cell>
          <cell r="K9405" t="str">
            <v>PD</v>
          </cell>
          <cell r="L9405" t="str">
            <v>3015</v>
          </cell>
          <cell r="M9405" t="str">
            <v>V</v>
          </cell>
          <cell r="N9405">
            <v>650</v>
          </cell>
        </row>
        <row r="9406">
          <cell r="A9406" t="str">
            <v>RM-NSB-FAS-00-0278</v>
          </cell>
          <cell r="B9406" t="str">
            <v>CINT</v>
          </cell>
          <cell r="C9406" t="str">
            <v/>
          </cell>
          <cell r="D9406" t="str">
            <v>WASHER K-006008</v>
          </cell>
          <cell r="E9406">
            <v>44797</v>
          </cell>
          <cell r="F9406" t="str">
            <v>ROF</v>
          </cell>
          <cell r="G9406" t="str">
            <v>CI_BOLT</v>
          </cell>
          <cell r="H9406" t="str">
            <v>PC</v>
          </cell>
          <cell r="I9406" t="str">
            <v>CPR</v>
          </cell>
          <cell r="J9406" t="str">
            <v/>
          </cell>
          <cell r="K9406" t="str">
            <v>PD</v>
          </cell>
          <cell r="L9406" t="str">
            <v>3015</v>
          </cell>
          <cell r="M9406" t="str">
            <v>V</v>
          </cell>
          <cell r="N9406">
            <v>650</v>
          </cell>
        </row>
        <row r="9407">
          <cell r="A9407" t="str">
            <v>RM-NSB-FAS-00-0279</v>
          </cell>
          <cell r="B9407" t="str">
            <v>CINT</v>
          </cell>
          <cell r="C9407" t="str">
            <v/>
          </cell>
          <cell r="D9407" t="str">
            <v>WASHER M4</v>
          </cell>
          <cell r="E9407">
            <v>44797</v>
          </cell>
          <cell r="F9407" t="str">
            <v>ROF</v>
          </cell>
          <cell r="G9407" t="str">
            <v>CI_BOLT</v>
          </cell>
          <cell r="H9407" t="str">
            <v>PC</v>
          </cell>
          <cell r="I9407" t="str">
            <v>CPR</v>
          </cell>
          <cell r="J9407" t="str">
            <v/>
          </cell>
          <cell r="K9407" t="str">
            <v>PD</v>
          </cell>
          <cell r="L9407" t="str">
            <v>3015</v>
          </cell>
          <cell r="M9407" t="str">
            <v>V</v>
          </cell>
          <cell r="N9407">
            <v>650</v>
          </cell>
        </row>
        <row r="9408">
          <cell r="A9408" t="str">
            <v>RM-NSB-FAS-00-0280</v>
          </cell>
          <cell r="B9408" t="str">
            <v>CINT</v>
          </cell>
          <cell r="C9408" t="str">
            <v/>
          </cell>
          <cell r="D9408" t="str">
            <v>WAVE WASHER SPRING C-078547-6</v>
          </cell>
          <cell r="E9408">
            <v>44797</v>
          </cell>
          <cell r="F9408" t="str">
            <v>ROF</v>
          </cell>
          <cell r="G9408" t="str">
            <v>CI_BOLT</v>
          </cell>
          <cell r="H9408" t="str">
            <v>PC</v>
          </cell>
          <cell r="I9408" t="str">
            <v>CPR</v>
          </cell>
          <cell r="J9408" t="str">
            <v/>
          </cell>
          <cell r="K9408" t="str">
            <v>PD</v>
          </cell>
          <cell r="L9408" t="str">
            <v>3015</v>
          </cell>
          <cell r="M9408" t="str">
            <v>V</v>
          </cell>
          <cell r="N9408">
            <v>650</v>
          </cell>
        </row>
        <row r="9409">
          <cell r="A9409" t="str">
            <v>RM-NSB-FAS-00-0281</v>
          </cell>
          <cell r="B9409" t="str">
            <v>CINT</v>
          </cell>
          <cell r="C9409" t="str">
            <v/>
          </cell>
          <cell r="D9409" t="str">
            <v>ZATUKI NUT M5</v>
          </cell>
          <cell r="E9409">
            <v>44797</v>
          </cell>
          <cell r="F9409" t="str">
            <v>ROF</v>
          </cell>
          <cell r="G9409" t="str">
            <v>CI_BOLT</v>
          </cell>
          <cell r="H9409" t="str">
            <v>PC</v>
          </cell>
          <cell r="I9409" t="str">
            <v>CPR</v>
          </cell>
          <cell r="J9409" t="str">
            <v/>
          </cell>
          <cell r="K9409" t="str">
            <v>PD</v>
          </cell>
          <cell r="L9409" t="str">
            <v>3015</v>
          </cell>
          <cell r="M9409" t="str">
            <v>V</v>
          </cell>
          <cell r="N9409">
            <v>125</v>
          </cell>
        </row>
        <row r="9410">
          <cell r="A9410" t="str">
            <v>RM-NSB-FAS-00-0282</v>
          </cell>
          <cell r="B9410" t="str">
            <v>CINT</v>
          </cell>
          <cell r="C9410" t="str">
            <v/>
          </cell>
          <cell r="D9410" t="str">
            <v>BLIND PLUG 0961318-C</v>
          </cell>
          <cell r="E9410">
            <v>44797</v>
          </cell>
          <cell r="F9410" t="str">
            <v>ROF</v>
          </cell>
          <cell r="G9410" t="str">
            <v>CI_BOLT</v>
          </cell>
          <cell r="H9410" t="str">
            <v>PC</v>
          </cell>
          <cell r="I9410" t="str">
            <v>CPR</v>
          </cell>
          <cell r="J9410" t="str">
            <v/>
          </cell>
          <cell r="K9410" t="str">
            <v>PD</v>
          </cell>
          <cell r="L9410" t="str">
            <v>3015</v>
          </cell>
          <cell r="M9410" t="str">
            <v>V</v>
          </cell>
          <cell r="N9410">
            <v>150</v>
          </cell>
        </row>
        <row r="9411">
          <cell r="A9411" t="str">
            <v>RM-NSB-FAS-00-0283</v>
          </cell>
          <cell r="B9411" t="str">
            <v>CINT</v>
          </cell>
          <cell r="C9411" t="str">
            <v/>
          </cell>
          <cell r="D9411" t="str">
            <v>BLIND RIVET 4 X 16 MM</v>
          </cell>
          <cell r="E9411">
            <v>44797</v>
          </cell>
          <cell r="F9411" t="str">
            <v>ROF</v>
          </cell>
          <cell r="G9411" t="str">
            <v>CI_OTH</v>
          </cell>
          <cell r="H9411" t="str">
            <v>PC</v>
          </cell>
          <cell r="I9411" t="str">
            <v>CPR</v>
          </cell>
          <cell r="J9411" t="str">
            <v/>
          </cell>
          <cell r="K9411" t="str">
            <v>PD</v>
          </cell>
          <cell r="L9411" t="str">
            <v>3015</v>
          </cell>
          <cell r="M9411" t="str">
            <v>V</v>
          </cell>
          <cell r="N9411">
            <v>255</v>
          </cell>
        </row>
        <row r="9412">
          <cell r="A9412" t="str">
            <v>RM-NSB-FAS-00-0284</v>
          </cell>
          <cell r="B9412" t="str">
            <v>CINT</v>
          </cell>
          <cell r="C9412" t="str">
            <v/>
          </cell>
          <cell r="D9412" t="str">
            <v>BLIND RIVET FB-590</v>
          </cell>
          <cell r="E9412">
            <v>44797</v>
          </cell>
          <cell r="F9412" t="str">
            <v>ROF</v>
          </cell>
          <cell r="G9412" t="str">
            <v>CI_BOLT</v>
          </cell>
          <cell r="H9412" t="str">
            <v>PC</v>
          </cell>
          <cell r="I9412" t="str">
            <v>CPR</v>
          </cell>
          <cell r="J9412" t="str">
            <v/>
          </cell>
          <cell r="K9412" t="str">
            <v>PD</v>
          </cell>
          <cell r="L9412" t="str">
            <v>3015</v>
          </cell>
          <cell r="M9412" t="str">
            <v>V</v>
          </cell>
          <cell r="N9412">
            <v>125</v>
          </cell>
        </row>
        <row r="9413">
          <cell r="A9413" t="str">
            <v>RM-NSB-FAS-00-0285</v>
          </cell>
          <cell r="B9413" t="str">
            <v>CINT</v>
          </cell>
          <cell r="C9413" t="str">
            <v/>
          </cell>
          <cell r="D9413" t="str">
            <v>BLIND RIVET FSR-001-10</v>
          </cell>
          <cell r="E9413">
            <v>44797</v>
          </cell>
          <cell r="F9413" t="str">
            <v>ROF</v>
          </cell>
          <cell r="G9413" t="str">
            <v>CI_BOLT</v>
          </cell>
          <cell r="H9413" t="str">
            <v>PC</v>
          </cell>
          <cell r="I9413" t="str">
            <v>CPR</v>
          </cell>
          <cell r="J9413" t="str">
            <v/>
          </cell>
          <cell r="K9413" t="str">
            <v>PD</v>
          </cell>
          <cell r="L9413" t="str">
            <v>3015</v>
          </cell>
          <cell r="M9413" t="str">
            <v>V</v>
          </cell>
          <cell r="N9413">
            <v>163</v>
          </cell>
        </row>
        <row r="9414">
          <cell r="A9414" t="str">
            <v>RM-NSB-FAS-00-0286</v>
          </cell>
          <cell r="B9414" t="str">
            <v>CINT</v>
          </cell>
          <cell r="C9414" t="str">
            <v/>
          </cell>
          <cell r="D9414" t="str">
            <v>BLIND RIVET M4 X 10</v>
          </cell>
          <cell r="E9414">
            <v>44797</v>
          </cell>
          <cell r="F9414" t="str">
            <v>ROF</v>
          </cell>
          <cell r="G9414" t="str">
            <v>CI_BOLT</v>
          </cell>
          <cell r="H9414" t="str">
            <v>PC</v>
          </cell>
          <cell r="I9414" t="str">
            <v>CPR</v>
          </cell>
          <cell r="J9414" t="str">
            <v/>
          </cell>
          <cell r="K9414" t="str">
            <v>PD</v>
          </cell>
          <cell r="L9414" t="str">
            <v>3015</v>
          </cell>
          <cell r="M9414" t="str">
            <v>V</v>
          </cell>
          <cell r="N9414">
            <v>250</v>
          </cell>
        </row>
        <row r="9415">
          <cell r="A9415" t="str">
            <v>RM-NSB-FAS-00-0287</v>
          </cell>
          <cell r="B9415" t="str">
            <v>CINT</v>
          </cell>
          <cell r="C9415" t="str">
            <v/>
          </cell>
          <cell r="D9415" t="str">
            <v>BLIND RIVET M4 X 25</v>
          </cell>
          <cell r="E9415">
            <v>44797</v>
          </cell>
          <cell r="F9415" t="str">
            <v>ROF</v>
          </cell>
          <cell r="G9415" t="str">
            <v>CI_BOLT</v>
          </cell>
          <cell r="H9415" t="str">
            <v>PC</v>
          </cell>
          <cell r="I9415" t="str">
            <v>CPR</v>
          </cell>
          <cell r="J9415" t="str">
            <v/>
          </cell>
          <cell r="K9415" t="str">
            <v>PD</v>
          </cell>
          <cell r="L9415" t="str">
            <v>3015</v>
          </cell>
          <cell r="M9415" t="str">
            <v>V</v>
          </cell>
          <cell r="N9415">
            <v>475</v>
          </cell>
        </row>
        <row r="9416">
          <cell r="A9416" t="str">
            <v>RM-NSB-FAS-00-0288</v>
          </cell>
          <cell r="B9416" t="str">
            <v>CINT</v>
          </cell>
          <cell r="C9416" t="str">
            <v/>
          </cell>
          <cell r="D9416" t="str">
            <v>BOLT HANDLE TIANG INFUS</v>
          </cell>
          <cell r="E9416">
            <v>45169</v>
          </cell>
          <cell r="F9416" t="str">
            <v>ROF</v>
          </cell>
          <cell r="G9416" t="str">
            <v>CI_BOLT</v>
          </cell>
          <cell r="H9416" t="str">
            <v>PC</v>
          </cell>
          <cell r="I9416" t="str">
            <v>CPR</v>
          </cell>
          <cell r="J9416" t="str">
            <v/>
          </cell>
          <cell r="K9416" t="str">
            <v>PD</v>
          </cell>
          <cell r="L9416" t="str">
            <v>3015</v>
          </cell>
          <cell r="M9416" t="str">
            <v>V</v>
          </cell>
          <cell r="N9416">
            <v>9335</v>
          </cell>
        </row>
        <row r="9417">
          <cell r="A9417" t="str">
            <v>RM-NSB-FAS-00-0289</v>
          </cell>
          <cell r="B9417" t="str">
            <v>CINT</v>
          </cell>
          <cell r="C9417" t="str">
            <v/>
          </cell>
          <cell r="D9417" t="str">
            <v>BOLT JMP M5 X 10</v>
          </cell>
          <cell r="E9417">
            <v>44797</v>
          </cell>
          <cell r="F9417" t="str">
            <v>ROF</v>
          </cell>
          <cell r="G9417" t="str">
            <v>CI_BOLT</v>
          </cell>
          <cell r="H9417" t="str">
            <v>PC</v>
          </cell>
          <cell r="I9417" t="str">
            <v>CPR</v>
          </cell>
          <cell r="J9417" t="str">
            <v/>
          </cell>
          <cell r="K9417" t="str">
            <v>PD</v>
          </cell>
          <cell r="L9417" t="str">
            <v>3015</v>
          </cell>
          <cell r="M9417" t="str">
            <v>V</v>
          </cell>
          <cell r="N9417">
            <v>78</v>
          </cell>
        </row>
        <row r="9418">
          <cell r="A9418" t="str">
            <v>RM-NSB-FAS-00-0290</v>
          </cell>
          <cell r="B9418" t="str">
            <v>CINT</v>
          </cell>
          <cell r="C9418" t="str">
            <v/>
          </cell>
          <cell r="D9418" t="str">
            <v>BOLT JP 6 X 40</v>
          </cell>
          <cell r="E9418">
            <v>45293</v>
          </cell>
          <cell r="F9418" t="str">
            <v>ROF</v>
          </cell>
          <cell r="G9418" t="str">
            <v>CI_BOLT</v>
          </cell>
          <cell r="H9418" t="str">
            <v>PC</v>
          </cell>
          <cell r="I9418" t="str">
            <v>CPR</v>
          </cell>
          <cell r="J9418" t="str">
            <v/>
          </cell>
          <cell r="K9418" t="str">
            <v>PD</v>
          </cell>
          <cell r="L9418" t="str">
            <v>3015</v>
          </cell>
          <cell r="M9418" t="str">
            <v>V</v>
          </cell>
          <cell r="N9418">
            <v>330</v>
          </cell>
        </row>
        <row r="9419">
          <cell r="A9419" t="str">
            <v>RM-NSB-FAS-00-0291</v>
          </cell>
          <cell r="B9419" t="str">
            <v>CINT</v>
          </cell>
          <cell r="C9419" t="str">
            <v/>
          </cell>
          <cell r="D9419" t="str">
            <v>BOLT JP 6 X 80</v>
          </cell>
          <cell r="E9419">
            <v>44797</v>
          </cell>
          <cell r="F9419" t="str">
            <v>ROF</v>
          </cell>
          <cell r="G9419" t="str">
            <v>CI_BOLT</v>
          </cell>
          <cell r="H9419" t="str">
            <v>PC</v>
          </cell>
          <cell r="I9419" t="str">
            <v>CPR</v>
          </cell>
          <cell r="J9419" t="str">
            <v/>
          </cell>
          <cell r="K9419" t="str">
            <v>PD</v>
          </cell>
          <cell r="L9419" t="str">
            <v>3015</v>
          </cell>
          <cell r="M9419" t="str">
            <v>V</v>
          </cell>
          <cell r="N9419">
            <v>1150</v>
          </cell>
        </row>
        <row r="9420">
          <cell r="A9420" t="str">
            <v>RM-NSB-FAS-00-0292</v>
          </cell>
          <cell r="B9420" t="str">
            <v>CINT</v>
          </cell>
          <cell r="C9420" t="str">
            <v/>
          </cell>
          <cell r="D9420" t="str">
            <v>BOLT K-005015</v>
          </cell>
          <cell r="E9420">
            <v>44797</v>
          </cell>
          <cell r="F9420" t="str">
            <v>ROF</v>
          </cell>
          <cell r="G9420" t="str">
            <v>CI_BOLT</v>
          </cell>
          <cell r="H9420" t="str">
            <v>PC</v>
          </cell>
          <cell r="I9420" t="str">
            <v>CPR</v>
          </cell>
          <cell r="J9420" t="str">
            <v/>
          </cell>
          <cell r="K9420" t="str">
            <v>PD</v>
          </cell>
          <cell r="L9420" t="str">
            <v>3015</v>
          </cell>
          <cell r="M9420" t="str">
            <v>V</v>
          </cell>
          <cell r="N9420">
            <v>211</v>
          </cell>
        </row>
        <row r="9421">
          <cell r="A9421" t="str">
            <v>RM-NSB-FAS-00-0293</v>
          </cell>
          <cell r="B9421" t="str">
            <v>CINT</v>
          </cell>
          <cell r="C9421" t="str">
            <v/>
          </cell>
          <cell r="D9421" t="str">
            <v>BOLT M8 X 10</v>
          </cell>
          <cell r="E9421">
            <v>44825</v>
          </cell>
          <cell r="F9421" t="str">
            <v>ROF</v>
          </cell>
          <cell r="G9421" t="str">
            <v>CI_BOLT</v>
          </cell>
          <cell r="H9421" t="str">
            <v>PC</v>
          </cell>
          <cell r="I9421" t="str">
            <v>CPR</v>
          </cell>
          <cell r="J9421" t="str">
            <v/>
          </cell>
          <cell r="K9421" t="str">
            <v>PD</v>
          </cell>
          <cell r="L9421" t="str">
            <v>3015</v>
          </cell>
          <cell r="M9421" t="str">
            <v>V</v>
          </cell>
          <cell r="N9421">
            <v>1250</v>
          </cell>
        </row>
        <row r="9422">
          <cell r="A9422" t="str">
            <v>RM-NSB-FAS-00-0294</v>
          </cell>
          <cell r="B9422" t="str">
            <v>CINT</v>
          </cell>
          <cell r="C9422" t="str">
            <v/>
          </cell>
          <cell r="D9422" t="str">
            <v>BOLT M8X45 SCREW P.HEAD</v>
          </cell>
          <cell r="E9422">
            <v>44797</v>
          </cell>
          <cell r="F9422" t="str">
            <v>ROF</v>
          </cell>
          <cell r="G9422" t="str">
            <v>CI_BOLT</v>
          </cell>
          <cell r="H9422" t="str">
            <v>PC</v>
          </cell>
          <cell r="I9422" t="str">
            <v>CPR</v>
          </cell>
          <cell r="J9422" t="str">
            <v/>
          </cell>
          <cell r="K9422" t="str">
            <v>PD</v>
          </cell>
          <cell r="L9422" t="str">
            <v>3015</v>
          </cell>
          <cell r="M9422" t="str">
            <v>V</v>
          </cell>
          <cell r="N9422">
            <v>850</v>
          </cell>
        </row>
        <row r="9423">
          <cell r="A9423" t="str">
            <v>RM-NSB-FAS-00-0295</v>
          </cell>
          <cell r="B9423" t="str">
            <v>CINT</v>
          </cell>
          <cell r="C9423" t="str">
            <v/>
          </cell>
          <cell r="D9423" t="str">
            <v>BOLT MS JMF-O M5 X 25MM</v>
          </cell>
          <cell r="E9423">
            <v>44797</v>
          </cell>
          <cell r="F9423" t="str">
            <v>ROF</v>
          </cell>
          <cell r="G9423" t="str">
            <v>CI_BOLT</v>
          </cell>
          <cell r="H9423" t="str">
            <v>PC</v>
          </cell>
          <cell r="I9423" t="str">
            <v>CPR</v>
          </cell>
          <cell r="J9423" t="str">
            <v/>
          </cell>
          <cell r="K9423" t="str">
            <v>PD</v>
          </cell>
          <cell r="L9423" t="str">
            <v>3015</v>
          </cell>
          <cell r="M9423" t="str">
            <v>V</v>
          </cell>
          <cell r="N9423">
            <v>180</v>
          </cell>
        </row>
        <row r="9424">
          <cell r="A9424" t="str">
            <v>RM-NSB-FAS-00-0296</v>
          </cell>
          <cell r="B9424" t="str">
            <v>CINT</v>
          </cell>
          <cell r="C9424" t="str">
            <v/>
          </cell>
          <cell r="D9424" t="str">
            <v>BOLT P-HEAD M6X25 H-220050-11</v>
          </cell>
          <cell r="E9424">
            <v>44797</v>
          </cell>
          <cell r="F9424" t="str">
            <v>ROF</v>
          </cell>
          <cell r="G9424" t="str">
            <v>CI_BOLT</v>
          </cell>
          <cell r="H9424" t="str">
            <v>PC</v>
          </cell>
          <cell r="I9424" t="str">
            <v>CPR</v>
          </cell>
          <cell r="J9424" t="str">
            <v/>
          </cell>
          <cell r="K9424" t="str">
            <v>PD</v>
          </cell>
          <cell r="L9424" t="str">
            <v>3015</v>
          </cell>
          <cell r="M9424" t="str">
            <v>V</v>
          </cell>
          <cell r="N9424">
            <v>65</v>
          </cell>
        </row>
        <row r="9425">
          <cell r="A9425" t="str">
            <v>RM-NSB-FAS-00-0297</v>
          </cell>
          <cell r="B9425" t="str">
            <v>CINT</v>
          </cell>
          <cell r="C9425" t="str">
            <v/>
          </cell>
          <cell r="D9425" t="str">
            <v>BUBUT PIN CASTER TB-002</v>
          </cell>
          <cell r="E9425">
            <v>44797</v>
          </cell>
          <cell r="F9425" t="str">
            <v>ROF</v>
          </cell>
          <cell r="G9425" t="str">
            <v>CI_OTH</v>
          </cell>
          <cell r="H9425" t="str">
            <v>PC</v>
          </cell>
          <cell r="I9425" t="str">
            <v>CPR</v>
          </cell>
          <cell r="J9425" t="str">
            <v/>
          </cell>
          <cell r="K9425" t="str">
            <v>PD</v>
          </cell>
          <cell r="L9425" t="str">
            <v>3015</v>
          </cell>
          <cell r="M9425" t="str">
            <v>V</v>
          </cell>
          <cell r="N9425">
            <v>3250</v>
          </cell>
        </row>
        <row r="9426">
          <cell r="A9426" t="str">
            <v>RM-NSB-FAS-00-0298</v>
          </cell>
          <cell r="B9426" t="str">
            <v>CINT</v>
          </cell>
          <cell r="C9426" t="str">
            <v/>
          </cell>
          <cell r="D9426" t="str">
            <v>CAP NUT M .8</v>
          </cell>
          <cell r="E9426">
            <v>44797</v>
          </cell>
          <cell r="F9426" t="str">
            <v>ROF</v>
          </cell>
          <cell r="G9426" t="str">
            <v>CI_BOLT</v>
          </cell>
          <cell r="H9426" t="str">
            <v>PC</v>
          </cell>
          <cell r="I9426" t="str">
            <v>CPR</v>
          </cell>
          <cell r="J9426" t="str">
            <v/>
          </cell>
          <cell r="K9426" t="str">
            <v>PD</v>
          </cell>
          <cell r="L9426" t="str">
            <v>3015</v>
          </cell>
          <cell r="M9426" t="str">
            <v>V</v>
          </cell>
          <cell r="N9426">
            <v>794</v>
          </cell>
        </row>
        <row r="9427">
          <cell r="A9427" t="str">
            <v>RM-NSB-FAS-00-0299</v>
          </cell>
          <cell r="B9427" t="str">
            <v>CINT</v>
          </cell>
          <cell r="C9427" t="str">
            <v/>
          </cell>
          <cell r="D9427" t="str">
            <v>CAP NUT M.5</v>
          </cell>
          <cell r="E9427">
            <v>45169</v>
          </cell>
          <cell r="F9427" t="str">
            <v>ROF</v>
          </cell>
          <cell r="G9427" t="str">
            <v>CI_BOLT</v>
          </cell>
          <cell r="H9427" t="str">
            <v>PC</v>
          </cell>
          <cell r="I9427" t="str">
            <v>CPR</v>
          </cell>
          <cell r="J9427" t="str">
            <v/>
          </cell>
          <cell r="K9427" t="str">
            <v>PD</v>
          </cell>
          <cell r="L9427" t="str">
            <v>3015</v>
          </cell>
          <cell r="M9427" t="str">
            <v>V</v>
          </cell>
          <cell r="N9427">
            <v>620</v>
          </cell>
        </row>
        <row r="9428">
          <cell r="A9428" t="str">
            <v>RM-NSB-FAS-00-0300</v>
          </cell>
          <cell r="B9428" t="str">
            <v>CINT</v>
          </cell>
          <cell r="C9428" t="str">
            <v/>
          </cell>
          <cell r="D9428" t="str">
            <v>CUP / K-504017</v>
          </cell>
          <cell r="E9428">
            <v>44797</v>
          </cell>
          <cell r="F9428" t="str">
            <v>ROF</v>
          </cell>
          <cell r="G9428" t="str">
            <v>CI_BOLT</v>
          </cell>
          <cell r="H9428" t="str">
            <v>PC</v>
          </cell>
          <cell r="I9428" t="str">
            <v>CPR</v>
          </cell>
          <cell r="J9428" t="str">
            <v/>
          </cell>
          <cell r="K9428" t="str">
            <v>PD</v>
          </cell>
          <cell r="L9428" t="str">
            <v>3015</v>
          </cell>
          <cell r="M9428" t="str">
            <v>V</v>
          </cell>
          <cell r="N9428">
            <v>3051</v>
          </cell>
        </row>
        <row r="9429">
          <cell r="A9429" t="str">
            <v>RM-NSB-FAS-00-0301</v>
          </cell>
          <cell r="B9429" t="str">
            <v>CINT</v>
          </cell>
          <cell r="C9429" t="str">
            <v/>
          </cell>
          <cell r="D9429" t="str">
            <v>DANTUKI BOLT</v>
          </cell>
          <cell r="E9429">
            <v>44797</v>
          </cell>
          <cell r="F9429" t="str">
            <v>ROF</v>
          </cell>
          <cell r="G9429" t="str">
            <v>CI_BOLT</v>
          </cell>
          <cell r="H9429" t="str">
            <v>PC</v>
          </cell>
          <cell r="I9429" t="str">
            <v>CPR</v>
          </cell>
          <cell r="J9429" t="str">
            <v/>
          </cell>
          <cell r="K9429" t="str">
            <v>PD</v>
          </cell>
          <cell r="L9429" t="str">
            <v>3015</v>
          </cell>
          <cell r="M9429" t="str">
            <v>V</v>
          </cell>
          <cell r="N9429">
            <v>2564</v>
          </cell>
        </row>
        <row r="9430">
          <cell r="A9430" t="str">
            <v>RM-NSB-FAS-00-0302</v>
          </cell>
          <cell r="B9430" t="str">
            <v>CINT</v>
          </cell>
          <cell r="C9430" t="str">
            <v/>
          </cell>
          <cell r="D9430" t="str">
            <v>DANTUKI BOLT A H-200007A</v>
          </cell>
          <cell r="E9430">
            <v>44797</v>
          </cell>
          <cell r="F9430" t="str">
            <v>ROF</v>
          </cell>
          <cell r="G9430" t="str">
            <v>CI_OTH</v>
          </cell>
          <cell r="H9430" t="str">
            <v>PC</v>
          </cell>
          <cell r="I9430" t="str">
            <v>CPR</v>
          </cell>
          <cell r="J9430" t="str">
            <v/>
          </cell>
          <cell r="K9430" t="str">
            <v>PD</v>
          </cell>
          <cell r="L9430" t="str">
            <v>3015</v>
          </cell>
          <cell r="M9430" t="str">
            <v>V</v>
          </cell>
          <cell r="N9430">
            <v>1076</v>
          </cell>
        </row>
        <row r="9431">
          <cell r="A9431" t="str">
            <v>RM-NSB-FAS-00-0303</v>
          </cell>
          <cell r="B9431" t="str">
            <v>CINT</v>
          </cell>
          <cell r="C9431" t="str">
            <v/>
          </cell>
          <cell r="D9431" t="str">
            <v>DANTUKI BOLT AA K-000003A</v>
          </cell>
          <cell r="E9431">
            <v>44800</v>
          </cell>
          <cell r="F9431" t="str">
            <v>ROF</v>
          </cell>
          <cell r="G9431" t="str">
            <v>CI_OTH</v>
          </cell>
          <cell r="H9431" t="str">
            <v>PC</v>
          </cell>
          <cell r="I9431" t="str">
            <v>CPR</v>
          </cell>
          <cell r="J9431" t="str">
            <v/>
          </cell>
          <cell r="K9431" t="str">
            <v>PD</v>
          </cell>
          <cell r="L9431" t="str">
            <v>3015</v>
          </cell>
          <cell r="M9431" t="str">
            <v>V</v>
          </cell>
          <cell r="N9431">
            <v>3200</v>
          </cell>
        </row>
        <row r="9432">
          <cell r="A9432" t="str">
            <v>RM-NSB-FAS-00-0304</v>
          </cell>
          <cell r="B9432" t="str">
            <v>CINT</v>
          </cell>
          <cell r="C9432" t="str">
            <v/>
          </cell>
          <cell r="D9432" t="str">
            <v>DANTUKI BOLT AB K-000003AB</v>
          </cell>
          <cell r="E9432">
            <v>44797</v>
          </cell>
          <cell r="F9432" t="str">
            <v>ROF</v>
          </cell>
          <cell r="G9432" t="str">
            <v>CI_BOLT</v>
          </cell>
          <cell r="H9432" t="str">
            <v>PC</v>
          </cell>
          <cell r="I9432" t="str">
            <v>CPR</v>
          </cell>
          <cell r="J9432" t="str">
            <v/>
          </cell>
          <cell r="K9432" t="str">
            <v>PD</v>
          </cell>
          <cell r="L9432" t="str">
            <v>3015</v>
          </cell>
          <cell r="M9432" t="str">
            <v>V</v>
          </cell>
          <cell r="N9432">
            <v>2564</v>
          </cell>
        </row>
        <row r="9433">
          <cell r="A9433" t="str">
            <v>RM-NSB-FAS-00-0305</v>
          </cell>
          <cell r="B9433" t="str">
            <v>CINT</v>
          </cell>
          <cell r="C9433" t="str">
            <v/>
          </cell>
          <cell r="D9433" t="str">
            <v>DANTUKI BOLT AD K-000003AD</v>
          </cell>
          <cell r="E9433">
            <v>44950</v>
          </cell>
          <cell r="F9433" t="str">
            <v>ROF</v>
          </cell>
          <cell r="G9433" t="str">
            <v>CI_BOLT</v>
          </cell>
          <cell r="H9433" t="str">
            <v>PC</v>
          </cell>
          <cell r="I9433" t="str">
            <v>CPR</v>
          </cell>
          <cell r="J9433" t="str">
            <v/>
          </cell>
          <cell r="K9433" t="str">
            <v>PD</v>
          </cell>
          <cell r="L9433" t="str">
            <v>3015</v>
          </cell>
          <cell r="M9433" t="str">
            <v>V</v>
          </cell>
          <cell r="N9433">
            <v>2300</v>
          </cell>
        </row>
        <row r="9434">
          <cell r="A9434" t="str">
            <v>RM-NSB-FAS-00-0306</v>
          </cell>
          <cell r="B9434" t="str">
            <v>CINT</v>
          </cell>
          <cell r="C9434" t="str">
            <v/>
          </cell>
          <cell r="D9434" t="str">
            <v>DANTUKI BOLT B H-200007B</v>
          </cell>
          <cell r="E9434">
            <v>44804</v>
          </cell>
          <cell r="F9434" t="str">
            <v>ROF</v>
          </cell>
          <cell r="G9434" t="str">
            <v>CI_BOLT</v>
          </cell>
          <cell r="H9434" t="str">
            <v>PC</v>
          </cell>
          <cell r="I9434" t="str">
            <v>CPR</v>
          </cell>
          <cell r="J9434" t="str">
            <v/>
          </cell>
          <cell r="K9434" t="str">
            <v>PD</v>
          </cell>
          <cell r="L9434" t="str">
            <v>3015</v>
          </cell>
          <cell r="M9434" t="str">
            <v>V</v>
          </cell>
          <cell r="N9434">
            <v>1074</v>
          </cell>
        </row>
        <row r="9435">
          <cell r="A9435" t="str">
            <v>RM-NSB-FAS-00-0307</v>
          </cell>
          <cell r="B9435" t="str">
            <v>CINT</v>
          </cell>
          <cell r="C9435" t="str">
            <v/>
          </cell>
          <cell r="D9435" t="str">
            <v>DANTUKI BOLT C H-200007C</v>
          </cell>
          <cell r="E9435">
            <v>44797</v>
          </cell>
          <cell r="F9435" t="str">
            <v>ROF</v>
          </cell>
          <cell r="G9435" t="str">
            <v>CI_BOLT</v>
          </cell>
          <cell r="H9435" t="str">
            <v>PC</v>
          </cell>
          <cell r="I9435" t="str">
            <v>CPR</v>
          </cell>
          <cell r="J9435" t="str">
            <v/>
          </cell>
          <cell r="K9435" t="str">
            <v>PD</v>
          </cell>
          <cell r="L9435" t="str">
            <v>3015</v>
          </cell>
          <cell r="M9435" t="str">
            <v>V</v>
          </cell>
          <cell r="N9435">
            <v>1076</v>
          </cell>
        </row>
        <row r="9436">
          <cell r="A9436" t="str">
            <v>RM-NSB-FAS-00-0308</v>
          </cell>
          <cell r="B9436" t="str">
            <v>CINT</v>
          </cell>
          <cell r="C9436" t="str">
            <v/>
          </cell>
          <cell r="D9436" t="str">
            <v>DANTUKI BOLT D H-200007D</v>
          </cell>
          <cell r="E9436">
            <v>44797</v>
          </cell>
          <cell r="F9436" t="str">
            <v>ROF</v>
          </cell>
          <cell r="G9436" t="str">
            <v>CI_BOLT</v>
          </cell>
          <cell r="H9436" t="str">
            <v>PC</v>
          </cell>
          <cell r="I9436" t="str">
            <v>CPR</v>
          </cell>
          <cell r="J9436" t="str">
            <v/>
          </cell>
          <cell r="K9436" t="str">
            <v>PD</v>
          </cell>
          <cell r="L9436" t="str">
            <v>3015</v>
          </cell>
          <cell r="M9436" t="str">
            <v>V</v>
          </cell>
          <cell r="N9436">
            <v>1033</v>
          </cell>
        </row>
        <row r="9437">
          <cell r="A9437" t="str">
            <v>RM-NSB-FAS-00-0309</v>
          </cell>
          <cell r="B9437" t="str">
            <v>CINT</v>
          </cell>
          <cell r="C9437" t="str">
            <v/>
          </cell>
          <cell r="D9437" t="str">
            <v>DANTUKI BOLT E</v>
          </cell>
          <cell r="E9437">
            <v>44797</v>
          </cell>
          <cell r="F9437" t="str">
            <v>ROF</v>
          </cell>
          <cell r="G9437" t="str">
            <v>CI_BOLT</v>
          </cell>
          <cell r="H9437" t="str">
            <v>PC</v>
          </cell>
          <cell r="I9437" t="str">
            <v>CPR</v>
          </cell>
          <cell r="J9437" t="str">
            <v/>
          </cell>
          <cell r="K9437" t="str">
            <v>PD</v>
          </cell>
          <cell r="L9437" t="str">
            <v>3015</v>
          </cell>
          <cell r="M9437" t="str">
            <v>V</v>
          </cell>
          <cell r="N9437">
            <v>2564</v>
          </cell>
        </row>
        <row r="9438">
          <cell r="A9438" t="str">
            <v>RM-NSB-FAS-00-0310</v>
          </cell>
          <cell r="B9438" t="str">
            <v>CINT</v>
          </cell>
          <cell r="C9438" t="str">
            <v/>
          </cell>
          <cell r="D9438" t="str">
            <v>DANTUKI BOLT K-000001</v>
          </cell>
          <cell r="E9438">
            <v>45232</v>
          </cell>
          <cell r="F9438" t="str">
            <v>ROF</v>
          </cell>
          <cell r="G9438" t="str">
            <v>CI_BOLT</v>
          </cell>
          <cell r="H9438" t="str">
            <v>PC</v>
          </cell>
          <cell r="I9438" t="str">
            <v>CPR</v>
          </cell>
          <cell r="J9438" t="str">
            <v/>
          </cell>
          <cell r="K9438" t="str">
            <v>PD</v>
          </cell>
          <cell r="L9438" t="str">
            <v>3015</v>
          </cell>
          <cell r="M9438" t="str">
            <v>V</v>
          </cell>
          <cell r="N9438">
            <v>8381</v>
          </cell>
        </row>
        <row r="9439">
          <cell r="A9439" t="str">
            <v>RM-NSB-FAS-00-0311</v>
          </cell>
          <cell r="B9439" t="str">
            <v>CINT</v>
          </cell>
          <cell r="C9439" t="str">
            <v/>
          </cell>
          <cell r="D9439" t="str">
            <v>DANTUKI BOLT K-000002A</v>
          </cell>
          <cell r="E9439">
            <v>44825</v>
          </cell>
          <cell r="F9439" t="str">
            <v>ROF</v>
          </cell>
          <cell r="G9439" t="str">
            <v>CI_BOLT</v>
          </cell>
          <cell r="H9439" t="str">
            <v>PC</v>
          </cell>
          <cell r="I9439" t="str">
            <v>CPR</v>
          </cell>
          <cell r="J9439" t="str">
            <v/>
          </cell>
          <cell r="K9439" t="str">
            <v>PD</v>
          </cell>
          <cell r="L9439" t="str">
            <v>3015</v>
          </cell>
          <cell r="M9439" t="str">
            <v>V</v>
          </cell>
          <cell r="N9439">
            <v>586</v>
          </cell>
        </row>
        <row r="9440">
          <cell r="A9440" t="str">
            <v>RM-NSB-FAS-00-0312</v>
          </cell>
          <cell r="B9440" t="str">
            <v>CINT</v>
          </cell>
          <cell r="C9440" t="str">
            <v/>
          </cell>
          <cell r="D9440" t="str">
            <v>DANTUKI BOLT K-000002B</v>
          </cell>
          <cell r="E9440">
            <v>44797</v>
          </cell>
          <cell r="F9440" t="str">
            <v>ROF</v>
          </cell>
          <cell r="G9440" t="str">
            <v>CI_BOLT</v>
          </cell>
          <cell r="H9440" t="str">
            <v>PC</v>
          </cell>
          <cell r="I9440" t="str">
            <v>CPR</v>
          </cell>
          <cell r="J9440" t="str">
            <v/>
          </cell>
          <cell r="K9440" t="str">
            <v>PD</v>
          </cell>
          <cell r="L9440" t="str">
            <v>3015</v>
          </cell>
          <cell r="M9440" t="str">
            <v>V</v>
          </cell>
          <cell r="N9440">
            <v>2564</v>
          </cell>
        </row>
        <row r="9441">
          <cell r="A9441" t="str">
            <v>RM-NSB-FAS-00-0313</v>
          </cell>
          <cell r="B9441" t="str">
            <v>CINT</v>
          </cell>
          <cell r="C9441" t="str">
            <v/>
          </cell>
          <cell r="D9441" t="str">
            <v>DANTUKI BOLT K-000002D</v>
          </cell>
          <cell r="E9441">
            <v>44797</v>
          </cell>
          <cell r="F9441" t="str">
            <v>ROF</v>
          </cell>
          <cell r="G9441" t="str">
            <v>CI_BOLT</v>
          </cell>
          <cell r="H9441" t="str">
            <v>PC</v>
          </cell>
          <cell r="I9441" t="str">
            <v>CPR</v>
          </cell>
          <cell r="J9441" t="str">
            <v/>
          </cell>
          <cell r="K9441" t="str">
            <v>PD</v>
          </cell>
          <cell r="L9441" t="str">
            <v>3015</v>
          </cell>
          <cell r="M9441" t="str">
            <v>V</v>
          </cell>
          <cell r="N9441">
            <v>3852</v>
          </cell>
        </row>
        <row r="9442">
          <cell r="A9442" t="str">
            <v>RM-NSB-FAS-00-0314</v>
          </cell>
          <cell r="B9442" t="str">
            <v>CINT</v>
          </cell>
          <cell r="C9442" t="str">
            <v/>
          </cell>
          <cell r="D9442" t="str">
            <v>DANTUKI BOLT K-000002E</v>
          </cell>
          <cell r="E9442">
            <v>45232</v>
          </cell>
          <cell r="F9442" t="str">
            <v>ROF</v>
          </cell>
          <cell r="G9442" t="str">
            <v>CI_BOLT</v>
          </cell>
          <cell r="H9442" t="str">
            <v>PC</v>
          </cell>
          <cell r="I9442" t="str">
            <v>CPR</v>
          </cell>
          <cell r="J9442" t="str">
            <v/>
          </cell>
          <cell r="K9442" t="str">
            <v>PD</v>
          </cell>
          <cell r="L9442" t="str">
            <v>3015</v>
          </cell>
          <cell r="M9442" t="str">
            <v>V</v>
          </cell>
          <cell r="N9442">
            <v>7519</v>
          </cell>
        </row>
        <row r="9443">
          <cell r="A9443" t="str">
            <v>RM-NSB-FAS-00-0315</v>
          </cell>
          <cell r="B9443" t="str">
            <v>CINT</v>
          </cell>
          <cell r="C9443" t="str">
            <v/>
          </cell>
          <cell r="D9443" t="str">
            <v>DANTUKI BOLT K-000004</v>
          </cell>
          <cell r="E9443">
            <v>44797</v>
          </cell>
          <cell r="F9443" t="str">
            <v>ROF</v>
          </cell>
          <cell r="G9443" t="str">
            <v>CI_BOLT</v>
          </cell>
          <cell r="H9443" t="str">
            <v>PC</v>
          </cell>
          <cell r="I9443" t="str">
            <v>CPR</v>
          </cell>
          <cell r="J9443" t="str">
            <v/>
          </cell>
          <cell r="K9443" t="str">
            <v>PD</v>
          </cell>
          <cell r="L9443" t="str">
            <v>3015</v>
          </cell>
          <cell r="M9443" t="str">
            <v>V</v>
          </cell>
          <cell r="N9443">
            <v>609</v>
          </cell>
        </row>
        <row r="9444">
          <cell r="A9444" t="str">
            <v>RM-NSB-FAS-00-0316</v>
          </cell>
          <cell r="B9444" t="str">
            <v>CINT</v>
          </cell>
          <cell r="C9444" t="str">
            <v/>
          </cell>
          <cell r="D9444" t="str">
            <v>DANTUKI BOLT K-000010</v>
          </cell>
          <cell r="E9444">
            <v>45169</v>
          </cell>
          <cell r="F9444" t="str">
            <v>ROF</v>
          </cell>
          <cell r="G9444" t="str">
            <v>CI_BOLT</v>
          </cell>
          <cell r="H9444" t="str">
            <v>PC</v>
          </cell>
          <cell r="I9444" t="str">
            <v>CPR</v>
          </cell>
          <cell r="J9444" t="str">
            <v/>
          </cell>
          <cell r="K9444" t="str">
            <v>PD</v>
          </cell>
          <cell r="L9444" t="str">
            <v>3015</v>
          </cell>
          <cell r="M9444" t="str">
            <v>V</v>
          </cell>
          <cell r="N9444">
            <v>448</v>
          </cell>
        </row>
        <row r="9445">
          <cell r="A9445" t="str">
            <v>RM-NSB-FAS-00-0317</v>
          </cell>
          <cell r="B9445" t="str">
            <v>CINT</v>
          </cell>
          <cell r="C9445" t="str">
            <v/>
          </cell>
          <cell r="D9445" t="str">
            <v>DANTUKI BOLT K-000012</v>
          </cell>
          <cell r="E9445">
            <v>44800</v>
          </cell>
          <cell r="F9445" t="str">
            <v>ROF</v>
          </cell>
          <cell r="G9445" t="str">
            <v>CI_BOLT</v>
          </cell>
          <cell r="H9445" t="str">
            <v>PC</v>
          </cell>
          <cell r="I9445" t="str">
            <v>CPR</v>
          </cell>
          <cell r="J9445" t="str">
            <v/>
          </cell>
          <cell r="K9445" t="str">
            <v>PD</v>
          </cell>
          <cell r="L9445" t="str">
            <v>3015</v>
          </cell>
          <cell r="M9445" t="str">
            <v>V</v>
          </cell>
          <cell r="N9445">
            <v>1499</v>
          </cell>
        </row>
        <row r="9446">
          <cell r="A9446" t="str">
            <v>RM-NSB-FAS-00-0318</v>
          </cell>
          <cell r="B9446" t="str">
            <v>CINT</v>
          </cell>
          <cell r="C9446" t="str">
            <v/>
          </cell>
          <cell r="D9446" t="str">
            <v>DANTUKI BOLT K-000015</v>
          </cell>
          <cell r="E9446">
            <v>44797</v>
          </cell>
          <cell r="F9446" t="str">
            <v>ROF</v>
          </cell>
          <cell r="G9446" t="str">
            <v>CI_BOLT</v>
          </cell>
          <cell r="H9446" t="str">
            <v>PC</v>
          </cell>
          <cell r="I9446" t="str">
            <v>CPR</v>
          </cell>
          <cell r="J9446" t="str">
            <v/>
          </cell>
          <cell r="K9446" t="str">
            <v>PD</v>
          </cell>
          <cell r="L9446" t="str">
            <v>3015</v>
          </cell>
          <cell r="M9446" t="str">
            <v>V</v>
          </cell>
          <cell r="N9446">
            <v>2603</v>
          </cell>
        </row>
        <row r="9447">
          <cell r="A9447" t="str">
            <v>RM-NSB-FAS-00-0319</v>
          </cell>
          <cell r="B9447" t="str">
            <v>CINT</v>
          </cell>
          <cell r="C9447" t="str">
            <v/>
          </cell>
          <cell r="D9447" t="str">
            <v>DANTUKI BOLT K-000019</v>
          </cell>
          <cell r="E9447">
            <v>44797</v>
          </cell>
          <cell r="F9447" t="str">
            <v>ROF</v>
          </cell>
          <cell r="G9447" t="str">
            <v>CI_OTH</v>
          </cell>
          <cell r="H9447" t="str">
            <v>PC</v>
          </cell>
          <cell r="I9447" t="str">
            <v>CPR</v>
          </cell>
          <cell r="J9447" t="str">
            <v/>
          </cell>
          <cell r="K9447" t="str">
            <v>PD</v>
          </cell>
          <cell r="L9447" t="str">
            <v>3015</v>
          </cell>
          <cell r="M9447" t="str">
            <v>V</v>
          </cell>
          <cell r="N9447">
            <v>5931</v>
          </cell>
        </row>
        <row r="9448">
          <cell r="A9448" t="str">
            <v>RM-NSB-FAS-00-0320</v>
          </cell>
          <cell r="B9448" t="str">
            <v>CINT</v>
          </cell>
          <cell r="C9448" t="str">
            <v/>
          </cell>
          <cell r="D9448" t="str">
            <v>DANTUKI BOLT PT/MS TKT M6 X 1.0 X 50</v>
          </cell>
          <cell r="E9448">
            <v>44797</v>
          </cell>
          <cell r="F9448" t="str">
            <v>ROF</v>
          </cell>
          <cell r="G9448" t="str">
            <v>CI_BOLT</v>
          </cell>
          <cell r="H9448" t="str">
            <v>PC</v>
          </cell>
          <cell r="I9448" t="str">
            <v>CPR</v>
          </cell>
          <cell r="J9448" t="str">
            <v/>
          </cell>
          <cell r="K9448" t="str">
            <v>PD</v>
          </cell>
          <cell r="L9448" t="str">
            <v>3015</v>
          </cell>
          <cell r="M9448" t="str">
            <v>V</v>
          </cell>
          <cell r="N9448">
            <v>1875</v>
          </cell>
        </row>
        <row r="9449">
          <cell r="A9449" t="str">
            <v>RM-NSB-FAS-00-0321</v>
          </cell>
          <cell r="B9449" t="str">
            <v>CINT</v>
          </cell>
          <cell r="C9449" t="str">
            <v/>
          </cell>
          <cell r="D9449" t="str">
            <v>E - RING DIA 3</v>
          </cell>
          <cell r="E9449">
            <v>44802</v>
          </cell>
          <cell r="F9449" t="str">
            <v>ROF</v>
          </cell>
          <cell r="G9449" t="str">
            <v>CI_BOLT</v>
          </cell>
          <cell r="H9449" t="str">
            <v>PC</v>
          </cell>
          <cell r="I9449" t="str">
            <v>CPR</v>
          </cell>
          <cell r="J9449" t="str">
            <v/>
          </cell>
          <cell r="K9449" t="str">
            <v>PD</v>
          </cell>
          <cell r="L9449" t="str">
            <v>3015</v>
          </cell>
          <cell r="M9449" t="str">
            <v>V</v>
          </cell>
          <cell r="N9449">
            <v>86</v>
          </cell>
        </row>
        <row r="9450">
          <cell r="A9450" t="str">
            <v>RM-NSB-FAS-00-0322</v>
          </cell>
          <cell r="B9450" t="str">
            <v>CINT</v>
          </cell>
          <cell r="C9450" t="str">
            <v/>
          </cell>
          <cell r="D9450" t="str">
            <v>E - RING DIA 4</v>
          </cell>
          <cell r="E9450">
            <v>44936</v>
          </cell>
          <cell r="F9450" t="str">
            <v>ROF</v>
          </cell>
          <cell r="G9450" t="str">
            <v>CI_BOLT</v>
          </cell>
          <cell r="H9450" t="str">
            <v>PC</v>
          </cell>
          <cell r="I9450" t="str">
            <v>CPR</v>
          </cell>
          <cell r="J9450" t="str">
            <v/>
          </cell>
          <cell r="K9450" t="str">
            <v>PD</v>
          </cell>
          <cell r="L9450" t="str">
            <v>3015</v>
          </cell>
          <cell r="M9450" t="str">
            <v>V</v>
          </cell>
          <cell r="N9450">
            <v>564</v>
          </cell>
        </row>
        <row r="9451">
          <cell r="A9451" t="str">
            <v>RM-NSB-FAS-00-0323</v>
          </cell>
          <cell r="B9451" t="str">
            <v>CINT</v>
          </cell>
          <cell r="C9451" t="str">
            <v/>
          </cell>
          <cell r="D9451" t="str">
            <v>E-025001 BRACKET COMPLE VERSENG</v>
          </cell>
          <cell r="E9451">
            <v>44797</v>
          </cell>
          <cell r="F9451" t="str">
            <v>ROF</v>
          </cell>
          <cell r="G9451" t="str">
            <v>CI_BOLT</v>
          </cell>
          <cell r="H9451" t="str">
            <v>PC</v>
          </cell>
          <cell r="I9451" t="str">
            <v>CPR</v>
          </cell>
          <cell r="J9451" t="str">
            <v/>
          </cell>
          <cell r="K9451" t="str">
            <v>PD</v>
          </cell>
          <cell r="L9451" t="str">
            <v>3015</v>
          </cell>
          <cell r="M9451" t="str">
            <v>V</v>
          </cell>
          <cell r="N9451">
            <v>5644</v>
          </cell>
        </row>
        <row r="9452">
          <cell r="A9452" t="str">
            <v>RM-NSB-FAS-00-0324</v>
          </cell>
          <cell r="B9452" t="str">
            <v>CINT</v>
          </cell>
          <cell r="C9452" t="str">
            <v/>
          </cell>
          <cell r="D9452" t="str">
            <v>E-025002 BRACKET COMPLE VERSENG</v>
          </cell>
          <cell r="E9452">
            <v>44797</v>
          </cell>
          <cell r="F9452" t="str">
            <v>ROF</v>
          </cell>
          <cell r="G9452" t="str">
            <v>CI_BOLT</v>
          </cell>
          <cell r="H9452" t="str">
            <v>PC</v>
          </cell>
          <cell r="I9452" t="str">
            <v>CPR</v>
          </cell>
          <cell r="J9452" t="str">
            <v/>
          </cell>
          <cell r="K9452" t="str">
            <v>PD</v>
          </cell>
          <cell r="L9452" t="str">
            <v>3015</v>
          </cell>
          <cell r="M9452" t="str">
            <v>V</v>
          </cell>
          <cell r="N9452">
            <v>5644</v>
          </cell>
        </row>
        <row r="9453">
          <cell r="A9453" t="str">
            <v>RM-NSB-FAS-00-0325</v>
          </cell>
          <cell r="B9453" t="str">
            <v>CINT</v>
          </cell>
          <cell r="C9453" t="str">
            <v/>
          </cell>
          <cell r="D9453" t="str">
            <v>EAR WIRE K-700001</v>
          </cell>
          <cell r="E9453">
            <v>44797</v>
          </cell>
          <cell r="F9453" t="str">
            <v>ROF</v>
          </cell>
          <cell r="G9453" t="str">
            <v>CI_BOLT</v>
          </cell>
          <cell r="H9453" t="str">
            <v>PC</v>
          </cell>
          <cell r="I9453" t="str">
            <v>CPR</v>
          </cell>
          <cell r="J9453" t="str">
            <v/>
          </cell>
          <cell r="K9453" t="str">
            <v>PD</v>
          </cell>
          <cell r="L9453" t="str">
            <v>3015</v>
          </cell>
          <cell r="M9453" t="str">
            <v>V</v>
          </cell>
          <cell r="N9453">
            <v>2156</v>
          </cell>
        </row>
        <row r="9454">
          <cell r="A9454" t="str">
            <v>RM-NSB-FAS-00-0326</v>
          </cell>
          <cell r="B9454" t="str">
            <v>CINT</v>
          </cell>
          <cell r="C9454" t="str">
            <v/>
          </cell>
          <cell r="D9454" t="str">
            <v>EART WIER K-700001</v>
          </cell>
          <cell r="E9454">
            <v>44797</v>
          </cell>
          <cell r="F9454" t="str">
            <v>ROF</v>
          </cell>
          <cell r="G9454" t="str">
            <v>CI_BOLT</v>
          </cell>
          <cell r="H9454" t="str">
            <v>PC</v>
          </cell>
          <cell r="I9454" t="str">
            <v>CPR</v>
          </cell>
          <cell r="J9454" t="str">
            <v/>
          </cell>
          <cell r="K9454" t="str">
            <v>PD</v>
          </cell>
          <cell r="L9454" t="str">
            <v>3015</v>
          </cell>
          <cell r="M9454" t="str">
            <v>V</v>
          </cell>
          <cell r="N9454">
            <v>455</v>
          </cell>
        </row>
        <row r="9455">
          <cell r="A9455" t="str">
            <v>RM-NSB-FAS-00-0327</v>
          </cell>
          <cell r="B9455" t="str">
            <v>CINT</v>
          </cell>
          <cell r="C9455" t="str">
            <v/>
          </cell>
          <cell r="D9455" t="str">
            <v>E-RING DIA 12</v>
          </cell>
          <cell r="E9455">
            <v>44797</v>
          </cell>
          <cell r="F9455" t="str">
            <v>ROF</v>
          </cell>
          <cell r="G9455" t="str">
            <v>CI_OTH</v>
          </cell>
          <cell r="H9455" t="str">
            <v>PC</v>
          </cell>
          <cell r="I9455" t="str">
            <v>CPR</v>
          </cell>
          <cell r="J9455" t="str">
            <v/>
          </cell>
          <cell r="K9455" t="str">
            <v>PD</v>
          </cell>
          <cell r="L9455" t="str">
            <v>3015</v>
          </cell>
          <cell r="M9455" t="str">
            <v>V</v>
          </cell>
          <cell r="N9455">
            <v>340</v>
          </cell>
        </row>
        <row r="9456">
          <cell r="A9456" t="str">
            <v>RM-NSB-FAS-00-0328</v>
          </cell>
          <cell r="B9456" t="str">
            <v>CINT</v>
          </cell>
          <cell r="C9456" t="str">
            <v/>
          </cell>
          <cell r="D9456" t="str">
            <v>E-RING DIA 6</v>
          </cell>
          <cell r="E9456">
            <v>44802</v>
          </cell>
          <cell r="F9456" t="str">
            <v>ROF</v>
          </cell>
          <cell r="G9456" t="str">
            <v>CI_BOLT</v>
          </cell>
          <cell r="H9456" t="str">
            <v>PC</v>
          </cell>
          <cell r="I9456" t="str">
            <v>CPR</v>
          </cell>
          <cell r="J9456" t="str">
            <v/>
          </cell>
          <cell r="K9456" t="str">
            <v>PD</v>
          </cell>
          <cell r="L9456" t="str">
            <v>3015</v>
          </cell>
          <cell r="M9456" t="str">
            <v>V</v>
          </cell>
          <cell r="N9456">
            <v>165</v>
          </cell>
        </row>
        <row r="9457">
          <cell r="A9457" t="str">
            <v>RM-NSB-FAS-00-0329</v>
          </cell>
          <cell r="B9457" t="str">
            <v>CINT</v>
          </cell>
          <cell r="C9457" t="str">
            <v/>
          </cell>
          <cell r="D9457" t="str">
            <v>E-RING DIA 8</v>
          </cell>
          <cell r="E9457">
            <v>44950</v>
          </cell>
          <cell r="F9457" t="str">
            <v>ROF</v>
          </cell>
          <cell r="G9457" t="str">
            <v>CI_BOLT</v>
          </cell>
          <cell r="H9457" t="str">
            <v>PC</v>
          </cell>
          <cell r="I9457" t="str">
            <v>CPR</v>
          </cell>
          <cell r="J9457" t="str">
            <v/>
          </cell>
          <cell r="K9457" t="str">
            <v>PD</v>
          </cell>
          <cell r="L9457" t="str">
            <v>3015</v>
          </cell>
          <cell r="M9457" t="str">
            <v>V</v>
          </cell>
          <cell r="N9457">
            <v>550</v>
          </cell>
        </row>
        <row r="9458">
          <cell r="A9458" t="str">
            <v>RM-NSB-FAS-00-0330</v>
          </cell>
          <cell r="B9458" t="str">
            <v>CINT</v>
          </cell>
          <cell r="C9458" t="str">
            <v/>
          </cell>
          <cell r="D9458" t="str">
            <v>FLANGE NUT FSR-001</v>
          </cell>
          <cell r="E9458">
            <v>44797</v>
          </cell>
          <cell r="F9458" t="str">
            <v>ROF</v>
          </cell>
          <cell r="G9458" t="str">
            <v>CI_BOLT</v>
          </cell>
          <cell r="H9458" t="str">
            <v>PC</v>
          </cell>
          <cell r="I9458" t="str">
            <v>CPR</v>
          </cell>
          <cell r="J9458" t="str">
            <v/>
          </cell>
          <cell r="K9458" t="str">
            <v>PD</v>
          </cell>
          <cell r="L9458" t="str">
            <v>3015</v>
          </cell>
          <cell r="M9458" t="str">
            <v>V</v>
          </cell>
          <cell r="N9458">
            <v>1500</v>
          </cell>
        </row>
        <row r="9459">
          <cell r="A9459" t="str">
            <v>RM-NSB-FAS-00-0331</v>
          </cell>
          <cell r="B9459" t="str">
            <v>CINT</v>
          </cell>
          <cell r="C9459" t="str">
            <v/>
          </cell>
          <cell r="D9459" t="str">
            <v>HEX BOLT M8 X 15</v>
          </cell>
          <cell r="E9459">
            <v>45169</v>
          </cell>
          <cell r="F9459" t="str">
            <v>ROF</v>
          </cell>
          <cell r="G9459" t="str">
            <v>CI_OTH</v>
          </cell>
          <cell r="H9459" t="str">
            <v>PC</v>
          </cell>
          <cell r="I9459" t="str">
            <v>CPR</v>
          </cell>
          <cell r="J9459" t="str">
            <v/>
          </cell>
          <cell r="K9459" t="str">
            <v>PD</v>
          </cell>
          <cell r="L9459" t="str">
            <v>3015</v>
          </cell>
          <cell r="M9459" t="str">
            <v>V</v>
          </cell>
          <cell r="N9459">
            <v>750</v>
          </cell>
        </row>
        <row r="9460">
          <cell r="A9460" t="str">
            <v>RM-NSB-FAS-00-0332</v>
          </cell>
          <cell r="B9460" t="str">
            <v>CINT</v>
          </cell>
          <cell r="C9460" t="str">
            <v/>
          </cell>
          <cell r="D9460" t="str">
            <v>HEXAGON BOLT M6 X 40</v>
          </cell>
          <cell r="E9460">
            <v>44797</v>
          </cell>
          <cell r="F9460" t="str">
            <v>ROF</v>
          </cell>
          <cell r="G9460" t="str">
            <v>CI_BOLT</v>
          </cell>
          <cell r="H9460" t="str">
            <v>PC</v>
          </cell>
          <cell r="I9460" t="str">
            <v>CPR</v>
          </cell>
          <cell r="J9460" t="str">
            <v/>
          </cell>
          <cell r="K9460" t="str">
            <v>PD</v>
          </cell>
          <cell r="L9460" t="str">
            <v>3015</v>
          </cell>
          <cell r="M9460" t="str">
            <v>V</v>
          </cell>
          <cell r="N9460">
            <v>65</v>
          </cell>
        </row>
        <row r="9461">
          <cell r="A9461" t="str">
            <v>RM-NSB-FAS-00-0333</v>
          </cell>
          <cell r="B9461" t="str">
            <v>CINT</v>
          </cell>
          <cell r="C9461" t="str">
            <v/>
          </cell>
          <cell r="D9461" t="str">
            <v>HEXAGON BOLT M6 X 65</v>
          </cell>
          <cell r="E9461">
            <v>44804</v>
          </cell>
          <cell r="F9461" t="str">
            <v>ROF</v>
          </cell>
          <cell r="G9461" t="str">
            <v>CI_BOLT</v>
          </cell>
          <cell r="H9461" t="str">
            <v>PC</v>
          </cell>
          <cell r="I9461" t="str">
            <v>CPR</v>
          </cell>
          <cell r="J9461" t="str">
            <v/>
          </cell>
          <cell r="K9461" t="str">
            <v>PD</v>
          </cell>
          <cell r="L9461" t="str">
            <v>3015</v>
          </cell>
          <cell r="M9461" t="str">
            <v>V</v>
          </cell>
          <cell r="N9461">
            <v>800</v>
          </cell>
        </row>
        <row r="9462">
          <cell r="A9462" t="str">
            <v>RM-NSB-FAS-00-0334</v>
          </cell>
          <cell r="B9462" t="str">
            <v>CINT</v>
          </cell>
          <cell r="C9462" t="str">
            <v/>
          </cell>
          <cell r="D9462" t="str">
            <v>LOCK NUT M6</v>
          </cell>
          <cell r="E9462">
            <v>45169</v>
          </cell>
          <cell r="F9462" t="str">
            <v>ROF</v>
          </cell>
          <cell r="G9462" t="str">
            <v>CI_BOLT</v>
          </cell>
          <cell r="H9462" t="str">
            <v>PC</v>
          </cell>
          <cell r="I9462" t="str">
            <v>CPR</v>
          </cell>
          <cell r="J9462" t="str">
            <v/>
          </cell>
          <cell r="K9462" t="str">
            <v>PD</v>
          </cell>
          <cell r="L9462" t="str">
            <v>3015</v>
          </cell>
          <cell r="M9462" t="str">
            <v>V</v>
          </cell>
          <cell r="N9462">
            <v>289</v>
          </cell>
        </row>
        <row r="9463">
          <cell r="A9463" t="str">
            <v>RM-NSB-FAS-00-0335</v>
          </cell>
          <cell r="B9463" t="str">
            <v>CINT</v>
          </cell>
          <cell r="C9463" t="str">
            <v/>
          </cell>
          <cell r="D9463" t="str">
            <v>LOCK NUT M8</v>
          </cell>
          <cell r="E9463">
            <v>45232</v>
          </cell>
          <cell r="F9463" t="str">
            <v>ROF</v>
          </cell>
          <cell r="G9463" t="str">
            <v>CI_OTH</v>
          </cell>
          <cell r="H9463" t="str">
            <v>PC</v>
          </cell>
          <cell r="I9463" t="str">
            <v>CPR</v>
          </cell>
          <cell r="J9463" t="str">
            <v/>
          </cell>
          <cell r="K9463" t="str">
            <v>PD</v>
          </cell>
          <cell r="L9463" t="str">
            <v>3015</v>
          </cell>
          <cell r="M9463" t="str">
            <v>V</v>
          </cell>
          <cell r="N9463">
            <v>631</v>
          </cell>
        </row>
        <row r="9464">
          <cell r="A9464" t="str">
            <v>RM-NSB-FAS-00-0336</v>
          </cell>
          <cell r="B9464" t="str">
            <v>CINT</v>
          </cell>
          <cell r="C9464" t="str">
            <v/>
          </cell>
          <cell r="D9464" t="str">
            <v>NUT M 12 X 1.75</v>
          </cell>
          <cell r="E9464">
            <v>45232</v>
          </cell>
          <cell r="F9464" t="str">
            <v>ROF</v>
          </cell>
          <cell r="G9464" t="str">
            <v>CI_BOLT</v>
          </cell>
          <cell r="H9464" t="str">
            <v>PC</v>
          </cell>
          <cell r="I9464" t="str">
            <v>CPR</v>
          </cell>
          <cell r="J9464" t="str">
            <v/>
          </cell>
          <cell r="K9464" t="str">
            <v>PD</v>
          </cell>
          <cell r="L9464" t="str">
            <v>3015</v>
          </cell>
          <cell r="M9464" t="str">
            <v>V</v>
          </cell>
          <cell r="N9464">
            <v>795</v>
          </cell>
        </row>
        <row r="9465">
          <cell r="A9465" t="str">
            <v>RM-NSB-FAS-00-0337</v>
          </cell>
          <cell r="B9465" t="str">
            <v>CINT</v>
          </cell>
          <cell r="C9465" t="str">
            <v/>
          </cell>
          <cell r="D9465" t="str">
            <v>NUT M10 X P.1.0</v>
          </cell>
          <cell r="E9465">
            <v>45169</v>
          </cell>
          <cell r="F9465" t="str">
            <v>ROF</v>
          </cell>
          <cell r="G9465" t="str">
            <v>CI_BOLT</v>
          </cell>
          <cell r="H9465" t="str">
            <v>PC</v>
          </cell>
          <cell r="I9465" t="str">
            <v>CPR</v>
          </cell>
          <cell r="J9465" t="str">
            <v/>
          </cell>
          <cell r="K9465" t="str">
            <v>PD</v>
          </cell>
          <cell r="L9465" t="str">
            <v>3015</v>
          </cell>
          <cell r="M9465" t="str">
            <v>V</v>
          </cell>
          <cell r="N9465">
            <v>796</v>
          </cell>
        </row>
        <row r="9466">
          <cell r="A9466" t="str">
            <v>RM-NSB-FAS-00-0338</v>
          </cell>
          <cell r="B9466" t="str">
            <v>CINT</v>
          </cell>
          <cell r="C9466" t="str">
            <v/>
          </cell>
          <cell r="D9466" t="str">
            <v>NUT M8 X B13 X H6.5</v>
          </cell>
          <cell r="E9466">
            <v>45232</v>
          </cell>
          <cell r="F9466" t="str">
            <v>ROF</v>
          </cell>
          <cell r="G9466" t="str">
            <v>CI_OTH</v>
          </cell>
          <cell r="H9466" t="str">
            <v>PC</v>
          </cell>
          <cell r="I9466" t="str">
            <v>CPR</v>
          </cell>
          <cell r="J9466" t="str">
            <v/>
          </cell>
          <cell r="K9466" t="str">
            <v>PD</v>
          </cell>
          <cell r="L9466" t="str">
            <v>3015</v>
          </cell>
          <cell r="M9466" t="str">
            <v>V</v>
          </cell>
          <cell r="N9466">
            <v>202</v>
          </cell>
        </row>
        <row r="9467">
          <cell r="A9467" t="str">
            <v>RM-NSB-FAS-00-0339</v>
          </cell>
          <cell r="B9467" t="str">
            <v>CINT</v>
          </cell>
          <cell r="C9467" t="str">
            <v/>
          </cell>
          <cell r="D9467" t="str">
            <v>PLAIN WASHER 6X20X1.6</v>
          </cell>
          <cell r="E9467">
            <v>44797</v>
          </cell>
          <cell r="F9467" t="str">
            <v>ROF</v>
          </cell>
          <cell r="G9467" t="str">
            <v>CI_OTH</v>
          </cell>
          <cell r="H9467" t="str">
            <v>PC</v>
          </cell>
          <cell r="I9467" t="str">
            <v>CPR</v>
          </cell>
          <cell r="J9467" t="str">
            <v/>
          </cell>
          <cell r="K9467" t="str">
            <v>PD</v>
          </cell>
          <cell r="L9467" t="str">
            <v>3015</v>
          </cell>
          <cell r="M9467" t="str">
            <v>V</v>
          </cell>
          <cell r="N9467">
            <v>305</v>
          </cell>
        </row>
        <row r="9468">
          <cell r="A9468" t="str">
            <v>RM-NSB-FAS-00-0340</v>
          </cell>
          <cell r="B9468" t="str">
            <v>CINT</v>
          </cell>
          <cell r="C9468" t="str">
            <v/>
          </cell>
          <cell r="D9468" t="str">
            <v>PLAIN WASHER DIA 10</v>
          </cell>
          <cell r="E9468">
            <v>45169</v>
          </cell>
          <cell r="F9468" t="str">
            <v>ROF</v>
          </cell>
          <cell r="G9468" t="str">
            <v>CI_OTH</v>
          </cell>
          <cell r="H9468" t="str">
            <v>PC</v>
          </cell>
          <cell r="I9468" t="str">
            <v>CPR</v>
          </cell>
          <cell r="J9468" t="str">
            <v/>
          </cell>
          <cell r="K9468" t="str">
            <v>PD</v>
          </cell>
          <cell r="L9468" t="str">
            <v>3015</v>
          </cell>
          <cell r="M9468" t="str">
            <v>V</v>
          </cell>
          <cell r="N9468">
            <v>240</v>
          </cell>
        </row>
        <row r="9469">
          <cell r="A9469" t="str">
            <v>RM-NSB-FAS-00-0341</v>
          </cell>
          <cell r="B9469" t="str">
            <v>CINT</v>
          </cell>
          <cell r="C9469" t="str">
            <v/>
          </cell>
          <cell r="D9469" t="str">
            <v>PLAIN WASHER DIA 12</v>
          </cell>
          <cell r="E9469">
            <v>45232</v>
          </cell>
          <cell r="F9469" t="str">
            <v>ROF</v>
          </cell>
          <cell r="G9469" t="str">
            <v>CI_OTH</v>
          </cell>
          <cell r="H9469" t="str">
            <v>PC</v>
          </cell>
          <cell r="I9469" t="str">
            <v>CPR</v>
          </cell>
          <cell r="J9469" t="str">
            <v/>
          </cell>
          <cell r="K9469" t="str">
            <v>PD</v>
          </cell>
          <cell r="L9469" t="str">
            <v>3015</v>
          </cell>
          <cell r="M9469" t="str">
            <v>V</v>
          </cell>
          <cell r="N9469">
            <v>273</v>
          </cell>
        </row>
        <row r="9470">
          <cell r="A9470" t="str">
            <v>RM-NSB-FAS-00-0342</v>
          </cell>
          <cell r="B9470" t="str">
            <v>CINT</v>
          </cell>
          <cell r="C9470" t="str">
            <v/>
          </cell>
          <cell r="D9470" t="str">
            <v>PLAIN WASHER DIA 4.5 x 16 VERSENG</v>
          </cell>
          <cell r="E9470">
            <v>44797</v>
          </cell>
          <cell r="F9470" t="str">
            <v>ROF</v>
          </cell>
          <cell r="G9470" t="str">
            <v>CI_BOLT</v>
          </cell>
          <cell r="H9470" t="str">
            <v>PC</v>
          </cell>
          <cell r="I9470" t="str">
            <v>CPR</v>
          </cell>
          <cell r="J9470" t="str">
            <v/>
          </cell>
          <cell r="K9470" t="str">
            <v>PD</v>
          </cell>
          <cell r="L9470" t="str">
            <v>3015</v>
          </cell>
          <cell r="M9470" t="str">
            <v>V</v>
          </cell>
          <cell r="N9470">
            <v>60</v>
          </cell>
        </row>
        <row r="9471">
          <cell r="A9471" t="str">
            <v>RM-NSB-FAS-00-0343</v>
          </cell>
          <cell r="B9471" t="str">
            <v>CINT</v>
          </cell>
          <cell r="C9471" t="str">
            <v/>
          </cell>
          <cell r="D9471" t="str">
            <v>PLAIN WASHER DIA 4.5 X DIA 16</v>
          </cell>
          <cell r="E9471">
            <v>44797</v>
          </cell>
          <cell r="F9471" t="str">
            <v>ROF</v>
          </cell>
          <cell r="G9471" t="str">
            <v>CI_BOLT</v>
          </cell>
          <cell r="H9471" t="str">
            <v>PC</v>
          </cell>
          <cell r="I9471" t="str">
            <v>CPR</v>
          </cell>
          <cell r="J9471" t="str">
            <v/>
          </cell>
          <cell r="K9471" t="str">
            <v>PD</v>
          </cell>
          <cell r="L9471" t="str">
            <v>3015</v>
          </cell>
          <cell r="M9471" t="str">
            <v>V</v>
          </cell>
          <cell r="N9471">
            <v>36</v>
          </cell>
        </row>
        <row r="9472">
          <cell r="A9472" t="str">
            <v>RM-NSB-FAS-00-0344</v>
          </cell>
          <cell r="B9472" t="str">
            <v>CINT</v>
          </cell>
          <cell r="C9472" t="str">
            <v/>
          </cell>
          <cell r="D9472" t="str">
            <v>PLAIN WASHER DIA 5</v>
          </cell>
          <cell r="E9472">
            <v>45169</v>
          </cell>
          <cell r="F9472" t="str">
            <v>ROF</v>
          </cell>
          <cell r="G9472" t="str">
            <v>CI_OTH</v>
          </cell>
          <cell r="H9472" t="str">
            <v>PC</v>
          </cell>
          <cell r="I9472" t="str">
            <v>CPR</v>
          </cell>
          <cell r="J9472" t="str">
            <v/>
          </cell>
          <cell r="K9472" t="str">
            <v>PD</v>
          </cell>
          <cell r="L9472" t="str">
            <v>3015</v>
          </cell>
          <cell r="M9472" t="str">
            <v>V</v>
          </cell>
          <cell r="N9472">
            <v>80</v>
          </cell>
        </row>
        <row r="9473">
          <cell r="A9473" t="str">
            <v>RM-NSB-FAS-00-0345</v>
          </cell>
          <cell r="B9473" t="str">
            <v>CINT</v>
          </cell>
          <cell r="C9473" t="str">
            <v/>
          </cell>
          <cell r="D9473" t="str">
            <v>PLAIN WASHER DIA 6 X 20</v>
          </cell>
          <cell r="E9473">
            <v>44804</v>
          </cell>
          <cell r="F9473" t="str">
            <v>ROF</v>
          </cell>
          <cell r="G9473" t="str">
            <v>CI_BOLT</v>
          </cell>
          <cell r="H9473" t="str">
            <v>PC</v>
          </cell>
          <cell r="I9473" t="str">
            <v>CPR</v>
          </cell>
          <cell r="J9473" t="str">
            <v/>
          </cell>
          <cell r="K9473" t="str">
            <v>PD</v>
          </cell>
          <cell r="L9473" t="str">
            <v>3015</v>
          </cell>
          <cell r="M9473" t="str">
            <v>V</v>
          </cell>
          <cell r="N9473">
            <v>86</v>
          </cell>
        </row>
        <row r="9474">
          <cell r="A9474" t="str">
            <v>RM-NSB-FAS-00-0346</v>
          </cell>
          <cell r="B9474" t="str">
            <v>CINT</v>
          </cell>
          <cell r="C9474" t="str">
            <v/>
          </cell>
          <cell r="D9474" t="str">
            <v>PLAIN WASHER DIA 8 X 16 X 1</v>
          </cell>
          <cell r="E9474">
            <v>44797</v>
          </cell>
          <cell r="F9474" t="str">
            <v>ROF</v>
          </cell>
          <cell r="G9474" t="str">
            <v>CI_BOLT</v>
          </cell>
          <cell r="H9474" t="str">
            <v>PC</v>
          </cell>
          <cell r="I9474" t="str">
            <v>CPR</v>
          </cell>
          <cell r="J9474" t="str">
            <v/>
          </cell>
          <cell r="K9474" t="str">
            <v>PD</v>
          </cell>
          <cell r="L9474" t="str">
            <v>3015</v>
          </cell>
          <cell r="M9474" t="str">
            <v>V</v>
          </cell>
          <cell r="N9474">
            <v>125</v>
          </cell>
        </row>
        <row r="9475">
          <cell r="A9475" t="str">
            <v>RM-NSB-FAS-00-0347</v>
          </cell>
          <cell r="B9475" t="str">
            <v>CINT</v>
          </cell>
          <cell r="C9475" t="str">
            <v/>
          </cell>
          <cell r="D9475" t="str">
            <v>PLAIN WASHER DIA 8 X 18</v>
          </cell>
          <cell r="E9475">
            <v>44797</v>
          </cell>
          <cell r="F9475" t="str">
            <v>ROF</v>
          </cell>
          <cell r="G9475" t="str">
            <v>CI_BOLT</v>
          </cell>
          <cell r="H9475" t="str">
            <v>PC</v>
          </cell>
          <cell r="I9475" t="str">
            <v>CPR</v>
          </cell>
          <cell r="J9475" t="str">
            <v/>
          </cell>
          <cell r="K9475" t="str">
            <v>PD</v>
          </cell>
          <cell r="L9475" t="str">
            <v>3015</v>
          </cell>
          <cell r="M9475" t="str">
            <v>V</v>
          </cell>
          <cell r="N9475">
            <v>86</v>
          </cell>
        </row>
        <row r="9476">
          <cell r="A9476" t="str">
            <v>RM-NSB-FAS-00-0348</v>
          </cell>
          <cell r="B9476" t="str">
            <v>CINT</v>
          </cell>
          <cell r="C9476" t="str">
            <v/>
          </cell>
          <cell r="D9476" t="str">
            <v>PLAIN WASHER PW 18X6.5X1.5 MC</v>
          </cell>
          <cell r="E9476">
            <v>44797</v>
          </cell>
          <cell r="F9476" t="str">
            <v>ROF</v>
          </cell>
          <cell r="G9476" t="str">
            <v>CI_BOLT</v>
          </cell>
          <cell r="H9476" t="str">
            <v>PC</v>
          </cell>
          <cell r="I9476" t="str">
            <v>CPR</v>
          </cell>
          <cell r="J9476" t="str">
            <v/>
          </cell>
          <cell r="K9476" t="str">
            <v>PD</v>
          </cell>
          <cell r="L9476" t="str">
            <v>3015</v>
          </cell>
          <cell r="M9476" t="str">
            <v>V</v>
          </cell>
          <cell r="N9476">
            <v>175</v>
          </cell>
        </row>
        <row r="9477">
          <cell r="A9477" t="str">
            <v>RM-NSB-FAS-00-0349</v>
          </cell>
          <cell r="B9477" t="str">
            <v>CINT</v>
          </cell>
          <cell r="C9477" t="str">
            <v/>
          </cell>
          <cell r="D9477" t="str">
            <v>PLAIN WASHER T1 X DIA 6.5</v>
          </cell>
          <cell r="E9477">
            <v>44834</v>
          </cell>
          <cell r="F9477" t="str">
            <v>ROF</v>
          </cell>
          <cell r="G9477" t="str">
            <v>CI_BOLT</v>
          </cell>
          <cell r="H9477" t="str">
            <v>PC</v>
          </cell>
          <cell r="I9477" t="str">
            <v>CPR</v>
          </cell>
          <cell r="J9477" t="str">
            <v/>
          </cell>
          <cell r="K9477" t="str">
            <v>PD</v>
          </cell>
          <cell r="L9477" t="str">
            <v>3015</v>
          </cell>
          <cell r="M9477" t="str">
            <v>V</v>
          </cell>
          <cell r="N9477">
            <v>256</v>
          </cell>
        </row>
        <row r="9478">
          <cell r="A9478" t="str">
            <v>RM-NSB-FAS-00-0350</v>
          </cell>
          <cell r="B9478" t="str">
            <v>CINT</v>
          </cell>
          <cell r="C9478" t="str">
            <v/>
          </cell>
          <cell r="D9478" t="str">
            <v>PLAIN WASHER T1.5 X DIA 8</v>
          </cell>
          <cell r="E9478">
            <v>44797</v>
          </cell>
          <cell r="F9478" t="str">
            <v>ROF</v>
          </cell>
          <cell r="G9478" t="str">
            <v>CI_BOLT</v>
          </cell>
          <cell r="H9478" t="str">
            <v>PC</v>
          </cell>
          <cell r="I9478" t="str">
            <v>CPR</v>
          </cell>
          <cell r="J9478" t="str">
            <v/>
          </cell>
          <cell r="K9478" t="str">
            <v>PD</v>
          </cell>
          <cell r="L9478" t="str">
            <v>3015</v>
          </cell>
          <cell r="M9478" t="str">
            <v>V</v>
          </cell>
          <cell r="N9478">
            <v>86</v>
          </cell>
        </row>
        <row r="9479">
          <cell r="A9479" t="str">
            <v>RM-NSB-FAS-00-0351</v>
          </cell>
          <cell r="B9479" t="str">
            <v>CINT</v>
          </cell>
          <cell r="C9479" t="str">
            <v/>
          </cell>
          <cell r="D9479" t="str">
            <v>POP RIVET SD-54-BS-LLM</v>
          </cell>
          <cell r="E9479">
            <v>44797</v>
          </cell>
          <cell r="F9479" t="str">
            <v>ROF</v>
          </cell>
          <cell r="G9479" t="str">
            <v>CI_BOLT</v>
          </cell>
          <cell r="H9479" t="str">
            <v>PC</v>
          </cell>
          <cell r="I9479" t="str">
            <v>CPR</v>
          </cell>
          <cell r="J9479" t="str">
            <v/>
          </cell>
          <cell r="K9479" t="str">
            <v>PD</v>
          </cell>
          <cell r="L9479" t="str">
            <v>3015</v>
          </cell>
          <cell r="M9479" t="str">
            <v>V</v>
          </cell>
          <cell r="N9479">
            <v>150</v>
          </cell>
        </row>
        <row r="9480">
          <cell r="A9480" t="str">
            <v>RM-NSB-FAS-00-0352</v>
          </cell>
          <cell r="B9480" t="str">
            <v>CINT</v>
          </cell>
          <cell r="C9480" t="str">
            <v/>
          </cell>
          <cell r="D9480" t="str">
            <v>PUSH NUT M.5</v>
          </cell>
          <cell r="E9480">
            <v>44797</v>
          </cell>
          <cell r="F9480" t="str">
            <v>ROF</v>
          </cell>
          <cell r="G9480" t="str">
            <v>CI_OTH</v>
          </cell>
          <cell r="H9480" t="str">
            <v>PC</v>
          </cell>
          <cell r="I9480" t="str">
            <v>CPR</v>
          </cell>
          <cell r="J9480" t="str">
            <v/>
          </cell>
          <cell r="K9480" t="str">
            <v>PD</v>
          </cell>
          <cell r="L9480" t="str">
            <v>3015</v>
          </cell>
          <cell r="M9480" t="str">
            <v>V</v>
          </cell>
          <cell r="N9480">
            <v>136</v>
          </cell>
        </row>
        <row r="9481">
          <cell r="A9481" t="str">
            <v>RM-NSB-FAS-00-0353</v>
          </cell>
          <cell r="B9481" t="str">
            <v>CINT</v>
          </cell>
          <cell r="C9481" t="str">
            <v/>
          </cell>
          <cell r="D9481" t="str">
            <v>PUSH NUT M.6</v>
          </cell>
          <cell r="E9481">
            <v>45169</v>
          </cell>
          <cell r="F9481" t="str">
            <v>ROF</v>
          </cell>
          <cell r="G9481" t="str">
            <v>CI_OTH</v>
          </cell>
          <cell r="H9481" t="str">
            <v>PC</v>
          </cell>
          <cell r="I9481" t="str">
            <v>CPR</v>
          </cell>
          <cell r="J9481" t="str">
            <v/>
          </cell>
          <cell r="K9481" t="str">
            <v>PD</v>
          </cell>
          <cell r="L9481" t="str">
            <v>3015</v>
          </cell>
          <cell r="M9481" t="str">
            <v>V</v>
          </cell>
          <cell r="N9481">
            <v>419</v>
          </cell>
        </row>
        <row r="9482">
          <cell r="A9482" t="str">
            <v>RM-NSB-FAS-00-0354</v>
          </cell>
          <cell r="B9482" t="str">
            <v>CINT</v>
          </cell>
          <cell r="C9482" t="str">
            <v/>
          </cell>
          <cell r="D9482" t="str">
            <v>PUSH NUT M.8</v>
          </cell>
          <cell r="E9482">
            <v>44797</v>
          </cell>
          <cell r="F9482" t="str">
            <v>ROF</v>
          </cell>
          <cell r="G9482" t="str">
            <v>CI_OTH</v>
          </cell>
          <cell r="H9482" t="str">
            <v>PC</v>
          </cell>
          <cell r="I9482" t="str">
            <v>CPR</v>
          </cell>
          <cell r="J9482" t="str">
            <v/>
          </cell>
          <cell r="K9482" t="str">
            <v>PD</v>
          </cell>
          <cell r="L9482" t="str">
            <v>3015</v>
          </cell>
          <cell r="M9482" t="str">
            <v>V</v>
          </cell>
          <cell r="N9482">
            <v>315</v>
          </cell>
        </row>
        <row r="9483">
          <cell r="A9483" t="str">
            <v>RM-NSB-FAS-00-0355</v>
          </cell>
          <cell r="B9483" t="str">
            <v>CINT</v>
          </cell>
          <cell r="C9483" t="str">
            <v/>
          </cell>
          <cell r="D9483" t="str">
            <v>RETAINING RING DI 10 J-9416309</v>
          </cell>
          <cell r="E9483">
            <v>44797</v>
          </cell>
          <cell r="F9483" t="str">
            <v>ROF</v>
          </cell>
          <cell r="G9483" t="str">
            <v>CI_BOLT</v>
          </cell>
          <cell r="H9483" t="str">
            <v>PC</v>
          </cell>
          <cell r="I9483" t="str">
            <v>CPR</v>
          </cell>
          <cell r="J9483" t="str">
            <v/>
          </cell>
          <cell r="K9483" t="str">
            <v>PD</v>
          </cell>
          <cell r="L9483" t="str">
            <v>3015</v>
          </cell>
          <cell r="M9483" t="str">
            <v>V</v>
          </cell>
          <cell r="N9483">
            <v>600</v>
          </cell>
        </row>
        <row r="9484">
          <cell r="A9484" t="str">
            <v>RM-NSB-FAS-00-0356</v>
          </cell>
          <cell r="B9484" t="str">
            <v>CINT</v>
          </cell>
          <cell r="C9484" t="str">
            <v/>
          </cell>
          <cell r="D9484" t="str">
            <v>RETAINING RINGS ( E TYPE ) DIA 12</v>
          </cell>
          <cell r="E9484">
            <v>45169</v>
          </cell>
          <cell r="F9484" t="str">
            <v>ROF</v>
          </cell>
          <cell r="G9484" t="str">
            <v>CI_BOLT</v>
          </cell>
          <cell r="H9484" t="str">
            <v>PC</v>
          </cell>
          <cell r="I9484" t="str">
            <v>CPR</v>
          </cell>
          <cell r="J9484" t="str">
            <v/>
          </cell>
          <cell r="K9484" t="str">
            <v>PD</v>
          </cell>
          <cell r="L9484" t="str">
            <v>3015</v>
          </cell>
          <cell r="M9484" t="str">
            <v>V</v>
          </cell>
          <cell r="N9484">
            <v>846</v>
          </cell>
        </row>
        <row r="9485">
          <cell r="A9485" t="str">
            <v>RM-NSB-FAS-00-0357</v>
          </cell>
          <cell r="B9485" t="str">
            <v>CINT</v>
          </cell>
          <cell r="C9485" t="str">
            <v/>
          </cell>
          <cell r="D9485" t="str">
            <v>RETAINING RINGS (*) F-030500-4</v>
          </cell>
          <cell r="E9485">
            <v>44797</v>
          </cell>
          <cell r="F9485" t="str">
            <v>ROF</v>
          </cell>
          <cell r="G9485" t="str">
            <v>CI_BOLT</v>
          </cell>
          <cell r="H9485" t="str">
            <v>PC</v>
          </cell>
          <cell r="I9485" t="str">
            <v>CPR</v>
          </cell>
          <cell r="J9485" t="str">
            <v/>
          </cell>
          <cell r="K9485" t="str">
            <v>PD</v>
          </cell>
          <cell r="L9485" t="str">
            <v>3015</v>
          </cell>
          <cell r="M9485" t="str">
            <v>V</v>
          </cell>
          <cell r="N9485">
            <v>600</v>
          </cell>
        </row>
        <row r="9486">
          <cell r="A9486" t="str">
            <v>RM-NSB-FAS-00-0358</v>
          </cell>
          <cell r="B9486" t="str">
            <v>CINT</v>
          </cell>
          <cell r="C9486" t="str">
            <v/>
          </cell>
          <cell r="D9486" t="str">
            <v>RETAINING RINGS (*) F-030500-5</v>
          </cell>
          <cell r="E9486">
            <v>44797</v>
          </cell>
          <cell r="F9486" t="str">
            <v>ROF</v>
          </cell>
          <cell r="G9486" t="str">
            <v>CI_BOLT</v>
          </cell>
          <cell r="H9486" t="str">
            <v>PC</v>
          </cell>
          <cell r="I9486" t="str">
            <v>CPR</v>
          </cell>
          <cell r="J9486" t="str">
            <v/>
          </cell>
          <cell r="K9486" t="str">
            <v>PD</v>
          </cell>
          <cell r="L9486" t="str">
            <v>3015</v>
          </cell>
          <cell r="M9486" t="str">
            <v>V</v>
          </cell>
          <cell r="N9486">
            <v>500</v>
          </cell>
        </row>
        <row r="9487">
          <cell r="A9487" t="str">
            <v>RM-NSB-FAS-00-0359</v>
          </cell>
          <cell r="B9487" t="str">
            <v>CINT</v>
          </cell>
          <cell r="C9487" t="str">
            <v/>
          </cell>
          <cell r="D9487" t="str">
            <v>RETURN SPRING (T)1.5 X 35</v>
          </cell>
          <cell r="E9487">
            <v>44797</v>
          </cell>
          <cell r="F9487" t="str">
            <v>ROF</v>
          </cell>
          <cell r="G9487" t="str">
            <v>CI_BOLT</v>
          </cell>
          <cell r="H9487" t="str">
            <v>PC</v>
          </cell>
          <cell r="I9487" t="str">
            <v>CPR</v>
          </cell>
          <cell r="J9487" t="str">
            <v/>
          </cell>
          <cell r="K9487" t="str">
            <v>PD</v>
          </cell>
          <cell r="L9487" t="str">
            <v>3015</v>
          </cell>
          <cell r="M9487" t="str">
            <v>V</v>
          </cell>
          <cell r="N9487">
            <v>2500</v>
          </cell>
        </row>
        <row r="9488">
          <cell r="A9488" t="str">
            <v>RM-NSB-FAS-00-0360</v>
          </cell>
          <cell r="B9488" t="str">
            <v>CINT</v>
          </cell>
          <cell r="C9488" t="str">
            <v/>
          </cell>
          <cell r="D9488" t="str">
            <v>RETURN SPRING /SPRING (TC-00009)</v>
          </cell>
          <cell r="E9488">
            <v>44797</v>
          </cell>
          <cell r="F9488" t="str">
            <v>ROF</v>
          </cell>
          <cell r="G9488" t="str">
            <v>CI_BOLT</v>
          </cell>
          <cell r="H9488" t="str">
            <v>PC</v>
          </cell>
          <cell r="I9488" t="str">
            <v>CPR</v>
          </cell>
          <cell r="J9488" t="str">
            <v/>
          </cell>
          <cell r="K9488" t="str">
            <v>PD</v>
          </cell>
          <cell r="L9488" t="str">
            <v>3015</v>
          </cell>
          <cell r="M9488" t="str">
            <v>V</v>
          </cell>
          <cell r="N9488">
            <v>2500</v>
          </cell>
        </row>
        <row r="9489">
          <cell r="A9489" t="str">
            <v>RM-NSB-FAS-00-0361</v>
          </cell>
          <cell r="B9489" t="str">
            <v>CINT</v>
          </cell>
          <cell r="C9489" t="str">
            <v/>
          </cell>
          <cell r="D9489" t="str">
            <v>RETURN SPRING DIA 25 X 480</v>
          </cell>
          <cell r="E9489">
            <v>45169</v>
          </cell>
          <cell r="F9489" t="str">
            <v>ROF</v>
          </cell>
          <cell r="G9489" t="str">
            <v>CI_BOLT</v>
          </cell>
          <cell r="H9489" t="str">
            <v>PC</v>
          </cell>
          <cell r="I9489" t="str">
            <v>CPR</v>
          </cell>
          <cell r="J9489" t="str">
            <v/>
          </cell>
          <cell r="K9489" t="str">
            <v>PD</v>
          </cell>
          <cell r="L9489" t="str">
            <v>3015</v>
          </cell>
          <cell r="M9489" t="str">
            <v>V</v>
          </cell>
          <cell r="N9489">
            <v>30000</v>
          </cell>
        </row>
        <row r="9490">
          <cell r="A9490" t="str">
            <v>RM-NSB-FAS-00-0362</v>
          </cell>
          <cell r="B9490" t="str">
            <v>CINT</v>
          </cell>
          <cell r="C9490" t="str">
            <v/>
          </cell>
          <cell r="D9490" t="str">
            <v>RETURN SPRING FSR-001</v>
          </cell>
          <cell r="E9490">
            <v>44797</v>
          </cell>
          <cell r="F9490" t="str">
            <v>ROF</v>
          </cell>
          <cell r="G9490" t="str">
            <v>CI_BOLT</v>
          </cell>
          <cell r="H9490" t="str">
            <v>PC</v>
          </cell>
          <cell r="I9490" t="str">
            <v>CPR</v>
          </cell>
          <cell r="J9490" t="str">
            <v/>
          </cell>
          <cell r="K9490" t="str">
            <v>PD</v>
          </cell>
          <cell r="L9490" t="str">
            <v>3015</v>
          </cell>
          <cell r="M9490" t="str">
            <v>V</v>
          </cell>
          <cell r="N9490">
            <v>2500</v>
          </cell>
        </row>
        <row r="9491">
          <cell r="A9491" t="str">
            <v>RM-NSB-FAS-00-0363</v>
          </cell>
          <cell r="B9491" t="str">
            <v>CINT</v>
          </cell>
          <cell r="C9491" t="str">
            <v/>
          </cell>
          <cell r="D9491" t="str">
            <v>RING PER DIA 6 STAINLES</v>
          </cell>
          <cell r="E9491">
            <v>44797</v>
          </cell>
          <cell r="F9491" t="str">
            <v>ROF</v>
          </cell>
          <cell r="G9491" t="str">
            <v>CI_BOLT</v>
          </cell>
          <cell r="H9491" t="str">
            <v>PC</v>
          </cell>
          <cell r="I9491" t="str">
            <v>CPR</v>
          </cell>
          <cell r="J9491" t="str">
            <v/>
          </cell>
          <cell r="K9491" t="str">
            <v>PD</v>
          </cell>
          <cell r="L9491" t="str">
            <v>3015</v>
          </cell>
          <cell r="M9491" t="str">
            <v>V</v>
          </cell>
          <cell r="N9491">
            <v>800</v>
          </cell>
        </row>
        <row r="9492">
          <cell r="A9492" t="str">
            <v>RM-NSB-FAS-00-0364</v>
          </cell>
          <cell r="B9492" t="str">
            <v>CINT</v>
          </cell>
          <cell r="C9492" t="str">
            <v/>
          </cell>
          <cell r="D9492" t="str">
            <v>RING PLATE DIA 6 STAINLES</v>
          </cell>
          <cell r="E9492">
            <v>44797</v>
          </cell>
          <cell r="F9492" t="str">
            <v>ROF</v>
          </cell>
          <cell r="G9492" t="str">
            <v>CI_OTH</v>
          </cell>
          <cell r="H9492" t="str">
            <v>PC</v>
          </cell>
          <cell r="I9492" t="str">
            <v>CPR</v>
          </cell>
          <cell r="J9492" t="str">
            <v/>
          </cell>
          <cell r="K9492" t="str">
            <v>PD</v>
          </cell>
          <cell r="L9492" t="str">
            <v>3015</v>
          </cell>
          <cell r="M9492" t="str">
            <v>V</v>
          </cell>
          <cell r="N9492">
            <v>800</v>
          </cell>
        </row>
        <row r="9493">
          <cell r="A9493" t="str">
            <v>RM-NSB-FAS-00-0365</v>
          </cell>
          <cell r="B9493" t="str">
            <v>CINT</v>
          </cell>
          <cell r="C9493" t="str">
            <v/>
          </cell>
          <cell r="D9493" t="str">
            <v>RIVET (I) DIA 5 X 26</v>
          </cell>
          <cell r="E9493">
            <v>44797</v>
          </cell>
          <cell r="F9493" t="str">
            <v>ROF</v>
          </cell>
          <cell r="G9493" t="str">
            <v>CI_BOLT</v>
          </cell>
          <cell r="H9493" t="str">
            <v>PC</v>
          </cell>
          <cell r="I9493" t="str">
            <v>CPR</v>
          </cell>
          <cell r="J9493" t="str">
            <v/>
          </cell>
          <cell r="K9493" t="str">
            <v>PD</v>
          </cell>
          <cell r="L9493" t="str">
            <v>3015</v>
          </cell>
          <cell r="M9493" t="str">
            <v>V</v>
          </cell>
          <cell r="N9493">
            <v>245</v>
          </cell>
        </row>
        <row r="9494">
          <cell r="A9494" t="str">
            <v>RM-NSB-FAS-00-0366</v>
          </cell>
          <cell r="B9494" t="str">
            <v>CINT</v>
          </cell>
          <cell r="C9494" t="str">
            <v/>
          </cell>
          <cell r="D9494" t="str">
            <v>RIVET (I) DIA 5 X 28</v>
          </cell>
          <cell r="E9494">
            <v>44797</v>
          </cell>
          <cell r="F9494" t="str">
            <v>ROF</v>
          </cell>
          <cell r="G9494" t="str">
            <v>CI_BOLT</v>
          </cell>
          <cell r="H9494" t="str">
            <v>PC</v>
          </cell>
          <cell r="I9494" t="str">
            <v>CPR</v>
          </cell>
          <cell r="J9494" t="str">
            <v/>
          </cell>
          <cell r="K9494" t="str">
            <v>PD</v>
          </cell>
          <cell r="L9494" t="str">
            <v>3015</v>
          </cell>
          <cell r="M9494" t="str">
            <v>V</v>
          </cell>
          <cell r="N9494">
            <v>245</v>
          </cell>
        </row>
        <row r="9495">
          <cell r="A9495" t="str">
            <v>RM-NSB-FAS-00-0367</v>
          </cell>
          <cell r="B9495" t="str">
            <v>CINT</v>
          </cell>
          <cell r="C9495" t="str">
            <v/>
          </cell>
          <cell r="D9495" t="str">
            <v>RIVET (II) DIA 5 X 22</v>
          </cell>
          <cell r="E9495">
            <v>44797</v>
          </cell>
          <cell r="F9495" t="str">
            <v>ROF</v>
          </cell>
          <cell r="G9495" t="str">
            <v>CI_BOLT</v>
          </cell>
          <cell r="H9495" t="str">
            <v>PC</v>
          </cell>
          <cell r="I9495" t="str">
            <v>CPR</v>
          </cell>
          <cell r="J9495" t="str">
            <v/>
          </cell>
          <cell r="K9495" t="str">
            <v>PD</v>
          </cell>
          <cell r="L9495" t="str">
            <v>3015</v>
          </cell>
          <cell r="M9495" t="str">
            <v>V</v>
          </cell>
          <cell r="N9495">
            <v>245</v>
          </cell>
        </row>
        <row r="9496">
          <cell r="A9496" t="str">
            <v>RM-NSB-FAS-00-0368</v>
          </cell>
          <cell r="B9496" t="str">
            <v>CINT</v>
          </cell>
          <cell r="C9496" t="str">
            <v/>
          </cell>
          <cell r="D9496" t="str">
            <v>RIVET (II) DIA 5 X 32</v>
          </cell>
          <cell r="E9496">
            <v>44797</v>
          </cell>
          <cell r="F9496" t="str">
            <v>ROF</v>
          </cell>
          <cell r="G9496" t="str">
            <v>CI_BOLT</v>
          </cell>
          <cell r="H9496" t="str">
            <v>PC</v>
          </cell>
          <cell r="I9496" t="str">
            <v>CPR</v>
          </cell>
          <cell r="J9496" t="str">
            <v/>
          </cell>
          <cell r="K9496" t="str">
            <v>PD</v>
          </cell>
          <cell r="L9496" t="str">
            <v>3015</v>
          </cell>
          <cell r="M9496" t="str">
            <v>V</v>
          </cell>
          <cell r="N9496">
            <v>245</v>
          </cell>
        </row>
        <row r="9497">
          <cell r="A9497" t="str">
            <v>RM-NSB-FAS-00-0369</v>
          </cell>
          <cell r="B9497" t="str">
            <v>CINT</v>
          </cell>
          <cell r="C9497" t="str">
            <v/>
          </cell>
          <cell r="D9497" t="str">
            <v>RIVET 4 X 22 NIKEL</v>
          </cell>
          <cell r="E9497">
            <v>44797</v>
          </cell>
          <cell r="F9497" t="str">
            <v>ROF</v>
          </cell>
          <cell r="G9497" t="str">
            <v>CI_BOLT</v>
          </cell>
          <cell r="H9497" t="str">
            <v>PC</v>
          </cell>
          <cell r="I9497" t="str">
            <v>CPR</v>
          </cell>
          <cell r="J9497" t="str">
            <v/>
          </cell>
          <cell r="K9497" t="str">
            <v>PD</v>
          </cell>
          <cell r="L9497" t="str">
            <v>3015</v>
          </cell>
          <cell r="M9497" t="str">
            <v>V</v>
          </cell>
          <cell r="N9497">
            <v>245</v>
          </cell>
        </row>
        <row r="9498">
          <cell r="A9498" t="str">
            <v>RM-NSB-FAS-00-0370</v>
          </cell>
          <cell r="B9498" t="str">
            <v>CINT</v>
          </cell>
          <cell r="C9498" t="str">
            <v/>
          </cell>
          <cell r="D9498" t="str">
            <v>RIVET 4 X 30 NIKEL</v>
          </cell>
          <cell r="E9498">
            <v>44797</v>
          </cell>
          <cell r="F9498" t="str">
            <v>ROF</v>
          </cell>
          <cell r="G9498" t="str">
            <v>CI_BOLT</v>
          </cell>
          <cell r="H9498" t="str">
            <v>PC</v>
          </cell>
          <cell r="I9498" t="str">
            <v>CPR</v>
          </cell>
          <cell r="J9498" t="str">
            <v/>
          </cell>
          <cell r="K9498" t="str">
            <v>PD</v>
          </cell>
          <cell r="L9498" t="str">
            <v>3015</v>
          </cell>
          <cell r="M9498" t="str">
            <v>V</v>
          </cell>
          <cell r="N9498">
            <v>245</v>
          </cell>
        </row>
        <row r="9499">
          <cell r="A9499" t="str">
            <v>RM-NSB-FAS-00-0371</v>
          </cell>
          <cell r="B9499" t="str">
            <v>CINT</v>
          </cell>
          <cell r="C9499" t="str">
            <v/>
          </cell>
          <cell r="D9499" t="str">
            <v>RIVET 5 X 32 PERNEKEL</v>
          </cell>
          <cell r="E9499">
            <v>45169</v>
          </cell>
          <cell r="F9499" t="str">
            <v>ROF</v>
          </cell>
          <cell r="G9499" t="str">
            <v>CI_BOLT</v>
          </cell>
          <cell r="H9499" t="str">
            <v>PC</v>
          </cell>
          <cell r="I9499" t="str">
            <v>CPR</v>
          </cell>
          <cell r="J9499" t="str">
            <v/>
          </cell>
          <cell r="K9499" t="str">
            <v>PD</v>
          </cell>
          <cell r="L9499" t="str">
            <v>3015</v>
          </cell>
          <cell r="M9499" t="str">
            <v>V</v>
          </cell>
          <cell r="N9499">
            <v>247</v>
          </cell>
        </row>
        <row r="9500">
          <cell r="A9500" t="str">
            <v>RM-NSB-FAS-00-0372</v>
          </cell>
          <cell r="B9500" t="str">
            <v>CINT</v>
          </cell>
          <cell r="C9500" t="str">
            <v/>
          </cell>
          <cell r="D9500" t="str">
            <v>RIVET BESI 5 X 23 PERNEKEL</v>
          </cell>
          <cell r="E9500">
            <v>45293</v>
          </cell>
          <cell r="F9500" t="str">
            <v>ROF</v>
          </cell>
          <cell r="G9500" t="str">
            <v>CI_BOLT</v>
          </cell>
          <cell r="H9500" t="str">
            <v>PC</v>
          </cell>
          <cell r="I9500" t="str">
            <v>CPR</v>
          </cell>
          <cell r="J9500" t="str">
            <v/>
          </cell>
          <cell r="K9500" t="str">
            <v>PD</v>
          </cell>
          <cell r="L9500" t="str">
            <v>3015</v>
          </cell>
          <cell r="M9500" t="str">
            <v>V</v>
          </cell>
          <cell r="N9500">
            <v>170</v>
          </cell>
        </row>
        <row r="9501">
          <cell r="A9501" t="str">
            <v>RM-NSB-FAS-00-0373</v>
          </cell>
          <cell r="B9501" t="str">
            <v>CINT</v>
          </cell>
          <cell r="C9501" t="str">
            <v/>
          </cell>
          <cell r="D9501" t="str">
            <v>RIVET DIA 4 X 27 (K7) NIKEL</v>
          </cell>
          <cell r="E9501">
            <v>44797</v>
          </cell>
          <cell r="F9501" t="str">
            <v>ROF</v>
          </cell>
          <cell r="G9501" t="str">
            <v>CI_BOLT</v>
          </cell>
          <cell r="H9501" t="str">
            <v>PC</v>
          </cell>
          <cell r="I9501" t="str">
            <v>CPR</v>
          </cell>
          <cell r="J9501" t="str">
            <v/>
          </cell>
          <cell r="K9501" t="str">
            <v>PD</v>
          </cell>
          <cell r="L9501" t="str">
            <v>3015</v>
          </cell>
          <cell r="M9501" t="str">
            <v>V</v>
          </cell>
          <cell r="N9501">
            <v>256</v>
          </cell>
        </row>
        <row r="9502">
          <cell r="A9502" t="str">
            <v>RM-NSB-FAS-00-0374</v>
          </cell>
          <cell r="B9502" t="str">
            <v>CINT</v>
          </cell>
          <cell r="C9502" t="str">
            <v/>
          </cell>
          <cell r="D9502" t="str">
            <v>RIVET NUT M6 TANPA KEPALA</v>
          </cell>
          <cell r="E9502">
            <v>44797</v>
          </cell>
          <cell r="F9502" t="str">
            <v>ROF</v>
          </cell>
          <cell r="G9502" t="str">
            <v>CI_BOLT</v>
          </cell>
          <cell r="H9502" t="str">
            <v>PC</v>
          </cell>
          <cell r="I9502" t="str">
            <v>CPR</v>
          </cell>
          <cell r="J9502" t="str">
            <v/>
          </cell>
          <cell r="K9502" t="str">
            <v>PD</v>
          </cell>
          <cell r="L9502" t="str">
            <v>3015</v>
          </cell>
          <cell r="M9502" t="str">
            <v>V</v>
          </cell>
          <cell r="N9502">
            <v>1400</v>
          </cell>
        </row>
        <row r="9503">
          <cell r="A9503" t="str">
            <v>RM-NSB-FAS-00-0375</v>
          </cell>
          <cell r="B9503" t="str">
            <v>CINT</v>
          </cell>
          <cell r="C9503" t="str">
            <v/>
          </cell>
          <cell r="D9503" t="str">
            <v>SCREW  M 5 X 8</v>
          </cell>
          <cell r="E9503">
            <v>44797</v>
          </cell>
          <cell r="F9503" t="str">
            <v>ROF</v>
          </cell>
          <cell r="G9503" t="str">
            <v>CI_BOLT</v>
          </cell>
          <cell r="H9503" t="str">
            <v>PC</v>
          </cell>
          <cell r="I9503" t="str">
            <v>CPR</v>
          </cell>
          <cell r="J9503" t="str">
            <v/>
          </cell>
          <cell r="K9503" t="str">
            <v>PD</v>
          </cell>
          <cell r="L9503" t="str">
            <v>3015</v>
          </cell>
          <cell r="M9503" t="str">
            <v>V</v>
          </cell>
          <cell r="N9503">
            <v>82</v>
          </cell>
        </row>
        <row r="9504">
          <cell r="A9504" t="str">
            <v>RM-NSB-FAS-00-0376</v>
          </cell>
          <cell r="B9504" t="str">
            <v>CINT</v>
          </cell>
          <cell r="C9504" t="str">
            <v/>
          </cell>
          <cell r="D9504" t="str">
            <v>SCREW (KANAN) DIA 20 X 330</v>
          </cell>
          <cell r="E9504">
            <v>44797</v>
          </cell>
          <cell r="F9504" t="str">
            <v>ROF</v>
          </cell>
          <cell r="G9504" t="str">
            <v>CI_BOLT</v>
          </cell>
          <cell r="H9504" t="str">
            <v>PC</v>
          </cell>
          <cell r="I9504" t="str">
            <v>CPR</v>
          </cell>
          <cell r="J9504" t="str">
            <v/>
          </cell>
          <cell r="K9504" t="str">
            <v>PD</v>
          </cell>
          <cell r="L9504" t="str">
            <v>3015</v>
          </cell>
          <cell r="M9504" t="str">
            <v>V</v>
          </cell>
          <cell r="N9504">
            <v>39421</v>
          </cell>
        </row>
        <row r="9505">
          <cell r="A9505" t="str">
            <v>RM-NSB-FAS-00-0377</v>
          </cell>
          <cell r="B9505" t="str">
            <v>CINT</v>
          </cell>
          <cell r="C9505" t="str">
            <v/>
          </cell>
          <cell r="D9505" t="str">
            <v>SCREW (KIRI) DIA 20 X 330</v>
          </cell>
          <cell r="E9505">
            <v>44797</v>
          </cell>
          <cell r="F9505" t="str">
            <v>ROF</v>
          </cell>
          <cell r="G9505" t="str">
            <v>CI_BOLT</v>
          </cell>
          <cell r="H9505" t="str">
            <v>PC</v>
          </cell>
          <cell r="I9505" t="str">
            <v>CPR</v>
          </cell>
          <cell r="J9505" t="str">
            <v/>
          </cell>
          <cell r="K9505" t="str">
            <v>PD</v>
          </cell>
          <cell r="L9505" t="str">
            <v>3015</v>
          </cell>
          <cell r="M9505" t="str">
            <v>V</v>
          </cell>
          <cell r="N9505">
            <v>40762</v>
          </cell>
        </row>
        <row r="9506">
          <cell r="A9506" t="str">
            <v>RM-NSB-FAS-00-0378</v>
          </cell>
          <cell r="B9506" t="str">
            <v>CINT</v>
          </cell>
          <cell r="C9506" t="str">
            <v/>
          </cell>
          <cell r="D9506" t="str">
            <v>SCREW (P.HEAD) M4 X 20</v>
          </cell>
          <cell r="E9506">
            <v>44797</v>
          </cell>
          <cell r="F9506" t="str">
            <v>ROF</v>
          </cell>
          <cell r="G9506" t="str">
            <v>CI_BOLT</v>
          </cell>
          <cell r="H9506" t="str">
            <v>PC</v>
          </cell>
          <cell r="I9506" t="str">
            <v>CPR</v>
          </cell>
          <cell r="J9506" t="str">
            <v/>
          </cell>
          <cell r="K9506" t="str">
            <v>PD</v>
          </cell>
          <cell r="L9506" t="str">
            <v>3015</v>
          </cell>
          <cell r="M9506" t="str">
            <v>V</v>
          </cell>
          <cell r="N9506">
            <v>136</v>
          </cell>
        </row>
        <row r="9507">
          <cell r="A9507" t="str">
            <v>RM-NSB-FAS-00-0379</v>
          </cell>
          <cell r="B9507" t="str">
            <v>CINT</v>
          </cell>
          <cell r="C9507" t="str">
            <v/>
          </cell>
          <cell r="D9507" t="str">
            <v>SCREW (P.HEAD) M8 X 16</v>
          </cell>
          <cell r="E9507">
            <v>44797</v>
          </cell>
          <cell r="F9507" t="str">
            <v>ROF</v>
          </cell>
          <cell r="G9507" t="str">
            <v>CI_OTH</v>
          </cell>
          <cell r="H9507" t="str">
            <v>PC</v>
          </cell>
          <cell r="I9507" t="str">
            <v>CPR</v>
          </cell>
          <cell r="J9507" t="str">
            <v/>
          </cell>
          <cell r="K9507" t="str">
            <v>PD</v>
          </cell>
          <cell r="L9507" t="str">
            <v>3015</v>
          </cell>
          <cell r="M9507" t="str">
            <v>V</v>
          </cell>
          <cell r="N9507">
            <v>350</v>
          </cell>
        </row>
        <row r="9508">
          <cell r="A9508" t="str">
            <v>RM-NSB-FAS-00-0380</v>
          </cell>
          <cell r="B9508" t="str">
            <v>CINT</v>
          </cell>
          <cell r="C9508" t="str">
            <v/>
          </cell>
          <cell r="D9508" t="str">
            <v>SCREW (P-HEAD) M6 X 25</v>
          </cell>
          <cell r="E9508">
            <v>44797</v>
          </cell>
          <cell r="F9508" t="str">
            <v>ROF</v>
          </cell>
          <cell r="G9508" t="str">
            <v>CI_BOLT</v>
          </cell>
          <cell r="H9508" t="str">
            <v>PC</v>
          </cell>
          <cell r="I9508" t="str">
            <v>CPR</v>
          </cell>
          <cell r="J9508" t="str">
            <v/>
          </cell>
          <cell r="K9508" t="str">
            <v>PD</v>
          </cell>
          <cell r="L9508" t="str">
            <v>3015</v>
          </cell>
          <cell r="M9508" t="str">
            <v>V</v>
          </cell>
          <cell r="N9508">
            <v>300</v>
          </cell>
        </row>
        <row r="9509">
          <cell r="A9509" t="str">
            <v>RM-NSB-FAS-00-0381</v>
          </cell>
          <cell r="B9509" t="str">
            <v>CINT</v>
          </cell>
          <cell r="C9509" t="str">
            <v/>
          </cell>
          <cell r="D9509" t="str">
            <v>SCREW (T.HEAD) M5 X 16</v>
          </cell>
          <cell r="E9509">
            <v>44797</v>
          </cell>
          <cell r="F9509" t="str">
            <v>ROF</v>
          </cell>
          <cell r="G9509" t="str">
            <v>CI_BOLT</v>
          </cell>
          <cell r="H9509" t="str">
            <v>PC</v>
          </cell>
          <cell r="I9509" t="str">
            <v>CPR</v>
          </cell>
          <cell r="J9509" t="str">
            <v/>
          </cell>
          <cell r="K9509" t="str">
            <v>PD</v>
          </cell>
          <cell r="L9509" t="str">
            <v>3015</v>
          </cell>
          <cell r="M9509" t="str">
            <v>V</v>
          </cell>
          <cell r="N9509">
            <v>230</v>
          </cell>
        </row>
        <row r="9510">
          <cell r="A9510" t="str">
            <v>RM-NSB-FAS-00-0382</v>
          </cell>
          <cell r="B9510" t="str">
            <v>CINT</v>
          </cell>
          <cell r="C9510" t="str">
            <v/>
          </cell>
          <cell r="D9510" t="str">
            <v>SCREW (T-HEAD) M6X40</v>
          </cell>
          <cell r="E9510">
            <v>44825</v>
          </cell>
          <cell r="F9510" t="str">
            <v>ROF</v>
          </cell>
          <cell r="G9510" t="str">
            <v>CI_BOLT</v>
          </cell>
          <cell r="H9510" t="str">
            <v>PC</v>
          </cell>
          <cell r="I9510" t="str">
            <v>CPR</v>
          </cell>
          <cell r="J9510" t="str">
            <v/>
          </cell>
          <cell r="K9510" t="str">
            <v>PD</v>
          </cell>
          <cell r="L9510" t="str">
            <v>3015</v>
          </cell>
          <cell r="M9510" t="str">
            <v>V</v>
          </cell>
          <cell r="N9510">
            <v>89</v>
          </cell>
        </row>
        <row r="9511">
          <cell r="A9511" t="str">
            <v>RM-NSB-FAS-00-0383</v>
          </cell>
          <cell r="B9511" t="str">
            <v>CINT</v>
          </cell>
          <cell r="C9511" t="str">
            <v/>
          </cell>
          <cell r="D9511" t="str">
            <v>SCREW DIA 20 X 385</v>
          </cell>
          <cell r="E9511">
            <v>44797</v>
          </cell>
          <cell r="F9511" t="str">
            <v>ROF</v>
          </cell>
          <cell r="G9511" t="str">
            <v>CI_BOLT</v>
          </cell>
          <cell r="H9511" t="str">
            <v>PC</v>
          </cell>
          <cell r="I9511" t="str">
            <v>CPR</v>
          </cell>
          <cell r="J9511" t="str">
            <v/>
          </cell>
          <cell r="K9511" t="str">
            <v>PD</v>
          </cell>
          <cell r="L9511" t="str">
            <v>3015</v>
          </cell>
          <cell r="M9511" t="str">
            <v>V</v>
          </cell>
          <cell r="N9511">
            <v>33127</v>
          </cell>
        </row>
        <row r="9512">
          <cell r="A9512" t="str">
            <v>RM-NSB-FAS-00-0384</v>
          </cell>
          <cell r="B9512" t="str">
            <v>CINT</v>
          </cell>
          <cell r="C9512" t="str">
            <v/>
          </cell>
          <cell r="D9512" t="str">
            <v>SCREW E-025011</v>
          </cell>
          <cell r="E9512">
            <v>45169</v>
          </cell>
          <cell r="F9512" t="str">
            <v>ROF</v>
          </cell>
          <cell r="G9512" t="str">
            <v>CI_OTH</v>
          </cell>
          <cell r="H9512" t="str">
            <v>PC</v>
          </cell>
          <cell r="I9512" t="str">
            <v>CPR</v>
          </cell>
          <cell r="J9512" t="str">
            <v/>
          </cell>
          <cell r="K9512" t="str">
            <v>PD</v>
          </cell>
          <cell r="L9512" t="str">
            <v>3015</v>
          </cell>
          <cell r="M9512" t="str">
            <v>V</v>
          </cell>
          <cell r="N9512">
            <v>107</v>
          </cell>
        </row>
        <row r="9513">
          <cell r="A9513" t="str">
            <v>RM-NSB-FAS-00-0385</v>
          </cell>
          <cell r="B9513" t="str">
            <v>CINT</v>
          </cell>
          <cell r="C9513" t="str">
            <v/>
          </cell>
          <cell r="D9513" t="str">
            <v>SCREW FOR H/F BOARD</v>
          </cell>
          <cell r="E9513">
            <v>44797</v>
          </cell>
          <cell r="F9513" t="str">
            <v>ROF</v>
          </cell>
          <cell r="G9513" t="str">
            <v>CI_BOLT</v>
          </cell>
          <cell r="H9513" t="str">
            <v>PC</v>
          </cell>
          <cell r="I9513" t="str">
            <v>CPR</v>
          </cell>
          <cell r="J9513" t="str">
            <v/>
          </cell>
          <cell r="K9513" t="str">
            <v>PD</v>
          </cell>
          <cell r="L9513" t="str">
            <v>3015</v>
          </cell>
          <cell r="M9513" t="str">
            <v>V</v>
          </cell>
          <cell r="N9513">
            <v>131</v>
          </cell>
        </row>
        <row r="9514">
          <cell r="A9514" t="str">
            <v>RM-NSB-FAS-00-0386</v>
          </cell>
          <cell r="B9514" t="str">
            <v>CINT</v>
          </cell>
          <cell r="C9514" t="str">
            <v/>
          </cell>
          <cell r="D9514" t="str">
            <v>SCREW J-9416319</v>
          </cell>
          <cell r="E9514">
            <v>44797</v>
          </cell>
          <cell r="F9514" t="str">
            <v>ROF</v>
          </cell>
          <cell r="G9514" t="str">
            <v>CI_BOLT</v>
          </cell>
          <cell r="H9514" t="str">
            <v>PC</v>
          </cell>
          <cell r="I9514" t="str">
            <v>CPR</v>
          </cell>
          <cell r="J9514" t="str">
            <v/>
          </cell>
          <cell r="K9514" t="str">
            <v>PD</v>
          </cell>
          <cell r="L9514" t="str">
            <v>3015</v>
          </cell>
          <cell r="M9514" t="str">
            <v>V</v>
          </cell>
          <cell r="N9514">
            <v>150</v>
          </cell>
        </row>
        <row r="9515">
          <cell r="A9515" t="str">
            <v>RM-NSB-FAS-00-0387</v>
          </cell>
          <cell r="B9515" t="str">
            <v>CINT</v>
          </cell>
          <cell r="C9515" t="str">
            <v/>
          </cell>
          <cell r="D9515" t="str">
            <v>SCREW JF #12 X 1.5"</v>
          </cell>
          <cell r="E9515">
            <v>44966</v>
          </cell>
          <cell r="F9515" t="str">
            <v>ROF</v>
          </cell>
          <cell r="G9515" t="str">
            <v>CI_BOLT</v>
          </cell>
          <cell r="H9515" t="str">
            <v>PC</v>
          </cell>
          <cell r="I9515" t="str">
            <v>CPR</v>
          </cell>
          <cell r="J9515" t="str">
            <v/>
          </cell>
          <cell r="K9515" t="str">
            <v>PD</v>
          </cell>
          <cell r="L9515" t="str">
            <v>3015</v>
          </cell>
          <cell r="M9515" t="str">
            <v>V</v>
          </cell>
          <cell r="N9515">
            <v>253</v>
          </cell>
        </row>
        <row r="9516">
          <cell r="A9516" t="str">
            <v>RM-NSB-FAS-00-0388</v>
          </cell>
          <cell r="B9516" t="str">
            <v>CINT</v>
          </cell>
          <cell r="C9516" t="str">
            <v/>
          </cell>
          <cell r="D9516" t="str">
            <v>SCREW P.HEAD M4X10</v>
          </cell>
          <cell r="E9516">
            <v>45169</v>
          </cell>
          <cell r="F9516" t="str">
            <v>ROF</v>
          </cell>
          <cell r="G9516" t="str">
            <v>CI_OTH</v>
          </cell>
          <cell r="H9516" t="str">
            <v>PC</v>
          </cell>
          <cell r="I9516" t="str">
            <v>CPR</v>
          </cell>
          <cell r="J9516" t="str">
            <v/>
          </cell>
          <cell r="K9516" t="str">
            <v>PD</v>
          </cell>
          <cell r="L9516" t="str">
            <v>3015</v>
          </cell>
          <cell r="M9516" t="str">
            <v>V</v>
          </cell>
          <cell r="N9516">
            <v>150</v>
          </cell>
        </row>
        <row r="9517">
          <cell r="A9517" t="str">
            <v>RM-NSB-FAS-00-0389</v>
          </cell>
          <cell r="B9517" t="str">
            <v>CINT</v>
          </cell>
          <cell r="C9517" t="str">
            <v/>
          </cell>
          <cell r="D9517" t="str">
            <v>SCREW P.HEAD M6 X 40</v>
          </cell>
          <cell r="E9517">
            <v>45169</v>
          </cell>
          <cell r="F9517" t="str">
            <v>ROF</v>
          </cell>
          <cell r="G9517" t="str">
            <v>CI_OTH</v>
          </cell>
          <cell r="H9517" t="str">
            <v>PC</v>
          </cell>
          <cell r="I9517" t="str">
            <v>CPR</v>
          </cell>
          <cell r="J9517" t="str">
            <v/>
          </cell>
          <cell r="K9517" t="str">
            <v>PD</v>
          </cell>
          <cell r="L9517" t="str">
            <v>3015</v>
          </cell>
          <cell r="M9517" t="str">
            <v>V</v>
          </cell>
          <cell r="N9517">
            <v>350</v>
          </cell>
        </row>
        <row r="9518">
          <cell r="A9518" t="str">
            <v>RM-NSB-FAS-00-0390</v>
          </cell>
          <cell r="B9518" t="str">
            <v>CINT</v>
          </cell>
          <cell r="C9518" t="str">
            <v/>
          </cell>
          <cell r="D9518" t="str">
            <v>SCREW P.HEAD M6 X 45</v>
          </cell>
          <cell r="E9518">
            <v>45169</v>
          </cell>
          <cell r="F9518" t="str">
            <v>ROF</v>
          </cell>
          <cell r="G9518" t="str">
            <v>CI_OTH</v>
          </cell>
          <cell r="H9518" t="str">
            <v>PC</v>
          </cell>
          <cell r="I9518" t="str">
            <v>CPR</v>
          </cell>
          <cell r="J9518" t="str">
            <v/>
          </cell>
          <cell r="K9518" t="str">
            <v>PD</v>
          </cell>
          <cell r="L9518" t="str">
            <v>3015</v>
          </cell>
          <cell r="M9518" t="str">
            <v>V</v>
          </cell>
          <cell r="N9518">
            <v>438</v>
          </cell>
        </row>
        <row r="9519">
          <cell r="A9519" t="str">
            <v>RM-NSB-FAS-00-0391</v>
          </cell>
          <cell r="B9519" t="str">
            <v>CINT</v>
          </cell>
          <cell r="C9519" t="str">
            <v/>
          </cell>
          <cell r="D9519" t="str">
            <v>SCREW P.HEAD M6 X 50</v>
          </cell>
          <cell r="E9519">
            <v>45169</v>
          </cell>
          <cell r="F9519" t="str">
            <v>ROF</v>
          </cell>
          <cell r="G9519" t="str">
            <v>CI_BOLT</v>
          </cell>
          <cell r="H9519" t="str">
            <v>PC</v>
          </cell>
          <cell r="I9519" t="str">
            <v>CPR</v>
          </cell>
          <cell r="J9519" t="str">
            <v/>
          </cell>
          <cell r="K9519" t="str">
            <v>PD</v>
          </cell>
          <cell r="L9519" t="str">
            <v>3015</v>
          </cell>
          <cell r="M9519" t="str">
            <v>V</v>
          </cell>
          <cell r="N9519">
            <v>400</v>
          </cell>
        </row>
        <row r="9520">
          <cell r="A9520" t="str">
            <v>RM-NSB-FAS-00-0392</v>
          </cell>
          <cell r="B9520" t="str">
            <v>CINT</v>
          </cell>
          <cell r="C9520" t="str">
            <v/>
          </cell>
          <cell r="D9520" t="str">
            <v>SCREW P.HEAD M6X12</v>
          </cell>
          <cell r="E9520">
            <v>44802</v>
          </cell>
          <cell r="F9520" t="str">
            <v>ROF</v>
          </cell>
          <cell r="G9520" t="str">
            <v>CI_BOLT</v>
          </cell>
          <cell r="H9520" t="str">
            <v>PC</v>
          </cell>
          <cell r="I9520" t="str">
            <v>CPR</v>
          </cell>
          <cell r="J9520" t="str">
            <v/>
          </cell>
          <cell r="K9520" t="str">
            <v>PD</v>
          </cell>
          <cell r="L9520" t="str">
            <v>3015</v>
          </cell>
          <cell r="M9520" t="str">
            <v>V</v>
          </cell>
          <cell r="N9520">
            <v>147</v>
          </cell>
        </row>
        <row r="9521">
          <cell r="A9521" t="str">
            <v>RM-NSB-FAS-00-0393</v>
          </cell>
          <cell r="B9521" t="str">
            <v>CINT</v>
          </cell>
          <cell r="C9521" t="str">
            <v/>
          </cell>
          <cell r="D9521" t="str">
            <v>SCREW P.HEAD M6X35</v>
          </cell>
          <cell r="E9521">
            <v>44797</v>
          </cell>
          <cell r="F9521" t="str">
            <v>ROF</v>
          </cell>
          <cell r="G9521" t="str">
            <v>CI_BOLT</v>
          </cell>
          <cell r="H9521" t="str">
            <v>PC</v>
          </cell>
          <cell r="I9521" t="str">
            <v>CPR</v>
          </cell>
          <cell r="J9521" t="str">
            <v/>
          </cell>
          <cell r="K9521" t="str">
            <v>PD</v>
          </cell>
          <cell r="L9521" t="str">
            <v>3015</v>
          </cell>
          <cell r="M9521" t="str">
            <v>V</v>
          </cell>
          <cell r="N9521">
            <v>350</v>
          </cell>
        </row>
        <row r="9522">
          <cell r="A9522" t="str">
            <v>RM-NSB-FAS-00-0394</v>
          </cell>
          <cell r="B9522" t="str">
            <v>CINT</v>
          </cell>
          <cell r="C9522" t="str">
            <v/>
          </cell>
          <cell r="D9522" t="str">
            <v>SCREW P.HEAD M8 X 15</v>
          </cell>
          <cell r="E9522">
            <v>44797</v>
          </cell>
          <cell r="F9522" t="str">
            <v>ROF</v>
          </cell>
          <cell r="G9522" t="str">
            <v>CI_BOLT</v>
          </cell>
          <cell r="H9522" t="str">
            <v>PC</v>
          </cell>
          <cell r="I9522" t="str">
            <v>CPR</v>
          </cell>
          <cell r="J9522" t="str">
            <v/>
          </cell>
          <cell r="K9522" t="str">
            <v>PD</v>
          </cell>
          <cell r="L9522" t="str">
            <v>3015</v>
          </cell>
          <cell r="M9522" t="str">
            <v>V</v>
          </cell>
          <cell r="N9522">
            <v>350</v>
          </cell>
        </row>
        <row r="9523">
          <cell r="A9523" t="str">
            <v>RM-NSB-FAS-00-0395</v>
          </cell>
          <cell r="B9523" t="str">
            <v>CINT</v>
          </cell>
          <cell r="C9523" t="str">
            <v/>
          </cell>
          <cell r="D9523" t="str">
            <v>SCREW P.HEAD M8X45</v>
          </cell>
          <cell r="E9523">
            <v>45169</v>
          </cell>
          <cell r="F9523" t="str">
            <v>ROF</v>
          </cell>
          <cell r="G9523" t="str">
            <v>CI_OTH</v>
          </cell>
          <cell r="H9523" t="str">
            <v>PC</v>
          </cell>
          <cell r="I9523" t="str">
            <v>CPR</v>
          </cell>
          <cell r="J9523" t="str">
            <v/>
          </cell>
          <cell r="K9523" t="str">
            <v>PD</v>
          </cell>
          <cell r="L9523" t="str">
            <v>3015</v>
          </cell>
          <cell r="M9523" t="str">
            <v>V</v>
          </cell>
          <cell r="N9523">
            <v>900</v>
          </cell>
        </row>
        <row r="9524">
          <cell r="A9524" t="str">
            <v>RM-NSB-FAS-00-0396</v>
          </cell>
          <cell r="B9524" t="str">
            <v>CINT</v>
          </cell>
          <cell r="C9524" t="str">
            <v/>
          </cell>
          <cell r="D9524" t="str">
            <v>SCREW PAN HEAD W5/16 X 12</v>
          </cell>
          <cell r="E9524">
            <v>44797</v>
          </cell>
          <cell r="F9524" t="str">
            <v>ROF</v>
          </cell>
          <cell r="G9524" t="str">
            <v>CI_BOLT</v>
          </cell>
          <cell r="H9524" t="str">
            <v>PC</v>
          </cell>
          <cell r="I9524" t="str">
            <v>CPR</v>
          </cell>
          <cell r="J9524" t="str">
            <v/>
          </cell>
          <cell r="K9524" t="str">
            <v>PD</v>
          </cell>
          <cell r="L9524" t="str">
            <v>3015</v>
          </cell>
          <cell r="M9524" t="str">
            <v>V</v>
          </cell>
          <cell r="N9524">
            <v>2750</v>
          </cell>
        </row>
        <row r="9525">
          <cell r="A9525" t="str">
            <v>RM-NSB-FAS-00-0397</v>
          </cell>
          <cell r="B9525" t="str">
            <v>CINT</v>
          </cell>
          <cell r="C9525" t="str">
            <v/>
          </cell>
          <cell r="D9525" t="str">
            <v>SCREW P-HEAD M3 X 10</v>
          </cell>
          <cell r="E9525">
            <v>44797</v>
          </cell>
          <cell r="F9525" t="str">
            <v>ROF</v>
          </cell>
          <cell r="G9525" t="str">
            <v>CI_BOLT</v>
          </cell>
          <cell r="H9525" t="str">
            <v>PC</v>
          </cell>
          <cell r="I9525" t="str">
            <v>CPR</v>
          </cell>
          <cell r="J9525" t="str">
            <v/>
          </cell>
          <cell r="K9525" t="str">
            <v>PD</v>
          </cell>
          <cell r="L9525" t="str">
            <v>3015</v>
          </cell>
          <cell r="M9525" t="str">
            <v>V</v>
          </cell>
          <cell r="N9525">
            <v>80</v>
          </cell>
        </row>
        <row r="9526">
          <cell r="A9526" t="str">
            <v>RM-NSB-FAS-00-0398</v>
          </cell>
          <cell r="B9526" t="str">
            <v>CINT</v>
          </cell>
          <cell r="C9526" t="str">
            <v/>
          </cell>
          <cell r="D9526" t="str">
            <v>SCREW SMP 5 X 12 MC</v>
          </cell>
          <cell r="E9526">
            <v>45169</v>
          </cell>
          <cell r="F9526" t="str">
            <v>ROF</v>
          </cell>
          <cell r="G9526" t="str">
            <v>CI_BOLT</v>
          </cell>
          <cell r="H9526" t="str">
            <v>PC</v>
          </cell>
          <cell r="I9526" t="str">
            <v>CPR</v>
          </cell>
          <cell r="J9526" t="str">
            <v/>
          </cell>
          <cell r="K9526" t="str">
            <v>PD</v>
          </cell>
          <cell r="L9526" t="str">
            <v>3015</v>
          </cell>
          <cell r="M9526" t="str">
            <v>V</v>
          </cell>
          <cell r="N9526">
            <v>100</v>
          </cell>
        </row>
        <row r="9527">
          <cell r="A9527" t="str">
            <v>RM-NSB-FAS-00-0399</v>
          </cell>
          <cell r="B9527" t="str">
            <v>CINT</v>
          </cell>
          <cell r="C9527" t="str">
            <v/>
          </cell>
          <cell r="D9527" t="str">
            <v>SCREW T. HEAD M5 X 15</v>
          </cell>
          <cell r="E9527">
            <v>45169</v>
          </cell>
          <cell r="F9527" t="str">
            <v>ROF</v>
          </cell>
          <cell r="G9527" t="str">
            <v>CI_BOLT</v>
          </cell>
          <cell r="H9527" t="str">
            <v>PC</v>
          </cell>
          <cell r="I9527" t="str">
            <v>CPR</v>
          </cell>
          <cell r="J9527" t="str">
            <v/>
          </cell>
          <cell r="K9527" t="str">
            <v>PD</v>
          </cell>
          <cell r="L9527" t="str">
            <v>3015</v>
          </cell>
          <cell r="M9527" t="str">
            <v>V</v>
          </cell>
          <cell r="N9527">
            <v>250</v>
          </cell>
        </row>
        <row r="9528">
          <cell r="A9528" t="str">
            <v>RM-NSB-FAS-00-0400</v>
          </cell>
          <cell r="B9528" t="str">
            <v>CINT</v>
          </cell>
          <cell r="C9528" t="str">
            <v/>
          </cell>
          <cell r="D9528" t="str">
            <v>SCREW T.HEAD M6 X 12</v>
          </cell>
          <cell r="E9528">
            <v>44797</v>
          </cell>
          <cell r="F9528" t="str">
            <v>ROF</v>
          </cell>
          <cell r="G9528" t="str">
            <v>CI_BOLT</v>
          </cell>
          <cell r="H9528" t="str">
            <v>PC</v>
          </cell>
          <cell r="I9528" t="str">
            <v>CPR</v>
          </cell>
          <cell r="J9528" t="str">
            <v/>
          </cell>
          <cell r="K9528" t="str">
            <v>PD</v>
          </cell>
          <cell r="L9528" t="str">
            <v>3015</v>
          </cell>
          <cell r="M9528" t="str">
            <v>V</v>
          </cell>
          <cell r="N9528">
            <v>102</v>
          </cell>
        </row>
        <row r="9529">
          <cell r="A9529" t="str">
            <v>RM-NSB-FAS-00-0401</v>
          </cell>
          <cell r="B9529" t="str">
            <v>CINT</v>
          </cell>
          <cell r="C9529" t="str">
            <v/>
          </cell>
          <cell r="D9529" t="str">
            <v>SCREW T.HEAD M8  X 11</v>
          </cell>
          <cell r="E9529">
            <v>44797</v>
          </cell>
          <cell r="F9529" t="str">
            <v>ROF</v>
          </cell>
          <cell r="G9529" t="str">
            <v>CI_BOLT</v>
          </cell>
          <cell r="H9529" t="str">
            <v>PC</v>
          </cell>
          <cell r="I9529" t="str">
            <v>CPR</v>
          </cell>
          <cell r="J9529" t="str">
            <v/>
          </cell>
          <cell r="K9529" t="str">
            <v>PD</v>
          </cell>
          <cell r="L9529" t="str">
            <v>3015</v>
          </cell>
          <cell r="M9529" t="str">
            <v>V</v>
          </cell>
          <cell r="N9529">
            <v>3750</v>
          </cell>
        </row>
        <row r="9530">
          <cell r="A9530" t="str">
            <v>RM-NSB-FAS-00-0402</v>
          </cell>
          <cell r="B9530" t="str">
            <v>CINT</v>
          </cell>
          <cell r="C9530" t="str">
            <v/>
          </cell>
          <cell r="D9530" t="str">
            <v>SCREW TSB1P 4 X 10 NI</v>
          </cell>
          <cell r="E9530">
            <v>44804</v>
          </cell>
          <cell r="F9530" t="str">
            <v>ROF</v>
          </cell>
          <cell r="G9530" t="str">
            <v>CI_BOLT</v>
          </cell>
          <cell r="H9530" t="str">
            <v>PC</v>
          </cell>
          <cell r="I9530" t="str">
            <v>CPR</v>
          </cell>
          <cell r="J9530" t="str">
            <v/>
          </cell>
          <cell r="K9530" t="str">
            <v>PD</v>
          </cell>
          <cell r="L9530" t="str">
            <v>3015</v>
          </cell>
          <cell r="M9530" t="str">
            <v>V</v>
          </cell>
          <cell r="N9530">
            <v>85</v>
          </cell>
        </row>
        <row r="9531">
          <cell r="A9531" t="str">
            <v>RM-NSB-FAS-00-0403</v>
          </cell>
          <cell r="B9531" t="str">
            <v>CINT</v>
          </cell>
          <cell r="C9531" t="str">
            <v/>
          </cell>
          <cell r="D9531" t="str">
            <v>SCREWS SMP 5 X 12</v>
          </cell>
          <cell r="E9531">
            <v>44797</v>
          </cell>
          <cell r="F9531" t="str">
            <v>ROF</v>
          </cell>
          <cell r="G9531" t="str">
            <v>CI_BOLT</v>
          </cell>
          <cell r="H9531" t="str">
            <v>PC</v>
          </cell>
          <cell r="I9531" t="str">
            <v>CPR</v>
          </cell>
          <cell r="J9531" t="str">
            <v/>
          </cell>
          <cell r="K9531" t="str">
            <v>PD</v>
          </cell>
          <cell r="L9531" t="str">
            <v>3015</v>
          </cell>
          <cell r="M9531" t="str">
            <v>V</v>
          </cell>
          <cell r="N9531">
            <v>100</v>
          </cell>
        </row>
        <row r="9532">
          <cell r="A9532" t="str">
            <v>RM-NSB-FAS-00-0404</v>
          </cell>
          <cell r="B9532" t="str">
            <v>CINT</v>
          </cell>
          <cell r="C9532" t="str">
            <v/>
          </cell>
          <cell r="D9532" t="str">
            <v>SNAP PIN DIA 12</v>
          </cell>
          <cell r="E9532">
            <v>45232</v>
          </cell>
          <cell r="F9532" t="str">
            <v>ROF</v>
          </cell>
          <cell r="G9532" t="str">
            <v>CI_BOLT</v>
          </cell>
          <cell r="H9532" t="str">
            <v>PC</v>
          </cell>
          <cell r="I9532" t="str">
            <v>CPR</v>
          </cell>
          <cell r="J9532" t="str">
            <v/>
          </cell>
          <cell r="K9532" t="str">
            <v>PD</v>
          </cell>
          <cell r="L9532" t="str">
            <v>3015</v>
          </cell>
          <cell r="M9532" t="str">
            <v>V</v>
          </cell>
          <cell r="N9532">
            <v>1125</v>
          </cell>
        </row>
        <row r="9533">
          <cell r="A9533" t="str">
            <v>RM-NSB-FAS-00-0405</v>
          </cell>
          <cell r="B9533" t="str">
            <v>CINT</v>
          </cell>
          <cell r="C9533" t="str">
            <v/>
          </cell>
          <cell r="D9533" t="str">
            <v>SPACER TUBE (J-9416322)</v>
          </cell>
          <cell r="E9533">
            <v>44802</v>
          </cell>
          <cell r="F9533" t="str">
            <v>ROF</v>
          </cell>
          <cell r="G9533" t="str">
            <v>CI_BOLT</v>
          </cell>
          <cell r="H9533" t="str">
            <v>PC</v>
          </cell>
          <cell r="I9533" t="str">
            <v>CPR</v>
          </cell>
          <cell r="J9533" t="str">
            <v/>
          </cell>
          <cell r="K9533" t="str">
            <v>PD</v>
          </cell>
          <cell r="L9533" t="str">
            <v>3015</v>
          </cell>
          <cell r="M9533" t="str">
            <v>V</v>
          </cell>
          <cell r="N9533">
            <v>1938</v>
          </cell>
        </row>
        <row r="9534">
          <cell r="A9534" t="str">
            <v>RM-NSB-FAS-00-0406</v>
          </cell>
          <cell r="B9534" t="str">
            <v>CINT</v>
          </cell>
          <cell r="C9534" t="str">
            <v/>
          </cell>
          <cell r="D9534" t="str">
            <v>SPEED NUT SPN-8</v>
          </cell>
          <cell r="E9534">
            <v>45085</v>
          </cell>
          <cell r="F9534" t="str">
            <v>ROF</v>
          </cell>
          <cell r="G9534" t="str">
            <v>CI_OTH</v>
          </cell>
          <cell r="H9534" t="str">
            <v>PC</v>
          </cell>
          <cell r="I9534" t="str">
            <v>CPR</v>
          </cell>
          <cell r="J9534" t="str">
            <v/>
          </cell>
          <cell r="K9534" t="str">
            <v>PD</v>
          </cell>
          <cell r="L9534" t="str">
            <v>3015</v>
          </cell>
          <cell r="M9534" t="str">
            <v>V</v>
          </cell>
          <cell r="N9534">
            <v>510</v>
          </cell>
        </row>
        <row r="9535">
          <cell r="A9535" t="str">
            <v>RM-NSB-FAS-00-0407</v>
          </cell>
          <cell r="B9535" t="str">
            <v>CINT</v>
          </cell>
          <cell r="C9535" t="str">
            <v/>
          </cell>
          <cell r="D9535" t="str">
            <v>SPRING A-K-400004 VERSENG</v>
          </cell>
          <cell r="E9535">
            <v>44825</v>
          </cell>
          <cell r="F9535" t="str">
            <v>ROF</v>
          </cell>
          <cell r="G9535" t="str">
            <v>CI_BOLT</v>
          </cell>
          <cell r="H9535" t="str">
            <v>PC</v>
          </cell>
          <cell r="I9535" t="str">
            <v>CPR</v>
          </cell>
          <cell r="J9535" t="str">
            <v/>
          </cell>
          <cell r="K9535" t="str">
            <v>PD</v>
          </cell>
          <cell r="L9535" t="str">
            <v>3015</v>
          </cell>
          <cell r="M9535" t="str">
            <v>V</v>
          </cell>
          <cell r="N9535">
            <v>39850</v>
          </cell>
        </row>
        <row r="9536">
          <cell r="A9536" t="str">
            <v>RM-NSB-FAS-00-0408</v>
          </cell>
          <cell r="B9536" t="str">
            <v>CINT</v>
          </cell>
          <cell r="C9536" t="str">
            <v/>
          </cell>
          <cell r="D9536" t="str">
            <v>SPRING C-078544-4</v>
          </cell>
          <cell r="E9536">
            <v>44797</v>
          </cell>
          <cell r="F9536" t="str">
            <v>ROF</v>
          </cell>
          <cell r="G9536" t="str">
            <v>CI_BOLT</v>
          </cell>
          <cell r="H9536" t="str">
            <v>PC</v>
          </cell>
          <cell r="I9536" t="str">
            <v>CPR</v>
          </cell>
          <cell r="J9536" t="str">
            <v/>
          </cell>
          <cell r="K9536" t="str">
            <v>PD</v>
          </cell>
          <cell r="L9536" t="str">
            <v>3015</v>
          </cell>
          <cell r="M9536" t="str">
            <v>V</v>
          </cell>
          <cell r="N9536">
            <v>327</v>
          </cell>
        </row>
        <row r="9537">
          <cell r="A9537" t="str">
            <v>RM-NSB-FAS-00-0409</v>
          </cell>
          <cell r="B9537" t="str">
            <v>CINT</v>
          </cell>
          <cell r="C9537" t="str">
            <v/>
          </cell>
          <cell r="D9537" t="str">
            <v>SPRING DIA 15 X 125 WIRE 1.5</v>
          </cell>
          <cell r="E9537">
            <v>44834</v>
          </cell>
          <cell r="F9537" t="str">
            <v>ROF</v>
          </cell>
          <cell r="G9537" t="str">
            <v>CI_BOLT</v>
          </cell>
          <cell r="H9537" t="str">
            <v>PC</v>
          </cell>
          <cell r="I9537" t="str">
            <v>CPR</v>
          </cell>
          <cell r="J9537" t="str">
            <v/>
          </cell>
          <cell r="K9537" t="str">
            <v>PD</v>
          </cell>
          <cell r="L9537" t="str">
            <v>3015</v>
          </cell>
          <cell r="M9537" t="str">
            <v>V</v>
          </cell>
          <cell r="N9537">
            <v>3000</v>
          </cell>
        </row>
        <row r="9538">
          <cell r="A9538" t="str">
            <v>RM-NSB-FAS-00-0410</v>
          </cell>
          <cell r="B9538" t="str">
            <v>CINT</v>
          </cell>
          <cell r="C9538" t="str">
            <v/>
          </cell>
          <cell r="D9538" t="str">
            <v>SPRING K-400012</v>
          </cell>
          <cell r="E9538">
            <v>44802</v>
          </cell>
          <cell r="F9538" t="str">
            <v>ROF</v>
          </cell>
          <cell r="G9538" t="str">
            <v>CI_BOLT</v>
          </cell>
          <cell r="H9538" t="str">
            <v>PC</v>
          </cell>
          <cell r="I9538" t="str">
            <v>CPR</v>
          </cell>
          <cell r="J9538" t="str">
            <v/>
          </cell>
          <cell r="K9538" t="str">
            <v>PD</v>
          </cell>
          <cell r="L9538" t="str">
            <v>3015</v>
          </cell>
          <cell r="M9538" t="str">
            <v>V</v>
          </cell>
          <cell r="N9538">
            <v>3619</v>
          </cell>
        </row>
        <row r="9539">
          <cell r="A9539" t="str">
            <v>RM-NSB-FAS-00-0411</v>
          </cell>
          <cell r="B9539" t="str">
            <v>CINT</v>
          </cell>
          <cell r="C9539" t="str">
            <v/>
          </cell>
          <cell r="D9539" t="str">
            <v>SPRING KWT L 30</v>
          </cell>
          <cell r="E9539">
            <v>44797</v>
          </cell>
          <cell r="F9539" t="str">
            <v>ROF</v>
          </cell>
          <cell r="G9539" t="str">
            <v>CI_BOLT</v>
          </cell>
          <cell r="H9539" t="str">
            <v>PC</v>
          </cell>
          <cell r="I9539" t="str">
            <v>CPR</v>
          </cell>
          <cell r="J9539" t="str">
            <v/>
          </cell>
          <cell r="K9539" t="str">
            <v>PD</v>
          </cell>
          <cell r="L9539" t="str">
            <v>3015</v>
          </cell>
          <cell r="M9539" t="str">
            <v>V</v>
          </cell>
          <cell r="N9539">
            <v>1000</v>
          </cell>
        </row>
        <row r="9540">
          <cell r="A9540" t="str">
            <v>RM-NSB-FAS-00-0412</v>
          </cell>
          <cell r="B9540" t="str">
            <v>CINT</v>
          </cell>
          <cell r="C9540" t="str">
            <v/>
          </cell>
          <cell r="D9540" t="str">
            <v>SPRING PARTS K-400001A</v>
          </cell>
          <cell r="E9540">
            <v>44834</v>
          </cell>
          <cell r="F9540" t="str">
            <v>ROF</v>
          </cell>
          <cell r="G9540" t="str">
            <v>CI_BOLT</v>
          </cell>
          <cell r="H9540" t="str">
            <v>PC</v>
          </cell>
          <cell r="I9540" t="str">
            <v>CPR</v>
          </cell>
          <cell r="J9540" t="str">
            <v/>
          </cell>
          <cell r="K9540" t="str">
            <v>PD</v>
          </cell>
          <cell r="L9540" t="str">
            <v>3015</v>
          </cell>
          <cell r="M9540" t="str">
            <v>V</v>
          </cell>
          <cell r="N9540">
            <v>550</v>
          </cell>
        </row>
        <row r="9541">
          <cell r="A9541" t="str">
            <v>RM-NSB-FAS-00-0413</v>
          </cell>
          <cell r="B9541" t="str">
            <v>CINT</v>
          </cell>
          <cell r="C9541" t="str">
            <v/>
          </cell>
          <cell r="D9541" t="str">
            <v>SPRING PARTS K-400004A-1</v>
          </cell>
          <cell r="E9541">
            <v>44797</v>
          </cell>
          <cell r="F9541" t="str">
            <v>ROF</v>
          </cell>
          <cell r="G9541" t="str">
            <v>CI_BOLT</v>
          </cell>
          <cell r="H9541" t="str">
            <v>PC</v>
          </cell>
          <cell r="I9541" t="str">
            <v>CPR</v>
          </cell>
          <cell r="J9541" t="str">
            <v/>
          </cell>
          <cell r="K9541" t="str">
            <v>PD</v>
          </cell>
          <cell r="L9541" t="str">
            <v>3015</v>
          </cell>
          <cell r="M9541" t="str">
            <v>V</v>
          </cell>
          <cell r="N9541">
            <v>25</v>
          </cell>
        </row>
        <row r="9542">
          <cell r="A9542" t="str">
            <v>RM-NSB-FAS-00-0414</v>
          </cell>
          <cell r="B9542" t="str">
            <v>CINT</v>
          </cell>
          <cell r="C9542" t="str">
            <v/>
          </cell>
          <cell r="D9542" t="str">
            <v>SPRING PARTS K-400005</v>
          </cell>
          <cell r="E9542">
            <v>44804</v>
          </cell>
          <cell r="F9542" t="str">
            <v>ROF</v>
          </cell>
          <cell r="G9542" t="str">
            <v>CI_BOLT</v>
          </cell>
          <cell r="H9542" t="str">
            <v>PC</v>
          </cell>
          <cell r="I9542" t="str">
            <v>CPR</v>
          </cell>
          <cell r="J9542" t="str">
            <v/>
          </cell>
          <cell r="K9542" t="str">
            <v>PD</v>
          </cell>
          <cell r="L9542" t="str">
            <v>3015</v>
          </cell>
          <cell r="M9542" t="str">
            <v>V</v>
          </cell>
          <cell r="N9542">
            <v>5297</v>
          </cell>
        </row>
        <row r="9543">
          <cell r="A9543" t="str">
            <v>RM-NSB-FAS-00-0415</v>
          </cell>
          <cell r="B9543" t="str">
            <v>CINT</v>
          </cell>
          <cell r="C9543" t="str">
            <v/>
          </cell>
          <cell r="D9543" t="str">
            <v>SPRING PARTS K-40001 VERSENG</v>
          </cell>
          <cell r="E9543">
            <v>44797</v>
          </cell>
          <cell r="F9543" t="str">
            <v>ROF</v>
          </cell>
          <cell r="G9543" t="str">
            <v>CI_BOLT</v>
          </cell>
          <cell r="H9543" t="str">
            <v>PC</v>
          </cell>
          <cell r="I9543" t="str">
            <v>CPR</v>
          </cell>
          <cell r="J9543" t="str">
            <v/>
          </cell>
          <cell r="K9543" t="str">
            <v>PD</v>
          </cell>
          <cell r="L9543" t="str">
            <v>3015</v>
          </cell>
          <cell r="M9543" t="str">
            <v>V</v>
          </cell>
          <cell r="N9543">
            <v>228</v>
          </cell>
        </row>
        <row r="9544">
          <cell r="A9544" t="str">
            <v>RM-NSB-FAS-00-0416</v>
          </cell>
          <cell r="B9544" t="str">
            <v>CINT</v>
          </cell>
          <cell r="C9544" t="str">
            <v/>
          </cell>
          <cell r="D9544" t="str">
            <v>SPRING PIN (*) DIA 5 X 20</v>
          </cell>
          <cell r="E9544">
            <v>44797</v>
          </cell>
          <cell r="F9544" t="str">
            <v>ROF</v>
          </cell>
          <cell r="G9544" t="str">
            <v>CI_BOLT</v>
          </cell>
          <cell r="H9544" t="str">
            <v>PC</v>
          </cell>
          <cell r="I9544" t="str">
            <v>CPR</v>
          </cell>
          <cell r="J9544" t="str">
            <v/>
          </cell>
          <cell r="K9544" t="str">
            <v>PD</v>
          </cell>
          <cell r="L9544" t="str">
            <v>3015</v>
          </cell>
          <cell r="M9544" t="str">
            <v>V</v>
          </cell>
          <cell r="N9544">
            <v>44</v>
          </cell>
        </row>
        <row r="9545">
          <cell r="A9545" t="str">
            <v>RM-NSB-FAS-00-0417</v>
          </cell>
          <cell r="B9545" t="str">
            <v>CINT</v>
          </cell>
          <cell r="C9545" t="str">
            <v/>
          </cell>
          <cell r="D9545" t="str">
            <v>SPRING PIN DIA 2 X 5 J-9416315</v>
          </cell>
          <cell r="E9545">
            <v>45169</v>
          </cell>
          <cell r="F9545" t="str">
            <v>ROF</v>
          </cell>
          <cell r="G9545" t="str">
            <v>CI_OTH</v>
          </cell>
          <cell r="H9545" t="str">
            <v>PC</v>
          </cell>
          <cell r="I9545" t="str">
            <v>CPR</v>
          </cell>
          <cell r="J9545" t="str">
            <v/>
          </cell>
          <cell r="K9545" t="str">
            <v>PD</v>
          </cell>
          <cell r="L9545" t="str">
            <v>3015</v>
          </cell>
          <cell r="M9545" t="str">
            <v>V</v>
          </cell>
          <cell r="N9545">
            <v>346</v>
          </cell>
        </row>
        <row r="9546">
          <cell r="A9546" t="str">
            <v>RM-NSB-FAS-00-0418</v>
          </cell>
          <cell r="B9546" t="str">
            <v>CINT</v>
          </cell>
          <cell r="C9546" t="str">
            <v/>
          </cell>
          <cell r="D9546" t="str">
            <v>SPRING PIN DIA 2 X 8</v>
          </cell>
          <cell r="E9546">
            <v>44797</v>
          </cell>
          <cell r="F9546" t="str">
            <v>ROF</v>
          </cell>
          <cell r="G9546" t="str">
            <v>CI_BOLT</v>
          </cell>
          <cell r="H9546" t="str">
            <v>PC</v>
          </cell>
          <cell r="I9546" t="str">
            <v>CPR</v>
          </cell>
          <cell r="J9546" t="str">
            <v/>
          </cell>
          <cell r="K9546" t="str">
            <v>PD</v>
          </cell>
          <cell r="L9546" t="str">
            <v>3015</v>
          </cell>
          <cell r="M9546" t="str">
            <v>V</v>
          </cell>
          <cell r="N9546">
            <v>200</v>
          </cell>
        </row>
        <row r="9547">
          <cell r="A9547" t="str">
            <v>RM-NSB-FAS-00-0419</v>
          </cell>
          <cell r="B9547" t="str">
            <v>CINT</v>
          </cell>
          <cell r="C9547" t="str">
            <v/>
          </cell>
          <cell r="D9547" t="str">
            <v>SPRING PIN DIA 4X18 J-9416316</v>
          </cell>
          <cell r="E9547">
            <v>45169</v>
          </cell>
          <cell r="F9547" t="str">
            <v>ROF</v>
          </cell>
          <cell r="G9547" t="str">
            <v>CI_OTH</v>
          </cell>
          <cell r="H9547" t="str">
            <v>PC</v>
          </cell>
          <cell r="I9547" t="str">
            <v>CPR</v>
          </cell>
          <cell r="J9547" t="str">
            <v/>
          </cell>
          <cell r="K9547" t="str">
            <v>PD</v>
          </cell>
          <cell r="L9547" t="str">
            <v>3015</v>
          </cell>
          <cell r="M9547" t="str">
            <v>V</v>
          </cell>
          <cell r="N9547">
            <v>1648</v>
          </cell>
        </row>
        <row r="9548">
          <cell r="A9548" t="str">
            <v>RM-NSB-FAS-00-0420</v>
          </cell>
          <cell r="B9548" t="str">
            <v>CINT</v>
          </cell>
          <cell r="C9548" t="str">
            <v/>
          </cell>
          <cell r="D9548" t="str">
            <v>SPRING PIN DIA 5X22 J-9416307C</v>
          </cell>
          <cell r="E9548">
            <v>45169</v>
          </cell>
          <cell r="F9548" t="str">
            <v>ROF</v>
          </cell>
          <cell r="G9548" t="str">
            <v>CI_BOLT</v>
          </cell>
          <cell r="H9548" t="str">
            <v>PC</v>
          </cell>
          <cell r="I9548" t="str">
            <v>CPR</v>
          </cell>
          <cell r="J9548" t="str">
            <v/>
          </cell>
          <cell r="K9548" t="str">
            <v>PD</v>
          </cell>
          <cell r="L9548" t="str">
            <v>3015</v>
          </cell>
          <cell r="M9548" t="str">
            <v>V</v>
          </cell>
          <cell r="N9548">
            <v>1894</v>
          </cell>
        </row>
        <row r="9549">
          <cell r="A9549" t="str">
            <v>RM-NSB-FAS-00-0421</v>
          </cell>
          <cell r="B9549" t="str">
            <v>CINT</v>
          </cell>
          <cell r="C9549" t="str">
            <v/>
          </cell>
          <cell r="D9549" t="str">
            <v>SPRING PIN DIA 5X25 J-9416307A</v>
          </cell>
          <cell r="E9549">
            <v>45169</v>
          </cell>
          <cell r="F9549" t="str">
            <v>ROF</v>
          </cell>
          <cell r="G9549" t="str">
            <v>CI_BOLT</v>
          </cell>
          <cell r="H9549" t="str">
            <v>PC</v>
          </cell>
          <cell r="I9549" t="str">
            <v>CPR</v>
          </cell>
          <cell r="J9549" t="str">
            <v/>
          </cell>
          <cell r="K9549" t="str">
            <v>PD</v>
          </cell>
          <cell r="L9549" t="str">
            <v>3015</v>
          </cell>
          <cell r="M9549" t="str">
            <v>V</v>
          </cell>
          <cell r="N9549">
            <v>2616</v>
          </cell>
        </row>
        <row r="9550">
          <cell r="A9550" t="str">
            <v>RM-NSB-FAS-00-0422</v>
          </cell>
          <cell r="B9550" t="str">
            <v>CINT</v>
          </cell>
          <cell r="C9550" t="str">
            <v/>
          </cell>
          <cell r="D9550" t="str">
            <v>SPRING PIN DIA 5X28 J-9416307B</v>
          </cell>
          <cell r="E9550">
            <v>44797</v>
          </cell>
          <cell r="F9550" t="str">
            <v>ROF</v>
          </cell>
          <cell r="G9550" t="str">
            <v>CI_OTH</v>
          </cell>
          <cell r="H9550" t="str">
            <v>PC</v>
          </cell>
          <cell r="I9550" t="str">
            <v>CPR</v>
          </cell>
          <cell r="J9550" t="str">
            <v/>
          </cell>
          <cell r="K9550" t="str">
            <v>PD</v>
          </cell>
          <cell r="L9550" t="str">
            <v>3015</v>
          </cell>
          <cell r="M9550" t="str">
            <v>V</v>
          </cell>
          <cell r="N9550">
            <v>3032</v>
          </cell>
        </row>
        <row r="9551">
          <cell r="A9551" t="str">
            <v>RM-NSB-FAS-00-0423</v>
          </cell>
          <cell r="B9551" t="str">
            <v>CINT</v>
          </cell>
          <cell r="C9551" t="str">
            <v/>
          </cell>
          <cell r="D9551" t="str">
            <v>SPRING RETURN 480</v>
          </cell>
          <cell r="E9551">
            <v>44797</v>
          </cell>
          <cell r="F9551" t="str">
            <v>ROF</v>
          </cell>
          <cell r="G9551" t="str">
            <v>CI_BOLT</v>
          </cell>
          <cell r="H9551" t="str">
            <v>PC</v>
          </cell>
          <cell r="I9551" t="str">
            <v>CPR</v>
          </cell>
          <cell r="J9551" t="str">
            <v/>
          </cell>
          <cell r="K9551" t="str">
            <v>PD</v>
          </cell>
          <cell r="L9551" t="str">
            <v>3015</v>
          </cell>
          <cell r="M9551" t="str">
            <v>V</v>
          </cell>
          <cell r="N9551">
            <v>11500</v>
          </cell>
        </row>
        <row r="9552">
          <cell r="A9552" t="str">
            <v>RM-NSB-FAS-00-0424</v>
          </cell>
          <cell r="B9552" t="str">
            <v>CINT</v>
          </cell>
          <cell r="C9552" t="str">
            <v/>
          </cell>
          <cell r="D9552" t="str">
            <v>SPRING T1.5 X 40</v>
          </cell>
          <cell r="E9552">
            <v>44797</v>
          </cell>
          <cell r="F9552" t="str">
            <v>ROF</v>
          </cell>
          <cell r="G9552" t="str">
            <v>CI_BOLT</v>
          </cell>
          <cell r="H9552" t="str">
            <v>PC</v>
          </cell>
          <cell r="I9552" t="str">
            <v>CPR</v>
          </cell>
          <cell r="J9552" t="str">
            <v/>
          </cell>
          <cell r="K9552" t="str">
            <v>PD</v>
          </cell>
          <cell r="L9552" t="str">
            <v>3015</v>
          </cell>
          <cell r="M9552" t="str">
            <v>V</v>
          </cell>
          <cell r="N9552">
            <v>89</v>
          </cell>
        </row>
        <row r="9553">
          <cell r="A9553" t="str">
            <v>RM-NSB-FAS-00-0425</v>
          </cell>
          <cell r="B9553" t="str">
            <v>CINT</v>
          </cell>
          <cell r="C9553" t="str">
            <v/>
          </cell>
          <cell r="D9553" t="str">
            <v>SPRING WASHER DIA 5</v>
          </cell>
          <cell r="E9553">
            <v>45169</v>
          </cell>
          <cell r="F9553" t="str">
            <v>ROF</v>
          </cell>
          <cell r="G9553" t="str">
            <v>CI_BOLT</v>
          </cell>
          <cell r="H9553" t="str">
            <v>PC</v>
          </cell>
          <cell r="I9553" t="str">
            <v>CPR</v>
          </cell>
          <cell r="J9553" t="str">
            <v/>
          </cell>
          <cell r="K9553" t="str">
            <v>PD</v>
          </cell>
          <cell r="L9553" t="str">
            <v>3015</v>
          </cell>
          <cell r="M9553" t="str">
            <v>V</v>
          </cell>
          <cell r="N9553">
            <v>75</v>
          </cell>
        </row>
        <row r="9554">
          <cell r="A9554" t="str">
            <v>RM-NSB-FAS-00-0426</v>
          </cell>
          <cell r="B9554" t="str">
            <v>CINT</v>
          </cell>
          <cell r="C9554" t="str">
            <v/>
          </cell>
          <cell r="D9554" t="str">
            <v>SPRING WASHER DIA 8</v>
          </cell>
          <cell r="E9554">
            <v>45266</v>
          </cell>
          <cell r="F9554" t="str">
            <v>ROF</v>
          </cell>
          <cell r="G9554" t="str">
            <v>CI_OTH</v>
          </cell>
          <cell r="H9554" t="str">
            <v>PC</v>
          </cell>
          <cell r="I9554" t="str">
            <v>CPR</v>
          </cell>
          <cell r="J9554" t="str">
            <v/>
          </cell>
          <cell r="K9554" t="str">
            <v>PD</v>
          </cell>
          <cell r="L9554" t="str">
            <v>3015</v>
          </cell>
          <cell r="M9554" t="str">
            <v>V</v>
          </cell>
          <cell r="N9554">
            <v>128</v>
          </cell>
        </row>
        <row r="9555">
          <cell r="A9555" t="str">
            <v>RM-NSB-FAS-00-0427</v>
          </cell>
          <cell r="B9555" t="str">
            <v>CINT</v>
          </cell>
          <cell r="C9555" t="str">
            <v/>
          </cell>
          <cell r="D9555" t="str">
            <v>SPRING WASHER M.12</v>
          </cell>
          <cell r="E9555">
            <v>45169</v>
          </cell>
          <cell r="F9555" t="str">
            <v>ROF</v>
          </cell>
          <cell r="G9555" t="str">
            <v>CI_BOLT</v>
          </cell>
          <cell r="H9555" t="str">
            <v>PC</v>
          </cell>
          <cell r="I9555" t="str">
            <v>CPR</v>
          </cell>
          <cell r="J9555" t="str">
            <v/>
          </cell>
          <cell r="K9555" t="str">
            <v>PD</v>
          </cell>
          <cell r="L9555" t="str">
            <v>3015</v>
          </cell>
          <cell r="M9555" t="str">
            <v>V</v>
          </cell>
          <cell r="N9555">
            <v>243</v>
          </cell>
        </row>
        <row r="9556">
          <cell r="A9556" t="str">
            <v>RM-NSB-FAS-00-0428</v>
          </cell>
          <cell r="B9556" t="str">
            <v>CINT</v>
          </cell>
          <cell r="C9556" t="str">
            <v/>
          </cell>
          <cell r="D9556" t="str">
            <v>SPRING WASHER M.16</v>
          </cell>
          <cell r="E9556">
            <v>45232</v>
          </cell>
          <cell r="F9556" t="str">
            <v>ROF</v>
          </cell>
          <cell r="G9556" t="str">
            <v>CI_BOLT</v>
          </cell>
          <cell r="H9556" t="str">
            <v>PC</v>
          </cell>
          <cell r="I9556" t="str">
            <v>CPR</v>
          </cell>
          <cell r="J9556" t="str">
            <v/>
          </cell>
          <cell r="K9556" t="str">
            <v>PD</v>
          </cell>
          <cell r="L9556" t="str">
            <v>3015</v>
          </cell>
          <cell r="M9556" t="str">
            <v>V</v>
          </cell>
          <cell r="N9556">
            <v>484</v>
          </cell>
        </row>
        <row r="9557">
          <cell r="A9557" t="str">
            <v>RM-NSB-FAS-00-0429</v>
          </cell>
          <cell r="B9557" t="str">
            <v>CINT</v>
          </cell>
          <cell r="C9557" t="str">
            <v/>
          </cell>
          <cell r="D9557" t="str">
            <v>SPRING WASHER M14</v>
          </cell>
          <cell r="E9557">
            <v>44797</v>
          </cell>
          <cell r="F9557" t="str">
            <v>ROF</v>
          </cell>
          <cell r="G9557" t="str">
            <v>CI_BOLT</v>
          </cell>
          <cell r="H9557" t="str">
            <v>PC</v>
          </cell>
          <cell r="I9557" t="str">
            <v>CPR</v>
          </cell>
          <cell r="J9557" t="str">
            <v/>
          </cell>
          <cell r="K9557" t="str">
            <v>PD</v>
          </cell>
          <cell r="L9557" t="str">
            <v>3015</v>
          </cell>
          <cell r="M9557" t="str">
            <v>V</v>
          </cell>
          <cell r="N9557">
            <v>65</v>
          </cell>
        </row>
        <row r="9558">
          <cell r="A9558" t="str">
            <v>RM-NSB-FAS-00-0430</v>
          </cell>
          <cell r="B9558" t="str">
            <v>CINT</v>
          </cell>
          <cell r="C9558" t="str">
            <v/>
          </cell>
          <cell r="D9558" t="str">
            <v>SPRING WASHER T2 X DIA 6</v>
          </cell>
          <cell r="E9558">
            <v>44797</v>
          </cell>
          <cell r="F9558" t="str">
            <v>ROF</v>
          </cell>
          <cell r="G9558" t="str">
            <v>CI_OTH</v>
          </cell>
          <cell r="H9558" t="str">
            <v>PC</v>
          </cell>
          <cell r="I9558" t="str">
            <v>CPR</v>
          </cell>
          <cell r="J9558" t="str">
            <v/>
          </cell>
          <cell r="K9558" t="str">
            <v>PD</v>
          </cell>
          <cell r="L9558" t="str">
            <v>3015</v>
          </cell>
          <cell r="M9558" t="str">
            <v>V</v>
          </cell>
          <cell r="N9558">
            <v>61</v>
          </cell>
        </row>
        <row r="9559">
          <cell r="A9559" t="str">
            <v>RM-NSB-FAS-00-0431</v>
          </cell>
          <cell r="B9559" t="str">
            <v>CINT</v>
          </cell>
          <cell r="C9559" t="str">
            <v/>
          </cell>
          <cell r="D9559" t="str">
            <v>SPRING WASHER T2 X DIA 8</v>
          </cell>
          <cell r="E9559">
            <v>44797</v>
          </cell>
          <cell r="F9559" t="str">
            <v>ROF</v>
          </cell>
          <cell r="G9559" t="str">
            <v>CI_OTH</v>
          </cell>
          <cell r="H9559" t="str">
            <v>PC</v>
          </cell>
          <cell r="I9559" t="str">
            <v>CPR</v>
          </cell>
          <cell r="J9559" t="str">
            <v/>
          </cell>
          <cell r="K9559" t="str">
            <v>PD</v>
          </cell>
          <cell r="L9559" t="str">
            <v>3015</v>
          </cell>
          <cell r="M9559" t="str">
            <v>V</v>
          </cell>
          <cell r="N9559">
            <v>100</v>
          </cell>
        </row>
        <row r="9560">
          <cell r="A9560" t="str">
            <v>RM-NSB-FAS-00-0432</v>
          </cell>
          <cell r="B9560" t="str">
            <v>CINT</v>
          </cell>
          <cell r="C9560" t="str">
            <v/>
          </cell>
          <cell r="D9560" t="str">
            <v>T.SCREW (P.HEAD) M 4 X 6</v>
          </cell>
          <cell r="E9560">
            <v>44797</v>
          </cell>
          <cell r="F9560" t="str">
            <v>ROF</v>
          </cell>
          <cell r="G9560" t="str">
            <v>CI_BOLT</v>
          </cell>
          <cell r="H9560" t="str">
            <v>PC</v>
          </cell>
          <cell r="I9560" t="str">
            <v>CPR</v>
          </cell>
          <cell r="J9560" t="str">
            <v/>
          </cell>
          <cell r="K9560" t="str">
            <v>PD</v>
          </cell>
          <cell r="L9560" t="str">
            <v>3015</v>
          </cell>
          <cell r="M9560" t="str">
            <v>V</v>
          </cell>
          <cell r="N9560">
            <v>126</v>
          </cell>
        </row>
        <row r="9561">
          <cell r="A9561" t="str">
            <v>RM-NSB-FAS-00-0433</v>
          </cell>
          <cell r="B9561" t="str">
            <v>CINT</v>
          </cell>
          <cell r="C9561" t="str">
            <v/>
          </cell>
          <cell r="D9561" t="str">
            <v>T/P SCREW (P-HEAD) M4X14</v>
          </cell>
          <cell r="E9561">
            <v>44802</v>
          </cell>
          <cell r="F9561" t="str">
            <v>ROF</v>
          </cell>
          <cell r="G9561" t="str">
            <v>CI_BOLT</v>
          </cell>
          <cell r="H9561" t="str">
            <v>PC</v>
          </cell>
          <cell r="I9561" t="str">
            <v>CPR</v>
          </cell>
          <cell r="J9561" t="str">
            <v/>
          </cell>
          <cell r="K9561" t="str">
            <v>PD</v>
          </cell>
          <cell r="L9561" t="str">
            <v>3015</v>
          </cell>
          <cell r="M9561" t="str">
            <v>V</v>
          </cell>
          <cell r="N9561">
            <v>200</v>
          </cell>
        </row>
        <row r="9562">
          <cell r="A9562" t="str">
            <v>RM-NSB-FAS-00-0434</v>
          </cell>
          <cell r="B9562" t="str">
            <v>CINT</v>
          </cell>
          <cell r="C9562" t="str">
            <v/>
          </cell>
          <cell r="D9562" t="str">
            <v>T/P SCREW 4 X 8</v>
          </cell>
          <cell r="E9562">
            <v>44797</v>
          </cell>
          <cell r="F9562" t="str">
            <v>ROF</v>
          </cell>
          <cell r="G9562" t="str">
            <v>CI_BOLT</v>
          </cell>
          <cell r="H9562" t="str">
            <v>PC</v>
          </cell>
          <cell r="I9562" t="str">
            <v>CPR</v>
          </cell>
          <cell r="J9562" t="str">
            <v/>
          </cell>
          <cell r="K9562" t="str">
            <v>PD</v>
          </cell>
          <cell r="L9562" t="str">
            <v>3015</v>
          </cell>
          <cell r="M9562" t="str">
            <v>V</v>
          </cell>
          <cell r="N9562">
            <v>158</v>
          </cell>
        </row>
        <row r="9563">
          <cell r="A9563" t="str">
            <v>RM-NSB-FAS-00-0435</v>
          </cell>
          <cell r="B9563" t="str">
            <v>CINT</v>
          </cell>
          <cell r="C9563" t="str">
            <v/>
          </cell>
          <cell r="D9563" t="str">
            <v>T/P SCREW P.HEAD M4X16</v>
          </cell>
          <cell r="E9563">
            <v>44797</v>
          </cell>
          <cell r="F9563" t="str">
            <v>ROF</v>
          </cell>
          <cell r="G9563" t="str">
            <v>CI_BOLT</v>
          </cell>
          <cell r="H9563" t="str">
            <v>PC</v>
          </cell>
          <cell r="I9563" t="str">
            <v>CPR</v>
          </cell>
          <cell r="J9563" t="str">
            <v/>
          </cell>
          <cell r="K9563" t="str">
            <v>PD</v>
          </cell>
          <cell r="L9563" t="str">
            <v>3015</v>
          </cell>
          <cell r="M9563" t="str">
            <v>V</v>
          </cell>
          <cell r="N9563">
            <v>51</v>
          </cell>
        </row>
        <row r="9564">
          <cell r="A9564" t="str">
            <v>RM-NSB-FAS-00-0436</v>
          </cell>
          <cell r="B9564" t="str">
            <v>CINT</v>
          </cell>
          <cell r="C9564" t="str">
            <v/>
          </cell>
          <cell r="D9564" t="str">
            <v>T/P SCREW P.HEAD M5 X 20 BLACK</v>
          </cell>
          <cell r="E9564">
            <v>44797</v>
          </cell>
          <cell r="F9564" t="str">
            <v>ROF</v>
          </cell>
          <cell r="G9564" t="str">
            <v>CI_BOLT</v>
          </cell>
          <cell r="H9564" t="str">
            <v>PC</v>
          </cell>
          <cell r="I9564" t="str">
            <v>CPR</v>
          </cell>
          <cell r="J9564" t="str">
            <v/>
          </cell>
          <cell r="K9564" t="str">
            <v>PD</v>
          </cell>
          <cell r="L9564" t="str">
            <v>3015</v>
          </cell>
          <cell r="M9564" t="str">
            <v>V</v>
          </cell>
          <cell r="N9564">
            <v>63</v>
          </cell>
        </row>
        <row r="9565">
          <cell r="A9565" t="str">
            <v>RM-NSB-FAS-00-0437</v>
          </cell>
          <cell r="B9565" t="str">
            <v>CINT</v>
          </cell>
          <cell r="C9565" t="str">
            <v/>
          </cell>
          <cell r="D9565" t="str">
            <v>T/P SCREW P.HEAD M5X 8</v>
          </cell>
          <cell r="E9565">
            <v>45169</v>
          </cell>
          <cell r="F9565" t="str">
            <v>ROF</v>
          </cell>
          <cell r="G9565" t="str">
            <v>CI_BOLT</v>
          </cell>
          <cell r="H9565" t="str">
            <v>PC</v>
          </cell>
          <cell r="I9565" t="str">
            <v>CPR</v>
          </cell>
          <cell r="J9565" t="str">
            <v/>
          </cell>
          <cell r="K9565" t="str">
            <v>PD</v>
          </cell>
          <cell r="L9565" t="str">
            <v>3015</v>
          </cell>
          <cell r="M9565" t="str">
            <v>V</v>
          </cell>
          <cell r="N9565">
            <v>200</v>
          </cell>
        </row>
        <row r="9566">
          <cell r="A9566" t="str">
            <v>RM-NSB-FAS-00-0438</v>
          </cell>
          <cell r="B9566" t="str">
            <v>CINT</v>
          </cell>
          <cell r="C9566" t="str">
            <v/>
          </cell>
          <cell r="D9566" t="str">
            <v>T/P SCREW T.HEAD M4X10</v>
          </cell>
          <cell r="E9566">
            <v>45169</v>
          </cell>
          <cell r="F9566" t="str">
            <v>ROF</v>
          </cell>
          <cell r="G9566" t="str">
            <v>CI_BOLT</v>
          </cell>
          <cell r="H9566" t="str">
            <v>PC</v>
          </cell>
          <cell r="I9566" t="str">
            <v>CPR</v>
          </cell>
          <cell r="J9566" t="str">
            <v/>
          </cell>
          <cell r="K9566" t="str">
            <v>PD</v>
          </cell>
          <cell r="L9566" t="str">
            <v>3015</v>
          </cell>
          <cell r="M9566" t="str">
            <v>V</v>
          </cell>
          <cell r="N9566">
            <v>88</v>
          </cell>
        </row>
        <row r="9567">
          <cell r="A9567" t="str">
            <v>RM-NSB-FAS-00-0439</v>
          </cell>
          <cell r="B9567" t="str">
            <v>CINT</v>
          </cell>
          <cell r="C9567" t="str">
            <v/>
          </cell>
          <cell r="D9567" t="str">
            <v>T/P SCREW T.HEAD M4X16</v>
          </cell>
          <cell r="E9567">
            <v>45169</v>
          </cell>
          <cell r="F9567" t="str">
            <v>ROF</v>
          </cell>
          <cell r="G9567" t="str">
            <v>CI_OTH</v>
          </cell>
          <cell r="H9567" t="str">
            <v>PC</v>
          </cell>
          <cell r="I9567" t="str">
            <v>CPR</v>
          </cell>
          <cell r="J9567" t="str">
            <v/>
          </cell>
          <cell r="K9567" t="str">
            <v>PD</v>
          </cell>
          <cell r="L9567" t="str">
            <v>3015</v>
          </cell>
          <cell r="M9567" t="str">
            <v>V</v>
          </cell>
          <cell r="N9567">
            <v>125</v>
          </cell>
        </row>
        <row r="9568">
          <cell r="A9568" t="str">
            <v>RM-NSB-FAS-00-0440</v>
          </cell>
          <cell r="B9568" t="str">
            <v>CINT</v>
          </cell>
          <cell r="C9568" t="str">
            <v/>
          </cell>
          <cell r="D9568" t="str">
            <v>T/P SCREW T.HEAD M6 X 40 UC</v>
          </cell>
          <cell r="E9568">
            <v>44802</v>
          </cell>
          <cell r="F9568" t="str">
            <v>ROF</v>
          </cell>
          <cell r="G9568" t="str">
            <v>CI_BOLT</v>
          </cell>
          <cell r="H9568" t="str">
            <v>PC</v>
          </cell>
          <cell r="I9568" t="str">
            <v>CPR</v>
          </cell>
          <cell r="J9568" t="str">
            <v/>
          </cell>
          <cell r="K9568" t="str">
            <v>PD</v>
          </cell>
          <cell r="L9568" t="str">
            <v>3015</v>
          </cell>
          <cell r="M9568" t="str">
            <v>V</v>
          </cell>
          <cell r="N9568">
            <v>350</v>
          </cell>
        </row>
        <row r="9569">
          <cell r="A9569" t="str">
            <v>RM-NSB-FAS-00-0441</v>
          </cell>
          <cell r="B9569" t="str">
            <v>CINT</v>
          </cell>
          <cell r="C9569" t="str">
            <v/>
          </cell>
          <cell r="D9569" t="str">
            <v>WOOD SCREW JF # 4 X 16 (FAB)</v>
          </cell>
          <cell r="E9569">
            <v>45252</v>
          </cell>
          <cell r="F9569" t="str">
            <v>ROF</v>
          </cell>
          <cell r="G9569" t="str">
            <v>CI_OTH</v>
          </cell>
          <cell r="H9569" t="str">
            <v>PC</v>
          </cell>
          <cell r="I9569" t="str">
            <v>CPR</v>
          </cell>
          <cell r="J9569" t="str">
            <v/>
          </cell>
          <cell r="K9569" t="str">
            <v>PD</v>
          </cell>
          <cell r="L9569" t="str">
            <v>3015</v>
          </cell>
          <cell r="M9569" t="str">
            <v>V</v>
          </cell>
          <cell r="N9569">
            <v>197</v>
          </cell>
        </row>
        <row r="9570">
          <cell r="A9570" t="str">
            <v>RM-NSB-FAS-00-0442</v>
          </cell>
          <cell r="B9570" t="str">
            <v>CINT</v>
          </cell>
          <cell r="C9570" t="str">
            <v/>
          </cell>
          <cell r="D9570" t="str">
            <v>T/S SCREW P.HEAD M5X20 (BLACK)</v>
          </cell>
          <cell r="E9570">
            <v>44903</v>
          </cell>
          <cell r="F9570" t="str">
            <v>ROF</v>
          </cell>
          <cell r="G9570" t="str">
            <v>CI_BOLT</v>
          </cell>
          <cell r="H9570" t="str">
            <v>PC</v>
          </cell>
          <cell r="I9570" t="str">
            <v>CPR</v>
          </cell>
          <cell r="J9570" t="str">
            <v/>
          </cell>
          <cell r="K9570" t="str">
            <v>PD</v>
          </cell>
          <cell r="L9570" t="str">
            <v>3015</v>
          </cell>
          <cell r="M9570" t="str">
            <v>V</v>
          </cell>
          <cell r="N9570">
            <v>182</v>
          </cell>
        </row>
        <row r="9571">
          <cell r="A9571" t="str">
            <v>RM-NSB-FAS-00-0443</v>
          </cell>
          <cell r="B9571" t="str">
            <v>CINT</v>
          </cell>
          <cell r="C9571" t="str">
            <v/>
          </cell>
          <cell r="D9571" t="str">
            <v>T/SCREW (T.HEAD) M5 X 14</v>
          </cell>
          <cell r="E9571">
            <v>44797</v>
          </cell>
          <cell r="F9571" t="str">
            <v>ROF</v>
          </cell>
          <cell r="G9571" t="str">
            <v>CI_BOLT</v>
          </cell>
          <cell r="H9571" t="str">
            <v>PC</v>
          </cell>
          <cell r="I9571" t="str">
            <v>CPR</v>
          </cell>
          <cell r="J9571" t="str">
            <v/>
          </cell>
          <cell r="K9571" t="str">
            <v>PD</v>
          </cell>
          <cell r="L9571" t="str">
            <v>3015</v>
          </cell>
          <cell r="M9571" t="str">
            <v>V</v>
          </cell>
          <cell r="N9571">
            <v>264</v>
          </cell>
        </row>
        <row r="9572">
          <cell r="A9572" t="str">
            <v>RM-NSB-FAS-00-0444</v>
          </cell>
          <cell r="B9572" t="str">
            <v>CINT</v>
          </cell>
          <cell r="C9572" t="str">
            <v/>
          </cell>
          <cell r="D9572" t="str">
            <v>T/SCREW M4 X M5</v>
          </cell>
          <cell r="E9572">
            <v>44797</v>
          </cell>
          <cell r="F9572" t="str">
            <v>ROF</v>
          </cell>
          <cell r="G9572" t="str">
            <v>CI_BOLT</v>
          </cell>
          <cell r="H9572" t="str">
            <v>PC</v>
          </cell>
          <cell r="I9572" t="str">
            <v>CPR</v>
          </cell>
          <cell r="J9572" t="str">
            <v/>
          </cell>
          <cell r="K9572" t="str">
            <v>PD</v>
          </cell>
          <cell r="L9572" t="str">
            <v>3015</v>
          </cell>
          <cell r="M9572" t="str">
            <v>V</v>
          </cell>
          <cell r="N9572">
            <v>69</v>
          </cell>
        </row>
        <row r="9573">
          <cell r="A9573" t="str">
            <v>RM-NSB-FAS-00-0445</v>
          </cell>
          <cell r="B9573" t="str">
            <v>CINT</v>
          </cell>
          <cell r="C9573" t="str">
            <v/>
          </cell>
          <cell r="D9573" t="str">
            <v>TOOTHEAD LOCK WASHER AW-6 H-220050-18</v>
          </cell>
          <cell r="E9573">
            <v>44797</v>
          </cell>
          <cell r="F9573" t="str">
            <v>ROF</v>
          </cell>
          <cell r="G9573" t="str">
            <v>CI_OTH</v>
          </cell>
          <cell r="H9573" t="str">
            <v>PC</v>
          </cell>
          <cell r="I9573" t="str">
            <v>CPR</v>
          </cell>
          <cell r="J9573" t="str">
            <v/>
          </cell>
          <cell r="K9573" t="str">
            <v>PD</v>
          </cell>
          <cell r="L9573" t="str">
            <v>3015</v>
          </cell>
          <cell r="M9573" t="str">
            <v>V</v>
          </cell>
          <cell r="N9573">
            <v>468</v>
          </cell>
        </row>
        <row r="9574">
          <cell r="A9574" t="str">
            <v>RM-NSB-FAS-00-0446</v>
          </cell>
          <cell r="B9574" t="str">
            <v>CINT</v>
          </cell>
          <cell r="C9574" t="str">
            <v/>
          </cell>
          <cell r="D9574" t="str">
            <v>TOOTHED LOCK WAS DIA 8</v>
          </cell>
          <cell r="E9574">
            <v>44797</v>
          </cell>
          <cell r="F9574" t="str">
            <v>ROF</v>
          </cell>
          <cell r="G9574" t="str">
            <v>CI_BOLT</v>
          </cell>
          <cell r="H9574" t="str">
            <v>PC</v>
          </cell>
          <cell r="I9574" t="str">
            <v>CPR</v>
          </cell>
          <cell r="J9574" t="str">
            <v/>
          </cell>
          <cell r="K9574" t="str">
            <v>PD</v>
          </cell>
          <cell r="L9574" t="str">
            <v>3015</v>
          </cell>
          <cell r="M9574" t="str">
            <v>V</v>
          </cell>
          <cell r="N9574">
            <v>63</v>
          </cell>
        </row>
        <row r="9575">
          <cell r="A9575" t="str">
            <v>RM-NSB-FAS-00-0447</v>
          </cell>
          <cell r="B9575" t="str">
            <v>CINT</v>
          </cell>
          <cell r="C9575" t="str">
            <v/>
          </cell>
          <cell r="D9575" t="str">
            <v>WASHER 12 X 26</v>
          </cell>
          <cell r="E9575">
            <v>44797</v>
          </cell>
          <cell r="F9575" t="str">
            <v>ROF</v>
          </cell>
          <cell r="G9575" t="str">
            <v>CI_BOLT</v>
          </cell>
          <cell r="H9575" t="str">
            <v>PC</v>
          </cell>
          <cell r="I9575" t="str">
            <v>CPR</v>
          </cell>
          <cell r="J9575" t="str">
            <v/>
          </cell>
          <cell r="K9575" t="str">
            <v>PD</v>
          </cell>
          <cell r="L9575" t="str">
            <v>3015</v>
          </cell>
          <cell r="M9575" t="str">
            <v>V</v>
          </cell>
          <cell r="N9575">
            <v>350</v>
          </cell>
        </row>
        <row r="9576">
          <cell r="A9576" t="str">
            <v>RM-NSB-FAS-00-0448</v>
          </cell>
          <cell r="B9576" t="str">
            <v>CINT</v>
          </cell>
          <cell r="C9576" t="str">
            <v/>
          </cell>
          <cell r="D9576" t="str">
            <v>WASHERED NUT M.5</v>
          </cell>
          <cell r="E9576">
            <v>44797</v>
          </cell>
          <cell r="F9576" t="str">
            <v>ROF</v>
          </cell>
          <cell r="G9576" t="str">
            <v>CI_BOLT</v>
          </cell>
          <cell r="H9576" t="str">
            <v>PC</v>
          </cell>
          <cell r="I9576" t="str">
            <v>CPR</v>
          </cell>
          <cell r="J9576" t="str">
            <v/>
          </cell>
          <cell r="K9576" t="str">
            <v>PD</v>
          </cell>
          <cell r="L9576" t="str">
            <v>3015</v>
          </cell>
          <cell r="M9576" t="str">
            <v>V</v>
          </cell>
          <cell r="N9576">
            <v>610</v>
          </cell>
        </row>
        <row r="9577">
          <cell r="A9577" t="str">
            <v>RM-NSB-FAS-00-0449</v>
          </cell>
          <cell r="B9577" t="str">
            <v>CINT</v>
          </cell>
          <cell r="C9577" t="str">
            <v/>
          </cell>
          <cell r="D9577" t="str">
            <v>WASHERED NUT M6</v>
          </cell>
          <cell r="E9577">
            <v>44802</v>
          </cell>
          <cell r="F9577" t="str">
            <v>ROF</v>
          </cell>
          <cell r="G9577" t="str">
            <v>CI_BOLT</v>
          </cell>
          <cell r="H9577" t="str">
            <v>PC</v>
          </cell>
          <cell r="I9577" t="str">
            <v>CPR</v>
          </cell>
          <cell r="J9577" t="str">
            <v/>
          </cell>
          <cell r="K9577" t="str">
            <v>PD</v>
          </cell>
          <cell r="L9577" t="str">
            <v>3015</v>
          </cell>
          <cell r="M9577" t="str">
            <v>V</v>
          </cell>
          <cell r="N9577">
            <v>705</v>
          </cell>
        </row>
        <row r="9578">
          <cell r="A9578" t="str">
            <v>RM-NSB-FAS-00-0450</v>
          </cell>
          <cell r="B9578" t="str">
            <v>CINT</v>
          </cell>
          <cell r="C9578" t="str">
            <v/>
          </cell>
          <cell r="D9578" t="str">
            <v>WAVE WASHER WW-6</v>
          </cell>
          <cell r="E9578">
            <v>45169</v>
          </cell>
          <cell r="F9578" t="str">
            <v>ROF</v>
          </cell>
          <cell r="G9578" t="str">
            <v>CI_OTH</v>
          </cell>
          <cell r="H9578" t="str">
            <v>PC</v>
          </cell>
          <cell r="I9578" t="str">
            <v>CPR</v>
          </cell>
          <cell r="J9578" t="str">
            <v/>
          </cell>
          <cell r="K9578" t="str">
            <v>PD</v>
          </cell>
          <cell r="L9578" t="str">
            <v>3015</v>
          </cell>
          <cell r="M9578" t="str">
            <v>V</v>
          </cell>
          <cell r="N9578">
            <v>624</v>
          </cell>
        </row>
        <row r="9579">
          <cell r="A9579" t="str">
            <v>RM-NSB-FAS-00-0451</v>
          </cell>
          <cell r="B9579" t="str">
            <v>CINT</v>
          </cell>
          <cell r="C9579" t="str">
            <v/>
          </cell>
          <cell r="D9579" t="str">
            <v>COLAR J-9416327</v>
          </cell>
          <cell r="E9579">
            <v>44797</v>
          </cell>
          <cell r="F9579" t="str">
            <v>ROF</v>
          </cell>
          <cell r="G9579" t="str">
            <v>CI_BOLT</v>
          </cell>
          <cell r="H9579" t="str">
            <v>PC</v>
          </cell>
          <cell r="I9579" t="str">
            <v>CPR</v>
          </cell>
          <cell r="J9579" t="str">
            <v/>
          </cell>
          <cell r="K9579" t="str">
            <v>PD</v>
          </cell>
          <cell r="L9579" t="str">
            <v>3015</v>
          </cell>
          <cell r="M9579" t="str">
            <v>V</v>
          </cell>
          <cell r="N9579">
            <v>3611</v>
          </cell>
        </row>
        <row r="9580">
          <cell r="A9580" t="str">
            <v>RM-NSB-FAS-00-0452</v>
          </cell>
          <cell r="B9580" t="str">
            <v>CINT</v>
          </cell>
          <cell r="C9580" t="str">
            <v/>
          </cell>
          <cell r="D9580" t="str">
            <v>SPRING PARTS VERZENG</v>
          </cell>
          <cell r="E9580">
            <v>44797</v>
          </cell>
          <cell r="F9580" t="str">
            <v>ROF</v>
          </cell>
          <cell r="G9580" t="str">
            <v>CI_BOLT</v>
          </cell>
          <cell r="H9580" t="str">
            <v>PC</v>
          </cell>
          <cell r="I9580" t="str">
            <v>CPR</v>
          </cell>
          <cell r="J9580" t="str">
            <v/>
          </cell>
          <cell r="K9580" t="str">
            <v>PD</v>
          </cell>
          <cell r="L9580" t="str">
            <v>3015</v>
          </cell>
          <cell r="M9580" t="str">
            <v>V</v>
          </cell>
          <cell r="N9580">
            <v>68</v>
          </cell>
        </row>
        <row r="9581">
          <cell r="A9581" t="str">
            <v>RM-NSB-FAS-00-0453</v>
          </cell>
          <cell r="B9581" t="str">
            <v>CINT</v>
          </cell>
          <cell r="C9581" t="str">
            <v/>
          </cell>
          <cell r="D9581" t="str">
            <v>SPRING WASHER T2 X DIA 20</v>
          </cell>
          <cell r="E9581">
            <v>44825</v>
          </cell>
          <cell r="F9581" t="str">
            <v>ROF</v>
          </cell>
          <cell r="G9581" t="str">
            <v>CI_BOLT</v>
          </cell>
          <cell r="H9581" t="str">
            <v>PC</v>
          </cell>
          <cell r="I9581" t="str">
            <v>CPR</v>
          </cell>
          <cell r="J9581" t="str">
            <v/>
          </cell>
          <cell r="K9581" t="str">
            <v>PD</v>
          </cell>
          <cell r="L9581" t="str">
            <v>3015</v>
          </cell>
          <cell r="M9581" t="str">
            <v>V</v>
          </cell>
          <cell r="N9581">
            <v>420</v>
          </cell>
        </row>
        <row r="9582">
          <cell r="A9582" t="str">
            <v>RM-NSB-FAS-00-0454</v>
          </cell>
          <cell r="B9582" t="str">
            <v>CINT</v>
          </cell>
          <cell r="C9582" t="str">
            <v/>
          </cell>
          <cell r="D9582" t="str">
            <v>SOCKET BOLT M10 X 1.5 X 20</v>
          </cell>
          <cell r="E9582">
            <v>45232</v>
          </cell>
          <cell r="F9582" t="str">
            <v>ROF</v>
          </cell>
          <cell r="G9582" t="str">
            <v>CI_BOLT</v>
          </cell>
          <cell r="H9582" t="str">
            <v>PC</v>
          </cell>
          <cell r="I9582" t="str">
            <v>CPR</v>
          </cell>
          <cell r="J9582" t="str">
            <v/>
          </cell>
          <cell r="K9582" t="str">
            <v>PD</v>
          </cell>
          <cell r="L9582" t="str">
            <v>3015</v>
          </cell>
          <cell r="M9582" t="str">
            <v>V</v>
          </cell>
          <cell r="N9582">
            <v>10</v>
          </cell>
        </row>
        <row r="9583">
          <cell r="A9583" t="str">
            <v>RM-NSB-FAS-00-0455</v>
          </cell>
          <cell r="B9583" t="str">
            <v>CINT</v>
          </cell>
          <cell r="C9583" t="str">
            <v/>
          </cell>
          <cell r="D9583" t="str">
            <v>TOOTHEAD LOCK WASHER 5</v>
          </cell>
          <cell r="E9583">
            <v>0</v>
          </cell>
          <cell r="F9583" t="str">
            <v>ROF</v>
          </cell>
          <cell r="G9583" t="str">
            <v>CI_BOLT</v>
          </cell>
          <cell r="H9583" t="str">
            <v>PC</v>
          </cell>
          <cell r="I9583" t="str">
            <v>CPR</v>
          </cell>
          <cell r="J9583" t="str">
            <v/>
          </cell>
          <cell r="K9583" t="str">
            <v>PD</v>
          </cell>
          <cell r="L9583" t="str">
            <v>3015</v>
          </cell>
          <cell r="M9583" t="str">
            <v>V</v>
          </cell>
          <cell r="N9583">
            <v>1000</v>
          </cell>
        </row>
        <row r="9584">
          <cell r="A9584" t="str">
            <v>RM-NSB-FAS-00-0456</v>
          </cell>
          <cell r="B9584" t="str">
            <v>CINT</v>
          </cell>
          <cell r="C9584" t="str">
            <v/>
          </cell>
          <cell r="D9584" t="str">
            <v>DANTUKI BOLT K-000019 MENTAH</v>
          </cell>
          <cell r="E9584">
            <v>0</v>
          </cell>
          <cell r="F9584" t="str">
            <v>ROF</v>
          </cell>
          <cell r="G9584" t="str">
            <v>CI_BOLT</v>
          </cell>
          <cell r="H9584" t="str">
            <v>PC</v>
          </cell>
          <cell r="I9584" t="str">
            <v>CPR</v>
          </cell>
          <cell r="J9584" t="str">
            <v/>
          </cell>
          <cell r="K9584" t="str">
            <v>PD</v>
          </cell>
          <cell r="L9584" t="str">
            <v>3015</v>
          </cell>
          <cell r="M9584" t="str">
            <v>V</v>
          </cell>
          <cell r="N9584">
            <v>3000</v>
          </cell>
        </row>
        <row r="9585">
          <cell r="A9585" t="str">
            <v>RM-NSB-FAS-00-0457</v>
          </cell>
          <cell r="B9585" t="str">
            <v>CINT</v>
          </cell>
          <cell r="C9585" t="str">
            <v/>
          </cell>
          <cell r="D9585" t="str">
            <v>PLAIN WASHER DIA 5 KUNING</v>
          </cell>
          <cell r="E9585">
            <v>0</v>
          </cell>
          <cell r="F9585" t="str">
            <v>ROF</v>
          </cell>
          <cell r="G9585" t="str">
            <v>CI_BOLT</v>
          </cell>
          <cell r="H9585" t="str">
            <v>PC</v>
          </cell>
          <cell r="I9585" t="str">
            <v>CPR</v>
          </cell>
          <cell r="J9585" t="str">
            <v/>
          </cell>
          <cell r="K9585" t="str">
            <v>PD</v>
          </cell>
          <cell r="L9585" t="str">
            <v>3015</v>
          </cell>
          <cell r="M9585" t="str">
            <v>V</v>
          </cell>
          <cell r="N9585">
            <v>500</v>
          </cell>
        </row>
        <row r="9586">
          <cell r="A9586" t="str">
            <v>RM-NSB-FAS-00-0458</v>
          </cell>
          <cell r="B9586" t="str">
            <v>CINT</v>
          </cell>
          <cell r="C9586" t="str">
            <v/>
          </cell>
          <cell r="D9586" t="str">
            <v>PLAIN WASHER DIA 12 KUNING</v>
          </cell>
          <cell r="E9586">
            <v>0</v>
          </cell>
          <cell r="F9586" t="str">
            <v>ROF</v>
          </cell>
          <cell r="G9586" t="str">
            <v>CI_BOLT</v>
          </cell>
          <cell r="H9586" t="str">
            <v>PC</v>
          </cell>
          <cell r="I9586" t="str">
            <v>CPR</v>
          </cell>
          <cell r="J9586" t="str">
            <v/>
          </cell>
          <cell r="K9586" t="str">
            <v>PD</v>
          </cell>
          <cell r="L9586" t="str">
            <v>3015</v>
          </cell>
          <cell r="M9586" t="str">
            <v>V</v>
          </cell>
          <cell r="N9586">
            <v>500</v>
          </cell>
        </row>
        <row r="9587">
          <cell r="A9587" t="str">
            <v>RM-NSB-FAS-00-0459</v>
          </cell>
          <cell r="B9587" t="str">
            <v>CINT</v>
          </cell>
          <cell r="C9587" t="str">
            <v/>
          </cell>
          <cell r="D9587" t="str">
            <v>HEX BOLT M8 X 12 MM</v>
          </cell>
          <cell r="E9587">
            <v>0</v>
          </cell>
          <cell r="F9587" t="str">
            <v>ROF</v>
          </cell>
          <cell r="G9587" t="str">
            <v>CI_BOLT</v>
          </cell>
          <cell r="H9587" t="str">
            <v>PC</v>
          </cell>
          <cell r="I9587" t="str">
            <v>CPR</v>
          </cell>
          <cell r="J9587" t="str">
            <v/>
          </cell>
          <cell r="K9587" t="str">
            <v>PD</v>
          </cell>
          <cell r="L9587" t="str">
            <v>3015</v>
          </cell>
          <cell r="M9587" t="str">
            <v>V</v>
          </cell>
          <cell r="N9587">
            <v>1000</v>
          </cell>
        </row>
        <row r="9588">
          <cell r="A9588" t="str">
            <v>RM-NSB-FAS-00-0460</v>
          </cell>
          <cell r="B9588" t="str">
            <v>CINT</v>
          </cell>
          <cell r="C9588" t="str">
            <v/>
          </cell>
          <cell r="D9588" t="str">
            <v>T/P SCREW C.HEAD 4  X 16 MM</v>
          </cell>
          <cell r="E9588">
            <v>0</v>
          </cell>
          <cell r="F9588" t="str">
            <v>ROF</v>
          </cell>
          <cell r="G9588" t="str">
            <v>CI_BOLT</v>
          </cell>
          <cell r="H9588" t="str">
            <v>PC</v>
          </cell>
          <cell r="I9588" t="str">
            <v>CPR</v>
          </cell>
          <cell r="J9588" t="str">
            <v/>
          </cell>
          <cell r="K9588" t="str">
            <v>PD</v>
          </cell>
          <cell r="L9588" t="str">
            <v>3015</v>
          </cell>
          <cell r="M9588" t="str">
            <v>V</v>
          </cell>
          <cell r="N9588">
            <v>200</v>
          </cell>
        </row>
        <row r="9589">
          <cell r="A9589" t="str">
            <v>RM-NSB-FAS-00-0461</v>
          </cell>
          <cell r="B9589" t="str">
            <v>CINT</v>
          </cell>
          <cell r="C9589" t="str">
            <v/>
          </cell>
          <cell r="D9589" t="str">
            <v>E RING DIA 5</v>
          </cell>
          <cell r="E9589">
            <v>0</v>
          </cell>
          <cell r="F9589" t="str">
            <v>ROF</v>
          </cell>
          <cell r="G9589" t="str">
            <v>CI_BOLT</v>
          </cell>
          <cell r="H9589" t="str">
            <v>PC</v>
          </cell>
          <cell r="I9589" t="str">
            <v>CPR</v>
          </cell>
          <cell r="J9589" t="str">
            <v/>
          </cell>
          <cell r="K9589" t="str">
            <v>PD</v>
          </cell>
          <cell r="L9589" t="str">
            <v>3015</v>
          </cell>
          <cell r="M9589" t="str">
            <v>V</v>
          </cell>
          <cell r="N9589">
            <v>100</v>
          </cell>
        </row>
        <row r="9590">
          <cell r="A9590" t="str">
            <v>RM-NSB-FOM-00-0452</v>
          </cell>
          <cell r="B9590" t="str">
            <v>CINT</v>
          </cell>
          <cell r="C9590" t="str">
            <v/>
          </cell>
          <cell r="D9590" t="str">
            <v>HDPE 10 X 83 X 193 CM</v>
          </cell>
          <cell r="E9590">
            <v>44797</v>
          </cell>
          <cell r="F9590" t="str">
            <v>ROF</v>
          </cell>
          <cell r="G9590" t="str">
            <v>CI_BUSA</v>
          </cell>
          <cell r="H9590" t="str">
            <v>PC</v>
          </cell>
          <cell r="I9590" t="str">
            <v>CPR</v>
          </cell>
          <cell r="J9590" t="str">
            <v/>
          </cell>
          <cell r="K9590" t="str">
            <v>PD</v>
          </cell>
          <cell r="L9590" t="str">
            <v>3015</v>
          </cell>
          <cell r="M9590" t="str">
            <v>V</v>
          </cell>
          <cell r="N9590">
            <v>165069</v>
          </cell>
        </row>
        <row r="9591">
          <cell r="A9591" t="str">
            <v>RM-NSB-FOM-00-0453</v>
          </cell>
          <cell r="B9591" t="str">
            <v>CINT</v>
          </cell>
          <cell r="C9591" t="str">
            <v/>
          </cell>
          <cell r="D9591" t="str">
            <v>HDPE 2.020 X 2250</v>
          </cell>
          <cell r="E9591">
            <v>44797</v>
          </cell>
          <cell r="F9591" t="str">
            <v>ROF</v>
          </cell>
          <cell r="G9591" t="str">
            <v>CI_BUSA</v>
          </cell>
          <cell r="H9591" t="str">
            <v>PC</v>
          </cell>
          <cell r="I9591" t="str">
            <v>CPR</v>
          </cell>
          <cell r="J9591" t="str">
            <v/>
          </cell>
          <cell r="K9591" t="str">
            <v>PD</v>
          </cell>
          <cell r="L9591" t="str">
            <v>3015</v>
          </cell>
          <cell r="M9591" t="str">
            <v>V</v>
          </cell>
          <cell r="N9591">
            <v>53784</v>
          </cell>
        </row>
        <row r="9592">
          <cell r="A9592" t="str">
            <v>RM-NSB-FOM-00-0454</v>
          </cell>
          <cell r="B9592" t="str">
            <v>CINT</v>
          </cell>
          <cell r="C9592" t="str">
            <v/>
          </cell>
          <cell r="D9592" t="str">
            <v>HDPE T.50 X 540 X 830 MM</v>
          </cell>
          <cell r="E9592">
            <v>44797</v>
          </cell>
          <cell r="F9592" t="str">
            <v>ROF</v>
          </cell>
          <cell r="G9592" t="str">
            <v>CI_BUSA</v>
          </cell>
          <cell r="H9592" t="str">
            <v>PC</v>
          </cell>
          <cell r="I9592" t="str">
            <v>CPR</v>
          </cell>
          <cell r="J9592" t="str">
            <v/>
          </cell>
          <cell r="K9592" t="str">
            <v>PD</v>
          </cell>
          <cell r="L9592" t="str">
            <v>3015</v>
          </cell>
          <cell r="M9592" t="str">
            <v>V</v>
          </cell>
          <cell r="N9592">
            <v>61752</v>
          </cell>
        </row>
        <row r="9593">
          <cell r="A9593" t="str">
            <v>RM-NSB-FOM-00-0455</v>
          </cell>
          <cell r="B9593" t="str">
            <v>CINT</v>
          </cell>
          <cell r="C9593" t="str">
            <v/>
          </cell>
          <cell r="D9593" t="str">
            <v>HDPE T.50 X 620 X 830 MM</v>
          </cell>
          <cell r="E9593">
            <v>44797</v>
          </cell>
          <cell r="F9593" t="str">
            <v>ROF</v>
          </cell>
          <cell r="G9593" t="str">
            <v>CI_BUSA</v>
          </cell>
          <cell r="H9593" t="str">
            <v>PC</v>
          </cell>
          <cell r="I9593" t="str">
            <v>CPR</v>
          </cell>
          <cell r="J9593" t="str">
            <v/>
          </cell>
          <cell r="K9593" t="str">
            <v>PD</v>
          </cell>
          <cell r="L9593" t="str">
            <v>3015</v>
          </cell>
          <cell r="M9593" t="str">
            <v>V</v>
          </cell>
          <cell r="N9593">
            <v>74700</v>
          </cell>
        </row>
        <row r="9594">
          <cell r="A9594" t="str">
            <v>RM-NSB-FOM-00-0456</v>
          </cell>
          <cell r="B9594" t="str">
            <v>CINT</v>
          </cell>
          <cell r="C9594" t="str">
            <v/>
          </cell>
          <cell r="D9594" t="str">
            <v>HDPE T.50 X 750 X 830 MM</v>
          </cell>
          <cell r="E9594">
            <v>44797</v>
          </cell>
          <cell r="F9594" t="str">
            <v>ROF</v>
          </cell>
          <cell r="G9594" t="str">
            <v>CI_BUSA</v>
          </cell>
          <cell r="H9594" t="str">
            <v>PC</v>
          </cell>
          <cell r="I9594" t="str">
            <v>CPR</v>
          </cell>
          <cell r="J9594" t="str">
            <v/>
          </cell>
          <cell r="K9594" t="str">
            <v>PD</v>
          </cell>
          <cell r="L9594" t="str">
            <v>3015</v>
          </cell>
          <cell r="M9594" t="str">
            <v>V</v>
          </cell>
          <cell r="N9594">
            <v>53784</v>
          </cell>
        </row>
        <row r="9595">
          <cell r="A9595" t="str">
            <v>RM-NSB-FOM-00-0457</v>
          </cell>
          <cell r="B9595" t="str">
            <v>CINT</v>
          </cell>
          <cell r="C9595" t="str">
            <v/>
          </cell>
          <cell r="D9595" t="str">
            <v>MATRAS 135</v>
          </cell>
          <cell r="E9595">
            <v>44797</v>
          </cell>
          <cell r="F9595" t="str">
            <v>ROF</v>
          </cell>
          <cell r="G9595" t="str">
            <v>CI_BUSA</v>
          </cell>
          <cell r="H9595" t="str">
            <v>PC</v>
          </cell>
          <cell r="I9595" t="str">
            <v>CPR</v>
          </cell>
          <cell r="J9595" t="str">
            <v/>
          </cell>
          <cell r="K9595" t="str">
            <v>PD</v>
          </cell>
          <cell r="L9595" t="str">
            <v>3015</v>
          </cell>
          <cell r="M9595" t="str">
            <v>V</v>
          </cell>
          <cell r="N9595">
            <v>621139</v>
          </cell>
        </row>
        <row r="9596">
          <cell r="A9596" t="str">
            <v>RM-NSB-FOM-00-0458</v>
          </cell>
          <cell r="B9596" t="str">
            <v>CINT</v>
          </cell>
          <cell r="C9596" t="str">
            <v/>
          </cell>
          <cell r="D9596" t="str">
            <v>MATRAS GEAR BED</v>
          </cell>
          <cell r="E9596">
            <v>44797</v>
          </cell>
          <cell r="F9596" t="str">
            <v>ROF</v>
          </cell>
          <cell r="G9596" t="str">
            <v>CI_BUSA</v>
          </cell>
          <cell r="H9596" t="str">
            <v>PC</v>
          </cell>
          <cell r="I9596" t="str">
            <v>CPR</v>
          </cell>
          <cell r="J9596" t="str">
            <v/>
          </cell>
          <cell r="K9596" t="str">
            <v>PD</v>
          </cell>
          <cell r="L9596" t="str">
            <v>3015</v>
          </cell>
          <cell r="M9596" t="str">
            <v>V</v>
          </cell>
          <cell r="N9596">
            <v>297440</v>
          </cell>
        </row>
        <row r="9597">
          <cell r="A9597" t="str">
            <v>RM-NSB-FOM-00-0459</v>
          </cell>
          <cell r="B9597" t="str">
            <v>CINT</v>
          </cell>
          <cell r="C9597" t="str">
            <v/>
          </cell>
          <cell r="D9597" t="str">
            <v>MATRAS LATEX DUNLOP 12.5 X 83 X 192</v>
          </cell>
          <cell r="E9597">
            <v>44797</v>
          </cell>
          <cell r="F9597" t="str">
            <v>ROF</v>
          </cell>
          <cell r="G9597" t="str">
            <v>CI_BUSA</v>
          </cell>
          <cell r="H9597" t="str">
            <v>PC</v>
          </cell>
          <cell r="I9597" t="str">
            <v>CPR</v>
          </cell>
          <cell r="J9597" t="str">
            <v/>
          </cell>
          <cell r="K9597" t="str">
            <v>PD</v>
          </cell>
          <cell r="L9597" t="str">
            <v>3015</v>
          </cell>
          <cell r="M9597" t="str">
            <v>V</v>
          </cell>
          <cell r="N9597">
            <v>4534234</v>
          </cell>
        </row>
        <row r="9598">
          <cell r="A9598" t="str">
            <v>RM-NSB-FOM-00-0460</v>
          </cell>
          <cell r="B9598" t="str">
            <v>CINT</v>
          </cell>
          <cell r="C9598" t="str">
            <v/>
          </cell>
          <cell r="D9598" t="str">
            <v>MATRAS MT-001</v>
          </cell>
          <cell r="E9598">
            <v>44797</v>
          </cell>
          <cell r="F9598" t="str">
            <v>ROF</v>
          </cell>
          <cell r="G9598" t="str">
            <v>CI_BUSA</v>
          </cell>
          <cell r="H9598" t="str">
            <v>PC</v>
          </cell>
          <cell r="I9598" t="str">
            <v>CPR</v>
          </cell>
          <cell r="J9598" t="str">
            <v/>
          </cell>
          <cell r="K9598" t="str">
            <v>PD</v>
          </cell>
          <cell r="L9598" t="str">
            <v>3015</v>
          </cell>
          <cell r="M9598" t="str">
            <v>V</v>
          </cell>
          <cell r="N9598">
            <v>235648</v>
          </cell>
        </row>
        <row r="9599">
          <cell r="A9599" t="str">
            <v>RM-NSB-FOM-00-0461</v>
          </cell>
          <cell r="B9599" t="str">
            <v>CINT</v>
          </cell>
          <cell r="C9599" t="str">
            <v/>
          </cell>
          <cell r="D9599" t="str">
            <v>MATRAS MT-002S</v>
          </cell>
          <cell r="E9599">
            <v>44797</v>
          </cell>
          <cell r="F9599" t="str">
            <v>ROF</v>
          </cell>
          <cell r="G9599" t="str">
            <v>CI_BUSA</v>
          </cell>
          <cell r="H9599" t="str">
            <v>PC</v>
          </cell>
          <cell r="I9599" t="str">
            <v>CPR</v>
          </cell>
          <cell r="J9599" t="str">
            <v/>
          </cell>
          <cell r="K9599" t="str">
            <v>PD</v>
          </cell>
          <cell r="L9599" t="str">
            <v>3015</v>
          </cell>
          <cell r="M9599" t="str">
            <v>V</v>
          </cell>
          <cell r="N9599">
            <v>235648</v>
          </cell>
        </row>
        <row r="9600">
          <cell r="A9600" t="str">
            <v>RM-NSB-FOM-00-0462</v>
          </cell>
          <cell r="B9600" t="str">
            <v>CINT</v>
          </cell>
          <cell r="C9600" t="str">
            <v/>
          </cell>
          <cell r="D9600" t="str">
            <v>MATRAS MT-003</v>
          </cell>
          <cell r="E9600">
            <v>44797</v>
          </cell>
          <cell r="F9600" t="str">
            <v>ROF</v>
          </cell>
          <cell r="G9600" t="str">
            <v>CI_BUSA</v>
          </cell>
          <cell r="H9600" t="str">
            <v>PC</v>
          </cell>
          <cell r="I9600" t="str">
            <v>CPR</v>
          </cell>
          <cell r="J9600" t="str">
            <v/>
          </cell>
          <cell r="K9600" t="str">
            <v>PD</v>
          </cell>
          <cell r="L9600" t="str">
            <v>3015</v>
          </cell>
          <cell r="M9600" t="str">
            <v>V</v>
          </cell>
          <cell r="N9600">
            <v>673685</v>
          </cell>
        </row>
        <row r="9601">
          <cell r="A9601" t="str">
            <v>RM-NSB-FOM-00-0463</v>
          </cell>
          <cell r="B9601" t="str">
            <v>CINT</v>
          </cell>
          <cell r="C9601" t="str">
            <v/>
          </cell>
          <cell r="D9601" t="str">
            <v>MATRAS MT-003 S (URETHANE T.150 X 860 X</v>
          </cell>
          <cell r="E9601">
            <v>44929</v>
          </cell>
          <cell r="F9601" t="str">
            <v>ROF</v>
          </cell>
          <cell r="G9601" t="str">
            <v>CI_BUSA</v>
          </cell>
          <cell r="H9601" t="str">
            <v>PC</v>
          </cell>
          <cell r="I9601" t="str">
            <v>CPR</v>
          </cell>
          <cell r="J9601" t="str">
            <v/>
          </cell>
          <cell r="K9601" t="str">
            <v>PD</v>
          </cell>
          <cell r="L9601" t="str">
            <v>3015</v>
          </cell>
          <cell r="M9601" t="str">
            <v>V</v>
          </cell>
          <cell r="N9601">
            <v>642339</v>
          </cell>
        </row>
        <row r="9602">
          <cell r="A9602" t="str">
            <v>RM-NSB-FOM-00-0464</v>
          </cell>
          <cell r="B9602" t="str">
            <v>CINT</v>
          </cell>
          <cell r="C9602" t="str">
            <v/>
          </cell>
          <cell r="D9602" t="str">
            <v>MATRAS MT-003 W (URETHANE T.150 X 920 X</v>
          </cell>
          <cell r="E9602">
            <v>44797</v>
          </cell>
          <cell r="F9602" t="str">
            <v>ROF</v>
          </cell>
          <cell r="G9602" t="str">
            <v>CI_BUSA</v>
          </cell>
          <cell r="H9602" t="str">
            <v>PC</v>
          </cell>
          <cell r="I9602" t="str">
            <v>CPR</v>
          </cell>
          <cell r="J9602" t="str">
            <v/>
          </cell>
          <cell r="K9602" t="str">
            <v>PD</v>
          </cell>
          <cell r="L9602" t="str">
            <v>3015</v>
          </cell>
          <cell r="M9602" t="str">
            <v>V</v>
          </cell>
          <cell r="N9602">
            <v>593933</v>
          </cell>
        </row>
        <row r="9603">
          <cell r="A9603" t="str">
            <v>RM-NSB-FOM-00-0465</v>
          </cell>
          <cell r="B9603" t="str">
            <v>CINT</v>
          </cell>
          <cell r="C9603" t="str">
            <v/>
          </cell>
          <cell r="D9603" t="str">
            <v>MATRAS MT-004W</v>
          </cell>
          <cell r="E9603">
            <v>44797</v>
          </cell>
          <cell r="F9603" t="str">
            <v>ROF</v>
          </cell>
          <cell r="G9603" t="str">
            <v>CI_BUSA</v>
          </cell>
          <cell r="H9603" t="str">
            <v>PC</v>
          </cell>
          <cell r="I9603" t="str">
            <v>CPR</v>
          </cell>
          <cell r="J9603" t="str">
            <v/>
          </cell>
          <cell r="K9603" t="str">
            <v>PD</v>
          </cell>
          <cell r="L9603" t="str">
            <v>3015</v>
          </cell>
          <cell r="M9603" t="str">
            <v>V</v>
          </cell>
          <cell r="N9603">
            <v>576819</v>
          </cell>
        </row>
        <row r="9604">
          <cell r="A9604" t="str">
            <v>RM-NSB-FOM-00-0466</v>
          </cell>
          <cell r="B9604" t="str">
            <v>CINT</v>
          </cell>
          <cell r="C9604" t="str">
            <v/>
          </cell>
          <cell r="D9604" t="str">
            <v>MATRAS MT-0733</v>
          </cell>
          <cell r="E9604">
            <v>44797</v>
          </cell>
          <cell r="F9604" t="str">
            <v>ROF</v>
          </cell>
          <cell r="G9604" t="str">
            <v>CI_BUSA</v>
          </cell>
          <cell r="H9604" t="str">
            <v>PC</v>
          </cell>
          <cell r="I9604" t="str">
            <v>CPR</v>
          </cell>
          <cell r="J9604" t="str">
            <v/>
          </cell>
          <cell r="K9604" t="str">
            <v>PD</v>
          </cell>
          <cell r="L9604" t="str">
            <v>3015</v>
          </cell>
          <cell r="M9604" t="str">
            <v>V</v>
          </cell>
          <cell r="N9604">
            <v>611960</v>
          </cell>
        </row>
        <row r="9605">
          <cell r="A9605" t="str">
            <v>RM-NSB-FOM-00-0467</v>
          </cell>
          <cell r="B9605" t="str">
            <v>CINT</v>
          </cell>
          <cell r="C9605" t="str">
            <v/>
          </cell>
          <cell r="D9605" t="str">
            <v>MATRAS URETHANE YEL 32 ( UK. 1950X860X15</v>
          </cell>
          <cell r="E9605">
            <v>44797</v>
          </cell>
          <cell r="F9605" t="str">
            <v>ROF</v>
          </cell>
          <cell r="G9605" t="str">
            <v>CI_BUSA</v>
          </cell>
          <cell r="H9605" t="str">
            <v>PC</v>
          </cell>
          <cell r="I9605" t="str">
            <v>CPR</v>
          </cell>
          <cell r="J9605" t="str">
            <v/>
          </cell>
          <cell r="K9605" t="str">
            <v>PD</v>
          </cell>
          <cell r="L9605" t="str">
            <v>3015</v>
          </cell>
          <cell r="M9605" t="str">
            <v>V</v>
          </cell>
          <cell r="N9605">
            <v>614200</v>
          </cell>
        </row>
        <row r="9606">
          <cell r="A9606" t="str">
            <v>RM-NSB-FOM-00-0468</v>
          </cell>
          <cell r="B9606" t="str">
            <v>CINT</v>
          </cell>
          <cell r="C9606" t="str">
            <v/>
          </cell>
          <cell r="D9606" t="str">
            <v>MATRASS URETHANE (19 X 83 X 12,5)</v>
          </cell>
          <cell r="E9606">
            <v>44797</v>
          </cell>
          <cell r="F9606" t="str">
            <v>ROF</v>
          </cell>
          <cell r="G9606" t="str">
            <v>CI_BUSA</v>
          </cell>
          <cell r="H9606" t="str">
            <v>PC</v>
          </cell>
          <cell r="I9606" t="str">
            <v>CPR</v>
          </cell>
          <cell r="J9606" t="str">
            <v/>
          </cell>
          <cell r="K9606" t="str">
            <v>PD</v>
          </cell>
          <cell r="L9606" t="str">
            <v>3015</v>
          </cell>
          <cell r="M9606" t="str">
            <v>V</v>
          </cell>
          <cell r="N9606">
            <v>673685</v>
          </cell>
        </row>
        <row r="9607">
          <cell r="A9607" t="str">
            <v>RM-NSB-FOM-00-0469</v>
          </cell>
          <cell r="B9607" t="str">
            <v>CINT</v>
          </cell>
          <cell r="C9607" t="str">
            <v/>
          </cell>
          <cell r="D9607" t="str">
            <v>MATRESS STRETCHER</v>
          </cell>
          <cell r="E9607">
            <v>44845</v>
          </cell>
          <cell r="F9607" t="str">
            <v>ROF</v>
          </cell>
          <cell r="G9607" t="str">
            <v>CI_BUSA</v>
          </cell>
          <cell r="H9607" t="str">
            <v>PC</v>
          </cell>
          <cell r="I9607" t="str">
            <v>CPR</v>
          </cell>
          <cell r="J9607" t="str">
            <v/>
          </cell>
          <cell r="K9607" t="str">
            <v>PD</v>
          </cell>
          <cell r="L9607" t="str">
            <v>3015</v>
          </cell>
          <cell r="M9607" t="str">
            <v>V</v>
          </cell>
          <cell r="N9607">
            <v>331133</v>
          </cell>
        </row>
        <row r="9608">
          <cell r="A9608" t="str">
            <v>RM-NSB-FOM-00-0470</v>
          </cell>
          <cell r="B9608" t="str">
            <v>CINT</v>
          </cell>
          <cell r="C9608" t="str">
            <v/>
          </cell>
          <cell r="D9608" t="str">
            <v>MT-001S (HDPE T.8 X 192 X 83 CM)</v>
          </cell>
          <cell r="E9608">
            <v>44797</v>
          </cell>
          <cell r="F9608" t="str">
            <v>ROF</v>
          </cell>
          <cell r="G9608" t="str">
            <v>CI_BUSA</v>
          </cell>
          <cell r="H9608" t="str">
            <v>PC</v>
          </cell>
          <cell r="I9608" t="str">
            <v>CPR</v>
          </cell>
          <cell r="J9608" t="str">
            <v/>
          </cell>
          <cell r="K9608" t="str">
            <v>PD</v>
          </cell>
          <cell r="L9608" t="str">
            <v>3015</v>
          </cell>
          <cell r="M9608" t="str">
            <v>V</v>
          </cell>
          <cell r="N9608">
            <v>136296</v>
          </cell>
        </row>
        <row r="9609">
          <cell r="A9609" t="str">
            <v>RM-NSB-FOM-00-0471</v>
          </cell>
          <cell r="B9609" t="str">
            <v>CINT</v>
          </cell>
          <cell r="C9609" t="str">
            <v/>
          </cell>
          <cell r="D9609" t="str">
            <v>MT-001W (HDPE T.8 X 195 X 93 CM)</v>
          </cell>
          <cell r="E9609">
            <v>44797</v>
          </cell>
          <cell r="F9609" t="str">
            <v>ROF</v>
          </cell>
          <cell r="G9609" t="str">
            <v>CI_BUSA</v>
          </cell>
          <cell r="H9609" t="str">
            <v>PC</v>
          </cell>
          <cell r="I9609" t="str">
            <v>CPR</v>
          </cell>
          <cell r="J9609" t="str">
            <v/>
          </cell>
          <cell r="K9609" t="str">
            <v>PD</v>
          </cell>
          <cell r="L9609" t="str">
            <v>3015</v>
          </cell>
          <cell r="M9609" t="str">
            <v>V</v>
          </cell>
          <cell r="N9609">
            <v>155104</v>
          </cell>
        </row>
        <row r="9610">
          <cell r="A9610" t="str">
            <v>RM-NSB-FOM-00-0472</v>
          </cell>
          <cell r="B9610" t="str">
            <v>CINT</v>
          </cell>
          <cell r="C9610" t="str">
            <v/>
          </cell>
          <cell r="D9610" t="str">
            <v>MT-003S (URETHANE T.15 X 192 X 84 CM)</v>
          </cell>
          <cell r="E9610">
            <v>44797</v>
          </cell>
          <cell r="F9610" t="str">
            <v>ROF</v>
          </cell>
          <cell r="G9610" t="str">
            <v>CI_BUSA</v>
          </cell>
          <cell r="H9610" t="str">
            <v>PC</v>
          </cell>
          <cell r="I9610" t="str">
            <v>CPR</v>
          </cell>
          <cell r="J9610" t="str">
            <v/>
          </cell>
          <cell r="K9610" t="str">
            <v>PD</v>
          </cell>
          <cell r="L9610" t="str">
            <v>3015</v>
          </cell>
          <cell r="M9610" t="str">
            <v>V</v>
          </cell>
          <cell r="N9610">
            <v>642339</v>
          </cell>
        </row>
        <row r="9611">
          <cell r="A9611" t="str">
            <v>RM-NSB-FOM-00-0473</v>
          </cell>
          <cell r="B9611" t="str">
            <v>CINT</v>
          </cell>
          <cell r="C9611" t="str">
            <v/>
          </cell>
          <cell r="D9611" t="str">
            <v>MT-003W (URETHANE T.15 X 195 X 94 CM)</v>
          </cell>
          <cell r="E9611">
            <v>44797</v>
          </cell>
          <cell r="F9611" t="str">
            <v>ROF</v>
          </cell>
          <cell r="G9611" t="str">
            <v>CI_BUSA</v>
          </cell>
          <cell r="H9611" t="str">
            <v>PC</v>
          </cell>
          <cell r="I9611" t="str">
            <v>CPR</v>
          </cell>
          <cell r="J9611" t="str">
            <v/>
          </cell>
          <cell r="K9611" t="str">
            <v>PD</v>
          </cell>
          <cell r="L9611" t="str">
            <v>3015</v>
          </cell>
          <cell r="M9611" t="str">
            <v>V</v>
          </cell>
          <cell r="N9611">
            <v>628500</v>
          </cell>
        </row>
        <row r="9612">
          <cell r="A9612" t="str">
            <v>RM-NSB-FOM-00-0474</v>
          </cell>
          <cell r="B9612" t="str">
            <v>CINT</v>
          </cell>
          <cell r="C9612" t="str">
            <v/>
          </cell>
          <cell r="D9612" t="str">
            <v>MT-004S (LATEX T.15 X 192 X 83 CM)</v>
          </cell>
          <cell r="E9612">
            <v>44797</v>
          </cell>
          <cell r="F9612" t="str">
            <v>ROF</v>
          </cell>
          <cell r="G9612" t="str">
            <v>CI_BUSA</v>
          </cell>
          <cell r="H9612" t="str">
            <v>PC</v>
          </cell>
          <cell r="I9612" t="str">
            <v>CPR</v>
          </cell>
          <cell r="J9612" t="str">
            <v/>
          </cell>
          <cell r="K9612" t="str">
            <v>PD</v>
          </cell>
          <cell r="L9612" t="str">
            <v>3015</v>
          </cell>
          <cell r="M9612" t="str">
            <v>V</v>
          </cell>
          <cell r="N9612">
            <v>3900000</v>
          </cell>
        </row>
        <row r="9613">
          <cell r="A9613" t="str">
            <v>RM-NSB-FOM-00-0475</v>
          </cell>
          <cell r="B9613" t="str">
            <v>CINT</v>
          </cell>
          <cell r="C9613" t="str">
            <v/>
          </cell>
          <cell r="D9613" t="str">
            <v>MT-004W (LATEX T.15 X 195 X 93 CM)</v>
          </cell>
          <cell r="E9613">
            <v>44797</v>
          </cell>
          <cell r="F9613" t="str">
            <v>ROF</v>
          </cell>
          <cell r="G9613" t="str">
            <v>CI_BUSA</v>
          </cell>
          <cell r="H9613" t="str">
            <v>PC</v>
          </cell>
          <cell r="I9613" t="str">
            <v>CPR</v>
          </cell>
          <cell r="J9613" t="str">
            <v/>
          </cell>
          <cell r="K9613" t="str">
            <v>PD</v>
          </cell>
          <cell r="L9613" t="str">
            <v>3015</v>
          </cell>
          <cell r="M9613" t="str">
            <v>V</v>
          </cell>
          <cell r="N9613">
            <v>4300000</v>
          </cell>
        </row>
        <row r="9614">
          <cell r="A9614" t="str">
            <v>RM-NSB-FOM-00-0476</v>
          </cell>
          <cell r="B9614" t="str">
            <v>CINT</v>
          </cell>
          <cell r="C9614" t="str">
            <v/>
          </cell>
          <cell r="D9614" t="str">
            <v>URETHAN 100 X 830 X 1920</v>
          </cell>
          <cell r="E9614">
            <v>44797</v>
          </cell>
          <cell r="F9614" t="str">
            <v>ROF</v>
          </cell>
          <cell r="G9614" t="str">
            <v>CI_BUSA</v>
          </cell>
          <cell r="H9614" t="str">
            <v>PC</v>
          </cell>
          <cell r="I9614" t="str">
            <v>CPR</v>
          </cell>
          <cell r="J9614" t="str">
            <v/>
          </cell>
          <cell r="K9614" t="str">
            <v>PD</v>
          </cell>
          <cell r="L9614" t="str">
            <v>3015</v>
          </cell>
          <cell r="M9614" t="str">
            <v>V</v>
          </cell>
          <cell r="N9614">
            <v>500000</v>
          </cell>
        </row>
        <row r="9615">
          <cell r="A9615" t="str">
            <v>RM-NSB-FOM-00-0477</v>
          </cell>
          <cell r="B9615" t="str">
            <v>CINT</v>
          </cell>
          <cell r="C9615" t="str">
            <v/>
          </cell>
          <cell r="D9615" t="str">
            <v>FOAM A MT-002 HDPE T.100 X 750 X 830 MM</v>
          </cell>
          <cell r="E9615">
            <v>44797</v>
          </cell>
          <cell r="F9615" t="str">
            <v>ROF</v>
          </cell>
          <cell r="G9615" t="str">
            <v>CI_BUSA</v>
          </cell>
          <cell r="H9615" t="str">
            <v>PC</v>
          </cell>
          <cell r="I9615" t="str">
            <v>CPR</v>
          </cell>
          <cell r="J9615" t="str">
            <v/>
          </cell>
          <cell r="K9615" t="str">
            <v>PD</v>
          </cell>
          <cell r="L9615" t="str">
            <v>3015</v>
          </cell>
          <cell r="M9615" t="str">
            <v>V</v>
          </cell>
          <cell r="N9615">
            <v>67910</v>
          </cell>
        </row>
        <row r="9616">
          <cell r="A9616" t="str">
            <v>RM-NSB-FOM-00-0478</v>
          </cell>
          <cell r="B9616" t="str">
            <v>CINT</v>
          </cell>
          <cell r="C9616" t="str">
            <v/>
          </cell>
          <cell r="D9616" t="str">
            <v>FOAM B MT-002 HDPE T.100 X 400 X 830 MM</v>
          </cell>
          <cell r="E9616">
            <v>44797</v>
          </cell>
          <cell r="F9616" t="str">
            <v>ROF</v>
          </cell>
          <cell r="G9616" t="str">
            <v>CI_BUSA</v>
          </cell>
          <cell r="H9616" t="str">
            <v>PC</v>
          </cell>
          <cell r="I9616" t="str">
            <v>CPR</v>
          </cell>
          <cell r="J9616" t="str">
            <v/>
          </cell>
          <cell r="K9616" t="str">
            <v>PD</v>
          </cell>
          <cell r="L9616" t="str">
            <v>3015</v>
          </cell>
          <cell r="M9616" t="str">
            <v>V</v>
          </cell>
          <cell r="N9616">
            <v>36273</v>
          </cell>
        </row>
        <row r="9617">
          <cell r="A9617" t="str">
            <v>RM-NSB-FOM-00-0479</v>
          </cell>
          <cell r="B9617" t="str">
            <v>CINT</v>
          </cell>
          <cell r="C9617" t="str">
            <v/>
          </cell>
          <cell r="D9617" t="str">
            <v>FOAM C MT-002 HDPE T.100 X 520 X 830 MM</v>
          </cell>
          <cell r="E9617">
            <v>44797</v>
          </cell>
          <cell r="F9617" t="str">
            <v>ROF</v>
          </cell>
          <cell r="G9617" t="str">
            <v>CI_BUSA</v>
          </cell>
          <cell r="H9617" t="str">
            <v>PC</v>
          </cell>
          <cell r="I9617" t="str">
            <v>CPR</v>
          </cell>
          <cell r="J9617" t="str">
            <v/>
          </cell>
          <cell r="K9617" t="str">
            <v>PD</v>
          </cell>
          <cell r="L9617" t="str">
            <v>3015</v>
          </cell>
          <cell r="M9617" t="str">
            <v>V</v>
          </cell>
          <cell r="N9617">
            <v>47091</v>
          </cell>
        </row>
        <row r="9618">
          <cell r="A9618" t="str">
            <v>RM-NSB-FOM-00-0480</v>
          </cell>
          <cell r="B9618" t="str">
            <v>CINT</v>
          </cell>
          <cell r="C9618" t="str">
            <v/>
          </cell>
          <cell r="D9618" t="str">
            <v>FOAM CENTER MT-002 HDPE T.100 X 230 X 83</v>
          </cell>
          <cell r="E9618">
            <v>44797</v>
          </cell>
          <cell r="F9618" t="str">
            <v>ROF</v>
          </cell>
          <cell r="G9618" t="str">
            <v>CI_BUSA</v>
          </cell>
          <cell r="H9618" t="str">
            <v>PC</v>
          </cell>
          <cell r="I9618" t="str">
            <v>CPR</v>
          </cell>
          <cell r="J9618" t="str">
            <v/>
          </cell>
          <cell r="K9618" t="str">
            <v>PD</v>
          </cell>
          <cell r="L9618" t="str">
            <v>3015</v>
          </cell>
          <cell r="M9618" t="str">
            <v>V</v>
          </cell>
          <cell r="N9618">
            <v>20910</v>
          </cell>
        </row>
        <row r="9619">
          <cell r="A9619" t="str">
            <v>RM-NSB-FOM-00-0481</v>
          </cell>
          <cell r="B9619" t="str">
            <v>CINT</v>
          </cell>
          <cell r="C9619" t="str">
            <v/>
          </cell>
          <cell r="D9619" t="str">
            <v>HDPE 5 X 190 X 83</v>
          </cell>
          <cell r="E9619">
            <v>44797</v>
          </cell>
          <cell r="F9619" t="str">
            <v>ROF</v>
          </cell>
          <cell r="G9619" t="str">
            <v>CI_BUSA</v>
          </cell>
          <cell r="H9619" t="str">
            <v>PC</v>
          </cell>
          <cell r="I9619" t="str">
            <v>CPR</v>
          </cell>
          <cell r="J9619" t="str">
            <v/>
          </cell>
          <cell r="K9619" t="str">
            <v>PD</v>
          </cell>
          <cell r="L9619" t="str">
            <v>3015</v>
          </cell>
          <cell r="M9619" t="str">
            <v>V</v>
          </cell>
          <cell r="N9619">
            <v>78797</v>
          </cell>
        </row>
        <row r="9620">
          <cell r="A9620" t="str">
            <v>RM-NSB-FOM-00-0482</v>
          </cell>
          <cell r="B9620" t="str">
            <v>CINT</v>
          </cell>
          <cell r="C9620" t="str">
            <v/>
          </cell>
          <cell r="D9620" t="str">
            <v>MATRAS (FOAM) [EXAM BED]</v>
          </cell>
          <cell r="E9620">
            <v>44797</v>
          </cell>
          <cell r="F9620" t="str">
            <v>ROF</v>
          </cell>
          <cell r="G9620" t="str">
            <v>CI_BUSA</v>
          </cell>
          <cell r="H9620" t="str">
            <v>PC</v>
          </cell>
          <cell r="I9620" t="str">
            <v>CPR</v>
          </cell>
          <cell r="J9620" t="str">
            <v/>
          </cell>
          <cell r="K9620" t="str">
            <v>PD</v>
          </cell>
          <cell r="L9620" t="str">
            <v>3015</v>
          </cell>
          <cell r="M9620" t="str">
            <v>V</v>
          </cell>
          <cell r="N9620">
            <v>449612</v>
          </cell>
        </row>
        <row r="9621">
          <cell r="A9621" t="str">
            <v>RM-NSB-FOM-00-0483</v>
          </cell>
          <cell r="B9621" t="str">
            <v>CINT</v>
          </cell>
          <cell r="C9621" t="str">
            <v/>
          </cell>
          <cell r="D9621" t="str">
            <v>MATRAS U FOAM REB 45 + YEL 32</v>
          </cell>
          <cell r="E9621">
            <v>44797</v>
          </cell>
          <cell r="F9621" t="str">
            <v>ROF</v>
          </cell>
          <cell r="G9621" t="str">
            <v>CI_BUSA</v>
          </cell>
          <cell r="H9621" t="str">
            <v>PC</v>
          </cell>
          <cell r="I9621" t="str">
            <v>CPR</v>
          </cell>
          <cell r="J9621" t="str">
            <v/>
          </cell>
          <cell r="K9621" t="str">
            <v>PD</v>
          </cell>
          <cell r="L9621" t="str">
            <v>3015</v>
          </cell>
          <cell r="M9621" t="str">
            <v>V</v>
          </cell>
          <cell r="N9621">
            <v>259000</v>
          </cell>
        </row>
        <row r="9622">
          <cell r="A9622" t="str">
            <v>RM-NSB-FOM-00-0484</v>
          </cell>
          <cell r="B9622" t="str">
            <v>CINT</v>
          </cell>
          <cell r="C9622" t="str">
            <v/>
          </cell>
          <cell r="D9622" t="str">
            <v>MATRAS U FOAM YEL 10X83X192CM</v>
          </cell>
          <cell r="E9622">
            <v>44797</v>
          </cell>
          <cell r="F9622" t="str">
            <v>ROF</v>
          </cell>
          <cell r="G9622" t="str">
            <v>CI_BUSA</v>
          </cell>
          <cell r="H9622" t="str">
            <v>PC</v>
          </cell>
          <cell r="I9622" t="str">
            <v>CPR</v>
          </cell>
          <cell r="J9622" t="str">
            <v/>
          </cell>
          <cell r="K9622" t="str">
            <v>PD</v>
          </cell>
          <cell r="L9622" t="str">
            <v>3015</v>
          </cell>
          <cell r="M9622" t="str">
            <v>V</v>
          </cell>
          <cell r="N9622">
            <v>465318</v>
          </cell>
        </row>
        <row r="9623">
          <cell r="A9623" t="str">
            <v>RM-NSB-FOM-00-0485</v>
          </cell>
          <cell r="B9623" t="str">
            <v>CINT</v>
          </cell>
          <cell r="C9623" t="str">
            <v/>
          </cell>
          <cell r="D9623" t="str">
            <v>REBONIT + YELLOW FOAM [CB-002]</v>
          </cell>
          <cell r="E9623">
            <v>44950</v>
          </cell>
          <cell r="F9623" t="str">
            <v>ROF</v>
          </cell>
          <cell r="G9623" t="str">
            <v>CI_BUSA</v>
          </cell>
          <cell r="H9623" t="str">
            <v>PC</v>
          </cell>
          <cell r="I9623" t="str">
            <v>CPR</v>
          </cell>
          <cell r="J9623" t="str">
            <v/>
          </cell>
          <cell r="K9623" t="str">
            <v>PD</v>
          </cell>
          <cell r="L9623" t="str">
            <v>3015</v>
          </cell>
          <cell r="M9623" t="str">
            <v>V</v>
          </cell>
          <cell r="N9623">
            <v>286000</v>
          </cell>
        </row>
        <row r="9624">
          <cell r="A9624" t="str">
            <v>RM-NSB-FOM-00-0486</v>
          </cell>
          <cell r="B9624" t="str">
            <v>CINT</v>
          </cell>
          <cell r="C9624" t="str">
            <v/>
          </cell>
          <cell r="D9624" t="str">
            <v>STRYOFOAM TB-002</v>
          </cell>
          <cell r="E9624">
            <v>44797</v>
          </cell>
          <cell r="F9624" t="str">
            <v>ROF</v>
          </cell>
          <cell r="G9624" t="str">
            <v>CI_BUSA</v>
          </cell>
          <cell r="H9624" t="str">
            <v>PC</v>
          </cell>
          <cell r="I9624" t="str">
            <v>CPR</v>
          </cell>
          <cell r="J9624" t="str">
            <v/>
          </cell>
          <cell r="K9624" t="str">
            <v>PD</v>
          </cell>
          <cell r="L9624" t="str">
            <v>3015</v>
          </cell>
          <cell r="M9624" t="str">
            <v>V</v>
          </cell>
          <cell r="N9624">
            <v>525</v>
          </cell>
        </row>
        <row r="9625">
          <cell r="A9625" t="str">
            <v>RM-NSB-FOM-00-0487</v>
          </cell>
          <cell r="B9625" t="str">
            <v>CINT</v>
          </cell>
          <cell r="C9625" t="str">
            <v/>
          </cell>
          <cell r="D9625" t="str">
            <v>STYRO FOAM 60 X 40 X 40</v>
          </cell>
          <cell r="E9625">
            <v>44797</v>
          </cell>
          <cell r="F9625" t="str">
            <v>ROF</v>
          </cell>
          <cell r="G9625" t="str">
            <v>CI_BUSA</v>
          </cell>
          <cell r="H9625" t="str">
            <v>PC</v>
          </cell>
          <cell r="I9625" t="str">
            <v>CPR</v>
          </cell>
          <cell r="J9625" t="str">
            <v/>
          </cell>
          <cell r="K9625" t="str">
            <v>PD</v>
          </cell>
          <cell r="L9625" t="str">
            <v>3015</v>
          </cell>
          <cell r="M9625" t="str">
            <v>V</v>
          </cell>
          <cell r="N9625">
            <v>455</v>
          </cell>
        </row>
        <row r="9626">
          <cell r="A9626" t="str">
            <v>RM-NSB-FOM-00-0488</v>
          </cell>
          <cell r="B9626" t="str">
            <v>CINT</v>
          </cell>
          <cell r="C9626" t="str">
            <v/>
          </cell>
          <cell r="D9626" t="str">
            <v>MATRAS LATEX DUNLOP 12.5 X 83 X 192 + CO</v>
          </cell>
          <cell r="E9626">
            <v>44804</v>
          </cell>
          <cell r="F9626" t="str">
            <v>ROF</v>
          </cell>
          <cell r="G9626" t="str">
            <v>CI_BUSA</v>
          </cell>
          <cell r="H9626" t="str">
            <v>PC</v>
          </cell>
          <cell r="I9626" t="str">
            <v>CPR</v>
          </cell>
          <cell r="J9626" t="str">
            <v/>
          </cell>
          <cell r="K9626" t="str">
            <v>PD</v>
          </cell>
          <cell r="L9626" t="str">
            <v>3015</v>
          </cell>
          <cell r="M9626" t="str">
            <v>V</v>
          </cell>
          <cell r="N9626">
            <v>4534234</v>
          </cell>
        </row>
        <row r="9627">
          <cell r="A9627" t="str">
            <v>RM-NSB-FOM-00-0489</v>
          </cell>
          <cell r="B9627" t="str">
            <v>CINT</v>
          </cell>
          <cell r="C9627" t="str">
            <v/>
          </cell>
          <cell r="D9627" t="str">
            <v>MATRASS HEAD CB-003 (URETHANE T.50)</v>
          </cell>
          <cell r="E9627">
            <v>0</v>
          </cell>
          <cell r="F9627" t="str">
            <v>ROF</v>
          </cell>
          <cell r="G9627" t="str">
            <v>CI_BUSA</v>
          </cell>
          <cell r="H9627" t="str">
            <v>PC</v>
          </cell>
          <cell r="I9627" t="str">
            <v>CPR</v>
          </cell>
          <cell r="J9627" t="str">
            <v/>
          </cell>
          <cell r="K9627" t="str">
            <v>PD</v>
          </cell>
          <cell r="L9627" t="str">
            <v>3015</v>
          </cell>
          <cell r="M9627" t="str">
            <v>V</v>
          </cell>
          <cell r="N9627">
            <v>0</v>
          </cell>
        </row>
        <row r="9628">
          <cell r="A9628" t="str">
            <v>RM-NSB-FOM-00-0490</v>
          </cell>
          <cell r="B9628" t="str">
            <v>CINT</v>
          </cell>
          <cell r="C9628" t="str">
            <v/>
          </cell>
          <cell r="D9628" t="str">
            <v>MATRASS BOTTOM CB-003 (URETHANE T.50)</v>
          </cell>
          <cell r="E9628">
            <v>0</v>
          </cell>
          <cell r="F9628" t="str">
            <v>ROF</v>
          </cell>
          <cell r="G9628" t="str">
            <v>CI_BUSA</v>
          </cell>
          <cell r="H9628" t="str">
            <v>PC</v>
          </cell>
          <cell r="I9628" t="str">
            <v>CPR</v>
          </cell>
          <cell r="J9628" t="str">
            <v/>
          </cell>
          <cell r="K9628" t="str">
            <v>PD</v>
          </cell>
          <cell r="L9628" t="str">
            <v>3015</v>
          </cell>
          <cell r="M9628" t="str">
            <v>V</v>
          </cell>
          <cell r="N9628">
            <v>0</v>
          </cell>
        </row>
        <row r="9629">
          <cell r="A9629" t="str">
            <v>RM-NSB-GLS-00-0488</v>
          </cell>
          <cell r="B9629" t="str">
            <v>CINT</v>
          </cell>
          <cell r="C9629" t="str">
            <v/>
          </cell>
          <cell r="D9629" t="str">
            <v>GASLIFT SUSPA</v>
          </cell>
          <cell r="E9629">
            <v>44903</v>
          </cell>
          <cell r="F9629" t="str">
            <v>ROF</v>
          </cell>
          <cell r="G9629" t="str">
            <v>CI_PLSTK</v>
          </cell>
          <cell r="H9629" t="str">
            <v>PC</v>
          </cell>
          <cell r="I9629" t="str">
            <v>CPR</v>
          </cell>
          <cell r="J9629" t="str">
            <v/>
          </cell>
          <cell r="K9629" t="str">
            <v>PD</v>
          </cell>
          <cell r="L9629" t="str">
            <v>3015</v>
          </cell>
          <cell r="M9629" t="str">
            <v>V</v>
          </cell>
          <cell r="N9629">
            <v>209000</v>
          </cell>
        </row>
        <row r="9630">
          <cell r="A9630" t="str">
            <v>RM-NSB-GLS-00-0489</v>
          </cell>
          <cell r="B9630" t="str">
            <v>CINT</v>
          </cell>
          <cell r="C9630" t="str">
            <v/>
          </cell>
          <cell r="D9630" t="str">
            <v>GAS CYLINDER - FREE LOCK</v>
          </cell>
          <cell r="E9630">
            <v>44797</v>
          </cell>
          <cell r="F9630" t="str">
            <v>ROF</v>
          </cell>
          <cell r="G9630" t="str">
            <v>CI_PLSTK</v>
          </cell>
          <cell r="H9630" t="str">
            <v>PC</v>
          </cell>
          <cell r="I9630" t="str">
            <v>CPR</v>
          </cell>
          <cell r="J9630" t="str">
            <v/>
          </cell>
          <cell r="K9630" t="str">
            <v>PD</v>
          </cell>
          <cell r="L9630" t="str">
            <v>3015</v>
          </cell>
          <cell r="M9630" t="str">
            <v>V</v>
          </cell>
          <cell r="N9630">
            <v>650</v>
          </cell>
        </row>
        <row r="9631">
          <cell r="A9631" t="str">
            <v>RM-NSB-GLS-00-0490</v>
          </cell>
          <cell r="B9631" t="str">
            <v>CINT</v>
          </cell>
          <cell r="C9631" t="str">
            <v/>
          </cell>
          <cell r="D9631" t="str">
            <v>STABILLUSH BLOC-O-LIFE 2805SU</v>
          </cell>
          <cell r="E9631">
            <v>44797</v>
          </cell>
          <cell r="F9631" t="str">
            <v>ROF</v>
          </cell>
          <cell r="G9631" t="str">
            <v>CI_PLSTK</v>
          </cell>
          <cell r="H9631" t="str">
            <v>PC</v>
          </cell>
          <cell r="I9631" t="str">
            <v>CPR</v>
          </cell>
          <cell r="J9631" t="str">
            <v/>
          </cell>
          <cell r="K9631" t="str">
            <v>PD</v>
          </cell>
          <cell r="L9631" t="str">
            <v>3015</v>
          </cell>
          <cell r="M9631" t="str">
            <v>V</v>
          </cell>
          <cell r="N9631">
            <v>209000</v>
          </cell>
        </row>
        <row r="9632">
          <cell r="A9632" t="str">
            <v>RM-NSB-GLS-00-0491</v>
          </cell>
          <cell r="B9632" t="str">
            <v>CINT</v>
          </cell>
          <cell r="C9632" t="str">
            <v/>
          </cell>
          <cell r="D9632" t="str">
            <v>STABILLUSH BLOC-O-LIFE 700N</v>
          </cell>
          <cell r="E9632">
            <v>44797</v>
          </cell>
          <cell r="F9632" t="str">
            <v>ROF</v>
          </cell>
          <cell r="G9632" t="str">
            <v>CI_PLSTK</v>
          </cell>
          <cell r="H9632" t="str">
            <v>PC</v>
          </cell>
          <cell r="I9632" t="str">
            <v>CPR</v>
          </cell>
          <cell r="J9632" t="str">
            <v/>
          </cell>
          <cell r="K9632" t="str">
            <v>PD</v>
          </cell>
          <cell r="L9632" t="str">
            <v>3015</v>
          </cell>
          <cell r="M9632" t="str">
            <v>V</v>
          </cell>
          <cell r="N9632">
            <v>209000</v>
          </cell>
        </row>
        <row r="9633">
          <cell r="A9633" t="str">
            <v>RM-NSB-GLS-00-0492</v>
          </cell>
          <cell r="B9633" t="str">
            <v>CINT</v>
          </cell>
          <cell r="C9633" t="str">
            <v/>
          </cell>
          <cell r="D9633" t="str">
            <v>STABILLUSH BLOC-O-LIFT 1-045DM</v>
          </cell>
          <cell r="E9633">
            <v>44797</v>
          </cell>
          <cell r="F9633" t="str">
            <v>ROF</v>
          </cell>
          <cell r="G9633" t="str">
            <v>CI_PLSTK</v>
          </cell>
          <cell r="H9633" t="str">
            <v>PC</v>
          </cell>
          <cell r="I9633" t="str">
            <v>CPR</v>
          </cell>
          <cell r="J9633" t="str">
            <v/>
          </cell>
          <cell r="K9633" t="str">
            <v>PD</v>
          </cell>
          <cell r="L9633" t="str">
            <v>3015</v>
          </cell>
          <cell r="M9633" t="str">
            <v>V</v>
          </cell>
          <cell r="N9633">
            <v>125444</v>
          </cell>
        </row>
        <row r="9634">
          <cell r="A9634" t="str">
            <v>RM-NSB-HPL-00-0493</v>
          </cell>
          <cell r="B9634" t="str">
            <v>CINT</v>
          </cell>
          <cell r="C9634" t="str">
            <v/>
          </cell>
          <cell r="D9634" t="str">
            <v>ORA CAL 090 - RAL 9006 HKS</v>
          </cell>
          <cell r="E9634">
            <v>44797</v>
          </cell>
          <cell r="F9634" t="str">
            <v>ROF</v>
          </cell>
          <cell r="G9634" t="str">
            <v>CI_HPL</v>
          </cell>
          <cell r="H9634" t="str">
            <v>M</v>
          </cell>
          <cell r="I9634" t="str">
            <v>CPR</v>
          </cell>
          <cell r="J9634" t="str">
            <v/>
          </cell>
          <cell r="K9634" t="str">
            <v>PD</v>
          </cell>
          <cell r="L9634" t="str">
            <v>3015</v>
          </cell>
          <cell r="M9634" t="str">
            <v>V</v>
          </cell>
          <cell r="N9634">
            <v>60000</v>
          </cell>
        </row>
        <row r="9635">
          <cell r="A9635" t="str">
            <v>RM-NSB-ICT-SC-0001</v>
          </cell>
          <cell r="B9635" t="str">
            <v>CINT</v>
          </cell>
          <cell r="C9635" t="str">
            <v/>
          </cell>
          <cell r="D9635" t="str">
            <v>BOTTOM 88 COMPL</v>
          </cell>
          <cell r="E9635">
            <v>44797</v>
          </cell>
          <cell r="F9635" t="str">
            <v>ROF</v>
          </cell>
          <cell r="G9635" t="str">
            <v>CI_ICT</v>
          </cell>
          <cell r="H9635" t="str">
            <v>PC</v>
          </cell>
          <cell r="I9635" t="str">
            <v>CPR</v>
          </cell>
          <cell r="J9635" t="str">
            <v/>
          </cell>
          <cell r="K9635" t="str">
            <v>PD</v>
          </cell>
          <cell r="L9635" t="str">
            <v>3015</v>
          </cell>
          <cell r="M9635" t="str">
            <v>V</v>
          </cell>
          <cell r="N9635">
            <v>2566</v>
          </cell>
        </row>
        <row r="9636">
          <cell r="A9636" t="str">
            <v>RM-NSB-ICT-SC-0002</v>
          </cell>
          <cell r="B9636" t="str">
            <v>CINT</v>
          </cell>
          <cell r="C9636" t="str">
            <v/>
          </cell>
          <cell r="D9636" t="str">
            <v>BRACKET (A) H-200912</v>
          </cell>
          <cell r="E9636">
            <v>44797</v>
          </cell>
          <cell r="F9636" t="str">
            <v>ROF</v>
          </cell>
          <cell r="G9636" t="str">
            <v>CI_ICT</v>
          </cell>
          <cell r="H9636" t="str">
            <v>PC</v>
          </cell>
          <cell r="I9636" t="str">
            <v>CPR</v>
          </cell>
          <cell r="J9636" t="str">
            <v/>
          </cell>
          <cell r="K9636" t="str">
            <v>PD</v>
          </cell>
          <cell r="L9636" t="str">
            <v>3015</v>
          </cell>
          <cell r="M9636" t="str">
            <v>V</v>
          </cell>
          <cell r="N9636">
            <v>2564</v>
          </cell>
        </row>
        <row r="9637">
          <cell r="A9637" t="str">
            <v>RM-NSB-ICT-SC-0003</v>
          </cell>
          <cell r="B9637" t="str">
            <v>CINT</v>
          </cell>
          <cell r="C9637" t="str">
            <v/>
          </cell>
          <cell r="D9637" t="str">
            <v>BRACKET (HOOK) K-103004</v>
          </cell>
          <cell r="E9637">
            <v>44797</v>
          </cell>
          <cell r="F9637" t="str">
            <v>ROF</v>
          </cell>
          <cell r="G9637" t="str">
            <v>CI_ICT</v>
          </cell>
          <cell r="H9637" t="str">
            <v>PC</v>
          </cell>
          <cell r="I9637" t="str">
            <v>CPR</v>
          </cell>
          <cell r="J9637" t="str">
            <v/>
          </cell>
          <cell r="K9637" t="str">
            <v>PD</v>
          </cell>
          <cell r="L9637" t="str">
            <v>3015</v>
          </cell>
          <cell r="M9637" t="str">
            <v>V</v>
          </cell>
          <cell r="N9637">
            <v>9346</v>
          </cell>
        </row>
        <row r="9638">
          <cell r="A9638" t="str">
            <v>RM-NSB-ICT-SC-0004</v>
          </cell>
          <cell r="B9638" t="str">
            <v>CINT</v>
          </cell>
          <cell r="C9638" t="str">
            <v/>
          </cell>
          <cell r="D9638" t="str">
            <v>BRACKET 210411</v>
          </cell>
          <cell r="E9638">
            <v>44797</v>
          </cell>
          <cell r="F9638" t="str">
            <v>ROF</v>
          </cell>
          <cell r="G9638" t="str">
            <v>CI_ICT</v>
          </cell>
          <cell r="H9638" t="str">
            <v>PC</v>
          </cell>
          <cell r="I9638" t="str">
            <v>CPR</v>
          </cell>
          <cell r="J9638" t="str">
            <v/>
          </cell>
          <cell r="K9638" t="str">
            <v>PD</v>
          </cell>
          <cell r="L9638" t="str">
            <v>3015</v>
          </cell>
          <cell r="M9638" t="str">
            <v>V</v>
          </cell>
          <cell r="N9638">
            <v>3463</v>
          </cell>
        </row>
        <row r="9639">
          <cell r="A9639" t="str">
            <v>RM-NSB-ICT-SC-0005</v>
          </cell>
          <cell r="B9639" t="str">
            <v>CINT</v>
          </cell>
          <cell r="C9639" t="str">
            <v/>
          </cell>
          <cell r="D9639" t="str">
            <v>BRACKET CENTER K-202049</v>
          </cell>
          <cell r="E9639">
            <v>45266</v>
          </cell>
          <cell r="F9639" t="str">
            <v>ROF</v>
          </cell>
          <cell r="G9639" t="str">
            <v>CI_ICT</v>
          </cell>
          <cell r="H9639" t="str">
            <v>PC</v>
          </cell>
          <cell r="I9639" t="str">
            <v>CPR</v>
          </cell>
          <cell r="J9639" t="str">
            <v/>
          </cell>
          <cell r="K9639" t="str">
            <v>PD</v>
          </cell>
          <cell r="L9639" t="str">
            <v>3015</v>
          </cell>
          <cell r="M9639" t="str">
            <v>V</v>
          </cell>
          <cell r="N9639">
            <v>16556</v>
          </cell>
        </row>
        <row r="9640">
          <cell r="A9640" t="str">
            <v>RM-NSB-ICT-SC-0006</v>
          </cell>
          <cell r="B9640" t="str">
            <v>CINT</v>
          </cell>
          <cell r="C9640" t="str">
            <v/>
          </cell>
          <cell r="D9640" t="str">
            <v>BRACKET COMPL B K-110020</v>
          </cell>
          <cell r="E9640">
            <v>44797</v>
          </cell>
          <cell r="F9640" t="str">
            <v>ROF</v>
          </cell>
          <cell r="G9640" t="str">
            <v>CI_ICT</v>
          </cell>
          <cell r="H9640" t="str">
            <v>PC</v>
          </cell>
          <cell r="I9640" t="str">
            <v>CPR</v>
          </cell>
          <cell r="J9640" t="str">
            <v/>
          </cell>
          <cell r="K9640" t="str">
            <v>PD</v>
          </cell>
          <cell r="L9640" t="str">
            <v>3015</v>
          </cell>
          <cell r="M9640" t="str">
            <v>V</v>
          </cell>
          <cell r="N9640">
            <v>16657</v>
          </cell>
        </row>
        <row r="9641">
          <cell r="A9641" t="str">
            <v>RM-NSB-ICT-SC-0007</v>
          </cell>
          <cell r="B9641" t="str">
            <v>CINT</v>
          </cell>
          <cell r="C9641" t="str">
            <v/>
          </cell>
          <cell r="D9641" t="str">
            <v>BRACKET COMPL E C-078532</v>
          </cell>
          <cell r="E9641">
            <v>45169</v>
          </cell>
          <cell r="F9641" t="str">
            <v>ROF</v>
          </cell>
          <cell r="G9641" t="str">
            <v>CI_ICT</v>
          </cell>
          <cell r="H9641" t="str">
            <v>PC</v>
          </cell>
          <cell r="I9641" t="str">
            <v>CPR</v>
          </cell>
          <cell r="J9641" t="str">
            <v/>
          </cell>
          <cell r="K9641" t="str">
            <v>PD</v>
          </cell>
          <cell r="L9641" t="str">
            <v>3015</v>
          </cell>
          <cell r="M9641" t="str">
            <v>V</v>
          </cell>
          <cell r="N9641">
            <v>7211</v>
          </cell>
        </row>
        <row r="9642">
          <cell r="A9642" t="str">
            <v>RM-NSB-ICT-SC-0008</v>
          </cell>
          <cell r="B9642" t="str">
            <v>CINT</v>
          </cell>
          <cell r="C9642" t="str">
            <v/>
          </cell>
          <cell r="D9642" t="str">
            <v>BRACKET COMPL K-110013</v>
          </cell>
          <cell r="E9642">
            <v>45169</v>
          </cell>
          <cell r="F9642" t="str">
            <v>ROF</v>
          </cell>
          <cell r="G9642" t="str">
            <v>CI_ICT</v>
          </cell>
          <cell r="H9642" t="str">
            <v>PC</v>
          </cell>
          <cell r="I9642" t="str">
            <v>CPR</v>
          </cell>
          <cell r="J9642" t="str">
            <v/>
          </cell>
          <cell r="K9642" t="str">
            <v>PD</v>
          </cell>
          <cell r="L9642" t="str">
            <v>3015</v>
          </cell>
          <cell r="M9642" t="str">
            <v>V</v>
          </cell>
          <cell r="N9642">
            <v>16504</v>
          </cell>
        </row>
        <row r="9643">
          <cell r="A9643" t="str">
            <v>RM-NSB-ICT-SC-0009</v>
          </cell>
          <cell r="B9643" t="str">
            <v>CINT</v>
          </cell>
          <cell r="C9643" t="str">
            <v/>
          </cell>
          <cell r="D9643" t="str">
            <v>BRACKET F-030401</v>
          </cell>
          <cell r="E9643">
            <v>44825</v>
          </cell>
          <cell r="F9643" t="str">
            <v>ROF</v>
          </cell>
          <cell r="G9643" t="str">
            <v>CI_ICT</v>
          </cell>
          <cell r="H9643" t="str">
            <v>PC</v>
          </cell>
          <cell r="I9643" t="str">
            <v>CPR</v>
          </cell>
          <cell r="J9643" t="str">
            <v/>
          </cell>
          <cell r="K9643" t="str">
            <v>PD</v>
          </cell>
          <cell r="L9643" t="str">
            <v>3015</v>
          </cell>
          <cell r="M9643" t="str">
            <v>V</v>
          </cell>
          <cell r="N9643">
            <v>5866</v>
          </cell>
        </row>
        <row r="9644">
          <cell r="A9644" t="str">
            <v>RM-NSB-ICT-SC-0010</v>
          </cell>
          <cell r="B9644" t="str">
            <v>CINT</v>
          </cell>
          <cell r="C9644" t="str">
            <v/>
          </cell>
          <cell r="D9644" t="str">
            <v>BRACKET F-030402</v>
          </cell>
          <cell r="E9644">
            <v>45232</v>
          </cell>
          <cell r="F9644" t="str">
            <v>ROF</v>
          </cell>
          <cell r="G9644" t="str">
            <v>CI_ICT</v>
          </cell>
          <cell r="H9644" t="str">
            <v>PC</v>
          </cell>
          <cell r="I9644" t="str">
            <v>CPR</v>
          </cell>
          <cell r="J9644" t="str">
            <v/>
          </cell>
          <cell r="K9644" t="str">
            <v>PD</v>
          </cell>
          <cell r="L9644" t="str">
            <v>3015</v>
          </cell>
          <cell r="M9644" t="str">
            <v>V</v>
          </cell>
          <cell r="N9644">
            <v>1604</v>
          </cell>
        </row>
        <row r="9645">
          <cell r="A9645" t="str">
            <v>RM-NSB-ICT-SC-0011</v>
          </cell>
          <cell r="B9645" t="str">
            <v>CINT</v>
          </cell>
          <cell r="C9645" t="str">
            <v/>
          </cell>
          <cell r="D9645" t="str">
            <v>BRACKET H- 200056</v>
          </cell>
          <cell r="E9645">
            <v>44797</v>
          </cell>
          <cell r="F9645" t="str">
            <v>ROF</v>
          </cell>
          <cell r="G9645" t="str">
            <v>CI_ICT</v>
          </cell>
          <cell r="H9645" t="str">
            <v>PC</v>
          </cell>
          <cell r="I9645" t="str">
            <v>CPR</v>
          </cell>
          <cell r="J9645" t="str">
            <v/>
          </cell>
          <cell r="K9645" t="str">
            <v>PD</v>
          </cell>
          <cell r="L9645" t="str">
            <v>3015</v>
          </cell>
          <cell r="M9645" t="str">
            <v>V</v>
          </cell>
          <cell r="N9645">
            <v>2000</v>
          </cell>
        </row>
        <row r="9646">
          <cell r="A9646" t="str">
            <v>RM-NSB-ICT-SC-0012</v>
          </cell>
          <cell r="B9646" t="str">
            <v>CINT</v>
          </cell>
          <cell r="C9646" t="str">
            <v/>
          </cell>
          <cell r="D9646" t="str">
            <v>BRACKET H-210411</v>
          </cell>
          <cell r="E9646">
            <v>44797</v>
          </cell>
          <cell r="F9646" t="str">
            <v>ROF</v>
          </cell>
          <cell r="G9646" t="str">
            <v>CI_ICT</v>
          </cell>
          <cell r="H9646" t="str">
            <v>PC</v>
          </cell>
          <cell r="I9646" t="str">
            <v>CPR</v>
          </cell>
          <cell r="J9646" t="str">
            <v/>
          </cell>
          <cell r="K9646" t="str">
            <v>PD</v>
          </cell>
          <cell r="L9646" t="str">
            <v>3015</v>
          </cell>
          <cell r="M9646" t="str">
            <v>V</v>
          </cell>
          <cell r="N9646">
            <v>6458</v>
          </cell>
        </row>
        <row r="9647">
          <cell r="A9647" t="str">
            <v>RM-NSB-ICT-SC-0013</v>
          </cell>
          <cell r="B9647" t="str">
            <v>CINT</v>
          </cell>
          <cell r="C9647" t="str">
            <v/>
          </cell>
          <cell r="D9647" t="str">
            <v>BRACKET H-210521</v>
          </cell>
          <cell r="E9647">
            <v>44797</v>
          </cell>
          <cell r="F9647" t="str">
            <v>ROF</v>
          </cell>
          <cell r="G9647" t="str">
            <v>CI_ICT</v>
          </cell>
          <cell r="H9647" t="str">
            <v>PC</v>
          </cell>
          <cell r="I9647" t="str">
            <v>CPR</v>
          </cell>
          <cell r="J9647" t="str">
            <v/>
          </cell>
          <cell r="K9647" t="str">
            <v>PD</v>
          </cell>
          <cell r="L9647" t="str">
            <v>3015</v>
          </cell>
          <cell r="M9647" t="str">
            <v>V</v>
          </cell>
          <cell r="N9647">
            <v>1099</v>
          </cell>
        </row>
        <row r="9648">
          <cell r="A9648" t="str">
            <v>RM-NSB-ICT-SC-0014</v>
          </cell>
          <cell r="B9648" t="str">
            <v>CINT</v>
          </cell>
          <cell r="C9648" t="str">
            <v/>
          </cell>
          <cell r="D9648" t="str">
            <v>BRACKET K- 202042 A</v>
          </cell>
          <cell r="E9648">
            <v>45169</v>
          </cell>
          <cell r="F9648" t="str">
            <v>ROF</v>
          </cell>
          <cell r="G9648" t="str">
            <v>CI_ICT</v>
          </cell>
          <cell r="H9648" t="str">
            <v>PC</v>
          </cell>
          <cell r="I9648" t="str">
            <v>CPR</v>
          </cell>
          <cell r="J9648" t="str">
            <v/>
          </cell>
          <cell r="K9648" t="str">
            <v>PD</v>
          </cell>
          <cell r="L9648" t="str">
            <v>3015</v>
          </cell>
          <cell r="M9648" t="str">
            <v>V</v>
          </cell>
          <cell r="N9648">
            <v>4818</v>
          </cell>
        </row>
        <row r="9649">
          <cell r="A9649" t="str">
            <v>RM-NSB-ICT-SC-0015</v>
          </cell>
          <cell r="B9649" t="str">
            <v>CINT</v>
          </cell>
          <cell r="C9649" t="str">
            <v/>
          </cell>
          <cell r="D9649" t="str">
            <v>BRACKET K- 202042 B</v>
          </cell>
          <cell r="E9649">
            <v>45169</v>
          </cell>
          <cell r="F9649" t="str">
            <v>ROF</v>
          </cell>
          <cell r="G9649" t="str">
            <v>CI_ICT</v>
          </cell>
          <cell r="H9649" t="str">
            <v>PC</v>
          </cell>
          <cell r="I9649" t="str">
            <v>CPR</v>
          </cell>
          <cell r="J9649" t="str">
            <v/>
          </cell>
          <cell r="K9649" t="str">
            <v>PD</v>
          </cell>
          <cell r="L9649" t="str">
            <v>3015</v>
          </cell>
          <cell r="M9649" t="str">
            <v>V</v>
          </cell>
          <cell r="N9649">
            <v>4725</v>
          </cell>
        </row>
        <row r="9650">
          <cell r="A9650" t="str">
            <v>RM-NSB-ICT-SC-0016</v>
          </cell>
          <cell r="B9650" t="str">
            <v>CINT</v>
          </cell>
          <cell r="C9650" t="str">
            <v/>
          </cell>
          <cell r="D9650" t="str">
            <v>BRACKET K-103002</v>
          </cell>
          <cell r="E9650">
            <v>44797</v>
          </cell>
          <cell r="F9650" t="str">
            <v>ROF</v>
          </cell>
          <cell r="G9650" t="str">
            <v>CI_ICT</v>
          </cell>
          <cell r="H9650" t="str">
            <v>PC</v>
          </cell>
          <cell r="I9650" t="str">
            <v>CPR</v>
          </cell>
          <cell r="J9650" t="str">
            <v/>
          </cell>
          <cell r="K9650" t="str">
            <v>PD</v>
          </cell>
          <cell r="L9650" t="str">
            <v>3015</v>
          </cell>
          <cell r="M9650" t="str">
            <v>V</v>
          </cell>
          <cell r="N9650">
            <v>11310</v>
          </cell>
        </row>
        <row r="9651">
          <cell r="A9651" t="str">
            <v>RM-NSB-ICT-SC-0017</v>
          </cell>
          <cell r="B9651" t="str">
            <v>CINT</v>
          </cell>
          <cell r="C9651" t="str">
            <v/>
          </cell>
          <cell r="D9651" t="str">
            <v>BRACKET K-108002</v>
          </cell>
          <cell r="E9651">
            <v>44797</v>
          </cell>
          <cell r="F9651" t="str">
            <v>ROF</v>
          </cell>
          <cell r="G9651" t="str">
            <v>CI_ICT</v>
          </cell>
          <cell r="H9651" t="str">
            <v>PC</v>
          </cell>
          <cell r="I9651" t="str">
            <v>CPR</v>
          </cell>
          <cell r="J9651" t="str">
            <v/>
          </cell>
          <cell r="K9651" t="str">
            <v>PD</v>
          </cell>
          <cell r="L9651" t="str">
            <v>3015</v>
          </cell>
          <cell r="M9651" t="str">
            <v>V</v>
          </cell>
          <cell r="N9651">
            <v>6546</v>
          </cell>
        </row>
        <row r="9652">
          <cell r="A9652" t="str">
            <v>RM-NSB-ICT-SC-0018</v>
          </cell>
          <cell r="B9652" t="str">
            <v>CINT</v>
          </cell>
          <cell r="C9652" t="str">
            <v/>
          </cell>
          <cell r="D9652" t="str">
            <v>BRACKET K-108007</v>
          </cell>
          <cell r="E9652">
            <v>44800</v>
          </cell>
          <cell r="F9652" t="str">
            <v>ROF</v>
          </cell>
          <cell r="G9652" t="str">
            <v>CI_ICT</v>
          </cell>
          <cell r="H9652" t="str">
            <v>PC</v>
          </cell>
          <cell r="I9652" t="str">
            <v>CPR</v>
          </cell>
          <cell r="J9652" t="str">
            <v/>
          </cell>
          <cell r="K9652" t="str">
            <v>PD</v>
          </cell>
          <cell r="L9652" t="str">
            <v>3015</v>
          </cell>
          <cell r="M9652" t="str">
            <v>V</v>
          </cell>
          <cell r="N9652">
            <v>3501</v>
          </cell>
        </row>
        <row r="9653">
          <cell r="A9653" t="str">
            <v>RM-NSB-ICT-SC-0019</v>
          </cell>
          <cell r="B9653" t="str">
            <v>CINT</v>
          </cell>
          <cell r="C9653" t="str">
            <v/>
          </cell>
          <cell r="D9653" t="str">
            <v>BRACKET K-108008</v>
          </cell>
          <cell r="E9653">
            <v>44800</v>
          </cell>
          <cell r="F9653" t="str">
            <v>ROF</v>
          </cell>
          <cell r="G9653" t="str">
            <v>CI_ICT</v>
          </cell>
          <cell r="H9653" t="str">
            <v>PC</v>
          </cell>
          <cell r="I9653" t="str">
            <v>CPR</v>
          </cell>
          <cell r="J9653" t="str">
            <v/>
          </cell>
          <cell r="K9653" t="str">
            <v>PD</v>
          </cell>
          <cell r="L9653" t="str">
            <v>3015</v>
          </cell>
          <cell r="M9653" t="str">
            <v>V</v>
          </cell>
          <cell r="N9653">
            <v>1172</v>
          </cell>
        </row>
        <row r="9654">
          <cell r="A9654" t="str">
            <v>RM-NSB-ICT-SC-0020</v>
          </cell>
          <cell r="B9654" t="str">
            <v>CINT</v>
          </cell>
          <cell r="C9654" t="str">
            <v/>
          </cell>
          <cell r="D9654" t="str">
            <v>BRACKET K-200024</v>
          </cell>
          <cell r="E9654">
            <v>44797</v>
          </cell>
          <cell r="F9654" t="str">
            <v>ROF</v>
          </cell>
          <cell r="G9654" t="str">
            <v>CI_ICT</v>
          </cell>
          <cell r="H9654" t="str">
            <v>PC</v>
          </cell>
          <cell r="I9654" t="str">
            <v>CPR</v>
          </cell>
          <cell r="J9654" t="str">
            <v/>
          </cell>
          <cell r="K9654" t="str">
            <v>PD</v>
          </cell>
          <cell r="L9654" t="str">
            <v>3015</v>
          </cell>
          <cell r="M9654" t="str">
            <v>V</v>
          </cell>
          <cell r="N9654">
            <v>884</v>
          </cell>
        </row>
        <row r="9655">
          <cell r="A9655" t="str">
            <v>RM-NSB-ICT-SC-0021</v>
          </cell>
          <cell r="B9655" t="str">
            <v>CINT</v>
          </cell>
          <cell r="C9655" t="str">
            <v/>
          </cell>
          <cell r="D9655" t="str">
            <v>BRACKET K-202009A</v>
          </cell>
          <cell r="E9655">
            <v>44797</v>
          </cell>
          <cell r="F9655" t="str">
            <v>ROF</v>
          </cell>
          <cell r="G9655" t="str">
            <v>CI_ICT</v>
          </cell>
          <cell r="H9655" t="str">
            <v>PC</v>
          </cell>
          <cell r="I9655" t="str">
            <v>CPR</v>
          </cell>
          <cell r="J9655" t="str">
            <v/>
          </cell>
          <cell r="K9655" t="str">
            <v>PD</v>
          </cell>
          <cell r="L9655" t="str">
            <v>3015</v>
          </cell>
          <cell r="M9655" t="str">
            <v>V</v>
          </cell>
          <cell r="N9655">
            <v>12089</v>
          </cell>
        </row>
        <row r="9656">
          <cell r="A9656" t="str">
            <v>RM-NSB-ICT-SC-0022</v>
          </cell>
          <cell r="B9656" t="str">
            <v>CINT</v>
          </cell>
          <cell r="C9656" t="str">
            <v/>
          </cell>
          <cell r="D9656" t="str">
            <v>BRACKET K-202023</v>
          </cell>
          <cell r="E9656">
            <v>45232</v>
          </cell>
          <cell r="F9656" t="str">
            <v>ROF</v>
          </cell>
          <cell r="G9656" t="str">
            <v>CI_ICT</v>
          </cell>
          <cell r="H9656" t="str">
            <v>PC</v>
          </cell>
          <cell r="I9656" t="str">
            <v>CPR</v>
          </cell>
          <cell r="J9656" t="str">
            <v/>
          </cell>
          <cell r="K9656" t="str">
            <v>PD</v>
          </cell>
          <cell r="L9656" t="str">
            <v>3015</v>
          </cell>
          <cell r="M9656" t="str">
            <v>V</v>
          </cell>
          <cell r="N9656">
            <v>10676</v>
          </cell>
        </row>
        <row r="9657">
          <cell r="A9657" t="str">
            <v>RM-NSB-ICT-SC-0023</v>
          </cell>
          <cell r="B9657" t="str">
            <v>CINT</v>
          </cell>
          <cell r="C9657" t="str">
            <v/>
          </cell>
          <cell r="D9657" t="str">
            <v>BRACKET K-202023/CK</v>
          </cell>
          <cell r="E9657">
            <v>44797</v>
          </cell>
          <cell r="F9657" t="str">
            <v>ROF</v>
          </cell>
          <cell r="G9657" t="str">
            <v>CI_ICT</v>
          </cell>
          <cell r="H9657" t="str">
            <v>PC</v>
          </cell>
          <cell r="I9657" t="str">
            <v>CPR</v>
          </cell>
          <cell r="J9657" t="str">
            <v/>
          </cell>
          <cell r="K9657" t="str">
            <v>PD</v>
          </cell>
          <cell r="L9657" t="str">
            <v>3015</v>
          </cell>
          <cell r="M9657" t="str">
            <v>V</v>
          </cell>
          <cell r="N9657">
            <v>8351</v>
          </cell>
        </row>
        <row r="9658">
          <cell r="A9658" t="str">
            <v>RM-NSB-ICT-SC-0024</v>
          </cell>
          <cell r="B9658" t="str">
            <v>CINT</v>
          </cell>
          <cell r="C9658" t="str">
            <v/>
          </cell>
          <cell r="D9658" t="str">
            <v>BRACKET K-202025</v>
          </cell>
          <cell r="E9658">
            <v>45085</v>
          </cell>
          <cell r="F9658" t="str">
            <v>ROF</v>
          </cell>
          <cell r="G9658" t="str">
            <v>CI_ICT</v>
          </cell>
          <cell r="H9658" t="str">
            <v>PC</v>
          </cell>
          <cell r="I9658" t="str">
            <v>CPR</v>
          </cell>
          <cell r="J9658" t="str">
            <v/>
          </cell>
          <cell r="K9658" t="str">
            <v>PD</v>
          </cell>
          <cell r="L9658" t="str">
            <v>3015</v>
          </cell>
          <cell r="M9658" t="str">
            <v>V</v>
          </cell>
          <cell r="N9658">
            <v>12406</v>
          </cell>
        </row>
        <row r="9659">
          <cell r="A9659" t="str">
            <v>RM-NSB-ICT-SC-0025</v>
          </cell>
          <cell r="B9659" t="str">
            <v>CINT</v>
          </cell>
          <cell r="C9659" t="str">
            <v/>
          </cell>
          <cell r="D9659" t="str">
            <v>BRACKET KC-212015</v>
          </cell>
          <cell r="E9659">
            <v>45169</v>
          </cell>
          <cell r="F9659" t="str">
            <v>ROF</v>
          </cell>
          <cell r="G9659" t="str">
            <v>CI_ICT</v>
          </cell>
          <cell r="H9659" t="str">
            <v>PC</v>
          </cell>
          <cell r="I9659" t="str">
            <v>CPR</v>
          </cell>
          <cell r="J9659" t="str">
            <v/>
          </cell>
          <cell r="K9659" t="str">
            <v>PD</v>
          </cell>
          <cell r="L9659" t="str">
            <v>3015</v>
          </cell>
          <cell r="M9659" t="str">
            <v>V</v>
          </cell>
          <cell r="N9659">
            <v>8642</v>
          </cell>
        </row>
        <row r="9660">
          <cell r="A9660" t="str">
            <v>RM-NSB-ICT-SC-0026</v>
          </cell>
          <cell r="B9660" t="str">
            <v>CINT</v>
          </cell>
          <cell r="C9660" t="str">
            <v/>
          </cell>
          <cell r="D9660" t="str">
            <v>BRACKET L CB-202042 A</v>
          </cell>
          <cell r="E9660">
            <v>44797</v>
          </cell>
          <cell r="F9660" t="str">
            <v>ROF</v>
          </cell>
          <cell r="G9660" t="str">
            <v>CI_ICT</v>
          </cell>
          <cell r="H9660" t="str">
            <v>PC</v>
          </cell>
          <cell r="I9660" t="str">
            <v>CPR</v>
          </cell>
          <cell r="J9660" t="str">
            <v/>
          </cell>
          <cell r="K9660" t="str">
            <v>PD</v>
          </cell>
          <cell r="L9660" t="str">
            <v>3015</v>
          </cell>
          <cell r="M9660" t="str">
            <v>V</v>
          </cell>
          <cell r="N9660">
            <v>1170</v>
          </cell>
        </row>
        <row r="9661">
          <cell r="A9661" t="str">
            <v>RM-NSB-ICT-SC-0027</v>
          </cell>
          <cell r="B9661" t="str">
            <v>CINT</v>
          </cell>
          <cell r="C9661" t="str">
            <v/>
          </cell>
          <cell r="D9661" t="str">
            <v>BRACKET L CB-202042B</v>
          </cell>
          <cell r="E9661">
            <v>44797</v>
          </cell>
          <cell r="F9661" t="str">
            <v>ROF</v>
          </cell>
          <cell r="G9661" t="str">
            <v>CI_OTH</v>
          </cell>
          <cell r="H9661" t="str">
            <v>PC</v>
          </cell>
          <cell r="I9661" t="str">
            <v>CPR</v>
          </cell>
          <cell r="J9661" t="str">
            <v/>
          </cell>
          <cell r="K9661" t="str">
            <v>PD</v>
          </cell>
          <cell r="L9661" t="str">
            <v>3015</v>
          </cell>
          <cell r="M9661" t="str">
            <v>V</v>
          </cell>
          <cell r="N9661">
            <v>4566</v>
          </cell>
        </row>
        <row r="9662">
          <cell r="A9662" t="str">
            <v>RM-NSB-ICT-SC-0028</v>
          </cell>
          <cell r="B9662" t="str">
            <v>CINT</v>
          </cell>
          <cell r="C9662" t="str">
            <v/>
          </cell>
          <cell r="D9662" t="str">
            <v>BRACKET L H-200327</v>
          </cell>
          <cell r="E9662">
            <v>44797</v>
          </cell>
          <cell r="F9662" t="str">
            <v>ROF</v>
          </cell>
          <cell r="G9662" t="str">
            <v>CI_ICT</v>
          </cell>
          <cell r="H9662" t="str">
            <v>PC</v>
          </cell>
          <cell r="I9662" t="str">
            <v>CPR</v>
          </cell>
          <cell r="J9662" t="str">
            <v/>
          </cell>
          <cell r="K9662" t="str">
            <v>PD</v>
          </cell>
          <cell r="L9662" t="str">
            <v>3015</v>
          </cell>
          <cell r="M9662" t="str">
            <v>V</v>
          </cell>
          <cell r="N9662">
            <v>5004</v>
          </cell>
        </row>
        <row r="9663">
          <cell r="A9663" t="str">
            <v>RM-NSB-ICT-SC-0029</v>
          </cell>
          <cell r="B9663" t="str">
            <v>CINT</v>
          </cell>
          <cell r="C9663" t="str">
            <v/>
          </cell>
          <cell r="D9663" t="str">
            <v>BRACKET LH K-202040-1</v>
          </cell>
          <cell r="E9663">
            <v>45232</v>
          </cell>
          <cell r="F9663" t="str">
            <v>ROF</v>
          </cell>
          <cell r="G9663" t="str">
            <v>CI_ICT</v>
          </cell>
          <cell r="H9663" t="str">
            <v>PC</v>
          </cell>
          <cell r="I9663" t="str">
            <v>CPR</v>
          </cell>
          <cell r="J9663" t="str">
            <v/>
          </cell>
          <cell r="K9663" t="str">
            <v>PD</v>
          </cell>
          <cell r="L9663" t="str">
            <v>3015</v>
          </cell>
          <cell r="M9663" t="str">
            <v>V</v>
          </cell>
          <cell r="N9663">
            <v>7936</v>
          </cell>
        </row>
        <row r="9664">
          <cell r="A9664" t="str">
            <v>RM-NSB-ICT-SC-0030</v>
          </cell>
          <cell r="B9664" t="str">
            <v>CINT</v>
          </cell>
          <cell r="C9664" t="str">
            <v/>
          </cell>
          <cell r="D9664" t="str">
            <v>BRACKET LOWER CB-230-17</v>
          </cell>
          <cell r="E9664">
            <v>44797</v>
          </cell>
          <cell r="F9664" t="str">
            <v>ROF</v>
          </cell>
          <cell r="G9664" t="str">
            <v>CI_ICT</v>
          </cell>
          <cell r="H9664" t="str">
            <v>PC</v>
          </cell>
          <cell r="I9664" t="str">
            <v>CPR</v>
          </cell>
          <cell r="J9664" t="str">
            <v/>
          </cell>
          <cell r="K9664" t="str">
            <v>PD</v>
          </cell>
          <cell r="L9664" t="str">
            <v>3015</v>
          </cell>
          <cell r="M9664" t="str">
            <v>V</v>
          </cell>
          <cell r="N9664">
            <v>3740</v>
          </cell>
        </row>
        <row r="9665">
          <cell r="A9665" t="str">
            <v>RM-NSB-ICT-SC-0031</v>
          </cell>
          <cell r="B9665" t="str">
            <v>CINT</v>
          </cell>
          <cell r="C9665" t="str">
            <v/>
          </cell>
          <cell r="D9665" t="str">
            <v>BRACKET R CB-202042 B</v>
          </cell>
          <cell r="E9665">
            <v>44797</v>
          </cell>
          <cell r="F9665" t="str">
            <v>ROF</v>
          </cell>
          <cell r="G9665" t="str">
            <v>CI_ICT</v>
          </cell>
          <cell r="H9665" t="str">
            <v>PC</v>
          </cell>
          <cell r="I9665" t="str">
            <v>CPR</v>
          </cell>
          <cell r="J9665" t="str">
            <v/>
          </cell>
          <cell r="K9665" t="str">
            <v>PD</v>
          </cell>
          <cell r="L9665" t="str">
            <v>3015</v>
          </cell>
          <cell r="M9665" t="str">
            <v>V</v>
          </cell>
          <cell r="N9665">
            <v>1471</v>
          </cell>
        </row>
        <row r="9666">
          <cell r="A9666" t="str">
            <v>RM-NSB-ICT-SC-0032</v>
          </cell>
          <cell r="B9666" t="str">
            <v>CINT</v>
          </cell>
          <cell r="C9666" t="str">
            <v/>
          </cell>
          <cell r="D9666" t="str">
            <v>BRACKET R CB-202042A</v>
          </cell>
          <cell r="E9666">
            <v>44797</v>
          </cell>
          <cell r="F9666" t="str">
            <v>ROF</v>
          </cell>
          <cell r="G9666" t="str">
            <v>CI_OTH</v>
          </cell>
          <cell r="H9666" t="str">
            <v>PC</v>
          </cell>
          <cell r="I9666" t="str">
            <v>CPR</v>
          </cell>
          <cell r="J9666" t="str">
            <v/>
          </cell>
          <cell r="K9666" t="str">
            <v>PD</v>
          </cell>
          <cell r="L9666" t="str">
            <v>3015</v>
          </cell>
          <cell r="M9666" t="str">
            <v>V</v>
          </cell>
          <cell r="N9666">
            <v>1420</v>
          </cell>
        </row>
        <row r="9667">
          <cell r="A9667" t="str">
            <v>RM-NSB-ICT-SC-0033</v>
          </cell>
          <cell r="B9667" t="str">
            <v>CINT</v>
          </cell>
          <cell r="C9667" t="str">
            <v/>
          </cell>
          <cell r="D9667" t="str">
            <v>BRACKET R H-200327</v>
          </cell>
          <cell r="E9667">
            <v>44797</v>
          </cell>
          <cell r="F9667" t="str">
            <v>ROF</v>
          </cell>
          <cell r="G9667" t="str">
            <v>CI_ICT</v>
          </cell>
          <cell r="H9667" t="str">
            <v>PC</v>
          </cell>
          <cell r="I9667" t="str">
            <v>CPR</v>
          </cell>
          <cell r="J9667" t="str">
            <v/>
          </cell>
          <cell r="K9667" t="str">
            <v>PD</v>
          </cell>
          <cell r="L9667" t="str">
            <v>3015</v>
          </cell>
          <cell r="M9667" t="str">
            <v>V</v>
          </cell>
          <cell r="N9667">
            <v>5004</v>
          </cell>
        </row>
        <row r="9668">
          <cell r="A9668" t="str">
            <v>RM-NSB-ICT-SC-0034</v>
          </cell>
          <cell r="B9668" t="str">
            <v>CINT</v>
          </cell>
          <cell r="C9668" t="str">
            <v/>
          </cell>
          <cell r="D9668" t="str">
            <v>BRACKET R H-200327-2</v>
          </cell>
          <cell r="E9668">
            <v>44797</v>
          </cell>
          <cell r="F9668" t="str">
            <v>ROF</v>
          </cell>
          <cell r="G9668" t="str">
            <v>CI_ICT</v>
          </cell>
          <cell r="H9668" t="str">
            <v>PC</v>
          </cell>
          <cell r="I9668" t="str">
            <v>CPR</v>
          </cell>
          <cell r="J9668" t="str">
            <v/>
          </cell>
          <cell r="K9668" t="str">
            <v>PD</v>
          </cell>
          <cell r="L9668" t="str">
            <v>3015</v>
          </cell>
          <cell r="M9668" t="str">
            <v>V</v>
          </cell>
          <cell r="N9668">
            <v>992</v>
          </cell>
        </row>
        <row r="9669">
          <cell r="A9669" t="str">
            <v>RM-NSB-ICT-SC-0035</v>
          </cell>
          <cell r="B9669" t="str">
            <v>CINT</v>
          </cell>
          <cell r="C9669" t="str">
            <v/>
          </cell>
          <cell r="D9669" t="str">
            <v>BRACKET RH K-202040-2</v>
          </cell>
          <cell r="E9669">
            <v>45232</v>
          </cell>
          <cell r="F9669" t="str">
            <v>ROF</v>
          </cell>
          <cell r="G9669" t="str">
            <v>CI_ICT</v>
          </cell>
          <cell r="H9669" t="str">
            <v>PC</v>
          </cell>
          <cell r="I9669" t="str">
            <v>CPR</v>
          </cell>
          <cell r="J9669" t="str">
            <v/>
          </cell>
          <cell r="K9669" t="str">
            <v>PD</v>
          </cell>
          <cell r="L9669" t="str">
            <v>3015</v>
          </cell>
          <cell r="M9669" t="str">
            <v>V</v>
          </cell>
          <cell r="N9669">
            <v>7921</v>
          </cell>
        </row>
        <row r="9670">
          <cell r="A9670" t="str">
            <v>RM-NSB-ICT-SC-0036</v>
          </cell>
          <cell r="B9670" t="str">
            <v>CINT</v>
          </cell>
          <cell r="C9670" t="str">
            <v/>
          </cell>
          <cell r="D9670" t="str">
            <v>BRACKET SIDE RAIL F-095022 SR</v>
          </cell>
          <cell r="E9670">
            <v>44936</v>
          </cell>
          <cell r="F9670" t="str">
            <v>ROF</v>
          </cell>
          <cell r="G9670" t="str">
            <v>CI_ICT</v>
          </cell>
          <cell r="H9670" t="str">
            <v>PC</v>
          </cell>
          <cell r="I9670" t="str">
            <v>CPR</v>
          </cell>
          <cell r="J9670" t="str">
            <v/>
          </cell>
          <cell r="K9670" t="str">
            <v>PD</v>
          </cell>
          <cell r="L9670" t="str">
            <v>3015</v>
          </cell>
          <cell r="M9670" t="str">
            <v>V</v>
          </cell>
          <cell r="N9670">
            <v>2372</v>
          </cell>
        </row>
        <row r="9671">
          <cell r="A9671" t="str">
            <v>RM-NSB-ICT-SC-0037</v>
          </cell>
          <cell r="B9671" t="str">
            <v>CINT</v>
          </cell>
          <cell r="C9671" t="str">
            <v/>
          </cell>
          <cell r="D9671" t="str">
            <v>BRACKET Z K-200018/19</v>
          </cell>
          <cell r="E9671">
            <v>44797</v>
          </cell>
          <cell r="F9671" t="str">
            <v>ROF</v>
          </cell>
          <cell r="G9671" t="str">
            <v>CI_ICT</v>
          </cell>
          <cell r="H9671" t="str">
            <v>PC</v>
          </cell>
          <cell r="I9671" t="str">
            <v>CPR</v>
          </cell>
          <cell r="J9671" t="str">
            <v/>
          </cell>
          <cell r="K9671" t="str">
            <v>PD</v>
          </cell>
          <cell r="L9671" t="str">
            <v>3015</v>
          </cell>
          <cell r="M9671" t="str">
            <v>V</v>
          </cell>
          <cell r="N9671">
            <v>3656</v>
          </cell>
        </row>
        <row r="9672">
          <cell r="A9672" t="str">
            <v>RM-NSB-ICT-SC-0038</v>
          </cell>
          <cell r="B9672" t="str">
            <v>CINT</v>
          </cell>
          <cell r="C9672" t="str">
            <v/>
          </cell>
          <cell r="D9672" t="str">
            <v>CLAMP E-449011</v>
          </cell>
          <cell r="E9672">
            <v>44903</v>
          </cell>
          <cell r="F9672" t="str">
            <v>ROF</v>
          </cell>
          <cell r="G9672" t="str">
            <v>CI_OTH</v>
          </cell>
          <cell r="H9672" t="str">
            <v>PC</v>
          </cell>
          <cell r="I9672" t="str">
            <v>CPR</v>
          </cell>
          <cell r="J9672" t="str">
            <v/>
          </cell>
          <cell r="K9672" t="str">
            <v>PD</v>
          </cell>
          <cell r="L9672" t="str">
            <v>3015</v>
          </cell>
          <cell r="M9672" t="str">
            <v>V</v>
          </cell>
          <cell r="N9672">
            <v>489</v>
          </cell>
        </row>
        <row r="9673">
          <cell r="A9673" t="str">
            <v>RM-NSB-ICT-SC-0039</v>
          </cell>
          <cell r="B9673" t="str">
            <v>CINT</v>
          </cell>
          <cell r="C9673" t="str">
            <v/>
          </cell>
          <cell r="D9673" t="str">
            <v>CRANK BRACKET K-100032</v>
          </cell>
          <cell r="E9673">
            <v>45266</v>
          </cell>
          <cell r="F9673" t="str">
            <v>ROF</v>
          </cell>
          <cell r="G9673" t="str">
            <v>CI_ICT</v>
          </cell>
          <cell r="H9673" t="str">
            <v>PC</v>
          </cell>
          <cell r="I9673" t="str">
            <v>CPR</v>
          </cell>
          <cell r="J9673" t="str">
            <v/>
          </cell>
          <cell r="K9673" t="str">
            <v>PD</v>
          </cell>
          <cell r="L9673" t="str">
            <v>3015</v>
          </cell>
          <cell r="M9673" t="str">
            <v>V</v>
          </cell>
          <cell r="N9673">
            <v>8900</v>
          </cell>
        </row>
        <row r="9674">
          <cell r="A9674" t="str">
            <v>RM-NSB-ICT-SC-0040</v>
          </cell>
          <cell r="B9674" t="str">
            <v>CINT</v>
          </cell>
          <cell r="C9674" t="str">
            <v/>
          </cell>
          <cell r="D9674" t="str">
            <v>CRANK HANDLE BRACKET K-202021</v>
          </cell>
          <cell r="E9674">
            <v>45169</v>
          </cell>
          <cell r="F9674" t="str">
            <v>ROF</v>
          </cell>
          <cell r="G9674" t="str">
            <v>CI_ICT</v>
          </cell>
          <cell r="H9674" t="str">
            <v>PC</v>
          </cell>
          <cell r="I9674" t="str">
            <v>CPR</v>
          </cell>
          <cell r="J9674" t="str">
            <v/>
          </cell>
          <cell r="K9674" t="str">
            <v>PD</v>
          </cell>
          <cell r="L9674" t="str">
            <v>3015</v>
          </cell>
          <cell r="M9674" t="str">
            <v>V</v>
          </cell>
          <cell r="N9674">
            <v>8504</v>
          </cell>
        </row>
        <row r="9675">
          <cell r="A9675" t="str">
            <v>RM-NSB-ICT-SC-0041</v>
          </cell>
          <cell r="B9675" t="str">
            <v>CINT</v>
          </cell>
          <cell r="C9675" t="str">
            <v/>
          </cell>
          <cell r="D9675" t="str">
            <v>CROSS FRAME FOOT SID H-002101D</v>
          </cell>
          <cell r="E9675">
            <v>44797</v>
          </cell>
          <cell r="F9675" t="str">
            <v>ROF</v>
          </cell>
          <cell r="G9675" t="str">
            <v>CI_ICT</v>
          </cell>
          <cell r="H9675" t="str">
            <v>PC</v>
          </cell>
          <cell r="I9675" t="str">
            <v>CPR</v>
          </cell>
          <cell r="J9675" t="str">
            <v/>
          </cell>
          <cell r="K9675" t="str">
            <v>PD</v>
          </cell>
          <cell r="L9675" t="str">
            <v>3015</v>
          </cell>
          <cell r="M9675" t="str">
            <v>V</v>
          </cell>
          <cell r="N9675">
            <v>4139</v>
          </cell>
        </row>
        <row r="9676">
          <cell r="A9676" t="str">
            <v>RM-NSB-ICT-SC-0042</v>
          </cell>
          <cell r="B9676" t="str">
            <v>CINT</v>
          </cell>
          <cell r="C9676" t="str">
            <v/>
          </cell>
          <cell r="D9676" t="str">
            <v>CROSS FRAME FOOT SID H-002101S</v>
          </cell>
          <cell r="E9676">
            <v>44797</v>
          </cell>
          <cell r="F9676" t="str">
            <v>ROF</v>
          </cell>
          <cell r="G9676" t="str">
            <v>CI_ICT</v>
          </cell>
          <cell r="H9676" t="str">
            <v>PC</v>
          </cell>
          <cell r="I9676" t="str">
            <v>CPR</v>
          </cell>
          <cell r="J9676" t="str">
            <v/>
          </cell>
          <cell r="K9676" t="str">
            <v>PD</v>
          </cell>
          <cell r="L9676" t="str">
            <v>3015</v>
          </cell>
          <cell r="M9676" t="str">
            <v>V</v>
          </cell>
          <cell r="N9676">
            <v>4000</v>
          </cell>
        </row>
        <row r="9677">
          <cell r="A9677" t="str">
            <v>RM-NSB-ICT-SC-0043</v>
          </cell>
          <cell r="B9677" t="str">
            <v>CINT</v>
          </cell>
          <cell r="C9677" t="str">
            <v/>
          </cell>
          <cell r="D9677" t="str">
            <v>END BRACKET H-002200-3</v>
          </cell>
          <cell r="E9677">
            <v>45232</v>
          </cell>
          <cell r="F9677" t="str">
            <v>ROF</v>
          </cell>
          <cell r="G9677" t="str">
            <v>CI_ICT</v>
          </cell>
          <cell r="H9677" t="str">
            <v>PC</v>
          </cell>
          <cell r="I9677" t="str">
            <v>CPR</v>
          </cell>
          <cell r="J9677" t="str">
            <v/>
          </cell>
          <cell r="K9677" t="str">
            <v>PD</v>
          </cell>
          <cell r="L9677" t="str">
            <v>3015</v>
          </cell>
          <cell r="M9677" t="str">
            <v>V</v>
          </cell>
          <cell r="N9677">
            <v>3540</v>
          </cell>
        </row>
        <row r="9678">
          <cell r="A9678" t="str">
            <v>RM-NSB-ICT-SC-0044</v>
          </cell>
          <cell r="B9678" t="str">
            <v>CINT</v>
          </cell>
          <cell r="C9678" t="str">
            <v/>
          </cell>
          <cell r="D9678" t="str">
            <v>FRAME H</v>
          </cell>
          <cell r="E9678">
            <v>44800</v>
          </cell>
          <cell r="F9678" t="str">
            <v>ROF</v>
          </cell>
          <cell r="G9678" t="str">
            <v>CI_ICT</v>
          </cell>
          <cell r="H9678" t="str">
            <v>PC</v>
          </cell>
          <cell r="I9678" t="str">
            <v>CPR</v>
          </cell>
          <cell r="J9678" t="str">
            <v/>
          </cell>
          <cell r="K9678" t="str">
            <v>PD</v>
          </cell>
          <cell r="L9678" t="str">
            <v>3015</v>
          </cell>
          <cell r="M9678" t="str">
            <v>V</v>
          </cell>
          <cell r="N9678">
            <v>1609</v>
          </cell>
        </row>
        <row r="9679">
          <cell r="A9679" t="str">
            <v>RM-NSB-ICT-SC-0045</v>
          </cell>
          <cell r="B9679" t="str">
            <v>CINT</v>
          </cell>
          <cell r="C9679" t="str">
            <v/>
          </cell>
          <cell r="D9679" t="str">
            <v>FRAME L</v>
          </cell>
          <cell r="E9679">
            <v>45232</v>
          </cell>
          <cell r="F9679" t="str">
            <v>ROF</v>
          </cell>
          <cell r="G9679" t="str">
            <v>CI_ICT</v>
          </cell>
          <cell r="H9679" t="str">
            <v>PC</v>
          </cell>
          <cell r="I9679" t="str">
            <v>CPR</v>
          </cell>
          <cell r="J9679" t="str">
            <v/>
          </cell>
          <cell r="K9679" t="str">
            <v>PD</v>
          </cell>
          <cell r="L9679" t="str">
            <v>3015</v>
          </cell>
          <cell r="M9679" t="str">
            <v>V</v>
          </cell>
          <cell r="N9679">
            <v>8829</v>
          </cell>
        </row>
        <row r="9680">
          <cell r="A9680" t="str">
            <v>RM-NSB-ICT-SC-0046</v>
          </cell>
          <cell r="B9680" t="str">
            <v>CINT</v>
          </cell>
          <cell r="C9680" t="str">
            <v/>
          </cell>
          <cell r="D9680" t="str">
            <v>FRAME M K-202010</v>
          </cell>
          <cell r="E9680">
            <v>44950</v>
          </cell>
          <cell r="F9680" t="str">
            <v>ROF</v>
          </cell>
          <cell r="G9680" t="str">
            <v>CI_ICT</v>
          </cell>
          <cell r="H9680" t="str">
            <v>PC</v>
          </cell>
          <cell r="I9680" t="str">
            <v>CPR</v>
          </cell>
          <cell r="J9680" t="str">
            <v/>
          </cell>
          <cell r="K9680" t="str">
            <v>PD</v>
          </cell>
          <cell r="L9680" t="str">
            <v>3015</v>
          </cell>
          <cell r="M9680" t="str">
            <v>V</v>
          </cell>
          <cell r="N9680">
            <v>1542</v>
          </cell>
        </row>
        <row r="9681">
          <cell r="A9681" t="str">
            <v>RM-NSB-ICT-SC-0047</v>
          </cell>
          <cell r="B9681" t="str">
            <v>CINT</v>
          </cell>
          <cell r="C9681" t="str">
            <v/>
          </cell>
          <cell r="D9681" t="str">
            <v>FRAME N K-202008-2</v>
          </cell>
          <cell r="E9681">
            <v>45232</v>
          </cell>
          <cell r="F9681" t="str">
            <v>ROF</v>
          </cell>
          <cell r="G9681" t="str">
            <v>CI_ICT</v>
          </cell>
          <cell r="H9681" t="str">
            <v>PC</v>
          </cell>
          <cell r="I9681" t="str">
            <v>CPR</v>
          </cell>
          <cell r="J9681" t="str">
            <v/>
          </cell>
          <cell r="K9681" t="str">
            <v>PD</v>
          </cell>
          <cell r="L9681" t="str">
            <v>3015</v>
          </cell>
          <cell r="M9681" t="str">
            <v>V</v>
          </cell>
          <cell r="N9681">
            <v>6306</v>
          </cell>
        </row>
        <row r="9682">
          <cell r="A9682" t="str">
            <v>RM-NSB-ICT-SC-0048</v>
          </cell>
          <cell r="B9682" t="str">
            <v>CINT</v>
          </cell>
          <cell r="C9682" t="str">
            <v/>
          </cell>
          <cell r="D9682" t="str">
            <v>FRAME SPH (A)</v>
          </cell>
          <cell r="E9682">
            <v>44797</v>
          </cell>
          <cell r="F9682" t="str">
            <v>ROF</v>
          </cell>
          <cell r="G9682" t="str">
            <v>CI_ICT</v>
          </cell>
          <cell r="H9682" t="str">
            <v>PC</v>
          </cell>
          <cell r="I9682" t="str">
            <v>CPR</v>
          </cell>
          <cell r="J9682" t="str">
            <v/>
          </cell>
          <cell r="K9682" t="str">
            <v>PD</v>
          </cell>
          <cell r="L9682" t="str">
            <v>3015</v>
          </cell>
          <cell r="M9682" t="str">
            <v>V</v>
          </cell>
          <cell r="N9682">
            <v>45377</v>
          </cell>
        </row>
        <row r="9683">
          <cell r="A9683" t="str">
            <v>RM-NSB-ICT-SC-0049</v>
          </cell>
          <cell r="B9683" t="str">
            <v>CINT</v>
          </cell>
          <cell r="C9683" t="str">
            <v/>
          </cell>
          <cell r="D9683" t="str">
            <v>FRAME SPH (B)</v>
          </cell>
          <cell r="E9683">
            <v>44797</v>
          </cell>
          <cell r="F9683" t="str">
            <v>ROF</v>
          </cell>
          <cell r="G9683" t="str">
            <v>CI_ICT</v>
          </cell>
          <cell r="H9683" t="str">
            <v>PC</v>
          </cell>
          <cell r="I9683" t="str">
            <v>CPR</v>
          </cell>
          <cell r="J9683" t="str">
            <v/>
          </cell>
          <cell r="K9683" t="str">
            <v>PD</v>
          </cell>
          <cell r="L9683" t="str">
            <v>3015</v>
          </cell>
          <cell r="M9683" t="str">
            <v>V</v>
          </cell>
          <cell r="N9683">
            <v>45377</v>
          </cell>
        </row>
        <row r="9684">
          <cell r="A9684" t="str">
            <v>RM-NSB-ICT-SC-0050</v>
          </cell>
          <cell r="B9684" t="str">
            <v>CINT</v>
          </cell>
          <cell r="C9684" t="str">
            <v/>
          </cell>
          <cell r="D9684" t="str">
            <v>GASET K-105016</v>
          </cell>
          <cell r="E9684">
            <v>44797</v>
          </cell>
          <cell r="F9684" t="str">
            <v>ROF</v>
          </cell>
          <cell r="G9684" t="str">
            <v>CI_ICT</v>
          </cell>
          <cell r="H9684" t="str">
            <v>PC</v>
          </cell>
          <cell r="I9684" t="str">
            <v>CPR</v>
          </cell>
          <cell r="J9684" t="str">
            <v/>
          </cell>
          <cell r="K9684" t="str">
            <v>PD</v>
          </cell>
          <cell r="L9684" t="str">
            <v>3015</v>
          </cell>
          <cell r="M9684" t="str">
            <v>V</v>
          </cell>
          <cell r="N9684">
            <v>1184</v>
          </cell>
        </row>
        <row r="9685">
          <cell r="A9685" t="str">
            <v>RM-NSB-ICT-SC-0051</v>
          </cell>
          <cell r="B9685" t="str">
            <v>CINT</v>
          </cell>
          <cell r="C9685" t="str">
            <v/>
          </cell>
          <cell r="D9685" t="str">
            <v>HOKYOU ITA COMPL C-0001-6</v>
          </cell>
          <cell r="E9685">
            <v>44950</v>
          </cell>
          <cell r="F9685" t="str">
            <v>ROF</v>
          </cell>
          <cell r="G9685" t="str">
            <v>CI_ICT</v>
          </cell>
          <cell r="H9685" t="str">
            <v>PC</v>
          </cell>
          <cell r="I9685" t="str">
            <v>CPR</v>
          </cell>
          <cell r="J9685" t="str">
            <v/>
          </cell>
          <cell r="K9685" t="str">
            <v>PD</v>
          </cell>
          <cell r="L9685" t="str">
            <v>3015</v>
          </cell>
          <cell r="M9685" t="str">
            <v>V</v>
          </cell>
          <cell r="N9685">
            <v>5306</v>
          </cell>
        </row>
        <row r="9686">
          <cell r="A9686" t="str">
            <v>RM-NSB-ICT-SC-0052</v>
          </cell>
          <cell r="B9686" t="str">
            <v>CINT</v>
          </cell>
          <cell r="C9686" t="str">
            <v/>
          </cell>
          <cell r="D9686" t="str">
            <v>HOLDER K-203002</v>
          </cell>
          <cell r="E9686">
            <v>45169</v>
          </cell>
          <cell r="F9686" t="str">
            <v>ROF</v>
          </cell>
          <cell r="G9686" t="str">
            <v>CI_ICT</v>
          </cell>
          <cell r="H9686" t="str">
            <v>PC</v>
          </cell>
          <cell r="I9686" t="str">
            <v>CPR</v>
          </cell>
          <cell r="J9686" t="str">
            <v/>
          </cell>
          <cell r="K9686" t="str">
            <v>PD</v>
          </cell>
          <cell r="L9686" t="str">
            <v>3015</v>
          </cell>
          <cell r="M9686" t="str">
            <v>V</v>
          </cell>
          <cell r="N9686">
            <v>3474</v>
          </cell>
        </row>
        <row r="9687">
          <cell r="A9687" t="str">
            <v>RM-NSB-ICT-SC-0053</v>
          </cell>
          <cell r="B9687" t="str">
            <v>CINT</v>
          </cell>
          <cell r="C9687" t="str">
            <v/>
          </cell>
          <cell r="D9687" t="str">
            <v>HOLDER K-300002</v>
          </cell>
          <cell r="E9687">
            <v>45266</v>
          </cell>
          <cell r="F9687" t="str">
            <v>ROF</v>
          </cell>
          <cell r="G9687" t="str">
            <v>CI_ICT</v>
          </cell>
          <cell r="H9687" t="str">
            <v>PC</v>
          </cell>
          <cell r="I9687" t="str">
            <v>CPR</v>
          </cell>
          <cell r="J9687" t="str">
            <v/>
          </cell>
          <cell r="K9687" t="str">
            <v>PD</v>
          </cell>
          <cell r="L9687" t="str">
            <v>3015</v>
          </cell>
          <cell r="M9687" t="str">
            <v>V</v>
          </cell>
          <cell r="N9687">
            <v>1960</v>
          </cell>
        </row>
        <row r="9688">
          <cell r="A9688" t="str">
            <v>RM-NSB-ICT-SC-0054</v>
          </cell>
          <cell r="B9688" t="str">
            <v>CINT</v>
          </cell>
          <cell r="C9688" t="str">
            <v/>
          </cell>
          <cell r="D9688" t="str">
            <v>HOLDER K-504019</v>
          </cell>
          <cell r="E9688">
            <v>44797</v>
          </cell>
          <cell r="F9688" t="str">
            <v>ROF</v>
          </cell>
          <cell r="G9688" t="str">
            <v>CI_ICT</v>
          </cell>
          <cell r="H9688" t="str">
            <v>PC</v>
          </cell>
          <cell r="I9688" t="str">
            <v>CPR</v>
          </cell>
          <cell r="J9688" t="str">
            <v/>
          </cell>
          <cell r="K9688" t="str">
            <v>PD</v>
          </cell>
          <cell r="L9688" t="str">
            <v>3015</v>
          </cell>
          <cell r="M9688" t="str">
            <v>V</v>
          </cell>
          <cell r="N9688">
            <v>1457</v>
          </cell>
        </row>
        <row r="9689">
          <cell r="A9689" t="str">
            <v>RM-NSB-ICT-SC-0055</v>
          </cell>
          <cell r="B9689" t="str">
            <v>CINT</v>
          </cell>
          <cell r="C9689" t="str">
            <v/>
          </cell>
          <cell r="D9689" t="str">
            <v>HOOK K-105017-A ( R )</v>
          </cell>
          <cell r="E9689">
            <v>45169</v>
          </cell>
          <cell r="F9689" t="str">
            <v>ROF</v>
          </cell>
          <cell r="G9689" t="str">
            <v>CI_ICT</v>
          </cell>
          <cell r="H9689" t="str">
            <v>PC</v>
          </cell>
          <cell r="I9689" t="str">
            <v>CPR</v>
          </cell>
          <cell r="J9689" t="str">
            <v/>
          </cell>
          <cell r="K9689" t="str">
            <v>PD</v>
          </cell>
          <cell r="L9689" t="str">
            <v>3015</v>
          </cell>
          <cell r="M9689" t="str">
            <v>V</v>
          </cell>
          <cell r="N9689">
            <v>1511</v>
          </cell>
        </row>
        <row r="9690">
          <cell r="A9690" t="str">
            <v>RM-NSB-ICT-SC-0056</v>
          </cell>
          <cell r="B9690" t="str">
            <v>CINT</v>
          </cell>
          <cell r="C9690" t="str">
            <v/>
          </cell>
          <cell r="D9690" t="str">
            <v>HOOK K-105017-B ( L )</v>
          </cell>
          <cell r="E9690">
            <v>44797</v>
          </cell>
          <cell r="F9690" t="str">
            <v>ROF</v>
          </cell>
          <cell r="G9690" t="str">
            <v>CI_ICT</v>
          </cell>
          <cell r="H9690" t="str">
            <v>PC</v>
          </cell>
          <cell r="I9690" t="str">
            <v>CPR</v>
          </cell>
          <cell r="J9690" t="str">
            <v/>
          </cell>
          <cell r="K9690" t="str">
            <v>PD</v>
          </cell>
          <cell r="L9690" t="str">
            <v>3015</v>
          </cell>
          <cell r="M9690" t="str">
            <v>V</v>
          </cell>
          <cell r="N9690">
            <v>2152</v>
          </cell>
        </row>
        <row r="9691">
          <cell r="A9691" t="str">
            <v>RM-NSB-ICT-SC-0057</v>
          </cell>
          <cell r="B9691" t="str">
            <v>CINT</v>
          </cell>
          <cell r="C9691" t="str">
            <v/>
          </cell>
          <cell r="D9691" t="str">
            <v>LEVER K-301023</v>
          </cell>
          <cell r="E9691">
            <v>44875</v>
          </cell>
          <cell r="F9691" t="str">
            <v>ROF</v>
          </cell>
          <cell r="G9691" t="str">
            <v>CI_ICT</v>
          </cell>
          <cell r="H9691" t="str">
            <v>PC</v>
          </cell>
          <cell r="I9691" t="str">
            <v>CPR</v>
          </cell>
          <cell r="J9691" t="str">
            <v/>
          </cell>
          <cell r="K9691" t="str">
            <v>PD</v>
          </cell>
          <cell r="L9691" t="str">
            <v>3015</v>
          </cell>
          <cell r="M9691" t="str">
            <v>V</v>
          </cell>
          <cell r="N9691">
            <v>1515</v>
          </cell>
        </row>
        <row r="9692">
          <cell r="A9692" t="str">
            <v>RM-NSB-ICT-SC-0058</v>
          </cell>
          <cell r="B9692" t="str">
            <v>CINT</v>
          </cell>
          <cell r="C9692" t="str">
            <v/>
          </cell>
          <cell r="D9692" t="str">
            <v>LINK ARM K-100036</v>
          </cell>
          <cell r="E9692">
            <v>44797</v>
          </cell>
          <cell r="F9692" t="str">
            <v>ROF</v>
          </cell>
          <cell r="G9692" t="str">
            <v>CI_ICT</v>
          </cell>
          <cell r="H9692" t="str">
            <v>PC</v>
          </cell>
          <cell r="I9692" t="str">
            <v>CPR</v>
          </cell>
          <cell r="J9692" t="str">
            <v/>
          </cell>
          <cell r="K9692" t="str">
            <v>PD</v>
          </cell>
          <cell r="L9692" t="str">
            <v>3015</v>
          </cell>
          <cell r="M9692" t="str">
            <v>V</v>
          </cell>
          <cell r="N9692">
            <v>3256</v>
          </cell>
        </row>
        <row r="9693">
          <cell r="A9693" t="str">
            <v>RM-NSB-ICT-SC-0059</v>
          </cell>
          <cell r="B9693" t="str">
            <v>CINT</v>
          </cell>
          <cell r="C9693" t="str">
            <v/>
          </cell>
          <cell r="D9693" t="str">
            <v>LINK COMPL-A H-200059-1</v>
          </cell>
          <cell r="E9693">
            <v>44825</v>
          </cell>
          <cell r="F9693" t="str">
            <v>ROF</v>
          </cell>
          <cell r="G9693" t="str">
            <v>CI_ICT</v>
          </cell>
          <cell r="H9693" t="str">
            <v>PC</v>
          </cell>
          <cell r="I9693" t="str">
            <v>CPR</v>
          </cell>
          <cell r="J9693" t="str">
            <v/>
          </cell>
          <cell r="K9693" t="str">
            <v>PD</v>
          </cell>
          <cell r="L9693" t="str">
            <v>3015</v>
          </cell>
          <cell r="M9693" t="str">
            <v>V</v>
          </cell>
          <cell r="N9693">
            <v>169</v>
          </cell>
        </row>
        <row r="9694">
          <cell r="A9694" t="str">
            <v>RM-NSB-ICT-SC-0060</v>
          </cell>
          <cell r="B9694" t="str">
            <v>CINT</v>
          </cell>
          <cell r="C9694" t="str">
            <v/>
          </cell>
          <cell r="D9694" t="str">
            <v>LINK H-200003</v>
          </cell>
          <cell r="E9694">
            <v>44797</v>
          </cell>
          <cell r="F9694" t="str">
            <v>ROF</v>
          </cell>
          <cell r="G9694" t="str">
            <v>CI_ICT</v>
          </cell>
          <cell r="H9694" t="str">
            <v>PC</v>
          </cell>
          <cell r="I9694" t="str">
            <v>CPR</v>
          </cell>
          <cell r="J9694" t="str">
            <v/>
          </cell>
          <cell r="K9694" t="str">
            <v>PD</v>
          </cell>
          <cell r="L9694" t="str">
            <v>3015</v>
          </cell>
          <cell r="M9694" t="str">
            <v>V</v>
          </cell>
          <cell r="N9694">
            <v>1600</v>
          </cell>
        </row>
        <row r="9695">
          <cell r="A9695" t="str">
            <v>RM-NSB-ICT-SC-0061</v>
          </cell>
          <cell r="B9695" t="str">
            <v>CINT</v>
          </cell>
          <cell r="C9695" t="str">
            <v/>
          </cell>
          <cell r="D9695" t="str">
            <v>LINK H-200005</v>
          </cell>
          <cell r="E9695">
            <v>44797</v>
          </cell>
          <cell r="F9695" t="str">
            <v>ROF</v>
          </cell>
          <cell r="G9695" t="str">
            <v>CI_ICT</v>
          </cell>
          <cell r="H9695" t="str">
            <v>PC</v>
          </cell>
          <cell r="I9695" t="str">
            <v>CPR</v>
          </cell>
          <cell r="J9695" t="str">
            <v/>
          </cell>
          <cell r="K9695" t="str">
            <v>PD</v>
          </cell>
          <cell r="L9695" t="str">
            <v>3015</v>
          </cell>
          <cell r="M9695" t="str">
            <v>V</v>
          </cell>
          <cell r="N9695">
            <v>2650</v>
          </cell>
        </row>
        <row r="9696">
          <cell r="A9696" t="str">
            <v>RM-NSB-ICT-SC-0062</v>
          </cell>
          <cell r="B9696" t="str">
            <v>CINT</v>
          </cell>
          <cell r="C9696" t="str">
            <v/>
          </cell>
          <cell r="D9696" t="str">
            <v>LINK H-200059</v>
          </cell>
          <cell r="E9696">
            <v>44797</v>
          </cell>
          <cell r="F9696" t="str">
            <v>ROF</v>
          </cell>
          <cell r="G9696" t="str">
            <v>CI_ICT</v>
          </cell>
          <cell r="H9696" t="str">
            <v>PC</v>
          </cell>
          <cell r="I9696" t="str">
            <v>CPR</v>
          </cell>
          <cell r="J9696" t="str">
            <v/>
          </cell>
          <cell r="K9696" t="str">
            <v>PD</v>
          </cell>
          <cell r="L9696" t="str">
            <v>3015</v>
          </cell>
          <cell r="M9696" t="str">
            <v>V</v>
          </cell>
          <cell r="N9696">
            <v>847</v>
          </cell>
        </row>
        <row r="9697">
          <cell r="A9697" t="str">
            <v>RM-NSB-ICT-SC-0063</v>
          </cell>
          <cell r="B9697" t="str">
            <v>CINT</v>
          </cell>
          <cell r="C9697" t="str">
            <v/>
          </cell>
          <cell r="D9697" t="str">
            <v>LINK K-108003</v>
          </cell>
          <cell r="E9697">
            <v>44797</v>
          </cell>
          <cell r="F9697" t="str">
            <v>ROF</v>
          </cell>
          <cell r="G9697" t="str">
            <v>CI_ICT</v>
          </cell>
          <cell r="H9697" t="str">
            <v>PC</v>
          </cell>
          <cell r="I9697" t="str">
            <v>CPR</v>
          </cell>
          <cell r="J9697" t="str">
            <v/>
          </cell>
          <cell r="K9697" t="str">
            <v>PD</v>
          </cell>
          <cell r="L9697" t="str">
            <v>3015</v>
          </cell>
          <cell r="M9697" t="str">
            <v>V</v>
          </cell>
          <cell r="N9697">
            <v>2229</v>
          </cell>
        </row>
        <row r="9698">
          <cell r="A9698" t="str">
            <v>RM-NSB-ICT-SC-0064</v>
          </cell>
          <cell r="B9698" t="str">
            <v>CINT</v>
          </cell>
          <cell r="C9698" t="str">
            <v/>
          </cell>
          <cell r="D9698" t="str">
            <v>LINK K-108004</v>
          </cell>
          <cell r="E9698">
            <v>44800</v>
          </cell>
          <cell r="F9698" t="str">
            <v>ROF</v>
          </cell>
          <cell r="G9698" t="str">
            <v>CI_ICT</v>
          </cell>
          <cell r="H9698" t="str">
            <v>PC</v>
          </cell>
          <cell r="I9698" t="str">
            <v>CPR</v>
          </cell>
          <cell r="J9698" t="str">
            <v/>
          </cell>
          <cell r="K9698" t="str">
            <v>PD</v>
          </cell>
          <cell r="L9698" t="str">
            <v>3015</v>
          </cell>
          <cell r="M9698" t="str">
            <v>V</v>
          </cell>
          <cell r="N9698">
            <v>2409</v>
          </cell>
        </row>
        <row r="9699">
          <cell r="A9699" t="str">
            <v>RM-NSB-ICT-SC-0065</v>
          </cell>
          <cell r="B9699" t="str">
            <v>CINT</v>
          </cell>
          <cell r="C9699" t="str">
            <v/>
          </cell>
          <cell r="D9699" t="str">
            <v>LINK K-108006</v>
          </cell>
          <cell r="E9699">
            <v>44800</v>
          </cell>
          <cell r="F9699" t="str">
            <v>ROF</v>
          </cell>
          <cell r="G9699" t="str">
            <v>CI_ICT</v>
          </cell>
          <cell r="H9699" t="str">
            <v>PC</v>
          </cell>
          <cell r="I9699" t="str">
            <v>CPR</v>
          </cell>
          <cell r="J9699" t="str">
            <v/>
          </cell>
          <cell r="K9699" t="str">
            <v>PD</v>
          </cell>
          <cell r="L9699" t="str">
            <v>3015</v>
          </cell>
          <cell r="M9699" t="str">
            <v>V</v>
          </cell>
          <cell r="N9699">
            <v>4020</v>
          </cell>
        </row>
        <row r="9700">
          <cell r="A9700" t="str">
            <v>RM-NSB-ICT-SC-0066</v>
          </cell>
          <cell r="B9700" t="str">
            <v>CINT</v>
          </cell>
          <cell r="C9700" t="str">
            <v/>
          </cell>
          <cell r="D9700" t="str">
            <v>REINFORCEMENT H-002020-2</v>
          </cell>
          <cell r="E9700">
            <v>45232</v>
          </cell>
          <cell r="F9700" t="str">
            <v>ROF</v>
          </cell>
          <cell r="G9700" t="str">
            <v>CI_ICT</v>
          </cell>
          <cell r="H9700" t="str">
            <v>PC</v>
          </cell>
          <cell r="I9700" t="str">
            <v>CPR</v>
          </cell>
          <cell r="J9700" t="str">
            <v/>
          </cell>
          <cell r="K9700" t="str">
            <v>PD</v>
          </cell>
          <cell r="L9700" t="str">
            <v>3015</v>
          </cell>
          <cell r="M9700" t="str">
            <v>V</v>
          </cell>
          <cell r="N9700">
            <v>5755</v>
          </cell>
        </row>
        <row r="9701">
          <cell r="A9701" t="str">
            <v>RM-NSB-ICT-SC-0067</v>
          </cell>
          <cell r="B9701" t="str">
            <v>CINT</v>
          </cell>
          <cell r="C9701" t="str">
            <v/>
          </cell>
          <cell r="D9701" t="str">
            <v>REINFORCEMENT H-200020-2</v>
          </cell>
          <cell r="E9701">
            <v>44797</v>
          </cell>
          <cell r="F9701" t="str">
            <v>ROF</v>
          </cell>
          <cell r="G9701" t="str">
            <v>CI_ICT</v>
          </cell>
          <cell r="H9701" t="str">
            <v>PC</v>
          </cell>
          <cell r="I9701" t="str">
            <v>CPR</v>
          </cell>
          <cell r="J9701" t="str">
            <v/>
          </cell>
          <cell r="K9701" t="str">
            <v>PD</v>
          </cell>
          <cell r="L9701" t="str">
            <v>3015</v>
          </cell>
          <cell r="M9701" t="str">
            <v>V</v>
          </cell>
          <cell r="N9701">
            <v>2235</v>
          </cell>
        </row>
        <row r="9702">
          <cell r="A9702" t="str">
            <v>RM-NSB-ICT-SC-0068</v>
          </cell>
          <cell r="B9702" t="str">
            <v>CINT</v>
          </cell>
          <cell r="C9702" t="str">
            <v/>
          </cell>
          <cell r="D9702" t="str">
            <v>REINFORCEMENT H-200311-A</v>
          </cell>
          <cell r="E9702">
            <v>44797</v>
          </cell>
          <cell r="F9702" t="str">
            <v>ROF</v>
          </cell>
          <cell r="G9702" t="str">
            <v>CI_ICT</v>
          </cell>
          <cell r="H9702" t="str">
            <v>PC</v>
          </cell>
          <cell r="I9702" t="str">
            <v>CPR</v>
          </cell>
          <cell r="J9702" t="str">
            <v/>
          </cell>
          <cell r="K9702" t="str">
            <v>PD</v>
          </cell>
          <cell r="L9702" t="str">
            <v>3015</v>
          </cell>
          <cell r="M9702" t="str">
            <v>V</v>
          </cell>
          <cell r="N9702">
            <v>1800</v>
          </cell>
        </row>
        <row r="9703">
          <cell r="A9703" t="str">
            <v>RM-NSB-ICT-SC-0069</v>
          </cell>
          <cell r="B9703" t="str">
            <v>CINT</v>
          </cell>
          <cell r="C9703" t="str">
            <v/>
          </cell>
          <cell r="D9703" t="str">
            <v>REINFORCEMENT H-200311-B</v>
          </cell>
          <cell r="E9703">
            <v>44797</v>
          </cell>
          <cell r="F9703" t="str">
            <v>ROF</v>
          </cell>
          <cell r="G9703" t="str">
            <v>CI_ICT</v>
          </cell>
          <cell r="H9703" t="str">
            <v>PC</v>
          </cell>
          <cell r="I9703" t="str">
            <v>CPR</v>
          </cell>
          <cell r="J9703" t="str">
            <v/>
          </cell>
          <cell r="K9703" t="str">
            <v>PD</v>
          </cell>
          <cell r="L9703" t="str">
            <v>3015</v>
          </cell>
          <cell r="M9703" t="str">
            <v>V</v>
          </cell>
          <cell r="N9703">
            <v>1095</v>
          </cell>
        </row>
        <row r="9704">
          <cell r="A9704" t="str">
            <v>RM-NSB-ICT-SC-0070</v>
          </cell>
          <cell r="B9704" t="str">
            <v>CINT</v>
          </cell>
          <cell r="C9704" t="str">
            <v/>
          </cell>
          <cell r="D9704" t="str">
            <v>REINFORCEMENT H-200311-D</v>
          </cell>
          <cell r="E9704">
            <v>44797</v>
          </cell>
          <cell r="F9704" t="str">
            <v>ROF</v>
          </cell>
          <cell r="G9704" t="str">
            <v>CI_ICT</v>
          </cell>
          <cell r="H9704" t="str">
            <v>PC</v>
          </cell>
          <cell r="I9704" t="str">
            <v>CPR</v>
          </cell>
          <cell r="J9704" t="str">
            <v/>
          </cell>
          <cell r="K9704" t="str">
            <v>PD</v>
          </cell>
          <cell r="L9704" t="str">
            <v>3015</v>
          </cell>
          <cell r="M9704" t="str">
            <v>V</v>
          </cell>
          <cell r="N9704">
            <v>1224</v>
          </cell>
        </row>
        <row r="9705">
          <cell r="A9705" t="str">
            <v>RM-NSB-ICT-SC-0071</v>
          </cell>
          <cell r="B9705" t="str">
            <v>CINT</v>
          </cell>
          <cell r="C9705" t="str">
            <v/>
          </cell>
          <cell r="D9705" t="str">
            <v>ROLLER SUPPORT-R K-212005</v>
          </cell>
          <cell r="E9705">
            <v>45232</v>
          </cell>
          <cell r="F9705" t="str">
            <v>ROF</v>
          </cell>
          <cell r="G9705" t="str">
            <v>CI_ICT</v>
          </cell>
          <cell r="H9705" t="str">
            <v>PC</v>
          </cell>
          <cell r="I9705" t="str">
            <v>CPR</v>
          </cell>
          <cell r="J9705" t="str">
            <v/>
          </cell>
          <cell r="K9705" t="str">
            <v>PD</v>
          </cell>
          <cell r="L9705" t="str">
            <v>3015</v>
          </cell>
          <cell r="M9705" t="str">
            <v>V</v>
          </cell>
          <cell r="N9705">
            <v>7293</v>
          </cell>
        </row>
        <row r="9706">
          <cell r="A9706" t="str">
            <v>RM-NSB-ICT-SC-0072</v>
          </cell>
          <cell r="B9706" t="str">
            <v>CINT</v>
          </cell>
          <cell r="C9706" t="str">
            <v/>
          </cell>
          <cell r="D9706" t="str">
            <v>STOPPER CRANK</v>
          </cell>
          <cell r="E9706">
            <v>45169</v>
          </cell>
          <cell r="F9706" t="str">
            <v>ROF</v>
          </cell>
          <cell r="G9706" t="str">
            <v>CI_OTH</v>
          </cell>
          <cell r="H9706" t="str">
            <v>PC</v>
          </cell>
          <cell r="I9706" t="str">
            <v>CPR</v>
          </cell>
          <cell r="J9706" t="str">
            <v/>
          </cell>
          <cell r="K9706" t="str">
            <v>PD</v>
          </cell>
          <cell r="L9706" t="str">
            <v>3015</v>
          </cell>
          <cell r="M9706" t="str">
            <v>V</v>
          </cell>
          <cell r="N9706">
            <v>1279</v>
          </cell>
        </row>
        <row r="9707">
          <cell r="A9707" t="str">
            <v>RM-NSB-ICT-SC-0073</v>
          </cell>
          <cell r="B9707" t="str">
            <v>CINT</v>
          </cell>
          <cell r="C9707" t="str">
            <v/>
          </cell>
          <cell r="D9707" t="str">
            <v>STOPPER E-025014</v>
          </cell>
          <cell r="E9707">
            <v>44903</v>
          </cell>
          <cell r="F9707" t="str">
            <v>ROF</v>
          </cell>
          <cell r="G9707" t="str">
            <v>CI_ICT</v>
          </cell>
          <cell r="H9707" t="str">
            <v>PC</v>
          </cell>
          <cell r="I9707" t="str">
            <v>CPR</v>
          </cell>
          <cell r="J9707" t="str">
            <v/>
          </cell>
          <cell r="K9707" t="str">
            <v>PD</v>
          </cell>
          <cell r="L9707" t="str">
            <v>3015</v>
          </cell>
          <cell r="M9707" t="str">
            <v>V</v>
          </cell>
          <cell r="N9707">
            <v>4913</v>
          </cell>
        </row>
        <row r="9708">
          <cell r="A9708" t="str">
            <v>RM-NSB-ICT-SC-0074</v>
          </cell>
          <cell r="B9708" t="str">
            <v>CINT</v>
          </cell>
          <cell r="C9708" t="str">
            <v/>
          </cell>
          <cell r="D9708" t="str">
            <v>STOPPER H-002100-5</v>
          </cell>
          <cell r="E9708">
            <v>45266</v>
          </cell>
          <cell r="F9708" t="str">
            <v>ROF</v>
          </cell>
          <cell r="G9708" t="str">
            <v>CI_ICT</v>
          </cell>
          <cell r="H9708" t="str">
            <v>PC</v>
          </cell>
          <cell r="I9708" t="str">
            <v>CPR</v>
          </cell>
          <cell r="J9708" t="str">
            <v/>
          </cell>
          <cell r="K9708" t="str">
            <v>PD</v>
          </cell>
          <cell r="L9708" t="str">
            <v>3015</v>
          </cell>
          <cell r="M9708" t="str">
            <v>V</v>
          </cell>
          <cell r="N9708">
            <v>1552</v>
          </cell>
        </row>
        <row r="9709">
          <cell r="A9709" t="str">
            <v>RM-NSB-ICT-SC-0075</v>
          </cell>
          <cell r="B9709" t="str">
            <v>CINT</v>
          </cell>
          <cell r="C9709" t="str">
            <v/>
          </cell>
          <cell r="D9709" t="str">
            <v>STOPPER H-002110-3</v>
          </cell>
          <cell r="E9709">
            <v>45266</v>
          </cell>
          <cell r="F9709" t="str">
            <v>ROF</v>
          </cell>
          <cell r="G9709" t="str">
            <v>CI_ICT</v>
          </cell>
          <cell r="H9709" t="str">
            <v>PC</v>
          </cell>
          <cell r="I9709" t="str">
            <v>CPR</v>
          </cell>
          <cell r="J9709" t="str">
            <v/>
          </cell>
          <cell r="K9709" t="str">
            <v>PD</v>
          </cell>
          <cell r="L9709" t="str">
            <v>3015</v>
          </cell>
          <cell r="M9709" t="str">
            <v>V</v>
          </cell>
          <cell r="N9709">
            <v>2569</v>
          </cell>
        </row>
        <row r="9710">
          <cell r="A9710" t="str">
            <v>RM-NSB-ICT-SC-0076</v>
          </cell>
          <cell r="B9710" t="str">
            <v>CINT</v>
          </cell>
          <cell r="C9710" t="str">
            <v/>
          </cell>
          <cell r="D9710" t="str">
            <v>STOPPER H-200314</v>
          </cell>
          <cell r="E9710">
            <v>44797</v>
          </cell>
          <cell r="F9710" t="str">
            <v>ROF</v>
          </cell>
          <cell r="G9710" t="str">
            <v>CI_ICT</v>
          </cell>
          <cell r="H9710" t="str">
            <v>PC</v>
          </cell>
          <cell r="I9710" t="str">
            <v>CPR</v>
          </cell>
          <cell r="J9710" t="str">
            <v/>
          </cell>
          <cell r="K9710" t="str">
            <v>PD</v>
          </cell>
          <cell r="L9710" t="str">
            <v>3015</v>
          </cell>
          <cell r="M9710" t="str">
            <v>V</v>
          </cell>
          <cell r="N9710">
            <v>144</v>
          </cell>
        </row>
        <row r="9711">
          <cell r="A9711" t="str">
            <v>RM-NSB-ICT-SC-0077</v>
          </cell>
          <cell r="B9711" t="str">
            <v>CINT</v>
          </cell>
          <cell r="C9711" t="str">
            <v/>
          </cell>
          <cell r="D9711" t="str">
            <v>STOPPER H-210331</v>
          </cell>
          <cell r="E9711">
            <v>44797</v>
          </cell>
          <cell r="F9711" t="str">
            <v>ROF</v>
          </cell>
          <cell r="G9711" t="str">
            <v>CI_ICT</v>
          </cell>
          <cell r="H9711" t="str">
            <v>PC</v>
          </cell>
          <cell r="I9711" t="str">
            <v>CPR</v>
          </cell>
          <cell r="J9711" t="str">
            <v/>
          </cell>
          <cell r="K9711" t="str">
            <v>PD</v>
          </cell>
          <cell r="L9711" t="str">
            <v>3015</v>
          </cell>
          <cell r="M9711" t="str">
            <v>V</v>
          </cell>
          <cell r="N9711">
            <v>263</v>
          </cell>
        </row>
        <row r="9712">
          <cell r="A9712" t="str">
            <v>RM-NSB-ICT-SC-0078</v>
          </cell>
          <cell r="B9712" t="str">
            <v>CINT</v>
          </cell>
          <cell r="C9712" t="str">
            <v/>
          </cell>
          <cell r="D9712" t="str">
            <v>DOP PLATE SLIDER PIPE</v>
          </cell>
          <cell r="E9712">
            <v>45130</v>
          </cell>
          <cell r="F9712" t="str">
            <v>ROF</v>
          </cell>
          <cell r="G9712" t="str">
            <v>CI_ICT</v>
          </cell>
          <cell r="H9712" t="str">
            <v>PC</v>
          </cell>
          <cell r="I9712" t="str">
            <v>CPR</v>
          </cell>
          <cell r="J9712" t="str">
            <v/>
          </cell>
          <cell r="K9712" t="str">
            <v>PD</v>
          </cell>
          <cell r="L9712" t="str">
            <v>3015</v>
          </cell>
          <cell r="M9712" t="str">
            <v>V</v>
          </cell>
          <cell r="N9712">
            <v>2186</v>
          </cell>
        </row>
        <row r="9713">
          <cell r="A9713" t="str">
            <v>RM-NSB-ICT-SC-0079</v>
          </cell>
          <cell r="B9713" t="str">
            <v>CINT</v>
          </cell>
          <cell r="C9713" t="str">
            <v/>
          </cell>
          <cell r="D9713" t="str">
            <v>FOOT PIPE H-002200-4</v>
          </cell>
          <cell r="E9713">
            <v>44797</v>
          </cell>
          <cell r="F9713" t="str">
            <v>ROF</v>
          </cell>
          <cell r="G9713" t="str">
            <v>CI_ICT</v>
          </cell>
          <cell r="H9713" t="str">
            <v>PC</v>
          </cell>
          <cell r="I9713" t="str">
            <v>CPR</v>
          </cell>
          <cell r="J9713" t="str">
            <v/>
          </cell>
          <cell r="K9713" t="str">
            <v>PD</v>
          </cell>
          <cell r="L9713" t="str">
            <v>3015</v>
          </cell>
          <cell r="M9713" t="str">
            <v>V</v>
          </cell>
          <cell r="N9713">
            <v>2246</v>
          </cell>
        </row>
        <row r="9714">
          <cell r="A9714" t="str">
            <v>RM-NSB-ICT-SC-0080</v>
          </cell>
          <cell r="B9714" t="str">
            <v>CINT</v>
          </cell>
          <cell r="C9714" t="str">
            <v/>
          </cell>
          <cell r="D9714" t="str">
            <v>FOOT PIPE K-205006</v>
          </cell>
          <cell r="E9714">
            <v>45085</v>
          </cell>
          <cell r="F9714" t="str">
            <v>ROF</v>
          </cell>
          <cell r="G9714" t="str">
            <v>CI_ICT</v>
          </cell>
          <cell r="H9714" t="str">
            <v>PC</v>
          </cell>
          <cell r="I9714" t="str">
            <v>CPR</v>
          </cell>
          <cell r="J9714" t="str">
            <v/>
          </cell>
          <cell r="K9714" t="str">
            <v>PD</v>
          </cell>
          <cell r="L9714" t="str">
            <v>3015</v>
          </cell>
          <cell r="M9714" t="str">
            <v>V</v>
          </cell>
          <cell r="N9714">
            <v>3323</v>
          </cell>
        </row>
        <row r="9715">
          <cell r="A9715" t="str">
            <v>RM-NSB-ICT-SC-0081</v>
          </cell>
          <cell r="B9715" t="str">
            <v>CINT</v>
          </cell>
          <cell r="C9715" t="str">
            <v/>
          </cell>
          <cell r="D9715" t="str">
            <v>HEAD CROSS PIPE C-0001-3</v>
          </cell>
          <cell r="E9715">
            <v>44797</v>
          </cell>
          <cell r="F9715" t="str">
            <v>ROF</v>
          </cell>
          <cell r="G9715" t="str">
            <v>CI_ICT</v>
          </cell>
          <cell r="H9715" t="str">
            <v>PC</v>
          </cell>
          <cell r="I9715" t="str">
            <v>CPR</v>
          </cell>
          <cell r="J9715" t="str">
            <v/>
          </cell>
          <cell r="K9715" t="str">
            <v>PD</v>
          </cell>
          <cell r="L9715" t="str">
            <v>3015</v>
          </cell>
          <cell r="M9715" t="str">
            <v>V</v>
          </cell>
          <cell r="N9715">
            <v>36751</v>
          </cell>
        </row>
        <row r="9716">
          <cell r="A9716" t="str">
            <v>RM-NSB-ICT-SC-0082</v>
          </cell>
          <cell r="B9716" t="str">
            <v>CINT</v>
          </cell>
          <cell r="C9716" t="str">
            <v/>
          </cell>
          <cell r="D9716" t="str">
            <v>PIPA UKURAN 50 X 25 X 2.2 X 6000</v>
          </cell>
          <cell r="E9716">
            <v>44797</v>
          </cell>
          <cell r="F9716" t="str">
            <v>ROF</v>
          </cell>
          <cell r="G9716" t="str">
            <v>CI_ICT</v>
          </cell>
          <cell r="H9716" t="str">
            <v>PC</v>
          </cell>
          <cell r="I9716" t="str">
            <v>CPR</v>
          </cell>
          <cell r="J9716" t="str">
            <v/>
          </cell>
          <cell r="K9716" t="str">
            <v>PD</v>
          </cell>
          <cell r="L9716" t="str">
            <v>3015</v>
          </cell>
          <cell r="M9716" t="str">
            <v>V</v>
          </cell>
          <cell r="N9716">
            <v>303622</v>
          </cell>
        </row>
        <row r="9717">
          <cell r="A9717" t="str">
            <v>RM-NSB-ICT-SC-0083</v>
          </cell>
          <cell r="B9717" t="str">
            <v>CINT</v>
          </cell>
          <cell r="C9717" t="str">
            <v/>
          </cell>
          <cell r="D9717" t="str">
            <v>SHAFT 390</v>
          </cell>
          <cell r="E9717">
            <v>44797</v>
          </cell>
          <cell r="F9717" t="str">
            <v>ROF</v>
          </cell>
          <cell r="G9717" t="str">
            <v>CI_ICT</v>
          </cell>
          <cell r="H9717" t="str">
            <v>PC</v>
          </cell>
          <cell r="I9717" t="str">
            <v>CPR</v>
          </cell>
          <cell r="J9717" t="str">
            <v/>
          </cell>
          <cell r="K9717" t="str">
            <v>PD</v>
          </cell>
          <cell r="L9717" t="str">
            <v>3015</v>
          </cell>
          <cell r="M9717" t="str">
            <v>V</v>
          </cell>
          <cell r="N9717">
            <v>6998</v>
          </cell>
        </row>
        <row r="9718">
          <cell r="A9718" t="str">
            <v>RM-NSB-ICT-SC-0084</v>
          </cell>
          <cell r="B9718" t="str">
            <v>CINT</v>
          </cell>
          <cell r="C9718" t="str">
            <v/>
          </cell>
          <cell r="D9718" t="str">
            <v>SHAFT COVER K-006507</v>
          </cell>
          <cell r="E9718">
            <v>44804</v>
          </cell>
          <cell r="F9718" t="str">
            <v>ROF</v>
          </cell>
          <cell r="G9718" t="str">
            <v>CI_OTH</v>
          </cell>
          <cell r="H9718" t="str">
            <v>PC</v>
          </cell>
          <cell r="I9718" t="str">
            <v>CPR</v>
          </cell>
          <cell r="J9718" t="str">
            <v/>
          </cell>
          <cell r="K9718" t="str">
            <v>PD</v>
          </cell>
          <cell r="L9718" t="str">
            <v>3015</v>
          </cell>
          <cell r="M9718" t="str">
            <v>V</v>
          </cell>
          <cell r="N9718">
            <v>598</v>
          </cell>
        </row>
        <row r="9719">
          <cell r="A9719" t="str">
            <v>RM-NSB-ICT-SC-0085</v>
          </cell>
          <cell r="B9719" t="str">
            <v>CINT</v>
          </cell>
          <cell r="C9719" t="str">
            <v/>
          </cell>
          <cell r="D9719" t="str">
            <v>SHAFT K-303001-2</v>
          </cell>
          <cell r="E9719">
            <v>44797</v>
          </cell>
          <cell r="F9719" t="str">
            <v>ROF</v>
          </cell>
          <cell r="G9719" t="str">
            <v>CI_ICT</v>
          </cell>
          <cell r="H9719" t="str">
            <v>PC</v>
          </cell>
          <cell r="I9719" t="str">
            <v>CPR</v>
          </cell>
          <cell r="J9719" t="str">
            <v/>
          </cell>
          <cell r="K9719" t="str">
            <v>PD</v>
          </cell>
          <cell r="L9719" t="str">
            <v>3015</v>
          </cell>
          <cell r="M9719" t="str">
            <v>V</v>
          </cell>
          <cell r="N9719">
            <v>6998</v>
          </cell>
        </row>
        <row r="9720">
          <cell r="A9720" t="str">
            <v>RM-NSB-ICT-SC-0086</v>
          </cell>
          <cell r="B9720" t="str">
            <v>CINT</v>
          </cell>
          <cell r="C9720" t="str">
            <v/>
          </cell>
          <cell r="D9720" t="str">
            <v>PLAPORT C-0001-5</v>
          </cell>
          <cell r="E9720">
            <v>44797</v>
          </cell>
          <cell r="F9720" t="str">
            <v>ROF</v>
          </cell>
          <cell r="G9720" t="str">
            <v>CI_ICT</v>
          </cell>
          <cell r="H9720" t="str">
            <v>PC</v>
          </cell>
          <cell r="I9720" t="str">
            <v>CPR</v>
          </cell>
          <cell r="J9720" t="str">
            <v/>
          </cell>
          <cell r="K9720" t="str">
            <v>PD</v>
          </cell>
          <cell r="L9720" t="str">
            <v>3015</v>
          </cell>
          <cell r="M9720" t="str">
            <v>V</v>
          </cell>
          <cell r="N9720">
            <v>279</v>
          </cell>
        </row>
        <row r="9721">
          <cell r="A9721" t="str">
            <v>RM-NSB-ICT-SC-0087</v>
          </cell>
          <cell r="B9721" t="str">
            <v>CINT</v>
          </cell>
          <cell r="C9721" t="str">
            <v/>
          </cell>
          <cell r="D9721" t="str">
            <v>PLAT SIDE FRAME 0733</v>
          </cell>
          <cell r="E9721">
            <v>44797</v>
          </cell>
          <cell r="F9721" t="str">
            <v>ROF</v>
          </cell>
          <cell r="G9721" t="str">
            <v>CI_ICT</v>
          </cell>
          <cell r="H9721" t="str">
            <v>PC</v>
          </cell>
          <cell r="I9721" t="str">
            <v>CPR</v>
          </cell>
          <cell r="J9721" t="str">
            <v/>
          </cell>
          <cell r="K9721" t="str">
            <v>PD</v>
          </cell>
          <cell r="L9721" t="str">
            <v>3015</v>
          </cell>
          <cell r="M9721" t="str">
            <v>V</v>
          </cell>
          <cell r="N9721">
            <v>8218</v>
          </cell>
        </row>
        <row r="9722">
          <cell r="A9722" t="str">
            <v>RM-NSB-ICT-SC-0088</v>
          </cell>
          <cell r="B9722" t="str">
            <v>CINT</v>
          </cell>
          <cell r="C9722" t="str">
            <v/>
          </cell>
          <cell r="D9722" t="str">
            <v>ARM H- 200071</v>
          </cell>
          <cell r="E9722">
            <v>44797</v>
          </cell>
          <cell r="F9722" t="str">
            <v>ROF</v>
          </cell>
          <cell r="G9722" t="str">
            <v>CI_ICT</v>
          </cell>
          <cell r="H9722" t="str">
            <v>PC</v>
          </cell>
          <cell r="I9722" t="str">
            <v>CPR</v>
          </cell>
          <cell r="J9722" t="str">
            <v/>
          </cell>
          <cell r="K9722" t="str">
            <v>PD</v>
          </cell>
          <cell r="L9722" t="str">
            <v>3015</v>
          </cell>
          <cell r="M9722" t="str">
            <v>V</v>
          </cell>
          <cell r="N9722">
            <v>561</v>
          </cell>
        </row>
        <row r="9723">
          <cell r="A9723" t="str">
            <v>RM-NSB-ICT-SC-0089</v>
          </cell>
          <cell r="B9723" t="str">
            <v>CINT</v>
          </cell>
          <cell r="C9723" t="str">
            <v/>
          </cell>
          <cell r="D9723" t="str">
            <v>ARM H-200011</v>
          </cell>
          <cell r="E9723">
            <v>44825</v>
          </cell>
          <cell r="F9723" t="str">
            <v>ROF</v>
          </cell>
          <cell r="G9723" t="str">
            <v>CI_ICT</v>
          </cell>
          <cell r="H9723" t="str">
            <v>PC</v>
          </cell>
          <cell r="I9723" t="str">
            <v>CPR</v>
          </cell>
          <cell r="J9723" t="str">
            <v/>
          </cell>
          <cell r="K9723" t="str">
            <v>PD</v>
          </cell>
          <cell r="L9723" t="str">
            <v>3015</v>
          </cell>
          <cell r="M9723" t="str">
            <v>V</v>
          </cell>
          <cell r="N9723">
            <v>1709</v>
          </cell>
        </row>
        <row r="9724">
          <cell r="A9724" t="str">
            <v>RM-NSB-ICT-SC-0090</v>
          </cell>
          <cell r="B9724" t="str">
            <v>CINT</v>
          </cell>
          <cell r="C9724" t="str">
            <v/>
          </cell>
          <cell r="D9724" t="str">
            <v>ARM H-200012</v>
          </cell>
          <cell r="E9724">
            <v>44797</v>
          </cell>
          <cell r="F9724" t="str">
            <v>ROF</v>
          </cell>
          <cell r="G9724" t="str">
            <v>CI_ICT</v>
          </cell>
          <cell r="H9724" t="str">
            <v>PC</v>
          </cell>
          <cell r="I9724" t="str">
            <v>CPR</v>
          </cell>
          <cell r="J9724" t="str">
            <v/>
          </cell>
          <cell r="K9724" t="str">
            <v>PD</v>
          </cell>
          <cell r="L9724" t="str">
            <v>3015</v>
          </cell>
          <cell r="M9724" t="str">
            <v>V</v>
          </cell>
          <cell r="N9724">
            <v>3000</v>
          </cell>
        </row>
        <row r="9725">
          <cell r="A9725" t="str">
            <v>RM-NSB-ICT-SC-0091</v>
          </cell>
          <cell r="B9725" t="str">
            <v>CINT</v>
          </cell>
          <cell r="C9725" t="str">
            <v/>
          </cell>
          <cell r="D9725" t="str">
            <v>ARM H-200090-1</v>
          </cell>
          <cell r="E9725">
            <v>44797</v>
          </cell>
          <cell r="F9725" t="str">
            <v>ROF</v>
          </cell>
          <cell r="G9725" t="str">
            <v>CI_ICT</v>
          </cell>
          <cell r="H9725" t="str">
            <v>PC</v>
          </cell>
          <cell r="I9725" t="str">
            <v>CPR</v>
          </cell>
          <cell r="J9725" t="str">
            <v/>
          </cell>
          <cell r="K9725" t="str">
            <v>PD</v>
          </cell>
          <cell r="L9725" t="str">
            <v>3015</v>
          </cell>
          <cell r="M9725" t="str">
            <v>V</v>
          </cell>
          <cell r="N9725">
            <v>2702</v>
          </cell>
        </row>
        <row r="9726">
          <cell r="A9726" t="str">
            <v>RM-NSB-ICT-SC-0092</v>
          </cell>
          <cell r="B9726" t="str">
            <v>CINT</v>
          </cell>
          <cell r="C9726" t="str">
            <v/>
          </cell>
          <cell r="D9726" t="str">
            <v>ARM H-200202</v>
          </cell>
          <cell r="E9726">
            <v>44797</v>
          </cell>
          <cell r="F9726" t="str">
            <v>ROF</v>
          </cell>
          <cell r="G9726" t="str">
            <v>CI_ICT</v>
          </cell>
          <cell r="H9726" t="str">
            <v>PC</v>
          </cell>
          <cell r="I9726" t="str">
            <v>CPR</v>
          </cell>
          <cell r="J9726" t="str">
            <v/>
          </cell>
          <cell r="K9726" t="str">
            <v>PD</v>
          </cell>
          <cell r="L9726" t="str">
            <v>3015</v>
          </cell>
          <cell r="M9726" t="str">
            <v>V</v>
          </cell>
          <cell r="N9726">
            <v>2566</v>
          </cell>
        </row>
        <row r="9727">
          <cell r="A9727" t="str">
            <v>RM-NSB-ICT-SC-0093</v>
          </cell>
          <cell r="B9727" t="str">
            <v>CINT</v>
          </cell>
          <cell r="C9727" t="str">
            <v/>
          </cell>
          <cell r="D9727" t="str">
            <v>ARM H-200202-1</v>
          </cell>
          <cell r="E9727">
            <v>44797</v>
          </cell>
          <cell r="F9727" t="str">
            <v>ROF</v>
          </cell>
          <cell r="G9727" t="str">
            <v>CI_ICT</v>
          </cell>
          <cell r="H9727" t="str">
            <v>PC</v>
          </cell>
          <cell r="I9727" t="str">
            <v>CPR</v>
          </cell>
          <cell r="J9727" t="str">
            <v/>
          </cell>
          <cell r="K9727" t="str">
            <v>PD</v>
          </cell>
          <cell r="L9727" t="str">
            <v>3015</v>
          </cell>
          <cell r="M9727" t="str">
            <v>V</v>
          </cell>
          <cell r="N9727">
            <v>5414</v>
          </cell>
        </row>
        <row r="9728">
          <cell r="A9728" t="str">
            <v>RM-NSB-ICT-SC-0094</v>
          </cell>
          <cell r="B9728" t="str">
            <v>CINT</v>
          </cell>
          <cell r="C9728" t="str">
            <v/>
          </cell>
          <cell r="D9728" t="str">
            <v>ARM K- 200002</v>
          </cell>
          <cell r="E9728">
            <v>44797</v>
          </cell>
          <cell r="F9728" t="str">
            <v>ROF</v>
          </cell>
          <cell r="G9728" t="str">
            <v>CI_ICT</v>
          </cell>
          <cell r="H9728" t="str">
            <v>PC</v>
          </cell>
          <cell r="I9728" t="str">
            <v>CPR</v>
          </cell>
          <cell r="J9728" t="str">
            <v/>
          </cell>
          <cell r="K9728" t="str">
            <v>PD</v>
          </cell>
          <cell r="L9728" t="str">
            <v>3015</v>
          </cell>
          <cell r="M9728" t="str">
            <v>V</v>
          </cell>
          <cell r="N9728">
            <v>486</v>
          </cell>
        </row>
        <row r="9729">
          <cell r="A9729" t="str">
            <v>RM-NSB-ICT-SC-0095</v>
          </cell>
          <cell r="B9729" t="str">
            <v>CINT</v>
          </cell>
          <cell r="C9729" t="str">
            <v/>
          </cell>
          <cell r="D9729" t="str">
            <v>ARM K- 200024</v>
          </cell>
          <cell r="E9729">
            <v>44797</v>
          </cell>
          <cell r="F9729" t="str">
            <v>ROF</v>
          </cell>
          <cell r="G9729" t="str">
            <v>CI_ICT</v>
          </cell>
          <cell r="H9729" t="str">
            <v>PC</v>
          </cell>
          <cell r="I9729" t="str">
            <v>CPR</v>
          </cell>
          <cell r="J9729" t="str">
            <v/>
          </cell>
          <cell r="K9729" t="str">
            <v>PD</v>
          </cell>
          <cell r="L9729" t="str">
            <v>3015</v>
          </cell>
          <cell r="M9729" t="str">
            <v>V</v>
          </cell>
          <cell r="N9729">
            <v>939</v>
          </cell>
        </row>
        <row r="9730">
          <cell r="A9730" t="str">
            <v>RM-NSB-ICT-SC-0096</v>
          </cell>
          <cell r="B9730" t="str">
            <v>CINT</v>
          </cell>
          <cell r="C9730" t="str">
            <v/>
          </cell>
          <cell r="D9730" t="str">
            <v>ARM K-100002</v>
          </cell>
          <cell r="E9730">
            <v>44800</v>
          </cell>
          <cell r="F9730" t="str">
            <v>ROF</v>
          </cell>
          <cell r="G9730" t="str">
            <v>CI_ICT</v>
          </cell>
          <cell r="H9730" t="str">
            <v>PC</v>
          </cell>
          <cell r="I9730" t="str">
            <v>CPR</v>
          </cell>
          <cell r="J9730" t="str">
            <v/>
          </cell>
          <cell r="K9730" t="str">
            <v>PD</v>
          </cell>
          <cell r="L9730" t="str">
            <v>3015</v>
          </cell>
          <cell r="M9730" t="str">
            <v>V</v>
          </cell>
          <cell r="N9730">
            <v>9179</v>
          </cell>
        </row>
        <row r="9731">
          <cell r="A9731" t="str">
            <v>RM-NSB-ICT-SC-0097</v>
          </cell>
          <cell r="B9731" t="str">
            <v>CINT</v>
          </cell>
          <cell r="C9731" t="str">
            <v/>
          </cell>
          <cell r="D9731" t="str">
            <v>ARM K-100002/20</v>
          </cell>
          <cell r="E9731">
            <v>44797</v>
          </cell>
          <cell r="F9731" t="str">
            <v>ROF</v>
          </cell>
          <cell r="G9731" t="str">
            <v>CI_ICT</v>
          </cell>
          <cell r="H9731" t="str">
            <v>PC</v>
          </cell>
          <cell r="I9731" t="str">
            <v>CPR</v>
          </cell>
          <cell r="J9731" t="str">
            <v/>
          </cell>
          <cell r="K9731" t="str">
            <v>PD</v>
          </cell>
          <cell r="L9731" t="str">
            <v>3015</v>
          </cell>
          <cell r="M9731" t="str">
            <v>V</v>
          </cell>
          <cell r="N9731">
            <v>2564</v>
          </cell>
        </row>
        <row r="9732">
          <cell r="A9732" t="str">
            <v>RM-NSB-ICT-SC-0098</v>
          </cell>
          <cell r="B9732" t="str">
            <v>CINT</v>
          </cell>
          <cell r="C9732" t="str">
            <v/>
          </cell>
          <cell r="D9732" t="str">
            <v>ARM K-100027</v>
          </cell>
          <cell r="E9732">
            <v>44825</v>
          </cell>
          <cell r="F9732" t="str">
            <v>ROF</v>
          </cell>
          <cell r="G9732" t="str">
            <v>CI_ICT</v>
          </cell>
          <cell r="H9732" t="str">
            <v>PC</v>
          </cell>
          <cell r="I9732" t="str">
            <v>CPR</v>
          </cell>
          <cell r="J9732" t="str">
            <v/>
          </cell>
          <cell r="K9732" t="str">
            <v>PD</v>
          </cell>
          <cell r="L9732" t="str">
            <v>3015</v>
          </cell>
          <cell r="M9732" t="str">
            <v>V</v>
          </cell>
          <cell r="N9732">
            <v>1005</v>
          </cell>
        </row>
        <row r="9733">
          <cell r="A9733" t="str">
            <v>RM-NSB-ICT-SC-0099</v>
          </cell>
          <cell r="B9733" t="str">
            <v>CINT</v>
          </cell>
          <cell r="C9733" t="str">
            <v/>
          </cell>
          <cell r="D9733" t="str">
            <v>ARM K-100028</v>
          </cell>
          <cell r="E9733">
            <v>44825</v>
          </cell>
          <cell r="F9733" t="str">
            <v>ROF</v>
          </cell>
          <cell r="G9733" t="str">
            <v>CI_ICT</v>
          </cell>
          <cell r="H9733" t="str">
            <v>PC</v>
          </cell>
          <cell r="I9733" t="str">
            <v>CPR</v>
          </cell>
          <cell r="J9733" t="str">
            <v/>
          </cell>
          <cell r="K9733" t="str">
            <v>PD</v>
          </cell>
          <cell r="L9733" t="str">
            <v>3015</v>
          </cell>
          <cell r="M9733" t="str">
            <v>V</v>
          </cell>
          <cell r="N9733">
            <v>18418</v>
          </cell>
        </row>
        <row r="9734">
          <cell r="A9734" t="str">
            <v>RM-NSB-ICT-SC-0100</v>
          </cell>
          <cell r="B9734" t="str">
            <v>CINT</v>
          </cell>
          <cell r="C9734" t="str">
            <v/>
          </cell>
          <cell r="D9734" t="str">
            <v>ARM K-100028/200008</v>
          </cell>
          <cell r="E9734">
            <v>44797</v>
          </cell>
          <cell r="F9734" t="str">
            <v>ROF</v>
          </cell>
          <cell r="G9734" t="str">
            <v>CI_ICT</v>
          </cell>
          <cell r="H9734" t="str">
            <v>PC</v>
          </cell>
          <cell r="I9734" t="str">
            <v>CPR</v>
          </cell>
          <cell r="J9734" t="str">
            <v/>
          </cell>
          <cell r="K9734" t="str">
            <v>PD</v>
          </cell>
          <cell r="L9734" t="str">
            <v>3015</v>
          </cell>
          <cell r="M9734" t="str">
            <v>V</v>
          </cell>
          <cell r="N9734">
            <v>2564</v>
          </cell>
        </row>
        <row r="9735">
          <cell r="A9735" t="str">
            <v>RM-NSB-ICT-SC-0101</v>
          </cell>
          <cell r="B9735" t="str">
            <v>CINT</v>
          </cell>
          <cell r="C9735" t="str">
            <v/>
          </cell>
          <cell r="D9735" t="str">
            <v>ARM K-100033</v>
          </cell>
          <cell r="E9735">
            <v>45232</v>
          </cell>
          <cell r="F9735" t="str">
            <v>ROF</v>
          </cell>
          <cell r="G9735" t="str">
            <v>CI_ICT</v>
          </cell>
          <cell r="H9735" t="str">
            <v>PC</v>
          </cell>
          <cell r="I9735" t="str">
            <v>CPR</v>
          </cell>
          <cell r="J9735" t="str">
            <v/>
          </cell>
          <cell r="K9735" t="str">
            <v>PD</v>
          </cell>
          <cell r="L9735" t="str">
            <v>3015</v>
          </cell>
          <cell r="M9735" t="str">
            <v>V</v>
          </cell>
          <cell r="N9735">
            <v>24463</v>
          </cell>
        </row>
        <row r="9736">
          <cell r="A9736" t="str">
            <v>RM-NSB-ICT-SC-0102</v>
          </cell>
          <cell r="B9736" t="str">
            <v>CINT</v>
          </cell>
          <cell r="C9736" t="str">
            <v/>
          </cell>
          <cell r="D9736" t="str">
            <v>ARM K-100034</v>
          </cell>
          <cell r="E9736">
            <v>44800</v>
          </cell>
          <cell r="F9736" t="str">
            <v>ROF</v>
          </cell>
          <cell r="G9736" t="str">
            <v>CI_ICT</v>
          </cell>
          <cell r="H9736" t="str">
            <v>PC</v>
          </cell>
          <cell r="I9736" t="str">
            <v>CPR</v>
          </cell>
          <cell r="J9736" t="str">
            <v/>
          </cell>
          <cell r="K9736" t="str">
            <v>PD</v>
          </cell>
          <cell r="L9736" t="str">
            <v>3015</v>
          </cell>
          <cell r="M9736" t="str">
            <v>V</v>
          </cell>
          <cell r="N9736">
            <v>819</v>
          </cell>
        </row>
        <row r="9737">
          <cell r="A9737" t="str">
            <v>RM-NSB-ICT-SC-0103</v>
          </cell>
          <cell r="B9737" t="str">
            <v>CINT</v>
          </cell>
          <cell r="C9737" t="str">
            <v/>
          </cell>
          <cell r="D9737" t="str">
            <v>ARM K-100035</v>
          </cell>
          <cell r="E9737">
            <v>44797</v>
          </cell>
          <cell r="F9737" t="str">
            <v>ROF</v>
          </cell>
          <cell r="G9737" t="str">
            <v>CI_ICT</v>
          </cell>
          <cell r="H9737" t="str">
            <v>PC</v>
          </cell>
          <cell r="I9737" t="str">
            <v>CPR</v>
          </cell>
          <cell r="J9737" t="str">
            <v/>
          </cell>
          <cell r="K9737" t="str">
            <v>PD</v>
          </cell>
          <cell r="L9737" t="str">
            <v>3015</v>
          </cell>
          <cell r="M9737" t="str">
            <v>V</v>
          </cell>
          <cell r="N9737">
            <v>4292</v>
          </cell>
        </row>
        <row r="9738">
          <cell r="A9738" t="str">
            <v>RM-NSB-ICT-SC-0104</v>
          </cell>
          <cell r="B9738" t="str">
            <v>CINT</v>
          </cell>
          <cell r="C9738" t="str">
            <v/>
          </cell>
          <cell r="D9738" t="str">
            <v>ARM K-200002</v>
          </cell>
          <cell r="E9738">
            <v>44797</v>
          </cell>
          <cell r="F9738" t="str">
            <v>ROF</v>
          </cell>
          <cell r="G9738" t="str">
            <v>CI_ICT</v>
          </cell>
          <cell r="H9738" t="str">
            <v>PC</v>
          </cell>
          <cell r="I9738" t="str">
            <v>CPR</v>
          </cell>
          <cell r="J9738" t="str">
            <v/>
          </cell>
          <cell r="K9738" t="str">
            <v>PD</v>
          </cell>
          <cell r="L9738" t="str">
            <v>3015</v>
          </cell>
          <cell r="M9738" t="str">
            <v>V</v>
          </cell>
          <cell r="N9738">
            <v>7897</v>
          </cell>
        </row>
        <row r="9739">
          <cell r="A9739" t="str">
            <v>RM-NSB-ICT-SC-0105</v>
          </cell>
          <cell r="B9739" t="str">
            <v>CINT</v>
          </cell>
          <cell r="C9739" t="str">
            <v/>
          </cell>
          <cell r="D9739" t="str">
            <v>ARM K-200022</v>
          </cell>
          <cell r="E9739">
            <v>45085</v>
          </cell>
          <cell r="F9739" t="str">
            <v>ROF</v>
          </cell>
          <cell r="G9739" t="str">
            <v>CI_ICT</v>
          </cell>
          <cell r="H9739" t="str">
            <v>PC</v>
          </cell>
          <cell r="I9739" t="str">
            <v>CPR</v>
          </cell>
          <cell r="J9739" t="str">
            <v/>
          </cell>
          <cell r="K9739" t="str">
            <v>PD</v>
          </cell>
          <cell r="L9739" t="str">
            <v>3015</v>
          </cell>
          <cell r="M9739" t="str">
            <v>V</v>
          </cell>
          <cell r="N9739">
            <v>11430</v>
          </cell>
        </row>
        <row r="9740">
          <cell r="A9740" t="str">
            <v>RM-NSB-ICT-SC-0106</v>
          </cell>
          <cell r="B9740" t="str">
            <v>CINT</v>
          </cell>
          <cell r="C9740" t="str">
            <v/>
          </cell>
          <cell r="D9740" t="str">
            <v>ARM K-200024</v>
          </cell>
          <cell r="E9740">
            <v>44797</v>
          </cell>
          <cell r="F9740" t="str">
            <v>ROF</v>
          </cell>
          <cell r="G9740" t="str">
            <v>CI_ICT</v>
          </cell>
          <cell r="H9740" t="str">
            <v>PC</v>
          </cell>
          <cell r="I9740" t="str">
            <v>CPR</v>
          </cell>
          <cell r="J9740" t="str">
            <v/>
          </cell>
          <cell r="K9740" t="str">
            <v>PD</v>
          </cell>
          <cell r="L9740" t="str">
            <v>3015</v>
          </cell>
          <cell r="M9740" t="str">
            <v>V</v>
          </cell>
          <cell r="N9740">
            <v>6139</v>
          </cell>
        </row>
        <row r="9741">
          <cell r="A9741" t="str">
            <v>RM-NSB-ICT-SC-0107</v>
          </cell>
          <cell r="B9741" t="str">
            <v>CINT</v>
          </cell>
          <cell r="C9741" t="str">
            <v/>
          </cell>
          <cell r="D9741" t="str">
            <v>ARM K-200024/ CK</v>
          </cell>
          <cell r="E9741">
            <v>44797</v>
          </cell>
          <cell r="F9741" t="str">
            <v>ROF</v>
          </cell>
          <cell r="G9741" t="str">
            <v>CI_ICT</v>
          </cell>
          <cell r="H9741" t="str">
            <v>PC</v>
          </cell>
          <cell r="I9741" t="str">
            <v>CPR</v>
          </cell>
          <cell r="J9741" t="str">
            <v/>
          </cell>
          <cell r="K9741" t="str">
            <v>PD</v>
          </cell>
          <cell r="L9741" t="str">
            <v>3015</v>
          </cell>
          <cell r="M9741" t="str">
            <v>V</v>
          </cell>
          <cell r="N9741">
            <v>2850</v>
          </cell>
        </row>
        <row r="9742">
          <cell r="A9742" t="str">
            <v>RM-NSB-ICT-SC-0108</v>
          </cell>
          <cell r="B9742" t="str">
            <v>CINT</v>
          </cell>
          <cell r="C9742" t="str">
            <v/>
          </cell>
          <cell r="D9742" t="str">
            <v>BRACKET COMPL (K-110016 + RING PLATE K-2</v>
          </cell>
          <cell r="E9742">
            <v>45232</v>
          </cell>
          <cell r="F9742" t="str">
            <v>ROF</v>
          </cell>
          <cell r="G9742" t="str">
            <v>CI_ICT</v>
          </cell>
          <cell r="H9742" t="str">
            <v>PC</v>
          </cell>
          <cell r="I9742" t="str">
            <v>CPR</v>
          </cell>
          <cell r="J9742" t="str">
            <v/>
          </cell>
          <cell r="K9742" t="str">
            <v>PD</v>
          </cell>
          <cell r="L9742" t="str">
            <v>3015</v>
          </cell>
          <cell r="M9742" t="str">
            <v>V</v>
          </cell>
          <cell r="N9742">
            <v>43028</v>
          </cell>
        </row>
        <row r="9743">
          <cell r="A9743" t="str">
            <v>RM-NSB-ICT-SC-0109</v>
          </cell>
          <cell r="B9743" t="str">
            <v>CINT</v>
          </cell>
          <cell r="C9743" t="str">
            <v/>
          </cell>
          <cell r="D9743" t="str">
            <v>BRACKET COMPL (K-110017 + RING PLATE K-2</v>
          </cell>
          <cell r="E9743">
            <v>45266</v>
          </cell>
          <cell r="F9743" t="str">
            <v>ROF</v>
          </cell>
          <cell r="G9743" t="str">
            <v>CI_ICT</v>
          </cell>
          <cell r="H9743" t="str">
            <v>PC</v>
          </cell>
          <cell r="I9743" t="str">
            <v>CPR</v>
          </cell>
          <cell r="J9743" t="str">
            <v/>
          </cell>
          <cell r="K9743" t="str">
            <v>PD</v>
          </cell>
          <cell r="L9743" t="str">
            <v>3015</v>
          </cell>
          <cell r="M9743" t="str">
            <v>V</v>
          </cell>
          <cell r="N9743">
            <v>48767</v>
          </cell>
        </row>
        <row r="9744">
          <cell r="A9744" t="str">
            <v>RM-NSB-ICT-SC-0110</v>
          </cell>
          <cell r="B9744" t="str">
            <v>CINT</v>
          </cell>
          <cell r="C9744" t="str">
            <v/>
          </cell>
          <cell r="D9744" t="str">
            <v>CABLE HOLDER E-022103-C</v>
          </cell>
          <cell r="E9744">
            <v>44903</v>
          </cell>
          <cell r="F9744" t="str">
            <v>ROF</v>
          </cell>
          <cell r="G9744" t="str">
            <v>CI_ICT</v>
          </cell>
          <cell r="H9744" t="str">
            <v>PC</v>
          </cell>
          <cell r="I9744" t="str">
            <v>CPR</v>
          </cell>
          <cell r="J9744" t="str">
            <v/>
          </cell>
          <cell r="K9744" t="str">
            <v>PD</v>
          </cell>
          <cell r="L9744" t="str">
            <v>3015</v>
          </cell>
          <cell r="M9744" t="str">
            <v>V</v>
          </cell>
          <cell r="N9744">
            <v>656</v>
          </cell>
        </row>
        <row r="9745">
          <cell r="A9745" t="str">
            <v>RM-NSB-ICT-SC-0111</v>
          </cell>
          <cell r="B9745" t="str">
            <v>CINT</v>
          </cell>
          <cell r="C9745" t="str">
            <v/>
          </cell>
          <cell r="D9745" t="str">
            <v>CONTROL BOX K-108009</v>
          </cell>
          <cell r="E9745">
            <v>44800</v>
          </cell>
          <cell r="F9745" t="str">
            <v>ROF</v>
          </cell>
          <cell r="G9745" t="str">
            <v>CI_ICT</v>
          </cell>
          <cell r="H9745" t="str">
            <v>PC</v>
          </cell>
          <cell r="I9745" t="str">
            <v>CPR</v>
          </cell>
          <cell r="J9745" t="str">
            <v/>
          </cell>
          <cell r="K9745" t="str">
            <v>PD</v>
          </cell>
          <cell r="L9745" t="str">
            <v>3015</v>
          </cell>
          <cell r="M9745" t="str">
            <v>V</v>
          </cell>
          <cell r="N9745">
            <v>4155</v>
          </cell>
        </row>
        <row r="9746">
          <cell r="A9746" t="str">
            <v>RM-NSB-ICT-SC-0112</v>
          </cell>
          <cell r="B9746" t="str">
            <v>CINT</v>
          </cell>
          <cell r="C9746" t="str">
            <v/>
          </cell>
          <cell r="D9746" t="str">
            <v>CROSS MEMBER H-200090</v>
          </cell>
          <cell r="E9746">
            <v>44797</v>
          </cell>
          <cell r="F9746" t="str">
            <v>ROF</v>
          </cell>
          <cell r="G9746" t="str">
            <v>CI_ICT</v>
          </cell>
          <cell r="H9746" t="str">
            <v>PC</v>
          </cell>
          <cell r="I9746" t="str">
            <v>CPR</v>
          </cell>
          <cell r="J9746" t="str">
            <v/>
          </cell>
          <cell r="K9746" t="str">
            <v>PD</v>
          </cell>
          <cell r="L9746" t="str">
            <v>3015</v>
          </cell>
          <cell r="M9746" t="str">
            <v>V</v>
          </cell>
          <cell r="N9746">
            <v>11279</v>
          </cell>
        </row>
        <row r="9747">
          <cell r="A9747" t="str">
            <v>RM-NSB-ICT-SC-0113</v>
          </cell>
          <cell r="B9747" t="str">
            <v>CINT</v>
          </cell>
          <cell r="C9747" t="str">
            <v/>
          </cell>
          <cell r="D9747" t="str">
            <v>CYLINDER BRACKET K-202043</v>
          </cell>
          <cell r="E9747">
            <v>45169</v>
          </cell>
          <cell r="F9747" t="str">
            <v>ROF</v>
          </cell>
          <cell r="G9747" t="str">
            <v>CI_ICT</v>
          </cell>
          <cell r="H9747" t="str">
            <v>PC</v>
          </cell>
          <cell r="I9747" t="str">
            <v>CPR</v>
          </cell>
          <cell r="J9747" t="str">
            <v/>
          </cell>
          <cell r="K9747" t="str">
            <v>PD</v>
          </cell>
          <cell r="L9747" t="str">
            <v>3015</v>
          </cell>
          <cell r="M9747" t="str">
            <v>V</v>
          </cell>
          <cell r="N9747">
            <v>644</v>
          </cell>
        </row>
        <row r="9748">
          <cell r="A9748" t="str">
            <v>RM-NSB-ICT-SC-0114</v>
          </cell>
          <cell r="B9748" t="str">
            <v>CINT</v>
          </cell>
          <cell r="C9748" t="str">
            <v/>
          </cell>
          <cell r="D9748" t="str">
            <v>FOOT FRAME BRACKET K-200021</v>
          </cell>
          <cell r="E9748">
            <v>44797</v>
          </cell>
          <cell r="F9748" t="str">
            <v>ROF</v>
          </cell>
          <cell r="G9748" t="str">
            <v>CI_ICT</v>
          </cell>
          <cell r="H9748" t="str">
            <v>PC</v>
          </cell>
          <cell r="I9748" t="str">
            <v>CPR</v>
          </cell>
          <cell r="J9748" t="str">
            <v/>
          </cell>
          <cell r="K9748" t="str">
            <v>PD</v>
          </cell>
          <cell r="L9748" t="str">
            <v>3015</v>
          </cell>
          <cell r="M9748" t="str">
            <v>V</v>
          </cell>
          <cell r="N9748">
            <v>17463</v>
          </cell>
        </row>
        <row r="9749">
          <cell r="A9749" t="str">
            <v>RM-NSB-ICT-SC-0115</v>
          </cell>
          <cell r="B9749" t="str">
            <v>CINT</v>
          </cell>
          <cell r="C9749" t="str">
            <v/>
          </cell>
          <cell r="D9749" t="str">
            <v>FRAME F K-202008</v>
          </cell>
          <cell r="E9749">
            <v>44950</v>
          </cell>
          <cell r="F9749" t="str">
            <v>ROF</v>
          </cell>
          <cell r="G9749" t="str">
            <v>CI_ICT</v>
          </cell>
          <cell r="H9749" t="str">
            <v>PC</v>
          </cell>
          <cell r="I9749" t="str">
            <v>CPR</v>
          </cell>
          <cell r="J9749" t="str">
            <v/>
          </cell>
          <cell r="K9749" t="str">
            <v>PD</v>
          </cell>
          <cell r="L9749" t="str">
            <v>3015</v>
          </cell>
          <cell r="M9749" t="str">
            <v>V</v>
          </cell>
          <cell r="N9749">
            <v>9332</v>
          </cell>
        </row>
        <row r="9750">
          <cell r="A9750" t="str">
            <v>RM-NSB-ICT-SC-0116</v>
          </cell>
          <cell r="B9750" t="str">
            <v>CINT</v>
          </cell>
          <cell r="C9750" t="str">
            <v/>
          </cell>
          <cell r="D9750" t="str">
            <v>HINGE @ L H-200325</v>
          </cell>
          <cell r="E9750">
            <v>44797</v>
          </cell>
          <cell r="F9750" t="str">
            <v>ROF</v>
          </cell>
          <cell r="G9750" t="str">
            <v>CI_ICT</v>
          </cell>
          <cell r="H9750" t="str">
            <v>PC</v>
          </cell>
          <cell r="I9750" t="str">
            <v>CPR</v>
          </cell>
          <cell r="J9750" t="str">
            <v/>
          </cell>
          <cell r="K9750" t="str">
            <v>PD</v>
          </cell>
          <cell r="L9750" t="str">
            <v>3015</v>
          </cell>
          <cell r="M9750" t="str">
            <v>V</v>
          </cell>
          <cell r="N9750">
            <v>561</v>
          </cell>
        </row>
        <row r="9751">
          <cell r="A9751" t="str">
            <v>RM-NSB-ICT-SC-0117</v>
          </cell>
          <cell r="B9751" t="str">
            <v>CINT</v>
          </cell>
          <cell r="C9751" t="str">
            <v/>
          </cell>
          <cell r="D9751" t="str">
            <v>HINGE @ R H-200325</v>
          </cell>
          <cell r="E9751">
            <v>44797</v>
          </cell>
          <cell r="F9751" t="str">
            <v>ROF</v>
          </cell>
          <cell r="G9751" t="str">
            <v>CI_ICT</v>
          </cell>
          <cell r="H9751" t="str">
            <v>PC</v>
          </cell>
          <cell r="I9751" t="str">
            <v>CPR</v>
          </cell>
          <cell r="J9751" t="str">
            <v/>
          </cell>
          <cell r="K9751" t="str">
            <v>PD</v>
          </cell>
          <cell r="L9751" t="str">
            <v>3015</v>
          </cell>
          <cell r="M9751" t="str">
            <v>V</v>
          </cell>
          <cell r="N9751">
            <v>825</v>
          </cell>
        </row>
        <row r="9752">
          <cell r="A9752" t="str">
            <v>RM-NSB-ICT-SC-0118</v>
          </cell>
          <cell r="B9752" t="str">
            <v>CINT</v>
          </cell>
          <cell r="C9752" t="str">
            <v/>
          </cell>
          <cell r="D9752" t="str">
            <v>HINGE BRACKET E664 H-210101</v>
          </cell>
          <cell r="E9752">
            <v>44797</v>
          </cell>
          <cell r="F9752" t="str">
            <v>ROF</v>
          </cell>
          <cell r="G9752" t="str">
            <v>CI_ICT</v>
          </cell>
          <cell r="H9752" t="str">
            <v>PC</v>
          </cell>
          <cell r="I9752" t="str">
            <v>CPR</v>
          </cell>
          <cell r="J9752" t="str">
            <v/>
          </cell>
          <cell r="K9752" t="str">
            <v>PD</v>
          </cell>
          <cell r="L9752" t="str">
            <v>3015</v>
          </cell>
          <cell r="M9752" t="str">
            <v>V</v>
          </cell>
          <cell r="N9752">
            <v>833</v>
          </cell>
        </row>
        <row r="9753">
          <cell r="A9753" t="str">
            <v>RM-NSB-ICT-SC-0119</v>
          </cell>
          <cell r="B9753" t="str">
            <v>CINT</v>
          </cell>
          <cell r="C9753" t="str">
            <v/>
          </cell>
          <cell r="D9753" t="str">
            <v>HINGE BRACKET F588 H-210102</v>
          </cell>
          <cell r="E9753">
            <v>44797</v>
          </cell>
          <cell r="F9753" t="str">
            <v>ROF</v>
          </cell>
          <cell r="G9753" t="str">
            <v>CI_ICT</v>
          </cell>
          <cell r="H9753" t="str">
            <v>PC</v>
          </cell>
          <cell r="I9753" t="str">
            <v>CPR</v>
          </cell>
          <cell r="J9753" t="str">
            <v/>
          </cell>
          <cell r="K9753" t="str">
            <v>PD</v>
          </cell>
          <cell r="L9753" t="str">
            <v>3015</v>
          </cell>
          <cell r="M9753" t="str">
            <v>V</v>
          </cell>
          <cell r="N9753">
            <v>833</v>
          </cell>
        </row>
        <row r="9754">
          <cell r="A9754" t="str">
            <v>RM-NSB-ICT-SC-0120</v>
          </cell>
          <cell r="B9754" t="str">
            <v>CINT</v>
          </cell>
          <cell r="C9754" t="str">
            <v/>
          </cell>
          <cell r="D9754" t="str">
            <v>HINGE BRACKET F588 H-210201</v>
          </cell>
          <cell r="E9754">
            <v>44797</v>
          </cell>
          <cell r="F9754" t="str">
            <v>ROF</v>
          </cell>
          <cell r="G9754" t="str">
            <v>CI_ICT</v>
          </cell>
          <cell r="H9754" t="str">
            <v>PC</v>
          </cell>
          <cell r="I9754" t="str">
            <v>CPR</v>
          </cell>
          <cell r="J9754" t="str">
            <v/>
          </cell>
          <cell r="K9754" t="str">
            <v>PD</v>
          </cell>
          <cell r="L9754" t="str">
            <v>3015</v>
          </cell>
          <cell r="M9754" t="str">
            <v>V</v>
          </cell>
          <cell r="N9754">
            <v>2698</v>
          </cell>
        </row>
        <row r="9755">
          <cell r="A9755" t="str">
            <v>RM-NSB-ICT-SC-0121</v>
          </cell>
          <cell r="B9755" t="str">
            <v>CINT</v>
          </cell>
          <cell r="C9755" t="str">
            <v/>
          </cell>
          <cell r="D9755" t="str">
            <v>HINGE BRACKET H-200201</v>
          </cell>
          <cell r="E9755">
            <v>44825</v>
          </cell>
          <cell r="F9755" t="str">
            <v>ROF</v>
          </cell>
          <cell r="G9755" t="str">
            <v>CI_ICT</v>
          </cell>
          <cell r="H9755" t="str">
            <v>PC</v>
          </cell>
          <cell r="I9755" t="str">
            <v>CPR</v>
          </cell>
          <cell r="J9755" t="str">
            <v/>
          </cell>
          <cell r="K9755" t="str">
            <v>PD</v>
          </cell>
          <cell r="L9755" t="str">
            <v>3015</v>
          </cell>
          <cell r="M9755" t="str">
            <v>V</v>
          </cell>
          <cell r="N9755">
            <v>5726</v>
          </cell>
        </row>
        <row r="9756">
          <cell r="A9756" t="str">
            <v>RM-NSB-ICT-SC-0122</v>
          </cell>
          <cell r="B9756" t="str">
            <v>CINT</v>
          </cell>
          <cell r="C9756" t="str">
            <v/>
          </cell>
          <cell r="D9756" t="str">
            <v>HINGE BRACKET K-112002</v>
          </cell>
          <cell r="E9756">
            <v>44797</v>
          </cell>
          <cell r="F9756" t="str">
            <v>ROF</v>
          </cell>
          <cell r="G9756" t="str">
            <v>CI_ICT</v>
          </cell>
          <cell r="H9756" t="str">
            <v>PC</v>
          </cell>
          <cell r="I9756" t="str">
            <v>CPR</v>
          </cell>
          <cell r="J9756" t="str">
            <v/>
          </cell>
          <cell r="K9756" t="str">
            <v>PD</v>
          </cell>
          <cell r="L9756" t="str">
            <v>3015</v>
          </cell>
          <cell r="M9756" t="str">
            <v>V</v>
          </cell>
          <cell r="N9756">
            <v>1153</v>
          </cell>
        </row>
        <row r="9757">
          <cell r="A9757" t="str">
            <v>RM-NSB-ICT-SC-0123</v>
          </cell>
          <cell r="B9757" t="str">
            <v>CINT</v>
          </cell>
          <cell r="C9757" t="str">
            <v/>
          </cell>
          <cell r="D9757" t="str">
            <v>HINGE BRACKET K-112003</v>
          </cell>
          <cell r="E9757">
            <v>45266</v>
          </cell>
          <cell r="F9757" t="str">
            <v>ROF</v>
          </cell>
          <cell r="G9757" t="str">
            <v>CI_ICT</v>
          </cell>
          <cell r="H9757" t="str">
            <v>PC</v>
          </cell>
          <cell r="I9757" t="str">
            <v>CPR</v>
          </cell>
          <cell r="J9757" t="str">
            <v/>
          </cell>
          <cell r="K9757" t="str">
            <v>PD</v>
          </cell>
          <cell r="L9757" t="str">
            <v>3015</v>
          </cell>
          <cell r="M9757" t="str">
            <v>V</v>
          </cell>
          <cell r="N9757">
            <v>3329</v>
          </cell>
        </row>
        <row r="9758">
          <cell r="A9758" t="str">
            <v>RM-NSB-ICT-SC-0124</v>
          </cell>
          <cell r="B9758" t="str">
            <v>CINT</v>
          </cell>
          <cell r="C9758" t="str">
            <v/>
          </cell>
          <cell r="D9758" t="str">
            <v>HINGE BRACKET MODIF</v>
          </cell>
          <cell r="E9758">
            <v>44797</v>
          </cell>
          <cell r="F9758" t="str">
            <v>ROF</v>
          </cell>
          <cell r="G9758" t="str">
            <v>CI_ICT</v>
          </cell>
          <cell r="H9758" t="str">
            <v>PC</v>
          </cell>
          <cell r="I9758" t="str">
            <v>CPR</v>
          </cell>
          <cell r="J9758" t="str">
            <v/>
          </cell>
          <cell r="K9758" t="str">
            <v>PD</v>
          </cell>
          <cell r="L9758" t="str">
            <v>3015</v>
          </cell>
          <cell r="M9758" t="str">
            <v>V</v>
          </cell>
          <cell r="N9758">
            <v>3644</v>
          </cell>
        </row>
        <row r="9759">
          <cell r="A9759" t="str">
            <v>RM-NSB-ICT-SC-0125</v>
          </cell>
          <cell r="B9759" t="str">
            <v>CINT</v>
          </cell>
          <cell r="C9759" t="str">
            <v/>
          </cell>
          <cell r="D9759" t="str">
            <v>HINGE BRACKET-A H-200103A</v>
          </cell>
          <cell r="E9759">
            <v>44797</v>
          </cell>
          <cell r="F9759" t="str">
            <v>ROF</v>
          </cell>
          <cell r="G9759" t="str">
            <v>CI_ICT</v>
          </cell>
          <cell r="H9759" t="str">
            <v>PC</v>
          </cell>
          <cell r="I9759" t="str">
            <v>CPR</v>
          </cell>
          <cell r="J9759" t="str">
            <v/>
          </cell>
          <cell r="K9759" t="str">
            <v>PD</v>
          </cell>
          <cell r="L9759" t="str">
            <v>3015</v>
          </cell>
          <cell r="M9759" t="str">
            <v>V</v>
          </cell>
          <cell r="N9759">
            <v>505</v>
          </cell>
        </row>
        <row r="9760">
          <cell r="A9760" t="str">
            <v>RM-NSB-ICT-SC-0126</v>
          </cell>
          <cell r="B9760" t="str">
            <v>CINT</v>
          </cell>
          <cell r="C9760" t="str">
            <v/>
          </cell>
          <cell r="D9760" t="str">
            <v>HINGE BRACKET-B H-200103B</v>
          </cell>
          <cell r="E9760">
            <v>44797</v>
          </cell>
          <cell r="F9760" t="str">
            <v>ROF</v>
          </cell>
          <cell r="G9760" t="str">
            <v>CI_ICT</v>
          </cell>
          <cell r="H9760" t="str">
            <v>PC</v>
          </cell>
          <cell r="I9760" t="str">
            <v>CPR</v>
          </cell>
          <cell r="J9760" t="str">
            <v/>
          </cell>
          <cell r="K9760" t="str">
            <v>PD</v>
          </cell>
          <cell r="L9760" t="str">
            <v>3015</v>
          </cell>
          <cell r="M9760" t="str">
            <v>V</v>
          </cell>
          <cell r="N9760">
            <v>331</v>
          </cell>
        </row>
        <row r="9761">
          <cell r="A9761" t="str">
            <v>RM-NSB-ICT-SC-0127</v>
          </cell>
          <cell r="B9761" t="str">
            <v>CINT</v>
          </cell>
          <cell r="C9761" t="str">
            <v/>
          </cell>
          <cell r="D9761" t="str">
            <v>HINGE C-067007</v>
          </cell>
          <cell r="E9761">
            <v>44797</v>
          </cell>
          <cell r="F9761" t="str">
            <v>ROF</v>
          </cell>
          <cell r="G9761" t="str">
            <v>CI_ICT</v>
          </cell>
          <cell r="H9761" t="str">
            <v>PC</v>
          </cell>
          <cell r="I9761" t="str">
            <v>CPR</v>
          </cell>
          <cell r="J9761" t="str">
            <v/>
          </cell>
          <cell r="K9761" t="str">
            <v>PD</v>
          </cell>
          <cell r="L9761" t="str">
            <v>3015</v>
          </cell>
          <cell r="M9761" t="str">
            <v>V</v>
          </cell>
          <cell r="N9761">
            <v>5315</v>
          </cell>
        </row>
        <row r="9762">
          <cell r="A9762" t="str">
            <v>RM-NSB-ICT-SC-0128</v>
          </cell>
          <cell r="B9762" t="str">
            <v>CINT</v>
          </cell>
          <cell r="C9762" t="str">
            <v/>
          </cell>
          <cell r="D9762" t="str">
            <v>HINGE H-200006</v>
          </cell>
          <cell r="E9762">
            <v>44797</v>
          </cell>
          <cell r="F9762" t="str">
            <v>ROF</v>
          </cell>
          <cell r="G9762" t="str">
            <v>CI_ICT</v>
          </cell>
          <cell r="H9762" t="str">
            <v>PC</v>
          </cell>
          <cell r="I9762" t="str">
            <v>CPR</v>
          </cell>
          <cell r="J9762" t="str">
            <v/>
          </cell>
          <cell r="K9762" t="str">
            <v>PD</v>
          </cell>
          <cell r="L9762" t="str">
            <v>3015</v>
          </cell>
          <cell r="M9762" t="str">
            <v>V</v>
          </cell>
          <cell r="N9762">
            <v>561</v>
          </cell>
        </row>
        <row r="9763">
          <cell r="A9763" t="str">
            <v>RM-NSB-ICT-SC-0129</v>
          </cell>
          <cell r="B9763" t="str">
            <v>CINT</v>
          </cell>
          <cell r="C9763" t="str">
            <v/>
          </cell>
          <cell r="D9763" t="str">
            <v>HINGE H-200058</v>
          </cell>
          <cell r="E9763">
            <v>44825</v>
          </cell>
          <cell r="F9763" t="str">
            <v>ROF</v>
          </cell>
          <cell r="G9763" t="str">
            <v>CI_ICT</v>
          </cell>
          <cell r="H9763" t="str">
            <v>PC</v>
          </cell>
          <cell r="I9763" t="str">
            <v>CPR</v>
          </cell>
          <cell r="J9763" t="str">
            <v/>
          </cell>
          <cell r="K9763" t="str">
            <v>PD</v>
          </cell>
          <cell r="L9763" t="str">
            <v>3015</v>
          </cell>
          <cell r="M9763" t="str">
            <v>V</v>
          </cell>
          <cell r="N9763">
            <v>3573</v>
          </cell>
        </row>
        <row r="9764">
          <cell r="A9764" t="str">
            <v>RM-NSB-ICT-SC-0130</v>
          </cell>
          <cell r="B9764" t="str">
            <v>CINT</v>
          </cell>
          <cell r="C9764" t="str">
            <v/>
          </cell>
          <cell r="D9764" t="str">
            <v>HINGE H-200324</v>
          </cell>
          <cell r="E9764">
            <v>44797</v>
          </cell>
          <cell r="F9764" t="str">
            <v>ROF</v>
          </cell>
          <cell r="G9764" t="str">
            <v>CI_ICT</v>
          </cell>
          <cell r="H9764" t="str">
            <v>PC</v>
          </cell>
          <cell r="I9764" t="str">
            <v>CPR</v>
          </cell>
          <cell r="J9764" t="str">
            <v/>
          </cell>
          <cell r="K9764" t="str">
            <v>PD</v>
          </cell>
          <cell r="L9764" t="str">
            <v>3015</v>
          </cell>
          <cell r="M9764" t="str">
            <v>V</v>
          </cell>
          <cell r="N9764">
            <v>3002</v>
          </cell>
        </row>
        <row r="9765">
          <cell r="A9765" t="str">
            <v>RM-NSB-ICT-SC-0131</v>
          </cell>
          <cell r="B9765" t="str">
            <v>CINT</v>
          </cell>
          <cell r="C9765" t="str">
            <v/>
          </cell>
          <cell r="D9765" t="str">
            <v>HINGE K-108005</v>
          </cell>
          <cell r="E9765">
            <v>44800</v>
          </cell>
          <cell r="F9765" t="str">
            <v>ROF</v>
          </cell>
          <cell r="G9765" t="str">
            <v>CI_ICT</v>
          </cell>
          <cell r="H9765" t="str">
            <v>PC</v>
          </cell>
          <cell r="I9765" t="str">
            <v>CPR</v>
          </cell>
          <cell r="J9765" t="str">
            <v/>
          </cell>
          <cell r="K9765" t="str">
            <v>PD</v>
          </cell>
          <cell r="L9765" t="str">
            <v>3015</v>
          </cell>
          <cell r="M9765" t="str">
            <v>V</v>
          </cell>
          <cell r="N9765">
            <v>2364</v>
          </cell>
        </row>
        <row r="9766">
          <cell r="A9766" t="str">
            <v>RM-NSB-ICT-SC-0132</v>
          </cell>
          <cell r="B9766" t="str">
            <v>CINT</v>
          </cell>
          <cell r="C9766" t="str">
            <v/>
          </cell>
          <cell r="D9766" t="str">
            <v>HINGE PLATE K-200007</v>
          </cell>
          <cell r="E9766">
            <v>45232</v>
          </cell>
          <cell r="F9766" t="str">
            <v>ROF</v>
          </cell>
          <cell r="G9766" t="str">
            <v>CI_ICT</v>
          </cell>
          <cell r="H9766" t="str">
            <v>PC</v>
          </cell>
          <cell r="I9766" t="str">
            <v>CPR</v>
          </cell>
          <cell r="J9766" t="str">
            <v/>
          </cell>
          <cell r="K9766" t="str">
            <v>PD</v>
          </cell>
          <cell r="L9766" t="str">
            <v>3015</v>
          </cell>
          <cell r="M9766" t="str">
            <v>V</v>
          </cell>
          <cell r="N9766">
            <v>1420</v>
          </cell>
        </row>
        <row r="9767">
          <cell r="A9767" t="str">
            <v>RM-NSB-ICT-SC-0133</v>
          </cell>
          <cell r="B9767" t="str">
            <v>CINT</v>
          </cell>
          <cell r="C9767" t="str">
            <v/>
          </cell>
          <cell r="D9767" t="str">
            <v>HINGE PLATE K-200015</v>
          </cell>
          <cell r="E9767">
            <v>44950</v>
          </cell>
          <cell r="F9767" t="str">
            <v>ROF</v>
          </cell>
          <cell r="G9767" t="str">
            <v>CI_ICT</v>
          </cell>
          <cell r="H9767" t="str">
            <v>PC</v>
          </cell>
          <cell r="I9767" t="str">
            <v>CPR</v>
          </cell>
          <cell r="J9767" t="str">
            <v/>
          </cell>
          <cell r="K9767" t="str">
            <v>PD</v>
          </cell>
          <cell r="L9767" t="str">
            <v>3015</v>
          </cell>
          <cell r="M9767" t="str">
            <v>V</v>
          </cell>
          <cell r="N9767">
            <v>18807</v>
          </cell>
        </row>
        <row r="9768">
          <cell r="A9768" t="str">
            <v>RM-NSB-ICT-SC-0134</v>
          </cell>
          <cell r="B9768" t="str">
            <v>CINT</v>
          </cell>
          <cell r="C9768" t="str">
            <v/>
          </cell>
          <cell r="D9768" t="str">
            <v>HOLDER PLATE/PLATE SUPPORT [EXAM BED]</v>
          </cell>
          <cell r="E9768">
            <v>44797</v>
          </cell>
          <cell r="F9768" t="str">
            <v>ROF</v>
          </cell>
          <cell r="G9768" t="str">
            <v>CI_ICT</v>
          </cell>
          <cell r="H9768" t="str">
            <v>PC</v>
          </cell>
          <cell r="I9768" t="str">
            <v>CPR</v>
          </cell>
          <cell r="J9768" t="str">
            <v/>
          </cell>
          <cell r="K9768" t="str">
            <v>PD</v>
          </cell>
          <cell r="L9768" t="str">
            <v>3015</v>
          </cell>
          <cell r="M9768" t="str">
            <v>V</v>
          </cell>
          <cell r="N9768">
            <v>285</v>
          </cell>
        </row>
        <row r="9769">
          <cell r="A9769" t="str">
            <v>RM-NSB-ICT-SC-0135</v>
          </cell>
          <cell r="B9769" t="str">
            <v>CINT</v>
          </cell>
          <cell r="C9769" t="str">
            <v/>
          </cell>
          <cell r="D9769" t="str">
            <v>HOOK BRACKET K-103004</v>
          </cell>
          <cell r="E9769">
            <v>45232</v>
          </cell>
          <cell r="F9769" t="str">
            <v>ROF</v>
          </cell>
          <cell r="G9769" t="str">
            <v>CI_ICT</v>
          </cell>
          <cell r="H9769" t="str">
            <v>PC</v>
          </cell>
          <cell r="I9769" t="str">
            <v>CPR</v>
          </cell>
          <cell r="J9769" t="str">
            <v/>
          </cell>
          <cell r="K9769" t="str">
            <v>PD</v>
          </cell>
          <cell r="L9769" t="str">
            <v>3015</v>
          </cell>
          <cell r="M9769" t="str">
            <v>V</v>
          </cell>
          <cell r="N9769">
            <v>4142</v>
          </cell>
        </row>
        <row r="9770">
          <cell r="A9770" t="str">
            <v>RM-NSB-ICT-SC-0136</v>
          </cell>
          <cell r="B9770" t="str">
            <v>CINT</v>
          </cell>
          <cell r="C9770" t="str">
            <v/>
          </cell>
          <cell r="D9770" t="str">
            <v>HOOK BRACKET K-212015</v>
          </cell>
          <cell r="E9770">
            <v>45266</v>
          </cell>
          <cell r="F9770" t="str">
            <v>ROF</v>
          </cell>
          <cell r="G9770" t="str">
            <v>CI_ICT</v>
          </cell>
          <cell r="H9770" t="str">
            <v>PC</v>
          </cell>
          <cell r="I9770" t="str">
            <v>CPR</v>
          </cell>
          <cell r="J9770" t="str">
            <v/>
          </cell>
          <cell r="K9770" t="str">
            <v>PD</v>
          </cell>
          <cell r="L9770" t="str">
            <v>3015</v>
          </cell>
          <cell r="M9770" t="str">
            <v>V</v>
          </cell>
          <cell r="N9770">
            <v>13561</v>
          </cell>
        </row>
        <row r="9771">
          <cell r="A9771" t="str">
            <v>RM-NSB-ICT-SC-0137</v>
          </cell>
          <cell r="B9771" t="str">
            <v>CINT</v>
          </cell>
          <cell r="C9771" t="str">
            <v/>
          </cell>
          <cell r="D9771" t="str">
            <v>INNER PLATE SIDE PANEL</v>
          </cell>
          <cell r="E9771">
            <v>44797</v>
          </cell>
          <cell r="F9771" t="str">
            <v>ROF</v>
          </cell>
          <cell r="G9771" t="str">
            <v>CI_ICT</v>
          </cell>
          <cell r="H9771" t="str">
            <v>PC</v>
          </cell>
          <cell r="I9771" t="str">
            <v>CPR</v>
          </cell>
          <cell r="J9771" t="str">
            <v/>
          </cell>
          <cell r="K9771" t="str">
            <v>PD</v>
          </cell>
          <cell r="L9771" t="str">
            <v>3015</v>
          </cell>
          <cell r="M9771" t="str">
            <v>V</v>
          </cell>
          <cell r="N9771">
            <v>1256</v>
          </cell>
        </row>
        <row r="9772">
          <cell r="A9772" t="str">
            <v>RM-NSB-ICT-SC-0138</v>
          </cell>
          <cell r="B9772" t="str">
            <v>CINT</v>
          </cell>
          <cell r="C9772" t="str">
            <v/>
          </cell>
          <cell r="D9772" t="str">
            <v>INSERT PLATE IRRIGATOR</v>
          </cell>
          <cell r="E9772">
            <v>45293</v>
          </cell>
          <cell r="F9772" t="str">
            <v>ROF</v>
          </cell>
          <cell r="G9772" t="str">
            <v>CI_ICT</v>
          </cell>
          <cell r="H9772" t="str">
            <v>PC</v>
          </cell>
          <cell r="I9772" t="str">
            <v>CPR</v>
          </cell>
          <cell r="J9772" t="str">
            <v/>
          </cell>
          <cell r="K9772" t="str">
            <v>PD</v>
          </cell>
          <cell r="L9772" t="str">
            <v>3015</v>
          </cell>
          <cell r="M9772" t="str">
            <v>V</v>
          </cell>
          <cell r="N9772">
            <v>896</v>
          </cell>
        </row>
        <row r="9773">
          <cell r="A9773" t="str">
            <v>RM-NSB-ICT-SC-0139</v>
          </cell>
          <cell r="B9773" t="str">
            <v>CINT</v>
          </cell>
          <cell r="C9773" t="str">
            <v/>
          </cell>
          <cell r="D9773" t="str">
            <v>LEVER BRACKET E- 025002-1</v>
          </cell>
          <cell r="E9773">
            <v>44797</v>
          </cell>
          <cell r="F9773" t="str">
            <v>ROF</v>
          </cell>
          <cell r="G9773" t="str">
            <v>CI_ICT</v>
          </cell>
          <cell r="H9773" t="str">
            <v>PC</v>
          </cell>
          <cell r="I9773" t="str">
            <v>CPR</v>
          </cell>
          <cell r="J9773" t="str">
            <v/>
          </cell>
          <cell r="K9773" t="str">
            <v>PD</v>
          </cell>
          <cell r="L9773" t="str">
            <v>3015</v>
          </cell>
          <cell r="M9773" t="str">
            <v>V</v>
          </cell>
          <cell r="N9773">
            <v>15631</v>
          </cell>
        </row>
        <row r="9774">
          <cell r="A9774" t="str">
            <v>RM-NSB-ICT-SC-0140</v>
          </cell>
          <cell r="B9774" t="str">
            <v>CINT</v>
          </cell>
          <cell r="C9774" t="str">
            <v/>
          </cell>
          <cell r="D9774" t="str">
            <v>LEVER BRACKET E-025005</v>
          </cell>
          <cell r="E9774">
            <v>44797</v>
          </cell>
          <cell r="F9774" t="str">
            <v>ROF</v>
          </cell>
          <cell r="G9774" t="str">
            <v>CI_ICT</v>
          </cell>
          <cell r="H9774" t="str">
            <v>PC</v>
          </cell>
          <cell r="I9774" t="str">
            <v>CPR</v>
          </cell>
          <cell r="J9774" t="str">
            <v/>
          </cell>
          <cell r="K9774" t="str">
            <v>PD</v>
          </cell>
          <cell r="L9774" t="str">
            <v>3015</v>
          </cell>
          <cell r="M9774" t="str">
            <v>V</v>
          </cell>
          <cell r="N9774">
            <v>1965</v>
          </cell>
        </row>
        <row r="9775">
          <cell r="A9775" t="str">
            <v>RM-NSB-ICT-SC-0141</v>
          </cell>
          <cell r="B9775" t="str">
            <v>CINT</v>
          </cell>
          <cell r="C9775" t="str">
            <v/>
          </cell>
          <cell r="D9775" t="str">
            <v>MOUNTING BRACKET 1015W1001-C</v>
          </cell>
          <cell r="E9775">
            <v>45130</v>
          </cell>
          <cell r="F9775" t="str">
            <v>ROF</v>
          </cell>
          <cell r="G9775" t="str">
            <v>CI_ICT</v>
          </cell>
          <cell r="H9775" t="str">
            <v>PC</v>
          </cell>
          <cell r="I9775" t="str">
            <v>CPR</v>
          </cell>
          <cell r="J9775" t="str">
            <v/>
          </cell>
          <cell r="K9775" t="str">
            <v>PD</v>
          </cell>
          <cell r="L9775" t="str">
            <v>3015</v>
          </cell>
          <cell r="M9775" t="str">
            <v>V</v>
          </cell>
          <cell r="N9775">
            <v>7000</v>
          </cell>
        </row>
        <row r="9776">
          <cell r="A9776" t="str">
            <v>RM-NSB-ICT-SC-0142</v>
          </cell>
          <cell r="B9776" t="str">
            <v>CINT</v>
          </cell>
          <cell r="C9776" t="str">
            <v/>
          </cell>
          <cell r="D9776" t="str">
            <v>NUT PLATE H-200722</v>
          </cell>
          <cell r="E9776">
            <v>45169</v>
          </cell>
          <cell r="F9776" t="str">
            <v>ROF</v>
          </cell>
          <cell r="G9776" t="str">
            <v>CI_ICT</v>
          </cell>
          <cell r="H9776" t="str">
            <v>PC</v>
          </cell>
          <cell r="I9776" t="str">
            <v>CPR</v>
          </cell>
          <cell r="J9776" t="str">
            <v/>
          </cell>
          <cell r="K9776" t="str">
            <v>PD</v>
          </cell>
          <cell r="L9776" t="str">
            <v>3015</v>
          </cell>
          <cell r="M9776" t="str">
            <v>V</v>
          </cell>
          <cell r="N9776">
            <v>11339</v>
          </cell>
        </row>
        <row r="9777">
          <cell r="A9777" t="str">
            <v>RM-NSB-ICT-SC-0143</v>
          </cell>
          <cell r="B9777" t="str">
            <v>CINT</v>
          </cell>
          <cell r="C9777" t="str">
            <v/>
          </cell>
          <cell r="D9777" t="str">
            <v>NUT PLATE H-200722 VERZENG</v>
          </cell>
          <cell r="E9777">
            <v>44802</v>
          </cell>
          <cell r="F9777" t="str">
            <v>ROF</v>
          </cell>
          <cell r="G9777" t="str">
            <v>CI_ICT</v>
          </cell>
          <cell r="H9777" t="str">
            <v>PC</v>
          </cell>
          <cell r="I9777" t="str">
            <v>CPR</v>
          </cell>
          <cell r="J9777" t="str">
            <v/>
          </cell>
          <cell r="K9777" t="str">
            <v>PD</v>
          </cell>
          <cell r="L9777" t="str">
            <v>3015</v>
          </cell>
          <cell r="M9777" t="str">
            <v>V</v>
          </cell>
          <cell r="N9777">
            <v>11788</v>
          </cell>
        </row>
        <row r="9778">
          <cell r="A9778" t="str">
            <v>RM-NSB-ICT-SC-0144</v>
          </cell>
          <cell r="B9778" t="str">
            <v>CINT</v>
          </cell>
          <cell r="C9778" t="str">
            <v/>
          </cell>
          <cell r="D9778" t="str">
            <v>PLATE 1 CB-502</v>
          </cell>
          <cell r="E9778">
            <v>44797</v>
          </cell>
          <cell r="F9778" t="str">
            <v>ROF</v>
          </cell>
          <cell r="G9778" t="str">
            <v>CI_ICT</v>
          </cell>
          <cell r="H9778" t="str">
            <v>PC</v>
          </cell>
          <cell r="I9778" t="str">
            <v>CPR</v>
          </cell>
          <cell r="J9778" t="str">
            <v/>
          </cell>
          <cell r="K9778" t="str">
            <v>PD</v>
          </cell>
          <cell r="L9778" t="str">
            <v>3015</v>
          </cell>
          <cell r="M9778" t="str">
            <v>V</v>
          </cell>
          <cell r="N9778">
            <v>2510</v>
          </cell>
        </row>
        <row r="9779">
          <cell r="A9779" t="str">
            <v>RM-NSB-ICT-SC-0145</v>
          </cell>
          <cell r="B9779" t="str">
            <v>CINT</v>
          </cell>
          <cell r="C9779" t="str">
            <v/>
          </cell>
          <cell r="D9779" t="str">
            <v>PLATE 2 CB-502</v>
          </cell>
          <cell r="E9779">
            <v>44797</v>
          </cell>
          <cell r="F9779" t="str">
            <v>ROF</v>
          </cell>
          <cell r="G9779" t="str">
            <v>CI_ICT</v>
          </cell>
          <cell r="H9779" t="str">
            <v>PC</v>
          </cell>
          <cell r="I9779" t="str">
            <v>CPR</v>
          </cell>
          <cell r="J9779" t="str">
            <v/>
          </cell>
          <cell r="K9779" t="str">
            <v>PD</v>
          </cell>
          <cell r="L9779" t="str">
            <v>3015</v>
          </cell>
          <cell r="M9779" t="str">
            <v>V</v>
          </cell>
          <cell r="N9779">
            <v>2510</v>
          </cell>
        </row>
        <row r="9780">
          <cell r="A9780" t="str">
            <v>RM-NSB-ICT-SC-0146</v>
          </cell>
          <cell r="B9780" t="str">
            <v>CINT</v>
          </cell>
          <cell r="C9780" t="str">
            <v/>
          </cell>
          <cell r="D9780" t="str">
            <v>PLATE 3 CB-502</v>
          </cell>
          <cell r="E9780">
            <v>44797</v>
          </cell>
          <cell r="F9780" t="str">
            <v>ROF</v>
          </cell>
          <cell r="G9780" t="str">
            <v>CI_ICT</v>
          </cell>
          <cell r="H9780" t="str">
            <v>PC</v>
          </cell>
          <cell r="I9780" t="str">
            <v>CPR</v>
          </cell>
          <cell r="J9780" t="str">
            <v/>
          </cell>
          <cell r="K9780" t="str">
            <v>PD</v>
          </cell>
          <cell r="L9780" t="str">
            <v>3015</v>
          </cell>
          <cell r="M9780" t="str">
            <v>V</v>
          </cell>
          <cell r="N9780">
            <v>2510</v>
          </cell>
        </row>
        <row r="9781">
          <cell r="A9781" t="str">
            <v>RM-NSB-ICT-SC-0147</v>
          </cell>
          <cell r="B9781" t="str">
            <v>CINT</v>
          </cell>
          <cell r="C9781" t="str">
            <v/>
          </cell>
          <cell r="D9781" t="str">
            <v>PLATE 4 CB-502</v>
          </cell>
          <cell r="E9781">
            <v>44797</v>
          </cell>
          <cell r="F9781" t="str">
            <v>ROF</v>
          </cell>
          <cell r="G9781" t="str">
            <v>CI_ICT</v>
          </cell>
          <cell r="H9781" t="str">
            <v>PC</v>
          </cell>
          <cell r="I9781" t="str">
            <v>CPR</v>
          </cell>
          <cell r="J9781" t="str">
            <v/>
          </cell>
          <cell r="K9781" t="str">
            <v>PD</v>
          </cell>
          <cell r="L9781" t="str">
            <v>3015</v>
          </cell>
          <cell r="M9781" t="str">
            <v>V</v>
          </cell>
          <cell r="N9781">
            <v>2510</v>
          </cell>
        </row>
        <row r="9782">
          <cell r="A9782" t="str">
            <v>RM-NSB-ICT-SC-0148</v>
          </cell>
          <cell r="B9782" t="str">
            <v>CINT</v>
          </cell>
          <cell r="C9782" t="str">
            <v/>
          </cell>
          <cell r="D9782" t="str">
            <v>PLATE BOTTOM A KC-200080</v>
          </cell>
          <cell r="E9782">
            <v>44825</v>
          </cell>
          <cell r="F9782" t="str">
            <v>ROF</v>
          </cell>
          <cell r="G9782" t="str">
            <v>CI_ICT</v>
          </cell>
          <cell r="H9782" t="str">
            <v>PC</v>
          </cell>
          <cell r="I9782" t="str">
            <v>CPR</v>
          </cell>
          <cell r="J9782" t="str">
            <v/>
          </cell>
          <cell r="K9782" t="str">
            <v>PD</v>
          </cell>
          <cell r="L9782" t="str">
            <v>3015</v>
          </cell>
          <cell r="M9782" t="str">
            <v>V</v>
          </cell>
          <cell r="N9782">
            <v>124424</v>
          </cell>
        </row>
        <row r="9783">
          <cell r="A9783" t="str">
            <v>RM-NSB-ICT-SC-0149</v>
          </cell>
          <cell r="B9783" t="str">
            <v>CINT</v>
          </cell>
          <cell r="C9783" t="str">
            <v/>
          </cell>
          <cell r="D9783" t="str">
            <v>PLATE BOTTOM B [CB-003]</v>
          </cell>
          <cell r="E9783">
            <v>44825</v>
          </cell>
          <cell r="F9783" t="str">
            <v>ROF</v>
          </cell>
          <cell r="G9783" t="str">
            <v>CI_ICT</v>
          </cell>
          <cell r="H9783" t="str">
            <v>PC</v>
          </cell>
          <cell r="I9783" t="str">
            <v>CPR</v>
          </cell>
          <cell r="J9783" t="str">
            <v/>
          </cell>
          <cell r="K9783" t="str">
            <v>PD</v>
          </cell>
          <cell r="L9783" t="str">
            <v>3015</v>
          </cell>
          <cell r="M9783" t="str">
            <v>V</v>
          </cell>
          <cell r="N9783">
            <v>186637</v>
          </cell>
        </row>
        <row r="9784">
          <cell r="A9784" t="str">
            <v>RM-NSB-ICT-SC-0150</v>
          </cell>
          <cell r="B9784" t="str">
            <v>CINT</v>
          </cell>
          <cell r="C9784" t="str">
            <v/>
          </cell>
          <cell r="D9784" t="str">
            <v>PLATE BOTTOM C CB-502</v>
          </cell>
          <cell r="E9784">
            <v>44797</v>
          </cell>
          <cell r="F9784" t="str">
            <v>ROF</v>
          </cell>
          <cell r="G9784" t="str">
            <v>CI_ICT</v>
          </cell>
          <cell r="H9784" t="str">
            <v>PC</v>
          </cell>
          <cell r="I9784" t="str">
            <v>CPR</v>
          </cell>
          <cell r="J9784" t="str">
            <v/>
          </cell>
          <cell r="K9784" t="str">
            <v>PD</v>
          </cell>
          <cell r="L9784" t="str">
            <v>3015</v>
          </cell>
          <cell r="M9784" t="str">
            <v>V</v>
          </cell>
          <cell r="N9784">
            <v>186637</v>
          </cell>
        </row>
        <row r="9785">
          <cell r="A9785" t="str">
            <v>RM-NSB-ICT-SC-0151</v>
          </cell>
          <cell r="B9785" t="str">
            <v>CINT</v>
          </cell>
          <cell r="C9785" t="str">
            <v/>
          </cell>
          <cell r="D9785" t="str">
            <v>PLATE BUMPER LIST</v>
          </cell>
          <cell r="E9785">
            <v>44797</v>
          </cell>
          <cell r="F9785" t="str">
            <v>ROF</v>
          </cell>
          <cell r="G9785" t="str">
            <v>CI_OTH</v>
          </cell>
          <cell r="H9785" t="str">
            <v>PC</v>
          </cell>
          <cell r="I9785" t="str">
            <v>CPR</v>
          </cell>
          <cell r="J9785" t="str">
            <v/>
          </cell>
          <cell r="K9785" t="str">
            <v>PD</v>
          </cell>
          <cell r="L9785" t="str">
            <v>3015</v>
          </cell>
          <cell r="M9785" t="str">
            <v>V</v>
          </cell>
          <cell r="N9785">
            <v>3550</v>
          </cell>
        </row>
        <row r="9786">
          <cell r="A9786" t="str">
            <v>RM-NSB-ICT-SC-0152</v>
          </cell>
          <cell r="B9786" t="str">
            <v>CINT</v>
          </cell>
          <cell r="C9786" t="str">
            <v/>
          </cell>
          <cell r="D9786" t="str">
            <v>PLATE C - 202042</v>
          </cell>
          <cell r="E9786">
            <v>44797</v>
          </cell>
          <cell r="F9786" t="str">
            <v>ROF</v>
          </cell>
          <cell r="G9786" t="str">
            <v>CI_ICT</v>
          </cell>
          <cell r="H9786" t="str">
            <v>PC</v>
          </cell>
          <cell r="I9786" t="str">
            <v>CPR</v>
          </cell>
          <cell r="J9786" t="str">
            <v/>
          </cell>
          <cell r="K9786" t="str">
            <v>PD</v>
          </cell>
          <cell r="L9786" t="str">
            <v>3015</v>
          </cell>
          <cell r="M9786" t="str">
            <v>V</v>
          </cell>
          <cell r="N9786">
            <v>1360</v>
          </cell>
        </row>
        <row r="9787">
          <cell r="A9787" t="str">
            <v>RM-NSB-ICT-SC-0153</v>
          </cell>
          <cell r="B9787" t="str">
            <v>CINT</v>
          </cell>
          <cell r="C9787" t="str">
            <v/>
          </cell>
          <cell r="D9787" t="str">
            <v>PLATE E-025002-2</v>
          </cell>
          <cell r="E9787">
            <v>44903</v>
          </cell>
          <cell r="F9787" t="str">
            <v>ROF</v>
          </cell>
          <cell r="G9787" t="str">
            <v>CI_ICT</v>
          </cell>
          <cell r="H9787" t="str">
            <v>PC</v>
          </cell>
          <cell r="I9787" t="str">
            <v>CPR</v>
          </cell>
          <cell r="J9787" t="str">
            <v/>
          </cell>
          <cell r="K9787" t="str">
            <v>PD</v>
          </cell>
          <cell r="L9787" t="str">
            <v>3015</v>
          </cell>
          <cell r="M9787" t="str">
            <v>V</v>
          </cell>
          <cell r="N9787">
            <v>386</v>
          </cell>
        </row>
        <row r="9788">
          <cell r="A9788" t="str">
            <v>RM-NSB-ICT-SC-0154</v>
          </cell>
          <cell r="B9788" t="str">
            <v>CINT</v>
          </cell>
          <cell r="C9788" t="str">
            <v/>
          </cell>
          <cell r="D9788" t="str">
            <v>PLATE F-021300 CB-5011D</v>
          </cell>
          <cell r="E9788">
            <v>44797</v>
          </cell>
          <cell r="F9788" t="str">
            <v>ROF</v>
          </cell>
          <cell r="G9788" t="str">
            <v>CI_ICT</v>
          </cell>
          <cell r="H9788" t="str">
            <v>PC</v>
          </cell>
          <cell r="I9788" t="str">
            <v>CPR</v>
          </cell>
          <cell r="J9788" t="str">
            <v/>
          </cell>
          <cell r="K9788" t="str">
            <v>PD</v>
          </cell>
          <cell r="L9788" t="str">
            <v>3015</v>
          </cell>
          <cell r="M9788" t="str">
            <v>V</v>
          </cell>
          <cell r="N9788">
            <v>15553</v>
          </cell>
        </row>
        <row r="9789">
          <cell r="A9789" t="str">
            <v>RM-NSB-ICT-SC-0155</v>
          </cell>
          <cell r="B9789" t="str">
            <v>CINT</v>
          </cell>
          <cell r="C9789" t="str">
            <v/>
          </cell>
          <cell r="D9789" t="str">
            <v>PLATE F-030110-2</v>
          </cell>
          <cell r="E9789">
            <v>45266</v>
          </cell>
          <cell r="F9789" t="str">
            <v>ROF</v>
          </cell>
          <cell r="G9789" t="str">
            <v>CI_ICT</v>
          </cell>
          <cell r="H9789" t="str">
            <v>PC</v>
          </cell>
          <cell r="I9789" t="str">
            <v>CPR</v>
          </cell>
          <cell r="J9789" t="str">
            <v/>
          </cell>
          <cell r="K9789" t="str">
            <v>PD</v>
          </cell>
          <cell r="L9789" t="str">
            <v>3015</v>
          </cell>
          <cell r="M9789" t="str">
            <v>V</v>
          </cell>
          <cell r="N9789">
            <v>4296</v>
          </cell>
        </row>
        <row r="9790">
          <cell r="A9790" t="str">
            <v>RM-NSB-ICT-SC-0156</v>
          </cell>
          <cell r="B9790" t="str">
            <v>CINT</v>
          </cell>
          <cell r="C9790" t="str">
            <v/>
          </cell>
          <cell r="D9790" t="str">
            <v>PLATE F-095022</v>
          </cell>
          <cell r="E9790">
            <v>45169</v>
          </cell>
          <cell r="F9790" t="str">
            <v>ROF</v>
          </cell>
          <cell r="G9790" t="str">
            <v>CI_ICT</v>
          </cell>
          <cell r="H9790" t="str">
            <v>PC</v>
          </cell>
          <cell r="I9790" t="str">
            <v>CPR</v>
          </cell>
          <cell r="J9790" t="str">
            <v/>
          </cell>
          <cell r="K9790" t="str">
            <v>PD</v>
          </cell>
          <cell r="L9790" t="str">
            <v>3015</v>
          </cell>
          <cell r="M9790" t="str">
            <v>V</v>
          </cell>
          <cell r="N9790">
            <v>3336</v>
          </cell>
        </row>
        <row r="9791">
          <cell r="A9791" t="str">
            <v>RM-NSB-ICT-SC-0157</v>
          </cell>
          <cell r="B9791" t="str">
            <v>CINT</v>
          </cell>
          <cell r="C9791" t="str">
            <v/>
          </cell>
          <cell r="D9791" t="str">
            <v>PLATE FRAME BOTTOM EXAM BED</v>
          </cell>
          <cell r="E9791">
            <v>44834</v>
          </cell>
          <cell r="F9791" t="str">
            <v>ROF</v>
          </cell>
          <cell r="G9791" t="str">
            <v>CI_ICT</v>
          </cell>
          <cell r="H9791" t="str">
            <v>PC</v>
          </cell>
          <cell r="I9791" t="str">
            <v>CPR</v>
          </cell>
          <cell r="J9791" t="str">
            <v/>
          </cell>
          <cell r="K9791" t="str">
            <v>PD</v>
          </cell>
          <cell r="L9791" t="str">
            <v>3015</v>
          </cell>
          <cell r="M9791" t="str">
            <v>V</v>
          </cell>
          <cell r="N9791">
            <v>6999</v>
          </cell>
        </row>
        <row r="9792">
          <cell r="A9792" t="str">
            <v>RM-NSB-ICT-SC-0158</v>
          </cell>
          <cell r="B9792" t="str">
            <v>CINT</v>
          </cell>
          <cell r="C9792" t="str">
            <v/>
          </cell>
          <cell r="D9792" t="str">
            <v>PLATE H-002310 CB-5011D</v>
          </cell>
          <cell r="E9792">
            <v>44797</v>
          </cell>
          <cell r="F9792" t="str">
            <v>ROF</v>
          </cell>
          <cell r="G9792" t="str">
            <v>CI_ICT</v>
          </cell>
          <cell r="H9792" t="str">
            <v>PC</v>
          </cell>
          <cell r="I9792" t="str">
            <v>CPR</v>
          </cell>
          <cell r="J9792" t="str">
            <v/>
          </cell>
          <cell r="K9792" t="str">
            <v>PD</v>
          </cell>
          <cell r="L9792" t="str">
            <v>3015</v>
          </cell>
          <cell r="M9792" t="str">
            <v>V</v>
          </cell>
          <cell r="N9792">
            <v>15553</v>
          </cell>
        </row>
        <row r="9793">
          <cell r="A9793" t="str">
            <v>RM-NSB-ICT-SC-0159</v>
          </cell>
          <cell r="B9793" t="str">
            <v>CINT</v>
          </cell>
          <cell r="C9793" t="str">
            <v/>
          </cell>
          <cell r="D9793" t="str">
            <v>PLATE H-002310 CB-502</v>
          </cell>
          <cell r="E9793">
            <v>44797</v>
          </cell>
          <cell r="F9793" t="str">
            <v>ROF</v>
          </cell>
          <cell r="G9793" t="str">
            <v>CI_ICT</v>
          </cell>
          <cell r="H9793" t="str">
            <v>PC</v>
          </cell>
          <cell r="I9793" t="str">
            <v>CPR</v>
          </cell>
          <cell r="J9793" t="str">
            <v/>
          </cell>
          <cell r="K9793" t="str">
            <v>PD</v>
          </cell>
          <cell r="L9793" t="str">
            <v>3015</v>
          </cell>
          <cell r="M9793" t="str">
            <v>V</v>
          </cell>
          <cell r="N9793">
            <v>15553</v>
          </cell>
        </row>
        <row r="9794">
          <cell r="A9794" t="str">
            <v>RM-NSB-ICT-SC-0160</v>
          </cell>
          <cell r="B9794" t="str">
            <v>CINT</v>
          </cell>
          <cell r="C9794" t="str">
            <v/>
          </cell>
          <cell r="D9794" t="str">
            <v>PLATE H-002410 CB-502</v>
          </cell>
          <cell r="E9794">
            <v>44797</v>
          </cell>
          <cell r="F9794" t="str">
            <v>ROF</v>
          </cell>
          <cell r="G9794" t="str">
            <v>CI_ICT</v>
          </cell>
          <cell r="H9794" t="str">
            <v>PC</v>
          </cell>
          <cell r="I9794" t="str">
            <v>CPR</v>
          </cell>
          <cell r="J9794" t="str">
            <v/>
          </cell>
          <cell r="K9794" t="str">
            <v>PD</v>
          </cell>
          <cell r="L9794" t="str">
            <v>3015</v>
          </cell>
          <cell r="M9794" t="str">
            <v>V</v>
          </cell>
          <cell r="N9794">
            <v>15553</v>
          </cell>
        </row>
        <row r="9795">
          <cell r="A9795" t="str">
            <v>RM-NSB-ICT-SC-0161</v>
          </cell>
          <cell r="B9795" t="str">
            <v>CINT</v>
          </cell>
          <cell r="C9795" t="str">
            <v/>
          </cell>
          <cell r="D9795" t="str">
            <v>PLATE H-200101-2</v>
          </cell>
          <cell r="E9795">
            <v>44797</v>
          </cell>
          <cell r="F9795" t="str">
            <v>ROF</v>
          </cell>
          <cell r="G9795" t="str">
            <v>CI_ICT</v>
          </cell>
          <cell r="H9795" t="str">
            <v>PC</v>
          </cell>
          <cell r="I9795" t="str">
            <v>CPR</v>
          </cell>
          <cell r="J9795" t="str">
            <v/>
          </cell>
          <cell r="K9795" t="str">
            <v>PD</v>
          </cell>
          <cell r="L9795" t="str">
            <v>3015</v>
          </cell>
          <cell r="M9795" t="str">
            <v>V</v>
          </cell>
          <cell r="N9795">
            <v>3000</v>
          </cell>
        </row>
        <row r="9796">
          <cell r="A9796" t="str">
            <v>RM-NSB-ICT-SC-0162</v>
          </cell>
          <cell r="B9796" t="str">
            <v>CINT</v>
          </cell>
          <cell r="C9796" t="str">
            <v/>
          </cell>
          <cell r="D9796" t="str">
            <v>PLATE H-200512</v>
          </cell>
          <cell r="E9796">
            <v>44797</v>
          </cell>
          <cell r="F9796" t="str">
            <v>ROF</v>
          </cell>
          <cell r="G9796" t="str">
            <v>CI_ICT</v>
          </cell>
          <cell r="H9796" t="str">
            <v>PC</v>
          </cell>
          <cell r="I9796" t="str">
            <v>CPR</v>
          </cell>
          <cell r="J9796" t="str">
            <v/>
          </cell>
          <cell r="K9796" t="str">
            <v>PD</v>
          </cell>
          <cell r="L9796" t="str">
            <v>3015</v>
          </cell>
          <cell r="M9796" t="str">
            <v>V</v>
          </cell>
          <cell r="N9796">
            <v>5464</v>
          </cell>
        </row>
        <row r="9797">
          <cell r="A9797" t="str">
            <v>RM-NSB-ICT-SC-0163</v>
          </cell>
          <cell r="B9797" t="str">
            <v>CINT</v>
          </cell>
          <cell r="C9797" t="str">
            <v/>
          </cell>
          <cell r="D9797" t="str">
            <v>PLATE H-210130-2</v>
          </cell>
          <cell r="E9797">
            <v>44797</v>
          </cell>
          <cell r="F9797" t="str">
            <v>ROF</v>
          </cell>
          <cell r="G9797" t="str">
            <v>CI_ICT</v>
          </cell>
          <cell r="H9797" t="str">
            <v>PC</v>
          </cell>
          <cell r="I9797" t="str">
            <v>CPR</v>
          </cell>
          <cell r="J9797" t="str">
            <v/>
          </cell>
          <cell r="K9797" t="str">
            <v>PD</v>
          </cell>
          <cell r="L9797" t="str">
            <v>3015</v>
          </cell>
          <cell r="M9797" t="str">
            <v>V</v>
          </cell>
          <cell r="N9797">
            <v>476</v>
          </cell>
        </row>
        <row r="9798">
          <cell r="A9798" t="str">
            <v>RM-NSB-ICT-SC-0164</v>
          </cell>
          <cell r="B9798" t="str">
            <v>CINT</v>
          </cell>
          <cell r="C9798" t="str">
            <v/>
          </cell>
          <cell r="D9798" t="str">
            <v>PLATE H-210150-2</v>
          </cell>
          <cell r="E9798">
            <v>44797</v>
          </cell>
          <cell r="F9798" t="str">
            <v>ROF</v>
          </cell>
          <cell r="G9798" t="str">
            <v>CI_ICT</v>
          </cell>
          <cell r="H9798" t="str">
            <v>PC</v>
          </cell>
          <cell r="I9798" t="str">
            <v>CPR</v>
          </cell>
          <cell r="J9798" t="str">
            <v/>
          </cell>
          <cell r="K9798" t="str">
            <v>PD</v>
          </cell>
          <cell r="L9798" t="str">
            <v>3015</v>
          </cell>
          <cell r="M9798" t="str">
            <v>V</v>
          </cell>
          <cell r="N9798">
            <v>15553</v>
          </cell>
        </row>
        <row r="9799">
          <cell r="A9799" t="str">
            <v>RM-NSB-ICT-SC-0165</v>
          </cell>
          <cell r="B9799" t="str">
            <v>CINT</v>
          </cell>
          <cell r="C9799" t="str">
            <v/>
          </cell>
          <cell r="D9799" t="str">
            <v>PLATE H-210520-2</v>
          </cell>
          <cell r="E9799">
            <v>44797</v>
          </cell>
          <cell r="F9799" t="str">
            <v>ROF</v>
          </cell>
          <cell r="G9799" t="str">
            <v>CI_ICT</v>
          </cell>
          <cell r="H9799" t="str">
            <v>PC</v>
          </cell>
          <cell r="I9799" t="str">
            <v>CPR</v>
          </cell>
          <cell r="J9799" t="str">
            <v/>
          </cell>
          <cell r="K9799" t="str">
            <v>PD</v>
          </cell>
          <cell r="L9799" t="str">
            <v>3015</v>
          </cell>
          <cell r="M9799" t="str">
            <v>V</v>
          </cell>
          <cell r="N9799">
            <v>15553</v>
          </cell>
        </row>
        <row r="9800">
          <cell r="A9800" t="str">
            <v>RM-NSB-ICT-SC-0166</v>
          </cell>
          <cell r="B9800" t="str">
            <v>CINT</v>
          </cell>
          <cell r="C9800" t="str">
            <v/>
          </cell>
          <cell r="D9800" t="str">
            <v>PLATE H-210522-A</v>
          </cell>
          <cell r="E9800">
            <v>44797</v>
          </cell>
          <cell r="F9800" t="str">
            <v>ROF</v>
          </cell>
          <cell r="G9800" t="str">
            <v>CI_ICT</v>
          </cell>
          <cell r="H9800" t="str">
            <v>PC</v>
          </cell>
          <cell r="I9800" t="str">
            <v>CPR</v>
          </cell>
          <cell r="J9800" t="str">
            <v/>
          </cell>
          <cell r="K9800" t="str">
            <v>PD</v>
          </cell>
          <cell r="L9800" t="str">
            <v>3015</v>
          </cell>
          <cell r="M9800" t="str">
            <v>V</v>
          </cell>
          <cell r="N9800">
            <v>340</v>
          </cell>
        </row>
        <row r="9801">
          <cell r="A9801" t="str">
            <v>RM-NSB-ICT-SC-0167</v>
          </cell>
          <cell r="B9801" t="str">
            <v>CINT</v>
          </cell>
          <cell r="C9801" t="str">
            <v/>
          </cell>
          <cell r="D9801" t="str">
            <v>PLATE H-210522-B</v>
          </cell>
          <cell r="E9801">
            <v>44797</v>
          </cell>
          <cell r="F9801" t="str">
            <v>ROF</v>
          </cell>
          <cell r="G9801" t="str">
            <v>CI_ICT</v>
          </cell>
          <cell r="H9801" t="str">
            <v>PC</v>
          </cell>
          <cell r="I9801" t="str">
            <v>CPR</v>
          </cell>
          <cell r="J9801" t="str">
            <v/>
          </cell>
          <cell r="K9801" t="str">
            <v>PD</v>
          </cell>
          <cell r="L9801" t="str">
            <v>3015</v>
          </cell>
          <cell r="M9801" t="str">
            <v>V</v>
          </cell>
          <cell r="N9801">
            <v>340</v>
          </cell>
        </row>
        <row r="9802">
          <cell r="A9802" t="str">
            <v>RM-NSB-ICT-SC-0168</v>
          </cell>
          <cell r="B9802" t="str">
            <v>CINT</v>
          </cell>
          <cell r="C9802" t="str">
            <v/>
          </cell>
          <cell r="D9802" t="str">
            <v>PLATE K-200003</v>
          </cell>
          <cell r="E9802">
            <v>45169</v>
          </cell>
          <cell r="F9802" t="str">
            <v>ROF</v>
          </cell>
          <cell r="G9802" t="str">
            <v>CI_ICT</v>
          </cell>
          <cell r="H9802" t="str">
            <v>PC</v>
          </cell>
          <cell r="I9802" t="str">
            <v>CPR</v>
          </cell>
          <cell r="J9802" t="str">
            <v/>
          </cell>
          <cell r="K9802" t="str">
            <v>PD</v>
          </cell>
          <cell r="L9802" t="str">
            <v>3015</v>
          </cell>
          <cell r="M9802" t="str">
            <v>V</v>
          </cell>
          <cell r="N9802">
            <v>2263</v>
          </cell>
        </row>
        <row r="9803">
          <cell r="A9803" t="str">
            <v>RM-NSB-ICT-SC-0169</v>
          </cell>
          <cell r="B9803" t="str">
            <v>CINT</v>
          </cell>
          <cell r="C9803" t="str">
            <v/>
          </cell>
          <cell r="D9803" t="str">
            <v>PLATE K-212012-1</v>
          </cell>
          <cell r="E9803">
            <v>45266</v>
          </cell>
          <cell r="F9803" t="str">
            <v>ROF</v>
          </cell>
          <cell r="G9803" t="str">
            <v>CI_ICT</v>
          </cell>
          <cell r="H9803" t="str">
            <v>PC</v>
          </cell>
          <cell r="I9803" t="str">
            <v>CPR</v>
          </cell>
          <cell r="J9803" t="str">
            <v/>
          </cell>
          <cell r="K9803" t="str">
            <v>PD</v>
          </cell>
          <cell r="L9803" t="str">
            <v>3015</v>
          </cell>
          <cell r="M9803" t="str">
            <v>V</v>
          </cell>
          <cell r="N9803">
            <v>4519</v>
          </cell>
        </row>
        <row r="9804">
          <cell r="A9804" t="str">
            <v>RM-NSB-ICT-SC-0170</v>
          </cell>
          <cell r="B9804" t="str">
            <v>CINT</v>
          </cell>
          <cell r="C9804" t="str">
            <v/>
          </cell>
          <cell r="D9804" t="str">
            <v>PLATE KC-200001</v>
          </cell>
          <cell r="E9804">
            <v>44825</v>
          </cell>
          <cell r="F9804" t="str">
            <v>ROF</v>
          </cell>
          <cell r="G9804" t="str">
            <v>CI_ICT</v>
          </cell>
          <cell r="H9804" t="str">
            <v>PC</v>
          </cell>
          <cell r="I9804" t="str">
            <v>CPR</v>
          </cell>
          <cell r="J9804" t="str">
            <v/>
          </cell>
          <cell r="K9804" t="str">
            <v>PD</v>
          </cell>
          <cell r="L9804" t="str">
            <v>3015</v>
          </cell>
          <cell r="M9804" t="str">
            <v>V</v>
          </cell>
          <cell r="N9804">
            <v>3414</v>
          </cell>
        </row>
        <row r="9805">
          <cell r="A9805" t="str">
            <v>RM-NSB-ICT-SC-0171</v>
          </cell>
          <cell r="B9805" t="str">
            <v>CINT</v>
          </cell>
          <cell r="C9805" t="str">
            <v/>
          </cell>
          <cell r="D9805" t="str">
            <v>PLATE LOWER FRAME</v>
          </cell>
          <cell r="E9805">
            <v>44797</v>
          </cell>
          <cell r="F9805" t="str">
            <v>ROF</v>
          </cell>
          <cell r="G9805" t="str">
            <v>CI_ICT</v>
          </cell>
          <cell r="H9805" t="str">
            <v>PC</v>
          </cell>
          <cell r="I9805" t="str">
            <v>CPR</v>
          </cell>
          <cell r="J9805" t="str">
            <v/>
          </cell>
          <cell r="K9805" t="str">
            <v>PD</v>
          </cell>
          <cell r="L9805" t="str">
            <v>3015</v>
          </cell>
          <cell r="M9805" t="str">
            <v>V</v>
          </cell>
          <cell r="N9805">
            <v>15000</v>
          </cell>
        </row>
        <row r="9806">
          <cell r="A9806" t="str">
            <v>RM-NSB-ICT-SC-0172</v>
          </cell>
          <cell r="B9806" t="str">
            <v>CINT</v>
          </cell>
          <cell r="C9806" t="str">
            <v/>
          </cell>
          <cell r="D9806" t="str">
            <v>PLATE NUT BUMPER LIST</v>
          </cell>
          <cell r="E9806">
            <v>44797</v>
          </cell>
          <cell r="F9806" t="str">
            <v>ROF</v>
          </cell>
          <cell r="G9806" t="str">
            <v>CI_ICT</v>
          </cell>
          <cell r="H9806" t="str">
            <v>PC</v>
          </cell>
          <cell r="I9806" t="str">
            <v>CPR</v>
          </cell>
          <cell r="J9806" t="str">
            <v/>
          </cell>
          <cell r="K9806" t="str">
            <v>PD</v>
          </cell>
          <cell r="L9806" t="str">
            <v>3015</v>
          </cell>
          <cell r="M9806" t="str">
            <v>V</v>
          </cell>
          <cell r="N9806">
            <v>1603</v>
          </cell>
        </row>
        <row r="9807">
          <cell r="A9807" t="str">
            <v>RM-NSB-ICT-SC-0173</v>
          </cell>
          <cell r="B9807" t="str">
            <v>CINT</v>
          </cell>
          <cell r="C9807" t="str">
            <v/>
          </cell>
          <cell r="D9807" t="str">
            <v>PLATE SLIDER TB 002</v>
          </cell>
          <cell r="E9807">
            <v>45169</v>
          </cell>
          <cell r="F9807" t="str">
            <v>ROF</v>
          </cell>
          <cell r="G9807" t="str">
            <v>CI_ICT</v>
          </cell>
          <cell r="H9807" t="str">
            <v>PC</v>
          </cell>
          <cell r="I9807" t="str">
            <v>CPR</v>
          </cell>
          <cell r="J9807" t="str">
            <v/>
          </cell>
          <cell r="K9807" t="str">
            <v>PD</v>
          </cell>
          <cell r="L9807" t="str">
            <v>3015</v>
          </cell>
          <cell r="M9807" t="str">
            <v>V</v>
          </cell>
          <cell r="N9807">
            <v>5238</v>
          </cell>
        </row>
        <row r="9808">
          <cell r="A9808" t="str">
            <v>RM-NSB-ICT-SC-0174</v>
          </cell>
          <cell r="B9808" t="str">
            <v>CINT</v>
          </cell>
          <cell r="C9808" t="str">
            <v/>
          </cell>
          <cell r="D9808" t="str">
            <v>PLATE SPH F-095011</v>
          </cell>
          <cell r="E9808">
            <v>44797</v>
          </cell>
          <cell r="F9808" t="str">
            <v>ROF</v>
          </cell>
          <cell r="G9808" t="str">
            <v>CI_ICT</v>
          </cell>
          <cell r="H9808" t="str">
            <v>PC</v>
          </cell>
          <cell r="I9808" t="str">
            <v>CPR</v>
          </cell>
          <cell r="J9808" t="str">
            <v/>
          </cell>
          <cell r="K9808" t="str">
            <v>PD</v>
          </cell>
          <cell r="L9808" t="str">
            <v>3015</v>
          </cell>
          <cell r="M9808" t="str">
            <v>V</v>
          </cell>
          <cell r="N9808">
            <v>276</v>
          </cell>
        </row>
        <row r="9809">
          <cell r="A9809" t="str">
            <v>RM-NSB-ICT-SC-0175</v>
          </cell>
          <cell r="B9809" t="str">
            <v>CINT</v>
          </cell>
          <cell r="C9809" t="str">
            <v/>
          </cell>
          <cell r="D9809" t="str">
            <v>RING PLATE K-200003</v>
          </cell>
          <cell r="E9809">
            <v>44797</v>
          </cell>
          <cell r="F9809" t="str">
            <v>ROF</v>
          </cell>
          <cell r="G9809" t="str">
            <v>CI_ICT</v>
          </cell>
          <cell r="H9809" t="str">
            <v>PC</v>
          </cell>
          <cell r="I9809" t="str">
            <v>CPR</v>
          </cell>
          <cell r="J9809" t="str">
            <v/>
          </cell>
          <cell r="K9809" t="str">
            <v>PD</v>
          </cell>
          <cell r="L9809" t="str">
            <v>3015</v>
          </cell>
          <cell r="M9809" t="str">
            <v>V</v>
          </cell>
          <cell r="N9809">
            <v>800</v>
          </cell>
        </row>
        <row r="9810">
          <cell r="A9810" t="str">
            <v>RM-NSB-ICT-SC-0176</v>
          </cell>
          <cell r="B9810" t="str">
            <v>CINT</v>
          </cell>
          <cell r="C9810" t="str">
            <v/>
          </cell>
          <cell r="D9810" t="str">
            <v>ROLLER BRACKET F-580140</v>
          </cell>
          <cell r="E9810">
            <v>44797</v>
          </cell>
          <cell r="F9810" t="str">
            <v>ROF</v>
          </cell>
          <cell r="G9810" t="str">
            <v>CI_ICT</v>
          </cell>
          <cell r="H9810" t="str">
            <v>PC</v>
          </cell>
          <cell r="I9810" t="str">
            <v>CPR</v>
          </cell>
          <cell r="J9810" t="str">
            <v/>
          </cell>
          <cell r="K9810" t="str">
            <v>PD</v>
          </cell>
          <cell r="L9810" t="str">
            <v>3015</v>
          </cell>
          <cell r="M9810" t="str">
            <v>V</v>
          </cell>
          <cell r="N9810">
            <v>7253</v>
          </cell>
        </row>
        <row r="9811">
          <cell r="A9811" t="str">
            <v>RM-NSB-ICT-SC-0177</v>
          </cell>
          <cell r="B9811" t="str">
            <v>CINT</v>
          </cell>
          <cell r="C9811" t="str">
            <v/>
          </cell>
          <cell r="D9811" t="str">
            <v>ROLLER BRACKET K-200006</v>
          </cell>
          <cell r="E9811">
            <v>45169</v>
          </cell>
          <cell r="F9811" t="str">
            <v>ROF</v>
          </cell>
          <cell r="G9811" t="str">
            <v>CI_ICT</v>
          </cell>
          <cell r="H9811" t="str">
            <v>PC</v>
          </cell>
          <cell r="I9811" t="str">
            <v>CPR</v>
          </cell>
          <cell r="J9811" t="str">
            <v/>
          </cell>
          <cell r="K9811" t="str">
            <v>PD</v>
          </cell>
          <cell r="L9811" t="str">
            <v>3015</v>
          </cell>
          <cell r="M9811" t="str">
            <v>V</v>
          </cell>
          <cell r="N9811">
            <v>1923</v>
          </cell>
        </row>
        <row r="9812">
          <cell r="A9812" t="str">
            <v>RM-NSB-ICT-SC-0178</v>
          </cell>
          <cell r="B9812" t="str">
            <v>CINT</v>
          </cell>
          <cell r="C9812" t="str">
            <v/>
          </cell>
          <cell r="D9812" t="str">
            <v>SPACER H-002040</v>
          </cell>
          <cell r="E9812">
            <v>45232</v>
          </cell>
          <cell r="F9812" t="str">
            <v>ROF</v>
          </cell>
          <cell r="G9812" t="str">
            <v>CI_ICT</v>
          </cell>
          <cell r="H9812" t="str">
            <v>PC</v>
          </cell>
          <cell r="I9812" t="str">
            <v>CPR</v>
          </cell>
          <cell r="J9812" t="str">
            <v/>
          </cell>
          <cell r="K9812" t="str">
            <v>PD</v>
          </cell>
          <cell r="L9812" t="str">
            <v>3015</v>
          </cell>
          <cell r="M9812" t="str">
            <v>V</v>
          </cell>
          <cell r="N9812">
            <v>3394</v>
          </cell>
        </row>
        <row r="9813">
          <cell r="A9813" t="str">
            <v>RM-NSB-ICT-SC-0179</v>
          </cell>
          <cell r="B9813" t="str">
            <v>CINT</v>
          </cell>
          <cell r="C9813" t="str">
            <v/>
          </cell>
          <cell r="D9813" t="str">
            <v>SPACER H-210310-3</v>
          </cell>
          <cell r="E9813">
            <v>44797</v>
          </cell>
          <cell r="F9813" t="str">
            <v>ROF</v>
          </cell>
          <cell r="G9813" t="str">
            <v>CI_ICT</v>
          </cell>
          <cell r="H9813" t="str">
            <v>PC</v>
          </cell>
          <cell r="I9813" t="str">
            <v>CPR</v>
          </cell>
          <cell r="J9813" t="str">
            <v/>
          </cell>
          <cell r="K9813" t="str">
            <v>PD</v>
          </cell>
          <cell r="L9813" t="str">
            <v>3015</v>
          </cell>
          <cell r="M9813" t="str">
            <v>V</v>
          </cell>
          <cell r="N9813">
            <v>1965</v>
          </cell>
        </row>
        <row r="9814">
          <cell r="A9814" t="str">
            <v>RM-NSB-ICT-SC-0180</v>
          </cell>
          <cell r="B9814" t="str">
            <v>CINT</v>
          </cell>
          <cell r="C9814" t="str">
            <v/>
          </cell>
          <cell r="D9814" t="str">
            <v>SPACER K-006508</v>
          </cell>
          <cell r="E9814">
            <v>45169</v>
          </cell>
          <cell r="F9814" t="str">
            <v>ROF</v>
          </cell>
          <cell r="G9814" t="str">
            <v>CI_OTH</v>
          </cell>
          <cell r="H9814" t="str">
            <v>PC</v>
          </cell>
          <cell r="I9814" t="str">
            <v>CPR</v>
          </cell>
          <cell r="J9814" t="str">
            <v/>
          </cell>
          <cell r="K9814" t="str">
            <v>PD</v>
          </cell>
          <cell r="L9814" t="str">
            <v>3015</v>
          </cell>
          <cell r="M9814" t="str">
            <v>V</v>
          </cell>
          <cell r="N9814">
            <v>938</v>
          </cell>
        </row>
        <row r="9815">
          <cell r="A9815" t="str">
            <v>RM-NSB-ICT-SC-0181</v>
          </cell>
          <cell r="B9815" t="str">
            <v>CINT</v>
          </cell>
          <cell r="C9815" t="str">
            <v/>
          </cell>
          <cell r="D9815" t="str">
            <v>SPACER K-300061-2</v>
          </cell>
          <cell r="E9815">
            <v>44797</v>
          </cell>
          <cell r="F9815" t="str">
            <v>ROF</v>
          </cell>
          <cell r="G9815" t="str">
            <v>CI_ICT</v>
          </cell>
          <cell r="H9815" t="str">
            <v>PC</v>
          </cell>
          <cell r="I9815" t="str">
            <v>CPR</v>
          </cell>
          <cell r="J9815" t="str">
            <v/>
          </cell>
          <cell r="K9815" t="str">
            <v>PD</v>
          </cell>
          <cell r="L9815" t="str">
            <v>3015</v>
          </cell>
          <cell r="M9815" t="str">
            <v>V</v>
          </cell>
          <cell r="N9815">
            <v>3850</v>
          </cell>
        </row>
        <row r="9816">
          <cell r="A9816" t="str">
            <v>RM-NSB-ICT-SC-0182</v>
          </cell>
          <cell r="B9816" t="str">
            <v>CINT</v>
          </cell>
          <cell r="C9816" t="str">
            <v/>
          </cell>
          <cell r="D9816" t="str">
            <v>STOPPER BANPON H-220051-8</v>
          </cell>
          <cell r="E9816">
            <v>44797</v>
          </cell>
          <cell r="F9816" t="str">
            <v>ROF</v>
          </cell>
          <cell r="G9816" t="str">
            <v>CI_ICT</v>
          </cell>
          <cell r="H9816" t="str">
            <v>PC</v>
          </cell>
          <cell r="I9816" t="str">
            <v>CPR</v>
          </cell>
          <cell r="J9816" t="str">
            <v/>
          </cell>
          <cell r="K9816" t="str">
            <v>PD</v>
          </cell>
          <cell r="L9816" t="str">
            <v>3015</v>
          </cell>
          <cell r="M9816" t="str">
            <v>V</v>
          </cell>
          <cell r="N9816">
            <v>2564</v>
          </cell>
        </row>
        <row r="9817">
          <cell r="A9817" t="str">
            <v>RM-NSB-ICT-SC-0183</v>
          </cell>
          <cell r="B9817" t="str">
            <v>CINT</v>
          </cell>
          <cell r="C9817" t="str">
            <v/>
          </cell>
          <cell r="D9817" t="str">
            <v>STOPPER BRACKET K-202048</v>
          </cell>
          <cell r="E9817">
            <v>45266</v>
          </cell>
          <cell r="F9817" t="str">
            <v>ROF</v>
          </cell>
          <cell r="G9817" t="str">
            <v>CI_ICT</v>
          </cell>
          <cell r="H9817" t="str">
            <v>PC</v>
          </cell>
          <cell r="I9817" t="str">
            <v>CPR</v>
          </cell>
          <cell r="J9817" t="str">
            <v/>
          </cell>
          <cell r="K9817" t="str">
            <v>PD</v>
          </cell>
          <cell r="L9817" t="str">
            <v>3015</v>
          </cell>
          <cell r="M9817" t="str">
            <v>V</v>
          </cell>
          <cell r="N9817">
            <v>2293</v>
          </cell>
        </row>
        <row r="9818">
          <cell r="A9818" t="str">
            <v>RM-NSB-ICT-SC-0184</v>
          </cell>
          <cell r="B9818" t="str">
            <v>CINT</v>
          </cell>
          <cell r="C9818" t="str">
            <v/>
          </cell>
          <cell r="D9818" t="str">
            <v>STOPPER DIA 8 X 208</v>
          </cell>
          <cell r="E9818">
            <v>44825</v>
          </cell>
          <cell r="F9818" t="str">
            <v>ROF</v>
          </cell>
          <cell r="G9818" t="str">
            <v>CI_ICT</v>
          </cell>
          <cell r="H9818" t="str">
            <v>PC</v>
          </cell>
          <cell r="I9818" t="str">
            <v>CPR</v>
          </cell>
          <cell r="J9818" t="str">
            <v/>
          </cell>
          <cell r="K9818" t="str">
            <v>PD</v>
          </cell>
          <cell r="L9818" t="str">
            <v>3015</v>
          </cell>
          <cell r="M9818" t="str">
            <v>V</v>
          </cell>
          <cell r="N9818">
            <v>1807</v>
          </cell>
        </row>
        <row r="9819">
          <cell r="A9819" t="str">
            <v>RM-NSB-ICT-SC-0185</v>
          </cell>
          <cell r="B9819" t="str">
            <v>CINT</v>
          </cell>
          <cell r="C9819" t="str">
            <v/>
          </cell>
          <cell r="D9819" t="str">
            <v>STOPPER H-200203</v>
          </cell>
          <cell r="E9819">
            <v>44825</v>
          </cell>
          <cell r="F9819" t="str">
            <v>ROF</v>
          </cell>
          <cell r="G9819" t="str">
            <v>CI_ICT</v>
          </cell>
          <cell r="H9819" t="str">
            <v>PC</v>
          </cell>
          <cell r="I9819" t="str">
            <v>CPR</v>
          </cell>
          <cell r="J9819" t="str">
            <v/>
          </cell>
          <cell r="K9819" t="str">
            <v>PD</v>
          </cell>
          <cell r="L9819" t="str">
            <v>3015</v>
          </cell>
          <cell r="M9819" t="str">
            <v>V</v>
          </cell>
          <cell r="N9819">
            <v>544</v>
          </cell>
        </row>
        <row r="9820">
          <cell r="A9820" t="str">
            <v>RM-NSB-ICT-SC-0186</v>
          </cell>
          <cell r="B9820" t="str">
            <v>CINT</v>
          </cell>
          <cell r="C9820" t="str">
            <v/>
          </cell>
          <cell r="D9820" t="str">
            <v>STOPPER H-220100-2</v>
          </cell>
          <cell r="E9820">
            <v>44797</v>
          </cell>
          <cell r="F9820" t="str">
            <v>ROF</v>
          </cell>
          <cell r="G9820" t="str">
            <v>CI_ICT</v>
          </cell>
          <cell r="H9820" t="str">
            <v>PC</v>
          </cell>
          <cell r="I9820" t="str">
            <v>CPR</v>
          </cell>
          <cell r="J9820" t="str">
            <v/>
          </cell>
          <cell r="K9820" t="str">
            <v>PD</v>
          </cell>
          <cell r="L9820" t="str">
            <v>3015</v>
          </cell>
          <cell r="M9820" t="str">
            <v>V</v>
          </cell>
          <cell r="N9820">
            <v>953</v>
          </cell>
        </row>
        <row r="9821">
          <cell r="A9821" t="str">
            <v>RM-NSB-ICT-SC-0187</v>
          </cell>
          <cell r="B9821" t="str">
            <v>CINT</v>
          </cell>
          <cell r="C9821" t="str">
            <v/>
          </cell>
          <cell r="D9821" t="str">
            <v>STOPPER HOLDER CB-230-13</v>
          </cell>
          <cell r="E9821">
            <v>44797</v>
          </cell>
          <cell r="F9821" t="str">
            <v>ROF</v>
          </cell>
          <cell r="G9821" t="str">
            <v>CI_ICT</v>
          </cell>
          <cell r="H9821" t="str">
            <v>PC</v>
          </cell>
          <cell r="I9821" t="str">
            <v>CPR</v>
          </cell>
          <cell r="J9821" t="str">
            <v/>
          </cell>
          <cell r="K9821" t="str">
            <v>PD</v>
          </cell>
          <cell r="L9821" t="str">
            <v>3015</v>
          </cell>
          <cell r="M9821" t="str">
            <v>V</v>
          </cell>
          <cell r="N9821">
            <v>1807</v>
          </cell>
        </row>
        <row r="9822">
          <cell r="A9822" t="str">
            <v>RM-NSB-ICT-SC-0188</v>
          </cell>
          <cell r="B9822" t="str">
            <v>CINT</v>
          </cell>
          <cell r="C9822" t="str">
            <v/>
          </cell>
          <cell r="D9822" t="str">
            <v>STOPPER LEVER CB-230-14</v>
          </cell>
          <cell r="E9822">
            <v>44797</v>
          </cell>
          <cell r="F9822" t="str">
            <v>ROF</v>
          </cell>
          <cell r="G9822" t="str">
            <v>CI_ICT</v>
          </cell>
          <cell r="H9822" t="str">
            <v>PC</v>
          </cell>
          <cell r="I9822" t="str">
            <v>CPR</v>
          </cell>
          <cell r="J9822" t="str">
            <v/>
          </cell>
          <cell r="K9822" t="str">
            <v>PD</v>
          </cell>
          <cell r="L9822" t="str">
            <v>3015</v>
          </cell>
          <cell r="M9822" t="str">
            <v>V</v>
          </cell>
          <cell r="N9822">
            <v>937</v>
          </cell>
        </row>
        <row r="9823">
          <cell r="A9823" t="str">
            <v>RM-NSB-ICT-SC-0189</v>
          </cell>
          <cell r="B9823" t="str">
            <v>CINT</v>
          </cell>
          <cell r="C9823" t="str">
            <v/>
          </cell>
          <cell r="D9823" t="str">
            <v>SUNOKO PLATE A K-202037</v>
          </cell>
          <cell r="E9823">
            <v>45169</v>
          </cell>
          <cell r="F9823" t="str">
            <v>ROF</v>
          </cell>
          <cell r="G9823" t="str">
            <v>CI_ICT</v>
          </cell>
          <cell r="H9823" t="str">
            <v>PC</v>
          </cell>
          <cell r="I9823" t="str">
            <v>CPR</v>
          </cell>
          <cell r="J9823" t="str">
            <v/>
          </cell>
          <cell r="K9823" t="str">
            <v>PD</v>
          </cell>
          <cell r="L9823" t="str">
            <v>3015</v>
          </cell>
          <cell r="M9823" t="str">
            <v>V</v>
          </cell>
          <cell r="N9823">
            <v>11412</v>
          </cell>
        </row>
        <row r="9824">
          <cell r="A9824" t="str">
            <v>RM-NSB-ICT-SC-0190</v>
          </cell>
          <cell r="B9824" t="str">
            <v>CINT</v>
          </cell>
          <cell r="C9824" t="str">
            <v/>
          </cell>
          <cell r="D9824" t="str">
            <v>SUNOKO PLATE A K-202056</v>
          </cell>
          <cell r="E9824">
            <v>44797</v>
          </cell>
          <cell r="F9824" t="str">
            <v>ROF</v>
          </cell>
          <cell r="G9824" t="str">
            <v>CI_ICT</v>
          </cell>
          <cell r="H9824" t="str">
            <v>PC</v>
          </cell>
          <cell r="I9824" t="str">
            <v>CPR</v>
          </cell>
          <cell r="J9824" t="str">
            <v/>
          </cell>
          <cell r="K9824" t="str">
            <v>PD</v>
          </cell>
          <cell r="L9824" t="str">
            <v>3015</v>
          </cell>
          <cell r="M9824" t="str">
            <v>V</v>
          </cell>
          <cell r="N9824">
            <v>12468</v>
          </cell>
        </row>
        <row r="9825">
          <cell r="A9825" t="str">
            <v>RM-NSB-ICT-SC-0191</v>
          </cell>
          <cell r="B9825" t="str">
            <v>CINT</v>
          </cell>
          <cell r="C9825" t="str">
            <v/>
          </cell>
          <cell r="D9825" t="str">
            <v>SUNOKO PLATE AK-202056 /57 /58</v>
          </cell>
          <cell r="E9825">
            <v>44797</v>
          </cell>
          <cell r="F9825" t="str">
            <v>ROF</v>
          </cell>
          <cell r="G9825" t="str">
            <v>CI_ICT</v>
          </cell>
          <cell r="H9825" t="str">
            <v>PC</v>
          </cell>
          <cell r="I9825" t="str">
            <v>CPR</v>
          </cell>
          <cell r="J9825" t="str">
            <v/>
          </cell>
          <cell r="K9825" t="str">
            <v>PD</v>
          </cell>
          <cell r="L9825" t="str">
            <v>3015</v>
          </cell>
          <cell r="M9825" t="str">
            <v>V</v>
          </cell>
          <cell r="N9825">
            <v>1528</v>
          </cell>
        </row>
        <row r="9826">
          <cell r="A9826" t="str">
            <v>RM-NSB-ICT-SC-0192</v>
          </cell>
          <cell r="B9826" t="str">
            <v>CINT</v>
          </cell>
          <cell r="C9826" t="str">
            <v/>
          </cell>
          <cell r="D9826" t="str">
            <v>SUNOKO PLATE B K-202057</v>
          </cell>
          <cell r="E9826">
            <v>44797</v>
          </cell>
          <cell r="F9826" t="str">
            <v>ROF</v>
          </cell>
          <cell r="G9826" t="str">
            <v>CI_ICT</v>
          </cell>
          <cell r="H9826" t="str">
            <v>PC</v>
          </cell>
          <cell r="I9826" t="str">
            <v>CPR</v>
          </cell>
          <cell r="J9826" t="str">
            <v/>
          </cell>
          <cell r="K9826" t="str">
            <v>PD</v>
          </cell>
          <cell r="L9826" t="str">
            <v>3015</v>
          </cell>
          <cell r="M9826" t="str">
            <v>V</v>
          </cell>
          <cell r="N9826">
            <v>17627</v>
          </cell>
        </row>
        <row r="9827">
          <cell r="A9827" t="str">
            <v>RM-NSB-ICT-SC-0193</v>
          </cell>
          <cell r="B9827" t="str">
            <v>CINT</v>
          </cell>
          <cell r="C9827" t="str">
            <v/>
          </cell>
          <cell r="D9827" t="str">
            <v>SUNOKO PLATE C K-202019</v>
          </cell>
          <cell r="E9827">
            <v>44950</v>
          </cell>
          <cell r="F9827" t="str">
            <v>ROF</v>
          </cell>
          <cell r="G9827" t="str">
            <v>CI_ICT</v>
          </cell>
          <cell r="H9827" t="str">
            <v>PC</v>
          </cell>
          <cell r="I9827" t="str">
            <v>CPR</v>
          </cell>
          <cell r="J9827" t="str">
            <v/>
          </cell>
          <cell r="K9827" t="str">
            <v>PD</v>
          </cell>
          <cell r="L9827" t="str">
            <v>3015</v>
          </cell>
          <cell r="M9827" t="str">
            <v>V</v>
          </cell>
          <cell r="N9827">
            <v>6772</v>
          </cell>
        </row>
        <row r="9828">
          <cell r="A9828" t="str">
            <v>RM-NSB-ICT-SC-0194</v>
          </cell>
          <cell r="B9828" t="str">
            <v>CINT</v>
          </cell>
          <cell r="C9828" t="str">
            <v/>
          </cell>
          <cell r="D9828" t="str">
            <v>SUNOKO PLATE C K-202058</v>
          </cell>
          <cell r="E9828">
            <v>44797</v>
          </cell>
          <cell r="F9828" t="str">
            <v>ROF</v>
          </cell>
          <cell r="G9828" t="str">
            <v>CI_ICT</v>
          </cell>
          <cell r="H9828" t="str">
            <v>PC</v>
          </cell>
          <cell r="I9828" t="str">
            <v>CPR</v>
          </cell>
          <cell r="J9828" t="str">
            <v/>
          </cell>
          <cell r="K9828" t="str">
            <v>PD</v>
          </cell>
          <cell r="L9828" t="str">
            <v>3015</v>
          </cell>
          <cell r="M9828" t="str">
            <v>V</v>
          </cell>
          <cell r="N9828">
            <v>1941</v>
          </cell>
        </row>
        <row r="9829">
          <cell r="A9829" t="str">
            <v>RM-NSB-ICT-SC-0195</v>
          </cell>
          <cell r="B9829" t="str">
            <v>CINT</v>
          </cell>
          <cell r="C9829" t="str">
            <v/>
          </cell>
          <cell r="D9829" t="str">
            <v>SUNOKO PLATE K-202038</v>
          </cell>
          <cell r="E9829">
            <v>45169</v>
          </cell>
          <cell r="F9829" t="str">
            <v>ROF</v>
          </cell>
          <cell r="G9829" t="str">
            <v>CI_ICT</v>
          </cell>
          <cell r="H9829" t="str">
            <v>PC</v>
          </cell>
          <cell r="I9829" t="str">
            <v>CPR</v>
          </cell>
          <cell r="J9829" t="str">
            <v/>
          </cell>
          <cell r="K9829" t="str">
            <v>PD</v>
          </cell>
          <cell r="L9829" t="str">
            <v>3015</v>
          </cell>
          <cell r="M9829" t="str">
            <v>V</v>
          </cell>
          <cell r="N9829">
            <v>10951</v>
          </cell>
        </row>
        <row r="9830">
          <cell r="A9830" t="str">
            <v>RM-NSB-ICT-SC-0196</v>
          </cell>
          <cell r="B9830" t="str">
            <v>CINT</v>
          </cell>
          <cell r="C9830" t="str">
            <v/>
          </cell>
          <cell r="D9830" t="str">
            <v>WASHER VERZENG</v>
          </cell>
          <cell r="E9830">
            <v>44800</v>
          </cell>
          <cell r="F9830" t="str">
            <v>ROF</v>
          </cell>
          <cell r="G9830" t="str">
            <v>CI_ICT</v>
          </cell>
          <cell r="H9830" t="str">
            <v>PC</v>
          </cell>
          <cell r="I9830" t="str">
            <v>CPR</v>
          </cell>
          <cell r="J9830" t="str">
            <v/>
          </cell>
          <cell r="K9830" t="str">
            <v>PD</v>
          </cell>
          <cell r="L9830" t="str">
            <v>3015</v>
          </cell>
          <cell r="M9830" t="str">
            <v>V</v>
          </cell>
          <cell r="N9830">
            <v>195</v>
          </cell>
        </row>
        <row r="9831">
          <cell r="A9831" t="str">
            <v>RM-NSB-ICT-SC-0197</v>
          </cell>
          <cell r="B9831" t="str">
            <v>CINT</v>
          </cell>
          <cell r="C9831" t="str">
            <v/>
          </cell>
          <cell r="D9831" t="str">
            <v>BUBUT NUT L K-505008</v>
          </cell>
          <cell r="E9831">
            <v>44797</v>
          </cell>
          <cell r="F9831" t="str">
            <v>ROF</v>
          </cell>
          <cell r="G9831" t="str">
            <v>CI_ICT</v>
          </cell>
          <cell r="H9831" t="str">
            <v>PC</v>
          </cell>
          <cell r="I9831" t="str">
            <v>CPR</v>
          </cell>
          <cell r="J9831" t="str">
            <v/>
          </cell>
          <cell r="K9831" t="str">
            <v>PD</v>
          </cell>
          <cell r="L9831" t="str">
            <v>3015</v>
          </cell>
          <cell r="M9831" t="str">
            <v>V</v>
          </cell>
          <cell r="N9831">
            <v>3927</v>
          </cell>
        </row>
        <row r="9832">
          <cell r="A9832" t="str">
            <v>RM-NSB-ICT-SC-0198</v>
          </cell>
          <cell r="B9832" t="str">
            <v>CINT</v>
          </cell>
          <cell r="C9832" t="str">
            <v/>
          </cell>
          <cell r="D9832" t="str">
            <v>BUBUT NUT R K-505008</v>
          </cell>
          <cell r="E9832">
            <v>44797</v>
          </cell>
          <cell r="F9832" t="str">
            <v>ROF</v>
          </cell>
          <cell r="G9832" t="str">
            <v>CI_ICT</v>
          </cell>
          <cell r="H9832" t="str">
            <v>PC</v>
          </cell>
          <cell r="I9832" t="str">
            <v>CPR</v>
          </cell>
          <cell r="J9832" t="str">
            <v/>
          </cell>
          <cell r="K9832" t="str">
            <v>PD</v>
          </cell>
          <cell r="L9832" t="str">
            <v>3015</v>
          </cell>
          <cell r="M9832" t="str">
            <v>V</v>
          </cell>
          <cell r="N9832">
            <v>3389</v>
          </cell>
        </row>
        <row r="9833">
          <cell r="A9833" t="str">
            <v>RM-NSB-ICT-SC-0199</v>
          </cell>
          <cell r="B9833" t="str">
            <v>CINT</v>
          </cell>
          <cell r="C9833" t="str">
            <v/>
          </cell>
          <cell r="D9833" t="str">
            <v>BUBUT PIN CASTER TB-002</v>
          </cell>
          <cell r="E9833">
            <v>45183</v>
          </cell>
          <cell r="F9833" t="str">
            <v>ROF</v>
          </cell>
          <cell r="G9833" t="str">
            <v>CI_ICT</v>
          </cell>
          <cell r="H9833" t="str">
            <v>PC</v>
          </cell>
          <cell r="I9833" t="str">
            <v>CPR</v>
          </cell>
          <cell r="J9833" t="str">
            <v/>
          </cell>
          <cell r="K9833" t="str">
            <v>PD</v>
          </cell>
          <cell r="L9833" t="str">
            <v>3015</v>
          </cell>
          <cell r="M9833" t="str">
            <v>V</v>
          </cell>
          <cell r="N9833">
            <v>5549</v>
          </cell>
        </row>
        <row r="9834">
          <cell r="A9834" t="str">
            <v>RM-NSB-ICT-SC-0200</v>
          </cell>
          <cell r="B9834" t="str">
            <v>CINT</v>
          </cell>
          <cell r="C9834" t="str">
            <v/>
          </cell>
          <cell r="D9834" t="str">
            <v>BASE PLATE FS-001</v>
          </cell>
          <cell r="E9834">
            <v>44797</v>
          </cell>
          <cell r="F9834" t="str">
            <v>ROF</v>
          </cell>
          <cell r="G9834" t="str">
            <v>CI_ICT</v>
          </cell>
          <cell r="H9834" t="str">
            <v>PC</v>
          </cell>
          <cell r="I9834" t="str">
            <v>CPR</v>
          </cell>
          <cell r="J9834" t="str">
            <v/>
          </cell>
          <cell r="K9834" t="str">
            <v>PD</v>
          </cell>
          <cell r="L9834" t="str">
            <v>3015</v>
          </cell>
          <cell r="M9834" t="str">
            <v>V</v>
          </cell>
          <cell r="N9834">
            <v>5864</v>
          </cell>
        </row>
        <row r="9835">
          <cell r="A9835" t="str">
            <v>RM-NSB-ICT-SC-0201</v>
          </cell>
          <cell r="B9835" t="str">
            <v>CINT</v>
          </cell>
          <cell r="C9835" t="str">
            <v/>
          </cell>
          <cell r="D9835" t="str">
            <v>BRACKET ASSY E-025001A VERSENG</v>
          </cell>
          <cell r="E9835">
            <v>44797</v>
          </cell>
          <cell r="F9835" t="str">
            <v>ROF</v>
          </cell>
          <cell r="G9835" t="str">
            <v>CI_ICT</v>
          </cell>
          <cell r="H9835" t="str">
            <v>PC</v>
          </cell>
          <cell r="I9835" t="str">
            <v>CPR</v>
          </cell>
          <cell r="J9835" t="str">
            <v/>
          </cell>
          <cell r="K9835" t="str">
            <v>PD</v>
          </cell>
          <cell r="L9835" t="str">
            <v>3015</v>
          </cell>
          <cell r="M9835" t="str">
            <v>V</v>
          </cell>
          <cell r="N9835">
            <v>7007</v>
          </cell>
        </row>
        <row r="9836">
          <cell r="A9836" t="str">
            <v>RM-NSB-ICT-SC-0202</v>
          </cell>
          <cell r="B9836" t="str">
            <v>CINT</v>
          </cell>
          <cell r="C9836" t="str">
            <v/>
          </cell>
          <cell r="D9836" t="str">
            <v>BRACKET COMPLE K-110020</v>
          </cell>
          <cell r="E9836">
            <v>45085</v>
          </cell>
          <cell r="F9836" t="str">
            <v>ROF</v>
          </cell>
          <cell r="G9836" t="str">
            <v>CI_ICT</v>
          </cell>
          <cell r="H9836" t="str">
            <v>PC</v>
          </cell>
          <cell r="I9836" t="str">
            <v>CPR</v>
          </cell>
          <cell r="J9836" t="str">
            <v/>
          </cell>
          <cell r="K9836" t="str">
            <v>PD</v>
          </cell>
          <cell r="L9836" t="str">
            <v>3015</v>
          </cell>
          <cell r="M9836" t="str">
            <v>V</v>
          </cell>
          <cell r="N9836">
            <v>2654</v>
          </cell>
        </row>
        <row r="9837">
          <cell r="A9837" t="str">
            <v>RM-NSB-ICT-SC-0203</v>
          </cell>
          <cell r="B9837" t="str">
            <v>CINT</v>
          </cell>
          <cell r="C9837" t="str">
            <v/>
          </cell>
          <cell r="D9837" t="str">
            <v>BRACKET E-025002-1</v>
          </cell>
          <cell r="E9837">
            <v>44903</v>
          </cell>
          <cell r="F9837" t="str">
            <v>ROF</v>
          </cell>
          <cell r="G9837" t="str">
            <v>CI_ICT</v>
          </cell>
          <cell r="H9837" t="str">
            <v>PC</v>
          </cell>
          <cell r="I9837" t="str">
            <v>CPR</v>
          </cell>
          <cell r="J9837" t="str">
            <v/>
          </cell>
          <cell r="K9837" t="str">
            <v>PD</v>
          </cell>
          <cell r="L9837" t="str">
            <v>3015</v>
          </cell>
          <cell r="M9837" t="str">
            <v>V</v>
          </cell>
          <cell r="N9837">
            <v>2654</v>
          </cell>
        </row>
        <row r="9838">
          <cell r="A9838" t="str">
            <v>RM-NSB-ICT-SC-0204</v>
          </cell>
          <cell r="B9838" t="str">
            <v>CINT</v>
          </cell>
          <cell r="C9838" t="str">
            <v/>
          </cell>
          <cell r="D9838" t="str">
            <v>BRACKET H-200101-1</v>
          </cell>
          <cell r="E9838">
            <v>44797</v>
          </cell>
          <cell r="F9838" t="str">
            <v>ROF</v>
          </cell>
          <cell r="G9838" t="str">
            <v>CI_ICT</v>
          </cell>
          <cell r="H9838" t="str">
            <v>PC</v>
          </cell>
          <cell r="I9838" t="str">
            <v>CPR</v>
          </cell>
          <cell r="J9838" t="str">
            <v/>
          </cell>
          <cell r="K9838" t="str">
            <v>PD</v>
          </cell>
          <cell r="L9838" t="str">
            <v>3015</v>
          </cell>
          <cell r="M9838" t="str">
            <v>V</v>
          </cell>
          <cell r="N9838">
            <v>2654</v>
          </cell>
        </row>
        <row r="9839">
          <cell r="A9839" t="str">
            <v>RM-NSB-ICT-SC-0205</v>
          </cell>
          <cell r="B9839" t="str">
            <v>CINT</v>
          </cell>
          <cell r="C9839" t="str">
            <v/>
          </cell>
          <cell r="D9839" t="str">
            <v>BRACKET JOINT LEG (NSB)</v>
          </cell>
          <cell r="E9839">
            <v>44797</v>
          </cell>
          <cell r="F9839" t="str">
            <v>ROF</v>
          </cell>
          <cell r="G9839" t="str">
            <v>CI_ICT</v>
          </cell>
          <cell r="H9839" t="str">
            <v>PC</v>
          </cell>
          <cell r="I9839" t="str">
            <v>CPR</v>
          </cell>
          <cell r="J9839" t="str">
            <v/>
          </cell>
          <cell r="K9839" t="str">
            <v>PD</v>
          </cell>
          <cell r="L9839" t="str">
            <v>3015</v>
          </cell>
          <cell r="M9839" t="str">
            <v>V</v>
          </cell>
          <cell r="N9839">
            <v>2654</v>
          </cell>
        </row>
        <row r="9840">
          <cell r="A9840" t="str">
            <v>RM-NSB-ICT-SC-0206</v>
          </cell>
          <cell r="B9840" t="str">
            <v>CINT</v>
          </cell>
          <cell r="C9840" t="str">
            <v/>
          </cell>
          <cell r="D9840" t="str">
            <v>BRACKET K-110013</v>
          </cell>
          <cell r="E9840">
            <v>45085</v>
          </cell>
          <cell r="F9840" t="str">
            <v>ROF</v>
          </cell>
          <cell r="G9840" t="str">
            <v>CI_ICT</v>
          </cell>
          <cell r="H9840" t="str">
            <v>PC</v>
          </cell>
          <cell r="I9840" t="str">
            <v>CPR</v>
          </cell>
          <cell r="J9840" t="str">
            <v/>
          </cell>
          <cell r="K9840" t="str">
            <v>PD</v>
          </cell>
          <cell r="L9840" t="str">
            <v>3015</v>
          </cell>
          <cell r="M9840" t="str">
            <v>V</v>
          </cell>
          <cell r="N9840">
            <v>2654</v>
          </cell>
        </row>
        <row r="9841">
          <cell r="A9841" t="str">
            <v>RM-NSB-ICT-SC-0207</v>
          </cell>
          <cell r="B9841" t="str">
            <v>CINT</v>
          </cell>
          <cell r="C9841" t="str">
            <v/>
          </cell>
          <cell r="D9841" t="str">
            <v>BRACKET K-212003</v>
          </cell>
          <cell r="E9841">
            <v>44797</v>
          </cell>
          <cell r="F9841" t="str">
            <v>ROF</v>
          </cell>
          <cell r="G9841" t="str">
            <v>CI_ICT</v>
          </cell>
          <cell r="H9841" t="str">
            <v>PC</v>
          </cell>
          <cell r="I9841" t="str">
            <v>CPR</v>
          </cell>
          <cell r="J9841" t="str">
            <v/>
          </cell>
          <cell r="K9841" t="str">
            <v>PD</v>
          </cell>
          <cell r="L9841" t="str">
            <v>3015</v>
          </cell>
          <cell r="M9841" t="str">
            <v>V</v>
          </cell>
          <cell r="N9841">
            <v>2654</v>
          </cell>
        </row>
        <row r="9842">
          <cell r="A9842" t="str">
            <v>RM-NSB-ICT-SC-0208</v>
          </cell>
          <cell r="B9842" t="str">
            <v>CINT</v>
          </cell>
          <cell r="C9842" t="str">
            <v/>
          </cell>
          <cell r="D9842" t="str">
            <v>BRACKET K-212009-A</v>
          </cell>
          <cell r="E9842">
            <v>44797</v>
          </cell>
          <cell r="F9842" t="str">
            <v>ROF</v>
          </cell>
          <cell r="G9842" t="str">
            <v>CI_ICT</v>
          </cell>
          <cell r="H9842" t="str">
            <v>PC</v>
          </cell>
          <cell r="I9842" t="str">
            <v>CPR</v>
          </cell>
          <cell r="J9842" t="str">
            <v/>
          </cell>
          <cell r="K9842" t="str">
            <v>PD</v>
          </cell>
          <cell r="L9842" t="str">
            <v>3015</v>
          </cell>
          <cell r="M9842" t="str">
            <v>V</v>
          </cell>
          <cell r="N9842">
            <v>2654</v>
          </cell>
        </row>
        <row r="9843">
          <cell r="A9843" t="str">
            <v>RM-NSB-ICT-SC-0209</v>
          </cell>
          <cell r="B9843" t="str">
            <v>CINT</v>
          </cell>
          <cell r="C9843" t="str">
            <v/>
          </cell>
          <cell r="D9843" t="str">
            <v>BRACKET PLATE SPH F-095022</v>
          </cell>
          <cell r="E9843">
            <v>44804</v>
          </cell>
          <cell r="F9843" t="str">
            <v>ROF</v>
          </cell>
          <cell r="G9843" t="str">
            <v>CI_ICT</v>
          </cell>
          <cell r="H9843" t="str">
            <v>PC</v>
          </cell>
          <cell r="I9843" t="str">
            <v>CPR</v>
          </cell>
          <cell r="J9843" t="str">
            <v/>
          </cell>
          <cell r="K9843" t="str">
            <v>PD</v>
          </cell>
          <cell r="L9843" t="str">
            <v>3015</v>
          </cell>
          <cell r="M9843" t="str">
            <v>V</v>
          </cell>
          <cell r="N9843">
            <v>2265</v>
          </cell>
        </row>
        <row r="9844">
          <cell r="A9844" t="str">
            <v>RM-NSB-ICT-SC-0210</v>
          </cell>
          <cell r="B9844" t="str">
            <v>CINT</v>
          </cell>
          <cell r="C9844" t="str">
            <v/>
          </cell>
          <cell r="D9844" t="str">
            <v>COLLAR 12.7 X 38</v>
          </cell>
          <cell r="E9844">
            <v>44802</v>
          </cell>
          <cell r="F9844" t="str">
            <v>ROF</v>
          </cell>
          <cell r="G9844" t="str">
            <v>CI_ICT</v>
          </cell>
          <cell r="H9844" t="str">
            <v>PC</v>
          </cell>
          <cell r="I9844" t="str">
            <v>CPR</v>
          </cell>
          <cell r="J9844" t="str">
            <v/>
          </cell>
          <cell r="K9844" t="str">
            <v>PD</v>
          </cell>
          <cell r="L9844" t="str">
            <v>3015</v>
          </cell>
          <cell r="M9844" t="str">
            <v>V</v>
          </cell>
          <cell r="N9844">
            <v>1075</v>
          </cell>
        </row>
        <row r="9845">
          <cell r="A9845" t="str">
            <v>RM-NSB-ICT-SC-0211</v>
          </cell>
          <cell r="B9845" t="str">
            <v>CINT</v>
          </cell>
          <cell r="C9845" t="str">
            <v/>
          </cell>
          <cell r="D9845" t="str">
            <v>HOOK E-025006</v>
          </cell>
          <cell r="E9845">
            <v>45130</v>
          </cell>
          <cell r="F9845" t="str">
            <v>ROF</v>
          </cell>
          <cell r="G9845" t="str">
            <v>CI_ICT</v>
          </cell>
          <cell r="H9845" t="str">
            <v>PC</v>
          </cell>
          <cell r="I9845" t="str">
            <v>CPR</v>
          </cell>
          <cell r="J9845" t="str">
            <v/>
          </cell>
          <cell r="K9845" t="str">
            <v>PD</v>
          </cell>
          <cell r="L9845" t="str">
            <v>3015</v>
          </cell>
          <cell r="M9845" t="str">
            <v>V</v>
          </cell>
          <cell r="N9845">
            <v>52000</v>
          </cell>
        </row>
        <row r="9846">
          <cell r="A9846" t="str">
            <v>RM-NSB-ICT-SC-0212</v>
          </cell>
          <cell r="B9846" t="str">
            <v>CINT</v>
          </cell>
          <cell r="C9846" t="str">
            <v/>
          </cell>
          <cell r="D9846" t="str">
            <v>LEVER K-303001</v>
          </cell>
          <cell r="E9846">
            <v>45130</v>
          </cell>
          <cell r="F9846" t="str">
            <v>ROF</v>
          </cell>
          <cell r="G9846" t="str">
            <v>CI_ICT</v>
          </cell>
          <cell r="H9846" t="str">
            <v>PC</v>
          </cell>
          <cell r="I9846" t="str">
            <v>CPR</v>
          </cell>
          <cell r="J9846" t="str">
            <v/>
          </cell>
          <cell r="K9846" t="str">
            <v>PD</v>
          </cell>
          <cell r="L9846" t="str">
            <v>3015</v>
          </cell>
          <cell r="M9846" t="str">
            <v>V</v>
          </cell>
          <cell r="N9846">
            <v>3085</v>
          </cell>
        </row>
        <row r="9847">
          <cell r="A9847" t="str">
            <v>RM-NSB-ICT-SC-0213</v>
          </cell>
          <cell r="B9847" t="str">
            <v>CINT</v>
          </cell>
          <cell r="C9847" t="str">
            <v/>
          </cell>
          <cell r="D9847" t="str">
            <v>LINK ARM E-420140</v>
          </cell>
          <cell r="E9847">
            <v>45169</v>
          </cell>
          <cell r="F9847" t="str">
            <v>ROF</v>
          </cell>
          <cell r="G9847" t="str">
            <v>CI_ICT</v>
          </cell>
          <cell r="H9847" t="str">
            <v>PC</v>
          </cell>
          <cell r="I9847" t="str">
            <v>CPR</v>
          </cell>
          <cell r="J9847" t="str">
            <v/>
          </cell>
          <cell r="K9847" t="str">
            <v>PD</v>
          </cell>
          <cell r="L9847" t="str">
            <v>3015</v>
          </cell>
          <cell r="M9847" t="str">
            <v>V</v>
          </cell>
          <cell r="N9847">
            <v>2956</v>
          </cell>
        </row>
        <row r="9848">
          <cell r="A9848" t="str">
            <v>RM-NSB-ICT-SC-0214</v>
          </cell>
          <cell r="B9848" t="str">
            <v>CINT</v>
          </cell>
          <cell r="C9848" t="str">
            <v/>
          </cell>
          <cell r="D9848" t="str">
            <v>LINK K-505004</v>
          </cell>
          <cell r="E9848">
            <v>44797</v>
          </cell>
          <cell r="F9848" t="str">
            <v>ROF</v>
          </cell>
          <cell r="G9848" t="str">
            <v>CI_ICT</v>
          </cell>
          <cell r="H9848" t="str">
            <v>PC</v>
          </cell>
          <cell r="I9848" t="str">
            <v>CPR</v>
          </cell>
          <cell r="J9848" t="str">
            <v/>
          </cell>
          <cell r="K9848" t="str">
            <v>PD</v>
          </cell>
          <cell r="L9848" t="str">
            <v>3015</v>
          </cell>
          <cell r="M9848" t="str">
            <v>V</v>
          </cell>
          <cell r="N9848">
            <v>3274</v>
          </cell>
        </row>
        <row r="9849">
          <cell r="A9849" t="str">
            <v>RM-NSB-ICT-SC-0215</v>
          </cell>
          <cell r="B9849" t="str">
            <v>CINT</v>
          </cell>
          <cell r="C9849" t="str">
            <v/>
          </cell>
          <cell r="D9849" t="str">
            <v>LINK LEVER H-200055-1</v>
          </cell>
          <cell r="E9849">
            <v>44825</v>
          </cell>
          <cell r="F9849" t="str">
            <v>ROF</v>
          </cell>
          <cell r="G9849" t="str">
            <v>CI_ICT</v>
          </cell>
          <cell r="H9849" t="str">
            <v>PC</v>
          </cell>
          <cell r="I9849" t="str">
            <v>CPR</v>
          </cell>
          <cell r="J9849" t="str">
            <v/>
          </cell>
          <cell r="K9849" t="str">
            <v>PD</v>
          </cell>
          <cell r="L9849" t="str">
            <v>3015</v>
          </cell>
          <cell r="M9849" t="str">
            <v>V</v>
          </cell>
          <cell r="N9849">
            <v>3274</v>
          </cell>
        </row>
        <row r="9850">
          <cell r="A9850" t="str">
            <v>RM-NSB-ICT-SC-0216</v>
          </cell>
          <cell r="B9850" t="str">
            <v>CINT</v>
          </cell>
          <cell r="C9850" t="str">
            <v/>
          </cell>
          <cell r="D9850" t="str">
            <v>PLAIN WASHER DIA 4.5 X DIA 16</v>
          </cell>
          <cell r="E9850">
            <v>44797</v>
          </cell>
          <cell r="F9850" t="str">
            <v>ROF</v>
          </cell>
          <cell r="G9850" t="str">
            <v>CI_ICT</v>
          </cell>
          <cell r="H9850" t="str">
            <v>PC</v>
          </cell>
          <cell r="I9850" t="str">
            <v>CPR</v>
          </cell>
          <cell r="J9850" t="str">
            <v/>
          </cell>
          <cell r="K9850" t="str">
            <v>PD</v>
          </cell>
          <cell r="L9850" t="str">
            <v>3015</v>
          </cell>
          <cell r="M9850" t="str">
            <v>V</v>
          </cell>
          <cell r="N9850">
            <v>86</v>
          </cell>
        </row>
        <row r="9851">
          <cell r="A9851" t="str">
            <v>RM-NSB-ICT-SC-0217</v>
          </cell>
          <cell r="B9851" t="str">
            <v>CINT</v>
          </cell>
          <cell r="C9851" t="str">
            <v/>
          </cell>
          <cell r="D9851" t="str">
            <v>ROLLER SUPPORT-L K-212005</v>
          </cell>
          <cell r="E9851">
            <v>45232</v>
          </cell>
          <cell r="F9851" t="str">
            <v>ROF</v>
          </cell>
          <cell r="G9851" t="str">
            <v>CI_ICT</v>
          </cell>
          <cell r="H9851" t="str">
            <v>PC</v>
          </cell>
          <cell r="I9851" t="str">
            <v>CPR</v>
          </cell>
          <cell r="J9851" t="str">
            <v/>
          </cell>
          <cell r="K9851" t="str">
            <v>PD</v>
          </cell>
          <cell r="L9851" t="str">
            <v>3015</v>
          </cell>
          <cell r="M9851" t="str">
            <v>V</v>
          </cell>
          <cell r="N9851">
            <v>6702</v>
          </cell>
        </row>
        <row r="9852">
          <cell r="A9852" t="str">
            <v>RM-NSB-ICT-SC-0218</v>
          </cell>
          <cell r="B9852" t="str">
            <v>CINT</v>
          </cell>
          <cell r="C9852" t="str">
            <v/>
          </cell>
          <cell r="D9852" t="str">
            <v>ARM K-110018</v>
          </cell>
          <cell r="E9852">
            <v>44936</v>
          </cell>
          <cell r="F9852" t="str">
            <v>ROF</v>
          </cell>
          <cell r="G9852" t="str">
            <v>CI_ICT</v>
          </cell>
          <cell r="H9852" t="str">
            <v>PC</v>
          </cell>
          <cell r="I9852" t="str">
            <v>CPR</v>
          </cell>
          <cell r="J9852" t="str">
            <v/>
          </cell>
          <cell r="K9852" t="str">
            <v>PD</v>
          </cell>
          <cell r="L9852" t="str">
            <v>3015</v>
          </cell>
          <cell r="M9852" t="str">
            <v>V</v>
          </cell>
          <cell r="N9852">
            <v>2564</v>
          </cell>
        </row>
        <row r="9853">
          <cell r="A9853" t="str">
            <v>RM-NSB-ICT-SC-0219</v>
          </cell>
          <cell r="B9853" t="str">
            <v>CINT</v>
          </cell>
          <cell r="C9853" t="str">
            <v/>
          </cell>
          <cell r="D9853" t="str">
            <v>ARM K-100034 TIMOTION</v>
          </cell>
          <cell r="E9853">
            <v>45232</v>
          </cell>
          <cell r="F9853" t="str">
            <v>ROF</v>
          </cell>
          <cell r="G9853" t="str">
            <v>CI_ICT</v>
          </cell>
          <cell r="H9853" t="str">
            <v>PC</v>
          </cell>
          <cell r="I9853" t="str">
            <v>CPR</v>
          </cell>
          <cell r="J9853" t="str">
            <v/>
          </cell>
          <cell r="K9853" t="str">
            <v>PD</v>
          </cell>
          <cell r="L9853" t="str">
            <v>3015</v>
          </cell>
          <cell r="M9853" t="str">
            <v>V</v>
          </cell>
          <cell r="N9853">
            <v>17763</v>
          </cell>
        </row>
        <row r="9854">
          <cell r="A9854" t="str">
            <v>RM-NSB-ICT-SC-0220</v>
          </cell>
          <cell r="B9854" t="str">
            <v>CINT</v>
          </cell>
          <cell r="C9854" t="str">
            <v/>
          </cell>
          <cell r="D9854" t="str">
            <v>BONBE CB-003</v>
          </cell>
          <cell r="E9854">
            <v>0</v>
          </cell>
          <cell r="F9854" t="str">
            <v>ROF</v>
          </cell>
          <cell r="G9854" t="str">
            <v>CI_ICT</v>
          </cell>
          <cell r="H9854" t="str">
            <v>PC</v>
          </cell>
          <cell r="I9854" t="str">
            <v>CPR</v>
          </cell>
          <cell r="J9854" t="str">
            <v/>
          </cell>
          <cell r="K9854" t="str">
            <v>PD</v>
          </cell>
          <cell r="L9854" t="str">
            <v>3015</v>
          </cell>
          <cell r="M9854" t="str">
            <v>V</v>
          </cell>
          <cell r="N9854">
            <v>3000</v>
          </cell>
        </row>
        <row r="9855">
          <cell r="A9855" t="str">
            <v>RM-NSB-ICT-SC-0221</v>
          </cell>
          <cell r="B9855" t="str">
            <v>CINT</v>
          </cell>
          <cell r="C9855" t="str">
            <v/>
          </cell>
          <cell r="D9855" t="str">
            <v>SUPPORT PIPE COMPL CB-003</v>
          </cell>
          <cell r="E9855">
            <v>44825</v>
          </cell>
          <cell r="F9855" t="str">
            <v>ROF</v>
          </cell>
          <cell r="G9855" t="str">
            <v>CI_ICT</v>
          </cell>
          <cell r="H9855" t="str">
            <v>PC</v>
          </cell>
          <cell r="I9855" t="str">
            <v>CPR</v>
          </cell>
          <cell r="J9855" t="str">
            <v/>
          </cell>
          <cell r="K9855" t="str">
            <v>PD</v>
          </cell>
          <cell r="L9855" t="str">
            <v>3015</v>
          </cell>
          <cell r="M9855" t="str">
            <v>V</v>
          </cell>
          <cell r="N9855">
            <v>10000</v>
          </cell>
        </row>
        <row r="9856">
          <cell r="A9856" t="str">
            <v>RM-NSB-ICT-SC-0222</v>
          </cell>
          <cell r="B9856" t="str">
            <v>CINT</v>
          </cell>
          <cell r="C9856" t="str">
            <v/>
          </cell>
          <cell r="D9856" t="str">
            <v>HOLDER PLATE KC-200018</v>
          </cell>
          <cell r="E9856">
            <v>44825</v>
          </cell>
          <cell r="F9856" t="str">
            <v>ROF</v>
          </cell>
          <cell r="G9856" t="str">
            <v>CI_ICT</v>
          </cell>
          <cell r="H9856" t="str">
            <v>PC</v>
          </cell>
          <cell r="I9856" t="str">
            <v>CPR</v>
          </cell>
          <cell r="J9856" t="str">
            <v/>
          </cell>
          <cell r="K9856" t="str">
            <v>PD</v>
          </cell>
          <cell r="L9856" t="str">
            <v>3015</v>
          </cell>
          <cell r="M9856" t="str">
            <v>V</v>
          </cell>
          <cell r="N9856">
            <v>12000</v>
          </cell>
        </row>
        <row r="9857">
          <cell r="A9857" t="str">
            <v>RM-NSB-ICT-SC-0223</v>
          </cell>
          <cell r="B9857" t="str">
            <v>CINT</v>
          </cell>
          <cell r="C9857" t="str">
            <v/>
          </cell>
          <cell r="D9857" t="str">
            <v>ANGLE KC-200007</v>
          </cell>
          <cell r="E9857">
            <v>44825</v>
          </cell>
          <cell r="F9857" t="str">
            <v>ROF</v>
          </cell>
          <cell r="G9857" t="str">
            <v>CI_ICT</v>
          </cell>
          <cell r="H9857" t="str">
            <v>PC</v>
          </cell>
          <cell r="I9857" t="str">
            <v>CPR</v>
          </cell>
          <cell r="J9857" t="str">
            <v/>
          </cell>
          <cell r="K9857" t="str">
            <v>PD</v>
          </cell>
          <cell r="L9857" t="str">
            <v>3015</v>
          </cell>
          <cell r="M9857" t="str">
            <v>V</v>
          </cell>
          <cell r="N9857">
            <v>2500</v>
          </cell>
        </row>
        <row r="9858">
          <cell r="A9858" t="str">
            <v>RM-NSB-ICT-SC-0224</v>
          </cell>
          <cell r="B9858" t="str">
            <v>CINT</v>
          </cell>
          <cell r="C9858" t="str">
            <v/>
          </cell>
          <cell r="D9858" t="str">
            <v>ARM KC-200008</v>
          </cell>
          <cell r="E9858">
            <v>44825</v>
          </cell>
          <cell r="F9858" t="str">
            <v>ROF</v>
          </cell>
          <cell r="G9858" t="str">
            <v>CI_ICT</v>
          </cell>
          <cell r="H9858" t="str">
            <v>PC</v>
          </cell>
          <cell r="I9858" t="str">
            <v>CPR</v>
          </cell>
          <cell r="J9858" t="str">
            <v/>
          </cell>
          <cell r="K9858" t="str">
            <v>PD</v>
          </cell>
          <cell r="L9858" t="str">
            <v>3015</v>
          </cell>
          <cell r="M9858" t="str">
            <v>V</v>
          </cell>
          <cell r="N9858">
            <v>1700</v>
          </cell>
        </row>
        <row r="9859">
          <cell r="A9859" t="str">
            <v>RM-NSB-ICT-SC-0225</v>
          </cell>
          <cell r="B9859" t="str">
            <v>CINT</v>
          </cell>
          <cell r="C9859" t="str">
            <v/>
          </cell>
          <cell r="D9859" t="str">
            <v>DOP PLATE CB-003</v>
          </cell>
          <cell r="E9859">
            <v>44825</v>
          </cell>
          <cell r="F9859" t="str">
            <v>ROF</v>
          </cell>
          <cell r="G9859" t="str">
            <v>CI_ICT</v>
          </cell>
          <cell r="H9859" t="str">
            <v>PC</v>
          </cell>
          <cell r="I9859" t="str">
            <v>CPR</v>
          </cell>
          <cell r="J9859" t="str">
            <v/>
          </cell>
          <cell r="K9859" t="str">
            <v>PD</v>
          </cell>
          <cell r="L9859" t="str">
            <v>3015</v>
          </cell>
          <cell r="M9859" t="str">
            <v>V</v>
          </cell>
          <cell r="N9859">
            <v>1800</v>
          </cell>
        </row>
        <row r="9860">
          <cell r="A9860" t="str">
            <v>RM-NSB-ICT-SC-0226</v>
          </cell>
          <cell r="B9860" t="str">
            <v>CINT</v>
          </cell>
          <cell r="C9860" t="str">
            <v/>
          </cell>
          <cell r="D9860" t="str">
            <v>CROSS FRAME FOR NET CB-003</v>
          </cell>
          <cell r="E9860">
            <v>44825</v>
          </cell>
          <cell r="F9860" t="str">
            <v>ROF</v>
          </cell>
          <cell r="G9860" t="str">
            <v>CI_ICT</v>
          </cell>
          <cell r="H9860" t="str">
            <v>PC</v>
          </cell>
          <cell r="I9860" t="str">
            <v>CPR</v>
          </cell>
          <cell r="J9860" t="str">
            <v/>
          </cell>
          <cell r="K9860" t="str">
            <v>PD</v>
          </cell>
          <cell r="L9860" t="str">
            <v>3015</v>
          </cell>
          <cell r="M9860" t="str">
            <v>V</v>
          </cell>
          <cell r="N9860">
            <v>4000</v>
          </cell>
        </row>
        <row r="9861">
          <cell r="A9861" t="str">
            <v>RM-NSB-ICT-SC-0227</v>
          </cell>
          <cell r="B9861" t="str">
            <v>CINT</v>
          </cell>
          <cell r="C9861" t="str">
            <v/>
          </cell>
          <cell r="D9861" t="str">
            <v>LINK KC-200012</v>
          </cell>
          <cell r="E9861">
            <v>44825</v>
          </cell>
          <cell r="F9861" t="str">
            <v>ROF</v>
          </cell>
          <cell r="G9861" t="str">
            <v>CI_ICT</v>
          </cell>
          <cell r="H9861" t="str">
            <v>PC</v>
          </cell>
          <cell r="I9861" t="str">
            <v>CPR</v>
          </cell>
          <cell r="J9861" t="str">
            <v/>
          </cell>
          <cell r="K9861" t="str">
            <v>PD</v>
          </cell>
          <cell r="L9861" t="str">
            <v>3015</v>
          </cell>
          <cell r="M9861" t="str">
            <v>V</v>
          </cell>
          <cell r="N9861">
            <v>850</v>
          </cell>
        </row>
        <row r="9862">
          <cell r="A9862" t="str">
            <v>RM-NSB-ICT-SC-0228</v>
          </cell>
          <cell r="B9862" t="str">
            <v>CINT</v>
          </cell>
          <cell r="C9862" t="str">
            <v/>
          </cell>
          <cell r="D9862" t="str">
            <v>ARM K-100035 TIMOTION</v>
          </cell>
          <cell r="E9862">
            <v>45232</v>
          </cell>
          <cell r="F9862" t="str">
            <v>ROF</v>
          </cell>
          <cell r="G9862" t="str">
            <v>CI_ICT</v>
          </cell>
          <cell r="H9862" t="str">
            <v>PC</v>
          </cell>
          <cell r="I9862" t="str">
            <v>CPR</v>
          </cell>
          <cell r="J9862" t="str">
            <v/>
          </cell>
          <cell r="K9862" t="str">
            <v>PD</v>
          </cell>
          <cell r="L9862" t="str">
            <v>3015</v>
          </cell>
          <cell r="M9862" t="str">
            <v>V</v>
          </cell>
          <cell r="N9862">
            <v>17439</v>
          </cell>
        </row>
        <row r="9863">
          <cell r="A9863" t="str">
            <v>RM-NSB-ICT-SC-0229</v>
          </cell>
          <cell r="B9863" t="str">
            <v>CINT</v>
          </cell>
          <cell r="C9863" t="str">
            <v/>
          </cell>
          <cell r="D9863" t="str">
            <v>BRACKET KC-200011-1</v>
          </cell>
          <cell r="E9863">
            <v>44825</v>
          </cell>
          <cell r="F9863" t="str">
            <v>ROF</v>
          </cell>
          <cell r="G9863" t="str">
            <v>CI_ICT</v>
          </cell>
          <cell r="H9863" t="str">
            <v>PC</v>
          </cell>
          <cell r="I9863" t="str">
            <v>CPR</v>
          </cell>
          <cell r="J9863" t="str">
            <v/>
          </cell>
          <cell r="K9863" t="str">
            <v>PD</v>
          </cell>
          <cell r="L9863" t="str">
            <v>3015</v>
          </cell>
          <cell r="M9863" t="str">
            <v>V</v>
          </cell>
          <cell r="N9863">
            <v>2500</v>
          </cell>
        </row>
        <row r="9864">
          <cell r="A9864" t="str">
            <v>RM-NSB-ICT-SC-0494</v>
          </cell>
          <cell r="B9864" t="str">
            <v>CINT</v>
          </cell>
          <cell r="C9864" t="str">
            <v/>
          </cell>
          <cell r="D9864" t="str">
            <v>ANGLE 135 LOKAL</v>
          </cell>
          <cell r="E9864">
            <v>45085</v>
          </cell>
          <cell r="F9864" t="str">
            <v>ROF</v>
          </cell>
          <cell r="G9864" t="str">
            <v>CI_ICT</v>
          </cell>
          <cell r="H9864" t="str">
            <v>PC</v>
          </cell>
          <cell r="I9864" t="str">
            <v>CPR</v>
          </cell>
          <cell r="J9864" t="str">
            <v/>
          </cell>
          <cell r="K9864" t="str">
            <v>PD</v>
          </cell>
          <cell r="L9864" t="str">
            <v>3015</v>
          </cell>
          <cell r="M9864" t="str">
            <v>V</v>
          </cell>
          <cell r="N9864">
            <v>3757</v>
          </cell>
        </row>
        <row r="9865">
          <cell r="A9865" t="str">
            <v>RM-NSB-ICT-SC-0495</v>
          </cell>
          <cell r="B9865" t="str">
            <v>CINT</v>
          </cell>
          <cell r="C9865" t="str">
            <v/>
          </cell>
          <cell r="D9865" t="str">
            <v>ANGLE A [CB-003]</v>
          </cell>
          <cell r="E9865">
            <v>44797</v>
          </cell>
          <cell r="F9865" t="str">
            <v>ROF</v>
          </cell>
          <cell r="G9865" t="str">
            <v>CI_ICT</v>
          </cell>
          <cell r="H9865" t="str">
            <v>PC</v>
          </cell>
          <cell r="I9865" t="str">
            <v>CPR</v>
          </cell>
          <cell r="J9865" t="str">
            <v/>
          </cell>
          <cell r="K9865" t="str">
            <v>PD</v>
          </cell>
          <cell r="L9865" t="str">
            <v>3015</v>
          </cell>
          <cell r="M9865" t="str">
            <v>V</v>
          </cell>
          <cell r="N9865">
            <v>3864</v>
          </cell>
        </row>
        <row r="9866">
          <cell r="A9866" t="str">
            <v>RM-NSB-ICT-SC-0496</v>
          </cell>
          <cell r="B9866" t="str">
            <v>CINT</v>
          </cell>
          <cell r="C9866" t="str">
            <v/>
          </cell>
          <cell r="D9866" t="str">
            <v>ANGLE A C-0002-2</v>
          </cell>
          <cell r="E9866">
            <v>45169</v>
          </cell>
          <cell r="F9866" t="str">
            <v>ROF</v>
          </cell>
          <cell r="G9866" t="str">
            <v>CI_ICT</v>
          </cell>
          <cell r="H9866" t="str">
            <v>PC</v>
          </cell>
          <cell r="I9866" t="str">
            <v>CPR</v>
          </cell>
          <cell r="J9866" t="str">
            <v/>
          </cell>
          <cell r="K9866" t="str">
            <v>PD</v>
          </cell>
          <cell r="L9866" t="str">
            <v>3015</v>
          </cell>
          <cell r="M9866" t="str">
            <v>V</v>
          </cell>
          <cell r="N9866">
            <v>2302</v>
          </cell>
        </row>
        <row r="9867">
          <cell r="A9867" t="str">
            <v>RM-NSB-ICT-SC-0497</v>
          </cell>
          <cell r="B9867" t="str">
            <v>CINT</v>
          </cell>
          <cell r="C9867" t="str">
            <v/>
          </cell>
          <cell r="D9867" t="str">
            <v>ANGLE B [CB-003]</v>
          </cell>
          <cell r="E9867">
            <v>44797</v>
          </cell>
          <cell r="F9867" t="str">
            <v>ROF</v>
          </cell>
          <cell r="G9867" t="str">
            <v>CI_ICT</v>
          </cell>
          <cell r="H9867" t="str">
            <v>PC</v>
          </cell>
          <cell r="I9867" t="str">
            <v>CPR</v>
          </cell>
          <cell r="J9867" t="str">
            <v/>
          </cell>
          <cell r="K9867" t="str">
            <v>PD</v>
          </cell>
          <cell r="L9867" t="str">
            <v>3015</v>
          </cell>
          <cell r="M9867" t="str">
            <v>V</v>
          </cell>
          <cell r="N9867">
            <v>4566</v>
          </cell>
        </row>
        <row r="9868">
          <cell r="A9868" t="str">
            <v>RM-NSB-ICT-SC-0498</v>
          </cell>
          <cell r="B9868" t="str">
            <v>CINT</v>
          </cell>
          <cell r="C9868" t="str">
            <v/>
          </cell>
          <cell r="D9868" t="str">
            <v>ANGLE B C-0002-3</v>
          </cell>
          <cell r="E9868">
            <v>45129</v>
          </cell>
          <cell r="F9868" t="str">
            <v>ROF</v>
          </cell>
          <cell r="G9868" t="str">
            <v>CI_ICT</v>
          </cell>
          <cell r="H9868" t="str">
            <v>PC</v>
          </cell>
          <cell r="I9868" t="str">
            <v>CPR</v>
          </cell>
          <cell r="J9868" t="str">
            <v/>
          </cell>
          <cell r="K9868" t="str">
            <v>PD</v>
          </cell>
          <cell r="L9868" t="str">
            <v>3015</v>
          </cell>
          <cell r="M9868" t="str">
            <v>V</v>
          </cell>
          <cell r="N9868">
            <v>3587</v>
          </cell>
        </row>
        <row r="9869">
          <cell r="A9869" t="str">
            <v>RM-NSB-ICT-SC-0499</v>
          </cell>
          <cell r="B9869" t="str">
            <v>CINT</v>
          </cell>
          <cell r="C9869" t="str">
            <v/>
          </cell>
          <cell r="D9869" t="str">
            <v>ANGLE B E-022401-2</v>
          </cell>
          <cell r="E9869">
            <v>44960</v>
          </cell>
          <cell r="F9869" t="str">
            <v>ROF</v>
          </cell>
          <cell r="G9869" t="str">
            <v>CI_ICT</v>
          </cell>
          <cell r="H9869" t="str">
            <v>PC</v>
          </cell>
          <cell r="I9869" t="str">
            <v>CPR</v>
          </cell>
          <cell r="J9869" t="str">
            <v/>
          </cell>
          <cell r="K9869" t="str">
            <v>PD</v>
          </cell>
          <cell r="L9869" t="str">
            <v>3015</v>
          </cell>
          <cell r="M9869" t="str">
            <v>V</v>
          </cell>
          <cell r="N9869">
            <v>3654</v>
          </cell>
        </row>
        <row r="9870">
          <cell r="A9870" t="str">
            <v>RM-NSB-ICT-SC-0500</v>
          </cell>
          <cell r="B9870" t="str">
            <v>CINT</v>
          </cell>
          <cell r="C9870" t="str">
            <v/>
          </cell>
          <cell r="D9870" t="str">
            <v>ANGLE C</v>
          </cell>
          <cell r="E9870">
            <v>45129</v>
          </cell>
          <cell r="F9870" t="str">
            <v>ROF</v>
          </cell>
          <cell r="G9870" t="str">
            <v>CI_ICT</v>
          </cell>
          <cell r="H9870" t="str">
            <v>PC</v>
          </cell>
          <cell r="I9870" t="str">
            <v>CPR</v>
          </cell>
          <cell r="J9870" t="str">
            <v/>
          </cell>
          <cell r="K9870" t="str">
            <v>PD</v>
          </cell>
          <cell r="L9870" t="str">
            <v>3015</v>
          </cell>
          <cell r="M9870" t="str">
            <v>V</v>
          </cell>
          <cell r="N9870">
            <v>3655</v>
          </cell>
        </row>
        <row r="9871">
          <cell r="A9871" t="str">
            <v>RM-NSB-ICT-SC-0501</v>
          </cell>
          <cell r="B9871" t="str">
            <v>CINT</v>
          </cell>
          <cell r="C9871" t="str">
            <v/>
          </cell>
          <cell r="D9871" t="str">
            <v>ANGLE C E-022401C</v>
          </cell>
          <cell r="E9871">
            <v>44797</v>
          </cell>
          <cell r="F9871" t="str">
            <v>ROF</v>
          </cell>
          <cell r="G9871" t="str">
            <v>CI_ICT</v>
          </cell>
          <cell r="H9871" t="str">
            <v>PC</v>
          </cell>
          <cell r="I9871" t="str">
            <v>CPR</v>
          </cell>
          <cell r="J9871" t="str">
            <v/>
          </cell>
          <cell r="K9871" t="str">
            <v>PD</v>
          </cell>
          <cell r="L9871" t="str">
            <v>3015</v>
          </cell>
          <cell r="M9871" t="str">
            <v>V</v>
          </cell>
          <cell r="N9871">
            <v>4544</v>
          </cell>
        </row>
        <row r="9872">
          <cell r="A9872" t="str">
            <v>RM-NSB-ICT-SC-0502</v>
          </cell>
          <cell r="B9872" t="str">
            <v>CINT</v>
          </cell>
          <cell r="C9872" t="str">
            <v/>
          </cell>
          <cell r="D9872" t="str">
            <v>ANGLE C-0002-2</v>
          </cell>
          <cell r="E9872">
            <v>44797</v>
          </cell>
          <cell r="F9872" t="str">
            <v>ROF</v>
          </cell>
          <cell r="G9872" t="str">
            <v>CI_ICT</v>
          </cell>
          <cell r="H9872" t="str">
            <v>PC</v>
          </cell>
          <cell r="I9872" t="str">
            <v>CPR</v>
          </cell>
          <cell r="J9872" t="str">
            <v/>
          </cell>
          <cell r="K9872" t="str">
            <v>PD</v>
          </cell>
          <cell r="L9872" t="str">
            <v>3015</v>
          </cell>
          <cell r="M9872" t="str">
            <v>V</v>
          </cell>
          <cell r="N9872">
            <v>4544</v>
          </cell>
        </row>
        <row r="9873">
          <cell r="A9873" t="str">
            <v>RM-NSB-ICT-SC-0503</v>
          </cell>
          <cell r="B9873" t="str">
            <v>CINT</v>
          </cell>
          <cell r="C9873" t="str">
            <v/>
          </cell>
          <cell r="D9873" t="str">
            <v>ANGLE C-1 WIRE MESH</v>
          </cell>
          <cell r="E9873">
            <v>44797</v>
          </cell>
          <cell r="F9873" t="str">
            <v>ROF</v>
          </cell>
          <cell r="G9873" t="str">
            <v>CI_ICT</v>
          </cell>
          <cell r="H9873" t="str">
            <v>PC</v>
          </cell>
          <cell r="I9873" t="str">
            <v>CPR</v>
          </cell>
          <cell r="J9873" t="str">
            <v/>
          </cell>
          <cell r="K9873" t="str">
            <v>PD</v>
          </cell>
          <cell r="L9873" t="str">
            <v>3015</v>
          </cell>
          <cell r="M9873" t="str">
            <v>V</v>
          </cell>
          <cell r="N9873">
            <v>5688</v>
          </cell>
        </row>
        <row r="9874">
          <cell r="A9874" t="str">
            <v>RM-NSB-ICT-SC-0504</v>
          </cell>
          <cell r="B9874" t="str">
            <v>CINT</v>
          </cell>
          <cell r="C9874" t="str">
            <v/>
          </cell>
          <cell r="D9874" t="str">
            <v>ANGLE C-2 WIRE MESH</v>
          </cell>
          <cell r="E9874">
            <v>44797</v>
          </cell>
          <cell r="F9874" t="str">
            <v>ROF</v>
          </cell>
          <cell r="G9874" t="str">
            <v>CI_ICT</v>
          </cell>
          <cell r="H9874" t="str">
            <v>PC</v>
          </cell>
          <cell r="I9874" t="str">
            <v>CPR</v>
          </cell>
          <cell r="J9874" t="str">
            <v/>
          </cell>
          <cell r="K9874" t="str">
            <v>PD</v>
          </cell>
          <cell r="L9874" t="str">
            <v>3015</v>
          </cell>
          <cell r="M9874" t="str">
            <v>V</v>
          </cell>
          <cell r="N9874">
            <v>5688</v>
          </cell>
        </row>
        <row r="9875">
          <cell r="A9875" t="str">
            <v>RM-NSB-ICT-SC-0505</v>
          </cell>
          <cell r="B9875" t="str">
            <v>CINT</v>
          </cell>
          <cell r="C9875" t="str">
            <v/>
          </cell>
          <cell r="D9875" t="str">
            <v>ANGLE E E-0224001</v>
          </cell>
          <cell r="E9875">
            <v>45232</v>
          </cell>
          <cell r="F9875" t="str">
            <v>ROF</v>
          </cell>
          <cell r="G9875" t="str">
            <v>CI_ICT</v>
          </cell>
          <cell r="H9875" t="str">
            <v>PC</v>
          </cell>
          <cell r="I9875" t="str">
            <v>CPR</v>
          </cell>
          <cell r="J9875" t="str">
            <v/>
          </cell>
          <cell r="K9875" t="str">
            <v>PD</v>
          </cell>
          <cell r="L9875" t="str">
            <v>3015</v>
          </cell>
          <cell r="M9875" t="str">
            <v>V</v>
          </cell>
          <cell r="N9875">
            <v>5497</v>
          </cell>
        </row>
        <row r="9876">
          <cell r="A9876" t="str">
            <v>RM-NSB-ICT-SC-0506</v>
          </cell>
          <cell r="B9876" t="str">
            <v>CINT</v>
          </cell>
          <cell r="C9876" t="str">
            <v/>
          </cell>
          <cell r="D9876" t="str">
            <v>ANGLE F E-0224001</v>
          </cell>
          <cell r="E9876">
            <v>44903</v>
          </cell>
          <cell r="F9876" t="str">
            <v>ROF</v>
          </cell>
          <cell r="G9876" t="str">
            <v>CI_ICT</v>
          </cell>
          <cell r="H9876" t="str">
            <v>PC</v>
          </cell>
          <cell r="I9876" t="str">
            <v>CPR</v>
          </cell>
          <cell r="J9876" t="str">
            <v/>
          </cell>
          <cell r="K9876" t="str">
            <v>PD</v>
          </cell>
          <cell r="L9876" t="str">
            <v>3015</v>
          </cell>
          <cell r="M9876" t="str">
            <v>V</v>
          </cell>
          <cell r="N9876">
            <v>4590</v>
          </cell>
        </row>
        <row r="9877">
          <cell r="A9877" t="str">
            <v>RM-NSB-ICT-SC-0507</v>
          </cell>
          <cell r="B9877" t="str">
            <v>CINT</v>
          </cell>
          <cell r="C9877" t="str">
            <v/>
          </cell>
          <cell r="D9877" t="str">
            <v>ANGLE K - 202061</v>
          </cell>
          <cell r="E9877">
            <v>44797</v>
          </cell>
          <cell r="F9877" t="str">
            <v>ROF</v>
          </cell>
          <cell r="G9877" t="str">
            <v>CI_ICT</v>
          </cell>
          <cell r="H9877" t="str">
            <v>PC</v>
          </cell>
          <cell r="I9877" t="str">
            <v>CPR</v>
          </cell>
          <cell r="J9877" t="str">
            <v/>
          </cell>
          <cell r="K9877" t="str">
            <v>PD</v>
          </cell>
          <cell r="L9877" t="str">
            <v>3015</v>
          </cell>
          <cell r="M9877" t="str">
            <v>V</v>
          </cell>
          <cell r="N9877">
            <v>2566</v>
          </cell>
        </row>
        <row r="9878">
          <cell r="A9878" t="str">
            <v>RM-NSB-ICT-SC-0508</v>
          </cell>
          <cell r="B9878" t="str">
            <v>CINT</v>
          </cell>
          <cell r="C9878" t="str">
            <v/>
          </cell>
          <cell r="D9878" t="str">
            <v>ANGLE K CE-022401</v>
          </cell>
          <cell r="E9878">
            <v>45169</v>
          </cell>
          <cell r="F9878" t="str">
            <v>ROF</v>
          </cell>
          <cell r="G9878" t="str">
            <v>CI_ICT</v>
          </cell>
          <cell r="H9878" t="str">
            <v>PC</v>
          </cell>
          <cell r="I9878" t="str">
            <v>CPR</v>
          </cell>
          <cell r="J9878" t="str">
            <v/>
          </cell>
          <cell r="K9878" t="str">
            <v>PD</v>
          </cell>
          <cell r="L9878" t="str">
            <v>3015</v>
          </cell>
          <cell r="M9878" t="str">
            <v>V</v>
          </cell>
          <cell r="N9878">
            <v>2579</v>
          </cell>
        </row>
        <row r="9879">
          <cell r="A9879" t="str">
            <v>RM-NSB-ICT-SC-0509</v>
          </cell>
          <cell r="B9879" t="str">
            <v>CINT</v>
          </cell>
          <cell r="C9879" t="str">
            <v/>
          </cell>
          <cell r="D9879" t="str">
            <v>ANGLE K E-022401</v>
          </cell>
          <cell r="E9879">
            <v>44797</v>
          </cell>
          <cell r="F9879" t="str">
            <v>ROF</v>
          </cell>
          <cell r="G9879" t="str">
            <v>CI_ICT</v>
          </cell>
          <cell r="H9879" t="str">
            <v>PC</v>
          </cell>
          <cell r="I9879" t="str">
            <v>CPR</v>
          </cell>
          <cell r="J9879" t="str">
            <v/>
          </cell>
          <cell r="K9879" t="str">
            <v>PD</v>
          </cell>
          <cell r="L9879" t="str">
            <v>3015</v>
          </cell>
          <cell r="M9879" t="str">
            <v>V</v>
          </cell>
          <cell r="N9879">
            <v>3382</v>
          </cell>
        </row>
        <row r="9880">
          <cell r="A9880" t="str">
            <v>RM-NSB-ICT-SC-0510</v>
          </cell>
          <cell r="B9880" t="str">
            <v>CINT</v>
          </cell>
          <cell r="C9880" t="str">
            <v/>
          </cell>
          <cell r="D9880" t="str">
            <v>ANGLE K E-022401-1</v>
          </cell>
          <cell r="E9880">
            <v>45232</v>
          </cell>
          <cell r="F9880" t="str">
            <v>ROF</v>
          </cell>
          <cell r="G9880" t="str">
            <v>CI_ICT</v>
          </cell>
          <cell r="H9880" t="str">
            <v>PC</v>
          </cell>
          <cell r="I9880" t="str">
            <v>CPR</v>
          </cell>
          <cell r="J9880" t="str">
            <v/>
          </cell>
          <cell r="K9880" t="str">
            <v>PD</v>
          </cell>
          <cell r="L9880" t="str">
            <v>3015</v>
          </cell>
          <cell r="M9880" t="str">
            <v>V</v>
          </cell>
          <cell r="N9880">
            <v>7601</v>
          </cell>
        </row>
        <row r="9881">
          <cell r="A9881" t="str">
            <v>RM-NSB-ICT-SC-0511</v>
          </cell>
          <cell r="B9881" t="str">
            <v>CINT</v>
          </cell>
          <cell r="C9881" t="str">
            <v/>
          </cell>
          <cell r="D9881" t="str">
            <v>ANGLE K-202061</v>
          </cell>
          <cell r="E9881">
            <v>45232</v>
          </cell>
          <cell r="F9881" t="str">
            <v>ROF</v>
          </cell>
          <cell r="G9881" t="str">
            <v>CI_ICT</v>
          </cell>
          <cell r="H9881" t="str">
            <v>PC</v>
          </cell>
          <cell r="I9881" t="str">
            <v>CPR</v>
          </cell>
          <cell r="J9881" t="str">
            <v/>
          </cell>
          <cell r="K9881" t="str">
            <v>PD</v>
          </cell>
          <cell r="L9881" t="str">
            <v>3015</v>
          </cell>
          <cell r="M9881" t="str">
            <v>V</v>
          </cell>
          <cell r="N9881">
            <v>6085</v>
          </cell>
        </row>
        <row r="9882">
          <cell r="A9882" t="str">
            <v>RM-NSB-ICT-SC-0512</v>
          </cell>
          <cell r="B9882" t="str">
            <v>CINT</v>
          </cell>
          <cell r="C9882" t="str">
            <v/>
          </cell>
          <cell r="D9882" t="str">
            <v>ANGLE L CE-022401</v>
          </cell>
          <cell r="E9882">
            <v>44797</v>
          </cell>
          <cell r="F9882" t="str">
            <v>ROF</v>
          </cell>
          <cell r="G9882" t="str">
            <v>CI_ICT</v>
          </cell>
          <cell r="H9882" t="str">
            <v>PC</v>
          </cell>
          <cell r="I9882" t="str">
            <v>CPR</v>
          </cell>
          <cell r="J9882" t="str">
            <v/>
          </cell>
          <cell r="K9882" t="str">
            <v>PD</v>
          </cell>
          <cell r="L9882" t="str">
            <v>3015</v>
          </cell>
          <cell r="M9882" t="str">
            <v>V</v>
          </cell>
          <cell r="N9882">
            <v>3668</v>
          </cell>
        </row>
        <row r="9883">
          <cell r="A9883" t="str">
            <v>RM-NSB-ICT-SC-0513</v>
          </cell>
          <cell r="B9883" t="str">
            <v>CINT</v>
          </cell>
          <cell r="C9883" t="str">
            <v/>
          </cell>
          <cell r="D9883" t="str">
            <v>ANGLE PLATE A 1010</v>
          </cell>
          <cell r="E9883">
            <v>45203</v>
          </cell>
          <cell r="F9883" t="str">
            <v>ROF</v>
          </cell>
          <cell r="G9883" t="str">
            <v>CI_ICT</v>
          </cell>
          <cell r="H9883" t="str">
            <v>PC</v>
          </cell>
          <cell r="I9883" t="str">
            <v>CPR</v>
          </cell>
          <cell r="J9883" t="str">
            <v/>
          </cell>
          <cell r="K9883" t="str">
            <v>PD</v>
          </cell>
          <cell r="L9883" t="str">
            <v>3015</v>
          </cell>
          <cell r="M9883" t="str">
            <v>V</v>
          </cell>
          <cell r="N9883">
            <v>3558</v>
          </cell>
        </row>
        <row r="9884">
          <cell r="A9884" t="str">
            <v>RM-NSB-ICT-SC-0514</v>
          </cell>
          <cell r="B9884" t="str">
            <v>CINT</v>
          </cell>
          <cell r="C9884" t="str">
            <v/>
          </cell>
          <cell r="D9884" t="str">
            <v>ANGLE PLATE B 1010</v>
          </cell>
          <cell r="E9884">
            <v>44966</v>
          </cell>
          <cell r="F9884" t="str">
            <v>ROF</v>
          </cell>
          <cell r="G9884" t="str">
            <v>CI_ICT</v>
          </cell>
          <cell r="H9884" t="str">
            <v>PC</v>
          </cell>
          <cell r="I9884" t="str">
            <v>CPR</v>
          </cell>
          <cell r="J9884" t="str">
            <v/>
          </cell>
          <cell r="K9884" t="str">
            <v>PD</v>
          </cell>
          <cell r="L9884" t="str">
            <v>3015</v>
          </cell>
          <cell r="M9884" t="str">
            <v>V</v>
          </cell>
          <cell r="N9884">
            <v>2338</v>
          </cell>
        </row>
        <row r="9885">
          <cell r="A9885" t="str">
            <v>RM-NSB-ICT-SC-0515</v>
          </cell>
          <cell r="B9885" t="str">
            <v>CINT</v>
          </cell>
          <cell r="C9885" t="str">
            <v/>
          </cell>
          <cell r="D9885" t="str">
            <v>ARM COMPL (K-110018 + RING PLATE K-20000</v>
          </cell>
          <cell r="E9885">
            <v>45232</v>
          </cell>
          <cell r="F9885" t="str">
            <v>ROF</v>
          </cell>
          <cell r="G9885" t="str">
            <v>CI_ICT</v>
          </cell>
          <cell r="H9885" t="str">
            <v>PC</v>
          </cell>
          <cell r="I9885" t="str">
            <v>CPR</v>
          </cell>
          <cell r="J9885" t="str">
            <v/>
          </cell>
          <cell r="K9885" t="str">
            <v>PD</v>
          </cell>
          <cell r="L9885" t="str">
            <v>3015</v>
          </cell>
          <cell r="M9885" t="str">
            <v>V</v>
          </cell>
          <cell r="N9885">
            <v>26889</v>
          </cell>
        </row>
        <row r="9886">
          <cell r="A9886" t="str">
            <v>RM-NSB-ICT-SC-0516</v>
          </cell>
          <cell r="B9886" t="str">
            <v>CINT</v>
          </cell>
          <cell r="C9886" t="str">
            <v/>
          </cell>
          <cell r="D9886" t="str">
            <v>ARM COMPL (K-110019 + RING PLATE K-20000</v>
          </cell>
          <cell r="E9886">
            <v>45232</v>
          </cell>
          <cell r="F9886" t="str">
            <v>ROF</v>
          </cell>
          <cell r="G9886" t="str">
            <v>CI_ICT</v>
          </cell>
          <cell r="H9886" t="str">
            <v>PC</v>
          </cell>
          <cell r="I9886" t="str">
            <v>CPR</v>
          </cell>
          <cell r="J9886" t="str">
            <v/>
          </cell>
          <cell r="K9886" t="str">
            <v>PD</v>
          </cell>
          <cell r="L9886" t="str">
            <v>3015</v>
          </cell>
          <cell r="M9886" t="str">
            <v>V</v>
          </cell>
          <cell r="N9886">
            <v>34055</v>
          </cell>
        </row>
        <row r="9887">
          <cell r="A9887" t="str">
            <v>RM-NSB-ICT-SC-0517</v>
          </cell>
          <cell r="B9887" t="str">
            <v>CINT</v>
          </cell>
          <cell r="C9887" t="str">
            <v/>
          </cell>
          <cell r="D9887" t="str">
            <v>BENDING H/F STANDARD BED</v>
          </cell>
          <cell r="E9887">
            <v>44797</v>
          </cell>
          <cell r="F9887" t="str">
            <v>ROF</v>
          </cell>
          <cell r="G9887" t="str">
            <v>CI_ICT</v>
          </cell>
          <cell r="H9887" t="str">
            <v>PC</v>
          </cell>
          <cell r="I9887" t="str">
            <v>CPR</v>
          </cell>
          <cell r="J9887" t="str">
            <v/>
          </cell>
          <cell r="K9887" t="str">
            <v>PD</v>
          </cell>
          <cell r="L9887" t="str">
            <v>3015</v>
          </cell>
          <cell r="M9887" t="str">
            <v>V</v>
          </cell>
          <cell r="N9887">
            <v>167836</v>
          </cell>
        </row>
        <row r="9888">
          <cell r="A9888" t="str">
            <v>RM-NSB-ICT-SC-0518</v>
          </cell>
          <cell r="B9888" t="str">
            <v>CINT</v>
          </cell>
          <cell r="C9888" t="str">
            <v/>
          </cell>
          <cell r="D9888" t="str">
            <v>BOTTOM PANEL H-200315-B</v>
          </cell>
          <cell r="E9888">
            <v>44797</v>
          </cell>
          <cell r="F9888" t="str">
            <v>ROF</v>
          </cell>
          <cell r="G9888" t="str">
            <v>CI_ICT</v>
          </cell>
          <cell r="H9888" t="str">
            <v>PC</v>
          </cell>
          <cell r="I9888" t="str">
            <v>CPR</v>
          </cell>
          <cell r="J9888" t="str">
            <v/>
          </cell>
          <cell r="K9888" t="str">
            <v>PD</v>
          </cell>
          <cell r="L9888" t="str">
            <v>3015</v>
          </cell>
          <cell r="M9888" t="str">
            <v>V</v>
          </cell>
          <cell r="N9888">
            <v>12178</v>
          </cell>
        </row>
        <row r="9889">
          <cell r="A9889" t="str">
            <v>RM-NSB-ICT-SC-0519</v>
          </cell>
          <cell r="B9889" t="str">
            <v>CINT</v>
          </cell>
          <cell r="C9889" t="str">
            <v/>
          </cell>
          <cell r="D9889" t="str">
            <v>BOTTOM PANEL H-200315-C</v>
          </cell>
          <cell r="E9889">
            <v>45129</v>
          </cell>
          <cell r="F9889" t="str">
            <v>ROF</v>
          </cell>
          <cell r="G9889" t="str">
            <v>CI_ICT</v>
          </cell>
          <cell r="H9889" t="str">
            <v>PC</v>
          </cell>
          <cell r="I9889" t="str">
            <v>CPR</v>
          </cell>
          <cell r="J9889" t="str">
            <v/>
          </cell>
          <cell r="K9889" t="str">
            <v>PD</v>
          </cell>
          <cell r="L9889" t="str">
            <v>3015</v>
          </cell>
          <cell r="M9889" t="str">
            <v>V</v>
          </cell>
          <cell r="N9889">
            <v>12178</v>
          </cell>
        </row>
        <row r="9890">
          <cell r="A9890" t="str">
            <v>RM-NSB-ICT-SC-0520</v>
          </cell>
          <cell r="B9890" t="str">
            <v>CINT</v>
          </cell>
          <cell r="C9890" t="str">
            <v/>
          </cell>
          <cell r="D9890" t="str">
            <v>BOTTOM PANEL H-200315-D</v>
          </cell>
          <cell r="E9890">
            <v>45129</v>
          </cell>
          <cell r="F9890" t="str">
            <v>ROF</v>
          </cell>
          <cell r="G9890" t="str">
            <v>CI_ICT</v>
          </cell>
          <cell r="H9890" t="str">
            <v>PC</v>
          </cell>
          <cell r="I9890" t="str">
            <v>CPR</v>
          </cell>
          <cell r="J9890" t="str">
            <v/>
          </cell>
          <cell r="K9890" t="str">
            <v>PD</v>
          </cell>
          <cell r="L9890" t="str">
            <v>3015</v>
          </cell>
          <cell r="M9890" t="str">
            <v>V</v>
          </cell>
          <cell r="N9890">
            <v>12178</v>
          </cell>
        </row>
        <row r="9891">
          <cell r="A9891" t="str">
            <v>RM-NSB-ICT-SC-0521</v>
          </cell>
          <cell r="B9891" t="str">
            <v>CINT</v>
          </cell>
          <cell r="C9891" t="str">
            <v/>
          </cell>
          <cell r="D9891" t="str">
            <v>BOTTOM PANEL H-200315-E</v>
          </cell>
          <cell r="E9891">
            <v>45129</v>
          </cell>
          <cell r="F9891" t="str">
            <v>ROF</v>
          </cell>
          <cell r="G9891" t="str">
            <v>CI_ICT</v>
          </cell>
          <cell r="H9891" t="str">
            <v>PC</v>
          </cell>
          <cell r="I9891" t="str">
            <v>CPR</v>
          </cell>
          <cell r="J9891" t="str">
            <v/>
          </cell>
          <cell r="K9891" t="str">
            <v>PD</v>
          </cell>
          <cell r="L9891" t="str">
            <v>3015</v>
          </cell>
          <cell r="M9891" t="str">
            <v>V</v>
          </cell>
          <cell r="N9891">
            <v>12178</v>
          </cell>
        </row>
        <row r="9892">
          <cell r="A9892" t="str">
            <v>RM-NSB-ICT-SC-0522</v>
          </cell>
          <cell r="B9892" t="str">
            <v>CINT</v>
          </cell>
          <cell r="C9892" t="str">
            <v/>
          </cell>
          <cell r="D9892" t="str">
            <v>BOTTOM PANEL H-200315-F</v>
          </cell>
          <cell r="E9892">
            <v>45129</v>
          </cell>
          <cell r="F9892" t="str">
            <v>ROF</v>
          </cell>
          <cell r="G9892" t="str">
            <v>CI_ICT</v>
          </cell>
          <cell r="H9892" t="str">
            <v>PC</v>
          </cell>
          <cell r="I9892" t="str">
            <v>CPR</v>
          </cell>
          <cell r="J9892" t="str">
            <v/>
          </cell>
          <cell r="K9892" t="str">
            <v>PD</v>
          </cell>
          <cell r="L9892" t="str">
            <v>3015</v>
          </cell>
          <cell r="M9892" t="str">
            <v>V</v>
          </cell>
          <cell r="N9892">
            <v>12178</v>
          </cell>
        </row>
        <row r="9893">
          <cell r="A9893" t="str">
            <v>RM-NSB-ICT-SC-0523</v>
          </cell>
          <cell r="B9893" t="str">
            <v>CINT</v>
          </cell>
          <cell r="C9893" t="str">
            <v/>
          </cell>
          <cell r="D9893" t="str">
            <v>BOTTOM PANEL H-200315-H</v>
          </cell>
          <cell r="E9893">
            <v>45129</v>
          </cell>
          <cell r="F9893" t="str">
            <v>ROF</v>
          </cell>
          <cell r="G9893" t="str">
            <v>CI_ICT</v>
          </cell>
          <cell r="H9893" t="str">
            <v>PC</v>
          </cell>
          <cell r="I9893" t="str">
            <v>CPR</v>
          </cell>
          <cell r="J9893" t="str">
            <v/>
          </cell>
          <cell r="K9893" t="str">
            <v>PD</v>
          </cell>
          <cell r="L9893" t="str">
            <v>3015</v>
          </cell>
          <cell r="M9893" t="str">
            <v>V</v>
          </cell>
          <cell r="N9893">
            <v>12178</v>
          </cell>
        </row>
        <row r="9894">
          <cell r="A9894" t="str">
            <v>RM-NSB-ICT-SC-0524</v>
          </cell>
          <cell r="B9894" t="str">
            <v>CINT</v>
          </cell>
          <cell r="C9894" t="str">
            <v/>
          </cell>
          <cell r="D9894" t="str">
            <v>BRACKET L FSR CB-003</v>
          </cell>
          <cell r="E9894">
            <v>44825</v>
          </cell>
          <cell r="F9894" t="str">
            <v>ROF</v>
          </cell>
          <cell r="G9894" t="str">
            <v>CI_ICT</v>
          </cell>
          <cell r="H9894" t="str">
            <v>PC</v>
          </cell>
          <cell r="I9894" t="str">
            <v>CPR</v>
          </cell>
          <cell r="J9894" t="str">
            <v/>
          </cell>
          <cell r="K9894" t="str">
            <v>PD</v>
          </cell>
          <cell r="L9894" t="str">
            <v>3015</v>
          </cell>
          <cell r="M9894" t="str">
            <v>V</v>
          </cell>
          <cell r="N9894">
            <v>3000</v>
          </cell>
        </row>
        <row r="9895">
          <cell r="A9895" t="str">
            <v>RM-NSB-ICT-SC-0525</v>
          </cell>
          <cell r="B9895" t="str">
            <v>CINT</v>
          </cell>
          <cell r="C9895" t="str">
            <v/>
          </cell>
          <cell r="D9895" t="str">
            <v>BRACKET COMPL KC-200003</v>
          </cell>
          <cell r="E9895">
            <v>44825</v>
          </cell>
          <cell r="F9895" t="str">
            <v>ROF</v>
          </cell>
          <cell r="G9895" t="str">
            <v>CI_ICT</v>
          </cell>
          <cell r="H9895" t="str">
            <v>PC</v>
          </cell>
          <cell r="I9895" t="str">
            <v>CPR</v>
          </cell>
          <cell r="J9895" t="str">
            <v/>
          </cell>
          <cell r="K9895" t="str">
            <v>PD</v>
          </cell>
          <cell r="L9895" t="str">
            <v>3015</v>
          </cell>
          <cell r="M9895" t="str">
            <v>V</v>
          </cell>
          <cell r="N9895">
            <v>4000</v>
          </cell>
        </row>
        <row r="9896">
          <cell r="A9896" t="str">
            <v>RM-NSB-ICT-SC-0526</v>
          </cell>
          <cell r="B9896" t="str">
            <v>CINT</v>
          </cell>
          <cell r="C9896" t="str">
            <v/>
          </cell>
          <cell r="D9896" t="str">
            <v>BRACKET COMPL KC-200009</v>
          </cell>
          <cell r="E9896">
            <v>44825</v>
          </cell>
          <cell r="F9896" t="str">
            <v>ROF</v>
          </cell>
          <cell r="G9896" t="str">
            <v>CI_ICT</v>
          </cell>
          <cell r="H9896" t="str">
            <v>PC</v>
          </cell>
          <cell r="I9896" t="str">
            <v>CPR</v>
          </cell>
          <cell r="J9896" t="str">
            <v/>
          </cell>
          <cell r="K9896" t="str">
            <v>PD</v>
          </cell>
          <cell r="L9896" t="str">
            <v>3015</v>
          </cell>
          <cell r="M9896" t="str">
            <v>V</v>
          </cell>
          <cell r="N9896">
            <v>4000</v>
          </cell>
        </row>
        <row r="9897">
          <cell r="A9897" t="str">
            <v>RM-NSB-ICT-SC-0527</v>
          </cell>
          <cell r="B9897" t="str">
            <v>CINT</v>
          </cell>
          <cell r="C9897" t="str">
            <v/>
          </cell>
          <cell r="D9897" t="str">
            <v>BRACKET KC-200002</v>
          </cell>
          <cell r="E9897">
            <v>44825</v>
          </cell>
          <cell r="F9897" t="str">
            <v>ROF</v>
          </cell>
          <cell r="G9897" t="str">
            <v>CI_ICT</v>
          </cell>
          <cell r="H9897" t="str">
            <v>PC</v>
          </cell>
          <cell r="I9897" t="str">
            <v>CPR</v>
          </cell>
          <cell r="J9897" t="str">
            <v/>
          </cell>
          <cell r="K9897" t="str">
            <v>PD</v>
          </cell>
          <cell r="L9897" t="str">
            <v>3015</v>
          </cell>
          <cell r="M9897" t="str">
            <v>V</v>
          </cell>
          <cell r="N9897">
            <v>4000</v>
          </cell>
        </row>
        <row r="9898">
          <cell r="A9898" t="str">
            <v>RM-NSB-ICT-SC-0528</v>
          </cell>
          <cell r="B9898" t="str">
            <v>CINT</v>
          </cell>
          <cell r="C9898" t="str">
            <v/>
          </cell>
          <cell r="D9898" t="str">
            <v>ARM K-100002 TIMOTION</v>
          </cell>
          <cell r="E9898">
            <v>45232</v>
          </cell>
          <cell r="F9898" t="str">
            <v>ROF</v>
          </cell>
          <cell r="G9898" t="str">
            <v>CI_ICT</v>
          </cell>
          <cell r="H9898" t="str">
            <v>PC</v>
          </cell>
          <cell r="I9898" t="str">
            <v>CPR</v>
          </cell>
          <cell r="J9898" t="str">
            <v/>
          </cell>
          <cell r="K9898" t="str">
            <v>PD</v>
          </cell>
          <cell r="L9898" t="str">
            <v>3015</v>
          </cell>
          <cell r="M9898" t="str">
            <v>V</v>
          </cell>
          <cell r="N9898">
            <v>16768</v>
          </cell>
        </row>
        <row r="9899">
          <cell r="A9899" t="str">
            <v>RM-NSB-ICT-SC-0529</v>
          </cell>
          <cell r="B9899" t="str">
            <v>CINT</v>
          </cell>
          <cell r="C9899" t="str">
            <v/>
          </cell>
          <cell r="D9899" t="str">
            <v>BRACKET COMPL E-025002-2</v>
          </cell>
          <cell r="E9899">
            <v>44903</v>
          </cell>
          <cell r="F9899" t="str">
            <v>ROF</v>
          </cell>
          <cell r="G9899" t="str">
            <v>CI_ICT</v>
          </cell>
          <cell r="H9899" t="str">
            <v>PC</v>
          </cell>
          <cell r="I9899" t="str">
            <v>CPR</v>
          </cell>
          <cell r="J9899" t="str">
            <v/>
          </cell>
          <cell r="K9899" t="str">
            <v>PD</v>
          </cell>
          <cell r="L9899" t="str">
            <v>3015</v>
          </cell>
          <cell r="M9899" t="str">
            <v>V</v>
          </cell>
          <cell r="N9899">
            <v>4533</v>
          </cell>
        </row>
        <row r="9900">
          <cell r="A9900" t="str">
            <v>RM-NSB-ICT-SC-0530</v>
          </cell>
          <cell r="B9900" t="str">
            <v>CINT</v>
          </cell>
          <cell r="C9900" t="str">
            <v/>
          </cell>
          <cell r="D9900" t="str">
            <v>LEVER COMPL LH + SHAFT K-301010</v>
          </cell>
          <cell r="E9900">
            <v>44903</v>
          </cell>
          <cell r="F9900" t="str">
            <v>ROF</v>
          </cell>
          <cell r="G9900" t="str">
            <v>CI_ICT</v>
          </cell>
          <cell r="H9900" t="str">
            <v>PC</v>
          </cell>
          <cell r="I9900" t="str">
            <v>CPR</v>
          </cell>
          <cell r="J9900" t="str">
            <v/>
          </cell>
          <cell r="K9900" t="str">
            <v>PD</v>
          </cell>
          <cell r="L9900" t="str">
            <v>3015</v>
          </cell>
          <cell r="M9900" t="str">
            <v>V</v>
          </cell>
          <cell r="N9900">
            <v>3234</v>
          </cell>
        </row>
        <row r="9901">
          <cell r="A9901" t="str">
            <v>RM-NSB-ICT-SC-0531</v>
          </cell>
          <cell r="B9901" t="str">
            <v>CINT</v>
          </cell>
          <cell r="C9901" t="str">
            <v/>
          </cell>
          <cell r="D9901" t="str">
            <v>LEVER COMPL RH + SHAFT K-301010</v>
          </cell>
          <cell r="E9901">
            <v>44903</v>
          </cell>
          <cell r="F9901" t="str">
            <v>ROF</v>
          </cell>
          <cell r="G9901" t="str">
            <v>CI_ICT</v>
          </cell>
          <cell r="H9901" t="str">
            <v>PC</v>
          </cell>
          <cell r="I9901" t="str">
            <v>CPR</v>
          </cell>
          <cell r="J9901" t="str">
            <v/>
          </cell>
          <cell r="K9901" t="str">
            <v>PD</v>
          </cell>
          <cell r="L9901" t="str">
            <v>3015</v>
          </cell>
          <cell r="M9901" t="str">
            <v>V</v>
          </cell>
          <cell r="N9901">
            <v>3234</v>
          </cell>
        </row>
        <row r="9902">
          <cell r="A9902" t="str">
            <v>RM-NSB-ICT-SC-0533</v>
          </cell>
          <cell r="B9902" t="str">
            <v>CINT</v>
          </cell>
          <cell r="C9902" t="str">
            <v/>
          </cell>
          <cell r="D9902" t="str">
            <v>CROSS MEMBER A COMPL H-002110</v>
          </cell>
          <cell r="E9902">
            <v>45169</v>
          </cell>
          <cell r="F9902" t="str">
            <v>ROF</v>
          </cell>
          <cell r="G9902" t="str">
            <v>CI_ICT</v>
          </cell>
          <cell r="H9902" t="str">
            <v>PC</v>
          </cell>
          <cell r="I9902" t="str">
            <v>CPR</v>
          </cell>
          <cell r="J9902" t="str">
            <v/>
          </cell>
          <cell r="K9902" t="str">
            <v>PD</v>
          </cell>
          <cell r="L9902" t="str">
            <v>3015</v>
          </cell>
          <cell r="M9902" t="str">
            <v>V</v>
          </cell>
          <cell r="N9902">
            <v>191596</v>
          </cell>
        </row>
        <row r="9903">
          <cell r="A9903" t="str">
            <v>RM-NSB-ICT-SC-0534</v>
          </cell>
          <cell r="B9903" t="str">
            <v>CINT</v>
          </cell>
          <cell r="C9903" t="str">
            <v/>
          </cell>
          <cell r="D9903" t="str">
            <v>CROSS MEMBER B COMPL H-002120</v>
          </cell>
          <cell r="E9903">
            <v>45169</v>
          </cell>
          <cell r="F9903" t="str">
            <v>ROF</v>
          </cell>
          <cell r="G9903" t="str">
            <v>CI_ICT</v>
          </cell>
          <cell r="H9903" t="str">
            <v>PC</v>
          </cell>
          <cell r="I9903" t="str">
            <v>CPR</v>
          </cell>
          <cell r="J9903" t="str">
            <v/>
          </cell>
          <cell r="K9903" t="str">
            <v>PD</v>
          </cell>
          <cell r="L9903" t="str">
            <v>3015</v>
          </cell>
          <cell r="M9903" t="str">
            <v>V</v>
          </cell>
          <cell r="N9903">
            <v>263505</v>
          </cell>
        </row>
        <row r="9904">
          <cell r="A9904" t="str">
            <v>RM-NSB-ICT-SC-0535</v>
          </cell>
          <cell r="B9904" t="str">
            <v>CINT</v>
          </cell>
          <cell r="C9904" t="str">
            <v/>
          </cell>
          <cell r="D9904" t="str">
            <v>CROSS FRAME COMPL L</v>
          </cell>
          <cell r="E9904">
            <v>0</v>
          </cell>
          <cell r="F9904" t="str">
            <v>ROF</v>
          </cell>
          <cell r="G9904" t="str">
            <v>CI_ICT</v>
          </cell>
          <cell r="H9904" t="str">
            <v>PC</v>
          </cell>
          <cell r="I9904" t="str">
            <v>CPR</v>
          </cell>
          <cell r="J9904" t="str">
            <v/>
          </cell>
          <cell r="K9904" t="str">
            <v>PD</v>
          </cell>
          <cell r="L9904" t="str">
            <v>3015</v>
          </cell>
          <cell r="M9904" t="str">
            <v>V</v>
          </cell>
          <cell r="N9904">
            <v>117787</v>
          </cell>
        </row>
        <row r="9905">
          <cell r="A9905" t="str">
            <v>RM-NSB-ICT-SC-0536</v>
          </cell>
          <cell r="B9905" t="str">
            <v>CINT</v>
          </cell>
          <cell r="C9905" t="str">
            <v/>
          </cell>
          <cell r="D9905" t="str">
            <v>CROSS FRAME COMPL R</v>
          </cell>
          <cell r="E9905">
            <v>45169</v>
          </cell>
          <cell r="F9905" t="str">
            <v>ROF</v>
          </cell>
          <cell r="G9905" t="str">
            <v>CI_ICT</v>
          </cell>
          <cell r="H9905" t="str">
            <v>PC</v>
          </cell>
          <cell r="I9905" t="str">
            <v>CPR</v>
          </cell>
          <cell r="J9905" t="str">
            <v/>
          </cell>
          <cell r="K9905" t="str">
            <v>PD</v>
          </cell>
          <cell r="L9905" t="str">
            <v>3015</v>
          </cell>
          <cell r="M9905" t="str">
            <v>V</v>
          </cell>
          <cell r="N9905">
            <v>144147</v>
          </cell>
        </row>
        <row r="9906">
          <cell r="A9906" t="str">
            <v>RM-NSB-ICT-SC-0537</v>
          </cell>
          <cell r="B9906" t="str">
            <v>CINT</v>
          </cell>
          <cell r="C9906" t="str">
            <v/>
          </cell>
          <cell r="D9906" t="str">
            <v>CROSS FRAME A CENTER</v>
          </cell>
          <cell r="E9906">
            <v>45169</v>
          </cell>
          <cell r="F9906" t="str">
            <v>ROF</v>
          </cell>
          <cell r="G9906" t="str">
            <v>CI_ICT</v>
          </cell>
          <cell r="H9906" t="str">
            <v>PC</v>
          </cell>
          <cell r="I9906" t="str">
            <v>CPR</v>
          </cell>
          <cell r="J9906" t="str">
            <v/>
          </cell>
          <cell r="K9906" t="str">
            <v>PD</v>
          </cell>
          <cell r="L9906" t="str">
            <v>3015</v>
          </cell>
          <cell r="M9906" t="str">
            <v>V</v>
          </cell>
          <cell r="N9906">
            <v>80000</v>
          </cell>
        </row>
        <row r="9907">
          <cell r="A9907" t="str">
            <v>RM-NSB-ICT-SC-0538</v>
          </cell>
          <cell r="B9907" t="str">
            <v>CINT</v>
          </cell>
          <cell r="C9907" t="str">
            <v/>
          </cell>
          <cell r="D9907" t="str">
            <v>TORQUE TUBE COMPL H-002310</v>
          </cell>
          <cell r="E9907">
            <v>0</v>
          </cell>
          <cell r="F9907" t="str">
            <v>ROF</v>
          </cell>
          <cell r="G9907" t="str">
            <v>CI_ICT</v>
          </cell>
          <cell r="H9907" t="str">
            <v>PC</v>
          </cell>
          <cell r="I9907" t="str">
            <v>CPR</v>
          </cell>
          <cell r="J9907" t="str">
            <v/>
          </cell>
          <cell r="K9907" t="str">
            <v>PD</v>
          </cell>
          <cell r="L9907" t="str">
            <v>3015</v>
          </cell>
          <cell r="M9907" t="str">
            <v>V</v>
          </cell>
          <cell r="N9907">
            <v>151547</v>
          </cell>
        </row>
        <row r="9908">
          <cell r="A9908" t="str">
            <v>RM-NSB-ICT-SC-0539</v>
          </cell>
          <cell r="B9908" t="str">
            <v>CINT</v>
          </cell>
          <cell r="C9908" t="str">
            <v/>
          </cell>
          <cell r="D9908" t="str">
            <v>TORQUE TUBE COMPL H-002410</v>
          </cell>
          <cell r="E9908">
            <v>0</v>
          </cell>
          <cell r="F9908" t="str">
            <v>ROF</v>
          </cell>
          <cell r="G9908" t="str">
            <v>CI_ICT</v>
          </cell>
          <cell r="H9908" t="str">
            <v>PC</v>
          </cell>
          <cell r="I9908" t="str">
            <v>CPR</v>
          </cell>
          <cell r="J9908" t="str">
            <v/>
          </cell>
          <cell r="K9908" t="str">
            <v>PD</v>
          </cell>
          <cell r="L9908" t="str">
            <v>3015</v>
          </cell>
          <cell r="M9908" t="str">
            <v>V</v>
          </cell>
          <cell r="N9908">
            <v>151547</v>
          </cell>
        </row>
        <row r="9909">
          <cell r="A9909" t="str">
            <v>RM-NSB-ICT-SC-0540</v>
          </cell>
          <cell r="B9909" t="str">
            <v>CINT</v>
          </cell>
          <cell r="C9909" t="str">
            <v/>
          </cell>
          <cell r="D9909" t="str">
            <v>HI-LO TORQUE TUBE (H) COMPL H-002020</v>
          </cell>
          <cell r="E9909">
            <v>0</v>
          </cell>
          <cell r="F9909" t="str">
            <v>ROF</v>
          </cell>
          <cell r="G9909" t="str">
            <v>CI_ICT</v>
          </cell>
          <cell r="H9909" t="str">
            <v>PC</v>
          </cell>
          <cell r="I9909" t="str">
            <v>CPR</v>
          </cell>
          <cell r="J9909" t="str">
            <v/>
          </cell>
          <cell r="K9909" t="str">
            <v>PD</v>
          </cell>
          <cell r="L9909" t="str">
            <v>3015</v>
          </cell>
          <cell r="M9909" t="str">
            <v>V</v>
          </cell>
          <cell r="N9909">
            <v>10</v>
          </cell>
        </row>
        <row r="9910">
          <cell r="A9910" t="str">
            <v>RM-NSB-ICT-SC-0541</v>
          </cell>
          <cell r="B9910" t="str">
            <v>CINT</v>
          </cell>
          <cell r="C9910" t="str">
            <v/>
          </cell>
          <cell r="D9910" t="str">
            <v>HI-LO TORQUE TUBE (F) COMPL H-002030</v>
          </cell>
          <cell r="E9910">
            <v>0</v>
          </cell>
          <cell r="F9910" t="str">
            <v>ROF</v>
          </cell>
          <cell r="G9910" t="str">
            <v>CI_ICT</v>
          </cell>
          <cell r="H9910" t="str">
            <v>PC</v>
          </cell>
          <cell r="I9910" t="str">
            <v>CPR</v>
          </cell>
          <cell r="J9910" t="str">
            <v/>
          </cell>
          <cell r="K9910" t="str">
            <v>PD</v>
          </cell>
          <cell r="L9910" t="str">
            <v>3015</v>
          </cell>
          <cell r="M9910" t="str">
            <v>V</v>
          </cell>
          <cell r="N9910">
            <v>10</v>
          </cell>
        </row>
        <row r="9911">
          <cell r="A9911" t="str">
            <v>RM-NSB-ICT-SC-0542</v>
          </cell>
          <cell r="B9911" t="str">
            <v>CINT</v>
          </cell>
          <cell r="C9911" t="str">
            <v/>
          </cell>
          <cell r="D9911" t="str">
            <v>SUNOKO BOTTOM A COMPL</v>
          </cell>
          <cell r="E9911">
            <v>0</v>
          </cell>
          <cell r="F9911" t="str">
            <v>ROF</v>
          </cell>
          <cell r="G9911" t="str">
            <v>CI_ICT</v>
          </cell>
          <cell r="H9911" t="str">
            <v>PC</v>
          </cell>
          <cell r="I9911" t="str">
            <v>CPR</v>
          </cell>
          <cell r="J9911" t="str">
            <v/>
          </cell>
          <cell r="K9911" t="str">
            <v>PD</v>
          </cell>
          <cell r="L9911" t="str">
            <v>3015</v>
          </cell>
          <cell r="M9911" t="str">
            <v>V</v>
          </cell>
          <cell r="N9911">
            <v>158088</v>
          </cell>
        </row>
        <row r="9912">
          <cell r="A9912" t="str">
            <v>RM-NSB-ICT-SC-0543</v>
          </cell>
          <cell r="B9912" t="str">
            <v>CINT</v>
          </cell>
          <cell r="C9912" t="str">
            <v/>
          </cell>
          <cell r="D9912" t="str">
            <v>SUNOKO BOTTOM B COMPL</v>
          </cell>
          <cell r="E9912">
            <v>0</v>
          </cell>
          <cell r="F9912" t="str">
            <v>ROF</v>
          </cell>
          <cell r="G9912" t="str">
            <v>CI_ICT</v>
          </cell>
          <cell r="H9912" t="str">
            <v>PC</v>
          </cell>
          <cell r="I9912" t="str">
            <v>CPR</v>
          </cell>
          <cell r="J9912" t="str">
            <v/>
          </cell>
          <cell r="K9912" t="str">
            <v>PD</v>
          </cell>
          <cell r="L9912" t="str">
            <v>3015</v>
          </cell>
          <cell r="M9912" t="str">
            <v>V</v>
          </cell>
          <cell r="N9912">
            <v>135007</v>
          </cell>
        </row>
        <row r="9913">
          <cell r="A9913" t="str">
            <v>RM-NSB-ICT-SC-0544</v>
          </cell>
          <cell r="B9913" t="str">
            <v>CINT</v>
          </cell>
          <cell r="C9913" t="str">
            <v/>
          </cell>
          <cell r="D9913" t="str">
            <v>SUNOKO BOTTOM C COMPL</v>
          </cell>
          <cell r="E9913">
            <v>0</v>
          </cell>
          <cell r="F9913" t="str">
            <v>ROF</v>
          </cell>
          <cell r="G9913" t="str">
            <v>CI_ICT</v>
          </cell>
          <cell r="H9913" t="str">
            <v>PC</v>
          </cell>
          <cell r="I9913" t="str">
            <v>CPR</v>
          </cell>
          <cell r="J9913" t="str">
            <v/>
          </cell>
          <cell r="K9913" t="str">
            <v>PD</v>
          </cell>
          <cell r="L9913" t="str">
            <v>3015</v>
          </cell>
          <cell r="M9913" t="str">
            <v>V</v>
          </cell>
          <cell r="N9913">
            <v>143891</v>
          </cell>
        </row>
        <row r="9914">
          <cell r="A9914" t="str">
            <v>RM-NSB-ICT-SC-0545</v>
          </cell>
          <cell r="B9914" t="str">
            <v>CINT</v>
          </cell>
          <cell r="C9914" t="str">
            <v/>
          </cell>
          <cell r="D9914" t="str">
            <v>BOTTOM CENTER COMPL</v>
          </cell>
          <cell r="E9914">
            <v>0</v>
          </cell>
          <cell r="F9914" t="str">
            <v>ROF</v>
          </cell>
          <cell r="G9914" t="str">
            <v>CI_ICT</v>
          </cell>
          <cell r="H9914" t="str">
            <v>PC</v>
          </cell>
          <cell r="I9914" t="str">
            <v>CPR</v>
          </cell>
          <cell r="J9914" t="str">
            <v/>
          </cell>
          <cell r="K9914" t="str">
            <v>PD</v>
          </cell>
          <cell r="L9914" t="str">
            <v>3015</v>
          </cell>
          <cell r="M9914" t="str">
            <v>V</v>
          </cell>
          <cell r="N9914">
            <v>121476</v>
          </cell>
        </row>
        <row r="9915">
          <cell r="A9915" t="str">
            <v>RM-NSB-ICT-SC-0546</v>
          </cell>
          <cell r="B9915" t="str">
            <v>CINT</v>
          </cell>
          <cell r="C9915" t="str">
            <v/>
          </cell>
          <cell r="D9915" t="str">
            <v>SUNOKO BOTTOM A SUB COMPL</v>
          </cell>
          <cell r="E9915">
            <v>0</v>
          </cell>
          <cell r="F9915" t="str">
            <v>ROF</v>
          </cell>
          <cell r="G9915" t="str">
            <v>CI_ICT</v>
          </cell>
          <cell r="H9915" t="str">
            <v>PC</v>
          </cell>
          <cell r="I9915" t="str">
            <v>CPR</v>
          </cell>
          <cell r="J9915" t="str">
            <v/>
          </cell>
          <cell r="K9915" t="str">
            <v>PD</v>
          </cell>
          <cell r="L9915" t="str">
            <v>3015</v>
          </cell>
          <cell r="M9915" t="str">
            <v>V</v>
          </cell>
          <cell r="N9915">
            <v>10</v>
          </cell>
        </row>
        <row r="9916">
          <cell r="A9916" t="str">
            <v>RM-NSB-ICT-SC-0547</v>
          </cell>
          <cell r="B9916" t="str">
            <v>CINT</v>
          </cell>
          <cell r="C9916" t="str">
            <v/>
          </cell>
          <cell r="D9916" t="str">
            <v>SUNOKO BOTTOM C SUB COMPL</v>
          </cell>
          <cell r="E9916">
            <v>0</v>
          </cell>
          <cell r="F9916" t="str">
            <v>ROF</v>
          </cell>
          <cell r="G9916" t="str">
            <v>CI_ICT</v>
          </cell>
          <cell r="H9916" t="str">
            <v>PC</v>
          </cell>
          <cell r="I9916" t="str">
            <v>CPR</v>
          </cell>
          <cell r="J9916" t="str">
            <v/>
          </cell>
          <cell r="K9916" t="str">
            <v>PD</v>
          </cell>
          <cell r="L9916" t="str">
            <v>3015</v>
          </cell>
          <cell r="M9916" t="str">
            <v>V</v>
          </cell>
          <cell r="N9916">
            <v>10</v>
          </cell>
        </row>
        <row r="9917">
          <cell r="A9917" t="str">
            <v>RM-NSB-ICT-SC-0548</v>
          </cell>
          <cell r="B9917" t="str">
            <v>CINT</v>
          </cell>
          <cell r="C9917" t="str">
            <v/>
          </cell>
          <cell r="D9917" t="str">
            <v>LINK ARM STREACHER (KC-100027)</v>
          </cell>
          <cell r="E9917">
            <v>0</v>
          </cell>
          <cell r="F9917" t="str">
            <v>ROF</v>
          </cell>
          <cell r="G9917" t="str">
            <v>CI_ICT</v>
          </cell>
          <cell r="H9917" t="str">
            <v>PC</v>
          </cell>
          <cell r="I9917" t="str">
            <v>CPR</v>
          </cell>
          <cell r="J9917" t="str">
            <v/>
          </cell>
          <cell r="K9917" t="str">
            <v>PD</v>
          </cell>
          <cell r="L9917" t="str">
            <v>3015</v>
          </cell>
          <cell r="M9917" t="str">
            <v>V</v>
          </cell>
          <cell r="N9917">
            <v>4500</v>
          </cell>
        </row>
        <row r="9918">
          <cell r="A9918" t="str">
            <v>RM-NSB-ICT-SC-0549</v>
          </cell>
          <cell r="B9918" t="str">
            <v>CINT</v>
          </cell>
          <cell r="C9918" t="str">
            <v/>
          </cell>
          <cell r="D9918" t="str">
            <v>CROSS FRAME FOOT SIDE MULTY BED</v>
          </cell>
          <cell r="E9918">
            <v>45232</v>
          </cell>
          <cell r="F9918" t="str">
            <v>ROF</v>
          </cell>
          <cell r="G9918" t="str">
            <v>CI_ICT</v>
          </cell>
          <cell r="H9918" t="str">
            <v>PC</v>
          </cell>
          <cell r="I9918" t="str">
            <v>CPR</v>
          </cell>
          <cell r="J9918" t="str">
            <v/>
          </cell>
          <cell r="K9918" t="str">
            <v>PD</v>
          </cell>
          <cell r="L9918" t="str">
            <v>3015</v>
          </cell>
          <cell r="M9918" t="str">
            <v>V</v>
          </cell>
          <cell r="N9918">
            <v>88803</v>
          </cell>
        </row>
        <row r="9919">
          <cell r="A9919" t="str">
            <v>RM-NSB-ICT-SC-0550</v>
          </cell>
          <cell r="B9919" t="str">
            <v>CINT</v>
          </cell>
          <cell r="C9919" t="str">
            <v/>
          </cell>
          <cell r="D9919" t="str">
            <v>BRACKET L MULTY BED</v>
          </cell>
          <cell r="E9919">
            <v>0</v>
          </cell>
          <cell r="F9919" t="str">
            <v>ROF</v>
          </cell>
          <cell r="G9919" t="str">
            <v>CI_ICT</v>
          </cell>
          <cell r="H9919" t="str">
            <v>PC</v>
          </cell>
          <cell r="I9919" t="str">
            <v>CPR</v>
          </cell>
          <cell r="J9919" t="str">
            <v/>
          </cell>
          <cell r="K9919" t="str">
            <v>PD</v>
          </cell>
          <cell r="L9919" t="str">
            <v>3015</v>
          </cell>
          <cell r="M9919" t="str">
            <v>V</v>
          </cell>
          <cell r="N9919">
            <v>10</v>
          </cell>
        </row>
        <row r="9920">
          <cell r="A9920" t="str">
            <v>RM-NSB-ICT-SC-0551</v>
          </cell>
          <cell r="B9920" t="str">
            <v>CINT</v>
          </cell>
          <cell r="C9920" t="str">
            <v/>
          </cell>
          <cell r="D9920" t="str">
            <v>CRANK BRACKET MULTY BED</v>
          </cell>
          <cell r="E9920">
            <v>45232</v>
          </cell>
          <cell r="F9920" t="str">
            <v>ROF</v>
          </cell>
          <cell r="G9920" t="str">
            <v>CI_ICT</v>
          </cell>
          <cell r="H9920" t="str">
            <v>PC</v>
          </cell>
          <cell r="I9920" t="str">
            <v>CPR</v>
          </cell>
          <cell r="J9920" t="str">
            <v/>
          </cell>
          <cell r="K9920" t="str">
            <v>PD</v>
          </cell>
          <cell r="L9920" t="str">
            <v>3015</v>
          </cell>
          <cell r="M9920" t="str">
            <v>V</v>
          </cell>
          <cell r="N9920">
            <v>10026</v>
          </cell>
        </row>
        <row r="9921">
          <cell r="A9921" t="str">
            <v>RM-NSB-ICT-SC-0552</v>
          </cell>
          <cell r="B9921" t="str">
            <v>CINT</v>
          </cell>
          <cell r="C9921" t="str">
            <v/>
          </cell>
          <cell r="D9921" t="str">
            <v>PLATE SUPPORT MULTY BED</v>
          </cell>
          <cell r="E9921">
            <v>0</v>
          </cell>
          <cell r="F9921" t="str">
            <v>ROF</v>
          </cell>
          <cell r="G9921" t="str">
            <v>CI_ICT</v>
          </cell>
          <cell r="H9921" t="str">
            <v>PC</v>
          </cell>
          <cell r="I9921" t="str">
            <v>CPR</v>
          </cell>
          <cell r="J9921" t="str">
            <v/>
          </cell>
          <cell r="K9921" t="str">
            <v>PD</v>
          </cell>
          <cell r="L9921" t="str">
            <v>3015</v>
          </cell>
          <cell r="M9921" t="str">
            <v>V</v>
          </cell>
          <cell r="N9921">
            <v>10</v>
          </cell>
        </row>
        <row r="9922">
          <cell r="A9922" t="str">
            <v>RM-NSB-ICT-SC-0553</v>
          </cell>
          <cell r="B9922" t="str">
            <v>CINT</v>
          </cell>
          <cell r="C9922" t="str">
            <v/>
          </cell>
          <cell r="D9922" t="str">
            <v>BRACKET CONTROL BOX MULTY BED</v>
          </cell>
          <cell r="E9922">
            <v>45268</v>
          </cell>
          <cell r="F9922" t="str">
            <v>ROF</v>
          </cell>
          <cell r="G9922" t="str">
            <v>CI_ICT</v>
          </cell>
          <cell r="H9922" t="str">
            <v>PC</v>
          </cell>
          <cell r="I9922" t="str">
            <v>CPR</v>
          </cell>
          <cell r="J9922" t="str">
            <v/>
          </cell>
          <cell r="K9922" t="str">
            <v>PD</v>
          </cell>
          <cell r="L9922" t="str">
            <v>3015</v>
          </cell>
          <cell r="M9922" t="str">
            <v>V</v>
          </cell>
          <cell r="N9922">
            <v>44917</v>
          </cell>
        </row>
        <row r="9923">
          <cell r="A9923" t="str">
            <v>RM-NSB-ICT-SC-0554</v>
          </cell>
          <cell r="B9923" t="str">
            <v>CINT</v>
          </cell>
          <cell r="C9923" t="str">
            <v/>
          </cell>
          <cell r="D9923" t="str">
            <v>PLATE FRAME 32/12 A MULTY BED</v>
          </cell>
          <cell r="E9923">
            <v>45232</v>
          </cell>
          <cell r="F9923" t="str">
            <v>ROF</v>
          </cell>
          <cell r="G9923" t="str">
            <v>CI_ICT</v>
          </cell>
          <cell r="H9923" t="str">
            <v>PC</v>
          </cell>
          <cell r="I9923" t="str">
            <v>CPR</v>
          </cell>
          <cell r="J9923" t="str">
            <v/>
          </cell>
          <cell r="K9923" t="str">
            <v>PD</v>
          </cell>
          <cell r="L9923" t="str">
            <v>3015</v>
          </cell>
          <cell r="M9923" t="str">
            <v>V</v>
          </cell>
          <cell r="N9923">
            <v>18073</v>
          </cell>
        </row>
        <row r="9924">
          <cell r="A9924" t="str">
            <v>RM-NSB-ICT-SC-0555</v>
          </cell>
          <cell r="B9924" t="str">
            <v>CINT</v>
          </cell>
          <cell r="C9924" t="str">
            <v/>
          </cell>
          <cell r="D9924" t="str">
            <v>PLATE FRAME 32/12 B MULTY BED</v>
          </cell>
          <cell r="E9924">
            <v>45232</v>
          </cell>
          <cell r="F9924" t="str">
            <v>ROF</v>
          </cell>
          <cell r="G9924" t="str">
            <v>CI_ICT</v>
          </cell>
          <cell r="H9924" t="str">
            <v>PC</v>
          </cell>
          <cell r="I9924" t="str">
            <v>CPR</v>
          </cell>
          <cell r="J9924" t="str">
            <v/>
          </cell>
          <cell r="K9924" t="str">
            <v>PD</v>
          </cell>
          <cell r="L9924" t="str">
            <v>3015</v>
          </cell>
          <cell r="M9924" t="str">
            <v>V</v>
          </cell>
          <cell r="N9924">
            <v>10356</v>
          </cell>
        </row>
        <row r="9925">
          <cell r="A9925" t="str">
            <v>RM-NSB-ICT-SC-0556</v>
          </cell>
          <cell r="B9925" t="str">
            <v>CINT</v>
          </cell>
          <cell r="C9925" t="str">
            <v/>
          </cell>
          <cell r="D9925" t="str">
            <v>PLATE FRAME 32/12 C MULTY BED</v>
          </cell>
          <cell r="E9925">
            <v>45232</v>
          </cell>
          <cell r="F9925" t="str">
            <v>ROF</v>
          </cell>
          <cell r="G9925" t="str">
            <v>CI_ICT</v>
          </cell>
          <cell r="H9925" t="str">
            <v>PC</v>
          </cell>
          <cell r="I9925" t="str">
            <v>CPR</v>
          </cell>
          <cell r="J9925" t="str">
            <v/>
          </cell>
          <cell r="K9925" t="str">
            <v>PD</v>
          </cell>
          <cell r="L9925" t="str">
            <v>3015</v>
          </cell>
          <cell r="M9925" t="str">
            <v>V</v>
          </cell>
          <cell r="N9925">
            <v>22615</v>
          </cell>
        </row>
        <row r="9926">
          <cell r="A9926" t="str">
            <v>RM-NSB-ICT-SC-0557</v>
          </cell>
          <cell r="B9926" t="str">
            <v>CINT</v>
          </cell>
          <cell r="C9926" t="str">
            <v/>
          </cell>
          <cell r="D9926" t="str">
            <v>PLATE FRAME 32/12 D MULTY BED</v>
          </cell>
          <cell r="E9926">
            <v>45232</v>
          </cell>
          <cell r="F9926" t="str">
            <v>ROF</v>
          </cell>
          <cell r="G9926" t="str">
            <v>CI_ICT</v>
          </cell>
          <cell r="H9926" t="str">
            <v>PC</v>
          </cell>
          <cell r="I9926" t="str">
            <v>CPR</v>
          </cell>
          <cell r="J9926" t="str">
            <v/>
          </cell>
          <cell r="K9926" t="str">
            <v>PD</v>
          </cell>
          <cell r="L9926" t="str">
            <v>3015</v>
          </cell>
          <cell r="M9926" t="str">
            <v>V</v>
          </cell>
          <cell r="N9926">
            <v>7384</v>
          </cell>
        </row>
        <row r="9927">
          <cell r="A9927" t="str">
            <v>RM-NSB-ICT-SC-0558</v>
          </cell>
          <cell r="B9927" t="str">
            <v>CINT</v>
          </cell>
          <cell r="C9927" t="str">
            <v/>
          </cell>
          <cell r="D9927" t="str">
            <v>PLATE FRAME 32/12 E MULTY BED</v>
          </cell>
          <cell r="E9927">
            <v>45232</v>
          </cell>
          <cell r="F9927" t="str">
            <v>ROF</v>
          </cell>
          <cell r="G9927" t="str">
            <v>CI_ICT</v>
          </cell>
          <cell r="H9927" t="str">
            <v>PC</v>
          </cell>
          <cell r="I9927" t="str">
            <v>CPR</v>
          </cell>
          <cell r="J9927" t="str">
            <v/>
          </cell>
          <cell r="K9927" t="str">
            <v>PD</v>
          </cell>
          <cell r="L9927" t="str">
            <v>3015</v>
          </cell>
          <cell r="M9927" t="str">
            <v>V</v>
          </cell>
          <cell r="N9927">
            <v>11792</v>
          </cell>
        </row>
        <row r="9928">
          <cell r="A9928" t="str">
            <v>RM-NSB-ICT-SC-0559</v>
          </cell>
          <cell r="B9928" t="str">
            <v>CINT</v>
          </cell>
          <cell r="C9928" t="str">
            <v/>
          </cell>
          <cell r="D9928" t="str">
            <v>PLATE SUPPORT 27/10 MULTY BED</v>
          </cell>
          <cell r="E9928">
            <v>45232</v>
          </cell>
          <cell r="F9928" t="str">
            <v>ROF</v>
          </cell>
          <cell r="G9928" t="str">
            <v>CI_ICT</v>
          </cell>
          <cell r="H9928" t="str">
            <v>PC</v>
          </cell>
          <cell r="I9928" t="str">
            <v>CPR</v>
          </cell>
          <cell r="J9928" t="str">
            <v/>
          </cell>
          <cell r="K9928" t="str">
            <v>PD</v>
          </cell>
          <cell r="L9928" t="str">
            <v>3015</v>
          </cell>
          <cell r="M9928" t="str">
            <v>V</v>
          </cell>
          <cell r="N9928">
            <v>10</v>
          </cell>
        </row>
        <row r="9929">
          <cell r="A9929" t="str">
            <v>RM-NSB-ICT-SC-0560</v>
          </cell>
          <cell r="B9929" t="str">
            <v>CINT</v>
          </cell>
          <cell r="C9929" t="str">
            <v/>
          </cell>
          <cell r="D9929" t="str">
            <v>PLATE FRAME B MULTY BED</v>
          </cell>
          <cell r="E9929">
            <v>45232</v>
          </cell>
          <cell r="F9929" t="str">
            <v>ROF</v>
          </cell>
          <cell r="G9929" t="str">
            <v>CI_ICT</v>
          </cell>
          <cell r="H9929" t="str">
            <v>PC</v>
          </cell>
          <cell r="I9929" t="str">
            <v>CPR</v>
          </cell>
          <cell r="J9929" t="str">
            <v/>
          </cell>
          <cell r="K9929" t="str">
            <v>PD</v>
          </cell>
          <cell r="L9929" t="str">
            <v>3015</v>
          </cell>
          <cell r="M9929" t="str">
            <v>V</v>
          </cell>
          <cell r="N9929">
            <v>10</v>
          </cell>
        </row>
        <row r="9930">
          <cell r="A9930" t="str">
            <v>RM-NSB-ICT-SC-0561</v>
          </cell>
          <cell r="B9930" t="str">
            <v>CINT</v>
          </cell>
          <cell r="C9930" t="str">
            <v/>
          </cell>
          <cell r="D9930" t="str">
            <v>PLATE FRAME BOTTOM C MULTY BED</v>
          </cell>
          <cell r="E9930">
            <v>45232</v>
          </cell>
          <cell r="F9930" t="str">
            <v>ROF</v>
          </cell>
          <cell r="G9930" t="str">
            <v>CI_ICT</v>
          </cell>
          <cell r="H9930" t="str">
            <v>PC</v>
          </cell>
          <cell r="I9930" t="str">
            <v>CPR</v>
          </cell>
          <cell r="J9930" t="str">
            <v/>
          </cell>
          <cell r="K9930" t="str">
            <v>PD</v>
          </cell>
          <cell r="L9930" t="str">
            <v>3015</v>
          </cell>
          <cell r="M9930" t="str">
            <v>V</v>
          </cell>
          <cell r="N9930">
            <v>8859</v>
          </cell>
        </row>
        <row r="9931">
          <cell r="A9931" t="str">
            <v>RM-NSB-ICT-SC-0562</v>
          </cell>
          <cell r="B9931" t="str">
            <v>CINT</v>
          </cell>
          <cell r="C9931" t="str">
            <v/>
          </cell>
          <cell r="D9931" t="str">
            <v>PLATE FRAME SUPPORT MULTY BED</v>
          </cell>
          <cell r="E9931">
            <v>45232</v>
          </cell>
          <cell r="F9931" t="str">
            <v>ROF</v>
          </cell>
          <cell r="G9931" t="str">
            <v>CI_ICT</v>
          </cell>
          <cell r="H9931" t="str">
            <v>PC</v>
          </cell>
          <cell r="I9931" t="str">
            <v>CPR</v>
          </cell>
          <cell r="J9931" t="str">
            <v/>
          </cell>
          <cell r="K9931" t="str">
            <v>PD</v>
          </cell>
          <cell r="L9931" t="str">
            <v>3015</v>
          </cell>
          <cell r="M9931" t="str">
            <v>V</v>
          </cell>
          <cell r="N9931">
            <v>4014</v>
          </cell>
        </row>
        <row r="9932">
          <cell r="A9932" t="str">
            <v>RM-NSB-ICT-SC-0563</v>
          </cell>
          <cell r="B9932" t="str">
            <v>CINT</v>
          </cell>
          <cell r="C9932" t="str">
            <v/>
          </cell>
          <cell r="D9932" t="str">
            <v>ANGLE PLATE BOTTOM MULTY BED</v>
          </cell>
          <cell r="E9932">
            <v>45232</v>
          </cell>
          <cell r="F9932" t="str">
            <v>ROF</v>
          </cell>
          <cell r="G9932" t="str">
            <v>CI_ICT</v>
          </cell>
          <cell r="H9932" t="str">
            <v>PC</v>
          </cell>
          <cell r="I9932" t="str">
            <v>CPR</v>
          </cell>
          <cell r="J9932" t="str">
            <v/>
          </cell>
          <cell r="K9932" t="str">
            <v>PD</v>
          </cell>
          <cell r="L9932" t="str">
            <v>3015</v>
          </cell>
          <cell r="M9932" t="str">
            <v>V</v>
          </cell>
          <cell r="N9932">
            <v>8705</v>
          </cell>
        </row>
        <row r="9933">
          <cell r="A9933" t="str">
            <v>RM-NSB-ICT-SC-0564</v>
          </cell>
          <cell r="B9933" t="str">
            <v>CINT</v>
          </cell>
          <cell r="C9933" t="str">
            <v/>
          </cell>
          <cell r="D9933" t="str">
            <v>HINGE PLATE MULTY BED</v>
          </cell>
          <cell r="E9933">
            <v>45232</v>
          </cell>
          <cell r="F9933" t="str">
            <v>ROF</v>
          </cell>
          <cell r="G9933" t="str">
            <v>CI_ICT</v>
          </cell>
          <cell r="H9933" t="str">
            <v>PC</v>
          </cell>
          <cell r="I9933" t="str">
            <v>CPR</v>
          </cell>
          <cell r="J9933" t="str">
            <v/>
          </cell>
          <cell r="K9933" t="str">
            <v>PD</v>
          </cell>
          <cell r="L9933" t="str">
            <v>3015</v>
          </cell>
          <cell r="M9933" t="str">
            <v>V</v>
          </cell>
          <cell r="N9933">
            <v>10</v>
          </cell>
        </row>
        <row r="9934">
          <cell r="A9934" t="str">
            <v>RM-NSB-ICT-SC-0565</v>
          </cell>
          <cell r="B9934" t="str">
            <v>CINT</v>
          </cell>
          <cell r="C9934" t="str">
            <v/>
          </cell>
          <cell r="D9934" t="str">
            <v>BRACKET SIDE RAIL BUTTERFLY</v>
          </cell>
          <cell r="E9934">
            <v>45232</v>
          </cell>
          <cell r="F9934" t="str">
            <v>ROF</v>
          </cell>
          <cell r="G9934" t="str">
            <v>CI_ICT</v>
          </cell>
          <cell r="H9934" t="str">
            <v>PC</v>
          </cell>
          <cell r="I9934" t="str">
            <v>CPR</v>
          </cell>
          <cell r="J9934" t="str">
            <v/>
          </cell>
          <cell r="K9934" t="str">
            <v>PD</v>
          </cell>
          <cell r="L9934" t="str">
            <v>3015</v>
          </cell>
          <cell r="M9934" t="str">
            <v>V</v>
          </cell>
          <cell r="N9934">
            <v>37164</v>
          </cell>
        </row>
        <row r="9935">
          <cell r="A9935" t="str">
            <v>RM-NSB-ICT-SC-0566</v>
          </cell>
          <cell r="B9935" t="str">
            <v>CINT</v>
          </cell>
          <cell r="C9935" t="str">
            <v/>
          </cell>
          <cell r="D9935" t="str">
            <v>BRACKET KC-202023 TIMOTION</v>
          </cell>
          <cell r="E9935">
            <v>45232</v>
          </cell>
          <cell r="F9935" t="str">
            <v>ROF</v>
          </cell>
          <cell r="G9935" t="str">
            <v>CI_ICT</v>
          </cell>
          <cell r="H9935" t="str">
            <v>PC</v>
          </cell>
          <cell r="I9935" t="str">
            <v>CPR</v>
          </cell>
          <cell r="J9935" t="str">
            <v/>
          </cell>
          <cell r="K9935" t="str">
            <v>PD</v>
          </cell>
          <cell r="L9935" t="str">
            <v>3015</v>
          </cell>
          <cell r="M9935" t="str">
            <v>V</v>
          </cell>
          <cell r="N9935">
            <v>10000</v>
          </cell>
        </row>
        <row r="9936">
          <cell r="A9936" t="str">
            <v>RM-NSB-ICT-SC-0567</v>
          </cell>
          <cell r="B9936" t="str">
            <v>CINT</v>
          </cell>
          <cell r="C9936" t="str">
            <v/>
          </cell>
          <cell r="D9936" t="str">
            <v>ROLLER BRACKET MULTY BED</v>
          </cell>
          <cell r="E9936">
            <v>45232</v>
          </cell>
          <cell r="F9936" t="str">
            <v>ROF</v>
          </cell>
          <cell r="G9936" t="str">
            <v>CI_ICT</v>
          </cell>
          <cell r="H9936" t="str">
            <v>PC</v>
          </cell>
          <cell r="I9936" t="str">
            <v>CPR</v>
          </cell>
          <cell r="J9936" t="str">
            <v/>
          </cell>
          <cell r="K9936" t="str">
            <v>PD</v>
          </cell>
          <cell r="L9936" t="str">
            <v>3015</v>
          </cell>
          <cell r="M9936" t="str">
            <v>V</v>
          </cell>
          <cell r="N9936">
            <v>10</v>
          </cell>
        </row>
        <row r="9937">
          <cell r="A9937" t="str">
            <v>RM-NSB-ICT-SC-0568</v>
          </cell>
          <cell r="B9937" t="str">
            <v>CINT</v>
          </cell>
          <cell r="C9937" t="str">
            <v/>
          </cell>
          <cell r="D9937" t="str">
            <v>BRACKET SUPPORT FSR</v>
          </cell>
          <cell r="E9937">
            <v>0</v>
          </cell>
          <cell r="F9937" t="str">
            <v>ROF</v>
          </cell>
          <cell r="G9937" t="str">
            <v>CI_ICT</v>
          </cell>
          <cell r="H9937" t="str">
            <v>PC</v>
          </cell>
          <cell r="I9937" t="str">
            <v>CPR</v>
          </cell>
          <cell r="J9937" t="str">
            <v/>
          </cell>
          <cell r="K9937" t="str">
            <v>PD</v>
          </cell>
          <cell r="L9937" t="str">
            <v>3015</v>
          </cell>
          <cell r="M9937" t="str">
            <v>V</v>
          </cell>
          <cell r="N9937">
            <v>22608</v>
          </cell>
        </row>
        <row r="9938">
          <cell r="A9938" t="str">
            <v>RM-NSB-INC-SC-0197</v>
          </cell>
          <cell r="B9938" t="str">
            <v>CINT</v>
          </cell>
          <cell r="C9938" t="str">
            <v/>
          </cell>
          <cell r="D9938" t="str">
            <v>JOINT SPRING J-9416325 VERSENG</v>
          </cell>
          <cell r="E9938">
            <v>44950</v>
          </cell>
          <cell r="F9938" t="str">
            <v>ROF</v>
          </cell>
          <cell r="G9938" t="str">
            <v>CI_OTH</v>
          </cell>
          <cell r="H9938" t="str">
            <v>PC</v>
          </cell>
          <cell r="I9938" t="str">
            <v>CPR</v>
          </cell>
          <cell r="J9938" t="str">
            <v/>
          </cell>
          <cell r="K9938" t="str">
            <v>PD</v>
          </cell>
          <cell r="L9938" t="str">
            <v>3015</v>
          </cell>
          <cell r="M9938" t="str">
            <v>V</v>
          </cell>
          <cell r="N9938">
            <v>675</v>
          </cell>
        </row>
        <row r="9939">
          <cell r="A9939" t="str">
            <v>RM-NSB-INC-SC-0198</v>
          </cell>
          <cell r="B9939" t="str">
            <v>CINT</v>
          </cell>
          <cell r="C9939" t="str">
            <v/>
          </cell>
          <cell r="D9939" t="str">
            <v>SPRING PART K-400004 VERSENG</v>
          </cell>
          <cell r="E9939">
            <v>44797</v>
          </cell>
          <cell r="F9939" t="str">
            <v>ROF</v>
          </cell>
          <cell r="G9939" t="str">
            <v>CI_INC</v>
          </cell>
          <cell r="H9939" t="str">
            <v>PC</v>
          </cell>
          <cell r="I9939" t="str">
            <v>CPR</v>
          </cell>
          <cell r="J9939" t="str">
            <v/>
          </cell>
          <cell r="K9939" t="str">
            <v>PD</v>
          </cell>
          <cell r="L9939" t="str">
            <v>3015</v>
          </cell>
          <cell r="M9939" t="str">
            <v>V</v>
          </cell>
          <cell r="N9939">
            <v>7500</v>
          </cell>
        </row>
        <row r="9940">
          <cell r="A9940" t="str">
            <v>RM-NSB-INC-SC-0199</v>
          </cell>
          <cell r="B9940" t="str">
            <v>CINT</v>
          </cell>
          <cell r="C9940" t="str">
            <v/>
          </cell>
          <cell r="D9940" t="str">
            <v>ROD CA 1002 L VERSENG</v>
          </cell>
          <cell r="E9940">
            <v>44797</v>
          </cell>
          <cell r="F9940" t="str">
            <v>ROF</v>
          </cell>
          <cell r="G9940" t="str">
            <v>CI_INC</v>
          </cell>
          <cell r="H9940" t="str">
            <v>PC</v>
          </cell>
          <cell r="I9940" t="str">
            <v>CPR</v>
          </cell>
          <cell r="J9940" t="str">
            <v/>
          </cell>
          <cell r="K9940" t="str">
            <v>PD</v>
          </cell>
          <cell r="L9940" t="str">
            <v>3015</v>
          </cell>
          <cell r="M9940" t="str">
            <v>V</v>
          </cell>
          <cell r="N9940">
            <v>34657</v>
          </cell>
        </row>
        <row r="9941">
          <cell r="A9941" t="str">
            <v>RM-NSB-INC-SC-0200</v>
          </cell>
          <cell r="B9941" t="str">
            <v>CINT</v>
          </cell>
          <cell r="C9941" t="str">
            <v/>
          </cell>
          <cell r="D9941" t="str">
            <v>ROD CA 1002 R VERSENG</v>
          </cell>
          <cell r="E9941">
            <v>44797</v>
          </cell>
          <cell r="F9941" t="str">
            <v>ROF</v>
          </cell>
          <cell r="G9941" t="str">
            <v>CI_INC</v>
          </cell>
          <cell r="H9941" t="str">
            <v>PC</v>
          </cell>
          <cell r="I9941" t="str">
            <v>CPR</v>
          </cell>
          <cell r="J9941" t="str">
            <v/>
          </cell>
          <cell r="K9941" t="str">
            <v>PD</v>
          </cell>
          <cell r="L9941" t="str">
            <v>3015</v>
          </cell>
          <cell r="M9941" t="str">
            <v>V</v>
          </cell>
          <cell r="N9941">
            <v>34657</v>
          </cell>
        </row>
        <row r="9942">
          <cell r="A9942" t="str">
            <v>RM-NSB-INC-SC-0201</v>
          </cell>
          <cell r="B9942" t="str">
            <v>CINT</v>
          </cell>
          <cell r="C9942" t="str">
            <v/>
          </cell>
          <cell r="D9942" t="str">
            <v>ROD COMPL A 135 VERSENG</v>
          </cell>
          <cell r="E9942">
            <v>44797</v>
          </cell>
          <cell r="F9942" t="str">
            <v>ROF</v>
          </cell>
          <cell r="G9942" t="str">
            <v>CI_INC</v>
          </cell>
          <cell r="H9942" t="str">
            <v>PC</v>
          </cell>
          <cell r="I9942" t="str">
            <v>CPR</v>
          </cell>
          <cell r="J9942" t="str">
            <v/>
          </cell>
          <cell r="K9942" t="str">
            <v>PD</v>
          </cell>
          <cell r="L9942" t="str">
            <v>3015</v>
          </cell>
          <cell r="M9942" t="str">
            <v>V</v>
          </cell>
          <cell r="N9942">
            <v>7000</v>
          </cell>
        </row>
        <row r="9943">
          <cell r="A9943" t="str">
            <v>RM-NSB-INC-SC-0202</v>
          </cell>
          <cell r="B9943" t="str">
            <v>CINT</v>
          </cell>
          <cell r="C9943" t="str">
            <v/>
          </cell>
          <cell r="D9943" t="str">
            <v>ROD COMPL A K-300071 A VERSENG</v>
          </cell>
          <cell r="E9943">
            <v>44797</v>
          </cell>
          <cell r="F9943" t="str">
            <v>ROF</v>
          </cell>
          <cell r="G9943" t="str">
            <v>CI_INC</v>
          </cell>
          <cell r="H9943" t="str">
            <v>PC</v>
          </cell>
          <cell r="I9943" t="str">
            <v>CPR</v>
          </cell>
          <cell r="J9943" t="str">
            <v/>
          </cell>
          <cell r="K9943" t="str">
            <v>PD</v>
          </cell>
          <cell r="L9943" t="str">
            <v>3015</v>
          </cell>
          <cell r="M9943" t="str">
            <v>V</v>
          </cell>
          <cell r="N9943">
            <v>42689</v>
          </cell>
        </row>
        <row r="9944">
          <cell r="A9944" t="str">
            <v>RM-NSB-INC-SC-0203</v>
          </cell>
          <cell r="B9944" t="str">
            <v>CINT</v>
          </cell>
          <cell r="C9944" t="str">
            <v/>
          </cell>
          <cell r="D9944" t="str">
            <v>ROD COMPL B K-300071 B VERSENG</v>
          </cell>
          <cell r="E9944">
            <v>44797</v>
          </cell>
          <cell r="F9944" t="str">
            <v>ROF</v>
          </cell>
          <cell r="G9944" t="str">
            <v>CI_INC</v>
          </cell>
          <cell r="H9944" t="str">
            <v>PC</v>
          </cell>
          <cell r="I9944" t="str">
            <v>CPR</v>
          </cell>
          <cell r="J9944" t="str">
            <v/>
          </cell>
          <cell r="K9944" t="str">
            <v>PD</v>
          </cell>
          <cell r="L9944" t="str">
            <v>3015</v>
          </cell>
          <cell r="M9944" t="str">
            <v>V</v>
          </cell>
          <cell r="N9944">
            <v>42689</v>
          </cell>
        </row>
        <row r="9945">
          <cell r="A9945" t="str">
            <v>RM-NSB-INC-SC-0204</v>
          </cell>
          <cell r="B9945" t="str">
            <v>CINT</v>
          </cell>
          <cell r="C9945" t="str">
            <v/>
          </cell>
          <cell r="D9945" t="str">
            <v>ROD COMPL DIA 31.8 X 1065 VERSENG</v>
          </cell>
          <cell r="E9945">
            <v>44797</v>
          </cell>
          <cell r="F9945" t="str">
            <v>ROF</v>
          </cell>
          <cell r="G9945" t="str">
            <v>CI_INC</v>
          </cell>
          <cell r="H9945" t="str">
            <v>PC</v>
          </cell>
          <cell r="I9945" t="str">
            <v>CPR</v>
          </cell>
          <cell r="J9945" t="str">
            <v/>
          </cell>
          <cell r="K9945" t="str">
            <v>PD</v>
          </cell>
          <cell r="L9945" t="str">
            <v>3015</v>
          </cell>
          <cell r="M9945" t="str">
            <v>V</v>
          </cell>
          <cell r="N9945">
            <v>7500</v>
          </cell>
        </row>
        <row r="9946">
          <cell r="A9946" t="str">
            <v>RM-NSB-INC-SC-0205</v>
          </cell>
          <cell r="B9946" t="str">
            <v>CINT</v>
          </cell>
          <cell r="C9946" t="str">
            <v/>
          </cell>
          <cell r="D9946" t="str">
            <v>ROD COMPL VERSENG K-300030-1</v>
          </cell>
          <cell r="E9946">
            <v>44797</v>
          </cell>
          <cell r="F9946" t="str">
            <v>ROF</v>
          </cell>
          <cell r="G9946" t="str">
            <v>CI_INC</v>
          </cell>
          <cell r="H9946" t="str">
            <v>PC</v>
          </cell>
          <cell r="I9946" t="str">
            <v>CPR</v>
          </cell>
          <cell r="J9946" t="str">
            <v/>
          </cell>
          <cell r="K9946" t="str">
            <v>PD</v>
          </cell>
          <cell r="L9946" t="str">
            <v>3015</v>
          </cell>
          <cell r="M9946" t="str">
            <v>V</v>
          </cell>
          <cell r="N9946">
            <v>42689</v>
          </cell>
        </row>
        <row r="9947">
          <cell r="A9947" t="str">
            <v>RM-NSB-INC-SC-0206</v>
          </cell>
          <cell r="B9947" t="str">
            <v>CINT</v>
          </cell>
          <cell r="C9947" t="str">
            <v/>
          </cell>
          <cell r="D9947" t="str">
            <v>SPACER PLATE VERSENG</v>
          </cell>
          <cell r="E9947">
            <v>45169</v>
          </cell>
          <cell r="F9947" t="str">
            <v>ROF</v>
          </cell>
          <cell r="G9947" t="str">
            <v>CI_INC</v>
          </cell>
          <cell r="H9947" t="str">
            <v>PC</v>
          </cell>
          <cell r="I9947" t="str">
            <v>CPR</v>
          </cell>
          <cell r="J9947" t="str">
            <v/>
          </cell>
          <cell r="K9947" t="str">
            <v>PD</v>
          </cell>
          <cell r="L9947" t="str">
            <v>3015</v>
          </cell>
          <cell r="M9947" t="str">
            <v>V</v>
          </cell>
          <cell r="N9947">
            <v>3850</v>
          </cell>
        </row>
        <row r="9948">
          <cell r="A9948" t="str">
            <v>RM-NSB-INC-SC-0207</v>
          </cell>
          <cell r="B9948" t="str">
            <v>CINT</v>
          </cell>
          <cell r="C9948" t="str">
            <v/>
          </cell>
          <cell r="D9948" t="str">
            <v>NET CB-003</v>
          </cell>
          <cell r="E9948">
            <v>0</v>
          </cell>
          <cell r="F9948" t="str">
            <v>ROF</v>
          </cell>
          <cell r="G9948" t="str">
            <v>CI_INC</v>
          </cell>
          <cell r="H9948" t="str">
            <v>PC</v>
          </cell>
          <cell r="I9948" t="str">
            <v>CPR</v>
          </cell>
          <cell r="J9948" t="str">
            <v/>
          </cell>
          <cell r="K9948" t="str">
            <v>PD</v>
          </cell>
          <cell r="L9948" t="str">
            <v>3015</v>
          </cell>
          <cell r="M9948" t="str">
            <v>V</v>
          </cell>
          <cell r="N9948">
            <v>3000</v>
          </cell>
        </row>
        <row r="9949">
          <cell r="A9949" t="str">
            <v>RM-NSB-INL-SC-0207</v>
          </cell>
          <cell r="B9949" t="str">
            <v>CINT</v>
          </cell>
          <cell r="C9949" t="str">
            <v/>
          </cell>
          <cell r="D9949" t="str">
            <v>COVER MATRAS [CB-002]</v>
          </cell>
          <cell r="E9949">
            <v>44950</v>
          </cell>
          <cell r="F9949" t="str">
            <v>ROF</v>
          </cell>
          <cell r="G9949" t="str">
            <v>CI_INL</v>
          </cell>
          <cell r="H9949" t="str">
            <v>PC</v>
          </cell>
          <cell r="I9949" t="str">
            <v>CPR</v>
          </cell>
          <cell r="J9949" t="str">
            <v/>
          </cell>
          <cell r="K9949" t="str">
            <v>PD</v>
          </cell>
          <cell r="L9949" t="str">
            <v>3015</v>
          </cell>
          <cell r="M9949" t="str">
            <v>V</v>
          </cell>
          <cell r="N9949">
            <v>184250</v>
          </cell>
        </row>
        <row r="9950">
          <cell r="A9950" t="str">
            <v>RM-NSB-INL-SC-0208</v>
          </cell>
          <cell r="B9950" t="str">
            <v>CINT</v>
          </cell>
          <cell r="C9950" t="str">
            <v/>
          </cell>
          <cell r="D9950" t="str">
            <v>COVER MATRAS M-135 / MT-001</v>
          </cell>
          <cell r="E9950">
            <v>44797</v>
          </cell>
          <cell r="F9950" t="str">
            <v>ROF</v>
          </cell>
          <cell r="G9950" t="str">
            <v>CI_INL</v>
          </cell>
          <cell r="H9950" t="str">
            <v>PC</v>
          </cell>
          <cell r="I9950" t="str">
            <v>CPR</v>
          </cell>
          <cell r="J9950" t="str">
            <v/>
          </cell>
          <cell r="K9950" t="str">
            <v>PD</v>
          </cell>
          <cell r="L9950" t="str">
            <v>3015</v>
          </cell>
          <cell r="M9950" t="str">
            <v>V</v>
          </cell>
          <cell r="N9950">
            <v>135000</v>
          </cell>
        </row>
        <row r="9951">
          <cell r="A9951" t="str">
            <v>RM-NSB-INL-SC-0209</v>
          </cell>
          <cell r="B9951" t="str">
            <v>CINT</v>
          </cell>
          <cell r="C9951" t="str">
            <v/>
          </cell>
          <cell r="D9951" t="str">
            <v>COVER MATRAS M-2003 / MT 002</v>
          </cell>
          <cell r="E9951">
            <v>44797</v>
          </cell>
          <cell r="F9951" t="str">
            <v>ROF</v>
          </cell>
          <cell r="G9951" t="str">
            <v>CI_INL</v>
          </cell>
          <cell r="H9951" t="str">
            <v>PC</v>
          </cell>
          <cell r="I9951" t="str">
            <v>CPR</v>
          </cell>
          <cell r="J9951" t="str">
            <v/>
          </cell>
          <cell r="K9951" t="str">
            <v>PD</v>
          </cell>
          <cell r="L9951" t="str">
            <v>3015</v>
          </cell>
          <cell r="M9951" t="str">
            <v>V</v>
          </cell>
          <cell r="N9951">
            <v>135000</v>
          </cell>
        </row>
        <row r="9952">
          <cell r="A9952" t="str">
            <v>RM-NSB-INL-SC-0210</v>
          </cell>
          <cell r="B9952" t="str">
            <v>CINT</v>
          </cell>
          <cell r="C9952" t="str">
            <v/>
          </cell>
          <cell r="D9952" t="str">
            <v>COVER MATRAS MT-003 S</v>
          </cell>
          <cell r="E9952">
            <v>44802</v>
          </cell>
          <cell r="F9952" t="str">
            <v>ROF</v>
          </cell>
          <cell r="G9952" t="str">
            <v>CI_INL</v>
          </cell>
          <cell r="H9952" t="str">
            <v>PC</v>
          </cell>
          <cell r="I9952" t="str">
            <v>CPR</v>
          </cell>
          <cell r="J9952" t="str">
            <v/>
          </cell>
          <cell r="K9952" t="str">
            <v>PD</v>
          </cell>
          <cell r="L9952" t="str">
            <v>3015</v>
          </cell>
          <cell r="M9952" t="str">
            <v>V</v>
          </cell>
          <cell r="N9952">
            <v>474514</v>
          </cell>
        </row>
        <row r="9953">
          <cell r="A9953" t="str">
            <v>RM-NSB-INL-SC-0211</v>
          </cell>
          <cell r="B9953" t="str">
            <v>CINT</v>
          </cell>
          <cell r="C9953" t="str">
            <v/>
          </cell>
          <cell r="D9953" t="str">
            <v>COVER MATRAS MT-003 W</v>
          </cell>
          <cell r="E9953">
            <v>44797</v>
          </cell>
          <cell r="F9953" t="str">
            <v>ROF</v>
          </cell>
          <cell r="G9953" t="str">
            <v>CI_INL</v>
          </cell>
          <cell r="H9953" t="str">
            <v>PC</v>
          </cell>
          <cell r="I9953" t="str">
            <v>CPR</v>
          </cell>
          <cell r="J9953" t="str">
            <v/>
          </cell>
          <cell r="K9953" t="str">
            <v>PD</v>
          </cell>
          <cell r="L9953" t="str">
            <v>3015</v>
          </cell>
          <cell r="M9953" t="str">
            <v>V</v>
          </cell>
          <cell r="N9953">
            <v>205646</v>
          </cell>
        </row>
        <row r="9954">
          <cell r="A9954" t="str">
            <v>RM-NSB-INL-SC-0212</v>
          </cell>
          <cell r="B9954" t="str">
            <v>CINT</v>
          </cell>
          <cell r="C9954" t="str">
            <v/>
          </cell>
          <cell r="D9954" t="str">
            <v>COVER BED MATRAS BOTTOM</v>
          </cell>
          <cell r="E9954">
            <v>44797</v>
          </cell>
          <cell r="F9954" t="str">
            <v>ROF</v>
          </cell>
          <cell r="G9954" t="str">
            <v>CI_INL</v>
          </cell>
          <cell r="H9954" t="str">
            <v>PC</v>
          </cell>
          <cell r="I9954" t="str">
            <v>CPR</v>
          </cell>
          <cell r="J9954" t="str">
            <v/>
          </cell>
          <cell r="K9954" t="str">
            <v>PD</v>
          </cell>
          <cell r="L9954" t="str">
            <v>3015</v>
          </cell>
          <cell r="M9954" t="str">
            <v>V</v>
          </cell>
          <cell r="N9954">
            <v>89644</v>
          </cell>
        </row>
        <row r="9955">
          <cell r="A9955" t="str">
            <v>RM-NSB-INL-SC-0213</v>
          </cell>
          <cell r="B9955" t="str">
            <v>CINT</v>
          </cell>
          <cell r="C9955" t="str">
            <v/>
          </cell>
          <cell r="D9955" t="str">
            <v>COVER BED MATRASS CB-004 G</v>
          </cell>
          <cell r="E9955">
            <v>44797</v>
          </cell>
          <cell r="F9955" t="str">
            <v>ROF</v>
          </cell>
          <cell r="G9955" t="str">
            <v>CI_INL</v>
          </cell>
          <cell r="H9955" t="str">
            <v>PC</v>
          </cell>
          <cell r="I9955" t="str">
            <v>CPR</v>
          </cell>
          <cell r="J9955" t="str">
            <v/>
          </cell>
          <cell r="K9955" t="str">
            <v>PD</v>
          </cell>
          <cell r="L9955" t="str">
            <v>3015</v>
          </cell>
          <cell r="M9955" t="str">
            <v>V</v>
          </cell>
          <cell r="N9955">
            <v>50000</v>
          </cell>
        </row>
        <row r="9956">
          <cell r="A9956" t="str">
            <v>RM-NSB-INL-SC-0214</v>
          </cell>
          <cell r="B9956" t="str">
            <v>CINT</v>
          </cell>
          <cell r="C9956" t="str">
            <v/>
          </cell>
          <cell r="D9956" t="str">
            <v>COVER MATRAS EXAMINATION HITAM</v>
          </cell>
          <cell r="E9956">
            <v>44966</v>
          </cell>
          <cell r="F9956" t="str">
            <v>ROF</v>
          </cell>
          <cell r="G9956" t="str">
            <v>CI_INL</v>
          </cell>
          <cell r="H9956" t="str">
            <v>PC</v>
          </cell>
          <cell r="I9956" t="str">
            <v>CPR</v>
          </cell>
          <cell r="J9956" t="str">
            <v/>
          </cell>
          <cell r="K9956" t="str">
            <v>PD</v>
          </cell>
          <cell r="L9956" t="str">
            <v>3015</v>
          </cell>
          <cell r="M9956" t="str">
            <v>V</v>
          </cell>
          <cell r="N9956">
            <v>503490</v>
          </cell>
        </row>
        <row r="9957">
          <cell r="A9957" t="str">
            <v>RM-NSB-INL-SC-0215</v>
          </cell>
          <cell r="B9957" t="str">
            <v>CINT</v>
          </cell>
          <cell r="C9957" t="str">
            <v/>
          </cell>
          <cell r="D9957" t="str">
            <v>JAHITAN COVER MATTRESS CB-003</v>
          </cell>
          <cell r="E9957">
            <v>0</v>
          </cell>
          <cell r="F9957" t="str">
            <v>ROF</v>
          </cell>
          <cell r="G9957" t="str">
            <v>CI_INL</v>
          </cell>
          <cell r="H9957" t="str">
            <v>PC</v>
          </cell>
          <cell r="I9957" t="str">
            <v>CPR</v>
          </cell>
          <cell r="J9957" t="str">
            <v/>
          </cell>
          <cell r="K9957" t="str">
            <v>PD</v>
          </cell>
          <cell r="L9957" t="str">
            <v>3015</v>
          </cell>
          <cell r="M9957" t="str">
            <v>V</v>
          </cell>
          <cell r="N9957">
            <v>215000</v>
          </cell>
        </row>
        <row r="9958">
          <cell r="A9958" t="str">
            <v>RM-NSB-INL-SC-0216</v>
          </cell>
          <cell r="B9958" t="str">
            <v>CINT</v>
          </cell>
          <cell r="C9958" t="str">
            <v/>
          </cell>
          <cell r="D9958" t="str">
            <v>COVER BED MATRASS CB-003 STRETCHER</v>
          </cell>
          <cell r="E9958">
            <v>0</v>
          </cell>
          <cell r="F9958" t="str">
            <v>ROF</v>
          </cell>
          <cell r="G9958" t="str">
            <v>CI_INL</v>
          </cell>
          <cell r="H9958" t="str">
            <v>PC</v>
          </cell>
          <cell r="I9958" t="str">
            <v>CPR</v>
          </cell>
          <cell r="J9958" t="str">
            <v/>
          </cell>
          <cell r="K9958" t="str">
            <v>PD</v>
          </cell>
          <cell r="L9958" t="str">
            <v>3015</v>
          </cell>
          <cell r="M9958" t="str">
            <v>V</v>
          </cell>
          <cell r="N9958">
            <v>383076</v>
          </cell>
        </row>
        <row r="9959">
          <cell r="A9959" t="str">
            <v>RM-NSB-IOT-SC-0215</v>
          </cell>
          <cell r="B9959" t="str">
            <v>CINT</v>
          </cell>
          <cell r="C9959" t="str">
            <v/>
          </cell>
          <cell r="D9959" t="str">
            <v>BOTTOM STOPPER F VERSENG</v>
          </cell>
          <cell r="E9959">
            <v>44797</v>
          </cell>
          <cell r="F9959" t="str">
            <v>ROF</v>
          </cell>
          <cell r="G9959" t="str">
            <v>CI_IOT</v>
          </cell>
          <cell r="H9959" t="str">
            <v>PC</v>
          </cell>
          <cell r="I9959" t="str">
            <v>CPR</v>
          </cell>
          <cell r="J9959" t="str">
            <v/>
          </cell>
          <cell r="K9959" t="str">
            <v>PD</v>
          </cell>
          <cell r="L9959" t="str">
            <v>3015</v>
          </cell>
          <cell r="M9959" t="str">
            <v>V</v>
          </cell>
          <cell r="N9959">
            <v>12436</v>
          </cell>
        </row>
        <row r="9960">
          <cell r="A9960" t="str">
            <v>RM-NSB-IOT-SC-0216</v>
          </cell>
          <cell r="B9960" t="str">
            <v>CINT</v>
          </cell>
          <cell r="C9960" t="str">
            <v/>
          </cell>
          <cell r="D9960" t="str">
            <v>COLLAR 9.3 x 1.0 x 19 VERSENG</v>
          </cell>
          <cell r="E9960">
            <v>44936</v>
          </cell>
          <cell r="F9960" t="str">
            <v>ROF</v>
          </cell>
          <cell r="G9960" t="str">
            <v>CI_IOT</v>
          </cell>
          <cell r="H9960" t="str">
            <v>PC</v>
          </cell>
          <cell r="I9960" t="str">
            <v>CPR</v>
          </cell>
          <cell r="J9960" t="str">
            <v/>
          </cell>
          <cell r="K9960" t="str">
            <v>PD</v>
          </cell>
          <cell r="L9960" t="str">
            <v>3015</v>
          </cell>
          <cell r="M9960" t="str">
            <v>V</v>
          </cell>
          <cell r="N9960">
            <v>936</v>
          </cell>
        </row>
        <row r="9961">
          <cell r="A9961" t="str">
            <v>RM-NSB-IOT-SC-0217</v>
          </cell>
          <cell r="B9961" t="str">
            <v>CINT</v>
          </cell>
          <cell r="C9961" t="str">
            <v/>
          </cell>
          <cell r="D9961" t="str">
            <v>CYLINDER SHAFT C-078545 VERSENG</v>
          </cell>
          <cell r="E9961">
            <v>44802</v>
          </cell>
          <cell r="F9961" t="str">
            <v>ROF</v>
          </cell>
          <cell r="G9961" t="str">
            <v>CI_IOT</v>
          </cell>
          <cell r="H9961" t="str">
            <v>PC</v>
          </cell>
          <cell r="I9961" t="str">
            <v>CPR</v>
          </cell>
          <cell r="J9961" t="str">
            <v/>
          </cell>
          <cell r="K9961" t="str">
            <v>PD</v>
          </cell>
          <cell r="L9961" t="str">
            <v>3015</v>
          </cell>
          <cell r="M9961" t="str">
            <v>V</v>
          </cell>
          <cell r="N9961">
            <v>2459</v>
          </cell>
        </row>
        <row r="9962">
          <cell r="A9962" t="str">
            <v>RM-NSB-LBL-00-0001</v>
          </cell>
          <cell r="B9962" t="str">
            <v>CINT</v>
          </cell>
          <cell r="C9962" t="str">
            <v/>
          </cell>
          <cell r="D9962" t="str">
            <v>HAND &amp; CAPACITY CAUTION LABEL K-901038</v>
          </cell>
          <cell r="E9962">
            <v>44804</v>
          </cell>
          <cell r="F9962" t="str">
            <v>ROF</v>
          </cell>
          <cell r="G9962" t="str">
            <v>CI_LABEL</v>
          </cell>
          <cell r="H9962" t="str">
            <v>PC</v>
          </cell>
          <cell r="I9962" t="str">
            <v>CPR</v>
          </cell>
          <cell r="J9962" t="str">
            <v/>
          </cell>
          <cell r="K9962" t="str">
            <v>PD</v>
          </cell>
          <cell r="L9962" t="str">
            <v>3015</v>
          </cell>
          <cell r="M9962" t="str">
            <v>V</v>
          </cell>
          <cell r="N9962">
            <v>395</v>
          </cell>
        </row>
        <row r="9963">
          <cell r="A9963" t="str">
            <v>RM-NSB-LBL-00-0002</v>
          </cell>
          <cell r="B9963" t="str">
            <v>CINT</v>
          </cell>
          <cell r="C9963" t="str">
            <v/>
          </cell>
          <cell r="D9963" t="str">
            <v>LOT MANUFACTURE LABEL FOR CRANK</v>
          </cell>
          <cell r="E9963">
            <v>44804</v>
          </cell>
          <cell r="F9963" t="str">
            <v>ROF</v>
          </cell>
          <cell r="G9963" t="str">
            <v>CI_LABEL</v>
          </cell>
          <cell r="H9963" t="str">
            <v>PC</v>
          </cell>
          <cell r="I9963" t="str">
            <v>CPR</v>
          </cell>
          <cell r="J9963" t="str">
            <v/>
          </cell>
          <cell r="K9963" t="str">
            <v>PD</v>
          </cell>
          <cell r="L9963" t="str">
            <v>3015</v>
          </cell>
          <cell r="M9963" t="str">
            <v>V</v>
          </cell>
          <cell r="N9963">
            <v>955</v>
          </cell>
        </row>
        <row r="9964">
          <cell r="A9964" t="str">
            <v>RM-NSB-LBL-00-0003</v>
          </cell>
          <cell r="B9964" t="str">
            <v>CINT</v>
          </cell>
          <cell r="C9964" t="str">
            <v/>
          </cell>
          <cell r="D9964" t="str">
            <v>LOT MANUFACTURE LABEL FOR ELECTRIC</v>
          </cell>
          <cell r="E9964">
            <v>44804</v>
          </cell>
          <cell r="F9964" t="str">
            <v>ROF</v>
          </cell>
          <cell r="G9964" t="str">
            <v>CI_LABEL</v>
          </cell>
          <cell r="H9964" t="str">
            <v>PC</v>
          </cell>
          <cell r="I9964" t="str">
            <v>CPR</v>
          </cell>
          <cell r="J9964" t="str">
            <v/>
          </cell>
          <cell r="K9964" t="str">
            <v>PD</v>
          </cell>
          <cell r="L9964" t="str">
            <v>3015</v>
          </cell>
          <cell r="M9964" t="str">
            <v>V</v>
          </cell>
          <cell r="N9964">
            <v>955</v>
          </cell>
        </row>
        <row r="9965">
          <cell r="A9965" t="str">
            <v>RM-NSB-LBL-00-0004</v>
          </cell>
          <cell r="B9965" t="str">
            <v>CINT</v>
          </cell>
          <cell r="C9965" t="str">
            <v/>
          </cell>
          <cell r="D9965" t="str">
            <v>LOWER FRAME STRECHER CB 003</v>
          </cell>
          <cell r="E9965">
            <v>44797</v>
          </cell>
          <cell r="F9965" t="str">
            <v>ROF</v>
          </cell>
          <cell r="G9965" t="str">
            <v>CI_LABEL</v>
          </cell>
          <cell r="H9965" t="str">
            <v>PC</v>
          </cell>
          <cell r="I9965" t="str">
            <v>CPR</v>
          </cell>
          <cell r="J9965" t="str">
            <v/>
          </cell>
          <cell r="K9965" t="str">
            <v>PD</v>
          </cell>
          <cell r="L9965" t="str">
            <v>3015</v>
          </cell>
          <cell r="M9965" t="str">
            <v>V</v>
          </cell>
          <cell r="N9965">
            <v>35006</v>
          </cell>
        </row>
        <row r="9966">
          <cell r="A9966" t="str">
            <v>RM-NSB-LBL-00-0005</v>
          </cell>
          <cell r="B9966" t="str">
            <v>CINT</v>
          </cell>
          <cell r="C9966" t="str">
            <v/>
          </cell>
          <cell r="D9966" t="str">
            <v>MANUFACTURE LABEL K-901084</v>
          </cell>
          <cell r="E9966">
            <v>44797</v>
          </cell>
          <cell r="F9966" t="str">
            <v>ROF</v>
          </cell>
          <cell r="G9966" t="str">
            <v>CI_LABEL</v>
          </cell>
          <cell r="H9966" t="str">
            <v>PC</v>
          </cell>
          <cell r="I9966" t="str">
            <v>CPR</v>
          </cell>
          <cell r="J9966" t="str">
            <v/>
          </cell>
          <cell r="K9966" t="str">
            <v>PD</v>
          </cell>
          <cell r="L9966" t="str">
            <v>3015</v>
          </cell>
          <cell r="M9966" t="str">
            <v>V</v>
          </cell>
          <cell r="N9966">
            <v>955</v>
          </cell>
        </row>
        <row r="9967">
          <cell r="A9967" t="str">
            <v>RM-NSB-LBL-00-0006</v>
          </cell>
          <cell r="B9967" t="str">
            <v>CINT</v>
          </cell>
          <cell r="C9967" t="str">
            <v/>
          </cell>
          <cell r="D9967" t="str">
            <v>SAFETY CAUTION LABEL</v>
          </cell>
          <cell r="E9967">
            <v>45169</v>
          </cell>
          <cell r="F9967" t="str">
            <v>ROF</v>
          </cell>
          <cell r="G9967" t="str">
            <v>CI_LABEL</v>
          </cell>
          <cell r="H9967" t="str">
            <v>PC</v>
          </cell>
          <cell r="I9967" t="str">
            <v>CPR</v>
          </cell>
          <cell r="J9967" t="str">
            <v/>
          </cell>
          <cell r="K9967" t="str">
            <v>PD</v>
          </cell>
          <cell r="L9967" t="str">
            <v>3015</v>
          </cell>
          <cell r="M9967" t="str">
            <v>V</v>
          </cell>
          <cell r="N9967">
            <v>635</v>
          </cell>
        </row>
        <row r="9968">
          <cell r="A9968" t="str">
            <v>RM-NSB-LBL-00-0007</v>
          </cell>
          <cell r="B9968" t="str">
            <v>CINT</v>
          </cell>
          <cell r="C9968" t="str">
            <v/>
          </cell>
          <cell r="D9968" t="str">
            <v>SAFETY NOTICE CAUTION LABEL K-901041</v>
          </cell>
          <cell r="E9968">
            <v>44825</v>
          </cell>
          <cell r="F9968" t="str">
            <v>ROF</v>
          </cell>
          <cell r="G9968" t="str">
            <v>CI_LABEL</v>
          </cell>
          <cell r="H9968" t="str">
            <v>PC</v>
          </cell>
          <cell r="I9968" t="str">
            <v>CPR</v>
          </cell>
          <cell r="J9968" t="str">
            <v/>
          </cell>
          <cell r="K9968" t="str">
            <v>PD</v>
          </cell>
          <cell r="L9968" t="str">
            <v>3015</v>
          </cell>
          <cell r="M9968" t="str">
            <v>V</v>
          </cell>
          <cell r="N9968">
            <v>1500</v>
          </cell>
        </row>
        <row r="9969">
          <cell r="A9969" t="str">
            <v>RM-NSB-LBL-00-0008</v>
          </cell>
          <cell r="B9969" t="str">
            <v>CINT</v>
          </cell>
          <cell r="C9969" t="str">
            <v/>
          </cell>
          <cell r="D9969" t="str">
            <v>CAUTION LABEL FSR NEW</v>
          </cell>
          <cell r="E9969">
            <v>44804</v>
          </cell>
          <cell r="F9969" t="str">
            <v>ROF</v>
          </cell>
          <cell r="G9969" t="str">
            <v>CI_LABEL</v>
          </cell>
          <cell r="H9969" t="str">
            <v>PC</v>
          </cell>
          <cell r="I9969" t="str">
            <v>CPR</v>
          </cell>
          <cell r="J9969" t="str">
            <v/>
          </cell>
          <cell r="K9969" t="str">
            <v>PD</v>
          </cell>
          <cell r="L9969" t="str">
            <v>3015</v>
          </cell>
          <cell r="M9969" t="str">
            <v>V</v>
          </cell>
          <cell r="N9969">
            <v>555</v>
          </cell>
        </row>
        <row r="9970">
          <cell r="A9970" t="str">
            <v>RM-NSB-LBL-00-0009</v>
          </cell>
          <cell r="B9970" t="str">
            <v>CINT</v>
          </cell>
          <cell r="C9970" t="str">
            <v/>
          </cell>
          <cell r="D9970" t="str">
            <v>CAUTION LABEL K-900015 (EXPORT)</v>
          </cell>
          <cell r="E9970">
            <v>44797</v>
          </cell>
          <cell r="F9970" t="str">
            <v>ROF</v>
          </cell>
          <cell r="G9970" t="str">
            <v>CI_LABEL</v>
          </cell>
          <cell r="H9970" t="str">
            <v>PC</v>
          </cell>
          <cell r="I9970" t="str">
            <v>CPR</v>
          </cell>
          <cell r="J9970" t="str">
            <v/>
          </cell>
          <cell r="K9970" t="str">
            <v>PD</v>
          </cell>
          <cell r="L9970" t="str">
            <v>3015</v>
          </cell>
          <cell r="M9970" t="str">
            <v>V</v>
          </cell>
          <cell r="N9970">
            <v>1463</v>
          </cell>
        </row>
        <row r="9971">
          <cell r="A9971" t="str">
            <v>RM-NSB-LBL-00-0010</v>
          </cell>
          <cell r="B9971" t="str">
            <v>CINT</v>
          </cell>
          <cell r="C9971" t="str">
            <v/>
          </cell>
          <cell r="D9971" t="str">
            <v>CAUTION LABEL K-900015 (LOKAL)</v>
          </cell>
          <cell r="E9971">
            <v>44804</v>
          </cell>
          <cell r="F9971" t="str">
            <v>ROF</v>
          </cell>
          <cell r="G9971" t="str">
            <v>CI_LABEL</v>
          </cell>
          <cell r="H9971" t="str">
            <v>PC</v>
          </cell>
          <cell r="I9971" t="str">
            <v>CPR</v>
          </cell>
          <cell r="J9971" t="str">
            <v/>
          </cell>
          <cell r="K9971" t="str">
            <v>PD</v>
          </cell>
          <cell r="L9971" t="str">
            <v>3015</v>
          </cell>
          <cell r="M9971" t="str">
            <v>V</v>
          </cell>
          <cell r="N9971">
            <v>243</v>
          </cell>
        </row>
        <row r="9972">
          <cell r="A9972" t="str">
            <v>RM-NSB-LBL-00-0011</v>
          </cell>
          <cell r="B9972" t="str">
            <v>CINT</v>
          </cell>
          <cell r="C9972" t="str">
            <v/>
          </cell>
          <cell r="D9972" t="str">
            <v>CAUTION LABEL K-901029</v>
          </cell>
          <cell r="E9972">
            <v>44797</v>
          </cell>
          <cell r="F9972" t="str">
            <v>ROF</v>
          </cell>
          <cell r="G9972" t="str">
            <v>CI_LABEL</v>
          </cell>
          <cell r="H9972" t="str">
            <v>PC</v>
          </cell>
          <cell r="I9972" t="str">
            <v>CPR</v>
          </cell>
          <cell r="J9972" t="str">
            <v/>
          </cell>
          <cell r="K9972" t="str">
            <v>PD</v>
          </cell>
          <cell r="L9972" t="str">
            <v>3015</v>
          </cell>
          <cell r="M9972" t="str">
            <v>V</v>
          </cell>
          <cell r="N9972">
            <v>1078</v>
          </cell>
        </row>
        <row r="9973">
          <cell r="A9973" t="str">
            <v>RM-NSB-LBL-00-0012</v>
          </cell>
          <cell r="B9973" t="str">
            <v>CINT</v>
          </cell>
          <cell r="C9973" t="str">
            <v/>
          </cell>
          <cell r="D9973" t="str">
            <v>CAUTION LABEL K-901038 (EXPORT)</v>
          </cell>
          <cell r="E9973">
            <v>44797</v>
          </cell>
          <cell r="F9973" t="str">
            <v>ROF</v>
          </cell>
          <cell r="G9973" t="str">
            <v>CI_LABEL</v>
          </cell>
          <cell r="H9973" t="str">
            <v>PC</v>
          </cell>
          <cell r="I9973" t="str">
            <v>CPR</v>
          </cell>
          <cell r="J9973" t="str">
            <v/>
          </cell>
          <cell r="K9973" t="str">
            <v>PD</v>
          </cell>
          <cell r="L9973" t="str">
            <v>3015</v>
          </cell>
          <cell r="M9973" t="str">
            <v>V</v>
          </cell>
          <cell r="N9973">
            <v>440</v>
          </cell>
        </row>
        <row r="9974">
          <cell r="A9974" t="str">
            <v>RM-NSB-LBL-00-0013</v>
          </cell>
          <cell r="B9974" t="str">
            <v>CINT</v>
          </cell>
          <cell r="C9974" t="str">
            <v/>
          </cell>
          <cell r="D9974" t="str">
            <v>CAUTION LABEL K-901038 (LOKAL)</v>
          </cell>
          <cell r="E9974">
            <v>44797</v>
          </cell>
          <cell r="F9974" t="str">
            <v>ROF</v>
          </cell>
          <cell r="G9974" t="str">
            <v>CI_LABEL</v>
          </cell>
          <cell r="H9974" t="str">
            <v>PC</v>
          </cell>
          <cell r="I9974" t="str">
            <v>CPR</v>
          </cell>
          <cell r="J9974" t="str">
            <v/>
          </cell>
          <cell r="K9974" t="str">
            <v>PD</v>
          </cell>
          <cell r="L9974" t="str">
            <v>3015</v>
          </cell>
          <cell r="M9974" t="str">
            <v>V</v>
          </cell>
          <cell r="N9974">
            <v>980</v>
          </cell>
        </row>
        <row r="9975">
          <cell r="A9975" t="str">
            <v>RM-NSB-LBL-00-0014</v>
          </cell>
          <cell r="B9975" t="str">
            <v>CINT</v>
          </cell>
          <cell r="C9975" t="str">
            <v/>
          </cell>
          <cell r="D9975" t="str">
            <v>CAUTION LABEL K-901039</v>
          </cell>
          <cell r="E9975">
            <v>44797</v>
          </cell>
          <cell r="F9975" t="str">
            <v>ROF</v>
          </cell>
          <cell r="G9975" t="str">
            <v>CI_LABEL</v>
          </cell>
          <cell r="H9975" t="str">
            <v>PC</v>
          </cell>
          <cell r="I9975" t="str">
            <v>CPR</v>
          </cell>
          <cell r="J9975" t="str">
            <v/>
          </cell>
          <cell r="K9975" t="str">
            <v>PD</v>
          </cell>
          <cell r="L9975" t="str">
            <v>3015</v>
          </cell>
          <cell r="M9975" t="str">
            <v>V</v>
          </cell>
          <cell r="N9975">
            <v>905</v>
          </cell>
        </row>
        <row r="9976">
          <cell r="A9976" t="str">
            <v>RM-NSB-LBL-00-0015</v>
          </cell>
          <cell r="B9976" t="str">
            <v>CINT</v>
          </cell>
          <cell r="C9976" t="str">
            <v/>
          </cell>
          <cell r="D9976" t="str">
            <v>CAUTION LABEL K-901049</v>
          </cell>
          <cell r="E9976">
            <v>44797</v>
          </cell>
          <cell r="F9976" t="str">
            <v>ROF</v>
          </cell>
          <cell r="G9976" t="str">
            <v>CI_LABEL</v>
          </cell>
          <cell r="H9976" t="str">
            <v>PC</v>
          </cell>
          <cell r="I9976" t="str">
            <v>CPR</v>
          </cell>
          <cell r="J9976" t="str">
            <v/>
          </cell>
          <cell r="K9976" t="str">
            <v>PD</v>
          </cell>
          <cell r="L9976" t="str">
            <v>3015</v>
          </cell>
          <cell r="M9976" t="str">
            <v>V</v>
          </cell>
          <cell r="N9976">
            <v>1000</v>
          </cell>
        </row>
        <row r="9977">
          <cell r="A9977" t="str">
            <v>RM-NSB-LBL-00-0016</v>
          </cell>
          <cell r="B9977" t="str">
            <v>CINT</v>
          </cell>
          <cell r="C9977" t="str">
            <v/>
          </cell>
          <cell r="D9977" t="str">
            <v>CAUTION LABEL K-901120</v>
          </cell>
          <cell r="E9977">
            <v>44797</v>
          </cell>
          <cell r="F9977" t="str">
            <v>ROF</v>
          </cell>
          <cell r="G9977" t="str">
            <v>CI_LABEL</v>
          </cell>
          <cell r="H9977" t="str">
            <v>PC</v>
          </cell>
          <cell r="I9977" t="str">
            <v>CPR</v>
          </cell>
          <cell r="J9977" t="str">
            <v/>
          </cell>
          <cell r="K9977" t="str">
            <v>PD</v>
          </cell>
          <cell r="L9977" t="str">
            <v>3015</v>
          </cell>
          <cell r="M9977" t="str">
            <v>V</v>
          </cell>
          <cell r="N9977">
            <v>1000</v>
          </cell>
        </row>
        <row r="9978">
          <cell r="A9978" t="str">
            <v>RM-NSB-LBL-00-0017</v>
          </cell>
          <cell r="B9978" t="str">
            <v>CINT</v>
          </cell>
          <cell r="C9978" t="str">
            <v/>
          </cell>
          <cell r="D9978" t="str">
            <v>CHITOSE LABEL (NB)</v>
          </cell>
          <cell r="E9978">
            <v>44802</v>
          </cell>
          <cell r="F9978" t="str">
            <v>ROF</v>
          </cell>
          <cell r="G9978" t="str">
            <v>CI_LABEL</v>
          </cell>
          <cell r="H9978" t="str">
            <v>PC</v>
          </cell>
          <cell r="I9978" t="str">
            <v>CPR</v>
          </cell>
          <cell r="J9978" t="str">
            <v/>
          </cell>
          <cell r="K9978" t="str">
            <v>PD</v>
          </cell>
          <cell r="L9978" t="str">
            <v>3015</v>
          </cell>
          <cell r="M9978" t="str">
            <v>V</v>
          </cell>
          <cell r="N9978">
            <v>385</v>
          </cell>
        </row>
        <row r="9979">
          <cell r="A9979" t="str">
            <v>RM-NSB-LBL-00-0018</v>
          </cell>
          <cell r="B9979" t="str">
            <v>CINT</v>
          </cell>
          <cell r="C9979" t="str">
            <v/>
          </cell>
          <cell r="D9979" t="str">
            <v>CRANK LABEL A J-9416100</v>
          </cell>
          <cell r="E9979">
            <v>44797</v>
          </cell>
          <cell r="F9979" t="str">
            <v>ROF</v>
          </cell>
          <cell r="G9979" t="str">
            <v>CI_LABEL</v>
          </cell>
          <cell r="H9979" t="str">
            <v>PC</v>
          </cell>
          <cell r="I9979" t="str">
            <v>CPR</v>
          </cell>
          <cell r="J9979" t="str">
            <v/>
          </cell>
          <cell r="K9979" t="str">
            <v>PD</v>
          </cell>
          <cell r="L9979" t="str">
            <v>3015</v>
          </cell>
          <cell r="M9979" t="str">
            <v>V</v>
          </cell>
          <cell r="N9979">
            <v>2654</v>
          </cell>
        </row>
        <row r="9980">
          <cell r="A9980" t="str">
            <v>RM-NSB-LBL-00-0019</v>
          </cell>
          <cell r="B9980" t="str">
            <v>CINT</v>
          </cell>
          <cell r="C9980" t="str">
            <v/>
          </cell>
          <cell r="D9980" t="str">
            <v>CRANK LABEL A J-9416324</v>
          </cell>
          <cell r="E9980">
            <v>45169</v>
          </cell>
          <cell r="F9980" t="str">
            <v>ROF</v>
          </cell>
          <cell r="G9980" t="str">
            <v>CI_LABEL</v>
          </cell>
          <cell r="H9980" t="str">
            <v>PC</v>
          </cell>
          <cell r="I9980" t="str">
            <v>CPR</v>
          </cell>
          <cell r="J9980" t="str">
            <v/>
          </cell>
          <cell r="K9980" t="str">
            <v>PD</v>
          </cell>
          <cell r="L9980" t="str">
            <v>3015</v>
          </cell>
          <cell r="M9980" t="str">
            <v>V</v>
          </cell>
          <cell r="N9980">
            <v>1000</v>
          </cell>
        </row>
        <row r="9981">
          <cell r="A9981" t="str">
            <v>RM-NSB-LBL-00-0020</v>
          </cell>
          <cell r="B9981" t="str">
            <v>CINT</v>
          </cell>
          <cell r="C9981" t="str">
            <v/>
          </cell>
          <cell r="D9981" t="str">
            <v>CRANK LABEL B J-9416200</v>
          </cell>
          <cell r="E9981">
            <v>44797</v>
          </cell>
          <cell r="F9981" t="str">
            <v>ROF</v>
          </cell>
          <cell r="G9981" t="str">
            <v>CI_LABEL</v>
          </cell>
          <cell r="H9981" t="str">
            <v>PC</v>
          </cell>
          <cell r="I9981" t="str">
            <v>CPR</v>
          </cell>
          <cell r="J9981" t="str">
            <v/>
          </cell>
          <cell r="K9981" t="str">
            <v>PD</v>
          </cell>
          <cell r="L9981" t="str">
            <v>3015</v>
          </cell>
          <cell r="M9981" t="str">
            <v>V</v>
          </cell>
          <cell r="N9981">
            <v>2654</v>
          </cell>
        </row>
        <row r="9982">
          <cell r="A9982" t="str">
            <v>RM-NSB-LBL-00-0021</v>
          </cell>
          <cell r="B9982" t="str">
            <v>CINT</v>
          </cell>
          <cell r="C9982" t="str">
            <v/>
          </cell>
          <cell r="D9982" t="str">
            <v>CRANK LABEL C J-9416300</v>
          </cell>
          <cell r="E9982">
            <v>44797</v>
          </cell>
          <cell r="F9982" t="str">
            <v>ROF</v>
          </cell>
          <cell r="G9982" t="str">
            <v>CI_LABEL</v>
          </cell>
          <cell r="H9982" t="str">
            <v>PC</v>
          </cell>
          <cell r="I9982" t="str">
            <v>CPR</v>
          </cell>
          <cell r="J9982" t="str">
            <v/>
          </cell>
          <cell r="K9982" t="str">
            <v>PD</v>
          </cell>
          <cell r="L9982" t="str">
            <v>3015</v>
          </cell>
          <cell r="M9982" t="str">
            <v>V</v>
          </cell>
          <cell r="N9982">
            <v>894</v>
          </cell>
        </row>
        <row r="9983">
          <cell r="A9983" t="str">
            <v>RM-NSB-LBL-00-0022</v>
          </cell>
          <cell r="B9983" t="str">
            <v>CINT</v>
          </cell>
          <cell r="C9983" t="str">
            <v/>
          </cell>
          <cell r="D9983" t="str">
            <v>CRANK LABEL FSR-001</v>
          </cell>
          <cell r="E9983">
            <v>44797</v>
          </cell>
          <cell r="F9983" t="str">
            <v>ROF</v>
          </cell>
          <cell r="G9983" t="str">
            <v>CI_LABEL</v>
          </cell>
          <cell r="H9983" t="str">
            <v>PC</v>
          </cell>
          <cell r="I9983" t="str">
            <v>CPR</v>
          </cell>
          <cell r="J9983" t="str">
            <v/>
          </cell>
          <cell r="K9983" t="str">
            <v>PD</v>
          </cell>
          <cell r="L9983" t="str">
            <v>3015</v>
          </cell>
          <cell r="M9983" t="str">
            <v>V</v>
          </cell>
          <cell r="N9983">
            <v>1000</v>
          </cell>
        </row>
        <row r="9984">
          <cell r="A9984" t="str">
            <v>RM-NSB-LBL-00-0023</v>
          </cell>
          <cell r="B9984" t="str">
            <v>CINT</v>
          </cell>
          <cell r="C9984" t="str">
            <v/>
          </cell>
          <cell r="D9984" t="str">
            <v>CRANK LABLE A INGGRIS</v>
          </cell>
          <cell r="E9984">
            <v>44797</v>
          </cell>
          <cell r="F9984" t="str">
            <v>ROF</v>
          </cell>
          <cell r="G9984" t="str">
            <v>CI_LABEL</v>
          </cell>
          <cell r="H9984" t="str">
            <v>PC</v>
          </cell>
          <cell r="I9984" t="str">
            <v>CPR</v>
          </cell>
          <cell r="J9984" t="str">
            <v/>
          </cell>
          <cell r="K9984" t="str">
            <v>PD</v>
          </cell>
          <cell r="L9984" t="str">
            <v>3015</v>
          </cell>
          <cell r="M9984" t="str">
            <v>V</v>
          </cell>
          <cell r="N9984">
            <v>2654</v>
          </cell>
        </row>
        <row r="9985">
          <cell r="A9985" t="str">
            <v>RM-NSB-LBL-00-0024</v>
          </cell>
          <cell r="B9985" t="str">
            <v>CINT</v>
          </cell>
          <cell r="C9985" t="str">
            <v/>
          </cell>
          <cell r="D9985" t="str">
            <v>CRANK LABLE B INGGRIS</v>
          </cell>
          <cell r="E9985">
            <v>44797</v>
          </cell>
          <cell r="F9985" t="str">
            <v>ROF</v>
          </cell>
          <cell r="G9985" t="str">
            <v>CI_LABEL</v>
          </cell>
          <cell r="H9985" t="str">
            <v>PC</v>
          </cell>
          <cell r="I9985" t="str">
            <v>CPR</v>
          </cell>
          <cell r="J9985" t="str">
            <v/>
          </cell>
          <cell r="K9985" t="str">
            <v>PD</v>
          </cell>
          <cell r="L9985" t="str">
            <v>3015</v>
          </cell>
          <cell r="M9985" t="str">
            <v>V</v>
          </cell>
          <cell r="N9985">
            <v>2654</v>
          </cell>
        </row>
        <row r="9986">
          <cell r="A9986" t="str">
            <v>RM-NSB-LBL-00-0025</v>
          </cell>
          <cell r="B9986" t="str">
            <v>CINT</v>
          </cell>
          <cell r="C9986" t="str">
            <v/>
          </cell>
          <cell r="D9986" t="str">
            <v>CRANK RECEIPT LABEL (PC SHEET)</v>
          </cell>
          <cell r="E9986">
            <v>44804</v>
          </cell>
          <cell r="F9986" t="str">
            <v>ROF</v>
          </cell>
          <cell r="G9986" t="str">
            <v>CI_LABEL</v>
          </cell>
          <cell r="H9986" t="str">
            <v>PC</v>
          </cell>
          <cell r="I9986" t="str">
            <v>CPR</v>
          </cell>
          <cell r="J9986" t="str">
            <v/>
          </cell>
          <cell r="K9986" t="str">
            <v>PD</v>
          </cell>
          <cell r="L9986" t="str">
            <v>3015</v>
          </cell>
          <cell r="M9986" t="str">
            <v>V</v>
          </cell>
          <cell r="N9986">
            <v>3000</v>
          </cell>
        </row>
        <row r="9987">
          <cell r="A9987" t="str">
            <v>RM-NSB-LBL-00-0026</v>
          </cell>
          <cell r="B9987" t="str">
            <v>CINT</v>
          </cell>
          <cell r="C9987" t="str">
            <v/>
          </cell>
          <cell r="D9987" t="str">
            <v>CUATION LABEL K-901037</v>
          </cell>
          <cell r="E9987">
            <v>44802</v>
          </cell>
          <cell r="F9987" t="str">
            <v>ROF</v>
          </cell>
          <cell r="G9987" t="str">
            <v>CI_LABEL</v>
          </cell>
          <cell r="H9987" t="str">
            <v>PC</v>
          </cell>
          <cell r="I9987" t="str">
            <v>CPR</v>
          </cell>
          <cell r="J9987" t="str">
            <v/>
          </cell>
          <cell r="K9987" t="str">
            <v>PD</v>
          </cell>
          <cell r="L9987" t="str">
            <v>3015</v>
          </cell>
          <cell r="M9987" t="str">
            <v>V</v>
          </cell>
          <cell r="N9987">
            <v>1000</v>
          </cell>
        </row>
        <row r="9988">
          <cell r="A9988" t="str">
            <v>RM-NSB-LBL-00-0027</v>
          </cell>
          <cell r="B9988" t="str">
            <v>CINT</v>
          </cell>
          <cell r="C9988" t="str">
            <v/>
          </cell>
          <cell r="D9988" t="str">
            <v>H/F CAUTION LABEL K-901041</v>
          </cell>
          <cell r="E9988">
            <v>45169</v>
          </cell>
          <cell r="F9988" t="str">
            <v>ROF</v>
          </cell>
          <cell r="G9988" t="str">
            <v>CI_LABEL</v>
          </cell>
          <cell r="H9988" t="str">
            <v>PC</v>
          </cell>
          <cell r="I9988" t="str">
            <v>CPR</v>
          </cell>
          <cell r="J9988" t="str">
            <v/>
          </cell>
          <cell r="K9988" t="str">
            <v>PD</v>
          </cell>
          <cell r="L9988" t="str">
            <v>3015</v>
          </cell>
          <cell r="M9988" t="str">
            <v>V</v>
          </cell>
          <cell r="N9988">
            <v>1117</v>
          </cell>
        </row>
        <row r="9989">
          <cell r="A9989" t="str">
            <v>RM-NSB-LBL-00-0028</v>
          </cell>
          <cell r="B9989" t="str">
            <v>CINT</v>
          </cell>
          <cell r="C9989" t="str">
            <v/>
          </cell>
          <cell r="D9989" t="str">
            <v>LABEL FOLDING SIDE RAIL</v>
          </cell>
          <cell r="E9989">
            <v>44797</v>
          </cell>
          <cell r="F9989" t="str">
            <v>ROF</v>
          </cell>
          <cell r="G9989" t="str">
            <v>CI_LABEL</v>
          </cell>
          <cell r="H9989" t="str">
            <v>PC</v>
          </cell>
          <cell r="I9989" t="str">
            <v>CPR</v>
          </cell>
          <cell r="J9989" t="str">
            <v/>
          </cell>
          <cell r="K9989" t="str">
            <v>PD</v>
          </cell>
          <cell r="L9989" t="str">
            <v>3015</v>
          </cell>
          <cell r="M9989" t="str">
            <v>V</v>
          </cell>
          <cell r="N9989">
            <v>255</v>
          </cell>
        </row>
        <row r="9990">
          <cell r="A9990" t="str">
            <v>RM-NSB-LBL-00-0029</v>
          </cell>
          <cell r="B9990" t="str">
            <v>CINT</v>
          </cell>
          <cell r="C9990" t="str">
            <v/>
          </cell>
          <cell r="D9990" t="str">
            <v>LABEL FOOT REST CRANK SEAL</v>
          </cell>
          <cell r="E9990">
            <v>44797</v>
          </cell>
          <cell r="F9990" t="str">
            <v>ROF</v>
          </cell>
          <cell r="G9990" t="str">
            <v>CI_LABEL</v>
          </cell>
          <cell r="H9990" t="str">
            <v>PC</v>
          </cell>
          <cell r="I9990" t="str">
            <v>CPR</v>
          </cell>
          <cell r="J9990" t="str">
            <v/>
          </cell>
          <cell r="K9990" t="str">
            <v>PD</v>
          </cell>
          <cell r="L9990" t="str">
            <v>3015</v>
          </cell>
          <cell r="M9990" t="str">
            <v>V</v>
          </cell>
          <cell r="N9990">
            <v>1350</v>
          </cell>
        </row>
        <row r="9991">
          <cell r="A9991" t="str">
            <v>RM-NSB-LBL-00-0030</v>
          </cell>
          <cell r="B9991" t="str">
            <v>CINT</v>
          </cell>
          <cell r="C9991" t="str">
            <v/>
          </cell>
          <cell r="D9991" t="str">
            <v>LABEL HIGH LOW CRANK SEAL</v>
          </cell>
          <cell r="E9991">
            <v>44797</v>
          </cell>
          <cell r="F9991" t="str">
            <v>ROF</v>
          </cell>
          <cell r="G9991" t="str">
            <v>CI_LABEL</v>
          </cell>
          <cell r="H9991" t="str">
            <v>PC</v>
          </cell>
          <cell r="I9991" t="str">
            <v>CPR</v>
          </cell>
          <cell r="J9991" t="str">
            <v/>
          </cell>
          <cell r="K9991" t="str">
            <v>PD</v>
          </cell>
          <cell r="L9991" t="str">
            <v>3015</v>
          </cell>
          <cell r="M9991" t="str">
            <v>V</v>
          </cell>
          <cell r="N9991">
            <v>18000</v>
          </cell>
        </row>
        <row r="9992">
          <cell r="A9992" t="str">
            <v>RM-NSB-LBL-00-0031</v>
          </cell>
          <cell r="B9992" t="str">
            <v>CINT</v>
          </cell>
          <cell r="C9992" t="str">
            <v/>
          </cell>
          <cell r="D9992" t="str">
            <v>LABEL K-901010</v>
          </cell>
          <cell r="E9992">
            <v>44797</v>
          </cell>
          <cell r="F9992" t="str">
            <v>ROF</v>
          </cell>
          <cell r="G9992" t="str">
            <v>CI_LABEL</v>
          </cell>
          <cell r="H9992" t="str">
            <v>PC</v>
          </cell>
          <cell r="I9992" t="str">
            <v>CPR</v>
          </cell>
          <cell r="J9992" t="str">
            <v/>
          </cell>
          <cell r="K9992" t="str">
            <v>PD</v>
          </cell>
          <cell r="L9992" t="str">
            <v>3015</v>
          </cell>
          <cell r="M9992" t="str">
            <v>V</v>
          </cell>
          <cell r="N9992">
            <v>551</v>
          </cell>
        </row>
        <row r="9993">
          <cell r="A9993" t="str">
            <v>RM-NSB-LBL-00-0032</v>
          </cell>
          <cell r="B9993" t="str">
            <v>CINT</v>
          </cell>
          <cell r="C9993" t="str">
            <v/>
          </cell>
          <cell r="D9993" t="str">
            <v>LABEL K-901020</v>
          </cell>
          <cell r="E9993">
            <v>44797</v>
          </cell>
          <cell r="F9993" t="str">
            <v>ROF</v>
          </cell>
          <cell r="G9993" t="str">
            <v>CI_LABEL</v>
          </cell>
          <cell r="H9993" t="str">
            <v>PC</v>
          </cell>
          <cell r="I9993" t="str">
            <v>CPR</v>
          </cell>
          <cell r="J9993" t="str">
            <v/>
          </cell>
          <cell r="K9993" t="str">
            <v>PD</v>
          </cell>
          <cell r="L9993" t="str">
            <v>3015</v>
          </cell>
          <cell r="M9993" t="str">
            <v>V</v>
          </cell>
          <cell r="N9993">
            <v>551</v>
          </cell>
        </row>
        <row r="9994">
          <cell r="A9994" t="str">
            <v>RM-NSB-LBL-00-0033</v>
          </cell>
          <cell r="B9994" t="str">
            <v>CINT</v>
          </cell>
          <cell r="C9994" t="str">
            <v/>
          </cell>
          <cell r="D9994" t="str">
            <v>LABEL KEMENKES RI AKD 10902710921 CB-001</v>
          </cell>
          <cell r="E9994">
            <v>44797</v>
          </cell>
          <cell r="F9994" t="str">
            <v>ROF</v>
          </cell>
          <cell r="G9994" t="str">
            <v>CI_LABEL</v>
          </cell>
          <cell r="H9994" t="str">
            <v>PC</v>
          </cell>
          <cell r="I9994" t="str">
            <v>CPR</v>
          </cell>
          <cell r="J9994" t="str">
            <v/>
          </cell>
          <cell r="K9994" t="str">
            <v>PD</v>
          </cell>
          <cell r="L9994" t="str">
            <v>3015</v>
          </cell>
          <cell r="M9994" t="str">
            <v>V</v>
          </cell>
          <cell r="N9994">
            <v>204</v>
          </cell>
        </row>
        <row r="9995">
          <cell r="A9995" t="str">
            <v>RM-NSB-LBL-00-0034</v>
          </cell>
          <cell r="B9995" t="str">
            <v>CINT</v>
          </cell>
          <cell r="C9995" t="str">
            <v/>
          </cell>
          <cell r="D9995" t="str">
            <v>LABEL KEMENKES RI AKD 10902710922 CB-001</v>
          </cell>
          <cell r="E9995">
            <v>44797</v>
          </cell>
          <cell r="F9995" t="str">
            <v>ROF</v>
          </cell>
          <cell r="G9995" t="str">
            <v>CI_LABEL</v>
          </cell>
          <cell r="H9995" t="str">
            <v>PC</v>
          </cell>
          <cell r="I9995" t="str">
            <v>CPR</v>
          </cell>
          <cell r="J9995" t="str">
            <v/>
          </cell>
          <cell r="K9995" t="str">
            <v>PD</v>
          </cell>
          <cell r="L9995" t="str">
            <v>3015</v>
          </cell>
          <cell r="M9995" t="str">
            <v>V</v>
          </cell>
          <cell r="N9995">
            <v>204</v>
          </cell>
        </row>
        <row r="9996">
          <cell r="A9996" t="str">
            <v>RM-NSB-LBL-00-0035</v>
          </cell>
          <cell r="B9996" t="str">
            <v>CINT</v>
          </cell>
          <cell r="C9996" t="str">
            <v/>
          </cell>
          <cell r="D9996" t="str">
            <v>LABEL KEMENKES RI AKD 10902710939 CB-004</v>
          </cell>
          <cell r="E9996">
            <v>44797</v>
          </cell>
          <cell r="F9996" t="str">
            <v>ROF</v>
          </cell>
          <cell r="G9996" t="str">
            <v>CI_LABEL</v>
          </cell>
          <cell r="H9996" t="str">
            <v>PC</v>
          </cell>
          <cell r="I9996" t="str">
            <v>CPR</v>
          </cell>
          <cell r="J9996" t="str">
            <v/>
          </cell>
          <cell r="K9996" t="str">
            <v>PD</v>
          </cell>
          <cell r="L9996" t="str">
            <v>3015</v>
          </cell>
          <cell r="M9996" t="str">
            <v>V</v>
          </cell>
          <cell r="N9996">
            <v>204</v>
          </cell>
        </row>
        <row r="9997">
          <cell r="A9997" t="str">
            <v>RM-NSB-LBL-00-0036</v>
          </cell>
          <cell r="B9997" t="str">
            <v>CINT</v>
          </cell>
          <cell r="C9997" t="str">
            <v/>
          </cell>
          <cell r="D9997" t="str">
            <v>LABEL KEMENKES RI AKD 10902710956 CB-004</v>
          </cell>
          <cell r="E9997">
            <v>44966</v>
          </cell>
          <cell r="F9997" t="str">
            <v>ROF</v>
          </cell>
          <cell r="G9997" t="str">
            <v>CI_LABEL</v>
          </cell>
          <cell r="H9997" t="str">
            <v>PC</v>
          </cell>
          <cell r="I9997" t="str">
            <v>CPR</v>
          </cell>
          <cell r="J9997" t="str">
            <v/>
          </cell>
          <cell r="K9997" t="str">
            <v>PD</v>
          </cell>
          <cell r="L9997" t="str">
            <v>3015</v>
          </cell>
          <cell r="M9997" t="str">
            <v>V</v>
          </cell>
          <cell r="N9997">
            <v>204</v>
          </cell>
        </row>
        <row r="9998">
          <cell r="A9998" t="str">
            <v>RM-NSB-LBL-00-0037</v>
          </cell>
          <cell r="B9998" t="str">
            <v>CINT</v>
          </cell>
          <cell r="C9998" t="str">
            <v/>
          </cell>
          <cell r="D9998" t="str">
            <v>LABEL KEMENKES RI AKD 10902710957 CB-135</v>
          </cell>
          <cell r="E9998">
            <v>44797</v>
          </cell>
          <cell r="F9998" t="str">
            <v>ROF</v>
          </cell>
          <cell r="G9998" t="str">
            <v>CI_LABEL</v>
          </cell>
          <cell r="H9998" t="str">
            <v>PC</v>
          </cell>
          <cell r="I9998" t="str">
            <v>CPR</v>
          </cell>
          <cell r="J9998" t="str">
            <v/>
          </cell>
          <cell r="K9998" t="str">
            <v>PD</v>
          </cell>
          <cell r="L9998" t="str">
            <v>3015</v>
          </cell>
          <cell r="M9998" t="str">
            <v>V</v>
          </cell>
          <cell r="N9998">
            <v>204</v>
          </cell>
        </row>
        <row r="9999">
          <cell r="A9999" t="str">
            <v>RM-NSB-LBL-00-0038</v>
          </cell>
          <cell r="B9999" t="str">
            <v>CINT</v>
          </cell>
          <cell r="C9999" t="str">
            <v/>
          </cell>
          <cell r="D9999" t="str">
            <v>LABEL KEMENKES RI AKD 10902710958 CB-301</v>
          </cell>
          <cell r="E9999">
            <v>44797</v>
          </cell>
          <cell r="F9999" t="str">
            <v>ROF</v>
          </cell>
          <cell r="G9999" t="str">
            <v>CI_LABEL</v>
          </cell>
          <cell r="H9999" t="str">
            <v>PC</v>
          </cell>
          <cell r="I9999" t="str">
            <v>CPR</v>
          </cell>
          <cell r="J9999" t="str">
            <v/>
          </cell>
          <cell r="K9999" t="str">
            <v>PD</v>
          </cell>
          <cell r="L9999" t="str">
            <v>3015</v>
          </cell>
          <cell r="M9999" t="str">
            <v>V</v>
          </cell>
          <cell r="N9999">
            <v>204</v>
          </cell>
        </row>
        <row r="10000">
          <cell r="A10000" t="str">
            <v>RM-NSB-LBL-00-0039</v>
          </cell>
          <cell r="B10000" t="str">
            <v>CINT</v>
          </cell>
          <cell r="C10000" t="str">
            <v/>
          </cell>
          <cell r="D10000" t="str">
            <v>LABEL KEMENKES RI AKD 10902710959 CB-301</v>
          </cell>
          <cell r="E10000">
            <v>44797</v>
          </cell>
          <cell r="F10000" t="str">
            <v>ROF</v>
          </cell>
          <cell r="G10000" t="str">
            <v>CI_LABEL</v>
          </cell>
          <cell r="H10000" t="str">
            <v>PC</v>
          </cell>
          <cell r="I10000" t="str">
            <v>CPR</v>
          </cell>
          <cell r="J10000" t="str">
            <v/>
          </cell>
          <cell r="K10000" t="str">
            <v>PD</v>
          </cell>
          <cell r="L10000" t="str">
            <v>3015</v>
          </cell>
          <cell r="M10000" t="str">
            <v>V</v>
          </cell>
          <cell r="N10000">
            <v>204</v>
          </cell>
        </row>
        <row r="10001">
          <cell r="A10001" t="str">
            <v>RM-NSB-LBL-00-0040</v>
          </cell>
          <cell r="B10001" t="str">
            <v>CINT</v>
          </cell>
          <cell r="C10001" t="str">
            <v/>
          </cell>
          <cell r="D10001" t="str">
            <v>LABEL KEMENKES RI AKD 10902710960 CB-301</v>
          </cell>
          <cell r="E10001">
            <v>44950</v>
          </cell>
          <cell r="F10001" t="str">
            <v>ROF</v>
          </cell>
          <cell r="G10001" t="str">
            <v>CI_LABEL</v>
          </cell>
          <cell r="H10001" t="str">
            <v>PC</v>
          </cell>
          <cell r="I10001" t="str">
            <v>CPR</v>
          </cell>
          <cell r="J10001" t="str">
            <v/>
          </cell>
          <cell r="K10001" t="str">
            <v>PD</v>
          </cell>
          <cell r="L10001" t="str">
            <v>3015</v>
          </cell>
          <cell r="M10001" t="str">
            <v>V</v>
          </cell>
          <cell r="N10001">
            <v>204</v>
          </cell>
        </row>
        <row r="10002">
          <cell r="A10002" t="str">
            <v>RM-NSB-LBL-00-0041</v>
          </cell>
          <cell r="B10002" t="str">
            <v>CINT</v>
          </cell>
          <cell r="C10002" t="str">
            <v/>
          </cell>
          <cell r="D10002" t="str">
            <v>LABEL KEMENKES RI AKD 10902710961 CB-300</v>
          </cell>
          <cell r="E10002">
            <v>44950</v>
          </cell>
          <cell r="F10002" t="str">
            <v>ROF</v>
          </cell>
          <cell r="G10002" t="str">
            <v>CI_LABEL</v>
          </cell>
          <cell r="H10002" t="str">
            <v>PC</v>
          </cell>
          <cell r="I10002" t="str">
            <v>CPR</v>
          </cell>
          <cell r="J10002" t="str">
            <v/>
          </cell>
          <cell r="K10002" t="str">
            <v>PD</v>
          </cell>
          <cell r="L10002" t="str">
            <v>3015</v>
          </cell>
          <cell r="M10002" t="str">
            <v>V</v>
          </cell>
          <cell r="N10002">
            <v>204</v>
          </cell>
        </row>
        <row r="10003">
          <cell r="A10003" t="str">
            <v>RM-NSB-LBL-00-0042</v>
          </cell>
          <cell r="B10003" t="str">
            <v>CINT</v>
          </cell>
          <cell r="C10003" t="str">
            <v/>
          </cell>
          <cell r="D10003" t="str">
            <v>LABEL KEMENKES RI AKD 10902710978 CB-002</v>
          </cell>
          <cell r="E10003">
            <v>44950</v>
          </cell>
          <cell r="F10003" t="str">
            <v>ROF</v>
          </cell>
          <cell r="G10003" t="str">
            <v>CI_LABEL</v>
          </cell>
          <cell r="H10003" t="str">
            <v>PC</v>
          </cell>
          <cell r="I10003" t="str">
            <v>CPR</v>
          </cell>
          <cell r="J10003" t="str">
            <v/>
          </cell>
          <cell r="K10003" t="str">
            <v>PD</v>
          </cell>
          <cell r="L10003" t="str">
            <v>3015</v>
          </cell>
          <cell r="M10003" t="str">
            <v>V</v>
          </cell>
          <cell r="N10003">
            <v>204</v>
          </cell>
        </row>
        <row r="10004">
          <cell r="A10004" t="str">
            <v>RM-NSB-LBL-00-0043</v>
          </cell>
          <cell r="B10004" t="str">
            <v>CINT</v>
          </cell>
          <cell r="C10004" t="str">
            <v/>
          </cell>
          <cell r="D10004" t="str">
            <v>LABEL KEMENKES RI AKD 10902810083 CB-002</v>
          </cell>
          <cell r="E10004">
            <v>44797</v>
          </cell>
          <cell r="F10004" t="str">
            <v>ROF</v>
          </cell>
          <cell r="G10004" t="str">
            <v>CI_LABEL</v>
          </cell>
          <cell r="H10004" t="str">
            <v>PC</v>
          </cell>
          <cell r="I10004" t="str">
            <v>CPR</v>
          </cell>
          <cell r="J10004" t="str">
            <v/>
          </cell>
          <cell r="K10004" t="str">
            <v>PD</v>
          </cell>
          <cell r="L10004" t="str">
            <v>3015</v>
          </cell>
          <cell r="M10004" t="str">
            <v>V</v>
          </cell>
          <cell r="N10004">
            <v>204</v>
          </cell>
        </row>
        <row r="10005">
          <cell r="A10005" t="str">
            <v>RM-NSB-LBL-00-0044</v>
          </cell>
          <cell r="B10005" t="str">
            <v>CINT</v>
          </cell>
          <cell r="C10005" t="str">
            <v/>
          </cell>
          <cell r="D10005" t="str">
            <v>LABEL KEMENKES RI AKD 10902910227 CB-700</v>
          </cell>
          <cell r="E10005">
            <v>44797</v>
          </cell>
          <cell r="F10005" t="str">
            <v>ROF</v>
          </cell>
          <cell r="G10005" t="str">
            <v>CI_LABEL</v>
          </cell>
          <cell r="H10005" t="str">
            <v>PC</v>
          </cell>
          <cell r="I10005" t="str">
            <v>CPR</v>
          </cell>
          <cell r="J10005" t="str">
            <v/>
          </cell>
          <cell r="K10005" t="str">
            <v>PD</v>
          </cell>
          <cell r="L10005" t="str">
            <v>3015</v>
          </cell>
          <cell r="M10005" t="str">
            <v>V</v>
          </cell>
          <cell r="N10005">
            <v>204</v>
          </cell>
        </row>
        <row r="10006">
          <cell r="A10006" t="str">
            <v>RM-NSB-LBL-00-0045</v>
          </cell>
          <cell r="B10006" t="str">
            <v>CINT</v>
          </cell>
          <cell r="C10006" t="str">
            <v/>
          </cell>
          <cell r="D10006" t="str">
            <v>LABEL KEMENKES RI AKD 10902910240 CB-701</v>
          </cell>
          <cell r="E10006">
            <v>44797</v>
          </cell>
          <cell r="F10006" t="str">
            <v>ROF</v>
          </cell>
          <cell r="G10006" t="str">
            <v>CI_LABEL</v>
          </cell>
          <cell r="H10006" t="str">
            <v>PC</v>
          </cell>
          <cell r="I10006" t="str">
            <v>CPR</v>
          </cell>
          <cell r="J10006" t="str">
            <v/>
          </cell>
          <cell r="K10006" t="str">
            <v>PD</v>
          </cell>
          <cell r="L10006" t="str">
            <v>3015</v>
          </cell>
          <cell r="M10006" t="str">
            <v>V</v>
          </cell>
          <cell r="N10006">
            <v>204</v>
          </cell>
        </row>
        <row r="10007">
          <cell r="A10007" t="str">
            <v>RM-NSB-LBL-00-0046</v>
          </cell>
          <cell r="B10007" t="str">
            <v>CINT</v>
          </cell>
          <cell r="C10007" t="str">
            <v/>
          </cell>
          <cell r="D10007" t="str">
            <v>LABEL KEMENKES RI AKD 10902910315 CB-701</v>
          </cell>
          <cell r="E10007">
            <v>44797</v>
          </cell>
          <cell r="F10007" t="str">
            <v>ROF</v>
          </cell>
          <cell r="G10007" t="str">
            <v>CI_LABEL</v>
          </cell>
          <cell r="H10007" t="str">
            <v>PC</v>
          </cell>
          <cell r="I10007" t="str">
            <v>CPR</v>
          </cell>
          <cell r="J10007" t="str">
            <v/>
          </cell>
          <cell r="K10007" t="str">
            <v>PD</v>
          </cell>
          <cell r="L10007" t="str">
            <v>3015</v>
          </cell>
          <cell r="M10007" t="str">
            <v>V</v>
          </cell>
          <cell r="N10007">
            <v>204</v>
          </cell>
        </row>
        <row r="10008">
          <cell r="A10008" t="str">
            <v>RM-NSB-LBL-00-0047</v>
          </cell>
          <cell r="B10008" t="str">
            <v>CINT</v>
          </cell>
          <cell r="C10008" t="str">
            <v/>
          </cell>
          <cell r="D10008" t="str">
            <v>LABEL KEMENKES RI AKD 10903022794 HR-003</v>
          </cell>
          <cell r="E10008">
            <v>44797</v>
          </cell>
          <cell r="F10008" t="str">
            <v>ROF</v>
          </cell>
          <cell r="G10008" t="str">
            <v>CI_LABEL</v>
          </cell>
          <cell r="H10008" t="str">
            <v>PC</v>
          </cell>
          <cell r="I10008" t="str">
            <v>CPR</v>
          </cell>
          <cell r="J10008" t="str">
            <v/>
          </cell>
          <cell r="K10008" t="str">
            <v>PD</v>
          </cell>
          <cell r="L10008" t="str">
            <v>3015</v>
          </cell>
          <cell r="M10008" t="str">
            <v>V</v>
          </cell>
          <cell r="N10008">
            <v>204</v>
          </cell>
        </row>
        <row r="10009">
          <cell r="A10009" t="str">
            <v>RM-NSB-LBL-00-0048</v>
          </cell>
          <cell r="B10009" t="str">
            <v>CINT</v>
          </cell>
          <cell r="C10009" t="str">
            <v/>
          </cell>
          <cell r="D10009" t="str">
            <v>LABEL KEMENKES RI AKD 20902710942 CB-073</v>
          </cell>
          <cell r="E10009">
            <v>44797</v>
          </cell>
          <cell r="F10009" t="str">
            <v>ROF</v>
          </cell>
          <cell r="G10009" t="str">
            <v>CI_LABEL</v>
          </cell>
          <cell r="H10009" t="str">
            <v>PC</v>
          </cell>
          <cell r="I10009" t="str">
            <v>CPR</v>
          </cell>
          <cell r="J10009" t="str">
            <v/>
          </cell>
          <cell r="K10009" t="str">
            <v>PD</v>
          </cell>
          <cell r="L10009" t="str">
            <v>3015</v>
          </cell>
          <cell r="M10009" t="str">
            <v>V</v>
          </cell>
          <cell r="N10009">
            <v>204</v>
          </cell>
        </row>
        <row r="10010">
          <cell r="A10010" t="str">
            <v>RM-NSB-LBL-00-0049</v>
          </cell>
          <cell r="B10010" t="str">
            <v>CINT</v>
          </cell>
          <cell r="C10010" t="str">
            <v/>
          </cell>
          <cell r="D10010" t="str">
            <v>LABEL KEMENKES RI AKD 20902810038 CB-005</v>
          </cell>
          <cell r="E10010">
            <v>44797</v>
          </cell>
          <cell r="F10010" t="str">
            <v>ROF</v>
          </cell>
          <cell r="G10010" t="str">
            <v>CI_LABEL</v>
          </cell>
          <cell r="H10010" t="str">
            <v>PC</v>
          </cell>
          <cell r="I10010" t="str">
            <v>CPR</v>
          </cell>
          <cell r="J10010" t="str">
            <v/>
          </cell>
          <cell r="K10010" t="str">
            <v>PD</v>
          </cell>
          <cell r="L10010" t="str">
            <v>3015</v>
          </cell>
          <cell r="M10010" t="str">
            <v>V</v>
          </cell>
          <cell r="N10010">
            <v>204</v>
          </cell>
        </row>
        <row r="10011">
          <cell r="A10011" t="str">
            <v>RM-NSB-LBL-00-0050</v>
          </cell>
          <cell r="B10011" t="str">
            <v>CINT</v>
          </cell>
          <cell r="C10011" t="str">
            <v/>
          </cell>
          <cell r="D10011" t="str">
            <v>LABEL KEMENKES RI AKD 20902910174 CB-330</v>
          </cell>
          <cell r="E10011">
            <v>44797</v>
          </cell>
          <cell r="F10011" t="str">
            <v>ROF</v>
          </cell>
          <cell r="G10011" t="str">
            <v>CI_LABEL</v>
          </cell>
          <cell r="H10011" t="str">
            <v>PC</v>
          </cell>
          <cell r="I10011" t="str">
            <v>CPR</v>
          </cell>
          <cell r="J10011" t="str">
            <v/>
          </cell>
          <cell r="K10011" t="str">
            <v>PD</v>
          </cell>
          <cell r="L10011" t="str">
            <v>3015</v>
          </cell>
          <cell r="M10011" t="str">
            <v>V</v>
          </cell>
          <cell r="N10011">
            <v>204</v>
          </cell>
        </row>
        <row r="10012">
          <cell r="A10012" t="str">
            <v>RM-NSB-LBL-00-0051</v>
          </cell>
          <cell r="B10012" t="str">
            <v>CINT</v>
          </cell>
          <cell r="C10012" t="str">
            <v/>
          </cell>
          <cell r="D10012" t="str">
            <v>LABEL KEMENKES RI AKD 20902910416 CB-005</v>
          </cell>
          <cell r="E10012">
            <v>44797</v>
          </cell>
          <cell r="F10012" t="str">
            <v>ROF</v>
          </cell>
          <cell r="G10012" t="str">
            <v>CI_LABEL</v>
          </cell>
          <cell r="H10012" t="str">
            <v>PC</v>
          </cell>
          <cell r="I10012" t="str">
            <v>CPR</v>
          </cell>
          <cell r="J10012" t="str">
            <v/>
          </cell>
          <cell r="K10012" t="str">
            <v>PD</v>
          </cell>
          <cell r="L10012" t="str">
            <v>3015</v>
          </cell>
          <cell r="M10012" t="str">
            <v>V</v>
          </cell>
          <cell r="N10012">
            <v>204</v>
          </cell>
        </row>
        <row r="10013">
          <cell r="A10013" t="str">
            <v>RM-NSB-LBL-00-0052</v>
          </cell>
          <cell r="B10013" t="str">
            <v>CINT</v>
          </cell>
          <cell r="C10013" t="str">
            <v/>
          </cell>
          <cell r="D10013" t="str">
            <v>LABEL KEMENKES RI AKD 20903810039 CB-003</v>
          </cell>
          <cell r="E10013">
            <v>44825</v>
          </cell>
          <cell r="F10013" t="str">
            <v>ROF</v>
          </cell>
          <cell r="G10013" t="str">
            <v>CI_LABEL</v>
          </cell>
          <cell r="H10013" t="str">
            <v>PC</v>
          </cell>
          <cell r="I10013" t="str">
            <v>CPR</v>
          </cell>
          <cell r="J10013" t="str">
            <v/>
          </cell>
          <cell r="K10013" t="str">
            <v>PD</v>
          </cell>
          <cell r="L10013" t="str">
            <v>3015</v>
          </cell>
          <cell r="M10013" t="str">
            <v>V</v>
          </cell>
          <cell r="N10013">
            <v>204</v>
          </cell>
        </row>
        <row r="10014">
          <cell r="A10014" t="str">
            <v>RM-NSB-LBL-00-0053</v>
          </cell>
          <cell r="B10014" t="str">
            <v>CINT</v>
          </cell>
          <cell r="C10014" t="str">
            <v/>
          </cell>
          <cell r="D10014" t="str">
            <v>LABEL LOT NUMBER NSB</v>
          </cell>
          <cell r="E10014">
            <v>44825</v>
          </cell>
          <cell r="F10014" t="str">
            <v>ROF</v>
          </cell>
          <cell r="G10014" t="str">
            <v>CI_LABEL</v>
          </cell>
          <cell r="H10014" t="str">
            <v>PC</v>
          </cell>
          <cell r="I10014" t="str">
            <v>CPR</v>
          </cell>
          <cell r="J10014" t="str">
            <v/>
          </cell>
          <cell r="K10014" t="str">
            <v>PD</v>
          </cell>
          <cell r="L10014" t="str">
            <v>3015</v>
          </cell>
          <cell r="M10014" t="str">
            <v>V</v>
          </cell>
          <cell r="N10014">
            <v>215</v>
          </cell>
        </row>
        <row r="10015">
          <cell r="A10015" t="str">
            <v>RM-NSB-LBL-00-0054</v>
          </cell>
          <cell r="B10015" t="str">
            <v>CINT</v>
          </cell>
          <cell r="C10015" t="str">
            <v/>
          </cell>
          <cell r="D10015" t="str">
            <v>LABEL PERINGATAN BAHAYA LISTRIK</v>
          </cell>
          <cell r="E10015">
            <v>44804</v>
          </cell>
          <cell r="F10015" t="str">
            <v>ROF</v>
          </cell>
          <cell r="G10015" t="str">
            <v>CI_LABEL</v>
          </cell>
          <cell r="H10015" t="str">
            <v>PC</v>
          </cell>
          <cell r="I10015" t="str">
            <v>CPR</v>
          </cell>
          <cell r="J10015" t="str">
            <v/>
          </cell>
          <cell r="K10015" t="str">
            <v>PD</v>
          </cell>
          <cell r="L10015" t="str">
            <v>3015</v>
          </cell>
          <cell r="M10015" t="str">
            <v>V</v>
          </cell>
          <cell r="N10015">
            <v>18000</v>
          </cell>
        </row>
        <row r="10016">
          <cell r="A10016" t="str">
            <v>RM-NSB-LBL-00-0055</v>
          </cell>
          <cell r="B10016" t="str">
            <v>CINT</v>
          </cell>
          <cell r="C10016" t="str">
            <v/>
          </cell>
          <cell r="D10016" t="str">
            <v>LABEL SNI NURSING BED</v>
          </cell>
          <cell r="E10016">
            <v>44797</v>
          </cell>
          <cell r="F10016" t="str">
            <v>ROF</v>
          </cell>
          <cell r="G10016" t="str">
            <v>CI_LABEL</v>
          </cell>
          <cell r="H10016" t="str">
            <v>PC</v>
          </cell>
          <cell r="I10016" t="str">
            <v>CPR</v>
          </cell>
          <cell r="J10016" t="str">
            <v/>
          </cell>
          <cell r="K10016" t="str">
            <v>PD</v>
          </cell>
          <cell r="L10016" t="str">
            <v>3015</v>
          </cell>
          <cell r="M10016" t="str">
            <v>V</v>
          </cell>
          <cell r="N10016">
            <v>65</v>
          </cell>
        </row>
        <row r="10017">
          <cell r="A10017" t="str">
            <v>RM-NSB-LBL-00-0056</v>
          </cell>
          <cell r="B10017" t="str">
            <v>CINT</v>
          </cell>
          <cell r="C10017" t="str">
            <v/>
          </cell>
          <cell r="D10017" t="str">
            <v>LABLE HIGH LOW CRANK SEAL</v>
          </cell>
          <cell r="E10017">
            <v>44797</v>
          </cell>
          <cell r="F10017" t="str">
            <v>ROF</v>
          </cell>
          <cell r="G10017" t="str">
            <v>CI_LABEL</v>
          </cell>
          <cell r="H10017" t="str">
            <v>PC</v>
          </cell>
          <cell r="I10017" t="str">
            <v>CPR</v>
          </cell>
          <cell r="J10017" t="str">
            <v/>
          </cell>
          <cell r="K10017" t="str">
            <v>PD</v>
          </cell>
          <cell r="L10017" t="str">
            <v>3015</v>
          </cell>
          <cell r="M10017" t="str">
            <v>V</v>
          </cell>
          <cell r="N10017">
            <v>1500</v>
          </cell>
        </row>
        <row r="10018">
          <cell r="A10018" t="str">
            <v>RM-NSB-LBL-00-0057</v>
          </cell>
          <cell r="B10018" t="str">
            <v>CINT</v>
          </cell>
          <cell r="C10018" t="str">
            <v/>
          </cell>
          <cell r="D10018" t="str">
            <v>STICKER DOFF ORACLE 035 PASTEL ORANGE</v>
          </cell>
          <cell r="E10018">
            <v>44797</v>
          </cell>
          <cell r="F10018" t="str">
            <v>ROF</v>
          </cell>
          <cell r="G10018" t="str">
            <v>CI_LABEL</v>
          </cell>
          <cell r="H10018" t="str">
            <v>M</v>
          </cell>
          <cell r="I10018" t="str">
            <v>CPR</v>
          </cell>
          <cell r="J10018" t="str">
            <v/>
          </cell>
          <cell r="K10018" t="str">
            <v>PD</v>
          </cell>
          <cell r="L10018" t="str">
            <v>3015</v>
          </cell>
          <cell r="M10018" t="str">
            <v>V</v>
          </cell>
          <cell r="N10018">
            <v>60000</v>
          </cell>
        </row>
        <row r="10019">
          <cell r="A10019" t="str">
            <v>RM-NSB-LBL-00-0058</v>
          </cell>
          <cell r="B10019" t="str">
            <v>CINT</v>
          </cell>
          <cell r="C10019" t="str">
            <v/>
          </cell>
          <cell r="D10019" t="str">
            <v>STICKER DOFF ORACLE 054 TURQUOISE</v>
          </cell>
          <cell r="E10019">
            <v>44797</v>
          </cell>
          <cell r="F10019" t="str">
            <v>ROF</v>
          </cell>
          <cell r="G10019" t="str">
            <v>CI_LABEL</v>
          </cell>
          <cell r="H10019" t="str">
            <v>M</v>
          </cell>
          <cell r="I10019" t="str">
            <v>CPR</v>
          </cell>
          <cell r="J10019" t="str">
            <v/>
          </cell>
          <cell r="K10019" t="str">
            <v>PD</v>
          </cell>
          <cell r="L10019" t="str">
            <v>3015</v>
          </cell>
          <cell r="M10019" t="str">
            <v>V</v>
          </cell>
          <cell r="N10019">
            <v>60000</v>
          </cell>
        </row>
        <row r="10020">
          <cell r="A10020" t="str">
            <v>RM-NSB-LBL-00-0059</v>
          </cell>
          <cell r="B10020" t="str">
            <v>CINT</v>
          </cell>
          <cell r="C10020" t="str">
            <v/>
          </cell>
          <cell r="D10020" t="str">
            <v>STIKER LABEL KEMENKES RI AKD</v>
          </cell>
          <cell r="E10020">
            <v>44797</v>
          </cell>
          <cell r="F10020" t="str">
            <v>ROF</v>
          </cell>
          <cell r="G10020" t="str">
            <v>CI_LABEL</v>
          </cell>
          <cell r="H10020" t="str">
            <v>PC</v>
          </cell>
          <cell r="I10020" t="str">
            <v>CPR</v>
          </cell>
          <cell r="J10020" t="str">
            <v/>
          </cell>
          <cell r="K10020" t="str">
            <v>PD</v>
          </cell>
          <cell r="L10020" t="str">
            <v>3015</v>
          </cell>
          <cell r="M10020" t="str">
            <v>V</v>
          </cell>
          <cell r="N10020">
            <v>204</v>
          </cell>
        </row>
        <row r="10021">
          <cell r="A10021" t="str">
            <v>RM-NSB-LBL-00-0060</v>
          </cell>
          <cell r="B10021" t="str">
            <v>CINT</v>
          </cell>
          <cell r="C10021" t="str">
            <v/>
          </cell>
          <cell r="D10021" t="str">
            <v>CRANK HANDLE LABEL J-9416323</v>
          </cell>
          <cell r="E10021">
            <v>45169</v>
          </cell>
          <cell r="F10021" t="str">
            <v>ROF</v>
          </cell>
          <cell r="G10021" t="str">
            <v>CI_LABEL</v>
          </cell>
          <cell r="H10021" t="str">
            <v>PC</v>
          </cell>
          <cell r="I10021" t="str">
            <v>CPR</v>
          </cell>
          <cell r="J10021" t="str">
            <v/>
          </cell>
          <cell r="K10021" t="str">
            <v>PD</v>
          </cell>
          <cell r="L10021" t="str">
            <v>3015</v>
          </cell>
          <cell r="M10021" t="str">
            <v>V</v>
          </cell>
          <cell r="N10021">
            <v>1229</v>
          </cell>
        </row>
        <row r="10022">
          <cell r="A10022" t="str">
            <v>RM-NSB-LBL-00-0061</v>
          </cell>
          <cell r="B10022" t="str">
            <v>CINT</v>
          </cell>
          <cell r="C10022" t="str">
            <v/>
          </cell>
          <cell r="D10022" t="str">
            <v>LABEL LOT NUMBER ACCESSORIES BED (WHITE)</v>
          </cell>
          <cell r="E10022">
            <v>45177</v>
          </cell>
          <cell r="F10022" t="str">
            <v>ROF</v>
          </cell>
          <cell r="G10022" t="str">
            <v>CI_LABEL</v>
          </cell>
          <cell r="H10022" t="str">
            <v>PC</v>
          </cell>
          <cell r="I10022" t="str">
            <v>CPR</v>
          </cell>
          <cell r="J10022" t="str">
            <v/>
          </cell>
          <cell r="K10022" t="str">
            <v>PD</v>
          </cell>
          <cell r="L10022" t="str">
            <v>3015</v>
          </cell>
          <cell r="M10022" t="str">
            <v>V</v>
          </cell>
          <cell r="N10022">
            <v>145</v>
          </cell>
        </row>
        <row r="10023">
          <cell r="A10023" t="str">
            <v>RM-NSB-LBL-00-0062</v>
          </cell>
          <cell r="B10023" t="str">
            <v>CINT</v>
          </cell>
          <cell r="C10023" t="str">
            <v/>
          </cell>
          <cell r="D10023" t="str">
            <v>CRANK LABEL B J-9416324</v>
          </cell>
          <cell r="E10023">
            <v>45169</v>
          </cell>
          <cell r="F10023" t="str">
            <v>ROF</v>
          </cell>
          <cell r="G10023" t="str">
            <v>CI_LABEL</v>
          </cell>
          <cell r="H10023" t="str">
            <v>PC</v>
          </cell>
          <cell r="I10023" t="str">
            <v>CPR</v>
          </cell>
          <cell r="J10023" t="str">
            <v/>
          </cell>
          <cell r="K10023" t="str">
            <v>PD</v>
          </cell>
          <cell r="L10023" t="str">
            <v>3015</v>
          </cell>
          <cell r="M10023" t="str">
            <v>V</v>
          </cell>
          <cell r="N10023">
            <v>1000</v>
          </cell>
        </row>
        <row r="10024">
          <cell r="A10024" t="str">
            <v>RM-NSB-LBL-00-0063</v>
          </cell>
          <cell r="B10024" t="str">
            <v>CINT</v>
          </cell>
          <cell r="C10024" t="str">
            <v/>
          </cell>
          <cell r="D10024" t="str">
            <v>CRANK LABEL C J-9416324</v>
          </cell>
          <cell r="E10024">
            <v>45169</v>
          </cell>
          <cell r="F10024" t="str">
            <v>ROF</v>
          </cell>
          <cell r="G10024" t="str">
            <v>CI_LABEL</v>
          </cell>
          <cell r="H10024" t="str">
            <v>PC</v>
          </cell>
          <cell r="I10024" t="str">
            <v>CPR</v>
          </cell>
          <cell r="J10024" t="str">
            <v/>
          </cell>
          <cell r="K10024" t="str">
            <v>PD</v>
          </cell>
          <cell r="L10024" t="str">
            <v>3015</v>
          </cell>
          <cell r="M10024" t="str">
            <v>V</v>
          </cell>
          <cell r="N10024">
            <v>1000</v>
          </cell>
        </row>
        <row r="10025">
          <cell r="A10025" t="str">
            <v>RM-NSB-LBL-00-0064</v>
          </cell>
          <cell r="B10025" t="str">
            <v>CINT</v>
          </cell>
          <cell r="C10025" t="str">
            <v/>
          </cell>
          <cell r="D10025" t="str">
            <v>LABEL SNI BESAR UK 25 X 22 MM (BED)</v>
          </cell>
          <cell r="E10025">
            <v>45084</v>
          </cell>
          <cell r="F10025" t="str">
            <v>ROF</v>
          </cell>
          <cell r="G10025" t="str">
            <v>CI_LABEL</v>
          </cell>
          <cell r="H10025" t="str">
            <v>PC</v>
          </cell>
          <cell r="I10025" t="str">
            <v>CPR</v>
          </cell>
          <cell r="J10025" t="str">
            <v/>
          </cell>
          <cell r="K10025" t="str">
            <v>PD</v>
          </cell>
          <cell r="L10025" t="str">
            <v>3015</v>
          </cell>
          <cell r="M10025" t="str">
            <v>V</v>
          </cell>
          <cell r="N10025">
            <v>169</v>
          </cell>
        </row>
        <row r="10026">
          <cell r="A10026" t="str">
            <v>RM-NSB-LBL-00-0065</v>
          </cell>
          <cell r="B10026" t="str">
            <v>CINT</v>
          </cell>
          <cell r="C10026" t="str">
            <v/>
          </cell>
          <cell r="D10026" t="str">
            <v>LABEL SNI KECIL UK 16 X 15 MM (BED)</v>
          </cell>
          <cell r="E10026">
            <v>0</v>
          </cell>
          <cell r="F10026" t="str">
            <v>ROF</v>
          </cell>
          <cell r="G10026" t="str">
            <v>CI_LABEL</v>
          </cell>
          <cell r="H10026" t="str">
            <v>PC</v>
          </cell>
          <cell r="I10026" t="str">
            <v>CPR</v>
          </cell>
          <cell r="J10026" t="str">
            <v/>
          </cell>
          <cell r="K10026" t="str">
            <v>PD</v>
          </cell>
          <cell r="L10026" t="str">
            <v>3015</v>
          </cell>
          <cell r="M10026" t="str">
            <v>V</v>
          </cell>
          <cell r="N10026">
            <v>125</v>
          </cell>
        </row>
        <row r="10027">
          <cell r="A10027" t="str">
            <v>RM-NSB-MTR-00-0001</v>
          </cell>
          <cell r="B10027" t="str">
            <v>CINT</v>
          </cell>
          <cell r="C10027" t="str">
            <v/>
          </cell>
          <cell r="D10027" t="str">
            <v>MATTRESS CB-003 [HEAD] T.50X785X600 MM</v>
          </cell>
          <cell r="E10027">
            <v>0</v>
          </cell>
          <cell r="F10027" t="str">
            <v>ROF</v>
          </cell>
          <cell r="G10027" t="str">
            <v>CI_BOLT</v>
          </cell>
          <cell r="H10027" t="str">
            <v>PC</v>
          </cell>
          <cell r="I10027" t="str">
            <v>CPR</v>
          </cell>
          <cell r="J10027" t="str">
            <v/>
          </cell>
          <cell r="K10027" t="str">
            <v>PD</v>
          </cell>
          <cell r="L10027" t="str">
            <v>3015</v>
          </cell>
          <cell r="M10027" t="str">
            <v>V</v>
          </cell>
          <cell r="N10027">
            <v>17700</v>
          </cell>
        </row>
        <row r="10028">
          <cell r="A10028" t="str">
            <v>RM-NSB-MTR-00-0002</v>
          </cell>
          <cell r="B10028" t="str">
            <v>CINT</v>
          </cell>
          <cell r="C10028" t="str">
            <v/>
          </cell>
          <cell r="D10028" t="str">
            <v>MATTRESS CB003 [BOTTOM] T.50X1055X600 MM</v>
          </cell>
          <cell r="E10028">
            <v>0</v>
          </cell>
          <cell r="F10028" t="str">
            <v>ROF</v>
          </cell>
          <cell r="G10028" t="str">
            <v>CI_BOLT</v>
          </cell>
          <cell r="H10028" t="str">
            <v>PC</v>
          </cell>
          <cell r="I10028" t="str">
            <v>CPR</v>
          </cell>
          <cell r="J10028" t="str">
            <v/>
          </cell>
          <cell r="K10028" t="str">
            <v>PD</v>
          </cell>
          <cell r="L10028" t="str">
            <v>3015</v>
          </cell>
          <cell r="M10028" t="str">
            <v>V</v>
          </cell>
          <cell r="N10028">
            <v>195000</v>
          </cell>
        </row>
        <row r="10029">
          <cell r="A10029" t="str">
            <v>RM-NSB-OTH-00-0061</v>
          </cell>
          <cell r="B10029" t="str">
            <v>CINT</v>
          </cell>
          <cell r="C10029" t="str">
            <v/>
          </cell>
          <cell r="D10029" t="str">
            <v>RATCHET GEAR MD 1.2 WS 15 HIKARI</v>
          </cell>
          <cell r="E10029">
            <v>45169</v>
          </cell>
          <cell r="F10029" t="str">
            <v>ROF</v>
          </cell>
          <cell r="G10029" t="str">
            <v>CI_OTH</v>
          </cell>
          <cell r="H10029" t="str">
            <v>PC</v>
          </cell>
          <cell r="I10029" t="str">
            <v>CPR</v>
          </cell>
          <cell r="J10029" t="str">
            <v/>
          </cell>
          <cell r="K10029" t="str">
            <v>PD</v>
          </cell>
          <cell r="L10029" t="str">
            <v>3015</v>
          </cell>
          <cell r="M10029" t="str">
            <v>V</v>
          </cell>
          <cell r="N10029">
            <v>26417</v>
          </cell>
        </row>
        <row r="10030">
          <cell r="A10030" t="str">
            <v>RM-NSB-OTH-00-0062</v>
          </cell>
          <cell r="B10030" t="str">
            <v>CINT</v>
          </cell>
          <cell r="C10030" t="str">
            <v/>
          </cell>
          <cell r="D10030" t="str">
            <v>STABILLUSH BLOC LIFE 6579 QJ O700N</v>
          </cell>
          <cell r="E10030">
            <v>0</v>
          </cell>
          <cell r="F10030" t="str">
            <v>ROF</v>
          </cell>
          <cell r="G10030" t="str">
            <v>CI_OTH</v>
          </cell>
          <cell r="H10030" t="str">
            <v>PC</v>
          </cell>
          <cell r="I10030" t="str">
            <v>CPR</v>
          </cell>
          <cell r="J10030" t="str">
            <v/>
          </cell>
          <cell r="K10030" t="str">
            <v>PD</v>
          </cell>
          <cell r="L10030" t="str">
            <v>3015</v>
          </cell>
          <cell r="M10030" t="str">
            <v>V</v>
          </cell>
          <cell r="N10030">
            <v>100000</v>
          </cell>
        </row>
        <row r="10031">
          <cell r="A10031" t="str">
            <v>RM-NSB-OTH-00-0063</v>
          </cell>
          <cell r="B10031" t="str">
            <v>CINT</v>
          </cell>
          <cell r="C10031" t="str">
            <v/>
          </cell>
          <cell r="D10031" t="str">
            <v>SIDE RAIL KUPU2 U/ ICU BED TANPA MEKANIK</v>
          </cell>
          <cell r="E10031">
            <v>45130</v>
          </cell>
          <cell r="F10031" t="str">
            <v>ROF</v>
          </cell>
          <cell r="G10031" t="str">
            <v>CI_OTH</v>
          </cell>
          <cell r="H10031" t="str">
            <v>SET</v>
          </cell>
          <cell r="I10031" t="str">
            <v>CPR</v>
          </cell>
          <cell r="J10031" t="str">
            <v/>
          </cell>
          <cell r="K10031" t="str">
            <v>PD</v>
          </cell>
          <cell r="L10031" t="str">
            <v>3015</v>
          </cell>
          <cell r="M10031" t="str">
            <v>V</v>
          </cell>
          <cell r="N10031">
            <v>1630203</v>
          </cell>
        </row>
        <row r="10032">
          <cell r="A10032" t="str">
            <v>RM-NSB-OTH-00-0064</v>
          </cell>
          <cell r="B10032" t="str">
            <v>CINT</v>
          </cell>
          <cell r="C10032" t="str">
            <v/>
          </cell>
          <cell r="D10032" t="str">
            <v>SIDE RAIL KUPU2 COKLAT INC. MEKANIK</v>
          </cell>
          <cell r="E10032">
            <v>45130</v>
          </cell>
          <cell r="F10032" t="str">
            <v>ROF</v>
          </cell>
          <cell r="G10032" t="str">
            <v>CI_OTH</v>
          </cell>
          <cell r="H10032" t="str">
            <v>SET</v>
          </cell>
          <cell r="I10032" t="str">
            <v>CPR</v>
          </cell>
          <cell r="J10032" t="str">
            <v/>
          </cell>
          <cell r="K10032" t="str">
            <v>PD</v>
          </cell>
          <cell r="L10032" t="str">
            <v>3015</v>
          </cell>
          <cell r="M10032" t="str">
            <v>V</v>
          </cell>
          <cell r="N10032">
            <v>1630203</v>
          </cell>
        </row>
        <row r="10033">
          <cell r="A10033" t="str">
            <v>RM-NSB-OTH-00-0065</v>
          </cell>
          <cell r="B10033" t="str">
            <v>CINT</v>
          </cell>
          <cell r="C10033" t="str">
            <v/>
          </cell>
          <cell r="D10033" t="str">
            <v>SIDE RAIL KUPU2 POLOS INC. MEKANIK</v>
          </cell>
          <cell r="E10033">
            <v>45130</v>
          </cell>
          <cell r="F10033" t="str">
            <v>ROF</v>
          </cell>
          <cell r="G10033" t="str">
            <v>CI_OTH</v>
          </cell>
          <cell r="H10033" t="str">
            <v>SET</v>
          </cell>
          <cell r="I10033" t="str">
            <v>CPR</v>
          </cell>
          <cell r="J10033" t="str">
            <v/>
          </cell>
          <cell r="K10033" t="str">
            <v>PD</v>
          </cell>
          <cell r="L10033" t="str">
            <v>3015</v>
          </cell>
          <cell r="M10033" t="str">
            <v>V</v>
          </cell>
          <cell r="N10033">
            <v>1630203</v>
          </cell>
        </row>
        <row r="10034">
          <cell r="A10034" t="str">
            <v>RM-NSB-OTH-00-0066</v>
          </cell>
          <cell r="B10034" t="str">
            <v>CINT</v>
          </cell>
          <cell r="C10034" t="str">
            <v/>
          </cell>
          <cell r="D10034" t="str">
            <v>OVERBEDTABLE TYPE BS-G202</v>
          </cell>
          <cell r="E10034">
            <v>45130</v>
          </cell>
          <cell r="F10034" t="str">
            <v>ROF</v>
          </cell>
          <cell r="G10034" t="str">
            <v>CI_OTH</v>
          </cell>
          <cell r="H10034" t="str">
            <v>PC</v>
          </cell>
          <cell r="I10034" t="str">
            <v>CPR</v>
          </cell>
          <cell r="J10034" t="str">
            <v/>
          </cell>
          <cell r="K10034" t="str">
            <v>PD</v>
          </cell>
          <cell r="L10034" t="str">
            <v>3015</v>
          </cell>
          <cell r="M10034" t="str">
            <v>V</v>
          </cell>
          <cell r="N10034">
            <v>230023</v>
          </cell>
        </row>
        <row r="10035">
          <cell r="A10035" t="str">
            <v>RM-NSB-OTH-00-0067</v>
          </cell>
          <cell r="B10035" t="str">
            <v>CINT</v>
          </cell>
          <cell r="C10035" t="str">
            <v/>
          </cell>
          <cell r="D10035" t="str">
            <v>OVERBEDTABLE TYPE BS-G204</v>
          </cell>
          <cell r="E10035">
            <v>45130</v>
          </cell>
          <cell r="F10035" t="str">
            <v>ROF</v>
          </cell>
          <cell r="G10035" t="str">
            <v>CI_OTH</v>
          </cell>
          <cell r="H10035" t="str">
            <v>PC</v>
          </cell>
          <cell r="I10035" t="str">
            <v>CPR</v>
          </cell>
          <cell r="J10035" t="str">
            <v/>
          </cell>
          <cell r="K10035" t="str">
            <v>PD</v>
          </cell>
          <cell r="L10035" t="str">
            <v>3015</v>
          </cell>
          <cell r="M10035" t="str">
            <v>V</v>
          </cell>
          <cell r="N10035">
            <v>230023</v>
          </cell>
        </row>
        <row r="10036">
          <cell r="A10036" t="str">
            <v>RM-NSB-OTH-00-0068</v>
          </cell>
          <cell r="B10036" t="str">
            <v>CINT</v>
          </cell>
          <cell r="C10036" t="str">
            <v/>
          </cell>
          <cell r="D10036" t="str">
            <v>OVERBEDTABLE TYPE BS-667</v>
          </cell>
          <cell r="E10036">
            <v>45130</v>
          </cell>
          <cell r="F10036" t="str">
            <v>ROF</v>
          </cell>
          <cell r="G10036" t="str">
            <v>CI_OTH</v>
          </cell>
          <cell r="H10036" t="str">
            <v>PC</v>
          </cell>
          <cell r="I10036" t="str">
            <v>CPR</v>
          </cell>
          <cell r="J10036" t="str">
            <v/>
          </cell>
          <cell r="K10036" t="str">
            <v>PD</v>
          </cell>
          <cell r="L10036" t="str">
            <v>3015</v>
          </cell>
          <cell r="M10036" t="str">
            <v>V</v>
          </cell>
          <cell r="N10036">
            <v>230023</v>
          </cell>
        </row>
        <row r="10037">
          <cell r="A10037" t="str">
            <v>RM-NSB-OTH-00-0069</v>
          </cell>
          <cell r="B10037" t="str">
            <v>CINT</v>
          </cell>
          <cell r="C10037" t="str">
            <v/>
          </cell>
          <cell r="D10037" t="str">
            <v>IRRIGATOR BAR</v>
          </cell>
          <cell r="E10037">
            <v>45130</v>
          </cell>
          <cell r="F10037" t="str">
            <v>ROF</v>
          </cell>
          <cell r="G10037" t="str">
            <v>CI_OTH</v>
          </cell>
          <cell r="H10037" t="str">
            <v>PC</v>
          </cell>
          <cell r="I10037" t="str">
            <v>CPR</v>
          </cell>
          <cell r="J10037" t="str">
            <v/>
          </cell>
          <cell r="K10037" t="str">
            <v>PD</v>
          </cell>
          <cell r="L10037" t="str">
            <v>3015</v>
          </cell>
          <cell r="M10037" t="str">
            <v>V</v>
          </cell>
          <cell r="N10037">
            <v>232333</v>
          </cell>
        </row>
        <row r="10038">
          <cell r="A10038" t="str">
            <v>RM-NSB-OTH-00-0070</v>
          </cell>
          <cell r="B10038" t="str">
            <v>CINT</v>
          </cell>
          <cell r="C10038" t="str">
            <v/>
          </cell>
          <cell r="D10038" t="str">
            <v>STARBASE FOR IRRIGATOR BAR (STAINLESS)</v>
          </cell>
          <cell r="E10038">
            <v>45130</v>
          </cell>
          <cell r="F10038" t="str">
            <v>ROF</v>
          </cell>
          <cell r="G10038" t="str">
            <v>CI_OTH</v>
          </cell>
          <cell r="H10038" t="str">
            <v>PC</v>
          </cell>
          <cell r="I10038" t="str">
            <v>CPR</v>
          </cell>
          <cell r="J10038" t="str">
            <v/>
          </cell>
          <cell r="K10038" t="str">
            <v>PD</v>
          </cell>
          <cell r="L10038" t="str">
            <v>3015</v>
          </cell>
          <cell r="M10038" t="str">
            <v>V</v>
          </cell>
          <cell r="N10038">
            <v>53434</v>
          </cell>
        </row>
        <row r="10039">
          <cell r="A10039" t="str">
            <v>RM-NSB-OTH-00-0071</v>
          </cell>
          <cell r="B10039" t="str">
            <v>CINT</v>
          </cell>
          <cell r="C10039" t="str">
            <v/>
          </cell>
          <cell r="D10039" t="str">
            <v>STARBASE FOR IRRIGATOR BAR (PLASTIC)</v>
          </cell>
          <cell r="E10039">
            <v>45130</v>
          </cell>
          <cell r="F10039" t="str">
            <v>ROF</v>
          </cell>
          <cell r="G10039" t="str">
            <v>CI_OTH</v>
          </cell>
          <cell r="H10039" t="str">
            <v>PC</v>
          </cell>
          <cell r="I10039" t="str">
            <v>CPR</v>
          </cell>
          <cell r="J10039" t="str">
            <v/>
          </cell>
          <cell r="K10039" t="str">
            <v>PD</v>
          </cell>
          <cell r="L10039" t="str">
            <v>3015</v>
          </cell>
          <cell r="M10039" t="str">
            <v>V</v>
          </cell>
          <cell r="N10039">
            <v>53434</v>
          </cell>
        </row>
        <row r="10040">
          <cell r="A10040" t="str">
            <v>RM-NSB-OTH-00-0072</v>
          </cell>
          <cell r="B10040" t="str">
            <v>CINT</v>
          </cell>
          <cell r="C10040" t="str">
            <v/>
          </cell>
          <cell r="D10040" t="str">
            <v>CALIBRATION CABLESTRAIGHTQLCI2CALABLE-01</v>
          </cell>
          <cell r="E10040">
            <v>45130</v>
          </cell>
          <cell r="F10040" t="str">
            <v>ROF</v>
          </cell>
          <cell r="G10040" t="str">
            <v>CI_OTH</v>
          </cell>
          <cell r="H10040" t="str">
            <v>PC</v>
          </cell>
          <cell r="I10040" t="str">
            <v>CPR</v>
          </cell>
          <cell r="J10040" t="str">
            <v/>
          </cell>
          <cell r="K10040" t="str">
            <v>PD</v>
          </cell>
          <cell r="L10040" t="str">
            <v>3015</v>
          </cell>
          <cell r="M10040" t="str">
            <v>V</v>
          </cell>
          <cell r="N10040">
            <v>653433</v>
          </cell>
        </row>
        <row r="10041">
          <cell r="A10041" t="str">
            <v>RM-NSB-OTH-00-0073</v>
          </cell>
          <cell r="B10041" t="str">
            <v>CINT</v>
          </cell>
          <cell r="C10041" t="str">
            <v/>
          </cell>
          <cell r="D10041" t="str">
            <v>SIDE RAIL KUPU2 PANJANG EX.ICUBED GEN-1</v>
          </cell>
          <cell r="E10041">
            <v>45130</v>
          </cell>
          <cell r="F10041" t="str">
            <v>ROF</v>
          </cell>
          <cell r="G10041" t="str">
            <v>CI_OTH</v>
          </cell>
          <cell r="H10041" t="str">
            <v>SET</v>
          </cell>
          <cell r="I10041" t="str">
            <v>CPR</v>
          </cell>
          <cell r="J10041" t="str">
            <v/>
          </cell>
          <cell r="K10041" t="str">
            <v>PD</v>
          </cell>
          <cell r="L10041" t="str">
            <v>3015</v>
          </cell>
          <cell r="M10041" t="str">
            <v>V</v>
          </cell>
          <cell r="N10041">
            <v>453433</v>
          </cell>
        </row>
        <row r="10042">
          <cell r="A10042" t="str">
            <v>RM-NSB-OTH-00-0074</v>
          </cell>
          <cell r="B10042" t="str">
            <v>CINT</v>
          </cell>
          <cell r="C10042" t="str">
            <v/>
          </cell>
          <cell r="D10042" t="str">
            <v>SIDE RAIL KUPU2 PENDEK EX.ICUBED GEN-1</v>
          </cell>
          <cell r="E10042">
            <v>45130</v>
          </cell>
          <cell r="F10042" t="str">
            <v>ROF</v>
          </cell>
          <cell r="G10042" t="str">
            <v>CI_OTH</v>
          </cell>
          <cell r="H10042" t="str">
            <v>SET</v>
          </cell>
          <cell r="I10042" t="str">
            <v>CPR</v>
          </cell>
          <cell r="J10042" t="str">
            <v/>
          </cell>
          <cell r="K10042" t="str">
            <v>PD</v>
          </cell>
          <cell r="L10042" t="str">
            <v>3015</v>
          </cell>
          <cell r="M10042" t="str">
            <v>V</v>
          </cell>
          <cell r="N10042">
            <v>453433</v>
          </cell>
        </row>
        <row r="10043">
          <cell r="A10043" t="str">
            <v>RM-NSB-OTH-00-0075</v>
          </cell>
          <cell r="B10043" t="str">
            <v>CINT</v>
          </cell>
          <cell r="C10043" t="str">
            <v/>
          </cell>
          <cell r="D10043" t="str">
            <v>MOTOR LINAX S200 EX. MEULABOH</v>
          </cell>
          <cell r="E10043">
            <v>45130</v>
          </cell>
          <cell r="F10043" t="str">
            <v>ROF</v>
          </cell>
          <cell r="G10043" t="str">
            <v>CI_OTH</v>
          </cell>
          <cell r="H10043" t="str">
            <v>PC</v>
          </cell>
          <cell r="I10043" t="str">
            <v>CPR</v>
          </cell>
          <cell r="J10043" t="str">
            <v/>
          </cell>
          <cell r="K10043" t="str">
            <v>PD</v>
          </cell>
          <cell r="L10043" t="str">
            <v>3015</v>
          </cell>
          <cell r="M10043" t="str">
            <v>V</v>
          </cell>
          <cell r="N10043">
            <v>740232</v>
          </cell>
        </row>
        <row r="10044">
          <cell r="A10044" t="str">
            <v>RM-NSB-OTH-00-0076</v>
          </cell>
          <cell r="B10044" t="str">
            <v>CINT</v>
          </cell>
          <cell r="C10044" t="str">
            <v/>
          </cell>
          <cell r="D10044" t="str">
            <v>COVER CORNER BD-003</v>
          </cell>
          <cell r="E10044">
            <v>0</v>
          </cell>
          <cell r="F10044" t="str">
            <v>ROF</v>
          </cell>
          <cell r="G10044" t="str">
            <v>CI_OTH</v>
          </cell>
          <cell r="H10044" t="str">
            <v>PC</v>
          </cell>
          <cell r="I10044" t="str">
            <v>CPR</v>
          </cell>
          <cell r="J10044" t="str">
            <v/>
          </cell>
          <cell r="K10044" t="str">
            <v>PD</v>
          </cell>
          <cell r="L10044" t="str">
            <v>3015</v>
          </cell>
          <cell r="M10044" t="str">
            <v>V</v>
          </cell>
          <cell r="N10044">
            <v>10</v>
          </cell>
        </row>
        <row r="10045">
          <cell r="A10045" t="str">
            <v>RM-NSB-OTH-00-0077</v>
          </cell>
          <cell r="B10045" t="str">
            <v>CINT</v>
          </cell>
          <cell r="C10045" t="str">
            <v/>
          </cell>
          <cell r="D10045" t="str">
            <v>BS-019 SIDE RAIL</v>
          </cell>
          <cell r="E10045">
            <v>0</v>
          </cell>
          <cell r="F10045" t="str">
            <v>ROF</v>
          </cell>
          <cell r="G10045" t="str">
            <v>CI_OTH</v>
          </cell>
          <cell r="H10045" t="str">
            <v>PC</v>
          </cell>
          <cell r="I10045" t="str">
            <v>CPR</v>
          </cell>
          <cell r="J10045" t="str">
            <v/>
          </cell>
          <cell r="K10045" t="str">
            <v>PD</v>
          </cell>
          <cell r="L10045" t="str">
            <v>3015</v>
          </cell>
          <cell r="M10045" t="str">
            <v>V</v>
          </cell>
          <cell r="N10045">
            <v>1942416</v>
          </cell>
        </row>
        <row r="10046">
          <cell r="A10046" t="str">
            <v>RM-NSB-PER-00-0062</v>
          </cell>
          <cell r="B10046" t="str">
            <v>CINT</v>
          </cell>
          <cell r="C10046" t="str">
            <v/>
          </cell>
          <cell r="D10046" t="str">
            <v>RETURN SPRING DIA 1.5 X 25 (CHROME)</v>
          </cell>
          <cell r="E10046">
            <v>44797</v>
          </cell>
          <cell r="F10046" t="str">
            <v>ROF</v>
          </cell>
          <cell r="G10046" t="str">
            <v>CI_OTH</v>
          </cell>
          <cell r="H10046" t="str">
            <v>PC</v>
          </cell>
          <cell r="I10046" t="str">
            <v>CPR</v>
          </cell>
          <cell r="J10046" t="str">
            <v/>
          </cell>
          <cell r="K10046" t="str">
            <v>PD</v>
          </cell>
          <cell r="L10046" t="str">
            <v>3015</v>
          </cell>
          <cell r="M10046" t="str">
            <v>V</v>
          </cell>
          <cell r="N10046">
            <v>5000</v>
          </cell>
        </row>
        <row r="10047">
          <cell r="A10047" t="str">
            <v>RM-NSB-PER-00-0063</v>
          </cell>
          <cell r="B10047" t="str">
            <v>CINT</v>
          </cell>
          <cell r="C10047" t="str">
            <v/>
          </cell>
          <cell r="D10047" t="str">
            <v>JOINT SPRING</v>
          </cell>
          <cell r="E10047">
            <v>44797</v>
          </cell>
          <cell r="F10047" t="str">
            <v>ROF</v>
          </cell>
          <cell r="G10047" t="str">
            <v>CI_PER</v>
          </cell>
          <cell r="H10047" t="str">
            <v>PC</v>
          </cell>
          <cell r="I10047" t="str">
            <v>CPR</v>
          </cell>
          <cell r="J10047" t="str">
            <v/>
          </cell>
          <cell r="K10047" t="str">
            <v>PD</v>
          </cell>
          <cell r="L10047" t="str">
            <v>3015</v>
          </cell>
          <cell r="M10047" t="str">
            <v>V</v>
          </cell>
          <cell r="N10047">
            <v>15644</v>
          </cell>
        </row>
        <row r="10048">
          <cell r="A10048" t="str">
            <v>RM-NSB-PER-00-0064</v>
          </cell>
          <cell r="B10048" t="str">
            <v>CINT</v>
          </cell>
          <cell r="C10048" t="str">
            <v/>
          </cell>
          <cell r="D10048" t="str">
            <v>JOINT SPRING J-9416325</v>
          </cell>
          <cell r="E10048">
            <v>44802</v>
          </cell>
          <cell r="F10048" t="str">
            <v>ROF</v>
          </cell>
          <cell r="G10048" t="str">
            <v>CI_PER</v>
          </cell>
          <cell r="H10048" t="str">
            <v>PC</v>
          </cell>
          <cell r="I10048" t="str">
            <v>CPR</v>
          </cell>
          <cell r="J10048" t="str">
            <v/>
          </cell>
          <cell r="K10048" t="str">
            <v>PD</v>
          </cell>
          <cell r="L10048" t="str">
            <v>3015</v>
          </cell>
          <cell r="M10048" t="str">
            <v>V</v>
          </cell>
          <cell r="N10048">
            <v>675</v>
          </cell>
        </row>
        <row r="10049">
          <cell r="A10049" t="str">
            <v>RM-NSB-PER-00-0065</v>
          </cell>
          <cell r="B10049" t="str">
            <v>CINT</v>
          </cell>
          <cell r="C10049" t="str">
            <v/>
          </cell>
          <cell r="D10049" t="str">
            <v>HANDL CONTROL SPRING J-9416320</v>
          </cell>
          <cell r="E10049">
            <v>45169</v>
          </cell>
          <cell r="F10049" t="str">
            <v>ROF</v>
          </cell>
          <cell r="G10049" t="str">
            <v>CI_OTH</v>
          </cell>
          <cell r="H10049" t="str">
            <v>PC</v>
          </cell>
          <cell r="I10049" t="str">
            <v>CPR</v>
          </cell>
          <cell r="J10049" t="str">
            <v/>
          </cell>
          <cell r="K10049" t="str">
            <v>PD</v>
          </cell>
          <cell r="L10049" t="str">
            <v>3015</v>
          </cell>
          <cell r="M10049" t="str">
            <v>V</v>
          </cell>
          <cell r="N10049">
            <v>182</v>
          </cell>
        </row>
        <row r="10050">
          <cell r="A10050" t="str">
            <v>RM-NSB-PER-00-0066</v>
          </cell>
          <cell r="B10050" t="str">
            <v>CINT</v>
          </cell>
          <cell r="C10050" t="str">
            <v/>
          </cell>
          <cell r="D10050" t="str">
            <v>SPRING PARTS K-400004</v>
          </cell>
          <cell r="E10050">
            <v>45232</v>
          </cell>
          <cell r="F10050" t="str">
            <v>ROF</v>
          </cell>
          <cell r="G10050" t="str">
            <v>CI_PER</v>
          </cell>
          <cell r="H10050" t="str">
            <v>PC</v>
          </cell>
          <cell r="I10050" t="str">
            <v>CPR</v>
          </cell>
          <cell r="J10050" t="str">
            <v/>
          </cell>
          <cell r="K10050" t="str">
            <v>PD</v>
          </cell>
          <cell r="L10050" t="str">
            <v>3015</v>
          </cell>
          <cell r="M10050" t="str">
            <v>V</v>
          </cell>
          <cell r="N10050">
            <v>80000</v>
          </cell>
        </row>
        <row r="10051">
          <cell r="A10051" t="str">
            <v>RM-NSB-PER-00-0067</v>
          </cell>
          <cell r="B10051" t="str">
            <v>CINT</v>
          </cell>
          <cell r="C10051" t="str">
            <v/>
          </cell>
          <cell r="D10051" t="str">
            <v>SUS-SPRING 12 X 260 X 1000</v>
          </cell>
          <cell r="E10051">
            <v>44797</v>
          </cell>
          <cell r="F10051" t="str">
            <v>ROF</v>
          </cell>
          <cell r="G10051" t="str">
            <v>CI_PER</v>
          </cell>
          <cell r="H10051" t="str">
            <v>PC</v>
          </cell>
          <cell r="I10051" t="str">
            <v>CPR</v>
          </cell>
          <cell r="J10051" t="str">
            <v/>
          </cell>
          <cell r="K10051" t="str">
            <v>PD</v>
          </cell>
          <cell r="L10051" t="str">
            <v>3015</v>
          </cell>
          <cell r="M10051" t="str">
            <v>V</v>
          </cell>
          <cell r="N10051">
            <v>1325000</v>
          </cell>
        </row>
        <row r="10052">
          <cell r="A10052" t="str">
            <v>RM-NSB-PER-00-0068</v>
          </cell>
          <cell r="B10052" t="str">
            <v>CINT</v>
          </cell>
          <cell r="C10052" t="str">
            <v/>
          </cell>
          <cell r="D10052" t="str">
            <v>SPRING INFUS 003</v>
          </cell>
          <cell r="E10052">
            <v>0</v>
          </cell>
          <cell r="F10052" t="str">
            <v>ROF</v>
          </cell>
          <cell r="G10052" t="str">
            <v>CI_PER</v>
          </cell>
          <cell r="H10052" t="str">
            <v>PC</v>
          </cell>
          <cell r="I10052" t="str">
            <v>CPR</v>
          </cell>
          <cell r="J10052" t="str">
            <v/>
          </cell>
          <cell r="K10052" t="str">
            <v>PD</v>
          </cell>
          <cell r="L10052" t="str">
            <v>3015</v>
          </cell>
          <cell r="M10052" t="str">
            <v>V</v>
          </cell>
          <cell r="N10052">
            <v>10000</v>
          </cell>
        </row>
        <row r="10053">
          <cell r="A10053" t="str">
            <v>RM-NSB-PER-00-0069</v>
          </cell>
          <cell r="B10053" t="str">
            <v>CINT</v>
          </cell>
          <cell r="C10053" t="str">
            <v/>
          </cell>
          <cell r="D10053" t="str">
            <v>BS-G204-2 
GAS SPRING OF OVER BED TABLE</v>
          </cell>
          <cell r="E10053">
            <v>0</v>
          </cell>
          <cell r="F10053" t="str">
            <v>ROF</v>
          </cell>
          <cell r="G10053" t="str">
            <v>CI_PER</v>
          </cell>
          <cell r="H10053" t="str">
            <v>PC</v>
          </cell>
          <cell r="I10053" t="str">
            <v>CPR</v>
          </cell>
          <cell r="J10053" t="str">
            <v/>
          </cell>
          <cell r="K10053" t="str">
            <v>PD</v>
          </cell>
          <cell r="L10053" t="str">
            <v>3015</v>
          </cell>
          <cell r="M10053" t="str">
            <v>V</v>
          </cell>
          <cell r="N10053">
            <v>10</v>
          </cell>
        </row>
        <row r="10054">
          <cell r="A10054" t="str">
            <v>RM-NSB-PIP-00-0068</v>
          </cell>
          <cell r="B10054" t="str">
            <v>CINT</v>
          </cell>
          <cell r="C10054" t="str">
            <v/>
          </cell>
          <cell r="D10054" t="str">
            <v>FRAME [EXAM GEAR BED]</v>
          </cell>
          <cell r="E10054">
            <v>45169</v>
          </cell>
          <cell r="F10054" t="str">
            <v>ROF</v>
          </cell>
          <cell r="G10054" t="str">
            <v>CI_PIPA</v>
          </cell>
          <cell r="H10054" t="str">
            <v>PC</v>
          </cell>
          <cell r="I10054" t="str">
            <v>CPR</v>
          </cell>
          <cell r="J10054" t="str">
            <v/>
          </cell>
          <cell r="K10054" t="str">
            <v>PD</v>
          </cell>
          <cell r="L10054" t="str">
            <v>3015</v>
          </cell>
          <cell r="M10054" t="str">
            <v>V</v>
          </cell>
          <cell r="N10054">
            <v>26544</v>
          </cell>
        </row>
        <row r="10055">
          <cell r="A10055" t="str">
            <v>RM-NSB-PIP-00-0069</v>
          </cell>
          <cell r="B10055" t="str">
            <v>CINT</v>
          </cell>
          <cell r="C10055" t="str">
            <v/>
          </cell>
          <cell r="D10055" t="str">
            <v>FRAME 1 CB-502</v>
          </cell>
          <cell r="E10055">
            <v>44797</v>
          </cell>
          <cell r="F10055" t="str">
            <v>ROF</v>
          </cell>
          <cell r="G10055" t="str">
            <v>CI_PIPA</v>
          </cell>
          <cell r="H10055" t="str">
            <v>PC</v>
          </cell>
          <cell r="I10055" t="str">
            <v>CPR</v>
          </cell>
          <cell r="J10055" t="str">
            <v/>
          </cell>
          <cell r="K10055" t="str">
            <v>PD</v>
          </cell>
          <cell r="L10055" t="str">
            <v>3015</v>
          </cell>
          <cell r="M10055" t="str">
            <v>V</v>
          </cell>
          <cell r="N10055">
            <v>26544</v>
          </cell>
        </row>
        <row r="10056">
          <cell r="A10056" t="str">
            <v>RM-NSB-PIP-00-0070</v>
          </cell>
          <cell r="B10056" t="str">
            <v>CINT</v>
          </cell>
          <cell r="C10056" t="str">
            <v/>
          </cell>
          <cell r="D10056" t="str">
            <v>FRAME 2&amp;3 CB-502</v>
          </cell>
          <cell r="E10056">
            <v>44797</v>
          </cell>
          <cell r="F10056" t="str">
            <v>ROF</v>
          </cell>
          <cell r="G10056" t="str">
            <v>CI_PIPA</v>
          </cell>
          <cell r="H10056" t="str">
            <v>PC</v>
          </cell>
          <cell r="I10056" t="str">
            <v>CPR</v>
          </cell>
          <cell r="J10056" t="str">
            <v/>
          </cell>
          <cell r="K10056" t="str">
            <v>PD</v>
          </cell>
          <cell r="L10056" t="str">
            <v>3015</v>
          </cell>
          <cell r="M10056" t="str">
            <v>V</v>
          </cell>
          <cell r="N10056">
            <v>26544</v>
          </cell>
        </row>
        <row r="10057">
          <cell r="A10057" t="str">
            <v>RM-NSB-PIP-00-0071</v>
          </cell>
          <cell r="B10057" t="str">
            <v>CINT</v>
          </cell>
          <cell r="C10057" t="str">
            <v/>
          </cell>
          <cell r="D10057" t="str">
            <v>FRAME 4 CB-502</v>
          </cell>
          <cell r="E10057">
            <v>44797</v>
          </cell>
          <cell r="F10057" t="str">
            <v>ROF</v>
          </cell>
          <cell r="G10057" t="str">
            <v>CI_PIPA</v>
          </cell>
          <cell r="H10057" t="str">
            <v>PC</v>
          </cell>
          <cell r="I10057" t="str">
            <v>CPR</v>
          </cell>
          <cell r="J10057" t="str">
            <v/>
          </cell>
          <cell r="K10057" t="str">
            <v>PD</v>
          </cell>
          <cell r="L10057" t="str">
            <v>3015</v>
          </cell>
          <cell r="M10057" t="str">
            <v>V</v>
          </cell>
          <cell r="N10057">
            <v>26544</v>
          </cell>
        </row>
        <row r="10058">
          <cell r="A10058" t="str">
            <v>RM-NSB-PIP-00-0072</v>
          </cell>
          <cell r="B10058" t="str">
            <v>CINT</v>
          </cell>
          <cell r="C10058" t="str">
            <v/>
          </cell>
          <cell r="D10058" t="str">
            <v>FRAME A - TABLE PANEL TB-001</v>
          </cell>
          <cell r="E10058">
            <v>44797</v>
          </cell>
          <cell r="F10058" t="str">
            <v>ROF</v>
          </cell>
          <cell r="G10058" t="str">
            <v>CI_PIPA</v>
          </cell>
          <cell r="H10058" t="str">
            <v>PC</v>
          </cell>
          <cell r="I10058" t="str">
            <v>CPR</v>
          </cell>
          <cell r="J10058" t="str">
            <v/>
          </cell>
          <cell r="K10058" t="str">
            <v>PD</v>
          </cell>
          <cell r="L10058" t="str">
            <v>3015</v>
          </cell>
          <cell r="M10058" t="str">
            <v>V</v>
          </cell>
          <cell r="N10058">
            <v>26544</v>
          </cell>
        </row>
        <row r="10059">
          <cell r="A10059" t="str">
            <v>RM-NSB-PIP-00-0073</v>
          </cell>
          <cell r="B10059" t="str">
            <v>CINT</v>
          </cell>
          <cell r="C10059" t="str">
            <v/>
          </cell>
          <cell r="D10059" t="str">
            <v>FRAME B - TABLE PANEL TB-002</v>
          </cell>
          <cell r="E10059">
            <v>44797</v>
          </cell>
          <cell r="F10059" t="str">
            <v>ROF</v>
          </cell>
          <cell r="G10059" t="str">
            <v>CI_PIPA</v>
          </cell>
          <cell r="H10059" t="str">
            <v>PC</v>
          </cell>
          <cell r="I10059" t="str">
            <v>CPR</v>
          </cell>
          <cell r="J10059" t="str">
            <v/>
          </cell>
          <cell r="K10059" t="str">
            <v>PD</v>
          </cell>
          <cell r="L10059" t="str">
            <v>3015</v>
          </cell>
          <cell r="M10059" t="str">
            <v>V</v>
          </cell>
          <cell r="N10059">
            <v>26544</v>
          </cell>
        </row>
        <row r="10060">
          <cell r="A10060" t="str">
            <v>RM-NSB-PIP-00-0074</v>
          </cell>
          <cell r="B10060" t="str">
            <v>CINT</v>
          </cell>
          <cell r="C10060" t="str">
            <v/>
          </cell>
          <cell r="D10060" t="str">
            <v>FRAME BODY (INCLUDING PAINTING + PACK CA</v>
          </cell>
          <cell r="E10060">
            <v>44797</v>
          </cell>
          <cell r="F10060" t="str">
            <v>ROF</v>
          </cell>
          <cell r="G10060" t="str">
            <v>CI_PIPA</v>
          </cell>
          <cell r="H10060" t="str">
            <v>PC</v>
          </cell>
          <cell r="I10060" t="str">
            <v>CPR</v>
          </cell>
          <cell r="J10060" t="str">
            <v/>
          </cell>
          <cell r="K10060" t="str">
            <v>PD</v>
          </cell>
          <cell r="L10060" t="str">
            <v>3015</v>
          </cell>
          <cell r="M10060" t="str">
            <v>V</v>
          </cell>
          <cell r="N10060">
            <v>26544</v>
          </cell>
        </row>
        <row r="10061">
          <cell r="A10061" t="str">
            <v>RM-NSB-PIP-00-0075</v>
          </cell>
          <cell r="B10061" t="str">
            <v>CINT</v>
          </cell>
          <cell r="C10061" t="str">
            <v/>
          </cell>
          <cell r="D10061" t="str">
            <v>FRAME BOTTOM COMPL CB-004 KW 0</v>
          </cell>
          <cell r="E10061">
            <v>44797</v>
          </cell>
          <cell r="F10061" t="str">
            <v>ROF</v>
          </cell>
          <cell r="G10061" t="str">
            <v>CI_PIPA</v>
          </cell>
          <cell r="H10061" t="str">
            <v>PC</v>
          </cell>
          <cell r="I10061" t="str">
            <v>CPR</v>
          </cell>
          <cell r="J10061" t="str">
            <v/>
          </cell>
          <cell r="K10061" t="str">
            <v>PD</v>
          </cell>
          <cell r="L10061" t="str">
            <v>3015</v>
          </cell>
          <cell r="M10061" t="str">
            <v>V</v>
          </cell>
          <cell r="N10061">
            <v>82262</v>
          </cell>
        </row>
        <row r="10062">
          <cell r="A10062" t="str">
            <v>RM-NSB-PIP-00-0076</v>
          </cell>
          <cell r="B10062" t="str">
            <v>CINT</v>
          </cell>
          <cell r="C10062" t="str">
            <v/>
          </cell>
          <cell r="D10062" t="str">
            <v>FRAME BOTTOM COMPL EXAM G BED KW 0</v>
          </cell>
          <cell r="E10062">
            <v>44797</v>
          </cell>
          <cell r="F10062" t="str">
            <v>ROF</v>
          </cell>
          <cell r="G10062" t="str">
            <v>CI_PIPA</v>
          </cell>
          <cell r="H10062" t="str">
            <v>PC</v>
          </cell>
          <cell r="I10062" t="str">
            <v>CPR</v>
          </cell>
          <cell r="J10062" t="str">
            <v/>
          </cell>
          <cell r="K10062" t="str">
            <v>PD</v>
          </cell>
          <cell r="L10062" t="str">
            <v>3015</v>
          </cell>
          <cell r="M10062" t="str">
            <v>V</v>
          </cell>
          <cell r="N10062">
            <v>26544</v>
          </cell>
        </row>
        <row r="10063">
          <cell r="A10063" t="str">
            <v>RM-NSB-PIP-00-0077</v>
          </cell>
          <cell r="B10063" t="str">
            <v>CINT</v>
          </cell>
          <cell r="C10063" t="str">
            <v/>
          </cell>
          <cell r="D10063" t="str">
            <v>FRAME C - TABLE PANEL TB-003</v>
          </cell>
          <cell r="E10063">
            <v>44797</v>
          </cell>
          <cell r="F10063" t="str">
            <v>ROF</v>
          </cell>
          <cell r="G10063" t="str">
            <v>CI_PIPA</v>
          </cell>
          <cell r="H10063" t="str">
            <v>PC</v>
          </cell>
          <cell r="I10063" t="str">
            <v>CPR</v>
          </cell>
          <cell r="J10063" t="str">
            <v/>
          </cell>
          <cell r="K10063" t="str">
            <v>PD</v>
          </cell>
          <cell r="L10063" t="str">
            <v>3015</v>
          </cell>
          <cell r="M10063" t="str">
            <v>V</v>
          </cell>
          <cell r="N10063">
            <v>26544</v>
          </cell>
        </row>
        <row r="10064">
          <cell r="A10064" t="str">
            <v>RM-NSB-PIP-00-0078</v>
          </cell>
          <cell r="B10064" t="str">
            <v>CINT</v>
          </cell>
          <cell r="C10064" t="str">
            <v/>
          </cell>
          <cell r="D10064" t="str">
            <v>FRAME H CB-5003</v>
          </cell>
          <cell r="E10064">
            <v>44797</v>
          </cell>
          <cell r="F10064" t="str">
            <v>ROF</v>
          </cell>
          <cell r="G10064" t="str">
            <v>CI_PIPA</v>
          </cell>
          <cell r="H10064" t="str">
            <v>PC</v>
          </cell>
          <cell r="I10064" t="str">
            <v>CPR</v>
          </cell>
          <cell r="J10064" t="str">
            <v/>
          </cell>
          <cell r="K10064" t="str">
            <v>PD</v>
          </cell>
          <cell r="L10064" t="str">
            <v>3015</v>
          </cell>
          <cell r="M10064" t="str">
            <v>V</v>
          </cell>
          <cell r="N10064">
            <v>92666</v>
          </cell>
        </row>
        <row r="10065">
          <cell r="A10065" t="str">
            <v>RM-NSB-PIP-00-0079</v>
          </cell>
          <cell r="B10065" t="str">
            <v>CINT</v>
          </cell>
          <cell r="C10065" t="str">
            <v/>
          </cell>
          <cell r="D10065" t="str">
            <v>FRAME H-002410 CB-5003D</v>
          </cell>
          <cell r="E10065">
            <v>44797</v>
          </cell>
          <cell r="F10065" t="str">
            <v>ROF</v>
          </cell>
          <cell r="G10065" t="str">
            <v>CI_PIPA</v>
          </cell>
          <cell r="H10065" t="str">
            <v>PC</v>
          </cell>
          <cell r="I10065" t="str">
            <v>CPR</v>
          </cell>
          <cell r="J10065" t="str">
            <v/>
          </cell>
          <cell r="K10065" t="str">
            <v>PD</v>
          </cell>
          <cell r="L10065" t="str">
            <v>3015</v>
          </cell>
          <cell r="M10065" t="str">
            <v>V</v>
          </cell>
          <cell r="N10065">
            <v>26544</v>
          </cell>
        </row>
        <row r="10066">
          <cell r="A10066" t="str">
            <v>RM-NSB-PIP-00-0080</v>
          </cell>
          <cell r="B10066" t="str">
            <v>CINT</v>
          </cell>
          <cell r="C10066" t="str">
            <v/>
          </cell>
          <cell r="D10066" t="str">
            <v>FRAME L CB-502</v>
          </cell>
          <cell r="E10066">
            <v>44797</v>
          </cell>
          <cell r="F10066" t="str">
            <v>ROF</v>
          </cell>
          <cell r="G10066" t="str">
            <v>CI_PIPA</v>
          </cell>
          <cell r="H10066" t="str">
            <v>PC</v>
          </cell>
          <cell r="I10066" t="str">
            <v>CPR</v>
          </cell>
          <cell r="J10066" t="str">
            <v/>
          </cell>
          <cell r="K10066" t="str">
            <v>PD</v>
          </cell>
          <cell r="L10066" t="str">
            <v>3015</v>
          </cell>
          <cell r="M10066" t="str">
            <v>V</v>
          </cell>
          <cell r="N10066">
            <v>26544</v>
          </cell>
        </row>
        <row r="10067">
          <cell r="A10067" t="str">
            <v>RM-NSB-PIP-00-0081</v>
          </cell>
          <cell r="B10067" t="str">
            <v>CINT</v>
          </cell>
          <cell r="C10067" t="str">
            <v/>
          </cell>
          <cell r="D10067" t="str">
            <v>FRAME U CB-501</v>
          </cell>
          <cell r="E10067">
            <v>44797</v>
          </cell>
          <cell r="F10067" t="str">
            <v>ROF</v>
          </cell>
          <cell r="G10067" t="str">
            <v>CI_PIPA</v>
          </cell>
          <cell r="H10067" t="str">
            <v>PC</v>
          </cell>
          <cell r="I10067" t="str">
            <v>CPR</v>
          </cell>
          <cell r="J10067" t="str">
            <v/>
          </cell>
          <cell r="K10067" t="str">
            <v>PD</v>
          </cell>
          <cell r="L10067" t="str">
            <v>3015</v>
          </cell>
          <cell r="M10067" t="str">
            <v>V</v>
          </cell>
          <cell r="N10067">
            <v>65444</v>
          </cell>
        </row>
        <row r="10068">
          <cell r="A10068" t="str">
            <v>RM-NSB-PIP-00-0082</v>
          </cell>
          <cell r="B10068" t="str">
            <v>CINT</v>
          </cell>
          <cell r="C10068" t="str">
            <v/>
          </cell>
          <cell r="D10068" t="str">
            <v>UPPER FRAME FSR</v>
          </cell>
          <cell r="E10068">
            <v>44797</v>
          </cell>
          <cell r="F10068" t="str">
            <v>ROF</v>
          </cell>
          <cell r="G10068" t="str">
            <v>CI_PIPA</v>
          </cell>
          <cell r="H10068" t="str">
            <v>PC</v>
          </cell>
          <cell r="I10068" t="str">
            <v>CPR</v>
          </cell>
          <cell r="J10068" t="str">
            <v/>
          </cell>
          <cell r="K10068" t="str">
            <v>PD</v>
          </cell>
          <cell r="L10068" t="str">
            <v>3015</v>
          </cell>
          <cell r="M10068" t="str">
            <v>V</v>
          </cell>
          <cell r="N10068">
            <v>12564</v>
          </cell>
        </row>
        <row r="10069">
          <cell r="A10069" t="str">
            <v>RM-NSB-PIP-00-0083</v>
          </cell>
          <cell r="B10069" t="str">
            <v>CINT</v>
          </cell>
          <cell r="C10069" t="str">
            <v/>
          </cell>
          <cell r="D10069" t="str">
            <v>COLLAR 12.7 X 38</v>
          </cell>
          <cell r="E10069">
            <v>44797</v>
          </cell>
          <cell r="F10069" t="str">
            <v>ROF</v>
          </cell>
          <cell r="G10069" t="str">
            <v>CI_OTH</v>
          </cell>
          <cell r="H10069" t="str">
            <v>PC</v>
          </cell>
          <cell r="I10069" t="str">
            <v>CPR</v>
          </cell>
          <cell r="J10069" t="str">
            <v/>
          </cell>
          <cell r="K10069" t="str">
            <v>PD</v>
          </cell>
          <cell r="L10069" t="str">
            <v>3015</v>
          </cell>
          <cell r="M10069" t="str">
            <v>V</v>
          </cell>
          <cell r="N10069">
            <v>205</v>
          </cell>
        </row>
        <row r="10070">
          <cell r="A10070" t="str">
            <v>RM-NSB-PIP-00-0084</v>
          </cell>
          <cell r="B10070" t="str">
            <v>CINT</v>
          </cell>
          <cell r="C10070" t="str">
            <v/>
          </cell>
          <cell r="D10070" t="str">
            <v>COLLAR 12.7 X 50 VERZENG</v>
          </cell>
          <cell r="E10070">
            <v>44797</v>
          </cell>
          <cell r="F10070" t="str">
            <v>ROF</v>
          </cell>
          <cell r="G10070" t="str">
            <v>CI_PIPA</v>
          </cell>
          <cell r="H10070" t="str">
            <v>PC</v>
          </cell>
          <cell r="I10070" t="str">
            <v>CPR</v>
          </cell>
          <cell r="J10070" t="str">
            <v/>
          </cell>
          <cell r="K10070" t="str">
            <v>PD</v>
          </cell>
          <cell r="L10070" t="str">
            <v>3015</v>
          </cell>
          <cell r="M10070" t="str">
            <v>V</v>
          </cell>
          <cell r="N10070">
            <v>656</v>
          </cell>
        </row>
        <row r="10071">
          <cell r="A10071" t="str">
            <v>RM-NSB-PIP-00-0085</v>
          </cell>
          <cell r="B10071" t="str">
            <v>CINT</v>
          </cell>
          <cell r="C10071" t="str">
            <v/>
          </cell>
          <cell r="D10071" t="str">
            <v>COLLAR 17.3 K-301011</v>
          </cell>
          <cell r="E10071">
            <v>45232</v>
          </cell>
          <cell r="F10071" t="str">
            <v>ROF</v>
          </cell>
          <cell r="G10071" t="str">
            <v>CI_PIPA</v>
          </cell>
          <cell r="H10071" t="str">
            <v>PC</v>
          </cell>
          <cell r="I10071" t="str">
            <v>CPR</v>
          </cell>
          <cell r="J10071" t="str">
            <v/>
          </cell>
          <cell r="K10071" t="str">
            <v>PD</v>
          </cell>
          <cell r="L10071" t="str">
            <v>3015</v>
          </cell>
          <cell r="M10071" t="str">
            <v>V</v>
          </cell>
          <cell r="N10071">
            <v>1370</v>
          </cell>
        </row>
        <row r="10072">
          <cell r="A10072" t="str">
            <v>RM-NSB-PIP-00-0086</v>
          </cell>
          <cell r="B10072" t="str">
            <v>CINT</v>
          </cell>
          <cell r="C10072" t="str">
            <v/>
          </cell>
          <cell r="D10072" t="str">
            <v>COLLAR 19.0 K-003016</v>
          </cell>
          <cell r="E10072">
            <v>44797</v>
          </cell>
          <cell r="F10072" t="str">
            <v>ROF</v>
          </cell>
          <cell r="G10072" t="str">
            <v>CI_PIPA</v>
          </cell>
          <cell r="H10072" t="str">
            <v>PC</v>
          </cell>
          <cell r="I10072" t="str">
            <v>CPR</v>
          </cell>
          <cell r="J10072" t="str">
            <v/>
          </cell>
          <cell r="K10072" t="str">
            <v>PD</v>
          </cell>
          <cell r="L10072" t="str">
            <v>3015</v>
          </cell>
          <cell r="M10072" t="str">
            <v>V</v>
          </cell>
          <cell r="N10072">
            <v>734</v>
          </cell>
        </row>
        <row r="10073">
          <cell r="A10073" t="str">
            <v>RM-NSB-PIP-00-0087</v>
          </cell>
          <cell r="B10073" t="str">
            <v>CINT</v>
          </cell>
          <cell r="C10073" t="str">
            <v/>
          </cell>
          <cell r="D10073" t="str">
            <v>COLLAR 9.3 x 1.0 x 19 VERSENG</v>
          </cell>
          <cell r="E10073">
            <v>44797</v>
          </cell>
          <cell r="F10073" t="str">
            <v>ROF</v>
          </cell>
          <cell r="G10073" t="str">
            <v>CI_PIPA</v>
          </cell>
          <cell r="H10073" t="str">
            <v>PC</v>
          </cell>
          <cell r="I10073" t="str">
            <v>CPR</v>
          </cell>
          <cell r="J10073" t="str">
            <v/>
          </cell>
          <cell r="K10073" t="str">
            <v>PD</v>
          </cell>
          <cell r="L10073" t="str">
            <v>3015</v>
          </cell>
          <cell r="M10073" t="str">
            <v>V</v>
          </cell>
          <cell r="N10073">
            <v>1007</v>
          </cell>
        </row>
        <row r="10074">
          <cell r="A10074" t="str">
            <v>RM-NSB-PIP-00-0088</v>
          </cell>
          <cell r="B10074" t="str">
            <v>CINT</v>
          </cell>
          <cell r="C10074" t="str">
            <v/>
          </cell>
          <cell r="D10074" t="str">
            <v>COLLAR DIA 16.5 X 18 (FOR M6)</v>
          </cell>
          <cell r="E10074">
            <v>44797</v>
          </cell>
          <cell r="F10074" t="str">
            <v>ROF</v>
          </cell>
          <cell r="G10074" t="str">
            <v>CI_PIPA</v>
          </cell>
          <cell r="H10074" t="str">
            <v>PC</v>
          </cell>
          <cell r="I10074" t="str">
            <v>CPR</v>
          </cell>
          <cell r="J10074" t="str">
            <v/>
          </cell>
          <cell r="K10074" t="str">
            <v>PD</v>
          </cell>
          <cell r="L10074" t="str">
            <v>3015</v>
          </cell>
          <cell r="M10074" t="str">
            <v>V</v>
          </cell>
          <cell r="N10074">
            <v>656</v>
          </cell>
        </row>
        <row r="10075">
          <cell r="A10075" t="str">
            <v>RM-NSB-PIP-00-0089</v>
          </cell>
          <cell r="B10075" t="str">
            <v>CINT</v>
          </cell>
          <cell r="C10075" t="str">
            <v/>
          </cell>
          <cell r="D10075" t="str">
            <v>CENTER LEG PIPE KW 1</v>
          </cell>
          <cell r="E10075">
            <v>44797</v>
          </cell>
          <cell r="F10075" t="str">
            <v>ROF</v>
          </cell>
          <cell r="G10075" t="str">
            <v>CI_PIPA</v>
          </cell>
          <cell r="H10075" t="str">
            <v>PC</v>
          </cell>
          <cell r="I10075" t="str">
            <v>CPR</v>
          </cell>
          <cell r="J10075" t="str">
            <v/>
          </cell>
          <cell r="K10075" t="str">
            <v>PD</v>
          </cell>
          <cell r="L10075" t="str">
            <v>3015</v>
          </cell>
          <cell r="M10075" t="str">
            <v>V</v>
          </cell>
          <cell r="N10075">
            <v>12654</v>
          </cell>
        </row>
        <row r="10076">
          <cell r="A10076" t="str">
            <v>RM-NSB-PIP-00-0090</v>
          </cell>
          <cell r="B10076" t="str">
            <v>CINT</v>
          </cell>
          <cell r="C10076" t="str">
            <v/>
          </cell>
          <cell r="D10076" t="str">
            <v>FOOT CROSS PIPE C-0001-4</v>
          </cell>
          <cell r="E10076">
            <v>44797</v>
          </cell>
          <cell r="F10076" t="str">
            <v>ROF</v>
          </cell>
          <cell r="G10076" t="str">
            <v>CI_PIPA</v>
          </cell>
          <cell r="H10076" t="str">
            <v>PC</v>
          </cell>
          <cell r="I10076" t="str">
            <v>CPR</v>
          </cell>
          <cell r="J10076" t="str">
            <v/>
          </cell>
          <cell r="K10076" t="str">
            <v>PD</v>
          </cell>
          <cell r="L10076" t="str">
            <v>3015</v>
          </cell>
          <cell r="M10076" t="str">
            <v>V</v>
          </cell>
          <cell r="N10076">
            <v>6544</v>
          </cell>
        </row>
        <row r="10077">
          <cell r="A10077" t="str">
            <v>RM-NSB-PIP-00-0091</v>
          </cell>
          <cell r="B10077" t="str">
            <v>CINT</v>
          </cell>
          <cell r="C10077" t="str">
            <v/>
          </cell>
          <cell r="D10077" t="str">
            <v>FOOT PIPE H-170200-4</v>
          </cell>
          <cell r="E10077">
            <v>44800</v>
          </cell>
          <cell r="F10077" t="str">
            <v>ROF</v>
          </cell>
          <cell r="G10077" t="str">
            <v>CI_PIPA</v>
          </cell>
          <cell r="H10077" t="str">
            <v>PC</v>
          </cell>
          <cell r="I10077" t="str">
            <v>CPR</v>
          </cell>
          <cell r="J10077" t="str">
            <v/>
          </cell>
          <cell r="K10077" t="str">
            <v>PD</v>
          </cell>
          <cell r="L10077" t="str">
            <v>3015</v>
          </cell>
          <cell r="M10077" t="str">
            <v>V</v>
          </cell>
          <cell r="N10077">
            <v>1889</v>
          </cell>
        </row>
        <row r="10078">
          <cell r="A10078" t="str">
            <v>RM-NSB-PIP-00-0092</v>
          </cell>
          <cell r="B10078" t="str">
            <v>CINT</v>
          </cell>
          <cell r="C10078" t="str">
            <v/>
          </cell>
          <cell r="D10078" t="str">
            <v>FOOT PIPE H-200210</v>
          </cell>
          <cell r="E10078">
            <v>44797</v>
          </cell>
          <cell r="F10078" t="str">
            <v>ROF</v>
          </cell>
          <cell r="G10078" t="str">
            <v>CI_PIPA</v>
          </cell>
          <cell r="H10078" t="str">
            <v>PC</v>
          </cell>
          <cell r="I10078" t="str">
            <v>CPR</v>
          </cell>
          <cell r="J10078" t="str">
            <v/>
          </cell>
          <cell r="K10078" t="str">
            <v>PD</v>
          </cell>
          <cell r="L10078" t="str">
            <v>3015</v>
          </cell>
          <cell r="M10078" t="str">
            <v>V</v>
          </cell>
          <cell r="N10078">
            <v>1290</v>
          </cell>
        </row>
        <row r="10079">
          <cell r="A10079" t="str">
            <v>RM-NSB-PIP-00-0093</v>
          </cell>
          <cell r="B10079" t="str">
            <v>CINT</v>
          </cell>
          <cell r="C10079" t="str">
            <v/>
          </cell>
          <cell r="D10079" t="str">
            <v>PIPA 12 X 23 F-021200-2</v>
          </cell>
          <cell r="E10079">
            <v>44797</v>
          </cell>
          <cell r="F10079" t="str">
            <v>ROF</v>
          </cell>
          <cell r="G10079" t="str">
            <v>CI_PIPA</v>
          </cell>
          <cell r="H10079" t="str">
            <v>PC</v>
          </cell>
          <cell r="I10079" t="str">
            <v>CPR</v>
          </cell>
          <cell r="J10079" t="str">
            <v/>
          </cell>
          <cell r="K10079" t="str">
            <v>PD</v>
          </cell>
          <cell r="L10079" t="str">
            <v>3015</v>
          </cell>
          <cell r="M10079" t="str">
            <v>V</v>
          </cell>
          <cell r="N10079">
            <v>1366</v>
          </cell>
        </row>
        <row r="10080">
          <cell r="A10080" t="str">
            <v>RM-NSB-PIP-00-0094</v>
          </cell>
          <cell r="B10080" t="str">
            <v>CINT</v>
          </cell>
          <cell r="C10080" t="str">
            <v/>
          </cell>
          <cell r="D10080" t="str">
            <v>PIPA 12.7 X 1.6 X 0.779</v>
          </cell>
          <cell r="E10080">
            <v>44926</v>
          </cell>
          <cell r="F10080" t="str">
            <v>ROF</v>
          </cell>
          <cell r="G10080" t="str">
            <v>CI_PIPA</v>
          </cell>
          <cell r="H10080" t="str">
            <v>PC</v>
          </cell>
          <cell r="I10080" t="str">
            <v>CPR</v>
          </cell>
          <cell r="J10080" t="str">
            <v/>
          </cell>
          <cell r="K10080" t="str">
            <v>PD</v>
          </cell>
          <cell r="L10080" t="str">
            <v>3015</v>
          </cell>
          <cell r="M10080" t="str">
            <v>V</v>
          </cell>
          <cell r="N10080">
            <v>7506</v>
          </cell>
        </row>
        <row r="10081">
          <cell r="A10081" t="str">
            <v>RM-NSB-PIP-00-0095</v>
          </cell>
          <cell r="B10081" t="str">
            <v>CINT</v>
          </cell>
          <cell r="C10081" t="str">
            <v/>
          </cell>
          <cell r="D10081" t="str">
            <v>PIPA 15.9 X 1.2 X 700</v>
          </cell>
          <cell r="E10081">
            <v>44797</v>
          </cell>
          <cell r="F10081" t="str">
            <v>ROF</v>
          </cell>
          <cell r="G10081" t="str">
            <v>CI_PIPA</v>
          </cell>
          <cell r="H10081" t="str">
            <v>PC</v>
          </cell>
          <cell r="I10081" t="str">
            <v>CPR</v>
          </cell>
          <cell r="J10081" t="str">
            <v/>
          </cell>
          <cell r="K10081" t="str">
            <v>PD</v>
          </cell>
          <cell r="L10081" t="str">
            <v>3015</v>
          </cell>
          <cell r="M10081" t="str">
            <v>V</v>
          </cell>
          <cell r="N10081">
            <v>4187</v>
          </cell>
        </row>
        <row r="10082">
          <cell r="A10082" t="str">
            <v>RM-NSB-PIP-00-0096</v>
          </cell>
          <cell r="B10082" t="str">
            <v>CINT</v>
          </cell>
          <cell r="C10082" t="str">
            <v/>
          </cell>
          <cell r="D10082" t="str">
            <v>PIPA 15.9 X 1.4 X 1004</v>
          </cell>
          <cell r="E10082">
            <v>44797</v>
          </cell>
          <cell r="F10082" t="str">
            <v>ROF</v>
          </cell>
          <cell r="G10082" t="str">
            <v>CI_PIPA</v>
          </cell>
          <cell r="H10082" t="str">
            <v>PC</v>
          </cell>
          <cell r="I10082" t="str">
            <v>CPR</v>
          </cell>
          <cell r="J10082" t="str">
            <v/>
          </cell>
          <cell r="K10082" t="str">
            <v>PD</v>
          </cell>
          <cell r="L10082" t="str">
            <v>3015</v>
          </cell>
          <cell r="M10082" t="str">
            <v>V</v>
          </cell>
          <cell r="N10082">
            <v>10304</v>
          </cell>
        </row>
        <row r="10083">
          <cell r="A10083" t="str">
            <v>RM-NSB-PIP-00-0097</v>
          </cell>
          <cell r="B10083" t="str">
            <v>CINT</v>
          </cell>
          <cell r="C10083" t="str">
            <v/>
          </cell>
          <cell r="D10083" t="str">
            <v>PIPA 15.9 X 1.4 X 1137</v>
          </cell>
          <cell r="E10083">
            <v>44797</v>
          </cell>
          <cell r="F10083" t="str">
            <v>ROF</v>
          </cell>
          <cell r="G10083" t="str">
            <v>CI_PIPA</v>
          </cell>
          <cell r="H10083" t="str">
            <v>PC</v>
          </cell>
          <cell r="I10083" t="str">
            <v>CPR</v>
          </cell>
          <cell r="J10083" t="str">
            <v/>
          </cell>
          <cell r="K10083" t="str">
            <v>PD</v>
          </cell>
          <cell r="L10083" t="str">
            <v>3015</v>
          </cell>
          <cell r="M10083" t="str">
            <v>V</v>
          </cell>
          <cell r="N10083">
            <v>11669</v>
          </cell>
        </row>
        <row r="10084">
          <cell r="A10084" t="str">
            <v>RM-NSB-PIP-00-0098</v>
          </cell>
          <cell r="B10084" t="str">
            <v>CINT</v>
          </cell>
          <cell r="C10084" t="str">
            <v/>
          </cell>
          <cell r="D10084" t="str">
            <v>PIPA 15.9 X 1.4 X 368</v>
          </cell>
          <cell r="E10084">
            <v>44797</v>
          </cell>
          <cell r="F10084" t="str">
            <v>ROF</v>
          </cell>
          <cell r="G10084" t="str">
            <v>CI_PIPA</v>
          </cell>
          <cell r="H10084" t="str">
            <v>PC</v>
          </cell>
          <cell r="I10084" t="str">
            <v>CPR</v>
          </cell>
          <cell r="J10084" t="str">
            <v/>
          </cell>
          <cell r="K10084" t="str">
            <v>PD</v>
          </cell>
          <cell r="L10084" t="str">
            <v>3015</v>
          </cell>
          <cell r="M10084" t="str">
            <v>V</v>
          </cell>
          <cell r="N10084">
            <v>3777</v>
          </cell>
        </row>
        <row r="10085">
          <cell r="A10085" t="str">
            <v>RM-NSB-PIP-00-0099</v>
          </cell>
          <cell r="B10085" t="str">
            <v>CINT</v>
          </cell>
          <cell r="C10085" t="str">
            <v/>
          </cell>
          <cell r="D10085" t="str">
            <v>PIPA 15.9 X 1.4 X 393</v>
          </cell>
          <cell r="E10085">
            <v>44797</v>
          </cell>
          <cell r="F10085" t="str">
            <v>ROF</v>
          </cell>
          <cell r="G10085" t="str">
            <v>CI_PIPA</v>
          </cell>
          <cell r="H10085" t="str">
            <v>PC</v>
          </cell>
          <cell r="I10085" t="str">
            <v>CPR</v>
          </cell>
          <cell r="J10085" t="str">
            <v/>
          </cell>
          <cell r="K10085" t="str">
            <v>PD</v>
          </cell>
          <cell r="L10085" t="str">
            <v>3015</v>
          </cell>
          <cell r="M10085" t="str">
            <v>V</v>
          </cell>
          <cell r="N10085">
            <v>4034</v>
          </cell>
        </row>
        <row r="10086">
          <cell r="A10086" t="str">
            <v>RM-NSB-PIP-00-0100</v>
          </cell>
          <cell r="B10086" t="str">
            <v>CINT</v>
          </cell>
          <cell r="C10086" t="str">
            <v/>
          </cell>
          <cell r="D10086" t="str">
            <v>PIPA 15.9 X 1.4 X 438</v>
          </cell>
          <cell r="E10086">
            <v>44797</v>
          </cell>
          <cell r="F10086" t="str">
            <v>ROF</v>
          </cell>
          <cell r="G10086" t="str">
            <v>CI_PIPA</v>
          </cell>
          <cell r="H10086" t="str">
            <v>PC</v>
          </cell>
          <cell r="I10086" t="str">
            <v>CPR</v>
          </cell>
          <cell r="J10086" t="str">
            <v/>
          </cell>
          <cell r="K10086" t="str">
            <v>PD</v>
          </cell>
          <cell r="L10086" t="str">
            <v>3015</v>
          </cell>
          <cell r="M10086" t="str">
            <v>V</v>
          </cell>
          <cell r="N10086">
            <v>4495</v>
          </cell>
        </row>
        <row r="10087">
          <cell r="A10087" t="str">
            <v>RM-NSB-PIP-00-0101</v>
          </cell>
          <cell r="B10087" t="str">
            <v>CINT</v>
          </cell>
          <cell r="C10087" t="str">
            <v/>
          </cell>
          <cell r="D10087" t="str">
            <v>PIPA 15.9 X 1.4 X 762</v>
          </cell>
          <cell r="E10087">
            <v>44797</v>
          </cell>
          <cell r="F10087" t="str">
            <v>ROF</v>
          </cell>
          <cell r="G10087" t="str">
            <v>CI_PIPA</v>
          </cell>
          <cell r="H10087" t="str">
            <v>PC</v>
          </cell>
          <cell r="I10087" t="str">
            <v>CPR</v>
          </cell>
          <cell r="J10087" t="str">
            <v/>
          </cell>
          <cell r="K10087" t="str">
            <v>PD</v>
          </cell>
          <cell r="L10087" t="str">
            <v>3015</v>
          </cell>
          <cell r="M10087" t="str">
            <v>V</v>
          </cell>
          <cell r="N10087">
            <v>7820</v>
          </cell>
        </row>
        <row r="10088">
          <cell r="A10088" t="str">
            <v>RM-NSB-PIP-00-0102</v>
          </cell>
          <cell r="B10088" t="str">
            <v>CINT</v>
          </cell>
          <cell r="C10088" t="str">
            <v/>
          </cell>
          <cell r="D10088" t="str">
            <v>PIPA 15.9 X 1.4 X 770</v>
          </cell>
          <cell r="E10088">
            <v>44797</v>
          </cell>
          <cell r="F10088" t="str">
            <v>ROF</v>
          </cell>
          <cell r="G10088" t="str">
            <v>CI_PIPA</v>
          </cell>
          <cell r="H10088" t="str">
            <v>PC</v>
          </cell>
          <cell r="I10088" t="str">
            <v>CPR</v>
          </cell>
          <cell r="J10088" t="str">
            <v/>
          </cell>
          <cell r="K10088" t="str">
            <v>PD</v>
          </cell>
          <cell r="L10088" t="str">
            <v>3015</v>
          </cell>
          <cell r="M10088" t="str">
            <v>V</v>
          </cell>
          <cell r="N10088">
            <v>7902</v>
          </cell>
        </row>
        <row r="10089">
          <cell r="A10089" t="str">
            <v>RM-NSB-PIP-00-0103</v>
          </cell>
          <cell r="B10089" t="str">
            <v>CINT</v>
          </cell>
          <cell r="C10089" t="str">
            <v/>
          </cell>
          <cell r="D10089" t="str">
            <v>PIPA 15.9 x 1.5 x 800</v>
          </cell>
          <cell r="E10089">
            <v>44797</v>
          </cell>
          <cell r="F10089" t="str">
            <v>ROF</v>
          </cell>
          <cell r="G10089" t="str">
            <v>CI_PIPA</v>
          </cell>
          <cell r="H10089" t="str">
            <v>PC</v>
          </cell>
          <cell r="I10089" t="str">
            <v>CPR</v>
          </cell>
          <cell r="J10089" t="str">
            <v/>
          </cell>
          <cell r="K10089" t="str">
            <v>PD</v>
          </cell>
          <cell r="L10089" t="str">
            <v>3015</v>
          </cell>
          <cell r="M10089" t="str">
            <v>V</v>
          </cell>
          <cell r="N10089">
            <v>8736</v>
          </cell>
        </row>
        <row r="10090">
          <cell r="A10090" t="str">
            <v>RM-NSB-PIP-00-0104</v>
          </cell>
          <cell r="B10090" t="str">
            <v>CINT</v>
          </cell>
          <cell r="C10090" t="str">
            <v/>
          </cell>
          <cell r="D10090" t="str">
            <v>PIPA 15.9 x 1.5 x 941</v>
          </cell>
          <cell r="E10090">
            <v>45169</v>
          </cell>
          <cell r="F10090" t="str">
            <v>ROF</v>
          </cell>
          <cell r="G10090" t="str">
            <v>CI_PIPA</v>
          </cell>
          <cell r="H10090" t="str">
            <v>PC</v>
          </cell>
          <cell r="I10090" t="str">
            <v>CPR</v>
          </cell>
          <cell r="J10090" t="str">
            <v/>
          </cell>
          <cell r="K10090" t="str">
            <v>PD</v>
          </cell>
          <cell r="L10090" t="str">
            <v>3015</v>
          </cell>
          <cell r="M10090" t="str">
            <v>V</v>
          </cell>
          <cell r="N10090">
            <v>11027</v>
          </cell>
        </row>
        <row r="10091">
          <cell r="A10091" t="str">
            <v>RM-NSB-PIP-00-0105</v>
          </cell>
          <cell r="B10091" t="str">
            <v>CINT</v>
          </cell>
          <cell r="C10091" t="str">
            <v/>
          </cell>
          <cell r="D10091" t="str">
            <v>PIPA 19,1 X 1,2 X 5504</v>
          </cell>
          <cell r="E10091">
            <v>44797</v>
          </cell>
          <cell r="F10091" t="str">
            <v>ROF</v>
          </cell>
          <cell r="G10091" t="str">
            <v>CI_PIPA</v>
          </cell>
          <cell r="H10091" t="str">
            <v>PC</v>
          </cell>
          <cell r="I10091" t="str">
            <v>CPR</v>
          </cell>
          <cell r="J10091" t="str">
            <v/>
          </cell>
          <cell r="K10091" t="str">
            <v>PD</v>
          </cell>
          <cell r="L10091" t="str">
            <v>3015</v>
          </cell>
          <cell r="M10091" t="str">
            <v>V</v>
          </cell>
          <cell r="N10091">
            <v>40087</v>
          </cell>
        </row>
        <row r="10092">
          <cell r="A10092" t="str">
            <v>RM-NSB-PIP-00-0106</v>
          </cell>
          <cell r="B10092" t="str">
            <v>CINT</v>
          </cell>
          <cell r="C10092" t="str">
            <v/>
          </cell>
          <cell r="D10092" t="str">
            <v>PIPA 19.1 X 1.1 X 1286</v>
          </cell>
          <cell r="E10092">
            <v>44834</v>
          </cell>
          <cell r="F10092" t="str">
            <v>ROF</v>
          </cell>
          <cell r="G10092" t="str">
            <v>CI_PIPA</v>
          </cell>
          <cell r="H10092" t="str">
            <v>PC</v>
          </cell>
          <cell r="I10092" t="str">
            <v>CPR</v>
          </cell>
          <cell r="J10092" t="str">
            <v/>
          </cell>
          <cell r="K10092" t="str">
            <v>PD</v>
          </cell>
          <cell r="L10092" t="str">
            <v>3015</v>
          </cell>
          <cell r="M10092" t="str">
            <v>V</v>
          </cell>
          <cell r="N10092">
            <v>12873</v>
          </cell>
        </row>
        <row r="10093">
          <cell r="A10093" t="str">
            <v>RM-NSB-PIP-00-0107</v>
          </cell>
          <cell r="B10093" t="str">
            <v>CINT</v>
          </cell>
          <cell r="C10093" t="str">
            <v/>
          </cell>
          <cell r="D10093" t="str">
            <v>PIPA 19.1 X 1.2 X 1257</v>
          </cell>
          <cell r="E10093">
            <v>44797</v>
          </cell>
          <cell r="F10093" t="str">
            <v>ROF</v>
          </cell>
          <cell r="G10093" t="str">
            <v>CI_PIPA</v>
          </cell>
          <cell r="H10093" t="str">
            <v>PC</v>
          </cell>
          <cell r="I10093" t="str">
            <v>CPR</v>
          </cell>
          <cell r="J10093" t="str">
            <v/>
          </cell>
          <cell r="K10093" t="str">
            <v>PD</v>
          </cell>
          <cell r="L10093" t="str">
            <v>3015</v>
          </cell>
          <cell r="M10093" t="str">
            <v>V</v>
          </cell>
          <cell r="N10093">
            <v>13650</v>
          </cell>
        </row>
        <row r="10094">
          <cell r="A10094" t="str">
            <v>RM-NSB-PIP-00-0108</v>
          </cell>
          <cell r="B10094" t="str">
            <v>CINT</v>
          </cell>
          <cell r="C10094" t="str">
            <v/>
          </cell>
          <cell r="D10094" t="str">
            <v>PIPA 19.1 X 1.2 X 1284</v>
          </cell>
          <cell r="E10094">
            <v>44834</v>
          </cell>
          <cell r="F10094" t="str">
            <v>ROF</v>
          </cell>
          <cell r="G10094" t="str">
            <v>CI_PIPA</v>
          </cell>
          <cell r="H10094" t="str">
            <v>PC</v>
          </cell>
          <cell r="I10094" t="str">
            <v>CPR</v>
          </cell>
          <cell r="J10094" t="str">
            <v/>
          </cell>
          <cell r="K10094" t="str">
            <v>PD</v>
          </cell>
          <cell r="L10094" t="str">
            <v>3015</v>
          </cell>
          <cell r="M10094" t="str">
            <v>V</v>
          </cell>
          <cell r="N10094">
            <v>13943</v>
          </cell>
        </row>
        <row r="10095">
          <cell r="A10095" t="str">
            <v>RM-NSB-PIP-00-0109</v>
          </cell>
          <cell r="B10095" t="str">
            <v>CINT</v>
          </cell>
          <cell r="C10095" t="str">
            <v/>
          </cell>
          <cell r="D10095" t="str">
            <v>PIPA 19.1 X 1.2 X 264</v>
          </cell>
          <cell r="E10095">
            <v>44797</v>
          </cell>
          <cell r="F10095" t="str">
            <v>ROF</v>
          </cell>
          <cell r="G10095" t="str">
            <v>CI_PIPA</v>
          </cell>
          <cell r="H10095" t="str">
            <v>PC</v>
          </cell>
          <cell r="I10095" t="str">
            <v>CPR</v>
          </cell>
          <cell r="J10095" t="str">
            <v/>
          </cell>
          <cell r="K10095" t="str">
            <v>PD</v>
          </cell>
          <cell r="L10095" t="str">
            <v>3015</v>
          </cell>
          <cell r="M10095" t="str">
            <v>V</v>
          </cell>
          <cell r="N10095">
            <v>2867</v>
          </cell>
        </row>
        <row r="10096">
          <cell r="A10096" t="str">
            <v>RM-NSB-PIP-00-0110</v>
          </cell>
          <cell r="B10096" t="str">
            <v>CINT</v>
          </cell>
          <cell r="C10096" t="str">
            <v/>
          </cell>
          <cell r="D10096" t="str">
            <v>PIPA 19.1 X 1.2 X 341</v>
          </cell>
          <cell r="E10096">
            <v>44834</v>
          </cell>
          <cell r="F10096" t="str">
            <v>ROF</v>
          </cell>
          <cell r="G10096" t="str">
            <v>CI_PIPA</v>
          </cell>
          <cell r="H10096" t="str">
            <v>PC</v>
          </cell>
          <cell r="I10096" t="str">
            <v>CPR</v>
          </cell>
          <cell r="J10096" t="str">
            <v/>
          </cell>
          <cell r="K10096" t="str">
            <v>PD</v>
          </cell>
          <cell r="L10096" t="str">
            <v>3015</v>
          </cell>
          <cell r="M10096" t="str">
            <v>V</v>
          </cell>
          <cell r="N10096">
            <v>3703</v>
          </cell>
        </row>
        <row r="10097">
          <cell r="A10097" t="str">
            <v>RM-NSB-PIP-00-0111</v>
          </cell>
          <cell r="B10097" t="str">
            <v>CINT</v>
          </cell>
          <cell r="C10097" t="str">
            <v/>
          </cell>
          <cell r="D10097" t="str">
            <v>PIPA 19.1 X 1.2 X 381</v>
          </cell>
          <cell r="E10097">
            <v>44797</v>
          </cell>
          <cell r="F10097" t="str">
            <v>ROF</v>
          </cell>
          <cell r="G10097" t="str">
            <v>CI_PIPA</v>
          </cell>
          <cell r="H10097" t="str">
            <v>PC</v>
          </cell>
          <cell r="I10097" t="str">
            <v>CPR</v>
          </cell>
          <cell r="J10097" t="str">
            <v/>
          </cell>
          <cell r="K10097" t="str">
            <v>PD</v>
          </cell>
          <cell r="L10097" t="str">
            <v>3015</v>
          </cell>
          <cell r="M10097" t="str">
            <v>V</v>
          </cell>
          <cell r="N10097">
            <v>3124</v>
          </cell>
        </row>
        <row r="10098">
          <cell r="A10098" t="str">
            <v>RM-NSB-PIP-00-0112</v>
          </cell>
          <cell r="B10098" t="str">
            <v>CINT</v>
          </cell>
          <cell r="C10098" t="str">
            <v/>
          </cell>
          <cell r="D10098" t="str">
            <v>PIPA 19.1 X 1.2 X 411</v>
          </cell>
          <cell r="E10098">
            <v>44797</v>
          </cell>
          <cell r="F10098" t="str">
            <v>ROF</v>
          </cell>
          <cell r="G10098" t="str">
            <v>CI_PIPA</v>
          </cell>
          <cell r="H10098" t="str">
            <v>PC</v>
          </cell>
          <cell r="I10098" t="str">
            <v>CPR</v>
          </cell>
          <cell r="J10098" t="str">
            <v/>
          </cell>
          <cell r="K10098" t="str">
            <v>PD</v>
          </cell>
          <cell r="L10098" t="str">
            <v>3015</v>
          </cell>
          <cell r="M10098" t="str">
            <v>V</v>
          </cell>
          <cell r="N10098">
            <v>4463</v>
          </cell>
        </row>
        <row r="10099">
          <cell r="A10099" t="str">
            <v>RM-NSB-PIP-00-0113</v>
          </cell>
          <cell r="B10099" t="str">
            <v>CINT</v>
          </cell>
          <cell r="C10099" t="str">
            <v/>
          </cell>
          <cell r="D10099" t="str">
            <v>PIPA 19.1 X 1.2 X 675</v>
          </cell>
          <cell r="E10099">
            <v>44797</v>
          </cell>
          <cell r="F10099" t="str">
            <v>ROF</v>
          </cell>
          <cell r="G10099" t="str">
            <v>CI_PIPA</v>
          </cell>
          <cell r="H10099" t="str">
            <v>PC</v>
          </cell>
          <cell r="I10099" t="str">
            <v>CPR</v>
          </cell>
          <cell r="J10099" t="str">
            <v/>
          </cell>
          <cell r="K10099" t="str">
            <v>PD</v>
          </cell>
          <cell r="L10099" t="str">
            <v>3015</v>
          </cell>
          <cell r="M10099" t="str">
            <v>V</v>
          </cell>
          <cell r="N10099">
            <v>40870</v>
          </cell>
        </row>
        <row r="10100">
          <cell r="A10100" t="str">
            <v>RM-NSB-PIP-00-0114</v>
          </cell>
          <cell r="B10100" t="str">
            <v>CINT</v>
          </cell>
          <cell r="C10100" t="str">
            <v/>
          </cell>
          <cell r="D10100" t="str">
            <v>PIPA 19.1 X 1.2 X 677</v>
          </cell>
          <cell r="E10100">
            <v>44797</v>
          </cell>
          <cell r="F10100" t="str">
            <v>ROF</v>
          </cell>
          <cell r="G10100" t="str">
            <v>CI_PIPA</v>
          </cell>
          <cell r="H10100" t="str">
            <v>PC</v>
          </cell>
          <cell r="I10100" t="str">
            <v>CPR</v>
          </cell>
          <cell r="J10100" t="str">
            <v/>
          </cell>
          <cell r="K10100" t="str">
            <v>PD</v>
          </cell>
          <cell r="L10100" t="str">
            <v>3015</v>
          </cell>
          <cell r="M10100" t="str">
            <v>V</v>
          </cell>
          <cell r="N10100">
            <v>7352</v>
          </cell>
        </row>
        <row r="10101">
          <cell r="A10101" t="str">
            <v>RM-NSB-PIP-00-0115</v>
          </cell>
          <cell r="B10101" t="str">
            <v>CINT</v>
          </cell>
          <cell r="C10101" t="str">
            <v/>
          </cell>
          <cell r="D10101" t="str">
            <v>PIPA 19.1 X 1.2 X 724.5</v>
          </cell>
          <cell r="E10101">
            <v>44797</v>
          </cell>
          <cell r="F10101" t="str">
            <v>ROF</v>
          </cell>
          <cell r="G10101" t="str">
            <v>CI_PIPA</v>
          </cell>
          <cell r="H10101" t="str">
            <v>PC</v>
          </cell>
          <cell r="I10101" t="str">
            <v>CPR</v>
          </cell>
          <cell r="J10101" t="str">
            <v/>
          </cell>
          <cell r="K10101" t="str">
            <v>PD</v>
          </cell>
          <cell r="L10101" t="str">
            <v>3015</v>
          </cell>
          <cell r="M10101" t="str">
            <v>V</v>
          </cell>
          <cell r="N10101">
            <v>2958</v>
          </cell>
        </row>
        <row r="10102">
          <cell r="A10102" t="str">
            <v>RM-NSB-PIP-00-0116</v>
          </cell>
          <cell r="B10102" t="str">
            <v>CINT</v>
          </cell>
          <cell r="C10102" t="str">
            <v/>
          </cell>
          <cell r="D10102" t="str">
            <v>PIPA 19.1 X 1.2 X 850</v>
          </cell>
          <cell r="E10102">
            <v>44926</v>
          </cell>
          <cell r="F10102" t="str">
            <v>ROF</v>
          </cell>
          <cell r="G10102" t="str">
            <v>CI_PIPA</v>
          </cell>
          <cell r="H10102" t="str">
            <v>PC</v>
          </cell>
          <cell r="I10102" t="str">
            <v>CPR</v>
          </cell>
          <cell r="J10102" t="str">
            <v/>
          </cell>
          <cell r="K10102" t="str">
            <v>PD</v>
          </cell>
          <cell r="L10102" t="str">
            <v>3015</v>
          </cell>
          <cell r="M10102" t="str">
            <v>V</v>
          </cell>
          <cell r="N10102">
            <v>9905</v>
          </cell>
        </row>
        <row r="10103">
          <cell r="A10103" t="str">
            <v>RM-NSB-PIP-00-0117</v>
          </cell>
          <cell r="B10103" t="str">
            <v>CINT</v>
          </cell>
          <cell r="C10103" t="str">
            <v/>
          </cell>
          <cell r="D10103" t="str">
            <v>PIPA 19.1 x 1.2 x 875</v>
          </cell>
          <cell r="E10103">
            <v>44797</v>
          </cell>
          <cell r="F10103" t="str">
            <v>ROF</v>
          </cell>
          <cell r="G10103" t="str">
            <v>CI_PIPA</v>
          </cell>
          <cell r="H10103" t="str">
            <v>PC</v>
          </cell>
          <cell r="I10103" t="str">
            <v>CPR</v>
          </cell>
          <cell r="J10103" t="str">
            <v/>
          </cell>
          <cell r="K10103" t="str">
            <v>PD</v>
          </cell>
          <cell r="L10103" t="str">
            <v>3015</v>
          </cell>
          <cell r="M10103" t="str">
            <v>V</v>
          </cell>
          <cell r="N10103">
            <v>9502</v>
          </cell>
        </row>
        <row r="10104">
          <cell r="A10104" t="str">
            <v>RM-NSB-PIP-00-0118</v>
          </cell>
          <cell r="B10104" t="str">
            <v>CINT</v>
          </cell>
          <cell r="C10104" t="str">
            <v/>
          </cell>
          <cell r="D10104" t="str">
            <v>PIPA 19.1 X 1.2 X 881</v>
          </cell>
          <cell r="E10104">
            <v>44834</v>
          </cell>
          <cell r="F10104" t="str">
            <v>ROF</v>
          </cell>
          <cell r="G10104" t="str">
            <v>CI_PIPA</v>
          </cell>
          <cell r="H10104" t="str">
            <v>PC</v>
          </cell>
          <cell r="I10104" t="str">
            <v>CPR</v>
          </cell>
          <cell r="J10104" t="str">
            <v/>
          </cell>
          <cell r="K10104" t="str">
            <v>PD</v>
          </cell>
          <cell r="L10104" t="str">
            <v>3015</v>
          </cell>
          <cell r="M10104" t="str">
            <v>V</v>
          </cell>
          <cell r="N10104">
            <v>9567</v>
          </cell>
        </row>
        <row r="10105">
          <cell r="A10105" t="str">
            <v>RM-NSB-PIP-00-0119</v>
          </cell>
          <cell r="B10105" t="str">
            <v>CINT</v>
          </cell>
          <cell r="C10105" t="str">
            <v/>
          </cell>
          <cell r="D10105" t="str">
            <v>PIPA 19.1 x 1.2 x 957</v>
          </cell>
          <cell r="E10105">
            <v>45169</v>
          </cell>
          <cell r="F10105" t="str">
            <v>ROF</v>
          </cell>
          <cell r="G10105" t="str">
            <v>CI_PIPA</v>
          </cell>
          <cell r="H10105" t="str">
            <v>PC</v>
          </cell>
          <cell r="I10105" t="str">
            <v>CPR</v>
          </cell>
          <cell r="J10105" t="str">
            <v/>
          </cell>
          <cell r="K10105" t="str">
            <v>PD</v>
          </cell>
          <cell r="L10105" t="str">
            <v>3015</v>
          </cell>
          <cell r="M10105" t="str">
            <v>V</v>
          </cell>
          <cell r="N10105">
            <v>11152</v>
          </cell>
        </row>
        <row r="10106">
          <cell r="A10106" t="str">
            <v>RM-NSB-PIP-00-0120</v>
          </cell>
          <cell r="B10106" t="str">
            <v>CINT</v>
          </cell>
          <cell r="C10106" t="str">
            <v/>
          </cell>
          <cell r="D10106" t="str">
            <v>PIPA 19.1 X 1.5 X 288</v>
          </cell>
          <cell r="E10106">
            <v>44797</v>
          </cell>
          <cell r="F10106" t="str">
            <v>ROF</v>
          </cell>
          <cell r="G10106" t="str">
            <v>CI_PIPA</v>
          </cell>
          <cell r="H10106" t="str">
            <v>PC</v>
          </cell>
          <cell r="I10106" t="str">
            <v>CPR</v>
          </cell>
          <cell r="J10106" t="str">
            <v/>
          </cell>
          <cell r="K10106" t="str">
            <v>PD</v>
          </cell>
          <cell r="L10106" t="str">
            <v>3015</v>
          </cell>
          <cell r="M10106" t="str">
            <v>V</v>
          </cell>
          <cell r="N10106">
            <v>3844</v>
          </cell>
        </row>
        <row r="10107">
          <cell r="A10107" t="str">
            <v>RM-NSB-PIP-00-0121</v>
          </cell>
          <cell r="B10107" t="str">
            <v>CINT</v>
          </cell>
          <cell r="C10107" t="str">
            <v/>
          </cell>
          <cell r="D10107" t="str">
            <v>PIPA 19.1 X 1.5 X 4590</v>
          </cell>
          <cell r="E10107">
            <v>44797</v>
          </cell>
          <cell r="F10107" t="str">
            <v>ROF</v>
          </cell>
          <cell r="G10107" t="str">
            <v>CI_PIPA</v>
          </cell>
          <cell r="H10107" t="str">
            <v>PC</v>
          </cell>
          <cell r="I10107" t="str">
            <v>CPR</v>
          </cell>
          <cell r="J10107" t="str">
            <v/>
          </cell>
          <cell r="K10107" t="str">
            <v>PD</v>
          </cell>
          <cell r="L10107" t="str">
            <v>3015</v>
          </cell>
          <cell r="M10107" t="str">
            <v>V</v>
          </cell>
          <cell r="N10107">
            <v>38250</v>
          </cell>
        </row>
        <row r="10108">
          <cell r="A10108" t="str">
            <v>RM-NSB-PIP-00-0122</v>
          </cell>
          <cell r="B10108" t="str">
            <v>CINT</v>
          </cell>
          <cell r="C10108" t="str">
            <v/>
          </cell>
          <cell r="D10108" t="str">
            <v>PIPA 19.1 X 1.6 X 1528</v>
          </cell>
          <cell r="E10108">
            <v>44926</v>
          </cell>
          <cell r="F10108" t="str">
            <v>ROF</v>
          </cell>
          <cell r="G10108" t="str">
            <v>CI_PIPA</v>
          </cell>
          <cell r="H10108" t="str">
            <v>PC</v>
          </cell>
          <cell r="I10108" t="str">
            <v>CPR</v>
          </cell>
          <cell r="J10108" t="str">
            <v/>
          </cell>
          <cell r="K10108" t="str">
            <v>PD</v>
          </cell>
          <cell r="L10108" t="str">
            <v>3015</v>
          </cell>
          <cell r="M10108" t="str">
            <v>V</v>
          </cell>
          <cell r="N10108">
            <v>23211</v>
          </cell>
        </row>
        <row r="10109">
          <cell r="A10109" t="str">
            <v>RM-NSB-PIP-00-0123</v>
          </cell>
          <cell r="B10109" t="str">
            <v>CINT</v>
          </cell>
          <cell r="C10109" t="str">
            <v/>
          </cell>
          <cell r="D10109" t="str">
            <v>PIPA 19.1 X 1.6 X 2213</v>
          </cell>
          <cell r="E10109">
            <v>44797</v>
          </cell>
          <cell r="F10109" t="str">
            <v>ROF</v>
          </cell>
          <cell r="G10109" t="str">
            <v>CI_PIPA</v>
          </cell>
          <cell r="H10109" t="str">
            <v>PC</v>
          </cell>
          <cell r="I10109" t="str">
            <v>CPR</v>
          </cell>
          <cell r="J10109" t="str">
            <v/>
          </cell>
          <cell r="K10109" t="str">
            <v>PD</v>
          </cell>
          <cell r="L10109" t="str">
            <v>3015</v>
          </cell>
          <cell r="M10109" t="str">
            <v>V</v>
          </cell>
          <cell r="N10109">
            <v>31325</v>
          </cell>
        </row>
        <row r="10110">
          <cell r="A10110" t="str">
            <v>RM-NSB-PIP-00-0124</v>
          </cell>
          <cell r="B10110" t="str">
            <v>CINT</v>
          </cell>
          <cell r="C10110" t="str">
            <v/>
          </cell>
          <cell r="D10110" t="str">
            <v>PIPA 19.1 X 1.6 X 2220</v>
          </cell>
          <cell r="E10110">
            <v>44797</v>
          </cell>
          <cell r="F10110" t="str">
            <v>ROF</v>
          </cell>
          <cell r="G10110" t="str">
            <v>CI_PIPA</v>
          </cell>
          <cell r="H10110" t="str">
            <v>PC</v>
          </cell>
          <cell r="I10110" t="str">
            <v>CPR</v>
          </cell>
          <cell r="J10110" t="str">
            <v/>
          </cell>
          <cell r="K10110" t="str">
            <v>PD</v>
          </cell>
          <cell r="L10110" t="str">
            <v>3015</v>
          </cell>
          <cell r="M10110" t="str">
            <v>V</v>
          </cell>
          <cell r="N10110">
            <v>31424</v>
          </cell>
        </row>
        <row r="10111">
          <cell r="A10111" t="str">
            <v>RM-NSB-PIP-00-0125</v>
          </cell>
          <cell r="B10111" t="str">
            <v>CINT</v>
          </cell>
          <cell r="C10111" t="str">
            <v/>
          </cell>
          <cell r="D10111" t="str">
            <v>PIPA 19.1 X 1.6 X 346</v>
          </cell>
          <cell r="E10111">
            <v>44797</v>
          </cell>
          <cell r="F10111" t="str">
            <v>ROF</v>
          </cell>
          <cell r="G10111" t="str">
            <v>CI_PIPA</v>
          </cell>
          <cell r="H10111" t="str">
            <v>PC</v>
          </cell>
          <cell r="I10111" t="str">
            <v>CPR</v>
          </cell>
          <cell r="J10111" t="str">
            <v/>
          </cell>
          <cell r="K10111" t="str">
            <v>PD</v>
          </cell>
          <cell r="L10111" t="str">
            <v>3015</v>
          </cell>
          <cell r="M10111" t="str">
            <v>V</v>
          </cell>
          <cell r="N10111">
            <v>3606</v>
          </cell>
        </row>
        <row r="10112">
          <cell r="A10112" t="str">
            <v>RM-NSB-PIP-00-0126</v>
          </cell>
          <cell r="B10112" t="str">
            <v>CINT</v>
          </cell>
          <cell r="C10112" t="str">
            <v/>
          </cell>
          <cell r="D10112" t="str">
            <v>PIPA 19.1 X 1.6 X 351</v>
          </cell>
          <cell r="E10112">
            <v>45293</v>
          </cell>
          <cell r="F10112" t="str">
            <v>ROF</v>
          </cell>
          <cell r="G10112" t="str">
            <v>CI_PIPA</v>
          </cell>
          <cell r="H10112" t="str">
            <v>PC</v>
          </cell>
          <cell r="I10112" t="str">
            <v>CPR</v>
          </cell>
          <cell r="J10112" t="str">
            <v/>
          </cell>
          <cell r="K10112" t="str">
            <v>PD</v>
          </cell>
          <cell r="L10112" t="str">
            <v>3015</v>
          </cell>
          <cell r="M10112" t="str">
            <v>V</v>
          </cell>
          <cell r="N10112">
            <v>4969</v>
          </cell>
        </row>
        <row r="10113">
          <cell r="A10113" t="str">
            <v>RM-NSB-PIP-00-0127</v>
          </cell>
          <cell r="B10113" t="str">
            <v>CINT</v>
          </cell>
          <cell r="C10113" t="str">
            <v/>
          </cell>
          <cell r="D10113" t="str">
            <v>PIPA 19.1 X 1.6 X 451</v>
          </cell>
          <cell r="E10113">
            <v>44797</v>
          </cell>
          <cell r="F10113" t="str">
            <v>ROF</v>
          </cell>
          <cell r="G10113" t="str">
            <v>CI_PIPA</v>
          </cell>
          <cell r="H10113" t="str">
            <v>PC</v>
          </cell>
          <cell r="I10113" t="str">
            <v>CPR</v>
          </cell>
          <cell r="J10113" t="str">
            <v/>
          </cell>
          <cell r="K10113" t="str">
            <v>PD</v>
          </cell>
          <cell r="L10113" t="str">
            <v>3015</v>
          </cell>
          <cell r="M10113" t="str">
            <v>V</v>
          </cell>
          <cell r="N10113">
            <v>6384</v>
          </cell>
        </row>
        <row r="10114">
          <cell r="A10114" t="str">
            <v>RM-NSB-PIP-00-0128</v>
          </cell>
          <cell r="B10114" t="str">
            <v>CINT</v>
          </cell>
          <cell r="C10114" t="str">
            <v/>
          </cell>
          <cell r="D10114" t="str">
            <v>PIPA 19.1 X 1.6 X 6000</v>
          </cell>
          <cell r="E10114">
            <v>44797</v>
          </cell>
          <cell r="F10114" t="str">
            <v>ROF</v>
          </cell>
          <cell r="G10114" t="str">
            <v>CI_PIPA</v>
          </cell>
          <cell r="H10114" t="str">
            <v>PC</v>
          </cell>
          <cell r="I10114" t="str">
            <v>CPR</v>
          </cell>
          <cell r="J10114" t="str">
            <v/>
          </cell>
          <cell r="K10114" t="str">
            <v>PD</v>
          </cell>
          <cell r="L10114" t="str">
            <v>3015</v>
          </cell>
          <cell r="M10114" t="str">
            <v>V</v>
          </cell>
          <cell r="N10114">
            <v>40849</v>
          </cell>
        </row>
        <row r="10115">
          <cell r="A10115" t="str">
            <v>RM-NSB-PIP-00-0129</v>
          </cell>
          <cell r="B10115" t="str">
            <v>CINT</v>
          </cell>
          <cell r="C10115" t="str">
            <v/>
          </cell>
          <cell r="D10115" t="str">
            <v>PIPA 20 X 20 X 1.2 X 504</v>
          </cell>
          <cell r="E10115">
            <v>44797</v>
          </cell>
          <cell r="F10115" t="str">
            <v>ROF</v>
          </cell>
          <cell r="G10115" t="str">
            <v>CI_PIPA</v>
          </cell>
          <cell r="H10115" t="str">
            <v>PC</v>
          </cell>
          <cell r="I10115" t="str">
            <v>CPR</v>
          </cell>
          <cell r="J10115" t="str">
            <v/>
          </cell>
          <cell r="K10115" t="str">
            <v>PD</v>
          </cell>
          <cell r="L10115" t="str">
            <v>3015</v>
          </cell>
          <cell r="M10115" t="str">
            <v>V</v>
          </cell>
          <cell r="N10115">
            <v>7400</v>
          </cell>
        </row>
        <row r="10116">
          <cell r="A10116" t="str">
            <v>RM-NSB-PIP-00-0130</v>
          </cell>
          <cell r="B10116" t="str">
            <v>CINT</v>
          </cell>
          <cell r="C10116" t="str">
            <v/>
          </cell>
          <cell r="D10116" t="str">
            <v>PIPA 20 X 20 X 1.2 X 560</v>
          </cell>
          <cell r="E10116">
            <v>44797</v>
          </cell>
          <cell r="F10116" t="str">
            <v>ROF</v>
          </cell>
          <cell r="G10116" t="str">
            <v>CI_PIPA</v>
          </cell>
          <cell r="H10116" t="str">
            <v>PC</v>
          </cell>
          <cell r="I10116" t="str">
            <v>CPR</v>
          </cell>
          <cell r="J10116" t="str">
            <v/>
          </cell>
          <cell r="K10116" t="str">
            <v>PD</v>
          </cell>
          <cell r="L10116" t="str">
            <v>3015</v>
          </cell>
          <cell r="M10116" t="str">
            <v>V</v>
          </cell>
          <cell r="N10116">
            <v>8222</v>
          </cell>
        </row>
        <row r="10117">
          <cell r="A10117" t="str">
            <v>RM-NSB-PIP-00-0131</v>
          </cell>
          <cell r="B10117" t="str">
            <v>CINT</v>
          </cell>
          <cell r="C10117" t="str">
            <v/>
          </cell>
          <cell r="D10117" t="str">
            <v>PIPA 20/20 x 1.2 x 235</v>
          </cell>
          <cell r="E10117">
            <v>44797</v>
          </cell>
          <cell r="F10117" t="str">
            <v>ROF</v>
          </cell>
          <cell r="G10117" t="str">
            <v>CI_PIPA</v>
          </cell>
          <cell r="H10117" t="str">
            <v>PC</v>
          </cell>
          <cell r="I10117" t="str">
            <v>CPR</v>
          </cell>
          <cell r="J10117" t="str">
            <v/>
          </cell>
          <cell r="K10117" t="str">
            <v>PD</v>
          </cell>
          <cell r="L10117" t="str">
            <v>3015</v>
          </cell>
          <cell r="M10117" t="str">
            <v>V</v>
          </cell>
          <cell r="N10117">
            <v>3450</v>
          </cell>
        </row>
        <row r="10118">
          <cell r="A10118" t="str">
            <v>RM-NSB-PIP-00-0132</v>
          </cell>
          <cell r="B10118" t="str">
            <v>CINT</v>
          </cell>
          <cell r="C10118" t="str">
            <v/>
          </cell>
          <cell r="D10118" t="str">
            <v>PIPA 20/20 x 1.2 x 507</v>
          </cell>
          <cell r="E10118">
            <v>44797</v>
          </cell>
          <cell r="F10118" t="str">
            <v>ROF</v>
          </cell>
          <cell r="G10118" t="str">
            <v>CI_PIPA</v>
          </cell>
          <cell r="H10118" t="str">
            <v>PC</v>
          </cell>
          <cell r="I10118" t="str">
            <v>CPR</v>
          </cell>
          <cell r="J10118" t="str">
            <v/>
          </cell>
          <cell r="K10118" t="str">
            <v>PD</v>
          </cell>
          <cell r="L10118" t="str">
            <v>3015</v>
          </cell>
          <cell r="M10118" t="str">
            <v>V</v>
          </cell>
          <cell r="N10118">
            <v>7444</v>
          </cell>
        </row>
        <row r="10119">
          <cell r="A10119" t="str">
            <v>RM-NSB-PIP-00-0133</v>
          </cell>
          <cell r="B10119" t="str">
            <v>CINT</v>
          </cell>
          <cell r="C10119" t="str">
            <v/>
          </cell>
          <cell r="D10119" t="str">
            <v>PIPA 20/20 x 1.2 x 700</v>
          </cell>
          <cell r="E10119">
            <v>44797</v>
          </cell>
          <cell r="F10119" t="str">
            <v>ROF</v>
          </cell>
          <cell r="G10119" t="str">
            <v>CI_PIPA</v>
          </cell>
          <cell r="H10119" t="str">
            <v>PC</v>
          </cell>
          <cell r="I10119" t="str">
            <v>CPR</v>
          </cell>
          <cell r="J10119" t="str">
            <v/>
          </cell>
          <cell r="K10119" t="str">
            <v>PD</v>
          </cell>
          <cell r="L10119" t="str">
            <v>3015</v>
          </cell>
          <cell r="M10119" t="str">
            <v>V</v>
          </cell>
          <cell r="N10119">
            <v>10277</v>
          </cell>
        </row>
        <row r="10120">
          <cell r="A10120" t="str">
            <v>RM-NSB-PIP-00-0134</v>
          </cell>
          <cell r="B10120" t="str">
            <v>CINT</v>
          </cell>
          <cell r="C10120" t="str">
            <v/>
          </cell>
          <cell r="D10120" t="str">
            <v>PIPA 20/20 X 1.2 X 795</v>
          </cell>
          <cell r="E10120">
            <v>44797</v>
          </cell>
          <cell r="F10120" t="str">
            <v>ROF</v>
          </cell>
          <cell r="G10120" t="str">
            <v>CI_PIPA</v>
          </cell>
          <cell r="H10120" t="str">
            <v>PC</v>
          </cell>
          <cell r="I10120" t="str">
            <v>CPR</v>
          </cell>
          <cell r="J10120" t="str">
            <v/>
          </cell>
          <cell r="K10120" t="str">
            <v>PD</v>
          </cell>
          <cell r="L10120" t="str">
            <v>3015</v>
          </cell>
          <cell r="M10120" t="str">
            <v>V</v>
          </cell>
          <cell r="N10120">
            <v>3448</v>
          </cell>
        </row>
        <row r="10121">
          <cell r="A10121" t="str">
            <v>RM-NSB-PIP-00-0135</v>
          </cell>
          <cell r="B10121" t="str">
            <v>CINT</v>
          </cell>
          <cell r="C10121" t="str">
            <v/>
          </cell>
          <cell r="D10121" t="str">
            <v>PIPA 22.2 X 1.0 X 33</v>
          </cell>
          <cell r="E10121">
            <v>44797</v>
          </cell>
          <cell r="F10121" t="str">
            <v>ROF</v>
          </cell>
          <cell r="G10121" t="str">
            <v>CI_PIPA</v>
          </cell>
          <cell r="H10121" t="str">
            <v>PC</v>
          </cell>
          <cell r="I10121" t="str">
            <v>CPR</v>
          </cell>
          <cell r="J10121" t="str">
            <v/>
          </cell>
          <cell r="K10121" t="str">
            <v>PD</v>
          </cell>
          <cell r="L10121" t="str">
            <v>3015</v>
          </cell>
          <cell r="M10121" t="str">
            <v>V</v>
          </cell>
          <cell r="N10121">
            <v>354</v>
          </cell>
        </row>
        <row r="10122">
          <cell r="A10122" t="str">
            <v>RM-NSB-PIP-00-0136</v>
          </cell>
          <cell r="B10122" t="str">
            <v>CINT</v>
          </cell>
          <cell r="C10122" t="str">
            <v/>
          </cell>
          <cell r="D10122" t="str">
            <v>PIPA 22.2 X 1.1 X 1265</v>
          </cell>
          <cell r="E10122">
            <v>45169</v>
          </cell>
          <cell r="F10122" t="str">
            <v>ROF</v>
          </cell>
          <cell r="G10122" t="str">
            <v>CI_PIPA</v>
          </cell>
          <cell r="H10122" t="str">
            <v>PC</v>
          </cell>
          <cell r="I10122" t="str">
            <v>CPR</v>
          </cell>
          <cell r="J10122" t="str">
            <v/>
          </cell>
          <cell r="K10122" t="str">
            <v>PD</v>
          </cell>
          <cell r="L10122" t="str">
            <v>3015</v>
          </cell>
          <cell r="M10122" t="str">
            <v>V</v>
          </cell>
          <cell r="N10122">
            <v>14843</v>
          </cell>
        </row>
        <row r="10123">
          <cell r="A10123" t="str">
            <v>RM-NSB-PIP-00-0137</v>
          </cell>
          <cell r="B10123" t="str">
            <v>CINT</v>
          </cell>
          <cell r="C10123" t="str">
            <v/>
          </cell>
          <cell r="D10123" t="str">
            <v>PIPA 22.2 X 1.1 X 455</v>
          </cell>
          <cell r="E10123">
            <v>45169</v>
          </cell>
          <cell r="F10123" t="str">
            <v>ROF</v>
          </cell>
          <cell r="G10123" t="str">
            <v>CI_PIPA</v>
          </cell>
          <cell r="H10123" t="str">
            <v>PC</v>
          </cell>
          <cell r="I10123" t="str">
            <v>CPR</v>
          </cell>
          <cell r="J10123" t="str">
            <v/>
          </cell>
          <cell r="K10123" t="str">
            <v>PD</v>
          </cell>
          <cell r="L10123" t="str">
            <v>3015</v>
          </cell>
          <cell r="M10123" t="str">
            <v>V</v>
          </cell>
          <cell r="N10123">
            <v>6888</v>
          </cell>
        </row>
        <row r="10124">
          <cell r="A10124" t="str">
            <v>RM-NSB-PIP-00-0138</v>
          </cell>
          <cell r="B10124" t="str">
            <v>CINT</v>
          </cell>
          <cell r="C10124" t="str">
            <v/>
          </cell>
          <cell r="D10124" t="str">
            <v>PIPA 22.2 x 1.1 x 537</v>
          </cell>
          <cell r="E10124">
            <v>44838</v>
          </cell>
          <cell r="F10124" t="str">
            <v>ROF</v>
          </cell>
          <cell r="G10124" t="str">
            <v>CI_PIPA</v>
          </cell>
          <cell r="H10124" t="str">
            <v>PC</v>
          </cell>
          <cell r="I10124" t="str">
            <v>CPR</v>
          </cell>
          <cell r="J10124" t="str">
            <v/>
          </cell>
          <cell r="K10124" t="str">
            <v>PD</v>
          </cell>
          <cell r="L10124" t="str">
            <v>3015</v>
          </cell>
          <cell r="M10124" t="str">
            <v>V</v>
          </cell>
          <cell r="N10124">
            <v>7404</v>
          </cell>
        </row>
        <row r="10125">
          <cell r="A10125" t="str">
            <v>RM-NSB-PIP-00-0139</v>
          </cell>
          <cell r="B10125" t="str">
            <v>CINT</v>
          </cell>
          <cell r="C10125" t="str">
            <v/>
          </cell>
          <cell r="D10125" t="str">
            <v>PIPA 22.2 X 1.6 X 1068</v>
          </cell>
          <cell r="E10125">
            <v>44797</v>
          </cell>
          <cell r="F10125" t="str">
            <v>ROF</v>
          </cell>
          <cell r="G10125" t="str">
            <v>CI_PIPA</v>
          </cell>
          <cell r="H10125" t="str">
            <v>PC</v>
          </cell>
          <cell r="I10125" t="str">
            <v>CPR</v>
          </cell>
          <cell r="J10125" t="str">
            <v/>
          </cell>
          <cell r="K10125" t="str">
            <v>PD</v>
          </cell>
          <cell r="L10125" t="str">
            <v>3015</v>
          </cell>
          <cell r="M10125" t="str">
            <v>V</v>
          </cell>
          <cell r="N10125">
            <v>17796</v>
          </cell>
        </row>
        <row r="10126">
          <cell r="A10126" t="str">
            <v>RM-NSB-PIP-00-0140</v>
          </cell>
          <cell r="B10126" t="str">
            <v>CINT</v>
          </cell>
          <cell r="C10126" t="str">
            <v/>
          </cell>
          <cell r="D10126" t="str">
            <v>PIPA 22.2 x 1.6 x 717.6</v>
          </cell>
          <cell r="E10126">
            <v>44797</v>
          </cell>
          <cell r="F10126" t="str">
            <v>ROF</v>
          </cell>
          <cell r="G10126" t="str">
            <v>CI_PIPA</v>
          </cell>
          <cell r="H10126" t="str">
            <v>PC</v>
          </cell>
          <cell r="I10126" t="str">
            <v>CPR</v>
          </cell>
          <cell r="J10126" t="str">
            <v/>
          </cell>
          <cell r="K10126" t="str">
            <v>PD</v>
          </cell>
          <cell r="L10126" t="str">
            <v>3015</v>
          </cell>
          <cell r="M10126" t="str">
            <v>V</v>
          </cell>
          <cell r="N10126">
            <v>11957</v>
          </cell>
        </row>
        <row r="10127">
          <cell r="A10127" t="str">
            <v>RM-NSB-PIP-00-0141</v>
          </cell>
          <cell r="B10127" t="str">
            <v>CINT</v>
          </cell>
          <cell r="C10127" t="str">
            <v/>
          </cell>
          <cell r="D10127" t="str">
            <v>PIPA 22.2 X 1.6 X 845</v>
          </cell>
          <cell r="E10127">
            <v>44950</v>
          </cell>
          <cell r="F10127" t="str">
            <v>ROF</v>
          </cell>
          <cell r="G10127" t="str">
            <v>CI_PIPA</v>
          </cell>
          <cell r="H10127" t="str">
            <v>PC</v>
          </cell>
          <cell r="I10127" t="str">
            <v>CPR</v>
          </cell>
          <cell r="J10127" t="str">
            <v/>
          </cell>
          <cell r="K10127" t="str">
            <v>PD</v>
          </cell>
          <cell r="L10127" t="str">
            <v>3015</v>
          </cell>
          <cell r="M10127" t="str">
            <v>V</v>
          </cell>
          <cell r="N10127">
            <v>15110</v>
          </cell>
        </row>
        <row r="10128">
          <cell r="A10128" t="str">
            <v>RM-NSB-PIP-00-0142</v>
          </cell>
          <cell r="B10128" t="str">
            <v>CINT</v>
          </cell>
          <cell r="C10128" t="str">
            <v/>
          </cell>
          <cell r="D10128" t="str">
            <v>PIPA 25 X 20 X 1.2 X 140</v>
          </cell>
          <cell r="E10128">
            <v>44797</v>
          </cell>
          <cell r="F10128" t="str">
            <v>ROF</v>
          </cell>
          <cell r="G10128" t="str">
            <v>CI_PIPA</v>
          </cell>
          <cell r="H10128" t="str">
            <v>PC</v>
          </cell>
          <cell r="I10128" t="str">
            <v>CPR</v>
          </cell>
          <cell r="J10128" t="str">
            <v/>
          </cell>
          <cell r="K10128" t="str">
            <v>PD</v>
          </cell>
          <cell r="L10128" t="str">
            <v>3015</v>
          </cell>
          <cell r="M10128" t="str">
            <v>V</v>
          </cell>
          <cell r="N10128">
            <v>2328</v>
          </cell>
        </row>
        <row r="10129">
          <cell r="A10129" t="str">
            <v>RM-NSB-PIP-00-0143</v>
          </cell>
          <cell r="B10129" t="str">
            <v>CINT</v>
          </cell>
          <cell r="C10129" t="str">
            <v/>
          </cell>
          <cell r="D10129" t="str">
            <v>PIPA 25 X 25 X 1.6 X 1475</v>
          </cell>
          <cell r="E10129">
            <v>44797</v>
          </cell>
          <cell r="F10129" t="str">
            <v>ROF</v>
          </cell>
          <cell r="G10129" t="str">
            <v>CI_PIPA</v>
          </cell>
          <cell r="H10129" t="str">
            <v>PC</v>
          </cell>
          <cell r="I10129" t="str">
            <v>CPR</v>
          </cell>
          <cell r="J10129" t="str">
            <v/>
          </cell>
          <cell r="K10129" t="str">
            <v>PD</v>
          </cell>
          <cell r="L10129" t="str">
            <v>3015</v>
          </cell>
          <cell r="M10129" t="str">
            <v>V</v>
          </cell>
          <cell r="N10129">
            <v>36031</v>
          </cell>
        </row>
        <row r="10130">
          <cell r="A10130" t="str">
            <v>RM-NSB-PIP-00-0144</v>
          </cell>
          <cell r="B10130" t="str">
            <v>CINT</v>
          </cell>
          <cell r="C10130" t="str">
            <v/>
          </cell>
          <cell r="D10130" t="str">
            <v>PIPA 25.4 X 1.2 X 1476</v>
          </cell>
          <cell r="E10130">
            <v>44797</v>
          </cell>
          <cell r="F10130" t="str">
            <v>ROF</v>
          </cell>
          <cell r="G10130" t="str">
            <v>CI_PIPA</v>
          </cell>
          <cell r="H10130" t="str">
            <v>PC</v>
          </cell>
          <cell r="I10130" t="str">
            <v>CPR</v>
          </cell>
          <cell r="J10130" t="str">
            <v/>
          </cell>
          <cell r="K10130" t="str">
            <v>PD</v>
          </cell>
          <cell r="L10130" t="str">
            <v>3015</v>
          </cell>
          <cell r="M10130" t="str">
            <v>V</v>
          </cell>
          <cell r="N10130">
            <v>21669</v>
          </cell>
        </row>
        <row r="10131">
          <cell r="A10131" t="str">
            <v>RM-NSB-PIP-00-0145</v>
          </cell>
          <cell r="B10131" t="str">
            <v>CINT</v>
          </cell>
          <cell r="C10131" t="str">
            <v/>
          </cell>
          <cell r="D10131" t="str">
            <v>PIPA 25.4 X 1.2 X 40</v>
          </cell>
          <cell r="E10131">
            <v>44926</v>
          </cell>
          <cell r="F10131" t="str">
            <v>ROF</v>
          </cell>
          <cell r="G10131" t="str">
            <v>CI_PIPA</v>
          </cell>
          <cell r="H10131" t="str">
            <v>PC</v>
          </cell>
          <cell r="I10131" t="str">
            <v>CPR</v>
          </cell>
          <cell r="J10131" t="str">
            <v/>
          </cell>
          <cell r="K10131" t="str">
            <v>PD</v>
          </cell>
          <cell r="L10131" t="str">
            <v>3015</v>
          </cell>
          <cell r="M10131" t="str">
            <v>V</v>
          </cell>
          <cell r="N10131">
            <v>630</v>
          </cell>
        </row>
        <row r="10132">
          <cell r="A10132" t="str">
            <v>RM-NSB-PIP-00-0146</v>
          </cell>
          <cell r="B10132" t="str">
            <v>CINT</v>
          </cell>
          <cell r="C10132" t="str">
            <v/>
          </cell>
          <cell r="D10132" t="str">
            <v>PIPA 25.4 X 1.6 X 6000</v>
          </cell>
          <cell r="E10132">
            <v>44797</v>
          </cell>
          <cell r="F10132" t="str">
            <v>ROF</v>
          </cell>
          <cell r="G10132" t="str">
            <v>CI_PIPA</v>
          </cell>
          <cell r="H10132" t="str">
            <v>PC</v>
          </cell>
          <cell r="I10132" t="str">
            <v>CPR</v>
          </cell>
          <cell r="J10132" t="str">
            <v/>
          </cell>
          <cell r="K10132" t="str">
            <v>PD</v>
          </cell>
          <cell r="L10132" t="str">
            <v>3015</v>
          </cell>
          <cell r="M10132" t="str">
            <v>V</v>
          </cell>
          <cell r="N10132">
            <v>150000</v>
          </cell>
        </row>
        <row r="10133">
          <cell r="A10133" t="str">
            <v>RM-NSB-PIP-00-0147</v>
          </cell>
          <cell r="B10133" t="str">
            <v>CINT</v>
          </cell>
          <cell r="C10133" t="str">
            <v/>
          </cell>
          <cell r="D10133" t="str">
            <v>PIPA 25.4 X 1.6 X 928</v>
          </cell>
          <cell r="E10133">
            <v>44797</v>
          </cell>
          <cell r="F10133" t="str">
            <v>ROF</v>
          </cell>
          <cell r="G10133" t="str">
            <v>CI_PIPA</v>
          </cell>
          <cell r="H10133" t="str">
            <v>PC</v>
          </cell>
          <cell r="I10133" t="str">
            <v>CPR</v>
          </cell>
          <cell r="J10133" t="str">
            <v/>
          </cell>
          <cell r="K10133" t="str">
            <v>PD</v>
          </cell>
          <cell r="L10133" t="str">
            <v>3015</v>
          </cell>
          <cell r="M10133" t="str">
            <v>V</v>
          </cell>
          <cell r="N10133">
            <v>9913</v>
          </cell>
        </row>
        <row r="10134">
          <cell r="A10134" t="str">
            <v>RM-NSB-PIP-00-0148</v>
          </cell>
          <cell r="B10134" t="str">
            <v>CINT</v>
          </cell>
          <cell r="C10134" t="str">
            <v/>
          </cell>
          <cell r="D10134" t="str">
            <v>PIPA 25/25 X 1.6 X 1214</v>
          </cell>
          <cell r="E10134">
            <v>44797</v>
          </cell>
          <cell r="F10134" t="str">
            <v>ROF</v>
          </cell>
          <cell r="G10134" t="str">
            <v>CI_PIPA</v>
          </cell>
          <cell r="H10134" t="str">
            <v>PC</v>
          </cell>
          <cell r="I10134" t="str">
            <v>CPR</v>
          </cell>
          <cell r="J10134" t="str">
            <v/>
          </cell>
          <cell r="K10134" t="str">
            <v>PD</v>
          </cell>
          <cell r="L10134" t="str">
            <v>3015</v>
          </cell>
          <cell r="M10134" t="str">
            <v>V</v>
          </cell>
          <cell r="N10134">
            <v>30104</v>
          </cell>
        </row>
        <row r="10135">
          <cell r="A10135" t="str">
            <v>RM-NSB-PIP-00-0149</v>
          </cell>
          <cell r="B10135" t="str">
            <v>CINT</v>
          </cell>
          <cell r="C10135" t="str">
            <v/>
          </cell>
          <cell r="D10135" t="str">
            <v>PIPA 25/25 X 1.6 X 6504</v>
          </cell>
          <cell r="E10135">
            <v>44797</v>
          </cell>
          <cell r="F10135" t="str">
            <v>ROF</v>
          </cell>
          <cell r="G10135" t="str">
            <v>CI_PIPA</v>
          </cell>
          <cell r="H10135" t="str">
            <v>PC</v>
          </cell>
          <cell r="I10135" t="str">
            <v>CPR</v>
          </cell>
          <cell r="J10135" t="str">
            <v/>
          </cell>
          <cell r="K10135" t="str">
            <v>PD</v>
          </cell>
          <cell r="L10135" t="str">
            <v>3015</v>
          </cell>
          <cell r="M10135" t="str">
            <v>V</v>
          </cell>
          <cell r="N10135">
            <v>106562</v>
          </cell>
        </row>
        <row r="10136">
          <cell r="A10136" t="str">
            <v>RM-NSB-PIP-00-0150</v>
          </cell>
          <cell r="B10136" t="str">
            <v>CINT</v>
          </cell>
          <cell r="C10136" t="str">
            <v/>
          </cell>
          <cell r="D10136" t="str">
            <v>PIPA 30 X 20 X 1.6 X 1718</v>
          </cell>
          <cell r="E10136">
            <v>44797</v>
          </cell>
          <cell r="F10136" t="str">
            <v>ROF</v>
          </cell>
          <cell r="G10136" t="str">
            <v>CI_PIPA</v>
          </cell>
          <cell r="H10136" t="str">
            <v>PC</v>
          </cell>
          <cell r="I10136" t="str">
            <v>CPR</v>
          </cell>
          <cell r="J10136" t="str">
            <v/>
          </cell>
          <cell r="K10136" t="str">
            <v>PD</v>
          </cell>
          <cell r="L10136" t="str">
            <v>3015</v>
          </cell>
          <cell r="M10136" t="str">
            <v>V</v>
          </cell>
          <cell r="N10136">
            <v>27431</v>
          </cell>
        </row>
        <row r="10137">
          <cell r="A10137" t="str">
            <v>RM-NSB-PIP-00-0151</v>
          </cell>
          <cell r="B10137" t="str">
            <v>CINT</v>
          </cell>
          <cell r="C10137" t="str">
            <v/>
          </cell>
          <cell r="D10137" t="str">
            <v>PIPA 30 X 20 X 1.6 X 1978</v>
          </cell>
          <cell r="E10137">
            <v>44950</v>
          </cell>
          <cell r="F10137" t="str">
            <v>ROF</v>
          </cell>
          <cell r="G10137" t="str">
            <v>CI_PIPA</v>
          </cell>
          <cell r="H10137" t="str">
            <v>PC</v>
          </cell>
          <cell r="I10137" t="str">
            <v>CPR</v>
          </cell>
          <cell r="J10137" t="str">
            <v/>
          </cell>
          <cell r="K10137" t="str">
            <v>PD</v>
          </cell>
          <cell r="L10137" t="str">
            <v>3015</v>
          </cell>
          <cell r="M10137" t="str">
            <v>V</v>
          </cell>
          <cell r="N10137">
            <v>31583</v>
          </cell>
        </row>
        <row r="10138">
          <cell r="A10138" t="str">
            <v>RM-NSB-PIP-00-0152</v>
          </cell>
          <cell r="B10138" t="str">
            <v>CINT</v>
          </cell>
          <cell r="C10138" t="str">
            <v/>
          </cell>
          <cell r="D10138" t="str">
            <v>PIPA 30 X 20 X 1.6 X 220</v>
          </cell>
          <cell r="E10138">
            <v>45232</v>
          </cell>
          <cell r="F10138" t="str">
            <v>ROF</v>
          </cell>
          <cell r="G10138" t="str">
            <v>CI_PIPA</v>
          </cell>
          <cell r="H10138" t="str">
            <v>PC</v>
          </cell>
          <cell r="I10138" t="str">
            <v>CPR</v>
          </cell>
          <cell r="J10138" t="str">
            <v/>
          </cell>
          <cell r="K10138" t="str">
            <v>PD</v>
          </cell>
          <cell r="L10138" t="str">
            <v>3015</v>
          </cell>
          <cell r="M10138" t="str">
            <v>V</v>
          </cell>
          <cell r="N10138">
            <v>4778</v>
          </cell>
        </row>
        <row r="10139">
          <cell r="A10139" t="str">
            <v>RM-NSB-PIP-00-0153</v>
          </cell>
          <cell r="B10139" t="str">
            <v>CINT</v>
          </cell>
          <cell r="C10139" t="str">
            <v/>
          </cell>
          <cell r="D10139" t="str">
            <v>PIPA 30 X 20 X 1.6 X 2218</v>
          </cell>
          <cell r="E10139">
            <v>45169</v>
          </cell>
          <cell r="F10139" t="str">
            <v>ROF</v>
          </cell>
          <cell r="G10139" t="str">
            <v>CI_PIPA</v>
          </cell>
          <cell r="H10139" t="str">
            <v>PC</v>
          </cell>
          <cell r="I10139" t="str">
            <v>CPR</v>
          </cell>
          <cell r="J10139" t="str">
            <v/>
          </cell>
          <cell r="K10139" t="str">
            <v>PD</v>
          </cell>
          <cell r="L10139" t="str">
            <v>3015</v>
          </cell>
          <cell r="M10139" t="str">
            <v>V</v>
          </cell>
          <cell r="N10139">
            <v>54856</v>
          </cell>
        </row>
        <row r="10140">
          <cell r="A10140" t="str">
            <v>RM-NSB-PIP-00-0154</v>
          </cell>
          <cell r="B10140" t="str">
            <v>CINT</v>
          </cell>
          <cell r="C10140" t="str">
            <v/>
          </cell>
          <cell r="D10140" t="str">
            <v>PIPA 30 X 20 X 1.6 X 380</v>
          </cell>
          <cell r="E10140">
            <v>45232</v>
          </cell>
          <cell r="F10140" t="str">
            <v>ROF</v>
          </cell>
          <cell r="G10140" t="str">
            <v>CI_PIPA</v>
          </cell>
          <cell r="H10140" t="str">
            <v>PC</v>
          </cell>
          <cell r="I10140" t="str">
            <v>CPR</v>
          </cell>
          <cell r="J10140" t="str">
            <v/>
          </cell>
          <cell r="K10140" t="str">
            <v>PD</v>
          </cell>
          <cell r="L10140" t="str">
            <v>3015</v>
          </cell>
          <cell r="M10140" t="str">
            <v>V</v>
          </cell>
          <cell r="N10140">
            <v>13365</v>
          </cell>
        </row>
        <row r="10141">
          <cell r="A10141" t="str">
            <v>RM-NSB-PIP-00-0155</v>
          </cell>
          <cell r="B10141" t="str">
            <v>CINT</v>
          </cell>
          <cell r="C10141" t="str">
            <v/>
          </cell>
          <cell r="D10141" t="str">
            <v>PIPA 30 X 20 X 1.6 X 646</v>
          </cell>
          <cell r="E10141">
            <v>44797</v>
          </cell>
          <cell r="F10141" t="str">
            <v>ROF</v>
          </cell>
          <cell r="G10141" t="str">
            <v>CI_PIPA</v>
          </cell>
          <cell r="H10141" t="str">
            <v>PC</v>
          </cell>
          <cell r="I10141" t="str">
            <v>CPR</v>
          </cell>
          <cell r="J10141" t="str">
            <v/>
          </cell>
          <cell r="K10141" t="str">
            <v>PD</v>
          </cell>
          <cell r="L10141" t="str">
            <v>3015</v>
          </cell>
          <cell r="M10141" t="str">
            <v>V</v>
          </cell>
          <cell r="N10141">
            <v>37815</v>
          </cell>
        </row>
        <row r="10142">
          <cell r="A10142" t="str">
            <v>RM-NSB-PIP-00-0156</v>
          </cell>
          <cell r="B10142" t="str">
            <v>CINT</v>
          </cell>
          <cell r="C10142" t="str">
            <v/>
          </cell>
          <cell r="D10142" t="str">
            <v>PIPA 30 X 20 X 1.6 X 843</v>
          </cell>
          <cell r="E10142">
            <v>44797</v>
          </cell>
          <cell r="F10142" t="str">
            <v>ROF</v>
          </cell>
          <cell r="G10142" t="str">
            <v>CI_PIPA</v>
          </cell>
          <cell r="H10142" t="str">
            <v>PC</v>
          </cell>
          <cell r="I10142" t="str">
            <v>CPR</v>
          </cell>
          <cell r="J10142" t="str">
            <v/>
          </cell>
          <cell r="K10142" t="str">
            <v>PD</v>
          </cell>
          <cell r="L10142" t="str">
            <v>3015</v>
          </cell>
          <cell r="M10142" t="str">
            <v>V</v>
          </cell>
          <cell r="N10142">
            <v>13460</v>
          </cell>
        </row>
        <row r="10143">
          <cell r="A10143" t="str">
            <v>RM-NSB-PIP-00-0157</v>
          </cell>
          <cell r="B10143" t="str">
            <v>CINT</v>
          </cell>
          <cell r="C10143" t="str">
            <v/>
          </cell>
          <cell r="D10143" t="str">
            <v>PIPA 30/20 X 1,6 X 923</v>
          </cell>
          <cell r="E10143">
            <v>44926</v>
          </cell>
          <cell r="F10143" t="str">
            <v>ROF</v>
          </cell>
          <cell r="G10143" t="str">
            <v>CI_PIPA</v>
          </cell>
          <cell r="H10143" t="str">
            <v>PC</v>
          </cell>
          <cell r="I10143" t="str">
            <v>CPR</v>
          </cell>
          <cell r="J10143" t="str">
            <v/>
          </cell>
          <cell r="K10143" t="str">
            <v>PD</v>
          </cell>
          <cell r="L10143" t="str">
            <v>3015</v>
          </cell>
          <cell r="M10143" t="str">
            <v>V</v>
          </cell>
          <cell r="N10143">
            <v>24234</v>
          </cell>
        </row>
        <row r="10144">
          <cell r="A10144" t="str">
            <v>RM-NSB-PIP-00-0158</v>
          </cell>
          <cell r="B10144" t="str">
            <v>CINT</v>
          </cell>
          <cell r="C10144" t="str">
            <v/>
          </cell>
          <cell r="D10144" t="str">
            <v>PIPA 30/20 X 1.2 X 1930</v>
          </cell>
          <cell r="E10144">
            <v>44926</v>
          </cell>
          <cell r="F10144" t="str">
            <v>ROF</v>
          </cell>
          <cell r="G10144" t="str">
            <v>CI_PIPA</v>
          </cell>
          <cell r="H10144" t="str">
            <v>PC</v>
          </cell>
          <cell r="I10144" t="str">
            <v>CPR</v>
          </cell>
          <cell r="J10144" t="str">
            <v/>
          </cell>
          <cell r="K10144" t="str">
            <v>PD</v>
          </cell>
          <cell r="L10144" t="str">
            <v>3015</v>
          </cell>
          <cell r="M10144" t="str">
            <v>V</v>
          </cell>
          <cell r="N10144">
            <v>38507</v>
          </cell>
        </row>
        <row r="10145">
          <cell r="A10145" t="str">
            <v>RM-NSB-PIP-00-0159</v>
          </cell>
          <cell r="B10145" t="str">
            <v>CINT</v>
          </cell>
          <cell r="C10145" t="str">
            <v/>
          </cell>
          <cell r="D10145" t="str">
            <v>PIPA 30/20 x 1.2 x 40</v>
          </cell>
          <cell r="E10145">
            <v>44926</v>
          </cell>
          <cell r="F10145" t="str">
            <v>ROF</v>
          </cell>
          <cell r="G10145" t="str">
            <v>CI_PIPA</v>
          </cell>
          <cell r="H10145" t="str">
            <v>PC</v>
          </cell>
          <cell r="I10145" t="str">
            <v>CPR</v>
          </cell>
          <cell r="J10145" t="str">
            <v/>
          </cell>
          <cell r="K10145" t="str">
            <v>PD</v>
          </cell>
          <cell r="L10145" t="str">
            <v>3015</v>
          </cell>
          <cell r="M10145" t="str">
            <v>V</v>
          </cell>
          <cell r="N10145">
            <v>631</v>
          </cell>
        </row>
        <row r="10146">
          <cell r="A10146" t="str">
            <v>RM-NSB-PIP-00-0160</v>
          </cell>
          <cell r="B10146" t="str">
            <v>CINT</v>
          </cell>
          <cell r="C10146" t="str">
            <v/>
          </cell>
          <cell r="D10146" t="str">
            <v>PIPA 30/20 X 1.2 X 485</v>
          </cell>
          <cell r="E10146">
            <v>44950</v>
          </cell>
          <cell r="F10146" t="str">
            <v>ROF</v>
          </cell>
          <cell r="G10146" t="str">
            <v>CI_PIPA</v>
          </cell>
          <cell r="H10146" t="str">
            <v>PC</v>
          </cell>
          <cell r="I10146" t="str">
            <v>CPR</v>
          </cell>
          <cell r="J10146" t="str">
            <v/>
          </cell>
          <cell r="K10146" t="str">
            <v>PD</v>
          </cell>
          <cell r="L10146" t="str">
            <v>3015</v>
          </cell>
          <cell r="M10146" t="str">
            <v>V</v>
          </cell>
          <cell r="N10146">
            <v>9004</v>
          </cell>
        </row>
        <row r="10147">
          <cell r="A10147" t="str">
            <v>RM-NSB-PIP-00-0161</v>
          </cell>
          <cell r="B10147" t="str">
            <v>CINT</v>
          </cell>
          <cell r="C10147" t="str">
            <v/>
          </cell>
          <cell r="D10147" t="str">
            <v>PIPA 30/20 X 1.2 X 790</v>
          </cell>
          <cell r="E10147">
            <v>44797</v>
          </cell>
          <cell r="F10147" t="str">
            <v>ROF</v>
          </cell>
          <cell r="G10147" t="str">
            <v>CI_PIPA</v>
          </cell>
          <cell r="H10147" t="str">
            <v>PC</v>
          </cell>
          <cell r="I10147" t="str">
            <v>CPR</v>
          </cell>
          <cell r="J10147" t="str">
            <v/>
          </cell>
          <cell r="K10147" t="str">
            <v>PD</v>
          </cell>
          <cell r="L10147" t="str">
            <v>3015</v>
          </cell>
          <cell r="M10147" t="str">
            <v>V</v>
          </cell>
          <cell r="N10147">
            <v>10355</v>
          </cell>
        </row>
        <row r="10148">
          <cell r="A10148" t="str">
            <v>RM-NSB-PIP-00-0162</v>
          </cell>
          <cell r="B10148" t="str">
            <v>CINT</v>
          </cell>
          <cell r="C10148" t="str">
            <v/>
          </cell>
          <cell r="D10148" t="str">
            <v>PIPA 30/20 X 1.2 X 850</v>
          </cell>
          <cell r="E10148">
            <v>44950</v>
          </cell>
          <cell r="F10148" t="str">
            <v>ROF</v>
          </cell>
          <cell r="G10148" t="str">
            <v>CI_PIPA</v>
          </cell>
          <cell r="H10148" t="str">
            <v>PC</v>
          </cell>
          <cell r="I10148" t="str">
            <v>CPR</v>
          </cell>
          <cell r="J10148" t="str">
            <v/>
          </cell>
          <cell r="K10148" t="str">
            <v>PD</v>
          </cell>
          <cell r="L10148" t="str">
            <v>3015</v>
          </cell>
          <cell r="M10148" t="str">
            <v>V</v>
          </cell>
          <cell r="N10148">
            <v>15779</v>
          </cell>
        </row>
        <row r="10149">
          <cell r="A10149" t="str">
            <v>RM-NSB-PIP-00-0163</v>
          </cell>
          <cell r="B10149" t="str">
            <v>CINT</v>
          </cell>
          <cell r="C10149" t="str">
            <v/>
          </cell>
          <cell r="D10149" t="str">
            <v>PIPA 30/20 X 1.5 X 770</v>
          </cell>
          <cell r="E10149">
            <v>45169</v>
          </cell>
          <cell r="F10149" t="str">
            <v>ROF</v>
          </cell>
          <cell r="G10149" t="str">
            <v>CI_PIPA</v>
          </cell>
          <cell r="H10149" t="str">
            <v>PC</v>
          </cell>
          <cell r="I10149" t="str">
            <v>CPR</v>
          </cell>
          <cell r="J10149" t="str">
            <v/>
          </cell>
          <cell r="K10149" t="str">
            <v>PD</v>
          </cell>
          <cell r="L10149" t="str">
            <v>3015</v>
          </cell>
          <cell r="M10149" t="str">
            <v>V</v>
          </cell>
          <cell r="N10149">
            <v>12237</v>
          </cell>
        </row>
        <row r="10150">
          <cell r="A10150" t="str">
            <v>RM-NSB-PIP-00-0164</v>
          </cell>
          <cell r="B10150" t="str">
            <v>CINT</v>
          </cell>
          <cell r="C10150" t="str">
            <v/>
          </cell>
          <cell r="D10150" t="str">
            <v>PIPA 30/20 X 1.5 X 870</v>
          </cell>
          <cell r="E10150">
            <v>44797</v>
          </cell>
          <cell r="F10150" t="str">
            <v>ROF</v>
          </cell>
          <cell r="G10150" t="str">
            <v>CI_PIPA</v>
          </cell>
          <cell r="H10150" t="str">
            <v>PC</v>
          </cell>
          <cell r="I10150" t="str">
            <v>CPR</v>
          </cell>
          <cell r="J10150" t="str">
            <v/>
          </cell>
          <cell r="K10150" t="str">
            <v>PD</v>
          </cell>
          <cell r="L10150" t="str">
            <v>3015</v>
          </cell>
          <cell r="M10150" t="str">
            <v>V</v>
          </cell>
          <cell r="N10150">
            <v>19990</v>
          </cell>
        </row>
        <row r="10151">
          <cell r="A10151" t="str">
            <v>RM-NSB-PIP-00-0165</v>
          </cell>
          <cell r="B10151" t="str">
            <v>CINT</v>
          </cell>
          <cell r="C10151" t="str">
            <v/>
          </cell>
          <cell r="D10151" t="str">
            <v>PIPA 30/20 X 1.6 X 1089</v>
          </cell>
          <cell r="E10151">
            <v>44797</v>
          </cell>
          <cell r="F10151" t="str">
            <v>ROF</v>
          </cell>
          <cell r="G10151" t="str">
            <v>CI_PIPA</v>
          </cell>
          <cell r="H10151" t="str">
            <v>PC</v>
          </cell>
          <cell r="I10151" t="str">
            <v>CPR</v>
          </cell>
          <cell r="J10151" t="str">
            <v/>
          </cell>
          <cell r="K10151" t="str">
            <v>PD</v>
          </cell>
          <cell r="L10151" t="str">
            <v>3015</v>
          </cell>
          <cell r="M10151" t="str">
            <v>V</v>
          </cell>
          <cell r="N10151">
            <v>26602</v>
          </cell>
        </row>
        <row r="10152">
          <cell r="A10152" t="str">
            <v>RM-NSB-PIP-00-0166</v>
          </cell>
          <cell r="B10152" t="str">
            <v>CINT</v>
          </cell>
          <cell r="C10152" t="str">
            <v/>
          </cell>
          <cell r="D10152" t="str">
            <v>PIPA 30/20 X 1.6 X 1718</v>
          </cell>
          <cell r="E10152">
            <v>45169</v>
          </cell>
          <cell r="F10152" t="str">
            <v>ROF</v>
          </cell>
          <cell r="G10152" t="str">
            <v>CI_PIPA</v>
          </cell>
          <cell r="H10152" t="str">
            <v>PC</v>
          </cell>
          <cell r="I10152" t="str">
            <v>CPR</v>
          </cell>
          <cell r="J10152" t="str">
            <v/>
          </cell>
          <cell r="K10152" t="str">
            <v>PD</v>
          </cell>
          <cell r="L10152" t="str">
            <v>3015</v>
          </cell>
          <cell r="M10152" t="str">
            <v>V</v>
          </cell>
          <cell r="N10152">
            <v>45107</v>
          </cell>
        </row>
        <row r="10153">
          <cell r="A10153" t="str">
            <v>RM-NSB-PIP-00-0167</v>
          </cell>
          <cell r="B10153" t="str">
            <v>CINT</v>
          </cell>
          <cell r="C10153" t="str">
            <v/>
          </cell>
          <cell r="D10153" t="str">
            <v>PIPA 30/20 X 1.6 X 1808</v>
          </cell>
          <cell r="E10153">
            <v>44797</v>
          </cell>
          <cell r="F10153" t="str">
            <v>ROF</v>
          </cell>
          <cell r="G10153" t="str">
            <v>CI_PIPA</v>
          </cell>
          <cell r="H10153" t="str">
            <v>PC</v>
          </cell>
          <cell r="I10153" t="str">
            <v>CPR</v>
          </cell>
          <cell r="J10153" t="str">
            <v/>
          </cell>
          <cell r="K10153" t="str">
            <v>PD</v>
          </cell>
          <cell r="L10153" t="str">
            <v>3015</v>
          </cell>
          <cell r="M10153" t="str">
            <v>V</v>
          </cell>
          <cell r="N10153">
            <v>29622</v>
          </cell>
        </row>
        <row r="10154">
          <cell r="A10154" t="str">
            <v>RM-NSB-PIP-00-0168</v>
          </cell>
          <cell r="B10154" t="str">
            <v>CINT</v>
          </cell>
          <cell r="C10154" t="str">
            <v/>
          </cell>
          <cell r="D10154" t="str">
            <v>PIPA 30/20 X 1.6 X 1874</v>
          </cell>
          <cell r="E10154">
            <v>45232</v>
          </cell>
          <cell r="F10154" t="str">
            <v>ROF</v>
          </cell>
          <cell r="G10154" t="str">
            <v>CI_PIPA</v>
          </cell>
          <cell r="H10154" t="str">
            <v>PC</v>
          </cell>
          <cell r="I10154" t="str">
            <v>CPR</v>
          </cell>
          <cell r="J10154" t="str">
            <v/>
          </cell>
          <cell r="K10154" t="str">
            <v>PD</v>
          </cell>
          <cell r="L10154" t="str">
            <v>3015</v>
          </cell>
          <cell r="M10154" t="str">
            <v>V</v>
          </cell>
          <cell r="N10154">
            <v>45518</v>
          </cell>
        </row>
        <row r="10155">
          <cell r="A10155" t="str">
            <v>RM-NSB-PIP-00-0169</v>
          </cell>
          <cell r="B10155" t="str">
            <v>CINT</v>
          </cell>
          <cell r="C10155" t="str">
            <v/>
          </cell>
          <cell r="D10155" t="str">
            <v>PIPA 30/20 X 1.6 X 1888</v>
          </cell>
          <cell r="E10155">
            <v>44797</v>
          </cell>
          <cell r="F10155" t="str">
            <v>ROF</v>
          </cell>
          <cell r="G10155" t="str">
            <v>CI_PIPA</v>
          </cell>
          <cell r="H10155" t="str">
            <v>PC</v>
          </cell>
          <cell r="I10155" t="str">
            <v>CPR</v>
          </cell>
          <cell r="J10155" t="str">
            <v/>
          </cell>
          <cell r="K10155" t="str">
            <v>PD</v>
          </cell>
          <cell r="L10155" t="str">
            <v>3015</v>
          </cell>
          <cell r="M10155" t="str">
            <v>V</v>
          </cell>
          <cell r="N10155">
            <v>46119</v>
          </cell>
        </row>
        <row r="10156">
          <cell r="A10156" t="str">
            <v>RM-NSB-PIP-00-0170</v>
          </cell>
          <cell r="B10156" t="str">
            <v>CINT</v>
          </cell>
          <cell r="C10156" t="str">
            <v/>
          </cell>
          <cell r="D10156" t="str">
            <v>PIPA 30/20 x 1.6 x 215</v>
          </cell>
          <cell r="E10156">
            <v>45293</v>
          </cell>
          <cell r="F10156" t="str">
            <v>ROF</v>
          </cell>
          <cell r="G10156" t="str">
            <v>CI_PIPA</v>
          </cell>
          <cell r="H10156" t="str">
            <v>PC</v>
          </cell>
          <cell r="I10156" t="str">
            <v>CPR</v>
          </cell>
          <cell r="J10156" t="str">
            <v/>
          </cell>
          <cell r="K10156" t="str">
            <v>PD</v>
          </cell>
          <cell r="L10156" t="str">
            <v>3015</v>
          </cell>
          <cell r="M10156" t="str">
            <v>V</v>
          </cell>
          <cell r="N10156">
            <v>5645</v>
          </cell>
        </row>
        <row r="10157">
          <cell r="A10157" t="str">
            <v>RM-NSB-PIP-00-0171</v>
          </cell>
          <cell r="B10157" t="str">
            <v>CINT</v>
          </cell>
          <cell r="C10157" t="str">
            <v/>
          </cell>
          <cell r="D10157" t="str">
            <v>PIPA 30/20 x 1.6 x 221</v>
          </cell>
          <cell r="E10157">
            <v>44926</v>
          </cell>
          <cell r="F10157" t="str">
            <v>ROF</v>
          </cell>
          <cell r="G10157" t="str">
            <v>CI_PIPA</v>
          </cell>
          <cell r="H10157" t="str">
            <v>PC</v>
          </cell>
          <cell r="I10157" t="str">
            <v>CPR</v>
          </cell>
          <cell r="J10157" t="str">
            <v/>
          </cell>
          <cell r="K10157" t="str">
            <v>PD</v>
          </cell>
          <cell r="L10157" t="str">
            <v>3015</v>
          </cell>
          <cell r="M10157" t="str">
            <v>V</v>
          </cell>
          <cell r="N10157">
            <v>5802</v>
          </cell>
        </row>
        <row r="10158">
          <cell r="A10158" t="str">
            <v>RM-NSB-PIP-00-0172</v>
          </cell>
          <cell r="B10158" t="str">
            <v>CINT</v>
          </cell>
          <cell r="C10158" t="str">
            <v/>
          </cell>
          <cell r="D10158" t="str">
            <v>PIPA 30/20 X 1.6 X 2308</v>
          </cell>
          <cell r="E10158">
            <v>45232</v>
          </cell>
          <cell r="F10158" t="str">
            <v>ROF</v>
          </cell>
          <cell r="G10158" t="str">
            <v>CI_PIPA</v>
          </cell>
          <cell r="H10158" t="str">
            <v>PC</v>
          </cell>
          <cell r="I10158" t="str">
            <v>CPR</v>
          </cell>
          <cell r="J10158" t="str">
            <v/>
          </cell>
          <cell r="K10158" t="str">
            <v>PD</v>
          </cell>
          <cell r="L10158" t="str">
            <v>3015</v>
          </cell>
          <cell r="M10158" t="str">
            <v>V</v>
          </cell>
          <cell r="N10158">
            <v>54951</v>
          </cell>
        </row>
        <row r="10159">
          <cell r="A10159" t="str">
            <v>RM-NSB-PIP-00-0173</v>
          </cell>
          <cell r="B10159" t="str">
            <v>CINT</v>
          </cell>
          <cell r="C10159" t="str">
            <v/>
          </cell>
          <cell r="D10159" t="str">
            <v>PIPA 30/20 X 1.6 X 485</v>
          </cell>
          <cell r="E10159">
            <v>44950</v>
          </cell>
          <cell r="F10159" t="str">
            <v>ROF</v>
          </cell>
          <cell r="G10159" t="str">
            <v>CI_PIPA</v>
          </cell>
          <cell r="H10159" t="str">
            <v>PC</v>
          </cell>
          <cell r="I10159" t="str">
            <v>CPR</v>
          </cell>
          <cell r="J10159" t="str">
            <v/>
          </cell>
          <cell r="K10159" t="str">
            <v>PD</v>
          </cell>
          <cell r="L10159" t="str">
            <v>3015</v>
          </cell>
          <cell r="M10159" t="str">
            <v>V</v>
          </cell>
          <cell r="N10159">
            <v>12734</v>
          </cell>
        </row>
        <row r="10160">
          <cell r="A10160" t="str">
            <v>RM-NSB-PIP-00-0174</v>
          </cell>
          <cell r="B10160" t="str">
            <v>CINT</v>
          </cell>
          <cell r="C10160" t="str">
            <v/>
          </cell>
          <cell r="D10160" t="str">
            <v>PIPA 30/20 X 1.6 X 504</v>
          </cell>
          <cell r="E10160">
            <v>45084</v>
          </cell>
          <cell r="F10160" t="str">
            <v>ROF</v>
          </cell>
          <cell r="G10160" t="str">
            <v>CI_PIPA</v>
          </cell>
          <cell r="H10160" t="str">
            <v>PC</v>
          </cell>
          <cell r="I10160" t="str">
            <v>CPR</v>
          </cell>
          <cell r="J10160" t="str">
            <v/>
          </cell>
          <cell r="K10160" t="str">
            <v>PD</v>
          </cell>
          <cell r="L10160" t="str">
            <v>3015</v>
          </cell>
          <cell r="M10160" t="str">
            <v>V</v>
          </cell>
          <cell r="N10160">
            <v>13981</v>
          </cell>
        </row>
        <row r="10161">
          <cell r="A10161" t="str">
            <v>RM-NSB-PIP-00-0175</v>
          </cell>
          <cell r="B10161" t="str">
            <v>CINT</v>
          </cell>
          <cell r="C10161" t="str">
            <v/>
          </cell>
          <cell r="D10161" t="str">
            <v>PIPA 30/20 X 1.6 X 512</v>
          </cell>
          <cell r="E10161">
            <v>44966</v>
          </cell>
          <cell r="F10161" t="str">
            <v>ROF</v>
          </cell>
          <cell r="G10161" t="str">
            <v>CI_PIPA</v>
          </cell>
          <cell r="H10161" t="str">
            <v>PC</v>
          </cell>
          <cell r="I10161" t="str">
            <v>CPR</v>
          </cell>
          <cell r="J10161" t="str">
            <v/>
          </cell>
          <cell r="K10161" t="str">
            <v>PD</v>
          </cell>
          <cell r="L10161" t="str">
            <v>3015</v>
          </cell>
          <cell r="M10161" t="str">
            <v>V</v>
          </cell>
          <cell r="N10161">
            <v>14680</v>
          </cell>
        </row>
        <row r="10162">
          <cell r="A10162" t="str">
            <v>RM-NSB-PIP-00-0176</v>
          </cell>
          <cell r="B10162" t="str">
            <v>CINT</v>
          </cell>
          <cell r="C10162" t="str">
            <v/>
          </cell>
          <cell r="D10162" t="str">
            <v>PIPA 30/20 X 1.6 X 5377</v>
          </cell>
          <cell r="E10162">
            <v>44797</v>
          </cell>
          <cell r="F10162" t="str">
            <v>ROF</v>
          </cell>
          <cell r="G10162" t="str">
            <v>CI_PIPA</v>
          </cell>
          <cell r="H10162" t="str">
            <v>PC</v>
          </cell>
          <cell r="I10162" t="str">
            <v>CPR</v>
          </cell>
          <cell r="J10162" t="str">
            <v/>
          </cell>
          <cell r="K10162" t="str">
            <v>PD</v>
          </cell>
          <cell r="L10162" t="str">
            <v>3015</v>
          </cell>
          <cell r="M10162" t="str">
            <v>V</v>
          </cell>
          <cell r="N10162">
            <v>88097</v>
          </cell>
        </row>
        <row r="10163">
          <cell r="A10163" t="str">
            <v>RM-NSB-PIP-00-0177</v>
          </cell>
          <cell r="B10163" t="str">
            <v>CINT</v>
          </cell>
          <cell r="C10163" t="str">
            <v/>
          </cell>
          <cell r="D10163" t="str">
            <v>PIPA 30/20 x 1.6 x 560</v>
          </cell>
          <cell r="E10163">
            <v>44797</v>
          </cell>
          <cell r="F10163" t="str">
            <v>ROF</v>
          </cell>
          <cell r="G10163" t="str">
            <v>CI_PIPA</v>
          </cell>
          <cell r="H10163" t="str">
            <v>PC</v>
          </cell>
          <cell r="I10163" t="str">
            <v>CPR</v>
          </cell>
          <cell r="J10163" t="str">
            <v/>
          </cell>
          <cell r="K10163" t="str">
            <v>PD</v>
          </cell>
          <cell r="L10163" t="str">
            <v>3015</v>
          </cell>
          <cell r="M10163" t="str">
            <v>V</v>
          </cell>
          <cell r="N10163">
            <v>13738</v>
          </cell>
        </row>
        <row r="10164">
          <cell r="A10164" t="str">
            <v>RM-NSB-PIP-00-0178</v>
          </cell>
          <cell r="B10164" t="str">
            <v>CINT</v>
          </cell>
          <cell r="C10164" t="str">
            <v/>
          </cell>
          <cell r="D10164" t="str">
            <v>PIPA 30/20 X 1.6 X 5720</v>
          </cell>
          <cell r="E10164">
            <v>44797</v>
          </cell>
          <cell r="F10164" t="str">
            <v>ROF</v>
          </cell>
          <cell r="G10164" t="str">
            <v>CI_PIPA</v>
          </cell>
          <cell r="H10164" t="str">
            <v>PC</v>
          </cell>
          <cell r="I10164" t="str">
            <v>CPR</v>
          </cell>
          <cell r="J10164" t="str">
            <v/>
          </cell>
          <cell r="K10164" t="str">
            <v>PD</v>
          </cell>
          <cell r="L10164" t="str">
            <v>3015</v>
          </cell>
          <cell r="M10164" t="str">
            <v>V</v>
          </cell>
          <cell r="N10164">
            <v>93035</v>
          </cell>
        </row>
        <row r="10165">
          <cell r="A10165" t="str">
            <v>RM-NSB-PIP-00-0179</v>
          </cell>
          <cell r="B10165" t="str">
            <v>CINT</v>
          </cell>
          <cell r="C10165" t="str">
            <v/>
          </cell>
          <cell r="D10165" t="str">
            <v>PIPA 30/20 X 1.6 X 5968</v>
          </cell>
          <cell r="E10165">
            <v>44797</v>
          </cell>
          <cell r="F10165" t="str">
            <v>ROF</v>
          </cell>
          <cell r="G10165" t="str">
            <v>CI_PIPA</v>
          </cell>
          <cell r="H10165" t="str">
            <v>PC</v>
          </cell>
          <cell r="I10165" t="str">
            <v>CPR</v>
          </cell>
          <cell r="J10165" t="str">
            <v/>
          </cell>
          <cell r="K10165" t="str">
            <v>PD</v>
          </cell>
          <cell r="L10165" t="str">
            <v>3015</v>
          </cell>
          <cell r="M10165" t="str">
            <v>V</v>
          </cell>
          <cell r="N10165">
            <v>97780</v>
          </cell>
        </row>
        <row r="10166">
          <cell r="A10166" t="str">
            <v>RM-NSB-PIP-00-0180</v>
          </cell>
          <cell r="B10166" t="str">
            <v>CINT</v>
          </cell>
          <cell r="C10166" t="str">
            <v/>
          </cell>
          <cell r="D10166" t="str">
            <v>PIPA 30/20 X 1.6 X 6171</v>
          </cell>
          <cell r="E10166">
            <v>44797</v>
          </cell>
          <cell r="F10166" t="str">
            <v>ROF</v>
          </cell>
          <cell r="G10166" t="str">
            <v>CI_PIPA</v>
          </cell>
          <cell r="H10166" t="str">
            <v>PC</v>
          </cell>
          <cell r="I10166" t="str">
            <v>CPR</v>
          </cell>
          <cell r="J10166" t="str">
            <v/>
          </cell>
          <cell r="K10166" t="str">
            <v>PD</v>
          </cell>
          <cell r="L10166" t="str">
            <v>3015</v>
          </cell>
          <cell r="M10166" t="str">
            <v>V</v>
          </cell>
          <cell r="N10166">
            <v>101106</v>
          </cell>
        </row>
        <row r="10167">
          <cell r="A10167" t="str">
            <v>RM-NSB-PIP-00-0181</v>
          </cell>
          <cell r="B10167" t="str">
            <v>CINT</v>
          </cell>
          <cell r="C10167" t="str">
            <v/>
          </cell>
          <cell r="D10167" t="str">
            <v>PIPA 30/20 X 1.6 X 790</v>
          </cell>
          <cell r="E10167">
            <v>45169</v>
          </cell>
          <cell r="F10167" t="str">
            <v>ROF</v>
          </cell>
          <cell r="G10167" t="str">
            <v>CI_PIPA</v>
          </cell>
          <cell r="H10167" t="str">
            <v>PC</v>
          </cell>
          <cell r="I10167" t="str">
            <v>CPR</v>
          </cell>
          <cell r="J10167" t="str">
            <v/>
          </cell>
          <cell r="K10167" t="str">
            <v>PD</v>
          </cell>
          <cell r="L10167" t="str">
            <v>3015</v>
          </cell>
          <cell r="M10167" t="str">
            <v>V</v>
          </cell>
          <cell r="N10167">
            <v>26518</v>
          </cell>
        </row>
        <row r="10168">
          <cell r="A10168" t="str">
            <v>RM-NSB-PIP-00-0182</v>
          </cell>
          <cell r="B10168" t="str">
            <v>CINT</v>
          </cell>
          <cell r="C10168" t="str">
            <v/>
          </cell>
          <cell r="D10168" t="str">
            <v>PIPA 30/20 X 1.6 X 843</v>
          </cell>
          <cell r="E10168">
            <v>45266</v>
          </cell>
          <cell r="F10168" t="str">
            <v>ROF</v>
          </cell>
          <cell r="G10168" t="str">
            <v>CI_PIPA</v>
          </cell>
          <cell r="H10168" t="str">
            <v>PC</v>
          </cell>
          <cell r="I10168" t="str">
            <v>CPR</v>
          </cell>
          <cell r="J10168" t="str">
            <v/>
          </cell>
          <cell r="K10168" t="str">
            <v>PD</v>
          </cell>
          <cell r="L10168" t="str">
            <v>3015</v>
          </cell>
          <cell r="M10168" t="str">
            <v>V</v>
          </cell>
          <cell r="N10168">
            <v>26682</v>
          </cell>
        </row>
        <row r="10169">
          <cell r="A10169" t="str">
            <v>RM-NSB-PIP-00-0183</v>
          </cell>
          <cell r="B10169" t="str">
            <v>CINT</v>
          </cell>
          <cell r="C10169" t="str">
            <v/>
          </cell>
          <cell r="D10169" t="str">
            <v>PIPA 30/20 X 1.6 X 850</v>
          </cell>
          <cell r="E10169">
            <v>44926</v>
          </cell>
          <cell r="F10169" t="str">
            <v>ROF</v>
          </cell>
          <cell r="G10169" t="str">
            <v>CI_PIPA</v>
          </cell>
          <cell r="H10169" t="str">
            <v>PC</v>
          </cell>
          <cell r="I10169" t="str">
            <v>CPR</v>
          </cell>
          <cell r="J10169" t="str">
            <v/>
          </cell>
          <cell r="K10169" t="str">
            <v>PD</v>
          </cell>
          <cell r="L10169" t="str">
            <v>3015</v>
          </cell>
          <cell r="M10169" t="str">
            <v>V</v>
          </cell>
          <cell r="N10169">
            <v>22282</v>
          </cell>
        </row>
        <row r="10170">
          <cell r="A10170" t="str">
            <v>RM-NSB-PIP-00-0184</v>
          </cell>
          <cell r="B10170" t="str">
            <v>CINT</v>
          </cell>
          <cell r="C10170" t="str">
            <v/>
          </cell>
          <cell r="D10170" t="str">
            <v>PIPA 30/20 X 1.6 X 875</v>
          </cell>
          <cell r="E10170">
            <v>44800</v>
          </cell>
          <cell r="F10170" t="str">
            <v>ROF</v>
          </cell>
          <cell r="G10170" t="str">
            <v>CI_PIPA</v>
          </cell>
          <cell r="H10170" t="str">
            <v>PC</v>
          </cell>
          <cell r="I10170" t="str">
            <v>CPR</v>
          </cell>
          <cell r="J10170" t="str">
            <v/>
          </cell>
          <cell r="K10170" t="str">
            <v>PD</v>
          </cell>
          <cell r="L10170" t="str">
            <v>3015</v>
          </cell>
          <cell r="M10170" t="str">
            <v>V</v>
          </cell>
          <cell r="N10170">
            <v>12566</v>
          </cell>
        </row>
        <row r="10171">
          <cell r="A10171" t="str">
            <v>RM-NSB-PIP-00-0185</v>
          </cell>
          <cell r="B10171" t="str">
            <v>CINT</v>
          </cell>
          <cell r="C10171" t="str">
            <v/>
          </cell>
          <cell r="D10171" t="str">
            <v>PIPA 30/20 X 1.6 X 933</v>
          </cell>
          <cell r="E10171">
            <v>45169</v>
          </cell>
          <cell r="F10171" t="str">
            <v>ROF</v>
          </cell>
          <cell r="G10171" t="str">
            <v>CI_PIPA</v>
          </cell>
          <cell r="H10171" t="str">
            <v>PC</v>
          </cell>
          <cell r="I10171" t="str">
            <v>CPR</v>
          </cell>
          <cell r="J10171" t="str">
            <v/>
          </cell>
          <cell r="K10171" t="str">
            <v>PD</v>
          </cell>
          <cell r="L10171" t="str">
            <v>3015</v>
          </cell>
          <cell r="M10171" t="str">
            <v>V</v>
          </cell>
          <cell r="N10171">
            <v>24496</v>
          </cell>
        </row>
        <row r="10172">
          <cell r="A10172" t="str">
            <v>RM-NSB-PIP-00-0186</v>
          </cell>
          <cell r="B10172" t="str">
            <v>CINT</v>
          </cell>
          <cell r="C10172" t="str">
            <v/>
          </cell>
          <cell r="D10172" t="str">
            <v>PIPA 30/30 X 1.6 X 268</v>
          </cell>
          <cell r="E10172">
            <v>44797</v>
          </cell>
          <cell r="F10172" t="str">
            <v>ROF</v>
          </cell>
          <cell r="G10172" t="str">
            <v>CI_PIPA</v>
          </cell>
          <cell r="H10172" t="str">
            <v>PC</v>
          </cell>
          <cell r="I10172" t="str">
            <v>CPR</v>
          </cell>
          <cell r="J10172" t="str">
            <v/>
          </cell>
          <cell r="K10172" t="str">
            <v>PD</v>
          </cell>
          <cell r="L10172" t="str">
            <v>3015</v>
          </cell>
          <cell r="M10172" t="str">
            <v>V</v>
          </cell>
          <cell r="N10172">
            <v>6547</v>
          </cell>
        </row>
        <row r="10173">
          <cell r="A10173" t="str">
            <v>RM-NSB-PIP-00-0187</v>
          </cell>
          <cell r="B10173" t="str">
            <v>CINT</v>
          </cell>
          <cell r="C10173" t="str">
            <v/>
          </cell>
          <cell r="D10173" t="str">
            <v>PIPA 31,8 X 1,6 X 5700</v>
          </cell>
          <cell r="E10173">
            <v>44797</v>
          </cell>
          <cell r="F10173" t="str">
            <v>ROF</v>
          </cell>
          <cell r="G10173" t="str">
            <v>CI_PIPA</v>
          </cell>
          <cell r="H10173" t="str">
            <v>PC</v>
          </cell>
          <cell r="I10173" t="str">
            <v>CPR</v>
          </cell>
          <cell r="J10173" t="str">
            <v/>
          </cell>
          <cell r="K10173" t="str">
            <v>PD</v>
          </cell>
          <cell r="L10173" t="str">
            <v>3015</v>
          </cell>
          <cell r="M10173" t="str">
            <v>V</v>
          </cell>
          <cell r="N10173">
            <v>92700</v>
          </cell>
        </row>
        <row r="10174">
          <cell r="A10174" t="str">
            <v>RM-NSB-PIP-00-0188</v>
          </cell>
          <cell r="B10174" t="str">
            <v>CINT</v>
          </cell>
          <cell r="C10174" t="str">
            <v/>
          </cell>
          <cell r="D10174" t="str">
            <v>PIPA 31,8 X 1,6 X 6150</v>
          </cell>
          <cell r="E10174">
            <v>44797</v>
          </cell>
          <cell r="F10174" t="str">
            <v>ROF</v>
          </cell>
          <cell r="G10174" t="str">
            <v>CI_PIPA</v>
          </cell>
          <cell r="H10174" t="str">
            <v>PC</v>
          </cell>
          <cell r="I10174" t="str">
            <v>CPR</v>
          </cell>
          <cell r="J10174" t="str">
            <v/>
          </cell>
          <cell r="K10174" t="str">
            <v>PD</v>
          </cell>
          <cell r="L10174" t="str">
            <v>3015</v>
          </cell>
          <cell r="M10174" t="str">
            <v>V</v>
          </cell>
          <cell r="N10174">
            <v>100000</v>
          </cell>
        </row>
        <row r="10175">
          <cell r="A10175" t="str">
            <v>RM-NSB-PIP-00-0189</v>
          </cell>
          <cell r="B10175" t="str">
            <v>CINT</v>
          </cell>
          <cell r="C10175" t="str">
            <v/>
          </cell>
          <cell r="D10175" t="str">
            <v>PIPA 31.8 X 1.5 X 1015</v>
          </cell>
          <cell r="E10175">
            <v>44797</v>
          </cell>
          <cell r="F10175" t="str">
            <v>ROF</v>
          </cell>
          <cell r="G10175" t="str">
            <v>CI_PIPA</v>
          </cell>
          <cell r="H10175" t="str">
            <v>PC</v>
          </cell>
          <cell r="I10175" t="str">
            <v>CPR</v>
          </cell>
          <cell r="J10175" t="str">
            <v/>
          </cell>
          <cell r="K10175" t="str">
            <v>PD</v>
          </cell>
          <cell r="L10175" t="str">
            <v>3015</v>
          </cell>
          <cell r="M10175" t="str">
            <v>V</v>
          </cell>
          <cell r="N10175">
            <v>14550</v>
          </cell>
        </row>
        <row r="10176">
          <cell r="A10176" t="str">
            <v>RM-NSB-PIP-00-0190</v>
          </cell>
          <cell r="B10176" t="str">
            <v>CINT</v>
          </cell>
          <cell r="C10176" t="str">
            <v/>
          </cell>
          <cell r="D10176" t="str">
            <v>PIPA 31.8 X 1.5 X 1065</v>
          </cell>
          <cell r="E10176">
            <v>44797</v>
          </cell>
          <cell r="F10176" t="str">
            <v>ROF</v>
          </cell>
          <cell r="G10176" t="str">
            <v>CI_PIPA</v>
          </cell>
          <cell r="H10176" t="str">
            <v>PC</v>
          </cell>
          <cell r="I10176" t="str">
            <v>CPR</v>
          </cell>
          <cell r="J10176" t="str">
            <v/>
          </cell>
          <cell r="K10176" t="str">
            <v>PD</v>
          </cell>
          <cell r="L10176" t="str">
            <v>3015</v>
          </cell>
          <cell r="M10176" t="str">
            <v>V</v>
          </cell>
          <cell r="N10176">
            <v>15258</v>
          </cell>
        </row>
        <row r="10177">
          <cell r="A10177" t="str">
            <v>RM-NSB-PIP-00-0191</v>
          </cell>
          <cell r="B10177" t="str">
            <v>CINT</v>
          </cell>
          <cell r="C10177" t="str">
            <v/>
          </cell>
          <cell r="D10177" t="str">
            <v>PIPA 31.8 X 1.5 X 1340</v>
          </cell>
          <cell r="E10177">
            <v>44797</v>
          </cell>
          <cell r="F10177" t="str">
            <v>ROF</v>
          </cell>
          <cell r="G10177" t="str">
            <v>CI_PIPA</v>
          </cell>
          <cell r="H10177" t="str">
            <v>PC</v>
          </cell>
          <cell r="I10177" t="str">
            <v>CPR</v>
          </cell>
          <cell r="J10177" t="str">
            <v/>
          </cell>
          <cell r="K10177" t="str">
            <v>PD</v>
          </cell>
          <cell r="L10177" t="str">
            <v>3015</v>
          </cell>
          <cell r="M10177" t="str">
            <v>V</v>
          </cell>
          <cell r="N10177">
            <v>19225</v>
          </cell>
        </row>
        <row r="10178">
          <cell r="A10178" t="str">
            <v>RM-NSB-PIP-00-0192</v>
          </cell>
          <cell r="B10178" t="str">
            <v>CINT</v>
          </cell>
          <cell r="C10178" t="str">
            <v/>
          </cell>
          <cell r="D10178" t="str">
            <v>PIPA 31.8 X 1.6 X 0.125</v>
          </cell>
          <cell r="E10178">
            <v>45232</v>
          </cell>
          <cell r="F10178" t="str">
            <v>ROF</v>
          </cell>
          <cell r="G10178" t="str">
            <v>CI_PIPA</v>
          </cell>
          <cell r="H10178" t="str">
            <v>PC</v>
          </cell>
          <cell r="I10178" t="str">
            <v>CPR</v>
          </cell>
          <cell r="J10178" t="str">
            <v/>
          </cell>
          <cell r="K10178" t="str">
            <v>PD</v>
          </cell>
          <cell r="L10178" t="str">
            <v>3015</v>
          </cell>
          <cell r="M10178" t="str">
            <v>V</v>
          </cell>
          <cell r="N10178">
            <v>3054</v>
          </cell>
        </row>
        <row r="10179">
          <cell r="A10179" t="str">
            <v>RM-NSB-PIP-00-0193</v>
          </cell>
          <cell r="B10179" t="str">
            <v>CINT</v>
          </cell>
          <cell r="C10179" t="str">
            <v/>
          </cell>
          <cell r="D10179" t="str">
            <v>PIPA 31.8 X 1.6 X 1015</v>
          </cell>
          <cell r="E10179">
            <v>45169</v>
          </cell>
          <cell r="F10179" t="str">
            <v>ROF</v>
          </cell>
          <cell r="G10179" t="str">
            <v>CI_PIPA</v>
          </cell>
          <cell r="H10179" t="str">
            <v>PC</v>
          </cell>
          <cell r="I10179" t="str">
            <v>CPR</v>
          </cell>
          <cell r="J10179" t="str">
            <v/>
          </cell>
          <cell r="K10179" t="str">
            <v>PD</v>
          </cell>
          <cell r="L10179" t="str">
            <v>3015</v>
          </cell>
          <cell r="M10179" t="str">
            <v>V</v>
          </cell>
          <cell r="N10179">
            <v>26608</v>
          </cell>
        </row>
        <row r="10180">
          <cell r="A10180" t="str">
            <v>RM-NSB-PIP-00-0194</v>
          </cell>
          <cell r="B10180" t="str">
            <v>CINT</v>
          </cell>
          <cell r="C10180" t="str">
            <v/>
          </cell>
          <cell r="D10180" t="str">
            <v>PIPA 31.8 X 1.6 X 1065</v>
          </cell>
          <cell r="E10180">
            <v>44800</v>
          </cell>
          <cell r="F10180" t="str">
            <v>ROF</v>
          </cell>
          <cell r="G10180" t="str">
            <v>CI_PIPA</v>
          </cell>
          <cell r="H10180" t="str">
            <v>PC</v>
          </cell>
          <cell r="I10180" t="str">
            <v>CPR</v>
          </cell>
          <cell r="J10180" t="str">
            <v/>
          </cell>
          <cell r="K10180" t="str">
            <v>PD</v>
          </cell>
          <cell r="L10180" t="str">
            <v>3015</v>
          </cell>
          <cell r="M10180" t="str">
            <v>V</v>
          </cell>
          <cell r="N10180">
            <v>25380</v>
          </cell>
        </row>
        <row r="10181">
          <cell r="A10181" t="str">
            <v>RM-NSB-PIP-00-0195</v>
          </cell>
          <cell r="B10181" t="str">
            <v>CINT</v>
          </cell>
          <cell r="C10181" t="str">
            <v/>
          </cell>
          <cell r="D10181" t="str">
            <v>PIPA 31.8 X 1.6 X 1340</v>
          </cell>
          <cell r="E10181">
            <v>45232</v>
          </cell>
          <cell r="F10181" t="str">
            <v>ROF</v>
          </cell>
          <cell r="G10181" t="str">
            <v>CI_PIPA</v>
          </cell>
          <cell r="H10181" t="str">
            <v>PC</v>
          </cell>
          <cell r="I10181" t="str">
            <v>CPR</v>
          </cell>
          <cell r="J10181" t="str">
            <v/>
          </cell>
          <cell r="K10181" t="str">
            <v>PD</v>
          </cell>
          <cell r="L10181" t="str">
            <v>3015</v>
          </cell>
          <cell r="M10181" t="str">
            <v>V</v>
          </cell>
          <cell r="N10181">
            <v>33402</v>
          </cell>
        </row>
        <row r="10182">
          <cell r="A10182" t="str">
            <v>RM-NSB-PIP-00-0196</v>
          </cell>
          <cell r="B10182" t="str">
            <v>CINT</v>
          </cell>
          <cell r="C10182" t="str">
            <v/>
          </cell>
          <cell r="D10182" t="str">
            <v>PIPA 31.8 x 1.6 x 50</v>
          </cell>
          <cell r="E10182">
            <v>45169</v>
          </cell>
          <cell r="F10182" t="str">
            <v>ROF</v>
          </cell>
          <cell r="G10182" t="str">
            <v>CI_PIPA</v>
          </cell>
          <cell r="H10182" t="str">
            <v>PC</v>
          </cell>
          <cell r="I10182" t="str">
            <v>CPR</v>
          </cell>
          <cell r="J10182" t="str">
            <v/>
          </cell>
          <cell r="K10182" t="str">
            <v>PD</v>
          </cell>
          <cell r="L10182" t="str">
            <v>3015</v>
          </cell>
          <cell r="M10182" t="str">
            <v>V</v>
          </cell>
          <cell r="N10182">
            <v>1311</v>
          </cell>
        </row>
        <row r="10183">
          <cell r="A10183" t="str">
            <v>RM-NSB-PIP-00-0197</v>
          </cell>
          <cell r="B10183" t="str">
            <v>CINT</v>
          </cell>
          <cell r="C10183" t="str">
            <v/>
          </cell>
          <cell r="D10183" t="str">
            <v>PIPA 31.8 X 1.6 X 572</v>
          </cell>
          <cell r="E10183">
            <v>44926</v>
          </cell>
          <cell r="F10183" t="str">
            <v>ROF</v>
          </cell>
          <cell r="G10183" t="str">
            <v>CI_PIPA</v>
          </cell>
          <cell r="H10183" t="str">
            <v>PC</v>
          </cell>
          <cell r="I10183" t="str">
            <v>CPR</v>
          </cell>
          <cell r="J10183" t="str">
            <v/>
          </cell>
          <cell r="K10183" t="str">
            <v>PD</v>
          </cell>
          <cell r="L10183" t="str">
            <v>3015</v>
          </cell>
          <cell r="M10183" t="str">
            <v>V</v>
          </cell>
          <cell r="N10183">
            <v>14929</v>
          </cell>
        </row>
        <row r="10184">
          <cell r="A10184" t="str">
            <v>RM-NSB-PIP-00-0198</v>
          </cell>
          <cell r="B10184" t="str">
            <v>CINT</v>
          </cell>
          <cell r="C10184" t="str">
            <v/>
          </cell>
          <cell r="D10184" t="str">
            <v>PIPA 31.8 X 1.6 X 822</v>
          </cell>
          <cell r="E10184">
            <v>44926</v>
          </cell>
          <cell r="F10184" t="str">
            <v>ROF</v>
          </cell>
          <cell r="G10184" t="str">
            <v>CI_PIPA</v>
          </cell>
          <cell r="H10184" t="str">
            <v>PC</v>
          </cell>
          <cell r="I10184" t="str">
            <v>CPR</v>
          </cell>
          <cell r="J10184" t="str">
            <v/>
          </cell>
          <cell r="K10184" t="str">
            <v>PD</v>
          </cell>
          <cell r="L10184" t="str">
            <v>3015</v>
          </cell>
          <cell r="M10184" t="str">
            <v>V</v>
          </cell>
          <cell r="N10184">
            <v>21548</v>
          </cell>
        </row>
        <row r="10185">
          <cell r="A10185" t="str">
            <v>RM-NSB-PIP-00-0199</v>
          </cell>
          <cell r="B10185" t="str">
            <v>CINT</v>
          </cell>
          <cell r="C10185" t="str">
            <v/>
          </cell>
          <cell r="D10185" t="str">
            <v>PIPA 32 X 12 X 1.2 X 0.780</v>
          </cell>
          <cell r="E10185">
            <v>44950</v>
          </cell>
          <cell r="F10185" t="str">
            <v>ROF</v>
          </cell>
          <cell r="G10185" t="str">
            <v>CI_PIPA</v>
          </cell>
          <cell r="H10185" t="str">
            <v>PC</v>
          </cell>
          <cell r="I10185" t="str">
            <v>CPR</v>
          </cell>
          <cell r="J10185" t="str">
            <v/>
          </cell>
          <cell r="K10185" t="str">
            <v>PD</v>
          </cell>
          <cell r="L10185" t="str">
            <v>3015</v>
          </cell>
          <cell r="M10185" t="str">
            <v>V</v>
          </cell>
          <cell r="N10185">
            <v>15640</v>
          </cell>
        </row>
        <row r="10186">
          <cell r="A10186" t="str">
            <v>RM-NSB-PIP-00-0200</v>
          </cell>
          <cell r="B10186" t="str">
            <v>CINT</v>
          </cell>
          <cell r="C10186" t="str">
            <v/>
          </cell>
          <cell r="D10186" t="str">
            <v>PIPA 32 X 12 X 1.2 X 0.7885</v>
          </cell>
          <cell r="E10186">
            <v>44800</v>
          </cell>
          <cell r="F10186" t="str">
            <v>ROF</v>
          </cell>
          <cell r="G10186" t="str">
            <v>CI_PIPA</v>
          </cell>
          <cell r="H10186" t="str">
            <v>PC</v>
          </cell>
          <cell r="I10186" t="str">
            <v>CPR</v>
          </cell>
          <cell r="J10186" t="str">
            <v/>
          </cell>
          <cell r="K10186" t="str">
            <v>PD</v>
          </cell>
          <cell r="L10186" t="str">
            <v>3015</v>
          </cell>
          <cell r="M10186" t="str">
            <v>V</v>
          </cell>
          <cell r="N10186">
            <v>8631</v>
          </cell>
        </row>
        <row r="10187">
          <cell r="A10187" t="str">
            <v>RM-NSB-PIP-00-0201</v>
          </cell>
          <cell r="B10187" t="str">
            <v>CINT</v>
          </cell>
          <cell r="C10187" t="str">
            <v/>
          </cell>
          <cell r="D10187" t="str">
            <v>PIPA 32 X 12 X 1.2 X 0.790</v>
          </cell>
          <cell r="E10187">
            <v>44926</v>
          </cell>
          <cell r="F10187" t="str">
            <v>ROF</v>
          </cell>
          <cell r="G10187" t="str">
            <v>CI_PIPA</v>
          </cell>
          <cell r="H10187" t="str">
            <v>PC</v>
          </cell>
          <cell r="I10187" t="str">
            <v>CPR</v>
          </cell>
          <cell r="J10187" t="str">
            <v/>
          </cell>
          <cell r="K10187" t="str">
            <v>PD</v>
          </cell>
          <cell r="L10187" t="str">
            <v>3015</v>
          </cell>
          <cell r="M10187" t="str">
            <v>V</v>
          </cell>
          <cell r="N10187">
            <v>15841</v>
          </cell>
        </row>
        <row r="10188">
          <cell r="A10188" t="str">
            <v>RM-NSB-PIP-00-0202</v>
          </cell>
          <cell r="B10188" t="str">
            <v>CINT</v>
          </cell>
          <cell r="C10188" t="str">
            <v/>
          </cell>
          <cell r="D10188" t="str">
            <v>PIPA 32 X 12 X 1.2 X 1376</v>
          </cell>
          <cell r="E10188">
            <v>44800</v>
          </cell>
          <cell r="F10188" t="str">
            <v>ROF</v>
          </cell>
          <cell r="G10188" t="str">
            <v>CI_PIPA</v>
          </cell>
          <cell r="H10188" t="str">
            <v>PC</v>
          </cell>
          <cell r="I10188" t="str">
            <v>CPR</v>
          </cell>
          <cell r="J10188" t="str">
            <v/>
          </cell>
          <cell r="K10188" t="str">
            <v>PD</v>
          </cell>
          <cell r="L10188" t="str">
            <v>3015</v>
          </cell>
          <cell r="M10188" t="str">
            <v>V</v>
          </cell>
          <cell r="N10188">
            <v>17816</v>
          </cell>
        </row>
        <row r="10189">
          <cell r="A10189" t="str">
            <v>RM-NSB-PIP-00-0203</v>
          </cell>
          <cell r="B10189" t="str">
            <v>CINT</v>
          </cell>
          <cell r="C10189" t="str">
            <v/>
          </cell>
          <cell r="D10189" t="str">
            <v>PIPA 32/12 X 1.2 X 779</v>
          </cell>
          <cell r="E10189">
            <v>44950</v>
          </cell>
          <cell r="F10189" t="str">
            <v>ROF</v>
          </cell>
          <cell r="G10189" t="str">
            <v>CI_PIPA</v>
          </cell>
          <cell r="H10189" t="str">
            <v>PC</v>
          </cell>
          <cell r="I10189" t="str">
            <v>CPR</v>
          </cell>
          <cell r="J10189" t="str">
            <v/>
          </cell>
          <cell r="K10189" t="str">
            <v>PD</v>
          </cell>
          <cell r="L10189" t="str">
            <v>3015</v>
          </cell>
          <cell r="M10189" t="str">
            <v>V</v>
          </cell>
          <cell r="N10189">
            <v>12146</v>
          </cell>
        </row>
        <row r="10190">
          <cell r="A10190" t="str">
            <v>RM-NSB-PIP-00-0204</v>
          </cell>
          <cell r="B10190" t="str">
            <v>CINT</v>
          </cell>
          <cell r="C10190" t="str">
            <v/>
          </cell>
          <cell r="D10190" t="str">
            <v>PIPA 32/12 X 1.2 X 875</v>
          </cell>
          <cell r="E10190">
            <v>45169</v>
          </cell>
          <cell r="F10190" t="str">
            <v>ROF</v>
          </cell>
          <cell r="G10190" t="str">
            <v>CI_PIPA</v>
          </cell>
          <cell r="H10190" t="str">
            <v>PC</v>
          </cell>
          <cell r="I10190" t="str">
            <v>CPR</v>
          </cell>
          <cell r="J10190" t="str">
            <v/>
          </cell>
          <cell r="K10190" t="str">
            <v>PD</v>
          </cell>
          <cell r="L10190" t="str">
            <v>3015</v>
          </cell>
          <cell r="M10190" t="str">
            <v>V</v>
          </cell>
          <cell r="N10190">
            <v>15281</v>
          </cell>
        </row>
        <row r="10191">
          <cell r="A10191" t="str">
            <v>RM-NSB-PIP-00-0205</v>
          </cell>
          <cell r="B10191" t="str">
            <v>CINT</v>
          </cell>
          <cell r="C10191" t="str">
            <v/>
          </cell>
          <cell r="D10191" t="str">
            <v>PIPA 32/12 X 1.2 X 937</v>
          </cell>
          <cell r="E10191">
            <v>45169</v>
          </cell>
          <cell r="F10191" t="str">
            <v>ROF</v>
          </cell>
          <cell r="G10191" t="str">
            <v>CI_PIPA</v>
          </cell>
          <cell r="H10191" t="str">
            <v>PC</v>
          </cell>
          <cell r="I10191" t="str">
            <v>CPR</v>
          </cell>
          <cell r="J10191" t="str">
            <v/>
          </cell>
          <cell r="K10191" t="str">
            <v>PD</v>
          </cell>
          <cell r="L10191" t="str">
            <v>3015</v>
          </cell>
          <cell r="M10191" t="str">
            <v>V</v>
          </cell>
          <cell r="N10191">
            <v>16364</v>
          </cell>
        </row>
        <row r="10192">
          <cell r="A10192" t="str">
            <v>RM-NSB-PIP-00-0206</v>
          </cell>
          <cell r="B10192" t="str">
            <v>CINT</v>
          </cell>
          <cell r="C10192" t="str">
            <v/>
          </cell>
          <cell r="D10192" t="str">
            <v>PIPA 34 X 1.6 X 100</v>
          </cell>
          <cell r="E10192">
            <v>44797</v>
          </cell>
          <cell r="F10192" t="str">
            <v>ROF</v>
          </cell>
          <cell r="G10192" t="str">
            <v>CI_PIPA</v>
          </cell>
          <cell r="H10192" t="str">
            <v>PC</v>
          </cell>
          <cell r="I10192" t="str">
            <v>CPR</v>
          </cell>
          <cell r="J10192" t="str">
            <v/>
          </cell>
          <cell r="K10192" t="str">
            <v>PD</v>
          </cell>
          <cell r="L10192" t="str">
            <v>3015</v>
          </cell>
          <cell r="M10192" t="str">
            <v>V</v>
          </cell>
          <cell r="N10192">
            <v>2621</v>
          </cell>
        </row>
        <row r="10193">
          <cell r="A10193" t="str">
            <v>RM-NSB-PIP-00-0207</v>
          </cell>
          <cell r="B10193" t="str">
            <v>CINT</v>
          </cell>
          <cell r="C10193" t="str">
            <v/>
          </cell>
          <cell r="D10193" t="str">
            <v>PIPA 34 X 2.1 X 859</v>
          </cell>
          <cell r="E10193">
            <v>44797</v>
          </cell>
          <cell r="F10193" t="str">
            <v>ROF</v>
          </cell>
          <cell r="G10193" t="str">
            <v>CI_PIPA</v>
          </cell>
          <cell r="H10193" t="str">
            <v>PC</v>
          </cell>
          <cell r="I10193" t="str">
            <v>CPR</v>
          </cell>
          <cell r="J10193" t="str">
            <v/>
          </cell>
          <cell r="K10193" t="str">
            <v>PD</v>
          </cell>
          <cell r="L10193" t="str">
            <v>3015</v>
          </cell>
          <cell r="M10193" t="str">
            <v>V</v>
          </cell>
          <cell r="N10193">
            <v>30201</v>
          </cell>
        </row>
        <row r="10194">
          <cell r="A10194" t="str">
            <v>RM-NSB-PIP-00-0208</v>
          </cell>
          <cell r="B10194" t="str">
            <v>CINT</v>
          </cell>
          <cell r="C10194" t="str">
            <v/>
          </cell>
          <cell r="D10194" t="str">
            <v>PIPA 34 x 2.3 x 469</v>
          </cell>
          <cell r="E10194">
            <v>44926</v>
          </cell>
          <cell r="F10194" t="str">
            <v>ROF</v>
          </cell>
          <cell r="G10194" t="str">
            <v>CI_PIPA</v>
          </cell>
          <cell r="H10194" t="str">
            <v>PC</v>
          </cell>
          <cell r="I10194" t="str">
            <v>CPR</v>
          </cell>
          <cell r="J10194" t="str">
            <v/>
          </cell>
          <cell r="K10194" t="str">
            <v>PD</v>
          </cell>
          <cell r="L10194" t="str">
            <v>3015</v>
          </cell>
          <cell r="M10194" t="str">
            <v>V</v>
          </cell>
          <cell r="N10194">
            <v>18551</v>
          </cell>
        </row>
        <row r="10195">
          <cell r="A10195" t="str">
            <v>RM-NSB-PIP-00-0209</v>
          </cell>
          <cell r="B10195" t="str">
            <v>CINT</v>
          </cell>
          <cell r="C10195" t="str">
            <v/>
          </cell>
          <cell r="D10195" t="str">
            <v>PIPA 34 x 2.3 x 581</v>
          </cell>
          <cell r="E10195">
            <v>44797</v>
          </cell>
          <cell r="F10195" t="str">
            <v>ROF</v>
          </cell>
          <cell r="G10195" t="str">
            <v>CI_PIPA</v>
          </cell>
          <cell r="H10195" t="str">
            <v>PC</v>
          </cell>
          <cell r="I10195" t="str">
            <v>CPR</v>
          </cell>
          <cell r="J10195" t="str">
            <v/>
          </cell>
          <cell r="K10195" t="str">
            <v>PD</v>
          </cell>
          <cell r="L10195" t="str">
            <v>3015</v>
          </cell>
          <cell r="M10195" t="str">
            <v>V</v>
          </cell>
          <cell r="N10195">
            <v>21415</v>
          </cell>
        </row>
        <row r="10196">
          <cell r="A10196" t="str">
            <v>RM-NSB-PIP-00-0210</v>
          </cell>
          <cell r="B10196" t="str">
            <v>CINT</v>
          </cell>
          <cell r="C10196" t="str">
            <v/>
          </cell>
          <cell r="D10196" t="str">
            <v>PIPA 34 x 2.3 x 602</v>
          </cell>
          <cell r="E10196">
            <v>44797</v>
          </cell>
          <cell r="F10196" t="str">
            <v>ROF</v>
          </cell>
          <cell r="G10196" t="str">
            <v>CI_PIPA</v>
          </cell>
          <cell r="H10196" t="str">
            <v>PC</v>
          </cell>
          <cell r="I10196" t="str">
            <v>CPR</v>
          </cell>
          <cell r="J10196" t="str">
            <v/>
          </cell>
          <cell r="K10196" t="str">
            <v>PD</v>
          </cell>
          <cell r="L10196" t="str">
            <v>3015</v>
          </cell>
          <cell r="M10196" t="str">
            <v>V</v>
          </cell>
          <cell r="N10196">
            <v>22189</v>
          </cell>
        </row>
        <row r="10197">
          <cell r="A10197" t="str">
            <v>RM-NSB-PIP-00-0211</v>
          </cell>
          <cell r="B10197" t="str">
            <v>CINT</v>
          </cell>
          <cell r="C10197" t="str">
            <v/>
          </cell>
          <cell r="D10197" t="str">
            <v>PIPA 34 X 2.6 X 388</v>
          </cell>
          <cell r="E10197">
            <v>44926</v>
          </cell>
          <cell r="F10197" t="str">
            <v>ROF</v>
          </cell>
          <cell r="G10197" t="str">
            <v>CI_PIPA</v>
          </cell>
          <cell r="H10197" t="str">
            <v>PC</v>
          </cell>
          <cell r="I10197" t="str">
            <v>CPR</v>
          </cell>
          <cell r="J10197" t="str">
            <v/>
          </cell>
          <cell r="K10197" t="str">
            <v>PD</v>
          </cell>
          <cell r="L10197" t="str">
            <v>3015</v>
          </cell>
          <cell r="M10197" t="str">
            <v>V</v>
          </cell>
          <cell r="N10197">
            <v>17185</v>
          </cell>
        </row>
        <row r="10198">
          <cell r="A10198" t="str">
            <v>RM-NSB-PIP-00-0212</v>
          </cell>
          <cell r="B10198" t="str">
            <v>CINT</v>
          </cell>
          <cell r="C10198" t="str">
            <v/>
          </cell>
          <cell r="D10198" t="str">
            <v>PIPA 34 X 2.6 X 741</v>
          </cell>
          <cell r="E10198">
            <v>44797</v>
          </cell>
          <cell r="F10198" t="str">
            <v>ROF</v>
          </cell>
          <cell r="G10198" t="str">
            <v>CI_PIPA</v>
          </cell>
          <cell r="H10198" t="str">
            <v>PC</v>
          </cell>
          <cell r="I10198" t="str">
            <v>CPR</v>
          </cell>
          <cell r="J10198" t="str">
            <v/>
          </cell>
          <cell r="K10198" t="str">
            <v>PD</v>
          </cell>
          <cell r="L10198" t="str">
            <v>3015</v>
          </cell>
          <cell r="M10198" t="str">
            <v>V</v>
          </cell>
          <cell r="N10198">
            <v>31776</v>
          </cell>
        </row>
        <row r="10199">
          <cell r="A10199" t="str">
            <v>RM-NSB-PIP-00-0213</v>
          </cell>
          <cell r="B10199" t="str">
            <v>CINT</v>
          </cell>
          <cell r="C10199" t="str">
            <v/>
          </cell>
          <cell r="D10199" t="str">
            <v>PIPA 34 X 2.6 X 746</v>
          </cell>
          <cell r="E10199">
            <v>44797</v>
          </cell>
          <cell r="F10199" t="str">
            <v>ROF</v>
          </cell>
          <cell r="G10199" t="str">
            <v>CI_PIPA</v>
          </cell>
          <cell r="H10199" t="str">
            <v>PC</v>
          </cell>
          <cell r="I10199" t="str">
            <v>CPR</v>
          </cell>
          <cell r="J10199" t="str">
            <v/>
          </cell>
          <cell r="K10199" t="str">
            <v>PD</v>
          </cell>
          <cell r="L10199" t="str">
            <v>3015</v>
          </cell>
          <cell r="M10199" t="str">
            <v>V</v>
          </cell>
          <cell r="N10199">
            <v>30789</v>
          </cell>
        </row>
        <row r="10200">
          <cell r="A10200" t="str">
            <v>RM-NSB-PIP-00-0214</v>
          </cell>
          <cell r="B10200" t="str">
            <v>CINT</v>
          </cell>
          <cell r="C10200" t="str">
            <v/>
          </cell>
          <cell r="D10200" t="str">
            <v>PIPA 34 X 2.6 X 931</v>
          </cell>
          <cell r="E10200">
            <v>44926</v>
          </cell>
          <cell r="F10200" t="str">
            <v>ROF</v>
          </cell>
          <cell r="G10200" t="str">
            <v>CI_PIPA</v>
          </cell>
          <cell r="H10200" t="str">
            <v>PC</v>
          </cell>
          <cell r="I10200" t="str">
            <v>CPR</v>
          </cell>
          <cell r="J10200" t="str">
            <v/>
          </cell>
          <cell r="K10200" t="str">
            <v>PD</v>
          </cell>
          <cell r="L10200" t="str">
            <v>3015</v>
          </cell>
          <cell r="M10200" t="str">
            <v>V</v>
          </cell>
          <cell r="N10200">
            <v>38834</v>
          </cell>
        </row>
        <row r="10201">
          <cell r="A10201" t="str">
            <v>RM-NSB-PIP-00-0215</v>
          </cell>
          <cell r="B10201" t="str">
            <v>CINT</v>
          </cell>
          <cell r="C10201" t="str">
            <v/>
          </cell>
          <cell r="D10201" t="str">
            <v>PIPA 34.0 X 2,6 X 6100</v>
          </cell>
          <cell r="E10201">
            <v>44797</v>
          </cell>
          <cell r="F10201" t="str">
            <v>ROF</v>
          </cell>
          <cell r="G10201" t="str">
            <v>CI_PIPA</v>
          </cell>
          <cell r="H10201" t="str">
            <v>PC</v>
          </cell>
          <cell r="I10201" t="str">
            <v>CPR</v>
          </cell>
          <cell r="J10201" t="str">
            <v/>
          </cell>
          <cell r="K10201" t="str">
            <v>PD</v>
          </cell>
          <cell r="L10201" t="str">
            <v>3015</v>
          </cell>
          <cell r="M10201" t="str">
            <v>V</v>
          </cell>
          <cell r="N10201">
            <v>167635</v>
          </cell>
        </row>
        <row r="10202">
          <cell r="A10202" t="str">
            <v>RM-NSB-PIP-00-0216</v>
          </cell>
          <cell r="B10202" t="str">
            <v>CINT</v>
          </cell>
          <cell r="C10202" t="str">
            <v/>
          </cell>
          <cell r="D10202" t="str">
            <v>PIPA 34.0 X 2.6 X 5642</v>
          </cell>
          <cell r="E10202">
            <v>45133</v>
          </cell>
          <cell r="F10202" t="str">
            <v>ROF</v>
          </cell>
          <cell r="G10202" t="str">
            <v>CI_PIPA</v>
          </cell>
          <cell r="H10202" t="str">
            <v>PC</v>
          </cell>
          <cell r="I10202" t="str">
            <v>CPR</v>
          </cell>
          <cell r="J10202" t="str">
            <v/>
          </cell>
          <cell r="K10202" t="str">
            <v>PD</v>
          </cell>
          <cell r="L10202" t="str">
            <v>3015</v>
          </cell>
          <cell r="M10202" t="str">
            <v>V</v>
          </cell>
          <cell r="N10202">
            <v>230582</v>
          </cell>
        </row>
        <row r="10203">
          <cell r="A10203" t="str">
            <v>RM-NSB-PIP-00-0217</v>
          </cell>
          <cell r="B10203" t="str">
            <v>CINT</v>
          </cell>
          <cell r="C10203" t="str">
            <v/>
          </cell>
          <cell r="D10203" t="str">
            <v>PIPA 34.0 X 2.1 X 6000</v>
          </cell>
          <cell r="E10203">
            <v>44797</v>
          </cell>
          <cell r="F10203" t="str">
            <v>ROF</v>
          </cell>
          <cell r="G10203" t="str">
            <v>CI_PIPA</v>
          </cell>
          <cell r="H10203" t="str">
            <v>PC</v>
          </cell>
          <cell r="I10203" t="str">
            <v>CPR</v>
          </cell>
          <cell r="J10203" t="str">
            <v/>
          </cell>
          <cell r="K10203" t="str">
            <v>PD</v>
          </cell>
          <cell r="L10203" t="str">
            <v>3015</v>
          </cell>
          <cell r="M10203" t="str">
            <v>V</v>
          </cell>
          <cell r="N10203">
            <v>203193</v>
          </cell>
        </row>
        <row r="10204">
          <cell r="A10204" t="str">
            <v>RM-NSB-PIP-00-0218</v>
          </cell>
          <cell r="B10204" t="str">
            <v>CINT</v>
          </cell>
          <cell r="C10204" t="str">
            <v/>
          </cell>
          <cell r="D10204" t="str">
            <v>PIPA 34.0 X 2.1 X 6450</v>
          </cell>
          <cell r="E10204">
            <v>44797</v>
          </cell>
          <cell r="F10204" t="str">
            <v>ROF</v>
          </cell>
          <cell r="G10204" t="str">
            <v>CI_PIPA</v>
          </cell>
          <cell r="H10204" t="str">
            <v>PC</v>
          </cell>
          <cell r="I10204" t="str">
            <v>CPR</v>
          </cell>
          <cell r="J10204" t="str">
            <v/>
          </cell>
          <cell r="K10204" t="str">
            <v>PD</v>
          </cell>
          <cell r="L10204" t="str">
            <v>3015</v>
          </cell>
          <cell r="M10204" t="str">
            <v>V</v>
          </cell>
          <cell r="N10204">
            <v>145445</v>
          </cell>
        </row>
        <row r="10205">
          <cell r="A10205" t="str">
            <v>RM-NSB-PIP-00-0219</v>
          </cell>
          <cell r="B10205" t="str">
            <v>CINT</v>
          </cell>
          <cell r="C10205" t="str">
            <v/>
          </cell>
          <cell r="D10205" t="str">
            <v>PIPA 34.0 X 2.1 X 6470</v>
          </cell>
          <cell r="E10205">
            <v>44797</v>
          </cell>
          <cell r="F10205" t="str">
            <v>ROF</v>
          </cell>
          <cell r="G10205" t="str">
            <v>CI_PIPA</v>
          </cell>
          <cell r="H10205" t="str">
            <v>PC</v>
          </cell>
          <cell r="I10205" t="str">
            <v>CPR</v>
          </cell>
          <cell r="J10205" t="str">
            <v/>
          </cell>
          <cell r="K10205" t="str">
            <v>PD</v>
          </cell>
          <cell r="L10205" t="str">
            <v>3015</v>
          </cell>
          <cell r="M10205" t="str">
            <v>V</v>
          </cell>
          <cell r="N10205">
            <v>145895</v>
          </cell>
        </row>
        <row r="10206">
          <cell r="A10206" t="str">
            <v>RM-NSB-PIP-00-0220</v>
          </cell>
          <cell r="B10206" t="str">
            <v>CINT</v>
          </cell>
          <cell r="C10206" t="str">
            <v/>
          </cell>
          <cell r="D10206" t="str">
            <v>PIPA 34.0 X 2.1 X 668</v>
          </cell>
          <cell r="E10206">
            <v>44926</v>
          </cell>
          <cell r="F10206" t="str">
            <v>ROF</v>
          </cell>
          <cell r="G10206" t="str">
            <v>CI_PIPA</v>
          </cell>
          <cell r="H10206" t="str">
            <v>PC</v>
          </cell>
          <cell r="I10206" t="str">
            <v>CPR</v>
          </cell>
          <cell r="J10206" t="str">
            <v/>
          </cell>
          <cell r="K10206" t="str">
            <v>PD</v>
          </cell>
          <cell r="L10206" t="str">
            <v>3015</v>
          </cell>
          <cell r="M10206" t="str">
            <v>V</v>
          </cell>
          <cell r="N10206">
            <v>24277</v>
          </cell>
        </row>
        <row r="10207">
          <cell r="A10207" t="str">
            <v>RM-NSB-PIP-00-0221</v>
          </cell>
          <cell r="B10207" t="str">
            <v>CINT</v>
          </cell>
          <cell r="C10207" t="str">
            <v/>
          </cell>
          <cell r="D10207" t="str">
            <v>PIPA 34.0 X 2.1 X 774</v>
          </cell>
          <cell r="E10207">
            <v>44926</v>
          </cell>
          <cell r="F10207" t="str">
            <v>ROF</v>
          </cell>
          <cell r="G10207" t="str">
            <v>CI_PIPA</v>
          </cell>
          <cell r="H10207" t="str">
            <v>PC</v>
          </cell>
          <cell r="I10207" t="str">
            <v>CPR</v>
          </cell>
          <cell r="J10207" t="str">
            <v/>
          </cell>
          <cell r="K10207" t="str">
            <v>PD</v>
          </cell>
          <cell r="L10207" t="str">
            <v>3015</v>
          </cell>
          <cell r="M10207" t="str">
            <v>V</v>
          </cell>
          <cell r="N10207">
            <v>28130</v>
          </cell>
        </row>
        <row r="10208">
          <cell r="A10208" t="str">
            <v>RM-NSB-PIP-00-0222</v>
          </cell>
          <cell r="B10208" t="str">
            <v>CINT</v>
          </cell>
          <cell r="C10208" t="str">
            <v/>
          </cell>
          <cell r="D10208" t="str">
            <v>PIPA 34.0 X 2.3 X 0.668</v>
          </cell>
          <cell r="E10208">
            <v>44926</v>
          </cell>
          <cell r="F10208" t="str">
            <v>ROF</v>
          </cell>
          <cell r="G10208" t="str">
            <v>CI_PIPA</v>
          </cell>
          <cell r="H10208" t="str">
            <v>PC</v>
          </cell>
          <cell r="I10208" t="str">
            <v>CPR</v>
          </cell>
          <cell r="J10208" t="str">
            <v/>
          </cell>
          <cell r="K10208" t="str">
            <v>PD</v>
          </cell>
          <cell r="L10208" t="str">
            <v>3015</v>
          </cell>
          <cell r="M10208" t="str">
            <v>V</v>
          </cell>
          <cell r="N10208">
            <v>26423</v>
          </cell>
        </row>
        <row r="10209">
          <cell r="A10209" t="str">
            <v>RM-NSB-PIP-00-0223</v>
          </cell>
          <cell r="B10209" t="str">
            <v>CINT</v>
          </cell>
          <cell r="C10209" t="str">
            <v/>
          </cell>
          <cell r="D10209" t="str">
            <v>PIPA 34.0 X 2.3 X 602</v>
          </cell>
          <cell r="E10209">
            <v>44797</v>
          </cell>
          <cell r="F10209" t="str">
            <v>ROF</v>
          </cell>
          <cell r="G10209" t="str">
            <v>CI_PIPA</v>
          </cell>
          <cell r="H10209" t="str">
            <v>PC</v>
          </cell>
          <cell r="I10209" t="str">
            <v>CPR</v>
          </cell>
          <cell r="J10209" t="str">
            <v/>
          </cell>
          <cell r="K10209" t="str">
            <v>PD</v>
          </cell>
          <cell r="L10209" t="str">
            <v>3015</v>
          </cell>
          <cell r="M10209" t="str">
            <v>V</v>
          </cell>
          <cell r="N10209">
            <v>24679</v>
          </cell>
        </row>
        <row r="10210">
          <cell r="A10210" t="str">
            <v>RM-NSB-PIP-00-0224</v>
          </cell>
          <cell r="B10210" t="str">
            <v>CINT</v>
          </cell>
          <cell r="C10210" t="str">
            <v/>
          </cell>
          <cell r="D10210" t="str">
            <v>PIPA 34.0 X 2.3 X 774</v>
          </cell>
          <cell r="E10210">
            <v>44926</v>
          </cell>
          <cell r="F10210" t="str">
            <v>ROF</v>
          </cell>
          <cell r="G10210" t="str">
            <v>CI_PIPA</v>
          </cell>
          <cell r="H10210" t="str">
            <v>PC</v>
          </cell>
          <cell r="I10210" t="str">
            <v>CPR</v>
          </cell>
          <cell r="J10210" t="str">
            <v/>
          </cell>
          <cell r="K10210" t="str">
            <v>PD</v>
          </cell>
          <cell r="L10210" t="str">
            <v>3015</v>
          </cell>
          <cell r="M10210" t="str">
            <v>V</v>
          </cell>
          <cell r="N10210">
            <v>30616</v>
          </cell>
        </row>
        <row r="10211">
          <cell r="A10211" t="str">
            <v>RM-NSB-PIP-00-0225</v>
          </cell>
          <cell r="B10211" t="str">
            <v>CINT</v>
          </cell>
          <cell r="C10211" t="str">
            <v/>
          </cell>
          <cell r="D10211" t="str">
            <v>PIPA 34.0 X 2.6 X 388</v>
          </cell>
          <cell r="E10211">
            <v>45232</v>
          </cell>
          <cell r="F10211" t="str">
            <v>ROF</v>
          </cell>
          <cell r="G10211" t="str">
            <v>CI_PIPA</v>
          </cell>
          <cell r="H10211" t="str">
            <v>PC</v>
          </cell>
          <cell r="I10211" t="str">
            <v>CPR</v>
          </cell>
          <cell r="J10211" t="str">
            <v/>
          </cell>
          <cell r="K10211" t="str">
            <v>PD</v>
          </cell>
          <cell r="L10211" t="str">
            <v>3015</v>
          </cell>
          <cell r="M10211" t="str">
            <v>V</v>
          </cell>
          <cell r="N10211">
            <v>17203</v>
          </cell>
        </row>
        <row r="10212">
          <cell r="A10212" t="str">
            <v>RM-NSB-PIP-00-0226</v>
          </cell>
          <cell r="B10212" t="str">
            <v>CINT</v>
          </cell>
          <cell r="C10212" t="str">
            <v/>
          </cell>
          <cell r="D10212" t="str">
            <v>PIPA 34.0 X 2.6 X 656</v>
          </cell>
          <cell r="E10212">
            <v>44926</v>
          </cell>
          <cell r="F10212" t="str">
            <v>ROF</v>
          </cell>
          <cell r="G10212" t="str">
            <v>CI_PIPA</v>
          </cell>
          <cell r="H10212" t="str">
            <v>PC</v>
          </cell>
          <cell r="I10212" t="str">
            <v>CPR</v>
          </cell>
          <cell r="J10212" t="str">
            <v/>
          </cell>
          <cell r="K10212" t="str">
            <v>PD</v>
          </cell>
          <cell r="L10212" t="str">
            <v>3015</v>
          </cell>
          <cell r="M10212" t="str">
            <v>V</v>
          </cell>
          <cell r="N10212">
            <v>29055</v>
          </cell>
        </row>
        <row r="10213">
          <cell r="A10213" t="str">
            <v>RM-NSB-PIP-00-0227</v>
          </cell>
          <cell r="B10213" t="str">
            <v>CINT</v>
          </cell>
          <cell r="C10213" t="str">
            <v/>
          </cell>
          <cell r="D10213" t="str">
            <v>PIPA 34.0 X 2.6 X 841</v>
          </cell>
          <cell r="E10213">
            <v>45266</v>
          </cell>
          <cell r="F10213" t="str">
            <v>ROF</v>
          </cell>
          <cell r="G10213" t="str">
            <v>CI_PIPA</v>
          </cell>
          <cell r="H10213" t="str">
            <v>PC</v>
          </cell>
          <cell r="I10213" t="str">
            <v>CPR</v>
          </cell>
          <cell r="J10213" t="str">
            <v/>
          </cell>
          <cell r="K10213" t="str">
            <v>PD</v>
          </cell>
          <cell r="L10213" t="str">
            <v>3015</v>
          </cell>
          <cell r="M10213" t="str">
            <v>V</v>
          </cell>
          <cell r="N10213">
            <v>37249</v>
          </cell>
        </row>
        <row r="10214">
          <cell r="A10214" t="str">
            <v>RM-NSB-PIP-00-0228</v>
          </cell>
          <cell r="B10214" t="str">
            <v>CINT</v>
          </cell>
          <cell r="C10214" t="str">
            <v/>
          </cell>
          <cell r="D10214" t="str">
            <v>PIPA 34.0 X 3.2 X 388</v>
          </cell>
          <cell r="E10214">
            <v>44797</v>
          </cell>
          <cell r="F10214" t="str">
            <v>ROF</v>
          </cell>
          <cell r="G10214" t="str">
            <v>CI_PIPA</v>
          </cell>
          <cell r="H10214" t="str">
            <v>PC</v>
          </cell>
          <cell r="I10214" t="str">
            <v>CPR</v>
          </cell>
          <cell r="J10214" t="str">
            <v/>
          </cell>
          <cell r="K10214" t="str">
            <v>PD</v>
          </cell>
          <cell r="L10214" t="str">
            <v>3015</v>
          </cell>
          <cell r="M10214" t="str">
            <v>V</v>
          </cell>
          <cell r="N10214">
            <v>19333</v>
          </cell>
        </row>
        <row r="10215">
          <cell r="A10215" t="str">
            <v>RM-NSB-PIP-00-0229</v>
          </cell>
          <cell r="B10215" t="str">
            <v>CINT</v>
          </cell>
          <cell r="C10215" t="str">
            <v/>
          </cell>
          <cell r="D10215" t="str">
            <v>PIPA 34.0 X 3.2 X 581</v>
          </cell>
          <cell r="E10215">
            <v>44797</v>
          </cell>
          <cell r="F10215" t="str">
            <v>ROF</v>
          </cell>
          <cell r="G10215" t="str">
            <v>CI_PIPA</v>
          </cell>
          <cell r="H10215" t="str">
            <v>PC</v>
          </cell>
          <cell r="I10215" t="str">
            <v>CPR</v>
          </cell>
          <cell r="J10215" t="str">
            <v/>
          </cell>
          <cell r="K10215" t="str">
            <v>PD</v>
          </cell>
          <cell r="L10215" t="str">
            <v>3015</v>
          </cell>
          <cell r="M10215" t="str">
            <v>V</v>
          </cell>
          <cell r="N10215">
            <v>9160</v>
          </cell>
        </row>
        <row r="10216">
          <cell r="A10216" t="str">
            <v>RM-NSB-PIP-00-0230</v>
          </cell>
          <cell r="B10216" t="str">
            <v>CINT</v>
          </cell>
          <cell r="C10216" t="str">
            <v/>
          </cell>
          <cell r="D10216" t="str">
            <v>PIPA 34.0 X 3.2 X 651</v>
          </cell>
          <cell r="E10216">
            <v>44797</v>
          </cell>
          <cell r="F10216" t="str">
            <v>ROF</v>
          </cell>
          <cell r="G10216" t="str">
            <v>CI_PIPA</v>
          </cell>
          <cell r="H10216" t="str">
            <v>PC</v>
          </cell>
          <cell r="I10216" t="str">
            <v>CPR</v>
          </cell>
          <cell r="J10216" t="str">
            <v/>
          </cell>
          <cell r="K10216" t="str">
            <v>PD</v>
          </cell>
          <cell r="L10216" t="str">
            <v>3015</v>
          </cell>
          <cell r="M10216" t="str">
            <v>V</v>
          </cell>
          <cell r="N10216">
            <v>32437</v>
          </cell>
        </row>
        <row r="10217">
          <cell r="A10217" t="str">
            <v>RM-NSB-PIP-00-0231</v>
          </cell>
          <cell r="B10217" t="str">
            <v>CINT</v>
          </cell>
          <cell r="C10217" t="str">
            <v/>
          </cell>
          <cell r="D10217" t="str">
            <v>PIPA 34.0 X 3.2 X 656</v>
          </cell>
          <cell r="E10217">
            <v>44926</v>
          </cell>
          <cell r="F10217" t="str">
            <v>ROF</v>
          </cell>
          <cell r="G10217" t="str">
            <v>CI_PIPA</v>
          </cell>
          <cell r="H10217" t="str">
            <v>PC</v>
          </cell>
          <cell r="I10217" t="str">
            <v>CPR</v>
          </cell>
          <cell r="J10217" t="str">
            <v/>
          </cell>
          <cell r="K10217" t="str">
            <v>PD</v>
          </cell>
          <cell r="L10217" t="str">
            <v>3015</v>
          </cell>
          <cell r="M10217" t="str">
            <v>V</v>
          </cell>
          <cell r="N10217">
            <v>35077</v>
          </cell>
        </row>
        <row r="10218">
          <cell r="A10218" t="str">
            <v>RM-NSB-PIP-00-0232</v>
          </cell>
          <cell r="B10218" t="str">
            <v>CINT</v>
          </cell>
          <cell r="C10218" t="str">
            <v/>
          </cell>
          <cell r="D10218" t="str">
            <v>PIPA 34.0 X 3.2 X 841</v>
          </cell>
          <cell r="E10218">
            <v>44797</v>
          </cell>
          <cell r="F10218" t="str">
            <v>ROF</v>
          </cell>
          <cell r="G10218" t="str">
            <v>CI_PIPA</v>
          </cell>
          <cell r="H10218" t="str">
            <v>PC</v>
          </cell>
          <cell r="I10218" t="str">
            <v>CPR</v>
          </cell>
          <cell r="J10218" t="str">
            <v/>
          </cell>
          <cell r="K10218" t="str">
            <v>PD</v>
          </cell>
          <cell r="L10218" t="str">
            <v>3015</v>
          </cell>
          <cell r="M10218" t="str">
            <v>V</v>
          </cell>
          <cell r="N10218">
            <v>41903</v>
          </cell>
        </row>
        <row r="10219">
          <cell r="A10219" t="str">
            <v>RM-NSB-PIP-00-0233</v>
          </cell>
          <cell r="B10219" t="str">
            <v>CINT</v>
          </cell>
          <cell r="C10219" t="str">
            <v/>
          </cell>
          <cell r="D10219" t="str">
            <v>PIPA 37.6 / 14.2 X 1.0 X 752</v>
          </cell>
          <cell r="E10219">
            <v>44797</v>
          </cell>
          <cell r="F10219" t="str">
            <v>ROF</v>
          </cell>
          <cell r="G10219" t="str">
            <v>CI_PIPA</v>
          </cell>
          <cell r="H10219" t="str">
            <v>PC</v>
          </cell>
          <cell r="I10219" t="str">
            <v>CPR</v>
          </cell>
          <cell r="J10219" t="str">
            <v/>
          </cell>
          <cell r="K10219" t="str">
            <v>PD</v>
          </cell>
          <cell r="L10219" t="str">
            <v>3015</v>
          </cell>
          <cell r="M10219" t="str">
            <v>V</v>
          </cell>
          <cell r="N10219">
            <v>12128</v>
          </cell>
        </row>
        <row r="10220">
          <cell r="A10220" t="str">
            <v>RM-NSB-PIP-00-0234</v>
          </cell>
          <cell r="B10220" t="str">
            <v>CINT</v>
          </cell>
          <cell r="C10220" t="str">
            <v/>
          </cell>
          <cell r="D10220" t="str">
            <v>PIPA 38.1 X 1.5 X 0.300</v>
          </cell>
          <cell r="E10220">
            <v>44797</v>
          </cell>
          <cell r="F10220" t="str">
            <v>ROF</v>
          </cell>
          <cell r="G10220" t="str">
            <v>CI_PIPA</v>
          </cell>
          <cell r="H10220" t="str">
            <v>PC</v>
          </cell>
          <cell r="I10220" t="str">
            <v>CPR</v>
          </cell>
          <cell r="J10220" t="str">
            <v/>
          </cell>
          <cell r="K10220" t="str">
            <v>PD</v>
          </cell>
          <cell r="L10220" t="str">
            <v>3015</v>
          </cell>
          <cell r="M10220" t="str">
            <v>V</v>
          </cell>
          <cell r="N10220">
            <v>5780</v>
          </cell>
        </row>
        <row r="10221">
          <cell r="A10221" t="str">
            <v>RM-NSB-PIP-00-0235</v>
          </cell>
          <cell r="B10221" t="str">
            <v>CINT</v>
          </cell>
          <cell r="C10221" t="str">
            <v/>
          </cell>
          <cell r="D10221" t="str">
            <v>PIPA 38.1 X 1.6 X 075</v>
          </cell>
          <cell r="E10221">
            <v>44936</v>
          </cell>
          <cell r="F10221" t="str">
            <v>ROF</v>
          </cell>
          <cell r="G10221" t="str">
            <v>CI_PIPA</v>
          </cell>
          <cell r="H10221" t="str">
            <v>PC</v>
          </cell>
          <cell r="I10221" t="str">
            <v>CPR</v>
          </cell>
          <cell r="J10221" t="str">
            <v/>
          </cell>
          <cell r="K10221" t="str">
            <v>PD</v>
          </cell>
          <cell r="L10221" t="str">
            <v>3015</v>
          </cell>
          <cell r="M10221" t="str">
            <v>V</v>
          </cell>
          <cell r="N10221">
            <v>23762</v>
          </cell>
        </row>
        <row r="10222">
          <cell r="A10222" t="str">
            <v>RM-NSB-PIP-00-0236</v>
          </cell>
          <cell r="B10222" t="str">
            <v>CINT</v>
          </cell>
          <cell r="C10222" t="str">
            <v/>
          </cell>
          <cell r="D10222" t="str">
            <v>PIPA 38.1 X 1.6 X 1000</v>
          </cell>
          <cell r="E10222">
            <v>44797</v>
          </cell>
          <cell r="F10222" t="str">
            <v>ROF</v>
          </cell>
          <cell r="G10222" t="str">
            <v>CI_PIPA</v>
          </cell>
          <cell r="H10222" t="str">
            <v>PC</v>
          </cell>
          <cell r="I10222" t="str">
            <v>CPR</v>
          </cell>
          <cell r="J10222" t="str">
            <v/>
          </cell>
          <cell r="K10222" t="str">
            <v>PD</v>
          </cell>
          <cell r="L10222" t="str">
            <v>3015</v>
          </cell>
          <cell r="M10222" t="str">
            <v>V</v>
          </cell>
          <cell r="N10222">
            <v>18861</v>
          </cell>
        </row>
        <row r="10223">
          <cell r="A10223" t="str">
            <v>RM-NSB-PIP-00-0237</v>
          </cell>
          <cell r="B10223" t="str">
            <v>CINT</v>
          </cell>
          <cell r="C10223" t="str">
            <v/>
          </cell>
          <cell r="D10223" t="str">
            <v>PIPA 38.1 X 1.6 X 110</v>
          </cell>
          <cell r="E10223">
            <v>45169</v>
          </cell>
          <cell r="F10223" t="str">
            <v>ROF</v>
          </cell>
          <cell r="G10223" t="str">
            <v>CI_PIPA</v>
          </cell>
          <cell r="H10223" t="str">
            <v>PC</v>
          </cell>
          <cell r="I10223" t="str">
            <v>CPR</v>
          </cell>
          <cell r="J10223" t="str">
            <v/>
          </cell>
          <cell r="K10223" t="str">
            <v>PD</v>
          </cell>
          <cell r="L10223" t="str">
            <v>3015</v>
          </cell>
          <cell r="M10223" t="str">
            <v>V</v>
          </cell>
          <cell r="N10223">
            <v>3216</v>
          </cell>
        </row>
        <row r="10224">
          <cell r="A10224" t="str">
            <v>RM-NSB-PIP-00-0238</v>
          </cell>
          <cell r="B10224" t="str">
            <v>CINT</v>
          </cell>
          <cell r="C10224" t="str">
            <v/>
          </cell>
          <cell r="D10224" t="str">
            <v>PIPA 38.1 X 1.6 X 300</v>
          </cell>
          <cell r="E10224">
            <v>45013</v>
          </cell>
          <cell r="F10224" t="str">
            <v>ROF</v>
          </cell>
          <cell r="G10224" t="str">
            <v>CI_PIPA</v>
          </cell>
          <cell r="H10224" t="str">
            <v>PC</v>
          </cell>
          <cell r="I10224" t="str">
            <v>CPR</v>
          </cell>
          <cell r="J10224" t="str">
            <v/>
          </cell>
          <cell r="K10224" t="str">
            <v>PD</v>
          </cell>
          <cell r="L10224" t="str">
            <v>3015</v>
          </cell>
          <cell r="M10224" t="str">
            <v>V</v>
          </cell>
          <cell r="N10224">
            <v>8641</v>
          </cell>
        </row>
        <row r="10225">
          <cell r="A10225" t="str">
            <v>RM-NSB-PIP-00-0239</v>
          </cell>
          <cell r="B10225" t="str">
            <v>CINT</v>
          </cell>
          <cell r="C10225" t="str">
            <v/>
          </cell>
          <cell r="D10225" t="str">
            <v>PIPA 38.1 X 1.6 X 6000</v>
          </cell>
          <cell r="E10225">
            <v>44797</v>
          </cell>
          <cell r="F10225" t="str">
            <v>ROF</v>
          </cell>
          <cell r="G10225" t="str">
            <v>CI_PIPA</v>
          </cell>
          <cell r="H10225" t="str">
            <v>PC</v>
          </cell>
          <cell r="I10225" t="str">
            <v>CPR</v>
          </cell>
          <cell r="J10225" t="str">
            <v/>
          </cell>
          <cell r="K10225" t="str">
            <v>PD</v>
          </cell>
          <cell r="L10225" t="str">
            <v>3015</v>
          </cell>
          <cell r="M10225" t="str">
            <v>V</v>
          </cell>
          <cell r="N10225">
            <v>111035</v>
          </cell>
        </row>
        <row r="10226">
          <cell r="A10226" t="str">
            <v>RM-NSB-PIP-00-0240</v>
          </cell>
          <cell r="B10226" t="str">
            <v>CINT</v>
          </cell>
          <cell r="C10226" t="str">
            <v/>
          </cell>
          <cell r="D10226" t="str">
            <v>PIPA 38.1 X 1.6 X 75</v>
          </cell>
          <cell r="E10226">
            <v>44800</v>
          </cell>
          <cell r="F10226" t="str">
            <v>ROF</v>
          </cell>
          <cell r="G10226" t="str">
            <v>CI_PIPA</v>
          </cell>
          <cell r="H10226" t="str">
            <v>PC</v>
          </cell>
          <cell r="I10226" t="str">
            <v>CPR</v>
          </cell>
          <cell r="J10226" t="str">
            <v/>
          </cell>
          <cell r="K10226" t="str">
            <v>PD</v>
          </cell>
          <cell r="L10226" t="str">
            <v>3015</v>
          </cell>
          <cell r="M10226" t="str">
            <v>V</v>
          </cell>
          <cell r="N10226">
            <v>2664</v>
          </cell>
        </row>
        <row r="10227">
          <cell r="A10227" t="str">
            <v>RM-NSB-PIP-00-0241</v>
          </cell>
          <cell r="B10227" t="str">
            <v>CINT</v>
          </cell>
          <cell r="C10227" t="str">
            <v/>
          </cell>
          <cell r="D10227" t="str">
            <v>PIPA 38.1 X 1.8 X 6.000</v>
          </cell>
          <cell r="E10227">
            <v>44797</v>
          </cell>
          <cell r="F10227" t="str">
            <v>ROF</v>
          </cell>
          <cell r="G10227" t="str">
            <v>CI_PIPA</v>
          </cell>
          <cell r="H10227" t="str">
            <v>PC</v>
          </cell>
          <cell r="I10227" t="str">
            <v>CPR</v>
          </cell>
          <cell r="J10227" t="str">
            <v/>
          </cell>
          <cell r="K10227" t="str">
            <v>PD</v>
          </cell>
          <cell r="L10227" t="str">
            <v>3015</v>
          </cell>
          <cell r="M10227" t="str">
            <v>V</v>
          </cell>
          <cell r="N10227">
            <v>178000</v>
          </cell>
        </row>
        <row r="10228">
          <cell r="A10228" t="str">
            <v>RM-NSB-PIP-00-0242</v>
          </cell>
          <cell r="B10228" t="str">
            <v>CINT</v>
          </cell>
          <cell r="C10228" t="str">
            <v/>
          </cell>
          <cell r="D10228" t="str">
            <v>PIPA 39/19 X 1.2 X 1.738</v>
          </cell>
          <cell r="E10228">
            <v>44926</v>
          </cell>
          <cell r="F10228" t="str">
            <v>ROF</v>
          </cell>
          <cell r="G10228" t="str">
            <v>CI_PIPA</v>
          </cell>
          <cell r="H10228" t="str">
            <v>PC</v>
          </cell>
          <cell r="I10228" t="str">
            <v>CPR</v>
          </cell>
          <cell r="J10228" t="str">
            <v/>
          </cell>
          <cell r="K10228" t="str">
            <v>PD</v>
          </cell>
          <cell r="L10228" t="str">
            <v>3015</v>
          </cell>
          <cell r="M10228" t="str">
            <v>V</v>
          </cell>
          <cell r="N10228">
            <v>40442</v>
          </cell>
        </row>
        <row r="10229">
          <cell r="A10229" t="str">
            <v>RM-NSB-PIP-00-0243</v>
          </cell>
          <cell r="B10229" t="str">
            <v>CINT</v>
          </cell>
          <cell r="C10229" t="str">
            <v/>
          </cell>
          <cell r="D10229" t="str">
            <v>PIPA 39/19 X 1.2 X 1.838</v>
          </cell>
          <cell r="E10229">
            <v>44926</v>
          </cell>
          <cell r="F10229" t="str">
            <v>ROF</v>
          </cell>
          <cell r="G10229" t="str">
            <v>CI_PIPA</v>
          </cell>
          <cell r="H10229" t="str">
            <v>PC</v>
          </cell>
          <cell r="I10229" t="str">
            <v>CPR</v>
          </cell>
          <cell r="J10229" t="str">
            <v/>
          </cell>
          <cell r="K10229" t="str">
            <v>PD</v>
          </cell>
          <cell r="L10229" t="str">
            <v>3015</v>
          </cell>
          <cell r="M10229" t="str">
            <v>V</v>
          </cell>
          <cell r="N10229">
            <v>42769</v>
          </cell>
        </row>
        <row r="10230">
          <cell r="A10230" t="str">
            <v>RM-NSB-PIP-00-0244</v>
          </cell>
          <cell r="B10230" t="str">
            <v>CINT</v>
          </cell>
          <cell r="C10230" t="str">
            <v/>
          </cell>
          <cell r="D10230" t="str">
            <v>PIPA 4.2 X 1.2 X 179</v>
          </cell>
          <cell r="E10230">
            <v>44797</v>
          </cell>
          <cell r="F10230" t="str">
            <v>ROF</v>
          </cell>
          <cell r="G10230" t="str">
            <v>CI_PIPA</v>
          </cell>
          <cell r="H10230" t="str">
            <v>PC</v>
          </cell>
          <cell r="I10230" t="str">
            <v>CPR</v>
          </cell>
          <cell r="J10230" t="str">
            <v/>
          </cell>
          <cell r="K10230" t="str">
            <v>PD</v>
          </cell>
          <cell r="L10230" t="str">
            <v>3015</v>
          </cell>
          <cell r="M10230" t="str">
            <v>V</v>
          </cell>
          <cell r="N10230">
            <v>4007</v>
          </cell>
        </row>
        <row r="10231">
          <cell r="A10231" t="str">
            <v>RM-NSB-PIP-00-0245</v>
          </cell>
          <cell r="B10231" t="str">
            <v>CINT</v>
          </cell>
          <cell r="C10231" t="str">
            <v/>
          </cell>
          <cell r="D10231" t="str">
            <v>PIPA 40 X 25 X 1.2 X 902</v>
          </cell>
          <cell r="E10231">
            <v>44926</v>
          </cell>
          <cell r="F10231" t="str">
            <v>ROF</v>
          </cell>
          <cell r="G10231" t="str">
            <v>CI_PIPA</v>
          </cell>
          <cell r="H10231" t="str">
            <v>PC</v>
          </cell>
          <cell r="I10231" t="str">
            <v>CPR</v>
          </cell>
          <cell r="J10231" t="str">
            <v/>
          </cell>
          <cell r="K10231" t="str">
            <v>PD</v>
          </cell>
          <cell r="L10231" t="str">
            <v>3015</v>
          </cell>
          <cell r="M10231" t="str">
            <v>V</v>
          </cell>
          <cell r="N10231">
            <v>24078</v>
          </cell>
        </row>
        <row r="10232">
          <cell r="A10232" t="str">
            <v>RM-NSB-PIP-00-0246</v>
          </cell>
          <cell r="B10232" t="str">
            <v>CINT</v>
          </cell>
          <cell r="C10232" t="str">
            <v/>
          </cell>
          <cell r="D10232" t="str">
            <v>PIPA 40 X 25 X 1.5 X 0.709</v>
          </cell>
          <cell r="E10232">
            <v>44926</v>
          </cell>
          <cell r="F10232" t="str">
            <v>ROF</v>
          </cell>
          <cell r="G10232" t="str">
            <v>CI_PIPA</v>
          </cell>
          <cell r="H10232" t="str">
            <v>PC</v>
          </cell>
          <cell r="I10232" t="str">
            <v>CPR</v>
          </cell>
          <cell r="J10232" t="str">
            <v/>
          </cell>
          <cell r="K10232" t="str">
            <v>PD</v>
          </cell>
          <cell r="L10232" t="str">
            <v>3015</v>
          </cell>
          <cell r="M10232" t="str">
            <v>V</v>
          </cell>
          <cell r="N10232">
            <v>23022</v>
          </cell>
        </row>
        <row r="10233">
          <cell r="A10233" t="str">
            <v>RM-NSB-PIP-00-0247</v>
          </cell>
          <cell r="B10233" t="str">
            <v>CINT</v>
          </cell>
          <cell r="C10233" t="str">
            <v/>
          </cell>
          <cell r="D10233" t="str">
            <v>PIPA 40 X 25 X 1.5 X 1437.5</v>
          </cell>
          <cell r="E10233">
            <v>44926</v>
          </cell>
          <cell r="F10233" t="str">
            <v>ROF</v>
          </cell>
          <cell r="G10233" t="str">
            <v>CI_PIPA</v>
          </cell>
          <cell r="H10233" t="str">
            <v>PC</v>
          </cell>
          <cell r="I10233" t="str">
            <v>CPR</v>
          </cell>
          <cell r="J10233" t="str">
            <v/>
          </cell>
          <cell r="K10233" t="str">
            <v>PD</v>
          </cell>
          <cell r="L10233" t="str">
            <v>3015</v>
          </cell>
          <cell r="M10233" t="str">
            <v>V</v>
          </cell>
          <cell r="N10233">
            <v>46677</v>
          </cell>
        </row>
        <row r="10234">
          <cell r="A10234" t="str">
            <v>RM-NSB-PIP-00-0248</v>
          </cell>
          <cell r="B10234" t="str">
            <v>CINT</v>
          </cell>
          <cell r="C10234" t="str">
            <v/>
          </cell>
          <cell r="D10234" t="str">
            <v>PIPA 40 X 25 X 1.6 X 709</v>
          </cell>
          <cell r="E10234">
            <v>44797</v>
          </cell>
          <cell r="F10234" t="str">
            <v>ROF</v>
          </cell>
          <cell r="G10234" t="str">
            <v>CI_PIPA</v>
          </cell>
          <cell r="H10234" t="str">
            <v>PC</v>
          </cell>
          <cell r="I10234" t="str">
            <v>CPR</v>
          </cell>
          <cell r="J10234" t="str">
            <v/>
          </cell>
          <cell r="K10234" t="str">
            <v>PD</v>
          </cell>
          <cell r="L10234" t="str">
            <v>3015</v>
          </cell>
          <cell r="M10234" t="str">
            <v>V</v>
          </cell>
          <cell r="N10234">
            <v>14659</v>
          </cell>
        </row>
        <row r="10235">
          <cell r="A10235" t="str">
            <v>RM-NSB-PIP-00-0249</v>
          </cell>
          <cell r="B10235" t="str">
            <v>CINT</v>
          </cell>
          <cell r="C10235" t="str">
            <v/>
          </cell>
          <cell r="D10235" t="str">
            <v>PIPA 40 X 25 X 1.6 X 718</v>
          </cell>
          <cell r="E10235">
            <v>44926</v>
          </cell>
          <cell r="F10235" t="str">
            <v>ROF</v>
          </cell>
          <cell r="G10235" t="str">
            <v>CI_PIPA</v>
          </cell>
          <cell r="H10235" t="str">
            <v>PC</v>
          </cell>
          <cell r="I10235" t="str">
            <v>CPR</v>
          </cell>
          <cell r="J10235" t="str">
            <v/>
          </cell>
          <cell r="K10235" t="str">
            <v>PD</v>
          </cell>
          <cell r="L10235" t="str">
            <v>3015</v>
          </cell>
          <cell r="M10235" t="str">
            <v>V</v>
          </cell>
          <cell r="N10235">
            <v>24806</v>
          </cell>
        </row>
        <row r="10236">
          <cell r="A10236" t="str">
            <v>RM-NSB-PIP-00-0250</v>
          </cell>
          <cell r="B10236" t="str">
            <v>CINT</v>
          </cell>
          <cell r="C10236" t="str">
            <v/>
          </cell>
          <cell r="D10236" t="str">
            <v>PIPA 40 X 25 X 1.6 X 850</v>
          </cell>
          <cell r="E10236">
            <v>45169</v>
          </cell>
          <cell r="F10236" t="str">
            <v>ROF</v>
          </cell>
          <cell r="G10236" t="str">
            <v>CI_PIPA</v>
          </cell>
          <cell r="H10236" t="str">
            <v>PC</v>
          </cell>
          <cell r="I10236" t="str">
            <v>CPR</v>
          </cell>
          <cell r="J10236" t="str">
            <v/>
          </cell>
          <cell r="K10236" t="str">
            <v>PD</v>
          </cell>
          <cell r="L10236" t="str">
            <v>3015</v>
          </cell>
          <cell r="M10236" t="str">
            <v>V</v>
          </cell>
          <cell r="N10236">
            <v>29366</v>
          </cell>
        </row>
        <row r="10237">
          <cell r="A10237" t="str">
            <v>RM-NSB-PIP-00-0251</v>
          </cell>
          <cell r="B10237" t="str">
            <v>CINT</v>
          </cell>
          <cell r="C10237" t="str">
            <v/>
          </cell>
          <cell r="D10237" t="str">
            <v>PIPA 40/20 X 1.2 X 1000</v>
          </cell>
          <cell r="E10237">
            <v>44797</v>
          </cell>
          <cell r="F10237" t="str">
            <v>ROF</v>
          </cell>
          <cell r="G10237" t="str">
            <v>CI_PIPA</v>
          </cell>
          <cell r="H10237" t="str">
            <v>PC</v>
          </cell>
          <cell r="I10237" t="str">
            <v>CPR</v>
          </cell>
          <cell r="J10237" t="str">
            <v/>
          </cell>
          <cell r="K10237" t="str">
            <v>PD</v>
          </cell>
          <cell r="L10237" t="str">
            <v>3015</v>
          </cell>
          <cell r="M10237" t="str">
            <v>V</v>
          </cell>
          <cell r="N10237">
            <v>15123</v>
          </cell>
        </row>
        <row r="10238">
          <cell r="A10238" t="str">
            <v>RM-NSB-PIP-00-0252</v>
          </cell>
          <cell r="B10238" t="str">
            <v>CINT</v>
          </cell>
          <cell r="C10238" t="str">
            <v/>
          </cell>
          <cell r="D10238" t="str">
            <v>PIPA 40/20 x 1.2 x 1841</v>
          </cell>
          <cell r="E10238">
            <v>44838</v>
          </cell>
          <cell r="F10238" t="str">
            <v>ROF</v>
          </cell>
          <cell r="G10238" t="str">
            <v>CI_PIPA</v>
          </cell>
          <cell r="H10238" t="str">
            <v>PC</v>
          </cell>
          <cell r="I10238" t="str">
            <v>CPR</v>
          </cell>
          <cell r="J10238" t="str">
            <v/>
          </cell>
          <cell r="K10238" t="str">
            <v>PD</v>
          </cell>
          <cell r="L10238" t="str">
            <v>3015</v>
          </cell>
          <cell r="M10238" t="str">
            <v>V</v>
          </cell>
          <cell r="N10238">
            <v>41211</v>
          </cell>
        </row>
        <row r="10239">
          <cell r="A10239" t="str">
            <v>RM-NSB-PIP-00-0253</v>
          </cell>
          <cell r="B10239" t="str">
            <v>CINT</v>
          </cell>
          <cell r="C10239" t="str">
            <v/>
          </cell>
          <cell r="D10239" t="str">
            <v>PIPA 40/20 X 1.2 X 1891</v>
          </cell>
          <cell r="E10239">
            <v>45169</v>
          </cell>
          <cell r="F10239" t="str">
            <v>ROF</v>
          </cell>
          <cell r="G10239" t="str">
            <v>CI_PIPA</v>
          </cell>
          <cell r="H10239" t="str">
            <v>PC</v>
          </cell>
          <cell r="I10239" t="str">
            <v>CPR</v>
          </cell>
          <cell r="J10239" t="str">
            <v/>
          </cell>
          <cell r="K10239" t="str">
            <v>PD</v>
          </cell>
          <cell r="L10239" t="str">
            <v>3015</v>
          </cell>
          <cell r="M10239" t="str">
            <v>V</v>
          </cell>
          <cell r="N10239">
            <v>41917</v>
          </cell>
        </row>
        <row r="10240">
          <cell r="A10240" t="str">
            <v>RM-NSB-PIP-00-0254</v>
          </cell>
          <cell r="B10240" t="str">
            <v>CINT</v>
          </cell>
          <cell r="C10240" t="str">
            <v/>
          </cell>
          <cell r="D10240" t="str">
            <v>PIPA 40/20 X 1.2 X 420</v>
          </cell>
          <cell r="E10240">
            <v>44797</v>
          </cell>
          <cell r="F10240" t="str">
            <v>ROF</v>
          </cell>
          <cell r="G10240" t="str">
            <v>CI_PIPA</v>
          </cell>
          <cell r="H10240" t="str">
            <v>PC</v>
          </cell>
          <cell r="I10240" t="str">
            <v>CPR</v>
          </cell>
          <cell r="J10240" t="str">
            <v/>
          </cell>
          <cell r="K10240" t="str">
            <v>PD</v>
          </cell>
          <cell r="L10240" t="str">
            <v>3015</v>
          </cell>
          <cell r="M10240" t="str">
            <v>V</v>
          </cell>
          <cell r="N10240">
            <v>9402</v>
          </cell>
        </row>
        <row r="10241">
          <cell r="A10241" t="str">
            <v>RM-NSB-PIP-00-0255</v>
          </cell>
          <cell r="B10241" t="str">
            <v>CINT</v>
          </cell>
          <cell r="C10241" t="str">
            <v/>
          </cell>
          <cell r="D10241" t="str">
            <v>PIPA 40/20 X 1.2 X 431</v>
          </cell>
          <cell r="E10241">
            <v>44797</v>
          </cell>
          <cell r="F10241" t="str">
            <v>ROF</v>
          </cell>
          <cell r="G10241" t="str">
            <v>CI_PIPA</v>
          </cell>
          <cell r="H10241" t="str">
            <v>PC</v>
          </cell>
          <cell r="I10241" t="str">
            <v>CPR</v>
          </cell>
          <cell r="J10241" t="str">
            <v/>
          </cell>
          <cell r="K10241" t="str">
            <v>PD</v>
          </cell>
          <cell r="L10241" t="str">
            <v>3015</v>
          </cell>
          <cell r="M10241" t="str">
            <v>V</v>
          </cell>
          <cell r="N10241">
            <v>9648</v>
          </cell>
        </row>
        <row r="10242">
          <cell r="A10242" t="str">
            <v>RM-NSB-PIP-00-0256</v>
          </cell>
          <cell r="B10242" t="str">
            <v>CINT</v>
          </cell>
          <cell r="C10242" t="str">
            <v/>
          </cell>
          <cell r="D10242" t="str">
            <v>PIPA 40/20 X 1.2 X 695</v>
          </cell>
          <cell r="E10242">
            <v>44797</v>
          </cell>
          <cell r="F10242" t="str">
            <v>ROF</v>
          </cell>
          <cell r="G10242" t="str">
            <v>CI_PIPA</v>
          </cell>
          <cell r="H10242" t="str">
            <v>PC</v>
          </cell>
          <cell r="I10242" t="str">
            <v>CPR<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">
            <v>V</v>
          </cell>
          <cell r="N10242">
            <v>15558</v>
          </cell>
        </row>
        <row r="10243">
          <cell r="A10243" t="str">
            <v>RM-NSB-PIP-00-0257</v>
          </cell>
          <cell r="B10243" t="str">
            <v>CINT</v>
          </cell>
          <cell r="C10243" t="str">
            <v/>
          </cell>
          <cell r="D10243" t="str">
            <v>PIPA 40/20 X 1.2 X 850</v>
          </cell>
          <cell r="E10243">
            <v>45169</v>
          </cell>
          <cell r="F10243" t="str">
            <v>ROF</v>
          </cell>
          <cell r="G10243" t="str">
            <v>CI_PIPA</v>
          </cell>
          <cell r="H10243" t="str">
            <v>PC</v>
          </cell>
          <cell r="I10243" t="str">
            <v>CPR</v>
          </cell>
          <cell r="J10243" t="str">
            <v/>
          </cell>
          <cell r="K10243" t="str">
            <v>PD</v>
          </cell>
          <cell r="L10243" t="str">
            <v>3015</v>
          </cell>
          <cell r="M10243" t="str">
            <v>V</v>
          </cell>
          <cell r="N10243">
            <v>20484</v>
          </cell>
        </row>
        <row r="10244">
          <cell r="A10244" t="str">
            <v>RM-NSB-PIP-00-0258</v>
          </cell>
          <cell r="B10244" t="str">
            <v>CINT</v>
          </cell>
          <cell r="C10244" t="str">
            <v/>
          </cell>
          <cell r="D10244" t="str">
            <v>PIPA 40/25 x 1.6 x 1437.5</v>
          </cell>
          <cell r="E10244">
            <v>45169</v>
          </cell>
          <cell r="F10244" t="str">
            <v>ROF</v>
          </cell>
          <cell r="G10244" t="str">
            <v>CI_PIPA</v>
          </cell>
          <cell r="H10244" t="str">
            <v>PC</v>
          </cell>
          <cell r="I10244" t="str">
            <v>CPR</v>
          </cell>
          <cell r="J10244" t="str">
            <v/>
          </cell>
          <cell r="K10244" t="str">
            <v>PD</v>
          </cell>
          <cell r="L10244" t="str">
            <v>3015</v>
          </cell>
          <cell r="M10244" t="str">
            <v>V</v>
          </cell>
          <cell r="N10244">
            <v>45712</v>
          </cell>
        </row>
        <row r="10245">
          <cell r="A10245" t="str">
            <v>RM-NSB-PIP-00-0259</v>
          </cell>
          <cell r="B10245" t="str">
            <v>CINT</v>
          </cell>
          <cell r="C10245" t="str">
            <v/>
          </cell>
          <cell r="D10245" t="str">
            <v>PIPA 40/25 X 1.6 X 709</v>
          </cell>
          <cell r="E10245">
            <v>45169</v>
          </cell>
          <cell r="F10245" t="str">
            <v>ROF</v>
          </cell>
          <cell r="G10245" t="str">
            <v>CI_PIPA</v>
          </cell>
          <cell r="H10245" t="str">
            <v>PC</v>
          </cell>
          <cell r="I10245" t="str">
            <v>CPR</v>
          </cell>
          <cell r="J10245" t="str">
            <v/>
          </cell>
          <cell r="K10245" t="str">
            <v>PD</v>
          </cell>
          <cell r="L10245" t="str">
            <v>3015</v>
          </cell>
          <cell r="M10245" t="str">
            <v>V</v>
          </cell>
          <cell r="N10245">
            <v>24495</v>
          </cell>
        </row>
        <row r="10246">
          <cell r="A10246" t="str">
            <v>RM-NSB-PIP-00-0260</v>
          </cell>
          <cell r="B10246" t="str">
            <v>CINT</v>
          </cell>
          <cell r="C10246" t="str">
            <v/>
          </cell>
          <cell r="D10246" t="str">
            <v>PIPA 40/25 x 1.6 X 725</v>
          </cell>
          <cell r="E10246">
            <v>44797</v>
          </cell>
          <cell r="F10246" t="str">
            <v>ROF</v>
          </cell>
          <cell r="G10246" t="str">
            <v>CI_PIPA</v>
          </cell>
          <cell r="H10246" t="str">
            <v>PC</v>
          </cell>
          <cell r="I10246" t="str">
            <v>CPR</v>
          </cell>
          <cell r="J10246" t="str">
            <v/>
          </cell>
          <cell r="K10246" t="str">
            <v>PD</v>
          </cell>
          <cell r="L10246" t="str">
            <v>3015</v>
          </cell>
          <cell r="M10246" t="str">
            <v>V</v>
          </cell>
          <cell r="N10246">
            <v>16545</v>
          </cell>
        </row>
        <row r="10247">
          <cell r="A10247" t="str">
            <v>RM-NSB-PIP-00-0261</v>
          </cell>
          <cell r="B10247" t="str">
            <v>CINT</v>
          </cell>
          <cell r="C10247" t="str">
            <v/>
          </cell>
          <cell r="D10247" t="str">
            <v>PIPA 40/40 x 1.6 x 1275</v>
          </cell>
          <cell r="E10247">
            <v>44797</v>
          </cell>
          <cell r="F10247" t="str">
            <v>ROF</v>
          </cell>
          <cell r="G10247" t="str">
            <v>CI_PIPA</v>
          </cell>
          <cell r="H10247" t="str">
            <v>PC</v>
          </cell>
          <cell r="I10247" t="str">
            <v>CPR</v>
          </cell>
          <cell r="J10247" t="str">
            <v/>
          </cell>
          <cell r="K10247" t="str">
            <v>PD</v>
          </cell>
          <cell r="L10247" t="str">
            <v>3015</v>
          </cell>
          <cell r="M10247" t="str">
            <v>V</v>
          </cell>
          <cell r="N10247">
            <v>50740</v>
          </cell>
        </row>
        <row r="10248">
          <cell r="A10248" t="str">
            <v>RM-NSB-PIP-00-0262</v>
          </cell>
          <cell r="B10248" t="str">
            <v>CINT</v>
          </cell>
          <cell r="C10248" t="str">
            <v/>
          </cell>
          <cell r="D10248" t="str">
            <v>PIPA 42.7 X 1.2 X 2161</v>
          </cell>
          <cell r="E10248">
            <v>44797</v>
          </cell>
          <cell r="F10248" t="str">
            <v>ROF</v>
          </cell>
          <cell r="G10248" t="str">
            <v>CI_PIPA</v>
          </cell>
          <cell r="H10248" t="str">
            <v>PC</v>
          </cell>
          <cell r="I10248" t="str">
            <v>CPR</v>
          </cell>
          <cell r="J10248" t="str">
            <v/>
          </cell>
          <cell r="K10248" t="str">
            <v>PD</v>
          </cell>
          <cell r="L10248" t="str">
            <v>3015</v>
          </cell>
          <cell r="M10248" t="str">
            <v>V</v>
          </cell>
          <cell r="N10248">
            <v>54405</v>
          </cell>
        </row>
        <row r="10249">
          <cell r="A10249" t="str">
            <v>RM-NSB-PIP-00-0263</v>
          </cell>
          <cell r="B10249" t="str">
            <v>CINT</v>
          </cell>
          <cell r="C10249" t="str">
            <v/>
          </cell>
          <cell r="D10249" t="str">
            <v>PIPA 42.7 X 1.2 X 2361</v>
          </cell>
          <cell r="E10249">
            <v>44797</v>
          </cell>
          <cell r="F10249" t="str">
            <v>ROF</v>
          </cell>
          <cell r="G10249" t="str">
            <v>CI_PIPA</v>
          </cell>
          <cell r="H10249" t="str">
            <v>PC</v>
          </cell>
          <cell r="I10249" t="str">
            <v>CPR</v>
          </cell>
          <cell r="J10249" t="str">
            <v/>
          </cell>
          <cell r="K10249" t="str">
            <v>PD</v>
          </cell>
          <cell r="L10249" t="str">
            <v>3015</v>
          </cell>
          <cell r="M10249" t="str">
            <v>V</v>
          </cell>
          <cell r="N10249">
            <v>59440</v>
          </cell>
        </row>
        <row r="10250">
          <cell r="A10250" t="str">
            <v>RM-NSB-PIP-00-0264</v>
          </cell>
          <cell r="B10250" t="str">
            <v>CINT</v>
          </cell>
          <cell r="C10250" t="str">
            <v/>
          </cell>
          <cell r="D10250" t="str">
            <v>PIPA 42.7 X 1.2 X 2514</v>
          </cell>
          <cell r="E10250">
            <v>44950</v>
          </cell>
          <cell r="F10250" t="str">
            <v>ROF</v>
          </cell>
          <cell r="G10250" t="str">
            <v>CI_PIPA</v>
          </cell>
          <cell r="H10250" t="str">
            <v>PC</v>
          </cell>
          <cell r="I10250" t="str">
            <v>CPR</v>
          </cell>
          <cell r="J10250" t="str">
            <v/>
          </cell>
          <cell r="K10250" t="str">
            <v>PD</v>
          </cell>
          <cell r="L10250" t="str">
            <v>3015</v>
          </cell>
          <cell r="M10250" t="str">
            <v>V</v>
          </cell>
          <cell r="N10250">
            <v>63291</v>
          </cell>
        </row>
        <row r="10251">
          <cell r="A10251" t="str">
            <v>RM-NSB-PIP-00-0265</v>
          </cell>
          <cell r="B10251" t="str">
            <v>CINT</v>
          </cell>
          <cell r="C10251" t="str">
            <v/>
          </cell>
          <cell r="D10251" t="str">
            <v>PIPA 42.7 X 1.2 X 2614</v>
          </cell>
          <cell r="E10251">
            <v>44950</v>
          </cell>
          <cell r="F10251" t="str">
            <v>ROF</v>
          </cell>
          <cell r="G10251" t="str">
            <v>CI_PIPA</v>
          </cell>
          <cell r="H10251" t="str">
            <v>PC</v>
          </cell>
          <cell r="I10251" t="str">
            <v>CPR</v>
          </cell>
          <cell r="J10251" t="str">
            <v/>
          </cell>
          <cell r="K10251" t="str">
            <v>PD</v>
          </cell>
          <cell r="L10251" t="str">
            <v>3015</v>
          </cell>
          <cell r="M10251" t="str">
            <v>V</v>
          </cell>
          <cell r="N10251">
            <v>65809</v>
          </cell>
        </row>
        <row r="10252">
          <cell r="A10252" t="str">
            <v>RM-NSB-PIP-00-0266</v>
          </cell>
          <cell r="B10252" t="str">
            <v>CINT</v>
          </cell>
          <cell r="C10252" t="str">
            <v/>
          </cell>
          <cell r="D10252" t="str">
            <v>PIPA 42.7 x 1.2 x 620</v>
          </cell>
          <cell r="E10252">
            <v>45169</v>
          </cell>
          <cell r="F10252" t="str">
            <v>ROF</v>
          </cell>
          <cell r="G10252" t="str">
            <v>CI_PIPA</v>
          </cell>
          <cell r="H10252" t="str">
            <v>PC</v>
          </cell>
          <cell r="I10252" t="str">
            <v>CPR</v>
          </cell>
          <cell r="J10252" t="str">
            <v/>
          </cell>
          <cell r="K10252" t="str">
            <v>PD</v>
          </cell>
          <cell r="L10252" t="str">
            <v>3015</v>
          </cell>
          <cell r="M10252" t="str">
            <v>V</v>
          </cell>
          <cell r="N10252">
            <v>22945</v>
          </cell>
        </row>
        <row r="10253">
          <cell r="A10253" t="str">
            <v>RM-NSB-PIP-00-0267</v>
          </cell>
          <cell r="B10253" t="str">
            <v>CINT</v>
          </cell>
          <cell r="C10253" t="str">
            <v/>
          </cell>
          <cell r="D10253" t="str">
            <v>PIPA 42.7 x 1.2 x 75</v>
          </cell>
          <cell r="E10253">
            <v>45169</v>
          </cell>
          <cell r="F10253" t="str">
            <v>ROF</v>
          </cell>
          <cell r="G10253" t="str">
            <v>CI_PIPA</v>
          </cell>
          <cell r="H10253" t="str">
            <v>PC</v>
          </cell>
          <cell r="I10253" t="str">
            <v>CPR</v>
          </cell>
          <cell r="J10253" t="str">
            <v/>
          </cell>
          <cell r="K10253" t="str">
            <v>PD</v>
          </cell>
          <cell r="L10253" t="str">
            <v>3015</v>
          </cell>
          <cell r="M10253" t="str">
            <v>V</v>
          </cell>
          <cell r="N10253">
            <v>2026</v>
          </cell>
        </row>
        <row r="10254">
          <cell r="A10254" t="str">
            <v>RM-NSB-PIP-00-0268</v>
          </cell>
          <cell r="B10254" t="str">
            <v>CINT</v>
          </cell>
          <cell r="C10254" t="str">
            <v/>
          </cell>
          <cell r="D10254" t="str">
            <v>PIPA 42.7 X 2.0 X 6100</v>
          </cell>
          <cell r="E10254">
            <v>44797</v>
          </cell>
          <cell r="F10254" t="str">
            <v>ROF</v>
          </cell>
          <cell r="G10254" t="str">
            <v>CI_PIPA</v>
          </cell>
          <cell r="H10254" t="str">
            <v>PC</v>
          </cell>
          <cell r="I10254" t="str">
            <v>CPR</v>
          </cell>
          <cell r="J10254" t="str">
            <v/>
          </cell>
          <cell r="K10254" t="str">
            <v>PD</v>
          </cell>
          <cell r="L10254" t="str">
            <v>3015</v>
          </cell>
          <cell r="M10254" t="str">
            <v>V</v>
          </cell>
          <cell r="N10254">
            <v>167140</v>
          </cell>
        </row>
        <row r="10255">
          <cell r="A10255" t="str">
            <v>RM-NSB-PIP-00-0269</v>
          </cell>
          <cell r="B10255" t="str">
            <v>CINT</v>
          </cell>
          <cell r="C10255" t="str">
            <v/>
          </cell>
          <cell r="D10255" t="str">
            <v>PIPA 46 / 21.5 X 1.1 X 345</v>
          </cell>
          <cell r="E10255">
            <v>44797</v>
          </cell>
          <cell r="F10255" t="str">
            <v>ROF</v>
          </cell>
          <cell r="G10255" t="str">
            <v>CI_PIPA</v>
          </cell>
          <cell r="H10255" t="str">
            <v>PC</v>
          </cell>
          <cell r="I10255" t="str">
            <v>CPR</v>
          </cell>
          <cell r="J10255" t="str">
            <v/>
          </cell>
          <cell r="K10255" t="str">
            <v>PD</v>
          </cell>
          <cell r="L10255" t="str">
            <v>3015</v>
          </cell>
          <cell r="M10255" t="str">
            <v>V</v>
          </cell>
          <cell r="N10255">
            <v>11470</v>
          </cell>
        </row>
        <row r="10256">
          <cell r="A10256" t="str">
            <v>RM-NSB-PIP-00-0270</v>
          </cell>
          <cell r="B10256" t="str">
            <v>CINT</v>
          </cell>
          <cell r="C10256" t="str">
            <v/>
          </cell>
          <cell r="D10256" t="str">
            <v>PIPA 50/25 X 1.6 X 142</v>
          </cell>
          <cell r="E10256">
            <v>44797</v>
          </cell>
          <cell r="F10256" t="str">
            <v>ROF</v>
          </cell>
          <cell r="G10256" t="str">
            <v>CI_PIPA</v>
          </cell>
          <cell r="H10256" t="str">
            <v>PC</v>
          </cell>
          <cell r="I10256" t="str">
            <v>CPR</v>
          </cell>
          <cell r="J10256" t="str">
            <v/>
          </cell>
          <cell r="K10256" t="str">
            <v>PD</v>
          </cell>
          <cell r="L10256" t="str">
            <v>3015</v>
          </cell>
          <cell r="M10256" t="str">
            <v>V</v>
          </cell>
          <cell r="N10256">
            <v>4006</v>
          </cell>
        </row>
        <row r="10257">
          <cell r="A10257" t="str">
            <v>RM-NSB-PIP-00-0271</v>
          </cell>
          <cell r="B10257" t="str">
            <v>CINT</v>
          </cell>
          <cell r="C10257" t="str">
            <v/>
          </cell>
          <cell r="D10257" t="str">
            <v>PIPA 50/30 X 1.5 X 1445</v>
          </cell>
          <cell r="E10257">
            <v>44797</v>
          </cell>
          <cell r="F10257" t="str">
            <v>ROF</v>
          </cell>
          <cell r="G10257" t="str">
            <v>CI_PIPA</v>
          </cell>
          <cell r="H10257" t="str">
            <v>PC</v>
          </cell>
          <cell r="I10257" t="str">
            <v>CPR</v>
          </cell>
          <cell r="J10257" t="str">
            <v/>
          </cell>
          <cell r="K10257" t="str">
            <v>PD</v>
          </cell>
          <cell r="L10257" t="str">
            <v>3015</v>
          </cell>
          <cell r="M10257" t="str">
            <v>V</v>
          </cell>
          <cell r="N10257">
            <v>54130</v>
          </cell>
        </row>
        <row r="10258">
          <cell r="A10258" t="str">
            <v>RM-NSB-PIP-00-0272</v>
          </cell>
          <cell r="B10258" t="str">
            <v>CINT</v>
          </cell>
          <cell r="C10258" t="str">
            <v/>
          </cell>
          <cell r="D10258" t="str">
            <v>PIPA 50/30 X 1.5 X 850</v>
          </cell>
          <cell r="E10258">
            <v>44797</v>
          </cell>
          <cell r="F10258" t="str">
            <v>ROF</v>
          </cell>
          <cell r="G10258" t="str">
            <v>CI_PIPA</v>
          </cell>
          <cell r="H10258" t="str">
            <v>PC</v>
          </cell>
          <cell r="I10258" t="str">
            <v>CPR</v>
          </cell>
          <cell r="J10258" t="str">
            <v/>
          </cell>
          <cell r="K10258" t="str">
            <v>PD</v>
          </cell>
          <cell r="L10258" t="str">
            <v>3015</v>
          </cell>
          <cell r="M10258" t="str">
            <v>V</v>
          </cell>
          <cell r="N10258">
            <v>31841</v>
          </cell>
        </row>
        <row r="10259">
          <cell r="A10259" t="str">
            <v>RM-NSB-PIP-00-0273</v>
          </cell>
          <cell r="B10259" t="str">
            <v>CINT</v>
          </cell>
          <cell r="C10259" t="str">
            <v/>
          </cell>
          <cell r="D10259" t="str">
            <v>PIPA 50/30 X 1.6 X 6071</v>
          </cell>
          <cell r="E10259">
            <v>44797</v>
          </cell>
          <cell r="F10259" t="str">
            <v>ROF</v>
          </cell>
          <cell r="G10259" t="str">
            <v>CI_PIPA</v>
          </cell>
          <cell r="H10259" t="str">
            <v>PC</v>
          </cell>
          <cell r="I10259" t="str">
            <v>CPR</v>
          </cell>
          <cell r="J10259" t="str">
            <v/>
          </cell>
          <cell r="K10259" t="str">
            <v>PD</v>
          </cell>
          <cell r="L10259" t="str">
            <v>3015</v>
          </cell>
          <cell r="M10259" t="str">
            <v>V</v>
          </cell>
          <cell r="N10259">
            <v>247490</v>
          </cell>
        </row>
        <row r="10260">
          <cell r="A10260" t="str">
            <v>RM-NSB-PIP-00-0274</v>
          </cell>
          <cell r="B10260" t="str">
            <v>CINT</v>
          </cell>
          <cell r="C10260" t="str">
            <v/>
          </cell>
          <cell r="D10260" t="str">
            <v>PIPA 50/30 X 1.6 X 850</v>
          </cell>
          <cell r="E10260">
            <v>45266</v>
          </cell>
          <cell r="F10260" t="str">
            <v>ROF</v>
          </cell>
          <cell r="G10260" t="str">
            <v>CI_PIPA</v>
          </cell>
          <cell r="H10260" t="str">
            <v>PC</v>
          </cell>
          <cell r="I10260" t="str">
            <v>CPR</v>
          </cell>
          <cell r="J10260" t="str">
            <v/>
          </cell>
          <cell r="K10260" t="str">
            <v>PD</v>
          </cell>
          <cell r="L10260" t="str">
            <v>3015</v>
          </cell>
          <cell r="M10260" t="str">
            <v>V</v>
          </cell>
          <cell r="N10260">
            <v>35476</v>
          </cell>
        </row>
        <row r="10261">
          <cell r="A10261" t="str">
            <v>RM-NSB-PIP-00-0275</v>
          </cell>
          <cell r="B10261" t="str">
            <v>CINT</v>
          </cell>
          <cell r="C10261" t="str">
            <v/>
          </cell>
          <cell r="D10261" t="str">
            <v>PIPA 50/30 X 1.6 X 940</v>
          </cell>
          <cell r="E10261">
            <v>45169</v>
          </cell>
          <cell r="F10261" t="str">
            <v>ROF</v>
          </cell>
          <cell r="G10261" t="str">
            <v>CI_PIPA</v>
          </cell>
          <cell r="H10261" t="str">
            <v>PC</v>
          </cell>
          <cell r="I10261" t="str">
            <v>CPR</v>
          </cell>
          <cell r="J10261" t="str">
            <v/>
          </cell>
          <cell r="K10261" t="str">
            <v>PD</v>
          </cell>
          <cell r="L10261" t="str">
            <v>3015</v>
          </cell>
          <cell r="M10261" t="str">
            <v>V</v>
          </cell>
          <cell r="N10261">
            <v>37208</v>
          </cell>
        </row>
        <row r="10262">
          <cell r="A10262" t="str">
            <v>RM-NSB-PIP-00-0276</v>
          </cell>
          <cell r="B10262" t="str">
            <v>CINT</v>
          </cell>
          <cell r="C10262" t="str">
            <v/>
          </cell>
          <cell r="D10262" t="str">
            <v>PIPA 50/30 X 2.2 X 1445</v>
          </cell>
          <cell r="E10262">
            <v>44797</v>
          </cell>
          <cell r="F10262" t="str">
            <v>ROF</v>
          </cell>
          <cell r="G10262" t="str">
            <v>CI_PIPA</v>
          </cell>
          <cell r="H10262" t="str">
            <v>PC</v>
          </cell>
          <cell r="I10262" t="str">
            <v>CPR</v>
          </cell>
          <cell r="J10262" t="str">
            <v/>
          </cell>
          <cell r="K10262" t="str">
            <v>PD</v>
          </cell>
          <cell r="L10262" t="str">
            <v>3015</v>
          </cell>
          <cell r="M10262" t="str">
            <v>V</v>
          </cell>
          <cell r="N10262">
            <v>78265</v>
          </cell>
        </row>
        <row r="10263">
          <cell r="A10263" t="str">
            <v>RM-NSB-PIP-00-0277</v>
          </cell>
          <cell r="B10263" t="str">
            <v>CINT</v>
          </cell>
          <cell r="C10263" t="str">
            <v/>
          </cell>
          <cell r="D10263" t="str">
            <v>PIPA 50/30 X 2.2 X 1970</v>
          </cell>
          <cell r="E10263">
            <v>44797</v>
          </cell>
          <cell r="F10263" t="str">
            <v>ROF</v>
          </cell>
          <cell r="G10263" t="str">
            <v>CI_PIPA</v>
          </cell>
          <cell r="H10263" t="str">
            <v>PC</v>
          </cell>
          <cell r="I10263" t="str">
            <v>CPR</v>
          </cell>
          <cell r="J10263" t="str">
            <v/>
          </cell>
          <cell r="K10263" t="str">
            <v>PD</v>
          </cell>
          <cell r="L10263" t="str">
            <v>3015</v>
          </cell>
          <cell r="M10263" t="str">
            <v>V</v>
          </cell>
          <cell r="N10263">
            <v>106701</v>
          </cell>
        </row>
        <row r="10264">
          <cell r="A10264" t="str">
            <v>RM-NSB-PIP-00-0278</v>
          </cell>
          <cell r="B10264" t="str">
            <v>CINT</v>
          </cell>
          <cell r="C10264" t="str">
            <v/>
          </cell>
          <cell r="D10264" t="str">
            <v>PIPA 50/30 X 2.2 X 850</v>
          </cell>
          <cell r="E10264">
            <v>44797</v>
          </cell>
          <cell r="F10264" t="str">
            <v>ROF</v>
          </cell>
          <cell r="G10264" t="str">
            <v>CI_PIPA</v>
          </cell>
          <cell r="H10264" t="str">
            <v>PC</v>
          </cell>
          <cell r="I10264" t="str">
            <v>CPR</v>
          </cell>
          <cell r="J10264" t="str">
            <v/>
          </cell>
          <cell r="K10264" t="str">
            <v>PD</v>
          </cell>
          <cell r="L10264" t="str">
            <v>3015</v>
          </cell>
          <cell r="M10264" t="str">
            <v>V</v>
          </cell>
          <cell r="N10264">
            <v>46039</v>
          </cell>
        </row>
        <row r="10265">
          <cell r="A10265" t="str">
            <v>RM-NSB-PIP-00-0279</v>
          </cell>
          <cell r="B10265" t="str">
            <v>CINT</v>
          </cell>
          <cell r="C10265" t="str">
            <v/>
          </cell>
          <cell r="D10265" t="str">
            <v>PIPA 50/30 X 2.3 X 1445</v>
          </cell>
          <cell r="E10265">
            <v>44797</v>
          </cell>
          <cell r="F10265" t="str">
            <v>ROF</v>
          </cell>
          <cell r="G10265" t="str">
            <v>CI_PIPA</v>
          </cell>
          <cell r="H10265" t="str">
            <v>PC</v>
          </cell>
          <cell r="I10265" t="str">
            <v>CPR</v>
          </cell>
          <cell r="J10265" t="str">
            <v/>
          </cell>
          <cell r="K10265" t="str">
            <v>PD</v>
          </cell>
          <cell r="L10265" t="str">
            <v>3015</v>
          </cell>
          <cell r="M10265" t="str">
            <v>V</v>
          </cell>
          <cell r="N10265">
            <v>81655</v>
          </cell>
        </row>
        <row r="10266">
          <cell r="A10266" t="str">
            <v>RM-NSB-PIP-00-0280</v>
          </cell>
          <cell r="B10266" t="str">
            <v>CINT</v>
          </cell>
          <cell r="C10266" t="str">
            <v/>
          </cell>
          <cell r="D10266" t="str">
            <v>PIPA 50/30 x 2.3 x 50</v>
          </cell>
          <cell r="E10266">
            <v>44797</v>
          </cell>
          <cell r="F10266" t="str">
            <v>ROF</v>
          </cell>
          <cell r="G10266" t="str">
            <v>CI_PIPA</v>
          </cell>
          <cell r="H10266" t="str">
            <v>PC</v>
          </cell>
          <cell r="I10266" t="str">
            <v>CPR</v>
          </cell>
          <cell r="J10266" t="str">
            <v/>
          </cell>
          <cell r="K10266" t="str">
            <v>PD</v>
          </cell>
          <cell r="L10266" t="str">
            <v>3015</v>
          </cell>
          <cell r="M10266" t="str">
            <v>V</v>
          </cell>
          <cell r="N10266">
            <v>2826</v>
          </cell>
        </row>
        <row r="10267">
          <cell r="A10267" t="str">
            <v>RM-NSB-PIP-00-0281</v>
          </cell>
          <cell r="B10267" t="str">
            <v>CINT</v>
          </cell>
          <cell r="C10267" t="str">
            <v/>
          </cell>
          <cell r="D10267" t="str">
            <v>PIPA 50/30 X 2.3 X 6000</v>
          </cell>
          <cell r="E10267">
            <v>44797</v>
          </cell>
          <cell r="F10267" t="str">
            <v>ROF</v>
          </cell>
          <cell r="G10267" t="str">
            <v>CI_PIPA</v>
          </cell>
          <cell r="H10267" t="str">
            <v>PC</v>
          </cell>
          <cell r="I10267" t="str">
            <v>CPR</v>
          </cell>
          <cell r="J10267" t="str">
            <v/>
          </cell>
          <cell r="K10267" t="str">
            <v>PD</v>
          </cell>
          <cell r="L10267" t="str">
            <v>3015</v>
          </cell>
          <cell r="M10267" t="str">
            <v>V</v>
          </cell>
          <cell r="N10267">
            <v>339049</v>
          </cell>
        </row>
        <row r="10268">
          <cell r="A10268" t="str">
            <v>RM-NSB-PIP-00-0282</v>
          </cell>
          <cell r="B10268" t="str">
            <v>CINT</v>
          </cell>
          <cell r="C10268" t="str">
            <v/>
          </cell>
          <cell r="D10268" t="str">
            <v>PIPA 50/30 X 2.3 X 850</v>
          </cell>
          <cell r="E10268">
            <v>45169</v>
          </cell>
          <cell r="F10268" t="str">
            <v>ROF</v>
          </cell>
          <cell r="G10268" t="str">
            <v>CI_PIPA</v>
          </cell>
          <cell r="H10268" t="str">
            <v>PC</v>
          </cell>
          <cell r="I10268" t="str">
            <v>CPR</v>
          </cell>
          <cell r="J10268" t="str">
            <v/>
          </cell>
          <cell r="K10268" t="str">
            <v>PD</v>
          </cell>
          <cell r="L10268" t="str">
            <v>3015</v>
          </cell>
          <cell r="M10268" t="str">
            <v>V</v>
          </cell>
          <cell r="N10268">
            <v>51605</v>
          </cell>
        </row>
        <row r="10269">
          <cell r="A10269" t="str">
            <v>RM-NSB-PIP-00-0283</v>
          </cell>
          <cell r="B10269" t="str">
            <v>CINT</v>
          </cell>
          <cell r="C10269" t="str">
            <v/>
          </cell>
          <cell r="D10269" t="str">
            <v>PIPA 60/30 X 1.8 X 1443</v>
          </cell>
          <cell r="E10269">
            <v>45232</v>
          </cell>
          <cell r="F10269" t="str">
            <v>ROF</v>
          </cell>
          <cell r="G10269" t="str">
            <v>CI_PIPA</v>
          </cell>
          <cell r="H10269" t="str">
            <v>PC</v>
          </cell>
          <cell r="I10269" t="str">
            <v>CPR</v>
          </cell>
          <cell r="J10269" t="str">
            <v/>
          </cell>
          <cell r="K10269" t="str">
            <v>PD</v>
          </cell>
          <cell r="L10269" t="str">
            <v>3015</v>
          </cell>
          <cell r="M10269" t="str">
            <v>V</v>
          </cell>
          <cell r="N10269">
            <v>72163</v>
          </cell>
        </row>
        <row r="10270">
          <cell r="A10270" t="str">
            <v>RM-NSB-PIP-00-0284</v>
          </cell>
          <cell r="B10270" t="str">
            <v>CINT</v>
          </cell>
          <cell r="C10270" t="str">
            <v/>
          </cell>
          <cell r="D10270" t="str">
            <v>PIPA 70/30 X 1.4 X 2.030</v>
          </cell>
          <cell r="E10270">
            <v>44797</v>
          </cell>
          <cell r="F10270" t="str">
            <v>ROF</v>
          </cell>
          <cell r="G10270" t="str">
            <v>CI_PIPA</v>
          </cell>
          <cell r="H10270" t="str">
            <v>PC</v>
          </cell>
          <cell r="I10270" t="str">
            <v>CPR</v>
          </cell>
          <cell r="J10270" t="str">
            <v/>
          </cell>
          <cell r="K10270" t="str">
            <v>PD</v>
          </cell>
          <cell r="L10270" t="str">
            <v>3015</v>
          </cell>
          <cell r="M10270" t="str">
            <v>V</v>
          </cell>
          <cell r="N10270">
            <v>57884</v>
          </cell>
        </row>
        <row r="10271">
          <cell r="A10271" t="str">
            <v>RM-NSB-PIP-00-0285</v>
          </cell>
          <cell r="B10271" t="str">
            <v>CINT</v>
          </cell>
          <cell r="C10271" t="str">
            <v/>
          </cell>
          <cell r="D10271" t="str">
            <v>PIPA 70/30 X 1.6 X 2.030</v>
          </cell>
          <cell r="E10271">
            <v>44797</v>
          </cell>
          <cell r="F10271" t="str">
            <v>ROF</v>
          </cell>
          <cell r="G10271" t="str">
            <v>CI_PIPA</v>
          </cell>
          <cell r="H10271" t="str">
            <v>PC</v>
          </cell>
          <cell r="I10271" t="str">
            <v>CPR</v>
          </cell>
          <cell r="J10271" t="str">
            <v/>
          </cell>
          <cell r="K10271" t="str">
            <v>PD</v>
          </cell>
          <cell r="L10271" t="str">
            <v>3015</v>
          </cell>
          <cell r="M10271" t="str">
            <v>V</v>
          </cell>
          <cell r="N10271">
            <v>124797</v>
          </cell>
        </row>
        <row r="10272">
          <cell r="A10272" t="str">
            <v>RM-NSB-PIP-00-0286</v>
          </cell>
          <cell r="B10272" t="str">
            <v>CINT</v>
          </cell>
          <cell r="C10272" t="str">
            <v/>
          </cell>
          <cell r="D10272" t="str">
            <v>PIPA 70/30 X 1.9 X 2030</v>
          </cell>
          <cell r="E10272">
            <v>45266</v>
          </cell>
          <cell r="F10272" t="str">
            <v>ROF</v>
          </cell>
          <cell r="G10272" t="str">
            <v>CI_PIPA</v>
          </cell>
          <cell r="H10272" t="str">
            <v>PC</v>
          </cell>
          <cell r="I10272" t="str">
            <v>CPR</v>
          </cell>
          <cell r="J10272" t="str">
            <v/>
          </cell>
          <cell r="K10272" t="str">
            <v>PD</v>
          </cell>
          <cell r="L10272" t="str">
            <v>3015</v>
          </cell>
          <cell r="M10272" t="str">
            <v>V</v>
          </cell>
          <cell r="N10272">
            <v>129304</v>
          </cell>
        </row>
        <row r="10273">
          <cell r="A10273" t="str">
            <v>RM-NSB-PIP-00-0287</v>
          </cell>
          <cell r="B10273" t="str">
            <v>CINT</v>
          </cell>
          <cell r="C10273" t="str">
            <v/>
          </cell>
          <cell r="D10273" t="str">
            <v>PIPA ALM 12/23 X 2.0 X 330 ANODIZED</v>
          </cell>
          <cell r="E10273">
            <v>45169</v>
          </cell>
          <cell r="F10273" t="str">
            <v>ROF</v>
          </cell>
          <cell r="G10273" t="str">
            <v>CI_OTH</v>
          </cell>
          <cell r="H10273" t="str">
            <v>PC</v>
          </cell>
          <cell r="I10273" t="str">
            <v>CPR</v>
          </cell>
          <cell r="J10273" t="str">
            <v/>
          </cell>
          <cell r="K10273" t="str">
            <v>PD</v>
          </cell>
          <cell r="L10273" t="str">
            <v>3015</v>
          </cell>
          <cell r="M10273" t="str">
            <v>V</v>
          </cell>
          <cell r="N10273">
            <v>7556</v>
          </cell>
        </row>
        <row r="10274">
          <cell r="A10274" t="str">
            <v>RM-NSB-PIP-00-0288</v>
          </cell>
          <cell r="B10274" t="str">
            <v>CINT</v>
          </cell>
          <cell r="C10274" t="str">
            <v/>
          </cell>
          <cell r="D10274" t="str">
            <v>PIPA ALM 12/23 X 2.0 X 330 ANODIZING</v>
          </cell>
          <cell r="E10274">
            <v>44797</v>
          </cell>
          <cell r="F10274" t="str">
            <v>ROF</v>
          </cell>
          <cell r="G10274" t="str">
            <v>CI_PIPA</v>
          </cell>
          <cell r="H10274" t="str">
            <v>PC</v>
          </cell>
          <cell r="I10274" t="str">
            <v>CPR</v>
          </cell>
          <cell r="J10274" t="str">
            <v/>
          </cell>
          <cell r="K10274" t="str">
            <v>PD</v>
          </cell>
          <cell r="L10274" t="str">
            <v>3015</v>
          </cell>
          <cell r="M10274" t="str">
            <v>V</v>
          </cell>
          <cell r="N10274">
            <v>67398</v>
          </cell>
        </row>
        <row r="10275">
          <cell r="A10275" t="str">
            <v>RM-NSB-PIP-00-0289</v>
          </cell>
          <cell r="B10275" t="str">
            <v>CINT</v>
          </cell>
          <cell r="C10275" t="str">
            <v/>
          </cell>
          <cell r="D10275" t="str">
            <v>PIPA ALM 24.5/27.75 X 1.5 X 1214</v>
          </cell>
          <cell r="E10275">
            <v>44797</v>
          </cell>
          <cell r="F10275" t="str">
            <v>ROF</v>
          </cell>
          <cell r="G10275" t="str">
            <v>CI_PIPA</v>
          </cell>
          <cell r="H10275" t="str">
            <v>PC</v>
          </cell>
          <cell r="I10275" t="str">
            <v>CPR</v>
          </cell>
          <cell r="J10275" t="str">
            <v/>
          </cell>
          <cell r="K10275" t="str">
            <v>PD</v>
          </cell>
          <cell r="L10275" t="str">
            <v>3015</v>
          </cell>
          <cell r="M10275" t="str">
            <v>V</v>
          </cell>
          <cell r="N10275">
            <v>37815</v>
          </cell>
        </row>
        <row r="10276">
          <cell r="A10276" t="str">
            <v>RM-NSB-PIP-00-0290</v>
          </cell>
          <cell r="B10276" t="str">
            <v>CINT</v>
          </cell>
          <cell r="C10276" t="str">
            <v/>
          </cell>
          <cell r="D10276" t="str">
            <v>PIPA ALM OVAL 23/12 X 2.0 X 330</v>
          </cell>
          <cell r="E10276">
            <v>44797</v>
          </cell>
          <cell r="F10276" t="str">
            <v>ROF</v>
          </cell>
          <cell r="G10276" t="str">
            <v>CI_PIPA</v>
          </cell>
          <cell r="H10276" t="str">
            <v>PC</v>
          </cell>
          <cell r="I10276" t="str">
            <v>CPR</v>
          </cell>
          <cell r="J10276" t="str">
            <v/>
          </cell>
          <cell r="K10276" t="str">
            <v>PD</v>
          </cell>
          <cell r="L10276" t="str">
            <v>3015</v>
          </cell>
          <cell r="M10276" t="str">
            <v>V</v>
          </cell>
          <cell r="N10276">
            <v>67398</v>
          </cell>
        </row>
        <row r="10277">
          <cell r="A10277" t="str">
            <v>RM-NSB-PIP-00-0291</v>
          </cell>
          <cell r="B10277" t="str">
            <v>CINT</v>
          </cell>
          <cell r="C10277" t="str">
            <v/>
          </cell>
          <cell r="D10277" t="str">
            <v>PIPA ALM. 25/25 X 1.6 X 1214 ANODIZING</v>
          </cell>
          <cell r="E10277">
            <v>44797</v>
          </cell>
          <cell r="F10277" t="str">
            <v>ROF</v>
          </cell>
          <cell r="G10277" t="str">
            <v>CI_PIPA</v>
          </cell>
          <cell r="H10277" t="str">
            <v>PC</v>
          </cell>
          <cell r="I10277" t="str">
            <v>CPR</v>
          </cell>
          <cell r="J10277" t="str">
            <v/>
          </cell>
          <cell r="K10277" t="str">
            <v>PD</v>
          </cell>
          <cell r="L10277" t="str">
            <v>3015</v>
          </cell>
          <cell r="M10277" t="str">
            <v>V</v>
          </cell>
          <cell r="N10277">
            <v>29655</v>
          </cell>
        </row>
        <row r="10278">
          <cell r="A10278" t="str">
            <v>RM-NSB-PIP-00-0292</v>
          </cell>
          <cell r="B10278" t="str">
            <v>CINT</v>
          </cell>
          <cell r="C10278" t="str">
            <v/>
          </cell>
          <cell r="D10278" t="str">
            <v>PIPA ALM. 25/28 X 1.6 X 1214 ANODIZED</v>
          </cell>
          <cell r="E10278">
            <v>45169</v>
          </cell>
          <cell r="F10278" t="str">
            <v>ROF</v>
          </cell>
          <cell r="G10278" t="str">
            <v>CI_OTH</v>
          </cell>
          <cell r="H10278" t="str">
            <v>PC</v>
          </cell>
          <cell r="I10278" t="str">
            <v>CPR</v>
          </cell>
          <cell r="J10278" t="str">
            <v/>
          </cell>
          <cell r="K10278" t="str">
            <v>PD</v>
          </cell>
          <cell r="L10278" t="str">
            <v>3015</v>
          </cell>
          <cell r="M10278" t="str">
            <v>V</v>
          </cell>
          <cell r="N10278">
            <v>35414</v>
          </cell>
        </row>
        <row r="10279">
          <cell r="A10279" t="str">
            <v>RM-NSB-PIP-00-0293</v>
          </cell>
          <cell r="B10279" t="str">
            <v>CINT</v>
          </cell>
          <cell r="C10279" t="str">
            <v/>
          </cell>
          <cell r="D10279" t="str">
            <v>PIPA Kotak 30/20 X 1.6 X 1930</v>
          </cell>
          <cell r="E10279">
            <v>44926</v>
          </cell>
          <cell r="F10279" t="str">
            <v>ROF</v>
          </cell>
          <cell r="G10279" t="str">
            <v>CI_PIPA</v>
          </cell>
          <cell r="H10279" t="str">
            <v>PC</v>
          </cell>
          <cell r="I10279" t="str">
            <v>CPR</v>
          </cell>
          <cell r="J10279" t="str">
            <v/>
          </cell>
          <cell r="K10279" t="str">
            <v>PD</v>
          </cell>
          <cell r="L10279" t="str">
            <v>3015</v>
          </cell>
          <cell r="M10279" t="str">
            <v>V</v>
          </cell>
          <cell r="N10279">
            <v>50673</v>
          </cell>
        </row>
        <row r="10280">
          <cell r="A10280" t="str">
            <v>RM-NSB-PIP-00-0294</v>
          </cell>
          <cell r="B10280" t="str">
            <v>CINT</v>
          </cell>
          <cell r="C10280" t="str">
            <v/>
          </cell>
          <cell r="D10280" t="str">
            <v>Pipa Kotak 40/20 X 1.2 X 850</v>
          </cell>
          <cell r="E10280">
            <v>44797</v>
          </cell>
          <cell r="F10280" t="str">
            <v>ROF</v>
          </cell>
          <cell r="G10280" t="str">
            <v>CI_PIPA</v>
          </cell>
          <cell r="H10280" t="str">
            <v>PC</v>
          </cell>
          <cell r="I10280" t="str">
            <v>CPR</v>
          </cell>
          <cell r="J10280" t="str">
            <v/>
          </cell>
          <cell r="K10280" t="str">
            <v>PD</v>
          </cell>
          <cell r="L10280" t="str">
            <v>3015</v>
          </cell>
          <cell r="M10280" t="str">
            <v>V</v>
          </cell>
          <cell r="N10280">
            <v>19028</v>
          </cell>
        </row>
        <row r="10281">
          <cell r="A10281" t="str">
            <v>RM-NSB-PIP-00-0295</v>
          </cell>
          <cell r="B10281" t="str">
            <v>CINT</v>
          </cell>
          <cell r="C10281" t="str">
            <v/>
          </cell>
          <cell r="D10281" t="str">
            <v>PIPA Kotak 70/30 X 1.9 X 2.030</v>
          </cell>
          <cell r="E10281">
            <v>44797</v>
          </cell>
          <cell r="F10281" t="str">
            <v>ROF</v>
          </cell>
          <cell r="G10281" t="str">
            <v>CI_PIPA</v>
          </cell>
          <cell r="H10281" t="str">
            <v>PC</v>
          </cell>
          <cell r="I10281" t="str">
            <v>CPR</v>
          </cell>
          <cell r="J10281" t="str">
            <v/>
          </cell>
          <cell r="K10281" t="str">
            <v>PD</v>
          </cell>
          <cell r="L10281" t="str">
            <v>3015</v>
          </cell>
          <cell r="M10281" t="str">
            <v>V</v>
          </cell>
          <cell r="N10281">
            <v>129107</v>
          </cell>
        </row>
        <row r="10282">
          <cell r="A10282" t="str">
            <v>RM-NSB-PIP-00-0296</v>
          </cell>
          <cell r="B10282" t="str">
            <v>CINT</v>
          </cell>
          <cell r="C10282" t="str">
            <v/>
          </cell>
          <cell r="D10282" t="str">
            <v>PIPA OVAL 60/30 X 1.9 X 428</v>
          </cell>
          <cell r="E10282">
            <v>44797</v>
          </cell>
          <cell r="F10282" t="str">
            <v>ROF</v>
          </cell>
          <cell r="G10282" t="str">
            <v>CI_PIPA</v>
          </cell>
          <cell r="H10282" t="str">
            <v>PC</v>
          </cell>
          <cell r="I10282" t="str">
            <v>CPR</v>
          </cell>
          <cell r="J10282" t="str">
            <v/>
          </cell>
          <cell r="K10282" t="str">
            <v>PD</v>
          </cell>
          <cell r="L10282" t="str">
            <v>3015</v>
          </cell>
          <cell r="M10282" t="str">
            <v>V</v>
          </cell>
          <cell r="N10282">
            <v>207354</v>
          </cell>
        </row>
        <row r="10283">
          <cell r="A10283" t="str">
            <v>RM-NSB-PIP-00-0297</v>
          </cell>
          <cell r="B10283" t="str">
            <v>CINT</v>
          </cell>
          <cell r="C10283" t="str">
            <v/>
          </cell>
          <cell r="D10283" t="str">
            <v>PIPA SQR 30/20 X 1.6 X 1089</v>
          </cell>
          <cell r="E10283">
            <v>44797</v>
          </cell>
          <cell r="F10283" t="str">
            <v>ROF</v>
          </cell>
          <cell r="G10283" t="str">
            <v>CI_PIPA</v>
          </cell>
          <cell r="H10283" t="str">
            <v>PC</v>
          </cell>
          <cell r="I10283" t="str">
            <v>CPR</v>
          </cell>
          <cell r="J10283" t="str">
            <v/>
          </cell>
          <cell r="K10283" t="str">
            <v>PD</v>
          </cell>
          <cell r="L10283" t="str">
            <v>3015</v>
          </cell>
          <cell r="M10283" t="str">
            <v>V</v>
          </cell>
          <cell r="N10283">
            <v>17842</v>
          </cell>
        </row>
        <row r="10284">
          <cell r="A10284" t="str">
            <v>RM-NSB-PIP-00-0298</v>
          </cell>
          <cell r="B10284" t="str">
            <v>CINT</v>
          </cell>
          <cell r="C10284" t="str">
            <v/>
          </cell>
          <cell r="D10284" t="str">
            <v>PIPA SQR 30/20 X 1.6 X 1803</v>
          </cell>
          <cell r="E10284">
            <v>44797</v>
          </cell>
          <cell r="F10284" t="str">
            <v>ROF</v>
          </cell>
          <cell r="G10284" t="str">
            <v>CI_PIPA</v>
          </cell>
          <cell r="H10284" t="str">
            <v>PC</v>
          </cell>
          <cell r="I10284" t="str">
            <v>CPR</v>
          </cell>
          <cell r="J10284" t="str">
            <v/>
          </cell>
          <cell r="K10284" t="str">
            <v>PD</v>
          </cell>
          <cell r="L10284" t="str">
            <v>3015</v>
          </cell>
          <cell r="M10284" t="str">
            <v>V</v>
          </cell>
          <cell r="N10284">
            <v>27607</v>
          </cell>
        </row>
        <row r="10285">
          <cell r="A10285" t="str">
            <v>RM-NSB-PIP-00-0299</v>
          </cell>
          <cell r="B10285" t="str">
            <v>CINT</v>
          </cell>
          <cell r="C10285" t="str">
            <v/>
          </cell>
          <cell r="D10285" t="str">
            <v>PIPA SQR 30/20 X 1.6 X 2303</v>
          </cell>
          <cell r="E10285">
            <v>44797</v>
          </cell>
          <cell r="F10285" t="str">
            <v>ROF</v>
          </cell>
          <cell r="G10285" t="str">
            <v>CI_PIPA</v>
          </cell>
          <cell r="H10285" t="str">
            <v>PC</v>
          </cell>
          <cell r="I10285" t="str">
            <v>CPR</v>
          </cell>
          <cell r="J10285" t="str">
            <v/>
          </cell>
          <cell r="K10285" t="str">
            <v>PD</v>
          </cell>
          <cell r="L10285" t="str">
            <v>3015</v>
          </cell>
          <cell r="M10285" t="str">
            <v>V</v>
          </cell>
          <cell r="N10285">
            <v>35263</v>
          </cell>
        </row>
        <row r="10286">
          <cell r="A10286" t="str">
            <v>RM-NSB-PIP-00-0300</v>
          </cell>
          <cell r="B10286" t="str">
            <v>CINT</v>
          </cell>
          <cell r="C10286" t="str">
            <v/>
          </cell>
          <cell r="D10286" t="str">
            <v>PIPA SQR 30/20 X 1.6 X 652</v>
          </cell>
          <cell r="E10286">
            <v>44797</v>
          </cell>
          <cell r="F10286" t="str">
            <v>ROF</v>
          </cell>
          <cell r="G10286" t="str">
            <v>CI_PIPA</v>
          </cell>
          <cell r="H10286" t="str">
            <v>PC</v>
          </cell>
          <cell r="I10286" t="str">
            <v>CPR</v>
          </cell>
          <cell r="J10286" t="str">
            <v/>
          </cell>
          <cell r="K10286" t="str">
            <v>PD</v>
          </cell>
          <cell r="L10286" t="str">
            <v>3015</v>
          </cell>
          <cell r="M10286" t="str">
            <v>V</v>
          </cell>
          <cell r="N10286">
            <v>15927</v>
          </cell>
        </row>
        <row r="10287">
          <cell r="A10287" t="str">
            <v>RM-NSB-PIP-00-0301</v>
          </cell>
          <cell r="B10287" t="str">
            <v>CINT</v>
          </cell>
          <cell r="C10287" t="str">
            <v/>
          </cell>
          <cell r="D10287" t="str">
            <v>PIPA SQR 30/20 X 1.6 X 770</v>
          </cell>
          <cell r="E10287">
            <v>44926</v>
          </cell>
          <cell r="F10287" t="str">
            <v>ROF</v>
          </cell>
          <cell r="G10287" t="str">
            <v>CI_PIPA</v>
          </cell>
          <cell r="H10287" t="str">
            <v>PC</v>
          </cell>
          <cell r="I10287" t="str">
            <v>CPR</v>
          </cell>
          <cell r="J10287" t="str">
            <v/>
          </cell>
          <cell r="K10287" t="str">
            <v>PD</v>
          </cell>
          <cell r="L10287" t="str">
            <v>3015</v>
          </cell>
          <cell r="M10287" t="str">
            <v>V</v>
          </cell>
          <cell r="N10287">
            <v>18350</v>
          </cell>
        </row>
        <row r="10288">
          <cell r="A10288" t="str">
            <v>RM-NSB-PIP-00-0302</v>
          </cell>
          <cell r="B10288" t="str">
            <v>CINT</v>
          </cell>
          <cell r="C10288" t="str">
            <v/>
          </cell>
          <cell r="D10288" t="str">
            <v>PIPA SQR 30/20 X 1.6 X 875</v>
          </cell>
          <cell r="E10288">
            <v>45232</v>
          </cell>
          <cell r="F10288" t="str">
            <v>ROF</v>
          </cell>
          <cell r="G10288" t="str">
            <v>CI_PIPA</v>
          </cell>
          <cell r="H10288" t="str">
            <v>PC</v>
          </cell>
          <cell r="I10288" t="str">
            <v>CPR</v>
          </cell>
          <cell r="J10288" t="str">
            <v/>
          </cell>
          <cell r="K10288" t="str">
            <v>PD</v>
          </cell>
          <cell r="L10288" t="str">
            <v>3015</v>
          </cell>
          <cell r="M10288" t="str">
            <v>V</v>
          </cell>
          <cell r="N10288">
            <v>16543</v>
          </cell>
        </row>
        <row r="10289">
          <cell r="A10289" t="str">
            <v>RM-NSB-PIP-00-0303</v>
          </cell>
          <cell r="B10289" t="str">
            <v>CINT</v>
          </cell>
          <cell r="C10289" t="str">
            <v/>
          </cell>
          <cell r="D10289" t="str">
            <v>PIPA SQR 30/20 X 1.6 X 933</v>
          </cell>
          <cell r="E10289">
            <v>44797</v>
          </cell>
          <cell r="F10289" t="str">
            <v>ROF</v>
          </cell>
          <cell r="G10289" t="str">
            <v>CI_PIPA</v>
          </cell>
          <cell r="H10289" t="str">
            <v>PC</v>
          </cell>
          <cell r="I10289" t="str">
            <v>CPR</v>
          </cell>
          <cell r="J10289" t="str">
            <v/>
          </cell>
          <cell r="K10289" t="str">
            <v>PD</v>
          </cell>
          <cell r="L10289" t="str">
            <v>3015</v>
          </cell>
          <cell r="M10289" t="str">
            <v>V</v>
          </cell>
          <cell r="N10289">
            <v>21429</v>
          </cell>
        </row>
        <row r="10290">
          <cell r="A10290" t="str">
            <v>RM-NSB-PIP-00-0304</v>
          </cell>
          <cell r="B10290" t="str">
            <v>CINT</v>
          </cell>
          <cell r="C10290" t="str">
            <v/>
          </cell>
          <cell r="D10290" t="str">
            <v>PIPA SQR 30/30 X 1,6 X 6000</v>
          </cell>
          <cell r="E10290">
            <v>44797</v>
          </cell>
          <cell r="F10290" t="str">
            <v>ROF</v>
          </cell>
          <cell r="G10290" t="str">
            <v>CI_PIPA</v>
          </cell>
          <cell r="H10290" t="str">
            <v>PC</v>
          </cell>
          <cell r="I10290" t="str">
            <v>CPR</v>
          </cell>
          <cell r="J10290" t="str">
            <v/>
          </cell>
          <cell r="K10290" t="str">
            <v>PD</v>
          </cell>
          <cell r="L10290" t="str">
            <v>3015</v>
          </cell>
          <cell r="M10290" t="str">
            <v>V</v>
          </cell>
          <cell r="N10290">
            <v>117950</v>
          </cell>
        </row>
        <row r="10291">
          <cell r="A10291" t="str">
            <v>RM-NSB-PIP-00-0305</v>
          </cell>
          <cell r="B10291" t="str">
            <v>CINT</v>
          </cell>
          <cell r="C10291" t="str">
            <v/>
          </cell>
          <cell r="D10291" t="str">
            <v>PIPA SQR 32/12 X 1.2 X 875</v>
          </cell>
          <cell r="E10291">
            <v>44797</v>
          </cell>
          <cell r="F10291" t="str">
            <v>ROF</v>
          </cell>
          <cell r="G10291" t="str">
            <v>CI_PIPA</v>
          </cell>
          <cell r="H10291" t="str">
            <v>PC</v>
          </cell>
          <cell r="I10291" t="str">
            <v>CPR</v>
          </cell>
          <cell r="J10291" t="str">
            <v/>
          </cell>
          <cell r="K10291" t="str">
            <v>PD</v>
          </cell>
          <cell r="L10291" t="str">
            <v>3015</v>
          </cell>
          <cell r="M10291" t="str">
            <v>V</v>
          </cell>
          <cell r="N10291">
            <v>13588</v>
          </cell>
        </row>
        <row r="10292">
          <cell r="A10292" t="str">
            <v>RM-NSB-PIP-00-0306</v>
          </cell>
          <cell r="B10292" t="str">
            <v>CINT</v>
          </cell>
          <cell r="C10292" t="str">
            <v/>
          </cell>
          <cell r="D10292" t="str">
            <v>PIPA SQR 32/12 X 1.2 X 933</v>
          </cell>
          <cell r="E10292">
            <v>44797</v>
          </cell>
          <cell r="F10292" t="str">
            <v>ROF</v>
          </cell>
          <cell r="G10292" t="str">
            <v>CI_PIPA</v>
          </cell>
          <cell r="H10292" t="str">
            <v>PC</v>
          </cell>
          <cell r="I10292" t="str">
            <v>CPR</v>
          </cell>
          <cell r="J10292" t="str">
            <v/>
          </cell>
          <cell r="K10292" t="str">
            <v>PD</v>
          </cell>
          <cell r="L10292" t="str">
            <v>3015</v>
          </cell>
          <cell r="M10292" t="str">
            <v>V</v>
          </cell>
          <cell r="N10292">
            <v>9118</v>
          </cell>
        </row>
        <row r="10293">
          <cell r="A10293" t="str">
            <v>RM-NSB-PIP-00-0307</v>
          </cell>
          <cell r="B10293" t="str">
            <v>CINT</v>
          </cell>
          <cell r="C10293" t="str">
            <v/>
          </cell>
          <cell r="D10293" t="str">
            <v>PIPA SQR 40/20 X 1.2 X 586</v>
          </cell>
          <cell r="E10293">
            <v>44926</v>
          </cell>
          <cell r="F10293" t="str">
            <v>ROF</v>
          </cell>
          <cell r="G10293" t="str">
            <v>CI_PIPA</v>
          </cell>
          <cell r="H10293" t="str">
            <v>PC</v>
          </cell>
          <cell r="I10293" t="str">
            <v>CPR</v>
          </cell>
          <cell r="J10293" t="str">
            <v/>
          </cell>
          <cell r="K10293" t="str">
            <v>PD</v>
          </cell>
          <cell r="L10293" t="str">
            <v>3015</v>
          </cell>
          <cell r="M10293" t="str">
            <v>V</v>
          </cell>
          <cell r="N10293">
            <v>12798</v>
          </cell>
        </row>
        <row r="10294">
          <cell r="A10294" t="str">
            <v>RM-NSB-PIP-00-0308</v>
          </cell>
          <cell r="B10294" t="str">
            <v>CINT</v>
          </cell>
          <cell r="C10294" t="str">
            <v/>
          </cell>
          <cell r="D10294" t="str">
            <v>PIPA SQR 40/25 X 1.6 X 472.7</v>
          </cell>
          <cell r="E10294">
            <v>44797</v>
          </cell>
          <cell r="F10294" t="str">
            <v>ROF</v>
          </cell>
          <cell r="G10294" t="str">
            <v>CI_PIPA</v>
          </cell>
          <cell r="H10294" t="str">
            <v>PC</v>
          </cell>
          <cell r="I10294" t="str">
            <v>CPR</v>
          </cell>
          <cell r="J10294" t="str">
            <v/>
          </cell>
          <cell r="K10294" t="str">
            <v>PD</v>
          </cell>
          <cell r="L10294" t="str">
            <v>3015</v>
          </cell>
          <cell r="M10294" t="str">
            <v>V</v>
          </cell>
          <cell r="N10294">
            <v>15218</v>
          </cell>
        </row>
        <row r="10295">
          <cell r="A10295" t="str">
            <v>RM-NSB-PIP-00-0309</v>
          </cell>
          <cell r="B10295" t="str">
            <v>CINT</v>
          </cell>
          <cell r="C10295" t="str">
            <v/>
          </cell>
          <cell r="D10295" t="str">
            <v>PIPA SQR 40/25 X 1.6 X 473</v>
          </cell>
          <cell r="E10295">
            <v>44926</v>
          </cell>
          <cell r="F10295" t="str">
            <v>ROF</v>
          </cell>
          <cell r="G10295" t="str">
            <v>CI_PIPA</v>
          </cell>
          <cell r="H10295" t="str">
            <v>PC</v>
          </cell>
          <cell r="I10295" t="str">
            <v>CPR</v>
          </cell>
          <cell r="J10295" t="str">
            <v/>
          </cell>
          <cell r="K10295" t="str">
            <v>PD</v>
          </cell>
          <cell r="L10295" t="str">
            <v>3015</v>
          </cell>
          <cell r="M10295" t="str">
            <v>V</v>
          </cell>
          <cell r="N10295">
            <v>15753</v>
          </cell>
        </row>
        <row r="10296">
          <cell r="A10296" t="str">
            <v>RM-NSB-PIP-00-0310</v>
          </cell>
          <cell r="B10296" t="str">
            <v>CINT</v>
          </cell>
          <cell r="C10296" t="str">
            <v/>
          </cell>
          <cell r="D10296" t="str">
            <v>PIPA SQR 50/30 X 1.6 X 100</v>
          </cell>
          <cell r="E10296">
            <v>45169</v>
          </cell>
          <cell r="F10296" t="str">
            <v>ROF</v>
          </cell>
          <cell r="G10296" t="str">
            <v>CI_PIPA</v>
          </cell>
          <cell r="H10296" t="str">
            <v>PC</v>
          </cell>
          <cell r="I10296" t="str">
            <v>CPR</v>
          </cell>
          <cell r="J10296" t="str">
            <v/>
          </cell>
          <cell r="K10296" t="str">
            <v>PD</v>
          </cell>
          <cell r="L10296" t="str">
            <v>3015</v>
          </cell>
          <cell r="M10296" t="str">
            <v>V</v>
          </cell>
          <cell r="N10296">
            <v>27678</v>
          </cell>
        </row>
        <row r="10297">
          <cell r="A10297" t="str">
            <v>RM-NSB-PIP-00-0311</v>
          </cell>
          <cell r="B10297" t="str">
            <v>CINT</v>
          </cell>
          <cell r="C10297" t="str">
            <v/>
          </cell>
          <cell r="D10297" t="str">
            <v>PIPA SQR 50/30 X 1.6 X 480</v>
          </cell>
          <cell r="E10297">
            <v>44926</v>
          </cell>
          <cell r="F10297" t="str">
            <v>ROF</v>
          </cell>
          <cell r="G10297" t="str">
            <v>CI_PIPA</v>
          </cell>
          <cell r="H10297" t="str">
            <v>PC</v>
          </cell>
          <cell r="I10297" t="str">
            <v>CPR</v>
          </cell>
          <cell r="J10297" t="str">
            <v/>
          </cell>
          <cell r="K10297" t="str">
            <v>PD</v>
          </cell>
          <cell r="L10297" t="str">
            <v>3015</v>
          </cell>
          <cell r="M10297" t="str">
            <v>V</v>
          </cell>
          <cell r="N10297">
            <v>16619</v>
          </cell>
        </row>
        <row r="10298">
          <cell r="A10298" t="str">
            <v>RM-NSB-PIP-00-0312</v>
          </cell>
          <cell r="B10298" t="str">
            <v>CINT</v>
          </cell>
          <cell r="C10298" t="str">
            <v/>
          </cell>
          <cell r="D10298" t="str">
            <v>PIPA SQR 50/30X1.6X100</v>
          </cell>
          <cell r="E10298">
            <v>44797</v>
          </cell>
          <cell r="F10298" t="str">
            <v>ROF</v>
          </cell>
          <cell r="G10298" t="str">
            <v>CI_PIPA</v>
          </cell>
          <cell r="H10298" t="str">
            <v>PC</v>
          </cell>
          <cell r="I10298" t="str">
            <v>CPR</v>
          </cell>
          <cell r="J10298" t="str">
            <v/>
          </cell>
          <cell r="K10298" t="str">
            <v>PD</v>
          </cell>
          <cell r="L10298" t="str">
            <v>3015</v>
          </cell>
          <cell r="M10298" t="str">
            <v>V</v>
          </cell>
          <cell r="N10298">
            <v>3980</v>
          </cell>
        </row>
        <row r="10299">
          <cell r="A10299" t="str">
            <v>RM-NSB-PIP-00-0313</v>
          </cell>
          <cell r="B10299" t="str">
            <v>CINT</v>
          </cell>
          <cell r="C10299" t="str">
            <v/>
          </cell>
          <cell r="D10299" t="str">
            <v>PIPA 19.1 X 1.6 X 1718</v>
          </cell>
          <cell r="E10299">
            <v>45169</v>
          </cell>
          <cell r="F10299" t="str">
            <v>ROF</v>
          </cell>
          <cell r="G10299" t="str">
            <v>CI_PIPA</v>
          </cell>
          <cell r="H10299" t="str">
            <v>PC</v>
          </cell>
          <cell r="I10299" t="str">
            <v>CPR</v>
          </cell>
          <cell r="J10299" t="str">
            <v/>
          </cell>
          <cell r="K10299" t="str">
            <v>PD</v>
          </cell>
          <cell r="L10299" t="str">
            <v>3015</v>
          </cell>
          <cell r="M10299" t="str">
            <v>V</v>
          </cell>
          <cell r="N10299">
            <v>26097</v>
          </cell>
        </row>
        <row r="10300">
          <cell r="A10300" t="str">
            <v>RM-NSB-PIP-00-0314</v>
          </cell>
          <cell r="B10300" t="str">
            <v>CINT</v>
          </cell>
          <cell r="C10300" t="str">
            <v/>
          </cell>
          <cell r="D10300" t="str">
            <v>PIPA 32/12 x 1.2 x 780</v>
          </cell>
          <cell r="E10300">
            <v>45085</v>
          </cell>
          <cell r="F10300" t="str">
            <v>ROF</v>
          </cell>
          <cell r="G10300" t="str">
            <v>CI_PIPA</v>
          </cell>
          <cell r="H10300" t="str">
            <v>PC</v>
          </cell>
          <cell r="I10300" t="str">
            <v>CPR</v>
          </cell>
          <cell r="J10300" t="str">
            <v/>
          </cell>
          <cell r="K10300" t="str">
            <v>PD</v>
          </cell>
          <cell r="L10300" t="str">
            <v>3015</v>
          </cell>
          <cell r="M10300" t="str">
            <v>V</v>
          </cell>
          <cell r="N10300">
            <v>12562</v>
          </cell>
        </row>
        <row r="10301">
          <cell r="A10301" t="str">
            <v>RM-NSB-PIP-00-0315</v>
          </cell>
          <cell r="B10301" t="str">
            <v>CINT</v>
          </cell>
          <cell r="C10301" t="str">
            <v/>
          </cell>
          <cell r="D10301" t="str">
            <v>PIPA 32/12 X 1.2 X 788.5</v>
          </cell>
          <cell r="E10301">
            <v>45085</v>
          </cell>
          <cell r="F10301" t="str">
            <v>ROF</v>
          </cell>
          <cell r="G10301" t="str">
            <v>CI_PIPA</v>
          </cell>
          <cell r="H10301" t="str">
            <v>PC</v>
          </cell>
          <cell r="I10301" t="str">
            <v>CPR</v>
          </cell>
          <cell r="J10301" t="str">
            <v/>
          </cell>
          <cell r="K10301" t="str">
            <v>PD</v>
          </cell>
          <cell r="L10301" t="str">
            <v>3015</v>
          </cell>
          <cell r="M10301" t="str">
            <v>V</v>
          </cell>
          <cell r="N10301">
            <v>13770</v>
          </cell>
        </row>
        <row r="10302">
          <cell r="A10302" t="str">
            <v>RM-NSB-PIP-00-0316</v>
          </cell>
          <cell r="B10302" t="str">
            <v>CINT</v>
          </cell>
          <cell r="C10302" t="str">
            <v/>
          </cell>
          <cell r="D10302" t="str">
            <v>PIPA 34.0 X 2.3 X 640</v>
          </cell>
          <cell r="E10302">
            <v>44797</v>
          </cell>
          <cell r="F10302" t="str">
            <v>ROF</v>
          </cell>
          <cell r="G10302" t="str">
            <v>CI_PIPA</v>
          </cell>
          <cell r="H10302" t="str">
            <v>PC</v>
          </cell>
          <cell r="I10302" t="str">
            <v>CPR</v>
          </cell>
          <cell r="J10302" t="str">
            <v/>
          </cell>
          <cell r="K10302" t="str">
            <v>PD</v>
          </cell>
          <cell r="L10302" t="str">
            <v>3015</v>
          </cell>
          <cell r="M10302" t="str">
            <v>V</v>
          </cell>
          <cell r="N10302">
            <v>25315</v>
          </cell>
        </row>
        <row r="10303">
          <cell r="A10303" t="str">
            <v>RM-NSB-PIP-00-0317</v>
          </cell>
          <cell r="B10303" t="str">
            <v>CINT</v>
          </cell>
          <cell r="C10303" t="str">
            <v/>
          </cell>
          <cell r="D10303" t="str">
            <v>PIPA 22.2 X 1.6 X 1164</v>
          </cell>
          <cell r="E10303">
            <v>44770</v>
          </cell>
          <cell r="F10303" t="str">
            <v>ROF</v>
          </cell>
          <cell r="G10303" t="str">
            <v>CI_PIPA</v>
          </cell>
          <cell r="H10303" t="str">
            <v>PC</v>
          </cell>
          <cell r="I10303" t="str">
            <v>CPR</v>
          </cell>
          <cell r="J10303" t="str">
            <v/>
          </cell>
          <cell r="K10303" t="str">
            <v>PD</v>
          </cell>
          <cell r="L10303" t="str">
            <v>3015</v>
          </cell>
          <cell r="M10303" t="str">
            <v>V</v>
          </cell>
          <cell r="N10303">
            <v>13000</v>
          </cell>
        </row>
        <row r="10304">
          <cell r="A10304" t="str">
            <v>RM-NSB-PIP-00-0318</v>
          </cell>
          <cell r="B10304" t="str">
            <v>CINT</v>
          </cell>
          <cell r="C10304" t="str">
            <v/>
          </cell>
          <cell r="D10304" t="str">
            <v>PIPA ALM. 25/28 X 1.6 X 950 ANODIZED</v>
          </cell>
          <cell r="E10304">
            <v>44825</v>
          </cell>
          <cell r="F10304" t="str">
            <v>ROF</v>
          </cell>
          <cell r="G10304" t="str">
            <v>CI_PIPA</v>
          </cell>
          <cell r="H10304" t="str">
            <v>PC</v>
          </cell>
          <cell r="I10304" t="str">
            <v>CPR</v>
          </cell>
          <cell r="J10304" t="str">
            <v/>
          </cell>
          <cell r="K10304" t="str">
            <v>PD</v>
          </cell>
          <cell r="L10304" t="str">
            <v>3015</v>
          </cell>
          <cell r="M10304" t="str">
            <v>V</v>
          </cell>
          <cell r="N10304">
            <v>33748</v>
          </cell>
        </row>
        <row r="10305">
          <cell r="A10305" t="str">
            <v>RM-NSB-PIP-00-0319</v>
          </cell>
          <cell r="B10305" t="str">
            <v>CINT</v>
          </cell>
          <cell r="C10305" t="str">
            <v/>
          </cell>
          <cell r="D10305" t="str">
            <v>PIPA 40/25 X 1.6 X 555</v>
          </cell>
          <cell r="E10305">
            <v>44825</v>
          </cell>
          <cell r="F10305" t="str">
            <v>ROF</v>
          </cell>
          <cell r="G10305" t="str">
            <v>CI_PIPA</v>
          </cell>
          <cell r="H10305" t="str">
            <v>PC</v>
          </cell>
          <cell r="I10305" t="str">
            <v>CPR</v>
          </cell>
          <cell r="J10305" t="str">
            <v/>
          </cell>
          <cell r="K10305" t="str">
            <v>PD</v>
          </cell>
          <cell r="L10305" t="str">
            <v>3015</v>
          </cell>
          <cell r="M10305" t="str">
            <v>V</v>
          </cell>
          <cell r="N10305">
            <v>13797</v>
          </cell>
        </row>
        <row r="10306">
          <cell r="A10306" t="str">
            <v>RM-NSB-PIP-00-0320</v>
          </cell>
          <cell r="B10306" t="str">
            <v>CINT</v>
          </cell>
          <cell r="C10306" t="str">
            <v/>
          </cell>
          <cell r="D10306" t="str">
            <v>PIPA 32/12 X 1.6 X 555</v>
          </cell>
          <cell r="E10306">
            <v>44825</v>
          </cell>
          <cell r="F10306" t="str">
            <v>ROF</v>
          </cell>
          <cell r="G10306" t="str">
            <v>CI_PIPA</v>
          </cell>
          <cell r="H10306" t="str">
            <v>PC</v>
          </cell>
          <cell r="I10306" t="str">
            <v>CPR</v>
          </cell>
          <cell r="J10306" t="str">
            <v/>
          </cell>
          <cell r="K10306" t="str">
            <v>PD</v>
          </cell>
          <cell r="L10306" t="str">
            <v>3015</v>
          </cell>
          <cell r="M10306" t="str">
            <v>V</v>
          </cell>
          <cell r="N10306">
            <v>13797</v>
          </cell>
        </row>
        <row r="10307">
          <cell r="A10307" t="str">
            <v>RM-NSB-PIP-00-0321</v>
          </cell>
          <cell r="B10307" t="str">
            <v>CINT</v>
          </cell>
          <cell r="C10307" t="str">
            <v/>
          </cell>
          <cell r="D10307" t="str">
            <v>PIPA 25.4 X 1.6 X 150</v>
          </cell>
          <cell r="E10307">
            <v>44825</v>
          </cell>
          <cell r="F10307" t="str">
            <v>ROF</v>
          </cell>
          <cell r="G10307" t="str">
            <v>CI_PIPA</v>
          </cell>
          <cell r="H10307" t="str">
            <v>PC</v>
          </cell>
          <cell r="I10307" t="str">
            <v>CPR</v>
          </cell>
          <cell r="J10307" t="str">
            <v/>
          </cell>
          <cell r="K10307" t="str">
            <v>PD</v>
          </cell>
          <cell r="L10307" t="str">
            <v>3015</v>
          </cell>
          <cell r="M10307" t="str">
            <v>V</v>
          </cell>
          <cell r="N10307">
            <v>6000</v>
          </cell>
        </row>
        <row r="10308">
          <cell r="A10308" t="str">
            <v>RM-NSB-PIP-00-0322</v>
          </cell>
          <cell r="B10308" t="str">
            <v>CINT</v>
          </cell>
          <cell r="C10308" t="str">
            <v/>
          </cell>
          <cell r="D10308" t="str">
            <v>PIPA 40/25 X 1.6 X 1850</v>
          </cell>
          <cell r="E10308">
            <v>44825</v>
          </cell>
          <cell r="F10308" t="str">
            <v>ROF</v>
          </cell>
          <cell r="G10308" t="str">
            <v>CI_PIPA</v>
          </cell>
          <cell r="H10308" t="str">
            <v>PC</v>
          </cell>
          <cell r="I10308" t="str">
            <v>CPR</v>
          </cell>
          <cell r="J10308" t="str">
            <v/>
          </cell>
          <cell r="K10308" t="str">
            <v>PD</v>
          </cell>
          <cell r="L10308" t="str">
            <v>3015</v>
          </cell>
          <cell r="M10308" t="str">
            <v>V</v>
          </cell>
          <cell r="N10308">
            <v>30000</v>
          </cell>
        </row>
        <row r="10309">
          <cell r="A10309" t="str">
            <v>RM-NSB-PIP-00-0323</v>
          </cell>
          <cell r="B10309" t="str">
            <v>CINT</v>
          </cell>
          <cell r="C10309" t="str">
            <v/>
          </cell>
          <cell r="D10309" t="str">
            <v>PIPA 40/25 X 1.6 X 605</v>
          </cell>
          <cell r="E10309">
            <v>44825</v>
          </cell>
          <cell r="F10309" t="str">
            <v>ROF</v>
          </cell>
          <cell r="G10309" t="str">
            <v>CI_PIPA</v>
          </cell>
          <cell r="H10309" t="str">
            <v>PC</v>
          </cell>
          <cell r="I10309" t="str">
            <v>CPR</v>
          </cell>
          <cell r="J10309" t="str">
            <v/>
          </cell>
          <cell r="K10309" t="str">
            <v>PD</v>
          </cell>
          <cell r="L10309" t="str">
            <v>3015</v>
          </cell>
          <cell r="M10309" t="str">
            <v>V</v>
          </cell>
          <cell r="N10309">
            <v>15000</v>
          </cell>
        </row>
        <row r="10310">
          <cell r="A10310" t="str">
            <v>RM-NSB-PIP-00-0324</v>
          </cell>
          <cell r="B10310" t="str">
            <v>CINT</v>
          </cell>
          <cell r="C10310" t="str">
            <v/>
          </cell>
          <cell r="D10310" t="str">
            <v>PIPA 25.4 X 1.6 X 45</v>
          </cell>
          <cell r="E10310">
            <v>44825</v>
          </cell>
          <cell r="F10310" t="str">
            <v>ROF</v>
          </cell>
          <cell r="G10310" t="str">
            <v>CI_PIPA</v>
          </cell>
          <cell r="H10310" t="str">
            <v>PC</v>
          </cell>
          <cell r="I10310" t="str">
            <v>CPR</v>
          </cell>
          <cell r="J10310" t="str">
            <v/>
          </cell>
          <cell r="K10310" t="str">
            <v>PD</v>
          </cell>
          <cell r="L10310" t="str">
            <v>3015</v>
          </cell>
          <cell r="M10310" t="str">
            <v>V</v>
          </cell>
          <cell r="N10310">
            <v>6000</v>
          </cell>
        </row>
        <row r="10311">
          <cell r="A10311" t="str">
            <v>RM-NSB-PIP-00-0325</v>
          </cell>
          <cell r="B10311" t="str">
            <v>CINT</v>
          </cell>
          <cell r="C10311" t="str">
            <v/>
          </cell>
          <cell r="D10311" t="str">
            <v>PIPA 34 X 3.2 X 546</v>
          </cell>
          <cell r="E10311">
            <v>44825</v>
          </cell>
          <cell r="F10311" t="str">
            <v>ROF</v>
          </cell>
          <cell r="G10311" t="str">
            <v>CI_PIPA</v>
          </cell>
          <cell r="H10311" t="str">
            <v>PC</v>
          </cell>
          <cell r="I10311" t="str">
            <v>CPR</v>
          </cell>
          <cell r="J10311" t="str">
            <v/>
          </cell>
          <cell r="K10311" t="str">
            <v>PD</v>
          </cell>
          <cell r="L10311" t="str">
            <v>3015</v>
          </cell>
          <cell r="M10311" t="str">
            <v>V</v>
          </cell>
          <cell r="N10311">
            <v>9000</v>
          </cell>
        </row>
        <row r="10312">
          <cell r="A10312" t="str">
            <v>RM-NSB-PIP-00-0326</v>
          </cell>
          <cell r="B10312" t="str">
            <v>CINT</v>
          </cell>
          <cell r="C10312" t="str">
            <v/>
          </cell>
          <cell r="D10312" t="str">
            <v>PIPA 70/30 X 1.9 X 313</v>
          </cell>
          <cell r="E10312">
            <v>44825</v>
          </cell>
          <cell r="F10312" t="str">
            <v>ROF</v>
          </cell>
          <cell r="G10312" t="str">
            <v>CI_PIPA</v>
          </cell>
          <cell r="H10312" t="str">
            <v>PC</v>
          </cell>
          <cell r="I10312" t="str">
            <v>CPR</v>
          </cell>
          <cell r="J10312" t="str">
            <v/>
          </cell>
          <cell r="K10312" t="str">
            <v>PD</v>
          </cell>
          <cell r="L10312" t="str">
            <v>3015</v>
          </cell>
          <cell r="M10312" t="str">
            <v>V</v>
          </cell>
          <cell r="N10312">
            <v>21000</v>
          </cell>
        </row>
        <row r="10313">
          <cell r="A10313" t="str">
            <v>RM-NSB-PIP-00-0327</v>
          </cell>
          <cell r="B10313" t="str">
            <v>CINT</v>
          </cell>
          <cell r="C10313" t="str">
            <v/>
          </cell>
          <cell r="D10313" t="str">
            <v>PIPA OVAL 39/19 X 1.2 X 2787</v>
          </cell>
          <cell r="E10313">
            <v>44825</v>
          </cell>
          <cell r="F10313" t="str">
            <v>ROF</v>
          </cell>
          <cell r="G10313" t="str">
            <v>CI_PIPA</v>
          </cell>
          <cell r="H10313" t="str">
            <v>PC</v>
          </cell>
          <cell r="I10313" t="str">
            <v>CPR</v>
          </cell>
          <cell r="J10313" t="str">
            <v/>
          </cell>
          <cell r="K10313" t="str">
            <v>PD</v>
          </cell>
          <cell r="L10313" t="str">
            <v>3015</v>
          </cell>
          <cell r="M10313" t="str">
            <v>V</v>
          </cell>
          <cell r="N10313">
            <v>70000</v>
          </cell>
        </row>
        <row r="10314">
          <cell r="A10314" t="str">
            <v>RM-NSB-PIP-00-0328</v>
          </cell>
          <cell r="B10314" t="str">
            <v>CINT</v>
          </cell>
          <cell r="C10314" t="str">
            <v/>
          </cell>
          <cell r="D10314" t="str">
            <v>PIPA 30/20 X 1.6 X 776</v>
          </cell>
          <cell r="E10314">
            <v>44825</v>
          </cell>
          <cell r="F10314" t="str">
            <v>ROF</v>
          </cell>
          <cell r="G10314" t="str">
            <v>CI_PIPA</v>
          </cell>
          <cell r="H10314" t="str">
            <v>PC</v>
          </cell>
          <cell r="I10314" t="str">
            <v>CPR</v>
          </cell>
          <cell r="J10314" t="str">
            <v/>
          </cell>
          <cell r="K10314" t="str">
            <v>PD</v>
          </cell>
          <cell r="L10314" t="str">
            <v>3015</v>
          </cell>
          <cell r="M10314" t="str">
            <v>V</v>
          </cell>
          <cell r="N10314">
            <v>12000</v>
          </cell>
        </row>
        <row r="10315">
          <cell r="A10315" t="str">
            <v>RM-NSB-PIP-00-0329</v>
          </cell>
          <cell r="B10315" t="str">
            <v>CINT</v>
          </cell>
          <cell r="C10315" t="str">
            <v/>
          </cell>
          <cell r="D10315" t="str">
            <v>PIPA 30/20 X 1.6 X 495</v>
          </cell>
          <cell r="E10315">
            <v>44825</v>
          </cell>
          <cell r="F10315" t="str">
            <v>ROF</v>
          </cell>
          <cell r="G10315" t="str">
            <v>CI_PIPA</v>
          </cell>
          <cell r="H10315" t="str">
            <v>PC</v>
          </cell>
          <cell r="I10315" t="str">
            <v>CPR</v>
          </cell>
          <cell r="J10315" t="str">
            <v/>
          </cell>
          <cell r="K10315" t="str">
            <v>PD</v>
          </cell>
          <cell r="L10315" t="str">
            <v>3015</v>
          </cell>
          <cell r="M10315" t="str">
            <v>V</v>
          </cell>
          <cell r="N10315">
            <v>7500</v>
          </cell>
        </row>
        <row r="10316">
          <cell r="A10316" t="str">
            <v>RM-NSB-PIP-00-0330</v>
          </cell>
          <cell r="B10316" t="str">
            <v>CINT</v>
          </cell>
          <cell r="C10316" t="str">
            <v/>
          </cell>
          <cell r="D10316" t="str">
            <v>PIPA 32/12 X 1.6 X 495</v>
          </cell>
          <cell r="E10316">
            <v>44825</v>
          </cell>
          <cell r="F10316" t="str">
            <v>ROF</v>
          </cell>
          <cell r="G10316" t="str">
            <v>CI_PIPA</v>
          </cell>
          <cell r="H10316" t="str">
            <v>PC</v>
          </cell>
          <cell r="I10316" t="str">
            <v>CPR</v>
          </cell>
          <cell r="J10316" t="str">
            <v/>
          </cell>
          <cell r="K10316" t="str">
            <v>PD</v>
          </cell>
          <cell r="L10316" t="str">
            <v>3015</v>
          </cell>
          <cell r="M10316" t="str">
            <v>V</v>
          </cell>
          <cell r="N10316">
            <v>8000</v>
          </cell>
        </row>
        <row r="10317">
          <cell r="A10317" t="str">
            <v>RM-NSB-PIP-00-0331</v>
          </cell>
          <cell r="B10317" t="str">
            <v>CINT</v>
          </cell>
          <cell r="C10317" t="str">
            <v/>
          </cell>
          <cell r="D10317" t="str">
            <v>PIPA 34 X 2.3 X 473.6</v>
          </cell>
          <cell r="E10317">
            <v>44825</v>
          </cell>
          <cell r="F10317" t="str">
            <v>ROF</v>
          </cell>
          <cell r="G10317" t="str">
            <v>CI_PIPA</v>
          </cell>
          <cell r="H10317" t="str">
            <v>PC</v>
          </cell>
          <cell r="I10317" t="str">
            <v>CPR</v>
          </cell>
          <cell r="J10317" t="str">
            <v/>
          </cell>
          <cell r="K10317" t="str">
            <v>PD</v>
          </cell>
          <cell r="L10317" t="str">
            <v>3015</v>
          </cell>
          <cell r="M10317" t="str">
            <v>V</v>
          </cell>
          <cell r="N10317">
            <v>10000</v>
          </cell>
        </row>
        <row r="10318">
          <cell r="A10318" t="str">
            <v>RM-NSB-PIP-00-0332</v>
          </cell>
          <cell r="B10318" t="str">
            <v>CINT</v>
          </cell>
          <cell r="C10318" t="str">
            <v/>
          </cell>
          <cell r="D10318" t="str">
            <v>PIPA 40/25 X 1.6 X 1310</v>
          </cell>
          <cell r="E10318">
            <v>44825</v>
          </cell>
          <cell r="F10318" t="str">
            <v>ROF</v>
          </cell>
          <cell r="G10318" t="str">
            <v>CI_PIPA</v>
          </cell>
          <cell r="H10318" t="str">
            <v>PC</v>
          </cell>
          <cell r="I10318" t="str">
            <v>CPR</v>
          </cell>
          <cell r="J10318" t="str">
            <v/>
          </cell>
          <cell r="K10318" t="str">
            <v>PD</v>
          </cell>
          <cell r="L10318" t="str">
            <v>3015</v>
          </cell>
          <cell r="M10318" t="str">
            <v>V</v>
          </cell>
          <cell r="N10318">
            <v>23500</v>
          </cell>
        </row>
        <row r="10319">
          <cell r="A10319" t="str">
            <v>RM-NSB-PIP-00-0333</v>
          </cell>
          <cell r="B10319" t="str">
            <v>CINT</v>
          </cell>
          <cell r="C10319" t="str">
            <v/>
          </cell>
          <cell r="D10319" t="str">
            <v>PIPA 50/30 X 1.6 X 452</v>
          </cell>
          <cell r="E10319">
            <v>44825</v>
          </cell>
          <cell r="F10319" t="str">
            <v>ROF</v>
          </cell>
          <cell r="G10319" t="str">
            <v>CI_PIPA</v>
          </cell>
          <cell r="H10319" t="str">
            <v>PC</v>
          </cell>
          <cell r="I10319" t="str">
            <v>CPR</v>
          </cell>
          <cell r="J10319" t="str">
            <v/>
          </cell>
          <cell r="K10319" t="str">
            <v>PD</v>
          </cell>
          <cell r="L10319" t="str">
            <v>3015</v>
          </cell>
          <cell r="M10319" t="str">
            <v>V</v>
          </cell>
          <cell r="N10319">
            <v>2500</v>
          </cell>
        </row>
        <row r="10320">
          <cell r="A10320" t="str">
            <v>RM-NSB-PIP-00-0334</v>
          </cell>
          <cell r="B10320" t="str">
            <v>CINT</v>
          </cell>
          <cell r="C10320" t="str">
            <v/>
          </cell>
          <cell r="D10320" t="str">
            <v>PIPA 31.8 X 1.6 X 157</v>
          </cell>
          <cell r="E10320">
            <v>44825</v>
          </cell>
          <cell r="F10320" t="str">
            <v>ROF</v>
          </cell>
          <cell r="G10320" t="str">
            <v>CI_PIPA</v>
          </cell>
          <cell r="H10320" t="str">
            <v>PC</v>
          </cell>
          <cell r="I10320" t="str">
            <v>CPR</v>
          </cell>
          <cell r="J10320" t="str">
            <v/>
          </cell>
          <cell r="K10320" t="str">
            <v>PD</v>
          </cell>
          <cell r="L10320" t="str">
            <v>3015</v>
          </cell>
          <cell r="M10320" t="str">
            <v>V</v>
          </cell>
          <cell r="N10320">
            <v>3500</v>
          </cell>
        </row>
        <row r="10321">
          <cell r="A10321" t="str">
            <v>RM-NSB-PIP-00-0335</v>
          </cell>
          <cell r="B10321" t="str">
            <v>CINT</v>
          </cell>
          <cell r="C10321" t="str">
            <v/>
          </cell>
          <cell r="D10321" t="str">
            <v>PIPA 22.2 X 1.6 X 450</v>
          </cell>
          <cell r="E10321">
            <v>44825</v>
          </cell>
          <cell r="F10321" t="str">
            <v>ROF</v>
          </cell>
          <cell r="G10321" t="str">
            <v>CI_PIPA</v>
          </cell>
          <cell r="H10321" t="str">
            <v>PC</v>
          </cell>
          <cell r="I10321" t="str">
            <v>CPR</v>
          </cell>
          <cell r="J10321" t="str">
            <v/>
          </cell>
          <cell r="K10321" t="str">
            <v>PD</v>
          </cell>
          <cell r="L10321" t="str">
            <v>3015</v>
          </cell>
          <cell r="M10321" t="str">
            <v>V</v>
          </cell>
          <cell r="N10321">
            <v>7300</v>
          </cell>
        </row>
        <row r="10322">
          <cell r="A10322" t="str">
            <v>RM-NSB-PIP-00-0336</v>
          </cell>
          <cell r="B10322" t="str">
            <v>CINT</v>
          </cell>
          <cell r="C10322" t="str">
            <v/>
          </cell>
          <cell r="D10322" t="str">
            <v>PIPA 19.1 X 1.6 X 1429</v>
          </cell>
          <cell r="E10322">
            <v>44825</v>
          </cell>
          <cell r="F10322" t="str">
            <v>ROF</v>
          </cell>
          <cell r="G10322" t="str">
            <v>CI_PIPA</v>
          </cell>
          <cell r="H10322" t="str">
            <v>PC</v>
          </cell>
          <cell r="I10322" t="str">
            <v>CPR</v>
          </cell>
          <cell r="J10322" t="str">
            <v/>
          </cell>
          <cell r="K10322" t="str">
            <v>PD</v>
          </cell>
          <cell r="L10322" t="str">
            <v>3015</v>
          </cell>
          <cell r="M10322" t="str">
            <v>V</v>
          </cell>
          <cell r="N10322">
            <v>12700</v>
          </cell>
        </row>
        <row r="10323">
          <cell r="A10323" t="str">
            <v>RM-NSB-PIP-00-0337</v>
          </cell>
          <cell r="B10323" t="str">
            <v>CINT</v>
          </cell>
          <cell r="C10323" t="str">
            <v/>
          </cell>
          <cell r="D10323" t="str">
            <v>PIPA 22.2 X 1.6 X 721</v>
          </cell>
          <cell r="E10323">
            <v>44825</v>
          </cell>
          <cell r="F10323" t="str">
            <v>ROF</v>
          </cell>
          <cell r="G10323" t="str">
            <v>CI_PIPA</v>
          </cell>
          <cell r="H10323" t="str">
            <v>PC</v>
          </cell>
          <cell r="I10323" t="str">
            <v>CPR</v>
          </cell>
          <cell r="J10323" t="str">
            <v/>
          </cell>
          <cell r="K10323" t="str">
            <v>PD</v>
          </cell>
          <cell r="L10323" t="str">
            <v>3015</v>
          </cell>
          <cell r="M10323" t="str">
            <v>V</v>
          </cell>
          <cell r="N10323">
            <v>8375</v>
          </cell>
        </row>
        <row r="10324">
          <cell r="A10324" t="str">
            <v>RM-NSB-PIP-00-0338</v>
          </cell>
          <cell r="B10324" t="str">
            <v>CINT</v>
          </cell>
          <cell r="C10324" t="str">
            <v/>
          </cell>
          <cell r="D10324" t="str">
            <v>PIPA 34 X 2.3 X 394</v>
          </cell>
          <cell r="E10324">
            <v>44825</v>
          </cell>
          <cell r="F10324" t="str">
            <v>ROF</v>
          </cell>
          <cell r="G10324" t="str">
            <v>CI_PIPA</v>
          </cell>
          <cell r="H10324" t="str">
            <v>PC</v>
          </cell>
          <cell r="I10324" t="str">
            <v>CPR</v>
          </cell>
          <cell r="J10324" t="str">
            <v/>
          </cell>
          <cell r="K10324" t="str">
            <v>PD</v>
          </cell>
          <cell r="L10324" t="str">
            <v>3015</v>
          </cell>
          <cell r="M10324" t="str">
            <v>V</v>
          </cell>
          <cell r="N10324">
            <v>11500</v>
          </cell>
        </row>
        <row r="10325">
          <cell r="A10325" t="str">
            <v>RM-NSB-PIP-00-0339</v>
          </cell>
          <cell r="B10325" t="str">
            <v>CINT</v>
          </cell>
          <cell r="C10325" t="str">
            <v/>
          </cell>
          <cell r="D10325" t="str">
            <v>PIPA 31.8 X 1.6 X 1040</v>
          </cell>
          <cell r="E10325">
            <v>44825</v>
          </cell>
          <cell r="F10325" t="str">
            <v>ROF</v>
          </cell>
          <cell r="G10325" t="str">
            <v>CI_PIPA</v>
          </cell>
          <cell r="H10325" t="str">
            <v>PC</v>
          </cell>
          <cell r="I10325" t="str">
            <v>CPR</v>
          </cell>
          <cell r="J10325" t="str">
            <v/>
          </cell>
          <cell r="K10325" t="str">
            <v>PD</v>
          </cell>
          <cell r="L10325" t="str">
            <v>3015</v>
          </cell>
          <cell r="M10325" t="str">
            <v>V</v>
          </cell>
          <cell r="N10325">
            <v>12500</v>
          </cell>
        </row>
        <row r="10326">
          <cell r="A10326" t="str">
            <v>RM-NSB-PIP-00-0340</v>
          </cell>
          <cell r="B10326" t="str">
            <v>CINT</v>
          </cell>
          <cell r="C10326" t="str">
            <v/>
          </cell>
          <cell r="D10326" t="str">
            <v>PIPA 25/25 X 1.6 X 950</v>
          </cell>
          <cell r="E10326">
            <v>44825</v>
          </cell>
          <cell r="F10326" t="str">
            <v>ROF</v>
          </cell>
          <cell r="G10326" t="str">
            <v>CI_PIPA</v>
          </cell>
          <cell r="H10326" t="str">
            <v>PC</v>
          </cell>
          <cell r="I10326" t="str">
            <v>CPR</v>
          </cell>
          <cell r="J10326" t="str">
            <v/>
          </cell>
          <cell r="K10326" t="str">
            <v>PD</v>
          </cell>
          <cell r="L10326" t="str">
            <v>3015</v>
          </cell>
          <cell r="M10326" t="str">
            <v>V</v>
          </cell>
          <cell r="N10326">
            <v>18500</v>
          </cell>
        </row>
        <row r="10327">
          <cell r="A10327" t="str">
            <v>RM-NSB-PIP-00-0341</v>
          </cell>
          <cell r="B10327" t="str">
            <v>CINT</v>
          </cell>
          <cell r="C10327" t="str">
            <v/>
          </cell>
          <cell r="D10327" t="str">
            <v>BRACKET L FSR CB-003</v>
          </cell>
          <cell r="E10327">
            <v>44802</v>
          </cell>
          <cell r="F10327" t="str">
            <v>ROF</v>
          </cell>
          <cell r="G10327" t="str">
            <v>CI_PIPA</v>
          </cell>
          <cell r="H10327" t="str">
            <v>PC</v>
          </cell>
          <cell r="I10327" t="str">
            <v>CPR</v>
          </cell>
          <cell r="J10327" t="str">
            <v/>
          </cell>
          <cell r="K10327" t="str">
            <v>PD</v>
          </cell>
          <cell r="L10327" t="str">
            <v>3015</v>
          </cell>
          <cell r="M10327" t="str">
            <v>V</v>
          </cell>
          <cell r="N10327">
            <v>1100</v>
          </cell>
        </row>
        <row r="10328">
          <cell r="A10328" t="str">
            <v>RM-NSB-PIP-00-0342</v>
          </cell>
          <cell r="B10328" t="str">
            <v>CINT</v>
          </cell>
          <cell r="C10328" t="str">
            <v/>
          </cell>
          <cell r="D10328" t="str">
            <v>PIPA 25.4 X 1.6 X 54</v>
          </cell>
          <cell r="E10328">
            <v>0</v>
          </cell>
          <cell r="F10328" t="str">
            <v>ROF</v>
          </cell>
          <cell r="G10328" t="str">
            <v>CI_PIPA</v>
          </cell>
          <cell r="H10328" t="str">
            <v>PC</v>
          </cell>
          <cell r="I10328" t="str">
            <v>CPR</v>
          </cell>
          <cell r="J10328" t="str">
            <v/>
          </cell>
          <cell r="K10328" t="str">
            <v>PD</v>
          </cell>
          <cell r="L10328" t="str">
            <v>3015</v>
          </cell>
          <cell r="M10328" t="str">
            <v>V</v>
          </cell>
          <cell r="N10328">
            <v>1000</v>
          </cell>
        </row>
        <row r="10329">
          <cell r="A10329" t="str">
            <v>RM-NSB-PIP-00-0343</v>
          </cell>
          <cell r="B10329" t="str">
            <v>CINT</v>
          </cell>
          <cell r="C10329" t="str">
            <v/>
          </cell>
          <cell r="D10329" t="str">
            <v>PIPA 40/25 X 1.2 X 963.5</v>
          </cell>
          <cell r="E10329">
            <v>44804</v>
          </cell>
          <cell r="F10329" t="str">
            <v>ROF</v>
          </cell>
          <cell r="G10329" t="str">
            <v>CI_PIPA</v>
          </cell>
          <cell r="H10329" t="str">
            <v>PC</v>
          </cell>
          <cell r="I10329" t="str">
            <v>CPR</v>
          </cell>
          <cell r="J10329" t="str">
            <v/>
          </cell>
          <cell r="K10329" t="str">
            <v>PD</v>
          </cell>
          <cell r="L10329" t="str">
            <v>3015</v>
          </cell>
          <cell r="M10329" t="str">
            <v>V</v>
          </cell>
          <cell r="N10329">
            <v>29722</v>
          </cell>
        </row>
        <row r="10330">
          <cell r="A10330" t="str">
            <v>RM-NSB-PIP-00-0344</v>
          </cell>
          <cell r="B10330" t="str">
            <v>CINT</v>
          </cell>
          <cell r="C10330" t="str">
            <v/>
          </cell>
          <cell r="D10330" t="str">
            <v>PIPA 50/30 X 1.6 X 1450</v>
          </cell>
          <cell r="E10330">
            <v>44926</v>
          </cell>
          <cell r="F10330" t="str">
            <v>ROF</v>
          </cell>
          <cell r="G10330" t="str">
            <v>CI_PIPA</v>
          </cell>
          <cell r="H10330" t="str">
            <v>PC</v>
          </cell>
          <cell r="I10330" t="str">
            <v>CPR</v>
          </cell>
          <cell r="J10330" t="str">
            <v/>
          </cell>
          <cell r="K10330" t="str">
            <v>PD</v>
          </cell>
          <cell r="L10330" t="str">
            <v>3015</v>
          </cell>
          <cell r="M10330" t="str">
            <v>V</v>
          </cell>
          <cell r="N10330">
            <v>62121</v>
          </cell>
        </row>
        <row r="10331">
          <cell r="A10331" t="str">
            <v>RM-NSB-PIP-00-0345</v>
          </cell>
          <cell r="B10331" t="str">
            <v>CINT</v>
          </cell>
          <cell r="C10331" t="str">
            <v/>
          </cell>
          <cell r="D10331" t="str">
            <v>PIPA 34 X 2.6 X 651</v>
          </cell>
          <cell r="E10331">
            <v>44875</v>
          </cell>
          <cell r="F10331" t="str">
            <v>ROF</v>
          </cell>
          <cell r="G10331" t="str">
            <v>CI_PIPA</v>
          </cell>
          <cell r="H10331" t="str">
            <v>PC</v>
          </cell>
          <cell r="I10331" t="str">
            <v>CPR</v>
          </cell>
          <cell r="J10331" t="str">
            <v/>
          </cell>
          <cell r="K10331" t="str">
            <v>PD</v>
          </cell>
          <cell r="L10331" t="str">
            <v>3015</v>
          </cell>
          <cell r="M10331" t="str">
            <v>V</v>
          </cell>
          <cell r="N10331">
            <v>27523</v>
          </cell>
        </row>
        <row r="10332">
          <cell r="A10332" t="str">
            <v>RM-NSB-PIP-00-0346</v>
          </cell>
          <cell r="B10332" t="str">
            <v>CINT</v>
          </cell>
          <cell r="C10332" t="str">
            <v/>
          </cell>
          <cell r="D10332" t="str">
            <v>PIPA 38.1 X 1.6 X 55</v>
          </cell>
          <cell r="E10332">
            <v>44875</v>
          </cell>
          <cell r="F10332" t="str">
            <v>ROF</v>
          </cell>
          <cell r="G10332" t="str">
            <v>CI_PIPA</v>
          </cell>
          <cell r="H10332" t="str">
            <v>PC</v>
          </cell>
          <cell r="I10332" t="str">
            <v>CPR</v>
          </cell>
          <cell r="J10332" t="str">
            <v/>
          </cell>
          <cell r="K10332" t="str">
            <v>PD</v>
          </cell>
          <cell r="L10332" t="str">
            <v>3015</v>
          </cell>
          <cell r="M10332" t="str">
            <v>V</v>
          </cell>
          <cell r="N10332">
            <v>1663</v>
          </cell>
        </row>
        <row r="10333">
          <cell r="A10333" t="str">
            <v>RM-NSB-PIP-00-0347</v>
          </cell>
          <cell r="B10333" t="str">
            <v>CINT</v>
          </cell>
          <cell r="C10333" t="str">
            <v/>
          </cell>
          <cell r="D10333" t="str">
            <v>PIPA 25/25 X 1.2 X 1214</v>
          </cell>
          <cell r="E10333">
            <v>44915</v>
          </cell>
          <cell r="F10333" t="str">
            <v>ROF</v>
          </cell>
          <cell r="G10333" t="str">
            <v>CI_PIPA</v>
          </cell>
          <cell r="H10333" t="str">
            <v>PC</v>
          </cell>
          <cell r="I10333" t="str">
            <v>CPR</v>
          </cell>
          <cell r="J10333" t="str">
            <v/>
          </cell>
          <cell r="K10333" t="str">
            <v>PD</v>
          </cell>
          <cell r="L10333" t="str">
            <v>3015</v>
          </cell>
          <cell r="M10333" t="str">
            <v>V</v>
          </cell>
          <cell r="N10333">
            <v>23948</v>
          </cell>
        </row>
        <row r="10334">
          <cell r="A10334" t="str">
            <v>RM-NSB-PIP-00-0348</v>
          </cell>
          <cell r="B10334" t="str">
            <v>CINT</v>
          </cell>
          <cell r="C10334" t="str">
            <v/>
          </cell>
          <cell r="D10334" t="str">
            <v>PIPA 30/20 X 1.6 X 779</v>
          </cell>
          <cell r="E10334">
            <v>44915</v>
          </cell>
          <cell r="F10334" t="str">
            <v>ROF</v>
          </cell>
          <cell r="G10334" t="str">
            <v>CI_PIPA</v>
          </cell>
          <cell r="H10334" t="str">
            <v>PC</v>
          </cell>
          <cell r="I10334" t="str">
            <v>CPR</v>
          </cell>
          <cell r="J10334" t="str">
            <v/>
          </cell>
          <cell r="K10334" t="str">
            <v>PD</v>
          </cell>
          <cell r="L10334" t="str">
            <v>3015</v>
          </cell>
          <cell r="M10334" t="str">
            <v>V</v>
          </cell>
          <cell r="N10334">
            <v>20421</v>
          </cell>
        </row>
        <row r="10335">
          <cell r="A10335" t="str">
            <v>RM-NSB-PIP-00-0349</v>
          </cell>
          <cell r="B10335" t="str">
            <v>CINT</v>
          </cell>
          <cell r="C10335" t="str">
            <v/>
          </cell>
          <cell r="D10335" t="str">
            <v>PIPA 30/20 X 1.6 X 788.5</v>
          </cell>
          <cell r="E10335">
            <v>44915</v>
          </cell>
          <cell r="F10335" t="str">
            <v>ROF</v>
          </cell>
          <cell r="G10335" t="str">
            <v>CI_PIPA</v>
          </cell>
          <cell r="H10335" t="str">
            <v>PC</v>
          </cell>
          <cell r="I10335" t="str">
            <v>CPR</v>
          </cell>
          <cell r="J10335" t="str">
            <v/>
          </cell>
          <cell r="K10335" t="str">
            <v>PD</v>
          </cell>
          <cell r="L10335" t="str">
            <v>3015</v>
          </cell>
          <cell r="M10335" t="str">
            <v>V</v>
          </cell>
          <cell r="N10335">
            <v>20670</v>
          </cell>
        </row>
        <row r="10336">
          <cell r="A10336" t="str">
            <v>RM-NSB-PIP-00-0350</v>
          </cell>
          <cell r="B10336" t="str">
            <v>CINT</v>
          </cell>
          <cell r="C10336" t="str">
            <v/>
          </cell>
          <cell r="D10336" t="str">
            <v>PIPA 30/20 X 1.6 X 780</v>
          </cell>
          <cell r="E10336">
            <v>44915</v>
          </cell>
          <cell r="F10336" t="str">
            <v>ROF</v>
          </cell>
          <cell r="G10336" t="str">
            <v>CI_PIPA</v>
          </cell>
          <cell r="H10336" t="str">
            <v>PC</v>
          </cell>
          <cell r="I10336" t="str">
            <v>CPR</v>
          </cell>
          <cell r="J10336" t="str">
            <v/>
          </cell>
          <cell r="K10336" t="str">
            <v>PD</v>
          </cell>
          <cell r="L10336" t="str">
            <v>3015</v>
          </cell>
          <cell r="M10336" t="str">
            <v>V</v>
          </cell>
          <cell r="N10336">
            <v>15539</v>
          </cell>
        </row>
        <row r="10337">
          <cell r="A10337" t="str">
            <v>RM-NSB-PIP-00-0351</v>
          </cell>
          <cell r="B10337" t="str">
            <v>CINT</v>
          </cell>
          <cell r="C10337" t="str">
            <v/>
          </cell>
          <cell r="D10337" t="str">
            <v>PIPA 30/20 X 1.6 X 1376</v>
          </cell>
          <cell r="E10337">
            <v>44915</v>
          </cell>
          <cell r="F10337" t="str">
            <v>ROF</v>
          </cell>
          <cell r="G10337" t="str">
            <v>CI_PIPA</v>
          </cell>
          <cell r="H10337" t="str">
            <v>PC</v>
          </cell>
          <cell r="I10337" t="str">
            <v>CPR</v>
          </cell>
          <cell r="J10337" t="str">
            <v/>
          </cell>
          <cell r="K10337" t="str">
            <v>PD</v>
          </cell>
          <cell r="L10337" t="str">
            <v>3015</v>
          </cell>
          <cell r="M10337" t="str">
            <v>V</v>
          </cell>
          <cell r="N10337">
            <v>36071</v>
          </cell>
        </row>
        <row r="10338">
          <cell r="A10338" t="str">
            <v>RM-NSB-PIP-00-0352</v>
          </cell>
          <cell r="B10338" t="str">
            <v>CINT</v>
          </cell>
          <cell r="C10338" t="str">
            <v/>
          </cell>
          <cell r="D10338" t="str">
            <v>PIPA 25/25 X 1.2 X 950</v>
          </cell>
          <cell r="E10338">
            <v>0</v>
          </cell>
          <cell r="F10338" t="str">
            <v>ROF</v>
          </cell>
          <cell r="G10338" t="str">
            <v>CI_PIPA</v>
          </cell>
          <cell r="H10338" t="str">
            <v>PC</v>
          </cell>
          <cell r="I10338" t="str">
            <v>CPR</v>
          </cell>
          <cell r="J10338" t="str">
            <v/>
          </cell>
          <cell r="K10338" t="str">
            <v>PD</v>
          </cell>
          <cell r="L10338" t="str">
            <v>3015</v>
          </cell>
          <cell r="M10338" t="str">
            <v>V</v>
          </cell>
          <cell r="N10338">
            <v>10</v>
          </cell>
        </row>
        <row r="10339">
          <cell r="A10339" t="str">
            <v>RM-NSB-PIP-00-0353</v>
          </cell>
          <cell r="B10339" t="str">
            <v>CINT</v>
          </cell>
          <cell r="C10339" t="str">
            <v/>
          </cell>
          <cell r="D10339" t="str">
            <v>PIPA 30/20 X 1.6 X 6080</v>
          </cell>
          <cell r="E10339">
            <v>0</v>
          </cell>
          <cell r="F10339" t="str">
            <v>ROF</v>
          </cell>
          <cell r="G10339" t="str">
            <v>CI_PIPA</v>
          </cell>
          <cell r="H10339" t="str">
            <v>PC</v>
          </cell>
          <cell r="I10339" t="str">
            <v>CPR</v>
          </cell>
          <cell r="J10339" t="str">
            <v/>
          </cell>
          <cell r="K10339" t="str">
            <v>PD</v>
          </cell>
          <cell r="L10339" t="str">
            <v>3015</v>
          </cell>
          <cell r="M10339" t="str">
            <v>V</v>
          </cell>
          <cell r="N10339">
            <v>154313</v>
          </cell>
        </row>
        <row r="10340">
          <cell r="A10340" t="str">
            <v>RM-NSB-PIP-00-0354</v>
          </cell>
          <cell r="B10340" t="str">
            <v>CINT</v>
          </cell>
          <cell r="C10340" t="str">
            <v/>
          </cell>
          <cell r="D10340" t="str">
            <v>PIPA 50/30 X 1.6 X 6000</v>
          </cell>
          <cell r="E10340">
            <v>0</v>
          </cell>
          <cell r="F10340" t="str">
            <v>ROF</v>
          </cell>
          <cell r="G10340" t="str">
            <v>CI_PIPA</v>
          </cell>
          <cell r="H10340" t="str">
            <v>PC</v>
          </cell>
          <cell r="I10340" t="str">
            <v>CPR</v>
          </cell>
          <cell r="J10340" t="str">
            <v/>
          </cell>
          <cell r="K10340" t="str">
            <v>PD</v>
          </cell>
          <cell r="L10340" t="str">
            <v>3015</v>
          </cell>
          <cell r="M10340" t="str">
            <v>V</v>
          </cell>
          <cell r="N10340">
            <v>248090</v>
          </cell>
        </row>
        <row r="10341">
          <cell r="A10341" t="str">
            <v>RM-NSB-PIP-00-0356</v>
          </cell>
          <cell r="B10341" t="str">
            <v>CINT</v>
          </cell>
          <cell r="C10341" t="str">
            <v/>
          </cell>
          <cell r="D10341" t="str">
            <v>PIPA 34 X 2.0 X 859</v>
          </cell>
          <cell r="E10341">
            <v>0</v>
          </cell>
          <cell r="F10341" t="str">
            <v>ROF</v>
          </cell>
          <cell r="G10341" t="str">
            <v>CI_PIPA</v>
          </cell>
          <cell r="H10341" t="str">
            <v>PC</v>
          </cell>
          <cell r="I10341" t="str">
            <v>CPR</v>
          </cell>
          <cell r="J10341" t="str">
            <v/>
          </cell>
          <cell r="K10341" t="str">
            <v>PD</v>
          </cell>
          <cell r="L10341" t="str">
            <v>3015</v>
          </cell>
          <cell r="M10341" t="str">
            <v>V</v>
          </cell>
          <cell r="N10341">
            <v>28986</v>
          </cell>
        </row>
        <row r="10342">
          <cell r="A10342" t="str">
            <v>RM-NSB-PIP-00-0357</v>
          </cell>
          <cell r="B10342" t="str">
            <v>CINT</v>
          </cell>
          <cell r="C10342" t="str">
            <v/>
          </cell>
          <cell r="D10342" t="str">
            <v>PIPA 30/20 X 1.2 X 937</v>
          </cell>
          <cell r="E10342">
            <v>0</v>
          </cell>
          <cell r="F10342" t="str">
            <v>ROF</v>
          </cell>
          <cell r="G10342" t="str">
            <v>CI_PIPA</v>
          </cell>
          <cell r="H10342" t="str">
            <v>PC</v>
          </cell>
          <cell r="I10342" t="str">
            <v>CPR</v>
          </cell>
          <cell r="J10342" t="str">
            <v/>
          </cell>
          <cell r="K10342" t="str">
            <v>PD</v>
          </cell>
          <cell r="L10342" t="str">
            <v>3015</v>
          </cell>
          <cell r="M10342" t="str">
            <v>V</v>
          </cell>
          <cell r="N10342">
            <v>10</v>
          </cell>
        </row>
        <row r="10343">
          <cell r="A10343" t="str">
            <v>RM-NSB-PIP-00-0358</v>
          </cell>
          <cell r="B10343" t="str">
            <v>CINT</v>
          </cell>
          <cell r="C10343" t="str">
            <v/>
          </cell>
          <cell r="D10343" t="str">
            <v>PIPA 31.8 X 1.6 X 6000</v>
          </cell>
          <cell r="E10343">
            <v>0</v>
          </cell>
          <cell r="F10343" t="str">
            <v>ROF</v>
          </cell>
          <cell r="G10343" t="str">
            <v>CI_PIPA</v>
          </cell>
          <cell r="H10343" t="str">
            <v>PC</v>
          </cell>
          <cell r="I10343" t="str">
            <v>CPR</v>
          </cell>
          <cell r="J10343" t="str">
            <v/>
          </cell>
          <cell r="K10343" t="str">
            <v>PD</v>
          </cell>
          <cell r="L10343" t="str">
            <v>3015</v>
          </cell>
          <cell r="M10343" t="str">
            <v>V</v>
          </cell>
          <cell r="N10343">
            <v>100000</v>
          </cell>
        </row>
        <row r="10344">
          <cell r="A10344" t="str">
            <v>RM-NSB-PIP-00-0359</v>
          </cell>
          <cell r="B10344" t="str">
            <v>CINT</v>
          </cell>
          <cell r="C10344" t="str">
            <v/>
          </cell>
          <cell r="D10344" t="str">
            <v>PIPA 31.8 X 1.5 X 6000</v>
          </cell>
          <cell r="E10344">
            <v>0</v>
          </cell>
          <cell r="F10344" t="str">
            <v>ROF</v>
          </cell>
          <cell r="G10344" t="str">
            <v>CI_PIPA</v>
          </cell>
          <cell r="H10344" t="str">
            <v>PC</v>
          </cell>
          <cell r="I10344" t="str">
            <v>CPR</v>
          </cell>
          <cell r="J10344" t="str">
            <v/>
          </cell>
          <cell r="K10344" t="str">
            <v>PD</v>
          </cell>
          <cell r="L10344" t="str">
            <v>3015</v>
          </cell>
          <cell r="M10344" t="str">
            <v>V</v>
          </cell>
          <cell r="N10344">
            <v>100000</v>
          </cell>
        </row>
        <row r="10345">
          <cell r="A10345" t="str">
            <v>RM-NSB-PIP-00-0360</v>
          </cell>
          <cell r="B10345" t="str">
            <v>CINT</v>
          </cell>
          <cell r="C10345" t="str">
            <v/>
          </cell>
          <cell r="D10345" t="str">
            <v>PIPA 60/30 X 1.8 X 1998</v>
          </cell>
          <cell r="E10345">
            <v>45232</v>
          </cell>
          <cell r="F10345" t="str">
            <v>ROF</v>
          </cell>
          <cell r="G10345" t="str">
            <v>CI_PIPA</v>
          </cell>
          <cell r="H10345" t="str">
            <v>PC</v>
          </cell>
          <cell r="I10345" t="str">
            <v>CPR</v>
          </cell>
          <cell r="J10345" t="str">
            <v/>
          </cell>
          <cell r="K10345" t="str">
            <v>PD</v>
          </cell>
          <cell r="L10345" t="str">
            <v>3015</v>
          </cell>
          <cell r="M10345" t="str">
            <v>V</v>
          </cell>
          <cell r="N10345">
            <v>97911</v>
          </cell>
        </row>
        <row r="10346">
          <cell r="A10346" t="str">
            <v>RM-NSB-PIP-00-0361</v>
          </cell>
          <cell r="B10346" t="str">
            <v>CINT</v>
          </cell>
          <cell r="C10346" t="str">
            <v/>
          </cell>
          <cell r="D10346" t="str">
            <v>PIPA 60/30 X 1.8 X 750</v>
          </cell>
          <cell r="E10346">
            <v>45232</v>
          </cell>
          <cell r="F10346" t="str">
            <v>ROF</v>
          </cell>
          <cell r="G10346" t="str">
            <v>CI_PIPA</v>
          </cell>
          <cell r="H10346" t="str">
            <v>PC</v>
          </cell>
          <cell r="I10346" t="str">
            <v>CPR</v>
          </cell>
          <cell r="J10346" t="str">
            <v/>
          </cell>
          <cell r="K10346" t="str">
            <v>PD</v>
          </cell>
          <cell r="L10346" t="str">
            <v>3015</v>
          </cell>
          <cell r="M10346" t="str">
            <v>V</v>
          </cell>
          <cell r="N10346">
            <v>37145</v>
          </cell>
        </row>
        <row r="10347">
          <cell r="A10347" t="str">
            <v>RM-NSB-PIP-00-0362</v>
          </cell>
          <cell r="B10347" t="str">
            <v>CINT</v>
          </cell>
          <cell r="C10347" t="str">
            <v/>
          </cell>
          <cell r="D10347" t="str">
            <v>PIPA 50/30 X 1.6 X 620</v>
          </cell>
          <cell r="E10347">
            <v>45232</v>
          </cell>
          <cell r="F10347" t="str">
            <v>ROF</v>
          </cell>
          <cell r="G10347" t="str">
            <v>CI_PIPA</v>
          </cell>
          <cell r="H10347" t="str">
            <v>PC</v>
          </cell>
          <cell r="I10347" t="str">
            <v>CPR</v>
          </cell>
          <cell r="J10347" t="str">
            <v/>
          </cell>
          <cell r="K10347" t="str">
            <v>PD</v>
          </cell>
          <cell r="L10347" t="str">
            <v>3015</v>
          </cell>
          <cell r="M10347" t="str">
            <v>V</v>
          </cell>
          <cell r="N10347">
            <v>35476</v>
          </cell>
        </row>
        <row r="10348">
          <cell r="A10348" t="str">
            <v>RM-NSB-PIP-00-0363</v>
          </cell>
          <cell r="B10348" t="str">
            <v>CINT</v>
          </cell>
          <cell r="C10348" t="str">
            <v/>
          </cell>
          <cell r="D10348" t="str">
            <v>PIPA 25.4 X 1.2 X 22</v>
          </cell>
          <cell r="E10348">
            <v>45232</v>
          </cell>
          <cell r="F10348" t="str">
            <v>ROF</v>
          </cell>
          <cell r="G10348" t="str">
            <v>CI_PIPA</v>
          </cell>
          <cell r="H10348" t="str">
            <v>PC</v>
          </cell>
          <cell r="I10348" t="str">
            <v>CPR</v>
          </cell>
          <cell r="J10348" t="str">
            <v/>
          </cell>
          <cell r="K10348" t="str">
            <v>PD</v>
          </cell>
          <cell r="L10348" t="str">
            <v>3015</v>
          </cell>
          <cell r="M10348" t="str">
            <v>V</v>
          </cell>
          <cell r="N10348">
            <v>433</v>
          </cell>
        </row>
        <row r="10349">
          <cell r="A10349" t="str">
            <v>RM-NSB-PIP-00-0364</v>
          </cell>
          <cell r="B10349" t="str">
            <v>CINT</v>
          </cell>
          <cell r="C10349" t="str">
            <v/>
          </cell>
          <cell r="D10349" t="str">
            <v>PIPA 34 X 2.6 X 611</v>
          </cell>
          <cell r="E10349">
            <v>45232</v>
          </cell>
          <cell r="F10349" t="str">
            <v>ROF</v>
          </cell>
          <cell r="G10349" t="str">
            <v>CI_PIPA</v>
          </cell>
          <cell r="H10349" t="str">
            <v>PC</v>
          </cell>
          <cell r="I10349" t="str">
            <v>CPR</v>
          </cell>
          <cell r="J10349" t="str">
            <v/>
          </cell>
          <cell r="K10349" t="str">
            <v>PD</v>
          </cell>
          <cell r="L10349" t="str">
            <v>3015</v>
          </cell>
          <cell r="M10349" t="str">
            <v>V</v>
          </cell>
          <cell r="N10349">
            <v>31776</v>
          </cell>
        </row>
        <row r="10350">
          <cell r="A10350" t="str">
            <v>RM-NSB-PIP-00-0365</v>
          </cell>
          <cell r="B10350" t="str">
            <v>CINT</v>
          </cell>
          <cell r="C10350" t="str">
            <v/>
          </cell>
          <cell r="D10350" t="str">
            <v>PIPA 34 X 2.1 X 590</v>
          </cell>
          <cell r="E10350">
            <v>0</v>
          </cell>
          <cell r="F10350" t="str">
            <v>ROF</v>
          </cell>
          <cell r="G10350" t="str">
            <v>CI_PIPA</v>
          </cell>
          <cell r="H10350" t="str">
            <v>PC</v>
          </cell>
          <cell r="I10350" t="str">
            <v>CPR</v>
          </cell>
          <cell r="J10350" t="str">
            <v/>
          </cell>
          <cell r="K10350" t="str">
            <v>PD</v>
          </cell>
          <cell r="L10350" t="str">
            <v>3015</v>
          </cell>
          <cell r="M10350" t="str">
            <v>V</v>
          </cell>
          <cell r="N10350">
            <v>10</v>
          </cell>
        </row>
        <row r="10351">
          <cell r="A10351" t="str">
            <v>RM-NSB-PIP-00-0366</v>
          </cell>
          <cell r="B10351" t="str">
            <v>CINT</v>
          </cell>
          <cell r="C10351" t="str">
            <v/>
          </cell>
          <cell r="D10351" t="str">
            <v>PIPA 38.1 X 1.6 X 105</v>
          </cell>
          <cell r="E10351">
            <v>45232</v>
          </cell>
          <cell r="F10351" t="str">
            <v>ROF</v>
          </cell>
          <cell r="G10351" t="str">
            <v>CI_PIPA</v>
          </cell>
          <cell r="H10351" t="str">
            <v>PC</v>
          </cell>
          <cell r="I10351" t="str">
            <v>CPR</v>
          </cell>
          <cell r="J10351" t="str">
            <v/>
          </cell>
          <cell r="K10351" t="str">
            <v>PD</v>
          </cell>
          <cell r="L10351" t="str">
            <v>3015</v>
          </cell>
          <cell r="M10351" t="str">
            <v>V</v>
          </cell>
          <cell r="N10351">
            <v>10</v>
          </cell>
        </row>
        <row r="10352">
          <cell r="A10352" t="str">
            <v>RM-NSB-PIP-00-0367</v>
          </cell>
          <cell r="B10352" t="str">
            <v>CINT</v>
          </cell>
          <cell r="C10352" t="str">
            <v/>
          </cell>
          <cell r="D10352" t="str">
            <v>PIPA 22.2 X 1.6 X 1044</v>
          </cell>
          <cell r="E10352">
            <v>45232</v>
          </cell>
          <cell r="F10352" t="str">
            <v>ROF</v>
          </cell>
          <cell r="G10352" t="str">
            <v>CI_PIPA</v>
          </cell>
          <cell r="H10352" t="str">
            <v>PC</v>
          </cell>
          <cell r="I10352" t="str">
            <v>CPR</v>
          </cell>
          <cell r="J10352" t="str">
            <v/>
          </cell>
          <cell r="K10352" t="str">
            <v>PD</v>
          </cell>
          <cell r="L10352" t="str">
            <v>3015</v>
          </cell>
          <cell r="M10352" t="str">
            <v>V</v>
          </cell>
          <cell r="N10352">
            <v>20735</v>
          </cell>
        </row>
        <row r="10353">
          <cell r="A10353" t="str">
            <v>RM-NSB-PIP-00-0368</v>
          </cell>
          <cell r="B10353" t="str">
            <v>CINT</v>
          </cell>
          <cell r="C10353" t="str">
            <v/>
          </cell>
          <cell r="D10353" t="str">
            <v>PIPA 34 X 2.0 X 590</v>
          </cell>
          <cell r="E10353">
            <v>45232</v>
          </cell>
          <cell r="F10353" t="str">
            <v>ROF</v>
          </cell>
          <cell r="G10353" t="str">
            <v>CI_PIPA</v>
          </cell>
          <cell r="H10353" t="str">
            <v>PC</v>
          </cell>
          <cell r="I10353" t="str">
            <v>CPR</v>
          </cell>
          <cell r="J10353" t="str">
            <v/>
          </cell>
          <cell r="K10353" t="str">
            <v>PD</v>
          </cell>
          <cell r="L10353" t="str">
            <v>3015</v>
          </cell>
          <cell r="M10353" t="str">
            <v>V</v>
          </cell>
          <cell r="N10353">
            <v>28986</v>
          </cell>
        </row>
        <row r="10354">
          <cell r="A10354" t="str">
            <v>RM-NSB-PIP-00-0369</v>
          </cell>
          <cell r="B10354" t="str">
            <v>CINT</v>
          </cell>
          <cell r="C10354" t="str">
            <v/>
          </cell>
          <cell r="D10354" t="str">
            <v>PIPA 40/20 X 1.2 X 6313</v>
          </cell>
          <cell r="E10354">
            <v>0</v>
          </cell>
          <cell r="F10354" t="str">
            <v>ROF</v>
          </cell>
          <cell r="G10354" t="str">
            <v>CI_PIPA</v>
          </cell>
          <cell r="H10354" t="str">
            <v>PC</v>
          </cell>
          <cell r="I10354" t="str">
            <v>CPR</v>
          </cell>
          <cell r="J10354" t="str">
            <v/>
          </cell>
          <cell r="K10354" t="str">
            <v>PD</v>
          </cell>
          <cell r="L10354" t="str">
            <v>3015</v>
          </cell>
          <cell r="M10354" t="str">
            <v>V</v>
          </cell>
          <cell r="N10354">
            <v>137869</v>
          </cell>
        </row>
        <row r="10355">
          <cell r="A10355" t="str">
            <v>RM-NSB-PIP-00-0370</v>
          </cell>
          <cell r="B10355" t="str">
            <v>CINT</v>
          </cell>
          <cell r="C10355" t="str">
            <v/>
          </cell>
          <cell r="D10355" t="str">
            <v>PIPA 32/12 X 1.2 X 1133</v>
          </cell>
          <cell r="E10355">
            <v>0</v>
          </cell>
          <cell r="F10355" t="str">
            <v>ROF</v>
          </cell>
          <cell r="G10355" t="str">
            <v>CI_PIPA</v>
          </cell>
          <cell r="H10355" t="str">
            <v>PC</v>
          </cell>
          <cell r="I10355" t="str">
            <v>CPR</v>
          </cell>
          <cell r="J10355" t="str">
            <v/>
          </cell>
          <cell r="K10355" t="str">
            <v>PD</v>
          </cell>
          <cell r="L10355" t="str">
            <v>3015</v>
          </cell>
          <cell r="M10355" t="str">
            <v>V</v>
          </cell>
          <cell r="N10355">
            <v>7126</v>
          </cell>
        </row>
        <row r="10356">
          <cell r="A10356" t="str">
            <v>RM-NSB-PIP-00-0371</v>
          </cell>
          <cell r="B10356" t="str">
            <v>CINT</v>
          </cell>
          <cell r="C10356" t="str">
            <v/>
          </cell>
          <cell r="D10356" t="str">
            <v>PIPA 32/12 X 1.2 X 75</v>
          </cell>
          <cell r="E10356">
            <v>0</v>
          </cell>
          <cell r="F10356" t="str">
            <v>ROF</v>
          </cell>
          <cell r="G10356" t="str">
            <v>CI_PIPA</v>
          </cell>
          <cell r="H10356" t="str">
            <v>PC</v>
          </cell>
          <cell r="I10356" t="str">
            <v>CPR</v>
          </cell>
          <cell r="J10356" t="str">
            <v/>
          </cell>
          <cell r="K10356" t="str">
            <v>PD</v>
          </cell>
          <cell r="L10356" t="str">
            <v>3015</v>
          </cell>
          <cell r="M10356" t="str">
            <v>V</v>
          </cell>
          <cell r="N10356">
            <v>2672</v>
          </cell>
        </row>
        <row r="10357">
          <cell r="A10357" t="str">
            <v>RM-NSB-PIP-00-0372</v>
          </cell>
          <cell r="B10357" t="str">
            <v>CINT</v>
          </cell>
          <cell r="C10357" t="str">
            <v/>
          </cell>
          <cell r="D10357" t="str">
            <v>PIPA 32/12 X 1.2 X 138</v>
          </cell>
          <cell r="E10357">
            <v>0</v>
          </cell>
          <cell r="F10357" t="str">
            <v>ROF</v>
          </cell>
          <cell r="G10357" t="str">
            <v>CI_PIPA</v>
          </cell>
          <cell r="H10357" t="str">
            <v>PC</v>
          </cell>
          <cell r="I10357" t="str">
            <v>CPR</v>
          </cell>
          <cell r="J10357" t="str">
            <v/>
          </cell>
          <cell r="K10357" t="str">
            <v>PD</v>
          </cell>
          <cell r="L10357" t="str">
            <v>3015</v>
          </cell>
          <cell r="M10357" t="str">
            <v>V</v>
          </cell>
          <cell r="N10357">
            <v>2672</v>
          </cell>
        </row>
        <row r="10358">
          <cell r="A10358" t="str">
            <v>RM-NSB-PIP-00-0373</v>
          </cell>
          <cell r="B10358" t="str">
            <v>CINT</v>
          </cell>
          <cell r="C10358" t="str">
            <v/>
          </cell>
          <cell r="D10358" t="str">
            <v>PIPA 22.2 X 1.1 X 1255</v>
          </cell>
          <cell r="E10358">
            <v>0</v>
          </cell>
          <cell r="F10358" t="str">
            <v>ROF</v>
          </cell>
          <cell r="G10358" t="str">
            <v>CI_PIPA</v>
          </cell>
          <cell r="H10358" t="str">
            <v>PC</v>
          </cell>
          <cell r="I10358" t="str">
            <v>CPR</v>
          </cell>
          <cell r="J10358" t="str">
            <v/>
          </cell>
          <cell r="K10358" t="str">
            <v>PD</v>
          </cell>
          <cell r="L10358" t="str">
            <v>3015</v>
          </cell>
          <cell r="M10358" t="str">
            <v>V</v>
          </cell>
          <cell r="N10358">
            <v>19153</v>
          </cell>
        </row>
        <row r="10359">
          <cell r="A10359" t="str">
            <v>RM-NSB-PIP-00-0374</v>
          </cell>
          <cell r="B10359" t="str">
            <v>CINT</v>
          </cell>
          <cell r="C10359" t="str">
            <v/>
          </cell>
          <cell r="D10359" t="str">
            <v>PIPA 19.1 X 1.1 X 1270</v>
          </cell>
          <cell r="E10359">
            <v>0</v>
          </cell>
          <cell r="F10359" t="str">
            <v>ROF</v>
          </cell>
          <cell r="G10359" t="str">
            <v>CI_PIPA</v>
          </cell>
          <cell r="H10359" t="str">
            <v>PC</v>
          </cell>
          <cell r="I10359" t="str">
            <v>CPR</v>
          </cell>
          <cell r="J10359" t="str">
            <v/>
          </cell>
          <cell r="K10359" t="str">
            <v>PD</v>
          </cell>
          <cell r="L10359" t="str">
            <v>3015</v>
          </cell>
          <cell r="M10359" t="str">
            <v>V</v>
          </cell>
          <cell r="N10359">
            <v>22980</v>
          </cell>
        </row>
        <row r="10360">
          <cell r="A10360" t="str">
            <v>RM-NSB-PLS-00-0313</v>
          </cell>
          <cell r="B10360" t="str">
            <v>CINT</v>
          </cell>
          <cell r="C10360" t="str">
            <v/>
          </cell>
          <cell r="D10360" t="str">
            <v>HANDLE (NBK CHAIR)</v>
          </cell>
          <cell r="E10360">
            <v>44797</v>
          </cell>
          <cell r="F10360" t="str">
            <v>ROF</v>
          </cell>
          <cell r="G10360" t="str">
            <v>CI_OTH</v>
          </cell>
          <cell r="H10360" t="str">
            <v>PC</v>
          </cell>
          <cell r="I10360" t="str">
            <v>CPR</v>
          </cell>
          <cell r="J10360" t="str">
            <v/>
          </cell>
          <cell r="K10360" t="str">
            <v>PD</v>
          </cell>
          <cell r="L10360" t="str">
            <v>3015</v>
          </cell>
          <cell r="M10360" t="str">
            <v>V</v>
          </cell>
          <cell r="N10360">
            <v>4125</v>
          </cell>
        </row>
        <row r="10361">
          <cell r="A10361" t="str">
            <v>RM-NSB-PLS-00-0314</v>
          </cell>
          <cell r="B10361" t="str">
            <v>CINT</v>
          </cell>
          <cell r="C10361" t="str">
            <v/>
          </cell>
          <cell r="D10361" t="str">
            <v>KLIP PENUTUP BAUD SIDE RAIL KUPU-KUPU</v>
          </cell>
          <cell r="E10361">
            <v>45130</v>
          </cell>
          <cell r="F10361" t="str">
            <v>ROF</v>
          </cell>
          <cell r="G10361" t="str">
            <v>CI_PLSTK</v>
          </cell>
          <cell r="H10361" t="str">
            <v>PC</v>
          </cell>
          <cell r="I10361" t="str">
            <v>CPR</v>
          </cell>
          <cell r="J10361" t="str">
            <v/>
          </cell>
          <cell r="K10361" t="str">
            <v>PD</v>
          </cell>
          <cell r="L10361" t="str">
            <v>3015</v>
          </cell>
          <cell r="M10361" t="str">
            <v>V</v>
          </cell>
          <cell r="N10361">
            <v>1264</v>
          </cell>
        </row>
        <row r="10362">
          <cell r="A10362" t="str">
            <v>RM-NSB-PLS-00-0315</v>
          </cell>
          <cell r="B10362" t="str">
            <v>CINT</v>
          </cell>
          <cell r="C10362" t="str">
            <v/>
          </cell>
          <cell r="D10362" t="str">
            <v>KNOB K-500016</v>
          </cell>
          <cell r="E10362">
            <v>44802</v>
          </cell>
          <cell r="F10362" t="str">
            <v>ROF</v>
          </cell>
          <cell r="G10362" t="str">
            <v>CI_PLSTK</v>
          </cell>
          <cell r="H10362" t="str">
            <v>PC</v>
          </cell>
          <cell r="I10362" t="str">
            <v>CPR</v>
          </cell>
          <cell r="J10362" t="str">
            <v/>
          </cell>
          <cell r="K10362" t="str">
            <v>PD</v>
          </cell>
          <cell r="L10362" t="str">
            <v>3015</v>
          </cell>
          <cell r="M10362" t="str">
            <v>V</v>
          </cell>
          <cell r="N10362">
            <v>3491</v>
          </cell>
        </row>
        <row r="10363">
          <cell r="A10363" t="str">
            <v>RM-NSB-PLS-00-0316</v>
          </cell>
          <cell r="B10363" t="str">
            <v>CINT</v>
          </cell>
          <cell r="C10363" t="str">
            <v/>
          </cell>
          <cell r="D10363" t="str">
            <v>MT-005S (C-PRO T.8 X 191 X 82 CM)</v>
          </cell>
          <cell r="E10363">
            <v>44797</v>
          </cell>
          <cell r="F10363" t="str">
            <v>ROF</v>
          </cell>
          <cell r="G10363" t="str">
            <v>CI_PLSTK</v>
          </cell>
          <cell r="H10363" t="str">
            <v>PC</v>
          </cell>
          <cell r="I10363" t="str">
            <v>CPR</v>
          </cell>
          <cell r="J10363" t="str">
            <v/>
          </cell>
          <cell r="K10363" t="str">
            <v>PD</v>
          </cell>
          <cell r="L10363" t="str">
            <v>3015</v>
          </cell>
          <cell r="M10363" t="str">
            <v>V</v>
          </cell>
          <cell r="N10363">
            <v>25059</v>
          </cell>
        </row>
        <row r="10364">
          <cell r="A10364" t="str">
            <v>RM-NSB-PLS-00-0317</v>
          </cell>
          <cell r="B10364" t="str">
            <v>CINT</v>
          </cell>
          <cell r="C10364" t="str">
            <v/>
          </cell>
          <cell r="D10364" t="str">
            <v>MT-005W (C-PRO T.8 X 194 X 92 CM)</v>
          </cell>
          <cell r="E10364">
            <v>44797</v>
          </cell>
          <cell r="F10364" t="str">
            <v>ROF</v>
          </cell>
          <cell r="G10364" t="str">
            <v>CI_PLSTK</v>
          </cell>
          <cell r="H10364" t="str">
            <v>PC</v>
          </cell>
          <cell r="I10364" t="str">
            <v>CPR</v>
          </cell>
          <cell r="J10364" t="str">
            <v/>
          </cell>
          <cell r="K10364" t="str">
            <v>PD</v>
          </cell>
          <cell r="L10364" t="str">
            <v>3015</v>
          </cell>
          <cell r="M10364" t="str">
            <v>V</v>
          </cell>
          <cell r="N10364">
            <v>28557</v>
          </cell>
        </row>
        <row r="10365">
          <cell r="A10365" t="str">
            <v>RM-NSB-PLS-00-0318</v>
          </cell>
          <cell r="B10365" t="str">
            <v>CINT</v>
          </cell>
          <cell r="C10365" t="str">
            <v/>
          </cell>
          <cell r="D10365" t="str">
            <v>MT-006S (C-PRO T.15 X 191 X 82 CM)</v>
          </cell>
          <cell r="E10365">
            <v>44797</v>
          </cell>
          <cell r="F10365" t="str">
            <v>ROF</v>
          </cell>
          <cell r="G10365" t="str">
            <v>CI_PLSTK</v>
          </cell>
          <cell r="H10365" t="str">
            <v>PC</v>
          </cell>
          <cell r="I10365" t="str">
            <v>CPR</v>
          </cell>
          <cell r="J10365" t="str">
            <v/>
          </cell>
          <cell r="K10365" t="str">
            <v>PD</v>
          </cell>
          <cell r="L10365" t="str">
            <v>3015</v>
          </cell>
          <cell r="M10365" t="str">
            <v>V</v>
          </cell>
          <cell r="N10365">
            <v>46986</v>
          </cell>
        </row>
        <row r="10366">
          <cell r="A10366" t="str">
            <v>RM-NSB-PLS-00-0319</v>
          </cell>
          <cell r="B10366" t="str">
            <v>CINT</v>
          </cell>
          <cell r="C10366" t="str">
            <v/>
          </cell>
          <cell r="D10366" t="str">
            <v>MT-006W (C-PRO T.15 X 194 X 92 CM)</v>
          </cell>
          <cell r="E10366">
            <v>44797</v>
          </cell>
          <cell r="F10366" t="str">
            <v>ROF</v>
          </cell>
          <cell r="G10366" t="str">
            <v>CI_PLSTK</v>
          </cell>
          <cell r="H10366" t="str">
            <v>PC</v>
          </cell>
          <cell r="I10366" t="str">
            <v>CPR</v>
          </cell>
          <cell r="J10366" t="str">
            <v/>
          </cell>
          <cell r="K10366" t="str">
            <v>PD</v>
          </cell>
          <cell r="L10366" t="str">
            <v>3015</v>
          </cell>
          <cell r="M10366" t="str">
            <v>V</v>
          </cell>
          <cell r="N10366">
            <v>53544</v>
          </cell>
        </row>
        <row r="10367">
          <cell r="A10367" t="str">
            <v>RM-NSB-PLS-00-0320</v>
          </cell>
          <cell r="B10367" t="str">
            <v>CINT</v>
          </cell>
          <cell r="C10367" t="str">
            <v/>
          </cell>
          <cell r="D10367" t="str">
            <v>TUBE J-9416322</v>
          </cell>
          <cell r="E10367">
            <v>44797</v>
          </cell>
          <cell r="F10367" t="str">
            <v>ROF</v>
          </cell>
          <cell r="G10367" t="str">
            <v>CI_PLSTK</v>
          </cell>
          <cell r="H10367" t="str">
            <v>PC</v>
          </cell>
          <cell r="I10367" t="str">
            <v>CPR</v>
          </cell>
          <cell r="J10367" t="str">
            <v/>
          </cell>
          <cell r="K10367" t="str">
            <v>PD</v>
          </cell>
          <cell r="L10367" t="str">
            <v>3015</v>
          </cell>
          <cell r="M10367" t="str">
            <v>V</v>
          </cell>
          <cell r="N10367">
            <v>26</v>
          </cell>
        </row>
        <row r="10368">
          <cell r="A10368" t="str">
            <v>RM-NSB-PLS-00-0321</v>
          </cell>
          <cell r="B10368" t="str">
            <v>CINT</v>
          </cell>
          <cell r="C10368" t="str">
            <v/>
          </cell>
          <cell r="D10368" t="str">
            <v>BALL BEARING K-007003</v>
          </cell>
          <cell r="E10368">
            <v>44804</v>
          </cell>
          <cell r="F10368" t="str">
            <v>ROF</v>
          </cell>
          <cell r="G10368" t="str">
            <v>CI_PLSTK</v>
          </cell>
          <cell r="H10368" t="str">
            <v>PC</v>
          </cell>
          <cell r="I10368" t="str">
            <v>CPR</v>
          </cell>
          <cell r="J10368" t="str">
            <v/>
          </cell>
          <cell r="K10368" t="str">
            <v>PD</v>
          </cell>
          <cell r="L10368" t="str">
            <v>3015</v>
          </cell>
          <cell r="M10368" t="str">
            <v>V</v>
          </cell>
          <cell r="N10368">
            <v>2015</v>
          </cell>
        </row>
        <row r="10369">
          <cell r="A10369" t="str">
            <v>RM-NSB-PLS-00-0322</v>
          </cell>
          <cell r="B10369" t="str">
            <v>CINT</v>
          </cell>
          <cell r="C10369" t="str">
            <v/>
          </cell>
          <cell r="D10369" t="str">
            <v>BAND CV-100N</v>
          </cell>
          <cell r="E10369">
            <v>44802</v>
          </cell>
          <cell r="F10369" t="str">
            <v>ROF</v>
          </cell>
          <cell r="G10369" t="str">
            <v>CI_PLSTK</v>
          </cell>
          <cell r="H10369" t="str">
            <v>PC</v>
          </cell>
          <cell r="I10369" t="str">
            <v>CPR</v>
          </cell>
          <cell r="J10369" t="str">
            <v/>
          </cell>
          <cell r="K10369" t="str">
            <v>PD</v>
          </cell>
          <cell r="L10369" t="str">
            <v>3015</v>
          </cell>
          <cell r="M10369" t="str">
            <v>V</v>
          </cell>
          <cell r="N10369">
            <v>150</v>
          </cell>
        </row>
        <row r="10370">
          <cell r="A10370" t="str">
            <v>RM-NSB-PLS-00-0323</v>
          </cell>
          <cell r="B10370" t="str">
            <v>CINT</v>
          </cell>
          <cell r="C10370" t="str">
            <v/>
          </cell>
          <cell r="D10370" t="str">
            <v>BAND CV-200N</v>
          </cell>
          <cell r="E10370">
            <v>45232</v>
          </cell>
          <cell r="F10370" t="str">
            <v>ROF</v>
          </cell>
          <cell r="G10370" t="str">
            <v>CI_PLSTK</v>
          </cell>
          <cell r="H10370" t="str">
            <v>PC</v>
          </cell>
          <cell r="I10370" t="str">
            <v>CPR</v>
          </cell>
          <cell r="J10370" t="str">
            <v/>
          </cell>
          <cell r="K10370" t="str">
            <v>PD</v>
          </cell>
          <cell r="L10370" t="str">
            <v>3015</v>
          </cell>
          <cell r="M10370" t="str">
            <v>V</v>
          </cell>
          <cell r="N10370">
            <v>450</v>
          </cell>
        </row>
        <row r="10371">
          <cell r="A10371" t="str">
            <v>RM-NSB-PLS-00-0324</v>
          </cell>
          <cell r="B10371" t="str">
            <v>CINT</v>
          </cell>
          <cell r="C10371" t="str">
            <v/>
          </cell>
          <cell r="D10371" t="str">
            <v>BEARING (J-9416328)</v>
          </cell>
          <cell r="E10371">
            <v>45169</v>
          </cell>
          <cell r="F10371" t="str">
            <v>ROF</v>
          </cell>
          <cell r="G10371" t="str">
            <v>CI_OTH</v>
          </cell>
          <cell r="H10371" t="str">
            <v>PC</v>
          </cell>
          <cell r="I10371" t="str">
            <v>CPR</v>
          </cell>
          <cell r="J10371" t="str">
            <v/>
          </cell>
          <cell r="K10371" t="str">
            <v>PD</v>
          </cell>
          <cell r="L10371" t="str">
            <v>3015</v>
          </cell>
          <cell r="M10371" t="str">
            <v>V</v>
          </cell>
          <cell r="N10371">
            <v>7392</v>
          </cell>
        </row>
        <row r="10372">
          <cell r="A10372" t="str">
            <v>RM-NSB-PLS-00-0325</v>
          </cell>
          <cell r="B10372" t="str">
            <v>CINT</v>
          </cell>
          <cell r="C10372" t="str">
            <v/>
          </cell>
          <cell r="D10372" t="str">
            <v>BRUSH CLIP NIFCO NO.4571</v>
          </cell>
          <cell r="E10372">
            <v>44797</v>
          </cell>
          <cell r="F10372" t="str">
            <v>ROF</v>
          </cell>
          <cell r="G10372" t="str">
            <v>CI_OTH</v>
          </cell>
          <cell r="H10372" t="str">
            <v>PC</v>
          </cell>
          <cell r="I10372" t="str">
            <v>CPR</v>
          </cell>
          <cell r="J10372" t="str">
            <v/>
          </cell>
          <cell r="K10372" t="str">
            <v>PD</v>
          </cell>
          <cell r="L10372" t="str">
            <v>3015</v>
          </cell>
          <cell r="M10372" t="str">
            <v>V</v>
          </cell>
          <cell r="N10372">
            <v>1134</v>
          </cell>
        </row>
        <row r="10373">
          <cell r="A10373" t="str">
            <v>RM-NSB-PLS-00-0326</v>
          </cell>
          <cell r="B10373" t="str">
            <v>CINT</v>
          </cell>
          <cell r="C10373" t="str">
            <v/>
          </cell>
          <cell r="D10373" t="str">
            <v>BUMPER LH F-095040</v>
          </cell>
          <cell r="E10373">
            <v>44903</v>
          </cell>
          <cell r="F10373" t="str">
            <v>ROF</v>
          </cell>
          <cell r="G10373" t="str">
            <v>CI_OTH</v>
          </cell>
          <cell r="H10373" t="str">
            <v>PC</v>
          </cell>
          <cell r="I10373" t="str">
            <v>CPR</v>
          </cell>
          <cell r="J10373" t="str">
            <v/>
          </cell>
          <cell r="K10373" t="str">
            <v>PD</v>
          </cell>
          <cell r="L10373" t="str">
            <v>3015</v>
          </cell>
          <cell r="M10373" t="str">
            <v>V</v>
          </cell>
          <cell r="N10373">
            <v>9900</v>
          </cell>
        </row>
        <row r="10374">
          <cell r="A10374" t="str">
            <v>RM-NSB-PLS-00-0327</v>
          </cell>
          <cell r="B10374" t="str">
            <v>CINT</v>
          </cell>
          <cell r="C10374" t="str">
            <v/>
          </cell>
          <cell r="D10374" t="str">
            <v>BUMPER LIST K-502009</v>
          </cell>
          <cell r="E10374">
            <v>44797</v>
          </cell>
          <cell r="F10374" t="str">
            <v>ROF</v>
          </cell>
          <cell r="G10374" t="str">
            <v>CI_OTH</v>
          </cell>
          <cell r="H10374" t="str">
            <v>PC</v>
          </cell>
          <cell r="I10374" t="str">
            <v>CPR</v>
          </cell>
          <cell r="J10374" t="str">
            <v/>
          </cell>
          <cell r="K10374" t="str">
            <v>PD</v>
          </cell>
          <cell r="L10374" t="str">
            <v>3015</v>
          </cell>
          <cell r="M10374" t="str">
            <v>V</v>
          </cell>
          <cell r="N10374">
            <v>41194</v>
          </cell>
        </row>
        <row r="10375">
          <cell r="A10375" t="str">
            <v>RM-NSB-PLS-00-0328</v>
          </cell>
          <cell r="B10375" t="str">
            <v>CINT</v>
          </cell>
          <cell r="C10375" t="str">
            <v/>
          </cell>
          <cell r="D10375" t="str">
            <v>BUMPER LIST KC 80006</v>
          </cell>
          <cell r="E10375">
            <v>44797</v>
          </cell>
          <cell r="F10375" t="str">
            <v>ROF</v>
          </cell>
          <cell r="G10375" t="str">
            <v>CI_PLSTK</v>
          </cell>
          <cell r="H10375" t="str">
            <v>PC</v>
          </cell>
          <cell r="I10375" t="str">
            <v>CPR</v>
          </cell>
          <cell r="J10375" t="str">
            <v/>
          </cell>
          <cell r="K10375" t="str">
            <v>PD</v>
          </cell>
          <cell r="L10375" t="str">
            <v>3015</v>
          </cell>
          <cell r="M10375" t="str">
            <v>V</v>
          </cell>
          <cell r="N10375">
            <v>40000</v>
          </cell>
        </row>
        <row r="10376">
          <cell r="A10376" t="str">
            <v>RM-NSB-PLS-00-0329</v>
          </cell>
          <cell r="B10376" t="str">
            <v>CINT</v>
          </cell>
          <cell r="C10376" t="str">
            <v/>
          </cell>
          <cell r="D10376" t="str">
            <v>BUMPER RH F-095040</v>
          </cell>
          <cell r="E10376">
            <v>44936</v>
          </cell>
          <cell r="F10376" t="str">
            <v>ROF</v>
          </cell>
          <cell r="G10376" t="str">
            <v>CI_PLSTK</v>
          </cell>
          <cell r="H10376" t="str">
            <v>PC</v>
          </cell>
          <cell r="I10376" t="str">
            <v>CPR</v>
          </cell>
          <cell r="J10376" t="str">
            <v/>
          </cell>
          <cell r="K10376" t="str">
            <v>PD</v>
          </cell>
          <cell r="L10376" t="str">
            <v>3015</v>
          </cell>
          <cell r="M10376" t="str">
            <v>V</v>
          </cell>
          <cell r="N10376">
            <v>9900</v>
          </cell>
        </row>
        <row r="10377">
          <cell r="A10377" t="str">
            <v>RM-NSB-PLS-00-0330</v>
          </cell>
          <cell r="B10377" t="str">
            <v>CINT</v>
          </cell>
          <cell r="C10377" t="str">
            <v/>
          </cell>
          <cell r="D10377" t="str">
            <v>BUSH K-506001</v>
          </cell>
          <cell r="E10377">
            <v>44797</v>
          </cell>
          <cell r="F10377" t="str">
            <v>ROF</v>
          </cell>
          <cell r="G10377" t="str">
            <v>CI_OTH</v>
          </cell>
          <cell r="H10377" t="str">
            <v>PC</v>
          </cell>
          <cell r="I10377" t="str">
            <v>CPR</v>
          </cell>
          <cell r="J10377" t="str">
            <v/>
          </cell>
          <cell r="K10377" t="str">
            <v>PD</v>
          </cell>
          <cell r="L10377" t="str">
            <v>3015</v>
          </cell>
          <cell r="M10377" t="str">
            <v>V</v>
          </cell>
          <cell r="N10377">
            <v>760</v>
          </cell>
        </row>
        <row r="10378">
          <cell r="A10378" t="str">
            <v>RM-NSB-PLS-00-0331</v>
          </cell>
          <cell r="B10378" t="str">
            <v>CINT</v>
          </cell>
          <cell r="C10378" t="str">
            <v/>
          </cell>
          <cell r="D10378" t="str">
            <v>BUSHING FOR SPRING VERSENG FSR-001</v>
          </cell>
          <cell r="E10378">
            <v>44797</v>
          </cell>
          <cell r="F10378" t="str">
            <v>ROF</v>
          </cell>
          <cell r="G10378" t="str">
            <v>CI_PLSTK</v>
          </cell>
          <cell r="H10378" t="str">
            <v>PC</v>
          </cell>
          <cell r="I10378" t="str">
            <v>CPR</v>
          </cell>
          <cell r="J10378" t="str">
            <v/>
          </cell>
          <cell r="K10378" t="str">
            <v>PD</v>
          </cell>
          <cell r="L10378" t="str">
            <v>3015</v>
          </cell>
          <cell r="M10378" t="str">
            <v>V</v>
          </cell>
          <cell r="N10378">
            <v>6566</v>
          </cell>
        </row>
        <row r="10379">
          <cell r="A10379" t="str">
            <v>RM-NSB-PLS-00-0332</v>
          </cell>
          <cell r="B10379" t="str">
            <v>CINT</v>
          </cell>
          <cell r="C10379" t="str">
            <v/>
          </cell>
          <cell r="D10379" t="str">
            <v>CAP (20X30)</v>
          </cell>
          <cell r="E10379">
            <v>44797</v>
          </cell>
          <cell r="F10379" t="str">
            <v>ROF</v>
          </cell>
          <cell r="G10379" t="str">
            <v>CI_PLSTK</v>
          </cell>
          <cell r="H10379" t="str">
            <v>PC</v>
          </cell>
          <cell r="I10379" t="str">
            <v>CPR</v>
          </cell>
          <cell r="J10379" t="str">
            <v/>
          </cell>
          <cell r="K10379" t="str">
            <v>PD</v>
          </cell>
          <cell r="L10379" t="str">
            <v>3015</v>
          </cell>
          <cell r="M10379" t="str">
            <v>V</v>
          </cell>
          <cell r="N10379">
            <v>265</v>
          </cell>
        </row>
        <row r="10380">
          <cell r="A10380" t="str">
            <v>RM-NSB-PLS-00-0333</v>
          </cell>
          <cell r="B10380" t="str">
            <v>CINT</v>
          </cell>
          <cell r="C10380" t="str">
            <v/>
          </cell>
          <cell r="D10380" t="str">
            <v>CAP (├ÿ 19.1)</v>
          </cell>
          <cell r="E10380">
            <v>44825</v>
          </cell>
          <cell r="F10380" t="str">
            <v>ROF</v>
          </cell>
          <cell r="G10380" t="str">
            <v>CI_PLSTK</v>
          </cell>
          <cell r="H10380" t="str">
            <v>PC</v>
          </cell>
          <cell r="I10380" t="str">
            <v>CPR</v>
          </cell>
          <cell r="J10380" t="str">
            <v/>
          </cell>
          <cell r="K10380" t="str">
            <v>PD</v>
          </cell>
          <cell r="L10380" t="str">
            <v>3015</v>
          </cell>
          <cell r="M10380" t="str">
            <v>V</v>
          </cell>
          <cell r="N10380">
            <v>265</v>
          </cell>
        </row>
        <row r="10381">
          <cell r="A10381" t="str">
            <v>RM-NSB-PLS-00-0334</v>
          </cell>
          <cell r="B10381" t="str">
            <v>CINT</v>
          </cell>
          <cell r="C10381" t="str">
            <v/>
          </cell>
          <cell r="D10381" t="str">
            <v>CAP 150-32-A</v>
          </cell>
          <cell r="E10381">
            <v>44797</v>
          </cell>
          <cell r="F10381" t="str">
            <v>ROF</v>
          </cell>
          <cell r="G10381" t="str">
            <v>CI_PLSTK</v>
          </cell>
          <cell r="H10381" t="str">
            <v>PC</v>
          </cell>
          <cell r="I10381" t="str">
            <v>CPR</v>
          </cell>
          <cell r="J10381" t="str">
            <v/>
          </cell>
          <cell r="K10381" t="str">
            <v>PD</v>
          </cell>
          <cell r="L10381" t="str">
            <v>3015</v>
          </cell>
          <cell r="M10381" t="str">
            <v>V</v>
          </cell>
          <cell r="N10381">
            <v>265</v>
          </cell>
        </row>
        <row r="10382">
          <cell r="A10382" t="str">
            <v>RM-NSB-PLS-00-0335</v>
          </cell>
          <cell r="B10382" t="str">
            <v>CINT</v>
          </cell>
          <cell r="C10382" t="str">
            <v/>
          </cell>
          <cell r="D10382" t="str">
            <v>CAP 20 X 30 K-503003</v>
          </cell>
          <cell r="E10382">
            <v>45232</v>
          </cell>
          <cell r="F10382" t="str">
            <v>ROF</v>
          </cell>
          <cell r="G10382" t="str">
            <v>CI_OTH</v>
          </cell>
          <cell r="H10382" t="str">
            <v>PC</v>
          </cell>
          <cell r="I10382" t="str">
            <v>CPR</v>
          </cell>
          <cell r="J10382" t="str">
            <v/>
          </cell>
          <cell r="K10382" t="str">
            <v>PD</v>
          </cell>
          <cell r="L10382" t="str">
            <v>3015</v>
          </cell>
          <cell r="M10382" t="str">
            <v>V</v>
          </cell>
          <cell r="N10382">
            <v>762</v>
          </cell>
        </row>
        <row r="10383">
          <cell r="A10383" t="str">
            <v>RM-NSB-PLS-00-0336</v>
          </cell>
          <cell r="B10383" t="str">
            <v>CINT</v>
          </cell>
          <cell r="C10383" t="str">
            <v/>
          </cell>
          <cell r="D10383" t="str">
            <v>CAP 70 X 30 K-503007</v>
          </cell>
          <cell r="E10383">
            <v>45168</v>
          </cell>
          <cell r="F10383" t="str">
            <v>ROF</v>
          </cell>
          <cell r="G10383" t="str">
            <v>CI_OTH</v>
          </cell>
          <cell r="H10383" t="str">
            <v>PC</v>
          </cell>
          <cell r="I10383" t="str">
            <v>CPR</v>
          </cell>
          <cell r="J10383" t="str">
            <v/>
          </cell>
          <cell r="K10383" t="str">
            <v>PD</v>
          </cell>
          <cell r="L10383" t="str">
            <v>3015</v>
          </cell>
          <cell r="M10383" t="str">
            <v>V</v>
          </cell>
          <cell r="N10383">
            <v>1958</v>
          </cell>
        </row>
        <row r="10384">
          <cell r="A10384" t="str">
            <v>RM-NSB-PLS-00-0337</v>
          </cell>
          <cell r="B10384" t="str">
            <v>CINT</v>
          </cell>
          <cell r="C10384" t="str">
            <v/>
          </cell>
          <cell r="D10384" t="str">
            <v>CAP 70 X 30 K-503007 GREY</v>
          </cell>
          <cell r="E10384">
            <v>45131</v>
          </cell>
          <cell r="F10384" t="str">
            <v>ROF</v>
          </cell>
          <cell r="G10384" t="str">
            <v>CI_PLSTK</v>
          </cell>
          <cell r="H10384" t="str">
            <v>PC</v>
          </cell>
          <cell r="I10384" t="str">
            <v>CPR</v>
          </cell>
          <cell r="J10384" t="str">
            <v/>
          </cell>
          <cell r="K10384" t="str">
            <v>PD</v>
          </cell>
          <cell r="L10384" t="str">
            <v>3015</v>
          </cell>
          <cell r="M10384" t="str">
            <v>V</v>
          </cell>
          <cell r="N10384">
            <v>1958</v>
          </cell>
        </row>
        <row r="10385">
          <cell r="A10385" t="str">
            <v>RM-NSB-PLS-00-0338</v>
          </cell>
          <cell r="B10385" t="str">
            <v>CINT</v>
          </cell>
          <cell r="C10385" t="str">
            <v/>
          </cell>
          <cell r="D10385" t="str">
            <v>CAP B-80 (32/12)</v>
          </cell>
          <cell r="E10385">
            <v>45232</v>
          </cell>
          <cell r="F10385" t="str">
            <v>ROF</v>
          </cell>
          <cell r="G10385" t="str">
            <v>CI_PLSTK</v>
          </cell>
          <cell r="H10385" t="str">
            <v>PC</v>
          </cell>
          <cell r="I10385" t="str">
            <v>CPR</v>
          </cell>
          <cell r="J10385" t="str">
            <v/>
          </cell>
          <cell r="K10385" t="str">
            <v>PD</v>
          </cell>
          <cell r="L10385" t="str">
            <v>3015</v>
          </cell>
          <cell r="M10385" t="str">
            <v>V</v>
          </cell>
          <cell r="N10385">
            <v>561</v>
          </cell>
        </row>
        <row r="10386">
          <cell r="A10386" t="str">
            <v>RM-NSB-PLS-00-0339</v>
          </cell>
          <cell r="B10386" t="str">
            <v>CINT</v>
          </cell>
          <cell r="C10386" t="str">
            <v/>
          </cell>
          <cell r="D10386" t="str">
            <v>CAP BRUSHES DIA 75</v>
          </cell>
          <cell r="E10386">
            <v>44797</v>
          </cell>
          <cell r="F10386" t="str">
            <v>ROF</v>
          </cell>
          <cell r="G10386" t="str">
            <v>CI_PLSTK</v>
          </cell>
          <cell r="H10386" t="str">
            <v>PC</v>
          </cell>
          <cell r="I10386" t="str">
            <v>CPR</v>
          </cell>
          <cell r="J10386" t="str">
            <v/>
          </cell>
          <cell r="K10386" t="str">
            <v>PD</v>
          </cell>
          <cell r="L10386" t="str">
            <v>3015</v>
          </cell>
          <cell r="M10386" t="str">
            <v>V</v>
          </cell>
          <cell r="N10386">
            <v>100000</v>
          </cell>
        </row>
        <row r="10387">
          <cell r="A10387" t="str">
            <v>RM-NSB-PLS-00-0340</v>
          </cell>
          <cell r="B10387" t="str">
            <v>CINT</v>
          </cell>
          <cell r="C10387" t="str">
            <v/>
          </cell>
          <cell r="D10387" t="str">
            <v>CAP DAISHO B-37 (├ÿ22.2)</v>
          </cell>
          <cell r="E10387">
            <v>44797</v>
          </cell>
          <cell r="F10387" t="str">
            <v>ROF</v>
          </cell>
          <cell r="G10387" t="str">
            <v>CI_PLSTK</v>
          </cell>
          <cell r="H10387" t="str">
            <v>PC</v>
          </cell>
          <cell r="I10387" t="str">
            <v>CPR</v>
          </cell>
          <cell r="J10387" t="str">
            <v/>
          </cell>
          <cell r="K10387" t="str">
            <v>PD</v>
          </cell>
          <cell r="L10387" t="str">
            <v>3015</v>
          </cell>
          <cell r="M10387" t="str">
            <v>V</v>
          </cell>
          <cell r="N10387">
            <v>1630</v>
          </cell>
        </row>
        <row r="10388">
          <cell r="A10388" t="str">
            <v>RM-NSB-PLS-00-0341</v>
          </cell>
          <cell r="B10388" t="str">
            <v>CINT</v>
          </cell>
          <cell r="C10388" t="str">
            <v/>
          </cell>
          <cell r="D10388" t="str">
            <v>CAP DIA 38 K-503004</v>
          </cell>
          <cell r="E10388">
            <v>45131</v>
          </cell>
          <cell r="F10388" t="str">
            <v>ROF</v>
          </cell>
          <cell r="G10388" t="str">
            <v>CI_OTH</v>
          </cell>
          <cell r="H10388" t="str">
            <v>PC</v>
          </cell>
          <cell r="I10388" t="str">
            <v>CPR</v>
          </cell>
          <cell r="J10388" t="str">
            <v/>
          </cell>
          <cell r="K10388" t="str">
            <v>PD</v>
          </cell>
          <cell r="L10388" t="str">
            <v>3015</v>
          </cell>
          <cell r="M10388" t="str">
            <v>V</v>
          </cell>
          <cell r="N10388">
            <v>689</v>
          </cell>
        </row>
        <row r="10389">
          <cell r="A10389" t="str">
            <v>RM-NSB-PLS-00-0342</v>
          </cell>
          <cell r="B10389" t="str">
            <v>CINT</v>
          </cell>
          <cell r="C10389" t="str">
            <v/>
          </cell>
          <cell r="D10389" t="str">
            <v>CAP DIA 38 K-503004 GREY</v>
          </cell>
          <cell r="E10389">
            <v>45232</v>
          </cell>
          <cell r="F10389" t="str">
            <v>ROF</v>
          </cell>
          <cell r="G10389" t="str">
            <v>CI_PLSTK</v>
          </cell>
          <cell r="H10389" t="str">
            <v>PC</v>
          </cell>
          <cell r="I10389" t="str">
            <v>CPR</v>
          </cell>
          <cell r="J10389" t="str">
            <v/>
          </cell>
          <cell r="K10389" t="str">
            <v>PD</v>
          </cell>
          <cell r="L10389" t="str">
            <v>3015</v>
          </cell>
          <cell r="M10389" t="str">
            <v>V</v>
          </cell>
          <cell r="N10389">
            <v>687</v>
          </cell>
        </row>
        <row r="10390">
          <cell r="A10390" t="str">
            <v>RM-NSB-PLS-00-0343</v>
          </cell>
          <cell r="B10390" t="str">
            <v>CINT</v>
          </cell>
          <cell r="C10390" t="str">
            <v/>
          </cell>
          <cell r="D10390" t="str">
            <v>CAP H-03</v>
          </cell>
          <cell r="E10390">
            <v>44797</v>
          </cell>
          <cell r="F10390" t="str">
            <v>ROF</v>
          </cell>
          <cell r="G10390" t="str">
            <v>CI_PLSTK</v>
          </cell>
          <cell r="H10390" t="str">
            <v>PC</v>
          </cell>
          <cell r="I10390" t="str">
            <v>CPR</v>
          </cell>
          <cell r="J10390" t="str">
            <v/>
          </cell>
          <cell r="K10390" t="str">
            <v>PD</v>
          </cell>
          <cell r="L10390" t="str">
            <v>3015</v>
          </cell>
          <cell r="M10390" t="str">
            <v>V</v>
          </cell>
          <cell r="N10390">
            <v>2019</v>
          </cell>
        </row>
        <row r="10391">
          <cell r="A10391" t="str">
            <v>RM-NSB-PLS-00-0344</v>
          </cell>
          <cell r="B10391" t="str">
            <v>CINT</v>
          </cell>
          <cell r="C10391" t="str">
            <v/>
          </cell>
          <cell r="D10391" t="str">
            <v>CAP HOOK PLASTIC IRRIGATOR BAR</v>
          </cell>
          <cell r="E10391">
            <v>45130</v>
          </cell>
          <cell r="F10391" t="str">
            <v>ROF</v>
          </cell>
          <cell r="G10391" t="str">
            <v>CI_PLSTK</v>
          </cell>
          <cell r="H10391" t="str">
            <v>PC</v>
          </cell>
          <cell r="I10391" t="str">
            <v>CPR</v>
          </cell>
          <cell r="J10391" t="str">
            <v/>
          </cell>
          <cell r="K10391" t="str">
            <v>PD</v>
          </cell>
          <cell r="L10391" t="str">
            <v>3015</v>
          </cell>
          <cell r="M10391" t="str">
            <v>V</v>
          </cell>
          <cell r="N10391">
            <v>1240</v>
          </cell>
        </row>
        <row r="10392">
          <cell r="A10392" t="str">
            <v>RM-NSB-PLS-00-0345</v>
          </cell>
          <cell r="B10392" t="str">
            <v>CINT</v>
          </cell>
          <cell r="C10392" t="str">
            <v/>
          </cell>
          <cell r="D10392" t="str">
            <v>CAP ISHIQURO 32-A H-210050-10</v>
          </cell>
          <cell r="E10392">
            <v>44797</v>
          </cell>
          <cell r="F10392" t="str">
            <v>ROF</v>
          </cell>
          <cell r="G10392" t="str">
            <v>CI_PLSTK</v>
          </cell>
          <cell r="H10392" t="str">
            <v>PC</v>
          </cell>
          <cell r="I10392" t="str">
            <v>CPR</v>
          </cell>
          <cell r="J10392" t="str">
            <v/>
          </cell>
          <cell r="K10392" t="str">
            <v>PD</v>
          </cell>
          <cell r="L10392" t="str">
            <v>3015</v>
          </cell>
          <cell r="M10392" t="str">
            <v>V</v>
          </cell>
          <cell r="N10392">
            <v>10320</v>
          </cell>
        </row>
        <row r="10393">
          <cell r="A10393" t="str">
            <v>RM-NSB-PLS-00-0346</v>
          </cell>
          <cell r="B10393" t="str">
            <v>CINT</v>
          </cell>
          <cell r="C10393" t="str">
            <v/>
          </cell>
          <cell r="D10393" t="str">
            <v>CAP K-504005</v>
          </cell>
          <cell r="E10393">
            <v>44804</v>
          </cell>
          <cell r="F10393" t="str">
            <v>ROF</v>
          </cell>
          <cell r="G10393" t="str">
            <v>CI_OTH</v>
          </cell>
          <cell r="H10393" t="str">
            <v>PC</v>
          </cell>
          <cell r="I10393" t="str">
            <v>CPR</v>
          </cell>
          <cell r="J10393" t="str">
            <v/>
          </cell>
          <cell r="K10393" t="str">
            <v>PD</v>
          </cell>
          <cell r="L10393" t="str">
            <v>3015</v>
          </cell>
          <cell r="M10393" t="str">
            <v>V</v>
          </cell>
          <cell r="N10393">
            <v>2962</v>
          </cell>
        </row>
        <row r="10394">
          <cell r="A10394" t="str">
            <v>RM-NSB-PLS-00-0347</v>
          </cell>
          <cell r="B10394" t="str">
            <v>CINT</v>
          </cell>
          <cell r="C10394" t="str">
            <v/>
          </cell>
          <cell r="D10394" t="str">
            <v>CAP K-504015</v>
          </cell>
          <cell r="E10394">
            <v>45169</v>
          </cell>
          <cell r="F10394" t="str">
            <v>ROF</v>
          </cell>
          <cell r="G10394" t="str">
            <v>CI_OTH</v>
          </cell>
          <cell r="H10394" t="str">
            <v>PC</v>
          </cell>
          <cell r="I10394" t="str">
            <v>CPR</v>
          </cell>
          <cell r="J10394" t="str">
            <v/>
          </cell>
          <cell r="K10394" t="str">
            <v>PD</v>
          </cell>
          <cell r="L10394" t="str">
            <v>3015</v>
          </cell>
          <cell r="M10394" t="str">
            <v>V</v>
          </cell>
          <cell r="N10394">
            <v>1101</v>
          </cell>
        </row>
        <row r="10395">
          <cell r="A10395" t="str">
            <v>RM-NSB-PLS-00-0348</v>
          </cell>
          <cell r="B10395" t="str">
            <v>CINT</v>
          </cell>
          <cell r="C10395" t="str">
            <v/>
          </cell>
          <cell r="D10395" t="str">
            <v>CAP K-504017</v>
          </cell>
          <cell r="E10395">
            <v>44797</v>
          </cell>
          <cell r="F10395" t="str">
            <v>ROF</v>
          </cell>
          <cell r="G10395" t="str">
            <v>CI_OTH</v>
          </cell>
          <cell r="H10395" t="str">
            <v>PC</v>
          </cell>
          <cell r="I10395" t="str">
            <v>CPR</v>
          </cell>
          <cell r="J10395" t="str">
            <v/>
          </cell>
          <cell r="K10395" t="str">
            <v>PD</v>
          </cell>
          <cell r="L10395" t="str">
            <v>3015</v>
          </cell>
          <cell r="M10395" t="str">
            <v>V</v>
          </cell>
          <cell r="N10395">
            <v>1408</v>
          </cell>
        </row>
        <row r="10396">
          <cell r="A10396" t="str">
            <v>RM-NSB-PLS-00-0349</v>
          </cell>
          <cell r="B10396" t="str">
            <v>CINT</v>
          </cell>
          <cell r="C10396" t="str">
            <v/>
          </cell>
          <cell r="D10396" t="str">
            <v>CAP K-505005</v>
          </cell>
          <cell r="E10396">
            <v>44797</v>
          </cell>
          <cell r="F10396" t="str">
            <v>ROF</v>
          </cell>
          <cell r="G10396" t="str">
            <v>CI_PLSTK</v>
          </cell>
          <cell r="H10396" t="str">
            <v>PC</v>
          </cell>
          <cell r="I10396" t="str">
            <v>CPR</v>
          </cell>
          <cell r="J10396" t="str">
            <v/>
          </cell>
          <cell r="K10396" t="str">
            <v>PD</v>
          </cell>
          <cell r="L10396" t="str">
            <v>3015</v>
          </cell>
          <cell r="M10396" t="str">
            <v>V</v>
          </cell>
          <cell r="N10396">
            <v>265</v>
          </cell>
        </row>
        <row r="10397">
          <cell r="A10397" t="str">
            <v>RM-NSB-PLS-00-0350</v>
          </cell>
          <cell r="B10397" t="str">
            <v>CINT</v>
          </cell>
          <cell r="C10397" t="str">
            <v/>
          </cell>
          <cell r="D10397" t="str">
            <v>CAP NUT M.10</v>
          </cell>
          <cell r="E10397">
            <v>44797</v>
          </cell>
          <cell r="F10397" t="str">
            <v>ROF</v>
          </cell>
          <cell r="G10397" t="str">
            <v>CI_PLSTK</v>
          </cell>
          <cell r="H10397" t="str">
            <v>PC</v>
          </cell>
          <cell r="I10397" t="str">
            <v>CPR</v>
          </cell>
          <cell r="J10397" t="str">
            <v/>
          </cell>
          <cell r="K10397" t="str">
            <v>PD</v>
          </cell>
          <cell r="L10397" t="str">
            <v>3015</v>
          </cell>
          <cell r="M10397" t="str">
            <v>V</v>
          </cell>
          <cell r="N10397">
            <v>3000</v>
          </cell>
        </row>
        <row r="10398">
          <cell r="A10398" t="str">
            <v>RM-NSB-PLS-00-0351</v>
          </cell>
          <cell r="B10398" t="str">
            <v>CINT</v>
          </cell>
          <cell r="C10398" t="str">
            <v/>
          </cell>
          <cell r="D10398" t="str">
            <v>CAP SIDE RIIL H-3380100</v>
          </cell>
          <cell r="E10398">
            <v>44797</v>
          </cell>
          <cell r="F10398" t="str">
            <v>ROF</v>
          </cell>
          <cell r="G10398" t="str">
            <v>CI_OTH</v>
          </cell>
          <cell r="H10398" t="str">
            <v>PC</v>
          </cell>
          <cell r="I10398" t="str">
            <v>CPR</v>
          </cell>
          <cell r="J10398" t="str">
            <v/>
          </cell>
          <cell r="K10398" t="str">
            <v>PD</v>
          </cell>
          <cell r="L10398" t="str">
            <v>3015</v>
          </cell>
          <cell r="M10398" t="str">
            <v>V</v>
          </cell>
          <cell r="N10398">
            <v>655</v>
          </cell>
        </row>
        <row r="10399">
          <cell r="A10399" t="str">
            <v>RM-NSB-PLS-00-0352</v>
          </cell>
          <cell r="B10399" t="str">
            <v>CINT</v>
          </cell>
          <cell r="C10399" t="str">
            <v/>
          </cell>
          <cell r="D10399" t="str">
            <v>CLIP NIFCO NO. 2214</v>
          </cell>
          <cell r="E10399">
            <v>44903</v>
          </cell>
          <cell r="F10399" t="str">
            <v>ROF</v>
          </cell>
          <cell r="G10399" t="str">
            <v>CI_PLSTK</v>
          </cell>
          <cell r="H10399" t="str">
            <v>PC</v>
          </cell>
          <cell r="I10399" t="str">
            <v>CPR</v>
          </cell>
          <cell r="J10399" t="str">
            <v/>
          </cell>
          <cell r="K10399" t="str">
            <v>PD</v>
          </cell>
          <cell r="L10399" t="str">
            <v>3015</v>
          </cell>
          <cell r="M10399" t="str">
            <v>V</v>
          </cell>
          <cell r="N10399">
            <v>986</v>
          </cell>
        </row>
        <row r="10400">
          <cell r="A10400" t="str">
            <v>RM-NSB-PLS-00-0353</v>
          </cell>
          <cell r="B10400" t="str">
            <v>CINT</v>
          </cell>
          <cell r="C10400" t="str">
            <v/>
          </cell>
          <cell r="D10400" t="str">
            <v>CLIP NIFCO SS13</v>
          </cell>
          <cell r="E10400">
            <v>44834</v>
          </cell>
          <cell r="F10400" t="str">
            <v>ROF</v>
          </cell>
          <cell r="G10400" t="str">
            <v>CI_PLSTK</v>
          </cell>
          <cell r="H10400" t="str">
            <v>PC</v>
          </cell>
          <cell r="I10400" t="str">
            <v>CPR</v>
          </cell>
          <cell r="J10400" t="str">
            <v/>
          </cell>
          <cell r="K10400" t="str">
            <v>PD</v>
          </cell>
          <cell r="L10400" t="str">
            <v>3015</v>
          </cell>
          <cell r="M10400" t="str">
            <v>V</v>
          </cell>
          <cell r="N10400">
            <v>960</v>
          </cell>
        </row>
        <row r="10401">
          <cell r="A10401" t="str">
            <v>RM-NSB-PLS-00-0354</v>
          </cell>
          <cell r="B10401" t="str">
            <v>CINT</v>
          </cell>
          <cell r="C10401" t="str">
            <v/>
          </cell>
          <cell r="D10401" t="str">
            <v>CORNER BUMPER L (H-200721L)</v>
          </cell>
          <cell r="E10401">
            <v>45169</v>
          </cell>
          <cell r="F10401" t="str">
            <v>ROF</v>
          </cell>
          <cell r="G10401" t="str">
            <v>CI_OTH</v>
          </cell>
          <cell r="H10401" t="str">
            <v>PC</v>
          </cell>
          <cell r="I10401" t="str">
            <v>CPR</v>
          </cell>
          <cell r="J10401" t="str">
            <v/>
          </cell>
          <cell r="K10401" t="str">
            <v>PD</v>
          </cell>
          <cell r="L10401" t="str">
            <v>3015</v>
          </cell>
          <cell r="M10401" t="str">
            <v>V</v>
          </cell>
          <cell r="N10401">
            <v>8256</v>
          </cell>
        </row>
        <row r="10402">
          <cell r="A10402" t="str">
            <v>RM-NSB-PLS-00-0355</v>
          </cell>
          <cell r="B10402" t="str">
            <v>CINT</v>
          </cell>
          <cell r="C10402" t="str">
            <v/>
          </cell>
          <cell r="D10402" t="str">
            <v>CORNER BUMPER LH H-200721</v>
          </cell>
          <cell r="E10402">
            <v>44797</v>
          </cell>
          <cell r="F10402" t="str">
            <v>ROF</v>
          </cell>
          <cell r="G10402" t="str">
            <v>CI_PLSTK</v>
          </cell>
          <cell r="H10402" t="str">
            <v>PC</v>
          </cell>
          <cell r="I10402" t="str">
            <v>CPR</v>
          </cell>
          <cell r="J10402" t="str">
            <v/>
          </cell>
          <cell r="K10402" t="str">
            <v>PD</v>
          </cell>
          <cell r="L10402" t="str">
            <v>3015</v>
          </cell>
          <cell r="M10402" t="str">
            <v>V</v>
          </cell>
          <cell r="N10402">
            <v>8505</v>
          </cell>
        </row>
        <row r="10403">
          <cell r="A10403" t="str">
            <v>RM-NSB-PLS-00-0356</v>
          </cell>
          <cell r="B10403" t="str">
            <v>CINT</v>
          </cell>
          <cell r="C10403" t="str">
            <v/>
          </cell>
          <cell r="D10403" t="str">
            <v>CORNER BUMPER R (H-200721R)</v>
          </cell>
          <cell r="E10403">
            <v>45169</v>
          </cell>
          <cell r="F10403" t="str">
            <v>ROF</v>
          </cell>
          <cell r="G10403" t="str">
            <v>CI_OTH</v>
          </cell>
          <cell r="H10403" t="str">
            <v>PC</v>
          </cell>
          <cell r="I10403" t="str">
            <v>CPR</v>
          </cell>
          <cell r="J10403" t="str">
            <v/>
          </cell>
          <cell r="K10403" t="str">
            <v>PD</v>
          </cell>
          <cell r="L10403" t="str">
            <v>3015</v>
          </cell>
          <cell r="M10403" t="str">
            <v>V</v>
          </cell>
          <cell r="N10403">
            <v>8292</v>
          </cell>
        </row>
        <row r="10404">
          <cell r="A10404" t="str">
            <v>RM-NSB-PLS-00-0357</v>
          </cell>
          <cell r="B10404" t="str">
            <v>CINT</v>
          </cell>
          <cell r="C10404" t="str">
            <v/>
          </cell>
          <cell r="D10404" t="str">
            <v>COVER F-095050</v>
          </cell>
          <cell r="E10404">
            <v>44797</v>
          </cell>
          <cell r="F10404" t="str">
            <v>ROF</v>
          </cell>
          <cell r="G10404" t="str">
            <v>CI_PLSTK</v>
          </cell>
          <cell r="H10404" t="str">
            <v>PC</v>
          </cell>
          <cell r="I10404" t="str">
            <v>CPR</v>
          </cell>
          <cell r="J10404" t="str">
            <v/>
          </cell>
          <cell r="K10404" t="str">
            <v>PD</v>
          </cell>
          <cell r="L10404" t="str">
            <v>3015</v>
          </cell>
          <cell r="M10404" t="str">
            <v>V</v>
          </cell>
          <cell r="N10404">
            <v>2160</v>
          </cell>
        </row>
        <row r="10405">
          <cell r="A10405" t="str">
            <v>RM-NSB-PLS-00-0358</v>
          </cell>
          <cell r="B10405" t="str">
            <v>CINT</v>
          </cell>
          <cell r="C10405" t="str">
            <v/>
          </cell>
          <cell r="D10405" t="str">
            <v>COVER HOLDER K-502011</v>
          </cell>
          <cell r="E10405">
            <v>44950</v>
          </cell>
          <cell r="F10405" t="str">
            <v>ROF</v>
          </cell>
          <cell r="G10405" t="str">
            <v>CI_OTH</v>
          </cell>
          <cell r="H10405" t="str">
            <v>PC</v>
          </cell>
          <cell r="I10405" t="str">
            <v>CPR</v>
          </cell>
          <cell r="J10405" t="str">
            <v/>
          </cell>
          <cell r="K10405" t="str">
            <v>PD</v>
          </cell>
          <cell r="L10405" t="str">
            <v>3015</v>
          </cell>
          <cell r="M10405" t="str">
            <v>V</v>
          </cell>
          <cell r="N10405">
            <v>1350</v>
          </cell>
        </row>
        <row r="10406">
          <cell r="A10406" t="str">
            <v>RM-NSB-PLS-00-0359</v>
          </cell>
          <cell r="B10406" t="str">
            <v>CINT</v>
          </cell>
          <cell r="C10406" t="str">
            <v/>
          </cell>
          <cell r="D10406" t="str">
            <v>COVER SMALL SS K-505002</v>
          </cell>
          <cell r="E10406">
            <v>45085</v>
          </cell>
          <cell r="F10406" t="str">
            <v>ROF</v>
          </cell>
          <cell r="G10406" t="str">
            <v>CI_OTH</v>
          </cell>
          <cell r="H10406" t="str">
            <v>PC</v>
          </cell>
          <cell r="I10406" t="str">
            <v>CPR</v>
          </cell>
          <cell r="J10406" t="str">
            <v/>
          </cell>
          <cell r="K10406" t="str">
            <v>PD</v>
          </cell>
          <cell r="L10406" t="str">
            <v>3015</v>
          </cell>
          <cell r="M10406" t="str">
            <v>V</v>
          </cell>
          <cell r="N10406">
            <v>5738</v>
          </cell>
        </row>
        <row r="10407">
          <cell r="A10407" t="str">
            <v>RM-NSB-PLS-00-0360</v>
          </cell>
          <cell r="B10407" t="str">
            <v>CINT</v>
          </cell>
          <cell r="C10407" t="str">
            <v/>
          </cell>
          <cell r="D10407" t="str">
            <v>COVER STOPPER (J-9416302)</v>
          </cell>
          <cell r="E10407">
            <v>44797</v>
          </cell>
          <cell r="F10407" t="str">
            <v>ROF</v>
          </cell>
          <cell r="G10407" t="str">
            <v>CI_PLSTK</v>
          </cell>
          <cell r="H10407" t="str">
            <v>PC</v>
          </cell>
          <cell r="I10407" t="str">
            <v>CPR</v>
          </cell>
          <cell r="J10407" t="str">
            <v/>
          </cell>
          <cell r="K10407" t="str">
            <v>PD</v>
          </cell>
          <cell r="L10407" t="str">
            <v>3015</v>
          </cell>
          <cell r="M10407" t="str">
            <v>V</v>
          </cell>
          <cell r="N10407">
            <v>3577</v>
          </cell>
        </row>
        <row r="10408">
          <cell r="A10408" t="str">
            <v>RM-NSB-PLS-00-0361</v>
          </cell>
          <cell r="B10408" t="str">
            <v>CINT</v>
          </cell>
          <cell r="C10408" t="str">
            <v/>
          </cell>
          <cell r="D10408" t="str">
            <v>CRANK HDL MAIN PART(J-9416313)</v>
          </cell>
          <cell r="E10408">
            <v>45169</v>
          </cell>
          <cell r="F10408" t="str">
            <v>ROF</v>
          </cell>
          <cell r="G10408" t="str">
            <v>CI_PLSTK</v>
          </cell>
          <cell r="H10408" t="str">
            <v>PC</v>
          </cell>
          <cell r="I10408" t="str">
            <v>CPR</v>
          </cell>
          <cell r="J10408" t="str">
            <v/>
          </cell>
          <cell r="K10408" t="str">
            <v>PD</v>
          </cell>
          <cell r="L10408" t="str">
            <v>3015</v>
          </cell>
          <cell r="M10408" t="str">
            <v>V</v>
          </cell>
          <cell r="N10408">
            <v>15188</v>
          </cell>
        </row>
        <row r="10409">
          <cell r="A10409" t="str">
            <v>RM-NSB-PLS-00-0362</v>
          </cell>
          <cell r="B10409" t="str">
            <v>CINT</v>
          </cell>
          <cell r="C10409" t="str">
            <v/>
          </cell>
          <cell r="D10409" t="str">
            <v>CRANK RECEIPT PART(J-9416317)</v>
          </cell>
          <cell r="E10409">
            <v>45169</v>
          </cell>
          <cell r="F10409" t="str">
            <v>ROF</v>
          </cell>
          <cell r="G10409" t="str">
            <v>CI_PLSTK</v>
          </cell>
          <cell r="H10409" t="str">
            <v>PC</v>
          </cell>
          <cell r="I10409" t="str">
            <v>CPR</v>
          </cell>
          <cell r="J10409" t="str">
            <v/>
          </cell>
          <cell r="K10409" t="str">
            <v>PD</v>
          </cell>
          <cell r="L10409" t="str">
            <v>3015</v>
          </cell>
          <cell r="M10409" t="str">
            <v>V</v>
          </cell>
          <cell r="N10409">
            <v>8591</v>
          </cell>
        </row>
        <row r="10410">
          <cell r="A10410" t="str">
            <v>RM-NSB-PLS-00-0363</v>
          </cell>
          <cell r="B10410" t="str">
            <v>CINT</v>
          </cell>
          <cell r="C10410" t="str">
            <v/>
          </cell>
          <cell r="D10410" t="str">
            <v>CRANP (CLAMPING) N-88</v>
          </cell>
          <cell r="E10410">
            <v>44804</v>
          </cell>
          <cell r="F10410" t="str">
            <v>ROF</v>
          </cell>
          <cell r="G10410" t="str">
            <v>CI_OTH</v>
          </cell>
          <cell r="H10410" t="str">
            <v>PC</v>
          </cell>
          <cell r="I10410" t="str">
            <v>CPR</v>
          </cell>
          <cell r="J10410" t="str">
            <v/>
          </cell>
          <cell r="K10410" t="str">
            <v>PD</v>
          </cell>
          <cell r="L10410" t="str">
            <v>3015</v>
          </cell>
          <cell r="M10410" t="str">
            <v>V</v>
          </cell>
          <cell r="N10410">
            <v>1450</v>
          </cell>
        </row>
        <row r="10411">
          <cell r="A10411" t="str">
            <v>RM-NSB-PLS-00-0364</v>
          </cell>
          <cell r="B10411" t="str">
            <v>CINT</v>
          </cell>
          <cell r="C10411" t="str">
            <v/>
          </cell>
          <cell r="D10411" t="str">
            <v>CYLINDER COVER K-300006</v>
          </cell>
          <cell r="E10411">
            <v>44903</v>
          </cell>
          <cell r="F10411" t="str">
            <v>ROF</v>
          </cell>
          <cell r="G10411" t="str">
            <v>CI_OTH</v>
          </cell>
          <cell r="H10411" t="str">
            <v>PC</v>
          </cell>
          <cell r="I10411" t="str">
            <v>CPR</v>
          </cell>
          <cell r="J10411" t="str">
            <v/>
          </cell>
          <cell r="K10411" t="str">
            <v>PD</v>
          </cell>
          <cell r="L10411" t="str">
            <v>3015</v>
          </cell>
          <cell r="M10411" t="str">
            <v>V</v>
          </cell>
          <cell r="N10411">
            <v>3409</v>
          </cell>
        </row>
        <row r="10412">
          <cell r="A10412" t="str">
            <v>RM-NSB-PLS-00-0365</v>
          </cell>
          <cell r="B10412" t="str">
            <v>CINT</v>
          </cell>
          <cell r="C10412" t="str">
            <v/>
          </cell>
          <cell r="D10412" t="str">
            <v>CYLINDER SHAFT C-078545</v>
          </cell>
          <cell r="E10412">
            <v>44797</v>
          </cell>
          <cell r="F10412" t="str">
            <v>ROF</v>
          </cell>
          <cell r="G10412" t="str">
            <v>CI_PLSTK</v>
          </cell>
          <cell r="H10412" t="str">
            <v>PC</v>
          </cell>
          <cell r="I10412" t="str">
            <v>CPR</v>
          </cell>
          <cell r="J10412" t="str">
            <v/>
          </cell>
          <cell r="K10412" t="str">
            <v>PD</v>
          </cell>
          <cell r="L10412" t="str">
            <v>3015</v>
          </cell>
          <cell r="M10412" t="str">
            <v>V</v>
          </cell>
          <cell r="N10412">
            <v>3072</v>
          </cell>
        </row>
        <row r="10413">
          <cell r="A10413" t="str">
            <v>RM-NSB-PLS-00-0366</v>
          </cell>
          <cell r="B10413" t="str">
            <v>CINT</v>
          </cell>
          <cell r="C10413" t="str">
            <v/>
          </cell>
          <cell r="D10413" t="str">
            <v>CYLINDER SHAFT C-078545 VERSENG</v>
          </cell>
          <cell r="E10413">
            <v>44797</v>
          </cell>
          <cell r="F10413" t="str">
            <v>ROF</v>
          </cell>
          <cell r="G10413" t="str">
            <v>CI_PLSTK</v>
          </cell>
          <cell r="H10413" t="str">
            <v>PC</v>
          </cell>
          <cell r="I10413" t="str">
            <v>CPR</v>
          </cell>
          <cell r="J10413" t="str">
            <v/>
          </cell>
          <cell r="K10413" t="str">
            <v>PD</v>
          </cell>
          <cell r="L10413" t="str">
            <v>3015</v>
          </cell>
          <cell r="M10413" t="str">
            <v>V</v>
          </cell>
          <cell r="N10413">
            <v>2378</v>
          </cell>
        </row>
        <row r="10414">
          <cell r="A10414" t="str">
            <v>RM-NSB-PLS-00-0367</v>
          </cell>
          <cell r="B10414" t="str">
            <v>CINT</v>
          </cell>
          <cell r="C10414" t="str">
            <v/>
          </cell>
          <cell r="D10414" t="str">
            <v>DRAWER STICK COVER</v>
          </cell>
          <cell r="E10414">
            <v>44797</v>
          </cell>
          <cell r="F10414" t="str">
            <v>ROF</v>
          </cell>
          <cell r="G10414" t="str">
            <v>CI_PLSTK</v>
          </cell>
          <cell r="H10414" t="str">
            <v>PC</v>
          </cell>
          <cell r="I10414" t="str">
            <v>CPR</v>
          </cell>
          <cell r="J10414" t="str">
            <v/>
          </cell>
          <cell r="K10414" t="str">
            <v>PD</v>
          </cell>
          <cell r="L10414" t="str">
            <v>3015</v>
          </cell>
          <cell r="M10414" t="str">
            <v>V</v>
          </cell>
          <cell r="N10414">
            <v>9649</v>
          </cell>
        </row>
        <row r="10415">
          <cell r="A10415" t="str">
            <v>RM-NSB-PLS-00-0368</v>
          </cell>
          <cell r="B10415" t="str">
            <v>CINT</v>
          </cell>
          <cell r="C10415" t="str">
            <v/>
          </cell>
          <cell r="D10415" t="str">
            <v>END CAP (H-200923)</v>
          </cell>
          <cell r="E10415">
            <v>44802</v>
          </cell>
          <cell r="F10415" t="str">
            <v>ROF</v>
          </cell>
          <cell r="G10415" t="str">
            <v>CI_PLSTK</v>
          </cell>
          <cell r="H10415" t="str">
            <v>PC</v>
          </cell>
          <cell r="I10415" t="str">
            <v>CPR</v>
          </cell>
          <cell r="J10415" t="str">
            <v/>
          </cell>
          <cell r="K10415" t="str">
            <v>PD</v>
          </cell>
          <cell r="L10415" t="str">
            <v>3015</v>
          </cell>
          <cell r="M10415" t="str">
            <v>V</v>
          </cell>
          <cell r="N10415">
            <v>2946</v>
          </cell>
        </row>
        <row r="10416">
          <cell r="A10416" t="str">
            <v>RM-NSB-PLS-00-0369</v>
          </cell>
          <cell r="B10416" t="str">
            <v>CINT</v>
          </cell>
          <cell r="C10416" t="str">
            <v/>
          </cell>
          <cell r="D10416" t="str">
            <v>END CAP 40/25 (057-4025-69903)</v>
          </cell>
          <cell r="E10416">
            <v>44797</v>
          </cell>
          <cell r="F10416" t="str">
            <v>ROF</v>
          </cell>
          <cell r="G10416" t="str">
            <v>CI_PLSTK</v>
          </cell>
          <cell r="H10416" t="str">
            <v>PC</v>
          </cell>
          <cell r="I10416" t="str">
            <v>CPR</v>
          </cell>
          <cell r="J10416" t="str">
            <v/>
          </cell>
          <cell r="K10416" t="str">
            <v>PD</v>
          </cell>
          <cell r="L10416" t="str">
            <v>3015</v>
          </cell>
          <cell r="M10416" t="str">
            <v>V</v>
          </cell>
          <cell r="N10416">
            <v>566</v>
          </cell>
        </row>
        <row r="10417">
          <cell r="A10417" t="str">
            <v>RM-NSB-PLS-00-0370</v>
          </cell>
          <cell r="B10417" t="str">
            <v>CINT</v>
          </cell>
          <cell r="C10417" t="str">
            <v/>
          </cell>
          <cell r="D10417" t="str">
            <v>END CAP K-500013</v>
          </cell>
          <cell r="E10417">
            <v>44797</v>
          </cell>
          <cell r="F10417" t="str">
            <v>ROF</v>
          </cell>
          <cell r="G10417" t="str">
            <v>CI_PLSTK</v>
          </cell>
          <cell r="H10417" t="str">
            <v>PC</v>
          </cell>
          <cell r="I10417" t="str">
            <v>CPR</v>
          </cell>
          <cell r="J10417" t="str">
            <v/>
          </cell>
          <cell r="K10417" t="str">
            <v>PD</v>
          </cell>
          <cell r="L10417" t="str">
            <v>3015</v>
          </cell>
          <cell r="M10417" t="str">
            <v>V</v>
          </cell>
          <cell r="N10417">
            <v>254</v>
          </cell>
        </row>
        <row r="10418">
          <cell r="A10418" t="str">
            <v>RM-NSB-PLS-00-0371</v>
          </cell>
          <cell r="B10418" t="str">
            <v>CINT</v>
          </cell>
          <cell r="C10418" t="str">
            <v/>
          </cell>
          <cell r="D10418" t="str">
            <v>END CAP KC-800017</v>
          </cell>
          <cell r="E10418">
            <v>44797</v>
          </cell>
          <cell r="F10418" t="str">
            <v>ROF</v>
          </cell>
          <cell r="G10418" t="str">
            <v>CI_OTH</v>
          </cell>
          <cell r="H10418" t="str">
            <v>PC</v>
          </cell>
          <cell r="I10418" t="str">
            <v>CPR</v>
          </cell>
          <cell r="J10418" t="str">
            <v/>
          </cell>
          <cell r="K10418" t="str">
            <v>PD</v>
          </cell>
          <cell r="L10418" t="str">
            <v>3015</v>
          </cell>
          <cell r="M10418" t="str">
            <v>V</v>
          </cell>
          <cell r="N10418">
            <v>1528</v>
          </cell>
        </row>
        <row r="10419">
          <cell r="A10419" t="str">
            <v>RM-NSB-PLS-00-0372</v>
          </cell>
          <cell r="B10419" t="str">
            <v>CINT</v>
          </cell>
          <cell r="C10419" t="str">
            <v/>
          </cell>
          <cell r="D10419" t="str">
            <v>END CAP SS H-200923</v>
          </cell>
          <cell r="E10419">
            <v>45130</v>
          </cell>
          <cell r="F10419" t="str">
            <v>ROF</v>
          </cell>
          <cell r="G10419" t="str">
            <v>CI_PLSTK</v>
          </cell>
          <cell r="H10419" t="str">
            <v>PC</v>
          </cell>
          <cell r="I10419" t="str">
            <v>CPR</v>
          </cell>
          <cell r="J10419" t="str">
            <v/>
          </cell>
          <cell r="K10419" t="str">
            <v>PD</v>
          </cell>
          <cell r="L10419" t="str">
            <v>3015</v>
          </cell>
          <cell r="M10419" t="str">
            <v>V</v>
          </cell>
          <cell r="N10419">
            <v>2946</v>
          </cell>
        </row>
        <row r="10420">
          <cell r="A10420" t="str">
            <v>RM-NSB-PLS-00-0373</v>
          </cell>
          <cell r="B10420" t="str">
            <v>CINT</v>
          </cell>
          <cell r="C10420" t="str">
            <v/>
          </cell>
          <cell r="D10420" t="str">
            <v>FOOT BOARD OPTIMUS</v>
          </cell>
          <cell r="E10420">
            <v>44802</v>
          </cell>
          <cell r="F10420" t="str">
            <v>ROF</v>
          </cell>
          <cell r="G10420" t="str">
            <v>CI_PLSTK</v>
          </cell>
          <cell r="H10420" t="str">
            <v>PC</v>
          </cell>
          <cell r="I10420" t="str">
            <v>CPR</v>
          </cell>
          <cell r="J10420" t="str">
            <v/>
          </cell>
          <cell r="K10420" t="str">
            <v>PD</v>
          </cell>
          <cell r="L10420" t="str">
            <v>3015</v>
          </cell>
          <cell r="M10420" t="str">
            <v>V</v>
          </cell>
          <cell r="N10420">
            <v>271757</v>
          </cell>
        </row>
        <row r="10421">
          <cell r="A10421" t="str">
            <v>RM-NSB-PLS-00-0374</v>
          </cell>
          <cell r="B10421" t="str">
            <v>CINT</v>
          </cell>
          <cell r="C10421" t="str">
            <v/>
          </cell>
          <cell r="D10421" t="str">
            <v>GRIP SS K-504006</v>
          </cell>
          <cell r="E10421">
            <v>45169</v>
          </cell>
          <cell r="F10421" t="str">
            <v>ROF</v>
          </cell>
          <cell r="G10421" t="str">
            <v>CI_OTH</v>
          </cell>
          <cell r="H10421" t="str">
            <v>PC</v>
          </cell>
          <cell r="I10421" t="str">
            <v>CPR</v>
          </cell>
          <cell r="J10421" t="str">
            <v/>
          </cell>
          <cell r="K10421" t="str">
            <v>PD</v>
          </cell>
          <cell r="L10421" t="str">
            <v>3015</v>
          </cell>
          <cell r="M10421" t="str">
            <v>V</v>
          </cell>
          <cell r="N10421">
            <v>2649</v>
          </cell>
        </row>
        <row r="10422">
          <cell r="A10422" t="str">
            <v>RM-NSB-PLS-00-0375</v>
          </cell>
          <cell r="B10422" t="str">
            <v>CINT</v>
          </cell>
          <cell r="C10422" t="str">
            <v/>
          </cell>
          <cell r="D10422" t="str">
            <v>HANDLE GRIP (J-9416314)</v>
          </cell>
          <cell r="E10422">
            <v>45169</v>
          </cell>
          <cell r="F10422" t="str">
            <v>ROF</v>
          </cell>
          <cell r="G10422" t="str">
            <v>CI_PLSTK</v>
          </cell>
          <cell r="H10422" t="str">
            <v>PC</v>
          </cell>
          <cell r="I10422" t="str">
            <v>CPR</v>
          </cell>
          <cell r="J10422" t="str">
            <v/>
          </cell>
          <cell r="K10422" t="str">
            <v>PD</v>
          </cell>
          <cell r="L10422" t="str">
            <v>3015</v>
          </cell>
          <cell r="M10422" t="str">
            <v>V</v>
          </cell>
          <cell r="N10422">
            <v>7142</v>
          </cell>
        </row>
        <row r="10423">
          <cell r="A10423" t="str">
            <v>RM-NSB-PLS-00-0376</v>
          </cell>
          <cell r="B10423" t="str">
            <v>CINT</v>
          </cell>
          <cell r="C10423" t="str">
            <v/>
          </cell>
          <cell r="D10423" t="str">
            <v>HANDLE K-500011</v>
          </cell>
          <cell r="E10423">
            <v>44797</v>
          </cell>
          <cell r="F10423" t="str">
            <v>ROF</v>
          </cell>
          <cell r="G10423" t="str">
            <v>CI_OTH</v>
          </cell>
          <cell r="H10423" t="str">
            <v>PC</v>
          </cell>
          <cell r="I10423" t="str">
            <v>CPR</v>
          </cell>
          <cell r="J10423" t="str">
            <v/>
          </cell>
          <cell r="K10423" t="str">
            <v>PD</v>
          </cell>
          <cell r="L10423" t="str">
            <v>3015</v>
          </cell>
          <cell r="M10423" t="str">
            <v>V</v>
          </cell>
          <cell r="N10423">
            <v>5170</v>
          </cell>
        </row>
        <row r="10424">
          <cell r="A10424" t="str">
            <v>RM-NSB-PLS-00-0377</v>
          </cell>
          <cell r="B10424" t="str">
            <v>CINT</v>
          </cell>
          <cell r="C10424" t="str">
            <v/>
          </cell>
          <cell r="D10424" t="str">
            <v>HANGER HOLDER K-502018</v>
          </cell>
          <cell r="E10424">
            <v>44950</v>
          </cell>
          <cell r="F10424" t="str">
            <v>ROF</v>
          </cell>
          <cell r="G10424" t="str">
            <v>CI_PLSTK</v>
          </cell>
          <cell r="H10424" t="str">
            <v>PC</v>
          </cell>
          <cell r="I10424" t="str">
            <v>CPR</v>
          </cell>
          <cell r="J10424" t="str">
            <v/>
          </cell>
          <cell r="K10424" t="str">
            <v>PD</v>
          </cell>
          <cell r="L10424" t="str">
            <v>3015</v>
          </cell>
          <cell r="M10424" t="str">
            <v>V</v>
          </cell>
          <cell r="N10424">
            <v>4564</v>
          </cell>
        </row>
        <row r="10425">
          <cell r="A10425" t="str">
            <v>RM-NSB-PLS-00-0378</v>
          </cell>
          <cell r="B10425" t="str">
            <v>CINT</v>
          </cell>
          <cell r="C10425" t="str">
            <v/>
          </cell>
          <cell r="D10425" t="str">
            <v>HDPE T.50 x 670 x 2000 MM</v>
          </cell>
          <cell r="E10425">
            <v>44966</v>
          </cell>
          <cell r="F10425" t="str">
            <v>ROF</v>
          </cell>
          <cell r="G10425" t="str">
            <v>CI_PLSTK</v>
          </cell>
          <cell r="H10425" t="str">
            <v>PC</v>
          </cell>
          <cell r="I10425" t="str">
            <v>CPR</v>
          </cell>
          <cell r="J10425" t="str">
            <v/>
          </cell>
          <cell r="K10425" t="str">
            <v>PD</v>
          </cell>
          <cell r="L10425" t="str">
            <v>3015</v>
          </cell>
          <cell r="M10425" t="str">
            <v>V</v>
          </cell>
          <cell r="N10425">
            <v>117568</v>
          </cell>
        </row>
        <row r="10426">
          <cell r="A10426" t="str">
            <v>RM-NSB-PLS-00-0379</v>
          </cell>
          <cell r="B10426" t="str">
            <v>CINT</v>
          </cell>
          <cell r="C10426" t="str">
            <v/>
          </cell>
          <cell r="D10426" t="str">
            <v>HF BOARD BD-003</v>
          </cell>
          <cell r="E10426">
            <v>44802</v>
          </cell>
          <cell r="F10426" t="str">
            <v>ROF</v>
          </cell>
          <cell r="G10426" t="str">
            <v>CI_PLSTK</v>
          </cell>
          <cell r="H10426" t="str">
            <v>PC</v>
          </cell>
          <cell r="I10426" t="str">
            <v>CPR</v>
          </cell>
          <cell r="J10426" t="str">
            <v/>
          </cell>
          <cell r="K10426" t="str">
            <v>PD</v>
          </cell>
          <cell r="L10426" t="str">
            <v>3015</v>
          </cell>
          <cell r="M10426" t="str">
            <v>V</v>
          </cell>
          <cell r="N10426">
            <v>161630</v>
          </cell>
        </row>
        <row r="10427">
          <cell r="A10427" t="str">
            <v>RM-NSB-PLS-00-0380</v>
          </cell>
          <cell r="B10427" t="str">
            <v>CINT</v>
          </cell>
          <cell r="C10427" t="str">
            <v/>
          </cell>
          <cell r="D10427" t="str">
            <v>JOINT BALL (J-9416303)</v>
          </cell>
          <cell r="E10427">
            <v>45169</v>
          </cell>
          <cell r="F10427" t="str">
            <v>ROF</v>
          </cell>
          <cell r="G10427" t="str">
            <v>CI_OTH</v>
          </cell>
          <cell r="H10427" t="str">
            <v>PC</v>
          </cell>
          <cell r="I10427" t="str">
            <v>CPR</v>
          </cell>
          <cell r="J10427" t="str">
            <v/>
          </cell>
          <cell r="K10427" t="str">
            <v>PD</v>
          </cell>
          <cell r="L10427" t="str">
            <v>3015</v>
          </cell>
          <cell r="M10427" t="str">
            <v>V</v>
          </cell>
          <cell r="N10427">
            <v>4609</v>
          </cell>
        </row>
        <row r="10428">
          <cell r="A10428" t="str">
            <v>RM-NSB-PLS-00-0381</v>
          </cell>
          <cell r="B10428" t="str">
            <v>CINT</v>
          </cell>
          <cell r="C10428" t="str">
            <v/>
          </cell>
          <cell r="D10428" t="str">
            <v>JOINT MAIN PART (J-9416301)</v>
          </cell>
          <cell r="E10428">
            <v>45169</v>
          </cell>
          <cell r="F10428" t="str">
            <v>ROF</v>
          </cell>
          <cell r="G10428" t="str">
            <v>CI_OTH</v>
          </cell>
          <cell r="H10428" t="str">
            <v>PC</v>
          </cell>
          <cell r="I10428" t="str">
            <v>CPR</v>
          </cell>
          <cell r="J10428" t="str">
            <v/>
          </cell>
          <cell r="K10428" t="str">
            <v>PD</v>
          </cell>
          <cell r="L10428" t="str">
            <v>3015</v>
          </cell>
          <cell r="M10428" t="str">
            <v>V</v>
          </cell>
          <cell r="N10428">
            <v>8811</v>
          </cell>
        </row>
        <row r="10429">
          <cell r="A10429" t="str">
            <v>RM-NSB-PLS-00-0382</v>
          </cell>
          <cell r="B10429" t="str">
            <v>CINT</v>
          </cell>
          <cell r="C10429" t="str">
            <v/>
          </cell>
          <cell r="D10429" t="str">
            <v>KLEM PLASTIC PUTIH</v>
          </cell>
          <cell r="E10429">
            <v>44797</v>
          </cell>
          <cell r="F10429" t="str">
            <v>ROF</v>
          </cell>
          <cell r="G10429" t="str">
            <v>CI_PLSTK</v>
          </cell>
          <cell r="H10429" t="str">
            <v>PC</v>
          </cell>
          <cell r="I10429" t="str">
            <v>CPR</v>
          </cell>
          <cell r="J10429" t="str">
            <v/>
          </cell>
          <cell r="K10429" t="str">
            <v>PD</v>
          </cell>
          <cell r="L10429" t="str">
            <v>3015</v>
          </cell>
          <cell r="M10429" t="str">
            <v>V</v>
          </cell>
          <cell r="N10429">
            <v>58500</v>
          </cell>
        </row>
        <row r="10430">
          <cell r="A10430" t="str">
            <v>RM-NSB-PLS-00-0383</v>
          </cell>
          <cell r="B10430" t="str">
            <v>CINT</v>
          </cell>
          <cell r="C10430" t="str">
            <v/>
          </cell>
          <cell r="D10430" t="str">
            <v>KNOB LH K-505006-L</v>
          </cell>
          <cell r="E10430">
            <v>44903</v>
          </cell>
          <cell r="F10430" t="str">
            <v>ROF</v>
          </cell>
          <cell r="G10430" t="str">
            <v>CI_PLSTK</v>
          </cell>
          <cell r="H10430" t="str">
            <v>PC</v>
          </cell>
          <cell r="I10430" t="str">
            <v>CPR</v>
          </cell>
          <cell r="J10430" t="str">
            <v/>
          </cell>
          <cell r="K10430" t="str">
            <v>PD</v>
          </cell>
          <cell r="L10430" t="str">
            <v>3015</v>
          </cell>
          <cell r="M10430" t="str">
            <v>V</v>
          </cell>
          <cell r="N10430">
            <v>2342</v>
          </cell>
        </row>
        <row r="10431">
          <cell r="A10431" t="str">
            <v>RM-NSB-PLS-00-0384</v>
          </cell>
          <cell r="B10431" t="str">
            <v>CINT</v>
          </cell>
          <cell r="C10431" t="str">
            <v/>
          </cell>
          <cell r="D10431" t="str">
            <v>KNOB PVC C-078547</v>
          </cell>
          <cell r="E10431">
            <v>44797</v>
          </cell>
          <cell r="F10431" t="str">
            <v>ROF</v>
          </cell>
          <cell r="G10431" t="str">
            <v>CI_PLSTK</v>
          </cell>
          <cell r="H10431" t="str">
            <v>PC</v>
          </cell>
          <cell r="I10431" t="str">
            <v>CPR</v>
          </cell>
          <cell r="J10431" t="str">
            <v/>
          </cell>
          <cell r="K10431" t="str">
            <v>PD</v>
          </cell>
          <cell r="L10431" t="str">
            <v>3015</v>
          </cell>
          <cell r="M10431" t="str">
            <v>V</v>
          </cell>
          <cell r="N10431">
            <v>558</v>
          </cell>
        </row>
        <row r="10432">
          <cell r="A10432" t="str">
            <v>RM-NSB-PLS-00-0385</v>
          </cell>
          <cell r="B10432" t="str">
            <v>CINT</v>
          </cell>
          <cell r="C10432" t="str">
            <v/>
          </cell>
          <cell r="D10432" t="str">
            <v>KNOB RH K-505006-R</v>
          </cell>
          <cell r="E10432">
            <v>44903</v>
          </cell>
          <cell r="F10432" t="str">
            <v>ROF</v>
          </cell>
          <cell r="G10432" t="str">
            <v>CI_PLSTK</v>
          </cell>
          <cell r="H10432" t="str">
            <v>PC</v>
          </cell>
          <cell r="I10432" t="str">
            <v>CPR</v>
          </cell>
          <cell r="J10432" t="str">
            <v/>
          </cell>
          <cell r="K10432" t="str">
            <v>PD</v>
          </cell>
          <cell r="L10432" t="str">
            <v>3015</v>
          </cell>
          <cell r="M10432" t="str">
            <v>V</v>
          </cell>
          <cell r="N10432">
            <v>1810</v>
          </cell>
        </row>
        <row r="10433">
          <cell r="A10433" t="str">
            <v>RM-NSB-PLS-00-0386</v>
          </cell>
          <cell r="B10433" t="str">
            <v>CINT</v>
          </cell>
          <cell r="C10433" t="str">
            <v/>
          </cell>
          <cell r="D10433" t="str">
            <v>LOWER FRAME CAP 153-25</v>
          </cell>
          <cell r="E10433">
            <v>44797</v>
          </cell>
          <cell r="F10433" t="str">
            <v>ROF</v>
          </cell>
          <cell r="G10433" t="str">
            <v>CI_OTH</v>
          </cell>
          <cell r="H10433" t="str">
            <v>PC</v>
          </cell>
          <cell r="I10433" t="str">
            <v>CPR</v>
          </cell>
          <cell r="J10433" t="str">
            <v/>
          </cell>
          <cell r="K10433" t="str">
            <v>PD</v>
          </cell>
          <cell r="L10433" t="str">
            <v>3015</v>
          </cell>
          <cell r="M10433" t="str">
            <v>V</v>
          </cell>
          <cell r="N10433">
            <v>1289</v>
          </cell>
        </row>
        <row r="10434">
          <cell r="A10434" t="str">
            <v>RM-NSB-PLS-00-0387</v>
          </cell>
          <cell r="B10434" t="str">
            <v>CINT</v>
          </cell>
          <cell r="C10434" t="str">
            <v/>
          </cell>
          <cell r="D10434" t="str">
            <v>NUT L (K-505008)</v>
          </cell>
          <cell r="E10434">
            <v>45169</v>
          </cell>
          <cell r="F10434" t="str">
            <v>ROF</v>
          </cell>
          <cell r="G10434" t="str">
            <v>CI_PLSTK</v>
          </cell>
          <cell r="H10434" t="str">
            <v>PC</v>
          </cell>
          <cell r="I10434" t="str">
            <v>CPR</v>
          </cell>
          <cell r="J10434" t="str">
            <v/>
          </cell>
          <cell r="K10434" t="str">
            <v>PD</v>
          </cell>
          <cell r="L10434" t="str">
            <v>3015</v>
          </cell>
          <cell r="M10434" t="str">
            <v>V</v>
          </cell>
          <cell r="N10434">
            <v>3247</v>
          </cell>
        </row>
        <row r="10435">
          <cell r="A10435" t="str">
            <v>RM-NSB-PLS-00-0388</v>
          </cell>
          <cell r="B10435" t="str">
            <v>CINT</v>
          </cell>
          <cell r="C10435" t="str">
            <v/>
          </cell>
          <cell r="D10435" t="str">
            <v>NUT R (K-505008)</v>
          </cell>
          <cell r="E10435">
            <v>45169</v>
          </cell>
          <cell r="F10435" t="str">
            <v>ROF</v>
          </cell>
          <cell r="G10435" t="str">
            <v>CI_PLSTK</v>
          </cell>
          <cell r="H10435" t="str">
            <v>PC</v>
          </cell>
          <cell r="I10435" t="str">
            <v>CPR</v>
          </cell>
          <cell r="J10435" t="str">
            <v/>
          </cell>
          <cell r="K10435" t="str">
            <v>PD</v>
          </cell>
          <cell r="L10435" t="str">
            <v>3015</v>
          </cell>
          <cell r="M10435" t="str">
            <v>V</v>
          </cell>
          <cell r="N10435">
            <v>3033</v>
          </cell>
        </row>
        <row r="10436">
          <cell r="A10436" t="str">
            <v>RM-NSB-PLS-00-0389</v>
          </cell>
          <cell r="B10436" t="str">
            <v>CINT</v>
          </cell>
          <cell r="C10436" t="str">
            <v/>
          </cell>
          <cell r="D10436" t="str">
            <v>PLASTIC PACKING 0.6 X 1425</v>
          </cell>
          <cell r="E10436">
            <v>44797</v>
          </cell>
          <cell r="F10436" t="str">
            <v>ROF</v>
          </cell>
          <cell r="G10436" t="str">
            <v>CI_PLSTK</v>
          </cell>
          <cell r="H10436" t="str">
            <v>KG</v>
          </cell>
          <cell r="I10436" t="str">
            <v>CPR</v>
          </cell>
          <cell r="J10436" t="str">
            <v/>
          </cell>
          <cell r="K10436" t="str">
            <v>PD</v>
          </cell>
          <cell r="L10436" t="str">
            <v>3015</v>
          </cell>
          <cell r="M10436" t="str">
            <v>V</v>
          </cell>
          <cell r="N10436">
            <v>1600</v>
          </cell>
        </row>
        <row r="10437">
          <cell r="A10437" t="str">
            <v>RM-NSB-PLS-00-0390</v>
          </cell>
          <cell r="B10437" t="str">
            <v>CINT</v>
          </cell>
          <cell r="C10437" t="str">
            <v/>
          </cell>
          <cell r="D10437" t="str">
            <v>PLASTIC PARTS  IRRIGATOR BAR 4 HOOK NURS</v>
          </cell>
          <cell r="E10437">
            <v>44834</v>
          </cell>
          <cell r="F10437" t="str">
            <v>ROF</v>
          </cell>
          <cell r="G10437" t="str">
            <v>CI_PLSTK</v>
          </cell>
          <cell r="H10437" t="str">
            <v>PC</v>
          </cell>
          <cell r="I10437" t="str">
            <v>CPR</v>
          </cell>
          <cell r="J10437" t="str">
            <v/>
          </cell>
          <cell r="K10437" t="str">
            <v>PD</v>
          </cell>
          <cell r="L10437" t="str">
            <v>3015</v>
          </cell>
          <cell r="M10437" t="str">
            <v>V</v>
          </cell>
          <cell r="N10437">
            <v>27745</v>
          </cell>
        </row>
        <row r="10438">
          <cell r="A10438" t="str">
            <v>RM-NSB-PLS-00-0391</v>
          </cell>
          <cell r="B10438" t="str">
            <v>CINT</v>
          </cell>
          <cell r="C10438" t="str">
            <v/>
          </cell>
          <cell r="D10438" t="str">
            <v>PLASTIK FOR SPRING</v>
          </cell>
          <cell r="E10438">
            <v>45169</v>
          </cell>
          <cell r="F10438" t="str">
            <v>ROF</v>
          </cell>
          <cell r="G10438" t="str">
            <v>CI_PLSTK</v>
          </cell>
          <cell r="H10438" t="str">
            <v>PC</v>
          </cell>
          <cell r="I10438" t="str">
            <v>CPR</v>
          </cell>
          <cell r="J10438" t="str">
            <v/>
          </cell>
          <cell r="K10438" t="str">
            <v>PD</v>
          </cell>
          <cell r="L10438" t="str">
            <v>3015</v>
          </cell>
          <cell r="M10438" t="str">
            <v>V</v>
          </cell>
          <cell r="N10438">
            <v>509</v>
          </cell>
        </row>
        <row r="10439">
          <cell r="A10439" t="str">
            <v>RM-NSB-PLS-00-0392</v>
          </cell>
          <cell r="B10439" t="str">
            <v>CINT</v>
          </cell>
          <cell r="C10439" t="str">
            <v/>
          </cell>
          <cell r="D10439" t="str">
            <v>PUSH NUT SPN 6</v>
          </cell>
          <cell r="E10439">
            <v>44797</v>
          </cell>
          <cell r="F10439" t="str">
            <v>ROF</v>
          </cell>
          <cell r="G10439" t="str">
            <v>CI_PLSTK</v>
          </cell>
          <cell r="H10439" t="str">
            <v>PC</v>
          </cell>
          <cell r="I10439" t="str">
            <v>CPR</v>
          </cell>
          <cell r="J10439" t="str">
            <v/>
          </cell>
          <cell r="K10439" t="str">
            <v>PD</v>
          </cell>
          <cell r="L10439" t="str">
            <v>3015</v>
          </cell>
          <cell r="M10439" t="str">
            <v>V</v>
          </cell>
          <cell r="N10439">
            <v>300</v>
          </cell>
        </row>
        <row r="10440">
          <cell r="A10440" t="str">
            <v>RM-NSB-PLS-00-0393</v>
          </cell>
          <cell r="B10440" t="str">
            <v>CINT</v>
          </cell>
          <cell r="C10440" t="str">
            <v/>
          </cell>
          <cell r="D10440" t="str">
            <v>RESIN ALMUNIUM STOPER HOLDER</v>
          </cell>
          <cell r="E10440">
            <v>44797</v>
          </cell>
          <cell r="F10440" t="str">
            <v>ROF</v>
          </cell>
          <cell r="G10440" t="str">
            <v>CI_PLSTK</v>
          </cell>
          <cell r="H10440" t="str">
            <v>PC</v>
          </cell>
          <cell r="I10440" t="str">
            <v>CPR</v>
          </cell>
          <cell r="J10440" t="str">
            <v/>
          </cell>
          <cell r="K10440" t="str">
            <v>PD</v>
          </cell>
          <cell r="L10440" t="str">
            <v>3015</v>
          </cell>
          <cell r="M10440" t="str">
            <v>V</v>
          </cell>
          <cell r="N10440">
            <v>5000</v>
          </cell>
        </row>
        <row r="10441">
          <cell r="A10441" t="str">
            <v>RM-NSB-PLS-00-0394</v>
          </cell>
          <cell r="B10441" t="str">
            <v>CINT</v>
          </cell>
          <cell r="C10441" t="str">
            <v/>
          </cell>
          <cell r="D10441" t="str">
            <v>RESIN WASHER (HATSUKI ZAGANE)</v>
          </cell>
          <cell r="E10441">
            <v>44797</v>
          </cell>
          <cell r="F10441" t="str">
            <v>ROF</v>
          </cell>
          <cell r="G10441" t="str">
            <v>CI_PLSTK</v>
          </cell>
          <cell r="H10441" t="str">
            <v>PC</v>
          </cell>
          <cell r="I10441" t="str">
            <v>CPR</v>
          </cell>
          <cell r="J10441" t="str">
            <v/>
          </cell>
          <cell r="K10441" t="str">
            <v>PD</v>
          </cell>
          <cell r="L10441" t="str">
            <v>3015</v>
          </cell>
          <cell r="M10441" t="str">
            <v>V</v>
          </cell>
          <cell r="N10441">
            <v>4830</v>
          </cell>
        </row>
        <row r="10442">
          <cell r="A10442" t="str">
            <v>RM-NSB-PLS-00-0395</v>
          </cell>
          <cell r="B10442" t="str">
            <v>CINT</v>
          </cell>
          <cell r="C10442" t="str">
            <v/>
          </cell>
          <cell r="D10442" t="str">
            <v>RESIN WASHER K-506002</v>
          </cell>
          <cell r="E10442">
            <v>44797</v>
          </cell>
          <cell r="F10442" t="str">
            <v>ROF</v>
          </cell>
          <cell r="G10442" t="str">
            <v>CI_PLSTK</v>
          </cell>
          <cell r="H10442" t="str">
            <v>PC</v>
          </cell>
          <cell r="I10442" t="str">
            <v>CPR</v>
          </cell>
          <cell r="J10442" t="str">
            <v/>
          </cell>
          <cell r="K10442" t="str">
            <v>PD</v>
          </cell>
          <cell r="L10442" t="str">
            <v>3015</v>
          </cell>
          <cell r="M10442" t="str">
            <v>V</v>
          </cell>
          <cell r="N10442">
            <v>4600</v>
          </cell>
        </row>
        <row r="10443">
          <cell r="A10443" t="str">
            <v>RM-NSB-PLS-00-0396</v>
          </cell>
          <cell r="B10443" t="str">
            <v>CINT</v>
          </cell>
          <cell r="C10443" t="str">
            <v/>
          </cell>
          <cell r="D10443" t="str">
            <v>RESIN WASHER K-506003</v>
          </cell>
          <cell r="E10443">
            <v>44797</v>
          </cell>
          <cell r="F10443" t="str">
            <v>ROF</v>
          </cell>
          <cell r="G10443" t="str">
            <v>CI_OTH</v>
          </cell>
          <cell r="H10443" t="str">
            <v>PC</v>
          </cell>
          <cell r="I10443" t="str">
            <v>CPR</v>
          </cell>
          <cell r="J10443" t="str">
            <v/>
          </cell>
          <cell r="K10443" t="str">
            <v>PD</v>
          </cell>
          <cell r="L10443" t="str">
            <v>3015</v>
          </cell>
          <cell r="M10443" t="str">
            <v>V</v>
          </cell>
          <cell r="N10443">
            <v>2300</v>
          </cell>
        </row>
        <row r="10444">
          <cell r="A10444" t="str">
            <v>RM-NSB-PLS-00-0397</v>
          </cell>
          <cell r="B10444" t="str">
            <v>CINT</v>
          </cell>
          <cell r="C10444" t="str">
            <v/>
          </cell>
          <cell r="D10444" t="str">
            <v>RESIN WASHER K-506004</v>
          </cell>
          <cell r="E10444">
            <v>44797</v>
          </cell>
          <cell r="F10444" t="str">
            <v>ROF</v>
          </cell>
          <cell r="G10444" t="str">
            <v>CI_PLSTK</v>
          </cell>
          <cell r="H10444" t="str">
            <v>PC</v>
          </cell>
          <cell r="I10444" t="str">
            <v>CPR</v>
          </cell>
          <cell r="J10444" t="str">
            <v/>
          </cell>
          <cell r="K10444" t="str">
            <v>PD</v>
          </cell>
          <cell r="L10444" t="str">
            <v>3015</v>
          </cell>
          <cell r="M10444" t="str">
            <v>V</v>
          </cell>
          <cell r="N10444">
            <v>4600</v>
          </cell>
        </row>
        <row r="10445">
          <cell r="A10445" t="str">
            <v>RM-NSB-PLS-00-0398</v>
          </cell>
          <cell r="B10445" t="str">
            <v>CINT</v>
          </cell>
          <cell r="C10445" t="str">
            <v/>
          </cell>
          <cell r="D10445" t="str">
            <v>ROLLER K-500001</v>
          </cell>
          <cell r="E10445">
            <v>45130</v>
          </cell>
          <cell r="F10445" t="str">
            <v>ROF</v>
          </cell>
          <cell r="G10445" t="str">
            <v>CI_PLSTK</v>
          </cell>
          <cell r="H10445" t="str">
            <v>PC</v>
          </cell>
          <cell r="I10445" t="str">
            <v>CPR</v>
          </cell>
          <cell r="J10445" t="str">
            <v/>
          </cell>
          <cell r="K10445" t="str">
            <v>PD</v>
          </cell>
          <cell r="L10445" t="str">
            <v>3015</v>
          </cell>
          <cell r="M10445" t="str">
            <v>V</v>
          </cell>
          <cell r="N10445">
            <v>2096</v>
          </cell>
        </row>
        <row r="10446">
          <cell r="A10446" t="str">
            <v>RM-NSB-PLS-00-0399</v>
          </cell>
          <cell r="B10446" t="str">
            <v>CINT</v>
          </cell>
          <cell r="C10446" t="str">
            <v/>
          </cell>
          <cell r="D10446" t="str">
            <v>ROLLER K-500002</v>
          </cell>
          <cell r="E10446">
            <v>45085</v>
          </cell>
          <cell r="F10446" t="str">
            <v>ROF</v>
          </cell>
          <cell r="G10446" t="str">
            <v>CI_PLSTK</v>
          </cell>
          <cell r="H10446" t="str">
            <v>PC</v>
          </cell>
          <cell r="I10446" t="str">
            <v>CPR</v>
          </cell>
          <cell r="J10446" t="str">
            <v/>
          </cell>
          <cell r="K10446" t="str">
            <v>PD</v>
          </cell>
          <cell r="L10446" t="str">
            <v>3015</v>
          </cell>
          <cell r="M10446" t="str">
            <v>V</v>
          </cell>
          <cell r="N10446">
            <v>451</v>
          </cell>
        </row>
        <row r="10447">
          <cell r="A10447" t="str">
            <v>RM-NSB-PLS-00-0400</v>
          </cell>
          <cell r="B10447" t="str">
            <v>CINT</v>
          </cell>
          <cell r="C10447" t="str">
            <v/>
          </cell>
          <cell r="D10447" t="str">
            <v>ROLLER PIN K-005013</v>
          </cell>
          <cell r="E10447">
            <v>45169</v>
          </cell>
          <cell r="F10447" t="str">
            <v>ROF</v>
          </cell>
          <cell r="G10447" t="str">
            <v>CI_PLSTK</v>
          </cell>
          <cell r="H10447" t="str">
            <v>PC</v>
          </cell>
          <cell r="I10447" t="str">
            <v>CPR</v>
          </cell>
          <cell r="J10447" t="str">
            <v/>
          </cell>
          <cell r="K10447" t="str">
            <v>PD</v>
          </cell>
          <cell r="L10447" t="str">
            <v>3015</v>
          </cell>
          <cell r="M10447" t="str">
            <v>V</v>
          </cell>
          <cell r="N10447">
            <v>780</v>
          </cell>
        </row>
        <row r="10448">
          <cell r="A10448" t="str">
            <v>RM-NSB-PLS-00-0401</v>
          </cell>
          <cell r="B10448" t="str">
            <v>CINT</v>
          </cell>
          <cell r="C10448" t="str">
            <v/>
          </cell>
          <cell r="D10448" t="str">
            <v>SIDE PANEL (H-211921 A) L = 1980</v>
          </cell>
          <cell r="E10448">
            <v>44797</v>
          </cell>
          <cell r="F10448" t="str">
            <v>ROF</v>
          </cell>
          <cell r="G10448" t="str">
            <v>CI_PLSTK</v>
          </cell>
          <cell r="H10448" t="str">
            <v>PC</v>
          </cell>
          <cell r="I10448" t="str">
            <v>CPR</v>
          </cell>
          <cell r="J10448" t="str">
            <v/>
          </cell>
          <cell r="K10448" t="str">
            <v>PD</v>
          </cell>
          <cell r="L10448" t="str">
            <v>3015</v>
          </cell>
          <cell r="M10448" t="str">
            <v>V</v>
          </cell>
          <cell r="N10448">
            <v>180180</v>
          </cell>
        </row>
        <row r="10449">
          <cell r="A10449" t="str">
            <v>RM-NSB-PLS-00-0402</v>
          </cell>
          <cell r="B10449" t="str">
            <v>CINT</v>
          </cell>
          <cell r="C10449" t="str">
            <v/>
          </cell>
          <cell r="D10449" t="str">
            <v>SPACER J-9416306</v>
          </cell>
          <cell r="E10449">
            <v>45169</v>
          </cell>
          <cell r="F10449" t="str">
            <v>ROF</v>
          </cell>
          <cell r="G10449" t="str">
            <v>CI_OTH</v>
          </cell>
          <cell r="H10449" t="str">
            <v>PC</v>
          </cell>
          <cell r="I10449" t="str">
            <v>CPR</v>
          </cell>
          <cell r="J10449" t="str">
            <v/>
          </cell>
          <cell r="K10449" t="str">
            <v>PD</v>
          </cell>
          <cell r="L10449" t="str">
            <v>3015</v>
          </cell>
          <cell r="M10449" t="str">
            <v>V</v>
          </cell>
          <cell r="N10449">
            <v>4524</v>
          </cell>
        </row>
        <row r="10450">
          <cell r="A10450" t="str">
            <v>RM-NSB-PLS-00-0403</v>
          </cell>
          <cell r="B10450" t="str">
            <v>CINT</v>
          </cell>
          <cell r="C10450" t="str">
            <v/>
          </cell>
          <cell r="D10450" t="str">
            <v>THE COVER FOR FEMALE SCREWS</v>
          </cell>
          <cell r="E10450">
            <v>45169</v>
          </cell>
          <cell r="F10450" t="str">
            <v>ROF</v>
          </cell>
          <cell r="G10450" t="str">
            <v>CI_PLSTK</v>
          </cell>
          <cell r="H10450" t="str">
            <v>PC</v>
          </cell>
          <cell r="I10450" t="str">
            <v>CPR</v>
          </cell>
          <cell r="J10450" t="str">
            <v/>
          </cell>
          <cell r="K10450" t="str">
            <v>PD</v>
          </cell>
          <cell r="L10450" t="str">
            <v>3015</v>
          </cell>
          <cell r="M10450" t="str">
            <v>V</v>
          </cell>
          <cell r="N10450">
            <v>14917</v>
          </cell>
        </row>
        <row r="10451">
          <cell r="A10451" t="str">
            <v>RM-NSB-PLS-00-0404</v>
          </cell>
          <cell r="B10451" t="str">
            <v>CINT</v>
          </cell>
          <cell r="C10451" t="str">
            <v/>
          </cell>
          <cell r="D10451" t="str">
            <v>TOP PLASTIC BED SIDE CABINET</v>
          </cell>
          <cell r="E10451">
            <v>44797</v>
          </cell>
          <cell r="F10451" t="str">
            <v>ROF</v>
          </cell>
          <cell r="G10451" t="str">
            <v>CI_PLSTK</v>
          </cell>
          <cell r="H10451" t="str">
            <v>PC</v>
          </cell>
          <cell r="I10451" t="str">
            <v>CPR</v>
          </cell>
          <cell r="J10451" t="str">
            <v/>
          </cell>
          <cell r="K10451" t="str">
            <v>PD</v>
          </cell>
          <cell r="L10451" t="str">
            <v>3015</v>
          </cell>
          <cell r="M10451" t="str">
            <v>V</v>
          </cell>
          <cell r="N10451">
            <v>40976</v>
          </cell>
        </row>
        <row r="10452">
          <cell r="A10452" t="str">
            <v>RM-NSB-PLS-00-0405</v>
          </cell>
          <cell r="B10452" t="str">
            <v>CINT</v>
          </cell>
          <cell r="C10452" t="str">
            <v/>
          </cell>
          <cell r="D10452" t="str">
            <v>UPPER FRAME CAP K-503009</v>
          </cell>
          <cell r="E10452">
            <v>45169</v>
          </cell>
          <cell r="F10452" t="str">
            <v>ROF</v>
          </cell>
          <cell r="G10452" t="str">
            <v>CI_OTH</v>
          </cell>
          <cell r="H10452" t="str">
            <v>PC</v>
          </cell>
          <cell r="I10452" t="str">
            <v>CPR</v>
          </cell>
          <cell r="J10452" t="str">
            <v/>
          </cell>
          <cell r="K10452" t="str">
            <v>PD</v>
          </cell>
          <cell r="L10452" t="str">
            <v>3015</v>
          </cell>
          <cell r="M10452" t="str">
            <v>V</v>
          </cell>
          <cell r="N10452">
            <v>1259</v>
          </cell>
        </row>
        <row r="10453">
          <cell r="A10453" t="str">
            <v>RM-NSB-PLS-00-0406</v>
          </cell>
          <cell r="B10453" t="str">
            <v>CINT</v>
          </cell>
          <cell r="C10453" t="str">
            <v/>
          </cell>
          <cell r="D10453" t="str">
            <v>NIFCO ROD HOLDER NO.1S13</v>
          </cell>
          <cell r="E10453">
            <v>44797</v>
          </cell>
          <cell r="F10453" t="str">
            <v>ROF</v>
          </cell>
          <cell r="G10453" t="str">
            <v>CI_PLSTK</v>
          </cell>
          <cell r="H10453" t="str">
            <v>PC</v>
          </cell>
          <cell r="I10453" t="str">
            <v>CPR</v>
          </cell>
          <cell r="J10453" t="str">
            <v/>
          </cell>
          <cell r="K10453" t="str">
            <v>PD</v>
          </cell>
          <cell r="L10453" t="str">
            <v>3015</v>
          </cell>
          <cell r="M10453" t="str">
            <v>V</v>
          </cell>
          <cell r="N10453">
            <v>1134</v>
          </cell>
        </row>
        <row r="10454">
          <cell r="A10454" t="str">
            <v>RM-NSB-PLS-00-0407</v>
          </cell>
          <cell r="B10454" t="str">
            <v>CINT</v>
          </cell>
          <cell r="C10454" t="str">
            <v/>
          </cell>
          <cell r="D10454" t="str">
            <v>HOOK KC-504014</v>
          </cell>
          <cell r="E10454">
            <v>44825</v>
          </cell>
          <cell r="F10454" t="str">
            <v>ROF</v>
          </cell>
          <cell r="G10454" t="str">
            <v>CI_PLSTK</v>
          </cell>
          <cell r="H10454" t="str">
            <v>PC</v>
          </cell>
          <cell r="I10454" t="str">
            <v>CPR</v>
          </cell>
          <cell r="J10454" t="str">
            <v/>
          </cell>
          <cell r="K10454" t="str">
            <v>PD</v>
          </cell>
          <cell r="L10454" t="str">
            <v>3015</v>
          </cell>
          <cell r="M10454" t="str">
            <v>V</v>
          </cell>
          <cell r="N10454">
            <v>6000</v>
          </cell>
        </row>
        <row r="10455">
          <cell r="A10455" t="str">
            <v>RM-NSB-PLS-00-0408</v>
          </cell>
          <cell r="B10455" t="str">
            <v>CINT</v>
          </cell>
          <cell r="C10455" t="str">
            <v/>
          </cell>
          <cell r="D10455" t="str">
            <v>CAP K-504017 POLOS</v>
          </cell>
          <cell r="E10455">
            <v>0</v>
          </cell>
          <cell r="F10455" t="str">
            <v>ROF</v>
          </cell>
          <cell r="G10455" t="str">
            <v>CI_PLSTK</v>
          </cell>
          <cell r="H10455" t="str">
            <v>PC</v>
          </cell>
          <cell r="I10455" t="str">
            <v>CPR</v>
          </cell>
          <cell r="J10455" t="str">
            <v/>
          </cell>
          <cell r="K10455" t="str">
            <v>PD</v>
          </cell>
          <cell r="L10455" t="str">
            <v>3015</v>
          </cell>
          <cell r="M10455" t="str">
            <v>V</v>
          </cell>
          <cell r="N10455">
            <v>1316</v>
          </cell>
        </row>
        <row r="10456">
          <cell r="A10456" t="str">
            <v>RM-NSB-PLS-00-0409</v>
          </cell>
          <cell r="B10456" t="str">
            <v>CINT</v>
          </cell>
          <cell r="C10456" t="str">
            <v/>
          </cell>
          <cell r="D10456" t="str">
            <v>CORNER BUMPER (H-200721L) BEIGE</v>
          </cell>
          <cell r="E10456">
            <v>0</v>
          </cell>
          <cell r="F10456" t="str">
            <v>ROF</v>
          </cell>
          <cell r="G10456" t="str">
            <v>CI_PLSTK</v>
          </cell>
          <cell r="H10456" t="str">
            <v>PC</v>
          </cell>
          <cell r="I10456" t="str">
            <v>CPR</v>
          </cell>
          <cell r="J10456" t="str">
            <v/>
          </cell>
          <cell r="K10456" t="str">
            <v>PD</v>
          </cell>
          <cell r="L10456" t="str">
            <v>3015</v>
          </cell>
          <cell r="M10456" t="str">
            <v>V</v>
          </cell>
          <cell r="N10456">
            <v>100000</v>
          </cell>
        </row>
        <row r="10457">
          <cell r="A10457" t="str">
            <v>RM-NSB-PLS-00-0410</v>
          </cell>
          <cell r="B10457" t="str">
            <v>CINT</v>
          </cell>
          <cell r="C10457" t="str">
            <v/>
          </cell>
          <cell r="D10457" t="str">
            <v>CORNER BUMPER (H-200721R) BEIGE</v>
          </cell>
          <cell r="E10457">
            <v>0</v>
          </cell>
          <cell r="F10457" t="str">
            <v>ROF</v>
          </cell>
          <cell r="G10457" t="str">
            <v>CI_PLSTK</v>
          </cell>
          <cell r="H10457" t="str">
            <v>PC</v>
          </cell>
          <cell r="I10457" t="str">
            <v>CPR</v>
          </cell>
          <cell r="J10457" t="str">
            <v/>
          </cell>
          <cell r="K10457" t="str">
            <v>PD</v>
          </cell>
          <cell r="L10457" t="str">
            <v>3015</v>
          </cell>
          <cell r="M10457" t="str">
            <v>V</v>
          </cell>
          <cell r="N10457">
            <v>100000</v>
          </cell>
        </row>
        <row r="10458">
          <cell r="A10458" t="str">
            <v>RM-NSB-PLS-00-0411</v>
          </cell>
          <cell r="B10458" t="str">
            <v>CINT</v>
          </cell>
          <cell r="C10458" t="str">
            <v/>
          </cell>
          <cell r="D10458" t="str">
            <v>H/F BOARD BD-003 CURRENT OAK</v>
          </cell>
          <cell r="E10458">
            <v>0</v>
          </cell>
          <cell r="F10458" t="str">
            <v>ROF</v>
          </cell>
          <cell r="G10458" t="str">
            <v>CI_PLSTK</v>
          </cell>
          <cell r="H10458" t="str">
            <v>PC</v>
          </cell>
          <cell r="I10458" t="str">
            <v>CPR</v>
          </cell>
          <cell r="J10458" t="str">
            <v/>
          </cell>
          <cell r="K10458" t="str">
            <v>PD</v>
          </cell>
          <cell r="L10458" t="str">
            <v>3015</v>
          </cell>
          <cell r="M10458" t="str">
            <v>V</v>
          </cell>
          <cell r="N10458">
            <v>183261</v>
          </cell>
        </row>
        <row r="10459">
          <cell r="A10459" t="str">
            <v>RM-NSB-PLS-00-0412</v>
          </cell>
          <cell r="B10459" t="str">
            <v>CINT</v>
          </cell>
          <cell r="C10459" t="str">
            <v/>
          </cell>
          <cell r="D10459" t="str">
            <v>H/F BOARD OPTIMUS BRILLIANT BLUE</v>
          </cell>
          <cell r="E10459">
            <v>0</v>
          </cell>
          <cell r="F10459" t="str">
            <v>ROF</v>
          </cell>
          <cell r="G10459" t="str">
            <v>CI_PLSTK</v>
          </cell>
          <cell r="H10459" t="str">
            <v>PC</v>
          </cell>
          <cell r="I10459" t="str">
            <v>CPR</v>
          </cell>
          <cell r="J10459" t="str">
            <v/>
          </cell>
          <cell r="K10459" t="str">
            <v>PD</v>
          </cell>
          <cell r="L10459" t="str">
            <v>3015</v>
          </cell>
          <cell r="M10459" t="str">
            <v>V</v>
          </cell>
          <cell r="N10459">
            <v>342356</v>
          </cell>
        </row>
        <row r="10460">
          <cell r="A10460" t="str">
            <v>RM-NSB-PLS-00-0413</v>
          </cell>
          <cell r="B10460" t="str">
            <v>CINT</v>
          </cell>
          <cell r="C10460" t="str">
            <v/>
          </cell>
          <cell r="D10460" t="str">
            <v>H/F BOARD OPTIMUS LIGHT BROWN</v>
          </cell>
          <cell r="E10460">
            <v>0</v>
          </cell>
          <cell r="F10460" t="str">
            <v>ROF</v>
          </cell>
          <cell r="G10460" t="str">
            <v>CI_PLSTK</v>
          </cell>
          <cell r="H10460" t="str">
            <v>PC</v>
          </cell>
          <cell r="I10460" t="str">
            <v>CPR</v>
          </cell>
          <cell r="J10460" t="str">
            <v/>
          </cell>
          <cell r="K10460" t="str">
            <v>PD</v>
          </cell>
          <cell r="L10460" t="str">
            <v>3015</v>
          </cell>
          <cell r="M10460" t="str">
            <v>V</v>
          </cell>
          <cell r="N10460">
            <v>344406</v>
          </cell>
        </row>
        <row r="10461">
          <cell r="A10461" t="str">
            <v>RM-NSB-PLS-00-0414</v>
          </cell>
          <cell r="B10461" t="str">
            <v>CINT</v>
          </cell>
          <cell r="C10461" t="str">
            <v/>
          </cell>
          <cell r="D10461" t="str">
            <v>COVER CORNER OPTIMUS</v>
          </cell>
          <cell r="E10461">
            <v>45175</v>
          </cell>
          <cell r="F10461" t="str">
            <v>ROF</v>
          </cell>
          <cell r="G10461" t="str">
            <v>CI_PLSTK</v>
          </cell>
          <cell r="H10461" t="str">
            <v>PC</v>
          </cell>
          <cell r="I10461" t="str">
            <v>CPR</v>
          </cell>
          <cell r="J10461" t="str">
            <v/>
          </cell>
          <cell r="K10461" t="str">
            <v>PD</v>
          </cell>
          <cell r="L10461" t="str">
            <v>3015</v>
          </cell>
          <cell r="M10461" t="str">
            <v>V</v>
          </cell>
          <cell r="N10461">
            <v>2730</v>
          </cell>
        </row>
        <row r="10462">
          <cell r="A10462" t="str">
            <v>RM-NSB-PLS-00-0415</v>
          </cell>
          <cell r="B10462" t="str">
            <v>CINT</v>
          </cell>
          <cell r="C10462" t="str">
            <v/>
          </cell>
          <cell r="D10462" t="str">
            <v>BS-015A SIDE RAIL WITHOUT CONTROL PANEL</v>
          </cell>
          <cell r="E10462">
            <v>0</v>
          </cell>
          <cell r="F10462" t="str">
            <v>ROF</v>
          </cell>
          <cell r="G10462" t="str">
            <v>CI_PLSTK</v>
          </cell>
          <cell r="H10462" t="str">
            <v>SET</v>
          </cell>
          <cell r="I10462" t="str">
            <v>CPR</v>
          </cell>
          <cell r="J10462" t="str">
            <v/>
          </cell>
          <cell r="K10462" t="str">
            <v>PD</v>
          </cell>
          <cell r="L10462" t="str">
            <v>3015</v>
          </cell>
          <cell r="M10462" t="str">
            <v>V</v>
          </cell>
          <cell r="N10462">
            <v>10</v>
          </cell>
        </row>
        <row r="10463">
          <cell r="A10463" t="str">
            <v>RM-NSB-PLS-00-0416</v>
          </cell>
          <cell r="B10463" t="str">
            <v>CINT</v>
          </cell>
          <cell r="C10463" t="str">
            <v/>
          </cell>
          <cell r="D10463" t="str">
            <v>SPIRAL PLASTIK DIA 25</v>
          </cell>
          <cell r="E10463">
            <v>45232</v>
          </cell>
          <cell r="F10463" t="str">
            <v>ROF</v>
          </cell>
          <cell r="G10463" t="str">
            <v>CI_PLSTK</v>
          </cell>
          <cell r="H10463" t="str">
            <v>M</v>
          </cell>
          <cell r="I10463" t="str">
            <v>CPR</v>
          </cell>
          <cell r="J10463" t="str">
            <v/>
          </cell>
          <cell r="K10463" t="str">
            <v>PD</v>
          </cell>
          <cell r="L10463" t="str">
            <v>3015</v>
          </cell>
          <cell r="M10463" t="str">
            <v>V</v>
          </cell>
          <cell r="N10463">
            <v>8100</v>
          </cell>
        </row>
        <row r="10464">
          <cell r="A10464" t="str">
            <v>RM-NSB-PLS-00-0417</v>
          </cell>
          <cell r="B10464" t="str">
            <v>CINT</v>
          </cell>
          <cell r="C10464" t="str">
            <v/>
          </cell>
          <cell r="D10464" t="str">
            <v>COVER CORNER BUMPER DX</v>
          </cell>
          <cell r="E10464">
            <v>0</v>
          </cell>
          <cell r="F10464" t="str">
            <v>ROF</v>
          </cell>
          <cell r="G10464" t="str">
            <v>CI_PLSTK</v>
          </cell>
          <cell r="H10464" t="str">
            <v>PC</v>
          </cell>
          <cell r="I10464" t="str">
            <v>CPR</v>
          </cell>
          <cell r="J10464" t="str">
            <v/>
          </cell>
          <cell r="K10464" t="str">
            <v>PD</v>
          </cell>
          <cell r="L10464" t="str">
            <v>3015</v>
          </cell>
          <cell r="M10464" t="str">
            <v>V</v>
          </cell>
          <cell r="N10464">
            <v>2730</v>
          </cell>
        </row>
        <row r="10465">
          <cell r="A10465" t="str">
            <v>RM-NSB-PLS-00-0418</v>
          </cell>
          <cell r="B10465" t="str">
            <v>CINT</v>
          </cell>
          <cell r="C10465" t="str">
            <v/>
          </cell>
          <cell r="D10465" t="str">
            <v>BS-015 A SIDE RAIL</v>
          </cell>
          <cell r="E10465">
            <v>0</v>
          </cell>
          <cell r="F10465" t="str">
            <v>ROF</v>
          </cell>
          <cell r="G10465" t="str">
            <v>CI_PLSTK</v>
          </cell>
          <cell r="H10465" t="str">
            <v>SET</v>
          </cell>
          <cell r="I10465" t="str">
            <v>CPR</v>
          </cell>
          <cell r="J10465" t="str">
            <v/>
          </cell>
          <cell r="K10465" t="str">
            <v>PD</v>
          </cell>
          <cell r="L10465" t="str">
            <v>3015</v>
          </cell>
          <cell r="M10465" t="str">
            <v>V</v>
          </cell>
          <cell r="N10465">
            <v>10</v>
          </cell>
        </row>
        <row r="10466">
          <cell r="A10466" t="str">
            <v>RM-NSB-PLS-00-0419</v>
          </cell>
          <cell r="B10466" t="str">
            <v>CINT</v>
          </cell>
          <cell r="C10466" t="str">
            <v/>
          </cell>
          <cell r="D10466" t="str">
            <v>BS-004 A HEAD FOOTBOARD</v>
          </cell>
          <cell r="E10466">
            <v>0</v>
          </cell>
          <cell r="F10466" t="str">
            <v>ROF</v>
          </cell>
          <cell r="G10466" t="str">
            <v>CI_PLSTK</v>
          </cell>
          <cell r="H10466" t="str">
            <v>SET</v>
          </cell>
          <cell r="I10466" t="str">
            <v>CPR</v>
          </cell>
          <cell r="J10466" t="str">
            <v/>
          </cell>
          <cell r="K10466" t="str">
            <v>PD</v>
          </cell>
          <cell r="L10466" t="str">
            <v>3015</v>
          </cell>
          <cell r="M10466" t="str">
            <v>V</v>
          </cell>
          <cell r="N10466">
            <v>10</v>
          </cell>
        </row>
        <row r="10467">
          <cell r="A10467" t="str">
            <v>RM-NSB-PLS-00-0420</v>
          </cell>
          <cell r="B10467" t="str">
            <v>CINT</v>
          </cell>
          <cell r="C10467" t="str">
            <v/>
          </cell>
          <cell r="D10467" t="str">
            <v>BS-005 A HEAD FOOTBOARD</v>
          </cell>
          <cell r="E10467">
            <v>0</v>
          </cell>
          <cell r="F10467" t="str">
            <v>ROF</v>
          </cell>
          <cell r="G10467" t="str">
            <v>CI_PLSTK</v>
          </cell>
          <cell r="H10467" t="str">
            <v>SET</v>
          </cell>
          <cell r="I10467" t="str">
            <v>CPR</v>
          </cell>
          <cell r="J10467" t="str">
            <v/>
          </cell>
          <cell r="K10467" t="str">
            <v>PD</v>
          </cell>
          <cell r="L10467" t="str">
            <v>3015</v>
          </cell>
          <cell r="M10467" t="str">
            <v>V</v>
          </cell>
          <cell r="N10467">
            <v>10</v>
          </cell>
        </row>
        <row r="10468">
          <cell r="A10468" t="str">
            <v>RM-NSB-PLS-00-0421</v>
          </cell>
          <cell r="B10468" t="str">
            <v>CINT</v>
          </cell>
          <cell r="C10468" t="str">
            <v/>
          </cell>
          <cell r="D10468" t="str">
            <v>BS-006A HEAD FOOTBOARD</v>
          </cell>
          <cell r="E10468">
            <v>0</v>
          </cell>
          <cell r="F10468" t="str">
            <v>ROF</v>
          </cell>
          <cell r="G10468" t="str">
            <v>CI_PLSTK</v>
          </cell>
          <cell r="H10468" t="str">
            <v>PC</v>
          </cell>
          <cell r="I10468" t="str">
            <v>CPR</v>
          </cell>
          <cell r="J10468" t="str">
            <v/>
          </cell>
          <cell r="K10468" t="str">
            <v>PD</v>
          </cell>
          <cell r="L10468" t="str">
            <v>3015</v>
          </cell>
          <cell r="M10468" t="str">
            <v>V</v>
          </cell>
          <cell r="N10468">
            <v>616640</v>
          </cell>
        </row>
        <row r="10469">
          <cell r="A10469" t="str">
            <v>RM-NSB-PLS-00-0422</v>
          </cell>
          <cell r="B10469" t="str">
            <v>CINT</v>
          </cell>
          <cell r="C10469" t="str">
            <v/>
          </cell>
          <cell r="D10469" t="str">
            <v>END CAP (H-200923) COKLAT</v>
          </cell>
          <cell r="E10469">
            <v>0</v>
          </cell>
          <cell r="F10469" t="str">
            <v>ROF</v>
          </cell>
          <cell r="G10469" t="str">
            <v>CI_PLSTK</v>
          </cell>
          <cell r="H10469" t="str">
            <v>PC</v>
          </cell>
          <cell r="I10469" t="str">
            <v>CPR</v>
          </cell>
          <cell r="J10469" t="str">
            <v/>
          </cell>
          <cell r="K10469" t="str">
            <v>PD</v>
          </cell>
          <cell r="L10469" t="str">
            <v>3015</v>
          </cell>
          <cell r="M10469" t="str">
            <v>V</v>
          </cell>
          <cell r="N10469">
            <v>1000</v>
          </cell>
        </row>
        <row r="10470">
          <cell r="A10470" t="str">
            <v>RM-NSB-PLS-00-0423</v>
          </cell>
          <cell r="B10470" t="str">
            <v>CINT</v>
          </cell>
          <cell r="C10470" t="str">
            <v/>
          </cell>
          <cell r="D10470" t="str">
            <v>ROLLER K-500001 PUTIH DOFF</v>
          </cell>
          <cell r="E10470">
            <v>0</v>
          </cell>
          <cell r="F10470" t="str">
            <v>ROF</v>
          </cell>
          <cell r="G10470" t="str">
            <v>CI_PLSTK</v>
          </cell>
          <cell r="H10470" t="str">
            <v>PC</v>
          </cell>
          <cell r="I10470" t="str">
            <v>CPR</v>
          </cell>
          <cell r="J10470" t="str">
            <v/>
          </cell>
          <cell r="K10470" t="str">
            <v>PD</v>
          </cell>
          <cell r="L10470" t="str">
            <v>3015</v>
          </cell>
          <cell r="M10470" t="str">
            <v>V</v>
          </cell>
          <cell r="N10470">
            <v>500</v>
          </cell>
        </row>
        <row r="10471">
          <cell r="A10471" t="str">
            <v>RM-NSB-PLS-CT-0001</v>
          </cell>
          <cell r="B10471" t="str">
            <v>CINT</v>
          </cell>
          <cell r="C10471" t="str">
            <v/>
          </cell>
          <cell r="D10471" t="str">
            <v>TORQUE TUBE BRACKET H-200101</v>
          </cell>
          <cell r="E10471">
            <v>44797</v>
          </cell>
          <cell r="F10471" t="str">
            <v>ROF</v>
          </cell>
          <cell r="G10471" t="str">
            <v>CI_PLSTK</v>
          </cell>
          <cell r="H10471" t="str">
            <v>PC</v>
          </cell>
          <cell r="I10471" t="str">
            <v>CPR</v>
          </cell>
          <cell r="J10471" t="str">
            <v/>
          </cell>
          <cell r="K10471" t="str">
            <v>PD</v>
          </cell>
          <cell r="L10471" t="str">
            <v>3015</v>
          </cell>
          <cell r="M10471" t="str">
            <v>V</v>
          </cell>
          <cell r="N10471">
            <v>715</v>
          </cell>
        </row>
        <row r="10472">
          <cell r="A10472" t="str">
            <v>RM-NSB-PLS-CT-0002</v>
          </cell>
          <cell r="B10472" t="str">
            <v>CINT</v>
          </cell>
          <cell r="C10472" t="str">
            <v/>
          </cell>
          <cell r="D10472" t="str">
            <v>TORQUE TUBE BRACKET H-200101-1</v>
          </cell>
          <cell r="E10472">
            <v>44797</v>
          </cell>
          <cell r="F10472" t="str">
            <v>ROF</v>
          </cell>
          <cell r="G10472" t="str">
            <v>CI_PLSTK</v>
          </cell>
          <cell r="H10472" t="str">
            <v>PC</v>
          </cell>
          <cell r="I10472" t="str">
            <v>CPR</v>
          </cell>
          <cell r="J10472" t="str">
            <v/>
          </cell>
          <cell r="K10472" t="str">
            <v>PD</v>
          </cell>
          <cell r="L10472" t="str">
            <v>3015</v>
          </cell>
          <cell r="M10472" t="str">
            <v>V</v>
          </cell>
          <cell r="N10472">
            <v>6984</v>
          </cell>
        </row>
        <row r="10473">
          <cell r="A10473" t="str">
            <v>RM-NSB-PLT-00-0001</v>
          </cell>
          <cell r="B10473" t="str">
            <v>CINT</v>
          </cell>
          <cell r="C10473" t="str">
            <v/>
          </cell>
          <cell r="D10473" t="str">
            <v>BED SIDE CABINET</v>
          </cell>
          <cell r="E10473">
            <v>44834</v>
          </cell>
          <cell r="F10473" t="str">
            <v>ROF</v>
          </cell>
          <cell r="G10473" t="str">
            <v>CI_PLAT</v>
          </cell>
          <cell r="H10473" t="str">
            <v>PC</v>
          </cell>
          <cell r="I10473" t="str">
            <v>CPR</v>
          </cell>
          <cell r="J10473" t="str">
            <v/>
          </cell>
          <cell r="K10473" t="str">
            <v>PD</v>
          </cell>
          <cell r="L10473" t="str">
            <v>3015</v>
          </cell>
          <cell r="M10473" t="str">
            <v>V</v>
          </cell>
          <cell r="N10473">
            <v>1969976</v>
          </cell>
        </row>
        <row r="10474">
          <cell r="A10474" t="str">
            <v>RM-NSB-PLT-00-0002</v>
          </cell>
          <cell r="B10474" t="str">
            <v>CINT</v>
          </cell>
          <cell r="C10474" t="str">
            <v/>
          </cell>
          <cell r="D10474" t="str">
            <v>BOTOM A CB-3003 KW 0</v>
          </cell>
          <cell r="E10474">
            <v>44800</v>
          </cell>
          <cell r="F10474" t="str">
            <v>ROF</v>
          </cell>
          <cell r="G10474" t="str">
            <v>CI_PLAT</v>
          </cell>
          <cell r="H10474" t="str">
            <v>PC</v>
          </cell>
          <cell r="I10474" t="str">
            <v>CPR</v>
          </cell>
          <cell r="J10474" t="str">
            <v/>
          </cell>
          <cell r="K10474" t="str">
            <v>PD</v>
          </cell>
          <cell r="L10474" t="str">
            <v>3015</v>
          </cell>
          <cell r="M10474" t="str">
            <v>V</v>
          </cell>
          <cell r="N10474">
            <v>78003</v>
          </cell>
        </row>
        <row r="10475">
          <cell r="A10475" t="str">
            <v>RM-NSB-PLT-00-0003</v>
          </cell>
          <cell r="B10475" t="str">
            <v>CINT</v>
          </cell>
          <cell r="C10475" t="str">
            <v/>
          </cell>
          <cell r="D10475" t="str">
            <v>BOTTOM CB 002 (YANG SUDAH DISATUKAN)</v>
          </cell>
          <cell r="E10475">
            <v>44797</v>
          </cell>
          <cell r="F10475" t="str">
            <v>ROF</v>
          </cell>
          <cell r="G10475" t="str">
            <v>CI_OTH</v>
          </cell>
          <cell r="H10475" t="str">
            <v>PC</v>
          </cell>
          <cell r="I10475" t="str">
            <v>CPR</v>
          </cell>
          <cell r="J10475" t="str">
            <v/>
          </cell>
          <cell r="K10475" t="str">
            <v>PD</v>
          </cell>
          <cell r="L10475" t="str">
            <v>3015</v>
          </cell>
          <cell r="M10475" t="str">
            <v>V</v>
          </cell>
          <cell r="N10475">
            <v>124666</v>
          </cell>
        </row>
        <row r="10476">
          <cell r="A10476" t="str">
            <v>RM-NSB-PLT-00-0004</v>
          </cell>
          <cell r="B10476" t="str">
            <v>CINT</v>
          </cell>
          <cell r="C10476" t="str">
            <v/>
          </cell>
          <cell r="D10476" t="str">
            <v>BOTTOM COMPL CB-001</v>
          </cell>
          <cell r="E10476">
            <v>44797</v>
          </cell>
          <cell r="F10476" t="str">
            <v>ROF</v>
          </cell>
          <cell r="G10476" t="str">
            <v>CI_PLAT</v>
          </cell>
          <cell r="H10476" t="str">
            <v>PC</v>
          </cell>
          <cell r="I10476" t="str">
            <v>CPR</v>
          </cell>
          <cell r="J10476" t="str">
            <v/>
          </cell>
          <cell r="K10476" t="str">
            <v>PD</v>
          </cell>
          <cell r="L10476" t="str">
            <v>3015</v>
          </cell>
          <cell r="M10476" t="str">
            <v>V</v>
          </cell>
          <cell r="N10476">
            <v>13030</v>
          </cell>
        </row>
        <row r="10477">
          <cell r="A10477" t="str">
            <v>RM-NSB-PLT-00-0005</v>
          </cell>
          <cell r="B10477" t="str">
            <v>CINT</v>
          </cell>
          <cell r="C10477" t="str">
            <v/>
          </cell>
          <cell r="D10477" t="str">
            <v>CENTER BOTOM ASSY CB-0733T KW 0</v>
          </cell>
          <cell r="E10477">
            <v>44797</v>
          </cell>
          <cell r="F10477" t="str">
            <v>ROF</v>
          </cell>
          <cell r="G10477" t="str">
            <v>CI_PLAT</v>
          </cell>
          <cell r="H10477" t="str">
            <v>PC</v>
          </cell>
          <cell r="I10477" t="str">
            <v>CPR</v>
          </cell>
          <cell r="J10477" t="str">
            <v/>
          </cell>
          <cell r="K10477" t="str">
            <v>PD</v>
          </cell>
          <cell r="L10477" t="str">
            <v>3015</v>
          </cell>
          <cell r="M10477" t="str">
            <v>V</v>
          </cell>
          <cell r="N10477">
            <v>103083</v>
          </cell>
        </row>
        <row r="10478">
          <cell r="A10478" t="str">
            <v>RM-NSB-PLT-00-0006</v>
          </cell>
          <cell r="B10478" t="str">
            <v>CINT</v>
          </cell>
          <cell r="C10478" t="str">
            <v/>
          </cell>
          <cell r="D10478" t="str">
            <v>CENTER BOTTOM CB-3012 KW1</v>
          </cell>
          <cell r="E10478">
            <v>44936</v>
          </cell>
          <cell r="F10478" t="str">
            <v>ROF</v>
          </cell>
          <cell r="G10478" t="str">
            <v>CI_PLAT</v>
          </cell>
          <cell r="H10478" t="str">
            <v>PC</v>
          </cell>
          <cell r="I10478" t="str">
            <v>CPR</v>
          </cell>
          <cell r="J10478" t="str">
            <v/>
          </cell>
          <cell r="K10478" t="str">
            <v>PD</v>
          </cell>
          <cell r="L10478" t="str">
            <v>3015</v>
          </cell>
          <cell r="M10478" t="str">
            <v>V</v>
          </cell>
          <cell r="N10478">
            <v>18132</v>
          </cell>
        </row>
        <row r="10479">
          <cell r="A10479" t="str">
            <v>RM-NSB-PLT-00-0007</v>
          </cell>
          <cell r="B10479" t="str">
            <v>CINT</v>
          </cell>
          <cell r="C10479" t="str">
            <v/>
          </cell>
          <cell r="D10479" t="str">
            <v>CONECTION ROD COMPLE</v>
          </cell>
          <cell r="E10479">
            <v>44797</v>
          </cell>
          <cell r="F10479" t="str">
            <v>ROF</v>
          </cell>
          <cell r="G10479" t="str">
            <v>CI_PLAT</v>
          </cell>
          <cell r="H10479" t="str">
            <v>PC</v>
          </cell>
          <cell r="I10479" t="str">
            <v>CPR</v>
          </cell>
          <cell r="J10479" t="str">
            <v/>
          </cell>
          <cell r="K10479" t="str">
            <v>PD</v>
          </cell>
          <cell r="L10479" t="str">
            <v>3015</v>
          </cell>
          <cell r="M10479" t="str">
            <v>V</v>
          </cell>
          <cell r="N10479">
            <v>4102</v>
          </cell>
        </row>
        <row r="10480">
          <cell r="A10480" t="str">
            <v>RM-NSB-PLT-00-0008</v>
          </cell>
          <cell r="B10480" t="str">
            <v>CINT</v>
          </cell>
          <cell r="C10480" t="str">
            <v/>
          </cell>
          <cell r="D10480" t="str">
            <v>CONNECTION ROD CB-3300T COMPL KW 0</v>
          </cell>
          <cell r="E10480">
            <v>44813</v>
          </cell>
          <cell r="F10480" t="str">
            <v>ROF</v>
          </cell>
          <cell r="G10480" t="str">
            <v>CI_PLAT</v>
          </cell>
          <cell r="H10480" t="str">
            <v>PC</v>
          </cell>
          <cell r="I10480" t="str">
            <v>CPR</v>
          </cell>
          <cell r="J10480" t="str">
            <v/>
          </cell>
          <cell r="K10480" t="str">
            <v>PD</v>
          </cell>
          <cell r="L10480" t="str">
            <v>3015</v>
          </cell>
          <cell r="M10480" t="str">
            <v>V</v>
          </cell>
          <cell r="N10480">
            <v>17803</v>
          </cell>
        </row>
        <row r="10481">
          <cell r="A10481" t="str">
            <v>RM-NSB-PLT-00-0009</v>
          </cell>
          <cell r="B10481" t="str">
            <v>CINT</v>
          </cell>
          <cell r="C10481" t="str">
            <v/>
          </cell>
          <cell r="D10481" t="str">
            <v>CONNECTION ROD COMPL CB-0733T KW 0</v>
          </cell>
          <cell r="E10481">
            <v>44797</v>
          </cell>
          <cell r="F10481" t="str">
            <v>ROF</v>
          </cell>
          <cell r="G10481" t="str">
            <v>CI_PLAT</v>
          </cell>
          <cell r="H10481" t="str">
            <v>PC</v>
          </cell>
          <cell r="I10481" t="str">
            <v>CPR</v>
          </cell>
          <cell r="J10481" t="str">
            <v/>
          </cell>
          <cell r="K10481" t="str">
            <v>PD</v>
          </cell>
          <cell r="L10481" t="str">
            <v>3015</v>
          </cell>
          <cell r="M10481" t="str">
            <v>V</v>
          </cell>
          <cell r="N10481">
            <v>80106</v>
          </cell>
        </row>
        <row r="10482">
          <cell r="A10482" t="str">
            <v>RM-NSB-PLT-00-0010</v>
          </cell>
          <cell r="B10482" t="str">
            <v>CINT</v>
          </cell>
          <cell r="C10482" t="str">
            <v/>
          </cell>
          <cell r="D10482" t="str">
            <v>CONNECTION ROD COMPL KW 0</v>
          </cell>
          <cell r="E10482">
            <v>44797</v>
          </cell>
          <cell r="F10482" t="str">
            <v>ROF</v>
          </cell>
          <cell r="G10482" t="str">
            <v>CI_PLAT</v>
          </cell>
          <cell r="H10482" t="str">
            <v>PC</v>
          </cell>
          <cell r="I10482" t="str">
            <v>CPR</v>
          </cell>
          <cell r="J10482" t="str">
            <v/>
          </cell>
          <cell r="K10482" t="str">
            <v>PD</v>
          </cell>
          <cell r="L10482" t="str">
            <v>3015</v>
          </cell>
          <cell r="M10482" t="str">
            <v>V</v>
          </cell>
          <cell r="N10482">
            <v>80106</v>
          </cell>
        </row>
        <row r="10483">
          <cell r="A10483" t="str">
            <v>RM-NSB-PLT-00-0011</v>
          </cell>
          <cell r="B10483" t="str">
            <v>CINT</v>
          </cell>
          <cell r="C10483" t="str">
            <v/>
          </cell>
          <cell r="D10483" t="str">
            <v>CONNECTOR K-007002</v>
          </cell>
          <cell r="E10483">
            <v>44797</v>
          </cell>
          <cell r="F10483" t="str">
            <v>ROF</v>
          </cell>
          <cell r="G10483" t="str">
            <v>CI_PLAT</v>
          </cell>
          <cell r="H10483" t="str">
            <v>PC</v>
          </cell>
          <cell r="I10483" t="str">
            <v>CPR</v>
          </cell>
          <cell r="J10483" t="str">
            <v/>
          </cell>
          <cell r="K10483" t="str">
            <v>PD</v>
          </cell>
          <cell r="L10483" t="str">
            <v>3015</v>
          </cell>
          <cell r="M10483" t="str">
            <v>V</v>
          </cell>
          <cell r="N10483">
            <v>10000</v>
          </cell>
        </row>
        <row r="10484">
          <cell r="A10484" t="str">
            <v>RM-NSB-PLT-00-0012</v>
          </cell>
          <cell r="B10484" t="str">
            <v>CINT</v>
          </cell>
          <cell r="C10484" t="str">
            <v/>
          </cell>
          <cell r="D10484" t="str">
            <v>CROSS MEMBER HEAD 135 COMPL KW 0</v>
          </cell>
          <cell r="E10484">
            <v>44797</v>
          </cell>
          <cell r="F10484" t="str">
            <v>ROF</v>
          </cell>
          <cell r="G10484" t="str">
            <v>CI_PLAT</v>
          </cell>
          <cell r="H10484" t="str">
            <v>PC</v>
          </cell>
          <cell r="I10484" t="str">
            <v>CPR</v>
          </cell>
          <cell r="J10484" t="str">
            <v/>
          </cell>
          <cell r="K10484" t="str">
            <v>PD</v>
          </cell>
          <cell r="L10484" t="str">
            <v>3015</v>
          </cell>
          <cell r="M10484" t="str">
            <v>V</v>
          </cell>
          <cell r="N10484">
            <v>25644</v>
          </cell>
        </row>
        <row r="10485">
          <cell r="A10485" t="str">
            <v>RM-NSB-PLT-00-0013</v>
          </cell>
          <cell r="B10485" t="str">
            <v>CINT</v>
          </cell>
          <cell r="C10485" t="str">
            <v/>
          </cell>
          <cell r="D10485" t="str">
            <v>GATEWAY CABLE 1013W7008-B</v>
          </cell>
          <cell r="E10485">
            <v>45130</v>
          </cell>
          <cell r="F10485" t="str">
            <v>ROF</v>
          </cell>
          <cell r="G10485" t="str">
            <v>CI_PLAT</v>
          </cell>
          <cell r="H10485" t="str">
            <v>PC</v>
          </cell>
          <cell r="I10485" t="str">
            <v>CPR</v>
          </cell>
          <cell r="J10485" t="str">
            <v/>
          </cell>
          <cell r="K10485" t="str">
            <v>PD</v>
          </cell>
          <cell r="L10485" t="str">
            <v>3015</v>
          </cell>
          <cell r="M10485" t="str">
            <v>V</v>
          </cell>
          <cell r="N10485">
            <v>150000</v>
          </cell>
        </row>
        <row r="10486">
          <cell r="A10486" t="str">
            <v>RM-NSB-PLT-00-0014</v>
          </cell>
          <cell r="B10486" t="str">
            <v>CINT</v>
          </cell>
          <cell r="C10486" t="str">
            <v/>
          </cell>
          <cell r="D10486" t="str">
            <v>HOLDER K-502018</v>
          </cell>
          <cell r="E10486">
            <v>44802</v>
          </cell>
          <cell r="F10486" t="str">
            <v>ROF</v>
          </cell>
          <cell r="G10486" t="str">
            <v>CI_PLAT</v>
          </cell>
          <cell r="H10486" t="str">
            <v>PC</v>
          </cell>
          <cell r="I10486" t="str">
            <v>CPR</v>
          </cell>
          <cell r="J10486" t="str">
            <v/>
          </cell>
          <cell r="K10486" t="str">
            <v>PD</v>
          </cell>
          <cell r="L10486" t="str">
            <v>3015</v>
          </cell>
          <cell r="M10486" t="str">
            <v>V</v>
          </cell>
          <cell r="N10486">
            <v>2903</v>
          </cell>
        </row>
        <row r="10487">
          <cell r="A10487" t="str">
            <v>RM-NSB-PLT-00-0015</v>
          </cell>
          <cell r="B10487" t="str">
            <v>CINT</v>
          </cell>
          <cell r="C10487" t="str">
            <v/>
          </cell>
          <cell r="D10487" t="str">
            <v>HOLDER KC-400009</v>
          </cell>
          <cell r="E10487">
            <v>44797</v>
          </cell>
          <cell r="F10487" t="str">
            <v>ROF</v>
          </cell>
          <cell r="G10487" t="str">
            <v>CI_PLAT</v>
          </cell>
          <cell r="H10487" t="str">
            <v>PC</v>
          </cell>
          <cell r="I10487" t="str">
            <v>CPR</v>
          </cell>
          <cell r="J10487" t="str">
            <v/>
          </cell>
          <cell r="K10487" t="str">
            <v>PD</v>
          </cell>
          <cell r="L10487" t="str">
            <v>3015</v>
          </cell>
          <cell r="M10487" t="str">
            <v>V</v>
          </cell>
          <cell r="N10487">
            <v>1666</v>
          </cell>
        </row>
        <row r="10488">
          <cell r="A10488" t="str">
            <v>RM-NSB-PLT-00-0016</v>
          </cell>
          <cell r="B10488" t="str">
            <v>CINT</v>
          </cell>
          <cell r="C10488" t="str">
            <v/>
          </cell>
          <cell r="D10488" t="str">
            <v>HOLDER TB-001</v>
          </cell>
          <cell r="E10488">
            <v>44797</v>
          </cell>
          <cell r="F10488" t="str">
            <v>ROF</v>
          </cell>
          <cell r="G10488" t="str">
            <v>CI_PLAT</v>
          </cell>
          <cell r="H10488" t="str">
            <v>PC</v>
          </cell>
          <cell r="I10488" t="str">
            <v>CPR</v>
          </cell>
          <cell r="J10488" t="str">
            <v/>
          </cell>
          <cell r="K10488" t="str">
            <v>PD</v>
          </cell>
          <cell r="L10488" t="str">
            <v>3015</v>
          </cell>
          <cell r="M10488" t="str">
            <v>V</v>
          </cell>
          <cell r="N10488">
            <v>2120</v>
          </cell>
        </row>
        <row r="10489">
          <cell r="A10489" t="str">
            <v>RM-NSB-PLT-00-0017</v>
          </cell>
          <cell r="B10489" t="str">
            <v>CINT</v>
          </cell>
          <cell r="C10489" t="str">
            <v/>
          </cell>
          <cell r="D10489" t="str">
            <v>HOLDER UNTUK CENTER BOX ET</v>
          </cell>
          <cell r="E10489">
            <v>44797</v>
          </cell>
          <cell r="F10489" t="str">
            <v>ROF</v>
          </cell>
          <cell r="G10489" t="str">
            <v>CI_PLAT</v>
          </cell>
          <cell r="H10489" t="str">
            <v>PC</v>
          </cell>
          <cell r="I10489" t="str">
            <v>CPR</v>
          </cell>
          <cell r="J10489" t="str">
            <v/>
          </cell>
          <cell r="K10489" t="str">
            <v>PD</v>
          </cell>
          <cell r="L10489" t="str">
            <v>3015</v>
          </cell>
          <cell r="M10489" t="str">
            <v>V</v>
          </cell>
          <cell r="N10489">
            <v>2564</v>
          </cell>
        </row>
        <row r="10490">
          <cell r="A10490" t="str">
            <v>RM-NSB-PLT-00-0018</v>
          </cell>
          <cell r="B10490" t="str">
            <v>CINT</v>
          </cell>
          <cell r="C10490" t="str">
            <v/>
          </cell>
          <cell r="D10490" t="str">
            <v>HOOK COMPL C-078543-1</v>
          </cell>
          <cell r="E10490">
            <v>44797</v>
          </cell>
          <cell r="F10490" t="str">
            <v>ROF</v>
          </cell>
          <cell r="G10490" t="str">
            <v>CI_PLAT</v>
          </cell>
          <cell r="H10490" t="str">
            <v>PC</v>
          </cell>
          <cell r="I10490" t="str">
            <v>CPR</v>
          </cell>
          <cell r="J10490" t="str">
            <v/>
          </cell>
          <cell r="K10490" t="str">
            <v>PD</v>
          </cell>
          <cell r="L10490" t="str">
            <v>3015</v>
          </cell>
          <cell r="M10490" t="str">
            <v>V</v>
          </cell>
          <cell r="N10490">
            <v>2582</v>
          </cell>
        </row>
        <row r="10491">
          <cell r="A10491" t="str">
            <v>RM-NSB-PLT-00-0019</v>
          </cell>
          <cell r="B10491" t="str">
            <v>CINT</v>
          </cell>
          <cell r="C10491" t="str">
            <v/>
          </cell>
          <cell r="D10491" t="str">
            <v>HOOK COMPL VERSENG H-212013</v>
          </cell>
          <cell r="E10491">
            <v>44797</v>
          </cell>
          <cell r="F10491" t="str">
            <v>ROF</v>
          </cell>
          <cell r="G10491" t="str">
            <v>CI_PLAT</v>
          </cell>
          <cell r="H10491" t="str">
            <v>PC</v>
          </cell>
          <cell r="I10491" t="str">
            <v>CPR</v>
          </cell>
          <cell r="J10491" t="str">
            <v/>
          </cell>
          <cell r="K10491" t="str">
            <v>PD</v>
          </cell>
          <cell r="L10491" t="str">
            <v>3015</v>
          </cell>
          <cell r="M10491" t="str">
            <v>V</v>
          </cell>
          <cell r="N10491">
            <v>52000</v>
          </cell>
        </row>
        <row r="10492">
          <cell r="A10492" t="str">
            <v>RM-NSB-PLT-00-0020</v>
          </cell>
          <cell r="B10492" t="str">
            <v>CINT</v>
          </cell>
          <cell r="C10492" t="str">
            <v/>
          </cell>
          <cell r="D10492" t="str">
            <v>HOOK E-025006</v>
          </cell>
          <cell r="E10492">
            <v>44797</v>
          </cell>
          <cell r="F10492" t="str">
            <v>ROF</v>
          </cell>
          <cell r="G10492" t="str">
            <v>CI_PLAT</v>
          </cell>
          <cell r="H10492" t="str">
            <v>PC</v>
          </cell>
          <cell r="I10492" t="str">
            <v>CPR</v>
          </cell>
          <cell r="J10492" t="str">
            <v/>
          </cell>
          <cell r="K10492" t="str">
            <v>PD</v>
          </cell>
          <cell r="L10492" t="str">
            <v>3015</v>
          </cell>
          <cell r="M10492" t="str">
            <v>V</v>
          </cell>
          <cell r="N10492">
            <v>4102</v>
          </cell>
        </row>
        <row r="10493">
          <cell r="A10493" t="str">
            <v>RM-NSB-PLT-00-0021</v>
          </cell>
          <cell r="B10493" t="str">
            <v>CINT</v>
          </cell>
          <cell r="C10493" t="str">
            <v/>
          </cell>
          <cell r="D10493" t="str">
            <v>HOOK IRRIGATOR ASTALL DIA 5</v>
          </cell>
          <cell r="E10493">
            <v>44834</v>
          </cell>
          <cell r="F10493" t="str">
            <v>ROF</v>
          </cell>
          <cell r="G10493" t="str">
            <v>CI_PLAT</v>
          </cell>
          <cell r="H10493" t="str">
            <v>PC</v>
          </cell>
          <cell r="I10493" t="str">
            <v>CPR</v>
          </cell>
          <cell r="J10493" t="str">
            <v/>
          </cell>
          <cell r="K10493" t="str">
            <v>PD</v>
          </cell>
          <cell r="L10493" t="str">
            <v>3015</v>
          </cell>
          <cell r="M10493" t="str">
            <v>V</v>
          </cell>
          <cell r="N10493">
            <v>1800</v>
          </cell>
        </row>
        <row r="10494">
          <cell r="A10494" t="str">
            <v>RM-NSB-PLT-00-0022</v>
          </cell>
          <cell r="B10494" t="str">
            <v>CINT</v>
          </cell>
          <cell r="C10494" t="str">
            <v/>
          </cell>
          <cell r="D10494" t="str">
            <v>HOOK K-504014</v>
          </cell>
          <cell r="E10494">
            <v>44797</v>
          </cell>
          <cell r="F10494" t="str">
            <v>ROF</v>
          </cell>
          <cell r="G10494" t="str">
            <v>CI_PLAT</v>
          </cell>
          <cell r="H10494" t="str">
            <v>PC</v>
          </cell>
          <cell r="I10494" t="str">
            <v>CPR</v>
          </cell>
          <cell r="J10494" t="str">
            <v/>
          </cell>
          <cell r="K10494" t="str">
            <v>PD</v>
          </cell>
          <cell r="L10494" t="str">
            <v>3015</v>
          </cell>
          <cell r="M10494" t="str">
            <v>V</v>
          </cell>
          <cell r="N10494">
            <v>3904</v>
          </cell>
        </row>
        <row r="10495">
          <cell r="A10495" t="str">
            <v>RM-NSB-PLT-00-0023</v>
          </cell>
          <cell r="B10495" t="str">
            <v>CINT</v>
          </cell>
          <cell r="C10495" t="str">
            <v/>
          </cell>
          <cell r="D10495" t="str">
            <v>HOOK R/L K-105017</v>
          </cell>
          <cell r="E10495">
            <v>44797</v>
          </cell>
          <cell r="F10495" t="str">
            <v>ROF</v>
          </cell>
          <cell r="G10495" t="str">
            <v>CI_PLAT</v>
          </cell>
          <cell r="H10495" t="str">
            <v>PC</v>
          </cell>
          <cell r="I10495" t="str">
            <v>CPR</v>
          </cell>
          <cell r="J10495" t="str">
            <v/>
          </cell>
          <cell r="K10495" t="str">
            <v>PD</v>
          </cell>
          <cell r="L10495" t="str">
            <v>3015</v>
          </cell>
          <cell r="M10495" t="str">
            <v>V</v>
          </cell>
          <cell r="N10495">
            <v>1431</v>
          </cell>
        </row>
        <row r="10496">
          <cell r="A10496" t="str">
            <v>RM-NSB-PLT-00-0024</v>
          </cell>
          <cell r="B10496" t="str">
            <v>CINT</v>
          </cell>
          <cell r="C10496" t="str">
            <v/>
          </cell>
          <cell r="D10496" t="str">
            <v>K-212018 HOOK COMPLE LH VERSENG</v>
          </cell>
          <cell r="E10496">
            <v>44797</v>
          </cell>
          <cell r="F10496" t="str">
            <v>ROF</v>
          </cell>
          <cell r="G10496" t="str">
            <v>CI_PLAT</v>
          </cell>
          <cell r="H10496" t="str">
            <v>PC</v>
          </cell>
          <cell r="I10496" t="str">
            <v>CPR</v>
          </cell>
          <cell r="J10496" t="str">
            <v/>
          </cell>
          <cell r="K10496" t="str">
            <v>PD</v>
          </cell>
          <cell r="L10496" t="str">
            <v>3015</v>
          </cell>
          <cell r="M10496" t="str">
            <v>V</v>
          </cell>
          <cell r="N10496">
            <v>171</v>
          </cell>
        </row>
        <row r="10497">
          <cell r="A10497" t="str">
            <v>RM-NSB-PLT-00-0025</v>
          </cell>
          <cell r="B10497" t="str">
            <v>CINT</v>
          </cell>
          <cell r="C10497" t="str">
            <v/>
          </cell>
          <cell r="D10497" t="str">
            <v>K-212018 HOOK COMPLE RH VERSENG</v>
          </cell>
          <cell r="E10497">
            <v>44797</v>
          </cell>
          <cell r="F10497" t="str">
            <v>ROF</v>
          </cell>
          <cell r="G10497" t="str">
            <v>CI_PLAT</v>
          </cell>
          <cell r="H10497" t="str">
            <v>PC</v>
          </cell>
          <cell r="I10497" t="str">
            <v>CPR</v>
          </cell>
          <cell r="J10497" t="str">
            <v/>
          </cell>
          <cell r="K10497" t="str">
            <v>PD</v>
          </cell>
          <cell r="L10497" t="str">
            <v>3015</v>
          </cell>
          <cell r="M10497" t="str">
            <v>V</v>
          </cell>
          <cell r="N10497">
            <v>171</v>
          </cell>
        </row>
        <row r="10498">
          <cell r="A10498" t="str">
            <v>RM-NSB-PLT-00-0026</v>
          </cell>
          <cell r="B10498" t="str">
            <v>CINT</v>
          </cell>
          <cell r="C10498" t="str">
            <v/>
          </cell>
          <cell r="D10498" t="str">
            <v>LEVER COMPL L K-301010</v>
          </cell>
          <cell r="E10498">
            <v>44797</v>
          </cell>
          <cell r="F10498" t="str">
            <v>ROF</v>
          </cell>
          <cell r="G10498" t="str">
            <v>CI_PLAT</v>
          </cell>
          <cell r="H10498" t="str">
            <v>PC</v>
          </cell>
          <cell r="I10498" t="str">
            <v>CPR</v>
          </cell>
          <cell r="J10498" t="str">
            <v/>
          </cell>
          <cell r="K10498" t="str">
            <v>PD</v>
          </cell>
          <cell r="L10498" t="str">
            <v>3015</v>
          </cell>
          <cell r="M10498" t="str">
            <v>V</v>
          </cell>
          <cell r="N10498">
            <v>3085</v>
          </cell>
        </row>
        <row r="10499">
          <cell r="A10499" t="str">
            <v>RM-NSB-PLT-00-0027</v>
          </cell>
          <cell r="B10499" t="str">
            <v>CINT</v>
          </cell>
          <cell r="C10499" t="str">
            <v/>
          </cell>
          <cell r="D10499" t="str">
            <v>LEVER COMPL L/R K-301010</v>
          </cell>
          <cell r="E10499">
            <v>44797</v>
          </cell>
          <cell r="F10499" t="str">
            <v>ROF</v>
          </cell>
          <cell r="G10499" t="str">
            <v>CI_PLAT</v>
          </cell>
          <cell r="H10499" t="str">
            <v>PC</v>
          </cell>
          <cell r="I10499" t="str">
            <v>CPR</v>
          </cell>
          <cell r="J10499" t="str">
            <v/>
          </cell>
          <cell r="K10499" t="str">
            <v>PD</v>
          </cell>
          <cell r="L10499" t="str">
            <v>3015</v>
          </cell>
          <cell r="M10499" t="str">
            <v>V</v>
          </cell>
          <cell r="N10499">
            <v>14906</v>
          </cell>
        </row>
        <row r="10500">
          <cell r="A10500" t="str">
            <v>RM-NSB-PLT-00-0028</v>
          </cell>
          <cell r="B10500" t="str">
            <v>CINT</v>
          </cell>
          <cell r="C10500" t="str">
            <v/>
          </cell>
          <cell r="D10500" t="str">
            <v>LEVER COMPL R K-301010</v>
          </cell>
          <cell r="E10500">
            <v>44797</v>
          </cell>
          <cell r="F10500" t="str">
            <v>ROF</v>
          </cell>
          <cell r="G10500" t="str">
            <v>CI_PLAT</v>
          </cell>
          <cell r="H10500" t="str">
            <v>PC</v>
          </cell>
          <cell r="I10500" t="str">
            <v>CPR</v>
          </cell>
          <cell r="J10500" t="str">
            <v/>
          </cell>
          <cell r="K10500" t="str">
            <v>PD</v>
          </cell>
          <cell r="L10500" t="str">
            <v>3015</v>
          </cell>
          <cell r="M10500" t="str">
            <v>V</v>
          </cell>
          <cell r="N10500">
            <v>3085</v>
          </cell>
        </row>
        <row r="10501">
          <cell r="A10501" t="str">
            <v>RM-NSB-PLT-00-0029</v>
          </cell>
          <cell r="B10501" t="str">
            <v>CINT</v>
          </cell>
          <cell r="C10501" t="str">
            <v/>
          </cell>
          <cell r="D10501" t="str">
            <v>LEVER K-303001</v>
          </cell>
          <cell r="E10501">
            <v>44797</v>
          </cell>
          <cell r="F10501" t="str">
            <v>ROF</v>
          </cell>
          <cell r="G10501" t="str">
            <v>CI_PLAT</v>
          </cell>
          <cell r="H10501" t="str">
            <v>PC</v>
          </cell>
          <cell r="I10501" t="str">
            <v>CPR</v>
          </cell>
          <cell r="J10501" t="str">
            <v/>
          </cell>
          <cell r="K10501" t="str">
            <v>PD</v>
          </cell>
          <cell r="L10501" t="str">
            <v>3015</v>
          </cell>
          <cell r="M10501" t="str">
            <v>V</v>
          </cell>
          <cell r="N10501">
            <v>1943</v>
          </cell>
        </row>
        <row r="10502">
          <cell r="A10502" t="str">
            <v>RM-NSB-PLT-00-0030</v>
          </cell>
          <cell r="B10502" t="str">
            <v>CINT</v>
          </cell>
          <cell r="C10502" t="str">
            <v/>
          </cell>
          <cell r="D10502" t="str">
            <v>LINK ARM E-420140</v>
          </cell>
          <cell r="E10502">
            <v>44797</v>
          </cell>
          <cell r="F10502" t="str">
            <v>ROF</v>
          </cell>
          <cell r="G10502" t="str">
            <v>CI_OTH</v>
          </cell>
          <cell r="H10502" t="str">
            <v>PC</v>
          </cell>
          <cell r="I10502" t="str">
            <v>CPR</v>
          </cell>
          <cell r="J10502" t="str">
            <v/>
          </cell>
          <cell r="K10502" t="str">
            <v>PD</v>
          </cell>
          <cell r="L10502" t="str">
            <v>3015</v>
          </cell>
          <cell r="M10502" t="str">
            <v>V</v>
          </cell>
          <cell r="N10502">
            <v>15764</v>
          </cell>
        </row>
        <row r="10503">
          <cell r="A10503" t="str">
            <v>RM-NSB-PLT-00-0031</v>
          </cell>
          <cell r="B10503" t="str">
            <v>CINT</v>
          </cell>
          <cell r="C10503" t="str">
            <v/>
          </cell>
          <cell r="D10503" t="str">
            <v>LINK FSR-001-08</v>
          </cell>
          <cell r="E10503">
            <v>44797</v>
          </cell>
          <cell r="F10503" t="str">
            <v>ROF</v>
          </cell>
          <cell r="G10503" t="str">
            <v>CI_PLAT</v>
          </cell>
          <cell r="H10503" t="str">
            <v>PC</v>
          </cell>
          <cell r="I10503" t="str">
            <v>CPR</v>
          </cell>
          <cell r="J10503" t="str">
            <v/>
          </cell>
          <cell r="K10503" t="str">
            <v>PD</v>
          </cell>
          <cell r="L10503" t="str">
            <v>3015</v>
          </cell>
          <cell r="M10503" t="str">
            <v>V</v>
          </cell>
          <cell r="N10503">
            <v>24996</v>
          </cell>
        </row>
        <row r="10504">
          <cell r="A10504" t="str">
            <v>RM-NSB-PLT-00-0032</v>
          </cell>
          <cell r="B10504" t="str">
            <v>CINT</v>
          </cell>
          <cell r="C10504" t="str">
            <v/>
          </cell>
          <cell r="D10504" t="str">
            <v>LINK K</v>
          </cell>
          <cell r="E10504">
            <v>44797</v>
          </cell>
          <cell r="F10504" t="str">
            <v>ROF</v>
          </cell>
          <cell r="G10504" t="str">
            <v>CI_PLAT</v>
          </cell>
          <cell r="H10504" t="str">
            <v>PC</v>
          </cell>
          <cell r="I10504" t="str">
            <v>CPR</v>
          </cell>
          <cell r="J10504" t="str">
            <v/>
          </cell>
          <cell r="K10504" t="str">
            <v>PD</v>
          </cell>
          <cell r="L10504" t="str">
            <v>3015</v>
          </cell>
          <cell r="M10504" t="str">
            <v>V</v>
          </cell>
          <cell r="N10504">
            <v>3274</v>
          </cell>
        </row>
        <row r="10505">
          <cell r="A10505" t="str">
            <v>RM-NSB-PLT-00-0033</v>
          </cell>
          <cell r="B10505" t="str">
            <v>CINT</v>
          </cell>
          <cell r="C10505" t="str">
            <v/>
          </cell>
          <cell r="D10505" t="str">
            <v>LINK K-505004</v>
          </cell>
          <cell r="E10505">
            <v>44797</v>
          </cell>
          <cell r="F10505" t="str">
            <v>ROF</v>
          </cell>
          <cell r="G10505" t="str">
            <v>CI_PLAT</v>
          </cell>
          <cell r="H10505" t="str">
            <v>PC</v>
          </cell>
          <cell r="I10505" t="str">
            <v>CPR</v>
          </cell>
          <cell r="J10505" t="str">
            <v/>
          </cell>
          <cell r="K10505" t="str">
            <v>PD</v>
          </cell>
          <cell r="L10505" t="str">
            <v>3015</v>
          </cell>
          <cell r="M10505" t="str">
            <v>V</v>
          </cell>
          <cell r="N10505">
            <v>827</v>
          </cell>
        </row>
        <row r="10506">
          <cell r="A10506" t="str">
            <v>RM-NSB-PLT-00-0034</v>
          </cell>
          <cell r="B10506" t="str">
            <v>CINT</v>
          </cell>
          <cell r="C10506" t="str">
            <v/>
          </cell>
          <cell r="D10506" t="str">
            <v>LINK LEVER H-200055</v>
          </cell>
          <cell r="E10506">
            <v>44797</v>
          </cell>
          <cell r="F10506" t="str">
            <v>ROF</v>
          </cell>
          <cell r="G10506" t="str">
            <v>CI_PLAT</v>
          </cell>
          <cell r="H10506" t="str">
            <v>PC</v>
          </cell>
          <cell r="I10506" t="str">
            <v>CPR</v>
          </cell>
          <cell r="J10506" t="str">
            <v/>
          </cell>
          <cell r="K10506" t="str">
            <v>PD</v>
          </cell>
          <cell r="L10506" t="str">
            <v>3015</v>
          </cell>
          <cell r="M10506" t="str">
            <v>V</v>
          </cell>
          <cell r="N10506">
            <v>3274</v>
          </cell>
        </row>
        <row r="10507">
          <cell r="A10507" t="str">
            <v>RM-NSB-PLT-00-0035</v>
          </cell>
          <cell r="B10507" t="str">
            <v>CINT</v>
          </cell>
          <cell r="C10507" t="str">
            <v/>
          </cell>
          <cell r="D10507" t="str">
            <v>LINK LEVER H-200055-1</v>
          </cell>
          <cell r="E10507">
            <v>44797</v>
          </cell>
          <cell r="F10507" t="str">
            <v>ROF</v>
          </cell>
          <cell r="G10507" t="str">
            <v>CI_PLAT</v>
          </cell>
          <cell r="H10507" t="str">
            <v>PC</v>
          </cell>
          <cell r="I10507" t="str">
            <v>CPR</v>
          </cell>
          <cell r="J10507" t="str">
            <v/>
          </cell>
          <cell r="K10507" t="str">
            <v>PD</v>
          </cell>
          <cell r="L10507" t="str">
            <v>3015</v>
          </cell>
          <cell r="M10507" t="str">
            <v>V</v>
          </cell>
          <cell r="N10507">
            <v>561</v>
          </cell>
        </row>
        <row r="10508">
          <cell r="A10508" t="str">
            <v>RM-NSB-PLT-00-0036</v>
          </cell>
          <cell r="B10508" t="str">
            <v>CINT</v>
          </cell>
          <cell r="C10508" t="str">
            <v/>
          </cell>
          <cell r="D10508" t="str">
            <v>PANEL SIDE H-211921A</v>
          </cell>
          <cell r="E10508">
            <v>44797</v>
          </cell>
          <cell r="F10508" t="str">
            <v>ROF</v>
          </cell>
          <cell r="G10508" t="str">
            <v>CI_PLAT</v>
          </cell>
          <cell r="H10508" t="str">
            <v>PC</v>
          </cell>
          <cell r="I10508" t="str">
            <v>CPR</v>
          </cell>
          <cell r="J10508" t="str">
            <v/>
          </cell>
          <cell r="K10508" t="str">
            <v>PD</v>
          </cell>
          <cell r="L10508" t="str">
            <v>3015</v>
          </cell>
          <cell r="M10508" t="str">
            <v>V</v>
          </cell>
          <cell r="N10508">
            <v>235000</v>
          </cell>
        </row>
        <row r="10509">
          <cell r="A10509" t="str">
            <v>RM-NSB-PLT-00-0037</v>
          </cell>
          <cell r="B10509" t="str">
            <v>CINT</v>
          </cell>
          <cell r="C10509" t="str">
            <v/>
          </cell>
          <cell r="D10509" t="str">
            <v>ROLLER SUPPORT-L K-212005</v>
          </cell>
          <cell r="E10509">
            <v>44800</v>
          </cell>
          <cell r="F10509" t="str">
            <v>ROF</v>
          </cell>
          <cell r="G10509" t="str">
            <v>CI_PLAT</v>
          </cell>
          <cell r="H10509" t="str">
            <v>PC</v>
          </cell>
          <cell r="I10509" t="str">
            <v>CPR</v>
          </cell>
          <cell r="J10509" t="str">
            <v/>
          </cell>
          <cell r="K10509" t="str">
            <v>PD</v>
          </cell>
          <cell r="L10509" t="str">
            <v>3015</v>
          </cell>
          <cell r="M10509" t="str">
            <v>V</v>
          </cell>
          <cell r="N10509">
            <v>2341</v>
          </cell>
        </row>
        <row r="10510">
          <cell r="A10510" t="str">
            <v>RM-NSB-PLT-00-0038</v>
          </cell>
          <cell r="B10510" t="str">
            <v>CINT</v>
          </cell>
          <cell r="C10510" t="str">
            <v/>
          </cell>
          <cell r="D10510" t="str">
            <v>STROPER LEVER NSB FSR</v>
          </cell>
          <cell r="E10510">
            <v>44797</v>
          </cell>
          <cell r="F10510" t="str">
            <v>ROF</v>
          </cell>
          <cell r="G10510" t="str">
            <v>CI_PLAT</v>
          </cell>
          <cell r="H10510" t="str">
            <v>PC</v>
          </cell>
          <cell r="I10510" t="str">
            <v>CPR</v>
          </cell>
          <cell r="J10510" t="str">
            <v/>
          </cell>
          <cell r="K10510" t="str">
            <v>PD</v>
          </cell>
          <cell r="L10510" t="str">
            <v>3015</v>
          </cell>
          <cell r="M10510" t="str">
            <v>V</v>
          </cell>
          <cell r="N10510">
            <v>1807</v>
          </cell>
        </row>
        <row r="10511">
          <cell r="A10511" t="str">
            <v>RM-NSB-PLT-00-0039</v>
          </cell>
          <cell r="B10511" t="str">
            <v>CINT</v>
          </cell>
          <cell r="C10511" t="str">
            <v/>
          </cell>
          <cell r="D10511" t="str">
            <v>SUSPA HY 3-265-152-700 N</v>
          </cell>
          <cell r="E10511">
            <v>44797</v>
          </cell>
          <cell r="F10511" t="str">
            <v>ROF</v>
          </cell>
          <cell r="G10511" t="str">
            <v>CI_PLAT</v>
          </cell>
          <cell r="H10511" t="str">
            <v>PC</v>
          </cell>
          <cell r="I10511" t="str">
            <v>CPR</v>
          </cell>
          <cell r="J10511" t="str">
            <v/>
          </cell>
          <cell r="K10511" t="str">
            <v>PD</v>
          </cell>
          <cell r="L10511" t="str">
            <v>3015</v>
          </cell>
          <cell r="M10511" t="str">
            <v>V</v>
          </cell>
          <cell r="N10511">
            <v>114466</v>
          </cell>
        </row>
        <row r="10512">
          <cell r="A10512" t="str">
            <v>RM-NSB-PLT-00-0040</v>
          </cell>
          <cell r="B10512" t="str">
            <v>CINT</v>
          </cell>
          <cell r="C10512" t="str">
            <v/>
          </cell>
          <cell r="D10512" t="str">
            <v>CROSS FRAME FOOT SID H</v>
          </cell>
          <cell r="E10512">
            <v>44797</v>
          </cell>
          <cell r="F10512" t="str">
            <v>ROF</v>
          </cell>
          <cell r="G10512" t="str">
            <v>CI_PLAT</v>
          </cell>
          <cell r="H10512" t="str">
            <v>PC</v>
          </cell>
          <cell r="I10512" t="str">
            <v>CPR</v>
          </cell>
          <cell r="J10512" t="str">
            <v/>
          </cell>
          <cell r="K10512" t="str">
            <v>PD</v>
          </cell>
          <cell r="L10512" t="str">
            <v>3015</v>
          </cell>
          <cell r="M10512" t="str">
            <v>V</v>
          </cell>
          <cell r="N10512">
            <v>25644</v>
          </cell>
        </row>
        <row r="10513">
          <cell r="A10513" t="str">
            <v>RM-NSB-PLT-00-0041</v>
          </cell>
          <cell r="B10513" t="str">
            <v>CINT</v>
          </cell>
          <cell r="C10513" t="str">
            <v/>
          </cell>
          <cell r="D10513" t="str">
            <v>CROSS FRAME FOOT SID H-002101A</v>
          </cell>
          <cell r="E10513">
            <v>44797</v>
          </cell>
          <cell r="F10513" t="str">
            <v>ROF</v>
          </cell>
          <cell r="G10513" t="str">
            <v>CI_PLAT</v>
          </cell>
          <cell r="H10513" t="str">
            <v>PC</v>
          </cell>
          <cell r="I10513" t="str">
            <v>CPR</v>
          </cell>
          <cell r="J10513" t="str">
            <v/>
          </cell>
          <cell r="K10513" t="str">
            <v>PD</v>
          </cell>
          <cell r="L10513" t="str">
            <v>3015</v>
          </cell>
          <cell r="M10513" t="str">
            <v>V</v>
          </cell>
          <cell r="N10513">
            <v>25644</v>
          </cell>
        </row>
        <row r="10514">
          <cell r="A10514" t="str">
            <v>RM-NSB-PLT-00-0042</v>
          </cell>
          <cell r="B10514" t="str">
            <v>CINT</v>
          </cell>
          <cell r="C10514" t="str">
            <v/>
          </cell>
          <cell r="D10514" t="str">
            <v>CROSS FRAME FOOT SID H-002101B</v>
          </cell>
          <cell r="E10514">
            <v>44797</v>
          </cell>
          <cell r="F10514" t="str">
            <v>ROF</v>
          </cell>
          <cell r="G10514" t="str">
            <v>CI_PLAT</v>
          </cell>
          <cell r="H10514" t="str">
            <v>PC</v>
          </cell>
          <cell r="I10514" t="str">
            <v>CPR</v>
          </cell>
          <cell r="J10514" t="str">
            <v/>
          </cell>
          <cell r="K10514" t="str">
            <v>PD</v>
          </cell>
          <cell r="L10514" t="str">
            <v>3015</v>
          </cell>
          <cell r="M10514" t="str">
            <v>V</v>
          </cell>
          <cell r="N10514">
            <v>25644</v>
          </cell>
        </row>
        <row r="10515">
          <cell r="A10515" t="str">
            <v>RM-NSB-PLT-00-0043</v>
          </cell>
          <cell r="B10515" t="str">
            <v>CINT</v>
          </cell>
          <cell r="C10515" t="str">
            <v/>
          </cell>
          <cell r="D10515" t="str">
            <v>CROSS FRAME FOOT SID H-002101C</v>
          </cell>
          <cell r="E10515">
            <v>44797</v>
          </cell>
          <cell r="F10515" t="str">
            <v>ROF</v>
          </cell>
          <cell r="G10515" t="str">
            <v>CI_PLAT</v>
          </cell>
          <cell r="H10515" t="str">
            <v>PC</v>
          </cell>
          <cell r="I10515" t="str">
            <v>CPR</v>
          </cell>
          <cell r="J10515" t="str">
            <v/>
          </cell>
          <cell r="K10515" t="str">
            <v>PD</v>
          </cell>
          <cell r="L10515" t="str">
            <v>3015</v>
          </cell>
          <cell r="M10515" t="str">
            <v>V</v>
          </cell>
          <cell r="N10515">
            <v>25644</v>
          </cell>
        </row>
        <row r="10516">
          <cell r="A10516" t="str">
            <v>RM-NSB-PLT-00-0044</v>
          </cell>
          <cell r="B10516" t="str">
            <v>CINT</v>
          </cell>
          <cell r="C10516" t="str">
            <v/>
          </cell>
          <cell r="D10516" t="str">
            <v>BASE PLATE 0.6 X 49 X 2042</v>
          </cell>
          <cell r="E10516">
            <v>44797</v>
          </cell>
          <cell r="F10516" t="str">
            <v>ROF</v>
          </cell>
          <cell r="G10516" t="str">
            <v>CI_PLT</v>
          </cell>
          <cell r="H10516" t="str">
            <v>PC</v>
          </cell>
          <cell r="I10516" t="str">
            <v>CPR</v>
          </cell>
          <cell r="J10516" t="str">
            <v/>
          </cell>
          <cell r="K10516" t="str">
            <v>PD</v>
          </cell>
          <cell r="L10516" t="str">
            <v>3015</v>
          </cell>
          <cell r="M10516" t="str">
            <v>V</v>
          </cell>
          <cell r="N10516">
            <v>5864</v>
          </cell>
        </row>
        <row r="10517">
          <cell r="A10517" t="str">
            <v>RM-NSB-PLT-00-0045</v>
          </cell>
          <cell r="B10517" t="str">
            <v>CINT</v>
          </cell>
          <cell r="C10517" t="str">
            <v/>
          </cell>
          <cell r="D10517" t="str">
            <v>BASE PLATE FS-001</v>
          </cell>
          <cell r="E10517">
            <v>45169</v>
          </cell>
          <cell r="F10517" t="str">
            <v>ROF</v>
          </cell>
          <cell r="G10517" t="str">
            <v>CI_PLT</v>
          </cell>
          <cell r="H10517" t="str">
            <v>PC</v>
          </cell>
          <cell r="I10517" t="str">
            <v>CPR</v>
          </cell>
          <cell r="J10517" t="str">
            <v/>
          </cell>
          <cell r="K10517" t="str">
            <v>PD</v>
          </cell>
          <cell r="L10517" t="str">
            <v>3015</v>
          </cell>
          <cell r="M10517" t="str">
            <v>V</v>
          </cell>
          <cell r="N10517">
            <v>37327</v>
          </cell>
        </row>
        <row r="10518">
          <cell r="A10518" t="str">
            <v>RM-NSB-PLT-00-0046</v>
          </cell>
          <cell r="B10518" t="str">
            <v>CINT</v>
          </cell>
          <cell r="C10518" t="str">
            <v/>
          </cell>
          <cell r="D10518" t="str">
            <v>BOTTOM PANEL H-200315-A</v>
          </cell>
          <cell r="E10518">
            <v>44797</v>
          </cell>
          <cell r="F10518" t="str">
            <v>ROF</v>
          </cell>
          <cell r="G10518" t="str">
            <v>CI_PLT</v>
          </cell>
          <cell r="H10518" t="str">
            <v>PC</v>
          </cell>
          <cell r="I10518" t="str">
            <v>CPR</v>
          </cell>
          <cell r="J10518" t="str">
            <v/>
          </cell>
          <cell r="K10518" t="str">
            <v>PD</v>
          </cell>
          <cell r="L10518" t="str">
            <v>3015</v>
          </cell>
          <cell r="M10518" t="str">
            <v>V</v>
          </cell>
          <cell r="N10518">
            <v>65000</v>
          </cell>
        </row>
        <row r="10519">
          <cell r="A10519" t="str">
            <v>RM-NSB-PLT-00-0047</v>
          </cell>
          <cell r="B10519" t="str">
            <v>CINT</v>
          </cell>
          <cell r="C10519" t="str">
            <v/>
          </cell>
          <cell r="D10519" t="str">
            <v>BOTTOM STOPER</v>
          </cell>
          <cell r="E10519">
            <v>44797</v>
          </cell>
          <cell r="F10519" t="str">
            <v>ROF</v>
          </cell>
          <cell r="G10519" t="str">
            <v>CI_PLT</v>
          </cell>
          <cell r="H10519" t="str">
            <v>PC</v>
          </cell>
          <cell r="I10519" t="str">
            <v>CPR</v>
          </cell>
          <cell r="J10519" t="str">
            <v/>
          </cell>
          <cell r="K10519" t="str">
            <v>PD</v>
          </cell>
          <cell r="L10519" t="str">
            <v>3015</v>
          </cell>
          <cell r="M10519" t="str">
            <v>V</v>
          </cell>
          <cell r="N10519">
            <v>9029</v>
          </cell>
        </row>
        <row r="10520">
          <cell r="A10520" t="str">
            <v>RM-NSB-PLT-00-0048</v>
          </cell>
          <cell r="B10520" t="str">
            <v>CINT</v>
          </cell>
          <cell r="C10520" t="str">
            <v/>
          </cell>
          <cell r="D10520" t="str">
            <v>BOTTOM STOPPER FC</v>
          </cell>
          <cell r="E10520">
            <v>44797</v>
          </cell>
          <cell r="F10520" t="str">
            <v>ROF</v>
          </cell>
          <cell r="G10520" t="str">
            <v>CI_OTH</v>
          </cell>
          <cell r="H10520" t="str">
            <v>PC</v>
          </cell>
          <cell r="I10520" t="str">
            <v>CPR</v>
          </cell>
          <cell r="J10520" t="str">
            <v/>
          </cell>
          <cell r="K10520" t="str">
            <v>PD</v>
          </cell>
          <cell r="L10520" t="str">
            <v>3015</v>
          </cell>
          <cell r="M10520" t="str">
            <v>V</v>
          </cell>
          <cell r="N10520">
            <v>4568</v>
          </cell>
        </row>
        <row r="10521">
          <cell r="A10521" t="str">
            <v>RM-NSB-PLT-00-0049</v>
          </cell>
          <cell r="B10521" t="str">
            <v>CINT</v>
          </cell>
          <cell r="C10521" t="str">
            <v/>
          </cell>
          <cell r="D10521" t="str">
            <v>BOTTOM STOPPER H-210501</v>
          </cell>
          <cell r="E10521">
            <v>44797</v>
          </cell>
          <cell r="F10521" t="str">
            <v>ROF</v>
          </cell>
          <cell r="G10521" t="str">
            <v>CI_PLT</v>
          </cell>
          <cell r="H10521" t="str">
            <v>PC</v>
          </cell>
          <cell r="I10521" t="str">
            <v>CPR</v>
          </cell>
          <cell r="J10521" t="str">
            <v/>
          </cell>
          <cell r="K10521" t="str">
            <v>PD</v>
          </cell>
          <cell r="L10521" t="str">
            <v>3015</v>
          </cell>
          <cell r="M10521" t="str">
            <v>V</v>
          </cell>
          <cell r="N10521">
            <v>9234</v>
          </cell>
        </row>
        <row r="10522">
          <cell r="A10522" t="str">
            <v>RM-NSB-PLT-00-0050</v>
          </cell>
          <cell r="B10522" t="str">
            <v>CINT</v>
          </cell>
          <cell r="C10522" t="str">
            <v/>
          </cell>
          <cell r="D10522" t="str">
            <v>BOTTOM STOPPER J-7010050</v>
          </cell>
          <cell r="E10522">
            <v>44797</v>
          </cell>
          <cell r="F10522" t="str">
            <v>ROF</v>
          </cell>
          <cell r="G10522" t="str">
            <v>CI_PLT</v>
          </cell>
          <cell r="H10522" t="str">
            <v>PC</v>
          </cell>
          <cell r="I10522" t="str">
            <v>CPR</v>
          </cell>
          <cell r="J10522" t="str">
            <v/>
          </cell>
          <cell r="K10522" t="str">
            <v>PD</v>
          </cell>
          <cell r="L10522" t="str">
            <v>3015</v>
          </cell>
          <cell r="M10522" t="str">
            <v>V</v>
          </cell>
          <cell r="N10522">
            <v>12436</v>
          </cell>
        </row>
        <row r="10523">
          <cell r="A10523" t="str">
            <v>RM-NSB-PLT-00-0051</v>
          </cell>
          <cell r="B10523" t="str">
            <v>CINT</v>
          </cell>
          <cell r="C10523" t="str">
            <v/>
          </cell>
          <cell r="D10523" t="str">
            <v>BRACKET [CB-003]</v>
          </cell>
          <cell r="E10523">
            <v>44797</v>
          </cell>
          <cell r="F10523" t="str">
            <v>ROF</v>
          </cell>
          <cell r="G10523" t="str">
            <v>CI_PLT</v>
          </cell>
          <cell r="H10523" t="str">
            <v>PC</v>
          </cell>
          <cell r="I10523" t="str">
            <v>CPR</v>
          </cell>
          <cell r="J10523" t="str">
            <v/>
          </cell>
          <cell r="K10523" t="str">
            <v>PD</v>
          </cell>
          <cell r="L10523" t="str">
            <v>3015</v>
          </cell>
          <cell r="M10523" t="str">
            <v>V</v>
          </cell>
          <cell r="N10523">
            <v>337</v>
          </cell>
        </row>
        <row r="10524">
          <cell r="A10524" t="str">
            <v>RM-NSB-PLT-00-0052</v>
          </cell>
          <cell r="B10524" t="str">
            <v>CINT</v>
          </cell>
          <cell r="C10524" t="str">
            <v/>
          </cell>
          <cell r="D10524" t="str">
            <v>BRACKET + C.P.F+STC 1875</v>
          </cell>
          <cell r="E10524">
            <v>44797</v>
          </cell>
          <cell r="F10524" t="str">
            <v>ROF</v>
          </cell>
          <cell r="G10524" t="str">
            <v>CI_PLT</v>
          </cell>
          <cell r="H10524" t="str">
            <v>PC</v>
          </cell>
          <cell r="I10524" t="str">
            <v>CPR</v>
          </cell>
          <cell r="J10524" t="str">
            <v/>
          </cell>
          <cell r="K10524" t="str">
            <v>PD</v>
          </cell>
          <cell r="L10524" t="str">
            <v>3015</v>
          </cell>
          <cell r="M10524" t="str">
            <v>V</v>
          </cell>
          <cell r="N10524">
            <v>3747</v>
          </cell>
        </row>
        <row r="10525">
          <cell r="A10525" t="str">
            <v>RM-NSB-PLT-00-0053</v>
          </cell>
          <cell r="B10525" t="str">
            <v>CINT</v>
          </cell>
          <cell r="C10525" t="str">
            <v/>
          </cell>
          <cell r="D10525" t="str">
            <v>BRACKET 1015W1002-C</v>
          </cell>
          <cell r="E10525">
            <v>44797</v>
          </cell>
          <cell r="F10525" t="str">
            <v>ROF</v>
          </cell>
          <cell r="G10525" t="str">
            <v>CI_PLT</v>
          </cell>
          <cell r="H10525" t="str">
            <v>PC</v>
          </cell>
          <cell r="I10525" t="str">
            <v>CPR</v>
          </cell>
          <cell r="J10525" t="str">
            <v/>
          </cell>
          <cell r="K10525" t="str">
            <v>PD</v>
          </cell>
          <cell r="L10525" t="str">
            <v>3015</v>
          </cell>
          <cell r="M10525" t="str">
            <v>V</v>
          </cell>
          <cell r="N10525">
            <v>28000</v>
          </cell>
        </row>
        <row r="10526">
          <cell r="A10526" t="str">
            <v>RM-NSB-PLT-00-0054</v>
          </cell>
          <cell r="B10526" t="str">
            <v>CINT</v>
          </cell>
          <cell r="C10526" t="str">
            <v/>
          </cell>
          <cell r="D10526" t="str">
            <v>BRACKET 108007</v>
          </cell>
          <cell r="E10526">
            <v>44797</v>
          </cell>
          <cell r="F10526" t="str">
            <v>ROF</v>
          </cell>
          <cell r="G10526" t="str">
            <v>CI_PLT</v>
          </cell>
          <cell r="H10526" t="str">
            <v>PC</v>
          </cell>
          <cell r="I10526" t="str">
            <v>CPR</v>
          </cell>
          <cell r="J10526" t="str">
            <v/>
          </cell>
          <cell r="K10526" t="str">
            <v>PD</v>
          </cell>
          <cell r="L10526" t="str">
            <v>3015</v>
          </cell>
          <cell r="M10526" t="str">
            <v>V</v>
          </cell>
          <cell r="N10526">
            <v>337</v>
          </cell>
        </row>
        <row r="10527">
          <cell r="A10527" t="str">
            <v>RM-NSB-PLT-00-0055</v>
          </cell>
          <cell r="B10527" t="str">
            <v>CINT</v>
          </cell>
          <cell r="C10527" t="str">
            <v/>
          </cell>
          <cell r="D10527" t="str">
            <v>BRACKET ASSY E-025001A</v>
          </cell>
          <cell r="E10527">
            <v>44797</v>
          </cell>
          <cell r="F10527" t="str">
            <v>ROF</v>
          </cell>
          <cell r="G10527" t="str">
            <v>CI_PLT</v>
          </cell>
          <cell r="H10527" t="str">
            <v>PC</v>
          </cell>
          <cell r="I10527" t="str">
            <v>CPR</v>
          </cell>
          <cell r="J10527" t="str">
            <v/>
          </cell>
          <cell r="K10527" t="str">
            <v>PD</v>
          </cell>
          <cell r="L10527" t="str">
            <v>3015</v>
          </cell>
          <cell r="M10527" t="str">
            <v>V</v>
          </cell>
          <cell r="N10527">
            <v>3064</v>
          </cell>
        </row>
        <row r="10528">
          <cell r="A10528" t="str">
            <v>RM-NSB-PLT-00-0056</v>
          </cell>
          <cell r="B10528" t="str">
            <v>CINT</v>
          </cell>
          <cell r="C10528" t="str">
            <v/>
          </cell>
          <cell r="D10528" t="str">
            <v>BRACKET ASSY E-025001A VERSENG</v>
          </cell>
          <cell r="E10528">
            <v>44797</v>
          </cell>
          <cell r="F10528" t="str">
            <v>ROF</v>
          </cell>
          <cell r="G10528" t="str">
            <v>CI_PLT</v>
          </cell>
          <cell r="H10528" t="str">
            <v>PC</v>
          </cell>
          <cell r="I10528" t="str">
            <v>CPR</v>
          </cell>
          <cell r="J10528" t="str">
            <v/>
          </cell>
          <cell r="K10528" t="str">
            <v>PD</v>
          </cell>
          <cell r="L10528" t="str">
            <v>3015</v>
          </cell>
          <cell r="M10528" t="str">
            <v>V</v>
          </cell>
          <cell r="N10528">
            <v>7007</v>
          </cell>
        </row>
        <row r="10529">
          <cell r="A10529" t="str">
            <v>RM-NSB-PLT-00-0057</v>
          </cell>
          <cell r="B10529" t="str">
            <v>CINT</v>
          </cell>
          <cell r="C10529" t="str">
            <v/>
          </cell>
          <cell r="D10529" t="str">
            <v>BRACKET BONBE</v>
          </cell>
          <cell r="E10529">
            <v>44825</v>
          </cell>
          <cell r="F10529" t="str">
            <v>ROF</v>
          </cell>
          <cell r="G10529" t="str">
            <v>CI_PLT</v>
          </cell>
          <cell r="H10529" t="str">
            <v>PC</v>
          </cell>
          <cell r="I10529" t="str">
            <v>CPR</v>
          </cell>
          <cell r="J10529" t="str">
            <v/>
          </cell>
          <cell r="K10529" t="str">
            <v>PD</v>
          </cell>
          <cell r="L10529" t="str">
            <v>3015</v>
          </cell>
          <cell r="M10529" t="str">
            <v>V</v>
          </cell>
          <cell r="N10529">
            <v>2654</v>
          </cell>
        </row>
        <row r="10530">
          <cell r="A10530" t="str">
            <v>RM-NSB-PLT-00-0058</v>
          </cell>
          <cell r="B10530" t="str">
            <v>CINT</v>
          </cell>
          <cell r="C10530" t="str">
            <v/>
          </cell>
          <cell r="D10530" t="str">
            <v>BRACKET C-078532</v>
          </cell>
          <cell r="E10530">
            <v>44797</v>
          </cell>
          <cell r="F10530" t="str">
            <v>ROF</v>
          </cell>
          <cell r="G10530" t="str">
            <v>CI_PLT</v>
          </cell>
          <cell r="H10530" t="str">
            <v>PC</v>
          </cell>
          <cell r="I10530" t="str">
            <v>CPR</v>
          </cell>
          <cell r="J10530" t="str">
            <v/>
          </cell>
          <cell r="K10530" t="str">
            <v>PD</v>
          </cell>
          <cell r="L10530" t="str">
            <v>3015</v>
          </cell>
          <cell r="M10530" t="str">
            <v>V</v>
          </cell>
          <cell r="N10530">
            <v>2654</v>
          </cell>
        </row>
        <row r="10531">
          <cell r="A10531" t="str">
            <v>RM-NSB-PLT-00-0059</v>
          </cell>
          <cell r="B10531" t="str">
            <v>CINT</v>
          </cell>
          <cell r="C10531" t="str">
            <v/>
          </cell>
          <cell r="D10531" t="str">
            <v>BRACKET CB- 200020-2</v>
          </cell>
          <cell r="E10531">
            <v>44797</v>
          </cell>
          <cell r="F10531" t="str">
            <v>ROF</v>
          </cell>
          <cell r="G10531" t="str">
            <v>CI_PLT</v>
          </cell>
          <cell r="H10531" t="str">
            <v>PC</v>
          </cell>
          <cell r="I10531" t="str">
            <v>CPR</v>
          </cell>
          <cell r="J10531" t="str">
            <v/>
          </cell>
          <cell r="K10531" t="str">
            <v>PD</v>
          </cell>
          <cell r="L10531" t="str">
            <v>3015</v>
          </cell>
          <cell r="M10531" t="str">
            <v>V</v>
          </cell>
          <cell r="N10531">
            <v>2654</v>
          </cell>
        </row>
        <row r="10532">
          <cell r="A10532" t="str">
            <v>RM-NSB-PLT-00-0060</v>
          </cell>
          <cell r="B10532" t="str">
            <v>CINT</v>
          </cell>
          <cell r="C10532" t="str">
            <v/>
          </cell>
          <cell r="D10532" t="str">
            <v>BRACKET CB-202042</v>
          </cell>
          <cell r="E10532">
            <v>44797</v>
          </cell>
          <cell r="F10532" t="str">
            <v>ROF</v>
          </cell>
          <cell r="G10532" t="str">
            <v>CI_PLT</v>
          </cell>
          <cell r="H10532" t="str">
            <v>PC</v>
          </cell>
          <cell r="I10532" t="str">
            <v>CPR</v>
          </cell>
          <cell r="J10532" t="str">
            <v/>
          </cell>
          <cell r="K10532" t="str">
            <v>PD</v>
          </cell>
          <cell r="L10532" t="str">
            <v>3015</v>
          </cell>
          <cell r="M10532" t="str">
            <v>V</v>
          </cell>
          <cell r="N10532">
            <v>2654</v>
          </cell>
        </row>
        <row r="10533">
          <cell r="A10533" t="str">
            <v>RM-NSB-PLT-00-0061</v>
          </cell>
          <cell r="B10533" t="str">
            <v>CINT</v>
          </cell>
          <cell r="C10533" t="str">
            <v/>
          </cell>
          <cell r="D10533" t="str">
            <v>BRACKET COMPL (LH) CB-0733T KW 0</v>
          </cell>
          <cell r="E10533">
            <v>44797</v>
          </cell>
          <cell r="F10533" t="str">
            <v>ROF</v>
          </cell>
          <cell r="G10533" t="str">
            <v>CI_PLT</v>
          </cell>
          <cell r="H10533" t="str">
            <v>PC</v>
          </cell>
          <cell r="I10533" t="str">
            <v>CPR</v>
          </cell>
          <cell r="J10533" t="str">
            <v/>
          </cell>
          <cell r="K10533" t="str">
            <v>PD</v>
          </cell>
          <cell r="L10533" t="str">
            <v>3015</v>
          </cell>
          <cell r="M10533" t="str">
            <v>V</v>
          </cell>
          <cell r="N10533">
            <v>2654</v>
          </cell>
        </row>
        <row r="10534">
          <cell r="A10534" t="str">
            <v>RM-NSB-PLT-00-0062</v>
          </cell>
          <cell r="B10534" t="str">
            <v>CINT</v>
          </cell>
          <cell r="C10534" t="str">
            <v/>
          </cell>
          <cell r="D10534" t="str">
            <v>BRACKET COMPL (RH) CB-0733T KW 0</v>
          </cell>
          <cell r="E10534">
            <v>44797</v>
          </cell>
          <cell r="F10534" t="str">
            <v>ROF</v>
          </cell>
          <cell r="G10534" t="str">
            <v>CI_PLT</v>
          </cell>
          <cell r="H10534" t="str">
            <v>PC</v>
          </cell>
          <cell r="I10534" t="str">
            <v>CPR</v>
          </cell>
          <cell r="J10534" t="str">
            <v/>
          </cell>
          <cell r="K10534" t="str">
            <v>PD</v>
          </cell>
          <cell r="L10534" t="str">
            <v>3015</v>
          </cell>
          <cell r="M10534" t="str">
            <v>V</v>
          </cell>
          <cell r="N10534">
            <v>2654</v>
          </cell>
        </row>
        <row r="10535">
          <cell r="A10535" t="str">
            <v>RM-NSB-PLT-00-0063</v>
          </cell>
          <cell r="B10535" t="str">
            <v>CINT</v>
          </cell>
          <cell r="C10535" t="str">
            <v/>
          </cell>
          <cell r="D10535" t="str">
            <v>BRACKET COMPL [K-110013] CROSS MEMBER F</v>
          </cell>
          <cell r="E10535">
            <v>44797</v>
          </cell>
          <cell r="F10535" t="str">
            <v>ROF</v>
          </cell>
          <cell r="G10535" t="str">
            <v>CI_PLAT</v>
          </cell>
          <cell r="H10535" t="str">
            <v>PC</v>
          </cell>
          <cell r="I10535" t="str">
            <v>CPR</v>
          </cell>
          <cell r="J10535" t="str">
            <v/>
          </cell>
          <cell r="K10535" t="str">
            <v>PD</v>
          </cell>
          <cell r="L10535" t="str">
            <v>3015</v>
          </cell>
          <cell r="M10535" t="str">
            <v>V</v>
          </cell>
          <cell r="N10535">
            <v>2654</v>
          </cell>
        </row>
        <row r="10536">
          <cell r="A10536" t="str">
            <v>RM-NSB-PLT-00-0064</v>
          </cell>
          <cell r="B10536" t="str">
            <v>CINT</v>
          </cell>
          <cell r="C10536" t="str">
            <v/>
          </cell>
          <cell r="D10536" t="str">
            <v>BRACKET COMPL [K-110020] KW 0</v>
          </cell>
          <cell r="E10536">
            <v>44797</v>
          </cell>
          <cell r="F10536" t="str">
            <v>ROF</v>
          </cell>
          <cell r="G10536" t="str">
            <v>CI_PLT</v>
          </cell>
          <cell r="H10536" t="str">
            <v>PC</v>
          </cell>
          <cell r="I10536" t="str">
            <v>CPR</v>
          </cell>
          <cell r="J10536" t="str">
            <v/>
          </cell>
          <cell r="K10536" t="str">
            <v>PD</v>
          </cell>
          <cell r="L10536" t="str">
            <v>3015</v>
          </cell>
          <cell r="M10536" t="str">
            <v>V</v>
          </cell>
          <cell r="N10536">
            <v>2654</v>
          </cell>
        </row>
        <row r="10537">
          <cell r="A10537" t="str">
            <v>RM-NSB-PLT-00-0065</v>
          </cell>
          <cell r="B10537" t="str">
            <v>CINT</v>
          </cell>
          <cell r="C10537" t="str">
            <v/>
          </cell>
          <cell r="D10537" t="str">
            <v>BRACKET COMPL E-025002-1 FC</v>
          </cell>
          <cell r="E10537">
            <v>44797</v>
          </cell>
          <cell r="F10537" t="str">
            <v>ROF</v>
          </cell>
          <cell r="G10537" t="str">
            <v>CI_OTH</v>
          </cell>
          <cell r="H10537" t="str">
            <v>PC</v>
          </cell>
          <cell r="I10537" t="str">
            <v>CPR</v>
          </cell>
          <cell r="J10537" t="str">
            <v/>
          </cell>
          <cell r="K10537" t="str">
            <v>PD</v>
          </cell>
          <cell r="L10537" t="str">
            <v>3015</v>
          </cell>
          <cell r="M10537" t="str">
            <v>V</v>
          </cell>
          <cell r="N10537">
            <v>4656</v>
          </cell>
        </row>
        <row r="10538">
          <cell r="A10538" t="str">
            <v>RM-NSB-PLT-00-0066</v>
          </cell>
          <cell r="B10538" t="str">
            <v>CINT</v>
          </cell>
          <cell r="C10538" t="str">
            <v/>
          </cell>
          <cell r="D10538" t="str">
            <v>BRACKET COMPL E-025002-2</v>
          </cell>
          <cell r="E10538">
            <v>44797</v>
          </cell>
          <cell r="F10538" t="str">
            <v>ROF</v>
          </cell>
          <cell r="G10538" t="str">
            <v>CI_PLT</v>
          </cell>
          <cell r="H10538" t="str">
            <v>PC</v>
          </cell>
          <cell r="I10538" t="str">
            <v>CPR</v>
          </cell>
          <cell r="J10538" t="str">
            <v/>
          </cell>
          <cell r="K10538" t="str">
            <v>PD</v>
          </cell>
          <cell r="L10538" t="str">
            <v>3015</v>
          </cell>
          <cell r="M10538" t="str">
            <v>V</v>
          </cell>
          <cell r="N10538">
            <v>275</v>
          </cell>
        </row>
        <row r="10539">
          <cell r="A10539" t="str">
            <v>RM-NSB-PLT-00-0067</v>
          </cell>
          <cell r="B10539" t="str">
            <v>CINT</v>
          </cell>
          <cell r="C10539" t="str">
            <v/>
          </cell>
          <cell r="D10539" t="str">
            <v>BRACKET COMPL E-025002-2 FC</v>
          </cell>
          <cell r="E10539">
            <v>44797</v>
          </cell>
          <cell r="F10539" t="str">
            <v>ROF</v>
          </cell>
          <cell r="G10539" t="str">
            <v>CI_OTH</v>
          </cell>
          <cell r="H10539" t="str">
            <v>PC</v>
          </cell>
          <cell r="I10539" t="str">
            <v>CPR</v>
          </cell>
          <cell r="J10539" t="str">
            <v/>
          </cell>
          <cell r="K10539" t="str">
            <v>PD</v>
          </cell>
          <cell r="L10539" t="str">
            <v>3015</v>
          </cell>
          <cell r="M10539" t="str">
            <v>V</v>
          </cell>
          <cell r="N10539">
            <v>4656</v>
          </cell>
        </row>
        <row r="10540">
          <cell r="A10540" t="str">
            <v>RM-NSB-PLT-00-0068</v>
          </cell>
          <cell r="B10540" t="str">
            <v>CINT</v>
          </cell>
          <cell r="C10540" t="str">
            <v/>
          </cell>
          <cell r="D10540" t="str">
            <v>BRACKET COMPL H- 200327 L</v>
          </cell>
          <cell r="E10540">
            <v>44797</v>
          </cell>
          <cell r="F10540" t="str">
            <v>ROF</v>
          </cell>
          <cell r="G10540" t="str">
            <v>CI_PLT</v>
          </cell>
          <cell r="H10540" t="str">
            <v>PC</v>
          </cell>
          <cell r="I10540" t="str">
            <v>CPR</v>
          </cell>
          <cell r="J10540" t="str">
            <v/>
          </cell>
          <cell r="K10540" t="str">
            <v>PD</v>
          </cell>
          <cell r="L10540" t="str">
            <v>3015</v>
          </cell>
          <cell r="M10540" t="str">
            <v>V</v>
          </cell>
          <cell r="N10540">
            <v>2654</v>
          </cell>
        </row>
        <row r="10541">
          <cell r="A10541" t="str">
            <v>RM-NSB-PLT-00-0069</v>
          </cell>
          <cell r="B10541" t="str">
            <v>CINT</v>
          </cell>
          <cell r="C10541" t="str">
            <v/>
          </cell>
          <cell r="D10541" t="str">
            <v>BRACKET COMPL K-110013 CROSS MEMBER H KW</v>
          </cell>
          <cell r="E10541">
            <v>44797</v>
          </cell>
          <cell r="F10541" t="str">
            <v>ROF</v>
          </cell>
          <cell r="G10541" t="str">
            <v>CI_PLAT</v>
          </cell>
          <cell r="H10541" t="str">
            <v>PC</v>
          </cell>
          <cell r="I10541" t="str">
            <v>CPR</v>
          </cell>
          <cell r="J10541" t="str">
            <v/>
          </cell>
          <cell r="K10541" t="str">
            <v>PD</v>
          </cell>
          <cell r="L10541" t="str">
            <v>3015</v>
          </cell>
          <cell r="M10541" t="str">
            <v>V</v>
          </cell>
          <cell r="N10541">
            <v>2654</v>
          </cell>
        </row>
        <row r="10542">
          <cell r="A10542" t="str">
            <v>RM-NSB-PLT-00-0070</v>
          </cell>
          <cell r="B10542" t="str">
            <v>CINT</v>
          </cell>
          <cell r="C10542" t="str">
            <v/>
          </cell>
          <cell r="D10542" t="str">
            <v>BRACKET COMPL K-110020 CB-135 KW 0</v>
          </cell>
          <cell r="E10542">
            <v>44797</v>
          </cell>
          <cell r="F10542" t="str">
            <v>ROF</v>
          </cell>
          <cell r="G10542" t="str">
            <v>CI_PLT</v>
          </cell>
          <cell r="H10542" t="str">
            <v>PC</v>
          </cell>
          <cell r="I10542" t="str">
            <v>CPR</v>
          </cell>
          <cell r="J10542" t="str">
            <v/>
          </cell>
          <cell r="K10542" t="str">
            <v>PD</v>
          </cell>
          <cell r="L10542" t="str">
            <v>3015</v>
          </cell>
          <cell r="M10542" t="str">
            <v>V</v>
          </cell>
          <cell r="N10542">
            <v>2654</v>
          </cell>
        </row>
        <row r="10543">
          <cell r="A10543" t="str">
            <v>RM-NSB-PLT-00-0071</v>
          </cell>
          <cell r="B10543" t="str">
            <v>CINT</v>
          </cell>
          <cell r="C10543" t="str">
            <v/>
          </cell>
          <cell r="D10543" t="str">
            <v>BRACKET COMPL K-212012</v>
          </cell>
          <cell r="E10543">
            <v>44797</v>
          </cell>
          <cell r="F10543" t="str">
            <v>ROF</v>
          </cell>
          <cell r="G10543" t="str">
            <v>CI_PLT</v>
          </cell>
          <cell r="H10543" t="str">
            <v>PC</v>
          </cell>
          <cell r="I10543" t="str">
            <v>CPR</v>
          </cell>
          <cell r="J10543" t="str">
            <v/>
          </cell>
          <cell r="K10543" t="str">
            <v>PD</v>
          </cell>
          <cell r="L10543" t="str">
            <v>3015</v>
          </cell>
          <cell r="M10543" t="str">
            <v>V</v>
          </cell>
          <cell r="N10543">
            <v>2654</v>
          </cell>
        </row>
        <row r="10544">
          <cell r="A10544" t="str">
            <v>RM-NSB-PLT-00-0072</v>
          </cell>
          <cell r="B10544" t="str">
            <v>CINT</v>
          </cell>
          <cell r="C10544" t="str">
            <v/>
          </cell>
          <cell r="D10544" t="str">
            <v>BRACKET COMPL KC-200003</v>
          </cell>
          <cell r="E10544">
            <v>44825</v>
          </cell>
          <cell r="F10544" t="str">
            <v>ROF</v>
          </cell>
          <cell r="G10544" t="str">
            <v>CI_PLT</v>
          </cell>
          <cell r="H10544" t="str">
            <v>PC</v>
          </cell>
          <cell r="I10544" t="str">
            <v>CPR</v>
          </cell>
          <cell r="J10544" t="str">
            <v/>
          </cell>
          <cell r="K10544" t="str">
            <v>PD</v>
          </cell>
          <cell r="L10544" t="str">
            <v>3015</v>
          </cell>
          <cell r="M10544" t="str">
            <v>V</v>
          </cell>
          <cell r="N10544">
            <v>2654</v>
          </cell>
        </row>
        <row r="10545">
          <cell r="A10545" t="str">
            <v>RM-NSB-PLT-00-0073</v>
          </cell>
          <cell r="B10545" t="str">
            <v>CINT</v>
          </cell>
          <cell r="C10545" t="str">
            <v/>
          </cell>
          <cell r="D10545" t="str">
            <v>BRACKET COMPL KC-200009</v>
          </cell>
          <cell r="E10545">
            <v>44797</v>
          </cell>
          <cell r="F10545" t="str">
            <v>ROF</v>
          </cell>
          <cell r="G10545" t="str">
            <v>CI_PLT</v>
          </cell>
          <cell r="H10545" t="str">
            <v>PC</v>
          </cell>
          <cell r="I10545" t="str">
            <v>CPR</v>
          </cell>
          <cell r="J10545" t="str">
            <v/>
          </cell>
          <cell r="K10545" t="str">
            <v>PD</v>
          </cell>
          <cell r="L10545" t="str">
            <v>3015</v>
          </cell>
          <cell r="M10545" t="str">
            <v>V</v>
          </cell>
          <cell r="N10545">
            <v>2654</v>
          </cell>
        </row>
        <row r="10546">
          <cell r="A10546" t="str">
            <v>RM-NSB-PLT-00-0074</v>
          </cell>
          <cell r="B10546" t="str">
            <v>CINT</v>
          </cell>
          <cell r="C10546" t="str">
            <v/>
          </cell>
          <cell r="D10546" t="str">
            <v>BRACKET COMPLE E-025001-1</v>
          </cell>
          <cell r="E10546">
            <v>44797</v>
          </cell>
          <cell r="F10546" t="str">
            <v>ROF</v>
          </cell>
          <cell r="G10546" t="str">
            <v>CI_PLT</v>
          </cell>
          <cell r="H10546" t="str">
            <v>PC</v>
          </cell>
          <cell r="I10546" t="str">
            <v>CPR</v>
          </cell>
          <cell r="J10546" t="str">
            <v/>
          </cell>
          <cell r="K10546" t="str">
            <v>PD</v>
          </cell>
          <cell r="L10546" t="str">
            <v>3015</v>
          </cell>
          <cell r="M10546" t="str">
            <v>V</v>
          </cell>
          <cell r="N10546">
            <v>2654</v>
          </cell>
        </row>
        <row r="10547">
          <cell r="A10547" t="str">
            <v>RM-NSB-PLT-00-0075</v>
          </cell>
          <cell r="B10547" t="str">
            <v>CINT</v>
          </cell>
          <cell r="C10547" t="str">
            <v/>
          </cell>
          <cell r="D10547" t="str">
            <v>BRACKET COMPLE K-110020</v>
          </cell>
          <cell r="E10547">
            <v>45169</v>
          </cell>
          <cell r="F10547" t="str">
            <v>ROF</v>
          </cell>
          <cell r="G10547" t="str">
            <v>CI_PLT</v>
          </cell>
          <cell r="H10547" t="str">
            <v>PC</v>
          </cell>
          <cell r="I10547" t="str">
            <v>CPR</v>
          </cell>
          <cell r="J10547" t="str">
            <v/>
          </cell>
          <cell r="K10547" t="str">
            <v>PD</v>
          </cell>
          <cell r="L10547" t="str">
            <v>3015</v>
          </cell>
          <cell r="M10547" t="str">
            <v>V</v>
          </cell>
          <cell r="N10547">
            <v>2876</v>
          </cell>
        </row>
        <row r="10548">
          <cell r="A10548" t="str">
            <v>RM-NSB-PLT-00-0076</v>
          </cell>
          <cell r="B10548" t="str">
            <v>CINT</v>
          </cell>
          <cell r="C10548" t="str">
            <v/>
          </cell>
          <cell r="D10548" t="str">
            <v>BRACKET CROSS MEMBER R/L</v>
          </cell>
          <cell r="E10548">
            <v>44797</v>
          </cell>
          <cell r="F10548" t="str">
            <v>ROF</v>
          </cell>
          <cell r="G10548" t="str">
            <v>CI_PLAT</v>
          </cell>
          <cell r="H10548" t="str">
            <v>PC</v>
          </cell>
          <cell r="I10548" t="str">
            <v>CPR</v>
          </cell>
          <cell r="J10548" t="str">
            <v/>
          </cell>
          <cell r="K10548" t="str">
            <v>PD</v>
          </cell>
          <cell r="L10548" t="str">
            <v>3015</v>
          </cell>
          <cell r="M10548" t="str">
            <v>V</v>
          </cell>
          <cell r="N10548">
            <v>45000</v>
          </cell>
        </row>
        <row r="10549">
          <cell r="A10549" t="str">
            <v>RM-NSB-PLT-00-0077</v>
          </cell>
          <cell r="B10549" t="str">
            <v>CINT</v>
          </cell>
          <cell r="C10549" t="str">
            <v/>
          </cell>
          <cell r="D10549" t="str">
            <v>BRACKET E-025002-1</v>
          </cell>
          <cell r="E10549">
            <v>44797</v>
          </cell>
          <cell r="F10549" t="str">
            <v>ROF</v>
          </cell>
          <cell r="G10549" t="str">
            <v>CI_PLT</v>
          </cell>
          <cell r="H10549" t="str">
            <v>PC</v>
          </cell>
          <cell r="I10549" t="str">
            <v>CPR</v>
          </cell>
          <cell r="J10549" t="str">
            <v/>
          </cell>
          <cell r="K10549" t="str">
            <v>PD</v>
          </cell>
          <cell r="L10549" t="str">
            <v>3015</v>
          </cell>
          <cell r="M10549" t="str">
            <v>V</v>
          </cell>
          <cell r="N10549">
            <v>1102</v>
          </cell>
        </row>
        <row r="10550">
          <cell r="A10550" t="str">
            <v>RM-NSB-PLT-00-0078</v>
          </cell>
          <cell r="B10550" t="str">
            <v>CINT</v>
          </cell>
          <cell r="C10550" t="str">
            <v/>
          </cell>
          <cell r="D10550" t="str">
            <v>BRACKET E-025002-2</v>
          </cell>
          <cell r="E10550">
            <v>44797</v>
          </cell>
          <cell r="F10550" t="str">
            <v>ROF</v>
          </cell>
          <cell r="G10550" t="str">
            <v>CI_PLT</v>
          </cell>
          <cell r="H10550" t="str">
            <v>PC</v>
          </cell>
          <cell r="I10550" t="str">
            <v>CPR</v>
          </cell>
          <cell r="J10550" t="str">
            <v/>
          </cell>
          <cell r="K10550" t="str">
            <v>PD</v>
          </cell>
          <cell r="L10550" t="str">
            <v>3015</v>
          </cell>
          <cell r="M10550" t="str">
            <v>V</v>
          </cell>
          <cell r="N10550">
            <v>2654</v>
          </cell>
        </row>
        <row r="10551">
          <cell r="A10551" t="str">
            <v>RM-NSB-PLT-00-0079</v>
          </cell>
          <cell r="B10551" t="str">
            <v>CINT</v>
          </cell>
          <cell r="C10551" t="str">
            <v/>
          </cell>
          <cell r="D10551" t="str">
            <v>BRACKET E-813907</v>
          </cell>
          <cell r="E10551">
            <v>44797</v>
          </cell>
          <cell r="F10551" t="str">
            <v>ROF</v>
          </cell>
          <cell r="G10551" t="str">
            <v>CI_PLT</v>
          </cell>
          <cell r="H10551" t="str">
            <v>PC</v>
          </cell>
          <cell r="I10551" t="str">
            <v>CPR</v>
          </cell>
          <cell r="J10551" t="str">
            <v/>
          </cell>
          <cell r="K10551" t="str">
            <v>PD</v>
          </cell>
          <cell r="L10551" t="str">
            <v>3015</v>
          </cell>
          <cell r="M10551" t="str">
            <v>V</v>
          </cell>
          <cell r="N10551">
            <v>2654</v>
          </cell>
        </row>
        <row r="10552">
          <cell r="A10552" t="str">
            <v>RM-NSB-PLT-00-0080</v>
          </cell>
          <cell r="B10552" t="str">
            <v>CINT</v>
          </cell>
          <cell r="C10552" t="str">
            <v/>
          </cell>
          <cell r="D10552" t="str">
            <v>BRACKET FC-100004-4</v>
          </cell>
          <cell r="E10552">
            <v>44797</v>
          </cell>
          <cell r="F10552" t="str">
            <v>ROF</v>
          </cell>
          <cell r="G10552" t="str">
            <v>CI_PLT</v>
          </cell>
          <cell r="H10552" t="str">
            <v>PC</v>
          </cell>
          <cell r="I10552" t="str">
            <v>CPR</v>
          </cell>
          <cell r="J10552" t="str">
            <v/>
          </cell>
          <cell r="K10552" t="str">
            <v>PD</v>
          </cell>
          <cell r="L10552" t="str">
            <v>3015</v>
          </cell>
          <cell r="M10552" t="str">
            <v>V</v>
          </cell>
          <cell r="N10552">
            <v>2654</v>
          </cell>
        </row>
        <row r="10553">
          <cell r="A10553" t="str">
            <v>RM-NSB-PLT-00-0081</v>
          </cell>
          <cell r="B10553" t="str">
            <v>CINT</v>
          </cell>
          <cell r="C10553" t="str">
            <v/>
          </cell>
          <cell r="D10553" t="str">
            <v>BRACKET FRAME COMPL 3300 KW 0</v>
          </cell>
          <cell r="E10553">
            <v>44797</v>
          </cell>
          <cell r="F10553" t="str">
            <v>ROF</v>
          </cell>
          <cell r="G10553" t="str">
            <v>CI_PLT</v>
          </cell>
          <cell r="H10553" t="str">
            <v>PC</v>
          </cell>
          <cell r="I10553" t="str">
            <v>CPR</v>
          </cell>
          <cell r="J10553" t="str">
            <v/>
          </cell>
          <cell r="K10553" t="str">
            <v>PD</v>
          </cell>
          <cell r="L10553" t="str">
            <v>3015</v>
          </cell>
          <cell r="M10553" t="str">
            <v>V</v>
          </cell>
          <cell r="N10553">
            <v>2654</v>
          </cell>
        </row>
        <row r="10554">
          <cell r="A10554" t="str">
            <v>RM-NSB-PLT-00-0082</v>
          </cell>
          <cell r="B10554" t="str">
            <v>CINT</v>
          </cell>
          <cell r="C10554" t="str">
            <v/>
          </cell>
          <cell r="D10554" t="str">
            <v>BRACKET H- 210411</v>
          </cell>
          <cell r="E10554">
            <v>44797</v>
          </cell>
          <cell r="F10554" t="str">
            <v>ROF</v>
          </cell>
          <cell r="G10554" t="str">
            <v>CI_PLT</v>
          </cell>
          <cell r="H10554" t="str">
            <v>PC</v>
          </cell>
          <cell r="I10554" t="str">
            <v>CPR</v>
          </cell>
          <cell r="J10554" t="str">
            <v/>
          </cell>
          <cell r="K10554" t="str">
            <v>PD</v>
          </cell>
          <cell r="L10554" t="str">
            <v>3015</v>
          </cell>
          <cell r="M10554" t="str">
            <v>V</v>
          </cell>
          <cell r="N10554">
            <v>2654</v>
          </cell>
        </row>
        <row r="10555">
          <cell r="A10555" t="str">
            <v>RM-NSB-PLT-00-0083</v>
          </cell>
          <cell r="B10555" t="str">
            <v>CINT</v>
          </cell>
          <cell r="C10555" t="str">
            <v/>
          </cell>
          <cell r="D10555" t="str">
            <v>BRACKET H- 210521</v>
          </cell>
          <cell r="E10555">
            <v>44797</v>
          </cell>
          <cell r="F10555" t="str">
            <v>ROF</v>
          </cell>
          <cell r="G10555" t="str">
            <v>CI_PLT</v>
          </cell>
          <cell r="H10555" t="str">
            <v>PC</v>
          </cell>
          <cell r="I10555" t="str">
            <v>CPR</v>
          </cell>
          <cell r="J10555" t="str">
            <v/>
          </cell>
          <cell r="K10555" t="str">
            <v>PD</v>
          </cell>
          <cell r="L10555" t="str">
            <v>3015</v>
          </cell>
          <cell r="M10555" t="str">
            <v>V</v>
          </cell>
          <cell r="N10555">
            <v>2654</v>
          </cell>
        </row>
        <row r="10556">
          <cell r="A10556" t="str">
            <v>RM-NSB-PLT-00-0084</v>
          </cell>
          <cell r="B10556" t="str">
            <v>CINT</v>
          </cell>
          <cell r="C10556" t="str">
            <v/>
          </cell>
          <cell r="D10556" t="str">
            <v>BRACKET H-200101-1</v>
          </cell>
          <cell r="E10556">
            <v>44797</v>
          </cell>
          <cell r="F10556" t="str">
            <v>ROF</v>
          </cell>
          <cell r="G10556" t="str">
            <v>CI_PLT</v>
          </cell>
          <cell r="H10556" t="str">
            <v>PC</v>
          </cell>
          <cell r="I10556" t="str">
            <v>CPR</v>
          </cell>
          <cell r="J10556" t="str">
            <v/>
          </cell>
          <cell r="K10556" t="str">
            <v>PD</v>
          </cell>
          <cell r="L10556" t="str">
            <v>3015</v>
          </cell>
          <cell r="M10556" t="str">
            <v>V</v>
          </cell>
          <cell r="N10556">
            <v>2564</v>
          </cell>
        </row>
        <row r="10557">
          <cell r="A10557" t="str">
            <v>RM-NSB-PLT-00-0085</v>
          </cell>
          <cell r="B10557" t="str">
            <v>CINT</v>
          </cell>
          <cell r="C10557" t="str">
            <v/>
          </cell>
          <cell r="D10557" t="str">
            <v>BRACKET K- 108007</v>
          </cell>
          <cell r="E10557">
            <v>44797</v>
          </cell>
          <cell r="F10557" t="str">
            <v>ROF</v>
          </cell>
          <cell r="G10557" t="str">
            <v>CI_PLT</v>
          </cell>
          <cell r="H10557" t="str">
            <v>PC</v>
          </cell>
          <cell r="I10557" t="str">
            <v>CPR</v>
          </cell>
          <cell r="J10557" t="str">
            <v/>
          </cell>
          <cell r="K10557" t="str">
            <v>PD</v>
          </cell>
          <cell r="L10557" t="str">
            <v>3015</v>
          </cell>
          <cell r="M10557" t="str">
            <v>V</v>
          </cell>
          <cell r="N10557">
            <v>2654</v>
          </cell>
        </row>
        <row r="10558">
          <cell r="A10558" t="str">
            <v>RM-NSB-PLT-00-0086</v>
          </cell>
          <cell r="B10558" t="str">
            <v>CINT</v>
          </cell>
          <cell r="C10558" t="str">
            <v/>
          </cell>
          <cell r="D10558" t="str">
            <v>BRACKET K- 202062</v>
          </cell>
          <cell r="E10558">
            <v>44797</v>
          </cell>
          <cell r="F10558" t="str">
            <v>ROF</v>
          </cell>
          <cell r="G10558" t="str">
            <v>CI_PLT</v>
          </cell>
          <cell r="H10558" t="str">
            <v>PC</v>
          </cell>
          <cell r="I10558" t="str">
            <v>CPR</v>
          </cell>
          <cell r="J10558" t="str">
            <v/>
          </cell>
          <cell r="K10558" t="str">
            <v>PD</v>
          </cell>
          <cell r="L10558" t="str">
            <v>3015</v>
          </cell>
          <cell r="M10558" t="str">
            <v>V</v>
          </cell>
          <cell r="N10558">
            <v>2654</v>
          </cell>
        </row>
        <row r="10559">
          <cell r="A10559" t="str">
            <v>RM-NSB-PLT-00-0087</v>
          </cell>
          <cell r="B10559" t="str">
            <v>CINT</v>
          </cell>
          <cell r="C10559" t="str">
            <v/>
          </cell>
          <cell r="D10559" t="str">
            <v>BRACKET K- 212003 U /ASSY</v>
          </cell>
          <cell r="E10559">
            <v>44797</v>
          </cell>
          <cell r="F10559" t="str">
            <v>ROF</v>
          </cell>
          <cell r="G10559" t="str">
            <v>CI_PLT</v>
          </cell>
          <cell r="H10559" t="str">
            <v>PC</v>
          </cell>
          <cell r="I10559" t="str">
            <v>CPR</v>
          </cell>
          <cell r="J10559" t="str">
            <v/>
          </cell>
          <cell r="K10559" t="str">
            <v>PD</v>
          </cell>
          <cell r="L10559" t="str">
            <v>3015</v>
          </cell>
          <cell r="M10559" t="str">
            <v>V</v>
          </cell>
          <cell r="N10559">
            <v>2654</v>
          </cell>
        </row>
        <row r="10560">
          <cell r="A10560" t="str">
            <v>RM-NSB-PLT-00-0088</v>
          </cell>
          <cell r="B10560" t="str">
            <v>CINT</v>
          </cell>
          <cell r="C10560" t="str">
            <v/>
          </cell>
          <cell r="D10560" t="str">
            <v>BRACKET K-110013</v>
          </cell>
          <cell r="E10560">
            <v>44797</v>
          </cell>
          <cell r="F10560" t="str">
            <v>ROF</v>
          </cell>
          <cell r="G10560" t="str">
            <v>CI_PLT</v>
          </cell>
          <cell r="H10560" t="str">
            <v>PC</v>
          </cell>
          <cell r="I10560" t="str">
            <v>CPR</v>
          </cell>
          <cell r="J10560" t="str">
            <v/>
          </cell>
          <cell r="K10560" t="str">
            <v>PD</v>
          </cell>
          <cell r="L10560" t="str">
            <v>3015</v>
          </cell>
          <cell r="M10560" t="str">
            <v>V</v>
          </cell>
          <cell r="N10560">
            <v>1819</v>
          </cell>
        </row>
        <row r="10561">
          <cell r="A10561" t="str">
            <v>RM-NSB-PLT-00-0089</v>
          </cell>
          <cell r="B10561" t="str">
            <v>CINT</v>
          </cell>
          <cell r="C10561" t="str">
            <v/>
          </cell>
          <cell r="D10561" t="str">
            <v>BRACKET K-202040-A R</v>
          </cell>
          <cell r="E10561">
            <v>44797</v>
          </cell>
          <cell r="F10561" t="str">
            <v>ROF</v>
          </cell>
          <cell r="G10561" t="str">
            <v>CI_PLT</v>
          </cell>
          <cell r="H10561" t="str">
            <v>PC</v>
          </cell>
          <cell r="I10561" t="str">
            <v>CPR</v>
          </cell>
          <cell r="J10561" t="str">
            <v/>
          </cell>
          <cell r="K10561" t="str">
            <v>PD</v>
          </cell>
          <cell r="L10561" t="str">
            <v>3015</v>
          </cell>
          <cell r="M10561" t="str">
            <v>V</v>
          </cell>
          <cell r="N10561">
            <v>2654</v>
          </cell>
        </row>
        <row r="10562">
          <cell r="A10562" t="str">
            <v>RM-NSB-PLT-00-0090</v>
          </cell>
          <cell r="B10562" t="str">
            <v>CINT</v>
          </cell>
          <cell r="C10562" t="str">
            <v/>
          </cell>
          <cell r="D10562" t="str">
            <v>BRACKET K-202040-B L</v>
          </cell>
          <cell r="E10562">
            <v>44797</v>
          </cell>
          <cell r="F10562" t="str">
            <v>ROF</v>
          </cell>
          <cell r="G10562" t="str">
            <v>CI_PLT</v>
          </cell>
          <cell r="H10562" t="str">
            <v>PC</v>
          </cell>
          <cell r="I10562" t="str">
            <v>CPR</v>
          </cell>
          <cell r="J10562" t="str">
            <v/>
          </cell>
          <cell r="K10562" t="str">
            <v>PD</v>
          </cell>
          <cell r="L10562" t="str">
            <v>3015</v>
          </cell>
          <cell r="M10562" t="str">
            <v>V</v>
          </cell>
          <cell r="N10562">
            <v>2654</v>
          </cell>
        </row>
        <row r="10563">
          <cell r="A10563" t="str">
            <v>RM-NSB-PLT-00-0091</v>
          </cell>
          <cell r="B10563" t="str">
            <v>CINT</v>
          </cell>
          <cell r="C10563" t="str">
            <v/>
          </cell>
          <cell r="D10563" t="str">
            <v>BRACKET K-212003</v>
          </cell>
          <cell r="E10563">
            <v>44797</v>
          </cell>
          <cell r="F10563" t="str">
            <v>ROF</v>
          </cell>
          <cell r="G10563" t="str">
            <v>CI_PLT</v>
          </cell>
          <cell r="H10563" t="str">
            <v>PC</v>
          </cell>
          <cell r="I10563" t="str">
            <v>CPR</v>
          </cell>
          <cell r="J10563" t="str">
            <v/>
          </cell>
          <cell r="K10563" t="str">
            <v>PD</v>
          </cell>
          <cell r="L10563" t="str">
            <v>3015</v>
          </cell>
          <cell r="M10563" t="str">
            <v>V</v>
          </cell>
          <cell r="N10563">
            <v>5241</v>
          </cell>
        </row>
        <row r="10564">
          <cell r="A10564" t="str">
            <v>RM-NSB-PLT-00-0092</v>
          </cell>
          <cell r="B10564" t="str">
            <v>CINT</v>
          </cell>
          <cell r="C10564" t="str">
            <v/>
          </cell>
          <cell r="D10564" t="str">
            <v>BRACKET K-212009-A</v>
          </cell>
          <cell r="E10564">
            <v>44797</v>
          </cell>
          <cell r="F10564" t="str">
            <v>ROF</v>
          </cell>
          <cell r="G10564" t="str">
            <v>CI_PLT</v>
          </cell>
          <cell r="H10564" t="str">
            <v>PC</v>
          </cell>
          <cell r="I10564" t="str">
            <v>CPR</v>
          </cell>
          <cell r="J10564" t="str">
            <v/>
          </cell>
          <cell r="K10564" t="str">
            <v>PD</v>
          </cell>
          <cell r="L10564" t="str">
            <v>3015</v>
          </cell>
          <cell r="M10564" t="str">
            <v>V</v>
          </cell>
          <cell r="N10564">
            <v>2564</v>
          </cell>
        </row>
        <row r="10565">
          <cell r="A10565" t="str">
            <v>RM-NSB-PLT-00-0093</v>
          </cell>
          <cell r="B10565" t="str">
            <v>CINT</v>
          </cell>
          <cell r="C10565" t="str">
            <v/>
          </cell>
          <cell r="D10565" t="str">
            <v>BRACKET K-212019-A</v>
          </cell>
          <cell r="E10565">
            <v>44797</v>
          </cell>
          <cell r="F10565" t="str">
            <v>ROF</v>
          </cell>
          <cell r="G10565" t="str">
            <v>CI_PLT</v>
          </cell>
          <cell r="H10565" t="str">
            <v>PC</v>
          </cell>
          <cell r="I10565" t="str">
            <v>CPR</v>
          </cell>
          <cell r="J10565" t="str">
            <v/>
          </cell>
          <cell r="K10565" t="str">
            <v>PD</v>
          </cell>
          <cell r="L10565" t="str">
            <v>3015</v>
          </cell>
          <cell r="M10565" t="str">
            <v>V</v>
          </cell>
          <cell r="N10565">
            <v>2654</v>
          </cell>
        </row>
        <row r="10566">
          <cell r="A10566" t="str">
            <v>RM-NSB-PLT-00-0094</v>
          </cell>
          <cell r="B10566" t="str">
            <v>CINT</v>
          </cell>
          <cell r="C10566" t="str">
            <v/>
          </cell>
          <cell r="D10566" t="str">
            <v>BRACKET KC-200002</v>
          </cell>
          <cell r="E10566">
            <v>44797</v>
          </cell>
          <cell r="F10566" t="str">
            <v>ROF</v>
          </cell>
          <cell r="G10566" t="str">
            <v>CI_PLT</v>
          </cell>
          <cell r="H10566" t="str">
            <v>PC</v>
          </cell>
          <cell r="I10566" t="str">
            <v>CPR</v>
          </cell>
          <cell r="J10566" t="str">
            <v/>
          </cell>
          <cell r="K10566" t="str">
            <v>PD</v>
          </cell>
          <cell r="L10566" t="str">
            <v>3015</v>
          </cell>
          <cell r="M10566" t="str">
            <v>V</v>
          </cell>
          <cell r="N10566">
            <v>2654</v>
          </cell>
        </row>
        <row r="10567">
          <cell r="A10567" t="str">
            <v>RM-NSB-PLT-00-0095</v>
          </cell>
          <cell r="B10567" t="str">
            <v>CINT</v>
          </cell>
          <cell r="C10567" t="str">
            <v/>
          </cell>
          <cell r="D10567" t="str">
            <v>BRACKET KC-200014</v>
          </cell>
          <cell r="E10567">
            <v>44797</v>
          </cell>
          <cell r="F10567" t="str">
            <v>ROF</v>
          </cell>
          <cell r="G10567" t="str">
            <v>CI_PLT</v>
          </cell>
          <cell r="H10567" t="str">
            <v>PC</v>
          </cell>
          <cell r="I10567" t="str">
            <v>CPR</v>
          </cell>
          <cell r="J10567" t="str">
            <v/>
          </cell>
          <cell r="K10567" t="str">
            <v>PD</v>
          </cell>
          <cell r="L10567" t="str">
            <v>3015</v>
          </cell>
          <cell r="M10567" t="str">
            <v>V</v>
          </cell>
          <cell r="N10567">
            <v>2654</v>
          </cell>
        </row>
        <row r="10568">
          <cell r="A10568" t="str">
            <v>RM-NSB-PLT-00-0096</v>
          </cell>
          <cell r="B10568" t="str">
            <v>CINT</v>
          </cell>
          <cell r="C10568" t="str">
            <v/>
          </cell>
          <cell r="D10568" t="str">
            <v>BRACKET L H-200327-1</v>
          </cell>
          <cell r="E10568">
            <v>44797</v>
          </cell>
          <cell r="F10568" t="str">
            <v>ROF</v>
          </cell>
          <cell r="G10568" t="str">
            <v>CI_PLT</v>
          </cell>
          <cell r="H10568" t="str">
            <v>PC</v>
          </cell>
          <cell r="I10568" t="str">
            <v>CPR</v>
          </cell>
          <cell r="J10568" t="str">
            <v/>
          </cell>
          <cell r="K10568" t="str">
            <v>PD</v>
          </cell>
          <cell r="L10568" t="str">
            <v>3015</v>
          </cell>
          <cell r="M10568" t="str">
            <v>V</v>
          </cell>
          <cell r="N10568">
            <v>882</v>
          </cell>
        </row>
        <row r="10569">
          <cell r="A10569" t="str">
            <v>RM-NSB-PLT-00-0097</v>
          </cell>
          <cell r="B10569" t="str">
            <v>CINT</v>
          </cell>
          <cell r="C10569" t="str">
            <v/>
          </cell>
          <cell r="D10569" t="str">
            <v>BRACKET L/R K-202042</v>
          </cell>
          <cell r="E10569">
            <v>44797</v>
          </cell>
          <cell r="F10569" t="str">
            <v>ROF</v>
          </cell>
          <cell r="G10569" t="str">
            <v>CI_PLT</v>
          </cell>
          <cell r="H10569" t="str">
            <v>PC</v>
          </cell>
          <cell r="I10569" t="str">
            <v>CPR</v>
          </cell>
          <cell r="J10569" t="str">
            <v/>
          </cell>
          <cell r="K10569" t="str">
            <v>PD</v>
          </cell>
          <cell r="L10569" t="str">
            <v>3015</v>
          </cell>
          <cell r="M10569" t="str">
            <v>V</v>
          </cell>
          <cell r="N10569">
            <v>2654</v>
          </cell>
        </row>
        <row r="10570">
          <cell r="A10570" t="str">
            <v>RM-NSB-PLT-00-0098</v>
          </cell>
          <cell r="B10570" t="str">
            <v>CINT</v>
          </cell>
          <cell r="C10570" t="str">
            <v/>
          </cell>
          <cell r="D10570" t="str">
            <v>BRACKET LOWER 2 FSR</v>
          </cell>
          <cell r="E10570">
            <v>44797</v>
          </cell>
          <cell r="F10570" t="str">
            <v>ROF</v>
          </cell>
          <cell r="G10570" t="str">
            <v>CI_PLT</v>
          </cell>
          <cell r="H10570" t="str">
            <v>PC</v>
          </cell>
          <cell r="I10570" t="str">
            <v>CPR</v>
          </cell>
          <cell r="J10570" t="str">
            <v/>
          </cell>
          <cell r="K10570" t="str">
            <v>PD</v>
          </cell>
          <cell r="L10570" t="str">
            <v>3015</v>
          </cell>
          <cell r="M10570" t="str">
            <v>V</v>
          </cell>
          <cell r="N10570">
            <v>2654</v>
          </cell>
        </row>
        <row r="10571">
          <cell r="A10571" t="str">
            <v>RM-NSB-PLT-00-0099</v>
          </cell>
          <cell r="B10571" t="str">
            <v>CINT</v>
          </cell>
          <cell r="C10571" t="str">
            <v/>
          </cell>
          <cell r="D10571" t="str">
            <v>BRACKET MOTOR</v>
          </cell>
          <cell r="E10571">
            <v>44797</v>
          </cell>
          <cell r="F10571" t="str">
            <v>ROF</v>
          </cell>
          <cell r="G10571" t="str">
            <v>CI_PLT</v>
          </cell>
          <cell r="H10571" t="str">
            <v>PC</v>
          </cell>
          <cell r="I10571" t="str">
            <v>CPR</v>
          </cell>
          <cell r="J10571" t="str">
            <v/>
          </cell>
          <cell r="K10571" t="str">
            <v>PD</v>
          </cell>
          <cell r="L10571" t="str">
            <v>3015</v>
          </cell>
          <cell r="M10571" t="str">
            <v>V</v>
          </cell>
          <cell r="N10571">
            <v>30000</v>
          </cell>
        </row>
        <row r="10572">
          <cell r="A10572" t="str">
            <v>RM-NSB-PLT-00-0100</v>
          </cell>
          <cell r="B10572" t="str">
            <v>CINT</v>
          </cell>
          <cell r="C10572" t="str">
            <v/>
          </cell>
          <cell r="D10572" t="str">
            <v>BRACKET PLATE K-212012</v>
          </cell>
          <cell r="E10572">
            <v>44797</v>
          </cell>
          <cell r="F10572" t="str">
            <v>ROF</v>
          </cell>
          <cell r="G10572" t="str">
            <v>CI_PLT</v>
          </cell>
          <cell r="H10572" t="str">
            <v>PC</v>
          </cell>
          <cell r="I10572" t="str">
            <v>CPR</v>
          </cell>
          <cell r="J10572" t="str">
            <v/>
          </cell>
          <cell r="K10572" t="str">
            <v>PD</v>
          </cell>
          <cell r="L10572" t="str">
            <v>3015</v>
          </cell>
          <cell r="M10572" t="str">
            <v>V</v>
          </cell>
          <cell r="N10572">
            <v>2654</v>
          </cell>
        </row>
        <row r="10573">
          <cell r="A10573" t="str">
            <v>RM-NSB-PLT-00-0101</v>
          </cell>
          <cell r="B10573" t="str">
            <v>CINT</v>
          </cell>
          <cell r="C10573" t="str">
            <v/>
          </cell>
          <cell r="D10573" t="str">
            <v>BRACKET PLATE SPH F-095022</v>
          </cell>
          <cell r="E10573">
            <v>44813</v>
          </cell>
          <cell r="F10573" t="str">
            <v>ROF</v>
          </cell>
          <cell r="G10573" t="str">
            <v>CI_PLT</v>
          </cell>
          <cell r="H10573" t="str">
            <v>PC</v>
          </cell>
          <cell r="I10573" t="str">
            <v>CPR</v>
          </cell>
          <cell r="J10573" t="str">
            <v/>
          </cell>
          <cell r="K10573" t="str">
            <v>PD</v>
          </cell>
          <cell r="L10573" t="str">
            <v>3015</v>
          </cell>
          <cell r="M10573" t="str">
            <v>V</v>
          </cell>
          <cell r="N10573">
            <v>2139</v>
          </cell>
        </row>
        <row r="10574">
          <cell r="A10574" t="str">
            <v>RM-NSB-PLT-00-0102</v>
          </cell>
          <cell r="B10574" t="str">
            <v>CINT</v>
          </cell>
          <cell r="C10574" t="str">
            <v/>
          </cell>
          <cell r="D10574" t="str">
            <v>BRACKET R/L FOR LOWER</v>
          </cell>
          <cell r="E10574">
            <v>44797</v>
          </cell>
          <cell r="F10574" t="str">
            <v>ROF</v>
          </cell>
          <cell r="G10574" t="str">
            <v>CI_PLT</v>
          </cell>
          <cell r="H10574" t="str">
            <v>PC</v>
          </cell>
          <cell r="I10574" t="str">
            <v>CPR</v>
          </cell>
          <cell r="J10574" t="str">
            <v/>
          </cell>
          <cell r="K10574" t="str">
            <v>PD</v>
          </cell>
          <cell r="L10574" t="str">
            <v>3015</v>
          </cell>
          <cell r="M10574" t="str">
            <v>V</v>
          </cell>
          <cell r="N10574">
            <v>30000</v>
          </cell>
        </row>
        <row r="10575">
          <cell r="A10575" t="str">
            <v>RM-NSB-PLT-00-0103</v>
          </cell>
          <cell r="B10575" t="str">
            <v>CINT</v>
          </cell>
          <cell r="C10575" t="str">
            <v/>
          </cell>
          <cell r="D10575" t="str">
            <v>BRACKET R/L FOR ROD</v>
          </cell>
          <cell r="E10575">
            <v>44797</v>
          </cell>
          <cell r="F10575" t="str">
            <v>ROF</v>
          </cell>
          <cell r="G10575" t="str">
            <v>CI_PLT</v>
          </cell>
          <cell r="H10575" t="str">
            <v>PC</v>
          </cell>
          <cell r="I10575" t="str">
            <v>CPR</v>
          </cell>
          <cell r="J10575" t="str">
            <v/>
          </cell>
          <cell r="K10575" t="str">
            <v>PD</v>
          </cell>
          <cell r="L10575" t="str">
            <v>3015</v>
          </cell>
          <cell r="M10575" t="str">
            <v>V</v>
          </cell>
          <cell r="N10575">
            <v>25000</v>
          </cell>
        </row>
        <row r="10576">
          <cell r="A10576" t="str">
            <v>RM-NSB-PLT-00-0104</v>
          </cell>
          <cell r="B10576" t="str">
            <v>CINT</v>
          </cell>
          <cell r="C10576" t="str">
            <v/>
          </cell>
          <cell r="D10576" t="str">
            <v>BRACKET SPH- 212015 + CK 212015</v>
          </cell>
          <cell r="E10576">
            <v>44797</v>
          </cell>
          <cell r="F10576" t="str">
            <v>ROF</v>
          </cell>
          <cell r="G10576" t="str">
            <v>CI_PLT</v>
          </cell>
          <cell r="H10576" t="str">
            <v>PC</v>
          </cell>
          <cell r="I10576" t="str">
            <v>CPR</v>
          </cell>
          <cell r="J10576" t="str">
            <v/>
          </cell>
          <cell r="K10576" t="str">
            <v>PD</v>
          </cell>
          <cell r="L10576" t="str">
            <v>3015</v>
          </cell>
          <cell r="M10576" t="str">
            <v>V</v>
          </cell>
          <cell r="N10576">
            <v>884</v>
          </cell>
        </row>
        <row r="10577">
          <cell r="A10577" t="str">
            <v>RM-NSB-PLT-00-0105</v>
          </cell>
          <cell r="B10577" t="str">
            <v>CINT</v>
          </cell>
          <cell r="C10577" t="str">
            <v/>
          </cell>
          <cell r="D10577" t="str">
            <v>BRACKET TB-002</v>
          </cell>
          <cell r="E10577">
            <v>44797</v>
          </cell>
          <cell r="F10577" t="str">
            <v>ROF</v>
          </cell>
          <cell r="G10577" t="str">
            <v>CI_PLT</v>
          </cell>
          <cell r="H10577" t="str">
            <v>PC</v>
          </cell>
          <cell r="I10577" t="str">
            <v>CPR</v>
          </cell>
          <cell r="J10577" t="str">
            <v/>
          </cell>
          <cell r="K10577" t="str">
            <v>PD</v>
          </cell>
          <cell r="L10577" t="str">
            <v>3015</v>
          </cell>
          <cell r="M10577" t="str">
            <v>V</v>
          </cell>
          <cell r="N10577">
            <v>2654</v>
          </cell>
        </row>
        <row r="10578">
          <cell r="A10578" t="str">
            <v>RM-NSB-PLT-00-0106</v>
          </cell>
          <cell r="B10578" t="str">
            <v>CINT</v>
          </cell>
          <cell r="C10578" t="str">
            <v/>
          </cell>
          <cell r="D10578" t="str">
            <v>BRACKET( HOOK)K-103004</v>
          </cell>
          <cell r="E10578">
            <v>44797</v>
          </cell>
          <cell r="F10578" t="str">
            <v>ROF</v>
          </cell>
          <cell r="G10578" t="str">
            <v>CI_PLT</v>
          </cell>
          <cell r="H10578" t="str">
            <v>PC</v>
          </cell>
          <cell r="I10578" t="str">
            <v>CPR</v>
          </cell>
          <cell r="J10578" t="str">
            <v/>
          </cell>
          <cell r="K10578" t="str">
            <v>PD</v>
          </cell>
          <cell r="L10578" t="str">
            <v>3015</v>
          </cell>
          <cell r="M10578" t="str">
            <v>V</v>
          </cell>
          <cell r="N10578">
            <v>2654</v>
          </cell>
        </row>
        <row r="10579">
          <cell r="A10579" t="str">
            <v>RM-NSB-PLT-00-0107</v>
          </cell>
          <cell r="B10579" t="str">
            <v>CINT</v>
          </cell>
          <cell r="C10579" t="str">
            <v/>
          </cell>
          <cell r="D10579" t="str">
            <v>BRACKETCOMPLE K-110013</v>
          </cell>
          <cell r="E10579">
            <v>44797</v>
          </cell>
          <cell r="F10579" t="str">
            <v>ROF</v>
          </cell>
          <cell r="G10579" t="str">
            <v>CI_PLT</v>
          </cell>
          <cell r="H10579" t="str">
            <v>PC</v>
          </cell>
          <cell r="I10579" t="str">
            <v>CPR</v>
          </cell>
          <cell r="J10579" t="str">
            <v/>
          </cell>
          <cell r="K10579" t="str">
            <v>PD</v>
          </cell>
          <cell r="L10579" t="str">
            <v>3015</v>
          </cell>
          <cell r="M10579" t="str">
            <v>V</v>
          </cell>
          <cell r="N10579">
            <v>1819</v>
          </cell>
        </row>
        <row r="10580">
          <cell r="A10580" t="str">
            <v>RM-NSB-PLT-00-0108</v>
          </cell>
          <cell r="B10580" t="str">
            <v>CINT</v>
          </cell>
          <cell r="C10580" t="str">
            <v/>
          </cell>
          <cell r="D10580" t="str">
            <v>BRAKET (LH/RH) K-110015 CB-135D KW 0</v>
          </cell>
          <cell r="E10580">
            <v>44797</v>
          </cell>
          <cell r="F10580" t="str">
            <v>ROF</v>
          </cell>
          <cell r="G10580" t="str">
            <v>CI_PLT</v>
          </cell>
          <cell r="H10580" t="str">
            <v>PC</v>
          </cell>
          <cell r="I10580" t="str">
            <v>CPR</v>
          </cell>
          <cell r="J10580" t="str">
            <v/>
          </cell>
          <cell r="K10580" t="str">
            <v>PD</v>
          </cell>
          <cell r="L10580" t="str">
            <v>3015</v>
          </cell>
          <cell r="M10580" t="str">
            <v>V</v>
          </cell>
          <cell r="N10580">
            <v>2654</v>
          </cell>
        </row>
        <row r="10581">
          <cell r="A10581" t="str">
            <v>RM-NSB-PLT-00-0109</v>
          </cell>
          <cell r="B10581" t="str">
            <v>CINT</v>
          </cell>
          <cell r="C10581" t="str">
            <v/>
          </cell>
          <cell r="D10581" t="str">
            <v>FOOT FRAME BRACKET K-212015</v>
          </cell>
          <cell r="E10581">
            <v>44797</v>
          </cell>
          <cell r="F10581" t="str">
            <v>ROF</v>
          </cell>
          <cell r="G10581" t="str">
            <v>CI_PLT</v>
          </cell>
          <cell r="H10581" t="str">
            <v>PC</v>
          </cell>
          <cell r="I10581" t="str">
            <v>CPR</v>
          </cell>
          <cell r="J10581" t="str">
            <v/>
          </cell>
          <cell r="K10581" t="str">
            <v>PD</v>
          </cell>
          <cell r="L10581" t="str">
            <v>3015</v>
          </cell>
          <cell r="M10581" t="str">
            <v>V</v>
          </cell>
          <cell r="N10581">
            <v>6544</v>
          </cell>
        </row>
        <row r="10582">
          <cell r="A10582" t="str">
            <v>RM-NSB-PLT-00-0110</v>
          </cell>
          <cell r="B10582" t="str">
            <v>CINT</v>
          </cell>
          <cell r="C10582" t="str">
            <v/>
          </cell>
          <cell r="D10582" t="str">
            <v>MARQUISE BED PLATE K-901010</v>
          </cell>
          <cell r="E10582">
            <v>44802</v>
          </cell>
          <cell r="F10582" t="str">
            <v>ROF</v>
          </cell>
          <cell r="G10582" t="str">
            <v>CI_PLT</v>
          </cell>
          <cell r="H10582" t="str">
            <v>PC</v>
          </cell>
          <cell r="I10582" t="str">
            <v>CPR</v>
          </cell>
          <cell r="J10582" t="str">
            <v/>
          </cell>
          <cell r="K10582" t="str">
            <v>PD</v>
          </cell>
          <cell r="L10582" t="str">
            <v>3015</v>
          </cell>
          <cell r="M10582" t="str">
            <v>V</v>
          </cell>
          <cell r="N10582">
            <v>1256</v>
          </cell>
        </row>
        <row r="10583">
          <cell r="A10583" t="str">
            <v>RM-NSB-PLT-00-0111</v>
          </cell>
          <cell r="B10583" t="str">
            <v>CINT</v>
          </cell>
          <cell r="C10583" t="str">
            <v/>
          </cell>
          <cell r="D10583" t="str">
            <v>MARQUISE PLATE K-901020</v>
          </cell>
          <cell r="E10583">
            <v>44797</v>
          </cell>
          <cell r="F10583" t="str">
            <v>ROF</v>
          </cell>
          <cell r="G10583" t="str">
            <v>CI_PLT</v>
          </cell>
          <cell r="H10583" t="str">
            <v>PC</v>
          </cell>
          <cell r="I10583" t="str">
            <v>CPR</v>
          </cell>
          <cell r="J10583" t="str">
            <v/>
          </cell>
          <cell r="K10583" t="str">
            <v>PD</v>
          </cell>
          <cell r="L10583" t="str">
            <v>3015</v>
          </cell>
          <cell r="M10583" t="str">
            <v>V</v>
          </cell>
          <cell r="N10583">
            <v>4800</v>
          </cell>
        </row>
        <row r="10584">
          <cell r="A10584" t="str">
            <v>RM-NSB-PLT-00-0112</v>
          </cell>
          <cell r="B10584" t="str">
            <v>CINT</v>
          </cell>
          <cell r="C10584" t="str">
            <v/>
          </cell>
          <cell r="D10584" t="str">
            <v>PLATE 4.5X1219X2438 NSB</v>
          </cell>
          <cell r="E10584">
            <v>44797</v>
          </cell>
          <cell r="F10584" t="str">
            <v>ROF</v>
          </cell>
          <cell r="G10584" t="str">
            <v>CI_PLAT</v>
          </cell>
          <cell r="H10584" t="str">
            <v>PC</v>
          </cell>
          <cell r="I10584" t="str">
            <v>CPR</v>
          </cell>
          <cell r="J10584" t="str">
            <v/>
          </cell>
          <cell r="K10584" t="str">
            <v>PD</v>
          </cell>
          <cell r="L10584" t="str">
            <v>3015</v>
          </cell>
          <cell r="M10584" t="str">
            <v>V</v>
          </cell>
          <cell r="N10584">
            <v>2204647</v>
          </cell>
        </row>
        <row r="10585">
          <cell r="A10585" t="str">
            <v>RM-NSB-PLT-00-0113</v>
          </cell>
          <cell r="B10585" t="str">
            <v>CINT</v>
          </cell>
          <cell r="C10585" t="str">
            <v/>
          </cell>
          <cell r="D10585" t="str">
            <v>PLATE BAR 10 X 50 X 6000</v>
          </cell>
          <cell r="E10585">
            <v>45232</v>
          </cell>
          <cell r="F10585" t="str">
            <v>ROF</v>
          </cell>
          <cell r="G10585" t="str">
            <v>CI_PLT</v>
          </cell>
          <cell r="H10585" t="str">
            <v>PC</v>
          </cell>
          <cell r="I10585" t="str">
            <v>CPR</v>
          </cell>
          <cell r="J10585" t="str">
            <v/>
          </cell>
          <cell r="K10585" t="str">
            <v>PD</v>
          </cell>
          <cell r="L10585" t="str">
            <v>3015</v>
          </cell>
          <cell r="M10585" t="str">
            <v>V</v>
          </cell>
          <cell r="N10585">
            <v>510000</v>
          </cell>
        </row>
        <row r="10586">
          <cell r="A10586" t="str">
            <v>RM-NSB-PLT-00-0114</v>
          </cell>
          <cell r="B10586" t="str">
            <v>CINT</v>
          </cell>
          <cell r="C10586" t="str">
            <v/>
          </cell>
          <cell r="D10586" t="str">
            <v>PLATE BAR 16 X 50 X 6000</v>
          </cell>
          <cell r="E10586">
            <v>44797</v>
          </cell>
          <cell r="F10586" t="str">
            <v>ROF</v>
          </cell>
          <cell r="G10586" t="str">
            <v>CI_PLT</v>
          </cell>
          <cell r="H10586" t="str">
            <v>PC</v>
          </cell>
          <cell r="I10586" t="str">
            <v>CPR</v>
          </cell>
          <cell r="J10586" t="str">
            <v/>
          </cell>
          <cell r="K10586" t="str">
            <v>PD</v>
          </cell>
          <cell r="L10586" t="str">
            <v>3015</v>
          </cell>
          <cell r="M10586" t="str">
            <v>V</v>
          </cell>
          <cell r="N10586">
            <v>37000</v>
          </cell>
        </row>
        <row r="10587">
          <cell r="A10587" t="str">
            <v>RM-NSB-PLT-00-0115</v>
          </cell>
          <cell r="B10587" t="str">
            <v>CINT</v>
          </cell>
          <cell r="C10587" t="str">
            <v/>
          </cell>
          <cell r="D10587" t="str">
            <v>PLATE BAR 6.0 X 32 X 6000</v>
          </cell>
          <cell r="E10587">
            <v>44797</v>
          </cell>
          <cell r="F10587" t="str">
            <v>ROF</v>
          </cell>
          <cell r="G10587" t="str">
            <v>CI_PLT</v>
          </cell>
          <cell r="H10587" t="str">
            <v>PC</v>
          </cell>
          <cell r="I10587" t="str">
            <v>CPR</v>
          </cell>
          <cell r="J10587" t="str">
            <v/>
          </cell>
          <cell r="K10587" t="str">
            <v>PD</v>
          </cell>
          <cell r="L10587" t="str">
            <v>3015</v>
          </cell>
          <cell r="M10587" t="str">
            <v>V</v>
          </cell>
          <cell r="N10587">
            <v>150000</v>
          </cell>
        </row>
        <row r="10588">
          <cell r="A10588" t="str">
            <v>RM-NSB-PLT-00-0116</v>
          </cell>
          <cell r="B10588" t="str">
            <v>CINT</v>
          </cell>
          <cell r="C10588" t="str">
            <v/>
          </cell>
          <cell r="D10588" t="str">
            <v>PLATE SPRING M= SUS 304-CSP</v>
          </cell>
          <cell r="E10588">
            <v>45175</v>
          </cell>
          <cell r="F10588" t="str">
            <v>ROF</v>
          </cell>
          <cell r="G10588" t="str">
            <v>CI_PLT</v>
          </cell>
          <cell r="H10588" t="str">
            <v>PC</v>
          </cell>
          <cell r="I10588" t="str">
            <v>CPR</v>
          </cell>
          <cell r="J10588" t="str">
            <v/>
          </cell>
          <cell r="K10588" t="str">
            <v>PD</v>
          </cell>
          <cell r="L10588" t="str">
            <v>3015</v>
          </cell>
          <cell r="M10588" t="str">
            <v>V</v>
          </cell>
          <cell r="N10588">
            <v>850000</v>
          </cell>
        </row>
        <row r="10589">
          <cell r="A10589" t="str">
            <v>RM-NSB-PLT-00-0117</v>
          </cell>
          <cell r="B10589" t="str">
            <v>CINT</v>
          </cell>
          <cell r="C10589" t="str">
            <v/>
          </cell>
          <cell r="D10589" t="str">
            <v>SPCC-SD 0.8 X 1219 X 2438</v>
          </cell>
          <cell r="E10589">
            <v>45098</v>
          </cell>
          <cell r="F10589" t="str">
            <v>ROF</v>
          </cell>
          <cell r="G10589" t="str">
            <v>CI_PLAT</v>
          </cell>
          <cell r="H10589" t="str">
            <v>PC</v>
          </cell>
          <cell r="I10589" t="str">
            <v>CPR</v>
          </cell>
          <cell r="J10589" t="str">
            <v/>
          </cell>
          <cell r="K10589" t="str">
            <v>PD</v>
          </cell>
          <cell r="L10589" t="str">
            <v>3015</v>
          </cell>
          <cell r="M10589" t="str">
            <v>V</v>
          </cell>
          <cell r="N10589">
            <v>331020</v>
          </cell>
        </row>
        <row r="10590">
          <cell r="A10590" t="str">
            <v>RM-NSB-PLT-00-0118</v>
          </cell>
          <cell r="B10590" t="str">
            <v>CINT</v>
          </cell>
          <cell r="C10590" t="str">
            <v/>
          </cell>
          <cell r="D10590" t="str">
            <v>SPCC-SD 0.8 X 914 X 1.829</v>
          </cell>
          <cell r="E10590">
            <v>44797</v>
          </cell>
          <cell r="F10590" t="str">
            <v>ROF</v>
          </cell>
          <cell r="G10590" t="str">
            <v>CI_PLAT</v>
          </cell>
          <cell r="H10590" t="str">
            <v>PC</v>
          </cell>
          <cell r="I10590" t="str">
            <v>CPR</v>
          </cell>
          <cell r="J10590" t="str">
            <v/>
          </cell>
          <cell r="K10590" t="str">
            <v>PD</v>
          </cell>
          <cell r="L10590" t="str">
            <v>3015</v>
          </cell>
          <cell r="M10590" t="str">
            <v>V</v>
          </cell>
          <cell r="N10590">
            <v>209966</v>
          </cell>
        </row>
        <row r="10591">
          <cell r="A10591" t="str">
            <v>RM-NSB-PLT-00-0119</v>
          </cell>
          <cell r="B10591" t="str">
            <v>CINT</v>
          </cell>
          <cell r="C10591" t="str">
            <v/>
          </cell>
          <cell r="D10591" t="str">
            <v>SPHC 4.5 X 50 X 1219</v>
          </cell>
          <cell r="E10591">
            <v>44797</v>
          </cell>
          <cell r="F10591" t="str">
            <v>ROF</v>
          </cell>
          <cell r="G10591" t="str">
            <v>CI_PLT</v>
          </cell>
          <cell r="H10591" t="str">
            <v>PC</v>
          </cell>
          <cell r="I10591" t="str">
            <v>CPR</v>
          </cell>
          <cell r="J10591" t="str">
            <v/>
          </cell>
          <cell r="K10591" t="str">
            <v>PD</v>
          </cell>
          <cell r="L10591" t="str">
            <v>3015</v>
          </cell>
          <cell r="M10591" t="str">
            <v>V</v>
          </cell>
          <cell r="N10591">
            <v>43061</v>
          </cell>
        </row>
        <row r="10592">
          <cell r="A10592" t="str">
            <v>RM-NSB-PLT-00-0120</v>
          </cell>
          <cell r="B10592" t="str">
            <v>CINT</v>
          </cell>
          <cell r="C10592" t="str">
            <v/>
          </cell>
          <cell r="D10592" t="str">
            <v>SPHC 6.0 X 50 X 1219</v>
          </cell>
          <cell r="E10592">
            <v>44797</v>
          </cell>
          <cell r="F10592" t="str">
            <v>ROF</v>
          </cell>
          <cell r="G10592" t="str">
            <v>CI_PLT</v>
          </cell>
          <cell r="H10592" t="str">
            <v>PC</v>
          </cell>
          <cell r="I10592" t="str">
            <v>CPR</v>
          </cell>
          <cell r="J10592" t="str">
            <v/>
          </cell>
          <cell r="K10592" t="str">
            <v>PD</v>
          </cell>
          <cell r="L10592" t="str">
            <v>3015</v>
          </cell>
          <cell r="M10592" t="str">
            <v>V</v>
          </cell>
          <cell r="N10592">
            <v>60286</v>
          </cell>
        </row>
        <row r="10593">
          <cell r="A10593" t="str">
            <v>RM-NSB-PLT-00-0121</v>
          </cell>
          <cell r="B10593" t="str">
            <v>CINT</v>
          </cell>
          <cell r="C10593" t="str">
            <v/>
          </cell>
          <cell r="D10593" t="str">
            <v>SPHC-P 1.6 X 1.219 X 2.438</v>
          </cell>
          <cell r="E10593">
            <v>44926</v>
          </cell>
          <cell r="F10593" t="str">
            <v>ROF</v>
          </cell>
          <cell r="G10593" t="str">
            <v>CI_PLT</v>
          </cell>
          <cell r="H10593" t="str">
            <v>PC</v>
          </cell>
          <cell r="I10593" t="str">
            <v>CPR</v>
          </cell>
          <cell r="J10593" t="str">
            <v/>
          </cell>
          <cell r="K10593" t="str">
            <v>PD</v>
          </cell>
          <cell r="L10593" t="str">
            <v>3015</v>
          </cell>
          <cell r="M10593" t="str">
            <v>V</v>
          </cell>
          <cell r="N10593">
            <v>746546</v>
          </cell>
        </row>
        <row r="10594">
          <cell r="A10594" t="str">
            <v>RM-NSB-PLT-00-0122</v>
          </cell>
          <cell r="B10594" t="str">
            <v>CINT</v>
          </cell>
          <cell r="C10594" t="str">
            <v/>
          </cell>
          <cell r="D10594" t="str">
            <v>SPHC-P 2.3 X 1.219 X 2.438</v>
          </cell>
          <cell r="E10594">
            <v>44926</v>
          </cell>
          <cell r="F10594" t="str">
            <v>ROF</v>
          </cell>
          <cell r="G10594" t="str">
            <v>CI_PLT</v>
          </cell>
          <cell r="H10594" t="str">
            <v>PC</v>
          </cell>
          <cell r="I10594" t="str">
            <v>CPR</v>
          </cell>
          <cell r="J10594" t="str">
            <v/>
          </cell>
          <cell r="K10594" t="str">
            <v>PD</v>
          </cell>
          <cell r="L10594" t="str">
            <v>3015</v>
          </cell>
          <cell r="M10594" t="str">
            <v>V</v>
          </cell>
          <cell r="N10594">
            <v>1073161</v>
          </cell>
        </row>
        <row r="10595">
          <cell r="A10595" t="str">
            <v>RM-NSB-PLT-00-0123</v>
          </cell>
          <cell r="B10595" t="str">
            <v>CINT</v>
          </cell>
          <cell r="C10595" t="str">
            <v/>
          </cell>
          <cell r="D10595" t="str">
            <v>SPHC-P 4.5 X 1.219 X 2.438</v>
          </cell>
          <cell r="E10595">
            <v>44926</v>
          </cell>
          <cell r="F10595" t="str">
            <v>ROF</v>
          </cell>
          <cell r="G10595" t="str">
            <v>CI_PLT</v>
          </cell>
          <cell r="H10595" t="str">
            <v>PC</v>
          </cell>
          <cell r="I10595" t="str">
            <v>CPR</v>
          </cell>
          <cell r="J10595" t="str">
            <v/>
          </cell>
          <cell r="K10595" t="str">
            <v>PD</v>
          </cell>
          <cell r="L10595" t="str">
            <v>3015</v>
          </cell>
          <cell r="M10595" t="str">
            <v>V</v>
          </cell>
          <cell r="N10595">
            <v>2103772</v>
          </cell>
        </row>
        <row r="10596">
          <cell r="A10596" t="str">
            <v>RM-NSB-PLT-00-0124</v>
          </cell>
          <cell r="B10596" t="str">
            <v>CINT</v>
          </cell>
          <cell r="C10596" t="str">
            <v/>
          </cell>
          <cell r="D10596" t="str">
            <v>SPHC-P 6.0 X 1.219 X 2.438</v>
          </cell>
          <cell r="E10596">
            <v>44797</v>
          </cell>
          <cell r="F10596" t="str">
            <v>ROF</v>
          </cell>
          <cell r="G10596" t="str">
            <v>CI_PLT</v>
          </cell>
          <cell r="H10596" t="str">
            <v>PC</v>
          </cell>
          <cell r="I10596" t="str">
            <v>CPR</v>
          </cell>
          <cell r="J10596" t="str">
            <v/>
          </cell>
          <cell r="K10596" t="str">
            <v>PD</v>
          </cell>
          <cell r="L10596" t="str">
            <v>3015</v>
          </cell>
          <cell r="M10596" t="str">
            <v>V</v>
          </cell>
          <cell r="N10596">
            <v>2718060</v>
          </cell>
        </row>
        <row r="10597">
          <cell r="A10597" t="str">
            <v>RM-NSB-PLT-00-0125</v>
          </cell>
          <cell r="B10597" t="str">
            <v>CINT</v>
          </cell>
          <cell r="C10597" t="str">
            <v/>
          </cell>
          <cell r="D10597" t="str">
            <v>SPCC-SD 0.7 X 914 X 1.829</v>
          </cell>
          <cell r="E10597">
            <v>0</v>
          </cell>
          <cell r="F10597" t="str">
            <v>ROF</v>
          </cell>
          <cell r="G10597" t="str">
            <v>CI_PLAT</v>
          </cell>
          <cell r="H10597" t="str">
            <v>PC</v>
          </cell>
          <cell r="I10597" t="str">
            <v>CPR</v>
          </cell>
          <cell r="J10597" t="str">
            <v/>
          </cell>
          <cell r="K10597" t="str">
            <v>PD</v>
          </cell>
          <cell r="L10597" t="str">
            <v>3015</v>
          </cell>
          <cell r="M10597" t="str">
            <v>V</v>
          </cell>
          <cell r="N10597">
            <v>10</v>
          </cell>
        </row>
        <row r="10598">
          <cell r="A10598" t="str">
            <v>RM-NSB-PLT-00-0128</v>
          </cell>
          <cell r="B10598" t="str">
            <v>CINT</v>
          </cell>
          <cell r="C10598" t="str">
            <v/>
          </cell>
          <cell r="D10598" t="str">
            <v>PLATE STAINLESS (T) 2.0 X 40 X 1200 MM</v>
          </cell>
          <cell r="E10598">
            <v>0</v>
          </cell>
          <cell r="F10598" t="str">
            <v>ROF</v>
          </cell>
          <cell r="G10598" t="str">
            <v>CI_PLAT</v>
          </cell>
          <cell r="H10598" t="str">
            <v>PC</v>
          </cell>
          <cell r="I10598" t="str">
            <v>CPR</v>
          </cell>
          <cell r="J10598" t="str">
            <v/>
          </cell>
          <cell r="K10598" t="str">
            <v>PD</v>
          </cell>
          <cell r="L10598" t="str">
            <v>3015</v>
          </cell>
          <cell r="M10598" t="str">
            <v>V</v>
          </cell>
          <cell r="N10598">
            <v>75000</v>
          </cell>
        </row>
        <row r="10599">
          <cell r="A10599" t="str">
            <v>RM-NSB-PLT-00-0129</v>
          </cell>
          <cell r="B10599" t="str">
            <v>CINT</v>
          </cell>
          <cell r="C10599" t="str">
            <v/>
          </cell>
          <cell r="D10599" t="str">
            <v>SPCC-SD 2.0 X 51 X 875</v>
          </cell>
          <cell r="E10599">
            <v>0</v>
          </cell>
          <cell r="F10599" t="str">
            <v>ROF</v>
          </cell>
          <cell r="G10599" t="str">
            <v>CI_PLAT</v>
          </cell>
          <cell r="H10599" t="str">
            <v>PC</v>
          </cell>
          <cell r="I10599" t="str">
            <v>CPR</v>
          </cell>
          <cell r="J10599" t="str">
            <v/>
          </cell>
          <cell r="K10599" t="str">
            <v>PD</v>
          </cell>
          <cell r="L10599" t="str">
            <v>3015</v>
          </cell>
          <cell r="M10599" t="str">
            <v>V</v>
          </cell>
          <cell r="N10599">
            <v>10</v>
          </cell>
        </row>
        <row r="10600">
          <cell r="A10600" t="str">
            <v>RM-NSB-PLT-00-0130</v>
          </cell>
          <cell r="B10600" t="str">
            <v>CINT</v>
          </cell>
          <cell r="C10600" t="str">
            <v/>
          </cell>
          <cell r="D10600" t="str">
            <v>BS-201 
SLEEPING PANEL</v>
          </cell>
          <cell r="E10600">
            <v>0</v>
          </cell>
          <cell r="F10600" t="str">
            <v>ROF</v>
          </cell>
          <cell r="G10600" t="str">
            <v>CI_PLAT</v>
          </cell>
          <cell r="H10600" t="str">
            <v>SET</v>
          </cell>
          <cell r="I10600" t="str">
            <v>CPR</v>
          </cell>
          <cell r="J10600" t="str">
            <v/>
          </cell>
          <cell r="K10600" t="str">
            <v>PD</v>
          </cell>
          <cell r="L10600" t="str">
            <v>3015</v>
          </cell>
          <cell r="M10600" t="str">
            <v>V</v>
          </cell>
          <cell r="N10600">
            <v>10</v>
          </cell>
        </row>
        <row r="10601">
          <cell r="A10601" t="str">
            <v>RM-NSB-PLT-00-0131</v>
          </cell>
          <cell r="B10601" t="str">
            <v>CINT</v>
          </cell>
          <cell r="C10601" t="str">
            <v/>
          </cell>
          <cell r="D10601" t="str">
            <v>BS-201-1
 SLEEPING PANEL</v>
          </cell>
          <cell r="E10601">
            <v>0</v>
          </cell>
          <cell r="F10601" t="str">
            <v>ROF</v>
          </cell>
          <cell r="G10601" t="str">
            <v>CI_PLAT</v>
          </cell>
          <cell r="H10601" t="str">
            <v>SET</v>
          </cell>
          <cell r="I10601" t="str">
            <v>CPR</v>
          </cell>
          <cell r="J10601" t="str">
            <v/>
          </cell>
          <cell r="K10601" t="str">
            <v>PD</v>
          </cell>
          <cell r="L10601" t="str">
            <v>3015</v>
          </cell>
          <cell r="M10601" t="str">
            <v>V</v>
          </cell>
          <cell r="N10601">
            <v>10</v>
          </cell>
        </row>
        <row r="10602">
          <cell r="A10602" t="str">
            <v>RM-NSB-PLT-00-0132</v>
          </cell>
          <cell r="B10602" t="str">
            <v>CINT</v>
          </cell>
          <cell r="C10602" t="str">
            <v/>
          </cell>
          <cell r="D10602" t="str">
            <v>BS-514
 BED SIDE CABINET</v>
          </cell>
          <cell r="E10602">
            <v>0</v>
          </cell>
          <cell r="F10602" t="str">
            <v>ROF</v>
          </cell>
          <cell r="G10602" t="str">
            <v>CI_PLAT</v>
          </cell>
          <cell r="H10602" t="str">
            <v>SET</v>
          </cell>
          <cell r="I10602" t="str">
            <v>CPR</v>
          </cell>
          <cell r="J10602" t="str">
            <v/>
          </cell>
          <cell r="K10602" t="str">
            <v>PD</v>
          </cell>
          <cell r="L10602" t="str">
            <v>3015</v>
          </cell>
          <cell r="M10602" t="str">
            <v>V</v>
          </cell>
          <cell r="N10602">
            <v>10</v>
          </cell>
        </row>
        <row r="10603">
          <cell r="A10603" t="str">
            <v>RM-NSB-PLT-00-0133</v>
          </cell>
          <cell r="B10603" t="str">
            <v>CINT</v>
          </cell>
          <cell r="C10603" t="str">
            <v/>
          </cell>
          <cell r="D10603" t="str">
            <v>BS-524
 BED SIDE CABINET</v>
          </cell>
          <cell r="E10603">
            <v>0</v>
          </cell>
          <cell r="F10603" t="str">
            <v>ROF</v>
          </cell>
          <cell r="G10603" t="str">
            <v>CI_PLAT</v>
          </cell>
          <cell r="H10603" t="str">
            <v>SET</v>
          </cell>
          <cell r="I10603" t="str">
            <v>CPR</v>
          </cell>
          <cell r="J10603" t="str">
            <v/>
          </cell>
          <cell r="K10603" t="str">
            <v>PD</v>
          </cell>
          <cell r="L10603" t="str">
            <v>3015</v>
          </cell>
          <cell r="M10603" t="str">
            <v>V</v>
          </cell>
          <cell r="N10603">
            <v>10</v>
          </cell>
        </row>
        <row r="10604">
          <cell r="A10604" t="str">
            <v>RM-NSB-PLT-00-0134</v>
          </cell>
          <cell r="B10604" t="str">
            <v>CINT</v>
          </cell>
          <cell r="C10604" t="str">
            <v/>
          </cell>
          <cell r="D10604" t="str">
            <v>BOTTOM STOPPER MULTY BED</v>
          </cell>
          <cell r="E10604">
            <v>45176</v>
          </cell>
          <cell r="F10604" t="str">
            <v>ROF</v>
          </cell>
          <cell r="G10604" t="str">
            <v>CI_PLAT</v>
          </cell>
          <cell r="H10604" t="str">
            <v>PC</v>
          </cell>
          <cell r="I10604" t="str">
            <v>CPR</v>
          </cell>
          <cell r="J10604" t="str">
            <v/>
          </cell>
          <cell r="K10604" t="str">
            <v>PD</v>
          </cell>
          <cell r="L10604" t="str">
            <v>3015</v>
          </cell>
          <cell r="M10604" t="str">
            <v>V</v>
          </cell>
          <cell r="N10604">
            <v>10</v>
          </cell>
        </row>
        <row r="10605">
          <cell r="A10605" t="str">
            <v>RM-NSB-PLT-00-0135</v>
          </cell>
          <cell r="B10605" t="str">
            <v>CINT</v>
          </cell>
          <cell r="C10605" t="str">
            <v/>
          </cell>
          <cell r="D10605" t="str">
            <v>PLATE STRIP 9 X 25 X 6000</v>
          </cell>
          <cell r="E10605">
            <v>0</v>
          </cell>
          <cell r="F10605" t="str">
            <v>ROF</v>
          </cell>
          <cell r="G10605" t="str">
            <v>CI_PLAT</v>
          </cell>
          <cell r="H10605" t="str">
            <v>PC</v>
          </cell>
          <cell r="I10605" t="str">
            <v>CPR</v>
          </cell>
          <cell r="J10605" t="str">
            <v/>
          </cell>
          <cell r="K10605" t="str">
            <v>PD</v>
          </cell>
          <cell r="L10605" t="str">
            <v>3015</v>
          </cell>
          <cell r="M10605" t="str">
            <v>V</v>
          </cell>
          <cell r="N10605">
            <v>12000</v>
          </cell>
        </row>
        <row r="10606">
          <cell r="A10606" t="str">
            <v>RM-NSB-PLT-00-0136</v>
          </cell>
          <cell r="B10606" t="str">
            <v>CINT</v>
          </cell>
          <cell r="C10606" t="str">
            <v/>
          </cell>
          <cell r="D10606" t="str">
            <v>PLATE STRIP 5 X 30 X 6000</v>
          </cell>
          <cell r="E10606">
            <v>45232</v>
          </cell>
          <cell r="F10606" t="str">
            <v>ROF</v>
          </cell>
          <cell r="G10606" t="str">
            <v>CI_PLAT</v>
          </cell>
          <cell r="H10606" t="str">
            <v>PC</v>
          </cell>
          <cell r="I10606" t="str">
            <v>CPR</v>
          </cell>
          <cell r="J10606" t="str">
            <v/>
          </cell>
          <cell r="K10606" t="str">
            <v>PD</v>
          </cell>
          <cell r="L10606" t="str">
            <v>3015</v>
          </cell>
          <cell r="M10606" t="str">
            <v>V</v>
          </cell>
          <cell r="N10606">
            <v>149000</v>
          </cell>
        </row>
        <row r="10607">
          <cell r="A10607" t="str">
            <v>RM-NSB-PLT-00-0137</v>
          </cell>
          <cell r="B10607" t="str">
            <v>CINT</v>
          </cell>
          <cell r="C10607" t="str">
            <v/>
          </cell>
          <cell r="D10607" t="str">
            <v>PLATE STRIP SUPPORT T.9X25X113 TP LUBANG</v>
          </cell>
          <cell r="E10607">
            <v>45299</v>
          </cell>
          <cell r="F10607" t="str">
            <v>ROF</v>
          </cell>
          <cell r="G10607" t="str">
            <v>CI_PLAT</v>
          </cell>
          <cell r="H10607" t="str">
            <v>PC</v>
          </cell>
          <cell r="I10607" t="str">
            <v>CPR</v>
          </cell>
          <cell r="J10607" t="str">
            <v/>
          </cell>
          <cell r="K10607" t="str">
            <v>PD</v>
          </cell>
          <cell r="L10607" t="str">
            <v>3015</v>
          </cell>
          <cell r="M10607" t="str">
            <v>V</v>
          </cell>
          <cell r="N10607">
            <v>10</v>
          </cell>
        </row>
        <row r="10608">
          <cell r="A10608" t="str">
            <v>RM-NSB-PLT-00-0138</v>
          </cell>
          <cell r="B10608" t="str">
            <v>CINT</v>
          </cell>
          <cell r="C10608" t="str">
            <v/>
          </cell>
          <cell r="D10608" t="str">
            <v>PLATE STRIP 9 X 30 X 6000</v>
          </cell>
          <cell r="E10608">
            <v>0</v>
          </cell>
          <cell r="F10608" t="str">
            <v>ROF</v>
          </cell>
          <cell r="G10608" t="str">
            <v>CI_PLAT</v>
          </cell>
          <cell r="H10608" t="str">
            <v>PC</v>
          </cell>
          <cell r="I10608" t="str">
            <v>CPR</v>
          </cell>
          <cell r="J10608" t="str">
            <v/>
          </cell>
          <cell r="K10608" t="str">
            <v>PD</v>
          </cell>
          <cell r="L10608" t="str">
            <v>3015</v>
          </cell>
          <cell r="M10608" t="str">
            <v>V</v>
          </cell>
          <cell r="N10608">
            <v>100000</v>
          </cell>
        </row>
        <row r="10609">
          <cell r="A10609" t="str">
            <v>RM-NSB-PLT-00-0139</v>
          </cell>
          <cell r="B10609" t="str">
            <v>CINT</v>
          </cell>
          <cell r="C10609" t="str">
            <v/>
          </cell>
          <cell r="D10609" t="str">
            <v>PLATE STRIP 32 X 11.5 X 6000</v>
          </cell>
          <cell r="E10609">
            <v>0</v>
          </cell>
          <cell r="F10609" t="str">
            <v>ROF</v>
          </cell>
          <cell r="G10609" t="str">
            <v>CI_PLAT</v>
          </cell>
          <cell r="H10609" t="str">
            <v>PC</v>
          </cell>
          <cell r="I10609" t="str">
            <v>CPR</v>
          </cell>
          <cell r="J10609" t="str">
            <v/>
          </cell>
          <cell r="K10609" t="str">
            <v>PD</v>
          </cell>
          <cell r="L10609" t="str">
            <v>3015</v>
          </cell>
          <cell r="M10609" t="str">
            <v>V</v>
          </cell>
          <cell r="N10609">
            <v>240000</v>
          </cell>
        </row>
        <row r="10610">
          <cell r="A10610" t="str">
            <v>RM-NSB-PLT-00-0140</v>
          </cell>
          <cell r="B10610" t="str">
            <v>CINT</v>
          </cell>
          <cell r="C10610" t="str">
            <v/>
          </cell>
          <cell r="D10610" t="str">
            <v>PLATE STRIP T.10 X 50 X 140</v>
          </cell>
          <cell r="E10610">
            <v>0</v>
          </cell>
          <cell r="F10610" t="str">
            <v>ROF</v>
          </cell>
          <cell r="G10610" t="str">
            <v>CI_PLAT</v>
          </cell>
          <cell r="H10610" t="str">
            <v>PC</v>
          </cell>
          <cell r="I10610" t="str">
            <v>CPR</v>
          </cell>
          <cell r="J10610" t="str">
            <v/>
          </cell>
          <cell r="K10610" t="str">
            <v>PD</v>
          </cell>
          <cell r="L10610" t="str">
            <v>3015</v>
          </cell>
          <cell r="M10610" t="str">
            <v>V</v>
          </cell>
          <cell r="N10610">
            <v>12143</v>
          </cell>
        </row>
        <row r="10611">
          <cell r="A10611" t="str">
            <v>RM-NSB-PLT-00-0141</v>
          </cell>
          <cell r="B10611" t="str">
            <v>CINT</v>
          </cell>
          <cell r="C10611" t="str">
            <v/>
          </cell>
          <cell r="D10611" t="str">
            <v>PLATE STRIP T.5 X 30 X 98</v>
          </cell>
          <cell r="E10611">
            <v>0</v>
          </cell>
          <cell r="F10611" t="str">
            <v>ROF</v>
          </cell>
          <cell r="G10611" t="str">
            <v>CI_PLAT</v>
          </cell>
          <cell r="H10611" t="str">
            <v>PC</v>
          </cell>
          <cell r="I10611" t="str">
            <v>CPR</v>
          </cell>
          <cell r="J10611" t="str">
            <v/>
          </cell>
          <cell r="K10611" t="str">
            <v>PD</v>
          </cell>
          <cell r="L10611" t="str">
            <v>3015</v>
          </cell>
          <cell r="M10611" t="str">
            <v>V</v>
          </cell>
          <cell r="N10611">
            <v>10</v>
          </cell>
        </row>
        <row r="10612">
          <cell r="A10612" t="str">
            <v>RM-NSB-PLT-00-0142</v>
          </cell>
          <cell r="B10612" t="str">
            <v>CINT</v>
          </cell>
          <cell r="C10612" t="str">
            <v/>
          </cell>
          <cell r="D10612" t="str">
            <v>PLATE STRIP SUPPORT T.9X25X113 LUBANG</v>
          </cell>
          <cell r="E10612">
            <v>0</v>
          </cell>
          <cell r="F10612" t="str">
            <v>ROF</v>
          </cell>
          <cell r="G10612" t="str">
            <v>CI_PLAT</v>
          </cell>
          <cell r="H10612" t="str">
            <v>PC</v>
          </cell>
          <cell r="I10612" t="str">
            <v>CPR</v>
          </cell>
          <cell r="J10612" t="str">
            <v/>
          </cell>
          <cell r="K10612" t="str">
            <v>PD</v>
          </cell>
          <cell r="L10612" t="str">
            <v>3015</v>
          </cell>
          <cell r="M10612" t="str">
            <v>V</v>
          </cell>
          <cell r="N10612">
            <v>10</v>
          </cell>
        </row>
        <row r="10613">
          <cell r="A10613" t="str">
            <v>RM-NSB-PLT-SC-0001</v>
          </cell>
          <cell r="B10613" t="str">
            <v>CINT</v>
          </cell>
          <cell r="C10613" t="str">
            <v/>
          </cell>
          <cell r="D10613" t="str">
            <v>BRACKETCOMPLE K-110013</v>
          </cell>
          <cell r="E10613">
            <v>44797</v>
          </cell>
          <cell r="F10613" t="str">
            <v>ROF</v>
          </cell>
          <cell r="G10613" t="str">
            <v>CI_PLT</v>
          </cell>
          <cell r="H10613" t="str">
            <v>PC</v>
          </cell>
          <cell r="I10613" t="str">
            <v>CPR</v>
          </cell>
          <cell r="J10613" t="str">
            <v/>
          </cell>
          <cell r="K10613" t="str">
            <v>PD</v>
          </cell>
          <cell r="L10613" t="str">
            <v>3015</v>
          </cell>
          <cell r="M10613" t="str">
            <v>V</v>
          </cell>
          <cell r="N10613">
            <v>2654</v>
          </cell>
        </row>
        <row r="10614">
          <cell r="A10614" t="str">
            <v>RM-NSB-PLT-SC-0002</v>
          </cell>
          <cell r="B10614" t="str">
            <v>CINT</v>
          </cell>
          <cell r="C10614" t="str">
            <v/>
          </cell>
          <cell r="D10614" t="str">
            <v>PLATE T 2.2 MM X 110 MM X 303 MM</v>
          </cell>
          <cell r="E10614">
            <v>0</v>
          </cell>
          <cell r="F10614" t="str">
            <v>ROF</v>
          </cell>
          <cell r="G10614" t="str">
            <v>CI_PLAT</v>
          </cell>
          <cell r="H10614" t="str">
            <v>PC</v>
          </cell>
          <cell r="I10614" t="str">
            <v>CPR</v>
          </cell>
          <cell r="J10614" t="str">
            <v/>
          </cell>
          <cell r="K10614" t="str">
            <v>PD</v>
          </cell>
          <cell r="L10614" t="str">
            <v>3015</v>
          </cell>
          <cell r="M10614" t="str">
            <v>V</v>
          </cell>
          <cell r="N10614">
            <v>1200</v>
          </cell>
        </row>
        <row r="10615">
          <cell r="A10615" t="str">
            <v>RM-NSB-PVC-00-0125</v>
          </cell>
          <cell r="B10615" t="str">
            <v>CINT</v>
          </cell>
          <cell r="C10615" t="str">
            <v/>
          </cell>
          <cell r="D10615" t="str">
            <v>PVC FILM MEIWA CTS1067N18BR57SOAK</v>
          </cell>
          <cell r="E10615">
            <v>44802</v>
          </cell>
          <cell r="F10615" t="str">
            <v>ROF</v>
          </cell>
          <cell r="G10615" t="str">
            <v>CI_PVC</v>
          </cell>
          <cell r="H10615" t="str">
            <v>M</v>
          </cell>
          <cell r="I10615" t="str">
            <v>CPR</v>
          </cell>
          <cell r="J10615" t="str">
            <v/>
          </cell>
          <cell r="K10615" t="str">
            <v>PD</v>
          </cell>
          <cell r="L10615" t="str">
            <v>3015</v>
          </cell>
          <cell r="M10615" t="str">
            <v>V</v>
          </cell>
          <cell r="N10615">
            <v>12515</v>
          </cell>
        </row>
        <row r="10616">
          <cell r="A10616" t="str">
            <v>RM-NSB-PVC-00-0126</v>
          </cell>
          <cell r="B10616" t="str">
            <v>CINT</v>
          </cell>
          <cell r="C10616" t="str">
            <v/>
          </cell>
          <cell r="D10616" t="str">
            <v>PVC SHEET BLUE</v>
          </cell>
          <cell r="E10616">
            <v>44797</v>
          </cell>
          <cell r="F10616" t="str">
            <v>ROF</v>
          </cell>
          <cell r="G10616" t="str">
            <v>CI_PVC</v>
          </cell>
          <cell r="H10616" t="str">
            <v>M</v>
          </cell>
          <cell r="I10616" t="str">
            <v>CPR</v>
          </cell>
          <cell r="J10616" t="str">
            <v/>
          </cell>
          <cell r="K10616" t="str">
            <v>PD</v>
          </cell>
          <cell r="L10616" t="str">
            <v>3015</v>
          </cell>
          <cell r="M10616" t="str">
            <v>V</v>
          </cell>
          <cell r="N10616">
            <v>15444</v>
          </cell>
        </row>
        <row r="10617">
          <cell r="A10617" t="str">
            <v>RM-NSB-PVC-00-0127</v>
          </cell>
          <cell r="B10617" t="str">
            <v>CINT</v>
          </cell>
          <cell r="C10617" t="str">
            <v/>
          </cell>
          <cell r="D10617" t="str">
            <v>PVC SHEET GREEN</v>
          </cell>
          <cell r="E10617">
            <v>44797</v>
          </cell>
          <cell r="F10617" t="str">
            <v>ROF</v>
          </cell>
          <cell r="G10617" t="str">
            <v>CI_PVC</v>
          </cell>
          <cell r="H10617" t="str">
            <v>M</v>
          </cell>
          <cell r="I10617" t="str">
            <v>CPR</v>
          </cell>
          <cell r="J10617" t="str">
            <v/>
          </cell>
          <cell r="K10617" t="str">
            <v>PD</v>
          </cell>
          <cell r="L10617" t="str">
            <v>3015</v>
          </cell>
          <cell r="M10617" t="str">
            <v>V</v>
          </cell>
          <cell r="N10617">
            <v>15444</v>
          </cell>
        </row>
        <row r="10618">
          <cell r="A10618" t="str">
            <v>RM-NSB-PVC-00-0128</v>
          </cell>
          <cell r="B10618" t="str">
            <v>CINT</v>
          </cell>
          <cell r="C10618" t="str">
            <v/>
          </cell>
          <cell r="D10618" t="str">
            <v>PVC SHEET PINK</v>
          </cell>
          <cell r="E10618">
            <v>44797</v>
          </cell>
          <cell r="F10618" t="str">
            <v>ROF</v>
          </cell>
          <cell r="G10618" t="str">
            <v>CI_PVC</v>
          </cell>
          <cell r="H10618" t="str">
            <v>M</v>
          </cell>
          <cell r="I10618" t="str">
            <v>CPR</v>
          </cell>
          <cell r="J10618" t="str">
            <v/>
          </cell>
          <cell r="K10618" t="str">
            <v>PD</v>
          </cell>
          <cell r="L10618" t="str">
            <v>3015</v>
          </cell>
          <cell r="M10618" t="str">
            <v>V</v>
          </cell>
          <cell r="N10618">
            <v>15444</v>
          </cell>
        </row>
        <row r="10619">
          <cell r="A10619" t="str">
            <v>RM-NSB-PVC-00-0129</v>
          </cell>
          <cell r="B10619" t="str">
            <v>CINT</v>
          </cell>
          <cell r="C10619" t="str">
            <v/>
          </cell>
          <cell r="D10619" t="str">
            <v>PVC FILM PINK</v>
          </cell>
          <cell r="E10619">
            <v>0</v>
          </cell>
          <cell r="F10619" t="str">
            <v>ROF</v>
          </cell>
          <cell r="G10619" t="str">
            <v>CI_BOARD</v>
          </cell>
          <cell r="H10619" t="str">
            <v>ROL</v>
          </cell>
          <cell r="I10619" t="str">
            <v>CPR</v>
          </cell>
          <cell r="J10619" t="str">
            <v/>
          </cell>
          <cell r="K10619" t="str">
            <v>PD</v>
          </cell>
          <cell r="L10619" t="str">
            <v>3015</v>
          </cell>
          <cell r="M10619" t="str">
            <v>V</v>
          </cell>
          <cell r="N10619">
            <v>250000</v>
          </cell>
        </row>
        <row r="10620">
          <cell r="A10620" t="str">
            <v>RM-NSB-PVC-00-0130</v>
          </cell>
          <cell r="B10620" t="str">
            <v>CINT</v>
          </cell>
          <cell r="C10620" t="str">
            <v/>
          </cell>
          <cell r="D10620" t="str">
            <v>PVC FILM BLUE</v>
          </cell>
          <cell r="E10620">
            <v>0</v>
          </cell>
          <cell r="F10620" t="str">
            <v>ROF</v>
          </cell>
          <cell r="G10620" t="str">
            <v>CI_BOARD</v>
          </cell>
          <cell r="H10620" t="str">
            <v>ROL</v>
          </cell>
          <cell r="I10620" t="str">
            <v>CPR</v>
          </cell>
          <cell r="J10620" t="str">
            <v/>
          </cell>
          <cell r="K10620" t="str">
            <v>PD</v>
          </cell>
          <cell r="L10620" t="str">
            <v>3015</v>
          </cell>
          <cell r="M10620" t="str">
            <v>V</v>
          </cell>
          <cell r="N10620">
            <v>250000</v>
          </cell>
        </row>
        <row r="10621">
          <cell r="A10621" t="str">
            <v>RM-NSB-RUB-00-0129</v>
          </cell>
          <cell r="B10621" t="str">
            <v>CINT</v>
          </cell>
          <cell r="C10621" t="str">
            <v/>
          </cell>
          <cell r="D10621" t="str">
            <v>CUSHION RUBBER K-501003</v>
          </cell>
          <cell r="E10621">
            <v>45169</v>
          </cell>
          <cell r="F10621" t="str">
            <v>ROF</v>
          </cell>
          <cell r="G10621" t="str">
            <v>CI_OTH</v>
          </cell>
          <cell r="H10621" t="str">
            <v>PC</v>
          </cell>
          <cell r="I10621" t="str">
            <v>CPR</v>
          </cell>
          <cell r="J10621" t="str">
            <v/>
          </cell>
          <cell r="K10621" t="str">
            <v>PD</v>
          </cell>
          <cell r="L10621" t="str">
            <v>3015</v>
          </cell>
          <cell r="M10621" t="str">
            <v>V</v>
          </cell>
          <cell r="N10621">
            <v>2500</v>
          </cell>
        </row>
        <row r="10622">
          <cell r="A10622" t="str">
            <v>RM-NSB-RUB-00-0130</v>
          </cell>
          <cell r="B10622" t="str">
            <v>CINT</v>
          </cell>
          <cell r="C10622" t="str">
            <v/>
          </cell>
          <cell r="D10622" t="str">
            <v>CUSHION RUBBER K-501009</v>
          </cell>
          <cell r="E10622">
            <v>45169</v>
          </cell>
          <cell r="F10622" t="str">
            <v>ROF</v>
          </cell>
          <cell r="G10622" t="str">
            <v>CI_PLSTK</v>
          </cell>
          <cell r="H10622" t="str">
            <v>PC</v>
          </cell>
          <cell r="I10622" t="str">
            <v>CPR</v>
          </cell>
          <cell r="J10622" t="str">
            <v/>
          </cell>
          <cell r="K10622" t="str">
            <v>PD</v>
          </cell>
          <cell r="L10622" t="str">
            <v>3015</v>
          </cell>
          <cell r="M10622" t="str">
            <v>V</v>
          </cell>
          <cell r="N10622">
            <v>2500</v>
          </cell>
        </row>
        <row r="10623">
          <cell r="A10623" t="str">
            <v>RM-NSB-RUB-00-0131</v>
          </cell>
          <cell r="B10623" t="str">
            <v>CINT</v>
          </cell>
          <cell r="C10623" t="str">
            <v/>
          </cell>
          <cell r="D10623" t="str">
            <v>CUSION RUBBER 301003</v>
          </cell>
          <cell r="E10623">
            <v>44797</v>
          </cell>
          <cell r="F10623" t="str">
            <v>ROF</v>
          </cell>
          <cell r="G10623" t="str">
            <v>CI_PLSTK</v>
          </cell>
          <cell r="H10623" t="str">
            <v>PC</v>
          </cell>
          <cell r="I10623" t="str">
            <v>CPR</v>
          </cell>
          <cell r="J10623" t="str">
            <v/>
          </cell>
          <cell r="K10623" t="str">
            <v>PD</v>
          </cell>
          <cell r="L10623" t="str">
            <v>3015</v>
          </cell>
          <cell r="M10623" t="str">
            <v>V</v>
          </cell>
          <cell r="N10623">
            <v>2566</v>
          </cell>
        </row>
        <row r="10624">
          <cell r="A10624" t="str">
            <v>RM-NSB-TRX-00-0132</v>
          </cell>
          <cell r="B10624" t="str">
            <v>CINT</v>
          </cell>
          <cell r="C10624" t="str">
            <v/>
          </cell>
          <cell r="D10624" t="str">
            <v>H/F BOARD SUNGKAI PIN</v>
          </cell>
          <cell r="E10624">
            <v>44797</v>
          </cell>
          <cell r="F10624" t="str">
            <v>ROF</v>
          </cell>
          <cell r="G10624" t="str">
            <v>CI_BOARD</v>
          </cell>
          <cell r="H10624" t="str">
            <v>PC</v>
          </cell>
          <cell r="I10624" t="str">
            <v>CPR</v>
          </cell>
          <cell r="J10624" t="str">
            <v/>
          </cell>
          <cell r="K10624" t="str">
            <v>PD</v>
          </cell>
          <cell r="L10624" t="str">
            <v>3015</v>
          </cell>
          <cell r="M10624" t="str">
            <v>V</v>
          </cell>
          <cell r="N10624">
            <v>654</v>
          </cell>
        </row>
        <row r="10625">
          <cell r="A10625" t="str">
            <v>RM-NSB-TRX-00-0133</v>
          </cell>
          <cell r="B10625" t="str">
            <v>CINT</v>
          </cell>
          <cell r="C10625" t="str">
            <v/>
          </cell>
          <cell r="D10625" t="str">
            <v>HEAD &amp; FOOT BOARD BD-002</v>
          </cell>
          <cell r="E10625">
            <v>44797</v>
          </cell>
          <cell r="F10625" t="str">
            <v>ROF</v>
          </cell>
          <cell r="G10625" t="str">
            <v>CI_BOARD</v>
          </cell>
          <cell r="H10625" t="str">
            <v>PC</v>
          </cell>
          <cell r="I10625" t="str">
            <v>CPR</v>
          </cell>
          <cell r="J10625" t="str">
            <v/>
          </cell>
          <cell r="K10625" t="str">
            <v>PD</v>
          </cell>
          <cell r="L10625" t="str">
            <v>3015</v>
          </cell>
          <cell r="M10625" t="str">
            <v>V</v>
          </cell>
          <cell r="N10625">
            <v>315644</v>
          </cell>
        </row>
        <row r="10626">
          <cell r="A10626" t="str">
            <v>RM-NSB-TRX-00-0134</v>
          </cell>
          <cell r="B10626" t="str">
            <v>CINT</v>
          </cell>
          <cell r="C10626" t="str">
            <v/>
          </cell>
          <cell r="D10626" t="str">
            <v>HEAD BOARD</v>
          </cell>
          <cell r="E10626">
            <v>44797</v>
          </cell>
          <cell r="F10626" t="str">
            <v>ROF</v>
          </cell>
          <cell r="G10626" t="str">
            <v>CI_BOARD</v>
          </cell>
          <cell r="H10626" t="str">
            <v>PC</v>
          </cell>
          <cell r="I10626" t="str">
            <v>CPR</v>
          </cell>
          <cell r="J10626" t="str">
            <v/>
          </cell>
          <cell r="K10626" t="str">
            <v>PD</v>
          </cell>
          <cell r="L10626" t="str">
            <v>3015</v>
          </cell>
          <cell r="M10626" t="str">
            <v>V</v>
          </cell>
          <cell r="N10626">
            <v>315644</v>
          </cell>
        </row>
        <row r="10627">
          <cell r="A10627" t="str">
            <v>RM-NSB-TRX-00-0135</v>
          </cell>
          <cell r="B10627" t="str">
            <v>CINT</v>
          </cell>
          <cell r="C10627" t="str">
            <v/>
          </cell>
          <cell r="D10627" t="str">
            <v>HEAD BOARD ( WITH OUT HOLE)</v>
          </cell>
          <cell r="E10627">
            <v>44797</v>
          </cell>
          <cell r="F10627" t="str">
            <v>ROF</v>
          </cell>
          <cell r="G10627" t="str">
            <v>CI_BOARD</v>
          </cell>
          <cell r="H10627" t="str">
            <v>PC</v>
          </cell>
          <cell r="I10627" t="str">
            <v>CPR</v>
          </cell>
          <cell r="J10627" t="str">
            <v/>
          </cell>
          <cell r="K10627" t="str">
            <v>PD</v>
          </cell>
          <cell r="L10627" t="str">
            <v>3015</v>
          </cell>
          <cell r="M10627" t="str">
            <v>V</v>
          </cell>
          <cell r="N10627">
            <v>315466</v>
          </cell>
        </row>
        <row r="10628">
          <cell r="A10628" t="str">
            <v>RM-NSB-TRX-00-0136</v>
          </cell>
          <cell r="B10628" t="str">
            <v>CINT</v>
          </cell>
          <cell r="C10628" t="str">
            <v/>
          </cell>
          <cell r="D10628" t="str">
            <v>HF BOARD SUNKAI</v>
          </cell>
          <cell r="E10628">
            <v>44797</v>
          </cell>
          <cell r="F10628" t="str">
            <v>ROF</v>
          </cell>
          <cell r="G10628" t="str">
            <v>CI_BOARD</v>
          </cell>
          <cell r="H10628" t="str">
            <v>PC</v>
          </cell>
          <cell r="I10628" t="str">
            <v>CPR</v>
          </cell>
          <cell r="J10628" t="str">
            <v/>
          </cell>
          <cell r="K10628" t="str">
            <v>PD</v>
          </cell>
          <cell r="L10628" t="str">
            <v>3015</v>
          </cell>
          <cell r="M10628" t="str">
            <v>V</v>
          </cell>
          <cell r="N10628">
            <v>217000</v>
          </cell>
        </row>
        <row r="10629">
          <cell r="A10629" t="str">
            <v>RM-NSB-TRX-00-0137</v>
          </cell>
          <cell r="B10629" t="str">
            <v>CINT</v>
          </cell>
          <cell r="C10629" t="str">
            <v/>
          </cell>
          <cell r="D10629" t="str">
            <v>HF BOARD TYPE BS-003</v>
          </cell>
          <cell r="E10629">
            <v>44797</v>
          </cell>
          <cell r="F10629" t="str">
            <v>ROF</v>
          </cell>
          <cell r="G10629" t="str">
            <v>CI_BOARD</v>
          </cell>
          <cell r="H10629" t="str">
            <v>PC</v>
          </cell>
          <cell r="I10629" t="str">
            <v>CPR</v>
          </cell>
          <cell r="J10629" t="str">
            <v/>
          </cell>
          <cell r="K10629" t="str">
            <v>PD</v>
          </cell>
          <cell r="L10629" t="str">
            <v>3015</v>
          </cell>
          <cell r="M10629" t="str">
            <v>V</v>
          </cell>
          <cell r="N10629">
            <v>1044000</v>
          </cell>
        </row>
        <row r="10630">
          <cell r="A10630" t="str">
            <v>RM-NSB-TRX-00-0138</v>
          </cell>
          <cell r="B10630" t="str">
            <v>CINT</v>
          </cell>
          <cell r="C10630" t="str">
            <v/>
          </cell>
          <cell r="D10630" t="str">
            <v>JOINT NUT FOR H/F BOARD</v>
          </cell>
          <cell r="E10630">
            <v>44797</v>
          </cell>
          <cell r="F10630" t="str">
            <v>ROF</v>
          </cell>
          <cell r="G10630" t="str">
            <v>CI_BOARD</v>
          </cell>
          <cell r="H10630" t="str">
            <v>PC</v>
          </cell>
          <cell r="I10630" t="str">
            <v>CPR</v>
          </cell>
          <cell r="J10630" t="str">
            <v/>
          </cell>
          <cell r="K10630" t="str">
            <v>PD</v>
          </cell>
          <cell r="L10630" t="str">
            <v>3015</v>
          </cell>
          <cell r="M10630" t="str">
            <v>V</v>
          </cell>
          <cell r="N10630">
            <v>45</v>
          </cell>
        </row>
        <row r="10631">
          <cell r="A10631" t="str">
            <v>RM-NSB-TRX-00-0139</v>
          </cell>
          <cell r="B10631" t="str">
            <v>CINT</v>
          </cell>
          <cell r="C10631" t="str">
            <v/>
          </cell>
          <cell r="D10631" t="str">
            <v>KASO 5 X 10 X 400</v>
          </cell>
          <cell r="E10631">
            <v>44797</v>
          </cell>
          <cell r="F10631" t="str">
            <v>ROF</v>
          </cell>
          <cell r="G10631" t="str">
            <v>CI_BOARD</v>
          </cell>
          <cell r="H10631" t="str">
            <v>PC</v>
          </cell>
          <cell r="I10631" t="str">
            <v>CPR</v>
          </cell>
          <cell r="J10631" t="str">
            <v/>
          </cell>
          <cell r="K10631" t="str">
            <v>PD</v>
          </cell>
          <cell r="L10631" t="str">
            <v>3015</v>
          </cell>
          <cell r="M10631" t="str">
            <v>V</v>
          </cell>
          <cell r="N10631">
            <v>97000</v>
          </cell>
        </row>
        <row r="10632">
          <cell r="A10632" t="str">
            <v>RM-NSB-TRX-00-0140</v>
          </cell>
          <cell r="B10632" t="str">
            <v>CINT</v>
          </cell>
          <cell r="C10632" t="str">
            <v/>
          </cell>
          <cell r="D10632" t="str">
            <v>MAKE - UP BOARD (FOOT BOARD)</v>
          </cell>
          <cell r="E10632">
            <v>44797</v>
          </cell>
          <cell r="F10632" t="str">
            <v>ROF</v>
          </cell>
          <cell r="G10632" t="str">
            <v>CI_BOARD</v>
          </cell>
          <cell r="H10632" t="str">
            <v>PC</v>
          </cell>
          <cell r="I10632" t="str">
            <v>CPR</v>
          </cell>
          <cell r="J10632" t="str">
            <v/>
          </cell>
          <cell r="K10632" t="str">
            <v>PD</v>
          </cell>
          <cell r="L10632" t="str">
            <v>3015</v>
          </cell>
          <cell r="M10632" t="str">
            <v>V</v>
          </cell>
          <cell r="N10632">
            <v>217000</v>
          </cell>
        </row>
        <row r="10633">
          <cell r="A10633" t="str">
            <v>RM-NSB-TRX-00-0141</v>
          </cell>
          <cell r="B10633" t="str">
            <v>CINT</v>
          </cell>
          <cell r="C10633" t="str">
            <v/>
          </cell>
          <cell r="D10633" t="str">
            <v>MAKE - UP BOARD (HEAD BOARD)</v>
          </cell>
          <cell r="E10633">
            <v>44797</v>
          </cell>
          <cell r="F10633" t="str">
            <v>ROF</v>
          </cell>
          <cell r="G10633" t="str">
            <v>CI_BOARD</v>
          </cell>
          <cell r="H10633" t="str">
            <v>PC</v>
          </cell>
          <cell r="I10633" t="str">
            <v>CPR</v>
          </cell>
          <cell r="J10633" t="str">
            <v/>
          </cell>
          <cell r="K10633" t="str">
            <v>PD</v>
          </cell>
          <cell r="L10633" t="str">
            <v>3015</v>
          </cell>
          <cell r="M10633" t="str">
            <v>V</v>
          </cell>
          <cell r="N10633">
            <v>217000</v>
          </cell>
        </row>
        <row r="10634">
          <cell r="A10634" t="str">
            <v>RM-NSB-TRX-00-0142</v>
          </cell>
          <cell r="B10634" t="str">
            <v>CINT</v>
          </cell>
          <cell r="C10634" t="str">
            <v/>
          </cell>
          <cell r="D10634" t="str">
            <v>TRIAL TEST MOULDING HF BOARD</v>
          </cell>
          <cell r="E10634">
            <v>44797</v>
          </cell>
          <cell r="F10634" t="str">
            <v>ROF</v>
          </cell>
          <cell r="G10634" t="str">
            <v>CI_BOARD</v>
          </cell>
          <cell r="H10634" t="str">
            <v>PC</v>
          </cell>
          <cell r="I10634" t="str">
            <v>CPR</v>
          </cell>
          <cell r="J10634" t="str">
            <v/>
          </cell>
          <cell r="K10634" t="str">
            <v>PD</v>
          </cell>
          <cell r="L10634" t="str">
            <v>3015</v>
          </cell>
          <cell r="M10634" t="str">
            <v>V</v>
          </cell>
          <cell r="N10634">
            <v>13500000</v>
          </cell>
        </row>
        <row r="10635">
          <cell r="A10635" t="str">
            <v>RM-NSB-TRX-00-0143</v>
          </cell>
          <cell r="B10635" t="str">
            <v>CINT</v>
          </cell>
          <cell r="C10635" t="str">
            <v/>
          </cell>
          <cell r="D10635" t="str">
            <v>TRIPLEX 6 X 300 X 400 MM</v>
          </cell>
          <cell r="E10635">
            <v>44797</v>
          </cell>
          <cell r="F10635" t="str">
            <v>ROF</v>
          </cell>
          <cell r="G10635" t="str">
            <v>CI_BOARD</v>
          </cell>
          <cell r="H10635" t="str">
            <v>PC</v>
          </cell>
          <cell r="I10635" t="str">
            <v>CPR</v>
          </cell>
          <cell r="J10635" t="str">
            <v/>
          </cell>
          <cell r="K10635" t="str">
            <v>PD</v>
          </cell>
          <cell r="L10635" t="str">
            <v>3015</v>
          </cell>
          <cell r="M10635" t="str">
            <v>V</v>
          </cell>
          <cell r="N10635">
            <v>4750</v>
          </cell>
        </row>
        <row r="10636">
          <cell r="A10636" t="str">
            <v>RM-NSB-TRX-00-0144</v>
          </cell>
          <cell r="B10636" t="str">
            <v>CINT</v>
          </cell>
          <cell r="C10636" t="str">
            <v/>
          </cell>
          <cell r="D10636" t="str">
            <v>CORE MATERIAL FOOT BOARD</v>
          </cell>
          <cell r="E10636">
            <v>44797</v>
          </cell>
          <cell r="F10636" t="str">
            <v>ROF</v>
          </cell>
          <cell r="G10636" t="str">
            <v>CI_BOARD</v>
          </cell>
          <cell r="H10636" t="str">
            <v>PC</v>
          </cell>
          <cell r="I10636" t="str">
            <v>CPR</v>
          </cell>
          <cell r="J10636" t="str">
            <v/>
          </cell>
          <cell r="K10636" t="str">
            <v>PD</v>
          </cell>
          <cell r="L10636" t="str">
            <v>3015</v>
          </cell>
          <cell r="M10636" t="str">
            <v>V</v>
          </cell>
          <cell r="N10636">
            <v>256444</v>
          </cell>
        </row>
        <row r="10637">
          <cell r="A10637" t="str">
            <v>RM-NSB-TRX-00-0145</v>
          </cell>
          <cell r="B10637" t="str">
            <v>CINT</v>
          </cell>
          <cell r="C10637" t="str">
            <v/>
          </cell>
          <cell r="D10637" t="str">
            <v>CORE MATERIAL HEAD BOARD</v>
          </cell>
          <cell r="E10637">
            <v>44797</v>
          </cell>
          <cell r="F10637" t="str">
            <v>ROF</v>
          </cell>
          <cell r="G10637" t="str">
            <v>CI_BOARD</v>
          </cell>
          <cell r="H10637" t="str">
            <v>PC</v>
          </cell>
          <cell r="I10637" t="str">
            <v>CPR</v>
          </cell>
          <cell r="J10637" t="str">
            <v/>
          </cell>
          <cell r="K10637" t="str">
            <v>PD</v>
          </cell>
          <cell r="L10637" t="str">
            <v>3015</v>
          </cell>
          <cell r="M10637" t="str">
            <v>V</v>
          </cell>
          <cell r="N10637">
            <v>256444</v>
          </cell>
        </row>
        <row r="10638">
          <cell r="A10638" t="str">
            <v>RM-NSB-TRX-00-0146</v>
          </cell>
          <cell r="B10638" t="str">
            <v>CINT</v>
          </cell>
          <cell r="C10638" t="str">
            <v/>
          </cell>
          <cell r="D10638" t="str">
            <v>FOOT BOARD ( WITH ONE HOLE )</v>
          </cell>
          <cell r="E10638">
            <v>44797</v>
          </cell>
          <cell r="F10638" t="str">
            <v>ROF</v>
          </cell>
          <cell r="G10638" t="str">
            <v>CI_BOARD</v>
          </cell>
          <cell r="H10638" t="str">
            <v>PC</v>
          </cell>
          <cell r="I10638" t="str">
            <v>CPR</v>
          </cell>
          <cell r="J10638" t="str">
            <v/>
          </cell>
          <cell r="K10638" t="str">
            <v>PD</v>
          </cell>
          <cell r="L10638" t="str">
            <v>3015</v>
          </cell>
          <cell r="M10638" t="str">
            <v>V</v>
          </cell>
          <cell r="N10638">
            <v>286444</v>
          </cell>
        </row>
        <row r="10639">
          <cell r="A10639" t="str">
            <v>RM-NSB-TRX-00-0147</v>
          </cell>
          <cell r="B10639" t="str">
            <v>CINT</v>
          </cell>
          <cell r="C10639" t="str">
            <v/>
          </cell>
          <cell r="D10639" t="str">
            <v>FOOT BOARD J-9010830</v>
          </cell>
          <cell r="E10639">
            <v>44903</v>
          </cell>
          <cell r="F10639" t="str">
            <v>ROF</v>
          </cell>
          <cell r="G10639" t="str">
            <v>CI_BOARD</v>
          </cell>
          <cell r="H10639" t="str">
            <v>PC</v>
          </cell>
          <cell r="I10639" t="str">
            <v>CPR</v>
          </cell>
          <cell r="J10639" t="str">
            <v/>
          </cell>
          <cell r="K10639" t="str">
            <v>PD</v>
          </cell>
          <cell r="L10639" t="str">
            <v>3015</v>
          </cell>
          <cell r="M10639" t="str">
            <v>V</v>
          </cell>
          <cell r="N10639">
            <v>93000</v>
          </cell>
        </row>
        <row r="10640">
          <cell r="A10640" t="str">
            <v>RM-NSB-TRX-00-0148</v>
          </cell>
          <cell r="B10640" t="str">
            <v>CINT</v>
          </cell>
          <cell r="C10640" t="str">
            <v/>
          </cell>
          <cell r="D10640" t="str">
            <v>HEAD BOARD J-9010730</v>
          </cell>
          <cell r="E10640">
            <v>44903</v>
          </cell>
          <cell r="F10640" t="str">
            <v>ROF</v>
          </cell>
          <cell r="G10640" t="str">
            <v>CI_BOARD</v>
          </cell>
          <cell r="H10640" t="str">
            <v>PC</v>
          </cell>
          <cell r="I10640" t="str">
            <v>CPR</v>
          </cell>
          <cell r="J10640" t="str">
            <v/>
          </cell>
          <cell r="K10640" t="str">
            <v>PD</v>
          </cell>
          <cell r="L10640" t="str">
            <v>3015</v>
          </cell>
          <cell r="M10640" t="str">
            <v>V</v>
          </cell>
          <cell r="N10640">
            <v>99500</v>
          </cell>
        </row>
        <row r="10641">
          <cell r="A10641" t="str">
            <v>RM-NSB-TRX-00-0149</v>
          </cell>
          <cell r="B10641" t="str">
            <v>CINT</v>
          </cell>
          <cell r="C10641" t="str">
            <v/>
          </cell>
          <cell r="D10641" t="str">
            <v>PLYWOOD 9.0 X 4" X 8"</v>
          </cell>
          <cell r="E10641">
            <v>44966</v>
          </cell>
          <cell r="F10641" t="str">
            <v>ROF</v>
          </cell>
          <cell r="G10641" t="str">
            <v>CI_BOARD</v>
          </cell>
          <cell r="H10641" t="str">
            <v>PC</v>
          </cell>
          <cell r="I10641" t="str">
            <v>CPR</v>
          </cell>
          <cell r="J10641" t="str">
            <v/>
          </cell>
          <cell r="K10641" t="str">
            <v>PD</v>
          </cell>
          <cell r="L10641" t="str">
            <v>3015</v>
          </cell>
          <cell r="M10641" t="str">
            <v>V</v>
          </cell>
          <cell r="N10641">
            <v>145000</v>
          </cell>
        </row>
        <row r="10642">
          <cell r="A10642" t="str">
            <v>RM-NSB-TRX-00-0150</v>
          </cell>
          <cell r="B10642" t="str">
            <v>CINT</v>
          </cell>
          <cell r="C10642" t="str">
            <v/>
          </cell>
          <cell r="D10642" t="str">
            <v>TABLE TB - 001</v>
          </cell>
          <cell r="E10642">
            <v>44797</v>
          </cell>
          <cell r="F10642" t="str">
            <v>ROF</v>
          </cell>
          <cell r="G10642" t="str">
            <v>CI_BOARD</v>
          </cell>
          <cell r="H10642" t="str">
            <v>PC</v>
          </cell>
          <cell r="I10642" t="str">
            <v>CPR</v>
          </cell>
          <cell r="J10642" t="str">
            <v/>
          </cell>
          <cell r="K10642" t="str">
            <v>PD</v>
          </cell>
          <cell r="L10642" t="str">
            <v>3015</v>
          </cell>
          <cell r="M10642" t="str">
            <v>V</v>
          </cell>
          <cell r="N10642">
            <v>107200</v>
          </cell>
        </row>
        <row r="10643">
          <cell r="A10643" t="str">
            <v>RM-NSB-TRX-00-0151</v>
          </cell>
          <cell r="B10643" t="str">
            <v>CINT</v>
          </cell>
          <cell r="C10643" t="str">
            <v/>
          </cell>
          <cell r="D10643" t="str">
            <v>HEAD BOARD LAVING BED</v>
          </cell>
          <cell r="E10643">
            <v>0</v>
          </cell>
          <cell r="F10643" t="str">
            <v>ROF</v>
          </cell>
          <cell r="G10643" t="str">
            <v>CI_BOARD</v>
          </cell>
          <cell r="H10643" t="str">
            <v>PC</v>
          </cell>
          <cell r="I10643" t="str">
            <v>CPR</v>
          </cell>
          <cell r="J10643" t="str">
            <v/>
          </cell>
          <cell r="K10643" t="str">
            <v>PD</v>
          </cell>
          <cell r="L10643" t="str">
            <v>3015</v>
          </cell>
          <cell r="M10643" t="str">
            <v>V</v>
          </cell>
          <cell r="N10643">
            <v>100000</v>
          </cell>
        </row>
        <row r="10644">
          <cell r="A10644" t="str">
            <v>RM-NSB-TRX-00-0152</v>
          </cell>
          <cell r="B10644" t="str">
            <v>CINT</v>
          </cell>
          <cell r="C10644" t="str">
            <v/>
          </cell>
          <cell r="D10644" t="str">
            <v>FOOT BOARD LAVING BED</v>
          </cell>
          <cell r="E10644">
            <v>0</v>
          </cell>
          <cell r="F10644" t="str">
            <v>ROF</v>
          </cell>
          <cell r="G10644" t="str">
            <v>CI_BOARD</v>
          </cell>
          <cell r="H10644" t="str">
            <v>PC</v>
          </cell>
          <cell r="I10644" t="str">
            <v>CPR</v>
          </cell>
          <cell r="J10644" t="str">
            <v/>
          </cell>
          <cell r="K10644" t="str">
            <v>PD</v>
          </cell>
          <cell r="L10644" t="str">
            <v>3015</v>
          </cell>
          <cell r="M10644" t="str">
            <v>V</v>
          </cell>
          <cell r="N10644">
            <v>100000</v>
          </cell>
        </row>
        <row r="10645">
          <cell r="A10645" t="str">
            <v>RM-OFF-000-00-0151</v>
          </cell>
          <cell r="B10645" t="str">
            <v>CINT</v>
          </cell>
          <cell r="C10645" t="str">
            <v/>
          </cell>
          <cell r="D10645" t="str">
            <v>QM-16 SNOWY WHITE</v>
          </cell>
          <cell r="E10645">
            <v>44797</v>
          </cell>
          <cell r="F10645" t="str">
            <v>ROF</v>
          </cell>
          <cell r="G10645" t="str">
            <v>CI_OTH</v>
          </cell>
          <cell r="H10645" t="str">
            <v>PC</v>
          </cell>
          <cell r="I10645" t="str">
            <v>CPR</v>
          </cell>
          <cell r="J10645" t="str">
            <v/>
          </cell>
          <cell r="K10645" t="str">
            <v>PD</v>
          </cell>
          <cell r="L10645" t="str">
            <v>3015</v>
          </cell>
          <cell r="M10645" t="str">
            <v>V</v>
          </cell>
          <cell r="N10645">
            <v>1170000</v>
          </cell>
        </row>
        <row r="10646">
          <cell r="A10646" t="str">
            <v>RM-OFF-000-00-0152</v>
          </cell>
          <cell r="B10646" t="str">
            <v>CINT</v>
          </cell>
          <cell r="C10646" t="str">
            <v/>
          </cell>
          <cell r="D10646" t="str">
            <v>QM-O2 BLACK</v>
          </cell>
          <cell r="E10646">
            <v>44797</v>
          </cell>
          <cell r="F10646" t="str">
            <v>ROF</v>
          </cell>
          <cell r="G10646" t="str">
            <v>CI_OTH</v>
          </cell>
          <cell r="H10646" t="str">
            <v>PC</v>
          </cell>
          <cell r="I10646" t="str">
            <v>CPR</v>
          </cell>
          <cell r="J10646" t="str">
            <v/>
          </cell>
          <cell r="K10646" t="str">
            <v>PD</v>
          </cell>
          <cell r="L10646" t="str">
            <v>3015</v>
          </cell>
          <cell r="M10646" t="str">
            <v>V</v>
          </cell>
          <cell r="N10646">
            <v>367500</v>
          </cell>
        </row>
        <row r="10647">
          <cell r="A10647" t="str">
            <v>RM-OFF-ACC-00-0153</v>
          </cell>
          <cell r="B10647" t="str">
            <v>CINT</v>
          </cell>
          <cell r="C10647" t="str">
            <v/>
          </cell>
          <cell r="D10647" t="str">
            <v>ACCESSORIES WAGON 2D</v>
          </cell>
          <cell r="E10647">
            <v>44966</v>
          </cell>
          <cell r="F10647" t="str">
            <v>ROF</v>
          </cell>
          <cell r="G10647" t="str">
            <v>CI_OTH</v>
          </cell>
          <cell r="H10647" t="str">
            <v>PC</v>
          </cell>
          <cell r="I10647" t="str">
            <v>CPR</v>
          </cell>
          <cell r="J10647" t="str">
            <v/>
          </cell>
          <cell r="K10647" t="str">
            <v>PD</v>
          </cell>
          <cell r="L10647" t="str">
            <v>3015</v>
          </cell>
          <cell r="M10647" t="str">
            <v>V</v>
          </cell>
          <cell r="N10647">
            <v>0</v>
          </cell>
        </row>
        <row r="10648">
          <cell r="A10648" t="str">
            <v>RM-OFF-ACC-00-0154</v>
          </cell>
          <cell r="B10648" t="str">
            <v>CINT</v>
          </cell>
          <cell r="C10648" t="str">
            <v/>
          </cell>
          <cell r="D10648" t="str">
            <v>ACCESSORIES WAGON 3D</v>
          </cell>
          <cell r="E10648">
            <v>44834</v>
          </cell>
          <cell r="F10648" t="str">
            <v>ROF</v>
          </cell>
          <cell r="G10648" t="str">
            <v>CI_OTH</v>
          </cell>
          <cell r="H10648" t="str">
            <v>PC</v>
          </cell>
          <cell r="I10648" t="str">
            <v>CPR</v>
          </cell>
          <cell r="J10648" t="str">
            <v/>
          </cell>
          <cell r="K10648" t="str">
            <v>PD</v>
          </cell>
          <cell r="L10648" t="str">
            <v>3015</v>
          </cell>
          <cell r="M10648" t="str">
            <v>V</v>
          </cell>
          <cell r="N10648">
            <v>0</v>
          </cell>
        </row>
        <row r="10649">
          <cell r="A10649" t="str">
            <v>RM-OFF-ACC-00-0155</v>
          </cell>
          <cell r="B10649" t="str">
            <v>CINT</v>
          </cell>
          <cell r="C10649" t="str">
            <v/>
          </cell>
          <cell r="D10649" t="str">
            <v>ACCESSORIES ARMADIO 1800</v>
          </cell>
          <cell r="E10649">
            <v>44966</v>
          </cell>
          <cell r="F10649" t="str">
            <v>ROF</v>
          </cell>
          <cell r="G10649" t="str">
            <v>CI_OTH</v>
          </cell>
          <cell r="H10649" t="str">
            <v>PC</v>
          </cell>
          <cell r="I10649" t="str">
            <v>CPR</v>
          </cell>
          <cell r="J10649" t="str">
            <v/>
          </cell>
          <cell r="K10649" t="str">
            <v>PD</v>
          </cell>
          <cell r="L10649" t="str">
            <v>3015</v>
          </cell>
          <cell r="M10649" t="str">
            <v>V</v>
          </cell>
          <cell r="N10649">
            <v>0</v>
          </cell>
        </row>
        <row r="10650">
          <cell r="A10650" t="str">
            <v>RM-OFF-BES-00-0156</v>
          </cell>
          <cell r="B10650" t="str">
            <v>CINT</v>
          </cell>
          <cell r="C10650" t="str">
            <v/>
          </cell>
          <cell r="D10650" t="str">
            <v>ENGSEL SENDOK SLIDE ON HT-0 LURUS (HUBEN</v>
          </cell>
          <cell r="E10650">
            <v>44804</v>
          </cell>
          <cell r="F10650" t="str">
            <v>ROF</v>
          </cell>
          <cell r="G10650" t="str">
            <v>CI_BESI</v>
          </cell>
          <cell r="H10650" t="str">
            <v>SET</v>
          </cell>
          <cell r="I10650" t="str">
            <v>CPR</v>
          </cell>
          <cell r="J10650" t="str">
            <v/>
          </cell>
          <cell r="K10650" t="str">
            <v>PD</v>
          </cell>
          <cell r="L10650" t="str">
            <v>3015</v>
          </cell>
          <cell r="M10650" t="str">
            <v>V</v>
          </cell>
          <cell r="N10650">
            <v>7500</v>
          </cell>
        </row>
        <row r="10651">
          <cell r="A10651" t="str">
            <v>RM-OFF-BES-00-0157</v>
          </cell>
          <cell r="B10651" t="str">
            <v>CINT</v>
          </cell>
          <cell r="C10651" t="str">
            <v/>
          </cell>
          <cell r="D10651" t="str">
            <v>ENGSEL SENDOK KACA GH-0 LURUS CHROME (HU</v>
          </cell>
          <cell r="E10651">
            <v>44804</v>
          </cell>
          <cell r="F10651" t="str">
            <v>ROF</v>
          </cell>
          <cell r="G10651" t="str">
            <v>CI_BESI</v>
          </cell>
          <cell r="H10651" t="str">
            <v>SET</v>
          </cell>
          <cell r="I10651" t="str">
            <v>CPR</v>
          </cell>
          <cell r="J10651" t="str">
            <v/>
          </cell>
          <cell r="K10651" t="str">
            <v>PD</v>
          </cell>
          <cell r="L10651" t="str">
            <v>3015</v>
          </cell>
          <cell r="M10651" t="str">
            <v>V</v>
          </cell>
          <cell r="N10651">
            <v>15000</v>
          </cell>
        </row>
        <row r="10652">
          <cell r="A10652" t="str">
            <v>RM-OFF-BES-00-0158</v>
          </cell>
          <cell r="B10652" t="str">
            <v>CINT</v>
          </cell>
          <cell r="C10652" t="str">
            <v/>
          </cell>
          <cell r="D10652" t="str">
            <v>KUNCI CENTRAL HL 288 SLDR &amp; TIANG 60 CM</v>
          </cell>
          <cell r="E10652">
            <v>44910</v>
          </cell>
          <cell r="F10652" t="str">
            <v>ROF</v>
          </cell>
          <cell r="G10652" t="str">
            <v>CI_BESI</v>
          </cell>
          <cell r="H10652" t="str">
            <v>SET</v>
          </cell>
          <cell r="I10652" t="str">
            <v>CPR</v>
          </cell>
          <cell r="J10652" t="str">
            <v/>
          </cell>
          <cell r="K10652" t="str">
            <v>PD</v>
          </cell>
          <cell r="L10652" t="str">
            <v>3015</v>
          </cell>
          <cell r="M10652" t="str">
            <v>V</v>
          </cell>
          <cell r="N10652">
            <v>22000</v>
          </cell>
        </row>
        <row r="10653">
          <cell r="A10653" t="str">
            <v>RM-OFF-BES-00-0159</v>
          </cell>
          <cell r="B10653" t="str">
            <v>CINT</v>
          </cell>
          <cell r="C10653" t="str">
            <v/>
          </cell>
          <cell r="D10653" t="str">
            <v>REL LACI L-400</v>
          </cell>
          <cell r="E10653">
            <v>45266</v>
          </cell>
          <cell r="F10653" t="str">
            <v>ROF</v>
          </cell>
          <cell r="G10653" t="str">
            <v>CI_BESI</v>
          </cell>
          <cell r="H10653" t="str">
            <v>SET</v>
          </cell>
          <cell r="I10653" t="str">
            <v>CPR</v>
          </cell>
          <cell r="J10653" t="str">
            <v/>
          </cell>
          <cell r="K10653" t="str">
            <v>PD</v>
          </cell>
          <cell r="L10653" t="str">
            <v>3015</v>
          </cell>
          <cell r="M10653" t="str">
            <v>V</v>
          </cell>
          <cell r="N10653">
            <v>30454</v>
          </cell>
        </row>
        <row r="10654">
          <cell r="A10654" t="str">
            <v>RM-OFF-BES-00-0160</v>
          </cell>
          <cell r="B10654" t="str">
            <v>CINT</v>
          </cell>
          <cell r="C10654" t="str">
            <v/>
          </cell>
          <cell r="D10654" t="str">
            <v>REL LACI RODA RLH 450 MM (HUBEN)</v>
          </cell>
          <cell r="E10654">
            <v>44797</v>
          </cell>
          <cell r="F10654" t="str">
            <v>ROF</v>
          </cell>
          <cell r="G10654" t="str">
            <v>CI_BESI</v>
          </cell>
          <cell r="H10654" t="str">
            <v>SET</v>
          </cell>
          <cell r="I10654" t="str">
            <v>CPR</v>
          </cell>
          <cell r="J10654" t="str">
            <v/>
          </cell>
          <cell r="K10654" t="str">
            <v>PD</v>
          </cell>
          <cell r="L10654" t="str">
            <v>3015</v>
          </cell>
          <cell r="M10654" t="str">
            <v>V</v>
          </cell>
          <cell r="N10654">
            <v>20000</v>
          </cell>
        </row>
        <row r="10655">
          <cell r="A10655" t="str">
            <v>RM-OFF-BES-00-0161</v>
          </cell>
          <cell r="B10655" t="str">
            <v>CINT</v>
          </cell>
          <cell r="C10655" t="str">
            <v/>
          </cell>
          <cell r="D10655" t="str">
            <v>TARIKAN SABIT TH-211 (HUBEN) 96 MM CHROM</v>
          </cell>
          <cell r="E10655">
            <v>44797</v>
          </cell>
          <cell r="F10655" t="str">
            <v>ROF</v>
          </cell>
          <cell r="G10655" t="str">
            <v>CI_BESI</v>
          </cell>
          <cell r="H10655" t="str">
            <v>SET</v>
          </cell>
          <cell r="I10655" t="str">
            <v>CPR</v>
          </cell>
          <cell r="J10655" t="str">
            <v/>
          </cell>
          <cell r="K10655" t="str">
            <v>PD</v>
          </cell>
          <cell r="L10655" t="str">
            <v>3015</v>
          </cell>
          <cell r="M10655" t="str">
            <v>V</v>
          </cell>
          <cell r="N10655">
            <v>9000</v>
          </cell>
        </row>
        <row r="10656">
          <cell r="A10656" t="str">
            <v>RM-OFF-CAS-00-0162</v>
          </cell>
          <cell r="B10656" t="str">
            <v>CINT</v>
          </cell>
          <cell r="C10656" t="str">
            <v/>
          </cell>
          <cell r="D10656" t="str">
            <v>CASTER RIGID (PLATE) DIA 25 MM</v>
          </cell>
          <cell r="E10656">
            <v>44797</v>
          </cell>
          <cell r="F10656" t="str">
            <v>ROF</v>
          </cell>
          <cell r="G10656" t="str">
            <v>CI_RODA</v>
          </cell>
          <cell r="H10656" t="str">
            <v>PC</v>
          </cell>
          <cell r="I10656" t="str">
            <v>CPR</v>
          </cell>
          <cell r="J10656" t="str">
            <v/>
          </cell>
          <cell r="K10656" t="str">
            <v>PD</v>
          </cell>
          <cell r="L10656" t="str">
            <v>3015</v>
          </cell>
          <cell r="M10656" t="str">
            <v>V</v>
          </cell>
          <cell r="N10656">
            <v>4500</v>
          </cell>
        </row>
        <row r="10657">
          <cell r="A10657" t="str">
            <v>RM-OFF-CAS-00-0163</v>
          </cell>
          <cell r="B10657" t="str">
            <v>CINT</v>
          </cell>
          <cell r="C10657" t="str">
            <v/>
          </cell>
          <cell r="D10657" t="str">
            <v>CASTER SWIVEL (PIN) NYLON DIA 40 MM</v>
          </cell>
          <cell r="E10657">
            <v>44797</v>
          </cell>
          <cell r="F10657" t="str">
            <v>ROF</v>
          </cell>
          <cell r="G10657" t="str">
            <v>CI_RODA</v>
          </cell>
          <cell r="H10657" t="str">
            <v>PC</v>
          </cell>
          <cell r="I10657" t="str">
            <v>CPR</v>
          </cell>
          <cell r="J10657" t="str">
            <v/>
          </cell>
          <cell r="K10657" t="str">
            <v>PD</v>
          </cell>
          <cell r="L10657" t="str">
            <v>3015</v>
          </cell>
          <cell r="M10657" t="str">
            <v>V</v>
          </cell>
          <cell r="N10657">
            <v>11000</v>
          </cell>
        </row>
        <row r="10658">
          <cell r="A10658" t="str">
            <v>RM-OFF-CAS-00-0164</v>
          </cell>
          <cell r="B10658" t="str">
            <v>CINT</v>
          </cell>
          <cell r="C10658" t="str">
            <v/>
          </cell>
          <cell r="D10658" t="str">
            <v>HAMMER CASTER TYPE 915 MA-KUB</v>
          </cell>
          <cell r="E10658">
            <v>44797</v>
          </cell>
          <cell r="F10658" t="str">
            <v>ROF</v>
          </cell>
          <cell r="G10658" t="str">
            <v>CI_RODA</v>
          </cell>
          <cell r="H10658" t="str">
            <v>PC</v>
          </cell>
          <cell r="I10658" t="str">
            <v>CPR</v>
          </cell>
          <cell r="J10658" t="str">
            <v/>
          </cell>
          <cell r="K10658" t="str">
            <v>PD</v>
          </cell>
          <cell r="L10658" t="str">
            <v>3015</v>
          </cell>
          <cell r="M10658" t="str">
            <v>V</v>
          </cell>
          <cell r="N10658">
            <v>271775</v>
          </cell>
        </row>
        <row r="10659">
          <cell r="A10659" t="str">
            <v>RM-OFF-DUS-00-0165</v>
          </cell>
          <cell r="B10659" t="str">
            <v>CINT</v>
          </cell>
          <cell r="C10659" t="str">
            <v/>
          </cell>
          <cell r="D10659" t="str">
            <v>PACKING CASE LEMARI ASRAMA</v>
          </cell>
          <cell r="E10659">
            <v>44797</v>
          </cell>
          <cell r="F10659" t="str">
            <v>ROF</v>
          </cell>
          <cell r="G10659" t="str">
            <v>CI_DUS</v>
          </cell>
          <cell r="H10659" t="str">
            <v>PC</v>
          </cell>
          <cell r="I10659" t="str">
            <v>CPR</v>
          </cell>
          <cell r="J10659" t="str">
            <v/>
          </cell>
          <cell r="K10659" t="str">
            <v>PD</v>
          </cell>
          <cell r="L10659" t="str">
            <v>3015</v>
          </cell>
          <cell r="M10659" t="str">
            <v>V</v>
          </cell>
          <cell r="N10659">
            <v>20000</v>
          </cell>
        </row>
        <row r="10660">
          <cell r="A10660" t="str">
            <v>RM-OFF-DUS-00-0166</v>
          </cell>
          <cell r="B10660" t="str">
            <v>CINT</v>
          </cell>
          <cell r="C10660" t="str">
            <v/>
          </cell>
          <cell r="D10660" t="str">
            <v>PACKING CASE ARMADIO</v>
          </cell>
          <cell r="E10660">
            <v>44804</v>
          </cell>
          <cell r="F10660" t="str">
            <v>ROF</v>
          </cell>
          <cell r="G10660" t="str">
            <v>CI_DUS</v>
          </cell>
          <cell r="H10660" t="str">
            <v>PC</v>
          </cell>
          <cell r="I10660" t="str">
            <v>CPR</v>
          </cell>
          <cell r="J10660" t="str">
            <v/>
          </cell>
          <cell r="K10660" t="str">
            <v>PD</v>
          </cell>
          <cell r="L10660" t="str">
            <v>3015</v>
          </cell>
          <cell r="M10660" t="str">
            <v>V</v>
          </cell>
          <cell r="N10660">
            <v>30500</v>
          </cell>
        </row>
        <row r="10661">
          <cell r="A10661" t="str">
            <v>RM-OFF-DUS-00-0167</v>
          </cell>
          <cell r="B10661" t="str">
            <v>CINT</v>
          </cell>
          <cell r="C10661" t="str">
            <v/>
          </cell>
          <cell r="D10661" t="str">
            <v>PACKING CASE MENZA</v>
          </cell>
          <cell r="E10661">
            <v>44804</v>
          </cell>
          <cell r="F10661" t="str">
            <v>ROF</v>
          </cell>
          <cell r="G10661" t="str">
            <v>CI_DUS</v>
          </cell>
          <cell r="H10661" t="str">
            <v>PC</v>
          </cell>
          <cell r="I10661" t="str">
            <v>CPR</v>
          </cell>
          <cell r="J10661" t="str">
            <v/>
          </cell>
          <cell r="K10661" t="str">
            <v>PD</v>
          </cell>
          <cell r="L10661" t="str">
            <v>3015</v>
          </cell>
          <cell r="M10661" t="str">
            <v>V</v>
          </cell>
          <cell r="N10661">
            <v>22373</v>
          </cell>
        </row>
        <row r="10662">
          <cell r="A10662" t="str">
            <v>RM-OFF-DUS-00-0168</v>
          </cell>
          <cell r="B10662" t="str">
            <v>CINT</v>
          </cell>
          <cell r="C10662" t="str">
            <v/>
          </cell>
          <cell r="D10662" t="str">
            <v>PACKING CASE UFFICIO</v>
          </cell>
          <cell r="E10662">
            <v>44797</v>
          </cell>
          <cell r="F10662" t="str">
            <v>ROF</v>
          </cell>
          <cell r="G10662" t="str">
            <v>CI_DUS</v>
          </cell>
          <cell r="H10662" t="str">
            <v>PC</v>
          </cell>
          <cell r="I10662" t="str">
            <v>CPR</v>
          </cell>
          <cell r="J10662" t="str">
            <v/>
          </cell>
          <cell r="K10662" t="str">
            <v>PD</v>
          </cell>
          <cell r="L10662" t="str">
            <v>3015</v>
          </cell>
          <cell r="M10662" t="str">
            <v>V</v>
          </cell>
          <cell r="N10662">
            <v>24000</v>
          </cell>
        </row>
        <row r="10663">
          <cell r="A10663" t="str">
            <v>RM-OFF-EDG-00-0169</v>
          </cell>
          <cell r="B10663" t="str">
            <v>CINT</v>
          </cell>
          <cell r="C10663" t="str">
            <v/>
          </cell>
          <cell r="D10663" t="str">
            <v>EDGE TAPE 23 MM GREEN</v>
          </cell>
          <cell r="E10663">
            <v>44797</v>
          </cell>
          <cell r="F10663" t="str">
            <v>ROF</v>
          </cell>
          <cell r="G10663" t="str">
            <v>CI_TAPE</v>
          </cell>
          <cell r="H10663" t="str">
            <v>M</v>
          </cell>
          <cell r="I10663" t="str">
            <v>CPR</v>
          </cell>
          <cell r="J10663" t="str">
            <v/>
          </cell>
          <cell r="K10663" t="str">
            <v>PD</v>
          </cell>
          <cell r="L10663" t="str">
            <v>3015</v>
          </cell>
          <cell r="M10663" t="str">
            <v>V</v>
          </cell>
          <cell r="N10663">
            <v>419</v>
          </cell>
        </row>
        <row r="10664">
          <cell r="A10664" t="str">
            <v>RM-OFF-EDG-00-0170</v>
          </cell>
          <cell r="B10664" t="str">
            <v>CINT</v>
          </cell>
          <cell r="C10664" t="str">
            <v/>
          </cell>
          <cell r="D10664" t="str">
            <v>EDGE TAPE 23 MM ORANGE</v>
          </cell>
          <cell r="E10664">
            <v>44797</v>
          </cell>
          <cell r="F10664" t="str">
            <v>ROF</v>
          </cell>
          <cell r="G10664" t="str">
            <v>CI_TAPE</v>
          </cell>
          <cell r="H10664" t="str">
            <v>M</v>
          </cell>
          <cell r="I10664" t="str">
            <v>CPR</v>
          </cell>
          <cell r="J10664" t="str">
            <v/>
          </cell>
          <cell r="K10664" t="str">
            <v>PD</v>
          </cell>
          <cell r="L10664" t="str">
            <v>3015</v>
          </cell>
          <cell r="M10664" t="str">
            <v>V</v>
          </cell>
          <cell r="N10664">
            <v>419</v>
          </cell>
        </row>
        <row r="10665">
          <cell r="A10665" t="str">
            <v>RM-OFF-EDG-00-0171</v>
          </cell>
          <cell r="B10665" t="str">
            <v>CINT</v>
          </cell>
          <cell r="C10665" t="str">
            <v/>
          </cell>
          <cell r="D10665" t="str">
            <v>EDGE TAPE 23 MM WHITE</v>
          </cell>
          <cell r="E10665">
            <v>44797</v>
          </cell>
          <cell r="F10665" t="str">
            <v>ROF</v>
          </cell>
          <cell r="G10665" t="str">
            <v>CI_TAPE</v>
          </cell>
          <cell r="H10665" t="str">
            <v>M</v>
          </cell>
          <cell r="I10665" t="str">
            <v>CPR</v>
          </cell>
          <cell r="J10665" t="str">
            <v/>
          </cell>
          <cell r="K10665" t="str">
            <v>PD</v>
          </cell>
          <cell r="L10665" t="str">
            <v>3015</v>
          </cell>
          <cell r="M10665" t="str">
            <v>V</v>
          </cell>
          <cell r="N10665">
            <v>419</v>
          </cell>
        </row>
        <row r="10666">
          <cell r="A10666" t="str">
            <v>RM-OFF-EDG-00-0172</v>
          </cell>
          <cell r="B10666" t="str">
            <v>CINT</v>
          </cell>
          <cell r="C10666" t="str">
            <v/>
          </cell>
          <cell r="D10666" t="str">
            <v>EDGE TAPE MOCO 5527- 50MM X 1</v>
          </cell>
          <cell r="E10666">
            <v>44814</v>
          </cell>
          <cell r="F10666" t="str">
            <v>ROF</v>
          </cell>
          <cell r="G10666" t="str">
            <v>CI_TAPE</v>
          </cell>
          <cell r="H10666" t="str">
            <v>M</v>
          </cell>
          <cell r="I10666" t="str">
            <v>CPR</v>
          </cell>
          <cell r="J10666" t="str">
            <v/>
          </cell>
          <cell r="K10666" t="str">
            <v>PD</v>
          </cell>
          <cell r="L10666" t="str">
            <v>3015</v>
          </cell>
          <cell r="M10666" t="str">
            <v>V</v>
          </cell>
          <cell r="N10666">
            <v>7568</v>
          </cell>
        </row>
        <row r="10667">
          <cell r="A10667" t="str">
            <v>RM-OFF-EDG-00-0173</v>
          </cell>
          <cell r="B10667" t="str">
            <v>CINT</v>
          </cell>
          <cell r="C10667" t="str">
            <v/>
          </cell>
          <cell r="D10667" t="str">
            <v>EDGE TAPE REHAU 110352 DARK GREY 23/2 MM</v>
          </cell>
          <cell r="E10667">
            <v>44797</v>
          </cell>
          <cell r="F10667" t="str">
            <v>ROF</v>
          </cell>
          <cell r="G10667" t="str">
            <v>CI_TAPE</v>
          </cell>
          <cell r="H10667" t="str">
            <v>M</v>
          </cell>
          <cell r="I10667" t="str">
            <v>CPR</v>
          </cell>
          <cell r="J10667" t="str">
            <v/>
          </cell>
          <cell r="K10667" t="str">
            <v>PD</v>
          </cell>
          <cell r="L10667" t="str">
            <v>3015</v>
          </cell>
          <cell r="M10667" t="str">
            <v>V</v>
          </cell>
          <cell r="N10667">
            <v>4000</v>
          </cell>
        </row>
        <row r="10668">
          <cell r="A10668" t="str">
            <v>RM-OFF-EDG-00-0174</v>
          </cell>
          <cell r="B10668" t="str">
            <v>CINT</v>
          </cell>
          <cell r="C10668" t="str">
            <v/>
          </cell>
          <cell r="D10668" t="str">
            <v>EDGE TAPE REHAU CHERRY (PSO) 428L 23/1</v>
          </cell>
          <cell r="E10668">
            <v>44825</v>
          </cell>
          <cell r="F10668" t="str">
            <v>ROF</v>
          </cell>
          <cell r="G10668" t="str">
            <v>CI_TAPE</v>
          </cell>
          <cell r="H10668" t="str">
            <v>M</v>
          </cell>
          <cell r="I10668" t="str">
            <v>CPR</v>
          </cell>
          <cell r="J10668" t="str">
            <v/>
          </cell>
          <cell r="K10668" t="str">
            <v>PD</v>
          </cell>
          <cell r="L10668" t="str">
            <v>3015</v>
          </cell>
          <cell r="M10668" t="str">
            <v>V</v>
          </cell>
          <cell r="N10668">
            <v>3933</v>
          </cell>
        </row>
        <row r="10669">
          <cell r="A10669" t="str">
            <v>RM-OFF-EDG-00-0175</v>
          </cell>
          <cell r="B10669" t="str">
            <v>CINT</v>
          </cell>
          <cell r="C10669" t="str">
            <v/>
          </cell>
          <cell r="D10669" t="str">
            <v>EDGE TAPE REHAU CHERRY (PSO) 428L 45/1</v>
          </cell>
          <cell r="E10669">
            <v>45300</v>
          </cell>
          <cell r="F10669" t="str">
            <v>ROF</v>
          </cell>
          <cell r="G10669" t="str">
            <v>CI_TAPE</v>
          </cell>
          <cell r="H10669" t="str">
            <v>M</v>
          </cell>
          <cell r="I10669" t="str">
            <v>CPR</v>
          </cell>
          <cell r="J10669" t="str">
            <v/>
          </cell>
          <cell r="K10669" t="str">
            <v>PD</v>
          </cell>
          <cell r="L10669" t="str">
            <v>3015</v>
          </cell>
          <cell r="M10669" t="str">
            <v>V</v>
          </cell>
          <cell r="N10669">
            <v>6154</v>
          </cell>
        </row>
        <row r="10670">
          <cell r="A10670" t="str">
            <v>RM-OFF-EDG-00-0176</v>
          </cell>
          <cell r="B10670" t="str">
            <v>CINT</v>
          </cell>
          <cell r="C10670" t="str">
            <v/>
          </cell>
          <cell r="D10670" t="str">
            <v>EDGE TAPE SONOMA 0.56 MM X 1250 MM</v>
          </cell>
          <cell r="E10670">
            <v>45169</v>
          </cell>
          <cell r="F10670" t="str">
            <v>ROF</v>
          </cell>
          <cell r="G10670" t="str">
            <v>CI_TAPE</v>
          </cell>
          <cell r="H10670" t="str">
            <v>M</v>
          </cell>
          <cell r="I10670" t="str">
            <v>CPR</v>
          </cell>
          <cell r="J10670" t="str">
            <v/>
          </cell>
          <cell r="K10670" t="str">
            <v>PD</v>
          </cell>
          <cell r="L10670" t="str">
            <v>3015</v>
          </cell>
          <cell r="M10670" t="str">
            <v>V</v>
          </cell>
          <cell r="N10670">
            <v>805</v>
          </cell>
        </row>
        <row r="10671">
          <cell r="A10671" t="str">
            <v>RM-OFF-EDG-00-0177</v>
          </cell>
          <cell r="B10671" t="str">
            <v>CINT</v>
          </cell>
          <cell r="C10671" t="str">
            <v/>
          </cell>
          <cell r="D10671" t="str">
            <v>EDGE TAPE TACO 327H - 1MM X 23 MM</v>
          </cell>
          <cell r="E10671">
            <v>44883</v>
          </cell>
          <cell r="F10671" t="str">
            <v>ROF</v>
          </cell>
          <cell r="G10671" t="str">
            <v>CI_TAPE</v>
          </cell>
          <cell r="H10671" t="str">
            <v>M</v>
          </cell>
          <cell r="I10671" t="str">
            <v>CPR</v>
          </cell>
          <cell r="J10671" t="str">
            <v/>
          </cell>
          <cell r="K10671" t="str">
            <v>PD</v>
          </cell>
          <cell r="L10671" t="str">
            <v>3015</v>
          </cell>
          <cell r="M10671" t="str">
            <v>V</v>
          </cell>
          <cell r="N10671">
            <v>4250</v>
          </cell>
        </row>
        <row r="10672">
          <cell r="A10672" t="str">
            <v>RM-OFF-EDG-00-0178</v>
          </cell>
          <cell r="B10672" t="str">
            <v>CINT</v>
          </cell>
          <cell r="C10672" t="str">
            <v/>
          </cell>
          <cell r="D10672" t="str">
            <v>EDGE TAPE TACO 327H - 1MM X 42MM</v>
          </cell>
          <cell r="E10672">
            <v>44797</v>
          </cell>
          <cell r="F10672" t="str">
            <v>ROF</v>
          </cell>
          <cell r="G10672" t="str">
            <v>CI_TAPE</v>
          </cell>
          <cell r="H10672" t="str">
            <v>M</v>
          </cell>
          <cell r="I10672" t="str">
            <v>CPR</v>
          </cell>
          <cell r="J10672" t="str">
            <v/>
          </cell>
          <cell r="K10672" t="str">
            <v>PD</v>
          </cell>
          <cell r="L10672" t="str">
            <v>3015</v>
          </cell>
          <cell r="M10672" t="str">
            <v>V</v>
          </cell>
          <cell r="N10672">
            <v>7640</v>
          </cell>
        </row>
        <row r="10673">
          <cell r="A10673" t="str">
            <v>RM-OFF-EDG-00-0179</v>
          </cell>
          <cell r="B10673" t="str">
            <v>CINT</v>
          </cell>
          <cell r="C10673" t="str">
            <v/>
          </cell>
          <cell r="D10673" t="str">
            <v>EDGE TAPE TACO 821J - 1MM X 23 MM</v>
          </cell>
          <cell r="E10673">
            <v>44797</v>
          </cell>
          <cell r="F10673" t="str">
            <v>ROF</v>
          </cell>
          <cell r="G10673" t="str">
            <v>CI_TAPE</v>
          </cell>
          <cell r="H10673" t="str">
            <v>M</v>
          </cell>
          <cell r="I10673" t="str">
            <v>CPR</v>
          </cell>
          <cell r="J10673" t="str">
            <v/>
          </cell>
          <cell r="K10673" t="str">
            <v>PD</v>
          </cell>
          <cell r="L10673" t="str">
            <v>3015</v>
          </cell>
          <cell r="M10673" t="str">
            <v>V</v>
          </cell>
          <cell r="N10673">
            <v>3500</v>
          </cell>
        </row>
        <row r="10674">
          <cell r="A10674" t="str">
            <v>RM-OFF-EDG-00-0180</v>
          </cell>
          <cell r="B10674" t="str">
            <v>CINT</v>
          </cell>
          <cell r="C10674" t="str">
            <v/>
          </cell>
          <cell r="D10674" t="str">
            <v>EDGE TAPE TACO 821J - 1MM X 33 MM</v>
          </cell>
          <cell r="E10674">
            <v>44804</v>
          </cell>
          <cell r="F10674" t="str">
            <v>ROF</v>
          </cell>
          <cell r="G10674" t="str">
            <v>CI_TAPE</v>
          </cell>
          <cell r="H10674" t="str">
            <v>M</v>
          </cell>
          <cell r="I10674" t="str">
            <v>CPR</v>
          </cell>
          <cell r="J10674" t="str">
            <v/>
          </cell>
          <cell r="K10674" t="str">
            <v>PD</v>
          </cell>
          <cell r="L10674" t="str">
            <v>3015</v>
          </cell>
          <cell r="M10674" t="str">
            <v>V</v>
          </cell>
          <cell r="N10674">
            <v>7500</v>
          </cell>
        </row>
        <row r="10675">
          <cell r="A10675" t="str">
            <v>RM-OFF-EDG-00-0181</v>
          </cell>
          <cell r="B10675" t="str">
            <v>CINT</v>
          </cell>
          <cell r="C10675" t="str">
            <v/>
          </cell>
          <cell r="D10675" t="str">
            <v>EDGE TAPE TACO 821J - 1MM X 42 MM</v>
          </cell>
          <cell r="E10675">
            <v>44797</v>
          </cell>
          <cell r="F10675" t="str">
            <v>ROF</v>
          </cell>
          <cell r="G10675" t="str">
            <v>CI_TAPE</v>
          </cell>
          <cell r="H10675" t="str">
            <v>M</v>
          </cell>
          <cell r="I10675" t="str">
            <v>CPR</v>
          </cell>
          <cell r="J10675" t="str">
            <v/>
          </cell>
          <cell r="K10675" t="str">
            <v>PD</v>
          </cell>
          <cell r="L10675" t="str">
            <v>3015</v>
          </cell>
          <cell r="M10675" t="str">
            <v>V</v>
          </cell>
          <cell r="N10675">
            <v>6500</v>
          </cell>
        </row>
        <row r="10676">
          <cell r="A10676" t="str">
            <v>RM-OFF-EDG-00-0182</v>
          </cell>
          <cell r="B10676" t="str">
            <v>CINT</v>
          </cell>
          <cell r="C10676" t="str">
            <v/>
          </cell>
          <cell r="D10676" t="str">
            <v>EDGE TAPE TACO 902J - 1MM X 33 MM</v>
          </cell>
          <cell r="E10676">
            <v>44797</v>
          </cell>
          <cell r="F10676" t="str">
            <v>ROF</v>
          </cell>
          <cell r="G10676" t="str">
            <v>CI_TAPE</v>
          </cell>
          <cell r="H10676" t="str">
            <v>M</v>
          </cell>
          <cell r="I10676" t="str">
            <v>CPR</v>
          </cell>
          <cell r="J10676" t="str">
            <v/>
          </cell>
          <cell r="K10676" t="str">
            <v>PD</v>
          </cell>
          <cell r="L10676" t="str">
            <v>3015</v>
          </cell>
          <cell r="M10676" t="str">
            <v>V</v>
          </cell>
          <cell r="N10676">
            <v>7000</v>
          </cell>
        </row>
        <row r="10677">
          <cell r="A10677" t="str">
            <v>RM-OFF-EDG-00-0183</v>
          </cell>
          <cell r="B10677" t="str">
            <v>CINT</v>
          </cell>
          <cell r="C10677" t="str">
            <v/>
          </cell>
          <cell r="D10677" t="str">
            <v>EDGING TACO 903J 42 X 1MM</v>
          </cell>
          <cell r="E10677">
            <v>45309</v>
          </cell>
          <cell r="F10677" t="str">
            <v>ROF</v>
          </cell>
          <cell r="G10677" t="str">
            <v>CI_TAPE</v>
          </cell>
          <cell r="H10677" t="str">
            <v>M</v>
          </cell>
          <cell r="I10677" t="str">
            <v>CPR</v>
          </cell>
          <cell r="J10677" t="str">
            <v/>
          </cell>
          <cell r="K10677" t="str">
            <v>PD</v>
          </cell>
          <cell r="L10677" t="str">
            <v>3015</v>
          </cell>
          <cell r="M10677" t="str">
            <v>V</v>
          </cell>
          <cell r="N10677">
            <v>9000</v>
          </cell>
        </row>
        <row r="10678">
          <cell r="A10678" t="str">
            <v>RM-OFF-EDG-00-0184</v>
          </cell>
          <cell r="B10678" t="str">
            <v>CINT</v>
          </cell>
          <cell r="C10678" t="str">
            <v/>
          </cell>
          <cell r="D10678" t="str">
            <v>EDGE TAPE REHAU 11441 WHITE EBS20 29/1MM</v>
          </cell>
          <cell r="E10678">
            <v>44910</v>
          </cell>
          <cell r="F10678" t="str">
            <v>ROF</v>
          </cell>
          <cell r="G10678" t="str">
            <v>CI_TAPE</v>
          </cell>
          <cell r="H10678" t="str">
            <v>M</v>
          </cell>
          <cell r="I10678" t="str">
            <v>CPR</v>
          </cell>
          <cell r="J10678" t="str">
            <v/>
          </cell>
          <cell r="K10678" t="str">
            <v>PD</v>
          </cell>
          <cell r="L10678" t="str">
            <v>3015</v>
          </cell>
          <cell r="M10678" t="str">
            <v>V</v>
          </cell>
          <cell r="N10678">
            <v>3510</v>
          </cell>
        </row>
        <row r="10679">
          <cell r="A10679" t="str">
            <v>RM-OFF-EDG-00-0185</v>
          </cell>
          <cell r="B10679" t="str">
            <v>CINT</v>
          </cell>
          <cell r="C10679" t="str">
            <v/>
          </cell>
          <cell r="D10679" t="str">
            <v>PVC SHEET EDGE CTS 2003 N GR 0.48 X 125</v>
          </cell>
          <cell r="E10679">
            <v>44797</v>
          </cell>
          <cell r="F10679" t="str">
            <v>ROF</v>
          </cell>
          <cell r="G10679" t="str">
            <v>CI_TAPE</v>
          </cell>
          <cell r="H10679" t="str">
            <v>M</v>
          </cell>
          <cell r="I10679" t="str">
            <v>CPR</v>
          </cell>
          <cell r="J10679" t="str">
            <v/>
          </cell>
          <cell r="K10679" t="str">
            <v>PD</v>
          </cell>
          <cell r="L10679" t="str">
            <v>3015</v>
          </cell>
          <cell r="M10679" t="str">
            <v>V</v>
          </cell>
          <cell r="N10679">
            <v>865</v>
          </cell>
        </row>
        <row r="10680">
          <cell r="A10680" t="str">
            <v>RM-OFF-EDG-00-0186</v>
          </cell>
          <cell r="B10680" t="str">
            <v>CINT</v>
          </cell>
          <cell r="C10680" t="str">
            <v/>
          </cell>
          <cell r="D10680" t="str">
            <v>PVC SHEET EDGE CTS 2003 N OR 0.48 X 125</v>
          </cell>
          <cell r="E10680">
            <v>44797</v>
          </cell>
          <cell r="F10680" t="str">
            <v>ROF</v>
          </cell>
          <cell r="G10680" t="str">
            <v>CI_TAPE</v>
          </cell>
          <cell r="H10680" t="str">
            <v>M</v>
          </cell>
          <cell r="I10680" t="str">
            <v>CPR</v>
          </cell>
          <cell r="J10680" t="str">
            <v/>
          </cell>
          <cell r="K10680" t="str">
            <v>PD</v>
          </cell>
          <cell r="L10680" t="str">
            <v>3015</v>
          </cell>
          <cell r="M10680" t="str">
            <v>V</v>
          </cell>
          <cell r="N10680">
            <v>865</v>
          </cell>
        </row>
        <row r="10681">
          <cell r="A10681" t="str">
            <v>RM-OFF-EDG-00-0187</v>
          </cell>
          <cell r="B10681" t="str">
            <v>CINT</v>
          </cell>
          <cell r="C10681" t="str">
            <v/>
          </cell>
          <cell r="D10681" t="str">
            <v>PVC SHEET EDGE CTS 2003 N RE 0.48 X 125</v>
          </cell>
          <cell r="E10681">
            <v>44797</v>
          </cell>
          <cell r="F10681" t="str">
            <v>ROF</v>
          </cell>
          <cell r="G10681" t="str">
            <v>CI_TAPE</v>
          </cell>
          <cell r="H10681" t="str">
            <v>M</v>
          </cell>
          <cell r="I10681" t="str">
            <v>CPR</v>
          </cell>
          <cell r="J10681" t="str">
            <v/>
          </cell>
          <cell r="K10681" t="str">
            <v>PD</v>
          </cell>
          <cell r="L10681" t="str">
            <v>3015</v>
          </cell>
          <cell r="M10681" t="str">
            <v>V</v>
          </cell>
          <cell r="N10681">
            <v>865</v>
          </cell>
        </row>
        <row r="10682">
          <cell r="A10682" t="str">
            <v>RM-OFF-EDG-00-0188</v>
          </cell>
          <cell r="B10682" t="str">
            <v>CINT</v>
          </cell>
          <cell r="C10682" t="str">
            <v/>
          </cell>
          <cell r="D10682" t="str">
            <v>PVC EDGE SHEET CTS 2003 BK 15 U/0,48X125</v>
          </cell>
          <cell r="E10682">
            <v>45169</v>
          </cell>
          <cell r="F10682" t="str">
            <v>ROF</v>
          </cell>
          <cell r="G10682" t="str">
            <v>CI_TAPE</v>
          </cell>
          <cell r="H10682" t="str">
            <v>M</v>
          </cell>
          <cell r="I10682" t="str">
            <v>CPR</v>
          </cell>
          <cell r="J10682" t="str">
            <v/>
          </cell>
          <cell r="K10682" t="str">
            <v>PD</v>
          </cell>
          <cell r="L10682" t="str">
            <v>3015</v>
          </cell>
          <cell r="M10682" t="str">
            <v>V</v>
          </cell>
          <cell r="N10682">
            <v>51600</v>
          </cell>
        </row>
        <row r="10683">
          <cell r="A10683" t="str">
            <v>RM-OFF-EDG-00-0189</v>
          </cell>
          <cell r="B10683" t="str">
            <v>CINT</v>
          </cell>
          <cell r="C10683" t="str">
            <v/>
          </cell>
          <cell r="D10683" t="str">
            <v>EDGING DOLKEN SF K355 DARK GREY 44/0.5MM</v>
          </cell>
          <cell r="E10683">
            <v>0</v>
          </cell>
          <cell r="F10683" t="str">
            <v>ROF</v>
          </cell>
          <cell r="G10683" t="str">
            <v>CI_TAPE</v>
          </cell>
          <cell r="H10683" t="str">
            <v>M</v>
          </cell>
          <cell r="I10683" t="str">
            <v>CPR</v>
          </cell>
          <cell r="J10683" t="str">
            <v/>
          </cell>
          <cell r="K10683" t="str">
            <v>PD</v>
          </cell>
          <cell r="L10683" t="str">
            <v>3015</v>
          </cell>
          <cell r="M10683" t="str">
            <v>V</v>
          </cell>
          <cell r="N10683">
            <v>5000</v>
          </cell>
        </row>
        <row r="10684">
          <cell r="A10684" t="str">
            <v>RM-OFF-FAS-00-0189</v>
          </cell>
          <cell r="B10684" t="str">
            <v>CINT</v>
          </cell>
          <cell r="C10684" t="str">
            <v/>
          </cell>
          <cell r="D10684" t="str">
            <v>KLEM PLASTIK CERMIN DIA 18 MM</v>
          </cell>
          <cell r="E10684">
            <v>44950</v>
          </cell>
          <cell r="F10684" t="str">
            <v>ROF</v>
          </cell>
          <cell r="G10684" t="str">
            <v>CI_BOLT</v>
          </cell>
          <cell r="H10684" t="str">
            <v>PC</v>
          </cell>
          <cell r="I10684" t="str">
            <v>CPR</v>
          </cell>
          <cell r="J10684" t="str">
            <v/>
          </cell>
          <cell r="K10684" t="str">
            <v>PD</v>
          </cell>
          <cell r="L10684" t="str">
            <v>3015</v>
          </cell>
          <cell r="M10684" t="str">
            <v>V</v>
          </cell>
          <cell r="N10684">
            <v>360</v>
          </cell>
        </row>
        <row r="10685">
          <cell r="A10685" t="str">
            <v>RM-OFF-FAS-00-0190</v>
          </cell>
          <cell r="B10685" t="str">
            <v>CINT</v>
          </cell>
          <cell r="C10685" t="str">
            <v/>
          </cell>
          <cell r="D10685" t="str">
            <v>BOLT JMP M6 X 20</v>
          </cell>
          <cell r="E10685">
            <v>44797</v>
          </cell>
          <cell r="F10685" t="str">
            <v>ROF</v>
          </cell>
          <cell r="G10685" t="str">
            <v>CI_BOLT</v>
          </cell>
          <cell r="H10685" t="str">
            <v>PC</v>
          </cell>
          <cell r="I10685" t="str">
            <v>CPR</v>
          </cell>
          <cell r="J10685" t="str">
            <v/>
          </cell>
          <cell r="K10685" t="str">
            <v>PD</v>
          </cell>
          <cell r="L10685" t="str">
            <v>3015</v>
          </cell>
          <cell r="M10685" t="str">
            <v>V</v>
          </cell>
          <cell r="N10685">
            <v>190</v>
          </cell>
        </row>
        <row r="10686">
          <cell r="A10686" t="str">
            <v>RM-OFF-FAS-00-0191</v>
          </cell>
          <cell r="B10686" t="str">
            <v>CINT</v>
          </cell>
          <cell r="C10686" t="str">
            <v/>
          </cell>
          <cell r="D10686" t="str">
            <v>FASTENER COIL NAILS</v>
          </cell>
          <cell r="E10686">
            <v>44942</v>
          </cell>
          <cell r="F10686" t="str">
            <v>ROF</v>
          </cell>
          <cell r="G10686" t="str">
            <v>CI_BOLT</v>
          </cell>
          <cell r="H10686" t="str">
            <v>PC</v>
          </cell>
          <cell r="I10686" t="str">
            <v>CPR</v>
          </cell>
          <cell r="J10686" t="str">
            <v/>
          </cell>
          <cell r="K10686" t="str">
            <v>PD</v>
          </cell>
          <cell r="L10686" t="str">
            <v>3015</v>
          </cell>
          <cell r="M10686" t="str">
            <v>V</v>
          </cell>
          <cell r="N10686">
            <v>167</v>
          </cell>
        </row>
        <row r="10687">
          <cell r="A10687" t="str">
            <v>RM-OFF-FAS-00-0192</v>
          </cell>
          <cell r="B10687" t="str">
            <v>CINT</v>
          </cell>
          <cell r="C10687" t="str">
            <v/>
          </cell>
          <cell r="D10687" t="str">
            <v>MAX FINISH NAIL F10M0</v>
          </cell>
          <cell r="E10687">
            <v>44797</v>
          </cell>
          <cell r="F10687" t="str">
            <v>ROF</v>
          </cell>
          <cell r="G10687" t="str">
            <v>CI_BOLT</v>
          </cell>
          <cell r="H10687" t="str">
            <v>PC</v>
          </cell>
          <cell r="I10687" t="str">
            <v>CPR</v>
          </cell>
          <cell r="J10687" t="str">
            <v/>
          </cell>
          <cell r="K10687" t="str">
            <v>PD</v>
          </cell>
          <cell r="L10687" t="str">
            <v>3015</v>
          </cell>
          <cell r="M10687" t="str">
            <v>V</v>
          </cell>
          <cell r="N10687">
            <v>8</v>
          </cell>
        </row>
        <row r="10688">
          <cell r="A10688" t="str">
            <v>RM-OFF-FAS-00-0193</v>
          </cell>
          <cell r="B10688" t="str">
            <v>CINT</v>
          </cell>
          <cell r="C10688" t="str">
            <v/>
          </cell>
          <cell r="D10688" t="str">
            <v>MINIFIK CAM 3000,15X12/13 (009642885300)</v>
          </cell>
          <cell r="E10688">
            <v>44910</v>
          </cell>
          <cell r="F10688" t="str">
            <v>ROF</v>
          </cell>
          <cell r="G10688" t="str">
            <v>CI_BOLT</v>
          </cell>
          <cell r="H10688" t="str">
            <v>SET</v>
          </cell>
          <cell r="I10688" t="str">
            <v>CPR</v>
          </cell>
          <cell r="J10688" t="str">
            <v/>
          </cell>
          <cell r="K10688" t="str">
            <v>PD</v>
          </cell>
          <cell r="L10688" t="str">
            <v>3015</v>
          </cell>
          <cell r="M10688" t="str">
            <v>V</v>
          </cell>
          <cell r="N10688">
            <v>1150</v>
          </cell>
        </row>
        <row r="10689">
          <cell r="A10689" t="str">
            <v>RM-OFF-FAS-00-0194</v>
          </cell>
          <cell r="B10689" t="str">
            <v>CINT</v>
          </cell>
          <cell r="C10689" t="str">
            <v/>
          </cell>
          <cell r="D10689" t="str">
            <v>MINIFIK CAM 3000,15X15/16 (009499885300)</v>
          </cell>
          <cell r="E10689">
            <v>45232</v>
          </cell>
          <cell r="F10689" t="str">
            <v>ROF</v>
          </cell>
          <cell r="G10689" t="str">
            <v>CI_BOLT</v>
          </cell>
          <cell r="H10689" t="str">
            <v>PC</v>
          </cell>
          <cell r="I10689" t="str">
            <v>CPR</v>
          </cell>
          <cell r="J10689" t="str">
            <v/>
          </cell>
          <cell r="K10689" t="str">
            <v>PD</v>
          </cell>
          <cell r="L10689" t="str">
            <v>3015</v>
          </cell>
          <cell r="M10689" t="str">
            <v>V</v>
          </cell>
          <cell r="N10689">
            <v>1409</v>
          </cell>
        </row>
        <row r="10690">
          <cell r="A10690" t="str">
            <v>RM-OFF-FAS-00-0195</v>
          </cell>
          <cell r="B10690" t="str">
            <v>CINT</v>
          </cell>
          <cell r="C10690" t="str">
            <v/>
          </cell>
          <cell r="D10690" t="str">
            <v>MINIFIX BOLT YELLOW GALVANIZED</v>
          </cell>
          <cell r="E10690">
            <v>44797</v>
          </cell>
          <cell r="F10690" t="str">
            <v>ROF</v>
          </cell>
          <cell r="G10690" t="str">
            <v>CI_BOLT</v>
          </cell>
          <cell r="H10690" t="str">
            <v>PC</v>
          </cell>
          <cell r="I10690" t="str">
            <v>CPR</v>
          </cell>
          <cell r="J10690" t="str">
            <v/>
          </cell>
          <cell r="K10690" t="str">
            <v>PD</v>
          </cell>
          <cell r="L10690" t="str">
            <v>3015</v>
          </cell>
          <cell r="M10690" t="str">
            <v>V</v>
          </cell>
          <cell r="N10690">
            <v>631</v>
          </cell>
        </row>
        <row r="10691">
          <cell r="A10691" t="str">
            <v>RM-OFF-FAS-00-0196</v>
          </cell>
          <cell r="B10691" t="str">
            <v>CINT</v>
          </cell>
          <cell r="C10691" t="str">
            <v/>
          </cell>
          <cell r="D10691" t="str">
            <v>MINIFIX HAFELLE 15 MM NICKLE</v>
          </cell>
          <cell r="E10691">
            <v>44797</v>
          </cell>
          <cell r="F10691" t="str">
            <v>ROF</v>
          </cell>
          <cell r="G10691" t="str">
            <v>CI_BOLT</v>
          </cell>
          <cell r="H10691" t="str">
            <v>PC</v>
          </cell>
          <cell r="I10691" t="str">
            <v>CPR</v>
          </cell>
          <cell r="J10691" t="str">
            <v/>
          </cell>
          <cell r="K10691" t="str">
            <v>PD</v>
          </cell>
          <cell r="L10691" t="str">
            <v>3015</v>
          </cell>
          <cell r="M10691" t="str">
            <v>V</v>
          </cell>
          <cell r="N10691">
            <v>631</v>
          </cell>
        </row>
        <row r="10692">
          <cell r="A10692" t="str">
            <v>RM-OFF-FAS-00-0197</v>
          </cell>
          <cell r="B10692" t="str">
            <v>CINT</v>
          </cell>
          <cell r="C10692" t="str">
            <v/>
          </cell>
          <cell r="D10692" t="str">
            <v>MINIFIX QF TL2 DOWEL 24 X 8 MM</v>
          </cell>
          <cell r="E10692">
            <v>45232</v>
          </cell>
          <cell r="F10692" t="str">
            <v>ROF</v>
          </cell>
          <cell r="G10692" t="str">
            <v>CI_BOLT</v>
          </cell>
          <cell r="H10692" t="str">
            <v>PC</v>
          </cell>
          <cell r="I10692" t="str">
            <v>CPR</v>
          </cell>
          <cell r="J10692" t="str">
            <v/>
          </cell>
          <cell r="K10692" t="str">
            <v>PD</v>
          </cell>
          <cell r="L10692" t="str">
            <v>3015</v>
          </cell>
          <cell r="M10692" t="str">
            <v>V</v>
          </cell>
          <cell r="N10692">
            <v>967</v>
          </cell>
        </row>
        <row r="10693">
          <cell r="A10693" t="str">
            <v>RM-OFF-FAS-00-0198</v>
          </cell>
          <cell r="B10693" t="str">
            <v>CINT</v>
          </cell>
          <cell r="C10693" t="str">
            <v/>
          </cell>
          <cell r="D10693" t="str">
            <v>NAIL ADJUSTER DIA 16 MM APP005</v>
          </cell>
          <cell r="E10693">
            <v>45232</v>
          </cell>
          <cell r="F10693" t="str">
            <v>ROF</v>
          </cell>
          <cell r="G10693" t="str">
            <v>CI_BOLT</v>
          </cell>
          <cell r="H10693" t="str">
            <v>PC</v>
          </cell>
          <cell r="I10693" t="str">
            <v>CPR</v>
          </cell>
          <cell r="J10693" t="str">
            <v/>
          </cell>
          <cell r="K10693" t="str">
            <v>PD</v>
          </cell>
          <cell r="L10693" t="str">
            <v>3015</v>
          </cell>
          <cell r="M10693" t="str">
            <v>V</v>
          </cell>
          <cell r="N10693">
            <v>165</v>
          </cell>
        </row>
        <row r="10694">
          <cell r="A10694" t="str">
            <v>RM-OFF-FAS-00-0199</v>
          </cell>
          <cell r="B10694" t="str">
            <v>CINT</v>
          </cell>
          <cell r="C10694" t="str">
            <v/>
          </cell>
          <cell r="D10694" t="str">
            <v>TAPING SCREW JMO M4 X 27 - 20 MM</v>
          </cell>
          <cell r="E10694">
            <v>44814</v>
          </cell>
          <cell r="F10694" t="str">
            <v>ROF</v>
          </cell>
          <cell r="G10694" t="str">
            <v>CI_BOLT</v>
          </cell>
          <cell r="H10694" t="str">
            <v>PC</v>
          </cell>
          <cell r="I10694" t="str">
            <v>CPR</v>
          </cell>
          <cell r="J10694" t="str">
            <v/>
          </cell>
          <cell r="K10694" t="str">
            <v>PD</v>
          </cell>
          <cell r="L10694" t="str">
            <v>3015</v>
          </cell>
          <cell r="M10694" t="str">
            <v>V</v>
          </cell>
          <cell r="N10694">
            <v>80</v>
          </cell>
        </row>
        <row r="10695">
          <cell r="A10695" t="str">
            <v>RM-OFF-FAS-00-0200</v>
          </cell>
          <cell r="B10695" t="str">
            <v>CINT</v>
          </cell>
          <cell r="C10695" t="str">
            <v/>
          </cell>
          <cell r="D10695" t="str">
            <v>DOWEL KAYU DIA 8 X 30</v>
          </cell>
          <cell r="E10695">
            <v>44876</v>
          </cell>
          <cell r="F10695" t="str">
            <v>ROF</v>
          </cell>
          <cell r="G10695" t="str">
            <v>CI_OTH</v>
          </cell>
          <cell r="H10695" t="str">
            <v>PC</v>
          </cell>
          <cell r="I10695" t="str">
            <v>CPR</v>
          </cell>
          <cell r="J10695" t="str">
            <v/>
          </cell>
          <cell r="K10695" t="str">
            <v>PD</v>
          </cell>
          <cell r="L10695" t="str">
            <v>3015</v>
          </cell>
          <cell r="M10695" t="str">
            <v>V</v>
          </cell>
          <cell r="N10695">
            <v>49</v>
          </cell>
        </row>
        <row r="10696">
          <cell r="A10696" t="str">
            <v>RM-OFF-FAS-00-0201</v>
          </cell>
          <cell r="B10696" t="str">
            <v>CINT</v>
          </cell>
          <cell r="C10696" t="str">
            <v/>
          </cell>
          <cell r="D10696" t="str">
            <v>minifik qf tl2 dowel 24 x 8</v>
          </cell>
          <cell r="E10696">
            <v>44797</v>
          </cell>
          <cell r="F10696" t="str">
            <v>ROF</v>
          </cell>
          <cell r="G10696" t="str">
            <v>CI_BOLT</v>
          </cell>
          <cell r="H10696" t="str">
            <v>PC</v>
          </cell>
          <cell r="I10696" t="str">
            <v>CPR</v>
          </cell>
          <cell r="J10696" t="str">
            <v/>
          </cell>
          <cell r="K10696" t="str">
            <v>PD</v>
          </cell>
          <cell r="L10696" t="str">
            <v>3015</v>
          </cell>
          <cell r="M10696" t="str">
            <v>V</v>
          </cell>
          <cell r="N10696">
            <v>631</v>
          </cell>
        </row>
        <row r="10697">
          <cell r="A10697" t="str">
            <v>RM-OFF-FAS-00-0202</v>
          </cell>
          <cell r="B10697" t="str">
            <v>CINT</v>
          </cell>
          <cell r="C10697" t="str">
            <v/>
          </cell>
          <cell r="D10697" t="str">
            <v>SCREW GYPSUM 30 X 3 MM</v>
          </cell>
          <cell r="E10697">
            <v>45169</v>
          </cell>
          <cell r="F10697" t="str">
            <v>ROF</v>
          </cell>
          <cell r="G10697" t="str">
            <v>CI_BOLT</v>
          </cell>
          <cell r="H10697" t="str">
            <v>PC</v>
          </cell>
          <cell r="I10697" t="str">
            <v>CPR</v>
          </cell>
          <cell r="J10697" t="str">
            <v/>
          </cell>
          <cell r="K10697" t="str">
            <v>PD</v>
          </cell>
          <cell r="L10697" t="str">
            <v>3015</v>
          </cell>
          <cell r="M10697" t="str">
            <v>V</v>
          </cell>
          <cell r="N10697">
            <v>100</v>
          </cell>
        </row>
        <row r="10698">
          <cell r="A10698" t="str">
            <v>RM-OFF-HPL-00-0201</v>
          </cell>
          <cell r="B10698" t="str">
            <v>CINT</v>
          </cell>
          <cell r="C10698" t="str">
            <v/>
          </cell>
          <cell r="D10698" t="str">
            <v>HPL ( AICA ) 0.65 X 1200 X 2400 AI95EG</v>
          </cell>
          <cell r="E10698">
            <v>44797</v>
          </cell>
          <cell r="F10698" t="str">
            <v>ROF</v>
          </cell>
          <cell r="G10698" t="str">
            <v>CI_HPL</v>
          </cell>
          <cell r="H10698" t="str">
            <v>PC</v>
          </cell>
          <cell r="I10698" t="str">
            <v>CPR</v>
          </cell>
          <cell r="J10698" t="str">
            <v/>
          </cell>
          <cell r="K10698" t="str">
            <v>PD</v>
          </cell>
          <cell r="L10698" t="str">
            <v>3015</v>
          </cell>
          <cell r="M10698" t="str">
            <v>V</v>
          </cell>
          <cell r="N10698">
            <v>173000</v>
          </cell>
        </row>
        <row r="10699">
          <cell r="A10699" t="str">
            <v>RM-OFF-HPL-00-0202</v>
          </cell>
          <cell r="B10699" t="str">
            <v>CINT</v>
          </cell>
          <cell r="C10699" t="str">
            <v/>
          </cell>
          <cell r="D10699" t="str">
            <v>HPL ( AICA ) 0.8 X 1220 X 2440 BLACK CAN</v>
          </cell>
          <cell r="E10699">
            <v>44797</v>
          </cell>
          <cell r="F10699" t="str">
            <v>ROF</v>
          </cell>
          <cell r="G10699" t="str">
            <v>CI_HPL</v>
          </cell>
          <cell r="H10699" t="str">
            <v>PC</v>
          </cell>
          <cell r="I10699" t="str">
            <v>CPR</v>
          </cell>
          <cell r="J10699" t="str">
            <v/>
          </cell>
          <cell r="K10699" t="str">
            <v>PD</v>
          </cell>
          <cell r="L10699" t="str">
            <v>3015</v>
          </cell>
          <cell r="M10699" t="str">
            <v>V</v>
          </cell>
          <cell r="N10699">
            <v>302000</v>
          </cell>
        </row>
        <row r="10700">
          <cell r="A10700" t="str">
            <v>RM-OFF-HPL-00-0203</v>
          </cell>
          <cell r="B10700" t="str">
            <v>CINT</v>
          </cell>
          <cell r="C10700" t="str">
            <v/>
          </cell>
          <cell r="D10700" t="str">
            <v>HPL ( AICA ) 0.8 X 1220 X 2440 DARK BERR</v>
          </cell>
          <cell r="E10700">
            <v>44797</v>
          </cell>
          <cell r="F10700" t="str">
            <v>ROF</v>
          </cell>
          <cell r="G10700" t="str">
            <v>CI_HPL</v>
          </cell>
          <cell r="H10700" t="str">
            <v>PC</v>
          </cell>
          <cell r="I10700" t="str">
            <v>CPR</v>
          </cell>
          <cell r="J10700" t="str">
            <v/>
          </cell>
          <cell r="K10700" t="str">
            <v>PD</v>
          </cell>
          <cell r="L10700" t="str">
            <v>3015</v>
          </cell>
          <cell r="M10700" t="str">
            <v>V</v>
          </cell>
          <cell r="N10700">
            <v>270000</v>
          </cell>
        </row>
        <row r="10701">
          <cell r="A10701" t="str">
            <v>RM-OFF-HPL-00-0204</v>
          </cell>
          <cell r="B10701" t="str">
            <v>CINT</v>
          </cell>
          <cell r="C10701" t="str">
            <v/>
          </cell>
          <cell r="D10701" t="str">
            <v>HPL ( AICA ) 0.8 X 1220 X 2440 LIGHT LEA</v>
          </cell>
          <cell r="E10701">
            <v>44797</v>
          </cell>
          <cell r="F10701" t="str">
            <v>ROF</v>
          </cell>
          <cell r="G10701" t="str">
            <v>CI_HPL</v>
          </cell>
          <cell r="H10701" t="str">
            <v>PC</v>
          </cell>
          <cell r="I10701" t="str">
            <v>CPR</v>
          </cell>
          <cell r="J10701" t="str">
            <v/>
          </cell>
          <cell r="K10701" t="str">
            <v>PD</v>
          </cell>
          <cell r="L10701" t="str">
            <v>3015</v>
          </cell>
          <cell r="M10701" t="str">
            <v>V</v>
          </cell>
          <cell r="N10701">
            <v>240000</v>
          </cell>
        </row>
        <row r="10702">
          <cell r="A10702" t="str">
            <v>RM-OFF-HPL-00-0205</v>
          </cell>
          <cell r="B10702" t="str">
            <v>CINT</v>
          </cell>
          <cell r="C10702" t="str">
            <v/>
          </cell>
          <cell r="D10702" t="str">
            <v>HPL ( AICA ) 0.8 X 1220 X 2440 LIGHT PIX</v>
          </cell>
          <cell r="E10702">
            <v>44797</v>
          </cell>
          <cell r="F10702" t="str">
            <v>ROF</v>
          </cell>
          <cell r="G10702" t="str">
            <v>CI_HPL</v>
          </cell>
          <cell r="H10702" t="str">
            <v>PC</v>
          </cell>
          <cell r="I10702" t="str">
            <v>CPR</v>
          </cell>
          <cell r="J10702" t="str">
            <v/>
          </cell>
          <cell r="K10702" t="str">
            <v>PD</v>
          </cell>
          <cell r="L10702" t="str">
            <v>3015</v>
          </cell>
          <cell r="M10702" t="str">
            <v>V</v>
          </cell>
          <cell r="N10702">
            <v>270000</v>
          </cell>
        </row>
        <row r="10703">
          <cell r="A10703" t="str">
            <v>RM-OFF-HPL-00-0206</v>
          </cell>
          <cell r="B10703" t="str">
            <v>CINT</v>
          </cell>
          <cell r="C10703" t="str">
            <v/>
          </cell>
          <cell r="D10703" t="str">
            <v>HPL ( TACO ) 0.8 X 1220 X 2440 TH 301 H</v>
          </cell>
          <cell r="E10703">
            <v>44797</v>
          </cell>
          <cell r="F10703" t="str">
            <v>ROF</v>
          </cell>
          <cell r="G10703" t="str">
            <v>CI_HPL</v>
          </cell>
          <cell r="H10703" t="str">
            <v>PC</v>
          </cell>
          <cell r="I10703" t="str">
            <v>CPR</v>
          </cell>
          <cell r="J10703" t="str">
            <v/>
          </cell>
          <cell r="K10703" t="str">
            <v>PD</v>
          </cell>
          <cell r="L10703" t="str">
            <v>3015</v>
          </cell>
          <cell r="M10703" t="str">
            <v>V</v>
          </cell>
          <cell r="N10703">
            <v>156765</v>
          </cell>
        </row>
        <row r="10704">
          <cell r="A10704" t="str">
            <v>RM-OFF-HPL-00-0207</v>
          </cell>
          <cell r="B10704" t="str">
            <v>CINT</v>
          </cell>
          <cell r="C10704" t="str">
            <v/>
          </cell>
          <cell r="D10704" t="str">
            <v>HPL ( TACO ) 0.8 X 1220 X 2440 TH 849 J</v>
          </cell>
          <cell r="E10704">
            <v>44797</v>
          </cell>
          <cell r="F10704" t="str">
            <v>ROF</v>
          </cell>
          <cell r="G10704" t="str">
            <v>CI_HPL</v>
          </cell>
          <cell r="H10704" t="str">
            <v>PC</v>
          </cell>
          <cell r="I10704" t="str">
            <v>CPR</v>
          </cell>
          <cell r="J10704" t="str">
            <v/>
          </cell>
          <cell r="K10704" t="str">
            <v>PD</v>
          </cell>
          <cell r="L10704" t="str">
            <v>3015</v>
          </cell>
          <cell r="M10704" t="str">
            <v>V</v>
          </cell>
          <cell r="N10704">
            <v>190000</v>
          </cell>
        </row>
        <row r="10705">
          <cell r="A10705" t="str">
            <v>RM-OFF-HPL-00-0208</v>
          </cell>
          <cell r="B10705" t="str">
            <v>CINT</v>
          </cell>
          <cell r="C10705" t="str">
            <v/>
          </cell>
          <cell r="D10705" t="str">
            <v>HPL AICA PURE CHOKE WHITE ASW 13000 KN74</v>
          </cell>
          <cell r="E10705">
            <v>44910</v>
          </cell>
          <cell r="F10705" t="str">
            <v>ROF</v>
          </cell>
          <cell r="G10705" t="str">
            <v>CI_HPL</v>
          </cell>
          <cell r="H10705" t="str">
            <v>PC</v>
          </cell>
          <cell r="I10705" t="str">
            <v>CPR</v>
          </cell>
          <cell r="J10705" t="str">
            <v/>
          </cell>
          <cell r="K10705" t="str">
            <v>PD</v>
          </cell>
          <cell r="L10705" t="str">
            <v>3015</v>
          </cell>
          <cell r="M10705" t="str">
            <v>V</v>
          </cell>
          <cell r="N10705">
            <v>389000</v>
          </cell>
        </row>
        <row r="10706">
          <cell r="A10706" t="str">
            <v>RM-OFF-HPL-00-0209</v>
          </cell>
          <cell r="B10706" t="str">
            <v>CINT</v>
          </cell>
          <cell r="C10706" t="str">
            <v/>
          </cell>
          <cell r="D10706" t="str">
            <v>HPL AICA T.067 X 1230 X 2445 MB 3046 DJ6</v>
          </cell>
          <cell r="E10706">
            <v>44797</v>
          </cell>
          <cell r="F10706" t="str">
            <v>ROF</v>
          </cell>
          <cell r="G10706" t="str">
            <v>CI_HPL</v>
          </cell>
          <cell r="H10706" t="str">
            <v>PC</v>
          </cell>
          <cell r="I10706" t="str">
            <v>CPR</v>
          </cell>
          <cell r="J10706" t="str">
            <v/>
          </cell>
          <cell r="K10706" t="str">
            <v>PD</v>
          </cell>
          <cell r="L10706" t="str">
            <v>3015</v>
          </cell>
          <cell r="M10706" t="str">
            <v>V</v>
          </cell>
          <cell r="N10706">
            <v>172000</v>
          </cell>
        </row>
        <row r="10707">
          <cell r="A10707" t="str">
            <v>RM-OFF-HPL-00-0210</v>
          </cell>
          <cell r="B10707" t="str">
            <v>CINT</v>
          </cell>
          <cell r="C10707" t="str">
            <v/>
          </cell>
          <cell r="D10707" t="str">
            <v>HPL AICA AS 14015 CS98</v>
          </cell>
          <cell r="E10707">
            <v>44910</v>
          </cell>
          <cell r="F10707" t="str">
            <v>ROF</v>
          </cell>
          <cell r="G10707" t="str">
            <v>CI_HPL</v>
          </cell>
          <cell r="H10707" t="str">
            <v>PC</v>
          </cell>
          <cell r="I10707" t="str">
            <v>CPR</v>
          </cell>
          <cell r="J10707" t="str">
            <v/>
          </cell>
          <cell r="K10707" t="str">
            <v>PD</v>
          </cell>
          <cell r="L10707" t="str">
            <v>3015</v>
          </cell>
          <cell r="M10707" t="str">
            <v>V</v>
          </cell>
          <cell r="N10707">
            <v>263573</v>
          </cell>
        </row>
        <row r="10708">
          <cell r="A10708" t="str">
            <v>RM-OFF-HPL-00-0211</v>
          </cell>
          <cell r="B10708" t="str">
            <v>CINT</v>
          </cell>
          <cell r="C10708" t="str">
            <v/>
          </cell>
          <cell r="D10708" t="str">
            <v>HPL AS 13018 CM74 BLUE</v>
          </cell>
          <cell r="E10708">
            <v>44797</v>
          </cell>
          <cell r="F10708" t="str">
            <v>ROF</v>
          </cell>
          <cell r="G10708" t="str">
            <v>CI_HPL</v>
          </cell>
          <cell r="H10708" t="str">
            <v>PC</v>
          </cell>
          <cell r="I10708" t="str">
            <v>CPR</v>
          </cell>
          <cell r="J10708" t="str">
            <v/>
          </cell>
          <cell r="K10708" t="str">
            <v>PD</v>
          </cell>
          <cell r="L10708" t="str">
            <v>3015</v>
          </cell>
          <cell r="M10708" t="str">
            <v>V</v>
          </cell>
          <cell r="N10708">
            <v>248000</v>
          </cell>
        </row>
        <row r="10709">
          <cell r="A10709" t="str">
            <v>RM-OFF-HPL-00-0212</v>
          </cell>
          <cell r="B10709" t="str">
            <v>CINT</v>
          </cell>
          <cell r="C10709" t="str">
            <v/>
          </cell>
          <cell r="D10709" t="str">
            <v>HPL AS 14070 CY 25</v>
          </cell>
          <cell r="E10709">
            <v>44797</v>
          </cell>
          <cell r="F10709" t="str">
            <v>ROF</v>
          </cell>
          <cell r="G10709" t="str">
            <v>CI_HPL</v>
          </cell>
          <cell r="H10709" t="str">
            <v>PC</v>
          </cell>
          <cell r="I10709" t="str">
            <v>CPR</v>
          </cell>
          <cell r="J10709" t="str">
            <v/>
          </cell>
          <cell r="K10709" t="str">
            <v>PD</v>
          </cell>
          <cell r="L10709" t="str">
            <v>3015</v>
          </cell>
          <cell r="M10709" t="str">
            <v>V</v>
          </cell>
          <cell r="N10709">
            <v>255000</v>
          </cell>
        </row>
        <row r="10710">
          <cell r="A10710" t="str">
            <v>RM-OFF-HPL-00-0213</v>
          </cell>
          <cell r="B10710" t="str">
            <v>CINT</v>
          </cell>
          <cell r="C10710" t="str">
            <v/>
          </cell>
          <cell r="D10710" t="str">
            <v>HPL AS 14079 CS 98</v>
          </cell>
          <cell r="E10710">
            <v>44797</v>
          </cell>
          <cell r="F10710" t="str">
            <v>ROF</v>
          </cell>
          <cell r="G10710" t="str">
            <v>CI_HPL</v>
          </cell>
          <cell r="H10710" t="str">
            <v>PC</v>
          </cell>
          <cell r="I10710" t="str">
            <v>CPR</v>
          </cell>
          <cell r="J10710" t="str">
            <v/>
          </cell>
          <cell r="K10710" t="str">
            <v>PD</v>
          </cell>
          <cell r="L10710" t="str">
            <v>3015</v>
          </cell>
          <cell r="M10710" t="str">
            <v>V</v>
          </cell>
          <cell r="N10710">
            <v>295000</v>
          </cell>
        </row>
        <row r="10711">
          <cell r="A10711" t="str">
            <v>RM-OFF-HPL-00-0214</v>
          </cell>
          <cell r="B10711" t="str">
            <v>CINT</v>
          </cell>
          <cell r="C10711" t="str">
            <v/>
          </cell>
          <cell r="D10711" t="str">
            <v>HPL AS 14086 CS 98</v>
          </cell>
          <cell r="E10711">
            <v>44797</v>
          </cell>
          <cell r="F10711" t="str">
            <v>ROF</v>
          </cell>
          <cell r="G10711" t="str">
            <v>CI_HPL</v>
          </cell>
          <cell r="H10711" t="str">
            <v>PC</v>
          </cell>
          <cell r="I10711" t="str">
            <v>CPR</v>
          </cell>
          <cell r="J10711" t="str">
            <v/>
          </cell>
          <cell r="K10711" t="str">
            <v>PD</v>
          </cell>
          <cell r="L10711" t="str">
            <v>3015</v>
          </cell>
          <cell r="M10711" t="str">
            <v>V</v>
          </cell>
          <cell r="N10711">
            <v>255000</v>
          </cell>
        </row>
        <row r="10712">
          <cell r="A10712" t="str">
            <v>RM-OFF-HPL-00-0215</v>
          </cell>
          <cell r="B10712" t="str">
            <v>CINT</v>
          </cell>
          <cell r="C10712" t="str">
            <v/>
          </cell>
          <cell r="D10712" t="str">
            <v>HPL AS-13004 CN74</v>
          </cell>
          <cell r="E10712">
            <v>44797</v>
          </cell>
          <cell r="F10712" t="str">
            <v>ROF</v>
          </cell>
          <cell r="G10712" t="str">
            <v>CI_HPL</v>
          </cell>
          <cell r="H10712" t="str">
            <v>PC</v>
          </cell>
          <cell r="I10712" t="str">
            <v>CPR</v>
          </cell>
          <cell r="J10712" t="str">
            <v/>
          </cell>
          <cell r="K10712" t="str">
            <v>PD</v>
          </cell>
          <cell r="L10712" t="str">
            <v>3015</v>
          </cell>
          <cell r="M10712" t="str">
            <v>V</v>
          </cell>
          <cell r="N10712">
            <v>257000</v>
          </cell>
        </row>
        <row r="10713">
          <cell r="A10713" t="str">
            <v>RM-OFF-HPL-00-0216</v>
          </cell>
          <cell r="B10713" t="str">
            <v>CINT</v>
          </cell>
          <cell r="C10713" t="str">
            <v/>
          </cell>
          <cell r="D10713" t="str">
            <v>HPL DARK WALNUT MB 007 DJ 67</v>
          </cell>
          <cell r="E10713">
            <v>44834</v>
          </cell>
          <cell r="F10713" t="str">
            <v>ROF</v>
          </cell>
          <cell r="G10713" t="str">
            <v>CI_HPL</v>
          </cell>
          <cell r="H10713" t="str">
            <v>PC</v>
          </cell>
          <cell r="I10713" t="str">
            <v>CPR</v>
          </cell>
          <cell r="J10713" t="str">
            <v/>
          </cell>
          <cell r="K10713" t="str">
            <v>PD</v>
          </cell>
          <cell r="L10713" t="str">
            <v>3015</v>
          </cell>
          <cell r="M10713" t="str">
            <v>V</v>
          </cell>
          <cell r="N10713">
            <v>178000</v>
          </cell>
        </row>
        <row r="10714">
          <cell r="A10714" t="str">
            <v>RM-OFF-HPL-00-0217</v>
          </cell>
          <cell r="B10714" t="str">
            <v>CINT</v>
          </cell>
          <cell r="C10714" t="str">
            <v/>
          </cell>
          <cell r="D10714" t="str">
            <v>HPL MB 3023 DN 74</v>
          </cell>
          <cell r="E10714">
            <v>44797</v>
          </cell>
          <cell r="F10714" t="str">
            <v>ROF</v>
          </cell>
          <cell r="G10714" t="str">
            <v>CI_HPL</v>
          </cell>
          <cell r="H10714" t="str">
            <v>PC</v>
          </cell>
          <cell r="I10714" t="str">
            <v>CPR</v>
          </cell>
          <cell r="J10714" t="str">
            <v/>
          </cell>
          <cell r="K10714" t="str">
            <v>PD</v>
          </cell>
          <cell r="L10714" t="str">
            <v>3015</v>
          </cell>
          <cell r="M10714" t="str">
            <v>V</v>
          </cell>
          <cell r="N10714">
            <v>162000</v>
          </cell>
        </row>
        <row r="10715">
          <cell r="A10715" t="str">
            <v>RM-OFF-HPL-00-0218</v>
          </cell>
          <cell r="B10715" t="str">
            <v>CINT</v>
          </cell>
          <cell r="C10715" t="str">
            <v/>
          </cell>
          <cell r="D10715" t="str">
            <v>HPL MOLALA WALNUT MB 018 DN 74</v>
          </cell>
          <cell r="E10715">
            <v>44804</v>
          </cell>
          <cell r="F10715" t="str">
            <v>ROF</v>
          </cell>
          <cell r="G10715" t="str">
            <v>CI_HPL</v>
          </cell>
          <cell r="H10715" t="str">
            <v>PC</v>
          </cell>
          <cell r="I10715" t="str">
            <v>CPR</v>
          </cell>
          <cell r="J10715" t="str">
            <v/>
          </cell>
          <cell r="K10715" t="str">
            <v>PD</v>
          </cell>
          <cell r="L10715" t="str">
            <v>3015</v>
          </cell>
          <cell r="M10715" t="str">
            <v>V</v>
          </cell>
          <cell r="N10715">
            <v>191979</v>
          </cell>
        </row>
        <row r="10716">
          <cell r="A10716" t="str">
            <v>RM-OFF-HPL-00-0219</v>
          </cell>
          <cell r="B10716" t="str">
            <v>CINT</v>
          </cell>
          <cell r="C10716" t="str">
            <v/>
          </cell>
          <cell r="D10716" t="str">
            <v>HPL PUTIH KLASIK  MB 69022 S</v>
          </cell>
          <cell r="E10716">
            <v>44797</v>
          </cell>
          <cell r="F10716" t="str">
            <v>ROF</v>
          </cell>
          <cell r="G10716" t="str">
            <v>CI_HPL</v>
          </cell>
          <cell r="H10716" t="str">
            <v>PC</v>
          </cell>
          <cell r="I10716" t="str">
            <v>CPR</v>
          </cell>
          <cell r="J10716" t="str">
            <v/>
          </cell>
          <cell r="K10716" t="str">
            <v>PD</v>
          </cell>
          <cell r="L10716" t="str">
            <v>3015</v>
          </cell>
          <cell r="M10716" t="str">
            <v>V</v>
          </cell>
          <cell r="N10716">
            <v>147000</v>
          </cell>
        </row>
        <row r="10717">
          <cell r="A10717" t="str">
            <v>RM-OFF-HPL-00-0220</v>
          </cell>
          <cell r="B10717" t="str">
            <v>CINT</v>
          </cell>
          <cell r="C10717" t="str">
            <v/>
          </cell>
          <cell r="D10717" t="str">
            <v>HPL SPRING CALIO WALNUT MB 3051 DN 74</v>
          </cell>
          <cell r="E10717">
            <v>44966</v>
          </cell>
          <cell r="F10717" t="str">
            <v>ROF</v>
          </cell>
          <cell r="G10717" t="str">
            <v>CI_HPL</v>
          </cell>
          <cell r="H10717" t="str">
            <v>PC</v>
          </cell>
          <cell r="I10717" t="str">
            <v>CPR</v>
          </cell>
          <cell r="J10717" t="str">
            <v/>
          </cell>
          <cell r="K10717" t="str">
            <v>PD</v>
          </cell>
          <cell r="L10717" t="str">
            <v>3015</v>
          </cell>
          <cell r="M10717" t="str">
            <v>V</v>
          </cell>
          <cell r="N10717">
            <v>178000</v>
          </cell>
        </row>
        <row r="10718">
          <cell r="A10718" t="str">
            <v>RM-OFF-HPL-00-0221</v>
          </cell>
          <cell r="B10718" t="str">
            <v>CINT</v>
          </cell>
          <cell r="C10718" t="str">
            <v/>
          </cell>
          <cell r="D10718" t="str">
            <v>HPL TAS - 14094 CT 98</v>
          </cell>
          <cell r="E10718">
            <v>44797</v>
          </cell>
          <cell r="F10718" t="str">
            <v>ROF</v>
          </cell>
          <cell r="G10718" t="str">
            <v>CI_HPL</v>
          </cell>
          <cell r="H10718" t="str">
            <v>PC</v>
          </cell>
          <cell r="I10718" t="str">
            <v>CPR</v>
          </cell>
          <cell r="J10718" t="str">
            <v/>
          </cell>
          <cell r="K10718" t="str">
            <v>PD</v>
          </cell>
          <cell r="L10718" t="str">
            <v>3015</v>
          </cell>
          <cell r="M10718" t="str">
            <v>V</v>
          </cell>
          <cell r="N10718">
            <v>371000</v>
          </cell>
        </row>
        <row r="10719">
          <cell r="A10719" t="str">
            <v>RM-OFF-HPL-00-0222</v>
          </cell>
          <cell r="B10719" t="str">
            <v>CINT</v>
          </cell>
          <cell r="C10719" t="str">
            <v/>
          </cell>
          <cell r="D10719" t="str">
            <v>HPL AICA FLOWER AS-14083</v>
          </cell>
          <cell r="E10719">
            <v>0</v>
          </cell>
          <cell r="F10719" t="str">
            <v>ROF</v>
          </cell>
          <cell r="G10719" t="str">
            <v>CI_HPL</v>
          </cell>
          <cell r="H10719" t="str">
            <v>PC</v>
          </cell>
          <cell r="I10719" t="str">
            <v>CPR</v>
          </cell>
          <cell r="J10719" t="str">
            <v/>
          </cell>
          <cell r="K10719" t="str">
            <v>PD</v>
          </cell>
          <cell r="L10719" t="str">
            <v>3015</v>
          </cell>
          <cell r="M10719" t="str">
            <v>V</v>
          </cell>
          <cell r="N10719">
            <v>150000</v>
          </cell>
        </row>
        <row r="10720">
          <cell r="A10720" t="str">
            <v>RM-OFF-HPL-00-0223</v>
          </cell>
          <cell r="B10720" t="str">
            <v>CINT</v>
          </cell>
          <cell r="C10720" t="str">
            <v/>
          </cell>
          <cell r="D10720" t="str">
            <v>HPL BEKER POLOS</v>
          </cell>
          <cell r="E10720">
            <v>0</v>
          </cell>
          <cell r="F10720" t="str">
            <v>ROF</v>
          </cell>
          <cell r="G10720" t="str">
            <v>CI_HPL</v>
          </cell>
          <cell r="H10720" t="str">
            <v>PC</v>
          </cell>
          <cell r="I10720" t="str">
            <v>CPR</v>
          </cell>
          <cell r="J10720" t="str">
            <v/>
          </cell>
          <cell r="K10720" t="str">
            <v>PD</v>
          </cell>
          <cell r="L10720" t="str">
            <v>3015</v>
          </cell>
          <cell r="M10720" t="str">
            <v>V</v>
          </cell>
          <cell r="N10720">
            <v>110000</v>
          </cell>
        </row>
        <row r="10721">
          <cell r="A10721" t="str">
            <v>RM-OFF-HPL-00-0224</v>
          </cell>
          <cell r="B10721" t="str">
            <v>CINT</v>
          </cell>
          <cell r="C10721" t="str">
            <v/>
          </cell>
          <cell r="D10721" t="str">
            <v>HPL TACO TH 002 AA PREMIER WHITE</v>
          </cell>
          <cell r="E10721">
            <v>0</v>
          </cell>
          <cell r="F10721" t="str">
            <v>ROF</v>
          </cell>
          <cell r="G10721" t="str">
            <v>CI_HPL</v>
          </cell>
          <cell r="H10721" t="str">
            <v>PC</v>
          </cell>
          <cell r="I10721" t="str">
            <v>CPR</v>
          </cell>
          <cell r="J10721" t="str">
            <v/>
          </cell>
          <cell r="K10721" t="str">
            <v>PD</v>
          </cell>
          <cell r="L10721" t="str">
            <v>3015</v>
          </cell>
          <cell r="M10721" t="str">
            <v>V</v>
          </cell>
          <cell r="N10721">
            <v>12000</v>
          </cell>
        </row>
        <row r="10722">
          <cell r="A10722" t="str">
            <v>RM-OFF-HPL-00-0225</v>
          </cell>
          <cell r="B10722" t="str">
            <v>CINT</v>
          </cell>
          <cell r="C10722" t="str">
            <v/>
          </cell>
          <cell r="D10722" t="str">
            <v>HPL AICA AS 14041 KM GLOSSY BK CANTRY P</v>
          </cell>
          <cell r="E10722">
            <v>0</v>
          </cell>
          <cell r="F10722" t="str">
            <v>ROF</v>
          </cell>
          <cell r="G10722" t="str">
            <v>CI_HPL</v>
          </cell>
          <cell r="H10722" t="str">
            <v>PC</v>
          </cell>
          <cell r="I10722" t="str">
            <v>CPR</v>
          </cell>
          <cell r="J10722" t="str">
            <v/>
          </cell>
          <cell r="K10722" t="str">
            <v>PD</v>
          </cell>
          <cell r="L10722" t="str">
            <v>3015</v>
          </cell>
          <cell r="M10722" t="str">
            <v>V</v>
          </cell>
          <cell r="N10722">
            <v>12000</v>
          </cell>
        </row>
        <row r="10723">
          <cell r="A10723" t="str">
            <v>RM-OFF-HPL-00-0226</v>
          </cell>
          <cell r="B10723" t="str">
            <v>CINT</v>
          </cell>
          <cell r="C10723" t="str">
            <v/>
          </cell>
          <cell r="D10723" t="str">
            <v>HPL TACO TH 357 H CALIFORNIA WALNUT</v>
          </cell>
          <cell r="E10723">
            <v>0</v>
          </cell>
          <cell r="F10723" t="str">
            <v>ROF</v>
          </cell>
          <cell r="G10723" t="str">
            <v>CI_HPL</v>
          </cell>
          <cell r="H10723" t="str">
            <v>PC</v>
          </cell>
          <cell r="I10723" t="str">
            <v>CPR</v>
          </cell>
          <cell r="J10723" t="str">
            <v/>
          </cell>
          <cell r="K10723" t="str">
            <v>PD</v>
          </cell>
          <cell r="L10723" t="str">
            <v>3015</v>
          </cell>
          <cell r="M10723" t="str">
            <v>V</v>
          </cell>
          <cell r="N10723">
            <v>12000</v>
          </cell>
        </row>
        <row r="10724">
          <cell r="A10724" t="str">
            <v>RM-OFF-HPL-00-0227</v>
          </cell>
          <cell r="B10724" t="str">
            <v>CINT</v>
          </cell>
          <cell r="C10724" t="str">
            <v/>
          </cell>
          <cell r="D10724" t="str">
            <v>HPL TACO TH 355 H WHITE VIR</v>
          </cell>
          <cell r="E10724">
            <v>0</v>
          </cell>
          <cell r="F10724" t="str">
            <v>ROF</v>
          </cell>
          <cell r="G10724" t="str">
            <v>CI_HPL</v>
          </cell>
          <cell r="H10724" t="str">
            <v>PC</v>
          </cell>
          <cell r="I10724" t="str">
            <v>CPR</v>
          </cell>
          <cell r="J10724" t="str">
            <v/>
          </cell>
          <cell r="K10724" t="str">
            <v>PD</v>
          </cell>
          <cell r="L10724" t="str">
            <v>3015</v>
          </cell>
          <cell r="M10724" t="str">
            <v>V</v>
          </cell>
          <cell r="N10724">
            <v>12000</v>
          </cell>
        </row>
        <row r="10725">
          <cell r="A10725" t="str">
            <v>RM-OFF-HPL-00-0228</v>
          </cell>
          <cell r="B10725" t="str">
            <v>CINT</v>
          </cell>
          <cell r="C10725" t="str">
            <v/>
          </cell>
          <cell r="D10725" t="str">
            <v>HPL AICA AS 13005 CN74</v>
          </cell>
          <cell r="E10725">
            <v>0</v>
          </cell>
          <cell r="F10725" t="str">
            <v>ROF</v>
          </cell>
          <cell r="G10725" t="str">
            <v>CI_HPL</v>
          </cell>
          <cell r="H10725" t="str">
            <v>PC</v>
          </cell>
          <cell r="I10725" t="str">
            <v>CPR</v>
          </cell>
          <cell r="J10725" t="str">
            <v/>
          </cell>
          <cell r="K10725" t="str">
            <v>PD</v>
          </cell>
          <cell r="L10725" t="str">
            <v>3015</v>
          </cell>
          <cell r="M10725" t="str">
            <v>V</v>
          </cell>
          <cell r="N10725">
            <v>300000</v>
          </cell>
        </row>
        <row r="10726">
          <cell r="A10726" t="str">
            <v>RM-OFF-ICT-SC-0001</v>
          </cell>
          <cell r="B10726" t="str">
            <v>CINT</v>
          </cell>
          <cell r="C10726" t="str">
            <v/>
          </cell>
          <cell r="D10726" t="str">
            <v>JOINT FRAME KUMI FD KW 1</v>
          </cell>
          <cell r="E10726">
            <v>44797</v>
          </cell>
          <cell r="F10726" t="str">
            <v>ROF</v>
          </cell>
          <cell r="G10726" t="str">
            <v>CI_ICT</v>
          </cell>
          <cell r="H10726" t="str">
            <v>PC</v>
          </cell>
          <cell r="I10726" t="str">
            <v>CPR</v>
          </cell>
          <cell r="J10726" t="str">
            <v/>
          </cell>
          <cell r="K10726" t="str">
            <v>PD</v>
          </cell>
          <cell r="L10726" t="str">
            <v>3015</v>
          </cell>
          <cell r="M10726" t="str">
            <v>V</v>
          </cell>
          <cell r="N10726">
            <v>47564</v>
          </cell>
        </row>
        <row r="10727">
          <cell r="A10727" t="str">
            <v>RM-OFF-ICT-SC-0002</v>
          </cell>
          <cell r="B10727" t="str">
            <v>CINT</v>
          </cell>
          <cell r="C10727" t="str">
            <v/>
          </cell>
          <cell r="D10727" t="str">
            <v>LEG FRAME ASSY KUMI ED/MD/SD - L KW</v>
          </cell>
          <cell r="E10727">
            <v>44804</v>
          </cell>
          <cell r="F10727" t="str">
            <v>ROF</v>
          </cell>
          <cell r="G10727" t="str">
            <v>CI_ICT</v>
          </cell>
          <cell r="H10727" t="str">
            <v>PC</v>
          </cell>
          <cell r="I10727" t="str">
            <v>CPR</v>
          </cell>
          <cell r="J10727" t="str">
            <v/>
          </cell>
          <cell r="K10727" t="str">
            <v>PD</v>
          </cell>
          <cell r="L10727" t="str">
            <v>3015</v>
          </cell>
          <cell r="M10727" t="str">
            <v>V</v>
          </cell>
          <cell r="N10727">
            <v>137505</v>
          </cell>
        </row>
        <row r="10728">
          <cell r="A10728" t="str">
            <v>RM-OFF-ICT-SC-0003</v>
          </cell>
          <cell r="B10728" t="str">
            <v>CINT</v>
          </cell>
          <cell r="C10728" t="str">
            <v/>
          </cell>
          <cell r="D10728" t="str">
            <v>LEG FRAME ASSY KUMI ED/MD/SD - R KW</v>
          </cell>
          <cell r="E10728">
            <v>44804</v>
          </cell>
          <cell r="F10728" t="str">
            <v>ROF</v>
          </cell>
          <cell r="G10728" t="str">
            <v>CI_ICT</v>
          </cell>
          <cell r="H10728" t="str">
            <v>PC</v>
          </cell>
          <cell r="I10728" t="str">
            <v>CPR</v>
          </cell>
          <cell r="J10728" t="str">
            <v/>
          </cell>
          <cell r="K10728" t="str">
            <v>PD</v>
          </cell>
          <cell r="L10728" t="str">
            <v>3015</v>
          </cell>
          <cell r="M10728" t="str">
            <v>V</v>
          </cell>
          <cell r="N10728">
            <v>130453</v>
          </cell>
        </row>
        <row r="10729">
          <cell r="A10729" t="str">
            <v>RM-OFF-ICT-SC-0004</v>
          </cell>
          <cell r="B10729" t="str">
            <v>CINT</v>
          </cell>
          <cell r="C10729" t="str">
            <v/>
          </cell>
          <cell r="D10729" t="str">
            <v>LEG FRAME L ASSY KUMI FD KW 1</v>
          </cell>
          <cell r="E10729">
            <v>44847</v>
          </cell>
          <cell r="F10729" t="str">
            <v>ROF</v>
          </cell>
          <cell r="G10729" t="str">
            <v>CI_ICT</v>
          </cell>
          <cell r="H10729" t="str">
            <v>PC</v>
          </cell>
          <cell r="I10729" t="str">
            <v>CPR</v>
          </cell>
          <cell r="J10729" t="str">
            <v/>
          </cell>
          <cell r="K10729" t="str">
            <v>PD</v>
          </cell>
          <cell r="L10729" t="str">
            <v>3015</v>
          </cell>
          <cell r="M10729" t="str">
            <v>V</v>
          </cell>
          <cell r="N10729">
            <v>120735</v>
          </cell>
        </row>
        <row r="10730">
          <cell r="A10730" t="str">
            <v>RM-OFF-ICT-SC-0005</v>
          </cell>
          <cell r="B10730" t="str">
            <v>CINT</v>
          </cell>
          <cell r="C10730" t="str">
            <v/>
          </cell>
          <cell r="D10730" t="str">
            <v>LEG FRAME R ASSY KUMI FD KW 1</v>
          </cell>
          <cell r="E10730">
            <v>44847</v>
          </cell>
          <cell r="F10730" t="str">
            <v>ROF</v>
          </cell>
          <cell r="G10730" t="str">
            <v>CI_ICT</v>
          </cell>
          <cell r="H10730" t="str">
            <v>PC</v>
          </cell>
          <cell r="I10730" t="str">
            <v>CPR</v>
          </cell>
          <cell r="J10730" t="str">
            <v/>
          </cell>
          <cell r="K10730" t="str">
            <v>PD</v>
          </cell>
          <cell r="L10730" t="str">
            <v>3015</v>
          </cell>
          <cell r="M10730" t="str">
            <v>V</v>
          </cell>
          <cell r="N10730">
            <v>122360</v>
          </cell>
        </row>
        <row r="10731">
          <cell r="A10731" t="str">
            <v>RM-OFF-ICT-SC-0006</v>
          </cell>
          <cell r="B10731" t="str">
            <v>CINT</v>
          </cell>
          <cell r="C10731" t="str">
            <v/>
          </cell>
          <cell r="D10731" t="str">
            <v>CAP FRAME 40 X 20</v>
          </cell>
          <cell r="E10731">
            <v>44797</v>
          </cell>
          <cell r="F10731" t="str">
            <v>ROF</v>
          </cell>
          <cell r="G10731" t="str">
            <v>CI_ICT</v>
          </cell>
          <cell r="H10731" t="str">
            <v>PC</v>
          </cell>
          <cell r="I10731" t="str">
            <v>CPR</v>
          </cell>
          <cell r="J10731" t="str">
            <v/>
          </cell>
          <cell r="K10731" t="str">
            <v>PD</v>
          </cell>
          <cell r="L10731" t="str">
            <v>3015</v>
          </cell>
          <cell r="M10731" t="str">
            <v>V</v>
          </cell>
          <cell r="N10731">
            <v>700</v>
          </cell>
        </row>
        <row r="10732">
          <cell r="A10732" t="str">
            <v>RM-OFF-INC-SC-0007</v>
          </cell>
          <cell r="B10732" t="str">
            <v>CINT</v>
          </cell>
          <cell r="C10732" t="str">
            <v/>
          </cell>
          <cell r="D10732" t="str">
            <v>STOPER WAGON VERZENG</v>
          </cell>
          <cell r="E10732">
            <v>44797</v>
          </cell>
          <cell r="F10732" t="str">
            <v>ROF</v>
          </cell>
          <cell r="G10732" t="str">
            <v>CI_INC</v>
          </cell>
          <cell r="H10732" t="str">
            <v>PC</v>
          </cell>
          <cell r="I10732" t="str">
            <v>CPR</v>
          </cell>
          <cell r="J10732" t="str">
            <v/>
          </cell>
          <cell r="K10732" t="str">
            <v>PD</v>
          </cell>
          <cell r="L10732" t="str">
            <v>3015</v>
          </cell>
          <cell r="M10732" t="str">
            <v>V</v>
          </cell>
          <cell r="N10732">
            <v>453</v>
          </cell>
        </row>
        <row r="10733">
          <cell r="A10733" t="str">
            <v>RM-OFF-KCA-00-0001</v>
          </cell>
          <cell r="B10733" t="str">
            <v>CINT</v>
          </cell>
          <cell r="C10733" t="str">
            <v/>
          </cell>
          <cell r="D10733" t="str">
            <v>MIRROR GLASS ARMADIO 350 X 700 MM</v>
          </cell>
          <cell r="E10733">
            <v>44936</v>
          </cell>
          <cell r="F10733" t="str">
            <v>ROF</v>
          </cell>
          <cell r="G10733" t="str">
            <v>CI_KCA</v>
          </cell>
          <cell r="H10733" t="str">
            <v>PC</v>
          </cell>
          <cell r="I10733" t="str">
            <v>CPR</v>
          </cell>
          <cell r="J10733" t="str">
            <v/>
          </cell>
          <cell r="K10733" t="str">
            <v>PD</v>
          </cell>
          <cell r="L10733" t="str">
            <v>3015</v>
          </cell>
          <cell r="M10733" t="str">
            <v>V</v>
          </cell>
          <cell r="N10733">
            <v>122500</v>
          </cell>
        </row>
        <row r="10734">
          <cell r="A10734" t="str">
            <v>RM-OFF-LBL-00-0002</v>
          </cell>
          <cell r="B10734" t="str">
            <v>CINT</v>
          </cell>
          <cell r="C10734" t="str">
            <v/>
          </cell>
          <cell r="D10734" t="str">
            <v>LABEL DRAGON</v>
          </cell>
          <cell r="E10734">
            <v>44802</v>
          </cell>
          <cell r="F10734" t="str">
            <v>ROF</v>
          </cell>
          <cell r="G10734" t="str">
            <v>CI_LABEL</v>
          </cell>
          <cell r="H10734" t="str">
            <v>PC</v>
          </cell>
          <cell r="I10734" t="str">
            <v>CPR</v>
          </cell>
          <cell r="J10734" t="str">
            <v/>
          </cell>
          <cell r="K10734" t="str">
            <v>PD</v>
          </cell>
          <cell r="L10734" t="str">
            <v>3015</v>
          </cell>
          <cell r="M10734" t="str">
            <v>V</v>
          </cell>
          <cell r="N10734">
            <v>400</v>
          </cell>
        </row>
        <row r="10735">
          <cell r="A10735" t="str">
            <v>RM-OFF-MTR-00-0001</v>
          </cell>
          <cell r="B10735" t="str">
            <v>CINT</v>
          </cell>
          <cell r="C10735" t="str">
            <v/>
          </cell>
          <cell r="D10735" t="str">
            <v>MATRAS PU T.150X900X2000+ COVER(VACUM)</v>
          </cell>
          <cell r="E10735">
            <v>44854</v>
          </cell>
          <cell r="F10735" t="str">
            <v>ROF</v>
          </cell>
          <cell r="G10735" t="str">
            <v>CI_BOLT</v>
          </cell>
          <cell r="H10735" t="str">
            <v>PC</v>
          </cell>
          <cell r="I10735" t="str">
            <v>CPR</v>
          </cell>
          <cell r="J10735" t="str">
            <v/>
          </cell>
          <cell r="K10735" t="str">
            <v>PD</v>
          </cell>
          <cell r="L10735" t="str">
            <v>3015</v>
          </cell>
          <cell r="M10735" t="str">
            <v>V</v>
          </cell>
          <cell r="N10735">
            <v>475000</v>
          </cell>
        </row>
        <row r="10736">
          <cell r="A10736" t="str">
            <v>RM-OFF-OTH-00-0003</v>
          </cell>
          <cell r="B10736" t="str">
            <v>CINT</v>
          </cell>
          <cell r="C10736" t="str">
            <v/>
          </cell>
          <cell r="D10736" t="str">
            <v>MANUAL GUIDE LEMARI ASRAMA</v>
          </cell>
          <cell r="E10736">
            <v>44797</v>
          </cell>
          <cell r="F10736" t="str">
            <v>ROF</v>
          </cell>
          <cell r="G10736" t="str">
            <v>CI_OTH</v>
          </cell>
          <cell r="H10736" t="str">
            <v>PC</v>
          </cell>
          <cell r="I10736" t="str">
            <v>CPR</v>
          </cell>
          <cell r="J10736" t="str">
            <v/>
          </cell>
          <cell r="K10736" t="str">
            <v>PD</v>
          </cell>
          <cell r="L10736" t="str">
            <v>3015</v>
          </cell>
          <cell r="M10736" t="str">
            <v>V</v>
          </cell>
          <cell r="N10736">
            <v>600</v>
          </cell>
        </row>
        <row r="10737">
          <cell r="A10737" t="str">
            <v>RM-OFF-PIP-00-0004</v>
          </cell>
          <cell r="B10737" t="str">
            <v>CINT</v>
          </cell>
          <cell r="C10737" t="str">
            <v/>
          </cell>
          <cell r="D10737" t="str">
            <v>LEG PIPE PP ├ÿ 30 / 30 X 1.2 X 180 STKM</v>
          </cell>
          <cell r="E10737">
            <v>44797</v>
          </cell>
          <cell r="F10737" t="str">
            <v>ROF</v>
          </cell>
          <cell r="G10737" t="str">
            <v>CI_PIPA</v>
          </cell>
          <cell r="H10737" t="str">
            <v>PC</v>
          </cell>
          <cell r="I10737" t="str">
            <v>CPR</v>
          </cell>
          <cell r="J10737" t="str">
            <v/>
          </cell>
          <cell r="K10737" t="str">
            <v>PD</v>
          </cell>
          <cell r="L10737" t="str">
            <v>3015</v>
          </cell>
          <cell r="M10737" t="str">
            <v>V</v>
          </cell>
          <cell r="N10737">
            <v>4336</v>
          </cell>
        </row>
        <row r="10738">
          <cell r="A10738" t="str">
            <v>RM-OFF-PIP-00-0005</v>
          </cell>
          <cell r="B10738" t="str">
            <v>CINT</v>
          </cell>
          <cell r="C10738" t="str">
            <v/>
          </cell>
          <cell r="D10738" t="str">
            <v>PIPA 15.9 X 1.1 X 369.5 STKM 11AC</v>
          </cell>
          <cell r="E10738">
            <v>44797</v>
          </cell>
          <cell r="F10738" t="str">
            <v>ROF</v>
          </cell>
          <cell r="G10738" t="str">
            <v>CI_PIPA</v>
          </cell>
          <cell r="H10738" t="str">
            <v>PC</v>
          </cell>
          <cell r="I10738" t="str">
            <v>CPR</v>
          </cell>
          <cell r="J10738" t="str">
            <v/>
          </cell>
          <cell r="K10738" t="str">
            <v>PD</v>
          </cell>
          <cell r="L10738" t="str">
            <v>3015</v>
          </cell>
          <cell r="M10738" t="str">
            <v>V</v>
          </cell>
          <cell r="N10738">
            <v>3041</v>
          </cell>
        </row>
        <row r="10739">
          <cell r="A10739" t="str">
            <v>RM-OFF-PIP-00-0006</v>
          </cell>
          <cell r="B10739" t="str">
            <v>CINT</v>
          </cell>
          <cell r="C10739" t="str">
            <v/>
          </cell>
          <cell r="D10739" t="str">
            <v>PIPA 19.1 X 1.2 X 329 SUMITOMO</v>
          </cell>
          <cell r="E10739">
            <v>44926</v>
          </cell>
          <cell r="F10739" t="str">
            <v>ROF</v>
          </cell>
          <cell r="G10739" t="str">
            <v>CI_PIPA</v>
          </cell>
          <cell r="H10739" t="str">
            <v>PC</v>
          </cell>
          <cell r="I10739" t="str">
            <v>CPR</v>
          </cell>
          <cell r="J10739" t="str">
            <v/>
          </cell>
          <cell r="K10739" t="str">
            <v>PD</v>
          </cell>
          <cell r="L10739" t="str">
            <v>3015</v>
          </cell>
          <cell r="M10739" t="str">
            <v>V</v>
          </cell>
          <cell r="N10739">
            <v>3834</v>
          </cell>
        </row>
        <row r="10740">
          <cell r="A10740" t="str">
            <v>RM-OFF-PIP-00-0007</v>
          </cell>
          <cell r="B10740" t="str">
            <v>CINT</v>
          </cell>
          <cell r="C10740" t="str">
            <v/>
          </cell>
          <cell r="D10740" t="str">
            <v>PIPA 50 x 25 x 1.2 x 680</v>
          </cell>
          <cell r="E10740">
            <v>44797</v>
          </cell>
          <cell r="F10740" t="str">
            <v>ROF</v>
          </cell>
          <cell r="G10740" t="str">
            <v>CI_PIPA</v>
          </cell>
          <cell r="H10740" t="str">
            <v>PC</v>
          </cell>
          <cell r="I10740" t="str">
            <v>CPR</v>
          </cell>
          <cell r="J10740" t="str">
            <v/>
          </cell>
          <cell r="K10740" t="str">
            <v>PD</v>
          </cell>
          <cell r="L10740" t="str">
            <v>3015</v>
          </cell>
          <cell r="M10740" t="str">
            <v>V</v>
          </cell>
          <cell r="N10740">
            <v>20585</v>
          </cell>
        </row>
        <row r="10741">
          <cell r="A10741" t="str">
            <v>RM-OFF-PLS-00-0007</v>
          </cell>
          <cell r="B10741" t="str">
            <v>CINT</v>
          </cell>
          <cell r="C10741" t="str">
            <v/>
          </cell>
          <cell r="D10741" t="str">
            <v>ACRYLIC T.2 X 110 X 971</v>
          </cell>
          <cell r="E10741">
            <v>44797</v>
          </cell>
          <cell r="F10741" t="str">
            <v>ROF</v>
          </cell>
          <cell r="G10741" t="str">
            <v>CI_PLSTK</v>
          </cell>
          <cell r="H10741" t="str">
            <v>PC</v>
          </cell>
          <cell r="I10741" t="str">
            <v>CPR</v>
          </cell>
          <cell r="J10741" t="str">
            <v/>
          </cell>
          <cell r="K10741" t="str">
            <v>PD</v>
          </cell>
          <cell r="L10741" t="str">
            <v>3015</v>
          </cell>
          <cell r="M10741" t="str">
            <v>V</v>
          </cell>
          <cell r="N10741">
            <v>35000</v>
          </cell>
        </row>
        <row r="10742">
          <cell r="A10742" t="str">
            <v>RM-OFF-PLS-00-0008</v>
          </cell>
          <cell r="B10742" t="str">
            <v>CINT</v>
          </cell>
          <cell r="C10742" t="str">
            <v/>
          </cell>
          <cell r="D10742" t="str">
            <v>ACRYLIC T.2 X 333 X 971</v>
          </cell>
          <cell r="E10742">
            <v>44797</v>
          </cell>
          <cell r="F10742" t="str">
            <v>ROF</v>
          </cell>
          <cell r="G10742" t="str">
            <v>CI_PLSTK</v>
          </cell>
          <cell r="H10742" t="str">
            <v>PC</v>
          </cell>
          <cell r="I10742" t="str">
            <v>CPR</v>
          </cell>
          <cell r="J10742" t="str">
            <v/>
          </cell>
          <cell r="K10742" t="str">
            <v>PD</v>
          </cell>
          <cell r="L10742" t="str">
            <v>3015</v>
          </cell>
          <cell r="M10742" t="str">
            <v>V</v>
          </cell>
          <cell r="N10742">
            <v>67000</v>
          </cell>
        </row>
        <row r="10743">
          <cell r="A10743" t="str">
            <v>RM-OFF-PLS-00-0009</v>
          </cell>
          <cell r="B10743" t="str">
            <v>CINT</v>
          </cell>
          <cell r="C10743" t="str">
            <v/>
          </cell>
          <cell r="D10743" t="str">
            <v>GROMET KOTAK ABU - ABU</v>
          </cell>
          <cell r="E10743">
            <v>44797</v>
          </cell>
          <cell r="F10743" t="str">
            <v>ROF</v>
          </cell>
          <cell r="G10743" t="str">
            <v>CI_PLSTK</v>
          </cell>
          <cell r="H10743" t="str">
            <v>PC</v>
          </cell>
          <cell r="I10743" t="str">
            <v>CPR</v>
          </cell>
          <cell r="J10743" t="str">
            <v/>
          </cell>
          <cell r="K10743" t="str">
            <v>PD</v>
          </cell>
          <cell r="L10743" t="str">
            <v>3015</v>
          </cell>
          <cell r="M10743" t="str">
            <v>V</v>
          </cell>
          <cell r="N10743">
            <v>15000</v>
          </cell>
        </row>
        <row r="10744">
          <cell r="A10744" t="str">
            <v>RM-OFF-PLS-00-0010</v>
          </cell>
          <cell r="B10744" t="str">
            <v>CINT</v>
          </cell>
          <cell r="C10744" t="str">
            <v/>
          </cell>
          <cell r="D10744" t="str">
            <v>GROMET SS</v>
          </cell>
          <cell r="E10744">
            <v>44797</v>
          </cell>
          <cell r="F10744" t="str">
            <v>ROF</v>
          </cell>
          <cell r="G10744" t="str">
            <v>CI_PLSTK</v>
          </cell>
          <cell r="H10744" t="str">
            <v>PC</v>
          </cell>
          <cell r="I10744" t="str">
            <v>CPR</v>
          </cell>
          <cell r="J10744" t="str">
            <v/>
          </cell>
          <cell r="K10744" t="str">
            <v>PD</v>
          </cell>
          <cell r="L10744" t="str">
            <v>3015</v>
          </cell>
          <cell r="M10744" t="str">
            <v>V</v>
          </cell>
          <cell r="N10744">
            <v>15000</v>
          </cell>
        </row>
        <row r="10745">
          <cell r="A10745" t="str">
            <v>RM-OFF-PLS-00-0011</v>
          </cell>
          <cell r="B10745" t="str">
            <v>CINT</v>
          </cell>
          <cell r="C10745" t="str">
            <v/>
          </cell>
          <cell r="D10745" t="str">
            <v>GROWMET P007</v>
          </cell>
          <cell r="E10745">
            <v>44797</v>
          </cell>
          <cell r="F10745" t="str">
            <v>ROF</v>
          </cell>
          <cell r="G10745" t="str">
            <v>CI_PLSTK</v>
          </cell>
          <cell r="H10745" t="str">
            <v>PC</v>
          </cell>
          <cell r="I10745" t="str">
            <v>CPR</v>
          </cell>
          <cell r="J10745" t="str">
            <v/>
          </cell>
          <cell r="K10745" t="str">
            <v>PD</v>
          </cell>
          <cell r="L10745" t="str">
            <v>3015</v>
          </cell>
          <cell r="M10745" t="str">
            <v>V</v>
          </cell>
          <cell r="N10745">
            <v>345000</v>
          </cell>
        </row>
        <row r="10746">
          <cell r="A10746" t="str">
            <v>RM-OFF-PLS-00-0012</v>
          </cell>
          <cell r="B10746" t="str">
            <v>CINT</v>
          </cell>
          <cell r="C10746" t="str">
            <v/>
          </cell>
          <cell r="D10746" t="str">
            <v>LUBANG GROMET 60 MM PLASTIK</v>
          </cell>
          <cell r="E10746">
            <v>44797</v>
          </cell>
          <cell r="F10746" t="str">
            <v>ROF</v>
          </cell>
          <cell r="G10746" t="str">
            <v>CI_PLSTK</v>
          </cell>
          <cell r="H10746" t="str">
            <v>PC</v>
          </cell>
          <cell r="I10746" t="str">
            <v>CPR</v>
          </cell>
          <cell r="J10746" t="str">
            <v/>
          </cell>
          <cell r="K10746" t="str">
            <v>PD</v>
          </cell>
          <cell r="L10746" t="str">
            <v>3015</v>
          </cell>
          <cell r="M10746" t="str">
            <v>V</v>
          </cell>
          <cell r="N10746">
            <v>2500</v>
          </cell>
        </row>
        <row r="10747">
          <cell r="A10747" t="str">
            <v>RM-OFF-PLS-00-0013</v>
          </cell>
          <cell r="B10747" t="str">
            <v>CINT</v>
          </cell>
          <cell r="C10747" t="str">
            <v/>
          </cell>
          <cell r="D10747" t="str">
            <v>LUBANG GROMET HITAM + PER PLASTIK</v>
          </cell>
          <cell r="E10747">
            <v>44797</v>
          </cell>
          <cell r="F10747" t="str">
            <v>ROF</v>
          </cell>
          <cell r="G10747" t="str">
            <v>CI_PLSTK</v>
          </cell>
          <cell r="H10747" t="str">
            <v>PC</v>
          </cell>
          <cell r="I10747" t="str">
            <v>CPR</v>
          </cell>
          <cell r="J10747" t="str">
            <v/>
          </cell>
          <cell r="K10747" t="str">
            <v>PD</v>
          </cell>
          <cell r="L10747" t="str">
            <v>3015</v>
          </cell>
          <cell r="M10747" t="str">
            <v>V</v>
          </cell>
          <cell r="N10747">
            <v>7272</v>
          </cell>
        </row>
        <row r="10748">
          <cell r="A10748" t="str">
            <v>RM-OFF-PLS-00-0014</v>
          </cell>
          <cell r="B10748" t="str">
            <v>CINT</v>
          </cell>
          <cell r="C10748" t="str">
            <v/>
          </cell>
          <cell r="D10748" t="str">
            <v>HANDLE UFFICIO</v>
          </cell>
          <cell r="E10748">
            <v>44966</v>
          </cell>
          <cell r="F10748" t="str">
            <v>ROF</v>
          </cell>
          <cell r="G10748" t="str">
            <v>CI_PLSTK</v>
          </cell>
          <cell r="H10748" t="str">
            <v>PC</v>
          </cell>
          <cell r="I10748" t="str">
            <v>CPR</v>
          </cell>
          <cell r="J10748" t="str">
            <v/>
          </cell>
          <cell r="K10748" t="str">
            <v>PD</v>
          </cell>
          <cell r="L10748" t="str">
            <v>3015</v>
          </cell>
          <cell r="M10748" t="str">
            <v>V</v>
          </cell>
          <cell r="N10748">
            <v>6278</v>
          </cell>
        </row>
        <row r="10749">
          <cell r="A10749" t="str">
            <v>RM-OFF-PLS-00-0015</v>
          </cell>
          <cell r="B10749" t="str">
            <v>CINT</v>
          </cell>
          <cell r="C10749" t="str">
            <v/>
          </cell>
          <cell r="D10749" t="str">
            <v>PLASTIC CAP 25.4 (CREAM)</v>
          </cell>
          <cell r="E10749">
            <v>44797</v>
          </cell>
          <cell r="F10749" t="str">
            <v>ROF</v>
          </cell>
          <cell r="G10749" t="str">
            <v>CI_PLSTK</v>
          </cell>
          <cell r="H10749" t="str">
            <v>PC</v>
          </cell>
          <cell r="I10749" t="str">
            <v>CPR</v>
          </cell>
          <cell r="J10749" t="str">
            <v/>
          </cell>
          <cell r="K10749" t="str">
            <v>PD</v>
          </cell>
          <cell r="L10749" t="str">
            <v>3015</v>
          </cell>
          <cell r="M10749" t="str">
            <v>V</v>
          </cell>
          <cell r="N10749">
            <v>779</v>
          </cell>
        </row>
        <row r="10750">
          <cell r="A10750" t="str">
            <v>RM-OFF-PLS-00-0016</v>
          </cell>
          <cell r="B10750" t="str">
            <v>CINT</v>
          </cell>
          <cell r="C10750" t="str">
            <v/>
          </cell>
          <cell r="D10750" t="str">
            <v>KAKI KARET SIKU RAK BESI LUBANG 4X4 CM</v>
          </cell>
          <cell r="E10750">
            <v>44797</v>
          </cell>
          <cell r="F10750" t="str">
            <v>ROF</v>
          </cell>
          <cell r="G10750" t="str">
            <v>CI_PLSTK</v>
          </cell>
          <cell r="H10750" t="str">
            <v>PC</v>
          </cell>
          <cell r="I10750" t="str">
            <v>CPR</v>
          </cell>
          <cell r="J10750" t="str">
            <v/>
          </cell>
          <cell r="K10750" t="str">
            <v>PD</v>
          </cell>
          <cell r="L10750" t="str">
            <v>3015</v>
          </cell>
          <cell r="M10750" t="str">
            <v>V</v>
          </cell>
          <cell r="N10750">
            <v>1500</v>
          </cell>
        </row>
        <row r="10751">
          <cell r="A10751" t="str">
            <v>RM-OFF-PVC-00-0017</v>
          </cell>
          <cell r="B10751" t="str">
            <v>CINT</v>
          </cell>
          <cell r="C10751" t="str">
            <v/>
          </cell>
          <cell r="D10751" t="str">
            <v>PVC CTS 1067N18BE14 BCHO2 0.16 X 125 CM</v>
          </cell>
          <cell r="E10751">
            <v>44797</v>
          </cell>
          <cell r="F10751" t="str">
            <v>ROF</v>
          </cell>
          <cell r="G10751" t="str">
            <v>CI_PVC</v>
          </cell>
          <cell r="H10751" t="str">
            <v>M</v>
          </cell>
          <cell r="I10751" t="str">
            <v>CPR</v>
          </cell>
          <cell r="J10751" t="str">
            <v/>
          </cell>
          <cell r="K10751" t="str">
            <v>PD</v>
          </cell>
          <cell r="L10751" t="str">
            <v>3015</v>
          </cell>
          <cell r="M10751" t="str">
            <v>V</v>
          </cell>
          <cell r="N10751">
            <v>12150</v>
          </cell>
        </row>
        <row r="10752">
          <cell r="A10752" t="str">
            <v>RM-OFF-PVC-00-0018</v>
          </cell>
          <cell r="B10752" t="str">
            <v>CINT</v>
          </cell>
          <cell r="C10752" t="str">
            <v/>
          </cell>
          <cell r="D10752" t="str">
            <v>PVC WHITE MEIWA WH-09</v>
          </cell>
          <cell r="E10752">
            <v>44797</v>
          </cell>
          <cell r="F10752" t="str">
            <v>ROF</v>
          </cell>
          <cell r="G10752" t="str">
            <v>CI_PVC</v>
          </cell>
          <cell r="H10752" t="str">
            <v>M</v>
          </cell>
          <cell r="I10752" t="str">
            <v>CPR</v>
          </cell>
          <cell r="J10752" t="str">
            <v/>
          </cell>
          <cell r="K10752" t="str">
            <v>PD</v>
          </cell>
          <cell r="L10752" t="str">
            <v>3015</v>
          </cell>
          <cell r="M10752" t="str">
            <v>V</v>
          </cell>
          <cell r="N10752">
            <v>1940</v>
          </cell>
        </row>
        <row r="10753">
          <cell r="A10753" t="str">
            <v>RM-OFF-PVC-00-0019</v>
          </cell>
          <cell r="B10753" t="str">
            <v>CINT</v>
          </cell>
          <cell r="C10753" t="str">
            <v/>
          </cell>
          <cell r="D10753" t="str">
            <v>PVC MAHOGANI 0.16 MM X 1250 MM</v>
          </cell>
          <cell r="E10753">
            <v>44797</v>
          </cell>
          <cell r="F10753" t="str">
            <v>ROF</v>
          </cell>
          <cell r="G10753" t="str">
            <v>CI_PVC</v>
          </cell>
          <cell r="H10753" t="str">
            <v>M</v>
          </cell>
          <cell r="I10753" t="str">
            <v>CPR</v>
          </cell>
          <cell r="J10753" t="str">
            <v/>
          </cell>
          <cell r="K10753" t="str">
            <v>PD</v>
          </cell>
          <cell r="L10753" t="str">
            <v>3015</v>
          </cell>
          <cell r="M10753" t="str">
            <v>V</v>
          </cell>
          <cell r="N10753">
            <v>12515</v>
          </cell>
        </row>
        <row r="10754">
          <cell r="A10754" t="str">
            <v>RM-OFF-PVC-00-0020</v>
          </cell>
          <cell r="B10754" t="str">
            <v>CINT</v>
          </cell>
          <cell r="C10754" t="str">
            <v/>
          </cell>
          <cell r="D10754" t="str">
            <v>PVC SONOMA 0.16 MM X 1250 MM</v>
          </cell>
          <cell r="E10754">
            <v>44797</v>
          </cell>
          <cell r="F10754" t="str">
            <v>ROF</v>
          </cell>
          <cell r="G10754" t="str">
            <v>CI_PVC</v>
          </cell>
          <cell r="H10754" t="str">
            <v>M</v>
          </cell>
          <cell r="I10754" t="str">
            <v>CPR</v>
          </cell>
          <cell r="J10754" t="str">
            <v/>
          </cell>
          <cell r="K10754" t="str">
            <v>PD</v>
          </cell>
          <cell r="L10754" t="str">
            <v>3015</v>
          </cell>
          <cell r="M10754" t="str">
            <v>V</v>
          </cell>
          <cell r="N10754">
            <v>16575</v>
          </cell>
        </row>
        <row r="10755">
          <cell r="A10755" t="str">
            <v>RM-OFF-TRX-00-0021</v>
          </cell>
          <cell r="B10755" t="str">
            <v>CINT</v>
          </cell>
          <cell r="C10755" t="str">
            <v/>
          </cell>
          <cell r="D10755" t="str">
            <v>FRONT BOARD DRAWER UFFICIO SONOMA</v>
          </cell>
          <cell r="E10755">
            <v>44797</v>
          </cell>
          <cell r="F10755" t="str">
            <v>ROF</v>
          </cell>
          <cell r="G10755" t="str">
            <v>CI_BOARD</v>
          </cell>
          <cell r="H10755" t="str">
            <v>PC</v>
          </cell>
          <cell r="I10755" t="str">
            <v>CPR</v>
          </cell>
          <cell r="J10755" t="str">
            <v/>
          </cell>
          <cell r="K10755" t="str">
            <v>PD</v>
          </cell>
          <cell r="L10755" t="str">
            <v>3015</v>
          </cell>
          <cell r="M10755" t="str">
            <v>V</v>
          </cell>
          <cell r="N10755">
            <v>28648</v>
          </cell>
        </row>
        <row r="10756">
          <cell r="A10756" t="str">
            <v>RM-OFF-TRX-00-0022</v>
          </cell>
          <cell r="B10756" t="str">
            <v>CINT</v>
          </cell>
          <cell r="C10756" t="str">
            <v/>
          </cell>
          <cell r="D10756" t="str">
            <v>SELF BOARD UFFICIO SONOMA</v>
          </cell>
          <cell r="E10756">
            <v>44797</v>
          </cell>
          <cell r="F10756" t="str">
            <v>ROF</v>
          </cell>
          <cell r="G10756" t="str">
            <v>CI_BOARD</v>
          </cell>
          <cell r="H10756" t="str">
            <v>PC</v>
          </cell>
          <cell r="I10756" t="str">
            <v>CPR</v>
          </cell>
          <cell r="J10756" t="str">
            <v/>
          </cell>
          <cell r="K10756" t="str">
            <v>PD</v>
          </cell>
          <cell r="L10756" t="str">
            <v>3015</v>
          </cell>
          <cell r="M10756" t="str">
            <v>V</v>
          </cell>
          <cell r="N10756">
            <v>3328</v>
          </cell>
        </row>
        <row r="10757">
          <cell r="A10757" t="str">
            <v>RM-OFF-TRX-00-0023</v>
          </cell>
          <cell r="B10757" t="str">
            <v>CINT</v>
          </cell>
          <cell r="C10757" t="str">
            <v/>
          </cell>
          <cell r="D10757" t="str">
            <v>BASE ASSY CK- 810/1800 PSO</v>
          </cell>
          <cell r="E10757">
            <v>44804</v>
          </cell>
          <cell r="F10757" t="str">
            <v>ROF</v>
          </cell>
          <cell r="G10757" t="str">
            <v>CI_BOARD</v>
          </cell>
          <cell r="H10757" t="str">
            <v>PC</v>
          </cell>
          <cell r="I10757" t="str">
            <v>CPR</v>
          </cell>
          <cell r="J10757" t="str">
            <v/>
          </cell>
          <cell r="K10757" t="str">
            <v>PD</v>
          </cell>
          <cell r="L10757" t="str">
            <v>3015</v>
          </cell>
          <cell r="M10757" t="str">
            <v>V</v>
          </cell>
          <cell r="N10757">
            <v>125666</v>
          </cell>
        </row>
        <row r="10758">
          <cell r="A10758" t="str">
            <v>RM-OFF-TRX-00-0024</v>
          </cell>
          <cell r="B10758" t="str">
            <v>CINT</v>
          </cell>
          <cell r="C10758" t="str">
            <v/>
          </cell>
          <cell r="D10758" t="str">
            <v>BASE ASSY CK-810/1800 DBO</v>
          </cell>
          <cell r="E10758">
            <v>44797</v>
          </cell>
          <cell r="F10758" t="str">
            <v>ROF</v>
          </cell>
          <cell r="G10758" t="str">
            <v>CI_BOARD</v>
          </cell>
          <cell r="H10758" t="str">
            <v>PC</v>
          </cell>
          <cell r="I10758" t="str">
            <v>CPR</v>
          </cell>
          <cell r="J10758" t="str">
            <v/>
          </cell>
          <cell r="K10758" t="str">
            <v>PD</v>
          </cell>
          <cell r="L10758" t="str">
            <v>3015</v>
          </cell>
          <cell r="M10758" t="str">
            <v>V</v>
          </cell>
          <cell r="N10758">
            <v>125666</v>
          </cell>
        </row>
        <row r="10759">
          <cell r="A10759" t="str">
            <v>RM-OFF-TRX-00-0025</v>
          </cell>
          <cell r="B10759" t="str">
            <v>CINT</v>
          </cell>
          <cell r="C10759" t="str">
            <v/>
          </cell>
          <cell r="D10759" t="str">
            <v>BASE BOARD ARMADIO SONOMA</v>
          </cell>
          <cell r="E10759">
            <v>44935</v>
          </cell>
          <cell r="F10759" t="str">
            <v>ROF</v>
          </cell>
          <cell r="G10759" t="str">
            <v>CI_BOARD</v>
          </cell>
          <cell r="H10759" t="str">
            <v>PC</v>
          </cell>
          <cell r="I10759" t="str">
            <v>CPR</v>
          </cell>
          <cell r="J10759" t="str">
            <v/>
          </cell>
          <cell r="K10759" t="str">
            <v>PD</v>
          </cell>
          <cell r="L10759" t="str">
            <v>3015</v>
          </cell>
          <cell r="M10759" t="str">
            <v>V</v>
          </cell>
          <cell r="N10759">
            <v>21520</v>
          </cell>
        </row>
        <row r="10760">
          <cell r="A10760" t="str">
            <v>RM-OFF-TRX-00-0026</v>
          </cell>
          <cell r="B10760" t="str">
            <v>CINT</v>
          </cell>
          <cell r="C10760" t="str">
            <v/>
          </cell>
          <cell r="D10760" t="str">
            <v>BASE BOARD UFFICIO SONOMA</v>
          </cell>
          <cell r="E10760">
            <v>44797</v>
          </cell>
          <cell r="F10760" t="str">
            <v>ROF</v>
          </cell>
          <cell r="G10760" t="str">
            <v>CI_BOARD</v>
          </cell>
          <cell r="H10760" t="str">
            <v>PC</v>
          </cell>
          <cell r="I10760" t="str">
            <v>CPR</v>
          </cell>
          <cell r="J10760" t="str">
            <v/>
          </cell>
          <cell r="K10760" t="str">
            <v>PD</v>
          </cell>
          <cell r="L10760" t="str">
            <v>3015</v>
          </cell>
          <cell r="M10760" t="str">
            <v>V</v>
          </cell>
          <cell r="N10760">
            <v>25866</v>
          </cell>
        </row>
        <row r="10761">
          <cell r="A10761" t="str">
            <v>RM-OFF-TRX-00-0027</v>
          </cell>
          <cell r="B10761" t="str">
            <v>CINT</v>
          </cell>
          <cell r="C10761" t="str">
            <v/>
          </cell>
          <cell r="D10761" t="str">
            <v>BOTTOM BOARD ARMADIO SONOMA</v>
          </cell>
          <cell r="E10761">
            <v>44797</v>
          </cell>
          <cell r="F10761" t="str">
            <v>ROF</v>
          </cell>
          <cell r="G10761" t="str">
            <v>CI_BOARD</v>
          </cell>
          <cell r="H10761" t="str">
            <v>PC</v>
          </cell>
          <cell r="I10761" t="str">
            <v>CPR</v>
          </cell>
          <cell r="J10761" t="str">
            <v/>
          </cell>
          <cell r="K10761" t="str">
            <v>PD</v>
          </cell>
          <cell r="L10761" t="str">
            <v>3015</v>
          </cell>
          <cell r="M10761" t="str">
            <v>V</v>
          </cell>
          <cell r="N10761">
            <v>2566</v>
          </cell>
        </row>
        <row r="10762">
          <cell r="A10762" t="str">
            <v>RM-OFF-TRX-00-0028</v>
          </cell>
          <cell r="B10762" t="str">
            <v>CINT</v>
          </cell>
          <cell r="C10762" t="str">
            <v/>
          </cell>
          <cell r="D10762" t="str">
            <v>CENTER BOARD ARMADIO SONOMA</v>
          </cell>
          <cell r="E10762">
            <v>44797</v>
          </cell>
          <cell r="F10762" t="str">
            <v>ROF</v>
          </cell>
          <cell r="G10762" t="str">
            <v>CI_BOARD</v>
          </cell>
          <cell r="H10762" t="str">
            <v>PC</v>
          </cell>
          <cell r="I10762" t="str">
            <v>CPR</v>
          </cell>
          <cell r="J10762" t="str">
            <v/>
          </cell>
          <cell r="K10762" t="str">
            <v>PD</v>
          </cell>
          <cell r="L10762" t="str">
            <v>3015</v>
          </cell>
          <cell r="M10762" t="str">
            <v>V</v>
          </cell>
          <cell r="N10762">
            <v>6564</v>
          </cell>
        </row>
        <row r="10763">
          <cell r="A10763" t="str">
            <v>RM-OFF-TRX-00-0029</v>
          </cell>
          <cell r="B10763" t="str">
            <v>CINT</v>
          </cell>
          <cell r="C10763" t="str">
            <v/>
          </cell>
          <cell r="D10763" t="str">
            <v>DRAWER ASSY ARMADIO SONOMA</v>
          </cell>
          <cell r="E10763">
            <v>44797</v>
          </cell>
          <cell r="F10763" t="str">
            <v>ROF</v>
          </cell>
          <cell r="G10763" t="str">
            <v>CI_BOARD</v>
          </cell>
          <cell r="H10763" t="str">
            <v>PC</v>
          </cell>
          <cell r="I10763" t="str">
            <v>CPR</v>
          </cell>
          <cell r="J10763" t="str">
            <v/>
          </cell>
          <cell r="K10763" t="str">
            <v>PD</v>
          </cell>
          <cell r="L10763" t="str">
            <v>3015</v>
          </cell>
          <cell r="M10763" t="str">
            <v>V</v>
          </cell>
          <cell r="N10763">
            <v>56444</v>
          </cell>
        </row>
        <row r="10764">
          <cell r="A10764" t="str">
            <v>RM-OFF-TRX-00-0030</v>
          </cell>
          <cell r="B10764" t="str">
            <v>CINT</v>
          </cell>
          <cell r="C10764" t="str">
            <v/>
          </cell>
          <cell r="D10764" t="str">
            <v>MDF 2.7 MM + LAMINASI 2 MUKA PVC WHITE</v>
          </cell>
          <cell r="E10764">
            <v>44814</v>
          </cell>
          <cell r="F10764" t="str">
            <v>ROF</v>
          </cell>
          <cell r="G10764" t="str">
            <v>CI_BOARD</v>
          </cell>
          <cell r="H10764" t="str">
            <v>PC</v>
          </cell>
          <cell r="I10764" t="str">
            <v>CPR</v>
          </cell>
          <cell r="J10764" t="str">
            <v/>
          </cell>
          <cell r="K10764" t="str">
            <v>PD</v>
          </cell>
          <cell r="L10764" t="str">
            <v>3015</v>
          </cell>
          <cell r="M10764" t="str">
            <v>V</v>
          </cell>
          <cell r="N10764">
            <v>72366</v>
          </cell>
        </row>
        <row r="10765">
          <cell r="A10765" t="str">
            <v>RM-OFF-TRX-00-0031</v>
          </cell>
          <cell r="B10765" t="str">
            <v>CINT</v>
          </cell>
          <cell r="C10765" t="str">
            <v/>
          </cell>
          <cell r="D10765" t="str">
            <v>MDF 2.7 MM 2 MUKA PAPER WHITE</v>
          </cell>
          <cell r="E10765">
            <v>44797</v>
          </cell>
          <cell r="F10765" t="str">
            <v>ROF</v>
          </cell>
          <cell r="G10765" t="str">
            <v>CI_BOARD</v>
          </cell>
          <cell r="H10765" t="str">
            <v>PC</v>
          </cell>
          <cell r="I10765" t="str">
            <v>CPR</v>
          </cell>
          <cell r="J10765" t="str">
            <v/>
          </cell>
          <cell r="K10765" t="str">
            <v>PD</v>
          </cell>
          <cell r="L10765" t="str">
            <v>3015</v>
          </cell>
          <cell r="M10765" t="str">
            <v>V</v>
          </cell>
          <cell r="N10765">
            <v>53080</v>
          </cell>
        </row>
        <row r="10766">
          <cell r="A10766" t="str">
            <v>RM-OFF-TRX-00-0032</v>
          </cell>
          <cell r="B10766" t="str">
            <v>CINT</v>
          </cell>
          <cell r="C10766" t="str">
            <v/>
          </cell>
          <cell r="D10766" t="str">
            <v>MDF 2.7 MM HMR GREEN + LAMINASI 1 MUKA P</v>
          </cell>
          <cell r="E10766">
            <v>44797</v>
          </cell>
          <cell r="F10766" t="str">
            <v>ROF</v>
          </cell>
          <cell r="G10766" t="str">
            <v>CI_BOARD</v>
          </cell>
          <cell r="H10766" t="str">
            <v>PC</v>
          </cell>
          <cell r="I10766" t="str">
            <v>CPR</v>
          </cell>
          <cell r="J10766" t="str">
            <v/>
          </cell>
          <cell r="K10766" t="str">
            <v>PD</v>
          </cell>
          <cell r="L10766" t="str">
            <v>3015</v>
          </cell>
          <cell r="M10766" t="str">
            <v>V</v>
          </cell>
          <cell r="N10766">
            <v>100604</v>
          </cell>
        </row>
        <row r="10767">
          <cell r="A10767" t="str">
            <v>RM-OFF-TRX-00-0033</v>
          </cell>
          <cell r="B10767" t="str">
            <v>CINT</v>
          </cell>
          <cell r="C10767" t="str">
            <v/>
          </cell>
          <cell r="D10767" t="str">
            <v>MDF 2.7 MM X 4" X 8"</v>
          </cell>
          <cell r="E10767">
            <v>45131</v>
          </cell>
          <cell r="F10767" t="str">
            <v>ROF</v>
          </cell>
          <cell r="G10767" t="str">
            <v>CI_BOARD</v>
          </cell>
          <cell r="H10767" t="str">
            <v>PC</v>
          </cell>
          <cell r="I10767" t="str">
            <v>CPR</v>
          </cell>
          <cell r="J10767" t="str">
            <v/>
          </cell>
          <cell r="K10767" t="str">
            <v>PD</v>
          </cell>
          <cell r="L10767" t="str">
            <v>3015</v>
          </cell>
          <cell r="M10767" t="str">
            <v>V</v>
          </cell>
          <cell r="N10767">
            <v>35811</v>
          </cell>
        </row>
        <row r="10768">
          <cell r="A10768" t="str">
            <v>RM-OFF-TRX-00-0034</v>
          </cell>
          <cell r="B10768" t="str">
            <v>CINT</v>
          </cell>
          <cell r="C10768" t="str">
            <v/>
          </cell>
          <cell r="D10768" t="str">
            <v>NIS PB 12 X 1220 X 2440 LAMINATE BEIGE 2</v>
          </cell>
          <cell r="E10768">
            <v>44797</v>
          </cell>
          <cell r="F10768" t="str">
            <v>ROF</v>
          </cell>
          <cell r="G10768" t="str">
            <v>CI_BOARD</v>
          </cell>
          <cell r="H10768" t="str">
            <v>PC</v>
          </cell>
          <cell r="I10768" t="str">
            <v>CPR</v>
          </cell>
          <cell r="J10768" t="str">
            <v/>
          </cell>
          <cell r="K10768" t="str">
            <v>PD</v>
          </cell>
          <cell r="L10768" t="str">
            <v>3015</v>
          </cell>
          <cell r="M10768" t="str">
            <v>V</v>
          </cell>
          <cell r="N10768">
            <v>200000</v>
          </cell>
        </row>
        <row r="10769">
          <cell r="A10769" t="str">
            <v>RM-OFF-TRX-00-0035</v>
          </cell>
          <cell r="B10769" t="str">
            <v>CINT</v>
          </cell>
          <cell r="C10769" t="str">
            <v/>
          </cell>
          <cell r="D10769" t="str">
            <v>PARTICLE BOARD 12 MM X 1220 MM X 2440 MM</v>
          </cell>
          <cell r="E10769">
            <v>44799</v>
          </cell>
          <cell r="F10769" t="str">
            <v>ROF</v>
          </cell>
          <cell r="G10769" t="str">
            <v>CI_BOARD</v>
          </cell>
          <cell r="H10769" t="str">
            <v>PC</v>
          </cell>
          <cell r="I10769" t="str">
            <v>CPR</v>
          </cell>
          <cell r="J10769" t="str">
            <v/>
          </cell>
          <cell r="K10769" t="str">
            <v>PD</v>
          </cell>
          <cell r="L10769" t="str">
            <v>3015</v>
          </cell>
          <cell r="M10769" t="str">
            <v>V</v>
          </cell>
          <cell r="N10769">
            <v>98182</v>
          </cell>
        </row>
        <row r="10770">
          <cell r="A10770" t="str">
            <v>RM-OFF-TRX-00-0036</v>
          </cell>
          <cell r="B10770" t="str">
            <v>CINT</v>
          </cell>
          <cell r="C10770" t="str">
            <v/>
          </cell>
          <cell r="D10770" t="str">
            <v>PB T.12 X 1220 X 2440 + LAMINASI 2 MUKA</v>
          </cell>
          <cell r="E10770">
            <v>44814</v>
          </cell>
          <cell r="F10770" t="str">
            <v>ROF</v>
          </cell>
          <cell r="G10770" t="str">
            <v>CI_BOARD</v>
          </cell>
          <cell r="H10770" t="str">
            <v>PC</v>
          </cell>
          <cell r="I10770" t="str">
            <v>CPR</v>
          </cell>
          <cell r="J10770" t="str">
            <v/>
          </cell>
          <cell r="K10770" t="str">
            <v>PD</v>
          </cell>
          <cell r="L10770" t="str">
            <v>3015</v>
          </cell>
          <cell r="M10770" t="str">
            <v>V</v>
          </cell>
          <cell r="N10770">
            <v>150999</v>
          </cell>
        </row>
        <row r="10771">
          <cell r="A10771" t="str">
            <v>RM-OFF-TRX-00-0037</v>
          </cell>
          <cell r="B10771" t="str">
            <v>CINT</v>
          </cell>
          <cell r="C10771" t="str">
            <v/>
          </cell>
          <cell r="D10771" t="str">
            <v>S-7012 - GREY</v>
          </cell>
          <cell r="E10771">
            <v>44797</v>
          </cell>
          <cell r="F10771" t="str">
            <v>ROF</v>
          </cell>
          <cell r="G10771" t="str">
            <v>CI_BOARD</v>
          </cell>
          <cell r="H10771" t="str">
            <v>PC</v>
          </cell>
          <cell r="I10771" t="str">
            <v>CPR</v>
          </cell>
          <cell r="J10771" t="str">
            <v/>
          </cell>
          <cell r="K10771" t="str">
            <v>PD</v>
          </cell>
          <cell r="L10771" t="str">
            <v>3015</v>
          </cell>
          <cell r="M10771" t="str">
            <v>V</v>
          </cell>
          <cell r="N10771">
            <v>1171000</v>
          </cell>
        </row>
        <row r="10772">
          <cell r="A10772" t="str">
            <v>RM-OFF-TRX-00-0038</v>
          </cell>
          <cell r="B10772" t="str">
            <v>CINT</v>
          </cell>
          <cell r="C10772" t="str">
            <v/>
          </cell>
          <cell r="D10772" t="str">
            <v>S-7012 - MAPLE</v>
          </cell>
          <cell r="E10772">
            <v>44797</v>
          </cell>
          <cell r="F10772" t="str">
            <v>ROF</v>
          </cell>
          <cell r="G10772" t="str">
            <v>CI_BOARD</v>
          </cell>
          <cell r="H10772" t="str">
            <v>PC</v>
          </cell>
          <cell r="I10772" t="str">
            <v>CPR</v>
          </cell>
          <cell r="J10772" t="str">
            <v/>
          </cell>
          <cell r="K10772" t="str">
            <v>PD</v>
          </cell>
          <cell r="L10772" t="str">
            <v>3015</v>
          </cell>
          <cell r="M10772" t="str">
            <v>V</v>
          </cell>
          <cell r="N10772">
            <v>1171000</v>
          </cell>
        </row>
        <row r="10773">
          <cell r="A10773" t="str">
            <v>RM-OFF-TRX-00-0039</v>
          </cell>
          <cell r="B10773" t="str">
            <v>CINT</v>
          </cell>
          <cell r="C10773" t="str">
            <v/>
          </cell>
          <cell r="D10773" t="str">
            <v>S-7070 GREY</v>
          </cell>
          <cell r="E10773">
            <v>44797</v>
          </cell>
          <cell r="F10773" t="str">
            <v>ROF</v>
          </cell>
          <cell r="G10773" t="str">
            <v>CI_BOARD</v>
          </cell>
          <cell r="H10773" t="str">
            <v>PC</v>
          </cell>
          <cell r="I10773" t="str">
            <v>CPR</v>
          </cell>
          <cell r="J10773" t="str">
            <v/>
          </cell>
          <cell r="K10773" t="str">
            <v>PD</v>
          </cell>
          <cell r="L10773" t="str">
            <v>3015</v>
          </cell>
          <cell r="M10773" t="str">
            <v>V</v>
          </cell>
          <cell r="N10773">
            <v>891000</v>
          </cell>
        </row>
        <row r="10774">
          <cell r="A10774" t="str">
            <v>RM-OFF-TRX-00-0040</v>
          </cell>
          <cell r="B10774" t="str">
            <v>CINT</v>
          </cell>
          <cell r="C10774" t="str">
            <v/>
          </cell>
          <cell r="D10774" t="str">
            <v>S-7090 - MAPLE</v>
          </cell>
          <cell r="E10774">
            <v>44797</v>
          </cell>
          <cell r="F10774" t="str">
            <v>ROF</v>
          </cell>
          <cell r="G10774" t="str">
            <v>CI_BOARD</v>
          </cell>
          <cell r="H10774" t="str">
            <v>PC</v>
          </cell>
          <cell r="I10774" t="str">
            <v>CPR</v>
          </cell>
          <cell r="J10774" t="str">
            <v/>
          </cell>
          <cell r="K10774" t="str">
            <v>PD</v>
          </cell>
          <cell r="L10774" t="str">
            <v>3015</v>
          </cell>
          <cell r="M10774" t="str">
            <v>V</v>
          </cell>
          <cell r="N10774">
            <v>1054000</v>
          </cell>
        </row>
        <row r="10775">
          <cell r="A10775" t="str">
            <v>RM-OFF-TRX-00-0041</v>
          </cell>
          <cell r="B10775" t="str">
            <v>CINT</v>
          </cell>
          <cell r="C10775" t="str">
            <v/>
          </cell>
          <cell r="D10775" t="str">
            <v>S-7090 (BODY SAJA) MAPLE</v>
          </cell>
          <cell r="E10775">
            <v>44797</v>
          </cell>
          <cell r="F10775" t="str">
            <v>ROF</v>
          </cell>
          <cell r="G10775" t="str">
            <v>CI_BOARD</v>
          </cell>
          <cell r="H10775" t="str">
            <v>PC</v>
          </cell>
          <cell r="I10775" t="str">
            <v>CPR</v>
          </cell>
          <cell r="J10775" t="str">
            <v/>
          </cell>
          <cell r="K10775" t="str">
            <v>PD</v>
          </cell>
          <cell r="L10775" t="str">
            <v>3015</v>
          </cell>
          <cell r="M10775" t="str">
            <v>V</v>
          </cell>
          <cell r="N10775">
            <v>246566</v>
          </cell>
        </row>
        <row r="10776">
          <cell r="A10776" t="str">
            <v>RM-OFF-TRX-00-0042</v>
          </cell>
          <cell r="B10776" t="str">
            <v>CINT</v>
          </cell>
          <cell r="C10776" t="str">
            <v/>
          </cell>
          <cell r="D10776" t="str">
            <v>S-7090 GREY</v>
          </cell>
          <cell r="E10776">
            <v>44797</v>
          </cell>
          <cell r="F10776" t="str">
            <v>ROF</v>
          </cell>
          <cell r="G10776" t="str">
            <v>CI_BOARD</v>
          </cell>
          <cell r="H10776" t="str">
            <v>PC</v>
          </cell>
          <cell r="I10776" t="str">
            <v>CPR</v>
          </cell>
          <cell r="J10776" t="str">
            <v/>
          </cell>
          <cell r="K10776" t="str">
            <v>PD</v>
          </cell>
          <cell r="L10776" t="str">
            <v>3015</v>
          </cell>
          <cell r="M10776" t="str">
            <v>V</v>
          </cell>
          <cell r="N10776">
            <v>1018500</v>
          </cell>
        </row>
        <row r="10777">
          <cell r="A10777" t="str">
            <v>RM-OFF-TRX-00-0043</v>
          </cell>
          <cell r="B10777" t="str">
            <v>CINT</v>
          </cell>
          <cell r="C10777" t="str">
            <v/>
          </cell>
          <cell r="D10777" t="str">
            <v>SIDE BOARD UFFICIO SONOMA</v>
          </cell>
          <cell r="E10777">
            <v>44797</v>
          </cell>
          <cell r="F10777" t="str">
            <v>ROF</v>
          </cell>
          <cell r="G10777" t="str">
            <v>CI_BOARD</v>
          </cell>
          <cell r="H10777" t="str">
            <v>PC</v>
          </cell>
          <cell r="I10777" t="str">
            <v>CPR</v>
          </cell>
          <cell r="J10777" t="str">
            <v/>
          </cell>
          <cell r="K10777" t="str">
            <v>PD</v>
          </cell>
          <cell r="L10777" t="str">
            <v>3015</v>
          </cell>
          <cell r="M10777" t="str">
            <v>V</v>
          </cell>
          <cell r="N10777">
            <v>26545</v>
          </cell>
        </row>
        <row r="10778">
          <cell r="A10778" t="str">
            <v>RM-OFF-TRX-00-0044</v>
          </cell>
          <cell r="B10778" t="str">
            <v>CINT</v>
          </cell>
          <cell r="C10778" t="str">
            <v/>
          </cell>
          <cell r="D10778" t="str">
            <v>TABEL TOP UFFICIO SONOMA</v>
          </cell>
          <cell r="E10778">
            <v>44797</v>
          </cell>
          <cell r="F10778" t="str">
            <v>ROF</v>
          </cell>
          <cell r="G10778" t="str">
            <v>CI_BOARD</v>
          </cell>
          <cell r="H10778" t="str">
            <v>PC</v>
          </cell>
          <cell r="I10778" t="str">
            <v>CPR</v>
          </cell>
          <cell r="J10778" t="str">
            <v/>
          </cell>
          <cell r="K10778" t="str">
            <v>PD</v>
          </cell>
          <cell r="L10778" t="str">
            <v>3015</v>
          </cell>
          <cell r="M10778" t="str">
            <v>V</v>
          </cell>
          <cell r="N10778">
            <v>126466</v>
          </cell>
        </row>
        <row r="10779">
          <cell r="A10779" t="str">
            <v>RM-OFF-TRX-00-0045</v>
          </cell>
          <cell r="B10779" t="str">
            <v>CINT</v>
          </cell>
          <cell r="C10779" t="str">
            <v/>
          </cell>
          <cell r="D10779" t="str">
            <v>MULTIPLEK T.4 X 4" X 8"</v>
          </cell>
          <cell r="E10779">
            <v>0</v>
          </cell>
          <cell r="F10779" t="str">
            <v>ROF</v>
          </cell>
          <cell r="G10779" t="str">
            <v>CI_BOARD</v>
          </cell>
          <cell r="H10779" t="str">
            <v>PC</v>
          </cell>
          <cell r="I10779" t="str">
            <v>CPR</v>
          </cell>
          <cell r="J10779" t="str">
            <v/>
          </cell>
          <cell r="K10779" t="str">
            <v>PD</v>
          </cell>
          <cell r="L10779" t="str">
            <v>3015</v>
          </cell>
          <cell r="M10779" t="str">
            <v>V</v>
          </cell>
          <cell r="N10779">
            <v>60000</v>
          </cell>
        </row>
        <row r="10780">
          <cell r="A10780" t="str">
            <v>RM-OFF-TRX-SC-0001</v>
          </cell>
          <cell r="B10780" t="str">
            <v>CINT</v>
          </cell>
          <cell r="C10780" t="str">
            <v/>
          </cell>
          <cell r="D10780" t="str">
            <v>PB T.12 MM + L 2 MUKA PVC BIRU LOCKER</v>
          </cell>
          <cell r="E10780">
            <v>0</v>
          </cell>
          <cell r="F10780" t="str">
            <v>ROF</v>
          </cell>
          <cell r="G10780" t="str">
            <v>CI_BOARD</v>
          </cell>
          <cell r="H10780" t="str">
            <v>PC</v>
          </cell>
          <cell r="I10780" t="str">
            <v>CPR</v>
          </cell>
          <cell r="J10780" t="str">
            <v/>
          </cell>
          <cell r="K10780" t="str">
            <v>PD</v>
          </cell>
          <cell r="L10780" t="str">
            <v>3015</v>
          </cell>
          <cell r="M10780" t="str">
            <v>V</v>
          </cell>
          <cell r="N10780">
            <v>10000</v>
          </cell>
        </row>
        <row r="10781">
          <cell r="A10781" t="str">
            <v>RM-OKA-PLS-00-0045</v>
          </cell>
          <cell r="B10781" t="str">
            <v>CINT</v>
          </cell>
          <cell r="C10781" t="str">
            <v/>
          </cell>
          <cell r="D10781" t="str">
            <v>HEADREST AJ CHAIR</v>
          </cell>
          <cell r="E10781">
            <v>44797</v>
          </cell>
          <cell r="F10781" t="str">
            <v>ROF</v>
          </cell>
          <cell r="G10781" t="str">
            <v>CI_PLSTK</v>
          </cell>
          <cell r="H10781" t="str">
            <v>PC</v>
          </cell>
          <cell r="I10781" t="str">
            <v>CPR</v>
          </cell>
          <cell r="J10781" t="str">
            <v/>
          </cell>
          <cell r="K10781" t="str">
            <v>PD</v>
          </cell>
          <cell r="L10781" t="str">
            <v>3015</v>
          </cell>
          <cell r="M10781" t="str">
            <v>V</v>
          </cell>
          <cell r="N10781">
            <v>338525</v>
          </cell>
        </row>
        <row r="10782">
          <cell r="A10782" t="str">
            <v>RM-OKA-PLS-00-0046</v>
          </cell>
          <cell r="B10782" t="str">
            <v>CINT</v>
          </cell>
          <cell r="C10782" t="str">
            <v/>
          </cell>
          <cell r="D10782" t="str">
            <v>BACK PLASTIC MESH [AJ]</v>
          </cell>
          <cell r="E10782">
            <v>44797</v>
          </cell>
          <cell r="F10782" t="str">
            <v>ROF</v>
          </cell>
          <cell r="G10782" t="str">
            <v>CI_PLSTK</v>
          </cell>
          <cell r="H10782" t="str">
            <v>PC</v>
          </cell>
          <cell r="I10782" t="str">
            <v>CPR</v>
          </cell>
          <cell r="J10782" t="str">
            <v/>
          </cell>
          <cell r="K10782" t="str">
            <v>PD</v>
          </cell>
          <cell r="L10782" t="str">
            <v>3015</v>
          </cell>
          <cell r="M10782" t="str">
            <v>V</v>
          </cell>
          <cell r="N10782">
            <v>1035</v>
          </cell>
        </row>
        <row r="10783">
          <cell r="A10783" t="str">
            <v>RM-OKA-PLS-00-0047</v>
          </cell>
          <cell r="B10783" t="str">
            <v>CINT</v>
          </cell>
          <cell r="C10783" t="str">
            <v/>
          </cell>
          <cell r="D10783" t="str">
            <v>CAP [AJ]</v>
          </cell>
          <cell r="E10783">
            <v>44797</v>
          </cell>
          <cell r="F10783" t="str">
            <v>ROF</v>
          </cell>
          <cell r="G10783" t="str">
            <v>CI_PLSTK</v>
          </cell>
          <cell r="H10783" t="str">
            <v>PC</v>
          </cell>
          <cell r="I10783" t="str">
            <v>CPR</v>
          </cell>
          <cell r="J10783" t="str">
            <v/>
          </cell>
          <cell r="K10783" t="str">
            <v>PD</v>
          </cell>
          <cell r="L10783" t="str">
            <v>3015</v>
          </cell>
          <cell r="M10783" t="str">
            <v>V</v>
          </cell>
          <cell r="N10783">
            <v>265</v>
          </cell>
        </row>
        <row r="10784">
          <cell r="A10784" t="str">
            <v>RM-OKA-PLT-00-0001</v>
          </cell>
          <cell r="B10784" t="str">
            <v>CINT</v>
          </cell>
          <cell r="C10784" t="str">
            <v/>
          </cell>
          <cell r="D10784" t="str">
            <v>KOKUYO SDC BSE 4FI</v>
          </cell>
          <cell r="E10784">
            <v>0</v>
          </cell>
          <cell r="F10784" t="str">
            <v>ROF</v>
          </cell>
          <cell r="G10784" t="str">
            <v>CI_PLAT</v>
          </cell>
          <cell r="H10784" t="str">
            <v>PC</v>
          </cell>
          <cell r="I10784" t="str">
            <v>CPR</v>
          </cell>
          <cell r="J10784" t="str">
            <v/>
          </cell>
          <cell r="K10784" t="str">
            <v>PD</v>
          </cell>
          <cell r="L10784" t="str">
            <v>3015</v>
          </cell>
          <cell r="M10784" t="str">
            <v>V</v>
          </cell>
          <cell r="N10784">
            <v>100000</v>
          </cell>
        </row>
        <row r="10785">
          <cell r="A10785" t="str">
            <v>RM-OKA-PLT-00-0002</v>
          </cell>
          <cell r="B10785" t="str">
            <v>CINT</v>
          </cell>
          <cell r="C10785" t="str">
            <v/>
          </cell>
          <cell r="D10785" t="str">
            <v>KOKUYO SDC BSE 5FI</v>
          </cell>
          <cell r="E10785">
            <v>0</v>
          </cell>
          <cell r="F10785" t="str">
            <v>ROF</v>
          </cell>
          <cell r="G10785" t="str">
            <v>CI_PLAT</v>
          </cell>
          <cell r="H10785" t="str">
            <v>PC</v>
          </cell>
          <cell r="I10785" t="str">
            <v>CPR</v>
          </cell>
          <cell r="J10785" t="str">
            <v/>
          </cell>
          <cell r="K10785" t="str">
            <v>PD</v>
          </cell>
          <cell r="L10785" t="str">
            <v>3015</v>
          </cell>
          <cell r="M10785" t="str">
            <v>V</v>
          </cell>
          <cell r="N10785">
            <v>100000</v>
          </cell>
        </row>
        <row r="10786">
          <cell r="A10786" t="str">
            <v>RM-OKA-PLT-00-0003</v>
          </cell>
          <cell r="B10786" t="str">
            <v>CINT</v>
          </cell>
          <cell r="C10786" t="str">
            <v/>
          </cell>
          <cell r="D10786" t="str">
            <v>KOKUYO SDF BSN L7</v>
          </cell>
          <cell r="E10786">
            <v>0</v>
          </cell>
          <cell r="F10786" t="str">
            <v>ROF</v>
          </cell>
          <cell r="G10786" t="str">
            <v>CI_PLAT</v>
          </cell>
          <cell r="H10786" t="str">
            <v>PC</v>
          </cell>
          <cell r="I10786" t="str">
            <v>CPR</v>
          </cell>
          <cell r="J10786" t="str">
            <v/>
          </cell>
          <cell r="K10786" t="str">
            <v>PD</v>
          </cell>
          <cell r="L10786" t="str">
            <v>3015</v>
          </cell>
          <cell r="M10786" t="str">
            <v>V</v>
          </cell>
          <cell r="N10786">
            <v>100000</v>
          </cell>
        </row>
        <row r="10787">
          <cell r="A10787" t="str">
            <v>RM-OLI-000-00-0048</v>
          </cell>
          <cell r="B10787" t="str">
            <v>CINT</v>
          </cell>
          <cell r="C10787" t="str">
            <v/>
          </cell>
          <cell r="D10787" t="str">
            <v>ACCESSORIES OLIVE DX</v>
          </cell>
          <cell r="E10787">
            <v>44797</v>
          </cell>
          <cell r="F10787" t="str">
            <v>ROF</v>
          </cell>
          <cell r="G10787" t="str">
            <v>CI_OTH</v>
          </cell>
          <cell r="H10787" t="str">
            <v>PC</v>
          </cell>
          <cell r="I10787" t="str">
            <v>CPR</v>
          </cell>
          <cell r="J10787" t="str">
            <v/>
          </cell>
          <cell r="K10787" t="str">
            <v>PD</v>
          </cell>
          <cell r="L10787" t="str">
            <v>3015</v>
          </cell>
          <cell r="M10787" t="str">
            <v>V</v>
          </cell>
          <cell r="N10787">
            <v>0</v>
          </cell>
        </row>
        <row r="10788">
          <cell r="A10788" t="str">
            <v>RM-OLI-000-00-0049</v>
          </cell>
          <cell r="B10788" t="str">
            <v>CINT</v>
          </cell>
          <cell r="C10788" t="str">
            <v/>
          </cell>
          <cell r="D10788" t="str">
            <v>SEAT CUSHION OLIVE 371 BIEGE</v>
          </cell>
          <cell r="E10788">
            <v>44804</v>
          </cell>
          <cell r="F10788" t="str">
            <v>ROF</v>
          </cell>
          <cell r="G10788" t="str">
            <v>CI_OTH</v>
          </cell>
          <cell r="H10788" t="str">
            <v>PC</v>
          </cell>
          <cell r="I10788" t="str">
            <v>CPR</v>
          </cell>
          <cell r="J10788" t="str">
            <v/>
          </cell>
          <cell r="K10788" t="str">
            <v>PD</v>
          </cell>
          <cell r="L10788" t="str">
            <v>3015</v>
          </cell>
          <cell r="M10788" t="str">
            <v>V</v>
          </cell>
          <cell r="N10788">
            <v>131085</v>
          </cell>
        </row>
        <row r="10789">
          <cell r="A10789" t="str">
            <v>RM-OLI-000-00-0050</v>
          </cell>
          <cell r="B10789" t="str">
            <v>CINT</v>
          </cell>
          <cell r="C10789" t="str">
            <v/>
          </cell>
          <cell r="D10789" t="str">
            <v>SEAT CUSHION OLIVE 371 BLACK</v>
          </cell>
          <cell r="E10789">
            <v>44876</v>
          </cell>
          <cell r="F10789" t="str">
            <v>ROF</v>
          </cell>
          <cell r="G10789" t="str">
            <v>CI_OTH</v>
          </cell>
          <cell r="H10789" t="str">
            <v>PC</v>
          </cell>
          <cell r="I10789" t="str">
            <v>CPR</v>
          </cell>
          <cell r="J10789" t="str">
            <v/>
          </cell>
          <cell r="K10789" t="str">
            <v>PD</v>
          </cell>
          <cell r="L10789" t="str">
            <v>3015</v>
          </cell>
          <cell r="M10789" t="str">
            <v>V</v>
          </cell>
          <cell r="N10789">
            <v>132838</v>
          </cell>
        </row>
        <row r="10790">
          <cell r="A10790" t="str">
            <v>RM-OLI-000-00-0051</v>
          </cell>
          <cell r="B10790" t="str">
            <v>CINT</v>
          </cell>
          <cell r="C10790" t="str">
            <v/>
          </cell>
          <cell r="D10790" t="str">
            <v>SEAT CUSHION OLIVE 371 WHITE</v>
          </cell>
          <cell r="E10790">
            <v>45281</v>
          </cell>
          <cell r="F10790" t="str">
            <v>ROF</v>
          </cell>
          <cell r="G10790" t="str">
            <v>CI_OTH</v>
          </cell>
          <cell r="H10790" t="str">
            <v>PC</v>
          </cell>
          <cell r="I10790" t="str">
            <v>CPR</v>
          </cell>
          <cell r="J10790" t="str">
            <v/>
          </cell>
          <cell r="K10790" t="str">
            <v>PD</v>
          </cell>
          <cell r="L10790" t="str">
            <v>3015</v>
          </cell>
          <cell r="M10790" t="str">
            <v>V</v>
          </cell>
          <cell r="N10790">
            <v>146135</v>
          </cell>
        </row>
        <row r="10791">
          <cell r="A10791" t="str">
            <v>RM-OLI-000-00-0052</v>
          </cell>
          <cell r="B10791" t="str">
            <v>CINT</v>
          </cell>
          <cell r="C10791" t="str">
            <v/>
          </cell>
          <cell r="D10791" t="str">
            <v>SEAT CUSHION OLIVE DX BEIGE</v>
          </cell>
          <cell r="E10791">
            <v>44797</v>
          </cell>
          <cell r="F10791" t="str">
            <v>ROF</v>
          </cell>
          <cell r="G10791" t="str">
            <v>CI_OTH</v>
          </cell>
          <cell r="H10791" t="str">
            <v>PC</v>
          </cell>
          <cell r="I10791" t="str">
            <v>CPR</v>
          </cell>
          <cell r="J10791" t="str">
            <v/>
          </cell>
          <cell r="K10791" t="str">
            <v>PD</v>
          </cell>
          <cell r="L10791" t="str">
            <v>3015</v>
          </cell>
          <cell r="M10791" t="str">
            <v>V</v>
          </cell>
          <cell r="N10791">
            <v>146135</v>
          </cell>
        </row>
        <row r="10792">
          <cell r="A10792" t="str">
            <v>RM-OLI-000-00-0053</v>
          </cell>
          <cell r="B10792" t="str">
            <v>CINT</v>
          </cell>
          <cell r="C10792" t="str">
            <v/>
          </cell>
          <cell r="D10792" t="str">
            <v>SEAT CUSHION OLIVE DX DAPHNIE SILVER BLA</v>
          </cell>
          <cell r="E10792">
            <v>45300</v>
          </cell>
          <cell r="F10792" t="str">
            <v>ROF</v>
          </cell>
          <cell r="G10792" t="str">
            <v>CI_OTH</v>
          </cell>
          <cell r="H10792" t="str">
            <v>PC</v>
          </cell>
          <cell r="I10792" t="str">
            <v>CPR</v>
          </cell>
          <cell r="J10792" t="str">
            <v/>
          </cell>
          <cell r="K10792" t="str">
            <v>PD</v>
          </cell>
          <cell r="L10792" t="str">
            <v>3015</v>
          </cell>
          <cell r="M10792" t="str">
            <v>V</v>
          </cell>
          <cell r="N10792">
            <v>132850</v>
          </cell>
        </row>
        <row r="10793">
          <cell r="A10793" t="str">
            <v>RM-OLI-000-00-0054</v>
          </cell>
          <cell r="B10793" t="str">
            <v>CINT</v>
          </cell>
          <cell r="C10793" t="str">
            <v/>
          </cell>
          <cell r="D10793" t="str">
            <v>SEAT CUSHION OLIVE DX DARK BROWN</v>
          </cell>
          <cell r="E10793">
            <v>44797</v>
          </cell>
          <cell r="F10793" t="str">
            <v>ROF</v>
          </cell>
          <cell r="G10793" t="str">
            <v>CI_OTH</v>
          </cell>
          <cell r="H10793" t="str">
            <v>PC</v>
          </cell>
          <cell r="I10793" t="str">
            <v>CPR</v>
          </cell>
          <cell r="J10793" t="str">
            <v/>
          </cell>
          <cell r="K10793" t="str">
            <v>PD</v>
          </cell>
          <cell r="L10793" t="str">
            <v>3015</v>
          </cell>
          <cell r="M10793" t="str">
            <v>V</v>
          </cell>
          <cell r="N10793">
            <v>132844</v>
          </cell>
        </row>
        <row r="10794">
          <cell r="A10794" t="str">
            <v>RM-OLI-000-00-0055</v>
          </cell>
          <cell r="B10794" t="str">
            <v>CINT</v>
          </cell>
          <cell r="C10794" t="str">
            <v/>
          </cell>
          <cell r="D10794" t="str">
            <v>SEAT CUSHION OLIVE DX GREEN O6 SABLON</v>
          </cell>
          <cell r="E10794">
            <v>44797</v>
          </cell>
          <cell r="F10794" t="str">
            <v>ROF</v>
          </cell>
          <cell r="G10794" t="str">
            <v>CI_OTH</v>
          </cell>
          <cell r="H10794" t="str">
            <v>PC</v>
          </cell>
          <cell r="I10794" t="str">
            <v>CPR</v>
          </cell>
          <cell r="J10794" t="str">
            <v/>
          </cell>
          <cell r="K10794" t="str">
            <v>PD</v>
          </cell>
          <cell r="L10794" t="str">
            <v>3015</v>
          </cell>
          <cell r="M10794" t="str">
            <v>V</v>
          </cell>
          <cell r="N10794">
            <v>146135</v>
          </cell>
        </row>
        <row r="10795">
          <cell r="A10795" t="str">
            <v>RM-OLI-000-00-0056</v>
          </cell>
          <cell r="B10795" t="str">
            <v>CINT</v>
          </cell>
          <cell r="C10795" t="str">
            <v/>
          </cell>
          <cell r="D10795" t="str">
            <v>SEAT CUSHION OLIVE DX MERAH N3</v>
          </cell>
          <cell r="E10795">
            <v>44797</v>
          </cell>
          <cell r="F10795" t="str">
            <v>ROF</v>
          </cell>
          <cell r="G10795" t="str">
            <v>CI_OTH</v>
          </cell>
          <cell r="H10795" t="str">
            <v>PC</v>
          </cell>
          <cell r="I10795" t="str">
            <v>CPR</v>
          </cell>
          <cell r="J10795" t="str">
            <v/>
          </cell>
          <cell r="K10795" t="str">
            <v>PD</v>
          </cell>
          <cell r="L10795" t="str">
            <v>3015</v>
          </cell>
          <cell r="M10795" t="str">
            <v>V</v>
          </cell>
          <cell r="N10795">
            <v>127000</v>
          </cell>
        </row>
        <row r="10796">
          <cell r="A10796" t="str">
            <v>RM-OLI-000-00-0057</v>
          </cell>
          <cell r="B10796" t="str">
            <v>CINT</v>
          </cell>
          <cell r="C10796" t="str">
            <v/>
          </cell>
          <cell r="D10796" t="str">
            <v>SEAT CUSHION OLIVE DX WHITE</v>
          </cell>
          <cell r="E10796">
            <v>44797</v>
          </cell>
          <cell r="F10796" t="str">
            <v>ROF</v>
          </cell>
          <cell r="G10796" t="str">
            <v>CI_OTH</v>
          </cell>
          <cell r="H10796" t="str">
            <v>PC</v>
          </cell>
          <cell r="I10796" t="str">
            <v>CPR</v>
          </cell>
          <cell r="J10796" t="str">
            <v/>
          </cell>
          <cell r="K10796" t="str">
            <v>PD</v>
          </cell>
          <cell r="L10796" t="str">
            <v>3015</v>
          </cell>
          <cell r="M10796" t="str">
            <v>V</v>
          </cell>
          <cell r="N10796">
            <v>146135</v>
          </cell>
        </row>
        <row r="10797">
          <cell r="A10797" t="str">
            <v>RM-OLI-000-00-0058</v>
          </cell>
          <cell r="B10797" t="str">
            <v>CINT</v>
          </cell>
          <cell r="C10797" t="str">
            <v/>
          </cell>
          <cell r="D10797" t="str">
            <v>SEAT CUSHION OLIVE SC BLACK</v>
          </cell>
          <cell r="E10797">
            <v>44797</v>
          </cell>
          <cell r="F10797" t="str">
            <v>ROF</v>
          </cell>
          <cell r="G10797" t="str">
            <v>CI_OTH</v>
          </cell>
          <cell r="H10797" t="str">
            <v>PC</v>
          </cell>
          <cell r="I10797" t="str">
            <v>CPR</v>
          </cell>
          <cell r="J10797" t="str">
            <v/>
          </cell>
          <cell r="K10797" t="str">
            <v>PD</v>
          </cell>
          <cell r="L10797" t="str">
            <v>3015</v>
          </cell>
          <cell r="M10797" t="str">
            <v>V</v>
          </cell>
          <cell r="N10797">
            <v>146135</v>
          </cell>
        </row>
        <row r="10798">
          <cell r="A10798" t="str">
            <v>RM-OLI-000-00-0059</v>
          </cell>
          <cell r="B10798" t="str">
            <v>CINT</v>
          </cell>
          <cell r="C10798" t="str">
            <v/>
          </cell>
          <cell r="D10798" t="str">
            <v>SEAT CUSHION OLIVE-DX GREEN O6</v>
          </cell>
          <cell r="E10798">
            <v>44797</v>
          </cell>
          <cell r="F10798" t="str">
            <v>ROF</v>
          </cell>
          <cell r="G10798" t="str">
            <v>CI_OTH</v>
          </cell>
          <cell r="H10798" t="str">
            <v>PC</v>
          </cell>
          <cell r="I10798" t="str">
            <v>CPR</v>
          </cell>
          <cell r="J10798" t="str">
            <v/>
          </cell>
          <cell r="K10798" t="str">
            <v>PD</v>
          </cell>
          <cell r="L10798" t="str">
            <v>3015</v>
          </cell>
          <cell r="M10798" t="str">
            <v>V</v>
          </cell>
          <cell r="N10798">
            <v>127000</v>
          </cell>
        </row>
        <row r="10799">
          <cell r="A10799" t="str">
            <v>RM-OLI-ACC-00-0048</v>
          </cell>
          <cell r="B10799" t="str">
            <v>CINT</v>
          </cell>
          <cell r="C10799" t="str">
            <v/>
          </cell>
          <cell r="D10799" t="str">
            <v>ACCESSORIES OLIVE DX</v>
          </cell>
          <cell r="E10799">
            <v>44797</v>
          </cell>
          <cell r="F10799" t="str">
            <v>ROF</v>
          </cell>
          <cell r="G10799" t="str">
            <v>CI_OTH</v>
          </cell>
          <cell r="H10799" t="str">
            <v>PC</v>
          </cell>
          <cell r="I10799" t="str">
            <v>CPR</v>
          </cell>
          <cell r="J10799" t="str">
            <v/>
          </cell>
          <cell r="K10799" t="str">
            <v>PD</v>
          </cell>
          <cell r="L10799" t="str">
            <v>3015</v>
          </cell>
          <cell r="M10799" t="str">
            <v>V</v>
          </cell>
          <cell r="N10799">
            <v>0</v>
          </cell>
        </row>
        <row r="10800">
          <cell r="A10800" t="str">
            <v>RM-OLI-ACC-00-0060</v>
          </cell>
          <cell r="B10800" t="str">
            <v>CINT</v>
          </cell>
          <cell r="C10800" t="str">
            <v/>
          </cell>
          <cell r="D10800" t="str">
            <v>ACCESORRIES OLIVE A</v>
          </cell>
          <cell r="E10800">
            <v>44797</v>
          </cell>
          <cell r="F10800" t="str">
            <v>ROF</v>
          </cell>
          <cell r="G10800" t="str">
            <v>CI_OTH</v>
          </cell>
          <cell r="H10800" t="str">
            <v>PC</v>
          </cell>
          <cell r="I10800" t="str">
            <v>CPR</v>
          </cell>
          <cell r="J10800" t="str">
            <v/>
          </cell>
          <cell r="K10800" t="str">
            <v>PD</v>
          </cell>
          <cell r="L10800" t="str">
            <v>3015</v>
          </cell>
          <cell r="M10800" t="str">
            <v>V</v>
          </cell>
          <cell r="N10800">
            <v>0</v>
          </cell>
        </row>
        <row r="10801">
          <cell r="A10801" t="str">
            <v>RM-OLI-ACC-00-0061</v>
          </cell>
          <cell r="B10801" t="str">
            <v>CINT</v>
          </cell>
          <cell r="C10801" t="str">
            <v/>
          </cell>
          <cell r="D10801" t="str">
            <v>ACCESORRIES OLIVE AM</v>
          </cell>
          <cell r="E10801">
            <v>44834</v>
          </cell>
          <cell r="F10801" t="str">
            <v>ROF</v>
          </cell>
          <cell r="G10801" t="str">
            <v>CI_OTH</v>
          </cell>
          <cell r="H10801" t="str">
            <v>PC</v>
          </cell>
          <cell r="I10801" t="str">
            <v>CPR</v>
          </cell>
          <cell r="J10801" t="str">
            <v/>
          </cell>
          <cell r="K10801" t="str">
            <v>PD</v>
          </cell>
          <cell r="L10801" t="str">
            <v>3015</v>
          </cell>
          <cell r="M10801" t="str">
            <v>V</v>
          </cell>
          <cell r="N10801">
            <v>0</v>
          </cell>
        </row>
        <row r="10802">
          <cell r="A10802" t="str">
            <v>RM-OLI-ACC-00-0062</v>
          </cell>
          <cell r="B10802" t="str">
            <v>CINT</v>
          </cell>
          <cell r="C10802" t="str">
            <v/>
          </cell>
          <cell r="D10802" t="str">
            <v>ACCESSORIES OLIVE A</v>
          </cell>
          <cell r="E10802">
            <v>45232</v>
          </cell>
          <cell r="F10802" t="str">
            <v>ROF</v>
          </cell>
          <cell r="G10802" t="str">
            <v>CI_OTH</v>
          </cell>
          <cell r="H10802" t="str">
            <v>PC</v>
          </cell>
          <cell r="I10802" t="str">
            <v>CPR</v>
          </cell>
          <cell r="J10802" t="str">
            <v/>
          </cell>
          <cell r="K10802" t="str">
            <v>PD</v>
          </cell>
          <cell r="L10802" t="str">
            <v>3015</v>
          </cell>
          <cell r="M10802" t="str">
            <v>V</v>
          </cell>
          <cell r="N10802">
            <v>0</v>
          </cell>
        </row>
        <row r="10803">
          <cell r="A10803" t="str">
            <v>RM-OLI-ACC-00-0063</v>
          </cell>
          <cell r="B10803" t="str">
            <v>CINT</v>
          </cell>
          <cell r="C10803" t="str">
            <v/>
          </cell>
          <cell r="D10803" t="str">
            <v>ACCESSORIES OLIVE ALM</v>
          </cell>
          <cell r="E10803">
            <v>45026</v>
          </cell>
          <cell r="F10803" t="str">
            <v>ROF</v>
          </cell>
          <cell r="G10803" t="str">
            <v>CI_OTH</v>
          </cell>
          <cell r="H10803" t="str">
            <v>PC</v>
          </cell>
          <cell r="I10803" t="str">
            <v>CPR</v>
          </cell>
          <cell r="J10803" t="str">
            <v/>
          </cell>
          <cell r="K10803" t="str">
            <v>PD</v>
          </cell>
          <cell r="L10803" t="str">
            <v>3015</v>
          </cell>
          <cell r="M10803" t="str">
            <v>V</v>
          </cell>
          <cell r="N10803">
            <v>0</v>
          </cell>
        </row>
        <row r="10804">
          <cell r="A10804" t="str">
            <v>RM-OLI-ACC-00-0064</v>
          </cell>
          <cell r="B10804" t="str">
            <v>CINT</v>
          </cell>
          <cell r="C10804" t="str">
            <v/>
          </cell>
          <cell r="D10804" t="str">
            <v>ACCESSORIES OLIVE SC</v>
          </cell>
          <cell r="E10804">
            <v>44802</v>
          </cell>
          <cell r="F10804" t="str">
            <v>ROF</v>
          </cell>
          <cell r="G10804" t="str">
            <v>CI_OTH</v>
          </cell>
          <cell r="H10804" t="str">
            <v>PC</v>
          </cell>
          <cell r="I10804" t="str">
            <v>CPR</v>
          </cell>
          <cell r="J10804" t="str">
            <v/>
          </cell>
          <cell r="K10804" t="str">
            <v>PD</v>
          </cell>
          <cell r="L10804" t="str">
            <v>3015</v>
          </cell>
          <cell r="M10804" t="str">
            <v>V</v>
          </cell>
          <cell r="N10804">
            <v>0</v>
          </cell>
        </row>
        <row r="10805">
          <cell r="A10805" t="str">
            <v>RM-OLI-ACC-00-0065</v>
          </cell>
          <cell r="B10805" t="str">
            <v>CINT</v>
          </cell>
          <cell r="C10805" t="str">
            <v/>
          </cell>
          <cell r="D10805" t="str">
            <v>ACCESSORIES OLIVE U</v>
          </cell>
          <cell r="E10805">
            <v>44966</v>
          </cell>
          <cell r="F10805" t="str">
            <v>ROF</v>
          </cell>
          <cell r="G10805" t="str">
            <v>CI_OTH</v>
          </cell>
          <cell r="H10805" t="str">
            <v>PC</v>
          </cell>
          <cell r="I10805" t="str">
            <v>CPR</v>
          </cell>
          <cell r="J10805" t="str">
            <v/>
          </cell>
          <cell r="K10805" t="str">
            <v>PD</v>
          </cell>
          <cell r="L10805" t="str">
            <v>3015</v>
          </cell>
          <cell r="M10805" t="str">
            <v>V</v>
          </cell>
          <cell r="N10805">
            <v>0</v>
          </cell>
        </row>
        <row r="10806">
          <cell r="A10806" t="str">
            <v>RM-OLI-ACC-00-0066</v>
          </cell>
          <cell r="B10806" t="str">
            <v>CINT</v>
          </cell>
          <cell r="C10806" t="str">
            <v/>
          </cell>
          <cell r="D10806" t="str">
            <v>ACCESSORIES OLIVE UM</v>
          </cell>
          <cell r="E10806">
            <v>44838</v>
          </cell>
          <cell r="F10806" t="str">
            <v>ROF</v>
          </cell>
          <cell r="G10806" t="str">
            <v>CI_OTH</v>
          </cell>
          <cell r="H10806" t="str">
            <v>PC</v>
          </cell>
          <cell r="I10806" t="str">
            <v>CPR</v>
          </cell>
          <cell r="J10806" t="str">
            <v/>
          </cell>
          <cell r="K10806" t="str">
            <v>PD</v>
          </cell>
          <cell r="L10806" t="str">
            <v>3015</v>
          </cell>
          <cell r="M10806" t="str">
            <v>V</v>
          </cell>
          <cell r="N10806">
            <v>0</v>
          </cell>
        </row>
        <row r="10807">
          <cell r="A10807" t="str">
            <v>RM-OLI-ACC-00-0067</v>
          </cell>
          <cell r="B10807" t="str">
            <v>CINT</v>
          </cell>
          <cell r="C10807" t="str">
            <v/>
          </cell>
          <cell r="D10807" t="str">
            <v>ACCESSORIES OLIVE AH-01 CHAIR</v>
          </cell>
          <cell r="E10807">
            <v>44874</v>
          </cell>
          <cell r="F10807" t="str">
            <v>ROF</v>
          </cell>
          <cell r="G10807" t="str">
            <v>CI_OTH</v>
          </cell>
          <cell r="H10807" t="str">
            <v>PC</v>
          </cell>
          <cell r="I10807" t="str">
            <v>CPR</v>
          </cell>
          <cell r="J10807" t="str">
            <v/>
          </cell>
          <cell r="K10807" t="str">
            <v>PD</v>
          </cell>
          <cell r="L10807" t="str">
            <v>3015</v>
          </cell>
          <cell r="M10807" t="str">
            <v>V</v>
          </cell>
          <cell r="N10807">
            <v>0</v>
          </cell>
        </row>
        <row r="10808">
          <cell r="A10808" t="str">
            <v>RM-OLI-ACC-00-0068</v>
          </cell>
          <cell r="B10808" t="str">
            <v>CINT</v>
          </cell>
          <cell r="C10808" t="str">
            <v/>
          </cell>
          <cell r="D10808" t="str">
            <v>ACCESSORIES OLIVE DX SMILE</v>
          </cell>
          <cell r="E10808">
            <v>0</v>
          </cell>
          <cell r="F10808" t="str">
            <v>ROF</v>
          </cell>
          <cell r="G10808" t="str">
            <v>CI_OTH</v>
          </cell>
          <cell r="H10808" t="str">
            <v>PC</v>
          </cell>
          <cell r="I10808" t="str">
            <v>CPR</v>
          </cell>
          <cell r="J10808" t="str">
            <v/>
          </cell>
          <cell r="K10808" t="str">
            <v>PD</v>
          </cell>
          <cell r="L10808" t="str">
            <v>3015</v>
          </cell>
          <cell r="M10808" t="str">
            <v>V</v>
          </cell>
          <cell r="N10808">
            <v>0</v>
          </cell>
        </row>
        <row r="10809">
          <cell r="A10809" t="str">
            <v>RM-OLI-BES-00-0067</v>
          </cell>
          <cell r="B10809" t="str">
            <v>CINT</v>
          </cell>
          <cell r="C10809" t="str">
            <v/>
          </cell>
          <cell r="D10809" t="str">
            <v>PIN OLIVE UM - AM</v>
          </cell>
          <cell r="E10809">
            <v>45293</v>
          </cell>
          <cell r="F10809" t="str">
            <v>ROF</v>
          </cell>
          <cell r="G10809" t="str">
            <v>CI_BESI</v>
          </cell>
          <cell r="H10809" t="str">
            <v>PC</v>
          </cell>
          <cell r="I10809" t="str">
            <v>CPR</v>
          </cell>
          <cell r="J10809" t="str">
            <v/>
          </cell>
          <cell r="K10809" t="str">
            <v>PD</v>
          </cell>
          <cell r="L10809" t="str">
            <v>3015</v>
          </cell>
          <cell r="M10809" t="str">
            <v>V</v>
          </cell>
          <cell r="N10809">
            <v>4775</v>
          </cell>
        </row>
        <row r="10810">
          <cell r="A10810" t="str">
            <v>RM-OLI-BES-00-0068</v>
          </cell>
          <cell r="B10810" t="str">
            <v>CINT</v>
          </cell>
          <cell r="C10810" t="str">
            <v/>
          </cell>
          <cell r="D10810" t="str">
            <v>STOPPER OLIVE A-LM</v>
          </cell>
          <cell r="E10810">
            <v>44797</v>
          </cell>
          <cell r="F10810" t="str">
            <v>ROF</v>
          </cell>
          <cell r="G10810" t="str">
            <v>CI_BESI</v>
          </cell>
          <cell r="H10810" t="str">
            <v>PC</v>
          </cell>
          <cell r="I10810" t="str">
            <v>CPR</v>
          </cell>
          <cell r="J10810" t="str">
            <v/>
          </cell>
          <cell r="K10810" t="str">
            <v>PD</v>
          </cell>
          <cell r="L10810" t="str">
            <v>3015</v>
          </cell>
          <cell r="M10810" t="str">
            <v>V</v>
          </cell>
          <cell r="N10810">
            <v>1624</v>
          </cell>
        </row>
        <row r="10811">
          <cell r="A10811" t="str">
            <v>RM-OLI-DUS-00-0069</v>
          </cell>
          <cell r="B10811" t="str">
            <v>CINT</v>
          </cell>
          <cell r="C10811" t="str">
            <v/>
          </cell>
          <cell r="D10811" t="str">
            <v>PACK CASE OLIVE-DX POLOS</v>
          </cell>
          <cell r="E10811">
            <v>44797</v>
          </cell>
          <cell r="F10811" t="str">
            <v>ROF</v>
          </cell>
          <cell r="G10811" t="str">
            <v>CI_DUS</v>
          </cell>
          <cell r="H10811" t="str">
            <v>PC</v>
          </cell>
          <cell r="I10811" t="str">
            <v>CPR</v>
          </cell>
          <cell r="J10811" t="str">
            <v/>
          </cell>
          <cell r="K10811" t="str">
            <v>PD</v>
          </cell>
          <cell r="L10811" t="str">
            <v>3015</v>
          </cell>
          <cell r="M10811" t="str">
            <v>V</v>
          </cell>
          <cell r="N10811">
            <v>37800</v>
          </cell>
        </row>
        <row r="10812">
          <cell r="A10812" t="str">
            <v>RM-OLI-DUS-00-0070</v>
          </cell>
          <cell r="B10812" t="str">
            <v>CINT</v>
          </cell>
          <cell r="C10812" t="str">
            <v/>
          </cell>
          <cell r="D10812" t="str">
            <v>PACKING CASE OLIVE U/UM POLOS</v>
          </cell>
          <cell r="E10812">
            <v>44936</v>
          </cell>
          <cell r="F10812" t="str">
            <v>ROF</v>
          </cell>
          <cell r="G10812" t="str">
            <v>CI_DUS</v>
          </cell>
          <cell r="H10812" t="str">
            <v>PC</v>
          </cell>
          <cell r="I10812" t="str">
            <v>CPR</v>
          </cell>
          <cell r="J10812" t="str">
            <v/>
          </cell>
          <cell r="K10812" t="str">
            <v>PD</v>
          </cell>
          <cell r="L10812" t="str">
            <v>3015</v>
          </cell>
          <cell r="M10812" t="str">
            <v>V</v>
          </cell>
          <cell r="N10812">
            <v>25000</v>
          </cell>
        </row>
        <row r="10813">
          <cell r="A10813" t="str">
            <v>RM-OLI-DUS-00-0071</v>
          </cell>
          <cell r="B10813" t="str">
            <v>CINT</v>
          </cell>
          <cell r="C10813" t="str">
            <v/>
          </cell>
          <cell r="D10813" t="str">
            <v>PACK CASE C-50/OLIVE-A/AM</v>
          </cell>
          <cell r="E10813">
            <v>45232</v>
          </cell>
          <cell r="F10813" t="str">
            <v>ROF</v>
          </cell>
          <cell r="G10813" t="str">
            <v>CI_OTH</v>
          </cell>
          <cell r="H10813" t="str">
            <v>PC</v>
          </cell>
          <cell r="I10813" t="str">
            <v>CPR</v>
          </cell>
          <cell r="J10813" t="str">
            <v/>
          </cell>
          <cell r="K10813" t="str">
            <v>PD</v>
          </cell>
          <cell r="L10813" t="str">
            <v>3015</v>
          </cell>
          <cell r="M10813" t="str">
            <v>V</v>
          </cell>
          <cell r="N10813">
            <v>25725</v>
          </cell>
        </row>
        <row r="10814">
          <cell r="A10814" t="str">
            <v>RM-OLI-DUS-00-0072</v>
          </cell>
          <cell r="B10814" t="str">
            <v>CINT</v>
          </cell>
          <cell r="C10814" t="str">
            <v/>
          </cell>
          <cell r="D10814" t="str">
            <v>PACK CASE OLIVE DX</v>
          </cell>
          <cell r="E10814">
            <v>45300</v>
          </cell>
          <cell r="F10814" t="str">
            <v>ROF</v>
          </cell>
          <cell r="G10814" t="str">
            <v>CI_OTH</v>
          </cell>
          <cell r="H10814" t="str">
            <v>PC</v>
          </cell>
          <cell r="I10814" t="str">
            <v>CPR</v>
          </cell>
          <cell r="J10814" t="str">
            <v/>
          </cell>
          <cell r="K10814" t="str">
            <v>PD</v>
          </cell>
          <cell r="L10814" t="str">
            <v>3015</v>
          </cell>
          <cell r="M10814" t="str">
            <v>V</v>
          </cell>
          <cell r="N10814">
            <v>31303</v>
          </cell>
        </row>
        <row r="10815">
          <cell r="A10815" t="str">
            <v>RM-OLI-DUS-00-0073</v>
          </cell>
          <cell r="B10815" t="str">
            <v>CINT</v>
          </cell>
          <cell r="C10815" t="str">
            <v/>
          </cell>
          <cell r="D10815" t="str">
            <v>PACK CASE OLIVE DX SMILE</v>
          </cell>
          <cell r="E10815">
            <v>44797</v>
          </cell>
          <cell r="F10815" t="str">
            <v>ROF</v>
          </cell>
          <cell r="G10815" t="str">
            <v>CI_DUS</v>
          </cell>
          <cell r="H10815" t="str">
            <v>PC</v>
          </cell>
          <cell r="I10815" t="str">
            <v>CPR</v>
          </cell>
          <cell r="J10815" t="str">
            <v/>
          </cell>
          <cell r="K10815" t="str">
            <v>PD</v>
          </cell>
          <cell r="L10815" t="str">
            <v>3015</v>
          </cell>
          <cell r="M10815" t="str">
            <v>V</v>
          </cell>
          <cell r="N10815">
            <v>28100</v>
          </cell>
        </row>
        <row r="10816">
          <cell r="A10816" t="str">
            <v>RM-OLI-DUS-00-0074</v>
          </cell>
          <cell r="B10816" t="str">
            <v>CINT</v>
          </cell>
          <cell r="C10816" t="str">
            <v/>
          </cell>
          <cell r="D10816" t="str">
            <v>PACK CASE OLIVE-SC</v>
          </cell>
          <cell r="E10816">
            <v>44797</v>
          </cell>
          <cell r="F10816" t="str">
            <v>ROF</v>
          </cell>
          <cell r="G10816" t="str">
            <v>CI_OTH</v>
          </cell>
          <cell r="H10816" t="str">
            <v>PC</v>
          </cell>
          <cell r="I10816" t="str">
            <v>CPR</v>
          </cell>
          <cell r="J10816" t="str">
            <v/>
          </cell>
          <cell r="K10816" t="str">
            <v>PD</v>
          </cell>
          <cell r="L10816" t="str">
            <v>3015</v>
          </cell>
          <cell r="M10816" t="str">
            <v>V</v>
          </cell>
          <cell r="N10816">
            <v>23700</v>
          </cell>
        </row>
        <row r="10817">
          <cell r="A10817" t="str">
            <v>RM-OLI-DUS-00-0075</v>
          </cell>
          <cell r="B10817" t="str">
            <v>CINT</v>
          </cell>
          <cell r="C10817" t="str">
            <v/>
          </cell>
          <cell r="D10817" t="str">
            <v>PACK CASE OLIVE-U/UM</v>
          </cell>
          <cell r="E10817">
            <v>44797</v>
          </cell>
          <cell r="F10817" t="str">
            <v>ROF</v>
          </cell>
          <cell r="G10817" t="str">
            <v>CI_DUS</v>
          </cell>
          <cell r="H10817" t="str">
            <v>PC</v>
          </cell>
          <cell r="I10817" t="str">
            <v>CPR</v>
          </cell>
          <cell r="J10817" t="str">
            <v/>
          </cell>
          <cell r="K10817" t="str">
            <v>PD</v>
          </cell>
          <cell r="L10817" t="str">
            <v>3015</v>
          </cell>
          <cell r="M10817" t="str">
            <v>V</v>
          </cell>
          <cell r="N10817">
            <v>21769</v>
          </cell>
        </row>
        <row r="10818">
          <cell r="A10818" t="str">
            <v>RM-OLI-DUS-00-0076</v>
          </cell>
          <cell r="B10818" t="str">
            <v>CINT</v>
          </cell>
          <cell r="C10818" t="str">
            <v/>
          </cell>
          <cell r="D10818" t="str">
            <v>PACKING CASE NEO / OLIVE-SC</v>
          </cell>
          <cell r="E10818">
            <v>44797</v>
          </cell>
          <cell r="F10818" t="str">
            <v>ROF</v>
          </cell>
          <cell r="G10818" t="str">
            <v>CI_DUS</v>
          </cell>
          <cell r="H10818" t="str">
            <v>PC</v>
          </cell>
          <cell r="I10818" t="str">
            <v>CPR</v>
          </cell>
          <cell r="J10818" t="str">
            <v/>
          </cell>
          <cell r="K10818" t="str">
            <v>PD</v>
          </cell>
          <cell r="L10818" t="str">
            <v>3015</v>
          </cell>
          <cell r="M10818" t="str">
            <v>V</v>
          </cell>
          <cell r="N10818">
            <v>24150</v>
          </cell>
        </row>
        <row r="10819">
          <cell r="A10819" t="str">
            <v>RM-OLI-FAB-00-0001</v>
          </cell>
          <cell r="B10819" t="str">
            <v>CINT</v>
          </cell>
          <cell r="C10819" t="str">
            <v/>
          </cell>
          <cell r="D10819" t="str">
            <v>SEAT CUSHION OLIVE DX DAPHNIE DARK GREY</v>
          </cell>
          <cell r="E10819">
            <v>0</v>
          </cell>
          <cell r="F10819" t="str">
            <v>ROF</v>
          </cell>
          <cell r="G10819" t="str">
            <v>CI_KAIN</v>
          </cell>
          <cell r="H10819" t="str">
            <v>PC</v>
          </cell>
          <cell r="I10819" t="str">
            <v>CPR</v>
          </cell>
          <cell r="J10819" t="str">
            <v/>
          </cell>
          <cell r="K10819" t="str">
            <v>PD</v>
          </cell>
          <cell r="L10819" t="str">
            <v>3015</v>
          </cell>
          <cell r="M10819" t="str">
            <v>V</v>
          </cell>
          <cell r="N10819">
            <v>127000</v>
          </cell>
        </row>
        <row r="10820">
          <cell r="A10820" t="str">
            <v>RM-OLI-FAB-00-0002</v>
          </cell>
          <cell r="B10820" t="str">
            <v>CINT</v>
          </cell>
          <cell r="C10820" t="str">
            <v/>
          </cell>
          <cell r="D10820" t="str">
            <v>BACK COVER OLIVE - DX DAPHNIE DARK GREY</v>
          </cell>
          <cell r="E10820">
            <v>0</v>
          </cell>
          <cell r="F10820" t="str">
            <v>ROF</v>
          </cell>
          <cell r="G10820" t="str">
            <v>CI_KAIN</v>
          </cell>
          <cell r="H10820" t="str">
            <v>PC</v>
          </cell>
          <cell r="I10820" t="str">
            <v>CPR</v>
          </cell>
          <cell r="J10820" t="str">
            <v/>
          </cell>
          <cell r="K10820" t="str">
            <v>PD</v>
          </cell>
          <cell r="L10820" t="str">
            <v>3015</v>
          </cell>
          <cell r="M10820" t="str">
            <v>V</v>
          </cell>
          <cell r="N10820">
            <v>105000</v>
          </cell>
        </row>
        <row r="10821">
          <cell r="A10821" t="str">
            <v>RM-OLI-FAB-00-0003</v>
          </cell>
          <cell r="B10821" t="str">
            <v>CINT</v>
          </cell>
          <cell r="C10821" t="str">
            <v/>
          </cell>
          <cell r="D10821" t="str">
            <v>KAIN DAPHNIE DARK GREY</v>
          </cell>
          <cell r="E10821">
            <v>0</v>
          </cell>
          <cell r="F10821" t="str">
            <v>ROF</v>
          </cell>
          <cell r="G10821" t="str">
            <v>CI_KAIN</v>
          </cell>
          <cell r="H10821" t="str">
            <v>M</v>
          </cell>
          <cell r="I10821" t="str">
            <v>CPR</v>
          </cell>
          <cell r="J10821" t="str">
            <v/>
          </cell>
          <cell r="K10821" t="str">
            <v>PD</v>
          </cell>
          <cell r="L10821" t="str">
            <v>3015</v>
          </cell>
          <cell r="M10821" t="str">
            <v>V</v>
          </cell>
          <cell r="N10821">
            <v>50000</v>
          </cell>
        </row>
        <row r="10822">
          <cell r="A10822" t="str">
            <v>RM-OLI-FAB-GI-0001</v>
          </cell>
          <cell r="B10822" t="str">
            <v>CINT</v>
          </cell>
          <cell r="C10822" t="str">
            <v/>
          </cell>
          <cell r="D10822" t="str">
            <v>BACK COVER OLIVE - DX DAPHNIE SILVER BLA</v>
          </cell>
          <cell r="E10822">
            <v>45300</v>
          </cell>
          <cell r="F10822" t="str">
            <v>ROF</v>
          </cell>
          <cell r="G10822" t="str">
            <v>CI_KAIN</v>
          </cell>
          <cell r="H10822" t="str">
            <v>PC</v>
          </cell>
          <cell r="I10822" t="str">
            <v>CPR</v>
          </cell>
          <cell r="J10822" t="str">
            <v/>
          </cell>
          <cell r="K10822" t="str">
            <v>PD</v>
          </cell>
          <cell r="L10822" t="str">
            <v>3015</v>
          </cell>
          <cell r="M10822" t="str">
            <v>V</v>
          </cell>
          <cell r="N10822">
            <v>110000</v>
          </cell>
        </row>
        <row r="10823">
          <cell r="A10823" t="str">
            <v>RM-OLI-FAB-GI-0002</v>
          </cell>
          <cell r="B10823" t="str">
            <v>CINT</v>
          </cell>
          <cell r="C10823" t="str">
            <v/>
          </cell>
          <cell r="D10823" t="str">
            <v>BACK COVER OLIVE - DX BEIGE</v>
          </cell>
          <cell r="E10823">
            <v>44797</v>
          </cell>
          <cell r="F10823" t="str">
            <v>ROF</v>
          </cell>
          <cell r="G10823" t="str">
            <v>CI_KAIN</v>
          </cell>
          <cell r="H10823" t="str">
            <v>PC</v>
          </cell>
          <cell r="I10823" t="str">
            <v>CPR</v>
          </cell>
          <cell r="J10823" t="str">
            <v/>
          </cell>
          <cell r="K10823" t="str">
            <v>PD</v>
          </cell>
          <cell r="L10823" t="str">
            <v>3015</v>
          </cell>
          <cell r="M10823" t="str">
            <v>V</v>
          </cell>
          <cell r="N10823">
            <v>105000</v>
          </cell>
        </row>
        <row r="10824">
          <cell r="A10824" t="str">
            <v>RM-OLI-FAB-GI-0003</v>
          </cell>
          <cell r="B10824" t="str">
            <v>CINT</v>
          </cell>
          <cell r="C10824" t="str">
            <v/>
          </cell>
          <cell r="D10824" t="str">
            <v>BACK COVER OLIVE - DX BLACK</v>
          </cell>
          <cell r="E10824">
            <v>44797</v>
          </cell>
          <cell r="F10824" t="str">
            <v>ROF</v>
          </cell>
          <cell r="G10824" t="str">
            <v>CI_KAIN</v>
          </cell>
          <cell r="H10824" t="str">
            <v>PC</v>
          </cell>
          <cell r="I10824" t="str">
            <v>CPR</v>
          </cell>
          <cell r="J10824" t="str">
            <v/>
          </cell>
          <cell r="K10824" t="str">
            <v>PD</v>
          </cell>
          <cell r="L10824" t="str">
            <v>3015</v>
          </cell>
          <cell r="M10824" t="str">
            <v>V</v>
          </cell>
          <cell r="N10824">
            <v>110000</v>
          </cell>
        </row>
        <row r="10825">
          <cell r="A10825" t="str">
            <v>RM-OLI-FAB-GI-0004</v>
          </cell>
          <cell r="B10825" t="str">
            <v>CINT</v>
          </cell>
          <cell r="C10825" t="str">
            <v/>
          </cell>
          <cell r="D10825" t="str">
            <v>BACK COVER OLIVE - DX CUSTOM</v>
          </cell>
          <cell r="E10825">
            <v>44797</v>
          </cell>
          <cell r="F10825" t="str">
            <v>ROF</v>
          </cell>
          <cell r="G10825" t="str">
            <v>CI_KAIN</v>
          </cell>
          <cell r="H10825" t="str">
            <v>PC</v>
          </cell>
          <cell r="I10825" t="str">
            <v>CPR</v>
          </cell>
          <cell r="J10825" t="str">
            <v/>
          </cell>
          <cell r="K10825" t="str">
            <v>PD</v>
          </cell>
          <cell r="L10825" t="str">
            <v>3015</v>
          </cell>
          <cell r="M10825" t="str">
            <v>V</v>
          </cell>
          <cell r="N10825">
            <v>105000</v>
          </cell>
        </row>
        <row r="10826">
          <cell r="A10826" t="str">
            <v>RM-OLI-FAB-GI-0005</v>
          </cell>
          <cell r="B10826" t="str">
            <v>CINT</v>
          </cell>
          <cell r="C10826" t="str">
            <v/>
          </cell>
          <cell r="D10826" t="str">
            <v>BACK COVER OLIVE - DX DARK BROWN</v>
          </cell>
          <cell r="E10826">
            <v>44797</v>
          </cell>
          <cell r="F10826" t="str">
            <v>ROF</v>
          </cell>
          <cell r="G10826" t="str">
            <v>CI_KAIN</v>
          </cell>
          <cell r="H10826" t="str">
            <v>PC</v>
          </cell>
          <cell r="I10826" t="str">
            <v>CPR</v>
          </cell>
          <cell r="J10826" t="str">
            <v/>
          </cell>
          <cell r="K10826" t="str">
            <v>PD</v>
          </cell>
          <cell r="L10826" t="str">
            <v>3015</v>
          </cell>
          <cell r="M10826" t="str">
            <v>V</v>
          </cell>
          <cell r="N10826">
            <v>110000</v>
          </cell>
        </row>
        <row r="10827">
          <cell r="A10827" t="str">
            <v>RM-OLI-FAB-GI-0006</v>
          </cell>
          <cell r="B10827" t="str">
            <v>CINT</v>
          </cell>
          <cell r="C10827" t="str">
            <v/>
          </cell>
          <cell r="D10827" t="str">
            <v>BACK COVER OLIVE - DX WHITE</v>
          </cell>
          <cell r="E10827">
            <v>44797</v>
          </cell>
          <cell r="F10827" t="str">
            <v>ROF</v>
          </cell>
          <cell r="G10827" t="str">
            <v>CI_KAIN</v>
          </cell>
          <cell r="H10827" t="str">
            <v>PC</v>
          </cell>
          <cell r="I10827" t="str">
            <v>CPR</v>
          </cell>
          <cell r="J10827" t="str">
            <v/>
          </cell>
          <cell r="K10827" t="str">
            <v>PD</v>
          </cell>
          <cell r="L10827" t="str">
            <v>3015</v>
          </cell>
          <cell r="M10827" t="str">
            <v>V</v>
          </cell>
          <cell r="N10827">
            <v>110000</v>
          </cell>
        </row>
        <row r="10828">
          <cell r="A10828" t="str">
            <v>RM-OLI-FAB-GI-0007</v>
          </cell>
          <cell r="B10828" t="str">
            <v>CINT</v>
          </cell>
          <cell r="C10828" t="str">
            <v/>
          </cell>
          <cell r="D10828" t="str">
            <v>BACK COVER OLIVE DX MERAH N3</v>
          </cell>
          <cell r="E10828">
            <v>44797</v>
          </cell>
          <cell r="F10828" t="str">
            <v>ROF</v>
          </cell>
          <cell r="G10828" t="str">
            <v>CI_KAIN</v>
          </cell>
          <cell r="H10828" t="str">
            <v>PC</v>
          </cell>
          <cell r="I10828" t="str">
            <v>CPR</v>
          </cell>
          <cell r="J10828" t="str">
            <v/>
          </cell>
          <cell r="K10828" t="str">
            <v>PD</v>
          </cell>
          <cell r="L10828" t="str">
            <v>3015</v>
          </cell>
          <cell r="M10828" t="str">
            <v>V</v>
          </cell>
          <cell r="N10828">
            <v>105000</v>
          </cell>
        </row>
        <row r="10829">
          <cell r="A10829" t="str">
            <v>RM-OLI-FAB-GI-0008</v>
          </cell>
          <cell r="B10829" t="str">
            <v>CINT</v>
          </cell>
          <cell r="C10829" t="str">
            <v/>
          </cell>
          <cell r="D10829" t="str">
            <v>BACK COVER OLIVE-DX RED N3</v>
          </cell>
          <cell r="E10829">
            <v>45293</v>
          </cell>
          <cell r="F10829" t="str">
            <v>ROF</v>
          </cell>
          <cell r="G10829" t="str">
            <v>CI_KAIN</v>
          </cell>
          <cell r="H10829" t="str">
            <v>PC</v>
          </cell>
          <cell r="I10829" t="str">
            <v>CPR</v>
          </cell>
          <cell r="J10829" t="str">
            <v/>
          </cell>
          <cell r="K10829" t="str">
            <v>PD</v>
          </cell>
          <cell r="L10829" t="str">
            <v>3015</v>
          </cell>
          <cell r="M10829" t="str">
            <v>V</v>
          </cell>
          <cell r="N10829">
            <v>10000</v>
          </cell>
        </row>
        <row r="10830">
          <cell r="A10830" t="str">
            <v>RM-OLI-FAS-00-0001</v>
          </cell>
          <cell r="B10830" t="str">
            <v>CINT</v>
          </cell>
          <cell r="C10830" t="str">
            <v/>
          </cell>
          <cell r="D10830" t="str">
            <v>HEX NUT M6</v>
          </cell>
          <cell r="E10830">
            <v>44797</v>
          </cell>
          <cell r="F10830" t="str">
            <v>ROF</v>
          </cell>
          <cell r="G10830" t="str">
            <v>CI_BOLT</v>
          </cell>
          <cell r="H10830" t="str">
            <v>PC</v>
          </cell>
          <cell r="I10830" t="str">
            <v>CPR</v>
          </cell>
          <cell r="J10830" t="str">
            <v/>
          </cell>
          <cell r="K10830" t="str">
            <v>PD</v>
          </cell>
          <cell r="L10830" t="str">
            <v>3015</v>
          </cell>
          <cell r="M10830" t="str">
            <v>V</v>
          </cell>
          <cell r="N10830">
            <v>150</v>
          </cell>
        </row>
        <row r="10831">
          <cell r="A10831" t="str">
            <v>RM-OLI-FAS-00-0002</v>
          </cell>
          <cell r="B10831" t="str">
            <v>CINT</v>
          </cell>
          <cell r="C10831" t="str">
            <v/>
          </cell>
          <cell r="D10831" t="str">
            <v>L KEY .6. (BLACK OIL)</v>
          </cell>
          <cell r="E10831">
            <v>44797</v>
          </cell>
          <cell r="F10831" t="str">
            <v>ROF</v>
          </cell>
          <cell r="G10831" t="str">
            <v>CI_BOLT</v>
          </cell>
          <cell r="H10831" t="str">
            <v>PC</v>
          </cell>
          <cell r="I10831" t="str">
            <v>CPR</v>
          </cell>
          <cell r="J10831" t="str">
            <v/>
          </cell>
          <cell r="K10831" t="str">
            <v>PD</v>
          </cell>
          <cell r="L10831" t="str">
            <v>3015</v>
          </cell>
          <cell r="M10831" t="str">
            <v>V</v>
          </cell>
          <cell r="N10831">
            <v>564</v>
          </cell>
        </row>
        <row r="10832">
          <cell r="A10832" t="str">
            <v>RM-OLI-FAS-00-0003</v>
          </cell>
          <cell r="B10832" t="str">
            <v>CINT</v>
          </cell>
          <cell r="C10832" t="str">
            <v/>
          </cell>
          <cell r="D10832" t="str">
            <v>TSB IP 3 X 8 UC (PUTIH)</v>
          </cell>
          <cell r="E10832">
            <v>44797</v>
          </cell>
          <cell r="F10832" t="str">
            <v>ROF</v>
          </cell>
          <cell r="G10832" t="str">
            <v>CI_BOLT</v>
          </cell>
          <cell r="H10832" t="str">
            <v>PC</v>
          </cell>
          <cell r="I10832" t="str">
            <v>CPR</v>
          </cell>
          <cell r="J10832" t="str">
            <v/>
          </cell>
          <cell r="K10832" t="str">
            <v>PD</v>
          </cell>
          <cell r="L10832" t="str">
            <v>3015</v>
          </cell>
          <cell r="M10832" t="str">
            <v>V</v>
          </cell>
          <cell r="N10832">
            <v>250</v>
          </cell>
        </row>
        <row r="10833">
          <cell r="A10833" t="str">
            <v>RM-OLI-FAS-00-0004</v>
          </cell>
          <cell r="B10833" t="str">
            <v>CINT</v>
          </cell>
          <cell r="C10833" t="str">
            <v/>
          </cell>
          <cell r="D10833" t="str">
            <v>BOLT JMO 5 X 30 HEAD DIA 8</v>
          </cell>
          <cell r="E10833">
            <v>44797</v>
          </cell>
          <cell r="F10833" t="str">
            <v>ROF</v>
          </cell>
          <cell r="G10833" t="str">
            <v>CI_BOLT</v>
          </cell>
          <cell r="H10833" t="str">
            <v>PC</v>
          </cell>
          <cell r="I10833" t="str">
            <v>CPR</v>
          </cell>
          <cell r="J10833" t="str">
            <v/>
          </cell>
          <cell r="K10833" t="str">
            <v>PD</v>
          </cell>
          <cell r="L10833" t="str">
            <v>3015</v>
          </cell>
          <cell r="M10833" t="str">
            <v>V</v>
          </cell>
          <cell r="N10833">
            <v>90</v>
          </cell>
        </row>
        <row r="10834">
          <cell r="A10834" t="str">
            <v>RM-OLI-FAS-00-0005</v>
          </cell>
          <cell r="B10834" t="str">
            <v>CINT</v>
          </cell>
          <cell r="C10834" t="str">
            <v/>
          </cell>
          <cell r="D10834" t="str">
            <v>BOLT JMO M5 X 30</v>
          </cell>
          <cell r="E10834">
            <v>44797</v>
          </cell>
          <cell r="F10834" t="str">
            <v>ROF</v>
          </cell>
          <cell r="G10834" t="str">
            <v>CI_BOLT</v>
          </cell>
          <cell r="H10834" t="str">
            <v>PC</v>
          </cell>
          <cell r="I10834" t="str">
            <v>CPR</v>
          </cell>
          <cell r="J10834" t="str">
            <v/>
          </cell>
          <cell r="K10834" t="str">
            <v>PD</v>
          </cell>
          <cell r="L10834" t="str">
            <v>3015</v>
          </cell>
          <cell r="M10834" t="str">
            <v>V</v>
          </cell>
          <cell r="N10834">
            <v>123</v>
          </cell>
        </row>
        <row r="10835">
          <cell r="A10835" t="str">
            <v>RM-OLI-FAS-00-0006</v>
          </cell>
          <cell r="B10835" t="str">
            <v>CINT</v>
          </cell>
          <cell r="C10835" t="str">
            <v/>
          </cell>
          <cell r="D10835" t="str">
            <v>BOLT L.6 BUTTON HEAD M8 X 15. NIKEL/FERZ</v>
          </cell>
          <cell r="E10835">
            <v>44804</v>
          </cell>
          <cell r="F10835" t="str">
            <v>ROF</v>
          </cell>
          <cell r="G10835" t="str">
            <v>CI_OTH</v>
          </cell>
          <cell r="H10835" t="str">
            <v>PC</v>
          </cell>
          <cell r="I10835" t="str">
            <v>CPR</v>
          </cell>
          <cell r="J10835" t="str">
            <v/>
          </cell>
          <cell r="K10835" t="str">
            <v>PD</v>
          </cell>
          <cell r="L10835" t="str">
            <v>3015</v>
          </cell>
          <cell r="M10835" t="str">
            <v>V</v>
          </cell>
          <cell r="N10835">
            <v>1000</v>
          </cell>
        </row>
        <row r="10836">
          <cell r="A10836" t="str">
            <v>RM-OLI-FAS-00-0007</v>
          </cell>
          <cell r="B10836" t="str">
            <v>CINT</v>
          </cell>
          <cell r="C10836" t="str">
            <v/>
          </cell>
          <cell r="D10836" t="str">
            <v>BTP 3 X 6 EB (BLACK OIL)</v>
          </cell>
          <cell r="E10836">
            <v>44797</v>
          </cell>
          <cell r="F10836" t="str">
            <v>ROF</v>
          </cell>
          <cell r="G10836" t="str">
            <v>CI_BOLT</v>
          </cell>
          <cell r="H10836" t="str">
            <v>PC</v>
          </cell>
          <cell r="I10836" t="str">
            <v>CPR</v>
          </cell>
          <cell r="J10836" t="str">
            <v/>
          </cell>
          <cell r="K10836" t="str">
            <v>PD</v>
          </cell>
          <cell r="L10836" t="str">
            <v>3015</v>
          </cell>
          <cell r="M10836" t="str">
            <v>V</v>
          </cell>
          <cell r="N10836">
            <v>199</v>
          </cell>
        </row>
        <row r="10837">
          <cell r="A10837" t="str">
            <v>RM-OLI-FAS-00-0008</v>
          </cell>
          <cell r="B10837" t="str">
            <v>CINT</v>
          </cell>
          <cell r="C10837" t="str">
            <v/>
          </cell>
          <cell r="D10837" t="str">
            <v>E- RING ├ÿ 8 X ├ÿ17 X H1</v>
          </cell>
          <cell r="E10837">
            <v>44797</v>
          </cell>
          <cell r="F10837" t="str">
            <v>ROF</v>
          </cell>
          <cell r="G10837" t="str">
            <v>CI_BOLT</v>
          </cell>
          <cell r="H10837" t="str">
            <v>PC</v>
          </cell>
          <cell r="I10837" t="str">
            <v>CPR</v>
          </cell>
          <cell r="J10837" t="str">
            <v/>
          </cell>
          <cell r="K10837" t="str">
            <v>PD</v>
          </cell>
          <cell r="L10837" t="str">
            <v>3015</v>
          </cell>
          <cell r="M10837" t="str">
            <v>V</v>
          </cell>
          <cell r="N10837">
            <v>254</v>
          </cell>
        </row>
        <row r="10838">
          <cell r="A10838" t="str">
            <v>RM-OLI-FAS-00-0009</v>
          </cell>
          <cell r="B10838" t="str">
            <v>CINT</v>
          </cell>
          <cell r="C10838" t="str">
            <v/>
          </cell>
          <cell r="D10838" t="str">
            <v>KUNCI L 6 MM</v>
          </cell>
          <cell r="E10838">
            <v>45266</v>
          </cell>
          <cell r="F10838" t="str">
            <v>ROF</v>
          </cell>
          <cell r="G10838" t="str">
            <v>CI_BOLT</v>
          </cell>
          <cell r="H10838" t="str">
            <v>PC</v>
          </cell>
          <cell r="I10838" t="str">
            <v>CPR</v>
          </cell>
          <cell r="J10838" t="str">
            <v/>
          </cell>
          <cell r="K10838" t="str">
            <v>PD</v>
          </cell>
          <cell r="L10838" t="str">
            <v>3015</v>
          </cell>
          <cell r="M10838" t="str">
            <v>V</v>
          </cell>
          <cell r="N10838">
            <v>2990</v>
          </cell>
        </row>
        <row r="10839">
          <cell r="A10839" t="str">
            <v>RM-OLI-FAS-00-0010</v>
          </cell>
          <cell r="B10839" t="str">
            <v>CINT</v>
          </cell>
          <cell r="C10839" t="str">
            <v/>
          </cell>
          <cell r="D10839" t="str">
            <v>PLAIN WASHER DIA 8 VERZENG</v>
          </cell>
          <cell r="E10839">
            <v>44936</v>
          </cell>
          <cell r="F10839" t="str">
            <v>ROF</v>
          </cell>
          <cell r="G10839" t="str">
            <v>CI_BOLT</v>
          </cell>
          <cell r="H10839" t="str">
            <v>PC</v>
          </cell>
          <cell r="I10839" t="str">
            <v>CPR</v>
          </cell>
          <cell r="J10839" t="str">
            <v/>
          </cell>
          <cell r="K10839" t="str">
            <v>PD</v>
          </cell>
          <cell r="L10839" t="str">
            <v>3015</v>
          </cell>
          <cell r="M10839" t="str">
            <v>V</v>
          </cell>
          <cell r="N10839">
            <v>134</v>
          </cell>
        </row>
        <row r="10840">
          <cell r="A10840" t="str">
            <v>RM-OLI-FAS-00-0011</v>
          </cell>
          <cell r="B10840" t="str">
            <v>CINT</v>
          </cell>
          <cell r="C10840" t="str">
            <v/>
          </cell>
          <cell r="D10840" t="str">
            <v>RIVET STOPPER 6.8 X 6 X 26 X 3.5-18 MENT</v>
          </cell>
          <cell r="E10840">
            <v>45208</v>
          </cell>
          <cell r="F10840" t="str">
            <v>ROF</v>
          </cell>
          <cell r="G10840" t="str">
            <v>CI_BOLT</v>
          </cell>
          <cell r="H10840" t="str">
            <v>PC</v>
          </cell>
          <cell r="I10840" t="str">
            <v>CPR</v>
          </cell>
          <cell r="J10840" t="str">
            <v/>
          </cell>
          <cell r="K10840" t="str">
            <v>PD</v>
          </cell>
          <cell r="L10840" t="str">
            <v>3015</v>
          </cell>
          <cell r="M10840" t="str">
            <v>V</v>
          </cell>
          <cell r="N10840">
            <v>425</v>
          </cell>
        </row>
        <row r="10841">
          <cell r="A10841" t="str">
            <v>RM-OLI-FAS-00-0012</v>
          </cell>
          <cell r="B10841" t="str">
            <v>CINT</v>
          </cell>
          <cell r="C10841" t="str">
            <v/>
          </cell>
          <cell r="D10841" t="str">
            <v>SCREW BT P 3 X 6 EB BLACK OIL</v>
          </cell>
          <cell r="E10841">
            <v>44834</v>
          </cell>
          <cell r="F10841" t="str">
            <v>ROF</v>
          </cell>
          <cell r="G10841" t="str">
            <v>CI_BOLT</v>
          </cell>
          <cell r="H10841" t="str">
            <v>PC</v>
          </cell>
          <cell r="I10841" t="str">
            <v>CPR</v>
          </cell>
          <cell r="J10841" t="str">
            <v/>
          </cell>
          <cell r="K10841" t="str">
            <v>PD</v>
          </cell>
          <cell r="L10841" t="str">
            <v>3015</v>
          </cell>
          <cell r="M10841" t="str">
            <v>V</v>
          </cell>
          <cell r="N10841">
            <v>50</v>
          </cell>
        </row>
        <row r="10842">
          <cell r="A10842" t="str">
            <v>RM-OLI-FAS-00-0013</v>
          </cell>
          <cell r="B10842" t="str">
            <v>CINT</v>
          </cell>
          <cell r="C10842" t="str">
            <v/>
          </cell>
          <cell r="D10842" t="str">
            <v>SCREW TSAT 4 X 14. WHITE</v>
          </cell>
          <cell r="E10842">
            <v>44797</v>
          </cell>
          <cell r="F10842" t="str">
            <v>ROF</v>
          </cell>
          <cell r="G10842" t="str">
            <v>CI_BOLT</v>
          </cell>
          <cell r="H10842" t="str">
            <v>PC</v>
          </cell>
          <cell r="I10842" t="str">
            <v>CPR</v>
          </cell>
          <cell r="J10842" t="str">
            <v/>
          </cell>
          <cell r="K10842" t="str">
            <v>PD</v>
          </cell>
          <cell r="L10842" t="str">
            <v>3015</v>
          </cell>
          <cell r="M10842" t="str">
            <v>V</v>
          </cell>
          <cell r="N10842">
            <v>144</v>
          </cell>
        </row>
        <row r="10843">
          <cell r="A10843" t="str">
            <v>RM-OLI-FAS-00-0014</v>
          </cell>
          <cell r="B10843" t="str">
            <v>CINT</v>
          </cell>
          <cell r="C10843" t="str">
            <v/>
          </cell>
          <cell r="D10843" t="str">
            <v>SCREW TSB IP 3 X 8 UC</v>
          </cell>
          <cell r="E10843">
            <v>44834</v>
          </cell>
          <cell r="F10843" t="str">
            <v>ROF</v>
          </cell>
          <cell r="G10843" t="str">
            <v>CI_BOLT</v>
          </cell>
          <cell r="H10843" t="str">
            <v>PC</v>
          </cell>
          <cell r="I10843" t="str">
            <v>CPR</v>
          </cell>
          <cell r="J10843" t="str">
            <v/>
          </cell>
          <cell r="K10843" t="str">
            <v>PD</v>
          </cell>
          <cell r="L10843" t="str">
            <v>3015</v>
          </cell>
          <cell r="M10843" t="str">
            <v>V</v>
          </cell>
          <cell r="N10843">
            <v>35</v>
          </cell>
        </row>
        <row r="10844">
          <cell r="A10844" t="str">
            <v>RM-OLI-FAS-00-0015</v>
          </cell>
          <cell r="B10844" t="str">
            <v>CINT</v>
          </cell>
          <cell r="C10844" t="str">
            <v/>
          </cell>
          <cell r="D10844" t="str">
            <v>SPRING WASHER M8</v>
          </cell>
          <cell r="E10844">
            <v>44797</v>
          </cell>
          <cell r="F10844" t="str">
            <v>ROF</v>
          </cell>
          <cell r="G10844" t="str">
            <v>CI_BOLT</v>
          </cell>
          <cell r="H10844" t="str">
            <v>PC</v>
          </cell>
          <cell r="I10844" t="str">
            <v>CPR</v>
          </cell>
          <cell r="J10844" t="str">
            <v/>
          </cell>
          <cell r="K10844" t="str">
            <v>PD</v>
          </cell>
          <cell r="L10844" t="str">
            <v>3015</v>
          </cell>
          <cell r="M10844" t="str">
            <v>V</v>
          </cell>
          <cell r="N10844">
            <v>30</v>
          </cell>
        </row>
        <row r="10845">
          <cell r="A10845" t="str">
            <v>RM-OLI-FAS-00-0016</v>
          </cell>
          <cell r="B10845" t="str">
            <v>CINT</v>
          </cell>
          <cell r="C10845" t="str">
            <v/>
          </cell>
          <cell r="D10845" t="str">
            <v>T/S SCREW T.HEAD M4X12</v>
          </cell>
          <cell r="E10845">
            <v>44804</v>
          </cell>
          <cell r="F10845" t="str">
            <v>ROF</v>
          </cell>
          <cell r="G10845" t="str">
            <v>CI_BOLT</v>
          </cell>
          <cell r="H10845" t="str">
            <v>PC</v>
          </cell>
          <cell r="I10845" t="str">
            <v>CPR</v>
          </cell>
          <cell r="J10845" t="str">
            <v/>
          </cell>
          <cell r="K10845" t="str">
            <v>PD</v>
          </cell>
          <cell r="L10845" t="str">
            <v>3015</v>
          </cell>
          <cell r="M10845" t="str">
            <v>V</v>
          </cell>
          <cell r="N10845">
            <v>64</v>
          </cell>
        </row>
        <row r="10846">
          <cell r="A10846" t="str">
            <v>RM-OLI-FAS-00-0017</v>
          </cell>
          <cell r="B10846" t="str">
            <v>CINT</v>
          </cell>
          <cell r="C10846" t="str">
            <v/>
          </cell>
          <cell r="D10846" t="str">
            <v>T-NUT NENAS M6X13(TNP KEPALA)</v>
          </cell>
          <cell r="E10846">
            <v>44838</v>
          </cell>
          <cell r="F10846" t="str">
            <v>ROF</v>
          </cell>
          <cell r="G10846" t="str">
            <v>CI_BOLT</v>
          </cell>
          <cell r="H10846" t="str">
            <v>PC</v>
          </cell>
          <cell r="I10846" t="str">
            <v>CPR</v>
          </cell>
          <cell r="J10846" t="str">
            <v/>
          </cell>
          <cell r="K10846" t="str">
            <v>PD</v>
          </cell>
          <cell r="L10846" t="str">
            <v>3015</v>
          </cell>
          <cell r="M10846" t="str">
            <v>V</v>
          </cell>
          <cell r="N10846">
            <v>86</v>
          </cell>
        </row>
        <row r="10847">
          <cell r="A10847" t="str">
            <v>RM-OLI-FAS-00-0018</v>
          </cell>
          <cell r="B10847" t="str">
            <v>CINT</v>
          </cell>
          <cell r="C10847" t="str">
            <v/>
          </cell>
          <cell r="D10847" t="str">
            <v>BOLT JP 4 X 10 BLONIR</v>
          </cell>
          <cell r="E10847">
            <v>44797</v>
          </cell>
          <cell r="F10847" t="str">
            <v>ROF</v>
          </cell>
          <cell r="G10847" t="str">
            <v>CI_BOLT</v>
          </cell>
          <cell r="H10847" t="str">
            <v>PC</v>
          </cell>
          <cell r="I10847" t="str">
            <v>CPR</v>
          </cell>
          <cell r="J10847" t="str">
            <v/>
          </cell>
          <cell r="K10847" t="str">
            <v>PD</v>
          </cell>
          <cell r="L10847" t="str">
            <v>3015</v>
          </cell>
          <cell r="M10847" t="str">
            <v>V</v>
          </cell>
          <cell r="N10847">
            <v>12</v>
          </cell>
        </row>
        <row r="10848">
          <cell r="A10848" t="str">
            <v>RM-OLI-FOM-00-0018</v>
          </cell>
          <cell r="B10848" t="str">
            <v>CINT</v>
          </cell>
          <cell r="C10848" t="str">
            <v/>
          </cell>
          <cell r="D10848" t="str">
            <v>BACK FOAM 2 OLIVE DX (413 X 471 X 10 MM)</v>
          </cell>
          <cell r="E10848">
            <v>44797</v>
          </cell>
          <cell r="F10848" t="str">
            <v>ROF</v>
          </cell>
          <cell r="G10848" t="str">
            <v>CI_BUSA</v>
          </cell>
          <cell r="H10848" t="str">
            <v>PC</v>
          </cell>
          <cell r="I10848" t="str">
            <v>CPR</v>
          </cell>
          <cell r="J10848" t="str">
            <v/>
          </cell>
          <cell r="K10848" t="str">
            <v>PD</v>
          </cell>
          <cell r="L10848" t="str">
            <v>3015</v>
          </cell>
          <cell r="M10848" t="str">
            <v>V</v>
          </cell>
          <cell r="N10848">
            <v>23500</v>
          </cell>
        </row>
        <row r="10849">
          <cell r="A10849" t="str">
            <v>RM-OLI-FOM-00-0019</v>
          </cell>
          <cell r="B10849" t="str">
            <v>CINT</v>
          </cell>
          <cell r="C10849" t="str">
            <v/>
          </cell>
          <cell r="D10849" t="str">
            <v>BACK U FOAM 2 OLIVE DX (413 X 471 X 10 M</v>
          </cell>
          <cell r="E10849">
            <v>44797</v>
          </cell>
          <cell r="F10849" t="str">
            <v>ROF</v>
          </cell>
          <cell r="G10849" t="str">
            <v>CI_BUSA</v>
          </cell>
          <cell r="H10849" t="str">
            <v>PC</v>
          </cell>
          <cell r="I10849" t="str">
            <v>CPR</v>
          </cell>
          <cell r="J10849" t="str">
            <v/>
          </cell>
          <cell r="K10849" t="str">
            <v>PD</v>
          </cell>
          <cell r="L10849" t="str">
            <v>3015</v>
          </cell>
          <cell r="M10849" t="str">
            <v>V</v>
          </cell>
          <cell r="N10849">
            <v>22500</v>
          </cell>
        </row>
        <row r="10850">
          <cell r="A10850" t="str">
            <v>RM-OLI-FOM-00-0020</v>
          </cell>
          <cell r="B10850" t="str">
            <v>CINT</v>
          </cell>
          <cell r="C10850" t="str">
            <v/>
          </cell>
          <cell r="D10850" t="str">
            <v>SEAT CUSHION OLIVE DX CUSTOM RED</v>
          </cell>
          <cell r="E10850">
            <v>45113</v>
          </cell>
          <cell r="F10850" t="str">
            <v>ROF</v>
          </cell>
          <cell r="G10850" t="str">
            <v>CI_BUSA</v>
          </cell>
          <cell r="H10850" t="str">
            <v>PC</v>
          </cell>
          <cell r="I10850" t="str">
            <v>CPR</v>
          </cell>
          <cell r="J10850" t="str">
            <v/>
          </cell>
          <cell r="K10850" t="str">
            <v>PD</v>
          </cell>
          <cell r="L10850" t="str">
            <v>3015</v>
          </cell>
          <cell r="M10850" t="str">
            <v>V</v>
          </cell>
          <cell r="N10850">
            <v>132844</v>
          </cell>
        </row>
        <row r="10851">
          <cell r="A10851" t="str">
            <v>RM-OLI-ICT-SC-0001</v>
          </cell>
          <cell r="B10851" t="str">
            <v>CINT</v>
          </cell>
          <cell r="C10851" t="str">
            <v/>
          </cell>
          <cell r="D10851" t="str">
            <v>BRACKET BACK PIPE OLIVE DX</v>
          </cell>
          <cell r="E10851">
            <v>45300</v>
          </cell>
          <cell r="F10851" t="str">
            <v>ROF</v>
          </cell>
          <cell r="G10851" t="str">
            <v>CI_ICT</v>
          </cell>
          <cell r="H10851" t="str">
            <v>PC</v>
          </cell>
          <cell r="I10851" t="str">
            <v>CPR</v>
          </cell>
          <cell r="J10851" t="str">
            <v/>
          </cell>
          <cell r="K10851" t="str">
            <v>PD</v>
          </cell>
          <cell r="L10851" t="str">
            <v>3015</v>
          </cell>
          <cell r="M10851" t="str">
            <v>V</v>
          </cell>
          <cell r="N10851">
            <v>2423</v>
          </cell>
        </row>
        <row r="10852">
          <cell r="A10852" t="str">
            <v>RM-OLI-ICT-SC-0002</v>
          </cell>
          <cell r="B10852" t="str">
            <v>CINT</v>
          </cell>
          <cell r="C10852" t="str">
            <v/>
          </cell>
          <cell r="D10852" t="str">
            <v>BUSH KT OLIVE</v>
          </cell>
          <cell r="E10852">
            <v>45175</v>
          </cell>
          <cell r="F10852" t="str">
            <v>ROF</v>
          </cell>
          <cell r="G10852" t="str">
            <v>CI_ICT</v>
          </cell>
          <cell r="H10852" t="str">
            <v>PC</v>
          </cell>
          <cell r="I10852" t="str">
            <v>CPR</v>
          </cell>
          <cell r="J10852" t="str">
            <v/>
          </cell>
          <cell r="K10852" t="str">
            <v>PD</v>
          </cell>
          <cell r="L10852" t="str">
            <v>3015</v>
          </cell>
          <cell r="M10852" t="str">
            <v>V</v>
          </cell>
          <cell r="N10852">
            <v>341</v>
          </cell>
        </row>
        <row r="10853">
          <cell r="A10853" t="str">
            <v>RM-OLI-ICT-SC-0003</v>
          </cell>
          <cell r="B10853" t="str">
            <v>CINT</v>
          </cell>
          <cell r="C10853" t="str">
            <v/>
          </cell>
          <cell r="D10853" t="str">
            <v>LEG JOINT PIPE OLIVE A</v>
          </cell>
          <cell r="E10853">
            <v>45232</v>
          </cell>
          <cell r="F10853" t="str">
            <v>ROF</v>
          </cell>
          <cell r="G10853" t="str">
            <v>CI_ICT</v>
          </cell>
          <cell r="H10853" t="str">
            <v>PC</v>
          </cell>
          <cell r="I10853" t="str">
            <v>CPR</v>
          </cell>
          <cell r="J10853" t="str">
            <v/>
          </cell>
          <cell r="K10853" t="str">
            <v>PD</v>
          </cell>
          <cell r="L10853" t="str">
            <v>3015</v>
          </cell>
          <cell r="M10853" t="str">
            <v>V</v>
          </cell>
          <cell r="N10853">
            <v>4254</v>
          </cell>
        </row>
        <row r="10854">
          <cell r="A10854" t="str">
            <v>RM-OLI-ICT-SC-0004</v>
          </cell>
          <cell r="B10854" t="str">
            <v>CINT</v>
          </cell>
          <cell r="C10854" t="str">
            <v/>
          </cell>
          <cell r="D10854" t="str">
            <v>LEG JOINT PIPE OLIVE U</v>
          </cell>
          <cell r="E10854">
            <v>44936</v>
          </cell>
          <cell r="F10854" t="str">
            <v>ROF</v>
          </cell>
          <cell r="G10854" t="str">
            <v>CI_ICT</v>
          </cell>
          <cell r="H10854" t="str">
            <v>PC</v>
          </cell>
          <cell r="I10854" t="str">
            <v>CPR</v>
          </cell>
          <cell r="J10854" t="str">
            <v/>
          </cell>
          <cell r="K10854" t="str">
            <v>PD</v>
          </cell>
          <cell r="L10854" t="str">
            <v>3015</v>
          </cell>
          <cell r="M10854" t="str">
            <v>V</v>
          </cell>
          <cell r="N10854">
            <v>2641</v>
          </cell>
        </row>
        <row r="10855">
          <cell r="A10855" t="str">
            <v>RM-OLI-ICT-SC-0005</v>
          </cell>
          <cell r="B10855" t="str">
            <v>CINT</v>
          </cell>
          <cell r="C10855" t="str">
            <v/>
          </cell>
          <cell r="D10855" t="str">
            <v>SEAT JOINT PIPE FRONT OLIVE</v>
          </cell>
          <cell r="E10855">
            <v>44936</v>
          </cell>
          <cell r="F10855" t="str">
            <v>ROF</v>
          </cell>
          <cell r="G10855" t="str">
            <v>CI_ICT</v>
          </cell>
          <cell r="H10855" t="str">
            <v>PC</v>
          </cell>
          <cell r="I10855" t="str">
            <v>CPR</v>
          </cell>
          <cell r="J10855" t="str">
            <v/>
          </cell>
          <cell r="K10855" t="str">
            <v>PD</v>
          </cell>
          <cell r="L10855" t="str">
            <v>3015</v>
          </cell>
          <cell r="M10855" t="str">
            <v>V</v>
          </cell>
          <cell r="N10855">
            <v>8833</v>
          </cell>
        </row>
        <row r="10856">
          <cell r="A10856" t="str">
            <v>RM-OLI-ICT-SC-0006</v>
          </cell>
          <cell r="B10856" t="str">
            <v>CINT</v>
          </cell>
          <cell r="C10856" t="str">
            <v/>
          </cell>
          <cell r="D10856" t="str">
            <v>SEAT JOINT PIPE REAR OLIVE</v>
          </cell>
          <cell r="E10856">
            <v>45169</v>
          </cell>
          <cell r="F10856" t="str">
            <v>ROF</v>
          </cell>
          <cell r="G10856" t="str">
            <v>CI_ICT</v>
          </cell>
          <cell r="H10856" t="str">
            <v>PC</v>
          </cell>
          <cell r="I10856" t="str">
            <v>CPR</v>
          </cell>
          <cell r="J10856" t="str">
            <v/>
          </cell>
          <cell r="K10856" t="str">
            <v>PD</v>
          </cell>
          <cell r="L10856" t="str">
            <v>3015</v>
          </cell>
          <cell r="M10856" t="str">
            <v>V</v>
          </cell>
          <cell r="N10856">
            <v>9268</v>
          </cell>
        </row>
        <row r="10857">
          <cell r="A10857" t="str">
            <v>RM-OLI-ICT-SC-0007</v>
          </cell>
          <cell r="B10857" t="str">
            <v>CINT</v>
          </cell>
          <cell r="C10857" t="str">
            <v/>
          </cell>
          <cell r="D10857" t="str">
            <v>HINGE PLATE FOR ARM OLIVE</v>
          </cell>
          <cell r="E10857">
            <v>44797</v>
          </cell>
          <cell r="F10857" t="str">
            <v>ROF</v>
          </cell>
          <cell r="G10857" t="str">
            <v>CI_OTH</v>
          </cell>
          <cell r="H10857" t="str">
            <v>PC</v>
          </cell>
          <cell r="I10857" t="str">
            <v>CPR</v>
          </cell>
          <cell r="J10857" t="str">
            <v/>
          </cell>
          <cell r="K10857" t="str">
            <v>PD</v>
          </cell>
          <cell r="L10857" t="str">
            <v>3015</v>
          </cell>
          <cell r="M10857" t="str">
            <v>V</v>
          </cell>
          <cell r="N10857">
            <v>3333</v>
          </cell>
        </row>
        <row r="10858">
          <cell r="A10858" t="str">
            <v>RM-OLI-ICT-SC-0008</v>
          </cell>
          <cell r="B10858" t="str">
            <v>CINT</v>
          </cell>
          <cell r="C10858" t="str">
            <v/>
          </cell>
          <cell r="D10858" t="str">
            <v>HINGE PLATE FOR MEMO OLIVE</v>
          </cell>
          <cell r="E10858">
            <v>45169</v>
          </cell>
          <cell r="F10858" t="str">
            <v>ROF</v>
          </cell>
          <cell r="G10858" t="str">
            <v>CI_OTH</v>
          </cell>
          <cell r="H10858" t="str">
            <v>PC</v>
          </cell>
          <cell r="I10858" t="str">
            <v>CPR</v>
          </cell>
          <cell r="J10858" t="str">
            <v/>
          </cell>
          <cell r="K10858" t="str">
            <v>PD</v>
          </cell>
          <cell r="L10858" t="str">
            <v>3015</v>
          </cell>
          <cell r="M10858" t="str">
            <v>V</v>
          </cell>
          <cell r="N10858">
            <v>2212</v>
          </cell>
        </row>
        <row r="10859">
          <cell r="A10859" t="str">
            <v>RM-OLI-ICT-SC-0009</v>
          </cell>
          <cell r="B10859" t="str">
            <v>CINT</v>
          </cell>
          <cell r="C10859" t="str">
            <v/>
          </cell>
          <cell r="D10859" t="str">
            <v>LEG PLATE SUPPORT OLIVE</v>
          </cell>
          <cell r="E10859">
            <v>44797</v>
          </cell>
          <cell r="F10859" t="str">
            <v>ROF</v>
          </cell>
          <cell r="G10859" t="str">
            <v>CI_ICT</v>
          </cell>
          <cell r="H10859" t="str">
            <v>PC</v>
          </cell>
          <cell r="I10859" t="str">
            <v>CPR</v>
          </cell>
          <cell r="J10859" t="str">
            <v/>
          </cell>
          <cell r="K10859" t="str">
            <v>PD</v>
          </cell>
          <cell r="L10859" t="str">
            <v>3015</v>
          </cell>
          <cell r="M10859" t="str">
            <v>V</v>
          </cell>
          <cell r="N10859">
            <v>9982</v>
          </cell>
        </row>
        <row r="10860">
          <cell r="A10860" t="str">
            <v>RM-OLI-ICT-SC-0010</v>
          </cell>
          <cell r="B10860" t="str">
            <v>CINT</v>
          </cell>
          <cell r="C10860" t="str">
            <v/>
          </cell>
          <cell r="D10860" t="str">
            <v>SEAT JOINT PLATE OLIVE</v>
          </cell>
          <cell r="E10860">
            <v>45232</v>
          </cell>
          <cell r="F10860" t="str">
            <v>ROF</v>
          </cell>
          <cell r="G10860" t="str">
            <v>CI_ICT</v>
          </cell>
          <cell r="H10860" t="str">
            <v>PC</v>
          </cell>
          <cell r="I10860" t="str">
            <v>CPR</v>
          </cell>
          <cell r="J10860" t="str">
            <v/>
          </cell>
          <cell r="K10860" t="str">
            <v>PD</v>
          </cell>
          <cell r="L10860" t="str">
            <v>3015</v>
          </cell>
          <cell r="M10860" t="str">
            <v>V</v>
          </cell>
          <cell r="N10860">
            <v>3870</v>
          </cell>
        </row>
        <row r="10861">
          <cell r="A10861" t="str">
            <v>RM-OLI-ICT-SC-0011</v>
          </cell>
          <cell r="B10861" t="str">
            <v>CINT</v>
          </cell>
          <cell r="C10861" t="str">
            <v/>
          </cell>
          <cell r="D10861" t="str">
            <v>BRACKET SEAT OLIVE AH-01</v>
          </cell>
          <cell r="E10861">
            <v>44774</v>
          </cell>
          <cell r="F10861" t="str">
            <v>ROF</v>
          </cell>
          <cell r="G10861" t="str">
            <v>CI_ICT</v>
          </cell>
          <cell r="H10861" t="str">
            <v>PC</v>
          </cell>
          <cell r="I10861" t="str">
            <v>CPR</v>
          </cell>
          <cell r="J10861" t="str">
            <v/>
          </cell>
          <cell r="K10861" t="str">
            <v>PD</v>
          </cell>
          <cell r="L10861" t="str">
            <v>3015</v>
          </cell>
          <cell r="M10861" t="str">
            <v>V</v>
          </cell>
          <cell r="N10861">
            <v>9403</v>
          </cell>
        </row>
        <row r="10862">
          <cell r="A10862" t="str">
            <v>RM-OLI-ICT-SC-0012</v>
          </cell>
          <cell r="B10862" t="str">
            <v>CINT</v>
          </cell>
          <cell r="C10862" t="str">
            <v/>
          </cell>
          <cell r="D10862" t="str">
            <v>BRACKET SEAT OLIVE AH-01</v>
          </cell>
          <cell r="E10862">
            <v>44774</v>
          </cell>
          <cell r="F10862" t="str">
            <v>ROF</v>
          </cell>
          <cell r="G10862" t="str">
            <v>CI_ICT</v>
          </cell>
          <cell r="H10862" t="str">
            <v>PC</v>
          </cell>
          <cell r="I10862" t="str">
            <v>CPR</v>
          </cell>
          <cell r="J10862" t="str">
            <v/>
          </cell>
          <cell r="K10862" t="str">
            <v>PD</v>
          </cell>
          <cell r="L10862" t="str">
            <v>3015</v>
          </cell>
          <cell r="M10862" t="str">
            <v>V</v>
          </cell>
          <cell r="N10862">
            <v>9403</v>
          </cell>
        </row>
        <row r="10863">
          <cell r="A10863" t="str">
            <v>RM-OLI-ICT-SC-0013</v>
          </cell>
          <cell r="B10863" t="str">
            <v>CINT</v>
          </cell>
          <cell r="C10863" t="str">
            <v/>
          </cell>
          <cell r="D10863" t="str">
            <v>SEAT JOINT PIPE FRONT OLIVE (PIPA 384)</v>
          </cell>
          <cell r="E10863">
            <v>0</v>
          </cell>
          <cell r="F10863" t="str">
            <v>ROF</v>
          </cell>
          <cell r="G10863" t="str">
            <v>CI_ICT</v>
          </cell>
          <cell r="H10863" t="str">
            <v>PC</v>
          </cell>
          <cell r="I10863" t="str">
            <v>CPR</v>
          </cell>
          <cell r="J10863" t="str">
            <v/>
          </cell>
          <cell r="K10863" t="str">
            <v>PD</v>
          </cell>
          <cell r="L10863" t="str">
            <v>3015</v>
          </cell>
          <cell r="M10863" t="str">
            <v>V</v>
          </cell>
          <cell r="N10863">
            <v>4693</v>
          </cell>
        </row>
        <row r="10864">
          <cell r="A10864" t="str">
            <v>RM-OLI-ICT-SC-0014</v>
          </cell>
          <cell r="B10864" t="str">
            <v>CINT</v>
          </cell>
          <cell r="C10864" t="str">
            <v/>
          </cell>
          <cell r="D10864" t="str">
            <v>SEAT JOINT PIPE REAR OLIVE (PIPA 384)</v>
          </cell>
          <cell r="E10864">
            <v>0</v>
          </cell>
          <cell r="F10864" t="str">
            <v>ROF</v>
          </cell>
          <cell r="G10864" t="str">
            <v>CI_ICT</v>
          </cell>
          <cell r="H10864" t="str">
            <v>PC</v>
          </cell>
          <cell r="I10864" t="str">
            <v>CPR</v>
          </cell>
          <cell r="J10864" t="str">
            <v/>
          </cell>
          <cell r="K10864" t="str">
            <v>PD</v>
          </cell>
          <cell r="L10864" t="str">
            <v>3015</v>
          </cell>
          <cell r="M10864" t="str">
            <v>V</v>
          </cell>
          <cell r="N10864">
            <v>4660</v>
          </cell>
        </row>
        <row r="10865">
          <cell r="A10865" t="str">
            <v>RM-OLI-LBL-00-0001</v>
          </cell>
          <cell r="B10865" t="str">
            <v>CINT</v>
          </cell>
          <cell r="C10865" t="str">
            <v/>
          </cell>
          <cell r="D10865" t="str">
            <v>LABEL ALAMAT SMILE - OLIVE DX</v>
          </cell>
          <cell r="E10865">
            <v>44797</v>
          </cell>
          <cell r="F10865" t="str">
            <v>ROF</v>
          </cell>
          <cell r="G10865" t="str">
            <v>CI_LABEL</v>
          </cell>
          <cell r="H10865" t="str">
            <v>PC</v>
          </cell>
          <cell r="I10865" t="str">
            <v>CPR</v>
          </cell>
          <cell r="J10865" t="str">
            <v/>
          </cell>
          <cell r="K10865" t="str">
            <v>PD</v>
          </cell>
          <cell r="L10865" t="str">
            <v>3015</v>
          </cell>
          <cell r="M10865" t="str">
            <v>V</v>
          </cell>
          <cell r="N10865">
            <v>1900</v>
          </cell>
        </row>
        <row r="10866">
          <cell r="A10866" t="str">
            <v>RM-OLI-LBL-00-0002</v>
          </cell>
          <cell r="B10866" t="str">
            <v>CINT</v>
          </cell>
          <cell r="C10866" t="str">
            <v/>
          </cell>
          <cell r="D10866" t="str">
            <v>LABEL EASI DESTINY PC SHEET</v>
          </cell>
          <cell r="E10866">
            <v>44797</v>
          </cell>
          <cell r="F10866" t="str">
            <v>ROF</v>
          </cell>
          <cell r="G10866" t="str">
            <v>CI_LABEL</v>
          </cell>
          <cell r="H10866" t="str">
            <v>PC</v>
          </cell>
          <cell r="I10866" t="str">
            <v>CPR</v>
          </cell>
          <cell r="J10866" t="str">
            <v/>
          </cell>
          <cell r="K10866" t="str">
            <v>PD</v>
          </cell>
          <cell r="L10866" t="str">
            <v>3015</v>
          </cell>
          <cell r="M10866" t="str">
            <v>V</v>
          </cell>
          <cell r="N10866">
            <v>551</v>
          </cell>
        </row>
        <row r="10867">
          <cell r="A10867" t="str">
            <v>RM-OLI-LBL-00-0003</v>
          </cell>
          <cell r="B10867" t="str">
            <v>CINT</v>
          </cell>
          <cell r="C10867" t="str">
            <v/>
          </cell>
          <cell r="D10867" t="str">
            <v>STICKER JANCODE SMILE - OLIVE DX BROWN (</v>
          </cell>
          <cell r="E10867">
            <v>44797</v>
          </cell>
          <cell r="F10867" t="str">
            <v>ROF</v>
          </cell>
          <cell r="G10867" t="str">
            <v>CI_LABEL</v>
          </cell>
          <cell r="H10867" t="str">
            <v>PC</v>
          </cell>
          <cell r="I10867" t="str">
            <v>CPR</v>
          </cell>
          <cell r="J10867" t="str">
            <v/>
          </cell>
          <cell r="K10867" t="str">
            <v>PD</v>
          </cell>
          <cell r="L10867" t="str">
            <v>3015</v>
          </cell>
          <cell r="M10867" t="str">
            <v>V</v>
          </cell>
          <cell r="N10867">
            <v>1086</v>
          </cell>
        </row>
        <row r="10868">
          <cell r="A10868" t="str">
            <v>RM-OLI-LBL-00-0004</v>
          </cell>
          <cell r="B10868" t="str">
            <v>CINT</v>
          </cell>
          <cell r="C10868" t="str">
            <v/>
          </cell>
          <cell r="D10868" t="str">
            <v>STICKER MULTY SMILE - OLIVE DX BROWN (74</v>
          </cell>
          <cell r="E10868">
            <v>44797</v>
          </cell>
          <cell r="F10868" t="str">
            <v>ROF</v>
          </cell>
          <cell r="G10868" t="str">
            <v>CI_LABEL</v>
          </cell>
          <cell r="H10868" t="str">
            <v>PC</v>
          </cell>
          <cell r="I10868" t="str">
            <v>CPR</v>
          </cell>
          <cell r="J10868" t="str">
            <v/>
          </cell>
          <cell r="K10868" t="str">
            <v>PD</v>
          </cell>
          <cell r="L10868" t="str">
            <v>3015</v>
          </cell>
          <cell r="M10868" t="str">
            <v>V</v>
          </cell>
          <cell r="N10868">
            <v>1650</v>
          </cell>
        </row>
        <row r="10869">
          <cell r="A10869" t="str">
            <v>RM-OLI-LBL-00-0005</v>
          </cell>
          <cell r="B10869" t="str">
            <v>CINT</v>
          </cell>
          <cell r="C10869" t="str">
            <v/>
          </cell>
          <cell r="D10869" t="str">
            <v>STIKER JANCODE OLIVE DX SMILE BROWN</v>
          </cell>
          <cell r="E10869">
            <v>44797</v>
          </cell>
          <cell r="F10869" t="str">
            <v>ROF</v>
          </cell>
          <cell r="G10869" t="str">
            <v>CI_LABEL</v>
          </cell>
          <cell r="H10869" t="str">
            <v>PC</v>
          </cell>
          <cell r="I10869" t="str">
            <v>CPR</v>
          </cell>
          <cell r="J10869" t="str">
            <v/>
          </cell>
          <cell r="K10869" t="str">
            <v>PD</v>
          </cell>
          <cell r="L10869" t="str">
            <v>3015</v>
          </cell>
          <cell r="M10869" t="str">
            <v>V</v>
          </cell>
          <cell r="N10869">
            <v>125</v>
          </cell>
        </row>
        <row r="10870">
          <cell r="A10870" t="str">
            <v>RM-OLI-LBL-00-0006</v>
          </cell>
          <cell r="B10870" t="str">
            <v>CINT</v>
          </cell>
          <cell r="C10870" t="str">
            <v/>
          </cell>
          <cell r="D10870" t="str">
            <v>STIKER JANCODE SMILE - OLIVE DX BLACK (7</v>
          </cell>
          <cell r="E10870">
            <v>44797</v>
          </cell>
          <cell r="F10870" t="str">
            <v>ROF</v>
          </cell>
          <cell r="G10870" t="str">
            <v>CI_LABEL</v>
          </cell>
          <cell r="H10870" t="str">
            <v>PC</v>
          </cell>
          <cell r="I10870" t="str">
            <v>CPR</v>
          </cell>
          <cell r="J10870" t="str">
            <v/>
          </cell>
          <cell r="K10870" t="str">
            <v>PD</v>
          </cell>
          <cell r="L10870" t="str">
            <v>3015</v>
          </cell>
          <cell r="M10870" t="str">
            <v>V</v>
          </cell>
          <cell r="N10870">
            <v>1131</v>
          </cell>
        </row>
        <row r="10871">
          <cell r="A10871" t="str">
            <v>RM-OLI-LBL-00-0007</v>
          </cell>
          <cell r="B10871" t="str">
            <v>CINT</v>
          </cell>
          <cell r="C10871" t="str">
            <v/>
          </cell>
          <cell r="D10871" t="str">
            <v>STIKER MULTY OLIVE DX BLACK (740790)</v>
          </cell>
          <cell r="E10871">
            <v>44797</v>
          </cell>
          <cell r="F10871" t="str">
            <v>ROF</v>
          </cell>
          <cell r="G10871" t="str">
            <v>CI_LABEL</v>
          </cell>
          <cell r="H10871" t="str">
            <v>PC</v>
          </cell>
          <cell r="I10871" t="str">
            <v>CPR</v>
          </cell>
          <cell r="J10871" t="str">
            <v/>
          </cell>
          <cell r="K10871" t="str">
            <v>PD</v>
          </cell>
          <cell r="L10871" t="str">
            <v>3015</v>
          </cell>
          <cell r="M10871" t="str">
            <v>V</v>
          </cell>
          <cell r="N10871">
            <v>675</v>
          </cell>
        </row>
        <row r="10872">
          <cell r="A10872" t="str">
            <v>RM-OLI-LBL-00-0008</v>
          </cell>
          <cell r="B10872" t="str">
            <v>CINT</v>
          </cell>
          <cell r="C10872" t="str">
            <v/>
          </cell>
          <cell r="D10872" t="str">
            <v>STIKER MULTY OLIVE DX BROWN(740791)</v>
          </cell>
          <cell r="E10872">
            <v>44797</v>
          </cell>
          <cell r="F10872" t="str">
            <v>ROF</v>
          </cell>
          <cell r="G10872" t="str">
            <v>CI_LABEL</v>
          </cell>
          <cell r="H10872" t="str">
            <v>PC</v>
          </cell>
          <cell r="I10872" t="str">
            <v>CPR</v>
          </cell>
          <cell r="J10872" t="str">
            <v/>
          </cell>
          <cell r="K10872" t="str">
            <v>PD</v>
          </cell>
          <cell r="L10872" t="str">
            <v>3015</v>
          </cell>
          <cell r="M10872" t="str">
            <v>V</v>
          </cell>
          <cell r="N10872">
            <v>675</v>
          </cell>
        </row>
        <row r="10873">
          <cell r="A10873" t="str">
            <v>RM-OLI-LBL-00-0009</v>
          </cell>
          <cell r="B10873" t="str">
            <v>CINT</v>
          </cell>
          <cell r="C10873" t="str">
            <v/>
          </cell>
          <cell r="D10873" t="str">
            <v>STIKER MULTY OLIVE DX SMILE BLACK</v>
          </cell>
          <cell r="E10873">
            <v>44797</v>
          </cell>
          <cell r="F10873" t="str">
            <v>ROF</v>
          </cell>
          <cell r="G10873" t="str">
            <v>CI_LABEL</v>
          </cell>
          <cell r="H10873" t="str">
            <v>PC</v>
          </cell>
          <cell r="I10873" t="str">
            <v>CPR</v>
          </cell>
          <cell r="J10873" t="str">
            <v/>
          </cell>
          <cell r="K10873" t="str">
            <v>PD</v>
          </cell>
          <cell r="L10873" t="str">
            <v>3015</v>
          </cell>
          <cell r="M10873" t="str">
            <v>V</v>
          </cell>
          <cell r="N10873">
            <v>829</v>
          </cell>
        </row>
        <row r="10874">
          <cell r="A10874" t="str">
            <v>RM-OLI-OSC-00-0001</v>
          </cell>
          <cell r="B10874" t="str">
            <v>CINT</v>
          </cell>
          <cell r="C10874" t="str">
            <v/>
          </cell>
          <cell r="D10874" t="str">
            <v>BACK COVER OLIVE - DX BLACK BORDIR</v>
          </cell>
          <cell r="E10874">
            <v>0</v>
          </cell>
          <cell r="F10874" t="str">
            <v>ROF</v>
          </cell>
          <cell r="G10874" t="str">
            <v>CI_KAIN</v>
          </cell>
          <cell r="H10874" t="str">
            <v>PC</v>
          </cell>
          <cell r="I10874" t="str">
            <v>CPR</v>
          </cell>
          <cell r="J10874" t="str">
            <v/>
          </cell>
          <cell r="K10874" t="str">
            <v>PD</v>
          </cell>
          <cell r="L10874" t="str">
            <v>3015</v>
          </cell>
          <cell r="M10874" t="str">
            <v>V</v>
          </cell>
          <cell r="N10874">
            <v>110000</v>
          </cell>
        </row>
        <row r="10875">
          <cell r="A10875" t="str">
            <v>RM-OLI-OSC-SC-0001</v>
          </cell>
          <cell r="B10875" t="str">
            <v>CINT</v>
          </cell>
          <cell r="C10875" t="str">
            <v/>
          </cell>
          <cell r="D10875" t="str">
            <v>BACK COVER OLIVE-DX GREEN O6 SABLON</v>
          </cell>
          <cell r="E10875">
            <v>0</v>
          </cell>
          <cell r="F10875" t="str">
            <v>ROF</v>
          </cell>
          <cell r="G10875" t="str">
            <v>CI_KAIN</v>
          </cell>
          <cell r="H10875" t="str">
            <v>PC</v>
          </cell>
          <cell r="I10875" t="str">
            <v>CPR</v>
          </cell>
          <cell r="J10875" t="str">
            <v/>
          </cell>
          <cell r="K10875" t="str">
            <v>PD</v>
          </cell>
          <cell r="L10875" t="str">
            <v>3015</v>
          </cell>
          <cell r="M10875" t="str">
            <v>V</v>
          </cell>
          <cell r="N10875">
            <v>10000</v>
          </cell>
        </row>
        <row r="10876">
          <cell r="A10876" t="str">
            <v>RM-OLI-PIP-00-0010</v>
          </cell>
          <cell r="B10876" t="str">
            <v>CINT</v>
          </cell>
          <cell r="C10876" t="str">
            <v/>
          </cell>
          <cell r="D10876" t="str">
            <v>PIPA 12.7 X 1.0 X 385</v>
          </cell>
          <cell r="E10876">
            <v>44797</v>
          </cell>
          <cell r="F10876" t="str">
            <v>ROF</v>
          </cell>
          <cell r="G10876" t="str">
            <v>CI_PIPA</v>
          </cell>
          <cell r="H10876" t="str">
            <v>PC</v>
          </cell>
          <cell r="I10876" t="str">
            <v>CPR</v>
          </cell>
          <cell r="J10876" t="str">
            <v/>
          </cell>
          <cell r="K10876" t="str">
            <v>PD</v>
          </cell>
          <cell r="L10876" t="str">
            <v>3015</v>
          </cell>
          <cell r="M10876" t="str">
            <v>V</v>
          </cell>
          <cell r="N10876">
            <v>2258</v>
          </cell>
        </row>
        <row r="10877">
          <cell r="A10877" t="str">
            <v>RM-OLI-PIP-00-0011</v>
          </cell>
          <cell r="B10877" t="str">
            <v>CINT</v>
          </cell>
          <cell r="C10877" t="str">
            <v/>
          </cell>
          <cell r="D10877" t="str">
            <v>PIPA 12.7 X 1.5 X 27</v>
          </cell>
          <cell r="E10877">
            <v>44797</v>
          </cell>
          <cell r="F10877" t="str">
            <v>ROF</v>
          </cell>
          <cell r="G10877" t="str">
            <v>CI_PIPA</v>
          </cell>
          <cell r="H10877" t="str">
            <v>PC</v>
          </cell>
          <cell r="I10877" t="str">
            <v>CPR</v>
          </cell>
          <cell r="J10877" t="str">
            <v/>
          </cell>
          <cell r="K10877" t="str">
            <v>PD</v>
          </cell>
          <cell r="L10877" t="str">
            <v>3015</v>
          </cell>
          <cell r="M10877" t="str">
            <v>V</v>
          </cell>
          <cell r="N10877">
            <v>230</v>
          </cell>
        </row>
        <row r="10878">
          <cell r="A10878" t="str">
            <v>RM-OLI-PIP-00-0012</v>
          </cell>
          <cell r="B10878" t="str">
            <v>CINT</v>
          </cell>
          <cell r="C10878" t="str">
            <v/>
          </cell>
          <cell r="D10878" t="str">
            <v>PIPA 12.7 X 1.5 X 335</v>
          </cell>
          <cell r="E10878">
            <v>45293</v>
          </cell>
          <cell r="F10878" t="str">
            <v>ROF</v>
          </cell>
          <cell r="G10878" t="str">
            <v>CI_PIPA</v>
          </cell>
          <cell r="H10878" t="str">
            <v>PC</v>
          </cell>
          <cell r="I10878" t="str">
            <v>CPR</v>
          </cell>
          <cell r="J10878" t="str">
            <v/>
          </cell>
          <cell r="K10878" t="str">
            <v>PD</v>
          </cell>
          <cell r="L10878" t="str">
            <v>3015</v>
          </cell>
          <cell r="M10878" t="str">
            <v>V</v>
          </cell>
          <cell r="N10878">
            <v>3053</v>
          </cell>
        </row>
        <row r="10879">
          <cell r="A10879" t="str">
            <v>RM-OLI-PIP-00-0013</v>
          </cell>
          <cell r="B10879" t="str">
            <v>CINT</v>
          </cell>
          <cell r="C10879" t="str">
            <v/>
          </cell>
          <cell r="D10879" t="str">
            <v>PIPA 15.9 X 1.2 X 460</v>
          </cell>
          <cell r="E10879">
            <v>44926</v>
          </cell>
          <cell r="F10879" t="str">
            <v>ROF</v>
          </cell>
          <cell r="G10879" t="str">
            <v>CI_PIPA</v>
          </cell>
          <cell r="H10879" t="str">
            <v>PC</v>
          </cell>
          <cell r="I10879" t="str">
            <v>CPR</v>
          </cell>
          <cell r="J10879" t="str">
            <v/>
          </cell>
          <cell r="K10879" t="str">
            <v>PD</v>
          </cell>
          <cell r="L10879" t="str">
            <v>3015</v>
          </cell>
          <cell r="M10879" t="str">
            <v>V</v>
          </cell>
          <cell r="N10879">
            <v>4079</v>
          </cell>
        </row>
        <row r="10880">
          <cell r="A10880" t="str">
            <v>RM-OLI-PIP-00-0014</v>
          </cell>
          <cell r="B10880" t="str">
            <v>CINT</v>
          </cell>
          <cell r="C10880" t="str">
            <v/>
          </cell>
          <cell r="D10880" t="str">
            <v>PIPA 15.9 X 1.4 X 1110</v>
          </cell>
          <cell r="E10880">
            <v>45300</v>
          </cell>
          <cell r="F10880" t="str">
            <v>ROF</v>
          </cell>
          <cell r="G10880" t="str">
            <v>CI_PIPA</v>
          </cell>
          <cell r="H10880" t="str">
            <v>PC</v>
          </cell>
          <cell r="I10880" t="str">
            <v>CPR</v>
          </cell>
          <cell r="J10880" t="str">
            <v/>
          </cell>
          <cell r="K10880" t="str">
            <v>PD</v>
          </cell>
          <cell r="L10880" t="str">
            <v>3015</v>
          </cell>
          <cell r="M10880" t="str">
            <v>V</v>
          </cell>
          <cell r="N10880">
            <v>11873</v>
          </cell>
        </row>
        <row r="10881">
          <cell r="A10881" t="str">
            <v>RM-OLI-PIP-00-0015</v>
          </cell>
          <cell r="B10881" t="str">
            <v>CINT</v>
          </cell>
          <cell r="C10881" t="str">
            <v/>
          </cell>
          <cell r="D10881" t="str">
            <v>PIPA 15.9 X 1.4 X 1970</v>
          </cell>
          <cell r="E10881">
            <v>44797</v>
          </cell>
          <cell r="F10881" t="str">
            <v>ROF</v>
          </cell>
          <cell r="G10881" t="str">
            <v>CI_PIPA</v>
          </cell>
          <cell r="H10881" t="str">
            <v>PC</v>
          </cell>
          <cell r="I10881" t="str">
            <v>CPR</v>
          </cell>
          <cell r="J10881" t="str">
            <v/>
          </cell>
          <cell r="K10881" t="str">
            <v>PD</v>
          </cell>
          <cell r="L10881" t="str">
            <v>3015</v>
          </cell>
          <cell r="M10881" t="str">
            <v>V</v>
          </cell>
          <cell r="N10881">
            <v>20217</v>
          </cell>
        </row>
        <row r="10882">
          <cell r="A10882" t="str">
            <v>RM-OLI-PIP-00-0016</v>
          </cell>
          <cell r="B10882" t="str">
            <v>CINT</v>
          </cell>
          <cell r="C10882" t="str">
            <v/>
          </cell>
          <cell r="D10882" t="str">
            <v>PIPA 15.9 X 1.4 X 1980</v>
          </cell>
          <cell r="E10882">
            <v>44926</v>
          </cell>
          <cell r="F10882" t="str">
            <v>ROF</v>
          </cell>
          <cell r="G10882" t="str">
            <v>CI_PIPA</v>
          </cell>
          <cell r="H10882" t="str">
            <v>PC</v>
          </cell>
          <cell r="I10882" t="str">
            <v>CPR</v>
          </cell>
          <cell r="J10882" t="str">
            <v/>
          </cell>
          <cell r="K10882" t="str">
            <v>PD</v>
          </cell>
          <cell r="L10882" t="str">
            <v>3015</v>
          </cell>
          <cell r="M10882" t="str">
            <v>V</v>
          </cell>
          <cell r="N10882">
            <v>19883</v>
          </cell>
        </row>
        <row r="10883">
          <cell r="A10883" t="str">
            <v>RM-OLI-PIP-00-0017</v>
          </cell>
          <cell r="B10883" t="str">
            <v>CINT</v>
          </cell>
          <cell r="C10883" t="str">
            <v/>
          </cell>
          <cell r="D10883" t="str">
            <v>PIPA 19.1 X 0.9 X 315</v>
          </cell>
          <cell r="E10883">
            <v>45300</v>
          </cell>
          <cell r="F10883" t="str">
            <v>ROF</v>
          </cell>
          <cell r="G10883" t="str">
            <v>CI_PIPA</v>
          </cell>
          <cell r="H10883" t="str">
            <v>PC</v>
          </cell>
          <cell r="I10883" t="str">
            <v>CPR</v>
          </cell>
          <cell r="J10883" t="str">
            <v/>
          </cell>
          <cell r="K10883" t="str">
            <v>PD</v>
          </cell>
          <cell r="L10883" t="str">
            <v>3015</v>
          </cell>
          <cell r="M10883" t="str">
            <v>V</v>
          </cell>
          <cell r="N10883">
            <v>2622</v>
          </cell>
        </row>
        <row r="10884">
          <cell r="A10884" t="str">
            <v>RM-OLI-PIP-00-0018</v>
          </cell>
          <cell r="B10884" t="str">
            <v>CINT</v>
          </cell>
          <cell r="C10884" t="str">
            <v/>
          </cell>
          <cell r="D10884" t="str">
            <v>PIPA 19.1 X 0.9 X 350</v>
          </cell>
          <cell r="E10884">
            <v>45300</v>
          </cell>
          <cell r="F10884" t="str">
            <v>ROF</v>
          </cell>
          <cell r="G10884" t="str">
            <v>CI_PIPA</v>
          </cell>
          <cell r="H10884" t="str">
            <v>PC</v>
          </cell>
          <cell r="I10884" t="str">
            <v>CPR</v>
          </cell>
          <cell r="J10884" t="str">
            <v/>
          </cell>
          <cell r="K10884" t="str">
            <v>PD</v>
          </cell>
          <cell r="L10884" t="str">
            <v>3015</v>
          </cell>
          <cell r="M10884" t="str">
            <v>V</v>
          </cell>
          <cell r="N10884">
            <v>2917</v>
          </cell>
        </row>
        <row r="10885">
          <cell r="A10885" t="str">
            <v>RM-OLI-PIP-00-0019</v>
          </cell>
          <cell r="B10885" t="str">
            <v>CINT</v>
          </cell>
          <cell r="C10885" t="str">
            <v/>
          </cell>
          <cell r="D10885" t="str">
            <v>PIPA 19.1 X 1.2 X 1.365</v>
          </cell>
          <cell r="E10885">
            <v>45208</v>
          </cell>
          <cell r="F10885" t="str">
            <v>ROF</v>
          </cell>
          <cell r="G10885" t="str">
            <v>CI_PIPA</v>
          </cell>
          <cell r="H10885" t="str">
            <v>PC</v>
          </cell>
          <cell r="I10885" t="str">
            <v>CPR</v>
          </cell>
          <cell r="J10885" t="str">
            <v/>
          </cell>
          <cell r="K10885" t="str">
            <v>PD</v>
          </cell>
          <cell r="L10885" t="str">
            <v>3015</v>
          </cell>
          <cell r="M10885" t="str">
            <v>V</v>
          </cell>
          <cell r="N10885">
            <v>14461</v>
          </cell>
        </row>
        <row r="10886">
          <cell r="A10886" t="str">
            <v>RM-OLI-PIP-00-0020</v>
          </cell>
          <cell r="B10886" t="str">
            <v>CINT</v>
          </cell>
          <cell r="C10886" t="str">
            <v/>
          </cell>
          <cell r="D10886" t="str">
            <v>PIPA 19.1 X 1.2 X 1430</v>
          </cell>
          <cell r="E10886">
            <v>45232</v>
          </cell>
          <cell r="F10886" t="str">
            <v>ROF</v>
          </cell>
          <cell r="G10886" t="str">
            <v>CI_PIPA</v>
          </cell>
          <cell r="H10886" t="str">
            <v>PC</v>
          </cell>
          <cell r="I10886" t="str">
            <v>CPR</v>
          </cell>
          <cell r="J10886" t="str">
            <v/>
          </cell>
          <cell r="K10886" t="str">
            <v>PD</v>
          </cell>
          <cell r="L10886" t="str">
            <v>3015</v>
          </cell>
          <cell r="M10886" t="str">
            <v>V</v>
          </cell>
          <cell r="N10886">
            <v>15141</v>
          </cell>
        </row>
        <row r="10887">
          <cell r="A10887" t="str">
            <v>RM-OLI-PIP-00-0021</v>
          </cell>
          <cell r="B10887" t="str">
            <v>CINT</v>
          </cell>
          <cell r="C10887" t="str">
            <v/>
          </cell>
          <cell r="D10887" t="str">
            <v>PIPA 25.4 X 1.4 X 1055</v>
          </cell>
          <cell r="E10887">
            <v>45232</v>
          </cell>
          <cell r="F10887" t="str">
            <v>ROF</v>
          </cell>
          <cell r="G10887" t="str">
            <v>CI_PIPA</v>
          </cell>
          <cell r="H10887" t="str">
            <v>PC</v>
          </cell>
          <cell r="I10887" t="str">
            <v>CPR</v>
          </cell>
          <cell r="J10887" t="str">
            <v/>
          </cell>
          <cell r="K10887" t="str">
            <v>PD</v>
          </cell>
          <cell r="L10887" t="str">
            <v>3015</v>
          </cell>
          <cell r="M10887" t="str">
            <v>V</v>
          </cell>
          <cell r="N10887">
            <v>17637</v>
          </cell>
        </row>
        <row r="10888">
          <cell r="A10888" t="str">
            <v>RM-OLI-PIP-00-0022</v>
          </cell>
          <cell r="B10888" t="str">
            <v>CINT</v>
          </cell>
          <cell r="C10888" t="str">
            <v/>
          </cell>
          <cell r="D10888" t="str">
            <v>PIPA 25.4 X 1.4 X 6000</v>
          </cell>
          <cell r="E10888">
            <v>44797</v>
          </cell>
          <cell r="F10888" t="str">
            <v>ROF</v>
          </cell>
          <cell r="G10888" t="str">
            <v>CI_PIPA</v>
          </cell>
          <cell r="H10888" t="str">
            <v>PC</v>
          </cell>
          <cell r="I10888" t="str">
            <v>CPR</v>
          </cell>
          <cell r="J10888" t="str">
            <v/>
          </cell>
          <cell r="K10888" t="str">
            <v>PD</v>
          </cell>
          <cell r="L10888" t="str">
            <v>3015</v>
          </cell>
          <cell r="M10888" t="str">
            <v>V</v>
          </cell>
          <cell r="N10888">
            <v>120000</v>
          </cell>
        </row>
        <row r="10889">
          <cell r="A10889" t="str">
            <v>RM-OLI-PIP-00-0023</v>
          </cell>
          <cell r="B10889" t="str">
            <v>CINT</v>
          </cell>
          <cell r="C10889" t="str">
            <v/>
          </cell>
          <cell r="D10889" t="str">
            <v>PIPA 25/16 X 1.2 X 411 TIRUS</v>
          </cell>
          <cell r="E10889">
            <v>44926</v>
          </cell>
          <cell r="F10889" t="str">
            <v>ROF</v>
          </cell>
          <cell r="G10889" t="str">
            <v>CI_PIPA</v>
          </cell>
          <cell r="H10889" t="str">
            <v>PC</v>
          </cell>
          <cell r="I10889" t="str">
            <v>CPR</v>
          </cell>
          <cell r="J10889" t="str">
            <v/>
          </cell>
          <cell r="K10889" t="str">
            <v>PD</v>
          </cell>
          <cell r="L10889" t="str">
            <v>3015</v>
          </cell>
          <cell r="M10889" t="str">
            <v>V</v>
          </cell>
          <cell r="N10889">
            <v>6666</v>
          </cell>
        </row>
        <row r="10890">
          <cell r="A10890" t="str">
            <v>RM-OLI-PIP-00-0024</v>
          </cell>
          <cell r="B10890" t="str">
            <v>CINT</v>
          </cell>
          <cell r="C10890" t="str">
            <v/>
          </cell>
          <cell r="D10890" t="str">
            <v>PIPA 32/12 X 1.2 X 384</v>
          </cell>
          <cell r="E10890">
            <v>44936</v>
          </cell>
          <cell r="F10890" t="str">
            <v>ROF</v>
          </cell>
          <cell r="G10890" t="str">
            <v>CI_PIPA</v>
          </cell>
          <cell r="H10890" t="str">
            <v>PC</v>
          </cell>
          <cell r="I10890" t="str">
            <v>CPR</v>
          </cell>
          <cell r="J10890" t="str">
            <v/>
          </cell>
          <cell r="K10890" t="str">
            <v>PD</v>
          </cell>
          <cell r="L10890" t="str">
            <v>3015</v>
          </cell>
          <cell r="M10890" t="str">
            <v>V</v>
          </cell>
          <cell r="N10890">
            <v>6706</v>
          </cell>
        </row>
        <row r="10891">
          <cell r="A10891" t="str">
            <v>RM-OLI-PIP-00-0025</v>
          </cell>
          <cell r="B10891" t="str">
            <v>CINT</v>
          </cell>
          <cell r="C10891" t="str">
            <v/>
          </cell>
          <cell r="D10891" t="str">
            <v>PIPA 60/30 X 1.9 X 2310</v>
          </cell>
          <cell r="E10891">
            <v>44800</v>
          </cell>
          <cell r="F10891" t="str">
            <v>ROF</v>
          </cell>
          <cell r="G10891" t="str">
            <v>CI_PIPA</v>
          </cell>
          <cell r="H10891" t="str">
            <v>PC</v>
          </cell>
          <cell r="I10891" t="str">
            <v>CPR</v>
          </cell>
          <cell r="J10891" t="str">
            <v/>
          </cell>
          <cell r="K10891" t="str">
            <v>PD</v>
          </cell>
          <cell r="L10891" t="str">
            <v>3015</v>
          </cell>
          <cell r="M10891" t="str">
            <v>V</v>
          </cell>
          <cell r="N10891">
            <v>64444</v>
          </cell>
        </row>
        <row r="10892">
          <cell r="A10892" t="str">
            <v>RM-OLI-PIP-00-0026</v>
          </cell>
          <cell r="B10892" t="str">
            <v>CINT</v>
          </cell>
          <cell r="C10892" t="str">
            <v/>
          </cell>
          <cell r="D10892" t="str">
            <v>PIPA 60/30 X 1.9 X 2837</v>
          </cell>
          <cell r="E10892">
            <v>44926</v>
          </cell>
          <cell r="F10892" t="str">
            <v>ROF</v>
          </cell>
          <cell r="G10892" t="str">
            <v>CI_PIPA</v>
          </cell>
          <cell r="H10892" t="str">
            <v>PC</v>
          </cell>
          <cell r="I10892" t="str">
            <v>CPR</v>
          </cell>
          <cell r="J10892" t="str">
            <v/>
          </cell>
          <cell r="K10892" t="str">
            <v>PD</v>
          </cell>
          <cell r="L10892" t="str">
            <v>3015</v>
          </cell>
          <cell r="M10892" t="str">
            <v>V</v>
          </cell>
          <cell r="N10892">
            <v>162081</v>
          </cell>
        </row>
        <row r="10893">
          <cell r="A10893" t="str">
            <v>RM-OLI-PIP-00-0027</v>
          </cell>
          <cell r="B10893" t="str">
            <v>CINT</v>
          </cell>
          <cell r="C10893" t="str">
            <v/>
          </cell>
          <cell r="D10893" t="str">
            <v>PIPA 60/30 X 1.9 X 325</v>
          </cell>
          <cell r="E10893">
            <v>45175</v>
          </cell>
          <cell r="F10893" t="str">
            <v>ROF</v>
          </cell>
          <cell r="G10893" t="str">
            <v>CI_PIPA</v>
          </cell>
          <cell r="H10893" t="str">
            <v>PC</v>
          </cell>
          <cell r="I10893" t="str">
            <v>CPR</v>
          </cell>
          <cell r="J10893" t="str">
            <v/>
          </cell>
          <cell r="K10893" t="str">
            <v>PD</v>
          </cell>
          <cell r="L10893" t="str">
            <v>3015</v>
          </cell>
          <cell r="M10893" t="str">
            <v>V</v>
          </cell>
          <cell r="N10893">
            <v>16350</v>
          </cell>
        </row>
        <row r="10894">
          <cell r="A10894" t="str">
            <v>RM-OLI-PIP-00-0028</v>
          </cell>
          <cell r="B10894" t="str">
            <v>CINT</v>
          </cell>
          <cell r="C10894" t="str">
            <v/>
          </cell>
          <cell r="D10894" t="str">
            <v>PIPA 60/30 X 1.9 X 428</v>
          </cell>
          <cell r="E10894">
            <v>45175</v>
          </cell>
          <cell r="F10894" t="str">
            <v>ROF</v>
          </cell>
          <cell r="G10894" t="str">
            <v>CI_PIPA</v>
          </cell>
          <cell r="H10894" t="str">
            <v>PC</v>
          </cell>
          <cell r="I10894" t="str">
            <v>CPR</v>
          </cell>
          <cell r="J10894" t="str">
            <v/>
          </cell>
          <cell r="K10894" t="str">
            <v>PD</v>
          </cell>
          <cell r="L10894" t="str">
            <v>3015</v>
          </cell>
          <cell r="M10894" t="str">
            <v>V</v>
          </cell>
          <cell r="N10894">
            <v>19137</v>
          </cell>
        </row>
        <row r="10895">
          <cell r="A10895" t="str">
            <v>RM-OLI-PIP-00-0029</v>
          </cell>
          <cell r="B10895" t="str">
            <v>CINT</v>
          </cell>
          <cell r="C10895" t="str">
            <v/>
          </cell>
          <cell r="D10895" t="str">
            <v>PIPA19.1 X 0.9 X 430</v>
          </cell>
          <cell r="E10895">
            <v>45300</v>
          </cell>
          <cell r="F10895" t="str">
            <v>ROF</v>
          </cell>
          <cell r="G10895" t="str">
            <v>CI_PIPA</v>
          </cell>
          <cell r="H10895" t="str">
            <v>PC</v>
          </cell>
          <cell r="I10895" t="str">
            <v>CPR</v>
          </cell>
          <cell r="J10895" t="str">
            <v/>
          </cell>
          <cell r="K10895" t="str">
            <v>PD</v>
          </cell>
          <cell r="L10895" t="str">
            <v>3015</v>
          </cell>
          <cell r="M10895" t="str">
            <v>V</v>
          </cell>
          <cell r="N10895">
            <v>3559</v>
          </cell>
        </row>
        <row r="10896">
          <cell r="A10896" t="str">
            <v>RM-OLI-PIP-00-0030</v>
          </cell>
          <cell r="B10896" t="str">
            <v>CINT</v>
          </cell>
          <cell r="C10896" t="str">
            <v/>
          </cell>
          <cell r="D10896" t="str">
            <v>PIPA 25.4 X 1.4 X 1173</v>
          </cell>
          <cell r="E10896">
            <v>0</v>
          </cell>
          <cell r="F10896" t="str">
            <v>ROF</v>
          </cell>
          <cell r="G10896" t="str">
            <v>CI_PIPA</v>
          </cell>
          <cell r="H10896" t="str">
            <v>PC</v>
          </cell>
          <cell r="I10896" t="str">
            <v>CPR</v>
          </cell>
          <cell r="J10896" t="str">
            <v/>
          </cell>
          <cell r="K10896" t="str">
            <v>PD</v>
          </cell>
          <cell r="L10896" t="str">
            <v>3015</v>
          </cell>
          <cell r="M10896" t="str">
            <v>V</v>
          </cell>
          <cell r="N10896">
            <v>30000</v>
          </cell>
        </row>
        <row r="10897">
          <cell r="A10897" t="str">
            <v>RM-OLI-PIP-00-0031</v>
          </cell>
          <cell r="B10897" t="str">
            <v>CINT</v>
          </cell>
          <cell r="C10897" t="str">
            <v/>
          </cell>
          <cell r="D10897" t="str">
            <v>PIPA OVAL 60/30 X 1.9 X 450</v>
          </cell>
          <cell r="E10897">
            <v>44915</v>
          </cell>
          <cell r="F10897" t="str">
            <v>ROF</v>
          </cell>
          <cell r="G10897" t="str">
            <v>CI_PIPA</v>
          </cell>
          <cell r="H10897" t="str">
            <v>PC</v>
          </cell>
          <cell r="I10897" t="str">
            <v>CPR</v>
          </cell>
          <cell r="J10897" t="str">
            <v/>
          </cell>
          <cell r="K10897" t="str">
            <v>PD</v>
          </cell>
          <cell r="L10897" t="str">
            <v>3015</v>
          </cell>
          <cell r="M10897" t="str">
            <v>V</v>
          </cell>
          <cell r="N10897">
            <v>34601</v>
          </cell>
        </row>
        <row r="10898">
          <cell r="A10898" t="str">
            <v>RM-OLI-PIP-00-0032</v>
          </cell>
          <cell r="B10898" t="str">
            <v>CINT</v>
          </cell>
          <cell r="C10898" t="str">
            <v/>
          </cell>
          <cell r="D10898" t="str">
            <v>PIPA 50/30 X 1.2 X 275</v>
          </cell>
          <cell r="E10898">
            <v>44915</v>
          </cell>
          <cell r="F10898" t="str">
            <v>ROF</v>
          </cell>
          <cell r="G10898" t="str">
            <v>CI_PIPA</v>
          </cell>
          <cell r="H10898" t="str">
            <v>PC</v>
          </cell>
          <cell r="I10898" t="str">
            <v>CPR</v>
          </cell>
          <cell r="J10898" t="str">
            <v/>
          </cell>
          <cell r="K10898" t="str">
            <v>PD</v>
          </cell>
          <cell r="L10898" t="str">
            <v>3015</v>
          </cell>
          <cell r="M10898" t="str">
            <v>V</v>
          </cell>
          <cell r="N10898">
            <v>14701</v>
          </cell>
        </row>
        <row r="10899">
          <cell r="A10899" t="str">
            <v>RM-OLI-PIP-00-0033</v>
          </cell>
          <cell r="B10899" t="str">
            <v>CINT</v>
          </cell>
          <cell r="C10899" t="str">
            <v/>
          </cell>
          <cell r="D10899" t="str">
            <v>PIPA 40/25 X 1.6 X 250</v>
          </cell>
          <cell r="E10899">
            <v>44915</v>
          </cell>
          <cell r="F10899" t="str">
            <v>ROF</v>
          </cell>
          <cell r="G10899" t="str">
            <v>CI_PIPA</v>
          </cell>
          <cell r="H10899" t="str">
            <v>PC</v>
          </cell>
          <cell r="I10899" t="str">
            <v>CPR</v>
          </cell>
          <cell r="J10899" t="str">
            <v/>
          </cell>
          <cell r="K10899" t="str">
            <v>PD</v>
          </cell>
          <cell r="L10899" t="str">
            <v>3015</v>
          </cell>
          <cell r="M10899" t="str">
            <v>V</v>
          </cell>
          <cell r="N10899">
            <v>22698</v>
          </cell>
        </row>
        <row r="10900">
          <cell r="A10900" t="str">
            <v>RM-OLI-PIP-00-0034</v>
          </cell>
          <cell r="B10900" t="str">
            <v>CINT</v>
          </cell>
          <cell r="C10900" t="str">
            <v/>
          </cell>
          <cell r="D10900" t="str">
            <v>PIPA 25/25 X 1.2 X 390</v>
          </cell>
          <cell r="E10900">
            <v>44915</v>
          </cell>
          <cell r="F10900" t="str">
            <v>ROF</v>
          </cell>
          <cell r="G10900" t="str">
            <v>CI_PIPA</v>
          </cell>
          <cell r="H10900" t="str">
            <v>PC</v>
          </cell>
          <cell r="I10900" t="str">
            <v>CPR</v>
          </cell>
          <cell r="J10900" t="str">
            <v/>
          </cell>
          <cell r="K10900" t="str">
            <v>PD</v>
          </cell>
          <cell r="L10900" t="str">
            <v>3015</v>
          </cell>
          <cell r="M10900" t="str">
            <v>V</v>
          </cell>
          <cell r="N10900">
            <v>7769</v>
          </cell>
        </row>
        <row r="10901">
          <cell r="A10901" t="str">
            <v>RM-OLI-PIP-00-0035</v>
          </cell>
          <cell r="B10901" t="str">
            <v>CINT</v>
          </cell>
          <cell r="C10901" t="str">
            <v/>
          </cell>
          <cell r="D10901" t="str">
            <v>PIPA 25/25 X 1.2 X 487</v>
          </cell>
          <cell r="E10901">
            <v>44915</v>
          </cell>
          <cell r="F10901" t="str">
            <v>ROF</v>
          </cell>
          <cell r="G10901" t="str">
            <v>CI_PIPA</v>
          </cell>
          <cell r="H10901" t="str">
            <v>PC</v>
          </cell>
          <cell r="I10901" t="str">
            <v>CPR</v>
          </cell>
          <cell r="J10901" t="str">
            <v/>
          </cell>
          <cell r="K10901" t="str">
            <v>PD</v>
          </cell>
          <cell r="L10901" t="str">
            <v>3015</v>
          </cell>
          <cell r="M10901" t="str">
            <v>V</v>
          </cell>
          <cell r="N10901">
            <v>9702</v>
          </cell>
        </row>
        <row r="10902">
          <cell r="A10902" t="str">
            <v>RM-OLI-PIP-00-0036</v>
          </cell>
          <cell r="B10902" t="str">
            <v>CINT</v>
          </cell>
          <cell r="C10902" t="str">
            <v/>
          </cell>
          <cell r="D10902" t="str">
            <v>PIPA 20/20 X 1.2 X 688</v>
          </cell>
          <cell r="E10902">
            <v>44915</v>
          </cell>
          <cell r="F10902" t="str">
            <v>ROF</v>
          </cell>
          <cell r="G10902" t="str">
            <v>CI_PIPA</v>
          </cell>
          <cell r="H10902" t="str">
            <v>PC</v>
          </cell>
          <cell r="I10902" t="str">
            <v>CPR</v>
          </cell>
          <cell r="J10902" t="str">
            <v/>
          </cell>
          <cell r="K10902" t="str">
            <v>PD</v>
          </cell>
          <cell r="L10902" t="str">
            <v>3015</v>
          </cell>
          <cell r="M10902" t="str">
            <v>V</v>
          </cell>
          <cell r="N10902">
            <v>10839</v>
          </cell>
        </row>
        <row r="10903">
          <cell r="A10903" t="str">
            <v>RM-OLI-PIP-00-0037</v>
          </cell>
          <cell r="B10903" t="str">
            <v>CINT</v>
          </cell>
          <cell r="C10903" t="str">
            <v/>
          </cell>
          <cell r="D10903" t="str">
            <v>PIPA 15.9 X 1.4 X 502</v>
          </cell>
          <cell r="E10903">
            <v>44915</v>
          </cell>
          <cell r="F10903" t="str">
            <v>ROF</v>
          </cell>
          <cell r="G10903" t="str">
            <v>CI_PIPA</v>
          </cell>
          <cell r="H10903" t="str">
            <v>PC</v>
          </cell>
          <cell r="I10903" t="str">
            <v>CPR</v>
          </cell>
          <cell r="J10903" t="str">
            <v/>
          </cell>
          <cell r="K10903" t="str">
            <v>PD</v>
          </cell>
          <cell r="L10903" t="str">
            <v>3015</v>
          </cell>
          <cell r="M10903" t="str">
            <v>V</v>
          </cell>
          <cell r="N10903">
            <v>5529</v>
          </cell>
        </row>
        <row r="10904">
          <cell r="A10904" t="str">
            <v>RM-OLI-PIP-00-0038</v>
          </cell>
          <cell r="B10904" t="str">
            <v>CINT</v>
          </cell>
          <cell r="C10904" t="str">
            <v/>
          </cell>
          <cell r="D10904" t="str">
            <v>PIPA 25/16 X 1.2 X 385</v>
          </cell>
          <cell r="E10904">
            <v>45129</v>
          </cell>
          <cell r="F10904" t="str">
            <v>ROF</v>
          </cell>
          <cell r="G10904" t="str">
            <v>CI_PIPA</v>
          </cell>
          <cell r="H10904" t="str">
            <v>PC</v>
          </cell>
          <cell r="I10904" t="str">
            <v>CPR</v>
          </cell>
          <cell r="J10904" t="str">
            <v/>
          </cell>
          <cell r="K10904" t="str">
            <v>PD</v>
          </cell>
          <cell r="L10904" t="str">
            <v>3015</v>
          </cell>
          <cell r="M10904" t="str">
            <v>V</v>
          </cell>
          <cell r="N10904">
            <v>6805</v>
          </cell>
        </row>
        <row r="10905">
          <cell r="A10905" t="str">
            <v>RM-OLI-PIP-00-0039</v>
          </cell>
          <cell r="B10905" t="str">
            <v>CINT</v>
          </cell>
          <cell r="C10905" t="str">
            <v/>
          </cell>
          <cell r="D10905" t="str">
            <v>PIPA 40/25 X 1,6 X 225</v>
          </cell>
          <cell r="E10905">
            <v>0</v>
          </cell>
          <cell r="F10905" t="str">
            <v>ROF</v>
          </cell>
          <cell r="G10905" t="str">
            <v>CI_PIPA</v>
          </cell>
          <cell r="H10905" t="str">
            <v>PC</v>
          </cell>
          <cell r="I10905" t="str">
            <v>CPR</v>
          </cell>
          <cell r="J10905" t="str">
            <v/>
          </cell>
          <cell r="K10905" t="str">
            <v>PD</v>
          </cell>
          <cell r="L10905" t="str">
            <v>3015</v>
          </cell>
          <cell r="M10905" t="str">
            <v>V</v>
          </cell>
          <cell r="N10905">
            <v>8497</v>
          </cell>
        </row>
        <row r="10906">
          <cell r="A10906" t="str">
            <v>RM-OLI-PLS-00-0030</v>
          </cell>
          <cell r="B10906" t="str">
            <v>CINT</v>
          </cell>
          <cell r="C10906" t="str">
            <v/>
          </cell>
          <cell r="D10906" t="str">
            <v>PLASTIC FOR FASTENER</v>
          </cell>
          <cell r="E10906">
            <v>44797</v>
          </cell>
          <cell r="F10906" t="str">
            <v>ROF</v>
          </cell>
          <cell r="G10906" t="str">
            <v>CI_PLSTK</v>
          </cell>
          <cell r="H10906" t="str">
            <v>PC</v>
          </cell>
          <cell r="I10906" t="str">
            <v>CPR</v>
          </cell>
          <cell r="J10906" t="str">
            <v/>
          </cell>
          <cell r="K10906" t="str">
            <v>PD</v>
          </cell>
          <cell r="L10906" t="str">
            <v>3015</v>
          </cell>
          <cell r="M10906" t="str">
            <v>V</v>
          </cell>
          <cell r="N10906">
            <v>28000</v>
          </cell>
        </row>
        <row r="10907">
          <cell r="A10907" t="str">
            <v>RM-OLI-PLS-00-0031</v>
          </cell>
          <cell r="B10907" t="str">
            <v>CINT</v>
          </cell>
          <cell r="C10907" t="str">
            <v/>
          </cell>
          <cell r="D10907" t="str">
            <v>LEG SHOES [MGZ]</v>
          </cell>
          <cell r="E10907">
            <v>44797</v>
          </cell>
          <cell r="F10907" t="str">
            <v>ROF</v>
          </cell>
          <cell r="G10907" t="str">
            <v>CI_OTH</v>
          </cell>
          <cell r="H10907" t="str">
            <v>PC</v>
          </cell>
          <cell r="I10907" t="str">
            <v>CPR</v>
          </cell>
          <cell r="J10907" t="str">
            <v/>
          </cell>
          <cell r="K10907" t="str">
            <v>PD</v>
          </cell>
          <cell r="L10907" t="str">
            <v>3015</v>
          </cell>
          <cell r="M10907" t="str">
            <v>V</v>
          </cell>
          <cell r="N10907">
            <v>405</v>
          </cell>
        </row>
        <row r="10908">
          <cell r="A10908" t="str">
            <v>RM-OLI-PLS-00-0032</v>
          </cell>
          <cell r="B10908" t="str">
            <v>CINT</v>
          </cell>
          <cell r="C10908" t="str">
            <v/>
          </cell>
          <cell r="D10908" t="str">
            <v>LEG SHOES BACK [OLV-A]</v>
          </cell>
          <cell r="E10908">
            <v>44936</v>
          </cell>
          <cell r="F10908" t="str">
            <v>ROF</v>
          </cell>
          <cell r="G10908" t="str">
            <v>CI_PLSTK</v>
          </cell>
          <cell r="H10908" t="str">
            <v>PC</v>
          </cell>
          <cell r="I10908" t="str">
            <v>CPR</v>
          </cell>
          <cell r="J10908" t="str">
            <v/>
          </cell>
          <cell r="K10908" t="str">
            <v>PD</v>
          </cell>
          <cell r="L10908" t="str">
            <v>3015</v>
          </cell>
          <cell r="M10908" t="str">
            <v>V</v>
          </cell>
          <cell r="N10908">
            <v>281</v>
          </cell>
        </row>
        <row r="10909">
          <cell r="A10909" t="str">
            <v>RM-OLI-PLS-00-0033</v>
          </cell>
          <cell r="B10909" t="str">
            <v>CINT</v>
          </cell>
          <cell r="C10909" t="str">
            <v/>
          </cell>
          <cell r="D10909" t="str">
            <v>LEG SHOES FRONT [OLV-A]</v>
          </cell>
          <cell r="E10909">
            <v>44936</v>
          </cell>
          <cell r="F10909" t="str">
            <v>ROF</v>
          </cell>
          <cell r="G10909" t="str">
            <v>CI_PLSTK</v>
          </cell>
          <cell r="H10909" t="str">
            <v>PC</v>
          </cell>
          <cell r="I10909" t="str">
            <v>CPR</v>
          </cell>
          <cell r="J10909" t="str">
            <v/>
          </cell>
          <cell r="K10909" t="str">
            <v>PD</v>
          </cell>
          <cell r="L10909" t="str">
            <v>3015</v>
          </cell>
          <cell r="M10909" t="str">
            <v>V</v>
          </cell>
          <cell r="N10909">
            <v>306</v>
          </cell>
        </row>
        <row r="10910">
          <cell r="A10910" t="str">
            <v>RM-OLI-PLS-00-0034</v>
          </cell>
          <cell r="B10910" t="str">
            <v>CINT</v>
          </cell>
          <cell r="C10910" t="str">
            <v/>
          </cell>
          <cell r="D10910" t="str">
            <v>MEMO PLASTIC OLIVE BEIGE</v>
          </cell>
          <cell r="E10910">
            <v>44936</v>
          </cell>
          <cell r="F10910" t="str">
            <v>ROF</v>
          </cell>
          <cell r="G10910" t="str">
            <v>CI_PLSTK</v>
          </cell>
          <cell r="H10910" t="str">
            <v>PC</v>
          </cell>
          <cell r="I10910" t="str">
            <v>CPR</v>
          </cell>
          <cell r="J10910" t="str">
            <v/>
          </cell>
          <cell r="K10910" t="str">
            <v>PD</v>
          </cell>
          <cell r="L10910" t="str">
            <v>3015</v>
          </cell>
          <cell r="M10910" t="str">
            <v>V</v>
          </cell>
          <cell r="N10910">
            <v>15369</v>
          </cell>
        </row>
        <row r="10911">
          <cell r="A10911" t="str">
            <v>RM-OLI-PLS-00-0035</v>
          </cell>
          <cell r="B10911" t="str">
            <v>CINT</v>
          </cell>
          <cell r="C10911" t="str">
            <v/>
          </cell>
          <cell r="D10911" t="str">
            <v>BACK PLASTIC OLIVE BEIGE</v>
          </cell>
          <cell r="E10911">
            <v>45232</v>
          </cell>
          <cell r="F10911" t="str">
            <v>ROF</v>
          </cell>
          <cell r="G10911" t="str">
            <v>CI_OTH</v>
          </cell>
          <cell r="H10911" t="str">
            <v>PC</v>
          </cell>
          <cell r="I10911" t="str">
            <v>CPR</v>
          </cell>
          <cell r="J10911" t="str">
            <v/>
          </cell>
          <cell r="K10911" t="str">
            <v>PD</v>
          </cell>
          <cell r="L10911" t="str">
            <v>3015</v>
          </cell>
          <cell r="M10911" t="str">
            <v>V</v>
          </cell>
          <cell r="N10911">
            <v>34021</v>
          </cell>
        </row>
        <row r="10912">
          <cell r="A10912" t="str">
            <v>RM-OLI-PLS-00-0036</v>
          </cell>
          <cell r="B10912" t="str">
            <v>CINT</v>
          </cell>
          <cell r="C10912" t="str">
            <v/>
          </cell>
          <cell r="D10912" t="str">
            <v>BACK PLASTIC OLIVE BLACK</v>
          </cell>
          <cell r="E10912">
            <v>44797</v>
          </cell>
          <cell r="F10912" t="str">
            <v>ROF</v>
          </cell>
          <cell r="G10912" t="str">
            <v>CI_PLSTK</v>
          </cell>
          <cell r="H10912" t="str">
            <v>PC</v>
          </cell>
          <cell r="I10912" t="str">
            <v>CPR</v>
          </cell>
          <cell r="J10912" t="str">
            <v/>
          </cell>
          <cell r="K10912" t="str">
            <v>PD</v>
          </cell>
          <cell r="L10912" t="str">
            <v>3015</v>
          </cell>
          <cell r="M10912" t="str">
            <v>V</v>
          </cell>
          <cell r="N10912">
            <v>29077</v>
          </cell>
        </row>
        <row r="10913">
          <cell r="A10913" t="str">
            <v>RM-OLI-PLS-00-0037</v>
          </cell>
          <cell r="B10913" t="str">
            <v>CINT</v>
          </cell>
          <cell r="C10913" t="str">
            <v/>
          </cell>
          <cell r="D10913" t="str">
            <v>BACK PLASTIC OLIVE BLUE</v>
          </cell>
          <cell r="E10913">
            <v>44797</v>
          </cell>
          <cell r="F10913" t="str">
            <v>ROF</v>
          </cell>
          <cell r="G10913" t="str">
            <v>CI_PLSTK</v>
          </cell>
          <cell r="H10913" t="str">
            <v>PC</v>
          </cell>
          <cell r="I10913" t="str">
            <v>CPR</v>
          </cell>
          <cell r="J10913" t="str">
            <v/>
          </cell>
          <cell r="K10913" t="str">
            <v>PD</v>
          </cell>
          <cell r="L10913" t="str">
            <v>3015</v>
          </cell>
          <cell r="M10913" t="str">
            <v>V</v>
          </cell>
          <cell r="N10913">
            <v>31898</v>
          </cell>
        </row>
        <row r="10914">
          <cell r="A10914" t="str">
            <v>RM-OLI-PLS-00-0038</v>
          </cell>
          <cell r="B10914" t="str">
            <v>CINT</v>
          </cell>
          <cell r="C10914" t="str">
            <v/>
          </cell>
          <cell r="D10914" t="str">
            <v>BACK PLASTIC OLIVE BLUE PC</v>
          </cell>
          <cell r="E10914">
            <v>44834</v>
          </cell>
          <cell r="F10914" t="str">
            <v>ROF</v>
          </cell>
          <cell r="G10914" t="str">
            <v>CI_OTH</v>
          </cell>
          <cell r="H10914" t="str">
            <v>PC</v>
          </cell>
          <cell r="I10914" t="str">
            <v>CPR</v>
          </cell>
          <cell r="J10914" t="str">
            <v/>
          </cell>
          <cell r="K10914" t="str">
            <v>PD</v>
          </cell>
          <cell r="L10914" t="str">
            <v>3015</v>
          </cell>
          <cell r="M10914" t="str">
            <v>V</v>
          </cell>
          <cell r="N10914">
            <v>31095</v>
          </cell>
        </row>
        <row r="10915">
          <cell r="A10915" t="str">
            <v>RM-OLI-PLS-00-0039</v>
          </cell>
          <cell r="B10915" t="str">
            <v>CINT</v>
          </cell>
          <cell r="C10915" t="str">
            <v/>
          </cell>
          <cell r="D10915" t="str">
            <v>BACK PLASTIC OLIVE DARK GREY</v>
          </cell>
          <cell r="E10915">
            <v>45293</v>
          </cell>
          <cell r="F10915" t="str">
            <v>ROF</v>
          </cell>
          <cell r="G10915" t="str">
            <v>CI_OTH</v>
          </cell>
          <cell r="H10915" t="str">
            <v>PC</v>
          </cell>
          <cell r="I10915" t="str">
            <v>CPR</v>
          </cell>
          <cell r="J10915" t="str">
            <v/>
          </cell>
          <cell r="K10915" t="str">
            <v>PD</v>
          </cell>
          <cell r="L10915" t="str">
            <v>3015</v>
          </cell>
          <cell r="M10915" t="str">
            <v>V</v>
          </cell>
          <cell r="N10915">
            <v>33761</v>
          </cell>
        </row>
        <row r="10916">
          <cell r="A10916" t="str">
            <v>RM-OLI-PLS-00-0040</v>
          </cell>
          <cell r="B10916" t="str">
            <v>CINT</v>
          </cell>
          <cell r="C10916" t="str">
            <v/>
          </cell>
          <cell r="D10916" t="str">
            <v>BACK PLASTIC OLIVE GREEN</v>
          </cell>
          <cell r="E10916">
            <v>45232</v>
          </cell>
          <cell r="F10916" t="str">
            <v>ROF</v>
          </cell>
          <cell r="G10916" t="str">
            <v>CI_OTH</v>
          </cell>
          <cell r="H10916" t="str">
            <v>PC</v>
          </cell>
          <cell r="I10916" t="str">
            <v>CPR</v>
          </cell>
          <cell r="J10916" t="str">
            <v/>
          </cell>
          <cell r="K10916" t="str">
            <v>PD</v>
          </cell>
          <cell r="L10916" t="str">
            <v>3015</v>
          </cell>
          <cell r="M10916" t="str">
            <v>V</v>
          </cell>
          <cell r="N10916">
            <v>33604</v>
          </cell>
        </row>
        <row r="10917">
          <cell r="A10917" t="str">
            <v>RM-OLI-PLS-00-0041</v>
          </cell>
          <cell r="B10917" t="str">
            <v>CINT</v>
          </cell>
          <cell r="C10917" t="str">
            <v/>
          </cell>
          <cell r="D10917" t="str">
            <v>BACK PLASTIC OLIVE LIGHT BLUE</v>
          </cell>
          <cell r="E10917">
            <v>44854</v>
          </cell>
          <cell r="F10917" t="str">
            <v>ROF</v>
          </cell>
          <cell r="G10917" t="str">
            <v>CI_OTH</v>
          </cell>
          <cell r="H10917" t="str">
            <v>PC</v>
          </cell>
          <cell r="I10917" t="str">
            <v>CPR</v>
          </cell>
          <cell r="J10917" t="str">
            <v/>
          </cell>
          <cell r="K10917" t="str">
            <v>PD</v>
          </cell>
          <cell r="L10917" t="str">
            <v>3015</v>
          </cell>
          <cell r="M10917" t="str">
            <v>V</v>
          </cell>
          <cell r="N10917">
            <v>31095</v>
          </cell>
        </row>
        <row r="10918">
          <cell r="A10918" t="str">
            <v>RM-OLI-PLS-00-0042</v>
          </cell>
          <cell r="B10918" t="str">
            <v>CINT</v>
          </cell>
          <cell r="C10918" t="str">
            <v/>
          </cell>
          <cell r="D10918" t="str">
            <v>BACK PLASTIC OLIVE LIGHT GREEN</v>
          </cell>
          <cell r="E10918">
            <v>45169</v>
          </cell>
          <cell r="F10918" t="str">
            <v>ROF</v>
          </cell>
          <cell r="G10918" t="str">
            <v>CI_PLSTK</v>
          </cell>
          <cell r="H10918" t="str">
            <v>PC</v>
          </cell>
          <cell r="I10918" t="str">
            <v>CPR</v>
          </cell>
          <cell r="J10918" t="str">
            <v/>
          </cell>
          <cell r="K10918" t="str">
            <v>PD</v>
          </cell>
          <cell r="L10918" t="str">
            <v>3015</v>
          </cell>
          <cell r="M10918" t="str">
            <v>V</v>
          </cell>
          <cell r="N10918">
            <v>31837</v>
          </cell>
        </row>
        <row r="10919">
          <cell r="A10919" t="str">
            <v>RM-OLI-PLS-00-0043</v>
          </cell>
          <cell r="B10919" t="str">
            <v>CINT</v>
          </cell>
          <cell r="C10919" t="str">
            <v/>
          </cell>
          <cell r="D10919" t="str">
            <v>BACK PLASTIC OLIVE LIGHT GREY</v>
          </cell>
          <cell r="E10919">
            <v>45293</v>
          </cell>
          <cell r="F10919" t="str">
            <v>ROF</v>
          </cell>
          <cell r="G10919" t="str">
            <v>CI_OTH</v>
          </cell>
          <cell r="H10919" t="str">
            <v>PC</v>
          </cell>
          <cell r="I10919" t="str">
            <v>CPR</v>
          </cell>
          <cell r="J10919" t="str">
            <v/>
          </cell>
          <cell r="K10919" t="str">
            <v>PD</v>
          </cell>
          <cell r="L10919" t="str">
            <v>3015</v>
          </cell>
          <cell r="M10919" t="str">
            <v>V</v>
          </cell>
          <cell r="N10919">
            <v>33712</v>
          </cell>
        </row>
        <row r="10920">
          <cell r="A10920" t="str">
            <v>RM-OLI-PLS-00-0044</v>
          </cell>
          <cell r="B10920" t="str">
            <v>CINT</v>
          </cell>
          <cell r="C10920" t="str">
            <v/>
          </cell>
          <cell r="D10920" t="str">
            <v>BACK PLASTIC OLIVE NAVY BLUE</v>
          </cell>
          <cell r="E10920">
            <v>44797</v>
          </cell>
          <cell r="F10920" t="str">
            <v>ROF</v>
          </cell>
          <cell r="G10920" t="str">
            <v>CI_PLSTK</v>
          </cell>
          <cell r="H10920" t="str">
            <v>PC</v>
          </cell>
          <cell r="I10920" t="str">
            <v>CPR</v>
          </cell>
          <cell r="J10920" t="str">
            <v/>
          </cell>
          <cell r="K10920" t="str">
            <v>PD</v>
          </cell>
          <cell r="L10920" t="str">
            <v>3015</v>
          </cell>
          <cell r="M10920" t="str">
            <v>V</v>
          </cell>
          <cell r="N10920">
            <v>25591</v>
          </cell>
        </row>
        <row r="10921">
          <cell r="A10921" t="str">
            <v>RM-OLI-PLS-00-0045</v>
          </cell>
          <cell r="B10921" t="str">
            <v>CINT</v>
          </cell>
          <cell r="C10921" t="str">
            <v/>
          </cell>
          <cell r="D10921" t="str">
            <v>BACK PLASTIC OLIVE ORANGE</v>
          </cell>
          <cell r="E10921">
            <v>44936</v>
          </cell>
          <cell r="F10921" t="str">
            <v>ROF</v>
          </cell>
          <cell r="G10921" t="str">
            <v>CI_PLSTK</v>
          </cell>
          <cell r="H10921" t="str">
            <v>PC</v>
          </cell>
          <cell r="I10921" t="str">
            <v>CPR</v>
          </cell>
          <cell r="J10921" t="str">
            <v/>
          </cell>
          <cell r="K10921" t="str">
            <v>PD</v>
          </cell>
          <cell r="L10921" t="str">
            <v>3015</v>
          </cell>
          <cell r="M10921" t="str">
            <v>V</v>
          </cell>
          <cell r="N10921">
            <v>25591</v>
          </cell>
        </row>
        <row r="10922">
          <cell r="A10922" t="str">
            <v>RM-OLI-PLS-00-0046</v>
          </cell>
          <cell r="B10922" t="str">
            <v>CINT</v>
          </cell>
          <cell r="C10922" t="str">
            <v/>
          </cell>
          <cell r="D10922" t="str">
            <v>BACK PLASTIC OLIVE RED</v>
          </cell>
          <cell r="E10922">
            <v>45293</v>
          </cell>
          <cell r="F10922" t="str">
            <v>ROF</v>
          </cell>
          <cell r="G10922" t="str">
            <v>CI_OTH</v>
          </cell>
          <cell r="H10922" t="str">
            <v>PC</v>
          </cell>
          <cell r="I10922" t="str">
            <v>CPR</v>
          </cell>
          <cell r="J10922" t="str">
            <v/>
          </cell>
          <cell r="K10922" t="str">
            <v>PD</v>
          </cell>
          <cell r="L10922" t="str">
            <v>3015</v>
          </cell>
          <cell r="M10922" t="str">
            <v>V</v>
          </cell>
          <cell r="N10922">
            <v>17258</v>
          </cell>
        </row>
        <row r="10923">
          <cell r="A10923" t="str">
            <v>RM-OLI-PLS-00-0047</v>
          </cell>
          <cell r="B10923" t="str">
            <v>CINT</v>
          </cell>
          <cell r="C10923" t="str">
            <v/>
          </cell>
          <cell r="D10923" t="str">
            <v>BACK PLASTIC OLIVE RED ANTI UV</v>
          </cell>
          <cell r="E10923">
            <v>44797</v>
          </cell>
          <cell r="F10923" t="str">
            <v>ROF</v>
          </cell>
          <cell r="G10923" t="str">
            <v>CI_PLSTK</v>
          </cell>
          <cell r="H10923" t="str">
            <v>PC</v>
          </cell>
          <cell r="I10923" t="str">
            <v>CPR</v>
          </cell>
          <cell r="J10923" t="str">
            <v/>
          </cell>
          <cell r="K10923" t="str">
            <v>PD</v>
          </cell>
          <cell r="L10923" t="str">
            <v>3015</v>
          </cell>
          <cell r="M10923" t="str">
            <v>V</v>
          </cell>
          <cell r="N10923">
            <v>37461</v>
          </cell>
        </row>
        <row r="10924">
          <cell r="A10924" t="str">
            <v>RM-OLI-PLS-00-0048</v>
          </cell>
          <cell r="B10924" t="str">
            <v>CINT</v>
          </cell>
          <cell r="C10924" t="str">
            <v/>
          </cell>
          <cell r="D10924" t="str">
            <v>BACK PLASTIC OLIVE WHITE</v>
          </cell>
          <cell r="E10924">
            <v>44804</v>
          </cell>
          <cell r="F10924" t="str">
            <v>ROF</v>
          </cell>
          <cell r="G10924" t="str">
            <v>CI_OTH</v>
          </cell>
          <cell r="H10924" t="str">
            <v>PC</v>
          </cell>
          <cell r="I10924" t="str">
            <v>CPR</v>
          </cell>
          <cell r="J10924" t="str">
            <v/>
          </cell>
          <cell r="K10924" t="str">
            <v>PD</v>
          </cell>
          <cell r="L10924" t="str">
            <v>3015</v>
          </cell>
          <cell r="M10924" t="str">
            <v>V</v>
          </cell>
          <cell r="N10924">
            <v>31066</v>
          </cell>
        </row>
        <row r="10925">
          <cell r="A10925" t="str">
            <v>RM-OLI-PLS-00-0049</v>
          </cell>
          <cell r="B10925" t="str">
            <v>CINT</v>
          </cell>
          <cell r="C10925" t="str">
            <v/>
          </cell>
          <cell r="D10925" t="str">
            <v>BACK PLS OLIVE BLUE P.3005 C</v>
          </cell>
          <cell r="E10925">
            <v>44936</v>
          </cell>
          <cell r="F10925" t="str">
            <v>ROF</v>
          </cell>
          <cell r="G10925" t="str">
            <v>CI_PLSTK</v>
          </cell>
          <cell r="H10925" t="str">
            <v>PC</v>
          </cell>
          <cell r="I10925" t="str">
            <v>CPR</v>
          </cell>
          <cell r="J10925" t="str">
            <v/>
          </cell>
          <cell r="K10925" t="str">
            <v>PD</v>
          </cell>
          <cell r="L10925" t="str">
            <v>3015</v>
          </cell>
          <cell r="M10925" t="str">
            <v>V</v>
          </cell>
          <cell r="N10925">
            <v>31052</v>
          </cell>
        </row>
        <row r="10926">
          <cell r="A10926" t="str">
            <v>RM-OLI-PLS-00-0050</v>
          </cell>
          <cell r="B10926" t="str">
            <v>CINT</v>
          </cell>
          <cell r="C10926" t="str">
            <v/>
          </cell>
          <cell r="D10926" t="str">
            <v>BACK PLS OLIVE GREEN P.613 C</v>
          </cell>
          <cell r="E10926">
            <v>44797</v>
          </cell>
          <cell r="F10926" t="str">
            <v>ROF</v>
          </cell>
          <cell r="G10926" t="str">
            <v>CI_PLSTK</v>
          </cell>
          <cell r="H10926" t="str">
            <v>PC</v>
          </cell>
          <cell r="I10926" t="str">
            <v>CPR</v>
          </cell>
          <cell r="J10926" t="str">
            <v/>
          </cell>
          <cell r="K10926" t="str">
            <v>PD</v>
          </cell>
          <cell r="L10926" t="str">
            <v>3015</v>
          </cell>
          <cell r="M10926" t="str">
            <v>V</v>
          </cell>
          <cell r="N10926">
            <v>32472</v>
          </cell>
        </row>
        <row r="10927">
          <cell r="A10927" t="str">
            <v>RM-OLI-PLS-00-0051</v>
          </cell>
          <cell r="B10927" t="str">
            <v>CINT</v>
          </cell>
          <cell r="C10927" t="str">
            <v/>
          </cell>
          <cell r="D10927" t="str">
            <v>BACK PLS OLIVE YELLOW P.123 C</v>
          </cell>
          <cell r="E10927">
            <v>44834</v>
          </cell>
          <cell r="F10927" t="str">
            <v>ROF</v>
          </cell>
          <cell r="G10927" t="str">
            <v>CI_OTH</v>
          </cell>
          <cell r="H10927" t="str">
            <v>PC</v>
          </cell>
          <cell r="I10927" t="str">
            <v>CPR</v>
          </cell>
          <cell r="J10927" t="str">
            <v/>
          </cell>
          <cell r="K10927" t="str">
            <v>PD</v>
          </cell>
          <cell r="L10927" t="str">
            <v>3015</v>
          </cell>
          <cell r="M10927" t="str">
            <v>V</v>
          </cell>
          <cell r="N10927">
            <v>31211</v>
          </cell>
        </row>
        <row r="10928">
          <cell r="A10928" t="str">
            <v>RM-OLI-PLS-00-0052</v>
          </cell>
          <cell r="B10928" t="str">
            <v>CINT</v>
          </cell>
          <cell r="C10928" t="str">
            <v/>
          </cell>
          <cell r="D10928" t="str">
            <v>BUSH (K-500010)</v>
          </cell>
          <cell r="E10928">
            <v>44834</v>
          </cell>
          <cell r="F10928" t="str">
            <v>ROF</v>
          </cell>
          <cell r="G10928" t="str">
            <v>CI_PLSTK</v>
          </cell>
          <cell r="H10928" t="str">
            <v>PC</v>
          </cell>
          <cell r="I10928" t="str">
            <v>CPR</v>
          </cell>
          <cell r="J10928" t="str">
            <v/>
          </cell>
          <cell r="K10928" t="str">
            <v>PD</v>
          </cell>
          <cell r="L10928" t="str">
            <v>3015</v>
          </cell>
          <cell r="M10928" t="str">
            <v>V</v>
          </cell>
          <cell r="N10928">
            <v>760</v>
          </cell>
        </row>
        <row r="10929">
          <cell r="A10929" t="str">
            <v>RM-OLI-PLS-00-0053</v>
          </cell>
          <cell r="B10929" t="str">
            <v>CINT</v>
          </cell>
          <cell r="C10929" t="str">
            <v/>
          </cell>
          <cell r="D10929" t="str">
            <v>END CAP (COZY)</v>
          </cell>
          <cell r="E10929">
            <v>44797</v>
          </cell>
          <cell r="F10929" t="str">
            <v>ROF</v>
          </cell>
          <cell r="G10929" t="str">
            <v>CI_PLSTK</v>
          </cell>
          <cell r="H10929" t="str">
            <v>PC</v>
          </cell>
          <cell r="I10929" t="str">
            <v>CPR</v>
          </cell>
          <cell r="J10929" t="str">
            <v/>
          </cell>
          <cell r="K10929" t="str">
            <v>PD</v>
          </cell>
          <cell r="L10929" t="str">
            <v>3015</v>
          </cell>
          <cell r="M10929" t="str">
            <v>V</v>
          </cell>
          <cell r="N10929">
            <v>566</v>
          </cell>
        </row>
        <row r="10930">
          <cell r="A10930" t="str">
            <v>RM-OLI-PLS-00-0054</v>
          </cell>
          <cell r="B10930" t="str">
            <v>CINT</v>
          </cell>
          <cell r="C10930" t="str">
            <v/>
          </cell>
          <cell r="D10930" t="str">
            <v>MEMO PLASTIC OLIVE LIGHT GREY</v>
          </cell>
          <cell r="E10930">
            <v>44834</v>
          </cell>
          <cell r="F10930" t="str">
            <v>ROF</v>
          </cell>
          <cell r="G10930" t="str">
            <v>CI_PLSTK</v>
          </cell>
          <cell r="H10930" t="str">
            <v>PC</v>
          </cell>
          <cell r="I10930" t="str">
            <v>CPR</v>
          </cell>
          <cell r="J10930" t="str">
            <v/>
          </cell>
          <cell r="K10930" t="str">
            <v>PD</v>
          </cell>
          <cell r="L10930" t="str">
            <v>3015</v>
          </cell>
          <cell r="M10930" t="str">
            <v>V</v>
          </cell>
          <cell r="N10930">
            <v>16319</v>
          </cell>
        </row>
        <row r="10931">
          <cell r="A10931" t="str">
            <v>RM-OLI-PLS-00-0055</v>
          </cell>
          <cell r="B10931" t="str">
            <v>CINT</v>
          </cell>
          <cell r="C10931" t="str">
            <v/>
          </cell>
          <cell r="D10931" t="str">
            <v>MEMO PLASTIC OLIVE WHITE</v>
          </cell>
          <cell r="E10931">
            <v>44838</v>
          </cell>
          <cell r="F10931" t="str">
            <v>ROF</v>
          </cell>
          <cell r="G10931" t="str">
            <v>CI_PLSTK</v>
          </cell>
          <cell r="H10931" t="str">
            <v>PC</v>
          </cell>
          <cell r="I10931" t="str">
            <v>CPR</v>
          </cell>
          <cell r="J10931" t="str">
            <v/>
          </cell>
          <cell r="K10931" t="str">
            <v>PD</v>
          </cell>
          <cell r="L10931" t="str">
            <v>3015</v>
          </cell>
          <cell r="M10931" t="str">
            <v>V</v>
          </cell>
          <cell r="N10931">
            <v>14380</v>
          </cell>
        </row>
        <row r="10932">
          <cell r="A10932" t="str">
            <v>RM-OLI-PLS-00-0056</v>
          </cell>
          <cell r="B10932" t="str">
            <v>CINT</v>
          </cell>
          <cell r="C10932" t="str">
            <v/>
          </cell>
          <cell r="D10932" t="str">
            <v>OLIVE BACK LEG PLASTIC</v>
          </cell>
          <cell r="E10932">
            <v>45232</v>
          </cell>
          <cell r="F10932" t="str">
            <v>ROF</v>
          </cell>
          <cell r="G10932" t="str">
            <v>CI_PLSTK</v>
          </cell>
          <cell r="H10932" t="str">
            <v>PC</v>
          </cell>
          <cell r="I10932" t="str">
            <v>CPR</v>
          </cell>
          <cell r="J10932" t="str">
            <v/>
          </cell>
          <cell r="K10932" t="str">
            <v>PD</v>
          </cell>
          <cell r="L10932" t="str">
            <v>3015</v>
          </cell>
          <cell r="M10932" t="str">
            <v>V</v>
          </cell>
          <cell r="N10932">
            <v>1182</v>
          </cell>
        </row>
        <row r="10933">
          <cell r="A10933" t="str">
            <v>RM-OLI-PLS-00-0057</v>
          </cell>
          <cell r="B10933" t="str">
            <v>CINT</v>
          </cell>
          <cell r="C10933" t="str">
            <v/>
          </cell>
          <cell r="D10933" t="str">
            <v>OLIVE FRONT LEG PLASTIC</v>
          </cell>
          <cell r="E10933">
            <v>45232</v>
          </cell>
          <cell r="F10933" t="str">
            <v>ROF</v>
          </cell>
          <cell r="G10933" t="str">
            <v>CI_PLSTK</v>
          </cell>
          <cell r="H10933" t="str">
            <v>PC</v>
          </cell>
          <cell r="I10933" t="str">
            <v>CPR</v>
          </cell>
          <cell r="J10933" t="str">
            <v/>
          </cell>
          <cell r="K10933" t="str">
            <v>PD</v>
          </cell>
          <cell r="L10933" t="str">
            <v>3015</v>
          </cell>
          <cell r="M10933" t="str">
            <v>V</v>
          </cell>
          <cell r="N10933">
            <v>1328</v>
          </cell>
        </row>
        <row r="10934">
          <cell r="A10934" t="str">
            <v>RM-OLI-PLS-00-0058</v>
          </cell>
          <cell r="B10934" t="str">
            <v>CINT</v>
          </cell>
          <cell r="C10934" t="str">
            <v/>
          </cell>
          <cell r="D10934" t="str">
            <v>SEAT PLASTIC GLORY DARK GREY</v>
          </cell>
          <cell r="E10934">
            <v>44834</v>
          </cell>
          <cell r="F10934" t="str">
            <v>ROF</v>
          </cell>
          <cell r="G10934" t="str">
            <v>CI_OTH</v>
          </cell>
          <cell r="H10934" t="str">
            <v>PC</v>
          </cell>
          <cell r="I10934" t="str">
            <v>CPR</v>
          </cell>
          <cell r="J10934" t="str">
            <v/>
          </cell>
          <cell r="K10934" t="str">
            <v>PD</v>
          </cell>
          <cell r="L10934" t="str">
            <v>3015</v>
          </cell>
          <cell r="M10934" t="str">
            <v>V</v>
          </cell>
          <cell r="N10934">
            <v>45684</v>
          </cell>
        </row>
        <row r="10935">
          <cell r="A10935" t="str">
            <v>RM-OLI-PLS-00-0059</v>
          </cell>
          <cell r="B10935" t="str">
            <v>CINT</v>
          </cell>
          <cell r="C10935" t="str">
            <v/>
          </cell>
          <cell r="D10935" t="str">
            <v>SEAT PLASTIC GLORY (BIRU)</v>
          </cell>
          <cell r="E10935">
            <v>44797</v>
          </cell>
          <cell r="F10935" t="str">
            <v>ROF</v>
          </cell>
          <cell r="G10935" t="str">
            <v>CI_PLSTK</v>
          </cell>
          <cell r="H10935" t="str">
            <v>PC</v>
          </cell>
          <cell r="I10935" t="str">
            <v>CPR</v>
          </cell>
          <cell r="J10935" t="str">
            <v/>
          </cell>
          <cell r="K10935" t="str">
            <v>PD</v>
          </cell>
          <cell r="L10935" t="str">
            <v>3015</v>
          </cell>
          <cell r="M10935" t="str">
            <v>V</v>
          </cell>
          <cell r="N10935">
            <v>45116</v>
          </cell>
        </row>
        <row r="10936">
          <cell r="A10936" t="str">
            <v>RM-OLI-PLS-00-0060</v>
          </cell>
          <cell r="B10936" t="str">
            <v>CINT</v>
          </cell>
          <cell r="C10936" t="str">
            <v/>
          </cell>
          <cell r="D10936" t="str">
            <v>SEAT PLASTIC GLORY (ORANGE)</v>
          </cell>
          <cell r="E10936">
            <v>44834</v>
          </cell>
          <cell r="F10936" t="str">
            <v>ROF</v>
          </cell>
          <cell r="G10936" t="str">
            <v>CI_PLSTK</v>
          </cell>
          <cell r="H10936" t="str">
            <v>PC</v>
          </cell>
          <cell r="I10936" t="str">
            <v>CPR</v>
          </cell>
          <cell r="J10936" t="str">
            <v/>
          </cell>
          <cell r="K10936" t="str">
            <v>PD</v>
          </cell>
          <cell r="L10936" t="str">
            <v>3015</v>
          </cell>
          <cell r="M10936" t="str">
            <v>V</v>
          </cell>
          <cell r="N10936">
            <v>43969</v>
          </cell>
        </row>
        <row r="10937">
          <cell r="A10937" t="str">
            <v>RM-OLI-PLS-00-0061</v>
          </cell>
          <cell r="B10937" t="str">
            <v>CINT</v>
          </cell>
          <cell r="C10937" t="str">
            <v/>
          </cell>
          <cell r="D10937" t="str">
            <v>SEAT PLASTIC GLORY PUTIH</v>
          </cell>
          <cell r="E10937">
            <v>44834</v>
          </cell>
          <cell r="F10937" t="str">
            <v>ROF</v>
          </cell>
          <cell r="G10937" t="str">
            <v>CI_PLSTK</v>
          </cell>
          <cell r="H10937" t="str">
            <v>PC</v>
          </cell>
          <cell r="I10937" t="str">
            <v>CPR</v>
          </cell>
          <cell r="J10937" t="str">
            <v/>
          </cell>
          <cell r="K10937" t="str">
            <v>PD</v>
          </cell>
          <cell r="L10937" t="str">
            <v>3015</v>
          </cell>
          <cell r="M10937" t="str">
            <v>V</v>
          </cell>
          <cell r="N10937">
            <v>39914</v>
          </cell>
        </row>
        <row r="10938">
          <cell r="A10938" t="str">
            <v>RM-OLI-PLS-00-0062</v>
          </cell>
          <cell r="B10938" t="str">
            <v>CINT</v>
          </cell>
          <cell r="C10938" t="str">
            <v/>
          </cell>
          <cell r="D10938" t="str">
            <v>SEAT PLASTIC OLIVE BEIGE</v>
          </cell>
          <cell r="E10938">
            <v>45232</v>
          </cell>
          <cell r="F10938" t="str">
            <v>ROF</v>
          </cell>
          <cell r="G10938" t="str">
            <v>CI_PLSTK</v>
          </cell>
          <cell r="H10938" t="str">
            <v>PC</v>
          </cell>
          <cell r="I10938" t="str">
            <v>CPR</v>
          </cell>
          <cell r="J10938" t="str">
            <v/>
          </cell>
          <cell r="K10938" t="str">
            <v>PD</v>
          </cell>
          <cell r="L10938" t="str">
            <v>3015</v>
          </cell>
          <cell r="M10938" t="str">
            <v>V</v>
          </cell>
          <cell r="N10938">
            <v>41565</v>
          </cell>
        </row>
        <row r="10939">
          <cell r="A10939" t="str">
            <v>RM-OLI-PLS-00-0063</v>
          </cell>
          <cell r="B10939" t="str">
            <v>CINT</v>
          </cell>
          <cell r="C10939" t="str">
            <v/>
          </cell>
          <cell r="D10939" t="str">
            <v>SEAT PLASTIC OLIVE BLACK</v>
          </cell>
          <cell r="E10939">
            <v>44797</v>
          </cell>
          <cell r="F10939" t="str">
            <v>ROF</v>
          </cell>
          <cell r="G10939" t="str">
            <v>CI_PLSTK</v>
          </cell>
          <cell r="H10939" t="str">
            <v>PC</v>
          </cell>
          <cell r="I10939" t="str">
            <v>CPR</v>
          </cell>
          <cell r="J10939" t="str">
            <v/>
          </cell>
          <cell r="K10939" t="str">
            <v>PD</v>
          </cell>
          <cell r="L10939" t="str">
            <v>3015</v>
          </cell>
          <cell r="M10939" t="str">
            <v>V</v>
          </cell>
          <cell r="N10939">
            <v>35546</v>
          </cell>
        </row>
        <row r="10940">
          <cell r="A10940" t="str">
            <v>RM-OLI-PLS-00-0064</v>
          </cell>
          <cell r="B10940" t="str">
            <v>CINT</v>
          </cell>
          <cell r="C10940" t="str">
            <v/>
          </cell>
          <cell r="D10940" t="str">
            <v>SEAT PLASTIC OLIVE BLUE</v>
          </cell>
          <cell r="E10940">
            <v>44797</v>
          </cell>
          <cell r="F10940" t="str">
            <v>ROF</v>
          </cell>
          <cell r="G10940" t="str">
            <v>CI_OTH</v>
          </cell>
          <cell r="H10940" t="str">
            <v>PC</v>
          </cell>
          <cell r="I10940" t="str">
            <v>CPR</v>
          </cell>
          <cell r="J10940" t="str">
            <v/>
          </cell>
          <cell r="K10940" t="str">
            <v>PD</v>
          </cell>
          <cell r="L10940" t="str">
            <v>3015</v>
          </cell>
          <cell r="M10940" t="str">
            <v>V</v>
          </cell>
          <cell r="N10940">
            <v>39767</v>
          </cell>
        </row>
        <row r="10941">
          <cell r="A10941" t="str">
            <v>RM-OLI-PLS-00-0065</v>
          </cell>
          <cell r="B10941" t="str">
            <v>CINT</v>
          </cell>
          <cell r="C10941" t="str">
            <v/>
          </cell>
          <cell r="D10941" t="str">
            <v>SEAT PLASTIC OLIVE BLUE PC</v>
          </cell>
          <cell r="E10941">
            <v>44834</v>
          </cell>
          <cell r="F10941" t="str">
            <v>ROF</v>
          </cell>
          <cell r="G10941" t="str">
            <v>CI_OTH</v>
          </cell>
          <cell r="H10941" t="str">
            <v>PC</v>
          </cell>
          <cell r="I10941" t="str">
            <v>CPR</v>
          </cell>
          <cell r="J10941" t="str">
            <v/>
          </cell>
          <cell r="K10941" t="str">
            <v>PD</v>
          </cell>
          <cell r="L10941" t="str">
            <v>3015</v>
          </cell>
          <cell r="M10941" t="str">
            <v>V</v>
          </cell>
          <cell r="N10941">
            <v>38700</v>
          </cell>
        </row>
        <row r="10942">
          <cell r="A10942" t="str">
            <v>RM-OLI-PLS-00-0066</v>
          </cell>
          <cell r="B10942" t="str">
            <v>CINT</v>
          </cell>
          <cell r="C10942" t="str">
            <v/>
          </cell>
          <cell r="D10942" t="str">
            <v>SEAT PLASTIC OLIVE DARK GREY</v>
          </cell>
          <cell r="E10942">
            <v>45169</v>
          </cell>
          <cell r="F10942" t="str">
            <v>ROF</v>
          </cell>
          <cell r="G10942" t="str">
            <v>CI_OTH</v>
          </cell>
          <cell r="H10942" t="str">
            <v>PC</v>
          </cell>
          <cell r="I10942" t="str">
            <v>CPR</v>
          </cell>
          <cell r="J10942" t="str">
            <v/>
          </cell>
          <cell r="K10942" t="str">
            <v>PD</v>
          </cell>
          <cell r="L10942" t="str">
            <v>3015</v>
          </cell>
          <cell r="M10942" t="str">
            <v>V</v>
          </cell>
          <cell r="N10942">
            <v>42409</v>
          </cell>
        </row>
        <row r="10943">
          <cell r="A10943" t="str">
            <v>RM-OLI-PLS-00-0067</v>
          </cell>
          <cell r="B10943" t="str">
            <v>CINT</v>
          </cell>
          <cell r="C10943" t="str">
            <v/>
          </cell>
          <cell r="D10943" t="str">
            <v>SEAT PLASTIC OLIVE GREEN</v>
          </cell>
          <cell r="E10943">
            <v>45293</v>
          </cell>
          <cell r="F10943" t="str">
            <v>ROF</v>
          </cell>
          <cell r="G10943" t="str">
            <v>CI_PLSTK</v>
          </cell>
          <cell r="H10943" t="str">
            <v>PC</v>
          </cell>
          <cell r="I10943" t="str">
            <v>CPR</v>
          </cell>
          <cell r="J10943" t="str">
            <v/>
          </cell>
          <cell r="K10943" t="str">
            <v>PD</v>
          </cell>
          <cell r="L10943" t="str">
            <v>3015</v>
          </cell>
          <cell r="M10943" t="str">
            <v>V</v>
          </cell>
          <cell r="N10943">
            <v>39977</v>
          </cell>
        </row>
        <row r="10944">
          <cell r="A10944" t="str">
            <v>RM-OLI-PLS-00-0068</v>
          </cell>
          <cell r="B10944" t="str">
            <v>CINT</v>
          </cell>
          <cell r="C10944" t="str">
            <v/>
          </cell>
          <cell r="D10944" t="str">
            <v>SEAT PLASTIC OLIVE LIGHT BLUE</v>
          </cell>
          <cell r="E10944">
            <v>44854</v>
          </cell>
          <cell r="F10944" t="str">
            <v>ROF</v>
          </cell>
          <cell r="G10944" t="str">
            <v>CI_OTH</v>
          </cell>
          <cell r="H10944" t="str">
            <v>PC</v>
          </cell>
          <cell r="I10944" t="str">
            <v>CPR</v>
          </cell>
          <cell r="J10944" t="str">
            <v/>
          </cell>
          <cell r="K10944" t="str">
            <v>PD</v>
          </cell>
          <cell r="L10944" t="str">
            <v>3015</v>
          </cell>
          <cell r="M10944" t="str">
            <v>V</v>
          </cell>
          <cell r="N10944">
            <v>38700</v>
          </cell>
        </row>
        <row r="10945">
          <cell r="A10945" t="str">
            <v>RM-OLI-PLS-00-0069</v>
          </cell>
          <cell r="B10945" t="str">
            <v>CINT</v>
          </cell>
          <cell r="C10945" t="str">
            <v/>
          </cell>
          <cell r="D10945" t="str">
            <v>SEAT PLASTIC OLIVE LIGHT GREEN</v>
          </cell>
          <cell r="E10945">
            <v>45293</v>
          </cell>
          <cell r="F10945" t="str">
            <v>ROF</v>
          </cell>
          <cell r="G10945" t="str">
            <v>CI_PLSTK</v>
          </cell>
          <cell r="H10945" t="str">
            <v>PC</v>
          </cell>
          <cell r="I10945" t="str">
            <v>CPR</v>
          </cell>
          <cell r="J10945" t="str">
            <v/>
          </cell>
          <cell r="K10945" t="str">
            <v>PD</v>
          </cell>
          <cell r="L10945" t="str">
            <v>3015</v>
          </cell>
          <cell r="M10945" t="str">
            <v>V</v>
          </cell>
          <cell r="N10945">
            <v>38982</v>
          </cell>
        </row>
        <row r="10946">
          <cell r="A10946" t="str">
            <v>RM-OLI-PLS-00-0070</v>
          </cell>
          <cell r="B10946" t="str">
            <v>CINT</v>
          </cell>
          <cell r="C10946" t="str">
            <v/>
          </cell>
          <cell r="D10946" t="str">
            <v>SEAT PLASTIC OLIVE LIGHT GREY</v>
          </cell>
          <cell r="E10946">
            <v>45293</v>
          </cell>
          <cell r="F10946" t="str">
            <v>ROF</v>
          </cell>
          <cell r="G10946" t="str">
            <v>CI_OTH</v>
          </cell>
          <cell r="H10946" t="str">
            <v>PC</v>
          </cell>
          <cell r="I10946" t="str">
            <v>CPR</v>
          </cell>
          <cell r="J10946" t="str">
            <v/>
          </cell>
          <cell r="K10946" t="str">
            <v>PD</v>
          </cell>
          <cell r="L10946" t="str">
            <v>3015</v>
          </cell>
          <cell r="M10946" t="str">
            <v>V</v>
          </cell>
          <cell r="N10946">
            <v>42271</v>
          </cell>
        </row>
        <row r="10947">
          <cell r="A10947" t="str">
            <v>RM-OLI-PLS-00-0071</v>
          </cell>
          <cell r="B10947" t="str">
            <v>CINT</v>
          </cell>
          <cell r="C10947" t="str">
            <v/>
          </cell>
          <cell r="D10947" t="str">
            <v>SEAT PLASTIC OLIVE NAVY BLUE</v>
          </cell>
          <cell r="E10947">
            <v>44797</v>
          </cell>
          <cell r="F10947" t="str">
            <v>ROF</v>
          </cell>
          <cell r="G10947" t="str">
            <v>CI_PLSTK</v>
          </cell>
          <cell r="H10947" t="str">
            <v>PC</v>
          </cell>
          <cell r="I10947" t="str">
            <v>CPR</v>
          </cell>
          <cell r="J10947" t="str">
            <v/>
          </cell>
          <cell r="K10947" t="str">
            <v>PD</v>
          </cell>
          <cell r="L10947" t="str">
            <v>3015</v>
          </cell>
          <cell r="M10947" t="str">
            <v>V</v>
          </cell>
          <cell r="N10947">
            <v>25644</v>
          </cell>
        </row>
        <row r="10948">
          <cell r="A10948" t="str">
            <v>RM-OLI-PLS-00-0072</v>
          </cell>
          <cell r="B10948" t="str">
            <v>CINT</v>
          </cell>
          <cell r="C10948" t="str">
            <v/>
          </cell>
          <cell r="D10948" t="str">
            <v>SEAT PLASTIC OLIVE ORANGE</v>
          </cell>
          <cell r="E10948">
            <v>44797</v>
          </cell>
          <cell r="F10948" t="str">
            <v>ROF</v>
          </cell>
          <cell r="G10948" t="str">
            <v>CI_PLSTK</v>
          </cell>
          <cell r="H10948" t="str">
            <v>PC</v>
          </cell>
          <cell r="I10948" t="str">
            <v>CPR</v>
          </cell>
          <cell r="J10948" t="str">
            <v/>
          </cell>
          <cell r="K10948" t="str">
            <v>PD</v>
          </cell>
          <cell r="L10948" t="str">
            <v>3015</v>
          </cell>
          <cell r="M10948" t="str">
            <v>V</v>
          </cell>
          <cell r="N10948">
            <v>21086</v>
          </cell>
        </row>
        <row r="10949">
          <cell r="A10949" t="str">
            <v>RM-OLI-PLS-00-0073</v>
          </cell>
          <cell r="B10949" t="str">
            <v>CINT</v>
          </cell>
          <cell r="C10949" t="str">
            <v/>
          </cell>
          <cell r="D10949" t="str">
            <v>SEAT PLASTIC OLIVE RED</v>
          </cell>
          <cell r="E10949">
            <v>45293</v>
          </cell>
          <cell r="F10949" t="str">
            <v>ROF</v>
          </cell>
          <cell r="G10949" t="str">
            <v>CI_OTH</v>
          </cell>
          <cell r="H10949" t="str">
            <v>PC</v>
          </cell>
          <cell r="I10949" t="str">
            <v>CPR</v>
          </cell>
          <cell r="J10949" t="str">
            <v/>
          </cell>
          <cell r="K10949" t="str">
            <v>PD</v>
          </cell>
          <cell r="L10949" t="str">
            <v>3015</v>
          </cell>
          <cell r="M10949" t="str">
            <v>V</v>
          </cell>
          <cell r="N10949">
            <v>38700</v>
          </cell>
        </row>
        <row r="10950">
          <cell r="A10950" t="str">
            <v>RM-OLI-PLS-00-0074</v>
          </cell>
          <cell r="B10950" t="str">
            <v>CINT</v>
          </cell>
          <cell r="C10950" t="str">
            <v/>
          </cell>
          <cell r="D10950" t="str">
            <v>SEAT PLASTIC OLIVE RED ANTI UV</v>
          </cell>
          <cell r="E10950">
            <v>44797</v>
          </cell>
          <cell r="F10950" t="str">
            <v>ROF</v>
          </cell>
          <cell r="G10950" t="str">
            <v>CI_PLSTK</v>
          </cell>
          <cell r="H10950" t="str">
            <v>PC</v>
          </cell>
          <cell r="I10950" t="str">
            <v>CPR</v>
          </cell>
          <cell r="J10950" t="str">
            <v/>
          </cell>
          <cell r="K10950" t="str">
            <v>PD</v>
          </cell>
          <cell r="L10950" t="str">
            <v>3015</v>
          </cell>
          <cell r="M10950" t="str">
            <v>V</v>
          </cell>
          <cell r="N10950">
            <v>45783</v>
          </cell>
        </row>
        <row r="10951">
          <cell r="A10951" t="str">
            <v>RM-OLI-PLS-00-0075</v>
          </cell>
          <cell r="B10951" t="str">
            <v>CINT</v>
          </cell>
          <cell r="C10951" t="str">
            <v/>
          </cell>
          <cell r="D10951" t="str">
            <v>SEAT PLASTIC OLIVE WHITE</v>
          </cell>
          <cell r="E10951">
            <v>44804</v>
          </cell>
          <cell r="F10951" t="str">
            <v>ROF</v>
          </cell>
          <cell r="G10951" t="str">
            <v>CI_PLSTK</v>
          </cell>
          <cell r="H10951" t="str">
            <v>PC</v>
          </cell>
          <cell r="I10951" t="str">
            <v>CPR</v>
          </cell>
          <cell r="J10951" t="str">
            <v/>
          </cell>
          <cell r="K10951" t="str">
            <v>PD</v>
          </cell>
          <cell r="L10951" t="str">
            <v>3015</v>
          </cell>
          <cell r="M10951" t="str">
            <v>V</v>
          </cell>
          <cell r="N10951">
            <v>38572</v>
          </cell>
        </row>
        <row r="10952">
          <cell r="A10952" t="str">
            <v>RM-OLI-PLS-00-0076</v>
          </cell>
          <cell r="B10952" t="str">
            <v>CINT</v>
          </cell>
          <cell r="C10952" t="str">
            <v/>
          </cell>
          <cell r="D10952" t="str">
            <v>SEAT PLS OLIVE BLUE P.3005 C</v>
          </cell>
          <cell r="E10952">
            <v>44834</v>
          </cell>
          <cell r="F10952" t="str">
            <v>ROF</v>
          </cell>
          <cell r="G10952" t="str">
            <v>CI_PLSTK</v>
          </cell>
          <cell r="H10952" t="str">
            <v>PC</v>
          </cell>
          <cell r="I10952" t="str">
            <v>CPR</v>
          </cell>
          <cell r="J10952" t="str">
            <v/>
          </cell>
          <cell r="K10952" t="str">
            <v>PD</v>
          </cell>
          <cell r="L10952" t="str">
            <v>3015</v>
          </cell>
          <cell r="M10952" t="str">
            <v>V</v>
          </cell>
          <cell r="N10952">
            <v>38240</v>
          </cell>
        </row>
        <row r="10953">
          <cell r="A10953" t="str">
            <v>RM-OLI-PLS-00-0077</v>
          </cell>
          <cell r="B10953" t="str">
            <v>CINT</v>
          </cell>
          <cell r="C10953" t="str">
            <v/>
          </cell>
          <cell r="D10953" t="str">
            <v>SEAT PLS OLIVE GREEN P.613 C</v>
          </cell>
          <cell r="E10953">
            <v>44797</v>
          </cell>
          <cell r="F10953" t="str">
            <v>ROF</v>
          </cell>
          <cell r="G10953" t="str">
            <v>CI_PLSTK</v>
          </cell>
          <cell r="H10953" t="str">
            <v>PC</v>
          </cell>
          <cell r="I10953" t="str">
            <v>CPR</v>
          </cell>
          <cell r="J10953" t="str">
            <v/>
          </cell>
          <cell r="K10953" t="str">
            <v>PD</v>
          </cell>
          <cell r="L10953" t="str">
            <v>3015</v>
          </cell>
          <cell r="M10953" t="str">
            <v>V</v>
          </cell>
          <cell r="N10953">
            <v>42843</v>
          </cell>
        </row>
        <row r="10954">
          <cell r="A10954" t="str">
            <v>RM-OLI-PLS-00-0078</v>
          </cell>
          <cell r="B10954" t="str">
            <v>CINT</v>
          </cell>
          <cell r="C10954" t="str">
            <v/>
          </cell>
          <cell r="D10954" t="str">
            <v>SEAT PLS OLIVE YELLOW P.123 C</v>
          </cell>
          <cell r="E10954">
            <v>44834</v>
          </cell>
          <cell r="F10954" t="str">
            <v>ROF</v>
          </cell>
          <cell r="G10954" t="str">
            <v>CI_OTH</v>
          </cell>
          <cell r="H10954" t="str">
            <v>PC</v>
          </cell>
          <cell r="I10954" t="str">
            <v>CPR</v>
          </cell>
          <cell r="J10954" t="str">
            <v/>
          </cell>
          <cell r="K10954" t="str">
            <v>PD</v>
          </cell>
          <cell r="L10954" t="str">
            <v>3015</v>
          </cell>
          <cell r="M10954" t="str">
            <v>V</v>
          </cell>
          <cell r="N10954">
            <v>38108</v>
          </cell>
        </row>
        <row r="10955">
          <cell r="A10955" t="str">
            <v>RM-OLI-PLS-00-0079</v>
          </cell>
          <cell r="B10955" t="str">
            <v>CINT</v>
          </cell>
          <cell r="C10955" t="str">
            <v/>
          </cell>
          <cell r="D10955" t="str">
            <v>LEG PLASTIC SHOES OVAL 60/30</v>
          </cell>
          <cell r="E10955">
            <v>44874</v>
          </cell>
          <cell r="F10955" t="str">
            <v>ROF</v>
          </cell>
          <cell r="G10955" t="str">
            <v>CI_PLSTK</v>
          </cell>
          <cell r="H10955" t="str">
            <v>PC</v>
          </cell>
          <cell r="I10955" t="str">
            <v>CPR</v>
          </cell>
          <cell r="J10955" t="str">
            <v/>
          </cell>
          <cell r="K10955" t="str">
            <v>PD</v>
          </cell>
          <cell r="L10955" t="str">
            <v>3015</v>
          </cell>
          <cell r="M10955" t="str">
            <v>V</v>
          </cell>
          <cell r="N10955">
            <v>3050</v>
          </cell>
        </row>
        <row r="10956">
          <cell r="A10956" t="str">
            <v>RM-OLI-PLS-SC-0001</v>
          </cell>
          <cell r="B10956" t="str">
            <v>CINT</v>
          </cell>
          <cell r="C10956" t="str">
            <v/>
          </cell>
          <cell r="D10956" t="str">
            <v>SEAT PLASTIC OLIVE BEIGE</v>
          </cell>
          <cell r="E10956">
            <v>44770</v>
          </cell>
          <cell r="F10956" t="str">
            <v>ROF</v>
          </cell>
          <cell r="G10956" t="str">
            <v>CI_PLSTK</v>
          </cell>
          <cell r="H10956" t="str">
            <v>PC</v>
          </cell>
          <cell r="I10956" t="str">
            <v>CPR</v>
          </cell>
          <cell r="J10956" t="str">
            <v/>
          </cell>
          <cell r="K10956" t="str">
            <v>PD</v>
          </cell>
          <cell r="L10956" t="str">
            <v>3015</v>
          </cell>
          <cell r="M10956" t="str">
            <v>V</v>
          </cell>
          <cell r="N10956">
            <v>25644</v>
          </cell>
        </row>
        <row r="10957">
          <cell r="A10957" t="str">
            <v>RM-OLI-PLS-SC-0002</v>
          </cell>
          <cell r="B10957" t="str">
            <v>CINT</v>
          </cell>
          <cell r="C10957" t="str">
            <v/>
          </cell>
          <cell r="D10957" t="str">
            <v>SEAT PLASTIC OLIVE BLUE</v>
          </cell>
          <cell r="E10957">
            <v>44770</v>
          </cell>
          <cell r="F10957" t="str">
            <v>ROF</v>
          </cell>
          <cell r="G10957" t="str">
            <v>CI_PLSTK</v>
          </cell>
          <cell r="H10957" t="str">
            <v>PC</v>
          </cell>
          <cell r="I10957" t="str">
            <v>CPR</v>
          </cell>
          <cell r="J10957" t="str">
            <v/>
          </cell>
          <cell r="K10957" t="str">
            <v>PD</v>
          </cell>
          <cell r="L10957" t="str">
            <v>3015</v>
          </cell>
          <cell r="M10957" t="str">
            <v>V</v>
          </cell>
          <cell r="N10957">
            <v>25644</v>
          </cell>
        </row>
        <row r="10958">
          <cell r="A10958" t="str">
            <v>RM-OLI-PLS-SC-0003</v>
          </cell>
          <cell r="B10958" t="str">
            <v>CINT</v>
          </cell>
          <cell r="C10958" t="str">
            <v/>
          </cell>
          <cell r="D10958" t="str">
            <v>SEAT PLASTIC OLIVE DARK GREY</v>
          </cell>
          <cell r="E10958">
            <v>44804</v>
          </cell>
          <cell r="F10958" t="str">
            <v>ROF</v>
          </cell>
          <cell r="G10958" t="str">
            <v>CI_PLSTK</v>
          </cell>
          <cell r="H10958" t="str">
            <v>PC</v>
          </cell>
          <cell r="I10958" t="str">
            <v>CPR</v>
          </cell>
          <cell r="J10958" t="str">
            <v/>
          </cell>
          <cell r="K10958" t="str">
            <v>PD</v>
          </cell>
          <cell r="L10958" t="str">
            <v>3015</v>
          </cell>
          <cell r="M10958" t="str">
            <v>V</v>
          </cell>
          <cell r="N10958">
            <v>25644</v>
          </cell>
        </row>
        <row r="10959">
          <cell r="A10959" t="str">
            <v>RM-OLI-PLS-SC-0004</v>
          </cell>
          <cell r="B10959" t="str">
            <v>CINT</v>
          </cell>
          <cell r="C10959" t="str">
            <v/>
          </cell>
          <cell r="D10959" t="str">
            <v>SEAT PLASTIC OLIVE GREEN</v>
          </cell>
          <cell r="E10959">
            <v>44770</v>
          </cell>
          <cell r="F10959" t="str">
            <v>ROF</v>
          </cell>
          <cell r="G10959" t="str">
            <v>CI_PLSTK</v>
          </cell>
          <cell r="H10959" t="str">
            <v>PC</v>
          </cell>
          <cell r="I10959" t="str">
            <v>CPR</v>
          </cell>
          <cell r="J10959" t="str">
            <v/>
          </cell>
          <cell r="K10959" t="str">
            <v>PD</v>
          </cell>
          <cell r="L10959" t="str">
            <v>3015</v>
          </cell>
          <cell r="M10959" t="str">
            <v>V</v>
          </cell>
          <cell r="N10959">
            <v>25644</v>
          </cell>
        </row>
        <row r="10960">
          <cell r="A10960" t="str">
            <v>RM-OLI-PLS-SC-0005</v>
          </cell>
          <cell r="B10960" t="str">
            <v>CINT</v>
          </cell>
          <cell r="C10960" t="str">
            <v/>
          </cell>
          <cell r="D10960" t="str">
            <v>SEAT PLASTIC OLIVE LIGHT GREY</v>
          </cell>
          <cell r="E10960">
            <v>44770</v>
          </cell>
          <cell r="F10960" t="str">
            <v>ROF</v>
          </cell>
          <cell r="G10960" t="str">
            <v>CI_PLSTK</v>
          </cell>
          <cell r="H10960" t="str">
            <v>PC</v>
          </cell>
          <cell r="I10960" t="str">
            <v>CPR</v>
          </cell>
          <cell r="J10960" t="str">
            <v/>
          </cell>
          <cell r="K10960" t="str">
            <v>PD</v>
          </cell>
          <cell r="L10960" t="str">
            <v>3015</v>
          </cell>
          <cell r="M10960" t="str">
            <v>V</v>
          </cell>
          <cell r="N10960">
            <v>25644</v>
          </cell>
        </row>
        <row r="10961">
          <cell r="A10961" t="str">
            <v>RM-OLI-PLS-SC-0006</v>
          </cell>
          <cell r="B10961" t="str">
            <v>CINT</v>
          </cell>
          <cell r="C10961" t="str">
            <v/>
          </cell>
          <cell r="D10961" t="str">
            <v>SEAT PLASTIC OLIVE RED</v>
          </cell>
          <cell r="E10961">
            <v>44770</v>
          </cell>
          <cell r="F10961" t="str">
            <v>ROF</v>
          </cell>
          <cell r="G10961" t="str">
            <v>CI_PLSTK</v>
          </cell>
          <cell r="H10961" t="str">
            <v>PC</v>
          </cell>
          <cell r="I10961" t="str">
            <v>CPR</v>
          </cell>
          <cell r="J10961" t="str">
            <v/>
          </cell>
          <cell r="K10961" t="str">
            <v>PD</v>
          </cell>
          <cell r="L10961" t="str">
            <v>3015</v>
          </cell>
          <cell r="M10961" t="str">
            <v>V</v>
          </cell>
          <cell r="N10961">
            <v>25644</v>
          </cell>
        </row>
        <row r="10962">
          <cell r="A10962" t="str">
            <v>RM-OLI-PLS-SC-0007</v>
          </cell>
          <cell r="B10962" t="str">
            <v>CINT</v>
          </cell>
          <cell r="C10962" t="str">
            <v/>
          </cell>
          <cell r="D10962" t="str">
            <v>SEAT PLASTIC OLIVE WHITE</v>
          </cell>
          <cell r="E10962">
            <v>44774</v>
          </cell>
          <cell r="F10962" t="str">
            <v>ROF</v>
          </cell>
          <cell r="G10962" t="str">
            <v>CI_PLSTK</v>
          </cell>
          <cell r="H10962" t="str">
            <v>PC</v>
          </cell>
          <cell r="I10962" t="str">
            <v>CPR</v>
          </cell>
          <cell r="J10962" t="str">
            <v/>
          </cell>
          <cell r="K10962" t="str">
            <v>PD</v>
          </cell>
          <cell r="L10962" t="str">
            <v>3015</v>
          </cell>
          <cell r="M10962" t="str">
            <v>V</v>
          </cell>
          <cell r="N10962">
            <v>38700</v>
          </cell>
        </row>
        <row r="10963">
          <cell r="A10963" t="str">
            <v>RM-OLI-PLS-SC-0008</v>
          </cell>
          <cell r="B10963" t="str">
            <v>CINT</v>
          </cell>
          <cell r="C10963" t="str">
            <v/>
          </cell>
          <cell r="D10963" t="str">
            <v>SEAT PLS OLIVE BLUE P.3005 C</v>
          </cell>
          <cell r="E10963">
            <v>44774</v>
          </cell>
          <cell r="F10963" t="str">
            <v>ROF</v>
          </cell>
          <cell r="G10963" t="str">
            <v>CI_PLSTK</v>
          </cell>
          <cell r="H10963" t="str">
            <v>PC</v>
          </cell>
          <cell r="I10963" t="str">
            <v>CPR</v>
          </cell>
          <cell r="J10963" t="str">
            <v/>
          </cell>
          <cell r="K10963" t="str">
            <v>PD</v>
          </cell>
          <cell r="L10963" t="str">
            <v>3015</v>
          </cell>
          <cell r="M10963" t="str">
            <v>V</v>
          </cell>
          <cell r="N10963">
            <v>38700</v>
          </cell>
        </row>
        <row r="10964">
          <cell r="A10964" t="str">
            <v>RM-OLI-PLS-SC-0009</v>
          </cell>
          <cell r="B10964" t="str">
            <v>CINT</v>
          </cell>
          <cell r="C10964" t="str">
            <v/>
          </cell>
          <cell r="D10964" t="str">
            <v>SEAT PLS OLIVE GREEN P.613 C</v>
          </cell>
          <cell r="E10964">
            <v>44774</v>
          </cell>
          <cell r="F10964" t="str">
            <v>ROF</v>
          </cell>
          <cell r="G10964" t="str">
            <v>CI_PLSTK</v>
          </cell>
          <cell r="H10964" t="str">
            <v>PC</v>
          </cell>
          <cell r="I10964" t="str">
            <v>CPR</v>
          </cell>
          <cell r="J10964" t="str">
            <v/>
          </cell>
          <cell r="K10964" t="str">
            <v>PD</v>
          </cell>
          <cell r="L10964" t="str">
            <v>3015</v>
          </cell>
          <cell r="M10964" t="str">
            <v>V</v>
          </cell>
          <cell r="N10964">
            <v>38700</v>
          </cell>
        </row>
        <row r="10965">
          <cell r="A10965" t="str">
            <v>RM-OLI-PLS-SC-0010</v>
          </cell>
          <cell r="B10965" t="str">
            <v>CINT</v>
          </cell>
          <cell r="C10965" t="str">
            <v/>
          </cell>
          <cell r="D10965" t="str">
            <v>SEAT PLS OLIVE YELLOW P.123 C</v>
          </cell>
          <cell r="E10965">
            <v>45232</v>
          </cell>
          <cell r="F10965" t="str">
            <v>ROF</v>
          </cell>
          <cell r="G10965" t="str">
            <v>CI_PLSTK</v>
          </cell>
          <cell r="H10965" t="str">
            <v>PC</v>
          </cell>
          <cell r="I10965" t="str">
            <v>CPR</v>
          </cell>
          <cell r="J10965" t="str">
            <v/>
          </cell>
          <cell r="K10965" t="str">
            <v>PD</v>
          </cell>
          <cell r="L10965" t="str">
            <v>3015</v>
          </cell>
          <cell r="M10965" t="str">
            <v>V</v>
          </cell>
          <cell r="N10965">
            <v>38700</v>
          </cell>
        </row>
        <row r="10966">
          <cell r="A10966" t="str">
            <v>RM-OLI-PLS-SC-0011</v>
          </cell>
          <cell r="B10966" t="str">
            <v>CINT</v>
          </cell>
          <cell r="C10966" t="str">
            <v/>
          </cell>
          <cell r="D10966" t="str">
            <v>BACK PLS OLIVE D. GREY SBLN SUNGAI LILIN</v>
          </cell>
          <cell r="E10966">
            <v>0</v>
          </cell>
          <cell r="F10966" t="str">
            <v>ROF</v>
          </cell>
          <cell r="G10966" t="str">
            <v>CI_PLSTK</v>
          </cell>
          <cell r="H10966" t="str">
            <v>PC</v>
          </cell>
          <cell r="I10966" t="str">
            <v>CPR</v>
          </cell>
          <cell r="J10966" t="str">
            <v/>
          </cell>
          <cell r="K10966" t="str">
            <v>PD</v>
          </cell>
          <cell r="L10966" t="str">
            <v>3015</v>
          </cell>
          <cell r="M10966" t="str">
            <v>V</v>
          </cell>
          <cell r="N10966">
            <v>50761</v>
          </cell>
        </row>
        <row r="10967">
          <cell r="A10967" t="str">
            <v>RM-OLI-PLT-00-0079</v>
          </cell>
          <cell r="B10967" t="str">
            <v>CINT</v>
          </cell>
          <cell r="C10967" t="str">
            <v/>
          </cell>
          <cell r="D10967" t="str">
            <v>CLAMPING BRACKET LEG 34</v>
          </cell>
          <cell r="E10967">
            <v>44797</v>
          </cell>
          <cell r="F10967" t="str">
            <v>ROF</v>
          </cell>
          <cell r="G10967" t="str">
            <v>CI_PLAT</v>
          </cell>
          <cell r="H10967" t="str">
            <v>PC</v>
          </cell>
          <cell r="I10967" t="str">
            <v>CPR</v>
          </cell>
          <cell r="J10967" t="str">
            <v/>
          </cell>
          <cell r="K10967" t="str">
            <v>PD</v>
          </cell>
          <cell r="L10967" t="str">
            <v>3015</v>
          </cell>
          <cell r="M10967" t="str">
            <v>V</v>
          </cell>
          <cell r="N10967">
            <v>6086</v>
          </cell>
        </row>
        <row r="10968">
          <cell r="A10968" t="str">
            <v>RM-OLI-PLT-00-0080</v>
          </cell>
          <cell r="B10968" t="str">
            <v>CINT</v>
          </cell>
          <cell r="C10968" t="str">
            <v/>
          </cell>
          <cell r="D10968" t="str">
            <v>CLAMPING BRACKET SEAT 22 +K.T.OLIVE</v>
          </cell>
          <cell r="E10968">
            <v>44936</v>
          </cell>
          <cell r="F10968" t="str">
            <v>ROF</v>
          </cell>
          <cell r="G10968" t="str">
            <v>CI_PLAT</v>
          </cell>
          <cell r="H10968" t="str">
            <v>PC</v>
          </cell>
          <cell r="I10968" t="str">
            <v>CPR</v>
          </cell>
          <cell r="J10968" t="str">
            <v/>
          </cell>
          <cell r="K10968" t="str">
            <v>PD</v>
          </cell>
          <cell r="L10968" t="str">
            <v>3015</v>
          </cell>
          <cell r="M10968" t="str">
            <v>V</v>
          </cell>
          <cell r="N10968">
            <v>6086</v>
          </cell>
        </row>
        <row r="10969">
          <cell r="A10969" t="str">
            <v>RM-OLI-PLT-00-0081</v>
          </cell>
          <cell r="B10969" t="str">
            <v>CINT</v>
          </cell>
          <cell r="C10969" t="str">
            <v/>
          </cell>
          <cell r="D10969" t="str">
            <v>SPHC-P 3.2 X 1.219 X 2.438</v>
          </cell>
          <cell r="E10969">
            <v>45232</v>
          </cell>
          <cell r="F10969" t="str">
            <v>ROF</v>
          </cell>
          <cell r="G10969" t="str">
            <v>CI_PLAT</v>
          </cell>
          <cell r="H10969" t="str">
            <v>PC</v>
          </cell>
          <cell r="I10969" t="str">
            <v>CPR</v>
          </cell>
          <cell r="J10969" t="str">
            <v/>
          </cell>
          <cell r="K10969" t="str">
            <v>PD</v>
          </cell>
          <cell r="L10969" t="str">
            <v>3015</v>
          </cell>
          <cell r="M10969" t="str">
            <v>V</v>
          </cell>
          <cell r="N10969">
            <v>1493093</v>
          </cell>
        </row>
        <row r="10970">
          <cell r="A10970" t="str">
            <v>RM-OLI-TRX-00-0082</v>
          </cell>
          <cell r="B10970" t="str">
            <v>CINT</v>
          </cell>
          <cell r="C10970" t="str">
            <v/>
          </cell>
          <cell r="D10970" t="str">
            <v>MEMO TABLE LARGE SIZE PLYWOOD</v>
          </cell>
          <cell r="E10970">
            <v>44797</v>
          </cell>
          <cell r="F10970" t="str">
            <v>ROF</v>
          </cell>
          <cell r="G10970" t="str">
            <v>CI_BOARD</v>
          </cell>
          <cell r="H10970" t="str">
            <v>PC</v>
          </cell>
          <cell r="I10970" t="str">
            <v>CPR</v>
          </cell>
          <cell r="J10970" t="str">
            <v/>
          </cell>
          <cell r="K10970" t="str">
            <v>PD</v>
          </cell>
          <cell r="L10970" t="str">
            <v>3015</v>
          </cell>
          <cell r="M10970" t="str">
            <v>V</v>
          </cell>
          <cell r="N10970">
            <v>55000</v>
          </cell>
        </row>
        <row r="10971">
          <cell r="A10971" t="str">
            <v>RM-OLI-TRX-00-0083</v>
          </cell>
          <cell r="B10971" t="str">
            <v>CINT</v>
          </cell>
          <cell r="C10971" t="str">
            <v/>
          </cell>
          <cell r="D10971" t="str">
            <v>TABLE TOP OLIVE A-LM + 10 CM</v>
          </cell>
          <cell r="E10971">
            <v>44797</v>
          </cell>
          <cell r="F10971" t="str">
            <v>ROF</v>
          </cell>
          <cell r="G10971" t="str">
            <v>CI_BOARD</v>
          </cell>
          <cell r="H10971" t="str">
            <v>PC</v>
          </cell>
          <cell r="I10971" t="str">
            <v>CPR</v>
          </cell>
          <cell r="J10971" t="str">
            <v/>
          </cell>
          <cell r="K10971" t="str">
            <v>PD</v>
          </cell>
          <cell r="L10971" t="str">
            <v>3015</v>
          </cell>
          <cell r="M10971" t="str">
            <v>V</v>
          </cell>
          <cell r="N10971">
            <v>57500</v>
          </cell>
        </row>
        <row r="10972">
          <cell r="A10972" t="str">
            <v>RM-OLI-TRX-00-0084</v>
          </cell>
          <cell r="B10972" t="str">
            <v>CINT</v>
          </cell>
          <cell r="C10972" t="str">
            <v/>
          </cell>
          <cell r="D10972" t="str">
            <v>MEMO TABLE OLIVE A-LM EXTRA LARGE</v>
          </cell>
          <cell r="E10972">
            <v>0</v>
          </cell>
          <cell r="F10972" t="str">
            <v>ROF</v>
          </cell>
          <cell r="G10972" t="str">
            <v>CI_BOARD</v>
          </cell>
          <cell r="H10972" t="str">
            <v>PC</v>
          </cell>
          <cell r="I10972" t="str">
            <v>CPR</v>
          </cell>
          <cell r="J10972" t="str">
            <v/>
          </cell>
          <cell r="K10972" t="str">
            <v>PD</v>
          </cell>
          <cell r="L10972" t="str">
            <v>3015</v>
          </cell>
          <cell r="M10972" t="str">
            <v>V</v>
          </cell>
          <cell r="N10972">
            <v>61500</v>
          </cell>
        </row>
        <row r="10973">
          <cell r="A10973" t="str">
            <v>RM-OLI-TRX-00-0085</v>
          </cell>
          <cell r="B10973" t="str">
            <v>CINT</v>
          </cell>
          <cell r="C10973" t="str">
            <v/>
          </cell>
          <cell r="D10973" t="str">
            <v>MEMO TABLE LARGE SIZE PLYWOOD-HPLTEXTURE</v>
          </cell>
          <cell r="E10973">
            <v>0</v>
          </cell>
          <cell r="F10973" t="str">
            <v>ROF</v>
          </cell>
          <cell r="G10973" t="str">
            <v>CI_BOARD</v>
          </cell>
          <cell r="H10973" t="str">
            <v>PC</v>
          </cell>
          <cell r="I10973" t="str">
            <v>CPR</v>
          </cell>
          <cell r="J10973" t="str">
            <v/>
          </cell>
          <cell r="K10973" t="str">
            <v>PD</v>
          </cell>
          <cell r="L10973" t="str">
            <v>3015</v>
          </cell>
          <cell r="M10973" t="str">
            <v>V</v>
          </cell>
          <cell r="N10973">
            <v>55000</v>
          </cell>
        </row>
        <row r="10974">
          <cell r="A10974" t="str">
            <v>RM-OPT-ACC-00-0084</v>
          </cell>
          <cell r="B10974" t="str">
            <v>CINT</v>
          </cell>
          <cell r="C10974" t="str">
            <v/>
          </cell>
          <cell r="D10974" t="str">
            <v>ACCESSORIES BED OPTIMUS</v>
          </cell>
          <cell r="E10974">
            <v>44802</v>
          </cell>
          <cell r="F10974" t="str">
            <v>ROF</v>
          </cell>
          <cell r="G10974" t="str">
            <v>CI_OTH</v>
          </cell>
          <cell r="H10974" t="str">
            <v>PC</v>
          </cell>
          <cell r="I10974" t="str">
            <v>CPR</v>
          </cell>
          <cell r="J10974" t="str">
            <v/>
          </cell>
          <cell r="K10974" t="str">
            <v>PD</v>
          </cell>
          <cell r="L10974" t="str">
            <v>3015</v>
          </cell>
          <cell r="M10974" t="str">
            <v>V</v>
          </cell>
          <cell r="N10974">
            <v>0</v>
          </cell>
        </row>
        <row r="10975">
          <cell r="A10975" t="str">
            <v>RM-OPT-ACC-00-0085</v>
          </cell>
          <cell r="B10975" t="str">
            <v>CINT</v>
          </cell>
          <cell r="C10975" t="str">
            <v/>
          </cell>
          <cell r="D10975" t="str">
            <v>ACCESSORIES H/F BOARD OPTIMUS</v>
          </cell>
          <cell r="E10975">
            <v>44923</v>
          </cell>
          <cell r="F10975" t="str">
            <v>ROF</v>
          </cell>
          <cell r="G10975" t="str">
            <v>CI_OTH</v>
          </cell>
          <cell r="H10975" t="str">
            <v>PC</v>
          </cell>
          <cell r="I10975" t="str">
            <v>CPR</v>
          </cell>
          <cell r="J10975" t="str">
            <v/>
          </cell>
          <cell r="K10975" t="str">
            <v>PD</v>
          </cell>
          <cell r="L10975" t="str">
            <v>3015</v>
          </cell>
          <cell r="M10975" t="str">
            <v>V</v>
          </cell>
          <cell r="N10975">
            <v>0</v>
          </cell>
        </row>
        <row r="10976">
          <cell r="A10976" t="str">
            <v>RM-OPT-ACC-00-0086</v>
          </cell>
          <cell r="B10976" t="str">
            <v>CINT</v>
          </cell>
          <cell r="C10976" t="str">
            <v/>
          </cell>
          <cell r="D10976" t="str">
            <v>ACCESSORIES OPTIMUS 1M</v>
          </cell>
          <cell r="E10976">
            <v>0</v>
          </cell>
          <cell r="F10976" t="str">
            <v>ROF</v>
          </cell>
          <cell r="G10976" t="str">
            <v>CI_OTH</v>
          </cell>
          <cell r="H10976" t="str">
            <v>PC</v>
          </cell>
          <cell r="I10976" t="str">
            <v>CPR</v>
          </cell>
          <cell r="J10976" t="str">
            <v/>
          </cell>
          <cell r="K10976" t="str">
            <v>PD</v>
          </cell>
          <cell r="L10976" t="str">
            <v>3015</v>
          </cell>
          <cell r="M10976" t="str">
            <v>V</v>
          </cell>
          <cell r="N10976">
            <v>0</v>
          </cell>
        </row>
        <row r="10977">
          <cell r="A10977" t="str">
            <v>RM-OPT-ACC-00-0087</v>
          </cell>
          <cell r="B10977" t="str">
            <v>CINT</v>
          </cell>
          <cell r="C10977" t="str">
            <v/>
          </cell>
          <cell r="D10977" t="str">
            <v>ACCESSORIES OPTIMUS 2M</v>
          </cell>
          <cell r="E10977">
            <v>0</v>
          </cell>
          <cell r="F10977" t="str">
            <v>ROF</v>
          </cell>
          <cell r="G10977" t="str">
            <v>CI_OTH</v>
          </cell>
          <cell r="H10977" t="str">
            <v>PC</v>
          </cell>
          <cell r="I10977" t="str">
            <v>CPR</v>
          </cell>
          <cell r="J10977" t="str">
            <v/>
          </cell>
          <cell r="K10977" t="str">
            <v>PD</v>
          </cell>
          <cell r="L10977" t="str">
            <v>3015</v>
          </cell>
          <cell r="M10977" t="str">
            <v>V</v>
          </cell>
          <cell r="N10977">
            <v>0</v>
          </cell>
        </row>
        <row r="10978">
          <cell r="A10978" t="str">
            <v>RM-OPT-ACC-00-0088</v>
          </cell>
          <cell r="B10978" t="str">
            <v>CINT</v>
          </cell>
          <cell r="C10978" t="str">
            <v/>
          </cell>
          <cell r="D10978" t="str">
            <v>ACCESSORIES OPTIMUS 3M</v>
          </cell>
          <cell r="E10978">
            <v>44923</v>
          </cell>
          <cell r="F10978" t="str">
            <v>ROF</v>
          </cell>
          <cell r="G10978" t="str">
            <v>CI_OTH</v>
          </cell>
          <cell r="H10978" t="str">
            <v>PC</v>
          </cell>
          <cell r="I10978" t="str">
            <v>CPR</v>
          </cell>
          <cell r="J10978" t="str">
            <v/>
          </cell>
          <cell r="K10978" t="str">
            <v>PD</v>
          </cell>
          <cell r="L10978" t="str">
            <v>3015</v>
          </cell>
          <cell r="M10978" t="str">
            <v>V</v>
          </cell>
          <cell r="N10978">
            <v>0</v>
          </cell>
        </row>
        <row r="10979">
          <cell r="A10979" t="str">
            <v>RM-OPT-ACC-00-0089</v>
          </cell>
          <cell r="B10979" t="str">
            <v>CINT</v>
          </cell>
          <cell r="C10979" t="str">
            <v/>
          </cell>
          <cell r="D10979" t="str">
            <v>ACCESSORIES OPTIMUS 3E</v>
          </cell>
          <cell r="E10979">
            <v>44966</v>
          </cell>
          <cell r="F10979" t="str">
            <v>ROF</v>
          </cell>
          <cell r="G10979" t="str">
            <v>CI_OTH</v>
          </cell>
          <cell r="H10979" t="str">
            <v>PC</v>
          </cell>
          <cell r="I10979" t="str">
            <v>CPR</v>
          </cell>
          <cell r="J10979" t="str">
            <v/>
          </cell>
          <cell r="K10979" t="str">
            <v>PD</v>
          </cell>
          <cell r="L10979" t="str">
            <v>3015</v>
          </cell>
          <cell r="M10979" t="str">
            <v>V</v>
          </cell>
          <cell r="N10979">
            <v>0</v>
          </cell>
        </row>
        <row r="10980">
          <cell r="A10980" t="str">
            <v>RM-OPT-ACC-00-0090</v>
          </cell>
          <cell r="B10980" t="str">
            <v>CINT</v>
          </cell>
          <cell r="C10980" t="str">
            <v/>
          </cell>
          <cell r="D10980" t="str">
            <v>ACCESSORIES CORNER BUMPER OPT</v>
          </cell>
          <cell r="E10980">
            <v>44923</v>
          </cell>
          <cell r="F10980" t="str">
            <v>ROF</v>
          </cell>
          <cell r="G10980" t="str">
            <v>CI_OTH</v>
          </cell>
          <cell r="H10980" t="str">
            <v>PC</v>
          </cell>
          <cell r="I10980" t="str">
            <v>CPR</v>
          </cell>
          <cell r="J10980" t="str">
            <v/>
          </cell>
          <cell r="K10980" t="str">
            <v>PD</v>
          </cell>
          <cell r="L10980" t="str">
            <v>3015</v>
          </cell>
          <cell r="M10980" t="str">
            <v>V</v>
          </cell>
          <cell r="N10980">
            <v>0</v>
          </cell>
        </row>
        <row r="10981">
          <cell r="A10981" t="str">
            <v>RM-OPT-ACC-00-0091</v>
          </cell>
          <cell r="B10981" t="str">
            <v>CINT</v>
          </cell>
          <cell r="C10981" t="str">
            <v/>
          </cell>
          <cell r="D10981" t="str">
            <v>ACCESSORIES SIDE BUMPER OPT</v>
          </cell>
          <cell r="E10981">
            <v>44923</v>
          </cell>
          <cell r="F10981" t="str">
            <v>ROF</v>
          </cell>
          <cell r="G10981" t="str">
            <v>CI_OTH</v>
          </cell>
          <cell r="H10981" t="str">
            <v>PC</v>
          </cell>
          <cell r="I10981" t="str">
            <v>CPR</v>
          </cell>
          <cell r="J10981" t="str">
            <v/>
          </cell>
          <cell r="K10981" t="str">
            <v>PD</v>
          </cell>
          <cell r="L10981" t="str">
            <v>3015</v>
          </cell>
          <cell r="M10981" t="str">
            <v>V</v>
          </cell>
          <cell r="N10981">
            <v>0</v>
          </cell>
        </row>
        <row r="10982">
          <cell r="A10982" t="str">
            <v>RM-OPT-ACC-00-0092</v>
          </cell>
          <cell r="B10982" t="str">
            <v>CINT</v>
          </cell>
          <cell r="C10982" t="str">
            <v/>
          </cell>
          <cell r="D10982" t="str">
            <v>ACCESSORIES OPERATING MOTOR 3E</v>
          </cell>
          <cell r="E10982">
            <v>44966</v>
          </cell>
          <cell r="F10982" t="str">
            <v>ROF</v>
          </cell>
          <cell r="G10982" t="str">
            <v>CI_OTH</v>
          </cell>
          <cell r="H10982" t="str">
            <v>PC</v>
          </cell>
          <cell r="I10982" t="str">
            <v>CPR</v>
          </cell>
          <cell r="J10982" t="str">
            <v/>
          </cell>
          <cell r="K10982" t="str">
            <v>PD</v>
          </cell>
          <cell r="L10982" t="str">
            <v>3015</v>
          </cell>
          <cell r="M10982" t="str">
            <v>V</v>
          </cell>
          <cell r="N10982">
            <v>0</v>
          </cell>
        </row>
        <row r="10983">
          <cell r="A10983" t="str">
            <v>RM-OPT-ACC-00-0093</v>
          </cell>
          <cell r="B10983" t="str">
            <v>CINT</v>
          </cell>
          <cell r="C10983" t="str">
            <v/>
          </cell>
          <cell r="D10983" t="str">
            <v>ACCESSORIES OPTIMUS F</v>
          </cell>
          <cell r="E10983">
            <v>0</v>
          </cell>
          <cell r="F10983" t="str">
            <v>ROF</v>
          </cell>
          <cell r="G10983" t="str">
            <v>CI_OTH</v>
          </cell>
          <cell r="H10983" t="str">
            <v>PC</v>
          </cell>
          <cell r="I10983" t="str">
            <v>CPR</v>
          </cell>
          <cell r="J10983" t="str">
            <v/>
          </cell>
          <cell r="K10983" t="str">
            <v>PD</v>
          </cell>
          <cell r="L10983" t="str">
            <v>3015</v>
          </cell>
          <cell r="M10983" t="str">
            <v>V</v>
          </cell>
          <cell r="N10983">
            <v>0</v>
          </cell>
        </row>
        <row r="10984">
          <cell r="A10984" t="str">
            <v>RM-OPT-ACC-00-0094</v>
          </cell>
          <cell r="B10984" t="str">
            <v>CINT</v>
          </cell>
          <cell r="C10984" t="str">
            <v/>
          </cell>
          <cell r="D10984" t="str">
            <v>ACCESSORIES OPTIMUS 2M/3M PLUS D</v>
          </cell>
          <cell r="E10984">
            <v>45232</v>
          </cell>
          <cell r="F10984" t="str">
            <v>ROF</v>
          </cell>
          <cell r="G10984" t="str">
            <v>CI_OTH</v>
          </cell>
          <cell r="H10984" t="str">
            <v>PC</v>
          </cell>
          <cell r="I10984" t="str">
            <v>CPR</v>
          </cell>
          <cell r="J10984" t="str">
            <v/>
          </cell>
          <cell r="K10984" t="str">
            <v>PD</v>
          </cell>
          <cell r="L10984" t="str">
            <v>3015</v>
          </cell>
          <cell r="M10984" t="str">
            <v>V</v>
          </cell>
          <cell r="N10984">
            <v>0</v>
          </cell>
        </row>
        <row r="10985">
          <cell r="A10985" t="str">
            <v>RM-OPT-ACC-00-0095</v>
          </cell>
          <cell r="B10985" t="str">
            <v>CINT</v>
          </cell>
          <cell r="C10985" t="str">
            <v/>
          </cell>
          <cell r="D10985" t="str">
            <v>ACCESSORIES OPTIMUS 3E PLUS D</v>
          </cell>
          <cell r="E10985">
            <v>45180</v>
          </cell>
          <cell r="F10985" t="str">
            <v>ROF</v>
          </cell>
          <cell r="G10985" t="str">
            <v>CI_OTH</v>
          </cell>
          <cell r="H10985" t="str">
            <v>PC</v>
          </cell>
          <cell r="I10985" t="str">
            <v>CPR</v>
          </cell>
          <cell r="J10985" t="str">
            <v/>
          </cell>
          <cell r="K10985" t="str">
            <v>PD</v>
          </cell>
          <cell r="L10985" t="str">
            <v>3015</v>
          </cell>
          <cell r="M10985" t="str">
            <v>V</v>
          </cell>
          <cell r="N10985">
            <v>0</v>
          </cell>
        </row>
        <row r="10986">
          <cell r="A10986" t="str">
            <v>RM-OPT-ACC-00-0096</v>
          </cell>
          <cell r="B10986" t="str">
            <v>CINT</v>
          </cell>
          <cell r="C10986" t="str">
            <v/>
          </cell>
          <cell r="D10986" t="str">
            <v>ACCESSORIES OPTIMUS 2M/3M PLUS T</v>
          </cell>
          <cell r="E10986">
            <v>45180</v>
          </cell>
          <cell r="F10986" t="str">
            <v>ROF</v>
          </cell>
          <cell r="G10986" t="str">
            <v>CI_OTH</v>
          </cell>
          <cell r="H10986" t="str">
            <v>PC</v>
          </cell>
          <cell r="I10986" t="str">
            <v>CPR</v>
          </cell>
          <cell r="J10986" t="str">
            <v/>
          </cell>
          <cell r="K10986" t="str">
            <v>PD</v>
          </cell>
          <cell r="L10986" t="str">
            <v>3015</v>
          </cell>
          <cell r="M10986" t="str">
            <v>V</v>
          </cell>
          <cell r="N10986">
            <v>0</v>
          </cell>
        </row>
        <row r="10987">
          <cell r="A10987" t="str">
            <v>RM-OPT-ACC-00-0097</v>
          </cell>
          <cell r="B10987" t="str">
            <v>CINT</v>
          </cell>
          <cell r="C10987" t="str">
            <v/>
          </cell>
          <cell r="D10987" t="str">
            <v>ACCESSORIES OPTIMUS 3E PLUS T</v>
          </cell>
          <cell r="E10987">
            <v>45232</v>
          </cell>
          <cell r="F10987" t="str">
            <v>ROF</v>
          </cell>
          <cell r="G10987" t="str">
            <v>CI_OTH</v>
          </cell>
          <cell r="H10987" t="str">
            <v>PC</v>
          </cell>
          <cell r="I10987" t="str">
            <v>CPR</v>
          </cell>
          <cell r="J10987" t="str">
            <v/>
          </cell>
          <cell r="K10987" t="str">
            <v>PD</v>
          </cell>
          <cell r="L10987" t="str">
            <v>3015</v>
          </cell>
          <cell r="M10987" t="str">
            <v>V</v>
          </cell>
          <cell r="N10987">
            <v>0</v>
          </cell>
        </row>
        <row r="10988">
          <cell r="A10988" t="str">
            <v>RM-OPT-ALM-00-0086</v>
          </cell>
          <cell r="B10988" t="str">
            <v>CINT</v>
          </cell>
          <cell r="C10988" t="str">
            <v/>
          </cell>
          <cell r="D10988" t="str">
            <v>BRACKET UPPER ALM OPTIMUS</v>
          </cell>
          <cell r="E10988">
            <v>44800</v>
          </cell>
          <cell r="F10988" t="str">
            <v>ROF</v>
          </cell>
          <cell r="G10988" t="str">
            <v>CI_ALUM</v>
          </cell>
          <cell r="H10988" t="str">
            <v>PC</v>
          </cell>
          <cell r="I10988" t="str">
            <v>CPR</v>
          </cell>
          <cell r="J10988" t="str">
            <v/>
          </cell>
          <cell r="K10988" t="str">
            <v>PD</v>
          </cell>
          <cell r="L10988" t="str">
            <v>3015</v>
          </cell>
          <cell r="M10988" t="str">
            <v>V</v>
          </cell>
          <cell r="N10988">
            <v>16000</v>
          </cell>
        </row>
        <row r="10989">
          <cell r="A10989" t="str">
            <v>RM-OPT-BES-00-0087</v>
          </cell>
          <cell r="B10989" t="str">
            <v>CINT</v>
          </cell>
          <cell r="C10989" t="str">
            <v/>
          </cell>
          <cell r="D10989" t="str">
            <v>BUSHING SIDE RAIL ( FOR SPRING ) (CHROME</v>
          </cell>
          <cell r="E10989">
            <v>45169</v>
          </cell>
          <cell r="F10989" t="str">
            <v>ROF</v>
          </cell>
          <cell r="G10989" t="str">
            <v>CI_OTH</v>
          </cell>
          <cell r="H10989" t="str">
            <v>PC</v>
          </cell>
          <cell r="I10989" t="str">
            <v>CPR</v>
          </cell>
          <cell r="J10989" t="str">
            <v/>
          </cell>
          <cell r="K10989" t="str">
            <v>PD</v>
          </cell>
          <cell r="L10989" t="str">
            <v>3015</v>
          </cell>
          <cell r="M10989" t="str">
            <v>V</v>
          </cell>
          <cell r="N10989">
            <v>1141</v>
          </cell>
        </row>
        <row r="10990">
          <cell r="A10990" t="str">
            <v>RM-OPT-BES-00-0088</v>
          </cell>
          <cell r="B10990" t="str">
            <v>CINT</v>
          </cell>
          <cell r="C10990" t="str">
            <v/>
          </cell>
          <cell r="D10990" t="str">
            <v>MAT GUARD OPTIMUS 1M</v>
          </cell>
          <cell r="E10990">
            <v>44797</v>
          </cell>
          <cell r="F10990" t="str">
            <v>ROF</v>
          </cell>
          <cell r="G10990" t="str">
            <v>CI_BESI</v>
          </cell>
          <cell r="H10990" t="str">
            <v>PC</v>
          </cell>
          <cell r="I10990" t="str">
            <v>CPR</v>
          </cell>
          <cell r="J10990" t="str">
            <v/>
          </cell>
          <cell r="K10990" t="str">
            <v>PD</v>
          </cell>
          <cell r="L10990" t="str">
            <v>3015</v>
          </cell>
          <cell r="M10990" t="str">
            <v>V</v>
          </cell>
          <cell r="N10990">
            <v>8700</v>
          </cell>
        </row>
        <row r="10991">
          <cell r="A10991" t="str">
            <v>RM-OPT-BES-00-0089</v>
          </cell>
          <cell r="B10991" t="str">
            <v>CINT</v>
          </cell>
          <cell r="C10991" t="str">
            <v/>
          </cell>
          <cell r="D10991" t="str">
            <v>PIN HOLDER + PLASTIK FOR SPRING</v>
          </cell>
          <cell r="E10991">
            <v>44797</v>
          </cell>
          <cell r="F10991" t="str">
            <v>ROF</v>
          </cell>
          <cell r="G10991" t="str">
            <v>CI_BESI</v>
          </cell>
          <cell r="H10991" t="str">
            <v>PC</v>
          </cell>
          <cell r="I10991" t="str">
            <v>CPR</v>
          </cell>
          <cell r="J10991" t="str">
            <v/>
          </cell>
          <cell r="K10991" t="str">
            <v>PD</v>
          </cell>
          <cell r="L10991" t="str">
            <v>3015</v>
          </cell>
          <cell r="M10991" t="str">
            <v>V</v>
          </cell>
          <cell r="N10991">
            <v>13125</v>
          </cell>
        </row>
        <row r="10992">
          <cell r="A10992" t="str">
            <v>RM-OPT-BES-00-0090</v>
          </cell>
          <cell r="B10992" t="str">
            <v>CINT</v>
          </cell>
          <cell r="C10992" t="str">
            <v/>
          </cell>
          <cell r="D10992" t="str">
            <v>SLIDE AXIS OPTIMUS</v>
          </cell>
          <cell r="E10992">
            <v>45169</v>
          </cell>
          <cell r="F10992" t="str">
            <v>ROF</v>
          </cell>
          <cell r="G10992" t="str">
            <v>CI_OTH</v>
          </cell>
          <cell r="H10992" t="str">
            <v>PC</v>
          </cell>
          <cell r="I10992" t="str">
            <v>CPR</v>
          </cell>
          <cell r="J10992" t="str">
            <v/>
          </cell>
          <cell r="K10992" t="str">
            <v>PD</v>
          </cell>
          <cell r="L10992" t="str">
            <v>3015</v>
          </cell>
          <cell r="M10992" t="str">
            <v>V</v>
          </cell>
          <cell r="N10992">
            <v>25490</v>
          </cell>
        </row>
        <row r="10993">
          <cell r="A10993" t="str">
            <v>RM-OPT-CAS-00-0091</v>
          </cell>
          <cell r="B10993" t="str">
            <v>CINT</v>
          </cell>
          <cell r="C10993" t="str">
            <v/>
          </cell>
          <cell r="D10993" t="str">
            <v>CASTER MFD125GY/WT+THREAD STEM : M 16 X</v>
          </cell>
          <cell r="E10993">
            <v>45169</v>
          </cell>
          <cell r="F10993" t="str">
            <v>ROF</v>
          </cell>
          <cell r="G10993" t="str">
            <v>CI_OTH</v>
          </cell>
          <cell r="H10993" t="str">
            <v>PC</v>
          </cell>
          <cell r="I10993" t="str">
            <v>CPR</v>
          </cell>
          <cell r="J10993" t="str">
            <v/>
          </cell>
          <cell r="K10993" t="str">
            <v>PD</v>
          </cell>
          <cell r="L10993" t="str">
            <v>3015</v>
          </cell>
          <cell r="M10993" t="str">
            <v>V</v>
          </cell>
          <cell r="N10993">
            <v>144885</v>
          </cell>
        </row>
        <row r="10994">
          <cell r="A10994" t="str">
            <v>RM-OPT-CAS-00-0092</v>
          </cell>
          <cell r="B10994" t="str">
            <v>CINT</v>
          </cell>
          <cell r="C10994" t="str">
            <v/>
          </cell>
          <cell r="D10994" t="str">
            <v>CASTER MFD125GY/WT+THREAD STEM : M 16 X</v>
          </cell>
          <cell r="E10994">
            <v>44797</v>
          </cell>
          <cell r="F10994" t="str">
            <v>ROF</v>
          </cell>
          <cell r="G10994" t="str">
            <v>CI_RODA</v>
          </cell>
          <cell r="H10994" t="str">
            <v>PC</v>
          </cell>
          <cell r="I10994" t="str">
            <v>CPR</v>
          </cell>
          <cell r="J10994" t="str">
            <v/>
          </cell>
          <cell r="K10994" t="str">
            <v>PD</v>
          </cell>
          <cell r="L10994" t="str">
            <v>3015</v>
          </cell>
          <cell r="M10994" t="str">
            <v>V</v>
          </cell>
          <cell r="N10994">
            <v>111477</v>
          </cell>
        </row>
        <row r="10995">
          <cell r="A10995" t="str">
            <v>RM-OPT-DUS-00-0093</v>
          </cell>
          <cell r="B10995" t="str">
            <v>CINT</v>
          </cell>
          <cell r="C10995" t="str">
            <v/>
          </cell>
          <cell r="D10995" t="str">
            <v>LAYER H/F BOARD OPTIMUS</v>
          </cell>
          <cell r="E10995">
            <v>44797</v>
          </cell>
          <cell r="F10995" t="str">
            <v>ROF</v>
          </cell>
          <cell r="G10995" t="str">
            <v>CI_DUS</v>
          </cell>
          <cell r="H10995" t="str">
            <v>PC</v>
          </cell>
          <cell r="I10995" t="str">
            <v>CPR</v>
          </cell>
          <cell r="J10995" t="str">
            <v/>
          </cell>
          <cell r="K10995" t="str">
            <v>PD</v>
          </cell>
          <cell r="L10995" t="str">
            <v>3015</v>
          </cell>
          <cell r="M10995" t="str">
            <v>V</v>
          </cell>
          <cell r="N10995">
            <v>6250</v>
          </cell>
        </row>
        <row r="10996">
          <cell r="A10996" t="str">
            <v>RM-OPT-DUS-00-0094</v>
          </cell>
          <cell r="B10996" t="str">
            <v>CINT</v>
          </cell>
          <cell r="C10996" t="str">
            <v/>
          </cell>
          <cell r="D10996" t="str">
            <v>PACKING BED OPTIMUS</v>
          </cell>
          <cell r="E10996">
            <v>45232</v>
          </cell>
          <cell r="F10996" t="str">
            <v>ROF</v>
          </cell>
          <cell r="G10996" t="str">
            <v>CI_DUS</v>
          </cell>
          <cell r="H10996" t="str">
            <v>PC</v>
          </cell>
          <cell r="I10996" t="str">
            <v>CPR</v>
          </cell>
          <cell r="J10996" t="str">
            <v/>
          </cell>
          <cell r="K10996" t="str">
            <v>PD</v>
          </cell>
          <cell r="L10996" t="str">
            <v>3015</v>
          </cell>
          <cell r="M10996" t="str">
            <v>V</v>
          </cell>
          <cell r="N10996">
            <v>52862</v>
          </cell>
        </row>
        <row r="10997">
          <cell r="A10997" t="str">
            <v>RM-OPT-DUS-00-0095</v>
          </cell>
          <cell r="B10997" t="str">
            <v>CINT</v>
          </cell>
          <cell r="C10997" t="str">
            <v/>
          </cell>
          <cell r="D10997" t="str">
            <v>PACKING CASE LOWER OPTIMUS</v>
          </cell>
          <cell r="E10997">
            <v>45169</v>
          </cell>
          <cell r="F10997" t="str">
            <v>ROF</v>
          </cell>
          <cell r="G10997" t="str">
            <v>CI_DUS</v>
          </cell>
          <cell r="H10997" t="str">
            <v>PC</v>
          </cell>
          <cell r="I10997" t="str">
            <v>CPR</v>
          </cell>
          <cell r="J10997" t="str">
            <v/>
          </cell>
          <cell r="K10997" t="str">
            <v>PD</v>
          </cell>
          <cell r="L10997" t="str">
            <v>3015</v>
          </cell>
          <cell r="M10997" t="str">
            <v>V</v>
          </cell>
          <cell r="N10997">
            <v>25600</v>
          </cell>
        </row>
        <row r="10998">
          <cell r="A10998" t="str">
            <v>RM-OPT-DUS-00-0096</v>
          </cell>
          <cell r="B10998" t="str">
            <v>CINT</v>
          </cell>
          <cell r="C10998" t="str">
            <v/>
          </cell>
          <cell r="D10998" t="str">
            <v>PACKING H/F BOARD OPTIMUS</v>
          </cell>
          <cell r="E10998">
            <v>45169</v>
          </cell>
          <cell r="F10998" t="str">
            <v>ROF</v>
          </cell>
          <cell r="G10998" t="str">
            <v>CI_DUS</v>
          </cell>
          <cell r="H10998" t="str">
            <v>PC</v>
          </cell>
          <cell r="I10998" t="str">
            <v>CPR</v>
          </cell>
          <cell r="J10998" t="str">
            <v/>
          </cell>
          <cell r="K10998" t="str">
            <v>PD</v>
          </cell>
          <cell r="L10998" t="str">
            <v>3015</v>
          </cell>
          <cell r="M10998" t="str">
            <v>V</v>
          </cell>
          <cell r="N10998">
            <v>28894</v>
          </cell>
        </row>
        <row r="10999">
          <cell r="A10999" t="str">
            <v>RM-OPT-FAB-00-0097</v>
          </cell>
          <cell r="B10999" t="str">
            <v>CINT</v>
          </cell>
          <cell r="C10999" t="str">
            <v/>
          </cell>
          <cell r="D10999" t="str">
            <v>COVER MATTRESS URETHANE (1950 X 920 X 12</v>
          </cell>
          <cell r="E10999">
            <v>44797</v>
          </cell>
          <cell r="F10999" t="str">
            <v>ROF</v>
          </cell>
          <cell r="G10999" t="str">
            <v>CI_KAIN</v>
          </cell>
          <cell r="H10999" t="str">
            <v>PC</v>
          </cell>
          <cell r="I10999" t="str">
            <v>CPR</v>
          </cell>
          <cell r="J10999" t="str">
            <v/>
          </cell>
          <cell r="K10999" t="str">
            <v>PD</v>
          </cell>
          <cell r="L10999" t="str">
            <v>3015</v>
          </cell>
          <cell r="M10999" t="str">
            <v>V</v>
          </cell>
          <cell r="N10999">
            <v>223080</v>
          </cell>
        </row>
        <row r="11000">
          <cell r="A11000" t="str">
            <v>RM-OPT-FAS-00-0098</v>
          </cell>
          <cell r="B11000" t="str">
            <v>CINT</v>
          </cell>
          <cell r="C11000" t="str">
            <v/>
          </cell>
          <cell r="D11000" t="str">
            <v>BOLT M8 X P1.25 X 16 CUSTOM</v>
          </cell>
          <cell r="E11000">
            <v>44797</v>
          </cell>
          <cell r="F11000" t="str">
            <v>ROF</v>
          </cell>
          <cell r="G11000" t="str">
            <v>CI_BOLT</v>
          </cell>
          <cell r="H11000" t="str">
            <v>PC</v>
          </cell>
          <cell r="I11000" t="str">
            <v>CPR</v>
          </cell>
          <cell r="J11000" t="str">
            <v/>
          </cell>
          <cell r="K11000" t="str">
            <v>PD</v>
          </cell>
          <cell r="L11000" t="str">
            <v>3015</v>
          </cell>
          <cell r="M11000" t="str">
            <v>V</v>
          </cell>
          <cell r="N11000">
            <v>3750</v>
          </cell>
        </row>
        <row r="11001">
          <cell r="A11001" t="str">
            <v>RM-OPT-FAS-00-0099</v>
          </cell>
          <cell r="B11001" t="str">
            <v>CINT</v>
          </cell>
          <cell r="C11001" t="str">
            <v/>
          </cell>
          <cell r="D11001" t="str">
            <v>RETURN SPRING DIA 1.5 X 25 VERSENG</v>
          </cell>
          <cell r="E11001">
            <v>44797</v>
          </cell>
          <cell r="F11001" t="str">
            <v>ROF</v>
          </cell>
          <cell r="G11001" t="str">
            <v>CI_BOLT</v>
          </cell>
          <cell r="H11001" t="str">
            <v>PC</v>
          </cell>
          <cell r="I11001" t="str">
            <v>CPR</v>
          </cell>
          <cell r="J11001" t="str">
            <v/>
          </cell>
          <cell r="K11001" t="str">
            <v>PD</v>
          </cell>
          <cell r="L11001" t="str">
            <v>3015</v>
          </cell>
          <cell r="M11001" t="str">
            <v>V</v>
          </cell>
          <cell r="N11001">
            <v>2000</v>
          </cell>
        </row>
        <row r="11002">
          <cell r="A11002" t="str">
            <v>RM-OPT-FOM-00-0100</v>
          </cell>
          <cell r="B11002" t="str">
            <v>CINT</v>
          </cell>
          <cell r="C11002" t="str">
            <v/>
          </cell>
          <cell r="D11002" t="str">
            <v>MATRAS OPTIMUS LATEX 1940 x 930 x 150 MM</v>
          </cell>
          <cell r="E11002">
            <v>44797</v>
          </cell>
          <cell r="F11002" t="str">
            <v>ROF</v>
          </cell>
          <cell r="G11002" t="str">
            <v>CI_BUSA</v>
          </cell>
          <cell r="H11002" t="str">
            <v>PC</v>
          </cell>
          <cell r="I11002" t="str">
            <v>CPR</v>
          </cell>
          <cell r="J11002" t="str">
            <v/>
          </cell>
          <cell r="K11002" t="str">
            <v>PD</v>
          </cell>
          <cell r="L11002" t="str">
            <v>3015</v>
          </cell>
          <cell r="M11002" t="str">
            <v>V</v>
          </cell>
          <cell r="N11002">
            <v>4534234</v>
          </cell>
        </row>
        <row r="11003">
          <cell r="A11003" t="str">
            <v>RM-OPT-FOM-00-0101</v>
          </cell>
          <cell r="B11003" t="str">
            <v>CINT</v>
          </cell>
          <cell r="C11003" t="str">
            <v/>
          </cell>
          <cell r="D11003" t="str">
            <v>MATRASS INDOMEDIX 1920 X 920 X 100 MM</v>
          </cell>
          <cell r="E11003">
            <v>44797</v>
          </cell>
          <cell r="F11003" t="str">
            <v>ROF</v>
          </cell>
          <cell r="G11003" t="str">
            <v>CI_BUSA</v>
          </cell>
          <cell r="H11003" t="str">
            <v>PC</v>
          </cell>
          <cell r="I11003" t="str">
            <v>CPR</v>
          </cell>
          <cell r="J11003" t="str">
            <v/>
          </cell>
          <cell r="K11003" t="str">
            <v>PD</v>
          </cell>
          <cell r="L11003" t="str">
            <v>3015</v>
          </cell>
          <cell r="M11003" t="str">
            <v>V</v>
          </cell>
          <cell r="N11003">
            <v>412000</v>
          </cell>
        </row>
        <row r="11004">
          <cell r="A11004" t="str">
            <v>RM-OPT-FOM-00-0102</v>
          </cell>
          <cell r="B11004" t="str">
            <v>CINT</v>
          </cell>
          <cell r="C11004" t="str">
            <v/>
          </cell>
          <cell r="D11004" t="str">
            <v>MATRESS LATEX (192 X 92 X 12.5 CM)</v>
          </cell>
          <cell r="E11004">
            <v>44797</v>
          </cell>
          <cell r="F11004" t="str">
            <v>ROF</v>
          </cell>
          <cell r="G11004" t="str">
            <v>CI_BUSA</v>
          </cell>
          <cell r="H11004" t="str">
            <v>PC</v>
          </cell>
          <cell r="I11004" t="str">
            <v>CPR</v>
          </cell>
          <cell r="J11004" t="str">
            <v/>
          </cell>
          <cell r="K11004" t="str">
            <v>PD</v>
          </cell>
          <cell r="L11004" t="str">
            <v>3015</v>
          </cell>
          <cell r="M11004" t="str">
            <v>V</v>
          </cell>
          <cell r="N11004">
            <v>4850000</v>
          </cell>
        </row>
        <row r="11005">
          <cell r="A11005" t="str">
            <v>RM-OPT-FOM-00-0103</v>
          </cell>
          <cell r="B11005" t="str">
            <v>CINT</v>
          </cell>
          <cell r="C11005" t="str">
            <v/>
          </cell>
          <cell r="D11005" t="str">
            <v>MATRESS URETHANE (192 X 92 X 12.5 CM)</v>
          </cell>
          <cell r="E11005">
            <v>44797</v>
          </cell>
          <cell r="F11005" t="str">
            <v>ROF</v>
          </cell>
          <cell r="G11005" t="str">
            <v>CI_BUSA</v>
          </cell>
          <cell r="H11005" t="str">
            <v>PC</v>
          </cell>
          <cell r="I11005" t="str">
            <v>CPR</v>
          </cell>
          <cell r="J11005" t="str">
            <v/>
          </cell>
          <cell r="K11005" t="str">
            <v>PD</v>
          </cell>
          <cell r="L11005" t="str">
            <v>3015</v>
          </cell>
          <cell r="M11005" t="str">
            <v>V</v>
          </cell>
          <cell r="N11005">
            <v>492960</v>
          </cell>
        </row>
        <row r="11006">
          <cell r="A11006" t="str">
            <v>RM-OPT-FOM-00-0104</v>
          </cell>
          <cell r="B11006" t="str">
            <v>CINT</v>
          </cell>
          <cell r="C11006" t="str">
            <v/>
          </cell>
          <cell r="D11006" t="str">
            <v>MATTRESS URETHANE (195 X 92 X 12.5 CM)</v>
          </cell>
          <cell r="E11006">
            <v>44802</v>
          </cell>
          <cell r="F11006" t="str">
            <v>ROF</v>
          </cell>
          <cell r="G11006" t="str">
            <v>CI_BUSA</v>
          </cell>
          <cell r="H11006" t="str">
            <v>PC</v>
          </cell>
          <cell r="I11006" t="str">
            <v>CPR</v>
          </cell>
          <cell r="J11006" t="str">
            <v/>
          </cell>
          <cell r="K11006" t="str">
            <v>PD</v>
          </cell>
          <cell r="L11006" t="str">
            <v>3015</v>
          </cell>
          <cell r="M11006" t="str">
            <v>V</v>
          </cell>
          <cell r="N11006">
            <v>524000</v>
          </cell>
        </row>
        <row r="11007">
          <cell r="A11007" t="str">
            <v>RM-OPT-FOM-00-0105</v>
          </cell>
          <cell r="B11007" t="str">
            <v>CINT</v>
          </cell>
          <cell r="C11007" t="str">
            <v/>
          </cell>
          <cell r="D11007" t="str">
            <v>MATTRESS URETHANE (1950 X 920 X 125 MM)</v>
          </cell>
          <cell r="E11007">
            <v>44797</v>
          </cell>
          <cell r="F11007" t="str">
            <v>ROF</v>
          </cell>
          <cell r="G11007" t="str">
            <v>CI_BUSA</v>
          </cell>
          <cell r="H11007" t="str">
            <v>PC</v>
          </cell>
          <cell r="I11007" t="str">
            <v>CPR</v>
          </cell>
          <cell r="J11007" t="str">
            <v/>
          </cell>
          <cell r="K11007" t="str">
            <v>PD</v>
          </cell>
          <cell r="L11007" t="str">
            <v>3015</v>
          </cell>
          <cell r="M11007" t="str">
            <v>V</v>
          </cell>
          <cell r="N11007">
            <v>507500</v>
          </cell>
        </row>
        <row r="11008">
          <cell r="A11008" t="str">
            <v>RM-OPT-ICT-SC-0001</v>
          </cell>
          <cell r="B11008" t="str">
            <v>CINT</v>
          </cell>
          <cell r="C11008" t="str">
            <v/>
          </cell>
          <cell r="D11008" t="str">
            <v>BRACKET INDOMEDIX L</v>
          </cell>
          <cell r="E11008">
            <v>44797</v>
          </cell>
          <cell r="F11008" t="str">
            <v>ROF</v>
          </cell>
          <cell r="G11008" t="str">
            <v>CI_ICT</v>
          </cell>
          <cell r="H11008" t="str">
            <v>PC</v>
          </cell>
          <cell r="I11008" t="str">
            <v>CPR</v>
          </cell>
          <cell r="J11008" t="str">
            <v/>
          </cell>
          <cell r="K11008" t="str">
            <v>PD</v>
          </cell>
          <cell r="L11008" t="str">
            <v>3015</v>
          </cell>
          <cell r="M11008" t="str">
            <v>V</v>
          </cell>
          <cell r="N11008">
            <v>8698</v>
          </cell>
        </row>
        <row r="11009">
          <cell r="A11009" t="str">
            <v>RM-OPT-ICT-SC-0002</v>
          </cell>
          <cell r="B11009" t="str">
            <v>CINT</v>
          </cell>
          <cell r="C11009" t="str">
            <v/>
          </cell>
          <cell r="D11009" t="str">
            <v>BRACKET INDOMEDIX R</v>
          </cell>
          <cell r="E11009">
            <v>44804</v>
          </cell>
          <cell r="F11009" t="str">
            <v>ROF</v>
          </cell>
          <cell r="G11009" t="str">
            <v>CI_ICT</v>
          </cell>
          <cell r="H11009" t="str">
            <v>PC</v>
          </cell>
          <cell r="I11009" t="str">
            <v>CPR</v>
          </cell>
          <cell r="J11009" t="str">
            <v/>
          </cell>
          <cell r="K11009" t="str">
            <v>PD</v>
          </cell>
          <cell r="L11009" t="str">
            <v>3015</v>
          </cell>
          <cell r="M11009" t="str">
            <v>V</v>
          </cell>
          <cell r="N11009">
            <v>8711</v>
          </cell>
        </row>
        <row r="11010">
          <cell r="A11010" t="str">
            <v>RM-OPT-ICT-SC-0003</v>
          </cell>
          <cell r="B11010" t="str">
            <v>CINT</v>
          </cell>
          <cell r="C11010" t="str">
            <v/>
          </cell>
          <cell r="D11010" t="str">
            <v>BRACKET LOWER 1 ALM OPTIMUS</v>
          </cell>
          <cell r="E11010">
            <v>44800</v>
          </cell>
          <cell r="F11010" t="str">
            <v>ROF</v>
          </cell>
          <cell r="G11010" t="str">
            <v>CI_ICT</v>
          </cell>
          <cell r="H11010" t="str">
            <v>PC</v>
          </cell>
          <cell r="I11010" t="str">
            <v>CPR</v>
          </cell>
          <cell r="J11010" t="str">
            <v/>
          </cell>
          <cell r="K11010" t="str">
            <v>PD</v>
          </cell>
          <cell r="L11010" t="str">
            <v>3015</v>
          </cell>
          <cell r="M11010" t="str">
            <v>V</v>
          </cell>
          <cell r="N11010">
            <v>16250</v>
          </cell>
        </row>
        <row r="11011">
          <cell r="A11011" t="str">
            <v>RM-OPT-ICT-SC-0004</v>
          </cell>
          <cell r="B11011" t="str">
            <v>CINT</v>
          </cell>
          <cell r="C11011" t="str">
            <v/>
          </cell>
          <cell r="D11011" t="str">
            <v>BRACKET LOWER 2 ALM OPTIMUS</v>
          </cell>
          <cell r="E11011">
            <v>44813</v>
          </cell>
          <cell r="F11011" t="str">
            <v>ROF</v>
          </cell>
          <cell r="G11011" t="str">
            <v>CI_ICT</v>
          </cell>
          <cell r="H11011" t="str">
            <v>PC</v>
          </cell>
          <cell r="I11011" t="str">
            <v>CPR</v>
          </cell>
          <cell r="J11011" t="str">
            <v/>
          </cell>
          <cell r="K11011" t="str">
            <v>PD</v>
          </cell>
          <cell r="L11011" t="str">
            <v>3015</v>
          </cell>
          <cell r="M11011" t="str">
            <v>V</v>
          </cell>
          <cell r="N11011">
            <v>16300</v>
          </cell>
        </row>
        <row r="11012">
          <cell r="A11012" t="str">
            <v>RM-OPT-ICT-SC-0005</v>
          </cell>
          <cell r="B11012" t="str">
            <v>CINT</v>
          </cell>
          <cell r="C11012" t="str">
            <v/>
          </cell>
          <cell r="D11012" t="str">
            <v>CROSS FRAME (FOOT SIDE) OPTIMUS</v>
          </cell>
          <cell r="E11012">
            <v>44797</v>
          </cell>
          <cell r="F11012" t="str">
            <v>ROF</v>
          </cell>
          <cell r="G11012" t="str">
            <v>CI_ICT</v>
          </cell>
          <cell r="H11012" t="str">
            <v>PC</v>
          </cell>
          <cell r="I11012" t="str">
            <v>CPR</v>
          </cell>
          <cell r="J11012" t="str">
            <v/>
          </cell>
          <cell r="K11012" t="str">
            <v>PD</v>
          </cell>
          <cell r="L11012" t="str">
            <v>3015</v>
          </cell>
          <cell r="M11012" t="str">
            <v>V</v>
          </cell>
          <cell r="N11012">
            <v>43019</v>
          </cell>
        </row>
        <row r="11013">
          <cell r="A11013" t="str">
            <v>RM-OPT-ICT-SC-0006</v>
          </cell>
          <cell r="B11013" t="str">
            <v>CINT</v>
          </cell>
          <cell r="C11013" t="str">
            <v/>
          </cell>
          <cell r="D11013" t="str">
            <v>CROSS FRAME FOOT SIDE OPTIMUS (TANPA LUB</v>
          </cell>
          <cell r="E11013">
            <v>44800</v>
          </cell>
          <cell r="F11013" t="str">
            <v>ROF</v>
          </cell>
          <cell r="G11013" t="str">
            <v>CI_ICT</v>
          </cell>
          <cell r="H11013" t="str">
            <v>PC</v>
          </cell>
          <cell r="I11013" t="str">
            <v>CPR</v>
          </cell>
          <cell r="J11013" t="str">
            <v/>
          </cell>
          <cell r="K11013" t="str">
            <v>PD</v>
          </cell>
          <cell r="L11013" t="str">
            <v>3015</v>
          </cell>
          <cell r="M11013" t="str">
            <v>V</v>
          </cell>
          <cell r="N11013">
            <v>30384</v>
          </cell>
        </row>
        <row r="11014">
          <cell r="A11014" t="str">
            <v>RM-OPT-ICT-SC-0007</v>
          </cell>
          <cell r="B11014" t="str">
            <v>CINT</v>
          </cell>
          <cell r="C11014" t="str">
            <v/>
          </cell>
          <cell r="D11014" t="str">
            <v>FRAME OPTIMUS</v>
          </cell>
          <cell r="E11014">
            <v>45169</v>
          </cell>
          <cell r="F11014" t="str">
            <v>ROF</v>
          </cell>
          <cell r="G11014" t="str">
            <v>CI_ICT</v>
          </cell>
          <cell r="H11014" t="str">
            <v>PC</v>
          </cell>
          <cell r="I11014" t="str">
            <v>CPR</v>
          </cell>
          <cell r="J11014" t="str">
            <v/>
          </cell>
          <cell r="K11014" t="str">
            <v>PD</v>
          </cell>
          <cell r="L11014" t="str">
            <v>3015</v>
          </cell>
          <cell r="M11014" t="str">
            <v>V</v>
          </cell>
          <cell r="N11014">
            <v>9555</v>
          </cell>
        </row>
        <row r="11015">
          <cell r="A11015" t="str">
            <v>RM-OPT-ICT-SC-0008</v>
          </cell>
          <cell r="B11015" t="str">
            <v>CINT</v>
          </cell>
          <cell r="C11015" t="str">
            <v/>
          </cell>
          <cell r="D11015" t="str">
            <v>PLANES JOINT LEG</v>
          </cell>
          <cell r="E11015">
            <v>44936</v>
          </cell>
          <cell r="F11015" t="str">
            <v>ROF</v>
          </cell>
          <cell r="G11015" t="str">
            <v>CI_ICT</v>
          </cell>
          <cell r="H11015" t="str">
            <v>PC</v>
          </cell>
          <cell r="I11015" t="str">
            <v>CPR</v>
          </cell>
          <cell r="J11015" t="str">
            <v/>
          </cell>
          <cell r="K11015" t="str">
            <v>PD</v>
          </cell>
          <cell r="L11015" t="str">
            <v>3015</v>
          </cell>
          <cell r="M11015" t="str">
            <v>V</v>
          </cell>
          <cell r="N11015">
            <v>5416</v>
          </cell>
        </row>
        <row r="11016">
          <cell r="A11016" t="str">
            <v>RM-OPT-ICT-SC-0009</v>
          </cell>
          <cell r="B11016" t="str">
            <v>CINT</v>
          </cell>
          <cell r="C11016" t="str">
            <v/>
          </cell>
          <cell r="D11016" t="str">
            <v>STOPPER HOLDER ALM OPTIMUS</v>
          </cell>
          <cell r="E11016">
            <v>44800</v>
          </cell>
          <cell r="F11016" t="str">
            <v>ROF</v>
          </cell>
          <cell r="G11016" t="str">
            <v>CI_ICT</v>
          </cell>
          <cell r="H11016" t="str">
            <v>PC</v>
          </cell>
          <cell r="I11016" t="str">
            <v>CPR</v>
          </cell>
          <cell r="J11016" t="str">
            <v/>
          </cell>
          <cell r="K11016" t="str">
            <v>PD</v>
          </cell>
          <cell r="L11016" t="str">
            <v>3015</v>
          </cell>
          <cell r="M11016" t="str">
            <v>V</v>
          </cell>
          <cell r="N11016">
            <v>24150</v>
          </cell>
        </row>
        <row r="11017">
          <cell r="A11017" t="str">
            <v>RM-OPT-ICT-SC-0010</v>
          </cell>
          <cell r="B11017" t="str">
            <v>CINT</v>
          </cell>
          <cell r="C11017" t="str">
            <v/>
          </cell>
          <cell r="D11017" t="str">
            <v>STOPPER LEVER ALM OPTIMUS</v>
          </cell>
          <cell r="E11017">
            <v>44800</v>
          </cell>
          <cell r="F11017" t="str">
            <v>ROF</v>
          </cell>
          <cell r="G11017" t="str">
            <v>CI_ICT</v>
          </cell>
          <cell r="H11017" t="str">
            <v>PC</v>
          </cell>
          <cell r="I11017" t="str">
            <v>CPR</v>
          </cell>
          <cell r="J11017" t="str">
            <v/>
          </cell>
          <cell r="K11017" t="str">
            <v>PD</v>
          </cell>
          <cell r="L11017" t="str">
            <v>3015</v>
          </cell>
          <cell r="M11017" t="str">
            <v>V</v>
          </cell>
          <cell r="N11017">
            <v>14166</v>
          </cell>
        </row>
        <row r="11018">
          <cell r="A11018" t="str">
            <v>RM-OPT-ICT-SC-0011</v>
          </cell>
          <cell r="B11018" t="str">
            <v>CINT</v>
          </cell>
          <cell r="C11018" t="str">
            <v/>
          </cell>
          <cell r="D11018" t="str">
            <v>ANGLE OPT UK.345</v>
          </cell>
          <cell r="E11018">
            <v>44797</v>
          </cell>
          <cell r="F11018" t="str">
            <v>ROF</v>
          </cell>
          <cell r="G11018" t="str">
            <v>CI_ICT</v>
          </cell>
          <cell r="H11018" t="str">
            <v>PC</v>
          </cell>
          <cell r="I11018" t="str">
            <v>CPR</v>
          </cell>
          <cell r="J11018" t="str">
            <v/>
          </cell>
          <cell r="K11018" t="str">
            <v>PD</v>
          </cell>
          <cell r="L11018" t="str">
            <v>3015</v>
          </cell>
          <cell r="M11018" t="str">
            <v>V</v>
          </cell>
          <cell r="N11018">
            <v>2564</v>
          </cell>
        </row>
        <row r="11019">
          <cell r="A11019" t="str">
            <v>RM-OPT-ICT-SC-0012</v>
          </cell>
          <cell r="B11019" t="str">
            <v>CINT</v>
          </cell>
          <cell r="C11019" t="str">
            <v/>
          </cell>
          <cell r="D11019" t="str">
            <v>ANGLE OPT UK.382</v>
          </cell>
          <cell r="E11019">
            <v>44797</v>
          </cell>
          <cell r="F11019" t="str">
            <v>ROF</v>
          </cell>
          <cell r="G11019" t="str">
            <v>CI_ICT</v>
          </cell>
          <cell r="H11019" t="str">
            <v>PC</v>
          </cell>
          <cell r="I11019" t="str">
            <v>CPR</v>
          </cell>
          <cell r="J11019" t="str">
            <v/>
          </cell>
          <cell r="K11019" t="str">
            <v>PD</v>
          </cell>
          <cell r="L11019" t="str">
            <v>3015</v>
          </cell>
          <cell r="M11019" t="str">
            <v>V</v>
          </cell>
          <cell r="N11019">
            <v>2564</v>
          </cell>
        </row>
        <row r="11020">
          <cell r="A11020" t="str">
            <v>RM-OPT-ICT-SC-0013</v>
          </cell>
          <cell r="B11020" t="str">
            <v>CINT</v>
          </cell>
          <cell r="C11020" t="str">
            <v/>
          </cell>
          <cell r="D11020" t="str">
            <v>ANGLE OPT UK.517</v>
          </cell>
          <cell r="E11020">
            <v>44797</v>
          </cell>
          <cell r="F11020" t="str">
            <v>ROF</v>
          </cell>
          <cell r="G11020" t="str">
            <v>CI_ICT</v>
          </cell>
          <cell r="H11020" t="str">
            <v>PC</v>
          </cell>
          <cell r="I11020" t="str">
            <v>CPR</v>
          </cell>
          <cell r="J11020" t="str">
            <v/>
          </cell>
          <cell r="K11020" t="str">
            <v>PD</v>
          </cell>
          <cell r="L11020" t="str">
            <v>3015</v>
          </cell>
          <cell r="M11020" t="str">
            <v>V</v>
          </cell>
          <cell r="N11020">
            <v>2564</v>
          </cell>
        </row>
        <row r="11021">
          <cell r="A11021" t="str">
            <v>RM-OPT-ICT-SC-0014</v>
          </cell>
          <cell r="B11021" t="str">
            <v>CINT</v>
          </cell>
          <cell r="C11021" t="str">
            <v/>
          </cell>
          <cell r="D11021" t="str">
            <v>ARM OPTIMUS [K-110016]</v>
          </cell>
          <cell r="E11021">
            <v>45232</v>
          </cell>
          <cell r="F11021" t="str">
            <v>ROF</v>
          </cell>
          <cell r="G11021" t="str">
            <v>CI_ICT</v>
          </cell>
          <cell r="H11021" t="str">
            <v>PC</v>
          </cell>
          <cell r="I11021" t="str">
            <v>CPR</v>
          </cell>
          <cell r="J11021" t="str">
            <v/>
          </cell>
          <cell r="K11021" t="str">
            <v>PD</v>
          </cell>
          <cell r="L11021" t="str">
            <v>3015</v>
          </cell>
          <cell r="M11021" t="str">
            <v>V</v>
          </cell>
          <cell r="N11021">
            <v>16017</v>
          </cell>
        </row>
        <row r="11022">
          <cell r="A11022" t="str">
            <v>RM-OPT-ICT-SC-0015</v>
          </cell>
          <cell r="B11022" t="str">
            <v>CINT</v>
          </cell>
          <cell r="C11022" t="str">
            <v/>
          </cell>
          <cell r="D11022" t="str">
            <v>BRACKET L OPTIMUS 3E</v>
          </cell>
          <cell r="E11022">
            <v>44797</v>
          </cell>
          <cell r="F11022" t="str">
            <v>ROF</v>
          </cell>
          <cell r="G11022" t="str">
            <v>CI_ICT</v>
          </cell>
          <cell r="H11022" t="str">
            <v>PC</v>
          </cell>
          <cell r="I11022" t="str">
            <v>CPR</v>
          </cell>
          <cell r="J11022" t="str">
            <v/>
          </cell>
          <cell r="K11022" t="str">
            <v>PD</v>
          </cell>
          <cell r="L11022" t="str">
            <v>3015</v>
          </cell>
          <cell r="M11022" t="str">
            <v>V</v>
          </cell>
          <cell r="N11022">
            <v>9947</v>
          </cell>
        </row>
        <row r="11023">
          <cell r="A11023" t="str">
            <v>RM-OPT-ICT-SC-0016</v>
          </cell>
          <cell r="B11023" t="str">
            <v>CINT</v>
          </cell>
          <cell r="C11023" t="str">
            <v/>
          </cell>
          <cell r="D11023" t="str">
            <v>SPACER H/F BOARD OPTIMUS</v>
          </cell>
          <cell r="E11023">
            <v>44800</v>
          </cell>
          <cell r="F11023" t="str">
            <v>ROF</v>
          </cell>
          <cell r="G11023" t="str">
            <v>CI_OTH</v>
          </cell>
          <cell r="H11023" t="str">
            <v>PC</v>
          </cell>
          <cell r="I11023" t="str">
            <v>CPR</v>
          </cell>
          <cell r="J11023" t="str">
            <v/>
          </cell>
          <cell r="K11023" t="str">
            <v>PD</v>
          </cell>
          <cell r="L11023" t="str">
            <v>3015</v>
          </cell>
          <cell r="M11023" t="str">
            <v>V</v>
          </cell>
          <cell r="N11023">
            <v>5416</v>
          </cell>
        </row>
        <row r="11024">
          <cell r="A11024" t="str">
            <v>RM-OPT-ICT-SC-0017</v>
          </cell>
          <cell r="B11024" t="str">
            <v>CINT</v>
          </cell>
          <cell r="C11024" t="str">
            <v/>
          </cell>
          <cell r="D11024" t="str">
            <v>SPACER PLATE</v>
          </cell>
          <cell r="E11024">
            <v>44797</v>
          </cell>
          <cell r="F11024" t="str">
            <v>ROF</v>
          </cell>
          <cell r="G11024" t="str">
            <v>CI_ICT</v>
          </cell>
          <cell r="H11024" t="str">
            <v>PC</v>
          </cell>
          <cell r="I11024" t="str">
            <v>CPR</v>
          </cell>
          <cell r="J11024" t="str">
            <v/>
          </cell>
          <cell r="K11024" t="str">
            <v>PD</v>
          </cell>
          <cell r="L11024" t="str">
            <v>3015</v>
          </cell>
          <cell r="M11024" t="str">
            <v>V</v>
          </cell>
          <cell r="N11024">
            <v>14666</v>
          </cell>
        </row>
        <row r="11025">
          <cell r="A11025" t="str">
            <v>RM-OPT-ICT-SC-0018</v>
          </cell>
          <cell r="B11025" t="str">
            <v>CINT</v>
          </cell>
          <cell r="C11025" t="str">
            <v/>
          </cell>
          <cell r="D11025" t="str">
            <v>SPACER PLATE L</v>
          </cell>
          <cell r="E11025">
            <v>44797</v>
          </cell>
          <cell r="F11025" t="str">
            <v>ROF</v>
          </cell>
          <cell r="G11025" t="str">
            <v>CI_ICT</v>
          </cell>
          <cell r="H11025" t="str">
            <v>PC</v>
          </cell>
          <cell r="I11025" t="str">
            <v>CPR</v>
          </cell>
          <cell r="J11025" t="str">
            <v/>
          </cell>
          <cell r="K11025" t="str">
            <v>PD</v>
          </cell>
          <cell r="L11025" t="str">
            <v>3015</v>
          </cell>
          <cell r="M11025" t="str">
            <v>V</v>
          </cell>
          <cell r="N11025">
            <v>3850</v>
          </cell>
        </row>
        <row r="11026">
          <cell r="A11026" t="str">
            <v>RM-OPT-ICT-SC-0019</v>
          </cell>
          <cell r="B11026" t="str">
            <v>CINT</v>
          </cell>
          <cell r="C11026" t="str">
            <v/>
          </cell>
          <cell r="D11026" t="str">
            <v>SUNOKO PLATE A OPTIMUS</v>
          </cell>
          <cell r="E11026">
            <v>45232</v>
          </cell>
          <cell r="F11026" t="str">
            <v>ROF</v>
          </cell>
          <cell r="G11026" t="str">
            <v>CI_ICT</v>
          </cell>
          <cell r="H11026" t="str">
            <v>PC</v>
          </cell>
          <cell r="I11026" t="str">
            <v>CPR</v>
          </cell>
          <cell r="J11026" t="str">
            <v/>
          </cell>
          <cell r="K11026" t="str">
            <v>PD</v>
          </cell>
          <cell r="L11026" t="str">
            <v>3015</v>
          </cell>
          <cell r="M11026" t="str">
            <v>V</v>
          </cell>
          <cell r="N11026">
            <v>20180</v>
          </cell>
        </row>
        <row r="11027">
          <cell r="A11027" t="str">
            <v>RM-OPT-ICT-SC-0020</v>
          </cell>
          <cell r="B11027" t="str">
            <v>CINT</v>
          </cell>
          <cell r="C11027" t="str">
            <v/>
          </cell>
          <cell r="D11027" t="str">
            <v>SUNOKO PLATE B OPTIMUS</v>
          </cell>
          <cell r="E11027">
            <v>45232</v>
          </cell>
          <cell r="F11027" t="str">
            <v>ROF</v>
          </cell>
          <cell r="G11027" t="str">
            <v>CI_ICT</v>
          </cell>
          <cell r="H11027" t="str">
            <v>PC</v>
          </cell>
          <cell r="I11027" t="str">
            <v>CPR</v>
          </cell>
          <cell r="J11027" t="str">
            <v/>
          </cell>
          <cell r="K11027" t="str">
            <v>PD</v>
          </cell>
          <cell r="L11027" t="str">
            <v>3015</v>
          </cell>
          <cell r="M11027" t="str">
            <v>V</v>
          </cell>
          <cell r="N11027">
            <v>17632</v>
          </cell>
        </row>
        <row r="11028">
          <cell r="A11028" t="str">
            <v>RM-OPT-ICT-SC-0021</v>
          </cell>
          <cell r="B11028" t="str">
            <v>CINT</v>
          </cell>
          <cell r="C11028" t="str">
            <v/>
          </cell>
          <cell r="D11028" t="str">
            <v>SUNOKO PLATE C OPTIMUS</v>
          </cell>
          <cell r="E11028">
            <v>44797</v>
          </cell>
          <cell r="F11028" t="str">
            <v>ROF</v>
          </cell>
          <cell r="G11028" t="str">
            <v>CI_ICT</v>
          </cell>
          <cell r="H11028" t="str">
            <v>PC</v>
          </cell>
          <cell r="I11028" t="str">
            <v>CPR</v>
          </cell>
          <cell r="J11028" t="str">
            <v/>
          </cell>
          <cell r="K11028" t="str">
            <v>PD</v>
          </cell>
          <cell r="L11028" t="str">
            <v>3015</v>
          </cell>
          <cell r="M11028" t="str">
            <v>V</v>
          </cell>
          <cell r="N11028">
            <v>24389</v>
          </cell>
        </row>
        <row r="11029">
          <cell r="A11029" t="str">
            <v>RM-OPT-ICT-SC-0022</v>
          </cell>
          <cell r="B11029" t="str">
            <v>CINT</v>
          </cell>
          <cell r="C11029" t="str">
            <v/>
          </cell>
          <cell r="D11029" t="str">
            <v>BRACKET INDOMEDIX L</v>
          </cell>
          <cell r="E11029">
            <v>0</v>
          </cell>
          <cell r="F11029" t="str">
            <v>ROF</v>
          </cell>
          <cell r="G11029" t="str">
            <v>CI_ICT</v>
          </cell>
          <cell r="H11029" t="str">
            <v>PC</v>
          </cell>
          <cell r="I11029" t="str">
            <v>CPR</v>
          </cell>
          <cell r="J11029" t="str">
            <v/>
          </cell>
          <cell r="K11029" t="str">
            <v>PD</v>
          </cell>
          <cell r="L11029" t="str">
            <v>3015</v>
          </cell>
          <cell r="M11029" t="str">
            <v>V</v>
          </cell>
          <cell r="N11029">
            <v>8030</v>
          </cell>
        </row>
        <row r="11030">
          <cell r="A11030" t="str">
            <v>RM-OPT-ICT-SC-0106</v>
          </cell>
          <cell r="B11030" t="str">
            <v>CINT</v>
          </cell>
          <cell r="C11030" t="str">
            <v/>
          </cell>
          <cell r="D11030" t="str">
            <v>ANGLE OPTIMUS</v>
          </cell>
          <cell r="E11030">
            <v>45232</v>
          </cell>
          <cell r="F11030" t="str">
            <v>ROF</v>
          </cell>
          <cell r="G11030" t="str">
            <v>CI_ICT</v>
          </cell>
          <cell r="H11030" t="str">
            <v>PC</v>
          </cell>
          <cell r="I11030" t="str">
            <v>CPR</v>
          </cell>
          <cell r="J11030" t="str">
            <v/>
          </cell>
          <cell r="K11030" t="str">
            <v>PD</v>
          </cell>
          <cell r="L11030" t="str">
            <v>3015</v>
          </cell>
          <cell r="M11030" t="str">
            <v>V</v>
          </cell>
          <cell r="N11030">
            <v>6076</v>
          </cell>
        </row>
        <row r="11031">
          <cell r="A11031" t="str">
            <v>RM-OPT-ICT-SC-0107</v>
          </cell>
          <cell r="B11031" t="str">
            <v>CINT</v>
          </cell>
          <cell r="C11031" t="str">
            <v/>
          </cell>
          <cell r="D11031" t="str">
            <v>ANGLE OPTIMUS 1M</v>
          </cell>
          <cell r="E11031">
            <v>45129</v>
          </cell>
          <cell r="F11031" t="str">
            <v>ROF</v>
          </cell>
          <cell r="G11031" t="str">
            <v>CI_ICT</v>
          </cell>
          <cell r="H11031" t="str">
            <v>PC</v>
          </cell>
          <cell r="I11031" t="str">
            <v>CPR</v>
          </cell>
          <cell r="J11031" t="str">
            <v/>
          </cell>
          <cell r="K11031" t="str">
            <v>PD</v>
          </cell>
          <cell r="L11031" t="str">
            <v>3015</v>
          </cell>
          <cell r="M11031" t="str">
            <v>V</v>
          </cell>
          <cell r="N11031">
            <v>5466</v>
          </cell>
        </row>
        <row r="11032">
          <cell r="A11032" t="str">
            <v>RM-OPT-ICT-SC-0108</v>
          </cell>
          <cell r="B11032" t="str">
            <v>CINT</v>
          </cell>
          <cell r="C11032" t="str">
            <v/>
          </cell>
          <cell r="D11032" t="str">
            <v>ANGLE PLATE 1M OPTIMUS</v>
          </cell>
          <cell r="E11032">
            <v>44797</v>
          </cell>
          <cell r="F11032" t="str">
            <v>ROF</v>
          </cell>
          <cell r="G11032" t="str">
            <v>CI_ICT</v>
          </cell>
          <cell r="H11032" t="str">
            <v>PC</v>
          </cell>
          <cell r="I11032" t="str">
            <v>CPR</v>
          </cell>
          <cell r="J11032" t="str">
            <v/>
          </cell>
          <cell r="K11032" t="str">
            <v>PD</v>
          </cell>
          <cell r="L11032" t="str">
            <v>3015</v>
          </cell>
          <cell r="M11032" t="str">
            <v>V</v>
          </cell>
          <cell r="N11032">
            <v>4577</v>
          </cell>
        </row>
        <row r="11033">
          <cell r="A11033" t="str">
            <v>RM-OPT-INL-SC-0022</v>
          </cell>
          <cell r="B11033" t="str">
            <v>CINT</v>
          </cell>
          <cell r="C11033" t="str">
            <v/>
          </cell>
          <cell r="D11033" t="str">
            <v>COVER BED MATRASS INDOMEDIX</v>
          </cell>
          <cell r="E11033">
            <v>44802</v>
          </cell>
          <cell r="F11033" t="str">
            <v>ROF</v>
          </cell>
          <cell r="G11033" t="str">
            <v>CI_INL</v>
          </cell>
          <cell r="H11033" t="str">
            <v>PC</v>
          </cell>
          <cell r="I11033" t="str">
            <v>CPR</v>
          </cell>
          <cell r="J11033" t="str">
            <v/>
          </cell>
          <cell r="K11033" t="str">
            <v>PD</v>
          </cell>
          <cell r="L11033" t="str">
            <v>3015</v>
          </cell>
          <cell r="M11033" t="str">
            <v>V</v>
          </cell>
          <cell r="N11033">
            <v>383236</v>
          </cell>
        </row>
        <row r="11034">
          <cell r="A11034" t="str">
            <v>RM-OPT-INL-SC-0023</v>
          </cell>
          <cell r="B11034" t="str">
            <v>CINT</v>
          </cell>
          <cell r="C11034" t="str">
            <v/>
          </cell>
          <cell r="D11034" t="str">
            <v>COVER MATRAS MT-003 S (INDOMEDIK)</v>
          </cell>
          <cell r="E11034">
            <v>44797</v>
          </cell>
          <cell r="F11034" t="str">
            <v>ROF</v>
          </cell>
          <cell r="G11034" t="str">
            <v>CI_INL</v>
          </cell>
          <cell r="H11034" t="str">
            <v>PC</v>
          </cell>
          <cell r="I11034" t="str">
            <v>CPR</v>
          </cell>
          <cell r="J11034" t="str">
            <v/>
          </cell>
          <cell r="K11034" t="str">
            <v>PD</v>
          </cell>
          <cell r="L11034" t="str">
            <v>3015</v>
          </cell>
          <cell r="M11034" t="str">
            <v>V</v>
          </cell>
          <cell r="N11034">
            <v>382436</v>
          </cell>
        </row>
        <row r="11035">
          <cell r="A11035" t="str">
            <v>RM-OPT-IPC-SC-0024</v>
          </cell>
          <cell r="B11035" t="str">
            <v>CINT</v>
          </cell>
          <cell r="C11035" t="str">
            <v/>
          </cell>
          <cell r="D11035" t="str">
            <v>BRACKET R H/F BOARD OPTIMUS FP WHITE</v>
          </cell>
          <cell r="E11035">
            <v>44797</v>
          </cell>
          <cell r="F11035" t="str">
            <v>ROF</v>
          </cell>
          <cell r="G11035" t="str">
            <v>CI_OTH</v>
          </cell>
          <cell r="H11035" t="str">
            <v>PC</v>
          </cell>
          <cell r="I11035" t="str">
            <v>CPR</v>
          </cell>
          <cell r="J11035" t="str">
            <v/>
          </cell>
          <cell r="K11035" t="str">
            <v>PD</v>
          </cell>
          <cell r="L11035" t="str">
            <v>3015</v>
          </cell>
          <cell r="M11035" t="str">
            <v>V</v>
          </cell>
          <cell r="N11035">
            <v>34250</v>
          </cell>
        </row>
        <row r="11036">
          <cell r="A11036" t="str">
            <v>RM-OPT-LBL-00-0001</v>
          </cell>
          <cell r="B11036" t="str">
            <v>CINT</v>
          </cell>
          <cell r="C11036" t="str">
            <v/>
          </cell>
          <cell r="D11036" t="str">
            <v>LABEL KEMENKES RI AKD 10902710818 OPTIMU</v>
          </cell>
          <cell r="E11036">
            <v>44797</v>
          </cell>
          <cell r="F11036" t="str">
            <v>ROF</v>
          </cell>
          <cell r="G11036" t="str">
            <v>CI_LABEL</v>
          </cell>
          <cell r="H11036" t="str">
            <v>PC</v>
          </cell>
          <cell r="I11036" t="str">
            <v>CPR</v>
          </cell>
          <cell r="J11036" t="str">
            <v/>
          </cell>
          <cell r="K11036" t="str">
            <v>PD</v>
          </cell>
          <cell r="L11036" t="str">
            <v>3015</v>
          </cell>
          <cell r="M11036" t="str">
            <v>V</v>
          </cell>
          <cell r="N11036">
            <v>204</v>
          </cell>
        </row>
        <row r="11037">
          <cell r="A11037" t="str">
            <v>RM-OPT-LBL-00-0002</v>
          </cell>
          <cell r="B11037" t="str">
            <v>CINT</v>
          </cell>
          <cell r="C11037" t="str">
            <v/>
          </cell>
          <cell r="D11037" t="str">
            <v>LABEL KEMENKES RI AKD 10902710839 OPTIMU</v>
          </cell>
          <cell r="E11037">
            <v>44797</v>
          </cell>
          <cell r="F11037" t="str">
            <v>ROF</v>
          </cell>
          <cell r="G11037" t="str">
            <v>CI_LABEL</v>
          </cell>
          <cell r="H11037" t="str">
            <v>PC</v>
          </cell>
          <cell r="I11037" t="str">
            <v>CPR</v>
          </cell>
          <cell r="J11037" t="str">
            <v/>
          </cell>
          <cell r="K11037" t="str">
            <v>PD</v>
          </cell>
          <cell r="L11037" t="str">
            <v>3015</v>
          </cell>
          <cell r="M11037" t="str">
            <v>V</v>
          </cell>
          <cell r="N11037">
            <v>204</v>
          </cell>
        </row>
        <row r="11038">
          <cell r="A11038" t="str">
            <v>RM-OPT-LBL-00-0003</v>
          </cell>
          <cell r="B11038" t="str">
            <v>CINT</v>
          </cell>
          <cell r="C11038" t="str">
            <v/>
          </cell>
          <cell r="D11038" t="str">
            <v>LABEL KEMENKES RI AKD 10902710841 OPTIMU</v>
          </cell>
          <cell r="E11038">
            <v>44923</v>
          </cell>
          <cell r="F11038" t="str">
            <v>ROF</v>
          </cell>
          <cell r="G11038" t="str">
            <v>CI_LABEL</v>
          </cell>
          <cell r="H11038" t="str">
            <v>PC</v>
          </cell>
          <cell r="I11038" t="str">
            <v>CPR</v>
          </cell>
          <cell r="J11038" t="str">
            <v/>
          </cell>
          <cell r="K11038" t="str">
            <v>PD</v>
          </cell>
          <cell r="L11038" t="str">
            <v>3015</v>
          </cell>
          <cell r="M11038" t="str">
            <v>V</v>
          </cell>
          <cell r="N11038">
            <v>2500</v>
          </cell>
        </row>
        <row r="11039">
          <cell r="A11039" t="str">
            <v>RM-OPT-LBL-00-0004</v>
          </cell>
          <cell r="B11039" t="str">
            <v>CINT</v>
          </cell>
          <cell r="C11039" t="str">
            <v/>
          </cell>
          <cell r="D11039" t="str">
            <v>LABEL KEMENKES RI AKD 10902810185 OPTIMU</v>
          </cell>
          <cell r="E11039">
            <v>44797</v>
          </cell>
          <cell r="F11039" t="str">
            <v>ROF</v>
          </cell>
          <cell r="G11039" t="str">
            <v>CI_LABEL</v>
          </cell>
          <cell r="H11039" t="str">
            <v>PC</v>
          </cell>
          <cell r="I11039" t="str">
            <v>CPR</v>
          </cell>
          <cell r="J11039" t="str">
            <v/>
          </cell>
          <cell r="K11039" t="str">
            <v>PD</v>
          </cell>
          <cell r="L11039" t="str">
            <v>3015</v>
          </cell>
          <cell r="M11039" t="str">
            <v>V</v>
          </cell>
          <cell r="N11039">
            <v>204</v>
          </cell>
        </row>
        <row r="11040">
          <cell r="A11040" t="str">
            <v>RM-OPT-LBL-00-0005</v>
          </cell>
          <cell r="B11040" t="str">
            <v>CINT</v>
          </cell>
          <cell r="C11040" t="str">
            <v/>
          </cell>
          <cell r="D11040" t="str">
            <v>LABEL KEMENKES RI AKD 10902810186 OPTIMU</v>
          </cell>
          <cell r="E11040">
            <v>44797</v>
          </cell>
          <cell r="F11040" t="str">
            <v>ROF</v>
          </cell>
          <cell r="G11040" t="str">
            <v>CI_LABEL</v>
          </cell>
          <cell r="H11040" t="str">
            <v>PC</v>
          </cell>
          <cell r="I11040" t="str">
            <v>CPR</v>
          </cell>
          <cell r="J11040" t="str">
            <v/>
          </cell>
          <cell r="K11040" t="str">
            <v>PD</v>
          </cell>
          <cell r="L11040" t="str">
            <v>3015</v>
          </cell>
          <cell r="M11040" t="str">
            <v>V</v>
          </cell>
          <cell r="N11040">
            <v>204</v>
          </cell>
        </row>
        <row r="11041">
          <cell r="A11041" t="str">
            <v>RM-OPT-LBL-00-0006</v>
          </cell>
          <cell r="B11041" t="str">
            <v>CINT</v>
          </cell>
          <cell r="C11041" t="str">
            <v/>
          </cell>
          <cell r="D11041" t="str">
            <v>LABEL KEMENKES RI AKD 10902810187 OPTIMU</v>
          </cell>
          <cell r="E11041">
            <v>44797</v>
          </cell>
          <cell r="F11041" t="str">
            <v>ROF</v>
          </cell>
          <cell r="G11041" t="str">
            <v>CI_LABEL</v>
          </cell>
          <cell r="H11041" t="str">
            <v>PC</v>
          </cell>
          <cell r="I11041" t="str">
            <v>CPR</v>
          </cell>
          <cell r="J11041" t="str">
            <v/>
          </cell>
          <cell r="K11041" t="str">
            <v>PD</v>
          </cell>
          <cell r="L11041" t="str">
            <v>3015</v>
          </cell>
          <cell r="M11041" t="str">
            <v>V</v>
          </cell>
          <cell r="N11041">
            <v>204</v>
          </cell>
        </row>
        <row r="11042">
          <cell r="A11042" t="str">
            <v>RM-OPT-LBL-00-0007</v>
          </cell>
          <cell r="B11042" t="str">
            <v>CINT</v>
          </cell>
          <cell r="C11042" t="str">
            <v/>
          </cell>
          <cell r="D11042" t="str">
            <v>LABEL KEMENKES RI AKD 20902810191 OPTIMU</v>
          </cell>
          <cell r="E11042">
            <v>45169</v>
          </cell>
          <cell r="F11042" t="str">
            <v>ROF</v>
          </cell>
          <cell r="G11042" t="str">
            <v>CI_LABEL</v>
          </cell>
          <cell r="H11042" t="str">
            <v>PC</v>
          </cell>
          <cell r="I11042" t="str">
            <v>CPR</v>
          </cell>
          <cell r="J11042" t="str">
            <v/>
          </cell>
          <cell r="K11042" t="str">
            <v>PD</v>
          </cell>
          <cell r="L11042" t="str">
            <v>3015</v>
          </cell>
          <cell r="M11042" t="str">
            <v>V</v>
          </cell>
          <cell r="N11042">
            <v>204</v>
          </cell>
        </row>
        <row r="11043">
          <cell r="A11043" t="str">
            <v>RM-OPT-LBL-00-0008</v>
          </cell>
          <cell r="B11043" t="str">
            <v>CINT</v>
          </cell>
          <cell r="C11043" t="str">
            <v/>
          </cell>
          <cell r="D11043" t="str">
            <v>LABEL KEMENKES RI AKD 20902810256 OPTIMU</v>
          </cell>
          <cell r="E11043">
            <v>44797</v>
          </cell>
          <cell r="F11043" t="str">
            <v>ROF</v>
          </cell>
          <cell r="G11043" t="str">
            <v>CI_LABEL</v>
          </cell>
          <cell r="H11043" t="str">
            <v>PC</v>
          </cell>
          <cell r="I11043" t="str">
            <v>CPR</v>
          </cell>
          <cell r="J11043" t="str">
            <v/>
          </cell>
          <cell r="K11043" t="str">
            <v>PD</v>
          </cell>
          <cell r="L11043" t="str">
            <v>3015</v>
          </cell>
          <cell r="M11043" t="str">
            <v>V</v>
          </cell>
          <cell r="N11043">
            <v>204</v>
          </cell>
        </row>
        <row r="11044">
          <cell r="A11044" t="str">
            <v>RM-OPT-LBL-00-0009</v>
          </cell>
          <cell r="B11044" t="str">
            <v>CINT</v>
          </cell>
          <cell r="C11044" t="str">
            <v/>
          </cell>
          <cell r="D11044" t="str">
            <v>LABEL OPTIMUS</v>
          </cell>
          <cell r="E11044">
            <v>45169</v>
          </cell>
          <cell r="F11044" t="str">
            <v>ROF</v>
          </cell>
          <cell r="G11044" t="str">
            <v>CI_LABEL</v>
          </cell>
          <cell r="H11044" t="str">
            <v>PC</v>
          </cell>
          <cell r="I11044" t="str">
            <v>CPR</v>
          </cell>
          <cell r="J11044" t="str">
            <v/>
          </cell>
          <cell r="K11044" t="str">
            <v>PD</v>
          </cell>
          <cell r="L11044" t="str">
            <v>3015</v>
          </cell>
          <cell r="M11044" t="str">
            <v>V</v>
          </cell>
          <cell r="N11044">
            <v>1494</v>
          </cell>
        </row>
        <row r="11045">
          <cell r="A11045" t="str">
            <v>RM-OPT-LBL-00-0010</v>
          </cell>
          <cell r="B11045" t="str">
            <v>CINT</v>
          </cell>
          <cell r="C11045" t="str">
            <v/>
          </cell>
          <cell r="D11045" t="str">
            <v>STICKER DOFF ORACLE 032 LIGHT RED ROUGE</v>
          </cell>
          <cell r="E11045">
            <v>44797</v>
          </cell>
          <cell r="F11045" t="str">
            <v>ROF</v>
          </cell>
          <cell r="G11045" t="str">
            <v>CI_LABEL</v>
          </cell>
          <cell r="H11045" t="str">
            <v>M</v>
          </cell>
          <cell r="I11045" t="str">
            <v>CPR</v>
          </cell>
          <cell r="J11045" t="str">
            <v/>
          </cell>
          <cell r="K11045" t="str">
            <v>PD</v>
          </cell>
          <cell r="L11045" t="str">
            <v>3015</v>
          </cell>
          <cell r="M11045" t="str">
            <v>V</v>
          </cell>
          <cell r="N11045">
            <v>60000</v>
          </cell>
        </row>
        <row r="11046">
          <cell r="A11046" t="str">
            <v>RM-OPT-LBL-00-0011</v>
          </cell>
          <cell r="B11046" t="str">
            <v>CINT</v>
          </cell>
          <cell r="C11046" t="str">
            <v/>
          </cell>
          <cell r="D11046" t="str">
            <v>STICKER DOFF ORACLE 056 ICE BLUE</v>
          </cell>
          <cell r="E11046">
            <v>44797</v>
          </cell>
          <cell r="F11046" t="str">
            <v>ROF</v>
          </cell>
          <cell r="G11046" t="str">
            <v>CI_LABEL</v>
          </cell>
          <cell r="H11046" t="str">
            <v>M</v>
          </cell>
          <cell r="I11046" t="str">
            <v>CPR</v>
          </cell>
          <cell r="J11046" t="str">
            <v/>
          </cell>
          <cell r="K11046" t="str">
            <v>PD</v>
          </cell>
          <cell r="L11046" t="str">
            <v>3015</v>
          </cell>
          <cell r="M11046" t="str">
            <v>V</v>
          </cell>
          <cell r="N11046">
            <v>61000</v>
          </cell>
        </row>
        <row r="11047">
          <cell r="A11047" t="str">
            <v>RM-OPT-LBL-00-0012</v>
          </cell>
          <cell r="B11047" t="str">
            <v>CINT</v>
          </cell>
          <cell r="C11047" t="str">
            <v/>
          </cell>
          <cell r="D11047" t="str">
            <v>STICKER DOFF ORACLE 064 YELLOW GREEN VER</v>
          </cell>
          <cell r="E11047">
            <v>44797</v>
          </cell>
          <cell r="F11047" t="str">
            <v>ROF</v>
          </cell>
          <cell r="G11047" t="str">
            <v>CI_LABEL</v>
          </cell>
          <cell r="H11047" t="str">
            <v>M</v>
          </cell>
          <cell r="I11047" t="str">
            <v>CPR</v>
          </cell>
          <cell r="J11047" t="str">
            <v/>
          </cell>
          <cell r="K11047" t="str">
            <v>PD</v>
          </cell>
          <cell r="L11047" t="str">
            <v>3015</v>
          </cell>
          <cell r="M11047" t="str">
            <v>V</v>
          </cell>
          <cell r="N11047">
            <v>58000</v>
          </cell>
        </row>
        <row r="11048">
          <cell r="A11048" t="str">
            <v>RM-OPT-LBL-00-0013</v>
          </cell>
          <cell r="B11048" t="str">
            <v>CINT</v>
          </cell>
          <cell r="C11048" t="str">
            <v/>
          </cell>
          <cell r="D11048" t="str">
            <v>STICKER DOFF ORACLE 072 LIGHT GREY</v>
          </cell>
          <cell r="E11048">
            <v>44797</v>
          </cell>
          <cell r="F11048" t="str">
            <v>ROF</v>
          </cell>
          <cell r="G11048" t="str">
            <v>CI_LABEL</v>
          </cell>
          <cell r="H11048" t="str">
            <v>M</v>
          </cell>
          <cell r="I11048" t="str">
            <v>CPR</v>
          </cell>
          <cell r="J11048" t="str">
            <v/>
          </cell>
          <cell r="K11048" t="str">
            <v>PD</v>
          </cell>
          <cell r="L11048" t="str">
            <v>3015</v>
          </cell>
          <cell r="M11048" t="str">
            <v>V</v>
          </cell>
          <cell r="N11048">
            <v>60778</v>
          </cell>
        </row>
        <row r="11049">
          <cell r="A11049" t="str">
            <v>RM-OPT-LBL-00-0014</v>
          </cell>
          <cell r="B11049" t="str">
            <v>CINT</v>
          </cell>
          <cell r="C11049" t="str">
            <v/>
          </cell>
          <cell r="D11049" t="str">
            <v>STICKER DOFF ORACLE 081 LIGHT BROWN BRUN</v>
          </cell>
          <cell r="E11049">
            <v>44797</v>
          </cell>
          <cell r="F11049" t="str">
            <v>ROF</v>
          </cell>
          <cell r="G11049" t="str">
            <v>CI_LABEL</v>
          </cell>
          <cell r="H11049" t="str">
            <v>M</v>
          </cell>
          <cell r="I11049" t="str">
            <v>CPR</v>
          </cell>
          <cell r="J11049" t="str">
            <v/>
          </cell>
          <cell r="K11049" t="str">
            <v>PD</v>
          </cell>
          <cell r="L11049" t="str">
            <v>3015</v>
          </cell>
          <cell r="M11049" t="str">
            <v>V</v>
          </cell>
          <cell r="N11049">
            <v>64000</v>
          </cell>
        </row>
        <row r="11050">
          <cell r="A11050" t="str">
            <v>RM-OPT-LBL-00-0015</v>
          </cell>
          <cell r="B11050" t="str">
            <v>CINT</v>
          </cell>
          <cell r="C11050" t="str">
            <v/>
          </cell>
          <cell r="D11050" t="str">
            <v>STICKER FOOT BOARD OPTIMUS</v>
          </cell>
          <cell r="E11050">
            <v>44797</v>
          </cell>
          <cell r="F11050" t="str">
            <v>ROF</v>
          </cell>
          <cell r="G11050" t="str">
            <v>CI_LABEL</v>
          </cell>
          <cell r="H11050" t="str">
            <v>PC</v>
          </cell>
          <cell r="I11050" t="str">
            <v>CPR</v>
          </cell>
          <cell r="J11050" t="str">
            <v/>
          </cell>
          <cell r="K11050" t="str">
            <v>PD</v>
          </cell>
          <cell r="L11050" t="str">
            <v>3015</v>
          </cell>
          <cell r="M11050" t="str">
            <v>V</v>
          </cell>
          <cell r="N11050">
            <v>300</v>
          </cell>
        </row>
        <row r="11051">
          <cell r="A11051" t="str">
            <v>RM-OPT-LBL-00-0016</v>
          </cell>
          <cell r="B11051" t="str">
            <v>CINT</v>
          </cell>
          <cell r="C11051" t="str">
            <v/>
          </cell>
          <cell r="D11051" t="str">
            <v>STICKER GLOSSY ORACLE 080 BROWN BRUN</v>
          </cell>
          <cell r="E11051">
            <v>44797</v>
          </cell>
          <cell r="F11051" t="str">
            <v>ROF</v>
          </cell>
          <cell r="G11051" t="str">
            <v>CI_LABEL</v>
          </cell>
          <cell r="H11051" t="str">
            <v>M</v>
          </cell>
          <cell r="I11051" t="str">
            <v>CPR</v>
          </cell>
          <cell r="J11051" t="str">
            <v/>
          </cell>
          <cell r="K11051" t="str">
            <v>PD</v>
          </cell>
          <cell r="L11051" t="str">
            <v>3015</v>
          </cell>
          <cell r="M11051" t="str">
            <v>V</v>
          </cell>
          <cell r="N11051">
            <v>58000</v>
          </cell>
        </row>
        <row r="11052">
          <cell r="A11052" t="str">
            <v>RM-OPT-LBL-00-0017</v>
          </cell>
          <cell r="B11052" t="str">
            <v>CINT</v>
          </cell>
          <cell r="C11052" t="str">
            <v/>
          </cell>
          <cell r="D11052" t="str">
            <v>STICKER GLOSSY ORACLE 080 BROWN BRUN (IN</v>
          </cell>
          <cell r="E11052">
            <v>44797</v>
          </cell>
          <cell r="F11052" t="str">
            <v>ROF</v>
          </cell>
          <cell r="G11052" t="str">
            <v>CI_LABEL</v>
          </cell>
          <cell r="H11052" t="str">
            <v>PC</v>
          </cell>
          <cell r="I11052" t="str">
            <v>CPR</v>
          </cell>
          <cell r="J11052" t="str">
            <v/>
          </cell>
          <cell r="K11052" t="str">
            <v>PD</v>
          </cell>
          <cell r="L11052" t="str">
            <v>3015</v>
          </cell>
          <cell r="M11052" t="str">
            <v>V</v>
          </cell>
          <cell r="N11052">
            <v>300</v>
          </cell>
        </row>
        <row r="11053">
          <cell r="A11053" t="str">
            <v>RM-OPT-LBL-00-0018</v>
          </cell>
          <cell r="B11053" t="str">
            <v>CINT</v>
          </cell>
          <cell r="C11053" t="str">
            <v/>
          </cell>
          <cell r="D11053" t="str">
            <v>STICKER GLOSSY ORACLE 080 BROWN BRUN (OU</v>
          </cell>
          <cell r="E11053">
            <v>44797</v>
          </cell>
          <cell r="F11053" t="str">
            <v>ROF</v>
          </cell>
          <cell r="G11053" t="str">
            <v>CI_LABEL</v>
          </cell>
          <cell r="H11053" t="str">
            <v>PC</v>
          </cell>
          <cell r="I11053" t="str">
            <v>CPR</v>
          </cell>
          <cell r="J11053" t="str">
            <v/>
          </cell>
          <cell r="K11053" t="str">
            <v>PD</v>
          </cell>
          <cell r="L11053" t="str">
            <v>3015</v>
          </cell>
          <cell r="M11053" t="str">
            <v>V</v>
          </cell>
          <cell r="N11053">
            <v>300</v>
          </cell>
        </row>
        <row r="11054">
          <cell r="A11054" t="str">
            <v>RM-OPT-LBL-00-0019</v>
          </cell>
          <cell r="B11054" t="str">
            <v>CINT</v>
          </cell>
          <cell r="C11054" t="str">
            <v/>
          </cell>
          <cell r="D11054" t="str">
            <v>STICKER GLOSSY ORACLE FOOT BOARD</v>
          </cell>
          <cell r="E11054">
            <v>44802</v>
          </cell>
          <cell r="F11054" t="str">
            <v>ROF</v>
          </cell>
          <cell r="G11054" t="str">
            <v>CI_LABEL</v>
          </cell>
          <cell r="H11054" t="str">
            <v>PC</v>
          </cell>
          <cell r="I11054" t="str">
            <v>CPR</v>
          </cell>
          <cell r="J11054" t="str">
            <v/>
          </cell>
          <cell r="K11054" t="str">
            <v>PD</v>
          </cell>
          <cell r="L11054" t="str">
            <v>3015</v>
          </cell>
          <cell r="M11054" t="str">
            <v>V</v>
          </cell>
          <cell r="N11054">
            <v>58000</v>
          </cell>
        </row>
        <row r="11055">
          <cell r="A11055" t="str">
            <v>RM-OPT-LBL-00-0020</v>
          </cell>
          <cell r="B11055" t="str">
            <v>CINT</v>
          </cell>
          <cell r="C11055" t="str">
            <v/>
          </cell>
          <cell r="D11055" t="str">
            <v>STICKER GLOSSY ORACLE HEAD BOARD</v>
          </cell>
          <cell r="E11055">
            <v>44802</v>
          </cell>
          <cell r="F11055" t="str">
            <v>ROF</v>
          </cell>
          <cell r="G11055" t="str">
            <v>CI_LABEL</v>
          </cell>
          <cell r="H11055" t="str">
            <v>PC</v>
          </cell>
          <cell r="I11055" t="str">
            <v>CPR</v>
          </cell>
          <cell r="J11055" t="str">
            <v/>
          </cell>
          <cell r="K11055" t="str">
            <v>PD</v>
          </cell>
          <cell r="L11055" t="str">
            <v>3015</v>
          </cell>
          <cell r="M11055" t="str">
            <v>V</v>
          </cell>
          <cell r="N11055">
            <v>58000</v>
          </cell>
        </row>
        <row r="11056">
          <cell r="A11056" t="str">
            <v>RM-OPT-LBL-00-0021</v>
          </cell>
          <cell r="B11056" t="str">
            <v>CINT</v>
          </cell>
          <cell r="C11056" t="str">
            <v/>
          </cell>
          <cell r="D11056" t="str">
            <v>STICKER HEAD BOARD OPTIMUS</v>
          </cell>
          <cell r="E11056">
            <v>44797</v>
          </cell>
          <cell r="F11056" t="str">
            <v>ROF</v>
          </cell>
          <cell r="G11056" t="str">
            <v>CI_LABEL</v>
          </cell>
          <cell r="H11056" t="str">
            <v>PC</v>
          </cell>
          <cell r="I11056" t="str">
            <v>CPR</v>
          </cell>
          <cell r="J11056" t="str">
            <v/>
          </cell>
          <cell r="K11056" t="str">
            <v>PD</v>
          </cell>
          <cell r="L11056" t="str">
            <v>3015</v>
          </cell>
          <cell r="M11056" t="str">
            <v>V</v>
          </cell>
          <cell r="N11056">
            <v>300</v>
          </cell>
        </row>
        <row r="11057">
          <cell r="A11057" t="str">
            <v>RM-OPT-LBL-00-0022</v>
          </cell>
          <cell r="B11057" t="str">
            <v>CINT</v>
          </cell>
          <cell r="C11057" t="str">
            <v/>
          </cell>
          <cell r="D11057" t="str">
            <v>STICKER ORACAL 082 BEIGE (DOP)</v>
          </cell>
          <cell r="E11057">
            <v>44797</v>
          </cell>
          <cell r="F11057" t="str">
            <v>ROF</v>
          </cell>
          <cell r="G11057" t="str">
            <v>CI_LABEL</v>
          </cell>
          <cell r="H11057" t="str">
            <v>M</v>
          </cell>
          <cell r="I11057" t="str">
            <v>CPR</v>
          </cell>
          <cell r="J11057" t="str">
            <v/>
          </cell>
          <cell r="K11057" t="str">
            <v>PD</v>
          </cell>
          <cell r="L11057" t="str">
            <v>3015</v>
          </cell>
          <cell r="M11057" t="str">
            <v>V</v>
          </cell>
          <cell r="N11057">
            <v>55800</v>
          </cell>
        </row>
        <row r="11058">
          <cell r="A11058" t="str">
            <v>RM-OPT-LBL-00-0023</v>
          </cell>
          <cell r="B11058" t="str">
            <v>CINT</v>
          </cell>
          <cell r="C11058" t="str">
            <v/>
          </cell>
          <cell r="D11058" t="str">
            <v>STICKER ORACAL 086 BRILLIANT BLUE (DOP)</v>
          </cell>
          <cell r="E11058">
            <v>44797</v>
          </cell>
          <cell r="F11058" t="str">
            <v>ROF</v>
          </cell>
          <cell r="G11058" t="str">
            <v>CI_LABEL</v>
          </cell>
          <cell r="H11058" t="str">
            <v>M</v>
          </cell>
          <cell r="I11058" t="str">
            <v>CPR</v>
          </cell>
          <cell r="J11058" t="str">
            <v/>
          </cell>
          <cell r="K11058" t="str">
            <v>PD</v>
          </cell>
          <cell r="L11058" t="str">
            <v>3015</v>
          </cell>
          <cell r="M11058" t="str">
            <v>V</v>
          </cell>
          <cell r="N11058">
            <v>55800</v>
          </cell>
        </row>
        <row r="11059">
          <cell r="A11059" t="str">
            <v>RM-OPT-LBL-00-0024</v>
          </cell>
          <cell r="B11059" t="str">
            <v>CINT</v>
          </cell>
          <cell r="C11059" t="str">
            <v/>
          </cell>
          <cell r="D11059" t="str">
            <v>STICKER REGISTRASI IJIN EDAR INDOMEDIK</v>
          </cell>
          <cell r="E11059">
            <v>45169</v>
          </cell>
          <cell r="F11059" t="str">
            <v>ROF</v>
          </cell>
          <cell r="G11059" t="str">
            <v>CI_LABEL</v>
          </cell>
          <cell r="H11059" t="str">
            <v>PC</v>
          </cell>
          <cell r="I11059" t="str">
            <v>CPR</v>
          </cell>
          <cell r="J11059" t="str">
            <v/>
          </cell>
          <cell r="K11059" t="str">
            <v>PD</v>
          </cell>
          <cell r="L11059" t="str">
            <v>3015</v>
          </cell>
          <cell r="M11059" t="str">
            <v>V</v>
          </cell>
          <cell r="N11059">
            <v>125</v>
          </cell>
        </row>
        <row r="11060">
          <cell r="A11060" t="str">
            <v>RM-OPT-LBL-00-0025</v>
          </cell>
          <cell r="B11060" t="str">
            <v>CINT</v>
          </cell>
          <cell r="C11060" t="str">
            <v/>
          </cell>
          <cell r="D11060" t="str">
            <v>STICKER REGISTRASI IJIN EDAR OPTIMUS 1M</v>
          </cell>
          <cell r="E11060">
            <v>44797</v>
          </cell>
          <cell r="F11060" t="str">
            <v>ROF</v>
          </cell>
          <cell r="G11060" t="str">
            <v>CI_LABEL</v>
          </cell>
          <cell r="H11060" t="str">
            <v>PC</v>
          </cell>
          <cell r="I11060" t="str">
            <v>CPR</v>
          </cell>
          <cell r="J11060" t="str">
            <v/>
          </cell>
          <cell r="K11060" t="str">
            <v>PD</v>
          </cell>
          <cell r="L11060" t="str">
            <v>3015</v>
          </cell>
          <cell r="M11060" t="str">
            <v>V</v>
          </cell>
          <cell r="N11060">
            <v>125</v>
          </cell>
        </row>
        <row r="11061">
          <cell r="A11061" t="str">
            <v>RM-OPT-LBL-00-0026</v>
          </cell>
          <cell r="B11061" t="str">
            <v>CINT</v>
          </cell>
          <cell r="C11061" t="str">
            <v/>
          </cell>
          <cell r="D11061" t="str">
            <v>STICKER REGISTRASI IJIN EDAR OPTIMUS 2M</v>
          </cell>
          <cell r="E11061">
            <v>44797</v>
          </cell>
          <cell r="F11061" t="str">
            <v>ROF</v>
          </cell>
          <cell r="G11061" t="str">
            <v>CI_LABEL</v>
          </cell>
          <cell r="H11061" t="str">
            <v>PC</v>
          </cell>
          <cell r="I11061" t="str">
            <v>CPR</v>
          </cell>
          <cell r="J11061" t="str">
            <v/>
          </cell>
          <cell r="K11061" t="str">
            <v>PD</v>
          </cell>
          <cell r="L11061" t="str">
            <v>3015</v>
          </cell>
          <cell r="M11061" t="str">
            <v>V</v>
          </cell>
          <cell r="N11061">
            <v>125</v>
          </cell>
        </row>
        <row r="11062">
          <cell r="A11062" t="str">
            <v>RM-OPT-LBL-00-0027</v>
          </cell>
          <cell r="B11062" t="str">
            <v>CINT</v>
          </cell>
          <cell r="C11062" t="str">
            <v/>
          </cell>
          <cell r="D11062" t="str">
            <v>STICKER REGISTRASI IJIN EDAR OPTIMUS 3E</v>
          </cell>
          <cell r="E11062">
            <v>44797</v>
          </cell>
          <cell r="F11062" t="str">
            <v>ROF</v>
          </cell>
          <cell r="G11062" t="str">
            <v>CI_LABEL</v>
          </cell>
          <cell r="H11062" t="str">
            <v>PC</v>
          </cell>
          <cell r="I11062" t="str">
            <v>CPR</v>
          </cell>
          <cell r="J11062" t="str">
            <v/>
          </cell>
          <cell r="K11062" t="str">
            <v>PD</v>
          </cell>
          <cell r="L11062" t="str">
            <v>3015</v>
          </cell>
          <cell r="M11062" t="str">
            <v>V</v>
          </cell>
          <cell r="N11062">
            <v>204</v>
          </cell>
        </row>
        <row r="11063">
          <cell r="A11063" t="str">
            <v>RM-OPT-LBL-00-0028</v>
          </cell>
          <cell r="B11063" t="str">
            <v>CINT</v>
          </cell>
          <cell r="C11063" t="str">
            <v/>
          </cell>
          <cell r="D11063" t="str">
            <v>STICKER REGISTRASI IJIN EDAR OPTIMUS 3M</v>
          </cell>
          <cell r="E11063">
            <v>44923</v>
          </cell>
          <cell r="F11063" t="str">
            <v>ROF</v>
          </cell>
          <cell r="G11063" t="str">
            <v>CI_LABEL</v>
          </cell>
          <cell r="H11063" t="str">
            <v>PC</v>
          </cell>
          <cell r="I11063" t="str">
            <v>CPR</v>
          </cell>
          <cell r="J11063" t="str">
            <v/>
          </cell>
          <cell r="K11063" t="str">
            <v>PD</v>
          </cell>
          <cell r="L11063" t="str">
            <v>3015</v>
          </cell>
          <cell r="M11063" t="str">
            <v>V</v>
          </cell>
          <cell r="N11063">
            <v>204</v>
          </cell>
        </row>
        <row r="11064">
          <cell r="A11064" t="str">
            <v>RM-OPT-LBL-00-0029</v>
          </cell>
          <cell r="B11064" t="str">
            <v>CINT</v>
          </cell>
          <cell r="C11064" t="str">
            <v/>
          </cell>
          <cell r="D11064" t="str">
            <v>STICKER VYNIL ORACAL</v>
          </cell>
          <cell r="E11064">
            <v>44797</v>
          </cell>
          <cell r="F11064" t="str">
            <v>ROF</v>
          </cell>
          <cell r="G11064" t="str">
            <v>CI_LABEL</v>
          </cell>
          <cell r="H11064" t="str">
            <v>PC</v>
          </cell>
          <cell r="I11064" t="str">
            <v>CPR</v>
          </cell>
          <cell r="J11064" t="str">
            <v/>
          </cell>
          <cell r="K11064" t="str">
            <v>PD</v>
          </cell>
          <cell r="L11064" t="str">
            <v>3015</v>
          </cell>
          <cell r="M11064" t="str">
            <v>V</v>
          </cell>
          <cell r="N11064">
            <v>120000</v>
          </cell>
        </row>
        <row r="11065">
          <cell r="A11065" t="str">
            <v>RM-OPT-OSC-00-0030</v>
          </cell>
          <cell r="B11065" t="str">
            <v>CINT</v>
          </cell>
          <cell r="C11065" t="str">
            <v/>
          </cell>
          <cell r="D11065" t="str">
            <v>OSCAR CLIO - CANYON (DARK GREY)</v>
          </cell>
          <cell r="E11065">
            <v>44797</v>
          </cell>
          <cell r="F11065" t="str">
            <v>ROF</v>
          </cell>
          <cell r="G11065" t="str">
            <v>CI_KAIN</v>
          </cell>
          <cell r="H11065" t="str">
            <v>M</v>
          </cell>
          <cell r="I11065" t="str">
            <v>CPR</v>
          </cell>
          <cell r="J11065" t="str">
            <v/>
          </cell>
          <cell r="K11065" t="str">
            <v>PD</v>
          </cell>
          <cell r="L11065" t="str">
            <v>3015</v>
          </cell>
          <cell r="M11065" t="str">
            <v>V</v>
          </cell>
          <cell r="N11065">
            <v>41008</v>
          </cell>
        </row>
        <row r="11066">
          <cell r="A11066" t="str">
            <v>RM-OPT-OTH-00-0031</v>
          </cell>
          <cell r="B11066" t="str">
            <v>CINT</v>
          </cell>
          <cell r="C11066" t="str">
            <v/>
          </cell>
          <cell r="D11066" t="str">
            <v>FOLDING SIDE RAIL</v>
          </cell>
          <cell r="E11066">
            <v>44797</v>
          </cell>
          <cell r="F11066" t="str">
            <v>ROF</v>
          </cell>
          <cell r="G11066" t="str">
            <v>CI_OTH</v>
          </cell>
          <cell r="H11066" t="str">
            <v>PC</v>
          </cell>
          <cell r="I11066" t="str">
            <v>CPR</v>
          </cell>
          <cell r="J11066" t="str">
            <v/>
          </cell>
          <cell r="K11066" t="str">
            <v>PD</v>
          </cell>
          <cell r="L11066" t="str">
            <v>3015</v>
          </cell>
          <cell r="M11066" t="str">
            <v>V</v>
          </cell>
          <cell r="N11066">
            <v>564444</v>
          </cell>
        </row>
        <row r="11067">
          <cell r="A11067" t="str">
            <v>RM-OPT-PER-00-0032</v>
          </cell>
          <cell r="B11067" t="str">
            <v>CINT</v>
          </cell>
          <cell r="C11067" t="str">
            <v/>
          </cell>
          <cell r="D11067" t="str">
            <v>JOINT SPRING OPTIMUS</v>
          </cell>
          <cell r="E11067">
            <v>44797</v>
          </cell>
          <cell r="F11067" t="str">
            <v>ROF</v>
          </cell>
          <cell r="G11067" t="str">
            <v>CI_OTH</v>
          </cell>
          <cell r="H11067" t="str">
            <v>PC</v>
          </cell>
          <cell r="I11067" t="str">
            <v>CPR</v>
          </cell>
          <cell r="J11067" t="str">
            <v/>
          </cell>
          <cell r="K11067" t="str">
            <v>PD</v>
          </cell>
          <cell r="L11067" t="str">
            <v>3015</v>
          </cell>
          <cell r="M11067" t="str">
            <v>V</v>
          </cell>
          <cell r="N11067">
            <v>3000</v>
          </cell>
        </row>
        <row r="11068">
          <cell r="A11068" t="str">
            <v>RM-OPT-PER-00-0033</v>
          </cell>
          <cell r="B11068" t="str">
            <v>CINT</v>
          </cell>
          <cell r="C11068" t="str">
            <v/>
          </cell>
          <cell r="D11068" t="str">
            <v>JOINT SPRING OPTIMUS VERSENG</v>
          </cell>
          <cell r="E11068">
            <v>45169</v>
          </cell>
          <cell r="F11068" t="str">
            <v>ROF</v>
          </cell>
          <cell r="G11068" t="str">
            <v>CI_PER</v>
          </cell>
          <cell r="H11068" t="str">
            <v>PC</v>
          </cell>
          <cell r="I11068" t="str">
            <v>CPR</v>
          </cell>
          <cell r="J11068" t="str">
            <v/>
          </cell>
          <cell r="K11068" t="str">
            <v>PD</v>
          </cell>
          <cell r="L11068" t="str">
            <v>3015</v>
          </cell>
          <cell r="M11068" t="str">
            <v>V</v>
          </cell>
          <cell r="N11068">
            <v>1957</v>
          </cell>
        </row>
        <row r="11069">
          <cell r="A11069" t="str">
            <v>RM-OPT-PIP-00-0034</v>
          </cell>
          <cell r="B11069" t="str">
            <v>CINT</v>
          </cell>
          <cell r="C11069" t="str">
            <v/>
          </cell>
          <cell r="D11069" t="str">
            <v>PIPA 22.2 X 1.6 X 50</v>
          </cell>
          <cell r="E11069">
            <v>44800</v>
          </cell>
          <cell r="F11069" t="str">
            <v>ROF</v>
          </cell>
          <cell r="G11069" t="str">
            <v>CI_PIPA</v>
          </cell>
          <cell r="H11069" t="str">
            <v>PC</v>
          </cell>
          <cell r="I11069" t="str">
            <v>CPR</v>
          </cell>
          <cell r="J11069" t="str">
            <v/>
          </cell>
          <cell r="K11069" t="str">
            <v>PD</v>
          </cell>
          <cell r="L11069" t="str">
            <v>3015</v>
          </cell>
          <cell r="M11069" t="str">
            <v>V</v>
          </cell>
          <cell r="N11069">
            <v>834</v>
          </cell>
        </row>
        <row r="11070">
          <cell r="A11070" t="str">
            <v>RM-OPT-PIP-00-0035</v>
          </cell>
          <cell r="B11070" t="str">
            <v>CINT</v>
          </cell>
          <cell r="C11070" t="str">
            <v/>
          </cell>
          <cell r="D11070" t="str">
            <v>PIPA 25/25 X 1.6 X 142</v>
          </cell>
          <cell r="E11070">
            <v>44926</v>
          </cell>
          <cell r="F11070" t="str">
            <v>ROF</v>
          </cell>
          <cell r="G11070" t="str">
            <v>CI_PIPA</v>
          </cell>
          <cell r="H11070" t="str">
            <v>PC</v>
          </cell>
          <cell r="I11070" t="str">
            <v>CPR</v>
          </cell>
          <cell r="J11070" t="str">
            <v/>
          </cell>
          <cell r="K11070" t="str">
            <v>PD</v>
          </cell>
          <cell r="L11070" t="str">
            <v>3015</v>
          </cell>
          <cell r="M11070" t="str">
            <v>V</v>
          </cell>
          <cell r="N11070">
            <v>3728</v>
          </cell>
        </row>
        <row r="11071">
          <cell r="A11071" t="str">
            <v>RM-OPT-PIP-00-0036</v>
          </cell>
          <cell r="B11071" t="str">
            <v>CINT</v>
          </cell>
          <cell r="C11071" t="str">
            <v/>
          </cell>
          <cell r="D11071" t="str">
            <v>PIPA 30/20 X 1.6 X 100</v>
          </cell>
          <cell r="E11071">
            <v>45169</v>
          </cell>
          <cell r="F11071" t="str">
            <v>ROF</v>
          </cell>
          <cell r="G11071" t="str">
            <v>CI_PIPA</v>
          </cell>
          <cell r="H11071" t="str">
            <v>PC</v>
          </cell>
          <cell r="I11071" t="str">
            <v>CPR</v>
          </cell>
          <cell r="J11071" t="str">
            <v/>
          </cell>
          <cell r="K11071" t="str">
            <v>PD</v>
          </cell>
          <cell r="L11071" t="str">
            <v>3015</v>
          </cell>
          <cell r="M11071" t="str">
            <v>V</v>
          </cell>
          <cell r="N11071">
            <v>7950</v>
          </cell>
        </row>
        <row r="11072">
          <cell r="A11072" t="str">
            <v>RM-OPT-PIP-00-0037</v>
          </cell>
          <cell r="B11072" t="str">
            <v>CINT</v>
          </cell>
          <cell r="C11072" t="str">
            <v/>
          </cell>
          <cell r="D11072" t="str">
            <v>PIPA 30/20 X 1.6 X 1125</v>
          </cell>
          <cell r="E11072">
            <v>44797</v>
          </cell>
          <cell r="F11072" t="str">
            <v>ROF</v>
          </cell>
          <cell r="G11072" t="str">
            <v>CI_PIPA</v>
          </cell>
          <cell r="H11072" t="str">
            <v>PC</v>
          </cell>
          <cell r="I11072" t="str">
            <v>CPR</v>
          </cell>
          <cell r="J11072" t="str">
            <v/>
          </cell>
          <cell r="K11072" t="str">
            <v>PD</v>
          </cell>
          <cell r="L11072" t="str">
            <v>3015</v>
          </cell>
          <cell r="M11072" t="str">
            <v>V</v>
          </cell>
          <cell r="N11072">
            <v>27481</v>
          </cell>
        </row>
        <row r="11073">
          <cell r="A11073" t="str">
            <v>RM-OPT-PIP-00-0038</v>
          </cell>
          <cell r="B11073" t="str">
            <v>CINT</v>
          </cell>
          <cell r="C11073" t="str">
            <v/>
          </cell>
          <cell r="D11073" t="str">
            <v>PIPA 30/20 X 1.6 X 646</v>
          </cell>
          <cell r="E11073">
            <v>44797</v>
          </cell>
          <cell r="F11073" t="str">
            <v>ROF</v>
          </cell>
          <cell r="G11073" t="str">
            <v>CI_PIPA</v>
          </cell>
          <cell r="H11073" t="str">
            <v>PC</v>
          </cell>
          <cell r="I11073" t="str">
            <v>CPR</v>
          </cell>
          <cell r="J11073" t="str">
            <v/>
          </cell>
          <cell r="K11073" t="str">
            <v>PD</v>
          </cell>
          <cell r="L11073" t="str">
            <v>3015</v>
          </cell>
          <cell r="M11073" t="str">
            <v>V</v>
          </cell>
          <cell r="N11073">
            <v>15780</v>
          </cell>
        </row>
        <row r="11074">
          <cell r="A11074" t="str">
            <v>RM-OPT-PIP-00-0039</v>
          </cell>
          <cell r="B11074" t="str">
            <v>CINT</v>
          </cell>
          <cell r="C11074" t="str">
            <v/>
          </cell>
          <cell r="D11074" t="str">
            <v>PIPA 30/20 X 1.6 X 652</v>
          </cell>
          <cell r="E11074">
            <v>45232</v>
          </cell>
          <cell r="F11074" t="str">
            <v>ROF</v>
          </cell>
          <cell r="G11074" t="str">
            <v>CI_PIPA</v>
          </cell>
          <cell r="H11074" t="str">
            <v>PC</v>
          </cell>
          <cell r="I11074" t="str">
            <v>CPR</v>
          </cell>
          <cell r="J11074" t="str">
            <v/>
          </cell>
          <cell r="K11074" t="str">
            <v>PD</v>
          </cell>
          <cell r="L11074" t="str">
            <v>3015</v>
          </cell>
          <cell r="M11074" t="str">
            <v>V</v>
          </cell>
          <cell r="N11074">
            <v>24496</v>
          </cell>
        </row>
        <row r="11075">
          <cell r="A11075" t="str">
            <v>RM-OPT-PIP-00-0040</v>
          </cell>
          <cell r="B11075" t="str">
            <v>CINT</v>
          </cell>
          <cell r="C11075" t="str">
            <v/>
          </cell>
          <cell r="D11075" t="str">
            <v>PIPA 31.8 X 1.6 X 1090</v>
          </cell>
          <cell r="E11075">
            <v>44926</v>
          </cell>
          <cell r="F11075" t="str">
            <v>ROF</v>
          </cell>
          <cell r="G11075" t="str">
            <v>CI_PIPA</v>
          </cell>
          <cell r="H11075" t="str">
            <v>PC</v>
          </cell>
          <cell r="I11075" t="str">
            <v>CPR</v>
          </cell>
          <cell r="J11075" t="str">
            <v/>
          </cell>
          <cell r="K11075" t="str">
            <v>PD</v>
          </cell>
          <cell r="L11075" t="str">
            <v>3015</v>
          </cell>
          <cell r="M11075" t="str">
            <v>V</v>
          </cell>
          <cell r="N11075">
            <v>28124</v>
          </cell>
        </row>
        <row r="11076">
          <cell r="A11076" t="str">
            <v>RM-OPT-PIP-00-0041</v>
          </cell>
          <cell r="B11076" t="str">
            <v>CINT</v>
          </cell>
          <cell r="C11076" t="str">
            <v/>
          </cell>
          <cell r="D11076" t="str">
            <v>PIPA 31.8 X 1.6 X 843</v>
          </cell>
          <cell r="E11076">
            <v>44926</v>
          </cell>
          <cell r="F11076" t="str">
            <v>ROF</v>
          </cell>
          <cell r="G11076" t="str">
            <v>CI_PIPA</v>
          </cell>
          <cell r="H11076" t="str">
            <v>PC</v>
          </cell>
          <cell r="I11076" t="str">
            <v>CPR</v>
          </cell>
          <cell r="J11076" t="str">
            <v/>
          </cell>
          <cell r="K11076" t="str">
            <v>PD</v>
          </cell>
          <cell r="L11076" t="str">
            <v>3015</v>
          </cell>
          <cell r="M11076" t="str">
            <v>V</v>
          </cell>
          <cell r="N11076">
            <v>26608</v>
          </cell>
        </row>
        <row r="11077">
          <cell r="A11077" t="str">
            <v>RM-OPT-PIP-00-0042</v>
          </cell>
          <cell r="B11077" t="str">
            <v>CINT</v>
          </cell>
          <cell r="C11077" t="str">
            <v/>
          </cell>
          <cell r="D11077" t="str">
            <v>PIPA 34.0 X 2.1 X 6764</v>
          </cell>
          <cell r="E11077">
            <v>44797</v>
          </cell>
          <cell r="F11077" t="str">
            <v>ROF</v>
          </cell>
          <cell r="G11077" t="str">
            <v>CI_PIPA</v>
          </cell>
          <cell r="H11077" t="str">
            <v>PC</v>
          </cell>
          <cell r="I11077" t="str">
            <v>CPR</v>
          </cell>
          <cell r="J11077" t="str">
            <v/>
          </cell>
          <cell r="K11077" t="str">
            <v>PD</v>
          </cell>
          <cell r="L11077" t="str">
            <v>3015</v>
          </cell>
          <cell r="M11077" t="str">
            <v>V</v>
          </cell>
          <cell r="N11077">
            <v>145261</v>
          </cell>
        </row>
        <row r="11078">
          <cell r="A11078" t="str">
            <v>RM-OPT-PIP-00-0043</v>
          </cell>
          <cell r="B11078" t="str">
            <v>CINT</v>
          </cell>
          <cell r="C11078" t="str">
            <v/>
          </cell>
          <cell r="D11078" t="str">
            <v>PIPA 38.1 X 1.6 X 100</v>
          </cell>
          <cell r="E11078">
            <v>44936</v>
          </cell>
          <cell r="F11078" t="str">
            <v>ROF</v>
          </cell>
          <cell r="G11078" t="str">
            <v>CI_PIPA</v>
          </cell>
          <cell r="H11078" t="str">
            <v>PC</v>
          </cell>
          <cell r="I11078" t="str">
            <v>CPR</v>
          </cell>
          <cell r="J11078" t="str">
            <v/>
          </cell>
          <cell r="K11078" t="str">
            <v>PD</v>
          </cell>
          <cell r="L11078" t="str">
            <v>3015</v>
          </cell>
          <cell r="M11078" t="str">
            <v>V</v>
          </cell>
          <cell r="N11078">
            <v>3168</v>
          </cell>
        </row>
        <row r="11079">
          <cell r="A11079" t="str">
            <v>RM-OPT-PIP-00-0044</v>
          </cell>
          <cell r="B11079" t="str">
            <v>CINT</v>
          </cell>
          <cell r="C11079" t="str">
            <v/>
          </cell>
          <cell r="D11079" t="str">
            <v>PIPA 38.1 X 1.6 X 210</v>
          </cell>
          <cell r="E11079">
            <v>45169</v>
          </cell>
          <cell r="F11079" t="str">
            <v>ROF</v>
          </cell>
          <cell r="G11079" t="str">
            <v>CI_PIPA</v>
          </cell>
          <cell r="H11079" t="str">
            <v>PC</v>
          </cell>
          <cell r="I11079" t="str">
            <v>CPR</v>
          </cell>
          <cell r="J11079" t="str">
            <v/>
          </cell>
          <cell r="K11079" t="str">
            <v>PD</v>
          </cell>
          <cell r="L11079" t="str">
            <v>3015</v>
          </cell>
          <cell r="M11079" t="str">
            <v>V</v>
          </cell>
          <cell r="N11079">
            <v>5771</v>
          </cell>
        </row>
        <row r="11080">
          <cell r="A11080" t="str">
            <v>RM-OPT-PIP-00-0045</v>
          </cell>
          <cell r="B11080" t="str">
            <v>CINT</v>
          </cell>
          <cell r="C11080" t="str">
            <v/>
          </cell>
          <cell r="D11080" t="str">
            <v>PIPA 60 X 30 X 1.9 X 1443</v>
          </cell>
          <cell r="E11080">
            <v>44797</v>
          </cell>
          <cell r="F11080" t="str">
            <v>ROF</v>
          </cell>
          <cell r="G11080" t="str">
            <v>CI_PIPA</v>
          </cell>
          <cell r="H11080" t="str">
            <v>PC</v>
          </cell>
          <cell r="I11080" t="str">
            <v>CPR</v>
          </cell>
          <cell r="J11080" t="str">
            <v/>
          </cell>
          <cell r="K11080" t="str">
            <v>PD</v>
          </cell>
          <cell r="L11080" t="str">
            <v>3015</v>
          </cell>
          <cell r="M11080" t="str">
            <v>V</v>
          </cell>
          <cell r="N11080">
            <v>50850</v>
          </cell>
        </row>
        <row r="11081">
          <cell r="A11081" t="str">
            <v>RM-OPT-PLS-00-0046</v>
          </cell>
          <cell r="B11081" t="str">
            <v>CINT</v>
          </cell>
          <cell r="C11081" t="str">
            <v/>
          </cell>
          <cell r="D11081" t="str">
            <v>BUMPER LIST [KC-800006] OPTIMUS</v>
          </cell>
          <cell r="E11081">
            <v>44797</v>
          </cell>
          <cell r="F11081" t="str">
            <v>ROF</v>
          </cell>
          <cell r="G11081" t="str">
            <v>CI_PLSTK</v>
          </cell>
          <cell r="H11081" t="str">
            <v>PC</v>
          </cell>
          <cell r="I11081" t="str">
            <v>CPR</v>
          </cell>
          <cell r="J11081" t="str">
            <v/>
          </cell>
          <cell r="K11081" t="str">
            <v>PD</v>
          </cell>
          <cell r="L11081" t="str">
            <v>3015</v>
          </cell>
          <cell r="M11081" t="str">
            <v>V</v>
          </cell>
          <cell r="N11081">
            <v>2544</v>
          </cell>
        </row>
        <row r="11082">
          <cell r="A11082" t="str">
            <v>RM-OPT-PLS-00-0047</v>
          </cell>
          <cell r="B11082" t="str">
            <v>CINT</v>
          </cell>
          <cell r="C11082" t="str">
            <v/>
          </cell>
          <cell r="D11082" t="str">
            <v>END CAP [KC-800017] OPTIMUS</v>
          </cell>
          <cell r="E11082">
            <v>44936</v>
          </cell>
          <cell r="F11082" t="str">
            <v>ROF</v>
          </cell>
          <cell r="G11082" t="str">
            <v>CI_PLSTK</v>
          </cell>
          <cell r="H11082" t="str">
            <v>PC</v>
          </cell>
          <cell r="I11082" t="str">
            <v>CPR</v>
          </cell>
          <cell r="J11082" t="str">
            <v/>
          </cell>
          <cell r="K11082" t="str">
            <v>PD</v>
          </cell>
          <cell r="L11082" t="str">
            <v>3015</v>
          </cell>
          <cell r="M11082" t="str">
            <v>V</v>
          </cell>
          <cell r="N11082">
            <v>1653</v>
          </cell>
        </row>
        <row r="11083">
          <cell r="A11083" t="str">
            <v>RM-OPT-PLS-00-0048</v>
          </cell>
          <cell r="B11083" t="str">
            <v>CINT</v>
          </cell>
          <cell r="C11083" t="str">
            <v/>
          </cell>
          <cell r="D11083" t="str">
            <v>HEAD/FOOT BOARD OPTIMUS</v>
          </cell>
          <cell r="E11083">
            <v>44896</v>
          </cell>
          <cell r="F11083" t="str">
            <v>ROF</v>
          </cell>
          <cell r="G11083" t="str">
            <v>CI_PLSTK</v>
          </cell>
          <cell r="H11083" t="str">
            <v>PC</v>
          </cell>
          <cell r="I11083" t="str">
            <v>CPR</v>
          </cell>
          <cell r="J11083" t="str">
            <v/>
          </cell>
          <cell r="K11083" t="str">
            <v>PD</v>
          </cell>
          <cell r="L11083" t="str">
            <v>3015</v>
          </cell>
          <cell r="M11083" t="str">
            <v>V</v>
          </cell>
          <cell r="N11083">
            <v>311406</v>
          </cell>
        </row>
        <row r="11084">
          <cell r="A11084" t="str">
            <v>RM-OPT-PLS-00-0049</v>
          </cell>
          <cell r="B11084" t="str">
            <v>CINT</v>
          </cell>
          <cell r="C11084" t="str">
            <v/>
          </cell>
          <cell r="D11084" t="str">
            <v>SIDE PANEL (H-211921 A) L = 2030</v>
          </cell>
          <cell r="E11084">
            <v>44797</v>
          </cell>
          <cell r="F11084" t="str">
            <v>ROF</v>
          </cell>
          <cell r="G11084" t="str">
            <v>CI_OTH</v>
          </cell>
          <cell r="H11084" t="str">
            <v>PC</v>
          </cell>
          <cell r="I11084" t="str">
            <v>CPR</v>
          </cell>
          <cell r="J11084" t="str">
            <v/>
          </cell>
          <cell r="K11084" t="str">
            <v>PD</v>
          </cell>
          <cell r="L11084" t="str">
            <v>3015</v>
          </cell>
          <cell r="M11084" t="str">
            <v>V</v>
          </cell>
          <cell r="N11084">
            <v>235000</v>
          </cell>
        </row>
        <row r="11085">
          <cell r="A11085" t="str">
            <v>RM-OPT-PLS-00-0050</v>
          </cell>
          <cell r="B11085" t="str">
            <v>CINT</v>
          </cell>
          <cell r="C11085" t="str">
            <v/>
          </cell>
          <cell r="D11085" t="str">
            <v>H/F BOARD OPTIMUS ICE BLUE</v>
          </cell>
          <cell r="E11085">
            <v>44923</v>
          </cell>
          <cell r="F11085" t="str">
            <v>ROF</v>
          </cell>
          <cell r="G11085" t="str">
            <v>CI_PLSTK</v>
          </cell>
          <cell r="H11085" t="str">
            <v>PC</v>
          </cell>
          <cell r="I11085" t="str">
            <v>CPR</v>
          </cell>
          <cell r="J11085" t="str">
            <v/>
          </cell>
          <cell r="K11085" t="str">
            <v>PD</v>
          </cell>
          <cell r="L11085" t="str">
            <v>3015</v>
          </cell>
          <cell r="M11085" t="str">
            <v>V</v>
          </cell>
          <cell r="N11085">
            <v>652601</v>
          </cell>
        </row>
        <row r="11086">
          <cell r="A11086" t="str">
            <v>RM-OPT-PLS-00-0051</v>
          </cell>
          <cell r="B11086" t="str">
            <v>CINT</v>
          </cell>
          <cell r="C11086" t="str">
            <v/>
          </cell>
          <cell r="D11086" t="str">
            <v>H/F BOARD OPTIMUS LIGHT GREY</v>
          </cell>
          <cell r="E11086">
            <v>44876</v>
          </cell>
          <cell r="F11086" t="str">
            <v>ROF</v>
          </cell>
          <cell r="G11086" t="str">
            <v>CI_PLSTK</v>
          </cell>
          <cell r="H11086" t="str">
            <v>PC</v>
          </cell>
          <cell r="I11086" t="str">
            <v>CPR</v>
          </cell>
          <cell r="J11086" t="str">
            <v/>
          </cell>
          <cell r="K11086" t="str">
            <v>PD</v>
          </cell>
          <cell r="L11086" t="str">
            <v>3015</v>
          </cell>
          <cell r="M11086" t="str">
            <v>V</v>
          </cell>
          <cell r="N11086">
            <v>646403</v>
          </cell>
        </row>
        <row r="11087">
          <cell r="A11087" t="str">
            <v>RM-OPT-PLS-00-0052</v>
          </cell>
          <cell r="B11087" t="str">
            <v>CINT</v>
          </cell>
          <cell r="C11087" t="str">
            <v/>
          </cell>
          <cell r="D11087" t="str">
            <v>H/F BOARD OPTIMUS YELLOW GREEN</v>
          </cell>
          <cell r="E11087">
            <v>44936</v>
          </cell>
          <cell r="F11087" t="str">
            <v>ROF</v>
          </cell>
          <cell r="G11087" t="str">
            <v>CI_PLSTK</v>
          </cell>
          <cell r="H11087" t="str">
            <v>PC</v>
          </cell>
          <cell r="I11087" t="str">
            <v>CPR</v>
          </cell>
          <cell r="J11087" t="str">
            <v/>
          </cell>
          <cell r="K11087" t="str">
            <v>PD</v>
          </cell>
          <cell r="L11087" t="str">
            <v>3015</v>
          </cell>
          <cell r="M11087" t="str">
            <v>V</v>
          </cell>
          <cell r="N11087">
            <v>660302</v>
          </cell>
        </row>
        <row r="11088">
          <cell r="A11088" t="str">
            <v>RM-OPT-PLT-00-0050</v>
          </cell>
          <cell r="B11088" t="str">
            <v>CINT</v>
          </cell>
          <cell r="C11088" t="str">
            <v/>
          </cell>
          <cell r="D11088" t="str">
            <v>CBC-002 OPTIMUS</v>
          </cell>
          <cell r="E11088">
            <v>44797</v>
          </cell>
          <cell r="F11088" t="str">
            <v>ROF</v>
          </cell>
          <cell r="G11088" t="str">
            <v>CI_PLAT</v>
          </cell>
          <cell r="H11088" t="str">
            <v>PC</v>
          </cell>
          <cell r="I11088" t="str">
            <v>CPR</v>
          </cell>
          <cell r="J11088" t="str">
            <v/>
          </cell>
          <cell r="K11088" t="str">
            <v>PD</v>
          </cell>
          <cell r="L11088" t="str">
            <v>3015</v>
          </cell>
          <cell r="M11088" t="str">
            <v>V</v>
          </cell>
          <cell r="N11088">
            <v>2245976</v>
          </cell>
        </row>
        <row r="11089">
          <cell r="A11089" t="str">
            <v>RM-OPT-PLT-00-0051</v>
          </cell>
          <cell r="B11089" t="str">
            <v>CINT</v>
          </cell>
          <cell r="C11089" t="str">
            <v/>
          </cell>
          <cell r="D11089" t="str">
            <v>BOTTOM STOPER OPTIMUS</v>
          </cell>
          <cell r="E11089">
            <v>44799</v>
          </cell>
          <cell r="F11089" t="str">
            <v>ROF</v>
          </cell>
          <cell r="G11089" t="str">
            <v>CI_PLAT</v>
          </cell>
          <cell r="H11089" t="str">
            <v>PC</v>
          </cell>
          <cell r="I11089" t="str">
            <v>CPR</v>
          </cell>
          <cell r="J11089" t="str">
            <v/>
          </cell>
          <cell r="K11089" t="str">
            <v>PD</v>
          </cell>
          <cell r="L11089" t="str">
            <v>3015</v>
          </cell>
          <cell r="M11089" t="str">
            <v>V</v>
          </cell>
          <cell r="N11089">
            <v>16868</v>
          </cell>
        </row>
        <row r="11090">
          <cell r="A11090" t="str">
            <v>RM-OPT-PLT-00-0052</v>
          </cell>
          <cell r="B11090" t="str">
            <v>CINT</v>
          </cell>
          <cell r="C11090" t="str">
            <v/>
          </cell>
          <cell r="D11090" t="str">
            <v>PLATE STRIP STAINLES 1.0 X 5.0 X 3000</v>
          </cell>
          <cell r="E11090">
            <v>44797</v>
          </cell>
          <cell r="F11090" t="str">
            <v>ROF</v>
          </cell>
          <cell r="G11090" t="str">
            <v>CI_PLAT</v>
          </cell>
          <cell r="H11090" t="str">
            <v>PC</v>
          </cell>
          <cell r="I11090" t="str">
            <v>CPR</v>
          </cell>
          <cell r="J11090" t="str">
            <v/>
          </cell>
          <cell r="K11090" t="str">
            <v>PD</v>
          </cell>
          <cell r="L11090" t="str">
            <v>3015</v>
          </cell>
          <cell r="M11090" t="str">
            <v>V</v>
          </cell>
          <cell r="N11090">
            <v>175000</v>
          </cell>
        </row>
        <row r="11091">
          <cell r="A11091" t="str">
            <v>RM-OPT-PLT-00-0053</v>
          </cell>
          <cell r="B11091" t="str">
            <v>CINT</v>
          </cell>
          <cell r="C11091" t="str">
            <v/>
          </cell>
          <cell r="D11091" t="str">
            <v>PLATE STRIP T.12 X 50 X 6000</v>
          </cell>
          <cell r="E11091">
            <v>44797</v>
          </cell>
          <cell r="F11091" t="str">
            <v>ROF</v>
          </cell>
          <cell r="G11091" t="str">
            <v>CI_PLAT</v>
          </cell>
          <cell r="H11091" t="str">
            <v>PC</v>
          </cell>
          <cell r="I11091" t="str">
            <v>CPR</v>
          </cell>
          <cell r="J11091" t="str">
            <v/>
          </cell>
          <cell r="K11091" t="str">
            <v>PD</v>
          </cell>
          <cell r="L11091" t="str">
            <v>3015</v>
          </cell>
          <cell r="M11091" t="str">
            <v>V</v>
          </cell>
          <cell r="N11091">
            <v>275000</v>
          </cell>
        </row>
        <row r="11092">
          <cell r="A11092" t="str">
            <v>RM-OPT-TRX-00-0054</v>
          </cell>
          <cell r="B11092" t="str">
            <v>CINT</v>
          </cell>
          <cell r="C11092" t="str">
            <v/>
          </cell>
          <cell r="D11092" t="str">
            <v>TABLE TB-002</v>
          </cell>
          <cell r="E11092">
            <v>44797</v>
          </cell>
          <cell r="F11092" t="str">
            <v>ROF</v>
          </cell>
          <cell r="G11092" t="str">
            <v>CI_BOARD</v>
          </cell>
          <cell r="H11092" t="str">
            <v>PC</v>
          </cell>
          <cell r="I11092" t="str">
            <v>CPR</v>
          </cell>
          <cell r="J11092" t="str">
            <v/>
          </cell>
          <cell r="K11092" t="str">
            <v>PD</v>
          </cell>
          <cell r="L11092" t="str">
            <v>3015</v>
          </cell>
          <cell r="M11092" t="str">
            <v>V</v>
          </cell>
          <cell r="N11092">
            <v>137700</v>
          </cell>
        </row>
        <row r="11093">
          <cell r="A11093" t="str">
            <v>RM-OTH-ACC-00-0001</v>
          </cell>
          <cell r="B11093" t="str">
            <v>CINT</v>
          </cell>
          <cell r="C11093" t="str">
            <v/>
          </cell>
          <cell r="D11093" t="str">
            <v>ACCESSORIES ROUND TABLE 1200</v>
          </cell>
          <cell r="E11093">
            <v>44966</v>
          </cell>
          <cell r="F11093" t="str">
            <v>ROF</v>
          </cell>
          <cell r="G11093" t="str">
            <v>CI_OTH</v>
          </cell>
          <cell r="H11093" t="str">
            <v>PC</v>
          </cell>
          <cell r="I11093" t="str">
            <v>CPR</v>
          </cell>
          <cell r="J11093" t="str">
            <v/>
          </cell>
          <cell r="K11093" t="str">
            <v>PD</v>
          </cell>
          <cell r="L11093" t="str">
            <v>3015</v>
          </cell>
          <cell r="M11093" t="str">
            <v>V</v>
          </cell>
          <cell r="N11093">
            <v>0</v>
          </cell>
        </row>
        <row r="11094">
          <cell r="A11094" t="str">
            <v>RM-OTH-FAB-00-0001</v>
          </cell>
          <cell r="B11094" t="str">
            <v>CINT</v>
          </cell>
          <cell r="C11094" t="str">
            <v/>
          </cell>
          <cell r="D11094" t="str">
            <v>KAIN MALAYSIA GREEN</v>
          </cell>
          <cell r="E11094">
            <v>0</v>
          </cell>
          <cell r="F11094" t="str">
            <v>ROF</v>
          </cell>
          <cell r="G11094" t="str">
            <v>CI_KAIN</v>
          </cell>
          <cell r="H11094" t="str">
            <v>M</v>
          </cell>
          <cell r="I11094" t="str">
            <v>CPR</v>
          </cell>
          <cell r="J11094" t="str">
            <v/>
          </cell>
          <cell r="K11094" t="str">
            <v>PD</v>
          </cell>
          <cell r="L11094" t="str">
            <v>3015</v>
          </cell>
          <cell r="M11094" t="str">
            <v>V</v>
          </cell>
          <cell r="N11094">
            <v>30000</v>
          </cell>
        </row>
        <row r="11095">
          <cell r="A11095" t="str">
            <v>RM-OTH-FAB-00-0002</v>
          </cell>
          <cell r="B11095" t="str">
            <v>CINT</v>
          </cell>
          <cell r="C11095" t="str">
            <v/>
          </cell>
          <cell r="D11095" t="str">
            <v>KAIN FABRIC ABU (SM)</v>
          </cell>
          <cell r="E11095">
            <v>0</v>
          </cell>
          <cell r="F11095" t="str">
            <v>ROF</v>
          </cell>
          <cell r="G11095" t="str">
            <v>CI_KAIN</v>
          </cell>
          <cell r="H11095" t="str">
            <v>M</v>
          </cell>
          <cell r="I11095" t="str">
            <v>CPR</v>
          </cell>
          <cell r="J11095" t="str">
            <v/>
          </cell>
          <cell r="K11095" t="str">
            <v>PD</v>
          </cell>
          <cell r="L11095" t="str">
            <v>3015</v>
          </cell>
          <cell r="M11095" t="str">
            <v>V</v>
          </cell>
          <cell r="N11095">
            <v>30000</v>
          </cell>
        </row>
        <row r="11096">
          <cell r="A11096" t="str">
            <v>RM-OTH-FAB-00-0003</v>
          </cell>
          <cell r="B11096" t="str">
            <v>CINT</v>
          </cell>
          <cell r="C11096" t="str">
            <v/>
          </cell>
          <cell r="D11096" t="str">
            <v>KAIN SUPREME BAMBOO (SM)</v>
          </cell>
          <cell r="E11096">
            <v>0</v>
          </cell>
          <cell r="F11096" t="str">
            <v>ROF</v>
          </cell>
          <cell r="G11096" t="str">
            <v>CI_KAIN</v>
          </cell>
          <cell r="H11096" t="str">
            <v>M</v>
          </cell>
          <cell r="I11096" t="str">
            <v>CPR</v>
          </cell>
          <cell r="J11096" t="str">
            <v/>
          </cell>
          <cell r="K11096" t="str">
            <v>PD</v>
          </cell>
          <cell r="L11096" t="str">
            <v>3015</v>
          </cell>
          <cell r="M11096" t="str">
            <v>V</v>
          </cell>
          <cell r="N11096">
            <v>30000</v>
          </cell>
        </row>
        <row r="11097">
          <cell r="A11097" t="str">
            <v>RM-OTH-FAS-00-0001</v>
          </cell>
          <cell r="B11097" t="str">
            <v>CINT</v>
          </cell>
          <cell r="C11097" t="str">
            <v/>
          </cell>
          <cell r="D11097" t="str">
            <v>BOLT MEUBEL L M5 X 30 FULL DRAT</v>
          </cell>
          <cell r="E11097">
            <v>0</v>
          </cell>
          <cell r="F11097" t="str">
            <v>ROF</v>
          </cell>
          <cell r="G11097" t="str">
            <v>CI_BOLT</v>
          </cell>
          <cell r="H11097" t="str">
            <v>PC</v>
          </cell>
          <cell r="I11097" t="str">
            <v>CPR</v>
          </cell>
          <cell r="J11097" t="str">
            <v/>
          </cell>
          <cell r="K11097" t="str">
            <v>PD</v>
          </cell>
          <cell r="L11097" t="str">
            <v>3015</v>
          </cell>
          <cell r="M11097" t="str">
            <v>V</v>
          </cell>
          <cell r="N11097">
            <v>200</v>
          </cell>
        </row>
        <row r="11098">
          <cell r="A11098" t="str">
            <v>RM-OTH-FAS-00-0002</v>
          </cell>
          <cell r="B11098" t="str">
            <v>CINT</v>
          </cell>
          <cell r="C11098" t="str">
            <v/>
          </cell>
          <cell r="D11098" t="str">
            <v>FLANGE NUT M5XP1.0XB10XH6</v>
          </cell>
          <cell r="E11098">
            <v>0</v>
          </cell>
          <cell r="F11098" t="str">
            <v>ROF</v>
          </cell>
          <cell r="G11098" t="str">
            <v>CI_BOLT</v>
          </cell>
          <cell r="H11098" t="str">
            <v>PC</v>
          </cell>
          <cell r="I11098" t="str">
            <v>CPR</v>
          </cell>
          <cell r="J11098" t="str">
            <v/>
          </cell>
          <cell r="K11098" t="str">
            <v>PD</v>
          </cell>
          <cell r="L11098" t="str">
            <v>3015</v>
          </cell>
          <cell r="M11098" t="str">
            <v>V</v>
          </cell>
          <cell r="N11098">
            <v>385</v>
          </cell>
        </row>
        <row r="11099">
          <cell r="A11099" t="str">
            <v>RM-OTH-FAS-00-0003</v>
          </cell>
          <cell r="B11099" t="str">
            <v>CINT</v>
          </cell>
          <cell r="C11099" t="str">
            <v/>
          </cell>
          <cell r="D11099" t="str">
            <v>BOLT JMP 5 X 30 FULL DRAT</v>
          </cell>
          <cell r="E11099">
            <v>0</v>
          </cell>
          <cell r="F11099" t="str">
            <v>ROF</v>
          </cell>
          <cell r="G11099" t="str">
            <v>CI_BOLT</v>
          </cell>
          <cell r="H11099" t="str">
            <v>PC</v>
          </cell>
          <cell r="I11099" t="str">
            <v>CPR</v>
          </cell>
          <cell r="J11099" t="str">
            <v/>
          </cell>
          <cell r="K11099" t="str">
            <v>PD</v>
          </cell>
          <cell r="L11099" t="str">
            <v>3015</v>
          </cell>
          <cell r="M11099" t="str">
            <v>V</v>
          </cell>
          <cell r="N11099">
            <v>750</v>
          </cell>
        </row>
        <row r="11100">
          <cell r="A11100" t="str">
            <v>RM-OTH-FOM-00-0001</v>
          </cell>
          <cell r="B11100" t="str">
            <v>CINT</v>
          </cell>
          <cell r="C11100" t="str">
            <v/>
          </cell>
          <cell r="D11100" t="str">
            <v>BUSA + KAIN 200X120X15 CM</v>
          </cell>
          <cell r="E11100">
            <v>45098</v>
          </cell>
          <cell r="F11100" t="str">
            <v>ROF</v>
          </cell>
          <cell r="G11100" t="str">
            <v>CI_BUSA</v>
          </cell>
          <cell r="H11100" t="str">
            <v>PC</v>
          </cell>
          <cell r="I11100" t="str">
            <v>CPR</v>
          </cell>
          <cell r="J11100" t="str">
            <v/>
          </cell>
          <cell r="K11100" t="str">
            <v>PD</v>
          </cell>
          <cell r="L11100" t="str">
            <v>3015</v>
          </cell>
          <cell r="M11100" t="str">
            <v>V</v>
          </cell>
          <cell r="N11100">
            <v>10000</v>
          </cell>
        </row>
        <row r="11101">
          <cell r="A11101" t="str">
            <v>RM-OTH-FOM-00-0002</v>
          </cell>
          <cell r="B11101" t="str">
            <v>CINT</v>
          </cell>
          <cell r="C11101" t="str">
            <v/>
          </cell>
          <cell r="D11101" t="str">
            <v>KASUR BUSA 200 X 120 X 15 CM</v>
          </cell>
          <cell r="E11101">
            <v>0</v>
          </cell>
          <cell r="F11101" t="str">
            <v>ROF</v>
          </cell>
          <cell r="G11101" t="str">
            <v>CI_BUSA</v>
          </cell>
          <cell r="H11101" t="str">
            <v>PC</v>
          </cell>
          <cell r="I11101" t="str">
            <v>CPR</v>
          </cell>
          <cell r="J11101" t="str">
            <v/>
          </cell>
          <cell r="K11101" t="str">
            <v>PD</v>
          </cell>
          <cell r="L11101" t="str">
            <v>3015</v>
          </cell>
          <cell r="M11101" t="str">
            <v>V</v>
          </cell>
          <cell r="N11101">
            <v>12000</v>
          </cell>
        </row>
        <row r="11102">
          <cell r="A11102" t="str">
            <v>RM-OTH-INL-SC-0001</v>
          </cell>
          <cell r="B11102" t="str">
            <v>CINT</v>
          </cell>
          <cell r="C11102" t="str">
            <v/>
          </cell>
          <cell r="D11102" t="str">
            <v>COVER PF-120 BLUE</v>
          </cell>
          <cell r="E11102">
            <v>0</v>
          </cell>
          <cell r="F11102" t="str">
            <v>ROF</v>
          </cell>
          <cell r="G11102" t="str">
            <v>CI_INL</v>
          </cell>
          <cell r="H11102" t="str">
            <v>PC</v>
          </cell>
          <cell r="I11102" t="str">
            <v>CPR</v>
          </cell>
          <cell r="J11102" t="str">
            <v/>
          </cell>
          <cell r="K11102" t="str">
            <v>PD</v>
          </cell>
          <cell r="L11102" t="str">
            <v>3015</v>
          </cell>
          <cell r="M11102" t="str">
            <v>V</v>
          </cell>
          <cell r="N11102">
            <v>20000</v>
          </cell>
        </row>
        <row r="11103">
          <cell r="A11103" t="str">
            <v>RM-OTH-INL-SC-0002</v>
          </cell>
          <cell r="B11103" t="str">
            <v>CINT</v>
          </cell>
          <cell r="C11103" t="str">
            <v/>
          </cell>
          <cell r="D11103" t="str">
            <v>COVER PF-120 BROWN</v>
          </cell>
          <cell r="E11103">
            <v>0</v>
          </cell>
          <cell r="F11103" t="str">
            <v>ROF</v>
          </cell>
          <cell r="G11103" t="str">
            <v>CI_INL</v>
          </cell>
          <cell r="H11103" t="str">
            <v>PC</v>
          </cell>
          <cell r="I11103" t="str">
            <v>CPR</v>
          </cell>
          <cell r="J11103" t="str">
            <v/>
          </cell>
          <cell r="K11103" t="str">
            <v>PD</v>
          </cell>
          <cell r="L11103" t="str">
            <v>3015</v>
          </cell>
          <cell r="M11103" t="str">
            <v>V</v>
          </cell>
          <cell r="N11103">
            <v>20000</v>
          </cell>
        </row>
        <row r="11104">
          <cell r="A11104" t="str">
            <v>RM-OTH-INL-SC-0003</v>
          </cell>
          <cell r="B11104" t="str">
            <v>CINT</v>
          </cell>
          <cell r="C11104" t="str">
            <v/>
          </cell>
          <cell r="D11104" t="str">
            <v>COVER PF-120 GREY</v>
          </cell>
          <cell r="E11104">
            <v>0</v>
          </cell>
          <cell r="F11104" t="str">
            <v>ROF</v>
          </cell>
          <cell r="G11104" t="str">
            <v>CI_INL</v>
          </cell>
          <cell r="H11104" t="str">
            <v>PC</v>
          </cell>
          <cell r="I11104" t="str">
            <v>CPR</v>
          </cell>
          <cell r="J11104" t="str">
            <v/>
          </cell>
          <cell r="K11104" t="str">
            <v>PD</v>
          </cell>
          <cell r="L11104" t="str">
            <v>3015</v>
          </cell>
          <cell r="M11104" t="str">
            <v>V</v>
          </cell>
          <cell r="N11104">
            <v>20000</v>
          </cell>
        </row>
        <row r="11105">
          <cell r="A11105" t="str">
            <v>RM-OTH-OSC-SC-0001</v>
          </cell>
          <cell r="B11105" t="str">
            <v>CINT</v>
          </cell>
          <cell r="C11105" t="str">
            <v/>
          </cell>
          <cell r="D11105" t="str">
            <v>COVER KASUR RJ-01 OZON 051 90X200X15 CM</v>
          </cell>
          <cell r="E11105">
            <v>0</v>
          </cell>
          <cell r="F11105" t="str">
            <v>ROF</v>
          </cell>
          <cell r="G11105" t="str">
            <v>CI_KAIN</v>
          </cell>
          <cell r="H11105" t="str">
            <v>PC</v>
          </cell>
          <cell r="I11105" t="str">
            <v>CPR</v>
          </cell>
          <cell r="J11105" t="str">
            <v/>
          </cell>
          <cell r="K11105" t="str">
            <v>PD</v>
          </cell>
          <cell r="L11105" t="str">
            <v>3015</v>
          </cell>
          <cell r="M11105" t="str">
            <v>V</v>
          </cell>
          <cell r="N11105">
            <v>419000</v>
          </cell>
        </row>
        <row r="11106">
          <cell r="A11106" t="str">
            <v>RM-OTH-OSC-SC-0002</v>
          </cell>
          <cell r="B11106" t="str">
            <v>CINT</v>
          </cell>
          <cell r="C11106" t="str">
            <v/>
          </cell>
          <cell r="D11106" t="str">
            <v>COVER KASUR RJ-01 OSCAR-O5  90X200X15 CM</v>
          </cell>
          <cell r="E11106">
            <v>0</v>
          </cell>
          <cell r="F11106" t="str">
            <v>ROF</v>
          </cell>
          <cell r="G11106" t="str">
            <v>CI_KAIN</v>
          </cell>
          <cell r="H11106" t="str">
            <v>PC</v>
          </cell>
          <cell r="I11106" t="str">
            <v>CPR</v>
          </cell>
          <cell r="J11106" t="str">
            <v/>
          </cell>
          <cell r="K11106" t="str">
            <v>PD</v>
          </cell>
          <cell r="L11106" t="str">
            <v>3015</v>
          </cell>
          <cell r="M11106" t="str">
            <v>V</v>
          </cell>
          <cell r="N11106">
            <v>422798</v>
          </cell>
        </row>
        <row r="11107">
          <cell r="A11107" t="str">
            <v>RM-OTH-PLS-00-0001</v>
          </cell>
          <cell r="B11107" t="str">
            <v>CINT</v>
          </cell>
          <cell r="C11107" t="str">
            <v/>
          </cell>
          <cell r="D11107" t="str">
            <v>END CAP PF LIGHT GREY</v>
          </cell>
          <cell r="E11107">
            <v>0</v>
          </cell>
          <cell r="F11107" t="str">
            <v>ROF</v>
          </cell>
          <cell r="G11107" t="str">
            <v>CI_PLSTK</v>
          </cell>
          <cell r="H11107" t="str">
            <v>PC</v>
          </cell>
          <cell r="I11107" t="str">
            <v>CPR</v>
          </cell>
          <cell r="J11107" t="str">
            <v/>
          </cell>
          <cell r="K11107" t="str">
            <v>PD</v>
          </cell>
          <cell r="L11107" t="str">
            <v>3015</v>
          </cell>
          <cell r="M11107" t="str">
            <v>V</v>
          </cell>
          <cell r="N11107">
            <v>1200</v>
          </cell>
        </row>
        <row r="11108">
          <cell r="A11108" t="str">
            <v>RM-PAN-FAB-00-0055</v>
          </cell>
          <cell r="B11108" t="str">
            <v>CINT</v>
          </cell>
          <cell r="C11108" t="str">
            <v/>
          </cell>
          <cell r="D11108" t="str">
            <v>KAIN OLYFIN NO. 78</v>
          </cell>
          <cell r="E11108">
            <v>44797</v>
          </cell>
          <cell r="F11108" t="str">
            <v>ROF</v>
          </cell>
          <cell r="G11108" t="str">
            <v>CI_KAIN</v>
          </cell>
          <cell r="H11108" t="str">
            <v>M</v>
          </cell>
          <cell r="I11108" t="str">
            <v>CPR</v>
          </cell>
          <cell r="J11108" t="str">
            <v/>
          </cell>
          <cell r="K11108" t="str">
            <v>PD</v>
          </cell>
          <cell r="L11108" t="str">
            <v>3015</v>
          </cell>
          <cell r="M11108" t="str">
            <v>V</v>
          </cell>
          <cell r="N11108">
            <v>23650</v>
          </cell>
        </row>
        <row r="11109">
          <cell r="A11109" t="str">
            <v>RM-PAN-FAB-GI-0001</v>
          </cell>
          <cell r="B11109" t="str">
            <v>CINT</v>
          </cell>
          <cell r="C11109" t="str">
            <v/>
          </cell>
          <cell r="D11109" t="str">
            <v>BACK COVER PANARUB OLYFIN NO. 78</v>
          </cell>
          <cell r="E11109">
            <v>44797</v>
          </cell>
          <cell r="F11109" t="str">
            <v>ROF</v>
          </cell>
          <cell r="G11109" t="str">
            <v>CI_KAIN</v>
          </cell>
          <cell r="H11109" t="str">
            <v>PC</v>
          </cell>
          <cell r="I11109" t="str">
            <v>CPR</v>
          </cell>
          <cell r="J11109" t="str">
            <v/>
          </cell>
          <cell r="K11109" t="str">
            <v>PD</v>
          </cell>
          <cell r="L11109" t="str">
            <v>3015</v>
          </cell>
          <cell r="M11109" t="str">
            <v>V</v>
          </cell>
          <cell r="N11109">
            <v>6946</v>
          </cell>
        </row>
        <row r="11110">
          <cell r="A11110" t="str">
            <v>RM-PAN-ICT-SC-0001</v>
          </cell>
          <cell r="B11110" t="str">
            <v>CINT</v>
          </cell>
          <cell r="C11110" t="str">
            <v/>
          </cell>
          <cell r="D11110" t="str">
            <v>SEAT JOINT PLATE OPERATOR CHAIR</v>
          </cell>
          <cell r="E11110">
            <v>44797</v>
          </cell>
          <cell r="F11110" t="str">
            <v>ROF</v>
          </cell>
          <cell r="G11110" t="str">
            <v>CI_ICT</v>
          </cell>
          <cell r="H11110" t="str">
            <v>PC</v>
          </cell>
          <cell r="I11110" t="str">
            <v>CPR</v>
          </cell>
          <cell r="J11110" t="str">
            <v/>
          </cell>
          <cell r="K11110" t="str">
            <v>PD</v>
          </cell>
          <cell r="L11110" t="str">
            <v>3015</v>
          </cell>
          <cell r="M11110" t="str">
            <v>V</v>
          </cell>
          <cell r="N11110">
            <v>2069</v>
          </cell>
        </row>
        <row r="11111">
          <cell r="A11111" t="str">
            <v>RM-PAN-INL-SC-0002</v>
          </cell>
          <cell r="B11111" t="str">
            <v>CINT</v>
          </cell>
          <cell r="C11111" t="str">
            <v/>
          </cell>
          <cell r="D11111" t="str">
            <v>JAHITAN BACK COVER PANARUB OLYFIN NO. 78</v>
          </cell>
          <cell r="E11111">
            <v>44797</v>
          </cell>
          <cell r="F11111" t="str">
            <v>ROF</v>
          </cell>
          <cell r="G11111" t="str">
            <v>CI_INL</v>
          </cell>
          <cell r="H11111" t="str">
            <v>PC</v>
          </cell>
          <cell r="I11111" t="str">
            <v>CPR</v>
          </cell>
          <cell r="J11111" t="str">
            <v/>
          </cell>
          <cell r="K11111" t="str">
            <v>PD</v>
          </cell>
          <cell r="L11111" t="str">
            <v>3015</v>
          </cell>
          <cell r="M11111" t="str">
            <v>V</v>
          </cell>
          <cell r="N11111">
            <v>5298</v>
          </cell>
        </row>
        <row r="11112">
          <cell r="A11112" t="str">
            <v>RM-PAR-000-00-0001</v>
          </cell>
          <cell r="B11112" t="str">
            <v>CINT</v>
          </cell>
          <cell r="C11112" t="str">
            <v/>
          </cell>
          <cell r="D11112" t="str">
            <v>FORE LEG DESK L</v>
          </cell>
          <cell r="E11112">
            <v>44797</v>
          </cell>
          <cell r="F11112" t="str">
            <v>ROF</v>
          </cell>
          <cell r="G11112" t="str">
            <v>CI_OTH</v>
          </cell>
          <cell r="H11112" t="str">
            <v>PC</v>
          </cell>
          <cell r="I11112" t="str">
            <v>CPR</v>
          </cell>
          <cell r="J11112" t="str">
            <v/>
          </cell>
          <cell r="K11112" t="str">
            <v>PD</v>
          </cell>
          <cell r="L11112" t="str">
            <v>3015</v>
          </cell>
          <cell r="M11112" t="str">
            <v>V</v>
          </cell>
          <cell r="N11112">
            <v>26544</v>
          </cell>
        </row>
        <row r="11113">
          <cell r="A11113" t="str">
            <v>RM-PAR-000-00-0002</v>
          </cell>
          <cell r="B11113" t="str">
            <v>CINT</v>
          </cell>
          <cell r="C11113" t="str">
            <v/>
          </cell>
          <cell r="D11113" t="str">
            <v>SET CHAIR PARAMOUNT L ASSY</v>
          </cell>
          <cell r="E11113">
            <v>44797</v>
          </cell>
          <cell r="F11113" t="str">
            <v>ROF</v>
          </cell>
          <cell r="G11113" t="str">
            <v>CI_OTH</v>
          </cell>
          <cell r="H11113" t="str">
            <v>PC</v>
          </cell>
          <cell r="I11113" t="str">
            <v>CPR</v>
          </cell>
          <cell r="J11113" t="str">
            <v/>
          </cell>
          <cell r="K11113" t="str">
            <v>PD</v>
          </cell>
          <cell r="L11113" t="str">
            <v>3015</v>
          </cell>
          <cell r="M11113" t="str">
            <v>V</v>
          </cell>
          <cell r="N11113">
            <v>39888</v>
          </cell>
        </row>
        <row r="11114">
          <cell r="A11114" t="str">
            <v>RM-PAR-000-00-0003</v>
          </cell>
          <cell r="B11114" t="str">
            <v>CINT</v>
          </cell>
          <cell r="C11114" t="str">
            <v/>
          </cell>
          <cell r="D11114" t="str">
            <v>SET CHAIR PARAMOUNT M ASSY</v>
          </cell>
          <cell r="E11114">
            <v>44797</v>
          </cell>
          <cell r="F11114" t="str">
            <v>ROF</v>
          </cell>
          <cell r="G11114" t="str">
            <v>CI_OTH</v>
          </cell>
          <cell r="H11114" t="str">
            <v>PC</v>
          </cell>
          <cell r="I11114" t="str">
            <v>CPR</v>
          </cell>
          <cell r="J11114" t="str">
            <v/>
          </cell>
          <cell r="K11114" t="str">
            <v>PD</v>
          </cell>
          <cell r="L11114" t="str">
            <v>3015</v>
          </cell>
          <cell r="M11114" t="str">
            <v>V</v>
          </cell>
          <cell r="N11114">
            <v>38666</v>
          </cell>
        </row>
        <row r="11115">
          <cell r="A11115" t="str">
            <v>RM-PAR-000-00-0004</v>
          </cell>
          <cell r="B11115" t="str">
            <v>CINT</v>
          </cell>
          <cell r="C11115" t="str">
            <v/>
          </cell>
          <cell r="D11115" t="str">
            <v>SET CHAIR PARAMOUNT S ASSY</v>
          </cell>
          <cell r="E11115">
            <v>44797</v>
          </cell>
          <cell r="F11115" t="str">
            <v>ROF</v>
          </cell>
          <cell r="G11115" t="str">
            <v>CI_OTH</v>
          </cell>
          <cell r="H11115" t="str">
            <v>PC</v>
          </cell>
          <cell r="I11115" t="str">
            <v>CPR</v>
          </cell>
          <cell r="J11115" t="str">
            <v/>
          </cell>
          <cell r="K11115" t="str">
            <v>PD</v>
          </cell>
          <cell r="L11115" t="str">
            <v>3015</v>
          </cell>
          <cell r="M11115" t="str">
            <v>V</v>
          </cell>
          <cell r="N11115">
            <v>35644</v>
          </cell>
        </row>
        <row r="11116">
          <cell r="A11116" t="str">
            <v>RM-PAR-000-00-0005</v>
          </cell>
          <cell r="B11116" t="str">
            <v>CINT</v>
          </cell>
          <cell r="C11116" t="str">
            <v/>
          </cell>
          <cell r="D11116" t="str">
            <v>SET CHAIR PARAMOUNT XL ASSY</v>
          </cell>
          <cell r="E11116">
            <v>44797</v>
          </cell>
          <cell r="F11116" t="str">
            <v>ROF</v>
          </cell>
          <cell r="G11116" t="str">
            <v>CI_OTH</v>
          </cell>
          <cell r="H11116" t="str">
            <v>PC</v>
          </cell>
          <cell r="I11116" t="str">
            <v>CPR</v>
          </cell>
          <cell r="J11116" t="str">
            <v/>
          </cell>
          <cell r="K11116" t="str">
            <v>PD</v>
          </cell>
          <cell r="L11116" t="str">
            <v>3015</v>
          </cell>
          <cell r="M11116" t="str">
            <v>V</v>
          </cell>
          <cell r="N11116">
            <v>47402</v>
          </cell>
        </row>
        <row r="11117">
          <cell r="A11117" t="str">
            <v>RM-PAR-000-00-0006</v>
          </cell>
          <cell r="B11117" t="str">
            <v>CINT</v>
          </cell>
          <cell r="C11117" t="str">
            <v/>
          </cell>
          <cell r="D11117" t="str">
            <v>SET TABLE PARAMOUNT L ASSY</v>
          </cell>
          <cell r="E11117">
            <v>44797</v>
          </cell>
          <cell r="F11117" t="str">
            <v>ROF</v>
          </cell>
          <cell r="G11117" t="str">
            <v>CI_OTH</v>
          </cell>
          <cell r="H11117" t="str">
            <v>PC</v>
          </cell>
          <cell r="I11117" t="str">
            <v>CPR</v>
          </cell>
          <cell r="J11117" t="str">
            <v/>
          </cell>
          <cell r="K11117" t="str">
            <v>PD</v>
          </cell>
          <cell r="L11117" t="str">
            <v>3015</v>
          </cell>
          <cell r="M11117" t="str">
            <v>V</v>
          </cell>
          <cell r="N11117">
            <v>58666</v>
          </cell>
        </row>
        <row r="11118">
          <cell r="A11118" t="str">
            <v>RM-PAR-000-00-0007</v>
          </cell>
          <cell r="B11118" t="str">
            <v>CINT</v>
          </cell>
          <cell r="C11118" t="str">
            <v/>
          </cell>
          <cell r="D11118" t="str">
            <v>SET TABLE PARAMOUNT M ASSY</v>
          </cell>
          <cell r="E11118">
            <v>44797</v>
          </cell>
          <cell r="F11118" t="str">
            <v>ROF</v>
          </cell>
          <cell r="G11118" t="str">
            <v>CI_OTH</v>
          </cell>
          <cell r="H11118" t="str">
            <v>PC</v>
          </cell>
          <cell r="I11118" t="str">
            <v>CPR</v>
          </cell>
          <cell r="J11118" t="str">
            <v/>
          </cell>
          <cell r="K11118" t="str">
            <v>PD</v>
          </cell>
          <cell r="L11118" t="str">
            <v>3015</v>
          </cell>
          <cell r="M11118" t="str">
            <v>V</v>
          </cell>
          <cell r="N11118">
            <v>56866</v>
          </cell>
        </row>
        <row r="11119">
          <cell r="A11119" t="str">
            <v>RM-PAR-000-00-0008</v>
          </cell>
          <cell r="B11119" t="str">
            <v>CINT</v>
          </cell>
          <cell r="C11119" t="str">
            <v/>
          </cell>
          <cell r="D11119" t="str">
            <v>SET TABLE PARAMOUNT S ASSY</v>
          </cell>
          <cell r="E11119">
            <v>44797</v>
          </cell>
          <cell r="F11119" t="str">
            <v>ROF</v>
          </cell>
          <cell r="G11119" t="str">
            <v>CI_OTH</v>
          </cell>
          <cell r="H11119" t="str">
            <v>PC</v>
          </cell>
          <cell r="I11119" t="str">
            <v>CPR</v>
          </cell>
          <cell r="J11119" t="str">
            <v/>
          </cell>
          <cell r="K11119" t="str">
            <v>PD</v>
          </cell>
          <cell r="L11119" t="str">
            <v>3015</v>
          </cell>
          <cell r="M11119" t="str">
            <v>V</v>
          </cell>
          <cell r="N11119">
            <v>48644</v>
          </cell>
        </row>
        <row r="11120">
          <cell r="A11120" t="str">
            <v>RM-PAR-000-00-0009</v>
          </cell>
          <cell r="B11120" t="str">
            <v>CINT</v>
          </cell>
          <cell r="C11120" t="str">
            <v/>
          </cell>
          <cell r="D11120" t="str">
            <v>SET TABLE PARAMOUNT XL ASSY</v>
          </cell>
          <cell r="E11120">
            <v>44797</v>
          </cell>
          <cell r="F11120" t="str">
            <v>ROF</v>
          </cell>
          <cell r="G11120" t="str">
            <v>CI_OTH</v>
          </cell>
          <cell r="H11120" t="str">
            <v>PC</v>
          </cell>
          <cell r="I11120" t="str">
            <v>CPR</v>
          </cell>
          <cell r="J11120" t="str">
            <v/>
          </cell>
          <cell r="K11120" t="str">
            <v>PD</v>
          </cell>
          <cell r="L11120" t="str">
            <v>3015</v>
          </cell>
          <cell r="M11120" t="str">
            <v>V</v>
          </cell>
          <cell r="N11120">
            <v>244375</v>
          </cell>
        </row>
        <row r="11121">
          <cell r="A11121" t="str">
            <v>RM-PAR-ACC-00-0010</v>
          </cell>
          <cell r="B11121" t="str">
            <v>CINT</v>
          </cell>
          <cell r="C11121" t="str">
            <v/>
          </cell>
          <cell r="D11121" t="str">
            <v>ACCESORIES CHAIR PARAMOUNT XL</v>
          </cell>
          <cell r="E11121">
            <v>44804</v>
          </cell>
          <cell r="F11121" t="str">
            <v>ROF</v>
          </cell>
          <cell r="G11121" t="str">
            <v>CI_OTH</v>
          </cell>
          <cell r="H11121" t="str">
            <v>PC</v>
          </cell>
          <cell r="I11121" t="str">
            <v>CPR</v>
          </cell>
          <cell r="J11121" t="str">
            <v/>
          </cell>
          <cell r="K11121" t="str">
            <v>PD</v>
          </cell>
          <cell r="L11121" t="str">
            <v>3015</v>
          </cell>
          <cell r="M11121" t="str">
            <v>V</v>
          </cell>
          <cell r="N11121">
            <v>0</v>
          </cell>
        </row>
        <row r="11122">
          <cell r="A11122" t="str">
            <v>RM-PAR-ACC-00-0011</v>
          </cell>
          <cell r="B11122" t="str">
            <v>CINT</v>
          </cell>
          <cell r="C11122" t="str">
            <v/>
          </cell>
          <cell r="D11122" t="str">
            <v>ACCESORIES TABLE PARAMOUNT XL</v>
          </cell>
          <cell r="E11122">
            <v>44804</v>
          </cell>
          <cell r="F11122" t="str">
            <v>ROF</v>
          </cell>
          <cell r="G11122" t="str">
            <v>CI_OTH</v>
          </cell>
          <cell r="H11122" t="str">
            <v>PC</v>
          </cell>
          <cell r="I11122" t="str">
            <v>CPR</v>
          </cell>
          <cell r="J11122" t="str">
            <v/>
          </cell>
          <cell r="K11122" t="str">
            <v>PD</v>
          </cell>
          <cell r="L11122" t="str">
            <v>3015</v>
          </cell>
          <cell r="M11122" t="str">
            <v>V</v>
          </cell>
          <cell r="N11122">
            <v>0</v>
          </cell>
        </row>
        <row r="11123">
          <cell r="A11123" t="str">
            <v>RM-PAR-ACC-00-0012</v>
          </cell>
          <cell r="B11123" t="str">
            <v>CINT</v>
          </cell>
          <cell r="C11123" t="str">
            <v/>
          </cell>
          <cell r="D11123" t="str">
            <v>ACCESSORIES CHAIR PARAMOUNT SML</v>
          </cell>
          <cell r="E11123">
            <v>44797</v>
          </cell>
          <cell r="F11123" t="str">
            <v>ROF</v>
          </cell>
          <cell r="G11123" t="str">
            <v>CI_OTH</v>
          </cell>
          <cell r="H11123" t="str">
            <v>PC</v>
          </cell>
          <cell r="I11123" t="str">
            <v>CPR</v>
          </cell>
          <cell r="J11123" t="str">
            <v/>
          </cell>
          <cell r="K11123" t="str">
            <v>PD</v>
          </cell>
          <cell r="L11123" t="str">
            <v>3015</v>
          </cell>
          <cell r="M11123" t="str">
            <v>V</v>
          </cell>
          <cell r="N11123">
            <v>0</v>
          </cell>
        </row>
        <row r="11124">
          <cell r="A11124" t="str">
            <v>RM-PAR-ACC-00-0013</v>
          </cell>
          <cell r="B11124" t="str">
            <v>CINT</v>
          </cell>
          <cell r="C11124" t="str">
            <v/>
          </cell>
          <cell r="D11124" t="str">
            <v>ACCESSORIES DESK PARAMOUNT SML</v>
          </cell>
          <cell r="E11124">
            <v>44797</v>
          </cell>
          <cell r="F11124" t="str">
            <v>ROF</v>
          </cell>
          <cell r="G11124" t="str">
            <v>CI_OTH</v>
          </cell>
          <cell r="H11124" t="str">
            <v>PC</v>
          </cell>
          <cell r="I11124" t="str">
            <v>CPR</v>
          </cell>
          <cell r="J11124" t="str">
            <v/>
          </cell>
          <cell r="K11124" t="str">
            <v>PD</v>
          </cell>
          <cell r="L11124" t="str">
            <v>3015</v>
          </cell>
          <cell r="M11124" t="str">
            <v>V</v>
          </cell>
          <cell r="N11124">
            <v>0</v>
          </cell>
        </row>
        <row r="11125">
          <cell r="A11125" t="str">
            <v>RM-PAR-ACC-00-0014</v>
          </cell>
          <cell r="B11125" t="str">
            <v>CINT</v>
          </cell>
          <cell r="C11125" t="str">
            <v/>
          </cell>
          <cell r="D11125" t="str">
            <v>ACCESSORIES LOBBY CHAIR PARAMOUNT</v>
          </cell>
          <cell r="E11125">
            <v>45131</v>
          </cell>
          <cell r="F11125" t="str">
            <v>ROF</v>
          </cell>
          <cell r="G11125" t="str">
            <v>CI_OTH</v>
          </cell>
          <cell r="H11125" t="str">
            <v>PC</v>
          </cell>
          <cell r="I11125" t="str">
            <v>CPR</v>
          </cell>
          <cell r="J11125" t="str">
            <v/>
          </cell>
          <cell r="K11125" t="str">
            <v>PD</v>
          </cell>
          <cell r="L11125" t="str">
            <v>3015</v>
          </cell>
          <cell r="M11125" t="str">
            <v>V</v>
          </cell>
          <cell r="N11125">
            <v>0</v>
          </cell>
        </row>
        <row r="11126">
          <cell r="A11126" t="str">
            <v>RM-PAR-BES-00-0015</v>
          </cell>
          <cell r="B11126" t="str">
            <v>CINT</v>
          </cell>
          <cell r="C11126" t="str">
            <v/>
          </cell>
          <cell r="D11126" t="str">
            <v>HANGER ASSTALL 3 X 330 PARAMOUNT</v>
          </cell>
          <cell r="E11126">
            <v>44797</v>
          </cell>
          <cell r="F11126" t="str">
            <v>ROF</v>
          </cell>
          <cell r="G11126" t="str">
            <v>CI_BESI</v>
          </cell>
          <cell r="H11126" t="str">
            <v>PC</v>
          </cell>
          <cell r="I11126" t="str">
            <v>CPR</v>
          </cell>
          <cell r="J11126" t="str">
            <v/>
          </cell>
          <cell r="K11126" t="str">
            <v>PD</v>
          </cell>
          <cell r="L11126" t="str">
            <v>3015</v>
          </cell>
          <cell r="M11126" t="str">
            <v>V</v>
          </cell>
          <cell r="N11126">
            <v>2000</v>
          </cell>
        </row>
        <row r="11127">
          <cell r="A11127" t="str">
            <v>RM-PAR-BES-00-0016</v>
          </cell>
          <cell r="B11127" t="str">
            <v>CINT</v>
          </cell>
          <cell r="C11127" t="str">
            <v/>
          </cell>
          <cell r="D11127" t="str">
            <v>HANGER PARAMOUNT</v>
          </cell>
          <cell r="E11127">
            <v>45169</v>
          </cell>
          <cell r="F11127" t="str">
            <v>ROF</v>
          </cell>
          <cell r="G11127" t="str">
            <v>CI_OTH</v>
          </cell>
          <cell r="H11127" t="str">
            <v>PC</v>
          </cell>
          <cell r="I11127" t="str">
            <v>CPR</v>
          </cell>
          <cell r="J11127" t="str">
            <v/>
          </cell>
          <cell r="K11127" t="str">
            <v>PD</v>
          </cell>
          <cell r="L11127" t="str">
            <v>3015</v>
          </cell>
          <cell r="M11127" t="str">
            <v>V</v>
          </cell>
          <cell r="N11127">
            <v>3354</v>
          </cell>
        </row>
        <row r="11128">
          <cell r="A11128" t="str">
            <v>RM-PAR-DUS-00-0017</v>
          </cell>
          <cell r="B11128" t="str">
            <v>CINT</v>
          </cell>
          <cell r="C11128" t="str">
            <v/>
          </cell>
          <cell r="D11128" t="str">
            <v>PACKING CASE CENTER ARM REST LOBBY CHAIR</v>
          </cell>
          <cell r="E11128">
            <v>44797</v>
          </cell>
          <cell r="F11128" t="str">
            <v>ROF</v>
          </cell>
          <cell r="G11128" t="str">
            <v>CI_OTH</v>
          </cell>
          <cell r="H11128" t="str">
            <v>PC</v>
          </cell>
          <cell r="I11128" t="str">
            <v>CPR</v>
          </cell>
          <cell r="J11128" t="str">
            <v/>
          </cell>
          <cell r="K11128" t="str">
            <v>PD</v>
          </cell>
          <cell r="L11128" t="str">
            <v>3015</v>
          </cell>
          <cell r="M11128" t="str">
            <v>V</v>
          </cell>
          <cell r="N11128">
            <v>7600</v>
          </cell>
        </row>
        <row r="11129">
          <cell r="A11129" t="str">
            <v>RM-PAR-DUS-00-0018</v>
          </cell>
          <cell r="B11129" t="str">
            <v>CINT</v>
          </cell>
          <cell r="C11129" t="str">
            <v/>
          </cell>
          <cell r="D11129" t="str">
            <v>PACKING CASE CHAIR &amp; TABLE  S/M</v>
          </cell>
          <cell r="E11129">
            <v>44797</v>
          </cell>
          <cell r="F11129" t="str">
            <v>ROF</v>
          </cell>
          <cell r="G11129" t="str">
            <v>CI_DUS</v>
          </cell>
          <cell r="H11129" t="str">
            <v>PC</v>
          </cell>
          <cell r="I11129" t="str">
            <v>CPR</v>
          </cell>
          <cell r="J11129" t="str">
            <v/>
          </cell>
          <cell r="K11129" t="str">
            <v>PD</v>
          </cell>
          <cell r="L11129" t="str">
            <v>3015</v>
          </cell>
          <cell r="M11129" t="str">
            <v>V</v>
          </cell>
          <cell r="N11129">
            <v>28010</v>
          </cell>
        </row>
        <row r="11130">
          <cell r="A11130" t="str">
            <v>RM-PAR-DUS-00-0019</v>
          </cell>
          <cell r="B11130" t="str">
            <v>CINT</v>
          </cell>
          <cell r="C11130" t="str">
            <v/>
          </cell>
          <cell r="D11130" t="str">
            <v>PACKING CASE CHAIR &amp; TABLE  XL</v>
          </cell>
          <cell r="E11130">
            <v>44797</v>
          </cell>
          <cell r="F11130" t="str">
            <v>ROF</v>
          </cell>
          <cell r="G11130" t="str">
            <v>CI_OTH</v>
          </cell>
          <cell r="H11130" t="str">
            <v>PC</v>
          </cell>
          <cell r="I11130" t="str">
            <v>CPR</v>
          </cell>
          <cell r="J11130" t="str">
            <v/>
          </cell>
          <cell r="K11130" t="str">
            <v>PD</v>
          </cell>
          <cell r="L11130" t="str">
            <v>3015</v>
          </cell>
          <cell r="M11130" t="str">
            <v>V</v>
          </cell>
          <cell r="N11130">
            <v>35000</v>
          </cell>
        </row>
        <row r="11131">
          <cell r="A11131" t="str">
            <v>RM-PAR-DUS-00-0020</v>
          </cell>
          <cell r="B11131" t="str">
            <v>CINT</v>
          </cell>
          <cell r="C11131" t="str">
            <v/>
          </cell>
          <cell r="D11131" t="str">
            <v>PACKING CASE CHAIR &amp; TABLE PARAMOUNT (M</v>
          </cell>
          <cell r="E11131">
            <v>44797</v>
          </cell>
          <cell r="F11131" t="str">
            <v>ROF</v>
          </cell>
          <cell r="G11131" t="str">
            <v>CI_DUS</v>
          </cell>
          <cell r="H11131" t="str">
            <v>PC</v>
          </cell>
          <cell r="I11131" t="str">
            <v>CPR</v>
          </cell>
          <cell r="J11131" t="str">
            <v/>
          </cell>
          <cell r="K11131" t="str">
            <v>PD</v>
          </cell>
          <cell r="L11131" t="str">
            <v>3015</v>
          </cell>
          <cell r="M11131" t="str">
            <v>V</v>
          </cell>
          <cell r="N11131">
            <v>25500</v>
          </cell>
        </row>
        <row r="11132">
          <cell r="A11132" t="str">
            <v>RM-PAR-DUS-00-0021</v>
          </cell>
          <cell r="B11132" t="str">
            <v>CINT</v>
          </cell>
          <cell r="C11132" t="str">
            <v/>
          </cell>
          <cell r="D11132" t="str">
            <v>PACKING CASE FOR CHAIR PARAMOUNT</v>
          </cell>
          <cell r="E11132">
            <v>44797</v>
          </cell>
          <cell r="F11132" t="str">
            <v>ROF</v>
          </cell>
          <cell r="G11132" t="str">
            <v>CI_DUS</v>
          </cell>
          <cell r="H11132" t="str">
            <v>PC</v>
          </cell>
          <cell r="I11132" t="str">
            <v>CPR</v>
          </cell>
          <cell r="J11132" t="str">
            <v/>
          </cell>
          <cell r="K11132" t="str">
            <v>PD</v>
          </cell>
          <cell r="L11132" t="str">
            <v>3015</v>
          </cell>
          <cell r="M11132" t="str">
            <v>V</v>
          </cell>
          <cell r="N11132">
            <v>20000</v>
          </cell>
        </row>
        <row r="11133">
          <cell r="A11133" t="str">
            <v>RM-PAR-DUS-00-0022</v>
          </cell>
          <cell r="B11133" t="str">
            <v>CINT</v>
          </cell>
          <cell r="C11133" t="str">
            <v/>
          </cell>
          <cell r="D11133" t="str">
            <v>PACKING CASE FRAME LEG LOBBY CHAIR PARAM</v>
          </cell>
          <cell r="E11133">
            <v>45131</v>
          </cell>
          <cell r="F11133" t="str">
            <v>ROF</v>
          </cell>
          <cell r="G11133" t="str">
            <v>CI_DUS</v>
          </cell>
          <cell r="H11133" t="str">
            <v>PC</v>
          </cell>
          <cell r="I11133" t="str">
            <v>CPR</v>
          </cell>
          <cell r="J11133" t="str">
            <v/>
          </cell>
          <cell r="K11133" t="str">
            <v>PD</v>
          </cell>
          <cell r="L11133" t="str">
            <v>3015</v>
          </cell>
          <cell r="M11133" t="str">
            <v>V</v>
          </cell>
          <cell r="N11133">
            <v>17833</v>
          </cell>
        </row>
        <row r="11134">
          <cell r="A11134" t="str">
            <v>RM-PAR-DUS-00-0023</v>
          </cell>
          <cell r="B11134" t="str">
            <v>CINT</v>
          </cell>
          <cell r="C11134" t="str">
            <v/>
          </cell>
          <cell r="D11134" t="str">
            <v>PACKING CASE S/B LOBBY CHAIR PARAMOUNT</v>
          </cell>
          <cell r="E11134">
            <v>45131</v>
          </cell>
          <cell r="F11134" t="str">
            <v>ROF</v>
          </cell>
          <cell r="G11134" t="str">
            <v>CI_DUS</v>
          </cell>
          <cell r="H11134" t="str">
            <v>PC</v>
          </cell>
          <cell r="I11134" t="str">
            <v>CPR</v>
          </cell>
          <cell r="J11134" t="str">
            <v/>
          </cell>
          <cell r="K11134" t="str">
            <v>PD</v>
          </cell>
          <cell r="L11134" t="str">
            <v>3015</v>
          </cell>
          <cell r="M11134" t="str">
            <v>V</v>
          </cell>
          <cell r="N11134">
            <v>44786</v>
          </cell>
        </row>
        <row r="11135">
          <cell r="A11135" t="str">
            <v>RM-PAR-DUS-00-0024</v>
          </cell>
          <cell r="B11135" t="str">
            <v>CINT</v>
          </cell>
          <cell r="C11135" t="str">
            <v/>
          </cell>
          <cell r="D11135" t="str">
            <v>PACKING CASE SIDE ARM REST LOBBY CHAIR P</v>
          </cell>
          <cell r="E11135">
            <v>45131</v>
          </cell>
          <cell r="F11135" t="str">
            <v>ROF</v>
          </cell>
          <cell r="G11135" t="str">
            <v>CI_DUS</v>
          </cell>
          <cell r="H11135" t="str">
            <v>PC</v>
          </cell>
          <cell r="I11135" t="str">
            <v>CPR</v>
          </cell>
          <cell r="J11135" t="str">
            <v/>
          </cell>
          <cell r="K11135" t="str">
            <v>PD</v>
          </cell>
          <cell r="L11135" t="str">
            <v>3015</v>
          </cell>
          <cell r="M11135" t="str">
            <v>V</v>
          </cell>
          <cell r="N11135">
            <v>7826</v>
          </cell>
        </row>
        <row r="11136">
          <cell r="A11136" t="str">
            <v>RM-PAR-DUS-00-0025</v>
          </cell>
          <cell r="B11136" t="str">
            <v>CINT</v>
          </cell>
          <cell r="C11136" t="str">
            <v/>
          </cell>
          <cell r="D11136" t="str">
            <v>PACKING CASE TABLE TA- L</v>
          </cell>
          <cell r="E11136">
            <v>44797</v>
          </cell>
          <cell r="F11136" t="str">
            <v>ROF</v>
          </cell>
          <cell r="G11136" t="str">
            <v>CI_DUS</v>
          </cell>
          <cell r="H11136" t="str">
            <v>PC</v>
          </cell>
          <cell r="I11136" t="str">
            <v>CPR</v>
          </cell>
          <cell r="J11136" t="str">
            <v/>
          </cell>
          <cell r="K11136" t="str">
            <v>PD</v>
          </cell>
          <cell r="L11136" t="str">
            <v>3015</v>
          </cell>
          <cell r="M11136" t="str">
            <v>V</v>
          </cell>
          <cell r="N11136">
            <v>17675</v>
          </cell>
        </row>
        <row r="11137">
          <cell r="A11137" t="str">
            <v>RM-PAR-DUS-00-0026</v>
          </cell>
          <cell r="B11137" t="str">
            <v>CINT</v>
          </cell>
          <cell r="C11137" t="str">
            <v/>
          </cell>
          <cell r="D11137" t="str">
            <v>PACKING CASE TABLE TA- S/M</v>
          </cell>
          <cell r="E11137">
            <v>44797</v>
          </cell>
          <cell r="F11137" t="str">
            <v>ROF</v>
          </cell>
          <cell r="G11137" t="str">
            <v>CI_DUS</v>
          </cell>
          <cell r="H11137" t="str">
            <v>PC</v>
          </cell>
          <cell r="I11137" t="str">
            <v>CPR</v>
          </cell>
          <cell r="J11137" t="str">
            <v/>
          </cell>
          <cell r="K11137" t="str">
            <v>PD</v>
          </cell>
          <cell r="L11137" t="str">
            <v>3015</v>
          </cell>
          <cell r="M11137" t="str">
            <v>V</v>
          </cell>
          <cell r="N11137">
            <v>17675</v>
          </cell>
        </row>
        <row r="11138">
          <cell r="A11138" t="str">
            <v>RM-PAR-DUS-00-0027</v>
          </cell>
          <cell r="B11138" t="str">
            <v>CINT</v>
          </cell>
          <cell r="C11138" t="str">
            <v/>
          </cell>
          <cell r="D11138" t="str">
            <v>PACKING FOR FRAME (STEEL) PARAMAOUNT</v>
          </cell>
          <cell r="E11138">
            <v>44797</v>
          </cell>
          <cell r="F11138" t="str">
            <v>ROF</v>
          </cell>
          <cell r="G11138" t="str">
            <v>CI_DUS</v>
          </cell>
          <cell r="H11138" t="str">
            <v>PC</v>
          </cell>
          <cell r="I11138" t="str">
            <v>CPR</v>
          </cell>
          <cell r="J11138" t="str">
            <v/>
          </cell>
          <cell r="K11138" t="str">
            <v>PD</v>
          </cell>
          <cell r="L11138" t="str">
            <v>3015</v>
          </cell>
          <cell r="M11138" t="str">
            <v>V</v>
          </cell>
          <cell r="N11138">
            <v>14812</v>
          </cell>
        </row>
        <row r="11139">
          <cell r="A11139" t="str">
            <v>RM-PAR-DUS-00-0028</v>
          </cell>
          <cell r="B11139" t="str">
            <v>CINT</v>
          </cell>
          <cell r="C11139" t="str">
            <v/>
          </cell>
          <cell r="D11139" t="str">
            <v>PACKING FOR TABLE TOP (WOOD) PARAMOUNT</v>
          </cell>
          <cell r="E11139">
            <v>44797</v>
          </cell>
          <cell r="F11139" t="str">
            <v>ROF</v>
          </cell>
          <cell r="G11139" t="str">
            <v>CI_DUS</v>
          </cell>
          <cell r="H11139" t="str">
            <v>PC</v>
          </cell>
          <cell r="I11139" t="str">
            <v>CPR</v>
          </cell>
          <cell r="J11139" t="str">
            <v/>
          </cell>
          <cell r="K11139" t="str">
            <v>PD</v>
          </cell>
          <cell r="L11139" t="str">
            <v>3015</v>
          </cell>
          <cell r="M11139" t="str">
            <v>V</v>
          </cell>
          <cell r="N11139">
            <v>14812</v>
          </cell>
        </row>
        <row r="11140">
          <cell r="A11140" t="str">
            <v>RM-PAR-DUS-00-0029</v>
          </cell>
          <cell r="B11140" t="str">
            <v>CINT</v>
          </cell>
          <cell r="C11140" t="str">
            <v/>
          </cell>
          <cell r="D11140" t="str">
            <v>PACKING CASE CHAIR &amp; TABLE  L</v>
          </cell>
          <cell r="E11140">
            <v>44804</v>
          </cell>
          <cell r="F11140" t="str">
            <v>ROF</v>
          </cell>
          <cell r="G11140" t="str">
            <v>CI_OTH</v>
          </cell>
          <cell r="H11140" t="str">
            <v>PC</v>
          </cell>
          <cell r="I11140" t="str">
            <v>CPR</v>
          </cell>
          <cell r="J11140" t="str">
            <v/>
          </cell>
          <cell r="K11140" t="str">
            <v>PD</v>
          </cell>
          <cell r="L11140" t="str">
            <v>3015</v>
          </cell>
          <cell r="M11140" t="str">
            <v>V</v>
          </cell>
          <cell r="N11140">
            <v>24000</v>
          </cell>
        </row>
        <row r="11141">
          <cell r="A11141" t="str">
            <v>RM-PAR-DUS-00-0030</v>
          </cell>
          <cell r="B11141" t="str">
            <v>CINT</v>
          </cell>
          <cell r="C11141" t="str">
            <v/>
          </cell>
          <cell r="D11141" t="str">
            <v>PACKING CASE CHAIR &amp; TABLE PARAMOUNT</v>
          </cell>
          <cell r="E11141">
            <v>44797</v>
          </cell>
          <cell r="F11141" t="str">
            <v>ROF</v>
          </cell>
          <cell r="G11141" t="str">
            <v>CI_DUS</v>
          </cell>
          <cell r="H11141" t="str">
            <v>PC</v>
          </cell>
          <cell r="I11141" t="str">
            <v>CPR</v>
          </cell>
          <cell r="J11141" t="str">
            <v/>
          </cell>
          <cell r="K11141" t="str">
            <v>PD</v>
          </cell>
          <cell r="L11141" t="str">
            <v>3015</v>
          </cell>
          <cell r="M11141" t="str">
            <v>V</v>
          </cell>
          <cell r="N11141">
            <v>23000</v>
          </cell>
        </row>
        <row r="11142">
          <cell r="A11142" t="str">
            <v>RM-PAR-DUS-00-0031</v>
          </cell>
          <cell r="B11142" t="str">
            <v>CINT</v>
          </cell>
          <cell r="C11142" t="str">
            <v/>
          </cell>
          <cell r="D11142" t="str">
            <v>PACKING CASE PARAMOUNT S/M (NEW)</v>
          </cell>
          <cell r="E11142">
            <v>44797</v>
          </cell>
          <cell r="F11142" t="str">
            <v>ROF</v>
          </cell>
          <cell r="G11142" t="str">
            <v>CI_DUS</v>
          </cell>
          <cell r="H11142" t="str">
            <v>PC</v>
          </cell>
          <cell r="I11142" t="str">
            <v>CPR</v>
          </cell>
          <cell r="J11142" t="str">
            <v/>
          </cell>
          <cell r="K11142" t="str">
            <v>PD</v>
          </cell>
          <cell r="L11142" t="str">
            <v>3015</v>
          </cell>
          <cell r="M11142" t="str">
            <v>V</v>
          </cell>
          <cell r="N11142">
            <v>19500</v>
          </cell>
        </row>
        <row r="11143">
          <cell r="A11143" t="str">
            <v>RM-PAR-DUS-00-0032</v>
          </cell>
          <cell r="B11143" t="str">
            <v>CINT</v>
          </cell>
          <cell r="C11143" t="str">
            <v/>
          </cell>
          <cell r="D11143" t="str">
            <v>PACKING CASE PARAMOUNT L (NEW)</v>
          </cell>
          <cell r="E11143">
            <v>45129</v>
          </cell>
          <cell r="F11143" t="str">
            <v>ROF</v>
          </cell>
          <cell r="G11143" t="str">
            <v>CI_DUS</v>
          </cell>
          <cell r="H11143" t="str">
            <v>PC</v>
          </cell>
          <cell r="I11143" t="str">
            <v>CPR</v>
          </cell>
          <cell r="J11143" t="str">
            <v/>
          </cell>
          <cell r="K11143" t="str">
            <v>PD</v>
          </cell>
          <cell r="L11143" t="str">
            <v>3015</v>
          </cell>
          <cell r="M11143" t="str">
            <v>V</v>
          </cell>
          <cell r="N11143">
            <v>20000</v>
          </cell>
        </row>
        <row r="11144">
          <cell r="A11144" t="str">
            <v>RM-PAR-DUS-00-0033</v>
          </cell>
          <cell r="B11144" t="str">
            <v>CINT</v>
          </cell>
          <cell r="C11144" t="str">
            <v/>
          </cell>
          <cell r="D11144" t="str">
            <v>PACKING CASE PARAMOUNT XL (NEW)</v>
          </cell>
          <cell r="E11144">
            <v>44797</v>
          </cell>
          <cell r="F11144" t="str">
            <v>ROF</v>
          </cell>
          <cell r="G11144" t="str">
            <v>CI_DUS</v>
          </cell>
          <cell r="H11144" t="str">
            <v>PC</v>
          </cell>
          <cell r="I11144" t="str">
            <v>CPR</v>
          </cell>
          <cell r="J11144" t="str">
            <v/>
          </cell>
          <cell r="K11144" t="str">
            <v>PD</v>
          </cell>
          <cell r="L11144" t="str">
            <v>3015</v>
          </cell>
          <cell r="M11144" t="str">
            <v>V</v>
          </cell>
          <cell r="N11144">
            <v>38588</v>
          </cell>
        </row>
        <row r="11145">
          <cell r="A11145" t="str">
            <v>RM-PAR-FAB-00-0031</v>
          </cell>
          <cell r="B11145" t="str">
            <v>CINT</v>
          </cell>
          <cell r="C11145" t="str">
            <v/>
          </cell>
          <cell r="D11145" t="str">
            <v>KAIN MAJESTA WARNA MALTA</v>
          </cell>
          <cell r="E11145">
            <v>44797</v>
          </cell>
          <cell r="F11145" t="str">
            <v>ROF</v>
          </cell>
          <cell r="G11145" t="str">
            <v>CI_KAIN</v>
          </cell>
          <cell r="H11145" t="str">
            <v>M</v>
          </cell>
          <cell r="I11145" t="str">
            <v>CPR</v>
          </cell>
          <cell r="J11145" t="str">
            <v/>
          </cell>
          <cell r="K11145" t="str">
            <v>PD</v>
          </cell>
          <cell r="L11145" t="str">
            <v>3015</v>
          </cell>
          <cell r="M11145" t="str">
            <v>V</v>
          </cell>
          <cell r="N11145">
            <v>100000</v>
          </cell>
        </row>
        <row r="11146">
          <cell r="A11146" t="str">
            <v>RM-PAR-FAB-00-0032</v>
          </cell>
          <cell r="B11146" t="str">
            <v>CINT</v>
          </cell>
          <cell r="C11146" t="str">
            <v/>
          </cell>
          <cell r="D11146" t="str">
            <v>KAIN MAJESTA WARNA TOBAGO</v>
          </cell>
          <cell r="E11146">
            <v>44797</v>
          </cell>
          <cell r="F11146" t="str">
            <v>ROF</v>
          </cell>
          <cell r="G11146" t="str">
            <v>CI_KAIN</v>
          </cell>
          <cell r="H11146" t="str">
            <v>M</v>
          </cell>
          <cell r="I11146" t="str">
            <v>CPR</v>
          </cell>
          <cell r="J11146" t="str">
            <v/>
          </cell>
          <cell r="K11146" t="str">
            <v>PD</v>
          </cell>
          <cell r="L11146" t="str">
            <v>3015</v>
          </cell>
          <cell r="M11146" t="str">
            <v>V</v>
          </cell>
          <cell r="N11146">
            <v>100000</v>
          </cell>
        </row>
        <row r="11147">
          <cell r="A11147" t="str">
            <v>RM-PAR-FAB-00-0033</v>
          </cell>
          <cell r="B11147" t="str">
            <v>CINT</v>
          </cell>
          <cell r="C11147" t="str">
            <v/>
          </cell>
          <cell r="D11147" t="str">
            <v>KAIN MIRACLE WARNA BLACK</v>
          </cell>
          <cell r="E11147">
            <v>44797</v>
          </cell>
          <cell r="F11147" t="str">
            <v>ROF</v>
          </cell>
          <cell r="G11147" t="str">
            <v>CI_KAIN</v>
          </cell>
          <cell r="H11147" t="str">
            <v>M</v>
          </cell>
          <cell r="I11147" t="str">
            <v>CPR</v>
          </cell>
          <cell r="J11147" t="str">
            <v/>
          </cell>
          <cell r="K11147" t="str">
            <v>PD</v>
          </cell>
          <cell r="L11147" t="str">
            <v>3015</v>
          </cell>
          <cell r="M11147" t="str">
            <v>V</v>
          </cell>
          <cell r="N11147">
            <v>45000</v>
          </cell>
        </row>
        <row r="11148">
          <cell r="A11148" t="str">
            <v>RM-PAR-FAS-00-0034</v>
          </cell>
          <cell r="B11148" t="str">
            <v>CINT</v>
          </cell>
          <cell r="C11148" t="str">
            <v/>
          </cell>
          <cell r="D11148" t="str">
            <v>BOLT FOR MEUBEL 6 X 20 PARAMOUNT</v>
          </cell>
          <cell r="E11148">
            <v>44797</v>
          </cell>
          <cell r="F11148" t="str">
            <v>ROF</v>
          </cell>
          <cell r="G11148" t="str">
            <v>CI_OTH</v>
          </cell>
          <cell r="H11148" t="str">
            <v>PC</v>
          </cell>
          <cell r="I11148" t="str">
            <v>CPR</v>
          </cell>
          <cell r="J11148" t="str">
            <v/>
          </cell>
          <cell r="K11148" t="str">
            <v>PD</v>
          </cell>
          <cell r="L11148" t="str">
            <v>3015</v>
          </cell>
          <cell r="M11148" t="str">
            <v>V</v>
          </cell>
          <cell r="N11148">
            <v>250</v>
          </cell>
        </row>
        <row r="11149">
          <cell r="A11149" t="str">
            <v>RM-PAR-FAS-00-0035</v>
          </cell>
          <cell r="B11149" t="str">
            <v>CINT</v>
          </cell>
          <cell r="C11149" t="str">
            <v/>
          </cell>
          <cell r="D11149" t="str">
            <v>BOLT L BUTTON HEAD M6 X 25</v>
          </cell>
          <cell r="E11149">
            <v>45131</v>
          </cell>
          <cell r="F11149" t="str">
            <v>ROF</v>
          </cell>
          <cell r="G11149" t="str">
            <v>CI_BOLT</v>
          </cell>
          <cell r="H11149" t="str">
            <v>PC</v>
          </cell>
          <cell r="I11149" t="str">
            <v>CPR</v>
          </cell>
          <cell r="J11149" t="str">
            <v/>
          </cell>
          <cell r="K11149" t="str">
            <v>PD</v>
          </cell>
          <cell r="L11149" t="str">
            <v>3015</v>
          </cell>
          <cell r="M11149" t="str">
            <v>V</v>
          </cell>
          <cell r="N11149">
            <v>1450</v>
          </cell>
        </row>
        <row r="11150">
          <cell r="A11150" t="str">
            <v>RM-PAR-FAS-00-0036</v>
          </cell>
          <cell r="B11150" t="str">
            <v>CINT</v>
          </cell>
          <cell r="C11150" t="str">
            <v/>
          </cell>
          <cell r="D11150" t="str">
            <v>BOLT L BUTTON HEAD M6 X 40</v>
          </cell>
          <cell r="E11150">
            <v>44797</v>
          </cell>
          <cell r="F11150" t="str">
            <v>ROF</v>
          </cell>
          <cell r="G11150" t="str">
            <v>CI_OTH</v>
          </cell>
          <cell r="H11150" t="str">
            <v>PC</v>
          </cell>
          <cell r="I11150" t="str">
            <v>CPR</v>
          </cell>
          <cell r="J11150" t="str">
            <v/>
          </cell>
          <cell r="K11150" t="str">
            <v>PD</v>
          </cell>
          <cell r="L11150" t="str">
            <v>3015</v>
          </cell>
          <cell r="M11150" t="str">
            <v>V</v>
          </cell>
          <cell r="N11150">
            <v>2910</v>
          </cell>
        </row>
        <row r="11151">
          <cell r="A11151" t="str">
            <v>RM-PAR-FAS-00-0037</v>
          </cell>
          <cell r="B11151" t="str">
            <v>CINT</v>
          </cell>
          <cell r="C11151" t="str">
            <v/>
          </cell>
          <cell r="D11151" t="str">
            <v>BOLT L BUTTON HEAD M6 X 50</v>
          </cell>
          <cell r="E11151">
            <v>44797</v>
          </cell>
          <cell r="F11151" t="str">
            <v>ROF</v>
          </cell>
          <cell r="G11151" t="str">
            <v>CI_BOLT</v>
          </cell>
          <cell r="H11151" t="str">
            <v>PC</v>
          </cell>
          <cell r="I11151" t="str">
            <v>CPR</v>
          </cell>
          <cell r="J11151" t="str">
            <v/>
          </cell>
          <cell r="K11151" t="str">
            <v>PD</v>
          </cell>
          <cell r="L11151" t="str">
            <v>3015</v>
          </cell>
          <cell r="M11151" t="str">
            <v>V</v>
          </cell>
          <cell r="N11151">
            <v>3400</v>
          </cell>
        </row>
        <row r="11152">
          <cell r="A11152" t="str">
            <v>RM-PAR-FAS-00-0038</v>
          </cell>
          <cell r="B11152" t="str">
            <v>CINT</v>
          </cell>
          <cell r="C11152" t="str">
            <v/>
          </cell>
          <cell r="D11152" t="str">
            <v>BOLT MEUBEL M6 X 37 PARAMOUNT</v>
          </cell>
          <cell r="E11152">
            <v>44802</v>
          </cell>
          <cell r="F11152" t="str">
            <v>ROF</v>
          </cell>
          <cell r="G11152" t="str">
            <v>CI_BOLT</v>
          </cell>
          <cell r="H11152" t="str">
            <v>PC</v>
          </cell>
          <cell r="I11152" t="str">
            <v>CPR</v>
          </cell>
          <cell r="J11152" t="str">
            <v/>
          </cell>
          <cell r="K11152" t="str">
            <v>PD</v>
          </cell>
          <cell r="L11152" t="str">
            <v>3015</v>
          </cell>
          <cell r="M11152" t="str">
            <v>V</v>
          </cell>
          <cell r="N11152">
            <v>295</v>
          </cell>
        </row>
        <row r="11153">
          <cell r="A11153" t="str">
            <v>RM-PAR-FAS-00-0039</v>
          </cell>
          <cell r="B11153" t="str">
            <v>CINT</v>
          </cell>
          <cell r="C11153" t="str">
            <v/>
          </cell>
          <cell r="D11153" t="str">
            <v>BOLT MEUBEL M6 X 40 PARAMOUNT</v>
          </cell>
          <cell r="E11153">
            <v>44813</v>
          </cell>
          <cell r="F11153" t="str">
            <v>ROF</v>
          </cell>
          <cell r="G11153" t="str">
            <v>CI_OTH</v>
          </cell>
          <cell r="H11153" t="str">
            <v>PC</v>
          </cell>
          <cell r="I11153" t="str">
            <v>CPR</v>
          </cell>
          <cell r="J11153" t="str">
            <v/>
          </cell>
          <cell r="K11153" t="str">
            <v>PD</v>
          </cell>
          <cell r="L11153" t="str">
            <v>3015</v>
          </cell>
          <cell r="M11153" t="str">
            <v>V</v>
          </cell>
          <cell r="N11153">
            <v>277</v>
          </cell>
        </row>
        <row r="11154">
          <cell r="A11154" t="str">
            <v>RM-PAR-FAS-00-0040</v>
          </cell>
          <cell r="B11154" t="str">
            <v>CINT</v>
          </cell>
          <cell r="C11154" t="str">
            <v/>
          </cell>
          <cell r="D11154" t="str">
            <v>CAP NUT DIA 6 PARAMOUNT</v>
          </cell>
          <cell r="E11154">
            <v>44797</v>
          </cell>
          <cell r="F11154" t="str">
            <v>ROF</v>
          </cell>
          <cell r="G11154" t="str">
            <v>CI_OTH</v>
          </cell>
          <cell r="H11154" t="str">
            <v>PC</v>
          </cell>
          <cell r="I11154" t="str">
            <v>CPR</v>
          </cell>
          <cell r="J11154" t="str">
            <v/>
          </cell>
          <cell r="K11154" t="str">
            <v>PD</v>
          </cell>
          <cell r="L11154" t="str">
            <v>3015</v>
          </cell>
          <cell r="M11154" t="str">
            <v>V</v>
          </cell>
          <cell r="N11154">
            <v>703</v>
          </cell>
        </row>
        <row r="11155">
          <cell r="A11155" t="str">
            <v>RM-PAR-FAS-00-0041</v>
          </cell>
          <cell r="B11155" t="str">
            <v>CINT</v>
          </cell>
          <cell r="C11155" t="str">
            <v/>
          </cell>
          <cell r="D11155" t="str">
            <v>CUP NUT PARAMOUNT</v>
          </cell>
          <cell r="E11155">
            <v>44802</v>
          </cell>
          <cell r="F11155" t="str">
            <v>ROF</v>
          </cell>
          <cell r="G11155" t="str">
            <v>CI_BOLT</v>
          </cell>
          <cell r="H11155" t="str">
            <v>PC</v>
          </cell>
          <cell r="I11155" t="str">
            <v>CPR</v>
          </cell>
          <cell r="J11155" t="str">
            <v/>
          </cell>
          <cell r="K11155" t="str">
            <v>PD</v>
          </cell>
          <cell r="L11155" t="str">
            <v>3015</v>
          </cell>
          <cell r="M11155" t="str">
            <v>V</v>
          </cell>
          <cell r="N11155">
            <v>670</v>
          </cell>
        </row>
        <row r="11156">
          <cell r="A11156" t="str">
            <v>RM-PAR-FAS-00-0042</v>
          </cell>
          <cell r="B11156" t="str">
            <v>CINT</v>
          </cell>
          <cell r="C11156" t="str">
            <v/>
          </cell>
          <cell r="D11156" t="str">
            <v>HEX KEY NO. 4 PARAMOUNT</v>
          </cell>
          <cell r="E11156">
            <v>44876</v>
          </cell>
          <cell r="F11156" t="str">
            <v>ROF</v>
          </cell>
          <cell r="G11156" t="str">
            <v>CI_OTH</v>
          </cell>
          <cell r="H11156" t="str">
            <v>PC</v>
          </cell>
          <cell r="I11156" t="str">
            <v>CPR</v>
          </cell>
          <cell r="J11156" t="str">
            <v/>
          </cell>
          <cell r="K11156" t="str">
            <v>PD</v>
          </cell>
          <cell r="L11156" t="str">
            <v>3015</v>
          </cell>
          <cell r="M11156" t="str">
            <v>V</v>
          </cell>
          <cell r="N11156">
            <v>495</v>
          </cell>
        </row>
        <row r="11157">
          <cell r="A11157" t="str">
            <v>RM-PAR-FAS-00-0043</v>
          </cell>
          <cell r="B11157" t="str">
            <v>CINT</v>
          </cell>
          <cell r="C11157" t="str">
            <v/>
          </cell>
          <cell r="D11157" t="str">
            <v>RIVET NUT FOR M6</v>
          </cell>
          <cell r="E11157">
            <v>45232</v>
          </cell>
          <cell r="F11157" t="str">
            <v>ROF</v>
          </cell>
          <cell r="G11157" t="str">
            <v>CI_OTH</v>
          </cell>
          <cell r="H11157" t="str">
            <v>PC</v>
          </cell>
          <cell r="I11157" t="str">
            <v>CPR</v>
          </cell>
          <cell r="J11157" t="str">
            <v/>
          </cell>
          <cell r="K11157" t="str">
            <v>PD</v>
          </cell>
          <cell r="L11157" t="str">
            <v>3015</v>
          </cell>
          <cell r="M11157" t="str">
            <v>V</v>
          </cell>
          <cell r="N11157">
            <v>924</v>
          </cell>
        </row>
        <row r="11158">
          <cell r="A11158" t="str">
            <v>RM-PAR-FAS-00-0044</v>
          </cell>
          <cell r="B11158" t="str">
            <v>CINT</v>
          </cell>
          <cell r="C11158" t="str">
            <v/>
          </cell>
          <cell r="D11158" t="str">
            <v>SCREW M4 X 35 PARAMOUNT</v>
          </cell>
          <cell r="E11158">
            <v>44797</v>
          </cell>
          <cell r="F11158" t="str">
            <v>ROF</v>
          </cell>
          <cell r="G11158" t="str">
            <v>CI_OTH</v>
          </cell>
          <cell r="H11158" t="str">
            <v>PC</v>
          </cell>
          <cell r="I11158" t="str">
            <v>CPR</v>
          </cell>
          <cell r="J11158" t="str">
            <v/>
          </cell>
          <cell r="K11158" t="str">
            <v>PD</v>
          </cell>
          <cell r="L11158" t="str">
            <v>3015</v>
          </cell>
          <cell r="M11158" t="str">
            <v>V</v>
          </cell>
          <cell r="N11158">
            <v>98</v>
          </cell>
        </row>
        <row r="11159">
          <cell r="A11159" t="str">
            <v>RM-PAR-FAS-00-0045</v>
          </cell>
          <cell r="B11159" t="str">
            <v>CINT</v>
          </cell>
          <cell r="C11159" t="str">
            <v/>
          </cell>
          <cell r="D11159" t="str">
            <v>SPRING WASHER DIA 6</v>
          </cell>
          <cell r="E11159">
            <v>45169</v>
          </cell>
          <cell r="F11159" t="str">
            <v>ROF</v>
          </cell>
          <cell r="G11159" t="str">
            <v>CI_OTH</v>
          </cell>
          <cell r="H11159" t="str">
            <v>PC</v>
          </cell>
          <cell r="I11159" t="str">
            <v>CPR</v>
          </cell>
          <cell r="J11159" t="str">
            <v/>
          </cell>
          <cell r="K11159" t="str">
            <v>PD</v>
          </cell>
          <cell r="L11159" t="str">
            <v>3015</v>
          </cell>
          <cell r="M11159" t="str">
            <v>V</v>
          </cell>
          <cell r="N11159">
            <v>75</v>
          </cell>
        </row>
        <row r="11160">
          <cell r="A11160" t="str">
            <v>RM-PAR-FAS-00-0046</v>
          </cell>
          <cell r="B11160" t="str">
            <v>CINT</v>
          </cell>
          <cell r="C11160" t="str">
            <v/>
          </cell>
          <cell r="D11160" t="str">
            <v>LOCK XIEHE 138-26 PARAMOUNT</v>
          </cell>
          <cell r="E11160">
            <v>44797</v>
          </cell>
          <cell r="F11160" t="str">
            <v>ROF</v>
          </cell>
          <cell r="G11160" t="str">
            <v>CI_BOLT</v>
          </cell>
          <cell r="H11160" t="str">
            <v>PC</v>
          </cell>
          <cell r="I11160" t="str">
            <v>CPR</v>
          </cell>
          <cell r="J11160" t="str">
            <v/>
          </cell>
          <cell r="K11160" t="str">
            <v>PD</v>
          </cell>
          <cell r="L11160" t="str">
            <v>3015</v>
          </cell>
          <cell r="M11160" t="str">
            <v>V</v>
          </cell>
          <cell r="N11160">
            <v>20000</v>
          </cell>
        </row>
        <row r="11161">
          <cell r="A11161" t="str">
            <v>RM-PAR-FAS-00-0047</v>
          </cell>
          <cell r="B11161" t="str">
            <v>CINT</v>
          </cell>
          <cell r="C11161" t="str">
            <v/>
          </cell>
          <cell r="D11161" t="str">
            <v>NUT INSERT M6 ASSTALL Ø13 X 15</v>
          </cell>
          <cell r="E11161">
            <v>0</v>
          </cell>
          <cell r="F11161" t="str">
            <v>ROF</v>
          </cell>
          <cell r="G11161" t="str">
            <v>CI_BOLT</v>
          </cell>
          <cell r="H11161" t="str">
            <v>PC</v>
          </cell>
          <cell r="I11161" t="str">
            <v>CPR</v>
          </cell>
          <cell r="J11161" t="str">
            <v/>
          </cell>
          <cell r="K11161" t="str">
            <v>PD</v>
          </cell>
          <cell r="L11161" t="str">
            <v>3015</v>
          </cell>
          <cell r="M11161" t="str">
            <v>V</v>
          </cell>
          <cell r="N11161">
            <v>10</v>
          </cell>
        </row>
        <row r="11162">
          <cell r="A11162" t="str">
            <v>RM-PAR-FAS-00-0048</v>
          </cell>
          <cell r="B11162" t="str">
            <v>CINT</v>
          </cell>
          <cell r="C11162" t="str">
            <v/>
          </cell>
          <cell r="D11162" t="str">
            <v>SOCKET BOLT M6 X 25</v>
          </cell>
          <cell r="E11162">
            <v>0</v>
          </cell>
          <cell r="F11162" t="str">
            <v>ROF</v>
          </cell>
          <cell r="G11162" t="str">
            <v>CI_BOLT</v>
          </cell>
          <cell r="H11162" t="str">
            <v>PC</v>
          </cell>
          <cell r="I11162" t="str">
            <v>CPR</v>
          </cell>
          <cell r="J11162" t="str">
            <v/>
          </cell>
          <cell r="K11162" t="str">
            <v>PD</v>
          </cell>
          <cell r="L11162" t="str">
            <v>3015</v>
          </cell>
          <cell r="M11162" t="str">
            <v>V</v>
          </cell>
          <cell r="N11162">
            <v>550</v>
          </cell>
        </row>
        <row r="11163">
          <cell r="A11163" t="str">
            <v>RM-PAR-FAS-00-0049</v>
          </cell>
          <cell r="B11163" t="str">
            <v>CINT</v>
          </cell>
          <cell r="C11163" t="str">
            <v/>
          </cell>
          <cell r="D11163" t="str">
            <v>SOCKET BOLT M6 X 40</v>
          </cell>
          <cell r="E11163">
            <v>0</v>
          </cell>
          <cell r="F11163" t="str">
            <v>ROF</v>
          </cell>
          <cell r="G11163" t="str">
            <v>CI_BOLT</v>
          </cell>
          <cell r="H11163" t="str">
            <v>PC</v>
          </cell>
          <cell r="I11163" t="str">
            <v>CPR</v>
          </cell>
          <cell r="J11163" t="str">
            <v/>
          </cell>
          <cell r="K11163" t="str">
            <v>PD</v>
          </cell>
          <cell r="L11163" t="str">
            <v>3015</v>
          </cell>
          <cell r="M11163" t="str">
            <v>V</v>
          </cell>
          <cell r="N11163">
            <v>800</v>
          </cell>
        </row>
        <row r="11164">
          <cell r="A11164" t="str">
            <v>RM-PAR-HPL-00-0047</v>
          </cell>
          <cell r="B11164" t="str">
            <v>CINT</v>
          </cell>
          <cell r="C11164" t="str">
            <v/>
          </cell>
          <cell r="D11164" t="str">
            <v>MELAMINE PAPER BEECH 2371-25 PARAMOUNT</v>
          </cell>
          <cell r="E11164">
            <v>44797</v>
          </cell>
          <cell r="F11164" t="str">
            <v>ROF</v>
          </cell>
          <cell r="G11164" t="str">
            <v>CI_HPL</v>
          </cell>
          <cell r="H11164" t="str">
            <v>PC</v>
          </cell>
          <cell r="I11164" t="str">
            <v>CPR</v>
          </cell>
          <cell r="J11164" t="str">
            <v/>
          </cell>
          <cell r="K11164" t="str">
            <v>PD</v>
          </cell>
          <cell r="L11164" t="str">
            <v>3015</v>
          </cell>
          <cell r="M11164" t="str">
            <v>V</v>
          </cell>
          <cell r="N11164">
            <v>53360</v>
          </cell>
        </row>
        <row r="11165">
          <cell r="A11165" t="str">
            <v>RM-PAR-ICT-SC-0001</v>
          </cell>
          <cell r="B11165" t="str">
            <v>CINT</v>
          </cell>
          <cell r="C11165" t="str">
            <v/>
          </cell>
          <cell r="D11165" t="str">
            <v>JOINT PIPE CHAIR PARAMOUNT KW1</v>
          </cell>
          <cell r="E11165">
            <v>44797</v>
          </cell>
          <cell r="F11165" t="str">
            <v>ROF</v>
          </cell>
          <cell r="G11165" t="str">
            <v>CI_ICT</v>
          </cell>
          <cell r="H11165" t="str">
            <v>PC</v>
          </cell>
          <cell r="I11165" t="str">
            <v>CPR</v>
          </cell>
          <cell r="J11165" t="str">
            <v/>
          </cell>
          <cell r="K11165" t="str">
            <v>PD</v>
          </cell>
          <cell r="L11165" t="str">
            <v>3015</v>
          </cell>
          <cell r="M11165" t="str">
            <v>V</v>
          </cell>
          <cell r="N11165">
            <v>15089</v>
          </cell>
        </row>
        <row r="11166">
          <cell r="A11166" t="str">
            <v>RM-PAR-ICT-SC-0002</v>
          </cell>
          <cell r="B11166" t="str">
            <v>CINT</v>
          </cell>
          <cell r="C11166" t="str">
            <v/>
          </cell>
          <cell r="D11166" t="str">
            <v>JOINT PIPE TABLE PARAMOUNT KW1</v>
          </cell>
          <cell r="E11166">
            <v>44797</v>
          </cell>
          <cell r="F11166" t="str">
            <v>ROF</v>
          </cell>
          <cell r="G11166" t="str">
            <v>CI_ICT</v>
          </cell>
          <cell r="H11166" t="str">
            <v>PC</v>
          </cell>
          <cell r="I11166" t="str">
            <v>CPR</v>
          </cell>
          <cell r="J11166" t="str">
            <v/>
          </cell>
          <cell r="K11166" t="str">
            <v>PD</v>
          </cell>
          <cell r="L11166" t="str">
            <v>3015</v>
          </cell>
          <cell r="M11166" t="str">
            <v>V</v>
          </cell>
          <cell r="N11166">
            <v>18617</v>
          </cell>
        </row>
        <row r="11167">
          <cell r="A11167" t="str">
            <v>RM-PAR-ICT-SC-0003</v>
          </cell>
          <cell r="B11167" t="str">
            <v>CINT</v>
          </cell>
          <cell r="C11167" t="str">
            <v/>
          </cell>
          <cell r="D11167" t="str">
            <v>CLAMP ARM PLATE</v>
          </cell>
          <cell r="E11167">
            <v>44797</v>
          </cell>
          <cell r="F11167" t="str">
            <v>ROF</v>
          </cell>
          <cell r="G11167" t="str">
            <v>CI_ICT</v>
          </cell>
          <cell r="H11167" t="str">
            <v>PC</v>
          </cell>
          <cell r="I11167" t="str">
            <v>CPR</v>
          </cell>
          <cell r="J11167" t="str">
            <v/>
          </cell>
          <cell r="K11167" t="str">
            <v>PD</v>
          </cell>
          <cell r="L11167" t="str">
            <v>3015</v>
          </cell>
          <cell r="M11167" t="str">
            <v>V</v>
          </cell>
          <cell r="N11167">
            <v>7892</v>
          </cell>
        </row>
        <row r="11168">
          <cell r="A11168" t="str">
            <v>RM-PAR-ICT-SC-0004</v>
          </cell>
          <cell r="B11168" t="str">
            <v>CINT</v>
          </cell>
          <cell r="C11168" t="str">
            <v/>
          </cell>
          <cell r="D11168" t="str">
            <v>CLAMP PLATE LEG</v>
          </cell>
          <cell r="E11168">
            <v>44797</v>
          </cell>
          <cell r="F11168" t="str">
            <v>ROF</v>
          </cell>
          <cell r="G11168" t="str">
            <v>CI_ICT</v>
          </cell>
          <cell r="H11168" t="str">
            <v>PC</v>
          </cell>
          <cell r="I11168" t="str">
            <v>CPR</v>
          </cell>
          <cell r="J11168" t="str">
            <v/>
          </cell>
          <cell r="K11168" t="str">
            <v>PD</v>
          </cell>
          <cell r="L11168" t="str">
            <v>3015</v>
          </cell>
          <cell r="M11168" t="str">
            <v>V</v>
          </cell>
          <cell r="N11168">
            <v>7817</v>
          </cell>
        </row>
        <row r="11169">
          <cell r="A11169" t="str">
            <v>RM-PAR-ICT-SC-0005</v>
          </cell>
          <cell r="B11169" t="str">
            <v>CINT</v>
          </cell>
          <cell r="C11169" t="str">
            <v/>
          </cell>
          <cell r="D11169" t="str">
            <v>BRACKET PLATE 20 PARAMOUNT</v>
          </cell>
          <cell r="E11169">
            <v>45122</v>
          </cell>
          <cell r="F11169" t="str">
            <v>ROF</v>
          </cell>
          <cell r="G11169" t="str">
            <v>CI_ICT</v>
          </cell>
          <cell r="H11169" t="str">
            <v>PC</v>
          </cell>
          <cell r="I11169" t="str">
            <v>CPR</v>
          </cell>
          <cell r="J11169" t="str">
            <v/>
          </cell>
          <cell r="K11169" t="str">
            <v>PD</v>
          </cell>
          <cell r="L11169" t="str">
            <v>3015</v>
          </cell>
          <cell r="M11169" t="str">
            <v>V</v>
          </cell>
          <cell r="N11169">
            <v>2654</v>
          </cell>
        </row>
        <row r="11170">
          <cell r="A11170" t="str">
            <v>RM-PAR-ICT-SC-0006</v>
          </cell>
          <cell r="B11170" t="str">
            <v>CINT</v>
          </cell>
          <cell r="C11170" t="str">
            <v/>
          </cell>
          <cell r="D11170" t="str">
            <v>JOINT LEG PIPE SCHOOL CHAIR PARAMOUNT KW</v>
          </cell>
          <cell r="E11170">
            <v>44814</v>
          </cell>
          <cell r="F11170" t="str">
            <v>ROF</v>
          </cell>
          <cell r="G11170" t="str">
            <v>CI_ICT</v>
          </cell>
          <cell r="H11170" t="str">
            <v>PC</v>
          </cell>
          <cell r="I11170" t="str">
            <v>CPR</v>
          </cell>
          <cell r="J11170" t="str">
            <v/>
          </cell>
          <cell r="K11170" t="str">
            <v>PD</v>
          </cell>
          <cell r="L11170" t="str">
            <v>3015</v>
          </cell>
          <cell r="M11170" t="str">
            <v>V</v>
          </cell>
          <cell r="N11170">
            <v>12544</v>
          </cell>
        </row>
        <row r="11171">
          <cell r="A11171" t="str">
            <v>RM-PAR-ICT-SC-0007</v>
          </cell>
          <cell r="B11171" t="str">
            <v>CINT</v>
          </cell>
          <cell r="C11171" t="str">
            <v/>
          </cell>
          <cell r="D11171" t="str">
            <v>JOINT PIPE DRAWER PARAMOUNT DESK KW1</v>
          </cell>
          <cell r="E11171">
            <v>44778</v>
          </cell>
          <cell r="F11171" t="str">
            <v>ROF</v>
          </cell>
          <cell r="G11171" t="str">
            <v>CI_ICT</v>
          </cell>
          <cell r="H11171" t="str">
            <v>PC</v>
          </cell>
          <cell r="I11171" t="str">
            <v>CPR</v>
          </cell>
          <cell r="J11171" t="str">
            <v/>
          </cell>
          <cell r="K11171" t="str">
            <v>PD</v>
          </cell>
          <cell r="L11171" t="str">
            <v>3015</v>
          </cell>
          <cell r="M11171" t="str">
            <v>V</v>
          </cell>
          <cell r="N11171">
            <v>16486</v>
          </cell>
        </row>
        <row r="11172">
          <cell r="A11172" t="str">
            <v>RM-PAR-ICT-SC-0008</v>
          </cell>
          <cell r="B11172" t="str">
            <v>CINT</v>
          </cell>
          <cell r="C11172" t="str">
            <v/>
          </cell>
          <cell r="D11172" t="str">
            <v>PP 25/25 X T1.2 X 380 STKM 11A (CROSS PP</v>
          </cell>
          <cell r="E11172">
            <v>0</v>
          </cell>
          <cell r="F11172" t="str">
            <v>ROF</v>
          </cell>
          <cell r="G11172" t="str">
            <v>CI_ICT</v>
          </cell>
          <cell r="H11172" t="str">
            <v>PC</v>
          </cell>
          <cell r="I11172" t="str">
            <v>CPR</v>
          </cell>
          <cell r="J11172" t="str">
            <v/>
          </cell>
          <cell r="K11172" t="str">
            <v>PD</v>
          </cell>
          <cell r="L11172" t="str">
            <v>3015</v>
          </cell>
          <cell r="M11172" t="str">
            <v>V</v>
          </cell>
          <cell r="N11172">
            <v>6500</v>
          </cell>
        </row>
        <row r="11173">
          <cell r="A11173" t="str">
            <v>RM-PAR-ICT-SC-0009</v>
          </cell>
          <cell r="B11173" t="str">
            <v>CINT</v>
          </cell>
          <cell r="C11173" t="str">
            <v/>
          </cell>
          <cell r="D11173" t="str">
            <v>PP 25/25 X T1.2 X 385 STKM 11A (CROSS PP</v>
          </cell>
          <cell r="E11173">
            <v>0</v>
          </cell>
          <cell r="F11173" t="str">
            <v>ROF</v>
          </cell>
          <cell r="G11173" t="str">
            <v>CI_ICT</v>
          </cell>
          <cell r="H11173" t="str">
            <v>PC</v>
          </cell>
          <cell r="I11173" t="str">
            <v>CPR</v>
          </cell>
          <cell r="J11173" t="str">
            <v/>
          </cell>
          <cell r="K11173" t="str">
            <v>PD</v>
          </cell>
          <cell r="L11173" t="str">
            <v>3015</v>
          </cell>
          <cell r="M11173" t="str">
            <v>V</v>
          </cell>
          <cell r="N11173">
            <v>6500</v>
          </cell>
        </row>
        <row r="11174">
          <cell r="A11174" t="str">
            <v>RM-PAR-IWL-SC-0005</v>
          </cell>
          <cell r="B11174" t="str">
            <v>CINT</v>
          </cell>
          <cell r="C11174" t="str">
            <v/>
          </cell>
          <cell r="D11174" t="str">
            <v>FRONT BOARD PARAMOUNT SIZE M</v>
          </cell>
          <cell r="E11174">
            <v>45293</v>
          </cell>
          <cell r="F11174" t="str">
            <v>ROF</v>
          </cell>
          <cell r="G11174" t="str">
            <v>CI_OTH</v>
          </cell>
          <cell r="H11174" t="str">
            <v>PC</v>
          </cell>
          <cell r="I11174" t="str">
            <v>CPR</v>
          </cell>
          <cell r="J11174" t="str">
            <v/>
          </cell>
          <cell r="K11174" t="str">
            <v>PD</v>
          </cell>
          <cell r="L11174" t="str">
            <v>3015</v>
          </cell>
          <cell r="M11174" t="str">
            <v>V</v>
          </cell>
          <cell r="N11174">
            <v>23043</v>
          </cell>
        </row>
        <row r="11175">
          <cell r="A11175" t="str">
            <v>RM-PAR-IWL-SC-0006</v>
          </cell>
          <cell r="B11175" t="str">
            <v>CINT</v>
          </cell>
          <cell r="C11175" t="str">
            <v/>
          </cell>
          <cell r="D11175" t="str">
            <v>FRONT BOARD T12 X 650 X 450 PARAMOUNT XL</v>
          </cell>
          <cell r="E11175">
            <v>44804</v>
          </cell>
          <cell r="F11175" t="str">
            <v>ROF</v>
          </cell>
          <cell r="G11175" t="str">
            <v>CI_OTH</v>
          </cell>
          <cell r="H11175" t="str">
            <v>PC</v>
          </cell>
          <cell r="I11175" t="str">
            <v>CPR</v>
          </cell>
          <cell r="J11175" t="str">
            <v/>
          </cell>
          <cell r="K11175" t="str">
            <v>PD</v>
          </cell>
          <cell r="L11175" t="str">
            <v>3015</v>
          </cell>
          <cell r="M11175" t="str">
            <v>V</v>
          </cell>
          <cell r="N11175">
            <v>68887</v>
          </cell>
        </row>
        <row r="11176">
          <cell r="A11176" t="str">
            <v>RM-PAR-IWL-SC-0007</v>
          </cell>
          <cell r="B11176" t="str">
            <v>CINT</v>
          </cell>
          <cell r="C11176" t="str">
            <v/>
          </cell>
          <cell r="D11176" t="str">
            <v>SEAT BOARD 440 X 440 PARAMOUNT XL</v>
          </cell>
          <cell r="E11176">
            <v>44797</v>
          </cell>
          <cell r="F11176" t="str">
            <v>ROF</v>
          </cell>
          <cell r="G11176" t="str">
            <v>CI_OTH</v>
          </cell>
          <cell r="H11176" t="str">
            <v>PC</v>
          </cell>
          <cell r="I11176" t="str">
            <v>CPR</v>
          </cell>
          <cell r="J11176" t="str">
            <v/>
          </cell>
          <cell r="K11176" t="str">
            <v>PD</v>
          </cell>
          <cell r="L11176" t="str">
            <v>3015</v>
          </cell>
          <cell r="M11176" t="str">
            <v>V</v>
          </cell>
          <cell r="N11176">
            <v>35800</v>
          </cell>
        </row>
        <row r="11177">
          <cell r="A11177" t="str">
            <v>RM-PAR-IWL-SC-0008</v>
          </cell>
          <cell r="B11177" t="str">
            <v>CINT</v>
          </cell>
          <cell r="C11177" t="str">
            <v/>
          </cell>
          <cell r="D11177" t="str">
            <v>SEAT BOARD MDF T.12 X 385 X 385 PARAMOUN</v>
          </cell>
          <cell r="E11177">
            <v>44797</v>
          </cell>
          <cell r="F11177" t="str">
            <v>ROF</v>
          </cell>
          <cell r="G11177" t="str">
            <v>CI_OTH</v>
          </cell>
          <cell r="H11177" t="str">
            <v>PC</v>
          </cell>
          <cell r="I11177" t="str">
            <v>CPR</v>
          </cell>
          <cell r="J11177" t="str">
            <v/>
          </cell>
          <cell r="K11177" t="str">
            <v>PD</v>
          </cell>
          <cell r="L11177" t="str">
            <v>3015</v>
          </cell>
          <cell r="M11177" t="str">
            <v>V</v>
          </cell>
          <cell r="N11177">
            <v>10240</v>
          </cell>
        </row>
        <row r="11178">
          <cell r="A11178" t="str">
            <v>RM-PAR-IWL-SC-0009</v>
          </cell>
          <cell r="B11178" t="str">
            <v>CINT</v>
          </cell>
          <cell r="C11178" t="str">
            <v/>
          </cell>
          <cell r="D11178" t="str">
            <v>SIDE DRAWER L T12 X 650 X 450 PARAMOUNT</v>
          </cell>
          <cell r="E11178">
            <v>44804</v>
          </cell>
          <cell r="F11178" t="str">
            <v>ROF</v>
          </cell>
          <cell r="G11178" t="str">
            <v>CI_IWL</v>
          </cell>
          <cell r="H11178" t="str">
            <v>PC</v>
          </cell>
          <cell r="I11178" t="str">
            <v>CPR</v>
          </cell>
          <cell r="J11178" t="str">
            <v/>
          </cell>
          <cell r="K11178" t="str">
            <v>PD</v>
          </cell>
          <cell r="L11178" t="str">
            <v>3015</v>
          </cell>
          <cell r="M11178" t="str">
            <v>V</v>
          </cell>
          <cell r="N11178">
            <v>45133</v>
          </cell>
        </row>
        <row r="11179">
          <cell r="A11179" t="str">
            <v>RM-PAR-IWL-SC-0010</v>
          </cell>
          <cell r="B11179" t="str">
            <v>CINT</v>
          </cell>
          <cell r="C11179" t="str">
            <v/>
          </cell>
          <cell r="D11179" t="str">
            <v>SIDE BOARD DRAWER R/L PARAMOUNT S/M/L</v>
          </cell>
          <cell r="E11179">
            <v>44778</v>
          </cell>
          <cell r="F11179" t="str">
            <v>ROF</v>
          </cell>
          <cell r="G11179" t="str">
            <v>CI_IWL</v>
          </cell>
          <cell r="H11179" t="str">
            <v>PC</v>
          </cell>
          <cell r="I11179" t="str">
            <v>CPR</v>
          </cell>
          <cell r="J11179" t="str">
            <v/>
          </cell>
          <cell r="K11179" t="str">
            <v>PD</v>
          </cell>
          <cell r="L11179" t="str">
            <v>3015</v>
          </cell>
          <cell r="M11179" t="str">
            <v>V</v>
          </cell>
          <cell r="N11179">
            <v>8182</v>
          </cell>
        </row>
        <row r="11180">
          <cell r="A11180" t="str">
            <v>RM-PAR-IWL-SC-0011</v>
          </cell>
          <cell r="B11180" t="str">
            <v>CINT</v>
          </cell>
          <cell r="C11180" t="str">
            <v/>
          </cell>
          <cell r="D11180" t="str">
            <v>BOTTOM BOARD PARAMOUNT S/M/L</v>
          </cell>
          <cell r="E11180">
            <v>44778</v>
          </cell>
          <cell r="F11180" t="str">
            <v>ROF</v>
          </cell>
          <cell r="G11180" t="str">
            <v>CI_IWL</v>
          </cell>
          <cell r="H11180" t="str">
            <v>PC</v>
          </cell>
          <cell r="I11180" t="str">
            <v>CPR</v>
          </cell>
          <cell r="J11180" t="str">
            <v/>
          </cell>
          <cell r="K11180" t="str">
            <v>PD</v>
          </cell>
          <cell r="L11180" t="str">
            <v>3015</v>
          </cell>
          <cell r="M11180" t="str">
            <v>V</v>
          </cell>
          <cell r="N11180">
            <v>28153</v>
          </cell>
        </row>
        <row r="11181">
          <cell r="A11181" t="str">
            <v>RM-PAR-IWL-SC-0012</v>
          </cell>
          <cell r="B11181" t="str">
            <v>CINT</v>
          </cell>
          <cell r="C11181" t="str">
            <v/>
          </cell>
          <cell r="D11181" t="str">
            <v>FRONT BOARD PARAMOUNT S/M/L</v>
          </cell>
          <cell r="E11181">
            <v>44778</v>
          </cell>
          <cell r="F11181" t="str">
            <v>ROF</v>
          </cell>
          <cell r="G11181" t="str">
            <v>CI_IWL</v>
          </cell>
          <cell r="H11181" t="str">
            <v>PC</v>
          </cell>
          <cell r="I11181" t="str">
            <v>CPR</v>
          </cell>
          <cell r="J11181" t="str">
            <v/>
          </cell>
          <cell r="K11181" t="str">
            <v>PD</v>
          </cell>
          <cell r="L11181" t="str">
            <v>3015</v>
          </cell>
          <cell r="M11181" t="str">
            <v>V</v>
          </cell>
          <cell r="N11181">
            <v>24212</v>
          </cell>
        </row>
        <row r="11182">
          <cell r="A11182" t="str">
            <v>RM-PAR-IWL-SC-0013</v>
          </cell>
          <cell r="B11182" t="str">
            <v>CINT</v>
          </cell>
          <cell r="C11182" t="str">
            <v/>
          </cell>
          <cell r="D11182" t="str">
            <v>SEAT BOARD PARAMOUNT S/M/L</v>
          </cell>
          <cell r="E11182">
            <v>45293</v>
          </cell>
          <cell r="F11182" t="str">
            <v>ROF</v>
          </cell>
          <cell r="G11182" t="str">
            <v>CI_IWL</v>
          </cell>
          <cell r="H11182" t="str">
            <v>PC</v>
          </cell>
          <cell r="I11182" t="str">
            <v>CPR</v>
          </cell>
          <cell r="J11182" t="str">
            <v/>
          </cell>
          <cell r="K11182" t="str">
            <v>PD</v>
          </cell>
          <cell r="L11182" t="str">
            <v>3015</v>
          </cell>
          <cell r="M11182" t="str">
            <v>V</v>
          </cell>
          <cell r="N11182">
            <v>21887</v>
          </cell>
        </row>
        <row r="11183">
          <cell r="A11183" t="str">
            <v>RM-PAR-IWL-SC-0014</v>
          </cell>
          <cell r="B11183" t="str">
            <v>CINT</v>
          </cell>
          <cell r="C11183" t="str">
            <v/>
          </cell>
          <cell r="D11183" t="str">
            <v>BACK BOARD PARAMOUNT S/M/L</v>
          </cell>
          <cell r="E11183">
            <v>44778</v>
          </cell>
          <cell r="F11183" t="str">
            <v>ROF</v>
          </cell>
          <cell r="G11183" t="str">
            <v>CI_IWL</v>
          </cell>
          <cell r="H11183" t="str">
            <v>PC</v>
          </cell>
          <cell r="I11183" t="str">
            <v>CPR</v>
          </cell>
          <cell r="J11183" t="str">
            <v/>
          </cell>
          <cell r="K11183" t="str">
            <v>PD</v>
          </cell>
          <cell r="L11183" t="str">
            <v>3015</v>
          </cell>
          <cell r="M11183" t="str">
            <v>V</v>
          </cell>
          <cell r="N11183">
            <v>9801</v>
          </cell>
        </row>
        <row r="11184">
          <cell r="A11184" t="str">
            <v>RM-PAR-IWL-SC-0015</v>
          </cell>
          <cell r="B11184" t="str">
            <v>CINT</v>
          </cell>
          <cell r="C11184" t="str">
            <v/>
          </cell>
          <cell r="D11184" t="str">
            <v>TABLE TOP PARAMOUNT S/M/L (NEW) 600X550</v>
          </cell>
          <cell r="E11184">
            <v>44804</v>
          </cell>
          <cell r="F11184" t="str">
            <v>ROF</v>
          </cell>
          <cell r="G11184" t="str">
            <v>CI_IWL</v>
          </cell>
          <cell r="H11184" t="str">
            <v>PC</v>
          </cell>
          <cell r="I11184" t="str">
            <v>CPR</v>
          </cell>
          <cell r="J11184" t="str">
            <v/>
          </cell>
          <cell r="K11184" t="str">
            <v>PD</v>
          </cell>
          <cell r="L11184" t="str">
            <v>3015</v>
          </cell>
          <cell r="M11184" t="str">
            <v>V</v>
          </cell>
          <cell r="N11184">
            <v>62927</v>
          </cell>
        </row>
        <row r="11185">
          <cell r="A11185" t="str">
            <v>RM-PAR-IWL-SC-0016</v>
          </cell>
          <cell r="B11185" t="str">
            <v>CINT</v>
          </cell>
          <cell r="C11185" t="str">
            <v/>
          </cell>
          <cell r="D11185" t="str">
            <v>TABLE TOP 755 X 605 PARAMOUNT XL</v>
          </cell>
          <cell r="E11185">
            <v>45293</v>
          </cell>
          <cell r="F11185" t="str">
            <v>ROF</v>
          </cell>
          <cell r="G11185" t="str">
            <v>CI_IWL</v>
          </cell>
          <cell r="H11185" t="str">
            <v>PC</v>
          </cell>
          <cell r="I11185" t="str">
            <v>CPR</v>
          </cell>
          <cell r="J11185" t="str">
            <v/>
          </cell>
          <cell r="K11185" t="str">
            <v>PD</v>
          </cell>
          <cell r="L11185" t="str">
            <v>3015</v>
          </cell>
          <cell r="M11185" t="str">
            <v>V</v>
          </cell>
          <cell r="N11185">
            <v>11000</v>
          </cell>
        </row>
        <row r="11186">
          <cell r="A11186" t="str">
            <v>RM-PAR-IWL-SC-0017</v>
          </cell>
          <cell r="B11186" t="str">
            <v>CINT</v>
          </cell>
          <cell r="C11186" t="str">
            <v/>
          </cell>
          <cell r="D11186" t="str">
            <v>BASE DRAWER T12 X 626 X 238 PARAMOUNT XL</v>
          </cell>
          <cell r="E11186">
            <v>0</v>
          </cell>
          <cell r="F11186" t="str">
            <v>ROF</v>
          </cell>
          <cell r="G11186" t="str">
            <v>CI_IWL</v>
          </cell>
          <cell r="H11186" t="str">
            <v>PC</v>
          </cell>
          <cell r="I11186" t="str">
            <v>CPR</v>
          </cell>
          <cell r="J11186" t="str">
            <v/>
          </cell>
          <cell r="K11186" t="str">
            <v>PD</v>
          </cell>
          <cell r="L11186" t="str">
            <v>3015</v>
          </cell>
          <cell r="M11186" t="str">
            <v>V</v>
          </cell>
          <cell r="N11186">
            <v>10000</v>
          </cell>
        </row>
        <row r="11187">
          <cell r="A11187" t="str">
            <v>RM-PAR-IWL-SC-0018</v>
          </cell>
          <cell r="B11187" t="str">
            <v>CINT</v>
          </cell>
          <cell r="C11187" t="str">
            <v/>
          </cell>
          <cell r="D11187" t="str">
            <v>SIDE DRAWER R T12 X 450X380 PARAMOUNT XL</v>
          </cell>
          <cell r="E11187">
            <v>44922</v>
          </cell>
          <cell r="F11187" t="str">
            <v>ROF</v>
          </cell>
          <cell r="G11187" t="str">
            <v>CI_IWL</v>
          </cell>
          <cell r="H11187" t="str">
            <v>PC</v>
          </cell>
          <cell r="I11187" t="str">
            <v>CPR</v>
          </cell>
          <cell r="J11187" t="str">
            <v/>
          </cell>
          <cell r="K11187" t="str">
            <v>PD</v>
          </cell>
          <cell r="L11187" t="str">
            <v>3015</v>
          </cell>
          <cell r="M11187" t="str">
            <v>V</v>
          </cell>
          <cell r="N11187">
            <v>11000</v>
          </cell>
        </row>
        <row r="11188">
          <cell r="A11188" t="str">
            <v>RM-PAR-IWL-SC-0019</v>
          </cell>
          <cell r="B11188" t="str">
            <v>CINT</v>
          </cell>
          <cell r="C11188" t="str">
            <v/>
          </cell>
          <cell r="D11188" t="str">
            <v>SHELF DRAWER T12 X 626X350 PARAMOUNT XL</v>
          </cell>
          <cell r="E11188">
            <v>44922</v>
          </cell>
          <cell r="F11188" t="str">
            <v>ROF</v>
          </cell>
          <cell r="G11188" t="str">
            <v>CI_IWL</v>
          </cell>
          <cell r="H11188" t="str">
            <v>PC</v>
          </cell>
          <cell r="I11188" t="str">
            <v>CPR</v>
          </cell>
          <cell r="J11188" t="str">
            <v/>
          </cell>
          <cell r="K11188" t="str">
            <v>PD</v>
          </cell>
          <cell r="L11188" t="str">
            <v>3015</v>
          </cell>
          <cell r="M11188" t="str">
            <v>V</v>
          </cell>
          <cell r="N11188">
            <v>11000</v>
          </cell>
        </row>
        <row r="11189">
          <cell r="A11189" t="str">
            <v>RM-PAR-IWL-SC-0020</v>
          </cell>
          <cell r="B11189" t="str">
            <v>CINT</v>
          </cell>
          <cell r="C11189" t="str">
            <v/>
          </cell>
          <cell r="D11189" t="str">
            <v>BACK BOARD 440 X 154 PARAMOUNT XL</v>
          </cell>
          <cell r="E11189">
            <v>44922</v>
          </cell>
          <cell r="F11189" t="str">
            <v>ROF</v>
          </cell>
          <cell r="G11189" t="str">
            <v>CI_IWL</v>
          </cell>
          <cell r="H11189" t="str">
            <v>PC</v>
          </cell>
          <cell r="I11189" t="str">
            <v>CPR</v>
          </cell>
          <cell r="J11189" t="str">
            <v/>
          </cell>
          <cell r="K11189" t="str">
            <v>PD</v>
          </cell>
          <cell r="L11189" t="str">
            <v>3015</v>
          </cell>
          <cell r="M11189" t="str">
            <v>V</v>
          </cell>
          <cell r="N11189">
            <v>11000</v>
          </cell>
        </row>
        <row r="11190">
          <cell r="A11190" t="str">
            <v>RM-PAR-LBL-00-0001</v>
          </cell>
          <cell r="B11190" t="str">
            <v>CINT</v>
          </cell>
          <cell r="C11190" t="str">
            <v/>
          </cell>
          <cell r="D11190" t="str">
            <v>LABEL LOBBY CHAIR PARAMOUNT</v>
          </cell>
          <cell r="E11190">
            <v>45131</v>
          </cell>
          <cell r="F11190" t="str">
            <v>ROF</v>
          </cell>
          <cell r="G11190" t="str">
            <v>CI_LABEL</v>
          </cell>
          <cell r="H11190" t="str">
            <v>PC</v>
          </cell>
          <cell r="I11190" t="str">
            <v>CPR</v>
          </cell>
          <cell r="J11190" t="str">
            <v/>
          </cell>
          <cell r="K11190" t="str">
            <v>PD</v>
          </cell>
          <cell r="L11190" t="str">
            <v>3015</v>
          </cell>
          <cell r="M11190" t="str">
            <v>V</v>
          </cell>
          <cell r="N11190">
            <v>135</v>
          </cell>
        </row>
        <row r="11191">
          <cell r="A11191" t="str">
            <v>RM-PAR-LBL-00-0002</v>
          </cell>
          <cell r="B11191" t="str">
            <v>CINT</v>
          </cell>
          <cell r="C11191" t="str">
            <v/>
          </cell>
          <cell r="D11191" t="str">
            <v>LABEL PACKING PIPE FRAME PF-Z2131</v>
          </cell>
          <cell r="E11191">
            <v>44797</v>
          </cell>
          <cell r="F11191" t="str">
            <v>ROF</v>
          </cell>
          <cell r="G11191" t="str">
            <v>CI_LABEL</v>
          </cell>
          <cell r="H11191" t="str">
            <v>PC</v>
          </cell>
          <cell r="I11191" t="str">
            <v>CPR</v>
          </cell>
          <cell r="J11191" t="str">
            <v/>
          </cell>
          <cell r="K11191" t="str">
            <v>PD</v>
          </cell>
          <cell r="L11191" t="str">
            <v>3015</v>
          </cell>
          <cell r="M11191" t="str">
            <v>V</v>
          </cell>
          <cell r="N11191">
            <v>350</v>
          </cell>
        </row>
        <row r="11192">
          <cell r="A11192" t="str">
            <v>RM-PAR-LBL-00-0003</v>
          </cell>
          <cell r="B11192" t="str">
            <v>CINT</v>
          </cell>
          <cell r="C11192" t="str">
            <v/>
          </cell>
          <cell r="D11192" t="str">
            <v>LABEL PACKING PIPE FRAME PF-Z2132</v>
          </cell>
          <cell r="E11192">
            <v>45131</v>
          </cell>
          <cell r="F11192" t="str">
            <v>ROF</v>
          </cell>
          <cell r="G11192" t="str">
            <v>CI_LABEL</v>
          </cell>
          <cell r="H11192" t="str">
            <v>PC</v>
          </cell>
          <cell r="I11192" t="str">
            <v>CPR</v>
          </cell>
          <cell r="J11192" t="str">
            <v/>
          </cell>
          <cell r="K11192" t="str">
            <v>PD</v>
          </cell>
          <cell r="L11192" t="str">
            <v>3015</v>
          </cell>
          <cell r="M11192" t="str">
            <v>V</v>
          </cell>
          <cell r="N11192">
            <v>350</v>
          </cell>
        </row>
        <row r="11193">
          <cell r="A11193" t="str">
            <v>RM-PAR-LBL-00-0004</v>
          </cell>
          <cell r="B11193" t="str">
            <v>CINT</v>
          </cell>
          <cell r="C11193" t="str">
            <v/>
          </cell>
          <cell r="D11193" t="str">
            <v>LABEL PACKING PIPE FRAME PF-Z2141</v>
          </cell>
          <cell r="E11193">
            <v>44797</v>
          </cell>
          <cell r="F11193" t="str">
            <v>ROF</v>
          </cell>
          <cell r="G11193" t="str">
            <v>CI_LABEL</v>
          </cell>
          <cell r="H11193" t="str">
            <v>PC</v>
          </cell>
          <cell r="I11193" t="str">
            <v>CPR</v>
          </cell>
          <cell r="J11193" t="str">
            <v/>
          </cell>
          <cell r="K11193" t="str">
            <v>PD</v>
          </cell>
          <cell r="L11193" t="str">
            <v>3015</v>
          </cell>
          <cell r="M11193" t="str">
            <v>V</v>
          </cell>
          <cell r="N11193">
            <v>350</v>
          </cell>
        </row>
        <row r="11194">
          <cell r="A11194" t="str">
            <v>RM-PAR-LBL-00-0005</v>
          </cell>
          <cell r="B11194" t="str">
            <v>CINT</v>
          </cell>
          <cell r="C11194" t="str">
            <v/>
          </cell>
          <cell r="D11194" t="str">
            <v>LABEL PACKING PIPE FRAME PF-Z2142</v>
          </cell>
          <cell r="E11194">
            <v>45131</v>
          </cell>
          <cell r="F11194" t="str">
            <v>ROF</v>
          </cell>
          <cell r="G11194" t="str">
            <v>CI_LABEL</v>
          </cell>
          <cell r="H11194" t="str">
            <v>PC</v>
          </cell>
          <cell r="I11194" t="str">
            <v>CPR</v>
          </cell>
          <cell r="J11194" t="str">
            <v/>
          </cell>
          <cell r="K11194" t="str">
            <v>PD</v>
          </cell>
          <cell r="L11194" t="str">
            <v>3015</v>
          </cell>
          <cell r="M11194" t="str">
            <v>V</v>
          </cell>
          <cell r="N11194">
            <v>350</v>
          </cell>
        </row>
        <row r="11195">
          <cell r="A11195" t="str">
            <v>RM-PAR-LBL-00-0006</v>
          </cell>
          <cell r="B11195" t="str">
            <v>CINT</v>
          </cell>
          <cell r="C11195" t="str">
            <v/>
          </cell>
          <cell r="D11195" t="str">
            <v>LABEL PARAMOUNT PARAMOUNT</v>
          </cell>
          <cell r="E11195">
            <v>44802</v>
          </cell>
          <cell r="F11195" t="str">
            <v>ROF</v>
          </cell>
          <cell r="G11195" t="str">
            <v>CI_LABEL</v>
          </cell>
          <cell r="H11195" t="str">
            <v>PC</v>
          </cell>
          <cell r="I11195" t="str">
            <v>CPR</v>
          </cell>
          <cell r="J11195" t="str">
            <v/>
          </cell>
          <cell r="K11195" t="str">
            <v>PD</v>
          </cell>
          <cell r="L11195" t="str">
            <v>3015</v>
          </cell>
          <cell r="M11195" t="str">
            <v>V</v>
          </cell>
          <cell r="N11195">
            <v>330</v>
          </cell>
        </row>
        <row r="11196">
          <cell r="A11196" t="str">
            <v>RM-PAR-LBL-00-0007</v>
          </cell>
          <cell r="B11196" t="str">
            <v>CINT</v>
          </cell>
          <cell r="C11196" t="str">
            <v/>
          </cell>
          <cell r="D11196" t="str">
            <v>MANUAL GUIDE PARAMOUNT</v>
          </cell>
          <cell r="E11196">
            <v>44797</v>
          </cell>
          <cell r="F11196" t="str">
            <v>ROF</v>
          </cell>
          <cell r="G11196" t="str">
            <v>CI_LABEL</v>
          </cell>
          <cell r="H11196" t="str">
            <v>PC</v>
          </cell>
          <cell r="I11196" t="str">
            <v>CPR</v>
          </cell>
          <cell r="J11196" t="str">
            <v/>
          </cell>
          <cell r="K11196" t="str">
            <v>PD</v>
          </cell>
          <cell r="L11196" t="str">
            <v>3015</v>
          </cell>
          <cell r="M11196" t="str">
            <v>V</v>
          </cell>
          <cell r="N11196">
            <v>225</v>
          </cell>
        </row>
        <row r="11197">
          <cell r="A11197" t="str">
            <v>RM-PAR-LBL-00-0008</v>
          </cell>
          <cell r="B11197" t="str">
            <v>CINT</v>
          </cell>
          <cell r="C11197" t="str">
            <v/>
          </cell>
          <cell r="D11197" t="str">
            <v>STICKER PACKING CASE PARAMOUNT S/M</v>
          </cell>
          <cell r="E11197">
            <v>44797</v>
          </cell>
          <cell r="F11197" t="str">
            <v>ROF</v>
          </cell>
          <cell r="G11197" t="str">
            <v>CI_LABEL</v>
          </cell>
          <cell r="H11197" t="str">
            <v>PC</v>
          </cell>
          <cell r="I11197" t="str">
            <v>CPR</v>
          </cell>
          <cell r="J11197" t="str">
            <v/>
          </cell>
          <cell r="K11197" t="str">
            <v>PD</v>
          </cell>
          <cell r="L11197" t="str">
            <v>3015</v>
          </cell>
          <cell r="M11197" t="str">
            <v>V</v>
          </cell>
          <cell r="N11197">
            <v>9000</v>
          </cell>
        </row>
        <row r="11198">
          <cell r="A11198" t="str">
            <v>RM-PAR-PIP-00-0009</v>
          </cell>
          <cell r="B11198" t="str">
            <v>CINT</v>
          </cell>
          <cell r="C11198" t="str">
            <v/>
          </cell>
          <cell r="D11198" t="str">
            <v>CROSS PIPE (PIERCHING)</v>
          </cell>
          <cell r="E11198">
            <v>44797</v>
          </cell>
          <cell r="F11198" t="str">
            <v>ROF</v>
          </cell>
          <cell r="G11198" t="str">
            <v>CI_PIPA</v>
          </cell>
          <cell r="H11198" t="str">
            <v>PC</v>
          </cell>
          <cell r="I11198" t="str">
            <v>CPR</v>
          </cell>
          <cell r="J11198" t="str">
            <v/>
          </cell>
          <cell r="K11198" t="str">
            <v>PD</v>
          </cell>
          <cell r="L11198" t="str">
            <v>3015</v>
          </cell>
          <cell r="M11198" t="str">
            <v>V</v>
          </cell>
          <cell r="N11198">
            <v>8655</v>
          </cell>
        </row>
        <row r="11199">
          <cell r="A11199" t="str">
            <v>RM-PAR-PIP-00-0010</v>
          </cell>
          <cell r="B11199" t="str">
            <v>CINT</v>
          </cell>
          <cell r="C11199" t="str">
            <v/>
          </cell>
          <cell r="D11199" t="str">
            <v>PIPA 20/20 X T1.1 X 1583 STKM 11A PARAMO</v>
          </cell>
          <cell r="E11199">
            <v>44797</v>
          </cell>
          <cell r="F11199" t="str">
            <v>ROF</v>
          </cell>
          <cell r="G11199" t="str">
            <v>CI_PIPA</v>
          </cell>
          <cell r="H11199" t="str">
            <v>PC</v>
          </cell>
          <cell r="I11199" t="str">
            <v>CPR</v>
          </cell>
          <cell r="J11199" t="str">
            <v/>
          </cell>
          <cell r="K11199" t="str">
            <v>PD</v>
          </cell>
          <cell r="L11199" t="str">
            <v>3015</v>
          </cell>
          <cell r="M11199" t="str">
            <v>V</v>
          </cell>
          <cell r="N11199">
            <v>21391</v>
          </cell>
        </row>
        <row r="11200">
          <cell r="A11200" t="str">
            <v>RM-PAR-PIP-00-0011</v>
          </cell>
          <cell r="B11200" t="str">
            <v>CINT</v>
          </cell>
          <cell r="C11200" t="str">
            <v/>
          </cell>
          <cell r="D11200" t="str">
            <v>PIPA 20/20 X T1.1 X 1803 STKM 11A PARAMO</v>
          </cell>
          <cell r="E11200">
            <v>44797</v>
          </cell>
          <cell r="F11200" t="str">
            <v>ROF</v>
          </cell>
          <cell r="G11200" t="str">
            <v>CI_PIPA</v>
          </cell>
          <cell r="H11200" t="str">
            <v>PC</v>
          </cell>
          <cell r="I11200" t="str">
            <v>CPR</v>
          </cell>
          <cell r="J11200" t="str">
            <v/>
          </cell>
          <cell r="K11200" t="str">
            <v>PD</v>
          </cell>
          <cell r="L11200" t="str">
            <v>3015</v>
          </cell>
          <cell r="M11200" t="str">
            <v>V</v>
          </cell>
          <cell r="N11200">
            <v>24364</v>
          </cell>
        </row>
        <row r="11201">
          <cell r="A11201" t="str">
            <v>RM-PAR-PIP-00-0012</v>
          </cell>
          <cell r="B11201" t="str">
            <v>CINT</v>
          </cell>
          <cell r="C11201" t="str">
            <v/>
          </cell>
          <cell r="D11201" t="str">
            <v>PIPA 25 X 25 X 1.1 X 6000 PARAMOUNT</v>
          </cell>
          <cell r="E11201">
            <v>44797</v>
          </cell>
          <cell r="F11201" t="str">
            <v>ROF</v>
          </cell>
          <cell r="G11201" t="str">
            <v>CI_PIPA</v>
          </cell>
          <cell r="H11201" t="str">
            <v>PC</v>
          </cell>
          <cell r="I11201" t="str">
            <v>CPR</v>
          </cell>
          <cell r="J11201" t="str">
            <v/>
          </cell>
          <cell r="K11201" t="str">
            <v>PD</v>
          </cell>
          <cell r="L11201" t="str">
            <v>3015</v>
          </cell>
          <cell r="M11201" t="str">
            <v>V</v>
          </cell>
          <cell r="N11201">
            <v>66955</v>
          </cell>
        </row>
        <row r="11202">
          <cell r="A11202" t="str">
            <v>RM-PAR-PIP-00-0013</v>
          </cell>
          <cell r="B11202" t="str">
            <v>CINT</v>
          </cell>
          <cell r="C11202" t="str">
            <v/>
          </cell>
          <cell r="D11202" t="str">
            <v>PIPA 25/25 X 1.2 X 6000 PARAMOUNT</v>
          </cell>
          <cell r="E11202">
            <v>44797</v>
          </cell>
          <cell r="F11202" t="str">
            <v>ROF</v>
          </cell>
          <cell r="G11202" t="str">
            <v>CI_PIPA</v>
          </cell>
          <cell r="H11202" t="str">
            <v>PC</v>
          </cell>
          <cell r="I11202" t="str">
            <v>CPR</v>
          </cell>
          <cell r="J11202" t="str">
            <v/>
          </cell>
          <cell r="K11202" t="str">
            <v>PD</v>
          </cell>
          <cell r="L11202" t="str">
            <v>3015</v>
          </cell>
          <cell r="M11202" t="str">
            <v>V</v>
          </cell>
          <cell r="N11202">
            <v>83653</v>
          </cell>
        </row>
        <row r="11203">
          <cell r="A11203" t="str">
            <v>RM-PAR-PIP-00-0014</v>
          </cell>
          <cell r="B11203" t="str">
            <v>CINT</v>
          </cell>
          <cell r="C11203" t="str">
            <v/>
          </cell>
          <cell r="D11203" t="str">
            <v>PIPA 25/25 X 1.4 X 6000</v>
          </cell>
          <cell r="E11203">
            <v>44797</v>
          </cell>
          <cell r="F11203" t="str">
            <v>ROF</v>
          </cell>
          <cell r="G11203" t="str">
            <v>CI_PIPA</v>
          </cell>
          <cell r="H11203" t="str">
            <v>PC</v>
          </cell>
          <cell r="I11203" t="str">
            <v>CPR</v>
          </cell>
          <cell r="J11203" t="str">
            <v/>
          </cell>
          <cell r="K11203" t="str">
            <v>PD</v>
          </cell>
          <cell r="L11203" t="str">
            <v>3015</v>
          </cell>
          <cell r="M11203" t="str">
            <v>V</v>
          </cell>
          <cell r="N11203">
            <v>138538</v>
          </cell>
        </row>
        <row r="11204">
          <cell r="A11204" t="str">
            <v>RM-PAR-PIP-00-0015</v>
          </cell>
          <cell r="B11204" t="str">
            <v>CINT</v>
          </cell>
          <cell r="C11204" t="str">
            <v/>
          </cell>
          <cell r="D11204" t="str">
            <v>PIPA 70/30 X 1.9 X 1700</v>
          </cell>
          <cell r="E11204">
            <v>44797</v>
          </cell>
          <cell r="F11204" t="str">
            <v>ROF</v>
          </cell>
          <cell r="G11204" t="str">
            <v>CI_PIPA</v>
          </cell>
          <cell r="H11204" t="str">
            <v>PC</v>
          </cell>
          <cell r="I11204" t="str">
            <v>CPR</v>
          </cell>
          <cell r="J11204" t="str">
            <v/>
          </cell>
          <cell r="K11204" t="str">
            <v>PD</v>
          </cell>
          <cell r="L11204" t="str">
            <v>3015</v>
          </cell>
          <cell r="M11204" t="str">
            <v>V</v>
          </cell>
          <cell r="N11204">
            <v>64352</v>
          </cell>
        </row>
        <row r="11205">
          <cell r="A11205" t="str">
            <v>RM-PAR-PIP-00-0016</v>
          </cell>
          <cell r="B11205" t="str">
            <v>CINT</v>
          </cell>
          <cell r="C11205" t="str">
            <v/>
          </cell>
          <cell r="D11205" t="str">
            <v>PIPA 70/30 X 1.9 X 1760</v>
          </cell>
          <cell r="E11205">
            <v>45131</v>
          </cell>
          <cell r="F11205" t="str">
            <v>ROF</v>
          </cell>
          <cell r="G11205" t="str">
            <v>CI_PIPA</v>
          </cell>
          <cell r="H11205" t="str">
            <v>PC</v>
          </cell>
          <cell r="I11205" t="str">
            <v>CPR</v>
          </cell>
          <cell r="J11205" t="str">
            <v/>
          </cell>
          <cell r="K11205" t="str">
            <v>PD</v>
          </cell>
          <cell r="L11205" t="str">
            <v>3015</v>
          </cell>
          <cell r="M11205" t="str">
            <v>V</v>
          </cell>
          <cell r="N11205">
            <v>120839</v>
          </cell>
        </row>
        <row r="11206">
          <cell r="A11206" t="str">
            <v>RM-PAR-PIP-00-0017</v>
          </cell>
          <cell r="B11206" t="str">
            <v>CINT</v>
          </cell>
          <cell r="C11206" t="str">
            <v/>
          </cell>
          <cell r="D11206" t="str">
            <v>PIPA 70/30 X 1.9 X 2250</v>
          </cell>
          <cell r="E11206">
            <v>44797</v>
          </cell>
          <cell r="F11206" t="str">
            <v>ROF</v>
          </cell>
          <cell r="G11206" t="str">
            <v>CI_PIPA</v>
          </cell>
          <cell r="H11206" t="str">
            <v>PC</v>
          </cell>
          <cell r="I11206" t="str">
            <v>CPR</v>
          </cell>
          <cell r="J11206" t="str">
            <v/>
          </cell>
          <cell r="K11206" t="str">
            <v>PD</v>
          </cell>
          <cell r="L11206" t="str">
            <v>3015</v>
          </cell>
          <cell r="M11206" t="str">
            <v>V</v>
          </cell>
          <cell r="N11206">
            <v>85172</v>
          </cell>
        </row>
        <row r="11207">
          <cell r="A11207" t="str">
            <v>RM-PAR-PIP-00-0018</v>
          </cell>
          <cell r="B11207" t="str">
            <v>CINT</v>
          </cell>
          <cell r="C11207" t="str">
            <v/>
          </cell>
          <cell r="D11207" t="str">
            <v>PIPA 70/30 X 1.9 X 2340</v>
          </cell>
          <cell r="E11207">
            <v>45131</v>
          </cell>
          <cell r="F11207" t="str">
            <v>ROF</v>
          </cell>
          <cell r="G11207" t="str">
            <v>CI_PIPA</v>
          </cell>
          <cell r="H11207" t="str">
            <v>PC</v>
          </cell>
          <cell r="I11207" t="str">
            <v>CPR</v>
          </cell>
          <cell r="J11207" t="str">
            <v/>
          </cell>
          <cell r="K11207" t="str">
            <v>PD</v>
          </cell>
          <cell r="L11207" t="str">
            <v>3015</v>
          </cell>
          <cell r="M11207" t="str">
            <v>V</v>
          </cell>
          <cell r="N11207">
            <v>151381</v>
          </cell>
        </row>
        <row r="11208">
          <cell r="A11208" t="str">
            <v>RM-PAR-PIP-00-0019</v>
          </cell>
          <cell r="B11208" t="str">
            <v>CINT</v>
          </cell>
          <cell r="C11208" t="str">
            <v/>
          </cell>
          <cell r="D11208" t="str">
            <v>PIPA SQR 20/20 X T1.1 X 1703 STKM 11A PA</v>
          </cell>
          <cell r="E11208">
            <v>44797</v>
          </cell>
          <cell r="F11208" t="str">
            <v>ROF</v>
          </cell>
          <cell r="G11208" t="str">
            <v>CI_PIPA</v>
          </cell>
          <cell r="H11208" t="str">
            <v>PC</v>
          </cell>
          <cell r="I11208" t="str">
            <v>CPR</v>
          </cell>
          <cell r="J11208" t="str">
            <v/>
          </cell>
          <cell r="K11208" t="str">
            <v>PD</v>
          </cell>
          <cell r="L11208" t="str">
            <v>3015</v>
          </cell>
          <cell r="M11208" t="str">
            <v>V</v>
          </cell>
          <cell r="N11208">
            <v>14369</v>
          </cell>
        </row>
        <row r="11209">
          <cell r="A11209" t="str">
            <v>RM-PAR-PIP-00-0020</v>
          </cell>
          <cell r="B11209" t="str">
            <v>CINT</v>
          </cell>
          <cell r="C11209" t="str">
            <v/>
          </cell>
          <cell r="D11209" t="str">
            <v>PIPA SQR 20/20 X T1.1 X 1718.5 STKM 11A</v>
          </cell>
          <cell r="E11209">
            <v>44797</v>
          </cell>
          <cell r="F11209" t="str">
            <v>ROF</v>
          </cell>
          <cell r="G11209" t="str">
            <v>CI_PIPA</v>
          </cell>
          <cell r="H11209" t="str">
            <v>PC</v>
          </cell>
          <cell r="I11209" t="str">
            <v>CPR</v>
          </cell>
          <cell r="J11209" t="str">
            <v/>
          </cell>
          <cell r="K11209" t="str">
            <v>PD</v>
          </cell>
          <cell r="L11209" t="str">
            <v>3015</v>
          </cell>
          <cell r="M11209" t="str">
            <v>V</v>
          </cell>
          <cell r="N11209">
            <v>14726</v>
          </cell>
        </row>
        <row r="11210">
          <cell r="A11210" t="str">
            <v>RM-PAR-PIP-00-0021</v>
          </cell>
          <cell r="B11210" t="str">
            <v>CINT</v>
          </cell>
          <cell r="C11210" t="str">
            <v/>
          </cell>
          <cell r="D11210" t="str">
            <v>PIPA SQR 20/20 X T1.1 X 1723 STKM 11A PA</v>
          </cell>
          <cell r="E11210">
            <v>44797</v>
          </cell>
          <cell r="F11210" t="str">
            <v>ROF</v>
          </cell>
          <cell r="G11210" t="str">
            <v>CI_PIPA</v>
          </cell>
          <cell r="H11210" t="str">
            <v>PC</v>
          </cell>
          <cell r="I11210" t="str">
            <v>CPR</v>
          </cell>
          <cell r="J11210" t="str">
            <v/>
          </cell>
          <cell r="K11210" t="str">
            <v>PD</v>
          </cell>
          <cell r="L11210" t="str">
            <v>3015</v>
          </cell>
          <cell r="M11210" t="str">
            <v>V</v>
          </cell>
          <cell r="N11210">
            <v>23283</v>
          </cell>
        </row>
        <row r="11211">
          <cell r="A11211" t="str">
            <v>RM-PAR-PIP-00-0022</v>
          </cell>
          <cell r="B11211" t="str">
            <v>CINT</v>
          </cell>
          <cell r="C11211" t="str">
            <v/>
          </cell>
          <cell r="D11211" t="str">
            <v>PIPA SQR 20/20 X T1.1 X 310 STKM 11A PAR</v>
          </cell>
          <cell r="E11211">
            <v>44797</v>
          </cell>
          <cell r="F11211" t="str">
            <v>ROF</v>
          </cell>
          <cell r="G11211" t="str">
            <v>CI_PIPA</v>
          </cell>
          <cell r="H11211" t="str">
            <v>PC</v>
          </cell>
          <cell r="I11211" t="str">
            <v>CPR</v>
          </cell>
          <cell r="J11211" t="str">
            <v/>
          </cell>
          <cell r="K11211" t="str">
            <v>PD</v>
          </cell>
          <cell r="L11211" t="str">
            <v>3015</v>
          </cell>
          <cell r="M11211" t="str">
            <v>V</v>
          </cell>
          <cell r="N11211">
            <v>2738</v>
          </cell>
        </row>
        <row r="11212">
          <cell r="A11212" t="str">
            <v>RM-PAR-PIP-00-0023</v>
          </cell>
          <cell r="B11212" t="str">
            <v>CINT</v>
          </cell>
          <cell r="C11212" t="str">
            <v/>
          </cell>
          <cell r="D11212" t="str">
            <v>PIPA SQR 20/20 X T1.1 X 453 STKM 11A PAR</v>
          </cell>
          <cell r="E11212">
            <v>44797</v>
          </cell>
          <cell r="F11212" t="str">
            <v>ROF</v>
          </cell>
          <cell r="G11212" t="str">
            <v>CI_PIPA</v>
          </cell>
          <cell r="H11212" t="str">
            <v>PC</v>
          </cell>
          <cell r="I11212" t="str">
            <v>CPR</v>
          </cell>
          <cell r="J11212" t="str">
            <v/>
          </cell>
          <cell r="K11212" t="str">
            <v>PD</v>
          </cell>
          <cell r="L11212" t="str">
            <v>3015</v>
          </cell>
          <cell r="M11212" t="str">
            <v>V</v>
          </cell>
          <cell r="N11212">
            <v>6122</v>
          </cell>
        </row>
        <row r="11213">
          <cell r="A11213" t="str">
            <v>RM-PAR-PIP-00-0024</v>
          </cell>
          <cell r="B11213" t="str">
            <v>CINT</v>
          </cell>
          <cell r="C11213" t="str">
            <v/>
          </cell>
          <cell r="D11213" t="str">
            <v>PIPA SQR 20/20 X T1.1 X 505 STKM 11A PAR</v>
          </cell>
          <cell r="E11213">
            <v>44797</v>
          </cell>
          <cell r="F11213" t="str">
            <v>ROF</v>
          </cell>
          <cell r="G11213" t="str">
            <v>CI_PIPA</v>
          </cell>
          <cell r="H11213" t="str">
            <v>PC</v>
          </cell>
          <cell r="I11213" t="str">
            <v>CPR</v>
          </cell>
          <cell r="J11213" t="str">
            <v/>
          </cell>
          <cell r="K11213" t="str">
            <v>PD</v>
          </cell>
          <cell r="L11213" t="str">
            <v>3015</v>
          </cell>
          <cell r="M11213" t="str">
            <v>V</v>
          </cell>
          <cell r="N11213">
            <v>4461</v>
          </cell>
        </row>
        <row r="11214">
          <cell r="A11214" t="str">
            <v>RM-PAR-PIP-00-0025</v>
          </cell>
          <cell r="B11214" t="str">
            <v>CINT</v>
          </cell>
          <cell r="C11214" t="str">
            <v/>
          </cell>
          <cell r="D11214" t="str">
            <v>PIPA SQR 20/20 X T1.1 X 671 STKM 11A PAR</v>
          </cell>
          <cell r="E11214">
            <v>44797</v>
          </cell>
          <cell r="F11214" t="str">
            <v>ROF</v>
          </cell>
          <cell r="G11214" t="str">
            <v>CI_PIPA</v>
          </cell>
          <cell r="H11214" t="str">
            <v>PC</v>
          </cell>
          <cell r="I11214" t="str">
            <v>CPR</v>
          </cell>
          <cell r="J11214" t="str">
            <v/>
          </cell>
          <cell r="K11214" t="str">
            <v>PD</v>
          </cell>
          <cell r="L11214" t="str">
            <v>3015</v>
          </cell>
          <cell r="M11214" t="str">
            <v>V</v>
          </cell>
          <cell r="N11214">
            <v>9068</v>
          </cell>
        </row>
        <row r="11215">
          <cell r="A11215" t="str">
            <v>RM-PAR-PIP-00-0026</v>
          </cell>
          <cell r="B11215" t="str">
            <v>CINT</v>
          </cell>
          <cell r="C11215" t="str">
            <v/>
          </cell>
          <cell r="D11215" t="str">
            <v>PIPA SQR 20/20 X T1.1 X 717 STKM 11A PAR</v>
          </cell>
          <cell r="E11215">
            <v>44797</v>
          </cell>
          <cell r="F11215" t="str">
            <v>ROF</v>
          </cell>
          <cell r="G11215" t="str">
            <v>CI_PIPA</v>
          </cell>
          <cell r="H11215" t="str">
            <v>PC</v>
          </cell>
          <cell r="I11215" t="str">
            <v>CPR</v>
          </cell>
          <cell r="J11215" t="str">
            <v/>
          </cell>
          <cell r="K11215" t="str">
            <v>PD</v>
          </cell>
          <cell r="L11215" t="str">
            <v>3015</v>
          </cell>
          <cell r="M11215" t="str">
            <v>V</v>
          </cell>
          <cell r="N11215">
            <v>9689</v>
          </cell>
        </row>
        <row r="11216">
          <cell r="A11216" t="str">
            <v>RM-PAR-PIP-00-0027</v>
          </cell>
          <cell r="B11216" t="str">
            <v>CINT</v>
          </cell>
          <cell r="C11216" t="str">
            <v/>
          </cell>
          <cell r="D11216" t="str">
            <v>PIPA SQR 20/20 X T1.1 X 720 STKM 11A PAR</v>
          </cell>
          <cell r="E11216">
            <v>44797</v>
          </cell>
          <cell r="F11216" t="str">
            <v>ROF</v>
          </cell>
          <cell r="G11216" t="str">
            <v>CI_PIPA</v>
          </cell>
          <cell r="H11216" t="str">
            <v>PC</v>
          </cell>
          <cell r="I11216" t="str">
            <v>CPR</v>
          </cell>
          <cell r="J11216" t="str">
            <v/>
          </cell>
          <cell r="K11216" t="str">
            <v>PD</v>
          </cell>
          <cell r="L11216" t="str">
            <v>3015</v>
          </cell>
          <cell r="M11216" t="str">
            <v>V</v>
          </cell>
          <cell r="N11216">
            <v>6360</v>
          </cell>
        </row>
        <row r="11217">
          <cell r="A11217" t="str">
            <v>RM-PAR-PIP-00-0028</v>
          </cell>
          <cell r="B11217" t="str">
            <v>CINT</v>
          </cell>
          <cell r="C11217" t="str">
            <v/>
          </cell>
          <cell r="D11217" t="str">
            <v>PIPA SQR 20/20 X T1.1 X 757 STKM 11A PAR</v>
          </cell>
          <cell r="E11217">
            <v>44797</v>
          </cell>
          <cell r="F11217" t="str">
            <v>ROF</v>
          </cell>
          <cell r="G11217" t="str">
            <v>CI_PIPA</v>
          </cell>
          <cell r="H11217" t="str">
            <v>PC</v>
          </cell>
          <cell r="I11217" t="str">
            <v>CPR</v>
          </cell>
          <cell r="J11217" t="str">
            <v/>
          </cell>
          <cell r="K11217" t="str">
            <v>PD</v>
          </cell>
          <cell r="L11217" t="str">
            <v>3015</v>
          </cell>
          <cell r="M11217" t="str">
            <v>V</v>
          </cell>
          <cell r="N11217">
            <v>6686</v>
          </cell>
        </row>
        <row r="11218">
          <cell r="A11218" t="str">
            <v>RM-PAR-PIP-00-0029</v>
          </cell>
          <cell r="B11218" t="str">
            <v>CINT</v>
          </cell>
          <cell r="C11218" t="str">
            <v/>
          </cell>
          <cell r="D11218" t="str">
            <v>PIPA SQR 20/20 X T1.1 X 764 STKM 11A PAR</v>
          </cell>
          <cell r="E11218">
            <v>44797</v>
          </cell>
          <cell r="F11218" t="str">
            <v>ROF</v>
          </cell>
          <cell r="G11218" t="str">
            <v>CI_PIPA</v>
          </cell>
          <cell r="H11218" t="str">
            <v>PC</v>
          </cell>
          <cell r="I11218" t="str">
            <v>CPR</v>
          </cell>
          <cell r="J11218" t="str">
            <v/>
          </cell>
          <cell r="K11218" t="str">
            <v>PD</v>
          </cell>
          <cell r="L11218" t="str">
            <v>3015</v>
          </cell>
          <cell r="M11218" t="str">
            <v>V</v>
          </cell>
          <cell r="N11218">
            <v>6547</v>
          </cell>
        </row>
        <row r="11219">
          <cell r="A11219" t="str">
            <v>RM-PAR-PIP-00-0030</v>
          </cell>
          <cell r="B11219" t="str">
            <v>CINT</v>
          </cell>
          <cell r="C11219" t="str">
            <v/>
          </cell>
          <cell r="D11219" t="str">
            <v>PIPA SQR 20/20 X T1.1 X 771 STKM 11A PAR</v>
          </cell>
          <cell r="E11219">
            <v>44797</v>
          </cell>
          <cell r="F11219" t="str">
            <v>ROF</v>
          </cell>
          <cell r="G11219" t="str">
            <v>CI_PIPA</v>
          </cell>
          <cell r="H11219" t="str">
            <v>PC</v>
          </cell>
          <cell r="I11219" t="str">
            <v>CPR</v>
          </cell>
          <cell r="J11219" t="str">
            <v/>
          </cell>
          <cell r="K11219" t="str">
            <v>PD</v>
          </cell>
          <cell r="L11219" t="str">
            <v>3015</v>
          </cell>
          <cell r="M11219" t="str">
            <v>V</v>
          </cell>
          <cell r="N11219">
            <v>10419</v>
          </cell>
        </row>
        <row r="11220">
          <cell r="A11220" t="str">
            <v>RM-PAR-PIP-00-0031</v>
          </cell>
          <cell r="B11220" t="str">
            <v>CINT</v>
          </cell>
          <cell r="C11220" t="str">
            <v/>
          </cell>
          <cell r="D11220" t="str">
            <v>PIPA SQR 20/20 X T1.1 X 807 STKM 11A PAR</v>
          </cell>
          <cell r="E11220">
            <v>44797</v>
          </cell>
          <cell r="F11220" t="str">
            <v>ROF</v>
          </cell>
          <cell r="G11220" t="str">
            <v>CI_PIPA</v>
          </cell>
          <cell r="H11220" t="str">
            <v>PC</v>
          </cell>
          <cell r="I11220" t="str">
            <v>CPR</v>
          </cell>
          <cell r="J11220" t="str">
            <v/>
          </cell>
          <cell r="K11220" t="str">
            <v>PD</v>
          </cell>
          <cell r="L11220" t="str">
            <v>3015</v>
          </cell>
          <cell r="M11220" t="str">
            <v>V</v>
          </cell>
          <cell r="N11220">
            <v>10905</v>
          </cell>
        </row>
        <row r="11221">
          <cell r="A11221" t="str">
            <v>RM-PAR-PIP-00-0032</v>
          </cell>
          <cell r="B11221" t="str">
            <v>CINT</v>
          </cell>
          <cell r="C11221" t="str">
            <v/>
          </cell>
          <cell r="D11221" t="str">
            <v>PIPA SQR 20/20 X T1.1 X 815 STKM 11A PAR</v>
          </cell>
          <cell r="E11221">
            <v>44797</v>
          </cell>
          <cell r="F11221" t="str">
            <v>ROF</v>
          </cell>
          <cell r="G11221" t="str">
            <v>CI_PIPA</v>
          </cell>
          <cell r="H11221" t="str">
            <v>PC</v>
          </cell>
          <cell r="I11221" t="str">
            <v>CPR</v>
          </cell>
          <cell r="J11221" t="str">
            <v/>
          </cell>
          <cell r="K11221" t="str">
            <v>PD</v>
          </cell>
          <cell r="L11221" t="str">
            <v>3015</v>
          </cell>
          <cell r="M11221" t="str">
            <v>V</v>
          </cell>
          <cell r="N11221">
            <v>11013</v>
          </cell>
        </row>
        <row r="11222">
          <cell r="A11222" t="str">
            <v>RM-PAR-PIP-00-0033</v>
          </cell>
          <cell r="B11222" t="str">
            <v>CINT</v>
          </cell>
          <cell r="C11222" t="str">
            <v/>
          </cell>
          <cell r="D11222" t="str">
            <v>PP 15.9 X T1.1 X 555 STKM 11A (DRAWER SU</v>
          </cell>
          <cell r="E11222">
            <v>44797</v>
          </cell>
          <cell r="F11222" t="str">
            <v>ROF</v>
          </cell>
          <cell r="G11222" t="str">
            <v>CI_PIPA</v>
          </cell>
          <cell r="H11222" t="str">
            <v>PC</v>
          </cell>
          <cell r="I11222" t="str">
            <v>CPR</v>
          </cell>
          <cell r="J11222" t="str">
            <v/>
          </cell>
          <cell r="K11222" t="str">
            <v>PD</v>
          </cell>
          <cell r="L11222" t="str">
            <v>3015</v>
          </cell>
          <cell r="M11222" t="str">
            <v>V</v>
          </cell>
          <cell r="N11222">
            <v>4346</v>
          </cell>
        </row>
        <row r="11223">
          <cell r="A11223" t="str">
            <v>RM-PAR-PIP-00-0034</v>
          </cell>
          <cell r="B11223" t="str">
            <v>CINT</v>
          </cell>
          <cell r="C11223" t="str">
            <v/>
          </cell>
          <cell r="D11223" t="str">
            <v>PP 25/25 X T1.2 X 755 STKM 11A (FORE LEG</v>
          </cell>
          <cell r="E11223">
            <v>45169</v>
          </cell>
          <cell r="F11223" t="str">
            <v>ROF</v>
          </cell>
          <cell r="G11223" t="str">
            <v>CI_PIPA</v>
          </cell>
          <cell r="H11223" t="str">
            <v>PC</v>
          </cell>
          <cell r="I11223" t="str">
            <v>CPR</v>
          </cell>
          <cell r="J11223" t="str">
            <v/>
          </cell>
          <cell r="K11223" t="str">
            <v>PD</v>
          </cell>
          <cell r="L11223" t="str">
            <v>3015</v>
          </cell>
          <cell r="M11223" t="str">
            <v>V</v>
          </cell>
          <cell r="N11223">
            <v>13331</v>
          </cell>
        </row>
        <row r="11224">
          <cell r="A11224" t="str">
            <v>RM-PAR-PIP-00-0035</v>
          </cell>
          <cell r="B11224" t="str">
            <v>CINT</v>
          </cell>
          <cell r="C11224" t="str">
            <v/>
          </cell>
          <cell r="D11224" t="str">
            <v>PP. 25/25 X T1.2 X 1590 STKM 11A (LEG PI</v>
          </cell>
          <cell r="E11224">
            <v>44797</v>
          </cell>
          <cell r="F11224" t="str">
            <v>ROF</v>
          </cell>
          <cell r="G11224" t="str">
            <v>CI_PIPA</v>
          </cell>
          <cell r="H11224" t="str">
            <v>PC</v>
          </cell>
          <cell r="I11224" t="str">
            <v>CPR</v>
          </cell>
          <cell r="J11224" t="str">
            <v/>
          </cell>
          <cell r="K11224" t="str">
            <v>PD</v>
          </cell>
          <cell r="L11224" t="str">
            <v>3015</v>
          </cell>
          <cell r="M11224" t="str">
            <v>V</v>
          </cell>
          <cell r="N11224">
            <v>28075</v>
          </cell>
        </row>
        <row r="11225">
          <cell r="A11225" t="str">
            <v>RM-PAR-PIP-00-0036</v>
          </cell>
          <cell r="B11225" t="str">
            <v>CINT</v>
          </cell>
          <cell r="C11225" t="str">
            <v/>
          </cell>
          <cell r="D11225" t="str">
            <v>PP. 25/25 X T1.2 X 1710 STKM 11A (LEG PI</v>
          </cell>
          <cell r="E11225">
            <v>44797</v>
          </cell>
          <cell r="F11225" t="str">
            <v>ROF</v>
          </cell>
          <cell r="G11225" t="str">
            <v>CI_PIPA</v>
          </cell>
          <cell r="H11225" t="str">
            <v>PC</v>
          </cell>
          <cell r="I11225" t="str">
            <v>CPR</v>
          </cell>
          <cell r="J11225" t="str">
            <v/>
          </cell>
          <cell r="K11225" t="str">
            <v>PD</v>
          </cell>
          <cell r="L11225" t="str">
            <v>3015</v>
          </cell>
          <cell r="M11225" t="str">
            <v>V</v>
          </cell>
          <cell r="N11225">
            <v>25740</v>
          </cell>
        </row>
        <row r="11226">
          <cell r="A11226" t="str">
            <v>RM-PAR-PIP-00-0037</v>
          </cell>
          <cell r="B11226" t="str">
            <v>CINT</v>
          </cell>
          <cell r="C11226" t="str">
            <v/>
          </cell>
          <cell r="D11226" t="str">
            <v>PP. 25/25 X T1.2 X 1810 STKM 11A (LEG PI</v>
          </cell>
          <cell r="E11226">
            <v>44797</v>
          </cell>
          <cell r="F11226" t="str">
            <v>ROF</v>
          </cell>
          <cell r="G11226" t="str">
            <v>CI_PIPA</v>
          </cell>
          <cell r="H11226" t="str">
            <v>PC</v>
          </cell>
          <cell r="I11226" t="str">
            <v>CPR</v>
          </cell>
          <cell r="J11226" t="str">
            <v/>
          </cell>
          <cell r="K11226" t="str">
            <v>PD</v>
          </cell>
          <cell r="L11226" t="str">
            <v>3015</v>
          </cell>
          <cell r="M11226" t="str">
            <v>V</v>
          </cell>
          <cell r="N11226">
            <v>21091</v>
          </cell>
        </row>
        <row r="11227">
          <cell r="A11227" t="str">
            <v>RM-PAR-PIP-00-0038</v>
          </cell>
          <cell r="B11227" t="str">
            <v>CINT</v>
          </cell>
          <cell r="C11227" t="str">
            <v/>
          </cell>
          <cell r="D11227" t="str">
            <v>PP. 25/25 X T1.2 X 1855 STKM 11A (LEG PI</v>
          </cell>
          <cell r="E11227">
            <v>44797</v>
          </cell>
          <cell r="F11227" t="str">
            <v>ROF</v>
          </cell>
          <cell r="G11227" t="str">
            <v>CI_PIPA</v>
          </cell>
          <cell r="H11227" t="str">
            <v>PC</v>
          </cell>
          <cell r="I11227" t="str">
            <v>CPR</v>
          </cell>
          <cell r="J11227" t="str">
            <v/>
          </cell>
          <cell r="K11227" t="str">
            <v>PD</v>
          </cell>
          <cell r="L11227" t="str">
            <v>3015</v>
          </cell>
          <cell r="M11227" t="str">
            <v>V</v>
          </cell>
          <cell r="N11227">
            <v>43344</v>
          </cell>
        </row>
        <row r="11228">
          <cell r="A11228" t="str">
            <v>RM-PAR-PIP-00-0039</v>
          </cell>
          <cell r="B11228" t="str">
            <v>CINT</v>
          </cell>
          <cell r="C11228" t="str">
            <v/>
          </cell>
          <cell r="D11228" t="str">
            <v>PP. 25/25 X T1.2 X 305 STKM 11A (JOINT L</v>
          </cell>
          <cell r="E11228">
            <v>44800</v>
          </cell>
          <cell r="F11228" t="str">
            <v>ROF</v>
          </cell>
          <cell r="G11228" t="str">
            <v>CI_PIPA</v>
          </cell>
          <cell r="H11228" t="str">
            <v>PC</v>
          </cell>
          <cell r="I11228" t="str">
            <v>CPR</v>
          </cell>
          <cell r="J11228" t="str">
            <v/>
          </cell>
          <cell r="K11228" t="str">
            <v>PD</v>
          </cell>
          <cell r="L11228" t="str">
            <v>3015</v>
          </cell>
          <cell r="M11228" t="str">
            <v>V</v>
          </cell>
          <cell r="N11228">
            <v>5386</v>
          </cell>
        </row>
        <row r="11229">
          <cell r="A11229" t="str">
            <v>RM-PAR-PIP-00-0040</v>
          </cell>
          <cell r="B11229" t="str">
            <v>CINT</v>
          </cell>
          <cell r="C11229" t="str">
            <v/>
          </cell>
          <cell r="D11229" t="str">
            <v>PP. 25/25 X T1.2 X 380 STKM 11A (CROSS P</v>
          </cell>
          <cell r="E11229">
            <v>44797</v>
          </cell>
          <cell r="F11229" t="str">
            <v>ROF</v>
          </cell>
          <cell r="G11229" t="str">
            <v>CI_PIPA</v>
          </cell>
          <cell r="H11229" t="str">
            <v>PC</v>
          </cell>
          <cell r="I11229" t="str">
            <v>CPR</v>
          </cell>
          <cell r="J11229" t="str">
            <v/>
          </cell>
          <cell r="K11229" t="str">
            <v>PD</v>
          </cell>
          <cell r="L11229" t="str">
            <v>3015</v>
          </cell>
          <cell r="M11229" t="str">
            <v>V</v>
          </cell>
          <cell r="N11229">
            <v>6710</v>
          </cell>
        </row>
        <row r="11230">
          <cell r="A11230" t="str">
            <v>RM-PAR-PIP-00-0041</v>
          </cell>
          <cell r="B11230" t="str">
            <v>CINT</v>
          </cell>
          <cell r="C11230" t="str">
            <v/>
          </cell>
          <cell r="D11230" t="str">
            <v>PP. 25/25 X T1.2 X 385 STKM 11A (CROSS P</v>
          </cell>
          <cell r="E11230">
            <v>44802</v>
          </cell>
          <cell r="F11230" t="str">
            <v>ROF</v>
          </cell>
          <cell r="G11230" t="str">
            <v>CI_PIPA</v>
          </cell>
          <cell r="H11230" t="str">
            <v>PC</v>
          </cell>
          <cell r="I11230" t="str">
            <v>CPR</v>
          </cell>
          <cell r="J11230" t="str">
            <v/>
          </cell>
          <cell r="K11230" t="str">
            <v>PD</v>
          </cell>
          <cell r="L11230" t="str">
            <v>3015</v>
          </cell>
          <cell r="M11230" t="str">
            <v>V</v>
          </cell>
          <cell r="N11230">
            <v>6798</v>
          </cell>
        </row>
        <row r="11231">
          <cell r="A11231" t="str">
            <v>RM-PAR-PIP-00-0042</v>
          </cell>
          <cell r="B11231" t="str">
            <v>CINT</v>
          </cell>
          <cell r="C11231" t="str">
            <v/>
          </cell>
          <cell r="D11231" t="str">
            <v>PP. 25/25 X T1.2 X 500 STKM 11A (CROSS P</v>
          </cell>
          <cell r="E11231">
            <v>44797</v>
          </cell>
          <cell r="F11231" t="str">
            <v>ROF</v>
          </cell>
          <cell r="G11231" t="str">
            <v>CI_PIPA</v>
          </cell>
          <cell r="H11231" t="str">
            <v>PC</v>
          </cell>
          <cell r="I11231" t="str">
            <v>CPR</v>
          </cell>
          <cell r="J11231" t="str">
            <v/>
          </cell>
          <cell r="K11231" t="str">
            <v>PD</v>
          </cell>
          <cell r="L11231" t="str">
            <v>3015</v>
          </cell>
          <cell r="M11231" t="str">
            <v>V</v>
          </cell>
          <cell r="N11231">
            <v>7425</v>
          </cell>
        </row>
        <row r="11232">
          <cell r="A11232" t="str">
            <v>RM-PAR-PIP-00-0043</v>
          </cell>
          <cell r="B11232" t="str">
            <v>CINT</v>
          </cell>
          <cell r="C11232" t="str">
            <v/>
          </cell>
          <cell r="D11232" t="str">
            <v>PP. 25/25 X T1.2 X 505 STKM 11A (JOINT L</v>
          </cell>
          <cell r="E11232">
            <v>44797</v>
          </cell>
          <cell r="F11232" t="str">
            <v>ROF</v>
          </cell>
          <cell r="G11232" t="str">
            <v>CI_PIPA</v>
          </cell>
          <cell r="H11232" t="str">
            <v>PC</v>
          </cell>
          <cell r="I11232" t="str">
            <v>CPR</v>
          </cell>
          <cell r="J11232" t="str">
            <v/>
          </cell>
          <cell r="K11232" t="str">
            <v>PD</v>
          </cell>
          <cell r="L11232" t="str">
            <v>3015</v>
          </cell>
          <cell r="M11232" t="str">
            <v>V</v>
          </cell>
          <cell r="N11232">
            <v>8917</v>
          </cell>
        </row>
        <row r="11233">
          <cell r="A11233" t="str">
            <v>RM-PAR-PIP-00-0044</v>
          </cell>
          <cell r="B11233" t="str">
            <v>CINT</v>
          </cell>
          <cell r="C11233" t="str">
            <v/>
          </cell>
          <cell r="D11233" t="str">
            <v>PP. 25/25 X T1.2 X 645 STKM 11A (JOINT P</v>
          </cell>
          <cell r="E11233">
            <v>44800</v>
          </cell>
          <cell r="F11233" t="str">
            <v>ROF</v>
          </cell>
          <cell r="G11233" t="str">
            <v>CI_PIPA</v>
          </cell>
          <cell r="H11233" t="str">
            <v>PC</v>
          </cell>
          <cell r="I11233" t="str">
            <v>CPR</v>
          </cell>
          <cell r="J11233" t="str">
            <v/>
          </cell>
          <cell r="K11233" t="str">
            <v>PD</v>
          </cell>
          <cell r="L11233" t="str">
            <v>3015</v>
          </cell>
          <cell r="M11233" t="str">
            <v>V</v>
          </cell>
          <cell r="N11233">
            <v>12060</v>
          </cell>
        </row>
        <row r="11234">
          <cell r="A11234" t="str">
            <v>RM-PAR-PIP-00-0045</v>
          </cell>
          <cell r="B11234" t="str">
            <v>CINT</v>
          </cell>
          <cell r="C11234" t="str">
            <v/>
          </cell>
          <cell r="D11234" t="str">
            <v>PP. 25/25 X T1.2 X 683 STKM 11A (REAR LE</v>
          </cell>
          <cell r="E11234">
            <v>45169</v>
          </cell>
          <cell r="F11234" t="str">
            <v>ROF</v>
          </cell>
          <cell r="G11234" t="str">
            <v>CI_PIPA</v>
          </cell>
          <cell r="H11234" t="str">
            <v>PC</v>
          </cell>
          <cell r="I11234" t="str">
            <v>CPR</v>
          </cell>
          <cell r="J11234" t="str">
            <v/>
          </cell>
          <cell r="K11234" t="str">
            <v>PD</v>
          </cell>
          <cell r="L11234" t="str">
            <v>3015</v>
          </cell>
          <cell r="M11234" t="str">
            <v>V</v>
          </cell>
          <cell r="N11234">
            <v>12060</v>
          </cell>
        </row>
        <row r="11235">
          <cell r="A11235" t="str">
            <v>RM-PAR-PIP-00-0046</v>
          </cell>
          <cell r="B11235" t="str">
            <v>CINT</v>
          </cell>
          <cell r="C11235" t="str">
            <v/>
          </cell>
          <cell r="D11235" t="str">
            <v>PP. 25/25 X T1.2 X 715 STKM 11A (FORE LE</v>
          </cell>
          <cell r="E11235">
            <v>45169</v>
          </cell>
          <cell r="F11235" t="str">
            <v>ROF</v>
          </cell>
          <cell r="G11235" t="str">
            <v>CI_PIPA</v>
          </cell>
          <cell r="H11235" t="str">
            <v>PC</v>
          </cell>
          <cell r="I11235" t="str">
            <v>CPR</v>
          </cell>
          <cell r="J11235" t="str">
            <v/>
          </cell>
          <cell r="K11235" t="str">
            <v>PD</v>
          </cell>
          <cell r="L11235" t="str">
            <v>3015</v>
          </cell>
          <cell r="M11235" t="str">
            <v>V</v>
          </cell>
          <cell r="N11235">
            <v>12625</v>
          </cell>
        </row>
        <row r="11236">
          <cell r="A11236" t="str">
            <v>RM-PAR-PIP-00-0047</v>
          </cell>
          <cell r="B11236" t="str">
            <v>CINT</v>
          </cell>
          <cell r="C11236" t="str">
            <v/>
          </cell>
          <cell r="D11236" t="str">
            <v>PP. 25/25 X T1.2 X 733 STKM 11A (REAR LE</v>
          </cell>
          <cell r="E11236">
            <v>45293</v>
          </cell>
          <cell r="F11236" t="str">
            <v>ROF</v>
          </cell>
          <cell r="G11236" t="str">
            <v>CI_PIPA</v>
          </cell>
          <cell r="H11236" t="str">
            <v>PC</v>
          </cell>
          <cell r="I11236" t="str">
            <v>CPR</v>
          </cell>
          <cell r="J11236" t="str">
            <v/>
          </cell>
          <cell r="K11236" t="str">
            <v>PD</v>
          </cell>
          <cell r="L11236" t="str">
            <v>3015</v>
          </cell>
          <cell r="M11236" t="str">
            <v>V</v>
          </cell>
          <cell r="N11236">
            <v>12943</v>
          </cell>
        </row>
        <row r="11237">
          <cell r="A11237" t="str">
            <v>RM-PAR-PIP-00-0048</v>
          </cell>
          <cell r="B11237" t="str">
            <v>CINT</v>
          </cell>
          <cell r="C11237" t="str">
            <v/>
          </cell>
          <cell r="D11237" t="str">
            <v>PP. 25/25 X T1.2 X 783 STKM 11A (REAR LE</v>
          </cell>
          <cell r="E11237">
            <v>45293</v>
          </cell>
          <cell r="F11237" t="str">
            <v>ROF</v>
          </cell>
          <cell r="G11237" t="str">
            <v>CI_PIPA</v>
          </cell>
          <cell r="H11237" t="str">
            <v>PC</v>
          </cell>
          <cell r="I11237" t="str">
            <v>CPR</v>
          </cell>
          <cell r="J11237" t="str">
            <v/>
          </cell>
          <cell r="K11237" t="str">
            <v>PD</v>
          </cell>
          <cell r="L11237" t="str">
            <v>3015</v>
          </cell>
          <cell r="M11237" t="str">
            <v>V</v>
          </cell>
          <cell r="N11237">
            <v>15197</v>
          </cell>
        </row>
        <row r="11238">
          <cell r="A11238" t="str">
            <v>RM-PAR-PIP-00-0049</v>
          </cell>
          <cell r="B11238" t="str">
            <v>CINT</v>
          </cell>
          <cell r="C11238" t="str">
            <v/>
          </cell>
          <cell r="D11238" t="str">
            <v>PP. 25/25 X T1.2 X 795 STKM 11A (FORE LE</v>
          </cell>
          <cell r="E11238">
            <v>44813</v>
          </cell>
          <cell r="F11238" t="str">
            <v>ROF</v>
          </cell>
          <cell r="G11238" t="str">
            <v>CI_PIPA</v>
          </cell>
          <cell r="H11238" t="str">
            <v>PC</v>
          </cell>
          <cell r="I11238" t="str">
            <v>CPR</v>
          </cell>
          <cell r="J11238" t="str">
            <v/>
          </cell>
          <cell r="K11238" t="str">
            <v>PD</v>
          </cell>
          <cell r="L11238" t="str">
            <v>3015</v>
          </cell>
          <cell r="M11238" t="str">
            <v>V</v>
          </cell>
          <cell r="N11238">
            <v>14206</v>
          </cell>
        </row>
        <row r="11239">
          <cell r="A11239" t="str">
            <v>RM-PAR-PIP-00-0050</v>
          </cell>
          <cell r="B11239" t="str">
            <v>CINT</v>
          </cell>
          <cell r="C11239" t="str">
            <v/>
          </cell>
          <cell r="D11239" t="str">
            <v>PP. SQR.25/25 X T1.2 X 783 STKM 11A (REA</v>
          </cell>
          <cell r="E11239">
            <v>44936</v>
          </cell>
          <cell r="F11239" t="str">
            <v>ROF</v>
          </cell>
          <cell r="G11239" t="str">
            <v>CI_PIPA</v>
          </cell>
          <cell r="H11239" t="str">
            <v>PC</v>
          </cell>
          <cell r="I11239" t="str">
            <v>CPR</v>
          </cell>
          <cell r="J11239" t="str">
            <v/>
          </cell>
          <cell r="K11239" t="str">
            <v>PD</v>
          </cell>
          <cell r="L11239" t="str">
            <v>3015</v>
          </cell>
          <cell r="M11239" t="str">
            <v>V</v>
          </cell>
          <cell r="N11239">
            <v>13826</v>
          </cell>
        </row>
        <row r="11240">
          <cell r="A11240" t="str">
            <v>RM-PAR-PIP-00-0051</v>
          </cell>
          <cell r="B11240" t="str">
            <v>CINT</v>
          </cell>
          <cell r="C11240" t="str">
            <v/>
          </cell>
          <cell r="D11240" t="str">
            <v>PP.SQR. 25/25 X T1.2 X 355 STKM 11A (JOI</v>
          </cell>
          <cell r="E11240">
            <v>44802</v>
          </cell>
          <cell r="F11240" t="str">
            <v>ROF</v>
          </cell>
          <cell r="G11240" t="str">
            <v>CI_PIPA</v>
          </cell>
          <cell r="H11240" t="str">
            <v>PC</v>
          </cell>
          <cell r="I11240" t="str">
            <v>CPR</v>
          </cell>
          <cell r="J11240" t="str">
            <v/>
          </cell>
          <cell r="K11240" t="str">
            <v>PD</v>
          </cell>
          <cell r="L11240" t="str">
            <v>3015</v>
          </cell>
          <cell r="M11240" t="str">
            <v>V</v>
          </cell>
          <cell r="N11240">
            <v>9102</v>
          </cell>
        </row>
        <row r="11241">
          <cell r="A11241" t="str">
            <v>RM-PAR-PIP-00-0052</v>
          </cell>
          <cell r="B11241" t="str">
            <v>CINT</v>
          </cell>
          <cell r="C11241" t="str">
            <v/>
          </cell>
          <cell r="D11241" t="str">
            <v>PP.SQR. 25/25 X T1.2 X 775 STKM 11A (FOR</v>
          </cell>
          <cell r="E11241">
            <v>44802</v>
          </cell>
          <cell r="F11241" t="str">
            <v>ROF</v>
          </cell>
          <cell r="G11241" t="str">
            <v>CI_PIPA</v>
          </cell>
          <cell r="H11241" t="str">
            <v>PC</v>
          </cell>
          <cell r="I11241" t="str">
            <v>CPR</v>
          </cell>
          <cell r="J11241" t="str">
            <v/>
          </cell>
          <cell r="K11241" t="str">
            <v>PD</v>
          </cell>
          <cell r="L11241" t="str">
            <v>3015</v>
          </cell>
          <cell r="M11241" t="str">
            <v>V</v>
          </cell>
          <cell r="N11241">
            <v>13685</v>
          </cell>
        </row>
        <row r="11242">
          <cell r="A11242" t="str">
            <v>RM-PAR-PIP-00-0081</v>
          </cell>
          <cell r="B11242" t="str">
            <v>CINT</v>
          </cell>
          <cell r="C11242" t="str">
            <v/>
          </cell>
          <cell r="D11242" t="str">
            <v>PIPA 25/25 X 1.2 X 396</v>
          </cell>
          <cell r="E11242">
            <v>44926</v>
          </cell>
          <cell r="F11242" t="str">
            <v>ROF</v>
          </cell>
          <cell r="G11242" t="str">
            <v>CI_PIPA</v>
          </cell>
          <cell r="H11242" t="str">
            <v>PC</v>
          </cell>
          <cell r="I11242" t="str">
            <v>CPR</v>
          </cell>
          <cell r="J11242" t="str">
            <v/>
          </cell>
          <cell r="K11242" t="str">
            <v>PD</v>
          </cell>
          <cell r="L11242" t="str">
            <v>3015</v>
          </cell>
          <cell r="M11242" t="str">
            <v>V</v>
          </cell>
          <cell r="N11242">
            <v>7901</v>
          </cell>
        </row>
        <row r="11243">
          <cell r="A11243" t="str">
            <v>RM-PAR-PIP-00-0082</v>
          </cell>
          <cell r="B11243" t="str">
            <v>CINT</v>
          </cell>
          <cell r="C11243" t="str">
            <v/>
          </cell>
          <cell r="D11243" t="str">
            <v>PIPA 25/25 X 1.2 X 786</v>
          </cell>
          <cell r="E11243">
            <v>44804</v>
          </cell>
          <cell r="F11243" t="str">
            <v>ROF</v>
          </cell>
          <cell r="G11243" t="str">
            <v>CI_PIPA</v>
          </cell>
          <cell r="H11243" t="str">
            <v>PC</v>
          </cell>
          <cell r="I11243" t="str">
            <v>CPR</v>
          </cell>
          <cell r="J11243" t="str">
            <v/>
          </cell>
          <cell r="K11243" t="str">
            <v>PD</v>
          </cell>
          <cell r="L11243" t="str">
            <v>3015</v>
          </cell>
          <cell r="M11243" t="str">
            <v>V</v>
          </cell>
          <cell r="N11243">
            <v>15658</v>
          </cell>
        </row>
        <row r="11244">
          <cell r="A11244" t="str">
            <v>RM-PAR-PIP-00-0083</v>
          </cell>
          <cell r="B11244" t="str">
            <v>CINT</v>
          </cell>
          <cell r="C11244" t="str">
            <v/>
          </cell>
          <cell r="D11244" t="str">
            <v>PP.SQR. 25/25 X T1.2 X 396 STKM 11A</v>
          </cell>
          <cell r="E11244">
            <v>44797</v>
          </cell>
          <cell r="F11244" t="str">
            <v>ROF</v>
          </cell>
          <cell r="G11244" t="str">
            <v>CI_PIPA</v>
          </cell>
          <cell r="H11244" t="str">
            <v>PC</v>
          </cell>
          <cell r="I11244" t="str">
            <v>CPR</v>
          </cell>
          <cell r="J11244" t="str">
            <v/>
          </cell>
          <cell r="K11244" t="str">
            <v>PD</v>
          </cell>
          <cell r="L11244" t="str">
            <v>3015</v>
          </cell>
          <cell r="M11244" t="str">
            <v>V</v>
          </cell>
          <cell r="N11244">
            <v>7172</v>
          </cell>
        </row>
        <row r="11245">
          <cell r="A11245" t="str">
            <v>RM-PAR-PIP-00-0084</v>
          </cell>
          <cell r="B11245" t="str">
            <v>CINT</v>
          </cell>
          <cell r="C11245" t="str">
            <v/>
          </cell>
          <cell r="D11245" t="str">
            <v>PP.SQR. 25/25 X T1.2 X 785 STKM 11A</v>
          </cell>
          <cell r="E11245">
            <v>44797</v>
          </cell>
          <cell r="F11245" t="str">
            <v>ROF</v>
          </cell>
          <cell r="G11245" t="str">
            <v>CI_PIPA</v>
          </cell>
          <cell r="H11245" t="str">
            <v>PC</v>
          </cell>
          <cell r="I11245" t="str">
            <v>CPR</v>
          </cell>
          <cell r="J11245" t="str">
            <v/>
          </cell>
          <cell r="K11245" t="str">
            <v>PD</v>
          </cell>
          <cell r="L11245" t="str">
            <v>3015</v>
          </cell>
          <cell r="M11245" t="str">
            <v>V</v>
          </cell>
          <cell r="N11245">
            <v>14217</v>
          </cell>
        </row>
        <row r="11246">
          <cell r="A11246" t="str">
            <v>RM-PAR-PIP-00-0085</v>
          </cell>
          <cell r="B11246" t="str">
            <v>CINT</v>
          </cell>
          <cell r="C11246" t="str">
            <v/>
          </cell>
          <cell r="D11246" t="str">
            <v>ALUMINIUM 70 X 350 X 650 MM LOBBY CHAIR</v>
          </cell>
          <cell r="E11246">
            <v>0</v>
          </cell>
          <cell r="F11246" t="str">
            <v>ROF</v>
          </cell>
          <cell r="G11246" t="str">
            <v>CI_PIPA</v>
          </cell>
          <cell r="H11246" t="str">
            <v>PC</v>
          </cell>
          <cell r="I11246" t="str">
            <v>CPR</v>
          </cell>
          <cell r="J11246" t="str">
            <v/>
          </cell>
          <cell r="K11246" t="str">
            <v>PD</v>
          </cell>
          <cell r="L11246" t="str">
            <v>3015</v>
          </cell>
          <cell r="M11246" t="str">
            <v>V</v>
          </cell>
          <cell r="N11246">
            <v>30000</v>
          </cell>
        </row>
        <row r="11247">
          <cell r="A11247" t="str">
            <v>RM-PAR-PIP-00-0086</v>
          </cell>
          <cell r="B11247" t="str">
            <v>CINT</v>
          </cell>
          <cell r="C11247" t="str">
            <v/>
          </cell>
          <cell r="D11247" t="str">
            <v>PIPA 25/25 X 1.2 X 355 STKM 11A</v>
          </cell>
          <cell r="E11247">
            <v>0</v>
          </cell>
          <cell r="F11247" t="str">
            <v>ROF</v>
          </cell>
          <cell r="G11247" t="str">
            <v>CI_PIPA</v>
          </cell>
          <cell r="H11247" t="str">
            <v>PC</v>
          </cell>
          <cell r="I11247" t="str">
            <v>CPR</v>
          </cell>
          <cell r="J11247" t="str">
            <v/>
          </cell>
          <cell r="K11247" t="str">
            <v>PD</v>
          </cell>
          <cell r="L11247" t="str">
            <v>3015</v>
          </cell>
          <cell r="M11247" t="str">
            <v>V</v>
          </cell>
          <cell r="N11247">
            <v>10000</v>
          </cell>
        </row>
        <row r="11248">
          <cell r="A11248" t="str">
            <v>RM-PAR-PLS-00-0053</v>
          </cell>
          <cell r="B11248" t="str">
            <v>CINT</v>
          </cell>
          <cell r="C11248" t="str">
            <v/>
          </cell>
          <cell r="D11248" t="str">
            <v>BACK PLASTIC OLIVE DARK GREY (TANPA EMBO</v>
          </cell>
          <cell r="E11248">
            <v>44797</v>
          </cell>
          <cell r="F11248" t="str">
            <v>ROF</v>
          </cell>
          <cell r="G11248" t="str">
            <v>CI_PLSTK</v>
          </cell>
          <cell r="H11248" t="str">
            <v>PC</v>
          </cell>
          <cell r="I11248" t="str">
            <v>CPR</v>
          </cell>
          <cell r="J11248" t="str">
            <v/>
          </cell>
          <cell r="K11248" t="str">
            <v>PD</v>
          </cell>
          <cell r="L11248" t="str">
            <v>3015</v>
          </cell>
          <cell r="M11248" t="str">
            <v>V</v>
          </cell>
          <cell r="N11248">
            <v>30431</v>
          </cell>
        </row>
        <row r="11249">
          <cell r="A11249" t="str">
            <v>RM-PAR-PLS-00-0054</v>
          </cell>
          <cell r="B11249" t="str">
            <v>CINT</v>
          </cell>
          <cell r="C11249" t="str">
            <v/>
          </cell>
          <cell r="D11249" t="str">
            <v>BACK PLASTIC OLIVE LIGHT BLUE (TANPA EMB</v>
          </cell>
          <cell r="E11249">
            <v>45131</v>
          </cell>
          <cell r="F11249" t="str">
            <v>ROF</v>
          </cell>
          <cell r="G11249" t="str">
            <v>CI_PLSTK</v>
          </cell>
          <cell r="H11249" t="str">
            <v>PC</v>
          </cell>
          <cell r="I11249" t="str">
            <v>CPR</v>
          </cell>
          <cell r="J11249" t="str">
            <v/>
          </cell>
          <cell r="K11249" t="str">
            <v>PD</v>
          </cell>
          <cell r="L11249" t="str">
            <v>3015</v>
          </cell>
          <cell r="M11249" t="str">
            <v>V</v>
          </cell>
          <cell r="N11249">
            <v>32359</v>
          </cell>
        </row>
        <row r="11250">
          <cell r="A11250" t="str">
            <v>RM-PAR-PLS-00-0055</v>
          </cell>
          <cell r="B11250" t="str">
            <v>CINT</v>
          </cell>
          <cell r="C11250" t="str">
            <v/>
          </cell>
          <cell r="D11250" t="str">
            <v>BACK PLASTIC OLIVE LIGHT GREEN (TANPA EM</v>
          </cell>
          <cell r="E11250">
            <v>44797</v>
          </cell>
          <cell r="F11250" t="str">
            <v>ROF</v>
          </cell>
          <cell r="G11250" t="str">
            <v>CI_PLSTK</v>
          </cell>
          <cell r="H11250" t="str">
            <v>PC</v>
          </cell>
          <cell r="I11250" t="str">
            <v>CPR</v>
          </cell>
          <cell r="J11250" t="str">
            <v/>
          </cell>
          <cell r="K11250" t="str">
            <v>PD</v>
          </cell>
          <cell r="L11250" t="str">
            <v>3015</v>
          </cell>
          <cell r="M11250" t="str">
            <v>V</v>
          </cell>
          <cell r="N11250">
            <v>30431</v>
          </cell>
        </row>
        <row r="11251">
          <cell r="A11251" t="str">
            <v>RM-PAR-PLS-00-0056</v>
          </cell>
          <cell r="B11251" t="str">
            <v>CINT</v>
          </cell>
          <cell r="C11251" t="str">
            <v/>
          </cell>
          <cell r="D11251" t="str">
            <v>LEG SHOES FOR 25/25</v>
          </cell>
          <cell r="E11251">
            <v>45169</v>
          </cell>
          <cell r="F11251" t="str">
            <v>ROF</v>
          </cell>
          <cell r="G11251" t="str">
            <v>CI_PLSTK</v>
          </cell>
          <cell r="H11251" t="str">
            <v>PC</v>
          </cell>
          <cell r="I11251" t="str">
            <v>CPR</v>
          </cell>
          <cell r="J11251" t="str">
            <v/>
          </cell>
          <cell r="K11251" t="str">
            <v>PD</v>
          </cell>
          <cell r="L11251" t="str">
            <v>3015</v>
          </cell>
          <cell r="M11251" t="str">
            <v>V</v>
          </cell>
          <cell r="N11251">
            <v>509</v>
          </cell>
        </row>
        <row r="11252">
          <cell r="A11252" t="str">
            <v>RM-PAR-PLS-00-0057</v>
          </cell>
          <cell r="B11252" t="str">
            <v>CINT</v>
          </cell>
          <cell r="C11252" t="str">
            <v/>
          </cell>
          <cell r="D11252" t="str">
            <v>PLASTIK 10 X 20</v>
          </cell>
          <cell r="E11252">
            <v>44797</v>
          </cell>
          <cell r="F11252" t="str">
            <v>ROF</v>
          </cell>
          <cell r="G11252" t="str">
            <v>CI_PLSTK</v>
          </cell>
          <cell r="H11252" t="str">
            <v>KG</v>
          </cell>
          <cell r="I11252" t="str">
            <v>CPR</v>
          </cell>
          <cell r="J11252" t="str">
            <v/>
          </cell>
          <cell r="K11252" t="str">
            <v>PD</v>
          </cell>
          <cell r="L11252" t="str">
            <v>3015</v>
          </cell>
          <cell r="M11252" t="str">
            <v>V</v>
          </cell>
          <cell r="N11252">
            <v>40000</v>
          </cell>
        </row>
        <row r="11253">
          <cell r="A11253" t="str">
            <v>RM-PAR-PLS-00-0058</v>
          </cell>
          <cell r="B11253" t="str">
            <v>CINT</v>
          </cell>
          <cell r="C11253" t="str">
            <v/>
          </cell>
          <cell r="D11253" t="str">
            <v>SEAT PLASTIC OLIVE DARK GREY (TANPA EMBO</v>
          </cell>
          <cell r="E11253">
            <v>44797</v>
          </cell>
          <cell r="F11253" t="str">
            <v>ROF</v>
          </cell>
          <cell r="G11253" t="str">
            <v>CI_PLSTK</v>
          </cell>
          <cell r="H11253" t="str">
            <v>PC</v>
          </cell>
          <cell r="I11253" t="str">
            <v>CPR</v>
          </cell>
          <cell r="J11253" t="str">
            <v/>
          </cell>
          <cell r="K11253" t="str">
            <v>PD</v>
          </cell>
          <cell r="L11253" t="str">
            <v>3015</v>
          </cell>
          <cell r="M11253" t="str">
            <v>V</v>
          </cell>
          <cell r="N11253">
            <v>37200</v>
          </cell>
        </row>
        <row r="11254">
          <cell r="A11254" t="str">
            <v>RM-PAR-PLS-00-0059</v>
          </cell>
          <cell r="B11254" t="str">
            <v>CINT</v>
          </cell>
          <cell r="C11254" t="str">
            <v/>
          </cell>
          <cell r="D11254" t="str">
            <v>SEAT PLASTIC OLIVE LIGHT BLUE (TANPA EMB</v>
          </cell>
          <cell r="E11254">
            <v>45131</v>
          </cell>
          <cell r="F11254" t="str">
            <v>ROF</v>
          </cell>
          <cell r="G11254" t="str">
            <v>CI_PLSTK</v>
          </cell>
          <cell r="H11254" t="str">
            <v>PC</v>
          </cell>
          <cell r="I11254" t="str">
            <v>CPR</v>
          </cell>
          <cell r="J11254" t="str">
            <v/>
          </cell>
          <cell r="K11254" t="str">
            <v>PD</v>
          </cell>
          <cell r="L11254" t="str">
            <v>3015</v>
          </cell>
          <cell r="M11254" t="str">
            <v>V</v>
          </cell>
          <cell r="N11254">
            <v>40584</v>
          </cell>
        </row>
        <row r="11255">
          <cell r="A11255" t="str">
            <v>RM-PAR-PLS-00-0060</v>
          </cell>
          <cell r="B11255" t="str">
            <v>CINT</v>
          </cell>
          <cell r="C11255" t="str">
            <v/>
          </cell>
          <cell r="D11255" t="str">
            <v>SEAT PLASTIC OLIVE LIGHT GREEN (TANPA EM</v>
          </cell>
          <cell r="E11255">
            <v>44797</v>
          </cell>
          <cell r="F11255" t="str">
            <v>ROF</v>
          </cell>
          <cell r="G11255" t="str">
            <v>CI_PLSTK</v>
          </cell>
          <cell r="H11255" t="str">
            <v>PC</v>
          </cell>
          <cell r="I11255" t="str">
            <v>CPR</v>
          </cell>
          <cell r="J11255" t="str">
            <v/>
          </cell>
          <cell r="K11255" t="str">
            <v>PD</v>
          </cell>
          <cell r="L11255" t="str">
            <v>3015</v>
          </cell>
          <cell r="M11255" t="str">
            <v>V</v>
          </cell>
          <cell r="N11255">
            <v>37200</v>
          </cell>
        </row>
        <row r="11256">
          <cell r="A11256" t="str">
            <v>RM-PAR-PLT-00-0061</v>
          </cell>
          <cell r="B11256" t="str">
            <v>CINT</v>
          </cell>
          <cell r="C11256" t="str">
            <v/>
          </cell>
          <cell r="D11256" t="str">
            <v>BRACKET PLATE 20 PARAMOUNT</v>
          </cell>
          <cell r="E11256">
            <v>44797</v>
          </cell>
          <cell r="F11256" t="str">
            <v>ROF</v>
          </cell>
          <cell r="G11256" t="str">
            <v>CI_PLAT</v>
          </cell>
          <cell r="H11256" t="str">
            <v>PC</v>
          </cell>
          <cell r="I11256" t="str">
            <v>CPR</v>
          </cell>
          <cell r="J11256" t="str">
            <v/>
          </cell>
          <cell r="K11256" t="str">
            <v>PD</v>
          </cell>
          <cell r="L11256" t="str">
            <v>3015</v>
          </cell>
          <cell r="M11256" t="str">
            <v>V</v>
          </cell>
          <cell r="N11256">
            <v>13943</v>
          </cell>
        </row>
        <row r="11257">
          <cell r="A11257" t="str">
            <v>RM-PAR-PLT-00-0062</v>
          </cell>
          <cell r="B11257" t="str">
            <v>CINT</v>
          </cell>
          <cell r="C11257" t="str">
            <v/>
          </cell>
          <cell r="D11257" t="str">
            <v>BRACKET PLATE 25 PARAMOUNT</v>
          </cell>
          <cell r="E11257">
            <v>45169</v>
          </cell>
          <cell r="F11257" t="str">
            <v>ROF</v>
          </cell>
          <cell r="G11257" t="str">
            <v>CI_PLAT</v>
          </cell>
          <cell r="H11257" t="str">
            <v>PC</v>
          </cell>
          <cell r="I11257" t="str">
            <v>CPR</v>
          </cell>
          <cell r="J11257" t="str">
            <v/>
          </cell>
          <cell r="K11257" t="str">
            <v>PD</v>
          </cell>
          <cell r="L11257" t="str">
            <v>3015</v>
          </cell>
          <cell r="M11257" t="str">
            <v>V</v>
          </cell>
          <cell r="N11257">
            <v>1400</v>
          </cell>
        </row>
        <row r="11258">
          <cell r="A11258" t="str">
            <v>RM-PAR-TRX-00-0063</v>
          </cell>
          <cell r="B11258" t="str">
            <v>CINT</v>
          </cell>
          <cell r="C11258" t="str">
            <v/>
          </cell>
          <cell r="D11258" t="str">
            <v>BACK BOARD 440 X 154 PARAMOUNT XL</v>
          </cell>
          <cell r="E11258">
            <v>44797</v>
          </cell>
          <cell r="F11258" t="str">
            <v>ROF</v>
          </cell>
          <cell r="G11258" t="str">
            <v>CI_OTH</v>
          </cell>
          <cell r="H11258" t="str">
            <v>PC</v>
          </cell>
          <cell r="I11258" t="str">
            <v>CPR</v>
          </cell>
          <cell r="J11258" t="str">
            <v/>
          </cell>
          <cell r="K11258" t="str">
            <v>PD</v>
          </cell>
          <cell r="L11258" t="str">
            <v>3015</v>
          </cell>
          <cell r="M11258" t="str">
            <v>V</v>
          </cell>
          <cell r="N11258">
            <v>12267</v>
          </cell>
        </row>
        <row r="11259">
          <cell r="A11259" t="str">
            <v>RM-PAR-TRX-00-0064</v>
          </cell>
          <cell r="B11259" t="str">
            <v>CINT</v>
          </cell>
          <cell r="C11259" t="str">
            <v/>
          </cell>
          <cell r="D11259" t="str">
            <v>BACK BOARD MDF T.12 X 385 X 154 PARAMOUN</v>
          </cell>
          <cell r="E11259">
            <v>44797</v>
          </cell>
          <cell r="F11259" t="str">
            <v>ROF</v>
          </cell>
          <cell r="G11259" t="str">
            <v>CI_OTH</v>
          </cell>
          <cell r="H11259" t="str">
            <v>PC</v>
          </cell>
          <cell r="I11259" t="str">
            <v>CPR</v>
          </cell>
          <cell r="J11259" t="str">
            <v/>
          </cell>
          <cell r="K11259" t="str">
            <v>PD</v>
          </cell>
          <cell r="L11259" t="str">
            <v>3015</v>
          </cell>
          <cell r="M11259" t="str">
            <v>V</v>
          </cell>
          <cell r="N11259">
            <v>4095</v>
          </cell>
        </row>
        <row r="11260">
          <cell r="A11260" t="str">
            <v>RM-PAR-TRX-00-0065</v>
          </cell>
          <cell r="B11260" t="str">
            <v>CINT</v>
          </cell>
          <cell r="C11260" t="str">
            <v/>
          </cell>
          <cell r="D11260" t="str">
            <v>BASE BOARD DRAWER PARAMOUNT</v>
          </cell>
          <cell r="E11260">
            <v>44797</v>
          </cell>
          <cell r="F11260" t="str">
            <v>ROF</v>
          </cell>
          <cell r="G11260" t="str">
            <v>CI_BOARD</v>
          </cell>
          <cell r="H11260" t="str">
            <v>PC</v>
          </cell>
          <cell r="I11260" t="str">
            <v>CPR</v>
          </cell>
          <cell r="J11260" t="str">
            <v/>
          </cell>
          <cell r="K11260" t="str">
            <v>PD</v>
          </cell>
          <cell r="L11260" t="str">
            <v>3015</v>
          </cell>
          <cell r="M11260" t="str">
            <v>V</v>
          </cell>
          <cell r="N11260">
            <v>42251</v>
          </cell>
        </row>
        <row r="11261">
          <cell r="A11261" t="str">
            <v>RM-PAR-TRX-00-0066</v>
          </cell>
          <cell r="B11261" t="str">
            <v>CINT</v>
          </cell>
          <cell r="C11261" t="str">
            <v/>
          </cell>
          <cell r="D11261" t="str">
            <v>BASE DRAWER T12 X 626 X 238 PARAMOUNT XL</v>
          </cell>
          <cell r="E11261">
            <v>44804</v>
          </cell>
          <cell r="F11261" t="str">
            <v>ROF</v>
          </cell>
          <cell r="G11261" t="str">
            <v>CI_OTH</v>
          </cell>
          <cell r="H11261" t="str">
            <v>PC</v>
          </cell>
          <cell r="I11261" t="str">
            <v>CPR</v>
          </cell>
          <cell r="J11261" t="str">
            <v/>
          </cell>
          <cell r="K11261" t="str">
            <v>PD</v>
          </cell>
          <cell r="L11261" t="str">
            <v>3015</v>
          </cell>
          <cell r="M11261" t="str">
            <v>V</v>
          </cell>
          <cell r="N11261">
            <v>23033</v>
          </cell>
        </row>
        <row r="11262">
          <cell r="A11262" t="str">
            <v>RM-PAR-TRX-00-0067</v>
          </cell>
          <cell r="B11262" t="str">
            <v>CINT</v>
          </cell>
          <cell r="C11262" t="str">
            <v/>
          </cell>
          <cell r="D11262" t="str">
            <v>DRAWER &amp; FRONT BOARD PARAMOUNT DESK</v>
          </cell>
          <cell r="E11262">
            <v>44804</v>
          </cell>
          <cell r="F11262" t="str">
            <v>ROF</v>
          </cell>
          <cell r="G11262" t="str">
            <v>CI_BOARD</v>
          </cell>
          <cell r="H11262" t="str">
            <v>SET</v>
          </cell>
          <cell r="I11262" t="str">
            <v>CPR</v>
          </cell>
          <cell r="J11262" t="str">
            <v/>
          </cell>
          <cell r="K11262" t="str">
            <v>PD</v>
          </cell>
          <cell r="L11262" t="str">
            <v>3015</v>
          </cell>
          <cell r="M11262" t="str">
            <v>V</v>
          </cell>
          <cell r="N11262">
            <v>108004</v>
          </cell>
        </row>
        <row r="11263">
          <cell r="A11263" t="str">
            <v>RM-PAR-TRX-00-0068</v>
          </cell>
          <cell r="B11263" t="str">
            <v>CINT</v>
          </cell>
          <cell r="C11263" t="str">
            <v/>
          </cell>
          <cell r="D11263" t="str">
            <v>DRAWER SUPPORT PIPE PARAMOUNT + NUT INSE</v>
          </cell>
          <cell r="E11263">
            <v>45169</v>
          </cell>
          <cell r="F11263" t="str">
            <v>ROF</v>
          </cell>
          <cell r="G11263" t="str">
            <v>CI_OTH</v>
          </cell>
          <cell r="H11263" t="str">
            <v>PC</v>
          </cell>
          <cell r="I11263" t="str">
            <v>CPR</v>
          </cell>
          <cell r="J11263" t="str">
            <v/>
          </cell>
          <cell r="K11263" t="str">
            <v>PD</v>
          </cell>
          <cell r="L11263" t="str">
            <v>3015</v>
          </cell>
          <cell r="M11263" t="str">
            <v>V</v>
          </cell>
          <cell r="N11263">
            <v>8415</v>
          </cell>
        </row>
        <row r="11264">
          <cell r="A11264" t="str">
            <v>RM-PAR-TRX-00-0069</v>
          </cell>
          <cell r="B11264" t="str">
            <v>CINT</v>
          </cell>
          <cell r="C11264" t="str">
            <v/>
          </cell>
          <cell r="D11264" t="str">
            <v>MDF 12 mm + LAMINASI MELAMIN PAPER BEECH</v>
          </cell>
          <cell r="E11264">
            <v>44799</v>
          </cell>
          <cell r="F11264" t="str">
            <v>ROF</v>
          </cell>
          <cell r="G11264" t="str">
            <v>CI_BOARD</v>
          </cell>
          <cell r="H11264" t="str">
            <v>PC</v>
          </cell>
          <cell r="I11264" t="str">
            <v>CPR</v>
          </cell>
          <cell r="J11264" t="str">
            <v/>
          </cell>
          <cell r="K11264" t="str">
            <v>PD</v>
          </cell>
          <cell r="L11264" t="str">
            <v>3015</v>
          </cell>
          <cell r="M11264" t="str">
            <v>V</v>
          </cell>
          <cell r="N11264">
            <v>246160</v>
          </cell>
        </row>
        <row r="11265">
          <cell r="A11265" t="str">
            <v>RM-PAR-TRX-00-0070</v>
          </cell>
          <cell r="B11265" t="str">
            <v>CINT</v>
          </cell>
          <cell r="C11265" t="str">
            <v/>
          </cell>
          <cell r="D11265" t="str">
            <v>MDF 18 mm + LAMINASI MELAMIN PAPER BEECH</v>
          </cell>
          <cell r="E11265">
            <v>44797</v>
          </cell>
          <cell r="F11265" t="str">
            <v>ROF</v>
          </cell>
          <cell r="G11265" t="str">
            <v>CI_BOARD</v>
          </cell>
          <cell r="H11265" t="str">
            <v>PC</v>
          </cell>
          <cell r="I11265" t="str">
            <v>CPR</v>
          </cell>
          <cell r="J11265" t="str">
            <v/>
          </cell>
          <cell r="K11265" t="str">
            <v>PD</v>
          </cell>
          <cell r="L11265" t="str">
            <v>3015</v>
          </cell>
          <cell r="M11265" t="str">
            <v>V</v>
          </cell>
          <cell r="N11265">
            <v>326908</v>
          </cell>
        </row>
        <row r="11266">
          <cell r="A11266" t="str">
            <v>RM-PAR-TRX-00-0071</v>
          </cell>
          <cell r="B11266" t="str">
            <v>CINT</v>
          </cell>
          <cell r="C11266" t="str">
            <v/>
          </cell>
          <cell r="D11266" t="str">
            <v>MDF 12 MM + LAMINASI MELAMIN PAPER BEACH</v>
          </cell>
          <cell r="E11266">
            <v>44799</v>
          </cell>
          <cell r="F11266" t="str">
            <v>ROF</v>
          </cell>
          <cell r="G11266" t="str">
            <v>CI_OTH</v>
          </cell>
          <cell r="H11266" t="str">
            <v>PC</v>
          </cell>
          <cell r="I11266" t="str">
            <v>CPR</v>
          </cell>
          <cell r="J11266" t="str">
            <v/>
          </cell>
          <cell r="K11266" t="str">
            <v>PD</v>
          </cell>
          <cell r="L11266" t="str">
            <v>3015</v>
          </cell>
          <cell r="M11266" t="str">
            <v>V</v>
          </cell>
          <cell r="N11266">
            <v>315001</v>
          </cell>
        </row>
        <row r="11267">
          <cell r="A11267" t="str">
            <v>RM-PAR-TRX-00-0072</v>
          </cell>
          <cell r="B11267" t="str">
            <v>CINT</v>
          </cell>
          <cell r="C11267" t="str">
            <v/>
          </cell>
          <cell r="D11267" t="str">
            <v>MDF T.18 X 1220 X 2440</v>
          </cell>
          <cell r="E11267">
            <v>44797</v>
          </cell>
          <cell r="F11267" t="str">
            <v>ROF</v>
          </cell>
          <cell r="G11267" t="str">
            <v>CI_BOARD</v>
          </cell>
          <cell r="H11267" t="str">
            <v>PC</v>
          </cell>
          <cell r="I11267" t="str">
            <v>CPR</v>
          </cell>
          <cell r="J11267" t="str">
            <v/>
          </cell>
          <cell r="K11267" t="str">
            <v>PD</v>
          </cell>
          <cell r="L11267" t="str">
            <v>3015</v>
          </cell>
          <cell r="M11267" t="str">
            <v>V</v>
          </cell>
          <cell r="N11267">
            <v>164546</v>
          </cell>
        </row>
        <row r="11268">
          <cell r="A11268" t="str">
            <v>RM-PAR-TRX-00-0073</v>
          </cell>
          <cell r="B11268" t="str">
            <v>CINT</v>
          </cell>
          <cell r="C11268" t="str">
            <v/>
          </cell>
          <cell r="D11268" t="str">
            <v>MDF T.18 X 1220 X 2440 + LAMINASI MELAMI</v>
          </cell>
          <cell r="E11268">
            <v>44799</v>
          </cell>
          <cell r="F11268" t="str">
            <v>ROF</v>
          </cell>
          <cell r="G11268" t="str">
            <v>CI_OTH</v>
          </cell>
          <cell r="H11268" t="str">
            <v>PC</v>
          </cell>
          <cell r="I11268" t="str">
            <v>CPR</v>
          </cell>
          <cell r="J11268" t="str">
            <v/>
          </cell>
          <cell r="K11268" t="str">
            <v>PD</v>
          </cell>
          <cell r="L11268" t="str">
            <v>3015</v>
          </cell>
          <cell r="M11268" t="str">
            <v>V</v>
          </cell>
          <cell r="N11268">
            <v>239156</v>
          </cell>
        </row>
        <row r="11269">
          <cell r="A11269" t="str">
            <v>RM-PAR-TRX-00-0074</v>
          </cell>
          <cell r="B11269" t="str">
            <v>CINT</v>
          </cell>
          <cell r="C11269" t="str">
            <v/>
          </cell>
          <cell r="D11269" t="str">
            <v>MMDF 12 X 1220 X 2440</v>
          </cell>
          <cell r="E11269">
            <v>44797</v>
          </cell>
          <cell r="F11269" t="str">
            <v>ROF</v>
          </cell>
          <cell r="G11269" t="str">
            <v>CI_BOARD</v>
          </cell>
          <cell r="H11269" t="str">
            <v>PC</v>
          </cell>
          <cell r="I11269" t="str">
            <v>CPR</v>
          </cell>
          <cell r="J11269" t="str">
            <v/>
          </cell>
          <cell r="K11269" t="str">
            <v>PD</v>
          </cell>
          <cell r="L11269" t="str">
            <v>3015</v>
          </cell>
          <cell r="M11269" t="str">
            <v>V</v>
          </cell>
          <cell r="N11269">
            <v>110455</v>
          </cell>
        </row>
        <row r="11270">
          <cell r="A11270" t="str">
            <v>RM-PAR-TRX-00-0075</v>
          </cell>
          <cell r="B11270" t="str">
            <v>CINT</v>
          </cell>
          <cell r="C11270" t="str">
            <v/>
          </cell>
          <cell r="D11270" t="str">
            <v>PLYWOOD T.4 X 120 X 2440 PARAMOUNT</v>
          </cell>
          <cell r="E11270">
            <v>44797</v>
          </cell>
          <cell r="F11270" t="str">
            <v>ROF</v>
          </cell>
          <cell r="G11270" t="str">
            <v>CI_BOARD</v>
          </cell>
          <cell r="H11270" t="str">
            <v>PC</v>
          </cell>
          <cell r="I11270" t="str">
            <v>CPR</v>
          </cell>
          <cell r="J11270" t="str">
            <v/>
          </cell>
          <cell r="K11270" t="str">
            <v>PD</v>
          </cell>
          <cell r="L11270" t="str">
            <v>3015</v>
          </cell>
          <cell r="M11270" t="str">
            <v>V</v>
          </cell>
          <cell r="N11270">
            <v>75000</v>
          </cell>
        </row>
        <row r="11271">
          <cell r="A11271" t="str">
            <v>RM-PAR-TRX-00-0076</v>
          </cell>
          <cell r="B11271" t="str">
            <v>CINT</v>
          </cell>
          <cell r="C11271" t="str">
            <v/>
          </cell>
          <cell r="D11271" t="str">
            <v>SHELF DRAWER T12 X 626 X 350 PARAMOUNT X</v>
          </cell>
          <cell r="E11271">
            <v>44804</v>
          </cell>
          <cell r="F11271" t="str">
            <v>ROF</v>
          </cell>
          <cell r="G11271" t="str">
            <v>CI_OTH</v>
          </cell>
          <cell r="H11271" t="str">
            <v>PC</v>
          </cell>
          <cell r="I11271" t="str">
            <v>CPR</v>
          </cell>
          <cell r="J11271" t="str">
            <v/>
          </cell>
          <cell r="K11271" t="str">
            <v>PD</v>
          </cell>
          <cell r="L11271" t="str">
            <v>3015</v>
          </cell>
          <cell r="M11271" t="str">
            <v>V</v>
          </cell>
          <cell r="N11271">
            <v>11000</v>
          </cell>
        </row>
        <row r="11272">
          <cell r="A11272" t="str">
            <v>RM-PAR-TRX-00-0077</v>
          </cell>
          <cell r="B11272" t="str">
            <v>CINT</v>
          </cell>
          <cell r="C11272" t="str">
            <v/>
          </cell>
          <cell r="D11272" t="str">
            <v>SIDE BOARD DRAWER PARAMOUNT</v>
          </cell>
          <cell r="E11272">
            <v>44797</v>
          </cell>
          <cell r="F11272" t="str">
            <v>ROF</v>
          </cell>
          <cell r="G11272" t="str">
            <v>CI_OTH</v>
          </cell>
          <cell r="H11272" t="str">
            <v>PC</v>
          </cell>
          <cell r="I11272" t="str">
            <v>CPR</v>
          </cell>
          <cell r="J11272" t="str">
            <v/>
          </cell>
          <cell r="K11272" t="str">
            <v>PD</v>
          </cell>
          <cell r="L11272" t="str">
            <v>3015</v>
          </cell>
          <cell r="M11272" t="str">
            <v>V</v>
          </cell>
          <cell r="N11272">
            <v>9342</v>
          </cell>
        </row>
        <row r="11273">
          <cell r="A11273" t="str">
            <v>RM-PAR-TRX-00-0078</v>
          </cell>
          <cell r="B11273" t="str">
            <v>CINT</v>
          </cell>
          <cell r="C11273" t="str">
            <v/>
          </cell>
          <cell r="D11273" t="str">
            <v>SIDE DRAWER R/L T12 X 450 X 380  PARAMOU</v>
          </cell>
          <cell r="E11273">
            <v>44804</v>
          </cell>
          <cell r="F11273" t="str">
            <v>ROF</v>
          </cell>
          <cell r="G11273" t="str">
            <v>CI_BOARD</v>
          </cell>
          <cell r="H11273" t="str">
            <v>PC</v>
          </cell>
          <cell r="I11273" t="str">
            <v>CPR</v>
          </cell>
          <cell r="J11273" t="str">
            <v/>
          </cell>
          <cell r="K11273" t="str">
            <v>PD</v>
          </cell>
          <cell r="L11273" t="str">
            <v>3015</v>
          </cell>
          <cell r="M11273" t="str">
            <v>V</v>
          </cell>
          <cell r="N11273">
            <v>25533</v>
          </cell>
        </row>
        <row r="11274">
          <cell r="A11274" t="str">
            <v>RM-PAR-TRX-00-0079</v>
          </cell>
          <cell r="B11274" t="str">
            <v>CINT</v>
          </cell>
          <cell r="C11274" t="str">
            <v/>
          </cell>
          <cell r="D11274" t="str">
            <v>TABLE TOP 755 X 605 PARAMOUNT XL</v>
          </cell>
          <cell r="E11274">
            <v>44804</v>
          </cell>
          <cell r="F11274" t="str">
            <v>ROF</v>
          </cell>
          <cell r="G11274" t="str">
            <v>CI_OTH</v>
          </cell>
          <cell r="H11274" t="str">
            <v>PC</v>
          </cell>
          <cell r="I11274" t="str">
            <v>CPR</v>
          </cell>
          <cell r="J11274" t="str">
            <v/>
          </cell>
          <cell r="K11274" t="str">
            <v>PD</v>
          </cell>
          <cell r="L11274" t="str">
            <v>3015</v>
          </cell>
          <cell r="M11274" t="str">
            <v>V</v>
          </cell>
          <cell r="N11274">
            <v>87833</v>
          </cell>
        </row>
        <row r="11275">
          <cell r="A11275" t="str">
            <v>RM-PAR-TRX-00-0080</v>
          </cell>
          <cell r="B11275" t="str">
            <v>CINT</v>
          </cell>
          <cell r="C11275" t="str">
            <v/>
          </cell>
          <cell r="D11275" t="str">
            <v>TABLE TOP PARAMOUNT SIZE M</v>
          </cell>
          <cell r="E11275">
            <v>44797</v>
          </cell>
          <cell r="F11275" t="str">
            <v>ROF</v>
          </cell>
          <cell r="G11275" t="str">
            <v>CI_OTH</v>
          </cell>
          <cell r="H11275" t="str">
            <v>PC</v>
          </cell>
          <cell r="I11275" t="str">
            <v>CPR</v>
          </cell>
          <cell r="J11275" t="str">
            <v/>
          </cell>
          <cell r="K11275" t="str">
            <v>PD</v>
          </cell>
          <cell r="L11275" t="str">
            <v>3015</v>
          </cell>
          <cell r="M11275" t="str">
            <v>V</v>
          </cell>
          <cell r="N11275">
            <v>70649</v>
          </cell>
        </row>
        <row r="11276">
          <cell r="A11276" t="str">
            <v>RM-PAR-TRX-00-0085</v>
          </cell>
          <cell r="B11276" t="str">
            <v>CINT</v>
          </cell>
          <cell r="C11276" t="str">
            <v/>
          </cell>
          <cell r="D11276" t="str">
            <v>TABLE TOP PARAMOUNT S/M/L (NEW) 600 X 55</v>
          </cell>
          <cell r="E11276">
            <v>44820</v>
          </cell>
          <cell r="F11276" t="str">
            <v>ROF</v>
          </cell>
          <cell r="G11276" t="str">
            <v>CI_BOARD</v>
          </cell>
          <cell r="H11276" t="str">
            <v>PC</v>
          </cell>
          <cell r="I11276" t="str">
            <v>CPR</v>
          </cell>
          <cell r="J11276" t="str">
            <v/>
          </cell>
          <cell r="K11276" t="str">
            <v>PD</v>
          </cell>
          <cell r="L11276" t="str">
            <v>3015</v>
          </cell>
          <cell r="M11276" t="str">
            <v>V</v>
          </cell>
          <cell r="N11276">
            <v>40486</v>
          </cell>
        </row>
        <row r="11277">
          <cell r="A11277" t="str">
            <v>RM-PAR-TRX-00-0086</v>
          </cell>
          <cell r="B11277" t="str">
            <v>CINT</v>
          </cell>
          <cell r="C11277" t="str">
            <v/>
          </cell>
          <cell r="D11277" t="str">
            <v>COMPACT T.6 MM X 1220 MM X 2440 MM</v>
          </cell>
          <cell r="E11277">
            <v>0</v>
          </cell>
          <cell r="F11277" t="str">
            <v>ROF</v>
          </cell>
          <cell r="G11277" t="str">
            <v>CI_BOARD</v>
          </cell>
          <cell r="H11277" t="str">
            <v>SHT</v>
          </cell>
          <cell r="I11277" t="str">
            <v>CPR</v>
          </cell>
          <cell r="J11277" t="str">
            <v/>
          </cell>
          <cell r="K11277" t="str">
            <v>PD</v>
          </cell>
          <cell r="L11277" t="str">
            <v>3015</v>
          </cell>
          <cell r="M11277" t="str">
            <v>V</v>
          </cell>
          <cell r="N11277">
            <v>50000</v>
          </cell>
        </row>
        <row r="11278">
          <cell r="A11278" t="str">
            <v>RM-PIA-FAB-GI-0001</v>
          </cell>
          <cell r="B11278" t="str">
            <v>CINT</v>
          </cell>
          <cell r="C11278" t="str">
            <v/>
          </cell>
          <cell r="D11278" t="str">
            <v>SEAT COVER PIANO ROLAND O7</v>
          </cell>
          <cell r="E11278">
            <v>44797</v>
          </cell>
          <cell r="F11278" t="str">
            <v>ROF</v>
          </cell>
          <cell r="G11278" t="str">
            <v>CI_KAIN</v>
          </cell>
          <cell r="H11278" t="str">
            <v>PC</v>
          </cell>
          <cell r="I11278" t="str">
            <v>CPR</v>
          </cell>
          <cell r="J11278" t="str">
            <v/>
          </cell>
          <cell r="K11278" t="str">
            <v>PD</v>
          </cell>
          <cell r="L11278" t="str">
            <v>3015</v>
          </cell>
          <cell r="M11278" t="str">
            <v>V</v>
          </cell>
          <cell r="N11278">
            <v>19619</v>
          </cell>
        </row>
        <row r="11279">
          <cell r="A11279" t="str">
            <v>RM-PRI-ACC-00-0001</v>
          </cell>
          <cell r="B11279" t="str">
            <v>CINT</v>
          </cell>
          <cell r="C11279" t="str">
            <v/>
          </cell>
          <cell r="D11279" t="str">
            <v>ACCESSORIES BACK CUSHION-1 PRINCE</v>
          </cell>
          <cell r="E11279">
            <v>44819</v>
          </cell>
          <cell r="F11279" t="str">
            <v>ROF</v>
          </cell>
          <cell r="G11279" t="str">
            <v>CI_OTH</v>
          </cell>
          <cell r="H11279" t="str">
            <v>PC</v>
          </cell>
          <cell r="I11279" t="str">
            <v>CPR</v>
          </cell>
          <cell r="J11279" t="str">
            <v/>
          </cell>
          <cell r="K11279" t="str">
            <v>PD</v>
          </cell>
          <cell r="L11279" t="str">
            <v>3015</v>
          </cell>
          <cell r="M11279" t="str">
            <v>V</v>
          </cell>
          <cell r="N11279">
            <v>13254</v>
          </cell>
        </row>
        <row r="11280">
          <cell r="A11280" t="str">
            <v>RM-PRI-ACC-00-0002</v>
          </cell>
          <cell r="B11280" t="str">
            <v>CINT</v>
          </cell>
          <cell r="C11280" t="str">
            <v/>
          </cell>
          <cell r="D11280" t="str">
            <v>ACCESSORIES BACK CUSHION-2 PRINCE</v>
          </cell>
          <cell r="E11280">
            <v>44804</v>
          </cell>
          <cell r="F11280" t="str">
            <v>ROF</v>
          </cell>
          <cell r="G11280" t="str">
            <v>CI_OTH</v>
          </cell>
          <cell r="H11280" t="str">
            <v>PC</v>
          </cell>
          <cell r="I11280" t="str">
            <v>CPR</v>
          </cell>
          <cell r="J11280" t="str">
            <v/>
          </cell>
          <cell r="K11280" t="str">
            <v>PD</v>
          </cell>
          <cell r="L11280" t="str">
            <v>3015</v>
          </cell>
          <cell r="M11280" t="str">
            <v>V</v>
          </cell>
          <cell r="N11280">
            <v>0</v>
          </cell>
        </row>
        <row r="11281">
          <cell r="A11281" t="str">
            <v>RM-PRI-ACC-00-0003</v>
          </cell>
          <cell r="B11281" t="str">
            <v>CINT</v>
          </cell>
          <cell r="C11281" t="str">
            <v/>
          </cell>
          <cell r="D11281" t="str">
            <v>ACCESSORIES SEAT CUSHION PRINCE</v>
          </cell>
          <cell r="E11281">
            <v>44874</v>
          </cell>
          <cell r="F11281" t="str">
            <v>ROF</v>
          </cell>
          <cell r="G11281" t="str">
            <v>CI_OTH</v>
          </cell>
          <cell r="H11281" t="str">
            <v>PC</v>
          </cell>
          <cell r="I11281" t="str">
            <v>CPR</v>
          </cell>
          <cell r="J11281" t="str">
            <v/>
          </cell>
          <cell r="K11281" t="str">
            <v>PD</v>
          </cell>
          <cell r="L11281" t="str">
            <v>3015</v>
          </cell>
          <cell r="M11281" t="str">
            <v>V</v>
          </cell>
          <cell r="N11281">
            <v>6377</v>
          </cell>
        </row>
        <row r="11282">
          <cell r="A11282" t="str">
            <v>RM-PRI-ACC-00-0004</v>
          </cell>
          <cell r="B11282" t="str">
            <v>CINT</v>
          </cell>
          <cell r="C11282" t="str">
            <v/>
          </cell>
          <cell r="D11282" t="str">
            <v>ACCESSORIES PRINCE</v>
          </cell>
          <cell r="E11282">
            <v>44950</v>
          </cell>
          <cell r="F11282" t="str">
            <v>ROF</v>
          </cell>
          <cell r="G11282" t="str">
            <v>CI_OTH</v>
          </cell>
          <cell r="H11282" t="str">
            <v>PC</v>
          </cell>
          <cell r="I11282" t="str">
            <v>CPR</v>
          </cell>
          <cell r="J11282" t="str">
            <v/>
          </cell>
          <cell r="K11282" t="str">
            <v>PD</v>
          </cell>
          <cell r="L11282" t="str">
            <v>3015</v>
          </cell>
          <cell r="M11282" t="str">
            <v>V</v>
          </cell>
          <cell r="N11282">
            <v>0</v>
          </cell>
        </row>
        <row r="11283">
          <cell r="A11283" t="str">
            <v>RM-PRI-DUS-00-0004</v>
          </cell>
          <cell r="B11283" t="str">
            <v>CINT</v>
          </cell>
          <cell r="C11283" t="str">
            <v/>
          </cell>
          <cell r="D11283" t="str">
            <v>PACK CASE NEW PRINCE</v>
          </cell>
          <cell r="E11283">
            <v>44797</v>
          </cell>
          <cell r="F11283" t="str">
            <v>ROF</v>
          </cell>
          <cell r="G11283" t="str">
            <v>CI_DUS</v>
          </cell>
          <cell r="H11283" t="str">
            <v>PC</v>
          </cell>
          <cell r="I11283" t="str">
            <v>CPR</v>
          </cell>
          <cell r="J11283" t="str">
            <v/>
          </cell>
          <cell r="K11283" t="str">
            <v>PD</v>
          </cell>
          <cell r="L11283" t="str">
            <v>3015</v>
          </cell>
          <cell r="M11283" t="str">
            <v>V</v>
          </cell>
          <cell r="N11283">
            <v>53800</v>
          </cell>
        </row>
        <row r="11284">
          <cell r="A11284" t="str">
            <v>RM-PRI-DUS-00-0005</v>
          </cell>
          <cell r="B11284" t="str">
            <v>CINT</v>
          </cell>
          <cell r="C11284" t="str">
            <v/>
          </cell>
          <cell r="D11284" t="str">
            <v>PACK CASE PRINCE</v>
          </cell>
          <cell r="E11284">
            <v>44797</v>
          </cell>
          <cell r="F11284" t="str">
            <v>ROF</v>
          </cell>
          <cell r="G11284" t="str">
            <v>CI_DUS</v>
          </cell>
          <cell r="H11284" t="str">
            <v>PC</v>
          </cell>
          <cell r="I11284" t="str">
            <v>CPR</v>
          </cell>
          <cell r="J11284" t="str">
            <v/>
          </cell>
          <cell r="K11284" t="str">
            <v>PD</v>
          </cell>
          <cell r="L11284" t="str">
            <v>3015</v>
          </cell>
          <cell r="M11284" t="str">
            <v>V</v>
          </cell>
          <cell r="N11284">
            <v>53800</v>
          </cell>
        </row>
        <row r="11285">
          <cell r="A11285" t="str">
            <v>RM-PRI-FAB-GI-0001</v>
          </cell>
          <cell r="B11285" t="str">
            <v>CINT</v>
          </cell>
          <cell r="C11285" t="str">
            <v/>
          </cell>
          <cell r="D11285" t="str">
            <v>BACK COVER-1 PRINCE RED AL11</v>
          </cell>
          <cell r="E11285">
            <v>44797</v>
          </cell>
          <cell r="F11285" t="str">
            <v>ROF</v>
          </cell>
          <cell r="G11285" t="str">
            <v>CI_KAIN</v>
          </cell>
          <cell r="H11285" t="str">
            <v>PC</v>
          </cell>
          <cell r="I11285" t="str">
            <v>CPR</v>
          </cell>
          <cell r="J11285" t="str">
            <v/>
          </cell>
          <cell r="K11285" t="str">
            <v>PD</v>
          </cell>
          <cell r="L11285" t="str">
            <v>3015</v>
          </cell>
          <cell r="M11285" t="str">
            <v>V</v>
          </cell>
          <cell r="N11285">
            <v>7956</v>
          </cell>
        </row>
        <row r="11286">
          <cell r="A11286" t="str">
            <v>RM-PRI-FAB-GI-0002</v>
          </cell>
          <cell r="B11286" t="str">
            <v>CINT</v>
          </cell>
          <cell r="C11286" t="str">
            <v/>
          </cell>
          <cell r="D11286" t="str">
            <v>BACK COVER-1 PRINCE BLACK L7</v>
          </cell>
          <cell r="E11286">
            <v>44950</v>
          </cell>
          <cell r="F11286" t="str">
            <v>ROF</v>
          </cell>
          <cell r="G11286" t="str">
            <v>CI_KAIN</v>
          </cell>
          <cell r="H11286" t="str">
            <v>PC</v>
          </cell>
          <cell r="I11286" t="str">
            <v>CPR</v>
          </cell>
          <cell r="J11286" t="str">
            <v/>
          </cell>
          <cell r="K11286" t="str">
            <v>PD</v>
          </cell>
          <cell r="L11286" t="str">
            <v>3015</v>
          </cell>
          <cell r="M11286" t="str">
            <v>V</v>
          </cell>
          <cell r="N11286">
            <v>0</v>
          </cell>
        </row>
        <row r="11287">
          <cell r="A11287" t="str">
            <v>RM-PRI-FAB-GI-0003</v>
          </cell>
          <cell r="B11287" t="str">
            <v>CINT</v>
          </cell>
          <cell r="C11287" t="str">
            <v/>
          </cell>
          <cell r="D11287" t="str">
            <v>BACK COVER-1 PRINCE BLUE V1</v>
          </cell>
          <cell r="E11287">
            <v>44797</v>
          </cell>
          <cell r="F11287" t="str">
            <v>ROF</v>
          </cell>
          <cell r="G11287" t="str">
            <v>CI_KAIN</v>
          </cell>
          <cell r="H11287" t="str">
            <v>PC</v>
          </cell>
          <cell r="I11287" t="str">
            <v>CPR</v>
          </cell>
          <cell r="J11287" t="str">
            <v/>
          </cell>
          <cell r="K11287" t="str">
            <v>PD</v>
          </cell>
          <cell r="L11287" t="str">
            <v>3015</v>
          </cell>
          <cell r="M11287" t="str">
            <v>V</v>
          </cell>
          <cell r="N11287">
            <v>7956</v>
          </cell>
        </row>
        <row r="11288">
          <cell r="A11288" t="str">
            <v>RM-PRI-FAB-GI-0004</v>
          </cell>
          <cell r="B11288" t="str">
            <v>CINT</v>
          </cell>
          <cell r="C11288" t="str">
            <v/>
          </cell>
          <cell r="D11288" t="str">
            <v>BACK COVER-1 PRINCE CREAM N5</v>
          </cell>
          <cell r="E11288">
            <v>44797</v>
          </cell>
          <cell r="F11288" t="str">
            <v>ROF</v>
          </cell>
          <cell r="G11288" t="str">
            <v>CI_KAIN</v>
          </cell>
          <cell r="H11288" t="str">
            <v>PC</v>
          </cell>
          <cell r="I11288" t="str">
            <v>CPR</v>
          </cell>
          <cell r="J11288" t="str">
            <v/>
          </cell>
          <cell r="K11288" t="str">
            <v>PD</v>
          </cell>
          <cell r="L11288" t="str">
            <v>3015</v>
          </cell>
          <cell r="M11288" t="str">
            <v>V</v>
          </cell>
          <cell r="N11288">
            <v>7956</v>
          </cell>
        </row>
        <row r="11289">
          <cell r="A11289" t="str">
            <v>RM-PRI-FAB-GI-0005</v>
          </cell>
          <cell r="B11289" t="str">
            <v>CINT</v>
          </cell>
          <cell r="C11289" t="str">
            <v/>
          </cell>
          <cell r="D11289" t="str">
            <v>BACK COVER-1 PRINCE GREY L2</v>
          </cell>
          <cell r="E11289">
            <v>44804</v>
          </cell>
          <cell r="F11289" t="str">
            <v>ROF</v>
          </cell>
          <cell r="G11289" t="str">
            <v>CI_KAIN</v>
          </cell>
          <cell r="H11289" t="str">
            <v>PC</v>
          </cell>
          <cell r="I11289" t="str">
            <v>CPR</v>
          </cell>
          <cell r="J11289" t="str">
            <v/>
          </cell>
          <cell r="K11289" t="str">
            <v>PD</v>
          </cell>
          <cell r="L11289" t="str">
            <v>3015</v>
          </cell>
          <cell r="M11289" t="str">
            <v>V</v>
          </cell>
          <cell r="N11289">
            <v>6472</v>
          </cell>
        </row>
        <row r="11290">
          <cell r="A11290" t="str">
            <v>RM-PRI-FAB-GI-0006</v>
          </cell>
          <cell r="B11290" t="str">
            <v>CINT</v>
          </cell>
          <cell r="C11290" t="str">
            <v/>
          </cell>
          <cell r="D11290" t="str">
            <v>BACK COVER-1 PRINCE L12</v>
          </cell>
          <cell r="E11290">
            <v>44797</v>
          </cell>
          <cell r="F11290" t="str">
            <v>ROF</v>
          </cell>
          <cell r="G11290" t="str">
            <v>CI_KAIN</v>
          </cell>
          <cell r="H11290" t="str">
            <v>PC</v>
          </cell>
          <cell r="I11290" t="str">
            <v>CPR</v>
          </cell>
          <cell r="J11290" t="str">
            <v/>
          </cell>
          <cell r="K11290" t="str">
            <v>PD</v>
          </cell>
          <cell r="L11290" t="str">
            <v>3015</v>
          </cell>
          <cell r="M11290" t="str">
            <v>V</v>
          </cell>
          <cell r="N11290">
            <v>7956</v>
          </cell>
        </row>
        <row r="11291">
          <cell r="A11291" t="str">
            <v>RM-PRI-FAB-GI-0007</v>
          </cell>
          <cell r="B11291" t="str">
            <v>CINT</v>
          </cell>
          <cell r="C11291" t="str">
            <v/>
          </cell>
          <cell r="D11291" t="str">
            <v>BACK COVER-2 PRINCE AL-11 + KANTONG DIBO</v>
          </cell>
          <cell r="E11291">
            <v>44797</v>
          </cell>
          <cell r="F11291" t="str">
            <v>ROF</v>
          </cell>
          <cell r="G11291" t="str">
            <v>CI_KAIN</v>
          </cell>
          <cell r="H11291" t="str">
            <v>PC</v>
          </cell>
          <cell r="I11291" t="str">
            <v>CPR</v>
          </cell>
          <cell r="J11291" t="str">
            <v/>
          </cell>
          <cell r="K11291" t="str">
            <v>PD</v>
          </cell>
          <cell r="L11291" t="str">
            <v>3015</v>
          </cell>
          <cell r="M11291" t="str">
            <v>V</v>
          </cell>
          <cell r="N11291">
            <v>7956</v>
          </cell>
        </row>
        <row r="11292">
          <cell r="A11292" t="str">
            <v>RM-PRI-FAB-GI-0008</v>
          </cell>
          <cell r="B11292" t="str">
            <v>CINT</v>
          </cell>
          <cell r="C11292" t="str">
            <v/>
          </cell>
          <cell r="D11292" t="str">
            <v>BACK COVER-2 PRINCE BLACK-L7</v>
          </cell>
          <cell r="E11292">
            <v>44950</v>
          </cell>
          <cell r="F11292" t="str">
            <v>ROF</v>
          </cell>
          <cell r="G11292" t="str">
            <v>CI_KAIN</v>
          </cell>
          <cell r="H11292" t="str">
            <v>PC</v>
          </cell>
          <cell r="I11292" t="str">
            <v>CPR</v>
          </cell>
          <cell r="J11292" t="str">
            <v/>
          </cell>
          <cell r="K11292" t="str">
            <v>PD</v>
          </cell>
          <cell r="L11292" t="str">
            <v>3015</v>
          </cell>
          <cell r="M11292" t="str">
            <v>V</v>
          </cell>
          <cell r="N11292">
            <v>0</v>
          </cell>
        </row>
        <row r="11293">
          <cell r="A11293" t="str">
            <v>RM-PRI-FAB-GI-0009</v>
          </cell>
          <cell r="B11293" t="str">
            <v>CINT</v>
          </cell>
          <cell r="C11293" t="str">
            <v/>
          </cell>
          <cell r="D11293" t="str">
            <v>BACK COVER-2 PRINCE BLUE V1</v>
          </cell>
          <cell r="E11293">
            <v>44797</v>
          </cell>
          <cell r="F11293" t="str">
            <v>ROF</v>
          </cell>
          <cell r="G11293" t="str">
            <v>CI_KAIN</v>
          </cell>
          <cell r="H11293" t="str">
            <v>PC</v>
          </cell>
          <cell r="I11293" t="str">
            <v>CPR</v>
          </cell>
          <cell r="J11293" t="str">
            <v/>
          </cell>
          <cell r="K11293" t="str">
            <v>PD</v>
          </cell>
          <cell r="L11293" t="str">
            <v>3015</v>
          </cell>
          <cell r="M11293" t="str">
            <v>V</v>
          </cell>
          <cell r="N11293">
            <v>7956</v>
          </cell>
        </row>
        <row r="11294">
          <cell r="A11294" t="str">
            <v>RM-PRI-FAB-GI-0010</v>
          </cell>
          <cell r="B11294" t="str">
            <v>CINT</v>
          </cell>
          <cell r="C11294" t="str">
            <v/>
          </cell>
          <cell r="D11294" t="str">
            <v>BACK COVER-2 PRINCE BLUE-L1 BORDIR</v>
          </cell>
          <cell r="E11294">
            <v>44797</v>
          </cell>
          <cell r="F11294" t="str">
            <v>ROF</v>
          </cell>
          <cell r="G11294" t="str">
            <v>CI_KAIN</v>
          </cell>
          <cell r="H11294" t="str">
            <v>PC</v>
          </cell>
          <cell r="I11294" t="str">
            <v>CPR</v>
          </cell>
          <cell r="J11294" t="str">
            <v/>
          </cell>
          <cell r="K11294" t="str">
            <v>PD</v>
          </cell>
          <cell r="L11294" t="str">
            <v>3015</v>
          </cell>
          <cell r="M11294" t="str">
            <v>V</v>
          </cell>
          <cell r="N11294">
            <v>7956</v>
          </cell>
        </row>
        <row r="11295">
          <cell r="A11295" t="str">
            <v>RM-PRI-FAB-GI-0011</v>
          </cell>
          <cell r="B11295" t="str">
            <v>CINT</v>
          </cell>
          <cell r="C11295" t="str">
            <v/>
          </cell>
          <cell r="D11295" t="str">
            <v>BACK COVER-2 PRINCE CREAM N5</v>
          </cell>
          <cell r="E11295">
            <v>44797</v>
          </cell>
          <cell r="F11295" t="str">
            <v>ROF</v>
          </cell>
          <cell r="G11295" t="str">
            <v>CI_KAIN</v>
          </cell>
          <cell r="H11295" t="str">
            <v>PC</v>
          </cell>
          <cell r="I11295" t="str">
            <v>CPR</v>
          </cell>
          <cell r="J11295" t="str">
            <v/>
          </cell>
          <cell r="K11295" t="str">
            <v>PD</v>
          </cell>
          <cell r="L11295" t="str">
            <v>3015</v>
          </cell>
          <cell r="M11295" t="str">
            <v>V</v>
          </cell>
          <cell r="N11295">
            <v>7956</v>
          </cell>
        </row>
        <row r="11296">
          <cell r="A11296" t="str">
            <v>RM-PRI-FAB-GI-0012</v>
          </cell>
          <cell r="B11296" t="str">
            <v>CINT</v>
          </cell>
          <cell r="C11296" t="str">
            <v/>
          </cell>
          <cell r="D11296" t="str">
            <v>BACK COVER-2 PRINCE GREY L2</v>
          </cell>
          <cell r="E11296">
            <v>44804</v>
          </cell>
          <cell r="F11296" t="str">
            <v>ROF</v>
          </cell>
          <cell r="G11296" t="str">
            <v>CI_KAIN</v>
          </cell>
          <cell r="H11296" t="str">
            <v>PC</v>
          </cell>
          <cell r="I11296" t="str">
            <v>CPR</v>
          </cell>
          <cell r="J11296" t="str">
            <v/>
          </cell>
          <cell r="K11296" t="str">
            <v>PD</v>
          </cell>
          <cell r="L11296" t="str">
            <v>3015</v>
          </cell>
          <cell r="M11296" t="str">
            <v>V</v>
          </cell>
          <cell r="N11296">
            <v>6472</v>
          </cell>
        </row>
        <row r="11297">
          <cell r="A11297" t="str">
            <v>RM-PRI-FAB-GI-0013</v>
          </cell>
          <cell r="B11297" t="str">
            <v>CINT</v>
          </cell>
          <cell r="C11297" t="str">
            <v/>
          </cell>
          <cell r="D11297" t="str">
            <v>BACK COVER-2 PRINCE L12</v>
          </cell>
          <cell r="E11297">
            <v>44797</v>
          </cell>
          <cell r="F11297" t="str">
            <v>ROF</v>
          </cell>
          <cell r="G11297" t="str">
            <v>CI_KAIN</v>
          </cell>
          <cell r="H11297" t="str">
            <v>PC</v>
          </cell>
          <cell r="I11297" t="str">
            <v>CPR</v>
          </cell>
          <cell r="J11297" t="str">
            <v/>
          </cell>
          <cell r="K11297" t="str">
            <v>PD</v>
          </cell>
          <cell r="L11297" t="str">
            <v>3015</v>
          </cell>
          <cell r="M11297" t="str">
            <v>V</v>
          </cell>
          <cell r="N11297">
            <v>7956</v>
          </cell>
        </row>
        <row r="11298">
          <cell r="A11298" t="str">
            <v>RM-PRI-FAB-GI-0014</v>
          </cell>
          <cell r="B11298" t="str">
            <v>CINT</v>
          </cell>
          <cell r="C11298" t="str">
            <v/>
          </cell>
          <cell r="D11298" t="str">
            <v>BACK COVER-2 PRINCE N4 + KANTONG DIBORDI</v>
          </cell>
          <cell r="E11298">
            <v>44797</v>
          </cell>
          <cell r="F11298" t="str">
            <v>ROF</v>
          </cell>
          <cell r="G11298" t="str">
            <v>CI_KAIN</v>
          </cell>
          <cell r="H11298" t="str">
            <v>PC</v>
          </cell>
          <cell r="I11298" t="str">
            <v>CPR</v>
          </cell>
          <cell r="J11298" t="str">
            <v/>
          </cell>
          <cell r="K11298" t="str">
            <v>PD</v>
          </cell>
          <cell r="L11298" t="str">
            <v>3015</v>
          </cell>
          <cell r="M11298" t="str">
            <v>V</v>
          </cell>
          <cell r="N11298">
            <v>7956</v>
          </cell>
        </row>
        <row r="11299">
          <cell r="A11299" t="str">
            <v>RM-PRI-FAB-GI-0015</v>
          </cell>
          <cell r="B11299" t="str">
            <v>CINT</v>
          </cell>
          <cell r="C11299" t="str">
            <v/>
          </cell>
          <cell r="D11299" t="str">
            <v>BACK COVER-2 PRINCE N4 BORDIR</v>
          </cell>
          <cell r="E11299">
            <v>44797</v>
          </cell>
          <cell r="F11299" t="str">
            <v>ROF</v>
          </cell>
          <cell r="G11299" t="str">
            <v>CI_KAIN</v>
          </cell>
          <cell r="H11299" t="str">
            <v>PC</v>
          </cell>
          <cell r="I11299" t="str">
            <v>CPR</v>
          </cell>
          <cell r="J11299" t="str">
            <v/>
          </cell>
          <cell r="K11299" t="str">
            <v>PD</v>
          </cell>
          <cell r="L11299" t="str">
            <v>3015</v>
          </cell>
          <cell r="M11299" t="str">
            <v>V</v>
          </cell>
          <cell r="N11299">
            <v>7956</v>
          </cell>
        </row>
        <row r="11300">
          <cell r="A11300" t="str">
            <v>RM-PRI-FAB-GI-0016</v>
          </cell>
          <cell r="B11300" t="str">
            <v>CINT</v>
          </cell>
          <cell r="C11300" t="str">
            <v/>
          </cell>
          <cell r="D11300" t="str">
            <v>BACK COVER-2 PRINCE RED-AL11</v>
          </cell>
          <cell r="E11300">
            <v>44797</v>
          </cell>
          <cell r="F11300" t="str">
            <v>ROF</v>
          </cell>
          <cell r="G11300" t="str">
            <v>CI_KAIN</v>
          </cell>
          <cell r="H11300" t="str">
            <v>PC</v>
          </cell>
          <cell r="I11300" t="str">
            <v>CPR</v>
          </cell>
          <cell r="J11300" t="str">
            <v/>
          </cell>
          <cell r="K11300" t="str">
            <v>PD</v>
          </cell>
          <cell r="L11300" t="str">
            <v>3015</v>
          </cell>
          <cell r="M11300" t="str">
            <v>V</v>
          </cell>
          <cell r="N11300">
            <v>7956</v>
          </cell>
        </row>
        <row r="11301">
          <cell r="A11301" t="str">
            <v>RM-PRI-FAB-GI-0017</v>
          </cell>
          <cell r="B11301" t="str">
            <v>CINT</v>
          </cell>
          <cell r="C11301" t="str">
            <v/>
          </cell>
          <cell r="D11301" t="str">
            <v>COVER KANTONG PRINCE AL-11</v>
          </cell>
          <cell r="E11301">
            <v>44797</v>
          </cell>
          <cell r="F11301" t="str">
            <v>ROF</v>
          </cell>
          <cell r="G11301" t="str">
            <v>CI_KAIN</v>
          </cell>
          <cell r="H11301" t="str">
            <v>PC</v>
          </cell>
          <cell r="I11301" t="str">
            <v>CPR</v>
          </cell>
          <cell r="J11301" t="str">
            <v/>
          </cell>
          <cell r="K11301" t="str">
            <v>PD</v>
          </cell>
          <cell r="L11301" t="str">
            <v>3015</v>
          </cell>
          <cell r="M11301" t="str">
            <v>V</v>
          </cell>
          <cell r="N11301">
            <v>7956</v>
          </cell>
        </row>
        <row r="11302">
          <cell r="A11302" t="str">
            <v>RM-PRI-FAB-GI-0018</v>
          </cell>
          <cell r="B11302" t="str">
            <v>CINT</v>
          </cell>
          <cell r="C11302" t="str">
            <v/>
          </cell>
          <cell r="D11302" t="str">
            <v>COVER KANTONG PRINCE AL-11 BORDIR</v>
          </cell>
          <cell r="E11302">
            <v>44797</v>
          </cell>
          <cell r="F11302" t="str">
            <v>ROF</v>
          </cell>
          <cell r="G11302" t="str">
            <v>CI_KAIN</v>
          </cell>
          <cell r="H11302" t="str">
            <v>PC</v>
          </cell>
          <cell r="I11302" t="str">
            <v>CPR</v>
          </cell>
          <cell r="J11302" t="str">
            <v/>
          </cell>
          <cell r="K11302" t="str">
            <v>PD</v>
          </cell>
          <cell r="L11302" t="str">
            <v>3015</v>
          </cell>
          <cell r="M11302" t="str">
            <v>V</v>
          </cell>
          <cell r="N11302">
            <v>7956</v>
          </cell>
        </row>
        <row r="11303">
          <cell r="A11303" t="str">
            <v>RM-PRI-FAB-GI-0019</v>
          </cell>
          <cell r="B11303" t="str">
            <v>CINT</v>
          </cell>
          <cell r="C11303" t="str">
            <v/>
          </cell>
          <cell r="D11303" t="str">
            <v>COVER KANTONG PRINCE N4</v>
          </cell>
          <cell r="E11303">
            <v>44797</v>
          </cell>
          <cell r="F11303" t="str">
            <v>ROF</v>
          </cell>
          <cell r="G11303" t="str">
            <v>CI_KAIN</v>
          </cell>
          <cell r="H11303" t="str">
            <v>PC</v>
          </cell>
          <cell r="I11303" t="str">
            <v>CPR</v>
          </cell>
          <cell r="J11303" t="str">
            <v/>
          </cell>
          <cell r="K11303" t="str">
            <v>PD</v>
          </cell>
          <cell r="L11303" t="str">
            <v>3015</v>
          </cell>
          <cell r="M11303" t="str">
            <v>V</v>
          </cell>
          <cell r="N11303">
            <v>7956</v>
          </cell>
        </row>
        <row r="11304">
          <cell r="A11304" t="str">
            <v>RM-PRI-FAB-GI-0020</v>
          </cell>
          <cell r="B11304" t="str">
            <v>CINT</v>
          </cell>
          <cell r="C11304" t="str">
            <v/>
          </cell>
          <cell r="D11304" t="str">
            <v>COVER KANTONG PRINCE N4 BORDIR</v>
          </cell>
          <cell r="E11304">
            <v>44797</v>
          </cell>
          <cell r="F11304" t="str">
            <v>ROF</v>
          </cell>
          <cell r="G11304" t="str">
            <v>CI_KAIN</v>
          </cell>
          <cell r="H11304" t="str">
            <v>PC</v>
          </cell>
          <cell r="I11304" t="str">
            <v>CPR</v>
          </cell>
          <cell r="J11304" t="str">
            <v/>
          </cell>
          <cell r="K11304" t="str">
            <v>PD</v>
          </cell>
          <cell r="L11304" t="str">
            <v>3015</v>
          </cell>
          <cell r="M11304" t="str">
            <v>V</v>
          </cell>
          <cell r="N11304">
            <v>7956</v>
          </cell>
        </row>
        <row r="11305">
          <cell r="A11305" t="str">
            <v>RM-PRI-FAB-GI-0021</v>
          </cell>
          <cell r="B11305" t="str">
            <v>CINT</v>
          </cell>
          <cell r="C11305" t="str">
            <v/>
          </cell>
          <cell r="D11305" t="str">
            <v>SEAT COVER PRINCE BLACK-L7</v>
          </cell>
          <cell r="E11305">
            <v>44797</v>
          </cell>
          <cell r="F11305" t="str">
            <v>ROF</v>
          </cell>
          <cell r="G11305" t="str">
            <v>CI_KAIN</v>
          </cell>
          <cell r="H11305" t="str">
            <v>PC</v>
          </cell>
          <cell r="I11305" t="str">
            <v>CPR</v>
          </cell>
          <cell r="J11305" t="str">
            <v/>
          </cell>
          <cell r="K11305" t="str">
            <v>PD</v>
          </cell>
          <cell r="L11305" t="str">
            <v>3015</v>
          </cell>
          <cell r="M11305" t="str">
            <v>V</v>
          </cell>
          <cell r="N11305">
            <v>12982</v>
          </cell>
        </row>
        <row r="11306">
          <cell r="A11306" t="str">
            <v>RM-PRI-FAB-GI-0022</v>
          </cell>
          <cell r="B11306" t="str">
            <v>CINT</v>
          </cell>
          <cell r="C11306" t="str">
            <v/>
          </cell>
          <cell r="D11306" t="str">
            <v>SEAT COVER PRINCE BLUE V1</v>
          </cell>
          <cell r="E11306">
            <v>44797</v>
          </cell>
          <cell r="F11306" t="str">
            <v>ROF</v>
          </cell>
          <cell r="G11306" t="str">
            <v>CI_KAIN</v>
          </cell>
          <cell r="H11306" t="str">
            <v>PC</v>
          </cell>
          <cell r="I11306" t="str">
            <v>CPR</v>
          </cell>
          <cell r="J11306" t="str">
            <v/>
          </cell>
          <cell r="K11306" t="str">
            <v>PD</v>
          </cell>
          <cell r="L11306" t="str">
            <v>3015</v>
          </cell>
          <cell r="M11306" t="str">
            <v>V</v>
          </cell>
          <cell r="N11306">
            <v>12115</v>
          </cell>
        </row>
        <row r="11307">
          <cell r="A11307" t="str">
            <v>RM-PRI-FAB-GI-0023</v>
          </cell>
          <cell r="B11307" t="str">
            <v>CINT</v>
          </cell>
          <cell r="C11307" t="str">
            <v/>
          </cell>
          <cell r="D11307" t="str">
            <v>SEAT COVER PRINCE BLUE-L1</v>
          </cell>
          <cell r="E11307">
            <v>44797</v>
          </cell>
          <cell r="F11307" t="str">
            <v>ROF</v>
          </cell>
          <cell r="G11307" t="str">
            <v>CI_KAIN</v>
          </cell>
          <cell r="H11307" t="str">
            <v>PC</v>
          </cell>
          <cell r="I11307" t="str">
            <v>CPR</v>
          </cell>
          <cell r="J11307" t="str">
            <v/>
          </cell>
          <cell r="K11307" t="str">
            <v>PD</v>
          </cell>
          <cell r="L11307" t="str">
            <v>3015</v>
          </cell>
          <cell r="M11307" t="str">
            <v>V</v>
          </cell>
          <cell r="N11307">
            <v>12982</v>
          </cell>
        </row>
        <row r="11308">
          <cell r="A11308" t="str">
            <v>RM-PRI-FAB-GI-0024</v>
          </cell>
          <cell r="B11308" t="str">
            <v>CINT</v>
          </cell>
          <cell r="C11308" t="str">
            <v/>
          </cell>
          <cell r="D11308" t="str">
            <v>SEAT COVER PRINCE BROWN-N4</v>
          </cell>
          <cell r="E11308">
            <v>44797</v>
          </cell>
          <cell r="F11308" t="str">
            <v>ROF</v>
          </cell>
          <cell r="G11308" t="str">
            <v>CI_KAIN</v>
          </cell>
          <cell r="H11308" t="str">
            <v>PC</v>
          </cell>
          <cell r="I11308" t="str">
            <v>CPR</v>
          </cell>
          <cell r="J11308" t="str">
            <v/>
          </cell>
          <cell r="K11308" t="str">
            <v>PD</v>
          </cell>
          <cell r="L11308" t="str">
            <v>3015</v>
          </cell>
          <cell r="M11308" t="str">
            <v>V</v>
          </cell>
          <cell r="N11308">
            <v>12982</v>
          </cell>
        </row>
        <row r="11309">
          <cell r="A11309" t="str">
            <v>RM-PRI-FAB-GI-0025</v>
          </cell>
          <cell r="B11309" t="str">
            <v>CINT</v>
          </cell>
          <cell r="C11309" t="str">
            <v/>
          </cell>
          <cell r="D11309" t="str">
            <v>SEAT COVER PRINCE CREAM N5</v>
          </cell>
          <cell r="E11309">
            <v>44797</v>
          </cell>
          <cell r="F11309" t="str">
            <v>ROF</v>
          </cell>
          <cell r="G11309" t="str">
            <v>CI_KAIN</v>
          </cell>
          <cell r="H11309" t="str">
            <v>PC</v>
          </cell>
          <cell r="I11309" t="str">
            <v>CPR</v>
          </cell>
          <cell r="J11309" t="str">
            <v/>
          </cell>
          <cell r="K11309" t="str">
            <v>PD</v>
          </cell>
          <cell r="L11309" t="str">
            <v>3015</v>
          </cell>
          <cell r="M11309" t="str">
            <v>V</v>
          </cell>
          <cell r="N11309">
            <v>12115</v>
          </cell>
        </row>
        <row r="11310">
          <cell r="A11310" t="str">
            <v>RM-PRI-FAB-GI-0026</v>
          </cell>
          <cell r="B11310" t="str">
            <v>CINT</v>
          </cell>
          <cell r="C11310" t="str">
            <v/>
          </cell>
          <cell r="D11310" t="str">
            <v>SEAT COVER PRINCE GEY L2</v>
          </cell>
          <cell r="E11310">
            <v>44797</v>
          </cell>
          <cell r="F11310" t="str">
            <v>ROF</v>
          </cell>
          <cell r="G11310" t="str">
            <v>CI_KAIN</v>
          </cell>
          <cell r="H11310" t="str">
            <v>PC</v>
          </cell>
          <cell r="I11310" t="str">
            <v>CPR</v>
          </cell>
          <cell r="J11310" t="str">
            <v/>
          </cell>
          <cell r="K11310" t="str">
            <v>PD</v>
          </cell>
          <cell r="L11310" t="str">
            <v>3015</v>
          </cell>
          <cell r="M11310" t="str">
            <v>V</v>
          </cell>
          <cell r="N11310">
            <v>12115</v>
          </cell>
        </row>
        <row r="11311">
          <cell r="A11311" t="str">
            <v>RM-PRI-FAB-GI-0027</v>
          </cell>
          <cell r="B11311" t="str">
            <v>CINT</v>
          </cell>
          <cell r="C11311" t="str">
            <v/>
          </cell>
          <cell r="D11311" t="str">
            <v>SEAT COVER PRINCE L12</v>
          </cell>
          <cell r="E11311">
            <v>44797</v>
          </cell>
          <cell r="F11311" t="str">
            <v>ROF</v>
          </cell>
          <cell r="G11311" t="str">
            <v>CI_KAIN</v>
          </cell>
          <cell r="H11311" t="str">
            <v>PC</v>
          </cell>
          <cell r="I11311" t="str">
            <v>CPR</v>
          </cell>
          <cell r="J11311" t="str">
            <v/>
          </cell>
          <cell r="K11311" t="str">
            <v>PD</v>
          </cell>
          <cell r="L11311" t="str">
            <v>3015</v>
          </cell>
          <cell r="M11311" t="str">
            <v>V</v>
          </cell>
          <cell r="N11311">
            <v>12115</v>
          </cell>
        </row>
        <row r="11312">
          <cell r="A11312" t="str">
            <v>RM-PRI-FAB-GI-0028</v>
          </cell>
          <cell r="B11312" t="str">
            <v>CINT</v>
          </cell>
          <cell r="C11312" t="str">
            <v/>
          </cell>
          <cell r="D11312" t="str">
            <v>SEAT COVER PRINCE N4</v>
          </cell>
          <cell r="E11312">
            <v>44797</v>
          </cell>
          <cell r="F11312" t="str">
            <v>ROF</v>
          </cell>
          <cell r="G11312" t="str">
            <v>CI_KAIN</v>
          </cell>
          <cell r="H11312" t="str">
            <v>PC</v>
          </cell>
          <cell r="I11312" t="str">
            <v>CPR</v>
          </cell>
          <cell r="J11312" t="str">
            <v/>
          </cell>
          <cell r="K11312" t="str">
            <v>PD</v>
          </cell>
          <cell r="L11312" t="str">
            <v>3015</v>
          </cell>
          <cell r="M11312" t="str">
            <v>V</v>
          </cell>
          <cell r="N11312">
            <v>12115</v>
          </cell>
        </row>
        <row r="11313">
          <cell r="A11313" t="str">
            <v>RM-PRI-FAB-GI-0029</v>
          </cell>
          <cell r="B11313" t="str">
            <v>CINT</v>
          </cell>
          <cell r="C11313" t="str">
            <v/>
          </cell>
          <cell r="D11313" t="str">
            <v>SEAT COVER PRINCE RED-AL11</v>
          </cell>
          <cell r="E11313">
            <v>44797</v>
          </cell>
          <cell r="F11313" t="str">
            <v>ROF</v>
          </cell>
          <cell r="G11313" t="str">
            <v>CI_KAIN</v>
          </cell>
          <cell r="H11313" t="str">
            <v>PC</v>
          </cell>
          <cell r="I11313" t="str">
            <v>CPR</v>
          </cell>
          <cell r="J11313" t="str">
            <v/>
          </cell>
          <cell r="K11313" t="str">
            <v>PD</v>
          </cell>
          <cell r="L11313" t="str">
            <v>3015</v>
          </cell>
          <cell r="M11313" t="str">
            <v>V</v>
          </cell>
          <cell r="N11313">
            <v>12115</v>
          </cell>
        </row>
        <row r="11314">
          <cell r="A11314" t="str">
            <v>RM-PRI-FAB-GI-0030</v>
          </cell>
          <cell r="B11314" t="str">
            <v>CINT</v>
          </cell>
          <cell r="C11314" t="str">
            <v/>
          </cell>
          <cell r="D11314" t="str">
            <v>BACK COVER-1 PRINCE BLUE L1</v>
          </cell>
          <cell r="E11314">
            <v>44799</v>
          </cell>
          <cell r="F11314" t="str">
            <v>ROF</v>
          </cell>
          <cell r="G11314" t="str">
            <v>CI_KAIN</v>
          </cell>
          <cell r="H11314" t="str">
            <v>PC</v>
          </cell>
          <cell r="I11314" t="str">
            <v>CPR</v>
          </cell>
          <cell r="J11314" t="str">
            <v/>
          </cell>
          <cell r="K11314" t="str">
            <v>PD</v>
          </cell>
          <cell r="L11314" t="str">
            <v>3015</v>
          </cell>
          <cell r="M11314" t="str">
            <v>V</v>
          </cell>
          <cell r="N11314">
            <v>7789</v>
          </cell>
        </row>
        <row r="11315">
          <cell r="A11315" t="str">
            <v>RM-PRI-FAB-GI-0031</v>
          </cell>
          <cell r="B11315" t="str">
            <v>CINT</v>
          </cell>
          <cell r="C11315" t="str">
            <v/>
          </cell>
          <cell r="D11315" t="str">
            <v>BACK COVER-1 PRINCE BROWN N4</v>
          </cell>
          <cell r="E11315">
            <v>44874</v>
          </cell>
          <cell r="F11315" t="str">
            <v>ROF</v>
          </cell>
          <cell r="G11315" t="str">
            <v>CI_KAIN</v>
          </cell>
          <cell r="H11315" t="str">
            <v>PC</v>
          </cell>
          <cell r="I11315" t="str">
            <v>CPR</v>
          </cell>
          <cell r="J11315" t="str">
            <v/>
          </cell>
          <cell r="K11315" t="str">
            <v>PD</v>
          </cell>
          <cell r="L11315" t="str">
            <v>3015</v>
          </cell>
          <cell r="M11315" t="str">
            <v>V</v>
          </cell>
          <cell r="N11315">
            <v>9794</v>
          </cell>
        </row>
        <row r="11316">
          <cell r="A11316" t="str">
            <v>RM-PRI-FAB-GI-0032</v>
          </cell>
          <cell r="B11316" t="str">
            <v>CINT</v>
          </cell>
          <cell r="C11316" t="str">
            <v/>
          </cell>
          <cell r="D11316" t="str">
            <v>BACK COVER-1 PRINCE GREEN L6</v>
          </cell>
          <cell r="E11316">
            <v>44799</v>
          </cell>
          <cell r="F11316" t="str">
            <v>ROF</v>
          </cell>
          <cell r="G11316" t="str">
            <v>CI_KAIN</v>
          </cell>
          <cell r="H11316" t="str">
            <v>PC</v>
          </cell>
          <cell r="I11316" t="str">
            <v>CPR</v>
          </cell>
          <cell r="J11316" t="str">
            <v/>
          </cell>
          <cell r="K11316" t="str">
            <v>PD</v>
          </cell>
          <cell r="L11316" t="str">
            <v>3015</v>
          </cell>
          <cell r="M11316" t="str">
            <v>V</v>
          </cell>
          <cell r="N11316">
            <v>7789</v>
          </cell>
        </row>
        <row r="11317">
          <cell r="A11317" t="str">
            <v>RM-PRI-FAB-GI-0033</v>
          </cell>
          <cell r="B11317" t="str">
            <v>CINT</v>
          </cell>
          <cell r="C11317" t="str">
            <v/>
          </cell>
          <cell r="D11317" t="str">
            <v>BACK COVER-1 PRINCE RED-N3</v>
          </cell>
          <cell r="E11317">
            <v>44799</v>
          </cell>
          <cell r="F11317" t="str">
            <v>ROF</v>
          </cell>
          <cell r="G11317" t="str">
            <v>CI_KAIN</v>
          </cell>
          <cell r="H11317" t="str">
            <v>PC</v>
          </cell>
          <cell r="I11317" t="str">
            <v>CPR</v>
          </cell>
          <cell r="J11317" t="str">
            <v/>
          </cell>
          <cell r="K11317" t="str">
            <v>PD</v>
          </cell>
          <cell r="L11317" t="str">
            <v>3015</v>
          </cell>
          <cell r="M11317" t="str">
            <v>V</v>
          </cell>
          <cell r="N11317">
            <v>7843</v>
          </cell>
        </row>
        <row r="11318">
          <cell r="A11318" t="str">
            <v>RM-PRI-FAB-GI-0034</v>
          </cell>
          <cell r="B11318" t="str">
            <v>CINT</v>
          </cell>
          <cell r="C11318" t="str">
            <v/>
          </cell>
          <cell r="D11318" t="str">
            <v>BACK COVER-2 PRINCE BLUE-L1</v>
          </cell>
          <cell r="E11318">
            <v>44799</v>
          </cell>
          <cell r="F11318" t="str">
            <v>ROF</v>
          </cell>
          <cell r="G11318" t="str">
            <v>CI_KAIN</v>
          </cell>
          <cell r="H11318" t="str">
            <v>PC</v>
          </cell>
          <cell r="I11318" t="str">
            <v>CPR</v>
          </cell>
          <cell r="J11318" t="str">
            <v/>
          </cell>
          <cell r="K11318" t="str">
            <v>PD</v>
          </cell>
          <cell r="L11318" t="str">
            <v>3015</v>
          </cell>
          <cell r="M11318" t="str">
            <v>V</v>
          </cell>
          <cell r="N11318">
            <v>6621</v>
          </cell>
        </row>
        <row r="11319">
          <cell r="A11319" t="str">
            <v>RM-PRI-FAB-GI-0035</v>
          </cell>
          <cell r="B11319" t="str">
            <v>CINT</v>
          </cell>
          <cell r="C11319" t="str">
            <v/>
          </cell>
          <cell r="D11319" t="str">
            <v>BACK COVER-2 PRINCE BROWN-N4</v>
          </cell>
          <cell r="E11319">
            <v>44874</v>
          </cell>
          <cell r="F11319" t="str">
            <v>ROF</v>
          </cell>
          <cell r="G11319" t="str">
            <v>CI_KAIN</v>
          </cell>
          <cell r="H11319" t="str">
            <v>PC</v>
          </cell>
          <cell r="I11319" t="str">
            <v>CPR</v>
          </cell>
          <cell r="J11319" t="str">
            <v/>
          </cell>
          <cell r="K11319" t="str">
            <v>PD</v>
          </cell>
          <cell r="L11319" t="str">
            <v>3015</v>
          </cell>
          <cell r="M11319" t="str">
            <v>V</v>
          </cell>
          <cell r="N11319">
            <v>8326</v>
          </cell>
        </row>
        <row r="11320">
          <cell r="A11320" t="str">
            <v>RM-PRI-FAB-GI-0036</v>
          </cell>
          <cell r="B11320" t="str">
            <v>CINT</v>
          </cell>
          <cell r="C11320" t="str">
            <v/>
          </cell>
          <cell r="D11320" t="str">
            <v>BACK COVER-2 PRINCE GREEN-L6</v>
          </cell>
          <cell r="E11320">
            <v>44799</v>
          </cell>
          <cell r="F11320" t="str">
            <v>ROF</v>
          </cell>
          <cell r="G11320" t="str">
            <v>CI_KAIN</v>
          </cell>
          <cell r="H11320" t="str">
            <v>PC</v>
          </cell>
          <cell r="I11320" t="str">
            <v>CPR</v>
          </cell>
          <cell r="J11320" t="str">
            <v/>
          </cell>
          <cell r="K11320" t="str">
            <v>PD</v>
          </cell>
          <cell r="L11320" t="str">
            <v>3015</v>
          </cell>
          <cell r="M11320" t="str">
            <v>V</v>
          </cell>
          <cell r="N11320">
            <v>6626</v>
          </cell>
        </row>
        <row r="11321">
          <cell r="A11321" t="str">
            <v>RM-PRI-FAB-GI-0037</v>
          </cell>
          <cell r="B11321" t="str">
            <v>CINT</v>
          </cell>
          <cell r="C11321" t="str">
            <v/>
          </cell>
          <cell r="D11321" t="str">
            <v>BACK COVER-2 PRINCE RED-N3</v>
          </cell>
          <cell r="E11321">
            <v>44799</v>
          </cell>
          <cell r="F11321" t="str">
            <v>ROF</v>
          </cell>
          <cell r="G11321" t="str">
            <v>CI_KAIN</v>
          </cell>
          <cell r="H11321" t="str">
            <v>PC</v>
          </cell>
          <cell r="I11321" t="str">
            <v>CPR</v>
          </cell>
          <cell r="J11321" t="str">
            <v/>
          </cell>
          <cell r="K11321" t="str">
            <v>PD</v>
          </cell>
          <cell r="L11321" t="str">
            <v>3015</v>
          </cell>
          <cell r="M11321" t="str">
            <v>V</v>
          </cell>
          <cell r="N11321">
            <v>6633</v>
          </cell>
        </row>
        <row r="11322">
          <cell r="A11322" t="str">
            <v>RM-PRI-FAB-GI-0038</v>
          </cell>
          <cell r="B11322" t="str">
            <v>CINT</v>
          </cell>
          <cell r="C11322" t="str">
            <v/>
          </cell>
          <cell r="D11322" t="str">
            <v>SEAT COVER PRINCE GREEN-L6</v>
          </cell>
          <cell r="E11322">
            <v>44797</v>
          </cell>
          <cell r="F11322" t="str">
            <v>ROF</v>
          </cell>
          <cell r="G11322" t="str">
            <v>CI_KAIN</v>
          </cell>
          <cell r="H11322" t="str">
            <v>PC</v>
          </cell>
          <cell r="I11322" t="str">
            <v>CPR</v>
          </cell>
          <cell r="J11322" t="str">
            <v/>
          </cell>
          <cell r="K11322" t="str">
            <v>PD</v>
          </cell>
          <cell r="L11322" t="str">
            <v>3015</v>
          </cell>
          <cell r="M11322" t="str">
            <v>V</v>
          </cell>
          <cell r="N11322">
            <v>12982</v>
          </cell>
        </row>
        <row r="11323">
          <cell r="A11323" t="str">
            <v>RM-PRI-FAB-GI-0039</v>
          </cell>
          <cell r="B11323" t="str">
            <v>CINT</v>
          </cell>
          <cell r="C11323" t="str">
            <v/>
          </cell>
          <cell r="D11323" t="str">
            <v>SEAT COVER PRINCE RED-N3</v>
          </cell>
          <cell r="E11323">
            <v>45130</v>
          </cell>
          <cell r="F11323" t="str">
            <v>ROF</v>
          </cell>
          <cell r="G11323" t="str">
            <v>CI_KAIN</v>
          </cell>
          <cell r="H11323" t="str">
            <v>PC</v>
          </cell>
          <cell r="I11323" t="str">
            <v>CPR</v>
          </cell>
          <cell r="J11323" t="str">
            <v/>
          </cell>
          <cell r="K11323" t="str">
            <v>PD</v>
          </cell>
          <cell r="L11323" t="str">
            <v>3015</v>
          </cell>
          <cell r="M11323" t="str">
            <v>V</v>
          </cell>
          <cell r="N11323">
            <v>10386</v>
          </cell>
        </row>
        <row r="11324">
          <cell r="A11324" t="str">
            <v>RM-PRI-FAB-GI-0040</v>
          </cell>
          <cell r="B11324" t="str">
            <v>CINT</v>
          </cell>
          <cell r="C11324" t="str">
            <v/>
          </cell>
          <cell r="D11324" t="str">
            <v>BACK COVER-1 PRINCE CREAM O5</v>
          </cell>
          <cell r="E11324">
            <v>44797</v>
          </cell>
          <cell r="F11324" t="str">
            <v>ROF</v>
          </cell>
          <cell r="G11324" t="str">
            <v>CI_KAIN</v>
          </cell>
          <cell r="H11324" t="str">
            <v>PC</v>
          </cell>
          <cell r="I11324" t="str">
            <v>CPR</v>
          </cell>
          <cell r="J11324" t="str">
            <v/>
          </cell>
          <cell r="K11324" t="str">
            <v>PD</v>
          </cell>
          <cell r="L11324" t="str">
            <v>3015</v>
          </cell>
          <cell r="M11324" t="str">
            <v>V</v>
          </cell>
          <cell r="N11324">
            <v>7956</v>
          </cell>
        </row>
        <row r="11325">
          <cell r="A11325" t="str">
            <v>RM-PRI-FAB-GI-0041</v>
          </cell>
          <cell r="B11325" t="str">
            <v>CINT</v>
          </cell>
          <cell r="C11325" t="str">
            <v/>
          </cell>
          <cell r="D11325" t="str">
            <v>BACK COVER-1 PRINCE O1</v>
          </cell>
          <cell r="E11325">
            <v>44797</v>
          </cell>
          <cell r="F11325" t="str">
            <v>ROF</v>
          </cell>
          <cell r="G11325" t="str">
            <v>CI_KAIN</v>
          </cell>
          <cell r="H11325" t="str">
            <v>PC</v>
          </cell>
          <cell r="I11325" t="str">
            <v>CPR</v>
          </cell>
          <cell r="J11325" t="str">
            <v/>
          </cell>
          <cell r="K11325" t="str">
            <v>PD</v>
          </cell>
          <cell r="L11325" t="str">
            <v>3015</v>
          </cell>
          <cell r="M11325" t="str">
            <v>V</v>
          </cell>
          <cell r="N11325">
            <v>7956</v>
          </cell>
        </row>
        <row r="11326">
          <cell r="A11326" t="str">
            <v>RM-PRI-FAB-GI-0042</v>
          </cell>
          <cell r="B11326" t="str">
            <v>CINT</v>
          </cell>
          <cell r="C11326" t="str">
            <v/>
          </cell>
          <cell r="D11326" t="str">
            <v>BACK COVER-1 PRINCE O7</v>
          </cell>
          <cell r="E11326">
            <v>44984</v>
          </cell>
          <cell r="F11326" t="str">
            <v>ROF</v>
          </cell>
          <cell r="G11326" t="str">
            <v>CI_KAIN</v>
          </cell>
          <cell r="H11326" t="str">
            <v>PC</v>
          </cell>
          <cell r="I11326" t="str">
            <v>CPR</v>
          </cell>
          <cell r="J11326" t="str">
            <v/>
          </cell>
          <cell r="K11326" t="str">
            <v>PD</v>
          </cell>
          <cell r="L11326" t="str">
            <v>3015</v>
          </cell>
          <cell r="M11326" t="str">
            <v>V</v>
          </cell>
          <cell r="N11326">
            <v>7938</v>
          </cell>
        </row>
        <row r="11327">
          <cell r="A11327" t="str">
            <v>RM-PRI-FAB-GI-0043</v>
          </cell>
          <cell r="B11327" t="str">
            <v>CINT</v>
          </cell>
          <cell r="C11327" t="str">
            <v/>
          </cell>
          <cell r="D11327" t="str">
            <v>BACK COVER-1 PRINCE RED O3</v>
          </cell>
          <cell r="E11327">
            <v>44797</v>
          </cell>
          <cell r="F11327" t="str">
            <v>ROF</v>
          </cell>
          <cell r="G11327" t="str">
            <v>CI_KAIN</v>
          </cell>
          <cell r="H11327" t="str">
            <v>PC</v>
          </cell>
          <cell r="I11327" t="str">
            <v>CPR</v>
          </cell>
          <cell r="J11327" t="str">
            <v/>
          </cell>
          <cell r="K11327" t="str">
            <v>PD</v>
          </cell>
          <cell r="L11327" t="str">
            <v>3015</v>
          </cell>
          <cell r="M11327" t="str">
            <v>V</v>
          </cell>
          <cell r="N11327">
            <v>7956</v>
          </cell>
        </row>
        <row r="11328">
          <cell r="A11328" t="str">
            <v>RM-PRI-FAB-GI-0044</v>
          </cell>
          <cell r="B11328" t="str">
            <v>CINT</v>
          </cell>
          <cell r="C11328" t="str">
            <v/>
          </cell>
          <cell r="D11328" t="str">
            <v>BACK COVER-2 PRINCE CREAM O5</v>
          </cell>
          <cell r="E11328">
            <v>44797</v>
          </cell>
          <cell r="F11328" t="str">
            <v>ROF</v>
          </cell>
          <cell r="G11328" t="str">
            <v>CI_KAIN</v>
          </cell>
          <cell r="H11328" t="str">
            <v>PC</v>
          </cell>
          <cell r="I11328" t="str">
            <v>CPR</v>
          </cell>
          <cell r="J11328" t="str">
            <v/>
          </cell>
          <cell r="K11328" t="str">
            <v>PD</v>
          </cell>
          <cell r="L11328" t="str">
            <v>3015</v>
          </cell>
          <cell r="M11328" t="str">
            <v>V</v>
          </cell>
          <cell r="N11328">
            <v>7956</v>
          </cell>
        </row>
        <row r="11329">
          <cell r="A11329" t="str">
            <v>RM-PRI-FAB-GI-0045</v>
          </cell>
          <cell r="B11329" t="str">
            <v>CINT</v>
          </cell>
          <cell r="C11329" t="str">
            <v/>
          </cell>
          <cell r="D11329" t="str">
            <v>BACK COVER-2 PRINCE O1</v>
          </cell>
          <cell r="E11329">
            <v>44797</v>
          </cell>
          <cell r="F11329" t="str">
            <v>ROF</v>
          </cell>
          <cell r="G11329" t="str">
            <v>CI_KAIN</v>
          </cell>
          <cell r="H11329" t="str">
            <v>PC</v>
          </cell>
          <cell r="I11329" t="str">
            <v>CPR</v>
          </cell>
          <cell r="J11329" t="str">
            <v/>
          </cell>
          <cell r="K11329" t="str">
            <v>PD</v>
          </cell>
          <cell r="L11329" t="str">
            <v>3015</v>
          </cell>
          <cell r="M11329" t="str">
            <v>V</v>
          </cell>
          <cell r="N11329">
            <v>7956</v>
          </cell>
        </row>
        <row r="11330">
          <cell r="A11330" t="str">
            <v>RM-PRI-FAB-GI-0046</v>
          </cell>
          <cell r="B11330" t="str">
            <v>CINT</v>
          </cell>
          <cell r="C11330" t="str">
            <v/>
          </cell>
          <cell r="D11330" t="str">
            <v>BACK COVER-2 PRINCE O7</v>
          </cell>
          <cell r="E11330">
            <v>44984</v>
          </cell>
          <cell r="F11330" t="str">
            <v>ROF</v>
          </cell>
          <cell r="G11330" t="str">
            <v>CI_KAIN</v>
          </cell>
          <cell r="H11330" t="str">
            <v>PC</v>
          </cell>
          <cell r="I11330" t="str">
            <v>CPR</v>
          </cell>
          <cell r="J11330" t="str">
            <v/>
          </cell>
          <cell r="K11330" t="str">
            <v>PD</v>
          </cell>
          <cell r="L11330" t="str">
            <v>3015</v>
          </cell>
          <cell r="M11330" t="str">
            <v>V</v>
          </cell>
          <cell r="N11330">
            <v>6836</v>
          </cell>
        </row>
        <row r="11331">
          <cell r="A11331" t="str">
            <v>RM-PRI-FAB-GI-0047</v>
          </cell>
          <cell r="B11331" t="str">
            <v>CINT</v>
          </cell>
          <cell r="C11331" t="str">
            <v/>
          </cell>
          <cell r="D11331" t="str">
            <v>BACK COVER-2 PRINCE RED O3</v>
          </cell>
          <cell r="E11331">
            <v>44797</v>
          </cell>
          <cell r="F11331" t="str">
            <v>ROF</v>
          </cell>
          <cell r="G11331" t="str">
            <v>CI_KAIN</v>
          </cell>
          <cell r="H11331" t="str">
            <v>PC</v>
          </cell>
          <cell r="I11331" t="str">
            <v>CPR</v>
          </cell>
          <cell r="J11331" t="str">
            <v/>
          </cell>
          <cell r="K11331" t="str">
            <v>PD</v>
          </cell>
          <cell r="L11331" t="str">
            <v>3015</v>
          </cell>
          <cell r="M11331" t="str">
            <v>V</v>
          </cell>
          <cell r="N11331">
            <v>7956</v>
          </cell>
        </row>
        <row r="11332">
          <cell r="A11332" t="str">
            <v>RM-PRI-FAB-GI-0048</v>
          </cell>
          <cell r="B11332" t="str">
            <v>CINT</v>
          </cell>
          <cell r="C11332" t="str">
            <v/>
          </cell>
          <cell r="D11332" t="str">
            <v>SEAT COVER PRINCE BLACK O7</v>
          </cell>
          <cell r="E11332">
            <v>44797</v>
          </cell>
          <cell r="F11332" t="str">
            <v>ROF</v>
          </cell>
          <cell r="G11332" t="str">
            <v>CI_KAIN</v>
          </cell>
          <cell r="H11332" t="str">
            <v>PC</v>
          </cell>
          <cell r="I11332" t="str">
            <v>CPR</v>
          </cell>
          <cell r="J11332" t="str">
            <v/>
          </cell>
          <cell r="K11332" t="str">
            <v>PD</v>
          </cell>
          <cell r="L11332" t="str">
            <v>3015</v>
          </cell>
          <cell r="M11332" t="str">
            <v>V</v>
          </cell>
          <cell r="N11332">
            <v>13230</v>
          </cell>
        </row>
        <row r="11333">
          <cell r="A11333" t="str">
            <v>RM-PRI-FAB-GI-0049</v>
          </cell>
          <cell r="B11333" t="str">
            <v>CINT</v>
          </cell>
          <cell r="C11333" t="str">
            <v/>
          </cell>
          <cell r="D11333" t="str">
            <v>SEAT COVER PRINCE CREAM O5</v>
          </cell>
          <cell r="E11333">
            <v>44797</v>
          </cell>
          <cell r="F11333" t="str">
            <v>ROF</v>
          </cell>
          <cell r="G11333" t="str">
            <v>CI_KAIN</v>
          </cell>
          <cell r="H11333" t="str">
            <v>PC</v>
          </cell>
          <cell r="I11333" t="str">
            <v>CPR</v>
          </cell>
          <cell r="J11333" t="str">
            <v/>
          </cell>
          <cell r="K11333" t="str">
            <v>PD</v>
          </cell>
          <cell r="L11333" t="str">
            <v>3015</v>
          </cell>
          <cell r="M11333" t="str">
            <v>V</v>
          </cell>
          <cell r="N11333">
            <v>12115</v>
          </cell>
        </row>
        <row r="11334">
          <cell r="A11334" t="str">
            <v>RM-PRI-FAB-GI-0050</v>
          </cell>
          <cell r="B11334" t="str">
            <v>CINT</v>
          </cell>
          <cell r="C11334" t="str">
            <v/>
          </cell>
          <cell r="D11334" t="str">
            <v>SEAT COVER PRINCE O1</v>
          </cell>
          <cell r="E11334">
            <v>44797</v>
          </cell>
          <cell r="F11334" t="str">
            <v>ROF</v>
          </cell>
          <cell r="G11334" t="str">
            <v>CI_KAIN</v>
          </cell>
          <cell r="H11334" t="str">
            <v>PC</v>
          </cell>
          <cell r="I11334" t="str">
            <v>CPR</v>
          </cell>
          <cell r="J11334" t="str">
            <v/>
          </cell>
          <cell r="K11334" t="str">
            <v>PD</v>
          </cell>
          <cell r="L11334" t="str">
            <v>3015</v>
          </cell>
          <cell r="M11334" t="str">
            <v>V</v>
          </cell>
          <cell r="N11334">
            <v>12115</v>
          </cell>
        </row>
        <row r="11335">
          <cell r="A11335" t="str">
            <v>RM-PRI-FAB-GI-0051</v>
          </cell>
          <cell r="B11335" t="str">
            <v>CINT</v>
          </cell>
          <cell r="C11335" t="str">
            <v/>
          </cell>
          <cell r="D11335" t="str">
            <v>SEAT COVER PRINCE RED O3</v>
          </cell>
          <cell r="E11335">
            <v>44797</v>
          </cell>
          <cell r="F11335" t="str">
            <v>ROF</v>
          </cell>
          <cell r="G11335" t="str">
            <v>CI_KAIN</v>
          </cell>
          <cell r="H11335" t="str">
            <v>PC</v>
          </cell>
          <cell r="I11335" t="str">
            <v>CPR</v>
          </cell>
          <cell r="J11335" t="str">
            <v/>
          </cell>
          <cell r="K11335" t="str">
            <v>PD</v>
          </cell>
          <cell r="L11335" t="str">
            <v>3015</v>
          </cell>
          <cell r="M11335" t="str">
            <v>V</v>
          </cell>
          <cell r="N11335">
            <v>12115</v>
          </cell>
        </row>
        <row r="11336">
          <cell r="A11336" t="str">
            <v>RM-PRI-FOM-00-0001</v>
          </cell>
          <cell r="B11336" t="str">
            <v>CINT</v>
          </cell>
          <cell r="C11336" t="str">
            <v/>
          </cell>
          <cell r="D11336" t="str">
            <v>BACK U FOAM PRINCE</v>
          </cell>
          <cell r="E11336">
            <v>44804</v>
          </cell>
          <cell r="F11336" t="str">
            <v>ROF</v>
          </cell>
          <cell r="G11336" t="str">
            <v>CI_BUSA</v>
          </cell>
          <cell r="H11336" t="str">
            <v>PC</v>
          </cell>
          <cell r="I11336" t="str">
            <v>CPR</v>
          </cell>
          <cell r="J11336" t="str">
            <v/>
          </cell>
          <cell r="K11336" t="str">
            <v>PD</v>
          </cell>
          <cell r="L11336" t="str">
            <v>3015</v>
          </cell>
          <cell r="M11336" t="str">
            <v>V</v>
          </cell>
          <cell r="N11336">
            <v>7754</v>
          </cell>
        </row>
        <row r="11337">
          <cell r="A11337" t="str">
            <v>RM-PRI-FOM-00-0002</v>
          </cell>
          <cell r="B11337" t="str">
            <v>CINT</v>
          </cell>
          <cell r="C11337" t="str">
            <v/>
          </cell>
          <cell r="D11337" t="str">
            <v>SEAT U FOAM PRINCE</v>
          </cell>
          <cell r="E11337">
            <v>44876</v>
          </cell>
          <cell r="F11337" t="str">
            <v>ROF</v>
          </cell>
          <cell r="G11337" t="str">
            <v>CI_BUSA</v>
          </cell>
          <cell r="H11337" t="str">
            <v>PC</v>
          </cell>
          <cell r="I11337" t="str">
            <v>CPR</v>
          </cell>
          <cell r="J11337" t="str">
            <v/>
          </cell>
          <cell r="K11337" t="str">
            <v>PD</v>
          </cell>
          <cell r="L11337" t="str">
            <v>3015</v>
          </cell>
          <cell r="M11337" t="str">
            <v>V</v>
          </cell>
          <cell r="N11337">
            <v>15785</v>
          </cell>
        </row>
        <row r="11338">
          <cell r="A11338" t="str">
            <v>RM-PRI-INC-SC-0001</v>
          </cell>
          <cell r="B11338" t="str">
            <v>CINT</v>
          </cell>
          <cell r="C11338" t="str">
            <v/>
          </cell>
          <cell r="D11338" t="str">
            <v>JAHITAN SEAT COVER PRINCE  AL11</v>
          </cell>
          <cell r="E11338">
            <v>0</v>
          </cell>
          <cell r="F11338" t="str">
            <v>ROF</v>
          </cell>
          <cell r="G11338" t="str">
            <v>CI_INC</v>
          </cell>
          <cell r="H11338" t="str">
            <v>PC</v>
          </cell>
          <cell r="I11338" t="str">
            <v>CPR</v>
          </cell>
          <cell r="J11338" t="str">
            <v/>
          </cell>
          <cell r="K11338" t="str">
            <v>PD</v>
          </cell>
          <cell r="L11338" t="str">
            <v>3015</v>
          </cell>
          <cell r="M11338" t="str">
            <v>V</v>
          </cell>
          <cell r="N11338">
            <v>5000</v>
          </cell>
        </row>
        <row r="11339">
          <cell r="A11339" t="str">
            <v>RM-PRI-INL-SC-0001</v>
          </cell>
          <cell r="B11339" t="str">
            <v>CINT</v>
          </cell>
          <cell r="C11339" t="str">
            <v/>
          </cell>
          <cell r="D11339" t="str">
            <v>JAHITAN SEAT COVER PRINCE BLACK O7</v>
          </cell>
          <cell r="E11339">
            <v>45293</v>
          </cell>
          <cell r="F11339" t="str">
            <v>ROF</v>
          </cell>
          <cell r="G11339" t="str">
            <v>CI_INL</v>
          </cell>
          <cell r="H11339" t="str">
            <v>PC</v>
          </cell>
          <cell r="I11339" t="str">
            <v>CPR</v>
          </cell>
          <cell r="J11339" t="str">
            <v/>
          </cell>
          <cell r="K11339" t="str">
            <v>PD</v>
          </cell>
          <cell r="L11339" t="str">
            <v>3015</v>
          </cell>
          <cell r="M11339" t="str">
            <v>V</v>
          </cell>
          <cell r="N11339">
            <v>19580</v>
          </cell>
        </row>
        <row r="11340">
          <cell r="A11340" t="str">
            <v>RM-PRI-INL-SC-0002</v>
          </cell>
          <cell r="B11340" t="str">
            <v>CINT</v>
          </cell>
          <cell r="C11340" t="str">
            <v/>
          </cell>
          <cell r="D11340" t="str">
            <v>JAHITAN SEAT COVER PRINCE L1</v>
          </cell>
          <cell r="E11340">
            <v>44814</v>
          </cell>
          <cell r="F11340" t="str">
            <v>ROF</v>
          </cell>
          <cell r="G11340" t="str">
            <v>CI_INL</v>
          </cell>
          <cell r="H11340" t="str">
            <v>PC</v>
          </cell>
          <cell r="I11340" t="str">
            <v>CPR</v>
          </cell>
          <cell r="J11340" t="str">
            <v/>
          </cell>
          <cell r="K11340" t="str">
            <v>PD</v>
          </cell>
          <cell r="L11340" t="str">
            <v>3015</v>
          </cell>
          <cell r="M11340" t="str">
            <v>V</v>
          </cell>
          <cell r="N11340">
            <v>19332</v>
          </cell>
        </row>
        <row r="11341">
          <cell r="A11341" t="str">
            <v>RM-PRI-INL-SC-0003</v>
          </cell>
          <cell r="B11341" t="str">
            <v>CINT</v>
          </cell>
          <cell r="C11341" t="str">
            <v/>
          </cell>
          <cell r="D11341" t="str">
            <v>JAHITAN SEAT COVER PRINCE L12</v>
          </cell>
          <cell r="E11341">
            <v>44797</v>
          </cell>
          <cell r="F11341" t="str">
            <v>ROF</v>
          </cell>
          <cell r="G11341" t="str">
            <v>CI_INL</v>
          </cell>
          <cell r="H11341" t="str">
            <v>PC</v>
          </cell>
          <cell r="I11341" t="str">
            <v>CPR</v>
          </cell>
          <cell r="J11341" t="str">
            <v/>
          </cell>
          <cell r="K11341" t="str">
            <v>PD</v>
          </cell>
          <cell r="L11341" t="str">
            <v>3015</v>
          </cell>
          <cell r="M11341" t="str">
            <v>V</v>
          </cell>
          <cell r="N11341">
            <v>19662</v>
          </cell>
        </row>
        <row r="11342">
          <cell r="A11342" t="str">
            <v>RM-PRI-INL-SC-0004</v>
          </cell>
          <cell r="B11342" t="str">
            <v>CINT</v>
          </cell>
          <cell r="C11342" t="str">
            <v/>
          </cell>
          <cell r="D11342" t="str">
            <v>JAHITAN SEAT COVER PRINCE L6</v>
          </cell>
          <cell r="E11342">
            <v>44814</v>
          </cell>
          <cell r="F11342" t="str">
            <v>ROF</v>
          </cell>
          <cell r="G11342" t="str">
            <v>CI_INL</v>
          </cell>
          <cell r="H11342" t="str">
            <v>PC</v>
          </cell>
          <cell r="I11342" t="str">
            <v>CPR</v>
          </cell>
          <cell r="J11342" t="str">
            <v/>
          </cell>
          <cell r="K11342" t="str">
            <v>PD</v>
          </cell>
          <cell r="L11342" t="str">
            <v>3015</v>
          </cell>
          <cell r="M11342" t="str">
            <v>V</v>
          </cell>
          <cell r="N11342">
            <v>19332</v>
          </cell>
        </row>
        <row r="11343">
          <cell r="A11343" t="str">
            <v>RM-PRI-INL-SC-0005</v>
          </cell>
          <cell r="B11343" t="str">
            <v>CINT</v>
          </cell>
          <cell r="C11343" t="str">
            <v/>
          </cell>
          <cell r="D11343" t="str">
            <v>JAHITAN SEAT COVER PRINCE L7</v>
          </cell>
          <cell r="E11343">
            <v>44950</v>
          </cell>
          <cell r="F11343" t="str">
            <v>ROF</v>
          </cell>
          <cell r="G11343" t="str">
            <v>CI_INL</v>
          </cell>
          <cell r="H11343" t="str">
            <v>PC</v>
          </cell>
          <cell r="I11343" t="str">
            <v>CPR</v>
          </cell>
          <cell r="J11343" t="str">
            <v/>
          </cell>
          <cell r="K11343" t="str">
            <v>PD</v>
          </cell>
          <cell r="L11343" t="str">
            <v>3015</v>
          </cell>
          <cell r="M11343" t="str">
            <v>V</v>
          </cell>
          <cell r="N11343">
            <v>19332</v>
          </cell>
        </row>
        <row r="11344">
          <cell r="A11344" t="str">
            <v>RM-PRI-INL-SC-0006</v>
          </cell>
          <cell r="B11344" t="str">
            <v>CINT</v>
          </cell>
          <cell r="C11344" t="str">
            <v/>
          </cell>
          <cell r="D11344" t="str">
            <v>JAHITAN SEAT COVER PRINCE N3</v>
          </cell>
          <cell r="E11344">
            <v>44797</v>
          </cell>
          <cell r="F11344" t="str">
            <v>ROF</v>
          </cell>
          <cell r="G11344" t="str">
            <v>CI_INL</v>
          </cell>
          <cell r="H11344" t="str">
            <v>PC</v>
          </cell>
          <cell r="I11344" t="str">
            <v>CPR</v>
          </cell>
          <cell r="J11344" t="str">
            <v/>
          </cell>
          <cell r="K11344" t="str">
            <v>PD</v>
          </cell>
          <cell r="L11344" t="str">
            <v>3015</v>
          </cell>
          <cell r="M11344" t="str">
            <v>V</v>
          </cell>
          <cell r="N11344">
            <v>16917</v>
          </cell>
        </row>
        <row r="11345">
          <cell r="A11345" t="str">
            <v>RM-PRI-INL-SC-0007</v>
          </cell>
          <cell r="B11345" t="str">
            <v>CINT</v>
          </cell>
          <cell r="C11345" t="str">
            <v/>
          </cell>
          <cell r="D11345" t="str">
            <v>JAHITAN SEAT COVER PRINCE N4</v>
          </cell>
          <cell r="E11345">
            <v>44936</v>
          </cell>
          <cell r="F11345" t="str">
            <v>ROF</v>
          </cell>
          <cell r="G11345" t="str">
            <v>CI_INL</v>
          </cell>
          <cell r="H11345" t="str">
            <v>PC</v>
          </cell>
          <cell r="I11345" t="str">
            <v>CPR</v>
          </cell>
          <cell r="J11345" t="str">
            <v/>
          </cell>
          <cell r="K11345" t="str">
            <v>PD</v>
          </cell>
          <cell r="L11345" t="str">
            <v>3015</v>
          </cell>
          <cell r="M11345" t="str">
            <v>V</v>
          </cell>
          <cell r="N11345">
            <v>19349</v>
          </cell>
        </row>
        <row r="11346">
          <cell r="A11346" t="str">
            <v>RM-PRI-INL-SC-0008</v>
          </cell>
          <cell r="B11346" t="str">
            <v>CINT</v>
          </cell>
          <cell r="C11346" t="str">
            <v/>
          </cell>
          <cell r="D11346" t="str">
            <v>JAHITAN SEAT COVER PRINCE O1</v>
          </cell>
          <cell r="E11346">
            <v>44797</v>
          </cell>
          <cell r="F11346" t="str">
            <v>ROF</v>
          </cell>
          <cell r="G11346" t="str">
            <v>CI_INL</v>
          </cell>
          <cell r="H11346" t="str">
            <v>PC</v>
          </cell>
          <cell r="I11346" t="str">
            <v>CPR</v>
          </cell>
          <cell r="J11346" t="str">
            <v/>
          </cell>
          <cell r="K11346" t="str">
            <v>PD</v>
          </cell>
          <cell r="L11346" t="str">
            <v>3015</v>
          </cell>
          <cell r="M11346" t="str">
            <v>V</v>
          </cell>
          <cell r="N11346">
            <v>22354</v>
          </cell>
        </row>
        <row r="11347">
          <cell r="A11347" t="str">
            <v>RM-PRI-INL-SC-0009</v>
          </cell>
          <cell r="B11347" t="str">
            <v>CINT</v>
          </cell>
          <cell r="C11347" t="str">
            <v/>
          </cell>
          <cell r="D11347" t="str">
            <v>JAHITAN SEAT COVER PRINCE L2</v>
          </cell>
          <cell r="E11347">
            <v>45169</v>
          </cell>
          <cell r="F11347" t="str">
            <v>ROF</v>
          </cell>
          <cell r="G11347" t="str">
            <v>CI_INL</v>
          </cell>
          <cell r="H11347" t="str">
            <v>PC</v>
          </cell>
          <cell r="I11347" t="str">
            <v>CPR</v>
          </cell>
          <cell r="J11347" t="str">
            <v/>
          </cell>
          <cell r="K11347" t="str">
            <v>PD</v>
          </cell>
          <cell r="L11347" t="str">
            <v>3015</v>
          </cell>
          <cell r="M11347" t="str">
            <v>V</v>
          </cell>
          <cell r="N11347">
            <v>18465</v>
          </cell>
        </row>
        <row r="11348">
          <cell r="A11348" t="str">
            <v>RM-PRI-INL-SC-0010</v>
          </cell>
          <cell r="B11348" t="str">
            <v>CINT</v>
          </cell>
          <cell r="C11348" t="str">
            <v/>
          </cell>
          <cell r="D11348" t="str">
            <v>JAHITAN SEAT COVER PRINCE  O3</v>
          </cell>
          <cell r="E11348">
            <v>0</v>
          </cell>
          <cell r="F11348" t="str">
            <v>ROF</v>
          </cell>
          <cell r="G11348" t="str">
            <v>CI_INL</v>
          </cell>
          <cell r="H11348" t="str">
            <v>PC</v>
          </cell>
          <cell r="I11348" t="str">
            <v>CPR</v>
          </cell>
          <cell r="J11348" t="str">
            <v/>
          </cell>
          <cell r="K11348" t="str">
            <v>PD</v>
          </cell>
          <cell r="L11348" t="str">
            <v>3015</v>
          </cell>
          <cell r="M11348" t="str">
            <v>V</v>
          </cell>
          <cell r="N11348">
            <v>5000</v>
          </cell>
        </row>
        <row r="11349">
          <cell r="A11349" t="str">
            <v>RM-PRI-INL-SC-0011</v>
          </cell>
          <cell r="B11349" t="str">
            <v>CINT</v>
          </cell>
          <cell r="C11349" t="str">
            <v/>
          </cell>
          <cell r="D11349" t="str">
            <v>JAHITAN SEAT COVER PRINCE V1</v>
          </cell>
          <cell r="E11349">
            <v>0</v>
          </cell>
          <cell r="F11349" t="str">
            <v>ROF</v>
          </cell>
          <cell r="G11349" t="str">
            <v>CI_INL</v>
          </cell>
          <cell r="H11349" t="str">
            <v>PC</v>
          </cell>
          <cell r="I11349" t="str">
            <v>CPR</v>
          </cell>
          <cell r="J11349" t="str">
            <v/>
          </cell>
          <cell r="K11349" t="str">
            <v>PD</v>
          </cell>
          <cell r="L11349" t="str">
            <v>3015</v>
          </cell>
          <cell r="M11349" t="str">
            <v>V</v>
          </cell>
          <cell r="N11349">
            <v>5000</v>
          </cell>
        </row>
        <row r="11350">
          <cell r="A11350" t="str">
            <v>RM-PRI-INL-SC-0012</v>
          </cell>
          <cell r="B11350" t="str">
            <v>CINT</v>
          </cell>
          <cell r="C11350" t="str">
            <v/>
          </cell>
          <cell r="D11350" t="str">
            <v>JAHITAN SEAT COVER PRINCE N5</v>
          </cell>
          <cell r="E11350">
            <v>0</v>
          </cell>
          <cell r="F11350" t="str">
            <v>ROF</v>
          </cell>
          <cell r="G11350" t="str">
            <v>CI_INL</v>
          </cell>
          <cell r="H11350" t="str">
            <v>PC</v>
          </cell>
          <cell r="I11350" t="str">
            <v>CPR</v>
          </cell>
          <cell r="J11350" t="str">
            <v/>
          </cell>
          <cell r="K11350" t="str">
            <v>PD</v>
          </cell>
          <cell r="L11350" t="str">
            <v>3015</v>
          </cell>
          <cell r="M11350" t="str">
            <v>V</v>
          </cell>
          <cell r="N11350">
            <v>0</v>
          </cell>
        </row>
        <row r="11351">
          <cell r="A11351" t="str">
            <v>RM-PRI-INL-SC-0013</v>
          </cell>
          <cell r="B11351" t="str">
            <v>CINT</v>
          </cell>
          <cell r="C11351" t="str">
            <v/>
          </cell>
          <cell r="D11351" t="str">
            <v>JAHITAN SEAT COVER PRINCE O5</v>
          </cell>
          <cell r="E11351">
            <v>0</v>
          </cell>
          <cell r="F11351" t="str">
            <v>ROF</v>
          </cell>
          <cell r="G11351" t="str">
            <v>CI_INL</v>
          </cell>
          <cell r="H11351" t="str">
            <v>PC</v>
          </cell>
          <cell r="I11351" t="str">
            <v>CPR</v>
          </cell>
          <cell r="J11351" t="str">
            <v/>
          </cell>
          <cell r="K11351" t="str">
            <v>PD</v>
          </cell>
          <cell r="L11351" t="str">
            <v>3015</v>
          </cell>
          <cell r="M11351" t="str">
            <v>V</v>
          </cell>
          <cell r="N11351">
            <v>5000</v>
          </cell>
        </row>
        <row r="11352">
          <cell r="A11352" t="str">
            <v>RM-PRI-INL-SC-0014</v>
          </cell>
          <cell r="B11352" t="str">
            <v>CINT</v>
          </cell>
          <cell r="C11352" t="str">
            <v/>
          </cell>
          <cell r="D11352" t="str">
            <v>JAHITAN SEAT COVER PRINCE  AL11</v>
          </cell>
          <cell r="E11352">
            <v>0</v>
          </cell>
          <cell r="F11352" t="str">
            <v>ROF</v>
          </cell>
          <cell r="G11352" t="str">
            <v>CI_INL</v>
          </cell>
          <cell r="H11352" t="str">
            <v>PC</v>
          </cell>
          <cell r="I11352" t="str">
            <v>CPR</v>
          </cell>
          <cell r="J11352" t="str">
            <v/>
          </cell>
          <cell r="K11352" t="str">
            <v>PD</v>
          </cell>
          <cell r="L11352" t="str">
            <v>3015</v>
          </cell>
          <cell r="M11352" t="str">
            <v>V</v>
          </cell>
          <cell r="N11352">
            <v>0</v>
          </cell>
        </row>
        <row r="11353">
          <cell r="A11353" t="str">
            <v>RM-PRI-PIP-00-0001</v>
          </cell>
          <cell r="B11353" t="str">
            <v>CINT</v>
          </cell>
          <cell r="C11353" t="str">
            <v/>
          </cell>
          <cell r="D11353" t="str">
            <v>PIPA 22.2 X 1.2 X 2058</v>
          </cell>
          <cell r="E11353">
            <v>44926</v>
          </cell>
          <cell r="F11353" t="str">
            <v>ROF</v>
          </cell>
          <cell r="G11353" t="str">
            <v>CI_PIPA</v>
          </cell>
          <cell r="H11353" t="str">
            <v>PC</v>
          </cell>
          <cell r="I11353" t="str">
            <v>CPR</v>
          </cell>
          <cell r="J11353" t="str">
            <v/>
          </cell>
          <cell r="K11353" t="str">
            <v>PD</v>
          </cell>
          <cell r="L11353" t="str">
            <v>3015</v>
          </cell>
          <cell r="M11353" t="str">
            <v>V</v>
          </cell>
          <cell r="N11353">
            <v>25406</v>
          </cell>
        </row>
        <row r="11354">
          <cell r="A11354" t="str">
            <v>RM-PRI-PIP-00-0002</v>
          </cell>
          <cell r="B11354" t="str">
            <v>CINT</v>
          </cell>
          <cell r="C11354" t="str">
            <v/>
          </cell>
          <cell r="D11354" t="str">
            <v>PIPA 22.2 X 1.2 X 845</v>
          </cell>
          <cell r="E11354">
            <v>44926</v>
          </cell>
          <cell r="F11354" t="str">
            <v>ROF</v>
          </cell>
          <cell r="G11354" t="str">
            <v>CI_PIPA</v>
          </cell>
          <cell r="H11354" t="str">
            <v>PC</v>
          </cell>
          <cell r="I11354" t="str">
            <v>CPR</v>
          </cell>
          <cell r="J11354" t="str">
            <v/>
          </cell>
          <cell r="K11354" t="str">
            <v>PD</v>
          </cell>
          <cell r="L11354" t="str">
            <v>3015</v>
          </cell>
          <cell r="M11354" t="str">
            <v>V</v>
          </cell>
          <cell r="N11354">
            <v>10502</v>
          </cell>
        </row>
        <row r="11355">
          <cell r="A11355" t="str">
            <v>RM-PRI-TRX-00-0003</v>
          </cell>
          <cell r="B11355" t="str">
            <v>CINT</v>
          </cell>
          <cell r="C11355" t="str">
            <v/>
          </cell>
          <cell r="D11355" t="str">
            <v>BACK BOARD BELAKANG PRINCE</v>
          </cell>
          <cell r="E11355">
            <v>44876</v>
          </cell>
          <cell r="F11355" t="str">
            <v>ROF</v>
          </cell>
          <cell r="G11355" t="str">
            <v>CI_BOARD</v>
          </cell>
          <cell r="H11355" t="str">
            <v>PC</v>
          </cell>
          <cell r="I11355" t="str">
            <v>CPR</v>
          </cell>
          <cell r="J11355" t="str">
            <v/>
          </cell>
          <cell r="K11355" t="str">
            <v>PD</v>
          </cell>
          <cell r="L11355" t="str">
            <v>3015</v>
          </cell>
          <cell r="M11355" t="str">
            <v>V</v>
          </cell>
          <cell r="N11355">
            <v>4350</v>
          </cell>
        </row>
        <row r="11356">
          <cell r="A11356" t="str">
            <v>RM-PRI-TRX-00-0004</v>
          </cell>
          <cell r="B11356" t="str">
            <v>CINT</v>
          </cell>
          <cell r="C11356" t="str">
            <v/>
          </cell>
          <cell r="D11356" t="str">
            <v>BACK BOARD DEPAN PRINCE</v>
          </cell>
          <cell r="E11356">
            <v>44804</v>
          </cell>
          <cell r="F11356" t="str">
            <v>ROF</v>
          </cell>
          <cell r="G11356" t="str">
            <v>CI_BOARD</v>
          </cell>
          <cell r="H11356" t="str">
            <v>PC</v>
          </cell>
          <cell r="I11356" t="str">
            <v>CPR</v>
          </cell>
          <cell r="J11356" t="str">
            <v/>
          </cell>
          <cell r="K11356" t="str">
            <v>PD</v>
          </cell>
          <cell r="L11356" t="str">
            <v>3015</v>
          </cell>
          <cell r="M11356" t="str">
            <v>V</v>
          </cell>
          <cell r="N11356">
            <v>5500</v>
          </cell>
        </row>
        <row r="11357">
          <cell r="A11357" t="str">
            <v>RM-PUS-ACC-00-0001</v>
          </cell>
          <cell r="B11357" t="str">
            <v>CINT</v>
          </cell>
          <cell r="C11357" t="str">
            <v/>
          </cell>
          <cell r="D11357" t="str">
            <v>ACCESSORIES MEJA LIPAT PUSKESAD</v>
          </cell>
          <cell r="E11357">
            <v>0</v>
          </cell>
          <cell r="F11357" t="str">
            <v>ROF</v>
          </cell>
          <cell r="G11357" t="str">
            <v>CI_OTH</v>
          </cell>
          <cell r="H11357" t="str">
            <v>PC</v>
          </cell>
          <cell r="I11357" t="str">
            <v>CPR</v>
          </cell>
          <cell r="J11357" t="str">
            <v/>
          </cell>
          <cell r="K11357" t="str">
            <v>PD</v>
          </cell>
          <cell r="L11357" t="str">
            <v>3015</v>
          </cell>
          <cell r="M11357" t="str">
            <v>V</v>
          </cell>
          <cell r="N11357">
            <v>0</v>
          </cell>
        </row>
        <row r="11358">
          <cell r="A11358" t="str">
            <v>RM-PUS-ALM-00-0005</v>
          </cell>
          <cell r="B11358" t="str">
            <v>CINT</v>
          </cell>
          <cell r="C11358" t="str">
            <v/>
          </cell>
          <cell r="D11358" t="str">
            <v>SEAT POST ALUMUNIUM</v>
          </cell>
          <cell r="E11358">
            <v>44797</v>
          </cell>
          <cell r="F11358" t="str">
            <v>ROF</v>
          </cell>
          <cell r="G11358" t="str">
            <v>CI_ALUM</v>
          </cell>
          <cell r="H11358" t="str">
            <v>PC</v>
          </cell>
          <cell r="I11358" t="str">
            <v>CPR</v>
          </cell>
          <cell r="J11358" t="str">
            <v/>
          </cell>
          <cell r="K11358" t="str">
            <v>PD</v>
          </cell>
          <cell r="L11358" t="str">
            <v>3015</v>
          </cell>
          <cell r="M11358" t="str">
            <v>V</v>
          </cell>
          <cell r="N11358">
            <v>9000</v>
          </cell>
        </row>
        <row r="11359">
          <cell r="A11359" t="str">
            <v>RM-PUS-BES-00-0006</v>
          </cell>
          <cell r="B11359" t="str">
            <v>CINT</v>
          </cell>
          <cell r="C11359" t="str">
            <v/>
          </cell>
          <cell r="D11359" t="str">
            <v>PIN ASTALL VELBED</v>
          </cell>
          <cell r="E11359">
            <v>44797</v>
          </cell>
          <cell r="F11359" t="str">
            <v>ROF</v>
          </cell>
          <cell r="G11359" t="str">
            <v>CI_BESI</v>
          </cell>
          <cell r="H11359" t="str">
            <v>PC</v>
          </cell>
          <cell r="I11359" t="str">
            <v>CPR</v>
          </cell>
          <cell r="J11359" t="str">
            <v/>
          </cell>
          <cell r="K11359" t="str">
            <v>PD</v>
          </cell>
          <cell r="L11359" t="str">
            <v>3015</v>
          </cell>
          <cell r="M11359" t="str">
            <v>V</v>
          </cell>
          <cell r="N11359">
            <v>52000</v>
          </cell>
        </row>
        <row r="11360">
          <cell r="A11360" t="str">
            <v>RM-PUS-BES-00-0007</v>
          </cell>
          <cell r="B11360" t="str">
            <v>CINT</v>
          </cell>
          <cell r="C11360" t="str">
            <v/>
          </cell>
          <cell r="D11360" t="str">
            <v>PIN HOLDER 190. X 1.2 X 350</v>
          </cell>
          <cell r="E11360">
            <v>44797</v>
          </cell>
          <cell r="F11360" t="str">
            <v>ROF</v>
          </cell>
          <cell r="G11360" t="str">
            <v>CI_BESI</v>
          </cell>
          <cell r="H11360" t="str">
            <v>PC</v>
          </cell>
          <cell r="I11360" t="str">
            <v>CPR</v>
          </cell>
          <cell r="J11360" t="str">
            <v/>
          </cell>
          <cell r="K11360" t="str">
            <v>PD</v>
          </cell>
          <cell r="L11360" t="str">
            <v>3015</v>
          </cell>
          <cell r="M11360" t="str">
            <v>V</v>
          </cell>
          <cell r="N11360">
            <v>3800</v>
          </cell>
        </row>
        <row r="11361">
          <cell r="A11361" t="str">
            <v>RM-PUS-BES-00-0008</v>
          </cell>
          <cell r="B11361" t="str">
            <v>CINT</v>
          </cell>
          <cell r="C11361" t="str">
            <v/>
          </cell>
          <cell r="D11361" t="str">
            <v>PIN VELBED ASSTALL ├ÿ12 X 22</v>
          </cell>
          <cell r="E11361">
            <v>44797</v>
          </cell>
          <cell r="F11361" t="str">
            <v>ROF</v>
          </cell>
          <cell r="G11361" t="str">
            <v>CI_BESI</v>
          </cell>
          <cell r="H11361" t="str">
            <v>PC</v>
          </cell>
          <cell r="I11361" t="str">
            <v>CPR</v>
          </cell>
          <cell r="J11361" t="str">
            <v/>
          </cell>
          <cell r="K11361" t="str">
            <v>PD</v>
          </cell>
          <cell r="L11361" t="str">
            <v>3015</v>
          </cell>
          <cell r="M11361" t="str">
            <v>V</v>
          </cell>
          <cell r="N11361">
            <v>3800</v>
          </cell>
        </row>
        <row r="11362">
          <cell r="A11362" t="str">
            <v>RM-PUS-BES-00-0009</v>
          </cell>
          <cell r="B11362" t="str">
            <v>CINT</v>
          </cell>
          <cell r="C11362" t="str">
            <v/>
          </cell>
          <cell r="D11362" t="str">
            <v>SEAT POST</v>
          </cell>
          <cell r="E11362">
            <v>44797</v>
          </cell>
          <cell r="F11362" t="str">
            <v>ROF</v>
          </cell>
          <cell r="G11362" t="str">
            <v>CI_BESI</v>
          </cell>
          <cell r="H11362" t="str">
            <v>PC</v>
          </cell>
          <cell r="I11362" t="str">
            <v>CPR</v>
          </cell>
          <cell r="J11362" t="str">
            <v/>
          </cell>
          <cell r="K11362" t="str">
            <v>PD</v>
          </cell>
          <cell r="L11362" t="str">
            <v>3015</v>
          </cell>
          <cell r="M11362" t="str">
            <v>V</v>
          </cell>
          <cell r="N11362">
            <v>6287</v>
          </cell>
        </row>
        <row r="11363">
          <cell r="A11363" t="str">
            <v>RM-PUS-DUS-00-0010</v>
          </cell>
          <cell r="B11363" t="str">
            <v>CINT</v>
          </cell>
          <cell r="C11363" t="str">
            <v/>
          </cell>
          <cell r="D11363" t="str">
            <v>PACKING CASE ICU/WARD BED</v>
          </cell>
          <cell r="E11363">
            <v>44797</v>
          </cell>
          <cell r="F11363" t="str">
            <v>ROF</v>
          </cell>
          <cell r="G11363" t="str">
            <v>CI_DUS</v>
          </cell>
          <cell r="H11363" t="str">
            <v>PC</v>
          </cell>
          <cell r="I11363" t="str">
            <v>CPR</v>
          </cell>
          <cell r="J11363" t="str">
            <v/>
          </cell>
          <cell r="K11363" t="str">
            <v>PD</v>
          </cell>
          <cell r="L11363" t="str">
            <v>3015</v>
          </cell>
          <cell r="M11363" t="str">
            <v>V</v>
          </cell>
          <cell r="N11363">
            <v>43000</v>
          </cell>
        </row>
        <row r="11364">
          <cell r="A11364" t="str">
            <v>RM-PUS-DUS-00-0011</v>
          </cell>
          <cell r="B11364" t="str">
            <v>CINT</v>
          </cell>
          <cell r="C11364" t="str">
            <v/>
          </cell>
          <cell r="D11364" t="str">
            <v>PACKING CASE LEMARI LIPAT 1210 X 610 X 1</v>
          </cell>
          <cell r="E11364">
            <v>44797</v>
          </cell>
          <cell r="F11364" t="str">
            <v>ROF</v>
          </cell>
          <cell r="G11364" t="str">
            <v>CI_DUS</v>
          </cell>
          <cell r="H11364" t="str">
            <v>PC</v>
          </cell>
          <cell r="I11364" t="str">
            <v>CPR</v>
          </cell>
          <cell r="J11364" t="str">
            <v/>
          </cell>
          <cell r="K11364" t="str">
            <v>PD</v>
          </cell>
          <cell r="L11364" t="str">
            <v>3015</v>
          </cell>
          <cell r="M11364" t="str">
            <v>V</v>
          </cell>
          <cell r="N11364">
            <v>58000</v>
          </cell>
        </row>
        <row r="11365">
          <cell r="A11365" t="str">
            <v>RM-PUS-DUS-00-0012</v>
          </cell>
          <cell r="B11365" t="str">
            <v>CINT</v>
          </cell>
          <cell r="C11365" t="str">
            <v/>
          </cell>
          <cell r="D11365" t="str">
            <v>PACKING CASE MEJA BED SIDE 1030 X 360 X</v>
          </cell>
          <cell r="E11365">
            <v>44797</v>
          </cell>
          <cell r="F11365" t="str">
            <v>ROF</v>
          </cell>
          <cell r="G11365" t="str">
            <v>CI_DUS</v>
          </cell>
          <cell r="H11365" t="str">
            <v>PC</v>
          </cell>
          <cell r="I11365" t="str">
            <v>CPR</v>
          </cell>
          <cell r="J11365" t="str">
            <v/>
          </cell>
          <cell r="K11365" t="str">
            <v>PD</v>
          </cell>
          <cell r="L11365" t="str">
            <v>3015</v>
          </cell>
          <cell r="M11365" t="str">
            <v>V</v>
          </cell>
          <cell r="N11365">
            <v>23477</v>
          </cell>
        </row>
        <row r="11366">
          <cell r="A11366" t="str">
            <v>RM-PUS-DUS-00-0013</v>
          </cell>
          <cell r="B11366" t="str">
            <v>CINT</v>
          </cell>
          <cell r="C11366" t="str">
            <v/>
          </cell>
          <cell r="D11366" t="str">
            <v>PACKING CASE MEJA LIPAT</v>
          </cell>
          <cell r="E11366">
            <v>44797</v>
          </cell>
          <cell r="F11366" t="str">
            <v>ROF</v>
          </cell>
          <cell r="G11366" t="str">
            <v>CI_DUS</v>
          </cell>
          <cell r="H11366" t="str">
            <v>PC</v>
          </cell>
          <cell r="I11366" t="str">
            <v>CPR</v>
          </cell>
          <cell r="J11366" t="str">
            <v/>
          </cell>
          <cell r="K11366" t="str">
            <v>PD</v>
          </cell>
          <cell r="L11366" t="str">
            <v>3015</v>
          </cell>
          <cell r="M11366" t="str">
            <v>V</v>
          </cell>
          <cell r="N11366">
            <v>38572</v>
          </cell>
        </row>
        <row r="11367">
          <cell r="A11367" t="str">
            <v>RM-PUS-FAB-00-0014</v>
          </cell>
          <cell r="B11367" t="str">
            <v>CINT</v>
          </cell>
          <cell r="C11367" t="str">
            <v/>
          </cell>
          <cell r="D11367" t="str">
            <v>KAIN CORDURO  HIJAU ARMY</v>
          </cell>
          <cell r="E11367">
            <v>44797</v>
          </cell>
          <cell r="F11367" t="str">
            <v>ROF</v>
          </cell>
          <cell r="G11367" t="str">
            <v>CI_KAIN</v>
          </cell>
          <cell r="H11367" t="str">
            <v>M</v>
          </cell>
          <cell r="I11367" t="str">
            <v>CPR</v>
          </cell>
          <cell r="J11367" t="str">
            <v/>
          </cell>
          <cell r="K11367" t="str">
            <v>PD</v>
          </cell>
          <cell r="L11367" t="str">
            <v>3015</v>
          </cell>
          <cell r="M11367" t="str">
            <v>V</v>
          </cell>
          <cell r="N11367">
            <v>50000</v>
          </cell>
        </row>
        <row r="11368">
          <cell r="A11368" t="str">
            <v>RM-PUS-FAB-00-0015</v>
          </cell>
          <cell r="B11368" t="str">
            <v>CINT</v>
          </cell>
          <cell r="C11368" t="str">
            <v/>
          </cell>
          <cell r="D11368" t="str">
            <v>COVER FOOT ICU BED</v>
          </cell>
          <cell r="E11368">
            <v>44797</v>
          </cell>
          <cell r="F11368" t="str">
            <v>ROF</v>
          </cell>
          <cell r="G11368" t="str">
            <v>CI_KAIN</v>
          </cell>
          <cell r="H11368" t="str">
            <v>PC</v>
          </cell>
          <cell r="I11368" t="str">
            <v>CPR</v>
          </cell>
          <cell r="J11368" t="str">
            <v/>
          </cell>
          <cell r="K11368" t="str">
            <v>PD</v>
          </cell>
          <cell r="L11368" t="str">
            <v>3015</v>
          </cell>
          <cell r="M11368" t="str">
            <v>V</v>
          </cell>
          <cell r="N11368">
            <v>75464</v>
          </cell>
        </row>
        <row r="11369">
          <cell r="A11369" t="str">
            <v>RM-PUS-FAB-00-0016</v>
          </cell>
          <cell r="B11369" t="str">
            <v>CINT</v>
          </cell>
          <cell r="C11369" t="str">
            <v/>
          </cell>
          <cell r="D11369" t="str">
            <v>COVER FOOT WARD BED....</v>
          </cell>
          <cell r="E11369">
            <v>44797</v>
          </cell>
          <cell r="F11369" t="str">
            <v>ROF</v>
          </cell>
          <cell r="G11369" t="str">
            <v>CI_KAIN</v>
          </cell>
          <cell r="H11369" t="str">
            <v>PC</v>
          </cell>
          <cell r="I11369" t="str">
            <v>CPR</v>
          </cell>
          <cell r="J11369" t="str">
            <v/>
          </cell>
          <cell r="K11369" t="str">
            <v>PD</v>
          </cell>
          <cell r="L11369" t="str">
            <v>3015</v>
          </cell>
          <cell r="M11369" t="str">
            <v>V</v>
          </cell>
          <cell r="N11369">
            <v>75464</v>
          </cell>
        </row>
        <row r="11370">
          <cell r="A11370" t="str">
            <v>RM-PUS-FAB-00-0017</v>
          </cell>
          <cell r="B11370" t="str">
            <v>CINT</v>
          </cell>
          <cell r="C11370" t="str">
            <v/>
          </cell>
          <cell r="D11370" t="str">
            <v>COVER HEAD ICU BED</v>
          </cell>
          <cell r="E11370">
            <v>44797</v>
          </cell>
          <cell r="F11370" t="str">
            <v>ROF</v>
          </cell>
          <cell r="G11370" t="str">
            <v>CI_KAIN</v>
          </cell>
          <cell r="H11370" t="str">
            <v>PC</v>
          </cell>
          <cell r="I11370" t="str">
            <v>CPR</v>
          </cell>
          <cell r="J11370" t="str">
            <v/>
          </cell>
          <cell r="K11370" t="str">
            <v>PD</v>
          </cell>
          <cell r="L11370" t="str">
            <v>3015</v>
          </cell>
          <cell r="M11370" t="str">
            <v>V</v>
          </cell>
          <cell r="N11370">
            <v>75464</v>
          </cell>
        </row>
        <row r="11371">
          <cell r="A11371" t="str">
            <v>RM-PUS-FAB-00-0018</v>
          </cell>
          <cell r="B11371" t="str">
            <v>CINT</v>
          </cell>
          <cell r="C11371" t="str">
            <v/>
          </cell>
          <cell r="D11371" t="str">
            <v>COVER HEAD WARD  BED....</v>
          </cell>
          <cell r="E11371">
            <v>44797</v>
          </cell>
          <cell r="F11371" t="str">
            <v>ROF</v>
          </cell>
          <cell r="G11371" t="str">
            <v>CI_KAIN</v>
          </cell>
          <cell r="H11371" t="str">
            <v>PC</v>
          </cell>
          <cell r="I11371" t="str">
            <v>CPR</v>
          </cell>
          <cell r="J11371" t="str">
            <v/>
          </cell>
          <cell r="K11371" t="str">
            <v>PD</v>
          </cell>
          <cell r="L11371" t="str">
            <v>3015</v>
          </cell>
          <cell r="M11371" t="str">
            <v>V</v>
          </cell>
          <cell r="N11371">
            <v>35673</v>
          </cell>
        </row>
        <row r="11372">
          <cell r="A11372" t="str">
            <v>RM-PUS-FAB-00-0019</v>
          </cell>
          <cell r="B11372" t="str">
            <v>CINT</v>
          </cell>
          <cell r="C11372" t="str">
            <v/>
          </cell>
          <cell r="D11372" t="str">
            <v>PACKING COVER ICU/WARD BED + SABLON</v>
          </cell>
          <cell r="E11372">
            <v>44868</v>
          </cell>
          <cell r="F11372" t="str">
            <v>ROF</v>
          </cell>
          <cell r="G11372" t="str">
            <v>CI_OTH</v>
          </cell>
          <cell r="H11372" t="str">
            <v>PC</v>
          </cell>
          <cell r="I11372" t="str">
            <v>CPR</v>
          </cell>
          <cell r="J11372" t="str">
            <v/>
          </cell>
          <cell r="K11372" t="str">
            <v>PD</v>
          </cell>
          <cell r="L11372" t="str">
            <v>3015</v>
          </cell>
          <cell r="M11372" t="str">
            <v>V</v>
          </cell>
          <cell r="N11372">
            <v>105000</v>
          </cell>
        </row>
        <row r="11373">
          <cell r="A11373" t="str">
            <v>RM-PUS-FAS-00-0020</v>
          </cell>
          <cell r="B11373" t="str">
            <v>CINT</v>
          </cell>
          <cell r="C11373" t="str">
            <v/>
          </cell>
          <cell r="D11373" t="str">
            <v>BOLT MEUBEL M6 X 15</v>
          </cell>
          <cell r="E11373">
            <v>44936</v>
          </cell>
          <cell r="F11373" t="str">
            <v>ROF</v>
          </cell>
          <cell r="G11373" t="str">
            <v>CI_BOLT</v>
          </cell>
          <cell r="H11373" t="str">
            <v>PC</v>
          </cell>
          <cell r="I11373" t="str">
            <v>CPR</v>
          </cell>
          <cell r="J11373" t="str">
            <v/>
          </cell>
          <cell r="K11373" t="str">
            <v>PD</v>
          </cell>
          <cell r="L11373" t="str">
            <v>3015</v>
          </cell>
          <cell r="M11373" t="str">
            <v>V</v>
          </cell>
          <cell r="N11373">
            <v>207</v>
          </cell>
        </row>
        <row r="11374">
          <cell r="A11374" t="str">
            <v>RM-PUS-ICT-SC-0001</v>
          </cell>
          <cell r="B11374" t="str">
            <v>CINT</v>
          </cell>
          <cell r="C11374" t="str">
            <v/>
          </cell>
          <cell r="D11374" t="str">
            <v>PLATE SUPPORT LEMARI LIPAT</v>
          </cell>
          <cell r="E11374">
            <v>44797</v>
          </cell>
          <cell r="F11374" t="str">
            <v>ROF</v>
          </cell>
          <cell r="G11374" t="str">
            <v>CI_ICT</v>
          </cell>
          <cell r="H11374" t="str">
            <v>PC</v>
          </cell>
          <cell r="I11374" t="str">
            <v>CPR</v>
          </cell>
          <cell r="J11374" t="str">
            <v/>
          </cell>
          <cell r="K11374" t="str">
            <v>PD</v>
          </cell>
          <cell r="L11374" t="str">
            <v>3015</v>
          </cell>
          <cell r="M11374" t="str">
            <v>V</v>
          </cell>
          <cell r="N11374">
            <v>6739</v>
          </cell>
        </row>
        <row r="11375">
          <cell r="A11375" t="str">
            <v>RM-PUS-ICT-SC-0002</v>
          </cell>
          <cell r="B11375" t="str">
            <v>CINT</v>
          </cell>
          <cell r="C11375" t="str">
            <v/>
          </cell>
          <cell r="D11375" t="str">
            <v>PLATE SUPPORT MEJA BED SIDE</v>
          </cell>
          <cell r="E11375">
            <v>44797</v>
          </cell>
          <cell r="F11375" t="str">
            <v>ROF</v>
          </cell>
          <cell r="G11375" t="str">
            <v>CI_ICT</v>
          </cell>
          <cell r="H11375" t="str">
            <v>PC</v>
          </cell>
          <cell r="I11375" t="str">
            <v>CPR</v>
          </cell>
          <cell r="J11375" t="str">
            <v/>
          </cell>
          <cell r="K11375" t="str">
            <v>PD</v>
          </cell>
          <cell r="L11375" t="str">
            <v>3015</v>
          </cell>
          <cell r="M11375" t="str">
            <v>V</v>
          </cell>
          <cell r="N11375">
            <v>2915</v>
          </cell>
        </row>
        <row r="11376">
          <cell r="A11376" t="str">
            <v>RM-PUS-ICT-SC-0003</v>
          </cell>
          <cell r="B11376" t="str">
            <v>CINT</v>
          </cell>
          <cell r="C11376" t="str">
            <v/>
          </cell>
          <cell r="D11376" t="str">
            <v>BASE PLATE VELBED</v>
          </cell>
          <cell r="E11376">
            <v>44797</v>
          </cell>
          <cell r="F11376" t="str">
            <v>ROF</v>
          </cell>
          <cell r="G11376" t="str">
            <v>CI_ICT</v>
          </cell>
          <cell r="H11376" t="str">
            <v>PC</v>
          </cell>
          <cell r="I11376" t="str">
            <v>CPR</v>
          </cell>
          <cell r="J11376" t="str">
            <v/>
          </cell>
          <cell r="K11376" t="str">
            <v>PD</v>
          </cell>
          <cell r="L11376" t="str">
            <v>3015</v>
          </cell>
          <cell r="M11376" t="str">
            <v>V</v>
          </cell>
          <cell r="N11376">
            <v>12545</v>
          </cell>
        </row>
        <row r="11377">
          <cell r="A11377" t="str">
            <v>RM-PUS-ICT-SC-0004</v>
          </cell>
          <cell r="B11377" t="str">
            <v>CINT</v>
          </cell>
          <cell r="C11377" t="str">
            <v/>
          </cell>
          <cell r="D11377" t="str">
            <v>BRACKET LEG CENTER</v>
          </cell>
          <cell r="E11377">
            <v>44797</v>
          </cell>
          <cell r="F11377" t="str">
            <v>ROF</v>
          </cell>
          <cell r="G11377" t="str">
            <v>CI_ICT</v>
          </cell>
          <cell r="H11377" t="str">
            <v>PC</v>
          </cell>
          <cell r="I11377" t="str">
            <v>CPR</v>
          </cell>
          <cell r="J11377" t="str">
            <v/>
          </cell>
          <cell r="K11377" t="str">
            <v>PD</v>
          </cell>
          <cell r="L11377" t="str">
            <v>3015</v>
          </cell>
          <cell r="M11377" t="str">
            <v>V</v>
          </cell>
          <cell r="N11377">
            <v>2654</v>
          </cell>
        </row>
        <row r="11378">
          <cell r="A11378" t="str">
            <v>RM-PUS-INL-SC-0003</v>
          </cell>
          <cell r="B11378" t="str">
            <v>CINT</v>
          </cell>
          <cell r="C11378" t="str">
            <v/>
          </cell>
          <cell r="D11378" t="str">
            <v>COVER HEAD WARD BED</v>
          </cell>
          <cell r="E11378">
            <v>44797</v>
          </cell>
          <cell r="F11378" t="str">
            <v>ROF</v>
          </cell>
          <cell r="G11378" t="str">
            <v>CI_INL</v>
          </cell>
          <cell r="H11378" t="str">
            <v>PC</v>
          </cell>
          <cell r="I11378" t="str">
            <v>CPR</v>
          </cell>
          <cell r="J11378" t="str">
            <v/>
          </cell>
          <cell r="K11378" t="str">
            <v>PD</v>
          </cell>
          <cell r="L11378" t="str">
            <v>3015</v>
          </cell>
          <cell r="M11378" t="str">
            <v>V</v>
          </cell>
          <cell r="N11378">
            <v>35673</v>
          </cell>
        </row>
        <row r="11379">
          <cell r="A11379" t="str">
            <v>RM-PUS-INL-SC-0004</v>
          </cell>
          <cell r="B11379" t="str">
            <v>CINT</v>
          </cell>
          <cell r="C11379" t="str">
            <v/>
          </cell>
          <cell r="D11379" t="str">
            <v>COVER HEAD WARD  BED....</v>
          </cell>
          <cell r="E11379">
            <v>44797</v>
          </cell>
          <cell r="F11379" t="str">
            <v>ROF</v>
          </cell>
          <cell r="G11379" t="str">
            <v>CI_INL</v>
          </cell>
          <cell r="H11379" t="str">
            <v>PC</v>
          </cell>
          <cell r="I11379" t="str">
            <v>CPR</v>
          </cell>
          <cell r="J11379" t="str">
            <v/>
          </cell>
          <cell r="K11379" t="str">
            <v>PD</v>
          </cell>
          <cell r="L11379" t="str">
            <v>3015</v>
          </cell>
          <cell r="M11379" t="str">
            <v>V</v>
          </cell>
          <cell r="N11379">
            <v>75464</v>
          </cell>
        </row>
        <row r="11380">
          <cell r="A11380" t="str">
            <v>RM-PUS-IPC-SC-0004</v>
          </cell>
          <cell r="B11380" t="str">
            <v>CINT</v>
          </cell>
          <cell r="C11380" t="str">
            <v/>
          </cell>
          <cell r="D11380" t="str">
            <v>FRAME MEJA BED SIDE</v>
          </cell>
          <cell r="E11380">
            <v>44797</v>
          </cell>
          <cell r="F11380" t="str">
            <v>ROF</v>
          </cell>
          <cell r="G11380" t="str">
            <v>CI_IPC</v>
          </cell>
          <cell r="H11380" t="str">
            <v>PC</v>
          </cell>
          <cell r="I11380" t="str">
            <v>CPR</v>
          </cell>
          <cell r="J11380" t="str">
            <v/>
          </cell>
          <cell r="K11380" t="str">
            <v>PD</v>
          </cell>
          <cell r="L11380" t="str">
            <v>3015</v>
          </cell>
          <cell r="M11380" t="str">
            <v>V</v>
          </cell>
          <cell r="N11380">
            <v>125644</v>
          </cell>
        </row>
        <row r="11381">
          <cell r="A11381" t="str">
            <v>RM-PUS-IPC-SC-0005</v>
          </cell>
          <cell r="B11381" t="str">
            <v>CINT</v>
          </cell>
          <cell r="C11381" t="str">
            <v/>
          </cell>
          <cell r="D11381" t="str">
            <v>FRAME VELTBED</v>
          </cell>
          <cell r="E11381">
            <v>44797</v>
          </cell>
          <cell r="F11381" t="str">
            <v>ROF</v>
          </cell>
          <cell r="G11381" t="str">
            <v>CI_IPC</v>
          </cell>
          <cell r="H11381" t="str">
            <v>PC</v>
          </cell>
          <cell r="I11381" t="str">
            <v>CPR</v>
          </cell>
          <cell r="J11381" t="str">
            <v/>
          </cell>
          <cell r="K11381" t="str">
            <v>PD</v>
          </cell>
          <cell r="L11381" t="str">
            <v>3015</v>
          </cell>
          <cell r="M11381" t="str">
            <v>V</v>
          </cell>
          <cell r="N11381">
            <v>124644</v>
          </cell>
        </row>
        <row r="11382">
          <cell r="A11382" t="str">
            <v>RM-PUS-LBL-00-0001</v>
          </cell>
          <cell r="B11382" t="str">
            <v>CINT</v>
          </cell>
          <cell r="C11382" t="str">
            <v/>
          </cell>
          <cell r="D11382" t="str">
            <v>LABEL WARNING PUSKESAD</v>
          </cell>
          <cell r="E11382">
            <v>44797</v>
          </cell>
          <cell r="F11382" t="str">
            <v>ROF</v>
          </cell>
          <cell r="G11382" t="str">
            <v>CI_LABEL</v>
          </cell>
          <cell r="H11382" t="str">
            <v>PC</v>
          </cell>
          <cell r="I11382" t="str">
            <v>CPR</v>
          </cell>
          <cell r="J11382" t="str">
            <v/>
          </cell>
          <cell r="K11382" t="str">
            <v>PD</v>
          </cell>
          <cell r="L11382" t="str">
            <v>3015</v>
          </cell>
          <cell r="M11382" t="str">
            <v>V</v>
          </cell>
          <cell r="N11382">
            <v>235</v>
          </cell>
        </row>
        <row r="11383">
          <cell r="A11383" t="str">
            <v>RM-PUS-LBL-00-0002</v>
          </cell>
          <cell r="B11383" t="str">
            <v>CINT</v>
          </cell>
          <cell r="C11383" t="str">
            <v/>
          </cell>
          <cell r="D11383" t="str">
            <v>STICKER BECAREFUL PUSKES AD</v>
          </cell>
          <cell r="E11383">
            <v>44797</v>
          </cell>
          <cell r="F11383" t="str">
            <v>ROF</v>
          </cell>
          <cell r="G11383" t="str">
            <v>CI_LABEL</v>
          </cell>
          <cell r="H11383" t="str">
            <v>PC</v>
          </cell>
          <cell r="I11383" t="str">
            <v>CPR</v>
          </cell>
          <cell r="J11383" t="str">
            <v/>
          </cell>
          <cell r="K11383" t="str">
            <v>PD</v>
          </cell>
          <cell r="L11383" t="str">
            <v>3015</v>
          </cell>
          <cell r="M11383" t="str">
            <v>V</v>
          </cell>
          <cell r="N11383">
            <v>315</v>
          </cell>
        </row>
        <row r="11384">
          <cell r="A11384" t="str">
            <v>RM-PUS-LBL-00-0003</v>
          </cell>
          <cell r="B11384" t="str">
            <v>CINT</v>
          </cell>
          <cell r="C11384" t="str">
            <v/>
          </cell>
          <cell r="D11384" t="str">
            <v>STIKER CHITOSE RNY PUSKESAD</v>
          </cell>
          <cell r="E11384">
            <v>44797</v>
          </cell>
          <cell r="F11384" t="str">
            <v>ROF</v>
          </cell>
          <cell r="G11384" t="str">
            <v>CI_LABEL</v>
          </cell>
          <cell r="H11384" t="str">
            <v>PC</v>
          </cell>
          <cell r="I11384" t="str">
            <v>CPR</v>
          </cell>
          <cell r="J11384" t="str">
            <v/>
          </cell>
          <cell r="K11384" t="str">
            <v>PD</v>
          </cell>
          <cell r="L11384" t="str">
            <v>3015</v>
          </cell>
          <cell r="M11384" t="str">
            <v>V</v>
          </cell>
          <cell r="N11384">
            <v>425</v>
          </cell>
        </row>
        <row r="11385">
          <cell r="A11385" t="str">
            <v>RM-PUS-OTH-00-0004</v>
          </cell>
          <cell r="B11385" t="str">
            <v>CINT</v>
          </cell>
          <cell r="C11385" t="str">
            <v/>
          </cell>
          <cell r="D11385" t="str">
            <v>VELBED TENDA ARMY</v>
          </cell>
          <cell r="E11385">
            <v>44797</v>
          </cell>
          <cell r="F11385" t="str">
            <v>ROF</v>
          </cell>
          <cell r="G11385" t="str">
            <v>CI_OTH</v>
          </cell>
          <cell r="H11385" t="str">
            <v>PC</v>
          </cell>
          <cell r="I11385" t="str">
            <v>CPR</v>
          </cell>
          <cell r="J11385" t="str">
            <v/>
          </cell>
          <cell r="K11385" t="str">
            <v>PD</v>
          </cell>
          <cell r="L11385" t="str">
            <v>3015</v>
          </cell>
          <cell r="M11385" t="str">
            <v>V</v>
          </cell>
          <cell r="N11385">
            <v>1350000</v>
          </cell>
        </row>
        <row r="11386">
          <cell r="A11386" t="str">
            <v>RM-PUS-PIP-00-0005</v>
          </cell>
          <cell r="B11386" t="str">
            <v>CINT</v>
          </cell>
          <cell r="C11386" t="str">
            <v/>
          </cell>
          <cell r="D11386" t="str">
            <v>FRAME ICU/WARD BED</v>
          </cell>
          <cell r="E11386">
            <v>44868</v>
          </cell>
          <cell r="F11386" t="str">
            <v>ROF</v>
          </cell>
          <cell r="G11386" t="str">
            <v>CI_PIPA</v>
          </cell>
          <cell r="H11386" t="str">
            <v>PC</v>
          </cell>
          <cell r="I11386" t="str">
            <v>CPR</v>
          </cell>
          <cell r="J11386" t="str">
            <v/>
          </cell>
          <cell r="K11386" t="str">
            <v>PD</v>
          </cell>
          <cell r="L11386" t="str">
            <v>3015</v>
          </cell>
          <cell r="M11386" t="str">
            <v>V</v>
          </cell>
          <cell r="N11386">
            <v>2300000</v>
          </cell>
        </row>
        <row r="11387">
          <cell r="A11387" t="str">
            <v>RM-PUS-PIP-00-0006</v>
          </cell>
          <cell r="B11387" t="str">
            <v>CINT</v>
          </cell>
          <cell r="C11387" t="str">
            <v/>
          </cell>
          <cell r="D11387" t="str">
            <v>TIANG INFUS PUSKES AD</v>
          </cell>
          <cell r="E11387">
            <v>44797</v>
          </cell>
          <cell r="F11387" t="str">
            <v>ROF</v>
          </cell>
          <cell r="G11387" t="str">
            <v>CI_PIPA</v>
          </cell>
          <cell r="H11387" t="str">
            <v>PC</v>
          </cell>
          <cell r="I11387" t="str">
            <v>CPR</v>
          </cell>
          <cell r="J11387" t="str">
            <v/>
          </cell>
          <cell r="K11387" t="str">
            <v>PD</v>
          </cell>
          <cell r="L11387" t="str">
            <v>3015</v>
          </cell>
          <cell r="M11387" t="str">
            <v>V</v>
          </cell>
          <cell r="N11387">
            <v>48000</v>
          </cell>
        </row>
        <row r="11388">
          <cell r="A11388" t="str">
            <v>RM-PUS-PIP-00-0007</v>
          </cell>
          <cell r="B11388" t="str">
            <v>CINT</v>
          </cell>
          <cell r="C11388" t="str">
            <v/>
          </cell>
          <cell r="D11388" t="str">
            <v>LEG PIPE MEJA BED SIDE  25/25 X 1.2 X 69</v>
          </cell>
          <cell r="E11388">
            <v>44797</v>
          </cell>
          <cell r="F11388" t="str">
            <v>ROF</v>
          </cell>
          <cell r="G11388" t="str">
            <v>CI_PIPA</v>
          </cell>
          <cell r="H11388" t="str">
            <v>PC</v>
          </cell>
          <cell r="I11388" t="str">
            <v>CPR</v>
          </cell>
          <cell r="J11388" t="str">
            <v/>
          </cell>
          <cell r="K11388" t="str">
            <v>PD</v>
          </cell>
          <cell r="L11388" t="str">
            <v>3015</v>
          </cell>
          <cell r="M11388" t="str">
            <v>V</v>
          </cell>
          <cell r="N11388">
            <v>12219</v>
          </cell>
        </row>
        <row r="11389">
          <cell r="A11389" t="str">
            <v>RM-PUS-PIP-00-0008</v>
          </cell>
          <cell r="B11389" t="str">
            <v>CINT</v>
          </cell>
          <cell r="C11389" t="str">
            <v/>
          </cell>
          <cell r="D11389" t="str">
            <v>PIPA 15.9 X 1.5 X 700</v>
          </cell>
          <cell r="E11389">
            <v>44926</v>
          </cell>
          <cell r="F11389" t="str">
            <v>ROF</v>
          </cell>
          <cell r="G11389" t="str">
            <v>CI_PIPA</v>
          </cell>
          <cell r="H11389" t="str">
            <v>PC</v>
          </cell>
          <cell r="I11389" t="str">
            <v>CPR</v>
          </cell>
          <cell r="J11389" t="str">
            <v/>
          </cell>
          <cell r="K11389" t="str">
            <v>PD</v>
          </cell>
          <cell r="L11389" t="str">
            <v>3015</v>
          </cell>
          <cell r="M11389" t="str">
            <v>V</v>
          </cell>
          <cell r="N11389">
            <v>7867</v>
          </cell>
        </row>
        <row r="11390">
          <cell r="A11390" t="str">
            <v>RM-PUS-PIP-00-0009</v>
          </cell>
          <cell r="B11390" t="str">
            <v>CINT</v>
          </cell>
          <cell r="C11390" t="str">
            <v/>
          </cell>
          <cell r="D11390" t="str">
            <v>PIPA 19.1 X 1.2 X 879</v>
          </cell>
          <cell r="E11390">
            <v>44800</v>
          </cell>
          <cell r="F11390" t="str">
            <v>ROF</v>
          </cell>
          <cell r="G11390" t="str">
            <v>CI_PIPA</v>
          </cell>
          <cell r="H11390" t="str">
            <v>PC</v>
          </cell>
          <cell r="I11390" t="str">
            <v>CPR</v>
          </cell>
          <cell r="J11390" t="str">
            <v/>
          </cell>
          <cell r="K11390" t="str">
            <v>PD</v>
          </cell>
          <cell r="L11390" t="str">
            <v>3015</v>
          </cell>
          <cell r="M11390" t="str">
            <v>V</v>
          </cell>
          <cell r="N11390">
            <v>10011</v>
          </cell>
        </row>
        <row r="11391">
          <cell r="A11391" t="str">
            <v>RM-PUS-PIP-00-0010</v>
          </cell>
          <cell r="B11391" t="str">
            <v>CINT</v>
          </cell>
          <cell r="C11391" t="str">
            <v/>
          </cell>
          <cell r="D11391" t="str">
            <v>PIPA 25/25 X 1.2 X 6499</v>
          </cell>
          <cell r="E11391">
            <v>44797</v>
          </cell>
          <cell r="F11391" t="str">
            <v>ROF</v>
          </cell>
          <cell r="G11391" t="str">
            <v>CI_PIPA</v>
          </cell>
          <cell r="H11391" t="str">
            <v>PC</v>
          </cell>
          <cell r="I11391" t="str">
            <v>CPR</v>
          </cell>
          <cell r="J11391" t="str">
            <v/>
          </cell>
          <cell r="K11391" t="str">
            <v>PD</v>
          </cell>
          <cell r="L11391" t="str">
            <v>3015</v>
          </cell>
          <cell r="M11391" t="str">
            <v>V</v>
          </cell>
          <cell r="N11391">
            <v>114756</v>
          </cell>
        </row>
        <row r="11392">
          <cell r="A11392" t="str">
            <v>RM-PUS-PIP-00-0011</v>
          </cell>
          <cell r="B11392" t="str">
            <v>CINT</v>
          </cell>
          <cell r="C11392" t="str">
            <v/>
          </cell>
          <cell r="D11392" t="str">
            <v>PIPA KOTAK 25/25 X 1.2 X 1030</v>
          </cell>
          <cell r="E11392">
            <v>45098</v>
          </cell>
          <cell r="F11392" t="str">
            <v>ROF</v>
          </cell>
          <cell r="G11392" t="str">
            <v>CI_PIPA</v>
          </cell>
          <cell r="H11392" t="str">
            <v>PC</v>
          </cell>
          <cell r="I11392" t="str">
            <v>CPR</v>
          </cell>
          <cell r="J11392" t="str">
            <v/>
          </cell>
          <cell r="K11392" t="str">
            <v>PD</v>
          </cell>
          <cell r="L11392" t="str">
            <v>3015</v>
          </cell>
          <cell r="M11392" t="str">
            <v>V</v>
          </cell>
          <cell r="N11392">
            <v>28075</v>
          </cell>
        </row>
        <row r="11393">
          <cell r="A11393" t="str">
            <v>RM-PUS-PIP-00-0012</v>
          </cell>
          <cell r="B11393" t="str">
            <v>CINT</v>
          </cell>
          <cell r="C11393" t="str">
            <v/>
          </cell>
          <cell r="D11393" t="str">
            <v>PIPA KOTAK 25/25 X 1.2 X 1035</v>
          </cell>
          <cell r="E11393">
            <v>45098</v>
          </cell>
          <cell r="F11393" t="str">
            <v>ROF</v>
          </cell>
          <cell r="G11393" t="str">
            <v>CI_PIPA</v>
          </cell>
          <cell r="H11393" t="str">
            <v>PC</v>
          </cell>
          <cell r="I11393" t="str">
            <v>CPR</v>
          </cell>
          <cell r="J11393" t="str">
            <v/>
          </cell>
          <cell r="K11393" t="str">
            <v>PD</v>
          </cell>
          <cell r="L11393" t="str">
            <v>3015</v>
          </cell>
          <cell r="M11393" t="str">
            <v>V</v>
          </cell>
          <cell r="N11393">
            <v>28075</v>
          </cell>
        </row>
        <row r="11394">
          <cell r="A11394" t="str">
            <v>RM-PUS-PIP-00-0013</v>
          </cell>
          <cell r="B11394" t="str">
            <v>CINT</v>
          </cell>
          <cell r="C11394" t="str">
            <v/>
          </cell>
          <cell r="D11394" t="str">
            <v>PIPA KOTAK 25/25 X 1.2 X 201</v>
          </cell>
          <cell r="E11394">
            <v>45098</v>
          </cell>
          <cell r="F11394" t="str">
            <v>ROF</v>
          </cell>
          <cell r="G11394" t="str">
            <v>CI_PIPA</v>
          </cell>
          <cell r="H11394" t="str">
            <v>PC</v>
          </cell>
          <cell r="I11394" t="str">
            <v>CPR</v>
          </cell>
          <cell r="J11394" t="str">
            <v/>
          </cell>
          <cell r="K11394" t="str">
            <v>PD</v>
          </cell>
          <cell r="L11394" t="str">
            <v>3015</v>
          </cell>
          <cell r="M11394" t="str">
            <v>V</v>
          </cell>
          <cell r="N11394">
            <v>14038</v>
          </cell>
        </row>
        <row r="11395">
          <cell r="A11395" t="str">
            <v>RM-PUS-PIP-00-0014</v>
          </cell>
          <cell r="B11395" t="str">
            <v>CINT</v>
          </cell>
          <cell r="C11395" t="str">
            <v/>
          </cell>
          <cell r="D11395" t="str">
            <v>PIPA KOTAK 25/25 X 1.2 X 251</v>
          </cell>
          <cell r="E11395">
            <v>45098</v>
          </cell>
          <cell r="F11395" t="str">
            <v>ROF</v>
          </cell>
          <cell r="G11395" t="str">
            <v>CI_PIPA</v>
          </cell>
          <cell r="H11395" t="str">
            <v>PC</v>
          </cell>
          <cell r="I11395" t="str">
            <v>CPR</v>
          </cell>
          <cell r="J11395" t="str">
            <v/>
          </cell>
          <cell r="K11395" t="str">
            <v>PD</v>
          </cell>
          <cell r="L11395" t="str">
            <v>3015</v>
          </cell>
          <cell r="M11395" t="str">
            <v>V</v>
          </cell>
          <cell r="N11395">
            <v>6030</v>
          </cell>
        </row>
        <row r="11396">
          <cell r="A11396" t="str">
            <v>RM-PUS-PIP-00-0015</v>
          </cell>
          <cell r="B11396" t="str">
            <v>CINT</v>
          </cell>
          <cell r="C11396" t="str">
            <v/>
          </cell>
          <cell r="D11396" t="str">
            <v>PIPA KOTAK 25/25 X 1.2 X 465</v>
          </cell>
          <cell r="E11396">
            <v>45098</v>
          </cell>
          <cell r="F11396" t="str">
            <v>ROF</v>
          </cell>
          <cell r="G11396" t="str">
            <v>CI_PIPA</v>
          </cell>
          <cell r="H11396" t="str">
            <v>PC</v>
          </cell>
          <cell r="I11396" t="str">
            <v>CPR</v>
          </cell>
          <cell r="J11396" t="str">
            <v/>
          </cell>
          <cell r="K11396" t="str">
            <v>PD</v>
          </cell>
          <cell r="L11396" t="str">
            <v>3015</v>
          </cell>
          <cell r="M11396" t="str">
            <v>V</v>
          </cell>
          <cell r="N11396">
            <v>4813</v>
          </cell>
        </row>
        <row r="11397">
          <cell r="A11397" t="str">
            <v>RM-PUS-PIP-00-0016</v>
          </cell>
          <cell r="B11397" t="str">
            <v>CINT</v>
          </cell>
          <cell r="C11397" t="str">
            <v/>
          </cell>
          <cell r="D11397" t="str">
            <v>PIPA KOTAK 25/25 X 1.2 X 495</v>
          </cell>
          <cell r="E11397">
            <v>44797</v>
          </cell>
          <cell r="F11397" t="str">
            <v>ROF</v>
          </cell>
          <cell r="G11397" t="str">
            <v>CI_PIPA</v>
          </cell>
          <cell r="H11397" t="str">
            <v>PC</v>
          </cell>
          <cell r="I11397" t="str">
            <v>CPR</v>
          </cell>
          <cell r="J11397" t="str">
            <v/>
          </cell>
          <cell r="K11397" t="str">
            <v>PD</v>
          </cell>
          <cell r="L11397" t="str">
            <v>3015</v>
          </cell>
          <cell r="M11397" t="str">
            <v>V</v>
          </cell>
          <cell r="N11397">
            <v>7019</v>
          </cell>
        </row>
        <row r="11398">
          <cell r="A11398" t="str">
            <v>RM-PUS-PIP-00-0017</v>
          </cell>
          <cell r="B11398" t="str">
            <v>CINT</v>
          </cell>
          <cell r="C11398" t="str">
            <v/>
          </cell>
          <cell r="D11398" t="str">
            <v>PIPA KOTAK 25/25 X 1.2 X 634</v>
          </cell>
          <cell r="E11398">
            <v>44797</v>
          </cell>
          <cell r="F11398" t="str">
            <v>ROF</v>
          </cell>
          <cell r="G11398" t="str">
            <v>CI_PIPA</v>
          </cell>
          <cell r="H11398" t="str">
            <v>PC</v>
          </cell>
          <cell r="I11398" t="str">
            <v>CPR</v>
          </cell>
          <cell r="J11398" t="str">
            <v/>
          </cell>
          <cell r="K11398" t="str">
            <v>PD</v>
          </cell>
          <cell r="L11398" t="str">
            <v>3015</v>
          </cell>
          <cell r="M11398" t="str">
            <v>V</v>
          </cell>
          <cell r="N11398">
            <v>12060</v>
          </cell>
        </row>
        <row r="11399">
          <cell r="A11399" t="str">
            <v>RM-PUS-PIP-00-0018</v>
          </cell>
          <cell r="B11399" t="str">
            <v>CINT</v>
          </cell>
          <cell r="C11399" t="str">
            <v/>
          </cell>
          <cell r="D11399" t="str">
            <v>PIPA KOTAK 25/25 X 1.2 X 659</v>
          </cell>
          <cell r="E11399">
            <v>44797</v>
          </cell>
          <cell r="F11399" t="str">
            <v>ROF</v>
          </cell>
          <cell r="G11399" t="str">
            <v>CI_PIPA</v>
          </cell>
          <cell r="H11399" t="str">
            <v>PC</v>
          </cell>
          <cell r="I11399" t="str">
            <v>CPR</v>
          </cell>
          <cell r="J11399" t="str">
            <v/>
          </cell>
          <cell r="K11399" t="str">
            <v>PD</v>
          </cell>
          <cell r="L11399" t="str">
            <v>3015</v>
          </cell>
          <cell r="M11399" t="str">
            <v>V</v>
          </cell>
          <cell r="N11399">
            <v>12060</v>
          </cell>
        </row>
        <row r="11400">
          <cell r="A11400" t="str">
            <v>RM-PUS-PIP-00-0019</v>
          </cell>
          <cell r="B11400" t="str">
            <v>CINT</v>
          </cell>
          <cell r="C11400" t="str">
            <v/>
          </cell>
          <cell r="D11400" t="str">
            <v>PIPA SQUARE 20/20 X 0.7 X 691</v>
          </cell>
          <cell r="E11400">
            <v>44797</v>
          </cell>
          <cell r="F11400" t="str">
            <v>ROF</v>
          </cell>
          <cell r="G11400" t="str">
            <v>CI_PIPA</v>
          </cell>
          <cell r="H11400" t="str">
            <v>PC</v>
          </cell>
          <cell r="I11400" t="str">
            <v>CPR</v>
          </cell>
          <cell r="J11400" t="str">
            <v/>
          </cell>
          <cell r="K11400" t="str">
            <v>PD</v>
          </cell>
          <cell r="L11400" t="str">
            <v>3015</v>
          </cell>
          <cell r="M11400" t="str">
            <v>V</v>
          </cell>
          <cell r="N11400">
            <v>6040</v>
          </cell>
        </row>
        <row r="11401">
          <cell r="A11401" t="str">
            <v>RM-PUS-PIP-00-0020</v>
          </cell>
          <cell r="B11401" t="str">
            <v>CINT</v>
          </cell>
          <cell r="C11401" t="str">
            <v/>
          </cell>
          <cell r="D11401" t="str">
            <v>PIPA SQUARE 25/25 X 0.7 X 430</v>
          </cell>
          <cell r="E11401">
            <v>44797</v>
          </cell>
          <cell r="F11401" t="str">
            <v>ROF</v>
          </cell>
          <cell r="G11401" t="str">
            <v>CI_PIPA</v>
          </cell>
          <cell r="H11401" t="str">
            <v>PC</v>
          </cell>
          <cell r="I11401" t="str">
            <v>CPR</v>
          </cell>
          <cell r="J11401" t="str">
            <v/>
          </cell>
          <cell r="K11401" t="str">
            <v>PD</v>
          </cell>
          <cell r="L11401" t="str">
            <v>3015</v>
          </cell>
          <cell r="M11401" t="str">
            <v>V</v>
          </cell>
          <cell r="N11401">
            <v>4733</v>
          </cell>
        </row>
        <row r="11402">
          <cell r="A11402" t="str">
            <v>RM-PUS-PIP-00-0021</v>
          </cell>
          <cell r="B11402" t="str">
            <v>CINT</v>
          </cell>
          <cell r="C11402" t="str">
            <v/>
          </cell>
          <cell r="D11402" t="str">
            <v>PP KOTAK 25/25 X 1.2 X 1192 STKM 11A</v>
          </cell>
          <cell r="E11402">
            <v>44797</v>
          </cell>
          <cell r="F11402" t="str">
            <v>ROF</v>
          </cell>
          <cell r="G11402" t="str">
            <v>CI_PIPA</v>
          </cell>
          <cell r="H11402" t="str">
            <v>PC</v>
          </cell>
          <cell r="I11402" t="str">
            <v>CPR</v>
          </cell>
          <cell r="J11402" t="str">
            <v/>
          </cell>
          <cell r="K11402" t="str">
            <v>PD</v>
          </cell>
          <cell r="L11402" t="str">
            <v>3015</v>
          </cell>
          <cell r="M11402" t="str">
            <v>V</v>
          </cell>
          <cell r="N11402">
            <v>14949</v>
          </cell>
        </row>
        <row r="11403">
          <cell r="A11403" t="str">
            <v>RM-PUS-PIP-00-0022</v>
          </cell>
          <cell r="B11403" t="str">
            <v>CINT</v>
          </cell>
          <cell r="C11403" t="str">
            <v/>
          </cell>
          <cell r="D11403" t="str">
            <v>PP KOTAK 25/25 X 1.2 X 300 STKM 11A</v>
          </cell>
          <cell r="E11403">
            <v>44797</v>
          </cell>
          <cell r="F11403" t="str">
            <v>ROF</v>
          </cell>
          <cell r="G11403" t="str">
            <v>CI_PIPA</v>
          </cell>
          <cell r="H11403" t="str">
            <v>PC</v>
          </cell>
          <cell r="I11403" t="str">
            <v>CPR</v>
          </cell>
          <cell r="J11403" t="str">
            <v/>
          </cell>
          <cell r="K11403" t="str">
            <v>PD</v>
          </cell>
          <cell r="L11403" t="str">
            <v>3015</v>
          </cell>
          <cell r="M11403" t="str">
            <v>V</v>
          </cell>
          <cell r="N11403">
            <v>5650</v>
          </cell>
        </row>
        <row r="11404">
          <cell r="A11404" t="str">
            <v>RM-PUS-PIP-00-0023</v>
          </cell>
          <cell r="B11404" t="str">
            <v>CINT</v>
          </cell>
          <cell r="C11404" t="str">
            <v/>
          </cell>
          <cell r="D11404" t="str">
            <v>PP KOTAK 25/25 X 1.2 X 692 STKM 11A</v>
          </cell>
          <cell r="E11404">
            <v>45098</v>
          </cell>
          <cell r="F11404" t="str">
            <v>ROF</v>
          </cell>
          <cell r="G11404" t="str">
            <v>CI_PIPA</v>
          </cell>
          <cell r="H11404" t="str">
            <v>PC</v>
          </cell>
          <cell r="I11404" t="str">
            <v>CPR</v>
          </cell>
          <cell r="J11404" t="str">
            <v/>
          </cell>
          <cell r="K11404" t="str">
            <v>PD</v>
          </cell>
          <cell r="L11404" t="str">
            <v>3015</v>
          </cell>
          <cell r="M11404" t="str">
            <v>V</v>
          </cell>
          <cell r="N11404">
            <v>13034</v>
          </cell>
        </row>
        <row r="11405">
          <cell r="A11405" t="str">
            <v>RM-PUS-PIP-00-0024</v>
          </cell>
          <cell r="B11405" t="str">
            <v>CINT</v>
          </cell>
          <cell r="C11405" t="str">
            <v/>
          </cell>
          <cell r="D11405" t="str">
            <v>PP KOTAK 25/25 X 1.2 X 700 STKM 11A</v>
          </cell>
          <cell r="E11405">
            <v>44797</v>
          </cell>
          <cell r="F11405" t="str">
            <v>ROF</v>
          </cell>
          <cell r="G11405" t="str">
            <v>CI_PIPA</v>
          </cell>
          <cell r="H11405" t="str">
            <v>PC</v>
          </cell>
          <cell r="I11405" t="str">
            <v>CPR</v>
          </cell>
          <cell r="J11405" t="str">
            <v/>
          </cell>
          <cell r="K11405" t="str">
            <v>PD</v>
          </cell>
          <cell r="L11405" t="str">
            <v>3015</v>
          </cell>
          <cell r="M11405" t="str">
            <v>V</v>
          </cell>
          <cell r="N11405">
            <v>12677</v>
          </cell>
        </row>
        <row r="11406">
          <cell r="A11406" t="str">
            <v>RM-PUS-PIP-00-0025</v>
          </cell>
          <cell r="B11406" t="str">
            <v>CINT</v>
          </cell>
          <cell r="C11406" t="str">
            <v/>
          </cell>
          <cell r="D11406" t="str">
            <v>PP KOTAK 25/25 X 1.2 X 750 STKM 11A</v>
          </cell>
          <cell r="E11406">
            <v>44797</v>
          </cell>
          <cell r="F11406" t="str">
            <v>ROF</v>
          </cell>
          <cell r="G11406" t="str">
            <v>CI_PIPA</v>
          </cell>
          <cell r="H11406" t="str">
            <v>PC</v>
          </cell>
          <cell r="I11406" t="str">
            <v>CPR</v>
          </cell>
          <cell r="J11406" t="str">
            <v/>
          </cell>
          <cell r="K11406" t="str">
            <v>PD</v>
          </cell>
          <cell r="L11406" t="str">
            <v>3015</v>
          </cell>
          <cell r="M11406" t="str">
            <v>V</v>
          </cell>
          <cell r="N11406">
            <v>9406</v>
          </cell>
        </row>
        <row r="11407">
          <cell r="A11407" t="str">
            <v>RM-PUS-PIP-00-0026</v>
          </cell>
          <cell r="B11407" t="str">
            <v>CINT</v>
          </cell>
          <cell r="C11407" t="str">
            <v/>
          </cell>
          <cell r="D11407" t="str">
            <v>PP KOTAK 25/25 X 1.2 X 915 STKM 11A</v>
          </cell>
          <cell r="E11407">
            <v>44797</v>
          </cell>
          <cell r="F11407" t="str">
            <v>ROF</v>
          </cell>
          <cell r="G11407" t="str">
            <v>CI_PIPA</v>
          </cell>
          <cell r="H11407" t="str">
            <v>PC</v>
          </cell>
          <cell r="I11407" t="str">
            <v>CPR</v>
          </cell>
          <cell r="J11407" t="str">
            <v/>
          </cell>
          <cell r="K11407" t="str">
            <v>PD</v>
          </cell>
          <cell r="L11407" t="str">
            <v>3015</v>
          </cell>
          <cell r="M11407" t="str">
            <v>V</v>
          </cell>
          <cell r="N11407">
            <v>16571</v>
          </cell>
        </row>
        <row r="11408">
          <cell r="A11408" t="str">
            <v>RM-PUS-PIP-00-0027</v>
          </cell>
          <cell r="B11408" t="str">
            <v>CINT</v>
          </cell>
          <cell r="C11408" t="str">
            <v/>
          </cell>
          <cell r="D11408" t="str">
            <v>PP. KOTAK 25/25 X 1.2 X 377 POTONG MIRIN</v>
          </cell>
          <cell r="E11408">
            <v>44797</v>
          </cell>
          <cell r="F11408" t="str">
            <v>ROF</v>
          </cell>
          <cell r="G11408" t="str">
            <v>CI_PIPA</v>
          </cell>
          <cell r="H11408" t="str">
            <v>PC</v>
          </cell>
          <cell r="I11408" t="str">
            <v>CPR</v>
          </cell>
          <cell r="J11408" t="str">
            <v/>
          </cell>
          <cell r="K11408" t="str">
            <v>PD</v>
          </cell>
          <cell r="L11408" t="str">
            <v>3015</v>
          </cell>
          <cell r="M11408" t="str">
            <v>V</v>
          </cell>
          <cell r="N11408">
            <v>6828</v>
          </cell>
        </row>
        <row r="11409">
          <cell r="A11409" t="str">
            <v>RM-PUS-PIP-00-0028</v>
          </cell>
          <cell r="B11409" t="str">
            <v>CINT</v>
          </cell>
          <cell r="C11409" t="str">
            <v/>
          </cell>
          <cell r="D11409" t="str">
            <v>PP. KOTAK 25/25 X 1.2 X 392 POTONG MIRIN</v>
          </cell>
          <cell r="E11409">
            <v>44797</v>
          </cell>
          <cell r="F11409" t="str">
            <v>ROF</v>
          </cell>
          <cell r="G11409" t="str">
            <v>CI_PIPA</v>
          </cell>
          <cell r="H11409" t="str">
            <v>PC</v>
          </cell>
          <cell r="I11409" t="str">
            <v>CPR</v>
          </cell>
          <cell r="J11409" t="str">
            <v/>
          </cell>
          <cell r="K11409" t="str">
            <v>PD</v>
          </cell>
          <cell r="L11409" t="str">
            <v>3015</v>
          </cell>
          <cell r="M11409" t="str">
            <v>V</v>
          </cell>
          <cell r="N11409">
            <v>12060</v>
          </cell>
        </row>
        <row r="11410">
          <cell r="A11410" t="str">
            <v>RM-PUS-PIP-00-0029</v>
          </cell>
          <cell r="B11410" t="str">
            <v>CINT</v>
          </cell>
          <cell r="C11410" t="str">
            <v/>
          </cell>
          <cell r="D11410" t="str">
            <v>PP. KOTAK 25/25 X 1.2 X 780.5 POTONG MIR</v>
          </cell>
          <cell r="E11410">
            <v>44797</v>
          </cell>
          <cell r="F11410" t="str">
            <v>ROF</v>
          </cell>
          <cell r="G11410" t="str">
            <v>CI_PIPA</v>
          </cell>
          <cell r="H11410" t="str">
            <v>PC</v>
          </cell>
          <cell r="I11410" t="str">
            <v>CPR</v>
          </cell>
          <cell r="J11410" t="str">
            <v/>
          </cell>
          <cell r="K11410" t="str">
            <v>PD</v>
          </cell>
          <cell r="L11410" t="str">
            <v>3015</v>
          </cell>
          <cell r="M11410" t="str">
            <v>V</v>
          </cell>
          <cell r="N11410">
            <v>14644</v>
          </cell>
        </row>
        <row r="11411">
          <cell r="A11411" t="str">
            <v>RM-PUS-PLS-00-0030</v>
          </cell>
          <cell r="B11411" t="str">
            <v>CINT</v>
          </cell>
          <cell r="C11411" t="str">
            <v/>
          </cell>
          <cell r="D11411" t="str">
            <v>CABLE HOLDER</v>
          </cell>
          <cell r="E11411">
            <v>44797</v>
          </cell>
          <cell r="F11411" t="str">
            <v>ROF</v>
          </cell>
          <cell r="G11411" t="str">
            <v>CI_PLSTK</v>
          </cell>
          <cell r="H11411" t="str">
            <v>PC</v>
          </cell>
          <cell r="I11411" t="str">
            <v>CPR</v>
          </cell>
          <cell r="J11411" t="str">
            <v/>
          </cell>
          <cell r="K11411" t="str">
            <v>PD</v>
          </cell>
          <cell r="L11411" t="str">
            <v>3015</v>
          </cell>
          <cell r="M11411" t="str">
            <v>V</v>
          </cell>
          <cell r="N11411">
            <v>10000</v>
          </cell>
        </row>
        <row r="11412">
          <cell r="A11412" t="str">
            <v>RM-PUS-PLS-00-0031</v>
          </cell>
          <cell r="B11412" t="str">
            <v>CINT</v>
          </cell>
          <cell r="C11412" t="str">
            <v/>
          </cell>
          <cell r="D11412" t="str">
            <v>CABLE TIES CV 200 HITAM</v>
          </cell>
          <cell r="E11412">
            <v>44868</v>
          </cell>
          <cell r="F11412" t="str">
            <v>ROF</v>
          </cell>
          <cell r="G11412" t="str">
            <v>CI_PLSTK</v>
          </cell>
          <cell r="H11412" t="str">
            <v>PC</v>
          </cell>
          <cell r="I11412" t="str">
            <v>CPR</v>
          </cell>
          <cell r="J11412" t="str">
            <v/>
          </cell>
          <cell r="K11412" t="str">
            <v>PD</v>
          </cell>
          <cell r="L11412" t="str">
            <v>3015</v>
          </cell>
          <cell r="M11412" t="str">
            <v>V</v>
          </cell>
          <cell r="N11412">
            <v>325</v>
          </cell>
        </row>
        <row r="11413">
          <cell r="A11413" t="str">
            <v>RM-PUS-PLS-00-0032</v>
          </cell>
          <cell r="B11413" t="str">
            <v>CINT</v>
          </cell>
          <cell r="C11413" t="str">
            <v/>
          </cell>
          <cell r="D11413" t="str">
            <v>BACK PLASTIC PP BLACK</v>
          </cell>
          <cell r="E11413">
            <v>44797</v>
          </cell>
          <cell r="F11413" t="str">
            <v>ROF</v>
          </cell>
          <cell r="G11413" t="str">
            <v>CI_PLSTK</v>
          </cell>
          <cell r="H11413" t="str">
            <v>PC</v>
          </cell>
          <cell r="I11413" t="str">
            <v>CPR</v>
          </cell>
          <cell r="J11413" t="str">
            <v/>
          </cell>
          <cell r="K11413" t="str">
            <v>PD</v>
          </cell>
          <cell r="L11413" t="str">
            <v>3015</v>
          </cell>
          <cell r="M11413" t="str">
            <v>V</v>
          </cell>
          <cell r="N11413">
            <v>1035</v>
          </cell>
        </row>
        <row r="11414">
          <cell r="A11414" t="str">
            <v>RM-PUS-PLS-00-0033</v>
          </cell>
          <cell r="B11414" t="str">
            <v>CINT</v>
          </cell>
          <cell r="C11414" t="str">
            <v/>
          </cell>
          <cell r="D11414" t="str">
            <v>DOP PLASTIC 25/25  BLACK</v>
          </cell>
          <cell r="E11414">
            <v>45130</v>
          </cell>
          <cell r="F11414" t="str">
            <v>ROF</v>
          </cell>
          <cell r="G11414" t="str">
            <v>CI_PLSTK</v>
          </cell>
          <cell r="H11414" t="str">
            <v>PC</v>
          </cell>
          <cell r="I11414" t="str">
            <v>CPR</v>
          </cell>
          <cell r="J11414" t="str">
            <v/>
          </cell>
          <cell r="K11414" t="str">
            <v>PD</v>
          </cell>
          <cell r="L11414" t="str">
            <v>3015</v>
          </cell>
          <cell r="M11414" t="str">
            <v>V</v>
          </cell>
          <cell r="N11414">
            <v>450</v>
          </cell>
        </row>
        <row r="11415">
          <cell r="A11415" t="str">
            <v>RM-PUS-PLS-00-0034</v>
          </cell>
          <cell r="B11415" t="str">
            <v>CINT</v>
          </cell>
          <cell r="C11415" t="str">
            <v/>
          </cell>
          <cell r="D11415" t="str">
            <v>SEAT PLASTIC PP BLACK</v>
          </cell>
          <cell r="E11415">
            <v>44797</v>
          </cell>
          <cell r="F11415" t="str">
            <v>ROF</v>
          </cell>
          <cell r="G11415" t="str">
            <v>CI_PLSTK</v>
          </cell>
          <cell r="H11415" t="str">
            <v>PC</v>
          </cell>
          <cell r="I11415" t="str">
            <v>CPR</v>
          </cell>
          <cell r="J11415" t="str">
            <v/>
          </cell>
          <cell r="K11415" t="str">
            <v>PD</v>
          </cell>
          <cell r="L11415" t="str">
            <v>3015</v>
          </cell>
          <cell r="M11415" t="str">
            <v>V</v>
          </cell>
          <cell r="N11415">
            <v>12566</v>
          </cell>
        </row>
        <row r="11416">
          <cell r="A11416" t="str">
            <v>RM-PUS-PLS-00-0035</v>
          </cell>
          <cell r="B11416" t="str">
            <v>CINT</v>
          </cell>
          <cell r="C11416" t="str">
            <v/>
          </cell>
          <cell r="D11416" t="str">
            <v>TABLE TOP PLASTIC 1200 X 600 GREEN</v>
          </cell>
          <cell r="E11416">
            <v>44797</v>
          </cell>
          <cell r="F11416" t="str">
            <v>ROF</v>
          </cell>
          <cell r="G11416" t="str">
            <v>CI_PLSTK</v>
          </cell>
          <cell r="H11416" t="str">
            <v>PC</v>
          </cell>
          <cell r="I11416" t="str">
            <v>CPR</v>
          </cell>
          <cell r="J11416" t="str">
            <v/>
          </cell>
          <cell r="K11416" t="str">
            <v>PD</v>
          </cell>
          <cell r="L11416" t="str">
            <v>3015</v>
          </cell>
          <cell r="M11416" t="str">
            <v>V</v>
          </cell>
          <cell r="N11416">
            <v>260000</v>
          </cell>
        </row>
        <row r="11417">
          <cell r="A11417" t="str">
            <v>RM-PUS-PLS-00-0036</v>
          </cell>
          <cell r="B11417" t="str">
            <v>CINT</v>
          </cell>
          <cell r="C11417" t="str">
            <v/>
          </cell>
          <cell r="D11417" t="str">
            <v>AIRMATE 670 X  465 X 60 MM ICU/WARD BED</v>
          </cell>
          <cell r="E11417">
            <v>44868</v>
          </cell>
          <cell r="F11417" t="str">
            <v>ROF</v>
          </cell>
          <cell r="G11417" t="str">
            <v>CI_PLSTK</v>
          </cell>
          <cell r="H11417" t="str">
            <v>PC</v>
          </cell>
          <cell r="I11417" t="str">
            <v>CPR</v>
          </cell>
          <cell r="J11417" t="str">
            <v/>
          </cell>
          <cell r="K11417" t="str">
            <v>PD</v>
          </cell>
          <cell r="L11417" t="str">
            <v>3015</v>
          </cell>
          <cell r="M11417" t="str">
            <v>V</v>
          </cell>
          <cell r="N11417">
            <v>45985</v>
          </cell>
        </row>
        <row r="11418">
          <cell r="A11418" t="str">
            <v>RM-PUS-PLS-00-0037</v>
          </cell>
          <cell r="B11418" t="str">
            <v>CINT</v>
          </cell>
          <cell r="C11418" t="str">
            <v/>
          </cell>
          <cell r="D11418" t="str">
            <v>AIRMATE 670 X  930 X 60 MM ICU/WARD BED</v>
          </cell>
          <cell r="E11418">
            <v>44868</v>
          </cell>
          <cell r="F11418" t="str">
            <v>ROF</v>
          </cell>
          <cell r="G11418" t="str">
            <v>CI_PLSTK</v>
          </cell>
          <cell r="H11418" t="str">
            <v>PC</v>
          </cell>
          <cell r="I11418" t="str">
            <v>CPR</v>
          </cell>
          <cell r="J11418" t="str">
            <v/>
          </cell>
          <cell r="K11418" t="str">
            <v>PD</v>
          </cell>
          <cell r="L11418" t="str">
            <v>3015</v>
          </cell>
          <cell r="M11418" t="str">
            <v>V</v>
          </cell>
          <cell r="N11418">
            <v>100611</v>
          </cell>
        </row>
        <row r="11419">
          <cell r="A11419" t="str">
            <v>RM-PUS-PLT-00-0038</v>
          </cell>
          <cell r="B11419" t="str">
            <v>CINT</v>
          </cell>
          <cell r="C11419" t="str">
            <v/>
          </cell>
          <cell r="D11419" t="str">
            <v>CROSS FRAME A</v>
          </cell>
          <cell r="E11419">
            <v>44797</v>
          </cell>
          <cell r="F11419" t="str">
            <v>ROF</v>
          </cell>
          <cell r="G11419" t="str">
            <v>CI_PLAT</v>
          </cell>
          <cell r="H11419" t="str">
            <v>PC</v>
          </cell>
          <cell r="I11419" t="str">
            <v>CPR</v>
          </cell>
          <cell r="J11419" t="str">
            <v/>
          </cell>
          <cell r="K11419" t="str">
            <v>PD</v>
          </cell>
          <cell r="L11419" t="str">
            <v>3015</v>
          </cell>
          <cell r="M11419" t="str">
            <v>V</v>
          </cell>
          <cell r="N11419">
            <v>53432</v>
          </cell>
        </row>
        <row r="11420">
          <cell r="A11420" t="str">
            <v>RM-PUS-PLT-00-0039</v>
          </cell>
          <cell r="B11420" t="str">
            <v>CINT</v>
          </cell>
          <cell r="C11420" t="str">
            <v/>
          </cell>
          <cell r="D11420" t="str">
            <v>CROSS FRAME B</v>
          </cell>
          <cell r="E11420">
            <v>44797</v>
          </cell>
          <cell r="F11420" t="str">
            <v>ROF</v>
          </cell>
          <cell r="G11420" t="str">
            <v>CI_PLAT</v>
          </cell>
          <cell r="H11420" t="str">
            <v>PC</v>
          </cell>
          <cell r="I11420" t="str">
            <v>CPR</v>
          </cell>
          <cell r="J11420" t="str">
            <v/>
          </cell>
          <cell r="K11420" t="str">
            <v>PD</v>
          </cell>
          <cell r="L11420" t="str">
            <v>3015</v>
          </cell>
          <cell r="M11420" t="str">
            <v>V</v>
          </cell>
          <cell r="N11420">
            <v>53432</v>
          </cell>
        </row>
        <row r="11421">
          <cell r="A11421" t="str">
            <v>RM-PUS-PLT-00-0040</v>
          </cell>
          <cell r="B11421" t="str">
            <v>CINT</v>
          </cell>
          <cell r="C11421" t="str">
            <v/>
          </cell>
          <cell r="D11421" t="str">
            <v>BASE PLATE VELBED</v>
          </cell>
          <cell r="E11421">
            <v>44797</v>
          </cell>
          <cell r="F11421" t="str">
            <v>ROF</v>
          </cell>
          <cell r="G11421" t="str">
            <v>CI_PLAT</v>
          </cell>
          <cell r="H11421" t="str">
            <v>PC</v>
          </cell>
          <cell r="I11421" t="str">
            <v>CPR</v>
          </cell>
          <cell r="J11421" t="str">
            <v/>
          </cell>
          <cell r="K11421" t="str">
            <v>PD</v>
          </cell>
          <cell r="L11421" t="str">
            <v>3015</v>
          </cell>
          <cell r="M11421" t="str">
            <v>V</v>
          </cell>
          <cell r="N11421">
            <v>8500</v>
          </cell>
        </row>
        <row r="11422">
          <cell r="A11422" t="str">
            <v>RM-PUS-PLT-00-0041</v>
          </cell>
          <cell r="B11422" t="str">
            <v>CINT</v>
          </cell>
          <cell r="C11422" t="str">
            <v/>
          </cell>
          <cell r="D11422" t="str">
            <v>BRACKET CENTER FOLDING BED</v>
          </cell>
          <cell r="E11422">
            <v>44797</v>
          </cell>
          <cell r="F11422" t="str">
            <v>ROF</v>
          </cell>
          <cell r="G11422" t="str">
            <v>CI_PLAT</v>
          </cell>
          <cell r="H11422" t="str">
            <v>PC</v>
          </cell>
          <cell r="I11422" t="str">
            <v>CPR</v>
          </cell>
          <cell r="J11422" t="str">
            <v/>
          </cell>
          <cell r="K11422" t="str">
            <v>PD</v>
          </cell>
          <cell r="L11422" t="str">
            <v>3015</v>
          </cell>
          <cell r="M11422" t="str">
            <v>V</v>
          </cell>
          <cell r="N11422">
            <v>65000</v>
          </cell>
        </row>
        <row r="11423">
          <cell r="A11423" t="str">
            <v>RM-PUS-PLT-00-0042</v>
          </cell>
          <cell r="B11423" t="str">
            <v>CINT</v>
          </cell>
          <cell r="C11423" t="str">
            <v/>
          </cell>
          <cell r="D11423" t="str">
            <v>BRACKET CENTER L/R VELTBED</v>
          </cell>
          <cell r="E11423">
            <v>44797</v>
          </cell>
          <cell r="F11423" t="str">
            <v>ROF</v>
          </cell>
          <cell r="G11423" t="str">
            <v>CI_PLAT</v>
          </cell>
          <cell r="H11423" t="str">
            <v>PC</v>
          </cell>
          <cell r="I11423" t="str">
            <v>CPR</v>
          </cell>
          <cell r="J11423" t="str">
            <v/>
          </cell>
          <cell r="K11423" t="str">
            <v>PD</v>
          </cell>
          <cell r="L11423" t="str">
            <v>3015</v>
          </cell>
          <cell r="M11423" t="str">
            <v>V</v>
          </cell>
          <cell r="N11423">
            <v>57000</v>
          </cell>
        </row>
        <row r="11424">
          <cell r="A11424" t="str">
            <v>RM-PUS-PLT-00-0043</v>
          </cell>
          <cell r="B11424" t="str">
            <v>CINT</v>
          </cell>
          <cell r="C11424" t="str">
            <v/>
          </cell>
          <cell r="D11424" t="str">
            <v>BRACKET L  Ôëá 2.3</v>
          </cell>
          <cell r="E11424">
            <v>44797</v>
          </cell>
          <cell r="F11424" t="str">
            <v>ROF</v>
          </cell>
          <cell r="G11424" t="str">
            <v>CI_PLAT</v>
          </cell>
          <cell r="H11424" t="str">
            <v>PC</v>
          </cell>
          <cell r="I11424" t="str">
            <v>CPR</v>
          </cell>
          <cell r="J11424" t="str">
            <v/>
          </cell>
          <cell r="K11424" t="str">
            <v>PD</v>
          </cell>
          <cell r="L11424" t="str">
            <v>3015</v>
          </cell>
          <cell r="M11424" t="str">
            <v>V</v>
          </cell>
          <cell r="N11424">
            <v>42000</v>
          </cell>
        </row>
        <row r="11425">
          <cell r="A11425" t="str">
            <v>RM-PUS-PLT-00-0044</v>
          </cell>
          <cell r="B11425" t="str">
            <v>CINT</v>
          </cell>
          <cell r="C11425" t="str">
            <v/>
          </cell>
          <cell r="D11425" t="str">
            <v>BRACKET LEG CENTER</v>
          </cell>
          <cell r="E11425">
            <v>44797</v>
          </cell>
          <cell r="F11425" t="str">
            <v>ROF</v>
          </cell>
          <cell r="G11425" t="str">
            <v>CI_PLAT</v>
          </cell>
          <cell r="H11425" t="str">
            <v>PC</v>
          </cell>
          <cell r="I11425" t="str">
            <v>CPR</v>
          </cell>
          <cell r="J11425" t="str">
            <v/>
          </cell>
          <cell r="K11425" t="str">
            <v>PD</v>
          </cell>
          <cell r="L11425" t="str">
            <v>3015</v>
          </cell>
          <cell r="M11425" t="str">
            <v>V</v>
          </cell>
          <cell r="N11425">
            <v>38000</v>
          </cell>
        </row>
        <row r="11426">
          <cell r="A11426" t="str">
            <v>RM-PUS-PLT-00-0045</v>
          </cell>
          <cell r="B11426" t="str">
            <v>CINT</v>
          </cell>
          <cell r="C11426" t="str">
            <v/>
          </cell>
          <cell r="D11426" t="str">
            <v>BRACKET LEG CENTER VELTBED</v>
          </cell>
          <cell r="E11426">
            <v>45085</v>
          </cell>
          <cell r="F11426" t="str">
            <v>ROF</v>
          </cell>
          <cell r="G11426" t="str">
            <v>CI_PLAT</v>
          </cell>
          <cell r="H11426" t="str">
            <v>PC</v>
          </cell>
          <cell r="I11426" t="str">
            <v>CPR</v>
          </cell>
          <cell r="J11426" t="str">
            <v/>
          </cell>
          <cell r="K11426" t="str">
            <v>PD</v>
          </cell>
          <cell r="L11426" t="str">
            <v>3015</v>
          </cell>
          <cell r="M11426" t="str">
            <v>V</v>
          </cell>
          <cell r="N11426">
            <v>32000</v>
          </cell>
        </row>
        <row r="11427">
          <cell r="A11427" t="str">
            <v>RM-PUS-PLT-00-0046</v>
          </cell>
          <cell r="B11427" t="str">
            <v>CINT</v>
          </cell>
          <cell r="C11427" t="str">
            <v/>
          </cell>
          <cell r="D11427" t="str">
            <v>BRACKET LEG L Ôëá 2.3</v>
          </cell>
          <cell r="E11427">
            <v>44797</v>
          </cell>
          <cell r="F11427" t="str">
            <v>ROF</v>
          </cell>
          <cell r="G11427" t="str">
            <v>CI_PLAT</v>
          </cell>
          <cell r="H11427" t="str">
            <v>PC</v>
          </cell>
          <cell r="I11427" t="str">
            <v>CPR</v>
          </cell>
          <cell r="J11427" t="str">
            <v/>
          </cell>
          <cell r="K11427" t="str">
            <v>PD</v>
          </cell>
          <cell r="L11427" t="str">
            <v>3015</v>
          </cell>
          <cell r="M11427" t="str">
            <v>V</v>
          </cell>
          <cell r="N11427">
            <v>68000</v>
          </cell>
        </row>
        <row r="11428">
          <cell r="A11428" t="str">
            <v>RM-PUS-PLT-00-0047</v>
          </cell>
          <cell r="B11428" t="str">
            <v>CINT</v>
          </cell>
          <cell r="C11428" t="str">
            <v/>
          </cell>
          <cell r="D11428" t="str">
            <v>BRACKET LEG L VELTBED</v>
          </cell>
          <cell r="E11428">
            <v>44797</v>
          </cell>
          <cell r="F11428" t="str">
            <v>ROF</v>
          </cell>
          <cell r="G11428" t="str">
            <v>CI_PLAT</v>
          </cell>
          <cell r="H11428" t="str">
            <v>PC</v>
          </cell>
          <cell r="I11428" t="str">
            <v>CPR</v>
          </cell>
          <cell r="J11428" t="str">
            <v/>
          </cell>
          <cell r="K11428" t="str">
            <v>PD</v>
          </cell>
          <cell r="L11428" t="str">
            <v>3015</v>
          </cell>
          <cell r="M11428" t="str">
            <v>V</v>
          </cell>
          <cell r="N11428">
            <v>30000</v>
          </cell>
        </row>
        <row r="11429">
          <cell r="A11429" t="str">
            <v>RM-PUS-PLT-00-0048</v>
          </cell>
          <cell r="B11429" t="str">
            <v>CINT</v>
          </cell>
          <cell r="C11429" t="str">
            <v/>
          </cell>
          <cell r="D11429" t="str">
            <v>BRACKET LEG R Ôëá 2.3</v>
          </cell>
          <cell r="E11429">
            <v>44797</v>
          </cell>
          <cell r="F11429" t="str">
            <v>ROF</v>
          </cell>
          <cell r="G11429" t="str">
            <v>CI_PLAT</v>
          </cell>
          <cell r="H11429" t="str">
            <v>PC</v>
          </cell>
          <cell r="I11429" t="str">
            <v>CPR</v>
          </cell>
          <cell r="J11429" t="str">
            <v/>
          </cell>
          <cell r="K11429" t="str">
            <v>PD</v>
          </cell>
          <cell r="L11429" t="str">
            <v>3015</v>
          </cell>
          <cell r="M11429" t="str">
            <v>V</v>
          </cell>
          <cell r="N11429">
            <v>68000</v>
          </cell>
        </row>
        <row r="11430">
          <cell r="A11430" t="str">
            <v>RM-PUS-PLT-00-0049</v>
          </cell>
          <cell r="B11430" t="str">
            <v>CINT</v>
          </cell>
          <cell r="C11430" t="str">
            <v/>
          </cell>
          <cell r="D11430" t="str">
            <v>BRACKET LEG R VELBED</v>
          </cell>
          <cell r="E11430">
            <v>45085</v>
          </cell>
          <cell r="F11430" t="str">
            <v>ROF</v>
          </cell>
          <cell r="G11430" t="str">
            <v>CI_PLAT</v>
          </cell>
          <cell r="H11430" t="str">
            <v>PC</v>
          </cell>
          <cell r="I11430" t="str">
            <v>CPR</v>
          </cell>
          <cell r="J11430" t="str">
            <v/>
          </cell>
          <cell r="K11430" t="str">
            <v>PD</v>
          </cell>
          <cell r="L11430" t="str">
            <v>3015</v>
          </cell>
          <cell r="M11430" t="str">
            <v>V</v>
          </cell>
          <cell r="N11430">
            <v>30000</v>
          </cell>
        </row>
        <row r="11431">
          <cell r="A11431" t="str">
            <v>RM-PUS-PLT-00-0050</v>
          </cell>
          <cell r="B11431" t="str">
            <v>CINT</v>
          </cell>
          <cell r="C11431" t="str">
            <v/>
          </cell>
          <cell r="D11431" t="str">
            <v>BRACKET R  Ôëá 2.3</v>
          </cell>
          <cell r="E11431">
            <v>44797</v>
          </cell>
          <cell r="F11431" t="str">
            <v>ROF</v>
          </cell>
          <cell r="G11431" t="str">
            <v>CI_PLAT</v>
          </cell>
          <cell r="H11431" t="str">
            <v>PC</v>
          </cell>
          <cell r="I11431" t="str">
            <v>CPR</v>
          </cell>
          <cell r="J11431" t="str">
            <v/>
          </cell>
          <cell r="K11431" t="str">
            <v>PD</v>
          </cell>
          <cell r="L11431" t="str">
            <v>3015</v>
          </cell>
          <cell r="M11431" t="str">
            <v>V</v>
          </cell>
          <cell r="N11431">
            <v>42000</v>
          </cell>
        </row>
        <row r="11432">
          <cell r="A11432" t="str">
            <v>RM-PUS-PLT-00-0051</v>
          </cell>
          <cell r="B11432" t="str">
            <v>CINT</v>
          </cell>
          <cell r="C11432" t="str">
            <v/>
          </cell>
          <cell r="D11432" t="str">
            <v>CLAMP PLATE FOLDING TABLE</v>
          </cell>
          <cell r="E11432">
            <v>44797</v>
          </cell>
          <cell r="F11432" t="str">
            <v>ROF</v>
          </cell>
          <cell r="G11432" t="str">
            <v>CI_PLAT</v>
          </cell>
          <cell r="H11432" t="str">
            <v>PC</v>
          </cell>
          <cell r="I11432" t="str">
            <v>CPR</v>
          </cell>
          <cell r="J11432" t="str">
            <v/>
          </cell>
          <cell r="K11432" t="str">
            <v>PD</v>
          </cell>
          <cell r="L11432" t="str">
            <v>3015</v>
          </cell>
          <cell r="M11432" t="str">
            <v>V</v>
          </cell>
          <cell r="N11432">
            <v>6086</v>
          </cell>
        </row>
        <row r="11433">
          <cell r="A11433" t="str">
            <v>RM-PUS-PLT-00-0052</v>
          </cell>
          <cell r="B11433" t="str">
            <v>CINT</v>
          </cell>
          <cell r="C11433" t="str">
            <v/>
          </cell>
          <cell r="D11433" t="str">
            <v>CLAMP PLATE H-210521</v>
          </cell>
          <cell r="E11433">
            <v>45098</v>
          </cell>
          <cell r="F11433" t="str">
            <v>ROF</v>
          </cell>
          <cell r="G11433" t="str">
            <v>CI_PLAT</v>
          </cell>
          <cell r="H11433" t="str">
            <v>PC</v>
          </cell>
          <cell r="I11433" t="str">
            <v>CPR</v>
          </cell>
          <cell r="J11433" t="str">
            <v/>
          </cell>
          <cell r="K11433" t="str">
            <v>PD</v>
          </cell>
          <cell r="L11433" t="str">
            <v>3015</v>
          </cell>
          <cell r="M11433" t="str">
            <v>V</v>
          </cell>
          <cell r="N11433">
            <v>3850</v>
          </cell>
        </row>
        <row r="11434">
          <cell r="A11434" t="str">
            <v>RM-PUS-PLT-00-0053</v>
          </cell>
          <cell r="B11434" t="str">
            <v>CINT</v>
          </cell>
          <cell r="C11434" t="str">
            <v/>
          </cell>
          <cell r="D11434" t="str">
            <v>FOLDING BRACKET</v>
          </cell>
          <cell r="E11434">
            <v>44797</v>
          </cell>
          <cell r="F11434" t="str">
            <v>ROF</v>
          </cell>
          <cell r="G11434" t="str">
            <v>CI_PLAT</v>
          </cell>
          <cell r="H11434" t="str">
            <v>PC</v>
          </cell>
          <cell r="I11434" t="str">
            <v>CPR</v>
          </cell>
          <cell r="J11434" t="str">
            <v/>
          </cell>
          <cell r="K11434" t="str">
            <v>PD</v>
          </cell>
          <cell r="L11434" t="str">
            <v>3015</v>
          </cell>
          <cell r="M11434" t="str">
            <v>V</v>
          </cell>
          <cell r="N11434">
            <v>24250</v>
          </cell>
        </row>
        <row r="11435">
          <cell r="A11435" t="str">
            <v>RM-PUS-PLT-00-0054</v>
          </cell>
          <cell r="B11435" t="str">
            <v>CINT</v>
          </cell>
          <cell r="C11435" t="str">
            <v/>
          </cell>
          <cell r="D11435" t="str">
            <v>PLT T.2.0 X 70 X 73 OR 1219 X 2438(561)</v>
          </cell>
          <cell r="E11435">
            <v>44797</v>
          </cell>
          <cell r="F11435" t="str">
            <v>ROF</v>
          </cell>
          <cell r="G11435" t="str">
            <v>CI_PLAT</v>
          </cell>
          <cell r="H11435" t="str">
            <v>PC</v>
          </cell>
          <cell r="I11435" t="str">
            <v>CPR</v>
          </cell>
          <cell r="J11435" t="str">
            <v/>
          </cell>
          <cell r="K11435" t="str">
            <v>PD</v>
          </cell>
          <cell r="L11435" t="str">
            <v>3015</v>
          </cell>
          <cell r="M11435" t="str">
            <v>V</v>
          </cell>
          <cell r="N11435">
            <v>1846</v>
          </cell>
        </row>
        <row r="11436">
          <cell r="A11436" t="str">
            <v>RM-PUS-PLT-00-0055</v>
          </cell>
          <cell r="B11436" t="str">
            <v>CINT</v>
          </cell>
          <cell r="C11436" t="str">
            <v/>
          </cell>
          <cell r="D11436" t="str">
            <v>SHELVES LEMARI LIPAT</v>
          </cell>
          <cell r="E11436">
            <v>44797</v>
          </cell>
          <cell r="F11436" t="str">
            <v>ROF</v>
          </cell>
          <cell r="G11436" t="str">
            <v>CI_PLAT</v>
          </cell>
          <cell r="H11436" t="str">
            <v>PC</v>
          </cell>
          <cell r="I11436" t="str">
            <v>CPR</v>
          </cell>
          <cell r="J11436" t="str">
            <v/>
          </cell>
          <cell r="K11436" t="str">
            <v>PD</v>
          </cell>
          <cell r="L11436" t="str">
            <v>3015</v>
          </cell>
          <cell r="M11436" t="str">
            <v>V</v>
          </cell>
          <cell r="N11436">
            <v>170000</v>
          </cell>
        </row>
        <row r="11437">
          <cell r="A11437" t="str">
            <v>RM-PUS-PLT-00-0056</v>
          </cell>
          <cell r="B11437" t="str">
            <v>CINT</v>
          </cell>
          <cell r="C11437" t="str">
            <v/>
          </cell>
          <cell r="D11437" t="str">
            <v>SHELVES MEJA BED SIDE</v>
          </cell>
          <cell r="E11437">
            <v>44797</v>
          </cell>
          <cell r="F11437" t="str">
            <v>ROF</v>
          </cell>
          <cell r="G11437" t="str">
            <v>CI_PLAT</v>
          </cell>
          <cell r="H11437" t="str">
            <v>PC</v>
          </cell>
          <cell r="I11437" t="str">
            <v>CPR</v>
          </cell>
          <cell r="J11437" t="str">
            <v/>
          </cell>
          <cell r="K11437" t="str">
            <v>PD</v>
          </cell>
          <cell r="L11437" t="str">
            <v>3015</v>
          </cell>
          <cell r="M11437" t="str">
            <v>V</v>
          </cell>
          <cell r="N11437">
            <v>137500</v>
          </cell>
        </row>
        <row r="11438">
          <cell r="A11438" t="str">
            <v>RM-PUS-TRX-00-0057</v>
          </cell>
          <cell r="B11438" t="str">
            <v>CINT</v>
          </cell>
          <cell r="C11438" t="str">
            <v/>
          </cell>
          <cell r="D11438" t="str">
            <v>TABLE TOP PLASTIK</v>
          </cell>
          <cell r="E11438">
            <v>44797</v>
          </cell>
          <cell r="F11438" t="str">
            <v>ROF</v>
          </cell>
          <cell r="G11438" t="str">
            <v>CI_BOARD</v>
          </cell>
          <cell r="H11438" t="str">
            <v>PC</v>
          </cell>
          <cell r="I11438" t="str">
            <v>CPR</v>
          </cell>
          <cell r="J11438" t="str">
            <v/>
          </cell>
          <cell r="K11438" t="str">
            <v>PD</v>
          </cell>
          <cell r="L11438" t="str">
            <v>3015</v>
          </cell>
          <cell r="M11438" t="str">
            <v>V</v>
          </cell>
          <cell r="N11438">
            <v>85267</v>
          </cell>
        </row>
        <row r="11439">
          <cell r="A11439" t="str">
            <v>RM-RAK-000-00-0058</v>
          </cell>
          <cell r="B11439" t="str">
            <v>CINT</v>
          </cell>
          <cell r="C11439" t="str">
            <v/>
          </cell>
          <cell r="D11439" t="str">
            <v>GREAT M 1224 BLACK</v>
          </cell>
          <cell r="E11439">
            <v>44797</v>
          </cell>
          <cell r="F11439" t="str">
            <v>ROF</v>
          </cell>
          <cell r="G11439" t="str">
            <v>CI_OTH</v>
          </cell>
          <cell r="H11439" t="str">
            <v>PC</v>
          </cell>
          <cell r="I11439" t="str">
            <v>CPR</v>
          </cell>
          <cell r="J11439" t="str">
            <v/>
          </cell>
          <cell r="K11439" t="str">
            <v>PD</v>
          </cell>
          <cell r="L11439" t="str">
            <v>3015</v>
          </cell>
          <cell r="M11439" t="str">
            <v>V</v>
          </cell>
          <cell r="N11439">
            <v>1920000</v>
          </cell>
        </row>
        <row r="11440">
          <cell r="A11440" t="str">
            <v>RM-RAK-000-00-0059</v>
          </cell>
          <cell r="B11440" t="str">
            <v>CINT</v>
          </cell>
          <cell r="C11440" t="str">
            <v/>
          </cell>
          <cell r="D11440" t="str">
            <v>GREAT M 1224 SNOWY WHITE</v>
          </cell>
          <cell r="E11440">
            <v>44797</v>
          </cell>
          <cell r="F11440" t="str">
            <v>ROF</v>
          </cell>
          <cell r="G11440" t="str">
            <v>CI_OTH</v>
          </cell>
          <cell r="H11440" t="str">
            <v>PC</v>
          </cell>
          <cell r="I11440" t="str">
            <v>CPR</v>
          </cell>
          <cell r="J11440" t="str">
            <v/>
          </cell>
          <cell r="K11440" t="str">
            <v>PD</v>
          </cell>
          <cell r="L11440" t="str">
            <v>3015</v>
          </cell>
          <cell r="M11440" t="str">
            <v>V</v>
          </cell>
          <cell r="N11440">
            <v>1920000</v>
          </cell>
        </row>
        <row r="11441">
          <cell r="A11441" t="str">
            <v>RM-RAK-000-00-0060</v>
          </cell>
          <cell r="B11441" t="str">
            <v>CINT</v>
          </cell>
          <cell r="C11441" t="str">
            <v/>
          </cell>
          <cell r="D11441" t="str">
            <v>QE-18A-B SNOWY WHITE</v>
          </cell>
          <cell r="E11441">
            <v>44797</v>
          </cell>
          <cell r="F11441" t="str">
            <v>ROF</v>
          </cell>
          <cell r="G11441" t="str">
            <v>CI_OTH</v>
          </cell>
          <cell r="H11441" t="str">
            <v>PC</v>
          </cell>
          <cell r="I11441" t="str">
            <v>CPR</v>
          </cell>
          <cell r="J11441" t="str">
            <v/>
          </cell>
          <cell r="K11441" t="str">
            <v>PD</v>
          </cell>
          <cell r="L11441" t="str">
            <v>3015</v>
          </cell>
          <cell r="M11441" t="str">
            <v>V</v>
          </cell>
          <cell r="N11441">
            <v>842550</v>
          </cell>
        </row>
        <row r="11442">
          <cell r="A11442" t="str">
            <v>RM-RAK-000-00-0061</v>
          </cell>
          <cell r="B11442" t="str">
            <v>CINT</v>
          </cell>
          <cell r="C11442" t="str">
            <v/>
          </cell>
          <cell r="D11442" t="str">
            <v>QF-18A-F SNOWY WHITE</v>
          </cell>
          <cell r="E11442">
            <v>44797</v>
          </cell>
          <cell r="F11442" t="str">
            <v>ROF</v>
          </cell>
          <cell r="G11442" t="str">
            <v>CI_OTH</v>
          </cell>
          <cell r="H11442" t="str">
            <v>PC</v>
          </cell>
          <cell r="I11442" t="str">
            <v>CPR</v>
          </cell>
          <cell r="J11442" t="str">
            <v/>
          </cell>
          <cell r="K11442" t="str">
            <v>PD</v>
          </cell>
          <cell r="L11442" t="str">
            <v>3015</v>
          </cell>
          <cell r="M11442" t="str">
            <v>V</v>
          </cell>
          <cell r="N11442">
            <v>842550</v>
          </cell>
        </row>
        <row r="11443">
          <cell r="A11443" t="str">
            <v>RM-RAK-ACC-00-0062</v>
          </cell>
          <cell r="B11443" t="str">
            <v>CINT</v>
          </cell>
          <cell r="C11443" t="str">
            <v/>
          </cell>
          <cell r="D11443" t="str">
            <v>ACCESORIES LADDER RACK</v>
          </cell>
          <cell r="E11443">
            <v>44797</v>
          </cell>
          <cell r="F11443" t="str">
            <v>ROF</v>
          </cell>
          <cell r="G11443" t="str">
            <v>CI_OTH</v>
          </cell>
          <cell r="H11443" t="str">
            <v>PC</v>
          </cell>
          <cell r="I11443" t="str">
            <v>CPR</v>
          </cell>
          <cell r="J11443" t="str">
            <v/>
          </cell>
          <cell r="K11443" t="str">
            <v>PD</v>
          </cell>
          <cell r="L11443" t="str">
            <v>3015</v>
          </cell>
          <cell r="M11443" t="str">
            <v>V</v>
          </cell>
          <cell r="N11443">
            <v>0</v>
          </cell>
        </row>
        <row r="11444">
          <cell r="A11444" t="str">
            <v>RM-RAK-ACC-00-0063</v>
          </cell>
          <cell r="B11444" t="str">
            <v>CINT</v>
          </cell>
          <cell r="C11444" t="str">
            <v/>
          </cell>
          <cell r="D11444" t="str">
            <v>ACCESSORIES GREY RACK</v>
          </cell>
          <cell r="E11444">
            <v>44802</v>
          </cell>
          <cell r="F11444" t="str">
            <v>ROF</v>
          </cell>
          <cell r="G11444" t="str">
            <v>CI_OTH</v>
          </cell>
          <cell r="H11444" t="str">
            <v>PC</v>
          </cell>
          <cell r="I11444" t="str">
            <v>CPR</v>
          </cell>
          <cell r="J11444" t="str">
            <v/>
          </cell>
          <cell r="K11444" t="str">
            <v>PD</v>
          </cell>
          <cell r="L11444" t="str">
            <v>3015</v>
          </cell>
          <cell r="M11444" t="str">
            <v>V</v>
          </cell>
          <cell r="N11444">
            <v>0</v>
          </cell>
        </row>
        <row r="11445">
          <cell r="A11445" t="str">
            <v>RM-RAK-ACC-00-0064</v>
          </cell>
          <cell r="B11445" t="str">
            <v>CINT</v>
          </cell>
          <cell r="C11445" t="str">
            <v/>
          </cell>
          <cell r="D11445" t="str">
            <v>ACCESSORIES MAPLE RACK</v>
          </cell>
          <cell r="E11445">
            <v>44966</v>
          </cell>
          <cell r="F11445" t="str">
            <v>ROF</v>
          </cell>
          <cell r="G11445" t="str">
            <v>CI_OTH</v>
          </cell>
          <cell r="H11445" t="str">
            <v>PC</v>
          </cell>
          <cell r="I11445" t="str">
            <v>CPR</v>
          </cell>
          <cell r="J11445" t="str">
            <v/>
          </cell>
          <cell r="K11445" t="str">
            <v>PD</v>
          </cell>
          <cell r="L11445" t="str">
            <v>3015</v>
          </cell>
          <cell r="M11445" t="str">
            <v>V</v>
          </cell>
          <cell r="N11445">
            <v>0</v>
          </cell>
        </row>
        <row r="11446">
          <cell r="A11446" t="str">
            <v>RM-RAK-ACC-00-0065</v>
          </cell>
          <cell r="B11446" t="str">
            <v>CINT</v>
          </cell>
          <cell r="C11446" t="str">
            <v/>
          </cell>
          <cell r="D11446" t="str">
            <v>ACCESSORIES MAPLE RACK LHD</v>
          </cell>
          <cell r="E11446">
            <v>44966</v>
          </cell>
          <cell r="F11446" t="str">
            <v>ROF</v>
          </cell>
          <cell r="G11446" t="str">
            <v>CI_OTH</v>
          </cell>
          <cell r="H11446" t="str">
            <v>PC</v>
          </cell>
          <cell r="I11446" t="str">
            <v>CPR</v>
          </cell>
          <cell r="J11446" t="str">
            <v/>
          </cell>
          <cell r="K11446" t="str">
            <v>PD</v>
          </cell>
          <cell r="L11446" t="str">
            <v>3015</v>
          </cell>
          <cell r="M11446" t="str">
            <v>V</v>
          </cell>
          <cell r="N11446">
            <v>0</v>
          </cell>
        </row>
        <row r="11447">
          <cell r="A11447" t="str">
            <v>RM-RAK-BES-00-0065</v>
          </cell>
          <cell r="B11447" t="str">
            <v>CINT</v>
          </cell>
          <cell r="C11447" t="str">
            <v/>
          </cell>
          <cell r="D11447" t="str">
            <v>BESI AS DIA 6 X 375</v>
          </cell>
          <cell r="E11447">
            <v>45169</v>
          </cell>
          <cell r="F11447" t="str">
            <v>ROF</v>
          </cell>
          <cell r="G11447" t="str">
            <v>CI_BESI</v>
          </cell>
          <cell r="H11447" t="str">
            <v>PC</v>
          </cell>
          <cell r="I11447" t="str">
            <v>CPR</v>
          </cell>
          <cell r="J11447" t="str">
            <v/>
          </cell>
          <cell r="K11447" t="str">
            <v>PD</v>
          </cell>
          <cell r="L11447" t="str">
            <v>3015</v>
          </cell>
          <cell r="M11447" t="str">
            <v>V</v>
          </cell>
          <cell r="N11447">
            <v>2264</v>
          </cell>
        </row>
        <row r="11448">
          <cell r="A11448" t="str">
            <v>RM-RAK-BES-00-0066</v>
          </cell>
          <cell r="B11448" t="str">
            <v>CINT</v>
          </cell>
          <cell r="C11448" t="str">
            <v/>
          </cell>
          <cell r="D11448" t="str">
            <v>COLLAR 9.3 X 1.0 X 19</v>
          </cell>
          <cell r="E11448">
            <v>44966</v>
          </cell>
          <cell r="F11448" t="str">
            <v>ROF</v>
          </cell>
          <cell r="G11448" t="str">
            <v>CI_OTH</v>
          </cell>
          <cell r="H11448" t="str">
            <v>PC</v>
          </cell>
          <cell r="I11448" t="str">
            <v>CPR</v>
          </cell>
          <cell r="J11448" t="str">
            <v/>
          </cell>
          <cell r="K11448" t="str">
            <v>PD</v>
          </cell>
          <cell r="L11448" t="str">
            <v>3015</v>
          </cell>
          <cell r="M11448" t="str">
            <v>V</v>
          </cell>
          <cell r="N11448">
            <v>950</v>
          </cell>
        </row>
        <row r="11449">
          <cell r="A11449" t="str">
            <v>RM-RAK-BES-00-0067</v>
          </cell>
          <cell r="B11449" t="str">
            <v>CINT</v>
          </cell>
          <cell r="C11449" t="str">
            <v/>
          </cell>
          <cell r="D11449" t="str">
            <v>CROSS AS DIA 8 X 372 MM</v>
          </cell>
          <cell r="E11449">
            <v>45169</v>
          </cell>
          <cell r="F11449" t="str">
            <v>ROF</v>
          </cell>
          <cell r="G11449" t="str">
            <v>CI_BESI</v>
          </cell>
          <cell r="H11449" t="str">
            <v>PC</v>
          </cell>
          <cell r="I11449" t="str">
            <v>CPR</v>
          </cell>
          <cell r="J11449" t="str">
            <v/>
          </cell>
          <cell r="K11449" t="str">
            <v>PD</v>
          </cell>
          <cell r="L11449" t="str">
            <v>3015</v>
          </cell>
          <cell r="M11449" t="str">
            <v>V</v>
          </cell>
          <cell r="N11449">
            <v>3881</v>
          </cell>
        </row>
        <row r="11450">
          <cell r="A11450" t="str">
            <v>RM-RAK-BES-00-0068</v>
          </cell>
          <cell r="B11450" t="str">
            <v>CINT</v>
          </cell>
          <cell r="C11450" t="str">
            <v/>
          </cell>
          <cell r="D11450" t="str">
            <v>CROSS ASS MAPLE RACK</v>
          </cell>
          <cell r="E11450">
            <v>44797</v>
          </cell>
          <cell r="F11450" t="str">
            <v>ROF</v>
          </cell>
          <cell r="G11450" t="str">
            <v>CI_BESI</v>
          </cell>
          <cell r="H11450" t="str">
            <v>PC</v>
          </cell>
          <cell r="I11450" t="str">
            <v>CPR</v>
          </cell>
          <cell r="J11450" t="str">
            <v/>
          </cell>
          <cell r="K11450" t="str">
            <v>PD</v>
          </cell>
          <cell r="L11450" t="str">
            <v>3015</v>
          </cell>
          <cell r="M11450" t="str">
            <v>V</v>
          </cell>
          <cell r="N11450">
            <v>12544</v>
          </cell>
        </row>
        <row r="11451">
          <cell r="A11451" t="str">
            <v>RM-RAK-BES-00-0069</v>
          </cell>
          <cell r="B11451" t="str">
            <v>CINT</v>
          </cell>
          <cell r="C11451" t="str">
            <v/>
          </cell>
          <cell r="D11451" t="str">
            <v>PIN ARM SHIRAI 1855</v>
          </cell>
          <cell r="E11451">
            <v>44797</v>
          </cell>
          <cell r="F11451" t="str">
            <v>ROF</v>
          </cell>
          <cell r="G11451" t="str">
            <v>CI_BESI</v>
          </cell>
          <cell r="H11451" t="str">
            <v>PC</v>
          </cell>
          <cell r="I11451" t="str">
            <v>CPR</v>
          </cell>
          <cell r="J11451" t="str">
            <v/>
          </cell>
          <cell r="K11451" t="str">
            <v>PD</v>
          </cell>
          <cell r="L11451" t="str">
            <v>3015</v>
          </cell>
          <cell r="M11451" t="str">
            <v>V</v>
          </cell>
          <cell r="N11451">
            <v>466</v>
          </cell>
        </row>
        <row r="11452">
          <cell r="A11452" t="str">
            <v>RM-RAK-BES-00-0070</v>
          </cell>
          <cell r="B11452" t="str">
            <v>CINT</v>
          </cell>
          <cell r="C11452" t="str">
            <v/>
          </cell>
          <cell r="D11452" t="str">
            <v>BESI SIKU LUBANG 0.2 X 40 X 40 (4M)</v>
          </cell>
          <cell r="E11452">
            <v>44942</v>
          </cell>
          <cell r="F11452" t="str">
            <v>ROF</v>
          </cell>
          <cell r="G11452" t="str">
            <v>CI_PIPA</v>
          </cell>
          <cell r="H11452" t="str">
            <v>M</v>
          </cell>
          <cell r="I11452" t="str">
            <v>CPR</v>
          </cell>
          <cell r="J11452" t="str">
            <v/>
          </cell>
          <cell r="K11452" t="str">
            <v>PD</v>
          </cell>
          <cell r="L11452" t="str">
            <v>3015</v>
          </cell>
          <cell r="M11452" t="str">
            <v>V</v>
          </cell>
          <cell r="N11452">
            <v>65000</v>
          </cell>
        </row>
        <row r="11453">
          <cell r="A11453" t="str">
            <v>RM-RAK-BES-00-0071</v>
          </cell>
          <cell r="B11453" t="str">
            <v>CINT</v>
          </cell>
          <cell r="C11453" t="str">
            <v/>
          </cell>
          <cell r="D11453" t="str">
            <v>PLAT SIKU LUBANG</v>
          </cell>
          <cell r="E11453">
            <v>44942</v>
          </cell>
          <cell r="F11453" t="str">
            <v>ROF</v>
          </cell>
          <cell r="G11453" t="str">
            <v>CI_PIPA</v>
          </cell>
          <cell r="H11453" t="str">
            <v>PC</v>
          </cell>
          <cell r="I11453" t="str">
            <v>CPR</v>
          </cell>
          <cell r="J11453" t="str">
            <v/>
          </cell>
          <cell r="K11453" t="str">
            <v>PD</v>
          </cell>
          <cell r="L11453" t="str">
            <v>3015</v>
          </cell>
          <cell r="M11453" t="str">
            <v>V</v>
          </cell>
          <cell r="N11453">
            <v>3000</v>
          </cell>
        </row>
        <row r="11454">
          <cell r="A11454" t="str">
            <v>RM-RAK-DUS-00-0070</v>
          </cell>
          <cell r="B11454" t="str">
            <v>CINT</v>
          </cell>
          <cell r="C11454" t="str">
            <v/>
          </cell>
          <cell r="D11454" t="str">
            <v>PACK CASE FOR FRAME SIDE RACK [RACK JUNI</v>
          </cell>
          <cell r="E11454">
            <v>44797</v>
          </cell>
          <cell r="F11454" t="str">
            <v>ROF</v>
          </cell>
          <cell r="G11454" t="str">
            <v>CI_DUS</v>
          </cell>
          <cell r="H11454" t="str">
            <v>PC</v>
          </cell>
          <cell r="I11454" t="str">
            <v>CPR</v>
          </cell>
          <cell r="J11454" t="str">
            <v/>
          </cell>
          <cell r="K11454" t="str">
            <v>PD</v>
          </cell>
          <cell r="L11454" t="str">
            <v>3015</v>
          </cell>
          <cell r="M11454" t="str">
            <v>V</v>
          </cell>
          <cell r="N11454">
            <v>22500</v>
          </cell>
        </row>
        <row r="11455">
          <cell r="A11455" t="str">
            <v>RM-RAK-DUS-00-0071</v>
          </cell>
          <cell r="B11455" t="str">
            <v>CINT</v>
          </cell>
          <cell r="C11455" t="str">
            <v/>
          </cell>
          <cell r="D11455" t="str">
            <v>PACK CASE JUNIOR RACK</v>
          </cell>
          <cell r="E11455">
            <v>44797</v>
          </cell>
          <cell r="F11455" t="str">
            <v>ROF</v>
          </cell>
          <cell r="G11455" t="str">
            <v>CI_DUS</v>
          </cell>
          <cell r="H11455" t="str">
            <v>PC</v>
          </cell>
          <cell r="I11455" t="str">
            <v>CPR</v>
          </cell>
          <cell r="J11455" t="str">
            <v/>
          </cell>
          <cell r="K11455" t="str">
            <v>PD</v>
          </cell>
          <cell r="L11455" t="str">
            <v>3015</v>
          </cell>
          <cell r="M11455" t="str">
            <v>V</v>
          </cell>
          <cell r="N11455">
            <v>4840</v>
          </cell>
        </row>
        <row r="11456">
          <cell r="A11456" t="str">
            <v>RM-RAK-DUS-00-0072</v>
          </cell>
          <cell r="B11456" t="str">
            <v>CINT</v>
          </cell>
          <cell r="C11456" t="str">
            <v/>
          </cell>
          <cell r="D11456" t="str">
            <v>PACK CASE EXECUTIVE RACK L</v>
          </cell>
          <cell r="E11456">
            <v>44797</v>
          </cell>
          <cell r="F11456" t="str">
            <v>ROF</v>
          </cell>
          <cell r="G11456" t="str">
            <v>CI_DUS</v>
          </cell>
          <cell r="H11456" t="str">
            <v>PC</v>
          </cell>
          <cell r="I11456" t="str">
            <v>CPR</v>
          </cell>
          <cell r="J11456" t="str">
            <v/>
          </cell>
          <cell r="K11456" t="str">
            <v>PD</v>
          </cell>
          <cell r="L11456" t="str">
            <v>3015</v>
          </cell>
          <cell r="M11456" t="str">
            <v>V</v>
          </cell>
          <cell r="N11456">
            <v>22500</v>
          </cell>
        </row>
        <row r="11457">
          <cell r="A11457" t="str">
            <v>RM-RAK-DUS-00-0073</v>
          </cell>
          <cell r="B11457" t="str">
            <v>CINT</v>
          </cell>
          <cell r="C11457" t="str">
            <v/>
          </cell>
          <cell r="D11457" t="str">
            <v>PACK CASE EXECUTIVE RACK M</v>
          </cell>
          <cell r="E11457">
            <v>44797</v>
          </cell>
          <cell r="F11457" t="str">
            <v>ROF</v>
          </cell>
          <cell r="G11457" t="str">
            <v>CI_DUS</v>
          </cell>
          <cell r="H11457" t="str">
            <v>PC</v>
          </cell>
          <cell r="I11457" t="str">
            <v>CPR</v>
          </cell>
          <cell r="J11457" t="str">
            <v/>
          </cell>
          <cell r="K11457" t="str">
            <v>PD</v>
          </cell>
          <cell r="L11457" t="str">
            <v>3015</v>
          </cell>
          <cell r="M11457" t="str">
            <v>V</v>
          </cell>
          <cell r="N11457">
            <v>18300</v>
          </cell>
        </row>
        <row r="11458">
          <cell r="A11458" t="str">
            <v>RM-RAK-DUS-00-0074</v>
          </cell>
          <cell r="B11458" t="str">
            <v>CINT</v>
          </cell>
          <cell r="C11458" t="str">
            <v/>
          </cell>
          <cell r="D11458" t="str">
            <v>PACK CASE EXECUTIVE RACK S</v>
          </cell>
          <cell r="E11458">
            <v>44797</v>
          </cell>
          <cell r="F11458" t="str">
            <v>ROF</v>
          </cell>
          <cell r="G11458" t="str">
            <v>CI_OTH</v>
          </cell>
          <cell r="H11458" t="str">
            <v>PC</v>
          </cell>
          <cell r="I11458" t="str">
            <v>CPR</v>
          </cell>
          <cell r="J11458" t="str">
            <v/>
          </cell>
          <cell r="K11458" t="str">
            <v>PD</v>
          </cell>
          <cell r="L11458" t="str">
            <v>3015</v>
          </cell>
          <cell r="M11458" t="str">
            <v>V</v>
          </cell>
          <cell r="N11458">
            <v>13900</v>
          </cell>
        </row>
        <row r="11459">
          <cell r="A11459" t="str">
            <v>RM-RAK-DUS-00-0075</v>
          </cell>
          <cell r="B11459" t="str">
            <v>CINT</v>
          </cell>
          <cell r="C11459" t="str">
            <v/>
          </cell>
          <cell r="D11459" t="str">
            <v>PACK CASE GREY RACK L</v>
          </cell>
          <cell r="E11459">
            <v>44834</v>
          </cell>
          <cell r="F11459" t="str">
            <v>ROF</v>
          </cell>
          <cell r="G11459" t="str">
            <v>CI_DUS</v>
          </cell>
          <cell r="H11459" t="str">
            <v>PC</v>
          </cell>
          <cell r="I11459" t="str">
            <v>CPR</v>
          </cell>
          <cell r="J11459" t="str">
            <v/>
          </cell>
          <cell r="K11459" t="str">
            <v>PD</v>
          </cell>
          <cell r="L11459" t="str">
            <v>3015</v>
          </cell>
          <cell r="M11459" t="str">
            <v>V</v>
          </cell>
          <cell r="N11459">
            <v>21624</v>
          </cell>
        </row>
        <row r="11460">
          <cell r="A11460" t="str">
            <v>RM-RAK-DUS-00-0076</v>
          </cell>
          <cell r="B11460" t="str">
            <v>CINT</v>
          </cell>
          <cell r="C11460" t="str">
            <v/>
          </cell>
          <cell r="D11460" t="str">
            <v>PACK CASE GREY RACK M</v>
          </cell>
          <cell r="E11460">
            <v>44834</v>
          </cell>
          <cell r="F11460" t="str">
            <v>ROF</v>
          </cell>
          <cell r="G11460" t="str">
            <v>CI_DUS</v>
          </cell>
          <cell r="H11460" t="str">
            <v>PC</v>
          </cell>
          <cell r="I11460" t="str">
            <v>CPR</v>
          </cell>
          <cell r="J11460" t="str">
            <v/>
          </cell>
          <cell r="K11460" t="str">
            <v>PD</v>
          </cell>
          <cell r="L11460" t="str">
            <v>3015</v>
          </cell>
          <cell r="M11460" t="str">
            <v>V</v>
          </cell>
          <cell r="N11460">
            <v>16800</v>
          </cell>
        </row>
        <row r="11461">
          <cell r="A11461" t="str">
            <v>RM-RAK-DUS-00-0077</v>
          </cell>
          <cell r="B11461" t="str">
            <v>CINT</v>
          </cell>
          <cell r="C11461" t="str">
            <v/>
          </cell>
          <cell r="D11461" t="str">
            <v>PACK CASE GREY RACK S</v>
          </cell>
          <cell r="E11461">
            <v>44797</v>
          </cell>
          <cell r="F11461" t="str">
            <v>ROF</v>
          </cell>
          <cell r="G11461" t="str">
            <v>CI_OTH</v>
          </cell>
          <cell r="H11461" t="str">
            <v>PC</v>
          </cell>
          <cell r="I11461" t="str">
            <v>CPR</v>
          </cell>
          <cell r="J11461" t="str">
            <v/>
          </cell>
          <cell r="K11461" t="str">
            <v>PD</v>
          </cell>
          <cell r="L11461" t="str">
            <v>3015</v>
          </cell>
          <cell r="M11461" t="str">
            <v>V</v>
          </cell>
          <cell r="N11461">
            <v>11300</v>
          </cell>
        </row>
        <row r="11462">
          <cell r="A11462" t="str">
            <v>RM-RAK-DUS-00-0078</v>
          </cell>
          <cell r="B11462" t="str">
            <v>CINT</v>
          </cell>
          <cell r="C11462" t="str">
            <v/>
          </cell>
          <cell r="D11462" t="str">
            <v>PACK CASE MAPLE RACK L</v>
          </cell>
          <cell r="E11462">
            <v>44804</v>
          </cell>
          <cell r="F11462" t="str">
            <v>ROF</v>
          </cell>
          <cell r="G11462" t="str">
            <v>CI_DUS</v>
          </cell>
          <cell r="H11462" t="str">
            <v>PC</v>
          </cell>
          <cell r="I11462" t="str">
            <v>CPR</v>
          </cell>
          <cell r="J11462" t="str">
            <v/>
          </cell>
          <cell r="K11462" t="str">
            <v>PD</v>
          </cell>
          <cell r="L11462" t="str">
            <v>3015</v>
          </cell>
          <cell r="M11462" t="str">
            <v>V</v>
          </cell>
          <cell r="N11462">
            <v>20600</v>
          </cell>
        </row>
        <row r="11463">
          <cell r="A11463" t="str">
            <v>RM-RAK-DUS-00-0079</v>
          </cell>
          <cell r="B11463" t="str">
            <v>CINT</v>
          </cell>
          <cell r="C11463" t="str">
            <v/>
          </cell>
          <cell r="D11463" t="str">
            <v>PACK CASE MAPLE RACK M</v>
          </cell>
          <cell r="E11463">
            <v>44834</v>
          </cell>
          <cell r="F11463" t="str">
            <v>ROF</v>
          </cell>
          <cell r="G11463" t="str">
            <v>CI_DUS</v>
          </cell>
          <cell r="H11463" t="str">
            <v>PC</v>
          </cell>
          <cell r="I11463" t="str">
            <v>CPR</v>
          </cell>
          <cell r="J11463" t="str">
            <v/>
          </cell>
          <cell r="K11463" t="str">
            <v>PD</v>
          </cell>
          <cell r="L11463" t="str">
            <v>3015</v>
          </cell>
          <cell r="M11463" t="str">
            <v>V</v>
          </cell>
          <cell r="N11463">
            <v>24500</v>
          </cell>
        </row>
        <row r="11464">
          <cell r="A11464" t="str">
            <v>RM-RAK-DUS-00-0080</v>
          </cell>
          <cell r="B11464" t="str">
            <v>CINT</v>
          </cell>
          <cell r="C11464" t="str">
            <v/>
          </cell>
          <cell r="D11464" t="str">
            <v>PACK CASE MAPLE RACK S</v>
          </cell>
          <cell r="E11464">
            <v>44834</v>
          </cell>
          <cell r="F11464" t="str">
            <v>ROF</v>
          </cell>
          <cell r="G11464" t="str">
            <v>CI_DUS</v>
          </cell>
          <cell r="H11464" t="str">
            <v>PC</v>
          </cell>
          <cell r="I11464" t="str">
            <v>CPR</v>
          </cell>
          <cell r="J11464" t="str">
            <v/>
          </cell>
          <cell r="K11464" t="str">
            <v>PD</v>
          </cell>
          <cell r="L11464" t="str">
            <v>3015</v>
          </cell>
          <cell r="M11464" t="str">
            <v>V</v>
          </cell>
          <cell r="N11464">
            <v>7106</v>
          </cell>
        </row>
        <row r="11465">
          <cell r="A11465" t="str">
            <v>RM-RAK-DUS-00-0081</v>
          </cell>
          <cell r="B11465" t="str">
            <v>CINT</v>
          </cell>
          <cell r="C11465" t="str">
            <v/>
          </cell>
          <cell r="D11465" t="str">
            <v>PACK CASE SHIRAI LADER 1855</v>
          </cell>
          <cell r="E11465">
            <v>44797</v>
          </cell>
          <cell r="F11465" t="str">
            <v>ROF</v>
          </cell>
          <cell r="G11465" t="str">
            <v>CI_DUS</v>
          </cell>
          <cell r="H11465" t="str">
            <v>PC</v>
          </cell>
          <cell r="I11465" t="str">
            <v>CPR</v>
          </cell>
          <cell r="J11465" t="str">
            <v/>
          </cell>
          <cell r="K11465" t="str">
            <v>PD</v>
          </cell>
          <cell r="L11465" t="str">
            <v>3015</v>
          </cell>
          <cell r="M11465" t="str">
            <v>V</v>
          </cell>
          <cell r="N11465">
            <v>1224</v>
          </cell>
        </row>
        <row r="11466">
          <cell r="A11466" t="str">
            <v>RM-RAK-FAS-00-0082</v>
          </cell>
          <cell r="B11466" t="str">
            <v>CINT</v>
          </cell>
          <cell r="C11466" t="str">
            <v/>
          </cell>
          <cell r="D11466" t="str">
            <v>BOLT L M6 X 30</v>
          </cell>
          <cell r="E11466">
            <v>44804</v>
          </cell>
          <cell r="F11466" t="str">
            <v>ROF</v>
          </cell>
          <cell r="G11466" t="str">
            <v>CI_OTH</v>
          </cell>
          <cell r="H11466" t="str">
            <v>PC</v>
          </cell>
          <cell r="I11466" t="str">
            <v>CPR</v>
          </cell>
          <cell r="J11466" t="str">
            <v/>
          </cell>
          <cell r="K11466" t="str">
            <v>PD</v>
          </cell>
          <cell r="L11466" t="str">
            <v>3015</v>
          </cell>
          <cell r="M11466" t="str">
            <v>V</v>
          </cell>
          <cell r="N11466">
            <v>800</v>
          </cell>
        </row>
        <row r="11467">
          <cell r="A11467" t="str">
            <v>RM-RAK-FAS-00-0083</v>
          </cell>
          <cell r="B11467" t="str">
            <v>CINT</v>
          </cell>
          <cell r="C11467" t="str">
            <v/>
          </cell>
          <cell r="D11467" t="str">
            <v>NUT INSERT M6 X DIA 17 X 20</v>
          </cell>
          <cell r="E11467">
            <v>45169</v>
          </cell>
          <cell r="F11467" t="str">
            <v>ROF</v>
          </cell>
          <cell r="G11467" t="str">
            <v>CI_BOLT</v>
          </cell>
          <cell r="H11467" t="str">
            <v>PC</v>
          </cell>
          <cell r="I11467" t="str">
            <v>CPR</v>
          </cell>
          <cell r="J11467" t="str">
            <v/>
          </cell>
          <cell r="K11467" t="str">
            <v>PD</v>
          </cell>
          <cell r="L11467" t="str">
            <v>3015</v>
          </cell>
          <cell r="M11467" t="str">
            <v>V</v>
          </cell>
          <cell r="N11467">
            <v>2600</v>
          </cell>
        </row>
        <row r="11468">
          <cell r="A11468" t="str">
            <v>RM-RAK-FAS-00-0088</v>
          </cell>
          <cell r="B11468" t="str">
            <v>CINT</v>
          </cell>
          <cell r="C11468" t="str">
            <v/>
          </cell>
          <cell r="D11468" t="str">
            <v>BOTTOM BOARD MAPLE RACK LHD</v>
          </cell>
          <cell r="E11468">
            <v>44966</v>
          </cell>
          <cell r="F11468" t="str">
            <v>ROF</v>
          </cell>
          <cell r="G11468" t="str">
            <v>CI_BOARD</v>
          </cell>
          <cell r="H11468" t="str">
            <v>PC</v>
          </cell>
          <cell r="I11468" t="str">
            <v>CPR</v>
          </cell>
          <cell r="J11468" t="str">
            <v/>
          </cell>
          <cell r="K11468" t="str">
            <v>PD</v>
          </cell>
          <cell r="L11468" t="str">
            <v>3015</v>
          </cell>
          <cell r="M11468" t="str">
            <v>V</v>
          </cell>
          <cell r="N11468">
            <v>125000</v>
          </cell>
        </row>
        <row r="11469">
          <cell r="A11469" t="str">
            <v>RM-RAK-ICT-SC-0001</v>
          </cell>
          <cell r="B11469" t="str">
            <v>CINT</v>
          </cell>
          <cell r="C11469" t="str">
            <v/>
          </cell>
          <cell r="D11469" t="str">
            <v>HOLDER RACK 1</v>
          </cell>
          <cell r="E11469">
            <v>44797</v>
          </cell>
          <cell r="F11469" t="str">
            <v>ROF</v>
          </cell>
          <cell r="G11469" t="str">
            <v>CI_ICT</v>
          </cell>
          <cell r="H11469" t="str">
            <v>PC</v>
          </cell>
          <cell r="I11469" t="str">
            <v>CPR</v>
          </cell>
          <cell r="J11469" t="str">
            <v/>
          </cell>
          <cell r="K11469" t="str">
            <v>PD</v>
          </cell>
          <cell r="L11469" t="str">
            <v>3015</v>
          </cell>
          <cell r="M11469" t="str">
            <v>V</v>
          </cell>
          <cell r="N11469">
            <v>2392</v>
          </cell>
        </row>
        <row r="11470">
          <cell r="A11470" t="str">
            <v>RM-RAK-ICT-SC-0002</v>
          </cell>
          <cell r="B11470" t="str">
            <v>CINT</v>
          </cell>
          <cell r="C11470" t="str">
            <v/>
          </cell>
          <cell r="D11470" t="str">
            <v>HOLDER RACK 2</v>
          </cell>
          <cell r="E11470">
            <v>44797</v>
          </cell>
          <cell r="F11470" t="str">
            <v>ROF</v>
          </cell>
          <cell r="G11470" t="str">
            <v>CI_ICT</v>
          </cell>
          <cell r="H11470" t="str">
            <v>PC</v>
          </cell>
          <cell r="I11470" t="str">
            <v>CPR</v>
          </cell>
          <cell r="J11470" t="str">
            <v/>
          </cell>
          <cell r="K11470" t="str">
            <v>PD</v>
          </cell>
          <cell r="L11470" t="str">
            <v>3015</v>
          </cell>
          <cell r="M11470" t="str">
            <v>V</v>
          </cell>
          <cell r="N11470">
            <v>2500</v>
          </cell>
        </row>
        <row r="11471">
          <cell r="A11471" t="str">
            <v>RM-RAK-ICT-SC-0003</v>
          </cell>
          <cell r="B11471" t="str">
            <v>CINT</v>
          </cell>
          <cell r="C11471" t="str">
            <v/>
          </cell>
          <cell r="D11471" t="str">
            <v>BRACKET BACK PIPE</v>
          </cell>
          <cell r="E11471">
            <v>44797</v>
          </cell>
          <cell r="F11471" t="str">
            <v>ROF</v>
          </cell>
          <cell r="G11471" t="str">
            <v>CI_ICT</v>
          </cell>
          <cell r="H11471" t="str">
            <v>PC</v>
          </cell>
          <cell r="I11471" t="str">
            <v>CPR</v>
          </cell>
          <cell r="J11471" t="str">
            <v/>
          </cell>
          <cell r="K11471" t="str">
            <v>PD</v>
          </cell>
          <cell r="L11471" t="str">
            <v>3015</v>
          </cell>
          <cell r="M11471" t="str">
            <v>V</v>
          </cell>
          <cell r="N11471">
            <v>616</v>
          </cell>
        </row>
        <row r="11472">
          <cell r="A11472" t="str">
            <v>RM-RAK-ICT-SC-0004</v>
          </cell>
          <cell r="B11472" t="str">
            <v>CINT</v>
          </cell>
          <cell r="C11472" t="str">
            <v/>
          </cell>
          <cell r="D11472" t="str">
            <v>JOINT PLATE 752</v>
          </cell>
          <cell r="E11472">
            <v>44797</v>
          </cell>
          <cell r="F11472" t="str">
            <v>ROF</v>
          </cell>
          <cell r="G11472" t="str">
            <v>CI_ICT</v>
          </cell>
          <cell r="H11472" t="str">
            <v>PC</v>
          </cell>
          <cell r="I11472" t="str">
            <v>CPR</v>
          </cell>
          <cell r="J11472" t="str">
            <v/>
          </cell>
          <cell r="K11472" t="str">
            <v>PD</v>
          </cell>
          <cell r="L11472" t="str">
            <v>3015</v>
          </cell>
          <cell r="M11472" t="str">
            <v>V</v>
          </cell>
          <cell r="N11472">
            <v>5800</v>
          </cell>
        </row>
        <row r="11473">
          <cell r="A11473" t="str">
            <v>RM-RAK-ICT-SC-0005</v>
          </cell>
          <cell r="B11473" t="str">
            <v>CINT</v>
          </cell>
          <cell r="C11473" t="str">
            <v/>
          </cell>
          <cell r="D11473" t="str">
            <v>JOINT PLATE 1190</v>
          </cell>
          <cell r="E11473">
            <v>44774</v>
          </cell>
          <cell r="F11473" t="str">
            <v>ROF</v>
          </cell>
          <cell r="G11473" t="str">
            <v>CI_ICT</v>
          </cell>
          <cell r="H11473" t="str">
            <v>PC</v>
          </cell>
          <cell r="I11473" t="str">
            <v>CPR</v>
          </cell>
          <cell r="J11473" t="str">
            <v/>
          </cell>
          <cell r="K11473" t="str">
            <v>PD</v>
          </cell>
          <cell r="L11473" t="str">
            <v>3015</v>
          </cell>
          <cell r="M11473" t="str">
            <v>V</v>
          </cell>
          <cell r="N11473">
            <v>8664</v>
          </cell>
        </row>
        <row r="11474">
          <cell r="A11474" t="str">
            <v>RM-RAK-ICT-SC-0089</v>
          </cell>
          <cell r="B11474" t="str">
            <v>CINT</v>
          </cell>
          <cell r="C11474" t="str">
            <v/>
          </cell>
          <cell r="D11474" t="str">
            <v>ANGLE L SHIRAI 1855</v>
          </cell>
          <cell r="E11474">
            <v>45129</v>
          </cell>
          <cell r="F11474" t="str">
            <v>ROF</v>
          </cell>
          <cell r="G11474" t="str">
            <v>CI_ICT</v>
          </cell>
          <cell r="H11474" t="str">
            <v>PC</v>
          </cell>
          <cell r="I11474" t="str">
            <v>CPR</v>
          </cell>
          <cell r="J11474" t="str">
            <v/>
          </cell>
          <cell r="K11474" t="str">
            <v>PD</v>
          </cell>
          <cell r="L11474" t="str">
            <v>3015</v>
          </cell>
          <cell r="M11474" t="str">
            <v>V</v>
          </cell>
          <cell r="N11474">
            <v>1311</v>
          </cell>
        </row>
        <row r="11475">
          <cell r="A11475" t="str">
            <v>RM-RAK-IWL-SC-0001</v>
          </cell>
          <cell r="B11475" t="str">
            <v>CINT</v>
          </cell>
          <cell r="C11475" t="str">
            <v/>
          </cell>
          <cell r="D11475" t="str">
            <v>PB T.18 MM + LAMINASI 2 MUKA PVC BE14</v>
          </cell>
          <cell r="E11475">
            <v>44773</v>
          </cell>
          <cell r="F11475" t="str">
            <v>ROF</v>
          </cell>
          <cell r="G11475" t="str">
            <v>CI_IWL</v>
          </cell>
          <cell r="H11475" t="str">
            <v>PC</v>
          </cell>
          <cell r="I11475" t="str">
            <v>CPR</v>
          </cell>
          <cell r="J11475" t="str">
            <v/>
          </cell>
          <cell r="K11475" t="str">
            <v>PD</v>
          </cell>
          <cell r="L11475" t="str">
            <v>3015</v>
          </cell>
          <cell r="M11475" t="str">
            <v>V</v>
          </cell>
          <cell r="N11475">
            <v>233633</v>
          </cell>
        </row>
        <row r="11476">
          <cell r="A11476" t="str">
            <v>RM-RAK-PIP-00-0001</v>
          </cell>
          <cell r="B11476" t="str">
            <v>CINT</v>
          </cell>
          <cell r="C11476" t="str">
            <v/>
          </cell>
          <cell r="D11476" t="str">
            <v>CROSS PIPE 2 MAPLE RACK</v>
          </cell>
          <cell r="E11476">
            <v>44936</v>
          </cell>
          <cell r="F11476" t="str">
            <v>ROF</v>
          </cell>
          <cell r="G11476" t="str">
            <v>CI_PIPA</v>
          </cell>
          <cell r="H11476" t="str">
            <v>PC</v>
          </cell>
          <cell r="I11476" t="str">
            <v>CPR</v>
          </cell>
          <cell r="J11476" t="str">
            <v/>
          </cell>
          <cell r="K11476" t="str">
            <v>PD</v>
          </cell>
          <cell r="L11476" t="str">
            <v>3015</v>
          </cell>
          <cell r="M11476" t="str">
            <v>V</v>
          </cell>
          <cell r="N11476">
            <v>8655</v>
          </cell>
        </row>
        <row r="11477">
          <cell r="A11477" t="str">
            <v>RM-RAK-PIP-00-0002</v>
          </cell>
          <cell r="B11477" t="str">
            <v>CINT</v>
          </cell>
          <cell r="C11477" t="str">
            <v/>
          </cell>
          <cell r="D11477" t="str">
            <v>PIPA 19.1 X 0.9 X 1869 TIRUS</v>
          </cell>
          <cell r="E11477">
            <v>44797</v>
          </cell>
          <cell r="F11477" t="str">
            <v>ROF</v>
          </cell>
          <cell r="G11477" t="str">
            <v>CI_PIPA</v>
          </cell>
          <cell r="H11477" t="str">
            <v>PC</v>
          </cell>
          <cell r="I11477" t="str">
            <v>CPR</v>
          </cell>
          <cell r="J11477" t="str">
            <v/>
          </cell>
          <cell r="K11477" t="str">
            <v>PD</v>
          </cell>
          <cell r="L11477" t="str">
            <v>3015</v>
          </cell>
          <cell r="M11477" t="str">
            <v>V</v>
          </cell>
          <cell r="N11477">
            <v>7429</v>
          </cell>
        </row>
        <row r="11478">
          <cell r="A11478" t="str">
            <v>RM-RAK-PIP-00-0003</v>
          </cell>
          <cell r="B11478" t="str">
            <v>CINT</v>
          </cell>
          <cell r="C11478" t="str">
            <v/>
          </cell>
          <cell r="D11478" t="str">
            <v>PIPA 19.1 X 0.9 X 560</v>
          </cell>
          <cell r="E11478">
            <v>44797</v>
          </cell>
          <cell r="F11478" t="str">
            <v>ROF</v>
          </cell>
          <cell r="G11478" t="str">
            <v>CI_PIPA</v>
          </cell>
          <cell r="H11478" t="str">
            <v>PC</v>
          </cell>
          <cell r="I11478" t="str">
            <v>CPR</v>
          </cell>
          <cell r="J11478" t="str">
            <v/>
          </cell>
          <cell r="K11478" t="str">
            <v>PD</v>
          </cell>
          <cell r="L11478" t="str">
            <v>3015</v>
          </cell>
          <cell r="M11478" t="str">
            <v>V</v>
          </cell>
          <cell r="N11478">
            <v>2850</v>
          </cell>
        </row>
        <row r="11479">
          <cell r="A11479" t="str">
            <v>RM-RAK-PIP-00-0004</v>
          </cell>
          <cell r="B11479" t="str">
            <v>CINT</v>
          </cell>
          <cell r="C11479" t="str">
            <v/>
          </cell>
          <cell r="D11479" t="str">
            <v>PIPA 20 X 20 X 1.0 X 372</v>
          </cell>
          <cell r="E11479">
            <v>45169</v>
          </cell>
          <cell r="F11479" t="str">
            <v>ROF</v>
          </cell>
          <cell r="G11479" t="str">
            <v>CI_PIPA</v>
          </cell>
          <cell r="H11479" t="str">
            <v>PC</v>
          </cell>
          <cell r="I11479" t="str">
            <v>CPR</v>
          </cell>
          <cell r="J11479" t="str">
            <v/>
          </cell>
          <cell r="K11479" t="str">
            <v>PD</v>
          </cell>
          <cell r="L11479" t="str">
            <v>3015</v>
          </cell>
          <cell r="M11479" t="str">
            <v>V</v>
          </cell>
          <cell r="N11479">
            <v>5119</v>
          </cell>
        </row>
        <row r="11480">
          <cell r="A11480" t="str">
            <v>RM-RAK-PIP-00-0005</v>
          </cell>
          <cell r="B11480" t="str">
            <v>CINT</v>
          </cell>
          <cell r="C11480" t="str">
            <v/>
          </cell>
          <cell r="D11480" t="str">
            <v>PIPA 20/20 X 1.1 X 372</v>
          </cell>
          <cell r="E11480">
            <v>44926</v>
          </cell>
          <cell r="F11480" t="str">
            <v>ROF</v>
          </cell>
          <cell r="G11480" t="str">
            <v>CI_PIPA</v>
          </cell>
          <cell r="H11480" t="str">
            <v>PC</v>
          </cell>
          <cell r="I11480" t="str">
            <v>CPR</v>
          </cell>
          <cell r="J11480" t="str">
            <v/>
          </cell>
          <cell r="K11480" t="str">
            <v>PD</v>
          </cell>
          <cell r="L11480" t="str">
            <v>3015</v>
          </cell>
          <cell r="M11480" t="str">
            <v>V</v>
          </cell>
          <cell r="N11480">
            <v>4935</v>
          </cell>
        </row>
        <row r="11481">
          <cell r="A11481" t="str">
            <v>RM-RAK-PIP-00-0006</v>
          </cell>
          <cell r="B11481" t="str">
            <v>CINT</v>
          </cell>
          <cell r="C11481" t="str">
            <v/>
          </cell>
          <cell r="D11481" t="str">
            <v>PIPA 20/20 X 1.1 X 518</v>
          </cell>
          <cell r="E11481">
            <v>44926</v>
          </cell>
          <cell r="F11481" t="str">
            <v>ROF</v>
          </cell>
          <cell r="G11481" t="str">
            <v>CI_PIPA</v>
          </cell>
          <cell r="H11481" t="str">
            <v>PC</v>
          </cell>
          <cell r="I11481" t="str">
            <v>CPR</v>
          </cell>
          <cell r="J11481" t="str">
            <v/>
          </cell>
          <cell r="K11481" t="str">
            <v>PD</v>
          </cell>
          <cell r="L11481" t="str">
            <v>3015</v>
          </cell>
          <cell r="M11481" t="str">
            <v>V</v>
          </cell>
          <cell r="N11481">
            <v>6829</v>
          </cell>
        </row>
        <row r="11482">
          <cell r="A11482" t="str">
            <v>RM-RAK-PIP-00-0007</v>
          </cell>
          <cell r="B11482" t="str">
            <v>CINT</v>
          </cell>
          <cell r="C11482" t="str">
            <v/>
          </cell>
          <cell r="D11482" t="str">
            <v>PIPA 20/20 X 1.2 X 1000 TIRUS 2 UJUNG</v>
          </cell>
          <cell r="E11482">
            <v>44797</v>
          </cell>
          <cell r="F11482" t="str">
            <v>ROF</v>
          </cell>
          <cell r="G11482" t="str">
            <v>CI_PIPA</v>
          </cell>
          <cell r="H11482" t="str">
            <v>PC</v>
          </cell>
          <cell r="I11482" t="str">
            <v>CPR</v>
          </cell>
          <cell r="J11482" t="str">
            <v/>
          </cell>
          <cell r="K11482" t="str">
            <v>PD</v>
          </cell>
          <cell r="L11482" t="str">
            <v>3015</v>
          </cell>
          <cell r="M11482" t="str">
            <v>V</v>
          </cell>
          <cell r="N11482">
            <v>14537</v>
          </cell>
        </row>
        <row r="11483">
          <cell r="A11483" t="str">
            <v>RM-RAK-PIP-00-0008</v>
          </cell>
          <cell r="B11483" t="str">
            <v>CINT</v>
          </cell>
          <cell r="C11483" t="str">
            <v/>
          </cell>
          <cell r="D11483" t="str">
            <v>PIPA 20/20 X 1.2 X 1400 TIRUS 2 UJUNG</v>
          </cell>
          <cell r="E11483">
            <v>44797</v>
          </cell>
          <cell r="F11483" t="str">
            <v>ROF</v>
          </cell>
          <cell r="G11483" t="str">
            <v>CI_PIPA</v>
          </cell>
          <cell r="H11483" t="str">
            <v>PC</v>
          </cell>
          <cell r="I11483" t="str">
            <v>CPR</v>
          </cell>
          <cell r="J11483" t="str">
            <v/>
          </cell>
          <cell r="K11483" t="str">
            <v>PD</v>
          </cell>
          <cell r="L11483" t="str">
            <v>3015</v>
          </cell>
          <cell r="M11483" t="str">
            <v>V</v>
          </cell>
          <cell r="N11483">
            <v>20542</v>
          </cell>
        </row>
        <row r="11484">
          <cell r="A11484" t="str">
            <v>RM-RAK-PIP-00-0009</v>
          </cell>
          <cell r="B11484" t="str">
            <v>CINT</v>
          </cell>
          <cell r="C11484" t="str">
            <v/>
          </cell>
          <cell r="D11484" t="str">
            <v>PIPA 20/20 X 1.2 X 1800 TIRUS 2 UUNG</v>
          </cell>
          <cell r="E11484">
            <v>45169</v>
          </cell>
          <cell r="F11484" t="str">
            <v>ROF</v>
          </cell>
          <cell r="G11484" t="str">
            <v>CI_PIPA</v>
          </cell>
          <cell r="H11484" t="str">
            <v>PC</v>
          </cell>
          <cell r="I11484" t="str">
            <v>CPR</v>
          </cell>
          <cell r="J11484" t="str">
            <v/>
          </cell>
          <cell r="K11484" t="str">
            <v>PD</v>
          </cell>
          <cell r="L11484" t="str">
            <v>3015</v>
          </cell>
          <cell r="M11484" t="str">
            <v>V</v>
          </cell>
          <cell r="N11484">
            <v>26348</v>
          </cell>
        </row>
        <row r="11485">
          <cell r="A11485" t="str">
            <v>RM-RAK-PIP-00-0010</v>
          </cell>
          <cell r="B11485" t="str">
            <v>CINT</v>
          </cell>
          <cell r="C11485" t="str">
            <v/>
          </cell>
          <cell r="D11485" t="str">
            <v>PIPA 20/20 X 1.2 X 400 TIRUS 2 UJUNG</v>
          </cell>
          <cell r="E11485">
            <v>45169</v>
          </cell>
          <cell r="F11485" t="str">
            <v>ROF</v>
          </cell>
          <cell r="G11485" t="str">
            <v>CI_PIPA</v>
          </cell>
          <cell r="H11485" t="str">
            <v>PC</v>
          </cell>
          <cell r="I11485" t="str">
            <v>CPR</v>
          </cell>
          <cell r="J11485" t="str">
            <v/>
          </cell>
          <cell r="K11485" t="str">
            <v>PD</v>
          </cell>
          <cell r="L11485" t="str">
            <v>3015</v>
          </cell>
          <cell r="M11485" t="str">
            <v>V</v>
          </cell>
          <cell r="N11485">
            <v>5839</v>
          </cell>
        </row>
        <row r="11486">
          <cell r="A11486" t="str">
            <v>RM-RAK-PIP-00-0011</v>
          </cell>
          <cell r="B11486" t="str">
            <v>CINT</v>
          </cell>
          <cell r="C11486" t="str">
            <v/>
          </cell>
          <cell r="D11486" t="str">
            <v>PIPA 30/20 X 1.6 X 1065</v>
          </cell>
          <cell r="E11486">
            <v>44926</v>
          </cell>
          <cell r="F11486" t="str">
            <v>ROF</v>
          </cell>
          <cell r="G11486" t="str">
            <v>CI_PIPA</v>
          </cell>
          <cell r="H11486" t="str">
            <v>PC</v>
          </cell>
          <cell r="I11486" t="str">
            <v>CPR</v>
          </cell>
          <cell r="J11486" t="str">
            <v/>
          </cell>
          <cell r="K11486" t="str">
            <v>PD</v>
          </cell>
          <cell r="L11486" t="str">
            <v>3015</v>
          </cell>
          <cell r="M11486" t="str">
            <v>V</v>
          </cell>
          <cell r="N11486">
            <v>27962</v>
          </cell>
        </row>
        <row r="11487">
          <cell r="A11487" t="str">
            <v>RM-RAK-PIP-00-0012</v>
          </cell>
          <cell r="B11487" t="str">
            <v>CINT</v>
          </cell>
          <cell r="C11487" t="str">
            <v/>
          </cell>
          <cell r="D11487" t="str">
            <v>PIPA 30/20 X 1.6 X 1581</v>
          </cell>
          <cell r="E11487">
            <v>44926</v>
          </cell>
          <cell r="F11487" t="str">
            <v>ROF</v>
          </cell>
          <cell r="G11487" t="str">
            <v>CI_PIPA</v>
          </cell>
          <cell r="H11487" t="str">
            <v>PC</v>
          </cell>
          <cell r="I11487" t="str">
            <v>CPR</v>
          </cell>
          <cell r="J11487" t="str">
            <v/>
          </cell>
          <cell r="K11487" t="str">
            <v>PD</v>
          </cell>
          <cell r="L11487" t="str">
            <v>3015</v>
          </cell>
          <cell r="M11487" t="str">
            <v>V</v>
          </cell>
          <cell r="N11487">
            <v>41510</v>
          </cell>
        </row>
        <row r="11488">
          <cell r="A11488" t="str">
            <v>RM-RAK-PIP-00-0013</v>
          </cell>
          <cell r="B11488" t="str">
            <v>CINT</v>
          </cell>
          <cell r="C11488" t="str">
            <v/>
          </cell>
          <cell r="D11488" t="str">
            <v>PIPA 30/20 X 1.6 X 1781</v>
          </cell>
          <cell r="E11488">
            <v>44966</v>
          </cell>
          <cell r="F11488" t="str">
            <v>ROF</v>
          </cell>
          <cell r="G11488" t="str">
            <v>CI_PIPA</v>
          </cell>
          <cell r="H11488" t="str">
            <v>PC</v>
          </cell>
          <cell r="I11488" t="str">
            <v>CPR</v>
          </cell>
          <cell r="J11488" t="str">
            <v/>
          </cell>
          <cell r="K11488" t="str">
            <v>PD</v>
          </cell>
          <cell r="L11488" t="str">
            <v>3015</v>
          </cell>
          <cell r="M11488" t="str">
            <v>V</v>
          </cell>
          <cell r="N11488">
            <v>46761</v>
          </cell>
        </row>
        <row r="11489">
          <cell r="A11489" t="str">
            <v>RM-RAK-PIP-00-0014</v>
          </cell>
          <cell r="B11489" t="str">
            <v>CINT</v>
          </cell>
          <cell r="C11489" t="str">
            <v/>
          </cell>
          <cell r="D11489" t="str">
            <v>PIPA 37.6/14.2 X 1.0 X 1065</v>
          </cell>
          <cell r="E11489">
            <v>44797</v>
          </cell>
          <cell r="F11489" t="str">
            <v>ROF</v>
          </cell>
          <cell r="G11489" t="str">
            <v>CI_PIPA</v>
          </cell>
          <cell r="H11489" t="str">
            <v>PC</v>
          </cell>
          <cell r="I11489" t="str">
            <v>CPR</v>
          </cell>
          <cell r="J11489" t="str">
            <v/>
          </cell>
          <cell r="K11489" t="str">
            <v>PD</v>
          </cell>
          <cell r="L11489" t="str">
            <v>3015</v>
          </cell>
          <cell r="M11489" t="str">
            <v>V</v>
          </cell>
          <cell r="N11489">
            <v>6170</v>
          </cell>
        </row>
        <row r="11490">
          <cell r="A11490" t="str">
            <v>RM-RAK-PIP-00-0015</v>
          </cell>
          <cell r="B11490" t="str">
            <v>CINT</v>
          </cell>
          <cell r="C11490" t="str">
            <v/>
          </cell>
          <cell r="D11490" t="str">
            <v>PIPA 37.6/14.2 X 1.0 X 1581 PUTIH</v>
          </cell>
          <cell r="E11490">
            <v>44797</v>
          </cell>
          <cell r="F11490" t="str">
            <v>ROF</v>
          </cell>
          <cell r="G11490" t="str">
            <v>CI_PIPA</v>
          </cell>
          <cell r="H11490" t="str">
            <v>PC</v>
          </cell>
          <cell r="I11490" t="str">
            <v>CPR</v>
          </cell>
          <cell r="J11490" t="str">
            <v/>
          </cell>
          <cell r="K11490" t="str">
            <v>PD</v>
          </cell>
          <cell r="L11490" t="str">
            <v>3015</v>
          </cell>
          <cell r="M11490" t="str">
            <v>V</v>
          </cell>
          <cell r="N11490">
            <v>27361</v>
          </cell>
        </row>
        <row r="11491">
          <cell r="A11491" t="str">
            <v>RM-RAK-PIP-00-0016</v>
          </cell>
          <cell r="B11491" t="str">
            <v>CINT</v>
          </cell>
          <cell r="C11491" t="str">
            <v/>
          </cell>
          <cell r="D11491" t="str">
            <v>PIPA 37.6/14.2 X 1.0 X 1781</v>
          </cell>
          <cell r="E11491">
            <v>44800</v>
          </cell>
          <cell r="F11491" t="str">
            <v>ROF</v>
          </cell>
          <cell r="G11491" t="str">
            <v>CI_PIPA</v>
          </cell>
          <cell r="H11491" t="str">
            <v>PC</v>
          </cell>
          <cell r="I11491" t="str">
            <v>CPR</v>
          </cell>
          <cell r="J11491" t="str">
            <v/>
          </cell>
          <cell r="K11491" t="str">
            <v>PD</v>
          </cell>
          <cell r="L11491" t="str">
            <v>3015</v>
          </cell>
          <cell r="M11491" t="str">
            <v>V</v>
          </cell>
          <cell r="N11491">
            <v>28722</v>
          </cell>
        </row>
        <row r="11492">
          <cell r="A11492" t="str">
            <v>RM-RAK-PIP-00-0017</v>
          </cell>
          <cell r="B11492" t="str">
            <v>CINT</v>
          </cell>
          <cell r="C11492" t="str">
            <v/>
          </cell>
          <cell r="D11492" t="str">
            <v>PIPA 37.6/14.2 X 1.0 X 372 PUTIH</v>
          </cell>
          <cell r="E11492">
            <v>44797</v>
          </cell>
          <cell r="F11492" t="str">
            <v>ROF</v>
          </cell>
          <cell r="G11492" t="str">
            <v>CI_PIPA</v>
          </cell>
          <cell r="H11492" t="str">
            <v>PC</v>
          </cell>
          <cell r="I11492" t="str">
            <v>CPR</v>
          </cell>
          <cell r="J11492" t="str">
            <v/>
          </cell>
          <cell r="K11492" t="str">
            <v>PD</v>
          </cell>
          <cell r="L11492" t="str">
            <v>3015</v>
          </cell>
          <cell r="M11492" t="str">
            <v>V</v>
          </cell>
          <cell r="N11492">
            <v>6000</v>
          </cell>
        </row>
        <row r="11493">
          <cell r="A11493" t="str">
            <v>RM-RAK-PIP-00-0018</v>
          </cell>
          <cell r="B11493" t="str">
            <v>CINT</v>
          </cell>
          <cell r="C11493" t="str">
            <v/>
          </cell>
          <cell r="D11493" t="str">
            <v>PIPA 30/20 X 1.6 X 1800</v>
          </cell>
          <cell r="E11493">
            <v>45169</v>
          </cell>
          <cell r="F11493" t="str">
            <v>ROF</v>
          </cell>
          <cell r="G11493" t="str">
            <v>CI_PIPA</v>
          </cell>
          <cell r="H11493" t="str">
            <v>PC</v>
          </cell>
          <cell r="I11493" t="str">
            <v>CPR</v>
          </cell>
          <cell r="J11493" t="str">
            <v/>
          </cell>
          <cell r="K11493" t="str">
            <v>PD</v>
          </cell>
          <cell r="L11493" t="str">
            <v>3015</v>
          </cell>
          <cell r="M11493" t="str">
            <v>V</v>
          </cell>
          <cell r="N11493">
            <v>43943</v>
          </cell>
        </row>
        <row r="11494">
          <cell r="A11494" t="str">
            <v>RM-RAK-PIP-00-0019</v>
          </cell>
          <cell r="B11494" t="str">
            <v>CINT</v>
          </cell>
          <cell r="C11494" t="str">
            <v/>
          </cell>
          <cell r="D11494" t="str">
            <v>PIPA 20/20 X 1.1 X 590</v>
          </cell>
          <cell r="E11494">
            <v>45169</v>
          </cell>
          <cell r="F11494" t="str">
            <v>ROF</v>
          </cell>
          <cell r="G11494" t="str">
            <v>CI_PIPA</v>
          </cell>
          <cell r="H11494" t="str">
            <v>PC</v>
          </cell>
          <cell r="I11494" t="str">
            <v>CPR</v>
          </cell>
          <cell r="J11494" t="str">
            <v/>
          </cell>
          <cell r="K11494" t="str">
            <v>PD</v>
          </cell>
          <cell r="L11494" t="str">
            <v>3015</v>
          </cell>
          <cell r="M11494" t="str">
            <v>V</v>
          </cell>
          <cell r="N11494">
            <v>7921</v>
          </cell>
        </row>
        <row r="11495">
          <cell r="A11495" t="str">
            <v>RM-RAK-PIP-00-0020</v>
          </cell>
          <cell r="B11495" t="str">
            <v>CINT</v>
          </cell>
          <cell r="C11495" t="str">
            <v/>
          </cell>
          <cell r="D11495" t="str">
            <v>PIPA 20/20 X 1.1 X 556</v>
          </cell>
          <cell r="E11495">
            <v>45169</v>
          </cell>
          <cell r="F11495" t="str">
            <v>ROF</v>
          </cell>
          <cell r="G11495" t="str">
            <v>CI_PIPA</v>
          </cell>
          <cell r="H11495" t="str">
            <v>PC</v>
          </cell>
          <cell r="I11495" t="str">
            <v>CPR</v>
          </cell>
          <cell r="J11495" t="str">
            <v/>
          </cell>
          <cell r="K11495" t="str">
            <v>PD</v>
          </cell>
          <cell r="L11495" t="str">
            <v>3015</v>
          </cell>
          <cell r="M11495" t="str">
            <v>V</v>
          </cell>
          <cell r="N11495">
            <v>7521</v>
          </cell>
        </row>
        <row r="11496">
          <cell r="A11496" t="str">
            <v>RM-RAK-PLT-00-0018</v>
          </cell>
          <cell r="B11496" t="str">
            <v>CINT</v>
          </cell>
          <cell r="C11496" t="str">
            <v/>
          </cell>
          <cell r="D11496" t="str">
            <v>JOINT PLATE 1190</v>
          </cell>
          <cell r="E11496">
            <v>44800</v>
          </cell>
          <cell r="F11496" t="str">
            <v>ROF</v>
          </cell>
          <cell r="G11496" t="str">
            <v>CI_PLAT</v>
          </cell>
          <cell r="H11496" t="str">
            <v>PC</v>
          </cell>
          <cell r="I11496" t="str">
            <v>CPR</v>
          </cell>
          <cell r="J11496" t="str">
            <v/>
          </cell>
          <cell r="K11496" t="str">
            <v>PD</v>
          </cell>
          <cell r="L11496" t="str">
            <v>3015</v>
          </cell>
          <cell r="M11496" t="str">
            <v>V</v>
          </cell>
          <cell r="N11496">
            <v>8664</v>
          </cell>
        </row>
        <row r="11497">
          <cell r="A11497" t="str">
            <v>RM-RAK-PLT-00-0019</v>
          </cell>
          <cell r="B11497" t="str">
            <v>CINT</v>
          </cell>
          <cell r="C11497" t="str">
            <v/>
          </cell>
          <cell r="D11497" t="str">
            <v>JOINT PLATE 1190 (RACK)</v>
          </cell>
          <cell r="E11497">
            <v>44804</v>
          </cell>
          <cell r="F11497" t="str">
            <v>ROF</v>
          </cell>
          <cell r="G11497" t="str">
            <v>CI_PLAT</v>
          </cell>
          <cell r="H11497" t="str">
            <v>PC</v>
          </cell>
          <cell r="I11497" t="str">
            <v>CPR</v>
          </cell>
          <cell r="J11497" t="str">
            <v/>
          </cell>
          <cell r="K11497" t="str">
            <v>PD</v>
          </cell>
          <cell r="L11497" t="str">
            <v>3015</v>
          </cell>
          <cell r="M11497" t="str">
            <v>V</v>
          </cell>
          <cell r="N11497">
            <v>2056</v>
          </cell>
        </row>
        <row r="11498">
          <cell r="A11498" t="str">
            <v>RM-RAK-PLT-00-0020</v>
          </cell>
          <cell r="B11498" t="str">
            <v>CINT</v>
          </cell>
          <cell r="C11498" t="str">
            <v/>
          </cell>
          <cell r="D11498" t="str">
            <v>JOINT PLATE 990</v>
          </cell>
          <cell r="E11498">
            <v>44797</v>
          </cell>
          <cell r="F11498" t="str">
            <v>ROF</v>
          </cell>
          <cell r="G11498" t="str">
            <v>CI_PLAT</v>
          </cell>
          <cell r="H11498" t="str">
            <v>PC</v>
          </cell>
          <cell r="I11498" t="str">
            <v>CPR</v>
          </cell>
          <cell r="J11498" t="str">
            <v/>
          </cell>
          <cell r="K11498" t="str">
            <v>PD</v>
          </cell>
          <cell r="L11498" t="str">
            <v>3015</v>
          </cell>
          <cell r="M11498" t="str">
            <v>V</v>
          </cell>
          <cell r="N11498">
            <v>7941</v>
          </cell>
        </row>
        <row r="11499">
          <cell r="A11499" t="str">
            <v>RM-RAK-PLT-00-0021</v>
          </cell>
          <cell r="B11499" t="str">
            <v>CINT</v>
          </cell>
          <cell r="C11499" t="str">
            <v/>
          </cell>
          <cell r="D11499" t="str">
            <v>JOINT PLATE 990 (RACK)</v>
          </cell>
          <cell r="E11499">
            <v>44797</v>
          </cell>
          <cell r="F11499" t="str">
            <v>ROF</v>
          </cell>
          <cell r="G11499" t="str">
            <v>CI_PLAT</v>
          </cell>
          <cell r="H11499" t="str">
            <v>PC</v>
          </cell>
          <cell r="I11499" t="str">
            <v>CPR</v>
          </cell>
          <cell r="J11499" t="str">
            <v/>
          </cell>
          <cell r="K11499" t="str">
            <v>PD</v>
          </cell>
          <cell r="L11499" t="str">
            <v>3015</v>
          </cell>
          <cell r="M11499" t="str">
            <v>V</v>
          </cell>
          <cell r="N11499">
            <v>2064</v>
          </cell>
        </row>
        <row r="11500">
          <cell r="A11500" t="str">
            <v>RM-RAK-RUB-00-0022</v>
          </cell>
          <cell r="B11500" t="str">
            <v>CINT</v>
          </cell>
          <cell r="C11500" t="str">
            <v/>
          </cell>
          <cell r="D11500" t="str">
            <v>DOP RUBBER (KARET SINTETIS)</v>
          </cell>
          <cell r="E11500">
            <v>44804</v>
          </cell>
          <cell r="F11500" t="str">
            <v>ROF</v>
          </cell>
          <cell r="G11500" t="str">
            <v>CI_PLSTK</v>
          </cell>
          <cell r="H11500" t="str">
            <v>PC</v>
          </cell>
          <cell r="I11500" t="str">
            <v>CPR</v>
          </cell>
          <cell r="J11500" t="str">
            <v/>
          </cell>
          <cell r="K11500" t="str">
            <v>PD</v>
          </cell>
          <cell r="L11500" t="str">
            <v>3015</v>
          </cell>
          <cell r="M11500" t="str">
            <v>V</v>
          </cell>
          <cell r="N11500">
            <v>2465</v>
          </cell>
        </row>
        <row r="11501">
          <cell r="A11501" t="str">
            <v>RM-RAK-RUB-00-0023</v>
          </cell>
          <cell r="B11501" t="str">
            <v>CINT</v>
          </cell>
          <cell r="C11501" t="str">
            <v/>
          </cell>
          <cell r="D11501" t="str">
            <v>DOP RUBBER DIA 8</v>
          </cell>
          <cell r="E11501">
            <v>44797</v>
          </cell>
          <cell r="F11501" t="str">
            <v>ROF</v>
          </cell>
          <cell r="G11501" t="str">
            <v>CI_PLSTK</v>
          </cell>
          <cell r="H11501" t="str">
            <v>PC</v>
          </cell>
          <cell r="I11501" t="str">
            <v>CPR</v>
          </cell>
          <cell r="J11501" t="str">
            <v/>
          </cell>
          <cell r="K11501" t="str">
            <v>PD</v>
          </cell>
          <cell r="L11501" t="str">
            <v>3015</v>
          </cell>
          <cell r="M11501" t="str">
            <v>V</v>
          </cell>
          <cell r="N11501">
            <v>862</v>
          </cell>
        </row>
        <row r="11502">
          <cell r="A11502" t="str">
            <v>RM-RAK-RUB-00-0024</v>
          </cell>
          <cell r="B11502" t="str">
            <v>CINT</v>
          </cell>
          <cell r="C11502" t="str">
            <v/>
          </cell>
          <cell r="D11502" t="str">
            <v>DOP RUBBER MAPLE RACK</v>
          </cell>
          <cell r="E11502">
            <v>44797</v>
          </cell>
          <cell r="F11502" t="str">
            <v>ROF</v>
          </cell>
          <cell r="G11502" t="str">
            <v>CI_PLSTK</v>
          </cell>
          <cell r="H11502" t="str">
            <v>PC</v>
          </cell>
          <cell r="I11502" t="str">
            <v>CPR</v>
          </cell>
          <cell r="J11502" t="str">
            <v/>
          </cell>
          <cell r="K11502" t="str">
            <v>PD</v>
          </cell>
          <cell r="L11502" t="str">
            <v>3015</v>
          </cell>
          <cell r="M11502" t="str">
            <v>V</v>
          </cell>
          <cell r="N11502">
            <v>700</v>
          </cell>
        </row>
        <row r="11503">
          <cell r="A11503" t="str">
            <v>RM-RAK-TRX-00-0025</v>
          </cell>
          <cell r="B11503" t="str">
            <v>CINT</v>
          </cell>
          <cell r="C11503" t="str">
            <v/>
          </cell>
          <cell r="D11503" t="str">
            <v>FRAME BOARD EX. RACK</v>
          </cell>
          <cell r="E11503">
            <v>44797</v>
          </cell>
          <cell r="F11503" t="str">
            <v>ROF</v>
          </cell>
          <cell r="G11503" t="str">
            <v>CI_BOARD</v>
          </cell>
          <cell r="H11503" t="str">
            <v>PC</v>
          </cell>
          <cell r="I11503" t="str">
            <v>CPR</v>
          </cell>
          <cell r="J11503" t="str">
            <v/>
          </cell>
          <cell r="K11503" t="str">
            <v>PD</v>
          </cell>
          <cell r="L11503" t="str">
            <v>3015</v>
          </cell>
          <cell r="M11503" t="str">
            <v>V</v>
          </cell>
          <cell r="N11503">
            <v>26544</v>
          </cell>
        </row>
        <row r="11504">
          <cell r="A11504" t="str">
            <v>RM-RAK-TRX-00-0026</v>
          </cell>
          <cell r="B11504" t="str">
            <v>CINT</v>
          </cell>
          <cell r="C11504" t="str">
            <v/>
          </cell>
          <cell r="D11504" t="str">
            <v>FRAME BOARD EXECUTIVE RACK PASTEL OAK</v>
          </cell>
          <cell r="E11504">
            <v>44797</v>
          </cell>
          <cell r="F11504" t="str">
            <v>ROF</v>
          </cell>
          <cell r="G11504" t="str">
            <v>CI_BOARD</v>
          </cell>
          <cell r="H11504" t="str">
            <v>PC</v>
          </cell>
          <cell r="I11504" t="str">
            <v>CPR</v>
          </cell>
          <cell r="J11504" t="str">
            <v/>
          </cell>
          <cell r="K11504" t="str">
            <v>PD</v>
          </cell>
          <cell r="L11504" t="str">
            <v>3015</v>
          </cell>
          <cell r="M11504" t="str">
            <v>V</v>
          </cell>
          <cell r="N11504">
            <v>160000</v>
          </cell>
        </row>
        <row r="11505">
          <cell r="A11505" t="str">
            <v>RM-RAK-TRX-00-0027</v>
          </cell>
          <cell r="B11505" t="str">
            <v>CINT</v>
          </cell>
          <cell r="C11505" t="str">
            <v/>
          </cell>
          <cell r="D11505" t="str">
            <v>BASE 1 LADDER 1855</v>
          </cell>
          <cell r="E11505">
            <v>44797</v>
          </cell>
          <cell r="F11505" t="str">
            <v>ROF</v>
          </cell>
          <cell r="G11505" t="str">
            <v>CI_BOARD</v>
          </cell>
          <cell r="H11505" t="str">
            <v>PC</v>
          </cell>
          <cell r="I11505" t="str">
            <v>CPR</v>
          </cell>
          <cell r="J11505" t="str">
            <v/>
          </cell>
          <cell r="K11505" t="str">
            <v>PD</v>
          </cell>
          <cell r="L11505" t="str">
            <v>3015</v>
          </cell>
          <cell r="M11505" t="str">
            <v>V</v>
          </cell>
          <cell r="N11505">
            <v>38500</v>
          </cell>
        </row>
        <row r="11506">
          <cell r="A11506" t="str">
            <v>RM-RAK-TRX-00-0028</v>
          </cell>
          <cell r="B11506" t="str">
            <v>CINT</v>
          </cell>
          <cell r="C11506" t="str">
            <v/>
          </cell>
          <cell r="D11506" t="str">
            <v>BASE 2 LADDER 1855</v>
          </cell>
          <cell r="E11506">
            <v>44797</v>
          </cell>
          <cell r="F11506" t="str">
            <v>ROF</v>
          </cell>
          <cell r="G11506" t="str">
            <v>CI_BOARD</v>
          </cell>
          <cell r="H11506" t="str">
            <v>PC</v>
          </cell>
          <cell r="I11506" t="str">
            <v>CPR</v>
          </cell>
          <cell r="J11506" t="str">
            <v/>
          </cell>
          <cell r="K11506" t="str">
            <v>PD</v>
          </cell>
          <cell r="L11506" t="str">
            <v>3015</v>
          </cell>
          <cell r="M11506" t="str">
            <v>V</v>
          </cell>
          <cell r="N11506">
            <v>38500</v>
          </cell>
        </row>
        <row r="11507">
          <cell r="A11507" t="str">
            <v>RM-RAK-TRX-00-0029</v>
          </cell>
          <cell r="B11507" t="str">
            <v>CINT</v>
          </cell>
          <cell r="C11507" t="str">
            <v/>
          </cell>
          <cell r="D11507" t="str">
            <v>BASE 3 LADDER 1855</v>
          </cell>
          <cell r="E11507">
            <v>44797</v>
          </cell>
          <cell r="F11507" t="str">
            <v>ROF</v>
          </cell>
          <cell r="G11507" t="str">
            <v>CI_BOARD</v>
          </cell>
          <cell r="H11507" t="str">
            <v>PC</v>
          </cell>
          <cell r="I11507" t="str">
            <v>CPR</v>
          </cell>
          <cell r="J11507" t="str">
            <v/>
          </cell>
          <cell r="K11507" t="str">
            <v>PD</v>
          </cell>
          <cell r="L11507" t="str">
            <v>3015</v>
          </cell>
          <cell r="M11507" t="str">
            <v>V</v>
          </cell>
          <cell r="N11507">
            <v>38500</v>
          </cell>
        </row>
        <row r="11508">
          <cell r="A11508" t="str">
            <v>RM-RAK-TRX-00-0030</v>
          </cell>
          <cell r="B11508" t="str">
            <v>CINT</v>
          </cell>
          <cell r="C11508" t="str">
            <v/>
          </cell>
          <cell r="D11508" t="str">
            <v>BASE 4 LADDER 1855</v>
          </cell>
          <cell r="E11508">
            <v>44797</v>
          </cell>
          <cell r="F11508" t="str">
            <v>ROF</v>
          </cell>
          <cell r="G11508" t="str">
            <v>CI_BOARD</v>
          </cell>
          <cell r="H11508" t="str">
            <v>PC</v>
          </cell>
          <cell r="I11508" t="str">
            <v>CPR</v>
          </cell>
          <cell r="J11508" t="str">
            <v/>
          </cell>
          <cell r="K11508" t="str">
            <v>PD</v>
          </cell>
          <cell r="L11508" t="str">
            <v>3015</v>
          </cell>
          <cell r="M11508" t="str">
            <v>V</v>
          </cell>
          <cell r="N11508">
            <v>38500</v>
          </cell>
        </row>
        <row r="11509">
          <cell r="A11509" t="str">
            <v>RM-RAK-TRX-00-0031</v>
          </cell>
          <cell r="B11509" t="str">
            <v>CINT</v>
          </cell>
          <cell r="C11509" t="str">
            <v/>
          </cell>
          <cell r="D11509" t="str">
            <v>BASE 5 LADDER 1855</v>
          </cell>
          <cell r="E11509">
            <v>44797</v>
          </cell>
          <cell r="F11509" t="str">
            <v>ROF</v>
          </cell>
          <cell r="G11509" t="str">
            <v>CI_BOARD</v>
          </cell>
          <cell r="H11509" t="str">
            <v>PC</v>
          </cell>
          <cell r="I11509" t="str">
            <v>CPR</v>
          </cell>
          <cell r="J11509" t="str">
            <v/>
          </cell>
          <cell r="K11509" t="str">
            <v>PD</v>
          </cell>
          <cell r="L11509" t="str">
            <v>3015</v>
          </cell>
          <cell r="M11509" t="str">
            <v>V</v>
          </cell>
          <cell r="N11509">
            <v>38500</v>
          </cell>
        </row>
        <row r="11510">
          <cell r="A11510" t="str">
            <v>RM-RAK-TRX-00-0032</v>
          </cell>
          <cell r="B11510" t="str">
            <v>CINT</v>
          </cell>
          <cell r="C11510" t="str">
            <v/>
          </cell>
          <cell r="D11510" t="str">
            <v>BOARD RACK JUNIOR MIDDLE</v>
          </cell>
          <cell r="E11510">
            <v>44797</v>
          </cell>
          <cell r="F11510" t="str">
            <v>ROF</v>
          </cell>
          <cell r="G11510" t="str">
            <v>CI_BOARD</v>
          </cell>
          <cell r="H11510" t="str">
            <v>PC</v>
          </cell>
          <cell r="I11510" t="str">
            <v>CPR</v>
          </cell>
          <cell r="J11510" t="str">
            <v/>
          </cell>
          <cell r="K11510" t="str">
            <v>PD</v>
          </cell>
          <cell r="L11510" t="str">
            <v>3015</v>
          </cell>
          <cell r="M11510" t="str">
            <v>V</v>
          </cell>
          <cell r="N11510">
            <v>48500</v>
          </cell>
        </row>
        <row r="11511">
          <cell r="A11511" t="str">
            <v>RM-RAK-TRX-00-0033</v>
          </cell>
          <cell r="B11511" t="str">
            <v>CINT</v>
          </cell>
          <cell r="C11511" t="str">
            <v/>
          </cell>
          <cell r="D11511" t="str">
            <v>BOARD RACK JUNIOR TOP / LOWER</v>
          </cell>
          <cell r="E11511">
            <v>44797</v>
          </cell>
          <cell r="F11511" t="str">
            <v>ROF</v>
          </cell>
          <cell r="G11511" t="str">
            <v>CI_BOARD</v>
          </cell>
          <cell r="H11511" t="str">
            <v>PC</v>
          </cell>
          <cell r="I11511" t="str">
            <v>CPR</v>
          </cell>
          <cell r="J11511" t="str">
            <v/>
          </cell>
          <cell r="K11511" t="str">
            <v>PD</v>
          </cell>
          <cell r="L11511" t="str">
            <v>3015</v>
          </cell>
          <cell r="M11511" t="str">
            <v>V</v>
          </cell>
          <cell r="N11511">
            <v>51500</v>
          </cell>
        </row>
        <row r="11512">
          <cell r="A11512" t="str">
            <v>RM-RAK-TRX-00-0034</v>
          </cell>
          <cell r="B11512" t="str">
            <v>CINT</v>
          </cell>
          <cell r="C11512" t="str">
            <v/>
          </cell>
          <cell r="D11512" t="str">
            <v>BOTTOM BOARD MAPLE RACK</v>
          </cell>
          <cell r="E11512">
            <v>44804</v>
          </cell>
          <cell r="F11512" t="str">
            <v>ROF</v>
          </cell>
          <cell r="G11512" t="str">
            <v>CI_BOARD</v>
          </cell>
          <cell r="H11512" t="str">
            <v>PC</v>
          </cell>
          <cell r="I11512" t="str">
            <v>CPR</v>
          </cell>
          <cell r="J11512" t="str">
            <v/>
          </cell>
          <cell r="K11512" t="str">
            <v>PD</v>
          </cell>
          <cell r="L11512" t="str">
            <v>3015</v>
          </cell>
          <cell r="M11512" t="str">
            <v>V</v>
          </cell>
          <cell r="N11512">
            <v>49500</v>
          </cell>
        </row>
        <row r="11513">
          <cell r="A11513" t="str">
            <v>RM-RAK-TRX-00-0035</v>
          </cell>
          <cell r="B11513" t="str">
            <v>CINT</v>
          </cell>
          <cell r="C11513" t="str">
            <v/>
          </cell>
          <cell r="D11513" t="str">
            <v>CROSS BOARD BOOK RACK</v>
          </cell>
          <cell r="E11513">
            <v>44797</v>
          </cell>
          <cell r="F11513" t="str">
            <v>ROF</v>
          </cell>
          <cell r="G11513" t="str">
            <v>CI_BOARD</v>
          </cell>
          <cell r="H11513" t="str">
            <v>PC</v>
          </cell>
          <cell r="I11513" t="str">
            <v>CPR</v>
          </cell>
          <cell r="J11513" t="str">
            <v/>
          </cell>
          <cell r="K11513" t="str">
            <v>PD</v>
          </cell>
          <cell r="L11513" t="str">
            <v>3015</v>
          </cell>
          <cell r="M11513" t="str">
            <v>V</v>
          </cell>
          <cell r="N11513">
            <v>12544</v>
          </cell>
        </row>
        <row r="11514">
          <cell r="A11514" t="str">
            <v>RM-RAK-TRX-00-0036</v>
          </cell>
          <cell r="B11514" t="str">
            <v>CINT</v>
          </cell>
          <cell r="C11514" t="str">
            <v/>
          </cell>
          <cell r="D11514" t="str">
            <v>FRAME BOARD EXECUTIVE RACK</v>
          </cell>
          <cell r="E11514">
            <v>44797</v>
          </cell>
          <cell r="F11514" t="str">
            <v>ROF</v>
          </cell>
          <cell r="G11514" t="str">
            <v>CI_BOARD</v>
          </cell>
          <cell r="H11514" t="str">
            <v>PC</v>
          </cell>
          <cell r="I11514" t="str">
            <v>CPR</v>
          </cell>
          <cell r="J11514" t="str">
            <v/>
          </cell>
          <cell r="K11514" t="str">
            <v>PD</v>
          </cell>
          <cell r="L11514" t="str">
            <v>3015</v>
          </cell>
          <cell r="M11514" t="str">
            <v>V</v>
          </cell>
          <cell r="N11514">
            <v>98000</v>
          </cell>
        </row>
        <row r="11515">
          <cell r="A11515" t="str">
            <v>RM-RAK-TRX-00-0037</v>
          </cell>
          <cell r="B11515" t="str">
            <v>CINT</v>
          </cell>
          <cell r="C11515" t="str">
            <v/>
          </cell>
          <cell r="D11515" t="str">
            <v>FRAME BOARD GREY RACK</v>
          </cell>
          <cell r="E11515">
            <v>44834</v>
          </cell>
          <cell r="F11515" t="str">
            <v>ROF</v>
          </cell>
          <cell r="G11515" t="str">
            <v>CI_BOARD</v>
          </cell>
          <cell r="H11515" t="str">
            <v>PC</v>
          </cell>
          <cell r="I11515" t="str">
            <v>CPR</v>
          </cell>
          <cell r="J11515" t="str">
            <v/>
          </cell>
          <cell r="K11515" t="str">
            <v>PD</v>
          </cell>
          <cell r="L11515" t="str">
            <v>3015</v>
          </cell>
          <cell r="M11515" t="str">
            <v>V</v>
          </cell>
          <cell r="N11515">
            <v>69000</v>
          </cell>
        </row>
        <row r="11516">
          <cell r="A11516" t="str">
            <v>RM-RAK-TRX-00-0038</v>
          </cell>
          <cell r="B11516" t="str">
            <v>CINT</v>
          </cell>
          <cell r="C11516" t="str">
            <v/>
          </cell>
          <cell r="D11516" t="str">
            <v>MIDDLE BOARD MAPLE RACK</v>
          </cell>
          <cell r="E11516">
            <v>44804</v>
          </cell>
          <cell r="F11516" t="str">
            <v>ROF</v>
          </cell>
          <cell r="G11516" t="str">
            <v>CI_BOARD</v>
          </cell>
          <cell r="H11516" t="str">
            <v>PC</v>
          </cell>
          <cell r="I11516" t="str">
            <v>CPR</v>
          </cell>
          <cell r="J11516" t="str">
            <v/>
          </cell>
          <cell r="K11516" t="str">
            <v>PD</v>
          </cell>
          <cell r="L11516" t="str">
            <v>3015</v>
          </cell>
          <cell r="M11516" t="str">
            <v>V</v>
          </cell>
          <cell r="N11516">
            <v>49500</v>
          </cell>
        </row>
        <row r="11517">
          <cell r="A11517" t="str">
            <v>RM-RAK-TRX-00-0039</v>
          </cell>
          <cell r="B11517" t="str">
            <v>CINT</v>
          </cell>
          <cell r="C11517" t="str">
            <v/>
          </cell>
          <cell r="D11517" t="str">
            <v>TOP BOARD MAPLE RACK</v>
          </cell>
          <cell r="E11517">
            <v>44804</v>
          </cell>
          <cell r="F11517" t="str">
            <v>ROF</v>
          </cell>
          <cell r="G11517" t="str">
            <v>CI_BOARD</v>
          </cell>
          <cell r="H11517" t="str">
            <v>PC</v>
          </cell>
          <cell r="I11517" t="str">
            <v>CPR</v>
          </cell>
          <cell r="J11517" t="str">
            <v/>
          </cell>
          <cell r="K11517" t="str">
            <v>PD</v>
          </cell>
          <cell r="L11517" t="str">
            <v>3015</v>
          </cell>
          <cell r="M11517" t="str">
            <v>V</v>
          </cell>
          <cell r="N11517">
            <v>60483</v>
          </cell>
        </row>
        <row r="11518">
          <cell r="A11518" t="str">
            <v>RM-RAK-TRX-00-0040</v>
          </cell>
          <cell r="B11518" t="str">
            <v>CINT</v>
          </cell>
          <cell r="C11518" t="str">
            <v/>
          </cell>
          <cell r="D11518" t="str">
            <v>TOP TABLE GREAT M 1238 BROWN</v>
          </cell>
          <cell r="E11518">
            <v>44797</v>
          </cell>
          <cell r="F11518" t="str">
            <v>ROF</v>
          </cell>
          <cell r="G11518" t="str">
            <v>CI_BOARD</v>
          </cell>
          <cell r="H11518" t="str">
            <v>PC</v>
          </cell>
          <cell r="I11518" t="str">
            <v>CPR</v>
          </cell>
          <cell r="J11518" t="str">
            <v/>
          </cell>
          <cell r="K11518" t="str">
            <v>PD</v>
          </cell>
          <cell r="L11518" t="str">
            <v>3015</v>
          </cell>
          <cell r="M11518" t="str">
            <v>V</v>
          </cell>
          <cell r="N11518">
            <v>1260000</v>
          </cell>
        </row>
        <row r="11519">
          <cell r="A11519" t="str">
            <v>RM-RAK-TRX-00-0086</v>
          </cell>
          <cell r="B11519" t="str">
            <v>CINT</v>
          </cell>
          <cell r="C11519" t="str">
            <v/>
          </cell>
          <cell r="D11519" t="str">
            <v>TOP BOARD MAPLE RACK LHD</v>
          </cell>
          <cell r="E11519">
            <v>44966</v>
          </cell>
          <cell r="F11519" t="str">
            <v>ROF</v>
          </cell>
          <cell r="G11519" t="str">
            <v>CI_BOARD</v>
          </cell>
          <cell r="H11519" t="str">
            <v>PC</v>
          </cell>
          <cell r="I11519" t="str">
            <v>CPR</v>
          </cell>
          <cell r="J11519" t="str">
            <v/>
          </cell>
          <cell r="K11519" t="str">
            <v>PD</v>
          </cell>
          <cell r="L11519" t="str">
            <v>3015</v>
          </cell>
          <cell r="M11519" t="str">
            <v>V</v>
          </cell>
          <cell r="N11519">
            <v>145000</v>
          </cell>
        </row>
        <row r="11520">
          <cell r="A11520" t="str">
            <v>RM-RAK-TRX-00-0087</v>
          </cell>
          <cell r="B11520" t="str">
            <v>CINT</v>
          </cell>
          <cell r="C11520" t="str">
            <v/>
          </cell>
          <cell r="D11520" t="str">
            <v>MIDDLE BOARD MAPLE RACK LHD</v>
          </cell>
          <cell r="E11520">
            <v>44966</v>
          </cell>
          <cell r="F11520" t="str">
            <v>ROF</v>
          </cell>
          <cell r="G11520" t="str">
            <v>CI_BOARD</v>
          </cell>
          <cell r="H11520" t="str">
            <v>PC</v>
          </cell>
          <cell r="I11520" t="str">
            <v>CPR</v>
          </cell>
          <cell r="J11520" t="str">
            <v/>
          </cell>
          <cell r="K11520" t="str">
            <v>PD</v>
          </cell>
          <cell r="L11520" t="str">
            <v>3015</v>
          </cell>
          <cell r="M11520" t="str">
            <v>V</v>
          </cell>
          <cell r="N11520">
            <v>115000</v>
          </cell>
        </row>
        <row r="11521">
          <cell r="A11521" t="str">
            <v>RM-RAK-TRX-00-0088</v>
          </cell>
          <cell r="B11521" t="str">
            <v>CINT</v>
          </cell>
          <cell r="C11521" t="str">
            <v/>
          </cell>
          <cell r="D11521" t="str">
            <v>TOP BOARD MAPLE RACK LHD CUST18X1267X420</v>
          </cell>
          <cell r="E11521">
            <v>0</v>
          </cell>
          <cell r="F11521" t="str">
            <v>ROF</v>
          </cell>
          <cell r="G11521" t="str">
            <v>CI_BOARD</v>
          </cell>
          <cell r="H11521" t="str">
            <v>PC</v>
          </cell>
          <cell r="I11521" t="str">
            <v>CPR</v>
          </cell>
          <cell r="J11521" t="str">
            <v/>
          </cell>
          <cell r="K11521" t="str">
            <v>PD</v>
          </cell>
          <cell r="L11521" t="str">
            <v>3015</v>
          </cell>
          <cell r="M11521" t="str">
            <v>V</v>
          </cell>
          <cell r="N11521">
            <v>199000</v>
          </cell>
        </row>
        <row r="11522">
          <cell r="A11522" t="str">
            <v>RM-RAK-TRX-00-0089</v>
          </cell>
          <cell r="B11522" t="str">
            <v>CINT</v>
          </cell>
          <cell r="C11522" t="str">
            <v/>
          </cell>
          <cell r="D11522" t="str">
            <v>MID.BOARD MAPLE RACK LHD CUST18X1252X370</v>
          </cell>
          <cell r="E11522">
            <v>0</v>
          </cell>
          <cell r="F11522" t="str">
            <v>ROF</v>
          </cell>
          <cell r="G11522" t="str">
            <v>CI_BOARD</v>
          </cell>
          <cell r="H11522" t="str">
            <v>PC</v>
          </cell>
          <cell r="I11522" t="str">
            <v>CPR</v>
          </cell>
          <cell r="J11522" t="str">
            <v/>
          </cell>
          <cell r="K11522" t="str">
            <v>PD</v>
          </cell>
          <cell r="L11522" t="str">
            <v>3015</v>
          </cell>
          <cell r="M11522" t="str">
            <v>V</v>
          </cell>
          <cell r="N11522">
            <v>210000</v>
          </cell>
        </row>
        <row r="11523">
          <cell r="A11523" t="str">
            <v>RM-RAK-TRX-00-0090</v>
          </cell>
          <cell r="B11523" t="str">
            <v>CINT</v>
          </cell>
          <cell r="C11523" t="str">
            <v/>
          </cell>
          <cell r="D11523" t="str">
            <v>BOTT.BOARD MAPLE RACK HD CUST18X1252X370</v>
          </cell>
          <cell r="E11523">
            <v>0</v>
          </cell>
          <cell r="F11523" t="str">
            <v>ROF</v>
          </cell>
          <cell r="G11523" t="str">
            <v>CI_BOARD</v>
          </cell>
          <cell r="H11523" t="str">
            <v>PC</v>
          </cell>
          <cell r="I11523" t="str">
            <v>CPR</v>
          </cell>
          <cell r="J11523" t="str">
            <v/>
          </cell>
          <cell r="K11523" t="str">
            <v>PD</v>
          </cell>
          <cell r="L11523" t="str">
            <v>3015</v>
          </cell>
          <cell r="M11523" t="str">
            <v>V</v>
          </cell>
          <cell r="N11523">
            <v>210000</v>
          </cell>
        </row>
        <row r="11524">
          <cell r="A11524" t="str">
            <v>RM-RIB-ACC-00-0041</v>
          </cell>
          <cell r="B11524" t="str">
            <v>CINT</v>
          </cell>
          <cell r="C11524" t="str">
            <v/>
          </cell>
          <cell r="D11524" t="str">
            <v>ACCESORIES RIBBON</v>
          </cell>
          <cell r="E11524">
            <v>44966</v>
          </cell>
          <cell r="F11524" t="str">
            <v>ROF</v>
          </cell>
          <cell r="G11524" t="str">
            <v>CI_OTH</v>
          </cell>
          <cell r="H11524" t="str">
            <v>PC</v>
          </cell>
          <cell r="I11524" t="str">
            <v>CPR</v>
          </cell>
          <cell r="J11524" t="str">
            <v/>
          </cell>
          <cell r="K11524" t="str">
            <v>PD</v>
          </cell>
          <cell r="L11524" t="str">
            <v>3015</v>
          </cell>
          <cell r="M11524" t="str">
            <v>V</v>
          </cell>
          <cell r="N11524">
            <v>0</v>
          </cell>
        </row>
        <row r="11525">
          <cell r="A11525" t="str">
            <v>RM-RIB-DUS-00-0042</v>
          </cell>
          <cell r="B11525" t="str">
            <v>CINT</v>
          </cell>
          <cell r="C11525" t="str">
            <v/>
          </cell>
          <cell r="D11525" t="str">
            <v>PACK CASE RIBBON</v>
          </cell>
          <cell r="E11525">
            <v>44797</v>
          </cell>
          <cell r="F11525" t="str">
            <v>ROF</v>
          </cell>
          <cell r="G11525" t="str">
            <v>CI_DUS</v>
          </cell>
          <cell r="H11525" t="str">
            <v>PC</v>
          </cell>
          <cell r="I11525" t="str">
            <v>CPR</v>
          </cell>
          <cell r="J11525" t="str">
            <v/>
          </cell>
          <cell r="K11525" t="str">
            <v>PD</v>
          </cell>
          <cell r="L11525" t="str">
            <v>3015</v>
          </cell>
          <cell r="M11525" t="str">
            <v>V</v>
          </cell>
          <cell r="N11525">
            <v>12150</v>
          </cell>
        </row>
        <row r="11526">
          <cell r="A11526" t="str">
            <v>RM-RIB-DUS-00-0043</v>
          </cell>
          <cell r="B11526" t="str">
            <v>CINT</v>
          </cell>
          <cell r="C11526" t="str">
            <v/>
          </cell>
          <cell r="D11526" t="str">
            <v>PACKING CASE RIBBON HIGH</v>
          </cell>
          <cell r="E11526">
            <v>44797</v>
          </cell>
          <cell r="F11526" t="str">
            <v>ROF</v>
          </cell>
          <cell r="G11526" t="str">
            <v>CI_DUS</v>
          </cell>
          <cell r="H11526" t="str">
            <v>PC</v>
          </cell>
          <cell r="I11526" t="str">
            <v>CPR</v>
          </cell>
          <cell r="J11526" t="str">
            <v/>
          </cell>
          <cell r="K11526" t="str">
            <v>PD</v>
          </cell>
          <cell r="L11526" t="str">
            <v>3015</v>
          </cell>
          <cell r="M11526" t="str">
            <v>V</v>
          </cell>
          <cell r="N11526">
            <v>18900</v>
          </cell>
        </row>
        <row r="11527">
          <cell r="A11527" t="str">
            <v>RM-RIB-FAS-00-0044</v>
          </cell>
          <cell r="B11527" t="str">
            <v>CINT</v>
          </cell>
          <cell r="C11527" t="str">
            <v/>
          </cell>
          <cell r="D11527" t="str">
            <v>SCREW TSAT 4 X 14 NICKEL</v>
          </cell>
          <cell r="E11527">
            <v>44797</v>
          </cell>
          <cell r="F11527" t="str">
            <v>ROF</v>
          </cell>
          <cell r="G11527" t="str">
            <v>CI_BOLT</v>
          </cell>
          <cell r="H11527" t="str">
            <v>PC</v>
          </cell>
          <cell r="I11527" t="str">
            <v>CPR</v>
          </cell>
          <cell r="J11527" t="str">
            <v/>
          </cell>
          <cell r="K11527" t="str">
            <v>PD</v>
          </cell>
          <cell r="L11527" t="str">
            <v>3015</v>
          </cell>
          <cell r="M11527" t="str">
            <v>V</v>
          </cell>
          <cell r="N11527">
            <v>100</v>
          </cell>
        </row>
        <row r="11528">
          <cell r="A11528" t="str">
            <v>RM-RIB-FAS-00-0045</v>
          </cell>
          <cell r="B11528" t="str">
            <v>CINT</v>
          </cell>
          <cell r="C11528" t="str">
            <v/>
          </cell>
          <cell r="D11528" t="str">
            <v>T/P SCREW T.HEAD M4X14</v>
          </cell>
          <cell r="E11528">
            <v>45266</v>
          </cell>
          <cell r="F11528" t="str">
            <v>ROF</v>
          </cell>
          <cell r="G11528" t="str">
            <v>CI_BOLT</v>
          </cell>
          <cell r="H11528" t="str">
            <v>PC</v>
          </cell>
          <cell r="I11528" t="str">
            <v>CPR</v>
          </cell>
          <cell r="J11528" t="str">
            <v/>
          </cell>
          <cell r="K11528" t="str">
            <v>PD</v>
          </cell>
          <cell r="L11528" t="str">
            <v>3015</v>
          </cell>
          <cell r="M11528" t="str">
            <v>V</v>
          </cell>
          <cell r="N11528">
            <v>104</v>
          </cell>
        </row>
        <row r="11529">
          <cell r="A11529" t="str">
            <v>RM-RIB-ICT-SC-0001</v>
          </cell>
          <cell r="B11529" t="str">
            <v>CINT</v>
          </cell>
          <cell r="C11529" t="str">
            <v/>
          </cell>
          <cell r="D11529" t="str">
            <v>RING PIPE RIBBON ( KUMON )</v>
          </cell>
          <cell r="E11529">
            <v>45293</v>
          </cell>
          <cell r="F11529" t="str">
            <v>ROF</v>
          </cell>
          <cell r="G11529" t="str">
            <v>CI_ICT</v>
          </cell>
          <cell r="H11529" t="str">
            <v>PC</v>
          </cell>
          <cell r="I11529" t="str">
            <v>CPR</v>
          </cell>
          <cell r="J11529" t="str">
            <v/>
          </cell>
          <cell r="K11529" t="str">
            <v>PD</v>
          </cell>
          <cell r="L11529" t="str">
            <v>3015</v>
          </cell>
          <cell r="M11529" t="str">
            <v>V</v>
          </cell>
          <cell r="N11529">
            <v>27189</v>
          </cell>
        </row>
        <row r="11530">
          <cell r="A11530" t="str">
            <v>RM-RIB-ICT-SC-0002</v>
          </cell>
          <cell r="B11530" t="str">
            <v>CINT</v>
          </cell>
          <cell r="C11530" t="str">
            <v/>
          </cell>
          <cell r="D11530" t="str">
            <v>RING PIPE RIBBON HIGH</v>
          </cell>
          <cell r="E11530">
            <v>44797</v>
          </cell>
          <cell r="F11530" t="str">
            <v>ROF</v>
          </cell>
          <cell r="G11530" t="str">
            <v>CI_ICT</v>
          </cell>
          <cell r="H11530" t="str">
            <v>PC</v>
          </cell>
          <cell r="I11530" t="str">
            <v>CPR</v>
          </cell>
          <cell r="J11530" t="str">
            <v/>
          </cell>
          <cell r="K11530" t="str">
            <v>PD</v>
          </cell>
          <cell r="L11530" t="str">
            <v>3015</v>
          </cell>
          <cell r="M11530" t="str">
            <v>V</v>
          </cell>
          <cell r="N11530">
            <v>26420</v>
          </cell>
        </row>
        <row r="11531">
          <cell r="A11531" t="str">
            <v>RM-RIB-PIP-00-0001</v>
          </cell>
          <cell r="B11531" t="str">
            <v>CINT</v>
          </cell>
          <cell r="C11531" t="str">
            <v/>
          </cell>
          <cell r="D11531" t="str">
            <v>PIPA 19.1 X 1.0 X 6000</v>
          </cell>
          <cell r="E11531">
            <v>44797</v>
          </cell>
          <cell r="F11531" t="str">
            <v>ROF</v>
          </cell>
          <cell r="G11531" t="str">
            <v>CI_PIPA</v>
          </cell>
          <cell r="H11531" t="str">
            <v>PC</v>
          </cell>
          <cell r="I11531" t="str">
            <v>CPR</v>
          </cell>
          <cell r="J11531" t="str">
            <v/>
          </cell>
          <cell r="K11531" t="str">
            <v>PD</v>
          </cell>
          <cell r="L11531" t="str">
            <v>3015</v>
          </cell>
          <cell r="M11531" t="str">
            <v>V</v>
          </cell>
          <cell r="N11531">
            <v>117</v>
          </cell>
        </row>
        <row r="11532">
          <cell r="A11532" t="str">
            <v>RM-RIB-PIP-00-0002</v>
          </cell>
          <cell r="B11532" t="str">
            <v>CINT</v>
          </cell>
          <cell r="C11532" t="str">
            <v/>
          </cell>
          <cell r="D11532" t="str">
            <v>PIPA 19.1 X 1.2 X 1094</v>
          </cell>
          <cell r="E11532">
            <v>44797</v>
          </cell>
          <cell r="F11532" t="str">
            <v>ROF</v>
          </cell>
          <cell r="G11532" t="str">
            <v>CI_PIPA</v>
          </cell>
          <cell r="H11532" t="str">
            <v>PC</v>
          </cell>
          <cell r="I11532" t="str">
            <v>CPR</v>
          </cell>
          <cell r="J11532" t="str">
            <v/>
          </cell>
          <cell r="K11532" t="str">
            <v>PD</v>
          </cell>
          <cell r="L11532" t="str">
            <v>3015</v>
          </cell>
          <cell r="M11532" t="str">
            <v>V</v>
          </cell>
          <cell r="N11532">
            <v>11656</v>
          </cell>
        </row>
        <row r="11533">
          <cell r="A11533" t="str">
            <v>RM-RIB-PIP-00-0003</v>
          </cell>
          <cell r="B11533" t="str">
            <v>CINT</v>
          </cell>
          <cell r="C11533" t="str">
            <v/>
          </cell>
          <cell r="D11533" t="str">
            <v>PIPA 19.1 X 1.2 X 1174</v>
          </cell>
          <cell r="E11533">
            <v>45131</v>
          </cell>
          <cell r="F11533" t="str">
            <v>ROF</v>
          </cell>
          <cell r="G11533" t="str">
            <v>CI_PIPA</v>
          </cell>
          <cell r="H11533" t="str">
            <v>PC</v>
          </cell>
          <cell r="I11533" t="str">
            <v>CPR</v>
          </cell>
          <cell r="J11533" t="str">
            <v/>
          </cell>
          <cell r="K11533" t="str">
            <v>PD</v>
          </cell>
          <cell r="L11533" t="str">
            <v>3015</v>
          </cell>
          <cell r="M11533" t="str">
            <v>V</v>
          </cell>
          <cell r="N11533">
            <v>12439</v>
          </cell>
        </row>
        <row r="11534">
          <cell r="A11534" t="str">
            <v>RM-RIB-PIP-00-0004</v>
          </cell>
          <cell r="B11534" t="str">
            <v>CINT</v>
          </cell>
          <cell r="C11534" t="str">
            <v/>
          </cell>
          <cell r="D11534" t="str">
            <v>PIPA 22.2 X 1.2 X 1108</v>
          </cell>
          <cell r="E11534">
            <v>44797</v>
          </cell>
          <cell r="F11534" t="str">
            <v>ROF</v>
          </cell>
          <cell r="G11534" t="str">
            <v>CI_PIPA</v>
          </cell>
          <cell r="H11534" t="str">
            <v>PC</v>
          </cell>
          <cell r="I11534" t="str">
            <v>CPR</v>
          </cell>
          <cell r="J11534" t="str">
            <v/>
          </cell>
          <cell r="K11534" t="str">
            <v>PD</v>
          </cell>
          <cell r="L11534" t="str">
            <v>3015</v>
          </cell>
          <cell r="M11534" t="str">
            <v>V</v>
          </cell>
          <cell r="N11534">
            <v>14116</v>
          </cell>
        </row>
        <row r="11535">
          <cell r="A11535" t="str">
            <v>RM-RIB-PIP-00-0005</v>
          </cell>
          <cell r="B11535" t="str">
            <v>CINT</v>
          </cell>
          <cell r="C11535" t="str">
            <v/>
          </cell>
          <cell r="D11535" t="str">
            <v>PIPA 22.2 X 1.2 X 1688</v>
          </cell>
          <cell r="E11535">
            <v>44926</v>
          </cell>
          <cell r="F11535" t="str">
            <v>ROF</v>
          </cell>
          <cell r="G11535" t="str">
            <v>CI_PIPA</v>
          </cell>
          <cell r="H11535" t="str">
            <v>PC</v>
          </cell>
          <cell r="I11535" t="str">
            <v>CPR</v>
          </cell>
          <cell r="J11535" t="str">
            <v/>
          </cell>
          <cell r="K11535" t="str">
            <v>PD</v>
          </cell>
          <cell r="L11535" t="str">
            <v>3015</v>
          </cell>
          <cell r="M11535" t="str">
            <v>V</v>
          </cell>
          <cell r="N11535">
            <v>21144</v>
          </cell>
        </row>
        <row r="11536">
          <cell r="A11536" t="str">
            <v>RM-RIB-PIP-00-0006</v>
          </cell>
          <cell r="B11536" t="str">
            <v>CINT</v>
          </cell>
          <cell r="C11536" t="str">
            <v/>
          </cell>
          <cell r="D11536" t="str">
            <v>PIPA 22.2 X 1.2 X 5480</v>
          </cell>
          <cell r="E11536">
            <v>44797</v>
          </cell>
          <cell r="F11536" t="str">
            <v>ROF</v>
          </cell>
          <cell r="G11536" t="str">
            <v>CI_PIPA</v>
          </cell>
          <cell r="H11536" t="str">
            <v>PC</v>
          </cell>
          <cell r="I11536" t="str">
            <v>CPR</v>
          </cell>
          <cell r="J11536" t="str">
            <v/>
          </cell>
          <cell r="K11536" t="str">
            <v>PD</v>
          </cell>
          <cell r="L11536" t="str">
            <v>3015</v>
          </cell>
          <cell r="M11536" t="str">
            <v>V</v>
          </cell>
          <cell r="N11536">
            <v>46485</v>
          </cell>
        </row>
        <row r="11537">
          <cell r="A11537" t="str">
            <v>RM-RIB-PIP-00-0007</v>
          </cell>
          <cell r="B11537" t="str">
            <v>CINT</v>
          </cell>
          <cell r="C11537" t="str">
            <v/>
          </cell>
          <cell r="D11537" t="str">
            <v>PIPA 22.2 X 1.2 X 6150</v>
          </cell>
          <cell r="E11537">
            <v>44797</v>
          </cell>
          <cell r="F11537" t="str">
            <v>ROF</v>
          </cell>
          <cell r="G11537" t="str">
            <v>CI_PIPA</v>
          </cell>
          <cell r="H11537" t="str">
            <v>PC</v>
          </cell>
          <cell r="I11537" t="str">
            <v>CPR</v>
          </cell>
          <cell r="J11537" t="str">
            <v/>
          </cell>
          <cell r="K11537" t="str">
            <v>PD</v>
          </cell>
          <cell r="L11537" t="str">
            <v>3015</v>
          </cell>
          <cell r="M11537" t="str">
            <v>V</v>
          </cell>
          <cell r="N11537">
            <v>68129</v>
          </cell>
        </row>
        <row r="11538">
          <cell r="A11538" t="str">
            <v>RM-RIB-PIP-00-0008</v>
          </cell>
          <cell r="B11538" t="str">
            <v>CINT</v>
          </cell>
          <cell r="C11538" t="str">
            <v/>
          </cell>
          <cell r="D11538" t="str">
            <v>PIPA 25/16 X 0.9 X 463 STKM 11A</v>
          </cell>
          <cell r="E11538">
            <v>44950</v>
          </cell>
          <cell r="F11538" t="str">
            <v>ROF</v>
          </cell>
          <cell r="G11538" t="str">
            <v>CI_PIPA</v>
          </cell>
          <cell r="H11538" t="str">
            <v>PC</v>
          </cell>
          <cell r="I11538" t="str">
            <v>CPR</v>
          </cell>
          <cell r="J11538" t="str">
            <v/>
          </cell>
          <cell r="K11538" t="str">
            <v>PD</v>
          </cell>
          <cell r="L11538" t="str">
            <v>3015</v>
          </cell>
          <cell r="M11538" t="str">
            <v>V</v>
          </cell>
          <cell r="N11538">
            <v>4500</v>
          </cell>
        </row>
        <row r="11539">
          <cell r="A11539" t="str">
            <v>RM-RIB-PIP-00-0009</v>
          </cell>
          <cell r="B11539" t="str">
            <v>CINT</v>
          </cell>
          <cell r="C11539" t="str">
            <v/>
          </cell>
          <cell r="D11539" t="str">
            <v>PIPA 22.2 X 1.2 X 5685</v>
          </cell>
          <cell r="E11539">
            <v>0</v>
          </cell>
          <cell r="F11539" t="str">
            <v>ROF</v>
          </cell>
          <cell r="G11539" t="str">
            <v>CI_PIPA</v>
          </cell>
          <cell r="H11539" t="str">
            <v>PC</v>
          </cell>
          <cell r="I11539" t="str">
            <v>CPR</v>
          </cell>
          <cell r="J11539" t="str">
            <v/>
          </cell>
          <cell r="K11539" t="str">
            <v>PD</v>
          </cell>
          <cell r="L11539" t="str">
            <v>3015</v>
          </cell>
          <cell r="M11539" t="str">
            <v>V</v>
          </cell>
          <cell r="N11539">
            <v>74190</v>
          </cell>
        </row>
        <row r="11540">
          <cell r="A11540" t="str">
            <v>RM-RIB-PIP-00-0010</v>
          </cell>
          <cell r="B11540" t="str">
            <v>CINT</v>
          </cell>
          <cell r="C11540" t="str">
            <v/>
          </cell>
          <cell r="D11540" t="str">
            <v>PIPA 19.1 X 1.0 X 6110</v>
          </cell>
          <cell r="E11540">
            <v>0</v>
          </cell>
          <cell r="F11540" t="str">
            <v>ROF</v>
          </cell>
          <cell r="G11540" t="str">
            <v>CI_PIPA</v>
          </cell>
          <cell r="H11540" t="str">
            <v>PC</v>
          </cell>
          <cell r="I11540" t="str">
            <v>CPR</v>
          </cell>
          <cell r="J11540" t="str">
            <v/>
          </cell>
          <cell r="K11540" t="str">
            <v>PD</v>
          </cell>
          <cell r="L11540" t="str">
            <v>3015</v>
          </cell>
          <cell r="M11540" t="str">
            <v>V</v>
          </cell>
          <cell r="N11540">
            <v>54543</v>
          </cell>
        </row>
        <row r="11541">
          <cell r="A11541" t="str">
            <v>RM-RIB-PIP-00-0011</v>
          </cell>
          <cell r="B11541" t="str">
            <v>CINT</v>
          </cell>
          <cell r="C11541" t="str">
            <v/>
          </cell>
          <cell r="D11541" t="str">
            <v>PIPA 19.1 X 1.0 X 6172</v>
          </cell>
          <cell r="E11541">
            <v>0</v>
          </cell>
          <cell r="F11541" t="str">
            <v>ROF</v>
          </cell>
          <cell r="G11541" t="str">
            <v>CI_PIPA</v>
          </cell>
          <cell r="H11541" t="str">
            <v>PC</v>
          </cell>
          <cell r="I11541" t="str">
            <v>CPR</v>
          </cell>
          <cell r="J11541" t="str">
            <v/>
          </cell>
          <cell r="K11541" t="str">
            <v>PD</v>
          </cell>
          <cell r="L11541" t="str">
            <v>3015</v>
          </cell>
          <cell r="M11541" t="str">
            <v>V</v>
          </cell>
          <cell r="N11541">
            <v>55097</v>
          </cell>
        </row>
        <row r="11542">
          <cell r="A11542" t="str">
            <v>RM-RIB-PLS-00-0008</v>
          </cell>
          <cell r="B11542" t="str">
            <v>CINT</v>
          </cell>
          <cell r="C11542" t="str">
            <v/>
          </cell>
          <cell r="D11542" t="str">
            <v>LEG PLASTIC CAP STOOL CHAIR</v>
          </cell>
          <cell r="E11542">
            <v>45232</v>
          </cell>
          <cell r="F11542" t="str">
            <v>ROF</v>
          </cell>
          <cell r="G11542" t="str">
            <v>CI_OTH</v>
          </cell>
          <cell r="H11542" t="str">
            <v>PC</v>
          </cell>
          <cell r="I11542" t="str">
            <v>CPR</v>
          </cell>
          <cell r="J11542" t="str">
            <v/>
          </cell>
          <cell r="K11542" t="str">
            <v>PD</v>
          </cell>
          <cell r="L11542" t="str">
            <v>3015</v>
          </cell>
          <cell r="M11542" t="str">
            <v>V</v>
          </cell>
          <cell r="N11542">
            <v>544</v>
          </cell>
        </row>
        <row r="11543">
          <cell r="A11543" t="str">
            <v>RM-RIB-PLS-00-0009</v>
          </cell>
          <cell r="B11543" t="str">
            <v>CINT</v>
          </cell>
          <cell r="C11543" t="str">
            <v/>
          </cell>
          <cell r="D11543" t="str">
            <v>SEAT PLASTIC STOOL BLACK</v>
          </cell>
          <cell r="E11543">
            <v>44797</v>
          </cell>
          <cell r="F11543" t="str">
            <v>ROF</v>
          </cell>
          <cell r="G11543" t="str">
            <v>CI_OTH</v>
          </cell>
          <cell r="H11543" t="str">
            <v>PC</v>
          </cell>
          <cell r="I11543" t="str">
            <v>CPR</v>
          </cell>
          <cell r="J11543" t="str">
            <v/>
          </cell>
          <cell r="K11543" t="str">
            <v>PD</v>
          </cell>
          <cell r="L11543" t="str">
            <v>3015</v>
          </cell>
          <cell r="M11543" t="str">
            <v>V</v>
          </cell>
          <cell r="N11543">
            <v>21798</v>
          </cell>
        </row>
        <row r="11544">
          <cell r="A11544" t="str">
            <v>RM-RIB-PLS-00-0010</v>
          </cell>
          <cell r="B11544" t="str">
            <v>CINT</v>
          </cell>
          <cell r="C11544" t="str">
            <v/>
          </cell>
          <cell r="D11544" t="str">
            <v>SEAT PLASTIC STOOL GREY</v>
          </cell>
          <cell r="E11544">
            <v>44804</v>
          </cell>
          <cell r="F11544" t="str">
            <v>ROF</v>
          </cell>
          <cell r="G11544" t="str">
            <v>CI_OTH</v>
          </cell>
          <cell r="H11544" t="str">
            <v>PC</v>
          </cell>
          <cell r="I11544" t="str">
            <v>CPR</v>
          </cell>
          <cell r="J11544" t="str">
            <v/>
          </cell>
          <cell r="K11544" t="str">
            <v>PD</v>
          </cell>
          <cell r="L11544" t="str">
            <v>3015</v>
          </cell>
          <cell r="M11544" t="str">
            <v>V</v>
          </cell>
          <cell r="N11544">
            <v>22145</v>
          </cell>
        </row>
        <row r="11545">
          <cell r="A11545" t="str">
            <v>RM-RIB-PLS-00-0011</v>
          </cell>
          <cell r="B11545" t="str">
            <v>CINT</v>
          </cell>
          <cell r="C11545" t="str">
            <v/>
          </cell>
          <cell r="D11545" t="str">
            <v>SEAT PLASTIC STOOL YELLOW</v>
          </cell>
          <cell r="E11545">
            <v>44834</v>
          </cell>
          <cell r="F11545" t="str">
            <v>ROF</v>
          </cell>
          <cell r="G11545" t="str">
            <v>CI_OTH</v>
          </cell>
          <cell r="H11545" t="str">
            <v>PC</v>
          </cell>
          <cell r="I11545" t="str">
            <v>CPR</v>
          </cell>
          <cell r="J11545" t="str">
            <v/>
          </cell>
          <cell r="K11545" t="str">
            <v>PD</v>
          </cell>
          <cell r="L11545" t="str">
            <v>3015</v>
          </cell>
          <cell r="M11545" t="str">
            <v>V</v>
          </cell>
          <cell r="N11545">
            <v>20310</v>
          </cell>
        </row>
        <row r="11546">
          <cell r="A11546" t="str">
            <v>RM-RNY-000-00-0012</v>
          </cell>
          <cell r="B11546" t="str">
            <v>CINT</v>
          </cell>
          <cell r="C11546" t="str">
            <v/>
          </cell>
          <cell r="D11546" t="str">
            <v>TENDA TACTICAL VELBED</v>
          </cell>
          <cell r="E11546">
            <v>44797</v>
          </cell>
          <cell r="F11546" t="str">
            <v>ROF</v>
          </cell>
          <cell r="G11546" t="str">
            <v>CI_OTH</v>
          </cell>
          <cell r="H11546" t="str">
            <v>PC</v>
          </cell>
          <cell r="I11546" t="str">
            <v>CPR</v>
          </cell>
          <cell r="J11546" t="str">
            <v/>
          </cell>
          <cell r="K11546" t="str">
            <v>PD</v>
          </cell>
          <cell r="L11546" t="str">
            <v>3015</v>
          </cell>
          <cell r="M11546" t="str">
            <v>V</v>
          </cell>
          <cell r="N11546">
            <v>1020000</v>
          </cell>
        </row>
        <row r="11547">
          <cell r="A11547" t="str">
            <v>RM-RNY-ACC-00-0013</v>
          </cell>
          <cell r="B11547" t="str">
            <v>CINT</v>
          </cell>
          <cell r="C11547" t="str">
            <v/>
          </cell>
          <cell r="D11547" t="str">
            <v>ACCESSORIES CB 135D RNY</v>
          </cell>
          <cell r="E11547">
            <v>45085</v>
          </cell>
          <cell r="F11547" t="str">
            <v>ROF</v>
          </cell>
          <cell r="G11547" t="str">
            <v>CI_OTH</v>
          </cell>
          <cell r="H11547" t="str">
            <v>PC</v>
          </cell>
          <cell r="I11547" t="str">
            <v>CPR</v>
          </cell>
          <cell r="J11547" t="str">
            <v/>
          </cell>
          <cell r="K11547" t="str">
            <v>PD</v>
          </cell>
          <cell r="L11547" t="str">
            <v>3015</v>
          </cell>
          <cell r="M11547" t="str">
            <v>V</v>
          </cell>
          <cell r="N11547">
            <v>0</v>
          </cell>
        </row>
        <row r="11548">
          <cell r="A11548" t="str">
            <v>RM-RNY-ACC-00-0014</v>
          </cell>
          <cell r="B11548" t="str">
            <v>CINT</v>
          </cell>
          <cell r="C11548" t="str">
            <v/>
          </cell>
          <cell r="D11548" t="str">
            <v>ACCESSORIES DS03E RNY</v>
          </cell>
          <cell r="E11548">
            <v>44804</v>
          </cell>
          <cell r="F11548" t="str">
            <v>ROF</v>
          </cell>
          <cell r="G11548" t="str">
            <v>CI_OTH</v>
          </cell>
          <cell r="H11548" t="str">
            <v>PC</v>
          </cell>
          <cell r="I11548" t="str">
            <v>CPR</v>
          </cell>
          <cell r="J11548" t="str">
            <v/>
          </cell>
          <cell r="K11548" t="str">
            <v>PD</v>
          </cell>
          <cell r="L11548" t="str">
            <v>3015</v>
          </cell>
          <cell r="M11548" t="str">
            <v>V</v>
          </cell>
          <cell r="N11548">
            <v>0</v>
          </cell>
        </row>
        <row r="11549">
          <cell r="A11549" t="str">
            <v>RM-RNY-ACC-00-0015</v>
          </cell>
          <cell r="B11549" t="str">
            <v>CINT</v>
          </cell>
          <cell r="C11549" t="str">
            <v/>
          </cell>
          <cell r="D11549" t="str">
            <v>ACCESSORIES DS03M RNY</v>
          </cell>
          <cell r="E11549">
            <v>44825</v>
          </cell>
          <cell r="F11549" t="str">
            <v>ROF</v>
          </cell>
          <cell r="G11549" t="str">
            <v>CI_OTH</v>
          </cell>
          <cell r="H11549" t="str">
            <v>PC</v>
          </cell>
          <cell r="I11549" t="str">
            <v>CPR</v>
          </cell>
          <cell r="J11549" t="str">
            <v/>
          </cell>
          <cell r="K11549" t="str">
            <v>PD</v>
          </cell>
          <cell r="L11549" t="str">
            <v>3015</v>
          </cell>
          <cell r="M11549" t="str">
            <v>V</v>
          </cell>
          <cell r="N11549">
            <v>0</v>
          </cell>
        </row>
        <row r="11550">
          <cell r="A11550" t="str">
            <v>RM-RNY-ACC-00-0016</v>
          </cell>
          <cell r="B11550" t="str">
            <v>CINT</v>
          </cell>
          <cell r="C11550" t="str">
            <v/>
          </cell>
          <cell r="D11550" t="str">
            <v>ACCESSORIES H/F BOARD RNY 1M</v>
          </cell>
          <cell r="E11550">
            <v>45085</v>
          </cell>
          <cell r="F11550" t="str">
            <v>ROF</v>
          </cell>
          <cell r="G11550" t="str">
            <v>CI_OTH</v>
          </cell>
          <cell r="H11550" t="str">
            <v>PC</v>
          </cell>
          <cell r="I11550" t="str">
            <v>CPR</v>
          </cell>
          <cell r="J11550" t="str">
            <v/>
          </cell>
          <cell r="K11550" t="str">
            <v>PD</v>
          </cell>
          <cell r="L11550" t="str">
            <v>3015</v>
          </cell>
          <cell r="M11550" t="str">
            <v>V</v>
          </cell>
          <cell r="N11550">
            <v>0</v>
          </cell>
        </row>
        <row r="11551">
          <cell r="A11551" t="str">
            <v>RM-RNY-ACC-00-0017</v>
          </cell>
          <cell r="B11551" t="str">
            <v>CINT</v>
          </cell>
          <cell r="C11551" t="str">
            <v/>
          </cell>
          <cell r="D11551" t="str">
            <v>ACCESSORIES H/F BOARD RNY 3E</v>
          </cell>
          <cell r="E11551">
            <v>44804</v>
          </cell>
          <cell r="F11551" t="str">
            <v>ROF</v>
          </cell>
          <cell r="G11551" t="str">
            <v>CI_OTH</v>
          </cell>
          <cell r="H11551" t="str">
            <v>PC</v>
          </cell>
          <cell r="I11551" t="str">
            <v>CPR</v>
          </cell>
          <cell r="J11551" t="str">
            <v/>
          </cell>
          <cell r="K11551" t="str">
            <v>PD</v>
          </cell>
          <cell r="L11551" t="str">
            <v>3015</v>
          </cell>
          <cell r="M11551" t="str">
            <v>V</v>
          </cell>
          <cell r="N11551">
            <v>0</v>
          </cell>
        </row>
        <row r="11552">
          <cell r="A11552" t="str">
            <v>RM-RNY-ACC-00-0018</v>
          </cell>
          <cell r="B11552" t="str">
            <v>CINT</v>
          </cell>
          <cell r="C11552" t="str">
            <v/>
          </cell>
          <cell r="D11552" t="str">
            <v>ACCESSORIES H/F BOARD RNY 3M</v>
          </cell>
          <cell r="E11552">
            <v>44825</v>
          </cell>
          <cell r="F11552" t="str">
            <v>ROF</v>
          </cell>
          <cell r="G11552" t="str">
            <v>CI_OTH</v>
          </cell>
          <cell r="H11552" t="str">
            <v>PC</v>
          </cell>
          <cell r="I11552" t="str">
            <v>CPR</v>
          </cell>
          <cell r="J11552" t="str">
            <v/>
          </cell>
          <cell r="K11552" t="str">
            <v>PD</v>
          </cell>
          <cell r="L11552" t="str">
            <v>3015</v>
          </cell>
          <cell r="M11552" t="str">
            <v>V</v>
          </cell>
          <cell r="N11552">
            <v>0</v>
          </cell>
        </row>
        <row r="11553">
          <cell r="A11553" t="str">
            <v>RM-RNY-ACC-00-0019</v>
          </cell>
          <cell r="B11553" t="str">
            <v>CINT</v>
          </cell>
          <cell r="C11553" t="str">
            <v/>
          </cell>
          <cell r="D11553" t="str">
            <v>ACCESSORIES OPERATING MOTOR RN03E</v>
          </cell>
          <cell r="E11553">
            <v>45232</v>
          </cell>
          <cell r="F11553" t="str">
            <v>ROF</v>
          </cell>
          <cell r="G11553" t="str">
            <v>CI_OTH</v>
          </cell>
          <cell r="H11553" t="str">
            <v>PC</v>
          </cell>
          <cell r="I11553" t="str">
            <v>CPR</v>
          </cell>
          <cell r="J11553" t="str">
            <v/>
          </cell>
          <cell r="K11553" t="str">
            <v>PD</v>
          </cell>
          <cell r="L11553" t="str">
            <v>3015</v>
          </cell>
          <cell r="M11553" t="str">
            <v>V</v>
          </cell>
          <cell r="N11553">
            <v>0</v>
          </cell>
        </row>
        <row r="11554">
          <cell r="A11554" t="str">
            <v>RM-RNY-ACR-00-0001</v>
          </cell>
          <cell r="B11554" t="str">
            <v>CINT</v>
          </cell>
          <cell r="C11554" t="str">
            <v/>
          </cell>
          <cell r="D11554" t="str">
            <v>ACRYLIC NAME TAG FOR FOOT BOARD</v>
          </cell>
          <cell r="E11554">
            <v>45085</v>
          </cell>
          <cell r="F11554" t="str">
            <v>ROF</v>
          </cell>
          <cell r="G11554" t="str">
            <v>CI_PLSTK</v>
          </cell>
          <cell r="H11554" t="str">
            <v>PC</v>
          </cell>
          <cell r="I11554" t="str">
            <v>CPR</v>
          </cell>
          <cell r="J11554" t="str">
            <v/>
          </cell>
          <cell r="K11554" t="str">
            <v>PD</v>
          </cell>
          <cell r="L11554" t="str">
            <v>3015</v>
          </cell>
          <cell r="M11554" t="str">
            <v>V</v>
          </cell>
          <cell r="N11554">
            <v>12500</v>
          </cell>
        </row>
        <row r="11555">
          <cell r="A11555" t="str">
            <v>RM-RNY-BES-00-0001</v>
          </cell>
          <cell r="B11555" t="str">
            <v>CINT</v>
          </cell>
          <cell r="C11555" t="str">
            <v/>
          </cell>
          <cell r="D11555" t="str">
            <v>BOTT. FRAME HEAD ICU/WARD BED BLACK DOFF</v>
          </cell>
          <cell r="E11555">
            <v>45077</v>
          </cell>
          <cell r="F11555" t="str">
            <v>ROF</v>
          </cell>
          <cell r="G11555" t="str">
            <v>CI_PIPA</v>
          </cell>
          <cell r="H11555" t="str">
            <v>PC</v>
          </cell>
          <cell r="I11555" t="str">
            <v>CPR</v>
          </cell>
          <cell r="J11555" t="str">
            <v/>
          </cell>
          <cell r="K11555" t="str">
            <v>PD</v>
          </cell>
          <cell r="L11555" t="str">
            <v>3015</v>
          </cell>
          <cell r="M11555" t="str">
            <v>V</v>
          </cell>
          <cell r="N11555">
            <v>345000</v>
          </cell>
        </row>
        <row r="11556">
          <cell r="A11556" t="str">
            <v>RM-RNY-BES-00-0002</v>
          </cell>
          <cell r="B11556" t="str">
            <v>CINT</v>
          </cell>
          <cell r="C11556" t="str">
            <v/>
          </cell>
          <cell r="D11556" t="str">
            <v>BOTT. FRAME FOOT ICU/WARD BED BLACK DOFF</v>
          </cell>
          <cell r="E11556">
            <v>45077</v>
          </cell>
          <cell r="F11556" t="str">
            <v>ROF</v>
          </cell>
          <cell r="G11556" t="str">
            <v>CI_PIPA</v>
          </cell>
          <cell r="H11556" t="str">
            <v>PC</v>
          </cell>
          <cell r="I11556" t="str">
            <v>CPR</v>
          </cell>
          <cell r="J11556" t="str">
            <v/>
          </cell>
          <cell r="K11556" t="str">
            <v>PD</v>
          </cell>
          <cell r="L11556" t="str">
            <v>3015</v>
          </cell>
          <cell r="M11556" t="str">
            <v>V</v>
          </cell>
          <cell r="N11556">
            <v>272000</v>
          </cell>
        </row>
        <row r="11557">
          <cell r="A11557" t="str">
            <v>RM-RNY-DUS-00-0019</v>
          </cell>
          <cell r="B11557" t="str">
            <v>CINT</v>
          </cell>
          <cell r="C11557" t="str">
            <v/>
          </cell>
          <cell r="D11557" t="str">
            <v>VELBED SET (FRAME + BOTTOM LAYER)</v>
          </cell>
          <cell r="E11557">
            <v>44797</v>
          </cell>
          <cell r="F11557" t="str">
            <v>ROF</v>
          </cell>
          <cell r="G11557" t="str">
            <v>CI_DUS</v>
          </cell>
          <cell r="H11557" t="str">
            <v>PC</v>
          </cell>
          <cell r="I11557" t="str">
            <v>CPR</v>
          </cell>
          <cell r="J11557" t="str">
            <v/>
          </cell>
          <cell r="K11557" t="str">
            <v>PD</v>
          </cell>
          <cell r="L11557" t="str">
            <v>3015</v>
          </cell>
          <cell r="M11557" t="str">
            <v>V</v>
          </cell>
          <cell r="N11557">
            <v>256444</v>
          </cell>
        </row>
        <row r="11558">
          <cell r="A11558" t="str">
            <v>RM-RNY-FAB-00-0020</v>
          </cell>
          <cell r="B11558" t="str">
            <v>CINT</v>
          </cell>
          <cell r="C11558" t="str">
            <v/>
          </cell>
          <cell r="D11558" t="str">
            <v>COVER FOR URETHANE RANAYA RN DM-CO2 1950</v>
          </cell>
          <cell r="E11558">
            <v>44797</v>
          </cell>
          <cell r="F11558" t="str">
            <v>ROF</v>
          </cell>
          <cell r="G11558" t="str">
            <v>CI_KAIN</v>
          </cell>
          <cell r="H11558" t="str">
            <v>PC</v>
          </cell>
          <cell r="I11558" t="str">
            <v>CPR</v>
          </cell>
          <cell r="J11558" t="str">
            <v/>
          </cell>
          <cell r="K11558" t="str">
            <v>PD</v>
          </cell>
          <cell r="L11558" t="str">
            <v>3015</v>
          </cell>
          <cell r="M11558" t="str">
            <v>V</v>
          </cell>
          <cell r="N11558">
            <v>75464</v>
          </cell>
        </row>
        <row r="11559">
          <cell r="A11559" t="str">
            <v>RM-RNY-FAB-00-0021</v>
          </cell>
          <cell r="B11559" t="str">
            <v>CINT</v>
          </cell>
          <cell r="C11559" t="str">
            <v/>
          </cell>
          <cell r="D11559" t="str">
            <v>COVER PARTISI RANAYA</v>
          </cell>
          <cell r="E11559">
            <v>44797</v>
          </cell>
          <cell r="F11559" t="str">
            <v>ROF</v>
          </cell>
          <cell r="G11559" t="str">
            <v>CI_KAIN</v>
          </cell>
          <cell r="H11559" t="str">
            <v>PC</v>
          </cell>
          <cell r="I11559" t="str">
            <v>CPR</v>
          </cell>
          <cell r="J11559" t="str">
            <v/>
          </cell>
          <cell r="K11559" t="str">
            <v>PD</v>
          </cell>
          <cell r="L11559" t="str">
            <v>3015</v>
          </cell>
          <cell r="M11559" t="str">
            <v>V</v>
          </cell>
          <cell r="N11559">
            <v>80000</v>
          </cell>
        </row>
        <row r="11560">
          <cell r="A11560" t="str">
            <v>RM-RNY-FOM-00-0022</v>
          </cell>
          <cell r="B11560" t="str">
            <v>CINT</v>
          </cell>
          <cell r="C11560" t="str">
            <v/>
          </cell>
          <cell r="D11560" t="str">
            <v>MATRASS URETHANE RANAYA RN DM-CO2 1950 X</v>
          </cell>
          <cell r="E11560">
            <v>44797</v>
          </cell>
          <cell r="F11560" t="str">
            <v>ROF</v>
          </cell>
          <cell r="G11560" t="str">
            <v>CI_BUSA</v>
          </cell>
          <cell r="H11560" t="str">
            <v>PC</v>
          </cell>
          <cell r="I11560" t="str">
            <v>CPR</v>
          </cell>
          <cell r="J11560" t="str">
            <v/>
          </cell>
          <cell r="K11560" t="str">
            <v>PD</v>
          </cell>
          <cell r="L11560" t="str">
            <v>3015</v>
          </cell>
          <cell r="M11560" t="str">
            <v>V</v>
          </cell>
          <cell r="N11560">
            <v>883935</v>
          </cell>
        </row>
        <row r="11561">
          <cell r="A11561" t="str">
            <v>RM-RNY-ICT-SC-0001</v>
          </cell>
          <cell r="B11561" t="str">
            <v>CINT</v>
          </cell>
          <cell r="C11561" t="str">
            <v/>
          </cell>
          <cell r="D11561" t="str">
            <v>BRACKET HOOK TANPA TEKUK</v>
          </cell>
          <cell r="E11561">
            <v>44797</v>
          </cell>
          <cell r="F11561" t="str">
            <v>ROF</v>
          </cell>
          <cell r="G11561" t="str">
            <v>CI_ICT</v>
          </cell>
          <cell r="H11561" t="str">
            <v>PC</v>
          </cell>
          <cell r="I11561" t="str">
            <v>CPR</v>
          </cell>
          <cell r="J11561" t="str">
            <v/>
          </cell>
          <cell r="K11561" t="str">
            <v>PD</v>
          </cell>
          <cell r="L11561" t="str">
            <v>3015</v>
          </cell>
          <cell r="M11561" t="str">
            <v>V</v>
          </cell>
          <cell r="N11561">
            <v>50000</v>
          </cell>
        </row>
        <row r="11562">
          <cell r="A11562" t="str">
            <v>RM-RNY-ICT-SC-0002</v>
          </cell>
          <cell r="B11562" t="str">
            <v>CINT</v>
          </cell>
          <cell r="C11562" t="str">
            <v/>
          </cell>
          <cell r="D11562" t="str">
            <v>BRACKET HF L (RN03E)</v>
          </cell>
          <cell r="E11562">
            <v>44936</v>
          </cell>
          <cell r="F11562" t="str">
            <v>ROF</v>
          </cell>
          <cell r="G11562" t="str">
            <v>CI_ICT</v>
          </cell>
          <cell r="H11562" t="str">
            <v>PC</v>
          </cell>
          <cell r="I11562" t="str">
            <v>CPR</v>
          </cell>
          <cell r="J11562" t="str">
            <v/>
          </cell>
          <cell r="K11562" t="str">
            <v>PD</v>
          </cell>
          <cell r="L11562" t="str">
            <v>3015</v>
          </cell>
          <cell r="M11562" t="str">
            <v>V</v>
          </cell>
          <cell r="N11562">
            <v>5646</v>
          </cell>
        </row>
        <row r="11563">
          <cell r="A11563" t="str">
            <v>RM-RNY-ICT-SC-0003</v>
          </cell>
          <cell r="B11563" t="str">
            <v>CINT</v>
          </cell>
          <cell r="C11563" t="str">
            <v/>
          </cell>
          <cell r="D11563" t="str">
            <v>BRACKET HF R (RN03E)</v>
          </cell>
          <cell r="E11563">
            <v>44936</v>
          </cell>
          <cell r="F11563" t="str">
            <v>ROF</v>
          </cell>
          <cell r="G11563" t="str">
            <v>CI_ICT</v>
          </cell>
          <cell r="H11563" t="str">
            <v>PC</v>
          </cell>
          <cell r="I11563" t="str">
            <v>CPR</v>
          </cell>
          <cell r="J11563" t="str">
            <v/>
          </cell>
          <cell r="K11563" t="str">
            <v>PD</v>
          </cell>
          <cell r="L11563" t="str">
            <v>3015</v>
          </cell>
          <cell r="M11563" t="str">
            <v>V</v>
          </cell>
          <cell r="N11563">
            <v>5646</v>
          </cell>
        </row>
        <row r="11564">
          <cell r="A11564" t="str">
            <v>RM-RNY-ICT-SC-0004</v>
          </cell>
          <cell r="B11564" t="str">
            <v>CINT</v>
          </cell>
          <cell r="C11564" t="str">
            <v/>
          </cell>
          <cell r="D11564" t="str">
            <v>BRACKET HF L (RN01M)</v>
          </cell>
          <cell r="E11564">
            <v>45085</v>
          </cell>
          <cell r="F11564" t="str">
            <v>ROF</v>
          </cell>
          <cell r="G11564" t="str">
            <v>CI_ICT</v>
          </cell>
          <cell r="H11564" t="str">
            <v>PC</v>
          </cell>
          <cell r="I11564" t="str">
            <v>CPR</v>
          </cell>
          <cell r="J11564" t="str">
            <v/>
          </cell>
          <cell r="K11564" t="str">
            <v>PD</v>
          </cell>
          <cell r="L11564" t="str">
            <v>3015</v>
          </cell>
          <cell r="M11564" t="str">
            <v>V</v>
          </cell>
          <cell r="N11564">
            <v>10</v>
          </cell>
        </row>
        <row r="11565">
          <cell r="A11565" t="str">
            <v>RM-RNY-ICT-SC-0005</v>
          </cell>
          <cell r="B11565" t="str">
            <v>CINT</v>
          </cell>
          <cell r="C11565" t="str">
            <v/>
          </cell>
          <cell r="D11565" t="str">
            <v>BRACKET HF R (RN01M)</v>
          </cell>
          <cell r="E11565">
            <v>45085</v>
          </cell>
          <cell r="F11565" t="str">
            <v>ROF</v>
          </cell>
          <cell r="G11565" t="str">
            <v>CI_ICT</v>
          </cell>
          <cell r="H11565" t="str">
            <v>PC</v>
          </cell>
          <cell r="I11565" t="str">
            <v>CPR</v>
          </cell>
          <cell r="J11565" t="str">
            <v/>
          </cell>
          <cell r="K11565" t="str">
            <v>PD</v>
          </cell>
          <cell r="L11565" t="str">
            <v>3015</v>
          </cell>
          <cell r="M11565" t="str">
            <v>V</v>
          </cell>
          <cell r="N11565">
            <v>10</v>
          </cell>
        </row>
        <row r="11566">
          <cell r="A11566" t="str">
            <v>RM-RNY-LBL-00-0001</v>
          </cell>
          <cell r="B11566" t="str">
            <v>CINT</v>
          </cell>
          <cell r="C11566" t="str">
            <v/>
          </cell>
          <cell r="D11566" t="str">
            <v>CUTTING STICKER SILVER/GOLD SILVER 12 x</v>
          </cell>
          <cell r="E11566">
            <v>44797</v>
          </cell>
          <cell r="F11566" t="str">
            <v>ROF</v>
          </cell>
          <cell r="G11566" t="str">
            <v>CI_LABEL</v>
          </cell>
          <cell r="H11566" t="str">
            <v>PC</v>
          </cell>
          <cell r="I11566" t="str">
            <v>CPR</v>
          </cell>
          <cell r="J11566" t="str">
            <v/>
          </cell>
          <cell r="K11566" t="str">
            <v>PD</v>
          </cell>
          <cell r="L11566" t="str">
            <v>3015</v>
          </cell>
          <cell r="M11566" t="str">
            <v>V</v>
          </cell>
          <cell r="N11566">
            <v>4800</v>
          </cell>
        </row>
        <row r="11567">
          <cell r="A11567" t="str">
            <v>RM-RNY-LBL-00-0002</v>
          </cell>
          <cell r="B11567" t="str">
            <v>CINT</v>
          </cell>
          <cell r="C11567" t="str">
            <v/>
          </cell>
          <cell r="D11567" t="str">
            <v>CUTTING STICKER SILVER/GOLD SILVER 25 x</v>
          </cell>
          <cell r="E11567">
            <v>44797</v>
          </cell>
          <cell r="F11567" t="str">
            <v>ROF</v>
          </cell>
          <cell r="G11567" t="str">
            <v>CI_LABEL</v>
          </cell>
          <cell r="H11567" t="str">
            <v>PC</v>
          </cell>
          <cell r="I11567" t="str">
            <v>CPR</v>
          </cell>
          <cell r="J11567" t="str">
            <v/>
          </cell>
          <cell r="K11567" t="str">
            <v>PD</v>
          </cell>
          <cell r="L11567" t="str">
            <v>3015</v>
          </cell>
          <cell r="M11567" t="str">
            <v>V</v>
          </cell>
          <cell r="N11567">
            <v>6000</v>
          </cell>
        </row>
        <row r="11568">
          <cell r="A11568" t="str">
            <v>RM-RNY-LBL-00-0003</v>
          </cell>
          <cell r="B11568" t="str">
            <v>CINT</v>
          </cell>
          <cell r="C11568" t="str">
            <v/>
          </cell>
          <cell r="D11568" t="str">
            <v>LABEL ODISSEA 01M</v>
          </cell>
          <cell r="E11568">
            <v>45085</v>
          </cell>
          <cell r="F11568" t="str">
            <v>ROF</v>
          </cell>
          <cell r="G11568" t="str">
            <v>CI_LABEL</v>
          </cell>
          <cell r="H11568" t="str">
            <v>PC</v>
          </cell>
          <cell r="I11568" t="str">
            <v>CPR</v>
          </cell>
          <cell r="J11568" t="str">
            <v/>
          </cell>
          <cell r="K11568" t="str">
            <v>PD</v>
          </cell>
          <cell r="L11568" t="str">
            <v>3015</v>
          </cell>
          <cell r="M11568" t="str">
            <v>V</v>
          </cell>
          <cell r="N11568">
            <v>200</v>
          </cell>
        </row>
        <row r="11569">
          <cell r="A11569" t="str">
            <v>RM-RNY-LBL-00-0004</v>
          </cell>
          <cell r="B11569" t="str">
            <v>CINT</v>
          </cell>
          <cell r="C11569" t="str">
            <v/>
          </cell>
          <cell r="D11569" t="str">
            <v>LABEL ODISSEA 03E</v>
          </cell>
          <cell r="E11569">
            <v>44797</v>
          </cell>
          <cell r="F11569" t="str">
            <v>ROF</v>
          </cell>
          <cell r="G11569" t="str">
            <v>CI_LABEL</v>
          </cell>
          <cell r="H11569" t="str">
            <v>PC</v>
          </cell>
          <cell r="I11569" t="str">
            <v>CPR</v>
          </cell>
          <cell r="J11569" t="str">
            <v/>
          </cell>
          <cell r="K11569" t="str">
            <v>PD</v>
          </cell>
          <cell r="L11569" t="str">
            <v>3015</v>
          </cell>
          <cell r="M11569" t="str">
            <v>V</v>
          </cell>
          <cell r="N11569">
            <v>13250</v>
          </cell>
        </row>
        <row r="11570">
          <cell r="A11570" t="str">
            <v>RM-RNY-LBL-00-0005</v>
          </cell>
          <cell r="B11570" t="str">
            <v>CINT</v>
          </cell>
          <cell r="C11570" t="str">
            <v/>
          </cell>
          <cell r="D11570" t="str">
            <v>LABEL ODISSEA 03M</v>
          </cell>
          <cell r="E11570">
            <v>44804</v>
          </cell>
          <cell r="F11570" t="str">
            <v>ROF</v>
          </cell>
          <cell r="G11570" t="str">
            <v>CI_LABEL</v>
          </cell>
          <cell r="H11570" t="str">
            <v>PC</v>
          </cell>
          <cell r="I11570" t="str">
            <v>CPR</v>
          </cell>
          <cell r="J11570" t="str">
            <v/>
          </cell>
          <cell r="K11570" t="str">
            <v>PD</v>
          </cell>
          <cell r="L11570" t="str">
            <v>3015</v>
          </cell>
          <cell r="M11570" t="str">
            <v>V</v>
          </cell>
          <cell r="N11570">
            <v>19000</v>
          </cell>
        </row>
        <row r="11571">
          <cell r="A11571" t="str">
            <v>RM-RNY-LBL-00-0006</v>
          </cell>
          <cell r="B11571" t="str">
            <v>CINT</v>
          </cell>
          <cell r="C11571" t="str">
            <v/>
          </cell>
          <cell r="D11571" t="str">
            <v>LABEL RNY BESAR 250 X 33</v>
          </cell>
          <cell r="E11571">
            <v>44804</v>
          </cell>
          <cell r="F11571" t="str">
            <v>ROF</v>
          </cell>
          <cell r="G11571" t="str">
            <v>CI_LABEL</v>
          </cell>
          <cell r="H11571" t="str">
            <v>PC</v>
          </cell>
          <cell r="I11571" t="str">
            <v>CPR</v>
          </cell>
          <cell r="J11571" t="str">
            <v/>
          </cell>
          <cell r="K11571" t="str">
            <v>PD</v>
          </cell>
          <cell r="L11571" t="str">
            <v>3015</v>
          </cell>
          <cell r="M11571" t="str">
            <v>V</v>
          </cell>
          <cell r="N11571">
            <v>20240</v>
          </cell>
        </row>
        <row r="11572">
          <cell r="A11572" t="str">
            <v>RM-RNY-LBL-00-0007</v>
          </cell>
          <cell r="B11572" t="str">
            <v>CINT</v>
          </cell>
          <cell r="C11572" t="str">
            <v/>
          </cell>
          <cell r="D11572" t="str">
            <v>LABEL RNY KECIL 56 X 12</v>
          </cell>
          <cell r="E11572">
            <v>44804</v>
          </cell>
          <cell r="F11572" t="str">
            <v>ROF</v>
          </cell>
          <cell r="G11572" t="str">
            <v>CI_LABEL</v>
          </cell>
          <cell r="H11572" t="str">
            <v>PC</v>
          </cell>
          <cell r="I11572" t="str">
            <v>CPR</v>
          </cell>
          <cell r="J11572" t="str">
            <v/>
          </cell>
          <cell r="K11572" t="str">
            <v>PD</v>
          </cell>
          <cell r="L11572" t="str">
            <v>3015</v>
          </cell>
          <cell r="M11572" t="str">
            <v>V</v>
          </cell>
          <cell r="N11572">
            <v>2250</v>
          </cell>
        </row>
        <row r="11573">
          <cell r="A11573" t="str">
            <v>RM-RNY-LBL-00-0008</v>
          </cell>
          <cell r="B11573" t="str">
            <v>CINT</v>
          </cell>
          <cell r="C11573" t="str">
            <v/>
          </cell>
          <cell r="D11573" t="str">
            <v>STICKER DOFF ORACLE 045 SOFT PINK</v>
          </cell>
          <cell r="E11573">
            <v>44797</v>
          </cell>
          <cell r="F11573" t="str">
            <v>ROF</v>
          </cell>
          <cell r="G11573" t="str">
            <v>CI_LABEL</v>
          </cell>
          <cell r="H11573" t="str">
            <v>M</v>
          </cell>
          <cell r="I11573" t="str">
            <v>CPR</v>
          </cell>
          <cell r="J11573" t="str">
            <v/>
          </cell>
          <cell r="K11573" t="str">
            <v>PD</v>
          </cell>
          <cell r="L11573" t="str">
            <v>3015</v>
          </cell>
          <cell r="M11573" t="str">
            <v>V</v>
          </cell>
          <cell r="N11573">
            <v>110000</v>
          </cell>
        </row>
        <row r="11574">
          <cell r="A11574" t="str">
            <v>RM-RNY-OTH-00-0009</v>
          </cell>
          <cell r="B11574" t="str">
            <v>CINT</v>
          </cell>
          <cell r="C11574" t="str">
            <v/>
          </cell>
          <cell r="D11574" t="str">
            <v>REVOLVING (STARBASE) RN PO4-HW</v>
          </cell>
          <cell r="E11574">
            <v>44797</v>
          </cell>
          <cell r="F11574" t="str">
            <v>ROF</v>
          </cell>
          <cell r="G11574" t="str">
            <v>CI_OTH</v>
          </cell>
          <cell r="H11574" t="str">
            <v>PC</v>
          </cell>
          <cell r="I11574" t="str">
            <v>CPR</v>
          </cell>
          <cell r="J11574" t="str">
            <v/>
          </cell>
          <cell r="K11574" t="str">
            <v>PD</v>
          </cell>
          <cell r="L11574" t="str">
            <v>3015</v>
          </cell>
          <cell r="M11574" t="str">
            <v>V</v>
          </cell>
          <cell r="N11574">
            <v>188500</v>
          </cell>
        </row>
        <row r="11575">
          <cell r="A11575" t="str">
            <v>RM-RNY-PIP-00-0010</v>
          </cell>
          <cell r="B11575" t="str">
            <v>CINT</v>
          </cell>
          <cell r="C11575" t="str">
            <v/>
          </cell>
          <cell r="D11575" t="str">
            <v>FRAME PARTISI 4500 MM</v>
          </cell>
          <cell r="E11575">
            <v>44797</v>
          </cell>
          <cell r="F11575" t="str">
            <v>ROF</v>
          </cell>
          <cell r="G11575" t="str">
            <v>CI_PIPA</v>
          </cell>
          <cell r="H11575" t="str">
            <v>PC</v>
          </cell>
          <cell r="I11575" t="str">
            <v>CPR</v>
          </cell>
          <cell r="J11575" t="str">
            <v/>
          </cell>
          <cell r="K11575" t="str">
            <v>PD</v>
          </cell>
          <cell r="L11575" t="str">
            <v>3015</v>
          </cell>
          <cell r="M11575" t="str">
            <v>V</v>
          </cell>
          <cell r="N11575">
            <v>2502500</v>
          </cell>
        </row>
        <row r="11576">
          <cell r="A11576" t="str">
            <v>RM-RNY-PIP-00-0011</v>
          </cell>
          <cell r="B11576" t="str">
            <v>CINT</v>
          </cell>
          <cell r="C11576" t="str">
            <v/>
          </cell>
          <cell r="D11576" t="str">
            <v>FRAME PARTISI 5000 MM</v>
          </cell>
          <cell r="E11576">
            <v>44797</v>
          </cell>
          <cell r="F11576" t="str">
            <v>ROF</v>
          </cell>
          <cell r="G11576" t="str">
            <v>CI_PIPA</v>
          </cell>
          <cell r="H11576" t="str">
            <v>PC</v>
          </cell>
          <cell r="I11576" t="str">
            <v>CPR</v>
          </cell>
          <cell r="J11576" t="str">
            <v/>
          </cell>
          <cell r="K11576" t="str">
            <v>PD</v>
          </cell>
          <cell r="L11576" t="str">
            <v>3015</v>
          </cell>
          <cell r="M11576" t="str">
            <v>V</v>
          </cell>
          <cell r="N11576">
            <v>2817000</v>
          </cell>
        </row>
        <row r="11577">
          <cell r="A11577" t="str">
            <v>RM-RNY-PIP-00-0012</v>
          </cell>
          <cell r="B11577" t="str">
            <v>CINT</v>
          </cell>
          <cell r="C11577" t="str">
            <v/>
          </cell>
          <cell r="D11577" t="str">
            <v>PIPA 40/25 x 1.2 x 988</v>
          </cell>
          <cell r="E11577">
            <v>44797</v>
          </cell>
          <cell r="F11577" t="str">
            <v>ROF</v>
          </cell>
          <cell r="G11577" t="str">
            <v>CI_PIPA</v>
          </cell>
          <cell r="H11577" t="str">
            <v>PC</v>
          </cell>
          <cell r="I11577" t="str">
            <v>CPR</v>
          </cell>
          <cell r="J11577" t="str">
            <v/>
          </cell>
          <cell r="K11577" t="str">
            <v>PD</v>
          </cell>
          <cell r="L11577" t="str">
            <v>3015</v>
          </cell>
          <cell r="M11577" t="str">
            <v>V</v>
          </cell>
          <cell r="N11577">
            <v>13163</v>
          </cell>
        </row>
        <row r="11578">
          <cell r="A11578" t="str">
            <v>RM-RNY-PIP-00-0013</v>
          </cell>
          <cell r="B11578" t="str">
            <v>CINT</v>
          </cell>
          <cell r="C11578" t="str">
            <v/>
          </cell>
          <cell r="D11578" t="str">
            <v>PIPA 12.7 X 1.5 X 32</v>
          </cell>
          <cell r="E11578">
            <v>44825</v>
          </cell>
          <cell r="F11578" t="str">
            <v>ROF</v>
          </cell>
          <cell r="G11578" t="str">
            <v>CI_PIPA</v>
          </cell>
          <cell r="H11578" t="str">
            <v>PC</v>
          </cell>
          <cell r="I11578" t="str">
            <v>CPR</v>
          </cell>
          <cell r="J11578" t="str">
            <v/>
          </cell>
          <cell r="K11578" t="str">
            <v>PD</v>
          </cell>
          <cell r="L11578" t="str">
            <v>3015</v>
          </cell>
          <cell r="M11578" t="str">
            <v>V</v>
          </cell>
          <cell r="N11578">
            <v>44815</v>
          </cell>
        </row>
        <row r="11579">
          <cell r="A11579" t="str">
            <v>RM-RNY-PIP-00-0015</v>
          </cell>
          <cell r="B11579" t="str">
            <v>CINT</v>
          </cell>
          <cell r="C11579" t="str">
            <v/>
          </cell>
          <cell r="D11579" t="str">
            <v>PIPA KOTAK 25/25 X 1.2 X 737.5</v>
          </cell>
          <cell r="E11579">
            <v>0</v>
          </cell>
          <cell r="F11579" t="str">
            <v>ROF</v>
          </cell>
          <cell r="G11579" t="str">
            <v>CI_PIPA</v>
          </cell>
          <cell r="H11579" t="str">
            <v>PC</v>
          </cell>
          <cell r="I11579" t="str">
            <v>CPR</v>
          </cell>
          <cell r="J11579" t="str">
            <v/>
          </cell>
          <cell r="K11579" t="str">
            <v>PD</v>
          </cell>
          <cell r="L11579" t="str">
            <v>3015</v>
          </cell>
          <cell r="M11579" t="str">
            <v>V</v>
          </cell>
          <cell r="N11579">
            <v>15829</v>
          </cell>
        </row>
        <row r="11580">
          <cell r="A11580" t="str">
            <v>RM-RNY-PIP-00-0016</v>
          </cell>
          <cell r="B11580" t="str">
            <v>CINT</v>
          </cell>
          <cell r="C11580" t="str">
            <v/>
          </cell>
          <cell r="D11580" t="str">
            <v>PIPA KOTAK 25/25 X 1.2 X 640</v>
          </cell>
          <cell r="E11580">
            <v>0</v>
          </cell>
          <cell r="F11580" t="str">
            <v>ROF</v>
          </cell>
          <cell r="G11580" t="str">
            <v>CI_PIPA</v>
          </cell>
          <cell r="H11580" t="str">
            <v>PC</v>
          </cell>
          <cell r="I11580" t="str">
            <v>CPR</v>
          </cell>
          <cell r="J11580" t="str">
            <v/>
          </cell>
          <cell r="K11580" t="str">
            <v>PD</v>
          </cell>
          <cell r="L11580" t="str">
            <v>3015</v>
          </cell>
          <cell r="M11580" t="str">
            <v>V</v>
          </cell>
          <cell r="N11580">
            <v>17341</v>
          </cell>
        </row>
        <row r="11581">
          <cell r="A11581" t="str">
            <v>RM-RNY-PIP-00-0017</v>
          </cell>
          <cell r="B11581" t="str">
            <v>CINT</v>
          </cell>
          <cell r="C11581" t="str">
            <v/>
          </cell>
          <cell r="D11581" t="str">
            <v>PIPA KOTAK 25/25 X 1.2 X 334.5</v>
          </cell>
          <cell r="E11581">
            <v>0</v>
          </cell>
          <cell r="F11581" t="str">
            <v>ROF</v>
          </cell>
          <cell r="G11581" t="str">
            <v>CI_PIPA</v>
          </cell>
          <cell r="H11581" t="str">
            <v>PC</v>
          </cell>
          <cell r="I11581" t="str">
            <v>CPR</v>
          </cell>
          <cell r="J11581" t="str">
            <v/>
          </cell>
          <cell r="K11581" t="str">
            <v>PD</v>
          </cell>
          <cell r="L11581" t="str">
            <v>3015</v>
          </cell>
          <cell r="M11581" t="str">
            <v>V</v>
          </cell>
          <cell r="N11581">
            <v>6798</v>
          </cell>
        </row>
        <row r="11582">
          <cell r="A11582" t="str">
            <v>RM-RNY-PLS-00-0013</v>
          </cell>
          <cell r="B11582" t="str">
            <v>CINT</v>
          </cell>
          <cell r="C11582" t="str">
            <v/>
          </cell>
          <cell r="D11582" t="str">
            <v>CORNER BUMPER L (RN03E)</v>
          </cell>
          <cell r="E11582">
            <v>44804</v>
          </cell>
          <cell r="F11582" t="str">
            <v>ROF</v>
          </cell>
          <cell r="G11582" t="str">
            <v>CI_PLSTK</v>
          </cell>
          <cell r="H11582" t="str">
            <v>PC</v>
          </cell>
          <cell r="I11582" t="str">
            <v>CPR</v>
          </cell>
          <cell r="J11582" t="str">
            <v/>
          </cell>
          <cell r="K11582" t="str">
            <v>PD</v>
          </cell>
          <cell r="L11582" t="str">
            <v>3015</v>
          </cell>
          <cell r="M11582" t="str">
            <v>V</v>
          </cell>
          <cell r="N11582">
            <v>200000</v>
          </cell>
        </row>
        <row r="11583">
          <cell r="A11583" t="str">
            <v>RM-RNY-PLS-00-0014</v>
          </cell>
          <cell r="B11583" t="str">
            <v>CINT</v>
          </cell>
          <cell r="C11583" t="str">
            <v/>
          </cell>
          <cell r="D11583" t="str">
            <v>CORNER BUMPER L BLUE (RN01M)</v>
          </cell>
          <cell r="E11583">
            <v>45085</v>
          </cell>
          <cell r="F11583" t="str">
            <v>ROF</v>
          </cell>
          <cell r="G11583" t="str">
            <v>CI_PLSTK</v>
          </cell>
          <cell r="H11583" t="str">
            <v>PC</v>
          </cell>
          <cell r="I11583" t="str">
            <v>CPR</v>
          </cell>
          <cell r="J11583" t="str">
            <v/>
          </cell>
          <cell r="K11583" t="str">
            <v>PD</v>
          </cell>
          <cell r="L11583" t="str">
            <v>3015</v>
          </cell>
          <cell r="M11583" t="str">
            <v>V</v>
          </cell>
          <cell r="N11583">
            <v>23500</v>
          </cell>
        </row>
        <row r="11584">
          <cell r="A11584" t="str">
            <v>RM-RNY-PLS-00-0015</v>
          </cell>
          <cell r="B11584" t="str">
            <v>CINT</v>
          </cell>
          <cell r="C11584" t="str">
            <v/>
          </cell>
          <cell r="D11584" t="str">
            <v>CORNER BUMPER R (RN03E)</v>
          </cell>
          <cell r="E11584">
            <v>44804</v>
          </cell>
          <cell r="F11584" t="str">
            <v>ROF</v>
          </cell>
          <cell r="G11584" t="str">
            <v>CI_PLSTK</v>
          </cell>
          <cell r="H11584" t="str">
            <v>PC</v>
          </cell>
          <cell r="I11584" t="str">
            <v>CPR</v>
          </cell>
          <cell r="J11584" t="str">
            <v/>
          </cell>
          <cell r="K11584" t="str">
            <v>PD</v>
          </cell>
          <cell r="L11584" t="str">
            <v>3015</v>
          </cell>
          <cell r="M11584" t="str">
            <v>V</v>
          </cell>
          <cell r="N11584">
            <v>200000</v>
          </cell>
        </row>
        <row r="11585">
          <cell r="A11585" t="str">
            <v>RM-RNY-PLS-00-0016</v>
          </cell>
          <cell r="B11585" t="str">
            <v>CINT</v>
          </cell>
          <cell r="C11585" t="str">
            <v/>
          </cell>
          <cell r="D11585" t="str">
            <v>CORNER BUMPER R BLUE (RN01M)</v>
          </cell>
          <cell r="E11585">
            <v>45085</v>
          </cell>
          <cell r="F11585" t="str">
            <v>ROF</v>
          </cell>
          <cell r="G11585" t="str">
            <v>CI_PLSTK</v>
          </cell>
          <cell r="H11585" t="str">
            <v>PC</v>
          </cell>
          <cell r="I11585" t="str">
            <v>CPR</v>
          </cell>
          <cell r="J11585" t="str">
            <v/>
          </cell>
          <cell r="K11585" t="str">
            <v>PD</v>
          </cell>
          <cell r="L11585" t="str">
            <v>3015</v>
          </cell>
          <cell r="M11585" t="str">
            <v>V</v>
          </cell>
          <cell r="N11585">
            <v>23500</v>
          </cell>
        </row>
        <row r="11586">
          <cell r="A11586" t="str">
            <v>RM-RNY-PLS-00-0017</v>
          </cell>
          <cell r="B11586" t="str">
            <v>CINT</v>
          </cell>
          <cell r="C11586" t="str">
            <v/>
          </cell>
          <cell r="D11586" t="str">
            <v>FOOT BOARD PLASTIC BLUE (RN01M)</v>
          </cell>
          <cell r="E11586">
            <v>44797</v>
          </cell>
          <cell r="F11586" t="str">
            <v>ROF</v>
          </cell>
          <cell r="G11586" t="str">
            <v>CI_PLSTK</v>
          </cell>
          <cell r="H11586" t="str">
            <v>PC</v>
          </cell>
          <cell r="I11586" t="str">
            <v>CPR</v>
          </cell>
          <cell r="J11586" t="str">
            <v/>
          </cell>
          <cell r="K11586" t="str">
            <v>PD</v>
          </cell>
          <cell r="L11586" t="str">
            <v>3015</v>
          </cell>
          <cell r="M11586" t="str">
            <v>V</v>
          </cell>
          <cell r="N11586">
            <v>286444</v>
          </cell>
        </row>
        <row r="11587">
          <cell r="A11587" t="str">
            <v>RM-RNY-PLS-00-0018</v>
          </cell>
          <cell r="B11587" t="str">
            <v>CINT</v>
          </cell>
          <cell r="C11587" t="str">
            <v/>
          </cell>
          <cell r="D11587" t="str">
            <v>FOOT BOARD PLASTIC BLUE (RN03E)</v>
          </cell>
          <cell r="E11587">
            <v>44797</v>
          </cell>
          <cell r="F11587" t="str">
            <v>ROF</v>
          </cell>
          <cell r="G11587" t="str">
            <v>CI_PLSTK</v>
          </cell>
          <cell r="H11587" t="str">
            <v>PC</v>
          </cell>
          <cell r="I11587" t="str">
            <v>CPR</v>
          </cell>
          <cell r="J11587" t="str">
            <v/>
          </cell>
          <cell r="K11587" t="str">
            <v>PD</v>
          </cell>
          <cell r="L11587" t="str">
            <v>3015</v>
          </cell>
          <cell r="M11587" t="str">
            <v>V</v>
          </cell>
          <cell r="N11587">
            <v>286444</v>
          </cell>
        </row>
        <row r="11588">
          <cell r="A11588" t="str">
            <v>RM-RNY-PLS-00-0019</v>
          </cell>
          <cell r="B11588" t="str">
            <v>CINT</v>
          </cell>
          <cell r="C11588" t="str">
            <v/>
          </cell>
          <cell r="D11588" t="str">
            <v>FOOT BOARD PLASTIC GREEN (RN01M)</v>
          </cell>
          <cell r="E11588">
            <v>44797</v>
          </cell>
          <cell r="F11588" t="str">
            <v>ROF</v>
          </cell>
          <cell r="G11588" t="str">
            <v>CI_PLSTK</v>
          </cell>
          <cell r="H11588" t="str">
            <v>PC</v>
          </cell>
          <cell r="I11588" t="str">
            <v>CPR</v>
          </cell>
          <cell r="J11588" t="str">
            <v/>
          </cell>
          <cell r="K11588" t="str">
            <v>PD</v>
          </cell>
          <cell r="L11588" t="str">
            <v>3015</v>
          </cell>
          <cell r="M11588" t="str">
            <v>V</v>
          </cell>
          <cell r="N11588">
            <v>286444</v>
          </cell>
        </row>
        <row r="11589">
          <cell r="A11589" t="str">
            <v>RM-RNY-PLS-00-0020</v>
          </cell>
          <cell r="B11589" t="str">
            <v>CINT</v>
          </cell>
          <cell r="C11589" t="str">
            <v/>
          </cell>
          <cell r="D11589" t="str">
            <v>FOOT BOARD PLASTIC GREEN (RN03E)</v>
          </cell>
          <cell r="E11589">
            <v>44797</v>
          </cell>
          <cell r="F11589" t="str">
            <v>ROF</v>
          </cell>
          <cell r="G11589" t="str">
            <v>CI_PLSTK</v>
          </cell>
          <cell r="H11589" t="str">
            <v>PC</v>
          </cell>
          <cell r="I11589" t="str">
            <v>CPR</v>
          </cell>
          <cell r="J11589" t="str">
            <v/>
          </cell>
          <cell r="K11589" t="str">
            <v>PD</v>
          </cell>
          <cell r="L11589" t="str">
            <v>3015</v>
          </cell>
          <cell r="M11589" t="str">
            <v>V</v>
          </cell>
          <cell r="N11589">
            <v>286444</v>
          </cell>
        </row>
        <row r="11590">
          <cell r="A11590" t="str">
            <v>RM-RNY-PLS-00-0021</v>
          </cell>
          <cell r="B11590" t="str">
            <v>CINT</v>
          </cell>
          <cell r="C11590" t="str">
            <v/>
          </cell>
          <cell r="D11590" t="str">
            <v>FOOT BOARD PLASTIC PINK (RN01M)</v>
          </cell>
          <cell r="E11590">
            <v>44797</v>
          </cell>
          <cell r="F11590" t="str">
            <v>ROF</v>
          </cell>
          <cell r="G11590" t="str">
            <v>CI_PLSTK</v>
          </cell>
          <cell r="H11590" t="str">
            <v>PC</v>
          </cell>
          <cell r="I11590" t="str">
            <v>CPR</v>
          </cell>
          <cell r="J11590" t="str">
            <v/>
          </cell>
          <cell r="K11590" t="str">
            <v>PD</v>
          </cell>
          <cell r="L11590" t="str">
            <v>3015</v>
          </cell>
          <cell r="M11590" t="str">
            <v>V</v>
          </cell>
          <cell r="N11590">
            <v>286444</v>
          </cell>
        </row>
        <row r="11591">
          <cell r="A11591" t="str">
            <v>RM-RNY-PLS-00-0022</v>
          </cell>
          <cell r="B11591" t="str">
            <v>CINT</v>
          </cell>
          <cell r="C11591" t="str">
            <v/>
          </cell>
          <cell r="D11591" t="str">
            <v>FOOT BOARD PLASTIC PINK (RN03E)</v>
          </cell>
          <cell r="E11591">
            <v>44797</v>
          </cell>
          <cell r="F11591" t="str">
            <v>ROF</v>
          </cell>
          <cell r="G11591" t="str">
            <v>CI_PLSTK</v>
          </cell>
          <cell r="H11591" t="str">
            <v>PC</v>
          </cell>
          <cell r="I11591" t="str">
            <v>CPR</v>
          </cell>
          <cell r="J11591" t="str">
            <v/>
          </cell>
          <cell r="K11591" t="str">
            <v>PD</v>
          </cell>
          <cell r="L11591" t="str">
            <v>3015</v>
          </cell>
          <cell r="M11591" t="str">
            <v>V</v>
          </cell>
          <cell r="N11591">
            <v>286444</v>
          </cell>
        </row>
        <row r="11592">
          <cell r="A11592" t="str">
            <v>RM-RNY-PLS-00-0023</v>
          </cell>
          <cell r="B11592" t="str">
            <v>CINT</v>
          </cell>
          <cell r="C11592" t="str">
            <v/>
          </cell>
          <cell r="D11592" t="str">
            <v>FOOT BOARD PLASTIC WOOD GRAIN (RN01M)</v>
          </cell>
          <cell r="E11592">
            <v>45085</v>
          </cell>
          <cell r="F11592" t="str">
            <v>ROF</v>
          </cell>
          <cell r="G11592" t="str">
            <v>CI_PLSTK</v>
          </cell>
          <cell r="H11592" t="str">
            <v>PC</v>
          </cell>
          <cell r="I11592" t="str">
            <v>CPR</v>
          </cell>
          <cell r="J11592" t="str">
            <v/>
          </cell>
          <cell r="K11592" t="str">
            <v>PD</v>
          </cell>
          <cell r="L11592" t="str">
            <v>3015</v>
          </cell>
          <cell r="M11592" t="str">
            <v>V</v>
          </cell>
          <cell r="N11592">
            <v>217000</v>
          </cell>
        </row>
        <row r="11593">
          <cell r="A11593" t="str">
            <v>RM-RNY-PLS-00-0024</v>
          </cell>
          <cell r="B11593" t="str">
            <v>CINT</v>
          </cell>
          <cell r="C11593" t="str">
            <v/>
          </cell>
          <cell r="D11593" t="str">
            <v>FOOT BOARD PLASTIC WOOD GRAIN (RN03E)</v>
          </cell>
          <cell r="E11593">
            <v>44797</v>
          </cell>
          <cell r="F11593" t="str">
            <v>ROF</v>
          </cell>
          <cell r="G11593" t="str">
            <v>CI_PLSTK</v>
          </cell>
          <cell r="H11593" t="str">
            <v>PC</v>
          </cell>
          <cell r="I11593" t="str">
            <v>CPR</v>
          </cell>
          <cell r="J11593" t="str">
            <v/>
          </cell>
          <cell r="K11593" t="str">
            <v>PD</v>
          </cell>
          <cell r="L11593" t="str">
            <v>3015</v>
          </cell>
          <cell r="M11593" t="str">
            <v>V</v>
          </cell>
          <cell r="N11593">
            <v>217000</v>
          </cell>
        </row>
        <row r="11594">
          <cell r="A11594" t="str">
            <v>RM-RNY-PLS-00-0025</v>
          </cell>
          <cell r="B11594" t="str">
            <v>CINT</v>
          </cell>
          <cell r="C11594" t="str">
            <v/>
          </cell>
          <cell r="D11594" t="str">
            <v>FOOT BOARD RANAYA  MDF T.21 WOOD GRAIN (</v>
          </cell>
          <cell r="E11594">
            <v>44936</v>
          </cell>
          <cell r="F11594" t="str">
            <v>ROF</v>
          </cell>
          <cell r="G11594" t="str">
            <v>CI_PLSTK</v>
          </cell>
          <cell r="H11594" t="str">
            <v>PC</v>
          </cell>
          <cell r="I11594" t="str">
            <v>CPR</v>
          </cell>
          <cell r="J11594" t="str">
            <v/>
          </cell>
          <cell r="K11594" t="str">
            <v>PD</v>
          </cell>
          <cell r="L11594" t="str">
            <v>3015</v>
          </cell>
          <cell r="M11594" t="str">
            <v>V</v>
          </cell>
          <cell r="N11594">
            <v>217000</v>
          </cell>
        </row>
        <row r="11595">
          <cell r="A11595" t="str">
            <v>RM-RNY-PLS-00-0026</v>
          </cell>
          <cell r="B11595" t="str">
            <v>CINT</v>
          </cell>
          <cell r="C11595" t="str">
            <v/>
          </cell>
          <cell r="D11595" t="str">
            <v>FOOT BOARD RANAYA (POLOS)</v>
          </cell>
          <cell r="E11595">
            <v>44797</v>
          </cell>
          <cell r="F11595" t="str">
            <v>ROF</v>
          </cell>
          <cell r="G11595" t="str">
            <v>CI_PLSTK</v>
          </cell>
          <cell r="H11595" t="str">
            <v>PC</v>
          </cell>
          <cell r="I11595" t="str">
            <v>CPR</v>
          </cell>
          <cell r="J11595" t="str">
            <v/>
          </cell>
          <cell r="K11595" t="str">
            <v>PD</v>
          </cell>
          <cell r="L11595" t="str">
            <v>3015</v>
          </cell>
          <cell r="M11595" t="str">
            <v>V</v>
          </cell>
          <cell r="N11595">
            <v>277000</v>
          </cell>
        </row>
        <row r="11596">
          <cell r="A11596" t="str">
            <v>RM-RNY-PLS-00-0027</v>
          </cell>
          <cell r="B11596" t="str">
            <v>CINT</v>
          </cell>
          <cell r="C11596" t="str">
            <v/>
          </cell>
          <cell r="D11596" t="str">
            <v>FOOT BOARD RANAYA MDF T.21 BLUE (RN03M)</v>
          </cell>
          <cell r="E11596">
            <v>44936</v>
          </cell>
          <cell r="F11596" t="str">
            <v>ROF</v>
          </cell>
          <cell r="G11596" t="str">
            <v>CI_PLSTK</v>
          </cell>
          <cell r="H11596" t="str">
            <v>PC</v>
          </cell>
          <cell r="I11596" t="str">
            <v>CPR</v>
          </cell>
          <cell r="J11596" t="str">
            <v/>
          </cell>
          <cell r="K11596" t="str">
            <v>PD</v>
          </cell>
          <cell r="L11596" t="str">
            <v>3015</v>
          </cell>
          <cell r="M11596" t="str">
            <v>V</v>
          </cell>
          <cell r="N11596">
            <v>217000</v>
          </cell>
        </row>
        <row r="11597">
          <cell r="A11597" t="str">
            <v>RM-RNY-PLS-00-0028</v>
          </cell>
          <cell r="B11597" t="str">
            <v>CINT</v>
          </cell>
          <cell r="C11597" t="str">
            <v/>
          </cell>
          <cell r="D11597" t="str">
            <v>FOOT BOARD RANAYA MDF T.21 GREEN (RN03M)</v>
          </cell>
          <cell r="E11597">
            <v>44936</v>
          </cell>
          <cell r="F11597" t="str">
            <v>ROF</v>
          </cell>
          <cell r="G11597" t="str">
            <v>CI_PLSTK</v>
          </cell>
          <cell r="H11597" t="str">
            <v>PC</v>
          </cell>
          <cell r="I11597" t="str">
            <v>CPR</v>
          </cell>
          <cell r="J11597" t="str">
            <v/>
          </cell>
          <cell r="K11597" t="str">
            <v>PD</v>
          </cell>
          <cell r="L11597" t="str">
            <v>3015</v>
          </cell>
          <cell r="M11597" t="str">
            <v>V</v>
          </cell>
          <cell r="N11597">
            <v>217000</v>
          </cell>
        </row>
        <row r="11598">
          <cell r="A11598" t="str">
            <v>RM-RNY-PLS-00-0029</v>
          </cell>
          <cell r="B11598" t="str">
            <v>CINT</v>
          </cell>
          <cell r="C11598" t="str">
            <v/>
          </cell>
          <cell r="D11598" t="str">
            <v>FOOT BOARD RANAYA MDF T.21 PINK (RN03M)</v>
          </cell>
          <cell r="E11598">
            <v>44936</v>
          </cell>
          <cell r="F11598" t="str">
            <v>ROF</v>
          </cell>
          <cell r="G11598" t="str">
            <v>CI_PLSTK</v>
          </cell>
          <cell r="H11598" t="str">
            <v>PC</v>
          </cell>
          <cell r="I11598" t="str">
            <v>CPR</v>
          </cell>
          <cell r="J11598" t="str">
            <v/>
          </cell>
          <cell r="K11598" t="str">
            <v>PD</v>
          </cell>
          <cell r="L11598" t="str">
            <v>3015</v>
          </cell>
          <cell r="M11598" t="str">
            <v>V</v>
          </cell>
          <cell r="N11598">
            <v>217000</v>
          </cell>
        </row>
        <row r="11599">
          <cell r="A11599" t="str">
            <v>RM-RNY-PLS-00-0030</v>
          </cell>
          <cell r="B11599" t="str">
            <v>CINT</v>
          </cell>
          <cell r="C11599" t="str">
            <v/>
          </cell>
          <cell r="D11599" t="str">
            <v>HEAD BOARD PLASTIC BLUE (RN01M)</v>
          </cell>
          <cell r="E11599">
            <v>44797</v>
          </cell>
          <cell r="F11599" t="str">
            <v>ROF</v>
          </cell>
          <cell r="G11599" t="str">
            <v>CI_PLSTK</v>
          </cell>
          <cell r="H11599" t="str">
            <v>PC</v>
          </cell>
          <cell r="I11599" t="str">
            <v>CPR</v>
          </cell>
          <cell r="J11599" t="str">
            <v/>
          </cell>
          <cell r="K11599" t="str">
            <v>PD</v>
          </cell>
          <cell r="L11599" t="str">
            <v>3015</v>
          </cell>
          <cell r="M11599" t="str">
            <v>V</v>
          </cell>
          <cell r="N11599">
            <v>315466</v>
          </cell>
        </row>
        <row r="11600">
          <cell r="A11600" t="str">
            <v>RM-RNY-PLS-00-0031</v>
          </cell>
          <cell r="B11600" t="str">
            <v>CINT</v>
          </cell>
          <cell r="C11600" t="str">
            <v/>
          </cell>
          <cell r="D11600" t="str">
            <v>HEAD BOARD PLASTIC BLUE (RN03E)</v>
          </cell>
          <cell r="E11600">
            <v>44797</v>
          </cell>
          <cell r="F11600" t="str">
            <v>ROF</v>
          </cell>
          <cell r="G11600" t="str">
            <v>CI_PLSTK</v>
          </cell>
          <cell r="H11600" t="str">
            <v>PC</v>
          </cell>
          <cell r="I11600" t="str">
            <v>CPR</v>
          </cell>
          <cell r="J11600" t="str">
            <v/>
          </cell>
          <cell r="K11600" t="str">
            <v>PD</v>
          </cell>
          <cell r="L11600" t="str">
            <v>3015</v>
          </cell>
          <cell r="M11600" t="str">
            <v>V</v>
          </cell>
          <cell r="N11600">
            <v>315466</v>
          </cell>
        </row>
        <row r="11601">
          <cell r="A11601" t="str">
            <v>RM-RNY-PLS-00-0032</v>
          </cell>
          <cell r="B11601" t="str">
            <v>CINT</v>
          </cell>
          <cell r="C11601" t="str">
            <v/>
          </cell>
          <cell r="D11601" t="str">
            <v>HEAD BOARD PLASTIC GREEN (RN01M)</v>
          </cell>
          <cell r="E11601">
            <v>44797</v>
          </cell>
          <cell r="F11601" t="str">
            <v>ROF</v>
          </cell>
          <cell r="G11601" t="str">
            <v>CI_PLSTK</v>
          </cell>
          <cell r="H11601" t="str">
            <v>PC</v>
          </cell>
          <cell r="I11601" t="str">
            <v>CPR</v>
          </cell>
          <cell r="J11601" t="str">
            <v/>
          </cell>
          <cell r="K11601" t="str">
            <v>PD</v>
          </cell>
          <cell r="L11601" t="str">
            <v>3015</v>
          </cell>
          <cell r="M11601" t="str">
            <v>V</v>
          </cell>
          <cell r="N11601">
            <v>315466</v>
          </cell>
        </row>
        <row r="11602">
          <cell r="A11602" t="str">
            <v>RM-RNY-PLS-00-0033</v>
          </cell>
          <cell r="B11602" t="str">
            <v>CINT</v>
          </cell>
          <cell r="C11602" t="str">
            <v/>
          </cell>
          <cell r="D11602" t="str">
            <v>HEAD BOARD PLASTIC GREEN (RN03E)</v>
          </cell>
          <cell r="E11602">
            <v>44797</v>
          </cell>
          <cell r="F11602" t="str">
            <v>ROF</v>
          </cell>
          <cell r="G11602" t="str">
            <v>CI_PLSTK</v>
          </cell>
          <cell r="H11602" t="str">
            <v>PC</v>
          </cell>
          <cell r="I11602" t="str">
            <v>CPR</v>
          </cell>
          <cell r="J11602" t="str">
            <v/>
          </cell>
          <cell r="K11602" t="str">
            <v>PD</v>
          </cell>
          <cell r="L11602" t="str">
            <v>3015</v>
          </cell>
          <cell r="M11602" t="str">
            <v>V</v>
          </cell>
          <cell r="N11602">
            <v>315466</v>
          </cell>
        </row>
        <row r="11603">
          <cell r="A11603" t="str">
            <v>RM-RNY-PLS-00-0034</v>
          </cell>
          <cell r="B11603" t="str">
            <v>CINT</v>
          </cell>
          <cell r="C11603" t="str">
            <v/>
          </cell>
          <cell r="D11603" t="str">
            <v>HEAD BOARD PLASTIC PINK (RN01M)</v>
          </cell>
          <cell r="E11603">
            <v>44797</v>
          </cell>
          <cell r="F11603" t="str">
            <v>ROF</v>
          </cell>
          <cell r="G11603" t="str">
            <v>CI_PLSTK</v>
          </cell>
          <cell r="H11603" t="str">
            <v>PC</v>
          </cell>
          <cell r="I11603" t="str">
            <v>CPR</v>
          </cell>
          <cell r="J11603" t="str">
            <v/>
          </cell>
          <cell r="K11603" t="str">
            <v>PD</v>
          </cell>
          <cell r="L11603" t="str">
            <v>3015</v>
          </cell>
          <cell r="M11603" t="str">
            <v>V</v>
          </cell>
          <cell r="N11603">
            <v>315466</v>
          </cell>
        </row>
        <row r="11604">
          <cell r="A11604" t="str">
            <v>RM-RNY-PLS-00-0035</v>
          </cell>
          <cell r="B11604" t="str">
            <v>CINT</v>
          </cell>
          <cell r="C11604" t="str">
            <v/>
          </cell>
          <cell r="D11604" t="str">
            <v>HEAD BOARD PLASTIC PINK (RN03E)</v>
          </cell>
          <cell r="E11604">
            <v>44797</v>
          </cell>
          <cell r="F11604" t="str">
            <v>ROF</v>
          </cell>
          <cell r="G11604" t="str">
            <v>CI_PLSTK</v>
          </cell>
          <cell r="H11604" t="str">
            <v>PC</v>
          </cell>
          <cell r="I11604" t="str">
            <v>CPR</v>
          </cell>
          <cell r="J11604" t="str">
            <v/>
          </cell>
          <cell r="K11604" t="str">
            <v>PD</v>
          </cell>
          <cell r="L11604" t="str">
            <v>3015</v>
          </cell>
          <cell r="M11604" t="str">
            <v>V</v>
          </cell>
          <cell r="N11604">
            <v>315466</v>
          </cell>
        </row>
        <row r="11605">
          <cell r="A11605" t="str">
            <v>RM-RNY-PLS-00-0036</v>
          </cell>
          <cell r="B11605" t="str">
            <v>CINT</v>
          </cell>
          <cell r="C11605" t="str">
            <v/>
          </cell>
          <cell r="D11605" t="str">
            <v>HEAD BOARD PLASTIC WOOD GRAIN (RN01M)</v>
          </cell>
          <cell r="E11605">
            <v>45085</v>
          </cell>
          <cell r="F11605" t="str">
            <v>ROF</v>
          </cell>
          <cell r="G11605" t="str">
            <v>CI_PLSTK</v>
          </cell>
          <cell r="H11605" t="str">
            <v>PC</v>
          </cell>
          <cell r="I11605" t="str">
            <v>CPR</v>
          </cell>
          <cell r="J11605" t="str">
            <v/>
          </cell>
          <cell r="K11605" t="str">
            <v>PD</v>
          </cell>
          <cell r="L11605" t="str">
            <v>3015</v>
          </cell>
          <cell r="M11605" t="str">
            <v>V</v>
          </cell>
          <cell r="N11605">
            <v>217000</v>
          </cell>
        </row>
        <row r="11606">
          <cell r="A11606" t="str">
            <v>RM-RNY-PLS-00-0037</v>
          </cell>
          <cell r="B11606" t="str">
            <v>CINT</v>
          </cell>
          <cell r="C11606" t="str">
            <v/>
          </cell>
          <cell r="D11606" t="str">
            <v>HEAD BOARD PLASTIC WOOD GRAIN (RN03E)</v>
          </cell>
          <cell r="E11606">
            <v>44797</v>
          </cell>
          <cell r="F11606" t="str">
            <v>ROF</v>
          </cell>
          <cell r="G11606" t="str">
            <v>CI_PLSTK</v>
          </cell>
          <cell r="H11606" t="str">
            <v>PC</v>
          </cell>
          <cell r="I11606" t="str">
            <v>CPR</v>
          </cell>
          <cell r="J11606" t="str">
            <v/>
          </cell>
          <cell r="K11606" t="str">
            <v>PD</v>
          </cell>
          <cell r="L11606" t="str">
            <v>3015</v>
          </cell>
          <cell r="M11606" t="str">
            <v>V</v>
          </cell>
          <cell r="N11606">
            <v>217000</v>
          </cell>
        </row>
        <row r="11607">
          <cell r="A11607" t="str">
            <v>RM-RNY-PLS-00-0038</v>
          </cell>
          <cell r="B11607" t="str">
            <v>CINT</v>
          </cell>
          <cell r="C11607" t="str">
            <v/>
          </cell>
          <cell r="D11607" t="str">
            <v>HEAD BOARD RANAYA (POLOS)</v>
          </cell>
          <cell r="E11607">
            <v>44804</v>
          </cell>
          <cell r="F11607" t="str">
            <v>ROF</v>
          </cell>
          <cell r="G11607" t="str">
            <v>CI_PLSTK</v>
          </cell>
          <cell r="H11607" t="str">
            <v>PC</v>
          </cell>
          <cell r="I11607" t="str">
            <v>CPR</v>
          </cell>
          <cell r="J11607" t="str">
            <v/>
          </cell>
          <cell r="K11607" t="str">
            <v>PD</v>
          </cell>
          <cell r="L11607" t="str">
            <v>3015</v>
          </cell>
          <cell r="M11607" t="str">
            <v>V</v>
          </cell>
          <cell r="N11607">
            <v>309000</v>
          </cell>
        </row>
        <row r="11608">
          <cell r="A11608" t="str">
            <v>RM-RNY-PLS-00-0039</v>
          </cell>
          <cell r="B11608" t="str">
            <v>CINT</v>
          </cell>
          <cell r="C11608" t="str">
            <v/>
          </cell>
          <cell r="D11608" t="str">
            <v>HEAD BOARD RANAYA MDF T.21 BLUE (RN03M)</v>
          </cell>
          <cell r="E11608">
            <v>44936</v>
          </cell>
          <cell r="F11608" t="str">
            <v>ROF</v>
          </cell>
          <cell r="G11608" t="str">
            <v>CI_PLSTK</v>
          </cell>
          <cell r="H11608" t="str">
            <v>PC</v>
          </cell>
          <cell r="I11608" t="str">
            <v>CPR</v>
          </cell>
          <cell r="J11608" t="str">
            <v/>
          </cell>
          <cell r="K11608" t="str">
            <v>PD</v>
          </cell>
          <cell r="L11608" t="str">
            <v>3015</v>
          </cell>
          <cell r="M11608" t="str">
            <v>V</v>
          </cell>
          <cell r="N11608">
            <v>217000</v>
          </cell>
        </row>
        <row r="11609">
          <cell r="A11609" t="str">
            <v>RM-RNY-PLS-00-0040</v>
          </cell>
          <cell r="B11609" t="str">
            <v>CINT</v>
          </cell>
          <cell r="C11609" t="str">
            <v/>
          </cell>
          <cell r="D11609" t="str">
            <v>HEAD BOARD RANAYA MDF T.21 GREEN (RN03M)</v>
          </cell>
          <cell r="E11609">
            <v>44936</v>
          </cell>
          <cell r="F11609" t="str">
            <v>ROF</v>
          </cell>
          <cell r="G11609" t="str">
            <v>CI_PLSTK</v>
          </cell>
          <cell r="H11609" t="str">
            <v>PC</v>
          </cell>
          <cell r="I11609" t="str">
            <v>CPR</v>
          </cell>
          <cell r="J11609" t="str">
            <v/>
          </cell>
          <cell r="K11609" t="str">
            <v>PD</v>
          </cell>
          <cell r="L11609" t="str">
            <v>3015</v>
          </cell>
          <cell r="M11609" t="str">
            <v>V</v>
          </cell>
          <cell r="N11609">
            <v>217000</v>
          </cell>
        </row>
        <row r="11610">
          <cell r="A11610" t="str">
            <v>RM-RNY-PLS-00-0041</v>
          </cell>
          <cell r="B11610" t="str">
            <v>CINT</v>
          </cell>
          <cell r="C11610" t="str">
            <v/>
          </cell>
          <cell r="D11610" t="str">
            <v>HEAD BOARD RANAYA MDF T.21 PINK (RN03M)</v>
          </cell>
          <cell r="E11610">
            <v>44936</v>
          </cell>
          <cell r="F11610" t="str">
            <v>ROF</v>
          </cell>
          <cell r="G11610" t="str">
            <v>CI_PLSTK</v>
          </cell>
          <cell r="H11610" t="str">
            <v>PC</v>
          </cell>
          <cell r="I11610" t="str">
            <v>CPR</v>
          </cell>
          <cell r="J11610" t="str">
            <v/>
          </cell>
          <cell r="K11610" t="str">
            <v>PD</v>
          </cell>
          <cell r="L11610" t="str">
            <v>3015</v>
          </cell>
          <cell r="M11610" t="str">
            <v>V</v>
          </cell>
          <cell r="N11610">
            <v>217000</v>
          </cell>
        </row>
        <row r="11611">
          <cell r="A11611" t="str">
            <v>RM-RNY-PLS-00-0042</v>
          </cell>
          <cell r="B11611" t="str">
            <v>CINT</v>
          </cell>
          <cell r="C11611" t="str">
            <v/>
          </cell>
          <cell r="D11611" t="str">
            <v>HEAD BOARD RANAYA MDF T.21 WOOD GRAIN (R</v>
          </cell>
          <cell r="E11611">
            <v>44936</v>
          </cell>
          <cell r="F11611" t="str">
            <v>ROF</v>
          </cell>
          <cell r="G11611" t="str">
            <v>CI_PLSTK</v>
          </cell>
          <cell r="H11611" t="str">
            <v>PC</v>
          </cell>
          <cell r="I11611" t="str">
            <v>CPR</v>
          </cell>
          <cell r="J11611" t="str">
            <v/>
          </cell>
          <cell r="K11611" t="str">
            <v>PD</v>
          </cell>
          <cell r="L11611" t="str">
            <v>3015</v>
          </cell>
          <cell r="M11611" t="str">
            <v>V</v>
          </cell>
          <cell r="N11611">
            <v>217000</v>
          </cell>
        </row>
        <row r="11612">
          <cell r="A11612" t="str">
            <v>RM-RNY-PLT-00-0043</v>
          </cell>
          <cell r="B11612" t="str">
            <v>CINT</v>
          </cell>
          <cell r="C11612" t="str">
            <v/>
          </cell>
          <cell r="D11612" t="str">
            <v>BRACKET L K-202042 MODIF BEDA LUBANG</v>
          </cell>
          <cell r="E11612">
            <v>44936</v>
          </cell>
          <cell r="F11612" t="str">
            <v>ROF</v>
          </cell>
          <cell r="G11612" t="str">
            <v>CI_PLAT</v>
          </cell>
          <cell r="H11612" t="str">
            <v>PC</v>
          </cell>
          <cell r="I11612" t="str">
            <v>CPR</v>
          </cell>
          <cell r="J11612" t="str">
            <v/>
          </cell>
          <cell r="K11612" t="str">
            <v>PD</v>
          </cell>
          <cell r="L11612" t="str">
            <v>3015</v>
          </cell>
          <cell r="M11612" t="str">
            <v>V</v>
          </cell>
          <cell r="N11612">
            <v>2654</v>
          </cell>
        </row>
        <row r="11613">
          <cell r="A11613" t="str">
            <v>RM-RNY-PLT-00-0044</v>
          </cell>
          <cell r="B11613" t="str">
            <v>CINT</v>
          </cell>
          <cell r="C11613" t="str">
            <v/>
          </cell>
          <cell r="D11613" t="str">
            <v>BRACKET R K-202042 MODIF BEDA LUBANG</v>
          </cell>
          <cell r="E11613">
            <v>44936</v>
          </cell>
          <cell r="F11613" t="str">
            <v>ROF</v>
          </cell>
          <cell r="G11613" t="str">
            <v>CI_PLAT</v>
          </cell>
          <cell r="H11613" t="str">
            <v>PC</v>
          </cell>
          <cell r="I11613" t="str">
            <v>CPR</v>
          </cell>
          <cell r="J11613" t="str">
            <v/>
          </cell>
          <cell r="K11613" t="str">
            <v>PD</v>
          </cell>
          <cell r="L11613" t="str">
            <v>3015</v>
          </cell>
          <cell r="M11613" t="str">
            <v>V</v>
          </cell>
          <cell r="N11613">
            <v>2654</v>
          </cell>
        </row>
        <row r="11614">
          <cell r="A11614" t="str">
            <v>RM-RNY-PLT-00-0045</v>
          </cell>
          <cell r="B11614" t="str">
            <v>CINT</v>
          </cell>
          <cell r="C11614" t="str">
            <v/>
          </cell>
          <cell r="D11614" t="str">
            <v>CBC-002 (HIGH) RANAYA FP IVORY</v>
          </cell>
          <cell r="E11614">
            <v>0</v>
          </cell>
          <cell r="F11614" t="str">
            <v>ROF</v>
          </cell>
          <cell r="G11614" t="str">
            <v>CI_PLAT</v>
          </cell>
          <cell r="H11614" t="str">
            <v>PC</v>
          </cell>
          <cell r="I11614" t="str">
            <v>CPR</v>
          </cell>
          <cell r="J11614" t="str">
            <v/>
          </cell>
          <cell r="K11614" t="str">
            <v>PD</v>
          </cell>
          <cell r="L11614" t="str">
            <v>3015</v>
          </cell>
          <cell r="M11614" t="str">
            <v>V</v>
          </cell>
          <cell r="N11614">
            <v>2100000</v>
          </cell>
        </row>
        <row r="11615">
          <cell r="A11615" t="str">
            <v>RM-RNY-RES-00-0045</v>
          </cell>
          <cell r="B11615" t="str">
            <v>CINT</v>
          </cell>
          <cell r="C11615" t="str">
            <v/>
          </cell>
          <cell r="D11615" t="str">
            <v>MATRASS CPRO RANAYA - (matrass Cpro Rana</v>
          </cell>
          <cell r="E11615">
            <v>44797</v>
          </cell>
          <cell r="F11615" t="str">
            <v>ROF</v>
          </cell>
          <cell r="G11615" t="str">
            <v>CI_PLSTK</v>
          </cell>
          <cell r="H11615" t="str">
            <v>PC</v>
          </cell>
          <cell r="I11615" t="str">
            <v>CPR</v>
          </cell>
          <cell r="J11615" t="str">
            <v/>
          </cell>
          <cell r="K11615" t="str">
            <v>PD</v>
          </cell>
          <cell r="L11615" t="str">
            <v>3015</v>
          </cell>
          <cell r="M11615" t="str">
            <v>V</v>
          </cell>
          <cell r="N11615">
            <v>883935</v>
          </cell>
        </row>
        <row r="11616">
          <cell r="A11616" t="str">
            <v>RM-RNY-RES-00-0046</v>
          </cell>
          <cell r="B11616" t="str">
            <v>CINT</v>
          </cell>
          <cell r="C11616" t="str">
            <v/>
          </cell>
          <cell r="D11616" t="str">
            <v>MATRASS URETHANE MT003 - (matrasss Ureth</v>
          </cell>
          <cell r="E11616">
            <v>44797</v>
          </cell>
          <cell r="F11616" t="str">
            <v>ROF</v>
          </cell>
          <cell r="G11616" t="str">
            <v>CI_PLSTK</v>
          </cell>
          <cell r="H11616" t="str">
            <v>PC</v>
          </cell>
          <cell r="I11616" t="str">
            <v>CPR</v>
          </cell>
          <cell r="J11616" t="str">
            <v/>
          </cell>
          <cell r="K11616" t="str">
            <v>PD</v>
          </cell>
          <cell r="L11616" t="str">
            <v>3015</v>
          </cell>
          <cell r="M11616" t="str">
            <v>V</v>
          </cell>
          <cell r="N11616">
            <v>673685</v>
          </cell>
        </row>
        <row r="11617">
          <cell r="A11617" t="str">
            <v>RM-RNY-TRX-00-0047</v>
          </cell>
          <cell r="B11617" t="str">
            <v>CINT</v>
          </cell>
          <cell r="C11617" t="str">
            <v/>
          </cell>
          <cell r="D11617" t="str">
            <v>ACRYLIC NAME TAG FOR FOOT BOARD</v>
          </cell>
          <cell r="E11617">
            <v>44936</v>
          </cell>
          <cell r="F11617" t="str">
            <v>ROF</v>
          </cell>
          <cell r="G11617" t="str">
            <v>CI_BOARD</v>
          </cell>
          <cell r="H11617" t="str">
            <v>PC</v>
          </cell>
          <cell r="I11617" t="str">
            <v>CPR</v>
          </cell>
          <cell r="J11617" t="str">
            <v/>
          </cell>
          <cell r="K11617" t="str">
            <v>PD</v>
          </cell>
          <cell r="L11617" t="str">
            <v>3015</v>
          </cell>
          <cell r="M11617" t="str">
            <v>V</v>
          </cell>
          <cell r="N11617">
            <v>10000</v>
          </cell>
        </row>
        <row r="11618">
          <cell r="A11618" t="str">
            <v>RM-RNY-TRX-00-0048</v>
          </cell>
          <cell r="B11618" t="str">
            <v>CINT</v>
          </cell>
          <cell r="C11618" t="str">
            <v/>
          </cell>
          <cell r="D11618" t="str">
            <v>HEAD BOARD RNY MDF T.21 WOODGRAIN RN03M</v>
          </cell>
          <cell r="E11618">
            <v>0</v>
          </cell>
          <cell r="F11618" t="str">
            <v>ROF</v>
          </cell>
          <cell r="G11618" t="str">
            <v>CI_BOARD</v>
          </cell>
          <cell r="H11618" t="str">
            <v>PC</v>
          </cell>
          <cell r="I11618" t="str">
            <v>CPR</v>
          </cell>
          <cell r="J11618" t="str">
            <v/>
          </cell>
          <cell r="K11618" t="str">
            <v>PD</v>
          </cell>
          <cell r="L11618" t="str">
            <v>3015</v>
          </cell>
          <cell r="M11618" t="str">
            <v>V</v>
          </cell>
          <cell r="N11618">
            <v>10</v>
          </cell>
        </row>
        <row r="11619">
          <cell r="A11619" t="str">
            <v>RM-RNY-TRX-00-0049</v>
          </cell>
          <cell r="B11619" t="str">
            <v>CINT</v>
          </cell>
          <cell r="C11619" t="str">
            <v/>
          </cell>
          <cell r="D11619" t="str">
            <v>HEAD BOARD RANAYA MDF T.21 PINK (RN03M)</v>
          </cell>
          <cell r="E11619">
            <v>0</v>
          </cell>
          <cell r="F11619" t="str">
            <v>ROF</v>
          </cell>
          <cell r="G11619" t="str">
            <v>CI_BOARD</v>
          </cell>
          <cell r="H11619" t="str">
            <v>PC</v>
          </cell>
          <cell r="I11619" t="str">
            <v>CPR</v>
          </cell>
          <cell r="J11619" t="str">
            <v/>
          </cell>
          <cell r="K11619" t="str">
            <v>PD</v>
          </cell>
          <cell r="L11619" t="str">
            <v>3015</v>
          </cell>
          <cell r="M11619" t="str">
            <v>V</v>
          </cell>
          <cell r="N11619">
            <v>10</v>
          </cell>
        </row>
        <row r="11620">
          <cell r="A11620" t="str">
            <v>RM-RNY-TRX-00-0050</v>
          </cell>
          <cell r="B11620" t="str">
            <v>CINT</v>
          </cell>
          <cell r="C11620" t="str">
            <v/>
          </cell>
          <cell r="D11620" t="str">
            <v>HEAD BOARD RANAYA MDF T.21 GREEN (RN03M)</v>
          </cell>
          <cell r="E11620">
            <v>0</v>
          </cell>
          <cell r="F11620" t="str">
            <v>ROF</v>
          </cell>
          <cell r="G11620" t="str">
            <v>CI_BOARD</v>
          </cell>
          <cell r="H11620" t="str">
            <v>PC</v>
          </cell>
          <cell r="I11620" t="str">
            <v>CPR</v>
          </cell>
          <cell r="J11620" t="str">
            <v/>
          </cell>
          <cell r="K11620" t="str">
            <v>PD</v>
          </cell>
          <cell r="L11620" t="str">
            <v>3015</v>
          </cell>
          <cell r="M11620" t="str">
            <v>V</v>
          </cell>
          <cell r="N11620">
            <v>10</v>
          </cell>
        </row>
        <row r="11621">
          <cell r="A11621" t="str">
            <v>RM-RNY-TRX-00-0051</v>
          </cell>
          <cell r="B11621" t="str">
            <v>CINT</v>
          </cell>
          <cell r="C11621" t="str">
            <v/>
          </cell>
          <cell r="D11621" t="str">
            <v>HEAD BOARD RANAYA MDF T.21 BLUE (RN03M)</v>
          </cell>
          <cell r="E11621">
            <v>0</v>
          </cell>
          <cell r="F11621" t="str">
            <v>ROF</v>
          </cell>
          <cell r="G11621" t="str">
            <v>CI_BOARD</v>
          </cell>
          <cell r="H11621" t="str">
            <v>PC</v>
          </cell>
          <cell r="I11621" t="str">
            <v>CPR</v>
          </cell>
          <cell r="J11621" t="str">
            <v/>
          </cell>
          <cell r="K11621" t="str">
            <v>PD</v>
          </cell>
          <cell r="L11621" t="str">
            <v>3015</v>
          </cell>
          <cell r="M11621" t="str">
            <v>V</v>
          </cell>
          <cell r="N11621">
            <v>10</v>
          </cell>
        </row>
        <row r="11622">
          <cell r="A11622" t="str">
            <v>RM-RNY-TRX-00-0052</v>
          </cell>
          <cell r="B11622" t="str">
            <v>CINT</v>
          </cell>
          <cell r="C11622" t="str">
            <v/>
          </cell>
          <cell r="D11622" t="str">
            <v>FOOT BOARD RNY MDF T.21 WOODGRAIN RN03M</v>
          </cell>
          <cell r="E11622">
            <v>0</v>
          </cell>
          <cell r="F11622" t="str">
            <v>ROF</v>
          </cell>
          <cell r="G11622" t="str">
            <v>CI_BOARD</v>
          </cell>
          <cell r="H11622" t="str">
            <v>PC</v>
          </cell>
          <cell r="I11622" t="str">
            <v>CPR</v>
          </cell>
          <cell r="J11622" t="str">
            <v/>
          </cell>
          <cell r="K11622" t="str">
            <v>PD</v>
          </cell>
          <cell r="L11622" t="str">
            <v>3015</v>
          </cell>
          <cell r="M11622" t="str">
            <v>V</v>
          </cell>
          <cell r="N11622">
            <v>10</v>
          </cell>
        </row>
        <row r="11623">
          <cell r="A11623" t="str">
            <v>RM-RNY-TRX-00-0053</v>
          </cell>
          <cell r="B11623" t="str">
            <v>CINT</v>
          </cell>
          <cell r="C11623" t="str">
            <v/>
          </cell>
          <cell r="D11623" t="str">
            <v>FOOT BOARD RANAYA MDF T.21 PINK (RN03M)</v>
          </cell>
          <cell r="E11623">
            <v>0</v>
          </cell>
          <cell r="F11623" t="str">
            <v>ROF</v>
          </cell>
          <cell r="G11623" t="str">
            <v>CI_BOARD</v>
          </cell>
          <cell r="H11623" t="str">
            <v>PC</v>
          </cell>
          <cell r="I11623" t="str">
            <v>CPR</v>
          </cell>
          <cell r="J11623" t="str">
            <v/>
          </cell>
          <cell r="K11623" t="str">
            <v>PD</v>
          </cell>
          <cell r="L11623" t="str">
            <v>3015</v>
          </cell>
          <cell r="M11623" t="str">
            <v>V</v>
          </cell>
          <cell r="N11623">
            <v>10</v>
          </cell>
        </row>
        <row r="11624">
          <cell r="A11624" t="str">
            <v>RM-RNY-TRX-00-0054</v>
          </cell>
          <cell r="B11624" t="str">
            <v>CINT</v>
          </cell>
          <cell r="C11624" t="str">
            <v/>
          </cell>
          <cell r="D11624" t="str">
            <v>FOOT BOARD RANAYA MDF T.21 GREEN (RN03M)</v>
          </cell>
          <cell r="E11624">
            <v>0</v>
          </cell>
          <cell r="F11624" t="str">
            <v>ROF</v>
          </cell>
          <cell r="G11624" t="str">
            <v>CI_BOARD</v>
          </cell>
          <cell r="H11624" t="str">
            <v>PC</v>
          </cell>
          <cell r="I11624" t="str">
            <v>CPR</v>
          </cell>
          <cell r="J11624" t="str">
            <v/>
          </cell>
          <cell r="K11624" t="str">
            <v>PD</v>
          </cell>
          <cell r="L11624" t="str">
            <v>3015</v>
          </cell>
          <cell r="M11624" t="str">
            <v>V</v>
          </cell>
          <cell r="N11624">
            <v>10</v>
          </cell>
        </row>
        <row r="11625">
          <cell r="A11625" t="str">
            <v>RM-RNY-TRX-00-0055</v>
          </cell>
          <cell r="B11625" t="str">
            <v>CINT</v>
          </cell>
          <cell r="C11625" t="str">
            <v/>
          </cell>
          <cell r="D11625" t="str">
            <v>FOOT BOARD RANAYA MDF T.21 BLUE (RN03M)</v>
          </cell>
          <cell r="E11625">
            <v>0</v>
          </cell>
          <cell r="F11625" t="str">
            <v>ROF</v>
          </cell>
          <cell r="G11625" t="str">
            <v>CI_BOARD</v>
          </cell>
          <cell r="H11625" t="str">
            <v>PC</v>
          </cell>
          <cell r="I11625" t="str">
            <v>CPR</v>
          </cell>
          <cell r="J11625" t="str">
            <v/>
          </cell>
          <cell r="K11625" t="str">
            <v>PD</v>
          </cell>
          <cell r="L11625" t="str">
            <v>3015</v>
          </cell>
          <cell r="M11625" t="str">
            <v>V</v>
          </cell>
          <cell r="N11625">
            <v>10</v>
          </cell>
        </row>
        <row r="11626">
          <cell r="A11626" t="str">
            <v>RM-ROH-BES-00-0048</v>
          </cell>
          <cell r="B11626" t="str">
            <v>CINT</v>
          </cell>
          <cell r="C11626" t="str">
            <v/>
          </cell>
          <cell r="D11626" t="str">
            <v>HANGER ROHTO</v>
          </cell>
          <cell r="E11626">
            <v>44797</v>
          </cell>
          <cell r="F11626" t="str">
            <v>ROF</v>
          </cell>
          <cell r="G11626" t="str">
            <v>CI_BESI</v>
          </cell>
          <cell r="H11626" t="str">
            <v>PC</v>
          </cell>
          <cell r="I11626" t="str">
            <v>CPR</v>
          </cell>
          <cell r="J11626" t="str">
            <v/>
          </cell>
          <cell r="K11626" t="str">
            <v>PD</v>
          </cell>
          <cell r="L11626" t="str">
            <v>3015</v>
          </cell>
          <cell r="M11626" t="str">
            <v>V</v>
          </cell>
          <cell r="N11626">
            <v>16000</v>
          </cell>
        </row>
        <row r="11627">
          <cell r="A11627" t="str">
            <v>RM-ROL-ACC-00-0049</v>
          </cell>
          <cell r="B11627" t="str">
            <v>CINT</v>
          </cell>
          <cell r="C11627" t="str">
            <v/>
          </cell>
          <cell r="D11627" t="str">
            <v>ACCESORIES ROLAND CHAIR</v>
          </cell>
          <cell r="E11627">
            <v>44966</v>
          </cell>
          <cell r="F11627" t="str">
            <v>ROF</v>
          </cell>
          <cell r="G11627" t="str">
            <v>CI_OTH</v>
          </cell>
          <cell r="H11627" t="str">
            <v>PC</v>
          </cell>
          <cell r="I11627" t="str">
            <v>CPR</v>
          </cell>
          <cell r="J11627" t="str">
            <v/>
          </cell>
          <cell r="K11627" t="str">
            <v>PD</v>
          </cell>
          <cell r="L11627" t="str">
            <v>3015</v>
          </cell>
          <cell r="M11627" t="str">
            <v>V</v>
          </cell>
          <cell r="N11627">
            <v>0</v>
          </cell>
        </row>
        <row r="11628">
          <cell r="A11628" t="str">
            <v>RM-ROL-BES-00-0050</v>
          </cell>
          <cell r="B11628" t="str">
            <v>CINT</v>
          </cell>
          <cell r="C11628" t="str">
            <v/>
          </cell>
          <cell r="D11628" t="str">
            <v>CRANK PIANO CHAIR ROLAND</v>
          </cell>
          <cell r="E11628">
            <v>45122</v>
          </cell>
          <cell r="F11628" t="str">
            <v>ROF</v>
          </cell>
          <cell r="G11628" t="str">
            <v>CI_BESI</v>
          </cell>
          <cell r="H11628" t="str">
            <v>PC</v>
          </cell>
          <cell r="I11628" t="str">
            <v>CPR</v>
          </cell>
          <cell r="J11628" t="str">
            <v/>
          </cell>
          <cell r="K11628" t="str">
            <v>PD</v>
          </cell>
          <cell r="L11628" t="str">
            <v>3015</v>
          </cell>
          <cell r="M11628" t="str">
            <v>V</v>
          </cell>
          <cell r="N11628">
            <v>38000</v>
          </cell>
        </row>
        <row r="11629">
          <cell r="A11629" t="str">
            <v>RM-ROL-BES-00-0051</v>
          </cell>
          <cell r="B11629" t="str">
            <v>CINT</v>
          </cell>
          <cell r="C11629" t="str">
            <v/>
          </cell>
          <cell r="D11629" t="str">
            <v>CRANK ROLAND EDP</v>
          </cell>
          <cell r="E11629">
            <v>45169</v>
          </cell>
          <cell r="F11629" t="str">
            <v>ROF</v>
          </cell>
          <cell r="G11629" t="str">
            <v>CI_BESI</v>
          </cell>
          <cell r="H11629" t="str">
            <v>PC</v>
          </cell>
          <cell r="I11629" t="str">
            <v>CPR</v>
          </cell>
          <cell r="J11629" t="str">
            <v/>
          </cell>
          <cell r="K11629" t="str">
            <v>PD</v>
          </cell>
          <cell r="L11629" t="str">
            <v>3015</v>
          </cell>
          <cell r="M11629" t="str">
            <v>V</v>
          </cell>
          <cell r="N11629">
            <v>42500</v>
          </cell>
        </row>
        <row r="11630">
          <cell r="A11630" t="str">
            <v>RM-ROL-BES-00-0052</v>
          </cell>
          <cell r="B11630" t="str">
            <v>CINT</v>
          </cell>
          <cell r="C11630" t="str">
            <v/>
          </cell>
          <cell r="D11630" t="str">
            <v>JOINT ASTAL 1 ROLAND</v>
          </cell>
          <cell r="E11630">
            <v>44797</v>
          </cell>
          <cell r="F11630" t="str">
            <v>ROF</v>
          </cell>
          <cell r="G11630" t="str">
            <v>CI_BESI</v>
          </cell>
          <cell r="H11630" t="str">
            <v>PC</v>
          </cell>
          <cell r="I11630" t="str">
            <v>CPR</v>
          </cell>
          <cell r="J11630" t="str">
            <v/>
          </cell>
          <cell r="K11630" t="str">
            <v>PD</v>
          </cell>
          <cell r="L11630" t="str">
            <v>3015</v>
          </cell>
          <cell r="M11630" t="str">
            <v>V</v>
          </cell>
          <cell r="N11630">
            <v>3374</v>
          </cell>
        </row>
        <row r="11631">
          <cell r="A11631" t="str">
            <v>RM-ROL-BES-00-0053</v>
          </cell>
          <cell r="B11631" t="str">
            <v>CINT</v>
          </cell>
          <cell r="C11631" t="str">
            <v/>
          </cell>
          <cell r="D11631" t="str">
            <v>JOINT ASTAL 2 ROLAND</v>
          </cell>
          <cell r="E11631">
            <v>44797</v>
          </cell>
          <cell r="F11631" t="str">
            <v>ROF</v>
          </cell>
          <cell r="G11631" t="str">
            <v>CI_BESI</v>
          </cell>
          <cell r="H11631" t="str">
            <v>PC</v>
          </cell>
          <cell r="I11631" t="str">
            <v>CPR</v>
          </cell>
          <cell r="J11631" t="str">
            <v/>
          </cell>
          <cell r="K11631" t="str">
            <v>PD</v>
          </cell>
          <cell r="L11631" t="str">
            <v>3015</v>
          </cell>
          <cell r="M11631" t="str">
            <v>V</v>
          </cell>
          <cell r="N11631">
            <v>3132</v>
          </cell>
        </row>
        <row r="11632">
          <cell r="A11632" t="str">
            <v>RM-ROL-BES-00-0054</v>
          </cell>
          <cell r="B11632" t="str">
            <v>CINT</v>
          </cell>
          <cell r="C11632" t="str">
            <v/>
          </cell>
          <cell r="D11632" t="str">
            <v>BUSHING HANDLE ROLAND</v>
          </cell>
          <cell r="E11632">
            <v>0</v>
          </cell>
          <cell r="F11632" t="str">
            <v>ROF</v>
          </cell>
          <cell r="G11632" t="str">
            <v>CI_PIPA</v>
          </cell>
          <cell r="H11632" t="str">
            <v>PC</v>
          </cell>
          <cell r="I11632" t="str">
            <v>CPR</v>
          </cell>
          <cell r="J11632" t="str">
            <v/>
          </cell>
          <cell r="K11632" t="str">
            <v>PD</v>
          </cell>
          <cell r="L11632" t="str">
            <v>3015</v>
          </cell>
          <cell r="M11632" t="str">
            <v>V</v>
          </cell>
          <cell r="N11632">
            <v>5123</v>
          </cell>
        </row>
        <row r="11633">
          <cell r="A11633" t="str">
            <v>RM-ROL-DUS-00-0054</v>
          </cell>
          <cell r="B11633" t="str">
            <v>CINT</v>
          </cell>
          <cell r="C11633" t="str">
            <v/>
          </cell>
          <cell r="D11633" t="str">
            <v>LAYER PROTECTOR 4 ROLAND</v>
          </cell>
          <cell r="E11633">
            <v>44803</v>
          </cell>
          <cell r="F11633" t="str">
            <v>ROF</v>
          </cell>
          <cell r="G11633" t="str">
            <v>CI_DUS</v>
          </cell>
          <cell r="H11633" t="str">
            <v>PC</v>
          </cell>
          <cell r="I11633" t="str">
            <v>CPR</v>
          </cell>
          <cell r="J11633" t="str">
            <v/>
          </cell>
          <cell r="K11633" t="str">
            <v>PD</v>
          </cell>
          <cell r="L11633" t="str">
            <v>3015</v>
          </cell>
          <cell r="M11633" t="str">
            <v>V</v>
          </cell>
          <cell r="N11633">
            <v>1680</v>
          </cell>
        </row>
        <row r="11634">
          <cell r="A11634" t="str">
            <v>RM-ROL-DUS-00-0055</v>
          </cell>
          <cell r="B11634" t="str">
            <v>CINT</v>
          </cell>
          <cell r="C11634" t="str">
            <v/>
          </cell>
          <cell r="D11634" t="str">
            <v>KERTAS BC/BW/MANILA 582 X 295. WHITE T 0</v>
          </cell>
          <cell r="E11634">
            <v>44797</v>
          </cell>
          <cell r="F11634" t="str">
            <v>ROF</v>
          </cell>
          <cell r="G11634" t="str">
            <v>CI_DUS</v>
          </cell>
          <cell r="H11634" t="str">
            <v>PC</v>
          </cell>
          <cell r="I11634" t="str">
            <v>CPR</v>
          </cell>
          <cell r="J11634" t="str">
            <v/>
          </cell>
          <cell r="K11634" t="str">
            <v>PD</v>
          </cell>
          <cell r="L11634" t="str">
            <v>3015</v>
          </cell>
          <cell r="M11634" t="str">
            <v>V</v>
          </cell>
          <cell r="N11634">
            <v>1400</v>
          </cell>
        </row>
        <row r="11635">
          <cell r="A11635" t="str">
            <v>RM-ROL-DUS-00-0056</v>
          </cell>
          <cell r="B11635" t="str">
            <v>CINT</v>
          </cell>
          <cell r="C11635" t="str">
            <v/>
          </cell>
          <cell r="D11635" t="str">
            <v>LAYER BW PAPER WHITE T 0,27 mm X 582 X 2</v>
          </cell>
          <cell r="E11635">
            <v>45169</v>
          </cell>
          <cell r="F11635" t="str">
            <v>ROF</v>
          </cell>
          <cell r="G11635" t="str">
            <v>CI_DUS</v>
          </cell>
          <cell r="H11635" t="str">
            <v>PC</v>
          </cell>
          <cell r="I11635" t="str">
            <v>CPR</v>
          </cell>
          <cell r="J11635" t="str">
            <v/>
          </cell>
          <cell r="K11635" t="str">
            <v>PD</v>
          </cell>
          <cell r="L11635" t="str">
            <v>3015</v>
          </cell>
          <cell r="M11635" t="str">
            <v>V</v>
          </cell>
          <cell r="N11635">
            <v>2144</v>
          </cell>
        </row>
        <row r="11636">
          <cell r="A11636" t="str">
            <v>RM-ROL-DUS-00-0057</v>
          </cell>
          <cell r="B11636" t="str">
            <v>CINT</v>
          </cell>
          <cell r="C11636" t="str">
            <v/>
          </cell>
          <cell r="D11636" t="str">
            <v>LAYER FOR LEG ROLAND BENCH</v>
          </cell>
          <cell r="E11636">
            <v>45169</v>
          </cell>
          <cell r="F11636" t="str">
            <v>ROF</v>
          </cell>
          <cell r="G11636" t="str">
            <v>CI_DUS</v>
          </cell>
          <cell r="H11636" t="str">
            <v>PC</v>
          </cell>
          <cell r="I11636" t="str">
            <v>CPR</v>
          </cell>
          <cell r="J11636" t="str">
            <v/>
          </cell>
          <cell r="K11636" t="str">
            <v>PD</v>
          </cell>
          <cell r="L11636" t="str">
            <v>3015</v>
          </cell>
          <cell r="M11636" t="str">
            <v>V</v>
          </cell>
          <cell r="N11636">
            <v>525</v>
          </cell>
        </row>
        <row r="11637">
          <cell r="A11637" t="str">
            <v>RM-ROL-DUS-00-0058</v>
          </cell>
          <cell r="B11637" t="str">
            <v>CINT</v>
          </cell>
          <cell r="C11637" t="str">
            <v/>
          </cell>
          <cell r="D11637" t="str">
            <v>LAYER PROTECTOR 1 ROLAND</v>
          </cell>
          <cell r="E11637">
            <v>45169</v>
          </cell>
          <cell r="F11637" t="str">
            <v>ROF</v>
          </cell>
          <cell r="G11637" t="str">
            <v>CI_DUS</v>
          </cell>
          <cell r="H11637" t="str">
            <v>PC</v>
          </cell>
          <cell r="I11637" t="str">
            <v>CPR</v>
          </cell>
          <cell r="J11637" t="str">
            <v/>
          </cell>
          <cell r="K11637" t="str">
            <v>PD</v>
          </cell>
          <cell r="L11637" t="str">
            <v>3015</v>
          </cell>
          <cell r="M11637" t="str">
            <v>V</v>
          </cell>
          <cell r="N11637">
            <v>1397</v>
          </cell>
        </row>
        <row r="11638">
          <cell r="A11638" t="str">
            <v>RM-ROL-DUS-00-0059</v>
          </cell>
          <cell r="B11638" t="str">
            <v>CINT</v>
          </cell>
          <cell r="C11638" t="str">
            <v/>
          </cell>
          <cell r="D11638" t="str">
            <v>LAYER PROTECTOR 2 ROLAND</v>
          </cell>
          <cell r="E11638">
            <v>45169</v>
          </cell>
          <cell r="F11638" t="str">
            <v>ROF</v>
          </cell>
          <cell r="G11638" t="str">
            <v>CI_DUS</v>
          </cell>
          <cell r="H11638" t="str">
            <v>PC</v>
          </cell>
          <cell r="I11638" t="str">
            <v>CPR</v>
          </cell>
          <cell r="J11638" t="str">
            <v/>
          </cell>
          <cell r="K11638" t="str">
            <v>PD</v>
          </cell>
          <cell r="L11638" t="str">
            <v>3015</v>
          </cell>
          <cell r="M11638" t="str">
            <v>V</v>
          </cell>
          <cell r="N11638">
            <v>1596</v>
          </cell>
        </row>
        <row r="11639">
          <cell r="A11639" t="str">
            <v>RM-ROL-DUS-00-0060</v>
          </cell>
          <cell r="B11639" t="str">
            <v>CINT</v>
          </cell>
          <cell r="C11639" t="str">
            <v/>
          </cell>
          <cell r="D11639" t="str">
            <v>LAYER PROTECTOR 3 ROLAND</v>
          </cell>
          <cell r="E11639">
            <v>45169</v>
          </cell>
          <cell r="F11639" t="str">
            <v>ROF</v>
          </cell>
          <cell r="G11639" t="str">
            <v>CI_DUS</v>
          </cell>
          <cell r="H11639" t="str">
            <v>PC</v>
          </cell>
          <cell r="I11639" t="str">
            <v>CPR</v>
          </cell>
          <cell r="J11639" t="str">
            <v/>
          </cell>
          <cell r="K11639" t="str">
            <v>PD</v>
          </cell>
          <cell r="L11639" t="str">
            <v>3015</v>
          </cell>
          <cell r="M11639" t="str">
            <v>V</v>
          </cell>
          <cell r="N11639">
            <v>756</v>
          </cell>
        </row>
        <row r="11640">
          <cell r="A11640" t="str">
            <v>RM-ROL-DUS-00-0061</v>
          </cell>
          <cell r="B11640" t="str">
            <v>CINT</v>
          </cell>
          <cell r="C11640" t="str">
            <v/>
          </cell>
          <cell r="D11640" t="str">
            <v>LAYER PROTECTOR 4 ROLAND DUPLEX WHITE</v>
          </cell>
          <cell r="E11640">
            <v>44797</v>
          </cell>
          <cell r="F11640" t="str">
            <v>ROF</v>
          </cell>
          <cell r="G11640" t="str">
            <v>CI_DUS</v>
          </cell>
          <cell r="H11640" t="str">
            <v>PC</v>
          </cell>
          <cell r="I11640" t="str">
            <v>CPR</v>
          </cell>
          <cell r="J11640" t="str">
            <v/>
          </cell>
          <cell r="K11640" t="str">
            <v>PD</v>
          </cell>
          <cell r="L11640" t="str">
            <v>3015</v>
          </cell>
          <cell r="M11640" t="str">
            <v>V</v>
          </cell>
          <cell r="N11640">
            <v>2000</v>
          </cell>
        </row>
        <row r="11641">
          <cell r="A11641" t="str">
            <v>RM-ROL-DUS-00-0062</v>
          </cell>
          <cell r="B11641" t="str">
            <v>CINT</v>
          </cell>
          <cell r="C11641" t="str">
            <v/>
          </cell>
          <cell r="D11641" t="str">
            <v>PACK CASE ROLAND BENCH</v>
          </cell>
          <cell r="E11641">
            <v>45169</v>
          </cell>
          <cell r="F11641" t="str">
            <v>ROF</v>
          </cell>
          <cell r="G11641" t="str">
            <v>CI_DUS</v>
          </cell>
          <cell r="H11641" t="str">
            <v>PC</v>
          </cell>
          <cell r="I11641" t="str">
            <v>CPR</v>
          </cell>
          <cell r="J11641" t="str">
            <v/>
          </cell>
          <cell r="K11641" t="str">
            <v>PD</v>
          </cell>
          <cell r="L11641" t="str">
            <v>3015</v>
          </cell>
          <cell r="M11641" t="str">
            <v>V</v>
          </cell>
          <cell r="N11641">
            <v>8715</v>
          </cell>
        </row>
        <row r="11642">
          <cell r="A11642" t="str">
            <v>RM-ROL-FAB-GI-0001</v>
          </cell>
          <cell r="B11642" t="str">
            <v>CINT</v>
          </cell>
          <cell r="C11642" t="str">
            <v/>
          </cell>
          <cell r="D11642" t="str">
            <v>SEAT COVER ROLLAND BNC-05 BK BLACK</v>
          </cell>
          <cell r="E11642">
            <v>44797</v>
          </cell>
          <cell r="F11642" t="str">
            <v>ROF</v>
          </cell>
          <cell r="G11642" t="str">
            <v>CI_KAIN</v>
          </cell>
          <cell r="H11642" t="str">
            <v>PC</v>
          </cell>
          <cell r="I11642" t="str">
            <v>CPR</v>
          </cell>
          <cell r="J11642" t="str">
            <v/>
          </cell>
          <cell r="K11642" t="str">
            <v>PD</v>
          </cell>
          <cell r="L11642" t="str">
            <v>3015</v>
          </cell>
          <cell r="M11642" t="str">
            <v>V</v>
          </cell>
          <cell r="N11642">
            <v>20297</v>
          </cell>
        </row>
        <row r="11643">
          <cell r="A11643" t="str">
            <v>RM-ROL-FAB-GI-0002</v>
          </cell>
          <cell r="B11643" t="str">
            <v>CINT</v>
          </cell>
          <cell r="C11643" t="str">
            <v/>
          </cell>
          <cell r="D11643" t="str">
            <v>SEAT COVER ROLLAND BNC-05 BW BROWN</v>
          </cell>
          <cell r="E11643">
            <v>44797</v>
          </cell>
          <cell r="F11643" t="str">
            <v>ROF</v>
          </cell>
          <cell r="G11643" t="str">
            <v>CI_KAIN</v>
          </cell>
          <cell r="H11643" t="str">
            <v>PC</v>
          </cell>
          <cell r="I11643" t="str">
            <v>CPR</v>
          </cell>
          <cell r="J11643" t="str">
            <v/>
          </cell>
          <cell r="K11643" t="str">
            <v>PD</v>
          </cell>
          <cell r="L11643" t="str">
            <v>3015</v>
          </cell>
          <cell r="M11643" t="str">
            <v>V</v>
          </cell>
          <cell r="N11643">
            <v>19619</v>
          </cell>
        </row>
        <row r="11644">
          <cell r="A11644" t="str">
            <v>RM-ROL-FAB-GI-0003</v>
          </cell>
          <cell r="B11644" t="str">
            <v>CINT</v>
          </cell>
          <cell r="C11644" t="str">
            <v/>
          </cell>
          <cell r="D11644" t="str">
            <v>SEAT COVER ROLLAND BNC-05 DARK BROWN</v>
          </cell>
          <cell r="E11644">
            <v>44973</v>
          </cell>
          <cell r="F11644" t="str">
            <v>ROF</v>
          </cell>
          <cell r="G11644" t="str">
            <v>CI_KAIN</v>
          </cell>
          <cell r="H11644" t="str">
            <v>PC</v>
          </cell>
          <cell r="I11644" t="str">
            <v>CPR</v>
          </cell>
          <cell r="J11644" t="str">
            <v/>
          </cell>
          <cell r="K11644" t="str">
            <v>PD</v>
          </cell>
          <cell r="L11644" t="str">
            <v>3015</v>
          </cell>
          <cell r="M11644" t="str">
            <v>V</v>
          </cell>
          <cell r="N11644">
            <v>20044</v>
          </cell>
        </row>
        <row r="11645">
          <cell r="A11645" t="str">
            <v>RM-ROL-FAB-GI-0004</v>
          </cell>
          <cell r="B11645" t="str">
            <v>CINT</v>
          </cell>
          <cell r="C11645" t="str">
            <v/>
          </cell>
          <cell r="D11645" t="str">
            <v>SEAT COVER ROLLAND BNC-05 NB LIGHT BROWN</v>
          </cell>
          <cell r="E11645">
            <v>44799</v>
          </cell>
          <cell r="F11645" t="str">
            <v>ROF</v>
          </cell>
          <cell r="G11645" t="str">
            <v>CI_KAIN</v>
          </cell>
          <cell r="H11645" t="str">
            <v>PC</v>
          </cell>
          <cell r="I11645" t="str">
            <v>CPR</v>
          </cell>
          <cell r="J11645" t="str">
            <v/>
          </cell>
          <cell r="K11645" t="str">
            <v>PD</v>
          </cell>
          <cell r="L11645" t="str">
            <v>3015</v>
          </cell>
          <cell r="M11645" t="str">
            <v>V</v>
          </cell>
          <cell r="N11645">
            <v>20115</v>
          </cell>
        </row>
        <row r="11646">
          <cell r="A11646" t="str">
            <v>RM-ROL-FAB-GI-0005</v>
          </cell>
          <cell r="B11646" t="str">
            <v>CINT</v>
          </cell>
          <cell r="C11646" t="str">
            <v/>
          </cell>
          <cell r="D11646" t="str">
            <v>SEAT COVER ROLLAND BNC-05 WH WHITE</v>
          </cell>
          <cell r="E11646">
            <v>44799</v>
          </cell>
          <cell r="F11646" t="str">
            <v>ROF</v>
          </cell>
          <cell r="G11646" t="str">
            <v>CI_KAIN</v>
          </cell>
          <cell r="H11646" t="str">
            <v>PC</v>
          </cell>
          <cell r="I11646" t="str">
            <v>CPR</v>
          </cell>
          <cell r="J11646" t="str">
            <v/>
          </cell>
          <cell r="K11646" t="str">
            <v>PD</v>
          </cell>
          <cell r="L11646" t="str">
            <v>3015</v>
          </cell>
          <cell r="M11646" t="str">
            <v>V</v>
          </cell>
          <cell r="N11646">
            <v>21248</v>
          </cell>
        </row>
        <row r="11647">
          <cell r="A11647" t="str">
            <v>RM-ROL-FAB-GI-0006</v>
          </cell>
          <cell r="B11647" t="str">
            <v>CINT</v>
          </cell>
          <cell r="C11647" t="str">
            <v/>
          </cell>
          <cell r="D11647" t="str">
            <v>SEAT COVER ROLLAND BNC-05-A CHOCOLATE</v>
          </cell>
          <cell r="E11647">
            <v>44797</v>
          </cell>
          <cell r="F11647" t="str">
            <v>ROF</v>
          </cell>
          <cell r="G11647" t="str">
            <v>CI_KAIN</v>
          </cell>
          <cell r="H11647" t="str">
            <v>PC</v>
          </cell>
          <cell r="I11647" t="str">
            <v>CPR</v>
          </cell>
          <cell r="J11647" t="str">
            <v/>
          </cell>
          <cell r="K11647" t="str">
            <v>PD</v>
          </cell>
          <cell r="L11647" t="str">
            <v>3015</v>
          </cell>
          <cell r="M11647" t="str">
            <v>V</v>
          </cell>
          <cell r="N11647">
            <v>19619</v>
          </cell>
        </row>
        <row r="11648">
          <cell r="A11648" t="str">
            <v>RM-ROL-FAB-GI-0007</v>
          </cell>
          <cell r="B11648" t="str">
            <v>CINT</v>
          </cell>
          <cell r="C11648" t="str">
            <v/>
          </cell>
          <cell r="D11648" t="str">
            <v>SEAT COVER PIANO ROLAND O7</v>
          </cell>
          <cell r="E11648">
            <v>44797</v>
          </cell>
          <cell r="F11648" t="str">
            <v>ROF</v>
          </cell>
          <cell r="G11648" t="str">
            <v>CI_KAIN</v>
          </cell>
          <cell r="H11648" t="str">
            <v>PC</v>
          </cell>
          <cell r="I11648" t="str">
            <v>CPR</v>
          </cell>
          <cell r="J11648" t="str">
            <v/>
          </cell>
          <cell r="K11648" t="str">
            <v>PD</v>
          </cell>
          <cell r="L11648" t="str">
            <v>3015</v>
          </cell>
          <cell r="M11648" t="str">
            <v>V</v>
          </cell>
          <cell r="N11648">
            <v>17723</v>
          </cell>
        </row>
        <row r="11649">
          <cell r="A11649" t="str">
            <v>RM-ROL-FAS-00-0001</v>
          </cell>
          <cell r="B11649" t="str">
            <v>CINT</v>
          </cell>
          <cell r="C11649" t="str">
            <v/>
          </cell>
          <cell r="D11649" t="str">
            <v>HEX BOLT M10 X P1.5 X 47</v>
          </cell>
          <cell r="E11649">
            <v>44797</v>
          </cell>
          <cell r="F11649" t="str">
            <v>ROF</v>
          </cell>
          <cell r="G11649" t="str">
            <v>CI_BOLT</v>
          </cell>
          <cell r="H11649" t="str">
            <v>PC</v>
          </cell>
          <cell r="I11649" t="str">
            <v>CPR</v>
          </cell>
          <cell r="J11649" t="str">
            <v/>
          </cell>
          <cell r="K11649" t="str">
            <v>PD</v>
          </cell>
          <cell r="L11649" t="str">
            <v>3015</v>
          </cell>
          <cell r="M11649" t="str">
            <v>V</v>
          </cell>
          <cell r="N11649">
            <v>1750</v>
          </cell>
        </row>
        <row r="11650">
          <cell r="A11650" t="str">
            <v>RM-ROL-FAS-00-0002</v>
          </cell>
          <cell r="B11650" t="str">
            <v>CINT</v>
          </cell>
          <cell r="C11650" t="str">
            <v/>
          </cell>
          <cell r="D11650" t="str">
            <v>HEX BOLT M8 X P1.25 X 45</v>
          </cell>
          <cell r="E11650">
            <v>44797</v>
          </cell>
          <cell r="F11650" t="str">
            <v>ROF</v>
          </cell>
          <cell r="G11650" t="str">
            <v>CI_BOLT</v>
          </cell>
          <cell r="H11650" t="str">
            <v>PC</v>
          </cell>
          <cell r="I11650" t="str">
            <v>CPR</v>
          </cell>
          <cell r="J11650" t="str">
            <v/>
          </cell>
          <cell r="K11650" t="str">
            <v>PD</v>
          </cell>
          <cell r="L11650" t="str">
            <v>3015</v>
          </cell>
          <cell r="M11650" t="str">
            <v>V</v>
          </cell>
          <cell r="N11650">
            <v>750</v>
          </cell>
        </row>
        <row r="11651">
          <cell r="A11651" t="str">
            <v>RM-ROL-FAS-00-0003</v>
          </cell>
          <cell r="B11651" t="str">
            <v>CINT</v>
          </cell>
          <cell r="C11651" t="str">
            <v/>
          </cell>
          <cell r="D11651" t="str">
            <v>HEX BOLT M10 x P1.5 x 50 (BLACK)</v>
          </cell>
          <cell r="E11651">
            <v>45169</v>
          </cell>
          <cell r="F11651" t="str">
            <v>ROF</v>
          </cell>
          <cell r="G11651" t="str">
            <v>CI_BOLT</v>
          </cell>
          <cell r="H11651" t="str">
            <v>PC</v>
          </cell>
          <cell r="I11651" t="str">
            <v>CPR</v>
          </cell>
          <cell r="J11651" t="str">
            <v/>
          </cell>
          <cell r="K11651" t="str">
            <v>PD</v>
          </cell>
          <cell r="L11651" t="str">
            <v>3015</v>
          </cell>
          <cell r="M11651" t="str">
            <v>V</v>
          </cell>
          <cell r="N11651">
            <v>2546</v>
          </cell>
        </row>
        <row r="11652">
          <cell r="A11652" t="str">
            <v>RM-ROL-FAS-00-0004</v>
          </cell>
          <cell r="B11652" t="str">
            <v>CINT</v>
          </cell>
          <cell r="C11652" t="str">
            <v/>
          </cell>
          <cell r="D11652" t="str">
            <v>HEX NUT M10 x P1.5 (MENTAH)</v>
          </cell>
          <cell r="E11652">
            <v>44797</v>
          </cell>
          <cell r="F11652" t="str">
            <v>ROF</v>
          </cell>
          <cell r="G11652" t="str">
            <v>CI_BOLT</v>
          </cell>
          <cell r="H11652" t="str">
            <v>PC</v>
          </cell>
          <cell r="I11652" t="str">
            <v>CPR</v>
          </cell>
          <cell r="J11652" t="str">
            <v/>
          </cell>
          <cell r="K11652" t="str">
            <v>PD</v>
          </cell>
          <cell r="L11652" t="str">
            <v>3015</v>
          </cell>
          <cell r="M11652" t="str">
            <v>V</v>
          </cell>
          <cell r="N11652">
            <v>461</v>
          </cell>
        </row>
        <row r="11653">
          <cell r="A11653" t="str">
            <v>RM-ROL-FAS-00-0005</v>
          </cell>
          <cell r="B11653" t="str">
            <v>CINT</v>
          </cell>
          <cell r="C11653" t="str">
            <v/>
          </cell>
          <cell r="D11653" t="str">
            <v>NUT M 16 X P 2.5</v>
          </cell>
          <cell r="E11653">
            <v>44797</v>
          </cell>
          <cell r="F11653" t="str">
            <v>ROF</v>
          </cell>
          <cell r="G11653" t="str">
            <v>CI_BOLT</v>
          </cell>
          <cell r="H11653" t="str">
            <v>PC</v>
          </cell>
          <cell r="I11653" t="str">
            <v>CPR</v>
          </cell>
          <cell r="J11653" t="str">
            <v/>
          </cell>
          <cell r="K11653" t="str">
            <v>PD</v>
          </cell>
          <cell r="L11653" t="str">
            <v>3015</v>
          </cell>
          <cell r="M11653" t="str">
            <v>V</v>
          </cell>
          <cell r="N11653">
            <v>6200</v>
          </cell>
        </row>
        <row r="11654">
          <cell r="A11654" t="str">
            <v>RM-ROL-FAS-00-0006</v>
          </cell>
          <cell r="B11654" t="str">
            <v>CINT</v>
          </cell>
          <cell r="C11654" t="str">
            <v/>
          </cell>
          <cell r="D11654" t="str">
            <v>NUT M 16 X P 2.5 (ULIR KIRI)</v>
          </cell>
          <cell r="E11654">
            <v>44797</v>
          </cell>
          <cell r="F11654" t="str">
            <v>ROF</v>
          </cell>
          <cell r="G11654" t="str">
            <v>CI_BOLT</v>
          </cell>
          <cell r="H11654" t="str">
            <v>PC</v>
          </cell>
          <cell r="I11654" t="str">
            <v>CPR</v>
          </cell>
          <cell r="J11654" t="str">
            <v/>
          </cell>
          <cell r="K11654" t="str">
            <v>PD</v>
          </cell>
          <cell r="L11654" t="str">
            <v>3015</v>
          </cell>
          <cell r="M11654" t="str">
            <v>V</v>
          </cell>
          <cell r="N11654">
            <v>6200</v>
          </cell>
        </row>
        <row r="11655">
          <cell r="A11655" t="str">
            <v>RM-ROL-FAS-00-0007</v>
          </cell>
          <cell r="B11655" t="str">
            <v>CINT</v>
          </cell>
          <cell r="C11655" t="str">
            <v/>
          </cell>
          <cell r="D11655" t="str">
            <v>PLAIN WASHER DIA 10 BLACK</v>
          </cell>
          <cell r="E11655">
            <v>45169</v>
          </cell>
          <cell r="F11655" t="str">
            <v>ROF</v>
          </cell>
          <cell r="G11655" t="str">
            <v>CI_BOLT</v>
          </cell>
          <cell r="H11655" t="str">
            <v>PC</v>
          </cell>
          <cell r="I11655" t="str">
            <v>CPR</v>
          </cell>
          <cell r="J11655" t="str">
            <v/>
          </cell>
          <cell r="K11655" t="str">
            <v>PD</v>
          </cell>
          <cell r="L11655" t="str">
            <v>3015</v>
          </cell>
          <cell r="M11655" t="str">
            <v>V</v>
          </cell>
          <cell r="N11655">
            <v>352</v>
          </cell>
        </row>
        <row r="11656">
          <cell r="A11656" t="str">
            <v>RM-ROL-FAS-00-0008</v>
          </cell>
          <cell r="B11656" t="str">
            <v>CINT</v>
          </cell>
          <cell r="C11656" t="str">
            <v/>
          </cell>
          <cell r="D11656" t="str">
            <v>RIVET (1) ├ÿ 4 X 6</v>
          </cell>
          <cell r="E11656">
            <v>45169</v>
          </cell>
          <cell r="F11656" t="str">
            <v>ROF</v>
          </cell>
          <cell r="G11656" t="str">
            <v>CI_BOLT</v>
          </cell>
          <cell r="H11656" t="str">
            <v>PC</v>
          </cell>
          <cell r="I11656" t="str">
            <v>CPR</v>
          </cell>
          <cell r="J11656" t="str">
            <v/>
          </cell>
          <cell r="K11656" t="str">
            <v>PD</v>
          </cell>
          <cell r="L11656" t="str">
            <v>3015</v>
          </cell>
          <cell r="M11656" t="str">
            <v>V</v>
          </cell>
          <cell r="N11656">
            <v>57</v>
          </cell>
        </row>
        <row r="11657">
          <cell r="A11657" t="str">
            <v>RM-ROL-FAS-00-0009</v>
          </cell>
          <cell r="B11657" t="str">
            <v>CINT</v>
          </cell>
          <cell r="C11657" t="str">
            <v/>
          </cell>
          <cell r="D11657" t="str">
            <v>RIVET (2) ├ÿ 6 X 8</v>
          </cell>
          <cell r="E11657">
            <v>45169</v>
          </cell>
          <cell r="F11657" t="str">
            <v>ROF</v>
          </cell>
          <cell r="G11657" t="str">
            <v>CI_BOLT</v>
          </cell>
          <cell r="H11657" t="str">
            <v>PC</v>
          </cell>
          <cell r="I11657" t="str">
            <v>CPR</v>
          </cell>
          <cell r="J11657" t="str">
            <v/>
          </cell>
          <cell r="K11657" t="str">
            <v>PD</v>
          </cell>
          <cell r="L11657" t="str">
            <v>3015</v>
          </cell>
          <cell r="M11657" t="str">
            <v>V</v>
          </cell>
          <cell r="N11657">
            <v>197</v>
          </cell>
        </row>
        <row r="11658">
          <cell r="A11658" t="str">
            <v>RM-ROL-FAS-00-0010</v>
          </cell>
          <cell r="B11658" t="str">
            <v>CINT</v>
          </cell>
          <cell r="C11658" t="str">
            <v/>
          </cell>
          <cell r="D11658" t="str">
            <v>RIVET (3) ├ÿ 6 X 10 BLACK</v>
          </cell>
          <cell r="E11658">
            <v>45169</v>
          </cell>
          <cell r="F11658" t="str">
            <v>ROF</v>
          </cell>
          <cell r="G11658" t="str">
            <v>CI_BOLT</v>
          </cell>
          <cell r="H11658" t="str">
            <v>PC</v>
          </cell>
          <cell r="I11658" t="str">
            <v>CPR</v>
          </cell>
          <cell r="J11658" t="str">
            <v/>
          </cell>
          <cell r="K11658" t="str">
            <v>PD</v>
          </cell>
          <cell r="L11658" t="str">
            <v>3015</v>
          </cell>
          <cell r="M11658" t="str">
            <v>V</v>
          </cell>
          <cell r="N11658">
            <v>199</v>
          </cell>
        </row>
        <row r="11659">
          <cell r="A11659" t="str">
            <v>RM-ROL-FAS-00-0011</v>
          </cell>
          <cell r="B11659" t="str">
            <v>CINT</v>
          </cell>
          <cell r="C11659" t="str">
            <v/>
          </cell>
          <cell r="D11659" t="str">
            <v>RIVET (3) ├ÿ 6 X 10 MENTAH</v>
          </cell>
          <cell r="E11659">
            <v>44797</v>
          </cell>
          <cell r="F11659" t="str">
            <v>ROF</v>
          </cell>
          <cell r="G11659" t="str">
            <v>CI_BOLT</v>
          </cell>
          <cell r="H11659" t="str">
            <v>PC</v>
          </cell>
          <cell r="I11659" t="str">
            <v>CPR</v>
          </cell>
          <cell r="J11659" t="str">
            <v/>
          </cell>
          <cell r="K11659" t="str">
            <v>PD</v>
          </cell>
          <cell r="L11659" t="str">
            <v>3015</v>
          </cell>
          <cell r="M11659" t="str">
            <v>V</v>
          </cell>
          <cell r="N11659">
            <v>182</v>
          </cell>
        </row>
        <row r="11660">
          <cell r="A11660" t="str">
            <v>RM-ROL-FAS-00-0012</v>
          </cell>
          <cell r="B11660" t="str">
            <v>CINT</v>
          </cell>
          <cell r="C11660" t="str">
            <v/>
          </cell>
          <cell r="D11660" t="str">
            <v>SPRING PIN ├ÿ4.3x16 BLACK. JIS B 2808</v>
          </cell>
          <cell r="E11660">
            <v>45169</v>
          </cell>
          <cell r="F11660" t="str">
            <v>ROF</v>
          </cell>
          <cell r="G11660" t="str">
            <v>CI_BOLT</v>
          </cell>
          <cell r="H11660" t="str">
            <v>PC</v>
          </cell>
          <cell r="I11660" t="str">
            <v>CPR</v>
          </cell>
          <cell r="J11660" t="str">
            <v/>
          </cell>
          <cell r="K11660" t="str">
            <v>PD</v>
          </cell>
          <cell r="L11660" t="str">
            <v>3015</v>
          </cell>
          <cell r="M11660" t="str">
            <v>V</v>
          </cell>
          <cell r="N11660">
            <v>622</v>
          </cell>
        </row>
        <row r="11661">
          <cell r="A11661" t="str">
            <v>RM-ROL-FAS-00-0013</v>
          </cell>
          <cell r="B11661" t="str">
            <v>CINT</v>
          </cell>
          <cell r="C11661" t="str">
            <v/>
          </cell>
          <cell r="D11661" t="str">
            <v>SPRING WASHER M 10</v>
          </cell>
          <cell r="E11661">
            <v>45169</v>
          </cell>
          <cell r="F11661" t="str">
            <v>ROF</v>
          </cell>
          <cell r="G11661" t="str">
            <v>CI_OTH</v>
          </cell>
          <cell r="H11661" t="str">
            <v>PC</v>
          </cell>
          <cell r="I11661" t="str">
            <v>CPR</v>
          </cell>
          <cell r="J11661" t="str">
            <v/>
          </cell>
          <cell r="K11661" t="str">
            <v>PD</v>
          </cell>
          <cell r="L11661" t="str">
            <v>3015</v>
          </cell>
          <cell r="M11661" t="str">
            <v>V</v>
          </cell>
          <cell r="N11661">
            <v>201</v>
          </cell>
        </row>
        <row r="11662">
          <cell r="A11662" t="str">
            <v>RM-ROL-FAS-00-0014</v>
          </cell>
          <cell r="B11662" t="str">
            <v>CINT</v>
          </cell>
          <cell r="C11662" t="str">
            <v/>
          </cell>
          <cell r="D11662" t="str">
            <v>SPRING WASHER M 10 BLACK</v>
          </cell>
          <cell r="E11662">
            <v>45169</v>
          </cell>
          <cell r="F11662" t="str">
            <v>ROF</v>
          </cell>
          <cell r="G11662" t="str">
            <v>CI_BOLT</v>
          </cell>
          <cell r="H11662" t="str">
            <v>PC</v>
          </cell>
          <cell r="I11662" t="str">
            <v>CPR</v>
          </cell>
          <cell r="J11662" t="str">
            <v/>
          </cell>
          <cell r="K11662" t="str">
            <v>PD</v>
          </cell>
          <cell r="L11662" t="str">
            <v>3015</v>
          </cell>
          <cell r="M11662" t="str">
            <v>V</v>
          </cell>
          <cell r="N11662">
            <v>495</v>
          </cell>
        </row>
        <row r="11663">
          <cell r="A11663" t="str">
            <v>RM-ROL-FAS-00-0015</v>
          </cell>
          <cell r="B11663" t="str">
            <v>CINT</v>
          </cell>
          <cell r="C11663" t="str">
            <v/>
          </cell>
          <cell r="D11663" t="str">
            <v>T/S T.HEAD NO.1 M5 x 14 BLACK</v>
          </cell>
          <cell r="E11663">
            <v>45169</v>
          </cell>
          <cell r="F11663" t="str">
            <v>ROF</v>
          </cell>
          <cell r="G11663" t="str">
            <v>CI_OTH</v>
          </cell>
          <cell r="H11663" t="str">
            <v>PC</v>
          </cell>
          <cell r="I11663" t="str">
            <v>CPR</v>
          </cell>
          <cell r="J11663" t="str">
            <v/>
          </cell>
          <cell r="K11663" t="str">
            <v>PD</v>
          </cell>
          <cell r="L11663" t="str">
            <v>3015</v>
          </cell>
          <cell r="M11663" t="str">
            <v>V</v>
          </cell>
          <cell r="N11663">
            <v>139</v>
          </cell>
        </row>
        <row r="11664">
          <cell r="A11664" t="str">
            <v>RM-ROL-FAS-00-0016</v>
          </cell>
          <cell r="B11664" t="str">
            <v>CINT</v>
          </cell>
          <cell r="C11664" t="str">
            <v/>
          </cell>
          <cell r="D11664" t="str">
            <v>TAPPING BOLT P-HEAD M5 X  P0.8 X 10 NO.3</v>
          </cell>
          <cell r="E11664">
            <v>45169</v>
          </cell>
          <cell r="F11664" t="str">
            <v>ROF</v>
          </cell>
          <cell r="G11664" t="str">
            <v>CI_BOLT</v>
          </cell>
          <cell r="H11664" t="str">
            <v>PC</v>
          </cell>
          <cell r="I11664" t="str">
            <v>CPR</v>
          </cell>
          <cell r="J11664" t="str">
            <v/>
          </cell>
          <cell r="K11664" t="str">
            <v>PD</v>
          </cell>
          <cell r="L11664" t="str">
            <v>3015</v>
          </cell>
          <cell r="M11664" t="str">
            <v>V</v>
          </cell>
          <cell r="N11664">
            <v>168</v>
          </cell>
        </row>
        <row r="11665">
          <cell r="A11665" t="str">
            <v>RM-ROL-FAS-SC-0001</v>
          </cell>
          <cell r="B11665" t="str">
            <v>CINT</v>
          </cell>
          <cell r="C11665" t="str">
            <v/>
          </cell>
          <cell r="D11665" t="str">
            <v>RIVET (3)  6 X 10 BLACK</v>
          </cell>
          <cell r="E11665">
            <v>44851</v>
          </cell>
          <cell r="F11665" t="str">
            <v>ROF</v>
          </cell>
          <cell r="G11665" t="str">
            <v>CI_BOLT</v>
          </cell>
          <cell r="H11665" t="str">
            <v>PC</v>
          </cell>
          <cell r="I11665" t="str">
            <v>CPR</v>
          </cell>
          <cell r="J11665" t="str">
            <v/>
          </cell>
          <cell r="K11665" t="str">
            <v>PD</v>
          </cell>
          <cell r="L11665" t="str">
            <v>3015</v>
          </cell>
          <cell r="M11665" t="str">
            <v>V</v>
          </cell>
          <cell r="N11665">
            <v>70</v>
          </cell>
        </row>
        <row r="11666">
          <cell r="A11666" t="str">
            <v>RM-ROL-FOM-00-0017</v>
          </cell>
          <cell r="B11666" t="str">
            <v>CINT</v>
          </cell>
          <cell r="C11666" t="str">
            <v/>
          </cell>
          <cell r="D11666" t="str">
            <v>NEW STYROFOAM 1 ROLAND (45 X 140 X 110)</v>
          </cell>
          <cell r="E11666">
            <v>45169</v>
          </cell>
          <cell r="F11666" t="str">
            <v>ROF</v>
          </cell>
          <cell r="G11666" t="str">
            <v>CI_BUSA</v>
          </cell>
          <cell r="H11666" t="str">
            <v>PC</v>
          </cell>
          <cell r="I11666" t="str">
            <v>CPR</v>
          </cell>
          <cell r="J11666" t="str">
            <v/>
          </cell>
          <cell r="K11666" t="str">
            <v>PD</v>
          </cell>
          <cell r="L11666" t="str">
            <v>3015</v>
          </cell>
          <cell r="M11666" t="str">
            <v>V</v>
          </cell>
          <cell r="N11666">
            <v>709</v>
          </cell>
        </row>
        <row r="11667">
          <cell r="A11667" t="str">
            <v>RM-ROL-FOM-00-0018</v>
          </cell>
          <cell r="B11667" t="str">
            <v>CINT</v>
          </cell>
          <cell r="C11667" t="str">
            <v/>
          </cell>
          <cell r="D11667" t="str">
            <v>SEAT FOAM 1 ROLAND</v>
          </cell>
          <cell r="E11667">
            <v>45169</v>
          </cell>
          <cell r="F11667" t="str">
            <v>ROF</v>
          </cell>
          <cell r="G11667" t="str">
            <v>CI_BUSA</v>
          </cell>
          <cell r="H11667" t="str">
            <v>PC</v>
          </cell>
          <cell r="I11667" t="str">
            <v>CPR</v>
          </cell>
          <cell r="J11667" t="str">
            <v/>
          </cell>
          <cell r="K11667" t="str">
            <v>PD</v>
          </cell>
          <cell r="L11667" t="str">
            <v>3015</v>
          </cell>
          <cell r="M11667" t="str">
            <v>V</v>
          </cell>
          <cell r="N11667">
            <v>6187</v>
          </cell>
        </row>
        <row r="11668">
          <cell r="A11668" t="str">
            <v>RM-ROL-FOM-00-0019</v>
          </cell>
          <cell r="B11668" t="str">
            <v>CINT</v>
          </cell>
          <cell r="C11668" t="str">
            <v/>
          </cell>
          <cell r="D11668" t="str">
            <v>SEAT FOAM 2 ROLAND</v>
          </cell>
          <cell r="E11668">
            <v>45169</v>
          </cell>
          <cell r="F11668" t="str">
            <v>ROF</v>
          </cell>
          <cell r="G11668" t="str">
            <v>CI_BUSA</v>
          </cell>
          <cell r="H11668" t="str">
            <v>PC</v>
          </cell>
          <cell r="I11668" t="str">
            <v>CPR</v>
          </cell>
          <cell r="J11668" t="str">
            <v/>
          </cell>
          <cell r="K11668" t="str">
            <v>PD</v>
          </cell>
          <cell r="L11668" t="str">
            <v>3015</v>
          </cell>
          <cell r="M11668" t="str">
            <v>V</v>
          </cell>
          <cell r="N11668">
            <v>3062</v>
          </cell>
        </row>
        <row r="11669">
          <cell r="A11669" t="str">
            <v>RM-ROL-FOM-00-0020</v>
          </cell>
          <cell r="B11669" t="str">
            <v>CINT</v>
          </cell>
          <cell r="C11669" t="str">
            <v/>
          </cell>
          <cell r="D11669" t="str">
            <v>STYROFOAM 1 ROLAND ( 45 X 120 X 110 )</v>
          </cell>
          <cell r="E11669">
            <v>44797</v>
          </cell>
          <cell r="F11669" t="str">
            <v>ROF</v>
          </cell>
          <cell r="G11669" t="str">
            <v>CI_BUSA</v>
          </cell>
          <cell r="H11669" t="str">
            <v>PC</v>
          </cell>
          <cell r="I11669" t="str">
            <v>CPR</v>
          </cell>
          <cell r="J11669" t="str">
            <v/>
          </cell>
          <cell r="K11669" t="str">
            <v>PD</v>
          </cell>
          <cell r="L11669" t="str">
            <v>3015</v>
          </cell>
          <cell r="M11669" t="str">
            <v>V</v>
          </cell>
          <cell r="N11669">
            <v>1200</v>
          </cell>
        </row>
        <row r="11670">
          <cell r="A11670" t="str">
            <v>RM-ROL-FOM-00-0021</v>
          </cell>
          <cell r="B11670" t="str">
            <v>CINT</v>
          </cell>
          <cell r="C11670" t="str">
            <v/>
          </cell>
          <cell r="D11670" t="str">
            <v>STYROFOAM 2 ROLAND ( 10 X 300 X 145 )</v>
          </cell>
          <cell r="E11670">
            <v>45169</v>
          </cell>
          <cell r="F11670" t="str">
            <v>ROF</v>
          </cell>
          <cell r="G11670" t="str">
            <v>CI_BUSA</v>
          </cell>
          <cell r="H11670" t="str">
            <v>PC</v>
          </cell>
          <cell r="I11670" t="str">
            <v>CPR</v>
          </cell>
          <cell r="J11670" t="str">
            <v/>
          </cell>
          <cell r="K11670" t="str">
            <v>PD</v>
          </cell>
          <cell r="L11670" t="str">
            <v>3015</v>
          </cell>
          <cell r="M11670" t="str">
            <v>V</v>
          </cell>
          <cell r="N11670">
            <v>507</v>
          </cell>
        </row>
        <row r="11671">
          <cell r="A11671" t="str">
            <v>RM-ROL-FOM-00-0022</v>
          </cell>
          <cell r="B11671" t="str">
            <v>CINT</v>
          </cell>
          <cell r="C11671" t="str">
            <v/>
          </cell>
          <cell r="D11671" t="str">
            <v>U FOAM ATY 3 MM X 1220 X 2440</v>
          </cell>
          <cell r="E11671">
            <v>44797</v>
          </cell>
          <cell r="F11671" t="str">
            <v>ROF</v>
          </cell>
          <cell r="G11671" t="str">
            <v>CI_BUSA</v>
          </cell>
          <cell r="H11671" t="str">
            <v>PC</v>
          </cell>
          <cell r="I11671" t="str">
            <v>CPR</v>
          </cell>
          <cell r="J11671" t="str">
            <v/>
          </cell>
          <cell r="K11671" t="str">
            <v>PD</v>
          </cell>
          <cell r="L11671" t="str">
            <v>3015</v>
          </cell>
          <cell r="M11671" t="str">
            <v>V</v>
          </cell>
          <cell r="N11671">
            <v>30000</v>
          </cell>
        </row>
        <row r="11672">
          <cell r="A11672" t="str">
            <v>RM-ROL-I10-OT-0001</v>
          </cell>
          <cell r="B11672" t="str">
            <v>CINT</v>
          </cell>
          <cell r="C11672" t="str">
            <v/>
          </cell>
          <cell r="D11672" t="str">
            <v>RIVET (3)  6 X 10 BLACK</v>
          </cell>
          <cell r="E11672">
            <v>44797</v>
          </cell>
          <cell r="F11672" t="str">
            <v>ROF</v>
          </cell>
          <cell r="G11672" t="str">
            <v>CI_BOLT</v>
          </cell>
          <cell r="H11672" t="str">
            <v>PC</v>
          </cell>
          <cell r="I11672" t="str">
            <v>CPR</v>
          </cell>
          <cell r="J11672" t="str">
            <v/>
          </cell>
          <cell r="K11672" t="str">
            <v>PD</v>
          </cell>
          <cell r="L11672" t="str">
            <v>3015</v>
          </cell>
          <cell r="M11672" t="str">
            <v>V</v>
          </cell>
          <cell r="N11672">
            <v>199</v>
          </cell>
        </row>
        <row r="11673">
          <cell r="A11673" t="str">
            <v>RM-ROL-ICT-SC-0001</v>
          </cell>
          <cell r="B11673" t="str">
            <v>CINT</v>
          </cell>
          <cell r="C11673" t="str">
            <v/>
          </cell>
          <cell r="D11673" t="str">
            <v>CENTER BRACKET - L COMPLE ROLAND KW0</v>
          </cell>
          <cell r="E11673">
            <v>44797</v>
          </cell>
          <cell r="F11673" t="str">
            <v>ROF</v>
          </cell>
          <cell r="G11673" t="str">
            <v>CI_ICT</v>
          </cell>
          <cell r="H11673" t="str">
            <v>PC</v>
          </cell>
          <cell r="I11673" t="str">
            <v>CPR</v>
          </cell>
          <cell r="J11673" t="str">
            <v/>
          </cell>
          <cell r="K11673" t="str">
            <v>PD</v>
          </cell>
          <cell r="L11673" t="str">
            <v>3015</v>
          </cell>
          <cell r="M11673" t="str">
            <v>V</v>
          </cell>
          <cell r="N11673">
            <v>13568</v>
          </cell>
        </row>
        <row r="11674">
          <cell r="A11674" t="str">
            <v>RM-ROL-ICT-SC-0002</v>
          </cell>
          <cell r="B11674" t="str">
            <v>CINT</v>
          </cell>
          <cell r="C11674" t="str">
            <v/>
          </cell>
          <cell r="D11674" t="str">
            <v>CENTER BRACKET - R COMPLE ROLAND KW0</v>
          </cell>
          <cell r="E11674">
            <v>44797</v>
          </cell>
          <cell r="F11674" t="str">
            <v>ROF</v>
          </cell>
          <cell r="G11674" t="str">
            <v>CI_ICT</v>
          </cell>
          <cell r="H11674" t="str">
            <v>PC</v>
          </cell>
          <cell r="I11674" t="str">
            <v>CPR</v>
          </cell>
          <cell r="J11674" t="str">
            <v/>
          </cell>
          <cell r="K11674" t="str">
            <v>PD</v>
          </cell>
          <cell r="L11674" t="str">
            <v>3015</v>
          </cell>
          <cell r="M11674" t="str">
            <v>V</v>
          </cell>
          <cell r="N11674">
            <v>13292</v>
          </cell>
        </row>
        <row r="11675">
          <cell r="A11675" t="str">
            <v>RM-ROL-ICT-SC-0003</v>
          </cell>
          <cell r="B11675" t="str">
            <v>CINT</v>
          </cell>
          <cell r="C11675" t="str">
            <v/>
          </cell>
          <cell r="D11675" t="str">
            <v>CENTER BRACKET ROLAND KB0</v>
          </cell>
          <cell r="E11675">
            <v>44797</v>
          </cell>
          <cell r="F11675" t="str">
            <v>ROF</v>
          </cell>
          <cell r="G11675" t="str">
            <v>CI_ICT</v>
          </cell>
          <cell r="H11675" t="str">
            <v>PC</v>
          </cell>
          <cell r="I11675" t="str">
            <v>CPR</v>
          </cell>
          <cell r="J11675" t="str">
            <v/>
          </cell>
          <cell r="K11675" t="str">
            <v>PD</v>
          </cell>
          <cell r="L11675" t="str">
            <v>3015</v>
          </cell>
          <cell r="M11675" t="str">
            <v>V</v>
          </cell>
          <cell r="N11675">
            <v>5522</v>
          </cell>
        </row>
        <row r="11676">
          <cell r="A11676" t="str">
            <v>RM-ROL-ICT-SC-0004</v>
          </cell>
          <cell r="B11676" t="str">
            <v>CINT</v>
          </cell>
          <cell r="C11676" t="str">
            <v/>
          </cell>
          <cell r="D11676" t="str">
            <v>MAIN FRAME ROLAND ASSY</v>
          </cell>
          <cell r="E11676">
            <v>44876</v>
          </cell>
          <cell r="F11676" t="str">
            <v>ROF</v>
          </cell>
          <cell r="G11676" t="str">
            <v>CI_ICT</v>
          </cell>
          <cell r="H11676" t="str">
            <v>PC</v>
          </cell>
          <cell r="I11676" t="str">
            <v>CPR</v>
          </cell>
          <cell r="J11676" t="str">
            <v/>
          </cell>
          <cell r="K11676" t="str">
            <v>PD</v>
          </cell>
          <cell r="L11676" t="str">
            <v>3015</v>
          </cell>
          <cell r="M11676" t="str">
            <v>V</v>
          </cell>
          <cell r="N11676">
            <v>60540</v>
          </cell>
        </row>
        <row r="11677">
          <cell r="A11677" t="str">
            <v>RM-ROL-ICT-SC-0005</v>
          </cell>
          <cell r="B11677" t="str">
            <v>CINT</v>
          </cell>
          <cell r="C11677" t="str">
            <v/>
          </cell>
          <cell r="D11677" t="str">
            <v>LEG PIPE ROLAND KB0</v>
          </cell>
          <cell r="E11677">
            <v>45130</v>
          </cell>
          <cell r="F11677" t="str">
            <v>ROF</v>
          </cell>
          <cell r="G11677" t="str">
            <v>CI_ICT</v>
          </cell>
          <cell r="H11677" t="str">
            <v>PC</v>
          </cell>
          <cell r="I11677" t="str">
            <v>CPR</v>
          </cell>
          <cell r="J11677" t="str">
            <v/>
          </cell>
          <cell r="K11677" t="str">
            <v>PD</v>
          </cell>
          <cell r="L11677" t="str">
            <v>3015</v>
          </cell>
          <cell r="M11677" t="str">
            <v>V</v>
          </cell>
          <cell r="N11677">
            <v>9030</v>
          </cell>
        </row>
        <row r="11678">
          <cell r="A11678" t="str">
            <v>RM-ROL-ICT-SC-0006</v>
          </cell>
          <cell r="B11678" t="str">
            <v>CINT</v>
          </cell>
          <cell r="C11678" t="str">
            <v/>
          </cell>
          <cell r="D11678" t="str">
            <v>HINGE COMPL-1 ROLAND KW0</v>
          </cell>
          <cell r="E11678">
            <v>44797</v>
          </cell>
          <cell r="F11678" t="str">
            <v>ROF</v>
          </cell>
          <cell r="G11678" t="str">
            <v>CI_ICT</v>
          </cell>
          <cell r="H11678" t="str">
            <v>PC</v>
          </cell>
          <cell r="I11678" t="str">
            <v>CPR</v>
          </cell>
          <cell r="J11678" t="str">
            <v/>
          </cell>
          <cell r="K11678" t="str">
            <v>PD</v>
          </cell>
          <cell r="L11678" t="str">
            <v>3015</v>
          </cell>
          <cell r="M11678" t="str">
            <v>V</v>
          </cell>
          <cell r="N11678">
            <v>7588</v>
          </cell>
        </row>
        <row r="11679">
          <cell r="A11679" t="str">
            <v>RM-ROL-ICT-SC-0007</v>
          </cell>
          <cell r="B11679" t="str">
            <v>CINT</v>
          </cell>
          <cell r="C11679" t="str">
            <v/>
          </cell>
          <cell r="D11679" t="str">
            <v>HINGE COMPL-2 ROLAND KW0</v>
          </cell>
          <cell r="E11679">
            <v>44797</v>
          </cell>
          <cell r="F11679" t="str">
            <v>ROF</v>
          </cell>
          <cell r="G11679" t="str">
            <v>CI_ICT</v>
          </cell>
          <cell r="H11679" t="str">
            <v>PC</v>
          </cell>
          <cell r="I11679" t="str">
            <v>CPR</v>
          </cell>
          <cell r="J11679" t="str">
            <v/>
          </cell>
          <cell r="K11679" t="str">
            <v>PD</v>
          </cell>
          <cell r="L11679" t="str">
            <v>3015</v>
          </cell>
          <cell r="M11679" t="str">
            <v>V</v>
          </cell>
          <cell r="N11679">
            <v>7759</v>
          </cell>
        </row>
        <row r="11680">
          <cell r="A11680" t="str">
            <v>RM-ROL-ICT-SC-0008</v>
          </cell>
          <cell r="B11680" t="str">
            <v>CINT</v>
          </cell>
          <cell r="C11680" t="str">
            <v/>
          </cell>
          <cell r="D11680" t="str">
            <v>HINGE PLATE 1 ROLAND</v>
          </cell>
          <cell r="E11680">
            <v>44811</v>
          </cell>
          <cell r="F11680" t="str">
            <v>ROF</v>
          </cell>
          <cell r="G11680" t="str">
            <v>CI_ICT</v>
          </cell>
          <cell r="H11680" t="str">
            <v>PC</v>
          </cell>
          <cell r="I11680" t="str">
            <v>CPR</v>
          </cell>
          <cell r="J11680" t="str">
            <v/>
          </cell>
          <cell r="K11680" t="str">
            <v>PD</v>
          </cell>
          <cell r="L11680" t="str">
            <v>3015</v>
          </cell>
          <cell r="M11680" t="str">
            <v>V</v>
          </cell>
          <cell r="N11680">
            <v>2519</v>
          </cell>
        </row>
        <row r="11681">
          <cell r="A11681" t="str">
            <v>RM-ROL-ICT-SC-0009</v>
          </cell>
          <cell r="B11681" t="str">
            <v>CINT</v>
          </cell>
          <cell r="C11681" t="str">
            <v/>
          </cell>
          <cell r="D11681" t="str">
            <v>HINGE PLATE 2 ROLAND</v>
          </cell>
          <cell r="E11681">
            <v>44797</v>
          </cell>
          <cell r="F11681" t="str">
            <v>ROF</v>
          </cell>
          <cell r="G11681" t="str">
            <v>CI_ICT</v>
          </cell>
          <cell r="H11681" t="str">
            <v>PC</v>
          </cell>
          <cell r="I11681" t="str">
            <v>CPR</v>
          </cell>
          <cell r="J11681" t="str">
            <v/>
          </cell>
          <cell r="K11681" t="str">
            <v>PD</v>
          </cell>
          <cell r="L11681" t="str">
            <v>3015</v>
          </cell>
          <cell r="M11681" t="str">
            <v>V</v>
          </cell>
          <cell r="N11681">
            <v>3150</v>
          </cell>
        </row>
        <row r="11682">
          <cell r="A11682" t="str">
            <v>RM-ROL-ICT-SC-0010</v>
          </cell>
          <cell r="B11682" t="str">
            <v>CINT</v>
          </cell>
          <cell r="C11682" t="str">
            <v/>
          </cell>
          <cell r="D11682" t="str">
            <v>INSERT PLATE ROLAND KB0</v>
          </cell>
          <cell r="E11682">
            <v>44797</v>
          </cell>
          <cell r="F11682" t="str">
            <v>ROF</v>
          </cell>
          <cell r="G11682" t="str">
            <v>CI_ICT</v>
          </cell>
          <cell r="H11682" t="str">
            <v>PC</v>
          </cell>
          <cell r="I11682" t="str">
            <v>CPR</v>
          </cell>
          <cell r="J11682" t="str">
            <v/>
          </cell>
          <cell r="K11682" t="str">
            <v>PD</v>
          </cell>
          <cell r="L11682" t="str">
            <v>3015</v>
          </cell>
          <cell r="M11682" t="str">
            <v>V</v>
          </cell>
          <cell r="N11682">
            <v>551</v>
          </cell>
        </row>
        <row r="11683">
          <cell r="A11683" t="str">
            <v>RM-ROL-ICT-SC-0011</v>
          </cell>
          <cell r="B11683" t="str">
            <v>CINT</v>
          </cell>
          <cell r="C11683" t="str">
            <v/>
          </cell>
          <cell r="D11683" t="str">
            <v>INSERT PLATE ROLAND KW0</v>
          </cell>
          <cell r="E11683">
            <v>44797</v>
          </cell>
          <cell r="F11683" t="str">
            <v>ROF</v>
          </cell>
          <cell r="G11683" t="str">
            <v>CI_ICT</v>
          </cell>
          <cell r="H11683" t="str">
            <v>PC</v>
          </cell>
          <cell r="I11683" t="str">
            <v>CPR</v>
          </cell>
          <cell r="J11683" t="str">
            <v/>
          </cell>
          <cell r="K11683" t="str">
            <v>PD</v>
          </cell>
          <cell r="L11683" t="str">
            <v>3015</v>
          </cell>
          <cell r="M11683" t="str">
            <v>V</v>
          </cell>
          <cell r="N11683">
            <v>2419</v>
          </cell>
        </row>
        <row r="11684">
          <cell r="A11684" t="str">
            <v>RM-ROL-ICT-SC-0012</v>
          </cell>
          <cell r="B11684" t="str">
            <v>CINT</v>
          </cell>
          <cell r="C11684" t="str">
            <v/>
          </cell>
          <cell r="D11684" t="str">
            <v>MAIN BRACKET ROLAND</v>
          </cell>
          <cell r="E11684">
            <v>44797</v>
          </cell>
          <cell r="F11684" t="str">
            <v>ROF</v>
          </cell>
          <cell r="G11684" t="str">
            <v>CI_ICT</v>
          </cell>
          <cell r="H11684" t="str">
            <v>PC</v>
          </cell>
          <cell r="I11684" t="str">
            <v>CPR</v>
          </cell>
          <cell r="J11684" t="str">
            <v/>
          </cell>
          <cell r="K11684" t="str">
            <v>PD</v>
          </cell>
          <cell r="L11684" t="str">
            <v>3015</v>
          </cell>
          <cell r="M11684" t="str">
            <v>V</v>
          </cell>
          <cell r="N11684">
            <v>5871</v>
          </cell>
        </row>
        <row r="11685">
          <cell r="A11685" t="str">
            <v>RM-ROL-ICT-SC-0013</v>
          </cell>
          <cell r="B11685" t="str">
            <v>CINT</v>
          </cell>
          <cell r="C11685" t="str">
            <v/>
          </cell>
          <cell r="D11685" t="str">
            <v>RAIL PLATE ROLAND</v>
          </cell>
          <cell r="E11685">
            <v>44797</v>
          </cell>
          <cell r="F11685" t="str">
            <v>ROF</v>
          </cell>
          <cell r="G11685" t="str">
            <v>CI_ICT</v>
          </cell>
          <cell r="H11685" t="str">
            <v>PC</v>
          </cell>
          <cell r="I11685" t="str">
            <v>CPR</v>
          </cell>
          <cell r="J11685" t="str">
            <v/>
          </cell>
          <cell r="K11685" t="str">
            <v>PD</v>
          </cell>
          <cell r="L11685" t="str">
            <v>3015</v>
          </cell>
          <cell r="M11685" t="str">
            <v>V</v>
          </cell>
          <cell r="N11685">
            <v>6202</v>
          </cell>
        </row>
        <row r="11686">
          <cell r="A11686" t="str">
            <v>RM-ROL-ICT-SC-0014</v>
          </cell>
          <cell r="B11686" t="str">
            <v>CINT</v>
          </cell>
          <cell r="C11686" t="str">
            <v/>
          </cell>
          <cell r="D11686" t="str">
            <v>SEAT PLATE ROLAND</v>
          </cell>
          <cell r="E11686">
            <v>44797</v>
          </cell>
          <cell r="F11686" t="str">
            <v>ROF</v>
          </cell>
          <cell r="G11686" t="str">
            <v>CI_ICT</v>
          </cell>
          <cell r="H11686" t="str">
            <v>PC</v>
          </cell>
          <cell r="I11686" t="str">
            <v>CPR</v>
          </cell>
          <cell r="J11686" t="str">
            <v/>
          </cell>
          <cell r="K11686" t="str">
            <v>PD</v>
          </cell>
          <cell r="L11686" t="str">
            <v>3015</v>
          </cell>
          <cell r="M11686" t="str">
            <v>V</v>
          </cell>
          <cell r="N11686">
            <v>7472</v>
          </cell>
        </row>
        <row r="11687">
          <cell r="A11687" t="str">
            <v>RM-ROL-IOT-OT-0001</v>
          </cell>
          <cell r="B11687" t="str">
            <v>CINT</v>
          </cell>
          <cell r="C11687" t="str">
            <v/>
          </cell>
          <cell r="D11687" t="str">
            <v>RIVET (3)  6 X 10 BLACK</v>
          </cell>
          <cell r="E11687">
            <v>44797</v>
          </cell>
          <cell r="F11687" t="str">
            <v>ROF</v>
          </cell>
          <cell r="G11687" t="str">
            <v>CI_IOT</v>
          </cell>
          <cell r="H11687" t="str">
            <v>PC</v>
          </cell>
          <cell r="I11687" t="str">
            <v>CPR</v>
          </cell>
          <cell r="J11687" t="str">
            <v/>
          </cell>
          <cell r="K11687" t="str">
            <v>PD</v>
          </cell>
          <cell r="L11687" t="str">
            <v>3015</v>
          </cell>
          <cell r="M11687" t="str">
            <v>V</v>
          </cell>
          <cell r="N11687">
            <v>70</v>
          </cell>
        </row>
        <row r="11688">
          <cell r="A11688" t="str">
            <v>RM-ROL-IOT-OT-0002</v>
          </cell>
          <cell r="B11688" t="str">
            <v>CINT</v>
          </cell>
          <cell r="C11688" t="str">
            <v/>
          </cell>
          <cell r="D11688" t="str">
            <v>KUNCI PAS 17 (ROLAND)</v>
          </cell>
          <cell r="E11688">
            <v>44797</v>
          </cell>
          <cell r="F11688" t="str">
            <v>ROF</v>
          </cell>
          <cell r="G11688" t="str">
            <v>CI_IOT</v>
          </cell>
          <cell r="H11688" t="str">
            <v>PC</v>
          </cell>
          <cell r="I11688" t="str">
            <v>CPR</v>
          </cell>
          <cell r="J11688" t="str">
            <v/>
          </cell>
          <cell r="K11688" t="str">
            <v>PD</v>
          </cell>
          <cell r="L11688" t="str">
            <v>3015</v>
          </cell>
          <cell r="M11688" t="str">
            <v>V</v>
          </cell>
          <cell r="N11688">
            <v>3366</v>
          </cell>
        </row>
        <row r="11689">
          <cell r="A11689" t="str">
            <v>RM-ROL-IOT-SC-0015</v>
          </cell>
          <cell r="B11689" t="str">
            <v>CINT</v>
          </cell>
          <cell r="C11689" t="str">
            <v/>
          </cell>
          <cell r="D11689" t="str">
            <v>CRANK ROLAND EDP</v>
          </cell>
          <cell r="E11689">
            <v>44797</v>
          </cell>
          <cell r="F11689" t="str">
            <v>ROF</v>
          </cell>
          <cell r="G11689" t="str">
            <v>CI_IOT</v>
          </cell>
          <cell r="H11689" t="str">
            <v>PC</v>
          </cell>
          <cell r="I11689" t="str">
            <v>CPR</v>
          </cell>
          <cell r="J11689" t="str">
            <v/>
          </cell>
          <cell r="K11689" t="str">
            <v>PD</v>
          </cell>
          <cell r="L11689" t="str">
            <v>3015</v>
          </cell>
          <cell r="M11689" t="str">
            <v>V</v>
          </cell>
          <cell r="N11689">
            <v>38267</v>
          </cell>
        </row>
        <row r="11690">
          <cell r="A11690" t="str">
            <v>RM-ROL-IOT-SC-0016</v>
          </cell>
          <cell r="B11690" t="str">
            <v>CINT</v>
          </cell>
          <cell r="C11690" t="str">
            <v/>
          </cell>
          <cell r="D11690" t="str">
            <v>KUNCI PAS 17 (ROLAND)</v>
          </cell>
          <cell r="E11690">
            <v>45169</v>
          </cell>
          <cell r="F11690" t="str">
            <v>ROF</v>
          </cell>
          <cell r="G11690" t="str">
            <v>CI_IOT</v>
          </cell>
          <cell r="H11690" t="str">
            <v>PC</v>
          </cell>
          <cell r="I11690" t="str">
            <v>CPR</v>
          </cell>
          <cell r="J11690" t="str">
            <v/>
          </cell>
          <cell r="K11690" t="str">
            <v>PD</v>
          </cell>
          <cell r="L11690" t="str">
            <v>3015</v>
          </cell>
          <cell r="M11690" t="str">
            <v>V</v>
          </cell>
          <cell r="N11690">
            <v>4477</v>
          </cell>
        </row>
        <row r="11691">
          <cell r="A11691" t="str">
            <v>RM-ROL-LBL-00-0001</v>
          </cell>
          <cell r="B11691" t="str">
            <v>CINT</v>
          </cell>
          <cell r="C11691" t="str">
            <v/>
          </cell>
          <cell r="D11691" t="str">
            <v>LABEL CARB</v>
          </cell>
          <cell r="E11691">
            <v>45169</v>
          </cell>
          <cell r="F11691" t="str">
            <v>ROF</v>
          </cell>
          <cell r="G11691" t="str">
            <v>CI_LABEL</v>
          </cell>
          <cell r="H11691" t="str">
            <v>PC</v>
          </cell>
          <cell r="I11691" t="str">
            <v>CPR</v>
          </cell>
          <cell r="J11691" t="str">
            <v/>
          </cell>
          <cell r="K11691" t="str">
            <v>PD</v>
          </cell>
          <cell r="L11691" t="str">
            <v>3015</v>
          </cell>
          <cell r="M11691" t="str">
            <v>V</v>
          </cell>
          <cell r="N11691">
            <v>1260</v>
          </cell>
        </row>
        <row r="11692">
          <cell r="A11692" t="str">
            <v>RM-ROL-LBL-00-0002</v>
          </cell>
          <cell r="B11692" t="str">
            <v>CINT</v>
          </cell>
          <cell r="C11692" t="str">
            <v/>
          </cell>
          <cell r="D11692" t="str">
            <v>LABEL FLAMMABILITY AND FR CHEMICAL STATE</v>
          </cell>
          <cell r="E11692">
            <v>45169</v>
          </cell>
          <cell r="F11692" t="str">
            <v>ROF</v>
          </cell>
          <cell r="G11692" t="str">
            <v>CI_LABEL</v>
          </cell>
          <cell r="H11692" t="str">
            <v>PC</v>
          </cell>
          <cell r="I11692" t="str">
            <v>CPR</v>
          </cell>
          <cell r="J11692" t="str">
            <v/>
          </cell>
          <cell r="K11692" t="str">
            <v>PD</v>
          </cell>
          <cell r="L11692" t="str">
            <v>3015</v>
          </cell>
          <cell r="M11692" t="str">
            <v>V</v>
          </cell>
          <cell r="N11692">
            <v>1605</v>
          </cell>
        </row>
        <row r="11693">
          <cell r="A11693" t="str">
            <v>RM-ROL-LBL-00-0003</v>
          </cell>
          <cell r="B11693" t="str">
            <v>CINT</v>
          </cell>
          <cell r="C11693" t="str">
            <v/>
          </cell>
          <cell r="D11693" t="str">
            <v>LABEL KURSI ROLAND</v>
          </cell>
          <cell r="E11693">
            <v>44797</v>
          </cell>
          <cell r="F11693" t="str">
            <v>ROF</v>
          </cell>
          <cell r="G11693" t="str">
            <v>CI_LABEL</v>
          </cell>
          <cell r="H11693" t="str">
            <v>PC</v>
          </cell>
          <cell r="I11693" t="str">
            <v>CPR</v>
          </cell>
          <cell r="J11693" t="str">
            <v/>
          </cell>
          <cell r="K11693" t="str">
            <v>PD</v>
          </cell>
          <cell r="L11693" t="str">
            <v>3015</v>
          </cell>
          <cell r="M11693" t="str">
            <v>V</v>
          </cell>
          <cell r="N11693">
            <v>230</v>
          </cell>
        </row>
        <row r="11694">
          <cell r="A11694" t="str">
            <v>RM-ROL-LBL-00-0004</v>
          </cell>
          <cell r="B11694" t="str">
            <v>CINT</v>
          </cell>
          <cell r="C11694" t="str">
            <v/>
          </cell>
          <cell r="D11694" t="str">
            <v>LAW LABELS</v>
          </cell>
          <cell r="E11694">
            <v>44803</v>
          </cell>
          <cell r="F11694" t="str">
            <v>ROF</v>
          </cell>
          <cell r="G11694" t="str">
            <v>CI_LABEL</v>
          </cell>
          <cell r="H11694" t="str">
            <v>PC</v>
          </cell>
          <cell r="I11694" t="str">
            <v>CPR</v>
          </cell>
          <cell r="J11694" t="str">
            <v/>
          </cell>
          <cell r="K11694" t="str">
            <v>PD</v>
          </cell>
          <cell r="L11694" t="str">
            <v>3015</v>
          </cell>
          <cell r="M11694" t="str">
            <v>V</v>
          </cell>
          <cell r="N11694">
            <v>932</v>
          </cell>
        </row>
        <row r="11695">
          <cell r="A11695" t="str">
            <v>RM-ROL-LBL-00-0005</v>
          </cell>
          <cell r="B11695" t="str">
            <v>CINT</v>
          </cell>
          <cell r="C11695" t="str">
            <v/>
          </cell>
          <cell r="D11695" t="str">
            <v>MANUAL GUIDE ROLAND B4</v>
          </cell>
          <cell r="E11695">
            <v>44803</v>
          </cell>
          <cell r="F11695" t="str">
            <v>ROF</v>
          </cell>
          <cell r="G11695" t="str">
            <v>CI_LABEL</v>
          </cell>
          <cell r="H11695" t="str">
            <v>PC</v>
          </cell>
          <cell r="I11695" t="str">
            <v>CPR</v>
          </cell>
          <cell r="J11695" t="str">
            <v/>
          </cell>
          <cell r="K11695" t="str">
            <v>PD</v>
          </cell>
          <cell r="L11695" t="str">
            <v>3015</v>
          </cell>
          <cell r="M11695" t="str">
            <v>V</v>
          </cell>
          <cell r="N11695">
            <v>395</v>
          </cell>
        </row>
        <row r="11696">
          <cell r="A11696" t="str">
            <v>RM-ROL-LBL-00-0006</v>
          </cell>
          <cell r="B11696" t="str">
            <v>CINT</v>
          </cell>
          <cell r="C11696" t="str">
            <v/>
          </cell>
          <cell r="D11696" t="str">
            <v>MANUAL GUIDE ROLAND B4 KERTAS PINK</v>
          </cell>
          <cell r="E11696">
            <v>45169</v>
          </cell>
          <cell r="F11696" t="str">
            <v>ROF</v>
          </cell>
          <cell r="G11696" t="str">
            <v>CI_LABEL</v>
          </cell>
          <cell r="H11696" t="str">
            <v>PC</v>
          </cell>
          <cell r="I11696" t="str">
            <v>CPR</v>
          </cell>
          <cell r="J11696" t="str">
            <v/>
          </cell>
          <cell r="K11696" t="str">
            <v>PD</v>
          </cell>
          <cell r="L11696" t="str">
            <v>3015</v>
          </cell>
          <cell r="M11696" t="str">
            <v>V</v>
          </cell>
          <cell r="N11696">
            <v>690</v>
          </cell>
        </row>
        <row r="11697">
          <cell r="A11697" t="str">
            <v>RM-ROL-LBL-00-0007</v>
          </cell>
          <cell r="B11697" t="str">
            <v>CINT</v>
          </cell>
          <cell r="C11697" t="str">
            <v/>
          </cell>
          <cell r="D11697" t="str">
            <v>NEW MANUAL GUIDE ROLAND</v>
          </cell>
          <cell r="E11697">
            <v>44797</v>
          </cell>
          <cell r="F11697" t="str">
            <v>ROF</v>
          </cell>
          <cell r="G11697" t="str">
            <v>CI_LABEL</v>
          </cell>
          <cell r="H11697" t="str">
            <v>PC</v>
          </cell>
          <cell r="I11697" t="str">
            <v>CPR</v>
          </cell>
          <cell r="J11697" t="str">
            <v/>
          </cell>
          <cell r="K11697" t="str">
            <v>PD</v>
          </cell>
          <cell r="L11697" t="str">
            <v>3015</v>
          </cell>
          <cell r="M11697" t="str">
            <v>V</v>
          </cell>
          <cell r="N11697">
            <v>751</v>
          </cell>
        </row>
        <row r="11698">
          <cell r="A11698" t="str">
            <v>RM-ROL-LBL-00-0008</v>
          </cell>
          <cell r="B11698" t="str">
            <v>CINT</v>
          </cell>
          <cell r="C11698" t="str">
            <v/>
          </cell>
          <cell r="D11698" t="str">
            <v>STICKER BARCODE BNC-05A-T ROLAND</v>
          </cell>
          <cell r="E11698">
            <v>44797</v>
          </cell>
          <cell r="F11698" t="str">
            <v>ROF</v>
          </cell>
          <cell r="G11698" t="str">
            <v>CI_LABEL</v>
          </cell>
          <cell r="H11698" t="str">
            <v>PC</v>
          </cell>
          <cell r="I11698" t="str">
            <v>CPR</v>
          </cell>
          <cell r="J11698" t="str">
            <v/>
          </cell>
          <cell r="K11698" t="str">
            <v>PD</v>
          </cell>
          <cell r="L11698" t="str">
            <v>3015</v>
          </cell>
          <cell r="M11698" t="str">
            <v>V</v>
          </cell>
          <cell r="N11698">
            <v>150</v>
          </cell>
        </row>
        <row r="11699">
          <cell r="A11699" t="str">
            <v>RM-ROL-LBL-00-0009</v>
          </cell>
          <cell r="B11699" t="str">
            <v>CINT</v>
          </cell>
          <cell r="C11699" t="str">
            <v/>
          </cell>
          <cell r="D11699" t="str">
            <v>STICKER BARCODE BNC-05-BK2T (70 x 46 MM)</v>
          </cell>
          <cell r="E11699">
            <v>45169</v>
          </cell>
          <cell r="F11699" t="str">
            <v>ROF</v>
          </cell>
          <cell r="G11699" t="str">
            <v>CI_LABEL</v>
          </cell>
          <cell r="H11699" t="str">
            <v>PC</v>
          </cell>
          <cell r="I11699" t="str">
            <v>CPR</v>
          </cell>
          <cell r="J11699" t="str">
            <v/>
          </cell>
          <cell r="K11699" t="str">
            <v>PD</v>
          </cell>
          <cell r="L11699" t="str">
            <v>3015</v>
          </cell>
          <cell r="M11699" t="str">
            <v>V</v>
          </cell>
          <cell r="N11699">
            <v>478</v>
          </cell>
        </row>
        <row r="11700">
          <cell r="A11700" t="str">
            <v>RM-ROL-LBL-00-0010</v>
          </cell>
          <cell r="B11700" t="str">
            <v>CINT</v>
          </cell>
          <cell r="C11700" t="str">
            <v/>
          </cell>
          <cell r="D11700" t="str">
            <v>STICKER BARCODE BNC-05BK2T ROLAND</v>
          </cell>
          <cell r="E11700">
            <v>44803</v>
          </cell>
          <cell r="F11700" t="str">
            <v>ROF</v>
          </cell>
          <cell r="G11700" t="str">
            <v>CI_LABEL</v>
          </cell>
          <cell r="H11700" t="str">
            <v>PC</v>
          </cell>
          <cell r="I11700" t="str">
            <v>CPR</v>
          </cell>
          <cell r="J11700" t="str">
            <v/>
          </cell>
          <cell r="K11700" t="str">
            <v>PD</v>
          </cell>
          <cell r="L11700" t="str">
            <v>3015</v>
          </cell>
          <cell r="M11700" t="str">
            <v>V</v>
          </cell>
          <cell r="N11700">
            <v>320</v>
          </cell>
        </row>
        <row r="11701">
          <cell r="A11701" t="str">
            <v>RM-ROL-LBL-00-0011</v>
          </cell>
          <cell r="B11701" t="str">
            <v>CINT</v>
          </cell>
          <cell r="C11701" t="str">
            <v/>
          </cell>
          <cell r="D11701" t="str">
            <v>STICKER BARCODE BNC-05-BW ROLAND</v>
          </cell>
          <cell r="E11701">
            <v>44797</v>
          </cell>
          <cell r="F11701" t="str">
            <v>ROF</v>
          </cell>
          <cell r="G11701" t="str">
            <v>CI_LABEL</v>
          </cell>
          <cell r="H11701" t="str">
            <v>PC</v>
          </cell>
          <cell r="I11701" t="str">
            <v>CPR</v>
          </cell>
          <cell r="J11701" t="str">
            <v/>
          </cell>
          <cell r="K11701" t="str">
            <v>PD</v>
          </cell>
          <cell r="L11701" t="str">
            <v>3015</v>
          </cell>
          <cell r="M11701" t="str">
            <v>V</v>
          </cell>
          <cell r="N11701">
            <v>196</v>
          </cell>
        </row>
        <row r="11702">
          <cell r="A11702" t="str">
            <v>RM-ROL-LBL-00-0012</v>
          </cell>
          <cell r="B11702" t="str">
            <v>CINT</v>
          </cell>
          <cell r="C11702" t="str">
            <v/>
          </cell>
          <cell r="D11702" t="str">
            <v>STICKER BARCODE BNC-05-IV (70 x 46 MM)</v>
          </cell>
          <cell r="E11702">
            <v>45169</v>
          </cell>
          <cell r="F11702" t="str">
            <v>ROF</v>
          </cell>
          <cell r="G11702" t="str">
            <v>CI_LABEL</v>
          </cell>
          <cell r="H11702" t="str">
            <v>PC</v>
          </cell>
          <cell r="I11702" t="str">
            <v>CPR</v>
          </cell>
          <cell r="J11702" t="str">
            <v/>
          </cell>
          <cell r="K11702" t="str">
            <v>PD</v>
          </cell>
          <cell r="L11702" t="str">
            <v>3015</v>
          </cell>
          <cell r="M11702" t="str">
            <v>V</v>
          </cell>
          <cell r="N11702">
            <v>426</v>
          </cell>
        </row>
        <row r="11703">
          <cell r="A11703" t="str">
            <v>RM-ROL-LBL-00-0013</v>
          </cell>
          <cell r="B11703" t="str">
            <v>CINT</v>
          </cell>
          <cell r="C11703" t="str">
            <v/>
          </cell>
          <cell r="D11703" t="str">
            <v>STICKER BARCODE BNC-05IV ROLAND</v>
          </cell>
          <cell r="E11703">
            <v>44797</v>
          </cell>
          <cell r="F11703" t="str">
            <v>ROF</v>
          </cell>
          <cell r="G11703" t="str">
            <v>CI_LABEL</v>
          </cell>
          <cell r="H11703" t="str">
            <v>PC</v>
          </cell>
          <cell r="I11703" t="str">
            <v>CPR</v>
          </cell>
          <cell r="J11703" t="str">
            <v/>
          </cell>
          <cell r="K11703" t="str">
            <v>PD</v>
          </cell>
          <cell r="L11703" t="str">
            <v>3015</v>
          </cell>
          <cell r="M11703" t="str">
            <v>V</v>
          </cell>
          <cell r="N11703">
            <v>475</v>
          </cell>
        </row>
        <row r="11704">
          <cell r="A11704" t="str">
            <v>RM-ROL-LBL-00-0014</v>
          </cell>
          <cell r="B11704" t="str">
            <v>CINT</v>
          </cell>
          <cell r="C11704" t="str">
            <v/>
          </cell>
          <cell r="D11704" t="str">
            <v>STICKER BARCODE BNC-05-LA (70 x 46 MM)</v>
          </cell>
          <cell r="E11704">
            <v>45169</v>
          </cell>
          <cell r="F11704" t="str">
            <v>ROF</v>
          </cell>
          <cell r="G11704" t="str">
            <v>CI_LABEL</v>
          </cell>
          <cell r="H11704" t="str">
            <v>PC</v>
          </cell>
          <cell r="I11704" t="str">
            <v>CPR</v>
          </cell>
          <cell r="J11704" t="str">
            <v/>
          </cell>
          <cell r="K11704" t="str">
            <v>PD</v>
          </cell>
          <cell r="L11704" t="str">
            <v>3015</v>
          </cell>
          <cell r="M11704" t="str">
            <v>V</v>
          </cell>
          <cell r="N11704">
            <v>649</v>
          </cell>
        </row>
        <row r="11705">
          <cell r="A11705" t="str">
            <v>RM-ROL-LBL-00-0015</v>
          </cell>
          <cell r="B11705" t="str">
            <v>CINT</v>
          </cell>
          <cell r="C11705" t="str">
            <v/>
          </cell>
          <cell r="D11705" t="str">
            <v>STICKER BARCODE BNC-05LA ROLAND</v>
          </cell>
          <cell r="E11705">
            <v>44797</v>
          </cell>
          <cell r="F11705" t="str">
            <v>ROF</v>
          </cell>
          <cell r="G11705" t="str">
            <v>CI_LABEL</v>
          </cell>
          <cell r="H11705" t="str">
            <v>PC</v>
          </cell>
          <cell r="I11705" t="str">
            <v>CPR</v>
          </cell>
          <cell r="J11705" t="str">
            <v/>
          </cell>
          <cell r="K11705" t="str">
            <v>PD</v>
          </cell>
          <cell r="L11705" t="str">
            <v>3015</v>
          </cell>
          <cell r="M11705" t="str">
            <v>V</v>
          </cell>
          <cell r="N11705">
            <v>320</v>
          </cell>
        </row>
        <row r="11706">
          <cell r="A11706" t="str">
            <v>RM-ROL-LBL-00-0016</v>
          </cell>
          <cell r="B11706" t="str">
            <v>CINT</v>
          </cell>
          <cell r="C11706" t="str">
            <v/>
          </cell>
          <cell r="D11706" t="str">
            <v>STICKER BARCODE BNC-05-NB (70 x 46 MM)</v>
          </cell>
          <cell r="E11706">
            <v>45169</v>
          </cell>
          <cell r="F11706" t="str">
            <v>ROF</v>
          </cell>
          <cell r="G11706" t="str">
            <v>CI_LABEL</v>
          </cell>
          <cell r="H11706" t="str">
            <v>PC</v>
          </cell>
          <cell r="I11706" t="str">
            <v>CPR</v>
          </cell>
          <cell r="J11706" t="str">
            <v/>
          </cell>
          <cell r="K11706" t="str">
            <v>PD</v>
          </cell>
          <cell r="L11706" t="str">
            <v>3015</v>
          </cell>
          <cell r="M11706" t="str">
            <v>V</v>
          </cell>
          <cell r="N11706">
            <v>774</v>
          </cell>
        </row>
        <row r="11707">
          <cell r="A11707" t="str">
            <v>RM-ROL-LBL-00-0017</v>
          </cell>
          <cell r="B11707" t="str">
            <v>CINT</v>
          </cell>
          <cell r="C11707" t="str">
            <v/>
          </cell>
          <cell r="D11707" t="str">
            <v>STICKER BARCODE BNC-05NB ROLAND</v>
          </cell>
          <cell r="E11707">
            <v>44814</v>
          </cell>
          <cell r="F11707" t="str">
            <v>ROF</v>
          </cell>
          <cell r="G11707" t="str">
            <v>CI_LABEL</v>
          </cell>
          <cell r="H11707" t="str">
            <v>PC</v>
          </cell>
          <cell r="I11707" t="str">
            <v>CPR</v>
          </cell>
          <cell r="J11707" t="str">
            <v/>
          </cell>
          <cell r="K11707" t="str">
            <v>PD</v>
          </cell>
          <cell r="L11707" t="str">
            <v>3015</v>
          </cell>
          <cell r="M11707" t="str">
            <v>V</v>
          </cell>
          <cell r="N11707">
            <v>320</v>
          </cell>
        </row>
        <row r="11708">
          <cell r="A11708" t="str">
            <v>RM-ROL-LBL-00-0018</v>
          </cell>
          <cell r="B11708" t="str">
            <v>CINT</v>
          </cell>
          <cell r="C11708" t="str">
            <v/>
          </cell>
          <cell r="D11708" t="str">
            <v>STICKER BARCODE BNC-05-T ROLAND</v>
          </cell>
          <cell r="E11708">
            <v>44803</v>
          </cell>
          <cell r="F11708" t="str">
            <v>ROF</v>
          </cell>
          <cell r="G11708" t="str">
            <v>CI_LABEL</v>
          </cell>
          <cell r="H11708" t="str">
            <v>PC</v>
          </cell>
          <cell r="I11708" t="str">
            <v>CPR</v>
          </cell>
          <cell r="J11708" t="str">
            <v/>
          </cell>
          <cell r="K11708" t="str">
            <v>PD</v>
          </cell>
          <cell r="L11708" t="str">
            <v>3015</v>
          </cell>
          <cell r="M11708" t="str">
            <v>V</v>
          </cell>
          <cell r="N11708">
            <v>320</v>
          </cell>
        </row>
        <row r="11709">
          <cell r="A11709" t="str">
            <v>RM-ROL-LBL-00-0019</v>
          </cell>
          <cell r="B11709" t="str">
            <v>CINT</v>
          </cell>
          <cell r="C11709" t="str">
            <v/>
          </cell>
          <cell r="D11709" t="str">
            <v>STICKER BARCODE BNC-05-T/DB (70 x 46 MM)</v>
          </cell>
          <cell r="E11709">
            <v>45169</v>
          </cell>
          <cell r="F11709" t="str">
            <v>ROF</v>
          </cell>
          <cell r="G11709" t="str">
            <v>CI_LABEL</v>
          </cell>
          <cell r="H11709" t="str">
            <v>PC</v>
          </cell>
          <cell r="I11709" t="str">
            <v>CPR</v>
          </cell>
          <cell r="J11709" t="str">
            <v/>
          </cell>
          <cell r="K11709" t="str">
            <v>PD</v>
          </cell>
          <cell r="L11709" t="str">
            <v>3015</v>
          </cell>
          <cell r="M11709" t="str">
            <v>V</v>
          </cell>
          <cell r="N11709">
            <v>211</v>
          </cell>
        </row>
        <row r="11710">
          <cell r="A11710" t="str">
            <v>RM-ROL-LBL-00-0020</v>
          </cell>
          <cell r="B11710" t="str">
            <v>CINT</v>
          </cell>
          <cell r="C11710" t="str">
            <v/>
          </cell>
          <cell r="D11710" t="str">
            <v>STICKER BARCODE BNC-05-WH-T (70 x 46 MM)</v>
          </cell>
          <cell r="E11710">
            <v>45169</v>
          </cell>
          <cell r="F11710" t="str">
            <v>ROF</v>
          </cell>
          <cell r="G11710" t="str">
            <v>CI_LABEL</v>
          </cell>
          <cell r="H11710" t="str">
            <v>PC</v>
          </cell>
          <cell r="I11710" t="str">
            <v>CPR</v>
          </cell>
          <cell r="J11710" t="str">
            <v/>
          </cell>
          <cell r="K11710" t="str">
            <v>PD</v>
          </cell>
          <cell r="L11710" t="str">
            <v>3015</v>
          </cell>
          <cell r="M11710" t="str">
            <v>V</v>
          </cell>
          <cell r="N11710">
            <v>449</v>
          </cell>
        </row>
        <row r="11711">
          <cell r="A11711" t="str">
            <v>RM-ROL-LBL-00-0021</v>
          </cell>
          <cell r="B11711" t="str">
            <v>CINT</v>
          </cell>
          <cell r="C11711" t="str">
            <v/>
          </cell>
          <cell r="D11711" t="str">
            <v>STICKER BARCODE BNC-05WH-T ROLAND</v>
          </cell>
          <cell r="E11711">
            <v>44803</v>
          </cell>
          <cell r="F11711" t="str">
            <v>ROF</v>
          </cell>
          <cell r="G11711" t="str">
            <v>CI_LABEL</v>
          </cell>
          <cell r="H11711" t="str">
            <v>PC</v>
          </cell>
          <cell r="I11711" t="str">
            <v>CPR</v>
          </cell>
          <cell r="J11711" t="str">
            <v/>
          </cell>
          <cell r="K11711" t="str">
            <v>PD</v>
          </cell>
          <cell r="L11711" t="str">
            <v>3015</v>
          </cell>
          <cell r="M11711" t="str">
            <v>V</v>
          </cell>
          <cell r="N11711">
            <v>320</v>
          </cell>
        </row>
        <row r="11712">
          <cell r="A11712" t="str">
            <v>RM-ROL-LBL-00-0022</v>
          </cell>
          <cell r="B11712" t="str">
            <v>CINT</v>
          </cell>
          <cell r="C11712" t="str">
            <v/>
          </cell>
          <cell r="D11712" t="str">
            <v>STICKER BULAT WARNA BIRU DIA 7 MM</v>
          </cell>
          <cell r="E11712">
            <v>44797</v>
          </cell>
          <cell r="F11712" t="str">
            <v>ROF</v>
          </cell>
          <cell r="G11712" t="str">
            <v>CI_LABEL</v>
          </cell>
          <cell r="H11712" t="str">
            <v>PC</v>
          </cell>
          <cell r="I11712" t="str">
            <v>CPR</v>
          </cell>
          <cell r="J11712" t="str">
            <v/>
          </cell>
          <cell r="K11712" t="str">
            <v>PD</v>
          </cell>
          <cell r="L11712" t="str">
            <v>3015</v>
          </cell>
          <cell r="M11712" t="str">
            <v>V</v>
          </cell>
          <cell r="N11712">
            <v>36</v>
          </cell>
        </row>
        <row r="11713">
          <cell r="A11713" t="str">
            <v>RM-ROL-LBL-00-0023</v>
          </cell>
          <cell r="B11713" t="str">
            <v>CINT</v>
          </cell>
          <cell r="C11713" t="str">
            <v/>
          </cell>
          <cell r="D11713" t="str">
            <v>STICKER BULAT WARNA GREEN DIA 7 MM</v>
          </cell>
          <cell r="E11713">
            <v>0</v>
          </cell>
          <cell r="F11713" t="str">
            <v>ROF</v>
          </cell>
          <cell r="G11713" t="str">
            <v>CI_LABEL</v>
          </cell>
          <cell r="H11713" t="str">
            <v>PC</v>
          </cell>
          <cell r="I11713" t="str">
            <v>CPR</v>
          </cell>
          <cell r="J11713" t="str">
            <v/>
          </cell>
          <cell r="K11713" t="str">
            <v>PD</v>
          </cell>
          <cell r="L11713" t="str">
            <v>3015</v>
          </cell>
          <cell r="M11713" t="str">
            <v>V</v>
          </cell>
          <cell r="N11713">
            <v>10</v>
          </cell>
        </row>
        <row r="11714">
          <cell r="A11714" t="str">
            <v>RM-ROL-OSC-00-0023</v>
          </cell>
          <cell r="B11714" t="str">
            <v>CINT</v>
          </cell>
          <cell r="C11714" t="str">
            <v/>
          </cell>
          <cell r="D11714" t="str">
            <v>KAIN NEW OSCAR 250 BNC-05</v>
          </cell>
          <cell r="E11714">
            <v>44797</v>
          </cell>
          <cell r="F11714" t="str">
            <v>ROF</v>
          </cell>
          <cell r="G11714" t="str">
            <v>CI_KAIN</v>
          </cell>
          <cell r="H11714" t="str">
            <v>M</v>
          </cell>
          <cell r="I11714" t="str">
            <v>CPR</v>
          </cell>
          <cell r="J11714" t="str">
            <v/>
          </cell>
          <cell r="K11714" t="str">
            <v>PD</v>
          </cell>
          <cell r="L11714" t="str">
            <v>3015</v>
          </cell>
          <cell r="M11714" t="str">
            <v>V</v>
          </cell>
          <cell r="N11714">
            <v>86395</v>
          </cell>
        </row>
        <row r="11715">
          <cell r="A11715" t="str">
            <v>RM-ROL-OSC-00-0024</v>
          </cell>
          <cell r="B11715" t="str">
            <v>CINT</v>
          </cell>
          <cell r="C11715" t="str">
            <v/>
          </cell>
          <cell r="D11715" t="str">
            <v>KAIN NEW OSCAR 250 BNC-05A</v>
          </cell>
          <cell r="E11715">
            <v>44797</v>
          </cell>
          <cell r="F11715" t="str">
            <v>ROF</v>
          </cell>
          <cell r="G11715" t="str">
            <v>CI_KAIN</v>
          </cell>
          <cell r="H11715" t="str">
            <v>M</v>
          </cell>
          <cell r="I11715" t="str">
            <v>CPR</v>
          </cell>
          <cell r="J11715" t="str">
            <v/>
          </cell>
          <cell r="K11715" t="str">
            <v>PD</v>
          </cell>
          <cell r="L11715" t="str">
            <v>3015</v>
          </cell>
          <cell r="M11715" t="str">
            <v>V</v>
          </cell>
          <cell r="N11715">
            <v>29500</v>
          </cell>
        </row>
        <row r="11716">
          <cell r="A11716" t="str">
            <v>RM-ROL-OSC-00-0025</v>
          </cell>
          <cell r="B11716" t="str">
            <v>CINT</v>
          </cell>
          <cell r="C11716" t="str">
            <v/>
          </cell>
          <cell r="D11716" t="str">
            <v>KAIN NEW OSCAR 250 BNC-05BW</v>
          </cell>
          <cell r="E11716">
            <v>44797</v>
          </cell>
          <cell r="F11716" t="str">
            <v>ROF</v>
          </cell>
          <cell r="G11716" t="str">
            <v>CI_KAIN</v>
          </cell>
          <cell r="H11716" t="str">
            <v>M</v>
          </cell>
          <cell r="I11716" t="str">
            <v>CPR</v>
          </cell>
          <cell r="J11716" t="str">
            <v/>
          </cell>
          <cell r="K11716" t="str">
            <v>PD</v>
          </cell>
          <cell r="L11716" t="str">
            <v>3015</v>
          </cell>
          <cell r="M11716" t="str">
            <v>V</v>
          </cell>
          <cell r="N11716">
            <v>29500</v>
          </cell>
        </row>
        <row r="11717">
          <cell r="A11717" t="str">
            <v>RM-ROL-OSC-00-0026</v>
          </cell>
          <cell r="B11717" t="str">
            <v>CINT</v>
          </cell>
          <cell r="C11717" t="str">
            <v/>
          </cell>
          <cell r="D11717" t="str">
            <v>KAIN NEW OSCAR 250 BNC-05NB</v>
          </cell>
          <cell r="E11717">
            <v>44797</v>
          </cell>
          <cell r="F11717" t="str">
            <v>ROF</v>
          </cell>
          <cell r="G11717" t="str">
            <v>CI_KAIN</v>
          </cell>
          <cell r="H11717" t="str">
            <v>M</v>
          </cell>
          <cell r="I11717" t="str">
            <v>CPR</v>
          </cell>
          <cell r="J11717" t="str">
            <v/>
          </cell>
          <cell r="K11717" t="str">
            <v>PD</v>
          </cell>
          <cell r="L11717" t="str">
            <v>3015</v>
          </cell>
          <cell r="M11717" t="str">
            <v>V</v>
          </cell>
          <cell r="N11717">
            <v>33636</v>
          </cell>
        </row>
        <row r="11718">
          <cell r="A11718" t="str">
            <v>RM-ROL-OSC-00-0027</v>
          </cell>
          <cell r="B11718" t="str">
            <v>CINT</v>
          </cell>
          <cell r="C11718" t="str">
            <v/>
          </cell>
          <cell r="D11718" t="str">
            <v>KAIN NEW OSCAR 250 BNC-05WH</v>
          </cell>
          <cell r="E11718">
            <v>44797</v>
          </cell>
          <cell r="F11718" t="str">
            <v>ROF</v>
          </cell>
          <cell r="G11718" t="str">
            <v>CI_KAIN</v>
          </cell>
          <cell r="H11718" t="str">
            <v>M</v>
          </cell>
          <cell r="I11718" t="str">
            <v>CPR</v>
          </cell>
          <cell r="J11718" t="str">
            <v/>
          </cell>
          <cell r="K11718" t="str">
            <v>PD</v>
          </cell>
          <cell r="L11718" t="str">
            <v>3015</v>
          </cell>
          <cell r="M11718" t="str">
            <v>V</v>
          </cell>
          <cell r="N11718">
            <v>33636</v>
          </cell>
        </row>
        <row r="11719">
          <cell r="A11719" t="str">
            <v>RM-ROL-OSC-00-0028</v>
          </cell>
          <cell r="B11719" t="str">
            <v>CINT</v>
          </cell>
          <cell r="C11719" t="str">
            <v/>
          </cell>
          <cell r="D11719" t="str">
            <v>KAIN OSCAR BROWN 250 C</v>
          </cell>
          <cell r="E11719">
            <v>44797</v>
          </cell>
          <cell r="F11719" t="str">
            <v>ROF</v>
          </cell>
          <cell r="G11719" t="str">
            <v>CI_KAIN</v>
          </cell>
          <cell r="H11719" t="str">
            <v>M</v>
          </cell>
          <cell r="I11719" t="str">
            <v>CPR</v>
          </cell>
          <cell r="J11719" t="str">
            <v/>
          </cell>
          <cell r="K11719" t="str">
            <v>PD</v>
          </cell>
          <cell r="L11719" t="str">
            <v>3015</v>
          </cell>
          <cell r="M11719" t="str">
            <v>V</v>
          </cell>
          <cell r="N11719">
            <v>50000</v>
          </cell>
        </row>
        <row r="11720">
          <cell r="A11720" t="str">
            <v>RM-ROL-OSC-00-0029</v>
          </cell>
          <cell r="B11720" t="str">
            <v>CINT</v>
          </cell>
          <cell r="C11720" t="str">
            <v/>
          </cell>
          <cell r="D11720" t="str">
            <v>KAIN OSCAR CHOCOLATE 250 C</v>
          </cell>
          <cell r="E11720">
            <v>44797</v>
          </cell>
          <cell r="F11720" t="str">
            <v>ROF</v>
          </cell>
          <cell r="G11720" t="str">
            <v>CI_KAIN</v>
          </cell>
          <cell r="H11720" t="str">
            <v>M</v>
          </cell>
          <cell r="I11720" t="str">
            <v>CPR</v>
          </cell>
          <cell r="J11720" t="str">
            <v/>
          </cell>
          <cell r="K11720" t="str">
            <v>PD</v>
          </cell>
          <cell r="L11720" t="str">
            <v>3015</v>
          </cell>
          <cell r="M11720" t="str">
            <v>V</v>
          </cell>
          <cell r="N11720">
            <v>50000</v>
          </cell>
        </row>
        <row r="11721">
          <cell r="A11721" t="str">
            <v>RM-ROL-OSC-00-0030</v>
          </cell>
          <cell r="B11721" t="str">
            <v>CINT</v>
          </cell>
          <cell r="C11721" t="str">
            <v/>
          </cell>
          <cell r="D11721" t="str">
            <v>KAIN OSCAR LIGHT BROWN 250 C</v>
          </cell>
          <cell r="E11721">
            <v>44797</v>
          </cell>
          <cell r="F11721" t="str">
            <v>ROF</v>
          </cell>
          <cell r="G11721" t="str">
            <v>CI_KAIN</v>
          </cell>
          <cell r="H11721" t="str">
            <v>M</v>
          </cell>
          <cell r="I11721" t="str">
            <v>CPR</v>
          </cell>
          <cell r="J11721" t="str">
            <v/>
          </cell>
          <cell r="K11721" t="str">
            <v>PD</v>
          </cell>
          <cell r="L11721" t="str">
            <v>3015</v>
          </cell>
          <cell r="M11721" t="str">
            <v>V</v>
          </cell>
          <cell r="N11721">
            <v>50000</v>
          </cell>
        </row>
        <row r="11722">
          <cell r="A11722" t="str">
            <v>RM-ROL-OSC-00-0031</v>
          </cell>
          <cell r="B11722" t="str">
            <v>CINT</v>
          </cell>
          <cell r="C11722" t="str">
            <v/>
          </cell>
          <cell r="D11722" t="str">
            <v>KAIN ROLLAND BNC-05 NON ROHS2 + ACRYLIC</v>
          </cell>
          <cell r="E11722">
            <v>44797</v>
          </cell>
          <cell r="F11722" t="str">
            <v>ROF</v>
          </cell>
          <cell r="G11722" t="str">
            <v>CI_KAIN</v>
          </cell>
          <cell r="H11722" t="str">
            <v>M</v>
          </cell>
          <cell r="I11722" t="str">
            <v>CPR</v>
          </cell>
          <cell r="J11722" t="str">
            <v/>
          </cell>
          <cell r="K11722" t="str">
            <v>PD</v>
          </cell>
          <cell r="L11722" t="str">
            <v>3015</v>
          </cell>
          <cell r="M11722" t="str">
            <v>V</v>
          </cell>
          <cell r="N11722">
            <v>74499</v>
          </cell>
        </row>
        <row r="11723">
          <cell r="A11723" t="str">
            <v>RM-ROL-OSC-00-0032</v>
          </cell>
          <cell r="B11723" t="str">
            <v>CINT</v>
          </cell>
          <cell r="C11723" t="str">
            <v/>
          </cell>
          <cell r="D11723" t="str">
            <v>KAIN ROLLAND BNC-05 PU</v>
          </cell>
          <cell r="E11723">
            <v>44797</v>
          </cell>
          <cell r="F11723" t="str">
            <v>ROF</v>
          </cell>
          <cell r="G11723" t="str">
            <v>CI_KAIN</v>
          </cell>
          <cell r="H11723" t="str">
            <v>M</v>
          </cell>
          <cell r="I11723" t="str">
            <v>CPR</v>
          </cell>
          <cell r="J11723" t="str">
            <v/>
          </cell>
          <cell r="K11723" t="str">
            <v>PD</v>
          </cell>
          <cell r="L11723" t="str">
            <v>3015</v>
          </cell>
          <cell r="M11723" t="str">
            <v>V</v>
          </cell>
          <cell r="N11723">
            <v>63182</v>
          </cell>
        </row>
        <row r="11724">
          <cell r="A11724" t="str">
            <v>RM-ROL-OSC-00-0033</v>
          </cell>
          <cell r="B11724" t="str">
            <v>CINT</v>
          </cell>
          <cell r="C11724" t="str">
            <v/>
          </cell>
          <cell r="D11724" t="str">
            <v>KAIN ROLLAND BNC-05 ROHS2</v>
          </cell>
          <cell r="E11724">
            <v>44797</v>
          </cell>
          <cell r="F11724" t="str">
            <v>ROF</v>
          </cell>
          <cell r="G11724" t="str">
            <v>CI_KAIN</v>
          </cell>
          <cell r="H11724" t="str">
            <v>M</v>
          </cell>
          <cell r="I11724" t="str">
            <v>CPR</v>
          </cell>
          <cell r="J11724" t="str">
            <v/>
          </cell>
          <cell r="K11724" t="str">
            <v>PD</v>
          </cell>
          <cell r="L11724" t="str">
            <v>3015</v>
          </cell>
          <cell r="M11724" t="str">
            <v>V</v>
          </cell>
          <cell r="N11724">
            <v>63182</v>
          </cell>
        </row>
        <row r="11725">
          <cell r="A11725" t="str">
            <v>RM-ROL-OSC-00-0034</v>
          </cell>
          <cell r="B11725" t="str">
            <v>CINT</v>
          </cell>
          <cell r="C11725" t="str">
            <v/>
          </cell>
          <cell r="D11725" t="str">
            <v>KAIN ROLLAND BNC-05 ROHS2 + ACRYLIC</v>
          </cell>
          <cell r="E11725">
            <v>44797</v>
          </cell>
          <cell r="F11725" t="str">
            <v>ROF</v>
          </cell>
          <cell r="G11725" t="str">
            <v>CI_KAIN</v>
          </cell>
          <cell r="H11725" t="str">
            <v>M</v>
          </cell>
          <cell r="I11725" t="str">
            <v>CPR</v>
          </cell>
          <cell r="J11725" t="str">
            <v/>
          </cell>
          <cell r="K11725" t="str">
            <v>PD</v>
          </cell>
          <cell r="L11725" t="str">
            <v>3015</v>
          </cell>
          <cell r="M11725" t="str">
            <v>V</v>
          </cell>
          <cell r="N11725">
            <v>75000</v>
          </cell>
        </row>
        <row r="11726">
          <cell r="A11726" t="str">
            <v>RM-ROL-OSC-00-0035</v>
          </cell>
          <cell r="B11726" t="str">
            <v>CINT</v>
          </cell>
          <cell r="C11726" t="str">
            <v/>
          </cell>
          <cell r="D11726" t="str">
            <v>KAIN ROLLAND BNC-05A NON ROHS2 + ACRYLIC</v>
          </cell>
          <cell r="E11726">
            <v>44797</v>
          </cell>
          <cell r="F11726" t="str">
            <v>ROF</v>
          </cell>
          <cell r="G11726" t="str">
            <v>CI_KAIN</v>
          </cell>
          <cell r="H11726" t="str">
            <v>M</v>
          </cell>
          <cell r="I11726" t="str">
            <v>CPR</v>
          </cell>
          <cell r="J11726" t="str">
            <v/>
          </cell>
          <cell r="K11726" t="str">
            <v>PD</v>
          </cell>
          <cell r="L11726" t="str">
            <v>3015</v>
          </cell>
          <cell r="M11726" t="str">
            <v>V</v>
          </cell>
          <cell r="N11726">
            <v>75000</v>
          </cell>
        </row>
        <row r="11727">
          <cell r="A11727" t="str">
            <v>RM-ROL-OSC-00-0036</v>
          </cell>
          <cell r="B11727" t="str">
            <v>CINT</v>
          </cell>
          <cell r="C11727" t="str">
            <v/>
          </cell>
          <cell r="D11727" t="str">
            <v>KAIN ROLLAND BNC-05A ROHS2</v>
          </cell>
          <cell r="E11727">
            <v>44797</v>
          </cell>
          <cell r="F11727" t="str">
            <v>ROF</v>
          </cell>
          <cell r="G11727" t="str">
            <v>CI_KAIN</v>
          </cell>
          <cell r="H11727" t="str">
            <v>M</v>
          </cell>
          <cell r="I11727" t="str">
            <v>CPR</v>
          </cell>
          <cell r="J11727" t="str">
            <v/>
          </cell>
          <cell r="K11727" t="str">
            <v>PD</v>
          </cell>
          <cell r="L11727" t="str">
            <v>3015</v>
          </cell>
          <cell r="M11727" t="str">
            <v>V</v>
          </cell>
          <cell r="N11727">
            <v>75000</v>
          </cell>
        </row>
        <row r="11728">
          <cell r="A11728" t="str">
            <v>RM-ROL-OSC-00-0037</v>
          </cell>
          <cell r="B11728" t="str">
            <v>CINT</v>
          </cell>
          <cell r="C11728" t="str">
            <v/>
          </cell>
          <cell r="D11728" t="str">
            <v>KAIN ROLLAND BNC-05A ROHS2 + ACRYLIC</v>
          </cell>
          <cell r="E11728">
            <v>44797</v>
          </cell>
          <cell r="F11728" t="str">
            <v>ROF</v>
          </cell>
          <cell r="G11728" t="str">
            <v>CI_KAIN</v>
          </cell>
          <cell r="H11728" t="str">
            <v>M</v>
          </cell>
          <cell r="I11728" t="str">
            <v>CPR</v>
          </cell>
          <cell r="J11728" t="str">
            <v/>
          </cell>
          <cell r="K11728" t="str">
            <v>PD</v>
          </cell>
          <cell r="L11728" t="str">
            <v>3015</v>
          </cell>
          <cell r="M11728" t="str">
            <v>V</v>
          </cell>
          <cell r="N11728">
            <v>75000</v>
          </cell>
        </row>
        <row r="11729">
          <cell r="A11729" t="str">
            <v>RM-ROL-OSC-00-0038</v>
          </cell>
          <cell r="B11729" t="str">
            <v>CINT</v>
          </cell>
          <cell r="C11729" t="str">
            <v/>
          </cell>
          <cell r="D11729" t="str">
            <v>KAIN ROLLAND BNC-05BK NON ROHS2 + ACRYLI</v>
          </cell>
          <cell r="E11729">
            <v>44797</v>
          </cell>
          <cell r="F11729" t="str">
            <v>ROF</v>
          </cell>
          <cell r="G11729" t="str">
            <v>CI_KAIN</v>
          </cell>
          <cell r="H11729" t="str">
            <v>M</v>
          </cell>
          <cell r="I11729" t="str">
            <v>CPR</v>
          </cell>
          <cell r="J11729" t="str">
            <v/>
          </cell>
          <cell r="K11729" t="str">
            <v>PD</v>
          </cell>
          <cell r="L11729" t="str">
            <v>3015</v>
          </cell>
          <cell r="M11729" t="str">
            <v>V</v>
          </cell>
          <cell r="N11729">
            <v>74500</v>
          </cell>
        </row>
        <row r="11730">
          <cell r="A11730" t="str">
            <v>RM-ROL-OSC-00-0039</v>
          </cell>
          <cell r="B11730" t="str">
            <v>CINT</v>
          </cell>
          <cell r="C11730" t="str">
            <v/>
          </cell>
          <cell r="D11730" t="str">
            <v>KAIN ROLLAND BNC-05BK PU</v>
          </cell>
          <cell r="E11730">
            <v>44797</v>
          </cell>
          <cell r="F11730" t="str">
            <v>ROF</v>
          </cell>
          <cell r="G11730" t="str">
            <v>CI_KAIN</v>
          </cell>
          <cell r="H11730" t="str">
            <v>M</v>
          </cell>
          <cell r="I11730" t="str">
            <v>CPR</v>
          </cell>
          <cell r="J11730" t="str">
            <v/>
          </cell>
          <cell r="K11730" t="str">
            <v>PD</v>
          </cell>
          <cell r="L11730" t="str">
            <v>3015</v>
          </cell>
          <cell r="M11730" t="str">
            <v>V</v>
          </cell>
          <cell r="N11730">
            <v>63182</v>
          </cell>
        </row>
        <row r="11731">
          <cell r="A11731" t="str">
            <v>RM-ROL-OSC-00-0040</v>
          </cell>
          <cell r="B11731" t="str">
            <v>CINT</v>
          </cell>
          <cell r="C11731" t="str">
            <v/>
          </cell>
          <cell r="D11731" t="str">
            <v>KAIN ROLLAND BNC-05BK ROHS2</v>
          </cell>
          <cell r="E11731">
            <v>44797</v>
          </cell>
          <cell r="F11731" t="str">
            <v>ROF</v>
          </cell>
          <cell r="G11731" t="str">
            <v>CI_KAIN</v>
          </cell>
          <cell r="H11731" t="str">
            <v>M</v>
          </cell>
          <cell r="I11731" t="str">
            <v>CPR</v>
          </cell>
          <cell r="J11731" t="str">
            <v/>
          </cell>
          <cell r="K11731" t="str">
            <v>PD</v>
          </cell>
          <cell r="L11731" t="str">
            <v>3015</v>
          </cell>
          <cell r="M11731" t="str">
            <v>V</v>
          </cell>
          <cell r="N11731">
            <v>63182</v>
          </cell>
        </row>
        <row r="11732">
          <cell r="A11732" t="str">
            <v>RM-ROL-OSC-00-0041</v>
          </cell>
          <cell r="B11732" t="str">
            <v>CINT</v>
          </cell>
          <cell r="C11732" t="str">
            <v/>
          </cell>
          <cell r="D11732" t="str">
            <v>KAIN ROLLAND BNC-05BK ROHS2 + ACRYLIC</v>
          </cell>
          <cell r="E11732">
            <v>44797</v>
          </cell>
          <cell r="F11732" t="str">
            <v>ROF</v>
          </cell>
          <cell r="G11732" t="str">
            <v>CI_KAIN</v>
          </cell>
          <cell r="H11732" t="str">
            <v>M</v>
          </cell>
          <cell r="I11732" t="str">
            <v>CPR</v>
          </cell>
          <cell r="J11732" t="str">
            <v/>
          </cell>
          <cell r="K11732" t="str">
            <v>PD</v>
          </cell>
          <cell r="L11732" t="str">
            <v>3015</v>
          </cell>
          <cell r="M11732" t="str">
            <v>V</v>
          </cell>
          <cell r="N11732">
            <v>75000</v>
          </cell>
        </row>
        <row r="11733">
          <cell r="A11733" t="str">
            <v>RM-ROL-OSC-00-0042</v>
          </cell>
          <cell r="B11733" t="str">
            <v>CINT</v>
          </cell>
          <cell r="C11733" t="str">
            <v/>
          </cell>
          <cell r="D11733" t="str">
            <v>KAIN ROLLAND BNC-05NB NON ROHS2 + ACRYLI</v>
          </cell>
          <cell r="E11733">
            <v>44797</v>
          </cell>
          <cell r="F11733" t="str">
            <v>ROF</v>
          </cell>
          <cell r="G11733" t="str">
            <v>CI_KAIN</v>
          </cell>
          <cell r="H11733" t="str">
            <v>M</v>
          </cell>
          <cell r="I11733" t="str">
            <v>CPR</v>
          </cell>
          <cell r="J11733" t="str">
            <v/>
          </cell>
          <cell r="K11733" t="str">
            <v>PD</v>
          </cell>
          <cell r="L11733" t="str">
            <v>3015</v>
          </cell>
          <cell r="M11733" t="str">
            <v>V</v>
          </cell>
          <cell r="N11733">
            <v>74500</v>
          </cell>
        </row>
        <row r="11734">
          <cell r="A11734" t="str">
            <v>RM-ROL-OSC-00-0043</v>
          </cell>
          <cell r="B11734" t="str">
            <v>CINT</v>
          </cell>
          <cell r="C11734" t="str">
            <v/>
          </cell>
          <cell r="D11734" t="str">
            <v>KAIN ROLLAND BNC-05NB PU</v>
          </cell>
          <cell r="E11734">
            <v>44797</v>
          </cell>
          <cell r="F11734" t="str">
            <v>ROF</v>
          </cell>
          <cell r="G11734" t="str">
            <v>CI_KAIN</v>
          </cell>
          <cell r="H11734" t="str">
            <v>M</v>
          </cell>
          <cell r="I11734" t="str">
            <v>CPR</v>
          </cell>
          <cell r="J11734" t="str">
            <v/>
          </cell>
          <cell r="K11734" t="str">
            <v>PD</v>
          </cell>
          <cell r="L11734" t="str">
            <v>3015</v>
          </cell>
          <cell r="M11734" t="str">
            <v>V</v>
          </cell>
          <cell r="N11734">
            <v>63182</v>
          </cell>
        </row>
        <row r="11735">
          <cell r="A11735" t="str">
            <v>RM-ROL-OSC-00-0044</v>
          </cell>
          <cell r="B11735" t="str">
            <v>CINT</v>
          </cell>
          <cell r="C11735" t="str">
            <v/>
          </cell>
          <cell r="D11735" t="str">
            <v>KAIN ROLLAND BNC-05NB ROHS2</v>
          </cell>
          <cell r="E11735">
            <v>44797</v>
          </cell>
          <cell r="F11735" t="str">
            <v>ROF</v>
          </cell>
          <cell r="G11735" t="str">
            <v>CI_KAIN</v>
          </cell>
          <cell r="H11735" t="str">
            <v>M</v>
          </cell>
          <cell r="I11735" t="str">
            <v>CPR</v>
          </cell>
          <cell r="J11735" t="str">
            <v/>
          </cell>
          <cell r="K11735" t="str">
            <v>PD</v>
          </cell>
          <cell r="L11735" t="str">
            <v>3015</v>
          </cell>
          <cell r="M11735" t="str">
            <v>V</v>
          </cell>
          <cell r="N11735">
            <v>63182</v>
          </cell>
        </row>
        <row r="11736">
          <cell r="A11736" t="str">
            <v>RM-ROL-OSC-00-0045</v>
          </cell>
          <cell r="B11736" t="str">
            <v>CINT</v>
          </cell>
          <cell r="C11736" t="str">
            <v/>
          </cell>
          <cell r="D11736" t="str">
            <v>KAIN ROLLAND BNC-05NB ROHS2 + ACRYLIC</v>
          </cell>
          <cell r="E11736">
            <v>44797</v>
          </cell>
          <cell r="F11736" t="str">
            <v>ROF</v>
          </cell>
          <cell r="G11736" t="str">
            <v>CI_KAIN</v>
          </cell>
          <cell r="H11736" t="str">
            <v>M</v>
          </cell>
          <cell r="I11736" t="str">
            <v>CPR</v>
          </cell>
          <cell r="J11736" t="str">
            <v/>
          </cell>
          <cell r="K11736" t="str">
            <v>PD</v>
          </cell>
          <cell r="L11736" t="str">
            <v>3015</v>
          </cell>
          <cell r="M11736" t="str">
            <v>V</v>
          </cell>
          <cell r="N11736">
            <v>75000</v>
          </cell>
        </row>
        <row r="11737">
          <cell r="A11737" t="str">
            <v>RM-ROL-OSC-00-0046</v>
          </cell>
          <cell r="B11737" t="str">
            <v>CINT</v>
          </cell>
          <cell r="C11737" t="str">
            <v/>
          </cell>
          <cell r="D11737" t="str">
            <v>KAIN ROLLAND BNC-05WH NON ROHS2 + ACRYLI</v>
          </cell>
          <cell r="E11737">
            <v>44797</v>
          </cell>
          <cell r="F11737" t="str">
            <v>ROF</v>
          </cell>
          <cell r="G11737" t="str">
            <v>CI_KAIN</v>
          </cell>
          <cell r="H11737" t="str">
            <v>M</v>
          </cell>
          <cell r="I11737" t="str">
            <v>CPR</v>
          </cell>
          <cell r="J11737" t="str">
            <v/>
          </cell>
          <cell r="K11737" t="str">
            <v>PD</v>
          </cell>
          <cell r="L11737" t="str">
            <v>3015</v>
          </cell>
          <cell r="M11737" t="str">
            <v>V</v>
          </cell>
          <cell r="N11737">
            <v>74500</v>
          </cell>
        </row>
        <row r="11738">
          <cell r="A11738" t="str">
            <v>RM-ROL-OSC-00-0047</v>
          </cell>
          <cell r="B11738" t="str">
            <v>CINT</v>
          </cell>
          <cell r="C11738" t="str">
            <v/>
          </cell>
          <cell r="D11738" t="str">
            <v>KAIN ROLLAND BNC-05WH PU</v>
          </cell>
          <cell r="E11738">
            <v>44921</v>
          </cell>
          <cell r="F11738" t="str">
            <v>ROF</v>
          </cell>
          <cell r="G11738" t="str">
            <v>CI_KAIN</v>
          </cell>
          <cell r="H11738" t="str">
            <v>M</v>
          </cell>
          <cell r="I11738" t="str">
            <v>CPR</v>
          </cell>
          <cell r="J11738" t="str">
            <v/>
          </cell>
          <cell r="K11738" t="str">
            <v>PD</v>
          </cell>
          <cell r="L11738" t="str">
            <v>3015</v>
          </cell>
          <cell r="M11738" t="str">
            <v>V</v>
          </cell>
          <cell r="N11738">
            <v>63182</v>
          </cell>
        </row>
        <row r="11739">
          <cell r="A11739" t="str">
            <v>RM-ROL-OSC-00-0048</v>
          </cell>
          <cell r="B11739" t="str">
            <v>CINT</v>
          </cell>
          <cell r="C11739" t="str">
            <v/>
          </cell>
          <cell r="D11739" t="str">
            <v>KAIN ROLLAND BNC-05WH ROHS2</v>
          </cell>
          <cell r="E11739">
            <v>44797</v>
          </cell>
          <cell r="F11739" t="str">
            <v>ROF</v>
          </cell>
          <cell r="G11739" t="str">
            <v>CI_KAIN</v>
          </cell>
          <cell r="H11739" t="str">
            <v>M</v>
          </cell>
          <cell r="I11739" t="str">
            <v>CPR</v>
          </cell>
          <cell r="J11739" t="str">
            <v/>
          </cell>
          <cell r="K11739" t="str">
            <v>PD</v>
          </cell>
          <cell r="L11739" t="str">
            <v>3015</v>
          </cell>
          <cell r="M11739" t="str">
            <v>V</v>
          </cell>
          <cell r="N11739">
            <v>63182</v>
          </cell>
        </row>
        <row r="11740">
          <cell r="A11740" t="str">
            <v>RM-ROL-OSC-00-0049</v>
          </cell>
          <cell r="B11740" t="str">
            <v>CINT</v>
          </cell>
          <cell r="C11740" t="str">
            <v/>
          </cell>
          <cell r="D11740" t="str">
            <v>KAIN ROLLAND BNC-05WH ROHS2 + ACRYLIC</v>
          </cell>
          <cell r="E11740">
            <v>44797</v>
          </cell>
          <cell r="F11740" t="str">
            <v>ROF</v>
          </cell>
          <cell r="G11740" t="str">
            <v>CI_KAIN</v>
          </cell>
          <cell r="H11740" t="str">
            <v>M</v>
          </cell>
          <cell r="I11740" t="str">
            <v>CPR</v>
          </cell>
          <cell r="J11740" t="str">
            <v/>
          </cell>
          <cell r="K11740" t="str">
            <v>PD</v>
          </cell>
          <cell r="L11740" t="str">
            <v>3015</v>
          </cell>
          <cell r="M11740" t="str">
            <v>V</v>
          </cell>
          <cell r="N11740">
            <v>75000</v>
          </cell>
        </row>
        <row r="11741">
          <cell r="A11741" t="str">
            <v>RM-ROL-OSC-00-0050</v>
          </cell>
          <cell r="B11741" t="str">
            <v>CINT</v>
          </cell>
          <cell r="C11741" t="str">
            <v/>
          </cell>
          <cell r="D11741" t="str">
            <v>KAIN ROLLAND BNC-05WH ROHS2 + ACR + ADTV</v>
          </cell>
          <cell r="E11741">
            <v>0</v>
          </cell>
          <cell r="F11741" t="str">
            <v>ROF</v>
          </cell>
          <cell r="G11741" t="str">
            <v>CI_KAIN</v>
          </cell>
          <cell r="H11741" t="str">
            <v>M</v>
          </cell>
          <cell r="I11741" t="str">
            <v>CPR</v>
          </cell>
          <cell r="J11741" t="str">
            <v/>
          </cell>
          <cell r="K11741" t="str">
            <v>PD</v>
          </cell>
          <cell r="L11741" t="str">
            <v>3015</v>
          </cell>
          <cell r="M11741" t="str">
            <v>V</v>
          </cell>
          <cell r="N11741">
            <v>74500</v>
          </cell>
        </row>
        <row r="11742">
          <cell r="A11742" t="str">
            <v>RM-ROL-OSC-00-0051</v>
          </cell>
          <cell r="B11742" t="str">
            <v>CINT</v>
          </cell>
          <cell r="C11742" t="str">
            <v/>
          </cell>
          <cell r="D11742" t="str">
            <v>KAIN ROLLAND BNC-05BK ROHS2 + ACR + ADTV</v>
          </cell>
          <cell r="E11742">
            <v>0</v>
          </cell>
          <cell r="F11742" t="str">
            <v>ROF</v>
          </cell>
          <cell r="G11742" t="str">
            <v>CI_KAIN</v>
          </cell>
          <cell r="H11742" t="str">
            <v>M</v>
          </cell>
          <cell r="I11742" t="str">
            <v>CPR</v>
          </cell>
          <cell r="J11742" t="str">
            <v/>
          </cell>
          <cell r="K11742" t="str">
            <v>PD</v>
          </cell>
          <cell r="L11742" t="str">
            <v>3015</v>
          </cell>
          <cell r="M11742" t="str">
            <v>V</v>
          </cell>
          <cell r="N11742">
            <v>74500</v>
          </cell>
        </row>
        <row r="11743">
          <cell r="A11743" t="str">
            <v>RM-ROL-OSC-00-0052</v>
          </cell>
          <cell r="B11743" t="str">
            <v>CINT</v>
          </cell>
          <cell r="C11743" t="str">
            <v/>
          </cell>
          <cell r="D11743" t="str">
            <v>KAIN ROLLAND BNC-05NB ROHS2 + ACR + ADTV</v>
          </cell>
          <cell r="E11743">
            <v>0</v>
          </cell>
          <cell r="F11743" t="str">
            <v>ROF</v>
          </cell>
          <cell r="G11743" t="str">
            <v>CI_KAIN</v>
          </cell>
          <cell r="H11743" t="str">
            <v>M</v>
          </cell>
          <cell r="I11743" t="str">
            <v>CPR</v>
          </cell>
          <cell r="J11743" t="str">
            <v/>
          </cell>
          <cell r="K11743" t="str">
            <v>PD</v>
          </cell>
          <cell r="L11743" t="str">
            <v>3015</v>
          </cell>
          <cell r="M11743" t="str">
            <v>V</v>
          </cell>
          <cell r="N11743">
            <v>10000</v>
          </cell>
        </row>
        <row r="11744">
          <cell r="A11744" t="str">
            <v>RM-ROL-PIP-00-0050</v>
          </cell>
          <cell r="B11744" t="str">
            <v>CINT</v>
          </cell>
          <cell r="C11744" t="str">
            <v/>
          </cell>
          <cell r="D11744" t="str">
            <v>PIPA 30 X 30 X 1.2 X 6119</v>
          </cell>
          <cell r="E11744">
            <v>44797</v>
          </cell>
          <cell r="F11744" t="str">
            <v>ROF</v>
          </cell>
          <cell r="G11744" t="str">
            <v>CI_PIPA</v>
          </cell>
          <cell r="H11744" t="str">
            <v>PC</v>
          </cell>
          <cell r="I11744" t="str">
            <v>CPR</v>
          </cell>
          <cell r="J11744" t="str">
            <v/>
          </cell>
          <cell r="K11744" t="str">
            <v>PD</v>
          </cell>
          <cell r="L11744" t="str">
            <v>3015</v>
          </cell>
          <cell r="M11744" t="str">
            <v>V</v>
          </cell>
          <cell r="N11744">
            <v>136974</v>
          </cell>
        </row>
        <row r="11745">
          <cell r="A11745" t="str">
            <v>RM-ROL-PIP-00-0051</v>
          </cell>
          <cell r="B11745" t="str">
            <v>CINT</v>
          </cell>
          <cell r="C11745" t="str">
            <v/>
          </cell>
          <cell r="D11745" t="str">
            <v>PIPA 30/30 X 1.1 X 6.000</v>
          </cell>
          <cell r="E11745">
            <v>44797</v>
          </cell>
          <cell r="F11745" t="str">
            <v>ROF</v>
          </cell>
          <cell r="G11745" t="str">
            <v>CI_PIPA</v>
          </cell>
          <cell r="H11745" t="str">
            <v>PC</v>
          </cell>
          <cell r="I11745" t="str">
            <v>CPR</v>
          </cell>
          <cell r="J11745" t="str">
            <v/>
          </cell>
          <cell r="K11745" t="str">
            <v>PD</v>
          </cell>
          <cell r="L11745" t="str">
            <v>3015</v>
          </cell>
          <cell r="M11745" t="str">
            <v>V</v>
          </cell>
          <cell r="N11745">
            <v>132841</v>
          </cell>
        </row>
        <row r="11746">
          <cell r="A11746" t="str">
            <v>RM-ROL-PIP-00-0052</v>
          </cell>
          <cell r="B11746" t="str">
            <v>CINT</v>
          </cell>
          <cell r="C11746" t="str">
            <v/>
          </cell>
          <cell r="D11746" t="str">
            <v>PIPA 30/30 X 1.3 X 6000</v>
          </cell>
          <cell r="E11746">
            <v>44797</v>
          </cell>
          <cell r="F11746" t="str">
            <v>ROF</v>
          </cell>
          <cell r="G11746" t="str">
            <v>CI_PIPA</v>
          </cell>
          <cell r="H11746" t="str">
            <v>PC</v>
          </cell>
          <cell r="I11746" t="str">
            <v>CPR</v>
          </cell>
          <cell r="J11746" t="str">
            <v/>
          </cell>
          <cell r="K11746" t="str">
            <v>PD</v>
          </cell>
          <cell r="L11746" t="str">
            <v>3015</v>
          </cell>
          <cell r="M11746" t="str">
            <v>V</v>
          </cell>
          <cell r="N11746">
            <v>170000</v>
          </cell>
        </row>
        <row r="11747">
          <cell r="A11747" t="str">
            <v>RM-ROL-PIP-00-0053</v>
          </cell>
          <cell r="B11747" t="str">
            <v>CINT</v>
          </cell>
          <cell r="C11747" t="str">
            <v/>
          </cell>
          <cell r="D11747" t="str">
            <v>PIPA SQR 30/30 X 1.2 X 376</v>
          </cell>
          <cell r="E11747">
            <v>44926</v>
          </cell>
          <cell r="F11747" t="str">
            <v>ROF</v>
          </cell>
          <cell r="G11747" t="str">
            <v>CI_PIPA</v>
          </cell>
          <cell r="H11747" t="str">
            <v>PC</v>
          </cell>
          <cell r="I11747" t="str">
            <v>CPR</v>
          </cell>
          <cell r="J11747" t="str">
            <v/>
          </cell>
          <cell r="K11747" t="str">
            <v>PD</v>
          </cell>
          <cell r="L11747" t="str">
            <v>3015</v>
          </cell>
          <cell r="M11747" t="str">
            <v>V</v>
          </cell>
          <cell r="N11747">
            <v>8273</v>
          </cell>
        </row>
        <row r="11748">
          <cell r="A11748" t="str">
            <v>RM-ROL-PIP-00-0054</v>
          </cell>
          <cell r="B11748" t="str">
            <v>CINT</v>
          </cell>
          <cell r="C11748" t="str">
            <v/>
          </cell>
          <cell r="D11748" t="str">
            <v>PIPA SQR 50/25 X 1.2 X 227</v>
          </cell>
          <cell r="E11748">
            <v>44926</v>
          </cell>
          <cell r="F11748" t="str">
            <v>ROF</v>
          </cell>
          <cell r="G11748" t="str">
            <v>CI_PIPA</v>
          </cell>
          <cell r="H11748" t="str">
            <v>PC</v>
          </cell>
          <cell r="I11748" t="str">
            <v>CPR</v>
          </cell>
          <cell r="J11748" t="str">
            <v/>
          </cell>
          <cell r="K11748" t="str">
            <v>PD</v>
          </cell>
          <cell r="L11748" t="str">
            <v>3015</v>
          </cell>
          <cell r="M11748" t="str">
            <v>V</v>
          </cell>
          <cell r="N11748">
            <v>6528</v>
          </cell>
        </row>
        <row r="11749">
          <cell r="A11749" t="str">
            <v>RM-ROL-PIP-00-0055</v>
          </cell>
          <cell r="B11749" t="str">
            <v>CINT</v>
          </cell>
          <cell r="C11749" t="str">
            <v/>
          </cell>
          <cell r="D11749" t="str">
            <v>PIPA SQR 50/25 X 1.2 X 407</v>
          </cell>
          <cell r="E11749">
            <v>44926</v>
          </cell>
          <cell r="F11749" t="str">
            <v>ROF</v>
          </cell>
          <cell r="G11749" t="str">
            <v>CI_PIPA</v>
          </cell>
          <cell r="H11749" t="str">
            <v>PC</v>
          </cell>
          <cell r="I11749" t="str">
            <v>CPR</v>
          </cell>
          <cell r="J11749" t="str">
            <v/>
          </cell>
          <cell r="K11749" t="str">
            <v>PD</v>
          </cell>
          <cell r="L11749" t="str">
            <v>3015</v>
          </cell>
          <cell r="M11749" t="str">
            <v>V</v>
          </cell>
          <cell r="N11749">
            <v>11092</v>
          </cell>
        </row>
        <row r="11750">
          <cell r="A11750" t="str">
            <v>RM-ROL-PLS-00-0056</v>
          </cell>
          <cell r="B11750" t="str">
            <v>CINT</v>
          </cell>
          <cell r="C11750" t="str">
            <v/>
          </cell>
          <cell r="D11750" t="str">
            <v>BUSHING HANDLE ROLAND</v>
          </cell>
          <cell r="E11750">
            <v>44879</v>
          </cell>
          <cell r="F11750" t="str">
            <v>ROF</v>
          </cell>
          <cell r="G11750" t="str">
            <v>CI_PLSTK</v>
          </cell>
          <cell r="H11750" t="str">
            <v>PC</v>
          </cell>
          <cell r="I11750" t="str">
            <v>CPR</v>
          </cell>
          <cell r="J11750" t="str">
            <v/>
          </cell>
          <cell r="K11750" t="str">
            <v>PD</v>
          </cell>
          <cell r="L11750" t="str">
            <v>3015</v>
          </cell>
          <cell r="M11750" t="str">
            <v>V</v>
          </cell>
          <cell r="N11750">
            <v>5123</v>
          </cell>
        </row>
        <row r="11751">
          <cell r="A11751" t="str">
            <v>RM-ROL-PLS-00-0057</v>
          </cell>
          <cell r="B11751" t="str">
            <v>CINT</v>
          </cell>
          <cell r="C11751" t="str">
            <v/>
          </cell>
          <cell r="D11751" t="str">
            <v>LEG CAP PLASTIC 30/30</v>
          </cell>
          <cell r="E11751">
            <v>45169</v>
          </cell>
          <cell r="F11751" t="str">
            <v>ROF</v>
          </cell>
          <cell r="G11751" t="str">
            <v>CI_PLSTK</v>
          </cell>
          <cell r="H11751" t="str">
            <v>PC</v>
          </cell>
          <cell r="I11751" t="str">
            <v>CPR</v>
          </cell>
          <cell r="J11751" t="str">
            <v/>
          </cell>
          <cell r="K11751" t="str">
            <v>PD</v>
          </cell>
          <cell r="L11751" t="str">
            <v>3015</v>
          </cell>
          <cell r="M11751" t="str">
            <v>V</v>
          </cell>
          <cell r="N11751">
            <v>1597</v>
          </cell>
        </row>
        <row r="11752">
          <cell r="A11752" t="str">
            <v>RM-ROL-PLS-00-0058</v>
          </cell>
          <cell r="B11752" t="str">
            <v>CINT</v>
          </cell>
          <cell r="C11752" t="str">
            <v/>
          </cell>
          <cell r="D11752" t="str">
            <v>PLASTIC BAG ROLAND</v>
          </cell>
          <cell r="E11752">
            <v>44803</v>
          </cell>
          <cell r="F11752" t="str">
            <v>ROF</v>
          </cell>
          <cell r="G11752" t="str">
            <v>CI_PLSTK</v>
          </cell>
          <cell r="H11752" t="str">
            <v>PC</v>
          </cell>
          <cell r="I11752" t="str">
            <v>CPR</v>
          </cell>
          <cell r="J11752" t="str">
            <v/>
          </cell>
          <cell r="K11752" t="str">
            <v>PD</v>
          </cell>
          <cell r="L11752" t="str">
            <v>3015</v>
          </cell>
          <cell r="M11752" t="str">
            <v>V</v>
          </cell>
          <cell r="N11752">
            <v>1250</v>
          </cell>
        </row>
        <row r="11753">
          <cell r="A11753" t="str">
            <v>RM-ROL-PLS-00-0059</v>
          </cell>
          <cell r="B11753" t="str">
            <v>CINT</v>
          </cell>
          <cell r="C11753" t="str">
            <v/>
          </cell>
          <cell r="D11753" t="str">
            <v>PLASTIC FOR LEG ROLAND</v>
          </cell>
          <cell r="E11753">
            <v>44803</v>
          </cell>
          <cell r="F11753" t="str">
            <v>ROF</v>
          </cell>
          <cell r="G11753" t="str">
            <v>CI_PLSTK</v>
          </cell>
          <cell r="H11753" t="str">
            <v>PC</v>
          </cell>
          <cell r="I11753" t="str">
            <v>CPR</v>
          </cell>
          <cell r="J11753" t="str">
            <v/>
          </cell>
          <cell r="K11753" t="str">
            <v>PD</v>
          </cell>
          <cell r="L11753" t="str">
            <v>3015</v>
          </cell>
          <cell r="M11753" t="str">
            <v>V</v>
          </cell>
          <cell r="N11753">
            <v>300</v>
          </cell>
        </row>
        <row r="11754">
          <cell r="A11754" t="str">
            <v>RM-ROL-PLS-00-0060</v>
          </cell>
          <cell r="B11754" t="str">
            <v>CINT</v>
          </cell>
          <cell r="C11754" t="str">
            <v/>
          </cell>
          <cell r="D11754" t="str">
            <v>PLASTIC TIES ( DOUBLE WIRE PLASTIC TIES</v>
          </cell>
          <cell r="E11754">
            <v>45293</v>
          </cell>
          <cell r="F11754" t="str">
            <v>ROF</v>
          </cell>
          <cell r="G11754" t="str">
            <v>CI_PLSTK</v>
          </cell>
          <cell r="H11754" t="str">
            <v>M</v>
          </cell>
          <cell r="I11754" t="str">
            <v>CPR</v>
          </cell>
          <cell r="J11754" t="str">
            <v/>
          </cell>
          <cell r="K11754" t="str">
            <v>PD</v>
          </cell>
          <cell r="L11754" t="str">
            <v>3015</v>
          </cell>
          <cell r="M11754" t="str">
            <v>V</v>
          </cell>
          <cell r="N11754">
            <v>410</v>
          </cell>
        </row>
        <row r="11755">
          <cell r="A11755" t="str">
            <v>RM-ROL-PLS-00-0061</v>
          </cell>
          <cell r="B11755" t="str">
            <v>CINT</v>
          </cell>
          <cell r="C11755" t="str">
            <v/>
          </cell>
          <cell r="D11755" t="str">
            <v>ROTARY HANDLE ROLAND</v>
          </cell>
          <cell r="E11755">
            <v>45169</v>
          </cell>
          <cell r="F11755" t="str">
            <v>ROF</v>
          </cell>
          <cell r="G11755" t="str">
            <v>CI_PLSTK</v>
          </cell>
          <cell r="H11755" t="str">
            <v>PC</v>
          </cell>
          <cell r="I11755" t="str">
            <v>CPR</v>
          </cell>
          <cell r="J11755" t="str">
            <v/>
          </cell>
          <cell r="K11755" t="str">
            <v>PD</v>
          </cell>
          <cell r="L11755" t="str">
            <v>3015</v>
          </cell>
          <cell r="M11755" t="str">
            <v>V</v>
          </cell>
          <cell r="N11755">
            <v>9054</v>
          </cell>
        </row>
        <row r="11756">
          <cell r="A11756" t="str">
            <v>RM-ROL-PLS-00-0062</v>
          </cell>
          <cell r="B11756" t="str">
            <v>CINT</v>
          </cell>
          <cell r="C11756" t="str">
            <v/>
          </cell>
          <cell r="D11756" t="str">
            <v>TAMBANG PLASTIC DIA 8 MM</v>
          </cell>
          <cell r="E11756">
            <v>44797</v>
          </cell>
          <cell r="F11756" t="str">
            <v>ROF</v>
          </cell>
          <cell r="G11756" t="str">
            <v>CI_PLSTK</v>
          </cell>
          <cell r="H11756" t="str">
            <v>M</v>
          </cell>
          <cell r="I11756" t="str">
            <v>CPR</v>
          </cell>
          <cell r="J11756" t="str">
            <v/>
          </cell>
          <cell r="K11756" t="str">
            <v>PD</v>
          </cell>
          <cell r="L11756" t="str">
            <v>3015</v>
          </cell>
          <cell r="M11756" t="str">
            <v>V</v>
          </cell>
          <cell r="N11756">
            <v>4000</v>
          </cell>
        </row>
        <row r="11757">
          <cell r="A11757" t="str">
            <v>RM-ROL-PLS-SC-0001</v>
          </cell>
          <cell r="B11757" t="str">
            <v>CINT</v>
          </cell>
          <cell r="C11757" t="str">
            <v/>
          </cell>
          <cell r="D11757" t="str">
            <v>ROTARY HANDLE ROLAND</v>
          </cell>
          <cell r="E11757">
            <v>44774</v>
          </cell>
          <cell r="F11757" t="str">
            <v>ROF</v>
          </cell>
          <cell r="G11757" t="str">
            <v>CI_PLSTK</v>
          </cell>
          <cell r="H11757" t="str">
            <v>PC</v>
          </cell>
          <cell r="I11757" t="str">
            <v>CPR</v>
          </cell>
          <cell r="J11757" t="str">
            <v/>
          </cell>
          <cell r="K11757" t="str">
            <v>PD</v>
          </cell>
          <cell r="L11757" t="str">
            <v>3015</v>
          </cell>
          <cell r="M11757" t="str">
            <v>V</v>
          </cell>
          <cell r="N11757">
            <v>4351</v>
          </cell>
        </row>
        <row r="11758">
          <cell r="A11758" t="str">
            <v>RM-ROL-PLT-00-0063</v>
          </cell>
          <cell r="B11758" t="str">
            <v>CINT</v>
          </cell>
          <cell r="C11758" t="str">
            <v/>
          </cell>
          <cell r="D11758" t="str">
            <v>PLATE CAP ROLAND</v>
          </cell>
          <cell r="E11758">
            <v>44797</v>
          </cell>
          <cell r="F11758" t="str">
            <v>ROF</v>
          </cell>
          <cell r="G11758" t="str">
            <v>CI_PLAT</v>
          </cell>
          <cell r="H11758" t="str">
            <v>PC</v>
          </cell>
          <cell r="I11758" t="str">
            <v>CPR</v>
          </cell>
          <cell r="J11758" t="str">
            <v/>
          </cell>
          <cell r="K11758" t="str">
            <v>PD</v>
          </cell>
          <cell r="L11758" t="str">
            <v>3015</v>
          </cell>
          <cell r="M11758" t="str">
            <v>V</v>
          </cell>
          <cell r="N11758">
            <v>500</v>
          </cell>
        </row>
        <row r="11759">
          <cell r="A11759" t="str">
            <v>RM-ROL-PLT-00-0064</v>
          </cell>
          <cell r="B11759" t="str">
            <v>CINT</v>
          </cell>
          <cell r="C11759" t="str">
            <v/>
          </cell>
          <cell r="D11759" t="str">
            <v>SPCC-SD 1.5 X 1158 X 2438</v>
          </cell>
          <cell r="E11759">
            <v>44797</v>
          </cell>
          <cell r="F11759" t="str">
            <v>ROF</v>
          </cell>
          <cell r="G11759" t="str">
            <v>CI_PLAT</v>
          </cell>
          <cell r="H11759" t="str">
            <v>PC</v>
          </cell>
          <cell r="I11759" t="str">
            <v>CPR</v>
          </cell>
          <cell r="J11759" t="str">
            <v/>
          </cell>
          <cell r="K11759" t="str">
            <v>PD</v>
          </cell>
          <cell r="L11759" t="str">
            <v>3015</v>
          </cell>
          <cell r="M11759" t="str">
            <v>V</v>
          </cell>
          <cell r="N11759">
            <v>664865</v>
          </cell>
        </row>
        <row r="11760">
          <cell r="A11760" t="str">
            <v>RM-ROL-PLT-00-0065</v>
          </cell>
          <cell r="B11760" t="str">
            <v>CINT</v>
          </cell>
          <cell r="C11760" t="str">
            <v/>
          </cell>
          <cell r="D11760" t="str">
            <v>SPCC-SD 1.5 X 1219 X 2438</v>
          </cell>
          <cell r="E11760">
            <v>44926</v>
          </cell>
          <cell r="F11760" t="str">
            <v>ROF</v>
          </cell>
          <cell r="G11760" t="str">
            <v>CI_PLAT</v>
          </cell>
          <cell r="H11760" t="str">
            <v>PC</v>
          </cell>
          <cell r="I11760" t="str">
            <v>CPR</v>
          </cell>
          <cell r="J11760" t="str">
            <v/>
          </cell>
          <cell r="K11760" t="str">
            <v>PD</v>
          </cell>
          <cell r="L11760" t="str">
            <v>3015</v>
          </cell>
          <cell r="M11760" t="str">
            <v>V</v>
          </cell>
          <cell r="N11760">
            <v>699887</v>
          </cell>
        </row>
        <row r="11761">
          <cell r="A11761" t="str">
            <v>RM-ROL-PLT-00-0066</v>
          </cell>
          <cell r="B11761" t="str">
            <v>CINT</v>
          </cell>
          <cell r="C11761" t="str">
            <v/>
          </cell>
          <cell r="D11761" t="str">
            <v>SPCC-SD 2.5 X 1160 X 2438</v>
          </cell>
          <cell r="E11761">
            <v>44797</v>
          </cell>
          <cell r="F11761" t="str">
            <v>ROF</v>
          </cell>
          <cell r="G11761" t="str">
            <v>CI_PLAT</v>
          </cell>
          <cell r="H11761" t="str">
            <v>PC</v>
          </cell>
          <cell r="I11761" t="str">
            <v>CPR</v>
          </cell>
          <cell r="J11761" t="str">
            <v/>
          </cell>
          <cell r="K11761" t="str">
            <v>PD</v>
          </cell>
          <cell r="L11761" t="str">
            <v>3015</v>
          </cell>
          <cell r="M11761" t="str">
            <v>V</v>
          </cell>
          <cell r="N11761">
            <v>1110021</v>
          </cell>
        </row>
        <row r="11762">
          <cell r="A11762" t="str">
            <v>RM-ROL-PLT-00-0067</v>
          </cell>
          <cell r="B11762" t="str">
            <v>CINT</v>
          </cell>
          <cell r="C11762" t="str">
            <v/>
          </cell>
          <cell r="D11762" t="str">
            <v>SPCC-SD 3.0 X 1219 X 2438</v>
          </cell>
          <cell r="E11762">
            <v>44926</v>
          </cell>
          <cell r="F11762" t="str">
            <v>ROF</v>
          </cell>
          <cell r="G11762" t="str">
            <v>CI_PLAT</v>
          </cell>
          <cell r="H11762" t="str">
            <v>PC</v>
          </cell>
          <cell r="I11762" t="str">
            <v>CPR</v>
          </cell>
          <cell r="J11762" t="str">
            <v/>
          </cell>
          <cell r="K11762" t="str">
            <v>PD</v>
          </cell>
          <cell r="L11762" t="str">
            <v>3015</v>
          </cell>
          <cell r="M11762" t="str">
            <v>V</v>
          </cell>
          <cell r="N11762">
            <v>1399775</v>
          </cell>
        </row>
        <row r="11763">
          <cell r="A11763" t="str">
            <v>RM-ROL-PLT-00-0068</v>
          </cell>
          <cell r="B11763" t="str">
            <v>CINT</v>
          </cell>
          <cell r="C11763" t="str">
            <v/>
          </cell>
          <cell r="D11763" t="str">
            <v>SPHC 2.7 X 1219 X 2438</v>
          </cell>
          <cell r="E11763">
            <v>44797</v>
          </cell>
          <cell r="F11763" t="str">
            <v>ROF</v>
          </cell>
          <cell r="G11763" t="str">
            <v>CI_PLAT</v>
          </cell>
          <cell r="H11763" t="str">
            <v>PC</v>
          </cell>
          <cell r="I11763" t="str">
            <v>CPR</v>
          </cell>
          <cell r="J11763" t="str">
            <v/>
          </cell>
          <cell r="K11763" t="str">
            <v>PD</v>
          </cell>
          <cell r="L11763" t="str">
            <v>3015</v>
          </cell>
          <cell r="M11763" t="str">
            <v>V</v>
          </cell>
          <cell r="N11763">
            <v>1035000</v>
          </cell>
        </row>
        <row r="11764">
          <cell r="A11764" t="str">
            <v>RM-ROL-PLT-00-0069</v>
          </cell>
          <cell r="B11764" t="str">
            <v>CINT</v>
          </cell>
          <cell r="C11764" t="str">
            <v/>
          </cell>
          <cell r="D11764" t="str">
            <v>SPHC-P 3.0 X 1219 X 2438</v>
          </cell>
          <cell r="E11764">
            <v>44797</v>
          </cell>
          <cell r="F11764" t="str">
            <v>ROF</v>
          </cell>
          <cell r="G11764" t="str">
            <v>CI_PLAT</v>
          </cell>
          <cell r="H11764" t="str">
            <v>PC</v>
          </cell>
          <cell r="I11764" t="str">
            <v>CPR</v>
          </cell>
          <cell r="J11764" t="str">
            <v/>
          </cell>
          <cell r="K11764" t="str">
            <v>PD</v>
          </cell>
          <cell r="L11764" t="str">
            <v>3015</v>
          </cell>
          <cell r="M11764" t="str">
            <v>V</v>
          </cell>
          <cell r="N11764">
            <v>1469765</v>
          </cell>
        </row>
        <row r="11765">
          <cell r="A11765" t="str">
            <v>RM-ROL-PLT-00-0070</v>
          </cell>
          <cell r="B11765" t="str">
            <v>CINT</v>
          </cell>
          <cell r="C11765" t="str">
            <v/>
          </cell>
          <cell r="D11765" t="str">
            <v>SPHC-P 3.0 X 1296 X 2438</v>
          </cell>
          <cell r="E11765">
            <v>44797</v>
          </cell>
          <cell r="F11765" t="str">
            <v>ROF</v>
          </cell>
          <cell r="G11765" t="str">
            <v>CI_PLAT</v>
          </cell>
          <cell r="H11765" t="str">
            <v>PC</v>
          </cell>
          <cell r="I11765" t="str">
            <v>CPR</v>
          </cell>
          <cell r="J11765" t="str">
            <v/>
          </cell>
          <cell r="K11765" t="str">
            <v>PD</v>
          </cell>
          <cell r="L11765" t="str">
            <v>3015</v>
          </cell>
          <cell r="M11765" t="str">
            <v>V</v>
          </cell>
          <cell r="N11765">
            <v>632483</v>
          </cell>
        </row>
        <row r="11766">
          <cell r="A11766" t="str">
            <v>RM-ROL-PLT-00-0071</v>
          </cell>
          <cell r="B11766" t="str">
            <v>CINT</v>
          </cell>
          <cell r="C11766" t="str">
            <v/>
          </cell>
          <cell r="D11766" t="str">
            <v>SPHC-SD 2.5 X 1219 X 2438</v>
          </cell>
          <cell r="E11766">
            <v>0</v>
          </cell>
          <cell r="F11766" t="str">
            <v>ROF</v>
          </cell>
          <cell r="G11766" t="str">
            <v>CI_PLAT</v>
          </cell>
          <cell r="H11766" t="str">
            <v>PC</v>
          </cell>
          <cell r="I11766" t="str">
            <v>CPR</v>
          </cell>
          <cell r="J11766" t="str">
            <v/>
          </cell>
          <cell r="K11766" t="str">
            <v>PD</v>
          </cell>
          <cell r="L11766" t="str">
            <v>3015</v>
          </cell>
          <cell r="M11766" t="str">
            <v>V</v>
          </cell>
          <cell r="N11766">
            <v>893290</v>
          </cell>
        </row>
        <row r="11767">
          <cell r="A11767" t="str">
            <v>RM-ROL-TRX-00-0071</v>
          </cell>
          <cell r="B11767" t="str">
            <v>CINT</v>
          </cell>
          <cell r="C11767" t="str">
            <v/>
          </cell>
          <cell r="D11767" t="str">
            <v>PALLET ROLLAND-A UK. 1150 X 1270</v>
          </cell>
          <cell r="E11767">
            <v>44797</v>
          </cell>
          <cell r="F11767" t="str">
            <v>ROF</v>
          </cell>
          <cell r="G11767" t="str">
            <v>CI_BOARD</v>
          </cell>
          <cell r="H11767" t="str">
            <v>PC</v>
          </cell>
          <cell r="I11767" t="str">
            <v>CPR</v>
          </cell>
          <cell r="J11767" t="str">
            <v/>
          </cell>
          <cell r="K11767" t="str">
            <v>PD</v>
          </cell>
          <cell r="L11767" t="str">
            <v>3015</v>
          </cell>
          <cell r="M11767" t="str">
            <v>V</v>
          </cell>
          <cell r="N11767">
            <v>272540</v>
          </cell>
        </row>
        <row r="11768">
          <cell r="A11768" t="str">
            <v>RM-ROL-TRX-00-0072</v>
          </cell>
          <cell r="B11768" t="str">
            <v>CINT</v>
          </cell>
          <cell r="C11768" t="str">
            <v/>
          </cell>
          <cell r="D11768" t="str">
            <v>PALLET ROLLAND-B UK. 450 X 1150</v>
          </cell>
          <cell r="E11768">
            <v>44797</v>
          </cell>
          <cell r="F11768" t="str">
            <v>ROF</v>
          </cell>
          <cell r="G11768" t="str">
            <v>CI_BOARD</v>
          </cell>
          <cell r="H11768" t="str">
            <v>PC</v>
          </cell>
          <cell r="I11768" t="str">
            <v>CPR</v>
          </cell>
          <cell r="J11768" t="str">
            <v/>
          </cell>
          <cell r="K11768" t="str">
            <v>PD</v>
          </cell>
          <cell r="L11768" t="str">
            <v>3015</v>
          </cell>
          <cell r="M11768" t="str">
            <v>V</v>
          </cell>
          <cell r="N11768">
            <v>272540</v>
          </cell>
        </row>
        <row r="11769">
          <cell r="A11769" t="str">
            <v>RM-ROL-TRX-00-0073</v>
          </cell>
          <cell r="B11769" t="str">
            <v>CINT</v>
          </cell>
          <cell r="C11769" t="str">
            <v/>
          </cell>
          <cell r="D11769" t="str">
            <v>TRPLEX MDF 3MM X 1220MM X 2440MM</v>
          </cell>
          <cell r="E11769">
            <v>44797</v>
          </cell>
          <cell r="F11769" t="str">
            <v>ROF</v>
          </cell>
          <cell r="G11769" t="str">
            <v>CI_BOARD</v>
          </cell>
          <cell r="H11769" t="str">
            <v>PC</v>
          </cell>
          <cell r="I11769" t="str">
            <v>CPR</v>
          </cell>
          <cell r="J11769" t="str">
            <v/>
          </cell>
          <cell r="K11769" t="str">
            <v>PD</v>
          </cell>
          <cell r="L11769" t="str">
            <v>3015</v>
          </cell>
          <cell r="M11769" t="str">
            <v>V</v>
          </cell>
          <cell r="N11769">
            <v>38000</v>
          </cell>
        </row>
        <row r="11770">
          <cell r="A11770" t="str">
            <v>RM-ROL-TRX-00-0074</v>
          </cell>
          <cell r="B11770" t="str">
            <v>CINT</v>
          </cell>
          <cell r="C11770" t="str">
            <v/>
          </cell>
          <cell r="D11770" t="str">
            <v>PARTICLE BOARD 15 X 1220 X 2440 GRADE B</v>
          </cell>
          <cell r="E11770">
            <v>44797</v>
          </cell>
          <cell r="F11770" t="str">
            <v>ROF</v>
          </cell>
          <cell r="G11770" t="str">
            <v>CI_BOARD</v>
          </cell>
          <cell r="H11770" t="str">
            <v>PC</v>
          </cell>
          <cell r="I11770" t="str">
            <v>CPR</v>
          </cell>
          <cell r="J11770" t="str">
            <v/>
          </cell>
          <cell r="K11770" t="str">
            <v>PD</v>
          </cell>
          <cell r="L11770" t="str">
            <v>3015</v>
          </cell>
          <cell r="M11770" t="str">
            <v>V</v>
          </cell>
          <cell r="N11770">
            <v>132759</v>
          </cell>
        </row>
        <row r="11771">
          <cell r="A11771" t="str">
            <v>RM-ROL-TRX-00-0075</v>
          </cell>
          <cell r="B11771" t="str">
            <v>CINT</v>
          </cell>
          <cell r="C11771" t="str">
            <v/>
          </cell>
          <cell r="D11771" t="str">
            <v>PARTICLE BOARD 15MM X 1220 X 2440 CARB</v>
          </cell>
          <cell r="E11771">
            <v>44804</v>
          </cell>
          <cell r="F11771" t="str">
            <v>ROF</v>
          </cell>
          <cell r="G11771" t="str">
            <v>CI_BOARD</v>
          </cell>
          <cell r="H11771" t="str">
            <v>PC</v>
          </cell>
          <cell r="I11771" t="str">
            <v>CPR</v>
          </cell>
          <cell r="J11771" t="str">
            <v/>
          </cell>
          <cell r="K11771" t="str">
            <v>PD</v>
          </cell>
          <cell r="L11771" t="str">
            <v>3015</v>
          </cell>
          <cell r="M11771" t="str">
            <v>V</v>
          </cell>
          <cell r="N11771">
            <v>157376</v>
          </cell>
        </row>
        <row r="11772">
          <cell r="A11772" t="str">
            <v>RM-ROL-TRX-00-0076</v>
          </cell>
          <cell r="B11772" t="str">
            <v>CINT</v>
          </cell>
          <cell r="C11772" t="str">
            <v/>
          </cell>
          <cell r="D11772" t="str">
            <v>SEAT BOARD PIANO CHAIR ROLAND</v>
          </cell>
          <cell r="E11772">
            <v>44797</v>
          </cell>
          <cell r="F11772" t="str">
            <v>ROF</v>
          </cell>
          <cell r="G11772" t="str">
            <v>CI_BOARD</v>
          </cell>
          <cell r="H11772" t="str">
            <v>PC</v>
          </cell>
          <cell r="I11772" t="str">
            <v>CPR</v>
          </cell>
          <cell r="J11772" t="str">
            <v/>
          </cell>
          <cell r="K11772" t="str">
            <v>PD</v>
          </cell>
          <cell r="L11772" t="str">
            <v>3015</v>
          </cell>
          <cell r="M11772" t="str">
            <v>V</v>
          </cell>
          <cell r="N11772">
            <v>17500</v>
          </cell>
        </row>
        <row r="11773">
          <cell r="A11773" t="str">
            <v>RM-ROL-TRX-00-0077</v>
          </cell>
          <cell r="B11773" t="str">
            <v>CINT</v>
          </cell>
          <cell r="C11773" t="str">
            <v/>
          </cell>
          <cell r="D11773" t="str">
            <v>TABLE TOP POWER LOCK OUT-18003</v>
          </cell>
          <cell r="E11773">
            <v>44797</v>
          </cell>
          <cell r="F11773" t="str">
            <v>ROF</v>
          </cell>
          <cell r="G11773" t="str">
            <v>CI_BOARD</v>
          </cell>
          <cell r="H11773" t="str">
            <v>PC</v>
          </cell>
          <cell r="I11773" t="str">
            <v>CPR</v>
          </cell>
          <cell r="J11773" t="str">
            <v/>
          </cell>
          <cell r="K11773" t="str">
            <v>PD</v>
          </cell>
          <cell r="L11773" t="str">
            <v>3015</v>
          </cell>
          <cell r="M11773" t="str">
            <v>V</v>
          </cell>
          <cell r="N11773">
            <v>150000</v>
          </cell>
        </row>
        <row r="11774">
          <cell r="A11774" t="str">
            <v>RM-ROL-TRX-00-0078</v>
          </cell>
          <cell r="B11774" t="str">
            <v>CINT</v>
          </cell>
          <cell r="C11774" t="str">
            <v/>
          </cell>
          <cell r="D11774" t="str">
            <v>TABLE TOP T-6060 MAPLE</v>
          </cell>
          <cell r="E11774">
            <v>44797</v>
          </cell>
          <cell r="F11774" t="str">
            <v>ROF</v>
          </cell>
          <cell r="G11774" t="str">
            <v>CI_BOARD</v>
          </cell>
          <cell r="H11774" t="str">
            <v>PC</v>
          </cell>
          <cell r="I11774" t="str">
            <v>CPR</v>
          </cell>
          <cell r="J11774" t="str">
            <v/>
          </cell>
          <cell r="K11774" t="str">
            <v>PD</v>
          </cell>
          <cell r="L11774" t="str">
            <v>3015</v>
          </cell>
          <cell r="M11774" t="str">
            <v>V</v>
          </cell>
          <cell r="N11774">
            <v>122400</v>
          </cell>
        </row>
        <row r="11775">
          <cell r="A11775" t="str">
            <v>RM-ROL-TRX-SC-0001</v>
          </cell>
          <cell r="B11775" t="str">
            <v>CINT</v>
          </cell>
          <cell r="C11775" t="str">
            <v/>
          </cell>
          <cell r="D11775" t="str">
            <v>SEAT BOARD PIANO CHAIR ROLAND</v>
          </cell>
          <cell r="E11775">
            <v>44770</v>
          </cell>
          <cell r="F11775" t="str">
            <v>ROF</v>
          </cell>
          <cell r="G11775" t="str">
            <v>CI_BOARD</v>
          </cell>
          <cell r="H11775" t="str">
            <v>PC</v>
          </cell>
          <cell r="I11775" t="str">
            <v>CPR</v>
          </cell>
          <cell r="J11775" t="str">
            <v/>
          </cell>
          <cell r="K11775" t="str">
            <v>PD</v>
          </cell>
          <cell r="L11775" t="str">
            <v>3015</v>
          </cell>
          <cell r="M11775" t="str">
            <v>V</v>
          </cell>
          <cell r="N11775">
            <v>15095</v>
          </cell>
        </row>
        <row r="11776">
          <cell r="A11776" t="str">
            <v>RM-SAK-ACC-00-0079</v>
          </cell>
          <cell r="B11776" t="str">
            <v>CINT</v>
          </cell>
          <cell r="C11776" t="str">
            <v/>
          </cell>
          <cell r="D11776" t="str">
            <v>ACCESORIES SAKATA</v>
          </cell>
          <cell r="E11776">
            <v>44797</v>
          </cell>
          <cell r="F11776" t="str">
            <v>ROF</v>
          </cell>
          <cell r="G11776" t="str">
            <v>CI_OTH</v>
          </cell>
          <cell r="H11776" t="str">
            <v>PC</v>
          </cell>
          <cell r="I11776" t="str">
            <v>CPR</v>
          </cell>
          <cell r="J11776" t="str">
            <v/>
          </cell>
          <cell r="K11776" t="str">
            <v>PD</v>
          </cell>
          <cell r="L11776" t="str">
            <v>3015</v>
          </cell>
          <cell r="M11776" t="str">
            <v>V</v>
          </cell>
          <cell r="N11776">
            <v>0</v>
          </cell>
        </row>
        <row r="11777">
          <cell r="A11777" t="str">
            <v>RM-SAK-ACC-00-0080</v>
          </cell>
          <cell r="B11777" t="str">
            <v>CINT</v>
          </cell>
          <cell r="C11777" t="str">
            <v/>
          </cell>
          <cell r="D11777" t="str">
            <v>ACCESSORIES BACK CUSHION-1 SAKATA</v>
          </cell>
          <cell r="E11777">
            <v>44838</v>
          </cell>
          <cell r="F11777" t="str">
            <v>ROF</v>
          </cell>
          <cell r="G11777" t="str">
            <v>CI_OTH</v>
          </cell>
          <cell r="H11777" t="str">
            <v>PC</v>
          </cell>
          <cell r="I11777" t="str">
            <v>CPR</v>
          </cell>
          <cell r="J11777" t="str">
            <v/>
          </cell>
          <cell r="K11777" t="str">
            <v>PD</v>
          </cell>
          <cell r="L11777" t="str">
            <v>3015</v>
          </cell>
          <cell r="M11777" t="str">
            <v>V</v>
          </cell>
          <cell r="N11777">
            <v>0</v>
          </cell>
        </row>
        <row r="11778">
          <cell r="A11778" t="str">
            <v>RM-SAK-ACC-00-0081</v>
          </cell>
          <cell r="B11778" t="str">
            <v>CINT</v>
          </cell>
          <cell r="C11778" t="str">
            <v/>
          </cell>
          <cell r="D11778" t="str">
            <v>ACCESSORIES BACK CUSHION-2 SAKATA</v>
          </cell>
          <cell r="E11778">
            <v>44838</v>
          </cell>
          <cell r="F11778" t="str">
            <v>ROF</v>
          </cell>
          <cell r="G11778" t="str">
            <v>CI_OTH</v>
          </cell>
          <cell r="H11778" t="str">
            <v>PC</v>
          </cell>
          <cell r="I11778" t="str">
            <v>CPR</v>
          </cell>
          <cell r="J11778" t="str">
            <v/>
          </cell>
          <cell r="K11778" t="str">
            <v>PD</v>
          </cell>
          <cell r="L11778" t="str">
            <v>3015</v>
          </cell>
          <cell r="M11778" t="str">
            <v>V</v>
          </cell>
          <cell r="N11778">
            <v>0</v>
          </cell>
        </row>
        <row r="11779">
          <cell r="A11779" t="str">
            <v>RM-SAK-ACC-00-0082</v>
          </cell>
          <cell r="B11779" t="str">
            <v>CINT</v>
          </cell>
          <cell r="C11779" t="str">
            <v/>
          </cell>
          <cell r="D11779" t="str">
            <v>ACCESSORIES SAKATA</v>
          </cell>
          <cell r="E11779">
            <v>44838</v>
          </cell>
          <cell r="F11779" t="str">
            <v>ROF</v>
          </cell>
          <cell r="G11779" t="str">
            <v>CI_OTH</v>
          </cell>
          <cell r="H11779" t="str">
            <v>PC</v>
          </cell>
          <cell r="I11779" t="str">
            <v>CPR</v>
          </cell>
          <cell r="J11779" t="str">
            <v/>
          </cell>
          <cell r="K11779" t="str">
            <v>PD</v>
          </cell>
          <cell r="L11779" t="str">
            <v>3015</v>
          </cell>
          <cell r="M11779" t="str">
            <v>V</v>
          </cell>
          <cell r="N11779">
            <v>0</v>
          </cell>
        </row>
        <row r="11780">
          <cell r="A11780" t="str">
            <v>RM-SAK-ACC-00-0083</v>
          </cell>
          <cell r="B11780" t="str">
            <v>CINT</v>
          </cell>
          <cell r="C11780" t="str">
            <v/>
          </cell>
          <cell r="D11780" t="str">
            <v>ACCESSORIES SEAT CUSHION SAKATA-O</v>
          </cell>
          <cell r="E11780">
            <v>44838</v>
          </cell>
          <cell r="F11780" t="str">
            <v>ROF</v>
          </cell>
          <cell r="G11780" t="str">
            <v>CI_OTH</v>
          </cell>
          <cell r="H11780" t="str">
            <v>PC</v>
          </cell>
          <cell r="I11780" t="str">
            <v>CPR</v>
          </cell>
          <cell r="J11780" t="str">
            <v/>
          </cell>
          <cell r="K11780" t="str">
            <v>PD</v>
          </cell>
          <cell r="L11780" t="str">
            <v>3015</v>
          </cell>
          <cell r="M11780" t="str">
            <v>V</v>
          </cell>
          <cell r="N11780">
            <v>0</v>
          </cell>
        </row>
        <row r="11781">
          <cell r="A11781" t="str">
            <v>RM-SAK-ACC-00-0084</v>
          </cell>
          <cell r="B11781" t="str">
            <v>CINT</v>
          </cell>
          <cell r="C11781" t="str">
            <v/>
          </cell>
          <cell r="D11781" t="str">
            <v>ACCESSORIES SEAT CUSHION SAKATA-S</v>
          </cell>
          <cell r="E11781">
            <v>44797</v>
          </cell>
          <cell r="F11781" t="str">
            <v>ROF</v>
          </cell>
          <cell r="G11781" t="str">
            <v>CI_OTH</v>
          </cell>
          <cell r="H11781" t="str">
            <v>PC</v>
          </cell>
          <cell r="I11781" t="str">
            <v>CPR</v>
          </cell>
          <cell r="J11781" t="str">
            <v/>
          </cell>
          <cell r="K11781" t="str">
            <v>PD</v>
          </cell>
          <cell r="L11781" t="str">
            <v>3015</v>
          </cell>
          <cell r="M11781" t="str">
            <v>V</v>
          </cell>
          <cell r="N11781">
            <v>0</v>
          </cell>
        </row>
        <row r="11782">
          <cell r="A11782" t="str">
            <v>RM-SAK-FAB-00-0085</v>
          </cell>
          <cell r="B11782" t="str">
            <v>CINT</v>
          </cell>
          <cell r="C11782" t="str">
            <v/>
          </cell>
          <cell r="D11782" t="str">
            <v>KAIN N.LIVINA CACTUS</v>
          </cell>
          <cell r="E11782">
            <v>44797</v>
          </cell>
          <cell r="F11782" t="str">
            <v>ROF</v>
          </cell>
          <cell r="G11782" t="str">
            <v>CI_KAIN</v>
          </cell>
          <cell r="H11782" t="str">
            <v>M</v>
          </cell>
          <cell r="I11782" t="str">
            <v>CPR</v>
          </cell>
          <cell r="J11782" t="str">
            <v/>
          </cell>
          <cell r="K11782" t="str">
            <v>PD</v>
          </cell>
          <cell r="L11782" t="str">
            <v>3015</v>
          </cell>
          <cell r="M11782" t="str">
            <v>V</v>
          </cell>
          <cell r="N11782">
            <v>26000</v>
          </cell>
        </row>
        <row r="11783">
          <cell r="A11783" t="str">
            <v>RM-SAK-FAB-00-0086</v>
          </cell>
          <cell r="B11783" t="str">
            <v>CINT</v>
          </cell>
          <cell r="C11783" t="str">
            <v/>
          </cell>
          <cell r="D11783" t="str">
            <v>KAIN N.LIVINA PAPRICA</v>
          </cell>
          <cell r="E11783">
            <v>44797</v>
          </cell>
          <cell r="F11783" t="str">
            <v>ROF</v>
          </cell>
          <cell r="G11783" t="str">
            <v>CI_KAIN</v>
          </cell>
          <cell r="H11783" t="str">
            <v>M</v>
          </cell>
          <cell r="I11783" t="str">
            <v>CPR</v>
          </cell>
          <cell r="J11783" t="str">
            <v/>
          </cell>
          <cell r="K11783" t="str">
            <v>PD</v>
          </cell>
          <cell r="L11783" t="str">
            <v>3015</v>
          </cell>
          <cell r="M11783" t="str">
            <v>V</v>
          </cell>
          <cell r="N11783">
            <v>26000</v>
          </cell>
        </row>
        <row r="11784">
          <cell r="A11784" t="str">
            <v>RM-SAK-FAB-00-0087</v>
          </cell>
          <cell r="B11784" t="str">
            <v>CINT</v>
          </cell>
          <cell r="C11784" t="str">
            <v/>
          </cell>
          <cell r="D11784" t="str">
            <v>KAIN NEW LIVINA (BLUE)</v>
          </cell>
          <cell r="E11784">
            <v>44797</v>
          </cell>
          <cell r="F11784" t="str">
            <v>ROF</v>
          </cell>
          <cell r="G11784" t="str">
            <v>CI_KAIN</v>
          </cell>
          <cell r="H11784" t="str">
            <v>M</v>
          </cell>
          <cell r="I11784" t="str">
            <v>CPR</v>
          </cell>
          <cell r="J11784" t="str">
            <v/>
          </cell>
          <cell r="K11784" t="str">
            <v>PD</v>
          </cell>
          <cell r="L11784" t="str">
            <v>3015</v>
          </cell>
          <cell r="M11784" t="str">
            <v>V</v>
          </cell>
          <cell r="N11784">
            <v>26000</v>
          </cell>
        </row>
        <row r="11785">
          <cell r="A11785" t="str">
            <v>RM-SAK-FAB-00-0088</v>
          </cell>
          <cell r="B11785" t="str">
            <v>CINT</v>
          </cell>
          <cell r="C11785" t="str">
            <v/>
          </cell>
          <cell r="D11785" t="str">
            <v>KAIN ALABAMA MERAH</v>
          </cell>
          <cell r="E11785">
            <v>44797</v>
          </cell>
          <cell r="F11785" t="str">
            <v>ROF</v>
          </cell>
          <cell r="G11785" t="str">
            <v>CI_KAIN</v>
          </cell>
          <cell r="H11785" t="str">
            <v>M</v>
          </cell>
          <cell r="I11785" t="str">
            <v>CPR</v>
          </cell>
          <cell r="J11785" t="str">
            <v/>
          </cell>
          <cell r="K11785" t="str">
            <v>PD</v>
          </cell>
          <cell r="L11785" t="str">
            <v>3015</v>
          </cell>
          <cell r="M11785" t="str">
            <v>V</v>
          </cell>
          <cell r="N11785">
            <v>50000</v>
          </cell>
        </row>
        <row r="11786">
          <cell r="A11786" t="str">
            <v>RM-SAK-FAB-00-0089</v>
          </cell>
          <cell r="B11786" t="str">
            <v>CINT</v>
          </cell>
          <cell r="C11786" t="str">
            <v/>
          </cell>
          <cell r="D11786" t="str">
            <v>KAIN ALABAMA MERAH NO.1</v>
          </cell>
          <cell r="E11786">
            <v>44797</v>
          </cell>
          <cell r="F11786" t="str">
            <v>ROF</v>
          </cell>
          <cell r="G11786" t="str">
            <v>CI_KAIN</v>
          </cell>
          <cell r="H11786" t="str">
            <v>M</v>
          </cell>
          <cell r="I11786" t="str">
            <v>CPR</v>
          </cell>
          <cell r="J11786" t="str">
            <v/>
          </cell>
          <cell r="K11786" t="str">
            <v>PD</v>
          </cell>
          <cell r="L11786" t="str">
            <v>3015</v>
          </cell>
          <cell r="M11786" t="str">
            <v>V</v>
          </cell>
          <cell r="N11786">
            <v>50000</v>
          </cell>
        </row>
        <row r="11787">
          <cell r="A11787" t="str">
            <v>RM-SAK-FAB-00-0090</v>
          </cell>
          <cell r="B11787" t="str">
            <v>CINT</v>
          </cell>
          <cell r="C11787" t="str">
            <v/>
          </cell>
          <cell r="D11787" t="str">
            <v>KAIN ALABAMA YELLOW</v>
          </cell>
          <cell r="E11787">
            <v>44797</v>
          </cell>
          <cell r="F11787" t="str">
            <v>ROF</v>
          </cell>
          <cell r="G11787" t="str">
            <v>CI_KAIN</v>
          </cell>
          <cell r="H11787" t="str">
            <v>M</v>
          </cell>
          <cell r="I11787" t="str">
            <v>CPR</v>
          </cell>
          <cell r="J11787" t="str">
            <v/>
          </cell>
          <cell r="K11787" t="str">
            <v>PD</v>
          </cell>
          <cell r="L11787" t="str">
            <v>3015</v>
          </cell>
          <cell r="M11787" t="str">
            <v>V</v>
          </cell>
          <cell r="N11787">
            <v>50000</v>
          </cell>
        </row>
        <row r="11788">
          <cell r="A11788" t="str">
            <v>RM-SAK-FAB-00-0091</v>
          </cell>
          <cell r="B11788" t="str">
            <v>CINT</v>
          </cell>
          <cell r="C11788" t="str">
            <v/>
          </cell>
          <cell r="D11788" t="str">
            <v>KAIN AMSTRONG GREY</v>
          </cell>
          <cell r="E11788">
            <v>44797</v>
          </cell>
          <cell r="F11788" t="str">
            <v>ROF</v>
          </cell>
          <cell r="G11788" t="str">
            <v>CI_KAIN</v>
          </cell>
          <cell r="H11788" t="str">
            <v>M</v>
          </cell>
          <cell r="I11788" t="str">
            <v>CPR</v>
          </cell>
          <cell r="J11788" t="str">
            <v/>
          </cell>
          <cell r="K11788" t="str">
            <v>PD</v>
          </cell>
          <cell r="L11788" t="str">
            <v>3015</v>
          </cell>
          <cell r="M11788" t="str">
            <v>V</v>
          </cell>
          <cell r="N11788">
            <v>50000</v>
          </cell>
        </row>
        <row r="11789">
          <cell r="A11789" t="str">
            <v>RM-SAK-FAB-00-0092</v>
          </cell>
          <cell r="B11789" t="str">
            <v>CINT</v>
          </cell>
          <cell r="C11789" t="str">
            <v/>
          </cell>
          <cell r="D11789" t="str">
            <v>KAIN ATLANTIC COKLAT A4</v>
          </cell>
          <cell r="E11789">
            <v>44797</v>
          </cell>
          <cell r="F11789" t="str">
            <v>ROF</v>
          </cell>
          <cell r="G11789" t="str">
            <v>CI_KAIN</v>
          </cell>
          <cell r="H11789" t="str">
            <v>M</v>
          </cell>
          <cell r="I11789" t="str">
            <v>CPR</v>
          </cell>
          <cell r="J11789" t="str">
            <v/>
          </cell>
          <cell r="K11789" t="str">
            <v>PD</v>
          </cell>
          <cell r="L11789" t="str">
            <v>3015</v>
          </cell>
          <cell r="M11789" t="str">
            <v>V</v>
          </cell>
          <cell r="N11789">
            <v>50000</v>
          </cell>
        </row>
        <row r="11790">
          <cell r="A11790" t="str">
            <v>RM-SAK-FAB-00-0093</v>
          </cell>
          <cell r="B11790" t="str">
            <v>CINT</v>
          </cell>
          <cell r="C11790" t="str">
            <v/>
          </cell>
          <cell r="D11790" t="str">
            <v>KAIN BINTIK ABU</v>
          </cell>
          <cell r="E11790">
            <v>44797</v>
          </cell>
          <cell r="F11790" t="str">
            <v>ROF</v>
          </cell>
          <cell r="G11790" t="str">
            <v>CI_KAIN</v>
          </cell>
          <cell r="H11790" t="str">
            <v>M</v>
          </cell>
          <cell r="I11790" t="str">
            <v>CPR</v>
          </cell>
          <cell r="J11790" t="str">
            <v/>
          </cell>
          <cell r="K11790" t="str">
            <v>PD</v>
          </cell>
          <cell r="L11790" t="str">
            <v>3015</v>
          </cell>
          <cell r="M11790" t="str">
            <v>V</v>
          </cell>
          <cell r="N11790">
            <v>50000</v>
          </cell>
        </row>
        <row r="11791">
          <cell r="A11791" t="str">
            <v>RM-SAK-FAB-00-0094</v>
          </cell>
          <cell r="B11791" t="str">
            <v>CINT</v>
          </cell>
          <cell r="C11791" t="str">
            <v/>
          </cell>
          <cell r="D11791" t="str">
            <v>KAIN DAYTON 110</v>
          </cell>
          <cell r="E11791">
            <v>44797</v>
          </cell>
          <cell r="F11791" t="str">
            <v>ROF</v>
          </cell>
          <cell r="G11791" t="str">
            <v>CI_KAIN</v>
          </cell>
          <cell r="H11791" t="str">
            <v>M</v>
          </cell>
          <cell r="I11791" t="str">
            <v>CPR</v>
          </cell>
          <cell r="J11791" t="str">
            <v/>
          </cell>
          <cell r="K11791" t="str">
            <v>PD</v>
          </cell>
          <cell r="L11791" t="str">
            <v>3015</v>
          </cell>
          <cell r="M11791" t="str">
            <v>V</v>
          </cell>
          <cell r="N11791">
            <v>26273</v>
          </cell>
        </row>
        <row r="11792">
          <cell r="A11792" t="str">
            <v>RM-SAK-FAB-00-0095</v>
          </cell>
          <cell r="B11792" t="str">
            <v>CINT</v>
          </cell>
          <cell r="C11792" t="str">
            <v/>
          </cell>
          <cell r="D11792" t="str">
            <v>KAIN ESTELLE NEW BROWN</v>
          </cell>
          <cell r="E11792">
            <v>44797</v>
          </cell>
          <cell r="F11792" t="str">
            <v>ROF</v>
          </cell>
          <cell r="G11792" t="str">
            <v>CI_KAIN</v>
          </cell>
          <cell r="H11792" t="str">
            <v>M</v>
          </cell>
          <cell r="I11792" t="str">
            <v>CPR</v>
          </cell>
          <cell r="J11792" t="str">
            <v/>
          </cell>
          <cell r="K11792" t="str">
            <v>PD</v>
          </cell>
          <cell r="L11792" t="str">
            <v>3015</v>
          </cell>
          <cell r="M11792" t="str">
            <v>V</v>
          </cell>
          <cell r="N11792">
            <v>50000</v>
          </cell>
        </row>
        <row r="11793">
          <cell r="A11793" t="str">
            <v>RM-SAK-FAB-00-0096</v>
          </cell>
          <cell r="B11793" t="str">
            <v>CINT</v>
          </cell>
          <cell r="C11793" t="str">
            <v/>
          </cell>
          <cell r="D11793" t="str">
            <v>KAIN MOTIF BUNGA CREAM</v>
          </cell>
          <cell r="E11793">
            <v>44797</v>
          </cell>
          <cell r="F11793" t="str">
            <v>ROF</v>
          </cell>
          <cell r="G11793" t="str">
            <v>CI_KAIN</v>
          </cell>
          <cell r="H11793" t="str">
            <v>M</v>
          </cell>
          <cell r="I11793" t="str">
            <v>CPR</v>
          </cell>
          <cell r="J11793" t="str">
            <v/>
          </cell>
          <cell r="K11793" t="str">
            <v>PD</v>
          </cell>
          <cell r="L11793" t="str">
            <v>3015</v>
          </cell>
          <cell r="M11793" t="str">
            <v>V</v>
          </cell>
          <cell r="N11793">
            <v>50000</v>
          </cell>
        </row>
        <row r="11794">
          <cell r="A11794" t="str">
            <v>RM-SAK-FAB-00-0097</v>
          </cell>
          <cell r="B11794" t="str">
            <v>CINT</v>
          </cell>
          <cell r="C11794" t="str">
            <v/>
          </cell>
          <cell r="D11794" t="str">
            <v>KAIN MOTIF BUNGA HIJAU</v>
          </cell>
          <cell r="E11794">
            <v>44797</v>
          </cell>
          <cell r="F11794" t="str">
            <v>ROF</v>
          </cell>
          <cell r="G11794" t="str">
            <v>CI_KAIN</v>
          </cell>
          <cell r="H11794" t="str">
            <v>M</v>
          </cell>
          <cell r="I11794" t="str">
            <v>CPR</v>
          </cell>
          <cell r="J11794" t="str">
            <v/>
          </cell>
          <cell r="K11794" t="str">
            <v>PD</v>
          </cell>
          <cell r="L11794" t="str">
            <v>3015</v>
          </cell>
          <cell r="M11794" t="str">
            <v>V</v>
          </cell>
          <cell r="N11794">
            <v>50000</v>
          </cell>
        </row>
        <row r="11795">
          <cell r="A11795" t="str">
            <v>RM-SAK-FAB-00-0098</v>
          </cell>
          <cell r="B11795" t="str">
            <v>CINT</v>
          </cell>
          <cell r="C11795" t="str">
            <v/>
          </cell>
          <cell r="D11795" t="str">
            <v>KAIN SPRING NAVY BLUE</v>
          </cell>
          <cell r="E11795">
            <v>44797</v>
          </cell>
          <cell r="F11795" t="str">
            <v>ROF</v>
          </cell>
          <cell r="G11795" t="str">
            <v>CI_KAIN</v>
          </cell>
          <cell r="H11795" t="str">
            <v>M</v>
          </cell>
          <cell r="I11795" t="str">
            <v>CPR</v>
          </cell>
          <cell r="J11795" t="str">
            <v/>
          </cell>
          <cell r="K11795" t="str">
            <v>PD</v>
          </cell>
          <cell r="L11795" t="str">
            <v>3015</v>
          </cell>
          <cell r="M11795" t="str">
            <v>V</v>
          </cell>
          <cell r="N11795">
            <v>50000</v>
          </cell>
        </row>
        <row r="11796">
          <cell r="A11796" t="str">
            <v>RM-SAK-FAB-00-0099</v>
          </cell>
          <cell r="B11796" t="str">
            <v>CINT</v>
          </cell>
          <cell r="C11796" t="str">
            <v/>
          </cell>
          <cell r="D11796" t="str">
            <v>KAIN OZON 051 (COKLAT TUA)</v>
          </cell>
          <cell r="E11796">
            <v>44797</v>
          </cell>
          <cell r="F11796" t="str">
            <v>ROF</v>
          </cell>
          <cell r="G11796" t="str">
            <v>CI_KAIN</v>
          </cell>
          <cell r="H11796" t="str">
            <v>M</v>
          </cell>
          <cell r="I11796" t="str">
            <v>CPR</v>
          </cell>
          <cell r="J11796" t="str">
            <v/>
          </cell>
          <cell r="K11796" t="str">
            <v>PD</v>
          </cell>
          <cell r="L11796" t="str">
            <v>3015</v>
          </cell>
          <cell r="M11796" t="str">
            <v>V</v>
          </cell>
          <cell r="N11796">
            <v>44545</v>
          </cell>
        </row>
        <row r="11797">
          <cell r="A11797" t="str">
            <v>RM-SAK-FAB-GI-0001</v>
          </cell>
          <cell r="B11797" t="str">
            <v>CINT</v>
          </cell>
          <cell r="C11797" t="str">
            <v/>
          </cell>
          <cell r="D11797" t="str">
            <v>BACK COVER BLK SAKATA + LABEL</v>
          </cell>
          <cell r="E11797">
            <v>44797</v>
          </cell>
          <cell r="F11797" t="str">
            <v>ROF</v>
          </cell>
          <cell r="G11797" t="str">
            <v>CI_KAIN</v>
          </cell>
          <cell r="H11797" t="str">
            <v>PC</v>
          </cell>
          <cell r="I11797" t="str">
            <v>CPR</v>
          </cell>
          <cell r="J11797" t="str">
            <v/>
          </cell>
          <cell r="K11797" t="str">
            <v>PD</v>
          </cell>
          <cell r="L11797" t="str">
            <v>3015</v>
          </cell>
          <cell r="M11797" t="str">
            <v>V</v>
          </cell>
          <cell r="N11797">
            <v>11843</v>
          </cell>
        </row>
        <row r="11798">
          <cell r="A11798" t="str">
            <v>RM-SAK-FAB-GI-0002</v>
          </cell>
          <cell r="B11798" t="str">
            <v>CINT</v>
          </cell>
          <cell r="C11798" t="str">
            <v/>
          </cell>
          <cell r="D11798" t="str">
            <v>BACK COVER-1 SAKATA AL 11</v>
          </cell>
          <cell r="E11798">
            <v>44797</v>
          </cell>
          <cell r="F11798" t="str">
            <v>ROF</v>
          </cell>
          <cell r="G11798" t="str">
            <v>CI_KAIN</v>
          </cell>
          <cell r="H11798" t="str">
            <v>PC</v>
          </cell>
          <cell r="I11798" t="str">
            <v>CPR</v>
          </cell>
          <cell r="J11798" t="str">
            <v/>
          </cell>
          <cell r="K11798" t="str">
            <v>PD</v>
          </cell>
          <cell r="L11798" t="str">
            <v>3015</v>
          </cell>
          <cell r="M11798" t="str">
            <v>V</v>
          </cell>
          <cell r="N11798">
            <v>11843</v>
          </cell>
        </row>
        <row r="11799">
          <cell r="A11799" t="str">
            <v>RM-SAK-FAB-GI-0003</v>
          </cell>
          <cell r="B11799" t="str">
            <v>CINT</v>
          </cell>
          <cell r="C11799" t="str">
            <v/>
          </cell>
          <cell r="D11799" t="str">
            <v>BACK COVER-1 SAKATA BLUE PVC</v>
          </cell>
          <cell r="E11799">
            <v>44797</v>
          </cell>
          <cell r="F11799" t="str">
            <v>ROF</v>
          </cell>
          <cell r="G11799" t="str">
            <v>CI_KAIN</v>
          </cell>
          <cell r="H11799" t="str">
            <v>PC</v>
          </cell>
          <cell r="I11799" t="str">
            <v>CPR</v>
          </cell>
          <cell r="J11799" t="str">
            <v/>
          </cell>
          <cell r="K11799" t="str">
            <v>PD</v>
          </cell>
          <cell r="L11799" t="str">
            <v>3015</v>
          </cell>
          <cell r="M11799" t="str">
            <v>V</v>
          </cell>
          <cell r="N11799">
            <v>11843</v>
          </cell>
        </row>
        <row r="11800">
          <cell r="A11800" t="str">
            <v>RM-SAK-FAB-GI-0004</v>
          </cell>
          <cell r="B11800" t="str">
            <v>CINT</v>
          </cell>
          <cell r="C11800" t="str">
            <v/>
          </cell>
          <cell r="D11800" t="str">
            <v>BACK COVER-1 SAKATA DY3</v>
          </cell>
          <cell r="E11800">
            <v>44797</v>
          </cell>
          <cell r="F11800" t="str">
            <v>ROF</v>
          </cell>
          <cell r="G11800" t="str">
            <v>CI_KAIN</v>
          </cell>
          <cell r="H11800" t="str">
            <v>PC</v>
          </cell>
          <cell r="I11800" t="str">
            <v>CPR</v>
          </cell>
          <cell r="J11800" t="str">
            <v/>
          </cell>
          <cell r="K11800" t="str">
            <v>PD</v>
          </cell>
          <cell r="L11800" t="str">
            <v>3015</v>
          </cell>
          <cell r="M11800" t="str">
            <v>V</v>
          </cell>
          <cell r="N11800">
            <v>11843</v>
          </cell>
        </row>
        <row r="11801">
          <cell r="A11801" t="str">
            <v>RM-SAK-FAB-GI-0005</v>
          </cell>
          <cell r="B11801" t="str">
            <v>CINT</v>
          </cell>
          <cell r="C11801" t="str">
            <v/>
          </cell>
          <cell r="D11801" t="str">
            <v>BACK COVER-1 SAKATA L1</v>
          </cell>
          <cell r="E11801">
            <v>44838</v>
          </cell>
          <cell r="F11801" t="str">
            <v>ROF</v>
          </cell>
          <cell r="G11801" t="str">
            <v>CI_KAIN</v>
          </cell>
          <cell r="H11801" t="str">
            <v>PC</v>
          </cell>
          <cell r="I11801" t="str">
            <v>CPR</v>
          </cell>
          <cell r="J11801" t="str">
            <v/>
          </cell>
          <cell r="K11801" t="str">
            <v>PD</v>
          </cell>
          <cell r="L11801" t="str">
            <v>3015</v>
          </cell>
          <cell r="M11801" t="str">
            <v>V</v>
          </cell>
          <cell r="N11801">
            <v>11843</v>
          </cell>
        </row>
        <row r="11802">
          <cell r="A11802" t="str">
            <v>RM-SAK-FAB-GI-0006</v>
          </cell>
          <cell r="B11802" t="str">
            <v>CINT</v>
          </cell>
          <cell r="C11802" t="str">
            <v/>
          </cell>
          <cell r="D11802" t="str">
            <v>BACK COVER-1 SAKATA L13</v>
          </cell>
          <cell r="E11802">
            <v>44797</v>
          </cell>
          <cell r="F11802" t="str">
            <v>ROF</v>
          </cell>
          <cell r="G11802" t="str">
            <v>CI_KAIN</v>
          </cell>
          <cell r="H11802" t="str">
            <v>PC</v>
          </cell>
          <cell r="I11802" t="str">
            <v>CPR</v>
          </cell>
          <cell r="J11802" t="str">
            <v/>
          </cell>
          <cell r="K11802" t="str">
            <v>PD</v>
          </cell>
          <cell r="L11802" t="str">
            <v>3015</v>
          </cell>
          <cell r="M11802" t="str">
            <v>V</v>
          </cell>
          <cell r="N11802">
            <v>11843</v>
          </cell>
        </row>
        <row r="11803">
          <cell r="A11803" t="str">
            <v>RM-SAK-FAB-GI-0007</v>
          </cell>
          <cell r="B11803" t="str">
            <v>CINT</v>
          </cell>
          <cell r="C11803" t="str">
            <v/>
          </cell>
          <cell r="D11803" t="str">
            <v>BACK COVER-1 SAKATA L2</v>
          </cell>
          <cell r="E11803">
            <v>44797</v>
          </cell>
          <cell r="F11803" t="str">
            <v>ROF</v>
          </cell>
          <cell r="G11803" t="str">
            <v>CI_KAIN</v>
          </cell>
          <cell r="H11803" t="str">
            <v>PC</v>
          </cell>
          <cell r="I11803" t="str">
            <v>CPR</v>
          </cell>
          <cell r="J11803" t="str">
            <v/>
          </cell>
          <cell r="K11803" t="str">
            <v>PD</v>
          </cell>
          <cell r="L11803" t="str">
            <v>3015</v>
          </cell>
          <cell r="M11803" t="str">
            <v>V</v>
          </cell>
          <cell r="N11803">
            <v>11843</v>
          </cell>
        </row>
        <row r="11804">
          <cell r="A11804" t="str">
            <v>RM-SAK-FAB-GI-0008</v>
          </cell>
          <cell r="B11804" t="str">
            <v>CINT</v>
          </cell>
          <cell r="C11804" t="str">
            <v/>
          </cell>
          <cell r="D11804" t="str">
            <v>BACK COVER-1 SAKATA L6</v>
          </cell>
          <cell r="E11804">
            <v>44797</v>
          </cell>
          <cell r="F11804" t="str">
            <v>ROF</v>
          </cell>
          <cell r="G11804" t="str">
            <v>CI_KAIN</v>
          </cell>
          <cell r="H11804" t="str">
            <v>PC</v>
          </cell>
          <cell r="I11804" t="str">
            <v>CPR</v>
          </cell>
          <cell r="J11804" t="str">
            <v/>
          </cell>
          <cell r="K11804" t="str">
            <v>PD</v>
          </cell>
          <cell r="L11804" t="str">
            <v>3015</v>
          </cell>
          <cell r="M11804" t="str">
            <v>V</v>
          </cell>
          <cell r="N11804">
            <v>11843</v>
          </cell>
        </row>
        <row r="11805">
          <cell r="A11805" t="str">
            <v>RM-SAK-FAB-GI-0009</v>
          </cell>
          <cell r="B11805" t="str">
            <v>CINT</v>
          </cell>
          <cell r="C11805" t="str">
            <v/>
          </cell>
          <cell r="D11805" t="str">
            <v>BACK COVER-1 SAKATA L7</v>
          </cell>
          <cell r="E11805">
            <v>44838</v>
          </cell>
          <cell r="F11805" t="str">
            <v>ROF</v>
          </cell>
          <cell r="G11805" t="str">
            <v>CI_KAIN</v>
          </cell>
          <cell r="H11805" t="str">
            <v>PC</v>
          </cell>
          <cell r="I11805" t="str">
            <v>CPR</v>
          </cell>
          <cell r="J11805" t="str">
            <v/>
          </cell>
          <cell r="K11805" t="str">
            <v>PD</v>
          </cell>
          <cell r="L11805" t="str">
            <v>3015</v>
          </cell>
          <cell r="M11805" t="str">
            <v>V</v>
          </cell>
          <cell r="N11805">
            <v>11843</v>
          </cell>
        </row>
        <row r="11806">
          <cell r="A11806" t="str">
            <v>RM-SAK-FAB-GI-0010</v>
          </cell>
          <cell r="B11806" t="str">
            <v>CINT</v>
          </cell>
          <cell r="C11806" t="str">
            <v/>
          </cell>
          <cell r="D11806" t="str">
            <v>BACK COVER-1 SAKATA LV1</v>
          </cell>
          <cell r="E11806">
            <v>44797</v>
          </cell>
          <cell r="F11806" t="str">
            <v>ROF</v>
          </cell>
          <cell r="G11806" t="str">
            <v>CI_KAIN</v>
          </cell>
          <cell r="H11806" t="str">
            <v>PC</v>
          </cell>
          <cell r="I11806" t="str">
            <v>CPR</v>
          </cell>
          <cell r="J11806" t="str">
            <v/>
          </cell>
          <cell r="K11806" t="str">
            <v>PD</v>
          </cell>
          <cell r="L11806" t="str">
            <v>3015</v>
          </cell>
          <cell r="M11806" t="str">
            <v>V</v>
          </cell>
          <cell r="N11806">
            <v>11843</v>
          </cell>
        </row>
        <row r="11807">
          <cell r="A11807" t="str">
            <v>RM-SAK-FAB-GI-0011</v>
          </cell>
          <cell r="B11807" t="str">
            <v>CINT</v>
          </cell>
          <cell r="C11807" t="str">
            <v/>
          </cell>
          <cell r="D11807" t="str">
            <v>BACK COVER-1 SAKATA LV3</v>
          </cell>
          <cell r="E11807">
            <v>44797</v>
          </cell>
          <cell r="F11807" t="str">
            <v>ROF</v>
          </cell>
          <cell r="G11807" t="str">
            <v>CI_KAIN</v>
          </cell>
          <cell r="H11807" t="str">
            <v>PC</v>
          </cell>
          <cell r="I11807" t="str">
            <v>CPR</v>
          </cell>
          <cell r="J11807" t="str">
            <v/>
          </cell>
          <cell r="K11807" t="str">
            <v>PD</v>
          </cell>
          <cell r="L11807" t="str">
            <v>3015</v>
          </cell>
          <cell r="M11807" t="str">
            <v>V</v>
          </cell>
          <cell r="N11807">
            <v>11843</v>
          </cell>
        </row>
        <row r="11808">
          <cell r="A11808" t="str">
            <v>RM-SAK-FAB-GI-0012</v>
          </cell>
          <cell r="B11808" t="str">
            <v>CINT</v>
          </cell>
          <cell r="C11808" t="str">
            <v/>
          </cell>
          <cell r="D11808" t="str">
            <v>BACK COVER-1 SAKATA LV6</v>
          </cell>
          <cell r="E11808">
            <v>44797</v>
          </cell>
          <cell r="F11808" t="str">
            <v>ROF</v>
          </cell>
          <cell r="G11808" t="str">
            <v>CI_KAIN</v>
          </cell>
          <cell r="H11808" t="str">
            <v>PC</v>
          </cell>
          <cell r="I11808" t="str">
            <v>CPR</v>
          </cell>
          <cell r="J11808" t="str">
            <v/>
          </cell>
          <cell r="K11808" t="str">
            <v>PD</v>
          </cell>
          <cell r="L11808" t="str">
            <v>3015</v>
          </cell>
          <cell r="M11808" t="str">
            <v>V</v>
          </cell>
          <cell r="N11808">
            <v>11843</v>
          </cell>
        </row>
        <row r="11809">
          <cell r="A11809" t="str">
            <v>RM-SAK-FAB-GI-0013</v>
          </cell>
          <cell r="B11809" t="str">
            <v>CINT</v>
          </cell>
          <cell r="C11809" t="str">
            <v/>
          </cell>
          <cell r="D11809" t="str">
            <v>BACK COVER-1 SAKATA N3</v>
          </cell>
          <cell r="E11809">
            <v>44797</v>
          </cell>
          <cell r="F11809" t="str">
            <v>ROF</v>
          </cell>
          <cell r="G11809" t="str">
            <v>CI_KAIN</v>
          </cell>
          <cell r="H11809" t="str">
            <v>PC</v>
          </cell>
          <cell r="I11809" t="str">
            <v>CPR</v>
          </cell>
          <cell r="J11809" t="str">
            <v/>
          </cell>
          <cell r="K11809" t="str">
            <v>PD</v>
          </cell>
          <cell r="L11809" t="str">
            <v>3015</v>
          </cell>
          <cell r="M11809" t="str">
            <v>V</v>
          </cell>
          <cell r="N11809">
            <v>6491</v>
          </cell>
        </row>
        <row r="11810">
          <cell r="A11810" t="str">
            <v>RM-SAK-FAB-GI-0014</v>
          </cell>
          <cell r="B11810" t="str">
            <v>CINT</v>
          </cell>
          <cell r="C11810" t="str">
            <v/>
          </cell>
          <cell r="D11810" t="str">
            <v>BACK COVER-1 SAKATA N4</v>
          </cell>
          <cell r="E11810">
            <v>44797</v>
          </cell>
          <cell r="F11810" t="str">
            <v>ROF</v>
          </cell>
          <cell r="G11810" t="str">
            <v>CI_KAIN</v>
          </cell>
          <cell r="H11810" t="str">
            <v>PC</v>
          </cell>
          <cell r="I11810" t="str">
            <v>CPR</v>
          </cell>
          <cell r="J11810" t="str">
            <v/>
          </cell>
          <cell r="K11810" t="str">
            <v>PD</v>
          </cell>
          <cell r="L11810" t="str">
            <v>3015</v>
          </cell>
          <cell r="M11810" t="str">
            <v>V</v>
          </cell>
          <cell r="N11810">
            <v>8461</v>
          </cell>
        </row>
        <row r="11811">
          <cell r="A11811" t="str">
            <v>RM-SAK-FAB-GI-0015</v>
          </cell>
          <cell r="B11811" t="str">
            <v>CINT</v>
          </cell>
          <cell r="C11811" t="str">
            <v/>
          </cell>
          <cell r="D11811" t="str">
            <v>BACK COVER-1 SAKATA N5</v>
          </cell>
          <cell r="E11811">
            <v>44838</v>
          </cell>
          <cell r="F11811" t="str">
            <v>ROF</v>
          </cell>
          <cell r="G11811" t="str">
            <v>CI_KAIN</v>
          </cell>
          <cell r="H11811" t="str">
            <v>PC</v>
          </cell>
          <cell r="I11811" t="str">
            <v>CPR</v>
          </cell>
          <cell r="J11811" t="str">
            <v/>
          </cell>
          <cell r="K11811" t="str">
            <v>PD</v>
          </cell>
          <cell r="L11811" t="str">
            <v>3015</v>
          </cell>
          <cell r="M11811" t="str">
            <v>V</v>
          </cell>
          <cell r="N11811">
            <v>11843</v>
          </cell>
        </row>
        <row r="11812">
          <cell r="A11812" t="str">
            <v>RM-SAK-FAB-GI-0016</v>
          </cell>
          <cell r="B11812" t="str">
            <v>CINT</v>
          </cell>
          <cell r="C11812" t="str">
            <v/>
          </cell>
          <cell r="D11812" t="str">
            <v>BACK COVER-1 SAKATA TAURUS BROWN</v>
          </cell>
          <cell r="E11812">
            <v>44797</v>
          </cell>
          <cell r="F11812" t="str">
            <v>ROF</v>
          </cell>
          <cell r="G11812" t="str">
            <v>CI_KAIN</v>
          </cell>
          <cell r="H11812" t="str">
            <v>PC</v>
          </cell>
          <cell r="I11812" t="str">
            <v>CPR</v>
          </cell>
          <cell r="J11812" t="str">
            <v/>
          </cell>
          <cell r="K11812" t="str">
            <v>PD</v>
          </cell>
          <cell r="L11812" t="str">
            <v>3015</v>
          </cell>
          <cell r="M11812" t="str">
            <v>V</v>
          </cell>
          <cell r="N11812">
            <v>11843</v>
          </cell>
        </row>
        <row r="11813">
          <cell r="A11813" t="str">
            <v>RM-SAK-FAB-GI-0017</v>
          </cell>
          <cell r="B11813" t="str">
            <v>CINT</v>
          </cell>
          <cell r="C11813" t="str">
            <v/>
          </cell>
          <cell r="D11813" t="str">
            <v>BACK COVER-1 SAKATA V1</v>
          </cell>
          <cell r="E11813">
            <v>44797</v>
          </cell>
          <cell r="F11813" t="str">
            <v>ROF</v>
          </cell>
          <cell r="G11813" t="str">
            <v>CI_KAIN</v>
          </cell>
          <cell r="H11813" t="str">
            <v>PC</v>
          </cell>
          <cell r="I11813" t="str">
            <v>CPR</v>
          </cell>
          <cell r="J11813" t="str">
            <v/>
          </cell>
          <cell r="K11813" t="str">
            <v>PD</v>
          </cell>
          <cell r="L11813" t="str">
            <v>3015</v>
          </cell>
          <cell r="M11813" t="str">
            <v>V</v>
          </cell>
          <cell r="N11813">
            <v>11843</v>
          </cell>
        </row>
        <row r="11814">
          <cell r="A11814" t="str">
            <v>RM-SAK-FAB-GI-0018</v>
          </cell>
          <cell r="B11814" t="str">
            <v>CINT</v>
          </cell>
          <cell r="C11814" t="str">
            <v/>
          </cell>
          <cell r="D11814" t="str">
            <v>BACK COVER-1 SAKATA V3</v>
          </cell>
          <cell r="E11814">
            <v>44797</v>
          </cell>
          <cell r="F11814" t="str">
            <v>ROF</v>
          </cell>
          <cell r="G11814" t="str">
            <v>CI_KAIN</v>
          </cell>
          <cell r="H11814" t="str">
            <v>PC</v>
          </cell>
          <cell r="I11814" t="str">
            <v>CPR</v>
          </cell>
          <cell r="J11814" t="str">
            <v/>
          </cell>
          <cell r="K11814" t="str">
            <v>PD</v>
          </cell>
          <cell r="L11814" t="str">
            <v>3015</v>
          </cell>
          <cell r="M11814" t="str">
            <v>V</v>
          </cell>
          <cell r="N11814">
            <v>11843</v>
          </cell>
        </row>
        <row r="11815">
          <cell r="A11815" t="str">
            <v>RM-SAK-FAB-GI-0019</v>
          </cell>
          <cell r="B11815" t="str">
            <v>CINT</v>
          </cell>
          <cell r="C11815" t="str">
            <v/>
          </cell>
          <cell r="D11815" t="str">
            <v>BACK COVER-1 SAKATA V7</v>
          </cell>
          <cell r="E11815">
            <v>44797</v>
          </cell>
          <cell r="F11815" t="str">
            <v>ROF</v>
          </cell>
          <cell r="G11815" t="str">
            <v>CI_KAIN</v>
          </cell>
          <cell r="H11815" t="str">
            <v>PC</v>
          </cell>
          <cell r="I11815" t="str">
            <v>CPR</v>
          </cell>
          <cell r="J11815" t="str">
            <v/>
          </cell>
          <cell r="K11815" t="str">
            <v>PD</v>
          </cell>
          <cell r="L11815" t="str">
            <v>3015</v>
          </cell>
          <cell r="M11815" t="str">
            <v>V</v>
          </cell>
          <cell r="N11815">
            <v>11843</v>
          </cell>
        </row>
        <row r="11816">
          <cell r="A11816" t="str">
            <v>RM-SAK-FAB-GI-0020</v>
          </cell>
          <cell r="B11816" t="str">
            <v>CINT</v>
          </cell>
          <cell r="C11816" t="str">
            <v/>
          </cell>
          <cell r="D11816" t="str">
            <v>BACK COVER-1 SAKATA YK3</v>
          </cell>
          <cell r="E11816">
            <v>44797</v>
          </cell>
          <cell r="F11816" t="str">
            <v>ROF</v>
          </cell>
          <cell r="G11816" t="str">
            <v>CI_KAIN</v>
          </cell>
          <cell r="H11816" t="str">
            <v>PC</v>
          </cell>
          <cell r="I11816" t="str">
            <v>CPR</v>
          </cell>
          <cell r="J11816" t="str">
            <v/>
          </cell>
          <cell r="K11816" t="str">
            <v>PD</v>
          </cell>
          <cell r="L11816" t="str">
            <v>3015</v>
          </cell>
          <cell r="M11816" t="str">
            <v>V</v>
          </cell>
          <cell r="N11816">
            <v>11843</v>
          </cell>
        </row>
        <row r="11817">
          <cell r="A11817" t="str">
            <v>RM-SAK-FAB-GI-0021</v>
          </cell>
          <cell r="B11817" t="str">
            <v>CINT</v>
          </cell>
          <cell r="C11817" t="str">
            <v/>
          </cell>
          <cell r="D11817" t="str">
            <v>BACK COVER-2 SAKATA AL 11</v>
          </cell>
          <cell r="E11817">
            <v>44797</v>
          </cell>
          <cell r="F11817" t="str">
            <v>ROF</v>
          </cell>
          <cell r="G11817" t="str">
            <v>CI_KAIN</v>
          </cell>
          <cell r="H11817" t="str">
            <v>PC</v>
          </cell>
          <cell r="I11817" t="str">
            <v>CPR</v>
          </cell>
          <cell r="J11817" t="str">
            <v/>
          </cell>
          <cell r="K11817" t="str">
            <v>PD</v>
          </cell>
          <cell r="L11817" t="str">
            <v>3015</v>
          </cell>
          <cell r="M11817" t="str">
            <v>V</v>
          </cell>
          <cell r="N11817">
            <v>9084</v>
          </cell>
        </row>
        <row r="11818">
          <cell r="A11818" t="str">
            <v>RM-SAK-FAB-GI-0022</v>
          </cell>
          <cell r="B11818" t="str">
            <v>CINT</v>
          </cell>
          <cell r="C11818" t="str">
            <v/>
          </cell>
          <cell r="D11818" t="str">
            <v>BACK COVER-2 SAKATA BLUE PVC</v>
          </cell>
          <cell r="E11818">
            <v>44797</v>
          </cell>
          <cell r="F11818" t="str">
            <v>ROF</v>
          </cell>
          <cell r="G11818" t="str">
            <v>CI_KAIN</v>
          </cell>
          <cell r="H11818" t="str">
            <v>PC</v>
          </cell>
          <cell r="I11818" t="str">
            <v>CPR</v>
          </cell>
          <cell r="J11818" t="str">
            <v/>
          </cell>
          <cell r="K11818" t="str">
            <v>PD</v>
          </cell>
          <cell r="L11818" t="str">
            <v>3015</v>
          </cell>
          <cell r="M11818" t="str">
            <v>V</v>
          </cell>
          <cell r="N11818">
            <v>9084</v>
          </cell>
        </row>
        <row r="11819">
          <cell r="A11819" t="str">
            <v>RM-SAK-FAB-GI-0023</v>
          </cell>
          <cell r="B11819" t="str">
            <v>CINT</v>
          </cell>
          <cell r="C11819" t="str">
            <v/>
          </cell>
          <cell r="D11819" t="str">
            <v>BACK COVER-2 SAKATA DY3</v>
          </cell>
          <cell r="E11819">
            <v>44797</v>
          </cell>
          <cell r="F11819" t="str">
            <v>ROF</v>
          </cell>
          <cell r="G11819" t="str">
            <v>CI_KAIN</v>
          </cell>
          <cell r="H11819" t="str">
            <v>PC</v>
          </cell>
          <cell r="I11819" t="str">
            <v>CPR</v>
          </cell>
          <cell r="J11819" t="str">
            <v/>
          </cell>
          <cell r="K11819" t="str">
            <v>PD</v>
          </cell>
          <cell r="L11819" t="str">
            <v>3015</v>
          </cell>
          <cell r="M11819" t="str">
            <v>V</v>
          </cell>
          <cell r="N11819">
            <v>9084</v>
          </cell>
        </row>
        <row r="11820">
          <cell r="A11820" t="str">
            <v>RM-SAK-FAB-GI-0024</v>
          </cell>
          <cell r="B11820" t="str">
            <v>CINT</v>
          </cell>
          <cell r="C11820" t="str">
            <v/>
          </cell>
          <cell r="D11820" t="str">
            <v>BACK COVER-2 SAKATA L1</v>
          </cell>
          <cell r="E11820">
            <v>44838</v>
          </cell>
          <cell r="F11820" t="str">
            <v>ROF</v>
          </cell>
          <cell r="G11820" t="str">
            <v>CI_KAIN</v>
          </cell>
          <cell r="H11820" t="str">
            <v>PC</v>
          </cell>
          <cell r="I11820" t="str">
            <v>CPR</v>
          </cell>
          <cell r="J11820" t="str">
            <v/>
          </cell>
          <cell r="K11820" t="str">
            <v>PD</v>
          </cell>
          <cell r="L11820" t="str">
            <v>3015</v>
          </cell>
          <cell r="M11820" t="str">
            <v>V</v>
          </cell>
          <cell r="N11820">
            <v>9084</v>
          </cell>
        </row>
        <row r="11821">
          <cell r="A11821" t="str">
            <v>RM-SAK-FAB-GI-0025</v>
          </cell>
          <cell r="B11821" t="str">
            <v>CINT</v>
          </cell>
          <cell r="C11821" t="str">
            <v/>
          </cell>
          <cell r="D11821" t="str">
            <v>BACK COVER-2 SAKATA L1 BORDIR</v>
          </cell>
          <cell r="E11821">
            <v>44797</v>
          </cell>
          <cell r="F11821" t="str">
            <v>ROF</v>
          </cell>
          <cell r="G11821" t="str">
            <v>CI_KAIN</v>
          </cell>
          <cell r="H11821" t="str">
            <v>PC</v>
          </cell>
          <cell r="I11821" t="str">
            <v>CPR</v>
          </cell>
          <cell r="J11821" t="str">
            <v/>
          </cell>
          <cell r="K11821" t="str">
            <v>PD</v>
          </cell>
          <cell r="L11821" t="str">
            <v>3015</v>
          </cell>
          <cell r="M11821" t="str">
            <v>V</v>
          </cell>
          <cell r="N11821">
            <v>9084</v>
          </cell>
        </row>
        <row r="11822">
          <cell r="A11822" t="str">
            <v>RM-SAK-FAB-GI-0026</v>
          </cell>
          <cell r="B11822" t="str">
            <v>CINT</v>
          </cell>
          <cell r="C11822" t="str">
            <v/>
          </cell>
          <cell r="D11822" t="str">
            <v>BACK COVER-2 SAKATA L13</v>
          </cell>
          <cell r="E11822">
            <v>44797</v>
          </cell>
          <cell r="F11822" t="str">
            <v>ROF</v>
          </cell>
          <cell r="G11822" t="str">
            <v>CI_KAIN</v>
          </cell>
          <cell r="H11822" t="str">
            <v>PC</v>
          </cell>
          <cell r="I11822" t="str">
            <v>CPR</v>
          </cell>
          <cell r="J11822" t="str">
            <v/>
          </cell>
          <cell r="K11822" t="str">
            <v>PD</v>
          </cell>
          <cell r="L11822" t="str">
            <v>3015</v>
          </cell>
          <cell r="M11822" t="str">
            <v>V</v>
          </cell>
          <cell r="N11822">
            <v>9084</v>
          </cell>
        </row>
        <row r="11823">
          <cell r="A11823" t="str">
            <v>RM-SAK-FAB-GI-0027</v>
          </cell>
          <cell r="B11823" t="str">
            <v>CINT</v>
          </cell>
          <cell r="C11823" t="str">
            <v/>
          </cell>
          <cell r="D11823" t="str">
            <v>BACK COVER-2 SAKATA L2</v>
          </cell>
          <cell r="E11823">
            <v>44797</v>
          </cell>
          <cell r="F11823" t="str">
            <v>ROF</v>
          </cell>
          <cell r="G11823" t="str">
            <v>CI_KAIN</v>
          </cell>
          <cell r="H11823" t="str">
            <v>PC</v>
          </cell>
          <cell r="I11823" t="str">
            <v>CPR</v>
          </cell>
          <cell r="J11823" t="str">
            <v/>
          </cell>
          <cell r="K11823" t="str">
            <v>PD</v>
          </cell>
          <cell r="L11823" t="str">
            <v>3015</v>
          </cell>
          <cell r="M11823" t="str">
            <v>V</v>
          </cell>
          <cell r="N11823">
            <v>9084</v>
          </cell>
        </row>
        <row r="11824">
          <cell r="A11824" t="str">
            <v>RM-SAK-FAB-GI-0028</v>
          </cell>
          <cell r="B11824" t="str">
            <v>CINT</v>
          </cell>
          <cell r="C11824" t="str">
            <v/>
          </cell>
          <cell r="D11824" t="str">
            <v>BACK COVER-2 SAKATA L6</v>
          </cell>
          <cell r="E11824">
            <v>44797</v>
          </cell>
          <cell r="F11824" t="str">
            <v>ROF</v>
          </cell>
          <cell r="G11824" t="str">
            <v>CI_KAIN</v>
          </cell>
          <cell r="H11824" t="str">
            <v>PC</v>
          </cell>
          <cell r="I11824" t="str">
            <v>CPR</v>
          </cell>
          <cell r="J11824" t="str">
            <v/>
          </cell>
          <cell r="K11824" t="str">
            <v>PD</v>
          </cell>
          <cell r="L11824" t="str">
            <v>3015</v>
          </cell>
          <cell r="M11824" t="str">
            <v>V</v>
          </cell>
          <cell r="N11824">
            <v>9084</v>
          </cell>
        </row>
        <row r="11825">
          <cell r="A11825" t="str">
            <v>RM-SAK-FAB-GI-0029</v>
          </cell>
          <cell r="B11825" t="str">
            <v>CINT</v>
          </cell>
          <cell r="C11825" t="str">
            <v/>
          </cell>
          <cell r="D11825" t="str">
            <v>BACK COVER-2 SAKATA L7</v>
          </cell>
          <cell r="E11825">
            <v>44797</v>
          </cell>
          <cell r="F11825" t="str">
            <v>ROF</v>
          </cell>
          <cell r="G11825" t="str">
            <v>CI_KAIN</v>
          </cell>
          <cell r="H11825" t="str">
            <v>PC</v>
          </cell>
          <cell r="I11825" t="str">
            <v>CPR</v>
          </cell>
          <cell r="J11825" t="str">
            <v/>
          </cell>
          <cell r="K11825" t="str">
            <v>PD</v>
          </cell>
          <cell r="L11825" t="str">
            <v>3015</v>
          </cell>
          <cell r="M11825" t="str">
            <v>V</v>
          </cell>
          <cell r="N11825">
            <v>9084</v>
          </cell>
        </row>
        <row r="11826">
          <cell r="A11826" t="str">
            <v>RM-SAK-FAB-GI-0030</v>
          </cell>
          <cell r="B11826" t="str">
            <v>CINT</v>
          </cell>
          <cell r="C11826" t="str">
            <v/>
          </cell>
          <cell r="D11826" t="str">
            <v>BACK COVER-2 SAKATA LV1</v>
          </cell>
          <cell r="E11826">
            <v>44838</v>
          </cell>
          <cell r="F11826" t="str">
            <v>ROF</v>
          </cell>
          <cell r="G11826" t="str">
            <v>CI_KAIN</v>
          </cell>
          <cell r="H11826" t="str">
            <v>PC</v>
          </cell>
          <cell r="I11826" t="str">
            <v>CPR</v>
          </cell>
          <cell r="J11826" t="str">
            <v/>
          </cell>
          <cell r="K11826" t="str">
            <v>PD</v>
          </cell>
          <cell r="L11826" t="str">
            <v>3015</v>
          </cell>
          <cell r="M11826" t="str">
            <v>V</v>
          </cell>
          <cell r="N11826">
            <v>9084</v>
          </cell>
        </row>
        <row r="11827">
          <cell r="A11827" t="str">
            <v>RM-SAK-FAB-GI-0031</v>
          </cell>
          <cell r="B11827" t="str">
            <v>CINT</v>
          </cell>
          <cell r="C11827" t="str">
            <v/>
          </cell>
          <cell r="D11827" t="str">
            <v>BACK COVER-2 SAKATA LV3</v>
          </cell>
          <cell r="E11827">
            <v>44797</v>
          </cell>
          <cell r="F11827" t="str">
            <v>ROF</v>
          </cell>
          <cell r="G11827" t="str">
            <v>CI_KAIN</v>
          </cell>
          <cell r="H11827" t="str">
            <v>PC</v>
          </cell>
          <cell r="I11827" t="str">
            <v>CPR</v>
          </cell>
          <cell r="J11827" t="str">
            <v/>
          </cell>
          <cell r="K11827" t="str">
            <v>PD</v>
          </cell>
          <cell r="L11827" t="str">
            <v>3015</v>
          </cell>
          <cell r="M11827" t="str">
            <v>V</v>
          </cell>
          <cell r="N11827">
            <v>9084</v>
          </cell>
        </row>
        <row r="11828">
          <cell r="A11828" t="str">
            <v>RM-SAK-FAB-GI-0032</v>
          </cell>
          <cell r="B11828" t="str">
            <v>CINT</v>
          </cell>
          <cell r="C11828" t="str">
            <v/>
          </cell>
          <cell r="D11828" t="str">
            <v>BACK COVER-2 SAKATA LV6</v>
          </cell>
          <cell r="E11828">
            <v>44797</v>
          </cell>
          <cell r="F11828" t="str">
            <v>ROF</v>
          </cell>
          <cell r="G11828" t="str">
            <v>CI_KAIN</v>
          </cell>
          <cell r="H11828" t="str">
            <v>PC</v>
          </cell>
          <cell r="I11828" t="str">
            <v>CPR</v>
          </cell>
          <cell r="J11828" t="str">
            <v/>
          </cell>
          <cell r="K11828" t="str">
            <v>PD</v>
          </cell>
          <cell r="L11828" t="str">
            <v>3015</v>
          </cell>
          <cell r="M11828" t="str">
            <v>V</v>
          </cell>
          <cell r="N11828">
            <v>9084</v>
          </cell>
        </row>
        <row r="11829">
          <cell r="A11829" t="str">
            <v>RM-SAK-FAB-GI-0033</v>
          </cell>
          <cell r="B11829" t="str">
            <v>CINT</v>
          </cell>
          <cell r="C11829" t="str">
            <v/>
          </cell>
          <cell r="D11829" t="str">
            <v>BACK COVER-2 SAKATA N3</v>
          </cell>
          <cell r="E11829">
            <v>44797</v>
          </cell>
          <cell r="F11829" t="str">
            <v>ROF</v>
          </cell>
          <cell r="G11829" t="str">
            <v>CI_KAIN</v>
          </cell>
          <cell r="H11829" t="str">
            <v>PC</v>
          </cell>
          <cell r="I11829" t="str">
            <v>CPR</v>
          </cell>
          <cell r="J11829" t="str">
            <v/>
          </cell>
          <cell r="K11829" t="str">
            <v>PD</v>
          </cell>
          <cell r="L11829" t="str">
            <v>3015</v>
          </cell>
          <cell r="M11829" t="str">
            <v>V</v>
          </cell>
          <cell r="N11829">
            <v>4760</v>
          </cell>
        </row>
        <row r="11830">
          <cell r="A11830" t="str">
            <v>RM-SAK-FAB-GI-0034</v>
          </cell>
          <cell r="B11830" t="str">
            <v>CINT</v>
          </cell>
          <cell r="C11830" t="str">
            <v/>
          </cell>
          <cell r="D11830" t="str">
            <v>BACK COVER-2 SAKATA N4</v>
          </cell>
          <cell r="E11830">
            <v>44797</v>
          </cell>
          <cell r="F11830" t="str">
            <v>ROF</v>
          </cell>
          <cell r="G11830" t="str">
            <v>CI_KAIN</v>
          </cell>
          <cell r="H11830" t="str">
            <v>PC</v>
          </cell>
          <cell r="I11830" t="str">
            <v>CPR</v>
          </cell>
          <cell r="J11830" t="str">
            <v/>
          </cell>
          <cell r="K11830" t="str">
            <v>PD</v>
          </cell>
          <cell r="L11830" t="str">
            <v>3015</v>
          </cell>
          <cell r="M11830" t="str">
            <v>V</v>
          </cell>
          <cell r="N11830">
            <v>4137</v>
          </cell>
        </row>
        <row r="11831">
          <cell r="A11831" t="str">
            <v>RM-SAK-FAB-GI-0035</v>
          </cell>
          <cell r="B11831" t="str">
            <v>CINT</v>
          </cell>
          <cell r="C11831" t="str">
            <v/>
          </cell>
          <cell r="D11831" t="str">
            <v>BACK COVER-2 SAKATA N4 BORDIR</v>
          </cell>
          <cell r="E11831">
            <v>44797</v>
          </cell>
          <cell r="F11831" t="str">
            <v>ROF</v>
          </cell>
          <cell r="G11831" t="str">
            <v>CI_KAIN</v>
          </cell>
          <cell r="H11831" t="str">
            <v>PC</v>
          </cell>
          <cell r="I11831" t="str">
            <v>CPR</v>
          </cell>
          <cell r="J11831" t="str">
            <v/>
          </cell>
          <cell r="K11831" t="str">
            <v>PD</v>
          </cell>
          <cell r="L11831" t="str">
            <v>3015</v>
          </cell>
          <cell r="M11831" t="str">
            <v>V</v>
          </cell>
          <cell r="N11831">
            <v>9084</v>
          </cell>
        </row>
        <row r="11832">
          <cell r="A11832" t="str">
            <v>RM-SAK-FAB-GI-0036</v>
          </cell>
          <cell r="B11832" t="str">
            <v>CINT</v>
          </cell>
          <cell r="C11832" t="str">
            <v/>
          </cell>
          <cell r="D11832" t="str">
            <v>BACK COVER-2 SAKATA N5</v>
          </cell>
          <cell r="E11832">
            <v>44838</v>
          </cell>
          <cell r="F11832" t="str">
            <v>ROF</v>
          </cell>
          <cell r="G11832" t="str">
            <v>CI_KAIN</v>
          </cell>
          <cell r="H11832" t="str">
            <v>PC</v>
          </cell>
          <cell r="I11832" t="str">
            <v>CPR</v>
          </cell>
          <cell r="J11832" t="str">
            <v/>
          </cell>
          <cell r="K11832" t="str">
            <v>PD</v>
          </cell>
          <cell r="L11832" t="str">
            <v>3015</v>
          </cell>
          <cell r="M11832" t="str">
            <v>V</v>
          </cell>
          <cell r="N11832">
            <v>9084</v>
          </cell>
        </row>
        <row r="11833">
          <cell r="A11833" t="str">
            <v>RM-SAK-FAB-GI-0037</v>
          </cell>
          <cell r="B11833" t="str">
            <v>CINT</v>
          </cell>
          <cell r="C11833" t="str">
            <v/>
          </cell>
          <cell r="D11833" t="str">
            <v>BACK COVER-2 SAKATA TAURUS BROWN</v>
          </cell>
          <cell r="E11833">
            <v>44797</v>
          </cell>
          <cell r="F11833" t="str">
            <v>ROF</v>
          </cell>
          <cell r="G11833" t="str">
            <v>CI_KAIN</v>
          </cell>
          <cell r="H11833" t="str">
            <v>PC</v>
          </cell>
          <cell r="I11833" t="str">
            <v>CPR</v>
          </cell>
          <cell r="J11833" t="str">
            <v/>
          </cell>
          <cell r="K11833" t="str">
            <v>PD</v>
          </cell>
          <cell r="L11833" t="str">
            <v>3015</v>
          </cell>
          <cell r="M11833" t="str">
            <v>V</v>
          </cell>
          <cell r="N11833">
            <v>9084</v>
          </cell>
        </row>
        <row r="11834">
          <cell r="A11834" t="str">
            <v>RM-SAK-FAB-GI-0038</v>
          </cell>
          <cell r="B11834" t="str">
            <v>CINT</v>
          </cell>
          <cell r="C11834" t="str">
            <v/>
          </cell>
          <cell r="D11834" t="str">
            <v>BACK COVER-2 SAKATA V1</v>
          </cell>
          <cell r="E11834">
            <v>44797</v>
          </cell>
          <cell r="F11834" t="str">
            <v>ROF</v>
          </cell>
          <cell r="G11834" t="str">
            <v>CI_KAIN</v>
          </cell>
          <cell r="H11834" t="str">
            <v>PC</v>
          </cell>
          <cell r="I11834" t="str">
            <v>CPR</v>
          </cell>
          <cell r="J11834" t="str">
            <v/>
          </cell>
          <cell r="K11834" t="str">
            <v>PD</v>
          </cell>
          <cell r="L11834" t="str">
            <v>3015</v>
          </cell>
          <cell r="M11834" t="str">
            <v>V</v>
          </cell>
          <cell r="N11834">
            <v>9084</v>
          </cell>
        </row>
        <row r="11835">
          <cell r="A11835" t="str">
            <v>RM-SAK-FAB-GI-0039</v>
          </cell>
          <cell r="B11835" t="str">
            <v>CINT</v>
          </cell>
          <cell r="C11835" t="str">
            <v/>
          </cell>
          <cell r="D11835" t="str">
            <v>BACK COVER-2 SAKATA V3</v>
          </cell>
          <cell r="E11835">
            <v>44797</v>
          </cell>
          <cell r="F11835" t="str">
            <v>ROF</v>
          </cell>
          <cell r="G11835" t="str">
            <v>CI_KAIN</v>
          </cell>
          <cell r="H11835" t="str">
            <v>PC</v>
          </cell>
          <cell r="I11835" t="str">
            <v>CPR</v>
          </cell>
          <cell r="J11835" t="str">
            <v/>
          </cell>
          <cell r="K11835" t="str">
            <v>PD</v>
          </cell>
          <cell r="L11835" t="str">
            <v>3015</v>
          </cell>
          <cell r="M11835" t="str">
            <v>V</v>
          </cell>
          <cell r="N11835">
            <v>9084</v>
          </cell>
        </row>
        <row r="11836">
          <cell r="A11836" t="str">
            <v>RM-SAK-FAB-GI-0040</v>
          </cell>
          <cell r="B11836" t="str">
            <v>CINT</v>
          </cell>
          <cell r="C11836" t="str">
            <v/>
          </cell>
          <cell r="D11836" t="str">
            <v>BACK COVER-2 SAKATA V7</v>
          </cell>
          <cell r="E11836">
            <v>44797</v>
          </cell>
          <cell r="F11836" t="str">
            <v>ROF</v>
          </cell>
          <cell r="G11836" t="str">
            <v>CI_KAIN</v>
          </cell>
          <cell r="H11836" t="str">
            <v>PC</v>
          </cell>
          <cell r="I11836" t="str">
            <v>CPR</v>
          </cell>
          <cell r="J11836" t="str">
            <v/>
          </cell>
          <cell r="K11836" t="str">
            <v>PD</v>
          </cell>
          <cell r="L11836" t="str">
            <v>3015</v>
          </cell>
          <cell r="M11836" t="str">
            <v>V</v>
          </cell>
          <cell r="N11836">
            <v>9084</v>
          </cell>
        </row>
        <row r="11837">
          <cell r="A11837" t="str">
            <v>RM-SAK-FAB-GI-0041</v>
          </cell>
          <cell r="B11837" t="str">
            <v>CINT</v>
          </cell>
          <cell r="C11837" t="str">
            <v/>
          </cell>
          <cell r="D11837" t="str">
            <v>BACK COVER-2 SAKATA YK3</v>
          </cell>
          <cell r="E11837">
            <v>44797</v>
          </cell>
          <cell r="F11837" t="str">
            <v>ROF</v>
          </cell>
          <cell r="G11837" t="str">
            <v>CI_KAIN</v>
          </cell>
          <cell r="H11837" t="str">
            <v>PC</v>
          </cell>
          <cell r="I11837" t="str">
            <v>CPR</v>
          </cell>
          <cell r="J11837" t="str">
            <v/>
          </cell>
          <cell r="K11837" t="str">
            <v>PD</v>
          </cell>
          <cell r="L11837" t="str">
            <v>3015</v>
          </cell>
          <cell r="M11837" t="str">
            <v>V</v>
          </cell>
          <cell r="N11837">
            <v>9084</v>
          </cell>
        </row>
        <row r="11838">
          <cell r="A11838" t="str">
            <v>RM-SAK-FAB-GI-0042</v>
          </cell>
          <cell r="B11838" t="str">
            <v>CINT</v>
          </cell>
          <cell r="C11838" t="str">
            <v/>
          </cell>
          <cell r="D11838" t="str">
            <v>SEAT COVER CROWN RED N3</v>
          </cell>
          <cell r="E11838">
            <v>44797</v>
          </cell>
          <cell r="F11838" t="str">
            <v>ROF</v>
          </cell>
          <cell r="G11838" t="str">
            <v>CI_KAIN</v>
          </cell>
          <cell r="H11838" t="str">
            <v>PC</v>
          </cell>
          <cell r="I11838" t="str">
            <v>CPR</v>
          </cell>
          <cell r="J11838" t="str">
            <v/>
          </cell>
          <cell r="K11838" t="str">
            <v>PD</v>
          </cell>
          <cell r="L11838" t="str">
            <v>3015</v>
          </cell>
          <cell r="M11838" t="str">
            <v>V</v>
          </cell>
          <cell r="N11838">
            <v>12920</v>
          </cell>
        </row>
        <row r="11839">
          <cell r="A11839" t="str">
            <v>RM-SAK-FAB-GI-0043</v>
          </cell>
          <cell r="B11839" t="str">
            <v>CINT</v>
          </cell>
          <cell r="C11839" t="str">
            <v/>
          </cell>
          <cell r="D11839" t="str">
            <v>SEAT COVER SAKATA</v>
          </cell>
          <cell r="E11839">
            <v>44797</v>
          </cell>
          <cell r="F11839" t="str">
            <v>ROF</v>
          </cell>
          <cell r="G11839" t="str">
            <v>CI_KAIN</v>
          </cell>
          <cell r="H11839" t="str">
            <v>PC</v>
          </cell>
          <cell r="I11839" t="str">
            <v>CPR</v>
          </cell>
          <cell r="J11839" t="str">
            <v/>
          </cell>
          <cell r="K11839" t="str">
            <v>PD</v>
          </cell>
          <cell r="L11839" t="str">
            <v>3015</v>
          </cell>
          <cell r="M11839" t="str">
            <v>V</v>
          </cell>
          <cell r="N11839">
            <v>12920</v>
          </cell>
        </row>
        <row r="11840">
          <cell r="A11840" t="str">
            <v>RM-SAK-FAB-GI-0044</v>
          </cell>
          <cell r="B11840" t="str">
            <v>CINT</v>
          </cell>
          <cell r="C11840" t="str">
            <v/>
          </cell>
          <cell r="D11840" t="str">
            <v>SEAT COVER SAKATA AL 11</v>
          </cell>
          <cell r="E11840">
            <v>44797</v>
          </cell>
          <cell r="F11840" t="str">
            <v>ROF</v>
          </cell>
          <cell r="G11840" t="str">
            <v>CI_KAIN</v>
          </cell>
          <cell r="H11840" t="str">
            <v>PC</v>
          </cell>
          <cell r="I11840" t="str">
            <v>CPR</v>
          </cell>
          <cell r="J11840" t="str">
            <v/>
          </cell>
          <cell r="K11840" t="str">
            <v>PD</v>
          </cell>
          <cell r="L11840" t="str">
            <v>3015</v>
          </cell>
          <cell r="M11840" t="str">
            <v>V</v>
          </cell>
          <cell r="N11840">
            <v>12920</v>
          </cell>
        </row>
        <row r="11841">
          <cell r="A11841" t="str">
            <v>RM-SAK-FAB-GI-0045</v>
          </cell>
          <cell r="B11841" t="str">
            <v>CINT</v>
          </cell>
          <cell r="C11841" t="str">
            <v/>
          </cell>
          <cell r="D11841" t="str">
            <v>SEAT COVER SAKATA BIRU LIVINA</v>
          </cell>
          <cell r="E11841">
            <v>44797</v>
          </cell>
          <cell r="F11841" t="str">
            <v>ROF</v>
          </cell>
          <cell r="G11841" t="str">
            <v>CI_KAIN</v>
          </cell>
          <cell r="H11841" t="str">
            <v>PC</v>
          </cell>
          <cell r="I11841" t="str">
            <v>CPR</v>
          </cell>
          <cell r="J11841" t="str">
            <v/>
          </cell>
          <cell r="K11841" t="str">
            <v>PD</v>
          </cell>
          <cell r="L11841" t="str">
            <v>3015</v>
          </cell>
          <cell r="M11841" t="str">
            <v>V</v>
          </cell>
          <cell r="N11841">
            <v>12920</v>
          </cell>
        </row>
        <row r="11842">
          <cell r="A11842" t="str">
            <v>RM-SAK-FAB-GI-0046</v>
          </cell>
          <cell r="B11842" t="str">
            <v>CINT</v>
          </cell>
          <cell r="C11842" t="str">
            <v/>
          </cell>
          <cell r="D11842" t="str">
            <v>SEAT COVER SAKATA BIRU LIVINA CACTUS</v>
          </cell>
          <cell r="E11842">
            <v>44797</v>
          </cell>
          <cell r="F11842" t="str">
            <v>ROF</v>
          </cell>
          <cell r="G11842" t="str">
            <v>CI_KAIN</v>
          </cell>
          <cell r="H11842" t="str">
            <v>PC</v>
          </cell>
          <cell r="I11842" t="str">
            <v>CPR</v>
          </cell>
          <cell r="J11842" t="str">
            <v/>
          </cell>
          <cell r="K11842" t="str">
            <v>PD</v>
          </cell>
          <cell r="L11842" t="str">
            <v>3015</v>
          </cell>
          <cell r="M11842" t="str">
            <v>V</v>
          </cell>
          <cell r="N11842">
            <v>12920</v>
          </cell>
        </row>
        <row r="11843">
          <cell r="A11843" t="str">
            <v>RM-SAK-FAB-GI-0047</v>
          </cell>
          <cell r="B11843" t="str">
            <v>CINT</v>
          </cell>
          <cell r="C11843" t="str">
            <v/>
          </cell>
          <cell r="D11843" t="str">
            <v>SEAT COVER SAKATA BIRU LIVINA PAPRIKA</v>
          </cell>
          <cell r="E11843">
            <v>44797</v>
          </cell>
          <cell r="F11843" t="str">
            <v>ROF</v>
          </cell>
          <cell r="G11843" t="str">
            <v>CI_KAIN</v>
          </cell>
          <cell r="H11843" t="str">
            <v>PC</v>
          </cell>
          <cell r="I11843" t="str">
            <v>CPR</v>
          </cell>
          <cell r="J11843" t="str">
            <v/>
          </cell>
          <cell r="K11843" t="str">
            <v>PD</v>
          </cell>
          <cell r="L11843" t="str">
            <v>3015</v>
          </cell>
          <cell r="M11843" t="str">
            <v>V</v>
          </cell>
          <cell r="N11843">
            <v>12920</v>
          </cell>
        </row>
        <row r="11844">
          <cell r="A11844" t="str">
            <v>RM-SAK-FAB-GI-0048</v>
          </cell>
          <cell r="B11844" t="str">
            <v>CINT</v>
          </cell>
          <cell r="C11844" t="str">
            <v/>
          </cell>
          <cell r="D11844" t="str">
            <v>SEAT COVER SAKATA BLUE PVC</v>
          </cell>
          <cell r="E11844">
            <v>44797</v>
          </cell>
          <cell r="F11844" t="str">
            <v>ROF</v>
          </cell>
          <cell r="G11844" t="str">
            <v>CI_KAIN</v>
          </cell>
          <cell r="H11844" t="str">
            <v>PC</v>
          </cell>
          <cell r="I11844" t="str">
            <v>CPR</v>
          </cell>
          <cell r="J11844" t="str">
            <v/>
          </cell>
          <cell r="K11844" t="str">
            <v>PD</v>
          </cell>
          <cell r="L11844" t="str">
            <v>3015</v>
          </cell>
          <cell r="M11844" t="str">
            <v>V</v>
          </cell>
          <cell r="N11844">
            <v>12920</v>
          </cell>
        </row>
        <row r="11845">
          <cell r="A11845" t="str">
            <v>RM-SAK-FAB-GI-0049</v>
          </cell>
          <cell r="B11845" t="str">
            <v>CINT</v>
          </cell>
          <cell r="C11845" t="str">
            <v/>
          </cell>
          <cell r="D11845" t="str">
            <v>SEAT COVER SAKATA DY3</v>
          </cell>
          <cell r="E11845">
            <v>44797</v>
          </cell>
          <cell r="F11845" t="str">
            <v>ROF</v>
          </cell>
          <cell r="G11845" t="str">
            <v>CI_KAIN</v>
          </cell>
          <cell r="H11845" t="str">
            <v>PC</v>
          </cell>
          <cell r="I11845" t="str">
            <v>CPR</v>
          </cell>
          <cell r="J11845" t="str">
            <v/>
          </cell>
          <cell r="K11845" t="str">
            <v>PD</v>
          </cell>
          <cell r="L11845" t="str">
            <v>3015</v>
          </cell>
          <cell r="M11845" t="str">
            <v>V</v>
          </cell>
          <cell r="N11845">
            <v>12920</v>
          </cell>
        </row>
        <row r="11846">
          <cell r="A11846" t="str">
            <v>RM-SAK-FAB-GI-0050</v>
          </cell>
          <cell r="B11846" t="str">
            <v>CINT</v>
          </cell>
          <cell r="C11846" t="str">
            <v/>
          </cell>
          <cell r="D11846" t="str">
            <v>SEAT COVER SAKATA L1</v>
          </cell>
          <cell r="E11846">
            <v>44838</v>
          </cell>
          <cell r="F11846" t="str">
            <v>ROF</v>
          </cell>
          <cell r="G11846" t="str">
            <v>CI_KAIN</v>
          </cell>
          <cell r="H11846" t="str">
            <v>PC</v>
          </cell>
          <cell r="I11846" t="str">
            <v>CPR</v>
          </cell>
          <cell r="J11846" t="str">
            <v/>
          </cell>
          <cell r="K11846" t="str">
            <v>PD</v>
          </cell>
          <cell r="L11846" t="str">
            <v>3015</v>
          </cell>
          <cell r="M11846" t="str">
            <v>V</v>
          </cell>
          <cell r="N11846">
            <v>12920</v>
          </cell>
        </row>
        <row r="11847">
          <cell r="A11847" t="str">
            <v>RM-SAK-FAB-GI-0051</v>
          </cell>
          <cell r="B11847" t="str">
            <v>CINT</v>
          </cell>
          <cell r="C11847" t="str">
            <v/>
          </cell>
          <cell r="D11847" t="str">
            <v>SEAT COVER SAKATA L13</v>
          </cell>
          <cell r="E11847">
            <v>44797</v>
          </cell>
          <cell r="F11847" t="str">
            <v>ROF</v>
          </cell>
          <cell r="G11847" t="str">
            <v>CI_KAIN</v>
          </cell>
          <cell r="H11847" t="str">
            <v>PC</v>
          </cell>
          <cell r="I11847" t="str">
            <v>CPR</v>
          </cell>
          <cell r="J11847" t="str">
            <v/>
          </cell>
          <cell r="K11847" t="str">
            <v>PD</v>
          </cell>
          <cell r="L11847" t="str">
            <v>3015</v>
          </cell>
          <cell r="M11847" t="str">
            <v>V</v>
          </cell>
          <cell r="N11847">
            <v>12920</v>
          </cell>
        </row>
        <row r="11848">
          <cell r="A11848" t="str">
            <v>RM-SAK-FAB-GI-0052</v>
          </cell>
          <cell r="B11848" t="str">
            <v>CINT</v>
          </cell>
          <cell r="C11848" t="str">
            <v/>
          </cell>
          <cell r="D11848" t="str">
            <v>SEAT COVER SAKATA L2</v>
          </cell>
          <cell r="E11848">
            <v>44797</v>
          </cell>
          <cell r="F11848" t="str">
            <v>ROF</v>
          </cell>
          <cell r="G11848" t="str">
            <v>CI_KAIN</v>
          </cell>
          <cell r="H11848" t="str">
            <v>PC</v>
          </cell>
          <cell r="I11848" t="str">
            <v>CPR</v>
          </cell>
          <cell r="J11848" t="str">
            <v/>
          </cell>
          <cell r="K11848" t="str">
            <v>PD</v>
          </cell>
          <cell r="L11848" t="str">
            <v>3015</v>
          </cell>
          <cell r="M11848" t="str">
            <v>V</v>
          </cell>
          <cell r="N11848">
            <v>12920</v>
          </cell>
        </row>
        <row r="11849">
          <cell r="A11849" t="str">
            <v>RM-SAK-FAB-GI-0053</v>
          </cell>
          <cell r="B11849" t="str">
            <v>CINT</v>
          </cell>
          <cell r="C11849" t="str">
            <v/>
          </cell>
          <cell r="D11849" t="str">
            <v>SEAT COVER SAKATA L6</v>
          </cell>
          <cell r="E11849">
            <v>44797</v>
          </cell>
          <cell r="F11849" t="str">
            <v>ROF</v>
          </cell>
          <cell r="G11849" t="str">
            <v>CI_KAIN</v>
          </cell>
          <cell r="H11849" t="str">
            <v>PC</v>
          </cell>
          <cell r="I11849" t="str">
            <v>CPR</v>
          </cell>
          <cell r="J11849" t="str">
            <v/>
          </cell>
          <cell r="K11849" t="str">
            <v>PD</v>
          </cell>
          <cell r="L11849" t="str">
            <v>3015</v>
          </cell>
          <cell r="M11849" t="str">
            <v>V</v>
          </cell>
          <cell r="N11849">
            <v>12920</v>
          </cell>
        </row>
        <row r="11850">
          <cell r="A11850" t="str">
            <v>RM-SAK-FAB-GI-0054</v>
          </cell>
          <cell r="B11850" t="str">
            <v>CINT</v>
          </cell>
          <cell r="C11850" t="str">
            <v/>
          </cell>
          <cell r="D11850" t="str">
            <v>SEAT COVER SAKATA L7</v>
          </cell>
          <cell r="E11850">
            <v>44838</v>
          </cell>
          <cell r="F11850" t="str">
            <v>ROF</v>
          </cell>
          <cell r="G11850" t="str">
            <v>CI_KAIN</v>
          </cell>
          <cell r="H11850" t="str">
            <v>PC</v>
          </cell>
          <cell r="I11850" t="str">
            <v>CPR</v>
          </cell>
          <cell r="J11850" t="str">
            <v/>
          </cell>
          <cell r="K11850" t="str">
            <v>PD</v>
          </cell>
          <cell r="L11850" t="str">
            <v>3015</v>
          </cell>
          <cell r="M11850" t="str">
            <v>V</v>
          </cell>
          <cell r="N11850">
            <v>12920</v>
          </cell>
        </row>
        <row r="11851">
          <cell r="A11851" t="str">
            <v>RM-SAK-FAB-GI-0055</v>
          </cell>
          <cell r="B11851" t="str">
            <v>CINT</v>
          </cell>
          <cell r="C11851" t="str">
            <v/>
          </cell>
          <cell r="D11851" t="str">
            <v>SEAT COVER SAKATA L8</v>
          </cell>
          <cell r="E11851">
            <v>44797</v>
          </cell>
          <cell r="F11851" t="str">
            <v>ROF</v>
          </cell>
          <cell r="G11851" t="str">
            <v>CI_KAIN</v>
          </cell>
          <cell r="H11851" t="str">
            <v>PC</v>
          </cell>
          <cell r="I11851" t="str">
            <v>CPR</v>
          </cell>
          <cell r="J11851" t="str">
            <v/>
          </cell>
          <cell r="K11851" t="str">
            <v>PD</v>
          </cell>
          <cell r="L11851" t="str">
            <v>3015</v>
          </cell>
          <cell r="M11851" t="str">
            <v>V</v>
          </cell>
          <cell r="N11851">
            <v>12920</v>
          </cell>
        </row>
        <row r="11852">
          <cell r="A11852" t="str">
            <v>RM-SAK-FAB-GI-0056</v>
          </cell>
          <cell r="B11852" t="str">
            <v>CINT</v>
          </cell>
          <cell r="C11852" t="str">
            <v/>
          </cell>
          <cell r="D11852" t="str">
            <v>SEAT COVER SAKATA LIVINA CACTUS</v>
          </cell>
          <cell r="E11852">
            <v>44797</v>
          </cell>
          <cell r="F11852" t="str">
            <v>ROF</v>
          </cell>
          <cell r="G11852" t="str">
            <v>CI_KAIN</v>
          </cell>
          <cell r="H11852" t="str">
            <v>PC</v>
          </cell>
          <cell r="I11852" t="str">
            <v>CPR</v>
          </cell>
          <cell r="J11852" t="str">
            <v/>
          </cell>
          <cell r="K11852" t="str">
            <v>PD</v>
          </cell>
          <cell r="L11852" t="str">
            <v>3015</v>
          </cell>
          <cell r="M11852" t="str">
            <v>V</v>
          </cell>
          <cell r="N11852">
            <v>12920</v>
          </cell>
        </row>
        <row r="11853">
          <cell r="A11853" t="str">
            <v>RM-SAK-FAB-GI-0057</v>
          </cell>
          <cell r="B11853" t="str">
            <v>CINT</v>
          </cell>
          <cell r="C11853" t="str">
            <v/>
          </cell>
          <cell r="D11853" t="str">
            <v>SEAT COVER SAKATA LIVINA PAPRICA</v>
          </cell>
          <cell r="E11853">
            <v>44797</v>
          </cell>
          <cell r="F11853" t="str">
            <v>ROF</v>
          </cell>
          <cell r="G11853" t="str">
            <v>CI_KAIN</v>
          </cell>
          <cell r="H11853" t="str">
            <v>PC</v>
          </cell>
          <cell r="I11853" t="str">
            <v>CPR</v>
          </cell>
          <cell r="J11853" t="str">
            <v/>
          </cell>
          <cell r="K11853" t="str">
            <v>PD</v>
          </cell>
          <cell r="L11853" t="str">
            <v>3015</v>
          </cell>
          <cell r="M11853" t="str">
            <v>V</v>
          </cell>
          <cell r="N11853">
            <v>12920</v>
          </cell>
        </row>
        <row r="11854">
          <cell r="A11854" t="str">
            <v>RM-SAK-FAB-GI-0058</v>
          </cell>
          <cell r="B11854" t="str">
            <v>CINT</v>
          </cell>
          <cell r="C11854" t="str">
            <v/>
          </cell>
          <cell r="D11854" t="str">
            <v>SEAT COVER SAKATA LV1</v>
          </cell>
          <cell r="E11854">
            <v>44797</v>
          </cell>
          <cell r="F11854" t="str">
            <v>ROF</v>
          </cell>
          <cell r="G11854" t="str">
            <v>CI_KAIN</v>
          </cell>
          <cell r="H11854" t="str">
            <v>PC</v>
          </cell>
          <cell r="I11854" t="str">
            <v>CPR</v>
          </cell>
          <cell r="J11854" t="str">
            <v/>
          </cell>
          <cell r="K11854" t="str">
            <v>PD</v>
          </cell>
          <cell r="L11854" t="str">
            <v>3015</v>
          </cell>
          <cell r="M11854" t="str">
            <v>V</v>
          </cell>
          <cell r="N11854">
            <v>12920</v>
          </cell>
        </row>
        <row r="11855">
          <cell r="A11855" t="str">
            <v>RM-SAK-FAB-GI-0059</v>
          </cell>
          <cell r="B11855" t="str">
            <v>CINT</v>
          </cell>
          <cell r="C11855" t="str">
            <v/>
          </cell>
          <cell r="D11855" t="str">
            <v>SEAT COVER SAKATA LV3</v>
          </cell>
          <cell r="E11855">
            <v>44797</v>
          </cell>
          <cell r="F11855" t="str">
            <v>ROF</v>
          </cell>
          <cell r="G11855" t="str">
            <v>CI_KAIN</v>
          </cell>
          <cell r="H11855" t="str">
            <v>PC</v>
          </cell>
          <cell r="I11855" t="str">
            <v>CPR</v>
          </cell>
          <cell r="J11855" t="str">
            <v/>
          </cell>
          <cell r="K11855" t="str">
            <v>PD</v>
          </cell>
          <cell r="L11855" t="str">
            <v>3015</v>
          </cell>
          <cell r="M11855" t="str">
            <v>V</v>
          </cell>
          <cell r="N11855">
            <v>12920</v>
          </cell>
        </row>
        <row r="11856">
          <cell r="A11856" t="str">
            <v>RM-SAK-FAB-GI-0060</v>
          </cell>
          <cell r="B11856" t="str">
            <v>CINT</v>
          </cell>
          <cell r="C11856" t="str">
            <v/>
          </cell>
          <cell r="D11856" t="str">
            <v>SEAT COVER SAKATA LV6</v>
          </cell>
          <cell r="E11856">
            <v>44797</v>
          </cell>
          <cell r="F11856" t="str">
            <v>ROF</v>
          </cell>
          <cell r="G11856" t="str">
            <v>CI_KAIN</v>
          </cell>
          <cell r="H11856" t="str">
            <v>PC</v>
          </cell>
          <cell r="I11856" t="str">
            <v>CPR</v>
          </cell>
          <cell r="J11856" t="str">
            <v/>
          </cell>
          <cell r="K11856" t="str">
            <v>PD</v>
          </cell>
          <cell r="L11856" t="str">
            <v>3015</v>
          </cell>
          <cell r="M11856" t="str">
            <v>V</v>
          </cell>
          <cell r="N11856">
            <v>12920</v>
          </cell>
        </row>
        <row r="11857">
          <cell r="A11857" t="str">
            <v>RM-SAK-FAB-GI-0061</v>
          </cell>
          <cell r="B11857" t="str">
            <v>CINT</v>
          </cell>
          <cell r="C11857" t="str">
            <v/>
          </cell>
          <cell r="D11857" t="str">
            <v>SEAT COVER SAKATA N3</v>
          </cell>
          <cell r="E11857">
            <v>44797</v>
          </cell>
          <cell r="F11857" t="str">
            <v>ROF</v>
          </cell>
          <cell r="G11857" t="str">
            <v>CI_KAIN</v>
          </cell>
          <cell r="H11857" t="str">
            <v>PC</v>
          </cell>
          <cell r="I11857" t="str">
            <v>CPR</v>
          </cell>
          <cell r="J11857" t="str">
            <v/>
          </cell>
          <cell r="K11857" t="str">
            <v>PD</v>
          </cell>
          <cell r="L11857" t="str">
            <v>3015</v>
          </cell>
          <cell r="M11857" t="str">
            <v>V</v>
          </cell>
          <cell r="N11857">
            <v>12549</v>
          </cell>
        </row>
        <row r="11858">
          <cell r="A11858" t="str">
            <v>RM-SAK-FAB-GI-0062</v>
          </cell>
          <cell r="B11858" t="str">
            <v>CINT</v>
          </cell>
          <cell r="C11858" t="str">
            <v/>
          </cell>
          <cell r="D11858" t="str">
            <v>SEAT COVER SAKATA N4</v>
          </cell>
          <cell r="E11858">
            <v>44797</v>
          </cell>
          <cell r="F11858" t="str">
            <v>ROF</v>
          </cell>
          <cell r="G11858" t="str">
            <v>CI_KAIN</v>
          </cell>
          <cell r="H11858" t="str">
            <v>PC</v>
          </cell>
          <cell r="I11858" t="str">
            <v>CPR</v>
          </cell>
          <cell r="J11858" t="str">
            <v/>
          </cell>
          <cell r="K11858" t="str">
            <v>PD</v>
          </cell>
          <cell r="L11858" t="str">
            <v>3015</v>
          </cell>
          <cell r="M11858" t="str">
            <v>V</v>
          </cell>
          <cell r="N11858">
            <v>12920</v>
          </cell>
        </row>
        <row r="11859">
          <cell r="A11859" t="str">
            <v>RM-SAK-FAB-GI-0063</v>
          </cell>
          <cell r="B11859" t="str">
            <v>CINT</v>
          </cell>
          <cell r="C11859" t="str">
            <v/>
          </cell>
          <cell r="D11859" t="str">
            <v>SEAT COVER SAKATA N5</v>
          </cell>
          <cell r="E11859">
            <v>44838</v>
          </cell>
          <cell r="F11859" t="str">
            <v>ROF</v>
          </cell>
          <cell r="G11859" t="str">
            <v>CI_KAIN</v>
          </cell>
          <cell r="H11859" t="str">
            <v>PC</v>
          </cell>
          <cell r="I11859" t="str">
            <v>CPR</v>
          </cell>
          <cell r="J11859" t="str">
            <v/>
          </cell>
          <cell r="K11859" t="str">
            <v>PD</v>
          </cell>
          <cell r="L11859" t="str">
            <v>3015</v>
          </cell>
          <cell r="M11859" t="str">
            <v>V</v>
          </cell>
          <cell r="N11859">
            <v>12920</v>
          </cell>
        </row>
        <row r="11860">
          <cell r="A11860" t="str">
            <v>RM-SAK-FAB-GI-0064</v>
          </cell>
          <cell r="B11860" t="str">
            <v>CINT</v>
          </cell>
          <cell r="C11860" t="str">
            <v/>
          </cell>
          <cell r="D11860" t="str">
            <v>SEAT COVER SAKATA S</v>
          </cell>
          <cell r="E11860">
            <v>44797</v>
          </cell>
          <cell r="F11860" t="str">
            <v>ROF</v>
          </cell>
          <cell r="G11860" t="str">
            <v>CI_KAIN</v>
          </cell>
          <cell r="H11860" t="str">
            <v>PC</v>
          </cell>
          <cell r="I11860" t="str">
            <v>CPR</v>
          </cell>
          <cell r="J11860" t="str">
            <v/>
          </cell>
          <cell r="K11860" t="str">
            <v>PD</v>
          </cell>
          <cell r="L11860" t="str">
            <v>3015</v>
          </cell>
          <cell r="M11860" t="str">
            <v>V</v>
          </cell>
          <cell r="N11860">
            <v>12920</v>
          </cell>
        </row>
        <row r="11861">
          <cell r="A11861" t="str">
            <v>RM-SAK-FAB-GI-0065</v>
          </cell>
          <cell r="B11861" t="str">
            <v>CINT</v>
          </cell>
          <cell r="C11861" t="str">
            <v/>
          </cell>
          <cell r="D11861" t="str">
            <v>SEAT COVER SAKATA S L1</v>
          </cell>
          <cell r="E11861">
            <v>44797</v>
          </cell>
          <cell r="F11861" t="str">
            <v>ROF</v>
          </cell>
          <cell r="G11861" t="str">
            <v>CI_KAIN</v>
          </cell>
          <cell r="H11861" t="str">
            <v>PC</v>
          </cell>
          <cell r="I11861" t="str">
            <v>CPR</v>
          </cell>
          <cell r="J11861" t="str">
            <v/>
          </cell>
          <cell r="K11861" t="str">
            <v>PD</v>
          </cell>
          <cell r="L11861" t="str">
            <v>3015</v>
          </cell>
          <cell r="M11861" t="str">
            <v>V</v>
          </cell>
          <cell r="N11861">
            <v>12920</v>
          </cell>
        </row>
        <row r="11862">
          <cell r="A11862" t="str">
            <v>RM-SAK-FAB-GI-0066</v>
          </cell>
          <cell r="B11862" t="str">
            <v>CINT</v>
          </cell>
          <cell r="C11862" t="str">
            <v/>
          </cell>
          <cell r="D11862" t="str">
            <v>SEAT COVER SAKATA S L2</v>
          </cell>
          <cell r="E11862">
            <v>44797</v>
          </cell>
          <cell r="F11862" t="str">
            <v>ROF</v>
          </cell>
          <cell r="G11862" t="str">
            <v>CI_KAIN</v>
          </cell>
          <cell r="H11862" t="str">
            <v>PC</v>
          </cell>
          <cell r="I11862" t="str">
            <v>CPR</v>
          </cell>
          <cell r="J11862" t="str">
            <v/>
          </cell>
          <cell r="K11862" t="str">
            <v>PD</v>
          </cell>
          <cell r="L11862" t="str">
            <v>3015</v>
          </cell>
          <cell r="M11862" t="str">
            <v>V</v>
          </cell>
          <cell r="N11862">
            <v>12920</v>
          </cell>
        </row>
        <row r="11863">
          <cell r="A11863" t="str">
            <v>RM-SAK-FAB-GI-0067</v>
          </cell>
          <cell r="B11863" t="str">
            <v>CINT</v>
          </cell>
          <cell r="C11863" t="str">
            <v/>
          </cell>
          <cell r="D11863" t="str">
            <v>SEAT COVER SAKATA S L6</v>
          </cell>
          <cell r="E11863">
            <v>44797</v>
          </cell>
          <cell r="F11863" t="str">
            <v>ROF</v>
          </cell>
          <cell r="G11863" t="str">
            <v>CI_KAIN</v>
          </cell>
          <cell r="H11863" t="str">
            <v>PC</v>
          </cell>
          <cell r="I11863" t="str">
            <v>CPR</v>
          </cell>
          <cell r="J11863" t="str">
            <v/>
          </cell>
          <cell r="K11863" t="str">
            <v>PD</v>
          </cell>
          <cell r="L11863" t="str">
            <v>3015</v>
          </cell>
          <cell r="M11863" t="str">
            <v>V</v>
          </cell>
          <cell r="N11863">
            <v>12920</v>
          </cell>
        </row>
        <row r="11864">
          <cell r="A11864" t="str">
            <v>RM-SAK-FAB-GI-0068</v>
          </cell>
          <cell r="B11864" t="str">
            <v>CINT</v>
          </cell>
          <cell r="C11864" t="str">
            <v/>
          </cell>
          <cell r="D11864" t="str">
            <v>SEAT COVER SAKATA S L7</v>
          </cell>
          <cell r="E11864">
            <v>44797</v>
          </cell>
          <cell r="F11864" t="str">
            <v>ROF</v>
          </cell>
          <cell r="G11864" t="str">
            <v>CI_KAIN</v>
          </cell>
          <cell r="H11864" t="str">
            <v>PC</v>
          </cell>
          <cell r="I11864" t="str">
            <v>CPR</v>
          </cell>
          <cell r="J11864" t="str">
            <v/>
          </cell>
          <cell r="K11864" t="str">
            <v>PD</v>
          </cell>
          <cell r="L11864" t="str">
            <v>3015</v>
          </cell>
          <cell r="M11864" t="str">
            <v>V</v>
          </cell>
          <cell r="N11864">
            <v>12920</v>
          </cell>
        </row>
        <row r="11865">
          <cell r="A11865" t="str">
            <v>RM-SAK-FAB-GI-0069</v>
          </cell>
          <cell r="B11865" t="str">
            <v>CINT</v>
          </cell>
          <cell r="C11865" t="str">
            <v/>
          </cell>
          <cell r="D11865" t="str">
            <v>SEAT COVER SAKATA S N3</v>
          </cell>
          <cell r="E11865">
            <v>44797</v>
          </cell>
          <cell r="F11865" t="str">
            <v>ROF</v>
          </cell>
          <cell r="G11865" t="str">
            <v>CI_KAIN</v>
          </cell>
          <cell r="H11865" t="str">
            <v>PC</v>
          </cell>
          <cell r="I11865" t="str">
            <v>CPR</v>
          </cell>
          <cell r="J11865" t="str">
            <v/>
          </cell>
          <cell r="K11865" t="str">
            <v>PD</v>
          </cell>
          <cell r="L11865" t="str">
            <v>3015</v>
          </cell>
          <cell r="M11865" t="str">
            <v>V</v>
          </cell>
          <cell r="N11865">
            <v>12920</v>
          </cell>
        </row>
        <row r="11866">
          <cell r="A11866" t="str">
            <v>RM-SAK-FAB-GI-0070</v>
          </cell>
          <cell r="B11866" t="str">
            <v>CINT</v>
          </cell>
          <cell r="C11866" t="str">
            <v/>
          </cell>
          <cell r="D11866" t="str">
            <v>SEAT COVER SAKATA S N4</v>
          </cell>
          <cell r="E11866">
            <v>44797</v>
          </cell>
          <cell r="F11866" t="str">
            <v>ROF</v>
          </cell>
          <cell r="G11866" t="str">
            <v>CI_KAIN</v>
          </cell>
          <cell r="H11866" t="str">
            <v>PC</v>
          </cell>
          <cell r="I11866" t="str">
            <v>CPR</v>
          </cell>
          <cell r="J11866" t="str">
            <v/>
          </cell>
          <cell r="K11866" t="str">
            <v>PD</v>
          </cell>
          <cell r="L11866" t="str">
            <v>3015</v>
          </cell>
          <cell r="M11866" t="str">
            <v>V</v>
          </cell>
          <cell r="N11866">
            <v>12920</v>
          </cell>
        </row>
        <row r="11867">
          <cell r="A11867" t="str">
            <v>RM-SAK-FAB-GI-0071</v>
          </cell>
          <cell r="B11867" t="str">
            <v>CINT</v>
          </cell>
          <cell r="C11867" t="str">
            <v/>
          </cell>
          <cell r="D11867" t="str">
            <v>SEAT COVER SAKATA S N5</v>
          </cell>
          <cell r="E11867">
            <v>44797</v>
          </cell>
          <cell r="F11867" t="str">
            <v>ROF</v>
          </cell>
          <cell r="G11867" t="str">
            <v>CI_KAIN</v>
          </cell>
          <cell r="H11867" t="str">
            <v>PC</v>
          </cell>
          <cell r="I11867" t="str">
            <v>CPR</v>
          </cell>
          <cell r="J11867" t="str">
            <v/>
          </cell>
          <cell r="K11867" t="str">
            <v>PD</v>
          </cell>
          <cell r="L11867" t="str">
            <v>3015</v>
          </cell>
          <cell r="M11867" t="str">
            <v>V</v>
          </cell>
          <cell r="N11867">
            <v>12920</v>
          </cell>
        </row>
        <row r="11868">
          <cell r="A11868" t="str">
            <v>RM-SAK-FAB-GI-0072</v>
          </cell>
          <cell r="B11868" t="str">
            <v>CINT</v>
          </cell>
          <cell r="C11868" t="str">
            <v/>
          </cell>
          <cell r="D11868" t="str">
            <v>SEAT COVER SAKATA S V1</v>
          </cell>
          <cell r="E11868">
            <v>44797</v>
          </cell>
          <cell r="F11868" t="str">
            <v>ROF</v>
          </cell>
          <cell r="G11868" t="str">
            <v>CI_KAIN</v>
          </cell>
          <cell r="H11868" t="str">
            <v>PC</v>
          </cell>
          <cell r="I11868" t="str">
            <v>CPR</v>
          </cell>
          <cell r="J11868" t="str">
            <v/>
          </cell>
          <cell r="K11868" t="str">
            <v>PD</v>
          </cell>
          <cell r="L11868" t="str">
            <v>3015</v>
          </cell>
          <cell r="M11868" t="str">
            <v>V</v>
          </cell>
          <cell r="N11868">
            <v>12920</v>
          </cell>
        </row>
        <row r="11869">
          <cell r="A11869" t="str">
            <v>RM-SAK-FAB-GI-0073</v>
          </cell>
          <cell r="B11869" t="str">
            <v>CINT</v>
          </cell>
          <cell r="C11869" t="str">
            <v/>
          </cell>
          <cell r="D11869" t="str">
            <v>SEAT COVER SAKATA S V3</v>
          </cell>
          <cell r="E11869">
            <v>44797</v>
          </cell>
          <cell r="F11869" t="str">
            <v>ROF</v>
          </cell>
          <cell r="G11869" t="str">
            <v>CI_KAIN</v>
          </cell>
          <cell r="H11869" t="str">
            <v>PC</v>
          </cell>
          <cell r="I11869" t="str">
            <v>CPR</v>
          </cell>
          <cell r="J11869" t="str">
            <v/>
          </cell>
          <cell r="K11869" t="str">
            <v>PD</v>
          </cell>
          <cell r="L11869" t="str">
            <v>3015</v>
          </cell>
          <cell r="M11869" t="str">
            <v>V</v>
          </cell>
          <cell r="N11869">
            <v>12920</v>
          </cell>
        </row>
        <row r="11870">
          <cell r="A11870" t="str">
            <v>RM-SAK-FAB-GI-0074</v>
          </cell>
          <cell r="B11870" t="str">
            <v>CINT</v>
          </cell>
          <cell r="C11870" t="str">
            <v/>
          </cell>
          <cell r="D11870" t="str">
            <v>SEAT COVER SAKATA S V7</v>
          </cell>
          <cell r="E11870">
            <v>44797</v>
          </cell>
          <cell r="F11870" t="str">
            <v>ROF</v>
          </cell>
          <cell r="G11870" t="str">
            <v>CI_KAIN</v>
          </cell>
          <cell r="H11870" t="str">
            <v>PC</v>
          </cell>
          <cell r="I11870" t="str">
            <v>CPR</v>
          </cell>
          <cell r="J11870" t="str">
            <v/>
          </cell>
          <cell r="K11870" t="str">
            <v>PD</v>
          </cell>
          <cell r="L11870" t="str">
            <v>3015</v>
          </cell>
          <cell r="M11870" t="str">
            <v>V</v>
          </cell>
          <cell r="N11870">
            <v>12920</v>
          </cell>
        </row>
        <row r="11871">
          <cell r="A11871" t="str">
            <v>RM-SAK-FAB-GI-0075</v>
          </cell>
          <cell r="B11871" t="str">
            <v>CINT</v>
          </cell>
          <cell r="C11871" t="str">
            <v/>
          </cell>
          <cell r="D11871" t="str">
            <v>SEAT COVER SAKATA S YK3</v>
          </cell>
          <cell r="E11871">
            <v>44797</v>
          </cell>
          <cell r="F11871" t="str">
            <v>ROF</v>
          </cell>
          <cell r="G11871" t="str">
            <v>CI_KAIN</v>
          </cell>
          <cell r="H11871" t="str">
            <v>PC</v>
          </cell>
          <cell r="I11871" t="str">
            <v>CPR</v>
          </cell>
          <cell r="J11871" t="str">
            <v/>
          </cell>
          <cell r="K11871" t="str">
            <v>PD</v>
          </cell>
          <cell r="L11871" t="str">
            <v>3015</v>
          </cell>
          <cell r="M11871" t="str">
            <v>V</v>
          </cell>
          <cell r="N11871">
            <v>12920</v>
          </cell>
        </row>
        <row r="11872">
          <cell r="A11872" t="str">
            <v>RM-SAK-FAB-GI-0076</v>
          </cell>
          <cell r="B11872" t="str">
            <v>CINT</v>
          </cell>
          <cell r="C11872" t="str">
            <v/>
          </cell>
          <cell r="D11872" t="str">
            <v>SEAT COVER SAKATA TAURUS BROWN</v>
          </cell>
          <cell r="E11872">
            <v>44797</v>
          </cell>
          <cell r="F11872" t="str">
            <v>ROF</v>
          </cell>
          <cell r="G11872" t="str">
            <v>CI_KAIN</v>
          </cell>
          <cell r="H11872" t="str">
            <v>PC</v>
          </cell>
          <cell r="I11872" t="str">
            <v>CPR</v>
          </cell>
          <cell r="J11872" t="str">
            <v/>
          </cell>
          <cell r="K11872" t="str">
            <v>PD</v>
          </cell>
          <cell r="L11872" t="str">
            <v>3015</v>
          </cell>
          <cell r="M11872" t="str">
            <v>V</v>
          </cell>
          <cell r="N11872">
            <v>12920</v>
          </cell>
        </row>
        <row r="11873">
          <cell r="A11873" t="str">
            <v>RM-SAK-FAB-GI-0077</v>
          </cell>
          <cell r="B11873" t="str">
            <v>CINT</v>
          </cell>
          <cell r="C11873" t="str">
            <v/>
          </cell>
          <cell r="D11873" t="str">
            <v>SEAT COVER SAKATA V1</v>
          </cell>
          <cell r="E11873">
            <v>44797</v>
          </cell>
          <cell r="F11873" t="str">
            <v>ROF</v>
          </cell>
          <cell r="G11873" t="str">
            <v>CI_KAIN</v>
          </cell>
          <cell r="H11873" t="str">
            <v>PC</v>
          </cell>
          <cell r="I11873" t="str">
            <v>CPR</v>
          </cell>
          <cell r="J11873" t="str">
            <v/>
          </cell>
          <cell r="K11873" t="str">
            <v>PD</v>
          </cell>
          <cell r="L11873" t="str">
            <v>3015</v>
          </cell>
          <cell r="M11873" t="str">
            <v>V</v>
          </cell>
          <cell r="N11873">
            <v>12920</v>
          </cell>
        </row>
        <row r="11874">
          <cell r="A11874" t="str">
            <v>RM-SAK-FAB-GI-0078</v>
          </cell>
          <cell r="B11874" t="str">
            <v>CINT</v>
          </cell>
          <cell r="C11874" t="str">
            <v/>
          </cell>
          <cell r="D11874" t="str">
            <v>SEAT COVER SAKATA V3</v>
          </cell>
          <cell r="E11874">
            <v>44797</v>
          </cell>
          <cell r="F11874" t="str">
            <v>ROF</v>
          </cell>
          <cell r="G11874" t="str">
            <v>CI_KAIN</v>
          </cell>
          <cell r="H11874" t="str">
            <v>PC</v>
          </cell>
          <cell r="I11874" t="str">
            <v>CPR</v>
          </cell>
          <cell r="J11874" t="str">
            <v/>
          </cell>
          <cell r="K11874" t="str">
            <v>PD</v>
          </cell>
          <cell r="L11874" t="str">
            <v>3015</v>
          </cell>
          <cell r="M11874" t="str">
            <v>V</v>
          </cell>
          <cell r="N11874">
            <v>12920</v>
          </cell>
        </row>
        <row r="11875">
          <cell r="A11875" t="str">
            <v>RM-SAK-FAB-GI-0079</v>
          </cell>
          <cell r="B11875" t="str">
            <v>CINT</v>
          </cell>
          <cell r="C11875" t="str">
            <v/>
          </cell>
          <cell r="D11875" t="str">
            <v>SEAT COVER SAKATA V7</v>
          </cell>
          <cell r="E11875">
            <v>44797</v>
          </cell>
          <cell r="F11875" t="str">
            <v>ROF</v>
          </cell>
          <cell r="G11875" t="str">
            <v>CI_KAIN</v>
          </cell>
          <cell r="H11875" t="str">
            <v>PC</v>
          </cell>
          <cell r="I11875" t="str">
            <v>CPR</v>
          </cell>
          <cell r="J11875" t="str">
            <v/>
          </cell>
          <cell r="K11875" t="str">
            <v>PD</v>
          </cell>
          <cell r="L11875" t="str">
            <v>3015</v>
          </cell>
          <cell r="M11875" t="str">
            <v>V</v>
          </cell>
          <cell r="N11875">
            <v>12920</v>
          </cell>
        </row>
        <row r="11876">
          <cell r="A11876" t="str">
            <v>RM-SAK-FAB-GI-0080</v>
          </cell>
          <cell r="B11876" t="str">
            <v>CINT</v>
          </cell>
          <cell r="C11876" t="str">
            <v/>
          </cell>
          <cell r="D11876" t="str">
            <v>SEAT COVER SAKATA Z DAYTON</v>
          </cell>
          <cell r="E11876">
            <v>44797</v>
          </cell>
          <cell r="F11876" t="str">
            <v>ROF</v>
          </cell>
          <cell r="G11876" t="str">
            <v>CI_KAIN</v>
          </cell>
          <cell r="H11876" t="str">
            <v>PC</v>
          </cell>
          <cell r="I11876" t="str">
            <v>CPR</v>
          </cell>
          <cell r="J11876" t="str">
            <v/>
          </cell>
          <cell r="K11876" t="str">
            <v>PD</v>
          </cell>
          <cell r="L11876" t="str">
            <v>3015</v>
          </cell>
          <cell r="M11876" t="str">
            <v>V</v>
          </cell>
          <cell r="N11876">
            <v>12920</v>
          </cell>
        </row>
        <row r="11877">
          <cell r="A11877" t="str">
            <v>RM-SAK-FAB-GI-0081</v>
          </cell>
          <cell r="B11877" t="str">
            <v>CINT</v>
          </cell>
          <cell r="C11877" t="str">
            <v/>
          </cell>
          <cell r="D11877" t="str">
            <v>SEAT COVER SAKATA Z L1</v>
          </cell>
          <cell r="E11877">
            <v>44797</v>
          </cell>
          <cell r="F11877" t="str">
            <v>ROF</v>
          </cell>
          <cell r="G11877" t="str">
            <v>CI_KAIN</v>
          </cell>
          <cell r="H11877" t="str">
            <v>PC</v>
          </cell>
          <cell r="I11877" t="str">
            <v>CPR</v>
          </cell>
          <cell r="J11877" t="str">
            <v/>
          </cell>
          <cell r="K11877" t="str">
            <v>PD</v>
          </cell>
          <cell r="L11877" t="str">
            <v>3015</v>
          </cell>
          <cell r="M11877" t="str">
            <v>V</v>
          </cell>
          <cell r="N11877">
            <v>12920</v>
          </cell>
        </row>
        <row r="11878">
          <cell r="A11878" t="str">
            <v>RM-SAK-FAB-GI-0082</v>
          </cell>
          <cell r="B11878" t="str">
            <v>CINT</v>
          </cell>
          <cell r="C11878" t="str">
            <v/>
          </cell>
          <cell r="D11878" t="str">
            <v>SEAT COVER SAKATA ZS L7</v>
          </cell>
          <cell r="E11878">
            <v>44797</v>
          </cell>
          <cell r="F11878" t="str">
            <v>ROF</v>
          </cell>
          <cell r="G11878" t="str">
            <v>CI_KAIN</v>
          </cell>
          <cell r="H11878" t="str">
            <v>PC</v>
          </cell>
          <cell r="I11878" t="str">
            <v>CPR</v>
          </cell>
          <cell r="J11878" t="str">
            <v/>
          </cell>
          <cell r="K11878" t="str">
            <v>PD</v>
          </cell>
          <cell r="L11878" t="str">
            <v>3015</v>
          </cell>
          <cell r="M11878" t="str">
            <v>V</v>
          </cell>
          <cell r="N11878">
            <v>12920</v>
          </cell>
        </row>
        <row r="11879">
          <cell r="A11879" t="str">
            <v>RM-SAK-FAB-GI-0083</v>
          </cell>
          <cell r="B11879" t="str">
            <v>CINT</v>
          </cell>
          <cell r="C11879" t="str">
            <v/>
          </cell>
          <cell r="D11879" t="str">
            <v>BACK COVER-1 SAKATA O1</v>
          </cell>
          <cell r="E11879">
            <v>44838</v>
          </cell>
          <cell r="F11879" t="str">
            <v>ROF</v>
          </cell>
          <cell r="G11879" t="str">
            <v>CI_KAIN</v>
          </cell>
          <cell r="H11879" t="str">
            <v>PC</v>
          </cell>
          <cell r="I11879" t="str">
            <v>CPR</v>
          </cell>
          <cell r="J11879" t="str">
            <v/>
          </cell>
          <cell r="K11879" t="str">
            <v>PD</v>
          </cell>
          <cell r="L11879" t="str">
            <v>3015</v>
          </cell>
          <cell r="M11879" t="str">
            <v>V</v>
          </cell>
          <cell r="N11879">
            <v>11843</v>
          </cell>
        </row>
        <row r="11880">
          <cell r="A11880" t="str">
            <v>RM-SAK-FAB-GI-0084</v>
          </cell>
          <cell r="B11880" t="str">
            <v>CINT</v>
          </cell>
          <cell r="C11880" t="str">
            <v/>
          </cell>
          <cell r="D11880" t="str">
            <v>BACK COVER-1 SAKATA O2</v>
          </cell>
          <cell r="E11880">
            <v>44797</v>
          </cell>
          <cell r="F11880" t="str">
            <v>ROF</v>
          </cell>
          <cell r="G11880" t="str">
            <v>CI_KAIN</v>
          </cell>
          <cell r="H11880" t="str">
            <v>PC</v>
          </cell>
          <cell r="I11880" t="str">
            <v>CPR</v>
          </cell>
          <cell r="J11880" t="str">
            <v/>
          </cell>
          <cell r="K11880" t="str">
            <v>PD</v>
          </cell>
          <cell r="L11880" t="str">
            <v>3015</v>
          </cell>
          <cell r="M11880" t="str">
            <v>V</v>
          </cell>
          <cell r="N11880">
            <v>5100</v>
          </cell>
        </row>
        <row r="11881">
          <cell r="A11881" t="str">
            <v>RM-SAK-FAB-GI-0085</v>
          </cell>
          <cell r="B11881" t="str">
            <v>CINT</v>
          </cell>
          <cell r="C11881" t="str">
            <v/>
          </cell>
          <cell r="D11881" t="str">
            <v>BACK COVER-1 SAKATA O3</v>
          </cell>
          <cell r="E11881">
            <v>44797</v>
          </cell>
          <cell r="F11881" t="str">
            <v>ROF</v>
          </cell>
          <cell r="G11881" t="str">
            <v>CI_KAIN</v>
          </cell>
          <cell r="H11881" t="str">
            <v>PC</v>
          </cell>
          <cell r="I11881" t="str">
            <v>CPR</v>
          </cell>
          <cell r="J11881" t="str">
            <v/>
          </cell>
          <cell r="K11881" t="str">
            <v>PD</v>
          </cell>
          <cell r="L11881" t="str">
            <v>3015</v>
          </cell>
          <cell r="M11881" t="str">
            <v>V</v>
          </cell>
          <cell r="N11881">
            <v>11843</v>
          </cell>
        </row>
        <row r="11882">
          <cell r="A11882" t="str">
            <v>RM-SAK-FAB-GI-0086</v>
          </cell>
          <cell r="B11882" t="str">
            <v>CINT</v>
          </cell>
          <cell r="C11882" t="str">
            <v/>
          </cell>
          <cell r="D11882" t="str">
            <v>BACK COVER-1 SAKATA O4</v>
          </cell>
          <cell r="E11882">
            <v>44797</v>
          </cell>
          <cell r="F11882" t="str">
            <v>ROF</v>
          </cell>
          <cell r="G11882" t="str">
            <v>CI_KAIN</v>
          </cell>
          <cell r="H11882" t="str">
            <v>PC</v>
          </cell>
          <cell r="I11882" t="str">
            <v>CPR</v>
          </cell>
          <cell r="J11882" t="str">
            <v/>
          </cell>
          <cell r="K11882" t="str">
            <v>PD</v>
          </cell>
          <cell r="L11882" t="str">
            <v>3015</v>
          </cell>
          <cell r="M11882" t="str">
            <v>V</v>
          </cell>
          <cell r="N11882">
            <v>11843</v>
          </cell>
        </row>
        <row r="11883">
          <cell r="A11883" t="str">
            <v>RM-SAK-FAB-GI-0087</v>
          </cell>
          <cell r="B11883" t="str">
            <v>CINT</v>
          </cell>
          <cell r="C11883" t="str">
            <v/>
          </cell>
          <cell r="D11883" t="str">
            <v>BACK COVER-1 SAKATA O5</v>
          </cell>
          <cell r="E11883">
            <v>44797</v>
          </cell>
          <cell r="F11883" t="str">
            <v>ROF</v>
          </cell>
          <cell r="G11883" t="str">
            <v>CI_KAIN</v>
          </cell>
          <cell r="H11883" t="str">
            <v>PC</v>
          </cell>
          <cell r="I11883" t="str">
            <v>CPR</v>
          </cell>
          <cell r="J11883" t="str">
            <v/>
          </cell>
          <cell r="K11883" t="str">
            <v>PD</v>
          </cell>
          <cell r="L11883" t="str">
            <v>3015</v>
          </cell>
          <cell r="M11883" t="str">
            <v>V</v>
          </cell>
          <cell r="N11883">
            <v>11843</v>
          </cell>
        </row>
        <row r="11884">
          <cell r="A11884" t="str">
            <v>RM-SAK-FAB-GI-0088</v>
          </cell>
          <cell r="B11884" t="str">
            <v>CINT</v>
          </cell>
          <cell r="C11884" t="str">
            <v/>
          </cell>
          <cell r="D11884" t="str">
            <v>BACK COVER-1 SAKATA O6</v>
          </cell>
          <cell r="E11884">
            <v>44797</v>
          </cell>
          <cell r="F11884" t="str">
            <v>ROF</v>
          </cell>
          <cell r="G11884" t="str">
            <v>CI_KAIN</v>
          </cell>
          <cell r="H11884" t="str">
            <v>PC</v>
          </cell>
          <cell r="I11884" t="str">
            <v>CPR</v>
          </cell>
          <cell r="J11884" t="str">
            <v/>
          </cell>
          <cell r="K11884" t="str">
            <v>PD</v>
          </cell>
          <cell r="L11884" t="str">
            <v>3015</v>
          </cell>
          <cell r="M11884" t="str">
            <v>V</v>
          </cell>
          <cell r="N11884">
            <v>11843</v>
          </cell>
        </row>
        <row r="11885">
          <cell r="A11885" t="str">
            <v>RM-SAK-FAB-GI-0089</v>
          </cell>
          <cell r="B11885" t="str">
            <v>CINT</v>
          </cell>
          <cell r="C11885" t="str">
            <v/>
          </cell>
          <cell r="D11885" t="str">
            <v>BACK COVER-1 SAKATA O7</v>
          </cell>
          <cell r="E11885">
            <v>44838</v>
          </cell>
          <cell r="F11885" t="str">
            <v>ROF</v>
          </cell>
          <cell r="G11885" t="str">
            <v>CI_KAIN</v>
          </cell>
          <cell r="H11885" t="str">
            <v>PC</v>
          </cell>
          <cell r="I11885" t="str">
            <v>CPR</v>
          </cell>
          <cell r="J11885" t="str">
            <v/>
          </cell>
          <cell r="K11885" t="str">
            <v>PD</v>
          </cell>
          <cell r="L11885" t="str">
            <v>3015</v>
          </cell>
          <cell r="M11885" t="str">
            <v>V</v>
          </cell>
          <cell r="N11885">
            <v>6615</v>
          </cell>
        </row>
        <row r="11886">
          <cell r="A11886" t="str">
            <v>RM-SAK-FAB-GI-0090</v>
          </cell>
          <cell r="B11886" t="str">
            <v>CINT</v>
          </cell>
          <cell r="C11886" t="str">
            <v/>
          </cell>
          <cell r="D11886" t="str">
            <v>BACK COVER-2 SAKATA O1</v>
          </cell>
          <cell r="E11886">
            <v>44838</v>
          </cell>
          <cell r="F11886" t="str">
            <v>ROF</v>
          </cell>
          <cell r="G11886" t="str">
            <v>CI_KAIN</v>
          </cell>
          <cell r="H11886" t="str">
            <v>PC</v>
          </cell>
          <cell r="I11886" t="str">
            <v>CPR</v>
          </cell>
          <cell r="J11886" t="str">
            <v/>
          </cell>
          <cell r="K11886" t="str">
            <v>PD</v>
          </cell>
          <cell r="L11886" t="str">
            <v>3015</v>
          </cell>
          <cell r="M11886" t="str">
            <v>V</v>
          </cell>
          <cell r="N11886">
            <v>9084</v>
          </cell>
        </row>
        <row r="11887">
          <cell r="A11887" t="str">
            <v>RM-SAK-FAB-GI-0091</v>
          </cell>
          <cell r="B11887" t="str">
            <v>CINT</v>
          </cell>
          <cell r="C11887" t="str">
            <v/>
          </cell>
          <cell r="D11887" t="str">
            <v>BACK COVER-2 SAKATA O2</v>
          </cell>
          <cell r="E11887">
            <v>44797</v>
          </cell>
          <cell r="F11887" t="str">
            <v>ROF</v>
          </cell>
          <cell r="G11887" t="str">
            <v>CI_KAIN</v>
          </cell>
          <cell r="H11887" t="str">
            <v>PC</v>
          </cell>
          <cell r="I11887" t="str">
            <v>CPR</v>
          </cell>
          <cell r="J11887" t="str">
            <v/>
          </cell>
          <cell r="K11887" t="str">
            <v>PD</v>
          </cell>
          <cell r="L11887" t="str">
            <v>3015</v>
          </cell>
          <cell r="M11887" t="str">
            <v>V</v>
          </cell>
          <cell r="N11887">
            <v>9084</v>
          </cell>
        </row>
        <row r="11888">
          <cell r="A11888" t="str">
            <v>RM-SAK-FAB-GI-0092</v>
          </cell>
          <cell r="B11888" t="str">
            <v>CINT</v>
          </cell>
          <cell r="C11888" t="str">
            <v/>
          </cell>
          <cell r="D11888" t="str">
            <v>BACK COVER-2 SAKATA O3</v>
          </cell>
          <cell r="E11888">
            <v>44797</v>
          </cell>
          <cell r="F11888" t="str">
            <v>ROF</v>
          </cell>
          <cell r="G11888" t="str">
            <v>CI_KAIN</v>
          </cell>
          <cell r="H11888" t="str">
            <v>PC</v>
          </cell>
          <cell r="I11888" t="str">
            <v>CPR</v>
          </cell>
          <cell r="J11888" t="str">
            <v/>
          </cell>
          <cell r="K11888" t="str">
            <v>PD</v>
          </cell>
          <cell r="L11888" t="str">
            <v>3015</v>
          </cell>
          <cell r="M11888" t="str">
            <v>V</v>
          </cell>
          <cell r="N11888">
            <v>9084</v>
          </cell>
        </row>
        <row r="11889">
          <cell r="A11889" t="str">
            <v>RM-SAK-FAB-GI-0093</v>
          </cell>
          <cell r="B11889" t="str">
            <v>CINT</v>
          </cell>
          <cell r="C11889" t="str">
            <v/>
          </cell>
          <cell r="D11889" t="str">
            <v>BACK COVER-2 SAKATA O3 SABLON</v>
          </cell>
          <cell r="E11889">
            <v>44797</v>
          </cell>
          <cell r="F11889" t="str">
            <v>ROF</v>
          </cell>
          <cell r="G11889" t="str">
            <v>CI_KAIN</v>
          </cell>
          <cell r="H11889" t="str">
            <v>PC</v>
          </cell>
          <cell r="I11889" t="str">
            <v>CPR</v>
          </cell>
          <cell r="J11889" t="str">
            <v/>
          </cell>
          <cell r="K11889" t="str">
            <v>PD</v>
          </cell>
          <cell r="L11889" t="str">
            <v>3015</v>
          </cell>
          <cell r="M11889" t="str">
            <v>V</v>
          </cell>
          <cell r="N11889">
            <v>9084</v>
          </cell>
        </row>
        <row r="11890">
          <cell r="A11890" t="str">
            <v>RM-SAK-FAB-GI-0094</v>
          </cell>
          <cell r="B11890" t="str">
            <v>CINT</v>
          </cell>
          <cell r="C11890" t="str">
            <v/>
          </cell>
          <cell r="D11890" t="str">
            <v>BACK COVER-2 SAKATA O4</v>
          </cell>
          <cell r="E11890">
            <v>44797</v>
          </cell>
          <cell r="F11890" t="str">
            <v>ROF</v>
          </cell>
          <cell r="G11890" t="str">
            <v>CI_KAIN</v>
          </cell>
          <cell r="H11890" t="str">
            <v>PC</v>
          </cell>
          <cell r="I11890" t="str">
            <v>CPR</v>
          </cell>
          <cell r="J11890" t="str">
            <v/>
          </cell>
          <cell r="K11890" t="str">
            <v>PD</v>
          </cell>
          <cell r="L11890" t="str">
            <v>3015</v>
          </cell>
          <cell r="M11890" t="str">
            <v>V</v>
          </cell>
          <cell r="N11890">
            <v>9084</v>
          </cell>
        </row>
        <row r="11891">
          <cell r="A11891" t="str">
            <v>RM-SAK-FAB-GI-0095</v>
          </cell>
          <cell r="B11891" t="str">
            <v>CINT</v>
          </cell>
          <cell r="C11891" t="str">
            <v/>
          </cell>
          <cell r="D11891" t="str">
            <v>BACK COVER-2 SAKATA O5</v>
          </cell>
          <cell r="E11891">
            <v>44797</v>
          </cell>
          <cell r="F11891" t="str">
            <v>ROF</v>
          </cell>
          <cell r="G11891" t="str">
            <v>CI_KAIN</v>
          </cell>
          <cell r="H11891" t="str">
            <v>PC</v>
          </cell>
          <cell r="I11891" t="str">
            <v>CPR</v>
          </cell>
          <cell r="J11891" t="str">
            <v/>
          </cell>
          <cell r="K11891" t="str">
            <v>PD</v>
          </cell>
          <cell r="L11891" t="str">
            <v>3015</v>
          </cell>
          <cell r="M11891" t="str">
            <v>V</v>
          </cell>
          <cell r="N11891">
            <v>9084</v>
          </cell>
        </row>
        <row r="11892">
          <cell r="A11892" t="str">
            <v>RM-SAK-FAB-GI-0096</v>
          </cell>
          <cell r="B11892" t="str">
            <v>CINT</v>
          </cell>
          <cell r="C11892" t="str">
            <v/>
          </cell>
          <cell r="D11892" t="str">
            <v>BACK COVER-2 SAKATA O6</v>
          </cell>
          <cell r="E11892">
            <v>44797</v>
          </cell>
          <cell r="F11892" t="str">
            <v>ROF</v>
          </cell>
          <cell r="G11892" t="str">
            <v>CI_KAIN</v>
          </cell>
          <cell r="H11892" t="str">
            <v>PC</v>
          </cell>
          <cell r="I11892" t="str">
            <v>CPR</v>
          </cell>
          <cell r="J11892" t="str">
            <v/>
          </cell>
          <cell r="K11892" t="str">
            <v>PD</v>
          </cell>
          <cell r="L11892" t="str">
            <v>3015</v>
          </cell>
          <cell r="M11892" t="str">
            <v>V</v>
          </cell>
          <cell r="N11892">
            <v>9084</v>
          </cell>
        </row>
        <row r="11893">
          <cell r="A11893" t="str">
            <v>RM-SAK-FAB-GI-0097</v>
          </cell>
          <cell r="B11893" t="str">
            <v>CINT</v>
          </cell>
          <cell r="C11893" t="str">
            <v/>
          </cell>
          <cell r="D11893" t="str">
            <v>BACK COVER-2 SAKATA O7</v>
          </cell>
          <cell r="E11893">
            <v>44838</v>
          </cell>
          <cell r="F11893" t="str">
            <v>ROF</v>
          </cell>
          <cell r="G11893" t="str">
            <v>CI_KAIN</v>
          </cell>
          <cell r="H11893" t="str">
            <v>PC</v>
          </cell>
          <cell r="I11893" t="str">
            <v>CPR</v>
          </cell>
          <cell r="J11893" t="str">
            <v/>
          </cell>
          <cell r="K11893" t="str">
            <v>PD</v>
          </cell>
          <cell r="L11893" t="str">
            <v>3015</v>
          </cell>
          <cell r="M11893" t="str">
            <v>V</v>
          </cell>
          <cell r="N11893">
            <v>4851</v>
          </cell>
        </row>
        <row r="11894">
          <cell r="A11894" t="str">
            <v>RM-SAK-FAB-GI-0098</v>
          </cell>
          <cell r="B11894" t="str">
            <v>CINT</v>
          </cell>
          <cell r="C11894" t="str">
            <v/>
          </cell>
          <cell r="D11894" t="str">
            <v>SEAT COVER SAKATA O1</v>
          </cell>
          <cell r="E11894">
            <v>44838</v>
          </cell>
          <cell r="F11894" t="str">
            <v>ROF</v>
          </cell>
          <cell r="G11894" t="str">
            <v>CI_KAIN</v>
          </cell>
          <cell r="H11894" t="str">
            <v>PC</v>
          </cell>
          <cell r="I11894" t="str">
            <v>CPR</v>
          </cell>
          <cell r="J11894" t="str">
            <v/>
          </cell>
          <cell r="K11894" t="str">
            <v>PD</v>
          </cell>
          <cell r="L11894" t="str">
            <v>3015</v>
          </cell>
          <cell r="M11894" t="str">
            <v>V</v>
          </cell>
          <cell r="N11894">
            <v>12920</v>
          </cell>
        </row>
        <row r="11895">
          <cell r="A11895" t="str">
            <v>RM-SAK-FAB-GI-0099</v>
          </cell>
          <cell r="B11895" t="str">
            <v>CINT</v>
          </cell>
          <cell r="C11895" t="str">
            <v/>
          </cell>
          <cell r="D11895" t="str">
            <v>SEAT COVER SAKATA O2</v>
          </cell>
          <cell r="E11895">
            <v>44797</v>
          </cell>
          <cell r="F11895" t="str">
            <v>ROF</v>
          </cell>
          <cell r="G11895" t="str">
            <v>CI_KAIN</v>
          </cell>
          <cell r="H11895" t="str">
            <v>PC</v>
          </cell>
          <cell r="I11895" t="str">
            <v>CPR</v>
          </cell>
          <cell r="J11895" t="str">
            <v/>
          </cell>
          <cell r="K11895" t="str">
            <v>PD</v>
          </cell>
          <cell r="L11895" t="str">
            <v>3015</v>
          </cell>
          <cell r="M11895" t="str">
            <v>V</v>
          </cell>
          <cell r="N11895">
            <v>12920</v>
          </cell>
        </row>
        <row r="11896">
          <cell r="A11896" t="str">
            <v>RM-SAK-FAB-GI-0100</v>
          </cell>
          <cell r="B11896" t="str">
            <v>CINT</v>
          </cell>
          <cell r="C11896" t="str">
            <v/>
          </cell>
          <cell r="D11896" t="str">
            <v>SEAT COVER SAKATA O3</v>
          </cell>
          <cell r="E11896">
            <v>44797</v>
          </cell>
          <cell r="F11896" t="str">
            <v>ROF</v>
          </cell>
          <cell r="G11896" t="str">
            <v>CI_KAIN</v>
          </cell>
          <cell r="H11896" t="str">
            <v>PC</v>
          </cell>
          <cell r="I11896" t="str">
            <v>CPR</v>
          </cell>
          <cell r="J11896" t="str">
            <v/>
          </cell>
          <cell r="K11896" t="str">
            <v>PD</v>
          </cell>
          <cell r="L11896" t="str">
            <v>3015</v>
          </cell>
          <cell r="M11896" t="str">
            <v>V</v>
          </cell>
          <cell r="N11896">
            <v>12920</v>
          </cell>
        </row>
        <row r="11897">
          <cell r="A11897" t="str">
            <v>RM-SAK-FAB-GI-0101</v>
          </cell>
          <cell r="B11897" t="str">
            <v>CINT</v>
          </cell>
          <cell r="C11897" t="str">
            <v/>
          </cell>
          <cell r="D11897" t="str">
            <v>SEAT COVER SAKATA O4</v>
          </cell>
          <cell r="E11897">
            <v>44797</v>
          </cell>
          <cell r="F11897" t="str">
            <v>ROF</v>
          </cell>
          <cell r="G11897" t="str">
            <v>CI_KAIN</v>
          </cell>
          <cell r="H11897" t="str">
            <v>PC</v>
          </cell>
          <cell r="I11897" t="str">
            <v>CPR</v>
          </cell>
          <cell r="J11897" t="str">
            <v/>
          </cell>
          <cell r="K11897" t="str">
            <v>PD</v>
          </cell>
          <cell r="L11897" t="str">
            <v>3015</v>
          </cell>
          <cell r="M11897" t="str">
            <v>V</v>
          </cell>
          <cell r="N11897">
            <v>12920</v>
          </cell>
        </row>
        <row r="11898">
          <cell r="A11898" t="str">
            <v>RM-SAK-FAB-GI-0102</v>
          </cell>
          <cell r="B11898" t="str">
            <v>CINT</v>
          </cell>
          <cell r="C11898" t="str">
            <v/>
          </cell>
          <cell r="D11898" t="str">
            <v>SEAT COVER SAKATA O5</v>
          </cell>
          <cell r="E11898">
            <v>44797</v>
          </cell>
          <cell r="F11898" t="str">
            <v>ROF</v>
          </cell>
          <cell r="G11898" t="str">
            <v>CI_KAIN</v>
          </cell>
          <cell r="H11898" t="str">
            <v>PC</v>
          </cell>
          <cell r="I11898" t="str">
            <v>CPR</v>
          </cell>
          <cell r="J11898" t="str">
            <v/>
          </cell>
          <cell r="K11898" t="str">
            <v>PD</v>
          </cell>
          <cell r="L11898" t="str">
            <v>3015</v>
          </cell>
          <cell r="M11898" t="str">
            <v>V</v>
          </cell>
          <cell r="N11898">
            <v>12920</v>
          </cell>
        </row>
        <row r="11899">
          <cell r="A11899" t="str">
            <v>RM-SAK-FAB-GI-0103</v>
          </cell>
          <cell r="B11899" t="str">
            <v>CINT</v>
          </cell>
          <cell r="C11899" t="str">
            <v/>
          </cell>
          <cell r="D11899" t="str">
            <v>SEAT COVER SAKATA O6</v>
          </cell>
          <cell r="E11899">
            <v>44797</v>
          </cell>
          <cell r="F11899" t="str">
            <v>ROF</v>
          </cell>
          <cell r="G11899" t="str">
            <v>CI_KAIN</v>
          </cell>
          <cell r="H11899" t="str">
            <v>PC</v>
          </cell>
          <cell r="I11899" t="str">
            <v>CPR</v>
          </cell>
          <cell r="J11899" t="str">
            <v/>
          </cell>
          <cell r="K11899" t="str">
            <v>PD</v>
          </cell>
          <cell r="L11899" t="str">
            <v>3015</v>
          </cell>
          <cell r="M11899" t="str">
            <v>V</v>
          </cell>
          <cell r="N11899">
            <v>12920</v>
          </cell>
        </row>
        <row r="11900">
          <cell r="A11900" t="str">
            <v>RM-SAK-FAB-GI-0104</v>
          </cell>
          <cell r="B11900" t="str">
            <v>CINT</v>
          </cell>
          <cell r="C11900" t="str">
            <v/>
          </cell>
          <cell r="D11900" t="str">
            <v>SEAT COVER SAKATA O7</v>
          </cell>
          <cell r="E11900">
            <v>44838</v>
          </cell>
          <cell r="F11900" t="str">
            <v>ROF</v>
          </cell>
          <cell r="G11900" t="str">
            <v>CI_KAIN</v>
          </cell>
          <cell r="H11900" t="str">
            <v>PC</v>
          </cell>
          <cell r="I11900" t="str">
            <v>CPR</v>
          </cell>
          <cell r="J11900" t="str">
            <v/>
          </cell>
          <cell r="K11900" t="str">
            <v>PD</v>
          </cell>
          <cell r="L11900" t="str">
            <v>3015</v>
          </cell>
          <cell r="M11900" t="str">
            <v>V</v>
          </cell>
          <cell r="N11900">
            <v>12789</v>
          </cell>
        </row>
        <row r="11901">
          <cell r="A11901" t="str">
            <v>RM-SAK-FAB-GI-0105</v>
          </cell>
          <cell r="B11901" t="str">
            <v>CINT</v>
          </cell>
          <cell r="C11901" t="str">
            <v/>
          </cell>
          <cell r="D11901" t="str">
            <v>SEAT COVER SAKATA S O1</v>
          </cell>
          <cell r="E11901">
            <v>44797</v>
          </cell>
          <cell r="F11901" t="str">
            <v>ROF</v>
          </cell>
          <cell r="G11901" t="str">
            <v>CI_KAIN</v>
          </cell>
          <cell r="H11901" t="str">
            <v>PC</v>
          </cell>
          <cell r="I11901" t="str">
            <v>CPR</v>
          </cell>
          <cell r="J11901" t="str">
            <v/>
          </cell>
          <cell r="K11901" t="str">
            <v>PD</v>
          </cell>
          <cell r="L11901" t="str">
            <v>3015</v>
          </cell>
          <cell r="M11901" t="str">
            <v>V</v>
          </cell>
          <cell r="N11901">
            <v>12920</v>
          </cell>
        </row>
        <row r="11902">
          <cell r="A11902" t="str">
            <v>RM-SAK-FAB-GI-0106</v>
          </cell>
          <cell r="B11902" t="str">
            <v>CINT</v>
          </cell>
          <cell r="C11902" t="str">
            <v/>
          </cell>
          <cell r="D11902" t="str">
            <v>SEAT COVER SAKATA S O2</v>
          </cell>
          <cell r="E11902">
            <v>44797</v>
          </cell>
          <cell r="F11902" t="str">
            <v>ROF</v>
          </cell>
          <cell r="G11902" t="str">
            <v>CI_KAIN</v>
          </cell>
          <cell r="H11902" t="str">
            <v>PC</v>
          </cell>
          <cell r="I11902" t="str">
            <v>CPR</v>
          </cell>
          <cell r="J11902" t="str">
            <v/>
          </cell>
          <cell r="K11902" t="str">
            <v>PD</v>
          </cell>
          <cell r="L11902" t="str">
            <v>3015</v>
          </cell>
          <cell r="M11902" t="str">
            <v>V</v>
          </cell>
          <cell r="N11902">
            <v>12920</v>
          </cell>
        </row>
        <row r="11903">
          <cell r="A11903" t="str">
            <v>RM-SAK-FAB-GI-0107</v>
          </cell>
          <cell r="B11903" t="str">
            <v>CINT</v>
          </cell>
          <cell r="C11903" t="str">
            <v/>
          </cell>
          <cell r="D11903" t="str">
            <v>SEAT COVER SAKATA S O3</v>
          </cell>
          <cell r="E11903">
            <v>44797</v>
          </cell>
          <cell r="F11903" t="str">
            <v>ROF</v>
          </cell>
          <cell r="G11903" t="str">
            <v>CI_KAIN</v>
          </cell>
          <cell r="H11903" t="str">
            <v>PC</v>
          </cell>
          <cell r="I11903" t="str">
            <v>CPR</v>
          </cell>
          <cell r="J11903" t="str">
            <v/>
          </cell>
          <cell r="K11903" t="str">
            <v>PD</v>
          </cell>
          <cell r="L11903" t="str">
            <v>3015</v>
          </cell>
          <cell r="M11903" t="str">
            <v>V</v>
          </cell>
          <cell r="N11903">
            <v>12920</v>
          </cell>
        </row>
        <row r="11904">
          <cell r="A11904" t="str">
            <v>RM-SAK-FAB-GI-0108</v>
          </cell>
          <cell r="B11904" t="str">
            <v>CINT</v>
          </cell>
          <cell r="C11904" t="str">
            <v/>
          </cell>
          <cell r="D11904" t="str">
            <v>SEAT COVER SAKATA S O6</v>
          </cell>
          <cell r="E11904">
            <v>44797</v>
          </cell>
          <cell r="F11904" t="str">
            <v>ROF</v>
          </cell>
          <cell r="G11904" t="str">
            <v>CI_KAIN</v>
          </cell>
          <cell r="H11904" t="str">
            <v>PC</v>
          </cell>
          <cell r="I11904" t="str">
            <v>CPR</v>
          </cell>
          <cell r="J11904" t="str">
            <v/>
          </cell>
          <cell r="K11904" t="str">
            <v>PD</v>
          </cell>
          <cell r="L11904" t="str">
            <v>3015</v>
          </cell>
          <cell r="M11904" t="str">
            <v>V</v>
          </cell>
          <cell r="N11904">
            <v>12920</v>
          </cell>
        </row>
        <row r="11905">
          <cell r="A11905" t="str">
            <v>RM-SAK-FAB-GI-0109</v>
          </cell>
          <cell r="B11905" t="str">
            <v>CINT</v>
          </cell>
          <cell r="C11905" t="str">
            <v/>
          </cell>
          <cell r="D11905" t="str">
            <v>SEAT COVER SAKATA S O7</v>
          </cell>
          <cell r="E11905">
            <v>44797</v>
          </cell>
          <cell r="F11905" t="str">
            <v>ROF</v>
          </cell>
          <cell r="G11905" t="str">
            <v>CI_KAIN</v>
          </cell>
          <cell r="H11905" t="str">
            <v>PC</v>
          </cell>
          <cell r="I11905" t="str">
            <v>CPR</v>
          </cell>
          <cell r="J11905" t="str">
            <v/>
          </cell>
          <cell r="K11905" t="str">
            <v>PD</v>
          </cell>
          <cell r="L11905" t="str">
            <v>3015</v>
          </cell>
          <cell r="M11905" t="str">
            <v>V</v>
          </cell>
          <cell r="N11905">
            <v>12920</v>
          </cell>
        </row>
        <row r="11906">
          <cell r="A11906" t="str">
            <v>RM-SAK-FAS-00-0001</v>
          </cell>
          <cell r="B11906" t="str">
            <v>CINT</v>
          </cell>
          <cell r="C11906" t="str">
            <v/>
          </cell>
          <cell r="D11906" t="str">
            <v>BOLT MS. JMP-D M6 X 12MM</v>
          </cell>
          <cell r="E11906">
            <v>45168</v>
          </cell>
          <cell r="F11906" t="str">
            <v>ROF</v>
          </cell>
          <cell r="G11906" t="str">
            <v>CI_OTH</v>
          </cell>
          <cell r="H11906" t="str">
            <v>PC</v>
          </cell>
          <cell r="I11906" t="str">
            <v>CPR</v>
          </cell>
          <cell r="J11906" t="str">
            <v/>
          </cell>
          <cell r="K11906" t="str">
            <v>PD</v>
          </cell>
          <cell r="L11906" t="str">
            <v>3015</v>
          </cell>
          <cell r="M11906" t="str">
            <v>V</v>
          </cell>
          <cell r="N11906">
            <v>158</v>
          </cell>
        </row>
        <row r="11907">
          <cell r="A11907" t="str">
            <v>RM-SAK-FAS-00-0002</v>
          </cell>
          <cell r="B11907" t="str">
            <v>CINT</v>
          </cell>
          <cell r="C11907" t="str">
            <v/>
          </cell>
          <cell r="D11907" t="str">
            <v>BOLT MS-JMP-0 M6 X 10. 1008R. BLACK OIL/</v>
          </cell>
          <cell r="E11907">
            <v>44797</v>
          </cell>
          <cell r="F11907" t="str">
            <v>ROF</v>
          </cell>
          <cell r="G11907" t="str">
            <v>CI_BOLT</v>
          </cell>
          <cell r="H11907" t="str">
            <v>PC</v>
          </cell>
          <cell r="I11907" t="str">
            <v>CPR</v>
          </cell>
          <cell r="J11907" t="str">
            <v/>
          </cell>
          <cell r="K11907" t="str">
            <v>PD</v>
          </cell>
          <cell r="L11907" t="str">
            <v>3015</v>
          </cell>
          <cell r="M11907" t="str">
            <v>V</v>
          </cell>
          <cell r="N11907">
            <v>20</v>
          </cell>
        </row>
        <row r="11908">
          <cell r="A11908" t="str">
            <v>RM-SAK-FAS-00-0003</v>
          </cell>
          <cell r="B11908" t="str">
            <v>CINT</v>
          </cell>
          <cell r="C11908" t="str">
            <v/>
          </cell>
          <cell r="D11908" t="str">
            <v>T/P SCREW P.HEAD M6X16</v>
          </cell>
          <cell r="E11908">
            <v>45232</v>
          </cell>
          <cell r="F11908" t="str">
            <v>ROF</v>
          </cell>
          <cell r="G11908" t="str">
            <v>CI_BOLT</v>
          </cell>
          <cell r="H11908" t="str">
            <v>PC</v>
          </cell>
          <cell r="I11908" t="str">
            <v>CPR</v>
          </cell>
          <cell r="J11908" t="str">
            <v/>
          </cell>
          <cell r="K11908" t="str">
            <v>PD</v>
          </cell>
          <cell r="L11908" t="str">
            <v>3015</v>
          </cell>
          <cell r="M11908" t="str">
            <v>V</v>
          </cell>
          <cell r="N11908">
            <v>125</v>
          </cell>
        </row>
        <row r="11909">
          <cell r="A11909" t="str">
            <v>RM-SAK-FOM-00-0004</v>
          </cell>
          <cell r="B11909" t="str">
            <v>CINT</v>
          </cell>
          <cell r="C11909" t="str">
            <v/>
          </cell>
          <cell r="D11909" t="str">
            <v>BACK U FOAM SAKATA</v>
          </cell>
          <cell r="E11909">
            <v>44838</v>
          </cell>
          <cell r="F11909" t="str">
            <v>ROF</v>
          </cell>
          <cell r="G11909" t="str">
            <v>CI_BUSA</v>
          </cell>
          <cell r="H11909" t="str">
            <v>PC</v>
          </cell>
          <cell r="I11909" t="str">
            <v>CPR</v>
          </cell>
          <cell r="J11909" t="str">
            <v/>
          </cell>
          <cell r="K11909" t="str">
            <v>PD</v>
          </cell>
          <cell r="L11909" t="str">
            <v>3015</v>
          </cell>
          <cell r="M11909" t="str">
            <v>V</v>
          </cell>
          <cell r="N11909">
            <v>5400</v>
          </cell>
        </row>
        <row r="11910">
          <cell r="A11910" t="str">
            <v>RM-SAK-FOM-00-0005</v>
          </cell>
          <cell r="B11910" t="str">
            <v>CINT</v>
          </cell>
          <cell r="C11910" t="str">
            <v/>
          </cell>
          <cell r="D11910" t="str">
            <v>SEAT U FOAM SAKATA</v>
          </cell>
          <cell r="E11910">
            <v>44838</v>
          </cell>
          <cell r="F11910" t="str">
            <v>ROF</v>
          </cell>
          <cell r="G11910" t="str">
            <v>CI_BUSA</v>
          </cell>
          <cell r="H11910" t="str">
            <v>PC</v>
          </cell>
          <cell r="I11910" t="str">
            <v>CPR</v>
          </cell>
          <cell r="J11910" t="str">
            <v/>
          </cell>
          <cell r="K11910" t="str">
            <v>PD</v>
          </cell>
          <cell r="L11910" t="str">
            <v>3015</v>
          </cell>
          <cell r="M11910" t="str">
            <v>V</v>
          </cell>
          <cell r="N11910">
            <v>11815</v>
          </cell>
        </row>
        <row r="11911">
          <cell r="A11911" t="str">
            <v>RM-SAK-FOM-00-0006</v>
          </cell>
          <cell r="B11911" t="str">
            <v>CINT</v>
          </cell>
          <cell r="C11911" t="str">
            <v/>
          </cell>
          <cell r="D11911" t="str">
            <v>SEAT U FOAM SAKATA - Z</v>
          </cell>
          <cell r="E11911">
            <v>44797</v>
          </cell>
          <cell r="F11911" t="str">
            <v>ROF</v>
          </cell>
          <cell r="G11911" t="str">
            <v>CI_BUSA</v>
          </cell>
          <cell r="H11911" t="str">
            <v>PC</v>
          </cell>
          <cell r="I11911" t="str">
            <v>CPR</v>
          </cell>
          <cell r="J11911" t="str">
            <v/>
          </cell>
          <cell r="K11911" t="str">
            <v>PD</v>
          </cell>
          <cell r="L11911" t="str">
            <v>3015</v>
          </cell>
          <cell r="M11911" t="str">
            <v>V</v>
          </cell>
          <cell r="N11911">
            <v>19000</v>
          </cell>
        </row>
        <row r="11912">
          <cell r="A11912" t="str">
            <v>RM-SAK-ICT-SC-0001</v>
          </cell>
          <cell r="B11912" t="str">
            <v>CINT</v>
          </cell>
          <cell r="C11912" t="str">
            <v/>
          </cell>
          <cell r="D11912" t="str">
            <v>PLAIN WASHER SAKATA</v>
          </cell>
          <cell r="E11912">
            <v>44936</v>
          </cell>
          <cell r="F11912" t="str">
            <v>ROF</v>
          </cell>
          <cell r="G11912" t="str">
            <v>CI_ICT</v>
          </cell>
          <cell r="H11912" t="str">
            <v>PC</v>
          </cell>
          <cell r="I11912" t="str">
            <v>CPR</v>
          </cell>
          <cell r="J11912" t="str">
            <v/>
          </cell>
          <cell r="K11912" t="str">
            <v>PD</v>
          </cell>
          <cell r="L11912" t="str">
            <v>3015</v>
          </cell>
          <cell r="M11912" t="str">
            <v>V</v>
          </cell>
          <cell r="N11912">
            <v>92</v>
          </cell>
        </row>
        <row r="11913">
          <cell r="A11913" t="str">
            <v>RM-SAK-ICT-SC-0002</v>
          </cell>
          <cell r="B11913" t="str">
            <v>CINT</v>
          </cell>
          <cell r="C11913" t="str">
            <v/>
          </cell>
          <cell r="D11913" t="str">
            <v>SAKATA BACK 1</v>
          </cell>
          <cell r="E11913">
            <v>44797</v>
          </cell>
          <cell r="F11913" t="str">
            <v>ROF</v>
          </cell>
          <cell r="G11913" t="str">
            <v>CI_ICT</v>
          </cell>
          <cell r="H11913" t="str">
            <v>PC</v>
          </cell>
          <cell r="I11913" t="str">
            <v>CPR</v>
          </cell>
          <cell r="J11913" t="str">
            <v/>
          </cell>
          <cell r="K11913" t="str">
            <v>PD</v>
          </cell>
          <cell r="L11913" t="str">
            <v>3015</v>
          </cell>
          <cell r="M11913" t="str">
            <v>V</v>
          </cell>
          <cell r="N11913">
            <v>2600</v>
          </cell>
        </row>
        <row r="11914">
          <cell r="A11914" t="str">
            <v>RM-SAK-ICT-SC-0003</v>
          </cell>
          <cell r="B11914" t="str">
            <v>CINT</v>
          </cell>
          <cell r="C11914" t="str">
            <v/>
          </cell>
          <cell r="D11914" t="str">
            <v>SAKATA BACK 2</v>
          </cell>
          <cell r="E11914">
            <v>44797</v>
          </cell>
          <cell r="F11914" t="str">
            <v>ROF</v>
          </cell>
          <cell r="G11914" t="str">
            <v>CI_ICT</v>
          </cell>
          <cell r="H11914" t="str">
            <v>PC</v>
          </cell>
          <cell r="I11914" t="str">
            <v>CPR</v>
          </cell>
          <cell r="J11914" t="str">
            <v/>
          </cell>
          <cell r="K11914" t="str">
            <v>PD</v>
          </cell>
          <cell r="L11914" t="str">
            <v>3015</v>
          </cell>
          <cell r="M11914" t="str">
            <v>V</v>
          </cell>
          <cell r="N11914">
            <v>1997</v>
          </cell>
        </row>
        <row r="11915">
          <cell r="A11915" t="str">
            <v>RM-SAK-ICT-SC-0004</v>
          </cell>
          <cell r="B11915" t="str">
            <v>CINT</v>
          </cell>
          <cell r="C11915" t="str">
            <v/>
          </cell>
          <cell r="D11915" t="str">
            <v>PLATE SAKATA</v>
          </cell>
          <cell r="E11915">
            <v>44797</v>
          </cell>
          <cell r="F11915" t="str">
            <v>ROF</v>
          </cell>
          <cell r="G11915" t="str">
            <v>CI_ICT</v>
          </cell>
          <cell r="H11915" t="str">
            <v>PC</v>
          </cell>
          <cell r="I11915" t="str">
            <v>CPR</v>
          </cell>
          <cell r="J11915" t="str">
            <v/>
          </cell>
          <cell r="K11915" t="str">
            <v>PD</v>
          </cell>
          <cell r="L11915" t="str">
            <v>3015</v>
          </cell>
          <cell r="M11915" t="str">
            <v>V</v>
          </cell>
          <cell r="N11915">
            <v>8204</v>
          </cell>
        </row>
        <row r="11916">
          <cell r="A11916" t="str">
            <v>RM-SAK-INC-SC-0005</v>
          </cell>
          <cell r="B11916" t="str">
            <v>CINT</v>
          </cell>
          <cell r="C11916" t="str">
            <v/>
          </cell>
          <cell r="D11916" t="str">
            <v>PLAIN WASHER SAKATA VERSENG</v>
          </cell>
          <cell r="E11916">
            <v>45169</v>
          </cell>
          <cell r="F11916" t="str">
            <v>ROF</v>
          </cell>
          <cell r="G11916" t="str">
            <v>CI_INC</v>
          </cell>
          <cell r="H11916" t="str">
            <v>PC</v>
          </cell>
          <cell r="I11916" t="str">
            <v>CPR</v>
          </cell>
          <cell r="J11916" t="str">
            <v/>
          </cell>
          <cell r="K11916" t="str">
            <v>PD</v>
          </cell>
          <cell r="L11916" t="str">
            <v>3015</v>
          </cell>
          <cell r="M11916" t="str">
            <v>V</v>
          </cell>
          <cell r="N11916">
            <v>106</v>
          </cell>
        </row>
        <row r="11917">
          <cell r="A11917" t="str">
            <v>RM-SAK-INL-SC-0006</v>
          </cell>
          <cell r="B11917" t="str">
            <v>CINT</v>
          </cell>
          <cell r="C11917" t="str">
            <v/>
          </cell>
          <cell r="D11917" t="str">
            <v>JAHITAN SEAT COVER SAKATA-S DY3</v>
          </cell>
          <cell r="E11917">
            <v>44797</v>
          </cell>
          <cell r="F11917" t="str">
            <v>ROF</v>
          </cell>
          <cell r="G11917" t="str">
            <v>CI_INL</v>
          </cell>
          <cell r="H11917" t="str">
            <v>PC</v>
          </cell>
          <cell r="I11917" t="str">
            <v>CPR</v>
          </cell>
          <cell r="J11917" t="str">
            <v/>
          </cell>
          <cell r="K11917" t="str">
            <v>PD</v>
          </cell>
          <cell r="L11917" t="str">
            <v>3015</v>
          </cell>
          <cell r="M11917" t="str">
            <v>V</v>
          </cell>
          <cell r="N11917">
            <v>14904</v>
          </cell>
        </row>
        <row r="11918">
          <cell r="A11918" t="str">
            <v>RM-SAK-INL-SC-0007</v>
          </cell>
          <cell r="B11918" t="str">
            <v>CINT</v>
          </cell>
          <cell r="C11918" t="str">
            <v/>
          </cell>
          <cell r="D11918" t="str">
            <v>JAHITAN SEAT COVER SAKATA-S L1</v>
          </cell>
          <cell r="E11918">
            <v>44797</v>
          </cell>
          <cell r="F11918" t="str">
            <v>ROF</v>
          </cell>
          <cell r="G11918" t="str">
            <v>CI_INL</v>
          </cell>
          <cell r="H11918" t="str">
            <v>PC</v>
          </cell>
          <cell r="I11918" t="str">
            <v>CPR</v>
          </cell>
          <cell r="J11918" t="str">
            <v/>
          </cell>
          <cell r="K11918" t="str">
            <v>PD</v>
          </cell>
          <cell r="L11918" t="str">
            <v>3015</v>
          </cell>
          <cell r="M11918" t="str">
            <v>V</v>
          </cell>
          <cell r="N11918">
            <v>14904</v>
          </cell>
        </row>
        <row r="11919">
          <cell r="A11919" t="str">
            <v>RM-SAK-INL-SC-0008</v>
          </cell>
          <cell r="B11919" t="str">
            <v>CINT</v>
          </cell>
          <cell r="C11919" t="str">
            <v/>
          </cell>
          <cell r="D11919" t="str">
            <v>JAHITAN SEAT COVER SAKATA-S L2</v>
          </cell>
          <cell r="E11919">
            <v>44797</v>
          </cell>
          <cell r="F11919" t="str">
            <v>ROF</v>
          </cell>
          <cell r="G11919" t="str">
            <v>CI_INL</v>
          </cell>
          <cell r="H11919" t="str">
            <v>PC</v>
          </cell>
          <cell r="I11919" t="str">
            <v>CPR</v>
          </cell>
          <cell r="J11919" t="str">
            <v/>
          </cell>
          <cell r="K11919" t="str">
            <v>PD</v>
          </cell>
          <cell r="L11919" t="str">
            <v>3015</v>
          </cell>
          <cell r="M11919" t="str">
            <v>V</v>
          </cell>
          <cell r="N11919">
            <v>14904</v>
          </cell>
        </row>
        <row r="11920">
          <cell r="A11920" t="str">
            <v>RM-SAK-INL-SC-0009</v>
          </cell>
          <cell r="B11920" t="str">
            <v>CINT</v>
          </cell>
          <cell r="C11920" t="str">
            <v/>
          </cell>
          <cell r="D11920" t="str">
            <v>JAHITAN SEAT COVER SAKATA-S L6</v>
          </cell>
          <cell r="E11920">
            <v>44797</v>
          </cell>
          <cell r="F11920" t="str">
            <v>ROF</v>
          </cell>
          <cell r="G11920" t="str">
            <v>CI_INL</v>
          </cell>
          <cell r="H11920" t="str">
            <v>PC</v>
          </cell>
          <cell r="I11920" t="str">
            <v>CPR</v>
          </cell>
          <cell r="J11920" t="str">
            <v/>
          </cell>
          <cell r="K11920" t="str">
            <v>PD</v>
          </cell>
          <cell r="L11920" t="str">
            <v>3015</v>
          </cell>
          <cell r="M11920" t="str">
            <v>V</v>
          </cell>
          <cell r="N11920">
            <v>14904</v>
          </cell>
        </row>
        <row r="11921">
          <cell r="A11921" t="str">
            <v>RM-SAK-INL-SC-0010</v>
          </cell>
          <cell r="B11921" t="str">
            <v>CINT</v>
          </cell>
          <cell r="C11921" t="str">
            <v/>
          </cell>
          <cell r="D11921" t="str">
            <v>JAHITAN SEAT COVER SAKATA-S L7</v>
          </cell>
          <cell r="E11921">
            <v>44797</v>
          </cell>
          <cell r="F11921" t="str">
            <v>ROF</v>
          </cell>
          <cell r="G11921" t="str">
            <v>CI_INL</v>
          </cell>
          <cell r="H11921" t="str">
            <v>PC</v>
          </cell>
          <cell r="I11921" t="str">
            <v>CPR</v>
          </cell>
          <cell r="J11921" t="str">
            <v/>
          </cell>
          <cell r="K11921" t="str">
            <v>PD</v>
          </cell>
          <cell r="L11921" t="str">
            <v>3015</v>
          </cell>
          <cell r="M11921" t="str">
            <v>V</v>
          </cell>
          <cell r="N11921">
            <v>14904</v>
          </cell>
        </row>
        <row r="11922">
          <cell r="A11922" t="str">
            <v>RM-SAK-INL-SC-0011</v>
          </cell>
          <cell r="B11922" t="str">
            <v>CINT</v>
          </cell>
          <cell r="C11922" t="str">
            <v/>
          </cell>
          <cell r="D11922" t="str">
            <v>JAHITAN SEAT COVER SAKATA-S LV1</v>
          </cell>
          <cell r="E11922">
            <v>44797</v>
          </cell>
          <cell r="F11922" t="str">
            <v>ROF</v>
          </cell>
          <cell r="G11922" t="str">
            <v>CI_INL</v>
          </cell>
          <cell r="H11922" t="str">
            <v>PC</v>
          </cell>
          <cell r="I11922" t="str">
            <v>CPR</v>
          </cell>
          <cell r="J11922" t="str">
            <v/>
          </cell>
          <cell r="K11922" t="str">
            <v>PD</v>
          </cell>
          <cell r="L11922" t="str">
            <v>3015</v>
          </cell>
          <cell r="M11922" t="str">
            <v>V</v>
          </cell>
          <cell r="N11922">
            <v>14904</v>
          </cell>
        </row>
        <row r="11923">
          <cell r="A11923" t="str">
            <v>RM-SAK-INL-SC-0012</v>
          </cell>
          <cell r="B11923" t="str">
            <v>CINT</v>
          </cell>
          <cell r="C11923" t="str">
            <v/>
          </cell>
          <cell r="D11923" t="str">
            <v>JAHITAN SEAT COVER SAKATA-S LV3</v>
          </cell>
          <cell r="E11923">
            <v>44797</v>
          </cell>
          <cell r="F11923" t="str">
            <v>ROF</v>
          </cell>
          <cell r="G11923" t="str">
            <v>CI_INL</v>
          </cell>
          <cell r="H11923" t="str">
            <v>PC</v>
          </cell>
          <cell r="I11923" t="str">
            <v>CPR</v>
          </cell>
          <cell r="J11923" t="str">
            <v/>
          </cell>
          <cell r="K11923" t="str">
            <v>PD</v>
          </cell>
          <cell r="L11923" t="str">
            <v>3015</v>
          </cell>
          <cell r="M11923" t="str">
            <v>V</v>
          </cell>
          <cell r="N11923">
            <v>14904</v>
          </cell>
        </row>
        <row r="11924">
          <cell r="A11924" t="str">
            <v>RM-SAK-INL-SC-0013</v>
          </cell>
          <cell r="B11924" t="str">
            <v>CINT</v>
          </cell>
          <cell r="C11924" t="str">
            <v/>
          </cell>
          <cell r="D11924" t="str">
            <v>JAHITAN SEAT COVER SAKATA-S LV6</v>
          </cell>
          <cell r="E11924">
            <v>44797</v>
          </cell>
          <cell r="F11924" t="str">
            <v>ROF</v>
          </cell>
          <cell r="G11924" t="str">
            <v>CI_INL</v>
          </cell>
          <cell r="H11924" t="str">
            <v>PC</v>
          </cell>
          <cell r="I11924" t="str">
            <v>CPR</v>
          </cell>
          <cell r="J11924" t="str">
            <v/>
          </cell>
          <cell r="K11924" t="str">
            <v>PD</v>
          </cell>
          <cell r="L11924" t="str">
            <v>3015</v>
          </cell>
          <cell r="M11924" t="str">
            <v>V</v>
          </cell>
          <cell r="N11924">
            <v>14904</v>
          </cell>
        </row>
        <row r="11925">
          <cell r="A11925" t="str">
            <v>RM-SAK-INL-SC-0014</v>
          </cell>
          <cell r="B11925" t="str">
            <v>CINT</v>
          </cell>
          <cell r="C11925" t="str">
            <v/>
          </cell>
          <cell r="D11925" t="str">
            <v>JAHITAN SEAT COVER SAKATA-S N3</v>
          </cell>
          <cell r="E11925">
            <v>44797</v>
          </cell>
          <cell r="F11925" t="str">
            <v>ROF</v>
          </cell>
          <cell r="G11925" t="str">
            <v>CI_INL</v>
          </cell>
          <cell r="H11925" t="str">
            <v>PC</v>
          </cell>
          <cell r="I11925" t="str">
            <v>CPR</v>
          </cell>
          <cell r="J11925" t="str">
            <v/>
          </cell>
          <cell r="K11925" t="str">
            <v>PD</v>
          </cell>
          <cell r="L11925" t="str">
            <v>3015</v>
          </cell>
          <cell r="M11925" t="str">
            <v>V</v>
          </cell>
          <cell r="N11925">
            <v>14904</v>
          </cell>
        </row>
        <row r="11926">
          <cell r="A11926" t="str">
            <v>RM-SAK-INL-SC-0015</v>
          </cell>
          <cell r="B11926" t="str">
            <v>CINT</v>
          </cell>
          <cell r="C11926" t="str">
            <v/>
          </cell>
          <cell r="D11926" t="str">
            <v>JAHITAN SEAT COVER SAKATA-S N4</v>
          </cell>
          <cell r="E11926">
            <v>44797</v>
          </cell>
          <cell r="F11926" t="str">
            <v>ROF</v>
          </cell>
          <cell r="G11926" t="str">
            <v>CI_INL</v>
          </cell>
          <cell r="H11926" t="str">
            <v>PC</v>
          </cell>
          <cell r="I11926" t="str">
            <v>CPR</v>
          </cell>
          <cell r="J11926" t="str">
            <v/>
          </cell>
          <cell r="K11926" t="str">
            <v>PD</v>
          </cell>
          <cell r="L11926" t="str">
            <v>3015</v>
          </cell>
          <cell r="M11926" t="str">
            <v>V</v>
          </cell>
          <cell r="N11926">
            <v>14904</v>
          </cell>
        </row>
        <row r="11927">
          <cell r="A11927" t="str">
            <v>RM-SAK-INL-SC-0016</v>
          </cell>
          <cell r="B11927" t="str">
            <v>CINT</v>
          </cell>
          <cell r="C11927" t="str">
            <v/>
          </cell>
          <cell r="D11927" t="str">
            <v>JAHITAN SEAT COVER SAKATA-S N5</v>
          </cell>
          <cell r="E11927">
            <v>44797</v>
          </cell>
          <cell r="F11927" t="str">
            <v>ROF</v>
          </cell>
          <cell r="G11927" t="str">
            <v>CI_INL</v>
          </cell>
          <cell r="H11927" t="str">
            <v>PC</v>
          </cell>
          <cell r="I11927" t="str">
            <v>CPR</v>
          </cell>
          <cell r="J11927" t="str">
            <v/>
          </cell>
          <cell r="K11927" t="str">
            <v>PD</v>
          </cell>
          <cell r="L11927" t="str">
            <v>3015</v>
          </cell>
          <cell r="M11927" t="str">
            <v>V</v>
          </cell>
          <cell r="N11927">
            <v>14904</v>
          </cell>
        </row>
        <row r="11928">
          <cell r="A11928" t="str">
            <v>RM-SAK-INL-SC-0017</v>
          </cell>
          <cell r="B11928" t="str">
            <v>CINT</v>
          </cell>
          <cell r="C11928" t="str">
            <v/>
          </cell>
          <cell r="D11928" t="str">
            <v>JAHITAN SEAT COVER SAKATA-S O1</v>
          </cell>
          <cell r="E11928">
            <v>44797</v>
          </cell>
          <cell r="F11928" t="str">
            <v>ROF</v>
          </cell>
          <cell r="G11928" t="str">
            <v>CI_INL</v>
          </cell>
          <cell r="H11928" t="str">
            <v>PC</v>
          </cell>
          <cell r="I11928" t="str">
            <v>CPR</v>
          </cell>
          <cell r="J11928" t="str">
            <v/>
          </cell>
          <cell r="K11928" t="str">
            <v>PD</v>
          </cell>
          <cell r="L11928" t="str">
            <v>3015</v>
          </cell>
          <cell r="M11928" t="str">
            <v>V</v>
          </cell>
          <cell r="N11928">
            <v>14904</v>
          </cell>
        </row>
        <row r="11929">
          <cell r="A11929" t="str">
            <v>RM-SAK-INL-SC-0018</v>
          </cell>
          <cell r="B11929" t="str">
            <v>CINT</v>
          </cell>
          <cell r="C11929" t="str">
            <v/>
          </cell>
          <cell r="D11929" t="str">
            <v>JAHITAN SEAT COVER SAKATA-S O2</v>
          </cell>
          <cell r="E11929">
            <v>44797</v>
          </cell>
          <cell r="F11929" t="str">
            <v>ROF</v>
          </cell>
          <cell r="G11929" t="str">
            <v>CI_INL</v>
          </cell>
          <cell r="H11929" t="str">
            <v>PC</v>
          </cell>
          <cell r="I11929" t="str">
            <v>CPR</v>
          </cell>
          <cell r="J11929" t="str">
            <v/>
          </cell>
          <cell r="K11929" t="str">
            <v>PD</v>
          </cell>
          <cell r="L11929" t="str">
            <v>3015</v>
          </cell>
          <cell r="M11929" t="str">
            <v>V</v>
          </cell>
          <cell r="N11929">
            <v>14904</v>
          </cell>
        </row>
        <row r="11930">
          <cell r="A11930" t="str">
            <v>RM-SAK-INL-SC-0019</v>
          </cell>
          <cell r="B11930" t="str">
            <v>CINT</v>
          </cell>
          <cell r="C11930" t="str">
            <v/>
          </cell>
          <cell r="D11930" t="str">
            <v>JAHITAN SEAT COVER SAKATA-S O3</v>
          </cell>
          <cell r="E11930">
            <v>44797</v>
          </cell>
          <cell r="F11930" t="str">
            <v>ROF</v>
          </cell>
          <cell r="G11930" t="str">
            <v>CI_INL</v>
          </cell>
          <cell r="H11930" t="str">
            <v>PC</v>
          </cell>
          <cell r="I11930" t="str">
            <v>CPR</v>
          </cell>
          <cell r="J11930" t="str">
            <v/>
          </cell>
          <cell r="K11930" t="str">
            <v>PD</v>
          </cell>
          <cell r="L11930" t="str">
            <v>3015</v>
          </cell>
          <cell r="M11930" t="str">
            <v>V</v>
          </cell>
          <cell r="N11930">
            <v>14904</v>
          </cell>
        </row>
        <row r="11931">
          <cell r="A11931" t="str">
            <v>RM-SAK-INL-SC-0020</v>
          </cell>
          <cell r="B11931" t="str">
            <v>CINT</v>
          </cell>
          <cell r="C11931" t="str">
            <v/>
          </cell>
          <cell r="D11931" t="str">
            <v>JAHITAN SEAT COVER SAKATA-S O4</v>
          </cell>
          <cell r="E11931">
            <v>44797</v>
          </cell>
          <cell r="F11931" t="str">
            <v>ROF</v>
          </cell>
          <cell r="G11931" t="str">
            <v>CI_INL</v>
          </cell>
          <cell r="H11931" t="str">
            <v>PC</v>
          </cell>
          <cell r="I11931" t="str">
            <v>CPR</v>
          </cell>
          <cell r="J11931" t="str">
            <v/>
          </cell>
          <cell r="K11931" t="str">
            <v>PD</v>
          </cell>
          <cell r="L11931" t="str">
            <v>3015</v>
          </cell>
          <cell r="M11931" t="str">
            <v>V</v>
          </cell>
          <cell r="N11931">
            <v>14904</v>
          </cell>
        </row>
        <row r="11932">
          <cell r="A11932" t="str">
            <v>RM-SAK-INL-SC-0021</v>
          </cell>
          <cell r="B11932" t="str">
            <v>CINT</v>
          </cell>
          <cell r="C11932" t="str">
            <v/>
          </cell>
          <cell r="D11932" t="str">
            <v>JAHITAN SEAT COVER SAKATA-S O5</v>
          </cell>
          <cell r="E11932">
            <v>44797</v>
          </cell>
          <cell r="F11932" t="str">
            <v>ROF</v>
          </cell>
          <cell r="G11932" t="str">
            <v>CI_INL</v>
          </cell>
          <cell r="H11932" t="str">
            <v>PC</v>
          </cell>
          <cell r="I11932" t="str">
            <v>CPR</v>
          </cell>
          <cell r="J11932" t="str">
            <v/>
          </cell>
          <cell r="K11932" t="str">
            <v>PD</v>
          </cell>
          <cell r="L11932" t="str">
            <v>3015</v>
          </cell>
          <cell r="M11932" t="str">
            <v>V</v>
          </cell>
          <cell r="N11932">
            <v>14904</v>
          </cell>
        </row>
        <row r="11933">
          <cell r="A11933" t="str">
            <v>RM-SAK-INL-SC-0022</v>
          </cell>
          <cell r="B11933" t="str">
            <v>CINT</v>
          </cell>
          <cell r="C11933" t="str">
            <v/>
          </cell>
          <cell r="D11933" t="str">
            <v>JAHITAN SEAT COVER SAKATA-S O6</v>
          </cell>
          <cell r="E11933">
            <v>44797</v>
          </cell>
          <cell r="F11933" t="str">
            <v>ROF</v>
          </cell>
          <cell r="G11933" t="str">
            <v>CI_INL</v>
          </cell>
          <cell r="H11933" t="str">
            <v>PC</v>
          </cell>
          <cell r="I11933" t="str">
            <v>CPR</v>
          </cell>
          <cell r="J11933" t="str">
            <v/>
          </cell>
          <cell r="K11933" t="str">
            <v>PD</v>
          </cell>
          <cell r="L11933" t="str">
            <v>3015</v>
          </cell>
          <cell r="M11933" t="str">
            <v>V</v>
          </cell>
          <cell r="N11933">
            <v>14904</v>
          </cell>
        </row>
        <row r="11934">
          <cell r="A11934" t="str">
            <v>RM-SAK-INL-SC-0023</v>
          </cell>
          <cell r="B11934" t="str">
            <v>CINT</v>
          </cell>
          <cell r="C11934" t="str">
            <v/>
          </cell>
          <cell r="D11934" t="str">
            <v>JAHITAN SEAT COVER SAKATA-S O7</v>
          </cell>
          <cell r="E11934">
            <v>44797</v>
          </cell>
          <cell r="F11934" t="str">
            <v>ROF</v>
          </cell>
          <cell r="G11934" t="str">
            <v>CI_INL</v>
          </cell>
          <cell r="H11934" t="str">
            <v>PC</v>
          </cell>
          <cell r="I11934" t="str">
            <v>CPR</v>
          </cell>
          <cell r="J11934" t="str">
            <v/>
          </cell>
          <cell r="K11934" t="str">
            <v>PD</v>
          </cell>
          <cell r="L11934" t="str">
            <v>3015</v>
          </cell>
          <cell r="M11934" t="str">
            <v>V</v>
          </cell>
          <cell r="N11934">
            <v>14904</v>
          </cell>
        </row>
        <row r="11935">
          <cell r="A11935" t="str">
            <v>RM-SAK-INL-SC-0024</v>
          </cell>
          <cell r="B11935" t="str">
            <v>CINT</v>
          </cell>
          <cell r="C11935" t="str">
            <v/>
          </cell>
          <cell r="D11935" t="str">
            <v>JAHITAN SEAT COVER SAKATA-S V1</v>
          </cell>
          <cell r="E11935">
            <v>44797</v>
          </cell>
          <cell r="F11935" t="str">
            <v>ROF</v>
          </cell>
          <cell r="G11935" t="str">
            <v>CI_INL</v>
          </cell>
          <cell r="H11935" t="str">
            <v>PC</v>
          </cell>
          <cell r="I11935" t="str">
            <v>CPR</v>
          </cell>
          <cell r="J11935" t="str">
            <v/>
          </cell>
          <cell r="K11935" t="str">
            <v>PD</v>
          </cell>
          <cell r="L11935" t="str">
            <v>3015</v>
          </cell>
          <cell r="M11935" t="str">
            <v>V</v>
          </cell>
          <cell r="N11935">
            <v>14904</v>
          </cell>
        </row>
        <row r="11936">
          <cell r="A11936" t="str">
            <v>RM-SAK-INL-SC-0025</v>
          </cell>
          <cell r="B11936" t="str">
            <v>CINT</v>
          </cell>
          <cell r="C11936" t="str">
            <v/>
          </cell>
          <cell r="D11936" t="str">
            <v>JAHITAN SEAT COVER SAKATA-S V3</v>
          </cell>
          <cell r="E11936">
            <v>44797</v>
          </cell>
          <cell r="F11936" t="str">
            <v>ROF</v>
          </cell>
          <cell r="G11936" t="str">
            <v>CI_INL</v>
          </cell>
          <cell r="H11936" t="str">
            <v>PC</v>
          </cell>
          <cell r="I11936" t="str">
            <v>CPR</v>
          </cell>
          <cell r="J11936" t="str">
            <v/>
          </cell>
          <cell r="K11936" t="str">
            <v>PD</v>
          </cell>
          <cell r="L11936" t="str">
            <v>3015</v>
          </cell>
          <cell r="M11936" t="str">
            <v>V</v>
          </cell>
          <cell r="N11936">
            <v>14904</v>
          </cell>
        </row>
        <row r="11937">
          <cell r="A11937" t="str">
            <v>RM-SAK-INL-SC-0026</v>
          </cell>
          <cell r="B11937" t="str">
            <v>CINT</v>
          </cell>
          <cell r="C11937" t="str">
            <v/>
          </cell>
          <cell r="D11937" t="str">
            <v>JAHITAN SEAT COVER SAKATA-S V7</v>
          </cell>
          <cell r="E11937">
            <v>44797</v>
          </cell>
          <cell r="F11937" t="str">
            <v>ROF</v>
          </cell>
          <cell r="G11937" t="str">
            <v>CI_INL</v>
          </cell>
          <cell r="H11937" t="str">
            <v>PC</v>
          </cell>
          <cell r="I11937" t="str">
            <v>CPR</v>
          </cell>
          <cell r="J11937" t="str">
            <v/>
          </cell>
          <cell r="K11937" t="str">
            <v>PD</v>
          </cell>
          <cell r="L11937" t="str">
            <v>3015</v>
          </cell>
          <cell r="M11937" t="str">
            <v>V</v>
          </cell>
          <cell r="N11937">
            <v>14904</v>
          </cell>
        </row>
        <row r="11938">
          <cell r="A11938" t="str">
            <v>RM-SAK-INL-SC-0027</v>
          </cell>
          <cell r="B11938" t="str">
            <v>CINT</v>
          </cell>
          <cell r="C11938" t="str">
            <v/>
          </cell>
          <cell r="D11938" t="str">
            <v>JAHITAN SEAT COVER SAKATA-S YK3</v>
          </cell>
          <cell r="E11938">
            <v>44797</v>
          </cell>
          <cell r="F11938" t="str">
            <v>ROF</v>
          </cell>
          <cell r="G11938" t="str">
            <v>CI_INL</v>
          </cell>
          <cell r="H11938" t="str">
            <v>PC</v>
          </cell>
          <cell r="I11938" t="str">
            <v>CPR</v>
          </cell>
          <cell r="J11938" t="str">
            <v/>
          </cell>
          <cell r="K11938" t="str">
            <v>PD</v>
          </cell>
          <cell r="L11938" t="str">
            <v>3015</v>
          </cell>
          <cell r="M11938" t="str">
            <v>V</v>
          </cell>
          <cell r="N11938">
            <v>14904</v>
          </cell>
        </row>
        <row r="11939">
          <cell r="A11939" t="str">
            <v>RM-SAK-LBL-00-0001</v>
          </cell>
          <cell r="B11939" t="str">
            <v>CINT</v>
          </cell>
          <cell r="C11939" t="str">
            <v/>
          </cell>
          <cell r="D11939" t="str">
            <v>LABEL SAKATA ELITE</v>
          </cell>
          <cell r="E11939">
            <v>44797</v>
          </cell>
          <cell r="F11939" t="str">
            <v>ROF</v>
          </cell>
          <cell r="G11939" t="str">
            <v>CI_LABEL</v>
          </cell>
          <cell r="H11939" t="str">
            <v>PC</v>
          </cell>
          <cell r="I11939" t="str">
            <v>CPR</v>
          </cell>
          <cell r="J11939" t="str">
            <v/>
          </cell>
          <cell r="K11939" t="str">
            <v>PD</v>
          </cell>
          <cell r="L11939" t="str">
            <v>3015</v>
          </cell>
          <cell r="M11939" t="str">
            <v>V</v>
          </cell>
          <cell r="N11939">
            <v>200</v>
          </cell>
        </row>
        <row r="11940">
          <cell r="A11940" t="str">
            <v>RM-SAK-OSC-00-0002</v>
          </cell>
          <cell r="B11940" t="str">
            <v>CINT</v>
          </cell>
          <cell r="C11940" t="str">
            <v/>
          </cell>
          <cell r="D11940" t="str">
            <v>KAIN OSCAR  BEIGE</v>
          </cell>
          <cell r="E11940">
            <v>44797</v>
          </cell>
          <cell r="F11940" t="str">
            <v>ROF</v>
          </cell>
          <cell r="G11940" t="str">
            <v>CI_KAIN</v>
          </cell>
          <cell r="H11940" t="str">
            <v>M</v>
          </cell>
          <cell r="I11940" t="str">
            <v>CPR</v>
          </cell>
          <cell r="J11940" t="str">
            <v/>
          </cell>
          <cell r="K11940" t="str">
            <v>PD</v>
          </cell>
          <cell r="L11940" t="str">
            <v>3015</v>
          </cell>
          <cell r="M11940" t="str">
            <v>V</v>
          </cell>
          <cell r="N11940">
            <v>50000</v>
          </cell>
        </row>
        <row r="11941">
          <cell r="A11941" t="str">
            <v>RM-SAK-OSC-00-0003</v>
          </cell>
          <cell r="B11941" t="str">
            <v>CINT</v>
          </cell>
          <cell r="C11941" t="str">
            <v/>
          </cell>
          <cell r="D11941" t="str">
            <v>KAIN OSCAR  COKLAT MUDA</v>
          </cell>
          <cell r="E11941">
            <v>44797</v>
          </cell>
          <cell r="F11941" t="str">
            <v>ROF</v>
          </cell>
          <cell r="G11941" t="str">
            <v>CI_KAIN</v>
          </cell>
          <cell r="H11941" t="str">
            <v>M</v>
          </cell>
          <cell r="I11941" t="str">
            <v>CPR</v>
          </cell>
          <cell r="J11941" t="str">
            <v/>
          </cell>
          <cell r="K11941" t="str">
            <v>PD</v>
          </cell>
          <cell r="L11941" t="str">
            <v>3015</v>
          </cell>
          <cell r="M11941" t="str">
            <v>V</v>
          </cell>
          <cell r="N11941">
            <v>50000</v>
          </cell>
        </row>
        <row r="11942">
          <cell r="A11942" t="str">
            <v>RM-SAK-OSC-00-0004</v>
          </cell>
          <cell r="B11942" t="str">
            <v>CINT</v>
          </cell>
          <cell r="C11942" t="str">
            <v/>
          </cell>
          <cell r="D11942" t="str">
            <v>KAIN OSCAR  GREY</v>
          </cell>
          <cell r="E11942">
            <v>44797</v>
          </cell>
          <cell r="F11942" t="str">
            <v>ROF</v>
          </cell>
          <cell r="G11942" t="str">
            <v>CI_KAIN</v>
          </cell>
          <cell r="H11942" t="str">
            <v>M</v>
          </cell>
          <cell r="I11942" t="str">
            <v>CPR</v>
          </cell>
          <cell r="J11942" t="str">
            <v/>
          </cell>
          <cell r="K11942" t="str">
            <v>PD</v>
          </cell>
          <cell r="L11942" t="str">
            <v>3015</v>
          </cell>
          <cell r="M11942" t="str">
            <v>V</v>
          </cell>
          <cell r="N11942">
            <v>50000</v>
          </cell>
        </row>
        <row r="11943">
          <cell r="A11943" t="str">
            <v>RM-SAK-OSC-00-0005</v>
          </cell>
          <cell r="B11943" t="str">
            <v>CINT</v>
          </cell>
          <cell r="C11943" t="str">
            <v/>
          </cell>
          <cell r="D11943" t="str">
            <v>KAIN OSCAR  PUTIH</v>
          </cell>
          <cell r="E11943">
            <v>44797</v>
          </cell>
          <cell r="F11943" t="str">
            <v>ROF</v>
          </cell>
          <cell r="G11943" t="str">
            <v>CI_KAIN</v>
          </cell>
          <cell r="H11943" t="str">
            <v>M</v>
          </cell>
          <cell r="I11943" t="str">
            <v>CPR</v>
          </cell>
          <cell r="J11943" t="str">
            <v/>
          </cell>
          <cell r="K11943" t="str">
            <v>PD</v>
          </cell>
          <cell r="L11943" t="str">
            <v>3015</v>
          </cell>
          <cell r="M11943" t="str">
            <v>V</v>
          </cell>
          <cell r="N11943">
            <v>50000</v>
          </cell>
        </row>
        <row r="11944">
          <cell r="A11944" t="str">
            <v>RM-SAK-PIP-00-0006</v>
          </cell>
          <cell r="B11944" t="str">
            <v>CINT</v>
          </cell>
          <cell r="C11944" t="str">
            <v/>
          </cell>
          <cell r="D11944" t="str">
            <v>PIPA 19.1 X 1.0 X 705</v>
          </cell>
          <cell r="E11944">
            <v>44926</v>
          </cell>
          <cell r="F11944" t="str">
            <v>ROF</v>
          </cell>
          <cell r="G11944" t="str">
            <v>CI_PIPA</v>
          </cell>
          <cell r="H11944" t="str">
            <v>PC</v>
          </cell>
          <cell r="I11944" t="str">
            <v>CPR</v>
          </cell>
          <cell r="J11944" t="str">
            <v/>
          </cell>
          <cell r="K11944" t="str">
            <v>PD</v>
          </cell>
          <cell r="L11944" t="str">
            <v>3015</v>
          </cell>
          <cell r="M11944" t="str">
            <v>V</v>
          </cell>
          <cell r="N11944">
            <v>6923</v>
          </cell>
        </row>
        <row r="11945">
          <cell r="A11945" t="str">
            <v>RM-SAK-PIP-00-0007</v>
          </cell>
          <cell r="B11945" t="str">
            <v>CINT</v>
          </cell>
          <cell r="C11945" t="str">
            <v/>
          </cell>
          <cell r="D11945" t="str">
            <v>PIPA 19.1 X 1.2 X 1.080</v>
          </cell>
          <cell r="E11945">
            <v>44926</v>
          </cell>
          <cell r="F11945" t="str">
            <v>ROF</v>
          </cell>
          <cell r="G11945" t="str">
            <v>CI_PIPA</v>
          </cell>
          <cell r="H11945" t="str">
            <v>PC</v>
          </cell>
          <cell r="I11945" t="str">
            <v>CPR</v>
          </cell>
          <cell r="J11945" t="str">
            <v/>
          </cell>
          <cell r="K11945" t="str">
            <v>PD</v>
          </cell>
          <cell r="L11945" t="str">
            <v>3015</v>
          </cell>
          <cell r="M11945" t="str">
            <v>V</v>
          </cell>
          <cell r="N11945">
            <v>12586</v>
          </cell>
        </row>
        <row r="11946">
          <cell r="A11946" t="str">
            <v>RM-SAK-PIP-00-0008</v>
          </cell>
          <cell r="B11946" t="str">
            <v>CINT</v>
          </cell>
          <cell r="C11946" t="str">
            <v/>
          </cell>
          <cell r="D11946" t="str">
            <v>PIPA 19.1 X 1.2 X 1.655</v>
          </cell>
          <cell r="E11946">
            <v>44926</v>
          </cell>
          <cell r="F11946" t="str">
            <v>ROF</v>
          </cell>
          <cell r="G11946" t="str">
            <v>CI_PIPA</v>
          </cell>
          <cell r="H11946" t="str">
            <v>PC</v>
          </cell>
          <cell r="I11946" t="str">
            <v>CPR</v>
          </cell>
          <cell r="J11946" t="str">
            <v/>
          </cell>
          <cell r="K11946" t="str">
            <v>PD</v>
          </cell>
          <cell r="L11946" t="str">
            <v>3015</v>
          </cell>
          <cell r="M11946" t="str">
            <v>V</v>
          </cell>
          <cell r="N11946">
            <v>19403</v>
          </cell>
        </row>
        <row r="11947">
          <cell r="A11947" t="str">
            <v>RM-SAK-PLS-00-0009</v>
          </cell>
          <cell r="B11947" t="str">
            <v>CINT</v>
          </cell>
          <cell r="C11947" t="str">
            <v/>
          </cell>
          <cell r="D11947" t="str">
            <v>LEG PLASTIC CAP [YASUKA]</v>
          </cell>
          <cell r="E11947">
            <v>44797</v>
          </cell>
          <cell r="F11947" t="str">
            <v>ROF</v>
          </cell>
          <cell r="G11947" t="str">
            <v>CI_PLSTK</v>
          </cell>
          <cell r="H11947" t="str">
            <v>PC</v>
          </cell>
          <cell r="I11947" t="str">
            <v>CPR</v>
          </cell>
          <cell r="J11947" t="str">
            <v/>
          </cell>
          <cell r="K11947" t="str">
            <v>PD</v>
          </cell>
          <cell r="L11947" t="str">
            <v>3015</v>
          </cell>
          <cell r="M11947" t="str">
            <v>V</v>
          </cell>
          <cell r="N11947">
            <v>323</v>
          </cell>
        </row>
        <row r="11948">
          <cell r="A11948" t="str">
            <v>RM-SAK-PLS-00-0010</v>
          </cell>
          <cell r="B11948" t="str">
            <v>CINT</v>
          </cell>
          <cell r="C11948" t="str">
            <v/>
          </cell>
          <cell r="D11948" t="str">
            <v>LEG PLASTIC CAP HITAM SAKATA</v>
          </cell>
          <cell r="E11948">
            <v>45130</v>
          </cell>
          <cell r="F11948" t="str">
            <v>ROF</v>
          </cell>
          <cell r="G11948" t="str">
            <v>CI_PLSTK</v>
          </cell>
          <cell r="H11948" t="str">
            <v>PC</v>
          </cell>
          <cell r="I11948" t="str">
            <v>CPR</v>
          </cell>
          <cell r="J11948" t="str">
            <v/>
          </cell>
          <cell r="K11948" t="str">
            <v>PD</v>
          </cell>
          <cell r="L11948" t="str">
            <v>3015</v>
          </cell>
          <cell r="M11948" t="str">
            <v>V</v>
          </cell>
          <cell r="N11948">
            <v>260</v>
          </cell>
        </row>
        <row r="11949">
          <cell r="A11949" t="str">
            <v>RM-SAK-PLS-00-0011</v>
          </cell>
          <cell r="B11949" t="str">
            <v>CINT</v>
          </cell>
          <cell r="C11949" t="str">
            <v/>
          </cell>
          <cell r="D11949" t="str">
            <v>PLASTIC MIKA</v>
          </cell>
          <cell r="E11949">
            <v>44854</v>
          </cell>
          <cell r="F11949" t="str">
            <v>ROF</v>
          </cell>
          <cell r="G11949" t="str">
            <v>CI_PLSTK</v>
          </cell>
          <cell r="H11949" t="str">
            <v>PC</v>
          </cell>
          <cell r="I11949" t="str">
            <v>CPR</v>
          </cell>
          <cell r="J11949" t="str">
            <v/>
          </cell>
          <cell r="K11949" t="str">
            <v>PD</v>
          </cell>
          <cell r="L11949" t="str">
            <v>3015</v>
          </cell>
          <cell r="M11949" t="str">
            <v>V</v>
          </cell>
          <cell r="N11949">
            <v>345326</v>
          </cell>
        </row>
        <row r="11950">
          <cell r="A11950" t="str">
            <v>RM-SAK-TRX-00-0012</v>
          </cell>
          <cell r="B11950" t="str">
            <v>CINT</v>
          </cell>
          <cell r="C11950" t="str">
            <v/>
          </cell>
          <cell r="D11950" t="str">
            <v>BACK BOARD SAKATA-1 +T-NUT MDF</v>
          </cell>
          <cell r="E11950">
            <v>44838</v>
          </cell>
          <cell r="F11950" t="str">
            <v>ROF</v>
          </cell>
          <cell r="G11950" t="str">
            <v>CI_BOARD</v>
          </cell>
          <cell r="H11950" t="str">
            <v>PC</v>
          </cell>
          <cell r="I11950" t="str">
            <v>CPR</v>
          </cell>
          <cell r="J11950" t="str">
            <v/>
          </cell>
          <cell r="K11950" t="str">
            <v>PD</v>
          </cell>
          <cell r="L11950" t="str">
            <v>3015</v>
          </cell>
          <cell r="M11950" t="str">
            <v>V</v>
          </cell>
          <cell r="N11950">
            <v>9150</v>
          </cell>
        </row>
        <row r="11951">
          <cell r="A11951" t="str">
            <v>RM-SAK-TRX-00-0013</v>
          </cell>
          <cell r="B11951" t="str">
            <v>CINT</v>
          </cell>
          <cell r="C11951" t="str">
            <v/>
          </cell>
          <cell r="D11951" t="str">
            <v>BACK BOARD SAKATA-2 MDF</v>
          </cell>
          <cell r="E11951">
            <v>44838</v>
          </cell>
          <cell r="F11951" t="str">
            <v>ROF</v>
          </cell>
          <cell r="G11951" t="str">
            <v>CI_BOARD</v>
          </cell>
          <cell r="H11951" t="str">
            <v>PC</v>
          </cell>
          <cell r="I11951" t="str">
            <v>CPR</v>
          </cell>
          <cell r="J11951" t="str">
            <v/>
          </cell>
          <cell r="K11951" t="str">
            <v>PD</v>
          </cell>
          <cell r="L11951" t="str">
            <v>3015</v>
          </cell>
          <cell r="M11951" t="str">
            <v>V</v>
          </cell>
          <cell r="N11951">
            <v>8200</v>
          </cell>
        </row>
        <row r="11952">
          <cell r="A11952" t="str">
            <v>RM-SAK-TRX-00-0014</v>
          </cell>
          <cell r="B11952" t="str">
            <v>CINT</v>
          </cell>
          <cell r="C11952" t="str">
            <v/>
          </cell>
          <cell r="D11952" t="str">
            <v>SEAT BOARD SAKATA + T-NUT</v>
          </cell>
          <cell r="E11952">
            <v>44936</v>
          </cell>
          <cell r="F11952" t="str">
            <v>ROF</v>
          </cell>
          <cell r="G11952" t="str">
            <v>CI_OTH</v>
          </cell>
          <cell r="H11952" t="str">
            <v>PC</v>
          </cell>
          <cell r="I11952" t="str">
            <v>CPR</v>
          </cell>
          <cell r="J11952" t="str">
            <v/>
          </cell>
          <cell r="K11952" t="str">
            <v>PD</v>
          </cell>
          <cell r="L11952" t="str">
            <v>3015</v>
          </cell>
          <cell r="M11952" t="str">
            <v>V</v>
          </cell>
          <cell r="N11952">
            <v>11400</v>
          </cell>
        </row>
        <row r="11953">
          <cell r="A11953" t="str">
            <v>RM-SAM-ACC-00-0015</v>
          </cell>
          <cell r="B11953" t="str">
            <v>CINT</v>
          </cell>
          <cell r="C11953" t="str">
            <v/>
          </cell>
          <cell r="D11953" t="str">
            <v>ACCESSORIES SAM</v>
          </cell>
          <cell r="E11953">
            <v>44802</v>
          </cell>
          <cell r="F11953" t="str">
            <v>ROF</v>
          </cell>
          <cell r="G11953" t="str">
            <v>CI_OTH</v>
          </cell>
          <cell r="H11953" t="str">
            <v>PC</v>
          </cell>
          <cell r="I11953" t="str">
            <v>CPR</v>
          </cell>
          <cell r="J11953" t="str">
            <v/>
          </cell>
          <cell r="K11953" t="str">
            <v>PD</v>
          </cell>
          <cell r="L11953" t="str">
            <v>3015</v>
          </cell>
          <cell r="M11953" t="str">
            <v>V</v>
          </cell>
          <cell r="N11953">
            <v>0</v>
          </cell>
        </row>
        <row r="11954">
          <cell r="A11954" t="str">
            <v>RM-SAM-DUS-00-0016</v>
          </cell>
          <cell r="B11954" t="str">
            <v>CINT</v>
          </cell>
          <cell r="C11954" t="str">
            <v/>
          </cell>
          <cell r="D11954" t="str">
            <v>PACK CASE SAM</v>
          </cell>
          <cell r="E11954">
            <v>44797</v>
          </cell>
          <cell r="F11954" t="str">
            <v>ROF</v>
          </cell>
          <cell r="G11954" t="str">
            <v>CI_DUS</v>
          </cell>
          <cell r="H11954" t="str">
            <v>PC</v>
          </cell>
          <cell r="I11954" t="str">
            <v>CPR</v>
          </cell>
          <cell r="J11954" t="str">
            <v/>
          </cell>
          <cell r="K11954" t="str">
            <v>PD</v>
          </cell>
          <cell r="L11954" t="str">
            <v>3015</v>
          </cell>
          <cell r="M11954" t="str">
            <v>V</v>
          </cell>
          <cell r="N11954">
            <v>32965</v>
          </cell>
        </row>
        <row r="11955">
          <cell r="A11955" t="str">
            <v>RM-SAM-FAS-00-0017</v>
          </cell>
          <cell r="B11955" t="str">
            <v>CINT</v>
          </cell>
          <cell r="C11955" t="str">
            <v/>
          </cell>
          <cell r="D11955" t="str">
            <v>SCREW PF/TS-C-M5 X 30</v>
          </cell>
          <cell r="E11955">
            <v>44903</v>
          </cell>
          <cell r="F11955" t="str">
            <v>ROF</v>
          </cell>
          <cell r="G11955" t="str">
            <v>CI_BOLT</v>
          </cell>
          <cell r="H11955" t="str">
            <v>PC</v>
          </cell>
          <cell r="I11955" t="str">
            <v>CPR</v>
          </cell>
          <cell r="J11955" t="str">
            <v/>
          </cell>
          <cell r="K11955" t="str">
            <v>PD</v>
          </cell>
          <cell r="L11955" t="str">
            <v>3015</v>
          </cell>
          <cell r="M11955" t="str">
            <v>V</v>
          </cell>
          <cell r="N11955">
            <v>183</v>
          </cell>
        </row>
        <row r="11956">
          <cell r="A11956" t="str">
            <v>RM-SAM-FAS-00-0018</v>
          </cell>
          <cell r="B11956" t="str">
            <v>CINT</v>
          </cell>
          <cell r="C11956" t="str">
            <v/>
          </cell>
          <cell r="D11956" t="str">
            <v>TSAT MS M5 X 30</v>
          </cell>
          <cell r="E11956">
            <v>44797</v>
          </cell>
          <cell r="F11956" t="str">
            <v>ROF</v>
          </cell>
          <cell r="G11956" t="str">
            <v>CI_BOLT</v>
          </cell>
          <cell r="H11956" t="str">
            <v>PC</v>
          </cell>
          <cell r="I11956" t="str">
            <v>CPR</v>
          </cell>
          <cell r="J11956" t="str">
            <v/>
          </cell>
          <cell r="K11956" t="str">
            <v>PD</v>
          </cell>
          <cell r="L11956" t="str">
            <v>3015</v>
          </cell>
          <cell r="M11956" t="str">
            <v>V</v>
          </cell>
          <cell r="N11956">
            <v>165</v>
          </cell>
        </row>
        <row r="11957">
          <cell r="A11957" t="str">
            <v>RM-SAM-ICT-SC-0001</v>
          </cell>
          <cell r="B11957" t="str">
            <v>CINT</v>
          </cell>
          <cell r="C11957" t="str">
            <v/>
          </cell>
          <cell r="D11957" t="str">
            <v>JOINT PIPE SAM</v>
          </cell>
          <cell r="E11957">
            <v>44797</v>
          </cell>
          <cell r="F11957" t="str">
            <v>ROF</v>
          </cell>
          <cell r="G11957" t="str">
            <v>CI_ICT</v>
          </cell>
          <cell r="H11957" t="str">
            <v>PC</v>
          </cell>
          <cell r="I11957" t="str">
            <v>CPR</v>
          </cell>
          <cell r="J11957" t="str">
            <v/>
          </cell>
          <cell r="K11957" t="str">
            <v>PD</v>
          </cell>
          <cell r="L11957" t="str">
            <v>3015</v>
          </cell>
          <cell r="M11957" t="str">
            <v>V</v>
          </cell>
          <cell r="N11957">
            <v>2660</v>
          </cell>
        </row>
        <row r="11958">
          <cell r="A11958" t="str">
            <v>RM-SAM-ICT-SC-0002</v>
          </cell>
          <cell r="B11958" t="str">
            <v>CINT</v>
          </cell>
          <cell r="C11958" t="str">
            <v/>
          </cell>
          <cell r="D11958" t="str">
            <v>SEAT PLATE SAM</v>
          </cell>
          <cell r="E11958">
            <v>44797</v>
          </cell>
          <cell r="F11958" t="str">
            <v>ROF</v>
          </cell>
          <cell r="G11958" t="str">
            <v>CI_ICT</v>
          </cell>
          <cell r="H11958" t="str">
            <v>PC</v>
          </cell>
          <cell r="I11958" t="str">
            <v>CPR</v>
          </cell>
          <cell r="J11958" t="str">
            <v/>
          </cell>
          <cell r="K11958" t="str">
            <v>PD</v>
          </cell>
          <cell r="L11958" t="str">
            <v>3015</v>
          </cell>
          <cell r="M11958" t="str">
            <v>V</v>
          </cell>
          <cell r="N11958">
            <v>19803</v>
          </cell>
        </row>
        <row r="11959">
          <cell r="A11959" t="str">
            <v>RM-SAM-PIP-00-0001</v>
          </cell>
          <cell r="B11959" t="str">
            <v>CINT</v>
          </cell>
          <cell r="C11959" t="str">
            <v/>
          </cell>
          <cell r="D11959" t="str">
            <v>PIPA 15.9 X 0.9 X 354</v>
          </cell>
          <cell r="E11959">
            <v>44926</v>
          </cell>
          <cell r="F11959" t="str">
            <v>ROF</v>
          </cell>
          <cell r="G11959" t="str">
            <v>CI_PIPA</v>
          </cell>
          <cell r="H11959" t="str">
            <v>PC</v>
          </cell>
          <cell r="I11959" t="str">
            <v>CPR</v>
          </cell>
          <cell r="J11959" t="str">
            <v/>
          </cell>
          <cell r="K11959" t="str">
            <v>PD</v>
          </cell>
          <cell r="L11959" t="str">
            <v>3015</v>
          </cell>
          <cell r="M11959" t="str">
            <v>V</v>
          </cell>
          <cell r="N11959">
            <v>2367</v>
          </cell>
        </row>
        <row r="11960">
          <cell r="A11960" t="str">
            <v>RM-SAM-PIP-00-0002</v>
          </cell>
          <cell r="B11960" t="str">
            <v>CINT</v>
          </cell>
          <cell r="C11960" t="str">
            <v/>
          </cell>
          <cell r="D11960" t="str">
            <v>PIPA 19.1 X 0.9 X 1431 HELES 2 SISI</v>
          </cell>
          <cell r="E11960">
            <v>45202</v>
          </cell>
          <cell r="F11960" t="str">
            <v>ROF</v>
          </cell>
          <cell r="G11960" t="str">
            <v>CI_PIPA</v>
          </cell>
          <cell r="H11960" t="str">
            <v>PC</v>
          </cell>
          <cell r="I11960" t="str">
            <v>CPR</v>
          </cell>
          <cell r="J11960" t="str">
            <v/>
          </cell>
          <cell r="K11960" t="str">
            <v>PD</v>
          </cell>
          <cell r="L11960" t="str">
            <v>3015</v>
          </cell>
          <cell r="M11960" t="str">
            <v>V</v>
          </cell>
          <cell r="N11960">
            <v>11560</v>
          </cell>
        </row>
        <row r="11961">
          <cell r="A11961" t="str">
            <v>RM-SAM-PIP-00-0003</v>
          </cell>
          <cell r="B11961" t="str">
            <v>CINT</v>
          </cell>
          <cell r="C11961" t="str">
            <v/>
          </cell>
          <cell r="D11961" t="str">
            <v>PIPA 22.2 X 1.1 X 652</v>
          </cell>
          <cell r="E11961">
            <v>44926</v>
          </cell>
          <cell r="F11961" t="str">
            <v>ROF</v>
          </cell>
          <cell r="G11961" t="str">
            <v>CI_PIPA</v>
          </cell>
          <cell r="H11961" t="str">
            <v>PC</v>
          </cell>
          <cell r="I11961" t="str">
            <v>CPR</v>
          </cell>
          <cell r="J11961" t="str">
            <v/>
          </cell>
          <cell r="K11961" t="str">
            <v>PD</v>
          </cell>
          <cell r="L11961" t="str">
            <v>3015</v>
          </cell>
          <cell r="M11961" t="str">
            <v>V</v>
          </cell>
          <cell r="N11961">
            <v>9293</v>
          </cell>
        </row>
        <row r="11962">
          <cell r="A11962" t="str">
            <v>RM-SAM-PIP-00-0004</v>
          </cell>
          <cell r="B11962" t="str">
            <v>CINT</v>
          </cell>
          <cell r="C11962" t="str">
            <v/>
          </cell>
          <cell r="D11962" t="str">
            <v>PIPA 22.2 X 1.1 X 665</v>
          </cell>
          <cell r="E11962">
            <v>44926</v>
          </cell>
          <cell r="F11962" t="str">
            <v>ROF</v>
          </cell>
          <cell r="G11962" t="str">
            <v>CI_PIPA</v>
          </cell>
          <cell r="H11962" t="str">
            <v>PC</v>
          </cell>
          <cell r="I11962" t="str">
            <v>CPR</v>
          </cell>
          <cell r="J11962" t="str">
            <v/>
          </cell>
          <cell r="K11962" t="str">
            <v>PD</v>
          </cell>
          <cell r="L11962" t="str">
            <v>3015</v>
          </cell>
          <cell r="M11962" t="str">
            <v>V</v>
          </cell>
          <cell r="N11962">
            <v>8883</v>
          </cell>
        </row>
        <row r="11963">
          <cell r="A11963" t="str">
            <v>RM-SAM-PIP-00-0005</v>
          </cell>
          <cell r="B11963" t="str">
            <v>CINT</v>
          </cell>
          <cell r="C11963" t="str">
            <v/>
          </cell>
          <cell r="D11963" t="str">
            <v>PIPA 22.2 X 1.1 X 815</v>
          </cell>
          <cell r="E11963">
            <v>44926</v>
          </cell>
          <cell r="F11963" t="str">
            <v>ROF</v>
          </cell>
          <cell r="G11963" t="str">
            <v>CI_PIPA</v>
          </cell>
          <cell r="H11963" t="str">
            <v>PC</v>
          </cell>
          <cell r="I11963" t="str">
            <v>CPR</v>
          </cell>
          <cell r="J11963" t="str">
            <v/>
          </cell>
          <cell r="K11963" t="str">
            <v>PD</v>
          </cell>
          <cell r="L11963" t="str">
            <v>3015</v>
          </cell>
          <cell r="M11963" t="str">
            <v>V</v>
          </cell>
          <cell r="N11963">
            <v>9428</v>
          </cell>
        </row>
        <row r="11964">
          <cell r="A11964" t="str">
            <v>RM-SAM-PLT-00-0006</v>
          </cell>
          <cell r="B11964" t="str">
            <v>CINT</v>
          </cell>
          <cell r="C11964" t="str">
            <v/>
          </cell>
          <cell r="D11964" t="str">
            <v>SPCC-SD 0.7 X 430 X COIL</v>
          </cell>
          <cell r="E11964">
            <v>44797</v>
          </cell>
          <cell r="F11964" t="str">
            <v>ROF</v>
          </cell>
          <cell r="G11964" t="str">
            <v>CI_PLAT</v>
          </cell>
          <cell r="H11964" t="str">
            <v>KG</v>
          </cell>
          <cell r="I11964" t="str">
            <v>CPR</v>
          </cell>
          <cell r="J11964" t="str">
            <v/>
          </cell>
          <cell r="K11964" t="str">
            <v>PD</v>
          </cell>
          <cell r="L11964" t="str">
            <v>3015</v>
          </cell>
          <cell r="M11964" t="str">
            <v>V</v>
          </cell>
          <cell r="N11964">
            <v>16784</v>
          </cell>
        </row>
        <row r="11965">
          <cell r="A11965" t="str">
            <v>RM-SAM-PLT-00-0007</v>
          </cell>
          <cell r="B11965" t="str">
            <v>CINT</v>
          </cell>
          <cell r="C11965" t="str">
            <v/>
          </cell>
          <cell r="D11965" t="str">
            <v>SPCC-SD 0.7 X 484 X COIL</v>
          </cell>
          <cell r="E11965">
            <v>44876</v>
          </cell>
          <cell r="F11965" t="str">
            <v>ROF</v>
          </cell>
          <cell r="G11965" t="str">
            <v>CI_PLAT</v>
          </cell>
          <cell r="H11965" t="str">
            <v>KG</v>
          </cell>
          <cell r="I11965" t="str">
            <v>CPR</v>
          </cell>
          <cell r="J11965" t="str">
            <v/>
          </cell>
          <cell r="K11965" t="str">
            <v>PD</v>
          </cell>
          <cell r="L11965" t="str">
            <v>3015</v>
          </cell>
          <cell r="M11965" t="str">
            <v>V</v>
          </cell>
          <cell r="N11965">
            <v>9661</v>
          </cell>
        </row>
        <row r="11966">
          <cell r="A11966" t="str">
            <v>RM-SAM-RUB-00-0008</v>
          </cell>
          <cell r="B11966" t="str">
            <v>CINT</v>
          </cell>
          <cell r="C11966" t="str">
            <v/>
          </cell>
          <cell r="D11966" t="str">
            <v>DOP RUBBER SAM</v>
          </cell>
          <cell r="E11966">
            <v>45169</v>
          </cell>
          <cell r="F11966" t="str">
            <v>ROF</v>
          </cell>
          <cell r="G11966" t="str">
            <v>CI_PLSTK</v>
          </cell>
          <cell r="H11966" t="str">
            <v>PC</v>
          </cell>
          <cell r="I11966" t="str">
            <v>CPR</v>
          </cell>
          <cell r="J11966" t="str">
            <v/>
          </cell>
          <cell r="K11966" t="str">
            <v>PD</v>
          </cell>
          <cell r="L11966" t="str">
            <v>3015</v>
          </cell>
          <cell r="M11966" t="str">
            <v>V</v>
          </cell>
          <cell r="N11966">
            <v>799</v>
          </cell>
        </row>
        <row r="11967">
          <cell r="A11967" t="str">
            <v>RM-SAN-ACC-00-0009</v>
          </cell>
          <cell r="B11967" t="str">
            <v>CINT</v>
          </cell>
          <cell r="C11967" t="str">
            <v/>
          </cell>
          <cell r="D11967" t="str">
            <v>ACCESORIES C-350</v>
          </cell>
          <cell r="E11967">
            <v>44966</v>
          </cell>
          <cell r="F11967" t="str">
            <v>ROF</v>
          </cell>
          <cell r="G11967" t="str">
            <v>CI_OTH</v>
          </cell>
          <cell r="H11967" t="str">
            <v>PC</v>
          </cell>
          <cell r="I11967" t="str">
            <v>CPR</v>
          </cell>
          <cell r="J11967" t="str">
            <v/>
          </cell>
          <cell r="K11967" t="str">
            <v>PD</v>
          </cell>
          <cell r="L11967" t="str">
            <v>3015</v>
          </cell>
          <cell r="M11967" t="str">
            <v>V</v>
          </cell>
          <cell r="N11967">
            <v>0</v>
          </cell>
        </row>
        <row r="11968">
          <cell r="A11968" t="str">
            <v>RM-SAN-ACC-00-0010</v>
          </cell>
          <cell r="B11968" t="str">
            <v>CINT</v>
          </cell>
          <cell r="C11968" t="str">
            <v/>
          </cell>
          <cell r="D11968" t="str">
            <v>ACCESORIES C-350 CASTER</v>
          </cell>
          <cell r="E11968">
            <v>45266</v>
          </cell>
          <cell r="F11968" t="str">
            <v>ROF</v>
          </cell>
          <cell r="G11968" t="str">
            <v>CI_OTH</v>
          </cell>
          <cell r="H11968" t="str">
            <v>PC</v>
          </cell>
          <cell r="I11968" t="str">
            <v>CPR</v>
          </cell>
          <cell r="J11968" t="str">
            <v/>
          </cell>
          <cell r="K11968" t="str">
            <v>PD</v>
          </cell>
          <cell r="L11968" t="str">
            <v>3015</v>
          </cell>
          <cell r="M11968" t="str">
            <v>V</v>
          </cell>
          <cell r="N11968">
            <v>0</v>
          </cell>
        </row>
        <row r="11969">
          <cell r="A11969" t="str">
            <v>RM-SAN-ACC-00-0011</v>
          </cell>
          <cell r="B11969" t="str">
            <v>CINT</v>
          </cell>
          <cell r="C11969" t="str">
            <v/>
          </cell>
          <cell r="D11969" t="str">
            <v>ACCESORIES CT-395</v>
          </cell>
          <cell r="E11969">
            <v>44834</v>
          </cell>
          <cell r="F11969" t="str">
            <v>ROF</v>
          </cell>
          <cell r="G11969" t="str">
            <v>CI_OTH</v>
          </cell>
          <cell r="H11969" t="str">
            <v>PC</v>
          </cell>
          <cell r="I11969" t="str">
            <v>CPR</v>
          </cell>
          <cell r="J11969" t="str">
            <v/>
          </cell>
          <cell r="K11969" t="str">
            <v>PD</v>
          </cell>
          <cell r="L11969" t="str">
            <v>3015</v>
          </cell>
          <cell r="M11969" t="str">
            <v>V</v>
          </cell>
          <cell r="N11969">
            <v>0</v>
          </cell>
        </row>
        <row r="11970">
          <cell r="A11970" t="str">
            <v>RM-SAN-ACC-00-0012</v>
          </cell>
          <cell r="B11970" t="str">
            <v>CINT</v>
          </cell>
          <cell r="C11970" t="str">
            <v/>
          </cell>
          <cell r="D11970" t="str">
            <v>ACCESSORIES C-371</v>
          </cell>
          <cell r="E11970">
            <v>44966</v>
          </cell>
          <cell r="F11970" t="str">
            <v>ROF</v>
          </cell>
          <cell r="G11970" t="str">
            <v>CI_OTH</v>
          </cell>
          <cell r="H11970" t="str">
            <v>PC</v>
          </cell>
          <cell r="I11970" t="str">
            <v>CPR</v>
          </cell>
          <cell r="J11970" t="str">
            <v/>
          </cell>
          <cell r="K11970" t="str">
            <v>PD</v>
          </cell>
          <cell r="L11970" t="str">
            <v>3015</v>
          </cell>
          <cell r="M11970" t="str">
            <v>V</v>
          </cell>
          <cell r="N11970">
            <v>0</v>
          </cell>
        </row>
        <row r="11971">
          <cell r="A11971" t="str">
            <v>RM-SAN-BES-00-0013</v>
          </cell>
          <cell r="B11971" t="str">
            <v>CINT</v>
          </cell>
          <cell r="C11971" t="str">
            <v/>
          </cell>
          <cell r="D11971" t="str">
            <v>KAWAT STAINLES 1MM</v>
          </cell>
          <cell r="E11971">
            <v>44797</v>
          </cell>
          <cell r="F11971" t="str">
            <v>ROF</v>
          </cell>
          <cell r="G11971" t="str">
            <v>CI_BESI</v>
          </cell>
          <cell r="H11971" t="str">
            <v>M</v>
          </cell>
          <cell r="I11971" t="str">
            <v>CPR</v>
          </cell>
          <cell r="J11971" t="str">
            <v/>
          </cell>
          <cell r="K11971" t="str">
            <v>PD</v>
          </cell>
          <cell r="L11971" t="str">
            <v>3015</v>
          </cell>
          <cell r="M11971" t="str">
            <v>V</v>
          </cell>
          <cell r="N11971">
            <v>1250</v>
          </cell>
        </row>
        <row r="11972">
          <cell r="A11972" t="str">
            <v>RM-SAN-BES-00-0014</v>
          </cell>
          <cell r="B11972" t="str">
            <v>CINT</v>
          </cell>
          <cell r="C11972" t="str">
            <v/>
          </cell>
          <cell r="D11972" t="str">
            <v>KAWAT STAINLES</v>
          </cell>
          <cell r="E11972">
            <v>44797</v>
          </cell>
          <cell r="F11972" t="str">
            <v>ROF</v>
          </cell>
          <cell r="G11972" t="str">
            <v>CI_BESI</v>
          </cell>
          <cell r="H11972" t="str">
            <v>PC</v>
          </cell>
          <cell r="I11972" t="str">
            <v>CPR</v>
          </cell>
          <cell r="J11972" t="str">
            <v/>
          </cell>
          <cell r="K11972" t="str">
            <v>PD</v>
          </cell>
          <cell r="L11972" t="str">
            <v>3015</v>
          </cell>
          <cell r="M11972" t="str">
            <v>V</v>
          </cell>
          <cell r="N11972">
            <v>2000</v>
          </cell>
        </row>
        <row r="11973">
          <cell r="A11973" t="str">
            <v>RM-SAN-CAS-00-0015</v>
          </cell>
          <cell r="B11973" t="str">
            <v>CINT</v>
          </cell>
          <cell r="C11973" t="str">
            <v/>
          </cell>
          <cell r="D11973" t="str">
            <v>CASTER MF-NY 50GY F.M10 X 25</v>
          </cell>
          <cell r="E11973">
            <v>45266</v>
          </cell>
          <cell r="F11973" t="str">
            <v>ROF</v>
          </cell>
          <cell r="G11973" t="str">
            <v>CI_OTH</v>
          </cell>
          <cell r="H11973" t="str">
            <v>PC</v>
          </cell>
          <cell r="I11973" t="str">
            <v>CPR</v>
          </cell>
          <cell r="J11973" t="str">
            <v/>
          </cell>
          <cell r="K11973" t="str">
            <v>PD</v>
          </cell>
          <cell r="L11973" t="str">
            <v>3015</v>
          </cell>
          <cell r="M11973" t="str">
            <v>V</v>
          </cell>
          <cell r="N11973">
            <v>8930</v>
          </cell>
        </row>
        <row r="11974">
          <cell r="A11974" t="str">
            <v>RM-SAN-DUS-00-0016</v>
          </cell>
          <cell r="B11974" t="str">
            <v>CINT</v>
          </cell>
          <cell r="C11974" t="str">
            <v/>
          </cell>
          <cell r="D11974" t="str">
            <v>KERTAS TISSUE RRC</v>
          </cell>
          <cell r="E11974">
            <v>44804</v>
          </cell>
          <cell r="F11974" t="str">
            <v>ROF</v>
          </cell>
          <cell r="G11974" t="str">
            <v>CI_DUS</v>
          </cell>
          <cell r="H11974" t="str">
            <v>PC</v>
          </cell>
          <cell r="I11974" t="str">
            <v>CPR</v>
          </cell>
          <cell r="J11974" t="str">
            <v/>
          </cell>
          <cell r="K11974" t="str">
            <v>PD</v>
          </cell>
          <cell r="L11974" t="str">
            <v>3015</v>
          </cell>
          <cell r="M11974" t="str">
            <v>V</v>
          </cell>
          <cell r="N11974">
            <v>255560</v>
          </cell>
        </row>
        <row r="11975">
          <cell r="A11975" t="str">
            <v>RM-SAN-DUS-00-0017</v>
          </cell>
          <cell r="B11975" t="str">
            <v>CINT</v>
          </cell>
          <cell r="C11975" t="str">
            <v/>
          </cell>
          <cell r="D11975" t="str">
            <v>PACK CASE C-371 605X505X840</v>
          </cell>
          <cell r="E11975">
            <v>44966</v>
          </cell>
          <cell r="F11975" t="str">
            <v>ROF</v>
          </cell>
          <cell r="G11975" t="str">
            <v>CI_DUS</v>
          </cell>
          <cell r="H11975" t="str">
            <v>PC</v>
          </cell>
          <cell r="I11975" t="str">
            <v>CPR</v>
          </cell>
          <cell r="J11975" t="str">
            <v/>
          </cell>
          <cell r="K11975" t="str">
            <v>PD</v>
          </cell>
          <cell r="L11975" t="str">
            <v>3015</v>
          </cell>
          <cell r="M11975" t="str">
            <v>V</v>
          </cell>
          <cell r="N11975">
            <v>20128</v>
          </cell>
        </row>
        <row r="11976">
          <cell r="A11976" t="str">
            <v>RM-SAN-DUS-00-0018</v>
          </cell>
          <cell r="B11976" t="str">
            <v>CINT</v>
          </cell>
          <cell r="C11976" t="str">
            <v/>
          </cell>
          <cell r="D11976" t="str">
            <v>PACK CASE CM 395/01</v>
          </cell>
          <cell r="E11976">
            <v>44834</v>
          </cell>
          <cell r="F11976" t="str">
            <v>ROF</v>
          </cell>
          <cell r="G11976" t="str">
            <v>CI_DUS</v>
          </cell>
          <cell r="H11976" t="str">
            <v>PC</v>
          </cell>
          <cell r="I11976" t="str">
            <v>CPR</v>
          </cell>
          <cell r="J11976" t="str">
            <v/>
          </cell>
          <cell r="K11976" t="str">
            <v>PD</v>
          </cell>
          <cell r="L11976" t="str">
            <v>3015</v>
          </cell>
          <cell r="M11976" t="str">
            <v>V</v>
          </cell>
          <cell r="N11976">
            <v>22771</v>
          </cell>
        </row>
        <row r="11977">
          <cell r="A11977" t="str">
            <v>RM-SAN-DUS-00-0019</v>
          </cell>
          <cell r="B11977" t="str">
            <v>CINT</v>
          </cell>
          <cell r="C11977" t="str">
            <v/>
          </cell>
          <cell r="D11977" t="str">
            <v>PACK CASE CM-350 + ARM</v>
          </cell>
          <cell r="E11977">
            <v>45266</v>
          </cell>
          <cell r="F11977" t="str">
            <v>ROF</v>
          </cell>
          <cell r="G11977" t="str">
            <v>CI_DUS</v>
          </cell>
          <cell r="H11977" t="str">
            <v>PC</v>
          </cell>
          <cell r="I11977" t="str">
            <v>CPR</v>
          </cell>
          <cell r="J11977" t="str">
            <v/>
          </cell>
          <cell r="K11977" t="str">
            <v>PD</v>
          </cell>
          <cell r="L11977" t="str">
            <v>3015</v>
          </cell>
          <cell r="M11977" t="str">
            <v>V</v>
          </cell>
          <cell r="N11977">
            <v>53711</v>
          </cell>
        </row>
        <row r="11978">
          <cell r="A11978" t="str">
            <v>RM-SAN-DUS-00-0020</v>
          </cell>
          <cell r="B11978" t="str">
            <v>CINT</v>
          </cell>
          <cell r="C11978" t="str">
            <v/>
          </cell>
          <cell r="D11978" t="str">
            <v>PACK CASE CM-395 POLOS</v>
          </cell>
          <cell r="E11978">
            <v>44797</v>
          </cell>
          <cell r="F11978" t="str">
            <v>ROF</v>
          </cell>
          <cell r="G11978" t="str">
            <v>CI_DUS</v>
          </cell>
          <cell r="H11978" t="str">
            <v>PC</v>
          </cell>
          <cell r="I11978" t="str">
            <v>CPR</v>
          </cell>
          <cell r="J11978" t="str">
            <v/>
          </cell>
          <cell r="K11978" t="str">
            <v>PD</v>
          </cell>
          <cell r="L11978" t="str">
            <v>3015</v>
          </cell>
          <cell r="M11978" t="str">
            <v>V</v>
          </cell>
          <cell r="N11978">
            <v>22500</v>
          </cell>
        </row>
        <row r="11979">
          <cell r="A11979" t="str">
            <v>RM-SAN-DUS-00-0021</v>
          </cell>
          <cell r="B11979" t="str">
            <v>CINT</v>
          </cell>
          <cell r="C11979" t="str">
            <v/>
          </cell>
          <cell r="D11979" t="str">
            <v>PACK CASE SHORT 790X710X220</v>
          </cell>
          <cell r="E11979">
            <v>44797</v>
          </cell>
          <cell r="F11979" t="str">
            <v>ROF</v>
          </cell>
          <cell r="G11979" t="str">
            <v>CI_DUS</v>
          </cell>
          <cell r="H11979" t="str">
            <v>PC</v>
          </cell>
          <cell r="I11979" t="str">
            <v>CPR</v>
          </cell>
          <cell r="J11979" t="str">
            <v/>
          </cell>
          <cell r="K11979" t="str">
            <v>PD</v>
          </cell>
          <cell r="L11979" t="str">
            <v>3015</v>
          </cell>
          <cell r="M11979" t="str">
            <v>V</v>
          </cell>
          <cell r="N11979">
            <v>29000</v>
          </cell>
        </row>
        <row r="11980">
          <cell r="A11980" t="str">
            <v>RM-SAN-DUS-00-0022</v>
          </cell>
          <cell r="B11980" t="str">
            <v>CINT</v>
          </cell>
          <cell r="C11980" t="str">
            <v/>
          </cell>
          <cell r="D11980" t="str">
            <v>PACK CASE SHORT 800X490X765</v>
          </cell>
          <cell r="E11980">
            <v>44797</v>
          </cell>
          <cell r="F11980" t="str">
            <v>ROF</v>
          </cell>
          <cell r="G11980" t="str">
            <v>CI_DUS</v>
          </cell>
          <cell r="H11980" t="str">
            <v>PC</v>
          </cell>
          <cell r="I11980" t="str">
            <v>CPR</v>
          </cell>
          <cell r="J11980" t="str">
            <v/>
          </cell>
          <cell r="K11980" t="str">
            <v>PD</v>
          </cell>
          <cell r="L11980" t="str">
            <v>3015</v>
          </cell>
          <cell r="M11980" t="str">
            <v>V</v>
          </cell>
          <cell r="N11980">
            <v>33500</v>
          </cell>
        </row>
        <row r="11981">
          <cell r="A11981" t="str">
            <v>RM-SAN-DUS-00-0023</v>
          </cell>
          <cell r="B11981" t="str">
            <v>CINT</v>
          </cell>
          <cell r="C11981" t="str">
            <v/>
          </cell>
          <cell r="D11981" t="str">
            <v>PACK CASE STANDAR 880X790X220</v>
          </cell>
          <cell r="E11981">
            <v>44797</v>
          </cell>
          <cell r="F11981" t="str">
            <v>ROF</v>
          </cell>
          <cell r="G11981" t="str">
            <v>CI_DUS</v>
          </cell>
          <cell r="H11981" t="str">
            <v>PC</v>
          </cell>
          <cell r="I11981" t="str">
            <v>CPR</v>
          </cell>
          <cell r="J11981" t="str">
            <v/>
          </cell>
          <cell r="K11981" t="str">
            <v>PD</v>
          </cell>
          <cell r="L11981" t="str">
            <v>3015</v>
          </cell>
          <cell r="M11981" t="str">
            <v>V</v>
          </cell>
          <cell r="N11981">
            <v>35000</v>
          </cell>
        </row>
        <row r="11982">
          <cell r="A11982" t="str">
            <v>RM-SAN-DUS-00-0024</v>
          </cell>
          <cell r="B11982" t="str">
            <v>CINT</v>
          </cell>
          <cell r="C11982" t="str">
            <v/>
          </cell>
          <cell r="D11982" t="str">
            <v>PACK CASE STANDARD 800X490X830</v>
          </cell>
          <cell r="E11982">
            <v>44797</v>
          </cell>
          <cell r="F11982" t="str">
            <v>ROF</v>
          </cell>
          <cell r="G11982" t="str">
            <v>CI_DUS</v>
          </cell>
          <cell r="H11982" t="str">
            <v>PC</v>
          </cell>
          <cell r="I11982" t="str">
            <v>CPR</v>
          </cell>
          <cell r="J11982" t="str">
            <v/>
          </cell>
          <cell r="K11982" t="str">
            <v>PD</v>
          </cell>
          <cell r="L11982" t="str">
            <v>3015</v>
          </cell>
          <cell r="M11982" t="str">
            <v>V</v>
          </cell>
          <cell r="N11982">
            <v>35000</v>
          </cell>
        </row>
        <row r="11983">
          <cell r="A11983" t="str">
            <v>RM-SAN-FAB-GI-0001</v>
          </cell>
          <cell r="B11983" t="str">
            <v>CINT</v>
          </cell>
          <cell r="C11983" t="str">
            <v/>
          </cell>
          <cell r="D11983" t="str">
            <v>BACK COVER C - 371 CUSTOM</v>
          </cell>
          <cell r="E11983">
            <v>44797</v>
          </cell>
          <cell r="F11983" t="str">
            <v>ROF</v>
          </cell>
          <cell r="G11983" t="str">
            <v>CI_KAIN</v>
          </cell>
          <cell r="H11983" t="str">
            <v>PC</v>
          </cell>
          <cell r="I11983" t="str">
            <v>CPR</v>
          </cell>
          <cell r="J11983" t="str">
            <v/>
          </cell>
          <cell r="K11983" t="str">
            <v>PD</v>
          </cell>
          <cell r="L11983" t="str">
            <v>3015</v>
          </cell>
          <cell r="M11983" t="str">
            <v>V</v>
          </cell>
          <cell r="N11983">
            <v>7200</v>
          </cell>
        </row>
        <row r="11984">
          <cell r="A11984" t="str">
            <v>RM-SAN-FAB-GI-0002</v>
          </cell>
          <cell r="B11984" t="str">
            <v>CINT</v>
          </cell>
          <cell r="C11984" t="str">
            <v/>
          </cell>
          <cell r="D11984" t="str">
            <v>BACK COVER C 371 RED W3</v>
          </cell>
          <cell r="E11984">
            <v>44797</v>
          </cell>
          <cell r="F11984" t="str">
            <v>ROF</v>
          </cell>
          <cell r="G11984" t="str">
            <v>CI_KAIN</v>
          </cell>
          <cell r="H11984" t="str">
            <v>PC</v>
          </cell>
          <cell r="I11984" t="str">
            <v>CPR</v>
          </cell>
          <cell r="J11984" t="str">
            <v/>
          </cell>
          <cell r="K11984" t="str">
            <v>PD</v>
          </cell>
          <cell r="L11984" t="str">
            <v>3015</v>
          </cell>
          <cell r="M11984" t="str">
            <v>V</v>
          </cell>
          <cell r="N11984">
            <v>7200</v>
          </cell>
        </row>
        <row r="11985">
          <cell r="A11985" t="str">
            <v>RM-SAN-FAB-GI-0003</v>
          </cell>
          <cell r="B11985" t="str">
            <v>CINT</v>
          </cell>
          <cell r="C11985" t="str">
            <v/>
          </cell>
          <cell r="D11985" t="str">
            <v>BACK COVER C-350 BLUE L1</v>
          </cell>
          <cell r="E11985">
            <v>44797</v>
          </cell>
          <cell r="F11985" t="str">
            <v>ROF</v>
          </cell>
          <cell r="G11985" t="str">
            <v>CI_KAIN</v>
          </cell>
          <cell r="H11985" t="str">
            <v>PC</v>
          </cell>
          <cell r="I11985" t="str">
            <v>CPR</v>
          </cell>
          <cell r="J11985" t="str">
            <v/>
          </cell>
          <cell r="K11985" t="str">
            <v>PD</v>
          </cell>
          <cell r="L11985" t="str">
            <v>3015</v>
          </cell>
          <cell r="M11985" t="str">
            <v>V</v>
          </cell>
          <cell r="N11985">
            <v>7200</v>
          </cell>
        </row>
        <row r="11986">
          <cell r="A11986" t="str">
            <v>RM-SAN-FAB-GI-0004</v>
          </cell>
          <cell r="B11986" t="str">
            <v>CINT</v>
          </cell>
          <cell r="C11986" t="str">
            <v/>
          </cell>
          <cell r="D11986" t="str">
            <v>BACK COVER C-371 BLUE TAURUS</v>
          </cell>
          <cell r="E11986">
            <v>44797</v>
          </cell>
          <cell r="F11986" t="str">
            <v>ROF</v>
          </cell>
          <cell r="G11986" t="str">
            <v>CI_KAIN</v>
          </cell>
          <cell r="H11986" t="str">
            <v>PC</v>
          </cell>
          <cell r="I11986" t="str">
            <v>CPR</v>
          </cell>
          <cell r="J11986" t="str">
            <v/>
          </cell>
          <cell r="K11986" t="str">
            <v>PD</v>
          </cell>
          <cell r="L11986" t="str">
            <v>3015</v>
          </cell>
          <cell r="M11986" t="str">
            <v>V</v>
          </cell>
          <cell r="N11986">
            <v>7200</v>
          </cell>
        </row>
        <row r="11987">
          <cell r="A11987" t="str">
            <v>RM-SAN-FAB-GI-0005</v>
          </cell>
          <cell r="B11987" t="str">
            <v>CINT</v>
          </cell>
          <cell r="C11987" t="str">
            <v/>
          </cell>
          <cell r="D11987" t="str">
            <v>BACK COVER C-371 GREEN L6</v>
          </cell>
          <cell r="E11987">
            <v>44797</v>
          </cell>
          <cell r="F11987" t="str">
            <v>ROF</v>
          </cell>
          <cell r="G11987" t="str">
            <v>CI_KAIN</v>
          </cell>
          <cell r="H11987" t="str">
            <v>PC</v>
          </cell>
          <cell r="I11987" t="str">
            <v>CPR</v>
          </cell>
          <cell r="J11987" t="str">
            <v/>
          </cell>
          <cell r="K11987" t="str">
            <v>PD</v>
          </cell>
          <cell r="L11987" t="str">
            <v>3015</v>
          </cell>
          <cell r="M11987" t="str">
            <v>V</v>
          </cell>
          <cell r="N11987">
            <v>7200</v>
          </cell>
        </row>
        <row r="11988">
          <cell r="A11988" t="str">
            <v>RM-SAN-FAB-GI-0006</v>
          </cell>
          <cell r="B11988" t="str">
            <v>CINT</v>
          </cell>
          <cell r="C11988" t="str">
            <v/>
          </cell>
          <cell r="D11988" t="str">
            <v>BACK COVER C-371 GREY L2</v>
          </cell>
          <cell r="E11988">
            <v>44797</v>
          </cell>
          <cell r="F11988" t="str">
            <v>ROF</v>
          </cell>
          <cell r="G11988" t="str">
            <v>CI_KAIN</v>
          </cell>
          <cell r="H11988" t="str">
            <v>PC</v>
          </cell>
          <cell r="I11988" t="str">
            <v>CPR</v>
          </cell>
          <cell r="J11988" t="str">
            <v/>
          </cell>
          <cell r="K11988" t="str">
            <v>PD</v>
          </cell>
          <cell r="L11988" t="str">
            <v>3015</v>
          </cell>
          <cell r="M11988" t="str">
            <v>V</v>
          </cell>
          <cell r="N11988">
            <v>7200</v>
          </cell>
        </row>
        <row r="11989">
          <cell r="A11989" t="str">
            <v>RM-SAN-FAB-GI-0007</v>
          </cell>
          <cell r="B11989" t="str">
            <v>CINT</v>
          </cell>
          <cell r="C11989" t="str">
            <v/>
          </cell>
          <cell r="D11989" t="str">
            <v>BACK COVER C-371 GREY Y2</v>
          </cell>
          <cell r="E11989">
            <v>45085</v>
          </cell>
          <cell r="F11989" t="str">
            <v>ROF</v>
          </cell>
          <cell r="G11989" t="str">
            <v>CI_KAIN</v>
          </cell>
          <cell r="H11989" t="str">
            <v>PC</v>
          </cell>
          <cell r="I11989" t="str">
            <v>CPR</v>
          </cell>
          <cell r="J11989" t="str">
            <v/>
          </cell>
          <cell r="K11989" t="str">
            <v>PD</v>
          </cell>
          <cell r="L11989" t="str">
            <v>3015</v>
          </cell>
          <cell r="M11989" t="str">
            <v>V</v>
          </cell>
          <cell r="N11989">
            <v>8345</v>
          </cell>
        </row>
        <row r="11990">
          <cell r="A11990" t="str">
            <v>RM-SAN-FAB-GI-0008</v>
          </cell>
          <cell r="B11990" t="str">
            <v>CINT</v>
          </cell>
          <cell r="C11990" t="str">
            <v/>
          </cell>
          <cell r="D11990" t="str">
            <v>BACK COVER C-371 L1</v>
          </cell>
          <cell r="E11990">
            <v>44797</v>
          </cell>
          <cell r="F11990" t="str">
            <v>ROF</v>
          </cell>
          <cell r="G11990" t="str">
            <v>CI_KAIN</v>
          </cell>
          <cell r="H11990" t="str">
            <v>PC</v>
          </cell>
          <cell r="I11990" t="str">
            <v>CPR</v>
          </cell>
          <cell r="J11990" t="str">
            <v/>
          </cell>
          <cell r="K11990" t="str">
            <v>PD</v>
          </cell>
          <cell r="L11990" t="str">
            <v>3015</v>
          </cell>
          <cell r="M11990" t="str">
            <v>V</v>
          </cell>
          <cell r="N11990">
            <v>4327</v>
          </cell>
        </row>
        <row r="11991">
          <cell r="A11991" t="str">
            <v>RM-SAN-FAB-GI-0009</v>
          </cell>
          <cell r="B11991" t="str">
            <v>CINT</v>
          </cell>
          <cell r="C11991" t="str">
            <v/>
          </cell>
          <cell r="D11991" t="str">
            <v>BACK COVER C-371 L7</v>
          </cell>
          <cell r="E11991">
            <v>44797</v>
          </cell>
          <cell r="F11991" t="str">
            <v>ROF</v>
          </cell>
          <cell r="G11991" t="str">
            <v>CI_KAIN</v>
          </cell>
          <cell r="H11991" t="str">
            <v>PC</v>
          </cell>
          <cell r="I11991" t="str">
            <v>CPR</v>
          </cell>
          <cell r="J11991" t="str">
            <v/>
          </cell>
          <cell r="K11991" t="str">
            <v>PD</v>
          </cell>
          <cell r="L11991" t="str">
            <v>3015</v>
          </cell>
          <cell r="M11991" t="str">
            <v>V</v>
          </cell>
          <cell r="N11991">
            <v>6995</v>
          </cell>
        </row>
        <row r="11992">
          <cell r="A11992" t="str">
            <v>RM-SAN-FAB-GI-0010</v>
          </cell>
          <cell r="B11992" t="str">
            <v>CINT</v>
          </cell>
          <cell r="C11992" t="str">
            <v/>
          </cell>
          <cell r="D11992" t="str">
            <v>BACK COVER C-371 N3</v>
          </cell>
          <cell r="E11992">
            <v>44797</v>
          </cell>
          <cell r="F11992" t="str">
            <v>ROF</v>
          </cell>
          <cell r="G11992" t="str">
            <v>CI_KAIN</v>
          </cell>
          <cell r="H11992" t="str">
            <v>PC</v>
          </cell>
          <cell r="I11992" t="str">
            <v>CPR</v>
          </cell>
          <cell r="J11992" t="str">
            <v/>
          </cell>
          <cell r="K11992" t="str">
            <v>PD</v>
          </cell>
          <cell r="L11992" t="str">
            <v>3015</v>
          </cell>
          <cell r="M11992" t="str">
            <v>V</v>
          </cell>
          <cell r="N11992">
            <v>7200</v>
          </cell>
        </row>
        <row r="11993">
          <cell r="A11993" t="str">
            <v>RM-SAN-FAB-GI-0011</v>
          </cell>
          <cell r="B11993" t="str">
            <v>CINT</v>
          </cell>
          <cell r="C11993" t="str">
            <v/>
          </cell>
          <cell r="D11993" t="str">
            <v>BACK COVER C-371 N4</v>
          </cell>
          <cell r="E11993">
            <v>44797</v>
          </cell>
          <cell r="F11993" t="str">
            <v>ROF</v>
          </cell>
          <cell r="G11993" t="str">
            <v>CI_KAIN</v>
          </cell>
          <cell r="H11993" t="str">
            <v>PC</v>
          </cell>
          <cell r="I11993" t="str">
            <v>CPR</v>
          </cell>
          <cell r="J11993" t="str">
            <v/>
          </cell>
          <cell r="K11993" t="str">
            <v>PD</v>
          </cell>
          <cell r="L11993" t="str">
            <v>3015</v>
          </cell>
          <cell r="M11993" t="str">
            <v>V</v>
          </cell>
          <cell r="N11993">
            <v>4327</v>
          </cell>
        </row>
        <row r="11994">
          <cell r="A11994" t="str">
            <v>RM-SAN-FAB-GI-0012</v>
          </cell>
          <cell r="B11994" t="str">
            <v>CINT</v>
          </cell>
          <cell r="C11994" t="str">
            <v/>
          </cell>
          <cell r="D11994" t="str">
            <v>BACK COVER C-371 ORANGE L12</v>
          </cell>
          <cell r="E11994">
            <v>44797</v>
          </cell>
          <cell r="F11994" t="str">
            <v>ROF</v>
          </cell>
          <cell r="G11994" t="str">
            <v>CI_KAIN</v>
          </cell>
          <cell r="H11994" t="str">
            <v>PC</v>
          </cell>
          <cell r="I11994" t="str">
            <v>CPR</v>
          </cell>
          <cell r="J11994" t="str">
            <v/>
          </cell>
          <cell r="K11994" t="str">
            <v>PD</v>
          </cell>
          <cell r="L11994" t="str">
            <v>3015</v>
          </cell>
          <cell r="M11994" t="str">
            <v>V</v>
          </cell>
          <cell r="N11994">
            <v>7200</v>
          </cell>
        </row>
        <row r="11995">
          <cell r="A11995" t="str">
            <v>RM-SAN-FAB-GI-0013</v>
          </cell>
          <cell r="B11995" t="str">
            <v>CINT</v>
          </cell>
          <cell r="C11995" t="str">
            <v/>
          </cell>
          <cell r="D11995" t="str">
            <v>BACK COVER C-371 VANITY BROWN A4</v>
          </cell>
          <cell r="E11995">
            <v>44797</v>
          </cell>
          <cell r="F11995" t="str">
            <v>ROF</v>
          </cell>
          <cell r="G11995" t="str">
            <v>CI_KAIN</v>
          </cell>
          <cell r="H11995" t="str">
            <v>PC</v>
          </cell>
          <cell r="I11995" t="str">
            <v>CPR</v>
          </cell>
          <cell r="J11995" t="str">
            <v/>
          </cell>
          <cell r="K11995" t="str">
            <v>PD</v>
          </cell>
          <cell r="L11995" t="str">
            <v>3015</v>
          </cell>
          <cell r="M11995" t="str">
            <v>V</v>
          </cell>
          <cell r="N11995">
            <v>7200</v>
          </cell>
        </row>
        <row r="11996">
          <cell r="A11996" t="str">
            <v>RM-SAN-FAB-GI-0014</v>
          </cell>
          <cell r="B11996" t="str">
            <v>CINT</v>
          </cell>
          <cell r="C11996" t="str">
            <v/>
          </cell>
          <cell r="D11996" t="str">
            <v>BACK COVER C-371 YELLOW L8</v>
          </cell>
          <cell r="E11996">
            <v>44797</v>
          </cell>
          <cell r="F11996" t="str">
            <v>ROF</v>
          </cell>
          <cell r="G11996" t="str">
            <v>CI_KAIN</v>
          </cell>
          <cell r="H11996" t="str">
            <v>PC</v>
          </cell>
          <cell r="I11996" t="str">
            <v>CPR</v>
          </cell>
          <cell r="J11996" t="str">
            <v/>
          </cell>
          <cell r="K11996" t="str">
            <v>PD</v>
          </cell>
          <cell r="L11996" t="str">
            <v>3015</v>
          </cell>
          <cell r="M11996" t="str">
            <v>V</v>
          </cell>
          <cell r="N11996">
            <v>7200</v>
          </cell>
        </row>
        <row r="11997">
          <cell r="A11997" t="str">
            <v>RM-SAN-FAB-GI-0015</v>
          </cell>
          <cell r="B11997" t="str">
            <v>CINT</v>
          </cell>
          <cell r="C11997" t="str">
            <v/>
          </cell>
          <cell r="D11997" t="str">
            <v>BACK COVER CT-371 N5</v>
          </cell>
          <cell r="E11997">
            <v>44797</v>
          </cell>
          <cell r="F11997" t="str">
            <v>ROF</v>
          </cell>
          <cell r="G11997" t="str">
            <v>CI_KAIN</v>
          </cell>
          <cell r="H11997" t="str">
            <v>PC</v>
          </cell>
          <cell r="I11997" t="str">
            <v>CPR</v>
          </cell>
          <cell r="J11997" t="str">
            <v/>
          </cell>
          <cell r="K11997" t="str">
            <v>PD</v>
          </cell>
          <cell r="L11997" t="str">
            <v>3015</v>
          </cell>
          <cell r="M11997" t="str">
            <v>V</v>
          </cell>
          <cell r="N11997">
            <v>7200</v>
          </cell>
        </row>
        <row r="11998">
          <cell r="A11998" t="str">
            <v>RM-SAN-FAB-GI-0016</v>
          </cell>
          <cell r="B11998" t="str">
            <v>CINT</v>
          </cell>
          <cell r="C11998" t="str">
            <v/>
          </cell>
          <cell r="D11998" t="str">
            <v>SEAT COVER C 371 RED W3</v>
          </cell>
          <cell r="E11998">
            <v>44797</v>
          </cell>
          <cell r="F11998" t="str">
            <v>ROF</v>
          </cell>
          <cell r="G11998" t="str">
            <v>CI_KAIN</v>
          </cell>
          <cell r="H11998" t="str">
            <v>PC</v>
          </cell>
          <cell r="I11998" t="str">
            <v>CPR</v>
          </cell>
          <cell r="J11998" t="str">
            <v/>
          </cell>
          <cell r="K11998" t="str">
            <v>PD</v>
          </cell>
          <cell r="L11998" t="str">
            <v>3015</v>
          </cell>
          <cell r="M11998" t="str">
            <v>V</v>
          </cell>
          <cell r="N11998">
            <v>11600</v>
          </cell>
        </row>
        <row r="11999">
          <cell r="A11999" t="str">
            <v>RM-SAN-FAB-GI-0017</v>
          </cell>
          <cell r="B11999" t="str">
            <v>CINT</v>
          </cell>
          <cell r="C11999" t="str">
            <v/>
          </cell>
          <cell r="D11999" t="str">
            <v>SEAT COVER C-350 BLUE L1</v>
          </cell>
          <cell r="E11999">
            <v>44868</v>
          </cell>
          <cell r="F11999" t="str">
            <v>ROF</v>
          </cell>
          <cell r="G11999" t="str">
            <v>CI_KAIN</v>
          </cell>
          <cell r="H11999" t="str">
            <v>PC</v>
          </cell>
          <cell r="I11999" t="str">
            <v>CPR</v>
          </cell>
          <cell r="J11999" t="str">
            <v/>
          </cell>
          <cell r="K11999" t="str">
            <v>PD</v>
          </cell>
          <cell r="L11999" t="str">
            <v>3015</v>
          </cell>
          <cell r="M11999" t="str">
            <v>V</v>
          </cell>
          <cell r="N11999">
            <v>11600</v>
          </cell>
        </row>
        <row r="12000">
          <cell r="A12000" t="str">
            <v>RM-SAN-FAB-GI-0018</v>
          </cell>
          <cell r="B12000" t="str">
            <v>CINT</v>
          </cell>
          <cell r="C12000" t="str">
            <v/>
          </cell>
          <cell r="D12000" t="str">
            <v>SEAT COVER C-371 BLUE TAURUS</v>
          </cell>
          <cell r="E12000">
            <v>44797</v>
          </cell>
          <cell r="F12000" t="str">
            <v>ROF</v>
          </cell>
          <cell r="G12000" t="str">
            <v>CI_KAIN</v>
          </cell>
          <cell r="H12000" t="str">
            <v>PC</v>
          </cell>
          <cell r="I12000" t="str">
            <v>CPR</v>
          </cell>
          <cell r="J12000" t="str">
            <v/>
          </cell>
          <cell r="K12000" t="str">
            <v>PD</v>
          </cell>
          <cell r="L12000" t="str">
            <v>3015</v>
          </cell>
          <cell r="M12000" t="str">
            <v>V</v>
          </cell>
          <cell r="N12000">
            <v>11600</v>
          </cell>
        </row>
        <row r="12001">
          <cell r="A12001" t="str">
            <v>RM-SAN-FAB-GI-0019</v>
          </cell>
          <cell r="B12001" t="str">
            <v>CINT</v>
          </cell>
          <cell r="C12001" t="str">
            <v/>
          </cell>
          <cell r="D12001" t="str">
            <v>SEAT COVER C-371 VANITY BROWN A4</v>
          </cell>
          <cell r="E12001">
            <v>44797</v>
          </cell>
          <cell r="F12001" t="str">
            <v>ROF</v>
          </cell>
          <cell r="G12001" t="str">
            <v>CI_KAIN</v>
          </cell>
          <cell r="H12001" t="str">
            <v>PC</v>
          </cell>
          <cell r="I12001" t="str">
            <v>CPR</v>
          </cell>
          <cell r="J12001" t="str">
            <v/>
          </cell>
          <cell r="K12001" t="str">
            <v>PD</v>
          </cell>
          <cell r="L12001" t="str">
            <v>3015</v>
          </cell>
          <cell r="M12001" t="str">
            <v>V</v>
          </cell>
          <cell r="N12001">
            <v>11600</v>
          </cell>
        </row>
        <row r="12002">
          <cell r="A12002" t="str">
            <v>RM-SAN-FAB-GI-0020</v>
          </cell>
          <cell r="B12002" t="str">
            <v>CINT</v>
          </cell>
          <cell r="C12002" t="str">
            <v/>
          </cell>
          <cell r="D12002" t="str">
            <v>SEAT COVER CM 350 D7</v>
          </cell>
          <cell r="E12002">
            <v>44797</v>
          </cell>
          <cell r="F12002" t="str">
            <v>ROF</v>
          </cell>
          <cell r="G12002" t="str">
            <v>CI_KAIN</v>
          </cell>
          <cell r="H12002" t="str">
            <v>PC</v>
          </cell>
          <cell r="I12002" t="str">
            <v>CPR</v>
          </cell>
          <cell r="J12002" t="str">
            <v/>
          </cell>
          <cell r="K12002" t="str">
            <v>PD</v>
          </cell>
          <cell r="L12002" t="str">
            <v>3015</v>
          </cell>
          <cell r="M12002" t="str">
            <v>V</v>
          </cell>
          <cell r="N12002">
            <v>11600</v>
          </cell>
        </row>
        <row r="12003">
          <cell r="A12003" t="str">
            <v>RM-SAN-FAB-GI-0021</v>
          </cell>
          <cell r="B12003" t="str">
            <v>CINT</v>
          </cell>
          <cell r="C12003" t="str">
            <v/>
          </cell>
          <cell r="D12003" t="str">
            <v>SEAT COVER CM 350 L12</v>
          </cell>
          <cell r="E12003">
            <v>44797</v>
          </cell>
          <cell r="F12003" t="str">
            <v>ROF</v>
          </cell>
          <cell r="G12003" t="str">
            <v>CI_KAIN</v>
          </cell>
          <cell r="H12003" t="str">
            <v>PC</v>
          </cell>
          <cell r="I12003" t="str">
            <v>CPR</v>
          </cell>
          <cell r="J12003" t="str">
            <v/>
          </cell>
          <cell r="K12003" t="str">
            <v>PD</v>
          </cell>
          <cell r="L12003" t="str">
            <v>3015</v>
          </cell>
          <cell r="M12003" t="str">
            <v>V</v>
          </cell>
          <cell r="N12003">
            <v>11600</v>
          </cell>
        </row>
        <row r="12004">
          <cell r="A12004" t="str">
            <v>RM-SAN-FAB-GI-0022</v>
          </cell>
          <cell r="B12004" t="str">
            <v>CINT</v>
          </cell>
          <cell r="C12004" t="str">
            <v/>
          </cell>
          <cell r="D12004" t="str">
            <v>SEAT COVER CM 350 L2</v>
          </cell>
          <cell r="E12004">
            <v>44797</v>
          </cell>
          <cell r="F12004" t="str">
            <v>ROF</v>
          </cell>
          <cell r="G12004" t="str">
            <v>CI_KAIN</v>
          </cell>
          <cell r="H12004" t="str">
            <v>PC</v>
          </cell>
          <cell r="I12004" t="str">
            <v>CPR</v>
          </cell>
          <cell r="J12004" t="str">
            <v/>
          </cell>
          <cell r="K12004" t="str">
            <v>PD</v>
          </cell>
          <cell r="L12004" t="str">
            <v>3015</v>
          </cell>
          <cell r="M12004" t="str">
            <v>V</v>
          </cell>
          <cell r="N12004">
            <v>11600</v>
          </cell>
        </row>
        <row r="12005">
          <cell r="A12005" t="str">
            <v>RM-SAN-FAB-GI-0023</v>
          </cell>
          <cell r="B12005" t="str">
            <v>CINT</v>
          </cell>
          <cell r="C12005" t="str">
            <v/>
          </cell>
          <cell r="D12005" t="str">
            <v>SEAT COVER CM 350 L6</v>
          </cell>
          <cell r="E12005">
            <v>44797</v>
          </cell>
          <cell r="F12005" t="str">
            <v>ROF</v>
          </cell>
          <cell r="G12005" t="str">
            <v>CI_KAIN</v>
          </cell>
          <cell r="H12005" t="str">
            <v>PC</v>
          </cell>
          <cell r="I12005" t="str">
            <v>CPR</v>
          </cell>
          <cell r="J12005" t="str">
            <v/>
          </cell>
          <cell r="K12005" t="str">
            <v>PD</v>
          </cell>
          <cell r="L12005" t="str">
            <v>3015</v>
          </cell>
          <cell r="M12005" t="str">
            <v>V</v>
          </cell>
          <cell r="N12005">
            <v>11600</v>
          </cell>
        </row>
        <row r="12006">
          <cell r="A12006" t="str">
            <v>RM-SAN-FAB-GI-0024</v>
          </cell>
          <cell r="B12006" t="str">
            <v>CINT</v>
          </cell>
          <cell r="C12006" t="str">
            <v/>
          </cell>
          <cell r="D12006" t="str">
            <v>SEAT COVER CM 350 L7</v>
          </cell>
          <cell r="E12006">
            <v>44797</v>
          </cell>
          <cell r="F12006" t="str">
            <v>ROF</v>
          </cell>
          <cell r="G12006" t="str">
            <v>CI_KAIN</v>
          </cell>
          <cell r="H12006" t="str">
            <v>PC</v>
          </cell>
          <cell r="I12006" t="str">
            <v>CPR</v>
          </cell>
          <cell r="J12006" t="str">
            <v/>
          </cell>
          <cell r="K12006" t="str">
            <v>PD</v>
          </cell>
          <cell r="L12006" t="str">
            <v>3015</v>
          </cell>
          <cell r="M12006" t="str">
            <v>V</v>
          </cell>
          <cell r="N12006">
            <v>11600</v>
          </cell>
        </row>
        <row r="12007">
          <cell r="A12007" t="str">
            <v>RM-SAN-FAB-GI-0025</v>
          </cell>
          <cell r="B12007" t="str">
            <v>CINT</v>
          </cell>
          <cell r="C12007" t="str">
            <v/>
          </cell>
          <cell r="D12007" t="str">
            <v>SEAT COVER CM 350 N3</v>
          </cell>
          <cell r="E12007">
            <v>44797</v>
          </cell>
          <cell r="F12007" t="str">
            <v>ROF</v>
          </cell>
          <cell r="G12007" t="str">
            <v>CI_KAIN</v>
          </cell>
          <cell r="H12007" t="str">
            <v>PC</v>
          </cell>
          <cell r="I12007" t="str">
            <v>CPR</v>
          </cell>
          <cell r="J12007" t="str">
            <v/>
          </cell>
          <cell r="K12007" t="str">
            <v>PD</v>
          </cell>
          <cell r="L12007" t="str">
            <v>3015</v>
          </cell>
          <cell r="M12007" t="str">
            <v>V</v>
          </cell>
          <cell r="N12007">
            <v>11600</v>
          </cell>
        </row>
        <row r="12008">
          <cell r="A12008" t="str">
            <v>RM-SAN-FAB-GI-0026</v>
          </cell>
          <cell r="B12008" t="str">
            <v>CINT</v>
          </cell>
          <cell r="C12008" t="str">
            <v/>
          </cell>
          <cell r="D12008" t="str">
            <v>SEAT COVER CM 350 N5</v>
          </cell>
          <cell r="E12008">
            <v>44797</v>
          </cell>
          <cell r="F12008" t="str">
            <v>ROF</v>
          </cell>
          <cell r="G12008" t="str">
            <v>CI_KAIN</v>
          </cell>
          <cell r="H12008" t="str">
            <v>PC</v>
          </cell>
          <cell r="I12008" t="str">
            <v>CPR</v>
          </cell>
          <cell r="J12008" t="str">
            <v/>
          </cell>
          <cell r="K12008" t="str">
            <v>PD</v>
          </cell>
          <cell r="L12008" t="str">
            <v>3015</v>
          </cell>
          <cell r="M12008" t="str">
            <v>V</v>
          </cell>
          <cell r="N12008">
            <v>11600</v>
          </cell>
        </row>
        <row r="12009">
          <cell r="A12009" t="str">
            <v>RM-SAN-FAB-GI-0027</v>
          </cell>
          <cell r="B12009" t="str">
            <v>CINT</v>
          </cell>
          <cell r="C12009" t="str">
            <v/>
          </cell>
          <cell r="D12009" t="str">
            <v>SEAT COVER CM-350 AL 11</v>
          </cell>
          <cell r="E12009">
            <v>44797</v>
          </cell>
          <cell r="F12009" t="str">
            <v>ROF</v>
          </cell>
          <cell r="G12009" t="str">
            <v>CI_KAIN</v>
          </cell>
          <cell r="H12009" t="str">
            <v>PC</v>
          </cell>
          <cell r="I12009" t="str">
            <v>CPR</v>
          </cell>
          <cell r="J12009" t="str">
            <v/>
          </cell>
          <cell r="K12009" t="str">
            <v>PD</v>
          </cell>
          <cell r="L12009" t="str">
            <v>3015</v>
          </cell>
          <cell r="M12009" t="str">
            <v>V</v>
          </cell>
          <cell r="N12009">
            <v>11600</v>
          </cell>
        </row>
        <row r="12010">
          <cell r="A12010" t="str">
            <v>RM-SAN-FAB-GI-0028</v>
          </cell>
          <cell r="B12010" t="str">
            <v>CINT</v>
          </cell>
          <cell r="C12010" t="str">
            <v/>
          </cell>
          <cell r="D12010" t="str">
            <v>SEAT COVER CM-350 ARCHIE-04</v>
          </cell>
          <cell r="E12010">
            <v>44797</v>
          </cell>
          <cell r="F12010" t="str">
            <v>ROF</v>
          </cell>
          <cell r="G12010" t="str">
            <v>CI_KAIN</v>
          </cell>
          <cell r="H12010" t="str">
            <v>PC</v>
          </cell>
          <cell r="I12010" t="str">
            <v>CPR</v>
          </cell>
          <cell r="J12010" t="str">
            <v/>
          </cell>
          <cell r="K12010" t="str">
            <v>PD</v>
          </cell>
          <cell r="L12010" t="str">
            <v>3015</v>
          </cell>
          <cell r="M12010" t="str">
            <v>V</v>
          </cell>
          <cell r="N12010">
            <v>11600</v>
          </cell>
        </row>
        <row r="12011">
          <cell r="A12011" t="str">
            <v>RM-SAN-FAB-GI-0029</v>
          </cell>
          <cell r="B12011" t="str">
            <v>CINT</v>
          </cell>
          <cell r="C12011" t="str">
            <v/>
          </cell>
          <cell r="D12011" t="str">
            <v>SEAT COVER CM-350 CLIO GREEN</v>
          </cell>
          <cell r="E12011">
            <v>44797</v>
          </cell>
          <cell r="F12011" t="str">
            <v>ROF</v>
          </cell>
          <cell r="G12011" t="str">
            <v>CI_KAIN</v>
          </cell>
          <cell r="H12011" t="str">
            <v>PC</v>
          </cell>
          <cell r="I12011" t="str">
            <v>CPR</v>
          </cell>
          <cell r="J12011" t="str">
            <v/>
          </cell>
          <cell r="K12011" t="str">
            <v>PD</v>
          </cell>
          <cell r="L12011" t="str">
            <v>3015</v>
          </cell>
          <cell r="M12011" t="str">
            <v>V</v>
          </cell>
          <cell r="N12011">
            <v>11600</v>
          </cell>
        </row>
        <row r="12012">
          <cell r="A12012" t="str">
            <v>RM-SAN-FAB-GI-0030</v>
          </cell>
          <cell r="B12012" t="str">
            <v>CINT</v>
          </cell>
          <cell r="C12012" t="str">
            <v/>
          </cell>
          <cell r="D12012" t="str">
            <v>SEAT COVER CM-350 HIJAU LIVINA</v>
          </cell>
          <cell r="E12012">
            <v>44797</v>
          </cell>
          <cell r="F12012" t="str">
            <v>ROF</v>
          </cell>
          <cell r="G12012" t="str">
            <v>CI_KAIN</v>
          </cell>
          <cell r="H12012" t="str">
            <v>PC</v>
          </cell>
          <cell r="I12012" t="str">
            <v>CPR</v>
          </cell>
          <cell r="J12012" t="str">
            <v/>
          </cell>
          <cell r="K12012" t="str">
            <v>PD</v>
          </cell>
          <cell r="L12012" t="str">
            <v>3015</v>
          </cell>
          <cell r="M12012" t="str">
            <v>V</v>
          </cell>
          <cell r="N12012">
            <v>11600</v>
          </cell>
        </row>
        <row r="12013">
          <cell r="A12013" t="str">
            <v>RM-SAN-FAB-GI-0031</v>
          </cell>
          <cell r="B12013" t="str">
            <v>CINT</v>
          </cell>
          <cell r="C12013" t="str">
            <v/>
          </cell>
          <cell r="D12013" t="str">
            <v>SEAT COVER CM-350 L1</v>
          </cell>
          <cell r="E12013">
            <v>44797</v>
          </cell>
          <cell r="F12013" t="str">
            <v>ROF</v>
          </cell>
          <cell r="G12013" t="str">
            <v>CI_KAIN</v>
          </cell>
          <cell r="H12013" t="str">
            <v>PC</v>
          </cell>
          <cell r="I12013" t="str">
            <v>CPR</v>
          </cell>
          <cell r="J12013" t="str">
            <v/>
          </cell>
          <cell r="K12013" t="str">
            <v>PD</v>
          </cell>
          <cell r="L12013" t="str">
            <v>3015</v>
          </cell>
          <cell r="M12013" t="str">
            <v>V</v>
          </cell>
          <cell r="N12013">
            <v>11600</v>
          </cell>
        </row>
        <row r="12014">
          <cell r="A12014" t="str">
            <v>RM-SAN-FAB-GI-0032</v>
          </cell>
          <cell r="B12014" t="str">
            <v>CINT</v>
          </cell>
          <cell r="C12014" t="str">
            <v/>
          </cell>
          <cell r="D12014" t="str">
            <v>SEAT COVER CM-350 N4</v>
          </cell>
          <cell r="E12014">
            <v>44797</v>
          </cell>
          <cell r="F12014" t="str">
            <v>ROF</v>
          </cell>
          <cell r="G12014" t="str">
            <v>CI_KAIN</v>
          </cell>
          <cell r="H12014" t="str">
            <v>PC</v>
          </cell>
          <cell r="I12014" t="str">
            <v>CPR</v>
          </cell>
          <cell r="J12014" t="str">
            <v/>
          </cell>
          <cell r="K12014" t="str">
            <v>PD</v>
          </cell>
          <cell r="L12014" t="str">
            <v>3015</v>
          </cell>
          <cell r="M12014" t="str">
            <v>V</v>
          </cell>
          <cell r="N12014">
            <v>12982</v>
          </cell>
        </row>
        <row r="12015">
          <cell r="A12015" t="str">
            <v>RM-SAN-FAB-GI-0033</v>
          </cell>
          <cell r="B12015" t="str">
            <v>CINT</v>
          </cell>
          <cell r="C12015" t="str">
            <v/>
          </cell>
          <cell r="D12015" t="str">
            <v>SEAT COVER CM-350 S2</v>
          </cell>
          <cell r="E12015">
            <v>44797</v>
          </cell>
          <cell r="F12015" t="str">
            <v>ROF</v>
          </cell>
          <cell r="G12015" t="str">
            <v>CI_KAIN</v>
          </cell>
          <cell r="H12015" t="str">
            <v>PC</v>
          </cell>
          <cell r="I12015" t="str">
            <v>CPR</v>
          </cell>
          <cell r="J12015" t="str">
            <v/>
          </cell>
          <cell r="K12015" t="str">
            <v>PD</v>
          </cell>
          <cell r="L12015" t="str">
            <v>3015</v>
          </cell>
          <cell r="M12015" t="str">
            <v>V</v>
          </cell>
          <cell r="N12015">
            <v>11600</v>
          </cell>
        </row>
        <row r="12016">
          <cell r="A12016" t="str">
            <v>RM-SAN-FAB-GI-0034</v>
          </cell>
          <cell r="B12016" t="str">
            <v>CINT</v>
          </cell>
          <cell r="C12016" t="str">
            <v/>
          </cell>
          <cell r="D12016" t="str">
            <v>SEAT COVER PLASTIC [395]</v>
          </cell>
          <cell r="E12016">
            <v>44797</v>
          </cell>
          <cell r="F12016" t="str">
            <v>ROF</v>
          </cell>
          <cell r="G12016" t="str">
            <v>CI_KAIN</v>
          </cell>
          <cell r="H12016" t="str">
            <v>PC</v>
          </cell>
          <cell r="I12016" t="str">
            <v>CPR</v>
          </cell>
          <cell r="J12016" t="str">
            <v/>
          </cell>
          <cell r="K12016" t="str">
            <v>PD</v>
          </cell>
          <cell r="L12016" t="str">
            <v>3015</v>
          </cell>
          <cell r="M12016" t="str">
            <v>V</v>
          </cell>
          <cell r="N12016">
            <v>11600</v>
          </cell>
        </row>
        <row r="12017">
          <cell r="A12017" t="str">
            <v>RM-SAN-FAB-GI-0035</v>
          </cell>
          <cell r="B12017" t="str">
            <v>CINT</v>
          </cell>
          <cell r="C12017" t="str">
            <v/>
          </cell>
          <cell r="D12017" t="str">
            <v>SEAT COVER PLASTIC [CM-350]</v>
          </cell>
          <cell r="E12017">
            <v>44797</v>
          </cell>
          <cell r="F12017" t="str">
            <v>ROF</v>
          </cell>
          <cell r="G12017" t="str">
            <v>CI_KAIN</v>
          </cell>
          <cell r="H12017" t="str">
            <v>PC</v>
          </cell>
          <cell r="I12017" t="str">
            <v>CPR</v>
          </cell>
          <cell r="J12017" t="str">
            <v/>
          </cell>
          <cell r="K12017" t="str">
            <v>PD</v>
          </cell>
          <cell r="L12017" t="str">
            <v>3015</v>
          </cell>
          <cell r="M12017" t="str">
            <v>V</v>
          </cell>
          <cell r="N12017">
            <v>11600</v>
          </cell>
        </row>
        <row r="12018">
          <cell r="A12018" t="str">
            <v>RM-SAN-FAB-GI-0036</v>
          </cell>
          <cell r="B12018" t="str">
            <v>CINT</v>
          </cell>
          <cell r="C12018" t="str">
            <v/>
          </cell>
          <cell r="D12018" t="str">
            <v>SEAT COVER SAKATA Z V3</v>
          </cell>
          <cell r="E12018">
            <v>44797</v>
          </cell>
          <cell r="F12018" t="str">
            <v>ROF</v>
          </cell>
          <cell r="G12018" t="str">
            <v>CI_KAIN</v>
          </cell>
          <cell r="H12018" t="str">
            <v>PC</v>
          </cell>
          <cell r="I12018" t="str">
            <v>CPR</v>
          </cell>
          <cell r="J12018" t="str">
            <v/>
          </cell>
          <cell r="K12018" t="str">
            <v>PD</v>
          </cell>
          <cell r="L12018" t="str">
            <v>3015</v>
          </cell>
          <cell r="M12018" t="str">
            <v>V</v>
          </cell>
          <cell r="N12018">
            <v>11600</v>
          </cell>
        </row>
        <row r="12019">
          <cell r="A12019" t="str">
            <v>RM-SAN-FAB-GI-0037</v>
          </cell>
          <cell r="B12019" t="str">
            <v>CINT</v>
          </cell>
          <cell r="C12019" t="str">
            <v/>
          </cell>
          <cell r="D12019" t="str">
            <v>BACK COVER C 371 BEIGE O5</v>
          </cell>
          <cell r="E12019">
            <v>44797</v>
          </cell>
          <cell r="F12019" t="str">
            <v>ROF</v>
          </cell>
          <cell r="G12019" t="str">
            <v>CI_KAIN</v>
          </cell>
          <cell r="H12019" t="str">
            <v>PC</v>
          </cell>
          <cell r="I12019" t="str">
            <v>CPR</v>
          </cell>
          <cell r="J12019" t="str">
            <v/>
          </cell>
          <cell r="K12019" t="str">
            <v>PD</v>
          </cell>
          <cell r="L12019" t="str">
            <v>3015</v>
          </cell>
          <cell r="M12019" t="str">
            <v>V</v>
          </cell>
          <cell r="N12019">
            <v>7200</v>
          </cell>
        </row>
        <row r="12020">
          <cell r="A12020" t="str">
            <v>RM-SAN-FAB-GI-0038</v>
          </cell>
          <cell r="B12020" t="str">
            <v>CINT</v>
          </cell>
          <cell r="C12020" t="str">
            <v/>
          </cell>
          <cell r="D12020" t="str">
            <v>BACK COVER C-371 BLUE O1</v>
          </cell>
          <cell r="E12020">
            <v>44797</v>
          </cell>
          <cell r="F12020" t="str">
            <v>ROF</v>
          </cell>
          <cell r="G12020" t="str">
            <v>CI_KAIN</v>
          </cell>
          <cell r="H12020" t="str">
            <v>PC</v>
          </cell>
          <cell r="I12020" t="str">
            <v>CPR</v>
          </cell>
          <cell r="J12020" t="str">
            <v/>
          </cell>
          <cell r="K12020" t="str">
            <v>PD</v>
          </cell>
          <cell r="L12020" t="str">
            <v>3015</v>
          </cell>
          <cell r="M12020" t="str">
            <v>V</v>
          </cell>
          <cell r="N12020">
            <v>7200</v>
          </cell>
        </row>
        <row r="12021">
          <cell r="A12021" t="str">
            <v>RM-SAN-FAB-GI-0039</v>
          </cell>
          <cell r="B12021" t="str">
            <v>CINT</v>
          </cell>
          <cell r="C12021" t="str">
            <v/>
          </cell>
          <cell r="D12021" t="str">
            <v>BACK COVER C-371 O7</v>
          </cell>
          <cell r="E12021">
            <v>44797</v>
          </cell>
          <cell r="F12021" t="str">
            <v>ROF</v>
          </cell>
          <cell r="G12021" t="str">
            <v>CI_KAIN</v>
          </cell>
          <cell r="H12021" t="str">
            <v>PC</v>
          </cell>
          <cell r="I12021" t="str">
            <v>CPR</v>
          </cell>
          <cell r="J12021" t="str">
            <v/>
          </cell>
          <cell r="K12021" t="str">
            <v>PD</v>
          </cell>
          <cell r="L12021" t="str">
            <v>3015</v>
          </cell>
          <cell r="M12021" t="str">
            <v>V</v>
          </cell>
          <cell r="N12021">
            <v>7200</v>
          </cell>
        </row>
        <row r="12022">
          <cell r="A12022" t="str">
            <v>RM-SAN-FAB-GI-0040</v>
          </cell>
          <cell r="B12022" t="str">
            <v>CINT</v>
          </cell>
          <cell r="C12022" t="str">
            <v/>
          </cell>
          <cell r="D12022" t="str">
            <v>BACK COVER CM-350 GREY O2</v>
          </cell>
          <cell r="E12022">
            <v>44797</v>
          </cell>
          <cell r="F12022" t="str">
            <v>ROF</v>
          </cell>
          <cell r="G12022" t="str">
            <v>CI_KAIN</v>
          </cell>
          <cell r="H12022" t="str">
            <v>PC</v>
          </cell>
          <cell r="I12022" t="str">
            <v>CPR</v>
          </cell>
          <cell r="J12022" t="str">
            <v/>
          </cell>
          <cell r="K12022" t="str">
            <v>PD</v>
          </cell>
          <cell r="L12022" t="str">
            <v>3015</v>
          </cell>
          <cell r="M12022" t="str">
            <v>V</v>
          </cell>
          <cell r="N12022">
            <v>7200</v>
          </cell>
        </row>
        <row r="12023">
          <cell r="A12023" t="str">
            <v>RM-SAN-FAB-GI-0041</v>
          </cell>
          <cell r="B12023" t="str">
            <v>CINT</v>
          </cell>
          <cell r="C12023" t="str">
            <v/>
          </cell>
          <cell r="D12023" t="str">
            <v>BACK COVER RED O3</v>
          </cell>
          <cell r="E12023">
            <v>44797</v>
          </cell>
          <cell r="F12023" t="str">
            <v>ROF</v>
          </cell>
          <cell r="G12023" t="str">
            <v>CI_KAIN</v>
          </cell>
          <cell r="H12023" t="str">
            <v>PC</v>
          </cell>
          <cell r="I12023" t="str">
            <v>CPR</v>
          </cell>
          <cell r="J12023" t="str">
            <v/>
          </cell>
          <cell r="K12023" t="str">
            <v>PD</v>
          </cell>
          <cell r="L12023" t="str">
            <v>3015</v>
          </cell>
          <cell r="M12023" t="str">
            <v>V</v>
          </cell>
          <cell r="N12023">
            <v>7200</v>
          </cell>
        </row>
        <row r="12024">
          <cell r="A12024" t="str">
            <v>RM-SAN-FAB-GI-0042</v>
          </cell>
          <cell r="B12024" t="str">
            <v>CINT</v>
          </cell>
          <cell r="C12024" t="str">
            <v/>
          </cell>
          <cell r="D12024" t="str">
            <v>BACK COVER SANKEI C-371 BLACK V7</v>
          </cell>
          <cell r="E12024">
            <v>44797</v>
          </cell>
          <cell r="F12024" t="str">
            <v>ROF</v>
          </cell>
          <cell r="G12024" t="str">
            <v>CI_KAIN</v>
          </cell>
          <cell r="H12024" t="str">
            <v>PC</v>
          </cell>
          <cell r="I12024" t="str">
            <v>CPR</v>
          </cell>
          <cell r="J12024" t="str">
            <v/>
          </cell>
          <cell r="K12024" t="str">
            <v>PD</v>
          </cell>
          <cell r="L12024" t="str">
            <v>3015</v>
          </cell>
          <cell r="M12024" t="str">
            <v>V</v>
          </cell>
          <cell r="N12024">
            <v>7200</v>
          </cell>
        </row>
        <row r="12025">
          <cell r="A12025" t="str">
            <v>RM-SAN-FAB-GI-0043</v>
          </cell>
          <cell r="B12025" t="str">
            <v>CINT</v>
          </cell>
          <cell r="C12025" t="str">
            <v/>
          </cell>
          <cell r="D12025" t="str">
            <v>SEAT COVER C 371 BEIGE O5</v>
          </cell>
          <cell r="E12025">
            <v>45232</v>
          </cell>
          <cell r="F12025" t="str">
            <v>ROF</v>
          </cell>
          <cell r="G12025" t="str">
            <v>CI_KAIN</v>
          </cell>
          <cell r="H12025" t="str">
            <v>PC</v>
          </cell>
          <cell r="I12025" t="str">
            <v>CPR</v>
          </cell>
          <cell r="J12025" t="str">
            <v/>
          </cell>
          <cell r="K12025" t="str">
            <v>PD</v>
          </cell>
          <cell r="L12025" t="str">
            <v>3015</v>
          </cell>
          <cell r="M12025" t="str">
            <v>V</v>
          </cell>
          <cell r="N12025">
            <v>12591</v>
          </cell>
        </row>
        <row r="12026">
          <cell r="A12026" t="str">
            <v>RM-SAN-FAB-GI-0044</v>
          </cell>
          <cell r="B12026" t="str">
            <v>CINT</v>
          </cell>
          <cell r="C12026" t="str">
            <v/>
          </cell>
          <cell r="D12026" t="str">
            <v>SEAT COVER C-371 BLUE O1</v>
          </cell>
          <cell r="E12026">
            <v>44797</v>
          </cell>
          <cell r="F12026" t="str">
            <v>ROF</v>
          </cell>
          <cell r="G12026" t="str">
            <v>CI_KAIN</v>
          </cell>
          <cell r="H12026" t="str">
            <v>PC</v>
          </cell>
          <cell r="I12026" t="str">
            <v>CPR</v>
          </cell>
          <cell r="J12026" t="str">
            <v/>
          </cell>
          <cell r="K12026" t="str">
            <v>PD</v>
          </cell>
          <cell r="L12026" t="str">
            <v>3015</v>
          </cell>
          <cell r="M12026" t="str">
            <v>V</v>
          </cell>
          <cell r="N12026">
            <v>11600</v>
          </cell>
        </row>
        <row r="12027">
          <cell r="A12027" t="str">
            <v>RM-SAN-FAB-GI-0045</v>
          </cell>
          <cell r="B12027" t="str">
            <v>CINT</v>
          </cell>
          <cell r="C12027" t="str">
            <v/>
          </cell>
          <cell r="D12027" t="str">
            <v>SEAT COVER CM 350 O2</v>
          </cell>
          <cell r="E12027">
            <v>44797</v>
          </cell>
          <cell r="F12027" t="str">
            <v>ROF</v>
          </cell>
          <cell r="G12027" t="str">
            <v>CI_KAIN</v>
          </cell>
          <cell r="H12027" t="str">
            <v>PC</v>
          </cell>
          <cell r="I12027" t="str">
            <v>CPR</v>
          </cell>
          <cell r="J12027" t="str">
            <v/>
          </cell>
          <cell r="K12027" t="str">
            <v>PD</v>
          </cell>
          <cell r="L12027" t="str">
            <v>3015</v>
          </cell>
          <cell r="M12027" t="str">
            <v>V</v>
          </cell>
          <cell r="N12027">
            <v>11600</v>
          </cell>
        </row>
        <row r="12028">
          <cell r="A12028" t="str">
            <v>RM-SAN-FAB-GI-0046</v>
          </cell>
          <cell r="B12028" t="str">
            <v>CINT</v>
          </cell>
          <cell r="C12028" t="str">
            <v/>
          </cell>
          <cell r="D12028" t="str">
            <v>SEAT COVER CM 350 O5</v>
          </cell>
          <cell r="E12028">
            <v>44797</v>
          </cell>
          <cell r="F12028" t="str">
            <v>ROF</v>
          </cell>
          <cell r="G12028" t="str">
            <v>CI_KAIN</v>
          </cell>
          <cell r="H12028" t="str">
            <v>PC</v>
          </cell>
          <cell r="I12028" t="str">
            <v>CPR</v>
          </cell>
          <cell r="J12028" t="str">
            <v/>
          </cell>
          <cell r="K12028" t="str">
            <v>PD</v>
          </cell>
          <cell r="L12028" t="str">
            <v>3015</v>
          </cell>
          <cell r="M12028" t="str">
            <v>V</v>
          </cell>
          <cell r="N12028">
            <v>11600</v>
          </cell>
        </row>
        <row r="12029">
          <cell r="A12029" t="str">
            <v>RM-SAN-FAB-GI-0047</v>
          </cell>
          <cell r="B12029" t="str">
            <v>CINT</v>
          </cell>
          <cell r="C12029" t="str">
            <v/>
          </cell>
          <cell r="D12029" t="str">
            <v>SEAT COVER CM-350 O1</v>
          </cell>
          <cell r="E12029">
            <v>44936</v>
          </cell>
          <cell r="F12029" t="str">
            <v>ROF</v>
          </cell>
          <cell r="G12029" t="str">
            <v>CI_KAIN</v>
          </cell>
          <cell r="H12029" t="str">
            <v>PC</v>
          </cell>
          <cell r="I12029" t="str">
            <v>CPR</v>
          </cell>
          <cell r="J12029" t="str">
            <v/>
          </cell>
          <cell r="K12029" t="str">
            <v>PD</v>
          </cell>
          <cell r="L12029" t="str">
            <v>3015</v>
          </cell>
          <cell r="M12029" t="str">
            <v>V</v>
          </cell>
          <cell r="N12029">
            <v>13487</v>
          </cell>
        </row>
        <row r="12030">
          <cell r="A12030" t="str">
            <v>RM-SAN-FAB-GI-0048</v>
          </cell>
          <cell r="B12030" t="str">
            <v>CINT</v>
          </cell>
          <cell r="C12030" t="str">
            <v/>
          </cell>
          <cell r="D12030" t="str">
            <v>SEAT COVER CM-350 O3</v>
          </cell>
          <cell r="E12030">
            <v>44797</v>
          </cell>
          <cell r="F12030" t="str">
            <v>ROF</v>
          </cell>
          <cell r="G12030" t="str">
            <v>CI_KAIN</v>
          </cell>
          <cell r="H12030" t="str">
            <v>PC</v>
          </cell>
          <cell r="I12030" t="str">
            <v>CPR</v>
          </cell>
          <cell r="J12030" t="str">
            <v/>
          </cell>
          <cell r="K12030" t="str">
            <v>PD</v>
          </cell>
          <cell r="L12030" t="str">
            <v>3015</v>
          </cell>
          <cell r="M12030" t="str">
            <v>V</v>
          </cell>
          <cell r="N12030">
            <v>11600</v>
          </cell>
        </row>
        <row r="12031">
          <cell r="A12031" t="str">
            <v>RM-SAN-FAB-GI-0049</v>
          </cell>
          <cell r="B12031" t="str">
            <v>CINT</v>
          </cell>
          <cell r="C12031" t="str">
            <v/>
          </cell>
          <cell r="D12031" t="str">
            <v>SEAT COVER CM-350 O5</v>
          </cell>
          <cell r="E12031">
            <v>44797</v>
          </cell>
          <cell r="F12031" t="str">
            <v>ROF</v>
          </cell>
          <cell r="G12031" t="str">
            <v>CI_KAIN</v>
          </cell>
          <cell r="H12031" t="str">
            <v>PC</v>
          </cell>
          <cell r="I12031" t="str">
            <v>CPR</v>
          </cell>
          <cell r="J12031" t="str">
            <v/>
          </cell>
          <cell r="K12031" t="str">
            <v>PD</v>
          </cell>
          <cell r="L12031" t="str">
            <v>3015</v>
          </cell>
          <cell r="M12031" t="str">
            <v>V</v>
          </cell>
          <cell r="N12031">
            <v>11600</v>
          </cell>
        </row>
        <row r="12032">
          <cell r="A12032" t="str">
            <v>RM-SAN-FAB-GI-0050</v>
          </cell>
          <cell r="B12032" t="str">
            <v>CINT</v>
          </cell>
          <cell r="C12032" t="str">
            <v/>
          </cell>
          <cell r="D12032" t="str">
            <v>SEAT COVER CM-350 O6</v>
          </cell>
          <cell r="E12032">
            <v>44797</v>
          </cell>
          <cell r="F12032" t="str">
            <v>ROF</v>
          </cell>
          <cell r="G12032" t="str">
            <v>CI_KAIN</v>
          </cell>
          <cell r="H12032" t="str">
            <v>PC</v>
          </cell>
          <cell r="I12032" t="str">
            <v>CPR</v>
          </cell>
          <cell r="J12032" t="str">
            <v/>
          </cell>
          <cell r="K12032" t="str">
            <v>PD</v>
          </cell>
          <cell r="L12032" t="str">
            <v>3015</v>
          </cell>
          <cell r="M12032" t="str">
            <v>V</v>
          </cell>
          <cell r="N12032">
            <v>11600</v>
          </cell>
        </row>
        <row r="12033">
          <cell r="A12033" t="str">
            <v>RM-SAN-FAB-GI-0051</v>
          </cell>
          <cell r="B12033" t="str">
            <v>CINT</v>
          </cell>
          <cell r="C12033" t="str">
            <v/>
          </cell>
          <cell r="D12033" t="str">
            <v>SEAT COVER CM-350 O7</v>
          </cell>
          <cell r="E12033">
            <v>44814</v>
          </cell>
          <cell r="F12033" t="str">
            <v>ROF</v>
          </cell>
          <cell r="G12033" t="str">
            <v>CI_KAIN</v>
          </cell>
          <cell r="H12033" t="str">
            <v>PC</v>
          </cell>
          <cell r="I12033" t="str">
            <v>CPR</v>
          </cell>
          <cell r="J12033" t="str">
            <v/>
          </cell>
          <cell r="K12033" t="str">
            <v>PD</v>
          </cell>
          <cell r="L12033" t="str">
            <v>3015</v>
          </cell>
          <cell r="M12033" t="str">
            <v>V</v>
          </cell>
          <cell r="N12033">
            <v>13224</v>
          </cell>
        </row>
        <row r="12034">
          <cell r="A12034" t="str">
            <v>RM-SAN-FAS-00-0001</v>
          </cell>
          <cell r="B12034" t="str">
            <v>CINT</v>
          </cell>
          <cell r="C12034" t="str">
            <v/>
          </cell>
          <cell r="D12034" t="str">
            <v>BOLT JP 5 X 12</v>
          </cell>
          <cell r="E12034">
            <v>44966</v>
          </cell>
          <cell r="F12034" t="str">
            <v>ROF</v>
          </cell>
          <cell r="G12034" t="str">
            <v>CI_BOLT</v>
          </cell>
          <cell r="H12034" t="str">
            <v>PC</v>
          </cell>
          <cell r="I12034" t="str">
            <v>CPR</v>
          </cell>
          <cell r="J12034" t="str">
            <v/>
          </cell>
          <cell r="K12034" t="str">
            <v>PD</v>
          </cell>
          <cell r="L12034" t="str">
            <v>3015</v>
          </cell>
          <cell r="M12034" t="str">
            <v>V</v>
          </cell>
          <cell r="N12034">
            <v>82</v>
          </cell>
        </row>
        <row r="12035">
          <cell r="A12035" t="str">
            <v>RM-SAN-FAS-00-0002</v>
          </cell>
          <cell r="B12035" t="str">
            <v>CINT</v>
          </cell>
          <cell r="C12035" t="str">
            <v/>
          </cell>
          <cell r="D12035" t="str">
            <v>BOLT MS-JMP M5 X 12</v>
          </cell>
          <cell r="E12035">
            <v>44797</v>
          </cell>
          <cell r="F12035" t="str">
            <v>ROF</v>
          </cell>
          <cell r="G12035" t="str">
            <v>CI_BOLT</v>
          </cell>
          <cell r="H12035" t="str">
            <v>PC</v>
          </cell>
          <cell r="I12035" t="str">
            <v>CPR</v>
          </cell>
          <cell r="J12035" t="str">
            <v/>
          </cell>
          <cell r="K12035" t="str">
            <v>PD</v>
          </cell>
          <cell r="L12035" t="str">
            <v>3015</v>
          </cell>
          <cell r="M12035" t="str">
            <v>V</v>
          </cell>
          <cell r="N12035">
            <v>101</v>
          </cell>
        </row>
        <row r="12036">
          <cell r="A12036" t="str">
            <v>RM-SAN-FAS-00-0003</v>
          </cell>
          <cell r="B12036" t="str">
            <v>CINT</v>
          </cell>
          <cell r="C12036" t="str">
            <v/>
          </cell>
          <cell r="D12036" t="str">
            <v>BOLT MS-JMP M6 X 10</v>
          </cell>
          <cell r="E12036">
            <v>44797</v>
          </cell>
          <cell r="F12036" t="str">
            <v>ROF</v>
          </cell>
          <cell r="G12036" t="str">
            <v>CI_OTH</v>
          </cell>
          <cell r="H12036" t="str">
            <v>PC</v>
          </cell>
          <cell r="I12036" t="str">
            <v>CPR</v>
          </cell>
          <cell r="J12036" t="str">
            <v/>
          </cell>
          <cell r="K12036" t="str">
            <v>PD</v>
          </cell>
          <cell r="L12036" t="str">
            <v>3015</v>
          </cell>
          <cell r="M12036" t="str">
            <v>V</v>
          </cell>
          <cell r="N12036">
            <v>125</v>
          </cell>
        </row>
        <row r="12037">
          <cell r="A12037" t="str">
            <v>RM-SAN-FAS-00-0004</v>
          </cell>
          <cell r="B12037" t="str">
            <v>CINT</v>
          </cell>
          <cell r="C12037" t="str">
            <v/>
          </cell>
          <cell r="D12037" t="str">
            <v>NUT NENAS M5 X 10 TANPA KEPALA</v>
          </cell>
          <cell r="E12037">
            <v>44797</v>
          </cell>
          <cell r="F12037" t="str">
            <v>ROF</v>
          </cell>
          <cell r="G12037" t="str">
            <v>CI_BOLT</v>
          </cell>
          <cell r="H12037" t="str">
            <v>PC</v>
          </cell>
          <cell r="I12037" t="str">
            <v>CPR</v>
          </cell>
          <cell r="J12037" t="str">
            <v/>
          </cell>
          <cell r="K12037" t="str">
            <v>PD</v>
          </cell>
          <cell r="L12037" t="str">
            <v>3015</v>
          </cell>
          <cell r="M12037" t="str">
            <v>V</v>
          </cell>
          <cell r="N12037">
            <v>300</v>
          </cell>
        </row>
        <row r="12038">
          <cell r="A12038" t="str">
            <v>RM-SAN-FAS-00-0005</v>
          </cell>
          <cell r="B12038" t="str">
            <v>CINT</v>
          </cell>
          <cell r="C12038" t="str">
            <v/>
          </cell>
          <cell r="D12038" t="str">
            <v>PIN CASTER MF-MY 50GY M10 X 25MM</v>
          </cell>
          <cell r="E12038">
            <v>44797</v>
          </cell>
          <cell r="F12038" t="str">
            <v>ROF</v>
          </cell>
          <cell r="G12038" t="str">
            <v>CI_BOLT</v>
          </cell>
          <cell r="H12038" t="str">
            <v>PC</v>
          </cell>
          <cell r="I12038" t="str">
            <v>CPR</v>
          </cell>
          <cell r="J12038" t="str">
            <v/>
          </cell>
          <cell r="K12038" t="str">
            <v>PD</v>
          </cell>
          <cell r="L12038" t="str">
            <v>3015</v>
          </cell>
          <cell r="M12038" t="str">
            <v>V</v>
          </cell>
          <cell r="N12038">
            <v>3800</v>
          </cell>
        </row>
        <row r="12039">
          <cell r="A12039" t="str">
            <v>RM-SAN-FAS-00-0006</v>
          </cell>
          <cell r="B12039" t="str">
            <v>CINT</v>
          </cell>
          <cell r="C12039" t="str">
            <v/>
          </cell>
          <cell r="D12039" t="str">
            <v>TAPING SCREW P/H 6 X 16</v>
          </cell>
          <cell r="E12039">
            <v>44797</v>
          </cell>
          <cell r="F12039" t="str">
            <v>ROF</v>
          </cell>
          <cell r="G12039" t="str">
            <v>CI_BOLT</v>
          </cell>
          <cell r="H12039" t="str">
            <v>PC</v>
          </cell>
          <cell r="I12039" t="str">
            <v>CPR</v>
          </cell>
          <cell r="J12039" t="str">
            <v/>
          </cell>
          <cell r="K12039" t="str">
            <v>PD</v>
          </cell>
          <cell r="L12039" t="str">
            <v>3015</v>
          </cell>
          <cell r="M12039" t="str">
            <v>V</v>
          </cell>
          <cell r="N12039">
            <v>100</v>
          </cell>
        </row>
        <row r="12040">
          <cell r="A12040" t="str">
            <v>RM-SAN-FAS-00-0007</v>
          </cell>
          <cell r="B12040" t="str">
            <v>CINT</v>
          </cell>
          <cell r="C12040" t="str">
            <v/>
          </cell>
          <cell r="D12040" t="str">
            <v>TAPING SCREW TSCIO 4X12 HITAM</v>
          </cell>
          <cell r="E12040">
            <v>45266</v>
          </cell>
          <cell r="F12040" t="str">
            <v>ROF</v>
          </cell>
          <cell r="G12040" t="str">
            <v>CI_OTH</v>
          </cell>
          <cell r="H12040" t="str">
            <v>PC</v>
          </cell>
          <cell r="I12040" t="str">
            <v>CPR</v>
          </cell>
          <cell r="J12040" t="str">
            <v/>
          </cell>
          <cell r="K12040" t="str">
            <v>PD</v>
          </cell>
          <cell r="L12040" t="str">
            <v>3015</v>
          </cell>
          <cell r="M12040" t="str">
            <v>V</v>
          </cell>
          <cell r="N12040">
            <v>104</v>
          </cell>
        </row>
        <row r="12041">
          <cell r="A12041" t="str">
            <v>RM-SAN-FAS-00-0008</v>
          </cell>
          <cell r="B12041" t="str">
            <v>CINT</v>
          </cell>
          <cell r="C12041" t="str">
            <v/>
          </cell>
          <cell r="D12041" t="str">
            <v>TAPPING BOLT 5 X 14</v>
          </cell>
          <cell r="E12041">
            <v>44797</v>
          </cell>
          <cell r="F12041" t="str">
            <v>ROF</v>
          </cell>
          <cell r="G12041" t="str">
            <v>CI_BOLT</v>
          </cell>
          <cell r="H12041" t="str">
            <v>PC</v>
          </cell>
          <cell r="I12041" t="str">
            <v>CPR</v>
          </cell>
          <cell r="J12041" t="str">
            <v/>
          </cell>
          <cell r="K12041" t="str">
            <v>PD</v>
          </cell>
          <cell r="L12041" t="str">
            <v>3015</v>
          </cell>
          <cell r="M12041" t="str">
            <v>V</v>
          </cell>
          <cell r="N12041">
            <v>56</v>
          </cell>
        </row>
        <row r="12042">
          <cell r="A12042" t="str">
            <v>RM-SAN-FAS-00-0009</v>
          </cell>
          <cell r="B12042" t="str">
            <v>CINT</v>
          </cell>
          <cell r="C12042" t="str">
            <v/>
          </cell>
          <cell r="D12042" t="str">
            <v>TAPPING BOLT M4 X 12 (BLACK)</v>
          </cell>
          <cell r="E12042">
            <v>44936</v>
          </cell>
          <cell r="F12042" t="str">
            <v>ROF</v>
          </cell>
          <cell r="G12042" t="str">
            <v>CI_BOLT</v>
          </cell>
          <cell r="H12042" t="str">
            <v>PC</v>
          </cell>
          <cell r="I12042" t="str">
            <v>CPR</v>
          </cell>
          <cell r="J12042" t="str">
            <v/>
          </cell>
          <cell r="K12042" t="str">
            <v>PD</v>
          </cell>
          <cell r="L12042" t="str">
            <v>3015</v>
          </cell>
          <cell r="M12042" t="str">
            <v>V</v>
          </cell>
          <cell r="N12042">
            <v>125</v>
          </cell>
        </row>
        <row r="12043">
          <cell r="A12043" t="str">
            <v>RM-SAN-FAS-00-0010</v>
          </cell>
          <cell r="B12043" t="str">
            <v>CINT</v>
          </cell>
          <cell r="C12043" t="str">
            <v/>
          </cell>
          <cell r="D12043" t="str">
            <v>TAPPING SCREW 5 X 14 (WHITE)</v>
          </cell>
          <cell r="E12043">
            <v>44797</v>
          </cell>
          <cell r="F12043" t="str">
            <v>ROF</v>
          </cell>
          <cell r="G12043" t="str">
            <v>CI_BOLT</v>
          </cell>
          <cell r="H12043" t="str">
            <v>PC</v>
          </cell>
          <cell r="I12043" t="str">
            <v>CPR</v>
          </cell>
          <cell r="J12043" t="str">
            <v/>
          </cell>
          <cell r="K12043" t="str">
            <v>PD</v>
          </cell>
          <cell r="L12043" t="str">
            <v>3015</v>
          </cell>
          <cell r="M12043" t="str">
            <v>V</v>
          </cell>
          <cell r="N12043">
            <v>141</v>
          </cell>
        </row>
        <row r="12044">
          <cell r="A12044" t="str">
            <v>RM-SAN-FAS-00-0011</v>
          </cell>
          <cell r="B12044" t="str">
            <v>CINT</v>
          </cell>
          <cell r="C12044" t="str">
            <v/>
          </cell>
          <cell r="D12044" t="str">
            <v>WOOD INSERT-D TYPE D5 X 10</v>
          </cell>
          <cell r="E12044">
            <v>44797</v>
          </cell>
          <cell r="F12044" t="str">
            <v>ROF</v>
          </cell>
          <cell r="G12044" t="str">
            <v>CI_BOLT</v>
          </cell>
          <cell r="H12044" t="str">
            <v>PC</v>
          </cell>
          <cell r="I12044" t="str">
            <v>CPR</v>
          </cell>
          <cell r="J12044" t="str">
            <v/>
          </cell>
          <cell r="K12044" t="str">
            <v>PD</v>
          </cell>
          <cell r="L12044" t="str">
            <v>3015</v>
          </cell>
          <cell r="M12044" t="str">
            <v>V</v>
          </cell>
          <cell r="N12044">
            <v>25</v>
          </cell>
        </row>
        <row r="12045">
          <cell r="A12045" t="str">
            <v>RM-SAN-FOM-00-0012</v>
          </cell>
          <cell r="B12045" t="str">
            <v>CINT</v>
          </cell>
          <cell r="C12045" t="str">
            <v/>
          </cell>
          <cell r="D12045" t="str">
            <v>BACK U FOAM CM-350 20X315X505</v>
          </cell>
          <cell r="E12045">
            <v>44797</v>
          </cell>
          <cell r="F12045" t="str">
            <v>ROF</v>
          </cell>
          <cell r="G12045" t="str">
            <v>CI_BUSA</v>
          </cell>
          <cell r="H12045" t="str">
            <v>PC</v>
          </cell>
          <cell r="I12045" t="str">
            <v>CPR</v>
          </cell>
          <cell r="J12045" t="str">
            <v/>
          </cell>
          <cell r="K12045" t="str">
            <v>PD</v>
          </cell>
          <cell r="L12045" t="str">
            <v>3015</v>
          </cell>
          <cell r="M12045" t="str">
            <v>V</v>
          </cell>
          <cell r="N12045">
            <v>6725</v>
          </cell>
        </row>
        <row r="12046">
          <cell r="A12046" t="str">
            <v>RM-SAN-FOM-00-0013</v>
          </cell>
          <cell r="B12046" t="str">
            <v>CINT</v>
          </cell>
          <cell r="C12046" t="str">
            <v/>
          </cell>
          <cell r="D12046" t="str">
            <v>CELFLEX AR 09042 1-5/8"X3/8"</v>
          </cell>
          <cell r="E12046">
            <v>44804</v>
          </cell>
          <cell r="F12046" t="str">
            <v>ROF</v>
          </cell>
          <cell r="G12046" t="str">
            <v>CI_BUSA</v>
          </cell>
          <cell r="H12046" t="str">
            <v>M</v>
          </cell>
          <cell r="I12046" t="str">
            <v>CPR</v>
          </cell>
          <cell r="J12046" t="str">
            <v/>
          </cell>
          <cell r="K12046" t="str">
            <v>PD</v>
          </cell>
          <cell r="L12046" t="str">
            <v>3015</v>
          </cell>
          <cell r="M12046" t="str">
            <v>V</v>
          </cell>
          <cell r="N12046">
            <v>11000</v>
          </cell>
        </row>
        <row r="12047">
          <cell r="A12047" t="str">
            <v>RM-SAN-FOM-00-0014</v>
          </cell>
          <cell r="B12047" t="str">
            <v>CINT</v>
          </cell>
          <cell r="C12047" t="str">
            <v/>
          </cell>
          <cell r="D12047" t="str">
            <v>FOAM DBL BACK CM-350 20X20X200</v>
          </cell>
          <cell r="E12047">
            <v>45266</v>
          </cell>
          <cell r="F12047" t="str">
            <v>ROF</v>
          </cell>
          <cell r="G12047" t="str">
            <v>CI_OTH</v>
          </cell>
          <cell r="H12047" t="str">
            <v>PC</v>
          </cell>
          <cell r="I12047" t="str">
            <v>CPR</v>
          </cell>
          <cell r="J12047" t="str">
            <v/>
          </cell>
          <cell r="K12047" t="str">
            <v>PD</v>
          </cell>
          <cell r="L12047" t="str">
            <v>3015</v>
          </cell>
          <cell r="M12047" t="str">
            <v>V</v>
          </cell>
          <cell r="N12047">
            <v>2092</v>
          </cell>
        </row>
        <row r="12048">
          <cell r="A12048" t="str">
            <v>RM-SAN-FOM-00-0015</v>
          </cell>
          <cell r="B12048" t="str">
            <v>CINT</v>
          </cell>
          <cell r="C12048" t="str">
            <v/>
          </cell>
          <cell r="D12048" t="str">
            <v>SEAT U FOAM CM-350 30X520X530</v>
          </cell>
          <cell r="E12048">
            <v>45266</v>
          </cell>
          <cell r="F12048" t="str">
            <v>ROF</v>
          </cell>
          <cell r="G12048" t="str">
            <v>CI_BUSA</v>
          </cell>
          <cell r="H12048" t="str">
            <v>PC</v>
          </cell>
          <cell r="I12048" t="str">
            <v>CPR</v>
          </cell>
          <cell r="J12048" t="str">
            <v/>
          </cell>
          <cell r="K12048" t="str">
            <v>PD</v>
          </cell>
          <cell r="L12048" t="str">
            <v>3015</v>
          </cell>
          <cell r="M12048" t="str">
            <v>V</v>
          </cell>
          <cell r="N12048">
            <v>22281</v>
          </cell>
        </row>
        <row r="12049">
          <cell r="A12049" t="str">
            <v>RM-SAN-FOM-00-0016</v>
          </cell>
          <cell r="B12049" t="str">
            <v>CINT</v>
          </cell>
          <cell r="C12049" t="str">
            <v/>
          </cell>
          <cell r="D12049" t="str">
            <v>U FOAM ATY 2MM X 1220 X 2440</v>
          </cell>
          <cell r="E12049">
            <v>45175</v>
          </cell>
          <cell r="F12049" t="str">
            <v>ROF</v>
          </cell>
          <cell r="G12049" t="str">
            <v>CI_BUSA</v>
          </cell>
          <cell r="H12049" t="str">
            <v>M</v>
          </cell>
          <cell r="I12049" t="str">
            <v>CPR</v>
          </cell>
          <cell r="J12049" t="str">
            <v/>
          </cell>
          <cell r="K12049" t="str">
            <v>PD</v>
          </cell>
          <cell r="L12049" t="str">
            <v>3015</v>
          </cell>
          <cell r="M12049" t="str">
            <v>V</v>
          </cell>
          <cell r="N12049">
            <v>7470</v>
          </cell>
        </row>
        <row r="12050">
          <cell r="A12050" t="str">
            <v>RM-SAN-FOM-00-0017</v>
          </cell>
          <cell r="B12050" t="str">
            <v>CINT</v>
          </cell>
          <cell r="C12050" t="str">
            <v/>
          </cell>
          <cell r="D12050" t="str">
            <v>U FOAM C-371 YELLOW 10X40X49</v>
          </cell>
          <cell r="E12050">
            <v>44799</v>
          </cell>
          <cell r="F12050" t="str">
            <v>ROF</v>
          </cell>
          <cell r="G12050" t="str">
            <v>CI_BUSA</v>
          </cell>
          <cell r="H12050" t="str">
            <v>PC</v>
          </cell>
          <cell r="I12050" t="str">
            <v>CPR</v>
          </cell>
          <cell r="J12050" t="str">
            <v/>
          </cell>
          <cell r="K12050" t="str">
            <v>PD</v>
          </cell>
          <cell r="L12050" t="str">
            <v>3015</v>
          </cell>
          <cell r="M12050" t="str">
            <v>V</v>
          </cell>
          <cell r="N12050">
            <v>6660</v>
          </cell>
        </row>
        <row r="12051">
          <cell r="A12051" t="str">
            <v>RM-SAN-ICT-SC-0001</v>
          </cell>
          <cell r="B12051" t="str">
            <v>CINT</v>
          </cell>
          <cell r="C12051" t="str">
            <v/>
          </cell>
          <cell r="D12051" t="str">
            <v>SEAT JOINT PP CT371+LAS HOLDER</v>
          </cell>
          <cell r="E12051">
            <v>45300</v>
          </cell>
          <cell r="F12051" t="str">
            <v>ROF</v>
          </cell>
          <cell r="G12051" t="str">
            <v>CI_ICT</v>
          </cell>
          <cell r="H12051" t="str">
            <v>PC</v>
          </cell>
          <cell r="I12051" t="str">
            <v>CPR</v>
          </cell>
          <cell r="J12051" t="str">
            <v/>
          </cell>
          <cell r="K12051" t="str">
            <v>PD</v>
          </cell>
          <cell r="L12051" t="str">
            <v>3015</v>
          </cell>
          <cell r="M12051" t="str">
            <v>V</v>
          </cell>
          <cell r="N12051">
            <v>6897</v>
          </cell>
        </row>
        <row r="12052">
          <cell r="A12052" t="str">
            <v>RM-SAN-ICT-SC-0002</v>
          </cell>
          <cell r="B12052" t="str">
            <v>CINT</v>
          </cell>
          <cell r="C12052" t="str">
            <v/>
          </cell>
          <cell r="D12052" t="str">
            <v>HOLDER PLATE ARM PIPE CM-350</v>
          </cell>
          <cell r="E12052">
            <v>45266</v>
          </cell>
          <cell r="F12052" t="str">
            <v>ROF</v>
          </cell>
          <cell r="G12052" t="str">
            <v>CI_ICT</v>
          </cell>
          <cell r="H12052" t="str">
            <v>PC</v>
          </cell>
          <cell r="I12052" t="str">
            <v>CPR</v>
          </cell>
          <cell r="J12052" t="str">
            <v/>
          </cell>
          <cell r="K12052" t="str">
            <v>PD</v>
          </cell>
          <cell r="L12052" t="str">
            <v>3015</v>
          </cell>
          <cell r="M12052" t="str">
            <v>V</v>
          </cell>
          <cell r="N12052">
            <v>1013</v>
          </cell>
        </row>
        <row r="12053">
          <cell r="A12053" t="str">
            <v>RM-SAN-ICT-SC-0003</v>
          </cell>
          <cell r="B12053" t="str">
            <v>CINT</v>
          </cell>
          <cell r="C12053" t="str">
            <v/>
          </cell>
          <cell r="D12053" t="str">
            <v>LEG JOINT PIPE 404</v>
          </cell>
          <cell r="E12053">
            <v>45300</v>
          </cell>
          <cell r="F12053" t="str">
            <v>ROF</v>
          </cell>
          <cell r="G12053" t="str">
            <v>CI_ICT</v>
          </cell>
          <cell r="H12053" t="str">
            <v>PC</v>
          </cell>
          <cell r="I12053" t="str">
            <v>CPR</v>
          </cell>
          <cell r="J12053" t="str">
            <v/>
          </cell>
          <cell r="K12053" t="str">
            <v>PD</v>
          </cell>
          <cell r="L12053" t="str">
            <v>3015</v>
          </cell>
          <cell r="M12053" t="str">
            <v>V</v>
          </cell>
          <cell r="N12053">
            <v>3606</v>
          </cell>
        </row>
        <row r="12054">
          <cell r="A12054" t="str">
            <v>RM-SAN-ICT-SC-0004</v>
          </cell>
          <cell r="B12054" t="str">
            <v>CINT</v>
          </cell>
          <cell r="C12054" t="str">
            <v/>
          </cell>
          <cell r="D12054" t="str">
            <v>PLATE STOPPER SEAT CT-371</v>
          </cell>
          <cell r="E12054">
            <v>45300</v>
          </cell>
          <cell r="F12054" t="str">
            <v>ROF</v>
          </cell>
          <cell r="G12054" t="str">
            <v>CI_ICT</v>
          </cell>
          <cell r="H12054" t="str">
            <v>PC</v>
          </cell>
          <cell r="I12054" t="str">
            <v>CPR</v>
          </cell>
          <cell r="J12054" t="str">
            <v/>
          </cell>
          <cell r="K12054" t="str">
            <v>PD</v>
          </cell>
          <cell r="L12054" t="str">
            <v>3015</v>
          </cell>
          <cell r="M12054" t="str">
            <v>V</v>
          </cell>
          <cell r="N12054">
            <v>860</v>
          </cell>
        </row>
        <row r="12055">
          <cell r="A12055" t="str">
            <v>RM-SAN-ICT-SC-0005</v>
          </cell>
          <cell r="B12055" t="str">
            <v>CINT</v>
          </cell>
          <cell r="C12055" t="str">
            <v/>
          </cell>
          <cell r="D12055" t="str">
            <v>SEAT JOINT PLATE BACK [395]</v>
          </cell>
          <cell r="E12055">
            <v>44797</v>
          </cell>
          <cell r="F12055" t="str">
            <v>ROF</v>
          </cell>
          <cell r="G12055" t="str">
            <v>CI_ICT</v>
          </cell>
          <cell r="H12055" t="str">
            <v>PC</v>
          </cell>
          <cell r="I12055" t="str">
            <v>CPR</v>
          </cell>
          <cell r="J12055" t="str">
            <v/>
          </cell>
          <cell r="K12055" t="str">
            <v>PD</v>
          </cell>
          <cell r="L12055" t="str">
            <v>3015</v>
          </cell>
          <cell r="M12055" t="str">
            <v>V</v>
          </cell>
          <cell r="N12055">
            <v>6544</v>
          </cell>
        </row>
        <row r="12056">
          <cell r="A12056" t="str">
            <v>RM-SAN-ICT-SC-0006</v>
          </cell>
          <cell r="B12056" t="str">
            <v>CINT</v>
          </cell>
          <cell r="C12056" t="str">
            <v/>
          </cell>
          <cell r="D12056" t="str">
            <v>SEAT JOINT PLATE BLK CT-01</v>
          </cell>
          <cell r="E12056">
            <v>45013</v>
          </cell>
          <cell r="F12056" t="str">
            <v>ROF</v>
          </cell>
          <cell r="G12056" t="str">
            <v>CI_ICT</v>
          </cell>
          <cell r="H12056" t="str">
            <v>PC</v>
          </cell>
          <cell r="I12056" t="str">
            <v>CPR</v>
          </cell>
          <cell r="J12056" t="str">
            <v/>
          </cell>
          <cell r="K12056" t="str">
            <v>PD</v>
          </cell>
          <cell r="L12056" t="str">
            <v>3015</v>
          </cell>
          <cell r="M12056" t="str">
            <v>V</v>
          </cell>
          <cell r="N12056">
            <v>4783</v>
          </cell>
        </row>
        <row r="12057">
          <cell r="A12057" t="str">
            <v>RM-SAN-ICT-SC-0007</v>
          </cell>
          <cell r="B12057" t="str">
            <v>CINT</v>
          </cell>
          <cell r="C12057" t="str">
            <v/>
          </cell>
          <cell r="D12057" t="str">
            <v>SEAT JOINT PLATE BLK CT-01 POLOS</v>
          </cell>
          <cell r="E12057">
            <v>44797</v>
          </cell>
          <cell r="F12057" t="str">
            <v>ROF</v>
          </cell>
          <cell r="G12057" t="str">
            <v>CI_ICT</v>
          </cell>
          <cell r="H12057" t="str">
            <v>PC</v>
          </cell>
          <cell r="I12057" t="str">
            <v>CPR</v>
          </cell>
          <cell r="J12057" t="str">
            <v/>
          </cell>
          <cell r="K12057" t="str">
            <v>PD</v>
          </cell>
          <cell r="L12057" t="str">
            <v>3015</v>
          </cell>
          <cell r="M12057" t="str">
            <v>V</v>
          </cell>
          <cell r="N12057">
            <v>5832</v>
          </cell>
        </row>
        <row r="12058">
          <cell r="A12058" t="str">
            <v>RM-SAN-ICT-SC-0008</v>
          </cell>
          <cell r="B12058" t="str">
            <v>CINT</v>
          </cell>
          <cell r="C12058" t="str">
            <v/>
          </cell>
          <cell r="D12058" t="str">
            <v>SEAT JOINT PLATE DP CT 371 PLS</v>
          </cell>
          <cell r="E12058">
            <v>45300</v>
          </cell>
          <cell r="F12058" t="str">
            <v>ROF</v>
          </cell>
          <cell r="G12058" t="str">
            <v>CI_ICT</v>
          </cell>
          <cell r="H12058" t="str">
            <v>PC</v>
          </cell>
          <cell r="I12058" t="str">
            <v>CPR</v>
          </cell>
          <cell r="J12058" t="str">
            <v/>
          </cell>
          <cell r="K12058" t="str">
            <v>PD</v>
          </cell>
          <cell r="L12058" t="str">
            <v>3015</v>
          </cell>
          <cell r="M12058" t="str">
            <v>V</v>
          </cell>
          <cell r="N12058">
            <v>3760</v>
          </cell>
        </row>
        <row r="12059">
          <cell r="A12059" t="str">
            <v>RM-SAN-ICT-SC-0009</v>
          </cell>
          <cell r="B12059" t="str">
            <v>CINT</v>
          </cell>
          <cell r="C12059" t="str">
            <v/>
          </cell>
          <cell r="D12059" t="str">
            <v>SEAT JOINT PLATE DPN CT-01</v>
          </cell>
          <cell r="E12059">
            <v>44797</v>
          </cell>
          <cell r="F12059" t="str">
            <v>ROF</v>
          </cell>
          <cell r="G12059" t="str">
            <v>CI_ICT</v>
          </cell>
          <cell r="H12059" t="str">
            <v>PC</v>
          </cell>
          <cell r="I12059" t="str">
            <v>CPR</v>
          </cell>
          <cell r="J12059" t="str">
            <v/>
          </cell>
          <cell r="K12059" t="str">
            <v>PD</v>
          </cell>
          <cell r="L12059" t="str">
            <v>3015</v>
          </cell>
          <cell r="M12059" t="str">
            <v>V</v>
          </cell>
          <cell r="N12059">
            <v>6285</v>
          </cell>
        </row>
        <row r="12060">
          <cell r="A12060" t="str">
            <v>RM-SAN-ICT-SC-0010</v>
          </cell>
          <cell r="B12060" t="str">
            <v>CINT</v>
          </cell>
          <cell r="C12060" t="str">
            <v/>
          </cell>
          <cell r="D12060" t="str">
            <v>SEAT JOINT PLATE DPN CT-371</v>
          </cell>
          <cell r="E12060">
            <v>44800</v>
          </cell>
          <cell r="F12060" t="str">
            <v>ROF</v>
          </cell>
          <cell r="G12060" t="str">
            <v>CI_ICT</v>
          </cell>
          <cell r="H12060" t="str">
            <v>PC</v>
          </cell>
          <cell r="I12060" t="str">
            <v>CPR</v>
          </cell>
          <cell r="J12060" t="str">
            <v/>
          </cell>
          <cell r="K12060" t="str">
            <v>PD</v>
          </cell>
          <cell r="L12060" t="str">
            <v>3015</v>
          </cell>
          <cell r="M12060" t="str">
            <v>V</v>
          </cell>
          <cell r="N12060">
            <v>2326</v>
          </cell>
        </row>
        <row r="12061">
          <cell r="A12061" t="str">
            <v>RM-SAN-ICT-SC-0011</v>
          </cell>
          <cell r="B12061" t="str">
            <v>CINT</v>
          </cell>
          <cell r="C12061" t="str">
            <v/>
          </cell>
          <cell r="D12061" t="str">
            <v>SEAT JOINT PLATE FRONT [395]</v>
          </cell>
          <cell r="E12061">
            <v>44797</v>
          </cell>
          <cell r="F12061" t="str">
            <v>ROF</v>
          </cell>
          <cell r="G12061" t="str">
            <v>CI_ICT</v>
          </cell>
          <cell r="H12061" t="str">
            <v>PC</v>
          </cell>
          <cell r="I12061" t="str">
            <v>CPR</v>
          </cell>
          <cell r="J12061" t="str">
            <v/>
          </cell>
          <cell r="K12061" t="str">
            <v>PD</v>
          </cell>
          <cell r="L12061" t="str">
            <v>3015</v>
          </cell>
          <cell r="M12061" t="str">
            <v>V</v>
          </cell>
          <cell r="N12061">
            <v>5656</v>
          </cell>
        </row>
        <row r="12062">
          <cell r="A12062" t="str">
            <v>RM-SAN-INL-SC-0012</v>
          </cell>
          <cell r="B12062" t="str">
            <v>CINT</v>
          </cell>
          <cell r="C12062" t="str">
            <v/>
          </cell>
          <cell r="D12062" t="str">
            <v>JAHITAN SEAT COVER CM 350 L12</v>
          </cell>
          <cell r="E12062">
            <v>44797</v>
          </cell>
          <cell r="F12062" t="str">
            <v>ROF</v>
          </cell>
          <cell r="G12062" t="str">
            <v>CI_INL</v>
          </cell>
          <cell r="H12062" t="str">
            <v>PC</v>
          </cell>
          <cell r="I12062" t="str">
            <v>CPR</v>
          </cell>
          <cell r="J12062" t="str">
            <v/>
          </cell>
          <cell r="K12062" t="str">
            <v>PD</v>
          </cell>
          <cell r="L12062" t="str">
            <v>3015</v>
          </cell>
          <cell r="M12062" t="str">
            <v>V</v>
          </cell>
          <cell r="N12062">
            <v>18912</v>
          </cell>
        </row>
        <row r="12063">
          <cell r="A12063" t="str">
            <v>RM-SAN-INL-SC-0013</v>
          </cell>
          <cell r="B12063" t="str">
            <v>CINT</v>
          </cell>
          <cell r="C12063" t="str">
            <v/>
          </cell>
          <cell r="D12063" t="str">
            <v>JAHITAN SEAT COVER CM 350 O1</v>
          </cell>
          <cell r="E12063">
            <v>44797</v>
          </cell>
          <cell r="F12063" t="str">
            <v>ROF</v>
          </cell>
          <cell r="G12063" t="str">
            <v>CI_INL</v>
          </cell>
          <cell r="H12063" t="str">
            <v>PC</v>
          </cell>
          <cell r="I12063" t="str">
            <v>CPR</v>
          </cell>
          <cell r="J12063" t="str">
            <v/>
          </cell>
          <cell r="K12063" t="str">
            <v>PD</v>
          </cell>
          <cell r="L12063" t="str">
            <v>3015</v>
          </cell>
          <cell r="M12063" t="str">
            <v>V</v>
          </cell>
          <cell r="N12063">
            <v>15487</v>
          </cell>
        </row>
        <row r="12064">
          <cell r="A12064" t="str">
            <v>RM-SAN-INL-SC-0014</v>
          </cell>
          <cell r="B12064" t="str">
            <v>CINT</v>
          </cell>
          <cell r="C12064" t="str">
            <v/>
          </cell>
          <cell r="D12064" t="str">
            <v>JAHITAN SEAT COVER CM 350 O3</v>
          </cell>
          <cell r="E12064">
            <v>44797</v>
          </cell>
          <cell r="F12064" t="str">
            <v>ROF</v>
          </cell>
          <cell r="G12064" t="str">
            <v>CI_INL</v>
          </cell>
          <cell r="H12064" t="str">
            <v>PC</v>
          </cell>
          <cell r="I12064" t="str">
            <v>CPR</v>
          </cell>
          <cell r="J12064" t="str">
            <v/>
          </cell>
          <cell r="K12064" t="str">
            <v>PD</v>
          </cell>
          <cell r="L12064" t="str">
            <v>3015</v>
          </cell>
          <cell r="M12064" t="str">
            <v>V</v>
          </cell>
          <cell r="N12064">
            <v>11655</v>
          </cell>
        </row>
        <row r="12065">
          <cell r="A12065" t="str">
            <v>RM-SAN-INL-SC-0015</v>
          </cell>
          <cell r="B12065" t="str">
            <v>CINT</v>
          </cell>
          <cell r="C12065" t="str">
            <v/>
          </cell>
          <cell r="D12065" t="str">
            <v>JAHITAN SEAT COVER CM 350 O6</v>
          </cell>
          <cell r="E12065">
            <v>44797</v>
          </cell>
          <cell r="F12065" t="str">
            <v>ROF</v>
          </cell>
          <cell r="G12065" t="str">
            <v>CI_INL</v>
          </cell>
          <cell r="H12065" t="str">
            <v>PC</v>
          </cell>
          <cell r="I12065" t="str">
            <v>CPR</v>
          </cell>
          <cell r="J12065" t="str">
            <v/>
          </cell>
          <cell r="K12065" t="str">
            <v>PD</v>
          </cell>
          <cell r="L12065" t="str">
            <v>3015</v>
          </cell>
          <cell r="M12065" t="str">
            <v>V</v>
          </cell>
          <cell r="N12065">
            <v>12097</v>
          </cell>
        </row>
        <row r="12066">
          <cell r="A12066" t="str">
            <v>RM-SAN-INL-SC-0016</v>
          </cell>
          <cell r="B12066" t="str">
            <v>CINT</v>
          </cell>
          <cell r="C12066" t="str">
            <v/>
          </cell>
          <cell r="D12066" t="str">
            <v>JAHITAN SEAT COVER CM 350 O7</v>
          </cell>
          <cell r="E12066">
            <v>44814</v>
          </cell>
          <cell r="F12066" t="str">
            <v>ROF</v>
          </cell>
          <cell r="G12066" t="str">
            <v>CI_INL</v>
          </cell>
          <cell r="H12066" t="str">
            <v>PC</v>
          </cell>
          <cell r="I12066" t="str">
            <v>CPR</v>
          </cell>
          <cell r="J12066" t="str">
            <v/>
          </cell>
          <cell r="K12066" t="str">
            <v>PD</v>
          </cell>
          <cell r="L12066" t="str">
            <v>3015</v>
          </cell>
          <cell r="M12066" t="str">
            <v>V</v>
          </cell>
          <cell r="N12066">
            <v>15408</v>
          </cell>
        </row>
        <row r="12067">
          <cell r="A12067" t="str">
            <v>RM-SAN-INL-SC-0017</v>
          </cell>
          <cell r="B12067" t="str">
            <v>CINT</v>
          </cell>
          <cell r="C12067" t="str">
            <v/>
          </cell>
          <cell r="D12067" t="str">
            <v>JAHITAN SEAT COVER CM-350 L1</v>
          </cell>
          <cell r="E12067">
            <v>44797</v>
          </cell>
          <cell r="F12067" t="str">
            <v>ROF</v>
          </cell>
          <cell r="G12067" t="str">
            <v>CI_INL</v>
          </cell>
          <cell r="H12067" t="str">
            <v>PC</v>
          </cell>
          <cell r="I12067" t="str">
            <v>CPR</v>
          </cell>
          <cell r="J12067" t="str">
            <v/>
          </cell>
          <cell r="K12067" t="str">
            <v>PD</v>
          </cell>
          <cell r="L12067" t="str">
            <v>3015</v>
          </cell>
          <cell r="M12067" t="str">
            <v>V</v>
          </cell>
          <cell r="N12067">
            <v>18912</v>
          </cell>
        </row>
        <row r="12068">
          <cell r="A12068" t="str">
            <v>RM-SAN-INL-SC-0018</v>
          </cell>
          <cell r="B12068" t="str">
            <v>CINT</v>
          </cell>
          <cell r="C12068" t="str">
            <v/>
          </cell>
          <cell r="D12068" t="str">
            <v>JAHITAN SEAT COVER CM-350 L6</v>
          </cell>
          <cell r="E12068">
            <v>44797</v>
          </cell>
          <cell r="F12068" t="str">
            <v>ROF</v>
          </cell>
          <cell r="G12068" t="str">
            <v>CI_INL</v>
          </cell>
          <cell r="H12068" t="str">
            <v>PC</v>
          </cell>
          <cell r="I12068" t="str">
            <v>CPR</v>
          </cell>
          <cell r="J12068" t="str">
            <v/>
          </cell>
          <cell r="K12068" t="str">
            <v>PD</v>
          </cell>
          <cell r="L12068" t="str">
            <v>3015</v>
          </cell>
          <cell r="M12068" t="str">
            <v>V</v>
          </cell>
          <cell r="N12068">
            <v>18912</v>
          </cell>
        </row>
        <row r="12069">
          <cell r="A12069" t="str">
            <v>RM-SAN-INL-SC-0019</v>
          </cell>
          <cell r="B12069" t="str">
            <v>CINT</v>
          </cell>
          <cell r="C12069" t="str">
            <v/>
          </cell>
          <cell r="D12069" t="str">
            <v>JAHITAN SEAT COVER CM-350 N3</v>
          </cell>
          <cell r="E12069">
            <v>44797</v>
          </cell>
          <cell r="F12069" t="str">
            <v>ROF</v>
          </cell>
          <cell r="G12069" t="str">
            <v>CI_INL</v>
          </cell>
          <cell r="H12069" t="str">
            <v>PC</v>
          </cell>
          <cell r="I12069" t="str">
            <v>CPR</v>
          </cell>
          <cell r="J12069" t="str">
            <v/>
          </cell>
          <cell r="K12069" t="str">
            <v>PD</v>
          </cell>
          <cell r="L12069" t="str">
            <v>3015</v>
          </cell>
          <cell r="M12069" t="str">
            <v>V</v>
          </cell>
          <cell r="N12069">
            <v>18912</v>
          </cell>
        </row>
        <row r="12070">
          <cell r="A12070" t="str">
            <v>RM-SAN-INL-SC-0020</v>
          </cell>
          <cell r="B12070" t="str">
            <v>CINT</v>
          </cell>
          <cell r="C12070" t="str">
            <v/>
          </cell>
          <cell r="D12070" t="str">
            <v>JAHITAN SEAT COVER CM-350 N4</v>
          </cell>
          <cell r="E12070">
            <v>44797</v>
          </cell>
          <cell r="F12070" t="str">
            <v>ROF</v>
          </cell>
          <cell r="G12070" t="str">
            <v>CI_INL</v>
          </cell>
          <cell r="H12070" t="str">
            <v>PC</v>
          </cell>
          <cell r="I12070" t="str">
            <v>CPR</v>
          </cell>
          <cell r="J12070" t="str">
            <v/>
          </cell>
          <cell r="K12070" t="str">
            <v>PD</v>
          </cell>
          <cell r="L12070" t="str">
            <v>3015</v>
          </cell>
          <cell r="M12070" t="str">
            <v>V</v>
          </cell>
          <cell r="N12070">
            <v>14732</v>
          </cell>
        </row>
        <row r="12071">
          <cell r="A12071" t="str">
            <v>RM-SAN-INL-SC-0021</v>
          </cell>
          <cell r="B12071" t="str">
            <v>CINT</v>
          </cell>
          <cell r="C12071" t="str">
            <v/>
          </cell>
          <cell r="D12071" t="str">
            <v>JAHITAN SEAT COVER CM 350 O2</v>
          </cell>
          <cell r="E12071">
            <v>44797</v>
          </cell>
          <cell r="F12071" t="str">
            <v>ROF</v>
          </cell>
          <cell r="G12071" t="str">
            <v>CI_INL</v>
          </cell>
          <cell r="H12071" t="str">
            <v>PC</v>
          </cell>
          <cell r="I12071" t="str">
            <v>CPR</v>
          </cell>
          <cell r="J12071" t="str">
            <v/>
          </cell>
          <cell r="K12071" t="str">
            <v>PD</v>
          </cell>
          <cell r="L12071" t="str">
            <v>3015</v>
          </cell>
          <cell r="M12071" t="str">
            <v>V</v>
          </cell>
          <cell r="N12071">
            <v>2375</v>
          </cell>
        </row>
        <row r="12072">
          <cell r="A12072" t="str">
            <v>RM-SAN-INL-SC-0022</v>
          </cell>
          <cell r="B12072" t="str">
            <v>CINT</v>
          </cell>
          <cell r="C12072" t="str">
            <v/>
          </cell>
          <cell r="D12072" t="str">
            <v>JAHITAN SEAT COVER C-350 BLUE L1</v>
          </cell>
          <cell r="E12072">
            <v>44868</v>
          </cell>
          <cell r="F12072" t="str">
            <v>ROF</v>
          </cell>
          <cell r="G12072" t="str">
            <v>CI_INL</v>
          </cell>
          <cell r="H12072" t="str">
            <v>PC</v>
          </cell>
          <cell r="I12072" t="str">
            <v>CPR</v>
          </cell>
          <cell r="J12072" t="str">
            <v/>
          </cell>
          <cell r="K12072" t="str">
            <v>PD</v>
          </cell>
          <cell r="L12072" t="str">
            <v>3015</v>
          </cell>
          <cell r="M12072" t="str">
            <v>V</v>
          </cell>
          <cell r="N12072">
            <v>18912</v>
          </cell>
        </row>
        <row r="12073">
          <cell r="A12073" t="str">
            <v>RM-SAN-INL-SC-0023</v>
          </cell>
          <cell r="B12073" t="str">
            <v>CINT</v>
          </cell>
          <cell r="C12073" t="str">
            <v/>
          </cell>
          <cell r="D12073" t="str">
            <v>JAHITAN SEAT COVER CM-350 CLIO GREEN</v>
          </cell>
          <cell r="E12073">
            <v>44797</v>
          </cell>
          <cell r="F12073" t="str">
            <v>ROF</v>
          </cell>
          <cell r="G12073" t="str">
            <v>CI_INL</v>
          </cell>
          <cell r="H12073" t="str">
            <v>PC</v>
          </cell>
          <cell r="I12073" t="str">
            <v>CPR</v>
          </cell>
          <cell r="J12073" t="str">
            <v/>
          </cell>
          <cell r="K12073" t="str">
            <v>PD</v>
          </cell>
          <cell r="L12073" t="str">
            <v>3015</v>
          </cell>
          <cell r="M12073" t="str">
            <v>V</v>
          </cell>
          <cell r="N12073">
            <v>18912</v>
          </cell>
        </row>
        <row r="12074">
          <cell r="A12074" t="str">
            <v>RM-SAN-INL-SC-0024</v>
          </cell>
          <cell r="B12074" t="str">
            <v>CINT</v>
          </cell>
          <cell r="C12074" t="str">
            <v/>
          </cell>
          <cell r="D12074" t="str">
            <v>JAHITAN SEAT COVER CM-350 O5</v>
          </cell>
          <cell r="E12074">
            <v>44797</v>
          </cell>
          <cell r="F12074" t="str">
            <v>ROF</v>
          </cell>
          <cell r="G12074" t="str">
            <v>CI_INL</v>
          </cell>
          <cell r="H12074" t="str">
            <v>PC</v>
          </cell>
          <cell r="I12074" t="str">
            <v>CPR</v>
          </cell>
          <cell r="J12074" t="str">
            <v/>
          </cell>
          <cell r="K12074" t="str">
            <v>PD</v>
          </cell>
          <cell r="L12074" t="str">
            <v>3015</v>
          </cell>
          <cell r="M12074" t="str">
            <v>V</v>
          </cell>
          <cell r="N12074">
            <v>18912</v>
          </cell>
        </row>
        <row r="12075">
          <cell r="A12075" t="str">
            <v>RM-SAN-PIP-00-0001</v>
          </cell>
          <cell r="B12075" t="str">
            <v>CINT</v>
          </cell>
          <cell r="C12075" t="str">
            <v/>
          </cell>
          <cell r="D12075" t="str">
            <v>PIPA 12 X 1.5 X 460</v>
          </cell>
          <cell r="E12075">
            <v>44797</v>
          </cell>
          <cell r="F12075" t="str">
            <v>ROF</v>
          </cell>
          <cell r="G12075" t="str">
            <v>CI_PIPA</v>
          </cell>
          <cell r="H12075" t="str">
            <v>PC</v>
          </cell>
          <cell r="I12075" t="str">
            <v>CPR</v>
          </cell>
          <cell r="J12075" t="str">
            <v/>
          </cell>
          <cell r="K12075" t="str">
            <v>PD</v>
          </cell>
          <cell r="L12075" t="str">
            <v>3015</v>
          </cell>
          <cell r="M12075" t="str">
            <v>V</v>
          </cell>
          <cell r="N12075">
            <v>3907</v>
          </cell>
        </row>
        <row r="12076">
          <cell r="A12076" t="str">
            <v>RM-SAN-PIP-00-0002</v>
          </cell>
          <cell r="B12076" t="str">
            <v>CINT</v>
          </cell>
          <cell r="C12076" t="str">
            <v/>
          </cell>
          <cell r="D12076" t="str">
            <v>PIPA 12.7 X 1.5 X 2.049</v>
          </cell>
          <cell r="E12076">
            <v>44797</v>
          </cell>
          <cell r="F12076" t="str">
            <v>ROF</v>
          </cell>
          <cell r="G12076" t="str">
            <v>CI_PIPA</v>
          </cell>
          <cell r="H12076" t="str">
            <v>PC</v>
          </cell>
          <cell r="I12076" t="str">
            <v>CPR</v>
          </cell>
          <cell r="J12076" t="str">
            <v/>
          </cell>
          <cell r="K12076" t="str">
            <v>PD</v>
          </cell>
          <cell r="L12076" t="str">
            <v>3015</v>
          </cell>
          <cell r="M12076" t="str">
            <v>V</v>
          </cell>
          <cell r="N12076">
            <v>10823</v>
          </cell>
        </row>
        <row r="12077">
          <cell r="A12077" t="str">
            <v>RM-SAN-PIP-00-0003</v>
          </cell>
          <cell r="B12077" t="str">
            <v>CINT</v>
          </cell>
          <cell r="C12077" t="str">
            <v/>
          </cell>
          <cell r="D12077" t="str">
            <v>PIPA 12.7 X 1.5 X 2223</v>
          </cell>
          <cell r="E12077">
            <v>44966</v>
          </cell>
          <cell r="F12077" t="str">
            <v>ROF</v>
          </cell>
          <cell r="G12077" t="str">
            <v>CI_PIPA</v>
          </cell>
          <cell r="H12077" t="str">
            <v>PC</v>
          </cell>
          <cell r="I12077" t="str">
            <v>CPR</v>
          </cell>
          <cell r="J12077" t="str">
            <v/>
          </cell>
          <cell r="K12077" t="str">
            <v>PD</v>
          </cell>
          <cell r="L12077" t="str">
            <v>3015</v>
          </cell>
          <cell r="M12077" t="str">
            <v>V</v>
          </cell>
          <cell r="N12077">
            <v>18536</v>
          </cell>
        </row>
        <row r="12078">
          <cell r="A12078" t="str">
            <v>RM-SAN-PIP-00-0004</v>
          </cell>
          <cell r="B12078" t="str">
            <v>CINT</v>
          </cell>
          <cell r="C12078" t="str">
            <v/>
          </cell>
          <cell r="D12078" t="str">
            <v>PIPA 12.7 X 1.5 X 404</v>
          </cell>
          <cell r="E12078">
            <v>44797</v>
          </cell>
          <cell r="F12078" t="str">
            <v>ROF</v>
          </cell>
          <cell r="G12078" t="str">
            <v>CI_PIPA</v>
          </cell>
          <cell r="H12078" t="str">
            <v>PC</v>
          </cell>
          <cell r="I12078" t="str">
            <v>CPR</v>
          </cell>
          <cell r="J12078" t="str">
            <v/>
          </cell>
          <cell r="K12078" t="str">
            <v>PD</v>
          </cell>
          <cell r="L12078" t="str">
            <v>3015</v>
          </cell>
          <cell r="M12078" t="str">
            <v>V</v>
          </cell>
          <cell r="N12078">
            <v>3349</v>
          </cell>
        </row>
        <row r="12079">
          <cell r="A12079" t="str">
            <v>RM-SAN-PIP-00-0005</v>
          </cell>
          <cell r="B12079" t="str">
            <v>CINT</v>
          </cell>
          <cell r="C12079" t="str">
            <v/>
          </cell>
          <cell r="D12079" t="str">
            <v>PIPA 12.7 X 1.5 X 430</v>
          </cell>
          <cell r="E12079">
            <v>45129</v>
          </cell>
          <cell r="F12079" t="str">
            <v>ROF</v>
          </cell>
          <cell r="G12079" t="str">
            <v>CI_PIPA</v>
          </cell>
          <cell r="H12079" t="str">
            <v>PC</v>
          </cell>
          <cell r="I12079" t="str">
            <v>CPR</v>
          </cell>
          <cell r="J12079" t="str">
            <v/>
          </cell>
          <cell r="K12079" t="str">
            <v>PD</v>
          </cell>
          <cell r="L12079" t="str">
            <v>3015</v>
          </cell>
          <cell r="M12079" t="str">
            <v>V</v>
          </cell>
          <cell r="N12079">
            <v>3572</v>
          </cell>
        </row>
        <row r="12080">
          <cell r="A12080" t="str">
            <v>RM-SAN-PIP-00-0006</v>
          </cell>
          <cell r="B12080" t="str">
            <v>CINT</v>
          </cell>
          <cell r="C12080" t="str">
            <v/>
          </cell>
          <cell r="D12080" t="str">
            <v>PIPA 12.7 X 1.5 X 460</v>
          </cell>
          <cell r="E12080">
            <v>44797</v>
          </cell>
          <cell r="F12080" t="str">
            <v>ROF</v>
          </cell>
          <cell r="G12080" t="str">
            <v>CI_PIPA</v>
          </cell>
          <cell r="H12080" t="str">
            <v>PC</v>
          </cell>
          <cell r="I12080" t="str">
            <v>CPR</v>
          </cell>
          <cell r="J12080" t="str">
            <v/>
          </cell>
          <cell r="K12080" t="str">
            <v>PD</v>
          </cell>
          <cell r="L12080" t="str">
            <v>3015</v>
          </cell>
          <cell r="M12080" t="str">
            <v>V</v>
          </cell>
          <cell r="N12080">
            <v>4967</v>
          </cell>
        </row>
        <row r="12081">
          <cell r="A12081" t="str">
            <v>RM-SAN-PIP-00-0007</v>
          </cell>
          <cell r="B12081" t="str">
            <v>CINT</v>
          </cell>
          <cell r="C12081" t="str">
            <v/>
          </cell>
          <cell r="D12081" t="str">
            <v>PIPA 12.7 X 1.5 X 650</v>
          </cell>
          <cell r="E12081">
            <v>45266</v>
          </cell>
          <cell r="F12081" t="str">
            <v>ROF</v>
          </cell>
          <cell r="G12081" t="str">
            <v>CI_PIPA</v>
          </cell>
          <cell r="H12081" t="str">
            <v>PC</v>
          </cell>
          <cell r="I12081" t="str">
            <v>CPR</v>
          </cell>
          <cell r="J12081" t="str">
            <v/>
          </cell>
          <cell r="K12081" t="str">
            <v>PD</v>
          </cell>
          <cell r="L12081" t="str">
            <v>3015</v>
          </cell>
          <cell r="M12081" t="str">
            <v>V</v>
          </cell>
          <cell r="N12081">
            <v>8526</v>
          </cell>
        </row>
        <row r="12082">
          <cell r="A12082" t="str">
            <v>RM-SAN-PIP-00-0008</v>
          </cell>
          <cell r="B12082" t="str">
            <v>CINT</v>
          </cell>
          <cell r="C12082" t="str">
            <v/>
          </cell>
          <cell r="D12082" t="str">
            <v>PIPA 19.1 X 1.5 X 1.303</v>
          </cell>
          <cell r="E12082">
            <v>44926</v>
          </cell>
          <cell r="F12082" t="str">
            <v>ROF</v>
          </cell>
          <cell r="G12082" t="str">
            <v>CI_PIPA</v>
          </cell>
          <cell r="H12082" t="str">
            <v>PC</v>
          </cell>
          <cell r="I12082" t="str">
            <v>CPR</v>
          </cell>
          <cell r="J12082" t="str">
            <v/>
          </cell>
          <cell r="K12082" t="str">
            <v>PD</v>
          </cell>
          <cell r="L12082" t="str">
            <v>3015</v>
          </cell>
          <cell r="M12082" t="str">
            <v>V</v>
          </cell>
          <cell r="N12082">
            <v>18662</v>
          </cell>
        </row>
        <row r="12083">
          <cell r="A12083" t="str">
            <v>RM-SAN-PIP-00-0009</v>
          </cell>
          <cell r="B12083" t="str">
            <v>CINT</v>
          </cell>
          <cell r="C12083" t="str">
            <v/>
          </cell>
          <cell r="D12083" t="str">
            <v>PIPA 19.1 X 1.5 X 460</v>
          </cell>
          <cell r="E12083">
            <v>44926</v>
          </cell>
          <cell r="F12083" t="str">
            <v>ROF</v>
          </cell>
          <cell r="G12083" t="str">
            <v>CI_PIPA</v>
          </cell>
          <cell r="H12083" t="str">
            <v>PC</v>
          </cell>
          <cell r="I12083" t="str">
            <v>CPR</v>
          </cell>
          <cell r="J12083" t="str">
            <v/>
          </cell>
          <cell r="K12083" t="str">
            <v>PD</v>
          </cell>
          <cell r="L12083" t="str">
            <v>3015</v>
          </cell>
          <cell r="M12083" t="str">
            <v>V</v>
          </cell>
          <cell r="N12083">
            <v>6588</v>
          </cell>
        </row>
        <row r="12084">
          <cell r="A12084" t="str">
            <v>RM-SAN-PIP-00-0010</v>
          </cell>
          <cell r="B12084" t="str">
            <v>CINT</v>
          </cell>
          <cell r="C12084" t="str">
            <v/>
          </cell>
          <cell r="D12084" t="str">
            <v>PIPA 22.2 X 1.6 X 1.198</v>
          </cell>
          <cell r="E12084">
            <v>45266</v>
          </cell>
          <cell r="F12084" t="str">
            <v>ROF</v>
          </cell>
          <cell r="G12084" t="str">
            <v>CI_PIPA</v>
          </cell>
          <cell r="H12084" t="str">
            <v>PC</v>
          </cell>
          <cell r="I12084" t="str">
            <v>CPR</v>
          </cell>
          <cell r="J12084" t="str">
            <v/>
          </cell>
          <cell r="K12084" t="str">
            <v>PD</v>
          </cell>
          <cell r="L12084" t="str">
            <v>3015</v>
          </cell>
          <cell r="M12084" t="str">
            <v>V</v>
          </cell>
          <cell r="N12084">
            <v>19845</v>
          </cell>
        </row>
        <row r="12085">
          <cell r="A12085" t="str">
            <v>RM-SAN-PIP-00-0011</v>
          </cell>
          <cell r="B12085" t="str">
            <v>CINT</v>
          </cell>
          <cell r="C12085" t="str">
            <v/>
          </cell>
          <cell r="D12085" t="str">
            <v>PIPA 22.2 X 1.6 X 1.263</v>
          </cell>
          <cell r="E12085">
            <v>44926</v>
          </cell>
          <cell r="F12085" t="str">
            <v>ROF</v>
          </cell>
          <cell r="G12085" t="str">
            <v>CI_PIPA</v>
          </cell>
          <cell r="H12085" t="str">
            <v>PC</v>
          </cell>
          <cell r="I12085" t="str">
            <v>CPR</v>
          </cell>
          <cell r="J12085" t="str">
            <v/>
          </cell>
          <cell r="K12085" t="str">
            <v>PD</v>
          </cell>
          <cell r="L12085" t="str">
            <v>3015</v>
          </cell>
          <cell r="M12085" t="str">
            <v>V</v>
          </cell>
          <cell r="N12085">
            <v>20735</v>
          </cell>
        </row>
        <row r="12086">
          <cell r="A12086" t="str">
            <v>RM-SAN-PIP-00-0012</v>
          </cell>
          <cell r="B12086" t="str">
            <v>CINT</v>
          </cell>
          <cell r="C12086" t="str">
            <v/>
          </cell>
          <cell r="D12086" t="str">
            <v>PIPA 25.4 X 1.2 X 467</v>
          </cell>
          <cell r="E12086">
            <v>45266</v>
          </cell>
          <cell r="F12086" t="str">
            <v>ROF</v>
          </cell>
          <cell r="G12086" t="str">
            <v>CI_PIPA</v>
          </cell>
          <cell r="H12086" t="str">
            <v>PC</v>
          </cell>
          <cell r="I12086" t="str">
            <v>CPR</v>
          </cell>
          <cell r="J12086" t="str">
            <v/>
          </cell>
          <cell r="K12086" t="str">
            <v>PD</v>
          </cell>
          <cell r="L12086" t="str">
            <v>3015</v>
          </cell>
          <cell r="M12086" t="str">
            <v>V</v>
          </cell>
          <cell r="N12086">
            <v>7357</v>
          </cell>
        </row>
        <row r="12087">
          <cell r="A12087" t="str">
            <v>RM-SAN-PIP-00-0013</v>
          </cell>
          <cell r="B12087" t="str">
            <v>CINT</v>
          </cell>
          <cell r="C12087" t="str">
            <v/>
          </cell>
          <cell r="D12087" t="str">
            <v>PIPA 25.4 X 1.2 X 532</v>
          </cell>
          <cell r="E12087">
            <v>44926</v>
          </cell>
          <cell r="F12087" t="str">
            <v>ROF</v>
          </cell>
          <cell r="G12087" t="str">
            <v>CI_PIPA</v>
          </cell>
          <cell r="H12087" t="str">
            <v>PC</v>
          </cell>
          <cell r="I12087" t="str">
            <v>CPR</v>
          </cell>
          <cell r="J12087" t="str">
            <v/>
          </cell>
          <cell r="K12087" t="str">
            <v>PD</v>
          </cell>
          <cell r="L12087" t="str">
            <v>3015</v>
          </cell>
          <cell r="M12087" t="str">
            <v>V</v>
          </cell>
          <cell r="N12087">
            <v>8382</v>
          </cell>
        </row>
        <row r="12088">
          <cell r="A12088" t="str">
            <v>RM-SAN-PIP-00-0014</v>
          </cell>
          <cell r="B12088" t="str">
            <v>CINT</v>
          </cell>
          <cell r="C12088" t="str">
            <v/>
          </cell>
          <cell r="D12088" t="str">
            <v>PIPA 25.4 X 1.4 X 1183</v>
          </cell>
          <cell r="E12088">
            <v>44797</v>
          </cell>
          <cell r="F12088" t="str">
            <v>ROF</v>
          </cell>
          <cell r="G12088" t="str">
            <v>CI_PIPA</v>
          </cell>
          <cell r="H12088" t="str">
            <v>PC</v>
          </cell>
          <cell r="I12088" t="str">
            <v>CPR</v>
          </cell>
          <cell r="J12088" t="str">
            <v/>
          </cell>
          <cell r="K12088" t="str">
            <v>PD</v>
          </cell>
          <cell r="L12088" t="str">
            <v>3015</v>
          </cell>
          <cell r="M12088" t="str">
            <v>V</v>
          </cell>
          <cell r="N12088">
            <v>20095</v>
          </cell>
        </row>
        <row r="12089">
          <cell r="A12089" t="str">
            <v>RM-SAN-PLS-00-0015</v>
          </cell>
          <cell r="B12089" t="str">
            <v>CINT</v>
          </cell>
          <cell r="C12089" t="str">
            <v/>
          </cell>
          <cell r="D12089" t="str">
            <v>CASTER BUSH 22.2 [CM-350]</v>
          </cell>
          <cell r="E12089">
            <v>44797</v>
          </cell>
          <cell r="F12089" t="str">
            <v>ROF</v>
          </cell>
          <cell r="G12089" t="str">
            <v>CI_OTH</v>
          </cell>
          <cell r="H12089" t="str">
            <v>PC</v>
          </cell>
          <cell r="I12089" t="str">
            <v>CPR</v>
          </cell>
          <cell r="J12089" t="str">
            <v/>
          </cell>
          <cell r="K12089" t="str">
            <v>PD</v>
          </cell>
          <cell r="L12089" t="str">
            <v>3015</v>
          </cell>
          <cell r="M12089" t="str">
            <v>V</v>
          </cell>
          <cell r="N12089">
            <v>946</v>
          </cell>
        </row>
        <row r="12090">
          <cell r="A12090" t="str">
            <v>RM-SAN-PLS-00-0016</v>
          </cell>
          <cell r="B12090" t="str">
            <v>CINT</v>
          </cell>
          <cell r="C12090" t="str">
            <v/>
          </cell>
          <cell r="D12090" t="str">
            <v>BACK PLASTIC C-50 CREAM</v>
          </cell>
          <cell r="E12090">
            <v>44797</v>
          </cell>
          <cell r="F12090" t="str">
            <v>ROF</v>
          </cell>
          <cell r="G12090" t="str">
            <v>CI_PLSTK</v>
          </cell>
          <cell r="H12090" t="str">
            <v>PC</v>
          </cell>
          <cell r="I12090" t="str">
            <v>CPR</v>
          </cell>
          <cell r="J12090" t="str">
            <v/>
          </cell>
          <cell r="K12090" t="str">
            <v>PD</v>
          </cell>
          <cell r="L12090" t="str">
            <v>3015</v>
          </cell>
          <cell r="M12090" t="str">
            <v>V</v>
          </cell>
          <cell r="N12090">
            <v>13519</v>
          </cell>
        </row>
        <row r="12091">
          <cell r="A12091" t="str">
            <v>RM-SAN-PLS-00-0017</v>
          </cell>
          <cell r="B12091" t="str">
            <v>CINT</v>
          </cell>
          <cell r="C12091" t="str">
            <v/>
          </cell>
          <cell r="D12091" t="str">
            <v>BACK PLASTIC C-50 GREEN</v>
          </cell>
          <cell r="E12091">
            <v>44797</v>
          </cell>
          <cell r="F12091" t="str">
            <v>ROF</v>
          </cell>
          <cell r="G12091" t="str">
            <v>CI_PLSTK</v>
          </cell>
          <cell r="H12091" t="str">
            <v>PC</v>
          </cell>
          <cell r="I12091" t="str">
            <v>CPR</v>
          </cell>
          <cell r="J12091" t="str">
            <v/>
          </cell>
          <cell r="K12091" t="str">
            <v>PD</v>
          </cell>
          <cell r="L12091" t="str">
            <v>3015</v>
          </cell>
          <cell r="M12091" t="str">
            <v>V</v>
          </cell>
          <cell r="N12091">
            <v>13519</v>
          </cell>
        </row>
        <row r="12092">
          <cell r="A12092" t="str">
            <v>RM-SAN-PLS-00-0018</v>
          </cell>
          <cell r="B12092" t="str">
            <v>CINT</v>
          </cell>
          <cell r="C12092" t="str">
            <v/>
          </cell>
          <cell r="D12092" t="str">
            <v>BACK PLASTIC C-50 LIGHT GREY</v>
          </cell>
          <cell r="E12092">
            <v>44797</v>
          </cell>
          <cell r="F12092" t="str">
            <v>ROF</v>
          </cell>
          <cell r="G12092" t="str">
            <v>CI_PLSTK</v>
          </cell>
          <cell r="H12092" t="str">
            <v>PC</v>
          </cell>
          <cell r="I12092" t="str">
            <v>CPR</v>
          </cell>
          <cell r="J12092" t="str">
            <v/>
          </cell>
          <cell r="K12092" t="str">
            <v>PD</v>
          </cell>
          <cell r="L12092" t="str">
            <v>3015</v>
          </cell>
          <cell r="M12092" t="str">
            <v>V</v>
          </cell>
          <cell r="N12092">
            <v>13519</v>
          </cell>
        </row>
        <row r="12093">
          <cell r="A12093" t="str">
            <v>RM-SAN-PLS-00-0019</v>
          </cell>
          <cell r="B12093" t="str">
            <v>CINT</v>
          </cell>
          <cell r="C12093" t="str">
            <v/>
          </cell>
          <cell r="D12093" t="str">
            <v>BACK PLASTIC C-50 WHITE</v>
          </cell>
          <cell r="E12093">
            <v>44797</v>
          </cell>
          <cell r="F12093" t="str">
            <v>ROF</v>
          </cell>
          <cell r="G12093" t="str">
            <v>CI_PLSTK</v>
          </cell>
          <cell r="H12093" t="str">
            <v>PC</v>
          </cell>
          <cell r="I12093" t="str">
            <v>CPR</v>
          </cell>
          <cell r="J12093" t="str">
            <v/>
          </cell>
          <cell r="K12093" t="str">
            <v>PD</v>
          </cell>
          <cell r="L12093" t="str">
            <v>3015</v>
          </cell>
          <cell r="M12093" t="str">
            <v>V</v>
          </cell>
          <cell r="N12093">
            <v>13519</v>
          </cell>
        </row>
        <row r="12094">
          <cell r="A12094" t="str">
            <v>RM-SAN-PLS-00-0020</v>
          </cell>
          <cell r="B12094" t="str">
            <v>CINT</v>
          </cell>
          <cell r="C12094" t="str">
            <v/>
          </cell>
          <cell r="D12094" t="str">
            <v>BACK REST PLASTIC CM 395 RED</v>
          </cell>
          <cell r="E12094">
            <v>44936</v>
          </cell>
          <cell r="F12094" t="str">
            <v>ROF</v>
          </cell>
          <cell r="G12094" t="str">
            <v>CI_PLSTK</v>
          </cell>
          <cell r="H12094" t="str">
            <v>PC</v>
          </cell>
          <cell r="I12094" t="str">
            <v>CPR</v>
          </cell>
          <cell r="J12094" t="str">
            <v/>
          </cell>
          <cell r="K12094" t="str">
            <v>PD</v>
          </cell>
          <cell r="L12094" t="str">
            <v>3015</v>
          </cell>
          <cell r="M12094" t="str">
            <v>V</v>
          </cell>
          <cell r="N12094">
            <v>29495</v>
          </cell>
        </row>
        <row r="12095">
          <cell r="A12095" t="str">
            <v>RM-SAN-PLS-00-0021</v>
          </cell>
          <cell r="B12095" t="str">
            <v>CINT</v>
          </cell>
          <cell r="C12095" t="str">
            <v/>
          </cell>
          <cell r="D12095" t="str">
            <v>BACK REST PLASTIC CM-350</v>
          </cell>
          <cell r="E12095">
            <v>44804</v>
          </cell>
          <cell r="F12095" t="str">
            <v>ROF</v>
          </cell>
          <cell r="G12095" t="str">
            <v>CI_OTH</v>
          </cell>
          <cell r="H12095" t="str">
            <v>PC</v>
          </cell>
          <cell r="I12095" t="str">
            <v>CPR</v>
          </cell>
          <cell r="J12095" t="str">
            <v/>
          </cell>
          <cell r="K12095" t="str">
            <v>PD</v>
          </cell>
          <cell r="L12095" t="str">
            <v>3015</v>
          </cell>
          <cell r="M12095" t="str">
            <v>V</v>
          </cell>
          <cell r="N12095">
            <v>13519</v>
          </cell>
        </row>
        <row r="12096">
          <cell r="A12096" t="str">
            <v>RM-SAN-PLS-00-0022</v>
          </cell>
          <cell r="B12096" t="str">
            <v>CINT</v>
          </cell>
          <cell r="C12096" t="str">
            <v/>
          </cell>
          <cell r="D12096" t="str">
            <v>BACK REST PLASTIC CM-395 BLUE</v>
          </cell>
          <cell r="E12096">
            <v>44834</v>
          </cell>
          <cell r="F12096" t="str">
            <v>ROF</v>
          </cell>
          <cell r="G12096" t="str">
            <v>CI_OTH</v>
          </cell>
          <cell r="H12096" t="str">
            <v>PC</v>
          </cell>
          <cell r="I12096" t="str">
            <v>CPR</v>
          </cell>
          <cell r="J12096" t="str">
            <v/>
          </cell>
          <cell r="K12096" t="str">
            <v>PD</v>
          </cell>
          <cell r="L12096" t="str">
            <v>3015</v>
          </cell>
          <cell r="M12096" t="str">
            <v>V</v>
          </cell>
          <cell r="N12096">
            <v>32303</v>
          </cell>
        </row>
        <row r="12097">
          <cell r="A12097" t="str">
            <v>RM-SAN-PLS-00-0023</v>
          </cell>
          <cell r="B12097" t="str">
            <v>CINT</v>
          </cell>
          <cell r="C12097" t="str">
            <v/>
          </cell>
          <cell r="D12097" t="str">
            <v>BACK REST PLASTIC CM-395 GREY</v>
          </cell>
          <cell r="E12097">
            <v>44834</v>
          </cell>
          <cell r="F12097" t="str">
            <v>ROF</v>
          </cell>
          <cell r="G12097" t="str">
            <v>CI_OTH</v>
          </cell>
          <cell r="H12097" t="str">
            <v>PC</v>
          </cell>
          <cell r="I12097" t="str">
            <v>CPR</v>
          </cell>
          <cell r="J12097" t="str">
            <v/>
          </cell>
          <cell r="K12097" t="str">
            <v>PD</v>
          </cell>
          <cell r="L12097" t="str">
            <v>3015</v>
          </cell>
          <cell r="M12097" t="str">
            <v>V</v>
          </cell>
          <cell r="N12097">
            <v>29817</v>
          </cell>
        </row>
        <row r="12098">
          <cell r="A12098" t="str">
            <v>RM-SAN-PLS-00-0024</v>
          </cell>
          <cell r="B12098" t="str">
            <v>CINT</v>
          </cell>
          <cell r="C12098" t="str">
            <v/>
          </cell>
          <cell r="D12098" t="str">
            <v>BACK REST PLASTIC CM-395 HITAM</v>
          </cell>
          <cell r="E12098">
            <v>44797</v>
          </cell>
          <cell r="F12098" t="str">
            <v>ROF</v>
          </cell>
          <cell r="G12098" t="str">
            <v>CI_PLSTK</v>
          </cell>
          <cell r="H12098" t="str">
            <v>PC</v>
          </cell>
          <cell r="I12098" t="str">
            <v>CPR</v>
          </cell>
          <cell r="J12098" t="str">
            <v/>
          </cell>
          <cell r="K12098" t="str">
            <v>PD</v>
          </cell>
          <cell r="L12098" t="str">
            <v>3015</v>
          </cell>
          <cell r="M12098" t="str">
            <v>V</v>
          </cell>
          <cell r="N12098">
            <v>25644</v>
          </cell>
        </row>
        <row r="12099">
          <cell r="A12099" t="str">
            <v>RM-SAN-PLS-00-0025</v>
          </cell>
          <cell r="B12099" t="str">
            <v>CINT</v>
          </cell>
          <cell r="C12099" t="str">
            <v/>
          </cell>
          <cell r="D12099" t="str">
            <v>BACK REST PLASTIC CM-395 ORANGE</v>
          </cell>
          <cell r="E12099">
            <v>44834</v>
          </cell>
          <cell r="F12099" t="str">
            <v>ROF</v>
          </cell>
          <cell r="G12099" t="str">
            <v>CI_PLSTK</v>
          </cell>
          <cell r="H12099" t="str">
            <v>PC</v>
          </cell>
          <cell r="I12099" t="str">
            <v>CPR</v>
          </cell>
          <cell r="J12099" t="str">
            <v/>
          </cell>
          <cell r="K12099" t="str">
            <v>PD</v>
          </cell>
          <cell r="L12099" t="str">
            <v>3015</v>
          </cell>
          <cell r="M12099" t="str">
            <v>V</v>
          </cell>
          <cell r="N12099">
            <v>35555</v>
          </cell>
        </row>
        <row r="12100">
          <cell r="A12100" t="str">
            <v>RM-SAN-PLS-00-0026</v>
          </cell>
          <cell r="B12100" t="str">
            <v>CINT</v>
          </cell>
          <cell r="C12100" t="str">
            <v/>
          </cell>
          <cell r="D12100" t="str">
            <v>BACK REST PLASTIC CM-395 WHITE</v>
          </cell>
          <cell r="E12100">
            <v>44834</v>
          </cell>
          <cell r="F12100" t="str">
            <v>ROF</v>
          </cell>
          <cell r="G12100" t="str">
            <v>CI_PLSTK</v>
          </cell>
          <cell r="H12100" t="str">
            <v>PC</v>
          </cell>
          <cell r="I12100" t="str">
            <v>CPR</v>
          </cell>
          <cell r="J12100" t="str">
            <v/>
          </cell>
          <cell r="K12100" t="str">
            <v>PD</v>
          </cell>
          <cell r="L12100" t="str">
            <v>3015</v>
          </cell>
          <cell r="M12100" t="str">
            <v>V</v>
          </cell>
          <cell r="N12100">
            <v>31750</v>
          </cell>
        </row>
        <row r="12101">
          <cell r="A12101" t="str">
            <v>RM-SAN-PLS-00-0027</v>
          </cell>
          <cell r="B12101" t="str">
            <v>CINT</v>
          </cell>
          <cell r="C12101" t="str">
            <v/>
          </cell>
          <cell r="D12101" t="str">
            <v>CASTER BUSH CM-350 DIA 22.2</v>
          </cell>
          <cell r="E12101">
            <v>44804</v>
          </cell>
          <cell r="F12101" t="str">
            <v>ROF</v>
          </cell>
          <cell r="G12101" t="str">
            <v>CI_PLSTK</v>
          </cell>
          <cell r="H12101" t="str">
            <v>PC</v>
          </cell>
          <cell r="I12101" t="str">
            <v>CPR</v>
          </cell>
          <cell r="J12101" t="str">
            <v/>
          </cell>
          <cell r="K12101" t="str">
            <v>PD</v>
          </cell>
          <cell r="L12101" t="str">
            <v>3015</v>
          </cell>
          <cell r="M12101" t="str">
            <v>V</v>
          </cell>
          <cell r="N12101">
            <v>946</v>
          </cell>
        </row>
        <row r="12102">
          <cell r="A12102" t="str">
            <v>RM-SAN-PLS-00-0028</v>
          </cell>
          <cell r="B12102" t="str">
            <v>CINT</v>
          </cell>
          <cell r="C12102" t="str">
            <v/>
          </cell>
          <cell r="D12102" t="str">
            <v>CASTER BUSH CM-350 DIA 25.4</v>
          </cell>
          <cell r="E12102">
            <v>44804</v>
          </cell>
          <cell r="F12102" t="str">
            <v>ROF</v>
          </cell>
          <cell r="G12102" t="str">
            <v>CI_OTH</v>
          </cell>
          <cell r="H12102" t="str">
            <v>PC</v>
          </cell>
          <cell r="I12102" t="str">
            <v>CPR</v>
          </cell>
          <cell r="J12102" t="str">
            <v/>
          </cell>
          <cell r="K12102" t="str">
            <v>PD</v>
          </cell>
          <cell r="L12102" t="str">
            <v>3015</v>
          </cell>
          <cell r="M12102" t="str">
            <v>V</v>
          </cell>
          <cell r="N12102">
            <v>1379</v>
          </cell>
        </row>
        <row r="12103">
          <cell r="A12103" t="str">
            <v>RM-SAN-PLS-00-0029</v>
          </cell>
          <cell r="B12103" t="str">
            <v>CINT</v>
          </cell>
          <cell r="C12103" t="str">
            <v/>
          </cell>
          <cell r="D12103" t="str">
            <v>CT-01 BACK BLUE</v>
          </cell>
          <cell r="E12103">
            <v>44797</v>
          </cell>
          <cell r="F12103" t="str">
            <v>ROF</v>
          </cell>
          <cell r="G12103" t="str">
            <v>CI_PLSTK</v>
          </cell>
          <cell r="H12103" t="str">
            <v>PC</v>
          </cell>
          <cell r="I12103" t="str">
            <v>CPR</v>
          </cell>
          <cell r="J12103" t="str">
            <v/>
          </cell>
          <cell r="K12103" t="str">
            <v>PD</v>
          </cell>
          <cell r="L12103" t="str">
            <v>3015</v>
          </cell>
          <cell r="M12103" t="str">
            <v>V</v>
          </cell>
          <cell r="N12103">
            <v>25644</v>
          </cell>
        </row>
        <row r="12104">
          <cell r="A12104" t="str">
            <v>RM-SAN-PLS-00-0030</v>
          </cell>
          <cell r="B12104" t="str">
            <v>CINT</v>
          </cell>
          <cell r="C12104" t="str">
            <v/>
          </cell>
          <cell r="D12104" t="str">
            <v>CT-01 BACK CLEAR BLUE</v>
          </cell>
          <cell r="E12104">
            <v>44797</v>
          </cell>
          <cell r="F12104" t="str">
            <v>ROF</v>
          </cell>
          <cell r="G12104" t="str">
            <v>CI_PLSTK</v>
          </cell>
          <cell r="H12104" t="str">
            <v>PC</v>
          </cell>
          <cell r="I12104" t="str">
            <v>CPR</v>
          </cell>
          <cell r="J12104" t="str">
            <v/>
          </cell>
          <cell r="K12104" t="str">
            <v>PD</v>
          </cell>
          <cell r="L12104" t="str">
            <v>3015</v>
          </cell>
          <cell r="M12104" t="str">
            <v>V</v>
          </cell>
          <cell r="N12104">
            <v>25644</v>
          </cell>
        </row>
        <row r="12105">
          <cell r="A12105" t="str">
            <v>RM-SAN-PLS-00-0031</v>
          </cell>
          <cell r="B12105" t="str">
            <v>CINT</v>
          </cell>
          <cell r="C12105" t="str">
            <v/>
          </cell>
          <cell r="D12105" t="str">
            <v>CT-01 BACK CLEAR GREEN</v>
          </cell>
          <cell r="E12105">
            <v>44797</v>
          </cell>
          <cell r="F12105" t="str">
            <v>ROF</v>
          </cell>
          <cell r="G12105" t="str">
            <v>CI_PLSTK</v>
          </cell>
          <cell r="H12105" t="str">
            <v>PC</v>
          </cell>
          <cell r="I12105" t="str">
            <v>CPR</v>
          </cell>
          <cell r="J12105" t="str">
            <v/>
          </cell>
          <cell r="K12105" t="str">
            <v>PD</v>
          </cell>
          <cell r="L12105" t="str">
            <v>3015</v>
          </cell>
          <cell r="M12105" t="str">
            <v>V</v>
          </cell>
          <cell r="N12105">
            <v>25644</v>
          </cell>
        </row>
        <row r="12106">
          <cell r="A12106" t="str">
            <v>RM-SAN-PLS-00-0032</v>
          </cell>
          <cell r="B12106" t="str">
            <v>CINT</v>
          </cell>
          <cell r="C12106" t="str">
            <v/>
          </cell>
          <cell r="D12106" t="str">
            <v>CT-01 BACK CLEAR WHITE</v>
          </cell>
          <cell r="E12106">
            <v>44797</v>
          </cell>
          <cell r="F12106" t="str">
            <v>ROF</v>
          </cell>
          <cell r="G12106" t="str">
            <v>CI_PLSTK</v>
          </cell>
          <cell r="H12106" t="str">
            <v>PC</v>
          </cell>
          <cell r="I12106" t="str">
            <v>CPR</v>
          </cell>
          <cell r="J12106" t="str">
            <v/>
          </cell>
          <cell r="K12106" t="str">
            <v>PD</v>
          </cell>
          <cell r="L12106" t="str">
            <v>3015</v>
          </cell>
          <cell r="M12106" t="str">
            <v>V</v>
          </cell>
          <cell r="N12106">
            <v>25644</v>
          </cell>
        </row>
        <row r="12107">
          <cell r="A12107" t="str">
            <v>RM-SAN-PLS-00-0033</v>
          </cell>
          <cell r="B12107" t="str">
            <v>CINT</v>
          </cell>
          <cell r="C12107" t="str">
            <v/>
          </cell>
          <cell r="D12107" t="str">
            <v>CT-01 BACK CLEAR YELLOW</v>
          </cell>
          <cell r="E12107">
            <v>44797</v>
          </cell>
          <cell r="F12107" t="str">
            <v>ROF</v>
          </cell>
          <cell r="G12107" t="str">
            <v>CI_PLSTK</v>
          </cell>
          <cell r="H12107" t="str">
            <v>PC</v>
          </cell>
          <cell r="I12107" t="str">
            <v>CPR</v>
          </cell>
          <cell r="J12107" t="str">
            <v/>
          </cell>
          <cell r="K12107" t="str">
            <v>PD</v>
          </cell>
          <cell r="L12107" t="str">
            <v>3015</v>
          </cell>
          <cell r="M12107" t="str">
            <v>V</v>
          </cell>
          <cell r="N12107">
            <v>25644</v>
          </cell>
        </row>
        <row r="12108">
          <cell r="A12108" t="str">
            <v>RM-SAN-PLS-00-0034</v>
          </cell>
          <cell r="B12108" t="str">
            <v>CINT</v>
          </cell>
          <cell r="C12108" t="str">
            <v/>
          </cell>
          <cell r="D12108" t="str">
            <v>CT-01 BACK GREY</v>
          </cell>
          <cell r="E12108">
            <v>44797</v>
          </cell>
          <cell r="F12108" t="str">
            <v>ROF</v>
          </cell>
          <cell r="G12108" t="str">
            <v>CI_PLSTK</v>
          </cell>
          <cell r="H12108" t="str">
            <v>PC</v>
          </cell>
          <cell r="I12108" t="str">
            <v>CPR</v>
          </cell>
          <cell r="J12108" t="str">
            <v/>
          </cell>
          <cell r="K12108" t="str">
            <v>PD</v>
          </cell>
          <cell r="L12108" t="str">
            <v>3015</v>
          </cell>
          <cell r="M12108" t="str">
            <v>V</v>
          </cell>
          <cell r="N12108">
            <v>25644</v>
          </cell>
        </row>
        <row r="12109">
          <cell r="A12109" t="str">
            <v>RM-SAN-PLS-00-0035</v>
          </cell>
          <cell r="B12109" t="str">
            <v>CINT</v>
          </cell>
          <cell r="C12109" t="str">
            <v/>
          </cell>
          <cell r="D12109" t="str">
            <v>CT-01 BACK RED</v>
          </cell>
          <cell r="E12109">
            <v>44797</v>
          </cell>
          <cell r="F12109" t="str">
            <v>ROF</v>
          </cell>
          <cell r="G12109" t="str">
            <v>CI_PLSTK</v>
          </cell>
          <cell r="H12109" t="str">
            <v>PC</v>
          </cell>
          <cell r="I12109" t="str">
            <v>CPR</v>
          </cell>
          <cell r="J12109" t="str">
            <v/>
          </cell>
          <cell r="K12109" t="str">
            <v>PD</v>
          </cell>
          <cell r="L12109" t="str">
            <v>3015</v>
          </cell>
          <cell r="M12109" t="str">
            <v>V</v>
          </cell>
          <cell r="N12109">
            <v>25644</v>
          </cell>
        </row>
        <row r="12110">
          <cell r="A12110" t="str">
            <v>RM-SAN-PLS-00-0036</v>
          </cell>
          <cell r="B12110" t="str">
            <v>CINT</v>
          </cell>
          <cell r="C12110" t="str">
            <v/>
          </cell>
          <cell r="D12110" t="str">
            <v>CT-01 BACK WHITE</v>
          </cell>
          <cell r="E12110">
            <v>44797</v>
          </cell>
          <cell r="F12110" t="str">
            <v>ROF</v>
          </cell>
          <cell r="G12110" t="str">
            <v>CI_PLSTK</v>
          </cell>
          <cell r="H12110" t="str">
            <v>PC</v>
          </cell>
          <cell r="I12110" t="str">
            <v>CPR</v>
          </cell>
          <cell r="J12110" t="str">
            <v/>
          </cell>
          <cell r="K12110" t="str">
            <v>PD</v>
          </cell>
          <cell r="L12110" t="str">
            <v>3015</v>
          </cell>
          <cell r="M12110" t="str">
            <v>V</v>
          </cell>
          <cell r="N12110">
            <v>25644</v>
          </cell>
        </row>
        <row r="12111">
          <cell r="A12111" t="str">
            <v>RM-SAN-PLS-00-0037</v>
          </cell>
          <cell r="B12111" t="str">
            <v>CINT</v>
          </cell>
          <cell r="C12111" t="str">
            <v/>
          </cell>
          <cell r="D12111" t="str">
            <v>CT-01 SEAT BLUE</v>
          </cell>
          <cell r="E12111">
            <v>44797</v>
          </cell>
          <cell r="F12111" t="str">
            <v>ROF</v>
          </cell>
          <cell r="G12111" t="str">
            <v>CI_PLSTK</v>
          </cell>
          <cell r="H12111" t="str">
            <v>PC</v>
          </cell>
          <cell r="I12111" t="str">
            <v>CPR</v>
          </cell>
          <cell r="J12111" t="str">
            <v/>
          </cell>
          <cell r="K12111" t="str">
            <v>PD</v>
          </cell>
          <cell r="L12111" t="str">
            <v>3015</v>
          </cell>
          <cell r="M12111" t="str">
            <v>V</v>
          </cell>
          <cell r="N12111">
            <v>25644</v>
          </cell>
        </row>
        <row r="12112">
          <cell r="A12112" t="str">
            <v>RM-SAN-PLS-00-0038</v>
          </cell>
          <cell r="B12112" t="str">
            <v>CINT</v>
          </cell>
          <cell r="C12112" t="str">
            <v/>
          </cell>
          <cell r="D12112" t="str">
            <v>CT-01 SEAT CLEAR BLUE</v>
          </cell>
          <cell r="E12112">
            <v>44797</v>
          </cell>
          <cell r="F12112" t="str">
            <v>ROF</v>
          </cell>
          <cell r="G12112" t="str">
            <v>CI_PLSTK</v>
          </cell>
          <cell r="H12112" t="str">
            <v>PC</v>
          </cell>
          <cell r="I12112" t="str">
            <v>CPR</v>
          </cell>
          <cell r="J12112" t="str">
            <v/>
          </cell>
          <cell r="K12112" t="str">
            <v>PD</v>
          </cell>
          <cell r="L12112" t="str">
            <v>3015</v>
          </cell>
          <cell r="M12112" t="str">
            <v>V</v>
          </cell>
          <cell r="N12112">
            <v>25644</v>
          </cell>
        </row>
        <row r="12113">
          <cell r="A12113" t="str">
            <v>RM-SAN-PLS-00-0039</v>
          </cell>
          <cell r="B12113" t="str">
            <v>CINT</v>
          </cell>
          <cell r="C12113" t="str">
            <v/>
          </cell>
          <cell r="D12113" t="str">
            <v>CT-01 SEAT CLEAR GREEN</v>
          </cell>
          <cell r="E12113">
            <v>44797</v>
          </cell>
          <cell r="F12113" t="str">
            <v>ROF</v>
          </cell>
          <cell r="G12113" t="str">
            <v>CI_PLSTK</v>
          </cell>
          <cell r="H12113" t="str">
            <v>PC</v>
          </cell>
          <cell r="I12113" t="str">
            <v>CPR</v>
          </cell>
          <cell r="J12113" t="str">
            <v/>
          </cell>
          <cell r="K12113" t="str">
            <v>PD</v>
          </cell>
          <cell r="L12113" t="str">
            <v>3015</v>
          </cell>
          <cell r="M12113" t="str">
            <v>V</v>
          </cell>
          <cell r="N12113">
            <v>25644</v>
          </cell>
        </row>
        <row r="12114">
          <cell r="A12114" t="str">
            <v>RM-SAN-PLS-00-0040</v>
          </cell>
          <cell r="B12114" t="str">
            <v>CINT</v>
          </cell>
          <cell r="C12114" t="str">
            <v/>
          </cell>
          <cell r="D12114" t="str">
            <v>CT-01 SEAT CLEAR WHITE</v>
          </cell>
          <cell r="E12114">
            <v>44797</v>
          </cell>
          <cell r="F12114" t="str">
            <v>ROF</v>
          </cell>
          <cell r="G12114" t="str">
            <v>CI_PLSTK</v>
          </cell>
          <cell r="H12114" t="str">
            <v>PC</v>
          </cell>
          <cell r="I12114" t="str">
            <v>CPR</v>
          </cell>
          <cell r="J12114" t="str">
            <v/>
          </cell>
          <cell r="K12114" t="str">
            <v>PD</v>
          </cell>
          <cell r="L12114" t="str">
            <v>3015</v>
          </cell>
          <cell r="M12114" t="str">
            <v>V</v>
          </cell>
          <cell r="N12114">
            <v>25644</v>
          </cell>
        </row>
        <row r="12115">
          <cell r="A12115" t="str">
            <v>RM-SAN-PLS-00-0041</v>
          </cell>
          <cell r="B12115" t="str">
            <v>CINT</v>
          </cell>
          <cell r="C12115" t="str">
            <v/>
          </cell>
          <cell r="D12115" t="str">
            <v>CT-01 SEAT CLEAR YELLOW</v>
          </cell>
          <cell r="E12115">
            <v>44797</v>
          </cell>
          <cell r="F12115" t="str">
            <v>ROF</v>
          </cell>
          <cell r="G12115" t="str">
            <v>CI_PLSTK</v>
          </cell>
          <cell r="H12115" t="str">
            <v>PC</v>
          </cell>
          <cell r="I12115" t="str">
            <v>CPR</v>
          </cell>
          <cell r="J12115" t="str">
            <v/>
          </cell>
          <cell r="K12115" t="str">
            <v>PD</v>
          </cell>
          <cell r="L12115" t="str">
            <v>3015</v>
          </cell>
          <cell r="M12115" t="str">
            <v>V</v>
          </cell>
          <cell r="N12115">
            <v>25644</v>
          </cell>
        </row>
        <row r="12116">
          <cell r="A12116" t="str">
            <v>RM-SAN-PLS-00-0042</v>
          </cell>
          <cell r="B12116" t="str">
            <v>CINT</v>
          </cell>
          <cell r="C12116" t="str">
            <v/>
          </cell>
          <cell r="D12116" t="str">
            <v>CT-01 SEAT GREY</v>
          </cell>
          <cell r="E12116">
            <v>44797</v>
          </cell>
          <cell r="F12116" t="str">
            <v>ROF</v>
          </cell>
          <cell r="G12116" t="str">
            <v>CI_PLSTK</v>
          </cell>
          <cell r="H12116" t="str">
            <v>PC</v>
          </cell>
          <cell r="I12116" t="str">
            <v>CPR</v>
          </cell>
          <cell r="J12116" t="str">
            <v/>
          </cell>
          <cell r="K12116" t="str">
            <v>PD</v>
          </cell>
          <cell r="L12116" t="str">
            <v>3015</v>
          </cell>
          <cell r="M12116" t="str">
            <v>V</v>
          </cell>
          <cell r="N12116">
            <v>25644</v>
          </cell>
        </row>
        <row r="12117">
          <cell r="A12117" t="str">
            <v>RM-SAN-PLS-00-0043</v>
          </cell>
          <cell r="B12117" t="str">
            <v>CINT</v>
          </cell>
          <cell r="C12117" t="str">
            <v/>
          </cell>
          <cell r="D12117" t="str">
            <v>CT-01 SEAT RED</v>
          </cell>
          <cell r="E12117">
            <v>44797</v>
          </cell>
          <cell r="F12117" t="str">
            <v>ROF</v>
          </cell>
          <cell r="G12117" t="str">
            <v>CI_PLSTK</v>
          </cell>
          <cell r="H12117" t="str">
            <v>PC</v>
          </cell>
          <cell r="I12117" t="str">
            <v>CPR</v>
          </cell>
          <cell r="J12117" t="str">
            <v/>
          </cell>
          <cell r="K12117" t="str">
            <v>PD</v>
          </cell>
          <cell r="L12117" t="str">
            <v>3015</v>
          </cell>
          <cell r="M12117" t="str">
            <v>V</v>
          </cell>
          <cell r="N12117">
            <v>25644</v>
          </cell>
        </row>
        <row r="12118">
          <cell r="A12118" t="str">
            <v>RM-SAN-PLS-00-0044</v>
          </cell>
          <cell r="B12118" t="str">
            <v>CINT</v>
          </cell>
          <cell r="C12118" t="str">
            <v/>
          </cell>
          <cell r="D12118" t="str">
            <v>CT-01 SEAT WHITE</v>
          </cell>
          <cell r="E12118">
            <v>44797</v>
          </cell>
          <cell r="F12118" t="str">
            <v>ROF</v>
          </cell>
          <cell r="G12118" t="str">
            <v>CI_PLSTK</v>
          </cell>
          <cell r="H12118" t="str">
            <v>PC</v>
          </cell>
          <cell r="I12118" t="str">
            <v>CPR</v>
          </cell>
          <cell r="J12118" t="str">
            <v/>
          </cell>
          <cell r="K12118" t="str">
            <v>PD</v>
          </cell>
          <cell r="L12118" t="str">
            <v>3015</v>
          </cell>
          <cell r="M12118" t="str">
            <v>V</v>
          </cell>
          <cell r="N12118">
            <v>25644</v>
          </cell>
        </row>
        <row r="12119">
          <cell r="A12119" t="str">
            <v>RM-SAN-PLS-00-0045</v>
          </cell>
          <cell r="B12119" t="str">
            <v>CINT</v>
          </cell>
          <cell r="C12119" t="str">
            <v/>
          </cell>
          <cell r="D12119" t="str">
            <v>CT-371 BACK PLASTIC ONLY GREY</v>
          </cell>
          <cell r="E12119">
            <v>44936</v>
          </cell>
          <cell r="F12119" t="str">
            <v>ROF</v>
          </cell>
          <cell r="G12119" t="str">
            <v>CI_OTH</v>
          </cell>
          <cell r="H12119" t="str">
            <v>PC</v>
          </cell>
          <cell r="I12119" t="str">
            <v>CPR</v>
          </cell>
          <cell r="J12119" t="str">
            <v/>
          </cell>
          <cell r="K12119" t="str">
            <v>PD</v>
          </cell>
          <cell r="L12119" t="str">
            <v>3015</v>
          </cell>
          <cell r="M12119" t="str">
            <v>V</v>
          </cell>
          <cell r="N12119">
            <v>26171</v>
          </cell>
        </row>
        <row r="12120">
          <cell r="A12120" t="str">
            <v>RM-SAN-PLS-00-0046</v>
          </cell>
          <cell r="B12120" t="str">
            <v>CINT</v>
          </cell>
          <cell r="C12120" t="str">
            <v/>
          </cell>
          <cell r="D12120" t="str">
            <v>CT-371 SEAT PLASTIC NATURAL</v>
          </cell>
          <cell r="E12120">
            <v>45232</v>
          </cell>
          <cell r="F12120" t="str">
            <v>ROF</v>
          </cell>
          <cell r="G12120" t="str">
            <v>CI_OTH</v>
          </cell>
          <cell r="H12120" t="str">
            <v>PC</v>
          </cell>
          <cell r="I12120" t="str">
            <v>CPR</v>
          </cell>
          <cell r="J12120" t="str">
            <v/>
          </cell>
          <cell r="K12120" t="str">
            <v>PD</v>
          </cell>
          <cell r="L12120" t="str">
            <v>3015</v>
          </cell>
          <cell r="M12120" t="str">
            <v>V</v>
          </cell>
          <cell r="N12120">
            <v>26841</v>
          </cell>
        </row>
        <row r="12121">
          <cell r="A12121" t="str">
            <v>RM-SAN-PLS-00-0047</v>
          </cell>
          <cell r="B12121" t="str">
            <v>CINT</v>
          </cell>
          <cell r="C12121" t="str">
            <v/>
          </cell>
          <cell r="D12121" t="str">
            <v>LEG PLASTIC SHOES CT-01</v>
          </cell>
          <cell r="E12121">
            <v>45131</v>
          </cell>
          <cell r="F12121" t="str">
            <v>ROF</v>
          </cell>
          <cell r="G12121" t="str">
            <v>CI_OTH</v>
          </cell>
          <cell r="H12121" t="str">
            <v>PC</v>
          </cell>
          <cell r="I12121" t="str">
            <v>CPR</v>
          </cell>
          <cell r="J12121" t="str">
            <v/>
          </cell>
          <cell r="K12121" t="str">
            <v>PD</v>
          </cell>
          <cell r="L12121" t="str">
            <v>3015</v>
          </cell>
          <cell r="M12121" t="str">
            <v>V</v>
          </cell>
          <cell r="N12121">
            <v>1775</v>
          </cell>
        </row>
        <row r="12122">
          <cell r="A12122" t="str">
            <v>RM-SAN-PLS-00-0048</v>
          </cell>
          <cell r="B12122" t="str">
            <v>CINT</v>
          </cell>
          <cell r="C12122" t="str">
            <v/>
          </cell>
          <cell r="D12122" t="str">
            <v>PLASTIC CAP CM-350 DIA 22.2</v>
          </cell>
          <cell r="E12122">
            <v>44797</v>
          </cell>
          <cell r="F12122" t="str">
            <v>ROF</v>
          </cell>
          <cell r="G12122" t="str">
            <v>CI_PLSTK</v>
          </cell>
          <cell r="H12122" t="str">
            <v>PC</v>
          </cell>
          <cell r="I12122" t="str">
            <v>CPR</v>
          </cell>
          <cell r="J12122" t="str">
            <v/>
          </cell>
          <cell r="K12122" t="str">
            <v>PD</v>
          </cell>
          <cell r="L12122" t="str">
            <v>3015</v>
          </cell>
          <cell r="M12122" t="str">
            <v>V</v>
          </cell>
          <cell r="N12122">
            <v>671</v>
          </cell>
        </row>
        <row r="12123">
          <cell r="A12123" t="str">
            <v>RM-SAN-PLS-00-0049</v>
          </cell>
          <cell r="B12123" t="str">
            <v>CINT</v>
          </cell>
          <cell r="C12123" t="str">
            <v/>
          </cell>
          <cell r="D12123" t="str">
            <v>PLASTIC CAP CM-350 DIA 25.4</v>
          </cell>
          <cell r="E12123">
            <v>45169</v>
          </cell>
          <cell r="F12123" t="str">
            <v>ROF</v>
          </cell>
          <cell r="G12123" t="str">
            <v>CI_OTH</v>
          </cell>
          <cell r="H12123" t="str">
            <v>PC</v>
          </cell>
          <cell r="I12123" t="str">
            <v>CPR</v>
          </cell>
          <cell r="J12123" t="str">
            <v/>
          </cell>
          <cell r="K12123" t="str">
            <v>PD</v>
          </cell>
          <cell r="L12123" t="str">
            <v>3015</v>
          </cell>
          <cell r="M12123" t="str">
            <v>V</v>
          </cell>
          <cell r="N12123">
            <v>779</v>
          </cell>
        </row>
        <row r="12124">
          <cell r="A12124" t="str">
            <v>RM-SAN-PLS-00-0050</v>
          </cell>
          <cell r="B12124" t="str">
            <v>CINT</v>
          </cell>
          <cell r="C12124" t="str">
            <v/>
          </cell>
          <cell r="D12124" t="str">
            <v>PLASTIC STRETCH 50 CM</v>
          </cell>
          <cell r="E12124">
            <v>45008</v>
          </cell>
          <cell r="F12124" t="str">
            <v>ROF</v>
          </cell>
          <cell r="G12124" t="str">
            <v>CI_OTH</v>
          </cell>
          <cell r="H12124" t="str">
            <v>PC</v>
          </cell>
          <cell r="I12124" t="str">
            <v>CPR</v>
          </cell>
          <cell r="J12124" t="str">
            <v/>
          </cell>
          <cell r="K12124" t="str">
            <v>PD</v>
          </cell>
          <cell r="L12124" t="str">
            <v>3015</v>
          </cell>
          <cell r="M12124" t="str">
            <v>V</v>
          </cell>
          <cell r="N12124">
            <v>81466</v>
          </cell>
        </row>
        <row r="12125">
          <cell r="A12125" t="str">
            <v>RM-SAN-PLS-00-0051</v>
          </cell>
          <cell r="B12125" t="str">
            <v>CINT</v>
          </cell>
          <cell r="C12125" t="str">
            <v/>
          </cell>
          <cell r="D12125" t="str">
            <v>PLASTIK CUP SANKEI C350</v>
          </cell>
          <cell r="E12125">
            <v>44797</v>
          </cell>
          <cell r="F12125" t="str">
            <v>ROF</v>
          </cell>
          <cell r="G12125" t="str">
            <v>CI_OTH</v>
          </cell>
          <cell r="H12125" t="str">
            <v>PC</v>
          </cell>
          <cell r="I12125" t="str">
            <v>CPR</v>
          </cell>
          <cell r="J12125" t="str">
            <v/>
          </cell>
          <cell r="K12125" t="str">
            <v>PD</v>
          </cell>
          <cell r="L12125" t="str">
            <v>3015</v>
          </cell>
          <cell r="M12125" t="str">
            <v>V</v>
          </cell>
          <cell r="N12125">
            <v>350</v>
          </cell>
        </row>
        <row r="12126">
          <cell r="A12126" t="str">
            <v>RM-SAN-PLS-00-0052</v>
          </cell>
          <cell r="B12126" t="str">
            <v>CINT</v>
          </cell>
          <cell r="C12126" t="str">
            <v/>
          </cell>
          <cell r="D12126" t="str">
            <v>PLASTIK CUP SANKEI C395</v>
          </cell>
          <cell r="E12126">
            <v>44797</v>
          </cell>
          <cell r="F12126" t="str">
            <v>ROF</v>
          </cell>
          <cell r="G12126" t="str">
            <v>CI_PLSTK</v>
          </cell>
          <cell r="H12126" t="str">
            <v>PC</v>
          </cell>
          <cell r="I12126" t="str">
            <v>CPR</v>
          </cell>
          <cell r="J12126" t="str">
            <v/>
          </cell>
          <cell r="K12126" t="str">
            <v>PD</v>
          </cell>
          <cell r="L12126" t="str">
            <v>3015</v>
          </cell>
          <cell r="M12126" t="str">
            <v>V</v>
          </cell>
          <cell r="N12126">
            <v>495</v>
          </cell>
        </row>
        <row r="12127">
          <cell r="A12127" t="str">
            <v>RM-SAN-PLS-00-0053</v>
          </cell>
          <cell r="B12127" t="str">
            <v>CINT</v>
          </cell>
          <cell r="C12127" t="str">
            <v/>
          </cell>
          <cell r="D12127" t="str">
            <v>SEAT BOARD PLASTIC CM-350</v>
          </cell>
          <cell r="E12127">
            <v>44797</v>
          </cell>
          <cell r="F12127" t="str">
            <v>ROF</v>
          </cell>
          <cell r="G12127" t="str">
            <v>CI_PLSTK</v>
          </cell>
          <cell r="H12127" t="str">
            <v>PC</v>
          </cell>
          <cell r="I12127" t="str">
            <v>CPR</v>
          </cell>
          <cell r="J12127" t="str">
            <v/>
          </cell>
          <cell r="K12127" t="str">
            <v>PD</v>
          </cell>
          <cell r="L12127" t="str">
            <v>3015</v>
          </cell>
          <cell r="M12127" t="str">
            <v>V</v>
          </cell>
          <cell r="N12127">
            <v>17628</v>
          </cell>
        </row>
        <row r="12128">
          <cell r="A12128" t="str">
            <v>RM-SAN-PLS-00-0054</v>
          </cell>
          <cell r="B12128" t="str">
            <v>CINT</v>
          </cell>
          <cell r="C12128" t="str">
            <v/>
          </cell>
          <cell r="D12128" t="str">
            <v>PLASTIC CAP CM-350 DIA 25.4 (HITAM)</v>
          </cell>
          <cell r="E12128">
            <v>0</v>
          </cell>
          <cell r="F12128" t="str">
            <v>ROF</v>
          </cell>
          <cell r="G12128" t="str">
            <v>CI_PLSTK</v>
          </cell>
          <cell r="H12128" t="str">
            <v>PC</v>
          </cell>
          <cell r="I12128" t="str">
            <v>CPR</v>
          </cell>
          <cell r="J12128" t="str">
            <v/>
          </cell>
          <cell r="K12128" t="str">
            <v>PD</v>
          </cell>
          <cell r="L12128" t="str">
            <v>3015</v>
          </cell>
          <cell r="M12128" t="str">
            <v>V</v>
          </cell>
          <cell r="N12128">
            <v>779</v>
          </cell>
        </row>
        <row r="12129">
          <cell r="A12129" t="str">
            <v>RM-SAN-PLS-00-0055</v>
          </cell>
          <cell r="B12129" t="str">
            <v>CINT</v>
          </cell>
          <cell r="C12129" t="str">
            <v/>
          </cell>
          <cell r="D12129" t="str">
            <v>BACK REST 395 WHITE</v>
          </cell>
          <cell r="E12129">
            <v>0</v>
          </cell>
          <cell r="F12129" t="str">
            <v>ROF</v>
          </cell>
          <cell r="G12129" t="str">
            <v>CI_PLSTK</v>
          </cell>
          <cell r="H12129" t="str">
            <v>PC</v>
          </cell>
          <cell r="I12129" t="str">
            <v>CPR</v>
          </cell>
          <cell r="J12129" t="str">
            <v/>
          </cell>
          <cell r="K12129" t="str">
            <v>PD</v>
          </cell>
          <cell r="L12129" t="str">
            <v>3015</v>
          </cell>
          <cell r="M12129" t="str">
            <v>V</v>
          </cell>
          <cell r="N12129">
            <v>10</v>
          </cell>
        </row>
        <row r="12130">
          <cell r="A12130" t="str">
            <v>RM-SAN-PLS-GI-0001</v>
          </cell>
          <cell r="B12130" t="str">
            <v>CINT</v>
          </cell>
          <cell r="C12130" t="str">
            <v/>
          </cell>
          <cell r="D12130" t="str">
            <v>BACK COVER PLASTIC [395]</v>
          </cell>
          <cell r="E12130">
            <v>44797</v>
          </cell>
          <cell r="F12130" t="str">
            <v>ROF</v>
          </cell>
          <cell r="G12130" t="str">
            <v>CI_PLSTK</v>
          </cell>
          <cell r="H12130" t="str">
            <v>PC</v>
          </cell>
          <cell r="I12130" t="str">
            <v>CPR</v>
          </cell>
          <cell r="J12130" t="str">
            <v/>
          </cell>
          <cell r="K12130" t="str">
            <v>PD</v>
          </cell>
          <cell r="L12130" t="str">
            <v>3015</v>
          </cell>
          <cell r="M12130" t="str">
            <v>V</v>
          </cell>
          <cell r="N12130">
            <v>5644</v>
          </cell>
        </row>
        <row r="12131">
          <cell r="A12131" t="str">
            <v>RM-SAN-PLS-GI-0002</v>
          </cell>
          <cell r="B12131" t="str">
            <v>CINT</v>
          </cell>
          <cell r="C12131" t="str">
            <v/>
          </cell>
          <cell r="D12131" t="str">
            <v>SEAT COVER PLASTIC CM 395 RED</v>
          </cell>
          <cell r="E12131">
            <v>44936</v>
          </cell>
          <cell r="F12131" t="str">
            <v>ROF</v>
          </cell>
          <cell r="G12131" t="str">
            <v>CI_PLSTK</v>
          </cell>
          <cell r="H12131" t="str">
            <v>PC</v>
          </cell>
          <cell r="I12131" t="str">
            <v>CPR</v>
          </cell>
          <cell r="J12131" t="str">
            <v/>
          </cell>
          <cell r="K12131" t="str">
            <v>PD</v>
          </cell>
          <cell r="L12131" t="str">
            <v>3015</v>
          </cell>
          <cell r="M12131" t="str">
            <v>V</v>
          </cell>
          <cell r="N12131">
            <v>35710</v>
          </cell>
        </row>
        <row r="12132">
          <cell r="A12132" t="str">
            <v>RM-SAN-PLS-GI-0003</v>
          </cell>
          <cell r="B12132" t="str">
            <v>CINT</v>
          </cell>
          <cell r="C12132" t="str">
            <v/>
          </cell>
          <cell r="D12132" t="str">
            <v>SEAT COVER PLASTIC CM-350</v>
          </cell>
          <cell r="E12132">
            <v>45130</v>
          </cell>
          <cell r="F12132" t="str">
            <v>ROF</v>
          </cell>
          <cell r="G12132" t="str">
            <v>CI_OTH</v>
          </cell>
          <cell r="H12132" t="str">
            <v>PC</v>
          </cell>
          <cell r="I12132" t="str">
            <v>CPR</v>
          </cell>
          <cell r="J12132" t="str">
            <v/>
          </cell>
          <cell r="K12132" t="str">
            <v>PD</v>
          </cell>
          <cell r="L12132" t="str">
            <v>3015</v>
          </cell>
          <cell r="M12132" t="str">
            <v>V</v>
          </cell>
          <cell r="N12132">
            <v>15141</v>
          </cell>
        </row>
        <row r="12133">
          <cell r="A12133" t="str">
            <v>RM-SAN-PLS-GI-0004</v>
          </cell>
          <cell r="B12133" t="str">
            <v>CINT</v>
          </cell>
          <cell r="C12133" t="str">
            <v/>
          </cell>
          <cell r="D12133" t="str">
            <v>SEAT COVER PLS CM-395 BLUE</v>
          </cell>
          <cell r="E12133">
            <v>44834</v>
          </cell>
          <cell r="F12133" t="str">
            <v>ROF</v>
          </cell>
          <cell r="G12133" t="str">
            <v>CI_PLSTK</v>
          </cell>
          <cell r="H12133" t="str">
            <v>PC</v>
          </cell>
          <cell r="I12133" t="str">
            <v>CPR</v>
          </cell>
          <cell r="J12133" t="str">
            <v/>
          </cell>
          <cell r="K12133" t="str">
            <v>PD</v>
          </cell>
          <cell r="L12133" t="str">
            <v>3015</v>
          </cell>
          <cell r="M12133" t="str">
            <v>V</v>
          </cell>
          <cell r="N12133">
            <v>35881</v>
          </cell>
        </row>
        <row r="12134">
          <cell r="A12134" t="str">
            <v>RM-SAN-PLS-GI-0005</v>
          </cell>
          <cell r="B12134" t="str">
            <v>CINT</v>
          </cell>
          <cell r="C12134" t="str">
            <v/>
          </cell>
          <cell r="D12134" t="str">
            <v>SEAT COVER PLS CM-395 GREY</v>
          </cell>
          <cell r="E12134">
            <v>44834</v>
          </cell>
          <cell r="F12134" t="str">
            <v>ROF</v>
          </cell>
          <cell r="G12134" t="str">
            <v>CI_OTH</v>
          </cell>
          <cell r="H12134" t="str">
            <v>PC</v>
          </cell>
          <cell r="I12134" t="str">
            <v>CPR</v>
          </cell>
          <cell r="J12134" t="str">
            <v/>
          </cell>
          <cell r="K12134" t="str">
            <v>PD</v>
          </cell>
          <cell r="L12134" t="str">
            <v>3015</v>
          </cell>
          <cell r="M12134" t="str">
            <v>V</v>
          </cell>
          <cell r="N12134">
            <v>35528</v>
          </cell>
        </row>
        <row r="12135">
          <cell r="A12135" t="str">
            <v>RM-SAN-PLS-GI-0006</v>
          </cell>
          <cell r="B12135" t="str">
            <v>CINT</v>
          </cell>
          <cell r="C12135" t="str">
            <v/>
          </cell>
          <cell r="D12135" t="str">
            <v>SEAT COVER PLS CM-395 HITAM</v>
          </cell>
          <cell r="E12135">
            <v>44936</v>
          </cell>
          <cell r="F12135" t="str">
            <v>ROF</v>
          </cell>
          <cell r="G12135" t="str">
            <v>CI_PLSTK</v>
          </cell>
          <cell r="H12135" t="str">
            <v>PC</v>
          </cell>
          <cell r="I12135" t="str">
            <v>CPR</v>
          </cell>
          <cell r="J12135" t="str">
            <v/>
          </cell>
          <cell r="K12135" t="str">
            <v>PD</v>
          </cell>
          <cell r="L12135" t="str">
            <v>3015</v>
          </cell>
          <cell r="M12135" t="str">
            <v>V</v>
          </cell>
          <cell r="N12135">
            <v>35528</v>
          </cell>
        </row>
        <row r="12136">
          <cell r="A12136" t="str">
            <v>RM-SAN-PLS-GI-0007</v>
          </cell>
          <cell r="B12136" t="str">
            <v>CINT</v>
          </cell>
          <cell r="C12136" t="str">
            <v/>
          </cell>
          <cell r="D12136" t="str">
            <v>SEAT COVER PLS CM-395 ORANGE</v>
          </cell>
          <cell r="E12136">
            <v>45130</v>
          </cell>
          <cell r="F12136" t="str">
            <v>ROF</v>
          </cell>
          <cell r="G12136" t="str">
            <v>CI_PLSTK</v>
          </cell>
          <cell r="H12136" t="str">
            <v>PC</v>
          </cell>
          <cell r="I12136" t="str">
            <v>CPR</v>
          </cell>
          <cell r="J12136" t="str">
            <v/>
          </cell>
          <cell r="K12136" t="str">
            <v>PD</v>
          </cell>
          <cell r="L12136" t="str">
            <v>3015</v>
          </cell>
          <cell r="M12136" t="str">
            <v>V</v>
          </cell>
          <cell r="N12136">
            <v>39951</v>
          </cell>
        </row>
        <row r="12137">
          <cell r="A12137" t="str">
            <v>RM-SAN-PLS-GI-0008</v>
          </cell>
          <cell r="B12137" t="str">
            <v>CINT</v>
          </cell>
          <cell r="C12137" t="str">
            <v/>
          </cell>
          <cell r="D12137" t="str">
            <v>SEAT COVER PLS CM-395 WHITE</v>
          </cell>
          <cell r="E12137">
            <v>44834</v>
          </cell>
          <cell r="F12137" t="str">
            <v>ROF</v>
          </cell>
          <cell r="G12137" t="str">
            <v>CI_PLSTK</v>
          </cell>
          <cell r="H12137" t="str">
            <v>PC</v>
          </cell>
          <cell r="I12137" t="str">
            <v>CPR</v>
          </cell>
          <cell r="J12137" t="str">
            <v/>
          </cell>
          <cell r="K12137" t="str">
            <v>PD</v>
          </cell>
          <cell r="L12137" t="str">
            <v>3015</v>
          </cell>
          <cell r="M12137" t="str">
            <v>V</v>
          </cell>
          <cell r="N12137">
            <v>32272</v>
          </cell>
        </row>
        <row r="12138">
          <cell r="A12138" t="str">
            <v>RM-SAN-PLS-SC-0001</v>
          </cell>
          <cell r="B12138" t="str">
            <v>CINT</v>
          </cell>
          <cell r="C12138" t="str">
            <v/>
          </cell>
          <cell r="D12138" t="str">
            <v>BACK REST PLS CM-395 ORANGE SABLON UNPAR</v>
          </cell>
          <cell r="E12138">
            <v>0</v>
          </cell>
          <cell r="F12138" t="str">
            <v>ROF</v>
          </cell>
          <cell r="G12138" t="str">
            <v>CI_PLSTK</v>
          </cell>
          <cell r="H12138" t="str">
            <v>PC</v>
          </cell>
          <cell r="I12138" t="str">
            <v>CPR</v>
          </cell>
          <cell r="J12138" t="str">
            <v/>
          </cell>
          <cell r="K12138" t="str">
            <v>PD</v>
          </cell>
          <cell r="L12138" t="str">
            <v>3015</v>
          </cell>
          <cell r="M12138" t="str">
            <v>V</v>
          </cell>
          <cell r="N12138">
            <v>48050</v>
          </cell>
        </row>
        <row r="12139">
          <cell r="A12139" t="str">
            <v>RM-SAN-PLT-00-0001</v>
          </cell>
          <cell r="B12139" t="str">
            <v>CINT</v>
          </cell>
          <cell r="C12139" t="str">
            <v/>
          </cell>
          <cell r="D12139" t="str">
            <v>ARM FRAME BUSH CM-350</v>
          </cell>
          <cell r="E12139">
            <v>44966</v>
          </cell>
          <cell r="F12139" t="str">
            <v>ROF</v>
          </cell>
          <cell r="G12139" t="str">
            <v>CI_OTH</v>
          </cell>
          <cell r="H12139" t="str">
            <v>PC</v>
          </cell>
          <cell r="I12139" t="str">
            <v>CPR</v>
          </cell>
          <cell r="J12139" t="str">
            <v/>
          </cell>
          <cell r="K12139" t="str">
            <v>PD</v>
          </cell>
          <cell r="L12139" t="str">
            <v>3015</v>
          </cell>
          <cell r="M12139" t="str">
            <v>V</v>
          </cell>
          <cell r="N12139">
            <v>1287</v>
          </cell>
        </row>
        <row r="12140">
          <cell r="A12140" t="str">
            <v>RM-SAN-PLT-NC-0001</v>
          </cell>
          <cell r="B12140" t="str">
            <v>CINT</v>
          </cell>
          <cell r="C12140" t="str">
            <v/>
          </cell>
          <cell r="D12140" t="str">
            <v>SEAT JOINT PLATE BACK CM-395 FC</v>
          </cell>
          <cell r="E12140">
            <v>44834</v>
          </cell>
          <cell r="F12140" t="str">
            <v>ROF</v>
          </cell>
          <cell r="G12140" t="str">
            <v>CI_PLAT</v>
          </cell>
          <cell r="H12140" t="str">
            <v>PC</v>
          </cell>
          <cell r="I12140" t="str">
            <v>CPR</v>
          </cell>
          <cell r="J12140" t="str">
            <v/>
          </cell>
          <cell r="K12140" t="str">
            <v>PD</v>
          </cell>
          <cell r="L12140" t="str">
            <v>3015</v>
          </cell>
          <cell r="M12140" t="str">
            <v>V</v>
          </cell>
          <cell r="N12140">
            <v>23029</v>
          </cell>
        </row>
        <row r="12141">
          <cell r="A12141" t="str">
            <v>RM-SAN-TRX-00-0001</v>
          </cell>
          <cell r="B12141" t="str">
            <v>CINT</v>
          </cell>
          <cell r="C12141" t="str">
            <v/>
          </cell>
          <cell r="D12141" t="str">
            <v>ARM WOOD CM-350</v>
          </cell>
          <cell r="E12141">
            <v>44966</v>
          </cell>
          <cell r="F12141" t="str">
            <v>ROF</v>
          </cell>
          <cell r="G12141" t="str">
            <v>CI_BOARD</v>
          </cell>
          <cell r="H12141" t="str">
            <v>PC</v>
          </cell>
          <cell r="I12141" t="str">
            <v>CPR</v>
          </cell>
          <cell r="J12141" t="str">
            <v/>
          </cell>
          <cell r="K12141" t="str">
            <v>PD</v>
          </cell>
          <cell r="L12141" t="str">
            <v>3015</v>
          </cell>
          <cell r="M12141" t="str">
            <v>V</v>
          </cell>
          <cell r="N12141">
            <v>60000</v>
          </cell>
        </row>
        <row r="12142">
          <cell r="A12142" t="str">
            <v>RM-SAN-TRX-00-0002</v>
          </cell>
          <cell r="B12142" t="str">
            <v>CINT</v>
          </cell>
          <cell r="C12142" t="str">
            <v/>
          </cell>
          <cell r="D12142" t="str">
            <v>BACK BOARD PLASTIC CM-350</v>
          </cell>
          <cell r="E12142">
            <v>44797</v>
          </cell>
          <cell r="F12142" t="str">
            <v>ROF</v>
          </cell>
          <cell r="G12142" t="str">
            <v>CI_BOARD</v>
          </cell>
          <cell r="H12142" t="str">
            <v>PC</v>
          </cell>
          <cell r="I12142" t="str">
            <v>CPR</v>
          </cell>
          <cell r="J12142" t="str">
            <v/>
          </cell>
          <cell r="K12142" t="str">
            <v>PD</v>
          </cell>
          <cell r="L12142" t="str">
            <v>3015</v>
          </cell>
          <cell r="M12142" t="str">
            <v>V</v>
          </cell>
          <cell r="N12142">
            <v>9441</v>
          </cell>
        </row>
        <row r="12143">
          <cell r="A12143" t="str">
            <v>RM-SHI-ACC-00-0003</v>
          </cell>
          <cell r="B12143" t="str">
            <v>CINT</v>
          </cell>
          <cell r="C12143" t="str">
            <v/>
          </cell>
          <cell r="D12143" t="str">
            <v>ACCESSORIES SHIRO</v>
          </cell>
          <cell r="E12143">
            <v>44966</v>
          </cell>
          <cell r="F12143" t="str">
            <v>ROF</v>
          </cell>
          <cell r="G12143" t="str">
            <v>CI_OTH</v>
          </cell>
          <cell r="H12143" t="str">
            <v>PC</v>
          </cell>
          <cell r="I12143" t="str">
            <v>CPR</v>
          </cell>
          <cell r="J12143" t="str">
            <v/>
          </cell>
          <cell r="K12143" t="str">
            <v>PD</v>
          </cell>
          <cell r="L12143" t="str">
            <v>3015</v>
          </cell>
          <cell r="M12143" t="str">
            <v>V</v>
          </cell>
          <cell r="N12143">
            <v>0</v>
          </cell>
        </row>
        <row r="12144">
          <cell r="A12144" t="str">
            <v>RM-SHI-ALM-00-0004</v>
          </cell>
          <cell r="B12144" t="str">
            <v>CINT</v>
          </cell>
          <cell r="C12144" t="str">
            <v/>
          </cell>
          <cell r="D12144" t="str">
            <v>ALUMUNIUM U TEBAL 0.1 X 1.2 X 5 CM</v>
          </cell>
          <cell r="E12144">
            <v>44797</v>
          </cell>
          <cell r="F12144" t="str">
            <v>ROF</v>
          </cell>
          <cell r="G12144" t="str">
            <v>CI_ALUM</v>
          </cell>
          <cell r="H12144" t="str">
            <v>PC</v>
          </cell>
          <cell r="I12144" t="str">
            <v>CPR</v>
          </cell>
          <cell r="J12144" t="str">
            <v/>
          </cell>
          <cell r="K12144" t="str">
            <v>PD</v>
          </cell>
          <cell r="L12144" t="str">
            <v>3015</v>
          </cell>
          <cell r="M12144" t="str">
            <v>V</v>
          </cell>
          <cell r="N12144">
            <v>89000</v>
          </cell>
        </row>
        <row r="12145">
          <cell r="A12145" t="str">
            <v>RM-SHI-ALM-00-0005</v>
          </cell>
          <cell r="B12145" t="str">
            <v>CINT</v>
          </cell>
          <cell r="C12145" t="str">
            <v/>
          </cell>
          <cell r="D12145" t="str">
            <v>FRAME ALUMINIUM LONG SHIRO 1800</v>
          </cell>
          <cell r="E12145">
            <v>44797</v>
          </cell>
          <cell r="F12145" t="str">
            <v>ROF</v>
          </cell>
          <cell r="G12145" t="str">
            <v>CI_ALUM</v>
          </cell>
          <cell r="H12145" t="str">
            <v>PC</v>
          </cell>
          <cell r="I12145" t="str">
            <v>CPR</v>
          </cell>
          <cell r="J12145" t="str">
            <v/>
          </cell>
          <cell r="K12145" t="str">
            <v>PD</v>
          </cell>
          <cell r="L12145" t="str">
            <v>3015</v>
          </cell>
          <cell r="M12145" t="str">
            <v>V</v>
          </cell>
          <cell r="N12145">
            <v>65644</v>
          </cell>
        </row>
        <row r="12146">
          <cell r="A12146" t="str">
            <v>RM-SHI-ALM-00-0006</v>
          </cell>
          <cell r="B12146" t="str">
            <v>CINT</v>
          </cell>
          <cell r="C12146" t="str">
            <v/>
          </cell>
          <cell r="D12146" t="str">
            <v>FRAME ALUMINIUM LONG SHIRO 2400</v>
          </cell>
          <cell r="E12146">
            <v>44797</v>
          </cell>
          <cell r="F12146" t="str">
            <v>ROF</v>
          </cell>
          <cell r="G12146" t="str">
            <v>CI_ALUM</v>
          </cell>
          <cell r="H12146" t="str">
            <v>PC</v>
          </cell>
          <cell r="I12146" t="str">
            <v>CPR</v>
          </cell>
          <cell r="J12146" t="str">
            <v/>
          </cell>
          <cell r="K12146" t="str">
            <v>PD</v>
          </cell>
          <cell r="L12146" t="str">
            <v>3015</v>
          </cell>
          <cell r="M12146" t="str">
            <v>V</v>
          </cell>
          <cell r="N12146">
            <v>65644</v>
          </cell>
        </row>
        <row r="12147">
          <cell r="A12147" t="str">
            <v>RM-SHI-ALM-00-0007</v>
          </cell>
          <cell r="B12147" t="str">
            <v>CINT</v>
          </cell>
          <cell r="C12147" t="str">
            <v/>
          </cell>
          <cell r="D12147" t="str">
            <v>FRAME ALUMINIUM SHORT SHIRO 1200</v>
          </cell>
          <cell r="E12147">
            <v>44797</v>
          </cell>
          <cell r="F12147" t="str">
            <v>ROF</v>
          </cell>
          <cell r="G12147" t="str">
            <v>CI_ALUM</v>
          </cell>
          <cell r="H12147" t="str">
            <v>PC</v>
          </cell>
          <cell r="I12147" t="str">
            <v>CPR</v>
          </cell>
          <cell r="J12147" t="str">
            <v/>
          </cell>
          <cell r="K12147" t="str">
            <v>PD</v>
          </cell>
          <cell r="L12147" t="str">
            <v>3015</v>
          </cell>
          <cell r="M12147" t="str">
            <v>V</v>
          </cell>
          <cell r="N12147">
            <v>65644</v>
          </cell>
        </row>
        <row r="12148">
          <cell r="A12148" t="str">
            <v>RM-SHI-ALM-00-0008</v>
          </cell>
          <cell r="B12148" t="str">
            <v>CINT</v>
          </cell>
          <cell r="C12148" t="str">
            <v/>
          </cell>
          <cell r="D12148" t="str">
            <v>TRAY ALUMINIUM SHIRO</v>
          </cell>
          <cell r="E12148">
            <v>44797</v>
          </cell>
          <cell r="F12148" t="str">
            <v>ROF</v>
          </cell>
          <cell r="G12148" t="str">
            <v>CI_ALUM</v>
          </cell>
          <cell r="H12148" t="str">
            <v>PC</v>
          </cell>
          <cell r="I12148" t="str">
            <v>CPR</v>
          </cell>
          <cell r="J12148" t="str">
            <v/>
          </cell>
          <cell r="K12148" t="str">
            <v>PD</v>
          </cell>
          <cell r="L12148" t="str">
            <v>3015</v>
          </cell>
          <cell r="M12148" t="str">
            <v>V</v>
          </cell>
          <cell r="N12148">
            <v>12000</v>
          </cell>
        </row>
        <row r="12149">
          <cell r="A12149" t="str">
            <v>RM-SHI-BES-00-0009</v>
          </cell>
          <cell r="B12149" t="str">
            <v>CINT</v>
          </cell>
          <cell r="C12149" t="str">
            <v/>
          </cell>
          <cell r="D12149" t="str">
            <v>PIN ROTARY CENTER SHIRO</v>
          </cell>
          <cell r="E12149">
            <v>44797</v>
          </cell>
          <cell r="F12149" t="str">
            <v>ROF</v>
          </cell>
          <cell r="G12149" t="str">
            <v>CI_BESI</v>
          </cell>
          <cell r="H12149" t="str">
            <v>PC</v>
          </cell>
          <cell r="I12149" t="str">
            <v>CPR</v>
          </cell>
          <cell r="J12149" t="str">
            <v/>
          </cell>
          <cell r="K12149" t="str">
            <v>PD</v>
          </cell>
          <cell r="L12149" t="str">
            <v>3015</v>
          </cell>
          <cell r="M12149" t="str">
            <v>V</v>
          </cell>
          <cell r="N12149">
            <v>2400</v>
          </cell>
        </row>
        <row r="12150">
          <cell r="A12150" t="str">
            <v>RM-SHI-DUS-00-0010</v>
          </cell>
          <cell r="B12150" t="str">
            <v>CINT</v>
          </cell>
          <cell r="C12150" t="str">
            <v/>
          </cell>
          <cell r="D12150" t="str">
            <v>PROTECTOR LAYER SHIRO</v>
          </cell>
          <cell r="E12150">
            <v>44797</v>
          </cell>
          <cell r="F12150" t="str">
            <v>ROF</v>
          </cell>
          <cell r="G12150" t="str">
            <v>CI_DUS</v>
          </cell>
          <cell r="H12150" t="str">
            <v>PC</v>
          </cell>
          <cell r="I12150" t="str">
            <v>CPR</v>
          </cell>
          <cell r="J12150" t="str">
            <v/>
          </cell>
          <cell r="K12150" t="str">
            <v>PD</v>
          </cell>
          <cell r="L12150" t="str">
            <v>3015</v>
          </cell>
          <cell r="M12150" t="str">
            <v>V</v>
          </cell>
          <cell r="N12150">
            <v>2565</v>
          </cell>
        </row>
        <row r="12151">
          <cell r="A12151" t="str">
            <v>RM-SHI-DUS-00-0011</v>
          </cell>
          <cell r="B12151" t="str">
            <v>CINT</v>
          </cell>
          <cell r="C12151" t="str">
            <v/>
          </cell>
          <cell r="D12151" t="str">
            <v>SINGLE FACE L 160</v>
          </cell>
          <cell r="E12151">
            <v>44797</v>
          </cell>
          <cell r="F12151" t="str">
            <v>ROF</v>
          </cell>
          <cell r="G12151" t="str">
            <v>CI_DUS</v>
          </cell>
          <cell r="H12151" t="str">
            <v>KG</v>
          </cell>
          <cell r="I12151" t="str">
            <v>CPR</v>
          </cell>
          <cell r="J12151" t="str">
            <v/>
          </cell>
          <cell r="K12151" t="str">
            <v>PD</v>
          </cell>
          <cell r="L12151" t="str">
            <v>3015</v>
          </cell>
          <cell r="M12151" t="str">
            <v>V</v>
          </cell>
          <cell r="N12151">
            <v>13508</v>
          </cell>
        </row>
        <row r="12152">
          <cell r="A12152" t="str">
            <v>RM-SHI-ICT-SC-0001</v>
          </cell>
          <cell r="B12152" t="str">
            <v>CINT</v>
          </cell>
          <cell r="C12152" t="str">
            <v/>
          </cell>
          <cell r="D12152" t="str">
            <v>DOP PLATE SHIRO</v>
          </cell>
          <cell r="E12152">
            <v>44797</v>
          </cell>
          <cell r="F12152" t="str">
            <v>ROF</v>
          </cell>
          <cell r="G12152" t="str">
            <v>CI_ICT</v>
          </cell>
          <cell r="H12152" t="str">
            <v>PC</v>
          </cell>
          <cell r="I12152" t="str">
            <v>CPR</v>
          </cell>
          <cell r="J12152" t="str">
            <v/>
          </cell>
          <cell r="K12152" t="str">
            <v>PD</v>
          </cell>
          <cell r="L12152" t="str">
            <v>3015</v>
          </cell>
          <cell r="M12152" t="str">
            <v>V</v>
          </cell>
          <cell r="N12152">
            <v>2071</v>
          </cell>
        </row>
        <row r="12153">
          <cell r="A12153" t="str">
            <v>RM-SHI-ICT-SC-0002</v>
          </cell>
          <cell r="B12153" t="str">
            <v>CINT</v>
          </cell>
          <cell r="C12153" t="str">
            <v/>
          </cell>
          <cell r="D12153" t="str">
            <v>END PLATE SHIRO</v>
          </cell>
          <cell r="E12153">
            <v>44797</v>
          </cell>
          <cell r="F12153" t="str">
            <v>ROF</v>
          </cell>
          <cell r="G12153" t="str">
            <v>CI_ICT</v>
          </cell>
          <cell r="H12153" t="str">
            <v>PC</v>
          </cell>
          <cell r="I12153" t="str">
            <v>CPR</v>
          </cell>
          <cell r="J12153" t="str">
            <v/>
          </cell>
          <cell r="K12153" t="str">
            <v>PD</v>
          </cell>
          <cell r="L12153" t="str">
            <v>3015</v>
          </cell>
          <cell r="M12153" t="str">
            <v>V</v>
          </cell>
          <cell r="N12153">
            <v>5365</v>
          </cell>
        </row>
        <row r="12154">
          <cell r="A12154" t="str">
            <v>RM-SHI-ICT-SC-0003</v>
          </cell>
          <cell r="B12154" t="str">
            <v>CINT</v>
          </cell>
          <cell r="C12154" t="str">
            <v/>
          </cell>
          <cell r="D12154" t="str">
            <v>JOINT PLATE SHIRO</v>
          </cell>
          <cell r="E12154">
            <v>45169</v>
          </cell>
          <cell r="F12154" t="str">
            <v>ROF</v>
          </cell>
          <cell r="G12154" t="str">
            <v>CI_ICT</v>
          </cell>
          <cell r="H12154" t="str">
            <v>PC</v>
          </cell>
          <cell r="I12154" t="str">
            <v>CPR</v>
          </cell>
          <cell r="J12154" t="str">
            <v/>
          </cell>
          <cell r="K12154" t="str">
            <v>PD</v>
          </cell>
          <cell r="L12154" t="str">
            <v>3015</v>
          </cell>
          <cell r="M12154" t="str">
            <v>V</v>
          </cell>
          <cell r="N12154">
            <v>6018</v>
          </cell>
        </row>
        <row r="12155">
          <cell r="A12155" t="str">
            <v>RM-SHI-ICT-SC-0004</v>
          </cell>
          <cell r="B12155" t="str">
            <v>CINT</v>
          </cell>
          <cell r="C12155" t="str">
            <v/>
          </cell>
          <cell r="D12155" t="str">
            <v>PLATE FOR STOPPER SHIRO</v>
          </cell>
          <cell r="E12155">
            <v>45169</v>
          </cell>
          <cell r="F12155" t="str">
            <v>ROF</v>
          </cell>
          <cell r="G12155" t="str">
            <v>CI_ICT</v>
          </cell>
          <cell r="H12155" t="str">
            <v>PC</v>
          </cell>
          <cell r="I12155" t="str">
            <v>CPR</v>
          </cell>
          <cell r="J12155" t="str">
            <v/>
          </cell>
          <cell r="K12155" t="str">
            <v>PD</v>
          </cell>
          <cell r="L12155" t="str">
            <v>3015</v>
          </cell>
          <cell r="M12155" t="str">
            <v>V</v>
          </cell>
          <cell r="N12155">
            <v>3483</v>
          </cell>
        </row>
        <row r="12156">
          <cell r="A12156" t="str">
            <v>RM-SHI-ICT-SC-0005</v>
          </cell>
          <cell r="B12156" t="str">
            <v>CINT</v>
          </cell>
          <cell r="C12156" t="str">
            <v/>
          </cell>
          <cell r="D12156" t="str">
            <v>PLATE SUPPORT SHIRO</v>
          </cell>
          <cell r="E12156">
            <v>44797</v>
          </cell>
          <cell r="F12156" t="str">
            <v>ROF</v>
          </cell>
          <cell r="G12156" t="str">
            <v>CI_ICT</v>
          </cell>
          <cell r="H12156" t="str">
            <v>PC</v>
          </cell>
          <cell r="I12156" t="str">
            <v>CPR</v>
          </cell>
          <cell r="J12156" t="str">
            <v/>
          </cell>
          <cell r="K12156" t="str">
            <v>PD</v>
          </cell>
          <cell r="L12156" t="str">
            <v>3015</v>
          </cell>
          <cell r="M12156" t="str">
            <v>V</v>
          </cell>
          <cell r="N12156">
            <v>1011</v>
          </cell>
        </row>
        <row r="12157">
          <cell r="A12157" t="str">
            <v>RM-SHI-ICT-SC-0006</v>
          </cell>
          <cell r="B12157" t="str">
            <v>CINT</v>
          </cell>
          <cell r="C12157" t="str">
            <v/>
          </cell>
          <cell r="D12157" t="str">
            <v>ROTARY PLATE SHIRO</v>
          </cell>
          <cell r="E12157">
            <v>45169</v>
          </cell>
          <cell r="F12157" t="str">
            <v>ROF</v>
          </cell>
          <cell r="G12157" t="str">
            <v>CI_ICT</v>
          </cell>
          <cell r="H12157" t="str">
            <v>PC</v>
          </cell>
          <cell r="I12157" t="str">
            <v>CPR</v>
          </cell>
          <cell r="J12157" t="str">
            <v/>
          </cell>
          <cell r="K12157" t="str">
            <v>PD</v>
          </cell>
          <cell r="L12157" t="str">
            <v>3015</v>
          </cell>
          <cell r="M12157" t="str">
            <v>V</v>
          </cell>
          <cell r="N12157">
            <v>1808</v>
          </cell>
        </row>
        <row r="12158">
          <cell r="A12158" t="str">
            <v>RM-SHI-PIP-00-0001</v>
          </cell>
          <cell r="B12158" t="str">
            <v>CINT</v>
          </cell>
          <cell r="C12158" t="str">
            <v/>
          </cell>
          <cell r="D12158" t="str">
            <v>PIPA 20/20 X 1.2 X 1350 SHIRO</v>
          </cell>
          <cell r="E12158">
            <v>44926</v>
          </cell>
          <cell r="F12158" t="str">
            <v>ROF</v>
          </cell>
          <cell r="G12158" t="str">
            <v>CI_PIPA</v>
          </cell>
          <cell r="H12158" t="str">
            <v>PC</v>
          </cell>
          <cell r="I12158" t="str">
            <v>CPR</v>
          </cell>
          <cell r="J12158" t="str">
            <v/>
          </cell>
          <cell r="K12158" t="str">
            <v>PD</v>
          </cell>
          <cell r="L12158" t="str">
            <v>3015</v>
          </cell>
          <cell r="M12158" t="str">
            <v>V</v>
          </cell>
          <cell r="N12158">
            <v>20364</v>
          </cell>
        </row>
        <row r="12159">
          <cell r="A12159" t="str">
            <v>RM-SHI-PIP-00-0002</v>
          </cell>
          <cell r="B12159" t="str">
            <v>CINT</v>
          </cell>
          <cell r="C12159" t="str">
            <v/>
          </cell>
          <cell r="D12159" t="str">
            <v>PIPA 30/30 X 1.2 X 1828 SHIRO</v>
          </cell>
          <cell r="E12159">
            <v>44926</v>
          </cell>
          <cell r="F12159" t="str">
            <v>ROF</v>
          </cell>
          <cell r="G12159" t="str">
            <v>CI_PIPA</v>
          </cell>
          <cell r="H12159" t="str">
            <v>PC</v>
          </cell>
          <cell r="I12159" t="str">
            <v>CPR</v>
          </cell>
          <cell r="J12159" t="str">
            <v/>
          </cell>
          <cell r="K12159" t="str">
            <v>PD</v>
          </cell>
          <cell r="L12159" t="str">
            <v>3015</v>
          </cell>
          <cell r="M12159" t="str">
            <v>V</v>
          </cell>
          <cell r="N12159">
            <v>41968</v>
          </cell>
        </row>
        <row r="12160">
          <cell r="A12160" t="str">
            <v>RM-SHI-PIP-00-0003</v>
          </cell>
          <cell r="B12160" t="str">
            <v>CINT</v>
          </cell>
          <cell r="C12160" t="str">
            <v/>
          </cell>
          <cell r="D12160" t="str">
            <v>PIPA 30/30 X 1.2 X 2428 SHIRO</v>
          </cell>
          <cell r="E12160">
            <v>45169</v>
          </cell>
          <cell r="F12160" t="str">
            <v>ROF</v>
          </cell>
          <cell r="G12160" t="str">
            <v>CI_PIPA</v>
          </cell>
          <cell r="H12160" t="str">
            <v>PC</v>
          </cell>
          <cell r="I12160" t="str">
            <v>CPR</v>
          </cell>
          <cell r="J12160" t="str">
            <v/>
          </cell>
          <cell r="K12160" t="str">
            <v>PD</v>
          </cell>
          <cell r="L12160" t="str">
            <v>3015</v>
          </cell>
          <cell r="M12160" t="str">
            <v>V</v>
          </cell>
          <cell r="N12160">
            <v>56434</v>
          </cell>
        </row>
        <row r="12161">
          <cell r="A12161" t="str">
            <v>RM-SHI-PIP-00-0004</v>
          </cell>
          <cell r="B12161" t="str">
            <v>CINT</v>
          </cell>
          <cell r="C12161" t="str">
            <v/>
          </cell>
          <cell r="D12161" t="str">
            <v>PIPA 40/40 X 1.2 X 500 SHIRO</v>
          </cell>
          <cell r="E12161">
            <v>44926</v>
          </cell>
          <cell r="F12161" t="str">
            <v>ROF</v>
          </cell>
          <cell r="G12161" t="str">
            <v>CI_PIPA</v>
          </cell>
          <cell r="H12161" t="str">
            <v>PC</v>
          </cell>
          <cell r="I12161" t="str">
            <v>CPR</v>
          </cell>
          <cell r="J12161" t="str">
            <v/>
          </cell>
          <cell r="K12161" t="str">
            <v>PD</v>
          </cell>
          <cell r="L12161" t="str">
            <v>3015</v>
          </cell>
          <cell r="M12161" t="str">
            <v>V</v>
          </cell>
          <cell r="N12161">
            <v>16594</v>
          </cell>
        </row>
        <row r="12162">
          <cell r="A12162" t="str">
            <v>RM-SHI-PLS-00-0005</v>
          </cell>
          <cell r="B12162" t="str">
            <v>CINT</v>
          </cell>
          <cell r="C12162" t="str">
            <v/>
          </cell>
          <cell r="D12162" t="str">
            <v>PLASTIK SIKU SHIRO</v>
          </cell>
          <cell r="E12162">
            <v>44797</v>
          </cell>
          <cell r="F12162" t="str">
            <v>ROF</v>
          </cell>
          <cell r="G12162" t="str">
            <v>CI_PLSTK</v>
          </cell>
          <cell r="H12162" t="str">
            <v>PC</v>
          </cell>
          <cell r="I12162" t="str">
            <v>CPR</v>
          </cell>
          <cell r="J12162" t="str">
            <v/>
          </cell>
          <cell r="K12162" t="str">
            <v>PD</v>
          </cell>
          <cell r="L12162" t="str">
            <v>3015</v>
          </cell>
          <cell r="M12162" t="str">
            <v>V</v>
          </cell>
          <cell r="N12162">
            <v>700</v>
          </cell>
        </row>
        <row r="12163">
          <cell r="A12163" t="str">
            <v>RM-SHI-PLT-00-0006</v>
          </cell>
          <cell r="B12163" t="str">
            <v>CINT</v>
          </cell>
          <cell r="C12163" t="str">
            <v/>
          </cell>
          <cell r="D12163" t="str">
            <v>PLATE HOLDER SHIRO</v>
          </cell>
          <cell r="E12163">
            <v>44797</v>
          </cell>
          <cell r="F12163" t="str">
            <v>ROF</v>
          </cell>
          <cell r="G12163" t="str">
            <v>CI_PLAT</v>
          </cell>
          <cell r="H12163" t="str">
            <v>PC</v>
          </cell>
          <cell r="I12163" t="str">
            <v>CPR</v>
          </cell>
          <cell r="J12163" t="str">
            <v/>
          </cell>
          <cell r="K12163" t="str">
            <v>PD</v>
          </cell>
          <cell r="L12163" t="str">
            <v>3015</v>
          </cell>
          <cell r="M12163" t="str">
            <v>V</v>
          </cell>
          <cell r="N12163">
            <v>1400</v>
          </cell>
        </row>
        <row r="12164">
          <cell r="A12164" t="str">
            <v>RM-SHI-RUB-00-0007</v>
          </cell>
          <cell r="B12164" t="str">
            <v>CINT</v>
          </cell>
          <cell r="C12164" t="str">
            <v/>
          </cell>
          <cell r="D12164" t="str">
            <v>DOP RUBBER 40/40 SHIRO</v>
          </cell>
          <cell r="E12164">
            <v>45131</v>
          </cell>
          <cell r="F12164" t="str">
            <v>ROF</v>
          </cell>
          <cell r="G12164" t="str">
            <v>CI_OTH</v>
          </cell>
          <cell r="H12164" t="str">
            <v>PC</v>
          </cell>
          <cell r="I12164" t="str">
            <v>CPR</v>
          </cell>
          <cell r="J12164" t="str">
            <v/>
          </cell>
          <cell r="K12164" t="str">
            <v>PD</v>
          </cell>
          <cell r="L12164" t="str">
            <v>3015</v>
          </cell>
          <cell r="M12164" t="str">
            <v>V</v>
          </cell>
          <cell r="N12164">
            <v>3810</v>
          </cell>
        </row>
        <row r="12165">
          <cell r="A12165" t="str">
            <v>RM-SHI-TRX-00-0008</v>
          </cell>
          <cell r="B12165" t="str">
            <v>CINT</v>
          </cell>
          <cell r="C12165" t="str">
            <v/>
          </cell>
          <cell r="D12165" t="str">
            <v>GANTUNGAN WHITE BOARD SHIRO</v>
          </cell>
          <cell r="E12165">
            <v>44797</v>
          </cell>
          <cell r="F12165" t="str">
            <v>ROF</v>
          </cell>
          <cell r="G12165" t="str">
            <v>CI_BOARD</v>
          </cell>
          <cell r="H12165" t="str">
            <v>PC</v>
          </cell>
          <cell r="I12165" t="str">
            <v>CPR</v>
          </cell>
          <cell r="J12165" t="str">
            <v/>
          </cell>
          <cell r="K12165" t="str">
            <v>PD</v>
          </cell>
          <cell r="L12165" t="str">
            <v>3015</v>
          </cell>
          <cell r="M12165" t="str">
            <v>V</v>
          </cell>
          <cell r="N12165">
            <v>2564</v>
          </cell>
        </row>
        <row r="12166">
          <cell r="A12166" t="str">
            <v>RM-SHI-TRX-00-0009</v>
          </cell>
          <cell r="B12166" t="str">
            <v>CINT</v>
          </cell>
          <cell r="C12166" t="str">
            <v/>
          </cell>
          <cell r="D12166" t="str">
            <v>WHITE BOARD 1218 (T.12  1 MUKA)</v>
          </cell>
          <cell r="E12166">
            <v>44797</v>
          </cell>
          <cell r="F12166" t="str">
            <v>ROF</v>
          </cell>
          <cell r="G12166" t="str">
            <v>CI_BOARD</v>
          </cell>
          <cell r="H12166" t="str">
            <v>PC</v>
          </cell>
          <cell r="I12166" t="str">
            <v>CPR</v>
          </cell>
          <cell r="J12166" t="str">
            <v/>
          </cell>
          <cell r="K12166" t="str">
            <v>PD</v>
          </cell>
          <cell r="L12166" t="str">
            <v>3015</v>
          </cell>
          <cell r="M12166" t="str">
            <v>V</v>
          </cell>
          <cell r="N12166">
            <v>450150</v>
          </cell>
        </row>
        <row r="12167">
          <cell r="A12167" t="str">
            <v>RM-SHI-TRX-00-0010</v>
          </cell>
          <cell r="B12167" t="str">
            <v>CINT</v>
          </cell>
          <cell r="C12167" t="str">
            <v/>
          </cell>
          <cell r="D12167" t="str">
            <v>WHITE BOARD 1218 (T.12  2 MUKA)</v>
          </cell>
          <cell r="E12167">
            <v>44966</v>
          </cell>
          <cell r="F12167" t="str">
            <v>ROF</v>
          </cell>
          <cell r="G12167" t="str">
            <v>CI_BOARD</v>
          </cell>
          <cell r="H12167" t="str">
            <v>PC</v>
          </cell>
          <cell r="I12167" t="str">
            <v>CPR</v>
          </cell>
          <cell r="J12167" t="str">
            <v/>
          </cell>
          <cell r="K12167" t="str">
            <v>PD</v>
          </cell>
          <cell r="L12167" t="str">
            <v>3015</v>
          </cell>
          <cell r="M12167" t="str">
            <v>V</v>
          </cell>
          <cell r="N12167">
            <v>595800</v>
          </cell>
        </row>
        <row r="12168">
          <cell r="A12168" t="str">
            <v>RM-SHI-TRX-00-0011</v>
          </cell>
          <cell r="B12168" t="str">
            <v>CINT</v>
          </cell>
          <cell r="C12168" t="str">
            <v/>
          </cell>
          <cell r="D12168" t="str">
            <v>WHITE BOARD 1224 (T.12) 1 MUKA</v>
          </cell>
          <cell r="E12168">
            <v>44804</v>
          </cell>
          <cell r="F12168" t="str">
            <v>ROF</v>
          </cell>
          <cell r="G12168" t="str">
            <v>CI_BOARD</v>
          </cell>
          <cell r="H12168" t="str">
            <v>PC</v>
          </cell>
          <cell r="I12168" t="str">
            <v>CPR</v>
          </cell>
          <cell r="J12168" t="str">
            <v/>
          </cell>
          <cell r="K12168" t="str">
            <v>PD</v>
          </cell>
          <cell r="L12168" t="str">
            <v>3015</v>
          </cell>
          <cell r="M12168" t="str">
            <v>V</v>
          </cell>
          <cell r="N12168">
            <v>547700</v>
          </cell>
        </row>
        <row r="12169">
          <cell r="A12169" t="str">
            <v>RM-SHI-TRX-00-0012</v>
          </cell>
          <cell r="B12169" t="str">
            <v>CINT</v>
          </cell>
          <cell r="C12169" t="str">
            <v/>
          </cell>
          <cell r="D12169" t="str">
            <v>WHITE BOARD 1224 (T.12) 2 MUKA</v>
          </cell>
          <cell r="E12169">
            <v>44804</v>
          </cell>
          <cell r="F12169" t="str">
            <v>ROF</v>
          </cell>
          <cell r="G12169" t="str">
            <v>CI_BOARD</v>
          </cell>
          <cell r="H12169" t="str">
            <v>PC</v>
          </cell>
          <cell r="I12169" t="str">
            <v>CPR</v>
          </cell>
          <cell r="J12169" t="str">
            <v/>
          </cell>
          <cell r="K12169" t="str">
            <v>PD</v>
          </cell>
          <cell r="L12169" t="str">
            <v>3015</v>
          </cell>
          <cell r="M12169" t="str">
            <v>V</v>
          </cell>
          <cell r="N12169">
            <v>683400</v>
          </cell>
        </row>
        <row r="12170">
          <cell r="A12170" t="str">
            <v>RM-SHI-TRX-00-0013</v>
          </cell>
          <cell r="B12170" t="str">
            <v>CINT</v>
          </cell>
          <cell r="C12170" t="str">
            <v/>
          </cell>
          <cell r="D12170" t="str">
            <v>WHITE BOARD T.9 X 1805 X 1202 (1 FACE) S</v>
          </cell>
          <cell r="E12170">
            <v>44797</v>
          </cell>
          <cell r="F12170" t="str">
            <v>ROF</v>
          </cell>
          <cell r="G12170" t="str">
            <v>CI_BOARD</v>
          </cell>
          <cell r="H12170" t="str">
            <v>PC</v>
          </cell>
          <cell r="I12170" t="str">
            <v>CPR</v>
          </cell>
          <cell r="J12170" t="str">
            <v/>
          </cell>
          <cell r="K12170" t="str">
            <v>PD</v>
          </cell>
          <cell r="L12170" t="str">
            <v>3015</v>
          </cell>
          <cell r="M12170" t="str">
            <v>V</v>
          </cell>
          <cell r="N12170">
            <v>481500</v>
          </cell>
        </row>
        <row r="12171">
          <cell r="A12171" t="str">
            <v>RM-SHI-TRX-00-0014</v>
          </cell>
          <cell r="B12171" t="str">
            <v>CINT</v>
          </cell>
          <cell r="C12171" t="str">
            <v/>
          </cell>
          <cell r="D12171" t="str">
            <v>WHITE BOARD T.9 X 1805 X 1202 (2 FACE) S</v>
          </cell>
          <cell r="E12171">
            <v>44797</v>
          </cell>
          <cell r="F12171" t="str">
            <v>ROF</v>
          </cell>
          <cell r="G12171" t="str">
            <v>CI_BOARD</v>
          </cell>
          <cell r="H12171" t="str">
            <v>PC</v>
          </cell>
          <cell r="I12171" t="str">
            <v>CPR</v>
          </cell>
          <cell r="J12171" t="str">
            <v/>
          </cell>
          <cell r="K12171" t="str">
            <v>PD</v>
          </cell>
          <cell r="L12171" t="str">
            <v>3015</v>
          </cell>
          <cell r="M12171" t="str">
            <v>V</v>
          </cell>
          <cell r="N12171">
            <v>481500</v>
          </cell>
        </row>
        <row r="12172">
          <cell r="A12172" t="str">
            <v>RM-SHI-TRX-00-0015</v>
          </cell>
          <cell r="B12172" t="str">
            <v>CINT</v>
          </cell>
          <cell r="C12172" t="str">
            <v/>
          </cell>
          <cell r="D12172" t="str">
            <v>WHITE BOARD T.9 X 2405 X 1202 (1 FACE) S</v>
          </cell>
          <cell r="E12172">
            <v>44797</v>
          </cell>
          <cell r="F12172" t="str">
            <v>ROF</v>
          </cell>
          <cell r="G12172" t="str">
            <v>CI_BOARD</v>
          </cell>
          <cell r="H12172" t="str">
            <v>PC</v>
          </cell>
          <cell r="I12172" t="str">
            <v>CPR</v>
          </cell>
          <cell r="J12172" t="str">
            <v/>
          </cell>
          <cell r="K12172" t="str">
            <v>PD</v>
          </cell>
          <cell r="L12172" t="str">
            <v>3015</v>
          </cell>
          <cell r="M12172" t="str">
            <v>V</v>
          </cell>
          <cell r="N12172">
            <v>503100</v>
          </cell>
        </row>
        <row r="12173">
          <cell r="A12173" t="str">
            <v>RM-SHI-TRX-00-0016</v>
          </cell>
          <cell r="B12173" t="str">
            <v>CINT</v>
          </cell>
          <cell r="C12173" t="str">
            <v/>
          </cell>
          <cell r="D12173" t="str">
            <v>WHITE BOARD T.9 X 2405 X 1202 (2 FACE) S</v>
          </cell>
          <cell r="E12173">
            <v>44797</v>
          </cell>
          <cell r="F12173" t="str">
            <v>ROF</v>
          </cell>
          <cell r="G12173" t="str">
            <v>CI_BOARD</v>
          </cell>
          <cell r="H12173" t="str">
            <v>PC</v>
          </cell>
          <cell r="I12173" t="str">
            <v>CPR</v>
          </cell>
          <cell r="J12173" t="str">
            <v/>
          </cell>
          <cell r="K12173" t="str">
            <v>PD</v>
          </cell>
          <cell r="L12173" t="str">
            <v>3015</v>
          </cell>
          <cell r="M12173" t="str">
            <v>V</v>
          </cell>
          <cell r="N12173">
            <v>503100</v>
          </cell>
        </row>
        <row r="12174">
          <cell r="A12174" t="str">
            <v>RM-SHO-ACC-00-0017</v>
          </cell>
          <cell r="B12174" t="str">
            <v>CINT</v>
          </cell>
          <cell r="C12174" t="str">
            <v/>
          </cell>
          <cell r="D12174" t="str">
            <v>ACCESORIES KOTATSU</v>
          </cell>
          <cell r="E12174">
            <v>45266</v>
          </cell>
          <cell r="F12174" t="str">
            <v>ROF</v>
          </cell>
          <cell r="G12174" t="str">
            <v>CI_OTH</v>
          </cell>
          <cell r="H12174" t="str">
            <v>PC</v>
          </cell>
          <cell r="I12174" t="str">
            <v>CPR</v>
          </cell>
          <cell r="J12174" t="str">
            <v/>
          </cell>
          <cell r="K12174" t="str">
            <v>PD</v>
          </cell>
          <cell r="L12174" t="str">
            <v>3015</v>
          </cell>
          <cell r="M12174" t="str">
            <v>V</v>
          </cell>
          <cell r="N12174">
            <v>0</v>
          </cell>
        </row>
        <row r="12175">
          <cell r="A12175" t="str">
            <v>RM-SHO-ACC-00-0018</v>
          </cell>
          <cell r="B12175" t="str">
            <v>CINT</v>
          </cell>
          <cell r="C12175" t="str">
            <v/>
          </cell>
          <cell r="D12175" t="str">
            <v>ACCESORIES SOHO T-7575</v>
          </cell>
          <cell r="E12175">
            <v>44797</v>
          </cell>
          <cell r="F12175" t="str">
            <v>ROF</v>
          </cell>
          <cell r="G12175" t="str">
            <v>CI_OTH</v>
          </cell>
          <cell r="H12175" t="str">
            <v>PC</v>
          </cell>
          <cell r="I12175" t="str">
            <v>CPR</v>
          </cell>
          <cell r="J12175" t="str">
            <v/>
          </cell>
          <cell r="K12175" t="str">
            <v>PD</v>
          </cell>
          <cell r="L12175" t="str">
            <v>3015</v>
          </cell>
          <cell r="M12175" t="str">
            <v>V</v>
          </cell>
          <cell r="N12175">
            <v>0</v>
          </cell>
        </row>
        <row r="12176">
          <cell r="A12176" t="str">
            <v>RM-SHO-ACC-00-0019</v>
          </cell>
          <cell r="B12176" t="str">
            <v>CINT</v>
          </cell>
          <cell r="C12176" t="str">
            <v/>
          </cell>
          <cell r="D12176" t="str">
            <v>ACCESSORIES SOHO</v>
          </cell>
          <cell r="E12176">
            <v>45232</v>
          </cell>
          <cell r="F12176" t="str">
            <v>ROF</v>
          </cell>
          <cell r="G12176" t="str">
            <v>CI_OTH</v>
          </cell>
          <cell r="H12176" t="str">
            <v>PC</v>
          </cell>
          <cell r="I12176" t="str">
            <v>CPR</v>
          </cell>
          <cell r="J12176" t="str">
            <v/>
          </cell>
          <cell r="K12176" t="str">
            <v>PD</v>
          </cell>
          <cell r="L12176" t="str">
            <v>3015</v>
          </cell>
          <cell r="M12176" t="str">
            <v>V</v>
          </cell>
          <cell r="N12176">
            <v>0</v>
          </cell>
        </row>
        <row r="12177">
          <cell r="A12177" t="str">
            <v>RM-SHO-ACC-00-0020</v>
          </cell>
          <cell r="B12177" t="str">
            <v>CINT</v>
          </cell>
          <cell r="C12177" t="str">
            <v/>
          </cell>
          <cell r="D12177" t="str">
            <v>ACCESSORIES T-1010 [LACI+KEYBOARD]</v>
          </cell>
          <cell r="E12177">
            <v>44797</v>
          </cell>
          <cell r="F12177" t="str">
            <v>ROF</v>
          </cell>
          <cell r="G12177" t="str">
            <v>CI_OTH</v>
          </cell>
          <cell r="H12177" t="str">
            <v>PC</v>
          </cell>
          <cell r="I12177" t="str">
            <v>CPR</v>
          </cell>
          <cell r="J12177" t="str">
            <v/>
          </cell>
          <cell r="K12177" t="str">
            <v>PD</v>
          </cell>
          <cell r="L12177" t="str">
            <v>3015</v>
          </cell>
          <cell r="M12177" t="str">
            <v>V</v>
          </cell>
          <cell r="N12177">
            <v>0</v>
          </cell>
        </row>
        <row r="12178">
          <cell r="A12178" t="str">
            <v>RM-SHO-ACC-00-0021</v>
          </cell>
          <cell r="B12178" t="str">
            <v>CINT</v>
          </cell>
          <cell r="C12178" t="str">
            <v/>
          </cell>
          <cell r="D12178" t="str">
            <v>ACCESSORIES T-7012 CUSTOM (2300 X 750)</v>
          </cell>
          <cell r="E12178">
            <v>44903</v>
          </cell>
          <cell r="F12178" t="str">
            <v>ROF</v>
          </cell>
          <cell r="G12178" t="str">
            <v>CI_OTH</v>
          </cell>
          <cell r="H12178" t="str">
            <v>PC</v>
          </cell>
          <cell r="I12178" t="str">
            <v>CPR</v>
          </cell>
          <cell r="J12178" t="str">
            <v/>
          </cell>
          <cell r="K12178" t="str">
            <v>PD</v>
          </cell>
          <cell r="L12178" t="str">
            <v>3015</v>
          </cell>
          <cell r="M12178" t="str">
            <v>V</v>
          </cell>
          <cell r="N12178">
            <v>0</v>
          </cell>
        </row>
        <row r="12179">
          <cell r="A12179" t="str">
            <v>RM-SHO-BES-00-0021</v>
          </cell>
          <cell r="B12179" t="str">
            <v>CINT</v>
          </cell>
          <cell r="C12179" t="str">
            <v/>
          </cell>
          <cell r="D12179" t="str">
            <v>AMBALAN BESI HITAM DUMPLO</v>
          </cell>
          <cell r="E12179">
            <v>44797</v>
          </cell>
          <cell r="F12179" t="str">
            <v>ROF</v>
          </cell>
          <cell r="G12179" t="str">
            <v>CI_BESI</v>
          </cell>
          <cell r="H12179" t="str">
            <v>PC</v>
          </cell>
          <cell r="I12179" t="str">
            <v>CPR</v>
          </cell>
          <cell r="J12179" t="str">
            <v/>
          </cell>
          <cell r="K12179" t="str">
            <v>PD</v>
          </cell>
          <cell r="L12179" t="str">
            <v>3015</v>
          </cell>
          <cell r="M12179" t="str">
            <v>V</v>
          </cell>
          <cell r="N12179">
            <v>1000</v>
          </cell>
        </row>
        <row r="12180">
          <cell r="A12180" t="str">
            <v>RM-SHO-DUS-00-0022</v>
          </cell>
          <cell r="B12180" t="str">
            <v>CINT</v>
          </cell>
          <cell r="C12180" t="str">
            <v/>
          </cell>
          <cell r="D12180" t="str">
            <v>PACK CASE BASE S-7090/7070/7012</v>
          </cell>
          <cell r="E12180">
            <v>44797</v>
          </cell>
          <cell r="F12180" t="str">
            <v>ROF</v>
          </cell>
          <cell r="G12180" t="str">
            <v>CI_DUS</v>
          </cell>
          <cell r="H12180" t="str">
            <v>PC</v>
          </cell>
          <cell r="I12180" t="str">
            <v>CPR</v>
          </cell>
          <cell r="J12180" t="str">
            <v/>
          </cell>
          <cell r="K12180" t="str">
            <v>PD</v>
          </cell>
          <cell r="L12180" t="str">
            <v>3015</v>
          </cell>
          <cell r="M12180" t="str">
            <v>V</v>
          </cell>
          <cell r="N12180">
            <v>11500</v>
          </cell>
        </row>
        <row r="12181">
          <cell r="A12181" t="str">
            <v>RM-SHO-DUS-00-0023</v>
          </cell>
          <cell r="B12181" t="str">
            <v>CINT</v>
          </cell>
          <cell r="C12181" t="str">
            <v/>
          </cell>
          <cell r="D12181" t="str">
            <v>PACK CASE BODY S-7090</v>
          </cell>
          <cell r="E12181">
            <v>44797</v>
          </cell>
          <cell r="F12181" t="str">
            <v>ROF</v>
          </cell>
          <cell r="G12181" t="str">
            <v>CI_DUS</v>
          </cell>
          <cell r="H12181" t="str">
            <v>PC</v>
          </cell>
          <cell r="I12181" t="str">
            <v>CPR</v>
          </cell>
          <cell r="J12181" t="str">
            <v/>
          </cell>
          <cell r="K12181" t="str">
            <v>PD</v>
          </cell>
          <cell r="L12181" t="str">
            <v>3015</v>
          </cell>
          <cell r="M12181" t="str">
            <v>V</v>
          </cell>
          <cell r="N12181">
            <v>11500</v>
          </cell>
        </row>
        <row r="12182">
          <cell r="A12182" t="str">
            <v>RM-SHO-DUS-00-0024</v>
          </cell>
          <cell r="B12182" t="str">
            <v>CINT</v>
          </cell>
          <cell r="C12182" t="str">
            <v/>
          </cell>
          <cell r="D12182" t="str">
            <v>PACK CASE DOOR S-7090</v>
          </cell>
          <cell r="E12182">
            <v>44797</v>
          </cell>
          <cell r="F12182" t="str">
            <v>ROF</v>
          </cell>
          <cell r="G12182" t="str">
            <v>CI_DUS</v>
          </cell>
          <cell r="H12182" t="str">
            <v>PC</v>
          </cell>
          <cell r="I12182" t="str">
            <v>CPR</v>
          </cell>
          <cell r="J12182" t="str">
            <v/>
          </cell>
          <cell r="K12182" t="str">
            <v>PD</v>
          </cell>
          <cell r="L12182" t="str">
            <v>3015</v>
          </cell>
          <cell r="M12182" t="str">
            <v>V</v>
          </cell>
          <cell r="N12182">
            <v>16350</v>
          </cell>
        </row>
        <row r="12183">
          <cell r="A12183" t="str">
            <v>RM-SHO-DUS-00-0025</v>
          </cell>
          <cell r="B12183" t="str">
            <v>CINT</v>
          </cell>
          <cell r="C12183" t="str">
            <v/>
          </cell>
          <cell r="D12183" t="str">
            <v>PACK CASE SOHO T-1010</v>
          </cell>
          <cell r="E12183">
            <v>44838</v>
          </cell>
          <cell r="F12183" t="str">
            <v>ROF</v>
          </cell>
          <cell r="G12183" t="str">
            <v>CI_DUS</v>
          </cell>
          <cell r="H12183" t="str">
            <v>PC</v>
          </cell>
          <cell r="I12183" t="str">
            <v>CPR</v>
          </cell>
          <cell r="J12183" t="str">
            <v/>
          </cell>
          <cell r="K12183" t="str">
            <v>PD</v>
          </cell>
          <cell r="L12183" t="str">
            <v>3015</v>
          </cell>
          <cell r="M12183" t="str">
            <v>V</v>
          </cell>
          <cell r="N12183">
            <v>40500</v>
          </cell>
        </row>
        <row r="12184">
          <cell r="A12184" t="str">
            <v>RM-SHO-DUS-00-0026</v>
          </cell>
          <cell r="B12184" t="str">
            <v>CINT</v>
          </cell>
          <cell r="C12184" t="str">
            <v/>
          </cell>
          <cell r="D12184" t="str">
            <v>PACK CASE SOHO T-5512</v>
          </cell>
          <cell r="E12184">
            <v>45169</v>
          </cell>
          <cell r="F12184" t="str">
            <v>ROF</v>
          </cell>
          <cell r="G12184" t="str">
            <v>CI_DUS</v>
          </cell>
          <cell r="H12184" t="str">
            <v>PC</v>
          </cell>
          <cell r="I12184" t="str">
            <v>CPR</v>
          </cell>
          <cell r="J12184" t="str">
            <v/>
          </cell>
          <cell r="K12184" t="str">
            <v>PD</v>
          </cell>
          <cell r="L12184" t="str">
            <v>3015</v>
          </cell>
          <cell r="M12184" t="str">
            <v>V</v>
          </cell>
          <cell r="N12184">
            <v>11900</v>
          </cell>
        </row>
        <row r="12185">
          <cell r="A12185" t="str">
            <v>RM-SHO-DUS-00-0027</v>
          </cell>
          <cell r="B12185" t="str">
            <v>CINT</v>
          </cell>
          <cell r="C12185" t="str">
            <v/>
          </cell>
          <cell r="D12185" t="str">
            <v>PACK CASE SOHO T-5512 / TU-5512</v>
          </cell>
          <cell r="E12185">
            <v>44797</v>
          </cell>
          <cell r="F12185" t="str">
            <v>ROF</v>
          </cell>
          <cell r="G12185" t="str">
            <v>CI_DUS</v>
          </cell>
          <cell r="H12185" t="str">
            <v>PC</v>
          </cell>
          <cell r="I12185" t="str">
            <v>CPR</v>
          </cell>
          <cell r="J12185" t="str">
            <v/>
          </cell>
          <cell r="K12185" t="str">
            <v>PD</v>
          </cell>
          <cell r="L12185" t="str">
            <v>3015</v>
          </cell>
          <cell r="M12185" t="str">
            <v>V</v>
          </cell>
          <cell r="N12185">
            <v>17000</v>
          </cell>
        </row>
        <row r="12186">
          <cell r="A12186" t="str">
            <v>RM-SHO-DUS-00-0028</v>
          </cell>
          <cell r="B12186" t="str">
            <v>CINT</v>
          </cell>
          <cell r="C12186" t="str">
            <v/>
          </cell>
          <cell r="D12186" t="str">
            <v>PACK CASE SOHO T-7012</v>
          </cell>
          <cell r="E12186">
            <v>45232</v>
          </cell>
          <cell r="F12186" t="str">
            <v>ROF</v>
          </cell>
          <cell r="G12186" t="str">
            <v>CI_DUS</v>
          </cell>
          <cell r="H12186" t="str">
            <v>PC</v>
          </cell>
          <cell r="I12186" t="str">
            <v>CPR</v>
          </cell>
          <cell r="J12186" t="str">
            <v/>
          </cell>
          <cell r="K12186" t="str">
            <v>PD</v>
          </cell>
          <cell r="L12186" t="str">
            <v>3015</v>
          </cell>
          <cell r="M12186" t="str">
            <v>V</v>
          </cell>
          <cell r="N12186">
            <v>17675</v>
          </cell>
        </row>
        <row r="12187">
          <cell r="A12187" t="str">
            <v>RM-SHO-DUS-00-0029</v>
          </cell>
          <cell r="B12187" t="str">
            <v>CINT</v>
          </cell>
          <cell r="C12187" t="str">
            <v/>
          </cell>
          <cell r="D12187" t="str">
            <v>PACK CASE SOHO T-7014</v>
          </cell>
          <cell r="E12187">
            <v>44903</v>
          </cell>
          <cell r="F12187" t="str">
            <v>ROF</v>
          </cell>
          <cell r="G12187" t="str">
            <v>CI_DUS</v>
          </cell>
          <cell r="H12187" t="str">
            <v>PC</v>
          </cell>
          <cell r="I12187" t="str">
            <v>CPR</v>
          </cell>
          <cell r="J12187" t="str">
            <v/>
          </cell>
          <cell r="K12187" t="str">
            <v>PD</v>
          </cell>
          <cell r="L12187" t="str">
            <v>3015</v>
          </cell>
          <cell r="M12187" t="str">
            <v>V</v>
          </cell>
          <cell r="N12187">
            <v>18863</v>
          </cell>
        </row>
        <row r="12188">
          <cell r="A12188" t="str">
            <v>RM-SHO-DUS-00-0030</v>
          </cell>
          <cell r="B12188" t="str">
            <v>CINT</v>
          </cell>
          <cell r="C12188" t="str">
            <v/>
          </cell>
          <cell r="D12188" t="str">
            <v>PACK CASE SOHO T-7014 L/R</v>
          </cell>
          <cell r="E12188">
            <v>44804</v>
          </cell>
          <cell r="F12188" t="str">
            <v>ROF</v>
          </cell>
          <cell r="G12188" t="str">
            <v>CI_DUS</v>
          </cell>
          <cell r="H12188" t="str">
            <v>PC</v>
          </cell>
          <cell r="I12188" t="str">
            <v>CPR</v>
          </cell>
          <cell r="J12188" t="str">
            <v/>
          </cell>
          <cell r="K12188" t="str">
            <v>PD</v>
          </cell>
          <cell r="L12188" t="str">
            <v>3015</v>
          </cell>
          <cell r="M12188" t="str">
            <v>V</v>
          </cell>
          <cell r="N12188">
            <v>15400</v>
          </cell>
        </row>
        <row r="12189">
          <cell r="A12189" t="str">
            <v>RM-SHO-DUS-00-0031</v>
          </cell>
          <cell r="B12189" t="str">
            <v>CINT</v>
          </cell>
          <cell r="C12189" t="str">
            <v/>
          </cell>
          <cell r="D12189" t="str">
            <v>PACK CASE SOHO T-7575</v>
          </cell>
          <cell r="E12189">
            <v>44797</v>
          </cell>
          <cell r="F12189" t="str">
            <v>ROF</v>
          </cell>
          <cell r="G12189" t="str">
            <v>CI_OTH</v>
          </cell>
          <cell r="H12189" t="str">
            <v>PC</v>
          </cell>
          <cell r="I12189" t="str">
            <v>CPR</v>
          </cell>
          <cell r="J12189" t="str">
            <v/>
          </cell>
          <cell r="K12189" t="str">
            <v>PD</v>
          </cell>
          <cell r="L12189" t="str">
            <v>3015</v>
          </cell>
          <cell r="M12189" t="str">
            <v>V</v>
          </cell>
          <cell r="N12189">
            <v>22600</v>
          </cell>
        </row>
        <row r="12190">
          <cell r="A12190" t="str">
            <v>RM-SHO-DUS-00-0092</v>
          </cell>
          <cell r="B12190" t="str">
            <v>CINT</v>
          </cell>
          <cell r="C12190" t="str">
            <v/>
          </cell>
          <cell r="D12190" t="str">
            <v>PACKING CASE T-7012 MEJA GAMBAR</v>
          </cell>
          <cell r="E12190">
            <v>44797</v>
          </cell>
          <cell r="F12190" t="str">
            <v>ROF</v>
          </cell>
          <cell r="G12190" t="str">
            <v>CI_DUS</v>
          </cell>
          <cell r="H12190" t="str">
            <v>PC</v>
          </cell>
          <cell r="I12190" t="str">
            <v>CPR</v>
          </cell>
          <cell r="J12190" t="str">
            <v/>
          </cell>
          <cell r="K12190" t="str">
            <v>PD</v>
          </cell>
          <cell r="L12190" t="str">
            <v>3015</v>
          </cell>
          <cell r="M12190" t="str">
            <v>V</v>
          </cell>
          <cell r="N12190">
            <v>17675</v>
          </cell>
        </row>
        <row r="12191">
          <cell r="A12191" t="str">
            <v>RM-SHO-DUS-00-0093</v>
          </cell>
          <cell r="B12191" t="str">
            <v>CINT</v>
          </cell>
          <cell r="C12191" t="str">
            <v/>
          </cell>
          <cell r="D12191" t="str">
            <v>PACK CASE SOHO T- 8018</v>
          </cell>
          <cell r="E12191">
            <v>0</v>
          </cell>
          <cell r="F12191" t="str">
            <v>ROF</v>
          </cell>
          <cell r="G12191" t="str">
            <v>CI_DUS</v>
          </cell>
          <cell r="H12191" t="str">
            <v>PC</v>
          </cell>
          <cell r="I12191" t="str">
            <v>CPR</v>
          </cell>
          <cell r="J12191" t="str">
            <v/>
          </cell>
          <cell r="K12191" t="str">
            <v>PD</v>
          </cell>
          <cell r="L12191" t="str">
            <v>3015</v>
          </cell>
          <cell r="M12191" t="str">
            <v>V</v>
          </cell>
          <cell r="N12191">
            <v>35000</v>
          </cell>
        </row>
        <row r="12192">
          <cell r="A12192" t="str">
            <v>RM-SHO-DUS-00-0094</v>
          </cell>
          <cell r="B12192" t="str">
            <v>CINT</v>
          </cell>
          <cell r="C12192" t="str">
            <v/>
          </cell>
          <cell r="D12192" t="str">
            <v>PACKING CASE SOHO R-1200</v>
          </cell>
          <cell r="E12192">
            <v>0</v>
          </cell>
          <cell r="F12192" t="str">
            <v>ROF</v>
          </cell>
          <cell r="G12192" t="str">
            <v>CI_DUS</v>
          </cell>
          <cell r="H12192" t="str">
            <v>PC</v>
          </cell>
          <cell r="I12192" t="str">
            <v>CPR</v>
          </cell>
          <cell r="J12192" t="str">
            <v/>
          </cell>
          <cell r="K12192" t="str">
            <v>PD</v>
          </cell>
          <cell r="L12192" t="str">
            <v>3015</v>
          </cell>
          <cell r="M12192" t="str">
            <v>V</v>
          </cell>
          <cell r="N12192">
            <v>10000</v>
          </cell>
        </row>
        <row r="12193">
          <cell r="A12193" t="str">
            <v>RM-SHO-FAS-00-0032</v>
          </cell>
          <cell r="B12193" t="str">
            <v>CINT</v>
          </cell>
          <cell r="C12193" t="str">
            <v/>
          </cell>
          <cell r="D12193" t="str">
            <v>BOLT JMT M6 X 80</v>
          </cell>
          <cell r="E12193">
            <v>44797</v>
          </cell>
          <cell r="F12193" t="str">
            <v>ROF</v>
          </cell>
          <cell r="G12193" t="str">
            <v>CI_BOLT</v>
          </cell>
          <cell r="H12193" t="str">
            <v>PC</v>
          </cell>
          <cell r="I12193" t="str">
            <v>CPR</v>
          </cell>
          <cell r="J12193" t="str">
            <v/>
          </cell>
          <cell r="K12193" t="str">
            <v>PD</v>
          </cell>
          <cell r="L12193" t="str">
            <v>3015</v>
          </cell>
          <cell r="M12193" t="str">
            <v>V</v>
          </cell>
          <cell r="N12193">
            <v>1150</v>
          </cell>
        </row>
        <row r="12194">
          <cell r="A12194" t="str">
            <v>RM-SHO-FAS-00-0033</v>
          </cell>
          <cell r="B12194" t="str">
            <v>CINT</v>
          </cell>
          <cell r="C12194" t="str">
            <v/>
          </cell>
          <cell r="D12194" t="str">
            <v>BOLT JMO 6 X 25</v>
          </cell>
          <cell r="E12194">
            <v>45266</v>
          </cell>
          <cell r="F12194" t="str">
            <v>ROF</v>
          </cell>
          <cell r="G12194" t="str">
            <v>CI_OTH</v>
          </cell>
          <cell r="H12194" t="str">
            <v>PC</v>
          </cell>
          <cell r="I12194" t="str">
            <v>CPR</v>
          </cell>
          <cell r="J12194" t="str">
            <v/>
          </cell>
          <cell r="K12194" t="str">
            <v>PD</v>
          </cell>
          <cell r="L12194" t="str">
            <v>3015</v>
          </cell>
          <cell r="M12194" t="str">
            <v>V</v>
          </cell>
          <cell r="N12194">
            <v>300</v>
          </cell>
        </row>
        <row r="12195">
          <cell r="A12195" t="str">
            <v>RM-SHO-FAS-00-0034</v>
          </cell>
          <cell r="B12195" t="str">
            <v>CINT</v>
          </cell>
          <cell r="C12195" t="str">
            <v/>
          </cell>
          <cell r="D12195" t="str">
            <v>DANTUKI BOLT M6 [T-6012 KTS]</v>
          </cell>
          <cell r="E12195">
            <v>44804</v>
          </cell>
          <cell r="F12195" t="str">
            <v>ROF</v>
          </cell>
          <cell r="G12195" t="str">
            <v>CI_BOLT</v>
          </cell>
          <cell r="H12195" t="str">
            <v>PC</v>
          </cell>
          <cell r="I12195" t="str">
            <v>CPR</v>
          </cell>
          <cell r="J12195" t="str">
            <v/>
          </cell>
          <cell r="K12195" t="str">
            <v>PD</v>
          </cell>
          <cell r="L12195" t="str">
            <v>3015</v>
          </cell>
          <cell r="M12195" t="str">
            <v>V</v>
          </cell>
          <cell r="N12195">
            <v>2971</v>
          </cell>
        </row>
        <row r="12196">
          <cell r="A12196" t="str">
            <v>RM-SHO-FAS-00-0035</v>
          </cell>
          <cell r="B12196" t="str">
            <v>CINT</v>
          </cell>
          <cell r="C12196" t="str">
            <v/>
          </cell>
          <cell r="D12196" t="str">
            <v>SCREW JMF 3.5 X 3MM</v>
          </cell>
          <cell r="E12196">
            <v>44797</v>
          </cell>
          <cell r="F12196" t="str">
            <v>ROF</v>
          </cell>
          <cell r="G12196" t="str">
            <v>CI_BOLT</v>
          </cell>
          <cell r="H12196" t="str">
            <v>PC</v>
          </cell>
          <cell r="I12196" t="str">
            <v>CPR</v>
          </cell>
          <cell r="J12196" t="str">
            <v/>
          </cell>
          <cell r="K12196" t="str">
            <v>PD</v>
          </cell>
          <cell r="L12196" t="str">
            <v>3015</v>
          </cell>
          <cell r="M12196" t="str">
            <v>V</v>
          </cell>
          <cell r="N12196">
            <v>350</v>
          </cell>
        </row>
        <row r="12197">
          <cell r="A12197" t="str">
            <v>RM-SHO-FAS-00-0036</v>
          </cell>
          <cell r="B12197" t="str">
            <v>CINT</v>
          </cell>
          <cell r="C12197" t="str">
            <v/>
          </cell>
          <cell r="D12197" t="str">
            <v>SCREW TSAFT 6 X 55 UC</v>
          </cell>
          <cell r="E12197">
            <v>44923</v>
          </cell>
          <cell r="F12197" t="str">
            <v>ROF</v>
          </cell>
          <cell r="G12197" t="str">
            <v>CI_BOLT</v>
          </cell>
          <cell r="H12197" t="str">
            <v>PC</v>
          </cell>
          <cell r="I12197" t="str">
            <v>CPR</v>
          </cell>
          <cell r="J12197" t="str">
            <v/>
          </cell>
          <cell r="K12197" t="str">
            <v>PD</v>
          </cell>
          <cell r="L12197" t="str">
            <v>3015</v>
          </cell>
          <cell r="M12197" t="str">
            <v>V</v>
          </cell>
          <cell r="N12197">
            <v>550</v>
          </cell>
        </row>
        <row r="12198">
          <cell r="A12198" t="str">
            <v>RM-SHO-FAS-00-0038</v>
          </cell>
          <cell r="B12198" t="str">
            <v>CINT</v>
          </cell>
          <cell r="C12198" t="str">
            <v/>
          </cell>
          <cell r="D12198" t="str">
            <v>SCREW 12 X 50 FULL DRAT</v>
          </cell>
          <cell r="E12198">
            <v>0</v>
          </cell>
          <cell r="F12198" t="str">
            <v>ROF</v>
          </cell>
          <cell r="G12198" t="str">
            <v>CI_BOLT</v>
          </cell>
          <cell r="H12198" t="str">
            <v>PC</v>
          </cell>
          <cell r="I12198" t="str">
            <v>CPR</v>
          </cell>
          <cell r="J12198" t="str">
            <v/>
          </cell>
          <cell r="K12198" t="str">
            <v>PD</v>
          </cell>
          <cell r="L12198" t="str">
            <v>3015</v>
          </cell>
          <cell r="M12198" t="str">
            <v>V</v>
          </cell>
          <cell r="N12198">
            <v>1000</v>
          </cell>
        </row>
        <row r="12199">
          <cell r="A12199" t="str">
            <v>RM-SHO-HPL-00-0037</v>
          </cell>
          <cell r="B12199" t="str">
            <v>CINT</v>
          </cell>
          <cell r="C12199" t="str">
            <v/>
          </cell>
          <cell r="D12199" t="str">
            <v>TABLE TOP 7012 CUSTOME (1200 X 900 X 25)</v>
          </cell>
          <cell r="E12199">
            <v>44797</v>
          </cell>
          <cell r="F12199" t="str">
            <v>ROF</v>
          </cell>
          <cell r="G12199" t="str">
            <v>CI_HPL</v>
          </cell>
          <cell r="H12199" t="str">
            <v>PC</v>
          </cell>
          <cell r="I12199" t="str">
            <v>CPR</v>
          </cell>
          <cell r="J12199" t="str">
            <v/>
          </cell>
          <cell r="K12199" t="str">
            <v>PD</v>
          </cell>
          <cell r="L12199" t="str">
            <v>3015</v>
          </cell>
          <cell r="M12199" t="str">
            <v>V</v>
          </cell>
          <cell r="N12199">
            <v>265500</v>
          </cell>
        </row>
        <row r="12200">
          <cell r="A12200" t="str">
            <v>RM-SHO-HPL-00-0038</v>
          </cell>
          <cell r="B12200" t="str">
            <v>CINT</v>
          </cell>
          <cell r="C12200" t="str">
            <v/>
          </cell>
          <cell r="D12200" t="str">
            <v>TABLE TOP 7014 CUSTOME (1500 X 900 X 25)</v>
          </cell>
          <cell r="E12200">
            <v>44797</v>
          </cell>
          <cell r="F12200" t="str">
            <v>ROF</v>
          </cell>
          <cell r="G12200" t="str">
            <v>CI_HPL</v>
          </cell>
          <cell r="H12200" t="str">
            <v>PC</v>
          </cell>
          <cell r="I12200" t="str">
            <v>CPR</v>
          </cell>
          <cell r="J12200" t="str">
            <v/>
          </cell>
          <cell r="K12200" t="str">
            <v>PD</v>
          </cell>
          <cell r="L12200" t="str">
            <v>3015</v>
          </cell>
          <cell r="M12200" t="str">
            <v>V</v>
          </cell>
          <cell r="N12200">
            <v>265500</v>
          </cell>
        </row>
        <row r="12201">
          <cell r="A12201" t="str">
            <v>RM-SHO-HPL-00-0039</v>
          </cell>
          <cell r="B12201" t="str">
            <v>CINT</v>
          </cell>
          <cell r="C12201" t="str">
            <v/>
          </cell>
          <cell r="D12201" t="str">
            <v>TABLE TOP T-7014 HPL MAPLE</v>
          </cell>
          <cell r="E12201">
            <v>44797</v>
          </cell>
          <cell r="F12201" t="str">
            <v>ROF</v>
          </cell>
          <cell r="G12201" t="str">
            <v>CI_HPL</v>
          </cell>
          <cell r="H12201" t="str">
            <v>PC</v>
          </cell>
          <cell r="I12201" t="str">
            <v>CPR</v>
          </cell>
          <cell r="J12201" t="str">
            <v/>
          </cell>
          <cell r="K12201" t="str">
            <v>PD</v>
          </cell>
          <cell r="L12201" t="str">
            <v>3015</v>
          </cell>
          <cell r="M12201" t="str">
            <v>V</v>
          </cell>
          <cell r="N12201">
            <v>505000</v>
          </cell>
        </row>
        <row r="12202">
          <cell r="A12202" t="str">
            <v>RM-SHO-ICT-SC-0001</v>
          </cell>
          <cell r="B12202" t="str">
            <v>CINT</v>
          </cell>
          <cell r="C12202" t="str">
            <v/>
          </cell>
          <cell r="D12202" t="str">
            <v>CORNER PLATE COMOFIS</v>
          </cell>
          <cell r="E12202">
            <v>45300</v>
          </cell>
          <cell r="F12202" t="str">
            <v>ROF</v>
          </cell>
          <cell r="G12202" t="str">
            <v>CI_ICT</v>
          </cell>
          <cell r="H12202" t="str">
            <v>PC</v>
          </cell>
          <cell r="I12202" t="str">
            <v>CPR</v>
          </cell>
          <cell r="J12202" t="str">
            <v/>
          </cell>
          <cell r="K12202" t="str">
            <v>PD</v>
          </cell>
          <cell r="L12202" t="str">
            <v>3015</v>
          </cell>
          <cell r="M12202" t="str">
            <v>V</v>
          </cell>
          <cell r="N12202">
            <v>2541</v>
          </cell>
        </row>
        <row r="12203">
          <cell r="A12203" t="str">
            <v>RM-SHO-ICT-SC-0002</v>
          </cell>
          <cell r="B12203" t="str">
            <v>CINT</v>
          </cell>
          <cell r="C12203" t="str">
            <v/>
          </cell>
          <cell r="D12203" t="str">
            <v>PLATE INSERT KTS 6012</v>
          </cell>
          <cell r="E12203">
            <v>45169</v>
          </cell>
          <cell r="F12203" t="str">
            <v>ROF</v>
          </cell>
          <cell r="G12203" t="str">
            <v>CI_ICT</v>
          </cell>
          <cell r="H12203" t="str">
            <v>PC</v>
          </cell>
          <cell r="I12203" t="str">
            <v>CPR</v>
          </cell>
          <cell r="J12203" t="str">
            <v/>
          </cell>
          <cell r="K12203" t="str">
            <v>PD</v>
          </cell>
          <cell r="L12203" t="str">
            <v>3015</v>
          </cell>
          <cell r="M12203" t="str">
            <v>V</v>
          </cell>
          <cell r="N12203">
            <v>2219</v>
          </cell>
        </row>
        <row r="12204">
          <cell r="A12204" t="str">
            <v>RM-SHO-ICT-SC-0003</v>
          </cell>
          <cell r="B12204" t="str">
            <v>CINT</v>
          </cell>
          <cell r="C12204" t="str">
            <v/>
          </cell>
          <cell r="D12204" t="str">
            <v>PLATE SUPPORT COMOFIS</v>
          </cell>
          <cell r="E12204">
            <v>45300</v>
          </cell>
          <cell r="F12204" t="str">
            <v>ROF</v>
          </cell>
          <cell r="G12204" t="str">
            <v>CI_ICT</v>
          </cell>
          <cell r="H12204" t="str">
            <v>PC</v>
          </cell>
          <cell r="I12204" t="str">
            <v>CPR</v>
          </cell>
          <cell r="J12204" t="str">
            <v/>
          </cell>
          <cell r="K12204" t="str">
            <v>PD</v>
          </cell>
          <cell r="L12204" t="str">
            <v>3015</v>
          </cell>
          <cell r="M12204" t="str">
            <v>V</v>
          </cell>
          <cell r="N12204">
            <v>604</v>
          </cell>
        </row>
        <row r="12205">
          <cell r="A12205" t="str">
            <v>RM-SHO-ICT-SC-0004</v>
          </cell>
          <cell r="B12205" t="str">
            <v>CINT</v>
          </cell>
          <cell r="C12205" t="str">
            <v/>
          </cell>
          <cell r="D12205" t="str">
            <v>HOLDER ROTARI T-7012 MEJA GAMBAR</v>
          </cell>
          <cell r="E12205">
            <v>45232</v>
          </cell>
          <cell r="F12205" t="str">
            <v>ROF</v>
          </cell>
          <cell r="G12205" t="str">
            <v>CI_ICT</v>
          </cell>
          <cell r="H12205" t="str">
            <v>PC</v>
          </cell>
          <cell r="I12205" t="str">
            <v>CPR</v>
          </cell>
          <cell r="J12205" t="str">
            <v/>
          </cell>
          <cell r="K12205" t="str">
            <v>PD</v>
          </cell>
          <cell r="L12205" t="str">
            <v>3015</v>
          </cell>
          <cell r="M12205" t="str">
            <v>V</v>
          </cell>
          <cell r="N12205">
            <v>18807</v>
          </cell>
        </row>
        <row r="12206">
          <cell r="A12206" t="str">
            <v>RM-SHO-ICT-SC-0040</v>
          </cell>
          <cell r="B12206" t="str">
            <v>CINT</v>
          </cell>
          <cell r="C12206" t="str">
            <v/>
          </cell>
          <cell r="D12206" t="str">
            <v>ANGLE PLATE FRONT BOARD</v>
          </cell>
          <cell r="E12206">
            <v>44797</v>
          </cell>
          <cell r="F12206" t="str">
            <v>ROF</v>
          </cell>
          <cell r="G12206" t="str">
            <v>CI_ICT</v>
          </cell>
          <cell r="H12206" t="str">
            <v>PC</v>
          </cell>
          <cell r="I12206" t="str">
            <v>CPR</v>
          </cell>
          <cell r="J12206" t="str">
            <v/>
          </cell>
          <cell r="K12206" t="str">
            <v>PD</v>
          </cell>
          <cell r="L12206" t="str">
            <v>3015</v>
          </cell>
          <cell r="M12206" t="str">
            <v>V</v>
          </cell>
          <cell r="N12206">
            <v>3587</v>
          </cell>
        </row>
        <row r="12207">
          <cell r="A12207" t="str">
            <v>RM-SHO-ICT-SC-0041</v>
          </cell>
          <cell r="B12207" t="str">
            <v>CINT</v>
          </cell>
          <cell r="C12207" t="str">
            <v/>
          </cell>
          <cell r="D12207" t="str">
            <v>BASE LEG COMPL KOTATSU 6012</v>
          </cell>
          <cell r="E12207">
            <v>44936</v>
          </cell>
          <cell r="F12207" t="str">
            <v>ROF</v>
          </cell>
          <cell r="G12207" t="str">
            <v>CI_ICT</v>
          </cell>
          <cell r="H12207" t="str">
            <v>PC</v>
          </cell>
          <cell r="I12207" t="str">
            <v>CPR</v>
          </cell>
          <cell r="J12207" t="str">
            <v/>
          </cell>
          <cell r="K12207" t="str">
            <v>PD</v>
          </cell>
          <cell r="L12207" t="str">
            <v>3015</v>
          </cell>
          <cell r="M12207" t="str">
            <v>V</v>
          </cell>
          <cell r="N12207">
            <v>21858</v>
          </cell>
        </row>
        <row r="12208">
          <cell r="A12208" t="str">
            <v>RM-SHO-ICT-SC-0042</v>
          </cell>
          <cell r="B12208" t="str">
            <v>CINT</v>
          </cell>
          <cell r="C12208" t="str">
            <v/>
          </cell>
          <cell r="D12208" t="str">
            <v>BOR PIPA 20/40 X 1.2 X 391</v>
          </cell>
          <cell r="E12208">
            <v>44936</v>
          </cell>
          <cell r="F12208" t="str">
            <v>ROF</v>
          </cell>
          <cell r="G12208" t="str">
            <v>CI_ICT</v>
          </cell>
          <cell r="H12208" t="str">
            <v>PC</v>
          </cell>
          <cell r="I12208" t="str">
            <v>CPR</v>
          </cell>
          <cell r="J12208" t="str">
            <v/>
          </cell>
          <cell r="K12208" t="str">
            <v>PD</v>
          </cell>
          <cell r="L12208" t="str">
            <v>3015</v>
          </cell>
          <cell r="M12208" t="str">
            <v>V</v>
          </cell>
          <cell r="N12208">
            <v>9423</v>
          </cell>
        </row>
        <row r="12209">
          <cell r="A12209" t="str">
            <v>RM-SHO-ICT-SC-0043</v>
          </cell>
          <cell r="B12209" t="str">
            <v>CINT</v>
          </cell>
          <cell r="C12209" t="str">
            <v/>
          </cell>
          <cell r="D12209" t="str">
            <v>BOR PIPA 20/40 X 1.2 X 651</v>
          </cell>
          <cell r="E12209">
            <v>44936</v>
          </cell>
          <cell r="F12209" t="str">
            <v>ROF</v>
          </cell>
          <cell r="G12209" t="str">
            <v>CI_ICT</v>
          </cell>
          <cell r="H12209" t="str">
            <v>PC</v>
          </cell>
          <cell r="I12209" t="str">
            <v>CPR</v>
          </cell>
          <cell r="J12209" t="str">
            <v/>
          </cell>
          <cell r="K12209" t="str">
            <v>PD</v>
          </cell>
          <cell r="L12209" t="str">
            <v>3015</v>
          </cell>
          <cell r="M12209" t="str">
            <v>V</v>
          </cell>
          <cell r="N12209">
            <v>15453</v>
          </cell>
        </row>
        <row r="12210">
          <cell r="A12210" t="str">
            <v>RM-SHO-ICT-SC-0044</v>
          </cell>
          <cell r="B12210" t="str">
            <v>CINT</v>
          </cell>
          <cell r="C12210" t="str">
            <v/>
          </cell>
          <cell r="D12210" t="str">
            <v>BOR PIPA 20/40 X 1.2 X 900</v>
          </cell>
          <cell r="E12210">
            <v>44926</v>
          </cell>
          <cell r="F12210" t="str">
            <v>ROF</v>
          </cell>
          <cell r="G12210" t="str">
            <v>CI_ICT</v>
          </cell>
          <cell r="H12210" t="str">
            <v>PC</v>
          </cell>
          <cell r="I12210" t="str">
            <v>CPR</v>
          </cell>
          <cell r="J12210" t="str">
            <v/>
          </cell>
          <cell r="K12210" t="str">
            <v>PD</v>
          </cell>
          <cell r="L12210" t="str">
            <v>3015</v>
          </cell>
          <cell r="M12210" t="str">
            <v>V</v>
          </cell>
          <cell r="N12210">
            <v>20846</v>
          </cell>
        </row>
        <row r="12211">
          <cell r="A12211" t="str">
            <v>RM-SHO-ICT-SC-0045</v>
          </cell>
          <cell r="B12211" t="str">
            <v>CINT</v>
          </cell>
          <cell r="C12211" t="str">
            <v/>
          </cell>
          <cell r="D12211" t="str">
            <v>BOR PIPA 40 X 20 X 1.2 X 561</v>
          </cell>
          <cell r="E12211">
            <v>44797</v>
          </cell>
          <cell r="F12211" t="str">
            <v>ROF</v>
          </cell>
          <cell r="G12211" t="str">
            <v>CI_ICT</v>
          </cell>
          <cell r="H12211" t="str">
            <v>PC</v>
          </cell>
          <cell r="I12211" t="str">
            <v>CPR</v>
          </cell>
          <cell r="J12211" t="str">
            <v/>
          </cell>
          <cell r="K12211" t="str">
            <v>PD</v>
          </cell>
          <cell r="L12211" t="str">
            <v>3015</v>
          </cell>
          <cell r="M12211" t="str">
            <v>V</v>
          </cell>
          <cell r="N12211">
            <v>12252</v>
          </cell>
        </row>
        <row r="12212">
          <cell r="A12212" t="str">
            <v>RM-SHO-ICT-SC-0046</v>
          </cell>
          <cell r="B12212" t="str">
            <v>CINT</v>
          </cell>
          <cell r="C12212" t="str">
            <v/>
          </cell>
          <cell r="D12212" t="str">
            <v>BOR PIPA 40/20 X 1,2 X 1.060</v>
          </cell>
          <cell r="E12212">
            <v>44797</v>
          </cell>
          <cell r="F12212" t="str">
            <v>ROF</v>
          </cell>
          <cell r="G12212" t="str">
            <v>CI_ICT</v>
          </cell>
          <cell r="H12212" t="str">
            <v>PC</v>
          </cell>
          <cell r="I12212" t="str">
            <v>CPR</v>
          </cell>
          <cell r="J12212" t="str">
            <v/>
          </cell>
          <cell r="K12212" t="str">
            <v>PD</v>
          </cell>
          <cell r="L12212" t="str">
            <v>3015</v>
          </cell>
          <cell r="M12212" t="str">
            <v>V</v>
          </cell>
          <cell r="N12212">
            <v>23149</v>
          </cell>
        </row>
        <row r="12213">
          <cell r="A12213" t="str">
            <v>RM-SHO-ICT-SC-0047</v>
          </cell>
          <cell r="B12213" t="str">
            <v>CINT</v>
          </cell>
          <cell r="C12213" t="str">
            <v/>
          </cell>
          <cell r="D12213" t="str">
            <v>BOR PIPA 40/20 X 1.2 X 1041</v>
          </cell>
          <cell r="E12213">
            <v>45232</v>
          </cell>
          <cell r="F12213" t="str">
            <v>ROF</v>
          </cell>
          <cell r="G12213" t="str">
            <v>CI_ICT</v>
          </cell>
          <cell r="H12213" t="str">
            <v>PC</v>
          </cell>
          <cell r="I12213" t="str">
            <v>CPR</v>
          </cell>
          <cell r="J12213" t="str">
            <v/>
          </cell>
          <cell r="K12213" t="str">
            <v>PD</v>
          </cell>
          <cell r="L12213" t="str">
            <v>3015</v>
          </cell>
          <cell r="M12213" t="str">
            <v>V</v>
          </cell>
          <cell r="N12213">
            <v>25110</v>
          </cell>
        </row>
        <row r="12214">
          <cell r="A12214" t="str">
            <v>RM-SHO-ICT-SC-0048</v>
          </cell>
          <cell r="B12214" t="str">
            <v>CINT</v>
          </cell>
          <cell r="C12214" t="str">
            <v/>
          </cell>
          <cell r="D12214" t="str">
            <v>BOR PIPA 40/20 X 1.2 X 1261</v>
          </cell>
          <cell r="E12214">
            <v>44926</v>
          </cell>
          <cell r="F12214" t="str">
            <v>ROF</v>
          </cell>
          <cell r="G12214" t="str">
            <v>CI_ICT</v>
          </cell>
          <cell r="H12214" t="str">
            <v>PC</v>
          </cell>
          <cell r="I12214" t="str">
            <v>CPR</v>
          </cell>
          <cell r="J12214" t="str">
            <v/>
          </cell>
          <cell r="K12214" t="str">
            <v>PD</v>
          </cell>
          <cell r="L12214" t="str">
            <v>3015</v>
          </cell>
          <cell r="M12214" t="str">
            <v>V</v>
          </cell>
          <cell r="N12214">
            <v>30388</v>
          </cell>
        </row>
        <row r="12215">
          <cell r="A12215" t="str">
            <v>RM-SHO-ICT-SC-0049</v>
          </cell>
          <cell r="B12215" t="str">
            <v>CINT</v>
          </cell>
          <cell r="C12215" t="str">
            <v/>
          </cell>
          <cell r="D12215" t="str">
            <v>BOR PIPA 40/20 X 1.2 X 163 L</v>
          </cell>
          <cell r="E12215">
            <v>44797</v>
          </cell>
          <cell r="F12215" t="str">
            <v>ROF</v>
          </cell>
          <cell r="G12215" t="str">
            <v>CI_ICT</v>
          </cell>
          <cell r="H12215" t="str">
            <v>PC</v>
          </cell>
          <cell r="I12215" t="str">
            <v>CPR</v>
          </cell>
          <cell r="J12215" t="str">
            <v/>
          </cell>
          <cell r="K12215" t="str">
            <v>PD</v>
          </cell>
          <cell r="L12215" t="str">
            <v>3015</v>
          </cell>
          <cell r="M12215" t="str">
            <v>V</v>
          </cell>
          <cell r="N12215">
            <v>3560</v>
          </cell>
        </row>
        <row r="12216">
          <cell r="A12216" t="str">
            <v>RM-SHO-ICT-SC-0050</v>
          </cell>
          <cell r="B12216" t="str">
            <v>CINT</v>
          </cell>
          <cell r="C12216" t="str">
            <v/>
          </cell>
          <cell r="D12216" t="str">
            <v>BOR PIPA 40/20 X 1.2 X 163 R</v>
          </cell>
          <cell r="E12216">
            <v>44797</v>
          </cell>
          <cell r="F12216" t="str">
            <v>ROF</v>
          </cell>
          <cell r="G12216" t="str">
            <v>CI_ICT</v>
          </cell>
          <cell r="H12216" t="str">
            <v>PC</v>
          </cell>
          <cell r="I12216" t="str">
            <v>CPR</v>
          </cell>
          <cell r="J12216" t="str">
            <v/>
          </cell>
          <cell r="K12216" t="str">
            <v>PD</v>
          </cell>
          <cell r="L12216" t="str">
            <v>3015</v>
          </cell>
          <cell r="M12216" t="str">
            <v>V</v>
          </cell>
          <cell r="N12216">
            <v>3560</v>
          </cell>
        </row>
        <row r="12217">
          <cell r="A12217" t="str">
            <v>RM-SHO-ICT-SC-0051</v>
          </cell>
          <cell r="B12217" t="str">
            <v>CINT</v>
          </cell>
          <cell r="C12217" t="str">
            <v/>
          </cell>
          <cell r="D12217" t="str">
            <v>BOR PIPA 40/20 X 1.2 X 1641</v>
          </cell>
          <cell r="E12217">
            <v>44903</v>
          </cell>
          <cell r="F12217" t="str">
            <v>ROF</v>
          </cell>
          <cell r="G12217" t="str">
            <v>CI_ICT</v>
          </cell>
          <cell r="H12217" t="str">
            <v>PC</v>
          </cell>
          <cell r="I12217" t="str">
            <v>CPR</v>
          </cell>
          <cell r="J12217" t="str">
            <v/>
          </cell>
          <cell r="K12217" t="str">
            <v>PD</v>
          </cell>
          <cell r="L12217" t="str">
            <v>3015</v>
          </cell>
          <cell r="M12217" t="str">
            <v>V</v>
          </cell>
          <cell r="N12217">
            <v>41073</v>
          </cell>
        </row>
        <row r="12218">
          <cell r="A12218" t="str">
            <v>RM-SHO-ICT-SC-0052</v>
          </cell>
          <cell r="B12218" t="str">
            <v>CINT</v>
          </cell>
          <cell r="C12218" t="str">
            <v/>
          </cell>
          <cell r="D12218" t="str">
            <v>BOR PIPA 40/20 X 1.2 X 291</v>
          </cell>
          <cell r="E12218">
            <v>44797</v>
          </cell>
          <cell r="F12218" t="str">
            <v>ROF</v>
          </cell>
          <cell r="G12218" t="str">
            <v>CI_ICT</v>
          </cell>
          <cell r="H12218" t="str">
            <v>PC</v>
          </cell>
          <cell r="I12218" t="str">
            <v>CPR</v>
          </cell>
          <cell r="J12218" t="str">
            <v/>
          </cell>
          <cell r="K12218" t="str">
            <v>PD</v>
          </cell>
          <cell r="L12218" t="str">
            <v>3015</v>
          </cell>
          <cell r="M12218" t="str">
            <v>V</v>
          </cell>
          <cell r="N12218">
            <v>6355</v>
          </cell>
        </row>
        <row r="12219">
          <cell r="A12219" t="str">
            <v>RM-SHO-ICT-SC-0053</v>
          </cell>
          <cell r="B12219" t="str">
            <v>CINT</v>
          </cell>
          <cell r="C12219" t="str">
            <v/>
          </cell>
          <cell r="D12219" t="str">
            <v>BOR PIPA 40/20 X 1.2 X 301 L</v>
          </cell>
          <cell r="E12219">
            <v>44797</v>
          </cell>
          <cell r="F12219" t="str">
            <v>ROF</v>
          </cell>
          <cell r="G12219" t="str">
            <v>CI_ICT</v>
          </cell>
          <cell r="H12219" t="str">
            <v>PC</v>
          </cell>
          <cell r="I12219" t="str">
            <v>CPR</v>
          </cell>
          <cell r="J12219" t="str">
            <v/>
          </cell>
          <cell r="K12219" t="str">
            <v>PD</v>
          </cell>
          <cell r="L12219" t="str">
            <v>3015</v>
          </cell>
          <cell r="M12219" t="str">
            <v>V</v>
          </cell>
          <cell r="N12219">
            <v>6574</v>
          </cell>
        </row>
        <row r="12220">
          <cell r="A12220" t="str">
            <v>RM-SHO-ICT-SC-0054</v>
          </cell>
          <cell r="B12220" t="str">
            <v>CINT</v>
          </cell>
          <cell r="C12220" t="str">
            <v/>
          </cell>
          <cell r="D12220" t="str">
            <v>BOR PIPA 40/20 X 1.2 X 301 R</v>
          </cell>
          <cell r="E12220">
            <v>44797</v>
          </cell>
          <cell r="F12220" t="str">
            <v>ROF</v>
          </cell>
          <cell r="G12220" t="str">
            <v>CI_ICT</v>
          </cell>
          <cell r="H12220" t="str">
            <v>PC</v>
          </cell>
          <cell r="I12220" t="str">
            <v>CPR</v>
          </cell>
          <cell r="J12220" t="str">
            <v/>
          </cell>
          <cell r="K12220" t="str">
            <v>PD</v>
          </cell>
          <cell r="L12220" t="str">
            <v>3015</v>
          </cell>
          <cell r="M12220" t="str">
            <v>V</v>
          </cell>
          <cell r="N12220">
            <v>6574</v>
          </cell>
        </row>
        <row r="12221">
          <cell r="A12221" t="str">
            <v>RM-SHO-ICT-SC-0055</v>
          </cell>
          <cell r="B12221" t="str">
            <v>CINT</v>
          </cell>
          <cell r="C12221" t="str">
            <v/>
          </cell>
          <cell r="D12221" t="str">
            <v>BOR PIPA 40/20 X 1.2 X 341</v>
          </cell>
          <cell r="E12221">
            <v>44797</v>
          </cell>
          <cell r="F12221" t="str">
            <v>ROF</v>
          </cell>
          <cell r="G12221" t="str">
            <v>CI_ICT</v>
          </cell>
          <cell r="H12221" t="str">
            <v>PC</v>
          </cell>
          <cell r="I12221" t="str">
            <v>CPR</v>
          </cell>
          <cell r="J12221" t="str">
            <v/>
          </cell>
          <cell r="K12221" t="str">
            <v>PD</v>
          </cell>
          <cell r="L12221" t="str">
            <v>3015</v>
          </cell>
          <cell r="M12221" t="str">
            <v>V</v>
          </cell>
          <cell r="N12221">
            <v>7447</v>
          </cell>
        </row>
        <row r="12222">
          <cell r="A12222" t="str">
            <v>RM-SHO-ICT-SC-0056</v>
          </cell>
          <cell r="B12222" t="str">
            <v>CINT</v>
          </cell>
          <cell r="C12222" t="str">
            <v/>
          </cell>
          <cell r="D12222" t="str">
            <v>BOR PIPA 40/20 X 1.2 X 441</v>
          </cell>
          <cell r="E12222">
            <v>45175</v>
          </cell>
          <cell r="F12222" t="str">
            <v>ROF</v>
          </cell>
          <cell r="G12222" t="str">
            <v>CI_ICT</v>
          </cell>
          <cell r="H12222" t="str">
            <v>PC</v>
          </cell>
          <cell r="I12222" t="str">
            <v>CPR</v>
          </cell>
          <cell r="J12222" t="str">
            <v/>
          </cell>
          <cell r="K12222" t="str">
            <v>PD</v>
          </cell>
          <cell r="L12222" t="str">
            <v>3015</v>
          </cell>
          <cell r="M12222" t="str">
            <v>V</v>
          </cell>
          <cell r="N12222">
            <v>10899</v>
          </cell>
        </row>
        <row r="12223">
          <cell r="A12223" t="str">
            <v>RM-SHO-ICT-SC-0057</v>
          </cell>
          <cell r="B12223" t="str">
            <v>CINT</v>
          </cell>
          <cell r="C12223" t="str">
            <v/>
          </cell>
          <cell r="D12223" t="str">
            <v>BOR PIPA 40/20 X 1.2 X 541</v>
          </cell>
          <cell r="E12223">
            <v>45232</v>
          </cell>
          <cell r="F12223" t="str">
            <v>ROF</v>
          </cell>
          <cell r="G12223" t="str">
            <v>CI_ICT</v>
          </cell>
          <cell r="H12223" t="str">
            <v>PC</v>
          </cell>
          <cell r="I12223" t="str">
            <v>CPR</v>
          </cell>
          <cell r="J12223" t="str">
            <v/>
          </cell>
          <cell r="K12223" t="str">
            <v>PD</v>
          </cell>
          <cell r="L12223" t="str">
            <v>3015</v>
          </cell>
          <cell r="M12223" t="str">
            <v>V</v>
          </cell>
          <cell r="N12223">
            <v>14550</v>
          </cell>
        </row>
        <row r="12224">
          <cell r="A12224" t="str">
            <v>RM-SHO-ICT-SC-0058</v>
          </cell>
          <cell r="B12224" t="str">
            <v>CINT</v>
          </cell>
          <cell r="C12224" t="str">
            <v/>
          </cell>
          <cell r="D12224" t="str">
            <v>BOR PIPA 40/20 X 1.2 X 541 L</v>
          </cell>
          <cell r="E12224">
            <v>44797</v>
          </cell>
          <cell r="F12224" t="str">
            <v>ROF</v>
          </cell>
          <cell r="G12224" t="str">
            <v>CI_ICT</v>
          </cell>
          <cell r="H12224" t="str">
            <v>PC</v>
          </cell>
          <cell r="I12224" t="str">
            <v>CPR</v>
          </cell>
          <cell r="J12224" t="str">
            <v/>
          </cell>
          <cell r="K12224" t="str">
            <v>PD</v>
          </cell>
          <cell r="L12224" t="str">
            <v>3015</v>
          </cell>
          <cell r="M12224" t="str">
            <v>V</v>
          </cell>
          <cell r="N12224">
            <v>11815</v>
          </cell>
        </row>
        <row r="12225">
          <cell r="A12225" t="str">
            <v>RM-SHO-ICT-SC-0059</v>
          </cell>
          <cell r="B12225" t="str">
            <v>CINT</v>
          </cell>
          <cell r="C12225" t="str">
            <v/>
          </cell>
          <cell r="D12225" t="str">
            <v>BOR PIPA 40/20 X 1.2 X 541 R</v>
          </cell>
          <cell r="E12225">
            <v>44797</v>
          </cell>
          <cell r="F12225" t="str">
            <v>ROF</v>
          </cell>
          <cell r="G12225" t="str">
            <v>CI_ICT</v>
          </cell>
          <cell r="H12225" t="str">
            <v>PC</v>
          </cell>
          <cell r="I12225" t="str">
            <v>CPR</v>
          </cell>
          <cell r="J12225" t="str">
            <v/>
          </cell>
          <cell r="K12225" t="str">
            <v>PD</v>
          </cell>
          <cell r="L12225" t="str">
            <v>3015</v>
          </cell>
          <cell r="M12225" t="str">
            <v>V</v>
          </cell>
          <cell r="N12225">
            <v>11815</v>
          </cell>
        </row>
        <row r="12226">
          <cell r="A12226" t="str">
            <v>RM-SHO-ICT-SC-0060</v>
          </cell>
          <cell r="B12226" t="str">
            <v>CINT</v>
          </cell>
          <cell r="C12226" t="str">
            <v/>
          </cell>
          <cell r="D12226" t="str">
            <v>BOR PIPA 40/20 X 1.2 X 631</v>
          </cell>
          <cell r="E12226">
            <v>44936</v>
          </cell>
          <cell r="F12226" t="str">
            <v>ROF</v>
          </cell>
          <cell r="G12226" t="str">
            <v>CI_ICT</v>
          </cell>
          <cell r="H12226" t="str">
            <v>PC</v>
          </cell>
          <cell r="I12226" t="str">
            <v>CPR</v>
          </cell>
          <cell r="J12226" t="str">
            <v/>
          </cell>
          <cell r="K12226" t="str">
            <v>PD</v>
          </cell>
          <cell r="L12226" t="str">
            <v>3015</v>
          </cell>
          <cell r="M12226" t="str">
            <v>V</v>
          </cell>
          <cell r="N12226">
            <v>15206</v>
          </cell>
        </row>
        <row r="12227">
          <cell r="A12227" t="str">
            <v>RM-SHO-ICT-SC-0061</v>
          </cell>
          <cell r="B12227" t="str">
            <v>CINT</v>
          </cell>
          <cell r="C12227" t="str">
            <v/>
          </cell>
          <cell r="D12227" t="str">
            <v>BOR PIPA 40/20 X 1.2 X 731</v>
          </cell>
          <cell r="E12227">
            <v>45129</v>
          </cell>
          <cell r="F12227" t="str">
            <v>ROF</v>
          </cell>
          <cell r="G12227" t="str">
            <v>CI_ICT</v>
          </cell>
          <cell r="H12227" t="str">
            <v>PC</v>
          </cell>
          <cell r="I12227" t="str">
            <v>CPR</v>
          </cell>
          <cell r="J12227" t="str">
            <v/>
          </cell>
          <cell r="K12227" t="str">
            <v>PD</v>
          </cell>
          <cell r="L12227" t="str">
            <v>3015</v>
          </cell>
          <cell r="M12227" t="str">
            <v>V</v>
          </cell>
          <cell r="N12227">
            <v>15964</v>
          </cell>
        </row>
        <row r="12228">
          <cell r="A12228" t="str">
            <v>RM-SHO-ICT-SC-0062</v>
          </cell>
          <cell r="B12228" t="str">
            <v>CINT</v>
          </cell>
          <cell r="C12228" t="str">
            <v/>
          </cell>
          <cell r="D12228" t="str">
            <v>BOR PIPA 40/20 X 1.2 X 741</v>
          </cell>
          <cell r="E12228">
            <v>44966</v>
          </cell>
          <cell r="F12228" t="str">
            <v>ROF</v>
          </cell>
          <cell r="G12228" t="str">
            <v>CI_ICT</v>
          </cell>
          <cell r="H12228" t="str">
            <v>PC</v>
          </cell>
          <cell r="I12228" t="str">
            <v>CPR</v>
          </cell>
          <cell r="J12228" t="str">
            <v/>
          </cell>
          <cell r="K12228" t="str">
            <v>PD</v>
          </cell>
          <cell r="L12228" t="str">
            <v>3015</v>
          </cell>
          <cell r="M12228" t="str">
            <v>V</v>
          </cell>
          <cell r="N12228">
            <v>58508</v>
          </cell>
        </row>
        <row r="12229">
          <cell r="A12229" t="str">
            <v>RM-SHO-ICT-SC-0063</v>
          </cell>
          <cell r="B12229" t="str">
            <v>CINT</v>
          </cell>
          <cell r="C12229" t="str">
            <v/>
          </cell>
          <cell r="D12229" t="str">
            <v>BOR PIPA 40/20 X 1.2 X 841</v>
          </cell>
          <cell r="E12229">
            <v>44797</v>
          </cell>
          <cell r="F12229" t="str">
            <v>ROF</v>
          </cell>
          <cell r="G12229" t="str">
            <v>CI_ICT</v>
          </cell>
          <cell r="H12229" t="str">
            <v>PC</v>
          </cell>
          <cell r="I12229" t="str">
            <v>CPR</v>
          </cell>
          <cell r="J12229" t="str">
            <v/>
          </cell>
          <cell r="K12229" t="str">
            <v>PD</v>
          </cell>
          <cell r="L12229" t="str">
            <v>3015</v>
          </cell>
          <cell r="M12229" t="str">
            <v>V</v>
          </cell>
          <cell r="N12229">
            <v>18367</v>
          </cell>
        </row>
        <row r="12230">
          <cell r="A12230" t="str">
            <v>RM-SHO-ICT-SC-0064</v>
          </cell>
          <cell r="B12230" t="str">
            <v>CINT</v>
          </cell>
          <cell r="C12230" t="str">
            <v/>
          </cell>
          <cell r="D12230" t="str">
            <v>BOR PIPA 40/20 X 1.2X 561</v>
          </cell>
          <cell r="E12230">
            <v>44797</v>
          </cell>
          <cell r="F12230" t="str">
            <v>ROF</v>
          </cell>
          <cell r="G12230" t="str">
            <v>CI_ICT</v>
          </cell>
          <cell r="H12230" t="str">
            <v>PC</v>
          </cell>
          <cell r="I12230" t="str">
            <v>CPR</v>
          </cell>
          <cell r="J12230" t="str">
            <v/>
          </cell>
          <cell r="K12230" t="str">
            <v>PD</v>
          </cell>
          <cell r="L12230" t="str">
            <v>3015</v>
          </cell>
          <cell r="M12230" t="str">
            <v>V</v>
          </cell>
          <cell r="N12230">
            <v>13519</v>
          </cell>
        </row>
        <row r="12231">
          <cell r="A12231" t="str">
            <v>RM-SHO-ICT-SC-0065</v>
          </cell>
          <cell r="B12231" t="str">
            <v>CINT</v>
          </cell>
          <cell r="C12231" t="str">
            <v/>
          </cell>
          <cell r="D12231" t="str">
            <v>ANGEL L SHIRAI</v>
          </cell>
          <cell r="E12231">
            <v>44797</v>
          </cell>
          <cell r="F12231" t="str">
            <v>ROF</v>
          </cell>
          <cell r="G12231" t="str">
            <v>CI_ICT</v>
          </cell>
          <cell r="H12231" t="str">
            <v>PC</v>
          </cell>
          <cell r="I12231" t="str">
            <v>CPR</v>
          </cell>
          <cell r="J12231" t="str">
            <v/>
          </cell>
          <cell r="K12231" t="str">
            <v>PD</v>
          </cell>
          <cell r="L12231" t="str">
            <v>3015</v>
          </cell>
          <cell r="M12231" t="str">
            <v>V</v>
          </cell>
          <cell r="N12231">
            <v>4961</v>
          </cell>
        </row>
        <row r="12232">
          <cell r="A12232" t="str">
            <v>RM-SHO-ICT-SC-0066</v>
          </cell>
          <cell r="B12232" t="str">
            <v>CINT</v>
          </cell>
          <cell r="C12232" t="str">
            <v/>
          </cell>
          <cell r="D12232" t="str">
            <v>BOR PIPA 40/20 X 1.2 X 941</v>
          </cell>
          <cell r="E12232">
            <v>44903</v>
          </cell>
          <cell r="F12232" t="str">
            <v>ROF</v>
          </cell>
          <cell r="G12232" t="str">
            <v>CI_ICT</v>
          </cell>
          <cell r="H12232" t="str">
            <v>PC</v>
          </cell>
          <cell r="I12232" t="str">
            <v>CPR</v>
          </cell>
          <cell r="J12232" t="str">
            <v/>
          </cell>
          <cell r="K12232" t="str">
            <v>PD</v>
          </cell>
          <cell r="L12232" t="str">
            <v>3015</v>
          </cell>
          <cell r="M12232" t="str">
            <v>V</v>
          </cell>
          <cell r="N12232">
            <v>27071</v>
          </cell>
        </row>
        <row r="12233">
          <cell r="A12233" t="str">
            <v>RM-SHO-KAC-00-0001</v>
          </cell>
          <cell r="B12233" t="str">
            <v>CINT</v>
          </cell>
          <cell r="C12233" t="str">
            <v/>
          </cell>
          <cell r="D12233" t="str">
            <v>KACA BENING TEBAL 5 X 700 X 1200 MM</v>
          </cell>
          <cell r="E12233">
            <v>45232</v>
          </cell>
          <cell r="F12233" t="str">
            <v>ROF</v>
          </cell>
          <cell r="G12233" t="str">
            <v>CI_OTH</v>
          </cell>
          <cell r="H12233" t="str">
            <v>PC</v>
          </cell>
          <cell r="I12233" t="str">
            <v>CPR</v>
          </cell>
          <cell r="J12233" t="str">
            <v/>
          </cell>
          <cell r="K12233" t="str">
            <v>PD</v>
          </cell>
          <cell r="L12233" t="str">
            <v>3015</v>
          </cell>
          <cell r="M12233" t="str">
            <v>V</v>
          </cell>
          <cell r="N12233">
            <v>10</v>
          </cell>
        </row>
        <row r="12234">
          <cell r="A12234" t="str">
            <v>RM-SHO-PIP-00-0001</v>
          </cell>
          <cell r="B12234" t="str">
            <v>CINT</v>
          </cell>
          <cell r="C12234" t="str">
            <v/>
          </cell>
          <cell r="D12234" t="str">
            <v>PIPA 25/16 X 1.1 X 1188</v>
          </cell>
          <cell r="E12234">
            <v>45266</v>
          </cell>
          <cell r="F12234" t="str">
            <v>ROF</v>
          </cell>
          <cell r="G12234" t="str">
            <v>CI_PIPA</v>
          </cell>
          <cell r="H12234" t="str">
            <v>PC</v>
          </cell>
          <cell r="I12234" t="str">
            <v>CPR</v>
          </cell>
          <cell r="J12234" t="str">
            <v/>
          </cell>
          <cell r="K12234" t="str">
            <v>PD</v>
          </cell>
          <cell r="L12234" t="str">
            <v>3015</v>
          </cell>
          <cell r="M12234" t="str">
            <v>V</v>
          </cell>
          <cell r="N12234">
            <v>17735</v>
          </cell>
        </row>
        <row r="12235">
          <cell r="A12235" t="str">
            <v>RM-SHO-PIP-00-0002</v>
          </cell>
          <cell r="B12235" t="str">
            <v>CINT</v>
          </cell>
          <cell r="C12235" t="str">
            <v/>
          </cell>
          <cell r="D12235" t="str">
            <v>PIPA 25/16 x 1.1 x 1588</v>
          </cell>
          <cell r="E12235">
            <v>44797</v>
          </cell>
          <cell r="F12235" t="str">
            <v>ROF</v>
          </cell>
          <cell r="G12235" t="str">
            <v>CI_PIPA</v>
          </cell>
          <cell r="H12235" t="str">
            <v>PC</v>
          </cell>
          <cell r="I12235" t="str">
            <v>CPR</v>
          </cell>
          <cell r="J12235" t="str">
            <v/>
          </cell>
          <cell r="K12235" t="str">
            <v>PD</v>
          </cell>
          <cell r="L12235" t="str">
            <v>3015</v>
          </cell>
          <cell r="M12235" t="str">
            <v>V</v>
          </cell>
          <cell r="N12235">
            <v>18633</v>
          </cell>
        </row>
        <row r="12236">
          <cell r="A12236" t="str">
            <v>RM-SHO-PIP-00-0003</v>
          </cell>
          <cell r="B12236" t="str">
            <v>CINT</v>
          </cell>
          <cell r="C12236" t="str">
            <v/>
          </cell>
          <cell r="D12236" t="str">
            <v>PIPA 25/16 x 1.1 x 888</v>
          </cell>
          <cell r="E12236">
            <v>44797</v>
          </cell>
          <cell r="F12236" t="str">
            <v>ROF</v>
          </cell>
          <cell r="G12236" t="str">
            <v>CI_PIPA</v>
          </cell>
          <cell r="H12236" t="str">
            <v>PC</v>
          </cell>
          <cell r="I12236" t="str">
            <v>CPR</v>
          </cell>
          <cell r="J12236" t="str">
            <v/>
          </cell>
          <cell r="K12236" t="str">
            <v>PD</v>
          </cell>
          <cell r="L12236" t="str">
            <v>3015</v>
          </cell>
          <cell r="M12236" t="str">
            <v>V</v>
          </cell>
          <cell r="N12236">
            <v>10420</v>
          </cell>
        </row>
        <row r="12237">
          <cell r="A12237" t="str">
            <v>RM-SHO-PIP-00-0004</v>
          </cell>
          <cell r="B12237" t="str">
            <v>CINT</v>
          </cell>
          <cell r="C12237" t="str">
            <v/>
          </cell>
          <cell r="D12237" t="str">
            <v>PIPA 32 X 12 X 1.2 X 300</v>
          </cell>
          <cell r="E12237">
            <v>45266</v>
          </cell>
          <cell r="F12237" t="str">
            <v>ROF</v>
          </cell>
          <cell r="G12237" t="str">
            <v>CI_PIPA</v>
          </cell>
          <cell r="H12237" t="str">
            <v>PC</v>
          </cell>
          <cell r="I12237" t="str">
            <v>CPR</v>
          </cell>
          <cell r="J12237" t="str">
            <v/>
          </cell>
          <cell r="K12237" t="str">
            <v>PD</v>
          </cell>
          <cell r="L12237" t="str">
            <v>3015</v>
          </cell>
          <cell r="M12237" t="str">
            <v>V</v>
          </cell>
          <cell r="N12237">
            <v>5019</v>
          </cell>
        </row>
        <row r="12238">
          <cell r="A12238" t="str">
            <v>RM-SHO-PIP-00-0005</v>
          </cell>
          <cell r="B12238" t="str">
            <v>CINT</v>
          </cell>
          <cell r="C12238" t="str">
            <v/>
          </cell>
          <cell r="D12238" t="str">
            <v>PIPA 40/20 X 1,2 X 1060</v>
          </cell>
          <cell r="E12238">
            <v>44797</v>
          </cell>
          <cell r="F12238" t="str">
            <v>ROF</v>
          </cell>
          <cell r="G12238" t="str">
            <v>CI_PIPA</v>
          </cell>
          <cell r="H12238" t="str">
            <v>PC</v>
          </cell>
          <cell r="I12238" t="str">
            <v>CPR</v>
          </cell>
          <cell r="J12238" t="str">
            <v/>
          </cell>
          <cell r="K12238" t="str">
            <v>PD</v>
          </cell>
          <cell r="L12238" t="str">
            <v>3015</v>
          </cell>
          <cell r="M12238" t="str">
            <v>V</v>
          </cell>
          <cell r="N12238">
            <v>23728</v>
          </cell>
        </row>
        <row r="12239">
          <cell r="A12239" t="str">
            <v>RM-SHO-PIP-00-0006</v>
          </cell>
          <cell r="B12239" t="str">
            <v>CINT</v>
          </cell>
          <cell r="C12239" t="str">
            <v/>
          </cell>
          <cell r="D12239" t="str">
            <v>PIPA 40/20 X 1.2 X 1.041</v>
          </cell>
          <cell r="E12239">
            <v>44926</v>
          </cell>
          <cell r="F12239" t="str">
            <v>ROF</v>
          </cell>
          <cell r="G12239" t="str">
            <v>CI_PIPA</v>
          </cell>
          <cell r="H12239" t="str">
            <v>PC</v>
          </cell>
          <cell r="I12239" t="str">
            <v>CPR</v>
          </cell>
          <cell r="J12239" t="str">
            <v/>
          </cell>
          <cell r="K12239" t="str">
            <v>PD</v>
          </cell>
          <cell r="L12239" t="str">
            <v>3015</v>
          </cell>
          <cell r="M12239" t="str">
            <v>V</v>
          </cell>
          <cell r="N12239">
            <v>22736</v>
          </cell>
        </row>
        <row r="12240">
          <cell r="A12240" t="str">
            <v>RM-SHO-PIP-00-0007</v>
          </cell>
          <cell r="B12240" t="str">
            <v>CINT</v>
          </cell>
          <cell r="C12240" t="str">
            <v/>
          </cell>
          <cell r="D12240" t="str">
            <v>PIPA 40/20 X 1.2 X 1.261</v>
          </cell>
          <cell r="E12240">
            <v>44797</v>
          </cell>
          <cell r="F12240" t="str">
            <v>ROF</v>
          </cell>
          <cell r="G12240" t="str">
            <v>CI_PIPA</v>
          </cell>
          <cell r="H12240" t="str">
            <v>PC</v>
          </cell>
          <cell r="I12240" t="str">
            <v>CPR</v>
          </cell>
          <cell r="J12240" t="str">
            <v/>
          </cell>
          <cell r="K12240" t="str">
            <v>PD</v>
          </cell>
          <cell r="L12240" t="str">
            <v>3015</v>
          </cell>
          <cell r="M12240" t="str">
            <v>V</v>
          </cell>
          <cell r="N12240">
            <v>20826</v>
          </cell>
        </row>
        <row r="12241">
          <cell r="A12241" t="str">
            <v>RM-SHO-PIP-00-0008</v>
          </cell>
          <cell r="B12241" t="str">
            <v>CINT</v>
          </cell>
          <cell r="C12241" t="str">
            <v/>
          </cell>
          <cell r="D12241" t="str">
            <v>PIPA 40/20 X 1.2 X 1010</v>
          </cell>
          <cell r="E12241">
            <v>45266</v>
          </cell>
          <cell r="F12241" t="str">
            <v>ROF</v>
          </cell>
          <cell r="G12241" t="str">
            <v>CI_PIPA</v>
          </cell>
          <cell r="H12241" t="str">
            <v>PC</v>
          </cell>
          <cell r="I12241" t="str">
            <v>CPR</v>
          </cell>
          <cell r="J12241" t="str">
            <v/>
          </cell>
          <cell r="K12241" t="str">
            <v>PD</v>
          </cell>
          <cell r="L12241" t="str">
            <v>3015</v>
          </cell>
          <cell r="M12241" t="str">
            <v>V</v>
          </cell>
          <cell r="N12241">
            <v>24340</v>
          </cell>
        </row>
        <row r="12242">
          <cell r="A12242" t="str">
            <v>RM-SHO-PIP-00-0009</v>
          </cell>
          <cell r="B12242" t="str">
            <v>CINT</v>
          </cell>
          <cell r="C12242" t="str">
            <v/>
          </cell>
          <cell r="D12242" t="str">
            <v>PIPA 40/20 x 1.2 x 1410</v>
          </cell>
          <cell r="E12242">
            <v>44797</v>
          </cell>
          <cell r="F12242" t="str">
            <v>ROF</v>
          </cell>
          <cell r="G12242" t="str">
            <v>CI_PIPA</v>
          </cell>
          <cell r="H12242" t="str">
            <v>PC</v>
          </cell>
          <cell r="I12242" t="str">
            <v>CPR</v>
          </cell>
          <cell r="J12242" t="str">
            <v/>
          </cell>
          <cell r="K12242" t="str">
            <v>PD</v>
          </cell>
          <cell r="L12242" t="str">
            <v>3015</v>
          </cell>
          <cell r="M12242" t="str">
            <v>V</v>
          </cell>
          <cell r="N12242">
            <v>31563</v>
          </cell>
        </row>
        <row r="12243">
          <cell r="A12243" t="str">
            <v>RM-SHO-PIP-00-0010</v>
          </cell>
          <cell r="B12243" t="str">
            <v>CINT</v>
          </cell>
          <cell r="C12243" t="str">
            <v/>
          </cell>
          <cell r="D12243" t="str">
            <v>PIPA 40/20 X 1.2 X 163</v>
          </cell>
          <cell r="E12243">
            <v>44926</v>
          </cell>
          <cell r="F12243" t="str">
            <v>ROF</v>
          </cell>
          <cell r="G12243" t="str">
            <v>CI_PIPA</v>
          </cell>
          <cell r="H12243" t="str">
            <v>PC</v>
          </cell>
          <cell r="I12243" t="str">
            <v>CPR</v>
          </cell>
          <cell r="J12243" t="str">
            <v/>
          </cell>
          <cell r="K12243" t="str">
            <v>PD</v>
          </cell>
          <cell r="L12243" t="str">
            <v>3015</v>
          </cell>
          <cell r="M12243" t="str">
            <v>V</v>
          </cell>
          <cell r="N12243">
            <v>3928</v>
          </cell>
        </row>
        <row r="12244">
          <cell r="A12244" t="str">
            <v>RM-SHO-PIP-00-0011</v>
          </cell>
          <cell r="B12244" t="str">
            <v>CINT</v>
          </cell>
          <cell r="C12244" t="str">
            <v/>
          </cell>
          <cell r="D12244" t="str">
            <v>PIPA 40/20 X 1.2 X 291</v>
          </cell>
          <cell r="E12244">
            <v>44926</v>
          </cell>
          <cell r="F12244" t="str">
            <v>ROF</v>
          </cell>
          <cell r="G12244" t="str">
            <v>CI_PIPA</v>
          </cell>
          <cell r="H12244" t="str">
            <v>PC</v>
          </cell>
          <cell r="I12244" t="str">
            <v>CPR</v>
          </cell>
          <cell r="J12244" t="str">
            <v/>
          </cell>
          <cell r="K12244" t="str">
            <v>PD</v>
          </cell>
          <cell r="L12244" t="str">
            <v>3015</v>
          </cell>
          <cell r="M12244" t="str">
            <v>V</v>
          </cell>
          <cell r="N12244">
            <v>7013</v>
          </cell>
        </row>
        <row r="12245">
          <cell r="A12245" t="str">
            <v>RM-SHO-PIP-00-0012</v>
          </cell>
          <cell r="B12245" t="str">
            <v>CINT</v>
          </cell>
          <cell r="C12245" t="str">
            <v/>
          </cell>
          <cell r="D12245" t="str">
            <v>PIPA 40/20 X 1.2 X 3000</v>
          </cell>
          <cell r="E12245">
            <v>44797</v>
          </cell>
          <cell r="F12245" t="str">
            <v>ROF</v>
          </cell>
          <cell r="G12245" t="str">
            <v>CI_PIPA</v>
          </cell>
          <cell r="H12245" t="str">
            <v>PC</v>
          </cell>
          <cell r="I12245" t="str">
            <v>CPR</v>
          </cell>
          <cell r="J12245" t="str">
            <v/>
          </cell>
          <cell r="K12245" t="str">
            <v>PD</v>
          </cell>
          <cell r="L12245" t="str">
            <v>3015</v>
          </cell>
          <cell r="M12245" t="str">
            <v>V</v>
          </cell>
          <cell r="N12245">
            <v>41767</v>
          </cell>
        </row>
        <row r="12246">
          <cell r="A12246" t="str">
            <v>RM-SHO-PIP-00-0013</v>
          </cell>
          <cell r="B12246" t="str">
            <v>CINT</v>
          </cell>
          <cell r="C12246" t="str">
            <v/>
          </cell>
          <cell r="D12246" t="str">
            <v>PIPA 40/20 X 1.2 X 301</v>
          </cell>
          <cell r="E12246">
            <v>44797</v>
          </cell>
          <cell r="F12246" t="str">
            <v>ROF</v>
          </cell>
          <cell r="G12246" t="str">
            <v>CI_PIPA</v>
          </cell>
          <cell r="H12246" t="str">
            <v>PC</v>
          </cell>
          <cell r="I12246" t="str">
            <v>CPR</v>
          </cell>
          <cell r="J12246" t="str">
            <v/>
          </cell>
          <cell r="K12246" t="str">
            <v>PD</v>
          </cell>
          <cell r="L12246" t="str">
            <v>3015</v>
          </cell>
          <cell r="M12246" t="str">
            <v>V</v>
          </cell>
          <cell r="N12246">
            <v>2063</v>
          </cell>
        </row>
        <row r="12247">
          <cell r="A12247" t="str">
            <v>RM-SHO-PIP-00-0014</v>
          </cell>
          <cell r="B12247" t="str">
            <v>CINT</v>
          </cell>
          <cell r="C12247" t="str">
            <v/>
          </cell>
          <cell r="D12247" t="str">
            <v>PIPA 40/20 X 1.2 X 341</v>
          </cell>
          <cell r="E12247">
            <v>44797</v>
          </cell>
          <cell r="F12247" t="str">
            <v>ROF</v>
          </cell>
          <cell r="G12247" t="str">
            <v>CI_PIPA</v>
          </cell>
          <cell r="H12247" t="str">
            <v>PC</v>
          </cell>
          <cell r="I12247" t="str">
            <v>CPR</v>
          </cell>
          <cell r="J12247" t="str">
            <v/>
          </cell>
          <cell r="K12247" t="str">
            <v>PD</v>
          </cell>
          <cell r="L12247" t="str">
            <v>3015</v>
          </cell>
          <cell r="M12247" t="str">
            <v>V</v>
          </cell>
          <cell r="N12247">
            <v>7634</v>
          </cell>
        </row>
        <row r="12248">
          <cell r="A12248" t="str">
            <v>RM-SHO-PIP-00-0015</v>
          </cell>
          <cell r="B12248" t="str">
            <v>CINT</v>
          </cell>
          <cell r="C12248" t="str">
            <v/>
          </cell>
          <cell r="D12248" t="str">
            <v>PIPA 40/20 X 1.2 X 391</v>
          </cell>
          <cell r="E12248">
            <v>44926</v>
          </cell>
          <cell r="F12248" t="str">
            <v>ROF</v>
          </cell>
          <cell r="G12248" t="str">
            <v>CI_PIPA</v>
          </cell>
          <cell r="H12248" t="str">
            <v>PC</v>
          </cell>
          <cell r="I12248" t="str">
            <v>CPR</v>
          </cell>
          <cell r="J12248" t="str">
            <v/>
          </cell>
          <cell r="K12248" t="str">
            <v>PD</v>
          </cell>
          <cell r="L12248" t="str">
            <v>3015</v>
          </cell>
          <cell r="M12248" t="str">
            <v>V</v>
          </cell>
          <cell r="N12248">
            <v>9423</v>
          </cell>
        </row>
        <row r="12249">
          <cell r="A12249" t="str">
            <v>RM-SHO-PIP-00-0016</v>
          </cell>
          <cell r="B12249" t="str">
            <v>CINT</v>
          </cell>
          <cell r="C12249" t="str">
            <v/>
          </cell>
          <cell r="D12249" t="str">
            <v>PIPA 40/20 X 1.2 X 441</v>
          </cell>
          <cell r="E12249">
            <v>44797</v>
          </cell>
          <cell r="F12249" t="str">
            <v>ROF</v>
          </cell>
          <cell r="G12249" t="str">
            <v>CI_PIPA</v>
          </cell>
          <cell r="H12249" t="str">
            <v>PC</v>
          </cell>
          <cell r="I12249" t="str">
            <v>CPR</v>
          </cell>
          <cell r="J12249" t="str">
            <v/>
          </cell>
          <cell r="K12249" t="str">
            <v>PD</v>
          </cell>
          <cell r="L12249" t="str">
            <v>3015</v>
          </cell>
          <cell r="M12249" t="str">
            <v>V</v>
          </cell>
          <cell r="N12249">
            <v>9962</v>
          </cell>
        </row>
        <row r="12250">
          <cell r="A12250" t="str">
            <v>RM-SHO-PIP-00-0017</v>
          </cell>
          <cell r="B12250" t="str">
            <v>CINT</v>
          </cell>
          <cell r="C12250" t="str">
            <v/>
          </cell>
          <cell r="D12250" t="str">
            <v>PIPA 40/20 X 1.2 X 541</v>
          </cell>
          <cell r="E12250">
            <v>44926</v>
          </cell>
          <cell r="F12250" t="str">
            <v>ROF</v>
          </cell>
          <cell r="G12250" t="str">
            <v>CI_PIPA</v>
          </cell>
          <cell r="H12250" t="str">
            <v>PC</v>
          </cell>
          <cell r="I12250" t="str">
            <v>CPR</v>
          </cell>
          <cell r="J12250" t="str">
            <v/>
          </cell>
          <cell r="K12250" t="str">
            <v>PD</v>
          </cell>
          <cell r="L12250" t="str">
            <v>3015</v>
          </cell>
          <cell r="M12250" t="str">
            <v>V</v>
          </cell>
          <cell r="N12250">
            <v>12899</v>
          </cell>
        </row>
        <row r="12251">
          <cell r="A12251" t="str">
            <v>RM-SHO-PIP-00-0018</v>
          </cell>
          <cell r="B12251" t="str">
            <v>CINT</v>
          </cell>
          <cell r="C12251" t="str">
            <v/>
          </cell>
          <cell r="D12251" t="str">
            <v>PIPA 40/20 X 1.2 X 561</v>
          </cell>
          <cell r="E12251">
            <v>44797</v>
          </cell>
          <cell r="F12251" t="str">
            <v>ROF</v>
          </cell>
          <cell r="G12251" t="str">
            <v>CI_PIPA</v>
          </cell>
          <cell r="H12251" t="str">
            <v>PC</v>
          </cell>
          <cell r="I12251" t="str">
            <v>CPR</v>
          </cell>
          <cell r="J12251" t="str">
            <v/>
          </cell>
          <cell r="K12251" t="str">
            <v>PD</v>
          </cell>
          <cell r="L12251" t="str">
            <v>3015</v>
          </cell>
          <cell r="M12251" t="str">
            <v>V</v>
          </cell>
          <cell r="N12251">
            <v>6528</v>
          </cell>
        </row>
        <row r="12252">
          <cell r="A12252" t="str">
            <v>RM-SHO-PIP-00-0019</v>
          </cell>
          <cell r="B12252" t="str">
            <v>CINT</v>
          </cell>
          <cell r="C12252" t="str">
            <v/>
          </cell>
          <cell r="D12252" t="str">
            <v>PIPA 40/20 X 1.2 X 631</v>
          </cell>
          <cell r="E12252">
            <v>44797</v>
          </cell>
          <cell r="F12252" t="str">
            <v>ROF</v>
          </cell>
          <cell r="G12252" t="str">
            <v>CI_PIPA</v>
          </cell>
          <cell r="H12252" t="str">
            <v>PC</v>
          </cell>
          <cell r="I12252" t="str">
            <v>CPR</v>
          </cell>
          <cell r="J12252" t="str">
            <v/>
          </cell>
          <cell r="K12252" t="str">
            <v>PD</v>
          </cell>
          <cell r="L12252" t="str">
            <v>3015</v>
          </cell>
          <cell r="M12252" t="str">
            <v>V</v>
          </cell>
          <cell r="N12252">
            <v>8500</v>
          </cell>
        </row>
        <row r="12253">
          <cell r="A12253" t="str">
            <v>RM-SHO-PIP-00-0020</v>
          </cell>
          <cell r="B12253" t="str">
            <v>CINT</v>
          </cell>
          <cell r="C12253" t="str">
            <v/>
          </cell>
          <cell r="D12253" t="str">
            <v>PIPA 40/20 X 1.2 X 651</v>
          </cell>
          <cell r="E12253">
            <v>44926</v>
          </cell>
          <cell r="F12253" t="str">
            <v>ROF</v>
          </cell>
          <cell r="G12253" t="str">
            <v>CI_PIPA</v>
          </cell>
          <cell r="H12253" t="str">
            <v>PC</v>
          </cell>
          <cell r="I12253" t="str">
            <v>CPR</v>
          </cell>
          <cell r="J12253" t="str">
            <v/>
          </cell>
          <cell r="K12253" t="str">
            <v>PD</v>
          </cell>
          <cell r="L12253" t="str">
            <v>3015</v>
          </cell>
          <cell r="M12253" t="str">
            <v>V</v>
          </cell>
          <cell r="N12253">
            <v>14430</v>
          </cell>
        </row>
        <row r="12254">
          <cell r="A12254" t="str">
            <v>RM-SHO-PIP-00-0021</v>
          </cell>
          <cell r="B12254" t="str">
            <v>CINT</v>
          </cell>
          <cell r="C12254" t="str">
            <v/>
          </cell>
          <cell r="D12254" t="str">
            <v>PIPA 40/20 X 1.2 X 702</v>
          </cell>
          <cell r="E12254">
            <v>45130</v>
          </cell>
          <cell r="F12254" t="str">
            <v>ROF</v>
          </cell>
          <cell r="G12254" t="str">
            <v>CI_PIPA</v>
          </cell>
          <cell r="H12254" t="str">
            <v>PC</v>
          </cell>
          <cell r="I12254" t="str">
            <v>CPR</v>
          </cell>
          <cell r="J12254" t="str">
            <v/>
          </cell>
          <cell r="K12254" t="str">
            <v>PD</v>
          </cell>
          <cell r="L12254" t="str">
            <v>3015</v>
          </cell>
          <cell r="M12254" t="str">
            <v>V</v>
          </cell>
          <cell r="N12254">
            <v>15715</v>
          </cell>
        </row>
        <row r="12255">
          <cell r="A12255" t="str">
            <v>RM-SHO-PIP-00-0022</v>
          </cell>
          <cell r="B12255" t="str">
            <v>CINT</v>
          </cell>
          <cell r="C12255" t="str">
            <v/>
          </cell>
          <cell r="D12255" t="str">
            <v>PIPA 40/20 x 1.2 x 710</v>
          </cell>
          <cell r="E12255">
            <v>44797</v>
          </cell>
          <cell r="F12255" t="str">
            <v>ROF</v>
          </cell>
          <cell r="G12255" t="str">
            <v>CI_PIPA</v>
          </cell>
          <cell r="H12255" t="str">
            <v>PC</v>
          </cell>
          <cell r="I12255" t="str">
            <v>CPR</v>
          </cell>
          <cell r="J12255" t="str">
            <v/>
          </cell>
          <cell r="K12255" t="str">
            <v>PD</v>
          </cell>
          <cell r="L12255" t="str">
            <v>3015</v>
          </cell>
          <cell r="M12255" t="str">
            <v>V</v>
          </cell>
          <cell r="N12255">
            <v>15894</v>
          </cell>
        </row>
        <row r="12256">
          <cell r="A12256" t="str">
            <v>RM-SHO-PIP-00-0023</v>
          </cell>
          <cell r="B12256" t="str">
            <v>CINT</v>
          </cell>
          <cell r="C12256" t="str">
            <v/>
          </cell>
          <cell r="D12256" t="str">
            <v>PIPA 40/20 X 1.2 X 731</v>
          </cell>
          <cell r="E12256">
            <v>44797</v>
          </cell>
          <cell r="F12256" t="str">
            <v>ROF</v>
          </cell>
          <cell r="G12256" t="str">
            <v>CI_PIPA</v>
          </cell>
          <cell r="H12256" t="str">
            <v>PC</v>
          </cell>
          <cell r="I12256" t="str">
            <v>CPR</v>
          </cell>
          <cell r="J12256" t="str">
            <v/>
          </cell>
          <cell r="K12256" t="str">
            <v>PD</v>
          </cell>
          <cell r="L12256" t="str">
            <v>3015</v>
          </cell>
          <cell r="M12256" t="str">
            <v>V</v>
          </cell>
          <cell r="N12256">
            <v>16364</v>
          </cell>
        </row>
        <row r="12257">
          <cell r="A12257" t="str">
            <v>RM-SHO-PIP-00-0024</v>
          </cell>
          <cell r="B12257" t="str">
            <v>CINT</v>
          </cell>
          <cell r="C12257" t="str">
            <v/>
          </cell>
          <cell r="D12257" t="str">
            <v>PIPA 40/20 X 1.2 X 841</v>
          </cell>
          <cell r="E12257">
            <v>44797</v>
          </cell>
          <cell r="F12257" t="str">
            <v>ROF</v>
          </cell>
          <cell r="G12257" t="str">
            <v>CI_PIPA</v>
          </cell>
          <cell r="H12257" t="str">
            <v>PC</v>
          </cell>
          <cell r="I12257" t="str">
            <v>CPR</v>
          </cell>
          <cell r="J12257" t="str">
            <v/>
          </cell>
          <cell r="K12257" t="str">
            <v>PD</v>
          </cell>
          <cell r="L12257" t="str">
            <v>3015</v>
          </cell>
          <cell r="M12257" t="str">
            <v>V</v>
          </cell>
          <cell r="N12257">
            <v>20258</v>
          </cell>
        </row>
        <row r="12258">
          <cell r="A12258" t="str">
            <v>RM-SHO-PIP-00-0025</v>
          </cell>
          <cell r="B12258" t="str">
            <v>CINT</v>
          </cell>
          <cell r="C12258" t="str">
            <v/>
          </cell>
          <cell r="D12258" t="str">
            <v>PIPA 40/20 X 1.2 X 869.5</v>
          </cell>
          <cell r="E12258">
            <v>44797</v>
          </cell>
          <cell r="F12258" t="str">
            <v>ROF</v>
          </cell>
          <cell r="G12258" t="str">
            <v>CI_PIPA</v>
          </cell>
          <cell r="H12258" t="str">
            <v>PC</v>
          </cell>
          <cell r="I12258" t="str">
            <v>CPR</v>
          </cell>
          <cell r="J12258" t="str">
            <v/>
          </cell>
          <cell r="K12258" t="str">
            <v>PD</v>
          </cell>
          <cell r="L12258" t="str">
            <v>3015</v>
          </cell>
          <cell r="M12258" t="str">
            <v>V</v>
          </cell>
          <cell r="N12258">
            <v>19464</v>
          </cell>
        </row>
        <row r="12259">
          <cell r="A12259" t="str">
            <v>RM-SHO-PIP-00-0026</v>
          </cell>
          <cell r="B12259" t="str">
            <v>CINT</v>
          </cell>
          <cell r="C12259" t="str">
            <v/>
          </cell>
          <cell r="D12259" t="str">
            <v>PIPA 40/20 X 1.2 X 900</v>
          </cell>
          <cell r="E12259">
            <v>44797</v>
          </cell>
          <cell r="F12259" t="str">
            <v>ROF</v>
          </cell>
          <cell r="G12259" t="str">
            <v>CI_PIPA</v>
          </cell>
          <cell r="H12259" t="str">
            <v>PC</v>
          </cell>
          <cell r="I12259" t="str">
            <v>CPR</v>
          </cell>
          <cell r="J12259" t="str">
            <v/>
          </cell>
          <cell r="K12259" t="str">
            <v>PD</v>
          </cell>
          <cell r="L12259" t="str">
            <v>3015</v>
          </cell>
          <cell r="M12259" t="str">
            <v>V</v>
          </cell>
          <cell r="N12259">
            <v>19284</v>
          </cell>
        </row>
        <row r="12260">
          <cell r="A12260" t="str">
            <v>RM-SHO-PIP-00-0027</v>
          </cell>
          <cell r="B12260" t="str">
            <v>CINT</v>
          </cell>
          <cell r="C12260" t="str">
            <v/>
          </cell>
          <cell r="D12260" t="str">
            <v>PIPA 42.7 x 1.2 x 402</v>
          </cell>
          <cell r="E12260">
            <v>44834</v>
          </cell>
          <cell r="F12260" t="str">
            <v>ROF</v>
          </cell>
          <cell r="G12260" t="str">
            <v>CI_PIPA</v>
          </cell>
          <cell r="H12260" t="str">
            <v>PC</v>
          </cell>
          <cell r="I12260" t="str">
            <v>CPR</v>
          </cell>
          <cell r="J12260" t="str">
            <v/>
          </cell>
          <cell r="K12260" t="str">
            <v>PD</v>
          </cell>
          <cell r="L12260" t="str">
            <v>3015</v>
          </cell>
          <cell r="M12260" t="str">
            <v>V</v>
          </cell>
          <cell r="N12260">
            <v>10121</v>
          </cell>
        </row>
        <row r="12261">
          <cell r="A12261" t="str">
            <v>RM-SHO-PIP-00-0028</v>
          </cell>
          <cell r="B12261" t="str">
            <v>CINT</v>
          </cell>
          <cell r="C12261" t="str">
            <v/>
          </cell>
          <cell r="D12261" t="str">
            <v>PIPA 42.7 X 1.2 X 404</v>
          </cell>
          <cell r="E12261">
            <v>45175</v>
          </cell>
          <cell r="F12261" t="str">
            <v>ROF</v>
          </cell>
          <cell r="G12261" t="str">
            <v>CI_PIPA</v>
          </cell>
          <cell r="H12261" t="str">
            <v>PC</v>
          </cell>
          <cell r="I12261" t="str">
            <v>CPR</v>
          </cell>
          <cell r="J12261" t="str">
            <v/>
          </cell>
          <cell r="K12261" t="str">
            <v>PD</v>
          </cell>
          <cell r="L12261" t="str">
            <v>3015</v>
          </cell>
          <cell r="M12261" t="str">
            <v>V</v>
          </cell>
          <cell r="N12261">
            <v>10214</v>
          </cell>
        </row>
        <row r="12262">
          <cell r="A12262" t="str">
            <v>RM-SHO-PIP-00-0029</v>
          </cell>
          <cell r="B12262" t="str">
            <v>CINT</v>
          </cell>
          <cell r="C12262" t="str">
            <v/>
          </cell>
          <cell r="D12262" t="str">
            <v>PIPA 42.7 X 1.2 X 6000</v>
          </cell>
          <cell r="E12262">
            <v>44797</v>
          </cell>
          <cell r="F12262" t="str">
            <v>ROF</v>
          </cell>
          <cell r="G12262" t="str">
            <v>CI_PIPA</v>
          </cell>
          <cell r="H12262" t="str">
            <v>PC</v>
          </cell>
          <cell r="I12262" t="str">
            <v>CPR</v>
          </cell>
          <cell r="J12262" t="str">
            <v/>
          </cell>
          <cell r="K12262" t="str">
            <v>PD</v>
          </cell>
          <cell r="L12262" t="str">
            <v>3015</v>
          </cell>
          <cell r="M12262" t="str">
            <v>V</v>
          </cell>
          <cell r="N12262">
            <v>145094</v>
          </cell>
        </row>
        <row r="12263">
          <cell r="A12263" t="str">
            <v>RM-SHO-PIP-00-0030</v>
          </cell>
          <cell r="B12263" t="str">
            <v>CINT</v>
          </cell>
          <cell r="C12263" t="str">
            <v/>
          </cell>
          <cell r="D12263" t="str">
            <v>PIPA 42.7 X 1.2 X 652</v>
          </cell>
          <cell r="E12263">
            <v>44797</v>
          </cell>
          <cell r="F12263" t="str">
            <v>ROF</v>
          </cell>
          <cell r="G12263" t="str">
            <v>CI_PIPA</v>
          </cell>
          <cell r="H12263" t="str">
            <v>PC</v>
          </cell>
          <cell r="I12263" t="str">
            <v>CPR</v>
          </cell>
          <cell r="J12263" t="str">
            <v/>
          </cell>
          <cell r="K12263" t="str">
            <v>PD</v>
          </cell>
          <cell r="L12263" t="str">
            <v>3015</v>
          </cell>
          <cell r="M12263" t="str">
            <v>V</v>
          </cell>
          <cell r="N12263">
            <v>11010</v>
          </cell>
        </row>
        <row r="12264">
          <cell r="A12264" t="str">
            <v>RM-SHO-PIP-00-0031</v>
          </cell>
          <cell r="B12264" t="str">
            <v>CINT</v>
          </cell>
          <cell r="C12264" t="str">
            <v/>
          </cell>
          <cell r="D12264" t="str">
            <v>PIPA 42.7 X 1.2 X 700</v>
          </cell>
          <cell r="E12264">
            <v>44797</v>
          </cell>
          <cell r="F12264" t="str">
            <v>ROF</v>
          </cell>
          <cell r="G12264" t="str">
            <v>CI_PIPA</v>
          </cell>
          <cell r="H12264" t="str">
            <v>PC</v>
          </cell>
          <cell r="I12264" t="str">
            <v>CPR</v>
          </cell>
          <cell r="J12264" t="str">
            <v/>
          </cell>
          <cell r="K12264" t="str">
            <v>PD</v>
          </cell>
          <cell r="L12264" t="str">
            <v>3015</v>
          </cell>
          <cell r="M12264" t="str">
            <v>V</v>
          </cell>
          <cell r="N12264">
            <v>17623</v>
          </cell>
        </row>
        <row r="12265">
          <cell r="A12265" t="str">
            <v>RM-SHO-PIP-00-0032</v>
          </cell>
          <cell r="B12265" t="str">
            <v>CINT</v>
          </cell>
          <cell r="C12265" t="str">
            <v/>
          </cell>
          <cell r="D12265" t="str">
            <v>PIPA 42.7 X 1.2 X 702</v>
          </cell>
          <cell r="E12265">
            <v>45232</v>
          </cell>
          <cell r="F12265" t="str">
            <v>ROF</v>
          </cell>
          <cell r="G12265" t="str">
            <v>CI_PIPA</v>
          </cell>
          <cell r="H12265" t="str">
            <v>PC</v>
          </cell>
          <cell r="I12265" t="str">
            <v>CPR</v>
          </cell>
          <cell r="J12265" t="str">
            <v/>
          </cell>
          <cell r="K12265" t="str">
            <v>PD</v>
          </cell>
          <cell r="L12265" t="str">
            <v>3015</v>
          </cell>
          <cell r="M12265" t="str">
            <v>V</v>
          </cell>
          <cell r="N12265">
            <v>17253</v>
          </cell>
        </row>
        <row r="12266">
          <cell r="A12266" t="str">
            <v>RM-SHO-PIP-00-0033</v>
          </cell>
          <cell r="B12266" t="str">
            <v>CINT</v>
          </cell>
          <cell r="C12266" t="str">
            <v/>
          </cell>
          <cell r="D12266" t="str">
            <v>PIPA 42.7 x 1.2 x 952</v>
          </cell>
          <cell r="E12266">
            <v>44834</v>
          </cell>
          <cell r="F12266" t="str">
            <v>ROF</v>
          </cell>
          <cell r="G12266" t="str">
            <v>CI_PIPA</v>
          </cell>
          <cell r="H12266" t="str">
            <v>PC</v>
          </cell>
          <cell r="I12266" t="str">
            <v>CPR</v>
          </cell>
          <cell r="J12266" t="str">
            <v/>
          </cell>
          <cell r="K12266" t="str">
            <v>PD</v>
          </cell>
          <cell r="L12266" t="str">
            <v>3015</v>
          </cell>
          <cell r="M12266" t="str">
            <v>V</v>
          </cell>
          <cell r="N12266">
            <v>23967</v>
          </cell>
        </row>
        <row r="12267">
          <cell r="A12267" t="str">
            <v>RM-SHO-PIP-00-0034</v>
          </cell>
          <cell r="B12267" t="str">
            <v>CINT</v>
          </cell>
          <cell r="C12267" t="str">
            <v/>
          </cell>
          <cell r="D12267" t="str">
            <v>PIPA 60/30 X 1.9 X 512</v>
          </cell>
          <cell r="E12267">
            <v>45266</v>
          </cell>
          <cell r="F12267" t="str">
            <v>ROF</v>
          </cell>
          <cell r="G12267" t="str">
            <v>CI_PIPA</v>
          </cell>
          <cell r="H12267" t="str">
            <v>PC</v>
          </cell>
          <cell r="I12267" t="str">
            <v>CPR</v>
          </cell>
          <cell r="J12267" t="str">
            <v/>
          </cell>
          <cell r="K12267" t="str">
            <v>PD</v>
          </cell>
          <cell r="L12267" t="str">
            <v>3015</v>
          </cell>
          <cell r="M12267" t="str">
            <v>V</v>
          </cell>
          <cell r="N12267">
            <v>29251</v>
          </cell>
        </row>
        <row r="12268">
          <cell r="A12268" t="str">
            <v>RM-SHO-PIP-00-0035</v>
          </cell>
          <cell r="B12268" t="str">
            <v>CINT</v>
          </cell>
          <cell r="C12268" t="str">
            <v/>
          </cell>
          <cell r="D12268" t="str">
            <v>PIPA 60/30 X 1.9 X 615</v>
          </cell>
          <cell r="E12268">
            <v>45266</v>
          </cell>
          <cell r="F12268" t="str">
            <v>ROF</v>
          </cell>
          <cell r="G12268" t="str">
            <v>CI_PIPA</v>
          </cell>
          <cell r="H12268" t="str">
            <v>PC</v>
          </cell>
          <cell r="I12268" t="str">
            <v>CPR</v>
          </cell>
          <cell r="J12268" t="str">
            <v/>
          </cell>
          <cell r="K12268" t="str">
            <v>PD</v>
          </cell>
          <cell r="L12268" t="str">
            <v>3015</v>
          </cell>
          <cell r="M12268" t="str">
            <v>V</v>
          </cell>
          <cell r="N12268">
            <v>35136</v>
          </cell>
        </row>
        <row r="12269">
          <cell r="A12269" t="str">
            <v>RM-SHO-PIP-00-0036</v>
          </cell>
          <cell r="B12269" t="str">
            <v>CINT</v>
          </cell>
          <cell r="C12269" t="str">
            <v/>
          </cell>
          <cell r="D12269" t="str">
            <v>PIPA 19.1 X 1.0 X 260</v>
          </cell>
          <cell r="E12269">
            <v>45266</v>
          </cell>
          <cell r="F12269" t="str">
            <v>ROF</v>
          </cell>
          <cell r="G12269" t="str">
            <v>CI_PIPA</v>
          </cell>
          <cell r="H12269" t="str">
            <v>PC</v>
          </cell>
          <cell r="I12269" t="str">
            <v>CPR</v>
          </cell>
          <cell r="J12269" t="str">
            <v/>
          </cell>
          <cell r="K12269" t="str">
            <v>PD</v>
          </cell>
          <cell r="L12269" t="str">
            <v>3015</v>
          </cell>
          <cell r="M12269" t="str">
            <v>V</v>
          </cell>
          <cell r="N12269">
            <v>2305</v>
          </cell>
        </row>
        <row r="12270">
          <cell r="A12270" t="str">
            <v>RM-SHO-PIP-00-0037</v>
          </cell>
          <cell r="B12270" t="str">
            <v>CINT</v>
          </cell>
          <cell r="C12270" t="str">
            <v/>
          </cell>
          <cell r="D12270" t="str">
            <v>PIPA 40/20 X 1,2 X 1039</v>
          </cell>
          <cell r="E12270">
            <v>44797</v>
          </cell>
          <cell r="F12270" t="str">
            <v>ROF</v>
          </cell>
          <cell r="G12270" t="str">
            <v>CI_PIPA</v>
          </cell>
          <cell r="H12270" t="str">
            <v>PC</v>
          </cell>
          <cell r="I12270" t="str">
            <v>CPR</v>
          </cell>
          <cell r="J12270" t="str">
            <v/>
          </cell>
          <cell r="K12270" t="str">
            <v>PD</v>
          </cell>
          <cell r="L12270" t="str">
            <v>3015</v>
          </cell>
          <cell r="M12270" t="str">
            <v>V</v>
          </cell>
          <cell r="N12270">
            <v>22691</v>
          </cell>
        </row>
        <row r="12271">
          <cell r="A12271" t="str">
            <v>RM-SHO-PIP-00-0038</v>
          </cell>
          <cell r="B12271" t="str">
            <v>CINT</v>
          </cell>
          <cell r="C12271" t="str">
            <v/>
          </cell>
          <cell r="D12271" t="str">
            <v>PIPA 40/20 X 1,2 X 539</v>
          </cell>
          <cell r="E12271">
            <v>44797</v>
          </cell>
          <cell r="F12271" t="str">
            <v>ROF</v>
          </cell>
          <cell r="G12271" t="str">
            <v>CI_PIPA</v>
          </cell>
          <cell r="H12271" t="str">
            <v>PC</v>
          </cell>
          <cell r="I12271" t="str">
            <v>CPR</v>
          </cell>
          <cell r="J12271" t="str">
            <v/>
          </cell>
          <cell r="K12271" t="str">
            <v>PD</v>
          </cell>
          <cell r="L12271" t="str">
            <v>3015</v>
          </cell>
          <cell r="M12271" t="str">
            <v>V</v>
          </cell>
          <cell r="N12271">
            <v>11771</v>
          </cell>
        </row>
        <row r="12272">
          <cell r="A12272" t="str">
            <v>RM-SHO-PIP-00-0039</v>
          </cell>
          <cell r="B12272" t="str">
            <v>CINT</v>
          </cell>
          <cell r="C12272" t="str">
            <v/>
          </cell>
          <cell r="D12272" t="str">
            <v>PIPA 40/40 X 1,5 X 695</v>
          </cell>
          <cell r="E12272">
            <v>44797</v>
          </cell>
          <cell r="F12272" t="str">
            <v>ROF</v>
          </cell>
          <cell r="G12272" t="str">
            <v>CI_PIPA</v>
          </cell>
          <cell r="H12272" t="str">
            <v>PC</v>
          </cell>
          <cell r="I12272" t="str">
            <v>CPR</v>
          </cell>
          <cell r="J12272" t="str">
            <v/>
          </cell>
          <cell r="K12272" t="str">
            <v>PD</v>
          </cell>
          <cell r="L12272" t="str">
            <v>3015</v>
          </cell>
          <cell r="M12272" t="str">
            <v>V</v>
          </cell>
          <cell r="N12272">
            <v>28656</v>
          </cell>
        </row>
        <row r="12273">
          <cell r="A12273" t="str">
            <v>RM-SHO-PIP-00-0095</v>
          </cell>
          <cell r="B12273" t="str">
            <v>CINT</v>
          </cell>
          <cell r="C12273" t="str">
            <v/>
          </cell>
          <cell r="D12273" t="str">
            <v>PIPA  20/20 X 1.2 X 560</v>
          </cell>
          <cell r="E12273">
            <v>44797</v>
          </cell>
          <cell r="F12273" t="str">
            <v>ROF</v>
          </cell>
          <cell r="G12273" t="str">
            <v>CI_PIPA</v>
          </cell>
          <cell r="H12273" t="str">
            <v>PC</v>
          </cell>
          <cell r="I12273" t="str">
            <v>CPR</v>
          </cell>
          <cell r="J12273" t="str">
            <v/>
          </cell>
          <cell r="K12273" t="str">
            <v>PD</v>
          </cell>
          <cell r="L12273" t="str">
            <v>3015</v>
          </cell>
          <cell r="M12273" t="str">
            <v>V</v>
          </cell>
          <cell r="N12273">
            <v>8402</v>
          </cell>
        </row>
        <row r="12274">
          <cell r="A12274" t="str">
            <v>RM-SHO-PIP-00-0097</v>
          </cell>
          <cell r="B12274" t="str">
            <v>CINT</v>
          </cell>
          <cell r="C12274" t="str">
            <v/>
          </cell>
          <cell r="D12274" t="str">
            <v>PIPA  25/25 X 1.2 X 534</v>
          </cell>
          <cell r="E12274">
            <v>44813</v>
          </cell>
          <cell r="F12274" t="str">
            <v>ROF</v>
          </cell>
          <cell r="G12274" t="str">
            <v>CI_PIPA</v>
          </cell>
          <cell r="H12274" t="str">
            <v>PC</v>
          </cell>
          <cell r="I12274" t="str">
            <v>CPR</v>
          </cell>
          <cell r="J12274" t="str">
            <v/>
          </cell>
          <cell r="K12274" t="str">
            <v>PD</v>
          </cell>
          <cell r="L12274" t="str">
            <v>3015</v>
          </cell>
          <cell r="M12274" t="str">
            <v>V</v>
          </cell>
          <cell r="N12274">
            <v>2675</v>
          </cell>
        </row>
        <row r="12275">
          <cell r="A12275" t="str">
            <v>RM-SHO-PIP-00-0099</v>
          </cell>
          <cell r="B12275" t="str">
            <v>CINT</v>
          </cell>
          <cell r="C12275" t="str">
            <v/>
          </cell>
          <cell r="D12275" t="str">
            <v>HANDLE T-7012 MEJA GAMBAR</v>
          </cell>
          <cell r="E12275">
            <v>44825</v>
          </cell>
          <cell r="F12275" t="str">
            <v>ROF</v>
          </cell>
          <cell r="G12275" t="str">
            <v>CI_BESI</v>
          </cell>
          <cell r="H12275" t="str">
            <v>PC</v>
          </cell>
          <cell r="I12275" t="str">
            <v>CPR</v>
          </cell>
          <cell r="J12275" t="str">
            <v/>
          </cell>
          <cell r="K12275" t="str">
            <v>PD</v>
          </cell>
          <cell r="L12275" t="str">
            <v>3015</v>
          </cell>
          <cell r="M12275" t="str">
            <v>V</v>
          </cell>
          <cell r="N12275">
            <v>11200</v>
          </cell>
        </row>
        <row r="12276">
          <cell r="A12276" t="str">
            <v>RM-SHO-PIP-00-0100</v>
          </cell>
          <cell r="B12276" t="str">
            <v>CINT</v>
          </cell>
          <cell r="C12276" t="str">
            <v/>
          </cell>
          <cell r="D12276" t="str">
            <v>PIPA  25/25 X 1.2 X 1034</v>
          </cell>
          <cell r="E12276">
            <v>44813</v>
          </cell>
          <cell r="F12276" t="str">
            <v>ROF</v>
          </cell>
          <cell r="G12276" t="str">
            <v>CI_PIPA</v>
          </cell>
          <cell r="H12276" t="str">
            <v>PC</v>
          </cell>
          <cell r="I12276" t="str">
            <v>CPR</v>
          </cell>
          <cell r="J12276" t="str">
            <v/>
          </cell>
          <cell r="K12276" t="str">
            <v>PD</v>
          </cell>
          <cell r="L12276" t="str">
            <v>3015</v>
          </cell>
          <cell r="M12276" t="str">
            <v>V</v>
          </cell>
          <cell r="N12276">
            <v>4458</v>
          </cell>
        </row>
        <row r="12277">
          <cell r="A12277" t="str">
            <v>RM-SHO-PIP-00-0101</v>
          </cell>
          <cell r="B12277" t="str">
            <v>CINT</v>
          </cell>
          <cell r="C12277" t="str">
            <v/>
          </cell>
          <cell r="D12277" t="str">
            <v>PIPA  40/20 X 1.2 X 1039</v>
          </cell>
          <cell r="E12277">
            <v>44768</v>
          </cell>
          <cell r="F12277" t="str">
            <v>ROF</v>
          </cell>
          <cell r="G12277" t="str">
            <v>CI_PIPA</v>
          </cell>
          <cell r="H12277" t="str">
            <v>PC</v>
          </cell>
          <cell r="I12277" t="str">
            <v>CPR</v>
          </cell>
          <cell r="J12277" t="str">
            <v/>
          </cell>
          <cell r="K12277" t="str">
            <v>PD</v>
          </cell>
          <cell r="L12277" t="str">
            <v>3015</v>
          </cell>
          <cell r="M12277" t="str">
            <v>V</v>
          </cell>
          <cell r="N12277">
            <v>12000</v>
          </cell>
        </row>
        <row r="12278">
          <cell r="A12278" t="str">
            <v>RM-SHO-PIP-00-0102</v>
          </cell>
          <cell r="B12278" t="str">
            <v>CINT</v>
          </cell>
          <cell r="C12278" t="str">
            <v/>
          </cell>
          <cell r="D12278" t="str">
            <v>PIPA  40/20 X 1.2 X 539</v>
          </cell>
          <cell r="E12278">
            <v>44768</v>
          </cell>
          <cell r="F12278" t="str">
            <v>ROF</v>
          </cell>
          <cell r="G12278" t="str">
            <v>CI_PIPA</v>
          </cell>
          <cell r="H12278" t="str">
            <v>PC</v>
          </cell>
          <cell r="I12278" t="str">
            <v>CPR</v>
          </cell>
          <cell r="J12278" t="str">
            <v/>
          </cell>
          <cell r="K12278" t="str">
            <v>PD</v>
          </cell>
          <cell r="L12278" t="str">
            <v>3015</v>
          </cell>
          <cell r="M12278" t="str">
            <v>V</v>
          </cell>
          <cell r="N12278">
            <v>7000</v>
          </cell>
        </row>
        <row r="12279">
          <cell r="A12279" t="str">
            <v>RM-SHO-PIP-00-0103</v>
          </cell>
          <cell r="B12279" t="str">
            <v>CINT</v>
          </cell>
          <cell r="C12279" t="str">
            <v/>
          </cell>
          <cell r="D12279" t="str">
            <v>PIPA  20/20 X 1.2 X 560</v>
          </cell>
          <cell r="E12279">
            <v>44768</v>
          </cell>
          <cell r="F12279" t="str">
            <v>ROF</v>
          </cell>
          <cell r="G12279" t="str">
            <v>CI_PIPA</v>
          </cell>
          <cell r="H12279" t="str">
            <v>PC</v>
          </cell>
          <cell r="I12279" t="str">
            <v>CPR</v>
          </cell>
          <cell r="J12279" t="str">
            <v/>
          </cell>
          <cell r="K12279" t="str">
            <v>PD</v>
          </cell>
          <cell r="L12279" t="str">
            <v>3015</v>
          </cell>
          <cell r="M12279" t="str">
            <v>V</v>
          </cell>
          <cell r="N12279">
            <v>6000</v>
          </cell>
        </row>
        <row r="12280">
          <cell r="A12280" t="str">
            <v>RM-SHO-PIP-00-0104</v>
          </cell>
          <cell r="B12280" t="str">
            <v>CINT</v>
          </cell>
          <cell r="C12280" t="str">
            <v/>
          </cell>
          <cell r="D12280" t="str">
            <v>PIPA 40/20 X 1.2 X 941</v>
          </cell>
          <cell r="E12280">
            <v>0</v>
          </cell>
          <cell r="F12280" t="str">
            <v>ROF</v>
          </cell>
          <cell r="G12280" t="str">
            <v>CI_PIPA</v>
          </cell>
          <cell r="H12280" t="str">
            <v>PC</v>
          </cell>
          <cell r="I12280" t="str">
            <v>CPR</v>
          </cell>
          <cell r="J12280" t="str">
            <v/>
          </cell>
          <cell r="K12280" t="str">
            <v>PD</v>
          </cell>
          <cell r="L12280" t="str">
            <v>3015</v>
          </cell>
          <cell r="M12280" t="str">
            <v>V</v>
          </cell>
          <cell r="N12280">
            <v>26275</v>
          </cell>
        </row>
        <row r="12281">
          <cell r="A12281" t="str">
            <v>RM-SHO-PIP-00-0105</v>
          </cell>
          <cell r="B12281" t="str">
            <v>CINT</v>
          </cell>
          <cell r="C12281" t="str">
            <v/>
          </cell>
          <cell r="D12281" t="str">
            <v>PIPA 42.7 X 1.2 X 474</v>
          </cell>
          <cell r="E12281">
            <v>44992</v>
          </cell>
          <cell r="F12281" t="str">
            <v>ROF</v>
          </cell>
          <cell r="G12281" t="str">
            <v>CI_PIPA</v>
          </cell>
          <cell r="H12281" t="str">
            <v>PC</v>
          </cell>
          <cell r="I12281" t="str">
            <v>CPR</v>
          </cell>
          <cell r="J12281" t="str">
            <v/>
          </cell>
          <cell r="K12281" t="str">
            <v>PD</v>
          </cell>
          <cell r="L12281" t="str">
            <v>3015</v>
          </cell>
          <cell r="M12281" t="str">
            <v>V</v>
          </cell>
          <cell r="N12281">
            <v>12282</v>
          </cell>
        </row>
        <row r="12282">
          <cell r="A12282" t="str">
            <v>RM-SHO-PIP-00-0106</v>
          </cell>
          <cell r="B12282" t="str">
            <v>CINT</v>
          </cell>
          <cell r="C12282" t="str">
            <v/>
          </cell>
          <cell r="D12282" t="str">
            <v>PIPA 40/40 X 1.6 X 695</v>
          </cell>
          <cell r="E12282">
            <v>0</v>
          </cell>
          <cell r="F12282" t="str">
            <v>ROF</v>
          </cell>
          <cell r="G12282" t="str">
            <v>CI_PIPA</v>
          </cell>
          <cell r="H12282" t="str">
            <v>PC</v>
          </cell>
          <cell r="I12282" t="str">
            <v>CPR</v>
          </cell>
          <cell r="J12282" t="str">
            <v/>
          </cell>
          <cell r="K12282" t="str">
            <v>PD</v>
          </cell>
          <cell r="L12282" t="str">
            <v>3015</v>
          </cell>
          <cell r="M12282" t="str">
            <v>V</v>
          </cell>
          <cell r="N12282">
            <v>26983</v>
          </cell>
        </row>
        <row r="12283">
          <cell r="A12283" t="str">
            <v>RM-SHO-PLS-00-0036</v>
          </cell>
          <cell r="B12283" t="str">
            <v>CINT</v>
          </cell>
          <cell r="C12283" t="str">
            <v/>
          </cell>
          <cell r="D12283" t="str">
            <v>CAP DAISHO B-80 [NSB]</v>
          </cell>
          <cell r="E12283">
            <v>44804</v>
          </cell>
          <cell r="F12283" t="str">
            <v>ROF</v>
          </cell>
          <cell r="G12283" t="str">
            <v>CI_PLSTK</v>
          </cell>
          <cell r="H12283" t="str">
            <v>PC</v>
          </cell>
          <cell r="I12283" t="str">
            <v>CPR</v>
          </cell>
          <cell r="J12283" t="str">
            <v/>
          </cell>
          <cell r="K12283" t="str">
            <v>PD</v>
          </cell>
          <cell r="L12283" t="str">
            <v>3015</v>
          </cell>
          <cell r="M12283" t="str">
            <v>V</v>
          </cell>
          <cell r="N12283">
            <v>265</v>
          </cell>
        </row>
        <row r="12284">
          <cell r="A12284" t="str">
            <v>RM-SHO-PLS-00-0037</v>
          </cell>
          <cell r="B12284" t="str">
            <v>CINT</v>
          </cell>
          <cell r="C12284" t="str">
            <v/>
          </cell>
          <cell r="D12284" t="str">
            <v>GROMET PLASTIC MAPLE</v>
          </cell>
          <cell r="E12284">
            <v>44797</v>
          </cell>
          <cell r="F12284" t="str">
            <v>ROF</v>
          </cell>
          <cell r="G12284" t="str">
            <v>CI_PLSTK</v>
          </cell>
          <cell r="H12284" t="str">
            <v>PC</v>
          </cell>
          <cell r="I12284" t="str">
            <v>CPR</v>
          </cell>
          <cell r="J12284" t="str">
            <v/>
          </cell>
          <cell r="K12284" t="str">
            <v>PD</v>
          </cell>
          <cell r="L12284" t="str">
            <v>3015</v>
          </cell>
          <cell r="M12284" t="str">
            <v>V</v>
          </cell>
          <cell r="N12284">
            <v>4000</v>
          </cell>
        </row>
        <row r="12285">
          <cell r="A12285" t="str">
            <v>RM-SHO-PLS-00-0038</v>
          </cell>
          <cell r="B12285" t="str">
            <v>CINT</v>
          </cell>
          <cell r="C12285" t="str">
            <v/>
          </cell>
          <cell r="D12285" t="str">
            <v>PLASTIC ADJUSTER</v>
          </cell>
          <cell r="E12285">
            <v>45175</v>
          </cell>
          <cell r="F12285" t="str">
            <v>ROF</v>
          </cell>
          <cell r="G12285" t="str">
            <v>CI_OTH</v>
          </cell>
          <cell r="H12285" t="str">
            <v>PC</v>
          </cell>
          <cell r="I12285" t="str">
            <v>CPR</v>
          </cell>
          <cell r="J12285" t="str">
            <v/>
          </cell>
          <cell r="K12285" t="str">
            <v>PD</v>
          </cell>
          <cell r="L12285" t="str">
            <v>3015</v>
          </cell>
          <cell r="M12285" t="str">
            <v>V</v>
          </cell>
          <cell r="N12285">
            <v>1041</v>
          </cell>
        </row>
        <row r="12286">
          <cell r="A12286" t="str">
            <v>RM-SHO-PLS-00-0039</v>
          </cell>
          <cell r="B12286" t="str">
            <v>CINT</v>
          </cell>
          <cell r="C12286" t="str">
            <v/>
          </cell>
          <cell r="D12286" t="str">
            <v>PLASTIC ADJUSTER BUSH</v>
          </cell>
          <cell r="E12286">
            <v>45300</v>
          </cell>
          <cell r="F12286" t="str">
            <v>ROF</v>
          </cell>
          <cell r="G12286" t="str">
            <v>CI_OTH</v>
          </cell>
          <cell r="H12286" t="str">
            <v>PC</v>
          </cell>
          <cell r="I12286" t="str">
            <v>CPR</v>
          </cell>
          <cell r="J12286" t="str">
            <v/>
          </cell>
          <cell r="K12286" t="str">
            <v>PD</v>
          </cell>
          <cell r="L12286" t="str">
            <v>3015</v>
          </cell>
          <cell r="M12286" t="str">
            <v>V</v>
          </cell>
          <cell r="N12286">
            <v>1353</v>
          </cell>
        </row>
        <row r="12287">
          <cell r="A12287" t="str">
            <v>RM-SHO-PLS-SC-0001</v>
          </cell>
          <cell r="B12287" t="str">
            <v>CINT</v>
          </cell>
          <cell r="C12287" t="str">
            <v/>
          </cell>
          <cell r="D12287" t="str">
            <v>PLASTIC ADJUSTER</v>
          </cell>
          <cell r="E12287">
            <v>45293</v>
          </cell>
          <cell r="F12287" t="str">
            <v>ROF</v>
          </cell>
          <cell r="G12287" t="str">
            <v>CI_PLSTK</v>
          </cell>
          <cell r="H12287" t="str">
            <v>PC</v>
          </cell>
          <cell r="I12287" t="str">
            <v>CPR</v>
          </cell>
          <cell r="J12287" t="str">
            <v/>
          </cell>
          <cell r="K12287" t="str">
            <v>PD</v>
          </cell>
          <cell r="L12287" t="str">
            <v>3015</v>
          </cell>
          <cell r="M12287" t="str">
            <v>V</v>
          </cell>
          <cell r="N12287">
            <v>831</v>
          </cell>
        </row>
        <row r="12288">
          <cell r="A12288" t="str">
            <v>RM-SHO-PLS-SC-0002</v>
          </cell>
          <cell r="B12288" t="str">
            <v>CINT</v>
          </cell>
          <cell r="C12288" t="str">
            <v/>
          </cell>
          <cell r="D12288" t="str">
            <v>PLASTIC ADJUSTER BUSH</v>
          </cell>
          <cell r="E12288">
            <v>44936</v>
          </cell>
          <cell r="F12288" t="str">
            <v>ROF</v>
          </cell>
          <cell r="G12288" t="str">
            <v>CI_PLSTK</v>
          </cell>
          <cell r="H12288" t="str">
            <v>PC</v>
          </cell>
          <cell r="I12288" t="str">
            <v>CPR</v>
          </cell>
          <cell r="J12288" t="str">
            <v/>
          </cell>
          <cell r="K12288" t="str">
            <v>PD</v>
          </cell>
          <cell r="L12288" t="str">
            <v>3015</v>
          </cell>
          <cell r="M12288" t="str">
            <v>V</v>
          </cell>
          <cell r="N12288">
            <v>1059</v>
          </cell>
        </row>
        <row r="12289">
          <cell r="A12289" t="str">
            <v>RM-SHO-PLT-00-0040</v>
          </cell>
          <cell r="B12289" t="str">
            <v>CINT</v>
          </cell>
          <cell r="C12289" t="str">
            <v/>
          </cell>
          <cell r="D12289" t="str">
            <v>SPCC-SD 1.0 X 579 X 579</v>
          </cell>
          <cell r="E12289">
            <v>44797</v>
          </cell>
          <cell r="F12289" t="str">
            <v>ROF</v>
          </cell>
          <cell r="G12289" t="str">
            <v>CI_PLAT</v>
          </cell>
          <cell r="H12289" t="str">
            <v>PC</v>
          </cell>
          <cell r="I12289" t="str">
            <v>CPR</v>
          </cell>
          <cell r="J12289" t="str">
            <v/>
          </cell>
          <cell r="K12289" t="str">
            <v>PD</v>
          </cell>
          <cell r="L12289" t="str">
            <v>3015</v>
          </cell>
          <cell r="M12289" t="str">
            <v>V</v>
          </cell>
          <cell r="N12289">
            <v>63159</v>
          </cell>
        </row>
        <row r="12290">
          <cell r="A12290" t="str">
            <v>RM-SHO-PLT-00-0041</v>
          </cell>
          <cell r="B12290" t="str">
            <v>CINT</v>
          </cell>
          <cell r="C12290" t="str">
            <v/>
          </cell>
          <cell r="D12290" t="str">
            <v>STOPPER</v>
          </cell>
          <cell r="E12290">
            <v>44797</v>
          </cell>
          <cell r="F12290" t="str">
            <v>ROF</v>
          </cell>
          <cell r="G12290" t="str">
            <v>CI_PLAT</v>
          </cell>
          <cell r="H12290" t="str">
            <v>PC</v>
          </cell>
          <cell r="I12290" t="str">
            <v>CPR</v>
          </cell>
          <cell r="J12290" t="str">
            <v/>
          </cell>
          <cell r="K12290" t="str">
            <v>PD</v>
          </cell>
          <cell r="L12290" t="str">
            <v>3015</v>
          </cell>
          <cell r="M12290" t="str">
            <v>V</v>
          </cell>
          <cell r="N12290">
            <v>1807</v>
          </cell>
        </row>
        <row r="12291">
          <cell r="A12291" t="str">
            <v>RM-SHO-TRX-00-0042</v>
          </cell>
          <cell r="B12291" t="str">
            <v>CINT</v>
          </cell>
          <cell r="C12291" t="str">
            <v/>
          </cell>
          <cell r="D12291" t="str">
            <v>DRAWER T-1010 [LACI+KEYBOARD] ASSY</v>
          </cell>
          <cell r="E12291">
            <v>44797</v>
          </cell>
          <cell r="F12291" t="str">
            <v>ROF</v>
          </cell>
          <cell r="G12291" t="str">
            <v>CI_BOARD</v>
          </cell>
          <cell r="H12291" t="str">
            <v>PC</v>
          </cell>
          <cell r="I12291" t="str">
            <v>CPR</v>
          </cell>
          <cell r="J12291" t="str">
            <v/>
          </cell>
          <cell r="K12291" t="str">
            <v>PD</v>
          </cell>
          <cell r="L12291" t="str">
            <v>3015</v>
          </cell>
          <cell r="M12291" t="str">
            <v>V</v>
          </cell>
          <cell r="N12291">
            <v>150654</v>
          </cell>
        </row>
        <row r="12292">
          <cell r="A12292" t="str">
            <v>RM-SHO-TRX-00-0043</v>
          </cell>
          <cell r="B12292" t="str">
            <v>CINT</v>
          </cell>
          <cell r="C12292" t="str">
            <v/>
          </cell>
          <cell r="D12292" t="str">
            <v>KEYBOARD T-1010 [LACI+KEYBOARD] ASSY</v>
          </cell>
          <cell r="E12292">
            <v>44797</v>
          </cell>
          <cell r="F12292" t="str">
            <v>ROF</v>
          </cell>
          <cell r="G12292" t="str">
            <v>CI_BOARD</v>
          </cell>
          <cell r="H12292" t="str">
            <v>PC</v>
          </cell>
          <cell r="I12292" t="str">
            <v>CPR</v>
          </cell>
          <cell r="J12292" t="str">
            <v/>
          </cell>
          <cell r="K12292" t="str">
            <v>PD</v>
          </cell>
          <cell r="L12292" t="str">
            <v>3015</v>
          </cell>
          <cell r="M12292" t="str">
            <v>V</v>
          </cell>
          <cell r="N12292">
            <v>39000</v>
          </cell>
        </row>
        <row r="12293">
          <cell r="A12293" t="str">
            <v>RM-SHO-TRX-00-0044</v>
          </cell>
          <cell r="B12293" t="str">
            <v>CINT</v>
          </cell>
          <cell r="C12293" t="str">
            <v/>
          </cell>
          <cell r="D12293" t="str">
            <v>BASE (BASE SAJA) GREY</v>
          </cell>
          <cell r="E12293">
            <v>44797</v>
          </cell>
          <cell r="F12293" t="str">
            <v>ROF</v>
          </cell>
          <cell r="G12293" t="str">
            <v>CI_BOARD</v>
          </cell>
          <cell r="H12293" t="str">
            <v>PC</v>
          </cell>
          <cell r="I12293" t="str">
            <v>CPR</v>
          </cell>
          <cell r="J12293" t="str">
            <v/>
          </cell>
          <cell r="K12293" t="str">
            <v>PD</v>
          </cell>
          <cell r="L12293" t="str">
            <v>3015</v>
          </cell>
          <cell r="M12293" t="str">
            <v>V</v>
          </cell>
          <cell r="N12293">
            <v>88500</v>
          </cell>
        </row>
        <row r="12294">
          <cell r="A12294" t="str">
            <v>RM-SHO-TRX-00-0045</v>
          </cell>
          <cell r="B12294" t="str">
            <v>CINT</v>
          </cell>
          <cell r="C12294" t="str">
            <v/>
          </cell>
          <cell r="D12294" t="str">
            <v>BASE (BASE SAJA) MAPLE</v>
          </cell>
          <cell r="E12294">
            <v>44797</v>
          </cell>
          <cell r="F12294" t="str">
            <v>ROF</v>
          </cell>
          <cell r="G12294" t="str">
            <v>CI_BOARD</v>
          </cell>
          <cell r="H12294" t="str">
            <v>PC</v>
          </cell>
          <cell r="I12294" t="str">
            <v>CPR</v>
          </cell>
          <cell r="J12294" t="str">
            <v/>
          </cell>
          <cell r="K12294" t="str">
            <v>PD</v>
          </cell>
          <cell r="L12294" t="str">
            <v>3015</v>
          </cell>
          <cell r="M12294" t="str">
            <v>V</v>
          </cell>
          <cell r="N12294">
            <v>82000</v>
          </cell>
        </row>
        <row r="12295">
          <cell r="A12295" t="str">
            <v>RM-SHO-TRX-00-0046</v>
          </cell>
          <cell r="B12295" t="str">
            <v>CINT</v>
          </cell>
          <cell r="C12295" t="str">
            <v/>
          </cell>
          <cell r="D12295" t="str">
            <v>FRONT BOARD FOR SOHO T-7012</v>
          </cell>
          <cell r="E12295">
            <v>44804</v>
          </cell>
          <cell r="F12295" t="str">
            <v>ROF</v>
          </cell>
          <cell r="G12295" t="str">
            <v>CI_BOARD</v>
          </cell>
          <cell r="H12295" t="str">
            <v>PC</v>
          </cell>
          <cell r="I12295" t="str">
            <v>CPR</v>
          </cell>
          <cell r="J12295" t="str">
            <v/>
          </cell>
          <cell r="K12295" t="str">
            <v>PD</v>
          </cell>
          <cell r="L12295" t="str">
            <v>3015</v>
          </cell>
          <cell r="M12295" t="str">
            <v>V</v>
          </cell>
          <cell r="N12295">
            <v>92000</v>
          </cell>
        </row>
        <row r="12296">
          <cell r="A12296" t="str">
            <v>RM-SHO-TRX-00-0047</v>
          </cell>
          <cell r="B12296" t="str">
            <v>CINT</v>
          </cell>
          <cell r="C12296" t="str">
            <v/>
          </cell>
          <cell r="D12296" t="str">
            <v>FRONT BOARD FOR SOHO T-7014</v>
          </cell>
          <cell r="E12296">
            <v>44797</v>
          </cell>
          <cell r="F12296" t="str">
            <v>ROF</v>
          </cell>
          <cell r="G12296" t="str">
            <v>CI_BOARD</v>
          </cell>
          <cell r="H12296" t="str">
            <v>PC</v>
          </cell>
          <cell r="I12296" t="str">
            <v>CPR</v>
          </cell>
          <cell r="J12296" t="str">
            <v/>
          </cell>
          <cell r="K12296" t="str">
            <v>PD</v>
          </cell>
          <cell r="L12296" t="str">
            <v>3015</v>
          </cell>
          <cell r="M12296" t="str">
            <v>V</v>
          </cell>
          <cell r="N12296">
            <v>28648</v>
          </cell>
        </row>
        <row r="12297">
          <cell r="A12297" t="str">
            <v>RM-SHO-TRX-00-0048</v>
          </cell>
          <cell r="B12297" t="str">
            <v>CINT</v>
          </cell>
          <cell r="C12297" t="str">
            <v/>
          </cell>
          <cell r="D12297" t="str">
            <v>PS-7012 (PINTU SAJA) GREY</v>
          </cell>
          <cell r="E12297">
            <v>44797</v>
          </cell>
          <cell r="F12297" t="str">
            <v>ROF</v>
          </cell>
          <cell r="G12297" t="str">
            <v>CI_BOARD</v>
          </cell>
          <cell r="H12297" t="str">
            <v>PC</v>
          </cell>
          <cell r="I12297" t="str">
            <v>CPR</v>
          </cell>
          <cell r="J12297" t="str">
            <v/>
          </cell>
          <cell r="K12297" t="str">
            <v>PD</v>
          </cell>
          <cell r="L12297" t="str">
            <v>3015</v>
          </cell>
          <cell r="M12297" t="str">
            <v>V</v>
          </cell>
          <cell r="N12297">
            <v>146800</v>
          </cell>
        </row>
        <row r="12298">
          <cell r="A12298" t="str">
            <v>RM-SHO-TRX-00-0049</v>
          </cell>
          <cell r="B12298" t="str">
            <v>CINT</v>
          </cell>
          <cell r="C12298" t="str">
            <v/>
          </cell>
          <cell r="D12298" t="str">
            <v>PS-7012 (PINTU SAJA) MAPLE</v>
          </cell>
          <cell r="E12298">
            <v>44797</v>
          </cell>
          <cell r="F12298" t="str">
            <v>ROF</v>
          </cell>
          <cell r="G12298" t="str">
            <v>CI_BOARD</v>
          </cell>
          <cell r="H12298" t="str">
            <v>PC</v>
          </cell>
          <cell r="I12298" t="str">
            <v>CPR</v>
          </cell>
          <cell r="J12298" t="str">
            <v/>
          </cell>
          <cell r="K12298" t="str">
            <v>PD</v>
          </cell>
          <cell r="L12298" t="str">
            <v>3015</v>
          </cell>
          <cell r="M12298" t="str">
            <v>V</v>
          </cell>
          <cell r="N12298">
            <v>153000</v>
          </cell>
        </row>
        <row r="12299">
          <cell r="A12299" t="str">
            <v>RM-SHO-TRX-00-0050</v>
          </cell>
          <cell r="B12299" t="str">
            <v>CINT</v>
          </cell>
          <cell r="C12299" t="str">
            <v/>
          </cell>
          <cell r="D12299" t="str">
            <v>PS-7070 (PINTU SAJA) GREY</v>
          </cell>
          <cell r="E12299">
            <v>44797</v>
          </cell>
          <cell r="F12299" t="str">
            <v>ROF</v>
          </cell>
          <cell r="G12299" t="str">
            <v>CI_BOARD</v>
          </cell>
          <cell r="H12299" t="str">
            <v>PC</v>
          </cell>
          <cell r="I12299" t="str">
            <v>CPR</v>
          </cell>
          <cell r="J12299" t="str">
            <v/>
          </cell>
          <cell r="K12299" t="str">
            <v>PD</v>
          </cell>
          <cell r="L12299" t="str">
            <v>3015</v>
          </cell>
          <cell r="M12299" t="str">
            <v>V</v>
          </cell>
          <cell r="N12299">
            <v>106400</v>
          </cell>
        </row>
        <row r="12300">
          <cell r="A12300" t="str">
            <v>RM-SHO-TRX-00-0051</v>
          </cell>
          <cell r="B12300" t="str">
            <v>CINT</v>
          </cell>
          <cell r="C12300" t="str">
            <v/>
          </cell>
          <cell r="D12300" t="str">
            <v>PS-7070 (PINTU SAJA) MAPLE</v>
          </cell>
          <cell r="E12300">
            <v>44797</v>
          </cell>
          <cell r="F12300" t="str">
            <v>ROF</v>
          </cell>
          <cell r="G12300" t="str">
            <v>CI_BOARD</v>
          </cell>
          <cell r="H12300" t="str">
            <v>PC</v>
          </cell>
          <cell r="I12300" t="str">
            <v>CPR</v>
          </cell>
          <cell r="J12300" t="str">
            <v/>
          </cell>
          <cell r="K12300" t="str">
            <v>PD</v>
          </cell>
          <cell r="L12300" t="str">
            <v>3015</v>
          </cell>
          <cell r="M12300" t="str">
            <v>V</v>
          </cell>
          <cell r="N12300">
            <v>106400</v>
          </cell>
        </row>
        <row r="12301">
          <cell r="A12301" t="str">
            <v>RM-SHO-TRX-00-0052</v>
          </cell>
          <cell r="B12301" t="str">
            <v>CINT</v>
          </cell>
          <cell r="C12301" t="str">
            <v/>
          </cell>
          <cell r="D12301" t="str">
            <v>PS-7090 (PINTU SAJA) GREY</v>
          </cell>
          <cell r="E12301">
            <v>44797</v>
          </cell>
          <cell r="F12301" t="str">
            <v>ROF</v>
          </cell>
          <cell r="G12301" t="str">
            <v>CI_BOARD</v>
          </cell>
          <cell r="H12301" t="str">
            <v>PC</v>
          </cell>
          <cell r="I12301" t="str">
            <v>CPR</v>
          </cell>
          <cell r="J12301" t="str">
            <v/>
          </cell>
          <cell r="K12301" t="str">
            <v>PD</v>
          </cell>
          <cell r="L12301" t="str">
            <v>3015</v>
          </cell>
          <cell r="M12301" t="str">
            <v>V</v>
          </cell>
          <cell r="N12301">
            <v>134000</v>
          </cell>
        </row>
        <row r="12302">
          <cell r="A12302" t="str">
            <v>RM-SHO-TRX-00-0053</v>
          </cell>
          <cell r="B12302" t="str">
            <v>CINT</v>
          </cell>
          <cell r="C12302" t="str">
            <v/>
          </cell>
          <cell r="D12302" t="str">
            <v>PS-7090 (PINTU SAJA) MAPLE</v>
          </cell>
          <cell r="E12302">
            <v>44797</v>
          </cell>
          <cell r="F12302" t="str">
            <v>ROF</v>
          </cell>
          <cell r="G12302" t="str">
            <v>CI_BOARD</v>
          </cell>
          <cell r="H12302" t="str">
            <v>PC</v>
          </cell>
          <cell r="I12302" t="str">
            <v>CPR</v>
          </cell>
          <cell r="J12302" t="str">
            <v/>
          </cell>
          <cell r="K12302" t="str">
            <v>PD</v>
          </cell>
          <cell r="L12302" t="str">
            <v>3015</v>
          </cell>
          <cell r="M12302" t="str">
            <v>V</v>
          </cell>
          <cell r="N12302">
            <v>134000</v>
          </cell>
        </row>
        <row r="12303">
          <cell r="A12303" t="str">
            <v>RM-SHO-TRX-00-0054</v>
          </cell>
          <cell r="B12303" t="str">
            <v>CINT</v>
          </cell>
          <cell r="C12303" t="str">
            <v/>
          </cell>
          <cell r="D12303" t="str">
            <v>S-7012 (BODY SAJA) GREY</v>
          </cell>
          <cell r="E12303">
            <v>44797</v>
          </cell>
          <cell r="F12303" t="str">
            <v>ROF</v>
          </cell>
          <cell r="G12303" t="str">
            <v>CI_BOARD</v>
          </cell>
          <cell r="H12303" t="str">
            <v>PC</v>
          </cell>
          <cell r="I12303" t="str">
            <v>CPR</v>
          </cell>
          <cell r="J12303" t="str">
            <v/>
          </cell>
          <cell r="K12303" t="str">
            <v>PD</v>
          </cell>
          <cell r="L12303" t="str">
            <v>3015</v>
          </cell>
          <cell r="M12303" t="str">
            <v>V</v>
          </cell>
          <cell r="N12303">
            <v>750100</v>
          </cell>
        </row>
        <row r="12304">
          <cell r="A12304" t="str">
            <v>RM-SHO-TRX-00-0055</v>
          </cell>
          <cell r="B12304" t="str">
            <v>CINT</v>
          </cell>
          <cell r="C12304" t="str">
            <v/>
          </cell>
          <cell r="D12304" t="str">
            <v>S-7012 (BODY SAJA) MAPLE</v>
          </cell>
          <cell r="E12304">
            <v>44797</v>
          </cell>
          <cell r="F12304" t="str">
            <v>ROF</v>
          </cell>
          <cell r="G12304" t="str">
            <v>CI_BOARD</v>
          </cell>
          <cell r="H12304" t="str">
            <v>PC</v>
          </cell>
          <cell r="I12304" t="str">
            <v>CPR</v>
          </cell>
          <cell r="J12304" t="str">
            <v/>
          </cell>
          <cell r="K12304" t="str">
            <v>PD</v>
          </cell>
          <cell r="L12304" t="str">
            <v>3015</v>
          </cell>
          <cell r="M12304" t="str">
            <v>V</v>
          </cell>
          <cell r="N12304">
            <v>750100</v>
          </cell>
        </row>
        <row r="12305">
          <cell r="A12305" t="str">
            <v>RM-SHO-TRX-00-0056</v>
          </cell>
          <cell r="B12305" t="str">
            <v>CINT</v>
          </cell>
          <cell r="C12305" t="str">
            <v/>
          </cell>
          <cell r="D12305" t="str">
            <v>S-7070 (BODY SAJA) GREY</v>
          </cell>
          <cell r="E12305">
            <v>44797</v>
          </cell>
          <cell r="F12305" t="str">
            <v>ROF</v>
          </cell>
          <cell r="G12305" t="str">
            <v>CI_BOARD</v>
          </cell>
          <cell r="H12305" t="str">
            <v>PC</v>
          </cell>
          <cell r="I12305" t="str">
            <v>CPR</v>
          </cell>
          <cell r="J12305" t="str">
            <v/>
          </cell>
          <cell r="K12305" t="str">
            <v>PD</v>
          </cell>
          <cell r="L12305" t="str">
            <v>3015</v>
          </cell>
          <cell r="M12305" t="str">
            <v>V</v>
          </cell>
          <cell r="N12305">
            <v>246566</v>
          </cell>
        </row>
        <row r="12306">
          <cell r="A12306" t="str">
            <v>RM-SHO-TRX-00-0057</v>
          </cell>
          <cell r="B12306" t="str">
            <v>CINT</v>
          </cell>
          <cell r="C12306" t="str">
            <v/>
          </cell>
          <cell r="D12306" t="str">
            <v>S-7070 (BODY SAJA) MAPLE</v>
          </cell>
          <cell r="E12306">
            <v>44797</v>
          </cell>
          <cell r="F12306" t="str">
            <v>ROF</v>
          </cell>
          <cell r="G12306" t="str">
            <v>CI_BOARD</v>
          </cell>
          <cell r="H12306" t="str">
            <v>PC</v>
          </cell>
          <cell r="I12306" t="str">
            <v>CPR</v>
          </cell>
          <cell r="J12306" t="str">
            <v/>
          </cell>
          <cell r="K12306" t="str">
            <v>PD</v>
          </cell>
          <cell r="L12306" t="str">
            <v>3015</v>
          </cell>
          <cell r="M12306" t="str">
            <v>V</v>
          </cell>
          <cell r="N12306">
            <v>831600</v>
          </cell>
        </row>
        <row r="12307">
          <cell r="A12307" t="str">
            <v>RM-SHO-TRX-00-0058</v>
          </cell>
          <cell r="B12307" t="str">
            <v>CINT</v>
          </cell>
          <cell r="C12307" t="str">
            <v/>
          </cell>
          <cell r="D12307" t="str">
            <v>S-7070 MAPLE</v>
          </cell>
          <cell r="E12307">
            <v>44797</v>
          </cell>
          <cell r="F12307" t="str">
            <v>ROF</v>
          </cell>
          <cell r="G12307" t="str">
            <v>CI_BOARD</v>
          </cell>
          <cell r="H12307" t="str">
            <v>PC</v>
          </cell>
          <cell r="I12307" t="str">
            <v>CPR</v>
          </cell>
          <cell r="J12307" t="str">
            <v/>
          </cell>
          <cell r="K12307" t="str">
            <v>PD</v>
          </cell>
          <cell r="L12307" t="str">
            <v>3015</v>
          </cell>
          <cell r="M12307" t="str">
            <v>V</v>
          </cell>
          <cell r="N12307">
            <v>891000</v>
          </cell>
        </row>
        <row r="12308">
          <cell r="A12308" t="str">
            <v>RM-SHO-TRX-00-0059</v>
          </cell>
          <cell r="B12308" t="str">
            <v>CINT</v>
          </cell>
          <cell r="C12308" t="str">
            <v/>
          </cell>
          <cell r="D12308" t="str">
            <v>S-7090 (BODY SAJA) GREY</v>
          </cell>
          <cell r="E12308">
            <v>44797</v>
          </cell>
          <cell r="F12308" t="str">
            <v>ROF</v>
          </cell>
          <cell r="G12308" t="str">
            <v>CI_BOARD</v>
          </cell>
          <cell r="H12308" t="str">
            <v>PC</v>
          </cell>
          <cell r="I12308" t="str">
            <v>CPR</v>
          </cell>
          <cell r="J12308" t="str">
            <v/>
          </cell>
          <cell r="K12308" t="str">
            <v>PD</v>
          </cell>
          <cell r="L12308" t="str">
            <v>3015</v>
          </cell>
          <cell r="M12308" t="str">
            <v>V</v>
          </cell>
          <cell r="N12308">
            <v>246566</v>
          </cell>
        </row>
        <row r="12309">
          <cell r="A12309" t="str">
            <v>RM-SHO-TRX-00-0060</v>
          </cell>
          <cell r="B12309" t="str">
            <v>CINT</v>
          </cell>
          <cell r="C12309" t="str">
            <v/>
          </cell>
          <cell r="D12309" t="str">
            <v>TABLE TOP 1010 (25X1000X1000 GREY)</v>
          </cell>
          <cell r="E12309">
            <v>44868</v>
          </cell>
          <cell r="F12309" t="str">
            <v>ROF</v>
          </cell>
          <cell r="G12309" t="str">
            <v>CI_BOARD</v>
          </cell>
          <cell r="H12309" t="str">
            <v>PC</v>
          </cell>
          <cell r="I12309" t="str">
            <v>CPR</v>
          </cell>
          <cell r="J12309" t="str">
            <v/>
          </cell>
          <cell r="K12309" t="str">
            <v>PD</v>
          </cell>
          <cell r="L12309" t="str">
            <v>3015</v>
          </cell>
          <cell r="M12309" t="str">
            <v>V</v>
          </cell>
          <cell r="N12309">
            <v>270000</v>
          </cell>
        </row>
        <row r="12310">
          <cell r="A12310" t="str">
            <v>RM-SHO-TRX-00-0061</v>
          </cell>
          <cell r="B12310" t="str">
            <v>CINT</v>
          </cell>
          <cell r="C12310" t="str">
            <v/>
          </cell>
          <cell r="D12310" t="str">
            <v>TABLE TOP 1010 (25X1000X1000 MAPLE)</v>
          </cell>
          <cell r="E12310">
            <v>44868</v>
          </cell>
          <cell r="F12310" t="str">
            <v>ROF</v>
          </cell>
          <cell r="G12310" t="str">
            <v>CI_BOARD</v>
          </cell>
          <cell r="H12310" t="str">
            <v>PC</v>
          </cell>
          <cell r="I12310" t="str">
            <v>CPR</v>
          </cell>
          <cell r="J12310" t="str">
            <v/>
          </cell>
          <cell r="K12310" t="str">
            <v>PD</v>
          </cell>
          <cell r="L12310" t="str">
            <v>3015</v>
          </cell>
          <cell r="M12310" t="str">
            <v>V</v>
          </cell>
          <cell r="N12310">
            <v>270000</v>
          </cell>
        </row>
        <row r="12311">
          <cell r="A12311" t="str">
            <v>RM-SHO-TRX-00-0062</v>
          </cell>
          <cell r="B12311" t="str">
            <v>CINT</v>
          </cell>
          <cell r="C12311" t="str">
            <v/>
          </cell>
          <cell r="D12311" t="str">
            <v>TABLE TOP 12 X 535 X 1155</v>
          </cell>
          <cell r="E12311">
            <v>44797</v>
          </cell>
          <cell r="F12311" t="str">
            <v>ROF</v>
          </cell>
          <cell r="G12311" t="str">
            <v>CI_BOARD</v>
          </cell>
          <cell r="H12311" t="str">
            <v>PC</v>
          </cell>
          <cell r="I12311" t="str">
            <v>CPR</v>
          </cell>
          <cell r="J12311" t="str">
            <v/>
          </cell>
          <cell r="K12311" t="str">
            <v>PD</v>
          </cell>
          <cell r="L12311" t="str">
            <v>3015</v>
          </cell>
          <cell r="M12311" t="str">
            <v>V</v>
          </cell>
          <cell r="N12311">
            <v>154400</v>
          </cell>
        </row>
        <row r="12312">
          <cell r="A12312" t="str">
            <v>RM-SHO-TRX-00-0063</v>
          </cell>
          <cell r="B12312" t="str">
            <v>CINT</v>
          </cell>
          <cell r="C12312" t="str">
            <v/>
          </cell>
          <cell r="D12312" t="str">
            <v>TABLE TOP 12 X 605 X 1155</v>
          </cell>
          <cell r="E12312">
            <v>44797</v>
          </cell>
          <cell r="F12312" t="str">
            <v>ROF</v>
          </cell>
          <cell r="G12312" t="str">
            <v>CI_BOARD</v>
          </cell>
          <cell r="H12312" t="str">
            <v>PC</v>
          </cell>
          <cell r="I12312" t="str">
            <v>CPR</v>
          </cell>
          <cell r="J12312" t="str">
            <v/>
          </cell>
          <cell r="K12312" t="str">
            <v>PD</v>
          </cell>
          <cell r="L12312" t="str">
            <v>3015</v>
          </cell>
          <cell r="M12312" t="str">
            <v>V</v>
          </cell>
          <cell r="N12312">
            <v>213800</v>
          </cell>
        </row>
        <row r="12313">
          <cell r="A12313" t="str">
            <v>RM-SHO-TRX-00-0064</v>
          </cell>
          <cell r="B12313" t="str">
            <v>CINT</v>
          </cell>
          <cell r="C12313" t="str">
            <v/>
          </cell>
          <cell r="D12313" t="str">
            <v>TABLE TOP 6012 KOTATSU (600 X 1200 X 27</v>
          </cell>
          <cell r="E12313">
            <v>44804</v>
          </cell>
          <cell r="F12313" t="str">
            <v>ROF</v>
          </cell>
          <cell r="G12313" t="str">
            <v>CI_OTH</v>
          </cell>
          <cell r="H12313" t="str">
            <v>PC</v>
          </cell>
          <cell r="I12313" t="str">
            <v>CPR</v>
          </cell>
          <cell r="J12313" t="str">
            <v/>
          </cell>
          <cell r="K12313" t="str">
            <v>PD</v>
          </cell>
          <cell r="L12313" t="str">
            <v>3015</v>
          </cell>
          <cell r="M12313" t="str">
            <v>V</v>
          </cell>
          <cell r="N12313">
            <v>231000</v>
          </cell>
        </row>
        <row r="12314">
          <cell r="A12314" t="str">
            <v>RM-SHO-TRX-00-0065</v>
          </cell>
          <cell r="B12314" t="str">
            <v>CINT</v>
          </cell>
          <cell r="C12314" t="str">
            <v/>
          </cell>
          <cell r="D12314" t="str">
            <v>TABLE TOP 7012 GREY</v>
          </cell>
          <cell r="E12314">
            <v>44797</v>
          </cell>
          <cell r="F12314" t="str">
            <v>ROF</v>
          </cell>
          <cell r="G12314" t="str">
            <v>CI_BOARD</v>
          </cell>
          <cell r="H12314" t="str">
            <v>PC</v>
          </cell>
          <cell r="I12314" t="str">
            <v>CPR</v>
          </cell>
          <cell r="J12314" t="str">
            <v/>
          </cell>
          <cell r="K12314" t="str">
            <v>PD</v>
          </cell>
          <cell r="L12314" t="str">
            <v>3015</v>
          </cell>
          <cell r="M12314" t="str">
            <v>V</v>
          </cell>
          <cell r="N12314">
            <v>275000</v>
          </cell>
        </row>
        <row r="12315">
          <cell r="A12315" t="str">
            <v>RM-SHO-TRX-00-0066</v>
          </cell>
          <cell r="B12315" t="str">
            <v>CINT</v>
          </cell>
          <cell r="C12315" t="str">
            <v/>
          </cell>
          <cell r="D12315" t="str">
            <v>TABLE TOP 7012 WOOD PATTERN</v>
          </cell>
          <cell r="E12315">
            <v>45232</v>
          </cell>
          <cell r="F12315" t="str">
            <v>ROF</v>
          </cell>
          <cell r="G12315" t="str">
            <v>CI_BOARD</v>
          </cell>
          <cell r="H12315" t="str">
            <v>PC</v>
          </cell>
          <cell r="I12315" t="str">
            <v>CPR</v>
          </cell>
          <cell r="J12315" t="str">
            <v/>
          </cell>
          <cell r="K12315" t="str">
            <v>PD</v>
          </cell>
          <cell r="L12315" t="str">
            <v>3015</v>
          </cell>
          <cell r="M12315" t="str">
            <v>V</v>
          </cell>
          <cell r="N12315">
            <v>275000</v>
          </cell>
        </row>
        <row r="12316">
          <cell r="A12316" t="str">
            <v>RM-SHO-TRX-00-0067</v>
          </cell>
          <cell r="B12316" t="str">
            <v>CINT</v>
          </cell>
          <cell r="C12316" t="str">
            <v/>
          </cell>
          <cell r="D12316" t="str">
            <v>TABLE TOP 7014 GREY</v>
          </cell>
          <cell r="E12316">
            <v>44804</v>
          </cell>
          <cell r="F12316" t="str">
            <v>ROF</v>
          </cell>
          <cell r="G12316" t="str">
            <v>CI_BOARD</v>
          </cell>
          <cell r="H12316" t="str">
            <v>PC</v>
          </cell>
          <cell r="I12316" t="str">
            <v>CPR</v>
          </cell>
          <cell r="J12316" t="str">
            <v/>
          </cell>
          <cell r="K12316" t="str">
            <v>PD</v>
          </cell>
          <cell r="L12316" t="str">
            <v>3015</v>
          </cell>
          <cell r="M12316" t="str">
            <v>V</v>
          </cell>
          <cell r="N12316">
            <v>342500</v>
          </cell>
        </row>
        <row r="12317">
          <cell r="A12317" t="str">
            <v>RM-SHO-TRX-00-0068</v>
          </cell>
          <cell r="B12317" t="str">
            <v>CINT</v>
          </cell>
          <cell r="C12317" t="str">
            <v/>
          </cell>
          <cell r="D12317" t="str">
            <v>TABLE TOP 7014 L GREY</v>
          </cell>
          <cell r="E12317">
            <v>44797</v>
          </cell>
          <cell r="F12317" t="str">
            <v>ROF</v>
          </cell>
          <cell r="G12317" t="str">
            <v>CI_BOARD</v>
          </cell>
          <cell r="H12317" t="str">
            <v>PC</v>
          </cell>
          <cell r="I12317" t="str">
            <v>CPR</v>
          </cell>
          <cell r="J12317" t="str">
            <v/>
          </cell>
          <cell r="K12317" t="str">
            <v>PD</v>
          </cell>
          <cell r="L12317" t="str">
            <v>3015</v>
          </cell>
          <cell r="M12317" t="str">
            <v>V</v>
          </cell>
          <cell r="N12317">
            <v>323286</v>
          </cell>
        </row>
        <row r="12318">
          <cell r="A12318" t="str">
            <v>RM-SHO-TRX-00-0069</v>
          </cell>
          <cell r="B12318" t="str">
            <v>CINT</v>
          </cell>
          <cell r="C12318" t="str">
            <v/>
          </cell>
          <cell r="D12318" t="str">
            <v>TABLE TOP 7014 R WOOD PATTERN</v>
          </cell>
          <cell r="E12318">
            <v>44797</v>
          </cell>
          <cell r="F12318" t="str">
            <v>ROF</v>
          </cell>
          <cell r="G12318" t="str">
            <v>CI_BOARD</v>
          </cell>
          <cell r="H12318" t="str">
            <v>PC</v>
          </cell>
          <cell r="I12318" t="str">
            <v>CPR</v>
          </cell>
          <cell r="J12318" t="str">
            <v/>
          </cell>
          <cell r="K12318" t="str">
            <v>PD</v>
          </cell>
          <cell r="L12318" t="str">
            <v>3015</v>
          </cell>
          <cell r="M12318" t="str">
            <v>V</v>
          </cell>
          <cell r="N12318">
            <v>342600</v>
          </cell>
        </row>
        <row r="12319">
          <cell r="A12319" t="str">
            <v>RM-SHO-TRX-00-0070</v>
          </cell>
          <cell r="B12319" t="str">
            <v>CINT</v>
          </cell>
          <cell r="C12319" t="str">
            <v/>
          </cell>
          <cell r="D12319" t="str">
            <v>TABLE TOP 7014 WOOD PATTERN</v>
          </cell>
          <cell r="E12319">
            <v>44921</v>
          </cell>
          <cell r="F12319" t="str">
            <v>ROF</v>
          </cell>
          <cell r="G12319" t="str">
            <v>CI_BOARD</v>
          </cell>
          <cell r="H12319" t="str">
            <v>PC</v>
          </cell>
          <cell r="I12319" t="str">
            <v>CPR</v>
          </cell>
          <cell r="J12319" t="str">
            <v/>
          </cell>
          <cell r="K12319" t="str">
            <v>PD</v>
          </cell>
          <cell r="L12319" t="str">
            <v>3015</v>
          </cell>
          <cell r="M12319" t="str">
            <v>V</v>
          </cell>
          <cell r="N12319">
            <v>342500</v>
          </cell>
        </row>
        <row r="12320">
          <cell r="A12320" t="str">
            <v>RM-SHO-TRX-00-0071</v>
          </cell>
          <cell r="B12320" t="str">
            <v>CINT</v>
          </cell>
          <cell r="C12320" t="str">
            <v/>
          </cell>
          <cell r="D12320" t="str">
            <v>TABLE TOP 750 X 750 X 25 GREY</v>
          </cell>
          <cell r="E12320">
            <v>44797</v>
          </cell>
          <cell r="F12320" t="str">
            <v>ROF</v>
          </cell>
          <cell r="G12320" t="str">
            <v>CI_BOARD</v>
          </cell>
          <cell r="H12320" t="str">
            <v>PC</v>
          </cell>
          <cell r="I12320" t="str">
            <v>CPR</v>
          </cell>
          <cell r="J12320" t="str">
            <v/>
          </cell>
          <cell r="K12320" t="str">
            <v>PD</v>
          </cell>
          <cell r="L12320" t="str">
            <v>3015</v>
          </cell>
          <cell r="M12320" t="str">
            <v>V</v>
          </cell>
          <cell r="N12320">
            <v>191000</v>
          </cell>
        </row>
        <row r="12321">
          <cell r="A12321" t="str">
            <v>RM-SHO-TRX-00-0072</v>
          </cell>
          <cell r="B12321" t="str">
            <v>CINT</v>
          </cell>
          <cell r="C12321" t="str">
            <v/>
          </cell>
          <cell r="D12321" t="str">
            <v>TABLE TOP T-5512 (25X1200X550 ) MAPLE</v>
          </cell>
          <cell r="E12321">
            <v>44797</v>
          </cell>
          <cell r="F12321" t="str">
            <v>ROF</v>
          </cell>
          <cell r="G12321" t="str">
            <v>CI_BOARD</v>
          </cell>
          <cell r="H12321" t="str">
            <v>PC</v>
          </cell>
          <cell r="I12321" t="str">
            <v>CPR</v>
          </cell>
          <cell r="J12321" t="str">
            <v/>
          </cell>
          <cell r="K12321" t="str">
            <v>PD</v>
          </cell>
          <cell r="L12321" t="str">
            <v>3015</v>
          </cell>
          <cell r="M12321" t="str">
            <v>V</v>
          </cell>
          <cell r="N12321">
            <v>224000</v>
          </cell>
        </row>
        <row r="12322">
          <cell r="A12322" t="str">
            <v>RM-SHO-TRX-00-0073</v>
          </cell>
          <cell r="B12322" t="str">
            <v>CINT</v>
          </cell>
          <cell r="C12322" t="str">
            <v/>
          </cell>
          <cell r="D12322" t="str">
            <v>TABLE TOP T-5512 (25X1200X550 GREY)</v>
          </cell>
          <cell r="E12322">
            <v>44868</v>
          </cell>
          <cell r="F12322" t="str">
            <v>ROF</v>
          </cell>
          <cell r="G12322" t="str">
            <v>CI_BOARD</v>
          </cell>
          <cell r="H12322" t="str">
            <v>PC</v>
          </cell>
          <cell r="I12322" t="str">
            <v>CPR</v>
          </cell>
          <cell r="J12322" t="str">
            <v/>
          </cell>
          <cell r="K12322" t="str">
            <v>PD</v>
          </cell>
          <cell r="L12322" t="str">
            <v>3015</v>
          </cell>
          <cell r="M12322" t="str">
            <v>V</v>
          </cell>
          <cell r="N12322">
            <v>95556</v>
          </cell>
        </row>
        <row r="12323">
          <cell r="A12323" t="str">
            <v>RM-SHO-TRX-00-0074</v>
          </cell>
          <cell r="B12323" t="str">
            <v>CINT</v>
          </cell>
          <cell r="C12323" t="str">
            <v/>
          </cell>
          <cell r="D12323" t="str">
            <v>TABLE TOP T-6012 FB</v>
          </cell>
          <cell r="E12323">
            <v>44797</v>
          </cell>
          <cell r="F12323" t="str">
            <v>ROF</v>
          </cell>
          <cell r="G12323" t="str">
            <v>CI_BOARD</v>
          </cell>
          <cell r="H12323" t="str">
            <v>PC</v>
          </cell>
          <cell r="I12323" t="str">
            <v>CPR</v>
          </cell>
          <cell r="J12323" t="str">
            <v/>
          </cell>
          <cell r="K12323" t="str">
            <v>PD</v>
          </cell>
          <cell r="L12323" t="str">
            <v>3015</v>
          </cell>
          <cell r="M12323" t="str">
            <v>V</v>
          </cell>
          <cell r="N12323">
            <v>269000</v>
          </cell>
        </row>
        <row r="12324">
          <cell r="A12324" t="str">
            <v>RM-SHO-TRX-00-0075</v>
          </cell>
          <cell r="B12324" t="str">
            <v>CINT</v>
          </cell>
          <cell r="C12324" t="str">
            <v/>
          </cell>
          <cell r="D12324" t="str">
            <v>TABLE TOP T-6012 KOTATSU PLYWOOD BROWN</v>
          </cell>
          <cell r="E12324">
            <v>44797</v>
          </cell>
          <cell r="F12324" t="str">
            <v>ROF</v>
          </cell>
          <cell r="G12324" t="str">
            <v>CI_BOARD</v>
          </cell>
          <cell r="H12324" t="str">
            <v>PC</v>
          </cell>
          <cell r="I12324" t="str">
            <v>CPR</v>
          </cell>
          <cell r="J12324" t="str">
            <v/>
          </cell>
          <cell r="K12324" t="str">
            <v>PD</v>
          </cell>
          <cell r="L12324" t="str">
            <v>3015</v>
          </cell>
          <cell r="M12324" t="str">
            <v>V</v>
          </cell>
          <cell r="N12324">
            <v>269000</v>
          </cell>
        </row>
        <row r="12325">
          <cell r="A12325" t="str">
            <v>RM-SHO-TRX-00-0076</v>
          </cell>
          <cell r="B12325" t="str">
            <v>CINT</v>
          </cell>
          <cell r="C12325" t="str">
            <v/>
          </cell>
          <cell r="D12325" t="str">
            <v>TABLE TOP T-7012 DARK BROWN</v>
          </cell>
          <cell r="E12325">
            <v>44797</v>
          </cell>
          <cell r="F12325" t="str">
            <v>ROF</v>
          </cell>
          <cell r="G12325" t="str">
            <v>CI_BOARD</v>
          </cell>
          <cell r="H12325" t="str">
            <v>PC</v>
          </cell>
          <cell r="I12325" t="str">
            <v>CPR</v>
          </cell>
          <cell r="J12325" t="str">
            <v/>
          </cell>
          <cell r="K12325" t="str">
            <v>PD</v>
          </cell>
          <cell r="L12325" t="str">
            <v>3015</v>
          </cell>
          <cell r="M12325" t="str">
            <v>V</v>
          </cell>
          <cell r="N12325">
            <v>255200</v>
          </cell>
        </row>
        <row r="12326">
          <cell r="A12326" t="str">
            <v>RM-SHO-TRX-00-0077</v>
          </cell>
          <cell r="B12326" t="str">
            <v>CINT</v>
          </cell>
          <cell r="C12326" t="str">
            <v/>
          </cell>
          <cell r="D12326" t="str">
            <v>TABLE TOP T-7012 GREY TANPA LUBANG</v>
          </cell>
          <cell r="E12326">
            <v>44797</v>
          </cell>
          <cell r="F12326" t="str">
            <v>ROF</v>
          </cell>
          <cell r="G12326" t="str">
            <v>CI_BOARD</v>
          </cell>
          <cell r="H12326" t="str">
            <v>PC</v>
          </cell>
          <cell r="I12326" t="str">
            <v>CPR</v>
          </cell>
          <cell r="J12326" t="str">
            <v/>
          </cell>
          <cell r="K12326" t="str">
            <v>PD</v>
          </cell>
          <cell r="L12326" t="str">
            <v>3015</v>
          </cell>
          <cell r="M12326" t="str">
            <v>V</v>
          </cell>
          <cell r="N12326">
            <v>265500</v>
          </cell>
        </row>
        <row r="12327">
          <cell r="A12327" t="str">
            <v>RM-SHO-TRX-00-0078</v>
          </cell>
          <cell r="B12327" t="str">
            <v>CINT</v>
          </cell>
          <cell r="C12327" t="str">
            <v/>
          </cell>
          <cell r="D12327" t="str">
            <v>TABLE TOP T-7012 MAPLE LUBANG GROMET P00</v>
          </cell>
          <cell r="E12327">
            <v>44797</v>
          </cell>
          <cell r="F12327" t="str">
            <v>ROF</v>
          </cell>
          <cell r="G12327" t="str">
            <v>CI_BOARD</v>
          </cell>
          <cell r="H12327" t="str">
            <v>PC</v>
          </cell>
          <cell r="I12327" t="str">
            <v>CPR</v>
          </cell>
          <cell r="J12327" t="str">
            <v/>
          </cell>
          <cell r="K12327" t="str">
            <v>PD</v>
          </cell>
          <cell r="L12327" t="str">
            <v>3015</v>
          </cell>
          <cell r="M12327" t="str">
            <v>V</v>
          </cell>
          <cell r="N12327">
            <v>275000</v>
          </cell>
        </row>
        <row r="12328">
          <cell r="A12328" t="str">
            <v>RM-SHO-TRX-00-0079</v>
          </cell>
          <cell r="B12328" t="str">
            <v>CINT</v>
          </cell>
          <cell r="C12328" t="str">
            <v/>
          </cell>
          <cell r="D12328" t="str">
            <v>TABLE TOP T-7012 MAPLE TANPA LUBANG</v>
          </cell>
          <cell r="E12328">
            <v>44868</v>
          </cell>
          <cell r="F12328" t="str">
            <v>ROF</v>
          </cell>
          <cell r="G12328" t="str">
            <v>CI_BOARD</v>
          </cell>
          <cell r="H12328" t="str">
            <v>PC</v>
          </cell>
          <cell r="I12328" t="str">
            <v>CPR</v>
          </cell>
          <cell r="J12328" t="str">
            <v/>
          </cell>
          <cell r="K12328" t="str">
            <v>PD</v>
          </cell>
          <cell r="L12328" t="str">
            <v>3015</v>
          </cell>
          <cell r="M12328" t="str">
            <v>V</v>
          </cell>
          <cell r="N12328">
            <v>275000</v>
          </cell>
        </row>
        <row r="12329">
          <cell r="A12329" t="str">
            <v>RM-SHO-TRX-00-0080</v>
          </cell>
          <cell r="B12329" t="str">
            <v>CINT</v>
          </cell>
          <cell r="C12329" t="str">
            <v/>
          </cell>
          <cell r="D12329" t="str">
            <v>TABLE TOP T-7014 GREY TANPA LUBANG</v>
          </cell>
          <cell r="E12329">
            <v>44797</v>
          </cell>
          <cell r="F12329" t="str">
            <v>ROF</v>
          </cell>
          <cell r="G12329" t="str">
            <v>CI_BOARD</v>
          </cell>
          <cell r="H12329" t="str">
            <v>PC</v>
          </cell>
          <cell r="I12329" t="str">
            <v>CPR</v>
          </cell>
          <cell r="J12329" t="str">
            <v/>
          </cell>
          <cell r="K12329" t="str">
            <v>PD</v>
          </cell>
          <cell r="L12329" t="str">
            <v>3015</v>
          </cell>
          <cell r="M12329" t="str">
            <v>V</v>
          </cell>
          <cell r="N12329">
            <v>331000</v>
          </cell>
        </row>
        <row r="12330">
          <cell r="A12330" t="str">
            <v>RM-SHO-TRX-00-0081</v>
          </cell>
          <cell r="B12330" t="str">
            <v>CINT</v>
          </cell>
          <cell r="C12330" t="str">
            <v/>
          </cell>
          <cell r="D12330" t="str">
            <v>TABLE TOP T-7014 MAPLE TANPA LUBANG</v>
          </cell>
          <cell r="E12330">
            <v>44797</v>
          </cell>
          <cell r="F12330" t="str">
            <v>ROF</v>
          </cell>
          <cell r="G12330" t="str">
            <v>CI_BOARD</v>
          </cell>
          <cell r="H12330" t="str">
            <v>PC</v>
          </cell>
          <cell r="I12330" t="str">
            <v>CPR</v>
          </cell>
          <cell r="J12330" t="str">
            <v/>
          </cell>
          <cell r="K12330" t="str">
            <v>PD</v>
          </cell>
          <cell r="L12330" t="str">
            <v>3015</v>
          </cell>
          <cell r="M12330" t="str">
            <v>V</v>
          </cell>
          <cell r="N12330">
            <v>331000</v>
          </cell>
        </row>
        <row r="12331">
          <cell r="A12331" t="str">
            <v>RM-SHO-TRX-00-0082</v>
          </cell>
          <cell r="B12331" t="str">
            <v>CINT</v>
          </cell>
          <cell r="C12331" t="str">
            <v/>
          </cell>
          <cell r="D12331" t="str">
            <v>TABLE TOP T-7014 OKAMURA</v>
          </cell>
          <cell r="E12331">
            <v>44797</v>
          </cell>
          <cell r="F12331" t="str">
            <v>ROF</v>
          </cell>
          <cell r="G12331" t="str">
            <v>CI_BOARD</v>
          </cell>
          <cell r="H12331" t="str">
            <v>PC</v>
          </cell>
          <cell r="I12331" t="str">
            <v>CPR</v>
          </cell>
          <cell r="J12331" t="str">
            <v/>
          </cell>
          <cell r="K12331" t="str">
            <v>PD</v>
          </cell>
          <cell r="L12331" t="str">
            <v>3015</v>
          </cell>
          <cell r="M12331" t="str">
            <v>V</v>
          </cell>
          <cell r="N12331">
            <v>605325</v>
          </cell>
        </row>
        <row r="12332">
          <cell r="A12332" t="str">
            <v>RM-SHO-TRX-00-0083</v>
          </cell>
          <cell r="B12332" t="str">
            <v>CINT</v>
          </cell>
          <cell r="C12332" t="str">
            <v/>
          </cell>
          <cell r="D12332" t="str">
            <v>TABLE TOP T-7014L GREY</v>
          </cell>
          <cell r="E12332">
            <v>44797</v>
          </cell>
          <cell r="F12332" t="str">
            <v>ROF</v>
          </cell>
          <cell r="G12332" t="str">
            <v>CI_BOARD</v>
          </cell>
          <cell r="H12332" t="str">
            <v>PC</v>
          </cell>
          <cell r="I12332" t="str">
            <v>CPR</v>
          </cell>
          <cell r="J12332" t="str">
            <v/>
          </cell>
          <cell r="K12332" t="str">
            <v>PD</v>
          </cell>
          <cell r="L12332" t="str">
            <v>3015</v>
          </cell>
          <cell r="M12332" t="str">
            <v>V</v>
          </cell>
          <cell r="N12332">
            <v>77</v>
          </cell>
        </row>
        <row r="12333">
          <cell r="A12333" t="str">
            <v>RM-SHO-TRX-00-0084</v>
          </cell>
          <cell r="B12333" t="str">
            <v>CINT</v>
          </cell>
          <cell r="C12333" t="str">
            <v/>
          </cell>
          <cell r="D12333" t="str">
            <v>TABLE TOP T-7014L MAPLE</v>
          </cell>
          <cell r="E12333">
            <v>44797</v>
          </cell>
          <cell r="F12333" t="str">
            <v>ROF</v>
          </cell>
          <cell r="G12333" t="str">
            <v>CI_BOARD</v>
          </cell>
          <cell r="H12333" t="str">
            <v>PC</v>
          </cell>
          <cell r="I12333" t="str">
            <v>CPR</v>
          </cell>
          <cell r="J12333" t="str">
            <v/>
          </cell>
          <cell r="K12333" t="str">
            <v>PD</v>
          </cell>
          <cell r="L12333" t="str">
            <v>3015</v>
          </cell>
          <cell r="M12333" t="str">
            <v>V</v>
          </cell>
          <cell r="N12333">
            <v>303500</v>
          </cell>
        </row>
        <row r="12334">
          <cell r="A12334" t="str">
            <v>RM-SHO-TRX-00-0085</v>
          </cell>
          <cell r="B12334" t="str">
            <v>CINT</v>
          </cell>
          <cell r="C12334" t="str">
            <v/>
          </cell>
          <cell r="D12334" t="str">
            <v>TABLE TOP T-7014R GREY</v>
          </cell>
          <cell r="E12334">
            <v>44797</v>
          </cell>
          <cell r="F12334" t="str">
            <v>ROF</v>
          </cell>
          <cell r="G12334" t="str">
            <v>CI_BOARD</v>
          </cell>
          <cell r="H12334" t="str">
            <v>PC</v>
          </cell>
          <cell r="I12334" t="str">
            <v>CPR</v>
          </cell>
          <cell r="J12334" t="str">
            <v/>
          </cell>
          <cell r="K12334" t="str">
            <v>PD</v>
          </cell>
          <cell r="L12334" t="str">
            <v>3015</v>
          </cell>
          <cell r="M12334" t="str">
            <v>V</v>
          </cell>
          <cell r="N12334">
            <v>530000</v>
          </cell>
        </row>
        <row r="12335">
          <cell r="A12335" t="str">
            <v>RM-SHO-TRX-00-0086</v>
          </cell>
          <cell r="B12335" t="str">
            <v>CINT</v>
          </cell>
          <cell r="C12335" t="str">
            <v/>
          </cell>
          <cell r="D12335" t="str">
            <v>TABLE TOP T-7014R MAPLE</v>
          </cell>
          <cell r="E12335">
            <v>44797</v>
          </cell>
          <cell r="F12335" t="str">
            <v>ROF</v>
          </cell>
          <cell r="G12335" t="str">
            <v>CI_BOARD</v>
          </cell>
          <cell r="H12335" t="str">
            <v>PC</v>
          </cell>
          <cell r="I12335" t="str">
            <v>CPR</v>
          </cell>
          <cell r="J12335" t="str">
            <v/>
          </cell>
          <cell r="K12335" t="str">
            <v>PD</v>
          </cell>
          <cell r="L12335" t="str">
            <v>3015</v>
          </cell>
          <cell r="M12335" t="str">
            <v>V</v>
          </cell>
          <cell r="N12335">
            <v>530000</v>
          </cell>
        </row>
        <row r="12336">
          <cell r="A12336" t="str">
            <v>RM-SHO-TRX-00-0087</v>
          </cell>
          <cell r="B12336" t="str">
            <v>CINT</v>
          </cell>
          <cell r="C12336" t="str">
            <v/>
          </cell>
          <cell r="D12336" t="str">
            <v>TABLE TOP T-7090</v>
          </cell>
          <cell r="E12336">
            <v>44797</v>
          </cell>
          <cell r="F12336" t="str">
            <v>ROF</v>
          </cell>
          <cell r="G12336" t="str">
            <v>CI_BOARD</v>
          </cell>
          <cell r="H12336" t="str">
            <v>PC</v>
          </cell>
          <cell r="I12336" t="str">
            <v>CPR</v>
          </cell>
          <cell r="J12336" t="str">
            <v/>
          </cell>
          <cell r="K12336" t="str">
            <v>PD</v>
          </cell>
          <cell r="L12336" t="str">
            <v>3015</v>
          </cell>
          <cell r="M12336" t="str">
            <v>V</v>
          </cell>
          <cell r="N12336">
            <v>805466</v>
          </cell>
        </row>
        <row r="12337">
          <cell r="A12337" t="str">
            <v>RM-SHO-TRX-00-0088</v>
          </cell>
          <cell r="B12337" t="str">
            <v>CINT</v>
          </cell>
          <cell r="C12337" t="str">
            <v/>
          </cell>
          <cell r="D12337" t="str">
            <v>TABLE TOP T-7575 ( 750 X 750 X 25 MAPLE)</v>
          </cell>
          <cell r="E12337">
            <v>44797</v>
          </cell>
          <cell r="F12337" t="str">
            <v>ROF</v>
          </cell>
          <cell r="G12337" t="str">
            <v>CI_BOARD</v>
          </cell>
          <cell r="H12337" t="str">
            <v>PC</v>
          </cell>
          <cell r="I12337" t="str">
            <v>CPR</v>
          </cell>
          <cell r="J12337" t="str">
            <v/>
          </cell>
          <cell r="K12337" t="str">
            <v>PD</v>
          </cell>
          <cell r="L12337" t="str">
            <v>3015</v>
          </cell>
          <cell r="M12337" t="str">
            <v>V</v>
          </cell>
          <cell r="N12337">
            <v>186790</v>
          </cell>
        </row>
        <row r="12338">
          <cell r="A12338" t="str">
            <v>RM-SHO-TRX-00-0089</v>
          </cell>
          <cell r="B12338" t="str">
            <v>CINT</v>
          </cell>
          <cell r="C12338" t="str">
            <v/>
          </cell>
          <cell r="D12338" t="str">
            <v>TOP TABLE 2400 X 800 X 25 MM</v>
          </cell>
          <cell r="E12338">
            <v>44797</v>
          </cell>
          <cell r="F12338" t="str">
            <v>ROF</v>
          </cell>
          <cell r="G12338" t="str">
            <v>CI_BOARD</v>
          </cell>
          <cell r="H12338" t="str">
            <v>PC</v>
          </cell>
          <cell r="I12338" t="str">
            <v>CPR</v>
          </cell>
          <cell r="J12338" t="str">
            <v/>
          </cell>
          <cell r="K12338" t="str">
            <v>PD</v>
          </cell>
          <cell r="L12338" t="str">
            <v>3015</v>
          </cell>
          <cell r="M12338" t="str">
            <v>V</v>
          </cell>
          <cell r="N12338">
            <v>572000</v>
          </cell>
        </row>
        <row r="12339">
          <cell r="A12339" t="str">
            <v>RM-SHO-TRX-00-0090</v>
          </cell>
          <cell r="B12339" t="str">
            <v>CINT</v>
          </cell>
          <cell r="C12339" t="str">
            <v/>
          </cell>
          <cell r="D12339" t="str">
            <v>STOPPER PENSIL</v>
          </cell>
          <cell r="E12339">
            <v>44825</v>
          </cell>
          <cell r="F12339" t="str">
            <v>ROF</v>
          </cell>
          <cell r="G12339" t="str">
            <v>CI_BOARD</v>
          </cell>
          <cell r="H12339" t="str">
            <v>PC</v>
          </cell>
          <cell r="I12339" t="str">
            <v>CPR</v>
          </cell>
          <cell r="J12339" t="str">
            <v/>
          </cell>
          <cell r="K12339" t="str">
            <v>PD</v>
          </cell>
          <cell r="L12339" t="str">
            <v>3015</v>
          </cell>
          <cell r="M12339" t="str">
            <v>V</v>
          </cell>
          <cell r="N12339">
            <v>22500</v>
          </cell>
        </row>
        <row r="12340">
          <cell r="A12340" t="str">
            <v>RM-SHO-TRX-00-0091</v>
          </cell>
          <cell r="B12340" t="str">
            <v>CINT</v>
          </cell>
          <cell r="C12340" t="str">
            <v/>
          </cell>
          <cell r="D12340" t="str">
            <v>TABLE TOP T-7012 MEJA GAMBAR GREY</v>
          </cell>
          <cell r="E12340">
            <v>44825</v>
          </cell>
          <cell r="F12340" t="str">
            <v>ROF</v>
          </cell>
          <cell r="G12340" t="str">
            <v>CI_BOARD</v>
          </cell>
          <cell r="H12340" t="str">
            <v>PC</v>
          </cell>
          <cell r="I12340" t="str">
            <v>CPR</v>
          </cell>
          <cell r="J12340" t="str">
            <v/>
          </cell>
          <cell r="K12340" t="str">
            <v>PD</v>
          </cell>
          <cell r="L12340" t="str">
            <v>3015</v>
          </cell>
          <cell r="M12340" t="str">
            <v>V</v>
          </cell>
          <cell r="N12340">
            <v>275000</v>
          </cell>
        </row>
        <row r="12341">
          <cell r="A12341" t="str">
            <v>RM-SHO-TRX-00-0092</v>
          </cell>
          <cell r="B12341" t="str">
            <v>CINT</v>
          </cell>
          <cell r="C12341" t="str">
            <v/>
          </cell>
          <cell r="D12341" t="str">
            <v>DRAWER T-7012 MAPLE BR-108 PINE</v>
          </cell>
          <cell r="E12341">
            <v>0</v>
          </cell>
          <cell r="F12341" t="str">
            <v>ROF</v>
          </cell>
          <cell r="G12341" t="str">
            <v>CI_BOARD</v>
          </cell>
          <cell r="H12341" t="str">
            <v>PC</v>
          </cell>
          <cell r="I12341" t="str">
            <v>CPR</v>
          </cell>
          <cell r="J12341" t="str">
            <v/>
          </cell>
          <cell r="K12341" t="str">
            <v>PD</v>
          </cell>
          <cell r="L12341" t="str">
            <v>3015</v>
          </cell>
          <cell r="M12341" t="str">
            <v>V</v>
          </cell>
          <cell r="N12341">
            <v>530000</v>
          </cell>
        </row>
        <row r="12342">
          <cell r="A12342" t="str">
            <v>RM-SHO-TRX-00-0093</v>
          </cell>
          <cell r="B12342" t="str">
            <v>CINT</v>
          </cell>
          <cell r="C12342" t="str">
            <v/>
          </cell>
          <cell r="D12342" t="str">
            <v>TABLE TOP T-7012 DRAWER MAPLE BR108PINE</v>
          </cell>
          <cell r="E12342">
            <v>0</v>
          </cell>
          <cell r="F12342" t="str">
            <v>ROF</v>
          </cell>
          <cell r="G12342" t="str">
            <v>CI_BOARD</v>
          </cell>
          <cell r="H12342" t="str">
            <v>PC</v>
          </cell>
          <cell r="I12342" t="str">
            <v>CPR</v>
          </cell>
          <cell r="J12342" t="str">
            <v/>
          </cell>
          <cell r="K12342" t="str">
            <v>PD</v>
          </cell>
          <cell r="L12342" t="str">
            <v>3015</v>
          </cell>
          <cell r="M12342" t="str">
            <v>V</v>
          </cell>
          <cell r="N12342">
            <v>285000</v>
          </cell>
        </row>
        <row r="12343">
          <cell r="A12343" t="str">
            <v>RM-SHO-TRX-00-0094</v>
          </cell>
          <cell r="B12343" t="str">
            <v>CINT</v>
          </cell>
          <cell r="C12343" t="str">
            <v/>
          </cell>
          <cell r="D12343" t="str">
            <v>TABLE TOP T-7014 CUSTOM MAPLE (1800X800)</v>
          </cell>
          <cell r="E12343">
            <v>0</v>
          </cell>
          <cell r="F12343" t="str">
            <v>ROF</v>
          </cell>
          <cell r="G12343" t="str">
            <v>CI_BOARD</v>
          </cell>
          <cell r="H12343" t="str">
            <v>PC</v>
          </cell>
          <cell r="I12343" t="str">
            <v>CPR</v>
          </cell>
          <cell r="J12343" t="str">
            <v/>
          </cell>
          <cell r="K12343" t="str">
            <v>PD</v>
          </cell>
          <cell r="L12343" t="str">
            <v>3015</v>
          </cell>
          <cell r="M12343" t="str">
            <v>V</v>
          </cell>
          <cell r="N12343">
            <v>237500</v>
          </cell>
        </row>
        <row r="12344">
          <cell r="A12344" t="str">
            <v>RM-SHO-TRX-00-0095</v>
          </cell>
          <cell r="B12344" t="str">
            <v>CINT</v>
          </cell>
          <cell r="C12344" t="str">
            <v/>
          </cell>
          <cell r="D12344" t="str">
            <v>TABLE TOP T-1010 DBO</v>
          </cell>
          <cell r="E12344">
            <v>44945</v>
          </cell>
          <cell r="F12344" t="str">
            <v>ROF</v>
          </cell>
          <cell r="G12344" t="str">
            <v>CI_BOARD</v>
          </cell>
          <cell r="H12344" t="str">
            <v>PC</v>
          </cell>
          <cell r="I12344" t="str">
            <v>CPR</v>
          </cell>
          <cell r="J12344" t="str">
            <v/>
          </cell>
          <cell r="K12344" t="str">
            <v>PD</v>
          </cell>
          <cell r="L12344" t="str">
            <v>3015</v>
          </cell>
          <cell r="M12344" t="str">
            <v>V</v>
          </cell>
          <cell r="N12344">
            <v>270000</v>
          </cell>
        </row>
        <row r="12345">
          <cell r="A12345" t="str">
            <v>RM-SHO-TRX-00-0096</v>
          </cell>
          <cell r="B12345" t="str">
            <v>CINT</v>
          </cell>
          <cell r="C12345" t="str">
            <v/>
          </cell>
          <cell r="D12345" t="str">
            <v>T.TOP PAUD R-100 YELLOW + LOGO TANGSEL</v>
          </cell>
          <cell r="E12345">
            <v>44923</v>
          </cell>
          <cell r="F12345" t="str">
            <v>ROF</v>
          </cell>
          <cell r="G12345" t="str">
            <v>CI_BOARD</v>
          </cell>
          <cell r="H12345" t="str">
            <v>PC</v>
          </cell>
          <cell r="I12345" t="str">
            <v>CPR</v>
          </cell>
          <cell r="J12345" t="str">
            <v/>
          </cell>
          <cell r="K12345" t="str">
            <v>PD</v>
          </cell>
          <cell r="L12345" t="str">
            <v>3015</v>
          </cell>
          <cell r="M12345" t="str">
            <v>V</v>
          </cell>
          <cell r="N12345">
            <v>188500</v>
          </cell>
        </row>
        <row r="12346">
          <cell r="A12346" t="str">
            <v>RM-SHO-TRX-00-0097</v>
          </cell>
          <cell r="B12346" t="str">
            <v>CINT</v>
          </cell>
          <cell r="C12346" t="str">
            <v/>
          </cell>
          <cell r="D12346" t="str">
            <v>TABLE TOP R-120 TH 039 AA LIGHT GREEN</v>
          </cell>
          <cell r="E12346">
            <v>44966</v>
          </cell>
          <cell r="F12346" t="str">
            <v>ROF</v>
          </cell>
          <cell r="G12346" t="str">
            <v>CI_BOARD</v>
          </cell>
          <cell r="H12346" t="str">
            <v>PC</v>
          </cell>
          <cell r="I12346" t="str">
            <v>CPR</v>
          </cell>
          <cell r="J12346" t="str">
            <v/>
          </cell>
          <cell r="K12346" t="str">
            <v>PD</v>
          </cell>
          <cell r="L12346" t="str">
            <v>3015</v>
          </cell>
          <cell r="M12346" t="str">
            <v>V</v>
          </cell>
          <cell r="N12346">
            <v>473000</v>
          </cell>
        </row>
        <row r="12347">
          <cell r="A12347" t="str">
            <v>RM-SHO-TRX-00-0098</v>
          </cell>
          <cell r="B12347" t="str">
            <v>CINT</v>
          </cell>
          <cell r="C12347" t="str">
            <v/>
          </cell>
          <cell r="D12347" t="str">
            <v>TABLE TOP R-120 TH-005 AA SUNSHIN YELLOW</v>
          </cell>
          <cell r="E12347">
            <v>44966</v>
          </cell>
          <cell r="F12347" t="str">
            <v>ROF</v>
          </cell>
          <cell r="G12347" t="str">
            <v>CI_BOARD</v>
          </cell>
          <cell r="H12347" t="str">
            <v>PC</v>
          </cell>
          <cell r="I12347" t="str">
            <v>CPR</v>
          </cell>
          <cell r="J12347" t="str">
            <v/>
          </cell>
          <cell r="K12347" t="str">
            <v>PD</v>
          </cell>
          <cell r="L12347" t="str">
            <v>3015</v>
          </cell>
          <cell r="M12347" t="str">
            <v>V</v>
          </cell>
          <cell r="N12347">
            <v>473000</v>
          </cell>
        </row>
        <row r="12348">
          <cell r="A12348" t="str">
            <v>RM-SHO-TRX-00-0099</v>
          </cell>
          <cell r="B12348" t="str">
            <v>CINT</v>
          </cell>
          <cell r="C12348" t="str">
            <v/>
          </cell>
          <cell r="D12348" t="str">
            <v>TABLE TOP R-120 TH 026 AA BABY BLUE</v>
          </cell>
          <cell r="E12348">
            <v>44966</v>
          </cell>
          <cell r="F12348" t="str">
            <v>ROF</v>
          </cell>
          <cell r="G12348" t="str">
            <v>CI_BOARD</v>
          </cell>
          <cell r="H12348" t="str">
            <v>PC</v>
          </cell>
          <cell r="I12348" t="str">
            <v>CPR</v>
          </cell>
          <cell r="J12348" t="str">
            <v/>
          </cell>
          <cell r="K12348" t="str">
            <v>PD</v>
          </cell>
          <cell r="L12348" t="str">
            <v>3015</v>
          </cell>
          <cell r="M12348" t="str">
            <v>V</v>
          </cell>
          <cell r="N12348">
            <v>473000</v>
          </cell>
        </row>
        <row r="12349">
          <cell r="A12349" t="str">
            <v>RM-SHO-TRX-00-0100</v>
          </cell>
          <cell r="B12349" t="str">
            <v>CINT</v>
          </cell>
          <cell r="C12349" t="str">
            <v/>
          </cell>
          <cell r="D12349" t="str">
            <v>TABLE TOP R-120 TH 018 AA BRIGHT PINK</v>
          </cell>
          <cell r="E12349">
            <v>44966</v>
          </cell>
          <cell r="F12349" t="str">
            <v>ROF</v>
          </cell>
          <cell r="G12349" t="str">
            <v>CI_BOARD</v>
          </cell>
          <cell r="H12349" t="str">
            <v>PC</v>
          </cell>
          <cell r="I12349" t="str">
            <v>CPR</v>
          </cell>
          <cell r="J12349" t="str">
            <v/>
          </cell>
          <cell r="K12349" t="str">
            <v>PD</v>
          </cell>
          <cell r="L12349" t="str">
            <v>3015</v>
          </cell>
          <cell r="M12349" t="str">
            <v>V</v>
          </cell>
          <cell r="N12349">
            <v>473000</v>
          </cell>
        </row>
        <row r="12350">
          <cell r="A12350" t="str">
            <v>RM-SHO-TRX-00-0101</v>
          </cell>
          <cell r="B12350" t="str">
            <v>CINT</v>
          </cell>
          <cell r="C12350" t="str">
            <v/>
          </cell>
          <cell r="D12350" t="str">
            <v>TABLE TOP CUST T-5512 (1200 X 600) MAPLE</v>
          </cell>
          <cell r="E12350">
            <v>44992</v>
          </cell>
          <cell r="F12350" t="str">
            <v>ROF</v>
          </cell>
          <cell r="G12350" t="str">
            <v>CI_BOARD</v>
          </cell>
          <cell r="H12350" t="str">
            <v>PC</v>
          </cell>
          <cell r="I12350" t="str">
            <v>CPR</v>
          </cell>
          <cell r="J12350" t="str">
            <v/>
          </cell>
          <cell r="K12350" t="str">
            <v>PD</v>
          </cell>
          <cell r="L12350" t="str">
            <v>3015</v>
          </cell>
          <cell r="M12350" t="str">
            <v>V</v>
          </cell>
          <cell r="N12350">
            <v>224000</v>
          </cell>
        </row>
        <row r="12351">
          <cell r="A12351" t="str">
            <v>RM-SHO-TRX-00-0102</v>
          </cell>
          <cell r="B12351" t="str">
            <v>CINT</v>
          </cell>
          <cell r="C12351" t="str">
            <v/>
          </cell>
          <cell r="D12351" t="str">
            <v>T.TOP PAUD R-100 YELLOW</v>
          </cell>
          <cell r="E12351">
            <v>45175</v>
          </cell>
          <cell r="F12351" t="str">
            <v>ROF</v>
          </cell>
          <cell r="G12351" t="str">
            <v>CI_BOARD</v>
          </cell>
          <cell r="H12351" t="str">
            <v>PC</v>
          </cell>
          <cell r="I12351" t="str">
            <v>CPR</v>
          </cell>
          <cell r="J12351" t="str">
            <v/>
          </cell>
          <cell r="K12351" t="str">
            <v>PD</v>
          </cell>
          <cell r="L12351" t="str">
            <v>3015</v>
          </cell>
          <cell r="M12351" t="str">
            <v>V</v>
          </cell>
          <cell r="N12351">
            <v>10</v>
          </cell>
        </row>
        <row r="12352">
          <cell r="A12352" t="str">
            <v>RM-SHO-TRX-00-0103</v>
          </cell>
          <cell r="B12352" t="str">
            <v>CINT</v>
          </cell>
          <cell r="C12352" t="str">
            <v/>
          </cell>
          <cell r="D12352" t="str">
            <v>TABLE TOP T-60 DBO MB 041</v>
          </cell>
          <cell r="E12352">
            <v>0</v>
          </cell>
          <cell r="F12352" t="str">
            <v>ROF</v>
          </cell>
          <cell r="G12352" t="str">
            <v>CI_BOARD</v>
          </cell>
          <cell r="H12352" t="str">
            <v>PC</v>
          </cell>
          <cell r="I12352" t="str">
            <v>CPR</v>
          </cell>
          <cell r="J12352" t="str">
            <v/>
          </cell>
          <cell r="K12352" t="str">
            <v>PD</v>
          </cell>
          <cell r="L12352" t="str">
            <v>3015</v>
          </cell>
          <cell r="M12352" t="str">
            <v>V</v>
          </cell>
          <cell r="N12352">
            <v>185000</v>
          </cell>
        </row>
        <row r="12353">
          <cell r="A12353" t="str">
            <v>RM-SHO-TRX-00-0104</v>
          </cell>
          <cell r="B12353" t="str">
            <v>CINT</v>
          </cell>
          <cell r="C12353" t="str">
            <v/>
          </cell>
          <cell r="D12353" t="str">
            <v>TABLE TOP R-100 TH 026 AA BABY BLUE</v>
          </cell>
          <cell r="E12353">
            <v>45300</v>
          </cell>
          <cell r="F12353" t="str">
            <v>ROF</v>
          </cell>
          <cell r="G12353" t="str">
            <v>CI_BOARD</v>
          </cell>
          <cell r="H12353" t="str">
            <v>PC</v>
          </cell>
          <cell r="I12353" t="str">
            <v>CPR</v>
          </cell>
          <cell r="J12353" t="str">
            <v/>
          </cell>
          <cell r="K12353" t="str">
            <v>PD</v>
          </cell>
          <cell r="L12353" t="str">
            <v>3015</v>
          </cell>
          <cell r="M12353" t="str">
            <v>V</v>
          </cell>
          <cell r="N12353">
            <v>458000</v>
          </cell>
        </row>
        <row r="12354">
          <cell r="A12354" t="str">
            <v>RM-SMS-000-SC-0001</v>
          </cell>
          <cell r="B12354" t="str">
            <v>CINT</v>
          </cell>
          <cell r="C12354" t="str">
            <v/>
          </cell>
          <cell r="D12354" t="str">
            <v>SEAT / BACK CUSHION CENTER</v>
          </cell>
          <cell r="E12354">
            <v>44797</v>
          </cell>
          <cell r="F12354" t="str">
            <v>ROF</v>
          </cell>
          <cell r="G12354" t="str">
            <v>CI_OTH</v>
          </cell>
          <cell r="H12354" t="str">
            <v>PC</v>
          </cell>
          <cell r="I12354" t="str">
            <v>CPR</v>
          </cell>
          <cell r="J12354" t="str">
            <v/>
          </cell>
          <cell r="K12354" t="str">
            <v>PD</v>
          </cell>
          <cell r="L12354" t="str">
            <v>3015</v>
          </cell>
          <cell r="M12354" t="str">
            <v>V</v>
          </cell>
          <cell r="N12354">
            <v>950000</v>
          </cell>
        </row>
        <row r="12355">
          <cell r="A12355" t="str">
            <v>RM-SMS-000-SC-0002</v>
          </cell>
          <cell r="B12355" t="str">
            <v>CINT</v>
          </cell>
          <cell r="C12355" t="str">
            <v/>
          </cell>
          <cell r="D12355" t="str">
            <v>SEAT / BACK CUSHION HADAP</v>
          </cell>
          <cell r="E12355">
            <v>44797</v>
          </cell>
          <cell r="F12355" t="str">
            <v>ROF</v>
          </cell>
          <cell r="G12355" t="str">
            <v>CI_OTH</v>
          </cell>
          <cell r="H12355" t="str">
            <v>PC</v>
          </cell>
          <cell r="I12355" t="str">
            <v>CPR</v>
          </cell>
          <cell r="J12355" t="str">
            <v/>
          </cell>
          <cell r="K12355" t="str">
            <v>PD</v>
          </cell>
          <cell r="L12355" t="str">
            <v>3015</v>
          </cell>
          <cell r="M12355" t="str">
            <v>V</v>
          </cell>
          <cell r="N12355">
            <v>950000</v>
          </cell>
        </row>
        <row r="12356">
          <cell r="A12356" t="str">
            <v>RM-SMS-000-SC-0003</v>
          </cell>
          <cell r="B12356" t="str">
            <v>CINT</v>
          </cell>
          <cell r="C12356" t="str">
            <v/>
          </cell>
          <cell r="D12356" t="str">
            <v>SEAT / BACK CUSHION LEFT</v>
          </cell>
          <cell r="E12356">
            <v>44797</v>
          </cell>
          <cell r="F12356" t="str">
            <v>ROF</v>
          </cell>
          <cell r="G12356" t="str">
            <v>CI_OTH</v>
          </cell>
          <cell r="H12356" t="str">
            <v>PC</v>
          </cell>
          <cell r="I12356" t="str">
            <v>CPR</v>
          </cell>
          <cell r="J12356" t="str">
            <v/>
          </cell>
          <cell r="K12356" t="str">
            <v>PD</v>
          </cell>
          <cell r="L12356" t="str">
            <v>3015</v>
          </cell>
          <cell r="M12356" t="str">
            <v>V</v>
          </cell>
          <cell r="N12356">
            <v>950000</v>
          </cell>
        </row>
        <row r="12357">
          <cell r="A12357" t="str">
            <v>RM-SMS-000-SC-0004</v>
          </cell>
          <cell r="B12357" t="str">
            <v>CINT</v>
          </cell>
          <cell r="C12357" t="str">
            <v/>
          </cell>
          <cell r="D12357" t="str">
            <v>SEAT / BACK CUSHION RIGHT</v>
          </cell>
          <cell r="E12357">
            <v>44797</v>
          </cell>
          <cell r="F12357" t="str">
            <v>ROF</v>
          </cell>
          <cell r="G12357" t="str">
            <v>CI_OTH</v>
          </cell>
          <cell r="H12357" t="str">
            <v>PC</v>
          </cell>
          <cell r="I12357" t="str">
            <v>CPR</v>
          </cell>
          <cell r="J12357" t="str">
            <v/>
          </cell>
          <cell r="K12357" t="str">
            <v>PD</v>
          </cell>
          <cell r="L12357" t="str">
            <v>3015</v>
          </cell>
          <cell r="M12357" t="str">
            <v>V</v>
          </cell>
          <cell r="N12357">
            <v>950000</v>
          </cell>
        </row>
        <row r="12358">
          <cell r="A12358" t="str">
            <v>RM-SMS-000-SC-0005</v>
          </cell>
          <cell r="B12358" t="str">
            <v>CINT</v>
          </cell>
          <cell r="C12358" t="str">
            <v/>
          </cell>
          <cell r="D12358" t="str">
            <v>SEAT BACK CUSHION SAMSUNG 2</v>
          </cell>
          <cell r="E12358">
            <v>44797</v>
          </cell>
          <cell r="F12358" t="str">
            <v>ROF</v>
          </cell>
          <cell r="G12358" t="str">
            <v>CI_OTH</v>
          </cell>
          <cell r="H12358" t="str">
            <v>PC</v>
          </cell>
          <cell r="I12358" t="str">
            <v>CPR</v>
          </cell>
          <cell r="J12358" t="str">
            <v/>
          </cell>
          <cell r="K12358" t="str">
            <v>PD</v>
          </cell>
          <cell r="L12358" t="str">
            <v>3015</v>
          </cell>
          <cell r="M12358" t="str">
            <v>V</v>
          </cell>
          <cell r="N12358">
            <v>950000</v>
          </cell>
        </row>
        <row r="12359">
          <cell r="A12359" t="str">
            <v>RM-SMS-000-SC-0006</v>
          </cell>
          <cell r="B12359" t="str">
            <v>CINT</v>
          </cell>
          <cell r="C12359" t="str">
            <v/>
          </cell>
          <cell r="D12359" t="str">
            <v>SEAT BACK CUSHION SAMSUNG ABU</v>
          </cell>
          <cell r="E12359">
            <v>44797</v>
          </cell>
          <cell r="F12359" t="str">
            <v>ROF</v>
          </cell>
          <cell r="G12359" t="str">
            <v>CI_OTH</v>
          </cell>
          <cell r="H12359" t="str">
            <v>PC</v>
          </cell>
          <cell r="I12359" t="str">
            <v>CPR</v>
          </cell>
          <cell r="J12359" t="str">
            <v/>
          </cell>
          <cell r="K12359" t="str">
            <v>PD</v>
          </cell>
          <cell r="L12359" t="str">
            <v>3015</v>
          </cell>
          <cell r="M12359" t="str">
            <v>V</v>
          </cell>
          <cell r="N12359">
            <v>350000</v>
          </cell>
        </row>
        <row r="12360">
          <cell r="A12360" t="str">
            <v>RM-SMS-000-SC-0007</v>
          </cell>
          <cell r="B12360" t="str">
            <v>CINT</v>
          </cell>
          <cell r="C12360" t="str">
            <v/>
          </cell>
          <cell r="D12360" t="str">
            <v>SEAT BACK CUSHION SAMSUNG BLUE</v>
          </cell>
          <cell r="E12360">
            <v>44797</v>
          </cell>
          <cell r="F12360" t="str">
            <v>ROF</v>
          </cell>
          <cell r="G12360" t="str">
            <v>CI_OTH</v>
          </cell>
          <cell r="H12360" t="str">
            <v>PC</v>
          </cell>
          <cell r="I12360" t="str">
            <v>CPR</v>
          </cell>
          <cell r="J12360" t="str">
            <v/>
          </cell>
          <cell r="K12360" t="str">
            <v>PD</v>
          </cell>
          <cell r="L12360" t="str">
            <v>3015</v>
          </cell>
          <cell r="M12360" t="str">
            <v>V</v>
          </cell>
          <cell r="N12360">
            <v>350000</v>
          </cell>
        </row>
        <row r="12361">
          <cell r="A12361" t="str">
            <v>RM-SMS-000-SC-0008</v>
          </cell>
          <cell r="B12361" t="str">
            <v>CINT</v>
          </cell>
          <cell r="C12361" t="str">
            <v/>
          </cell>
          <cell r="D12361" t="str">
            <v>SEAT BACK CUSHION SAMSUNG BROWN</v>
          </cell>
          <cell r="E12361">
            <v>44797</v>
          </cell>
          <cell r="F12361" t="str">
            <v>ROF</v>
          </cell>
          <cell r="G12361" t="str">
            <v>CI_OTH</v>
          </cell>
          <cell r="H12361" t="str">
            <v>PC</v>
          </cell>
          <cell r="I12361" t="str">
            <v>CPR</v>
          </cell>
          <cell r="J12361" t="str">
            <v/>
          </cell>
          <cell r="K12361" t="str">
            <v>PD</v>
          </cell>
          <cell r="L12361" t="str">
            <v>3015</v>
          </cell>
          <cell r="M12361" t="str">
            <v>V</v>
          </cell>
          <cell r="N12361">
            <v>350000</v>
          </cell>
        </row>
        <row r="12362">
          <cell r="A12362" t="str">
            <v>RM-SMS-000-SC-0009</v>
          </cell>
          <cell r="B12362" t="str">
            <v>CINT</v>
          </cell>
          <cell r="C12362" t="str">
            <v/>
          </cell>
          <cell r="D12362" t="str">
            <v>SEAT BACK CUSHION SAMSUNG GREEN</v>
          </cell>
          <cell r="E12362">
            <v>44797</v>
          </cell>
          <cell r="F12362" t="str">
            <v>ROF</v>
          </cell>
          <cell r="G12362" t="str">
            <v>CI_OTH</v>
          </cell>
          <cell r="H12362" t="str">
            <v>PC</v>
          </cell>
          <cell r="I12362" t="str">
            <v>CPR</v>
          </cell>
          <cell r="J12362" t="str">
            <v/>
          </cell>
          <cell r="K12362" t="str">
            <v>PD</v>
          </cell>
          <cell r="L12362" t="str">
            <v>3015</v>
          </cell>
          <cell r="M12362" t="str">
            <v>V</v>
          </cell>
          <cell r="N12362">
            <v>350000</v>
          </cell>
        </row>
        <row r="12363">
          <cell r="A12363" t="str">
            <v>RM-SMS-000-SC-0010</v>
          </cell>
          <cell r="B12363" t="str">
            <v>CINT</v>
          </cell>
          <cell r="C12363" t="str">
            <v/>
          </cell>
          <cell r="D12363" t="str">
            <v>SEAT BACK CUSHION SAMSUNG GREY</v>
          </cell>
          <cell r="E12363">
            <v>44936</v>
          </cell>
          <cell r="F12363" t="str">
            <v>ROF</v>
          </cell>
          <cell r="G12363" t="str">
            <v>CI_OTH</v>
          </cell>
          <cell r="H12363" t="str">
            <v>PC</v>
          </cell>
          <cell r="I12363" t="str">
            <v>CPR</v>
          </cell>
          <cell r="J12363" t="str">
            <v/>
          </cell>
          <cell r="K12363" t="str">
            <v>PD</v>
          </cell>
          <cell r="L12363" t="str">
            <v>3015</v>
          </cell>
          <cell r="M12363" t="str">
            <v>V</v>
          </cell>
          <cell r="N12363">
            <v>350000</v>
          </cell>
        </row>
        <row r="12364">
          <cell r="A12364" t="str">
            <v>RM-SMS-000-SC-0011</v>
          </cell>
          <cell r="B12364" t="str">
            <v>CINT</v>
          </cell>
          <cell r="C12364" t="str">
            <v/>
          </cell>
          <cell r="D12364" t="str">
            <v>SEAT BACK CUSHION SAMSUNG ORANGE</v>
          </cell>
          <cell r="E12364">
            <v>45293</v>
          </cell>
          <cell r="F12364" t="str">
            <v>ROF</v>
          </cell>
          <cell r="G12364" t="str">
            <v>CI_OTH</v>
          </cell>
          <cell r="H12364" t="str">
            <v>PC</v>
          </cell>
          <cell r="I12364" t="str">
            <v>CPR</v>
          </cell>
          <cell r="J12364" t="str">
            <v/>
          </cell>
          <cell r="K12364" t="str">
            <v>PD</v>
          </cell>
          <cell r="L12364" t="str">
            <v>3015</v>
          </cell>
          <cell r="M12364" t="str">
            <v>V</v>
          </cell>
          <cell r="N12364">
            <v>350000</v>
          </cell>
        </row>
        <row r="12365">
          <cell r="A12365" t="str">
            <v>RM-SMS-000-SC-0012</v>
          </cell>
          <cell r="B12365" t="str">
            <v>CINT</v>
          </cell>
          <cell r="C12365" t="str">
            <v/>
          </cell>
          <cell r="D12365" t="str">
            <v>SEAT BACK CUSHION SAMSUNG RED</v>
          </cell>
          <cell r="E12365">
            <v>44797</v>
          </cell>
          <cell r="F12365" t="str">
            <v>ROF</v>
          </cell>
          <cell r="G12365" t="str">
            <v>CI_OTH</v>
          </cell>
          <cell r="H12365" t="str">
            <v>PC</v>
          </cell>
          <cell r="I12365" t="str">
            <v>CPR</v>
          </cell>
          <cell r="J12365" t="str">
            <v/>
          </cell>
          <cell r="K12365" t="str">
            <v>PD</v>
          </cell>
          <cell r="L12365" t="str">
            <v>3015</v>
          </cell>
          <cell r="M12365" t="str">
            <v>V</v>
          </cell>
          <cell r="N12365">
            <v>350000</v>
          </cell>
        </row>
        <row r="12366">
          <cell r="A12366" t="str">
            <v>RM-SMS-DUS-00-0001</v>
          </cell>
          <cell r="B12366" t="str">
            <v>CINT</v>
          </cell>
          <cell r="C12366" t="str">
            <v/>
          </cell>
          <cell r="D12366" t="str">
            <v>PACKING CASE</v>
          </cell>
          <cell r="E12366">
            <v>44797</v>
          </cell>
          <cell r="F12366" t="str">
            <v>ROF</v>
          </cell>
          <cell r="G12366" t="str">
            <v>CI_DUS</v>
          </cell>
          <cell r="H12366" t="str">
            <v>PC</v>
          </cell>
          <cell r="I12366" t="str">
            <v>CPR</v>
          </cell>
          <cell r="J12366" t="str">
            <v/>
          </cell>
          <cell r="K12366" t="str">
            <v>PD</v>
          </cell>
          <cell r="L12366" t="str">
            <v>3015</v>
          </cell>
          <cell r="M12366" t="str">
            <v>V</v>
          </cell>
          <cell r="N12366">
            <v>25000</v>
          </cell>
        </row>
        <row r="12367">
          <cell r="A12367" t="str">
            <v>RM-SMS-FAB-00-0002</v>
          </cell>
          <cell r="B12367" t="str">
            <v>CINT</v>
          </cell>
          <cell r="C12367" t="str">
            <v/>
          </cell>
          <cell r="D12367" t="str">
            <v>KAIN MIRACLE ORANGE</v>
          </cell>
          <cell r="E12367">
            <v>44797</v>
          </cell>
          <cell r="F12367" t="str">
            <v>ROF</v>
          </cell>
          <cell r="G12367" t="str">
            <v>CI_KAIN</v>
          </cell>
          <cell r="H12367" t="str">
            <v>M</v>
          </cell>
          <cell r="I12367" t="str">
            <v>CPR</v>
          </cell>
          <cell r="J12367" t="str">
            <v/>
          </cell>
          <cell r="K12367" t="str">
            <v>PD</v>
          </cell>
          <cell r="L12367" t="str">
            <v>3015</v>
          </cell>
          <cell r="M12367" t="str">
            <v>V</v>
          </cell>
          <cell r="N12367">
            <v>45000</v>
          </cell>
        </row>
        <row r="12368">
          <cell r="A12368" t="str">
            <v>RM-SMS-FAB-GI-0001</v>
          </cell>
          <cell r="B12368" t="str">
            <v>CINT</v>
          </cell>
          <cell r="C12368" t="str">
            <v/>
          </cell>
          <cell r="D12368" t="str">
            <v>SEAT COVER SAMSUNG</v>
          </cell>
          <cell r="E12368">
            <v>44876</v>
          </cell>
          <cell r="F12368" t="str">
            <v>ROF</v>
          </cell>
          <cell r="G12368" t="str">
            <v>CI_KAIN</v>
          </cell>
          <cell r="H12368" t="str">
            <v>PC</v>
          </cell>
          <cell r="I12368" t="str">
            <v>CPR</v>
          </cell>
          <cell r="J12368" t="str">
            <v/>
          </cell>
          <cell r="K12368" t="str">
            <v>PD</v>
          </cell>
          <cell r="L12368" t="str">
            <v>3015</v>
          </cell>
          <cell r="M12368" t="str">
            <v>V</v>
          </cell>
          <cell r="N12368">
            <v>521000</v>
          </cell>
        </row>
        <row r="12369">
          <cell r="A12369" t="str">
            <v>RM-SMS-FOM-00-0001</v>
          </cell>
          <cell r="B12369" t="str">
            <v>CINT</v>
          </cell>
          <cell r="C12369" t="str">
            <v/>
          </cell>
          <cell r="D12369" t="str">
            <v>BUSA KURSI SAMSUNG</v>
          </cell>
          <cell r="E12369">
            <v>44797</v>
          </cell>
          <cell r="F12369" t="str">
            <v>ROF</v>
          </cell>
          <cell r="G12369" t="str">
            <v>CI_BUSA</v>
          </cell>
          <cell r="H12369" t="str">
            <v>PC</v>
          </cell>
          <cell r="I12369" t="str">
            <v>CPR</v>
          </cell>
          <cell r="J12369" t="str">
            <v/>
          </cell>
          <cell r="K12369" t="str">
            <v>PD</v>
          </cell>
          <cell r="L12369" t="str">
            <v>3015</v>
          </cell>
          <cell r="M12369" t="str">
            <v>V</v>
          </cell>
          <cell r="N12369">
            <v>1282500</v>
          </cell>
        </row>
        <row r="12370">
          <cell r="A12370" t="str">
            <v>RM-SMS-ICT-SC-0001</v>
          </cell>
          <cell r="B12370" t="str">
            <v>CINT</v>
          </cell>
          <cell r="C12370" t="str">
            <v/>
          </cell>
          <cell r="D12370" t="str">
            <v>BRACKET SEAT JOINT</v>
          </cell>
          <cell r="E12370">
            <v>45169</v>
          </cell>
          <cell r="F12370" t="str">
            <v>ROF</v>
          </cell>
          <cell r="G12370" t="str">
            <v>CI_ICT</v>
          </cell>
          <cell r="H12370" t="str">
            <v>PC</v>
          </cell>
          <cell r="I12370" t="str">
            <v>CPR</v>
          </cell>
          <cell r="J12370" t="str">
            <v/>
          </cell>
          <cell r="K12370" t="str">
            <v>PD</v>
          </cell>
          <cell r="L12370" t="str">
            <v>3015</v>
          </cell>
          <cell r="M12370" t="str">
            <v>V</v>
          </cell>
          <cell r="N12370">
            <v>11285</v>
          </cell>
        </row>
        <row r="12371">
          <cell r="A12371" t="str">
            <v>RM-SMS-ICT-SC-0002</v>
          </cell>
          <cell r="B12371" t="str">
            <v>CINT</v>
          </cell>
          <cell r="C12371" t="str">
            <v/>
          </cell>
          <cell r="D12371" t="str">
            <v>HOLDER JOINT LEG 1</v>
          </cell>
          <cell r="E12371">
            <v>44797</v>
          </cell>
          <cell r="F12371" t="str">
            <v>ROF</v>
          </cell>
          <cell r="G12371" t="str">
            <v>CI_ICT</v>
          </cell>
          <cell r="H12371" t="str">
            <v>PC</v>
          </cell>
          <cell r="I12371" t="str">
            <v>CPR</v>
          </cell>
          <cell r="J12371" t="str">
            <v/>
          </cell>
          <cell r="K12371" t="str">
            <v>PD</v>
          </cell>
          <cell r="L12371" t="str">
            <v>3015</v>
          </cell>
          <cell r="M12371" t="str">
            <v>V</v>
          </cell>
          <cell r="N12371">
            <v>7500</v>
          </cell>
        </row>
        <row r="12372">
          <cell r="A12372" t="str">
            <v>RM-SMS-ICT-SC-0003</v>
          </cell>
          <cell r="B12372" t="str">
            <v>CINT</v>
          </cell>
          <cell r="C12372" t="str">
            <v/>
          </cell>
          <cell r="D12372" t="str">
            <v>HOLDER JOINT LEG 2</v>
          </cell>
          <cell r="E12372">
            <v>44797</v>
          </cell>
          <cell r="F12372" t="str">
            <v>ROF</v>
          </cell>
          <cell r="G12372" t="str">
            <v>CI_ICT</v>
          </cell>
          <cell r="H12372" t="str">
            <v>PC</v>
          </cell>
          <cell r="I12372" t="str">
            <v>CPR</v>
          </cell>
          <cell r="J12372" t="str">
            <v/>
          </cell>
          <cell r="K12372" t="str">
            <v>PD</v>
          </cell>
          <cell r="L12372" t="str">
            <v>3015</v>
          </cell>
          <cell r="M12372" t="str">
            <v>V</v>
          </cell>
          <cell r="N12372">
            <v>2566</v>
          </cell>
        </row>
        <row r="12373">
          <cell r="A12373" t="str">
            <v>RM-SMS-ICT-SC-0004</v>
          </cell>
          <cell r="B12373" t="str">
            <v>CINT</v>
          </cell>
          <cell r="C12373" t="str">
            <v/>
          </cell>
          <cell r="D12373" t="str">
            <v>HOLDER JOINT LEG SAMSUNG CHAIR</v>
          </cell>
          <cell r="E12373">
            <v>44797</v>
          </cell>
          <cell r="F12373" t="str">
            <v>ROF</v>
          </cell>
          <cell r="G12373" t="str">
            <v>CI_ICT</v>
          </cell>
          <cell r="H12373" t="str">
            <v>PC</v>
          </cell>
          <cell r="I12373" t="str">
            <v>CPR</v>
          </cell>
          <cell r="J12373" t="str">
            <v/>
          </cell>
          <cell r="K12373" t="str">
            <v>PD</v>
          </cell>
          <cell r="L12373" t="str">
            <v>3015</v>
          </cell>
          <cell r="M12373" t="str">
            <v>V</v>
          </cell>
          <cell r="N12373">
            <v>27500</v>
          </cell>
        </row>
        <row r="12374">
          <cell r="A12374" t="str">
            <v>RM-SMS-PIP-00-0001</v>
          </cell>
          <cell r="B12374" t="str">
            <v>CINT</v>
          </cell>
          <cell r="C12374" t="str">
            <v/>
          </cell>
          <cell r="D12374" t="str">
            <v>PIPA 15.9 X 1.4 X 1576 HELES 2 UJUNG</v>
          </cell>
          <cell r="E12374">
            <v>44926</v>
          </cell>
          <cell r="F12374" t="str">
            <v>ROF</v>
          </cell>
          <cell r="G12374" t="str">
            <v>CI_PIPA</v>
          </cell>
          <cell r="H12374" t="str">
            <v>PC</v>
          </cell>
          <cell r="I12374" t="str">
            <v>CPR</v>
          </cell>
          <cell r="J12374" t="str">
            <v/>
          </cell>
          <cell r="K12374" t="str">
            <v>PD</v>
          </cell>
          <cell r="L12374" t="str">
            <v>3015</v>
          </cell>
          <cell r="M12374" t="str">
            <v>V</v>
          </cell>
          <cell r="N12374">
            <v>17357</v>
          </cell>
        </row>
        <row r="12375">
          <cell r="A12375" t="str">
            <v>RM-SMS-PIP-00-0002</v>
          </cell>
          <cell r="B12375" t="str">
            <v>CINT</v>
          </cell>
          <cell r="C12375" t="str">
            <v/>
          </cell>
          <cell r="D12375" t="str">
            <v>PIPA 38.1 X 1.7 X 6000</v>
          </cell>
          <cell r="E12375">
            <v>44797</v>
          </cell>
          <cell r="F12375" t="str">
            <v>ROF</v>
          </cell>
          <cell r="G12375" t="str">
            <v>CI_PIPA</v>
          </cell>
          <cell r="H12375" t="str">
            <v>PC</v>
          </cell>
          <cell r="I12375" t="str">
            <v>CPR</v>
          </cell>
          <cell r="J12375" t="str">
            <v/>
          </cell>
          <cell r="K12375" t="str">
            <v>PD</v>
          </cell>
          <cell r="L12375" t="str">
            <v>3015</v>
          </cell>
          <cell r="M12375" t="str">
            <v>V</v>
          </cell>
          <cell r="N12375">
            <v>160000</v>
          </cell>
        </row>
        <row r="12376">
          <cell r="A12376" t="str">
            <v>RM-SMS-PIP-00-0003</v>
          </cell>
          <cell r="B12376" t="str">
            <v>CINT</v>
          </cell>
          <cell r="C12376" t="str">
            <v/>
          </cell>
          <cell r="D12376" t="str">
            <v>PIPA ├ÿ 15.9 X 1.6 X 1670</v>
          </cell>
          <cell r="E12376">
            <v>44797</v>
          </cell>
          <cell r="F12376" t="str">
            <v>ROF</v>
          </cell>
          <cell r="G12376" t="str">
            <v>CI_PIPA</v>
          </cell>
          <cell r="H12376" t="str">
            <v>PC</v>
          </cell>
          <cell r="I12376" t="str">
            <v>CPR</v>
          </cell>
          <cell r="J12376" t="str">
            <v/>
          </cell>
          <cell r="K12376" t="str">
            <v>PD</v>
          </cell>
          <cell r="L12376" t="str">
            <v>3015</v>
          </cell>
          <cell r="M12376" t="str">
            <v>V</v>
          </cell>
          <cell r="N12376">
            <v>19317</v>
          </cell>
        </row>
        <row r="12377">
          <cell r="A12377" t="str">
            <v>RM-SMS-PIP-00-0004</v>
          </cell>
          <cell r="B12377" t="str">
            <v>CINT</v>
          </cell>
          <cell r="C12377" t="str">
            <v/>
          </cell>
          <cell r="D12377" t="str">
            <v>PIPA ├ÿ 22.2 X 1.6 X 1040 , STKM 11A</v>
          </cell>
          <cell r="E12377">
            <v>45232</v>
          </cell>
          <cell r="F12377" t="str">
            <v>ROF</v>
          </cell>
          <cell r="G12377" t="str">
            <v>CI_PIPA</v>
          </cell>
          <cell r="H12377" t="str">
            <v>PC</v>
          </cell>
          <cell r="I12377" t="str">
            <v>CPR</v>
          </cell>
          <cell r="J12377" t="str">
            <v/>
          </cell>
          <cell r="K12377" t="str">
            <v>PD</v>
          </cell>
          <cell r="L12377" t="str">
            <v>3015</v>
          </cell>
          <cell r="M12377" t="str">
            <v>V</v>
          </cell>
          <cell r="N12377">
            <v>18597</v>
          </cell>
        </row>
        <row r="12378">
          <cell r="A12378" t="str">
            <v>RM-SMS-PIP-00-0005</v>
          </cell>
          <cell r="B12378" t="str">
            <v>CINT</v>
          </cell>
          <cell r="C12378" t="str">
            <v/>
          </cell>
          <cell r="D12378" t="str">
            <v>PIPA ├ÿ 25.4 X 2.0 X 3630 , STKM 11A</v>
          </cell>
          <cell r="E12378">
            <v>45232</v>
          </cell>
          <cell r="F12378" t="str">
            <v>ROF</v>
          </cell>
          <cell r="G12378" t="str">
            <v>CI_PIPA</v>
          </cell>
          <cell r="H12378" t="str">
            <v>PC</v>
          </cell>
          <cell r="I12378" t="str">
            <v>CPR</v>
          </cell>
          <cell r="J12378" t="str">
            <v/>
          </cell>
          <cell r="K12378" t="str">
            <v>PD</v>
          </cell>
          <cell r="L12378" t="str">
            <v>3015</v>
          </cell>
          <cell r="M12378" t="str">
            <v>V</v>
          </cell>
          <cell r="N12378">
            <v>87750</v>
          </cell>
        </row>
        <row r="12379">
          <cell r="A12379" t="str">
            <v>RM-SMS-PIP-00-0006</v>
          </cell>
          <cell r="B12379" t="str">
            <v>CINT</v>
          </cell>
          <cell r="C12379" t="str">
            <v/>
          </cell>
          <cell r="D12379" t="str">
            <v>PIPA ├ÿ 38.1 X 1.6 X 1551</v>
          </cell>
          <cell r="E12379">
            <v>44797</v>
          </cell>
          <cell r="F12379" t="str">
            <v>ROF</v>
          </cell>
          <cell r="G12379" t="str">
            <v>CI_PIPA</v>
          </cell>
          <cell r="H12379" t="str">
            <v>PC</v>
          </cell>
          <cell r="I12379" t="str">
            <v>CPR</v>
          </cell>
          <cell r="J12379" t="str">
            <v/>
          </cell>
          <cell r="K12379" t="str">
            <v>PD</v>
          </cell>
          <cell r="L12379" t="str">
            <v>3015</v>
          </cell>
          <cell r="M12379" t="str">
            <v>V</v>
          </cell>
          <cell r="N12379">
            <v>29931</v>
          </cell>
        </row>
        <row r="12380">
          <cell r="A12380" t="str">
            <v>RM-SMS-PIP-00-0007</v>
          </cell>
          <cell r="B12380" t="str">
            <v>CINT</v>
          </cell>
          <cell r="C12380" t="str">
            <v/>
          </cell>
          <cell r="D12380" t="str">
            <v>PIPA ├ÿ 38.1 X 1.6 X 2080</v>
          </cell>
          <cell r="E12380">
            <v>45131</v>
          </cell>
          <cell r="F12380" t="str">
            <v>ROF</v>
          </cell>
          <cell r="G12380" t="str">
            <v>CI_PIPA</v>
          </cell>
          <cell r="H12380" t="str">
            <v>PC</v>
          </cell>
          <cell r="I12380" t="str">
            <v>CPR</v>
          </cell>
          <cell r="J12380" t="str">
            <v/>
          </cell>
          <cell r="K12380" t="str">
            <v>PD</v>
          </cell>
          <cell r="L12380" t="str">
            <v>3015</v>
          </cell>
          <cell r="M12380" t="str">
            <v>V</v>
          </cell>
          <cell r="N12380">
            <v>62306</v>
          </cell>
        </row>
        <row r="12381">
          <cell r="A12381" t="str">
            <v>RM-SMS-PIP-00-0008</v>
          </cell>
          <cell r="B12381" t="str">
            <v>CINT</v>
          </cell>
          <cell r="C12381" t="str">
            <v/>
          </cell>
          <cell r="D12381" t="str">
            <v>PIPA ├ÿ 38.1 X 1.6 X 2500</v>
          </cell>
          <cell r="E12381">
            <v>44797</v>
          </cell>
          <cell r="F12381" t="str">
            <v>ROF</v>
          </cell>
          <cell r="G12381" t="str">
            <v>CI_PIPA</v>
          </cell>
          <cell r="H12381" t="str">
            <v>PC</v>
          </cell>
          <cell r="I12381" t="str">
            <v>CPR</v>
          </cell>
          <cell r="J12381" t="str">
            <v/>
          </cell>
          <cell r="K12381" t="str">
            <v>PD</v>
          </cell>
          <cell r="L12381" t="str">
            <v>3015</v>
          </cell>
          <cell r="M12381" t="str">
            <v>V</v>
          </cell>
          <cell r="N12381">
            <v>73808</v>
          </cell>
        </row>
        <row r="12382">
          <cell r="A12382" t="str">
            <v>RM-SMS-PIP-00-0009</v>
          </cell>
          <cell r="B12382" t="str">
            <v>CINT</v>
          </cell>
          <cell r="C12382" t="str">
            <v/>
          </cell>
          <cell r="D12382" t="str">
            <v>PIPA STAINLESS 1 1/2 INCH X T1.6 X 6000</v>
          </cell>
          <cell r="E12382">
            <v>44797</v>
          </cell>
          <cell r="F12382" t="str">
            <v>ROF</v>
          </cell>
          <cell r="G12382" t="str">
            <v>CI_PIPA</v>
          </cell>
          <cell r="H12382" t="str">
            <v>PC</v>
          </cell>
          <cell r="I12382" t="str">
            <v>CPR</v>
          </cell>
          <cell r="J12382" t="str">
            <v/>
          </cell>
          <cell r="K12382" t="str">
            <v>PD</v>
          </cell>
          <cell r="L12382" t="str">
            <v>3015</v>
          </cell>
          <cell r="M12382" t="str">
            <v>V</v>
          </cell>
          <cell r="N12382">
            <v>475000</v>
          </cell>
        </row>
        <row r="12383">
          <cell r="A12383" t="str">
            <v>RM-SMS-PIP-00-0010</v>
          </cell>
          <cell r="B12383" t="str">
            <v>CINT</v>
          </cell>
          <cell r="C12383" t="str">
            <v/>
          </cell>
          <cell r="D12383" t="str">
            <v>PIPA STAINLESS 5/8 INCH X T1.6 X 6000</v>
          </cell>
          <cell r="E12383">
            <v>44797</v>
          </cell>
          <cell r="F12383" t="str">
            <v>ROF</v>
          </cell>
          <cell r="G12383" t="str">
            <v>CI_PIPA</v>
          </cell>
          <cell r="H12383" t="str">
            <v>PC</v>
          </cell>
          <cell r="I12383" t="str">
            <v>CPR</v>
          </cell>
          <cell r="J12383" t="str">
            <v/>
          </cell>
          <cell r="K12383" t="str">
            <v>PD</v>
          </cell>
          <cell r="L12383" t="str">
            <v>3015</v>
          </cell>
          <cell r="M12383" t="str">
            <v>V</v>
          </cell>
          <cell r="N12383">
            <v>165000</v>
          </cell>
        </row>
        <row r="12384">
          <cell r="A12384" t="str">
            <v>RM-SMS-PLS-00-0011</v>
          </cell>
          <cell r="B12384" t="str">
            <v>CINT</v>
          </cell>
          <cell r="C12384" t="str">
            <v/>
          </cell>
          <cell r="D12384" t="str">
            <v>LEG PLASTIC SHOES DEPAN [SUNG]</v>
          </cell>
          <cell r="E12384">
            <v>44797</v>
          </cell>
          <cell r="F12384" t="str">
            <v>ROF</v>
          </cell>
          <cell r="G12384" t="str">
            <v>CI_PLSTK</v>
          </cell>
          <cell r="H12384" t="str">
            <v>PC</v>
          </cell>
          <cell r="I12384" t="str">
            <v>CPR</v>
          </cell>
          <cell r="J12384" t="str">
            <v/>
          </cell>
          <cell r="K12384" t="str">
            <v>PD</v>
          </cell>
          <cell r="L12384" t="str">
            <v>3015</v>
          </cell>
          <cell r="M12384" t="str">
            <v>V</v>
          </cell>
          <cell r="N12384">
            <v>2274</v>
          </cell>
        </row>
        <row r="12385">
          <cell r="A12385" t="str">
            <v>RM-SMS-PLT-00-0012</v>
          </cell>
          <cell r="B12385" t="str">
            <v>CINT</v>
          </cell>
          <cell r="C12385" t="str">
            <v/>
          </cell>
          <cell r="D12385" t="str">
            <v>BRACKET SEAT JOINT SAMSUNG CHAIR</v>
          </cell>
          <cell r="E12385">
            <v>44797</v>
          </cell>
          <cell r="F12385" t="str">
            <v>ROF</v>
          </cell>
          <cell r="G12385" t="str">
            <v>CI_PLAT</v>
          </cell>
          <cell r="H12385" t="str">
            <v>PC</v>
          </cell>
          <cell r="I12385" t="str">
            <v>CPR</v>
          </cell>
          <cell r="J12385" t="str">
            <v/>
          </cell>
          <cell r="K12385" t="str">
            <v>PD</v>
          </cell>
          <cell r="L12385" t="str">
            <v>3015</v>
          </cell>
          <cell r="M12385" t="str">
            <v>V</v>
          </cell>
          <cell r="N12385">
            <v>6356</v>
          </cell>
        </row>
        <row r="12386">
          <cell r="A12386" t="str">
            <v>RM-SOF-ACC-00-0013</v>
          </cell>
          <cell r="B12386" t="str">
            <v>CINT</v>
          </cell>
          <cell r="C12386" t="str">
            <v/>
          </cell>
          <cell r="D12386" t="str">
            <v>ACCESORIS ASO DS/SS</v>
          </cell>
          <cell r="E12386">
            <v>45168</v>
          </cell>
          <cell r="F12386" t="str">
            <v>ROF</v>
          </cell>
          <cell r="G12386" t="str">
            <v>CI_OTH</v>
          </cell>
          <cell r="H12386" t="str">
            <v>PC</v>
          </cell>
          <cell r="I12386" t="str">
            <v>CPR</v>
          </cell>
          <cell r="J12386" t="str">
            <v/>
          </cell>
          <cell r="K12386" t="str">
            <v>PD</v>
          </cell>
          <cell r="L12386" t="str">
            <v>3015</v>
          </cell>
          <cell r="M12386" t="str">
            <v>V</v>
          </cell>
          <cell r="N12386">
            <v>0</v>
          </cell>
        </row>
        <row r="12387">
          <cell r="A12387" t="str">
            <v>RM-SOF-ACC-00-0014</v>
          </cell>
          <cell r="B12387" t="str">
            <v>CINT</v>
          </cell>
          <cell r="C12387" t="str">
            <v/>
          </cell>
          <cell r="D12387" t="str">
            <v>ACCESORIS FUJI DS/SS</v>
          </cell>
          <cell r="E12387">
            <v>44797</v>
          </cell>
          <cell r="F12387" t="str">
            <v>ROF</v>
          </cell>
          <cell r="G12387" t="str">
            <v>CI_OTH</v>
          </cell>
          <cell r="H12387" t="str">
            <v>PC</v>
          </cell>
          <cell r="I12387" t="str">
            <v>CPR</v>
          </cell>
          <cell r="J12387" t="str">
            <v/>
          </cell>
          <cell r="K12387" t="str">
            <v>PD</v>
          </cell>
          <cell r="L12387" t="str">
            <v>3015</v>
          </cell>
          <cell r="M12387" t="str">
            <v>V</v>
          </cell>
          <cell r="N12387">
            <v>0</v>
          </cell>
        </row>
        <row r="12388">
          <cell r="A12388" t="str">
            <v>RM-SOF-BES-00-0015</v>
          </cell>
          <cell r="B12388" t="str">
            <v>CINT</v>
          </cell>
          <cell r="C12388" t="str">
            <v/>
          </cell>
          <cell r="D12388" t="str">
            <v>BESI ASTAL 8 X 234</v>
          </cell>
          <cell r="E12388">
            <v>45168</v>
          </cell>
          <cell r="F12388" t="str">
            <v>ROF</v>
          </cell>
          <cell r="G12388" t="str">
            <v>CI_BESI</v>
          </cell>
          <cell r="H12388" t="str">
            <v>PC</v>
          </cell>
          <cell r="I12388" t="str">
            <v>CPR</v>
          </cell>
          <cell r="J12388" t="str">
            <v/>
          </cell>
          <cell r="K12388" t="str">
            <v>PD</v>
          </cell>
          <cell r="L12388" t="str">
            <v>3015</v>
          </cell>
          <cell r="M12388" t="str">
            <v>V</v>
          </cell>
          <cell r="N12388">
            <v>2417</v>
          </cell>
        </row>
        <row r="12389">
          <cell r="A12389" t="str">
            <v>RM-SOF-DUS-00-0016</v>
          </cell>
          <cell r="B12389" t="str">
            <v>CINT</v>
          </cell>
          <cell r="C12389" t="str">
            <v/>
          </cell>
          <cell r="D12389" t="str">
            <v>PACK CASE LEG ASO</v>
          </cell>
          <cell r="E12389">
            <v>44797</v>
          </cell>
          <cell r="F12389" t="str">
            <v>ROF</v>
          </cell>
          <cell r="G12389" t="str">
            <v>CI_DUS</v>
          </cell>
          <cell r="H12389" t="str">
            <v>PC</v>
          </cell>
          <cell r="I12389" t="str">
            <v>CPR</v>
          </cell>
          <cell r="J12389" t="str">
            <v/>
          </cell>
          <cell r="K12389" t="str">
            <v>PD</v>
          </cell>
          <cell r="L12389" t="str">
            <v>3015</v>
          </cell>
          <cell r="M12389" t="str">
            <v>V</v>
          </cell>
          <cell r="N12389">
            <v>4840</v>
          </cell>
        </row>
        <row r="12390">
          <cell r="A12390" t="str">
            <v>RM-SOF-DUS-00-0017</v>
          </cell>
          <cell r="B12390" t="str">
            <v>CINT</v>
          </cell>
          <cell r="C12390" t="str">
            <v/>
          </cell>
          <cell r="D12390" t="str">
            <v>PACK CASE LEG FUJI</v>
          </cell>
          <cell r="E12390">
            <v>44797</v>
          </cell>
          <cell r="F12390" t="str">
            <v>ROF</v>
          </cell>
          <cell r="G12390" t="str">
            <v>CI_DUS</v>
          </cell>
          <cell r="H12390" t="str">
            <v>PC</v>
          </cell>
          <cell r="I12390" t="str">
            <v>CPR</v>
          </cell>
          <cell r="J12390" t="str">
            <v/>
          </cell>
          <cell r="K12390" t="str">
            <v>PD</v>
          </cell>
          <cell r="L12390" t="str">
            <v>3015</v>
          </cell>
          <cell r="M12390" t="str">
            <v>V</v>
          </cell>
          <cell r="N12390">
            <v>4840</v>
          </cell>
        </row>
        <row r="12391">
          <cell r="A12391" t="str">
            <v>RM-SOF-DUS-00-0018</v>
          </cell>
          <cell r="B12391" t="str">
            <v>CINT</v>
          </cell>
          <cell r="C12391" t="str">
            <v/>
          </cell>
          <cell r="D12391" t="str">
            <v>PACK CASE LEG FUJI 1 P</v>
          </cell>
          <cell r="E12391">
            <v>44797</v>
          </cell>
          <cell r="F12391" t="str">
            <v>ROF</v>
          </cell>
          <cell r="G12391" t="str">
            <v>CI_DUS</v>
          </cell>
          <cell r="H12391" t="str">
            <v>PC</v>
          </cell>
          <cell r="I12391" t="str">
            <v>CPR</v>
          </cell>
          <cell r="J12391" t="str">
            <v/>
          </cell>
          <cell r="K12391" t="str">
            <v>PD</v>
          </cell>
          <cell r="L12391" t="str">
            <v>3015</v>
          </cell>
          <cell r="M12391" t="str">
            <v>V</v>
          </cell>
          <cell r="N12391">
            <v>4840</v>
          </cell>
        </row>
        <row r="12392">
          <cell r="A12392" t="str">
            <v>RM-SOF-DUS-00-0019</v>
          </cell>
          <cell r="B12392" t="str">
            <v>CINT</v>
          </cell>
          <cell r="C12392" t="str">
            <v/>
          </cell>
          <cell r="D12392" t="str">
            <v>PACK CASE SOFA ASO DS</v>
          </cell>
          <cell r="E12392">
            <v>44797</v>
          </cell>
          <cell r="F12392" t="str">
            <v>ROF</v>
          </cell>
          <cell r="G12392" t="str">
            <v>CI_DUS</v>
          </cell>
          <cell r="H12392" t="str">
            <v>PC</v>
          </cell>
          <cell r="I12392" t="str">
            <v>CPR</v>
          </cell>
          <cell r="J12392" t="str">
            <v/>
          </cell>
          <cell r="K12392" t="str">
            <v>PD</v>
          </cell>
          <cell r="L12392" t="str">
            <v>3015</v>
          </cell>
          <cell r="M12392" t="str">
            <v>V</v>
          </cell>
          <cell r="N12392">
            <v>47817</v>
          </cell>
        </row>
        <row r="12393">
          <cell r="A12393" t="str">
            <v>RM-SOF-DUS-00-0020</v>
          </cell>
          <cell r="B12393" t="str">
            <v>CINT</v>
          </cell>
          <cell r="C12393" t="str">
            <v/>
          </cell>
          <cell r="D12393" t="str">
            <v>PACK CASE SOFA ASO SS</v>
          </cell>
          <cell r="E12393">
            <v>44797</v>
          </cell>
          <cell r="F12393" t="str">
            <v>ROF</v>
          </cell>
          <cell r="G12393" t="str">
            <v>CI_DUS</v>
          </cell>
          <cell r="H12393" t="str">
            <v>PC</v>
          </cell>
          <cell r="I12393" t="str">
            <v>CPR</v>
          </cell>
          <cell r="J12393" t="str">
            <v/>
          </cell>
          <cell r="K12393" t="str">
            <v>PD</v>
          </cell>
          <cell r="L12393" t="str">
            <v>3015</v>
          </cell>
          <cell r="M12393" t="str">
            <v>V</v>
          </cell>
          <cell r="N12393">
            <v>46200</v>
          </cell>
        </row>
        <row r="12394">
          <cell r="A12394" t="str">
            <v>RM-SOF-DUS-00-0021</v>
          </cell>
          <cell r="B12394" t="str">
            <v>CINT</v>
          </cell>
          <cell r="C12394" t="str">
            <v/>
          </cell>
          <cell r="D12394" t="str">
            <v>PACK CASE SOFA FUJI DS</v>
          </cell>
          <cell r="E12394">
            <v>44797</v>
          </cell>
          <cell r="F12394" t="str">
            <v>ROF</v>
          </cell>
          <cell r="G12394" t="str">
            <v>CI_DUS</v>
          </cell>
          <cell r="H12394" t="str">
            <v>PC</v>
          </cell>
          <cell r="I12394" t="str">
            <v>CPR</v>
          </cell>
          <cell r="J12394" t="str">
            <v/>
          </cell>
          <cell r="K12394" t="str">
            <v>PD</v>
          </cell>
          <cell r="L12394" t="str">
            <v>3015</v>
          </cell>
          <cell r="M12394" t="str">
            <v>V</v>
          </cell>
          <cell r="N12394">
            <v>50473</v>
          </cell>
        </row>
        <row r="12395">
          <cell r="A12395" t="str">
            <v>RM-SOF-DUS-00-0022</v>
          </cell>
          <cell r="B12395" t="str">
            <v>CINT</v>
          </cell>
          <cell r="C12395" t="str">
            <v/>
          </cell>
          <cell r="D12395" t="str">
            <v>PACK CASE SOFA FUJI SS</v>
          </cell>
          <cell r="E12395">
            <v>44797</v>
          </cell>
          <cell r="F12395" t="str">
            <v>ROF</v>
          </cell>
          <cell r="G12395" t="str">
            <v>CI_DUS</v>
          </cell>
          <cell r="H12395" t="str">
            <v>PC</v>
          </cell>
          <cell r="I12395" t="str">
            <v>CPR</v>
          </cell>
          <cell r="J12395" t="str">
            <v/>
          </cell>
          <cell r="K12395" t="str">
            <v>PD</v>
          </cell>
          <cell r="L12395" t="str">
            <v>3015</v>
          </cell>
          <cell r="M12395" t="str">
            <v>V</v>
          </cell>
          <cell r="N12395">
            <v>34650</v>
          </cell>
        </row>
        <row r="12396">
          <cell r="A12396" t="str">
            <v>RM-SOF-FAS-00-0023</v>
          </cell>
          <cell r="B12396" t="str">
            <v>CINT</v>
          </cell>
          <cell r="C12396" t="str">
            <v/>
          </cell>
          <cell r="D12396" t="str">
            <v>HEX BOLT M10 X 20</v>
          </cell>
          <cell r="E12396">
            <v>44797</v>
          </cell>
          <cell r="F12396" t="str">
            <v>ROF</v>
          </cell>
          <cell r="G12396" t="str">
            <v>CI_BOLT</v>
          </cell>
          <cell r="H12396" t="str">
            <v>PC</v>
          </cell>
          <cell r="I12396" t="str">
            <v>CPR</v>
          </cell>
          <cell r="J12396" t="str">
            <v/>
          </cell>
          <cell r="K12396" t="str">
            <v>PD</v>
          </cell>
          <cell r="L12396" t="str">
            <v>3015</v>
          </cell>
          <cell r="M12396" t="str">
            <v>V</v>
          </cell>
          <cell r="N12396">
            <v>704</v>
          </cell>
        </row>
        <row r="12397">
          <cell r="A12397" t="str">
            <v>RM-SOF-FAS-00-0024</v>
          </cell>
          <cell r="B12397" t="str">
            <v>CINT</v>
          </cell>
          <cell r="C12397" t="str">
            <v/>
          </cell>
          <cell r="D12397" t="str">
            <v>HEX NUT M8 X B12 X H8.5 (4T)</v>
          </cell>
          <cell r="E12397">
            <v>44797</v>
          </cell>
          <cell r="F12397" t="str">
            <v>ROF</v>
          </cell>
          <cell r="G12397" t="str">
            <v>CI_BOLT</v>
          </cell>
          <cell r="H12397" t="str">
            <v>PC</v>
          </cell>
          <cell r="I12397" t="str">
            <v>CPR</v>
          </cell>
          <cell r="J12397" t="str">
            <v/>
          </cell>
          <cell r="K12397" t="str">
            <v>PD</v>
          </cell>
          <cell r="L12397" t="str">
            <v>3015</v>
          </cell>
          <cell r="M12397" t="str">
            <v>V</v>
          </cell>
          <cell r="N12397">
            <v>265</v>
          </cell>
        </row>
        <row r="12398">
          <cell r="A12398" t="str">
            <v>RM-SOF-FOM-00-0025</v>
          </cell>
          <cell r="B12398" t="str">
            <v>CINT</v>
          </cell>
          <cell r="C12398" t="str">
            <v/>
          </cell>
          <cell r="D12398" t="str">
            <v>SOFA ASO DS BLACK</v>
          </cell>
          <cell r="E12398">
            <v>44841</v>
          </cell>
          <cell r="F12398" t="str">
            <v>ROF</v>
          </cell>
          <cell r="G12398" t="str">
            <v>CI_BUSA</v>
          </cell>
          <cell r="H12398" t="str">
            <v>PC</v>
          </cell>
          <cell r="I12398" t="str">
            <v>CPR</v>
          </cell>
          <cell r="J12398" t="str">
            <v/>
          </cell>
          <cell r="K12398" t="str">
            <v>PD</v>
          </cell>
          <cell r="L12398" t="str">
            <v>3015</v>
          </cell>
          <cell r="M12398" t="str">
            <v>V</v>
          </cell>
          <cell r="N12398">
            <v>1238208</v>
          </cell>
        </row>
        <row r="12399">
          <cell r="A12399" t="str">
            <v>RM-SOF-FOM-00-0026</v>
          </cell>
          <cell r="B12399" t="str">
            <v>CINT</v>
          </cell>
          <cell r="C12399" t="str">
            <v/>
          </cell>
          <cell r="D12399" t="str">
            <v>SOFA ASO DS RED</v>
          </cell>
          <cell r="E12399">
            <v>44797</v>
          </cell>
          <cell r="F12399" t="str">
            <v>ROF</v>
          </cell>
          <cell r="G12399" t="str">
            <v>CI_BUSA</v>
          </cell>
          <cell r="H12399" t="str">
            <v>PC</v>
          </cell>
          <cell r="I12399" t="str">
            <v>CPR</v>
          </cell>
          <cell r="J12399" t="str">
            <v/>
          </cell>
          <cell r="K12399" t="str">
            <v>PD</v>
          </cell>
          <cell r="L12399" t="str">
            <v>3015</v>
          </cell>
          <cell r="M12399" t="str">
            <v>V</v>
          </cell>
          <cell r="N12399">
            <v>1238207</v>
          </cell>
        </row>
        <row r="12400">
          <cell r="A12400" t="str">
            <v>RM-SOF-FOM-00-0027</v>
          </cell>
          <cell r="B12400" t="str">
            <v>CINT</v>
          </cell>
          <cell r="C12400" t="str">
            <v/>
          </cell>
          <cell r="D12400" t="str">
            <v>SOFA ASO SS BLACK</v>
          </cell>
          <cell r="E12400">
            <v>45168</v>
          </cell>
          <cell r="F12400" t="str">
            <v>ROF</v>
          </cell>
          <cell r="G12400" t="str">
            <v>CI_BUSA</v>
          </cell>
          <cell r="H12400" t="str">
            <v>PC</v>
          </cell>
          <cell r="I12400" t="str">
            <v>CPR</v>
          </cell>
          <cell r="J12400" t="str">
            <v/>
          </cell>
          <cell r="K12400" t="str">
            <v>PD</v>
          </cell>
          <cell r="L12400" t="str">
            <v>3015</v>
          </cell>
          <cell r="M12400" t="str">
            <v>V</v>
          </cell>
          <cell r="N12400">
            <v>846560</v>
          </cell>
        </row>
        <row r="12401">
          <cell r="A12401" t="str">
            <v>RM-SOF-FOM-00-0028</v>
          </cell>
          <cell r="B12401" t="str">
            <v>CINT</v>
          </cell>
          <cell r="C12401" t="str">
            <v/>
          </cell>
          <cell r="D12401" t="str">
            <v>SOFA ASO SS RED</v>
          </cell>
          <cell r="E12401">
            <v>44797</v>
          </cell>
          <cell r="F12401" t="str">
            <v>ROF</v>
          </cell>
          <cell r="G12401" t="str">
            <v>CI_BUSA</v>
          </cell>
          <cell r="H12401" t="str">
            <v>PC</v>
          </cell>
          <cell r="I12401" t="str">
            <v>CPR</v>
          </cell>
          <cell r="J12401" t="str">
            <v/>
          </cell>
          <cell r="K12401" t="str">
            <v>PD</v>
          </cell>
          <cell r="L12401" t="str">
            <v>3015</v>
          </cell>
          <cell r="M12401" t="str">
            <v>V</v>
          </cell>
          <cell r="N12401">
            <v>814000</v>
          </cell>
        </row>
        <row r="12402">
          <cell r="A12402" t="str">
            <v>RM-SOF-FOM-00-0029</v>
          </cell>
          <cell r="B12402" t="str">
            <v>CINT</v>
          </cell>
          <cell r="C12402" t="str">
            <v/>
          </cell>
          <cell r="D12402" t="str">
            <v>SOFA FUJI DS BLACK</v>
          </cell>
          <cell r="E12402">
            <v>44797</v>
          </cell>
          <cell r="F12402" t="str">
            <v>ROF</v>
          </cell>
          <cell r="G12402" t="str">
            <v>CI_BUSA</v>
          </cell>
          <cell r="H12402" t="str">
            <v>PC</v>
          </cell>
          <cell r="I12402" t="str">
            <v>CPR</v>
          </cell>
          <cell r="J12402" t="str">
            <v/>
          </cell>
          <cell r="K12402" t="str">
            <v>PD</v>
          </cell>
          <cell r="L12402" t="str">
            <v>3015</v>
          </cell>
          <cell r="M12402" t="str">
            <v>V</v>
          </cell>
          <cell r="N12402">
            <v>1374654</v>
          </cell>
        </row>
        <row r="12403">
          <cell r="A12403" t="str">
            <v>RM-SOF-FOM-00-0030</v>
          </cell>
          <cell r="B12403" t="str">
            <v>CINT</v>
          </cell>
          <cell r="C12403" t="str">
            <v/>
          </cell>
          <cell r="D12403" t="str">
            <v>SOFA FUJI DS RED</v>
          </cell>
          <cell r="E12403">
            <v>44797</v>
          </cell>
          <cell r="F12403" t="str">
            <v>ROF</v>
          </cell>
          <cell r="G12403" t="str">
            <v>CI_BUSA</v>
          </cell>
          <cell r="H12403" t="str">
            <v>PC</v>
          </cell>
          <cell r="I12403" t="str">
            <v>CPR</v>
          </cell>
          <cell r="J12403" t="str">
            <v/>
          </cell>
          <cell r="K12403" t="str">
            <v>PD</v>
          </cell>
          <cell r="L12403" t="str">
            <v>3015</v>
          </cell>
          <cell r="M12403" t="str">
            <v>V</v>
          </cell>
          <cell r="N12403">
            <v>1374654</v>
          </cell>
        </row>
        <row r="12404">
          <cell r="A12404" t="str">
            <v>RM-SOF-FOM-00-0031</v>
          </cell>
          <cell r="B12404" t="str">
            <v>CINT</v>
          </cell>
          <cell r="C12404" t="str">
            <v/>
          </cell>
          <cell r="D12404" t="str">
            <v>SOFA FUJI DS WHITE</v>
          </cell>
          <cell r="E12404">
            <v>44797</v>
          </cell>
          <cell r="F12404" t="str">
            <v>ROF</v>
          </cell>
          <cell r="G12404" t="str">
            <v>CI_BUSA</v>
          </cell>
          <cell r="H12404" t="str">
            <v>PC</v>
          </cell>
          <cell r="I12404" t="str">
            <v>CPR</v>
          </cell>
          <cell r="J12404" t="str">
            <v/>
          </cell>
          <cell r="K12404" t="str">
            <v>PD</v>
          </cell>
          <cell r="L12404" t="str">
            <v>3015</v>
          </cell>
          <cell r="M12404" t="str">
            <v>V</v>
          </cell>
          <cell r="N12404">
            <v>1374654</v>
          </cell>
        </row>
        <row r="12405">
          <cell r="A12405" t="str">
            <v>RM-SOF-FOM-00-0032</v>
          </cell>
          <cell r="B12405" t="str">
            <v>CINT</v>
          </cell>
          <cell r="C12405" t="str">
            <v/>
          </cell>
          <cell r="D12405" t="str">
            <v>SOFA FUJI SS BLACK</v>
          </cell>
          <cell r="E12405">
            <v>44797</v>
          </cell>
          <cell r="F12405" t="str">
            <v>ROF</v>
          </cell>
          <cell r="G12405" t="str">
            <v>CI_BUSA</v>
          </cell>
          <cell r="H12405" t="str">
            <v>PC</v>
          </cell>
          <cell r="I12405" t="str">
            <v>CPR</v>
          </cell>
          <cell r="J12405" t="str">
            <v/>
          </cell>
          <cell r="K12405" t="str">
            <v>PD</v>
          </cell>
          <cell r="L12405" t="str">
            <v>3015</v>
          </cell>
          <cell r="M12405" t="str">
            <v>V</v>
          </cell>
          <cell r="N12405">
            <v>902000</v>
          </cell>
        </row>
        <row r="12406">
          <cell r="A12406" t="str">
            <v>RM-SOF-FOM-00-0033</v>
          </cell>
          <cell r="B12406" t="str">
            <v>CINT</v>
          </cell>
          <cell r="C12406" t="str">
            <v/>
          </cell>
          <cell r="D12406" t="str">
            <v>SOFA FUJI SS RED</v>
          </cell>
          <cell r="E12406">
            <v>44797</v>
          </cell>
          <cell r="F12406" t="str">
            <v>ROF</v>
          </cell>
          <cell r="G12406" t="str">
            <v>CI_BUSA</v>
          </cell>
          <cell r="H12406" t="str">
            <v>PC</v>
          </cell>
          <cell r="I12406" t="str">
            <v>CPR</v>
          </cell>
          <cell r="J12406" t="str">
            <v/>
          </cell>
          <cell r="K12406" t="str">
            <v>PD</v>
          </cell>
          <cell r="L12406" t="str">
            <v>3015</v>
          </cell>
          <cell r="M12406" t="str">
            <v>V</v>
          </cell>
          <cell r="N12406">
            <v>902000</v>
          </cell>
        </row>
        <row r="12407">
          <cell r="A12407" t="str">
            <v>RM-SOF-FOM-00-0034</v>
          </cell>
          <cell r="B12407" t="str">
            <v>CINT</v>
          </cell>
          <cell r="C12407" t="str">
            <v/>
          </cell>
          <cell r="D12407" t="str">
            <v>SOFA FUJI SS WHITE</v>
          </cell>
          <cell r="E12407">
            <v>44797</v>
          </cell>
          <cell r="F12407" t="str">
            <v>ROF</v>
          </cell>
          <cell r="G12407" t="str">
            <v>CI_BUSA</v>
          </cell>
          <cell r="H12407" t="str">
            <v>PC</v>
          </cell>
          <cell r="I12407" t="str">
            <v>CPR</v>
          </cell>
          <cell r="J12407" t="str">
            <v/>
          </cell>
          <cell r="K12407" t="str">
            <v>PD</v>
          </cell>
          <cell r="L12407" t="str">
            <v>3015</v>
          </cell>
          <cell r="M12407" t="str">
            <v>V</v>
          </cell>
          <cell r="N12407">
            <v>902000</v>
          </cell>
        </row>
        <row r="12408">
          <cell r="A12408" t="str">
            <v>RM-SOF-ICT-SC-0001</v>
          </cell>
          <cell r="B12408" t="str">
            <v>CINT</v>
          </cell>
          <cell r="C12408" t="str">
            <v/>
          </cell>
          <cell r="D12408" t="str">
            <v>LEG PIPE FUJI KB0</v>
          </cell>
          <cell r="E12408">
            <v>44797</v>
          </cell>
          <cell r="F12408" t="str">
            <v>ROF</v>
          </cell>
          <cell r="G12408" t="str">
            <v>CI_ICT</v>
          </cell>
          <cell r="H12408" t="str">
            <v>PC</v>
          </cell>
          <cell r="I12408" t="str">
            <v>CPR</v>
          </cell>
          <cell r="J12408" t="str">
            <v/>
          </cell>
          <cell r="K12408" t="str">
            <v>PD</v>
          </cell>
          <cell r="L12408" t="str">
            <v>3015</v>
          </cell>
          <cell r="M12408" t="str">
            <v>V</v>
          </cell>
          <cell r="N12408">
            <v>3621</v>
          </cell>
        </row>
        <row r="12409">
          <cell r="A12409" t="str">
            <v>RM-SOF-ICT-SC-0002</v>
          </cell>
          <cell r="B12409" t="str">
            <v>CINT</v>
          </cell>
          <cell r="C12409" t="str">
            <v/>
          </cell>
          <cell r="D12409" t="str">
            <v>PLATE SUPPORT [FUJI]</v>
          </cell>
          <cell r="E12409">
            <v>44797</v>
          </cell>
          <cell r="F12409" t="str">
            <v>ROF</v>
          </cell>
          <cell r="G12409" t="str">
            <v>CI_ICT</v>
          </cell>
          <cell r="H12409" t="str">
            <v>PC</v>
          </cell>
          <cell r="I12409" t="str">
            <v>CPR</v>
          </cell>
          <cell r="J12409" t="str">
            <v/>
          </cell>
          <cell r="K12409" t="str">
            <v>PD</v>
          </cell>
          <cell r="L12409" t="str">
            <v>3015</v>
          </cell>
          <cell r="M12409" t="str">
            <v>V</v>
          </cell>
          <cell r="N12409">
            <v>816</v>
          </cell>
        </row>
        <row r="12410">
          <cell r="A12410" t="str">
            <v>RM-SOF-LBL-00-0001</v>
          </cell>
          <cell r="B12410" t="str">
            <v>CINT</v>
          </cell>
          <cell r="C12410" t="str">
            <v/>
          </cell>
          <cell r="D12410" t="str">
            <v>LABEL CHITOSE WOVEN</v>
          </cell>
          <cell r="E12410">
            <v>44797</v>
          </cell>
          <cell r="F12410" t="str">
            <v>ROF</v>
          </cell>
          <cell r="G12410" t="str">
            <v>CI_LABEL</v>
          </cell>
          <cell r="H12410" t="str">
            <v>PC</v>
          </cell>
          <cell r="I12410" t="str">
            <v>CPR</v>
          </cell>
          <cell r="J12410" t="str">
            <v/>
          </cell>
          <cell r="K12410" t="str">
            <v>PD</v>
          </cell>
          <cell r="L12410" t="str">
            <v>3015</v>
          </cell>
          <cell r="M12410" t="str">
            <v>V</v>
          </cell>
          <cell r="N12410">
            <v>142</v>
          </cell>
        </row>
        <row r="12411">
          <cell r="A12411" t="str">
            <v>RM-SOF-PIP-00-0002</v>
          </cell>
          <cell r="B12411" t="str">
            <v>CINT</v>
          </cell>
          <cell r="C12411" t="str">
            <v/>
          </cell>
          <cell r="D12411" t="str">
            <v>PIPA 22.2 X 1.2 X 2102</v>
          </cell>
          <cell r="E12411">
            <v>45169</v>
          </cell>
          <cell r="F12411" t="str">
            <v>ROF</v>
          </cell>
          <cell r="G12411" t="str">
            <v>CI_PIPA</v>
          </cell>
          <cell r="H12411" t="str">
            <v>PC</v>
          </cell>
          <cell r="I12411" t="str">
            <v>CPR</v>
          </cell>
          <cell r="J12411" t="str">
            <v/>
          </cell>
          <cell r="K12411" t="str">
            <v>PD</v>
          </cell>
          <cell r="L12411" t="str">
            <v>3015</v>
          </cell>
          <cell r="M12411" t="str">
            <v>V</v>
          </cell>
          <cell r="N12411">
            <v>28413</v>
          </cell>
        </row>
        <row r="12412">
          <cell r="A12412" t="str">
            <v>RM-SOF-PIP-00-0003</v>
          </cell>
          <cell r="B12412" t="str">
            <v>CINT</v>
          </cell>
          <cell r="C12412" t="str">
            <v/>
          </cell>
          <cell r="D12412" t="str">
            <v>PIPA 22.2 X 1.2 X 763</v>
          </cell>
          <cell r="E12412">
            <v>45168</v>
          </cell>
          <cell r="F12412" t="str">
            <v>ROF</v>
          </cell>
          <cell r="G12412" t="str">
            <v>CI_PIPA</v>
          </cell>
          <cell r="H12412" t="str">
            <v>PC</v>
          </cell>
          <cell r="I12412" t="str">
            <v>CPR</v>
          </cell>
          <cell r="J12412" t="str">
            <v/>
          </cell>
          <cell r="K12412" t="str">
            <v>PD</v>
          </cell>
          <cell r="L12412" t="str">
            <v>3015</v>
          </cell>
          <cell r="M12412" t="str">
            <v>V</v>
          </cell>
          <cell r="N12412">
            <v>10218</v>
          </cell>
        </row>
        <row r="12413">
          <cell r="A12413" t="str">
            <v>RM-SOF-PIP-00-0004</v>
          </cell>
          <cell r="B12413" t="str">
            <v>CINT</v>
          </cell>
          <cell r="C12413" t="str">
            <v/>
          </cell>
          <cell r="D12413" t="str">
            <v>PIPA 42.7 X 1.2 X 179</v>
          </cell>
          <cell r="E12413">
            <v>44797</v>
          </cell>
          <cell r="F12413" t="str">
            <v>ROF</v>
          </cell>
          <cell r="G12413" t="str">
            <v>CI_PIPA</v>
          </cell>
          <cell r="H12413" t="str">
            <v>PC</v>
          </cell>
          <cell r="I12413" t="str">
            <v>CPR</v>
          </cell>
          <cell r="J12413" t="str">
            <v/>
          </cell>
          <cell r="K12413" t="str">
            <v>PD</v>
          </cell>
          <cell r="L12413" t="str">
            <v>3015</v>
          </cell>
          <cell r="M12413" t="str">
            <v>V</v>
          </cell>
          <cell r="N12413">
            <v>4507</v>
          </cell>
        </row>
        <row r="12414">
          <cell r="A12414" t="str">
            <v>RM-SOF-PIP-00-0005</v>
          </cell>
          <cell r="B12414" t="str">
            <v>CINT</v>
          </cell>
          <cell r="C12414" t="str">
            <v/>
          </cell>
          <cell r="D12414" t="str">
            <v>PIPA 42.7 X 1.2 X 229</v>
          </cell>
          <cell r="E12414">
            <v>44926</v>
          </cell>
          <cell r="F12414" t="str">
            <v>ROF</v>
          </cell>
          <cell r="G12414" t="str">
            <v>CI_PIPA</v>
          </cell>
          <cell r="H12414" t="str">
            <v>PC</v>
          </cell>
          <cell r="I12414" t="str">
            <v>CPR</v>
          </cell>
          <cell r="J12414" t="str">
            <v/>
          </cell>
          <cell r="K12414" t="str">
            <v>PD</v>
          </cell>
          <cell r="L12414" t="str">
            <v>3015</v>
          </cell>
          <cell r="M12414" t="str">
            <v>V</v>
          </cell>
          <cell r="N12414">
            <v>6187</v>
          </cell>
        </row>
        <row r="12415">
          <cell r="A12415" t="str">
            <v>RM-SPE-000-00-0006</v>
          </cell>
          <cell r="B12415" t="str">
            <v>CINT</v>
          </cell>
          <cell r="C12415" t="str">
            <v/>
          </cell>
          <cell r="D12415" t="str">
            <v>SPECTA GASTLIFT, CASTOR, STARBASE (SET)</v>
          </cell>
          <cell r="E12415">
            <v>44847</v>
          </cell>
          <cell r="F12415" t="str">
            <v>ROF</v>
          </cell>
          <cell r="G12415" t="str">
            <v>CI_OTH</v>
          </cell>
          <cell r="H12415" t="str">
            <v>SET</v>
          </cell>
          <cell r="I12415" t="str">
            <v>CPR</v>
          </cell>
          <cell r="J12415" t="str">
            <v/>
          </cell>
          <cell r="K12415" t="str">
            <v>PD</v>
          </cell>
          <cell r="L12415" t="str">
            <v>3015</v>
          </cell>
          <cell r="M12415" t="str">
            <v>V</v>
          </cell>
          <cell r="N12415">
            <v>219678</v>
          </cell>
        </row>
        <row r="12416">
          <cell r="A12416" t="str">
            <v>RM-SPE-FAB-GI-0001</v>
          </cell>
          <cell r="B12416" t="str">
            <v>CINT</v>
          </cell>
          <cell r="C12416" t="str">
            <v/>
          </cell>
          <cell r="D12416" t="str">
            <v>SEAT COVER SPECTA RED</v>
          </cell>
          <cell r="E12416">
            <v>44797</v>
          </cell>
          <cell r="F12416" t="str">
            <v>ROF</v>
          </cell>
          <cell r="G12416" t="str">
            <v>CI_KAIN</v>
          </cell>
          <cell r="H12416" t="str">
            <v>PC</v>
          </cell>
          <cell r="I12416" t="str">
            <v>CPR</v>
          </cell>
          <cell r="J12416" t="str">
            <v/>
          </cell>
          <cell r="K12416" t="str">
            <v>PD</v>
          </cell>
          <cell r="L12416" t="str">
            <v>3015</v>
          </cell>
          <cell r="M12416" t="str">
            <v>V</v>
          </cell>
          <cell r="N12416">
            <v>12566</v>
          </cell>
        </row>
        <row r="12417">
          <cell r="A12417" t="str">
            <v>RM-SPE-FAB-GI-0002</v>
          </cell>
          <cell r="B12417" t="str">
            <v>CINT</v>
          </cell>
          <cell r="C12417" t="str">
            <v/>
          </cell>
          <cell r="D12417" t="str">
            <v>SEAT COVER SPECTA BLACK</v>
          </cell>
          <cell r="E12417">
            <v>44797</v>
          </cell>
          <cell r="F12417" t="str">
            <v>ROF</v>
          </cell>
          <cell r="G12417" t="str">
            <v>CI_KAIN</v>
          </cell>
          <cell r="H12417" t="str">
            <v>PC</v>
          </cell>
          <cell r="I12417" t="str">
            <v>CPR</v>
          </cell>
          <cell r="J12417" t="str">
            <v/>
          </cell>
          <cell r="K12417" t="str">
            <v>PD</v>
          </cell>
          <cell r="L12417" t="str">
            <v>3015</v>
          </cell>
          <cell r="M12417" t="str">
            <v>V</v>
          </cell>
          <cell r="N12417">
            <v>10432</v>
          </cell>
        </row>
        <row r="12418">
          <cell r="A12418" t="str">
            <v>RM-SPE-INL-SC-0001</v>
          </cell>
          <cell r="B12418" t="str">
            <v>CINT</v>
          </cell>
          <cell r="C12418" t="str">
            <v/>
          </cell>
          <cell r="D12418" t="str">
            <v>JAHITAN SEAT COVER SPECTA BLACK</v>
          </cell>
          <cell r="E12418">
            <v>44797</v>
          </cell>
          <cell r="F12418" t="str">
            <v>ROF</v>
          </cell>
          <cell r="G12418" t="str">
            <v>CI_INL</v>
          </cell>
          <cell r="H12418" t="str">
            <v>PC</v>
          </cell>
          <cell r="I12418" t="str">
            <v>CPR</v>
          </cell>
          <cell r="J12418" t="str">
            <v/>
          </cell>
          <cell r="K12418" t="str">
            <v>PD</v>
          </cell>
          <cell r="L12418" t="str">
            <v>3015</v>
          </cell>
          <cell r="M12418" t="str">
            <v>V</v>
          </cell>
          <cell r="N12418">
            <v>17042</v>
          </cell>
        </row>
        <row r="12419">
          <cell r="A12419" t="str">
            <v>RM-STZ-ACC-00-0001</v>
          </cell>
          <cell r="B12419" t="str">
            <v>CINT</v>
          </cell>
          <cell r="C12419" t="str">
            <v/>
          </cell>
          <cell r="D12419" t="str">
            <v>ACCESSORIES STAND SANITIZER</v>
          </cell>
          <cell r="E12419">
            <v>44797</v>
          </cell>
          <cell r="F12419" t="str">
            <v>ROF</v>
          </cell>
          <cell r="G12419" t="str">
            <v>CI_OTH</v>
          </cell>
          <cell r="H12419" t="str">
            <v>PC</v>
          </cell>
          <cell r="I12419" t="str">
            <v>CPR</v>
          </cell>
          <cell r="J12419" t="str">
            <v/>
          </cell>
          <cell r="K12419" t="str">
            <v>PD</v>
          </cell>
          <cell r="L12419" t="str">
            <v>3015</v>
          </cell>
          <cell r="M12419" t="str">
            <v>V</v>
          </cell>
          <cell r="N12419">
            <v>0</v>
          </cell>
        </row>
        <row r="12420">
          <cell r="A12420" t="str">
            <v>RM-STZ-FAS-00-0002</v>
          </cell>
          <cell r="B12420" t="str">
            <v>CINT</v>
          </cell>
          <cell r="C12420" t="str">
            <v/>
          </cell>
          <cell r="D12420" t="str">
            <v>NUT INSERT M6 (DIA 9 X 15)</v>
          </cell>
          <cell r="E12420">
            <v>44797</v>
          </cell>
          <cell r="F12420" t="str">
            <v>ROF</v>
          </cell>
          <cell r="G12420" t="str">
            <v>CI_BOLT</v>
          </cell>
          <cell r="H12420" t="str">
            <v>PC</v>
          </cell>
          <cell r="I12420" t="str">
            <v>CPR</v>
          </cell>
          <cell r="J12420" t="str">
            <v/>
          </cell>
          <cell r="K12420" t="str">
            <v>PD</v>
          </cell>
          <cell r="L12420" t="str">
            <v>3015</v>
          </cell>
          <cell r="M12420" t="str">
            <v>V</v>
          </cell>
          <cell r="N12420">
            <v>2600</v>
          </cell>
        </row>
        <row r="12421">
          <cell r="A12421" t="str">
            <v>RM-STZ-FAS-00-0003</v>
          </cell>
          <cell r="B12421" t="str">
            <v>CINT</v>
          </cell>
          <cell r="C12421" t="str">
            <v/>
          </cell>
          <cell r="D12421" t="str">
            <v>PIN STOPPER (DIA 4 X 35)</v>
          </cell>
          <cell r="E12421">
            <v>44797</v>
          </cell>
          <cell r="F12421" t="str">
            <v>ROF</v>
          </cell>
          <cell r="G12421" t="str">
            <v>CI_BOLT</v>
          </cell>
          <cell r="H12421" t="str">
            <v>PC</v>
          </cell>
          <cell r="I12421" t="str">
            <v>CPR</v>
          </cell>
          <cell r="J12421" t="str">
            <v/>
          </cell>
          <cell r="K12421" t="str">
            <v>PD</v>
          </cell>
          <cell r="L12421" t="str">
            <v>3015</v>
          </cell>
          <cell r="M12421" t="str">
            <v>V</v>
          </cell>
          <cell r="N12421">
            <v>3800</v>
          </cell>
        </row>
        <row r="12422">
          <cell r="A12422" t="str">
            <v>RM-STZ-FAS-00-0004</v>
          </cell>
          <cell r="B12422" t="str">
            <v>CINT</v>
          </cell>
          <cell r="C12422" t="str">
            <v/>
          </cell>
          <cell r="D12422" t="str">
            <v>SPRING TEKAN (WIRE DIA 1.5 X ID 15 X 60</v>
          </cell>
          <cell r="E12422">
            <v>44797</v>
          </cell>
          <cell r="F12422" t="str">
            <v>ROF</v>
          </cell>
          <cell r="G12422" t="str">
            <v>CI_BOLT</v>
          </cell>
          <cell r="H12422" t="str">
            <v>PC</v>
          </cell>
          <cell r="I12422" t="str">
            <v>CPR</v>
          </cell>
          <cell r="J12422" t="str">
            <v/>
          </cell>
          <cell r="K12422" t="str">
            <v>PD</v>
          </cell>
          <cell r="L12422" t="str">
            <v>3015</v>
          </cell>
          <cell r="M12422" t="str">
            <v>V</v>
          </cell>
          <cell r="N12422">
            <v>3000</v>
          </cell>
        </row>
        <row r="12423">
          <cell r="A12423" t="str">
            <v>RM-STZ-ICT-SC-0001</v>
          </cell>
          <cell r="B12423" t="str">
            <v>CINT</v>
          </cell>
          <cell r="C12423" t="str">
            <v/>
          </cell>
          <cell r="D12423" t="str">
            <v>BOTTOM PLATE FP BLACK</v>
          </cell>
          <cell r="E12423">
            <v>45293</v>
          </cell>
          <cell r="F12423" t="str">
            <v>ROF</v>
          </cell>
          <cell r="G12423" t="str">
            <v>CI_ICT</v>
          </cell>
          <cell r="H12423" t="str">
            <v>PC</v>
          </cell>
          <cell r="I12423" t="str">
            <v>CPR</v>
          </cell>
          <cell r="J12423" t="str">
            <v/>
          </cell>
          <cell r="K12423" t="str">
            <v>PD</v>
          </cell>
          <cell r="L12423" t="str">
            <v>3015</v>
          </cell>
          <cell r="M12423" t="str">
            <v>V</v>
          </cell>
          <cell r="N12423">
            <v>34251</v>
          </cell>
        </row>
        <row r="12424">
          <cell r="A12424" t="str">
            <v>RM-STZ-ICT-SC-0002</v>
          </cell>
          <cell r="B12424" t="str">
            <v>CINT</v>
          </cell>
          <cell r="C12424" t="str">
            <v/>
          </cell>
          <cell r="D12424" t="str">
            <v>BOTTOM PLATE</v>
          </cell>
          <cell r="E12424">
            <v>44797</v>
          </cell>
          <cell r="F12424" t="str">
            <v>ROF</v>
          </cell>
          <cell r="G12424" t="str">
            <v>CI_ICT</v>
          </cell>
          <cell r="H12424" t="str">
            <v>PC</v>
          </cell>
          <cell r="I12424" t="str">
            <v>CPR</v>
          </cell>
          <cell r="J12424" t="str">
            <v/>
          </cell>
          <cell r="K12424" t="str">
            <v>PD</v>
          </cell>
          <cell r="L12424" t="str">
            <v>3015</v>
          </cell>
          <cell r="M12424" t="str">
            <v>V</v>
          </cell>
          <cell r="N12424">
            <v>4052</v>
          </cell>
        </row>
        <row r="12425">
          <cell r="A12425" t="str">
            <v>RM-STZ-ICT-SC-0003</v>
          </cell>
          <cell r="B12425" t="str">
            <v>CINT</v>
          </cell>
          <cell r="C12425" t="str">
            <v/>
          </cell>
          <cell r="D12425" t="str">
            <v>HOLDER CAWAN</v>
          </cell>
          <cell r="E12425">
            <v>44797</v>
          </cell>
          <cell r="F12425" t="str">
            <v>ROF</v>
          </cell>
          <cell r="G12425" t="str">
            <v>CI_ICT</v>
          </cell>
          <cell r="H12425" t="str">
            <v>PC</v>
          </cell>
          <cell r="I12425" t="str">
            <v>CPR</v>
          </cell>
          <cell r="J12425" t="str">
            <v/>
          </cell>
          <cell r="K12425" t="str">
            <v>PD</v>
          </cell>
          <cell r="L12425" t="str">
            <v>3015</v>
          </cell>
          <cell r="M12425" t="str">
            <v>V</v>
          </cell>
          <cell r="N12425">
            <v>3631</v>
          </cell>
        </row>
        <row r="12426">
          <cell r="A12426" t="str">
            <v>RM-STZ-ICT-SC-0004</v>
          </cell>
          <cell r="B12426" t="str">
            <v>CINT</v>
          </cell>
          <cell r="C12426" t="str">
            <v/>
          </cell>
          <cell r="D12426" t="str">
            <v>INSERT HOLDER SANITIZER</v>
          </cell>
          <cell r="E12426">
            <v>45130</v>
          </cell>
          <cell r="F12426" t="str">
            <v>ROF</v>
          </cell>
          <cell r="G12426" t="str">
            <v>CI_ICT</v>
          </cell>
          <cell r="H12426" t="str">
            <v>PC</v>
          </cell>
          <cell r="I12426" t="str">
            <v>CPR</v>
          </cell>
          <cell r="J12426" t="str">
            <v/>
          </cell>
          <cell r="K12426" t="str">
            <v>PD</v>
          </cell>
          <cell r="L12426" t="str">
            <v>3015</v>
          </cell>
          <cell r="M12426" t="str">
            <v>V</v>
          </cell>
          <cell r="N12426">
            <v>551</v>
          </cell>
        </row>
        <row r="12427">
          <cell r="A12427" t="str">
            <v>RM-STZ-ICT-SC-0005</v>
          </cell>
          <cell r="B12427" t="str">
            <v>CINT</v>
          </cell>
          <cell r="C12427" t="str">
            <v/>
          </cell>
          <cell r="D12427" t="str">
            <v>PUSH PLATE SANITIZER</v>
          </cell>
          <cell r="E12427">
            <v>44797</v>
          </cell>
          <cell r="F12427" t="str">
            <v>ROF</v>
          </cell>
          <cell r="G12427" t="str">
            <v>CI_ICT</v>
          </cell>
          <cell r="H12427" t="str">
            <v>PC</v>
          </cell>
          <cell r="I12427" t="str">
            <v>CPR</v>
          </cell>
          <cell r="J12427" t="str">
            <v/>
          </cell>
          <cell r="K12427" t="str">
            <v>PD</v>
          </cell>
          <cell r="L12427" t="str">
            <v>3015</v>
          </cell>
          <cell r="M12427" t="str">
            <v>V</v>
          </cell>
          <cell r="N12427">
            <v>2500</v>
          </cell>
        </row>
        <row r="12428">
          <cell r="A12428" t="str">
            <v>RM-STZ-OTH-00-0001</v>
          </cell>
          <cell r="B12428" t="str">
            <v>CINT</v>
          </cell>
          <cell r="C12428" t="str">
            <v/>
          </cell>
          <cell r="D12428" t="str">
            <v>BOTOL PUMP 500 ML</v>
          </cell>
          <cell r="E12428">
            <v>44797</v>
          </cell>
          <cell r="F12428" t="str">
            <v>ROF</v>
          </cell>
          <cell r="G12428" t="str">
            <v>CI_OTH</v>
          </cell>
          <cell r="H12428" t="str">
            <v>PC</v>
          </cell>
          <cell r="I12428" t="str">
            <v>CPR</v>
          </cell>
          <cell r="J12428" t="str">
            <v/>
          </cell>
          <cell r="K12428" t="str">
            <v>PD</v>
          </cell>
          <cell r="L12428" t="str">
            <v>3015</v>
          </cell>
          <cell r="M12428" t="str">
            <v>V</v>
          </cell>
          <cell r="N12428">
            <v>8000</v>
          </cell>
        </row>
        <row r="12429">
          <cell r="A12429" t="str">
            <v>RM-STZ-PIP-00-0002</v>
          </cell>
          <cell r="B12429" t="str">
            <v>CINT</v>
          </cell>
          <cell r="C12429" t="str">
            <v/>
          </cell>
          <cell r="D12429" t="str">
            <v>PIPA 12.7 X 1.5 X 950</v>
          </cell>
          <cell r="E12429">
            <v>44797</v>
          </cell>
          <cell r="F12429" t="str">
            <v>ROF</v>
          </cell>
          <cell r="G12429" t="str">
            <v>CI_PIPA</v>
          </cell>
          <cell r="H12429" t="str">
            <v>PC</v>
          </cell>
          <cell r="I12429" t="str">
            <v>CPR</v>
          </cell>
          <cell r="J12429" t="str">
            <v/>
          </cell>
          <cell r="K12429" t="str">
            <v>PD</v>
          </cell>
          <cell r="L12429" t="str">
            <v>3015</v>
          </cell>
          <cell r="M12429" t="str">
            <v>V</v>
          </cell>
          <cell r="N12429">
            <v>8069</v>
          </cell>
        </row>
        <row r="12430">
          <cell r="A12430" t="str">
            <v>RM-STZ-PIP-00-0003</v>
          </cell>
          <cell r="B12430" t="str">
            <v>CINT</v>
          </cell>
          <cell r="C12430" t="str">
            <v/>
          </cell>
          <cell r="D12430" t="str">
            <v>PIPA 25/25 X 1.2 X 6397</v>
          </cell>
          <cell r="E12430">
            <v>44797</v>
          </cell>
          <cell r="F12430" t="str">
            <v>ROF</v>
          </cell>
          <cell r="G12430" t="str">
            <v>CI_PIPA</v>
          </cell>
          <cell r="H12430" t="str">
            <v>PC</v>
          </cell>
          <cell r="I12430" t="str">
            <v>CPR</v>
          </cell>
          <cell r="J12430" t="str">
            <v/>
          </cell>
          <cell r="K12430" t="str">
            <v>PD</v>
          </cell>
          <cell r="L12430" t="str">
            <v>3015</v>
          </cell>
          <cell r="M12430" t="str">
            <v>V</v>
          </cell>
          <cell r="N12430">
            <v>127437</v>
          </cell>
        </row>
        <row r="12431">
          <cell r="A12431" t="str">
            <v>RM-STZ-PIP-00-0004</v>
          </cell>
          <cell r="B12431" t="str">
            <v>CINT</v>
          </cell>
          <cell r="C12431" t="str">
            <v/>
          </cell>
          <cell r="D12431" t="str">
            <v>PIPA 25/25 X 1.2 X 915</v>
          </cell>
          <cell r="E12431">
            <v>44797</v>
          </cell>
          <cell r="F12431" t="str">
            <v>ROF</v>
          </cell>
          <cell r="G12431" t="str">
            <v>CI_PIPA</v>
          </cell>
          <cell r="H12431" t="str">
            <v>PC</v>
          </cell>
          <cell r="I12431" t="str">
            <v>CPR</v>
          </cell>
          <cell r="J12431" t="str">
            <v/>
          </cell>
          <cell r="K12431" t="str">
            <v>PD</v>
          </cell>
          <cell r="L12431" t="str">
            <v>3015</v>
          </cell>
          <cell r="M12431" t="str">
            <v>V</v>
          </cell>
          <cell r="N12431">
            <v>9358</v>
          </cell>
        </row>
        <row r="12432">
          <cell r="A12432" t="str">
            <v>RM-STZ-PIP-00-0005</v>
          </cell>
          <cell r="B12432" t="str">
            <v>CINT</v>
          </cell>
          <cell r="C12432" t="str">
            <v/>
          </cell>
          <cell r="D12432" t="str">
            <v>PIPA 40/40 X 1.2 X 875</v>
          </cell>
          <cell r="E12432">
            <v>44797</v>
          </cell>
          <cell r="F12432" t="str">
            <v>ROF</v>
          </cell>
          <cell r="G12432" t="str">
            <v>CI_PIPA</v>
          </cell>
          <cell r="H12432" t="str">
            <v>PC</v>
          </cell>
          <cell r="I12432" t="str">
            <v>CPR</v>
          </cell>
          <cell r="J12432" t="str">
            <v/>
          </cell>
          <cell r="K12432" t="str">
            <v>PD</v>
          </cell>
          <cell r="L12432" t="str">
            <v>3015</v>
          </cell>
          <cell r="M12432" t="str">
            <v>V</v>
          </cell>
          <cell r="N12432">
            <v>26329</v>
          </cell>
        </row>
        <row r="12433">
          <cell r="A12433" t="str">
            <v>RM-STZ-PIP-00-0006</v>
          </cell>
          <cell r="B12433" t="str">
            <v>CINT</v>
          </cell>
          <cell r="C12433" t="str">
            <v/>
          </cell>
          <cell r="D12433" t="str">
            <v>PIPA 50/25 X 1.2 X 330</v>
          </cell>
          <cell r="E12433">
            <v>44797</v>
          </cell>
          <cell r="F12433" t="str">
            <v>ROF</v>
          </cell>
          <cell r="G12433" t="str">
            <v>CI_PIPA</v>
          </cell>
          <cell r="H12433" t="str">
            <v>PC</v>
          </cell>
          <cell r="I12433" t="str">
            <v>CPR</v>
          </cell>
          <cell r="J12433" t="str">
            <v/>
          </cell>
          <cell r="K12433" t="str">
            <v>PD</v>
          </cell>
          <cell r="L12433" t="str">
            <v>3015</v>
          </cell>
          <cell r="M12433" t="str">
            <v>V</v>
          </cell>
          <cell r="N12433">
            <v>10867</v>
          </cell>
        </row>
        <row r="12434">
          <cell r="A12434" t="str">
            <v>RM-STZ-PIP-00-0007</v>
          </cell>
          <cell r="B12434" t="str">
            <v>CINT</v>
          </cell>
          <cell r="C12434" t="str">
            <v/>
          </cell>
          <cell r="D12434" t="str">
            <v>PIPA 50/25 X 1.2 X 6129</v>
          </cell>
          <cell r="E12434">
            <v>44797</v>
          </cell>
          <cell r="F12434" t="str">
            <v>ROF</v>
          </cell>
          <cell r="G12434" t="str">
            <v>CI_PIPA</v>
          </cell>
          <cell r="H12434" t="str">
            <v>PC</v>
          </cell>
          <cell r="I12434" t="str">
            <v>CPR</v>
          </cell>
          <cell r="J12434" t="str">
            <v/>
          </cell>
          <cell r="K12434" t="str">
            <v>PD</v>
          </cell>
          <cell r="L12434" t="str">
            <v>3015</v>
          </cell>
          <cell r="M12434" t="str">
            <v>V</v>
          </cell>
          <cell r="N12434">
            <v>172891</v>
          </cell>
        </row>
        <row r="12435">
          <cell r="A12435" t="str">
            <v>RM-STZ-PLS-00-0008</v>
          </cell>
          <cell r="B12435" t="str">
            <v>CINT</v>
          </cell>
          <cell r="C12435" t="str">
            <v/>
          </cell>
          <cell r="D12435" t="str">
            <v>BASE CAP HANDSANITIZER</v>
          </cell>
          <cell r="E12435">
            <v>44797</v>
          </cell>
          <cell r="F12435" t="str">
            <v>ROF</v>
          </cell>
          <cell r="G12435" t="str">
            <v>CI_PLSTK</v>
          </cell>
          <cell r="H12435" t="str">
            <v>PC</v>
          </cell>
          <cell r="I12435" t="str">
            <v>CPR</v>
          </cell>
          <cell r="J12435" t="str">
            <v/>
          </cell>
          <cell r="K12435" t="str">
            <v>PD</v>
          </cell>
          <cell r="L12435" t="str">
            <v>3015</v>
          </cell>
          <cell r="M12435" t="str">
            <v>V</v>
          </cell>
          <cell r="N12435">
            <v>15700</v>
          </cell>
        </row>
        <row r="12436">
          <cell r="A12436" t="str">
            <v>RM-STZ-PLT-00-0009</v>
          </cell>
          <cell r="B12436" t="str">
            <v>CINT</v>
          </cell>
          <cell r="C12436" t="str">
            <v/>
          </cell>
          <cell r="D12436" t="str">
            <v>FRAME ASSY 2 SANITIZER</v>
          </cell>
          <cell r="E12436">
            <v>44834</v>
          </cell>
          <cell r="F12436" t="str">
            <v>ROF</v>
          </cell>
          <cell r="G12436" t="str">
            <v>CI_PLAT</v>
          </cell>
          <cell r="H12436" t="str">
            <v>PC</v>
          </cell>
          <cell r="I12436" t="str">
            <v>CPR</v>
          </cell>
          <cell r="J12436" t="str">
            <v/>
          </cell>
          <cell r="K12436" t="str">
            <v>PD</v>
          </cell>
          <cell r="L12436" t="str">
            <v>3015</v>
          </cell>
          <cell r="M12436" t="str">
            <v>V</v>
          </cell>
          <cell r="N12436">
            <v>56455</v>
          </cell>
        </row>
        <row r="12437">
          <cell r="A12437" t="str">
            <v>RM-STZ-PLT-00-0010</v>
          </cell>
          <cell r="B12437" t="str">
            <v>CINT</v>
          </cell>
          <cell r="C12437" t="str">
            <v/>
          </cell>
          <cell r="D12437" t="str">
            <v>INSERT HOLDER SANITIZER</v>
          </cell>
          <cell r="E12437">
            <v>44797</v>
          </cell>
          <cell r="F12437" t="str">
            <v>ROF</v>
          </cell>
          <cell r="G12437" t="str">
            <v>CI_PLAT</v>
          </cell>
          <cell r="H12437" t="str">
            <v>PC</v>
          </cell>
          <cell r="I12437" t="str">
            <v>CPR</v>
          </cell>
          <cell r="J12437" t="str">
            <v/>
          </cell>
          <cell r="K12437" t="str">
            <v>PD</v>
          </cell>
          <cell r="L12437" t="str">
            <v>3015</v>
          </cell>
          <cell r="M12437" t="str">
            <v>V</v>
          </cell>
          <cell r="N12437">
            <v>3830</v>
          </cell>
        </row>
        <row r="12438">
          <cell r="A12438" t="str">
            <v>RM-STZ-PLT-00-0011</v>
          </cell>
          <cell r="B12438" t="str">
            <v>CINT</v>
          </cell>
          <cell r="C12438" t="str">
            <v/>
          </cell>
          <cell r="D12438" t="str">
            <v>PUSH PLATE SANITIZER</v>
          </cell>
          <cell r="E12438">
            <v>44936</v>
          </cell>
          <cell r="F12438" t="str">
            <v>ROF</v>
          </cell>
          <cell r="G12438" t="str">
            <v>CI_PLAT</v>
          </cell>
          <cell r="H12438" t="str">
            <v>PC</v>
          </cell>
          <cell r="I12438" t="str">
            <v>CPR</v>
          </cell>
          <cell r="J12438" t="str">
            <v/>
          </cell>
          <cell r="K12438" t="str">
            <v>PD</v>
          </cell>
          <cell r="L12438" t="str">
            <v>3015</v>
          </cell>
          <cell r="M12438" t="str">
            <v>V</v>
          </cell>
          <cell r="N12438">
            <v>3766</v>
          </cell>
        </row>
        <row r="12439">
          <cell r="A12439" t="str">
            <v>RM-SUG-ACC-00-0001</v>
          </cell>
          <cell r="B12439" t="str">
            <v>CINT</v>
          </cell>
          <cell r="C12439" t="str">
            <v/>
          </cell>
          <cell r="D12439" t="str">
            <v>ACCESSORIES SUGOKA</v>
          </cell>
          <cell r="E12439">
            <v>44942</v>
          </cell>
          <cell r="F12439" t="str">
            <v>ROF</v>
          </cell>
          <cell r="G12439" t="str">
            <v>CI_OTH</v>
          </cell>
          <cell r="H12439" t="str">
            <v>PC</v>
          </cell>
          <cell r="I12439" t="str">
            <v>CPR</v>
          </cell>
          <cell r="J12439" t="str">
            <v/>
          </cell>
          <cell r="K12439" t="str">
            <v>PD</v>
          </cell>
          <cell r="L12439" t="str">
            <v>3015</v>
          </cell>
          <cell r="M12439" t="str">
            <v>V</v>
          </cell>
          <cell r="N12439">
            <v>0</v>
          </cell>
        </row>
        <row r="12440">
          <cell r="A12440" t="str">
            <v>RM-SUG-DUS-00-0001</v>
          </cell>
          <cell r="B12440" t="str">
            <v>CINT</v>
          </cell>
          <cell r="C12440" t="str">
            <v/>
          </cell>
          <cell r="D12440" t="str">
            <v>PACKING CASE DRAGON SUGOKA</v>
          </cell>
          <cell r="E12440">
            <v>44942</v>
          </cell>
          <cell r="F12440" t="str">
            <v>ROF</v>
          </cell>
          <cell r="G12440" t="str">
            <v>CI_DUS</v>
          </cell>
          <cell r="H12440" t="str">
            <v>PC</v>
          </cell>
          <cell r="I12440" t="str">
            <v>CPR</v>
          </cell>
          <cell r="J12440" t="str">
            <v/>
          </cell>
          <cell r="K12440" t="str">
            <v>PD</v>
          </cell>
          <cell r="L12440" t="str">
            <v>3015</v>
          </cell>
          <cell r="M12440" t="str">
            <v>V</v>
          </cell>
          <cell r="N12440">
            <v>16379</v>
          </cell>
        </row>
        <row r="12441">
          <cell r="A12441" t="str">
            <v>RM-SUG-FAS-00-0012</v>
          </cell>
          <cell r="B12441" t="str">
            <v>CINT</v>
          </cell>
          <cell r="C12441" t="str">
            <v/>
          </cell>
          <cell r="D12441" t="str">
            <v>RIVET BESI T/T D5 X 17 MENTAH</v>
          </cell>
          <cell r="E12441">
            <v>44942</v>
          </cell>
          <cell r="F12441" t="str">
            <v>ROF</v>
          </cell>
          <cell r="G12441" t="str">
            <v>CI_BOLT</v>
          </cell>
          <cell r="H12441" t="str">
            <v>PC</v>
          </cell>
          <cell r="I12441" t="str">
            <v>CPR</v>
          </cell>
          <cell r="J12441" t="str">
            <v/>
          </cell>
          <cell r="K12441" t="str">
            <v>PD</v>
          </cell>
          <cell r="L12441" t="str">
            <v>3015</v>
          </cell>
          <cell r="M12441" t="str">
            <v>V</v>
          </cell>
          <cell r="N12441">
            <v>115</v>
          </cell>
        </row>
        <row r="12442">
          <cell r="A12442" t="str">
            <v>RM-SUG-FAS-00-0013</v>
          </cell>
          <cell r="B12442" t="str">
            <v>CINT</v>
          </cell>
          <cell r="C12442" t="str">
            <v/>
          </cell>
          <cell r="D12442" t="str">
            <v>RIVET STOPPER 5 X 22.5</v>
          </cell>
          <cell r="E12442">
            <v>44797</v>
          </cell>
          <cell r="F12442" t="str">
            <v>ROF</v>
          </cell>
          <cell r="G12442" t="str">
            <v>CI_BOLT</v>
          </cell>
          <cell r="H12442" t="str">
            <v>PC</v>
          </cell>
          <cell r="I12442" t="str">
            <v>CPR</v>
          </cell>
          <cell r="J12442" t="str">
            <v/>
          </cell>
          <cell r="K12442" t="str">
            <v>PD</v>
          </cell>
          <cell r="L12442" t="str">
            <v>3015</v>
          </cell>
          <cell r="M12442" t="str">
            <v>V</v>
          </cell>
          <cell r="N12442">
            <v>26</v>
          </cell>
        </row>
        <row r="12443">
          <cell r="A12443" t="str">
            <v>RM-SUG-FAS-00-0014</v>
          </cell>
          <cell r="B12443" t="str">
            <v>CINT</v>
          </cell>
          <cell r="C12443" t="str">
            <v/>
          </cell>
          <cell r="D12443" t="str">
            <v>RIVET STOPPER 5 X 22.5 MENTAH</v>
          </cell>
          <cell r="E12443">
            <v>44942</v>
          </cell>
          <cell r="F12443" t="str">
            <v>ROF</v>
          </cell>
          <cell r="G12443" t="str">
            <v>CI_BOLT</v>
          </cell>
          <cell r="H12443" t="str">
            <v>PC</v>
          </cell>
          <cell r="I12443" t="str">
            <v>CPR</v>
          </cell>
          <cell r="J12443" t="str">
            <v/>
          </cell>
          <cell r="K12443" t="str">
            <v>PD</v>
          </cell>
          <cell r="L12443" t="str">
            <v>3015</v>
          </cell>
          <cell r="M12443" t="str">
            <v>V</v>
          </cell>
          <cell r="N12443">
            <v>256</v>
          </cell>
        </row>
        <row r="12444">
          <cell r="A12444" t="str">
            <v>RM-SUG-FAS-00-0015</v>
          </cell>
          <cell r="B12444" t="str">
            <v>CINT</v>
          </cell>
          <cell r="C12444" t="str">
            <v/>
          </cell>
          <cell r="D12444" t="str">
            <v>RIVET STOPPER 5 X 24 MENTAH</v>
          </cell>
          <cell r="E12444">
            <v>45232</v>
          </cell>
          <cell r="F12444" t="str">
            <v>ROF</v>
          </cell>
          <cell r="G12444" t="str">
            <v>CI_BOLT</v>
          </cell>
          <cell r="H12444" t="str">
            <v>PC</v>
          </cell>
          <cell r="I12444" t="str">
            <v>CPR</v>
          </cell>
          <cell r="J12444" t="str">
            <v/>
          </cell>
          <cell r="K12444" t="str">
            <v>PD</v>
          </cell>
          <cell r="L12444" t="str">
            <v>3015</v>
          </cell>
          <cell r="M12444" t="str">
            <v>V</v>
          </cell>
          <cell r="N12444">
            <v>473</v>
          </cell>
        </row>
        <row r="12445">
          <cell r="A12445" t="str">
            <v>RM-SUG-ICT-SC-0001</v>
          </cell>
          <cell r="B12445" t="str">
            <v>CINT</v>
          </cell>
          <cell r="C12445" t="str">
            <v/>
          </cell>
          <cell r="D12445" t="str">
            <v>SEAT JOINT METAL SUGOKA L</v>
          </cell>
          <cell r="E12445">
            <v>44942</v>
          </cell>
          <cell r="F12445" t="str">
            <v>ROF</v>
          </cell>
          <cell r="G12445" t="str">
            <v>CI_ICT</v>
          </cell>
          <cell r="H12445" t="str">
            <v>PC</v>
          </cell>
          <cell r="I12445" t="str">
            <v>CPR</v>
          </cell>
          <cell r="J12445" t="str">
            <v/>
          </cell>
          <cell r="K12445" t="str">
            <v>PD</v>
          </cell>
          <cell r="L12445" t="str">
            <v>3015</v>
          </cell>
          <cell r="M12445" t="str">
            <v>V</v>
          </cell>
          <cell r="N12445">
            <v>1898</v>
          </cell>
        </row>
        <row r="12446">
          <cell r="A12446" t="str">
            <v>RM-SUG-ICT-SC-0002</v>
          </cell>
          <cell r="B12446" t="str">
            <v>CINT</v>
          </cell>
          <cell r="C12446" t="str">
            <v/>
          </cell>
          <cell r="D12446" t="str">
            <v>SEAT JOINT METAL SUGOKA R</v>
          </cell>
          <cell r="E12446">
            <v>44942</v>
          </cell>
          <cell r="F12446" t="str">
            <v>ROF</v>
          </cell>
          <cell r="G12446" t="str">
            <v>CI_ICT</v>
          </cell>
          <cell r="H12446" t="str">
            <v>PC</v>
          </cell>
          <cell r="I12446" t="str">
            <v>CPR</v>
          </cell>
          <cell r="J12446" t="str">
            <v/>
          </cell>
          <cell r="K12446" t="str">
            <v>PD</v>
          </cell>
          <cell r="L12446" t="str">
            <v>3015</v>
          </cell>
          <cell r="M12446" t="str">
            <v>V</v>
          </cell>
          <cell r="N12446">
            <v>1898</v>
          </cell>
        </row>
        <row r="12447">
          <cell r="A12447" t="str">
            <v>RM-SUG-PIP-00-0001</v>
          </cell>
          <cell r="B12447" t="str">
            <v>CINT</v>
          </cell>
          <cell r="C12447" t="str">
            <v/>
          </cell>
          <cell r="D12447" t="str">
            <v>PIPA 19.1 X 0.9 X 1475</v>
          </cell>
          <cell r="E12447">
            <v>44942</v>
          </cell>
          <cell r="F12447" t="str">
            <v>ROF</v>
          </cell>
          <cell r="G12447" t="str">
            <v>CI_PIPA</v>
          </cell>
          <cell r="H12447" t="str">
            <v>PC</v>
          </cell>
          <cell r="I12447" t="str">
            <v>CPR</v>
          </cell>
          <cell r="J12447" t="str">
            <v/>
          </cell>
          <cell r="K12447" t="str">
            <v>PD</v>
          </cell>
          <cell r="L12447" t="str">
            <v>3015</v>
          </cell>
          <cell r="M12447" t="str">
            <v>V</v>
          </cell>
          <cell r="N12447">
            <v>13108</v>
          </cell>
        </row>
        <row r="12448">
          <cell r="A12448" t="str">
            <v>RM-SUG-PIP-GI-0001</v>
          </cell>
          <cell r="B12448" t="str">
            <v>CINT</v>
          </cell>
          <cell r="C12448" t="str">
            <v/>
          </cell>
          <cell r="D12448" t="str">
            <v>PIPA 19.1 X 0.9 X 1475</v>
          </cell>
          <cell r="E12448">
            <v>44936</v>
          </cell>
          <cell r="F12448" t="str">
            <v>ROF</v>
          </cell>
          <cell r="G12448" t="str">
            <v>CI_PIPA</v>
          </cell>
          <cell r="H12448" t="str">
            <v>PC</v>
          </cell>
          <cell r="I12448" t="str">
            <v>CPR</v>
          </cell>
          <cell r="J12448" t="str">
            <v/>
          </cell>
          <cell r="K12448" t="str">
            <v>PD</v>
          </cell>
          <cell r="L12448" t="str">
            <v>3015</v>
          </cell>
          <cell r="M12448" t="str">
            <v>V</v>
          </cell>
          <cell r="N12448">
            <v>20000</v>
          </cell>
        </row>
        <row r="12449">
          <cell r="A12449" t="str">
            <v>RM-SUG-TRX-00-0014</v>
          </cell>
          <cell r="B12449" t="str">
            <v>CINT</v>
          </cell>
          <cell r="C12449" t="str">
            <v/>
          </cell>
          <cell r="D12449" t="str">
            <v>BACK BOARD SUGOKA</v>
          </cell>
          <cell r="E12449">
            <v>44838</v>
          </cell>
          <cell r="F12449" t="str">
            <v>ROF</v>
          </cell>
          <cell r="G12449" t="str">
            <v>CI_BOARD</v>
          </cell>
          <cell r="H12449" t="str">
            <v>PC</v>
          </cell>
          <cell r="I12449" t="str">
            <v>CPR</v>
          </cell>
          <cell r="J12449" t="str">
            <v/>
          </cell>
          <cell r="K12449" t="str">
            <v>PD</v>
          </cell>
          <cell r="L12449" t="str">
            <v>3015</v>
          </cell>
          <cell r="M12449" t="str">
            <v>V</v>
          </cell>
          <cell r="N12449">
            <v>4900</v>
          </cell>
        </row>
        <row r="12450">
          <cell r="A12450" t="str">
            <v>RM-SUG-VIN-00-0001</v>
          </cell>
          <cell r="B12450" t="str">
            <v>CINT</v>
          </cell>
          <cell r="C12450" t="str">
            <v/>
          </cell>
          <cell r="D12450" t="str">
            <v>VINYL COVER SUGOKA YELLOW</v>
          </cell>
          <cell r="E12450">
            <v>44937</v>
          </cell>
          <cell r="F12450" t="str">
            <v>ROF</v>
          </cell>
          <cell r="G12450" t="str">
            <v>CI_KAIN</v>
          </cell>
          <cell r="H12450" t="str">
            <v>M</v>
          </cell>
          <cell r="I12450" t="str">
            <v>CPR</v>
          </cell>
          <cell r="J12450" t="str">
            <v/>
          </cell>
          <cell r="K12450" t="str">
            <v>PD</v>
          </cell>
          <cell r="L12450" t="str">
            <v>3015</v>
          </cell>
          <cell r="M12450" t="str">
            <v>V</v>
          </cell>
          <cell r="N12450">
            <v>13761</v>
          </cell>
        </row>
        <row r="12451">
          <cell r="A12451" t="str">
            <v>RM-SUG-VIN-00-0002</v>
          </cell>
          <cell r="B12451" t="str">
            <v>CINT</v>
          </cell>
          <cell r="C12451" t="str">
            <v/>
          </cell>
          <cell r="D12451" t="str">
            <v>VYNIL COVER SUGOKA ORANGE</v>
          </cell>
          <cell r="E12451">
            <v>44937</v>
          </cell>
          <cell r="F12451" t="str">
            <v>ROF</v>
          </cell>
          <cell r="G12451" t="str">
            <v>CI_KAIN</v>
          </cell>
          <cell r="H12451" t="str">
            <v>M</v>
          </cell>
          <cell r="I12451" t="str">
            <v>CPR</v>
          </cell>
          <cell r="J12451" t="str">
            <v/>
          </cell>
          <cell r="K12451" t="str">
            <v>PD</v>
          </cell>
          <cell r="L12451" t="str">
            <v>3015</v>
          </cell>
          <cell r="M12451" t="str">
            <v>V</v>
          </cell>
          <cell r="N12451">
            <v>13761</v>
          </cell>
        </row>
        <row r="12452">
          <cell r="A12452" t="str">
            <v>RM-SUG-VIN-00-0003</v>
          </cell>
          <cell r="B12452" t="str">
            <v>CINT</v>
          </cell>
          <cell r="C12452" t="str">
            <v/>
          </cell>
          <cell r="D12452" t="str">
            <v>VYNIL COVER SUGOKA BLACK</v>
          </cell>
          <cell r="E12452">
            <v>44937</v>
          </cell>
          <cell r="F12452" t="str">
            <v>ROF</v>
          </cell>
          <cell r="G12452" t="str">
            <v>CI_KAIN</v>
          </cell>
          <cell r="H12452" t="str">
            <v>M</v>
          </cell>
          <cell r="I12452" t="str">
            <v>CPR</v>
          </cell>
          <cell r="J12452" t="str">
            <v/>
          </cell>
          <cell r="K12452" t="str">
            <v>PD</v>
          </cell>
          <cell r="L12452" t="str">
            <v>3015</v>
          </cell>
          <cell r="M12452" t="str">
            <v>V</v>
          </cell>
          <cell r="N12452">
            <v>13761</v>
          </cell>
        </row>
        <row r="12453">
          <cell r="A12453" t="str">
            <v>RM-SUG-VIN-00-0004</v>
          </cell>
          <cell r="B12453" t="str">
            <v>CINT</v>
          </cell>
          <cell r="C12453" t="str">
            <v/>
          </cell>
          <cell r="D12453" t="str">
            <v>VINYL COVER SUGOKA ORANGE</v>
          </cell>
          <cell r="E12453">
            <v>0</v>
          </cell>
          <cell r="F12453" t="str">
            <v>ROF</v>
          </cell>
          <cell r="G12453" t="str">
            <v>CI_KAIN</v>
          </cell>
          <cell r="H12453" t="str">
            <v>M</v>
          </cell>
          <cell r="I12453" t="str">
            <v>CPR</v>
          </cell>
          <cell r="J12453" t="str">
            <v/>
          </cell>
          <cell r="K12453" t="str">
            <v>PD</v>
          </cell>
          <cell r="L12453" t="str">
            <v>3015</v>
          </cell>
          <cell r="M12453" t="str">
            <v>V</v>
          </cell>
          <cell r="N12453">
            <v>13761</v>
          </cell>
        </row>
        <row r="12454">
          <cell r="A12454" t="str">
            <v>RM-SUG-VIN-00-0005</v>
          </cell>
          <cell r="B12454" t="str">
            <v>CINT</v>
          </cell>
          <cell r="C12454" t="str">
            <v/>
          </cell>
          <cell r="D12454" t="str">
            <v>VINYL COVER SUGOKA GREEN</v>
          </cell>
          <cell r="E12454">
            <v>0</v>
          </cell>
          <cell r="F12454" t="str">
            <v>ROF</v>
          </cell>
          <cell r="G12454" t="str">
            <v>CI_KAIN</v>
          </cell>
          <cell r="H12454" t="str">
            <v>M</v>
          </cell>
          <cell r="I12454" t="str">
            <v>CPR</v>
          </cell>
          <cell r="J12454" t="str">
            <v/>
          </cell>
          <cell r="K12454" t="str">
            <v>PD</v>
          </cell>
          <cell r="L12454" t="str">
            <v>3015</v>
          </cell>
          <cell r="M12454" t="str">
            <v>V</v>
          </cell>
          <cell r="N12454">
            <v>13761</v>
          </cell>
        </row>
        <row r="12455">
          <cell r="A12455" t="str">
            <v>RM-SUG-VIN-00-0006</v>
          </cell>
          <cell r="B12455" t="str">
            <v>CINT</v>
          </cell>
          <cell r="C12455" t="str">
            <v/>
          </cell>
          <cell r="D12455" t="str">
            <v>VINYL COVER SUGOKA BLACK</v>
          </cell>
          <cell r="E12455">
            <v>45301</v>
          </cell>
          <cell r="F12455" t="str">
            <v>ROF</v>
          </cell>
          <cell r="G12455" t="str">
            <v>CI_KAIN</v>
          </cell>
          <cell r="H12455" t="str">
            <v>M</v>
          </cell>
          <cell r="I12455" t="str">
            <v>CPR</v>
          </cell>
          <cell r="J12455" t="str">
            <v/>
          </cell>
          <cell r="K12455" t="str">
            <v>PD</v>
          </cell>
          <cell r="L12455" t="str">
            <v>3015</v>
          </cell>
          <cell r="M12455" t="str">
            <v>V</v>
          </cell>
          <cell r="N12455">
            <v>13761</v>
          </cell>
        </row>
        <row r="12456">
          <cell r="A12456" t="str">
            <v>RM-SUG-VIN-00-0007</v>
          </cell>
          <cell r="B12456" t="str">
            <v>CINT</v>
          </cell>
          <cell r="C12456" t="str">
            <v/>
          </cell>
          <cell r="D12456" t="str">
            <v>VINYL COVER SUGOKA BLUE</v>
          </cell>
          <cell r="E12456">
            <v>0</v>
          </cell>
          <cell r="F12456" t="str">
            <v>ROF</v>
          </cell>
          <cell r="G12456" t="str">
            <v>CI_KAIN</v>
          </cell>
          <cell r="H12456" t="str">
            <v>M</v>
          </cell>
          <cell r="I12456" t="str">
            <v>CPR</v>
          </cell>
          <cell r="J12456" t="str">
            <v/>
          </cell>
          <cell r="K12456" t="str">
            <v>PD</v>
          </cell>
          <cell r="L12456" t="str">
            <v>3015</v>
          </cell>
          <cell r="M12456" t="str">
            <v>V</v>
          </cell>
          <cell r="N12456">
            <v>13761</v>
          </cell>
        </row>
        <row r="12457">
          <cell r="A12457" t="str">
            <v>RM-SUG-VIN-00-0008</v>
          </cell>
          <cell r="B12457" t="str">
            <v>CINT</v>
          </cell>
          <cell r="C12457" t="str">
            <v/>
          </cell>
          <cell r="D12457" t="str">
            <v>VINYL COVER SUGOKA WHITE</v>
          </cell>
          <cell r="E12457">
            <v>0</v>
          </cell>
          <cell r="F12457" t="str">
            <v>ROF</v>
          </cell>
          <cell r="G12457" t="str">
            <v>CI_KAIN</v>
          </cell>
          <cell r="H12457" t="str">
            <v>M</v>
          </cell>
          <cell r="I12457" t="str">
            <v>CPR</v>
          </cell>
          <cell r="J12457" t="str">
            <v/>
          </cell>
          <cell r="K12457" t="str">
            <v>PD</v>
          </cell>
          <cell r="L12457" t="str">
            <v>3015</v>
          </cell>
          <cell r="M12457" t="str">
            <v>V</v>
          </cell>
          <cell r="N12457">
            <v>13761</v>
          </cell>
        </row>
        <row r="12458">
          <cell r="A12458" t="str">
            <v>RM-SUG-VIN-GI-0001</v>
          </cell>
          <cell r="B12458" t="str">
            <v>CINT</v>
          </cell>
          <cell r="C12458" t="str">
            <v/>
          </cell>
          <cell r="D12458" t="str">
            <v>BACK COVER SUGOKA YELLOW</v>
          </cell>
          <cell r="E12458">
            <v>44965</v>
          </cell>
          <cell r="F12458" t="str">
            <v>ROF</v>
          </cell>
          <cell r="G12458" t="str">
            <v>CI_KAIN</v>
          </cell>
          <cell r="H12458" t="str">
            <v>PC</v>
          </cell>
          <cell r="I12458" t="str">
            <v>CPR</v>
          </cell>
          <cell r="J12458" t="str">
            <v/>
          </cell>
          <cell r="K12458" t="str">
            <v>PD</v>
          </cell>
          <cell r="L12458" t="str">
            <v>3015</v>
          </cell>
          <cell r="M12458" t="str">
            <v>V</v>
          </cell>
          <cell r="N12458">
            <v>1548</v>
          </cell>
        </row>
        <row r="12459">
          <cell r="A12459" t="str">
            <v>RM-SUG-VIN-GI-0002</v>
          </cell>
          <cell r="B12459" t="str">
            <v>CINT</v>
          </cell>
          <cell r="C12459" t="str">
            <v/>
          </cell>
          <cell r="D12459" t="str">
            <v>BACK COVER SUGOKA ORANGE</v>
          </cell>
          <cell r="E12459">
            <v>44965</v>
          </cell>
          <cell r="F12459" t="str">
            <v>ROF</v>
          </cell>
          <cell r="G12459" t="str">
            <v>CI_KAIN</v>
          </cell>
          <cell r="H12459" t="str">
            <v>PC</v>
          </cell>
          <cell r="I12459" t="str">
            <v>CPR</v>
          </cell>
          <cell r="J12459" t="str">
            <v/>
          </cell>
          <cell r="K12459" t="str">
            <v>PD</v>
          </cell>
          <cell r="L12459" t="str">
            <v>3015</v>
          </cell>
          <cell r="M12459" t="str">
            <v>V</v>
          </cell>
          <cell r="N12459">
            <v>1376</v>
          </cell>
        </row>
        <row r="12460">
          <cell r="A12460" t="str">
            <v>RM-SUG-VIN-GI-0003</v>
          </cell>
          <cell r="B12460" t="str">
            <v>CINT</v>
          </cell>
          <cell r="C12460" t="str">
            <v/>
          </cell>
          <cell r="D12460" t="str">
            <v>BACK COVER SUGOKA BLACK</v>
          </cell>
          <cell r="E12460">
            <v>44965</v>
          </cell>
          <cell r="F12460" t="str">
            <v>ROF</v>
          </cell>
          <cell r="G12460" t="str">
            <v>CI_KAIN</v>
          </cell>
          <cell r="H12460" t="str">
            <v>PC</v>
          </cell>
          <cell r="I12460" t="str">
            <v>CPR</v>
          </cell>
          <cell r="J12460" t="str">
            <v/>
          </cell>
          <cell r="K12460" t="str">
            <v>PD</v>
          </cell>
          <cell r="L12460" t="str">
            <v>3015</v>
          </cell>
          <cell r="M12460" t="str">
            <v>V</v>
          </cell>
          <cell r="N12460">
            <v>1553</v>
          </cell>
        </row>
        <row r="12461">
          <cell r="A12461" t="str">
            <v>RM-SUG-VIN-GI-0004</v>
          </cell>
          <cell r="B12461" t="str">
            <v>CINT</v>
          </cell>
          <cell r="C12461" t="str">
            <v/>
          </cell>
          <cell r="D12461" t="str">
            <v>SEAT COVER SUGOKA YELLOW</v>
          </cell>
          <cell r="E12461">
            <v>44965</v>
          </cell>
          <cell r="F12461" t="str">
            <v>ROF</v>
          </cell>
          <cell r="G12461" t="str">
            <v>CI_KAIN</v>
          </cell>
          <cell r="H12461" t="str">
            <v>PC</v>
          </cell>
          <cell r="I12461" t="str">
            <v>CPR</v>
          </cell>
          <cell r="J12461" t="str">
            <v/>
          </cell>
          <cell r="K12461" t="str">
            <v>PD</v>
          </cell>
          <cell r="L12461" t="str">
            <v>3015</v>
          </cell>
          <cell r="M12461" t="str">
            <v>V</v>
          </cell>
          <cell r="N12461">
            <v>3096</v>
          </cell>
        </row>
        <row r="12462">
          <cell r="A12462" t="str">
            <v>RM-SUG-VIN-GI-0005</v>
          </cell>
          <cell r="B12462" t="str">
            <v>CINT</v>
          </cell>
          <cell r="C12462" t="str">
            <v/>
          </cell>
          <cell r="D12462" t="str">
            <v>SEAT COVER SUGOKA ORANGE</v>
          </cell>
          <cell r="E12462">
            <v>44965</v>
          </cell>
          <cell r="F12462" t="str">
            <v>ROF</v>
          </cell>
          <cell r="G12462" t="str">
            <v>CI_KAIN</v>
          </cell>
          <cell r="H12462" t="str">
            <v>PC</v>
          </cell>
          <cell r="I12462" t="str">
            <v>CPR</v>
          </cell>
          <cell r="J12462" t="str">
            <v/>
          </cell>
          <cell r="K12462" t="str">
            <v>PD</v>
          </cell>
          <cell r="L12462" t="str">
            <v>3015</v>
          </cell>
          <cell r="M12462" t="str">
            <v>V</v>
          </cell>
          <cell r="N12462">
            <v>3165</v>
          </cell>
        </row>
        <row r="12463">
          <cell r="A12463" t="str">
            <v>RM-SUG-VIN-GI-0006</v>
          </cell>
          <cell r="B12463" t="str">
            <v>CINT</v>
          </cell>
          <cell r="C12463" t="str">
            <v/>
          </cell>
          <cell r="D12463" t="str">
            <v>SEAT COVER SUGOKA BLACK</v>
          </cell>
          <cell r="E12463">
            <v>44965</v>
          </cell>
          <cell r="F12463" t="str">
            <v>ROF</v>
          </cell>
          <cell r="G12463" t="str">
            <v>CI_KAIN</v>
          </cell>
          <cell r="H12463" t="str">
            <v>PC</v>
          </cell>
          <cell r="I12463" t="str">
            <v>CPR</v>
          </cell>
          <cell r="J12463" t="str">
            <v/>
          </cell>
          <cell r="K12463" t="str">
            <v>PD</v>
          </cell>
          <cell r="L12463" t="str">
            <v>3015</v>
          </cell>
          <cell r="M12463" t="str">
            <v>V</v>
          </cell>
          <cell r="N12463">
            <v>3572</v>
          </cell>
        </row>
        <row r="12464">
          <cell r="A12464" t="str">
            <v>RM-SUM-BES-00-0001</v>
          </cell>
          <cell r="B12464" t="str">
            <v>CINT</v>
          </cell>
          <cell r="C12464" t="str">
            <v/>
          </cell>
          <cell r="D12464" t="str">
            <v>HANGER BAG SUMITOMO DESK</v>
          </cell>
          <cell r="E12464">
            <v>0</v>
          </cell>
          <cell r="F12464" t="str">
            <v>ROF</v>
          </cell>
          <cell r="G12464" t="str">
            <v>CI_PIPA</v>
          </cell>
          <cell r="H12464" t="str">
            <v>PC</v>
          </cell>
          <cell r="I12464" t="str">
            <v>CPR</v>
          </cell>
          <cell r="J12464" t="str">
            <v/>
          </cell>
          <cell r="K12464" t="str">
            <v>PD</v>
          </cell>
          <cell r="L12464" t="str">
            <v>3015</v>
          </cell>
          <cell r="M12464" t="str">
            <v>V</v>
          </cell>
          <cell r="N12464">
            <v>1600</v>
          </cell>
        </row>
        <row r="12465">
          <cell r="A12465" t="str">
            <v>RM-SUM-ICT-SC-0001</v>
          </cell>
          <cell r="B12465" t="str">
            <v>CINT</v>
          </cell>
          <cell r="C12465" t="str">
            <v/>
          </cell>
          <cell r="D12465" t="str">
            <v>HOLDER PLATE SUMITOMO DESK</v>
          </cell>
          <cell r="E12465">
            <v>45300</v>
          </cell>
          <cell r="F12465" t="str">
            <v>ROF</v>
          </cell>
          <cell r="G12465" t="str">
            <v>CI_ICT</v>
          </cell>
          <cell r="H12465" t="str">
            <v>PC</v>
          </cell>
          <cell r="I12465" t="str">
            <v>CPR</v>
          </cell>
          <cell r="J12465" t="str">
            <v/>
          </cell>
          <cell r="K12465" t="str">
            <v>PD</v>
          </cell>
          <cell r="L12465" t="str">
            <v>3015</v>
          </cell>
          <cell r="M12465" t="str">
            <v>V</v>
          </cell>
          <cell r="N12465">
            <v>657</v>
          </cell>
        </row>
        <row r="12466">
          <cell r="A12466" t="str">
            <v>RM-SUM-ICT-SC-0002</v>
          </cell>
          <cell r="B12466" t="str">
            <v>CINT</v>
          </cell>
          <cell r="C12466" t="str">
            <v/>
          </cell>
          <cell r="D12466" t="str">
            <v>SUPPORT PLATE 2 SUMITOMO CHAIR</v>
          </cell>
          <cell r="E12466">
            <v>44797</v>
          </cell>
          <cell r="F12466" t="str">
            <v>ROF</v>
          </cell>
          <cell r="G12466" t="str">
            <v>CI_ICT</v>
          </cell>
          <cell r="H12466" t="str">
            <v>PC</v>
          </cell>
          <cell r="I12466" t="str">
            <v>CPR</v>
          </cell>
          <cell r="J12466" t="str">
            <v/>
          </cell>
          <cell r="K12466" t="str">
            <v>PD</v>
          </cell>
          <cell r="L12466" t="str">
            <v>3015</v>
          </cell>
          <cell r="M12466" t="str">
            <v>V</v>
          </cell>
          <cell r="N12466">
            <v>504</v>
          </cell>
        </row>
        <row r="12467">
          <cell r="A12467" t="str">
            <v>RM-TAR-ACC-00-0001</v>
          </cell>
          <cell r="B12467" t="str">
            <v>CINT</v>
          </cell>
          <cell r="C12467" t="str">
            <v/>
          </cell>
          <cell r="D12467" t="str">
            <v>ACCESORIES BACK CUSHION HANAKO-1</v>
          </cell>
          <cell r="E12467">
            <v>44814</v>
          </cell>
          <cell r="F12467" t="str">
            <v>ROF</v>
          </cell>
          <cell r="G12467" t="str">
            <v>CI_OTH</v>
          </cell>
          <cell r="H12467" t="str">
            <v>PC</v>
          </cell>
          <cell r="I12467" t="str">
            <v>CPR</v>
          </cell>
          <cell r="J12467" t="str">
            <v/>
          </cell>
          <cell r="K12467" t="str">
            <v>PD</v>
          </cell>
          <cell r="L12467" t="str">
            <v>3015</v>
          </cell>
          <cell r="M12467" t="str">
            <v>V</v>
          </cell>
          <cell r="N12467">
            <v>20410</v>
          </cell>
        </row>
        <row r="12468">
          <cell r="A12468" t="str">
            <v>RM-TAR-ACC-00-0002</v>
          </cell>
          <cell r="B12468" t="str">
            <v>CINT</v>
          </cell>
          <cell r="C12468" t="str">
            <v/>
          </cell>
          <cell r="D12468" t="str">
            <v>ACCESORIES BACK CUSHION HANAKO-2</v>
          </cell>
          <cell r="E12468">
            <v>44854</v>
          </cell>
          <cell r="F12468" t="str">
            <v>ROF</v>
          </cell>
          <cell r="G12468" t="str">
            <v>CI_OTH</v>
          </cell>
          <cell r="H12468" t="str">
            <v>PC</v>
          </cell>
          <cell r="I12468" t="str">
            <v>CPR</v>
          </cell>
          <cell r="J12468" t="str">
            <v/>
          </cell>
          <cell r="K12468" t="str">
            <v>PD</v>
          </cell>
          <cell r="L12468" t="str">
            <v>3015</v>
          </cell>
          <cell r="M12468" t="str">
            <v>V</v>
          </cell>
          <cell r="N12468">
            <v>11598</v>
          </cell>
        </row>
        <row r="12469">
          <cell r="A12469" t="str">
            <v>RM-TAR-ACC-00-0003</v>
          </cell>
          <cell r="B12469" t="str">
            <v>CINT</v>
          </cell>
          <cell r="C12469" t="str">
            <v/>
          </cell>
          <cell r="D12469" t="str">
            <v>ACCESORIES BACK CUSHION JIRO-1</v>
          </cell>
          <cell r="E12469">
            <v>44838</v>
          </cell>
          <cell r="F12469" t="str">
            <v>ROF</v>
          </cell>
          <cell r="G12469" t="str">
            <v>CI_OTH</v>
          </cell>
          <cell r="H12469" t="str">
            <v>PC</v>
          </cell>
          <cell r="I12469" t="str">
            <v>CPR</v>
          </cell>
          <cell r="J12469" t="str">
            <v/>
          </cell>
          <cell r="K12469" t="str">
            <v>PD</v>
          </cell>
          <cell r="L12469" t="str">
            <v>3015</v>
          </cell>
          <cell r="M12469" t="str">
            <v>V</v>
          </cell>
          <cell r="N12469">
            <v>0</v>
          </cell>
        </row>
        <row r="12470">
          <cell r="A12470" t="str">
            <v>RM-TAR-ACC-00-0004</v>
          </cell>
          <cell r="B12470" t="str">
            <v>CINT</v>
          </cell>
          <cell r="C12470" t="str">
            <v/>
          </cell>
          <cell r="D12470" t="str">
            <v>ACCESORIES BACK CUSHION JIRO-2</v>
          </cell>
          <cell r="E12470">
            <v>44838</v>
          </cell>
          <cell r="F12470" t="str">
            <v>ROF</v>
          </cell>
          <cell r="G12470" t="str">
            <v>CI_OTH</v>
          </cell>
          <cell r="H12470" t="str">
            <v>PC</v>
          </cell>
          <cell r="I12470" t="str">
            <v>CPR</v>
          </cell>
          <cell r="J12470" t="str">
            <v/>
          </cell>
          <cell r="K12470" t="str">
            <v>PD</v>
          </cell>
          <cell r="L12470" t="str">
            <v>3015</v>
          </cell>
          <cell r="M12470" t="str">
            <v>V</v>
          </cell>
          <cell r="N12470">
            <v>0</v>
          </cell>
        </row>
        <row r="12471">
          <cell r="A12471" t="str">
            <v>RM-TAR-ACC-00-0005</v>
          </cell>
          <cell r="B12471" t="str">
            <v>CINT</v>
          </cell>
          <cell r="C12471" t="str">
            <v/>
          </cell>
          <cell r="D12471" t="str">
            <v>ACCESORIES BACK CUSHION TARO-1</v>
          </cell>
          <cell r="E12471">
            <v>44797</v>
          </cell>
          <cell r="F12471" t="str">
            <v>ROF</v>
          </cell>
          <cell r="G12471" t="str">
            <v>CI_OTH</v>
          </cell>
          <cell r="H12471" t="str">
            <v>PC</v>
          </cell>
          <cell r="I12471" t="str">
            <v>CPR</v>
          </cell>
          <cell r="J12471" t="str">
            <v/>
          </cell>
          <cell r="K12471" t="str">
            <v>PD</v>
          </cell>
          <cell r="L12471" t="str">
            <v>3015</v>
          </cell>
          <cell r="M12471" t="str">
            <v>V</v>
          </cell>
          <cell r="N12471">
            <v>0</v>
          </cell>
        </row>
        <row r="12472">
          <cell r="A12472" t="str">
            <v>RM-TAR-ACC-00-0006</v>
          </cell>
          <cell r="B12472" t="str">
            <v>CINT</v>
          </cell>
          <cell r="C12472" t="str">
            <v/>
          </cell>
          <cell r="D12472" t="str">
            <v>ACCESORIES BACK CUSHION TARO-2</v>
          </cell>
          <cell r="E12472">
            <v>44799</v>
          </cell>
          <cell r="F12472" t="str">
            <v>ROF</v>
          </cell>
          <cell r="G12472" t="str">
            <v>CI_OTH</v>
          </cell>
          <cell r="H12472" t="str">
            <v>PC</v>
          </cell>
          <cell r="I12472" t="str">
            <v>CPR</v>
          </cell>
          <cell r="J12472" t="str">
            <v/>
          </cell>
          <cell r="K12472" t="str">
            <v>PD</v>
          </cell>
          <cell r="L12472" t="str">
            <v>3015</v>
          </cell>
          <cell r="M12472" t="str">
            <v>V</v>
          </cell>
          <cell r="N12472">
            <v>0</v>
          </cell>
        </row>
        <row r="12473">
          <cell r="A12473" t="str">
            <v>RM-TAR-ACC-00-0007</v>
          </cell>
          <cell r="B12473" t="str">
            <v>CINT</v>
          </cell>
          <cell r="C12473" t="str">
            <v/>
          </cell>
          <cell r="D12473" t="str">
            <v>ACCESORIES SEAT CUSHION TAHAJI-O</v>
          </cell>
          <cell r="E12473">
            <v>44814</v>
          </cell>
          <cell r="F12473" t="str">
            <v>ROF</v>
          </cell>
          <cell r="G12473" t="str">
            <v>CI_OTH</v>
          </cell>
          <cell r="H12473" t="str">
            <v>PC</v>
          </cell>
          <cell r="I12473" t="str">
            <v>CPR</v>
          </cell>
          <cell r="J12473" t="str">
            <v/>
          </cell>
          <cell r="K12473" t="str">
            <v>PD</v>
          </cell>
          <cell r="L12473" t="str">
            <v>3015</v>
          </cell>
          <cell r="M12473" t="str">
            <v>V</v>
          </cell>
          <cell r="N12473">
            <v>40178</v>
          </cell>
        </row>
        <row r="12474">
          <cell r="A12474" t="str">
            <v>RM-TAR-ACC-00-0008</v>
          </cell>
          <cell r="B12474" t="str">
            <v>CINT</v>
          </cell>
          <cell r="C12474" t="str">
            <v/>
          </cell>
          <cell r="D12474" t="str">
            <v>ACCESORIES SEAT CUSHION TAHAJI-S</v>
          </cell>
          <cell r="E12474">
            <v>44819</v>
          </cell>
          <cell r="F12474" t="str">
            <v>ROF</v>
          </cell>
          <cell r="G12474" t="str">
            <v>CI_OTH</v>
          </cell>
          <cell r="H12474" t="str">
            <v>PC</v>
          </cell>
          <cell r="I12474" t="str">
            <v>CPR</v>
          </cell>
          <cell r="J12474" t="str">
            <v/>
          </cell>
          <cell r="K12474" t="str">
            <v>PD</v>
          </cell>
          <cell r="L12474" t="str">
            <v>3015</v>
          </cell>
          <cell r="M12474" t="str">
            <v>V</v>
          </cell>
          <cell r="N12474">
            <v>27578</v>
          </cell>
        </row>
        <row r="12475">
          <cell r="A12475" t="str">
            <v>RM-TAR-ACC-00-0009</v>
          </cell>
          <cell r="B12475" t="str">
            <v>CINT</v>
          </cell>
          <cell r="C12475" t="str">
            <v/>
          </cell>
          <cell r="D12475" t="str">
            <v>ACCESORIES TAHAJI</v>
          </cell>
          <cell r="E12475">
            <v>45266</v>
          </cell>
          <cell r="F12475" t="str">
            <v>ROF</v>
          </cell>
          <cell r="G12475" t="str">
            <v>CI_OTH</v>
          </cell>
          <cell r="H12475" t="str">
            <v>PC</v>
          </cell>
          <cell r="I12475" t="str">
            <v>CPR</v>
          </cell>
          <cell r="J12475" t="str">
            <v/>
          </cell>
          <cell r="K12475" t="str">
            <v>PD</v>
          </cell>
          <cell r="L12475" t="str">
            <v>3015</v>
          </cell>
          <cell r="M12475" t="str">
            <v>V</v>
          </cell>
          <cell r="N12475">
            <v>10783</v>
          </cell>
        </row>
        <row r="12476">
          <cell r="A12476" t="str">
            <v>RM-TAR-BES-00-0010</v>
          </cell>
          <cell r="B12476" t="str">
            <v>CINT</v>
          </cell>
          <cell r="C12476" t="str">
            <v/>
          </cell>
          <cell r="D12476" t="str">
            <v>PIN TREE MG EXPORT</v>
          </cell>
          <cell r="E12476">
            <v>45131</v>
          </cell>
          <cell r="F12476" t="str">
            <v>ROF</v>
          </cell>
          <cell r="G12476" t="str">
            <v>CI_BESI</v>
          </cell>
          <cell r="H12476" t="str">
            <v>PC</v>
          </cell>
          <cell r="I12476" t="str">
            <v>CPR</v>
          </cell>
          <cell r="J12476" t="str">
            <v/>
          </cell>
          <cell r="K12476" t="str">
            <v>PD</v>
          </cell>
          <cell r="L12476" t="str">
            <v>3015</v>
          </cell>
          <cell r="M12476" t="str">
            <v>V</v>
          </cell>
          <cell r="N12476">
            <v>244</v>
          </cell>
        </row>
        <row r="12477">
          <cell r="A12477" t="str">
            <v>RM-TAR-FAB-00-0011</v>
          </cell>
          <cell r="B12477" t="str">
            <v>CINT</v>
          </cell>
          <cell r="C12477" t="str">
            <v/>
          </cell>
          <cell r="D12477" t="str">
            <v>KAIN DALLAS 080 COKLAT</v>
          </cell>
          <cell r="E12477">
            <v>44797</v>
          </cell>
          <cell r="F12477" t="str">
            <v>ROF</v>
          </cell>
          <cell r="G12477" t="str">
            <v>CI_KAIN</v>
          </cell>
          <cell r="H12477" t="str">
            <v>M</v>
          </cell>
          <cell r="I12477" t="str">
            <v>CPR</v>
          </cell>
          <cell r="J12477" t="str">
            <v/>
          </cell>
          <cell r="K12477" t="str">
            <v>PD</v>
          </cell>
          <cell r="L12477" t="str">
            <v>3015</v>
          </cell>
          <cell r="M12477" t="str">
            <v>V</v>
          </cell>
          <cell r="N12477">
            <v>42500</v>
          </cell>
        </row>
        <row r="12478">
          <cell r="A12478" t="str">
            <v>RM-TAR-FAB-00-0012</v>
          </cell>
          <cell r="B12478" t="str">
            <v>CINT</v>
          </cell>
          <cell r="C12478" t="str">
            <v/>
          </cell>
          <cell r="D12478" t="str">
            <v>KAIN DALLAS MERAH N3</v>
          </cell>
          <cell r="E12478">
            <v>44797</v>
          </cell>
          <cell r="F12478" t="str">
            <v>ROF</v>
          </cell>
          <cell r="G12478" t="str">
            <v>CI_KAIN</v>
          </cell>
          <cell r="H12478" t="str">
            <v>PC</v>
          </cell>
          <cell r="I12478" t="str">
            <v>CPR</v>
          </cell>
          <cell r="J12478" t="str">
            <v/>
          </cell>
          <cell r="K12478" t="str">
            <v>PD</v>
          </cell>
          <cell r="L12478" t="str">
            <v>3015</v>
          </cell>
          <cell r="M12478" t="str">
            <v>V</v>
          </cell>
          <cell r="N12478">
            <v>50000</v>
          </cell>
        </row>
        <row r="12479">
          <cell r="A12479" t="str">
            <v>RM-TAR-FAB-00-0013</v>
          </cell>
          <cell r="B12479" t="str">
            <v>CINT</v>
          </cell>
          <cell r="C12479" t="str">
            <v/>
          </cell>
          <cell r="D12479" t="str">
            <v>KAIN DALLAS BORDEAUX 030</v>
          </cell>
          <cell r="E12479">
            <v>44797</v>
          </cell>
          <cell r="F12479" t="str">
            <v>ROF</v>
          </cell>
          <cell r="G12479" t="str">
            <v>CI_KAIN</v>
          </cell>
          <cell r="H12479" t="str">
            <v>M</v>
          </cell>
          <cell r="I12479" t="str">
            <v>CPR</v>
          </cell>
          <cell r="J12479" t="str">
            <v/>
          </cell>
          <cell r="K12479" t="str">
            <v>PD</v>
          </cell>
          <cell r="L12479" t="str">
            <v>3015</v>
          </cell>
          <cell r="M12479" t="str">
            <v>V</v>
          </cell>
          <cell r="N12479">
            <v>50000</v>
          </cell>
        </row>
        <row r="12480">
          <cell r="A12480" t="str">
            <v>RM-TAR-FAB-00-0014</v>
          </cell>
          <cell r="B12480" t="str">
            <v>CINT</v>
          </cell>
          <cell r="C12480" t="str">
            <v/>
          </cell>
          <cell r="D12480" t="str">
            <v>KAIN DALLAS BORDEAUX-030 B-GRADE</v>
          </cell>
          <cell r="E12480">
            <v>44797</v>
          </cell>
          <cell r="F12480" t="str">
            <v>ROF</v>
          </cell>
          <cell r="G12480" t="str">
            <v>CI_KAIN</v>
          </cell>
          <cell r="H12480" t="str">
            <v>M</v>
          </cell>
          <cell r="I12480" t="str">
            <v>CPR</v>
          </cell>
          <cell r="J12480" t="str">
            <v/>
          </cell>
          <cell r="K12480" t="str">
            <v>PD</v>
          </cell>
          <cell r="L12480" t="str">
            <v>3015</v>
          </cell>
          <cell r="M12480" t="str">
            <v>V</v>
          </cell>
          <cell r="N12480">
            <v>50000</v>
          </cell>
        </row>
        <row r="12481">
          <cell r="A12481" t="str">
            <v>RM-TAR-FAB-00-0015</v>
          </cell>
          <cell r="B12481" t="str">
            <v>CINT</v>
          </cell>
          <cell r="C12481" t="str">
            <v/>
          </cell>
          <cell r="D12481" t="str">
            <v>KAIN NEW GEORGIA 110 RED</v>
          </cell>
          <cell r="E12481">
            <v>44797</v>
          </cell>
          <cell r="F12481" t="str">
            <v>ROF</v>
          </cell>
          <cell r="G12481" t="str">
            <v>CI_KAIN</v>
          </cell>
          <cell r="H12481" t="str">
            <v>M</v>
          </cell>
          <cell r="I12481" t="str">
            <v>CPR</v>
          </cell>
          <cell r="J12481" t="str">
            <v/>
          </cell>
          <cell r="K12481" t="str">
            <v>PD</v>
          </cell>
          <cell r="L12481" t="str">
            <v>3015</v>
          </cell>
          <cell r="M12481" t="str">
            <v>V</v>
          </cell>
          <cell r="N12481">
            <v>36318</v>
          </cell>
        </row>
        <row r="12482">
          <cell r="A12482" t="str">
            <v>RM-TAR-FAB-GI-0001</v>
          </cell>
          <cell r="B12482" t="str">
            <v>CINT</v>
          </cell>
          <cell r="C12482" t="str">
            <v/>
          </cell>
          <cell r="D12482" t="str">
            <v>BACK COVER -1 TARO A1</v>
          </cell>
          <cell r="E12482">
            <v>45168</v>
          </cell>
          <cell r="F12482" t="str">
            <v>ROF</v>
          </cell>
          <cell r="G12482" t="str">
            <v>CI_KAIN</v>
          </cell>
          <cell r="H12482" t="str">
            <v>PC</v>
          </cell>
          <cell r="I12482" t="str">
            <v>CPR</v>
          </cell>
          <cell r="J12482" t="str">
            <v/>
          </cell>
          <cell r="K12482" t="str">
            <v>PD</v>
          </cell>
          <cell r="L12482" t="str">
            <v>3015</v>
          </cell>
          <cell r="M12482" t="str">
            <v>V</v>
          </cell>
          <cell r="N12482">
            <v>7727</v>
          </cell>
        </row>
        <row r="12483">
          <cell r="A12483" t="str">
            <v>RM-TAR-FAB-GI-0002</v>
          </cell>
          <cell r="B12483" t="str">
            <v>CINT</v>
          </cell>
          <cell r="C12483" t="str">
            <v/>
          </cell>
          <cell r="D12483" t="str">
            <v>BACK COVER TARO-1 D1</v>
          </cell>
          <cell r="E12483">
            <v>44797</v>
          </cell>
          <cell r="F12483" t="str">
            <v>ROF</v>
          </cell>
          <cell r="G12483" t="str">
            <v>CI_KAIN</v>
          </cell>
          <cell r="H12483" t="str">
            <v>PC</v>
          </cell>
          <cell r="I12483" t="str">
            <v>CPR</v>
          </cell>
          <cell r="J12483" t="str">
            <v/>
          </cell>
          <cell r="K12483" t="str">
            <v>PD</v>
          </cell>
          <cell r="L12483" t="str">
            <v>3015</v>
          </cell>
          <cell r="M12483" t="str">
            <v>V</v>
          </cell>
          <cell r="N12483">
            <v>11899</v>
          </cell>
        </row>
        <row r="12484">
          <cell r="A12484" t="str">
            <v>RM-TAR-FAB-GI-0003</v>
          </cell>
          <cell r="B12484" t="str">
            <v>CINT</v>
          </cell>
          <cell r="C12484" t="str">
            <v/>
          </cell>
          <cell r="D12484" t="str">
            <v>BACK COVER TARO-1 D3</v>
          </cell>
          <cell r="E12484">
            <v>44797</v>
          </cell>
          <cell r="F12484" t="str">
            <v>ROF</v>
          </cell>
          <cell r="G12484" t="str">
            <v>CI_KAIN</v>
          </cell>
          <cell r="H12484" t="str">
            <v>PC</v>
          </cell>
          <cell r="I12484" t="str">
            <v>CPR</v>
          </cell>
          <cell r="J12484" t="str">
            <v/>
          </cell>
          <cell r="K12484" t="str">
            <v>PD</v>
          </cell>
          <cell r="L12484" t="str">
            <v>3015</v>
          </cell>
          <cell r="M12484" t="str">
            <v>V</v>
          </cell>
          <cell r="N12484">
            <v>11900</v>
          </cell>
        </row>
        <row r="12485">
          <cell r="A12485" t="str">
            <v>RM-TAR-FAB-GI-0004</v>
          </cell>
          <cell r="B12485" t="str">
            <v>CINT</v>
          </cell>
          <cell r="C12485" t="str">
            <v/>
          </cell>
          <cell r="D12485" t="str">
            <v>BACK COVER TARO-1 D7</v>
          </cell>
          <cell r="E12485">
            <v>45175</v>
          </cell>
          <cell r="F12485" t="str">
            <v>ROF</v>
          </cell>
          <cell r="G12485" t="str">
            <v>CI_KAIN</v>
          </cell>
          <cell r="H12485" t="str">
            <v>PC</v>
          </cell>
          <cell r="I12485" t="str">
            <v>CPR</v>
          </cell>
          <cell r="J12485" t="str">
            <v/>
          </cell>
          <cell r="K12485" t="str">
            <v>PD</v>
          </cell>
          <cell r="L12485" t="str">
            <v>3015</v>
          </cell>
          <cell r="M12485" t="str">
            <v>V</v>
          </cell>
          <cell r="N12485">
            <v>17650</v>
          </cell>
        </row>
        <row r="12486">
          <cell r="A12486" t="str">
            <v>RM-TAR-FAB-GI-0005</v>
          </cell>
          <cell r="B12486" t="str">
            <v>CINT</v>
          </cell>
          <cell r="C12486" t="str">
            <v/>
          </cell>
          <cell r="D12486" t="str">
            <v>BACK COVER TARO-1 L6</v>
          </cell>
          <cell r="E12486">
            <v>45175</v>
          </cell>
          <cell r="F12486" t="str">
            <v>ROF</v>
          </cell>
          <cell r="G12486" t="str">
            <v>CI_KAIN</v>
          </cell>
          <cell r="H12486" t="str">
            <v>PC</v>
          </cell>
          <cell r="I12486" t="str">
            <v>CPR</v>
          </cell>
          <cell r="J12486" t="str">
            <v/>
          </cell>
          <cell r="K12486" t="str">
            <v>PD</v>
          </cell>
          <cell r="L12486" t="str">
            <v>3015</v>
          </cell>
          <cell r="M12486" t="str">
            <v>V</v>
          </cell>
          <cell r="N12486">
            <v>8655</v>
          </cell>
        </row>
        <row r="12487">
          <cell r="A12487" t="str">
            <v>RM-TAR-FAB-GI-0006</v>
          </cell>
          <cell r="B12487" t="str">
            <v>CINT</v>
          </cell>
          <cell r="C12487" t="str">
            <v/>
          </cell>
          <cell r="D12487" t="str">
            <v>BACK COVER TARO-1 ORANGE AMAZONE</v>
          </cell>
          <cell r="E12487">
            <v>44797</v>
          </cell>
          <cell r="F12487" t="str">
            <v>ROF</v>
          </cell>
          <cell r="G12487" t="str">
            <v>CI_KAIN</v>
          </cell>
          <cell r="H12487" t="str">
            <v>PC</v>
          </cell>
          <cell r="I12487" t="str">
            <v>CPR</v>
          </cell>
          <cell r="J12487" t="str">
            <v/>
          </cell>
          <cell r="K12487" t="str">
            <v>PD</v>
          </cell>
          <cell r="L12487" t="str">
            <v>3015</v>
          </cell>
          <cell r="M12487" t="str">
            <v>V</v>
          </cell>
          <cell r="N12487">
            <v>16983</v>
          </cell>
        </row>
        <row r="12488">
          <cell r="A12488" t="str">
            <v>RM-TAR-FAB-GI-0007</v>
          </cell>
          <cell r="B12488" t="str">
            <v>CINT</v>
          </cell>
          <cell r="C12488" t="str">
            <v/>
          </cell>
          <cell r="D12488" t="str">
            <v>BACK COVER TARO-1 RED N3</v>
          </cell>
          <cell r="E12488">
            <v>45266</v>
          </cell>
          <cell r="F12488" t="str">
            <v>ROF</v>
          </cell>
          <cell r="G12488" t="str">
            <v>CI_KAIN</v>
          </cell>
          <cell r="H12488" t="str">
            <v>PC</v>
          </cell>
          <cell r="I12488" t="str">
            <v>CPR</v>
          </cell>
          <cell r="J12488" t="str">
            <v/>
          </cell>
          <cell r="K12488" t="str">
            <v>PD</v>
          </cell>
          <cell r="L12488" t="str">
            <v>3015</v>
          </cell>
          <cell r="M12488" t="str">
            <v>V</v>
          </cell>
          <cell r="N12488">
            <v>8654</v>
          </cell>
        </row>
        <row r="12489">
          <cell r="A12489" t="str">
            <v>RM-TAR-FAB-GI-0008</v>
          </cell>
          <cell r="B12489" t="str">
            <v>CINT</v>
          </cell>
          <cell r="C12489" t="str">
            <v/>
          </cell>
          <cell r="D12489" t="str">
            <v>BACK COVER TARO-2 D1</v>
          </cell>
          <cell r="E12489">
            <v>44797</v>
          </cell>
          <cell r="F12489" t="str">
            <v>ROF</v>
          </cell>
          <cell r="G12489" t="str">
            <v>CI_KAIN</v>
          </cell>
          <cell r="H12489" t="str">
            <v>PC</v>
          </cell>
          <cell r="I12489" t="str">
            <v>CPR</v>
          </cell>
          <cell r="J12489" t="str">
            <v/>
          </cell>
          <cell r="K12489" t="str">
            <v>PD</v>
          </cell>
          <cell r="L12489" t="str">
            <v>3015</v>
          </cell>
          <cell r="M12489" t="str">
            <v>V</v>
          </cell>
          <cell r="N12489">
            <v>11899</v>
          </cell>
        </row>
        <row r="12490">
          <cell r="A12490" t="str">
            <v>RM-TAR-FAB-GI-0009</v>
          </cell>
          <cell r="B12490" t="str">
            <v>CINT</v>
          </cell>
          <cell r="C12490" t="str">
            <v/>
          </cell>
          <cell r="D12490" t="str">
            <v>BACK COVER TARO-2 D3</v>
          </cell>
          <cell r="E12490">
            <v>44797</v>
          </cell>
          <cell r="F12490" t="str">
            <v>ROF</v>
          </cell>
          <cell r="G12490" t="str">
            <v>CI_KAIN</v>
          </cell>
          <cell r="H12490" t="str">
            <v>PC</v>
          </cell>
          <cell r="I12490" t="str">
            <v>CPR</v>
          </cell>
          <cell r="J12490" t="str">
            <v/>
          </cell>
          <cell r="K12490" t="str">
            <v>PD</v>
          </cell>
          <cell r="L12490" t="str">
            <v>3015</v>
          </cell>
          <cell r="M12490" t="str">
            <v>V</v>
          </cell>
          <cell r="N12490">
            <v>11900</v>
          </cell>
        </row>
        <row r="12491">
          <cell r="A12491" t="str">
            <v>RM-TAR-FAB-GI-0010</v>
          </cell>
          <cell r="B12491" t="str">
            <v>CINT</v>
          </cell>
          <cell r="C12491" t="str">
            <v/>
          </cell>
          <cell r="D12491" t="str">
            <v>BACK COVER TARO-2 D6</v>
          </cell>
          <cell r="E12491">
            <v>45232</v>
          </cell>
          <cell r="F12491" t="str">
            <v>ROF</v>
          </cell>
          <cell r="G12491" t="str">
            <v>CI_KAIN</v>
          </cell>
          <cell r="H12491" t="str">
            <v>PC</v>
          </cell>
          <cell r="I12491" t="str">
            <v>CPR</v>
          </cell>
          <cell r="J12491" t="str">
            <v/>
          </cell>
          <cell r="K12491" t="str">
            <v>PD</v>
          </cell>
          <cell r="L12491" t="str">
            <v>3015</v>
          </cell>
          <cell r="M12491" t="str">
            <v>V</v>
          </cell>
          <cell r="N12491">
            <v>11821</v>
          </cell>
        </row>
        <row r="12492">
          <cell r="A12492" t="str">
            <v>RM-TAR-FAB-GI-0011</v>
          </cell>
          <cell r="B12492" t="str">
            <v>CINT</v>
          </cell>
          <cell r="C12492" t="str">
            <v/>
          </cell>
          <cell r="D12492" t="str">
            <v>BACK COVER TARO-2 D7</v>
          </cell>
          <cell r="E12492">
            <v>44834</v>
          </cell>
          <cell r="F12492" t="str">
            <v>ROF</v>
          </cell>
          <cell r="G12492" t="str">
            <v>CI_KAIN</v>
          </cell>
          <cell r="H12492" t="str">
            <v>PC</v>
          </cell>
          <cell r="I12492" t="str">
            <v>CPR</v>
          </cell>
          <cell r="J12492" t="str">
            <v/>
          </cell>
          <cell r="K12492" t="str">
            <v>PD</v>
          </cell>
          <cell r="L12492" t="str">
            <v>3015</v>
          </cell>
          <cell r="M12492" t="str">
            <v>V</v>
          </cell>
          <cell r="N12492">
            <v>11900</v>
          </cell>
        </row>
        <row r="12493">
          <cell r="A12493" t="str">
            <v>RM-TAR-FAB-GI-0012</v>
          </cell>
          <cell r="B12493" t="str">
            <v>CINT</v>
          </cell>
          <cell r="C12493" t="str">
            <v/>
          </cell>
          <cell r="D12493" t="str">
            <v>BACK COVER TARO-2 L6</v>
          </cell>
          <cell r="E12493">
            <v>45175</v>
          </cell>
          <cell r="F12493" t="str">
            <v>ROF</v>
          </cell>
          <cell r="G12493" t="str">
            <v>CI_KAIN</v>
          </cell>
          <cell r="H12493" t="str">
            <v>PC</v>
          </cell>
          <cell r="I12493" t="str">
            <v>CPR</v>
          </cell>
          <cell r="J12493" t="str">
            <v/>
          </cell>
          <cell r="K12493" t="str">
            <v>PD</v>
          </cell>
          <cell r="L12493" t="str">
            <v>3015</v>
          </cell>
          <cell r="M12493" t="str">
            <v>V</v>
          </cell>
          <cell r="N12493">
            <v>8655</v>
          </cell>
        </row>
        <row r="12494">
          <cell r="A12494" t="str">
            <v>RM-TAR-FAB-GI-0013</v>
          </cell>
          <cell r="B12494" t="str">
            <v>CINT</v>
          </cell>
          <cell r="C12494" t="str">
            <v/>
          </cell>
          <cell r="D12494" t="str">
            <v>BACK COVER TARO-2 ORANGE AMAZONE</v>
          </cell>
          <cell r="E12494">
            <v>44797</v>
          </cell>
          <cell r="F12494" t="str">
            <v>ROF</v>
          </cell>
          <cell r="G12494" t="str">
            <v>CI_KAIN</v>
          </cell>
          <cell r="H12494" t="str">
            <v>PC</v>
          </cell>
          <cell r="I12494" t="str">
            <v>CPR</v>
          </cell>
          <cell r="J12494" t="str">
            <v/>
          </cell>
          <cell r="K12494" t="str">
            <v>PD</v>
          </cell>
          <cell r="L12494" t="str">
            <v>3015</v>
          </cell>
          <cell r="M12494" t="str">
            <v>V</v>
          </cell>
          <cell r="N12494">
            <v>10693</v>
          </cell>
        </row>
        <row r="12495">
          <cell r="A12495" t="str">
            <v>RM-TAR-FAB-GI-0014</v>
          </cell>
          <cell r="B12495" t="str">
            <v>CINT</v>
          </cell>
          <cell r="C12495" t="str">
            <v/>
          </cell>
          <cell r="D12495" t="str">
            <v>BACK COVER TARO-2 RED N3</v>
          </cell>
          <cell r="E12495">
            <v>44797</v>
          </cell>
          <cell r="F12495" t="str">
            <v>ROF</v>
          </cell>
          <cell r="G12495" t="str">
            <v>CI_KAIN</v>
          </cell>
          <cell r="H12495" t="str">
            <v>PC</v>
          </cell>
          <cell r="I12495" t="str">
            <v>CPR</v>
          </cell>
          <cell r="J12495" t="str">
            <v/>
          </cell>
          <cell r="K12495" t="str">
            <v>PD</v>
          </cell>
          <cell r="L12495" t="str">
            <v>3015</v>
          </cell>
          <cell r="M12495" t="str">
            <v>V</v>
          </cell>
          <cell r="N12495">
            <v>8654</v>
          </cell>
        </row>
        <row r="12496">
          <cell r="A12496" t="str">
            <v>RM-TAR-FAB-GI-0015</v>
          </cell>
          <cell r="B12496" t="str">
            <v>CINT</v>
          </cell>
          <cell r="C12496" t="str">
            <v/>
          </cell>
          <cell r="D12496" t="str">
            <v>BACK COVER-1 TARO A3</v>
          </cell>
          <cell r="E12496">
            <v>44797</v>
          </cell>
          <cell r="F12496" t="str">
            <v>ROF</v>
          </cell>
          <cell r="G12496" t="str">
            <v>CI_KAIN</v>
          </cell>
          <cell r="H12496" t="str">
            <v>PC</v>
          </cell>
          <cell r="I12496" t="str">
            <v>CPR</v>
          </cell>
          <cell r="J12496" t="str">
            <v/>
          </cell>
          <cell r="K12496" t="str">
            <v>PD</v>
          </cell>
          <cell r="L12496" t="str">
            <v>3015</v>
          </cell>
          <cell r="M12496" t="str">
            <v>V</v>
          </cell>
          <cell r="N12496">
            <v>100</v>
          </cell>
        </row>
        <row r="12497">
          <cell r="A12497" t="str">
            <v>RM-TAR-FAB-GI-0016</v>
          </cell>
          <cell r="B12497" t="str">
            <v>CINT</v>
          </cell>
          <cell r="C12497" t="str">
            <v/>
          </cell>
          <cell r="D12497" t="str">
            <v>BACK COVER-1 TARO A4</v>
          </cell>
          <cell r="E12497">
            <v>44966</v>
          </cell>
          <cell r="F12497" t="str">
            <v>ROF</v>
          </cell>
          <cell r="G12497" t="str">
            <v>CI_KAIN</v>
          </cell>
          <cell r="H12497" t="str">
            <v>PC</v>
          </cell>
          <cell r="I12497" t="str">
            <v>CPR</v>
          </cell>
          <cell r="J12497" t="str">
            <v/>
          </cell>
          <cell r="K12497" t="str">
            <v>PD</v>
          </cell>
          <cell r="L12497" t="str">
            <v>3015</v>
          </cell>
          <cell r="M12497" t="str">
            <v>V</v>
          </cell>
          <cell r="N12497">
            <v>8500</v>
          </cell>
        </row>
        <row r="12498">
          <cell r="A12498" t="str">
            <v>RM-TAR-FAB-GI-0017</v>
          </cell>
          <cell r="B12498" t="str">
            <v>CINT</v>
          </cell>
          <cell r="C12498" t="str">
            <v/>
          </cell>
          <cell r="D12498" t="str">
            <v>BACK COVER-1 TARO A5</v>
          </cell>
          <cell r="E12498">
            <v>44797</v>
          </cell>
          <cell r="F12498" t="str">
            <v>ROF</v>
          </cell>
          <cell r="G12498" t="str">
            <v>CI_KAIN</v>
          </cell>
          <cell r="H12498" t="str">
            <v>PC</v>
          </cell>
          <cell r="I12498" t="str">
            <v>CPR</v>
          </cell>
          <cell r="J12498" t="str">
            <v/>
          </cell>
          <cell r="K12498" t="str">
            <v>PD</v>
          </cell>
          <cell r="L12498" t="str">
            <v>3015</v>
          </cell>
          <cell r="M12498" t="str">
            <v>V</v>
          </cell>
          <cell r="N12498">
            <v>16983</v>
          </cell>
        </row>
        <row r="12499">
          <cell r="A12499" t="str">
            <v>RM-TAR-FAB-GI-0018</v>
          </cell>
          <cell r="B12499" t="str">
            <v>CINT</v>
          </cell>
          <cell r="C12499" t="str">
            <v/>
          </cell>
          <cell r="D12499" t="str">
            <v>BACK COVER-1 TARO AL-11</v>
          </cell>
          <cell r="E12499">
            <v>44797</v>
          </cell>
          <cell r="F12499" t="str">
            <v>ROF</v>
          </cell>
          <cell r="G12499" t="str">
            <v>CI_KAIN</v>
          </cell>
          <cell r="H12499" t="str">
            <v>PC</v>
          </cell>
          <cell r="I12499" t="str">
            <v>CPR</v>
          </cell>
          <cell r="J12499" t="str">
            <v/>
          </cell>
          <cell r="K12499" t="str">
            <v>PD</v>
          </cell>
          <cell r="L12499" t="str">
            <v>3015</v>
          </cell>
          <cell r="M12499" t="str">
            <v>V</v>
          </cell>
          <cell r="N12499">
            <v>16983</v>
          </cell>
        </row>
        <row r="12500">
          <cell r="A12500" t="str">
            <v>RM-TAR-FAB-GI-0019</v>
          </cell>
          <cell r="B12500" t="str">
            <v>CINT</v>
          </cell>
          <cell r="C12500" t="str">
            <v/>
          </cell>
          <cell r="D12500" t="str">
            <v>BACK COVER-1 TARO D4</v>
          </cell>
          <cell r="E12500">
            <v>44797</v>
          </cell>
          <cell r="F12500" t="str">
            <v>ROF</v>
          </cell>
          <cell r="G12500" t="str">
            <v>CI_KAIN</v>
          </cell>
          <cell r="H12500" t="str">
            <v>PC</v>
          </cell>
          <cell r="I12500" t="str">
            <v>CPR</v>
          </cell>
          <cell r="J12500" t="str">
            <v/>
          </cell>
          <cell r="K12500" t="str">
            <v>PD</v>
          </cell>
          <cell r="L12500" t="str">
            <v>3015</v>
          </cell>
          <cell r="M12500" t="str">
            <v>V</v>
          </cell>
          <cell r="N12500">
            <v>16983</v>
          </cell>
        </row>
        <row r="12501">
          <cell r="A12501" t="str">
            <v>RM-TAR-FAB-GI-0020</v>
          </cell>
          <cell r="B12501" t="str">
            <v>CINT</v>
          </cell>
          <cell r="C12501" t="str">
            <v/>
          </cell>
          <cell r="D12501" t="str">
            <v>BACK COVER-1 TARO L1</v>
          </cell>
          <cell r="E12501">
            <v>44834</v>
          </cell>
          <cell r="F12501" t="str">
            <v>ROF</v>
          </cell>
          <cell r="G12501" t="str">
            <v>CI_KAIN</v>
          </cell>
          <cell r="H12501" t="str">
            <v>PC</v>
          </cell>
          <cell r="I12501" t="str">
            <v>CPR</v>
          </cell>
          <cell r="J12501" t="str">
            <v/>
          </cell>
          <cell r="K12501" t="str">
            <v>PD</v>
          </cell>
          <cell r="L12501" t="str">
            <v>3015</v>
          </cell>
          <cell r="M12501" t="str">
            <v>V</v>
          </cell>
          <cell r="N12501">
            <v>16983</v>
          </cell>
        </row>
        <row r="12502">
          <cell r="A12502" t="str">
            <v>RM-TAR-FAB-GI-0021</v>
          </cell>
          <cell r="B12502" t="str">
            <v>CINT</v>
          </cell>
          <cell r="C12502" t="str">
            <v/>
          </cell>
          <cell r="D12502" t="str">
            <v>BACK COVER-1 TARO L12</v>
          </cell>
          <cell r="E12502">
            <v>44797</v>
          </cell>
          <cell r="F12502" t="str">
            <v>ROF</v>
          </cell>
          <cell r="G12502" t="str">
            <v>CI_KAIN</v>
          </cell>
          <cell r="H12502" t="str">
            <v>PC</v>
          </cell>
          <cell r="I12502" t="str">
            <v>CPR</v>
          </cell>
          <cell r="J12502" t="str">
            <v/>
          </cell>
          <cell r="K12502" t="str">
            <v>PD</v>
          </cell>
          <cell r="L12502" t="str">
            <v>3015</v>
          </cell>
          <cell r="M12502" t="str">
            <v>V</v>
          </cell>
          <cell r="N12502">
            <v>16983</v>
          </cell>
        </row>
        <row r="12503">
          <cell r="A12503" t="str">
            <v>RM-TAR-FAB-GI-0022</v>
          </cell>
          <cell r="B12503" t="str">
            <v>CINT</v>
          </cell>
          <cell r="C12503" t="str">
            <v/>
          </cell>
          <cell r="D12503" t="str">
            <v>BACK COVER-1 TARO L2</v>
          </cell>
          <cell r="E12503">
            <v>44804</v>
          </cell>
          <cell r="F12503" t="str">
            <v>ROF</v>
          </cell>
          <cell r="G12503" t="str">
            <v>CI_KAIN</v>
          </cell>
          <cell r="H12503" t="str">
            <v>PC</v>
          </cell>
          <cell r="I12503" t="str">
            <v>CPR</v>
          </cell>
          <cell r="J12503" t="str">
            <v/>
          </cell>
          <cell r="K12503" t="str">
            <v>PD</v>
          </cell>
          <cell r="L12503" t="str">
            <v>3015</v>
          </cell>
          <cell r="M12503" t="str">
            <v>V</v>
          </cell>
          <cell r="N12503">
            <v>11649</v>
          </cell>
        </row>
        <row r="12504">
          <cell r="A12504" t="str">
            <v>RM-TAR-FAB-GI-0023</v>
          </cell>
          <cell r="B12504" t="str">
            <v>CINT</v>
          </cell>
          <cell r="C12504" t="str">
            <v/>
          </cell>
          <cell r="D12504" t="str">
            <v>BACK COVER-1 TARO L6</v>
          </cell>
          <cell r="E12504">
            <v>44797</v>
          </cell>
          <cell r="F12504" t="str">
            <v>ROF</v>
          </cell>
          <cell r="G12504" t="str">
            <v>CI_KAIN</v>
          </cell>
          <cell r="H12504" t="str">
            <v>PC</v>
          </cell>
          <cell r="I12504" t="str">
            <v>CPR</v>
          </cell>
          <cell r="J12504" t="str">
            <v/>
          </cell>
          <cell r="K12504" t="str">
            <v>PD</v>
          </cell>
          <cell r="L12504" t="str">
            <v>3015</v>
          </cell>
          <cell r="M12504" t="str">
            <v>V</v>
          </cell>
          <cell r="N12504">
            <v>8655</v>
          </cell>
        </row>
        <row r="12505">
          <cell r="A12505" t="str">
            <v>RM-TAR-FAB-GI-0024</v>
          </cell>
          <cell r="B12505" t="str">
            <v>CINT</v>
          </cell>
          <cell r="C12505" t="str">
            <v/>
          </cell>
          <cell r="D12505" t="str">
            <v>BACK COVER-1 TARO L7</v>
          </cell>
          <cell r="E12505">
            <v>44797</v>
          </cell>
          <cell r="F12505" t="str">
            <v>ROF</v>
          </cell>
          <cell r="G12505" t="str">
            <v>CI_KAIN</v>
          </cell>
          <cell r="H12505" t="str">
            <v>PC</v>
          </cell>
          <cell r="I12505" t="str">
            <v>CPR</v>
          </cell>
          <cell r="J12505" t="str">
            <v/>
          </cell>
          <cell r="K12505" t="str">
            <v>PD</v>
          </cell>
          <cell r="L12505" t="str">
            <v>3015</v>
          </cell>
          <cell r="M12505" t="str">
            <v>V</v>
          </cell>
          <cell r="N12505">
            <v>16983</v>
          </cell>
        </row>
        <row r="12506">
          <cell r="A12506" t="str">
            <v>RM-TAR-FAB-GI-0025</v>
          </cell>
          <cell r="B12506" t="str">
            <v>CINT</v>
          </cell>
          <cell r="C12506" t="str">
            <v/>
          </cell>
          <cell r="D12506" t="str">
            <v>BACK COVER-1 TARO N4</v>
          </cell>
          <cell r="E12506">
            <v>44903</v>
          </cell>
          <cell r="F12506" t="str">
            <v>ROF</v>
          </cell>
          <cell r="G12506" t="str">
            <v>CI_KAIN</v>
          </cell>
          <cell r="H12506" t="str">
            <v>PC</v>
          </cell>
          <cell r="I12506" t="str">
            <v>CPR</v>
          </cell>
          <cell r="J12506" t="str">
            <v/>
          </cell>
          <cell r="K12506" t="str">
            <v>PD</v>
          </cell>
          <cell r="L12506" t="str">
            <v>3015</v>
          </cell>
          <cell r="M12506" t="str">
            <v>V</v>
          </cell>
          <cell r="N12506">
            <v>8655</v>
          </cell>
        </row>
        <row r="12507">
          <cell r="A12507" t="str">
            <v>RM-TAR-FAB-GI-0026</v>
          </cell>
          <cell r="B12507" t="str">
            <v>CINT</v>
          </cell>
          <cell r="C12507" t="str">
            <v/>
          </cell>
          <cell r="D12507" t="str">
            <v>BACK COVER-1 TARO N5</v>
          </cell>
          <cell r="E12507">
            <v>44797</v>
          </cell>
          <cell r="F12507" t="str">
            <v>ROF</v>
          </cell>
          <cell r="G12507" t="str">
            <v>CI_KAIN</v>
          </cell>
          <cell r="H12507" t="str">
            <v>PC</v>
          </cell>
          <cell r="I12507" t="str">
            <v>CPR</v>
          </cell>
          <cell r="J12507" t="str">
            <v/>
          </cell>
          <cell r="K12507" t="str">
            <v>PD</v>
          </cell>
          <cell r="L12507" t="str">
            <v>3015</v>
          </cell>
          <cell r="M12507" t="str">
            <v>V</v>
          </cell>
          <cell r="N12507">
            <v>16983</v>
          </cell>
        </row>
        <row r="12508">
          <cell r="A12508" t="str">
            <v>RM-TAR-FAB-GI-0027</v>
          </cell>
          <cell r="B12508" t="str">
            <v>CINT</v>
          </cell>
          <cell r="C12508" t="str">
            <v/>
          </cell>
          <cell r="D12508" t="str">
            <v>BACK COVER-2 TARO A1</v>
          </cell>
          <cell r="E12508">
            <v>45168</v>
          </cell>
          <cell r="F12508" t="str">
            <v>ROF</v>
          </cell>
          <cell r="G12508" t="str">
            <v>CI_KAIN</v>
          </cell>
          <cell r="H12508" t="str">
            <v>PC</v>
          </cell>
          <cell r="I12508" t="str">
            <v>CPR</v>
          </cell>
          <cell r="J12508" t="str">
            <v/>
          </cell>
          <cell r="K12508" t="str">
            <v>PD</v>
          </cell>
          <cell r="L12508" t="str">
            <v>3015</v>
          </cell>
          <cell r="M12508" t="str">
            <v>V</v>
          </cell>
          <cell r="N12508">
            <v>7727</v>
          </cell>
        </row>
        <row r="12509">
          <cell r="A12509" t="str">
            <v>RM-TAR-FAB-GI-0028</v>
          </cell>
          <cell r="B12509" t="str">
            <v>CINT</v>
          </cell>
          <cell r="C12509" t="str">
            <v/>
          </cell>
          <cell r="D12509" t="str">
            <v>BACK COVER-2 TARO A3</v>
          </cell>
          <cell r="E12509">
            <v>44797</v>
          </cell>
          <cell r="F12509" t="str">
            <v>ROF</v>
          </cell>
          <cell r="G12509" t="str">
            <v>CI_KAIN</v>
          </cell>
          <cell r="H12509" t="str">
            <v>PC</v>
          </cell>
          <cell r="I12509" t="str">
            <v>CPR</v>
          </cell>
          <cell r="J12509" t="str">
            <v/>
          </cell>
          <cell r="K12509" t="str">
            <v>PD</v>
          </cell>
          <cell r="L12509" t="str">
            <v>3015</v>
          </cell>
          <cell r="M12509" t="str">
            <v>V</v>
          </cell>
          <cell r="N12509">
            <v>100</v>
          </cell>
        </row>
        <row r="12510">
          <cell r="A12510" t="str">
            <v>RM-TAR-FAB-GI-0029</v>
          </cell>
          <cell r="B12510" t="str">
            <v>CINT</v>
          </cell>
          <cell r="C12510" t="str">
            <v/>
          </cell>
          <cell r="D12510" t="str">
            <v>BACK COVER-2 TARO A4</v>
          </cell>
          <cell r="E12510">
            <v>44966</v>
          </cell>
          <cell r="F12510" t="str">
            <v>ROF</v>
          </cell>
          <cell r="G12510" t="str">
            <v>CI_KAIN</v>
          </cell>
          <cell r="H12510" t="str">
            <v>PC</v>
          </cell>
          <cell r="I12510" t="str">
            <v>CPR</v>
          </cell>
          <cell r="J12510" t="str">
            <v/>
          </cell>
          <cell r="K12510" t="str">
            <v>PD</v>
          </cell>
          <cell r="L12510" t="str">
            <v>3015</v>
          </cell>
          <cell r="M12510" t="str">
            <v>V</v>
          </cell>
          <cell r="N12510">
            <v>8500</v>
          </cell>
        </row>
        <row r="12511">
          <cell r="A12511" t="str">
            <v>RM-TAR-FAB-GI-0030</v>
          </cell>
          <cell r="B12511" t="str">
            <v>CINT</v>
          </cell>
          <cell r="C12511" t="str">
            <v/>
          </cell>
          <cell r="D12511" t="str">
            <v>BACK COVER-2 TARO A5</v>
          </cell>
          <cell r="E12511">
            <v>44797</v>
          </cell>
          <cell r="F12511" t="str">
            <v>ROF</v>
          </cell>
          <cell r="G12511" t="str">
            <v>CI_KAIN</v>
          </cell>
          <cell r="H12511" t="str">
            <v>PC</v>
          </cell>
          <cell r="I12511" t="str">
            <v>CPR</v>
          </cell>
          <cell r="J12511" t="str">
            <v/>
          </cell>
          <cell r="K12511" t="str">
            <v>PD</v>
          </cell>
          <cell r="L12511" t="str">
            <v>3015</v>
          </cell>
          <cell r="M12511" t="str">
            <v>V</v>
          </cell>
          <cell r="N12511">
            <v>10693</v>
          </cell>
        </row>
        <row r="12512">
          <cell r="A12512" t="str">
            <v>RM-TAR-FAB-GI-0031</v>
          </cell>
          <cell r="B12512" t="str">
            <v>CINT</v>
          </cell>
          <cell r="C12512" t="str">
            <v/>
          </cell>
          <cell r="D12512" t="str">
            <v>BACK COVER-2 TARO AL-11</v>
          </cell>
          <cell r="E12512">
            <v>44797</v>
          </cell>
          <cell r="F12512" t="str">
            <v>ROF</v>
          </cell>
          <cell r="G12512" t="str">
            <v>CI_KAIN</v>
          </cell>
          <cell r="H12512" t="str">
            <v>PC</v>
          </cell>
          <cell r="I12512" t="str">
            <v>CPR</v>
          </cell>
          <cell r="J12512" t="str">
            <v/>
          </cell>
          <cell r="K12512" t="str">
            <v>PD</v>
          </cell>
          <cell r="L12512" t="str">
            <v>3015</v>
          </cell>
          <cell r="M12512" t="str">
            <v>V</v>
          </cell>
          <cell r="N12512">
            <v>10693</v>
          </cell>
        </row>
        <row r="12513">
          <cell r="A12513" t="str">
            <v>RM-TAR-FAB-GI-0032</v>
          </cell>
          <cell r="B12513" t="str">
            <v>CINT</v>
          </cell>
          <cell r="C12513" t="str">
            <v/>
          </cell>
          <cell r="D12513" t="str">
            <v>BACK COVER-2 TARO D4</v>
          </cell>
          <cell r="E12513">
            <v>44797</v>
          </cell>
          <cell r="F12513" t="str">
            <v>ROF</v>
          </cell>
          <cell r="G12513" t="str">
            <v>CI_KAIN</v>
          </cell>
          <cell r="H12513" t="str">
            <v>PC</v>
          </cell>
          <cell r="I12513" t="str">
            <v>CPR</v>
          </cell>
          <cell r="J12513" t="str">
            <v/>
          </cell>
          <cell r="K12513" t="str">
            <v>PD</v>
          </cell>
          <cell r="L12513" t="str">
            <v>3015</v>
          </cell>
          <cell r="M12513" t="str">
            <v>V</v>
          </cell>
          <cell r="N12513">
            <v>10693</v>
          </cell>
        </row>
        <row r="12514">
          <cell r="A12514" t="str">
            <v>RM-TAR-FAB-GI-0033</v>
          </cell>
          <cell r="B12514" t="str">
            <v>CINT</v>
          </cell>
          <cell r="C12514" t="str">
            <v/>
          </cell>
          <cell r="D12514" t="str">
            <v>BACK COVER-2 TARO D4 + KANTONG</v>
          </cell>
          <cell r="E12514">
            <v>44797</v>
          </cell>
          <cell r="F12514" t="str">
            <v>ROF</v>
          </cell>
          <cell r="G12514" t="str">
            <v>CI_KAIN</v>
          </cell>
          <cell r="H12514" t="str">
            <v>PC</v>
          </cell>
          <cell r="I12514" t="str">
            <v>CPR</v>
          </cell>
          <cell r="J12514" t="str">
            <v/>
          </cell>
          <cell r="K12514" t="str">
            <v>PD</v>
          </cell>
          <cell r="L12514" t="str">
            <v>3015</v>
          </cell>
          <cell r="M12514" t="str">
            <v>V</v>
          </cell>
          <cell r="N12514">
            <v>10693</v>
          </cell>
        </row>
        <row r="12515">
          <cell r="A12515" t="str">
            <v>RM-TAR-FAB-GI-0034</v>
          </cell>
          <cell r="B12515" t="str">
            <v>CINT</v>
          </cell>
          <cell r="C12515" t="str">
            <v/>
          </cell>
          <cell r="D12515" t="str">
            <v>BACK COVER-2 TARO L1</v>
          </cell>
          <cell r="E12515">
            <v>44834</v>
          </cell>
          <cell r="F12515" t="str">
            <v>ROF</v>
          </cell>
          <cell r="G12515" t="str">
            <v>CI_KAIN</v>
          </cell>
          <cell r="H12515" t="str">
            <v>PC</v>
          </cell>
          <cell r="I12515" t="str">
            <v>CPR</v>
          </cell>
          <cell r="J12515" t="str">
            <v/>
          </cell>
          <cell r="K12515" t="str">
            <v>PD</v>
          </cell>
          <cell r="L12515" t="str">
            <v>3015</v>
          </cell>
          <cell r="M12515" t="str">
            <v>V</v>
          </cell>
          <cell r="N12515">
            <v>10693</v>
          </cell>
        </row>
        <row r="12516">
          <cell r="A12516" t="str">
            <v>RM-TAR-FAB-GI-0035</v>
          </cell>
          <cell r="B12516" t="str">
            <v>CINT</v>
          </cell>
          <cell r="C12516" t="str">
            <v/>
          </cell>
          <cell r="D12516" t="str">
            <v>BACK COVER-2 TARO L12</v>
          </cell>
          <cell r="E12516">
            <v>44797</v>
          </cell>
          <cell r="F12516" t="str">
            <v>ROF</v>
          </cell>
          <cell r="G12516" t="str">
            <v>CI_KAIN</v>
          </cell>
          <cell r="H12516" t="str">
            <v>PC</v>
          </cell>
          <cell r="I12516" t="str">
            <v>CPR</v>
          </cell>
          <cell r="J12516" t="str">
            <v/>
          </cell>
          <cell r="K12516" t="str">
            <v>PD</v>
          </cell>
          <cell r="L12516" t="str">
            <v>3015</v>
          </cell>
          <cell r="M12516" t="str">
            <v>V</v>
          </cell>
          <cell r="N12516">
            <v>10693</v>
          </cell>
        </row>
        <row r="12517">
          <cell r="A12517" t="str">
            <v>RM-TAR-FAB-GI-0036</v>
          </cell>
          <cell r="B12517" t="str">
            <v>CINT</v>
          </cell>
          <cell r="C12517" t="str">
            <v/>
          </cell>
          <cell r="D12517" t="str">
            <v>BACK COVER-2 TARO L2</v>
          </cell>
          <cell r="E12517">
            <v>44804</v>
          </cell>
          <cell r="F12517" t="str">
            <v>ROF</v>
          </cell>
          <cell r="G12517" t="str">
            <v>CI_KAIN</v>
          </cell>
          <cell r="H12517" t="str">
            <v>PC</v>
          </cell>
          <cell r="I12517" t="str">
            <v>CPR</v>
          </cell>
          <cell r="J12517" t="str">
            <v/>
          </cell>
          <cell r="K12517" t="str">
            <v>PD</v>
          </cell>
          <cell r="L12517" t="str">
            <v>3015</v>
          </cell>
          <cell r="M12517" t="str">
            <v>V</v>
          </cell>
          <cell r="N12517">
            <v>12512</v>
          </cell>
        </row>
        <row r="12518">
          <cell r="A12518" t="str">
            <v>RM-TAR-FAB-GI-0037</v>
          </cell>
          <cell r="B12518" t="str">
            <v>CINT</v>
          </cell>
          <cell r="C12518" t="str">
            <v/>
          </cell>
          <cell r="D12518" t="str">
            <v>BACK COVER-2 TARO L6</v>
          </cell>
          <cell r="E12518">
            <v>44797</v>
          </cell>
          <cell r="F12518" t="str">
            <v>ROF</v>
          </cell>
          <cell r="G12518" t="str">
            <v>CI_KAIN</v>
          </cell>
          <cell r="H12518" t="str">
            <v>PC</v>
          </cell>
          <cell r="I12518" t="str">
            <v>CPR</v>
          </cell>
          <cell r="J12518" t="str">
            <v/>
          </cell>
          <cell r="K12518" t="str">
            <v>PD</v>
          </cell>
          <cell r="L12518" t="str">
            <v>3015</v>
          </cell>
          <cell r="M12518" t="str">
            <v>V</v>
          </cell>
          <cell r="N12518">
            <v>8655</v>
          </cell>
        </row>
        <row r="12519">
          <cell r="A12519" t="str">
            <v>RM-TAR-FAB-GI-0038</v>
          </cell>
          <cell r="B12519" t="str">
            <v>CINT</v>
          </cell>
          <cell r="C12519" t="str">
            <v/>
          </cell>
          <cell r="D12519" t="str">
            <v>BACK COVER-2 TARO L7</v>
          </cell>
          <cell r="E12519">
            <v>44834</v>
          </cell>
          <cell r="F12519" t="str">
            <v>ROF</v>
          </cell>
          <cell r="G12519" t="str">
            <v>CI_KAIN</v>
          </cell>
          <cell r="H12519" t="str">
            <v>PC</v>
          </cell>
          <cell r="I12519" t="str">
            <v>CPR</v>
          </cell>
          <cell r="J12519" t="str">
            <v/>
          </cell>
          <cell r="K12519" t="str">
            <v>PD</v>
          </cell>
          <cell r="L12519" t="str">
            <v>3015</v>
          </cell>
          <cell r="M12519" t="str">
            <v>V</v>
          </cell>
          <cell r="N12519">
            <v>10693</v>
          </cell>
        </row>
        <row r="12520">
          <cell r="A12520" t="str">
            <v>RM-TAR-FAB-GI-0039</v>
          </cell>
          <cell r="B12520" t="str">
            <v>CINT</v>
          </cell>
          <cell r="C12520" t="str">
            <v/>
          </cell>
          <cell r="D12520" t="str">
            <v>BACK COVER-2 TARO N4</v>
          </cell>
          <cell r="E12520">
            <v>44903</v>
          </cell>
          <cell r="F12520" t="str">
            <v>ROF</v>
          </cell>
          <cell r="G12520" t="str">
            <v>CI_KAIN</v>
          </cell>
          <cell r="H12520" t="str">
            <v>PC</v>
          </cell>
          <cell r="I12520" t="str">
            <v>CPR</v>
          </cell>
          <cell r="J12520" t="str">
            <v/>
          </cell>
          <cell r="K12520" t="str">
            <v>PD</v>
          </cell>
          <cell r="L12520" t="str">
            <v>3015</v>
          </cell>
          <cell r="M12520" t="str">
            <v>V</v>
          </cell>
          <cell r="N12520">
            <v>8655</v>
          </cell>
        </row>
        <row r="12521">
          <cell r="A12521" t="str">
            <v>RM-TAR-FAB-GI-0040</v>
          </cell>
          <cell r="B12521" t="str">
            <v>CINT</v>
          </cell>
          <cell r="C12521" t="str">
            <v/>
          </cell>
          <cell r="D12521" t="str">
            <v>BACK COVER-2 TARO N5</v>
          </cell>
          <cell r="E12521">
            <v>44797</v>
          </cell>
          <cell r="F12521" t="str">
            <v>ROF</v>
          </cell>
          <cell r="G12521" t="str">
            <v>CI_KAIN</v>
          </cell>
          <cell r="H12521" t="str">
            <v>PC</v>
          </cell>
          <cell r="I12521" t="str">
            <v>CPR</v>
          </cell>
          <cell r="J12521" t="str">
            <v/>
          </cell>
          <cell r="K12521" t="str">
            <v>PD</v>
          </cell>
          <cell r="L12521" t="str">
            <v>3015</v>
          </cell>
          <cell r="M12521" t="str">
            <v>V</v>
          </cell>
          <cell r="N12521">
            <v>10693</v>
          </cell>
        </row>
        <row r="12522">
          <cell r="A12522" t="str">
            <v>RM-TAR-FAB-GI-0041</v>
          </cell>
          <cell r="B12522" t="str">
            <v>CINT</v>
          </cell>
          <cell r="C12522" t="str">
            <v/>
          </cell>
          <cell r="D12522" t="str">
            <v>COVER KANTONG TARO D4</v>
          </cell>
          <cell r="E12522">
            <v>44797</v>
          </cell>
          <cell r="F12522" t="str">
            <v>ROF</v>
          </cell>
          <cell r="G12522" t="str">
            <v>CI_KAIN</v>
          </cell>
          <cell r="H12522" t="str">
            <v>PC</v>
          </cell>
          <cell r="I12522" t="str">
            <v>CPR</v>
          </cell>
          <cell r="J12522" t="str">
            <v/>
          </cell>
          <cell r="K12522" t="str">
            <v>PD</v>
          </cell>
          <cell r="L12522" t="str">
            <v>3015</v>
          </cell>
          <cell r="M12522" t="str">
            <v>V</v>
          </cell>
          <cell r="N12522">
            <v>12566</v>
          </cell>
        </row>
        <row r="12523">
          <cell r="A12523" t="str">
            <v>RM-TAR-FAB-GI-0042</v>
          </cell>
          <cell r="B12523" t="str">
            <v>CINT</v>
          </cell>
          <cell r="C12523" t="str">
            <v/>
          </cell>
          <cell r="D12523" t="str">
            <v>SEAT COVER TARO N5</v>
          </cell>
          <cell r="E12523">
            <v>44797</v>
          </cell>
          <cell r="F12523" t="str">
            <v>ROF</v>
          </cell>
          <cell r="G12523" t="str">
            <v>CI_KAIN</v>
          </cell>
          <cell r="H12523" t="str">
            <v>PC</v>
          </cell>
          <cell r="I12523" t="str">
            <v>CPR</v>
          </cell>
          <cell r="J12523" t="str">
            <v/>
          </cell>
          <cell r="K12523" t="str">
            <v>PD</v>
          </cell>
          <cell r="L12523" t="str">
            <v>3015</v>
          </cell>
          <cell r="M12523" t="str">
            <v>V</v>
          </cell>
          <cell r="N12523">
            <v>6294</v>
          </cell>
        </row>
        <row r="12524">
          <cell r="A12524" t="str">
            <v>RM-TAR-FAB-GI-0043</v>
          </cell>
          <cell r="B12524" t="str">
            <v>CINT</v>
          </cell>
          <cell r="C12524" t="str">
            <v/>
          </cell>
          <cell r="D12524" t="str">
            <v>SEAT COVER TARO O L1</v>
          </cell>
          <cell r="E12524">
            <v>44797</v>
          </cell>
          <cell r="F12524" t="str">
            <v>ROF</v>
          </cell>
          <cell r="G12524" t="str">
            <v>CI_KAIN</v>
          </cell>
          <cell r="H12524" t="str">
            <v>PC</v>
          </cell>
          <cell r="I12524" t="str">
            <v>CPR</v>
          </cell>
          <cell r="J12524" t="str">
            <v/>
          </cell>
          <cell r="K12524" t="str">
            <v>PD</v>
          </cell>
          <cell r="L12524" t="str">
            <v>3015</v>
          </cell>
          <cell r="M12524" t="str">
            <v>V</v>
          </cell>
          <cell r="N12524">
            <v>6294</v>
          </cell>
        </row>
        <row r="12525">
          <cell r="A12525" t="str">
            <v>RM-TAR-FAB-GI-0044</v>
          </cell>
          <cell r="B12525" t="str">
            <v>CINT</v>
          </cell>
          <cell r="C12525" t="str">
            <v/>
          </cell>
          <cell r="D12525" t="str">
            <v>SEAT COVER TARO O L6</v>
          </cell>
          <cell r="E12525">
            <v>44797</v>
          </cell>
          <cell r="F12525" t="str">
            <v>ROF</v>
          </cell>
          <cell r="G12525" t="str">
            <v>CI_KAIN</v>
          </cell>
          <cell r="H12525" t="str">
            <v>PC</v>
          </cell>
          <cell r="I12525" t="str">
            <v>CPR</v>
          </cell>
          <cell r="J12525" t="str">
            <v/>
          </cell>
          <cell r="K12525" t="str">
            <v>PD</v>
          </cell>
          <cell r="L12525" t="str">
            <v>3015</v>
          </cell>
          <cell r="M12525" t="str">
            <v>V</v>
          </cell>
          <cell r="N12525">
            <v>6294</v>
          </cell>
        </row>
        <row r="12526">
          <cell r="A12526" t="str">
            <v>RM-TAR-FAB-GI-0045</v>
          </cell>
          <cell r="B12526" t="str">
            <v>CINT</v>
          </cell>
          <cell r="C12526" t="str">
            <v/>
          </cell>
          <cell r="D12526" t="str">
            <v>SEAT COVER TARO S</v>
          </cell>
          <cell r="E12526">
            <v>44797</v>
          </cell>
          <cell r="F12526" t="str">
            <v>ROF</v>
          </cell>
          <cell r="G12526" t="str">
            <v>CI_KAIN</v>
          </cell>
          <cell r="H12526" t="str">
            <v>PC</v>
          </cell>
          <cell r="I12526" t="str">
            <v>CPR</v>
          </cell>
          <cell r="J12526" t="str">
            <v/>
          </cell>
          <cell r="K12526" t="str">
            <v>PD</v>
          </cell>
          <cell r="L12526" t="str">
            <v>3015</v>
          </cell>
          <cell r="M12526" t="str">
            <v>V</v>
          </cell>
          <cell r="N12526">
            <v>6294</v>
          </cell>
        </row>
        <row r="12527">
          <cell r="A12527" t="str">
            <v>RM-TAR-FAB-GI-0046</v>
          </cell>
          <cell r="B12527" t="str">
            <v>CINT</v>
          </cell>
          <cell r="C12527" t="str">
            <v/>
          </cell>
          <cell r="D12527" t="str">
            <v>SEAT COVER TARO S GREY S2</v>
          </cell>
          <cell r="E12527">
            <v>44797</v>
          </cell>
          <cell r="F12527" t="str">
            <v>ROF</v>
          </cell>
          <cell r="G12527" t="str">
            <v>CI_KAIN</v>
          </cell>
          <cell r="H12527" t="str">
            <v>PC</v>
          </cell>
          <cell r="I12527" t="str">
            <v>CPR</v>
          </cell>
          <cell r="J12527" t="str">
            <v/>
          </cell>
          <cell r="K12527" t="str">
            <v>PD</v>
          </cell>
          <cell r="L12527" t="str">
            <v>3015</v>
          </cell>
          <cell r="M12527" t="str">
            <v>V</v>
          </cell>
          <cell r="N12527">
            <v>6294</v>
          </cell>
        </row>
        <row r="12528">
          <cell r="A12528" t="str">
            <v>RM-TAR-FAB-GI-0047</v>
          </cell>
          <cell r="B12528" t="str">
            <v>CINT</v>
          </cell>
          <cell r="C12528" t="str">
            <v/>
          </cell>
          <cell r="D12528" t="str">
            <v>SEAT COVER TARO S L1</v>
          </cell>
          <cell r="E12528">
            <v>44797</v>
          </cell>
          <cell r="F12528" t="str">
            <v>ROF</v>
          </cell>
          <cell r="G12528" t="str">
            <v>CI_KAIN</v>
          </cell>
          <cell r="H12528" t="str">
            <v>PC</v>
          </cell>
          <cell r="I12528" t="str">
            <v>CPR</v>
          </cell>
          <cell r="J12528" t="str">
            <v/>
          </cell>
          <cell r="K12528" t="str">
            <v>PD</v>
          </cell>
          <cell r="L12528" t="str">
            <v>3015</v>
          </cell>
          <cell r="M12528" t="str">
            <v>V</v>
          </cell>
          <cell r="N12528">
            <v>12982</v>
          </cell>
        </row>
        <row r="12529">
          <cell r="A12529" t="str">
            <v>RM-TAR-FAB-GI-0048</v>
          </cell>
          <cell r="B12529" t="str">
            <v>CINT</v>
          </cell>
          <cell r="C12529" t="str">
            <v/>
          </cell>
          <cell r="D12529" t="str">
            <v>SEAT COVER TARO S L6</v>
          </cell>
          <cell r="E12529">
            <v>44797</v>
          </cell>
          <cell r="F12529" t="str">
            <v>ROF</v>
          </cell>
          <cell r="G12529" t="str">
            <v>CI_KAIN</v>
          </cell>
          <cell r="H12529" t="str">
            <v>PC</v>
          </cell>
          <cell r="I12529" t="str">
            <v>CPR</v>
          </cell>
          <cell r="J12529" t="str">
            <v/>
          </cell>
          <cell r="K12529" t="str">
            <v>PD</v>
          </cell>
          <cell r="L12529" t="str">
            <v>3015</v>
          </cell>
          <cell r="M12529" t="str">
            <v>V</v>
          </cell>
          <cell r="N12529">
            <v>12982</v>
          </cell>
        </row>
        <row r="12530">
          <cell r="A12530" t="str">
            <v>RM-TAR-FAB-GI-0049</v>
          </cell>
          <cell r="B12530" t="str">
            <v>CINT</v>
          </cell>
          <cell r="C12530" t="str">
            <v/>
          </cell>
          <cell r="D12530" t="str">
            <v>SEAT COVER TARO S L7</v>
          </cell>
          <cell r="E12530">
            <v>44797</v>
          </cell>
          <cell r="F12530" t="str">
            <v>ROF</v>
          </cell>
          <cell r="G12530" t="str">
            <v>CI_KAIN</v>
          </cell>
          <cell r="H12530" t="str">
            <v>PC</v>
          </cell>
          <cell r="I12530" t="str">
            <v>CPR</v>
          </cell>
          <cell r="J12530" t="str">
            <v/>
          </cell>
          <cell r="K12530" t="str">
            <v>PD</v>
          </cell>
          <cell r="L12530" t="str">
            <v>3015</v>
          </cell>
          <cell r="M12530" t="str">
            <v>V</v>
          </cell>
          <cell r="N12530">
            <v>12982</v>
          </cell>
        </row>
        <row r="12531">
          <cell r="A12531" t="str">
            <v>RM-TAR-FAB-GI-0050</v>
          </cell>
          <cell r="B12531" t="str">
            <v>CINT</v>
          </cell>
          <cell r="C12531" t="str">
            <v/>
          </cell>
          <cell r="D12531" t="str">
            <v>SEAT COVER TARO S N3</v>
          </cell>
          <cell r="E12531">
            <v>44797</v>
          </cell>
          <cell r="F12531" t="str">
            <v>ROF</v>
          </cell>
          <cell r="G12531" t="str">
            <v>CI_KAIN</v>
          </cell>
          <cell r="H12531" t="str">
            <v>PC</v>
          </cell>
          <cell r="I12531" t="str">
            <v>CPR</v>
          </cell>
          <cell r="J12531" t="str">
            <v/>
          </cell>
          <cell r="K12531" t="str">
            <v>PD</v>
          </cell>
          <cell r="L12531" t="str">
            <v>3015</v>
          </cell>
          <cell r="M12531" t="str">
            <v>V</v>
          </cell>
          <cell r="N12531">
            <v>12982</v>
          </cell>
        </row>
        <row r="12532">
          <cell r="A12532" t="str">
            <v>RM-TAR-FAB-GI-0051</v>
          </cell>
          <cell r="B12532" t="str">
            <v>CINT</v>
          </cell>
          <cell r="C12532" t="str">
            <v/>
          </cell>
          <cell r="D12532" t="str">
            <v>SEAT COVER TARO S N5</v>
          </cell>
          <cell r="E12532">
            <v>44797</v>
          </cell>
          <cell r="F12532" t="str">
            <v>ROF</v>
          </cell>
          <cell r="G12532" t="str">
            <v>CI_KAIN</v>
          </cell>
          <cell r="H12532" t="str">
            <v>PC</v>
          </cell>
          <cell r="I12532" t="str">
            <v>CPR</v>
          </cell>
          <cell r="J12532" t="str">
            <v/>
          </cell>
          <cell r="K12532" t="str">
            <v>PD</v>
          </cell>
          <cell r="L12532" t="str">
            <v>3015</v>
          </cell>
          <cell r="M12532" t="str">
            <v>V</v>
          </cell>
          <cell r="N12532">
            <v>6294</v>
          </cell>
        </row>
        <row r="12533">
          <cell r="A12533" t="str">
            <v>RM-TAR-FAB-GI-0052</v>
          </cell>
          <cell r="B12533" t="str">
            <v>CINT</v>
          </cell>
          <cell r="C12533" t="str">
            <v/>
          </cell>
          <cell r="D12533" t="str">
            <v>SEAT COVER TARO/HANAKO/JIRO N4</v>
          </cell>
          <cell r="E12533">
            <v>44804</v>
          </cell>
          <cell r="F12533" t="str">
            <v>ROF</v>
          </cell>
          <cell r="G12533" t="str">
            <v>CI_KAIN</v>
          </cell>
          <cell r="H12533" t="str">
            <v>PC</v>
          </cell>
          <cell r="I12533" t="str">
            <v>CPR</v>
          </cell>
          <cell r="J12533" t="str">
            <v/>
          </cell>
          <cell r="K12533" t="str">
            <v>PD</v>
          </cell>
          <cell r="L12533" t="str">
            <v>3015</v>
          </cell>
          <cell r="M12533" t="str">
            <v>V</v>
          </cell>
          <cell r="N12533">
            <v>12982</v>
          </cell>
        </row>
        <row r="12534">
          <cell r="A12534" t="str">
            <v>RM-TAR-FAB-GI-0053</v>
          </cell>
          <cell r="B12534" t="str">
            <v>CINT</v>
          </cell>
          <cell r="C12534" t="str">
            <v/>
          </cell>
          <cell r="D12534" t="str">
            <v>SEAT COVER TARO/HANAKO/JIRO S ALABAMA 11</v>
          </cell>
          <cell r="E12534">
            <v>44797</v>
          </cell>
          <cell r="F12534" t="str">
            <v>ROF</v>
          </cell>
          <cell r="G12534" t="str">
            <v>CI_KAIN</v>
          </cell>
          <cell r="H12534" t="str">
            <v>PC</v>
          </cell>
          <cell r="I12534" t="str">
            <v>CPR</v>
          </cell>
          <cell r="J12534" t="str">
            <v/>
          </cell>
          <cell r="K12534" t="str">
            <v>PD</v>
          </cell>
          <cell r="L12534" t="str">
            <v>3015</v>
          </cell>
          <cell r="M12534" t="str">
            <v>V</v>
          </cell>
          <cell r="N12534">
            <v>6294</v>
          </cell>
        </row>
        <row r="12535">
          <cell r="A12535" t="str">
            <v>RM-TAR-FAB-GI-0054</v>
          </cell>
          <cell r="B12535" t="str">
            <v>CINT</v>
          </cell>
          <cell r="C12535" t="str">
            <v/>
          </cell>
          <cell r="D12535" t="str">
            <v>SEAT COVER TARO/HANAKO/JIRO V3</v>
          </cell>
          <cell r="E12535">
            <v>44797</v>
          </cell>
          <cell r="F12535" t="str">
            <v>ROF</v>
          </cell>
          <cell r="G12535" t="str">
            <v>CI_KAIN</v>
          </cell>
          <cell r="H12535" t="str">
            <v>PC</v>
          </cell>
          <cell r="I12535" t="str">
            <v>CPR</v>
          </cell>
          <cell r="J12535" t="str">
            <v/>
          </cell>
          <cell r="K12535" t="str">
            <v>PD</v>
          </cell>
          <cell r="L12535" t="str">
            <v>3015</v>
          </cell>
          <cell r="M12535" t="str">
            <v>V</v>
          </cell>
          <cell r="N12535">
            <v>6294</v>
          </cell>
        </row>
        <row r="12536">
          <cell r="A12536" t="str">
            <v>RM-TAR-FAB-GI-0055</v>
          </cell>
          <cell r="B12536" t="str">
            <v>CINT</v>
          </cell>
          <cell r="C12536" t="str">
            <v/>
          </cell>
          <cell r="D12536" t="str">
            <v>SEAT COVER TARO/HANAKO/JIRO-O D7</v>
          </cell>
          <cell r="E12536">
            <v>44797</v>
          </cell>
          <cell r="F12536" t="str">
            <v>ROF</v>
          </cell>
          <cell r="G12536" t="str">
            <v>CI_KAIN</v>
          </cell>
          <cell r="H12536" t="str">
            <v>PC</v>
          </cell>
          <cell r="I12536" t="str">
            <v>CPR</v>
          </cell>
          <cell r="J12536" t="str">
            <v/>
          </cell>
          <cell r="K12536" t="str">
            <v>PD</v>
          </cell>
          <cell r="L12536" t="str">
            <v>3015</v>
          </cell>
          <cell r="M12536" t="str">
            <v>V</v>
          </cell>
          <cell r="N12536">
            <v>6294</v>
          </cell>
        </row>
        <row r="12537">
          <cell r="A12537" t="str">
            <v>RM-TAR-FAB-GI-0056</v>
          </cell>
          <cell r="B12537" t="str">
            <v>CINT</v>
          </cell>
          <cell r="C12537" t="str">
            <v/>
          </cell>
          <cell r="D12537" t="str">
            <v>SEAT COVER TARO/HANAKO/JIRO-O RED N3</v>
          </cell>
          <cell r="E12537">
            <v>44797</v>
          </cell>
          <cell r="F12537" t="str">
            <v>ROF</v>
          </cell>
          <cell r="G12537" t="str">
            <v>CI_KAIN</v>
          </cell>
          <cell r="H12537" t="str">
            <v>PC</v>
          </cell>
          <cell r="I12537" t="str">
            <v>CPR</v>
          </cell>
          <cell r="J12537" t="str">
            <v/>
          </cell>
          <cell r="K12537" t="str">
            <v>PD</v>
          </cell>
          <cell r="L12537" t="str">
            <v>3015</v>
          </cell>
          <cell r="M12537" t="str">
            <v>V</v>
          </cell>
          <cell r="N12537">
            <v>6294</v>
          </cell>
        </row>
        <row r="12538">
          <cell r="A12538" t="str">
            <v>RM-TAR-FAB-GI-0057</v>
          </cell>
          <cell r="B12538" t="str">
            <v>CINT</v>
          </cell>
          <cell r="C12538" t="str">
            <v/>
          </cell>
          <cell r="D12538" t="str">
            <v>SEAT COVER TARO/HANAKO/JIRO-S GREEN L6</v>
          </cell>
          <cell r="E12538">
            <v>44797</v>
          </cell>
          <cell r="F12538" t="str">
            <v>ROF</v>
          </cell>
          <cell r="G12538" t="str">
            <v>CI_KAIN</v>
          </cell>
          <cell r="H12538" t="str">
            <v>PC</v>
          </cell>
          <cell r="I12538" t="str">
            <v>CPR</v>
          </cell>
          <cell r="J12538" t="str">
            <v/>
          </cell>
          <cell r="K12538" t="str">
            <v>PD</v>
          </cell>
          <cell r="L12538" t="str">
            <v>3015</v>
          </cell>
          <cell r="M12538" t="str">
            <v>V</v>
          </cell>
          <cell r="N12538">
            <v>6294</v>
          </cell>
        </row>
        <row r="12539">
          <cell r="A12539" t="str">
            <v>RM-TAR-FAB-GI-0058</v>
          </cell>
          <cell r="B12539" t="str">
            <v>CINT</v>
          </cell>
          <cell r="C12539" t="str">
            <v/>
          </cell>
          <cell r="D12539" t="str">
            <v>SEAT COVER TARO-O A3</v>
          </cell>
          <cell r="E12539">
            <v>44797</v>
          </cell>
          <cell r="F12539" t="str">
            <v>ROF</v>
          </cell>
          <cell r="G12539" t="str">
            <v>CI_KAIN</v>
          </cell>
          <cell r="H12539" t="str">
            <v>PC</v>
          </cell>
          <cell r="I12539" t="str">
            <v>CPR</v>
          </cell>
          <cell r="J12539" t="str">
            <v/>
          </cell>
          <cell r="K12539" t="str">
            <v>PD</v>
          </cell>
          <cell r="L12539" t="str">
            <v>3015</v>
          </cell>
          <cell r="M12539" t="str">
            <v>V</v>
          </cell>
          <cell r="N12539">
            <v>6294</v>
          </cell>
        </row>
        <row r="12540">
          <cell r="A12540" t="str">
            <v>RM-TAR-FAB-GI-0059</v>
          </cell>
          <cell r="B12540" t="str">
            <v>CINT</v>
          </cell>
          <cell r="C12540" t="str">
            <v/>
          </cell>
          <cell r="D12540" t="str">
            <v>SEAT COVER TARO-O A4</v>
          </cell>
          <cell r="E12540">
            <v>44797</v>
          </cell>
          <cell r="F12540" t="str">
            <v>ROF</v>
          </cell>
          <cell r="G12540" t="str">
            <v>CI_KAIN</v>
          </cell>
          <cell r="H12540" t="str">
            <v>PC</v>
          </cell>
          <cell r="I12540" t="str">
            <v>CPR</v>
          </cell>
          <cell r="J12540" t="str">
            <v/>
          </cell>
          <cell r="K12540" t="str">
            <v>PD</v>
          </cell>
          <cell r="L12540" t="str">
            <v>3015</v>
          </cell>
          <cell r="M12540" t="str">
            <v>V</v>
          </cell>
          <cell r="N12540">
            <v>6294</v>
          </cell>
        </row>
        <row r="12541">
          <cell r="A12541" t="str">
            <v>RM-TAR-FAB-GI-0060</v>
          </cell>
          <cell r="B12541" t="str">
            <v>CINT</v>
          </cell>
          <cell r="C12541" t="str">
            <v/>
          </cell>
          <cell r="D12541" t="str">
            <v>SEAT COVER TARO-O BLUE A1</v>
          </cell>
          <cell r="E12541">
            <v>44797</v>
          </cell>
          <cell r="F12541" t="str">
            <v>ROF</v>
          </cell>
          <cell r="G12541" t="str">
            <v>CI_KAIN</v>
          </cell>
          <cell r="H12541" t="str">
            <v>PC</v>
          </cell>
          <cell r="I12541" t="str">
            <v>CPR</v>
          </cell>
          <cell r="J12541" t="str">
            <v/>
          </cell>
          <cell r="K12541" t="str">
            <v>PD</v>
          </cell>
          <cell r="L12541" t="str">
            <v>3015</v>
          </cell>
          <cell r="M12541" t="str">
            <v>V</v>
          </cell>
          <cell r="N12541">
            <v>6294</v>
          </cell>
        </row>
        <row r="12542">
          <cell r="A12542" t="str">
            <v>RM-TAR-FAB-GI-0061</v>
          </cell>
          <cell r="B12542" t="str">
            <v>CINT</v>
          </cell>
          <cell r="C12542" t="str">
            <v/>
          </cell>
          <cell r="D12542" t="str">
            <v>SEAT COVER TARO-O D4</v>
          </cell>
          <cell r="E12542">
            <v>44797</v>
          </cell>
          <cell r="F12542" t="str">
            <v>ROF</v>
          </cell>
          <cell r="G12542" t="str">
            <v>CI_KAIN</v>
          </cell>
          <cell r="H12542" t="str">
            <v>PC</v>
          </cell>
          <cell r="I12542" t="str">
            <v>CPR</v>
          </cell>
          <cell r="J12542" t="str">
            <v/>
          </cell>
          <cell r="K12542" t="str">
            <v>PD</v>
          </cell>
          <cell r="L12542" t="str">
            <v>3015</v>
          </cell>
          <cell r="M12542" t="str">
            <v>V</v>
          </cell>
          <cell r="N12542">
            <v>6294</v>
          </cell>
        </row>
        <row r="12543">
          <cell r="A12543" t="str">
            <v>RM-TAR-FAB-GI-0062</v>
          </cell>
          <cell r="B12543" t="str">
            <v>CINT</v>
          </cell>
          <cell r="C12543" t="str">
            <v/>
          </cell>
          <cell r="D12543" t="str">
            <v>SEAT COVER TARO-O L7</v>
          </cell>
          <cell r="E12543">
            <v>44797</v>
          </cell>
          <cell r="F12543" t="str">
            <v>ROF</v>
          </cell>
          <cell r="G12543" t="str">
            <v>CI_KAIN</v>
          </cell>
          <cell r="H12543" t="str">
            <v>PC</v>
          </cell>
          <cell r="I12543" t="str">
            <v>CPR</v>
          </cell>
          <cell r="J12543" t="str">
            <v/>
          </cell>
          <cell r="K12543" t="str">
            <v>PD</v>
          </cell>
          <cell r="L12543" t="str">
            <v>3015</v>
          </cell>
          <cell r="M12543" t="str">
            <v>V</v>
          </cell>
          <cell r="N12543">
            <v>6294</v>
          </cell>
        </row>
        <row r="12544">
          <cell r="A12544" t="str">
            <v>RM-TAR-FAB-GI-0063</v>
          </cell>
          <cell r="B12544" t="str">
            <v>CINT</v>
          </cell>
          <cell r="C12544" t="str">
            <v/>
          </cell>
          <cell r="D12544" t="str">
            <v>SEAT COVER TARO-O V1</v>
          </cell>
          <cell r="E12544">
            <v>44797</v>
          </cell>
          <cell r="F12544" t="str">
            <v>ROF</v>
          </cell>
          <cell r="G12544" t="str">
            <v>CI_KAIN</v>
          </cell>
          <cell r="H12544" t="str">
            <v>PC</v>
          </cell>
          <cell r="I12544" t="str">
            <v>CPR</v>
          </cell>
          <cell r="J12544" t="str">
            <v/>
          </cell>
          <cell r="K12544" t="str">
            <v>PD</v>
          </cell>
          <cell r="L12544" t="str">
            <v>3015</v>
          </cell>
          <cell r="M12544" t="str">
            <v>V</v>
          </cell>
          <cell r="N12544">
            <v>6294</v>
          </cell>
        </row>
        <row r="12545">
          <cell r="A12545" t="str">
            <v>RM-TAR-FAB-GI-0064</v>
          </cell>
          <cell r="B12545" t="str">
            <v>CINT</v>
          </cell>
          <cell r="C12545" t="str">
            <v/>
          </cell>
          <cell r="D12545" t="str">
            <v>SEAT COVER TARO-O V3</v>
          </cell>
          <cell r="E12545">
            <v>44797</v>
          </cell>
          <cell r="F12545" t="str">
            <v>ROF</v>
          </cell>
          <cell r="G12545" t="str">
            <v>CI_KAIN</v>
          </cell>
          <cell r="H12545" t="str">
            <v>PC</v>
          </cell>
          <cell r="I12545" t="str">
            <v>CPR</v>
          </cell>
          <cell r="J12545" t="str">
            <v/>
          </cell>
          <cell r="K12545" t="str">
            <v>PD</v>
          </cell>
          <cell r="L12545" t="str">
            <v>3015</v>
          </cell>
          <cell r="M12545" t="str">
            <v>V</v>
          </cell>
          <cell r="N12545">
            <v>6294</v>
          </cell>
        </row>
        <row r="12546">
          <cell r="A12546" t="str">
            <v>RM-TAR-FAB-GI-0065</v>
          </cell>
          <cell r="B12546" t="str">
            <v>CINT</v>
          </cell>
          <cell r="C12546" t="str">
            <v/>
          </cell>
          <cell r="D12546" t="str">
            <v>SEAT COVER TARO-S GREEN L13</v>
          </cell>
          <cell r="E12546">
            <v>44797</v>
          </cell>
          <cell r="F12546" t="str">
            <v>ROF</v>
          </cell>
          <cell r="G12546" t="str">
            <v>CI_KAIN</v>
          </cell>
          <cell r="H12546" t="str">
            <v>PC</v>
          </cell>
          <cell r="I12546" t="str">
            <v>CPR</v>
          </cell>
          <cell r="J12546" t="str">
            <v/>
          </cell>
          <cell r="K12546" t="str">
            <v>PD</v>
          </cell>
          <cell r="L12546" t="str">
            <v>3015</v>
          </cell>
          <cell r="M12546" t="str">
            <v>V</v>
          </cell>
          <cell r="N12546">
            <v>6294</v>
          </cell>
        </row>
        <row r="12547">
          <cell r="A12547" t="str">
            <v>RM-TAR-FAB-GI-0066</v>
          </cell>
          <cell r="B12547" t="str">
            <v>CINT</v>
          </cell>
          <cell r="C12547" t="str">
            <v/>
          </cell>
          <cell r="D12547" t="str">
            <v>SEAT COVER TARO-S L12</v>
          </cell>
          <cell r="E12547">
            <v>44797</v>
          </cell>
          <cell r="F12547" t="str">
            <v>ROF</v>
          </cell>
          <cell r="G12547" t="str">
            <v>CI_KAIN</v>
          </cell>
          <cell r="H12547" t="str">
            <v>PC</v>
          </cell>
          <cell r="I12547" t="str">
            <v>CPR</v>
          </cell>
          <cell r="J12547" t="str">
            <v/>
          </cell>
          <cell r="K12547" t="str">
            <v>PD</v>
          </cell>
          <cell r="L12547" t="str">
            <v>3015</v>
          </cell>
          <cell r="M12547" t="str">
            <v>V</v>
          </cell>
          <cell r="N12547">
            <v>6294</v>
          </cell>
        </row>
        <row r="12548">
          <cell r="A12548" t="str">
            <v>RM-TAR-FAB-GI-0067</v>
          </cell>
          <cell r="B12548" t="str">
            <v>CINT</v>
          </cell>
          <cell r="C12548" t="str">
            <v/>
          </cell>
          <cell r="D12548" t="str">
            <v>SEAT COVER TARO-S L2</v>
          </cell>
          <cell r="E12548">
            <v>44797</v>
          </cell>
          <cell r="F12548" t="str">
            <v>ROF</v>
          </cell>
          <cell r="G12548" t="str">
            <v>CI_KAIN</v>
          </cell>
          <cell r="H12548" t="str">
            <v>PC</v>
          </cell>
          <cell r="I12548" t="str">
            <v>CPR</v>
          </cell>
          <cell r="J12548" t="str">
            <v/>
          </cell>
          <cell r="K12548" t="str">
            <v>PD</v>
          </cell>
          <cell r="L12548" t="str">
            <v>3015</v>
          </cell>
          <cell r="M12548" t="str">
            <v>V</v>
          </cell>
          <cell r="N12548">
            <v>11649</v>
          </cell>
        </row>
        <row r="12549">
          <cell r="A12549" t="str">
            <v>RM-TAR-FAB-GI-0068</v>
          </cell>
          <cell r="B12549" t="str">
            <v>CINT</v>
          </cell>
          <cell r="C12549" t="str">
            <v/>
          </cell>
          <cell r="D12549" t="str">
            <v>SEAT COVER TARO-S MAROON AL-11</v>
          </cell>
          <cell r="E12549">
            <v>44797</v>
          </cell>
          <cell r="F12549" t="str">
            <v>ROF</v>
          </cell>
          <cell r="G12549" t="str">
            <v>CI_KAIN</v>
          </cell>
          <cell r="H12549" t="str">
            <v>PC</v>
          </cell>
          <cell r="I12549" t="str">
            <v>CPR</v>
          </cell>
          <cell r="J12549" t="str">
            <v/>
          </cell>
          <cell r="K12549" t="str">
            <v>PD</v>
          </cell>
          <cell r="L12549" t="str">
            <v>3015</v>
          </cell>
          <cell r="M12549" t="str">
            <v>V</v>
          </cell>
          <cell r="N12549">
            <v>6294</v>
          </cell>
        </row>
        <row r="12550">
          <cell r="A12550" t="str">
            <v>RM-TAR-FAB-GI-0069</v>
          </cell>
          <cell r="B12550" t="str">
            <v>CINT</v>
          </cell>
          <cell r="C12550" t="str">
            <v/>
          </cell>
          <cell r="D12550" t="str">
            <v>SEAT COVER TARO-S NAVY BLUE TAURUS</v>
          </cell>
          <cell r="E12550">
            <v>44797</v>
          </cell>
          <cell r="F12550" t="str">
            <v>ROF</v>
          </cell>
          <cell r="G12550" t="str">
            <v>CI_KAIN</v>
          </cell>
          <cell r="H12550" t="str">
            <v>PC</v>
          </cell>
          <cell r="I12550" t="str">
            <v>CPR</v>
          </cell>
          <cell r="J12550" t="str">
            <v/>
          </cell>
          <cell r="K12550" t="str">
            <v>PD</v>
          </cell>
          <cell r="L12550" t="str">
            <v>3015</v>
          </cell>
          <cell r="M12550" t="str">
            <v>V</v>
          </cell>
          <cell r="N12550">
            <v>6294</v>
          </cell>
        </row>
        <row r="12551">
          <cell r="A12551" t="str">
            <v>RM-TAR-FAB-GI-0070</v>
          </cell>
          <cell r="B12551" t="str">
            <v>CINT</v>
          </cell>
          <cell r="C12551" t="str">
            <v/>
          </cell>
          <cell r="D12551" t="str">
            <v>SEAT COVER TARO-S RED GEORGIA 110</v>
          </cell>
          <cell r="E12551">
            <v>44797</v>
          </cell>
          <cell r="F12551" t="str">
            <v>ROF</v>
          </cell>
          <cell r="G12551" t="str">
            <v>CI_KAIN</v>
          </cell>
          <cell r="H12551" t="str">
            <v>PC</v>
          </cell>
          <cell r="I12551" t="str">
            <v>CPR</v>
          </cell>
          <cell r="J12551" t="str">
            <v/>
          </cell>
          <cell r="K12551" t="str">
            <v>PD</v>
          </cell>
          <cell r="L12551" t="str">
            <v>3015</v>
          </cell>
          <cell r="M12551" t="str">
            <v>V</v>
          </cell>
          <cell r="N12551">
            <v>6294</v>
          </cell>
        </row>
        <row r="12552">
          <cell r="A12552" t="str">
            <v>RM-TAR-FAB-GI-0071</v>
          </cell>
          <cell r="B12552" t="str">
            <v>CINT</v>
          </cell>
          <cell r="C12552" t="str">
            <v/>
          </cell>
          <cell r="D12552" t="str">
            <v>SEAT COVER TARO-S V1</v>
          </cell>
          <cell r="E12552">
            <v>44797</v>
          </cell>
          <cell r="F12552" t="str">
            <v>ROF</v>
          </cell>
          <cell r="G12552" t="str">
            <v>CI_KAIN</v>
          </cell>
          <cell r="H12552" t="str">
            <v>PC</v>
          </cell>
          <cell r="I12552" t="str">
            <v>CPR</v>
          </cell>
          <cell r="J12552" t="str">
            <v/>
          </cell>
          <cell r="K12552" t="str">
            <v>PD</v>
          </cell>
          <cell r="L12552" t="str">
            <v>3015</v>
          </cell>
          <cell r="M12552" t="str">
            <v>V</v>
          </cell>
          <cell r="N12552">
            <v>6294</v>
          </cell>
        </row>
        <row r="12553">
          <cell r="A12553" t="str">
            <v>RM-TAR-FAB-GI-0072</v>
          </cell>
          <cell r="B12553" t="str">
            <v>CINT</v>
          </cell>
          <cell r="C12553" t="str">
            <v/>
          </cell>
          <cell r="D12553" t="str">
            <v>BACK COVER TARO-1 D6</v>
          </cell>
          <cell r="E12553">
            <v>44903</v>
          </cell>
          <cell r="F12553" t="str">
            <v>ROF</v>
          </cell>
          <cell r="G12553" t="str">
            <v>CI_KAIN</v>
          </cell>
          <cell r="H12553" t="str">
            <v>PC</v>
          </cell>
          <cell r="I12553" t="str">
            <v>CPR</v>
          </cell>
          <cell r="J12553" t="str">
            <v/>
          </cell>
          <cell r="K12553" t="str">
            <v>PD</v>
          </cell>
          <cell r="L12553" t="str">
            <v>3015</v>
          </cell>
          <cell r="M12553" t="str">
            <v>V</v>
          </cell>
          <cell r="N12553">
            <v>11821</v>
          </cell>
        </row>
        <row r="12554">
          <cell r="A12554" t="str">
            <v>RM-TAR-FAB-GI-0073</v>
          </cell>
          <cell r="B12554" t="str">
            <v>CINT</v>
          </cell>
          <cell r="C12554" t="str">
            <v/>
          </cell>
          <cell r="D12554" t="str">
            <v>SEAT COVER TARO S N4</v>
          </cell>
          <cell r="E12554">
            <v>44797</v>
          </cell>
          <cell r="F12554" t="str">
            <v>ROF</v>
          </cell>
          <cell r="G12554" t="str">
            <v>CI_KAIN</v>
          </cell>
          <cell r="H12554" t="str">
            <v>PC</v>
          </cell>
          <cell r="I12554" t="str">
            <v>CPR</v>
          </cell>
          <cell r="J12554" t="str">
            <v/>
          </cell>
          <cell r="K12554" t="str">
            <v>PD</v>
          </cell>
          <cell r="L12554" t="str">
            <v>3015</v>
          </cell>
          <cell r="M12554" t="str">
            <v>V</v>
          </cell>
          <cell r="N12554">
            <v>12982</v>
          </cell>
        </row>
        <row r="12555">
          <cell r="A12555" t="str">
            <v>RM-TAR-FAB-GI-0074</v>
          </cell>
          <cell r="B12555" t="str">
            <v>CINT</v>
          </cell>
          <cell r="C12555" t="str">
            <v/>
          </cell>
          <cell r="D12555" t="str">
            <v>SEAT COVER TARO/HANAKO/JIRO-O D1</v>
          </cell>
          <cell r="E12555">
            <v>44797</v>
          </cell>
          <cell r="F12555" t="str">
            <v>ROF</v>
          </cell>
          <cell r="G12555" t="str">
            <v>CI_KAIN</v>
          </cell>
          <cell r="H12555" t="str">
            <v>PC</v>
          </cell>
          <cell r="I12555" t="str">
            <v>CPR</v>
          </cell>
          <cell r="J12555" t="str">
            <v/>
          </cell>
          <cell r="K12555" t="str">
            <v>PD</v>
          </cell>
          <cell r="L12555" t="str">
            <v>3015</v>
          </cell>
          <cell r="M12555" t="str">
            <v>V</v>
          </cell>
          <cell r="N12555">
            <v>130</v>
          </cell>
        </row>
        <row r="12556">
          <cell r="A12556" t="str">
            <v>RM-TAR-FAB-GI-0075</v>
          </cell>
          <cell r="B12556" t="str">
            <v>CINT</v>
          </cell>
          <cell r="C12556" t="str">
            <v/>
          </cell>
          <cell r="D12556" t="str">
            <v>SEAT COVER TARO/HANAKO/JIRO-O D3</v>
          </cell>
          <cell r="E12556">
            <v>44797</v>
          </cell>
          <cell r="F12556" t="str">
            <v>ROF</v>
          </cell>
          <cell r="G12556" t="str">
            <v>CI_KAIN</v>
          </cell>
          <cell r="H12556" t="str">
            <v>PC</v>
          </cell>
          <cell r="I12556" t="str">
            <v>CPR</v>
          </cell>
          <cell r="J12556" t="str">
            <v/>
          </cell>
          <cell r="K12556" t="str">
            <v>PD</v>
          </cell>
          <cell r="L12556" t="str">
            <v>3015</v>
          </cell>
          <cell r="M12556" t="str">
            <v>V</v>
          </cell>
          <cell r="N12556">
            <v>94</v>
          </cell>
        </row>
        <row r="12557">
          <cell r="A12557" t="str">
            <v>RM-TAR-FAB-GI-0076</v>
          </cell>
          <cell r="B12557" t="str">
            <v>CINT</v>
          </cell>
          <cell r="C12557" t="str">
            <v/>
          </cell>
          <cell r="D12557" t="str">
            <v>SEAT COVER TARO/HANAKO/JIRO-O D6</v>
          </cell>
          <cell r="E12557">
            <v>44797</v>
          </cell>
          <cell r="F12557" t="str">
            <v>ROF</v>
          </cell>
          <cell r="G12557" t="str">
            <v>CI_KAIN</v>
          </cell>
          <cell r="H12557" t="str">
            <v>PC</v>
          </cell>
          <cell r="I12557" t="str">
            <v>CPR</v>
          </cell>
          <cell r="J12557" t="str">
            <v/>
          </cell>
          <cell r="K12557" t="str">
            <v>PD</v>
          </cell>
          <cell r="L12557" t="str">
            <v>3015</v>
          </cell>
          <cell r="M12557" t="str">
            <v>V</v>
          </cell>
          <cell r="N12557">
            <v>150</v>
          </cell>
        </row>
        <row r="12558">
          <cell r="A12558" t="str">
            <v>RM-TAR-FAB-GI-0077</v>
          </cell>
          <cell r="B12558" t="str">
            <v>CINT</v>
          </cell>
          <cell r="C12558" t="str">
            <v/>
          </cell>
          <cell r="D12558" t="str">
            <v>SEAT COVER TARO/HANAKO/JIRO-S A1</v>
          </cell>
          <cell r="E12558">
            <v>44797</v>
          </cell>
          <cell r="F12558" t="str">
            <v>ROF</v>
          </cell>
          <cell r="G12558" t="str">
            <v>CI_KAIN</v>
          </cell>
          <cell r="H12558" t="str">
            <v>PC</v>
          </cell>
          <cell r="I12558" t="str">
            <v>CPR</v>
          </cell>
          <cell r="J12558" t="str">
            <v/>
          </cell>
          <cell r="K12558" t="str">
            <v>PD</v>
          </cell>
          <cell r="L12558" t="str">
            <v>3015</v>
          </cell>
          <cell r="M12558" t="str">
            <v>V</v>
          </cell>
          <cell r="N12558">
            <v>5409</v>
          </cell>
        </row>
        <row r="12559">
          <cell r="A12559" t="str">
            <v>RM-TAR-FAB-GI-0078</v>
          </cell>
          <cell r="B12559" t="str">
            <v>CINT</v>
          </cell>
          <cell r="C12559" t="str">
            <v/>
          </cell>
          <cell r="D12559" t="str">
            <v>SEAT COVER TARO/HANAKO/JIRO-S B;ACK D7</v>
          </cell>
          <cell r="E12559">
            <v>44797</v>
          </cell>
          <cell r="F12559" t="str">
            <v>ROF</v>
          </cell>
          <cell r="G12559" t="str">
            <v>CI_KAIN</v>
          </cell>
          <cell r="H12559" t="str">
            <v>PC</v>
          </cell>
          <cell r="I12559" t="str">
            <v>CPR</v>
          </cell>
          <cell r="J12559" t="str">
            <v/>
          </cell>
          <cell r="K12559" t="str">
            <v>PD</v>
          </cell>
          <cell r="L12559" t="str">
            <v>3015</v>
          </cell>
          <cell r="M12559" t="str">
            <v>V</v>
          </cell>
          <cell r="N12559">
            <v>17850</v>
          </cell>
        </row>
        <row r="12560">
          <cell r="A12560" t="str">
            <v>RM-TAR-FAB-GI-0079</v>
          </cell>
          <cell r="B12560" t="str">
            <v>CINT</v>
          </cell>
          <cell r="C12560" t="str">
            <v/>
          </cell>
          <cell r="D12560" t="str">
            <v>SEAT COVER TARO/HANAKO/JIRO-S BLUE D1</v>
          </cell>
          <cell r="E12560">
            <v>44797</v>
          </cell>
          <cell r="F12560" t="str">
            <v>ROF</v>
          </cell>
          <cell r="G12560" t="str">
            <v>CI_KAIN</v>
          </cell>
          <cell r="H12560" t="str">
            <v>PC</v>
          </cell>
          <cell r="I12560" t="str">
            <v>CPR</v>
          </cell>
          <cell r="J12560" t="str">
            <v/>
          </cell>
          <cell r="K12560" t="str">
            <v>PD</v>
          </cell>
          <cell r="L12560" t="str">
            <v>3015</v>
          </cell>
          <cell r="M12560" t="str">
            <v>V</v>
          </cell>
          <cell r="N12560">
            <v>17849</v>
          </cell>
        </row>
        <row r="12561">
          <cell r="A12561" t="str">
            <v>RM-TAR-FAB-GI-0080</v>
          </cell>
          <cell r="B12561" t="str">
            <v>CINT</v>
          </cell>
          <cell r="C12561" t="str">
            <v/>
          </cell>
          <cell r="D12561" t="str">
            <v>SEAT COVER TARO/HANAKO/JIRO-S GREEN D6</v>
          </cell>
          <cell r="E12561">
            <v>44797</v>
          </cell>
          <cell r="F12561" t="str">
            <v>ROF</v>
          </cell>
          <cell r="G12561" t="str">
            <v>CI_KAIN</v>
          </cell>
          <cell r="H12561" t="str">
            <v>PC</v>
          </cell>
          <cell r="I12561" t="str">
            <v>CPR</v>
          </cell>
          <cell r="J12561" t="str">
            <v/>
          </cell>
          <cell r="K12561" t="str">
            <v>PD</v>
          </cell>
          <cell r="L12561" t="str">
            <v>3015</v>
          </cell>
          <cell r="M12561" t="str">
            <v>V</v>
          </cell>
          <cell r="N12561">
            <v>17731</v>
          </cell>
        </row>
        <row r="12562">
          <cell r="A12562" t="str">
            <v>RM-TAR-FAB-GI-0081</v>
          </cell>
          <cell r="B12562" t="str">
            <v>CINT</v>
          </cell>
          <cell r="C12562" t="str">
            <v/>
          </cell>
          <cell r="D12562" t="str">
            <v>SEAT COVER TARO/HANAKO/JIRO-S RED D3</v>
          </cell>
          <cell r="E12562">
            <v>44797</v>
          </cell>
          <cell r="F12562" t="str">
            <v>ROF</v>
          </cell>
          <cell r="G12562" t="str">
            <v>CI_KAIN</v>
          </cell>
          <cell r="H12562" t="str">
            <v>PC</v>
          </cell>
          <cell r="I12562" t="str">
            <v>CPR</v>
          </cell>
          <cell r="J12562" t="str">
            <v/>
          </cell>
          <cell r="K12562" t="str">
            <v>PD</v>
          </cell>
          <cell r="L12562" t="str">
            <v>3015</v>
          </cell>
          <cell r="M12562" t="str">
            <v>V</v>
          </cell>
          <cell r="N12562">
            <v>17850</v>
          </cell>
        </row>
        <row r="12563">
          <cell r="A12563" t="str">
            <v>RM-TAR-FAB-GI-0082</v>
          </cell>
          <cell r="B12563" t="str">
            <v>CINT</v>
          </cell>
          <cell r="C12563" t="str">
            <v/>
          </cell>
          <cell r="D12563" t="str">
            <v>SEAT COVER TARO-S A3</v>
          </cell>
          <cell r="E12563">
            <v>44797</v>
          </cell>
          <cell r="F12563" t="str">
            <v>ROF</v>
          </cell>
          <cell r="G12563" t="str">
            <v>CI_KAIN</v>
          </cell>
          <cell r="H12563" t="str">
            <v>PC</v>
          </cell>
          <cell r="I12563" t="str">
            <v>CPR</v>
          </cell>
          <cell r="J12563" t="str">
            <v/>
          </cell>
          <cell r="K12563" t="str">
            <v>PD</v>
          </cell>
          <cell r="L12563" t="str">
            <v>3015</v>
          </cell>
          <cell r="M12563" t="str">
            <v>V</v>
          </cell>
          <cell r="N12563">
            <v>13677</v>
          </cell>
        </row>
        <row r="12564">
          <cell r="A12564" t="str">
            <v>RM-TAR-FAB-GI-0083</v>
          </cell>
          <cell r="B12564" t="str">
            <v>CINT</v>
          </cell>
          <cell r="C12564" t="str">
            <v/>
          </cell>
          <cell r="D12564" t="str">
            <v>SEAT COVER TARO-S A4</v>
          </cell>
          <cell r="E12564">
            <v>44797</v>
          </cell>
          <cell r="F12564" t="str">
            <v>ROF</v>
          </cell>
          <cell r="G12564" t="str">
            <v>CI_KAIN</v>
          </cell>
          <cell r="H12564" t="str">
            <v>PC</v>
          </cell>
          <cell r="I12564" t="str">
            <v>CPR</v>
          </cell>
          <cell r="J12564" t="str">
            <v/>
          </cell>
          <cell r="K12564" t="str">
            <v>PD</v>
          </cell>
          <cell r="L12564" t="str">
            <v>3015</v>
          </cell>
          <cell r="M12564" t="str">
            <v>V</v>
          </cell>
          <cell r="N12564">
            <v>13677</v>
          </cell>
        </row>
        <row r="12565">
          <cell r="A12565" t="str">
            <v>RM-TAR-FAB-GI-0084</v>
          </cell>
          <cell r="B12565" t="str">
            <v>CINT</v>
          </cell>
          <cell r="C12565" t="str">
            <v/>
          </cell>
          <cell r="D12565" t="str">
            <v>SEAT COVER TARO-S A5</v>
          </cell>
          <cell r="E12565">
            <v>44797</v>
          </cell>
          <cell r="F12565" t="str">
            <v>ROF</v>
          </cell>
          <cell r="G12565" t="str">
            <v>CI_KAIN</v>
          </cell>
          <cell r="H12565" t="str">
            <v>PC</v>
          </cell>
          <cell r="I12565" t="str">
            <v>CPR</v>
          </cell>
          <cell r="J12565" t="str">
            <v/>
          </cell>
          <cell r="K12565" t="str">
            <v>PD</v>
          </cell>
          <cell r="L12565" t="str">
            <v>3015</v>
          </cell>
          <cell r="M12565" t="str">
            <v>V</v>
          </cell>
          <cell r="N12565">
            <v>12750</v>
          </cell>
        </row>
        <row r="12566">
          <cell r="A12566" t="str">
            <v>RM-TAR-FAB-GI-0085</v>
          </cell>
          <cell r="B12566" t="str">
            <v>CINT</v>
          </cell>
          <cell r="C12566" t="str">
            <v/>
          </cell>
          <cell r="D12566" t="str">
            <v>BACK COVER-1 TARO O1</v>
          </cell>
          <cell r="E12566">
            <v>44797</v>
          </cell>
          <cell r="F12566" t="str">
            <v>ROF</v>
          </cell>
          <cell r="G12566" t="str">
            <v>CI_KAIN</v>
          </cell>
          <cell r="H12566" t="str">
            <v>PC</v>
          </cell>
          <cell r="I12566" t="str">
            <v>CPR</v>
          </cell>
          <cell r="J12566" t="str">
            <v/>
          </cell>
          <cell r="K12566" t="str">
            <v>PD</v>
          </cell>
          <cell r="L12566" t="str">
            <v>3015</v>
          </cell>
          <cell r="M12566" t="str">
            <v>V</v>
          </cell>
          <cell r="N12566">
            <v>16983</v>
          </cell>
        </row>
        <row r="12567">
          <cell r="A12567" t="str">
            <v>RM-TAR-FAB-GI-0086</v>
          </cell>
          <cell r="B12567" t="str">
            <v>CINT</v>
          </cell>
          <cell r="C12567" t="str">
            <v/>
          </cell>
          <cell r="D12567" t="str">
            <v>BACK COVER-1 TARO O2</v>
          </cell>
          <cell r="E12567">
            <v>44797</v>
          </cell>
          <cell r="F12567" t="str">
            <v>ROF</v>
          </cell>
          <cell r="G12567" t="str">
            <v>CI_KAIN</v>
          </cell>
          <cell r="H12567" t="str">
            <v>PC</v>
          </cell>
          <cell r="I12567" t="str">
            <v>CPR</v>
          </cell>
          <cell r="J12567" t="str">
            <v/>
          </cell>
          <cell r="K12567" t="str">
            <v>PD</v>
          </cell>
          <cell r="L12567" t="str">
            <v>3015</v>
          </cell>
          <cell r="M12567" t="str">
            <v>V</v>
          </cell>
          <cell r="N12567">
            <v>16983</v>
          </cell>
        </row>
        <row r="12568">
          <cell r="A12568" t="str">
            <v>RM-TAR-FAB-GI-0087</v>
          </cell>
          <cell r="B12568" t="str">
            <v>CINT</v>
          </cell>
          <cell r="C12568" t="str">
            <v/>
          </cell>
          <cell r="D12568" t="str">
            <v>BACK COVER-1 TARO O3</v>
          </cell>
          <cell r="E12568">
            <v>44797</v>
          </cell>
          <cell r="F12568" t="str">
            <v>ROF</v>
          </cell>
          <cell r="G12568" t="str">
            <v>CI_KAIN</v>
          </cell>
          <cell r="H12568" t="str">
            <v>PC</v>
          </cell>
          <cell r="I12568" t="str">
            <v>CPR</v>
          </cell>
          <cell r="J12568" t="str">
            <v/>
          </cell>
          <cell r="K12568" t="str">
            <v>PD</v>
          </cell>
          <cell r="L12568" t="str">
            <v>3015</v>
          </cell>
          <cell r="M12568" t="str">
            <v>V</v>
          </cell>
          <cell r="N12568">
            <v>16983</v>
          </cell>
        </row>
        <row r="12569">
          <cell r="A12569" t="str">
            <v>RM-TAR-FAB-GI-0088</v>
          </cell>
          <cell r="B12569" t="str">
            <v>CINT</v>
          </cell>
          <cell r="C12569" t="str">
            <v/>
          </cell>
          <cell r="D12569" t="str">
            <v>BACK COVER-1 TARO O4</v>
          </cell>
          <cell r="E12569">
            <v>44797</v>
          </cell>
          <cell r="F12569" t="str">
            <v>ROF</v>
          </cell>
          <cell r="G12569" t="str">
            <v>CI_KAIN</v>
          </cell>
          <cell r="H12569" t="str">
            <v>PC</v>
          </cell>
          <cell r="I12569" t="str">
            <v>CPR</v>
          </cell>
          <cell r="J12569" t="str">
            <v/>
          </cell>
          <cell r="K12569" t="str">
            <v>PD</v>
          </cell>
          <cell r="L12569" t="str">
            <v>3015</v>
          </cell>
          <cell r="M12569" t="str">
            <v>V</v>
          </cell>
          <cell r="N12569">
            <v>16983</v>
          </cell>
        </row>
        <row r="12570">
          <cell r="A12570" t="str">
            <v>RM-TAR-FAB-GI-0089</v>
          </cell>
          <cell r="B12570" t="str">
            <v>CINT</v>
          </cell>
          <cell r="C12570" t="str">
            <v/>
          </cell>
          <cell r="D12570" t="str">
            <v>BACK COVER-1 TARO O5</v>
          </cell>
          <cell r="E12570">
            <v>44867</v>
          </cell>
          <cell r="F12570" t="str">
            <v>ROF</v>
          </cell>
          <cell r="G12570" t="str">
            <v>CI_KAIN</v>
          </cell>
          <cell r="H12570" t="str">
            <v>PC</v>
          </cell>
          <cell r="I12570" t="str">
            <v>CPR</v>
          </cell>
          <cell r="J12570" t="str">
            <v/>
          </cell>
          <cell r="K12570" t="str">
            <v>PD</v>
          </cell>
          <cell r="L12570" t="str">
            <v>3015</v>
          </cell>
          <cell r="M12570" t="str">
            <v>V</v>
          </cell>
          <cell r="N12570">
            <v>8394</v>
          </cell>
        </row>
        <row r="12571">
          <cell r="A12571" t="str">
            <v>RM-TAR-FAB-GI-0090</v>
          </cell>
          <cell r="B12571" t="str">
            <v>CINT</v>
          </cell>
          <cell r="C12571" t="str">
            <v/>
          </cell>
          <cell r="D12571" t="str">
            <v>BACK COVER-1 TARO O6</v>
          </cell>
          <cell r="E12571">
            <v>44797</v>
          </cell>
          <cell r="F12571" t="str">
            <v>ROF</v>
          </cell>
          <cell r="G12571" t="str">
            <v>CI_KAIN</v>
          </cell>
          <cell r="H12571" t="str">
            <v>PC</v>
          </cell>
          <cell r="I12571" t="str">
            <v>CPR</v>
          </cell>
          <cell r="J12571" t="str">
            <v/>
          </cell>
          <cell r="K12571" t="str">
            <v>PD</v>
          </cell>
          <cell r="L12571" t="str">
            <v>3015</v>
          </cell>
          <cell r="M12571" t="str">
            <v>V</v>
          </cell>
          <cell r="N12571">
            <v>16983</v>
          </cell>
        </row>
        <row r="12572">
          <cell r="A12572" t="str">
            <v>RM-TAR-FAB-GI-0091</v>
          </cell>
          <cell r="B12572" t="str">
            <v>CINT</v>
          </cell>
          <cell r="C12572" t="str">
            <v/>
          </cell>
          <cell r="D12572" t="str">
            <v>BACK COVER-1 TARO O7</v>
          </cell>
          <cell r="E12572">
            <v>44834</v>
          </cell>
          <cell r="F12572" t="str">
            <v>ROF</v>
          </cell>
          <cell r="G12572" t="str">
            <v>CI_KAIN</v>
          </cell>
          <cell r="H12572" t="str">
            <v>PC</v>
          </cell>
          <cell r="I12572" t="str">
            <v>CPR</v>
          </cell>
          <cell r="J12572" t="str">
            <v/>
          </cell>
          <cell r="K12572" t="str">
            <v>PD</v>
          </cell>
          <cell r="L12572" t="str">
            <v>3015</v>
          </cell>
          <cell r="M12572" t="str">
            <v>V</v>
          </cell>
          <cell r="N12572">
            <v>16983</v>
          </cell>
        </row>
        <row r="12573">
          <cell r="A12573" t="str">
            <v>RM-TAR-FAB-GI-0092</v>
          </cell>
          <cell r="B12573" t="str">
            <v>CINT</v>
          </cell>
          <cell r="C12573" t="str">
            <v/>
          </cell>
          <cell r="D12573" t="str">
            <v>BACK COVER-2 TARO O1</v>
          </cell>
          <cell r="E12573">
            <v>44797</v>
          </cell>
          <cell r="F12573" t="str">
            <v>ROF</v>
          </cell>
          <cell r="G12573" t="str">
            <v>CI_KAIN</v>
          </cell>
          <cell r="H12573" t="str">
            <v>PC</v>
          </cell>
          <cell r="I12573" t="str">
            <v>CPR</v>
          </cell>
          <cell r="J12573" t="str">
            <v/>
          </cell>
          <cell r="K12573" t="str">
            <v>PD</v>
          </cell>
          <cell r="L12573" t="str">
            <v>3015</v>
          </cell>
          <cell r="M12573" t="str">
            <v>V</v>
          </cell>
          <cell r="N12573">
            <v>10693</v>
          </cell>
        </row>
        <row r="12574">
          <cell r="A12574" t="str">
            <v>RM-TAR-FAB-GI-0093</v>
          </cell>
          <cell r="B12574" t="str">
            <v>CINT</v>
          </cell>
          <cell r="C12574" t="str">
            <v/>
          </cell>
          <cell r="D12574" t="str">
            <v>BACK COVER-2 TARO O2</v>
          </cell>
          <cell r="E12574">
            <v>44797</v>
          </cell>
          <cell r="F12574" t="str">
            <v>ROF</v>
          </cell>
          <cell r="G12574" t="str">
            <v>CI_KAIN</v>
          </cell>
          <cell r="H12574" t="str">
            <v>PC</v>
          </cell>
          <cell r="I12574" t="str">
            <v>CPR</v>
          </cell>
          <cell r="J12574" t="str">
            <v/>
          </cell>
          <cell r="K12574" t="str">
            <v>PD</v>
          </cell>
          <cell r="L12574" t="str">
            <v>3015</v>
          </cell>
          <cell r="M12574" t="str">
            <v>V</v>
          </cell>
          <cell r="N12574">
            <v>10693</v>
          </cell>
        </row>
        <row r="12575">
          <cell r="A12575" t="str">
            <v>RM-TAR-FAB-GI-0094</v>
          </cell>
          <cell r="B12575" t="str">
            <v>CINT</v>
          </cell>
          <cell r="C12575" t="str">
            <v/>
          </cell>
          <cell r="D12575" t="str">
            <v>BACK COVER-2 TARO O3</v>
          </cell>
          <cell r="E12575">
            <v>44797</v>
          </cell>
          <cell r="F12575" t="str">
            <v>ROF</v>
          </cell>
          <cell r="G12575" t="str">
            <v>CI_KAIN</v>
          </cell>
          <cell r="H12575" t="str">
            <v>PC</v>
          </cell>
          <cell r="I12575" t="str">
            <v>CPR</v>
          </cell>
          <cell r="J12575" t="str">
            <v/>
          </cell>
          <cell r="K12575" t="str">
            <v>PD</v>
          </cell>
          <cell r="L12575" t="str">
            <v>3015</v>
          </cell>
          <cell r="M12575" t="str">
            <v>V</v>
          </cell>
          <cell r="N12575">
            <v>10693</v>
          </cell>
        </row>
        <row r="12576">
          <cell r="A12576" t="str">
            <v>RM-TAR-FAB-GI-0095</v>
          </cell>
          <cell r="B12576" t="str">
            <v>CINT</v>
          </cell>
          <cell r="C12576" t="str">
            <v/>
          </cell>
          <cell r="D12576" t="str">
            <v>BACK COVER-2 TARO O4</v>
          </cell>
          <cell r="E12576">
            <v>44797</v>
          </cell>
          <cell r="F12576" t="str">
            <v>ROF</v>
          </cell>
          <cell r="G12576" t="str">
            <v>CI_KAIN</v>
          </cell>
          <cell r="H12576" t="str">
            <v>PC</v>
          </cell>
          <cell r="I12576" t="str">
            <v>CPR</v>
          </cell>
          <cell r="J12576" t="str">
            <v/>
          </cell>
          <cell r="K12576" t="str">
            <v>PD</v>
          </cell>
          <cell r="L12576" t="str">
            <v>3015</v>
          </cell>
          <cell r="M12576" t="str">
            <v>V</v>
          </cell>
          <cell r="N12576">
            <v>10693</v>
          </cell>
        </row>
        <row r="12577">
          <cell r="A12577" t="str">
            <v>RM-TAR-FAB-GI-0096</v>
          </cell>
          <cell r="B12577" t="str">
            <v>CINT</v>
          </cell>
          <cell r="C12577" t="str">
            <v/>
          </cell>
          <cell r="D12577" t="str">
            <v>BACK COVER-2 TARO O5</v>
          </cell>
          <cell r="E12577">
            <v>44867</v>
          </cell>
          <cell r="F12577" t="str">
            <v>ROF</v>
          </cell>
          <cell r="G12577" t="str">
            <v>CI_KAIN</v>
          </cell>
          <cell r="H12577" t="str">
            <v>PC</v>
          </cell>
          <cell r="I12577" t="str">
            <v>CPR</v>
          </cell>
          <cell r="J12577" t="str">
            <v/>
          </cell>
          <cell r="K12577" t="str">
            <v>PD</v>
          </cell>
          <cell r="L12577" t="str">
            <v>3015</v>
          </cell>
          <cell r="M12577" t="str">
            <v>V</v>
          </cell>
          <cell r="N12577">
            <v>8394</v>
          </cell>
        </row>
        <row r="12578">
          <cell r="A12578" t="str">
            <v>RM-TAR-FAB-GI-0097</v>
          </cell>
          <cell r="B12578" t="str">
            <v>CINT</v>
          </cell>
          <cell r="C12578" t="str">
            <v/>
          </cell>
          <cell r="D12578" t="str">
            <v>BACK COVER-2 TARO O6</v>
          </cell>
          <cell r="E12578">
            <v>44797</v>
          </cell>
          <cell r="F12578" t="str">
            <v>ROF</v>
          </cell>
          <cell r="G12578" t="str">
            <v>CI_KAIN</v>
          </cell>
          <cell r="H12578" t="str">
            <v>PC</v>
          </cell>
          <cell r="I12578" t="str">
            <v>CPR</v>
          </cell>
          <cell r="J12578" t="str">
            <v/>
          </cell>
          <cell r="K12578" t="str">
            <v>PD</v>
          </cell>
          <cell r="L12578" t="str">
            <v>3015</v>
          </cell>
          <cell r="M12578" t="str">
            <v>V</v>
          </cell>
          <cell r="N12578">
            <v>10693</v>
          </cell>
        </row>
        <row r="12579">
          <cell r="A12579" t="str">
            <v>RM-TAR-FAB-GI-0098</v>
          </cell>
          <cell r="B12579" t="str">
            <v>CINT</v>
          </cell>
          <cell r="C12579" t="str">
            <v/>
          </cell>
          <cell r="D12579" t="str">
            <v>BACK COVER-2 TARO O7</v>
          </cell>
          <cell r="E12579">
            <v>44834</v>
          </cell>
          <cell r="F12579" t="str">
            <v>ROF</v>
          </cell>
          <cell r="G12579" t="str">
            <v>CI_KAIN</v>
          </cell>
          <cell r="H12579" t="str">
            <v>PC</v>
          </cell>
          <cell r="I12579" t="str">
            <v>CPR</v>
          </cell>
          <cell r="J12579" t="str">
            <v/>
          </cell>
          <cell r="K12579" t="str">
            <v>PD</v>
          </cell>
          <cell r="L12579" t="str">
            <v>3015</v>
          </cell>
          <cell r="M12579" t="str">
            <v>V</v>
          </cell>
          <cell r="N12579">
            <v>10693</v>
          </cell>
        </row>
        <row r="12580">
          <cell r="A12580" t="str">
            <v>RM-TAR-FAB-GI-0099</v>
          </cell>
          <cell r="B12580" t="str">
            <v>CINT</v>
          </cell>
          <cell r="C12580" t="str">
            <v/>
          </cell>
          <cell r="D12580" t="str">
            <v>SEAT COVER TARO GREY O2</v>
          </cell>
          <cell r="E12580">
            <v>44797</v>
          </cell>
          <cell r="F12580" t="str">
            <v>ROF</v>
          </cell>
          <cell r="G12580" t="str">
            <v>CI_KAIN</v>
          </cell>
          <cell r="H12580" t="str">
            <v>PC</v>
          </cell>
          <cell r="I12580" t="str">
            <v>CPR</v>
          </cell>
          <cell r="J12580" t="str">
            <v/>
          </cell>
          <cell r="K12580" t="str">
            <v>PD</v>
          </cell>
          <cell r="L12580" t="str">
            <v>3015</v>
          </cell>
          <cell r="M12580" t="str">
            <v>V</v>
          </cell>
          <cell r="N12580">
            <v>6294</v>
          </cell>
        </row>
        <row r="12581">
          <cell r="A12581" t="str">
            <v>RM-TAR-FAB-GI-0100</v>
          </cell>
          <cell r="B12581" t="str">
            <v>CINT</v>
          </cell>
          <cell r="C12581" t="str">
            <v/>
          </cell>
          <cell r="D12581" t="str">
            <v>SEAT COVER TARO S O1</v>
          </cell>
          <cell r="E12581">
            <v>44797</v>
          </cell>
          <cell r="F12581" t="str">
            <v>ROF</v>
          </cell>
          <cell r="G12581" t="str">
            <v>CI_KAIN</v>
          </cell>
          <cell r="H12581" t="str">
            <v>PC</v>
          </cell>
          <cell r="I12581" t="str">
            <v>CPR</v>
          </cell>
          <cell r="J12581" t="str">
            <v/>
          </cell>
          <cell r="K12581" t="str">
            <v>PD</v>
          </cell>
          <cell r="L12581" t="str">
            <v>3015</v>
          </cell>
          <cell r="M12581" t="str">
            <v>V</v>
          </cell>
          <cell r="N12581">
            <v>5028</v>
          </cell>
        </row>
        <row r="12582">
          <cell r="A12582" t="str">
            <v>RM-TAR-FAB-GI-0101</v>
          </cell>
          <cell r="B12582" t="str">
            <v>CINT</v>
          </cell>
          <cell r="C12582" t="str">
            <v/>
          </cell>
          <cell r="D12582" t="str">
            <v>SEAT COVER TARO S O3</v>
          </cell>
          <cell r="E12582">
            <v>44797</v>
          </cell>
          <cell r="F12582" t="str">
            <v>ROF</v>
          </cell>
          <cell r="G12582" t="str">
            <v>CI_KAIN</v>
          </cell>
          <cell r="H12582" t="str">
            <v>PC</v>
          </cell>
          <cell r="I12582" t="str">
            <v>CPR</v>
          </cell>
          <cell r="J12582" t="str">
            <v/>
          </cell>
          <cell r="K12582" t="str">
            <v>PD</v>
          </cell>
          <cell r="L12582" t="str">
            <v>3015</v>
          </cell>
          <cell r="M12582" t="str">
            <v>V</v>
          </cell>
          <cell r="N12582">
            <v>11296</v>
          </cell>
        </row>
        <row r="12583">
          <cell r="A12583" t="str">
            <v>RM-TAR-FAB-GI-0102</v>
          </cell>
          <cell r="B12583" t="str">
            <v>CINT</v>
          </cell>
          <cell r="C12583" t="str">
            <v/>
          </cell>
          <cell r="D12583" t="str">
            <v>SEAT COVER TARO S O6</v>
          </cell>
          <cell r="E12583">
            <v>44797</v>
          </cell>
          <cell r="F12583" t="str">
            <v>ROF</v>
          </cell>
          <cell r="G12583" t="str">
            <v>CI_KAIN</v>
          </cell>
          <cell r="H12583" t="str">
            <v>PC</v>
          </cell>
          <cell r="I12583" t="str">
            <v>CPR</v>
          </cell>
          <cell r="J12583" t="str">
            <v/>
          </cell>
          <cell r="K12583" t="str">
            <v>PD</v>
          </cell>
          <cell r="L12583" t="str">
            <v>3015</v>
          </cell>
          <cell r="M12583" t="str">
            <v>V</v>
          </cell>
          <cell r="N12583">
            <v>6294</v>
          </cell>
        </row>
        <row r="12584">
          <cell r="A12584" t="str">
            <v>RM-TAR-FAB-GI-0103</v>
          </cell>
          <cell r="B12584" t="str">
            <v>CINT</v>
          </cell>
          <cell r="C12584" t="str">
            <v/>
          </cell>
          <cell r="D12584" t="str">
            <v>SEAT COVER TARO S O7</v>
          </cell>
          <cell r="E12584">
            <v>44797</v>
          </cell>
          <cell r="F12584" t="str">
            <v>ROF</v>
          </cell>
          <cell r="G12584" t="str">
            <v>CI_KAIN</v>
          </cell>
          <cell r="H12584" t="str">
            <v>PC</v>
          </cell>
          <cell r="I12584" t="str">
            <v>CPR</v>
          </cell>
          <cell r="J12584" t="str">
            <v/>
          </cell>
          <cell r="K12584" t="str">
            <v>PD</v>
          </cell>
          <cell r="L12584" t="str">
            <v>3015</v>
          </cell>
          <cell r="M12584" t="str">
            <v>V</v>
          </cell>
          <cell r="N12584">
            <v>13230</v>
          </cell>
        </row>
        <row r="12585">
          <cell r="A12585" t="str">
            <v>RM-TAR-FAB-GI-0104</v>
          </cell>
          <cell r="B12585" t="str">
            <v>CINT</v>
          </cell>
          <cell r="C12585" t="str">
            <v/>
          </cell>
          <cell r="D12585" t="str">
            <v>SEAT COVER TARO/HANAKO/JIRO O7</v>
          </cell>
          <cell r="E12585">
            <v>44797</v>
          </cell>
          <cell r="F12585" t="str">
            <v>ROF</v>
          </cell>
          <cell r="G12585" t="str">
            <v>CI_KAIN</v>
          </cell>
          <cell r="H12585" t="str">
            <v>PC</v>
          </cell>
          <cell r="I12585" t="str">
            <v>CPR</v>
          </cell>
          <cell r="J12585" t="str">
            <v/>
          </cell>
          <cell r="K12585" t="str">
            <v>PD</v>
          </cell>
          <cell r="L12585" t="str">
            <v>3015</v>
          </cell>
          <cell r="M12585" t="str">
            <v>V</v>
          </cell>
          <cell r="N12585">
            <v>6294</v>
          </cell>
        </row>
        <row r="12586">
          <cell r="A12586" t="str">
            <v>RM-TAR-FAB-GI-0105</v>
          </cell>
          <cell r="B12586" t="str">
            <v>CINT</v>
          </cell>
          <cell r="C12586" t="str">
            <v/>
          </cell>
          <cell r="D12586" t="str">
            <v>SEAT COVER TARO/HANAKO/JIRO S O3</v>
          </cell>
          <cell r="E12586">
            <v>44797</v>
          </cell>
          <cell r="F12586" t="str">
            <v>ROF</v>
          </cell>
          <cell r="G12586" t="str">
            <v>CI_KAIN</v>
          </cell>
          <cell r="H12586" t="str">
            <v>PC</v>
          </cell>
          <cell r="I12586" t="str">
            <v>CPR</v>
          </cell>
          <cell r="J12586" t="str">
            <v/>
          </cell>
          <cell r="K12586" t="str">
            <v>PD</v>
          </cell>
          <cell r="L12586" t="str">
            <v>3015</v>
          </cell>
          <cell r="M12586" t="str">
            <v>V</v>
          </cell>
          <cell r="N12586">
            <v>6294</v>
          </cell>
        </row>
        <row r="12587">
          <cell r="A12587" t="str">
            <v>RM-TAR-FAB-GI-0106</v>
          </cell>
          <cell r="B12587" t="str">
            <v>CINT</v>
          </cell>
          <cell r="C12587" t="str">
            <v/>
          </cell>
          <cell r="D12587" t="str">
            <v>SEAT COVER TARO/HANAKO/JIRO S O6</v>
          </cell>
          <cell r="E12587">
            <v>44797</v>
          </cell>
          <cell r="F12587" t="str">
            <v>ROF</v>
          </cell>
          <cell r="G12587" t="str">
            <v>CI_KAIN</v>
          </cell>
          <cell r="H12587" t="str">
            <v>PC</v>
          </cell>
          <cell r="I12587" t="str">
            <v>CPR</v>
          </cell>
          <cell r="J12587" t="str">
            <v/>
          </cell>
          <cell r="K12587" t="str">
            <v>PD</v>
          </cell>
          <cell r="L12587" t="str">
            <v>3015</v>
          </cell>
          <cell r="M12587" t="str">
            <v>V</v>
          </cell>
          <cell r="N12587">
            <v>6294</v>
          </cell>
        </row>
        <row r="12588">
          <cell r="A12588" t="str">
            <v>RM-TAR-FAB-GI-0107</v>
          </cell>
          <cell r="B12588" t="str">
            <v>CINT</v>
          </cell>
          <cell r="C12588" t="str">
            <v/>
          </cell>
          <cell r="D12588" t="str">
            <v>SEAT COVER TARO-O O1</v>
          </cell>
          <cell r="E12588">
            <v>44797</v>
          </cell>
          <cell r="F12588" t="str">
            <v>ROF</v>
          </cell>
          <cell r="G12588" t="str">
            <v>CI_KAIN</v>
          </cell>
          <cell r="H12588" t="str">
            <v>PC</v>
          </cell>
          <cell r="I12588" t="str">
            <v>CPR</v>
          </cell>
          <cell r="J12588" t="str">
            <v/>
          </cell>
          <cell r="K12588" t="str">
            <v>PD</v>
          </cell>
          <cell r="L12588" t="str">
            <v>3015</v>
          </cell>
          <cell r="M12588" t="str">
            <v>V</v>
          </cell>
          <cell r="N12588">
            <v>6294</v>
          </cell>
        </row>
        <row r="12589">
          <cell r="A12589" t="str">
            <v>RM-TAR-FAB-GI-0108</v>
          </cell>
          <cell r="B12589" t="str">
            <v>CINT</v>
          </cell>
          <cell r="C12589" t="str">
            <v/>
          </cell>
          <cell r="D12589" t="str">
            <v>SEAT COVER TARO-O O3</v>
          </cell>
          <cell r="E12589">
            <v>44797</v>
          </cell>
          <cell r="F12589" t="str">
            <v>ROF</v>
          </cell>
          <cell r="G12589" t="str">
            <v>CI_KAIN</v>
          </cell>
          <cell r="H12589" t="str">
            <v>PC</v>
          </cell>
          <cell r="I12589" t="str">
            <v>CPR</v>
          </cell>
          <cell r="J12589" t="str">
            <v/>
          </cell>
          <cell r="K12589" t="str">
            <v>PD</v>
          </cell>
          <cell r="L12589" t="str">
            <v>3015</v>
          </cell>
          <cell r="M12589" t="str">
            <v>V</v>
          </cell>
          <cell r="N12589">
            <v>6294</v>
          </cell>
        </row>
        <row r="12590">
          <cell r="A12590" t="str">
            <v>RM-TAR-FAB-GI-0109</v>
          </cell>
          <cell r="B12590" t="str">
            <v>CINT</v>
          </cell>
          <cell r="C12590" t="str">
            <v/>
          </cell>
          <cell r="D12590" t="str">
            <v>SEAT COVER TARO-O O4</v>
          </cell>
          <cell r="E12590">
            <v>44797</v>
          </cell>
          <cell r="F12590" t="str">
            <v>ROF</v>
          </cell>
          <cell r="G12590" t="str">
            <v>CI_KAIN</v>
          </cell>
          <cell r="H12590" t="str">
            <v>PC</v>
          </cell>
          <cell r="I12590" t="str">
            <v>CPR</v>
          </cell>
          <cell r="J12590" t="str">
            <v/>
          </cell>
          <cell r="K12590" t="str">
            <v>PD</v>
          </cell>
          <cell r="L12590" t="str">
            <v>3015</v>
          </cell>
          <cell r="M12590" t="str">
            <v>V</v>
          </cell>
          <cell r="N12590">
            <v>6294</v>
          </cell>
        </row>
        <row r="12591">
          <cell r="A12591" t="str">
            <v>RM-TAR-FAB-GI-0110</v>
          </cell>
          <cell r="B12591" t="str">
            <v>CINT</v>
          </cell>
          <cell r="C12591" t="str">
            <v/>
          </cell>
          <cell r="D12591" t="str">
            <v>SEAT COVER TARO-S O5</v>
          </cell>
          <cell r="E12591">
            <v>44797</v>
          </cell>
          <cell r="F12591" t="str">
            <v>ROF</v>
          </cell>
          <cell r="G12591" t="str">
            <v>CI_KAIN</v>
          </cell>
          <cell r="H12591" t="str">
            <v>PC</v>
          </cell>
          <cell r="I12591" t="str">
            <v>CPR</v>
          </cell>
          <cell r="J12591" t="str">
            <v/>
          </cell>
          <cell r="K12591" t="str">
            <v>PD</v>
          </cell>
          <cell r="L12591" t="str">
            <v>3015</v>
          </cell>
          <cell r="M12591" t="str">
            <v>V</v>
          </cell>
          <cell r="N12591">
            <v>6294</v>
          </cell>
        </row>
        <row r="12592">
          <cell r="A12592" t="str">
            <v>RM-TAR-FAB-GI-0111</v>
          </cell>
          <cell r="B12592" t="str">
            <v>CINT</v>
          </cell>
          <cell r="C12592" t="str">
            <v/>
          </cell>
          <cell r="D12592" t="str">
            <v>BACK COVER-1 TARO RED GEORGIA 110</v>
          </cell>
          <cell r="E12592">
            <v>0</v>
          </cell>
          <cell r="F12592" t="str">
            <v>ROF</v>
          </cell>
          <cell r="G12592" t="str">
            <v>CI_KAIN</v>
          </cell>
          <cell r="H12592" t="str">
            <v>PC</v>
          </cell>
          <cell r="I12592" t="str">
            <v>CPR</v>
          </cell>
          <cell r="J12592" t="str">
            <v/>
          </cell>
          <cell r="K12592" t="str">
            <v>PD</v>
          </cell>
          <cell r="L12592" t="str">
            <v>3015</v>
          </cell>
          <cell r="M12592" t="str">
            <v>V</v>
          </cell>
          <cell r="N12592">
            <v>10000</v>
          </cell>
        </row>
        <row r="12593">
          <cell r="A12593" t="str">
            <v>RM-TAR-FAB-GI-0112</v>
          </cell>
          <cell r="B12593" t="str">
            <v>CINT</v>
          </cell>
          <cell r="C12593" t="str">
            <v/>
          </cell>
          <cell r="D12593" t="str">
            <v>BACK COVER-2 TARO RED GEORGIA 110</v>
          </cell>
          <cell r="E12593">
            <v>0</v>
          </cell>
          <cell r="F12593" t="str">
            <v>ROF</v>
          </cell>
          <cell r="G12593" t="str">
            <v>CI_KAIN</v>
          </cell>
          <cell r="H12593" t="str">
            <v>PC</v>
          </cell>
          <cell r="I12593" t="str">
            <v>CPR</v>
          </cell>
          <cell r="J12593" t="str">
            <v/>
          </cell>
          <cell r="K12593" t="str">
            <v>PD</v>
          </cell>
          <cell r="L12593" t="str">
            <v>3015</v>
          </cell>
          <cell r="M12593" t="str">
            <v>V</v>
          </cell>
          <cell r="N12593">
            <v>10000</v>
          </cell>
        </row>
        <row r="12594">
          <cell r="A12594" t="str">
            <v>RM-TAR-FAB-GI-0113</v>
          </cell>
          <cell r="B12594" t="str">
            <v>CINT</v>
          </cell>
          <cell r="C12594" t="str">
            <v/>
          </cell>
          <cell r="D12594" t="str">
            <v>BACK COVER-1 TARO L2</v>
          </cell>
          <cell r="E12594">
            <v>0</v>
          </cell>
          <cell r="F12594" t="str">
            <v>ROF</v>
          </cell>
          <cell r="G12594" t="str">
            <v>CI_KAIN</v>
          </cell>
          <cell r="H12594" t="str">
            <v>PC</v>
          </cell>
          <cell r="I12594" t="str">
            <v>CPR</v>
          </cell>
          <cell r="J12594" t="str">
            <v/>
          </cell>
          <cell r="K12594" t="str">
            <v>PD</v>
          </cell>
          <cell r="L12594" t="str">
            <v>3015</v>
          </cell>
          <cell r="M12594" t="str">
            <v>V</v>
          </cell>
          <cell r="N12594">
            <v>500</v>
          </cell>
        </row>
        <row r="12595">
          <cell r="A12595" t="str">
            <v>RM-TAR-FAB-GI-0114</v>
          </cell>
          <cell r="B12595" t="str">
            <v>CINT</v>
          </cell>
          <cell r="C12595" t="str">
            <v/>
          </cell>
          <cell r="D12595" t="str">
            <v>BACK COVER-2 TARO L1</v>
          </cell>
          <cell r="E12595">
            <v>0</v>
          </cell>
          <cell r="F12595" t="str">
            <v>ROF</v>
          </cell>
          <cell r="G12595" t="str">
            <v>CI_KAIN</v>
          </cell>
          <cell r="H12595" t="str">
            <v>PC</v>
          </cell>
          <cell r="I12595" t="str">
            <v>CPR</v>
          </cell>
          <cell r="J12595" t="str">
            <v/>
          </cell>
          <cell r="K12595" t="str">
            <v>PD</v>
          </cell>
          <cell r="L12595" t="str">
            <v>3015</v>
          </cell>
          <cell r="M12595" t="str">
            <v>V</v>
          </cell>
          <cell r="N12595">
            <v>500</v>
          </cell>
        </row>
        <row r="12596">
          <cell r="A12596" t="str">
            <v>RM-TAR-FAB-GI-0115</v>
          </cell>
          <cell r="B12596" t="str">
            <v>CINT</v>
          </cell>
          <cell r="C12596" t="str">
            <v/>
          </cell>
          <cell r="D12596" t="str">
            <v>SEAT COVER TARO S NAVY BLUE</v>
          </cell>
          <cell r="E12596">
            <v>0</v>
          </cell>
          <cell r="F12596" t="str">
            <v>ROF</v>
          </cell>
          <cell r="G12596" t="str">
            <v>CI_KAIN</v>
          </cell>
          <cell r="H12596" t="str">
            <v>PC</v>
          </cell>
          <cell r="I12596" t="str">
            <v>CPR</v>
          </cell>
          <cell r="J12596" t="str">
            <v/>
          </cell>
          <cell r="K12596" t="str">
            <v>PD</v>
          </cell>
          <cell r="L12596" t="str">
            <v>3015</v>
          </cell>
          <cell r="M12596" t="str">
            <v>V</v>
          </cell>
          <cell r="N12596">
            <v>0</v>
          </cell>
        </row>
        <row r="12597">
          <cell r="A12597" t="str">
            <v>RM-TAR-FAB-GI-0116</v>
          </cell>
          <cell r="B12597" t="str">
            <v>CINT</v>
          </cell>
          <cell r="C12597" t="str">
            <v/>
          </cell>
          <cell r="D12597" t="str">
            <v>SEAT COVER TARO S D4</v>
          </cell>
          <cell r="E12597">
            <v>0</v>
          </cell>
          <cell r="F12597" t="str">
            <v>ROF</v>
          </cell>
          <cell r="G12597" t="str">
            <v>CI_KAIN</v>
          </cell>
          <cell r="H12597" t="str">
            <v>PC</v>
          </cell>
          <cell r="I12597" t="str">
            <v>CPR</v>
          </cell>
          <cell r="J12597" t="str">
            <v/>
          </cell>
          <cell r="K12597" t="str">
            <v>PD</v>
          </cell>
          <cell r="L12597" t="str">
            <v>3015</v>
          </cell>
          <cell r="M12597" t="str">
            <v>V</v>
          </cell>
          <cell r="N12597">
            <v>0</v>
          </cell>
        </row>
        <row r="12598">
          <cell r="A12598" t="str">
            <v>RM-TAR-FAB-GI-0117</v>
          </cell>
          <cell r="B12598" t="str">
            <v>CINT</v>
          </cell>
          <cell r="C12598" t="str">
            <v/>
          </cell>
          <cell r="D12598" t="str">
            <v>SEAT COVER TARO S T4</v>
          </cell>
          <cell r="E12598">
            <v>0</v>
          </cell>
          <cell r="F12598" t="str">
            <v>ROF</v>
          </cell>
          <cell r="G12598" t="str">
            <v>CI_KAIN</v>
          </cell>
          <cell r="H12598" t="str">
            <v>PC</v>
          </cell>
          <cell r="I12598" t="str">
            <v>CPR</v>
          </cell>
          <cell r="J12598" t="str">
            <v/>
          </cell>
          <cell r="K12598" t="str">
            <v>PD</v>
          </cell>
          <cell r="L12598" t="str">
            <v>3015</v>
          </cell>
          <cell r="M12598" t="str">
            <v>V</v>
          </cell>
          <cell r="N12598">
            <v>0</v>
          </cell>
        </row>
        <row r="12599">
          <cell r="A12599" t="str">
            <v>RM-TAR-FAB-GI-0118</v>
          </cell>
          <cell r="B12599" t="str">
            <v>CINT</v>
          </cell>
          <cell r="C12599" t="str">
            <v/>
          </cell>
          <cell r="D12599" t="str">
            <v>SEAT COVER TARO-O D7</v>
          </cell>
          <cell r="E12599">
            <v>0</v>
          </cell>
          <cell r="F12599" t="str">
            <v>ROF</v>
          </cell>
          <cell r="G12599" t="str">
            <v>CI_KAIN</v>
          </cell>
          <cell r="H12599" t="str">
            <v>PC</v>
          </cell>
          <cell r="I12599" t="str">
            <v>CPR</v>
          </cell>
          <cell r="J12599" t="str">
            <v/>
          </cell>
          <cell r="K12599" t="str">
            <v>PD</v>
          </cell>
          <cell r="L12599" t="str">
            <v>3015</v>
          </cell>
          <cell r="M12599" t="str">
            <v>V</v>
          </cell>
          <cell r="N12599">
            <v>0</v>
          </cell>
        </row>
        <row r="12600">
          <cell r="A12600" t="str">
            <v>RM-TAR-FAB-GI-0119</v>
          </cell>
          <cell r="B12600" t="str">
            <v>CINT</v>
          </cell>
          <cell r="C12600" t="str">
            <v/>
          </cell>
          <cell r="D12600" t="str">
            <v>SEAT COVER TARO-O N4</v>
          </cell>
          <cell r="E12600">
            <v>0</v>
          </cell>
          <cell r="F12600" t="str">
            <v>ROF</v>
          </cell>
          <cell r="G12600" t="str">
            <v>CI_KAIN</v>
          </cell>
          <cell r="H12600" t="str">
            <v>PC</v>
          </cell>
          <cell r="I12600" t="str">
            <v>CPR</v>
          </cell>
          <cell r="J12600" t="str">
            <v/>
          </cell>
          <cell r="K12600" t="str">
            <v>PD</v>
          </cell>
          <cell r="L12600" t="str">
            <v>3015</v>
          </cell>
          <cell r="M12600" t="str">
            <v>V</v>
          </cell>
          <cell r="N12600">
            <v>0</v>
          </cell>
        </row>
        <row r="12601">
          <cell r="A12601" t="str">
            <v>RM-TAR-FAB-GI-0120</v>
          </cell>
          <cell r="B12601" t="str">
            <v>CINT</v>
          </cell>
          <cell r="C12601" t="str">
            <v/>
          </cell>
          <cell r="D12601" t="str">
            <v>SEAT COVER TARO-O N5</v>
          </cell>
          <cell r="E12601">
            <v>0</v>
          </cell>
          <cell r="F12601" t="str">
            <v>ROF</v>
          </cell>
          <cell r="G12601" t="str">
            <v>CI_KAIN</v>
          </cell>
          <cell r="H12601" t="str">
            <v>PC</v>
          </cell>
          <cell r="I12601" t="str">
            <v>CPR</v>
          </cell>
          <cell r="J12601" t="str">
            <v/>
          </cell>
          <cell r="K12601" t="str">
            <v>PD</v>
          </cell>
          <cell r="L12601" t="str">
            <v>3015</v>
          </cell>
          <cell r="M12601" t="str">
            <v>V</v>
          </cell>
          <cell r="N12601">
            <v>0</v>
          </cell>
        </row>
        <row r="12602">
          <cell r="A12602" t="str">
            <v>RM-TAR-FAB-GI-0121</v>
          </cell>
          <cell r="B12602" t="str">
            <v>CINT</v>
          </cell>
          <cell r="C12602" t="str">
            <v/>
          </cell>
          <cell r="D12602" t="str">
            <v>SEAT COVER TARO-O O6</v>
          </cell>
          <cell r="E12602">
            <v>0</v>
          </cell>
          <cell r="F12602" t="str">
            <v>ROF</v>
          </cell>
          <cell r="G12602" t="str">
            <v>CI_KAIN</v>
          </cell>
          <cell r="H12602" t="str">
            <v>PC</v>
          </cell>
          <cell r="I12602" t="str">
            <v>CPR</v>
          </cell>
          <cell r="J12602" t="str">
            <v/>
          </cell>
          <cell r="K12602" t="str">
            <v>PD</v>
          </cell>
          <cell r="L12602" t="str">
            <v>3015</v>
          </cell>
          <cell r="M12602" t="str">
            <v>V</v>
          </cell>
          <cell r="N12602">
            <v>0</v>
          </cell>
        </row>
        <row r="12603">
          <cell r="A12603" t="str">
            <v>RM-TAR-FAB-GI-0122</v>
          </cell>
          <cell r="B12603" t="str">
            <v>CINT</v>
          </cell>
          <cell r="C12603" t="str">
            <v/>
          </cell>
          <cell r="D12603" t="str">
            <v>SEAT COVER TARO-O ORANGE AMAZON</v>
          </cell>
          <cell r="E12603">
            <v>0</v>
          </cell>
          <cell r="F12603" t="str">
            <v>ROF</v>
          </cell>
          <cell r="G12603" t="str">
            <v>CI_KAIN</v>
          </cell>
          <cell r="H12603" t="str">
            <v>PC</v>
          </cell>
          <cell r="I12603" t="str">
            <v>CPR</v>
          </cell>
          <cell r="J12603" t="str">
            <v/>
          </cell>
          <cell r="K12603" t="str">
            <v>PD</v>
          </cell>
          <cell r="L12603" t="str">
            <v>3015</v>
          </cell>
          <cell r="M12603" t="str">
            <v>V</v>
          </cell>
          <cell r="N12603">
            <v>0</v>
          </cell>
        </row>
        <row r="12604">
          <cell r="A12604" t="str">
            <v>RM-TAR-FAB-GI-0123</v>
          </cell>
          <cell r="B12604" t="str">
            <v>CINT</v>
          </cell>
          <cell r="C12604" t="str">
            <v/>
          </cell>
          <cell r="D12604" t="str">
            <v>SEAT COVER TARO O O3</v>
          </cell>
          <cell r="E12604">
            <v>0</v>
          </cell>
          <cell r="F12604" t="str">
            <v>ROF</v>
          </cell>
          <cell r="G12604" t="str">
            <v>CI_KAIN</v>
          </cell>
          <cell r="H12604" t="str">
            <v>PC</v>
          </cell>
          <cell r="I12604" t="str">
            <v>CPR</v>
          </cell>
          <cell r="J12604" t="str">
            <v/>
          </cell>
          <cell r="K12604" t="str">
            <v>PD</v>
          </cell>
          <cell r="L12604" t="str">
            <v>3015</v>
          </cell>
          <cell r="M12604" t="str">
            <v>V</v>
          </cell>
          <cell r="N12604">
            <v>0</v>
          </cell>
        </row>
        <row r="12605">
          <cell r="A12605" t="str">
            <v>RM-TAR-FAB-GI-0124</v>
          </cell>
          <cell r="B12605" t="str">
            <v>CINT</v>
          </cell>
          <cell r="C12605" t="str">
            <v/>
          </cell>
          <cell r="D12605" t="str">
            <v>SEAT COVER TARO S S2</v>
          </cell>
          <cell r="E12605">
            <v>0</v>
          </cell>
          <cell r="F12605" t="str">
            <v>ROF</v>
          </cell>
          <cell r="G12605" t="str">
            <v>CI_KAIN</v>
          </cell>
          <cell r="H12605" t="str">
            <v>PC</v>
          </cell>
          <cell r="I12605" t="str">
            <v>CPR</v>
          </cell>
          <cell r="J12605" t="str">
            <v/>
          </cell>
          <cell r="K12605" t="str">
            <v>PD</v>
          </cell>
          <cell r="L12605" t="str">
            <v>3015</v>
          </cell>
          <cell r="M12605" t="str">
            <v>V</v>
          </cell>
          <cell r="N12605">
            <v>0</v>
          </cell>
        </row>
        <row r="12606">
          <cell r="A12606" t="str">
            <v>RM-TAR-FAB-SC-0001</v>
          </cell>
          <cell r="B12606" t="str">
            <v>CINT</v>
          </cell>
          <cell r="C12606" t="str">
            <v/>
          </cell>
          <cell r="D12606" t="str">
            <v>BACK COVER-2 TARO RED N3 BORDIR KBB</v>
          </cell>
          <cell r="E12606">
            <v>45070</v>
          </cell>
          <cell r="F12606" t="str">
            <v>ROF</v>
          </cell>
          <cell r="G12606" t="str">
            <v>CI_KAIN</v>
          </cell>
          <cell r="H12606" t="str">
            <v>PC</v>
          </cell>
          <cell r="I12606" t="str">
            <v>CPR</v>
          </cell>
          <cell r="J12606" t="str">
            <v/>
          </cell>
          <cell r="K12606" t="str">
            <v>PD</v>
          </cell>
          <cell r="L12606" t="str">
            <v>3015</v>
          </cell>
          <cell r="M12606" t="str">
            <v>V</v>
          </cell>
          <cell r="N12606">
            <v>15154</v>
          </cell>
        </row>
        <row r="12607">
          <cell r="A12607" t="str">
            <v>RM-TAR-FAB-SC-0002</v>
          </cell>
          <cell r="B12607" t="str">
            <v>CINT</v>
          </cell>
          <cell r="C12607" t="str">
            <v/>
          </cell>
          <cell r="D12607" t="str">
            <v>BACK COVER-2 TARO D1 BORDIR COCC</v>
          </cell>
          <cell r="E12607">
            <v>45266</v>
          </cell>
          <cell r="F12607" t="str">
            <v>ROF</v>
          </cell>
          <cell r="G12607" t="str">
            <v>CI_KAIN</v>
          </cell>
          <cell r="H12607" t="str">
            <v>PC</v>
          </cell>
          <cell r="I12607" t="str">
            <v>CPR</v>
          </cell>
          <cell r="J12607" t="str">
            <v/>
          </cell>
          <cell r="K12607" t="str">
            <v>PD</v>
          </cell>
          <cell r="L12607" t="str">
            <v>3015</v>
          </cell>
          <cell r="M12607" t="str">
            <v>V</v>
          </cell>
          <cell r="N12607">
            <v>18899</v>
          </cell>
        </row>
        <row r="12608">
          <cell r="A12608" t="str">
            <v>RM-TAR-FAS-00-0001</v>
          </cell>
          <cell r="B12608" t="str">
            <v>CINT</v>
          </cell>
          <cell r="C12608" t="str">
            <v/>
          </cell>
          <cell r="D12608" t="str">
            <v>SCREW PF/TS #12 X 32</v>
          </cell>
          <cell r="E12608">
            <v>44797</v>
          </cell>
          <cell r="F12608" t="str">
            <v>ROF</v>
          </cell>
          <cell r="G12608" t="str">
            <v>CI_BOLT</v>
          </cell>
          <cell r="H12608" t="str">
            <v>PC</v>
          </cell>
          <cell r="I12608" t="str">
            <v>CPR</v>
          </cell>
          <cell r="J12608" t="str">
            <v/>
          </cell>
          <cell r="K12608" t="str">
            <v>PD</v>
          </cell>
          <cell r="L12608" t="str">
            <v>3015</v>
          </cell>
          <cell r="M12608" t="str">
            <v>V</v>
          </cell>
          <cell r="N12608">
            <v>213</v>
          </cell>
        </row>
        <row r="12609">
          <cell r="A12609" t="str">
            <v>RM-TAR-FOM-00-0002</v>
          </cell>
          <cell r="B12609" t="str">
            <v>CINT</v>
          </cell>
          <cell r="C12609" t="str">
            <v/>
          </cell>
          <cell r="D12609" t="str">
            <v>BACK U FOAM TARO R 10 X 420 X 370</v>
          </cell>
          <cell r="E12609">
            <v>45266</v>
          </cell>
          <cell r="F12609" t="str">
            <v>ROF</v>
          </cell>
          <cell r="G12609" t="str">
            <v>CI_BUSA</v>
          </cell>
          <cell r="H12609" t="str">
            <v>PC</v>
          </cell>
          <cell r="I12609" t="str">
            <v>CPR</v>
          </cell>
          <cell r="J12609" t="str">
            <v/>
          </cell>
          <cell r="K12609" t="str">
            <v>PD</v>
          </cell>
          <cell r="L12609" t="str">
            <v>3015</v>
          </cell>
          <cell r="M12609" t="str">
            <v>V</v>
          </cell>
          <cell r="N12609">
            <v>3293</v>
          </cell>
        </row>
        <row r="12610">
          <cell r="A12610" t="str">
            <v>RM-TAR-FOM-00-0003</v>
          </cell>
          <cell r="B12610" t="str">
            <v>CINT</v>
          </cell>
          <cell r="C12610" t="str">
            <v/>
          </cell>
          <cell r="D12610" t="str">
            <v>BACK U FOAM TARO Y10 X 495 X 435</v>
          </cell>
          <cell r="E12610">
            <v>45266</v>
          </cell>
          <cell r="F12610" t="str">
            <v>ROF</v>
          </cell>
          <cell r="G12610" t="str">
            <v>CI_BUSA</v>
          </cell>
          <cell r="H12610" t="str">
            <v>PC</v>
          </cell>
          <cell r="I12610" t="str">
            <v>CPR</v>
          </cell>
          <cell r="J12610" t="str">
            <v/>
          </cell>
          <cell r="K12610" t="str">
            <v>PD</v>
          </cell>
          <cell r="L12610" t="str">
            <v>3015</v>
          </cell>
          <cell r="M12610" t="str">
            <v>V</v>
          </cell>
          <cell r="N12610">
            <v>6717</v>
          </cell>
        </row>
        <row r="12611">
          <cell r="A12611" t="str">
            <v>RM-TAR-FOM-00-0004</v>
          </cell>
          <cell r="B12611" t="str">
            <v>CINT</v>
          </cell>
          <cell r="C12611" t="str">
            <v/>
          </cell>
          <cell r="D12611" t="str">
            <v>SEAT U FOAM [JIRO]</v>
          </cell>
          <cell r="E12611">
            <v>44797</v>
          </cell>
          <cell r="F12611" t="str">
            <v>ROF</v>
          </cell>
          <cell r="G12611" t="str">
            <v>CI_BUSA</v>
          </cell>
          <cell r="H12611" t="str">
            <v>PC</v>
          </cell>
          <cell r="I12611" t="str">
            <v>CPR</v>
          </cell>
          <cell r="J12611" t="str">
            <v/>
          </cell>
          <cell r="K12611" t="str">
            <v>PD</v>
          </cell>
          <cell r="L12611" t="str">
            <v>3015</v>
          </cell>
          <cell r="M12611" t="str">
            <v>V</v>
          </cell>
          <cell r="N12611">
            <v>18915</v>
          </cell>
        </row>
        <row r="12612">
          <cell r="A12612" t="str">
            <v>RM-TAR-FOM-00-0005</v>
          </cell>
          <cell r="B12612" t="str">
            <v>CINT</v>
          </cell>
          <cell r="C12612" t="str">
            <v/>
          </cell>
          <cell r="D12612" t="str">
            <v>SEAT U FOAM 2 [JIRO]</v>
          </cell>
          <cell r="E12612">
            <v>44797</v>
          </cell>
          <cell r="F12612" t="str">
            <v>ROF</v>
          </cell>
          <cell r="G12612" t="str">
            <v>CI_BUSA</v>
          </cell>
          <cell r="H12612" t="str">
            <v>PC</v>
          </cell>
          <cell r="I12612" t="str">
            <v>CPR</v>
          </cell>
          <cell r="J12612" t="str">
            <v/>
          </cell>
          <cell r="K12612" t="str">
            <v>PD</v>
          </cell>
          <cell r="L12612" t="str">
            <v>3015</v>
          </cell>
          <cell r="M12612" t="str">
            <v>V</v>
          </cell>
          <cell r="N12612">
            <v>9640</v>
          </cell>
        </row>
        <row r="12613">
          <cell r="A12613" t="str">
            <v>RM-TAR-INL-SC-0001</v>
          </cell>
          <cell r="B12613" t="str">
            <v>CINT</v>
          </cell>
          <cell r="C12613" t="str">
            <v/>
          </cell>
          <cell r="D12613" t="str">
            <v>JAHITAN SEAT COVER TARO S A1</v>
          </cell>
          <cell r="E12613">
            <v>45168</v>
          </cell>
          <cell r="F12613" t="str">
            <v>ROF</v>
          </cell>
          <cell r="G12613" t="str">
            <v>CI_INL</v>
          </cell>
          <cell r="H12613" t="str">
            <v>PC</v>
          </cell>
          <cell r="I12613" t="str">
            <v>CPR</v>
          </cell>
          <cell r="J12613" t="str">
            <v/>
          </cell>
          <cell r="K12613" t="str">
            <v>PD</v>
          </cell>
          <cell r="L12613" t="str">
            <v>3015</v>
          </cell>
          <cell r="M12613" t="str">
            <v>V</v>
          </cell>
          <cell r="N12613">
            <v>7109</v>
          </cell>
        </row>
        <row r="12614">
          <cell r="A12614" t="str">
            <v>RM-TAR-INL-SC-0002</v>
          </cell>
          <cell r="B12614" t="str">
            <v>CINT</v>
          </cell>
          <cell r="C12614" t="str">
            <v/>
          </cell>
          <cell r="D12614" t="str">
            <v>JAHITAN SEAT COVER TARO-S GREEN L13</v>
          </cell>
          <cell r="E12614">
            <v>44797</v>
          </cell>
          <cell r="F12614" t="str">
            <v>ROF</v>
          </cell>
          <cell r="G12614" t="str">
            <v>CI_INL</v>
          </cell>
          <cell r="H12614" t="str">
            <v>PC</v>
          </cell>
          <cell r="I12614" t="str">
            <v>CPR</v>
          </cell>
          <cell r="J12614" t="str">
            <v/>
          </cell>
          <cell r="K12614" t="str">
            <v>PD</v>
          </cell>
          <cell r="L12614" t="str">
            <v>3015</v>
          </cell>
          <cell r="M12614" t="str">
            <v>V</v>
          </cell>
          <cell r="N12614">
            <v>12316</v>
          </cell>
        </row>
        <row r="12615">
          <cell r="A12615" t="str">
            <v>RM-TAR-INL-SC-0003</v>
          </cell>
          <cell r="B12615" t="str">
            <v>CINT</v>
          </cell>
          <cell r="C12615" t="str">
            <v/>
          </cell>
          <cell r="D12615" t="str">
            <v>JAHITAN SEAT COVER TARO-S L2</v>
          </cell>
          <cell r="E12615">
            <v>44804</v>
          </cell>
          <cell r="F12615" t="str">
            <v>ROF</v>
          </cell>
          <cell r="G12615" t="str">
            <v>CI_INL</v>
          </cell>
          <cell r="H12615" t="str">
            <v>PC</v>
          </cell>
          <cell r="I12615" t="str">
            <v>CPR</v>
          </cell>
          <cell r="J12615" t="str">
            <v/>
          </cell>
          <cell r="K12615" t="str">
            <v>PD</v>
          </cell>
          <cell r="L12615" t="str">
            <v>3015</v>
          </cell>
          <cell r="M12615" t="str">
            <v>V</v>
          </cell>
          <cell r="N12615">
            <v>12316</v>
          </cell>
        </row>
        <row r="12616">
          <cell r="A12616" t="str">
            <v>RM-TAR-INL-SC-0004</v>
          </cell>
          <cell r="B12616" t="str">
            <v>CINT</v>
          </cell>
          <cell r="C12616" t="str">
            <v/>
          </cell>
          <cell r="D12616" t="str">
            <v>JAHITAN SEAT COVER TARO-S L6</v>
          </cell>
          <cell r="E12616">
            <v>44797</v>
          </cell>
          <cell r="F12616" t="str">
            <v>ROF</v>
          </cell>
          <cell r="G12616" t="str">
            <v>CI_INL</v>
          </cell>
          <cell r="H12616" t="str">
            <v>PC</v>
          </cell>
          <cell r="I12616" t="str">
            <v>CPR</v>
          </cell>
          <cell r="J12616" t="str">
            <v/>
          </cell>
          <cell r="K12616" t="str">
            <v>PD</v>
          </cell>
          <cell r="L12616" t="str">
            <v>3015</v>
          </cell>
          <cell r="M12616" t="str">
            <v>V</v>
          </cell>
          <cell r="N12616">
            <v>12316</v>
          </cell>
        </row>
        <row r="12617">
          <cell r="A12617" t="str">
            <v>RM-TAR-INL-SC-0005</v>
          </cell>
          <cell r="B12617" t="str">
            <v>CINT</v>
          </cell>
          <cell r="C12617" t="str">
            <v/>
          </cell>
          <cell r="D12617" t="str">
            <v>JAHITAN SEAT COVER TARO-S MAROON AL-11</v>
          </cell>
          <cell r="E12617">
            <v>44797</v>
          </cell>
          <cell r="F12617" t="str">
            <v>ROF</v>
          </cell>
          <cell r="G12617" t="str">
            <v>CI_INL</v>
          </cell>
          <cell r="H12617" t="str">
            <v>PC</v>
          </cell>
          <cell r="I12617" t="str">
            <v>CPR</v>
          </cell>
          <cell r="J12617" t="str">
            <v/>
          </cell>
          <cell r="K12617" t="str">
            <v>PD</v>
          </cell>
          <cell r="L12617" t="str">
            <v>3015</v>
          </cell>
          <cell r="M12617" t="str">
            <v>V</v>
          </cell>
          <cell r="N12617">
            <v>12316</v>
          </cell>
        </row>
        <row r="12618">
          <cell r="A12618" t="str">
            <v>RM-TAR-INL-SC-0006</v>
          </cell>
          <cell r="B12618" t="str">
            <v>CINT</v>
          </cell>
          <cell r="C12618" t="str">
            <v/>
          </cell>
          <cell r="D12618" t="str">
            <v>JAHITAN SEAT COVER TARO-S NAVY BLUE TAUR</v>
          </cell>
          <cell r="E12618">
            <v>44797</v>
          </cell>
          <cell r="F12618" t="str">
            <v>ROF</v>
          </cell>
          <cell r="G12618" t="str">
            <v>CI_INL</v>
          </cell>
          <cell r="H12618" t="str">
            <v>PC</v>
          </cell>
          <cell r="I12618" t="str">
            <v>CPR</v>
          </cell>
          <cell r="J12618" t="str">
            <v/>
          </cell>
          <cell r="K12618" t="str">
            <v>PD</v>
          </cell>
          <cell r="L12618" t="str">
            <v>3015</v>
          </cell>
          <cell r="M12618" t="str">
            <v>V</v>
          </cell>
          <cell r="N12618">
            <v>12316</v>
          </cell>
        </row>
        <row r="12619">
          <cell r="A12619" t="str">
            <v>RM-TAR-INL-SC-0007</v>
          </cell>
          <cell r="B12619" t="str">
            <v>CINT</v>
          </cell>
          <cell r="C12619" t="str">
            <v/>
          </cell>
          <cell r="D12619" t="str">
            <v>JAHITAN SEAT COVER TARO-S RED GEORGIA 11</v>
          </cell>
          <cell r="E12619">
            <v>44797</v>
          </cell>
          <cell r="F12619" t="str">
            <v>ROF</v>
          </cell>
          <cell r="G12619" t="str">
            <v>CI_INL</v>
          </cell>
          <cell r="H12619" t="str">
            <v>PC</v>
          </cell>
          <cell r="I12619" t="str">
            <v>CPR</v>
          </cell>
          <cell r="J12619" t="str">
            <v/>
          </cell>
          <cell r="K12619" t="str">
            <v>PD</v>
          </cell>
          <cell r="L12619" t="str">
            <v>3015</v>
          </cell>
          <cell r="M12619" t="str">
            <v>V</v>
          </cell>
          <cell r="N12619">
            <v>12316</v>
          </cell>
        </row>
        <row r="12620">
          <cell r="A12620" t="str">
            <v>RM-TAR-INL-SC-0008</v>
          </cell>
          <cell r="B12620" t="str">
            <v>CINT</v>
          </cell>
          <cell r="C12620" t="str">
            <v/>
          </cell>
          <cell r="D12620" t="str">
            <v>JAHITAN SEAT COVER TARO-S V1</v>
          </cell>
          <cell r="E12620">
            <v>44797</v>
          </cell>
          <cell r="F12620" t="str">
            <v>ROF</v>
          </cell>
          <cell r="G12620" t="str">
            <v>CI_INL</v>
          </cell>
          <cell r="H12620" t="str">
            <v>PC</v>
          </cell>
          <cell r="I12620" t="str">
            <v>CPR</v>
          </cell>
          <cell r="J12620" t="str">
            <v/>
          </cell>
          <cell r="K12620" t="str">
            <v>PD</v>
          </cell>
          <cell r="L12620" t="str">
            <v>3015</v>
          </cell>
          <cell r="M12620" t="str">
            <v>V</v>
          </cell>
          <cell r="N12620">
            <v>12316</v>
          </cell>
        </row>
        <row r="12621">
          <cell r="A12621" t="str">
            <v>RM-TAR-INL-SC-0009</v>
          </cell>
          <cell r="B12621" t="str">
            <v>CINT</v>
          </cell>
          <cell r="C12621" t="str">
            <v/>
          </cell>
          <cell r="D12621" t="str">
            <v>JAHITAN SEAT COVER TARO A4</v>
          </cell>
          <cell r="E12621">
            <v>44966</v>
          </cell>
          <cell r="F12621" t="str">
            <v>ROF</v>
          </cell>
          <cell r="G12621" t="str">
            <v>CI_INL</v>
          </cell>
          <cell r="H12621" t="str">
            <v>PC</v>
          </cell>
          <cell r="I12621" t="str">
            <v>CPR</v>
          </cell>
          <cell r="J12621" t="str">
            <v/>
          </cell>
          <cell r="K12621" t="str">
            <v>PD</v>
          </cell>
          <cell r="L12621" t="str">
            <v>3015</v>
          </cell>
          <cell r="M12621" t="str">
            <v>V</v>
          </cell>
          <cell r="N12621">
            <v>15377</v>
          </cell>
        </row>
        <row r="12622">
          <cell r="A12622" t="str">
            <v>RM-TAR-INL-SC-0010</v>
          </cell>
          <cell r="B12622" t="str">
            <v>CINT</v>
          </cell>
          <cell r="C12622" t="str">
            <v/>
          </cell>
          <cell r="D12622" t="str">
            <v>JAHITAN SEAT COVER TARO BLACK D7</v>
          </cell>
          <cell r="E12622">
            <v>45175</v>
          </cell>
          <cell r="F12622" t="str">
            <v>ROF</v>
          </cell>
          <cell r="G12622" t="str">
            <v>CI_INL</v>
          </cell>
          <cell r="H12622" t="str">
            <v>PC</v>
          </cell>
          <cell r="I12622" t="str">
            <v>CPR</v>
          </cell>
          <cell r="J12622" t="str">
            <v/>
          </cell>
          <cell r="K12622" t="str">
            <v>PD</v>
          </cell>
          <cell r="L12622" t="str">
            <v>3015</v>
          </cell>
          <cell r="M12622" t="str">
            <v>V</v>
          </cell>
          <cell r="N12622">
            <v>19543</v>
          </cell>
        </row>
        <row r="12623">
          <cell r="A12623" t="str">
            <v>RM-TAR-INL-SC-0011</v>
          </cell>
          <cell r="B12623" t="str">
            <v>CINT</v>
          </cell>
          <cell r="C12623" t="str">
            <v/>
          </cell>
          <cell r="D12623" t="str">
            <v>JAHITAN SEAT COVER TARO N4</v>
          </cell>
          <cell r="E12623">
            <v>45266</v>
          </cell>
          <cell r="F12623" t="str">
            <v>ROF</v>
          </cell>
          <cell r="G12623" t="str">
            <v>CI_INL</v>
          </cell>
          <cell r="H12623" t="str">
            <v>PC</v>
          </cell>
          <cell r="I12623" t="str">
            <v>CPR</v>
          </cell>
          <cell r="J12623" t="str">
            <v/>
          </cell>
          <cell r="K12623" t="str">
            <v>PD</v>
          </cell>
          <cell r="L12623" t="str">
            <v>3015</v>
          </cell>
          <cell r="M12623" t="str">
            <v>V</v>
          </cell>
          <cell r="N12623">
            <v>14682</v>
          </cell>
        </row>
        <row r="12624">
          <cell r="A12624" t="str">
            <v>RM-TAR-INL-SC-0012</v>
          </cell>
          <cell r="B12624" t="str">
            <v>CINT</v>
          </cell>
          <cell r="C12624" t="str">
            <v/>
          </cell>
          <cell r="D12624" t="str">
            <v>JAHITAN SEAT COVER TARO S D1</v>
          </cell>
          <cell r="E12624">
            <v>44797</v>
          </cell>
          <cell r="F12624" t="str">
            <v>ROF</v>
          </cell>
          <cell r="G12624" t="str">
            <v>CI_INL</v>
          </cell>
          <cell r="H12624" t="str">
            <v>PC</v>
          </cell>
          <cell r="I12624" t="str">
            <v>CPR</v>
          </cell>
          <cell r="J12624" t="str">
            <v/>
          </cell>
          <cell r="K12624" t="str">
            <v>PD</v>
          </cell>
          <cell r="L12624" t="str">
            <v>3015</v>
          </cell>
          <cell r="M12624" t="str">
            <v>V</v>
          </cell>
          <cell r="N12624">
            <v>19549</v>
          </cell>
        </row>
        <row r="12625">
          <cell r="A12625" t="str">
            <v>RM-TAR-INL-SC-0013</v>
          </cell>
          <cell r="B12625" t="str">
            <v>CINT</v>
          </cell>
          <cell r="C12625" t="str">
            <v/>
          </cell>
          <cell r="D12625" t="str">
            <v>JAHITAN SEAT COVER TARO S D3</v>
          </cell>
          <cell r="E12625">
            <v>45129</v>
          </cell>
          <cell r="F12625" t="str">
            <v>ROF</v>
          </cell>
          <cell r="G12625" t="str">
            <v>CI_INL</v>
          </cell>
          <cell r="H12625" t="str">
            <v>PC</v>
          </cell>
          <cell r="I12625" t="str">
            <v>CPR</v>
          </cell>
          <cell r="J12625" t="str">
            <v/>
          </cell>
          <cell r="K12625" t="str">
            <v>PD</v>
          </cell>
          <cell r="L12625" t="str">
            <v>3015</v>
          </cell>
          <cell r="M12625" t="str">
            <v>V</v>
          </cell>
          <cell r="N12625">
            <v>19550</v>
          </cell>
        </row>
        <row r="12626">
          <cell r="A12626" t="str">
            <v>RM-TAR-INL-SC-0014</v>
          </cell>
          <cell r="B12626" t="str">
            <v>CINT</v>
          </cell>
          <cell r="C12626" t="str">
            <v/>
          </cell>
          <cell r="D12626" t="str">
            <v>JAHITAN SEAT COVER TARO S D6</v>
          </cell>
          <cell r="E12626">
            <v>45232</v>
          </cell>
          <cell r="F12626" t="str">
            <v>ROF</v>
          </cell>
          <cell r="G12626" t="str">
            <v>CI_INL</v>
          </cell>
          <cell r="H12626" t="str">
            <v>PC</v>
          </cell>
          <cell r="I12626" t="str">
            <v>CPR</v>
          </cell>
          <cell r="J12626" t="str">
            <v/>
          </cell>
          <cell r="K12626" t="str">
            <v>PD</v>
          </cell>
          <cell r="L12626" t="str">
            <v>3015</v>
          </cell>
          <cell r="M12626" t="str">
            <v>V</v>
          </cell>
          <cell r="N12626">
            <v>19430</v>
          </cell>
        </row>
        <row r="12627">
          <cell r="A12627" t="str">
            <v>RM-TAR-INL-SC-0015</v>
          </cell>
          <cell r="B12627" t="str">
            <v>CINT</v>
          </cell>
          <cell r="C12627" t="str">
            <v/>
          </cell>
          <cell r="D12627" t="str">
            <v>JAHITAN SEAT COVER TARO S GREY S2</v>
          </cell>
          <cell r="E12627">
            <v>44797</v>
          </cell>
          <cell r="F12627" t="str">
            <v>ROF</v>
          </cell>
          <cell r="G12627" t="str">
            <v>CI_INL</v>
          </cell>
          <cell r="H12627" t="str">
            <v>PC</v>
          </cell>
          <cell r="I12627" t="str">
            <v>CPR</v>
          </cell>
          <cell r="J12627" t="str">
            <v/>
          </cell>
          <cell r="K12627" t="str">
            <v>PD</v>
          </cell>
          <cell r="L12627" t="str">
            <v>3015</v>
          </cell>
          <cell r="M12627" t="str">
            <v>V</v>
          </cell>
          <cell r="N12627">
            <v>12316</v>
          </cell>
        </row>
        <row r="12628">
          <cell r="A12628" t="str">
            <v>RM-TAR-INL-SC-0016</v>
          </cell>
          <cell r="B12628" t="str">
            <v>CINT</v>
          </cell>
          <cell r="C12628" t="str">
            <v/>
          </cell>
          <cell r="D12628" t="str">
            <v>JAHITAN SEAT COVER TARO S L1</v>
          </cell>
          <cell r="E12628">
            <v>44804</v>
          </cell>
          <cell r="F12628" t="str">
            <v>ROF</v>
          </cell>
          <cell r="G12628" t="str">
            <v>CI_INL</v>
          </cell>
          <cell r="H12628" t="str">
            <v>PC</v>
          </cell>
          <cell r="I12628" t="str">
            <v>CPR</v>
          </cell>
          <cell r="J12628" t="str">
            <v/>
          </cell>
          <cell r="K12628" t="str">
            <v>PD</v>
          </cell>
          <cell r="L12628" t="str">
            <v>3015</v>
          </cell>
          <cell r="M12628" t="str">
            <v>V</v>
          </cell>
          <cell r="N12628">
            <v>14682</v>
          </cell>
        </row>
        <row r="12629">
          <cell r="A12629" t="str">
            <v>RM-TAR-INL-SC-0017</v>
          </cell>
          <cell r="B12629" t="str">
            <v>CINT</v>
          </cell>
          <cell r="C12629" t="str">
            <v/>
          </cell>
          <cell r="D12629" t="str">
            <v>JAHITAN SEAT COVER TARO S L6</v>
          </cell>
          <cell r="E12629">
            <v>45175</v>
          </cell>
          <cell r="F12629" t="str">
            <v>ROF</v>
          </cell>
          <cell r="G12629" t="str">
            <v>CI_INL</v>
          </cell>
          <cell r="H12629" t="str">
            <v>PC</v>
          </cell>
          <cell r="I12629" t="str">
            <v>CPR</v>
          </cell>
          <cell r="J12629" t="str">
            <v/>
          </cell>
          <cell r="K12629" t="str">
            <v>PD</v>
          </cell>
          <cell r="L12629" t="str">
            <v>3015</v>
          </cell>
          <cell r="M12629" t="str">
            <v>V</v>
          </cell>
          <cell r="N12629">
            <v>14682</v>
          </cell>
        </row>
        <row r="12630">
          <cell r="A12630" t="str">
            <v>RM-TAR-INL-SC-0018</v>
          </cell>
          <cell r="B12630" t="str">
            <v>CINT</v>
          </cell>
          <cell r="C12630" t="str">
            <v/>
          </cell>
          <cell r="D12630" t="str">
            <v>JAHITAN SEAT COVER TARO S L7</v>
          </cell>
          <cell r="E12630">
            <v>44804</v>
          </cell>
          <cell r="F12630" t="str">
            <v>ROF</v>
          </cell>
          <cell r="G12630" t="str">
            <v>CI_INL</v>
          </cell>
          <cell r="H12630" t="str">
            <v>PC</v>
          </cell>
          <cell r="I12630" t="str">
            <v>CPR</v>
          </cell>
          <cell r="J12630" t="str">
            <v/>
          </cell>
          <cell r="K12630" t="str">
            <v>PD</v>
          </cell>
          <cell r="L12630" t="str">
            <v>3015</v>
          </cell>
          <cell r="M12630" t="str">
            <v>V</v>
          </cell>
          <cell r="N12630">
            <v>14682</v>
          </cell>
        </row>
        <row r="12631">
          <cell r="A12631" t="str">
            <v>RM-TAR-INL-SC-0019</v>
          </cell>
          <cell r="B12631" t="str">
            <v>CINT</v>
          </cell>
          <cell r="C12631" t="str">
            <v/>
          </cell>
          <cell r="D12631" t="str">
            <v>JAHITAN SEAT COVER TARO S N3</v>
          </cell>
          <cell r="E12631">
            <v>45057</v>
          </cell>
          <cell r="F12631" t="str">
            <v>ROF</v>
          </cell>
          <cell r="G12631" t="str">
            <v>CI_INL</v>
          </cell>
          <cell r="H12631" t="str">
            <v>PC</v>
          </cell>
          <cell r="I12631" t="str">
            <v>CPR</v>
          </cell>
          <cell r="J12631" t="str">
            <v/>
          </cell>
          <cell r="K12631" t="str">
            <v>PD</v>
          </cell>
          <cell r="L12631" t="str">
            <v>3015</v>
          </cell>
          <cell r="M12631" t="str">
            <v>V</v>
          </cell>
          <cell r="N12631">
            <v>14682</v>
          </cell>
        </row>
        <row r="12632">
          <cell r="A12632" t="str">
            <v>RM-TAR-INL-SC-0020</v>
          </cell>
          <cell r="B12632" t="str">
            <v>CINT</v>
          </cell>
          <cell r="C12632" t="str">
            <v/>
          </cell>
          <cell r="D12632" t="str">
            <v>JAHITAN SEAT COVER TARO S N5</v>
          </cell>
          <cell r="E12632">
            <v>44797</v>
          </cell>
          <cell r="F12632" t="str">
            <v>ROF</v>
          </cell>
          <cell r="G12632" t="str">
            <v>CI_INL</v>
          </cell>
          <cell r="H12632" t="str">
            <v>PC</v>
          </cell>
          <cell r="I12632" t="str">
            <v>CPR</v>
          </cell>
          <cell r="J12632" t="str">
            <v/>
          </cell>
          <cell r="K12632" t="str">
            <v>PD</v>
          </cell>
          <cell r="L12632" t="str">
            <v>3015</v>
          </cell>
          <cell r="M12632" t="str">
            <v>V</v>
          </cell>
          <cell r="N12632">
            <v>12316</v>
          </cell>
        </row>
        <row r="12633">
          <cell r="A12633" t="str">
            <v>RM-TAR-INL-SC-0021</v>
          </cell>
          <cell r="B12633" t="str">
            <v>CINT</v>
          </cell>
          <cell r="C12633" t="str">
            <v/>
          </cell>
          <cell r="D12633" t="str">
            <v>JAHITAN SEAT COVER TARO S VANITY BROWN</v>
          </cell>
          <cell r="E12633">
            <v>44797</v>
          </cell>
          <cell r="F12633" t="str">
            <v>ROF</v>
          </cell>
          <cell r="G12633" t="str">
            <v>CI_INL</v>
          </cell>
          <cell r="H12633" t="str">
            <v>PC</v>
          </cell>
          <cell r="I12633" t="str">
            <v>CPR</v>
          </cell>
          <cell r="J12633" t="str">
            <v/>
          </cell>
          <cell r="K12633" t="str">
            <v>PD</v>
          </cell>
          <cell r="L12633" t="str">
            <v>3015</v>
          </cell>
          <cell r="M12633" t="str">
            <v>V</v>
          </cell>
          <cell r="N12633">
            <v>12316</v>
          </cell>
        </row>
        <row r="12634">
          <cell r="A12634" t="str">
            <v>RM-TAR-INL-SC-0022</v>
          </cell>
          <cell r="B12634" t="str">
            <v>CINT</v>
          </cell>
          <cell r="C12634" t="str">
            <v/>
          </cell>
          <cell r="D12634" t="str">
            <v>JAHITAN SEAT COVER TARO-S A3</v>
          </cell>
          <cell r="E12634">
            <v>45175</v>
          </cell>
          <cell r="F12634" t="str">
            <v>ROF</v>
          </cell>
          <cell r="G12634" t="str">
            <v>CI_INL</v>
          </cell>
          <cell r="H12634" t="str">
            <v>PC</v>
          </cell>
          <cell r="I12634" t="str">
            <v>CPR</v>
          </cell>
          <cell r="J12634" t="str">
            <v/>
          </cell>
          <cell r="K12634" t="str">
            <v>PD</v>
          </cell>
          <cell r="L12634" t="str">
            <v>3015</v>
          </cell>
          <cell r="M12634" t="str">
            <v>V</v>
          </cell>
          <cell r="N12634">
            <v>15366</v>
          </cell>
        </row>
        <row r="12635">
          <cell r="A12635" t="str">
            <v>RM-TAR-INL-SC-0023</v>
          </cell>
          <cell r="B12635" t="str">
            <v>CINT</v>
          </cell>
          <cell r="C12635" t="str">
            <v/>
          </cell>
          <cell r="D12635" t="str">
            <v>JAHITAN SEAT COVER TARO-S A5</v>
          </cell>
          <cell r="E12635">
            <v>44950</v>
          </cell>
          <cell r="F12635" t="str">
            <v>ROF</v>
          </cell>
          <cell r="G12635" t="str">
            <v>CI_INL</v>
          </cell>
          <cell r="H12635" t="str">
            <v>PC</v>
          </cell>
          <cell r="I12635" t="str">
            <v>CPR</v>
          </cell>
          <cell r="J12635" t="str">
            <v/>
          </cell>
          <cell r="K12635" t="str">
            <v>PD</v>
          </cell>
          <cell r="L12635" t="str">
            <v>3015</v>
          </cell>
          <cell r="M12635" t="str">
            <v>V</v>
          </cell>
          <cell r="N12635">
            <v>14220</v>
          </cell>
        </row>
        <row r="12636">
          <cell r="A12636" t="str">
            <v>RM-TAR-INL-SC-0024</v>
          </cell>
          <cell r="B12636" t="str">
            <v>CINT</v>
          </cell>
          <cell r="C12636" t="str">
            <v/>
          </cell>
          <cell r="D12636" t="str">
            <v>JAHITAN SEAT COVER TARO-S L12</v>
          </cell>
          <cell r="E12636">
            <v>44797</v>
          </cell>
          <cell r="F12636" t="str">
            <v>ROF</v>
          </cell>
          <cell r="G12636" t="str">
            <v>CI_INL</v>
          </cell>
          <cell r="H12636" t="str">
            <v>PC</v>
          </cell>
          <cell r="I12636" t="str">
            <v>CPR</v>
          </cell>
          <cell r="J12636" t="str">
            <v/>
          </cell>
          <cell r="K12636" t="str">
            <v>PD</v>
          </cell>
          <cell r="L12636" t="str">
            <v>3015</v>
          </cell>
          <cell r="M12636" t="str">
            <v>V</v>
          </cell>
          <cell r="N12636">
            <v>12316</v>
          </cell>
        </row>
        <row r="12637">
          <cell r="A12637" t="str">
            <v>RM-TAR-INL-SC-0025</v>
          </cell>
          <cell r="B12637" t="str">
            <v>CINT</v>
          </cell>
          <cell r="C12637" t="str">
            <v/>
          </cell>
          <cell r="D12637" t="str">
            <v>JAHITAN SEAT COVER TARO S O1</v>
          </cell>
          <cell r="E12637">
            <v>44797</v>
          </cell>
          <cell r="F12637" t="str">
            <v>ROF</v>
          </cell>
          <cell r="G12637" t="str">
            <v>CI_INL</v>
          </cell>
          <cell r="H12637" t="str">
            <v>PC</v>
          </cell>
          <cell r="I12637" t="str">
            <v>CPR</v>
          </cell>
          <cell r="J12637" t="str">
            <v/>
          </cell>
          <cell r="K12637" t="str">
            <v>PD</v>
          </cell>
          <cell r="L12637" t="str">
            <v>3015</v>
          </cell>
          <cell r="M12637" t="str">
            <v>V</v>
          </cell>
          <cell r="N12637">
            <v>12316</v>
          </cell>
        </row>
        <row r="12638">
          <cell r="A12638" t="str">
            <v>RM-TAR-INL-SC-0026</v>
          </cell>
          <cell r="B12638" t="str">
            <v>CINT</v>
          </cell>
          <cell r="C12638" t="str">
            <v/>
          </cell>
          <cell r="D12638" t="str">
            <v>JAHITAN SEAT COVER TARO S O3</v>
          </cell>
          <cell r="E12638">
            <v>44876</v>
          </cell>
          <cell r="F12638" t="str">
            <v>ROF</v>
          </cell>
          <cell r="G12638" t="str">
            <v>CI_INL</v>
          </cell>
          <cell r="H12638" t="str">
            <v>PC</v>
          </cell>
          <cell r="I12638" t="str">
            <v>CPR</v>
          </cell>
          <cell r="J12638" t="str">
            <v/>
          </cell>
          <cell r="K12638" t="str">
            <v>PD</v>
          </cell>
          <cell r="L12638" t="str">
            <v>3015</v>
          </cell>
          <cell r="M12638" t="str">
            <v>V</v>
          </cell>
          <cell r="N12638">
            <v>12315</v>
          </cell>
        </row>
        <row r="12639">
          <cell r="A12639" t="str">
            <v>RM-TAR-INL-SC-0027</v>
          </cell>
          <cell r="B12639" t="str">
            <v>CINT</v>
          </cell>
          <cell r="C12639" t="str">
            <v/>
          </cell>
          <cell r="D12639" t="str">
            <v>JAHITAN SEAT COVER TARO S O6</v>
          </cell>
          <cell r="E12639">
            <v>44797</v>
          </cell>
          <cell r="F12639" t="str">
            <v>ROF</v>
          </cell>
          <cell r="G12639" t="str">
            <v>CI_INL</v>
          </cell>
          <cell r="H12639" t="str">
            <v>PC</v>
          </cell>
          <cell r="I12639" t="str">
            <v>CPR</v>
          </cell>
          <cell r="J12639" t="str">
            <v/>
          </cell>
          <cell r="K12639" t="str">
            <v>PD</v>
          </cell>
          <cell r="L12639" t="str">
            <v>3015</v>
          </cell>
          <cell r="M12639" t="str">
            <v>V</v>
          </cell>
          <cell r="N12639">
            <v>12316</v>
          </cell>
        </row>
        <row r="12640">
          <cell r="A12640" t="str">
            <v>RM-TAR-INL-SC-0028</v>
          </cell>
          <cell r="B12640" t="str">
            <v>CINT</v>
          </cell>
          <cell r="C12640" t="str">
            <v/>
          </cell>
          <cell r="D12640" t="str">
            <v>JAHITAN SEAT COVER TARO S O7</v>
          </cell>
          <cell r="E12640">
            <v>45266</v>
          </cell>
          <cell r="F12640" t="str">
            <v>ROF</v>
          </cell>
          <cell r="G12640" t="str">
            <v>CI_INL</v>
          </cell>
          <cell r="H12640" t="str">
            <v>PC</v>
          </cell>
          <cell r="I12640" t="str">
            <v>CPR</v>
          </cell>
          <cell r="J12640" t="str">
            <v/>
          </cell>
          <cell r="K12640" t="str">
            <v>PD</v>
          </cell>
          <cell r="L12640" t="str">
            <v>3015</v>
          </cell>
          <cell r="M12640" t="str">
            <v>V</v>
          </cell>
          <cell r="N12640">
            <v>14930</v>
          </cell>
        </row>
        <row r="12641">
          <cell r="A12641" t="str">
            <v>RM-TAR-INL-SC-0029</v>
          </cell>
          <cell r="B12641" t="str">
            <v>CINT</v>
          </cell>
          <cell r="C12641" t="str">
            <v/>
          </cell>
          <cell r="D12641" t="str">
            <v>JAHITAN SEAT COVER TARO-S O4</v>
          </cell>
          <cell r="E12641">
            <v>44903</v>
          </cell>
          <cell r="F12641" t="str">
            <v>ROF</v>
          </cell>
          <cell r="G12641" t="str">
            <v>CI_INL</v>
          </cell>
          <cell r="H12641" t="str">
            <v>PC</v>
          </cell>
          <cell r="I12641" t="str">
            <v>CPR</v>
          </cell>
          <cell r="J12641" t="str">
            <v/>
          </cell>
          <cell r="K12641" t="str">
            <v>PD</v>
          </cell>
          <cell r="L12641" t="str">
            <v>3015</v>
          </cell>
          <cell r="M12641" t="str">
            <v>V</v>
          </cell>
          <cell r="N12641">
            <v>12316</v>
          </cell>
        </row>
        <row r="12642">
          <cell r="A12642" t="str">
            <v>RM-TAR-INL-SC-0030</v>
          </cell>
          <cell r="B12642" t="str">
            <v>CINT</v>
          </cell>
          <cell r="C12642" t="str">
            <v/>
          </cell>
          <cell r="D12642" t="str">
            <v>JAHITAN SEAT COVER TARO S NAVY BLUE</v>
          </cell>
          <cell r="E12642">
            <v>0</v>
          </cell>
          <cell r="F12642" t="str">
            <v>ROF</v>
          </cell>
          <cell r="G12642" t="str">
            <v>CI_INL</v>
          </cell>
          <cell r="H12642" t="str">
            <v>PC</v>
          </cell>
          <cell r="I12642" t="str">
            <v>CPR</v>
          </cell>
          <cell r="J12642" t="str">
            <v/>
          </cell>
          <cell r="K12642" t="str">
            <v>PD</v>
          </cell>
          <cell r="L12642" t="str">
            <v>3015</v>
          </cell>
          <cell r="M12642" t="str">
            <v>V</v>
          </cell>
          <cell r="N12642">
            <v>0</v>
          </cell>
        </row>
        <row r="12643">
          <cell r="A12643" t="str">
            <v>RM-TAR-INL-SC-0031</v>
          </cell>
          <cell r="B12643" t="str">
            <v>CINT</v>
          </cell>
          <cell r="C12643" t="str">
            <v/>
          </cell>
          <cell r="D12643" t="str">
            <v>JAHITAN SEAT COVER TARO S O5</v>
          </cell>
          <cell r="E12643">
            <v>44867</v>
          </cell>
          <cell r="F12643" t="str">
            <v>ROF</v>
          </cell>
          <cell r="G12643" t="str">
            <v>CI_INL</v>
          </cell>
          <cell r="H12643" t="str">
            <v>PC</v>
          </cell>
          <cell r="I12643" t="str">
            <v>CPR</v>
          </cell>
          <cell r="J12643" t="str">
            <v/>
          </cell>
          <cell r="K12643" t="str">
            <v>PD</v>
          </cell>
          <cell r="L12643" t="str">
            <v>3015</v>
          </cell>
          <cell r="M12643" t="str">
            <v>V</v>
          </cell>
          <cell r="N12643">
            <v>14291</v>
          </cell>
        </row>
        <row r="12644">
          <cell r="A12644" t="str">
            <v>RM-TAR-INL-SC-0032</v>
          </cell>
          <cell r="B12644" t="str">
            <v>CINT</v>
          </cell>
          <cell r="C12644" t="str">
            <v/>
          </cell>
          <cell r="D12644" t="str">
            <v>JAHITAN SEAT COVER TARO S D4</v>
          </cell>
          <cell r="E12644">
            <v>0</v>
          </cell>
          <cell r="F12644" t="str">
            <v>ROF</v>
          </cell>
          <cell r="G12644" t="str">
            <v>CI_INL</v>
          </cell>
          <cell r="H12644" t="str">
            <v>PC</v>
          </cell>
          <cell r="I12644" t="str">
            <v>CPR</v>
          </cell>
          <cell r="J12644" t="str">
            <v/>
          </cell>
          <cell r="K12644" t="str">
            <v>PD</v>
          </cell>
          <cell r="L12644" t="str">
            <v>3015</v>
          </cell>
          <cell r="M12644" t="str">
            <v>V</v>
          </cell>
          <cell r="N12644">
            <v>0</v>
          </cell>
        </row>
        <row r="12645">
          <cell r="A12645" t="str">
            <v>RM-TAR-INL-SC-0033</v>
          </cell>
          <cell r="B12645" t="str">
            <v>CINT</v>
          </cell>
          <cell r="C12645" t="str">
            <v/>
          </cell>
          <cell r="D12645" t="str">
            <v>JAHITAN SEAT COVER TARO S T4</v>
          </cell>
          <cell r="E12645">
            <v>0</v>
          </cell>
          <cell r="F12645" t="str">
            <v>ROF</v>
          </cell>
          <cell r="G12645" t="str">
            <v>CI_INL</v>
          </cell>
          <cell r="H12645" t="str">
            <v>PC</v>
          </cell>
          <cell r="I12645" t="str">
            <v>CPR</v>
          </cell>
          <cell r="J12645" t="str">
            <v/>
          </cell>
          <cell r="K12645" t="str">
            <v>PD</v>
          </cell>
          <cell r="L12645" t="str">
            <v>3015</v>
          </cell>
          <cell r="M12645" t="str">
            <v>V</v>
          </cell>
          <cell r="N12645">
            <v>0</v>
          </cell>
        </row>
        <row r="12646">
          <cell r="A12646" t="str">
            <v>RM-TAR-INL-SC-0034</v>
          </cell>
          <cell r="B12646" t="str">
            <v>CINT</v>
          </cell>
          <cell r="C12646" t="str">
            <v/>
          </cell>
          <cell r="D12646" t="str">
            <v>JAHITAN SEAT COVER TARO S S2</v>
          </cell>
          <cell r="E12646">
            <v>0</v>
          </cell>
          <cell r="F12646" t="str">
            <v>ROF</v>
          </cell>
          <cell r="G12646" t="str">
            <v>CI_INL</v>
          </cell>
          <cell r="H12646" t="str">
            <v>PC</v>
          </cell>
          <cell r="I12646" t="str">
            <v>CPR</v>
          </cell>
          <cell r="J12646" t="str">
            <v/>
          </cell>
          <cell r="K12646" t="str">
            <v>PD</v>
          </cell>
          <cell r="L12646" t="str">
            <v>3015</v>
          </cell>
          <cell r="M12646" t="str">
            <v>V</v>
          </cell>
          <cell r="N12646">
            <v>0</v>
          </cell>
        </row>
        <row r="12647">
          <cell r="A12647" t="str">
            <v>RM-TAR-OSC-GI-0001</v>
          </cell>
          <cell r="B12647" t="str">
            <v>CINT</v>
          </cell>
          <cell r="C12647" t="str">
            <v/>
          </cell>
          <cell r="D12647" t="str">
            <v>SEAT COVER TARO S O5</v>
          </cell>
          <cell r="E12647">
            <v>0</v>
          </cell>
          <cell r="F12647" t="str">
            <v>ROF</v>
          </cell>
          <cell r="G12647" t="str">
            <v>CI_KAIN</v>
          </cell>
          <cell r="H12647" t="str">
            <v>PC</v>
          </cell>
          <cell r="I12647" t="str">
            <v>CPR</v>
          </cell>
          <cell r="J12647" t="str">
            <v/>
          </cell>
          <cell r="K12647" t="str">
            <v>PD</v>
          </cell>
          <cell r="L12647" t="str">
            <v>3015</v>
          </cell>
          <cell r="M12647" t="str">
            <v>V</v>
          </cell>
          <cell r="N12647">
            <v>12591</v>
          </cell>
        </row>
        <row r="12648">
          <cell r="A12648" t="str">
            <v>RM-TAR-OSC-GI-0002</v>
          </cell>
          <cell r="B12648" t="str">
            <v>CINT</v>
          </cell>
          <cell r="C12648" t="str">
            <v/>
          </cell>
          <cell r="D12648" t="str">
            <v>SEAT COVER TARO O O6</v>
          </cell>
          <cell r="E12648">
            <v>0</v>
          </cell>
          <cell r="F12648" t="str">
            <v>ROF</v>
          </cell>
          <cell r="G12648" t="str">
            <v>CI_KAIN</v>
          </cell>
          <cell r="H12648" t="str">
            <v>PC</v>
          </cell>
          <cell r="I12648" t="str">
            <v>CPR</v>
          </cell>
          <cell r="J12648" t="str">
            <v/>
          </cell>
          <cell r="K12648" t="str">
            <v>PD</v>
          </cell>
          <cell r="L12648" t="str">
            <v>3015</v>
          </cell>
          <cell r="M12648" t="str">
            <v>V</v>
          </cell>
          <cell r="N12648">
            <v>0</v>
          </cell>
        </row>
        <row r="12649">
          <cell r="A12649" t="str">
            <v>RM-TAR-OSC-GI-0003</v>
          </cell>
          <cell r="B12649" t="str">
            <v>CINT</v>
          </cell>
          <cell r="C12649" t="str">
            <v/>
          </cell>
          <cell r="D12649" t="str">
            <v>BACK COVER-2 VISTA OSCAR WHITE</v>
          </cell>
          <cell r="E12649">
            <v>0</v>
          </cell>
          <cell r="F12649" t="str">
            <v>ROF</v>
          </cell>
          <cell r="G12649" t="str">
            <v>CI_KAIN</v>
          </cell>
          <cell r="H12649" t="str">
            <v>PC</v>
          </cell>
          <cell r="I12649" t="str">
            <v>CPR</v>
          </cell>
          <cell r="J12649" t="str">
            <v/>
          </cell>
          <cell r="K12649" t="str">
            <v>PD</v>
          </cell>
          <cell r="L12649" t="str">
            <v>3015</v>
          </cell>
          <cell r="M12649" t="str">
            <v>V</v>
          </cell>
          <cell r="N12649">
            <v>0</v>
          </cell>
        </row>
        <row r="12650">
          <cell r="A12650" t="str">
            <v>RM-TAR-OSC-GI-0004</v>
          </cell>
          <cell r="B12650" t="str">
            <v>CINT</v>
          </cell>
          <cell r="C12650" t="str">
            <v/>
          </cell>
          <cell r="D12650" t="str">
            <v>BACK COVER-1 VISTA OSCAR WHITE</v>
          </cell>
          <cell r="E12650">
            <v>0</v>
          </cell>
          <cell r="F12650" t="str">
            <v>ROF</v>
          </cell>
          <cell r="G12650" t="str">
            <v>CI_KAIN</v>
          </cell>
          <cell r="H12650" t="str">
            <v>PC</v>
          </cell>
          <cell r="I12650" t="str">
            <v>CPR</v>
          </cell>
          <cell r="J12650" t="str">
            <v/>
          </cell>
          <cell r="K12650" t="str">
            <v>PD</v>
          </cell>
          <cell r="L12650" t="str">
            <v>3015</v>
          </cell>
          <cell r="M12650" t="str">
            <v>V</v>
          </cell>
          <cell r="N12650">
            <v>0</v>
          </cell>
        </row>
        <row r="12651">
          <cell r="A12651" t="str">
            <v>RM-TAR-OSC-GI-0005</v>
          </cell>
          <cell r="B12651" t="str">
            <v>CINT</v>
          </cell>
          <cell r="C12651" t="str">
            <v/>
          </cell>
          <cell r="D12651" t="str">
            <v>SEAT COVER TARO S BLUE CORAL</v>
          </cell>
          <cell r="E12651">
            <v>0</v>
          </cell>
          <cell r="F12651" t="str">
            <v>ROF</v>
          </cell>
          <cell r="G12651" t="str">
            <v>CI_KAIN</v>
          </cell>
          <cell r="H12651" t="str">
            <v>PC</v>
          </cell>
          <cell r="I12651" t="str">
            <v>CPR</v>
          </cell>
          <cell r="J12651" t="str">
            <v/>
          </cell>
          <cell r="K12651" t="str">
            <v>PD</v>
          </cell>
          <cell r="L12651" t="str">
            <v>3015</v>
          </cell>
          <cell r="M12651" t="str">
            <v>V</v>
          </cell>
          <cell r="N12651">
            <v>9955</v>
          </cell>
        </row>
        <row r="12652">
          <cell r="A12652" t="str">
            <v>RM-TAR-OSC-GI-0006</v>
          </cell>
          <cell r="B12652" t="str">
            <v>CINT</v>
          </cell>
          <cell r="C12652" t="str">
            <v/>
          </cell>
          <cell r="D12652" t="str">
            <v>BACK COVER-1 TARO BLUE CORAL</v>
          </cell>
          <cell r="E12652">
            <v>0</v>
          </cell>
          <cell r="F12652" t="str">
            <v>ROF</v>
          </cell>
          <cell r="G12652" t="str">
            <v>CI_KAIN</v>
          </cell>
          <cell r="H12652" t="str">
            <v>PC</v>
          </cell>
          <cell r="I12652" t="str">
            <v>CPR</v>
          </cell>
          <cell r="J12652" t="str">
            <v/>
          </cell>
          <cell r="K12652" t="str">
            <v>PD</v>
          </cell>
          <cell r="L12652" t="str">
            <v>3015</v>
          </cell>
          <cell r="M12652" t="str">
            <v>V</v>
          </cell>
          <cell r="N12652">
            <v>6636</v>
          </cell>
        </row>
        <row r="12653">
          <cell r="A12653" t="str">
            <v>RM-TAR-OSC-GI-0007</v>
          </cell>
          <cell r="B12653" t="str">
            <v>CINT</v>
          </cell>
          <cell r="C12653" t="str">
            <v/>
          </cell>
          <cell r="D12653" t="str">
            <v>BACK COVER-2 TARO BLUE CORAL</v>
          </cell>
          <cell r="E12653">
            <v>0</v>
          </cell>
          <cell r="F12653" t="str">
            <v>ROF</v>
          </cell>
          <cell r="G12653" t="str">
            <v>CI_KAIN</v>
          </cell>
          <cell r="H12653" t="str">
            <v>PC</v>
          </cell>
          <cell r="I12653" t="str">
            <v>CPR</v>
          </cell>
          <cell r="J12653" t="str">
            <v/>
          </cell>
          <cell r="K12653" t="str">
            <v>PD</v>
          </cell>
          <cell r="L12653" t="str">
            <v>3015</v>
          </cell>
          <cell r="M12653" t="str">
            <v>V</v>
          </cell>
          <cell r="N12653">
            <v>6636</v>
          </cell>
        </row>
        <row r="12654">
          <cell r="A12654" t="str">
            <v>RM-TAR-OSC-SC-0001</v>
          </cell>
          <cell r="B12654" t="str">
            <v>CINT</v>
          </cell>
          <cell r="C12654" t="str">
            <v/>
          </cell>
          <cell r="D12654" t="str">
            <v>BACK COVER-2 TARO O1 BORDIR RSSF</v>
          </cell>
          <cell r="E12654">
            <v>0</v>
          </cell>
          <cell r="F12654" t="str">
            <v>ROF</v>
          </cell>
          <cell r="G12654" t="str">
            <v>CI_KAIN</v>
          </cell>
          <cell r="H12654" t="str">
            <v>PC</v>
          </cell>
          <cell r="I12654" t="str">
            <v>CPR</v>
          </cell>
          <cell r="J12654" t="str">
            <v/>
          </cell>
          <cell r="K12654" t="str">
            <v>PD</v>
          </cell>
          <cell r="L12654" t="str">
            <v>3015</v>
          </cell>
          <cell r="M12654" t="str">
            <v>V</v>
          </cell>
          <cell r="N12654">
            <v>5000</v>
          </cell>
        </row>
        <row r="12655">
          <cell r="A12655" t="str">
            <v>RM-TAR-OSC-SC-0002</v>
          </cell>
          <cell r="B12655" t="str">
            <v>CINT</v>
          </cell>
          <cell r="C12655" t="str">
            <v/>
          </cell>
          <cell r="D12655" t="str">
            <v>BACK COVER-2 TARO BLUE CORAL BORDIR RSSF</v>
          </cell>
          <cell r="E12655">
            <v>0</v>
          </cell>
          <cell r="F12655" t="str">
            <v>ROF</v>
          </cell>
          <cell r="G12655" t="str">
            <v>CI_KAIN</v>
          </cell>
          <cell r="H12655" t="str">
            <v>PC</v>
          </cell>
          <cell r="I12655" t="str">
            <v>CPR</v>
          </cell>
          <cell r="J12655" t="str">
            <v/>
          </cell>
          <cell r="K12655" t="str">
            <v>PD</v>
          </cell>
          <cell r="L12655" t="str">
            <v>3015</v>
          </cell>
          <cell r="M12655" t="str">
            <v>V</v>
          </cell>
          <cell r="N12655">
            <v>12636</v>
          </cell>
        </row>
        <row r="12656">
          <cell r="A12656" t="str">
            <v>RM-TAR-OSC-SC-0003</v>
          </cell>
          <cell r="B12656" t="str">
            <v>CINT</v>
          </cell>
          <cell r="C12656" t="str">
            <v/>
          </cell>
          <cell r="D12656" t="str">
            <v>JAHITAN SEAT COVER TARO BLUE CORAL</v>
          </cell>
          <cell r="E12656">
            <v>0</v>
          </cell>
          <cell r="F12656" t="str">
            <v>ROF</v>
          </cell>
          <cell r="G12656" t="str">
            <v>CI_KAIN</v>
          </cell>
          <cell r="H12656" t="str">
            <v>PC</v>
          </cell>
          <cell r="I12656" t="str">
            <v>CPR</v>
          </cell>
          <cell r="J12656" t="str">
            <v/>
          </cell>
          <cell r="K12656" t="str">
            <v>PD</v>
          </cell>
          <cell r="L12656" t="str">
            <v>3015</v>
          </cell>
          <cell r="M12656" t="str">
            <v>V</v>
          </cell>
          <cell r="N12656">
            <v>11655</v>
          </cell>
        </row>
        <row r="12657">
          <cell r="A12657" t="str">
            <v>RM-TAR-PIP-00-0001</v>
          </cell>
          <cell r="B12657" t="str">
            <v>CINT</v>
          </cell>
          <cell r="C12657" t="str">
            <v/>
          </cell>
          <cell r="D12657" t="str">
            <v>PIPA 20/20 X 1.1 X 730</v>
          </cell>
          <cell r="E12657">
            <v>44797</v>
          </cell>
          <cell r="F12657" t="str">
            <v>ROF</v>
          </cell>
          <cell r="G12657" t="str">
            <v>CI_PIPA</v>
          </cell>
          <cell r="H12657" t="str">
            <v>PC</v>
          </cell>
          <cell r="I12657" t="str">
            <v>CPR</v>
          </cell>
          <cell r="J12657" t="str">
            <v/>
          </cell>
          <cell r="K12657" t="str">
            <v>PD</v>
          </cell>
          <cell r="L12657" t="str">
            <v>3015</v>
          </cell>
          <cell r="M12657" t="str">
            <v>V</v>
          </cell>
          <cell r="N12657">
            <v>9865</v>
          </cell>
        </row>
        <row r="12658">
          <cell r="A12658" t="str">
            <v>RM-TAR-PIP-00-0002</v>
          </cell>
          <cell r="B12658" t="str">
            <v>CINT</v>
          </cell>
          <cell r="C12658" t="str">
            <v/>
          </cell>
          <cell r="D12658" t="str">
            <v>PIPA 20/20 X 1.1 X 980</v>
          </cell>
          <cell r="E12658">
            <v>44797</v>
          </cell>
          <cell r="F12658" t="str">
            <v>ROF</v>
          </cell>
          <cell r="G12658" t="str">
            <v>CI_PIPA</v>
          </cell>
          <cell r="H12658" t="str">
            <v>PC</v>
          </cell>
          <cell r="I12658" t="str">
            <v>CPR</v>
          </cell>
          <cell r="J12658" t="str">
            <v/>
          </cell>
          <cell r="K12658" t="str">
            <v>PD</v>
          </cell>
          <cell r="L12658" t="str">
            <v>3015</v>
          </cell>
          <cell r="M12658" t="str">
            <v>V</v>
          </cell>
          <cell r="N12658">
            <v>13243</v>
          </cell>
        </row>
        <row r="12659">
          <cell r="A12659" t="str">
            <v>RM-TAR-PIP-00-0003</v>
          </cell>
          <cell r="B12659" t="str">
            <v>CINT</v>
          </cell>
          <cell r="C12659" t="str">
            <v/>
          </cell>
          <cell r="D12659" t="str">
            <v>PIPA 20/20 X 1.4 X 6000</v>
          </cell>
          <cell r="E12659">
            <v>44797</v>
          </cell>
          <cell r="F12659" t="str">
            <v>ROF</v>
          </cell>
          <cell r="G12659" t="str">
            <v>CI_PIPA</v>
          </cell>
          <cell r="H12659" t="str">
            <v>PC</v>
          </cell>
          <cell r="I12659" t="str">
            <v>CPR</v>
          </cell>
          <cell r="J12659" t="str">
            <v/>
          </cell>
          <cell r="K12659" t="str">
            <v>PD</v>
          </cell>
          <cell r="L12659" t="str">
            <v>3015</v>
          </cell>
          <cell r="M12659" t="str">
            <v>V</v>
          </cell>
          <cell r="N12659">
            <v>90000</v>
          </cell>
        </row>
        <row r="12660">
          <cell r="A12660" t="str">
            <v>RM-TAR-PIP-00-0004</v>
          </cell>
          <cell r="B12660" t="str">
            <v>CINT</v>
          </cell>
          <cell r="C12660" t="str">
            <v/>
          </cell>
          <cell r="D12660" t="str">
            <v>PIPA 20/20 X 1.1 X 1085</v>
          </cell>
          <cell r="E12660">
            <v>0</v>
          </cell>
          <cell r="F12660" t="str">
            <v>ROF</v>
          </cell>
          <cell r="G12660" t="str">
            <v>CI_PIPA</v>
          </cell>
          <cell r="H12660" t="str">
            <v>PC</v>
          </cell>
          <cell r="I12660" t="str">
            <v>CPR</v>
          </cell>
          <cell r="J12660" t="str">
            <v/>
          </cell>
          <cell r="K12660" t="str">
            <v>PD</v>
          </cell>
          <cell r="L12660" t="str">
            <v>3015</v>
          </cell>
          <cell r="M12660" t="str">
            <v>V</v>
          </cell>
          <cell r="N12660">
            <v>14321</v>
          </cell>
        </row>
        <row r="12661">
          <cell r="A12661" t="str">
            <v>RM-TAR-PLS-00-0004</v>
          </cell>
          <cell r="B12661" t="str">
            <v>CINT</v>
          </cell>
          <cell r="C12661" t="str">
            <v/>
          </cell>
          <cell r="D12661" t="str">
            <v>CV BAND</v>
          </cell>
          <cell r="E12661">
            <v>44797</v>
          </cell>
          <cell r="F12661" t="str">
            <v>ROF</v>
          </cell>
          <cell r="G12661" t="str">
            <v>CI_PLSTK</v>
          </cell>
          <cell r="H12661" t="str">
            <v>PC</v>
          </cell>
          <cell r="I12661" t="str">
            <v>CPR</v>
          </cell>
          <cell r="J12661" t="str">
            <v/>
          </cell>
          <cell r="K12661" t="str">
            <v>PD</v>
          </cell>
          <cell r="L12661" t="str">
            <v>3015</v>
          </cell>
          <cell r="M12661" t="str">
            <v>V</v>
          </cell>
          <cell r="N12661">
            <v>350</v>
          </cell>
        </row>
        <row r="12662">
          <cell r="A12662" t="str">
            <v>RM-TAR-PLS-00-0005</v>
          </cell>
          <cell r="B12662" t="str">
            <v>CINT</v>
          </cell>
          <cell r="C12662" t="str">
            <v/>
          </cell>
          <cell r="D12662" t="str">
            <v>CV BAND (PLASTIC LOCKER)</v>
          </cell>
          <cell r="E12662">
            <v>44797</v>
          </cell>
          <cell r="F12662" t="str">
            <v>ROF</v>
          </cell>
          <cell r="G12662" t="str">
            <v>CI_PLSTK</v>
          </cell>
          <cell r="H12662" t="str">
            <v>PC</v>
          </cell>
          <cell r="I12662" t="str">
            <v>CPR</v>
          </cell>
          <cell r="J12662" t="str">
            <v/>
          </cell>
          <cell r="K12662" t="str">
            <v>PD</v>
          </cell>
          <cell r="L12662" t="str">
            <v>3015</v>
          </cell>
          <cell r="M12662" t="str">
            <v>V</v>
          </cell>
          <cell r="N12662">
            <v>195</v>
          </cell>
        </row>
        <row r="12663">
          <cell r="A12663" t="str">
            <v>RM-TAR-PLS-00-0006</v>
          </cell>
          <cell r="B12663" t="str">
            <v>CINT</v>
          </cell>
          <cell r="C12663" t="str">
            <v/>
          </cell>
          <cell r="D12663" t="str">
            <v>SEAT BOARD PLASTIC TAHAJI</v>
          </cell>
          <cell r="E12663">
            <v>45168</v>
          </cell>
          <cell r="F12663" t="str">
            <v>ROF</v>
          </cell>
          <cell r="G12663" t="str">
            <v>CI_PLSTK</v>
          </cell>
          <cell r="H12663" t="str">
            <v>PC</v>
          </cell>
          <cell r="I12663" t="str">
            <v>CPR</v>
          </cell>
          <cell r="J12663" t="str">
            <v/>
          </cell>
          <cell r="K12663" t="str">
            <v>PD</v>
          </cell>
          <cell r="L12663" t="str">
            <v>3015</v>
          </cell>
          <cell r="M12663" t="str">
            <v>V</v>
          </cell>
          <cell r="N12663">
            <v>11792</v>
          </cell>
        </row>
        <row r="12664">
          <cell r="A12664" t="str">
            <v>RM-TAR-PLS-00-0007</v>
          </cell>
          <cell r="B12664" t="str">
            <v>CINT</v>
          </cell>
          <cell r="C12664" t="str">
            <v/>
          </cell>
          <cell r="D12664" t="str">
            <v>STACKING PLASTIC CAP (MG-SERIES)</v>
          </cell>
          <cell r="E12664">
            <v>44797</v>
          </cell>
          <cell r="F12664" t="str">
            <v>ROF</v>
          </cell>
          <cell r="G12664" t="str">
            <v>CI_PLSTK</v>
          </cell>
          <cell r="H12664" t="str">
            <v>PC</v>
          </cell>
          <cell r="I12664" t="str">
            <v>CPR</v>
          </cell>
          <cell r="J12664" t="str">
            <v/>
          </cell>
          <cell r="K12664" t="str">
            <v>PD</v>
          </cell>
          <cell r="L12664" t="str">
            <v>3015</v>
          </cell>
          <cell r="M12664" t="str">
            <v>V</v>
          </cell>
          <cell r="N12664">
            <v>256</v>
          </cell>
        </row>
        <row r="12665">
          <cell r="A12665" t="str">
            <v>RM-TAR-PLS-00-0008</v>
          </cell>
          <cell r="B12665" t="str">
            <v>CINT</v>
          </cell>
          <cell r="C12665" t="str">
            <v/>
          </cell>
          <cell r="D12665" t="str">
            <v>STRAPPING BAND &gt;PP&lt; WIDTH 15 X 2200 MM</v>
          </cell>
          <cell r="E12665">
            <v>44797</v>
          </cell>
          <cell r="F12665" t="str">
            <v>ROF</v>
          </cell>
          <cell r="G12665" t="str">
            <v>CI_PLSTK</v>
          </cell>
          <cell r="H12665" t="str">
            <v>PC</v>
          </cell>
          <cell r="I12665" t="str">
            <v>CPR</v>
          </cell>
          <cell r="J12665" t="str">
            <v/>
          </cell>
          <cell r="K12665" t="str">
            <v>PD</v>
          </cell>
          <cell r="L12665" t="str">
            <v>3015</v>
          </cell>
          <cell r="M12665" t="str">
            <v>V</v>
          </cell>
          <cell r="N12665">
            <v>1807</v>
          </cell>
        </row>
        <row r="12666">
          <cell r="A12666" t="str">
            <v>RM-TAR-TRX-00-0009</v>
          </cell>
          <cell r="B12666" t="str">
            <v>CINT</v>
          </cell>
          <cell r="C12666" t="str">
            <v/>
          </cell>
          <cell r="D12666" t="str">
            <v>MDF 4MM X 120MM X 100MM</v>
          </cell>
          <cell r="E12666">
            <v>44797</v>
          </cell>
          <cell r="F12666" t="str">
            <v>ROF</v>
          </cell>
          <cell r="G12666" t="str">
            <v>CI_BOARD</v>
          </cell>
          <cell r="H12666" t="str">
            <v>PC</v>
          </cell>
          <cell r="I12666" t="str">
            <v>CPR</v>
          </cell>
          <cell r="J12666" t="str">
            <v/>
          </cell>
          <cell r="K12666" t="str">
            <v>PD</v>
          </cell>
          <cell r="L12666" t="str">
            <v>3015</v>
          </cell>
          <cell r="M12666" t="str">
            <v>V</v>
          </cell>
          <cell r="N12666">
            <v>200</v>
          </cell>
        </row>
        <row r="12667">
          <cell r="A12667" t="str">
            <v>RM-TAR-TRX-00-0010</v>
          </cell>
          <cell r="B12667" t="str">
            <v>CINT</v>
          </cell>
          <cell r="C12667" t="str">
            <v/>
          </cell>
          <cell r="D12667" t="str">
            <v>BACK BOARD TARO-B MDF</v>
          </cell>
          <cell r="E12667">
            <v>44797</v>
          </cell>
          <cell r="F12667" t="str">
            <v>ROF</v>
          </cell>
          <cell r="G12667" t="str">
            <v>CI_BOARD</v>
          </cell>
          <cell r="H12667" t="str">
            <v>PC</v>
          </cell>
          <cell r="I12667" t="str">
            <v>CPR</v>
          </cell>
          <cell r="J12667" t="str">
            <v/>
          </cell>
          <cell r="K12667" t="str">
            <v>PD</v>
          </cell>
          <cell r="L12667" t="str">
            <v>3015</v>
          </cell>
          <cell r="M12667" t="str">
            <v>V</v>
          </cell>
          <cell r="N12667">
            <v>8400</v>
          </cell>
        </row>
        <row r="12668">
          <cell r="A12668" t="str">
            <v>RM-TAR-TRX-00-0011</v>
          </cell>
          <cell r="B12668" t="str">
            <v>CINT</v>
          </cell>
          <cell r="C12668" t="str">
            <v/>
          </cell>
          <cell r="D12668" t="str">
            <v>BACK BOARD TARO-D MDF</v>
          </cell>
          <cell r="E12668">
            <v>44797</v>
          </cell>
          <cell r="F12668" t="str">
            <v>ROF</v>
          </cell>
          <cell r="G12668" t="str">
            <v>CI_BOARD</v>
          </cell>
          <cell r="H12668" t="str">
            <v>PC</v>
          </cell>
          <cell r="I12668" t="str">
            <v>CPR</v>
          </cell>
          <cell r="J12668" t="str">
            <v/>
          </cell>
          <cell r="K12668" t="str">
            <v>PD</v>
          </cell>
          <cell r="L12668" t="str">
            <v>3015</v>
          </cell>
          <cell r="M12668" t="str">
            <v>V</v>
          </cell>
          <cell r="N12668">
            <v>10000</v>
          </cell>
        </row>
        <row r="12669">
          <cell r="A12669" t="str">
            <v>RM-TKM-OTH-00-0012</v>
          </cell>
          <cell r="B12669" t="str">
            <v>CINT</v>
          </cell>
          <cell r="C12669" t="str">
            <v/>
          </cell>
          <cell r="D12669" t="str">
            <v>LEG L FOR TKM - 7012 W</v>
          </cell>
          <cell r="E12669">
            <v>44797</v>
          </cell>
          <cell r="F12669" t="str">
            <v>ROF</v>
          </cell>
          <cell r="G12669" t="str">
            <v>CI_OTH</v>
          </cell>
          <cell r="H12669" t="str">
            <v>PC</v>
          </cell>
          <cell r="I12669" t="str">
            <v>CPR</v>
          </cell>
          <cell r="J12669" t="str">
            <v/>
          </cell>
          <cell r="K12669" t="str">
            <v>PD</v>
          </cell>
          <cell r="L12669" t="str">
            <v>3015</v>
          </cell>
          <cell r="M12669" t="str">
            <v>V</v>
          </cell>
          <cell r="N12669">
            <v>312644</v>
          </cell>
        </row>
        <row r="12670">
          <cell r="A12670" t="str">
            <v>RM-TKM-TRX-00-0013</v>
          </cell>
          <cell r="B12670" t="str">
            <v>CINT</v>
          </cell>
          <cell r="C12670" t="str">
            <v/>
          </cell>
          <cell r="D12670" t="str">
            <v>WKM-6040 LIGHT GREY</v>
          </cell>
          <cell r="E12670">
            <v>44797</v>
          </cell>
          <cell r="F12670" t="str">
            <v>ROF</v>
          </cell>
          <cell r="G12670" t="str">
            <v>CI_BOARD</v>
          </cell>
          <cell r="H12670" t="str">
            <v>PC</v>
          </cell>
          <cell r="I12670" t="str">
            <v>CPR</v>
          </cell>
          <cell r="J12670" t="str">
            <v/>
          </cell>
          <cell r="K12670" t="str">
            <v>PD</v>
          </cell>
          <cell r="L12670" t="str">
            <v>3015</v>
          </cell>
          <cell r="M12670" t="str">
            <v>V</v>
          </cell>
          <cell r="N12670">
            <v>2090019</v>
          </cell>
        </row>
        <row r="12671">
          <cell r="A12671" t="str">
            <v>RM-TKM-TRX-00-0014</v>
          </cell>
          <cell r="B12671" t="str">
            <v>CINT</v>
          </cell>
          <cell r="C12671" t="str">
            <v/>
          </cell>
          <cell r="D12671" t="str">
            <v>DRAWER FOR TKM - 7012 W</v>
          </cell>
          <cell r="E12671">
            <v>44797</v>
          </cell>
          <cell r="F12671" t="str">
            <v>ROF</v>
          </cell>
          <cell r="G12671" t="str">
            <v>CI_BOARD</v>
          </cell>
          <cell r="H12671" t="str">
            <v>PC</v>
          </cell>
          <cell r="I12671" t="str">
            <v>CPR</v>
          </cell>
          <cell r="J12671" t="str">
            <v/>
          </cell>
          <cell r="K12671" t="str">
            <v>PD</v>
          </cell>
          <cell r="L12671" t="str">
            <v>3015</v>
          </cell>
          <cell r="M12671" t="str">
            <v>V</v>
          </cell>
          <cell r="N12671">
            <v>403643</v>
          </cell>
        </row>
        <row r="12672">
          <cell r="A12672" t="str">
            <v>RM-TRO-000-00-0014</v>
          </cell>
          <cell r="B12672" t="str">
            <v>CINT</v>
          </cell>
          <cell r="C12672" t="str">
            <v/>
          </cell>
          <cell r="D12672" t="str">
            <v>TROLEY TM-01</v>
          </cell>
          <cell r="E12672">
            <v>44797</v>
          </cell>
          <cell r="F12672" t="str">
            <v>ROF</v>
          </cell>
          <cell r="G12672" t="str">
            <v>CI_OTH</v>
          </cell>
          <cell r="H12672" t="str">
            <v>PC</v>
          </cell>
          <cell r="I12672" t="str">
            <v>CPR</v>
          </cell>
          <cell r="J12672" t="str">
            <v/>
          </cell>
          <cell r="K12672" t="str">
            <v>PD</v>
          </cell>
          <cell r="L12672" t="str">
            <v>3015</v>
          </cell>
          <cell r="M12672" t="str">
            <v>V</v>
          </cell>
          <cell r="N12672">
            <v>1015258</v>
          </cell>
        </row>
        <row r="12673">
          <cell r="A12673" t="str">
            <v>RM-TRO-000-00-0015</v>
          </cell>
          <cell r="B12673" t="str">
            <v>CINT</v>
          </cell>
          <cell r="C12673" t="str">
            <v/>
          </cell>
          <cell r="D12673" t="str">
            <v>TROLEY TM-02</v>
          </cell>
          <cell r="E12673">
            <v>44797</v>
          </cell>
          <cell r="F12673" t="str">
            <v>ROF</v>
          </cell>
          <cell r="G12673" t="str">
            <v>CI_OTH</v>
          </cell>
          <cell r="H12673" t="str">
            <v>PC</v>
          </cell>
          <cell r="I12673" t="str">
            <v>CPR</v>
          </cell>
          <cell r="J12673" t="str">
            <v/>
          </cell>
          <cell r="K12673" t="str">
            <v>PD</v>
          </cell>
          <cell r="L12673" t="str">
            <v>3015</v>
          </cell>
          <cell r="M12673" t="str">
            <v>V</v>
          </cell>
          <cell r="N12673">
            <v>858974</v>
          </cell>
        </row>
        <row r="12674">
          <cell r="A12674" t="str">
            <v>RM-TRO-CAS-00-0016</v>
          </cell>
          <cell r="B12674" t="str">
            <v>CINT</v>
          </cell>
          <cell r="C12674" t="str">
            <v/>
          </cell>
          <cell r="D12674" t="str">
            <v>CASTER TM-01</v>
          </cell>
          <cell r="E12674">
            <v>44797</v>
          </cell>
          <cell r="F12674" t="str">
            <v>ROF</v>
          </cell>
          <cell r="G12674" t="str">
            <v>CI_RODA</v>
          </cell>
          <cell r="H12674" t="str">
            <v>PC</v>
          </cell>
          <cell r="I12674" t="str">
            <v>CPR</v>
          </cell>
          <cell r="J12674" t="str">
            <v/>
          </cell>
          <cell r="K12674" t="str">
            <v>PD</v>
          </cell>
          <cell r="L12674" t="str">
            <v>3015</v>
          </cell>
          <cell r="M12674" t="str">
            <v>V</v>
          </cell>
          <cell r="N12674">
            <v>170000</v>
          </cell>
        </row>
        <row r="12675">
          <cell r="A12675" t="str">
            <v>RM-TVB-BES-00-0017</v>
          </cell>
          <cell r="B12675" t="str">
            <v>CINT</v>
          </cell>
          <cell r="C12675" t="str">
            <v/>
          </cell>
          <cell r="D12675" t="str">
            <v>PIN TV BOARD</v>
          </cell>
          <cell r="E12675">
            <v>44797</v>
          </cell>
          <cell r="F12675" t="str">
            <v>ROF</v>
          </cell>
          <cell r="G12675" t="str">
            <v>CI_BESI</v>
          </cell>
          <cell r="H12675" t="str">
            <v>PC</v>
          </cell>
          <cell r="I12675" t="str">
            <v>CPR</v>
          </cell>
          <cell r="J12675" t="str">
            <v/>
          </cell>
          <cell r="K12675" t="str">
            <v>PD</v>
          </cell>
          <cell r="L12675" t="str">
            <v>3015</v>
          </cell>
          <cell r="M12675" t="str">
            <v>V</v>
          </cell>
          <cell r="N12675">
            <v>1800</v>
          </cell>
        </row>
        <row r="12676">
          <cell r="A12676" t="str">
            <v>RM-TVB-DUS-00-0018</v>
          </cell>
          <cell r="B12676" t="str">
            <v>CINT</v>
          </cell>
          <cell r="C12676" t="str">
            <v/>
          </cell>
          <cell r="D12676" t="str">
            <v>PACK CASE TV BOARD</v>
          </cell>
          <cell r="E12676">
            <v>44797</v>
          </cell>
          <cell r="F12676" t="str">
            <v>ROF</v>
          </cell>
          <cell r="G12676" t="str">
            <v>CI_DUS</v>
          </cell>
          <cell r="H12676" t="str">
            <v>PC</v>
          </cell>
          <cell r="I12676" t="str">
            <v>CPR</v>
          </cell>
          <cell r="J12676" t="str">
            <v/>
          </cell>
          <cell r="K12676" t="str">
            <v>PD</v>
          </cell>
          <cell r="L12676" t="str">
            <v>3015</v>
          </cell>
          <cell r="M12676" t="str">
            <v>V</v>
          </cell>
          <cell r="N12676">
            <v>10030</v>
          </cell>
        </row>
        <row r="12677">
          <cell r="A12677" t="str">
            <v>RM-TVB-FAS-00-0019</v>
          </cell>
          <cell r="B12677" t="str">
            <v>CINT</v>
          </cell>
          <cell r="C12677" t="str">
            <v/>
          </cell>
          <cell r="D12677" t="str">
            <v>BOLT JMP M5 X 25</v>
          </cell>
          <cell r="E12677">
            <v>44797</v>
          </cell>
          <cell r="F12677" t="str">
            <v>ROF</v>
          </cell>
          <cell r="G12677" t="str">
            <v>CI_BOLT</v>
          </cell>
          <cell r="H12677" t="str">
            <v>PC</v>
          </cell>
          <cell r="I12677" t="str">
            <v>CPR</v>
          </cell>
          <cell r="J12677" t="str">
            <v/>
          </cell>
          <cell r="K12677" t="str">
            <v>PD</v>
          </cell>
          <cell r="L12677" t="str">
            <v>3015</v>
          </cell>
          <cell r="M12677" t="str">
            <v>V</v>
          </cell>
          <cell r="N12677">
            <v>200</v>
          </cell>
        </row>
        <row r="12678">
          <cell r="A12678" t="str">
            <v>RM-TVB-FAS-00-0020</v>
          </cell>
          <cell r="B12678" t="str">
            <v>CINT</v>
          </cell>
          <cell r="C12678" t="str">
            <v/>
          </cell>
          <cell r="D12678" t="str">
            <v>BOLT JMP M6 X 16</v>
          </cell>
          <cell r="E12678">
            <v>44797</v>
          </cell>
          <cell r="F12678" t="str">
            <v>ROF</v>
          </cell>
          <cell r="G12678" t="str">
            <v>CI_BOLT</v>
          </cell>
          <cell r="H12678" t="str">
            <v>PC</v>
          </cell>
          <cell r="I12678" t="str">
            <v>CPR</v>
          </cell>
          <cell r="J12678" t="str">
            <v/>
          </cell>
          <cell r="K12678" t="str">
            <v>PD</v>
          </cell>
          <cell r="L12678" t="str">
            <v>3015</v>
          </cell>
          <cell r="M12678" t="str">
            <v>V</v>
          </cell>
          <cell r="N12678">
            <v>150</v>
          </cell>
        </row>
        <row r="12679">
          <cell r="A12679" t="str">
            <v>RM-TVB-FAS-00-0021</v>
          </cell>
          <cell r="B12679" t="str">
            <v>CINT</v>
          </cell>
          <cell r="C12679" t="str">
            <v/>
          </cell>
          <cell r="D12679" t="str">
            <v>BOLT JMP M6 X 45</v>
          </cell>
          <cell r="E12679">
            <v>44797</v>
          </cell>
          <cell r="F12679" t="str">
            <v>ROF</v>
          </cell>
          <cell r="G12679" t="str">
            <v>CI_BOLT</v>
          </cell>
          <cell r="H12679" t="str">
            <v>PC</v>
          </cell>
          <cell r="I12679" t="str">
            <v>CPR</v>
          </cell>
          <cell r="J12679" t="str">
            <v/>
          </cell>
          <cell r="K12679" t="str">
            <v>PD</v>
          </cell>
          <cell r="L12679" t="str">
            <v>3015</v>
          </cell>
          <cell r="M12679" t="str">
            <v>V</v>
          </cell>
          <cell r="N12679">
            <v>300</v>
          </cell>
        </row>
        <row r="12680">
          <cell r="A12680" t="str">
            <v>RM-TVB-FAS-00-0022</v>
          </cell>
          <cell r="B12680" t="str">
            <v>CINT</v>
          </cell>
          <cell r="C12680" t="str">
            <v/>
          </cell>
          <cell r="D12680" t="str">
            <v>BOLT JMP M8 X 16</v>
          </cell>
          <cell r="E12680">
            <v>44797</v>
          </cell>
          <cell r="F12680" t="str">
            <v>ROF</v>
          </cell>
          <cell r="G12680" t="str">
            <v>CI_BOLT</v>
          </cell>
          <cell r="H12680" t="str">
            <v>PC</v>
          </cell>
          <cell r="I12680" t="str">
            <v>CPR</v>
          </cell>
          <cell r="J12680" t="str">
            <v/>
          </cell>
          <cell r="K12680" t="str">
            <v>PD</v>
          </cell>
          <cell r="L12680" t="str">
            <v>3015</v>
          </cell>
          <cell r="M12680" t="str">
            <v>V</v>
          </cell>
          <cell r="N12680">
            <v>300</v>
          </cell>
        </row>
        <row r="12681">
          <cell r="A12681" t="str">
            <v>RM-TVB-FAS-00-0023</v>
          </cell>
          <cell r="B12681" t="str">
            <v>CINT</v>
          </cell>
          <cell r="C12681" t="str">
            <v/>
          </cell>
          <cell r="D12681" t="str">
            <v>PLAIN WASHER DIA.L13 X D6.5 X T1.0</v>
          </cell>
          <cell r="E12681">
            <v>44797</v>
          </cell>
          <cell r="F12681" t="str">
            <v>ROF</v>
          </cell>
          <cell r="G12681" t="str">
            <v>CI_BOLT</v>
          </cell>
          <cell r="H12681" t="str">
            <v>PC</v>
          </cell>
          <cell r="I12681" t="str">
            <v>CPR</v>
          </cell>
          <cell r="J12681" t="str">
            <v/>
          </cell>
          <cell r="K12681" t="str">
            <v>PD</v>
          </cell>
          <cell r="L12681" t="str">
            <v>3015</v>
          </cell>
          <cell r="M12681" t="str">
            <v>V</v>
          </cell>
          <cell r="N12681">
            <v>86</v>
          </cell>
        </row>
        <row r="12682">
          <cell r="A12682" t="str">
            <v>RM-TVB-FAS-00-0024</v>
          </cell>
          <cell r="B12682" t="str">
            <v>CINT</v>
          </cell>
          <cell r="C12682" t="str">
            <v/>
          </cell>
          <cell r="D12682" t="str">
            <v>BOLT JP M6 X 45 PUTIH</v>
          </cell>
          <cell r="E12682">
            <v>44797</v>
          </cell>
          <cell r="F12682" t="str">
            <v>ROF</v>
          </cell>
          <cell r="G12682" t="str">
            <v>CI_BOLT</v>
          </cell>
          <cell r="H12682" t="str">
            <v>PC</v>
          </cell>
          <cell r="I12682" t="str">
            <v>CPR</v>
          </cell>
          <cell r="J12682" t="str">
            <v/>
          </cell>
          <cell r="K12682" t="str">
            <v>PD</v>
          </cell>
          <cell r="L12682" t="str">
            <v>3015</v>
          </cell>
          <cell r="M12682" t="str">
            <v>V</v>
          </cell>
          <cell r="N12682">
            <v>300</v>
          </cell>
        </row>
        <row r="12683">
          <cell r="A12683" t="str">
            <v>RM-TVB-ICT-SC-0001</v>
          </cell>
          <cell r="B12683" t="str">
            <v>CINT</v>
          </cell>
          <cell r="C12683" t="str">
            <v/>
          </cell>
          <cell r="D12683" t="str">
            <v>PLATE INSERT FOR FRAME TV BOARD</v>
          </cell>
          <cell r="E12683">
            <v>44797</v>
          </cell>
          <cell r="F12683" t="str">
            <v>ROF</v>
          </cell>
          <cell r="G12683" t="str">
            <v>CI_ICT</v>
          </cell>
          <cell r="H12683" t="str">
            <v>PC</v>
          </cell>
          <cell r="I12683" t="str">
            <v>CPR</v>
          </cell>
          <cell r="J12683" t="str">
            <v/>
          </cell>
          <cell r="K12683" t="str">
            <v>PD</v>
          </cell>
          <cell r="L12683" t="str">
            <v>3015</v>
          </cell>
          <cell r="M12683" t="str">
            <v>V</v>
          </cell>
          <cell r="N12683">
            <v>1564</v>
          </cell>
        </row>
        <row r="12684">
          <cell r="A12684" t="str">
            <v>RM-TVB-ICT-SC-0002</v>
          </cell>
          <cell r="B12684" t="str">
            <v>CINT</v>
          </cell>
          <cell r="C12684" t="str">
            <v/>
          </cell>
          <cell r="D12684" t="str">
            <v>PLATE SUPPORT TV BOARD</v>
          </cell>
          <cell r="E12684">
            <v>44797</v>
          </cell>
          <cell r="F12684" t="str">
            <v>ROF</v>
          </cell>
          <cell r="G12684" t="str">
            <v>CI_ICT</v>
          </cell>
          <cell r="H12684" t="str">
            <v>PC</v>
          </cell>
          <cell r="I12684" t="str">
            <v>CPR</v>
          </cell>
          <cell r="J12684" t="str">
            <v/>
          </cell>
          <cell r="K12684" t="str">
            <v>PD</v>
          </cell>
          <cell r="L12684" t="str">
            <v>3015</v>
          </cell>
          <cell r="M12684" t="str">
            <v>V</v>
          </cell>
          <cell r="N12684">
            <v>797</v>
          </cell>
        </row>
        <row r="12685">
          <cell r="A12685" t="str">
            <v>RM-TVB-ICT-SC-0003</v>
          </cell>
          <cell r="B12685" t="str">
            <v>CINT</v>
          </cell>
          <cell r="C12685" t="str">
            <v/>
          </cell>
          <cell r="D12685" t="str">
            <v>SQUARE WASHER</v>
          </cell>
          <cell r="E12685">
            <v>44797</v>
          </cell>
          <cell r="F12685" t="str">
            <v>ROF</v>
          </cell>
          <cell r="G12685" t="str">
            <v>CI_ICT</v>
          </cell>
          <cell r="H12685" t="str">
            <v>PC</v>
          </cell>
          <cell r="I12685" t="str">
            <v>CPR</v>
          </cell>
          <cell r="J12685" t="str">
            <v/>
          </cell>
          <cell r="K12685" t="str">
            <v>PD</v>
          </cell>
          <cell r="L12685" t="str">
            <v>3015</v>
          </cell>
          <cell r="M12685" t="str">
            <v>V</v>
          </cell>
          <cell r="N12685">
            <v>65</v>
          </cell>
        </row>
        <row r="12686">
          <cell r="A12686" t="str">
            <v>RM-TVB-PIP-00-0001</v>
          </cell>
          <cell r="B12686" t="str">
            <v>CINT</v>
          </cell>
          <cell r="C12686" t="str">
            <v/>
          </cell>
          <cell r="D12686" t="str">
            <v>PIPA 60/30 X 1.9 X 470</v>
          </cell>
          <cell r="E12686">
            <v>44797</v>
          </cell>
          <cell r="F12686" t="str">
            <v>ROF</v>
          </cell>
          <cell r="G12686" t="str">
            <v>CI_PIPA</v>
          </cell>
          <cell r="H12686" t="str">
            <v>PC</v>
          </cell>
          <cell r="I12686" t="str">
            <v>CPR</v>
          </cell>
          <cell r="J12686" t="str">
            <v/>
          </cell>
          <cell r="K12686" t="str">
            <v>PD</v>
          </cell>
          <cell r="L12686" t="str">
            <v>3015</v>
          </cell>
          <cell r="M12686" t="str">
            <v>V</v>
          </cell>
          <cell r="N12686">
            <v>9091</v>
          </cell>
        </row>
        <row r="12687">
          <cell r="A12687" t="str">
            <v>RM-TVB-PLS-00-0002</v>
          </cell>
          <cell r="B12687" t="str">
            <v>CINT</v>
          </cell>
          <cell r="C12687" t="str">
            <v/>
          </cell>
          <cell r="D12687" t="str">
            <v>CLIP NIFCO A-9 4104</v>
          </cell>
          <cell r="E12687">
            <v>44797</v>
          </cell>
          <cell r="F12687" t="str">
            <v>ROF</v>
          </cell>
          <cell r="G12687" t="str">
            <v>CI_PLSTK</v>
          </cell>
          <cell r="H12687" t="str">
            <v>PC</v>
          </cell>
          <cell r="I12687" t="str">
            <v>CPR</v>
          </cell>
          <cell r="J12687" t="str">
            <v/>
          </cell>
          <cell r="K12687" t="str">
            <v>PD</v>
          </cell>
          <cell r="L12687" t="str">
            <v>3015</v>
          </cell>
          <cell r="M12687" t="str">
            <v>V</v>
          </cell>
          <cell r="N12687">
            <v>2040</v>
          </cell>
        </row>
        <row r="12688">
          <cell r="A12688" t="str">
            <v>RM-TVB-RUB-00-0003</v>
          </cell>
          <cell r="B12688" t="str">
            <v>CINT</v>
          </cell>
          <cell r="C12688" t="str">
            <v/>
          </cell>
          <cell r="D12688" t="str">
            <v>DOP RUBBER 40/20 (HITAM)</v>
          </cell>
          <cell r="E12688">
            <v>44797</v>
          </cell>
          <cell r="F12688" t="str">
            <v>ROF</v>
          </cell>
          <cell r="G12688" t="str">
            <v>CI_PLSTK</v>
          </cell>
          <cell r="H12688" t="str">
            <v>PC</v>
          </cell>
          <cell r="I12688" t="str">
            <v>CPR</v>
          </cell>
          <cell r="J12688" t="str">
            <v/>
          </cell>
          <cell r="K12688" t="str">
            <v>PD</v>
          </cell>
          <cell r="L12688" t="str">
            <v>3015</v>
          </cell>
          <cell r="M12688" t="str">
            <v>V</v>
          </cell>
          <cell r="N12688">
            <v>2785</v>
          </cell>
        </row>
        <row r="12689">
          <cell r="A12689" t="str">
            <v>RM-UM</v>
          </cell>
          <cell r="B12689" t="str">
            <v>CINT</v>
          </cell>
          <cell r="C12689" t="str">
            <v/>
          </cell>
          <cell r="D12689" t="str">
            <v>RM-UM</v>
          </cell>
          <cell r="E12689">
            <v>45135</v>
          </cell>
          <cell r="F12689" t="str">
            <v>ROF</v>
          </cell>
          <cell r="G12689" t="str">
            <v>CI_OTH</v>
          </cell>
          <cell r="H12689" t="str">
            <v>PC</v>
          </cell>
          <cell r="I12689" t="str">
            <v>CPR</v>
          </cell>
          <cell r="J12689" t="str">
            <v/>
          </cell>
          <cell r="K12689" t="str">
            <v>PD</v>
          </cell>
          <cell r="L12689" t="str">
            <v>3015</v>
          </cell>
          <cell r="M12689" t="str">
            <v>V</v>
          </cell>
          <cell r="N12689">
            <v>4426</v>
          </cell>
        </row>
        <row r="12690">
          <cell r="A12690" t="str">
            <v>RM-UM-SC</v>
          </cell>
          <cell r="B12690" t="str">
            <v>CINT</v>
          </cell>
          <cell r="C12690" t="str">
            <v/>
          </cell>
          <cell r="D12690" t="str">
            <v>RM-UM-SC</v>
          </cell>
          <cell r="E12690">
            <v>44797</v>
          </cell>
          <cell r="F12690" t="str">
            <v>ROF</v>
          </cell>
          <cell r="G12690" t="str">
            <v>CI_OTH</v>
          </cell>
          <cell r="H12690" t="str">
            <v>PC</v>
          </cell>
          <cell r="I12690" t="str">
            <v>CPR</v>
          </cell>
          <cell r="J12690" t="str">
            <v/>
          </cell>
          <cell r="K12690" t="str">
            <v>PD</v>
          </cell>
          <cell r="L12690" t="str">
            <v>3015</v>
          </cell>
          <cell r="M12690" t="str">
            <v>V</v>
          </cell>
          <cell r="N12690">
            <v>2723</v>
          </cell>
        </row>
        <row r="12691">
          <cell r="A12691" t="str">
            <v>RM-UNI-ACC-00-0004</v>
          </cell>
          <cell r="B12691" t="str">
            <v>CINT</v>
          </cell>
          <cell r="C12691" t="str">
            <v/>
          </cell>
          <cell r="D12691" t="str">
            <v>ACCESORIES TKG-02</v>
          </cell>
          <cell r="E12691">
            <v>45175</v>
          </cell>
          <cell r="F12691" t="str">
            <v>ROF</v>
          </cell>
          <cell r="G12691" t="str">
            <v>CI_OTH</v>
          </cell>
          <cell r="H12691" t="str">
            <v>PC</v>
          </cell>
          <cell r="I12691" t="str">
            <v>CPR</v>
          </cell>
          <cell r="J12691" t="str">
            <v/>
          </cell>
          <cell r="K12691" t="str">
            <v>PD</v>
          </cell>
          <cell r="L12691" t="str">
            <v>3015</v>
          </cell>
          <cell r="M12691" t="str">
            <v>V</v>
          </cell>
          <cell r="N12691">
            <v>0</v>
          </cell>
        </row>
        <row r="12692">
          <cell r="A12692" t="str">
            <v>RM-UNI-ACC-00-0005</v>
          </cell>
          <cell r="B12692" t="str">
            <v>CINT</v>
          </cell>
          <cell r="C12692" t="str">
            <v/>
          </cell>
          <cell r="D12692" t="str">
            <v>ACCESORIES UNI DESK</v>
          </cell>
          <cell r="E12692">
            <v>44804</v>
          </cell>
          <cell r="F12692" t="str">
            <v>ROF</v>
          </cell>
          <cell r="G12692" t="str">
            <v>CI_OTH</v>
          </cell>
          <cell r="H12692" t="str">
            <v>PC</v>
          </cell>
          <cell r="I12692" t="str">
            <v>CPR</v>
          </cell>
          <cell r="J12692" t="str">
            <v/>
          </cell>
          <cell r="K12692" t="str">
            <v>PD</v>
          </cell>
          <cell r="L12692" t="str">
            <v>3015</v>
          </cell>
          <cell r="M12692" t="str">
            <v>V</v>
          </cell>
          <cell r="N12692">
            <v>0</v>
          </cell>
        </row>
        <row r="12693">
          <cell r="A12693" t="str">
            <v>RM-UNI-BES-00-0006</v>
          </cell>
          <cell r="B12693" t="str">
            <v>CINT</v>
          </cell>
          <cell r="C12693" t="str">
            <v/>
          </cell>
          <cell r="D12693" t="str">
            <v>HANGER BAG TKG</v>
          </cell>
          <cell r="E12693">
            <v>44813</v>
          </cell>
          <cell r="F12693" t="str">
            <v>ROF</v>
          </cell>
          <cell r="G12693" t="str">
            <v>CI_BESI</v>
          </cell>
          <cell r="H12693" t="str">
            <v>PC</v>
          </cell>
          <cell r="I12693" t="str">
            <v>CPR</v>
          </cell>
          <cell r="J12693" t="str">
            <v/>
          </cell>
          <cell r="K12693" t="str">
            <v>PD</v>
          </cell>
          <cell r="L12693" t="str">
            <v>3015</v>
          </cell>
          <cell r="M12693" t="str">
            <v>V</v>
          </cell>
          <cell r="N12693">
            <v>3627</v>
          </cell>
        </row>
        <row r="12694">
          <cell r="A12694" t="str">
            <v>RM-UNI-DUS-00-0007</v>
          </cell>
          <cell r="B12694" t="str">
            <v>CINT</v>
          </cell>
          <cell r="C12694" t="str">
            <v/>
          </cell>
          <cell r="D12694" t="str">
            <v>PACK CASE TKG L UNICEF</v>
          </cell>
          <cell r="E12694">
            <v>44797</v>
          </cell>
          <cell r="F12694" t="str">
            <v>ROF</v>
          </cell>
          <cell r="G12694" t="str">
            <v>CI_DUS</v>
          </cell>
          <cell r="H12694" t="str">
            <v>PC</v>
          </cell>
          <cell r="I12694" t="str">
            <v>CPR</v>
          </cell>
          <cell r="J12694" t="str">
            <v/>
          </cell>
          <cell r="K12694" t="str">
            <v>PD</v>
          </cell>
          <cell r="L12694" t="str">
            <v>3015</v>
          </cell>
          <cell r="M12694" t="str">
            <v>V</v>
          </cell>
          <cell r="N12694">
            <v>13900</v>
          </cell>
        </row>
        <row r="12695">
          <cell r="A12695" t="str">
            <v>RM-UNI-DUS-00-0008</v>
          </cell>
          <cell r="B12695" t="str">
            <v>CINT</v>
          </cell>
          <cell r="C12695" t="str">
            <v/>
          </cell>
          <cell r="D12695" t="str">
            <v>PACK CASE ROUND TABLE</v>
          </cell>
          <cell r="E12695">
            <v>44797</v>
          </cell>
          <cell r="F12695" t="str">
            <v>ROF</v>
          </cell>
          <cell r="G12695" t="str">
            <v>CI_DUS</v>
          </cell>
          <cell r="H12695" t="str">
            <v>PC</v>
          </cell>
          <cell r="I12695" t="str">
            <v>CPR</v>
          </cell>
          <cell r="J12695" t="str">
            <v/>
          </cell>
          <cell r="K12695" t="str">
            <v>PD</v>
          </cell>
          <cell r="L12695" t="str">
            <v>3015</v>
          </cell>
          <cell r="M12695" t="str">
            <v>V</v>
          </cell>
          <cell r="N12695">
            <v>12656</v>
          </cell>
        </row>
        <row r="12696">
          <cell r="A12696" t="str">
            <v>RM-UNI-DUS-00-0009</v>
          </cell>
          <cell r="B12696" t="str">
            <v>CINT</v>
          </cell>
          <cell r="C12696" t="str">
            <v/>
          </cell>
          <cell r="D12696" t="str">
            <v>PACK CASE TKG</v>
          </cell>
          <cell r="E12696">
            <v>45175</v>
          </cell>
          <cell r="F12696" t="str">
            <v>ROF</v>
          </cell>
          <cell r="G12696" t="str">
            <v>CI_DUS</v>
          </cell>
          <cell r="H12696" t="str">
            <v>PC</v>
          </cell>
          <cell r="I12696" t="str">
            <v>CPR</v>
          </cell>
          <cell r="J12696" t="str">
            <v/>
          </cell>
          <cell r="K12696" t="str">
            <v>PD</v>
          </cell>
          <cell r="L12696" t="str">
            <v>3015</v>
          </cell>
          <cell r="M12696" t="str">
            <v>V</v>
          </cell>
          <cell r="N12696">
            <v>13720</v>
          </cell>
        </row>
        <row r="12697">
          <cell r="A12697" t="str">
            <v>RM-UNI-DUS-00-0010</v>
          </cell>
          <cell r="B12697" t="str">
            <v>CINT</v>
          </cell>
          <cell r="C12697" t="str">
            <v/>
          </cell>
          <cell r="D12697" t="str">
            <v>PACK CASE TKG H UNICEF</v>
          </cell>
          <cell r="E12697">
            <v>44797</v>
          </cell>
          <cell r="F12697" t="str">
            <v>ROF</v>
          </cell>
          <cell r="G12697" t="str">
            <v>CI_DUS</v>
          </cell>
          <cell r="H12697" t="str">
            <v>PC</v>
          </cell>
          <cell r="I12697" t="str">
            <v>CPR</v>
          </cell>
          <cell r="J12697" t="str">
            <v/>
          </cell>
          <cell r="K12697" t="str">
            <v>PD</v>
          </cell>
          <cell r="L12697" t="str">
            <v>3015</v>
          </cell>
          <cell r="M12697" t="str">
            <v>V</v>
          </cell>
          <cell r="N12697">
            <v>13900</v>
          </cell>
        </row>
        <row r="12698">
          <cell r="A12698" t="str">
            <v>RM-UNI-DUS-00-0011</v>
          </cell>
          <cell r="B12698" t="str">
            <v>CINT</v>
          </cell>
          <cell r="C12698" t="str">
            <v/>
          </cell>
          <cell r="D12698" t="str">
            <v>PACK CASE UNI DESK LOW + TKG-02</v>
          </cell>
          <cell r="E12698">
            <v>44797</v>
          </cell>
          <cell r="F12698" t="str">
            <v>ROF</v>
          </cell>
          <cell r="G12698" t="str">
            <v>CI_DUS</v>
          </cell>
          <cell r="H12698" t="str">
            <v>PC</v>
          </cell>
          <cell r="I12698" t="str">
            <v>CPR</v>
          </cell>
          <cell r="J12698" t="str">
            <v/>
          </cell>
          <cell r="K12698" t="str">
            <v>PD</v>
          </cell>
          <cell r="L12698" t="str">
            <v>3015</v>
          </cell>
          <cell r="M12698" t="str">
            <v>V</v>
          </cell>
          <cell r="N12698">
            <v>8364</v>
          </cell>
        </row>
        <row r="12699">
          <cell r="A12699" t="str">
            <v>RM-UNI-DUS-00-0012</v>
          </cell>
          <cell r="B12699" t="str">
            <v>CINT</v>
          </cell>
          <cell r="C12699" t="str">
            <v/>
          </cell>
          <cell r="D12699" t="str">
            <v>PACK CASE UNIDESK KUMON</v>
          </cell>
          <cell r="E12699">
            <v>44797</v>
          </cell>
          <cell r="F12699" t="str">
            <v>ROF</v>
          </cell>
          <cell r="G12699" t="str">
            <v>CI_DUS</v>
          </cell>
          <cell r="H12699" t="str">
            <v>PC</v>
          </cell>
          <cell r="I12699" t="str">
            <v>CPR</v>
          </cell>
          <cell r="J12699" t="str">
            <v/>
          </cell>
          <cell r="K12699" t="str">
            <v>PD</v>
          </cell>
          <cell r="L12699" t="str">
            <v>3015</v>
          </cell>
          <cell r="M12699" t="str">
            <v>V</v>
          </cell>
          <cell r="N12699">
            <v>29626</v>
          </cell>
        </row>
        <row r="12700">
          <cell r="A12700" t="str">
            <v>RM-UNI-DUS-00-0013</v>
          </cell>
          <cell r="B12700" t="str">
            <v>CINT</v>
          </cell>
          <cell r="C12700" t="str">
            <v/>
          </cell>
          <cell r="D12700" t="str">
            <v>PACK CASE [UNI DESK HIGH] STD</v>
          </cell>
          <cell r="E12700">
            <v>44804</v>
          </cell>
          <cell r="F12700" t="str">
            <v>ROF</v>
          </cell>
          <cell r="G12700" t="str">
            <v>CI_DUS</v>
          </cell>
          <cell r="H12700" t="str">
            <v>PC</v>
          </cell>
          <cell r="I12700" t="str">
            <v>CPR</v>
          </cell>
          <cell r="J12700" t="str">
            <v/>
          </cell>
          <cell r="K12700" t="str">
            <v>PD</v>
          </cell>
          <cell r="L12700" t="str">
            <v>3015</v>
          </cell>
          <cell r="M12700" t="str">
            <v>V</v>
          </cell>
          <cell r="N12700">
            <v>23986</v>
          </cell>
        </row>
        <row r="12701">
          <cell r="A12701" t="str">
            <v>RM-UNI-FAS-00-0014</v>
          </cell>
          <cell r="B12701" t="str">
            <v>CINT</v>
          </cell>
          <cell r="C12701" t="str">
            <v/>
          </cell>
          <cell r="D12701" t="str">
            <v>BOLT JMP M6 X 50</v>
          </cell>
          <cell r="E12701">
            <v>45232</v>
          </cell>
          <cell r="F12701" t="str">
            <v>ROF</v>
          </cell>
          <cell r="G12701" t="str">
            <v>CI_OTH</v>
          </cell>
          <cell r="H12701" t="str">
            <v>PC</v>
          </cell>
          <cell r="I12701" t="str">
            <v>CPR</v>
          </cell>
          <cell r="J12701" t="str">
            <v/>
          </cell>
          <cell r="K12701" t="str">
            <v>PD</v>
          </cell>
          <cell r="L12701" t="str">
            <v>3015</v>
          </cell>
          <cell r="M12701" t="str">
            <v>V</v>
          </cell>
          <cell r="N12701">
            <v>400</v>
          </cell>
        </row>
        <row r="12702">
          <cell r="A12702" t="str">
            <v>RM-UNI-HPL-00-0015</v>
          </cell>
          <cell r="B12702" t="str">
            <v>CINT</v>
          </cell>
          <cell r="C12702" t="str">
            <v/>
          </cell>
          <cell r="D12702" t="str">
            <v>TABLE TOP (JJS) 1200 X 600 X 21 PLYWOOD+</v>
          </cell>
          <cell r="E12702">
            <v>44797</v>
          </cell>
          <cell r="F12702" t="str">
            <v>ROF</v>
          </cell>
          <cell r="G12702" t="str">
            <v>CI_HPL</v>
          </cell>
          <cell r="H12702" t="str">
            <v>PC</v>
          </cell>
          <cell r="I12702" t="str">
            <v>CPR</v>
          </cell>
          <cell r="J12702" t="str">
            <v/>
          </cell>
          <cell r="K12702" t="str">
            <v>PD</v>
          </cell>
          <cell r="L12702" t="str">
            <v>3015</v>
          </cell>
          <cell r="M12702" t="str">
            <v>V</v>
          </cell>
          <cell r="N12702">
            <v>259000</v>
          </cell>
        </row>
        <row r="12703">
          <cell r="A12703" t="str">
            <v>RM-UNI-ICT-SC-0001</v>
          </cell>
          <cell r="B12703" t="str">
            <v>CINT</v>
          </cell>
          <cell r="C12703" t="str">
            <v/>
          </cell>
          <cell r="D12703" t="str">
            <v>INNER BRACKET TKG</v>
          </cell>
          <cell r="E12703">
            <v>45203</v>
          </cell>
          <cell r="F12703" t="str">
            <v>ROF</v>
          </cell>
          <cell r="G12703" t="str">
            <v>CI_ICT</v>
          </cell>
          <cell r="H12703" t="str">
            <v>PC</v>
          </cell>
          <cell r="I12703" t="str">
            <v>CPR</v>
          </cell>
          <cell r="J12703" t="str">
            <v/>
          </cell>
          <cell r="K12703" t="str">
            <v>PD</v>
          </cell>
          <cell r="L12703" t="str">
            <v>3015</v>
          </cell>
          <cell r="M12703" t="str">
            <v>V</v>
          </cell>
          <cell r="N12703">
            <v>2761</v>
          </cell>
        </row>
        <row r="12704">
          <cell r="A12704" t="str">
            <v>RM-UNI-ICT-SC-0002</v>
          </cell>
          <cell r="B12704" t="str">
            <v>CINT</v>
          </cell>
          <cell r="C12704" t="str">
            <v/>
          </cell>
          <cell r="D12704" t="str">
            <v>PLATE INSERT KG</v>
          </cell>
          <cell r="E12704">
            <v>45266</v>
          </cell>
          <cell r="F12704" t="str">
            <v>ROF</v>
          </cell>
          <cell r="G12704" t="str">
            <v>CI_ICT</v>
          </cell>
          <cell r="H12704" t="str">
            <v>PC</v>
          </cell>
          <cell r="I12704" t="str">
            <v>CPR</v>
          </cell>
          <cell r="J12704" t="str">
            <v/>
          </cell>
          <cell r="K12704" t="str">
            <v>PD</v>
          </cell>
          <cell r="L12704" t="str">
            <v>3015</v>
          </cell>
          <cell r="M12704" t="str">
            <v>V</v>
          </cell>
          <cell r="N12704">
            <v>1148</v>
          </cell>
        </row>
        <row r="12705">
          <cell r="A12705" t="str">
            <v>RM-UNI-ICT-SC-0003</v>
          </cell>
          <cell r="B12705" t="str">
            <v>CINT</v>
          </cell>
          <cell r="C12705" t="str">
            <v/>
          </cell>
          <cell r="D12705" t="str">
            <v>PIPA 19.1 X 0.9 X 54</v>
          </cell>
          <cell r="E12705">
            <v>45175</v>
          </cell>
          <cell r="F12705" t="str">
            <v>ROF</v>
          </cell>
          <cell r="G12705" t="str">
            <v>CI_ICT</v>
          </cell>
          <cell r="H12705" t="str">
            <v>PC</v>
          </cell>
          <cell r="I12705" t="str">
            <v>CPR</v>
          </cell>
          <cell r="J12705" t="str">
            <v/>
          </cell>
          <cell r="K12705" t="str">
            <v>PD</v>
          </cell>
          <cell r="L12705" t="str">
            <v>3015</v>
          </cell>
          <cell r="M12705" t="str">
            <v>V</v>
          </cell>
          <cell r="N12705">
            <v>753</v>
          </cell>
        </row>
        <row r="12706">
          <cell r="A12706" t="str">
            <v>RM-UNI-PIP-00-0001</v>
          </cell>
          <cell r="B12706" t="str">
            <v>CINT</v>
          </cell>
          <cell r="C12706" t="str">
            <v/>
          </cell>
          <cell r="D12706" t="str">
            <v>PIPA 19.1 X 0.9 X 54 STKM 11 A</v>
          </cell>
          <cell r="E12706">
            <v>44797</v>
          </cell>
          <cell r="F12706" t="str">
            <v>ROF</v>
          </cell>
          <cell r="G12706" t="str">
            <v>CI_PIPA</v>
          </cell>
          <cell r="H12706" t="str">
            <v>PC</v>
          </cell>
          <cell r="I12706" t="str">
            <v>CPR</v>
          </cell>
          <cell r="J12706" t="str">
            <v/>
          </cell>
          <cell r="K12706" t="str">
            <v>PD</v>
          </cell>
          <cell r="L12706" t="str">
            <v>3015</v>
          </cell>
          <cell r="M12706" t="str">
            <v>V</v>
          </cell>
          <cell r="N12706">
            <v>437</v>
          </cell>
        </row>
        <row r="12707">
          <cell r="A12707" t="str">
            <v>RM-UNI-PIP-00-0002</v>
          </cell>
          <cell r="B12707" t="str">
            <v>CINT</v>
          </cell>
          <cell r="C12707" t="str">
            <v/>
          </cell>
          <cell r="D12707" t="str">
            <v>PIPA 22.2 X 1.2 X 576</v>
          </cell>
          <cell r="E12707">
            <v>44797</v>
          </cell>
          <cell r="F12707" t="str">
            <v>ROF</v>
          </cell>
          <cell r="G12707" t="str">
            <v>CI_PIPA</v>
          </cell>
          <cell r="H12707" t="str">
            <v>PC</v>
          </cell>
          <cell r="I12707" t="str">
            <v>CPR</v>
          </cell>
          <cell r="J12707" t="str">
            <v/>
          </cell>
          <cell r="K12707" t="str">
            <v>PD</v>
          </cell>
          <cell r="L12707" t="str">
            <v>3015</v>
          </cell>
          <cell r="M12707" t="str">
            <v>V</v>
          </cell>
          <cell r="N12707">
            <v>7602</v>
          </cell>
        </row>
        <row r="12708">
          <cell r="A12708" t="str">
            <v>RM-UNI-PIP-00-0003</v>
          </cell>
          <cell r="B12708" t="str">
            <v>CINT</v>
          </cell>
          <cell r="C12708" t="str">
            <v/>
          </cell>
          <cell r="D12708" t="str">
            <v>PIPA 25/16 X 1.1 X 316</v>
          </cell>
          <cell r="E12708">
            <v>44926</v>
          </cell>
          <cell r="F12708" t="str">
            <v>ROF</v>
          </cell>
          <cell r="G12708" t="str">
            <v>CI_PIPA</v>
          </cell>
          <cell r="H12708" t="str">
            <v>PC</v>
          </cell>
          <cell r="I12708" t="str">
            <v>CPR</v>
          </cell>
          <cell r="J12708" t="str">
            <v/>
          </cell>
          <cell r="K12708" t="str">
            <v>PD</v>
          </cell>
          <cell r="L12708" t="str">
            <v>3015</v>
          </cell>
          <cell r="M12708" t="str">
            <v>V</v>
          </cell>
          <cell r="N12708">
            <v>3617</v>
          </cell>
        </row>
        <row r="12709">
          <cell r="A12709" t="str">
            <v>RM-UNI-PIP-00-0004</v>
          </cell>
          <cell r="B12709" t="str">
            <v>CINT</v>
          </cell>
          <cell r="C12709" t="str">
            <v/>
          </cell>
          <cell r="D12709" t="str">
            <v>PIPA 30 X 20 X 1.0 X 286</v>
          </cell>
          <cell r="E12709">
            <v>44926</v>
          </cell>
          <cell r="F12709" t="str">
            <v>ROF</v>
          </cell>
          <cell r="G12709" t="str">
            <v>CI_PIPA</v>
          </cell>
          <cell r="H12709" t="str">
            <v>PC</v>
          </cell>
          <cell r="I12709" t="str">
            <v>CPR</v>
          </cell>
          <cell r="J12709" t="str">
            <v/>
          </cell>
          <cell r="K12709" t="str">
            <v>PD</v>
          </cell>
          <cell r="L12709" t="str">
            <v>3015</v>
          </cell>
          <cell r="M12709" t="str">
            <v>V</v>
          </cell>
          <cell r="N12709">
            <v>4786</v>
          </cell>
        </row>
        <row r="12710">
          <cell r="A12710" t="str">
            <v>RM-UNI-PIP-00-0005</v>
          </cell>
          <cell r="B12710" t="str">
            <v>CINT</v>
          </cell>
          <cell r="C12710" t="str">
            <v/>
          </cell>
          <cell r="D12710" t="str">
            <v>PIPA 30/20 X 1.2 X 286</v>
          </cell>
          <cell r="E12710">
            <v>44825</v>
          </cell>
          <cell r="F12710" t="str">
            <v>ROF</v>
          </cell>
          <cell r="G12710" t="str">
            <v>CI_PIPA</v>
          </cell>
          <cell r="H12710" t="str">
            <v>PC</v>
          </cell>
          <cell r="I12710" t="str">
            <v>CPR</v>
          </cell>
          <cell r="J12710" t="str">
            <v/>
          </cell>
          <cell r="K12710" t="str">
            <v>PD</v>
          </cell>
          <cell r="L12710" t="str">
            <v>3015</v>
          </cell>
          <cell r="M12710" t="str">
            <v>V</v>
          </cell>
          <cell r="N12710">
            <v>3315</v>
          </cell>
        </row>
        <row r="12711">
          <cell r="A12711" t="str">
            <v>RM-UNI-PIP-00-0006</v>
          </cell>
          <cell r="B12711" t="str">
            <v>CINT</v>
          </cell>
          <cell r="C12711" t="str">
            <v/>
          </cell>
          <cell r="D12711" t="str">
            <v>PIPA 31.8 X 1.2 X 1967</v>
          </cell>
          <cell r="E12711">
            <v>45175</v>
          </cell>
          <cell r="F12711" t="str">
            <v>ROF</v>
          </cell>
          <cell r="G12711" t="str">
            <v>CI_PIPA</v>
          </cell>
          <cell r="H12711" t="str">
            <v>PC</v>
          </cell>
          <cell r="I12711" t="str">
            <v>CPR</v>
          </cell>
          <cell r="J12711" t="str">
            <v/>
          </cell>
          <cell r="K12711" t="str">
            <v>PD</v>
          </cell>
          <cell r="L12711" t="str">
            <v>3015</v>
          </cell>
          <cell r="M12711" t="str">
            <v>V</v>
          </cell>
          <cell r="N12711">
            <v>22400</v>
          </cell>
        </row>
        <row r="12712">
          <cell r="A12712" t="str">
            <v>RM-UNI-PIP-00-0007</v>
          </cell>
          <cell r="B12712" t="str">
            <v>CINT</v>
          </cell>
          <cell r="C12712" t="str">
            <v/>
          </cell>
          <cell r="D12712" t="str">
            <v>PIPA 31.8 X 1.2 X 2107</v>
          </cell>
          <cell r="E12712">
            <v>45175</v>
          </cell>
          <cell r="F12712" t="str">
            <v>ROF</v>
          </cell>
          <cell r="G12712" t="str">
            <v>CI_PIPA</v>
          </cell>
          <cell r="H12712" t="str">
            <v>PC</v>
          </cell>
          <cell r="I12712" t="str">
            <v>CPR</v>
          </cell>
          <cell r="J12712" t="str">
            <v/>
          </cell>
          <cell r="K12712" t="str">
            <v>PD</v>
          </cell>
          <cell r="L12712" t="str">
            <v>3015</v>
          </cell>
          <cell r="M12712" t="str">
            <v>V</v>
          </cell>
          <cell r="N12712">
            <v>24000</v>
          </cell>
        </row>
        <row r="12713">
          <cell r="A12713" t="str">
            <v>RM-UNI-PIP-00-0008</v>
          </cell>
          <cell r="B12713" t="str">
            <v>CINT</v>
          </cell>
          <cell r="C12713" t="str">
            <v/>
          </cell>
          <cell r="D12713" t="str">
            <v>PIPA 31.8 X 1.2 X 2322</v>
          </cell>
          <cell r="E12713">
            <v>44926</v>
          </cell>
          <cell r="F12713" t="str">
            <v>ROF</v>
          </cell>
          <cell r="G12713" t="str">
            <v>CI_PIPA</v>
          </cell>
          <cell r="H12713" t="str">
            <v>PC</v>
          </cell>
          <cell r="I12713" t="str">
            <v>CPR</v>
          </cell>
          <cell r="J12713" t="str">
            <v/>
          </cell>
          <cell r="K12713" t="str">
            <v>PD</v>
          </cell>
          <cell r="L12713" t="str">
            <v>3015</v>
          </cell>
          <cell r="M12713" t="str">
            <v>V</v>
          </cell>
          <cell r="N12713">
            <v>44786</v>
          </cell>
        </row>
        <row r="12714">
          <cell r="A12714" t="str">
            <v>RM-UNI-PIP-00-0009</v>
          </cell>
          <cell r="B12714" t="str">
            <v>CINT</v>
          </cell>
          <cell r="C12714" t="str">
            <v/>
          </cell>
          <cell r="D12714" t="str">
            <v>PIPA 31.8 X 1.2 X 486</v>
          </cell>
          <cell r="E12714">
            <v>45175</v>
          </cell>
          <cell r="F12714" t="str">
            <v>ROF</v>
          </cell>
          <cell r="G12714" t="str">
            <v>CI_PIPA</v>
          </cell>
          <cell r="H12714" t="str">
            <v>PC</v>
          </cell>
          <cell r="I12714" t="str">
            <v>CPR</v>
          </cell>
          <cell r="J12714" t="str">
            <v/>
          </cell>
          <cell r="K12714" t="str">
            <v>PD</v>
          </cell>
          <cell r="L12714" t="str">
            <v>3015</v>
          </cell>
          <cell r="M12714" t="str">
            <v>V</v>
          </cell>
          <cell r="N12714">
            <v>5530</v>
          </cell>
        </row>
        <row r="12715">
          <cell r="A12715" t="str">
            <v>RM-UNI-PIP-00-0010</v>
          </cell>
          <cell r="B12715" t="str">
            <v>CINT</v>
          </cell>
          <cell r="C12715" t="str">
            <v/>
          </cell>
          <cell r="D12715" t="str">
            <v>PIPA 40/20 X 1.4 X 6000</v>
          </cell>
          <cell r="E12715">
            <v>44797</v>
          </cell>
          <cell r="F12715" t="str">
            <v>ROF</v>
          </cell>
          <cell r="G12715" t="str">
            <v>CI_PIPA</v>
          </cell>
          <cell r="H12715" t="str">
            <v>PC</v>
          </cell>
          <cell r="I12715" t="str">
            <v>CPR</v>
          </cell>
          <cell r="J12715" t="str">
            <v/>
          </cell>
          <cell r="K12715" t="str">
            <v>PD</v>
          </cell>
          <cell r="L12715" t="str">
            <v>3015</v>
          </cell>
          <cell r="M12715" t="str">
            <v>V</v>
          </cell>
          <cell r="N12715">
            <v>180000</v>
          </cell>
        </row>
        <row r="12716">
          <cell r="A12716" t="str">
            <v>RM-UNI-PIP-00-0011</v>
          </cell>
          <cell r="B12716" t="str">
            <v>CINT</v>
          </cell>
          <cell r="C12716" t="str">
            <v/>
          </cell>
          <cell r="D12716" t="str">
            <v>PIPA 31.8 X 1.2 X 2465</v>
          </cell>
          <cell r="E12716">
            <v>45169</v>
          </cell>
          <cell r="F12716" t="str">
            <v>ROF</v>
          </cell>
          <cell r="G12716" t="str">
            <v>CI_PIPA</v>
          </cell>
          <cell r="H12716" t="str">
            <v>PC</v>
          </cell>
          <cell r="I12716" t="str">
            <v>CPR</v>
          </cell>
          <cell r="J12716" t="str">
            <v/>
          </cell>
          <cell r="K12716" t="str">
            <v>PD</v>
          </cell>
          <cell r="L12716" t="str">
            <v>3015</v>
          </cell>
          <cell r="M12716" t="str">
            <v>V</v>
          </cell>
          <cell r="N12716">
            <v>47046</v>
          </cell>
        </row>
        <row r="12717">
          <cell r="A12717" t="str">
            <v>RM-UNI-PLS-00-0011</v>
          </cell>
          <cell r="B12717" t="str">
            <v>CINT</v>
          </cell>
          <cell r="C12717" t="str">
            <v/>
          </cell>
          <cell r="D12717" t="str">
            <v>END CAP RUBBER 1855</v>
          </cell>
          <cell r="E12717">
            <v>44797</v>
          </cell>
          <cell r="F12717" t="str">
            <v>ROF</v>
          </cell>
          <cell r="G12717" t="str">
            <v>CI_PLSTK</v>
          </cell>
          <cell r="H12717" t="str">
            <v>PC</v>
          </cell>
          <cell r="I12717" t="str">
            <v>CPR</v>
          </cell>
          <cell r="J12717" t="str">
            <v/>
          </cell>
          <cell r="K12717" t="str">
            <v>PD</v>
          </cell>
          <cell r="L12717" t="str">
            <v>3015</v>
          </cell>
          <cell r="M12717" t="str">
            <v>V</v>
          </cell>
          <cell r="N12717">
            <v>1350</v>
          </cell>
        </row>
        <row r="12718">
          <cell r="A12718" t="str">
            <v>RM-UNI-PLS-00-0012</v>
          </cell>
          <cell r="B12718" t="str">
            <v>CINT</v>
          </cell>
          <cell r="C12718" t="str">
            <v/>
          </cell>
          <cell r="D12718" t="str">
            <v>PLASTIC PP ROL 15 X 0.3</v>
          </cell>
          <cell r="E12718">
            <v>44797</v>
          </cell>
          <cell r="F12718" t="str">
            <v>ROF</v>
          </cell>
          <cell r="G12718" t="str">
            <v>CI_PLSTK</v>
          </cell>
          <cell r="H12718" t="str">
            <v>KG</v>
          </cell>
          <cell r="I12718" t="str">
            <v>CPR</v>
          </cell>
          <cell r="J12718" t="str">
            <v/>
          </cell>
          <cell r="K12718" t="str">
            <v>PD</v>
          </cell>
          <cell r="L12718" t="str">
            <v>3015</v>
          </cell>
          <cell r="M12718" t="str">
            <v>V</v>
          </cell>
          <cell r="N12718">
            <v>33135</v>
          </cell>
        </row>
        <row r="12719">
          <cell r="A12719" t="str">
            <v>RM-UNI-RUB-00-0013</v>
          </cell>
          <cell r="B12719" t="str">
            <v>CINT</v>
          </cell>
          <cell r="C12719" t="str">
            <v/>
          </cell>
          <cell r="D12719" t="str">
            <v>RUBBER END CAP SHIRAI 1855</v>
          </cell>
          <cell r="E12719">
            <v>44804</v>
          </cell>
          <cell r="F12719" t="str">
            <v>ROF</v>
          </cell>
          <cell r="G12719" t="str">
            <v>CI_PLSTK</v>
          </cell>
          <cell r="H12719" t="str">
            <v>PC</v>
          </cell>
          <cell r="I12719" t="str">
            <v>CPR</v>
          </cell>
          <cell r="J12719" t="str">
            <v/>
          </cell>
          <cell r="K12719" t="str">
            <v>PD</v>
          </cell>
          <cell r="L12719" t="str">
            <v>3015</v>
          </cell>
          <cell r="M12719" t="str">
            <v>V</v>
          </cell>
          <cell r="N12719">
            <v>1420</v>
          </cell>
        </row>
        <row r="12720">
          <cell r="A12720" t="str">
            <v>RM-UNI-TRX-00-0014</v>
          </cell>
          <cell r="B12720" t="str">
            <v>CINT</v>
          </cell>
          <cell r="C12720" t="str">
            <v/>
          </cell>
          <cell r="D12720" t="str">
            <v>BACK BOARD SEITA L2</v>
          </cell>
          <cell r="E12720">
            <v>44868</v>
          </cell>
          <cell r="F12720" t="str">
            <v>ROF</v>
          </cell>
          <cell r="G12720" t="str">
            <v>CI_BOARD</v>
          </cell>
          <cell r="H12720" t="str">
            <v>PC</v>
          </cell>
          <cell r="I12720" t="str">
            <v>CPR</v>
          </cell>
          <cell r="J12720" t="str">
            <v/>
          </cell>
          <cell r="K12720" t="str">
            <v>PD</v>
          </cell>
          <cell r="L12720" t="str">
            <v>3015</v>
          </cell>
          <cell r="M12720" t="str">
            <v>V</v>
          </cell>
          <cell r="N12720">
            <v>32000</v>
          </cell>
        </row>
        <row r="12721">
          <cell r="A12721" t="str">
            <v>RM-UNI-TRX-00-0015</v>
          </cell>
          <cell r="B12721" t="str">
            <v>CINT</v>
          </cell>
          <cell r="C12721" t="str">
            <v/>
          </cell>
          <cell r="D12721" t="str">
            <v>SEAT BOARD ZAITA S</v>
          </cell>
          <cell r="E12721">
            <v>44868</v>
          </cell>
          <cell r="F12721" t="str">
            <v>ROF</v>
          </cell>
          <cell r="G12721" t="str">
            <v>CI_BOARD</v>
          </cell>
          <cell r="H12721" t="str">
            <v>PC</v>
          </cell>
          <cell r="I12721" t="str">
            <v>CPR</v>
          </cell>
          <cell r="J12721" t="str">
            <v/>
          </cell>
          <cell r="K12721" t="str">
            <v>PD</v>
          </cell>
          <cell r="L12721" t="str">
            <v>3015</v>
          </cell>
          <cell r="M12721" t="str">
            <v>V</v>
          </cell>
          <cell r="N12721">
            <v>55000</v>
          </cell>
        </row>
        <row r="12722">
          <cell r="A12722" t="str">
            <v>RM-UNI-TRX-00-0016</v>
          </cell>
          <cell r="B12722" t="str">
            <v>CINT</v>
          </cell>
          <cell r="C12722" t="str">
            <v/>
          </cell>
          <cell r="D12722" t="str">
            <v>TABLE TOP (JPS) 20 X 592 X 1192</v>
          </cell>
          <cell r="E12722">
            <v>45175</v>
          </cell>
          <cell r="F12722" t="str">
            <v>ROF</v>
          </cell>
          <cell r="G12722" t="str">
            <v>CI_BOARD</v>
          </cell>
          <cell r="H12722" t="str">
            <v>PC</v>
          </cell>
          <cell r="I12722" t="str">
            <v>CPR</v>
          </cell>
          <cell r="J12722" t="str">
            <v/>
          </cell>
          <cell r="K12722" t="str">
            <v>PD</v>
          </cell>
          <cell r="L12722" t="str">
            <v>3015</v>
          </cell>
          <cell r="M12722" t="str">
            <v>V</v>
          </cell>
          <cell r="N12722">
            <v>174501</v>
          </cell>
        </row>
        <row r="12723">
          <cell r="A12723" t="str">
            <v>RM-UNI-TRX-00-0017</v>
          </cell>
          <cell r="B12723" t="str">
            <v>CINT</v>
          </cell>
          <cell r="C12723" t="str">
            <v/>
          </cell>
          <cell r="D12723" t="str">
            <v>TABLE TOP KUMON</v>
          </cell>
          <cell r="E12723">
            <v>44797</v>
          </cell>
          <cell r="F12723" t="str">
            <v>ROF</v>
          </cell>
          <cell r="G12723" t="str">
            <v>CI_BOARD</v>
          </cell>
          <cell r="H12723" t="str">
            <v>PC</v>
          </cell>
          <cell r="I12723" t="str">
            <v>CPR</v>
          </cell>
          <cell r="J12723" t="str">
            <v/>
          </cell>
          <cell r="K12723" t="str">
            <v>PD</v>
          </cell>
          <cell r="L12723" t="str">
            <v>3015</v>
          </cell>
          <cell r="M12723" t="str">
            <v>V</v>
          </cell>
          <cell r="N12723">
            <v>40000</v>
          </cell>
        </row>
        <row r="12724">
          <cell r="A12724" t="str">
            <v>RM-UNI-TRX-00-0018</v>
          </cell>
          <cell r="B12724" t="str">
            <v>CINT</v>
          </cell>
          <cell r="C12724" t="str">
            <v/>
          </cell>
          <cell r="D12724" t="str">
            <v>TABLE TOP LT/LH# 20.2X1200X400</v>
          </cell>
          <cell r="E12724">
            <v>44797</v>
          </cell>
          <cell r="F12724" t="str">
            <v>ROF</v>
          </cell>
          <cell r="G12724" t="str">
            <v>CI_BOARD</v>
          </cell>
          <cell r="H12724" t="str">
            <v>PC</v>
          </cell>
          <cell r="I12724" t="str">
            <v>CPR</v>
          </cell>
          <cell r="J12724" t="str">
            <v/>
          </cell>
          <cell r="K12724" t="str">
            <v>PD</v>
          </cell>
          <cell r="L12724" t="str">
            <v>3015</v>
          </cell>
          <cell r="M12724" t="str">
            <v>V</v>
          </cell>
          <cell r="N12724">
            <v>700000</v>
          </cell>
        </row>
        <row r="12725">
          <cell r="A12725" t="str">
            <v>RM-UNI-TRX-00-0019</v>
          </cell>
          <cell r="B12725" t="str">
            <v>CINT</v>
          </cell>
          <cell r="C12725" t="str">
            <v/>
          </cell>
          <cell r="D12725" t="str">
            <v>TABLE TOP PLYWOOD AICA BLUE</v>
          </cell>
          <cell r="E12725">
            <v>44797</v>
          </cell>
          <cell r="F12725" t="str">
            <v>ROF</v>
          </cell>
          <cell r="G12725" t="str">
            <v>CI_BOARD</v>
          </cell>
          <cell r="H12725" t="str">
            <v>PC</v>
          </cell>
          <cell r="I12725" t="str">
            <v>CPR</v>
          </cell>
          <cell r="J12725" t="str">
            <v/>
          </cell>
          <cell r="K12725" t="str">
            <v>PD</v>
          </cell>
          <cell r="L12725" t="str">
            <v>3015</v>
          </cell>
          <cell r="M12725" t="str">
            <v>V</v>
          </cell>
          <cell r="N12725">
            <v>217720</v>
          </cell>
        </row>
        <row r="12726">
          <cell r="A12726" t="str">
            <v>RM-UNI-TRX-00-0020</v>
          </cell>
          <cell r="B12726" t="str">
            <v>CINT</v>
          </cell>
          <cell r="C12726" t="str">
            <v/>
          </cell>
          <cell r="D12726" t="str">
            <v>TABLE TOP PLYWOOD AICA WHITE</v>
          </cell>
          <cell r="E12726">
            <v>44797</v>
          </cell>
          <cell r="F12726" t="str">
            <v>ROF</v>
          </cell>
          <cell r="G12726" t="str">
            <v>CI_BOARD</v>
          </cell>
          <cell r="H12726" t="str">
            <v>PC</v>
          </cell>
          <cell r="I12726" t="str">
            <v>CPR</v>
          </cell>
          <cell r="J12726" t="str">
            <v/>
          </cell>
          <cell r="K12726" t="str">
            <v>PD</v>
          </cell>
          <cell r="L12726" t="str">
            <v>3015</v>
          </cell>
          <cell r="M12726" t="str">
            <v>V</v>
          </cell>
          <cell r="N12726">
            <v>217720</v>
          </cell>
        </row>
        <row r="12727">
          <cell r="A12727" t="str">
            <v>RM-UNI-TRX-00-0021</v>
          </cell>
          <cell r="B12727" t="str">
            <v>CINT</v>
          </cell>
          <cell r="C12727" t="str">
            <v/>
          </cell>
          <cell r="D12727" t="str">
            <v>TABLE TOP UNIDESK KUMON</v>
          </cell>
          <cell r="E12727">
            <v>44804</v>
          </cell>
          <cell r="F12727" t="str">
            <v>ROF</v>
          </cell>
          <cell r="G12727" t="str">
            <v>CI_BOARD</v>
          </cell>
          <cell r="H12727" t="str">
            <v>PC</v>
          </cell>
          <cell r="I12727" t="str">
            <v>CPR</v>
          </cell>
          <cell r="J12727" t="str">
            <v/>
          </cell>
          <cell r="K12727" t="str">
            <v>PD</v>
          </cell>
          <cell r="L12727" t="str">
            <v>3015</v>
          </cell>
          <cell r="M12727" t="str">
            <v>V</v>
          </cell>
          <cell r="N12727">
            <v>213795</v>
          </cell>
        </row>
        <row r="12728">
          <cell r="A12728" t="str">
            <v>RM-UNI-TRX-SC-0001</v>
          </cell>
          <cell r="B12728" t="str">
            <v>CINT</v>
          </cell>
          <cell r="C12728" t="str">
            <v/>
          </cell>
          <cell r="D12728" t="str">
            <v>TABLE TOP (JPS) 20 X 592 X 1192</v>
          </cell>
          <cell r="E12728">
            <v>44774</v>
          </cell>
          <cell r="F12728" t="str">
            <v>ROF</v>
          </cell>
          <cell r="G12728" t="str">
            <v>CI_BOARD</v>
          </cell>
          <cell r="H12728" t="str">
            <v>PC</v>
          </cell>
          <cell r="I12728" t="str">
            <v>CPR</v>
          </cell>
          <cell r="J12728" t="str">
            <v/>
          </cell>
          <cell r="K12728" t="str">
            <v>PD</v>
          </cell>
          <cell r="L12728" t="str">
            <v>3015</v>
          </cell>
          <cell r="M12728" t="str">
            <v>V</v>
          </cell>
          <cell r="N12728">
            <v>130000</v>
          </cell>
        </row>
        <row r="12729">
          <cell r="A12729" t="str">
            <v>RM-VEL-OSC-GI-0001</v>
          </cell>
          <cell r="B12729" t="str">
            <v>CINT</v>
          </cell>
          <cell r="C12729" t="str">
            <v/>
          </cell>
          <cell r="D12729" t="str">
            <v>BACK COVER-2 VISTA ORANGE I12</v>
          </cell>
          <cell r="E12729">
            <v>0</v>
          </cell>
          <cell r="F12729" t="str">
            <v>ROF</v>
          </cell>
          <cell r="G12729" t="str">
            <v>CI_KAIN</v>
          </cell>
          <cell r="H12729" t="str">
            <v>PC</v>
          </cell>
          <cell r="I12729" t="str">
            <v>CPR</v>
          </cell>
          <cell r="J12729" t="str">
            <v/>
          </cell>
          <cell r="K12729" t="str">
            <v>PD</v>
          </cell>
          <cell r="L12729" t="str">
            <v>3015</v>
          </cell>
          <cell r="M12729" t="str">
            <v>V</v>
          </cell>
          <cell r="N12729">
            <v>9286</v>
          </cell>
        </row>
        <row r="12730">
          <cell r="A12730" t="str">
            <v>RM-VEL-PLS-00-0022</v>
          </cell>
          <cell r="B12730" t="str">
            <v>CINT</v>
          </cell>
          <cell r="C12730" t="str">
            <v/>
          </cell>
          <cell r="D12730" t="str">
            <v>BED HEAD AND FOOT BOARD 92 X 42 CM</v>
          </cell>
          <cell r="E12730">
            <v>44797</v>
          </cell>
          <cell r="F12730" t="str">
            <v>ROF</v>
          </cell>
          <cell r="G12730" t="str">
            <v>CI_PLSTK</v>
          </cell>
          <cell r="H12730" t="str">
            <v>PC</v>
          </cell>
          <cell r="I12730" t="str">
            <v>CPR</v>
          </cell>
          <cell r="J12730" t="str">
            <v/>
          </cell>
          <cell r="K12730" t="str">
            <v>PD</v>
          </cell>
          <cell r="L12730" t="str">
            <v>3015</v>
          </cell>
          <cell r="M12730" t="str">
            <v>V</v>
          </cell>
          <cell r="N12730">
            <v>700000</v>
          </cell>
        </row>
        <row r="12731">
          <cell r="A12731" t="str">
            <v>RM-VEL-PLS-00-0023</v>
          </cell>
          <cell r="B12731" t="str">
            <v>CINT</v>
          </cell>
          <cell r="C12731" t="str">
            <v/>
          </cell>
          <cell r="D12731" t="str">
            <v>CAP PLASTIC PIPA 25/38 ALUMUNIUM VELBED</v>
          </cell>
          <cell r="E12731">
            <v>44797</v>
          </cell>
          <cell r="F12731" t="str">
            <v>ROF</v>
          </cell>
          <cell r="G12731" t="str">
            <v>CI_PLSTK</v>
          </cell>
          <cell r="H12731" t="str">
            <v>PC</v>
          </cell>
          <cell r="I12731" t="str">
            <v>CPR</v>
          </cell>
          <cell r="J12731" t="str">
            <v/>
          </cell>
          <cell r="K12731" t="str">
            <v>PD</v>
          </cell>
          <cell r="L12731" t="str">
            <v>3015</v>
          </cell>
          <cell r="M12731" t="str">
            <v>V</v>
          </cell>
          <cell r="N12731">
            <v>7500</v>
          </cell>
        </row>
        <row r="12732">
          <cell r="A12732" t="str">
            <v>RM-VEL-PLT-00-0001</v>
          </cell>
          <cell r="B12732" t="str">
            <v>CINT</v>
          </cell>
          <cell r="C12732" t="str">
            <v/>
          </cell>
          <cell r="D12732" t="str">
            <v>CENTER BRAKET R</v>
          </cell>
          <cell r="E12732">
            <v>0</v>
          </cell>
          <cell r="F12732" t="str">
            <v>ROF</v>
          </cell>
          <cell r="G12732" t="str">
            <v>CI_PLAT</v>
          </cell>
          <cell r="H12732" t="str">
            <v>PC</v>
          </cell>
          <cell r="I12732" t="str">
            <v>CPR</v>
          </cell>
          <cell r="J12732" t="str">
            <v/>
          </cell>
          <cell r="K12732" t="str">
            <v>PD</v>
          </cell>
          <cell r="L12732" t="str">
            <v>3015</v>
          </cell>
          <cell r="M12732" t="str">
            <v>V</v>
          </cell>
          <cell r="N12732">
            <v>63000</v>
          </cell>
        </row>
        <row r="12733">
          <cell r="A12733" t="str">
            <v>RM-VEL-PLT-00-0002</v>
          </cell>
          <cell r="B12733" t="str">
            <v>CINT</v>
          </cell>
          <cell r="C12733" t="str">
            <v/>
          </cell>
          <cell r="D12733" t="str">
            <v>CENTER BRAKET L</v>
          </cell>
          <cell r="E12733">
            <v>0</v>
          </cell>
          <cell r="F12733" t="str">
            <v>ROF</v>
          </cell>
          <cell r="G12733" t="str">
            <v>CI_PLAT</v>
          </cell>
          <cell r="H12733" t="str">
            <v>PC</v>
          </cell>
          <cell r="I12733" t="str">
            <v>CPR</v>
          </cell>
          <cell r="J12733" t="str">
            <v/>
          </cell>
          <cell r="K12733" t="str">
            <v>PD</v>
          </cell>
          <cell r="L12733" t="str">
            <v>3015</v>
          </cell>
          <cell r="M12733" t="str">
            <v>V</v>
          </cell>
          <cell r="N12733">
            <v>63000</v>
          </cell>
        </row>
        <row r="12734">
          <cell r="A12734" t="str">
            <v>RM-VEL-PLT-00-0003</v>
          </cell>
          <cell r="B12734" t="str">
            <v>CINT</v>
          </cell>
          <cell r="C12734" t="str">
            <v/>
          </cell>
          <cell r="D12734" t="str">
            <v>BRACKET LEG CENTER VELBED BLACK DOFF</v>
          </cell>
          <cell r="E12734">
            <v>0</v>
          </cell>
          <cell r="F12734" t="str">
            <v>ROF</v>
          </cell>
          <cell r="G12734" t="str">
            <v>CI_PLAT</v>
          </cell>
          <cell r="H12734" t="str">
            <v>PC</v>
          </cell>
          <cell r="I12734" t="str">
            <v>CPR</v>
          </cell>
          <cell r="J12734" t="str">
            <v/>
          </cell>
          <cell r="K12734" t="str">
            <v>PD</v>
          </cell>
          <cell r="L12734" t="str">
            <v>3015</v>
          </cell>
          <cell r="M12734" t="str">
            <v>V</v>
          </cell>
          <cell r="N12734">
            <v>36000</v>
          </cell>
        </row>
        <row r="12735">
          <cell r="A12735" t="str">
            <v>RM-VIS-000-00-0024</v>
          </cell>
          <cell r="B12735" t="str">
            <v>CINT</v>
          </cell>
          <cell r="C12735" t="str">
            <v/>
          </cell>
          <cell r="D12735" t="str">
            <v>VISSO (BACK &amp; SEAT : BLACK)</v>
          </cell>
          <cell r="E12735">
            <v>44802</v>
          </cell>
          <cell r="F12735" t="str">
            <v>ROF</v>
          </cell>
          <cell r="G12735" t="str">
            <v>CI_OTH</v>
          </cell>
          <cell r="H12735" t="str">
            <v>PC</v>
          </cell>
          <cell r="I12735" t="str">
            <v>CPR</v>
          </cell>
          <cell r="J12735" t="str">
            <v/>
          </cell>
          <cell r="K12735" t="str">
            <v>PD</v>
          </cell>
          <cell r="L12735" t="str">
            <v>3015</v>
          </cell>
          <cell r="M12735" t="str">
            <v>V</v>
          </cell>
          <cell r="N12735">
            <v>335298</v>
          </cell>
        </row>
        <row r="12736">
          <cell r="A12736" t="str">
            <v>RM-VIS-000-00-0025</v>
          </cell>
          <cell r="B12736" t="str">
            <v>CINT</v>
          </cell>
          <cell r="C12736" t="str">
            <v/>
          </cell>
          <cell r="D12736" t="str">
            <v>VISSO (STARBASE, MECHANISM)</v>
          </cell>
          <cell r="E12736">
            <v>44814</v>
          </cell>
          <cell r="F12736" t="str">
            <v>ROF</v>
          </cell>
          <cell r="G12736" t="str">
            <v>CI_OTH</v>
          </cell>
          <cell r="H12736" t="str">
            <v>PC</v>
          </cell>
          <cell r="I12736" t="str">
            <v>CPR</v>
          </cell>
          <cell r="J12736" t="str">
            <v/>
          </cell>
          <cell r="K12736" t="str">
            <v>PD</v>
          </cell>
          <cell r="L12736" t="str">
            <v>3015</v>
          </cell>
          <cell r="M12736" t="str">
            <v>V</v>
          </cell>
          <cell r="N12736">
            <v>335298</v>
          </cell>
        </row>
        <row r="12737">
          <cell r="A12737" t="str">
            <v>RM-VIS-ACC-00-0026</v>
          </cell>
          <cell r="B12737" t="str">
            <v>CINT</v>
          </cell>
          <cell r="C12737" t="str">
            <v/>
          </cell>
          <cell r="D12737" t="str">
            <v>ACCESSORIES BACK CUSHION-1 VISTA</v>
          </cell>
          <cell r="E12737">
            <v>44804</v>
          </cell>
          <cell r="F12737" t="str">
            <v>ROF</v>
          </cell>
          <cell r="G12737" t="str">
            <v>CI_OTH</v>
          </cell>
          <cell r="H12737" t="str">
            <v>PC</v>
          </cell>
          <cell r="I12737" t="str">
            <v>CPR</v>
          </cell>
          <cell r="J12737" t="str">
            <v/>
          </cell>
          <cell r="K12737" t="str">
            <v>PD</v>
          </cell>
          <cell r="L12737" t="str">
            <v>3015</v>
          </cell>
          <cell r="M12737" t="str">
            <v>V</v>
          </cell>
          <cell r="N12737">
            <v>0</v>
          </cell>
        </row>
        <row r="12738">
          <cell r="A12738" t="str">
            <v>RM-VIS-ACC-00-0027</v>
          </cell>
          <cell r="B12738" t="str">
            <v>CINT</v>
          </cell>
          <cell r="C12738" t="str">
            <v/>
          </cell>
          <cell r="D12738" t="str">
            <v>ACCESSORIES BACK CUSHION-2 VISTA</v>
          </cell>
          <cell r="E12738">
            <v>44903</v>
          </cell>
          <cell r="F12738" t="str">
            <v>ROF</v>
          </cell>
          <cell r="G12738" t="str">
            <v>CI_OTH</v>
          </cell>
          <cell r="H12738" t="str">
            <v>PC</v>
          </cell>
          <cell r="I12738" t="str">
            <v>CPR</v>
          </cell>
          <cell r="J12738" t="str">
            <v/>
          </cell>
          <cell r="K12738" t="str">
            <v>PD</v>
          </cell>
          <cell r="L12738" t="str">
            <v>3015</v>
          </cell>
          <cell r="M12738" t="str">
            <v>V</v>
          </cell>
          <cell r="N12738">
            <v>0</v>
          </cell>
        </row>
        <row r="12739">
          <cell r="A12739" t="str">
            <v>RM-VIS-ACC-00-0028</v>
          </cell>
          <cell r="B12739" t="str">
            <v>CINT</v>
          </cell>
          <cell r="C12739" t="str">
            <v/>
          </cell>
          <cell r="D12739" t="str">
            <v>ACCESSORIES SEAT CUSHION VISTA</v>
          </cell>
          <cell r="E12739">
            <v>44819</v>
          </cell>
          <cell r="F12739" t="str">
            <v>ROF</v>
          </cell>
          <cell r="G12739" t="str">
            <v>CI_OTH</v>
          </cell>
          <cell r="H12739" t="str">
            <v>PC</v>
          </cell>
          <cell r="I12739" t="str">
            <v>CPR</v>
          </cell>
          <cell r="J12739" t="str">
            <v/>
          </cell>
          <cell r="K12739" t="str">
            <v>PD</v>
          </cell>
          <cell r="L12739" t="str">
            <v>3015</v>
          </cell>
          <cell r="M12739" t="str">
            <v>V</v>
          </cell>
          <cell r="N12739">
            <v>26534</v>
          </cell>
        </row>
        <row r="12740">
          <cell r="A12740" t="str">
            <v>RM-VIS-ACC-00-0029</v>
          </cell>
          <cell r="B12740" t="str">
            <v>CINT</v>
          </cell>
          <cell r="C12740" t="str">
            <v/>
          </cell>
          <cell r="D12740" t="str">
            <v>ACCESSORIES VISTA</v>
          </cell>
          <cell r="E12740">
            <v>45232</v>
          </cell>
          <cell r="F12740" t="str">
            <v>ROF</v>
          </cell>
          <cell r="G12740" t="str">
            <v>CI_OTH</v>
          </cell>
          <cell r="H12740" t="str">
            <v>PC</v>
          </cell>
          <cell r="I12740" t="str">
            <v>CPR</v>
          </cell>
          <cell r="J12740" t="str">
            <v/>
          </cell>
          <cell r="K12740" t="str">
            <v>PD</v>
          </cell>
          <cell r="L12740" t="str">
            <v>3015</v>
          </cell>
          <cell r="M12740" t="str">
            <v>V</v>
          </cell>
          <cell r="N12740">
            <v>0</v>
          </cell>
        </row>
        <row r="12741">
          <cell r="A12741" t="str">
            <v>RM-VIS-ACC-00-0030</v>
          </cell>
          <cell r="B12741" t="str">
            <v>CINT</v>
          </cell>
          <cell r="C12741" t="str">
            <v/>
          </cell>
          <cell r="D12741" t="str">
            <v>ACSESORIES VISTA</v>
          </cell>
          <cell r="E12741">
            <v>44797</v>
          </cell>
          <cell r="F12741" t="str">
            <v>ROF</v>
          </cell>
          <cell r="G12741" t="str">
            <v>CI_OTH</v>
          </cell>
          <cell r="H12741" t="str">
            <v>PC</v>
          </cell>
          <cell r="I12741" t="str">
            <v>CPR</v>
          </cell>
          <cell r="J12741" t="str">
            <v/>
          </cell>
          <cell r="K12741" t="str">
            <v>PD</v>
          </cell>
          <cell r="L12741" t="str">
            <v>3015</v>
          </cell>
          <cell r="M12741" t="str">
            <v>V</v>
          </cell>
          <cell r="N12741">
            <v>0</v>
          </cell>
        </row>
        <row r="12742">
          <cell r="A12742" t="str">
            <v>RM-VIS-DUS-00-0031</v>
          </cell>
          <cell r="B12742" t="str">
            <v>CINT</v>
          </cell>
          <cell r="C12742" t="str">
            <v/>
          </cell>
          <cell r="D12742" t="str">
            <v>PACK CASE LEG VISTA</v>
          </cell>
          <cell r="E12742">
            <v>44797</v>
          </cell>
          <cell r="F12742" t="str">
            <v>ROF</v>
          </cell>
          <cell r="G12742" t="str">
            <v>CI_DUS</v>
          </cell>
          <cell r="H12742" t="str">
            <v>PC</v>
          </cell>
          <cell r="I12742" t="str">
            <v>CPR</v>
          </cell>
          <cell r="J12742" t="str">
            <v/>
          </cell>
          <cell r="K12742" t="str">
            <v>PD</v>
          </cell>
          <cell r="L12742" t="str">
            <v>3015</v>
          </cell>
          <cell r="M12742" t="str">
            <v>V</v>
          </cell>
          <cell r="N12742">
            <v>15770</v>
          </cell>
        </row>
        <row r="12743">
          <cell r="A12743" t="str">
            <v>RM-VIS-DUS-00-0032</v>
          </cell>
          <cell r="B12743" t="str">
            <v>CINT</v>
          </cell>
          <cell r="C12743" t="str">
            <v/>
          </cell>
          <cell r="D12743" t="str">
            <v>PACK CASE S/B VISTA</v>
          </cell>
          <cell r="E12743">
            <v>44797</v>
          </cell>
          <cell r="F12743" t="str">
            <v>ROF</v>
          </cell>
          <cell r="G12743" t="str">
            <v>CI_DUS</v>
          </cell>
          <cell r="H12743" t="str">
            <v>PC</v>
          </cell>
          <cell r="I12743" t="str">
            <v>CPR</v>
          </cell>
          <cell r="J12743" t="str">
            <v/>
          </cell>
          <cell r="K12743" t="str">
            <v>PD</v>
          </cell>
          <cell r="L12743" t="str">
            <v>3015</v>
          </cell>
          <cell r="M12743" t="str">
            <v>V</v>
          </cell>
          <cell r="N12743">
            <v>17840</v>
          </cell>
        </row>
        <row r="12744">
          <cell r="A12744" t="str">
            <v>RM-VIS-DUS-00-0033</v>
          </cell>
          <cell r="B12744" t="str">
            <v>CINT</v>
          </cell>
          <cell r="C12744" t="str">
            <v/>
          </cell>
          <cell r="D12744" t="str">
            <v>PACK CASE VISTA 650X440X450</v>
          </cell>
          <cell r="E12744">
            <v>45232</v>
          </cell>
          <cell r="F12744" t="str">
            <v>ROF</v>
          </cell>
          <cell r="G12744" t="str">
            <v>CI_DUS</v>
          </cell>
          <cell r="H12744" t="str">
            <v>PC</v>
          </cell>
          <cell r="I12744" t="str">
            <v>CPR</v>
          </cell>
          <cell r="J12744" t="str">
            <v/>
          </cell>
          <cell r="K12744" t="str">
            <v>PD</v>
          </cell>
          <cell r="L12744" t="str">
            <v>3015</v>
          </cell>
          <cell r="M12744" t="str">
            <v>V</v>
          </cell>
          <cell r="N12744">
            <v>18374</v>
          </cell>
        </row>
        <row r="12745">
          <cell r="A12745" t="str">
            <v>RM-VIS-DUS-00-0034</v>
          </cell>
          <cell r="B12745" t="str">
            <v>CINT</v>
          </cell>
          <cell r="C12745" t="str">
            <v/>
          </cell>
          <cell r="D12745" t="str">
            <v>PACK CASE VISTA SMILE CRPRTION</v>
          </cell>
          <cell r="E12745">
            <v>44797</v>
          </cell>
          <cell r="F12745" t="str">
            <v>ROF</v>
          </cell>
          <cell r="G12745" t="str">
            <v>CI_DUS</v>
          </cell>
          <cell r="H12745" t="str">
            <v>PC</v>
          </cell>
          <cell r="I12745" t="str">
            <v>CPR</v>
          </cell>
          <cell r="J12745" t="str">
            <v/>
          </cell>
          <cell r="K12745" t="str">
            <v>PD</v>
          </cell>
          <cell r="L12745" t="str">
            <v>3015</v>
          </cell>
          <cell r="M12745" t="str">
            <v>V</v>
          </cell>
          <cell r="N12745">
            <v>25470</v>
          </cell>
        </row>
        <row r="12746">
          <cell r="A12746" t="str">
            <v>RM-VIS-DUS-00-0035</v>
          </cell>
          <cell r="B12746" t="str">
            <v>CINT</v>
          </cell>
          <cell r="C12746" t="str">
            <v/>
          </cell>
          <cell r="D12746" t="str">
            <v>PACKING CASE VISION 1</v>
          </cell>
          <cell r="E12746">
            <v>44966</v>
          </cell>
          <cell r="F12746" t="str">
            <v>ROF</v>
          </cell>
          <cell r="G12746" t="str">
            <v>CI_DUS</v>
          </cell>
          <cell r="H12746" t="str">
            <v>PC</v>
          </cell>
          <cell r="I12746" t="str">
            <v>CPR</v>
          </cell>
          <cell r="J12746" t="str">
            <v/>
          </cell>
          <cell r="K12746" t="str">
            <v>PD</v>
          </cell>
          <cell r="L12746" t="str">
            <v>3015</v>
          </cell>
          <cell r="M12746" t="str">
            <v>V</v>
          </cell>
          <cell r="N12746">
            <v>16275</v>
          </cell>
        </row>
        <row r="12747">
          <cell r="A12747" t="str">
            <v>RM-VIS-DUS-00-0036</v>
          </cell>
          <cell r="B12747" t="str">
            <v>CINT</v>
          </cell>
          <cell r="C12747" t="str">
            <v/>
          </cell>
          <cell r="D12747" t="str">
            <v>PACKING CASE VISION 1 FOR LEG</v>
          </cell>
          <cell r="E12747">
            <v>45169</v>
          </cell>
          <cell r="F12747" t="str">
            <v>ROF</v>
          </cell>
          <cell r="G12747" t="str">
            <v>CI_DUS</v>
          </cell>
          <cell r="H12747" t="str">
            <v>PC</v>
          </cell>
          <cell r="I12747" t="str">
            <v>CPR</v>
          </cell>
          <cell r="J12747" t="str">
            <v/>
          </cell>
          <cell r="K12747" t="str">
            <v>PD</v>
          </cell>
          <cell r="L12747" t="str">
            <v>3015</v>
          </cell>
          <cell r="M12747" t="str">
            <v>V</v>
          </cell>
          <cell r="N12747">
            <v>2325</v>
          </cell>
        </row>
        <row r="12748">
          <cell r="A12748" t="str">
            <v>RM-VIS-FAB-00-0037</v>
          </cell>
          <cell r="B12748" t="str">
            <v>CINT</v>
          </cell>
          <cell r="C12748" t="str">
            <v/>
          </cell>
          <cell r="D12748" t="str">
            <v>KAIN ALABAMA NO. 16B</v>
          </cell>
          <cell r="E12748">
            <v>44797</v>
          </cell>
          <cell r="F12748" t="str">
            <v>ROF</v>
          </cell>
          <cell r="G12748" t="str">
            <v>CI_KAIN</v>
          </cell>
          <cell r="H12748" t="str">
            <v>M</v>
          </cell>
          <cell r="I12748" t="str">
            <v>CPR</v>
          </cell>
          <cell r="J12748" t="str">
            <v/>
          </cell>
          <cell r="K12748" t="str">
            <v>PD</v>
          </cell>
          <cell r="L12748" t="str">
            <v>3015</v>
          </cell>
          <cell r="M12748" t="str">
            <v>V</v>
          </cell>
          <cell r="N12748">
            <v>64909</v>
          </cell>
        </row>
        <row r="12749">
          <cell r="A12749" t="str">
            <v>RM-VIS-FAB-00-0038</v>
          </cell>
          <cell r="B12749" t="str">
            <v>CINT</v>
          </cell>
          <cell r="C12749" t="str">
            <v/>
          </cell>
          <cell r="D12749" t="str">
            <v>KAIN LISBURN 223 - MOSAK BLUE</v>
          </cell>
          <cell r="E12749">
            <v>44797</v>
          </cell>
          <cell r="F12749" t="str">
            <v>ROF</v>
          </cell>
          <cell r="G12749" t="str">
            <v>CI_KAIN</v>
          </cell>
          <cell r="H12749" t="str">
            <v>M</v>
          </cell>
          <cell r="I12749" t="str">
            <v>CPR</v>
          </cell>
          <cell r="J12749" t="str">
            <v/>
          </cell>
          <cell r="K12749" t="str">
            <v>PD</v>
          </cell>
          <cell r="L12749" t="str">
            <v>3015</v>
          </cell>
          <cell r="M12749" t="str">
            <v>V</v>
          </cell>
          <cell r="N12749">
            <v>37864</v>
          </cell>
        </row>
        <row r="12750">
          <cell r="A12750" t="str">
            <v>RM-VIS-FAB-00-0039</v>
          </cell>
          <cell r="B12750" t="str">
            <v>CINT</v>
          </cell>
          <cell r="C12750" t="str">
            <v/>
          </cell>
          <cell r="D12750" t="str">
            <v>KAIN OLYFIN NO.1106</v>
          </cell>
          <cell r="E12750">
            <v>44797</v>
          </cell>
          <cell r="F12750" t="str">
            <v>ROF</v>
          </cell>
          <cell r="G12750" t="str">
            <v>CI_KAIN</v>
          </cell>
          <cell r="H12750" t="str">
            <v>M</v>
          </cell>
          <cell r="I12750" t="str">
            <v>CPR</v>
          </cell>
          <cell r="J12750" t="str">
            <v/>
          </cell>
          <cell r="K12750" t="str">
            <v>PD</v>
          </cell>
          <cell r="L12750" t="str">
            <v>3015</v>
          </cell>
          <cell r="M12750" t="str">
            <v>V</v>
          </cell>
          <cell r="N12750">
            <v>40000</v>
          </cell>
        </row>
        <row r="12751">
          <cell r="A12751" t="str">
            <v>RM-VIS-FAB-00-0040</v>
          </cell>
          <cell r="B12751" t="str">
            <v>CINT</v>
          </cell>
          <cell r="C12751" t="str">
            <v/>
          </cell>
          <cell r="D12751" t="str">
            <v>BACK COVER-1 VISTA GREEN I13</v>
          </cell>
          <cell r="E12751">
            <v>44903</v>
          </cell>
          <cell r="F12751" t="str">
            <v>ROF</v>
          </cell>
          <cell r="G12751" t="str">
            <v>CI_KAIN</v>
          </cell>
          <cell r="H12751" t="str">
            <v>PC</v>
          </cell>
          <cell r="I12751" t="str">
            <v>CPR</v>
          </cell>
          <cell r="J12751" t="str">
            <v/>
          </cell>
          <cell r="K12751" t="str">
            <v>PD</v>
          </cell>
          <cell r="L12751" t="str">
            <v>3015</v>
          </cell>
          <cell r="M12751" t="str">
            <v>V</v>
          </cell>
          <cell r="N12751">
            <v>5382</v>
          </cell>
        </row>
        <row r="12752">
          <cell r="A12752" t="str">
            <v>RM-VIS-FAB-00-0041</v>
          </cell>
          <cell r="B12752" t="str">
            <v>CINT</v>
          </cell>
          <cell r="C12752" t="str">
            <v/>
          </cell>
          <cell r="D12752" t="str">
            <v>BACK COVER-2 VISTA GREEN I13</v>
          </cell>
          <cell r="E12752">
            <v>44903</v>
          </cell>
          <cell r="F12752" t="str">
            <v>ROF</v>
          </cell>
          <cell r="G12752" t="str">
            <v>CI_KAIN</v>
          </cell>
          <cell r="H12752" t="str">
            <v>PC</v>
          </cell>
          <cell r="I12752" t="str">
            <v>CPR</v>
          </cell>
          <cell r="J12752" t="str">
            <v/>
          </cell>
          <cell r="K12752" t="str">
            <v>PD</v>
          </cell>
          <cell r="L12752" t="str">
            <v>3015</v>
          </cell>
          <cell r="M12752" t="str">
            <v>V</v>
          </cell>
          <cell r="N12752">
            <v>4865</v>
          </cell>
        </row>
        <row r="12753">
          <cell r="A12753" t="str">
            <v>RM-VIS-FAB-00-0042</v>
          </cell>
          <cell r="B12753" t="str">
            <v>CINT</v>
          </cell>
          <cell r="C12753" t="str">
            <v/>
          </cell>
          <cell r="D12753" t="str">
            <v>SEAT COVER VISTA GREEN I13</v>
          </cell>
          <cell r="E12753">
            <v>44903</v>
          </cell>
          <cell r="F12753" t="str">
            <v>ROF</v>
          </cell>
          <cell r="G12753" t="str">
            <v>CI_KAIN</v>
          </cell>
          <cell r="H12753" t="str">
            <v>PC</v>
          </cell>
          <cell r="I12753" t="str">
            <v>CPR</v>
          </cell>
          <cell r="J12753" t="str">
            <v/>
          </cell>
          <cell r="K12753" t="str">
            <v>PD</v>
          </cell>
          <cell r="L12753" t="str">
            <v>3015</v>
          </cell>
          <cell r="M12753" t="str">
            <v>V</v>
          </cell>
          <cell r="N12753">
            <v>8727</v>
          </cell>
        </row>
        <row r="12754">
          <cell r="A12754" t="str">
            <v>RM-VIS-FAB-GI-0001</v>
          </cell>
          <cell r="B12754" t="str">
            <v>CINT</v>
          </cell>
          <cell r="C12754" t="str">
            <v/>
          </cell>
          <cell r="D12754" t="str">
            <v>BACK COVER-1 VISTA BIRU Y1</v>
          </cell>
          <cell r="E12754">
            <v>44797</v>
          </cell>
          <cell r="F12754" t="str">
            <v>ROF</v>
          </cell>
          <cell r="G12754" t="str">
            <v>CI_KAIN</v>
          </cell>
          <cell r="H12754" t="str">
            <v>PC</v>
          </cell>
          <cell r="I12754" t="str">
            <v>CPR</v>
          </cell>
          <cell r="J12754" t="str">
            <v/>
          </cell>
          <cell r="K12754" t="str">
            <v>PD</v>
          </cell>
          <cell r="L12754" t="str">
            <v>3015</v>
          </cell>
          <cell r="M12754" t="str">
            <v>V</v>
          </cell>
          <cell r="N12754">
            <v>14266</v>
          </cell>
        </row>
        <row r="12755">
          <cell r="A12755" t="str">
            <v>RM-VIS-FAB-GI-0002</v>
          </cell>
          <cell r="B12755" t="str">
            <v>CINT</v>
          </cell>
          <cell r="C12755" t="str">
            <v/>
          </cell>
          <cell r="D12755" t="str">
            <v>BACK COVER-1 VISTA BLUE D1</v>
          </cell>
          <cell r="E12755">
            <v>44797</v>
          </cell>
          <cell r="F12755" t="str">
            <v>ROF</v>
          </cell>
          <cell r="G12755" t="str">
            <v>CI_KAIN</v>
          </cell>
          <cell r="H12755" t="str">
            <v>PC</v>
          </cell>
          <cell r="I12755" t="str">
            <v>CPR</v>
          </cell>
          <cell r="J12755" t="str">
            <v/>
          </cell>
          <cell r="K12755" t="str">
            <v>PD</v>
          </cell>
          <cell r="L12755" t="str">
            <v>3015</v>
          </cell>
          <cell r="M12755" t="str">
            <v>V</v>
          </cell>
          <cell r="N12755">
            <v>14266</v>
          </cell>
        </row>
        <row r="12756">
          <cell r="A12756" t="str">
            <v>RM-VIS-FAB-GI-0003</v>
          </cell>
          <cell r="B12756" t="str">
            <v>CINT</v>
          </cell>
          <cell r="C12756" t="str">
            <v/>
          </cell>
          <cell r="D12756" t="str">
            <v>BACK COVER-1 VISTA BLUE FLORA</v>
          </cell>
          <cell r="E12756">
            <v>44797</v>
          </cell>
          <cell r="F12756" t="str">
            <v>ROF</v>
          </cell>
          <cell r="G12756" t="str">
            <v>CI_KAIN</v>
          </cell>
          <cell r="H12756" t="str">
            <v>PC</v>
          </cell>
          <cell r="I12756" t="str">
            <v>CPR</v>
          </cell>
          <cell r="J12756" t="str">
            <v/>
          </cell>
          <cell r="K12756" t="str">
            <v>PD</v>
          </cell>
          <cell r="L12756" t="str">
            <v>3015</v>
          </cell>
          <cell r="M12756" t="str">
            <v>V</v>
          </cell>
          <cell r="N12756">
            <v>14266</v>
          </cell>
        </row>
        <row r="12757">
          <cell r="A12757" t="str">
            <v>RM-VIS-FAB-GI-0004</v>
          </cell>
          <cell r="B12757" t="str">
            <v>CINT</v>
          </cell>
          <cell r="C12757" t="str">
            <v/>
          </cell>
          <cell r="D12757" t="str">
            <v>BACK COVER-1 VISTA C6</v>
          </cell>
          <cell r="E12757">
            <v>44797</v>
          </cell>
          <cell r="F12757" t="str">
            <v>ROF</v>
          </cell>
          <cell r="G12757" t="str">
            <v>CI_KAIN</v>
          </cell>
          <cell r="H12757" t="str">
            <v>PC</v>
          </cell>
          <cell r="I12757" t="str">
            <v>CPR</v>
          </cell>
          <cell r="J12757" t="str">
            <v/>
          </cell>
          <cell r="K12757" t="str">
            <v>PD</v>
          </cell>
          <cell r="L12757" t="str">
            <v>3015</v>
          </cell>
          <cell r="M12757" t="str">
            <v>V</v>
          </cell>
          <cell r="N12757">
            <v>14266</v>
          </cell>
        </row>
        <row r="12758">
          <cell r="A12758" t="str">
            <v>RM-VIS-FAB-GI-0005</v>
          </cell>
          <cell r="B12758" t="str">
            <v>CINT</v>
          </cell>
          <cell r="C12758" t="str">
            <v/>
          </cell>
          <cell r="D12758" t="str">
            <v>BACK COVER-1 VISTA CREAM N5</v>
          </cell>
          <cell r="E12758">
            <v>44797</v>
          </cell>
          <cell r="F12758" t="str">
            <v>ROF</v>
          </cell>
          <cell r="G12758" t="str">
            <v>CI_KAIN</v>
          </cell>
          <cell r="H12758" t="str">
            <v>PC</v>
          </cell>
          <cell r="I12758" t="str">
            <v>CPR</v>
          </cell>
          <cell r="J12758" t="str">
            <v/>
          </cell>
          <cell r="K12758" t="str">
            <v>PD</v>
          </cell>
          <cell r="L12758" t="str">
            <v>3015</v>
          </cell>
          <cell r="M12758" t="str">
            <v>V</v>
          </cell>
          <cell r="N12758">
            <v>7349</v>
          </cell>
        </row>
        <row r="12759">
          <cell r="A12759" t="str">
            <v>RM-VIS-FAB-GI-0006</v>
          </cell>
          <cell r="B12759" t="str">
            <v>CINT</v>
          </cell>
          <cell r="C12759" t="str">
            <v/>
          </cell>
          <cell r="D12759" t="str">
            <v>BACK COVER-1 VISTA D3</v>
          </cell>
          <cell r="E12759">
            <v>44797</v>
          </cell>
          <cell r="F12759" t="str">
            <v>ROF</v>
          </cell>
          <cell r="G12759" t="str">
            <v>CI_KAIN</v>
          </cell>
          <cell r="H12759" t="str">
            <v>PC</v>
          </cell>
          <cell r="I12759" t="str">
            <v>CPR</v>
          </cell>
          <cell r="J12759" t="str">
            <v/>
          </cell>
          <cell r="K12759" t="str">
            <v>PD</v>
          </cell>
          <cell r="L12759" t="str">
            <v>3015</v>
          </cell>
          <cell r="M12759" t="str">
            <v>V</v>
          </cell>
          <cell r="N12759">
            <v>14266</v>
          </cell>
        </row>
        <row r="12760">
          <cell r="A12760" t="str">
            <v>RM-VIS-FAB-GI-0007</v>
          </cell>
          <cell r="B12760" t="str">
            <v>CINT</v>
          </cell>
          <cell r="C12760" t="str">
            <v/>
          </cell>
          <cell r="D12760" t="str">
            <v>BACK COVER-1 VISTA D7</v>
          </cell>
          <cell r="E12760">
            <v>45131</v>
          </cell>
          <cell r="F12760" t="str">
            <v>ROF</v>
          </cell>
          <cell r="G12760" t="str">
            <v>CI_KAIN</v>
          </cell>
          <cell r="H12760" t="str">
            <v>PC</v>
          </cell>
          <cell r="I12760" t="str">
            <v>CPR</v>
          </cell>
          <cell r="J12760" t="str">
            <v/>
          </cell>
          <cell r="K12760" t="str">
            <v>PD</v>
          </cell>
          <cell r="L12760" t="str">
            <v>3015</v>
          </cell>
          <cell r="M12760" t="str">
            <v>V</v>
          </cell>
          <cell r="N12760">
            <v>10046</v>
          </cell>
        </row>
        <row r="12761">
          <cell r="A12761" t="str">
            <v>RM-VIS-FAB-GI-0008</v>
          </cell>
          <cell r="B12761" t="str">
            <v>CINT</v>
          </cell>
          <cell r="C12761" t="str">
            <v/>
          </cell>
          <cell r="D12761" t="str">
            <v>BACK COVER-1 VISTA L12</v>
          </cell>
          <cell r="E12761">
            <v>44804</v>
          </cell>
          <cell r="F12761" t="str">
            <v>ROF</v>
          </cell>
          <cell r="G12761" t="str">
            <v>CI_KAIN</v>
          </cell>
          <cell r="H12761" t="str">
            <v>PC</v>
          </cell>
          <cell r="I12761" t="str">
            <v>CPR</v>
          </cell>
          <cell r="J12761" t="str">
            <v/>
          </cell>
          <cell r="K12761" t="str">
            <v>PD</v>
          </cell>
          <cell r="L12761" t="str">
            <v>3015</v>
          </cell>
          <cell r="M12761" t="str">
            <v>V</v>
          </cell>
          <cell r="N12761">
            <v>14356</v>
          </cell>
        </row>
        <row r="12762">
          <cell r="A12762" t="str">
            <v>RM-VIS-FAB-GI-0009</v>
          </cell>
          <cell r="B12762" t="str">
            <v>CINT</v>
          </cell>
          <cell r="C12762" t="str">
            <v/>
          </cell>
          <cell r="D12762" t="str">
            <v>BACK COVER-1 VISTA L2 (ALABAMA)</v>
          </cell>
          <cell r="E12762">
            <v>44797</v>
          </cell>
          <cell r="F12762" t="str">
            <v>ROF</v>
          </cell>
          <cell r="G12762" t="str">
            <v>CI_KAIN</v>
          </cell>
          <cell r="H12762" t="str">
            <v>PC</v>
          </cell>
          <cell r="I12762" t="str">
            <v>CPR</v>
          </cell>
          <cell r="J12762" t="str">
            <v/>
          </cell>
          <cell r="K12762" t="str">
            <v>PD</v>
          </cell>
          <cell r="L12762" t="str">
            <v>3015</v>
          </cell>
          <cell r="M12762" t="str">
            <v>V</v>
          </cell>
          <cell r="N12762">
            <v>14266</v>
          </cell>
        </row>
        <row r="12763">
          <cell r="A12763" t="str">
            <v>RM-VIS-FAB-GI-0010</v>
          </cell>
          <cell r="B12763" t="str">
            <v>CINT</v>
          </cell>
          <cell r="C12763" t="str">
            <v/>
          </cell>
          <cell r="D12763" t="str">
            <v>BACK COVER-1 VISTA L7 (ALABAMA)</v>
          </cell>
          <cell r="E12763">
            <v>44797</v>
          </cell>
          <cell r="F12763" t="str">
            <v>ROF</v>
          </cell>
          <cell r="G12763" t="str">
            <v>CI_KAIN</v>
          </cell>
          <cell r="H12763" t="str">
            <v>PC</v>
          </cell>
          <cell r="I12763" t="str">
            <v>CPR</v>
          </cell>
          <cell r="J12763" t="str">
            <v/>
          </cell>
          <cell r="K12763" t="str">
            <v>PD</v>
          </cell>
          <cell r="L12763" t="str">
            <v>3015</v>
          </cell>
          <cell r="M12763" t="str">
            <v>V</v>
          </cell>
          <cell r="N12763">
            <v>14266</v>
          </cell>
        </row>
        <row r="12764">
          <cell r="A12764" t="str">
            <v>RM-VIS-FAB-GI-0011</v>
          </cell>
          <cell r="B12764" t="str">
            <v>CINT</v>
          </cell>
          <cell r="C12764" t="str">
            <v/>
          </cell>
          <cell r="D12764" t="str">
            <v>BACK COVER-1 VISTA MAROON YK3</v>
          </cell>
          <cell r="E12764">
            <v>44797</v>
          </cell>
          <cell r="F12764" t="str">
            <v>ROF</v>
          </cell>
          <cell r="G12764" t="str">
            <v>CI_KAIN</v>
          </cell>
          <cell r="H12764" t="str">
            <v>PC</v>
          </cell>
          <cell r="I12764" t="str">
            <v>CPR</v>
          </cell>
          <cell r="J12764" t="str">
            <v/>
          </cell>
          <cell r="K12764" t="str">
            <v>PD</v>
          </cell>
          <cell r="L12764" t="str">
            <v>3015</v>
          </cell>
          <cell r="M12764" t="str">
            <v>V</v>
          </cell>
          <cell r="N12764">
            <v>14266</v>
          </cell>
        </row>
        <row r="12765">
          <cell r="A12765" t="str">
            <v>RM-VIS-FAB-GI-0012</v>
          </cell>
          <cell r="B12765" t="str">
            <v>CINT</v>
          </cell>
          <cell r="C12765" t="str">
            <v/>
          </cell>
          <cell r="D12765" t="str">
            <v>BACK COVER-1 VISTA MOSAK BLUE</v>
          </cell>
          <cell r="E12765">
            <v>44797</v>
          </cell>
          <cell r="F12765" t="str">
            <v>ROF</v>
          </cell>
          <cell r="G12765" t="str">
            <v>CI_KAIN</v>
          </cell>
          <cell r="H12765" t="str">
            <v>PC</v>
          </cell>
          <cell r="I12765" t="str">
            <v>CPR</v>
          </cell>
          <cell r="J12765" t="str">
            <v/>
          </cell>
          <cell r="K12765" t="str">
            <v>PD</v>
          </cell>
          <cell r="L12765" t="str">
            <v>3015</v>
          </cell>
          <cell r="M12765" t="str">
            <v>V</v>
          </cell>
          <cell r="N12765">
            <v>14266</v>
          </cell>
        </row>
        <row r="12766">
          <cell r="A12766" t="str">
            <v>RM-VIS-FAB-GI-0013</v>
          </cell>
          <cell r="B12766" t="str">
            <v>CINT</v>
          </cell>
          <cell r="C12766" t="str">
            <v/>
          </cell>
          <cell r="D12766" t="str">
            <v>BACK COVER-1 VISTA RED AL11</v>
          </cell>
          <cell r="E12766">
            <v>44797</v>
          </cell>
          <cell r="F12766" t="str">
            <v>ROF</v>
          </cell>
          <cell r="G12766" t="str">
            <v>CI_KAIN</v>
          </cell>
          <cell r="H12766" t="str">
            <v>PC</v>
          </cell>
          <cell r="I12766" t="str">
            <v>CPR</v>
          </cell>
          <cell r="J12766" t="str">
            <v/>
          </cell>
          <cell r="K12766" t="str">
            <v>PD</v>
          </cell>
          <cell r="L12766" t="str">
            <v>3015</v>
          </cell>
          <cell r="M12766" t="str">
            <v>V</v>
          </cell>
          <cell r="N12766">
            <v>14266</v>
          </cell>
        </row>
        <row r="12767">
          <cell r="A12767" t="str">
            <v>RM-VIS-FAB-GI-0014</v>
          </cell>
          <cell r="B12767" t="str">
            <v>CINT</v>
          </cell>
          <cell r="C12767" t="str">
            <v/>
          </cell>
          <cell r="D12767" t="str">
            <v>BACK COVER-1 VISTA S1</v>
          </cell>
          <cell r="E12767">
            <v>44797</v>
          </cell>
          <cell r="F12767" t="str">
            <v>ROF</v>
          </cell>
          <cell r="G12767" t="str">
            <v>CI_KAIN</v>
          </cell>
          <cell r="H12767" t="str">
            <v>PC</v>
          </cell>
          <cell r="I12767" t="str">
            <v>CPR</v>
          </cell>
          <cell r="J12767" t="str">
            <v/>
          </cell>
          <cell r="K12767" t="str">
            <v>PD</v>
          </cell>
          <cell r="L12767" t="str">
            <v>3015</v>
          </cell>
          <cell r="M12767" t="str">
            <v>V</v>
          </cell>
          <cell r="N12767">
            <v>14266</v>
          </cell>
        </row>
        <row r="12768">
          <cell r="A12768" t="str">
            <v>RM-VIS-FAB-GI-0015</v>
          </cell>
          <cell r="B12768" t="str">
            <v>CINT</v>
          </cell>
          <cell r="C12768" t="str">
            <v/>
          </cell>
          <cell r="D12768" t="str">
            <v>BACK COVER-1 VISTA V1</v>
          </cell>
          <cell r="E12768">
            <v>44797</v>
          </cell>
          <cell r="F12768" t="str">
            <v>ROF</v>
          </cell>
          <cell r="G12768" t="str">
            <v>CI_KAIN</v>
          </cell>
          <cell r="H12768" t="str">
            <v>PC</v>
          </cell>
          <cell r="I12768" t="str">
            <v>CPR</v>
          </cell>
          <cell r="J12768" t="str">
            <v/>
          </cell>
          <cell r="K12768" t="str">
            <v>PD</v>
          </cell>
          <cell r="L12768" t="str">
            <v>3015</v>
          </cell>
          <cell r="M12768" t="str">
            <v>V</v>
          </cell>
          <cell r="N12768">
            <v>14266</v>
          </cell>
        </row>
        <row r="12769">
          <cell r="A12769" t="str">
            <v>RM-VIS-FAB-GI-0016</v>
          </cell>
          <cell r="B12769" t="str">
            <v>CINT</v>
          </cell>
          <cell r="C12769" t="str">
            <v/>
          </cell>
          <cell r="D12769" t="str">
            <v>BACK COVER-1 VISTA V3</v>
          </cell>
          <cell r="E12769">
            <v>44797</v>
          </cell>
          <cell r="F12769" t="str">
            <v>ROF</v>
          </cell>
          <cell r="G12769" t="str">
            <v>CI_KAIN</v>
          </cell>
          <cell r="H12769" t="str">
            <v>PC</v>
          </cell>
          <cell r="I12769" t="str">
            <v>CPR</v>
          </cell>
          <cell r="J12769" t="str">
            <v/>
          </cell>
          <cell r="K12769" t="str">
            <v>PD</v>
          </cell>
          <cell r="L12769" t="str">
            <v>3015</v>
          </cell>
          <cell r="M12769" t="str">
            <v>V</v>
          </cell>
          <cell r="N12769">
            <v>14266</v>
          </cell>
        </row>
        <row r="12770">
          <cell r="A12770" t="str">
            <v>RM-VIS-FAB-GI-0017</v>
          </cell>
          <cell r="B12770" t="str">
            <v>CINT</v>
          </cell>
          <cell r="C12770" t="str">
            <v/>
          </cell>
          <cell r="D12770" t="str">
            <v>BACK COVER-1 VISTA V7</v>
          </cell>
          <cell r="E12770">
            <v>44797</v>
          </cell>
          <cell r="F12770" t="str">
            <v>ROF</v>
          </cell>
          <cell r="G12770" t="str">
            <v>CI_KAIN</v>
          </cell>
          <cell r="H12770" t="str">
            <v>PC</v>
          </cell>
          <cell r="I12770" t="str">
            <v>CPR</v>
          </cell>
          <cell r="J12770" t="str">
            <v/>
          </cell>
          <cell r="K12770" t="str">
            <v>PD</v>
          </cell>
          <cell r="L12770" t="str">
            <v>3015</v>
          </cell>
          <cell r="M12770" t="str">
            <v>V</v>
          </cell>
          <cell r="N12770">
            <v>14266</v>
          </cell>
        </row>
        <row r="12771">
          <cell r="A12771" t="str">
            <v>RM-VIS-FAB-GI-0018</v>
          </cell>
          <cell r="B12771" t="str">
            <v>CINT</v>
          </cell>
          <cell r="C12771" t="str">
            <v/>
          </cell>
          <cell r="D12771" t="str">
            <v>BACK COVER-1 VISTA VINTAGE 062</v>
          </cell>
          <cell r="E12771">
            <v>44797</v>
          </cell>
          <cell r="F12771" t="str">
            <v>ROF</v>
          </cell>
          <cell r="G12771" t="str">
            <v>CI_KAIN</v>
          </cell>
          <cell r="H12771" t="str">
            <v>PC</v>
          </cell>
          <cell r="I12771" t="str">
            <v>CPR</v>
          </cell>
          <cell r="J12771" t="str">
            <v/>
          </cell>
          <cell r="K12771" t="str">
            <v>PD</v>
          </cell>
          <cell r="L12771" t="str">
            <v>3015</v>
          </cell>
          <cell r="M12771" t="str">
            <v>V</v>
          </cell>
          <cell r="N12771">
            <v>14266</v>
          </cell>
        </row>
        <row r="12772">
          <cell r="A12772" t="str">
            <v>RM-VIS-FAB-GI-0019</v>
          </cell>
          <cell r="B12772" t="str">
            <v>CINT</v>
          </cell>
          <cell r="C12772" t="str">
            <v/>
          </cell>
          <cell r="D12772" t="str">
            <v>BACK COVER-1 VISTA Y2</v>
          </cell>
          <cell r="E12772">
            <v>44797</v>
          </cell>
          <cell r="F12772" t="str">
            <v>ROF</v>
          </cell>
          <cell r="G12772" t="str">
            <v>CI_KAIN</v>
          </cell>
          <cell r="H12772" t="str">
            <v>PC</v>
          </cell>
          <cell r="I12772" t="str">
            <v>CPR</v>
          </cell>
          <cell r="J12772" t="str">
            <v/>
          </cell>
          <cell r="K12772" t="str">
            <v>PD</v>
          </cell>
          <cell r="L12772" t="str">
            <v>3015</v>
          </cell>
          <cell r="M12772" t="str">
            <v>V</v>
          </cell>
          <cell r="N12772">
            <v>14266</v>
          </cell>
        </row>
        <row r="12773">
          <cell r="A12773" t="str">
            <v>RM-VIS-FAB-GI-0020</v>
          </cell>
          <cell r="B12773" t="str">
            <v>CINT</v>
          </cell>
          <cell r="C12773" t="str">
            <v/>
          </cell>
          <cell r="D12773" t="str">
            <v>BACK COVER-2 VISTA BIRU Y1</v>
          </cell>
          <cell r="E12773">
            <v>44797</v>
          </cell>
          <cell r="F12773" t="str">
            <v>ROF</v>
          </cell>
          <cell r="G12773" t="str">
            <v>CI_KAIN</v>
          </cell>
          <cell r="H12773" t="str">
            <v>PC</v>
          </cell>
          <cell r="I12773" t="str">
            <v>CPR</v>
          </cell>
          <cell r="J12773" t="str">
            <v/>
          </cell>
          <cell r="K12773" t="str">
            <v>PD</v>
          </cell>
          <cell r="L12773" t="str">
            <v>3015</v>
          </cell>
          <cell r="M12773" t="str">
            <v>V</v>
          </cell>
          <cell r="N12773">
            <v>9286</v>
          </cell>
        </row>
        <row r="12774">
          <cell r="A12774" t="str">
            <v>RM-VIS-FAB-GI-0021</v>
          </cell>
          <cell r="B12774" t="str">
            <v>CINT</v>
          </cell>
          <cell r="C12774" t="str">
            <v/>
          </cell>
          <cell r="D12774" t="str">
            <v>BACK COVER-2 VISTA BLUE D1</v>
          </cell>
          <cell r="E12774">
            <v>44797</v>
          </cell>
          <cell r="F12774" t="str">
            <v>ROF</v>
          </cell>
          <cell r="G12774" t="str">
            <v>CI_KAIN</v>
          </cell>
          <cell r="H12774" t="str">
            <v>PC</v>
          </cell>
          <cell r="I12774" t="str">
            <v>CPR</v>
          </cell>
          <cell r="J12774" t="str">
            <v/>
          </cell>
          <cell r="K12774" t="str">
            <v>PD</v>
          </cell>
          <cell r="L12774" t="str">
            <v>3015</v>
          </cell>
          <cell r="M12774" t="str">
            <v>V</v>
          </cell>
          <cell r="N12774">
            <v>9286</v>
          </cell>
        </row>
        <row r="12775">
          <cell r="A12775" t="str">
            <v>RM-VIS-FAB-GI-0022</v>
          </cell>
          <cell r="B12775" t="str">
            <v>CINT</v>
          </cell>
          <cell r="C12775" t="str">
            <v/>
          </cell>
          <cell r="D12775" t="str">
            <v>BACK COVER-2 VISTA BLUE FLORA</v>
          </cell>
          <cell r="E12775">
            <v>44797</v>
          </cell>
          <cell r="F12775" t="str">
            <v>ROF</v>
          </cell>
          <cell r="G12775" t="str">
            <v>CI_KAIN</v>
          </cell>
          <cell r="H12775" t="str">
            <v>PC</v>
          </cell>
          <cell r="I12775" t="str">
            <v>CPR</v>
          </cell>
          <cell r="J12775" t="str">
            <v/>
          </cell>
          <cell r="K12775" t="str">
            <v>PD</v>
          </cell>
          <cell r="L12775" t="str">
            <v>3015</v>
          </cell>
          <cell r="M12775" t="str">
            <v>V</v>
          </cell>
          <cell r="N12775">
            <v>9286</v>
          </cell>
        </row>
        <row r="12776">
          <cell r="A12776" t="str">
            <v>RM-VIS-FAB-GI-0023</v>
          </cell>
          <cell r="B12776" t="str">
            <v>CINT</v>
          </cell>
          <cell r="C12776" t="str">
            <v/>
          </cell>
          <cell r="D12776" t="str">
            <v>BACK COVER-2 VISTA C6</v>
          </cell>
          <cell r="E12776">
            <v>44797</v>
          </cell>
          <cell r="F12776" t="str">
            <v>ROF</v>
          </cell>
          <cell r="G12776" t="str">
            <v>CI_KAIN</v>
          </cell>
          <cell r="H12776" t="str">
            <v>PC</v>
          </cell>
          <cell r="I12776" t="str">
            <v>CPR</v>
          </cell>
          <cell r="J12776" t="str">
            <v/>
          </cell>
          <cell r="K12776" t="str">
            <v>PD</v>
          </cell>
          <cell r="L12776" t="str">
            <v>3015</v>
          </cell>
          <cell r="M12776" t="str">
            <v>V</v>
          </cell>
          <cell r="N12776">
            <v>9286</v>
          </cell>
        </row>
        <row r="12777">
          <cell r="A12777" t="str">
            <v>RM-VIS-FAB-GI-0024</v>
          </cell>
          <cell r="B12777" t="str">
            <v>CINT</v>
          </cell>
          <cell r="C12777" t="str">
            <v/>
          </cell>
          <cell r="D12777" t="str">
            <v>BACK COVER-2 VISTA CREAM N5</v>
          </cell>
          <cell r="E12777">
            <v>44797</v>
          </cell>
          <cell r="F12777" t="str">
            <v>ROF</v>
          </cell>
          <cell r="G12777" t="str">
            <v>CI_KAIN</v>
          </cell>
          <cell r="H12777" t="str">
            <v>PC</v>
          </cell>
          <cell r="I12777" t="str">
            <v>CPR</v>
          </cell>
          <cell r="J12777" t="str">
            <v/>
          </cell>
          <cell r="K12777" t="str">
            <v>PD</v>
          </cell>
          <cell r="L12777" t="str">
            <v>3015</v>
          </cell>
          <cell r="M12777" t="str">
            <v>V</v>
          </cell>
          <cell r="N12777">
            <v>5620</v>
          </cell>
        </row>
        <row r="12778">
          <cell r="A12778" t="str">
            <v>RM-VIS-FAB-GI-0025</v>
          </cell>
          <cell r="B12778" t="str">
            <v>CINT</v>
          </cell>
          <cell r="C12778" t="str">
            <v/>
          </cell>
          <cell r="D12778" t="str">
            <v>BACK COVER-2 VISTA D3</v>
          </cell>
          <cell r="E12778">
            <v>44797</v>
          </cell>
          <cell r="F12778" t="str">
            <v>ROF</v>
          </cell>
          <cell r="G12778" t="str">
            <v>CI_KAIN</v>
          </cell>
          <cell r="H12778" t="str">
            <v>PC</v>
          </cell>
          <cell r="I12778" t="str">
            <v>CPR</v>
          </cell>
          <cell r="J12778" t="str">
            <v/>
          </cell>
          <cell r="K12778" t="str">
            <v>PD</v>
          </cell>
          <cell r="L12778" t="str">
            <v>3015</v>
          </cell>
          <cell r="M12778" t="str">
            <v>V</v>
          </cell>
          <cell r="N12778">
            <v>9286</v>
          </cell>
        </row>
        <row r="12779">
          <cell r="A12779" t="str">
            <v>RM-VIS-FAB-GI-0026</v>
          </cell>
          <cell r="B12779" t="str">
            <v>CINT</v>
          </cell>
          <cell r="C12779" t="str">
            <v/>
          </cell>
          <cell r="D12779" t="str">
            <v>BACK COVER-2 VISTA D7</v>
          </cell>
          <cell r="E12779">
            <v>45131</v>
          </cell>
          <cell r="F12779" t="str">
            <v>ROF</v>
          </cell>
          <cell r="G12779" t="str">
            <v>CI_KAIN</v>
          </cell>
          <cell r="H12779" t="str">
            <v>PC</v>
          </cell>
          <cell r="I12779" t="str">
            <v>CPR</v>
          </cell>
          <cell r="J12779" t="str">
            <v/>
          </cell>
          <cell r="K12779" t="str">
            <v>PD</v>
          </cell>
          <cell r="L12779" t="str">
            <v>3015</v>
          </cell>
          <cell r="M12779" t="str">
            <v>V</v>
          </cell>
          <cell r="N12779">
            <v>7682</v>
          </cell>
        </row>
        <row r="12780">
          <cell r="A12780" t="str">
            <v>RM-VIS-FAB-GI-0027</v>
          </cell>
          <cell r="B12780" t="str">
            <v>CINT</v>
          </cell>
          <cell r="C12780" t="str">
            <v/>
          </cell>
          <cell r="D12780" t="str">
            <v>BACK COVER-2 VISTA L12</v>
          </cell>
          <cell r="E12780">
            <v>44804</v>
          </cell>
          <cell r="F12780" t="str">
            <v>ROF</v>
          </cell>
          <cell r="G12780" t="str">
            <v>CI_KAIN</v>
          </cell>
          <cell r="H12780" t="str">
            <v>PC</v>
          </cell>
          <cell r="I12780" t="str">
            <v>CPR</v>
          </cell>
          <cell r="J12780" t="str">
            <v/>
          </cell>
          <cell r="K12780" t="str">
            <v>PD</v>
          </cell>
          <cell r="L12780" t="str">
            <v>3015</v>
          </cell>
          <cell r="M12780" t="str">
            <v>V</v>
          </cell>
          <cell r="N12780">
            <v>12409</v>
          </cell>
        </row>
        <row r="12781">
          <cell r="A12781" t="str">
            <v>RM-VIS-FAB-GI-0028</v>
          </cell>
          <cell r="B12781" t="str">
            <v>CINT</v>
          </cell>
          <cell r="C12781" t="str">
            <v/>
          </cell>
          <cell r="D12781" t="str">
            <v>BACK COVER-2 VISTA L2 (ALABAMA)</v>
          </cell>
          <cell r="E12781">
            <v>44797</v>
          </cell>
          <cell r="F12781" t="str">
            <v>ROF</v>
          </cell>
          <cell r="G12781" t="str">
            <v>CI_KAIN</v>
          </cell>
          <cell r="H12781" t="str">
            <v>PC</v>
          </cell>
          <cell r="I12781" t="str">
            <v>CPR</v>
          </cell>
          <cell r="J12781" t="str">
            <v/>
          </cell>
          <cell r="K12781" t="str">
            <v>PD</v>
          </cell>
          <cell r="L12781" t="str">
            <v>3015</v>
          </cell>
          <cell r="M12781" t="str">
            <v>V</v>
          </cell>
          <cell r="N12781">
            <v>9286</v>
          </cell>
        </row>
        <row r="12782">
          <cell r="A12782" t="str">
            <v>RM-VIS-FAB-GI-0029</v>
          </cell>
          <cell r="B12782" t="str">
            <v>CINT</v>
          </cell>
          <cell r="C12782" t="str">
            <v/>
          </cell>
          <cell r="D12782" t="str">
            <v>BACK COVER-2 VISTA L7 (ALABAMA)</v>
          </cell>
          <cell r="E12782">
            <v>44797</v>
          </cell>
          <cell r="F12782" t="str">
            <v>ROF</v>
          </cell>
          <cell r="G12782" t="str">
            <v>CI_KAIN</v>
          </cell>
          <cell r="H12782" t="str">
            <v>PC</v>
          </cell>
          <cell r="I12782" t="str">
            <v>CPR</v>
          </cell>
          <cell r="J12782" t="str">
            <v/>
          </cell>
          <cell r="K12782" t="str">
            <v>PD</v>
          </cell>
          <cell r="L12782" t="str">
            <v>3015</v>
          </cell>
          <cell r="M12782" t="str">
            <v>V</v>
          </cell>
          <cell r="N12782">
            <v>9286</v>
          </cell>
        </row>
        <row r="12783">
          <cell r="A12783" t="str">
            <v>RM-VIS-FAB-GI-0030</v>
          </cell>
          <cell r="B12783" t="str">
            <v>CINT</v>
          </cell>
          <cell r="C12783" t="str">
            <v/>
          </cell>
          <cell r="D12783" t="str">
            <v>BACK COVER-2 VISTA MAROON YK3</v>
          </cell>
          <cell r="E12783">
            <v>44797</v>
          </cell>
          <cell r="F12783" t="str">
            <v>ROF</v>
          </cell>
          <cell r="G12783" t="str">
            <v>CI_KAIN</v>
          </cell>
          <cell r="H12783" t="str">
            <v>PC</v>
          </cell>
          <cell r="I12783" t="str">
            <v>CPR</v>
          </cell>
          <cell r="J12783" t="str">
            <v/>
          </cell>
          <cell r="K12783" t="str">
            <v>PD</v>
          </cell>
          <cell r="L12783" t="str">
            <v>3015</v>
          </cell>
          <cell r="M12783" t="str">
            <v>V</v>
          </cell>
          <cell r="N12783">
            <v>9286</v>
          </cell>
        </row>
        <row r="12784">
          <cell r="A12784" t="str">
            <v>RM-VIS-FAB-GI-0031</v>
          </cell>
          <cell r="B12784" t="str">
            <v>CINT</v>
          </cell>
          <cell r="C12784" t="str">
            <v/>
          </cell>
          <cell r="D12784" t="str">
            <v>BACK COVER-2 VISTA MOSAK BLUE</v>
          </cell>
          <cell r="E12784">
            <v>44797</v>
          </cell>
          <cell r="F12784" t="str">
            <v>ROF</v>
          </cell>
          <cell r="G12784" t="str">
            <v>CI_KAIN</v>
          </cell>
          <cell r="H12784" t="str">
            <v>PC</v>
          </cell>
          <cell r="I12784" t="str">
            <v>CPR</v>
          </cell>
          <cell r="J12784" t="str">
            <v/>
          </cell>
          <cell r="K12784" t="str">
            <v>PD</v>
          </cell>
          <cell r="L12784" t="str">
            <v>3015</v>
          </cell>
          <cell r="M12784" t="str">
            <v>V</v>
          </cell>
          <cell r="N12784">
            <v>9286</v>
          </cell>
        </row>
        <row r="12785">
          <cell r="A12785" t="str">
            <v>RM-VIS-FAB-GI-0032</v>
          </cell>
          <cell r="B12785" t="str">
            <v>CINT</v>
          </cell>
          <cell r="C12785" t="str">
            <v/>
          </cell>
          <cell r="D12785" t="str">
            <v>BACK COVER-2 VISTA N4 KANTONG</v>
          </cell>
          <cell r="E12785">
            <v>44797</v>
          </cell>
          <cell r="F12785" t="str">
            <v>ROF</v>
          </cell>
          <cell r="G12785" t="str">
            <v>CI_KAIN</v>
          </cell>
          <cell r="H12785" t="str">
            <v>PC</v>
          </cell>
          <cell r="I12785" t="str">
            <v>CPR</v>
          </cell>
          <cell r="J12785" t="str">
            <v/>
          </cell>
          <cell r="K12785" t="str">
            <v>PD</v>
          </cell>
          <cell r="L12785" t="str">
            <v>3015</v>
          </cell>
          <cell r="M12785" t="str">
            <v>V</v>
          </cell>
          <cell r="N12785">
            <v>9286</v>
          </cell>
        </row>
        <row r="12786">
          <cell r="A12786" t="str">
            <v>RM-VIS-FAB-GI-0033</v>
          </cell>
          <cell r="B12786" t="str">
            <v>CINT</v>
          </cell>
          <cell r="C12786" t="str">
            <v/>
          </cell>
          <cell r="D12786" t="str">
            <v>BACK COVER-2 VISTA RED AL11</v>
          </cell>
          <cell r="E12786">
            <v>44797</v>
          </cell>
          <cell r="F12786" t="str">
            <v>ROF</v>
          </cell>
          <cell r="G12786" t="str">
            <v>CI_KAIN</v>
          </cell>
          <cell r="H12786" t="str">
            <v>PC</v>
          </cell>
          <cell r="I12786" t="str">
            <v>CPR</v>
          </cell>
          <cell r="J12786" t="str">
            <v/>
          </cell>
          <cell r="K12786" t="str">
            <v>PD</v>
          </cell>
          <cell r="L12786" t="str">
            <v>3015</v>
          </cell>
          <cell r="M12786" t="str">
            <v>V</v>
          </cell>
          <cell r="N12786">
            <v>9286</v>
          </cell>
        </row>
        <row r="12787">
          <cell r="A12787" t="str">
            <v>RM-VIS-FAB-GI-0034</v>
          </cell>
          <cell r="B12787" t="str">
            <v>CINT</v>
          </cell>
          <cell r="C12787" t="str">
            <v/>
          </cell>
          <cell r="D12787" t="str">
            <v>BACK COVER-2 VISTA S1</v>
          </cell>
          <cell r="E12787">
            <v>44797</v>
          </cell>
          <cell r="F12787" t="str">
            <v>ROF</v>
          </cell>
          <cell r="G12787" t="str">
            <v>CI_KAIN</v>
          </cell>
          <cell r="H12787" t="str">
            <v>PC</v>
          </cell>
          <cell r="I12787" t="str">
            <v>CPR</v>
          </cell>
          <cell r="J12787" t="str">
            <v/>
          </cell>
          <cell r="K12787" t="str">
            <v>PD</v>
          </cell>
          <cell r="L12787" t="str">
            <v>3015</v>
          </cell>
          <cell r="M12787" t="str">
            <v>V</v>
          </cell>
          <cell r="N12787">
            <v>9286</v>
          </cell>
        </row>
        <row r="12788">
          <cell r="A12788" t="str">
            <v>RM-VIS-FAB-GI-0035</v>
          </cell>
          <cell r="B12788" t="str">
            <v>CINT</v>
          </cell>
          <cell r="C12788" t="str">
            <v/>
          </cell>
          <cell r="D12788" t="str">
            <v>BACK COVER-2 VISTA V1</v>
          </cell>
          <cell r="E12788">
            <v>44797</v>
          </cell>
          <cell r="F12788" t="str">
            <v>ROF</v>
          </cell>
          <cell r="G12788" t="str">
            <v>CI_KAIN</v>
          </cell>
          <cell r="H12788" t="str">
            <v>PC</v>
          </cell>
          <cell r="I12788" t="str">
            <v>CPR</v>
          </cell>
          <cell r="J12788" t="str">
            <v/>
          </cell>
          <cell r="K12788" t="str">
            <v>PD</v>
          </cell>
          <cell r="L12788" t="str">
            <v>3015</v>
          </cell>
          <cell r="M12788" t="str">
            <v>V</v>
          </cell>
          <cell r="N12788">
            <v>9286</v>
          </cell>
        </row>
        <row r="12789">
          <cell r="A12789" t="str">
            <v>RM-VIS-FAB-GI-0036</v>
          </cell>
          <cell r="B12789" t="str">
            <v>CINT</v>
          </cell>
          <cell r="C12789" t="str">
            <v/>
          </cell>
          <cell r="D12789" t="str">
            <v>BACK COVER-2 VISTA V3</v>
          </cell>
          <cell r="E12789">
            <v>44797</v>
          </cell>
          <cell r="F12789" t="str">
            <v>ROF</v>
          </cell>
          <cell r="G12789" t="str">
            <v>CI_KAIN</v>
          </cell>
          <cell r="H12789" t="str">
            <v>PC</v>
          </cell>
          <cell r="I12789" t="str">
            <v>CPR</v>
          </cell>
          <cell r="J12789" t="str">
            <v/>
          </cell>
          <cell r="K12789" t="str">
            <v>PD</v>
          </cell>
          <cell r="L12789" t="str">
            <v>3015</v>
          </cell>
          <cell r="M12789" t="str">
            <v>V</v>
          </cell>
          <cell r="N12789">
            <v>9286</v>
          </cell>
        </row>
        <row r="12790">
          <cell r="A12790" t="str">
            <v>RM-VIS-FAB-GI-0037</v>
          </cell>
          <cell r="B12790" t="str">
            <v>CINT</v>
          </cell>
          <cell r="C12790" t="str">
            <v/>
          </cell>
          <cell r="D12790" t="str">
            <v>BACK COVER-2 VISTA V7</v>
          </cell>
          <cell r="E12790">
            <v>44797</v>
          </cell>
          <cell r="F12790" t="str">
            <v>ROF</v>
          </cell>
          <cell r="G12790" t="str">
            <v>CI_KAIN</v>
          </cell>
          <cell r="H12790" t="str">
            <v>PC</v>
          </cell>
          <cell r="I12790" t="str">
            <v>CPR</v>
          </cell>
          <cell r="J12790" t="str">
            <v/>
          </cell>
          <cell r="K12790" t="str">
            <v>PD</v>
          </cell>
          <cell r="L12790" t="str">
            <v>3015</v>
          </cell>
          <cell r="M12790" t="str">
            <v>V</v>
          </cell>
          <cell r="N12790">
            <v>9286</v>
          </cell>
        </row>
        <row r="12791">
          <cell r="A12791" t="str">
            <v>RM-VIS-FAB-GI-0038</v>
          </cell>
          <cell r="B12791" t="str">
            <v>CINT</v>
          </cell>
          <cell r="C12791" t="str">
            <v/>
          </cell>
          <cell r="D12791" t="str">
            <v>BACK COVER-2 VISTA VINTAGE 062</v>
          </cell>
          <cell r="E12791">
            <v>44797</v>
          </cell>
          <cell r="F12791" t="str">
            <v>ROF</v>
          </cell>
          <cell r="G12791" t="str">
            <v>CI_KAIN</v>
          </cell>
          <cell r="H12791" t="str">
            <v>PC</v>
          </cell>
          <cell r="I12791" t="str">
            <v>CPR</v>
          </cell>
          <cell r="J12791" t="str">
            <v/>
          </cell>
          <cell r="K12791" t="str">
            <v>PD</v>
          </cell>
          <cell r="L12791" t="str">
            <v>3015</v>
          </cell>
          <cell r="M12791" t="str">
            <v>V</v>
          </cell>
          <cell r="N12791">
            <v>9286</v>
          </cell>
        </row>
        <row r="12792">
          <cell r="A12792" t="str">
            <v>RM-VIS-FAB-GI-0039</v>
          </cell>
          <cell r="B12792" t="str">
            <v>CINT</v>
          </cell>
          <cell r="C12792" t="str">
            <v/>
          </cell>
          <cell r="D12792" t="str">
            <v>BACK COVER-2 VISTA Y2</v>
          </cell>
          <cell r="E12792">
            <v>44797</v>
          </cell>
          <cell r="F12792" t="str">
            <v>ROF</v>
          </cell>
          <cell r="G12792" t="str">
            <v>CI_KAIN</v>
          </cell>
          <cell r="H12792" t="str">
            <v>PC</v>
          </cell>
          <cell r="I12792" t="str">
            <v>CPR</v>
          </cell>
          <cell r="J12792" t="str">
            <v/>
          </cell>
          <cell r="K12792" t="str">
            <v>PD</v>
          </cell>
          <cell r="L12792" t="str">
            <v>3015</v>
          </cell>
          <cell r="M12792" t="str">
            <v>V</v>
          </cell>
          <cell r="N12792">
            <v>9286</v>
          </cell>
        </row>
        <row r="12793">
          <cell r="A12793" t="str">
            <v>RM-VIS-FAB-GI-0040</v>
          </cell>
          <cell r="B12793" t="str">
            <v>CINT</v>
          </cell>
          <cell r="C12793" t="str">
            <v/>
          </cell>
          <cell r="D12793" t="str">
            <v>COVER KANTONG VISTA N4</v>
          </cell>
          <cell r="E12793">
            <v>44797</v>
          </cell>
          <cell r="F12793" t="str">
            <v>ROF</v>
          </cell>
          <cell r="G12793" t="str">
            <v>CI_KAIN</v>
          </cell>
          <cell r="H12793" t="str">
            <v>PC</v>
          </cell>
          <cell r="I12793" t="str">
            <v>CPR</v>
          </cell>
          <cell r="J12793" t="str">
            <v/>
          </cell>
          <cell r="K12793" t="str">
            <v>PD</v>
          </cell>
          <cell r="L12793" t="str">
            <v>3015</v>
          </cell>
          <cell r="M12793" t="str">
            <v>V</v>
          </cell>
          <cell r="N12793">
            <v>12644</v>
          </cell>
        </row>
        <row r="12794">
          <cell r="A12794" t="str">
            <v>RM-VIS-FAB-GI-0041</v>
          </cell>
          <cell r="B12794" t="str">
            <v>CINT</v>
          </cell>
          <cell r="C12794" t="str">
            <v/>
          </cell>
          <cell r="D12794" t="str">
            <v>SEAT COVER VISTA</v>
          </cell>
          <cell r="E12794">
            <v>44797</v>
          </cell>
          <cell r="F12794" t="str">
            <v>ROF</v>
          </cell>
          <cell r="G12794" t="str">
            <v>CI_KAIN</v>
          </cell>
          <cell r="H12794" t="str">
            <v>PC</v>
          </cell>
          <cell r="I12794" t="str">
            <v>CPR</v>
          </cell>
          <cell r="J12794" t="str">
            <v/>
          </cell>
          <cell r="K12794" t="str">
            <v>PD</v>
          </cell>
          <cell r="L12794" t="str">
            <v>3015</v>
          </cell>
          <cell r="M12794" t="str">
            <v>V</v>
          </cell>
          <cell r="N12794">
            <v>22206</v>
          </cell>
        </row>
        <row r="12795">
          <cell r="A12795" t="str">
            <v>RM-VIS-FAB-GI-0042</v>
          </cell>
          <cell r="B12795" t="str">
            <v>CINT</v>
          </cell>
          <cell r="C12795" t="str">
            <v/>
          </cell>
          <cell r="D12795" t="str">
            <v>SEAT COVER VISTA BIRU Y1</v>
          </cell>
          <cell r="E12795">
            <v>44797</v>
          </cell>
          <cell r="F12795" t="str">
            <v>ROF</v>
          </cell>
          <cell r="G12795" t="str">
            <v>CI_KAIN</v>
          </cell>
          <cell r="H12795" t="str">
            <v>PC</v>
          </cell>
          <cell r="I12795" t="str">
            <v>CPR</v>
          </cell>
          <cell r="J12795" t="str">
            <v/>
          </cell>
          <cell r="K12795" t="str">
            <v>PD</v>
          </cell>
          <cell r="L12795" t="str">
            <v>3015</v>
          </cell>
          <cell r="M12795" t="str">
            <v>V</v>
          </cell>
          <cell r="N12795">
            <v>22206</v>
          </cell>
        </row>
        <row r="12796">
          <cell r="A12796" t="str">
            <v>RM-VIS-FAB-GI-0043</v>
          </cell>
          <cell r="B12796" t="str">
            <v>CINT</v>
          </cell>
          <cell r="C12796" t="str">
            <v/>
          </cell>
          <cell r="D12796" t="str">
            <v>SEAT COVER VISTA BLUE D1</v>
          </cell>
          <cell r="E12796">
            <v>44797</v>
          </cell>
          <cell r="F12796" t="str">
            <v>ROF</v>
          </cell>
          <cell r="G12796" t="str">
            <v>CI_KAIN</v>
          </cell>
          <cell r="H12796" t="str">
            <v>PC</v>
          </cell>
          <cell r="I12796" t="str">
            <v>CPR</v>
          </cell>
          <cell r="J12796" t="str">
            <v/>
          </cell>
          <cell r="K12796" t="str">
            <v>PD</v>
          </cell>
          <cell r="L12796" t="str">
            <v>3015</v>
          </cell>
          <cell r="M12796" t="str">
            <v>V</v>
          </cell>
          <cell r="N12796">
            <v>22206</v>
          </cell>
        </row>
        <row r="12797">
          <cell r="A12797" t="str">
            <v>RM-VIS-FAB-GI-0044</v>
          </cell>
          <cell r="B12797" t="str">
            <v>CINT</v>
          </cell>
          <cell r="C12797" t="str">
            <v/>
          </cell>
          <cell r="D12797" t="str">
            <v>SEAT COVER VISTA BLUE FLORA</v>
          </cell>
          <cell r="E12797">
            <v>44797</v>
          </cell>
          <cell r="F12797" t="str">
            <v>ROF</v>
          </cell>
          <cell r="G12797" t="str">
            <v>CI_KAIN</v>
          </cell>
          <cell r="H12797" t="str">
            <v>PC</v>
          </cell>
          <cell r="I12797" t="str">
            <v>CPR</v>
          </cell>
          <cell r="J12797" t="str">
            <v/>
          </cell>
          <cell r="K12797" t="str">
            <v>PD</v>
          </cell>
          <cell r="L12797" t="str">
            <v>3015</v>
          </cell>
          <cell r="M12797" t="str">
            <v>V</v>
          </cell>
          <cell r="N12797">
            <v>22206</v>
          </cell>
        </row>
        <row r="12798">
          <cell r="A12798" t="str">
            <v>RM-VIS-FAB-GI-0045</v>
          </cell>
          <cell r="B12798" t="str">
            <v>CINT</v>
          </cell>
          <cell r="C12798" t="str">
            <v/>
          </cell>
          <cell r="D12798" t="str">
            <v>SEAT COVER VISTA C6</v>
          </cell>
          <cell r="E12798">
            <v>44797</v>
          </cell>
          <cell r="F12798" t="str">
            <v>ROF</v>
          </cell>
          <cell r="G12798" t="str">
            <v>CI_KAIN</v>
          </cell>
          <cell r="H12798" t="str">
            <v>PC</v>
          </cell>
          <cell r="I12798" t="str">
            <v>CPR</v>
          </cell>
          <cell r="J12798" t="str">
            <v/>
          </cell>
          <cell r="K12798" t="str">
            <v>PD</v>
          </cell>
          <cell r="L12798" t="str">
            <v>3015</v>
          </cell>
          <cell r="M12798" t="str">
            <v>V</v>
          </cell>
          <cell r="N12798">
            <v>22206</v>
          </cell>
        </row>
        <row r="12799">
          <cell r="A12799" t="str">
            <v>RM-VIS-FAB-GI-0046</v>
          </cell>
          <cell r="B12799" t="str">
            <v>CINT</v>
          </cell>
          <cell r="C12799" t="str">
            <v/>
          </cell>
          <cell r="D12799" t="str">
            <v>SEAT COVER VISTA CREAM N5</v>
          </cell>
          <cell r="E12799">
            <v>44797</v>
          </cell>
          <cell r="F12799" t="str">
            <v>ROF</v>
          </cell>
          <cell r="G12799" t="str">
            <v>CI_KAIN</v>
          </cell>
          <cell r="H12799" t="str">
            <v>PC</v>
          </cell>
          <cell r="I12799" t="str">
            <v>CPR</v>
          </cell>
          <cell r="J12799" t="str">
            <v/>
          </cell>
          <cell r="K12799" t="str">
            <v>PD</v>
          </cell>
          <cell r="L12799" t="str">
            <v>3015</v>
          </cell>
          <cell r="M12799" t="str">
            <v>V</v>
          </cell>
          <cell r="N12799">
            <v>12968</v>
          </cell>
        </row>
        <row r="12800">
          <cell r="A12800" t="str">
            <v>RM-VIS-FAB-GI-0047</v>
          </cell>
          <cell r="B12800" t="str">
            <v>CINT</v>
          </cell>
          <cell r="C12800" t="str">
            <v/>
          </cell>
          <cell r="D12800" t="str">
            <v>SEAT COVER VISTA D3</v>
          </cell>
          <cell r="E12800">
            <v>44797</v>
          </cell>
          <cell r="F12800" t="str">
            <v>ROF</v>
          </cell>
          <cell r="G12800" t="str">
            <v>CI_KAIN</v>
          </cell>
          <cell r="H12800" t="str">
            <v>PC</v>
          </cell>
          <cell r="I12800" t="str">
            <v>CPR</v>
          </cell>
          <cell r="J12800" t="str">
            <v/>
          </cell>
          <cell r="K12800" t="str">
            <v>PD</v>
          </cell>
          <cell r="L12800" t="str">
            <v>3015</v>
          </cell>
          <cell r="M12800" t="str">
            <v>V</v>
          </cell>
          <cell r="N12800">
            <v>22206</v>
          </cell>
        </row>
        <row r="12801">
          <cell r="A12801" t="str">
            <v>RM-VIS-FAB-GI-0048</v>
          </cell>
          <cell r="B12801" t="str">
            <v>CINT</v>
          </cell>
          <cell r="C12801" t="str">
            <v/>
          </cell>
          <cell r="D12801" t="str">
            <v>SEAT COVER VISTA D7</v>
          </cell>
          <cell r="E12801">
            <v>45131</v>
          </cell>
          <cell r="F12801" t="str">
            <v>ROF</v>
          </cell>
          <cell r="G12801" t="str">
            <v>CI_KAIN</v>
          </cell>
          <cell r="H12801" t="str">
            <v>PC</v>
          </cell>
          <cell r="I12801" t="str">
            <v>CPR</v>
          </cell>
          <cell r="J12801" t="str">
            <v/>
          </cell>
          <cell r="K12801" t="str">
            <v>PD</v>
          </cell>
          <cell r="L12801" t="str">
            <v>3015</v>
          </cell>
          <cell r="M12801" t="str">
            <v>V</v>
          </cell>
          <cell r="N12801">
            <v>17727</v>
          </cell>
        </row>
        <row r="12802">
          <cell r="A12802" t="str">
            <v>RM-VIS-FAB-GI-0049</v>
          </cell>
          <cell r="B12802" t="str">
            <v>CINT</v>
          </cell>
          <cell r="C12802" t="str">
            <v/>
          </cell>
          <cell r="D12802" t="str">
            <v>SEAT COVER VISTA GREEN AMAZONE</v>
          </cell>
          <cell r="E12802">
            <v>44797</v>
          </cell>
          <cell r="F12802" t="str">
            <v>ROF</v>
          </cell>
          <cell r="G12802" t="str">
            <v>CI_KAIN</v>
          </cell>
          <cell r="H12802" t="str">
            <v>PC</v>
          </cell>
          <cell r="I12802" t="str">
            <v>CPR</v>
          </cell>
          <cell r="J12802" t="str">
            <v/>
          </cell>
          <cell r="K12802" t="str">
            <v>PD</v>
          </cell>
          <cell r="L12802" t="str">
            <v>3015</v>
          </cell>
          <cell r="M12802" t="str">
            <v>V</v>
          </cell>
          <cell r="N12802">
            <v>22206</v>
          </cell>
        </row>
        <row r="12803">
          <cell r="A12803" t="str">
            <v>RM-VIS-FAB-GI-0050</v>
          </cell>
          <cell r="B12803" t="str">
            <v>CINT</v>
          </cell>
          <cell r="C12803" t="str">
            <v/>
          </cell>
          <cell r="D12803" t="str">
            <v>SEAT COVER VISTA GREEN YAMATO</v>
          </cell>
          <cell r="E12803">
            <v>44797</v>
          </cell>
          <cell r="F12803" t="str">
            <v>ROF</v>
          </cell>
          <cell r="G12803" t="str">
            <v>CI_KAIN</v>
          </cell>
          <cell r="H12803" t="str">
            <v>PC</v>
          </cell>
          <cell r="I12803" t="str">
            <v>CPR</v>
          </cell>
          <cell r="J12803" t="str">
            <v/>
          </cell>
          <cell r="K12803" t="str">
            <v>PD</v>
          </cell>
          <cell r="L12803" t="str">
            <v>3015</v>
          </cell>
          <cell r="M12803" t="str">
            <v>V</v>
          </cell>
          <cell r="N12803">
            <v>22206</v>
          </cell>
        </row>
        <row r="12804">
          <cell r="A12804" t="str">
            <v>RM-VIS-FAB-GI-0051</v>
          </cell>
          <cell r="B12804" t="str">
            <v>CINT</v>
          </cell>
          <cell r="C12804" t="str">
            <v/>
          </cell>
          <cell r="D12804" t="str">
            <v>SEAT COVER VISTA HIJAU FLORA</v>
          </cell>
          <cell r="E12804">
            <v>44797</v>
          </cell>
          <cell r="F12804" t="str">
            <v>ROF</v>
          </cell>
          <cell r="G12804" t="str">
            <v>CI_KAIN</v>
          </cell>
          <cell r="H12804" t="str">
            <v>PC</v>
          </cell>
          <cell r="I12804" t="str">
            <v>CPR</v>
          </cell>
          <cell r="J12804" t="str">
            <v/>
          </cell>
          <cell r="K12804" t="str">
            <v>PD</v>
          </cell>
          <cell r="L12804" t="str">
            <v>3015</v>
          </cell>
          <cell r="M12804" t="str">
            <v>V</v>
          </cell>
          <cell r="N12804">
            <v>22206</v>
          </cell>
        </row>
        <row r="12805">
          <cell r="A12805" t="str">
            <v>RM-VIS-FAB-GI-0052</v>
          </cell>
          <cell r="B12805" t="str">
            <v>CINT</v>
          </cell>
          <cell r="C12805" t="str">
            <v/>
          </cell>
          <cell r="D12805" t="str">
            <v>SEAT COVER VISTA L12</v>
          </cell>
          <cell r="E12805">
            <v>44804</v>
          </cell>
          <cell r="F12805" t="str">
            <v>ROF</v>
          </cell>
          <cell r="G12805" t="str">
            <v>CI_KAIN</v>
          </cell>
          <cell r="H12805" t="str">
            <v>PC</v>
          </cell>
          <cell r="I12805" t="str">
            <v>CPR</v>
          </cell>
          <cell r="J12805" t="str">
            <v/>
          </cell>
          <cell r="K12805" t="str">
            <v>PD</v>
          </cell>
          <cell r="L12805" t="str">
            <v>3015</v>
          </cell>
          <cell r="M12805" t="str">
            <v>V</v>
          </cell>
          <cell r="N12805">
            <v>24332</v>
          </cell>
        </row>
        <row r="12806">
          <cell r="A12806" t="str">
            <v>RM-VIS-FAB-GI-0053</v>
          </cell>
          <cell r="B12806" t="str">
            <v>CINT</v>
          </cell>
          <cell r="C12806" t="str">
            <v/>
          </cell>
          <cell r="D12806" t="str">
            <v>SEAT COVER VISTA L2 (ALABAMA)</v>
          </cell>
          <cell r="E12806">
            <v>44797</v>
          </cell>
          <cell r="F12806" t="str">
            <v>ROF</v>
          </cell>
          <cell r="G12806" t="str">
            <v>CI_KAIN</v>
          </cell>
          <cell r="H12806" t="str">
            <v>PC</v>
          </cell>
          <cell r="I12806" t="str">
            <v>CPR</v>
          </cell>
          <cell r="J12806" t="str">
            <v/>
          </cell>
          <cell r="K12806" t="str">
            <v>PD</v>
          </cell>
          <cell r="L12806" t="str">
            <v>3015</v>
          </cell>
          <cell r="M12806" t="str">
            <v>V</v>
          </cell>
          <cell r="N12806">
            <v>22206</v>
          </cell>
        </row>
        <row r="12807">
          <cell r="A12807" t="str">
            <v>RM-VIS-FAB-GI-0054</v>
          </cell>
          <cell r="B12807" t="str">
            <v>CINT</v>
          </cell>
          <cell r="C12807" t="str">
            <v/>
          </cell>
          <cell r="D12807" t="str">
            <v>SEAT COVER VISTA L7 (ALABAMA)</v>
          </cell>
          <cell r="E12807">
            <v>44797</v>
          </cell>
          <cell r="F12807" t="str">
            <v>ROF</v>
          </cell>
          <cell r="G12807" t="str">
            <v>CI_KAIN</v>
          </cell>
          <cell r="H12807" t="str">
            <v>PC</v>
          </cell>
          <cell r="I12807" t="str">
            <v>CPR</v>
          </cell>
          <cell r="J12807" t="str">
            <v/>
          </cell>
          <cell r="K12807" t="str">
            <v>PD</v>
          </cell>
          <cell r="L12807" t="str">
            <v>3015</v>
          </cell>
          <cell r="M12807" t="str">
            <v>V</v>
          </cell>
          <cell r="N12807">
            <v>22206</v>
          </cell>
        </row>
        <row r="12808">
          <cell r="A12808" t="str">
            <v>RM-VIS-FAB-GI-0055</v>
          </cell>
          <cell r="B12808" t="str">
            <v>CINT</v>
          </cell>
          <cell r="C12808" t="str">
            <v/>
          </cell>
          <cell r="D12808" t="str">
            <v>SEAT COVER VISTA L8</v>
          </cell>
          <cell r="E12808">
            <v>44797</v>
          </cell>
          <cell r="F12808" t="str">
            <v>ROF</v>
          </cell>
          <cell r="G12808" t="str">
            <v>CI_KAIN</v>
          </cell>
          <cell r="H12808" t="str">
            <v>PC</v>
          </cell>
          <cell r="I12808" t="str">
            <v>CPR</v>
          </cell>
          <cell r="J12808" t="str">
            <v/>
          </cell>
          <cell r="K12808" t="str">
            <v>PD</v>
          </cell>
          <cell r="L12808" t="str">
            <v>3015</v>
          </cell>
          <cell r="M12808" t="str">
            <v>V</v>
          </cell>
          <cell r="N12808">
            <v>22206</v>
          </cell>
        </row>
        <row r="12809">
          <cell r="A12809" t="str">
            <v>RM-VIS-FAB-GI-0056</v>
          </cell>
          <cell r="B12809" t="str">
            <v>CINT</v>
          </cell>
          <cell r="C12809" t="str">
            <v/>
          </cell>
          <cell r="D12809" t="str">
            <v>SEAT COVER VISTA MAROON YK3</v>
          </cell>
          <cell r="E12809">
            <v>44797</v>
          </cell>
          <cell r="F12809" t="str">
            <v>ROF</v>
          </cell>
          <cell r="G12809" t="str">
            <v>CI_KAIN</v>
          </cell>
          <cell r="H12809" t="str">
            <v>PC</v>
          </cell>
          <cell r="I12809" t="str">
            <v>CPR</v>
          </cell>
          <cell r="J12809" t="str">
            <v/>
          </cell>
          <cell r="K12809" t="str">
            <v>PD</v>
          </cell>
          <cell r="L12809" t="str">
            <v>3015</v>
          </cell>
          <cell r="M12809" t="str">
            <v>V</v>
          </cell>
          <cell r="N12809">
            <v>22206</v>
          </cell>
        </row>
        <row r="12810">
          <cell r="A12810" t="str">
            <v>RM-VIS-FAB-GI-0057</v>
          </cell>
          <cell r="B12810" t="str">
            <v>CINT</v>
          </cell>
          <cell r="C12810" t="str">
            <v/>
          </cell>
          <cell r="D12810" t="str">
            <v>SEAT COVER VISTA MOSAK BLUE</v>
          </cell>
          <cell r="E12810">
            <v>44797</v>
          </cell>
          <cell r="F12810" t="str">
            <v>ROF</v>
          </cell>
          <cell r="G12810" t="str">
            <v>CI_KAIN</v>
          </cell>
          <cell r="H12810" t="str">
            <v>PC</v>
          </cell>
          <cell r="I12810" t="str">
            <v>CPR</v>
          </cell>
          <cell r="J12810" t="str">
            <v/>
          </cell>
          <cell r="K12810" t="str">
            <v>PD</v>
          </cell>
          <cell r="L12810" t="str">
            <v>3015</v>
          </cell>
          <cell r="M12810" t="str">
            <v>V</v>
          </cell>
          <cell r="N12810">
            <v>22206</v>
          </cell>
        </row>
        <row r="12811">
          <cell r="A12811" t="str">
            <v>RM-VIS-FAB-GI-0058</v>
          </cell>
          <cell r="B12811" t="str">
            <v>CINT</v>
          </cell>
          <cell r="C12811" t="str">
            <v/>
          </cell>
          <cell r="D12811" t="str">
            <v>SEAT COVER VISTA RED AL11</v>
          </cell>
          <cell r="E12811">
            <v>44797</v>
          </cell>
          <cell r="F12811" t="str">
            <v>ROF</v>
          </cell>
          <cell r="G12811" t="str">
            <v>CI_KAIN</v>
          </cell>
          <cell r="H12811" t="str">
            <v>PC</v>
          </cell>
          <cell r="I12811" t="str">
            <v>CPR</v>
          </cell>
          <cell r="J12811" t="str">
            <v/>
          </cell>
          <cell r="K12811" t="str">
            <v>PD</v>
          </cell>
          <cell r="L12811" t="str">
            <v>3015</v>
          </cell>
          <cell r="M12811" t="str">
            <v>V</v>
          </cell>
          <cell r="N12811">
            <v>22206</v>
          </cell>
        </row>
        <row r="12812">
          <cell r="A12812" t="str">
            <v>RM-VIS-FAB-GI-0059</v>
          </cell>
          <cell r="B12812" t="str">
            <v>CINT</v>
          </cell>
          <cell r="C12812" t="str">
            <v/>
          </cell>
          <cell r="D12812" t="str">
            <v>SEAT COVER VISTA S1</v>
          </cell>
          <cell r="E12812">
            <v>44797</v>
          </cell>
          <cell r="F12812" t="str">
            <v>ROF</v>
          </cell>
          <cell r="G12812" t="str">
            <v>CI_KAIN</v>
          </cell>
          <cell r="H12812" t="str">
            <v>PC</v>
          </cell>
          <cell r="I12812" t="str">
            <v>CPR</v>
          </cell>
          <cell r="J12812" t="str">
            <v/>
          </cell>
          <cell r="K12812" t="str">
            <v>PD</v>
          </cell>
          <cell r="L12812" t="str">
            <v>3015</v>
          </cell>
          <cell r="M12812" t="str">
            <v>V</v>
          </cell>
          <cell r="N12812">
            <v>22206</v>
          </cell>
        </row>
        <row r="12813">
          <cell r="A12813" t="str">
            <v>RM-VIS-FAB-GI-0060</v>
          </cell>
          <cell r="B12813" t="str">
            <v>CINT</v>
          </cell>
          <cell r="C12813" t="str">
            <v/>
          </cell>
          <cell r="D12813" t="str">
            <v>SEAT COVER VISTA TAURUS BROWN</v>
          </cell>
          <cell r="E12813">
            <v>44797</v>
          </cell>
          <cell r="F12813" t="str">
            <v>ROF</v>
          </cell>
          <cell r="G12813" t="str">
            <v>CI_KAIN</v>
          </cell>
          <cell r="H12813" t="str">
            <v>PC</v>
          </cell>
          <cell r="I12813" t="str">
            <v>CPR</v>
          </cell>
          <cell r="J12813" t="str">
            <v/>
          </cell>
          <cell r="K12813" t="str">
            <v>PD</v>
          </cell>
          <cell r="L12813" t="str">
            <v>3015</v>
          </cell>
          <cell r="M12813" t="str">
            <v>V</v>
          </cell>
          <cell r="N12813">
            <v>22206</v>
          </cell>
        </row>
        <row r="12814">
          <cell r="A12814" t="str">
            <v>RM-VIS-FAB-GI-0061</v>
          </cell>
          <cell r="B12814" t="str">
            <v>CINT</v>
          </cell>
          <cell r="C12814" t="str">
            <v/>
          </cell>
          <cell r="D12814" t="str">
            <v>SEAT COVER VISTA TAURUS NAVY BLUE</v>
          </cell>
          <cell r="E12814">
            <v>44797</v>
          </cell>
          <cell r="F12814" t="str">
            <v>ROF</v>
          </cell>
          <cell r="G12814" t="str">
            <v>CI_KAIN</v>
          </cell>
          <cell r="H12814" t="str">
            <v>PC</v>
          </cell>
          <cell r="I12814" t="str">
            <v>CPR</v>
          </cell>
          <cell r="J12814" t="str">
            <v/>
          </cell>
          <cell r="K12814" t="str">
            <v>PD</v>
          </cell>
          <cell r="L12814" t="str">
            <v>3015</v>
          </cell>
          <cell r="M12814" t="str">
            <v>V</v>
          </cell>
          <cell r="N12814">
            <v>22206</v>
          </cell>
        </row>
        <row r="12815">
          <cell r="A12815" t="str">
            <v>RM-VIS-FAB-GI-0062</v>
          </cell>
          <cell r="B12815" t="str">
            <v>CINT</v>
          </cell>
          <cell r="C12815" t="str">
            <v/>
          </cell>
          <cell r="D12815" t="str">
            <v>SEAT COVER VISTA V1</v>
          </cell>
          <cell r="E12815">
            <v>44797</v>
          </cell>
          <cell r="F12815" t="str">
            <v>ROF</v>
          </cell>
          <cell r="G12815" t="str">
            <v>CI_KAIN</v>
          </cell>
          <cell r="H12815" t="str">
            <v>PC</v>
          </cell>
          <cell r="I12815" t="str">
            <v>CPR</v>
          </cell>
          <cell r="J12815" t="str">
            <v/>
          </cell>
          <cell r="K12815" t="str">
            <v>PD</v>
          </cell>
          <cell r="L12815" t="str">
            <v>3015</v>
          </cell>
          <cell r="M12815" t="str">
            <v>V</v>
          </cell>
          <cell r="N12815">
            <v>22206</v>
          </cell>
        </row>
        <row r="12816">
          <cell r="A12816" t="str">
            <v>RM-VIS-FAB-GI-0063</v>
          </cell>
          <cell r="B12816" t="str">
            <v>CINT</v>
          </cell>
          <cell r="C12816" t="str">
            <v/>
          </cell>
          <cell r="D12816" t="str">
            <v>SEAT COVER VISTA V3</v>
          </cell>
          <cell r="E12816">
            <v>44797</v>
          </cell>
          <cell r="F12816" t="str">
            <v>ROF</v>
          </cell>
          <cell r="G12816" t="str">
            <v>CI_KAIN</v>
          </cell>
          <cell r="H12816" t="str">
            <v>PC</v>
          </cell>
          <cell r="I12816" t="str">
            <v>CPR</v>
          </cell>
          <cell r="J12816" t="str">
            <v/>
          </cell>
          <cell r="K12816" t="str">
            <v>PD</v>
          </cell>
          <cell r="L12816" t="str">
            <v>3015</v>
          </cell>
          <cell r="M12816" t="str">
            <v>V</v>
          </cell>
          <cell r="N12816">
            <v>22206</v>
          </cell>
        </row>
        <row r="12817">
          <cell r="A12817" t="str">
            <v>RM-VIS-FAB-GI-0064</v>
          </cell>
          <cell r="B12817" t="str">
            <v>CINT</v>
          </cell>
          <cell r="C12817" t="str">
            <v/>
          </cell>
          <cell r="D12817" t="str">
            <v>SEAT COVER VISTA V7</v>
          </cell>
          <cell r="E12817">
            <v>44797</v>
          </cell>
          <cell r="F12817" t="str">
            <v>ROF</v>
          </cell>
          <cell r="G12817" t="str">
            <v>CI_KAIN</v>
          </cell>
          <cell r="H12817" t="str">
            <v>PC</v>
          </cell>
          <cell r="I12817" t="str">
            <v>CPR</v>
          </cell>
          <cell r="J12817" t="str">
            <v/>
          </cell>
          <cell r="K12817" t="str">
            <v>PD</v>
          </cell>
          <cell r="L12817" t="str">
            <v>3015</v>
          </cell>
          <cell r="M12817" t="str">
            <v>V</v>
          </cell>
          <cell r="N12817">
            <v>22206</v>
          </cell>
        </row>
        <row r="12818">
          <cell r="A12818" t="str">
            <v>RM-VIS-FAB-GI-0065</v>
          </cell>
          <cell r="B12818" t="str">
            <v>CINT</v>
          </cell>
          <cell r="C12818" t="str">
            <v/>
          </cell>
          <cell r="D12818" t="str">
            <v>SEAT COVER VISTA VINTAGE 062</v>
          </cell>
          <cell r="E12818">
            <v>44797</v>
          </cell>
          <cell r="F12818" t="str">
            <v>ROF</v>
          </cell>
          <cell r="G12818" t="str">
            <v>CI_KAIN</v>
          </cell>
          <cell r="H12818" t="str">
            <v>PC</v>
          </cell>
          <cell r="I12818" t="str">
            <v>CPR</v>
          </cell>
          <cell r="J12818" t="str">
            <v/>
          </cell>
          <cell r="K12818" t="str">
            <v>PD</v>
          </cell>
          <cell r="L12818" t="str">
            <v>3015</v>
          </cell>
          <cell r="M12818" t="str">
            <v>V</v>
          </cell>
          <cell r="N12818">
            <v>22206</v>
          </cell>
        </row>
        <row r="12819">
          <cell r="A12819" t="str">
            <v>RM-VIS-FAB-GI-0066</v>
          </cell>
          <cell r="B12819" t="str">
            <v>CINT</v>
          </cell>
          <cell r="C12819" t="str">
            <v/>
          </cell>
          <cell r="D12819" t="str">
            <v>SEAT COVER VISTA Y2</v>
          </cell>
          <cell r="E12819">
            <v>44797</v>
          </cell>
          <cell r="F12819" t="str">
            <v>ROF</v>
          </cell>
          <cell r="G12819" t="str">
            <v>CI_KAIN</v>
          </cell>
          <cell r="H12819" t="str">
            <v>PC</v>
          </cell>
          <cell r="I12819" t="str">
            <v>CPR</v>
          </cell>
          <cell r="J12819" t="str">
            <v/>
          </cell>
          <cell r="K12819" t="str">
            <v>PD</v>
          </cell>
          <cell r="L12819" t="str">
            <v>3015</v>
          </cell>
          <cell r="M12819" t="str">
            <v>V</v>
          </cell>
          <cell r="N12819">
            <v>22206</v>
          </cell>
        </row>
        <row r="12820">
          <cell r="A12820" t="str">
            <v>RM-VIS-FAB-GI-0067</v>
          </cell>
          <cell r="B12820" t="str">
            <v>CINT</v>
          </cell>
          <cell r="C12820" t="str">
            <v/>
          </cell>
          <cell r="D12820" t="str">
            <v>BACK COVER-1 VISTA BLACK L7</v>
          </cell>
          <cell r="E12820">
            <v>44799</v>
          </cell>
          <cell r="F12820" t="str">
            <v>ROF</v>
          </cell>
          <cell r="G12820" t="str">
            <v>CI_KAIN</v>
          </cell>
          <cell r="H12820" t="str">
            <v>PC</v>
          </cell>
          <cell r="I12820" t="str">
            <v>CPR</v>
          </cell>
          <cell r="J12820" t="str">
            <v/>
          </cell>
          <cell r="K12820" t="str">
            <v>PD</v>
          </cell>
          <cell r="L12820" t="str">
            <v>3015</v>
          </cell>
          <cell r="M12820" t="str">
            <v>V</v>
          </cell>
          <cell r="N12820">
            <v>7360</v>
          </cell>
        </row>
        <row r="12821">
          <cell r="A12821" t="str">
            <v>RM-VIS-FAB-GI-0068</v>
          </cell>
          <cell r="B12821" t="str">
            <v>CINT</v>
          </cell>
          <cell r="C12821" t="str">
            <v/>
          </cell>
          <cell r="D12821" t="str">
            <v>BACK COVER-1 VISTA BLUE L1</v>
          </cell>
          <cell r="E12821">
            <v>44797</v>
          </cell>
          <cell r="F12821" t="str">
            <v>ROF</v>
          </cell>
          <cell r="G12821" t="str">
            <v>CI_KAIN</v>
          </cell>
          <cell r="H12821" t="str">
            <v>PC</v>
          </cell>
          <cell r="I12821" t="str">
            <v>CPR</v>
          </cell>
          <cell r="J12821" t="str">
            <v/>
          </cell>
          <cell r="K12821" t="str">
            <v>PD</v>
          </cell>
          <cell r="L12821" t="str">
            <v>3015</v>
          </cell>
          <cell r="M12821" t="str">
            <v>V</v>
          </cell>
          <cell r="N12821">
            <v>7356</v>
          </cell>
        </row>
        <row r="12822">
          <cell r="A12822" t="str">
            <v>RM-VIS-FAB-GI-0069</v>
          </cell>
          <cell r="B12822" t="str">
            <v>CINT</v>
          </cell>
          <cell r="C12822" t="str">
            <v/>
          </cell>
          <cell r="D12822" t="str">
            <v>BACK COVER-1 VISTA BROWN N4</v>
          </cell>
          <cell r="E12822">
            <v>44936</v>
          </cell>
          <cell r="F12822" t="str">
            <v>ROF</v>
          </cell>
          <cell r="G12822" t="str">
            <v>CI_KAIN</v>
          </cell>
          <cell r="H12822" t="str">
            <v>PC</v>
          </cell>
          <cell r="I12822" t="str">
            <v>CPR</v>
          </cell>
          <cell r="J12822" t="str">
            <v/>
          </cell>
          <cell r="K12822" t="str">
            <v>PD</v>
          </cell>
          <cell r="L12822" t="str">
            <v>3015</v>
          </cell>
          <cell r="M12822" t="str">
            <v>V</v>
          </cell>
          <cell r="N12822">
            <v>7357</v>
          </cell>
        </row>
        <row r="12823">
          <cell r="A12823" t="str">
            <v>RM-VIS-FAB-GI-0070</v>
          </cell>
          <cell r="B12823" t="str">
            <v>CINT</v>
          </cell>
          <cell r="C12823" t="str">
            <v/>
          </cell>
          <cell r="D12823" t="str">
            <v>BACK COVER-1 VISTA GREEN L6</v>
          </cell>
          <cell r="E12823">
            <v>44799</v>
          </cell>
          <cell r="F12823" t="str">
            <v>ROF</v>
          </cell>
          <cell r="G12823" t="str">
            <v>CI_KAIN</v>
          </cell>
          <cell r="H12823" t="str">
            <v>PC</v>
          </cell>
          <cell r="I12823" t="str">
            <v>CPR</v>
          </cell>
          <cell r="J12823" t="str">
            <v/>
          </cell>
          <cell r="K12823" t="str">
            <v>PD</v>
          </cell>
          <cell r="L12823" t="str">
            <v>3015</v>
          </cell>
          <cell r="M12823" t="str">
            <v>V</v>
          </cell>
          <cell r="N12823">
            <v>7366</v>
          </cell>
        </row>
        <row r="12824">
          <cell r="A12824" t="str">
            <v>RM-VIS-FAB-GI-0071</v>
          </cell>
          <cell r="B12824" t="str">
            <v>CINT</v>
          </cell>
          <cell r="C12824" t="str">
            <v/>
          </cell>
          <cell r="D12824" t="str">
            <v>BACK COVER-1 VISTA GREY L2</v>
          </cell>
          <cell r="E12824">
            <v>44867</v>
          </cell>
          <cell r="F12824" t="str">
            <v>ROF</v>
          </cell>
          <cell r="G12824" t="str">
            <v>CI_KAIN</v>
          </cell>
          <cell r="H12824" t="str">
            <v>PC</v>
          </cell>
          <cell r="I12824" t="str">
            <v>CPR</v>
          </cell>
          <cell r="J12824" t="str">
            <v/>
          </cell>
          <cell r="K12824" t="str">
            <v>PD</v>
          </cell>
          <cell r="L12824" t="str">
            <v>3015</v>
          </cell>
          <cell r="M12824" t="str">
            <v>V</v>
          </cell>
          <cell r="N12824">
            <v>7356</v>
          </cell>
        </row>
        <row r="12825">
          <cell r="A12825" t="str">
            <v>RM-VIS-FAB-GI-0072</v>
          </cell>
          <cell r="B12825" t="str">
            <v>CINT</v>
          </cell>
          <cell r="C12825" t="str">
            <v/>
          </cell>
          <cell r="D12825" t="str">
            <v>BACK COVER-1 VISTA RED N3</v>
          </cell>
          <cell r="E12825">
            <v>45266</v>
          </cell>
          <cell r="F12825" t="str">
            <v>ROF</v>
          </cell>
          <cell r="G12825" t="str">
            <v>CI_KAIN</v>
          </cell>
          <cell r="H12825" t="str">
            <v>PC</v>
          </cell>
          <cell r="I12825" t="str">
            <v>CPR</v>
          </cell>
          <cell r="J12825" t="str">
            <v/>
          </cell>
          <cell r="K12825" t="str">
            <v>PD</v>
          </cell>
          <cell r="L12825" t="str">
            <v>3015</v>
          </cell>
          <cell r="M12825" t="str">
            <v>V</v>
          </cell>
          <cell r="N12825">
            <v>7356</v>
          </cell>
        </row>
        <row r="12826">
          <cell r="A12826" t="str">
            <v>RM-VIS-FAB-GI-0073</v>
          </cell>
          <cell r="B12826" t="str">
            <v>CINT</v>
          </cell>
          <cell r="C12826" t="str">
            <v/>
          </cell>
          <cell r="D12826" t="str">
            <v>BACK COVER-2 VISTA BLACK L7</v>
          </cell>
          <cell r="E12826">
            <v>44799</v>
          </cell>
          <cell r="F12826" t="str">
            <v>ROF</v>
          </cell>
          <cell r="G12826" t="str">
            <v>CI_KAIN</v>
          </cell>
          <cell r="H12826" t="str">
            <v>PC</v>
          </cell>
          <cell r="I12826" t="str">
            <v>CPR</v>
          </cell>
          <cell r="J12826" t="str">
            <v/>
          </cell>
          <cell r="K12826" t="str">
            <v>PD</v>
          </cell>
          <cell r="L12826" t="str">
            <v>3015</v>
          </cell>
          <cell r="M12826" t="str">
            <v>V</v>
          </cell>
          <cell r="N12826">
            <v>5618</v>
          </cell>
        </row>
        <row r="12827">
          <cell r="A12827" t="str">
            <v>RM-VIS-FAB-GI-0074</v>
          </cell>
          <cell r="B12827" t="str">
            <v>CINT</v>
          </cell>
          <cell r="C12827" t="str">
            <v/>
          </cell>
          <cell r="D12827" t="str">
            <v>BACK COVER-2 VISTA BLUE L1</v>
          </cell>
          <cell r="E12827">
            <v>44797</v>
          </cell>
          <cell r="F12827" t="str">
            <v>ROF</v>
          </cell>
          <cell r="G12827" t="str">
            <v>CI_KAIN</v>
          </cell>
          <cell r="H12827" t="str">
            <v>PC</v>
          </cell>
          <cell r="I12827" t="str">
            <v>CPR</v>
          </cell>
          <cell r="J12827" t="str">
            <v/>
          </cell>
          <cell r="K12827" t="str">
            <v>PD</v>
          </cell>
          <cell r="L12827" t="str">
            <v>3015</v>
          </cell>
          <cell r="M12827" t="str">
            <v>V</v>
          </cell>
          <cell r="N12827">
            <v>5625</v>
          </cell>
        </row>
        <row r="12828">
          <cell r="A12828" t="str">
            <v>RM-VIS-FAB-GI-0075</v>
          </cell>
          <cell r="B12828" t="str">
            <v>CINT</v>
          </cell>
          <cell r="C12828" t="str">
            <v/>
          </cell>
          <cell r="D12828" t="str">
            <v>BACK COVER-2 VISTA BROWN N4</v>
          </cell>
          <cell r="E12828">
            <v>44799</v>
          </cell>
          <cell r="F12828" t="str">
            <v>ROF</v>
          </cell>
          <cell r="G12828" t="str">
            <v>CI_KAIN</v>
          </cell>
          <cell r="H12828" t="str">
            <v>PC</v>
          </cell>
          <cell r="I12828" t="str">
            <v>CPR</v>
          </cell>
          <cell r="J12828" t="str">
            <v/>
          </cell>
          <cell r="K12828" t="str">
            <v>PD</v>
          </cell>
          <cell r="L12828" t="str">
            <v>3015</v>
          </cell>
          <cell r="M12828" t="str">
            <v>V</v>
          </cell>
          <cell r="N12828">
            <v>5625</v>
          </cell>
        </row>
        <row r="12829">
          <cell r="A12829" t="str">
            <v>RM-VIS-FAB-GI-0076</v>
          </cell>
          <cell r="B12829" t="str">
            <v>CINT</v>
          </cell>
          <cell r="C12829" t="str">
            <v/>
          </cell>
          <cell r="D12829" t="str">
            <v>BACK COVER-2 VISTA GREEN L6</v>
          </cell>
          <cell r="E12829">
            <v>44799</v>
          </cell>
          <cell r="F12829" t="str">
            <v>ROF</v>
          </cell>
          <cell r="G12829" t="str">
            <v>CI_KAIN</v>
          </cell>
          <cell r="H12829" t="str">
            <v>PC</v>
          </cell>
          <cell r="I12829" t="str">
            <v>CPR</v>
          </cell>
          <cell r="J12829" t="str">
            <v/>
          </cell>
          <cell r="K12829" t="str">
            <v>PD</v>
          </cell>
          <cell r="L12829" t="str">
            <v>3015</v>
          </cell>
          <cell r="M12829" t="str">
            <v>V</v>
          </cell>
          <cell r="N12829">
            <v>5630</v>
          </cell>
        </row>
        <row r="12830">
          <cell r="A12830" t="str">
            <v>RM-VIS-FAB-GI-0077</v>
          </cell>
          <cell r="B12830" t="str">
            <v>CINT</v>
          </cell>
          <cell r="C12830" t="str">
            <v/>
          </cell>
          <cell r="D12830" t="str">
            <v>BACK COVER-2 VISTA GREY L2</v>
          </cell>
          <cell r="E12830">
            <v>44867</v>
          </cell>
          <cell r="F12830" t="str">
            <v>ROF</v>
          </cell>
          <cell r="G12830" t="str">
            <v>CI_KAIN</v>
          </cell>
          <cell r="H12830" t="str">
            <v>PC</v>
          </cell>
          <cell r="I12830" t="str">
            <v>CPR</v>
          </cell>
          <cell r="J12830" t="str">
            <v/>
          </cell>
          <cell r="K12830" t="str">
            <v>PD</v>
          </cell>
          <cell r="L12830" t="str">
            <v>3015</v>
          </cell>
          <cell r="M12830" t="str">
            <v>V</v>
          </cell>
          <cell r="N12830">
            <v>5938</v>
          </cell>
        </row>
        <row r="12831">
          <cell r="A12831" t="str">
            <v>RM-VIS-FAB-GI-0078</v>
          </cell>
          <cell r="B12831" t="str">
            <v>CINT</v>
          </cell>
          <cell r="C12831" t="str">
            <v/>
          </cell>
          <cell r="D12831" t="str">
            <v>BACK COVER-2 VISTA RED N3</v>
          </cell>
          <cell r="E12831">
            <v>45266</v>
          </cell>
          <cell r="F12831" t="str">
            <v>ROF</v>
          </cell>
          <cell r="G12831" t="str">
            <v>CI_KAIN</v>
          </cell>
          <cell r="H12831" t="str">
            <v>PC</v>
          </cell>
          <cell r="I12831" t="str">
            <v>CPR</v>
          </cell>
          <cell r="J12831" t="str">
            <v/>
          </cell>
          <cell r="K12831" t="str">
            <v>PD</v>
          </cell>
          <cell r="L12831" t="str">
            <v>3015</v>
          </cell>
          <cell r="M12831" t="str">
            <v>V</v>
          </cell>
          <cell r="N12831">
            <v>5626</v>
          </cell>
        </row>
        <row r="12832">
          <cell r="A12832" t="str">
            <v>RM-VIS-FAB-GI-0079</v>
          </cell>
          <cell r="B12832" t="str">
            <v>CINT</v>
          </cell>
          <cell r="C12832" t="str">
            <v/>
          </cell>
          <cell r="D12832" t="str">
            <v>SEAT COVER VISTA BLACK L7</v>
          </cell>
          <cell r="E12832">
            <v>44799</v>
          </cell>
          <cell r="F12832" t="str">
            <v>ROF</v>
          </cell>
          <cell r="G12832" t="str">
            <v>CI_KAIN</v>
          </cell>
          <cell r="H12832" t="str">
            <v>PC</v>
          </cell>
          <cell r="I12832" t="str">
            <v>CPR</v>
          </cell>
          <cell r="J12832" t="str">
            <v/>
          </cell>
          <cell r="K12832" t="str">
            <v>PD</v>
          </cell>
          <cell r="L12832" t="str">
            <v>3015</v>
          </cell>
          <cell r="M12832" t="str">
            <v>V</v>
          </cell>
          <cell r="N12832">
            <v>12912</v>
          </cell>
        </row>
        <row r="12833">
          <cell r="A12833" t="str">
            <v>RM-VIS-FAB-GI-0080</v>
          </cell>
          <cell r="B12833" t="str">
            <v>CINT</v>
          </cell>
          <cell r="C12833" t="str">
            <v/>
          </cell>
          <cell r="D12833" t="str">
            <v>SEAT COVER VISTA BLUE L1</v>
          </cell>
          <cell r="E12833">
            <v>44797</v>
          </cell>
          <cell r="F12833" t="str">
            <v>ROF</v>
          </cell>
          <cell r="G12833" t="str">
            <v>CI_KAIN</v>
          </cell>
          <cell r="H12833" t="str">
            <v>PC</v>
          </cell>
          <cell r="I12833" t="str">
            <v>CPR</v>
          </cell>
          <cell r="J12833" t="str">
            <v/>
          </cell>
          <cell r="K12833" t="str">
            <v>PD</v>
          </cell>
          <cell r="L12833" t="str">
            <v>3015</v>
          </cell>
          <cell r="M12833" t="str">
            <v>V</v>
          </cell>
          <cell r="N12833">
            <v>12982</v>
          </cell>
        </row>
        <row r="12834">
          <cell r="A12834" t="str">
            <v>RM-VIS-FAB-GI-0081</v>
          </cell>
          <cell r="B12834" t="str">
            <v>CINT</v>
          </cell>
          <cell r="C12834" t="str">
            <v/>
          </cell>
          <cell r="D12834" t="str">
            <v>SEAT COVER VISTA BROWN N4</v>
          </cell>
          <cell r="E12834">
            <v>45130</v>
          </cell>
          <cell r="F12834" t="str">
            <v>ROF</v>
          </cell>
          <cell r="G12834" t="str">
            <v>CI_KAIN</v>
          </cell>
          <cell r="H12834" t="str">
            <v>PC</v>
          </cell>
          <cell r="I12834" t="str">
            <v>CPR</v>
          </cell>
          <cell r="J12834" t="str">
            <v/>
          </cell>
          <cell r="K12834" t="str">
            <v>PD</v>
          </cell>
          <cell r="L12834" t="str">
            <v>3015</v>
          </cell>
          <cell r="M12834" t="str">
            <v>V</v>
          </cell>
          <cell r="N12834">
            <v>12982</v>
          </cell>
        </row>
        <row r="12835">
          <cell r="A12835" t="str">
            <v>RM-VIS-FAB-GI-0082</v>
          </cell>
          <cell r="B12835" t="str">
            <v>CINT</v>
          </cell>
          <cell r="C12835" t="str">
            <v/>
          </cell>
          <cell r="D12835" t="str">
            <v>SEAT COVER VISTA GREEN L6</v>
          </cell>
          <cell r="E12835">
            <v>44797</v>
          </cell>
          <cell r="F12835" t="str">
            <v>ROF</v>
          </cell>
          <cell r="G12835" t="str">
            <v>CI_KAIN</v>
          </cell>
          <cell r="H12835" t="str">
            <v>PC</v>
          </cell>
          <cell r="I12835" t="str">
            <v>CPR</v>
          </cell>
          <cell r="J12835" t="str">
            <v/>
          </cell>
          <cell r="K12835" t="str">
            <v>PD</v>
          </cell>
          <cell r="L12835" t="str">
            <v>3015</v>
          </cell>
          <cell r="M12835" t="str">
            <v>V</v>
          </cell>
          <cell r="N12835">
            <v>12978</v>
          </cell>
        </row>
        <row r="12836">
          <cell r="A12836" t="str">
            <v>RM-VIS-FAB-GI-0083</v>
          </cell>
          <cell r="B12836" t="str">
            <v>CINT</v>
          </cell>
          <cell r="C12836" t="str">
            <v/>
          </cell>
          <cell r="D12836" t="str">
            <v>SEAT COVER VISTA GREY L2</v>
          </cell>
          <cell r="E12836">
            <v>44867</v>
          </cell>
          <cell r="F12836" t="str">
            <v>ROF</v>
          </cell>
          <cell r="G12836" t="str">
            <v>CI_KAIN</v>
          </cell>
          <cell r="H12836" t="str">
            <v>PC</v>
          </cell>
          <cell r="I12836" t="str">
            <v>CPR</v>
          </cell>
          <cell r="J12836" t="str">
            <v/>
          </cell>
          <cell r="K12836" t="str">
            <v>PD</v>
          </cell>
          <cell r="L12836" t="str">
            <v>3015</v>
          </cell>
          <cell r="M12836" t="str">
            <v>V</v>
          </cell>
          <cell r="N12836">
            <v>12982</v>
          </cell>
        </row>
        <row r="12837">
          <cell r="A12837" t="str">
            <v>RM-VIS-FAB-GI-0084</v>
          </cell>
          <cell r="B12837" t="str">
            <v>CINT</v>
          </cell>
          <cell r="C12837" t="str">
            <v/>
          </cell>
          <cell r="D12837" t="str">
            <v>SEAT COVER VISTA RED N3</v>
          </cell>
          <cell r="E12837">
            <v>45266</v>
          </cell>
          <cell r="F12837" t="str">
            <v>ROF</v>
          </cell>
          <cell r="G12837" t="str">
            <v>CI_KAIN</v>
          </cell>
          <cell r="H12837" t="str">
            <v>PC</v>
          </cell>
          <cell r="I12837" t="str">
            <v>CPR</v>
          </cell>
          <cell r="J12837" t="str">
            <v/>
          </cell>
          <cell r="K12837" t="str">
            <v>PD</v>
          </cell>
          <cell r="L12837" t="str">
            <v>3015</v>
          </cell>
          <cell r="M12837" t="str">
            <v>V</v>
          </cell>
          <cell r="N12837">
            <v>12982</v>
          </cell>
        </row>
        <row r="12838">
          <cell r="A12838" t="str">
            <v>RM-VIS-FAB-GI-0085</v>
          </cell>
          <cell r="B12838" t="str">
            <v>CINT</v>
          </cell>
          <cell r="C12838" t="str">
            <v/>
          </cell>
          <cell r="D12838" t="str">
            <v>BACK COVER-1 VISTA BLACK O7</v>
          </cell>
          <cell r="E12838">
            <v>45175</v>
          </cell>
          <cell r="F12838" t="str">
            <v>ROF</v>
          </cell>
          <cell r="G12838" t="str">
            <v>CI_KAIN</v>
          </cell>
          <cell r="H12838" t="str">
            <v>PC</v>
          </cell>
          <cell r="I12838" t="str">
            <v>CPR</v>
          </cell>
          <cell r="J12838" t="str">
            <v/>
          </cell>
          <cell r="K12838" t="str">
            <v>PD</v>
          </cell>
          <cell r="L12838" t="str">
            <v>3015</v>
          </cell>
          <cell r="M12838" t="str">
            <v>V</v>
          </cell>
          <cell r="N12838">
            <v>8076</v>
          </cell>
        </row>
        <row r="12839">
          <cell r="A12839" t="str">
            <v>RM-VIS-FAB-GI-0086</v>
          </cell>
          <cell r="B12839" t="str">
            <v>CINT</v>
          </cell>
          <cell r="C12839" t="str">
            <v/>
          </cell>
          <cell r="D12839" t="str">
            <v>BACK COVER-1 VISTA O1</v>
          </cell>
          <cell r="E12839">
            <v>45232</v>
          </cell>
          <cell r="F12839" t="str">
            <v>ROF</v>
          </cell>
          <cell r="G12839" t="str">
            <v>CI_KAIN</v>
          </cell>
          <cell r="H12839" t="str">
            <v>PC</v>
          </cell>
          <cell r="I12839" t="str">
            <v>CPR</v>
          </cell>
          <cell r="J12839" t="str">
            <v/>
          </cell>
          <cell r="K12839" t="str">
            <v>PD</v>
          </cell>
          <cell r="L12839" t="str">
            <v>3015</v>
          </cell>
          <cell r="M12839" t="str">
            <v>V</v>
          </cell>
          <cell r="N12839">
            <v>8227</v>
          </cell>
        </row>
        <row r="12840">
          <cell r="A12840" t="str">
            <v>RM-VIS-FAB-GI-0087</v>
          </cell>
          <cell r="B12840" t="str">
            <v>CINT</v>
          </cell>
          <cell r="C12840" t="str">
            <v/>
          </cell>
          <cell r="D12840" t="str">
            <v>BACK COVER-1 VISTA O2</v>
          </cell>
          <cell r="E12840">
            <v>45175</v>
          </cell>
          <cell r="F12840" t="str">
            <v>ROF</v>
          </cell>
          <cell r="G12840" t="str">
            <v>CI_KAIN</v>
          </cell>
          <cell r="H12840" t="str">
            <v>PC</v>
          </cell>
          <cell r="I12840" t="str">
            <v>CPR</v>
          </cell>
          <cell r="J12840" t="str">
            <v/>
          </cell>
          <cell r="K12840" t="str">
            <v>PD</v>
          </cell>
          <cell r="L12840" t="str">
            <v>3015</v>
          </cell>
          <cell r="M12840" t="str">
            <v>V</v>
          </cell>
          <cell r="N12840">
            <v>7303</v>
          </cell>
        </row>
        <row r="12841">
          <cell r="A12841" t="str">
            <v>RM-VIS-FAB-GI-0088</v>
          </cell>
          <cell r="B12841" t="str">
            <v>CINT</v>
          </cell>
          <cell r="C12841" t="str">
            <v/>
          </cell>
          <cell r="D12841" t="str">
            <v>BACK COVER-1 VISTA O3</v>
          </cell>
          <cell r="E12841">
            <v>44825</v>
          </cell>
          <cell r="F12841" t="str">
            <v>ROF</v>
          </cell>
          <cell r="G12841" t="str">
            <v>CI_KAIN</v>
          </cell>
          <cell r="H12841" t="str">
            <v>PC</v>
          </cell>
          <cell r="I12841" t="str">
            <v>CPR</v>
          </cell>
          <cell r="J12841" t="str">
            <v/>
          </cell>
          <cell r="K12841" t="str">
            <v>PD</v>
          </cell>
          <cell r="L12841" t="str">
            <v>3015</v>
          </cell>
          <cell r="M12841" t="str">
            <v>V</v>
          </cell>
          <cell r="N12841">
            <v>7683</v>
          </cell>
        </row>
        <row r="12842">
          <cell r="A12842" t="str">
            <v>RM-VIS-FAB-GI-0089</v>
          </cell>
          <cell r="B12842" t="str">
            <v>CINT</v>
          </cell>
          <cell r="C12842" t="str">
            <v/>
          </cell>
          <cell r="D12842" t="str">
            <v>BACK COVER-1 VISTA O4</v>
          </cell>
          <cell r="E12842">
            <v>45057</v>
          </cell>
          <cell r="F12842" t="str">
            <v>ROF</v>
          </cell>
          <cell r="G12842" t="str">
            <v>CI_KAIN</v>
          </cell>
          <cell r="H12842" t="str">
            <v>PC</v>
          </cell>
          <cell r="I12842" t="str">
            <v>CPR</v>
          </cell>
          <cell r="J12842" t="str">
            <v/>
          </cell>
          <cell r="K12842" t="str">
            <v>PD</v>
          </cell>
          <cell r="L12842" t="str">
            <v>3015</v>
          </cell>
          <cell r="M12842" t="str">
            <v>V</v>
          </cell>
          <cell r="N12842">
            <v>8175</v>
          </cell>
        </row>
        <row r="12843">
          <cell r="A12843" t="str">
            <v>RM-VIS-FAB-GI-0090</v>
          </cell>
          <cell r="B12843" t="str">
            <v>CINT</v>
          </cell>
          <cell r="C12843" t="str">
            <v/>
          </cell>
          <cell r="D12843" t="str">
            <v>BACK COVER-1 VISTA O5</v>
          </cell>
          <cell r="E12843">
            <v>44797</v>
          </cell>
          <cell r="F12843" t="str">
            <v>ROF</v>
          </cell>
          <cell r="G12843" t="str">
            <v>CI_KAIN</v>
          </cell>
          <cell r="H12843" t="str">
            <v>PC</v>
          </cell>
          <cell r="I12843" t="str">
            <v>CPR</v>
          </cell>
          <cell r="J12843" t="str">
            <v/>
          </cell>
          <cell r="K12843" t="str">
            <v>PD</v>
          </cell>
          <cell r="L12843" t="str">
            <v>3015</v>
          </cell>
          <cell r="M12843" t="str">
            <v>V</v>
          </cell>
          <cell r="N12843">
            <v>7278</v>
          </cell>
        </row>
        <row r="12844">
          <cell r="A12844" t="str">
            <v>RM-VIS-FAB-GI-0091</v>
          </cell>
          <cell r="B12844" t="str">
            <v>CINT</v>
          </cell>
          <cell r="C12844" t="str">
            <v/>
          </cell>
          <cell r="D12844" t="str">
            <v>BACK COVER-1 VISTA O6</v>
          </cell>
          <cell r="E12844">
            <v>44876</v>
          </cell>
          <cell r="F12844" t="str">
            <v>ROF</v>
          </cell>
          <cell r="G12844" t="str">
            <v>CI_KAIN</v>
          </cell>
          <cell r="H12844" t="str">
            <v>PC</v>
          </cell>
          <cell r="I12844" t="str">
            <v>CPR</v>
          </cell>
          <cell r="J12844" t="str">
            <v/>
          </cell>
          <cell r="K12844" t="str">
            <v>PD</v>
          </cell>
          <cell r="L12844" t="str">
            <v>3015</v>
          </cell>
          <cell r="M12844" t="str">
            <v>V</v>
          </cell>
          <cell r="N12844">
            <v>7699</v>
          </cell>
        </row>
        <row r="12845">
          <cell r="A12845" t="str">
            <v>RM-VIS-FAB-GI-0092</v>
          </cell>
          <cell r="B12845" t="str">
            <v>CINT</v>
          </cell>
          <cell r="C12845" t="str">
            <v/>
          </cell>
          <cell r="D12845" t="str">
            <v>BACK COVER-2 VISTA BLACK O7</v>
          </cell>
          <cell r="E12845">
            <v>45175</v>
          </cell>
          <cell r="F12845" t="str">
            <v>ROF</v>
          </cell>
          <cell r="G12845" t="str">
            <v>CI_KAIN</v>
          </cell>
          <cell r="H12845" t="str">
            <v>PC</v>
          </cell>
          <cell r="I12845" t="str">
            <v>CPR</v>
          </cell>
          <cell r="J12845" t="str">
            <v/>
          </cell>
          <cell r="K12845" t="str">
            <v>PD</v>
          </cell>
          <cell r="L12845" t="str">
            <v>3015</v>
          </cell>
          <cell r="M12845" t="str">
            <v>V</v>
          </cell>
          <cell r="N12845">
            <v>7373</v>
          </cell>
        </row>
        <row r="12846">
          <cell r="A12846" t="str">
            <v>RM-VIS-FAB-GI-0093</v>
          </cell>
          <cell r="B12846" t="str">
            <v>CINT</v>
          </cell>
          <cell r="C12846" t="str">
            <v/>
          </cell>
          <cell r="D12846" t="str">
            <v>BACK COVER-2 VISTA O1</v>
          </cell>
          <cell r="E12846">
            <v>45300</v>
          </cell>
          <cell r="F12846" t="str">
            <v>ROF</v>
          </cell>
          <cell r="G12846" t="str">
            <v>CI_KAIN</v>
          </cell>
          <cell r="H12846" t="str">
            <v>PC</v>
          </cell>
          <cell r="I12846" t="str">
            <v>CPR</v>
          </cell>
          <cell r="J12846" t="str">
            <v/>
          </cell>
          <cell r="K12846" t="str">
            <v>PD</v>
          </cell>
          <cell r="L12846" t="str">
            <v>3015</v>
          </cell>
          <cell r="M12846" t="str">
            <v>V</v>
          </cell>
          <cell r="N12846">
            <v>7507</v>
          </cell>
        </row>
        <row r="12847">
          <cell r="A12847" t="str">
            <v>RM-VIS-FAB-GI-0094</v>
          </cell>
          <cell r="B12847" t="str">
            <v>CINT</v>
          </cell>
          <cell r="C12847" t="str">
            <v/>
          </cell>
          <cell r="D12847" t="str">
            <v>BACK COVER-2 VISTA O2</v>
          </cell>
          <cell r="E12847">
            <v>45175</v>
          </cell>
          <cell r="F12847" t="str">
            <v>ROF</v>
          </cell>
          <cell r="G12847" t="str">
            <v>CI_KAIN</v>
          </cell>
          <cell r="H12847" t="str">
            <v>PC</v>
          </cell>
          <cell r="I12847" t="str">
            <v>CPR</v>
          </cell>
          <cell r="J12847" t="str">
            <v/>
          </cell>
          <cell r="K12847" t="str">
            <v>PD</v>
          </cell>
          <cell r="L12847" t="str">
            <v>3015</v>
          </cell>
          <cell r="M12847" t="str">
            <v>V</v>
          </cell>
          <cell r="N12847">
            <v>7204</v>
          </cell>
        </row>
        <row r="12848">
          <cell r="A12848" t="str">
            <v>RM-VIS-FAB-GI-0095</v>
          </cell>
          <cell r="B12848" t="str">
            <v>CINT</v>
          </cell>
          <cell r="C12848" t="str">
            <v/>
          </cell>
          <cell r="D12848" t="str">
            <v>BACK COVER-2 VISTA O3</v>
          </cell>
          <cell r="E12848">
            <v>44825</v>
          </cell>
          <cell r="F12848" t="str">
            <v>ROF</v>
          </cell>
          <cell r="G12848" t="str">
            <v>CI_KAIN</v>
          </cell>
          <cell r="H12848" t="str">
            <v>PC</v>
          </cell>
          <cell r="I12848" t="str">
            <v>CPR</v>
          </cell>
          <cell r="J12848" t="str">
            <v/>
          </cell>
          <cell r="K12848" t="str">
            <v>PD</v>
          </cell>
          <cell r="L12848" t="str">
            <v>3015</v>
          </cell>
          <cell r="M12848" t="str">
            <v>V</v>
          </cell>
          <cell r="N12848">
            <v>7012</v>
          </cell>
        </row>
        <row r="12849">
          <cell r="A12849" t="str">
            <v>RM-VIS-FAB-GI-0096</v>
          </cell>
          <cell r="B12849" t="str">
            <v>CINT</v>
          </cell>
          <cell r="C12849" t="str">
            <v/>
          </cell>
          <cell r="D12849" t="str">
            <v>BACK COVER-2 VISTA O3 SABLON</v>
          </cell>
          <cell r="E12849">
            <v>44797</v>
          </cell>
          <cell r="F12849" t="str">
            <v>ROF</v>
          </cell>
          <cell r="G12849" t="str">
            <v>CI_KAIN</v>
          </cell>
          <cell r="H12849" t="str">
            <v>PC</v>
          </cell>
          <cell r="I12849" t="str">
            <v>CPR</v>
          </cell>
          <cell r="J12849" t="str">
            <v/>
          </cell>
          <cell r="K12849" t="str">
            <v>PD</v>
          </cell>
          <cell r="L12849" t="str">
            <v>3015</v>
          </cell>
          <cell r="M12849" t="str">
            <v>V</v>
          </cell>
          <cell r="N12849">
            <v>5433</v>
          </cell>
        </row>
        <row r="12850">
          <cell r="A12850" t="str">
            <v>RM-VIS-FAB-GI-0097</v>
          </cell>
          <cell r="B12850" t="str">
            <v>CINT</v>
          </cell>
          <cell r="C12850" t="str">
            <v/>
          </cell>
          <cell r="D12850" t="str">
            <v>BACK COVER-2 VISTA O4</v>
          </cell>
          <cell r="E12850">
            <v>44797</v>
          </cell>
          <cell r="F12850" t="str">
            <v>ROF</v>
          </cell>
          <cell r="G12850" t="str">
            <v>CI_KAIN</v>
          </cell>
          <cell r="H12850" t="str">
            <v>PC</v>
          </cell>
          <cell r="I12850" t="str">
            <v>CPR</v>
          </cell>
          <cell r="J12850" t="str">
            <v/>
          </cell>
          <cell r="K12850" t="str">
            <v>PD</v>
          </cell>
          <cell r="L12850" t="str">
            <v>3015</v>
          </cell>
          <cell r="M12850" t="str">
            <v>V</v>
          </cell>
          <cell r="N12850">
            <v>7442</v>
          </cell>
        </row>
        <row r="12851">
          <cell r="A12851" t="str">
            <v>RM-VIS-FAB-GI-0098</v>
          </cell>
          <cell r="B12851" t="str">
            <v>CINT</v>
          </cell>
          <cell r="C12851" t="str">
            <v/>
          </cell>
          <cell r="D12851" t="str">
            <v>BACK COVER-2 VISTA O5</v>
          </cell>
          <cell r="E12851">
            <v>44797</v>
          </cell>
          <cell r="F12851" t="str">
            <v>ROF</v>
          </cell>
          <cell r="G12851" t="str">
            <v>CI_KAIN</v>
          </cell>
          <cell r="H12851" t="str">
            <v>PC</v>
          </cell>
          <cell r="I12851" t="str">
            <v>CPR</v>
          </cell>
          <cell r="J12851" t="str">
            <v/>
          </cell>
          <cell r="K12851" t="str">
            <v>PD</v>
          </cell>
          <cell r="L12851" t="str">
            <v>3015</v>
          </cell>
          <cell r="M12851" t="str">
            <v>V</v>
          </cell>
          <cell r="N12851">
            <v>5433</v>
          </cell>
        </row>
        <row r="12852">
          <cell r="A12852" t="str">
            <v>RM-VIS-FAB-GI-0099</v>
          </cell>
          <cell r="B12852" t="str">
            <v>CINT</v>
          </cell>
          <cell r="C12852" t="str">
            <v/>
          </cell>
          <cell r="D12852" t="str">
            <v>BACK COVER-2 VISTA O6</v>
          </cell>
          <cell r="E12852">
            <v>44876</v>
          </cell>
          <cell r="F12852" t="str">
            <v>ROF</v>
          </cell>
          <cell r="G12852" t="str">
            <v>CI_KAIN</v>
          </cell>
          <cell r="H12852" t="str">
            <v>PC</v>
          </cell>
          <cell r="I12852" t="str">
            <v>CPR</v>
          </cell>
          <cell r="J12852" t="str">
            <v/>
          </cell>
          <cell r="K12852" t="str">
            <v>PD</v>
          </cell>
          <cell r="L12852" t="str">
            <v>3015</v>
          </cell>
          <cell r="M12852" t="str">
            <v>V</v>
          </cell>
          <cell r="N12852">
            <v>7025</v>
          </cell>
        </row>
        <row r="12853">
          <cell r="A12853" t="str">
            <v>RM-VIS-FAB-GI-0100</v>
          </cell>
          <cell r="B12853" t="str">
            <v>CINT</v>
          </cell>
          <cell r="C12853" t="str">
            <v/>
          </cell>
          <cell r="D12853" t="str">
            <v>SEAT COVER VISTA BLACK O7</v>
          </cell>
          <cell r="E12853">
            <v>45175</v>
          </cell>
          <cell r="F12853" t="str">
            <v>ROF</v>
          </cell>
          <cell r="G12853" t="str">
            <v>CI_KAIN</v>
          </cell>
          <cell r="H12853" t="str">
            <v>PC</v>
          </cell>
          <cell r="I12853" t="str">
            <v>CPR</v>
          </cell>
          <cell r="J12853" t="str">
            <v/>
          </cell>
          <cell r="K12853" t="str">
            <v>PD</v>
          </cell>
          <cell r="L12853" t="str">
            <v>3015</v>
          </cell>
          <cell r="M12853" t="str">
            <v>V</v>
          </cell>
          <cell r="N12853">
            <v>13230</v>
          </cell>
        </row>
        <row r="12854">
          <cell r="A12854" t="str">
            <v>RM-VIS-FAB-GI-0101</v>
          </cell>
          <cell r="B12854" t="str">
            <v>CINT</v>
          </cell>
          <cell r="C12854" t="str">
            <v/>
          </cell>
          <cell r="D12854" t="str">
            <v>SEAT COVER VISTA O1</v>
          </cell>
          <cell r="E12854">
            <v>45232</v>
          </cell>
          <cell r="F12854" t="str">
            <v>ROF</v>
          </cell>
          <cell r="G12854" t="str">
            <v>CI_KAIN</v>
          </cell>
          <cell r="H12854" t="str">
            <v>PC</v>
          </cell>
          <cell r="I12854" t="str">
            <v>CPR</v>
          </cell>
          <cell r="J12854" t="str">
            <v/>
          </cell>
          <cell r="K12854" t="str">
            <v>PD</v>
          </cell>
          <cell r="L12854" t="str">
            <v>3015</v>
          </cell>
          <cell r="M12854" t="str">
            <v>V</v>
          </cell>
          <cell r="N12854">
            <v>13487</v>
          </cell>
        </row>
        <row r="12855">
          <cell r="A12855" t="str">
            <v>RM-VIS-FAB-GI-0102</v>
          </cell>
          <cell r="B12855" t="str">
            <v>CINT</v>
          </cell>
          <cell r="C12855" t="str">
            <v/>
          </cell>
          <cell r="D12855" t="str">
            <v>SEAT COVER VISTA O2</v>
          </cell>
          <cell r="E12855">
            <v>44804</v>
          </cell>
          <cell r="F12855" t="str">
            <v>ROF</v>
          </cell>
          <cell r="G12855" t="str">
            <v>CI_KAIN</v>
          </cell>
          <cell r="H12855" t="str">
            <v>PC</v>
          </cell>
          <cell r="I12855" t="str">
            <v>CPR</v>
          </cell>
          <cell r="J12855" t="str">
            <v/>
          </cell>
          <cell r="K12855" t="str">
            <v>PD</v>
          </cell>
          <cell r="L12855" t="str">
            <v>3015</v>
          </cell>
          <cell r="M12855" t="str">
            <v>V</v>
          </cell>
          <cell r="N12855">
            <v>11827</v>
          </cell>
        </row>
        <row r="12856">
          <cell r="A12856" t="str">
            <v>RM-VIS-FAB-GI-0103</v>
          </cell>
          <cell r="B12856" t="str">
            <v>CINT</v>
          </cell>
          <cell r="C12856" t="str">
            <v/>
          </cell>
          <cell r="D12856" t="str">
            <v>SEAT COVER VISTA O3</v>
          </cell>
          <cell r="E12856">
            <v>45169</v>
          </cell>
          <cell r="F12856" t="str">
            <v>ROF</v>
          </cell>
          <cell r="G12856" t="str">
            <v>CI_KAIN</v>
          </cell>
          <cell r="H12856" t="str">
            <v>PC</v>
          </cell>
          <cell r="I12856" t="str">
            <v>CPR</v>
          </cell>
          <cell r="J12856" t="str">
            <v/>
          </cell>
          <cell r="K12856" t="str">
            <v>PD</v>
          </cell>
          <cell r="L12856" t="str">
            <v>3015</v>
          </cell>
          <cell r="M12856" t="str">
            <v>V</v>
          </cell>
          <cell r="N12856">
            <v>12593</v>
          </cell>
        </row>
        <row r="12857">
          <cell r="A12857" t="str">
            <v>RM-VIS-FAB-GI-0104</v>
          </cell>
          <cell r="B12857" t="str">
            <v>CINT</v>
          </cell>
          <cell r="C12857" t="str">
            <v/>
          </cell>
          <cell r="D12857" t="str">
            <v>SEAT COVER VISTA O4</v>
          </cell>
          <cell r="E12857">
            <v>44797</v>
          </cell>
          <cell r="F12857" t="str">
            <v>ROF</v>
          </cell>
          <cell r="G12857" t="str">
            <v>CI_KAIN</v>
          </cell>
          <cell r="H12857" t="str">
            <v>PC</v>
          </cell>
          <cell r="I12857" t="str">
            <v>CPR</v>
          </cell>
          <cell r="J12857" t="str">
            <v/>
          </cell>
          <cell r="K12857" t="str">
            <v>PD</v>
          </cell>
          <cell r="L12857" t="str">
            <v>3015</v>
          </cell>
          <cell r="M12857" t="str">
            <v>V</v>
          </cell>
          <cell r="N12857">
            <v>13363</v>
          </cell>
        </row>
        <row r="12858">
          <cell r="A12858" t="str">
            <v>RM-VIS-FAB-GI-0105</v>
          </cell>
          <cell r="B12858" t="str">
            <v>CINT</v>
          </cell>
          <cell r="C12858" t="str">
            <v/>
          </cell>
          <cell r="D12858" t="str">
            <v>SEAT COVER VISTA O5</v>
          </cell>
          <cell r="E12858">
            <v>44797</v>
          </cell>
          <cell r="F12858" t="str">
            <v>ROF</v>
          </cell>
          <cell r="G12858" t="str">
            <v>CI_KAIN</v>
          </cell>
          <cell r="H12858" t="str">
            <v>PC</v>
          </cell>
          <cell r="I12858" t="str">
            <v>CPR</v>
          </cell>
          <cell r="J12858" t="str">
            <v/>
          </cell>
          <cell r="K12858" t="str">
            <v>PD</v>
          </cell>
          <cell r="L12858" t="str">
            <v>3015</v>
          </cell>
          <cell r="M12858" t="str">
            <v>V</v>
          </cell>
          <cell r="N12858">
            <v>12300</v>
          </cell>
        </row>
        <row r="12859">
          <cell r="A12859" t="str">
            <v>RM-VIS-FAB-GI-0106</v>
          </cell>
          <cell r="B12859" t="str">
            <v>CINT</v>
          </cell>
          <cell r="C12859" t="str">
            <v/>
          </cell>
          <cell r="D12859" t="str">
            <v>SEAT COVER VISTA O6</v>
          </cell>
          <cell r="E12859">
            <v>44876</v>
          </cell>
          <cell r="F12859" t="str">
            <v>ROF</v>
          </cell>
          <cell r="G12859" t="str">
            <v>CI_KAIN</v>
          </cell>
          <cell r="H12859" t="str">
            <v>PC</v>
          </cell>
          <cell r="I12859" t="str">
            <v>CPR</v>
          </cell>
          <cell r="J12859" t="str">
            <v/>
          </cell>
          <cell r="K12859" t="str">
            <v>PD</v>
          </cell>
          <cell r="L12859" t="str">
            <v>3015</v>
          </cell>
          <cell r="M12859" t="str">
            <v>V</v>
          </cell>
          <cell r="N12859">
            <v>12614</v>
          </cell>
        </row>
        <row r="12860">
          <cell r="A12860" t="str">
            <v>RM-VIS-FAB-GI-0107</v>
          </cell>
          <cell r="B12860" t="str">
            <v>CINT</v>
          </cell>
          <cell r="C12860" t="str">
            <v/>
          </cell>
          <cell r="D12860" t="str">
            <v>SEAT COVER VISTA O8</v>
          </cell>
          <cell r="E12860">
            <v>44797</v>
          </cell>
          <cell r="F12860" t="str">
            <v>ROF</v>
          </cell>
          <cell r="G12860" t="str">
            <v>CI_KAIN</v>
          </cell>
          <cell r="H12860" t="str">
            <v>PC</v>
          </cell>
          <cell r="I12860" t="str">
            <v>CPR</v>
          </cell>
          <cell r="J12860" t="str">
            <v/>
          </cell>
          <cell r="K12860" t="str">
            <v>PD</v>
          </cell>
          <cell r="L12860" t="str">
            <v>3015</v>
          </cell>
          <cell r="M12860" t="str">
            <v>V</v>
          </cell>
          <cell r="N12860">
            <v>12300</v>
          </cell>
        </row>
        <row r="12861">
          <cell r="A12861" t="str">
            <v>RM-VIS-FAB-GI-0108</v>
          </cell>
          <cell r="B12861" t="str">
            <v>CINT</v>
          </cell>
          <cell r="C12861" t="str">
            <v/>
          </cell>
          <cell r="D12861" t="str">
            <v>BACK COVER-1 VISTA L8</v>
          </cell>
          <cell r="E12861">
            <v>0</v>
          </cell>
          <cell r="F12861" t="str">
            <v>ROF</v>
          </cell>
          <cell r="G12861" t="str">
            <v>CI_KAIN</v>
          </cell>
          <cell r="H12861" t="str">
            <v>PC</v>
          </cell>
          <cell r="I12861" t="str">
            <v>CPR</v>
          </cell>
          <cell r="J12861" t="str">
            <v/>
          </cell>
          <cell r="K12861" t="str">
            <v>PD</v>
          </cell>
          <cell r="L12861" t="str">
            <v>3015</v>
          </cell>
          <cell r="M12861" t="str">
            <v>V</v>
          </cell>
          <cell r="N12861">
            <v>0</v>
          </cell>
        </row>
        <row r="12862">
          <cell r="A12862" t="str">
            <v>RM-VIS-FAB-GI-0109</v>
          </cell>
          <cell r="B12862" t="str">
            <v>CINT</v>
          </cell>
          <cell r="C12862" t="str">
            <v/>
          </cell>
          <cell r="D12862" t="str">
            <v>SEAT COVER VISTA BROWN OZ051</v>
          </cell>
          <cell r="E12862">
            <v>0</v>
          </cell>
          <cell r="F12862" t="str">
            <v>ROF</v>
          </cell>
          <cell r="G12862" t="str">
            <v>CI_KAIN</v>
          </cell>
          <cell r="H12862" t="str">
            <v>PC</v>
          </cell>
          <cell r="I12862" t="str">
            <v>CPR</v>
          </cell>
          <cell r="J12862" t="str">
            <v/>
          </cell>
          <cell r="K12862" t="str">
            <v>PD</v>
          </cell>
          <cell r="L12862" t="str">
            <v>3015</v>
          </cell>
          <cell r="M12862" t="str">
            <v>V</v>
          </cell>
          <cell r="N12862">
            <v>10</v>
          </cell>
        </row>
        <row r="12863">
          <cell r="A12863" t="str">
            <v>RM-VIS-FAB-GI-0110</v>
          </cell>
          <cell r="B12863" t="str">
            <v>CINT</v>
          </cell>
          <cell r="C12863" t="str">
            <v/>
          </cell>
          <cell r="D12863" t="str">
            <v>BACK COVER-1 VISTA BROWN OZ051</v>
          </cell>
          <cell r="E12863">
            <v>0</v>
          </cell>
          <cell r="F12863" t="str">
            <v>ROF</v>
          </cell>
          <cell r="G12863" t="str">
            <v>CI_KAIN</v>
          </cell>
          <cell r="H12863" t="str">
            <v>PC</v>
          </cell>
          <cell r="I12863" t="str">
            <v>CPR</v>
          </cell>
          <cell r="J12863" t="str">
            <v/>
          </cell>
          <cell r="K12863" t="str">
            <v>PD</v>
          </cell>
          <cell r="L12863" t="str">
            <v>3015</v>
          </cell>
          <cell r="M12863" t="str">
            <v>V</v>
          </cell>
          <cell r="N12863">
            <v>10</v>
          </cell>
        </row>
        <row r="12864">
          <cell r="A12864" t="str">
            <v>RM-VIS-FAB-GI-0111</v>
          </cell>
          <cell r="B12864" t="str">
            <v>CINT</v>
          </cell>
          <cell r="C12864" t="str">
            <v/>
          </cell>
          <cell r="D12864" t="str">
            <v>BACK COVER-2 VISTA BROWN OZ051</v>
          </cell>
          <cell r="E12864">
            <v>0</v>
          </cell>
          <cell r="F12864" t="str">
            <v>ROF</v>
          </cell>
          <cell r="G12864" t="str">
            <v>CI_KAIN</v>
          </cell>
          <cell r="H12864" t="str">
            <v>PC</v>
          </cell>
          <cell r="I12864" t="str">
            <v>CPR</v>
          </cell>
          <cell r="J12864" t="str">
            <v/>
          </cell>
          <cell r="K12864" t="str">
            <v>PD</v>
          </cell>
          <cell r="L12864" t="str">
            <v>3015</v>
          </cell>
          <cell r="M12864" t="str">
            <v>V</v>
          </cell>
          <cell r="N12864">
            <v>10</v>
          </cell>
        </row>
        <row r="12865">
          <cell r="A12865" t="str">
            <v>RM-VIS-FAB-GI-0112</v>
          </cell>
          <cell r="B12865" t="str">
            <v>CINT</v>
          </cell>
          <cell r="C12865" t="str">
            <v/>
          </cell>
          <cell r="D12865" t="str">
            <v>SEAT COVER VISTA AMADEUS NAVY BLUE</v>
          </cell>
          <cell r="E12865">
            <v>45299</v>
          </cell>
          <cell r="F12865" t="str">
            <v>ROF</v>
          </cell>
          <cell r="G12865" t="str">
            <v>CI_KAIN</v>
          </cell>
          <cell r="H12865" t="str">
            <v>PC</v>
          </cell>
          <cell r="I12865" t="str">
            <v>CPR</v>
          </cell>
          <cell r="J12865" t="str">
            <v/>
          </cell>
          <cell r="K12865" t="str">
            <v>PD</v>
          </cell>
          <cell r="L12865" t="str">
            <v>3015</v>
          </cell>
          <cell r="M12865" t="str">
            <v>V</v>
          </cell>
          <cell r="N12865">
            <v>8727</v>
          </cell>
        </row>
        <row r="12866">
          <cell r="A12866" t="str">
            <v>RM-VIS-FAB-GI-0113</v>
          </cell>
          <cell r="B12866" t="str">
            <v>CINT</v>
          </cell>
          <cell r="C12866" t="str">
            <v/>
          </cell>
          <cell r="D12866" t="str">
            <v>BACK COVER-1 VISTA AMADEUS NAVY BLUE</v>
          </cell>
          <cell r="E12866">
            <v>45299</v>
          </cell>
          <cell r="F12866" t="str">
            <v>ROF</v>
          </cell>
          <cell r="G12866" t="str">
            <v>CI_KAIN</v>
          </cell>
          <cell r="H12866" t="str">
            <v>PC</v>
          </cell>
          <cell r="I12866" t="str">
            <v>CPR</v>
          </cell>
          <cell r="J12866" t="str">
            <v/>
          </cell>
          <cell r="K12866" t="str">
            <v>PD</v>
          </cell>
          <cell r="L12866" t="str">
            <v>3015</v>
          </cell>
          <cell r="M12866" t="str">
            <v>V</v>
          </cell>
          <cell r="N12866">
            <v>14266</v>
          </cell>
        </row>
        <row r="12867">
          <cell r="A12867" t="str">
            <v>RM-VIS-FAB-GI-0114</v>
          </cell>
          <cell r="B12867" t="str">
            <v>CINT</v>
          </cell>
          <cell r="C12867" t="str">
            <v/>
          </cell>
          <cell r="D12867" t="str">
            <v>BACK COVER-2 VISTA AMADEUS NAVY BLUE</v>
          </cell>
          <cell r="E12867">
            <v>45299</v>
          </cell>
          <cell r="F12867" t="str">
            <v>ROF</v>
          </cell>
          <cell r="G12867" t="str">
            <v>CI_KAIN</v>
          </cell>
          <cell r="H12867" t="str">
            <v>PC</v>
          </cell>
          <cell r="I12867" t="str">
            <v>CPR</v>
          </cell>
          <cell r="J12867" t="str">
            <v/>
          </cell>
          <cell r="K12867" t="str">
            <v>PD</v>
          </cell>
          <cell r="L12867" t="str">
            <v>3015</v>
          </cell>
          <cell r="M12867" t="str">
            <v>V</v>
          </cell>
          <cell r="N12867">
            <v>9286</v>
          </cell>
        </row>
        <row r="12868">
          <cell r="A12868" t="str">
            <v>RM-VIS-FAB-GI-0115</v>
          </cell>
          <cell r="B12868" t="str">
            <v>CINT</v>
          </cell>
          <cell r="C12868" t="str">
            <v/>
          </cell>
          <cell r="D12868" t="str">
            <v>SEAT COVER VISTA MIRACLE BLUE</v>
          </cell>
          <cell r="E12868">
            <v>45299</v>
          </cell>
          <cell r="F12868" t="str">
            <v>ROF</v>
          </cell>
          <cell r="G12868" t="str">
            <v>CI_KAIN</v>
          </cell>
          <cell r="H12868" t="str">
            <v>PC</v>
          </cell>
          <cell r="I12868" t="str">
            <v>CPR</v>
          </cell>
          <cell r="J12868" t="str">
            <v/>
          </cell>
          <cell r="K12868" t="str">
            <v>PD</v>
          </cell>
          <cell r="L12868" t="str">
            <v>3015</v>
          </cell>
          <cell r="M12868" t="str">
            <v>V</v>
          </cell>
          <cell r="N12868">
            <v>8727</v>
          </cell>
        </row>
        <row r="12869">
          <cell r="A12869" t="str">
            <v>RM-VIS-FAB-GI-0116</v>
          </cell>
          <cell r="B12869" t="str">
            <v>CINT</v>
          </cell>
          <cell r="C12869" t="str">
            <v/>
          </cell>
          <cell r="D12869" t="str">
            <v>BACK COVER-1 VISTA MIRACLE BLUE</v>
          </cell>
          <cell r="E12869">
            <v>45299</v>
          </cell>
          <cell r="F12869" t="str">
            <v>ROF</v>
          </cell>
          <cell r="G12869" t="str">
            <v>CI_KAIN</v>
          </cell>
          <cell r="H12869" t="str">
            <v>PC</v>
          </cell>
          <cell r="I12869" t="str">
            <v>CPR</v>
          </cell>
          <cell r="J12869" t="str">
            <v/>
          </cell>
          <cell r="K12869" t="str">
            <v>PD</v>
          </cell>
          <cell r="L12869" t="str">
            <v>3015</v>
          </cell>
          <cell r="M12869" t="str">
            <v>V</v>
          </cell>
          <cell r="N12869">
            <v>14266</v>
          </cell>
        </row>
        <row r="12870">
          <cell r="A12870" t="str">
            <v>RM-VIS-FAB-GI-0117</v>
          </cell>
          <cell r="B12870" t="str">
            <v>CINT</v>
          </cell>
          <cell r="C12870" t="str">
            <v/>
          </cell>
          <cell r="D12870" t="str">
            <v>BACK COVER-2 VISTA MIRACLE BLUE</v>
          </cell>
          <cell r="E12870">
            <v>45299</v>
          </cell>
          <cell r="F12870" t="str">
            <v>ROF</v>
          </cell>
          <cell r="G12870" t="str">
            <v>CI_KAIN</v>
          </cell>
          <cell r="H12870" t="str">
            <v>PC</v>
          </cell>
          <cell r="I12870" t="str">
            <v>CPR</v>
          </cell>
          <cell r="J12870" t="str">
            <v/>
          </cell>
          <cell r="K12870" t="str">
            <v>PD</v>
          </cell>
          <cell r="L12870" t="str">
            <v>3015</v>
          </cell>
          <cell r="M12870" t="str">
            <v>V</v>
          </cell>
          <cell r="N12870">
            <v>9286</v>
          </cell>
        </row>
        <row r="12871">
          <cell r="A12871" t="str">
            <v>RM-VIS-FAB-GI-0118</v>
          </cell>
          <cell r="B12871" t="str">
            <v>CINT</v>
          </cell>
          <cell r="C12871" t="str">
            <v/>
          </cell>
          <cell r="D12871" t="str">
            <v>SEAT COVER VISTA DAPHNIE MYSTIC</v>
          </cell>
          <cell r="E12871">
            <v>45299</v>
          </cell>
          <cell r="F12871" t="str">
            <v>ROF</v>
          </cell>
          <cell r="G12871" t="str">
            <v>CI_KAIN</v>
          </cell>
          <cell r="H12871" t="str">
            <v>PC</v>
          </cell>
          <cell r="I12871" t="str">
            <v>CPR</v>
          </cell>
          <cell r="J12871" t="str">
            <v/>
          </cell>
          <cell r="K12871" t="str">
            <v>PD</v>
          </cell>
          <cell r="L12871" t="str">
            <v>3015</v>
          </cell>
          <cell r="M12871" t="str">
            <v>V</v>
          </cell>
          <cell r="N12871">
            <v>8727</v>
          </cell>
        </row>
        <row r="12872">
          <cell r="A12872" t="str">
            <v>RM-VIS-FAB-GI-0119</v>
          </cell>
          <cell r="B12872" t="str">
            <v>CINT</v>
          </cell>
          <cell r="C12872" t="str">
            <v/>
          </cell>
          <cell r="D12872" t="str">
            <v>BACK COVER-1 VISTA DAPHNIE MYSTIC</v>
          </cell>
          <cell r="E12872">
            <v>45299</v>
          </cell>
          <cell r="F12872" t="str">
            <v>ROF</v>
          </cell>
          <cell r="G12872" t="str">
            <v>CI_KAIN</v>
          </cell>
          <cell r="H12872" t="str">
            <v>PC</v>
          </cell>
          <cell r="I12872" t="str">
            <v>CPR</v>
          </cell>
          <cell r="J12872" t="str">
            <v/>
          </cell>
          <cell r="K12872" t="str">
            <v>PD</v>
          </cell>
          <cell r="L12872" t="str">
            <v>3015</v>
          </cell>
          <cell r="M12872" t="str">
            <v>V</v>
          </cell>
          <cell r="N12872">
            <v>14266</v>
          </cell>
        </row>
        <row r="12873">
          <cell r="A12873" t="str">
            <v>RM-VIS-FAB-GI-0120</v>
          </cell>
          <cell r="B12873" t="str">
            <v>CINT</v>
          </cell>
          <cell r="C12873" t="str">
            <v/>
          </cell>
          <cell r="D12873" t="str">
            <v>BACK COVER-2 VISTA DAPHNIE MYSTIC</v>
          </cell>
          <cell r="E12873">
            <v>45299</v>
          </cell>
          <cell r="F12873" t="str">
            <v>ROF</v>
          </cell>
          <cell r="G12873" t="str">
            <v>CI_KAIN</v>
          </cell>
          <cell r="H12873" t="str">
            <v>PC</v>
          </cell>
          <cell r="I12873" t="str">
            <v>CPR</v>
          </cell>
          <cell r="J12873" t="str">
            <v/>
          </cell>
          <cell r="K12873" t="str">
            <v>PD</v>
          </cell>
          <cell r="L12873" t="str">
            <v>3015</v>
          </cell>
          <cell r="M12873" t="str">
            <v>V</v>
          </cell>
          <cell r="N12873">
            <v>9286</v>
          </cell>
        </row>
        <row r="12874">
          <cell r="A12874" t="str">
            <v>RM-VIS-FAB-SC-0001</v>
          </cell>
          <cell r="B12874" t="str">
            <v>CINT</v>
          </cell>
          <cell r="C12874" t="str">
            <v/>
          </cell>
          <cell r="D12874" t="str">
            <v>BACK COVER-2 VISTA L7 BORDIR GBT MARANAT</v>
          </cell>
          <cell r="E12874">
            <v>44966</v>
          </cell>
          <cell r="F12874" t="str">
            <v>ROF</v>
          </cell>
          <cell r="G12874" t="str">
            <v>CI_KAIN</v>
          </cell>
          <cell r="H12874" t="str">
            <v>PC</v>
          </cell>
          <cell r="I12874" t="str">
            <v>CPR</v>
          </cell>
          <cell r="J12874" t="str">
            <v/>
          </cell>
          <cell r="K12874" t="str">
            <v>PD</v>
          </cell>
          <cell r="L12874" t="str">
            <v>3015</v>
          </cell>
          <cell r="M12874" t="str">
            <v>V</v>
          </cell>
          <cell r="N12874">
            <v>11629</v>
          </cell>
        </row>
        <row r="12875">
          <cell r="A12875" t="str">
            <v>RM-VIS-FAS-00-0001</v>
          </cell>
          <cell r="B12875" t="str">
            <v>CINT</v>
          </cell>
          <cell r="C12875" t="str">
            <v/>
          </cell>
          <cell r="D12875" t="str">
            <v>HEX BOLT SEMS M6 X 12 + SPRING WASHER +</v>
          </cell>
          <cell r="E12875">
            <v>44834</v>
          </cell>
          <cell r="F12875" t="str">
            <v>ROF</v>
          </cell>
          <cell r="G12875" t="str">
            <v>CI_BOLT</v>
          </cell>
          <cell r="H12875" t="str">
            <v>PC</v>
          </cell>
          <cell r="I12875" t="str">
            <v>CPR</v>
          </cell>
          <cell r="J12875" t="str">
            <v/>
          </cell>
          <cell r="K12875" t="str">
            <v>PD</v>
          </cell>
          <cell r="L12875" t="str">
            <v>3015</v>
          </cell>
          <cell r="M12875" t="str">
            <v>V</v>
          </cell>
          <cell r="N12875">
            <v>265</v>
          </cell>
        </row>
        <row r="12876">
          <cell r="A12876" t="str">
            <v>RM-VIS-FAS-00-0002</v>
          </cell>
          <cell r="B12876" t="str">
            <v>CINT</v>
          </cell>
          <cell r="C12876" t="str">
            <v/>
          </cell>
          <cell r="D12876" t="str">
            <v>BOLT MS.JMO-0 M6 X 17 NIKEL</v>
          </cell>
          <cell r="E12876">
            <v>45232</v>
          </cell>
          <cell r="F12876" t="str">
            <v>ROF</v>
          </cell>
          <cell r="G12876" t="str">
            <v>CI_OTH</v>
          </cell>
          <cell r="H12876" t="str">
            <v>PC</v>
          </cell>
          <cell r="I12876" t="str">
            <v>CPR</v>
          </cell>
          <cell r="J12876" t="str">
            <v/>
          </cell>
          <cell r="K12876" t="str">
            <v>PD</v>
          </cell>
          <cell r="L12876" t="str">
            <v>3015</v>
          </cell>
          <cell r="M12876" t="str">
            <v>V</v>
          </cell>
          <cell r="N12876">
            <v>215</v>
          </cell>
        </row>
        <row r="12877">
          <cell r="A12877" t="str">
            <v>RM-VIS-FAS-00-0003</v>
          </cell>
          <cell r="B12877" t="str">
            <v>CINT</v>
          </cell>
          <cell r="C12877" t="str">
            <v/>
          </cell>
          <cell r="D12877" t="str">
            <v>HEX BOLT ONLY MM SEMS M6X12MM</v>
          </cell>
          <cell r="E12877">
            <v>45299</v>
          </cell>
          <cell r="F12877" t="str">
            <v>ROF</v>
          </cell>
          <cell r="G12877" t="str">
            <v>CI_OTH</v>
          </cell>
          <cell r="H12877" t="str">
            <v>PC</v>
          </cell>
          <cell r="I12877" t="str">
            <v>CPR</v>
          </cell>
          <cell r="J12877" t="str">
            <v/>
          </cell>
          <cell r="K12877" t="str">
            <v>PD</v>
          </cell>
          <cell r="L12877" t="str">
            <v>3015</v>
          </cell>
          <cell r="M12877" t="str">
            <v>V</v>
          </cell>
          <cell r="N12877">
            <v>313</v>
          </cell>
        </row>
        <row r="12878">
          <cell r="A12878" t="str">
            <v>RM-VIS-FAS-00-0004</v>
          </cell>
          <cell r="B12878" t="str">
            <v>CINT</v>
          </cell>
          <cell r="C12878" t="str">
            <v/>
          </cell>
          <cell r="D12878" t="str">
            <v>RAMSET WOWO DIA 8 X 75 MM</v>
          </cell>
          <cell r="E12878">
            <v>44797</v>
          </cell>
          <cell r="F12878" t="str">
            <v>ROF</v>
          </cell>
          <cell r="G12878" t="str">
            <v>CI_BOLT</v>
          </cell>
          <cell r="H12878" t="str">
            <v>PC</v>
          </cell>
          <cell r="I12878" t="str">
            <v>CPR</v>
          </cell>
          <cell r="J12878" t="str">
            <v/>
          </cell>
          <cell r="K12878" t="str">
            <v>PD</v>
          </cell>
          <cell r="L12878" t="str">
            <v>3015</v>
          </cell>
          <cell r="M12878" t="str">
            <v>V</v>
          </cell>
          <cell r="N12878">
            <v>2250</v>
          </cell>
        </row>
        <row r="12879">
          <cell r="A12879" t="str">
            <v>RM-VIS-FAS-00-0005</v>
          </cell>
          <cell r="B12879" t="str">
            <v>CINT</v>
          </cell>
          <cell r="C12879" t="str">
            <v/>
          </cell>
          <cell r="D12879" t="str">
            <v>STAPLES 1004 F</v>
          </cell>
          <cell r="E12879">
            <v>44797</v>
          </cell>
          <cell r="F12879" t="str">
            <v>ROF</v>
          </cell>
          <cell r="G12879" t="str">
            <v>CI_BOLT</v>
          </cell>
          <cell r="H12879" t="str">
            <v>PC</v>
          </cell>
          <cell r="I12879" t="str">
            <v>CPR</v>
          </cell>
          <cell r="J12879" t="str">
            <v/>
          </cell>
          <cell r="K12879" t="str">
            <v>PD</v>
          </cell>
          <cell r="L12879" t="str">
            <v>3015</v>
          </cell>
          <cell r="M12879" t="str">
            <v>V</v>
          </cell>
          <cell r="N12879">
            <v>4</v>
          </cell>
        </row>
        <row r="12880">
          <cell r="A12880" t="str">
            <v>RM-VIS-FAS-00-0006</v>
          </cell>
          <cell r="B12880" t="str">
            <v>CINT</v>
          </cell>
          <cell r="C12880" t="str">
            <v/>
          </cell>
          <cell r="D12880" t="str">
            <v>T-NUT M6</v>
          </cell>
          <cell r="E12880">
            <v>44797</v>
          </cell>
          <cell r="F12880" t="str">
            <v>ROF</v>
          </cell>
          <cell r="G12880" t="str">
            <v>CI_BOLT</v>
          </cell>
          <cell r="H12880" t="str">
            <v>PC</v>
          </cell>
          <cell r="I12880" t="str">
            <v>CPR</v>
          </cell>
          <cell r="J12880" t="str">
            <v/>
          </cell>
          <cell r="K12880" t="str">
            <v>PD</v>
          </cell>
          <cell r="L12880" t="str">
            <v>3015</v>
          </cell>
          <cell r="M12880" t="str">
            <v>V</v>
          </cell>
          <cell r="N12880">
            <v>330</v>
          </cell>
        </row>
        <row r="12881">
          <cell r="A12881" t="str">
            <v>RM-VIS-FAS-00-0007</v>
          </cell>
          <cell r="B12881" t="str">
            <v>CINT</v>
          </cell>
          <cell r="C12881" t="str">
            <v/>
          </cell>
          <cell r="D12881" t="str">
            <v>HEX BOLT SEMS M6 X 15 + SW + PW</v>
          </cell>
          <cell r="E12881">
            <v>45232</v>
          </cell>
          <cell r="F12881" t="str">
            <v>ROF</v>
          </cell>
          <cell r="G12881" t="str">
            <v>CI_BOLT</v>
          </cell>
          <cell r="H12881" t="str">
            <v>PC</v>
          </cell>
          <cell r="I12881" t="str">
            <v>CPR</v>
          </cell>
          <cell r="J12881" t="str">
            <v/>
          </cell>
          <cell r="K12881" t="str">
            <v>PD</v>
          </cell>
          <cell r="L12881" t="str">
            <v>3015</v>
          </cell>
          <cell r="M12881" t="str">
            <v>V</v>
          </cell>
          <cell r="N12881">
            <v>530</v>
          </cell>
        </row>
        <row r="12882">
          <cell r="A12882" t="str">
            <v>RM-VIS-FOM-00-0007</v>
          </cell>
          <cell r="B12882" t="str">
            <v>CINT</v>
          </cell>
          <cell r="C12882" t="str">
            <v/>
          </cell>
          <cell r="D12882" t="str">
            <v>BACK U FOAM VISTA 365X435X25</v>
          </cell>
          <cell r="E12882">
            <v>45299</v>
          </cell>
          <cell r="F12882" t="str">
            <v>ROF</v>
          </cell>
          <cell r="G12882" t="str">
            <v>CI_BUSA</v>
          </cell>
          <cell r="H12882" t="str">
            <v>PC</v>
          </cell>
          <cell r="I12882" t="str">
            <v>CPR</v>
          </cell>
          <cell r="J12882" t="str">
            <v/>
          </cell>
          <cell r="K12882" t="str">
            <v>PD</v>
          </cell>
          <cell r="L12882" t="str">
            <v>3015</v>
          </cell>
          <cell r="M12882" t="str">
            <v>V</v>
          </cell>
          <cell r="N12882">
            <v>7177</v>
          </cell>
        </row>
        <row r="12883">
          <cell r="A12883" t="str">
            <v>RM-VIS-FOM-00-0008</v>
          </cell>
          <cell r="B12883" t="str">
            <v>CINT</v>
          </cell>
          <cell r="C12883" t="str">
            <v/>
          </cell>
          <cell r="D12883" t="str">
            <v>SEAT U FOAM VISTA 430X435X35</v>
          </cell>
          <cell r="E12883">
            <v>44804</v>
          </cell>
          <cell r="F12883" t="str">
            <v>ROF</v>
          </cell>
          <cell r="G12883" t="str">
            <v>CI_BUSA</v>
          </cell>
          <cell r="H12883" t="str">
            <v>PC</v>
          </cell>
          <cell r="I12883" t="str">
            <v>CPR</v>
          </cell>
          <cell r="J12883" t="str">
            <v/>
          </cell>
          <cell r="K12883" t="str">
            <v>PD</v>
          </cell>
          <cell r="L12883" t="str">
            <v>3015</v>
          </cell>
          <cell r="M12883" t="str">
            <v>V</v>
          </cell>
          <cell r="N12883">
            <v>12100</v>
          </cell>
        </row>
        <row r="12884">
          <cell r="A12884" t="str">
            <v>RM-VIS-ICT-SC-0001</v>
          </cell>
          <cell r="B12884" t="str">
            <v>CINT</v>
          </cell>
          <cell r="C12884" t="str">
            <v/>
          </cell>
          <cell r="D12884" t="str">
            <v>ROSSET WASHER BARU</v>
          </cell>
          <cell r="E12884">
            <v>44797</v>
          </cell>
          <cell r="F12884" t="str">
            <v>ROF</v>
          </cell>
          <cell r="G12884" t="str">
            <v>CI_ICT</v>
          </cell>
          <cell r="H12884" t="str">
            <v>PC</v>
          </cell>
          <cell r="I12884" t="str">
            <v>CPR</v>
          </cell>
          <cell r="J12884" t="str">
            <v/>
          </cell>
          <cell r="K12884" t="str">
            <v>PD</v>
          </cell>
          <cell r="L12884" t="str">
            <v>3015</v>
          </cell>
          <cell r="M12884" t="str">
            <v>V</v>
          </cell>
          <cell r="N12884">
            <v>128</v>
          </cell>
        </row>
        <row r="12885">
          <cell r="A12885" t="str">
            <v>RM-VIS-ICT-SC-0002</v>
          </cell>
          <cell r="B12885" t="str">
            <v>CINT</v>
          </cell>
          <cell r="C12885" t="str">
            <v/>
          </cell>
          <cell r="D12885" t="str">
            <v>ROSSET WASHER VERZENG</v>
          </cell>
          <cell r="E12885">
            <v>45266</v>
          </cell>
          <cell r="F12885" t="str">
            <v>ROF</v>
          </cell>
          <cell r="G12885" t="str">
            <v>CI_ICT</v>
          </cell>
          <cell r="H12885" t="str">
            <v>PC</v>
          </cell>
          <cell r="I12885" t="str">
            <v>CPR</v>
          </cell>
          <cell r="J12885" t="str">
            <v/>
          </cell>
          <cell r="K12885" t="str">
            <v>PD</v>
          </cell>
          <cell r="L12885" t="str">
            <v>3015</v>
          </cell>
          <cell r="M12885" t="str">
            <v>V</v>
          </cell>
          <cell r="N12885">
            <v>152</v>
          </cell>
        </row>
        <row r="12886">
          <cell r="A12886" t="str">
            <v>RM-VIS-ICT-SC-0003</v>
          </cell>
          <cell r="B12886" t="str">
            <v>CINT</v>
          </cell>
          <cell r="C12886" t="str">
            <v/>
          </cell>
          <cell r="D12886" t="str">
            <v>S/B HOLDER</v>
          </cell>
          <cell r="E12886">
            <v>45169</v>
          </cell>
          <cell r="F12886" t="str">
            <v>ROF</v>
          </cell>
          <cell r="G12886" t="str">
            <v>CI_ICT</v>
          </cell>
          <cell r="H12886" t="str">
            <v>PC</v>
          </cell>
          <cell r="I12886" t="str">
            <v>CPR</v>
          </cell>
          <cell r="J12886" t="str">
            <v/>
          </cell>
          <cell r="K12886" t="str">
            <v>PD</v>
          </cell>
          <cell r="L12886" t="str">
            <v>3015</v>
          </cell>
          <cell r="M12886" t="str">
            <v>V</v>
          </cell>
          <cell r="N12886">
            <v>641</v>
          </cell>
        </row>
        <row r="12887">
          <cell r="A12887" t="str">
            <v>RM-VIS-ICT-SC-0004</v>
          </cell>
          <cell r="B12887" t="str">
            <v>CINT</v>
          </cell>
          <cell r="C12887" t="str">
            <v/>
          </cell>
          <cell r="D12887" t="str">
            <v>SEAT JOINT PIPE VISTA SMILE</v>
          </cell>
          <cell r="E12887">
            <v>44797</v>
          </cell>
          <cell r="F12887" t="str">
            <v>ROF</v>
          </cell>
          <cell r="G12887" t="str">
            <v>CI_ICT</v>
          </cell>
          <cell r="H12887" t="str">
            <v>PC</v>
          </cell>
          <cell r="I12887" t="str">
            <v>CPR</v>
          </cell>
          <cell r="J12887" t="str">
            <v/>
          </cell>
          <cell r="K12887" t="str">
            <v>PD</v>
          </cell>
          <cell r="L12887" t="str">
            <v>3015</v>
          </cell>
          <cell r="M12887" t="str">
            <v>V</v>
          </cell>
          <cell r="N12887">
            <v>2937</v>
          </cell>
        </row>
        <row r="12888">
          <cell r="A12888" t="str">
            <v>RM-VIS-ICT-SC-0005</v>
          </cell>
          <cell r="B12888" t="str">
            <v>CINT</v>
          </cell>
          <cell r="C12888" t="str">
            <v/>
          </cell>
          <cell r="D12888" t="str">
            <v>JOINT PLATE VISTA/ PLT CAVIS</v>
          </cell>
          <cell r="E12888">
            <v>45299</v>
          </cell>
          <cell r="F12888" t="str">
            <v>ROF</v>
          </cell>
          <cell r="G12888" t="str">
            <v>CI_ICT</v>
          </cell>
          <cell r="H12888" t="str">
            <v>PC</v>
          </cell>
          <cell r="I12888" t="str">
            <v>CPR</v>
          </cell>
          <cell r="J12888" t="str">
            <v/>
          </cell>
          <cell r="K12888" t="str">
            <v>PD</v>
          </cell>
          <cell r="L12888" t="str">
            <v>3015</v>
          </cell>
          <cell r="M12888" t="str">
            <v>V</v>
          </cell>
          <cell r="N12888">
            <v>3187</v>
          </cell>
        </row>
        <row r="12889">
          <cell r="A12889" t="str">
            <v>RM-VIS-ICT-SC-0006</v>
          </cell>
          <cell r="B12889" t="str">
            <v>CINT</v>
          </cell>
          <cell r="C12889" t="str">
            <v/>
          </cell>
          <cell r="D12889" t="str">
            <v>SEAT JOINT PLATE VISTA</v>
          </cell>
          <cell r="E12889">
            <v>45232</v>
          </cell>
          <cell r="F12889" t="str">
            <v>ROF</v>
          </cell>
          <cell r="G12889" t="str">
            <v>CI_ICT</v>
          </cell>
          <cell r="H12889" t="str">
            <v>PC</v>
          </cell>
          <cell r="I12889" t="str">
            <v>CPR</v>
          </cell>
          <cell r="J12889" t="str">
            <v/>
          </cell>
          <cell r="K12889" t="str">
            <v>PD</v>
          </cell>
          <cell r="L12889" t="str">
            <v>3015</v>
          </cell>
          <cell r="M12889" t="str">
            <v>V</v>
          </cell>
          <cell r="N12889">
            <v>2764</v>
          </cell>
        </row>
        <row r="12890">
          <cell r="A12890" t="str">
            <v>RM-VIS-ICT-SC-0009</v>
          </cell>
          <cell r="B12890" t="str">
            <v>CINT</v>
          </cell>
          <cell r="C12890" t="str">
            <v/>
          </cell>
          <cell r="D12890" t="str">
            <v>ANGLE PLATE VISTA POLOS</v>
          </cell>
          <cell r="E12890">
            <v>44966</v>
          </cell>
          <cell r="F12890" t="str">
            <v>ROF</v>
          </cell>
          <cell r="G12890" t="str">
            <v>CI_ICT</v>
          </cell>
          <cell r="H12890" t="str">
            <v>PC</v>
          </cell>
          <cell r="I12890" t="str">
            <v>CPR</v>
          </cell>
          <cell r="J12890" t="str">
            <v/>
          </cell>
          <cell r="K12890" t="str">
            <v>PD</v>
          </cell>
          <cell r="L12890" t="str">
            <v>3015</v>
          </cell>
          <cell r="M12890" t="str">
            <v>V</v>
          </cell>
          <cell r="N12890">
            <v>2606</v>
          </cell>
        </row>
        <row r="12891">
          <cell r="A12891" t="str">
            <v>RM-VIS-ICT-SC-0010</v>
          </cell>
          <cell r="B12891" t="str">
            <v>CINT</v>
          </cell>
          <cell r="C12891" t="str">
            <v/>
          </cell>
          <cell r="D12891" t="str">
            <v>ANGLE PLATE VISTA TAP</v>
          </cell>
          <cell r="E12891">
            <v>45232</v>
          </cell>
          <cell r="F12891" t="str">
            <v>ROF</v>
          </cell>
          <cell r="G12891" t="str">
            <v>CI_ICT</v>
          </cell>
          <cell r="H12891" t="str">
            <v>PC</v>
          </cell>
          <cell r="I12891" t="str">
            <v>CPR</v>
          </cell>
          <cell r="J12891" t="str">
            <v/>
          </cell>
          <cell r="K12891" t="str">
            <v>PD</v>
          </cell>
          <cell r="L12891" t="str">
            <v>3015</v>
          </cell>
          <cell r="M12891" t="str">
            <v>V</v>
          </cell>
          <cell r="N12891">
            <v>2766</v>
          </cell>
        </row>
        <row r="12892">
          <cell r="A12892" t="str">
            <v>RM-VIS-INL-SC-0007</v>
          </cell>
          <cell r="B12892" t="str">
            <v>CINT</v>
          </cell>
          <cell r="C12892" t="str">
            <v/>
          </cell>
          <cell r="D12892" t="str">
            <v>JAHIT KANTONG CAVIS</v>
          </cell>
          <cell r="E12892">
            <v>44797</v>
          </cell>
          <cell r="F12892" t="str">
            <v>ROF</v>
          </cell>
          <cell r="G12892" t="str">
            <v>CI_INL</v>
          </cell>
          <cell r="H12892" t="str">
            <v>PC</v>
          </cell>
          <cell r="I12892" t="str">
            <v>CPR</v>
          </cell>
          <cell r="J12892" t="str">
            <v/>
          </cell>
          <cell r="K12892" t="str">
            <v>PD</v>
          </cell>
          <cell r="L12892" t="str">
            <v>3015</v>
          </cell>
          <cell r="M12892" t="str">
            <v>V</v>
          </cell>
          <cell r="N12892">
            <v>12455</v>
          </cell>
        </row>
        <row r="12893">
          <cell r="A12893" t="str">
            <v>RM-VIS-INL-SC-0008</v>
          </cell>
          <cell r="B12893" t="str">
            <v>CINT</v>
          </cell>
          <cell r="C12893" t="str">
            <v/>
          </cell>
          <cell r="D12893" t="str">
            <v>JAHIT KANTONG CAVIS TINGGI</v>
          </cell>
          <cell r="E12893">
            <v>44797</v>
          </cell>
          <cell r="F12893" t="str">
            <v>ROF</v>
          </cell>
          <cell r="G12893" t="str">
            <v>CI_INL</v>
          </cell>
          <cell r="H12893" t="str">
            <v>PC</v>
          </cell>
          <cell r="I12893" t="str">
            <v>CPR</v>
          </cell>
          <cell r="J12893" t="str">
            <v/>
          </cell>
          <cell r="K12893" t="str">
            <v>PD</v>
          </cell>
          <cell r="L12893" t="str">
            <v>3015</v>
          </cell>
          <cell r="M12893" t="str">
            <v>V</v>
          </cell>
          <cell r="N12893">
            <v>12455</v>
          </cell>
        </row>
        <row r="12894">
          <cell r="A12894" t="str">
            <v>RM-VIS-INL-SC-0009</v>
          </cell>
          <cell r="B12894" t="str">
            <v>CINT</v>
          </cell>
          <cell r="C12894" t="str">
            <v/>
          </cell>
          <cell r="D12894" t="str">
            <v>BACK COVER-2 VISTA L1 BORDIR STMM</v>
          </cell>
          <cell r="E12894">
            <v>44797</v>
          </cell>
          <cell r="F12894" t="str">
            <v>ROF</v>
          </cell>
          <cell r="G12894" t="str">
            <v>CI_INL</v>
          </cell>
          <cell r="H12894" t="str">
            <v>PC</v>
          </cell>
          <cell r="I12894" t="str">
            <v>CPR</v>
          </cell>
          <cell r="J12894" t="str">
            <v/>
          </cell>
          <cell r="K12894" t="str">
            <v>PD</v>
          </cell>
          <cell r="L12894" t="str">
            <v>3015</v>
          </cell>
          <cell r="M12894" t="str">
            <v>V</v>
          </cell>
          <cell r="N12894">
            <v>7539</v>
          </cell>
        </row>
        <row r="12895">
          <cell r="A12895" t="str">
            <v>RM-VIS-INL-SC-0010</v>
          </cell>
          <cell r="B12895" t="str">
            <v>CINT</v>
          </cell>
          <cell r="C12895" t="str">
            <v/>
          </cell>
          <cell r="D12895" t="str">
            <v>BACK COVER-2 VISTA L6 BORDIR STMM</v>
          </cell>
          <cell r="E12895">
            <v>44797</v>
          </cell>
          <cell r="F12895" t="str">
            <v>ROF</v>
          </cell>
          <cell r="G12895" t="str">
            <v>CI_INL</v>
          </cell>
          <cell r="H12895" t="str">
            <v>PC</v>
          </cell>
          <cell r="I12895" t="str">
            <v>CPR</v>
          </cell>
          <cell r="J12895" t="str">
            <v/>
          </cell>
          <cell r="K12895" t="str">
            <v>PD</v>
          </cell>
          <cell r="L12895" t="str">
            <v>3015</v>
          </cell>
          <cell r="M12895" t="str">
            <v>V</v>
          </cell>
          <cell r="N12895">
            <v>8132</v>
          </cell>
        </row>
        <row r="12896">
          <cell r="A12896" t="str">
            <v>RM-VIS-LBL-00-0001</v>
          </cell>
          <cell r="B12896" t="str">
            <v>CINT</v>
          </cell>
          <cell r="C12896" t="str">
            <v/>
          </cell>
          <cell r="D12896" t="str">
            <v>LABEL ALAMAT SMILE - VISTA</v>
          </cell>
          <cell r="E12896">
            <v>44797</v>
          </cell>
          <cell r="F12896" t="str">
            <v>ROF</v>
          </cell>
          <cell r="G12896" t="str">
            <v>CI_LABEL</v>
          </cell>
          <cell r="H12896" t="str">
            <v>PC</v>
          </cell>
          <cell r="I12896" t="str">
            <v>CPR</v>
          </cell>
          <cell r="J12896" t="str">
            <v/>
          </cell>
          <cell r="K12896" t="str">
            <v>PD</v>
          </cell>
          <cell r="L12896" t="str">
            <v>3015</v>
          </cell>
          <cell r="M12896" t="str">
            <v>V</v>
          </cell>
          <cell r="N12896">
            <v>1435</v>
          </cell>
        </row>
        <row r="12897">
          <cell r="A12897" t="str">
            <v>RM-VIS-LBL-00-0002</v>
          </cell>
          <cell r="B12897" t="str">
            <v>CINT</v>
          </cell>
          <cell r="C12897" t="str">
            <v/>
          </cell>
          <cell r="D12897" t="str">
            <v>LABEL MULTY VISTA L2</v>
          </cell>
          <cell r="E12897">
            <v>44797</v>
          </cell>
          <cell r="F12897" t="str">
            <v>ROF</v>
          </cell>
          <cell r="G12897" t="str">
            <v>CI_LABEL</v>
          </cell>
          <cell r="H12897" t="str">
            <v>PC</v>
          </cell>
          <cell r="I12897" t="str">
            <v>CPR</v>
          </cell>
          <cell r="J12897" t="str">
            <v/>
          </cell>
          <cell r="K12897" t="str">
            <v>PD</v>
          </cell>
          <cell r="L12897" t="str">
            <v>3015</v>
          </cell>
          <cell r="M12897" t="str">
            <v>V</v>
          </cell>
          <cell r="N12897">
            <v>70</v>
          </cell>
        </row>
        <row r="12898">
          <cell r="A12898" t="str">
            <v>RM-VIS-LBL-00-0003</v>
          </cell>
          <cell r="B12898" t="str">
            <v>CINT</v>
          </cell>
          <cell r="C12898" t="str">
            <v/>
          </cell>
          <cell r="D12898" t="str">
            <v>STICKER BARCODE VISTA SMILE GREY L2</v>
          </cell>
          <cell r="E12898">
            <v>44797</v>
          </cell>
          <cell r="F12898" t="str">
            <v>ROF</v>
          </cell>
          <cell r="G12898" t="str">
            <v>CI_LABEL</v>
          </cell>
          <cell r="H12898" t="str">
            <v>PC</v>
          </cell>
          <cell r="I12898" t="str">
            <v>CPR</v>
          </cell>
          <cell r="J12898" t="str">
            <v/>
          </cell>
          <cell r="K12898" t="str">
            <v>PD</v>
          </cell>
          <cell r="L12898" t="str">
            <v>3015</v>
          </cell>
          <cell r="M12898" t="str">
            <v>V</v>
          </cell>
          <cell r="N12898">
            <v>1135</v>
          </cell>
        </row>
        <row r="12899">
          <cell r="A12899" t="str">
            <v>RM-VIS-LBL-00-0004</v>
          </cell>
          <cell r="B12899" t="str">
            <v>CINT</v>
          </cell>
          <cell r="C12899" t="str">
            <v/>
          </cell>
          <cell r="D12899" t="str">
            <v>STICKER MULTY VISTA BLACK-L7</v>
          </cell>
          <cell r="E12899">
            <v>44797</v>
          </cell>
          <cell r="F12899" t="str">
            <v>ROF</v>
          </cell>
          <cell r="G12899" t="str">
            <v>CI_LABEL</v>
          </cell>
          <cell r="H12899" t="str">
            <v>PC</v>
          </cell>
          <cell r="I12899" t="str">
            <v>CPR</v>
          </cell>
          <cell r="J12899" t="str">
            <v/>
          </cell>
          <cell r="K12899" t="str">
            <v>PD</v>
          </cell>
          <cell r="L12899" t="str">
            <v>3015</v>
          </cell>
          <cell r="M12899" t="str">
            <v>V</v>
          </cell>
          <cell r="N12899">
            <v>950</v>
          </cell>
        </row>
        <row r="12900">
          <cell r="A12900" t="str">
            <v>RM-VIS-LBL-00-0005</v>
          </cell>
          <cell r="B12900" t="str">
            <v>CINT</v>
          </cell>
          <cell r="C12900" t="str">
            <v/>
          </cell>
          <cell r="D12900" t="str">
            <v>STICKER MULTY VISTA GREEY L2</v>
          </cell>
          <cell r="E12900">
            <v>44797</v>
          </cell>
          <cell r="F12900" t="str">
            <v>ROF</v>
          </cell>
          <cell r="G12900" t="str">
            <v>CI_LABEL</v>
          </cell>
          <cell r="H12900" t="str">
            <v>PC</v>
          </cell>
          <cell r="I12900" t="str">
            <v>CPR</v>
          </cell>
          <cell r="J12900" t="str">
            <v/>
          </cell>
          <cell r="K12900" t="str">
            <v>PD</v>
          </cell>
          <cell r="L12900" t="str">
            <v>3015</v>
          </cell>
          <cell r="M12900" t="str">
            <v>V</v>
          </cell>
          <cell r="N12900">
            <v>675</v>
          </cell>
        </row>
        <row r="12901">
          <cell r="A12901" t="str">
            <v>RM-VIS-LBL-00-0006</v>
          </cell>
          <cell r="B12901" t="str">
            <v>CINT</v>
          </cell>
          <cell r="C12901" t="str">
            <v/>
          </cell>
          <cell r="D12901" t="str">
            <v>STIKER BAR CODE VISTA SMAP L-2</v>
          </cell>
          <cell r="E12901">
            <v>44797</v>
          </cell>
          <cell r="F12901" t="str">
            <v>ROF</v>
          </cell>
          <cell r="G12901" t="str">
            <v>CI_LABEL</v>
          </cell>
          <cell r="H12901" t="str">
            <v>PC</v>
          </cell>
          <cell r="I12901" t="str">
            <v>CPR</v>
          </cell>
          <cell r="J12901" t="str">
            <v/>
          </cell>
          <cell r="K12901" t="str">
            <v>PD</v>
          </cell>
          <cell r="L12901" t="str">
            <v>3015</v>
          </cell>
          <cell r="M12901" t="str">
            <v>V</v>
          </cell>
          <cell r="N12901">
            <v>125</v>
          </cell>
        </row>
        <row r="12902">
          <cell r="A12902" t="str">
            <v>RM-VIS-LBL-00-0007</v>
          </cell>
          <cell r="B12902" t="str">
            <v>CINT</v>
          </cell>
          <cell r="C12902" t="str">
            <v/>
          </cell>
          <cell r="D12902" t="str">
            <v>STIKER BAR CODE VISTA SMAP L-7</v>
          </cell>
          <cell r="E12902">
            <v>44797</v>
          </cell>
          <cell r="F12902" t="str">
            <v>ROF</v>
          </cell>
          <cell r="G12902" t="str">
            <v>CI_LABEL</v>
          </cell>
          <cell r="H12902" t="str">
            <v>PC</v>
          </cell>
          <cell r="I12902" t="str">
            <v>CPR</v>
          </cell>
          <cell r="J12902" t="str">
            <v/>
          </cell>
          <cell r="K12902" t="str">
            <v>PD</v>
          </cell>
          <cell r="L12902" t="str">
            <v>3015</v>
          </cell>
          <cell r="M12902" t="str">
            <v>V</v>
          </cell>
          <cell r="N12902">
            <v>125</v>
          </cell>
        </row>
        <row r="12903">
          <cell r="A12903" t="str">
            <v>RM-VIS-LBL-00-0008</v>
          </cell>
          <cell r="B12903" t="str">
            <v>CINT</v>
          </cell>
          <cell r="C12903" t="str">
            <v/>
          </cell>
          <cell r="D12903" t="str">
            <v>STIKER QC LABEL VISTA SMAP L-2</v>
          </cell>
          <cell r="E12903">
            <v>44797</v>
          </cell>
          <cell r="F12903" t="str">
            <v>ROF</v>
          </cell>
          <cell r="G12903" t="str">
            <v>CI_LABEL</v>
          </cell>
          <cell r="H12903" t="str">
            <v>PC</v>
          </cell>
          <cell r="I12903" t="str">
            <v>CPR</v>
          </cell>
          <cell r="J12903" t="str">
            <v/>
          </cell>
          <cell r="K12903" t="str">
            <v>PD</v>
          </cell>
          <cell r="L12903" t="str">
            <v>3015</v>
          </cell>
          <cell r="M12903" t="str">
            <v>V</v>
          </cell>
          <cell r="N12903">
            <v>125</v>
          </cell>
        </row>
        <row r="12904">
          <cell r="A12904" t="str">
            <v>RM-VIS-LBL-00-0009</v>
          </cell>
          <cell r="B12904" t="str">
            <v>CINT</v>
          </cell>
          <cell r="C12904" t="str">
            <v/>
          </cell>
          <cell r="D12904" t="str">
            <v>STIKER QC LABEL VISTA SMAP L-7</v>
          </cell>
          <cell r="E12904">
            <v>44797</v>
          </cell>
          <cell r="F12904" t="str">
            <v>ROF</v>
          </cell>
          <cell r="G12904" t="str">
            <v>CI_LABEL</v>
          </cell>
          <cell r="H12904" t="str">
            <v>PC</v>
          </cell>
          <cell r="I12904" t="str">
            <v>CPR</v>
          </cell>
          <cell r="J12904" t="str">
            <v/>
          </cell>
          <cell r="K12904" t="str">
            <v>PD</v>
          </cell>
          <cell r="L12904" t="str">
            <v>3015</v>
          </cell>
          <cell r="M12904" t="str">
            <v>V</v>
          </cell>
          <cell r="N12904">
            <v>125</v>
          </cell>
        </row>
        <row r="12905">
          <cell r="A12905" t="str">
            <v>RM-VIS-LBL-00-0010</v>
          </cell>
          <cell r="B12905" t="str">
            <v>CINT</v>
          </cell>
          <cell r="C12905" t="str">
            <v/>
          </cell>
          <cell r="D12905" t="str">
            <v>STICKER BARCODE VISTA SMILE BLACK L7</v>
          </cell>
          <cell r="E12905">
            <v>44797</v>
          </cell>
          <cell r="F12905" t="str">
            <v>ROF</v>
          </cell>
          <cell r="G12905" t="str">
            <v>CI_LABEL</v>
          </cell>
          <cell r="H12905" t="str">
            <v>PC</v>
          </cell>
          <cell r="I12905" t="str">
            <v>CPR</v>
          </cell>
          <cell r="J12905" t="str">
            <v/>
          </cell>
          <cell r="K12905" t="str">
            <v>PD</v>
          </cell>
          <cell r="L12905" t="str">
            <v>3015</v>
          </cell>
          <cell r="M12905" t="str">
            <v>V</v>
          </cell>
          <cell r="N12905">
            <v>1850</v>
          </cell>
        </row>
        <row r="12906">
          <cell r="A12906" t="str">
            <v>RM-VIS-OSC-GI-0001</v>
          </cell>
          <cell r="B12906" t="str">
            <v>CINT</v>
          </cell>
          <cell r="C12906" t="str">
            <v/>
          </cell>
          <cell r="D12906" t="str">
            <v>SEAT COVER VISTA ORANGE I12</v>
          </cell>
          <cell r="E12906">
            <v>44825</v>
          </cell>
          <cell r="F12906" t="str">
            <v>ROF</v>
          </cell>
          <cell r="G12906" t="str">
            <v>CI_KAIN</v>
          </cell>
          <cell r="H12906" t="str">
            <v>PC</v>
          </cell>
          <cell r="I12906" t="str">
            <v>CPR</v>
          </cell>
          <cell r="J12906" t="str">
            <v/>
          </cell>
          <cell r="K12906" t="str">
            <v>PD</v>
          </cell>
          <cell r="L12906" t="str">
            <v>3015</v>
          </cell>
          <cell r="M12906" t="str">
            <v>V</v>
          </cell>
          <cell r="N12906">
            <v>7710</v>
          </cell>
        </row>
        <row r="12907">
          <cell r="A12907" t="str">
            <v>RM-VIS-OSC-GI-0002</v>
          </cell>
          <cell r="B12907" t="str">
            <v>CINT</v>
          </cell>
          <cell r="C12907" t="str">
            <v/>
          </cell>
          <cell r="D12907" t="str">
            <v>BACK COVER-1 VISTA ORANGE I12</v>
          </cell>
          <cell r="E12907">
            <v>44825</v>
          </cell>
          <cell r="F12907" t="str">
            <v>ROF</v>
          </cell>
          <cell r="G12907" t="str">
            <v>CI_KAIN</v>
          </cell>
          <cell r="H12907" t="str">
            <v>PC</v>
          </cell>
          <cell r="I12907" t="str">
            <v>CPR</v>
          </cell>
          <cell r="J12907" t="str">
            <v/>
          </cell>
          <cell r="K12907" t="str">
            <v>PD</v>
          </cell>
          <cell r="L12907" t="str">
            <v>3015</v>
          </cell>
          <cell r="M12907" t="str">
            <v>V</v>
          </cell>
          <cell r="N12907">
            <v>4712</v>
          </cell>
        </row>
        <row r="12908">
          <cell r="A12908" t="str">
            <v>RM-VIS-OSC-GI-0003</v>
          </cell>
          <cell r="B12908" t="str">
            <v>CINT</v>
          </cell>
          <cell r="C12908" t="str">
            <v/>
          </cell>
          <cell r="D12908" t="str">
            <v>BACK COVER-2 VISTA ORANGE I12</v>
          </cell>
          <cell r="E12908">
            <v>44825</v>
          </cell>
          <cell r="F12908" t="str">
            <v>ROF</v>
          </cell>
          <cell r="G12908" t="str">
            <v>CI_KAIN</v>
          </cell>
          <cell r="H12908" t="str">
            <v>PC</v>
          </cell>
          <cell r="I12908" t="str">
            <v>CPR</v>
          </cell>
          <cell r="J12908" t="str">
            <v/>
          </cell>
          <cell r="K12908" t="str">
            <v>PD</v>
          </cell>
          <cell r="L12908" t="str">
            <v>3015</v>
          </cell>
          <cell r="M12908" t="str">
            <v>V</v>
          </cell>
          <cell r="N12908">
            <v>3427</v>
          </cell>
        </row>
        <row r="12909">
          <cell r="A12909" t="str">
            <v>RM-VIS-OSC-GI-0004</v>
          </cell>
          <cell r="B12909" t="str">
            <v>CINT</v>
          </cell>
          <cell r="C12909" t="str">
            <v/>
          </cell>
          <cell r="D12909" t="str">
            <v>BACK COVER-1 VISTA O8</v>
          </cell>
          <cell r="E12909">
            <v>0</v>
          </cell>
          <cell r="F12909" t="str">
            <v>ROF</v>
          </cell>
          <cell r="G12909" t="str">
            <v>CI_KAIN</v>
          </cell>
          <cell r="H12909" t="str">
            <v>PC</v>
          </cell>
          <cell r="I12909" t="str">
            <v>CPR</v>
          </cell>
          <cell r="J12909" t="str">
            <v/>
          </cell>
          <cell r="K12909" t="str">
            <v>PD</v>
          </cell>
          <cell r="L12909" t="str">
            <v>3015</v>
          </cell>
          <cell r="M12909" t="str">
            <v>V</v>
          </cell>
          <cell r="N12909">
            <v>0</v>
          </cell>
        </row>
        <row r="12910">
          <cell r="A12910" t="str">
            <v>RM-VIS-OSC-GI-0005</v>
          </cell>
          <cell r="B12910" t="str">
            <v>CINT</v>
          </cell>
          <cell r="C12910" t="str">
            <v/>
          </cell>
          <cell r="D12910" t="str">
            <v>BACK COVER-1 VISTA TAURUS NAVY BLUE</v>
          </cell>
          <cell r="E12910">
            <v>0</v>
          </cell>
          <cell r="F12910" t="str">
            <v>ROF</v>
          </cell>
          <cell r="G12910" t="str">
            <v>CI_KAIN</v>
          </cell>
          <cell r="H12910" t="str">
            <v>PC</v>
          </cell>
          <cell r="I12910" t="str">
            <v>CPR</v>
          </cell>
          <cell r="J12910" t="str">
            <v/>
          </cell>
          <cell r="K12910" t="str">
            <v>PD</v>
          </cell>
          <cell r="L12910" t="str">
            <v>3015</v>
          </cell>
          <cell r="M12910" t="str">
            <v>V</v>
          </cell>
          <cell r="N12910">
            <v>0</v>
          </cell>
        </row>
        <row r="12911">
          <cell r="A12911" t="str">
            <v>RM-VIS-OSC-GI-0006</v>
          </cell>
          <cell r="B12911" t="str">
            <v>CINT</v>
          </cell>
          <cell r="C12911" t="str">
            <v/>
          </cell>
          <cell r="D12911" t="str">
            <v>BACK COVER-2 VISTA O8</v>
          </cell>
          <cell r="E12911">
            <v>0</v>
          </cell>
          <cell r="F12911" t="str">
            <v>ROF</v>
          </cell>
          <cell r="G12911" t="str">
            <v>CI_KAIN</v>
          </cell>
          <cell r="H12911" t="str">
            <v>PC</v>
          </cell>
          <cell r="I12911" t="str">
            <v>CPR</v>
          </cell>
          <cell r="J12911" t="str">
            <v/>
          </cell>
          <cell r="K12911" t="str">
            <v>PD</v>
          </cell>
          <cell r="L12911" t="str">
            <v>3015</v>
          </cell>
          <cell r="M12911" t="str">
            <v>V</v>
          </cell>
          <cell r="N12911">
            <v>0</v>
          </cell>
        </row>
        <row r="12912">
          <cell r="A12912" t="str">
            <v>RM-VIS-OSC-GI-0007</v>
          </cell>
          <cell r="B12912" t="str">
            <v>CINT</v>
          </cell>
          <cell r="C12912" t="str">
            <v/>
          </cell>
          <cell r="D12912" t="str">
            <v>BACK COVER-2 VISTA TAURUS NAVY BLUE</v>
          </cell>
          <cell r="E12912">
            <v>0</v>
          </cell>
          <cell r="F12912" t="str">
            <v>ROF</v>
          </cell>
          <cell r="G12912" t="str">
            <v>CI_KAIN</v>
          </cell>
          <cell r="H12912" t="str">
            <v>PC</v>
          </cell>
          <cell r="I12912" t="str">
            <v>CPR</v>
          </cell>
          <cell r="J12912" t="str">
            <v/>
          </cell>
          <cell r="K12912" t="str">
            <v>PD</v>
          </cell>
          <cell r="L12912" t="str">
            <v>3015</v>
          </cell>
          <cell r="M12912" t="str">
            <v>V</v>
          </cell>
          <cell r="N12912">
            <v>0</v>
          </cell>
        </row>
        <row r="12913">
          <cell r="A12913" t="str">
            <v>RM-VIS-OSC-GI-0008</v>
          </cell>
          <cell r="B12913" t="str">
            <v>CINT</v>
          </cell>
          <cell r="C12913" t="str">
            <v/>
          </cell>
          <cell r="D12913" t="str">
            <v>BACK COVER-2 VISTA YELLOW L8</v>
          </cell>
          <cell r="E12913">
            <v>0</v>
          </cell>
          <cell r="F12913" t="str">
            <v>ROF</v>
          </cell>
          <cell r="G12913" t="str">
            <v>CI_KAIN</v>
          </cell>
          <cell r="H12913" t="str">
            <v>PC</v>
          </cell>
          <cell r="I12913" t="str">
            <v>CPR</v>
          </cell>
          <cell r="J12913" t="str">
            <v/>
          </cell>
          <cell r="K12913" t="str">
            <v>PD</v>
          </cell>
          <cell r="L12913" t="str">
            <v>3015</v>
          </cell>
          <cell r="M12913" t="str">
            <v>V</v>
          </cell>
          <cell r="N12913">
            <v>0</v>
          </cell>
        </row>
        <row r="12914">
          <cell r="A12914" t="str">
            <v>RM-VIS-OSC-SC-0001</v>
          </cell>
          <cell r="B12914" t="str">
            <v>CINT</v>
          </cell>
          <cell r="C12914" t="str">
            <v/>
          </cell>
          <cell r="D12914" t="str">
            <v>BACK COVER-2 VISTA O1 BORDIR RSSF</v>
          </cell>
          <cell r="E12914">
            <v>45232</v>
          </cell>
          <cell r="F12914" t="str">
            <v>ROF</v>
          </cell>
          <cell r="G12914" t="str">
            <v>CI_KAIN</v>
          </cell>
          <cell r="H12914" t="str">
            <v>PC</v>
          </cell>
          <cell r="I12914" t="str">
            <v>CPR</v>
          </cell>
          <cell r="J12914" t="str">
            <v/>
          </cell>
          <cell r="K12914" t="str">
            <v>PD</v>
          </cell>
          <cell r="L12914" t="str">
            <v>3015</v>
          </cell>
          <cell r="M12914" t="str">
            <v>V</v>
          </cell>
          <cell r="N12914">
            <v>13508</v>
          </cell>
        </row>
        <row r="12915">
          <cell r="A12915" t="str">
            <v>RM-VIS-OTH-00-0011</v>
          </cell>
          <cell r="B12915" t="str">
            <v>CINT</v>
          </cell>
          <cell r="C12915" t="str">
            <v/>
          </cell>
          <cell r="D12915" t="str">
            <v>GAMBAR PEMASANGAN K-VISTA</v>
          </cell>
          <cell r="E12915">
            <v>44797</v>
          </cell>
          <cell r="F12915" t="str">
            <v>ROF</v>
          </cell>
          <cell r="G12915" t="str">
            <v>CI_OTH</v>
          </cell>
          <cell r="H12915" t="str">
            <v>PC</v>
          </cell>
          <cell r="I12915" t="str">
            <v>CPR</v>
          </cell>
          <cell r="J12915" t="str">
            <v/>
          </cell>
          <cell r="K12915" t="str">
            <v>PD</v>
          </cell>
          <cell r="L12915" t="str">
            <v>3015</v>
          </cell>
          <cell r="M12915" t="str">
            <v>V</v>
          </cell>
          <cell r="N12915">
            <v>500</v>
          </cell>
        </row>
        <row r="12916">
          <cell r="A12916" t="str">
            <v>RM-VIS-PIP-00-0012</v>
          </cell>
          <cell r="B12916" t="str">
            <v>CINT</v>
          </cell>
          <cell r="C12916" t="str">
            <v/>
          </cell>
          <cell r="D12916" t="str">
            <v>PIPA 22.2 X 1.0 X 725</v>
          </cell>
          <cell r="E12916">
            <v>45299</v>
          </cell>
          <cell r="F12916" t="str">
            <v>ROF</v>
          </cell>
          <cell r="G12916" t="str">
            <v>CI_PIPA</v>
          </cell>
          <cell r="H12916" t="str">
            <v>PC</v>
          </cell>
          <cell r="I12916" t="str">
            <v>CPR</v>
          </cell>
          <cell r="J12916" t="str">
            <v/>
          </cell>
          <cell r="K12916" t="str">
            <v>PD</v>
          </cell>
          <cell r="L12916" t="str">
            <v>3015</v>
          </cell>
          <cell r="M12916" t="str">
            <v>V</v>
          </cell>
          <cell r="N12916">
            <v>7545</v>
          </cell>
        </row>
        <row r="12917">
          <cell r="A12917" t="str">
            <v>RM-VIS-PIP-00-0013</v>
          </cell>
          <cell r="B12917" t="str">
            <v>CINT</v>
          </cell>
          <cell r="C12917" t="str">
            <v/>
          </cell>
          <cell r="D12917" t="str">
            <v>PIPA 22.2 X 1.2 X 1.500</v>
          </cell>
          <cell r="E12917">
            <v>45299</v>
          </cell>
          <cell r="F12917" t="str">
            <v>ROF</v>
          </cell>
          <cell r="G12917" t="str">
            <v>CI_PIPA</v>
          </cell>
          <cell r="H12917" t="str">
            <v>PC</v>
          </cell>
          <cell r="I12917" t="str">
            <v>CPR</v>
          </cell>
          <cell r="J12917" t="str">
            <v/>
          </cell>
          <cell r="K12917" t="str">
            <v>PD</v>
          </cell>
          <cell r="L12917" t="str">
            <v>3015</v>
          </cell>
          <cell r="M12917" t="str">
            <v>V</v>
          </cell>
          <cell r="N12917">
            <v>18654</v>
          </cell>
        </row>
        <row r="12918">
          <cell r="A12918" t="str">
            <v>RM-VIS-PIP-00-0014</v>
          </cell>
          <cell r="B12918" t="str">
            <v>CINT</v>
          </cell>
          <cell r="C12918" t="str">
            <v/>
          </cell>
          <cell r="D12918" t="str">
            <v>PIPA 25.4 X 2.0 X 2.500</v>
          </cell>
          <cell r="E12918">
            <v>44926</v>
          </cell>
          <cell r="F12918" t="str">
            <v>ROF</v>
          </cell>
          <cell r="G12918" t="str">
            <v>CI_PIPA</v>
          </cell>
          <cell r="H12918" t="str">
            <v>PC</v>
          </cell>
          <cell r="I12918" t="str">
            <v>CPR</v>
          </cell>
          <cell r="J12918" t="str">
            <v/>
          </cell>
          <cell r="K12918" t="str">
            <v>PD</v>
          </cell>
          <cell r="L12918" t="str">
            <v>3015</v>
          </cell>
          <cell r="M12918" t="str">
            <v>V</v>
          </cell>
          <cell r="N12918">
            <v>57716</v>
          </cell>
        </row>
        <row r="12919">
          <cell r="A12919" t="str">
            <v>RM-VIS-PIP-00-0015</v>
          </cell>
          <cell r="B12919" t="str">
            <v>CINT</v>
          </cell>
          <cell r="C12919" t="str">
            <v/>
          </cell>
          <cell r="D12919" t="str">
            <v>PIPA 25/16 X 1.1 X 387</v>
          </cell>
          <cell r="E12919">
            <v>44797</v>
          </cell>
          <cell r="F12919" t="str">
            <v>ROF</v>
          </cell>
          <cell r="G12919" t="str">
            <v>CI_PIPA</v>
          </cell>
          <cell r="H12919" t="str">
            <v>PC</v>
          </cell>
          <cell r="I12919" t="str">
            <v>CPR</v>
          </cell>
          <cell r="J12919" t="str">
            <v/>
          </cell>
          <cell r="K12919" t="str">
            <v>PD</v>
          </cell>
          <cell r="L12919" t="str">
            <v>3015</v>
          </cell>
          <cell r="M12919" t="str">
            <v>V</v>
          </cell>
          <cell r="N12919">
            <v>6245</v>
          </cell>
        </row>
        <row r="12920">
          <cell r="A12920" t="str">
            <v>RM-VIS-PIP-00-0016</v>
          </cell>
          <cell r="B12920" t="str">
            <v>CINT</v>
          </cell>
          <cell r="C12920" t="str">
            <v/>
          </cell>
          <cell r="D12920" t="str">
            <v>PIPA. ├ÿ 22.2 X 1.0 X 665</v>
          </cell>
          <cell r="E12920">
            <v>44797</v>
          </cell>
          <cell r="F12920" t="str">
            <v>ROF</v>
          </cell>
          <cell r="G12920" t="str">
            <v>CI_PIPA</v>
          </cell>
          <cell r="H12920" t="str">
            <v>PC</v>
          </cell>
          <cell r="I12920" t="str">
            <v>CPR</v>
          </cell>
          <cell r="J12920" t="str">
            <v/>
          </cell>
          <cell r="K12920" t="str">
            <v>PD</v>
          </cell>
          <cell r="L12920" t="str">
            <v>3015</v>
          </cell>
          <cell r="M12920" t="str">
            <v>V</v>
          </cell>
          <cell r="N12920">
            <v>7127</v>
          </cell>
        </row>
        <row r="12921">
          <cell r="A12921" t="str">
            <v>RM-VIS-PIP-00-0017</v>
          </cell>
          <cell r="B12921" t="str">
            <v>CINT</v>
          </cell>
          <cell r="C12921" t="str">
            <v/>
          </cell>
          <cell r="D12921" t="str">
            <v>PIPA 22.2 X 1.2 X 1695</v>
          </cell>
          <cell r="E12921">
            <v>0</v>
          </cell>
          <cell r="F12921" t="str">
            <v>ROF</v>
          </cell>
          <cell r="G12921" t="str">
            <v>CI_PIPA</v>
          </cell>
          <cell r="H12921" t="str">
            <v>PC</v>
          </cell>
          <cell r="I12921" t="str">
            <v>CPR</v>
          </cell>
          <cell r="J12921" t="str">
            <v/>
          </cell>
          <cell r="K12921" t="str">
            <v>PD</v>
          </cell>
          <cell r="L12921" t="str">
            <v>3015</v>
          </cell>
          <cell r="M12921" t="str">
            <v>V</v>
          </cell>
          <cell r="N12921">
            <v>24265</v>
          </cell>
        </row>
        <row r="12922">
          <cell r="A12922" t="str">
            <v>RM-VIS-PIP-00-0018</v>
          </cell>
          <cell r="B12922" t="str">
            <v>CINT</v>
          </cell>
          <cell r="C12922" t="str">
            <v/>
          </cell>
          <cell r="D12922" t="str">
            <v>PIPA 22.2 X 1.2 X 1695</v>
          </cell>
          <cell r="E12922">
            <v>0</v>
          </cell>
          <cell r="F12922" t="str">
            <v>ROF</v>
          </cell>
          <cell r="G12922" t="str">
            <v>CI_PIPA</v>
          </cell>
          <cell r="H12922" t="str">
            <v>PC</v>
          </cell>
          <cell r="I12922" t="str">
            <v>CPR</v>
          </cell>
          <cell r="J12922" t="str">
            <v/>
          </cell>
          <cell r="K12922" t="str">
            <v>PD</v>
          </cell>
          <cell r="L12922" t="str">
            <v>3015</v>
          </cell>
          <cell r="M12922" t="str">
            <v>V</v>
          </cell>
          <cell r="N12922">
            <v>10000</v>
          </cell>
        </row>
        <row r="12923">
          <cell r="A12923" t="str">
            <v>RM-VIS-PLS-00-0017</v>
          </cell>
          <cell r="B12923" t="str">
            <v>CINT</v>
          </cell>
          <cell r="C12923" t="str">
            <v/>
          </cell>
          <cell r="D12923" t="str">
            <v>DOP PLASTIC VISTA</v>
          </cell>
          <cell r="E12923">
            <v>45232</v>
          </cell>
          <cell r="F12923" t="str">
            <v>ROF</v>
          </cell>
          <cell r="G12923" t="str">
            <v>CI_OTH</v>
          </cell>
          <cell r="H12923" t="str">
            <v>PC</v>
          </cell>
          <cell r="I12923" t="str">
            <v>CPR</v>
          </cell>
          <cell r="J12923" t="str">
            <v/>
          </cell>
          <cell r="K12923" t="str">
            <v>PD</v>
          </cell>
          <cell r="L12923" t="str">
            <v>3015</v>
          </cell>
          <cell r="M12923" t="str">
            <v>V</v>
          </cell>
          <cell r="N12923">
            <v>263</v>
          </cell>
        </row>
        <row r="12924">
          <cell r="A12924" t="str">
            <v>RM-VIS-PLS-00-0018</v>
          </cell>
          <cell r="B12924" t="str">
            <v>CINT</v>
          </cell>
          <cell r="C12924" t="str">
            <v/>
          </cell>
          <cell r="D12924" t="str">
            <v>LEG PLASTIC SHOES VISTA</v>
          </cell>
          <cell r="E12924">
            <v>45232</v>
          </cell>
          <cell r="F12924" t="str">
            <v>ROF</v>
          </cell>
          <cell r="G12924" t="str">
            <v>CI_OTH</v>
          </cell>
          <cell r="H12924" t="str">
            <v>PC</v>
          </cell>
          <cell r="I12924" t="str">
            <v>CPR</v>
          </cell>
          <cell r="J12924" t="str">
            <v/>
          </cell>
          <cell r="K12924" t="str">
            <v>PD</v>
          </cell>
          <cell r="L12924" t="str">
            <v>3015</v>
          </cell>
          <cell r="M12924" t="str">
            <v>V</v>
          </cell>
          <cell r="N12924">
            <v>301</v>
          </cell>
        </row>
        <row r="12925">
          <cell r="A12925" t="str">
            <v>RM-VIS-PLT-00-0019</v>
          </cell>
          <cell r="B12925" t="str">
            <v>CINT</v>
          </cell>
          <cell r="C12925" t="str">
            <v/>
          </cell>
          <cell r="D12925" t="str">
            <v>SPCC-SD 2.0 X 1219 X 2438</v>
          </cell>
          <cell r="E12925">
            <v>44926</v>
          </cell>
          <cell r="F12925" t="str">
            <v>ROF</v>
          </cell>
          <cell r="G12925" t="str">
            <v>CI_PLAT</v>
          </cell>
          <cell r="H12925" t="str">
            <v>PC</v>
          </cell>
          <cell r="I12925" t="str">
            <v>CPR</v>
          </cell>
          <cell r="J12925" t="str">
            <v/>
          </cell>
          <cell r="K12925" t="str">
            <v>PD</v>
          </cell>
          <cell r="L12925" t="str">
            <v>3015</v>
          </cell>
          <cell r="M12925" t="str">
            <v>V</v>
          </cell>
          <cell r="N12925">
            <v>887782</v>
          </cell>
        </row>
        <row r="12926">
          <cell r="A12926" t="str">
            <v>RM-VIS-PLT-00-0020</v>
          </cell>
          <cell r="B12926" t="str">
            <v>CINT</v>
          </cell>
          <cell r="C12926" t="str">
            <v/>
          </cell>
          <cell r="D12926" t="str">
            <v>SPCC-SD 2.6 X 1219 X 2438</v>
          </cell>
          <cell r="E12926">
            <v>44797</v>
          </cell>
          <cell r="F12926" t="str">
            <v>ROF</v>
          </cell>
          <cell r="G12926" t="str">
            <v>CI_PLAT</v>
          </cell>
          <cell r="H12926" t="str">
            <v>PC</v>
          </cell>
          <cell r="I12926" t="str">
            <v>CPR</v>
          </cell>
          <cell r="J12926" t="str">
            <v/>
          </cell>
          <cell r="K12926" t="str">
            <v>PD</v>
          </cell>
          <cell r="L12926" t="str">
            <v>3015</v>
          </cell>
          <cell r="M12926" t="str">
            <v>V</v>
          </cell>
          <cell r="N12926">
            <v>1213139</v>
          </cell>
        </row>
        <row r="12927">
          <cell r="A12927" t="str">
            <v>RM-VIS-TRX-00-0021</v>
          </cell>
          <cell r="B12927" t="str">
            <v>CINT</v>
          </cell>
          <cell r="C12927" t="str">
            <v/>
          </cell>
          <cell r="D12927" t="str">
            <v>BACK BOARD VISTA-1 + T-NUT MDF</v>
          </cell>
          <cell r="E12927">
            <v>45266</v>
          </cell>
          <cell r="F12927" t="str">
            <v>ROF</v>
          </cell>
          <cell r="G12927" t="str">
            <v>CI_OTH</v>
          </cell>
          <cell r="H12927" t="str">
            <v>PC</v>
          </cell>
          <cell r="I12927" t="str">
            <v>CPR</v>
          </cell>
          <cell r="J12927" t="str">
            <v/>
          </cell>
          <cell r="K12927" t="str">
            <v>PD</v>
          </cell>
          <cell r="L12927" t="str">
            <v>3015</v>
          </cell>
          <cell r="M12927" t="str">
            <v>V</v>
          </cell>
          <cell r="N12927">
            <v>11899</v>
          </cell>
        </row>
        <row r="12928">
          <cell r="A12928" t="str">
            <v>RM-VIS-TRX-00-0022</v>
          </cell>
          <cell r="B12928" t="str">
            <v>CINT</v>
          </cell>
          <cell r="C12928" t="str">
            <v/>
          </cell>
          <cell r="D12928" t="str">
            <v>BACK BOARD VISTA-2 MDF</v>
          </cell>
          <cell r="E12928">
            <v>45266</v>
          </cell>
          <cell r="F12928" t="str">
            <v>ROF</v>
          </cell>
          <cell r="G12928" t="str">
            <v>CI_BOARD</v>
          </cell>
          <cell r="H12928" t="str">
            <v>PC</v>
          </cell>
          <cell r="I12928" t="str">
            <v>CPR</v>
          </cell>
          <cell r="J12928" t="str">
            <v/>
          </cell>
          <cell r="K12928" t="str">
            <v>PD</v>
          </cell>
          <cell r="L12928" t="str">
            <v>3015</v>
          </cell>
          <cell r="M12928" t="str">
            <v>V</v>
          </cell>
          <cell r="N12928">
            <v>10912</v>
          </cell>
        </row>
        <row r="12929">
          <cell r="A12929" t="str">
            <v>RM-VIS-TRX-00-0023</v>
          </cell>
          <cell r="B12929" t="str">
            <v>CINT</v>
          </cell>
          <cell r="C12929" t="str">
            <v/>
          </cell>
          <cell r="D12929" t="str">
            <v>SEAT BOARD VISTA + T-NUT</v>
          </cell>
          <cell r="E12929">
            <v>45266</v>
          </cell>
          <cell r="F12929" t="str">
            <v>ROF</v>
          </cell>
          <cell r="G12929" t="str">
            <v>CI_OTH</v>
          </cell>
          <cell r="H12929" t="str">
            <v>PC</v>
          </cell>
          <cell r="I12929" t="str">
            <v>CPR</v>
          </cell>
          <cell r="J12929" t="str">
            <v/>
          </cell>
          <cell r="K12929" t="str">
            <v>PD</v>
          </cell>
          <cell r="L12929" t="str">
            <v>3015</v>
          </cell>
          <cell r="M12929" t="str">
            <v>V</v>
          </cell>
          <cell r="N12929">
            <v>15138</v>
          </cell>
        </row>
        <row r="12930">
          <cell r="A12930" t="str">
            <v>RM-YAM-ACC-00-0024</v>
          </cell>
          <cell r="B12930" t="str">
            <v>CINT</v>
          </cell>
          <cell r="C12930" t="str">
            <v/>
          </cell>
          <cell r="D12930" t="str">
            <v>ACCESORIES YAMATO</v>
          </cell>
          <cell r="E12930">
            <v>44841</v>
          </cell>
          <cell r="F12930" t="str">
            <v>ROF</v>
          </cell>
          <cell r="G12930" t="str">
            <v>CI_OTH</v>
          </cell>
          <cell r="H12930" t="str">
            <v>PC</v>
          </cell>
          <cell r="I12930" t="str">
            <v>CPR</v>
          </cell>
          <cell r="J12930" t="str">
            <v/>
          </cell>
          <cell r="K12930" t="str">
            <v>PD</v>
          </cell>
          <cell r="L12930" t="str">
            <v>3015</v>
          </cell>
          <cell r="M12930" t="str">
            <v>V</v>
          </cell>
          <cell r="N12930">
            <v>0</v>
          </cell>
        </row>
        <row r="12931">
          <cell r="A12931" t="str">
            <v>RM-YAM-ACC-00-0025</v>
          </cell>
          <cell r="B12931" t="str">
            <v>CINT</v>
          </cell>
          <cell r="C12931" t="str">
            <v/>
          </cell>
          <cell r="D12931" t="str">
            <v>ACCESORIES YAMATO EXPORT</v>
          </cell>
          <cell r="E12931">
            <v>44797</v>
          </cell>
          <cell r="F12931" t="str">
            <v>ROF</v>
          </cell>
          <cell r="G12931" t="str">
            <v>CI_OTH</v>
          </cell>
          <cell r="H12931" t="str">
            <v>PC</v>
          </cell>
          <cell r="I12931" t="str">
            <v>CPR</v>
          </cell>
          <cell r="J12931" t="str">
            <v/>
          </cell>
          <cell r="K12931" t="str">
            <v>PD</v>
          </cell>
          <cell r="L12931" t="str">
            <v>3015</v>
          </cell>
          <cell r="M12931" t="str">
            <v>V</v>
          </cell>
          <cell r="N12931">
            <v>0</v>
          </cell>
        </row>
        <row r="12932">
          <cell r="A12932" t="str">
            <v>RM-YAM-ACC-00-0026</v>
          </cell>
          <cell r="B12932" t="str">
            <v>CINT</v>
          </cell>
          <cell r="C12932" t="str">
            <v/>
          </cell>
          <cell r="D12932" t="str">
            <v>ACCESORIES YAMATO M</v>
          </cell>
          <cell r="E12932">
            <v>44797</v>
          </cell>
          <cell r="F12932" t="str">
            <v>ROF</v>
          </cell>
          <cell r="G12932" t="str">
            <v>CI_OTH</v>
          </cell>
          <cell r="H12932" t="str">
            <v>PC</v>
          </cell>
          <cell r="I12932" t="str">
            <v>CPR</v>
          </cell>
          <cell r="J12932" t="str">
            <v/>
          </cell>
          <cell r="K12932" t="str">
            <v>PD</v>
          </cell>
          <cell r="L12932" t="str">
            <v>3015</v>
          </cell>
          <cell r="M12932" t="str">
            <v>V</v>
          </cell>
          <cell r="N12932">
            <v>0</v>
          </cell>
        </row>
        <row r="12933">
          <cell r="A12933" t="str">
            <v>RM-YAM-ACC-00-0027</v>
          </cell>
          <cell r="B12933" t="str">
            <v>CINT</v>
          </cell>
          <cell r="C12933" t="str">
            <v/>
          </cell>
          <cell r="D12933" t="str">
            <v>ACCESORIES YAMATO A</v>
          </cell>
          <cell r="E12933">
            <v>44797</v>
          </cell>
          <cell r="F12933" t="str">
            <v>ROF</v>
          </cell>
          <cell r="G12933" t="str">
            <v>CI_OTH</v>
          </cell>
          <cell r="H12933" t="str">
            <v>PC</v>
          </cell>
          <cell r="I12933" t="str">
            <v>CPR</v>
          </cell>
          <cell r="J12933" t="str">
            <v/>
          </cell>
          <cell r="K12933" t="str">
            <v>PD</v>
          </cell>
          <cell r="L12933" t="str">
            <v>3015</v>
          </cell>
          <cell r="M12933" t="str">
            <v>V</v>
          </cell>
          <cell r="N12933">
            <v>0</v>
          </cell>
        </row>
        <row r="12934">
          <cell r="A12934" t="str">
            <v>RM-YAM-ACC-00-0028</v>
          </cell>
          <cell r="B12934" t="str">
            <v>CINT</v>
          </cell>
          <cell r="C12934" t="str">
            <v/>
          </cell>
          <cell r="D12934" t="str">
            <v>ACCESSORIES YAMATO HAA</v>
          </cell>
          <cell r="E12934">
            <v>44966</v>
          </cell>
          <cell r="F12934" t="str">
            <v>ROF</v>
          </cell>
          <cell r="G12934" t="str">
            <v>CI_OTH</v>
          </cell>
          <cell r="H12934" t="str">
            <v>PC</v>
          </cell>
          <cell r="I12934" t="str">
            <v>CPR</v>
          </cell>
          <cell r="J12934" t="str">
            <v/>
          </cell>
          <cell r="K12934" t="str">
            <v>PD</v>
          </cell>
          <cell r="L12934" t="str">
            <v>3015</v>
          </cell>
          <cell r="M12934" t="str">
            <v>V</v>
          </cell>
          <cell r="N12934">
            <v>0</v>
          </cell>
        </row>
        <row r="12935">
          <cell r="A12935" t="str">
            <v>RM-YAM-ACC-00-0029</v>
          </cell>
          <cell r="B12935" t="str">
            <v>CINT</v>
          </cell>
          <cell r="C12935" t="str">
            <v/>
          </cell>
          <cell r="D12935" t="str">
            <v>ACCESSORIES YAMATO HNN</v>
          </cell>
          <cell r="E12935">
            <v>44868</v>
          </cell>
          <cell r="F12935" t="str">
            <v>ROF</v>
          </cell>
          <cell r="G12935" t="str">
            <v>CI_OTH</v>
          </cell>
          <cell r="H12935" t="str">
            <v>PC</v>
          </cell>
          <cell r="I12935" t="str">
            <v>CPR</v>
          </cell>
          <cell r="J12935" t="str">
            <v/>
          </cell>
          <cell r="K12935" t="str">
            <v>PD</v>
          </cell>
          <cell r="L12935" t="str">
            <v>3015</v>
          </cell>
          <cell r="M12935" t="str">
            <v>V</v>
          </cell>
          <cell r="N12935">
            <v>0</v>
          </cell>
        </row>
        <row r="12936">
          <cell r="A12936" t="str">
            <v>RM-YAM-ACC-00-0030</v>
          </cell>
          <cell r="B12936" t="str">
            <v>CINT</v>
          </cell>
          <cell r="C12936" t="str">
            <v/>
          </cell>
          <cell r="D12936" t="str">
            <v>ACCESSORIES YAMATO AA</v>
          </cell>
          <cell r="E12936">
            <v>44966</v>
          </cell>
          <cell r="F12936" t="str">
            <v>ROF</v>
          </cell>
          <cell r="G12936" t="str">
            <v>CI_OTH</v>
          </cell>
          <cell r="H12936" t="str">
            <v>PC</v>
          </cell>
          <cell r="I12936" t="str">
            <v>CPR</v>
          </cell>
          <cell r="J12936" t="str">
            <v/>
          </cell>
          <cell r="K12936" t="str">
            <v>PD</v>
          </cell>
          <cell r="L12936" t="str">
            <v>3015</v>
          </cell>
          <cell r="M12936" t="str">
            <v>V</v>
          </cell>
          <cell r="N12936">
            <v>0</v>
          </cell>
        </row>
        <row r="12937">
          <cell r="A12937" t="str">
            <v>RM-YAM-ACC-00-0031</v>
          </cell>
          <cell r="B12937" t="str">
            <v>CINT</v>
          </cell>
          <cell r="C12937" t="str">
            <v/>
          </cell>
          <cell r="D12937" t="str">
            <v>ACCESSORIES YAMATO NN</v>
          </cell>
          <cell r="E12937">
            <v>45300</v>
          </cell>
          <cell r="F12937" t="str">
            <v>ROF</v>
          </cell>
          <cell r="G12937" t="str">
            <v>CI_OTH</v>
          </cell>
          <cell r="H12937" t="str">
            <v>PC</v>
          </cell>
          <cell r="I12937" t="str">
            <v>CPR</v>
          </cell>
          <cell r="J12937" t="str">
            <v/>
          </cell>
          <cell r="K12937" t="str">
            <v>PD</v>
          </cell>
          <cell r="L12937" t="str">
            <v>3015</v>
          </cell>
          <cell r="M12937" t="str">
            <v>V</v>
          </cell>
          <cell r="N12937">
            <v>0</v>
          </cell>
        </row>
        <row r="12938">
          <cell r="A12938" t="str">
            <v>RM-YAM-ACC-00-0032</v>
          </cell>
          <cell r="B12938" t="str">
            <v>CINT</v>
          </cell>
          <cell r="C12938" t="str">
            <v/>
          </cell>
          <cell r="D12938" t="str">
            <v>ACCESSORIES YAMATO MND</v>
          </cell>
          <cell r="E12938">
            <v>44966</v>
          </cell>
          <cell r="F12938" t="str">
            <v>ROF</v>
          </cell>
          <cell r="G12938" t="str">
            <v>CI_OTH</v>
          </cell>
          <cell r="H12938" t="str">
            <v>PC</v>
          </cell>
          <cell r="I12938" t="str">
            <v>CPR</v>
          </cell>
          <cell r="J12938" t="str">
            <v/>
          </cell>
          <cell r="K12938" t="str">
            <v>PD</v>
          </cell>
          <cell r="L12938" t="str">
            <v>3015</v>
          </cell>
          <cell r="M12938" t="str">
            <v>V</v>
          </cell>
          <cell r="N12938">
            <v>0</v>
          </cell>
        </row>
        <row r="12939">
          <cell r="A12939" t="str">
            <v>RM-YAM-ACC-00-0033</v>
          </cell>
          <cell r="B12939" t="str">
            <v>CINT</v>
          </cell>
          <cell r="C12939" t="str">
            <v/>
          </cell>
          <cell r="D12939" t="str">
            <v>ACCESSORIES YAMATO MND PLUS</v>
          </cell>
          <cell r="E12939">
            <v>0</v>
          </cell>
          <cell r="F12939" t="str">
            <v>ROF</v>
          </cell>
          <cell r="G12939" t="str">
            <v>CI_OTH</v>
          </cell>
          <cell r="H12939" t="str">
            <v>PC</v>
          </cell>
          <cell r="I12939" t="str">
            <v>CPR</v>
          </cell>
          <cell r="J12939" t="str">
            <v/>
          </cell>
          <cell r="K12939" t="str">
            <v>PD</v>
          </cell>
          <cell r="L12939" t="str">
            <v>3015</v>
          </cell>
          <cell r="M12939" t="str">
            <v>V</v>
          </cell>
          <cell r="N12939">
            <v>0</v>
          </cell>
        </row>
        <row r="12940">
          <cell r="A12940" t="str">
            <v>RM-YAM-ACC-00-0034</v>
          </cell>
          <cell r="B12940" t="str">
            <v>CINT</v>
          </cell>
          <cell r="C12940" t="str">
            <v/>
          </cell>
          <cell r="D12940" t="str">
            <v>ACCESSORIES YAMATO MBD</v>
          </cell>
          <cell r="E12940">
            <v>44966</v>
          </cell>
          <cell r="F12940" t="str">
            <v>ROF</v>
          </cell>
          <cell r="G12940" t="str">
            <v>CI_OTH</v>
          </cell>
          <cell r="H12940" t="str">
            <v>PC</v>
          </cell>
          <cell r="I12940" t="str">
            <v>CPR</v>
          </cell>
          <cell r="J12940" t="str">
            <v/>
          </cell>
          <cell r="K12940" t="str">
            <v>PD</v>
          </cell>
          <cell r="L12940" t="str">
            <v>3015</v>
          </cell>
          <cell r="M12940" t="str">
            <v>V</v>
          </cell>
          <cell r="N12940">
            <v>0</v>
          </cell>
        </row>
        <row r="12941">
          <cell r="A12941" t="str">
            <v>RM-YAM-ACC-00-0035</v>
          </cell>
          <cell r="B12941" t="str">
            <v>CINT</v>
          </cell>
          <cell r="C12941" t="str">
            <v/>
          </cell>
          <cell r="D12941" t="str">
            <v>ACCESSORIES YAMATO MBD PLUS</v>
          </cell>
          <cell r="E12941">
            <v>0</v>
          </cell>
          <cell r="F12941" t="str">
            <v>ROF</v>
          </cell>
          <cell r="G12941" t="str">
            <v>CI_OTH</v>
          </cell>
          <cell r="H12941" t="str">
            <v>PC</v>
          </cell>
          <cell r="I12941" t="str">
            <v>CPR</v>
          </cell>
          <cell r="J12941" t="str">
            <v/>
          </cell>
          <cell r="K12941" t="str">
            <v>PD</v>
          </cell>
          <cell r="L12941" t="str">
            <v>3015</v>
          </cell>
          <cell r="M12941" t="str">
            <v>V</v>
          </cell>
          <cell r="N12941">
            <v>0</v>
          </cell>
        </row>
        <row r="12942">
          <cell r="A12942" t="str">
            <v>RM-YAM-ACC-00-0036</v>
          </cell>
          <cell r="B12942" t="str">
            <v>CINT</v>
          </cell>
          <cell r="C12942" t="str">
            <v/>
          </cell>
          <cell r="D12942" t="str">
            <v>ACCESSORIES YAMATO NN + RACK</v>
          </cell>
          <cell r="E12942">
            <v>45085</v>
          </cell>
          <cell r="F12942" t="str">
            <v>ROF</v>
          </cell>
          <cell r="G12942" t="str">
            <v>CI_OTH</v>
          </cell>
          <cell r="H12942" t="str">
            <v>PC</v>
          </cell>
          <cell r="I12942" t="str">
            <v>CPR</v>
          </cell>
          <cell r="J12942" t="str">
            <v/>
          </cell>
          <cell r="K12942" t="str">
            <v>PD</v>
          </cell>
          <cell r="L12942" t="str">
            <v>3015</v>
          </cell>
          <cell r="M12942" t="str">
            <v>V</v>
          </cell>
          <cell r="N12942">
            <v>0</v>
          </cell>
        </row>
        <row r="12943">
          <cell r="A12943" t="str">
            <v>RM-YAM-BES-00-0028</v>
          </cell>
          <cell r="B12943" t="str">
            <v>CINT</v>
          </cell>
          <cell r="C12943" t="str">
            <v/>
          </cell>
          <cell r="D12943" t="str">
            <v>RACK FRAME YAMATO M</v>
          </cell>
          <cell r="E12943">
            <v>44797</v>
          </cell>
          <cell r="F12943" t="str">
            <v>ROF</v>
          </cell>
          <cell r="G12943" t="str">
            <v>CI_BESI</v>
          </cell>
          <cell r="H12943" t="str">
            <v>PC</v>
          </cell>
          <cell r="I12943" t="str">
            <v>CPR</v>
          </cell>
          <cell r="J12943" t="str">
            <v/>
          </cell>
          <cell r="K12943" t="str">
            <v>PD</v>
          </cell>
          <cell r="L12943" t="str">
            <v>3015</v>
          </cell>
          <cell r="M12943" t="str">
            <v>V</v>
          </cell>
          <cell r="N12943">
            <v>14744</v>
          </cell>
        </row>
        <row r="12944">
          <cell r="A12944" t="str">
            <v>RM-YAM-CAS-00-0029</v>
          </cell>
          <cell r="B12944" t="str">
            <v>CINT</v>
          </cell>
          <cell r="C12944" t="str">
            <v/>
          </cell>
          <cell r="D12944" t="str">
            <v>CASTER 4'' POLOS ( MERK ABUZ )</v>
          </cell>
          <cell r="E12944">
            <v>44797</v>
          </cell>
          <cell r="F12944" t="str">
            <v>ROF</v>
          </cell>
          <cell r="G12944" t="str">
            <v>CI_RODA</v>
          </cell>
          <cell r="H12944" t="str">
            <v>PC</v>
          </cell>
          <cell r="I12944" t="str">
            <v>CPR</v>
          </cell>
          <cell r="J12944" t="str">
            <v/>
          </cell>
          <cell r="K12944" t="str">
            <v>PD</v>
          </cell>
          <cell r="L12944" t="str">
            <v>3015</v>
          </cell>
          <cell r="M12944" t="str">
            <v>V</v>
          </cell>
          <cell r="N12944">
            <v>50000</v>
          </cell>
        </row>
        <row r="12945">
          <cell r="A12945" t="str">
            <v>RM-YAM-DUS-00-0030</v>
          </cell>
          <cell r="B12945" t="str">
            <v>CINT</v>
          </cell>
          <cell r="C12945" t="str">
            <v/>
          </cell>
          <cell r="D12945" t="str">
            <v>PACKING CASE AA NIEHOFF</v>
          </cell>
          <cell r="E12945">
            <v>44797</v>
          </cell>
          <cell r="F12945" t="str">
            <v>ROF</v>
          </cell>
          <cell r="G12945" t="str">
            <v>CI_DUS</v>
          </cell>
          <cell r="H12945" t="str">
            <v>PC</v>
          </cell>
          <cell r="I12945" t="str">
            <v>CPR</v>
          </cell>
          <cell r="J12945" t="str">
            <v/>
          </cell>
          <cell r="K12945" t="str">
            <v>PD</v>
          </cell>
          <cell r="L12945" t="str">
            <v>3015</v>
          </cell>
          <cell r="M12945" t="str">
            <v>V</v>
          </cell>
          <cell r="N12945">
            <v>17888</v>
          </cell>
        </row>
        <row r="12946">
          <cell r="A12946" t="str">
            <v>RM-YAM-DUS-00-0031</v>
          </cell>
          <cell r="B12946" t="str">
            <v>CINT</v>
          </cell>
          <cell r="C12946" t="str">
            <v/>
          </cell>
          <cell r="D12946" t="str">
            <v>PACK CASE AA + NP</v>
          </cell>
          <cell r="E12946">
            <v>45300</v>
          </cell>
          <cell r="F12946" t="str">
            <v>ROF</v>
          </cell>
          <cell r="G12946" t="str">
            <v>CI_OTH</v>
          </cell>
          <cell r="H12946" t="str">
            <v>PC</v>
          </cell>
          <cell r="I12946" t="str">
            <v>CPR</v>
          </cell>
          <cell r="J12946" t="str">
            <v/>
          </cell>
          <cell r="K12946" t="str">
            <v>PD</v>
          </cell>
          <cell r="L12946" t="str">
            <v>3015</v>
          </cell>
          <cell r="M12946" t="str">
            <v>V</v>
          </cell>
          <cell r="N12946">
            <v>22598</v>
          </cell>
        </row>
        <row r="12947">
          <cell r="A12947" t="str">
            <v>RM-YAM-DUS-00-0032</v>
          </cell>
          <cell r="B12947" t="str">
            <v>CINT</v>
          </cell>
          <cell r="C12947" t="str">
            <v/>
          </cell>
          <cell r="D12947" t="str">
            <v>PACK CASE AA + NP ( K150/M125X3/K150 )</v>
          </cell>
          <cell r="E12947">
            <v>44797</v>
          </cell>
          <cell r="F12947" t="str">
            <v>ROF</v>
          </cell>
          <cell r="G12947" t="str">
            <v>CI_DUS</v>
          </cell>
          <cell r="H12947" t="str">
            <v>PC</v>
          </cell>
          <cell r="I12947" t="str">
            <v>CPR</v>
          </cell>
          <cell r="J12947" t="str">
            <v/>
          </cell>
          <cell r="K12947" t="str">
            <v>PD</v>
          </cell>
          <cell r="L12947" t="str">
            <v>3015</v>
          </cell>
          <cell r="M12947" t="str">
            <v>V</v>
          </cell>
          <cell r="N12947">
            <v>26000</v>
          </cell>
        </row>
        <row r="12948">
          <cell r="A12948" t="str">
            <v>RM-YAM-FAB-GI-0001</v>
          </cell>
          <cell r="B12948" t="str">
            <v>CINT</v>
          </cell>
          <cell r="C12948" t="str">
            <v/>
          </cell>
          <cell r="D12948" t="str">
            <v>BACK COVER YAMATO AL12</v>
          </cell>
          <cell r="E12948">
            <v>44797</v>
          </cell>
          <cell r="F12948" t="str">
            <v>ROF</v>
          </cell>
          <cell r="G12948" t="str">
            <v>CI_KAIN</v>
          </cell>
          <cell r="H12948" t="str">
            <v>PC</v>
          </cell>
          <cell r="I12948" t="str">
            <v>CPR</v>
          </cell>
          <cell r="J12948" t="str">
            <v/>
          </cell>
          <cell r="K12948" t="str">
            <v>PD</v>
          </cell>
          <cell r="L12948" t="str">
            <v>3015</v>
          </cell>
          <cell r="M12948" t="str">
            <v>V</v>
          </cell>
          <cell r="N12948">
            <v>16120</v>
          </cell>
        </row>
        <row r="12949">
          <cell r="A12949" t="str">
            <v>RM-YAM-FAB-GI-0002</v>
          </cell>
          <cell r="B12949" t="str">
            <v>CINT</v>
          </cell>
          <cell r="C12949" t="str">
            <v/>
          </cell>
          <cell r="D12949" t="str">
            <v>BACK COVER YAMATO BLACK L7</v>
          </cell>
          <cell r="E12949">
            <v>44797</v>
          </cell>
          <cell r="F12949" t="str">
            <v>ROF</v>
          </cell>
          <cell r="G12949" t="str">
            <v>CI_KAIN</v>
          </cell>
          <cell r="H12949" t="str">
            <v>PC</v>
          </cell>
          <cell r="I12949" t="str">
            <v>CPR</v>
          </cell>
          <cell r="J12949" t="str">
            <v/>
          </cell>
          <cell r="K12949" t="str">
            <v>PD</v>
          </cell>
          <cell r="L12949" t="str">
            <v>3015</v>
          </cell>
          <cell r="M12949" t="str">
            <v>V</v>
          </cell>
          <cell r="N12949">
            <v>16120</v>
          </cell>
        </row>
        <row r="12950">
          <cell r="A12950" t="str">
            <v>RM-YAM-FAB-GI-0003</v>
          </cell>
          <cell r="B12950" t="str">
            <v>CINT</v>
          </cell>
          <cell r="C12950" t="str">
            <v/>
          </cell>
          <cell r="D12950" t="str">
            <v>BACK COVER YAMATO BLUE LV1</v>
          </cell>
          <cell r="E12950">
            <v>44797</v>
          </cell>
          <cell r="F12950" t="str">
            <v>ROF</v>
          </cell>
          <cell r="G12950" t="str">
            <v>CI_KAIN</v>
          </cell>
          <cell r="H12950" t="str">
            <v>PC</v>
          </cell>
          <cell r="I12950" t="str">
            <v>CPR</v>
          </cell>
          <cell r="J12950" t="str">
            <v/>
          </cell>
          <cell r="K12950" t="str">
            <v>PD</v>
          </cell>
          <cell r="L12950" t="str">
            <v>3015</v>
          </cell>
          <cell r="M12950" t="str">
            <v>V</v>
          </cell>
          <cell r="N12950">
            <v>16120</v>
          </cell>
        </row>
        <row r="12951">
          <cell r="A12951" t="str">
            <v>RM-YAM-FAB-GI-0004</v>
          </cell>
          <cell r="B12951" t="str">
            <v>CINT</v>
          </cell>
          <cell r="C12951" t="str">
            <v/>
          </cell>
          <cell r="D12951" t="str">
            <v>BACK COVER YAMATO BLUE S1</v>
          </cell>
          <cell r="E12951">
            <v>44797</v>
          </cell>
          <cell r="F12951" t="str">
            <v>ROF</v>
          </cell>
          <cell r="G12951" t="str">
            <v>CI_KAIN</v>
          </cell>
          <cell r="H12951" t="str">
            <v>PC</v>
          </cell>
          <cell r="I12951" t="str">
            <v>CPR</v>
          </cell>
          <cell r="J12951" t="str">
            <v/>
          </cell>
          <cell r="K12951" t="str">
            <v>PD</v>
          </cell>
          <cell r="L12951" t="str">
            <v>3015</v>
          </cell>
          <cell r="M12951" t="str">
            <v>V</v>
          </cell>
          <cell r="N12951">
            <v>16120</v>
          </cell>
        </row>
        <row r="12952">
          <cell r="A12952" t="str">
            <v>RM-YAM-FAB-GI-0005</v>
          </cell>
          <cell r="B12952" t="str">
            <v>CINT</v>
          </cell>
          <cell r="C12952" t="str">
            <v/>
          </cell>
          <cell r="D12952" t="str">
            <v>BACK COVER YAMATO GREEN L6</v>
          </cell>
          <cell r="E12952">
            <v>44797</v>
          </cell>
          <cell r="F12952" t="str">
            <v>ROF</v>
          </cell>
          <cell r="G12952" t="str">
            <v>CI_KAIN</v>
          </cell>
          <cell r="H12952" t="str">
            <v>PC</v>
          </cell>
          <cell r="I12952" t="str">
            <v>CPR</v>
          </cell>
          <cell r="J12952" t="str">
            <v/>
          </cell>
          <cell r="K12952" t="str">
            <v>PD</v>
          </cell>
          <cell r="L12952" t="str">
            <v>3015</v>
          </cell>
          <cell r="M12952" t="str">
            <v>V</v>
          </cell>
          <cell r="N12952">
            <v>16120</v>
          </cell>
        </row>
        <row r="12953">
          <cell r="A12953" t="str">
            <v>RM-YAM-FAB-GI-0006</v>
          </cell>
          <cell r="B12953" t="str">
            <v>CINT</v>
          </cell>
          <cell r="C12953" t="str">
            <v/>
          </cell>
          <cell r="D12953" t="str">
            <v>BACK COVER YAMATO GREEN W6</v>
          </cell>
          <cell r="E12953">
            <v>44797</v>
          </cell>
          <cell r="F12953" t="str">
            <v>ROF</v>
          </cell>
          <cell r="G12953" t="str">
            <v>CI_KAIN</v>
          </cell>
          <cell r="H12953" t="str">
            <v>PC</v>
          </cell>
          <cell r="I12953" t="str">
            <v>CPR</v>
          </cell>
          <cell r="J12953" t="str">
            <v/>
          </cell>
          <cell r="K12953" t="str">
            <v>PD</v>
          </cell>
          <cell r="L12953" t="str">
            <v>3015</v>
          </cell>
          <cell r="M12953" t="str">
            <v>V</v>
          </cell>
          <cell r="N12953">
            <v>16120</v>
          </cell>
        </row>
        <row r="12954">
          <cell r="A12954" t="str">
            <v>RM-YAM-FAB-GI-0007</v>
          </cell>
          <cell r="B12954" t="str">
            <v>CINT</v>
          </cell>
          <cell r="C12954" t="str">
            <v/>
          </cell>
          <cell r="D12954" t="str">
            <v>BACK COVER YAMATO GREEN-L13</v>
          </cell>
          <cell r="E12954">
            <v>44797</v>
          </cell>
          <cell r="F12954" t="str">
            <v>ROF</v>
          </cell>
          <cell r="G12954" t="str">
            <v>CI_KAIN</v>
          </cell>
          <cell r="H12954" t="str">
            <v>PC</v>
          </cell>
          <cell r="I12954" t="str">
            <v>CPR</v>
          </cell>
          <cell r="J12954" t="str">
            <v/>
          </cell>
          <cell r="K12954" t="str">
            <v>PD</v>
          </cell>
          <cell r="L12954" t="str">
            <v>3015</v>
          </cell>
          <cell r="M12954" t="str">
            <v>V</v>
          </cell>
          <cell r="N12954">
            <v>16120</v>
          </cell>
        </row>
        <row r="12955">
          <cell r="A12955" t="str">
            <v>RM-YAM-FAB-GI-0008</v>
          </cell>
          <cell r="B12955" t="str">
            <v>CINT</v>
          </cell>
          <cell r="C12955" t="str">
            <v/>
          </cell>
          <cell r="D12955" t="str">
            <v>BACK COVER YAMATO L6</v>
          </cell>
          <cell r="E12955">
            <v>44797</v>
          </cell>
          <cell r="F12955" t="str">
            <v>ROF</v>
          </cell>
          <cell r="G12955" t="str">
            <v>CI_KAIN</v>
          </cell>
          <cell r="H12955" t="str">
            <v>PC</v>
          </cell>
          <cell r="I12955" t="str">
            <v>CPR</v>
          </cell>
          <cell r="J12955" t="str">
            <v/>
          </cell>
          <cell r="K12955" t="str">
            <v>PD</v>
          </cell>
          <cell r="L12955" t="str">
            <v>3015</v>
          </cell>
          <cell r="M12955" t="str">
            <v>V</v>
          </cell>
          <cell r="N12955">
            <v>16120</v>
          </cell>
        </row>
        <row r="12956">
          <cell r="A12956" t="str">
            <v>RM-YAM-FAB-GI-0009</v>
          </cell>
          <cell r="B12956" t="str">
            <v>CINT</v>
          </cell>
          <cell r="C12956" t="str">
            <v/>
          </cell>
          <cell r="D12956" t="str">
            <v>BACK COVER YAMATO PINK S9</v>
          </cell>
          <cell r="E12956">
            <v>44797</v>
          </cell>
          <cell r="F12956" t="str">
            <v>ROF</v>
          </cell>
          <cell r="G12956" t="str">
            <v>CI_KAIN</v>
          </cell>
          <cell r="H12956" t="str">
            <v>PC</v>
          </cell>
          <cell r="I12956" t="str">
            <v>CPR</v>
          </cell>
          <cell r="J12956" t="str">
            <v/>
          </cell>
          <cell r="K12956" t="str">
            <v>PD</v>
          </cell>
          <cell r="L12956" t="str">
            <v>3015</v>
          </cell>
          <cell r="M12956" t="str">
            <v>V</v>
          </cell>
          <cell r="N12956">
            <v>16120</v>
          </cell>
        </row>
        <row r="12957">
          <cell r="A12957" t="str">
            <v>RM-YAM-FAB-GI-0010</v>
          </cell>
          <cell r="B12957" t="str">
            <v>CINT</v>
          </cell>
          <cell r="C12957" t="str">
            <v/>
          </cell>
          <cell r="D12957" t="str">
            <v>SEAT COVER CONTOH</v>
          </cell>
          <cell r="E12957">
            <v>44797</v>
          </cell>
          <cell r="F12957" t="str">
            <v>ROF</v>
          </cell>
          <cell r="G12957" t="str">
            <v>CI_KAIN</v>
          </cell>
          <cell r="H12957" t="str">
            <v>PC</v>
          </cell>
          <cell r="I12957" t="str">
            <v>CPR</v>
          </cell>
          <cell r="J12957" t="str">
            <v/>
          </cell>
          <cell r="K12957" t="str">
            <v>PD</v>
          </cell>
          <cell r="L12957" t="str">
            <v>3015</v>
          </cell>
          <cell r="M12957" t="str">
            <v>V</v>
          </cell>
          <cell r="N12957">
            <v>1740</v>
          </cell>
        </row>
        <row r="12958">
          <cell r="A12958" t="str">
            <v>RM-YAM-FAB-GI-0011</v>
          </cell>
          <cell r="B12958" t="str">
            <v>CINT</v>
          </cell>
          <cell r="C12958" t="str">
            <v/>
          </cell>
          <cell r="D12958" t="str">
            <v>SEAT COVER YAMATO BLACK L7</v>
          </cell>
          <cell r="E12958">
            <v>44797</v>
          </cell>
          <cell r="F12958" t="str">
            <v>ROF</v>
          </cell>
          <cell r="G12958" t="str">
            <v>CI_KAIN</v>
          </cell>
          <cell r="H12958" t="str">
            <v>PC</v>
          </cell>
          <cell r="I12958" t="str">
            <v>CPR</v>
          </cell>
          <cell r="J12958" t="str">
            <v/>
          </cell>
          <cell r="K12958" t="str">
            <v>PD</v>
          </cell>
          <cell r="L12958" t="str">
            <v>3015</v>
          </cell>
          <cell r="M12958" t="str">
            <v>V</v>
          </cell>
          <cell r="N12958">
            <v>1740</v>
          </cell>
        </row>
        <row r="12959">
          <cell r="A12959" t="str">
            <v>RM-YAM-FAB-GI-0012</v>
          </cell>
          <cell r="B12959" t="str">
            <v>CINT</v>
          </cell>
          <cell r="C12959" t="str">
            <v/>
          </cell>
          <cell r="D12959" t="str">
            <v>SEAT COVER YAMATO BLUE LV1</v>
          </cell>
          <cell r="E12959">
            <v>44797</v>
          </cell>
          <cell r="F12959" t="str">
            <v>ROF</v>
          </cell>
          <cell r="G12959" t="str">
            <v>CI_KAIN</v>
          </cell>
          <cell r="H12959" t="str">
            <v>PC</v>
          </cell>
          <cell r="I12959" t="str">
            <v>CPR</v>
          </cell>
          <cell r="J12959" t="str">
            <v/>
          </cell>
          <cell r="K12959" t="str">
            <v>PD</v>
          </cell>
          <cell r="L12959" t="str">
            <v>3015</v>
          </cell>
          <cell r="M12959" t="str">
            <v>V</v>
          </cell>
          <cell r="N12959">
            <v>1740</v>
          </cell>
        </row>
        <row r="12960">
          <cell r="A12960" t="str">
            <v>RM-YAM-FAB-GI-0013</v>
          </cell>
          <cell r="B12960" t="str">
            <v>CINT</v>
          </cell>
          <cell r="C12960" t="str">
            <v/>
          </cell>
          <cell r="D12960" t="str">
            <v>SEAT COVER YAMATO BLUE S1</v>
          </cell>
          <cell r="E12960">
            <v>44797</v>
          </cell>
          <cell r="F12960" t="str">
            <v>ROF</v>
          </cell>
          <cell r="G12960" t="str">
            <v>CI_KAIN</v>
          </cell>
          <cell r="H12960" t="str">
            <v>PC</v>
          </cell>
          <cell r="I12960" t="str">
            <v>CPR</v>
          </cell>
          <cell r="J12960" t="str">
            <v/>
          </cell>
          <cell r="K12960" t="str">
            <v>PD</v>
          </cell>
          <cell r="L12960" t="str">
            <v>3015</v>
          </cell>
          <cell r="M12960" t="str">
            <v>V</v>
          </cell>
          <cell r="N12960">
            <v>1740</v>
          </cell>
        </row>
        <row r="12961">
          <cell r="A12961" t="str">
            <v>RM-YAM-FAB-GI-0014</v>
          </cell>
          <cell r="B12961" t="str">
            <v>CINT</v>
          </cell>
          <cell r="C12961" t="str">
            <v/>
          </cell>
          <cell r="D12961" t="str">
            <v>SEAT COVER YAMATO BROWN PVC</v>
          </cell>
          <cell r="E12961">
            <v>44804</v>
          </cell>
          <cell r="F12961" t="str">
            <v>ROF</v>
          </cell>
          <cell r="G12961" t="str">
            <v>CI_KAIN</v>
          </cell>
          <cell r="H12961" t="str">
            <v>PC</v>
          </cell>
          <cell r="I12961" t="str">
            <v>CPR</v>
          </cell>
          <cell r="J12961" t="str">
            <v/>
          </cell>
          <cell r="K12961" t="str">
            <v>PD</v>
          </cell>
          <cell r="L12961" t="str">
            <v>3015</v>
          </cell>
          <cell r="M12961" t="str">
            <v>V</v>
          </cell>
          <cell r="N12961">
            <v>1868</v>
          </cell>
        </row>
        <row r="12962">
          <cell r="A12962" t="str">
            <v>RM-YAM-FAB-GI-0015</v>
          </cell>
          <cell r="B12962" t="str">
            <v>CINT</v>
          </cell>
          <cell r="C12962" t="str">
            <v/>
          </cell>
          <cell r="D12962" t="str">
            <v>SEAT COVER YAMATO GREEN L6</v>
          </cell>
          <cell r="E12962">
            <v>44797</v>
          </cell>
          <cell r="F12962" t="str">
            <v>ROF</v>
          </cell>
          <cell r="G12962" t="str">
            <v>CI_KAIN</v>
          </cell>
          <cell r="H12962" t="str">
            <v>PC</v>
          </cell>
          <cell r="I12962" t="str">
            <v>CPR</v>
          </cell>
          <cell r="J12962" t="str">
            <v/>
          </cell>
          <cell r="K12962" t="str">
            <v>PD</v>
          </cell>
          <cell r="L12962" t="str">
            <v>3015</v>
          </cell>
          <cell r="M12962" t="str">
            <v>V</v>
          </cell>
          <cell r="N12962">
            <v>1740</v>
          </cell>
        </row>
        <row r="12963">
          <cell r="A12963" t="str">
            <v>RM-YAM-FAB-GI-0016</v>
          </cell>
          <cell r="B12963" t="str">
            <v>CINT</v>
          </cell>
          <cell r="C12963" t="str">
            <v/>
          </cell>
          <cell r="D12963" t="str">
            <v>SEAT COVER YAMATO GREEN W6</v>
          </cell>
          <cell r="E12963">
            <v>44797</v>
          </cell>
          <cell r="F12963" t="str">
            <v>ROF</v>
          </cell>
          <cell r="G12963" t="str">
            <v>CI_KAIN</v>
          </cell>
          <cell r="H12963" t="str">
            <v>PC</v>
          </cell>
          <cell r="I12963" t="str">
            <v>CPR</v>
          </cell>
          <cell r="J12963" t="str">
            <v/>
          </cell>
          <cell r="K12963" t="str">
            <v>PD</v>
          </cell>
          <cell r="L12963" t="str">
            <v>3015</v>
          </cell>
          <cell r="M12963" t="str">
            <v>V</v>
          </cell>
          <cell r="N12963">
            <v>1740</v>
          </cell>
        </row>
        <row r="12964">
          <cell r="A12964" t="str">
            <v>RM-YAM-FAB-GI-0017</v>
          </cell>
          <cell r="B12964" t="str">
            <v>CINT</v>
          </cell>
          <cell r="C12964" t="str">
            <v/>
          </cell>
          <cell r="D12964" t="str">
            <v>SEAT COVER YAMATO GREEN-L13</v>
          </cell>
          <cell r="E12964">
            <v>44797</v>
          </cell>
          <cell r="F12964" t="str">
            <v>ROF</v>
          </cell>
          <cell r="G12964" t="str">
            <v>CI_KAIN</v>
          </cell>
          <cell r="H12964" t="str">
            <v>PC</v>
          </cell>
          <cell r="I12964" t="str">
            <v>CPR</v>
          </cell>
          <cell r="J12964" t="str">
            <v/>
          </cell>
          <cell r="K12964" t="str">
            <v>PD</v>
          </cell>
          <cell r="L12964" t="str">
            <v>3015</v>
          </cell>
          <cell r="M12964" t="str">
            <v>V</v>
          </cell>
          <cell r="N12964">
            <v>1740</v>
          </cell>
        </row>
        <row r="12965">
          <cell r="A12965" t="str">
            <v>RM-YAM-FAB-GI-0018</v>
          </cell>
          <cell r="B12965" t="str">
            <v>CINT</v>
          </cell>
          <cell r="C12965" t="str">
            <v/>
          </cell>
          <cell r="D12965" t="str">
            <v>SEAT COVER YAMATO HIJAU FLORA</v>
          </cell>
          <cell r="E12965">
            <v>44797</v>
          </cell>
          <cell r="F12965" t="str">
            <v>ROF</v>
          </cell>
          <cell r="G12965" t="str">
            <v>CI_KAIN</v>
          </cell>
          <cell r="H12965" t="str">
            <v>PC</v>
          </cell>
          <cell r="I12965" t="str">
            <v>CPR</v>
          </cell>
          <cell r="J12965" t="str">
            <v/>
          </cell>
          <cell r="K12965" t="str">
            <v>PD</v>
          </cell>
          <cell r="L12965" t="str">
            <v>3015</v>
          </cell>
          <cell r="M12965" t="str">
            <v>V</v>
          </cell>
          <cell r="N12965">
            <v>2794</v>
          </cell>
        </row>
        <row r="12966">
          <cell r="A12966" t="str">
            <v>RM-YAM-FAB-GI-0019</v>
          </cell>
          <cell r="B12966" t="str">
            <v>CINT</v>
          </cell>
          <cell r="C12966" t="str">
            <v/>
          </cell>
          <cell r="D12966" t="str">
            <v>SEAT COVER YAMATO HITAM L7</v>
          </cell>
          <cell r="E12966">
            <v>44797</v>
          </cell>
          <cell r="F12966" t="str">
            <v>ROF</v>
          </cell>
          <cell r="G12966" t="str">
            <v>CI_KAIN</v>
          </cell>
          <cell r="H12966" t="str">
            <v>PC</v>
          </cell>
          <cell r="I12966" t="str">
            <v>CPR</v>
          </cell>
          <cell r="J12966" t="str">
            <v/>
          </cell>
          <cell r="K12966" t="str">
            <v>PD</v>
          </cell>
          <cell r="L12966" t="str">
            <v>3015</v>
          </cell>
          <cell r="M12966" t="str">
            <v>V</v>
          </cell>
          <cell r="N12966">
            <v>1740</v>
          </cell>
        </row>
        <row r="12967">
          <cell r="A12967" t="str">
            <v>RM-YAM-FAB-GI-0020</v>
          </cell>
          <cell r="B12967" t="str">
            <v>CINT</v>
          </cell>
          <cell r="C12967" t="str">
            <v/>
          </cell>
          <cell r="D12967" t="str">
            <v>SEAT COVER YAMATO L 6</v>
          </cell>
          <cell r="E12967">
            <v>44797</v>
          </cell>
          <cell r="F12967" t="str">
            <v>ROF</v>
          </cell>
          <cell r="G12967" t="str">
            <v>CI_KAIN</v>
          </cell>
          <cell r="H12967" t="str">
            <v>PC</v>
          </cell>
          <cell r="I12967" t="str">
            <v>CPR</v>
          </cell>
          <cell r="J12967" t="str">
            <v/>
          </cell>
          <cell r="K12967" t="str">
            <v>PD</v>
          </cell>
          <cell r="L12967" t="str">
            <v>3015</v>
          </cell>
          <cell r="M12967" t="str">
            <v>V</v>
          </cell>
          <cell r="N12967">
            <v>1740</v>
          </cell>
        </row>
        <row r="12968">
          <cell r="A12968" t="str">
            <v>RM-YAM-FAB-GI-0021</v>
          </cell>
          <cell r="B12968" t="str">
            <v>CINT</v>
          </cell>
          <cell r="C12968" t="str">
            <v/>
          </cell>
          <cell r="D12968" t="str">
            <v>SEAT COVER YAMATO L6</v>
          </cell>
          <cell r="E12968">
            <v>44797</v>
          </cell>
          <cell r="F12968" t="str">
            <v>ROF</v>
          </cell>
          <cell r="G12968" t="str">
            <v>CI_KAIN</v>
          </cell>
          <cell r="H12968" t="str">
            <v>PC</v>
          </cell>
          <cell r="I12968" t="str">
            <v>CPR</v>
          </cell>
          <cell r="J12968" t="str">
            <v/>
          </cell>
          <cell r="K12968" t="str">
            <v>PD</v>
          </cell>
          <cell r="L12968" t="str">
            <v>3015</v>
          </cell>
          <cell r="M12968" t="str">
            <v>V</v>
          </cell>
          <cell r="N12968">
            <v>1740</v>
          </cell>
        </row>
        <row r="12969">
          <cell r="A12969" t="str">
            <v>RM-YAM-FAB-GI-0022</v>
          </cell>
          <cell r="B12969" t="str">
            <v>CINT</v>
          </cell>
          <cell r="C12969" t="str">
            <v/>
          </cell>
          <cell r="D12969" t="str">
            <v>SEAT COVER YAMATO MILKY WHITE</v>
          </cell>
          <cell r="E12969">
            <v>44797</v>
          </cell>
          <cell r="F12969" t="str">
            <v>ROF</v>
          </cell>
          <cell r="G12969" t="str">
            <v>CI_KAIN</v>
          </cell>
          <cell r="H12969" t="str">
            <v>PC</v>
          </cell>
          <cell r="I12969" t="str">
            <v>CPR</v>
          </cell>
          <cell r="J12969" t="str">
            <v/>
          </cell>
          <cell r="K12969" t="str">
            <v>PD</v>
          </cell>
          <cell r="L12969" t="str">
            <v>3015</v>
          </cell>
          <cell r="M12969" t="str">
            <v>V</v>
          </cell>
          <cell r="N12969">
            <v>1740</v>
          </cell>
        </row>
        <row r="12970">
          <cell r="A12970" t="str">
            <v>RM-YAM-FAB-GI-0023</v>
          </cell>
          <cell r="B12970" t="str">
            <v>CINT</v>
          </cell>
          <cell r="C12970" t="str">
            <v/>
          </cell>
          <cell r="D12970" t="str">
            <v>SEAT COVER YAMATO NAVY BLUE</v>
          </cell>
          <cell r="E12970">
            <v>45175</v>
          </cell>
          <cell r="F12970" t="str">
            <v>ROF</v>
          </cell>
          <cell r="G12970" t="str">
            <v>CI_KAIN</v>
          </cell>
          <cell r="H12970" t="str">
            <v>PC</v>
          </cell>
          <cell r="I12970" t="str">
            <v>CPR</v>
          </cell>
          <cell r="J12970" t="str">
            <v/>
          </cell>
          <cell r="K12970" t="str">
            <v>PD</v>
          </cell>
          <cell r="L12970" t="str">
            <v>3015</v>
          </cell>
          <cell r="M12970" t="str">
            <v>V</v>
          </cell>
          <cell r="N12970">
            <v>9000</v>
          </cell>
        </row>
        <row r="12971">
          <cell r="A12971" t="str">
            <v>RM-YAM-FAB-GI-0024</v>
          </cell>
          <cell r="B12971" t="str">
            <v>CINT</v>
          </cell>
          <cell r="C12971" t="str">
            <v/>
          </cell>
          <cell r="D12971" t="str">
            <v>SEAT COVER YAMATO PINK S9</v>
          </cell>
          <cell r="E12971">
            <v>44797</v>
          </cell>
          <cell r="F12971" t="str">
            <v>ROF</v>
          </cell>
          <cell r="G12971" t="str">
            <v>CI_KAIN</v>
          </cell>
          <cell r="H12971" t="str">
            <v>PC</v>
          </cell>
          <cell r="I12971" t="str">
            <v>CPR</v>
          </cell>
          <cell r="J12971" t="str">
            <v/>
          </cell>
          <cell r="K12971" t="str">
            <v>PD</v>
          </cell>
          <cell r="L12971" t="str">
            <v>3015</v>
          </cell>
          <cell r="M12971" t="str">
            <v>V</v>
          </cell>
          <cell r="N12971">
            <v>1740</v>
          </cell>
        </row>
        <row r="12972">
          <cell r="A12972" t="str">
            <v>RM-YAM-FAB-GI-0025</v>
          </cell>
          <cell r="B12972" t="str">
            <v>CINT</v>
          </cell>
          <cell r="C12972" t="str">
            <v/>
          </cell>
          <cell r="D12972" t="str">
            <v>SEAT COVER YAMATO S1</v>
          </cell>
          <cell r="E12972">
            <v>44797</v>
          </cell>
          <cell r="F12972" t="str">
            <v>ROF</v>
          </cell>
          <cell r="G12972" t="str">
            <v>CI_KAIN</v>
          </cell>
          <cell r="H12972" t="str">
            <v>PC</v>
          </cell>
          <cell r="I12972" t="str">
            <v>CPR</v>
          </cell>
          <cell r="J12972" t="str">
            <v/>
          </cell>
          <cell r="K12972" t="str">
            <v>PD</v>
          </cell>
          <cell r="L12972" t="str">
            <v>3015</v>
          </cell>
          <cell r="M12972" t="str">
            <v>V</v>
          </cell>
          <cell r="N12972">
            <v>1740</v>
          </cell>
        </row>
        <row r="12973">
          <cell r="A12973" t="str">
            <v>RM-YAM-FAB-GI-0026</v>
          </cell>
          <cell r="B12973" t="str">
            <v>CINT</v>
          </cell>
          <cell r="C12973" t="str">
            <v/>
          </cell>
          <cell r="D12973" t="str">
            <v>SEAT COVER YAMATO S2</v>
          </cell>
          <cell r="E12973">
            <v>44797</v>
          </cell>
          <cell r="F12973" t="str">
            <v>ROF</v>
          </cell>
          <cell r="G12973" t="str">
            <v>CI_KAIN</v>
          </cell>
          <cell r="H12973" t="str">
            <v>PC</v>
          </cell>
          <cell r="I12973" t="str">
            <v>CPR</v>
          </cell>
          <cell r="J12973" t="str">
            <v/>
          </cell>
          <cell r="K12973" t="str">
            <v>PD</v>
          </cell>
          <cell r="L12973" t="str">
            <v>3015</v>
          </cell>
          <cell r="M12973" t="str">
            <v>V</v>
          </cell>
          <cell r="N12973">
            <v>1740</v>
          </cell>
        </row>
        <row r="12974">
          <cell r="A12974" t="str">
            <v>RM-YAM-FAB-GI-0027</v>
          </cell>
          <cell r="B12974" t="str">
            <v>CINT</v>
          </cell>
          <cell r="C12974" t="str">
            <v/>
          </cell>
          <cell r="D12974" t="str">
            <v>SEAT COVER YAMATO S9</v>
          </cell>
          <cell r="E12974">
            <v>44797</v>
          </cell>
          <cell r="F12974" t="str">
            <v>ROF</v>
          </cell>
          <cell r="G12974" t="str">
            <v>CI_KAIN</v>
          </cell>
          <cell r="H12974" t="str">
            <v>PC</v>
          </cell>
          <cell r="I12974" t="str">
            <v>CPR</v>
          </cell>
          <cell r="J12974" t="str">
            <v/>
          </cell>
          <cell r="K12974" t="str">
            <v>PD</v>
          </cell>
          <cell r="L12974" t="str">
            <v>3015</v>
          </cell>
          <cell r="M12974" t="str">
            <v>V</v>
          </cell>
          <cell r="N12974">
            <v>1740</v>
          </cell>
        </row>
        <row r="12975">
          <cell r="A12975" t="str">
            <v>RM-YAM-FAB-GI-0028</v>
          </cell>
          <cell r="B12975" t="str">
            <v>CINT</v>
          </cell>
          <cell r="C12975" t="str">
            <v/>
          </cell>
          <cell r="D12975" t="str">
            <v>SEAT COVER YAMATO W 6</v>
          </cell>
          <cell r="E12975">
            <v>44797</v>
          </cell>
          <cell r="F12975" t="str">
            <v>ROF</v>
          </cell>
          <cell r="G12975" t="str">
            <v>CI_KAIN</v>
          </cell>
          <cell r="H12975" t="str">
            <v>PC</v>
          </cell>
          <cell r="I12975" t="str">
            <v>CPR</v>
          </cell>
          <cell r="J12975" t="str">
            <v/>
          </cell>
          <cell r="K12975" t="str">
            <v>PD</v>
          </cell>
          <cell r="L12975" t="str">
            <v>3015</v>
          </cell>
          <cell r="M12975" t="str">
            <v>V</v>
          </cell>
          <cell r="N12975">
            <v>1740</v>
          </cell>
        </row>
        <row r="12976">
          <cell r="A12976" t="str">
            <v>RM-YAM-FAB-GI-0029</v>
          </cell>
          <cell r="B12976" t="str">
            <v>CINT</v>
          </cell>
          <cell r="C12976" t="str">
            <v/>
          </cell>
          <cell r="D12976" t="str">
            <v>SEAT COVER YAMATO W3</v>
          </cell>
          <cell r="E12976">
            <v>44797</v>
          </cell>
          <cell r="F12976" t="str">
            <v>ROF</v>
          </cell>
          <cell r="G12976" t="str">
            <v>CI_KAIN</v>
          </cell>
          <cell r="H12976" t="str">
            <v>PC</v>
          </cell>
          <cell r="I12976" t="str">
            <v>CPR</v>
          </cell>
          <cell r="J12976" t="str">
            <v/>
          </cell>
          <cell r="K12976" t="str">
            <v>PD</v>
          </cell>
          <cell r="L12976" t="str">
            <v>3015</v>
          </cell>
          <cell r="M12976" t="str">
            <v>V</v>
          </cell>
          <cell r="N12976">
            <v>1740</v>
          </cell>
        </row>
        <row r="12977">
          <cell r="A12977" t="str">
            <v>RM-YAM-FAB-GI-0030</v>
          </cell>
          <cell r="B12977" t="str">
            <v>CINT</v>
          </cell>
          <cell r="C12977" t="str">
            <v/>
          </cell>
          <cell r="D12977" t="str">
            <v>SEAT COVER YMT CREAM BEGIE</v>
          </cell>
          <cell r="E12977">
            <v>44797</v>
          </cell>
          <cell r="F12977" t="str">
            <v>ROF</v>
          </cell>
          <cell r="G12977" t="str">
            <v>CI_KAIN</v>
          </cell>
          <cell r="H12977" t="str">
            <v>PC</v>
          </cell>
          <cell r="I12977" t="str">
            <v>CPR</v>
          </cell>
          <cell r="J12977" t="str">
            <v/>
          </cell>
          <cell r="K12977" t="str">
            <v>PD</v>
          </cell>
          <cell r="L12977" t="str">
            <v>3015</v>
          </cell>
          <cell r="M12977" t="str">
            <v>V</v>
          </cell>
          <cell r="N12977">
            <v>1740</v>
          </cell>
        </row>
        <row r="12978">
          <cell r="A12978" t="str">
            <v>RM-YAM-FAB-GI-0031</v>
          </cell>
          <cell r="B12978" t="str">
            <v>CINT</v>
          </cell>
          <cell r="C12978" t="str">
            <v/>
          </cell>
          <cell r="D12978" t="str">
            <v>SEAT COVER YMT DARK GREY</v>
          </cell>
          <cell r="E12978">
            <v>44797</v>
          </cell>
          <cell r="F12978" t="str">
            <v>ROF</v>
          </cell>
          <cell r="G12978" t="str">
            <v>CI_KAIN</v>
          </cell>
          <cell r="H12978" t="str">
            <v>PC</v>
          </cell>
          <cell r="I12978" t="str">
            <v>CPR</v>
          </cell>
          <cell r="J12978" t="str">
            <v/>
          </cell>
          <cell r="K12978" t="str">
            <v>PD</v>
          </cell>
          <cell r="L12978" t="str">
            <v>3015</v>
          </cell>
          <cell r="M12978" t="str">
            <v>V</v>
          </cell>
          <cell r="N12978">
            <v>1740</v>
          </cell>
        </row>
        <row r="12979">
          <cell r="A12979" t="str">
            <v>RM-YAM-FAB-GI-0032</v>
          </cell>
          <cell r="B12979" t="str">
            <v>CINT</v>
          </cell>
          <cell r="C12979" t="str">
            <v/>
          </cell>
          <cell r="D12979" t="str">
            <v>SEAT COVER YMT HIJAU L6</v>
          </cell>
          <cell r="E12979">
            <v>44797</v>
          </cell>
          <cell r="F12979" t="str">
            <v>ROF</v>
          </cell>
          <cell r="G12979" t="str">
            <v>CI_KAIN</v>
          </cell>
          <cell r="H12979" t="str">
            <v>PC</v>
          </cell>
          <cell r="I12979" t="str">
            <v>CPR</v>
          </cell>
          <cell r="J12979" t="str">
            <v/>
          </cell>
          <cell r="K12979" t="str">
            <v>PD</v>
          </cell>
          <cell r="L12979" t="str">
            <v>3015</v>
          </cell>
          <cell r="M12979" t="str">
            <v>V</v>
          </cell>
          <cell r="N12979">
            <v>1740</v>
          </cell>
        </row>
        <row r="12980">
          <cell r="A12980" t="str">
            <v>RM-YAM-FAB-GI-0033</v>
          </cell>
          <cell r="B12980" t="str">
            <v>CINT</v>
          </cell>
          <cell r="C12980" t="str">
            <v/>
          </cell>
          <cell r="D12980" t="str">
            <v>VINYL COVER YMT BLACK</v>
          </cell>
          <cell r="E12980">
            <v>44797</v>
          </cell>
          <cell r="F12980" t="str">
            <v>ROF</v>
          </cell>
          <cell r="G12980" t="str">
            <v>CI_KAIN</v>
          </cell>
          <cell r="H12980" t="str">
            <v>M</v>
          </cell>
          <cell r="I12980" t="str">
            <v>CPR</v>
          </cell>
          <cell r="J12980" t="str">
            <v/>
          </cell>
          <cell r="K12980" t="str">
            <v>PD</v>
          </cell>
          <cell r="L12980" t="str">
            <v>3015</v>
          </cell>
          <cell r="M12980" t="str">
            <v>V</v>
          </cell>
          <cell r="N12980">
            <v>15530</v>
          </cell>
        </row>
        <row r="12981">
          <cell r="A12981" t="str">
            <v>RM-YAM-FAB-GI-0034</v>
          </cell>
          <cell r="B12981" t="str">
            <v>CINT</v>
          </cell>
          <cell r="C12981" t="str">
            <v/>
          </cell>
          <cell r="D12981" t="str">
            <v>VINYL COVER YMT CREAM</v>
          </cell>
          <cell r="E12981">
            <v>44797</v>
          </cell>
          <cell r="F12981" t="str">
            <v>ROF</v>
          </cell>
          <cell r="G12981" t="str">
            <v>CI_KAIN</v>
          </cell>
          <cell r="H12981" t="str">
            <v>M</v>
          </cell>
          <cell r="I12981" t="str">
            <v>CPR</v>
          </cell>
          <cell r="J12981" t="str">
            <v/>
          </cell>
          <cell r="K12981" t="str">
            <v>PD</v>
          </cell>
          <cell r="L12981" t="str">
            <v>3015</v>
          </cell>
          <cell r="M12981" t="str">
            <v>V</v>
          </cell>
          <cell r="N12981">
            <v>16120</v>
          </cell>
        </row>
        <row r="12982">
          <cell r="A12982" t="str">
            <v>RM-YAM-FAB-GI-0035</v>
          </cell>
          <cell r="B12982" t="str">
            <v>CINT</v>
          </cell>
          <cell r="C12982" t="str">
            <v/>
          </cell>
          <cell r="D12982" t="str">
            <v>VINYL COVER YMT RED</v>
          </cell>
          <cell r="E12982">
            <v>44797</v>
          </cell>
          <cell r="F12982" t="str">
            <v>ROF</v>
          </cell>
          <cell r="G12982" t="str">
            <v>CI_KAIN</v>
          </cell>
          <cell r="H12982" t="str">
            <v>M</v>
          </cell>
          <cell r="I12982" t="str">
            <v>CPR</v>
          </cell>
          <cell r="J12982" t="str">
            <v/>
          </cell>
          <cell r="K12982" t="str">
            <v>PD</v>
          </cell>
          <cell r="L12982" t="str">
            <v>3015</v>
          </cell>
          <cell r="M12982" t="str">
            <v>V</v>
          </cell>
          <cell r="N12982">
            <v>15762</v>
          </cell>
        </row>
        <row r="12983">
          <cell r="A12983" t="str">
            <v>RM-YAM-FAB-GI-0036</v>
          </cell>
          <cell r="B12983" t="str">
            <v>CINT</v>
          </cell>
          <cell r="C12983" t="str">
            <v/>
          </cell>
          <cell r="D12983" t="str">
            <v>BACK COVER YAMATO BLACK</v>
          </cell>
          <cell r="E12983">
            <v>44797</v>
          </cell>
          <cell r="F12983" t="str">
            <v>ROF</v>
          </cell>
          <cell r="G12983" t="str">
            <v>CI_KAIN</v>
          </cell>
          <cell r="H12983" t="str">
            <v>PC</v>
          </cell>
          <cell r="I12983" t="str">
            <v>CPR</v>
          </cell>
          <cell r="J12983" t="str">
            <v/>
          </cell>
          <cell r="K12983" t="str">
            <v>PD</v>
          </cell>
          <cell r="L12983" t="str">
            <v>3015</v>
          </cell>
          <cell r="M12983" t="str">
            <v>V</v>
          </cell>
          <cell r="N12983">
            <v>1760</v>
          </cell>
        </row>
        <row r="12984">
          <cell r="A12984" t="str">
            <v>RM-YAM-FAB-GI-0037</v>
          </cell>
          <cell r="B12984" t="str">
            <v>CINT</v>
          </cell>
          <cell r="C12984" t="str">
            <v/>
          </cell>
          <cell r="D12984" t="str">
            <v>BACK COVER YAMATO BLUE</v>
          </cell>
          <cell r="E12984">
            <v>44797</v>
          </cell>
          <cell r="F12984" t="str">
            <v>ROF</v>
          </cell>
          <cell r="G12984" t="str">
            <v>CI_KAIN</v>
          </cell>
          <cell r="H12984" t="str">
            <v>PC</v>
          </cell>
          <cell r="I12984" t="str">
            <v>CPR</v>
          </cell>
          <cell r="J12984" t="str">
            <v/>
          </cell>
          <cell r="K12984" t="str">
            <v>PD</v>
          </cell>
          <cell r="L12984" t="str">
            <v>3015</v>
          </cell>
          <cell r="M12984" t="str">
            <v>V</v>
          </cell>
          <cell r="N12984">
            <v>1713</v>
          </cell>
        </row>
        <row r="12985">
          <cell r="A12985" t="str">
            <v>RM-YAM-FAB-GI-0038</v>
          </cell>
          <cell r="B12985" t="str">
            <v>CINT</v>
          </cell>
          <cell r="C12985" t="str">
            <v/>
          </cell>
          <cell r="D12985" t="str">
            <v>BACK COVER YAMATO GREEN</v>
          </cell>
          <cell r="E12985">
            <v>44797</v>
          </cell>
          <cell r="F12985" t="str">
            <v>ROF</v>
          </cell>
          <cell r="G12985" t="str">
            <v>CI_KAIN</v>
          </cell>
          <cell r="H12985" t="str">
            <v>PC</v>
          </cell>
          <cell r="I12985" t="str">
            <v>CPR</v>
          </cell>
          <cell r="J12985" t="str">
            <v/>
          </cell>
          <cell r="K12985" t="str">
            <v>PD</v>
          </cell>
          <cell r="L12985" t="str">
            <v>3015</v>
          </cell>
          <cell r="M12985" t="str">
            <v>V</v>
          </cell>
          <cell r="N12985">
            <v>1302</v>
          </cell>
        </row>
        <row r="12986">
          <cell r="A12986" t="str">
            <v>RM-YAM-FAB-GI-0039</v>
          </cell>
          <cell r="B12986" t="str">
            <v>CINT</v>
          </cell>
          <cell r="C12986" t="str">
            <v/>
          </cell>
          <cell r="D12986" t="str">
            <v>BACK COVER YAMATO RED</v>
          </cell>
          <cell r="E12986">
            <v>44797</v>
          </cell>
          <cell r="F12986" t="str">
            <v>ROF</v>
          </cell>
          <cell r="G12986" t="str">
            <v>CI_KAIN</v>
          </cell>
          <cell r="H12986" t="str">
            <v>PC</v>
          </cell>
          <cell r="I12986" t="str">
            <v>CPR</v>
          </cell>
          <cell r="J12986" t="str">
            <v/>
          </cell>
          <cell r="K12986" t="str">
            <v>PD</v>
          </cell>
          <cell r="L12986" t="str">
            <v>3015</v>
          </cell>
          <cell r="M12986" t="str">
            <v>V</v>
          </cell>
          <cell r="N12986">
            <v>1759</v>
          </cell>
        </row>
        <row r="12987">
          <cell r="A12987" t="str">
            <v>RM-YAM-FAB-GI-0040</v>
          </cell>
          <cell r="B12987" t="str">
            <v>CINT</v>
          </cell>
          <cell r="C12987" t="str">
            <v/>
          </cell>
          <cell r="D12987" t="str">
            <v>BACK COVER YAMATO BLUE I1</v>
          </cell>
          <cell r="E12987">
            <v>44797</v>
          </cell>
          <cell r="F12987" t="str">
            <v>ROF</v>
          </cell>
          <cell r="G12987" t="str">
            <v>CI_KAIN</v>
          </cell>
          <cell r="H12987" t="str">
            <v>PC</v>
          </cell>
          <cell r="I12987" t="str">
            <v>CPR</v>
          </cell>
          <cell r="J12987" t="str">
            <v/>
          </cell>
          <cell r="K12987" t="str">
            <v>PD</v>
          </cell>
          <cell r="L12987" t="str">
            <v>3015</v>
          </cell>
          <cell r="M12987" t="str">
            <v>V</v>
          </cell>
          <cell r="N12987">
            <v>1470</v>
          </cell>
        </row>
        <row r="12988">
          <cell r="A12988" t="str">
            <v>RM-YAM-FAB-GI-0041</v>
          </cell>
          <cell r="B12988" t="str">
            <v>CINT</v>
          </cell>
          <cell r="C12988" t="str">
            <v/>
          </cell>
          <cell r="D12988" t="str">
            <v>BACK COVER YAMATO BLACK O7</v>
          </cell>
          <cell r="E12988">
            <v>44797</v>
          </cell>
          <cell r="F12988" t="str">
            <v>ROF</v>
          </cell>
          <cell r="G12988" t="str">
            <v>CI_KAIN</v>
          </cell>
          <cell r="H12988" t="str">
            <v>PC</v>
          </cell>
          <cell r="I12988" t="str">
            <v>CPR</v>
          </cell>
          <cell r="J12988" t="str">
            <v/>
          </cell>
          <cell r="K12988" t="str">
            <v>PD</v>
          </cell>
          <cell r="L12988" t="str">
            <v>3015</v>
          </cell>
          <cell r="M12988" t="str">
            <v>V</v>
          </cell>
          <cell r="N12988">
            <v>1470</v>
          </cell>
        </row>
        <row r="12989">
          <cell r="A12989" t="str">
            <v>RM-YAM-FAB-GI-0042</v>
          </cell>
          <cell r="B12989" t="str">
            <v>CINT</v>
          </cell>
          <cell r="C12989" t="str">
            <v/>
          </cell>
          <cell r="D12989" t="str">
            <v>BACK COVER YAMATO BLUE O1</v>
          </cell>
          <cell r="E12989">
            <v>44797</v>
          </cell>
          <cell r="F12989" t="str">
            <v>ROF</v>
          </cell>
          <cell r="G12989" t="str">
            <v>CI_KAIN</v>
          </cell>
          <cell r="H12989" t="str">
            <v>PC</v>
          </cell>
          <cell r="I12989" t="str">
            <v>CPR</v>
          </cell>
          <cell r="J12989" t="str">
            <v/>
          </cell>
          <cell r="K12989" t="str">
            <v>PD</v>
          </cell>
          <cell r="L12989" t="str">
            <v>3015</v>
          </cell>
          <cell r="M12989" t="str">
            <v>V</v>
          </cell>
          <cell r="N12989">
            <v>1470</v>
          </cell>
        </row>
        <row r="12990">
          <cell r="A12990" t="str">
            <v>RM-YAM-FAB-GI-0043</v>
          </cell>
          <cell r="B12990" t="str">
            <v>CINT</v>
          </cell>
          <cell r="C12990" t="str">
            <v/>
          </cell>
          <cell r="D12990" t="str">
            <v>BACK COVER YAMATO GREEN O6</v>
          </cell>
          <cell r="E12990">
            <v>44797</v>
          </cell>
          <cell r="F12990" t="str">
            <v>ROF</v>
          </cell>
          <cell r="G12990" t="str">
            <v>CI_KAIN</v>
          </cell>
          <cell r="H12990" t="str">
            <v>PC</v>
          </cell>
          <cell r="I12990" t="str">
            <v>CPR</v>
          </cell>
          <cell r="J12990" t="str">
            <v/>
          </cell>
          <cell r="K12990" t="str">
            <v>PD</v>
          </cell>
          <cell r="L12990" t="str">
            <v>3015</v>
          </cell>
          <cell r="M12990" t="str">
            <v>V</v>
          </cell>
          <cell r="N12990">
            <v>1470</v>
          </cell>
        </row>
        <row r="12991">
          <cell r="A12991" t="str">
            <v>RM-YAM-FAB-GI-0044</v>
          </cell>
          <cell r="B12991" t="str">
            <v>CINT</v>
          </cell>
          <cell r="C12991" t="str">
            <v/>
          </cell>
          <cell r="D12991" t="str">
            <v>BACK COVER YAMATO GREY O2</v>
          </cell>
          <cell r="E12991">
            <v>45300</v>
          </cell>
          <cell r="F12991" t="str">
            <v>ROF</v>
          </cell>
          <cell r="G12991" t="str">
            <v>CI_KAIN</v>
          </cell>
          <cell r="H12991" t="str">
            <v>PC</v>
          </cell>
          <cell r="I12991" t="str">
            <v>CPR</v>
          </cell>
          <cell r="J12991" t="str">
            <v/>
          </cell>
          <cell r="K12991" t="str">
            <v>PD</v>
          </cell>
          <cell r="L12991" t="str">
            <v>3015</v>
          </cell>
          <cell r="M12991" t="str">
            <v>V</v>
          </cell>
          <cell r="N12991">
            <v>439999</v>
          </cell>
        </row>
        <row r="12992">
          <cell r="A12992" t="str">
            <v>RM-YAM-FAB-GI-0045</v>
          </cell>
          <cell r="B12992" t="str">
            <v>CINT</v>
          </cell>
          <cell r="C12992" t="str">
            <v/>
          </cell>
          <cell r="D12992" t="str">
            <v>BACK COVER YAMATO RED O3</v>
          </cell>
          <cell r="E12992">
            <v>44874</v>
          </cell>
          <cell r="F12992" t="str">
            <v>ROF</v>
          </cell>
          <cell r="G12992" t="str">
            <v>CI_KAIN</v>
          </cell>
          <cell r="H12992" t="str">
            <v>PC</v>
          </cell>
          <cell r="I12992" t="str">
            <v>CPR</v>
          </cell>
          <cell r="J12992" t="str">
            <v/>
          </cell>
          <cell r="K12992" t="str">
            <v>PD</v>
          </cell>
          <cell r="L12992" t="str">
            <v>3015</v>
          </cell>
          <cell r="M12992" t="str">
            <v>V</v>
          </cell>
          <cell r="N12992">
            <v>4066</v>
          </cell>
        </row>
        <row r="12993">
          <cell r="A12993" t="str">
            <v>RM-YAM-FAB-GI-0046</v>
          </cell>
          <cell r="B12993" t="str">
            <v>CINT</v>
          </cell>
          <cell r="C12993" t="str">
            <v/>
          </cell>
          <cell r="D12993" t="str">
            <v>SEAT COVER YAMATO BLACK O7</v>
          </cell>
          <cell r="E12993">
            <v>44797</v>
          </cell>
          <cell r="F12993" t="str">
            <v>ROF</v>
          </cell>
          <cell r="G12993" t="str">
            <v>CI_KAIN</v>
          </cell>
          <cell r="H12993" t="str">
            <v>PC</v>
          </cell>
          <cell r="I12993" t="str">
            <v>CPR</v>
          </cell>
          <cell r="J12993" t="str">
            <v/>
          </cell>
          <cell r="K12993" t="str">
            <v>PD</v>
          </cell>
          <cell r="L12993" t="str">
            <v>3015</v>
          </cell>
          <cell r="M12993" t="str">
            <v>V</v>
          </cell>
          <cell r="N12993">
            <v>1740</v>
          </cell>
        </row>
        <row r="12994">
          <cell r="A12994" t="str">
            <v>RM-YAM-FAB-GI-0047</v>
          </cell>
          <cell r="B12994" t="str">
            <v>CINT</v>
          </cell>
          <cell r="C12994" t="str">
            <v/>
          </cell>
          <cell r="D12994" t="str">
            <v>SEAT COVER YAMATO BLUE O1</v>
          </cell>
          <cell r="E12994">
            <v>44797</v>
          </cell>
          <cell r="F12994" t="str">
            <v>ROF</v>
          </cell>
          <cell r="G12994" t="str">
            <v>CI_KAIN</v>
          </cell>
          <cell r="H12994" t="str">
            <v>PC</v>
          </cell>
          <cell r="I12994" t="str">
            <v>CPR</v>
          </cell>
          <cell r="J12994" t="str">
            <v/>
          </cell>
          <cell r="K12994" t="str">
            <v>PD</v>
          </cell>
          <cell r="L12994" t="str">
            <v>3015</v>
          </cell>
          <cell r="M12994" t="str">
            <v>V</v>
          </cell>
          <cell r="N12994">
            <v>1740</v>
          </cell>
        </row>
        <row r="12995">
          <cell r="A12995" t="str">
            <v>RM-YAM-FAB-GI-0048</v>
          </cell>
          <cell r="B12995" t="str">
            <v>CINT</v>
          </cell>
          <cell r="C12995" t="str">
            <v/>
          </cell>
          <cell r="D12995" t="str">
            <v>SEAT COVER YAMATO GREEN O6</v>
          </cell>
          <cell r="E12995">
            <v>44797</v>
          </cell>
          <cell r="F12995" t="str">
            <v>ROF</v>
          </cell>
          <cell r="G12995" t="str">
            <v>CI_KAIN</v>
          </cell>
          <cell r="H12995" t="str">
            <v>PC</v>
          </cell>
          <cell r="I12995" t="str">
            <v>CPR</v>
          </cell>
          <cell r="J12995" t="str">
            <v/>
          </cell>
          <cell r="K12995" t="str">
            <v>PD</v>
          </cell>
          <cell r="L12995" t="str">
            <v>3015</v>
          </cell>
          <cell r="M12995" t="str">
            <v>V</v>
          </cell>
          <cell r="N12995">
            <v>1740</v>
          </cell>
        </row>
        <row r="12996">
          <cell r="A12996" t="str">
            <v>RM-YAM-FAB-GI-0049</v>
          </cell>
          <cell r="B12996" t="str">
            <v>CINT</v>
          </cell>
          <cell r="C12996" t="str">
            <v/>
          </cell>
          <cell r="D12996" t="str">
            <v>SEAT COVER YAMATO RED O3</v>
          </cell>
          <cell r="E12996">
            <v>44874</v>
          </cell>
          <cell r="F12996" t="str">
            <v>ROF</v>
          </cell>
          <cell r="G12996" t="str">
            <v>CI_KAIN</v>
          </cell>
          <cell r="H12996" t="str">
            <v>PC</v>
          </cell>
          <cell r="I12996" t="str">
            <v>CPR</v>
          </cell>
          <cell r="J12996" t="str">
            <v/>
          </cell>
          <cell r="K12996" t="str">
            <v>PD</v>
          </cell>
          <cell r="L12996" t="str">
            <v>3015</v>
          </cell>
          <cell r="M12996" t="str">
            <v>V</v>
          </cell>
          <cell r="N12996">
            <v>10165</v>
          </cell>
        </row>
        <row r="12997">
          <cell r="A12997" t="str">
            <v>RM-YAM-FAB-GI-0050</v>
          </cell>
          <cell r="B12997" t="str">
            <v>CINT</v>
          </cell>
          <cell r="C12997" t="str">
            <v/>
          </cell>
          <cell r="D12997" t="str">
            <v>BACK COVER YAMATO RED I3</v>
          </cell>
          <cell r="E12997">
            <v>44804</v>
          </cell>
          <cell r="F12997" t="str">
            <v>ROF</v>
          </cell>
          <cell r="G12997" t="str">
            <v>CI_KAIN</v>
          </cell>
          <cell r="H12997" t="str">
            <v>PC</v>
          </cell>
          <cell r="I12997" t="str">
            <v>CPR</v>
          </cell>
          <cell r="J12997" t="str">
            <v/>
          </cell>
          <cell r="K12997" t="str">
            <v>PD</v>
          </cell>
          <cell r="L12997" t="str">
            <v>3015</v>
          </cell>
          <cell r="M12997" t="str">
            <v>V</v>
          </cell>
          <cell r="N12997">
            <v>1740</v>
          </cell>
        </row>
        <row r="12998">
          <cell r="A12998" t="str">
            <v>RM-YAM-FAB-GI-0051</v>
          </cell>
          <cell r="B12998" t="str">
            <v>CINT</v>
          </cell>
          <cell r="C12998" t="str">
            <v/>
          </cell>
          <cell r="D12998" t="str">
            <v>BACK COVER YAMATO BLUE L1</v>
          </cell>
          <cell r="E12998">
            <v>0</v>
          </cell>
          <cell r="F12998" t="str">
            <v>ROF</v>
          </cell>
          <cell r="G12998" t="str">
            <v>CI_KAIN</v>
          </cell>
          <cell r="H12998" t="str">
            <v>PC</v>
          </cell>
          <cell r="I12998" t="str">
            <v>CPR</v>
          </cell>
          <cell r="J12998" t="str">
            <v/>
          </cell>
          <cell r="K12998" t="str">
            <v>PD</v>
          </cell>
          <cell r="L12998" t="str">
            <v>3015</v>
          </cell>
          <cell r="M12998" t="str">
            <v>V</v>
          </cell>
          <cell r="N12998">
            <v>10000</v>
          </cell>
        </row>
        <row r="12999">
          <cell r="A12999" t="str">
            <v>RM-YAM-FAB-GI-0052</v>
          </cell>
          <cell r="B12999" t="str">
            <v>CINT</v>
          </cell>
          <cell r="C12999" t="str">
            <v/>
          </cell>
          <cell r="D12999" t="str">
            <v>SEAT COVER YAMATO BROWN TAURUS</v>
          </cell>
          <cell r="E12999">
            <v>0</v>
          </cell>
          <cell r="F12999" t="str">
            <v>ROF</v>
          </cell>
          <cell r="G12999" t="str">
            <v>CI_KAIN</v>
          </cell>
          <cell r="H12999" t="str">
            <v>PC</v>
          </cell>
          <cell r="I12999" t="str">
            <v>CPR</v>
          </cell>
          <cell r="J12999" t="str">
            <v/>
          </cell>
          <cell r="K12999" t="str">
            <v>PD</v>
          </cell>
          <cell r="L12999" t="str">
            <v>3015</v>
          </cell>
          <cell r="M12999" t="str">
            <v>V</v>
          </cell>
          <cell r="N12999">
            <v>1800</v>
          </cell>
        </row>
        <row r="13000">
          <cell r="A13000" t="str">
            <v>RM-YAM-FAB-GI-0053</v>
          </cell>
          <cell r="B13000" t="str">
            <v>CINT</v>
          </cell>
          <cell r="C13000" t="str">
            <v/>
          </cell>
          <cell r="D13000" t="str">
            <v>BACK COVER YAMATO NAVY BLUE</v>
          </cell>
          <cell r="E13000">
            <v>45175</v>
          </cell>
          <cell r="F13000" t="str">
            <v>ROF</v>
          </cell>
          <cell r="G13000" t="str">
            <v>CI_KAIN</v>
          </cell>
          <cell r="H13000" t="str">
            <v>PC</v>
          </cell>
          <cell r="I13000" t="str">
            <v>CPR</v>
          </cell>
          <cell r="J13000" t="str">
            <v/>
          </cell>
          <cell r="K13000" t="str">
            <v>PD</v>
          </cell>
          <cell r="L13000" t="str">
            <v>3015</v>
          </cell>
          <cell r="M13000" t="str">
            <v>V</v>
          </cell>
          <cell r="N13000">
            <v>8182</v>
          </cell>
        </row>
        <row r="13001">
          <cell r="A13001" t="str">
            <v>RM-YAM-FAB-GI-0054</v>
          </cell>
          <cell r="B13001" t="str">
            <v>CINT</v>
          </cell>
          <cell r="C13001" t="str">
            <v/>
          </cell>
          <cell r="D13001" t="str">
            <v>BACK COVER YAMATO ORANGE L12</v>
          </cell>
          <cell r="E13001">
            <v>0</v>
          </cell>
          <cell r="F13001" t="str">
            <v>ROF</v>
          </cell>
          <cell r="G13001" t="str">
            <v>CI_KAIN</v>
          </cell>
          <cell r="H13001" t="str">
            <v>PC</v>
          </cell>
          <cell r="I13001" t="str">
            <v>CPR</v>
          </cell>
          <cell r="J13001" t="str">
            <v/>
          </cell>
          <cell r="K13001" t="str">
            <v>PD</v>
          </cell>
          <cell r="L13001" t="str">
            <v>3015</v>
          </cell>
          <cell r="M13001" t="str">
            <v>V</v>
          </cell>
          <cell r="N13001">
            <v>7710</v>
          </cell>
        </row>
        <row r="13002">
          <cell r="A13002" t="str">
            <v>RM-YAM-FAS-00-0001</v>
          </cell>
          <cell r="B13002" t="str">
            <v>CINT</v>
          </cell>
          <cell r="C13002" t="str">
            <v/>
          </cell>
          <cell r="D13002" t="str">
            <v>BOLT MS. JMF-O M5 X 30MM</v>
          </cell>
          <cell r="E13002">
            <v>45232</v>
          </cell>
          <cell r="F13002" t="str">
            <v>ROF</v>
          </cell>
          <cell r="G13002" t="str">
            <v>CI_OTH</v>
          </cell>
          <cell r="H13002" t="str">
            <v>PC</v>
          </cell>
          <cell r="I13002" t="str">
            <v>CPR</v>
          </cell>
          <cell r="J13002" t="str">
            <v/>
          </cell>
          <cell r="K13002" t="str">
            <v>PD</v>
          </cell>
          <cell r="L13002" t="str">
            <v>3015</v>
          </cell>
          <cell r="M13002" t="str">
            <v>V</v>
          </cell>
          <cell r="N13002">
            <v>132</v>
          </cell>
        </row>
        <row r="13003">
          <cell r="A13003" t="str">
            <v>RM-YAM-FAS-00-0002</v>
          </cell>
          <cell r="B13003" t="str">
            <v>CINT</v>
          </cell>
          <cell r="C13003" t="str">
            <v/>
          </cell>
          <cell r="D13003" t="str">
            <v>BOLT MS. JMT-O M5 X 8</v>
          </cell>
          <cell r="E13003">
            <v>45300</v>
          </cell>
          <cell r="F13003" t="str">
            <v>ROF</v>
          </cell>
          <cell r="G13003" t="str">
            <v>CI_OTH</v>
          </cell>
          <cell r="H13003" t="str">
            <v>PC</v>
          </cell>
          <cell r="I13003" t="str">
            <v>CPR</v>
          </cell>
          <cell r="J13003" t="str">
            <v/>
          </cell>
          <cell r="K13003" t="str">
            <v>PD</v>
          </cell>
          <cell r="L13003" t="str">
            <v>3015</v>
          </cell>
          <cell r="M13003" t="str">
            <v>V</v>
          </cell>
          <cell r="N13003">
            <v>104</v>
          </cell>
        </row>
        <row r="13004">
          <cell r="A13004" t="str">
            <v>RM-YAM-FAS-00-0003</v>
          </cell>
          <cell r="B13004" t="str">
            <v>CINT</v>
          </cell>
          <cell r="C13004" t="str">
            <v/>
          </cell>
          <cell r="D13004" t="str">
            <v>MAX STAPLESS 1005F</v>
          </cell>
          <cell r="E13004">
            <v>44804</v>
          </cell>
          <cell r="F13004" t="str">
            <v>ROF</v>
          </cell>
          <cell r="G13004" t="str">
            <v>CI_BOLT</v>
          </cell>
          <cell r="H13004" t="str">
            <v>PC</v>
          </cell>
          <cell r="I13004" t="str">
            <v>CPR</v>
          </cell>
          <cell r="J13004" t="str">
            <v/>
          </cell>
          <cell r="K13004" t="str">
            <v>PD</v>
          </cell>
          <cell r="L13004" t="str">
            <v>3015</v>
          </cell>
          <cell r="M13004" t="str">
            <v>V</v>
          </cell>
          <cell r="N13004">
            <v>10725</v>
          </cell>
        </row>
        <row r="13005">
          <cell r="A13005" t="str">
            <v>RM-YAM-FAS-00-0004</v>
          </cell>
          <cell r="B13005" t="str">
            <v>CINT</v>
          </cell>
          <cell r="C13005" t="str">
            <v/>
          </cell>
          <cell r="D13005" t="str">
            <v>RING SUPPORT</v>
          </cell>
          <cell r="E13005">
            <v>44797</v>
          </cell>
          <cell r="F13005" t="str">
            <v>ROF</v>
          </cell>
          <cell r="G13005" t="str">
            <v>CI_BOLT</v>
          </cell>
          <cell r="H13005" t="str">
            <v>PC</v>
          </cell>
          <cell r="I13005" t="str">
            <v>CPR</v>
          </cell>
          <cell r="J13005" t="str">
            <v/>
          </cell>
          <cell r="K13005" t="str">
            <v>PD</v>
          </cell>
          <cell r="L13005" t="str">
            <v>3015</v>
          </cell>
          <cell r="M13005" t="str">
            <v>V</v>
          </cell>
          <cell r="N13005">
            <v>56</v>
          </cell>
        </row>
        <row r="13006">
          <cell r="A13006" t="str">
            <v>RM-YAM-FAS-00-0005</v>
          </cell>
          <cell r="B13006" t="str">
            <v>CINT</v>
          </cell>
          <cell r="C13006" t="str">
            <v/>
          </cell>
          <cell r="D13006" t="str">
            <v>RIVET BESI /R M6 X 26.5MM</v>
          </cell>
          <cell r="E13006">
            <v>45300</v>
          </cell>
          <cell r="F13006" t="str">
            <v>ROF</v>
          </cell>
          <cell r="G13006" t="str">
            <v>CI_OTH</v>
          </cell>
          <cell r="H13006" t="str">
            <v>PC</v>
          </cell>
          <cell r="I13006" t="str">
            <v>CPR</v>
          </cell>
          <cell r="J13006" t="str">
            <v/>
          </cell>
          <cell r="K13006" t="str">
            <v>PD</v>
          </cell>
          <cell r="L13006" t="str">
            <v>3015</v>
          </cell>
          <cell r="M13006" t="str">
            <v>V</v>
          </cell>
          <cell r="N13006">
            <v>218</v>
          </cell>
        </row>
        <row r="13007">
          <cell r="A13007" t="str">
            <v>RM-YAM-FAS-00-0006</v>
          </cell>
          <cell r="B13007" t="str">
            <v>CINT</v>
          </cell>
          <cell r="C13007" t="str">
            <v/>
          </cell>
          <cell r="D13007" t="str">
            <v>RIVET BESI /R M6X26.5MM MENTAH</v>
          </cell>
          <cell r="E13007">
            <v>44813</v>
          </cell>
          <cell r="F13007" t="str">
            <v>ROF</v>
          </cell>
          <cell r="G13007" t="str">
            <v>CI_OTH</v>
          </cell>
          <cell r="H13007" t="str">
            <v>PC</v>
          </cell>
          <cell r="I13007" t="str">
            <v>CPR</v>
          </cell>
          <cell r="J13007" t="str">
            <v/>
          </cell>
          <cell r="K13007" t="str">
            <v>PD</v>
          </cell>
          <cell r="L13007" t="str">
            <v>3015</v>
          </cell>
          <cell r="M13007" t="str">
            <v>V</v>
          </cell>
          <cell r="N13007">
            <v>226</v>
          </cell>
        </row>
        <row r="13008">
          <cell r="A13008" t="str">
            <v>RM-YAM-FAS-00-0007</v>
          </cell>
          <cell r="B13008" t="str">
            <v>CINT</v>
          </cell>
          <cell r="C13008" t="str">
            <v/>
          </cell>
          <cell r="D13008" t="str">
            <v>RIVET BESI T/T M5 X 25MM</v>
          </cell>
          <cell r="E13008">
            <v>45300</v>
          </cell>
          <cell r="F13008" t="str">
            <v>ROF</v>
          </cell>
          <cell r="G13008" t="str">
            <v>CI_OTH</v>
          </cell>
          <cell r="H13008" t="str">
            <v>PC</v>
          </cell>
          <cell r="I13008" t="str">
            <v>CPR</v>
          </cell>
          <cell r="J13008" t="str">
            <v/>
          </cell>
          <cell r="K13008" t="str">
            <v>PD</v>
          </cell>
          <cell r="L13008" t="str">
            <v>3015</v>
          </cell>
          <cell r="M13008" t="str">
            <v>V</v>
          </cell>
          <cell r="N13008">
            <v>188</v>
          </cell>
        </row>
        <row r="13009">
          <cell r="A13009" t="str">
            <v>RM-YAM-FAS-00-0008</v>
          </cell>
          <cell r="B13009" t="str">
            <v>CINT</v>
          </cell>
          <cell r="C13009" t="str">
            <v/>
          </cell>
          <cell r="D13009" t="str">
            <v>RIVET BESI T/T M5 X 25MMMENTAH</v>
          </cell>
          <cell r="E13009">
            <v>45131</v>
          </cell>
          <cell r="F13009" t="str">
            <v>ROF</v>
          </cell>
          <cell r="G13009" t="str">
            <v>CI_BOLT</v>
          </cell>
          <cell r="H13009" t="str">
            <v>PC</v>
          </cell>
          <cell r="I13009" t="str">
            <v>CPR</v>
          </cell>
          <cell r="J13009" t="str">
            <v/>
          </cell>
          <cell r="K13009" t="str">
            <v>PD</v>
          </cell>
          <cell r="L13009" t="str">
            <v>3015</v>
          </cell>
          <cell r="M13009" t="str">
            <v>V</v>
          </cell>
          <cell r="N13009">
            <v>121</v>
          </cell>
        </row>
        <row r="13010">
          <cell r="A13010" t="str">
            <v>RM-YAM-FAS-00-0009</v>
          </cell>
          <cell r="B13010" t="str">
            <v>CINT</v>
          </cell>
          <cell r="C13010" t="str">
            <v/>
          </cell>
          <cell r="D13010" t="str">
            <v>RIVET BESI T/T M5 X 28MM</v>
          </cell>
          <cell r="E13010">
            <v>45232</v>
          </cell>
          <cell r="F13010" t="str">
            <v>ROF</v>
          </cell>
          <cell r="G13010" t="str">
            <v>CI_OTH</v>
          </cell>
          <cell r="H13010" t="str">
            <v>PC</v>
          </cell>
          <cell r="I13010" t="str">
            <v>CPR</v>
          </cell>
          <cell r="J13010" t="str">
            <v/>
          </cell>
          <cell r="K13010" t="str">
            <v>PD</v>
          </cell>
          <cell r="L13010" t="str">
            <v>3015</v>
          </cell>
          <cell r="M13010" t="str">
            <v>V</v>
          </cell>
          <cell r="N13010">
            <v>215</v>
          </cell>
        </row>
        <row r="13011">
          <cell r="A13011" t="str">
            <v>RM-YAM-FAS-00-0010</v>
          </cell>
          <cell r="B13011" t="str">
            <v>CINT</v>
          </cell>
          <cell r="C13011" t="str">
            <v/>
          </cell>
          <cell r="D13011" t="str">
            <v>RIVET BESI T/T M5X28 MM MENTAH</v>
          </cell>
          <cell r="E13011">
            <v>45218</v>
          </cell>
          <cell r="F13011" t="str">
            <v>ROF</v>
          </cell>
          <cell r="G13011" t="str">
            <v>CI_OTH</v>
          </cell>
          <cell r="H13011" t="str">
            <v>PC</v>
          </cell>
          <cell r="I13011" t="str">
            <v>CPR</v>
          </cell>
          <cell r="J13011" t="str">
            <v/>
          </cell>
          <cell r="K13011" t="str">
            <v>PD</v>
          </cell>
          <cell r="L13011" t="str">
            <v>3015</v>
          </cell>
          <cell r="M13011" t="str">
            <v>V</v>
          </cell>
          <cell r="N13011">
            <v>124</v>
          </cell>
        </row>
        <row r="13012">
          <cell r="A13012" t="str">
            <v>RM-YAM-FAS-00-0011</v>
          </cell>
          <cell r="B13012" t="str">
            <v>CINT</v>
          </cell>
          <cell r="C13012" t="str">
            <v/>
          </cell>
          <cell r="D13012" t="str">
            <v>RIVET BESI T/T M6 X 25MM</v>
          </cell>
          <cell r="E13012">
            <v>45300</v>
          </cell>
          <cell r="F13012" t="str">
            <v>ROF</v>
          </cell>
          <cell r="G13012" t="str">
            <v>CI_OTH</v>
          </cell>
          <cell r="H13012" t="str">
            <v>PC</v>
          </cell>
          <cell r="I13012" t="str">
            <v>CPR</v>
          </cell>
          <cell r="J13012" t="str">
            <v/>
          </cell>
          <cell r="K13012" t="str">
            <v>PD</v>
          </cell>
          <cell r="L13012" t="str">
            <v>3015</v>
          </cell>
          <cell r="M13012" t="str">
            <v>V</v>
          </cell>
          <cell r="N13012">
            <v>265</v>
          </cell>
        </row>
        <row r="13013">
          <cell r="A13013" t="str">
            <v>RM-YAM-FAS-00-0012</v>
          </cell>
          <cell r="B13013" t="str">
            <v>CINT</v>
          </cell>
          <cell r="C13013" t="str">
            <v/>
          </cell>
          <cell r="D13013" t="str">
            <v>RIVET BESI T/T M6X25MM MENTAH</v>
          </cell>
          <cell r="E13013">
            <v>44876</v>
          </cell>
          <cell r="F13013" t="str">
            <v>ROF</v>
          </cell>
          <cell r="G13013" t="str">
            <v>CI_OTH</v>
          </cell>
          <cell r="H13013" t="str">
            <v>PC</v>
          </cell>
          <cell r="I13013" t="str">
            <v>CPR</v>
          </cell>
          <cell r="J13013" t="str">
            <v/>
          </cell>
          <cell r="K13013" t="str">
            <v>PD</v>
          </cell>
          <cell r="L13013" t="str">
            <v>3015</v>
          </cell>
          <cell r="M13013" t="str">
            <v>V</v>
          </cell>
          <cell r="N13013">
            <v>169</v>
          </cell>
        </row>
        <row r="13014">
          <cell r="A13014" t="str">
            <v>RM-YAM-FAS-00-0013</v>
          </cell>
          <cell r="B13014" t="str">
            <v>CINT</v>
          </cell>
          <cell r="C13014" t="str">
            <v/>
          </cell>
          <cell r="D13014" t="str">
            <v>SCREW TS-A JMB-O #10X5/8"(16T)</v>
          </cell>
          <cell r="E13014">
            <v>45300</v>
          </cell>
          <cell r="F13014" t="str">
            <v>ROF</v>
          </cell>
          <cell r="G13014" t="str">
            <v>CI_OTH</v>
          </cell>
          <cell r="H13014" t="str">
            <v>PC</v>
          </cell>
          <cell r="I13014" t="str">
            <v>CPR</v>
          </cell>
          <cell r="J13014" t="str">
            <v/>
          </cell>
          <cell r="K13014" t="str">
            <v>PD</v>
          </cell>
          <cell r="L13014" t="str">
            <v>3015</v>
          </cell>
          <cell r="M13014" t="str">
            <v>V</v>
          </cell>
          <cell r="N13014">
            <v>102</v>
          </cell>
        </row>
        <row r="13015">
          <cell r="A13015" t="str">
            <v>RM-YAM-FAS-00-0014</v>
          </cell>
          <cell r="B13015" t="str">
            <v>CINT</v>
          </cell>
          <cell r="C13015" t="str">
            <v/>
          </cell>
          <cell r="D13015" t="str">
            <v>T-NUT M5 X 4.8 - 4</v>
          </cell>
          <cell r="E13015">
            <v>44797</v>
          </cell>
          <cell r="F13015" t="str">
            <v>ROF</v>
          </cell>
          <cell r="G13015" t="str">
            <v>CI_BOLT</v>
          </cell>
          <cell r="H13015" t="str">
            <v>PC</v>
          </cell>
          <cell r="I13015" t="str">
            <v>CPR</v>
          </cell>
          <cell r="J13015" t="str">
            <v/>
          </cell>
          <cell r="K13015" t="str">
            <v>PD</v>
          </cell>
          <cell r="L13015" t="str">
            <v>3015</v>
          </cell>
          <cell r="M13015" t="str">
            <v>V</v>
          </cell>
          <cell r="N13015">
            <v>235</v>
          </cell>
        </row>
        <row r="13016">
          <cell r="A13016" t="str">
            <v>RM-YAM-FAS-00-0015</v>
          </cell>
          <cell r="B13016" t="str">
            <v>CINT</v>
          </cell>
          <cell r="C13016" t="str">
            <v/>
          </cell>
          <cell r="D13016" t="str">
            <v>STAPLES 1005 F</v>
          </cell>
          <cell r="E13016">
            <v>44797</v>
          </cell>
          <cell r="F13016" t="str">
            <v>ROF</v>
          </cell>
          <cell r="G13016" t="str">
            <v>CI_BOLT</v>
          </cell>
          <cell r="H13016" t="str">
            <v>PC</v>
          </cell>
          <cell r="I13016" t="str">
            <v>CPR</v>
          </cell>
          <cell r="J13016" t="str">
            <v/>
          </cell>
          <cell r="K13016" t="str">
            <v>PD</v>
          </cell>
          <cell r="L13016" t="str">
            <v>3015</v>
          </cell>
          <cell r="M13016" t="str">
            <v>V</v>
          </cell>
          <cell r="N13016">
            <v>4</v>
          </cell>
        </row>
        <row r="13017">
          <cell r="A13017" t="str">
            <v>RM-YAM-FAS-00-0016</v>
          </cell>
          <cell r="B13017" t="str">
            <v>CINT</v>
          </cell>
          <cell r="C13017" t="str">
            <v/>
          </cell>
          <cell r="D13017" t="str">
            <v>STAPLES 15 MM</v>
          </cell>
          <cell r="E13017">
            <v>44797</v>
          </cell>
          <cell r="F13017" t="str">
            <v>ROF</v>
          </cell>
          <cell r="G13017" t="str">
            <v>CI_BOLT</v>
          </cell>
          <cell r="H13017" t="str">
            <v>PC</v>
          </cell>
          <cell r="I13017" t="str">
            <v>CPR</v>
          </cell>
          <cell r="J13017" t="str">
            <v/>
          </cell>
          <cell r="K13017" t="str">
            <v>PD</v>
          </cell>
          <cell r="L13017" t="str">
            <v>3015</v>
          </cell>
          <cell r="M13017" t="str">
            <v>V</v>
          </cell>
          <cell r="N13017">
            <v>43</v>
          </cell>
        </row>
        <row r="13018">
          <cell r="A13018" t="str">
            <v>RM-YAM-FOM-00-0017</v>
          </cell>
          <cell r="B13018" t="str">
            <v>CINT</v>
          </cell>
          <cell r="C13018" t="str">
            <v/>
          </cell>
          <cell r="D13018" t="str">
            <v>SEAT U FOAM YAMATO</v>
          </cell>
          <cell r="E13018">
            <v>45300</v>
          </cell>
          <cell r="F13018" t="str">
            <v>ROF</v>
          </cell>
          <cell r="G13018" t="str">
            <v>CI_BUSA</v>
          </cell>
          <cell r="H13018" t="str">
            <v>PC</v>
          </cell>
          <cell r="I13018" t="str">
            <v>CPR</v>
          </cell>
          <cell r="J13018" t="str">
            <v/>
          </cell>
          <cell r="K13018" t="str">
            <v>PD</v>
          </cell>
          <cell r="L13018" t="str">
            <v>3015</v>
          </cell>
          <cell r="M13018" t="str">
            <v>V</v>
          </cell>
          <cell r="N13018">
            <v>4500</v>
          </cell>
        </row>
        <row r="13019">
          <cell r="A13019" t="str">
            <v>RM-YAM-FOM-00-0018</v>
          </cell>
          <cell r="B13019" t="str">
            <v>CINT</v>
          </cell>
          <cell r="C13019" t="str">
            <v/>
          </cell>
          <cell r="D13019" t="str">
            <v>SEAT U FOAM YAMATO TEBAL (REB+YEL)</v>
          </cell>
          <cell r="E13019">
            <v>0</v>
          </cell>
          <cell r="F13019" t="str">
            <v>ROF</v>
          </cell>
          <cell r="G13019" t="str">
            <v>CI_BUSA</v>
          </cell>
          <cell r="H13019" t="str">
            <v>PC</v>
          </cell>
          <cell r="I13019" t="str">
            <v>CPR</v>
          </cell>
          <cell r="J13019" t="str">
            <v/>
          </cell>
          <cell r="K13019" t="str">
            <v>PD</v>
          </cell>
          <cell r="L13019" t="str">
            <v>3015</v>
          </cell>
          <cell r="M13019" t="str">
            <v>V</v>
          </cell>
          <cell r="N13019">
            <v>13300</v>
          </cell>
        </row>
        <row r="13020">
          <cell r="A13020" t="str">
            <v>RM-YAM-I01-CT-0001</v>
          </cell>
          <cell r="B13020" t="str">
            <v>CINT</v>
          </cell>
          <cell r="C13020" t="str">
            <v/>
          </cell>
          <cell r="D13020" t="str">
            <v>BACK REST YAMATO</v>
          </cell>
          <cell r="E13020">
            <v>44825</v>
          </cell>
          <cell r="F13020" t="str">
            <v>ROF</v>
          </cell>
          <cell r="G13020" t="str">
            <v>CI_I01</v>
          </cell>
          <cell r="H13020" t="str">
            <v>PC</v>
          </cell>
          <cell r="I13020" t="str">
            <v>CPR</v>
          </cell>
          <cell r="J13020" t="str">
            <v/>
          </cell>
          <cell r="K13020" t="str">
            <v>PD</v>
          </cell>
          <cell r="L13020" t="str">
            <v>3015</v>
          </cell>
          <cell r="M13020" t="str">
            <v>V</v>
          </cell>
          <cell r="N13020">
            <v>8533</v>
          </cell>
        </row>
        <row r="13021">
          <cell r="A13021" t="str">
            <v>RM-YAM-I01-CT-0002</v>
          </cell>
          <cell r="B13021" t="str">
            <v>CINT</v>
          </cell>
          <cell r="C13021" t="str">
            <v/>
          </cell>
          <cell r="D13021" t="str">
            <v>BACK REST YAMATO DICAT</v>
          </cell>
          <cell r="E13021">
            <v>44844</v>
          </cell>
          <cell r="F13021" t="str">
            <v>ROF</v>
          </cell>
          <cell r="G13021" t="str">
            <v>CI_I01</v>
          </cell>
          <cell r="H13021" t="str">
            <v>PC</v>
          </cell>
          <cell r="I13021" t="str">
            <v>CPR</v>
          </cell>
          <cell r="J13021" t="str">
            <v/>
          </cell>
          <cell r="K13021" t="str">
            <v>PD</v>
          </cell>
          <cell r="L13021" t="str">
            <v>3015</v>
          </cell>
          <cell r="M13021" t="str">
            <v>V</v>
          </cell>
          <cell r="N13021">
            <v>7545</v>
          </cell>
        </row>
        <row r="13022">
          <cell r="A13022" t="str">
            <v>RM-YAM-I01-CT-0003</v>
          </cell>
          <cell r="B13022" t="str">
            <v>CINT</v>
          </cell>
          <cell r="C13022" t="str">
            <v/>
          </cell>
          <cell r="D13022" t="str">
            <v>BACK REST YAMATO TANPA EMBOSS</v>
          </cell>
          <cell r="E13022">
            <v>45293</v>
          </cell>
          <cell r="F13022" t="str">
            <v>ROF</v>
          </cell>
          <cell r="G13022" t="str">
            <v>CI_I01</v>
          </cell>
          <cell r="H13022" t="str">
            <v>PC</v>
          </cell>
          <cell r="I13022" t="str">
            <v>CPR</v>
          </cell>
          <cell r="J13022" t="str">
            <v/>
          </cell>
          <cell r="K13022" t="str">
            <v>PD</v>
          </cell>
          <cell r="L13022" t="str">
            <v>3015</v>
          </cell>
          <cell r="M13022" t="str">
            <v>V</v>
          </cell>
          <cell r="N13022">
            <v>8790</v>
          </cell>
        </row>
        <row r="13023">
          <cell r="A13023" t="str">
            <v>RM-YAM-ICT-SC-0001</v>
          </cell>
          <cell r="B13023" t="str">
            <v>CINT</v>
          </cell>
          <cell r="C13023" t="str">
            <v/>
          </cell>
          <cell r="D13023" t="str">
            <v>BRACKET</v>
          </cell>
          <cell r="E13023">
            <v>45232</v>
          </cell>
          <cell r="F13023" t="str">
            <v>ROF</v>
          </cell>
          <cell r="G13023" t="str">
            <v>CI_ICT</v>
          </cell>
          <cell r="H13023" t="str">
            <v>PC</v>
          </cell>
          <cell r="I13023" t="str">
            <v>CPR</v>
          </cell>
          <cell r="J13023" t="str">
            <v/>
          </cell>
          <cell r="K13023" t="str">
            <v>PD</v>
          </cell>
          <cell r="L13023" t="str">
            <v>3015</v>
          </cell>
          <cell r="M13023" t="str">
            <v>V</v>
          </cell>
          <cell r="N13023">
            <v>2493</v>
          </cell>
        </row>
        <row r="13024">
          <cell r="A13024" t="str">
            <v>RM-YAM-ICT-SC-0002</v>
          </cell>
          <cell r="B13024" t="str">
            <v>CINT</v>
          </cell>
          <cell r="C13024" t="str">
            <v/>
          </cell>
          <cell r="D13024" t="str">
            <v>MAIN SEAT YAMATO M</v>
          </cell>
          <cell r="E13024">
            <v>44936</v>
          </cell>
          <cell r="F13024" t="str">
            <v>ROF</v>
          </cell>
          <cell r="G13024" t="str">
            <v>CI_ICT</v>
          </cell>
          <cell r="H13024" t="str">
            <v>PC</v>
          </cell>
          <cell r="I13024" t="str">
            <v>CPR</v>
          </cell>
          <cell r="J13024" t="str">
            <v/>
          </cell>
          <cell r="K13024" t="str">
            <v>PD</v>
          </cell>
          <cell r="L13024" t="str">
            <v>3015</v>
          </cell>
          <cell r="M13024" t="str">
            <v>V</v>
          </cell>
          <cell r="N13024">
            <v>31953</v>
          </cell>
        </row>
        <row r="13025">
          <cell r="A13025" t="str">
            <v>RM-YAM-ICT-SC-0003</v>
          </cell>
          <cell r="B13025" t="str">
            <v>CINT</v>
          </cell>
          <cell r="C13025" t="str">
            <v/>
          </cell>
          <cell r="D13025" t="str">
            <v>MAIN SEAT YAMATO+REINFORCE R&amp;L</v>
          </cell>
          <cell r="E13025">
            <v>44814</v>
          </cell>
          <cell r="F13025" t="str">
            <v>ROF</v>
          </cell>
          <cell r="G13025" t="str">
            <v>CI_ICT</v>
          </cell>
          <cell r="H13025" t="str">
            <v>PC</v>
          </cell>
          <cell r="I13025" t="str">
            <v>CPR</v>
          </cell>
          <cell r="J13025" t="str">
            <v/>
          </cell>
          <cell r="K13025" t="str">
            <v>PD</v>
          </cell>
          <cell r="L13025" t="str">
            <v>3015</v>
          </cell>
          <cell r="M13025" t="str">
            <v>V</v>
          </cell>
          <cell r="N13025">
            <v>28831</v>
          </cell>
        </row>
        <row r="13026">
          <cell r="A13026" t="str">
            <v>RM-YAM-ICT-SC-0004</v>
          </cell>
          <cell r="B13026" t="str">
            <v>CINT</v>
          </cell>
          <cell r="C13026" t="str">
            <v/>
          </cell>
          <cell r="D13026" t="str">
            <v>JOINT PIPE YAMATO</v>
          </cell>
          <cell r="E13026">
            <v>45300</v>
          </cell>
          <cell r="F13026" t="str">
            <v>ROF</v>
          </cell>
          <cell r="G13026" t="str">
            <v>CI_ICT</v>
          </cell>
          <cell r="H13026" t="str">
            <v>PC</v>
          </cell>
          <cell r="I13026" t="str">
            <v>CPR</v>
          </cell>
          <cell r="J13026" t="str">
            <v/>
          </cell>
          <cell r="K13026" t="str">
            <v>PD</v>
          </cell>
          <cell r="L13026" t="str">
            <v>3015</v>
          </cell>
          <cell r="M13026" t="str">
            <v>V</v>
          </cell>
          <cell r="N13026">
            <v>3086</v>
          </cell>
        </row>
        <row r="13027">
          <cell r="A13027" t="str">
            <v>RM-YAM-ICT-SC-0005</v>
          </cell>
          <cell r="B13027" t="str">
            <v>CINT</v>
          </cell>
          <cell r="C13027" t="str">
            <v/>
          </cell>
          <cell r="D13027" t="str">
            <v>JOINT PIPE YAMATO-M</v>
          </cell>
          <cell r="E13027">
            <v>45232</v>
          </cell>
          <cell r="F13027" t="str">
            <v>ROF</v>
          </cell>
          <cell r="G13027" t="str">
            <v>CI_ICT</v>
          </cell>
          <cell r="H13027" t="str">
            <v>PC</v>
          </cell>
          <cell r="I13027" t="str">
            <v>CPR</v>
          </cell>
          <cell r="J13027" t="str">
            <v/>
          </cell>
          <cell r="K13027" t="str">
            <v>PD</v>
          </cell>
          <cell r="L13027" t="str">
            <v>3015</v>
          </cell>
          <cell r="M13027" t="str">
            <v>V</v>
          </cell>
          <cell r="N13027">
            <v>3240</v>
          </cell>
        </row>
        <row r="13028">
          <cell r="A13028" t="str">
            <v>RM-YAM-ICT-SC-0006</v>
          </cell>
          <cell r="B13028" t="str">
            <v>CINT</v>
          </cell>
          <cell r="C13028" t="str">
            <v/>
          </cell>
          <cell r="D13028" t="str">
            <v>JOINT METAL YMT L</v>
          </cell>
          <cell r="E13028">
            <v>45300</v>
          </cell>
          <cell r="F13028" t="str">
            <v>ROF</v>
          </cell>
          <cell r="G13028" t="str">
            <v>CI_ICT</v>
          </cell>
          <cell r="H13028" t="str">
            <v>PC</v>
          </cell>
          <cell r="I13028" t="str">
            <v>CPR</v>
          </cell>
          <cell r="J13028" t="str">
            <v/>
          </cell>
          <cell r="K13028" t="str">
            <v>PD</v>
          </cell>
          <cell r="L13028" t="str">
            <v>3015</v>
          </cell>
          <cell r="M13028" t="str">
            <v>V</v>
          </cell>
          <cell r="N13028">
            <v>1132</v>
          </cell>
        </row>
        <row r="13029">
          <cell r="A13029" t="str">
            <v>RM-YAM-ICT-SC-0007</v>
          </cell>
          <cell r="B13029" t="str">
            <v>CINT</v>
          </cell>
          <cell r="C13029" t="str">
            <v/>
          </cell>
          <cell r="D13029" t="str">
            <v>JOINT METAL YMT R</v>
          </cell>
          <cell r="E13029">
            <v>45300</v>
          </cell>
          <cell r="F13029" t="str">
            <v>ROF</v>
          </cell>
          <cell r="G13029" t="str">
            <v>CI_ICT</v>
          </cell>
          <cell r="H13029" t="str">
            <v>PC</v>
          </cell>
          <cell r="I13029" t="str">
            <v>CPR</v>
          </cell>
          <cell r="J13029" t="str">
            <v/>
          </cell>
          <cell r="K13029" t="str">
            <v>PD</v>
          </cell>
          <cell r="L13029" t="str">
            <v>3015</v>
          </cell>
          <cell r="M13029" t="str">
            <v>V</v>
          </cell>
          <cell r="N13029">
            <v>1127</v>
          </cell>
        </row>
        <row r="13030">
          <cell r="A13030" t="str">
            <v>RM-YAM-ICT-SC-0008</v>
          </cell>
          <cell r="B13030" t="str">
            <v>CINT</v>
          </cell>
          <cell r="C13030" t="str">
            <v/>
          </cell>
          <cell r="D13030" t="str">
            <v>TABLE SUPPORT</v>
          </cell>
          <cell r="E13030">
            <v>45232</v>
          </cell>
          <cell r="F13030" t="str">
            <v>ROF</v>
          </cell>
          <cell r="G13030" t="str">
            <v>CI_ICT</v>
          </cell>
          <cell r="H13030" t="str">
            <v>PC</v>
          </cell>
          <cell r="I13030" t="str">
            <v>CPR</v>
          </cell>
          <cell r="J13030" t="str">
            <v/>
          </cell>
          <cell r="K13030" t="str">
            <v>PD</v>
          </cell>
          <cell r="L13030" t="str">
            <v>3015</v>
          </cell>
          <cell r="M13030" t="str">
            <v>V</v>
          </cell>
          <cell r="N13030">
            <v>1448</v>
          </cell>
        </row>
        <row r="13031">
          <cell r="A13031" t="str">
            <v>RM-YAM-ICT-SC-0009</v>
          </cell>
          <cell r="B13031" t="str">
            <v>CINT</v>
          </cell>
          <cell r="C13031" t="str">
            <v/>
          </cell>
          <cell r="D13031" t="str">
            <v>RING SUPPORT</v>
          </cell>
          <cell r="E13031">
            <v>44797</v>
          </cell>
          <cell r="F13031" t="str">
            <v>ROF</v>
          </cell>
          <cell r="G13031" t="str">
            <v>CI_ICT</v>
          </cell>
          <cell r="H13031" t="str">
            <v>PC</v>
          </cell>
          <cell r="I13031" t="str">
            <v>CPR</v>
          </cell>
          <cell r="J13031" t="str">
            <v/>
          </cell>
          <cell r="K13031" t="str">
            <v>PD</v>
          </cell>
          <cell r="L13031" t="str">
            <v>3015</v>
          </cell>
          <cell r="M13031" t="str">
            <v>V</v>
          </cell>
          <cell r="N13031">
            <v>50</v>
          </cell>
        </row>
        <row r="13032">
          <cell r="A13032" t="str">
            <v>RM-YAM-ICT-SC-0010</v>
          </cell>
          <cell r="B13032" t="str">
            <v>CINT</v>
          </cell>
          <cell r="C13032" t="str">
            <v/>
          </cell>
          <cell r="D13032" t="str">
            <v>BACK REST YAMATO DICAT</v>
          </cell>
          <cell r="E13032">
            <v>45232</v>
          </cell>
          <cell r="F13032" t="str">
            <v>ROF</v>
          </cell>
          <cell r="G13032" t="str">
            <v>CI_ICT</v>
          </cell>
          <cell r="H13032" t="str">
            <v>PC</v>
          </cell>
          <cell r="I13032" t="str">
            <v>CPR</v>
          </cell>
          <cell r="J13032" t="str">
            <v/>
          </cell>
          <cell r="K13032" t="str">
            <v>PD</v>
          </cell>
          <cell r="L13032" t="str">
            <v>3015</v>
          </cell>
          <cell r="M13032" t="str">
            <v>V</v>
          </cell>
          <cell r="N13032">
            <v>7141</v>
          </cell>
        </row>
        <row r="13033">
          <cell r="A13033" t="str">
            <v>RM-YAM-ICT-SC-0011</v>
          </cell>
          <cell r="B13033" t="str">
            <v>CINT</v>
          </cell>
          <cell r="C13033" t="str">
            <v/>
          </cell>
          <cell r="D13033" t="str">
            <v>BACK REST YAMATO</v>
          </cell>
          <cell r="E13033">
            <v>45232</v>
          </cell>
          <cell r="F13033" t="str">
            <v>ROF</v>
          </cell>
          <cell r="G13033" t="str">
            <v>CI_ICT</v>
          </cell>
          <cell r="H13033" t="str">
            <v>PC</v>
          </cell>
          <cell r="I13033" t="str">
            <v>CPR</v>
          </cell>
          <cell r="J13033" t="str">
            <v/>
          </cell>
          <cell r="K13033" t="str">
            <v>PD</v>
          </cell>
          <cell r="L13033" t="str">
            <v>3015</v>
          </cell>
          <cell r="M13033" t="str">
            <v>V</v>
          </cell>
          <cell r="N13033">
            <v>8831</v>
          </cell>
        </row>
        <row r="13034">
          <cell r="A13034" t="str">
            <v>RM-YAM-ICT-SC-0012</v>
          </cell>
          <cell r="B13034" t="str">
            <v>CINT</v>
          </cell>
          <cell r="C13034" t="str">
            <v/>
          </cell>
          <cell r="D13034" t="str">
            <v>BACK REST YAMATO EMBOSS UIN PALU</v>
          </cell>
          <cell r="E13034">
            <v>0</v>
          </cell>
          <cell r="F13034" t="str">
            <v>ROF</v>
          </cell>
          <cell r="G13034" t="str">
            <v>CI_ICT</v>
          </cell>
          <cell r="H13034" t="str">
            <v>PC</v>
          </cell>
          <cell r="I13034" t="str">
            <v>CPR</v>
          </cell>
          <cell r="J13034" t="str">
            <v/>
          </cell>
          <cell r="K13034" t="str">
            <v>PD</v>
          </cell>
          <cell r="L13034" t="str">
            <v>3015</v>
          </cell>
          <cell r="M13034" t="str">
            <v>V</v>
          </cell>
          <cell r="N13034">
            <v>8672</v>
          </cell>
        </row>
        <row r="13035">
          <cell r="A13035" t="str">
            <v>RM-YAM-ICT-SC-0013</v>
          </cell>
          <cell r="B13035" t="str">
            <v>CINT</v>
          </cell>
          <cell r="C13035" t="str">
            <v/>
          </cell>
          <cell r="D13035" t="str">
            <v>BACK REST YAMATO EMBOSS UAD</v>
          </cell>
          <cell r="E13035">
            <v>0</v>
          </cell>
          <cell r="F13035" t="str">
            <v>ROF</v>
          </cell>
          <cell r="G13035" t="str">
            <v>CI_ICT</v>
          </cell>
          <cell r="H13035" t="str">
            <v>PC</v>
          </cell>
          <cell r="I13035" t="str">
            <v>CPR</v>
          </cell>
          <cell r="J13035" t="str">
            <v/>
          </cell>
          <cell r="K13035" t="str">
            <v>PD</v>
          </cell>
          <cell r="L13035" t="str">
            <v>3015</v>
          </cell>
          <cell r="M13035" t="str">
            <v>V</v>
          </cell>
          <cell r="N13035">
            <v>10000</v>
          </cell>
        </row>
        <row r="13036">
          <cell r="A13036" t="str">
            <v>RM-YAM-INC-SC-0009</v>
          </cell>
          <cell r="B13036" t="str">
            <v>CINT</v>
          </cell>
          <cell r="C13036" t="str">
            <v/>
          </cell>
          <cell r="D13036" t="str">
            <v>RING SUPPORT + VERSENG</v>
          </cell>
          <cell r="E13036">
            <v>45232</v>
          </cell>
          <cell r="F13036" t="str">
            <v>ROF</v>
          </cell>
          <cell r="G13036" t="str">
            <v>CI_INC</v>
          </cell>
          <cell r="H13036" t="str">
            <v>PC</v>
          </cell>
          <cell r="I13036" t="str">
            <v>CPR</v>
          </cell>
          <cell r="J13036" t="str">
            <v/>
          </cell>
          <cell r="K13036" t="str">
            <v>PD</v>
          </cell>
          <cell r="L13036" t="str">
            <v>3015</v>
          </cell>
          <cell r="M13036" t="str">
            <v>V</v>
          </cell>
          <cell r="N13036">
            <v>288</v>
          </cell>
        </row>
        <row r="13037">
          <cell r="A13037" t="str">
            <v>RM-YAM-INL-SC-0001</v>
          </cell>
          <cell r="B13037" t="str">
            <v>CINT</v>
          </cell>
          <cell r="C13037" t="str">
            <v/>
          </cell>
          <cell r="D13037" t="str">
            <v>JAHITAN SEAT COVER YAMATO OSCAR BLACK O7</v>
          </cell>
          <cell r="E13037">
            <v>0</v>
          </cell>
          <cell r="F13037" t="str">
            <v>ROF</v>
          </cell>
          <cell r="G13037" t="str">
            <v>CI_INL</v>
          </cell>
          <cell r="H13037" t="str">
            <v>PC</v>
          </cell>
          <cell r="I13037" t="str">
            <v>CPR</v>
          </cell>
          <cell r="J13037" t="str">
            <v/>
          </cell>
          <cell r="K13037" t="str">
            <v>PD</v>
          </cell>
          <cell r="L13037" t="str">
            <v>3015</v>
          </cell>
          <cell r="M13037" t="str">
            <v>V</v>
          </cell>
          <cell r="N13037">
            <v>13300</v>
          </cell>
        </row>
        <row r="13038">
          <cell r="A13038" t="str">
            <v>RM-YAM-IOT-SC-0001</v>
          </cell>
          <cell r="B13038" t="str">
            <v>CINT</v>
          </cell>
          <cell r="C13038" t="str">
            <v/>
          </cell>
          <cell r="D13038" t="str">
            <v>RIVET BESI T/T M5 X 25MM</v>
          </cell>
          <cell r="E13038">
            <v>44797</v>
          </cell>
          <cell r="F13038" t="str">
            <v>ROF</v>
          </cell>
          <cell r="G13038" t="str">
            <v>CI_IOT</v>
          </cell>
          <cell r="H13038" t="str">
            <v>PC</v>
          </cell>
          <cell r="I13038" t="str">
            <v>CPR</v>
          </cell>
          <cell r="J13038" t="str">
            <v/>
          </cell>
          <cell r="K13038" t="str">
            <v>PD</v>
          </cell>
          <cell r="L13038" t="str">
            <v>3015</v>
          </cell>
          <cell r="M13038" t="str">
            <v>V</v>
          </cell>
          <cell r="N13038">
            <v>245</v>
          </cell>
        </row>
        <row r="13039">
          <cell r="A13039" t="str">
            <v>RM-YAM-IOT-SC-0002</v>
          </cell>
          <cell r="B13039" t="str">
            <v>CINT</v>
          </cell>
          <cell r="C13039" t="str">
            <v/>
          </cell>
          <cell r="D13039" t="str">
            <v>RIVET BESI T/T M5 X 28MM</v>
          </cell>
          <cell r="E13039">
            <v>44797</v>
          </cell>
          <cell r="F13039" t="str">
            <v>ROF</v>
          </cell>
          <cell r="G13039" t="str">
            <v>CI_IOT</v>
          </cell>
          <cell r="H13039" t="str">
            <v>PC</v>
          </cell>
          <cell r="I13039" t="str">
            <v>CPR</v>
          </cell>
          <cell r="J13039" t="str">
            <v/>
          </cell>
          <cell r="K13039" t="str">
            <v>PD</v>
          </cell>
          <cell r="L13039" t="str">
            <v>3015</v>
          </cell>
          <cell r="M13039" t="str">
            <v>V</v>
          </cell>
          <cell r="N13039">
            <v>245</v>
          </cell>
        </row>
        <row r="13040">
          <cell r="A13040" t="str">
            <v>RM-YAM-IOT-SC-0003</v>
          </cell>
          <cell r="B13040" t="str">
            <v>CINT</v>
          </cell>
          <cell r="C13040" t="str">
            <v/>
          </cell>
          <cell r="D13040" t="str">
            <v>RIVET BESI T/T M6 X 25MM</v>
          </cell>
          <cell r="E13040">
            <v>44797</v>
          </cell>
          <cell r="F13040" t="str">
            <v>ROF</v>
          </cell>
          <cell r="G13040" t="str">
            <v>CI_IOT</v>
          </cell>
          <cell r="H13040" t="str">
            <v>PC</v>
          </cell>
          <cell r="I13040" t="str">
            <v>CPR</v>
          </cell>
          <cell r="J13040" t="str">
            <v/>
          </cell>
          <cell r="K13040" t="str">
            <v>PD</v>
          </cell>
          <cell r="L13040" t="str">
            <v>3015</v>
          </cell>
          <cell r="M13040" t="str">
            <v>V</v>
          </cell>
          <cell r="N13040">
            <v>245</v>
          </cell>
        </row>
        <row r="13041">
          <cell r="A13041" t="str">
            <v>RM-YAM-LBL-00-0001</v>
          </cell>
          <cell r="B13041" t="str">
            <v>CINT</v>
          </cell>
          <cell r="C13041" t="str">
            <v/>
          </cell>
          <cell r="D13041" t="str">
            <v>INSPECTION LABEL</v>
          </cell>
          <cell r="E13041">
            <v>44814</v>
          </cell>
          <cell r="F13041" t="str">
            <v>ROF</v>
          </cell>
          <cell r="G13041" t="str">
            <v>CI_LABEL</v>
          </cell>
          <cell r="H13041" t="str">
            <v>PC</v>
          </cell>
          <cell r="I13041" t="str">
            <v>CPR</v>
          </cell>
          <cell r="J13041" t="str">
            <v/>
          </cell>
          <cell r="K13041" t="str">
            <v>PD</v>
          </cell>
          <cell r="L13041" t="str">
            <v>3015</v>
          </cell>
          <cell r="M13041" t="str">
            <v>V</v>
          </cell>
          <cell r="N13041">
            <v>57</v>
          </cell>
        </row>
        <row r="13042">
          <cell r="A13042" t="str">
            <v>RM-YAM-LBL-00-0002</v>
          </cell>
          <cell r="B13042" t="str">
            <v>CINT</v>
          </cell>
          <cell r="C13042" t="str">
            <v/>
          </cell>
          <cell r="D13042" t="str">
            <v>LABEL SNI FOLDING CHAIR</v>
          </cell>
          <cell r="E13042">
            <v>44797</v>
          </cell>
          <cell r="F13042" t="str">
            <v>ROF</v>
          </cell>
          <cell r="G13042" t="str">
            <v>CI_LABEL</v>
          </cell>
          <cell r="H13042" t="str">
            <v>PC</v>
          </cell>
          <cell r="I13042" t="str">
            <v>CPR</v>
          </cell>
          <cell r="J13042" t="str">
            <v/>
          </cell>
          <cell r="K13042" t="str">
            <v>PD</v>
          </cell>
          <cell r="L13042" t="str">
            <v>3015</v>
          </cell>
          <cell r="M13042" t="str">
            <v>V</v>
          </cell>
          <cell r="N13042">
            <v>53</v>
          </cell>
        </row>
        <row r="13043">
          <cell r="A13043" t="str">
            <v>RM-YAM-LBL-00-0003</v>
          </cell>
          <cell r="B13043" t="str">
            <v>CINT</v>
          </cell>
          <cell r="C13043" t="str">
            <v/>
          </cell>
          <cell r="D13043" t="str">
            <v>STICKER BARCODE NIEHOFF 4001229 (BLUE O1</v>
          </cell>
          <cell r="E13043">
            <v>44797</v>
          </cell>
          <cell r="F13043" t="str">
            <v>ROF</v>
          </cell>
          <cell r="G13043" t="str">
            <v>CI_LABEL</v>
          </cell>
          <cell r="H13043" t="str">
            <v>PC</v>
          </cell>
          <cell r="I13043" t="str">
            <v>CPR</v>
          </cell>
          <cell r="J13043" t="str">
            <v/>
          </cell>
          <cell r="K13043" t="str">
            <v>PD</v>
          </cell>
          <cell r="L13043" t="str">
            <v>3015</v>
          </cell>
          <cell r="M13043" t="str">
            <v>V</v>
          </cell>
          <cell r="N13043">
            <v>834</v>
          </cell>
        </row>
        <row r="13044">
          <cell r="A13044" t="str">
            <v>RM-YAM-LBL-00-0004</v>
          </cell>
          <cell r="B13044" t="str">
            <v>CINT</v>
          </cell>
          <cell r="C13044" t="str">
            <v/>
          </cell>
          <cell r="D13044" t="str">
            <v>STICKER BARCODE NIEHOFF 4001230 (BLACK O</v>
          </cell>
          <cell r="E13044">
            <v>44797</v>
          </cell>
          <cell r="F13044" t="str">
            <v>ROF</v>
          </cell>
          <cell r="G13044" t="str">
            <v>CI_LABEL</v>
          </cell>
          <cell r="H13044" t="str">
            <v>PC</v>
          </cell>
          <cell r="I13044" t="str">
            <v>CPR</v>
          </cell>
          <cell r="J13044" t="str">
            <v/>
          </cell>
          <cell r="K13044" t="str">
            <v>PD</v>
          </cell>
          <cell r="L13044" t="str">
            <v>3015</v>
          </cell>
          <cell r="M13044" t="str">
            <v>V</v>
          </cell>
          <cell r="N13044">
            <v>834</v>
          </cell>
        </row>
        <row r="13045">
          <cell r="A13045" t="str">
            <v>RM-YAM-LBL-00-0005</v>
          </cell>
          <cell r="B13045" t="str">
            <v>CINT</v>
          </cell>
          <cell r="C13045" t="str">
            <v/>
          </cell>
          <cell r="D13045" t="str">
            <v>STICKER BARCODE NIEHOFF 4001231 (RED O3)</v>
          </cell>
          <cell r="E13045">
            <v>44797</v>
          </cell>
          <cell r="F13045" t="str">
            <v>ROF</v>
          </cell>
          <cell r="G13045" t="str">
            <v>CI_LABEL</v>
          </cell>
          <cell r="H13045" t="str">
            <v>PC</v>
          </cell>
          <cell r="I13045" t="str">
            <v>CPR</v>
          </cell>
          <cell r="J13045" t="str">
            <v/>
          </cell>
          <cell r="K13045" t="str">
            <v>PD</v>
          </cell>
          <cell r="L13045" t="str">
            <v>3015</v>
          </cell>
          <cell r="M13045" t="str">
            <v>V</v>
          </cell>
          <cell r="N13045">
            <v>834</v>
          </cell>
        </row>
        <row r="13046">
          <cell r="A13046" t="str">
            <v>RM-YAM-LBL-00-0006</v>
          </cell>
          <cell r="B13046" t="str">
            <v>CINT</v>
          </cell>
          <cell r="C13046" t="str">
            <v/>
          </cell>
          <cell r="D13046" t="str">
            <v>STICKER BARCODE NIEHOFF 4001232 (GREEN O</v>
          </cell>
          <cell r="E13046">
            <v>44797</v>
          </cell>
          <cell r="F13046" t="str">
            <v>ROF</v>
          </cell>
          <cell r="G13046" t="str">
            <v>CI_LABEL</v>
          </cell>
          <cell r="H13046" t="str">
            <v>PC</v>
          </cell>
          <cell r="I13046" t="str">
            <v>CPR</v>
          </cell>
          <cell r="J13046" t="str">
            <v/>
          </cell>
          <cell r="K13046" t="str">
            <v>PD</v>
          </cell>
          <cell r="L13046" t="str">
            <v>3015</v>
          </cell>
          <cell r="M13046" t="str">
            <v>V</v>
          </cell>
          <cell r="N13046">
            <v>834</v>
          </cell>
        </row>
        <row r="13047">
          <cell r="A13047" t="str">
            <v>RM-YAM-OSC-00-0007</v>
          </cell>
          <cell r="B13047" t="str">
            <v>CINT</v>
          </cell>
          <cell r="C13047" t="str">
            <v/>
          </cell>
          <cell r="D13047" t="str">
            <v>OSCAR MILK WHITE CODE 250-303</v>
          </cell>
          <cell r="E13047">
            <v>44797</v>
          </cell>
          <cell r="F13047" t="str">
            <v>ROF</v>
          </cell>
          <cell r="G13047" t="str">
            <v>CI_KAIN</v>
          </cell>
          <cell r="H13047" t="str">
            <v>M</v>
          </cell>
          <cell r="I13047" t="str">
            <v>CPR</v>
          </cell>
          <cell r="J13047" t="str">
            <v/>
          </cell>
          <cell r="K13047" t="str">
            <v>PD</v>
          </cell>
          <cell r="L13047" t="str">
            <v>3015</v>
          </cell>
          <cell r="M13047" t="str">
            <v>V</v>
          </cell>
          <cell r="N13047">
            <v>280</v>
          </cell>
        </row>
        <row r="13048">
          <cell r="A13048" t="str">
            <v>RM-YAM-OSC-00-0008</v>
          </cell>
          <cell r="B13048" t="str">
            <v>CINT</v>
          </cell>
          <cell r="C13048" t="str">
            <v/>
          </cell>
          <cell r="D13048" t="str">
            <v>KAIN OSCAR BOSTON 2294 (PURPLE)</v>
          </cell>
          <cell r="E13048">
            <v>0</v>
          </cell>
          <cell r="F13048" t="str">
            <v>ROF</v>
          </cell>
          <cell r="G13048" t="str">
            <v>CI_KAIN</v>
          </cell>
          <cell r="H13048" t="str">
            <v>M</v>
          </cell>
          <cell r="I13048" t="str">
            <v>CPR</v>
          </cell>
          <cell r="J13048" t="str">
            <v/>
          </cell>
          <cell r="K13048" t="str">
            <v>PD</v>
          </cell>
          <cell r="L13048" t="str">
            <v>3015</v>
          </cell>
          <cell r="M13048" t="str">
            <v>V</v>
          </cell>
          <cell r="N13048">
            <v>31532</v>
          </cell>
        </row>
        <row r="13049">
          <cell r="A13049" t="str">
            <v>RM-YAM-OSC-GI-0001</v>
          </cell>
          <cell r="B13049" t="str">
            <v>CINT</v>
          </cell>
          <cell r="C13049" t="str">
            <v/>
          </cell>
          <cell r="D13049" t="str">
            <v>BACK COVER YAMATO OSCAR BLACK O7</v>
          </cell>
          <cell r="E13049">
            <v>45232</v>
          </cell>
          <cell r="F13049" t="str">
            <v>ROF</v>
          </cell>
          <cell r="G13049" t="str">
            <v>CI_KAIN</v>
          </cell>
          <cell r="H13049" t="str">
            <v>PC</v>
          </cell>
          <cell r="I13049" t="str">
            <v>CPR</v>
          </cell>
          <cell r="J13049" t="str">
            <v/>
          </cell>
          <cell r="K13049" t="str">
            <v>PD</v>
          </cell>
          <cell r="L13049" t="str">
            <v>3015</v>
          </cell>
          <cell r="M13049" t="str">
            <v>V</v>
          </cell>
          <cell r="N13049">
            <v>4851</v>
          </cell>
        </row>
        <row r="13050">
          <cell r="A13050" t="str">
            <v>RM-YAM-OSC-GI-0002</v>
          </cell>
          <cell r="B13050" t="str">
            <v>CINT</v>
          </cell>
          <cell r="C13050" t="str">
            <v/>
          </cell>
          <cell r="D13050" t="str">
            <v>SEAT COVER YAMATO OSCAR BLACK O7</v>
          </cell>
          <cell r="E13050">
            <v>0</v>
          </cell>
          <cell r="F13050" t="str">
            <v>ROF</v>
          </cell>
          <cell r="G13050" t="str">
            <v>CI_KAIN</v>
          </cell>
          <cell r="H13050" t="str">
            <v>PC</v>
          </cell>
          <cell r="I13050" t="str">
            <v>CPR</v>
          </cell>
          <cell r="J13050" t="str">
            <v/>
          </cell>
          <cell r="K13050" t="str">
            <v>PD</v>
          </cell>
          <cell r="L13050" t="str">
            <v>3015</v>
          </cell>
          <cell r="M13050" t="str">
            <v>V</v>
          </cell>
          <cell r="N13050">
            <v>11025</v>
          </cell>
        </row>
        <row r="13051">
          <cell r="A13051" t="str">
            <v>RM-YAM-OSC-GI-0003</v>
          </cell>
          <cell r="B13051" t="str">
            <v>CINT</v>
          </cell>
          <cell r="C13051" t="str">
            <v/>
          </cell>
          <cell r="D13051" t="str">
            <v>BACK COVER YAMATO OSCAR WHITE</v>
          </cell>
          <cell r="E13051">
            <v>0</v>
          </cell>
          <cell r="F13051" t="str">
            <v>ROF</v>
          </cell>
          <cell r="G13051" t="str">
            <v>CI_KAIN</v>
          </cell>
          <cell r="H13051" t="str">
            <v>PC</v>
          </cell>
          <cell r="I13051" t="str">
            <v>CPR</v>
          </cell>
          <cell r="J13051" t="str">
            <v/>
          </cell>
          <cell r="K13051" t="str">
            <v>PD</v>
          </cell>
          <cell r="L13051" t="str">
            <v>3015</v>
          </cell>
          <cell r="M13051" t="str">
            <v>V</v>
          </cell>
          <cell r="N13051">
            <v>1700</v>
          </cell>
        </row>
        <row r="13052">
          <cell r="A13052" t="str">
            <v>RM-YAM-OSC-GI-0004</v>
          </cell>
          <cell r="B13052" t="str">
            <v>CINT</v>
          </cell>
          <cell r="C13052" t="str">
            <v/>
          </cell>
          <cell r="D13052" t="str">
            <v>SEAT COVER YAMATO OSC BROWN</v>
          </cell>
          <cell r="E13052">
            <v>0</v>
          </cell>
          <cell r="F13052" t="str">
            <v>ROF</v>
          </cell>
          <cell r="G13052" t="str">
            <v>CI_KAIN</v>
          </cell>
          <cell r="H13052" t="str">
            <v>PC</v>
          </cell>
          <cell r="I13052" t="str">
            <v>CPR</v>
          </cell>
          <cell r="J13052" t="str">
            <v/>
          </cell>
          <cell r="K13052" t="str">
            <v>PD</v>
          </cell>
          <cell r="L13052" t="str">
            <v>3015</v>
          </cell>
          <cell r="M13052" t="str">
            <v>V</v>
          </cell>
          <cell r="N13052">
            <v>0</v>
          </cell>
        </row>
        <row r="13053">
          <cell r="A13053" t="str">
            <v>RM-YAM-OSC-GI-0005</v>
          </cell>
          <cell r="B13053" t="str">
            <v>CINT</v>
          </cell>
          <cell r="C13053" t="str">
            <v/>
          </cell>
          <cell r="D13053" t="str">
            <v>SEAT COVER YAMATO PURPLE 2294</v>
          </cell>
          <cell r="E13053">
            <v>44874</v>
          </cell>
          <cell r="F13053" t="str">
            <v>ROF</v>
          </cell>
          <cell r="G13053" t="str">
            <v>CI_KAIN</v>
          </cell>
          <cell r="H13053" t="str">
            <v>PC</v>
          </cell>
          <cell r="I13053" t="str">
            <v>CPR</v>
          </cell>
          <cell r="J13053" t="str">
            <v/>
          </cell>
          <cell r="K13053" t="str">
            <v>PD</v>
          </cell>
          <cell r="L13053" t="str">
            <v>3015</v>
          </cell>
          <cell r="M13053" t="str">
            <v>V</v>
          </cell>
          <cell r="N13053">
            <v>8198</v>
          </cell>
        </row>
        <row r="13054">
          <cell r="A13054" t="str">
            <v>RM-YAM-OSC-GI-0006</v>
          </cell>
          <cell r="B13054" t="str">
            <v>CINT</v>
          </cell>
          <cell r="C13054" t="str">
            <v/>
          </cell>
          <cell r="D13054" t="str">
            <v>BACK COVER YAMATO PURPLE 2294</v>
          </cell>
          <cell r="E13054">
            <v>44874</v>
          </cell>
          <cell r="F13054" t="str">
            <v>ROF</v>
          </cell>
          <cell r="G13054" t="str">
            <v>CI_KAIN</v>
          </cell>
          <cell r="H13054" t="str">
            <v>PC</v>
          </cell>
          <cell r="I13054" t="str">
            <v>CPR</v>
          </cell>
          <cell r="J13054" t="str">
            <v/>
          </cell>
          <cell r="K13054" t="str">
            <v>PD</v>
          </cell>
          <cell r="L13054" t="str">
            <v>3015</v>
          </cell>
          <cell r="M13054" t="str">
            <v>V</v>
          </cell>
          <cell r="N13054">
            <v>2523</v>
          </cell>
        </row>
        <row r="13055">
          <cell r="A13055" t="str">
            <v>RM-YAM-OSC-GI-0007</v>
          </cell>
          <cell r="B13055" t="str">
            <v>CINT</v>
          </cell>
          <cell r="C13055" t="str">
            <v/>
          </cell>
          <cell r="D13055" t="str">
            <v>SEAT COVER YAMATO GREY O2</v>
          </cell>
          <cell r="E13055">
            <v>45300</v>
          </cell>
          <cell r="F13055" t="str">
            <v>ROF</v>
          </cell>
          <cell r="G13055" t="str">
            <v>CI_KAIN</v>
          </cell>
          <cell r="H13055" t="str">
            <v>PC</v>
          </cell>
          <cell r="I13055" t="str">
            <v>CPR</v>
          </cell>
          <cell r="J13055" t="str">
            <v/>
          </cell>
          <cell r="K13055" t="str">
            <v>PD</v>
          </cell>
          <cell r="L13055" t="str">
            <v>3015</v>
          </cell>
          <cell r="M13055" t="str">
            <v>V</v>
          </cell>
          <cell r="N13055">
            <v>10000</v>
          </cell>
        </row>
        <row r="13056">
          <cell r="A13056" t="str">
            <v>RM-YAM-PIP-00-0008</v>
          </cell>
          <cell r="B13056" t="str">
            <v>CINT</v>
          </cell>
          <cell r="C13056" t="str">
            <v/>
          </cell>
          <cell r="D13056" t="str">
            <v>PIPA 15.9 X 0.9 X 389</v>
          </cell>
          <cell r="E13056">
            <v>44797</v>
          </cell>
          <cell r="F13056" t="str">
            <v>ROF</v>
          </cell>
          <cell r="G13056" t="str">
            <v>CI_PIPA</v>
          </cell>
          <cell r="H13056" t="str">
            <v>PC</v>
          </cell>
          <cell r="I13056" t="str">
            <v>CPR</v>
          </cell>
          <cell r="J13056" t="str">
            <v/>
          </cell>
          <cell r="K13056" t="str">
            <v>PD</v>
          </cell>
          <cell r="L13056" t="str">
            <v>3015</v>
          </cell>
          <cell r="M13056" t="str">
            <v>V</v>
          </cell>
          <cell r="N13056">
            <v>2660</v>
          </cell>
        </row>
        <row r="13057">
          <cell r="A13057" t="str">
            <v>RM-YAM-PIP-00-0009</v>
          </cell>
          <cell r="B13057" t="str">
            <v>CINT</v>
          </cell>
          <cell r="C13057" t="str">
            <v/>
          </cell>
          <cell r="D13057" t="str">
            <v>PIPA 19.1 X 1.0 X 875</v>
          </cell>
          <cell r="E13057">
            <v>45232</v>
          </cell>
          <cell r="F13057" t="str">
            <v>ROF</v>
          </cell>
          <cell r="G13057" t="str">
            <v>CI_PIPA</v>
          </cell>
          <cell r="H13057" t="str">
            <v>PC</v>
          </cell>
          <cell r="I13057" t="str">
            <v>CPR</v>
          </cell>
          <cell r="J13057" t="str">
            <v/>
          </cell>
          <cell r="K13057" t="str">
            <v>PD</v>
          </cell>
          <cell r="L13057" t="str">
            <v>3015</v>
          </cell>
          <cell r="M13057" t="str">
            <v>V</v>
          </cell>
          <cell r="N13057">
            <v>7817</v>
          </cell>
        </row>
        <row r="13058">
          <cell r="A13058" t="str">
            <v>RM-YAM-PIP-00-0010</v>
          </cell>
          <cell r="B13058" t="str">
            <v>CINT</v>
          </cell>
          <cell r="C13058" t="str">
            <v/>
          </cell>
          <cell r="D13058" t="str">
            <v>PIPA 22.2 X 0.9 X 1385</v>
          </cell>
          <cell r="E13058">
            <v>45300</v>
          </cell>
          <cell r="F13058" t="str">
            <v>ROF</v>
          </cell>
          <cell r="G13058" t="str">
            <v>CI_PIPA</v>
          </cell>
          <cell r="H13058" t="str">
            <v>PC</v>
          </cell>
          <cell r="I13058" t="str">
            <v>CPR</v>
          </cell>
          <cell r="J13058" t="str">
            <v/>
          </cell>
          <cell r="K13058" t="str">
            <v>PD</v>
          </cell>
          <cell r="L13058" t="str">
            <v>3015</v>
          </cell>
          <cell r="M13058" t="str">
            <v>V</v>
          </cell>
          <cell r="N13058">
            <v>13100</v>
          </cell>
        </row>
        <row r="13059">
          <cell r="A13059" t="str">
            <v>RM-YAM-PIP-00-0011</v>
          </cell>
          <cell r="B13059" t="str">
            <v>CINT</v>
          </cell>
          <cell r="C13059" t="str">
            <v/>
          </cell>
          <cell r="D13059" t="str">
            <v>PIPA 22.2 X 1.0 X 0.025</v>
          </cell>
          <cell r="E13059">
            <v>44797</v>
          </cell>
          <cell r="F13059" t="str">
            <v>ROF</v>
          </cell>
          <cell r="G13059" t="str">
            <v>CI_PIPA</v>
          </cell>
          <cell r="H13059" t="str">
            <v>PC</v>
          </cell>
          <cell r="I13059" t="str">
            <v>CPR</v>
          </cell>
          <cell r="J13059" t="str">
            <v/>
          </cell>
          <cell r="K13059" t="str">
            <v>PD</v>
          </cell>
          <cell r="L13059" t="str">
            <v>3015</v>
          </cell>
          <cell r="M13059" t="str">
            <v>V</v>
          </cell>
          <cell r="N13059">
            <v>2198</v>
          </cell>
        </row>
        <row r="13060">
          <cell r="A13060" t="str">
            <v>RM-YAM-PIP-00-0012</v>
          </cell>
          <cell r="B13060" t="str">
            <v>CINT</v>
          </cell>
          <cell r="C13060" t="str">
            <v/>
          </cell>
          <cell r="D13060" t="str">
            <v>PIPA 22.2 X 1.0 X 2.158</v>
          </cell>
          <cell r="E13060">
            <v>45300</v>
          </cell>
          <cell r="F13060" t="str">
            <v>ROF</v>
          </cell>
          <cell r="G13060" t="str">
            <v>CI_PIPA</v>
          </cell>
          <cell r="H13060" t="str">
            <v>PC</v>
          </cell>
          <cell r="I13060" t="str">
            <v>CPR</v>
          </cell>
          <cell r="J13060" t="str">
            <v/>
          </cell>
          <cell r="K13060" t="str">
            <v>PD</v>
          </cell>
          <cell r="L13060" t="str">
            <v>3015</v>
          </cell>
          <cell r="M13060" t="str">
            <v>V</v>
          </cell>
          <cell r="N13060">
            <v>22564</v>
          </cell>
        </row>
        <row r="13061">
          <cell r="A13061" t="str">
            <v>RM-YAM-PIP-00-0013</v>
          </cell>
          <cell r="B13061" t="str">
            <v>CINT</v>
          </cell>
          <cell r="C13061" t="str">
            <v/>
          </cell>
          <cell r="D13061" t="str">
            <v>PIPA 22.2 X 1.0 X 2058</v>
          </cell>
          <cell r="E13061">
            <v>45232</v>
          </cell>
          <cell r="F13061" t="str">
            <v>ROF</v>
          </cell>
          <cell r="G13061" t="str">
            <v>CI_PIPA</v>
          </cell>
          <cell r="H13061" t="str">
            <v>PC</v>
          </cell>
          <cell r="I13061" t="str">
            <v>CPR</v>
          </cell>
          <cell r="J13061" t="str">
            <v/>
          </cell>
          <cell r="K13061" t="str">
            <v>PD</v>
          </cell>
          <cell r="L13061" t="str">
            <v>3015</v>
          </cell>
          <cell r="M13061" t="str">
            <v>V</v>
          </cell>
          <cell r="N13061">
            <v>21554</v>
          </cell>
        </row>
        <row r="13062">
          <cell r="A13062" t="str">
            <v>RM-YAM-PIP-00-0014</v>
          </cell>
          <cell r="B13062" t="str">
            <v>CINT</v>
          </cell>
          <cell r="C13062" t="str">
            <v/>
          </cell>
          <cell r="D13062" t="str">
            <v>PIPA 22.2 X 1.0 X 520</v>
          </cell>
          <cell r="E13062">
            <v>45169</v>
          </cell>
          <cell r="F13062" t="str">
            <v>ROF</v>
          </cell>
          <cell r="G13062" t="str">
            <v>CI_PIPA</v>
          </cell>
          <cell r="H13062" t="str">
            <v>PC</v>
          </cell>
          <cell r="I13062" t="str">
            <v>CPR</v>
          </cell>
          <cell r="J13062" t="str">
            <v/>
          </cell>
          <cell r="K13062" t="str">
            <v>PD</v>
          </cell>
          <cell r="L13062" t="str">
            <v>3015</v>
          </cell>
          <cell r="M13062" t="str">
            <v>V</v>
          </cell>
          <cell r="N13062">
            <v>5595</v>
          </cell>
        </row>
        <row r="13063">
          <cell r="A13063" t="str">
            <v>RM-YAM-PLS-00-0015</v>
          </cell>
          <cell r="B13063" t="str">
            <v>CINT</v>
          </cell>
          <cell r="C13063" t="str">
            <v/>
          </cell>
          <cell r="D13063" t="str">
            <v>MEMO YAMATO COSMO PLS BEIGE</v>
          </cell>
          <cell r="E13063">
            <v>44797</v>
          </cell>
          <cell r="F13063" t="str">
            <v>ROF</v>
          </cell>
          <cell r="G13063" t="str">
            <v>CI_PLSTK</v>
          </cell>
          <cell r="H13063" t="str">
            <v>PC</v>
          </cell>
          <cell r="I13063" t="str">
            <v>CPR</v>
          </cell>
          <cell r="J13063" t="str">
            <v/>
          </cell>
          <cell r="K13063" t="str">
            <v>PD</v>
          </cell>
          <cell r="L13063" t="str">
            <v>3015</v>
          </cell>
          <cell r="M13063" t="str">
            <v>V</v>
          </cell>
          <cell r="N13063">
            <v>26406</v>
          </cell>
        </row>
        <row r="13064">
          <cell r="A13064" t="str">
            <v>RM-YAM-PLS-00-0016</v>
          </cell>
          <cell r="B13064" t="str">
            <v>CINT</v>
          </cell>
          <cell r="C13064" t="str">
            <v/>
          </cell>
          <cell r="D13064" t="str">
            <v>LEG PLASTIC CAP ABU-ABU YAMATO</v>
          </cell>
          <cell r="E13064">
            <v>45169</v>
          </cell>
          <cell r="F13064" t="str">
            <v>ROF</v>
          </cell>
          <cell r="G13064" t="str">
            <v>CI_PLSTK</v>
          </cell>
          <cell r="H13064" t="str">
            <v>PC</v>
          </cell>
          <cell r="I13064" t="str">
            <v>CPR</v>
          </cell>
          <cell r="J13064" t="str">
            <v/>
          </cell>
          <cell r="K13064" t="str">
            <v>PD</v>
          </cell>
          <cell r="L13064" t="str">
            <v>3015</v>
          </cell>
          <cell r="M13064" t="str">
            <v>V</v>
          </cell>
          <cell r="N13064">
            <v>323</v>
          </cell>
        </row>
        <row r="13065">
          <cell r="A13065" t="str">
            <v>RM-YAM-PLS-00-0017</v>
          </cell>
          <cell r="B13065" t="str">
            <v>CINT</v>
          </cell>
          <cell r="C13065" t="str">
            <v/>
          </cell>
          <cell r="D13065" t="str">
            <v>MEMO YAMATO COSMO PLS WHITE</v>
          </cell>
          <cell r="E13065">
            <v>44834</v>
          </cell>
          <cell r="F13065" t="str">
            <v>ROF</v>
          </cell>
          <cell r="G13065" t="str">
            <v>CI_PLSTK</v>
          </cell>
          <cell r="H13065" t="str">
            <v>PC</v>
          </cell>
          <cell r="I13065" t="str">
            <v>CPR</v>
          </cell>
          <cell r="J13065" t="str">
            <v/>
          </cell>
          <cell r="K13065" t="str">
            <v>PD</v>
          </cell>
          <cell r="L13065" t="str">
            <v>3015</v>
          </cell>
          <cell r="M13065" t="str">
            <v>V</v>
          </cell>
          <cell r="N13065">
            <v>28808</v>
          </cell>
        </row>
        <row r="13066">
          <cell r="A13066" t="str">
            <v>RM-YAM-PLS-00-0018</v>
          </cell>
          <cell r="B13066" t="str">
            <v>CINT</v>
          </cell>
          <cell r="C13066" t="str">
            <v/>
          </cell>
          <cell r="D13066" t="str">
            <v>MEMO YMT COSMO PLS LIGHT GREY</v>
          </cell>
          <cell r="E13066">
            <v>44797</v>
          </cell>
          <cell r="F13066" t="str">
            <v>ROF</v>
          </cell>
          <cell r="G13066" t="str">
            <v>CI_PLSTK</v>
          </cell>
          <cell r="H13066" t="str">
            <v>PC</v>
          </cell>
          <cell r="I13066" t="str">
            <v>CPR</v>
          </cell>
          <cell r="J13066" t="str">
            <v/>
          </cell>
          <cell r="K13066" t="str">
            <v>PD</v>
          </cell>
          <cell r="L13066" t="str">
            <v>3015</v>
          </cell>
          <cell r="M13066" t="str">
            <v>V</v>
          </cell>
          <cell r="N13066">
            <v>8321</v>
          </cell>
        </row>
        <row r="13067">
          <cell r="A13067" t="str">
            <v>RM-YAM-PLS-00-0019</v>
          </cell>
          <cell r="B13067" t="str">
            <v>CINT</v>
          </cell>
          <cell r="C13067" t="str">
            <v/>
          </cell>
          <cell r="D13067" t="str">
            <v>PLASTIC BAG 60 X 115</v>
          </cell>
          <cell r="E13067">
            <v>44936</v>
          </cell>
          <cell r="F13067" t="str">
            <v>ROF</v>
          </cell>
          <cell r="G13067" t="str">
            <v>CI_PLSTK</v>
          </cell>
          <cell r="H13067" t="str">
            <v>KG</v>
          </cell>
          <cell r="I13067" t="str">
            <v>CPR</v>
          </cell>
          <cell r="J13067" t="str">
            <v/>
          </cell>
          <cell r="K13067" t="str">
            <v>PD</v>
          </cell>
          <cell r="L13067" t="str">
            <v>3015</v>
          </cell>
          <cell r="M13067" t="str">
            <v>V</v>
          </cell>
          <cell r="N13067">
            <v>32500</v>
          </cell>
        </row>
        <row r="13068">
          <cell r="A13068" t="str">
            <v>RM-YAM-PLS-00-0020</v>
          </cell>
          <cell r="B13068" t="str">
            <v>CINT</v>
          </cell>
          <cell r="C13068" t="str">
            <v/>
          </cell>
          <cell r="D13068" t="str">
            <v>PLASTIC BRACKET ABU-ABU YAMATO</v>
          </cell>
          <cell r="E13068">
            <v>45169</v>
          </cell>
          <cell r="F13068" t="str">
            <v>ROF</v>
          </cell>
          <cell r="G13068" t="str">
            <v>CI_PLSTK</v>
          </cell>
          <cell r="H13068" t="str">
            <v>PC</v>
          </cell>
          <cell r="I13068" t="str">
            <v>CPR</v>
          </cell>
          <cell r="J13068" t="str">
            <v/>
          </cell>
          <cell r="K13068" t="str">
            <v>PD</v>
          </cell>
          <cell r="L13068" t="str">
            <v>3015</v>
          </cell>
          <cell r="M13068" t="str">
            <v>V</v>
          </cell>
          <cell r="N13068">
            <v>209</v>
          </cell>
        </row>
        <row r="13069">
          <cell r="A13069" t="str">
            <v>RM-YAM-PLS-00-0021</v>
          </cell>
          <cell r="B13069" t="str">
            <v>CINT</v>
          </cell>
          <cell r="C13069" t="str">
            <v/>
          </cell>
          <cell r="D13069" t="str">
            <v>PLASTIC PLAPORT ABU-ABU YAMATO</v>
          </cell>
          <cell r="E13069">
            <v>45169</v>
          </cell>
          <cell r="F13069" t="str">
            <v>ROF</v>
          </cell>
          <cell r="G13069" t="str">
            <v>CI_PLSTK</v>
          </cell>
          <cell r="H13069" t="str">
            <v>PC</v>
          </cell>
          <cell r="I13069" t="str">
            <v>CPR</v>
          </cell>
          <cell r="J13069" t="str">
            <v/>
          </cell>
          <cell r="K13069" t="str">
            <v>PD</v>
          </cell>
          <cell r="L13069" t="str">
            <v>3015</v>
          </cell>
          <cell r="M13069" t="str">
            <v>V</v>
          </cell>
          <cell r="N13069">
            <v>292</v>
          </cell>
        </row>
        <row r="13070">
          <cell r="A13070" t="str">
            <v>RM-YAM-PLS-00-0022</v>
          </cell>
          <cell r="B13070" t="str">
            <v>CINT</v>
          </cell>
          <cell r="C13070" t="str">
            <v/>
          </cell>
          <cell r="D13070" t="str">
            <v>SLIDE CAP</v>
          </cell>
          <cell r="E13070">
            <v>44797</v>
          </cell>
          <cell r="F13070" t="str">
            <v>ROF</v>
          </cell>
          <cell r="G13070" t="str">
            <v>CI_PLSTK</v>
          </cell>
          <cell r="H13070" t="str">
            <v>PC</v>
          </cell>
          <cell r="I13070" t="str">
            <v>CPR</v>
          </cell>
          <cell r="J13070" t="str">
            <v/>
          </cell>
          <cell r="K13070" t="str">
            <v>PD</v>
          </cell>
          <cell r="L13070" t="str">
            <v>3015</v>
          </cell>
          <cell r="M13070" t="str">
            <v>V</v>
          </cell>
          <cell r="N13070">
            <v>276</v>
          </cell>
        </row>
        <row r="13071">
          <cell r="A13071" t="str">
            <v>RM-YAM-PLS-GI-0001</v>
          </cell>
          <cell r="B13071" t="str">
            <v>CINT</v>
          </cell>
          <cell r="C13071" t="str">
            <v/>
          </cell>
          <cell r="D13071" t="str">
            <v>BACK COVER PLS YAMATO HITAM</v>
          </cell>
          <cell r="E13071">
            <v>44838</v>
          </cell>
          <cell r="F13071" t="str">
            <v>ROF</v>
          </cell>
          <cell r="G13071" t="str">
            <v>CI_PLSTK</v>
          </cell>
          <cell r="H13071" t="str">
            <v>PC</v>
          </cell>
          <cell r="I13071" t="str">
            <v>CPR</v>
          </cell>
          <cell r="J13071" t="str">
            <v/>
          </cell>
          <cell r="K13071" t="str">
            <v>PD</v>
          </cell>
          <cell r="L13071" t="str">
            <v>3015</v>
          </cell>
          <cell r="M13071" t="str">
            <v>V</v>
          </cell>
          <cell r="N13071">
            <v>5800</v>
          </cell>
        </row>
        <row r="13072">
          <cell r="A13072" t="str">
            <v>RM-YAM-PLS-GI-0002</v>
          </cell>
          <cell r="B13072" t="str">
            <v>CINT</v>
          </cell>
          <cell r="C13072" t="str">
            <v/>
          </cell>
          <cell r="D13072" t="str">
            <v>BACK COVER PLS YAMATO MERAH</v>
          </cell>
          <cell r="E13072">
            <v>44936</v>
          </cell>
          <cell r="F13072" t="str">
            <v>ROF</v>
          </cell>
          <cell r="G13072" t="str">
            <v>CI_PLSTK</v>
          </cell>
          <cell r="H13072" t="str">
            <v>PC</v>
          </cell>
          <cell r="I13072" t="str">
            <v>CPR</v>
          </cell>
          <cell r="J13072" t="str">
            <v/>
          </cell>
          <cell r="K13072" t="str">
            <v>PD</v>
          </cell>
          <cell r="L13072" t="str">
            <v>3015</v>
          </cell>
          <cell r="M13072" t="str">
            <v>V</v>
          </cell>
          <cell r="N13072">
            <v>5800</v>
          </cell>
        </row>
        <row r="13073">
          <cell r="A13073" t="str">
            <v>RM-YAM-PLS-GI-0003</v>
          </cell>
          <cell r="B13073" t="str">
            <v>CINT</v>
          </cell>
          <cell r="C13073" t="str">
            <v/>
          </cell>
          <cell r="D13073" t="str">
            <v>SEAT COVER PLS YAMATO HITAM</v>
          </cell>
          <cell r="E13073">
            <v>44838</v>
          </cell>
          <cell r="F13073" t="str">
            <v>ROF</v>
          </cell>
          <cell r="G13073" t="str">
            <v>CI_PLSTK</v>
          </cell>
          <cell r="H13073" t="str">
            <v>PC</v>
          </cell>
          <cell r="I13073" t="str">
            <v>CPR</v>
          </cell>
          <cell r="J13073" t="str">
            <v/>
          </cell>
          <cell r="K13073" t="str">
            <v>PD</v>
          </cell>
          <cell r="L13073" t="str">
            <v>3015</v>
          </cell>
          <cell r="M13073" t="str">
            <v>V</v>
          </cell>
          <cell r="N13073">
            <v>11000</v>
          </cell>
        </row>
        <row r="13074">
          <cell r="A13074" t="str">
            <v>RM-YAM-PLS-GI-0004</v>
          </cell>
          <cell r="B13074" t="str">
            <v>CINT</v>
          </cell>
          <cell r="C13074" t="str">
            <v/>
          </cell>
          <cell r="D13074" t="str">
            <v>SEAT COVER PLS YAMATO MERAH</v>
          </cell>
          <cell r="E13074">
            <v>44868</v>
          </cell>
          <cell r="F13074" t="str">
            <v>ROF</v>
          </cell>
          <cell r="G13074" t="str">
            <v>CI_PLSTK</v>
          </cell>
          <cell r="H13074" t="str">
            <v>PC</v>
          </cell>
          <cell r="I13074" t="str">
            <v>CPR</v>
          </cell>
          <cell r="J13074" t="str">
            <v/>
          </cell>
          <cell r="K13074" t="str">
            <v>PD</v>
          </cell>
          <cell r="L13074" t="str">
            <v>3015</v>
          </cell>
          <cell r="M13074" t="str">
            <v>V</v>
          </cell>
          <cell r="N13074">
            <v>11000</v>
          </cell>
        </row>
        <row r="13075">
          <cell r="A13075" t="str">
            <v>RM-YAM-PLT-00-0001</v>
          </cell>
          <cell r="B13075" t="str">
            <v>CINT</v>
          </cell>
          <cell r="C13075" t="str">
            <v/>
          </cell>
          <cell r="D13075" t="str">
            <v>SPCC-SB 0.6 X 1219 X 455</v>
          </cell>
          <cell r="E13075">
            <v>44814</v>
          </cell>
          <cell r="F13075" t="str">
            <v>ROF</v>
          </cell>
          <cell r="G13075" t="str">
            <v>CI_PLAT</v>
          </cell>
          <cell r="H13075" t="str">
            <v>PC</v>
          </cell>
          <cell r="I13075" t="str">
            <v>CPR</v>
          </cell>
          <cell r="J13075" t="str">
            <v/>
          </cell>
          <cell r="K13075" t="str">
            <v>PD</v>
          </cell>
          <cell r="L13075" t="str">
            <v>3015</v>
          </cell>
          <cell r="M13075" t="str">
            <v>V</v>
          </cell>
          <cell r="N13075">
            <v>54810</v>
          </cell>
        </row>
        <row r="13076">
          <cell r="A13076" t="str">
            <v>RM-YAM-PLT-00-0002</v>
          </cell>
          <cell r="B13076" t="str">
            <v>CINT</v>
          </cell>
          <cell r="C13076" t="str">
            <v/>
          </cell>
          <cell r="D13076" t="str">
            <v>SPCC-SD 0.6 X 1219 X 2438</v>
          </cell>
          <cell r="E13076">
            <v>44797</v>
          </cell>
          <cell r="F13076" t="str">
            <v>ROF</v>
          </cell>
          <cell r="G13076" t="str">
            <v>CI_PLAT</v>
          </cell>
          <cell r="H13076" t="str">
            <v>PC</v>
          </cell>
          <cell r="I13076" t="str">
            <v>CPR</v>
          </cell>
          <cell r="J13076" t="str">
            <v/>
          </cell>
          <cell r="K13076" t="str">
            <v>PD</v>
          </cell>
          <cell r="L13076" t="str">
            <v>3015</v>
          </cell>
          <cell r="M13076" t="str">
            <v>V</v>
          </cell>
          <cell r="N13076">
            <v>227100</v>
          </cell>
        </row>
        <row r="13077">
          <cell r="A13077" t="str">
            <v>RM-YAM-PLT-00-0003</v>
          </cell>
          <cell r="B13077" t="str">
            <v>CINT</v>
          </cell>
          <cell r="C13077" t="str">
            <v/>
          </cell>
          <cell r="D13077" t="str">
            <v>SPCC-SD 0.6 X 1219 X 455</v>
          </cell>
          <cell r="E13077">
            <v>44926</v>
          </cell>
          <cell r="F13077" t="str">
            <v>ROF</v>
          </cell>
          <cell r="G13077" t="str">
            <v>CI_PLAT</v>
          </cell>
          <cell r="H13077" t="str">
            <v>PC</v>
          </cell>
          <cell r="I13077" t="str">
            <v>CPR</v>
          </cell>
          <cell r="J13077" t="str">
            <v/>
          </cell>
          <cell r="K13077" t="str">
            <v>PD</v>
          </cell>
          <cell r="L13077" t="str">
            <v>3015</v>
          </cell>
          <cell r="M13077" t="str">
            <v>V</v>
          </cell>
          <cell r="N13077">
            <v>43287</v>
          </cell>
        </row>
        <row r="13078">
          <cell r="A13078" t="str">
            <v>RM-YAM-PLT-00-0004</v>
          </cell>
          <cell r="B13078" t="str">
            <v>CINT</v>
          </cell>
          <cell r="C13078" t="str">
            <v/>
          </cell>
          <cell r="D13078" t="str">
            <v>SPCC-SD 0.6 X 914 X 2225</v>
          </cell>
          <cell r="E13078">
            <v>44926</v>
          </cell>
          <cell r="F13078" t="str">
            <v>ROF</v>
          </cell>
          <cell r="G13078" t="str">
            <v>CI_PLAT</v>
          </cell>
          <cell r="H13078" t="str">
            <v>PC</v>
          </cell>
          <cell r="I13078" t="str">
            <v>CPR</v>
          </cell>
          <cell r="J13078" t="str">
            <v/>
          </cell>
          <cell r="K13078" t="str">
            <v>PD</v>
          </cell>
          <cell r="L13078" t="str">
            <v>3015</v>
          </cell>
          <cell r="M13078" t="str">
            <v>V</v>
          </cell>
          <cell r="N13078">
            <v>162645</v>
          </cell>
        </row>
        <row r="13079">
          <cell r="A13079" t="str">
            <v>RM-YAM-PLT-00-0005</v>
          </cell>
          <cell r="B13079" t="str">
            <v>CINT</v>
          </cell>
          <cell r="C13079" t="str">
            <v/>
          </cell>
          <cell r="D13079" t="str">
            <v>SPCC-SD 0.7 X 1219 X 2438</v>
          </cell>
          <cell r="E13079">
            <v>44926</v>
          </cell>
          <cell r="F13079" t="str">
            <v>ROF</v>
          </cell>
          <cell r="G13079" t="str">
            <v>CI_PLAT</v>
          </cell>
          <cell r="H13079" t="str">
            <v>PC</v>
          </cell>
          <cell r="I13079" t="str">
            <v>CPR</v>
          </cell>
          <cell r="J13079" t="str">
            <v/>
          </cell>
          <cell r="K13079" t="str">
            <v>PD</v>
          </cell>
          <cell r="L13079" t="str">
            <v>3015</v>
          </cell>
          <cell r="M13079" t="str">
            <v>V</v>
          </cell>
          <cell r="N13079">
            <v>278016</v>
          </cell>
        </row>
        <row r="13080">
          <cell r="A13080" t="str">
            <v>RM-YAM-PLT-00-0006</v>
          </cell>
          <cell r="B13080" t="str">
            <v>CINT</v>
          </cell>
          <cell r="C13080" t="str">
            <v/>
          </cell>
          <cell r="D13080" t="str">
            <v>SPCC-SD 0.7 X 1219 X 455</v>
          </cell>
          <cell r="E13080">
            <v>44797</v>
          </cell>
          <cell r="F13080" t="str">
            <v>ROF</v>
          </cell>
          <cell r="G13080" t="str">
            <v>CI_PLAT</v>
          </cell>
          <cell r="H13080" t="str">
            <v>PC</v>
          </cell>
          <cell r="I13080" t="str">
            <v>CPR</v>
          </cell>
          <cell r="J13080" t="str">
            <v/>
          </cell>
          <cell r="K13080" t="str">
            <v>PD</v>
          </cell>
          <cell r="L13080" t="str">
            <v>3015</v>
          </cell>
          <cell r="M13080" t="str">
            <v>V</v>
          </cell>
          <cell r="N13080">
            <v>60955</v>
          </cell>
        </row>
        <row r="13081">
          <cell r="A13081" t="str">
            <v>RM-YAM-PLT-00-0007</v>
          </cell>
          <cell r="B13081" t="str">
            <v>CINT</v>
          </cell>
          <cell r="C13081" t="str">
            <v/>
          </cell>
          <cell r="D13081" t="str">
            <v>SPCC-SD 0.7 X 258 X 2225</v>
          </cell>
          <cell r="E13081">
            <v>44926</v>
          </cell>
          <cell r="F13081" t="str">
            <v>ROF</v>
          </cell>
          <cell r="G13081" t="str">
            <v>CI_PLAT</v>
          </cell>
          <cell r="H13081" t="str">
            <v>PC</v>
          </cell>
          <cell r="I13081" t="str">
            <v>CPR</v>
          </cell>
          <cell r="J13081" t="str">
            <v/>
          </cell>
          <cell r="K13081" t="str">
            <v>PD</v>
          </cell>
          <cell r="L13081" t="str">
            <v>3015</v>
          </cell>
          <cell r="M13081" t="str">
            <v>V</v>
          </cell>
          <cell r="N13081">
            <v>63088</v>
          </cell>
        </row>
        <row r="13082">
          <cell r="A13082" t="str">
            <v>RM-YAM-PLT-00-0008</v>
          </cell>
          <cell r="B13082" t="str">
            <v>CINT</v>
          </cell>
          <cell r="C13082" t="str">
            <v/>
          </cell>
          <cell r="D13082" t="str">
            <v>SPCC-SD 0.7 X 457 X 480</v>
          </cell>
          <cell r="E13082">
            <v>45300</v>
          </cell>
          <cell r="F13082" t="str">
            <v>ROF</v>
          </cell>
          <cell r="G13082" t="str">
            <v>CI_PLAT</v>
          </cell>
          <cell r="H13082" t="str">
            <v>PC</v>
          </cell>
          <cell r="I13082" t="str">
            <v>CPR</v>
          </cell>
          <cell r="J13082" t="str">
            <v/>
          </cell>
          <cell r="K13082" t="str">
            <v>PD</v>
          </cell>
          <cell r="L13082" t="str">
            <v>3015</v>
          </cell>
          <cell r="M13082" t="str">
            <v>V</v>
          </cell>
          <cell r="N13082">
            <v>20031</v>
          </cell>
        </row>
        <row r="13083">
          <cell r="A13083" t="str">
            <v>RM-YAM-PLT-00-0009</v>
          </cell>
          <cell r="B13083" t="str">
            <v>CINT</v>
          </cell>
          <cell r="C13083" t="str">
            <v/>
          </cell>
          <cell r="D13083" t="str">
            <v>SPCC-SD 1.2 X 1219 X 2438</v>
          </cell>
          <cell r="E13083">
            <v>45232</v>
          </cell>
          <cell r="F13083" t="str">
            <v>ROF</v>
          </cell>
          <cell r="G13083" t="str">
            <v>CI_PLAT</v>
          </cell>
          <cell r="H13083" t="str">
            <v>PC</v>
          </cell>
          <cell r="I13083" t="str">
            <v>CPR</v>
          </cell>
          <cell r="J13083" t="str">
            <v/>
          </cell>
          <cell r="K13083" t="str">
            <v>PD</v>
          </cell>
          <cell r="L13083" t="str">
            <v>3015</v>
          </cell>
          <cell r="M13083" t="str">
            <v>V</v>
          </cell>
          <cell r="N13083">
            <v>450231</v>
          </cell>
        </row>
        <row r="13084">
          <cell r="A13084" t="str">
            <v>RM-YAM-PLT-00-0010</v>
          </cell>
          <cell r="B13084" t="str">
            <v>CINT</v>
          </cell>
          <cell r="C13084" t="str">
            <v/>
          </cell>
          <cell r="D13084" t="str">
            <v>SPCC-SD 2,3 X 104 X 1219</v>
          </cell>
          <cell r="E13084">
            <v>44926</v>
          </cell>
          <cell r="F13084" t="str">
            <v>ROF</v>
          </cell>
          <cell r="G13084" t="str">
            <v>CI_PLAT</v>
          </cell>
          <cell r="H13084" t="str">
            <v>PC</v>
          </cell>
          <cell r="I13084" t="str">
            <v>CPR</v>
          </cell>
          <cell r="J13084" t="str">
            <v/>
          </cell>
          <cell r="K13084" t="str">
            <v>PD</v>
          </cell>
          <cell r="L13084" t="str">
            <v>3015</v>
          </cell>
          <cell r="M13084" t="str">
            <v>V</v>
          </cell>
          <cell r="N13084">
            <v>44208</v>
          </cell>
        </row>
        <row r="13085">
          <cell r="A13085" t="str">
            <v>RM-YAM-PLT-00-0011</v>
          </cell>
          <cell r="B13085" t="str">
            <v>CINT</v>
          </cell>
          <cell r="C13085" t="str">
            <v/>
          </cell>
          <cell r="D13085" t="str">
            <v>SPCC-SD 2,3 X 198 X 1219</v>
          </cell>
          <cell r="E13085">
            <v>45232</v>
          </cell>
          <cell r="F13085" t="str">
            <v>ROF</v>
          </cell>
          <cell r="G13085" t="str">
            <v>CI_PLAT</v>
          </cell>
          <cell r="H13085" t="str">
            <v>PC</v>
          </cell>
          <cell r="I13085" t="str">
            <v>CPR</v>
          </cell>
          <cell r="J13085" t="str">
            <v/>
          </cell>
          <cell r="K13085" t="str">
            <v>PD</v>
          </cell>
          <cell r="L13085" t="str">
            <v>3015</v>
          </cell>
          <cell r="M13085" t="str">
            <v>V</v>
          </cell>
          <cell r="N13085">
            <v>78740</v>
          </cell>
        </row>
        <row r="13086">
          <cell r="A13086" t="str">
            <v>RM-YAM-PLT-00-0012</v>
          </cell>
          <cell r="B13086" t="str">
            <v>CINT</v>
          </cell>
          <cell r="C13086" t="str">
            <v/>
          </cell>
          <cell r="D13086" t="str">
            <v>SPCC-SD 2.3 X 1219 X 2380</v>
          </cell>
          <cell r="E13086">
            <v>44797</v>
          </cell>
          <cell r="F13086" t="str">
            <v>ROF</v>
          </cell>
          <cell r="G13086" t="str">
            <v>CI_PLAT</v>
          </cell>
          <cell r="H13086" t="str">
            <v>PC</v>
          </cell>
          <cell r="I13086" t="str">
            <v>CPR</v>
          </cell>
          <cell r="J13086" t="str">
            <v/>
          </cell>
          <cell r="K13086" t="str">
            <v>PD</v>
          </cell>
          <cell r="L13086" t="str">
            <v>3015</v>
          </cell>
          <cell r="M13086" t="str">
            <v>V</v>
          </cell>
          <cell r="N13086">
            <v>1022744</v>
          </cell>
        </row>
        <row r="13087">
          <cell r="A13087" t="str">
            <v>RM-YAM-PLT-00-0013</v>
          </cell>
          <cell r="B13087" t="str">
            <v>CINT</v>
          </cell>
          <cell r="C13087" t="str">
            <v/>
          </cell>
          <cell r="D13087" t="str">
            <v>SPCC-SD 2.3 X 1219 X 2438</v>
          </cell>
          <cell r="E13087">
            <v>45300</v>
          </cell>
          <cell r="F13087" t="str">
            <v>ROF</v>
          </cell>
          <cell r="G13087" t="str">
            <v>CI_PLAT</v>
          </cell>
          <cell r="H13087" t="str">
            <v>PC</v>
          </cell>
          <cell r="I13087" t="str">
            <v>CPR</v>
          </cell>
          <cell r="J13087" t="str">
            <v/>
          </cell>
          <cell r="K13087" t="str">
            <v>PD</v>
          </cell>
          <cell r="L13087" t="str">
            <v>3015</v>
          </cell>
          <cell r="M13087" t="str">
            <v>V</v>
          </cell>
          <cell r="N13087">
            <v>886713</v>
          </cell>
        </row>
        <row r="13088">
          <cell r="A13088" t="str">
            <v>RM-YAM-PLT-00-0014</v>
          </cell>
          <cell r="B13088" t="str">
            <v>CINT</v>
          </cell>
          <cell r="C13088" t="str">
            <v/>
          </cell>
          <cell r="D13088" t="str">
            <v>SPCC-SD PLATE 0.7 X 100 X 1219</v>
          </cell>
          <cell r="E13088">
            <v>44797</v>
          </cell>
          <cell r="F13088" t="str">
            <v>ROF</v>
          </cell>
          <cell r="G13088" t="str">
            <v>CI_PLAT</v>
          </cell>
          <cell r="H13088" t="str">
            <v>PC</v>
          </cell>
          <cell r="I13088" t="str">
            <v>CPR</v>
          </cell>
          <cell r="J13088" t="str">
            <v/>
          </cell>
          <cell r="K13088" t="str">
            <v>PD</v>
          </cell>
          <cell r="L13088" t="str">
            <v>3015</v>
          </cell>
          <cell r="M13088" t="str">
            <v>V</v>
          </cell>
          <cell r="N13088">
            <v>11466</v>
          </cell>
        </row>
        <row r="13089">
          <cell r="A13089" t="str">
            <v>RM-YAM-PLT-00-0015</v>
          </cell>
          <cell r="B13089" t="str">
            <v>CINT</v>
          </cell>
          <cell r="C13089" t="str">
            <v/>
          </cell>
          <cell r="D13089" t="str">
            <v>SPCC-SD PLATE 1.6 X 150 X 1219</v>
          </cell>
          <cell r="E13089">
            <v>44797</v>
          </cell>
          <cell r="F13089" t="str">
            <v>ROF</v>
          </cell>
          <cell r="G13089" t="str">
            <v>CI_PLAT</v>
          </cell>
          <cell r="H13089" t="str">
            <v>PC</v>
          </cell>
          <cell r="I13089" t="str">
            <v>CPR</v>
          </cell>
          <cell r="J13089" t="str">
            <v/>
          </cell>
          <cell r="K13089" t="str">
            <v>PD</v>
          </cell>
          <cell r="L13089" t="str">
            <v>3015</v>
          </cell>
          <cell r="M13089" t="str">
            <v>V</v>
          </cell>
          <cell r="N13089">
            <v>39311</v>
          </cell>
        </row>
        <row r="13090">
          <cell r="A13090" t="str">
            <v>RM-YAM-PLT-00-0016</v>
          </cell>
          <cell r="B13090" t="str">
            <v>CINT</v>
          </cell>
          <cell r="C13090" t="str">
            <v/>
          </cell>
          <cell r="D13090" t="str">
            <v>SPCC-SD PLATE 2.3 X 100 X 1219</v>
          </cell>
          <cell r="E13090">
            <v>44797</v>
          </cell>
          <cell r="F13090" t="str">
            <v>ROF</v>
          </cell>
          <cell r="G13090" t="str">
            <v>CI_PLAT</v>
          </cell>
          <cell r="H13090" t="str">
            <v>PC</v>
          </cell>
          <cell r="I13090" t="str">
            <v>CPR</v>
          </cell>
          <cell r="J13090" t="str">
            <v/>
          </cell>
          <cell r="K13090" t="str">
            <v>PD</v>
          </cell>
          <cell r="L13090" t="str">
            <v>3015</v>
          </cell>
          <cell r="M13090" t="str">
            <v>V</v>
          </cell>
          <cell r="N13090">
            <v>44018</v>
          </cell>
        </row>
        <row r="13091">
          <cell r="A13091" t="str">
            <v>RM-YAM-PLT-00-0017</v>
          </cell>
          <cell r="B13091" t="str">
            <v>CINT</v>
          </cell>
          <cell r="C13091" t="str">
            <v/>
          </cell>
          <cell r="D13091" t="str">
            <v>SPCC-SD PLATE 2.3 X 116 X 1219</v>
          </cell>
          <cell r="E13091">
            <v>44797</v>
          </cell>
          <cell r="F13091" t="str">
            <v>ROF</v>
          </cell>
          <cell r="G13091" t="str">
            <v>CI_PLAT</v>
          </cell>
          <cell r="H13091" t="str">
            <v>PC</v>
          </cell>
          <cell r="I13091" t="str">
            <v>CPR</v>
          </cell>
          <cell r="J13091" t="str">
            <v/>
          </cell>
          <cell r="K13091" t="str">
            <v>PD</v>
          </cell>
          <cell r="L13091" t="str">
            <v>3015</v>
          </cell>
          <cell r="M13091" t="str">
            <v>V</v>
          </cell>
          <cell r="N13091">
            <v>51061</v>
          </cell>
        </row>
        <row r="13092">
          <cell r="A13092" t="str">
            <v>RM-YAM-PLT-SC-0001</v>
          </cell>
          <cell r="B13092" t="str">
            <v>CINT</v>
          </cell>
          <cell r="C13092" t="str">
            <v/>
          </cell>
          <cell r="D13092" t="str">
            <v>BACK REST YAMATO EMBOSS UNPAK</v>
          </cell>
          <cell r="E13092">
            <v>0</v>
          </cell>
          <cell r="F13092" t="str">
            <v>ROF</v>
          </cell>
          <cell r="G13092" t="str">
            <v>CI_PLAT</v>
          </cell>
          <cell r="H13092" t="str">
            <v>PC</v>
          </cell>
          <cell r="I13092" t="str">
            <v>CPR</v>
          </cell>
          <cell r="J13092" t="str">
            <v/>
          </cell>
          <cell r="K13092" t="str">
            <v>PD</v>
          </cell>
          <cell r="L13092" t="str">
            <v>3015</v>
          </cell>
          <cell r="M13092" t="str">
            <v>V</v>
          </cell>
          <cell r="N13092">
            <v>6000</v>
          </cell>
        </row>
        <row r="13093">
          <cell r="A13093" t="str">
            <v>RM-YAM-PLT-SC-0002</v>
          </cell>
          <cell r="B13093" t="str">
            <v>CINT</v>
          </cell>
          <cell r="C13093" t="str">
            <v/>
          </cell>
          <cell r="D13093" t="str">
            <v>BACK REST YAMATO EMBOSS UDINUS</v>
          </cell>
          <cell r="E13093">
            <v>0</v>
          </cell>
          <cell r="F13093" t="str">
            <v>ROF</v>
          </cell>
          <cell r="G13093" t="str">
            <v>CI_PLAT</v>
          </cell>
          <cell r="H13093" t="str">
            <v>PC</v>
          </cell>
          <cell r="I13093" t="str">
            <v>CPR</v>
          </cell>
          <cell r="J13093" t="str">
            <v/>
          </cell>
          <cell r="K13093" t="str">
            <v>PD</v>
          </cell>
          <cell r="L13093" t="str">
            <v>3015</v>
          </cell>
          <cell r="M13093" t="str">
            <v>V</v>
          </cell>
          <cell r="N13093">
            <v>8832</v>
          </cell>
        </row>
        <row r="13094">
          <cell r="A13094" t="str">
            <v>RM-YAM-TRX-00-0018</v>
          </cell>
          <cell r="B13094" t="str">
            <v>CINT</v>
          </cell>
          <cell r="C13094" t="str">
            <v/>
          </cell>
          <cell r="D13094" t="str">
            <v>MEMO TABLE HITAM YAMATO</v>
          </cell>
          <cell r="E13094">
            <v>44802</v>
          </cell>
          <cell r="F13094" t="str">
            <v>ROF</v>
          </cell>
          <cell r="G13094" t="str">
            <v>CI_BOARD</v>
          </cell>
          <cell r="H13094" t="str">
            <v>PC</v>
          </cell>
          <cell r="I13094" t="str">
            <v>CPR</v>
          </cell>
          <cell r="J13094" t="str">
            <v/>
          </cell>
          <cell r="K13094" t="str">
            <v>PD</v>
          </cell>
          <cell r="L13094" t="str">
            <v>3015</v>
          </cell>
          <cell r="M13094" t="str">
            <v>V</v>
          </cell>
          <cell r="N13094">
            <v>26100</v>
          </cell>
        </row>
        <row r="13095">
          <cell r="A13095" t="str">
            <v>RM-YAM-TRX-00-0019</v>
          </cell>
          <cell r="B13095" t="str">
            <v>CINT</v>
          </cell>
          <cell r="C13095" t="str">
            <v/>
          </cell>
          <cell r="D13095" t="str">
            <v>MEMO TABLE PUTIH YAMATO KIRI</v>
          </cell>
          <cell r="E13095">
            <v>44867</v>
          </cell>
          <cell r="F13095" t="str">
            <v>ROF</v>
          </cell>
          <cell r="G13095" t="str">
            <v>CI_BOARD</v>
          </cell>
          <cell r="H13095" t="str">
            <v>PC</v>
          </cell>
          <cell r="I13095" t="str">
            <v>CPR</v>
          </cell>
          <cell r="J13095" t="str">
            <v/>
          </cell>
          <cell r="K13095" t="str">
            <v>PD</v>
          </cell>
          <cell r="L13095" t="str">
            <v>3015</v>
          </cell>
          <cell r="M13095" t="str">
            <v>V</v>
          </cell>
          <cell r="N13095">
            <v>22000</v>
          </cell>
        </row>
        <row r="13096">
          <cell r="A13096" t="str">
            <v>RM-YAM-TRX-00-0020</v>
          </cell>
          <cell r="B13096" t="str">
            <v>CINT</v>
          </cell>
          <cell r="C13096" t="str">
            <v/>
          </cell>
          <cell r="D13096" t="str">
            <v>MEMO TABLE PUTIH YAMATO</v>
          </cell>
          <cell r="E13096">
            <v>44797</v>
          </cell>
          <cell r="F13096" t="str">
            <v>ROF</v>
          </cell>
          <cell r="G13096" t="str">
            <v>CI_BOARD</v>
          </cell>
          <cell r="H13096" t="str">
            <v>PC</v>
          </cell>
          <cell r="I13096" t="str">
            <v>CPR</v>
          </cell>
          <cell r="J13096" t="str">
            <v/>
          </cell>
          <cell r="K13096" t="str">
            <v>PD</v>
          </cell>
          <cell r="L13096" t="str">
            <v>3015</v>
          </cell>
          <cell r="M13096" t="str">
            <v>V</v>
          </cell>
          <cell r="N13096">
            <v>23500</v>
          </cell>
        </row>
        <row r="13097">
          <cell r="A13097" t="str">
            <v>RM-YAM-TRX-00-0021</v>
          </cell>
          <cell r="B13097" t="str">
            <v>CINT</v>
          </cell>
          <cell r="C13097" t="str">
            <v/>
          </cell>
          <cell r="D13097" t="str">
            <v>SEAT BOARD YAMATO + T-NUT MDF</v>
          </cell>
          <cell r="E13097">
            <v>44797</v>
          </cell>
          <cell r="F13097" t="str">
            <v>ROF</v>
          </cell>
          <cell r="G13097" t="str">
            <v>CI_BOARD</v>
          </cell>
          <cell r="H13097" t="str">
            <v>PC</v>
          </cell>
          <cell r="I13097" t="str">
            <v>CPR</v>
          </cell>
          <cell r="J13097" t="str">
            <v/>
          </cell>
          <cell r="K13097" t="str">
            <v>PD</v>
          </cell>
          <cell r="L13097" t="str">
            <v>3015</v>
          </cell>
          <cell r="M13097" t="str">
            <v>V</v>
          </cell>
          <cell r="N13097">
            <v>4300</v>
          </cell>
        </row>
        <row r="13098">
          <cell r="A13098" t="str">
            <v>RM-YAM-TRX-00-0022</v>
          </cell>
          <cell r="B13098" t="str">
            <v>CINT</v>
          </cell>
          <cell r="C13098" t="str">
            <v/>
          </cell>
          <cell r="D13098" t="str">
            <v>SEAT BOARD YAMATO MDF 3MM</v>
          </cell>
          <cell r="E13098">
            <v>45300</v>
          </cell>
          <cell r="F13098" t="str">
            <v>ROF</v>
          </cell>
          <cell r="G13098" t="str">
            <v>CI_BOARD</v>
          </cell>
          <cell r="H13098" t="str">
            <v>PC</v>
          </cell>
          <cell r="I13098" t="str">
            <v>CPR</v>
          </cell>
          <cell r="J13098" t="str">
            <v/>
          </cell>
          <cell r="K13098" t="str">
            <v>PD</v>
          </cell>
          <cell r="L13098" t="str">
            <v>3015</v>
          </cell>
          <cell r="M13098" t="str">
            <v>V</v>
          </cell>
          <cell r="N13098">
            <v>5250</v>
          </cell>
        </row>
        <row r="13099">
          <cell r="A13099" t="str">
            <v>RM-YAM-TRX-00-0023</v>
          </cell>
          <cell r="B13099" t="str">
            <v>CINT</v>
          </cell>
          <cell r="C13099" t="str">
            <v/>
          </cell>
          <cell r="D13099" t="str">
            <v>SEAT BOARD YAMATO 3 MM TANPA T.NUT</v>
          </cell>
          <cell r="E13099">
            <v>44797</v>
          </cell>
          <cell r="F13099" t="str">
            <v>ROF</v>
          </cell>
          <cell r="G13099" t="str">
            <v>CI_BOARD</v>
          </cell>
          <cell r="H13099" t="str">
            <v>PC</v>
          </cell>
          <cell r="I13099" t="str">
            <v>CPR</v>
          </cell>
          <cell r="J13099" t="str">
            <v/>
          </cell>
          <cell r="K13099" t="str">
            <v>PD</v>
          </cell>
          <cell r="L13099" t="str">
            <v>3015</v>
          </cell>
          <cell r="M13099" t="str">
            <v>V</v>
          </cell>
          <cell r="N13099">
            <v>3500</v>
          </cell>
        </row>
        <row r="13100">
          <cell r="A13100" t="str">
            <v>RM-YAM-TRX-00-0024</v>
          </cell>
          <cell r="B13100" t="str">
            <v>CINT</v>
          </cell>
          <cell r="C13100" t="str">
            <v/>
          </cell>
          <cell r="D13100" t="str">
            <v>MEMO TABLE LARGE SIZE PLYWOOD (UNSRI)</v>
          </cell>
          <cell r="E13100">
            <v>45232</v>
          </cell>
          <cell r="F13100" t="str">
            <v>ROF</v>
          </cell>
          <cell r="G13100" t="str">
            <v>CI_BOARD</v>
          </cell>
          <cell r="H13100" t="str">
            <v>PC</v>
          </cell>
          <cell r="I13100" t="str">
            <v>CPR</v>
          </cell>
          <cell r="J13100" t="str">
            <v/>
          </cell>
          <cell r="K13100" t="str">
            <v>PD</v>
          </cell>
          <cell r="L13100" t="str">
            <v>3015</v>
          </cell>
          <cell r="M13100" t="str">
            <v>V</v>
          </cell>
          <cell r="N13100">
            <v>55000</v>
          </cell>
        </row>
        <row r="13101">
          <cell r="A13101" t="str">
            <v>RM-YAM-VIN-GI-0001</v>
          </cell>
          <cell r="B13101" t="str">
            <v>CINT</v>
          </cell>
          <cell r="C13101" t="str">
            <v/>
          </cell>
          <cell r="D13101" t="str">
            <v>SEAT COVER YAMATO BIRU FLORA</v>
          </cell>
          <cell r="E13101">
            <v>44797</v>
          </cell>
          <cell r="F13101" t="str">
            <v>ROF</v>
          </cell>
          <cell r="G13101" t="str">
            <v>CI_KAIN</v>
          </cell>
          <cell r="H13101" t="str">
            <v>PC</v>
          </cell>
          <cell r="I13101" t="str">
            <v>CPR</v>
          </cell>
          <cell r="J13101" t="str">
            <v/>
          </cell>
          <cell r="K13101" t="str">
            <v>PD</v>
          </cell>
          <cell r="L13101" t="str">
            <v>3015</v>
          </cell>
          <cell r="M13101" t="str">
            <v>V</v>
          </cell>
          <cell r="N13101">
            <v>3459</v>
          </cell>
        </row>
        <row r="13102">
          <cell r="A13102" t="str">
            <v>RM-YAM-VIN-GI-0002</v>
          </cell>
          <cell r="B13102" t="str">
            <v>CINT</v>
          </cell>
          <cell r="C13102" t="str">
            <v/>
          </cell>
          <cell r="D13102" t="str">
            <v>SEAT COVER YAMATO BLACK</v>
          </cell>
          <cell r="E13102">
            <v>45232</v>
          </cell>
          <cell r="F13102" t="str">
            <v>ROF</v>
          </cell>
          <cell r="G13102" t="str">
            <v>CI_KAIN</v>
          </cell>
          <cell r="H13102" t="str">
            <v>PC</v>
          </cell>
          <cell r="I13102" t="str">
            <v>CPR</v>
          </cell>
          <cell r="J13102" t="str">
            <v/>
          </cell>
          <cell r="K13102" t="str">
            <v>PD</v>
          </cell>
          <cell r="L13102" t="str">
            <v>3015</v>
          </cell>
          <cell r="M13102" t="str">
            <v>V</v>
          </cell>
          <cell r="N13102">
            <v>3517</v>
          </cell>
        </row>
        <row r="13103">
          <cell r="A13103" t="str">
            <v>RM-YAM-VIN-GI-0003</v>
          </cell>
          <cell r="B13103" t="str">
            <v>CINT</v>
          </cell>
          <cell r="C13103" t="str">
            <v/>
          </cell>
          <cell r="D13103" t="str">
            <v>SEAT COVER YAMATO BLUE</v>
          </cell>
          <cell r="E13103">
            <v>44936</v>
          </cell>
          <cell r="F13103" t="str">
            <v>ROF</v>
          </cell>
          <cell r="G13103" t="str">
            <v>CI_KAIN</v>
          </cell>
          <cell r="H13103" t="str">
            <v>PC</v>
          </cell>
          <cell r="I13103" t="str">
            <v>CPR</v>
          </cell>
          <cell r="J13103" t="str">
            <v/>
          </cell>
          <cell r="K13103" t="str">
            <v>PD</v>
          </cell>
          <cell r="L13103" t="str">
            <v>3015</v>
          </cell>
          <cell r="M13103" t="str">
            <v>V</v>
          </cell>
          <cell r="N13103">
            <v>3426</v>
          </cell>
        </row>
        <row r="13104">
          <cell r="A13104" t="str">
            <v>RM-YAM-VIN-GI-0004</v>
          </cell>
          <cell r="B13104" t="str">
            <v>CINT</v>
          </cell>
          <cell r="C13104" t="str">
            <v/>
          </cell>
          <cell r="D13104" t="str">
            <v>SEAT COVER YAMATO GREEN</v>
          </cell>
          <cell r="E13104">
            <v>44797</v>
          </cell>
          <cell r="F13104" t="str">
            <v>ROF</v>
          </cell>
          <cell r="G13104" t="str">
            <v>CI_KAIN</v>
          </cell>
          <cell r="H13104" t="str">
            <v>PC</v>
          </cell>
          <cell r="I13104" t="str">
            <v>CPR</v>
          </cell>
          <cell r="J13104" t="str">
            <v/>
          </cell>
          <cell r="K13104" t="str">
            <v>PD</v>
          </cell>
          <cell r="L13104" t="str">
            <v>3015</v>
          </cell>
          <cell r="M13104" t="str">
            <v>V</v>
          </cell>
          <cell r="N13104">
            <v>2605</v>
          </cell>
        </row>
        <row r="13105">
          <cell r="A13105" t="str">
            <v>RM-YAM-VIN-GI-0005</v>
          </cell>
          <cell r="B13105" t="str">
            <v>CINT</v>
          </cell>
          <cell r="C13105" t="str">
            <v/>
          </cell>
          <cell r="D13105" t="str">
            <v>SEAT COVER YAMATO RED</v>
          </cell>
          <cell r="E13105">
            <v>44936</v>
          </cell>
          <cell r="F13105" t="str">
            <v>ROF</v>
          </cell>
          <cell r="G13105" t="str">
            <v>CI_KAIN</v>
          </cell>
          <cell r="H13105" t="str">
            <v>PC</v>
          </cell>
          <cell r="I13105" t="str">
            <v>CPR</v>
          </cell>
          <cell r="J13105" t="str">
            <v/>
          </cell>
          <cell r="K13105" t="str">
            <v>PD</v>
          </cell>
          <cell r="L13105" t="str">
            <v>3015</v>
          </cell>
          <cell r="M13105" t="str">
            <v>V</v>
          </cell>
          <cell r="N13105">
            <v>3538</v>
          </cell>
        </row>
        <row r="13106">
          <cell r="A13106" t="str">
            <v>RM-YAM-VIN-GI-0006</v>
          </cell>
          <cell r="B13106" t="str">
            <v>CINT</v>
          </cell>
          <cell r="C13106" t="str">
            <v/>
          </cell>
          <cell r="D13106" t="str">
            <v>VINYL COVER YMT BLUE</v>
          </cell>
          <cell r="E13106">
            <v>44797</v>
          </cell>
          <cell r="F13106" t="str">
            <v>ROF</v>
          </cell>
          <cell r="G13106" t="str">
            <v>CI_KAIN</v>
          </cell>
          <cell r="H13106" t="str">
            <v>M</v>
          </cell>
          <cell r="I13106" t="str">
            <v>CPR</v>
          </cell>
          <cell r="J13106" t="str">
            <v/>
          </cell>
          <cell r="K13106" t="str">
            <v>PD</v>
          </cell>
          <cell r="L13106" t="str">
            <v>3015</v>
          </cell>
          <cell r="M13106" t="str">
            <v>V</v>
          </cell>
          <cell r="N13106">
            <v>15574</v>
          </cell>
        </row>
        <row r="13107">
          <cell r="A13107" t="str">
            <v>RM-YAM-VIN-GI-0007</v>
          </cell>
          <cell r="B13107" t="str">
            <v>CINT</v>
          </cell>
          <cell r="C13107" t="str">
            <v/>
          </cell>
          <cell r="D13107" t="str">
            <v>VINYL COVER YMT GREEN</v>
          </cell>
          <cell r="E13107">
            <v>44797</v>
          </cell>
          <cell r="F13107" t="str">
            <v>ROF</v>
          </cell>
          <cell r="G13107" t="str">
            <v>CI_KAIN</v>
          </cell>
          <cell r="H13107" t="str">
            <v>M</v>
          </cell>
          <cell r="I13107" t="str">
            <v>CPR</v>
          </cell>
          <cell r="J13107" t="str">
            <v/>
          </cell>
          <cell r="K13107" t="str">
            <v>PD</v>
          </cell>
          <cell r="L13107" t="str">
            <v>3015</v>
          </cell>
          <cell r="M13107" t="str">
            <v>V</v>
          </cell>
          <cell r="N13107">
            <v>11840</v>
          </cell>
        </row>
        <row r="13108">
          <cell r="A13108" t="str">
            <v>RM-YAM-VIN-GI-0008</v>
          </cell>
          <cell r="B13108" t="str">
            <v>CINT</v>
          </cell>
          <cell r="C13108" t="str">
            <v/>
          </cell>
          <cell r="D13108" t="str">
            <v>SEAT COVER YAMATO KUNING FLORA</v>
          </cell>
          <cell r="E13108">
            <v>44797</v>
          </cell>
          <cell r="F13108" t="str">
            <v>ROF</v>
          </cell>
          <cell r="G13108" t="str">
            <v>CI_KAIN</v>
          </cell>
          <cell r="H13108" t="str">
            <v>PC</v>
          </cell>
          <cell r="I13108" t="str">
            <v>CPR</v>
          </cell>
          <cell r="J13108" t="str">
            <v/>
          </cell>
          <cell r="K13108" t="str">
            <v>PD</v>
          </cell>
          <cell r="L13108" t="str">
            <v>3015</v>
          </cell>
          <cell r="M13108" t="str">
            <v>V</v>
          </cell>
          <cell r="N13108">
            <v>1548</v>
          </cell>
        </row>
        <row r="13109">
          <cell r="A13109" t="str">
            <v>RM-YAM-VIN-GI-0009</v>
          </cell>
          <cell r="B13109" t="str">
            <v>CINT</v>
          </cell>
          <cell r="C13109" t="str">
            <v/>
          </cell>
          <cell r="D13109" t="str">
            <v>BACK COVER YAMATO HIJAU FLORA</v>
          </cell>
          <cell r="E13109">
            <v>0</v>
          </cell>
          <cell r="F13109" t="str">
            <v>ROF</v>
          </cell>
          <cell r="G13109" t="str">
            <v>CI_KAIN</v>
          </cell>
          <cell r="H13109" t="str">
            <v>PC</v>
          </cell>
          <cell r="I13109" t="str">
            <v>CPR</v>
          </cell>
          <cell r="J13109" t="str">
            <v/>
          </cell>
          <cell r="K13109" t="str">
            <v>PD</v>
          </cell>
          <cell r="L13109" t="str">
            <v>3015</v>
          </cell>
          <cell r="M13109" t="str">
            <v>V</v>
          </cell>
          <cell r="N13109">
            <v>1905</v>
          </cell>
        </row>
        <row r="13110">
          <cell r="A13110" t="str">
            <v>RM-YAM-VIN-GI-0010</v>
          </cell>
          <cell r="B13110" t="str">
            <v>CINT</v>
          </cell>
          <cell r="C13110" t="str">
            <v/>
          </cell>
          <cell r="D13110" t="str">
            <v>BACK COVER YAMATO BROWN PVC</v>
          </cell>
          <cell r="E13110">
            <v>44838</v>
          </cell>
          <cell r="F13110" t="str">
            <v>ROF</v>
          </cell>
          <cell r="G13110" t="str">
            <v>CI_KAIN</v>
          </cell>
          <cell r="H13110" t="str">
            <v>PC</v>
          </cell>
          <cell r="I13110" t="str">
            <v>CPR</v>
          </cell>
          <cell r="J13110" t="str">
            <v/>
          </cell>
          <cell r="K13110" t="str">
            <v>PD</v>
          </cell>
          <cell r="L13110" t="str">
            <v>3015</v>
          </cell>
          <cell r="M13110" t="str">
            <v>V</v>
          </cell>
          <cell r="N13110">
            <v>934</v>
          </cell>
        </row>
        <row r="13111">
          <cell r="A13111" t="str">
            <v>RM-YAM-VIN-GI-0011</v>
          </cell>
          <cell r="B13111" t="str">
            <v>CINT</v>
          </cell>
          <cell r="C13111" t="str">
            <v/>
          </cell>
          <cell r="D13111" t="str">
            <v>SEAT COVER YAMATO RED N3</v>
          </cell>
          <cell r="E13111">
            <v>0</v>
          </cell>
          <cell r="F13111" t="str">
            <v>ROF</v>
          </cell>
          <cell r="G13111" t="str">
            <v>CI_KAIN</v>
          </cell>
          <cell r="H13111" t="str">
            <v>PC</v>
          </cell>
          <cell r="I13111" t="str">
            <v>CPR</v>
          </cell>
          <cell r="J13111" t="str">
            <v/>
          </cell>
          <cell r="K13111" t="str">
            <v>PD</v>
          </cell>
          <cell r="L13111" t="str">
            <v>3015</v>
          </cell>
          <cell r="M13111" t="str">
            <v>V</v>
          </cell>
          <cell r="N13111">
            <v>3500</v>
          </cell>
        </row>
        <row r="13112">
          <cell r="A13112" t="str">
            <v>RM-YAM-VIN-GI-0012</v>
          </cell>
          <cell r="B13112" t="str">
            <v>CINT</v>
          </cell>
          <cell r="C13112" t="str">
            <v/>
          </cell>
          <cell r="D13112" t="str">
            <v>BACK COVER YAMATO RED N3</v>
          </cell>
          <cell r="E13112">
            <v>0</v>
          </cell>
          <cell r="F13112" t="str">
            <v>ROF</v>
          </cell>
          <cell r="G13112" t="str">
            <v>CI_KAIN</v>
          </cell>
          <cell r="H13112" t="str">
            <v>PC</v>
          </cell>
          <cell r="I13112" t="str">
            <v>CPR</v>
          </cell>
          <cell r="J13112" t="str">
            <v/>
          </cell>
          <cell r="K13112" t="str">
            <v>PD</v>
          </cell>
          <cell r="L13112" t="str">
            <v>3015</v>
          </cell>
          <cell r="M13112" t="str">
            <v>V</v>
          </cell>
          <cell r="N13112">
            <v>1700</v>
          </cell>
        </row>
        <row r="13113">
          <cell r="A13113" t="str">
            <v>RM-YAM-VIN-GI-0013</v>
          </cell>
          <cell r="B13113" t="str">
            <v>CINT</v>
          </cell>
          <cell r="C13113" t="str">
            <v/>
          </cell>
          <cell r="D13113" t="str">
            <v>BACK COVER YAMATO PVC DARK GREY</v>
          </cell>
          <cell r="E13113">
            <v>44838</v>
          </cell>
          <cell r="F13113" t="str">
            <v>ROF</v>
          </cell>
          <cell r="G13113" t="str">
            <v>CI_KAIN</v>
          </cell>
          <cell r="H13113" t="str">
            <v>PC</v>
          </cell>
          <cell r="I13113" t="str">
            <v>CPR</v>
          </cell>
          <cell r="J13113" t="str">
            <v/>
          </cell>
          <cell r="K13113" t="str">
            <v>PD</v>
          </cell>
          <cell r="L13113" t="str">
            <v>3015</v>
          </cell>
          <cell r="M13113" t="str">
            <v>V</v>
          </cell>
          <cell r="N13113">
            <v>1700</v>
          </cell>
        </row>
        <row r="13114">
          <cell r="A13114" t="str">
            <v>RM-YAM-VIN-SC-0001</v>
          </cell>
          <cell r="B13114" t="str">
            <v>CINT</v>
          </cell>
          <cell r="C13114" t="str">
            <v/>
          </cell>
          <cell r="D13114" t="str">
            <v>BACK COVER YAMATO I1 SABLON UIN PALEMBAN</v>
          </cell>
          <cell r="E13114">
            <v>0</v>
          </cell>
          <cell r="F13114" t="str">
            <v>ROF</v>
          </cell>
          <cell r="G13114" t="str">
            <v>CI_KAIN</v>
          </cell>
          <cell r="H13114" t="str">
            <v>PC</v>
          </cell>
          <cell r="I13114" t="str">
            <v>CPR</v>
          </cell>
          <cell r="J13114" t="str">
            <v/>
          </cell>
          <cell r="K13114" t="str">
            <v>PD</v>
          </cell>
          <cell r="L13114" t="str">
            <v>3015</v>
          </cell>
          <cell r="M13114" t="str">
            <v>V</v>
          </cell>
          <cell r="N13114">
            <v>6470</v>
          </cell>
        </row>
        <row r="13115">
          <cell r="A13115" t="str">
            <v>RM-YAM-VIN-SC-0002</v>
          </cell>
          <cell r="B13115" t="str">
            <v>CINT</v>
          </cell>
          <cell r="C13115" t="str">
            <v/>
          </cell>
          <cell r="D13115" t="str">
            <v>BACK COVER YAMATO BLACK SABLON UNSRI</v>
          </cell>
          <cell r="E13115">
            <v>45232</v>
          </cell>
          <cell r="F13115" t="str">
            <v>ROF</v>
          </cell>
          <cell r="G13115" t="str">
            <v>CI_KAIN</v>
          </cell>
          <cell r="H13115" t="str">
            <v>PC</v>
          </cell>
          <cell r="I13115" t="str">
            <v>CPR</v>
          </cell>
          <cell r="J13115" t="str">
            <v/>
          </cell>
          <cell r="K13115" t="str">
            <v>PD</v>
          </cell>
          <cell r="L13115" t="str">
            <v>3015</v>
          </cell>
          <cell r="M13115" t="str">
            <v>V</v>
          </cell>
          <cell r="N13115">
            <v>7708</v>
          </cell>
        </row>
        <row r="13116">
          <cell r="A13116" t="str">
            <v>RM-YAS-ACC-00-0001</v>
          </cell>
          <cell r="B13116" t="str">
            <v>CINT</v>
          </cell>
          <cell r="C13116" t="str">
            <v/>
          </cell>
          <cell r="D13116" t="str">
            <v>ACCESSORIES BACK CUSHION YASUKA SL</v>
          </cell>
          <cell r="E13116">
            <v>44838</v>
          </cell>
          <cell r="F13116" t="str">
            <v>ROF</v>
          </cell>
          <cell r="G13116" t="str">
            <v>CI_OTH</v>
          </cell>
          <cell r="H13116" t="str">
            <v>PC</v>
          </cell>
          <cell r="I13116" t="str">
            <v>CPR</v>
          </cell>
          <cell r="J13116" t="str">
            <v/>
          </cell>
          <cell r="K13116" t="str">
            <v>PD</v>
          </cell>
          <cell r="L13116" t="str">
            <v>3015</v>
          </cell>
          <cell r="M13116" t="str">
            <v>V</v>
          </cell>
          <cell r="N13116">
            <v>0</v>
          </cell>
        </row>
        <row r="13117">
          <cell r="A13117" t="str">
            <v>RM-YAS-ACC-00-0002</v>
          </cell>
          <cell r="B13117" t="str">
            <v>CINT</v>
          </cell>
          <cell r="C13117" t="str">
            <v/>
          </cell>
          <cell r="D13117" t="str">
            <v>ACCESSORIES SEAT CUSHION YASUKA SL</v>
          </cell>
          <cell r="E13117">
            <v>44838</v>
          </cell>
          <cell r="F13117" t="str">
            <v>ROF</v>
          </cell>
          <cell r="G13117" t="str">
            <v>CI_OTH</v>
          </cell>
          <cell r="H13117" t="str">
            <v>PC</v>
          </cell>
          <cell r="I13117" t="str">
            <v>CPR</v>
          </cell>
          <cell r="J13117" t="str">
            <v/>
          </cell>
          <cell r="K13117" t="str">
            <v>PD</v>
          </cell>
          <cell r="L13117" t="str">
            <v>3015</v>
          </cell>
          <cell r="M13117" t="str">
            <v>V</v>
          </cell>
          <cell r="N13117">
            <v>0</v>
          </cell>
        </row>
        <row r="13118">
          <cell r="A13118" t="str">
            <v>RM-YAS-ACC-00-0003</v>
          </cell>
          <cell r="B13118" t="str">
            <v>CINT</v>
          </cell>
          <cell r="C13118" t="str">
            <v/>
          </cell>
          <cell r="D13118" t="str">
            <v>ACCESSORIES YASUKA SL</v>
          </cell>
          <cell r="E13118">
            <v>44804</v>
          </cell>
          <cell r="F13118" t="str">
            <v>ROF</v>
          </cell>
          <cell r="G13118" t="str">
            <v>CI_OTH</v>
          </cell>
          <cell r="H13118" t="str">
            <v>PC</v>
          </cell>
          <cell r="I13118" t="str">
            <v>CPR</v>
          </cell>
          <cell r="J13118" t="str">
            <v/>
          </cell>
          <cell r="K13118" t="str">
            <v>PD</v>
          </cell>
          <cell r="L13118" t="str">
            <v>3015</v>
          </cell>
          <cell r="M13118" t="str">
            <v>V</v>
          </cell>
          <cell r="N13118">
            <v>0</v>
          </cell>
        </row>
        <row r="13119">
          <cell r="A13119" t="str">
            <v>RM-YAS-DUS-00-0004</v>
          </cell>
          <cell r="B13119" t="str">
            <v>CINT</v>
          </cell>
          <cell r="C13119" t="str">
            <v/>
          </cell>
          <cell r="D13119" t="str">
            <v>PACK CASE YASUKA SL</v>
          </cell>
          <cell r="E13119">
            <v>44804</v>
          </cell>
          <cell r="F13119" t="str">
            <v>ROF</v>
          </cell>
          <cell r="G13119" t="str">
            <v>CI_DUS</v>
          </cell>
          <cell r="H13119" t="str">
            <v>PC</v>
          </cell>
          <cell r="I13119" t="str">
            <v>CPR</v>
          </cell>
          <cell r="J13119" t="str">
            <v/>
          </cell>
          <cell r="K13119" t="str">
            <v>PD</v>
          </cell>
          <cell r="L13119" t="str">
            <v>3015</v>
          </cell>
          <cell r="M13119" t="str">
            <v>V</v>
          </cell>
          <cell r="N13119">
            <v>24511</v>
          </cell>
        </row>
        <row r="13120">
          <cell r="A13120" t="str">
            <v>RM-YAS-DUS-00-0005</v>
          </cell>
          <cell r="B13120" t="str">
            <v>CINT</v>
          </cell>
          <cell r="C13120" t="str">
            <v/>
          </cell>
          <cell r="D13120" t="str">
            <v>PACK CASE YASUKA SL INDEX</v>
          </cell>
          <cell r="E13120">
            <v>44797</v>
          </cell>
          <cell r="F13120" t="str">
            <v>ROF</v>
          </cell>
          <cell r="G13120" t="str">
            <v>CI_DUS</v>
          </cell>
          <cell r="H13120" t="str">
            <v>PC</v>
          </cell>
          <cell r="I13120" t="str">
            <v>CPR</v>
          </cell>
          <cell r="J13120" t="str">
            <v/>
          </cell>
          <cell r="K13120" t="str">
            <v>PD</v>
          </cell>
          <cell r="L13120" t="str">
            <v>3015</v>
          </cell>
          <cell r="M13120" t="str">
            <v>V</v>
          </cell>
          <cell r="N13120">
            <v>17010</v>
          </cell>
        </row>
        <row r="13121">
          <cell r="A13121" t="str">
            <v>RM-YAS-DUS-00-0006</v>
          </cell>
          <cell r="B13121" t="str">
            <v>CINT</v>
          </cell>
          <cell r="C13121" t="str">
            <v/>
          </cell>
          <cell r="D13121" t="str">
            <v>PACK CASE YASUKA SL PLUS</v>
          </cell>
          <cell r="E13121">
            <v>44797</v>
          </cell>
          <cell r="F13121" t="str">
            <v>ROF</v>
          </cell>
          <cell r="G13121" t="str">
            <v>CI_DUS</v>
          </cell>
          <cell r="H13121" t="str">
            <v>PC</v>
          </cell>
          <cell r="I13121" t="str">
            <v>CPR</v>
          </cell>
          <cell r="J13121" t="str">
            <v/>
          </cell>
          <cell r="K13121" t="str">
            <v>PD</v>
          </cell>
          <cell r="L13121" t="str">
            <v>3015</v>
          </cell>
          <cell r="M13121" t="str">
            <v>V</v>
          </cell>
          <cell r="N13121">
            <v>10500</v>
          </cell>
        </row>
        <row r="13122">
          <cell r="A13122" t="str">
            <v>RM-YAS-DUS-00-0007</v>
          </cell>
          <cell r="B13122" t="str">
            <v>CINT</v>
          </cell>
          <cell r="C13122" t="str">
            <v/>
          </cell>
          <cell r="D13122" t="str">
            <v>PACK CASE YASUKA SLIDING(GN)</v>
          </cell>
          <cell r="E13122">
            <v>44797</v>
          </cell>
          <cell r="F13122" t="str">
            <v>ROF</v>
          </cell>
          <cell r="G13122" t="str">
            <v>CI_DUS</v>
          </cell>
          <cell r="H13122" t="str">
            <v>PC</v>
          </cell>
          <cell r="I13122" t="str">
            <v>CPR</v>
          </cell>
          <cell r="J13122" t="str">
            <v/>
          </cell>
          <cell r="K13122" t="str">
            <v>PD</v>
          </cell>
          <cell r="L13122" t="str">
            <v>3015</v>
          </cell>
          <cell r="M13122" t="str">
            <v>V</v>
          </cell>
          <cell r="N13122">
            <v>17010</v>
          </cell>
        </row>
        <row r="13123">
          <cell r="A13123" t="str">
            <v>RM-YAS-DUS-00-0008</v>
          </cell>
          <cell r="B13123" t="str">
            <v>CINT</v>
          </cell>
          <cell r="C13123" t="str">
            <v/>
          </cell>
          <cell r="D13123" t="str">
            <v>PACK CASE YASUKA SLINDING(BK)</v>
          </cell>
          <cell r="E13123">
            <v>44797</v>
          </cell>
          <cell r="F13123" t="str">
            <v>ROF</v>
          </cell>
          <cell r="G13123" t="str">
            <v>CI_DUS</v>
          </cell>
          <cell r="H13123" t="str">
            <v>PC</v>
          </cell>
          <cell r="I13123" t="str">
            <v>CPR</v>
          </cell>
          <cell r="J13123" t="str">
            <v/>
          </cell>
          <cell r="K13123" t="str">
            <v>PD</v>
          </cell>
          <cell r="L13123" t="str">
            <v>3015</v>
          </cell>
          <cell r="M13123" t="str">
            <v>V</v>
          </cell>
          <cell r="N13123">
            <v>17010</v>
          </cell>
        </row>
        <row r="13124">
          <cell r="A13124" t="str">
            <v>RM-YAS-FAB-GI-0001</v>
          </cell>
          <cell r="B13124" t="str">
            <v>CINT</v>
          </cell>
          <cell r="C13124" t="str">
            <v/>
          </cell>
          <cell r="D13124" t="str">
            <v>BACK COVER YASUKA RED</v>
          </cell>
          <cell r="E13124">
            <v>44797</v>
          </cell>
          <cell r="F13124" t="str">
            <v>ROF</v>
          </cell>
          <cell r="G13124" t="str">
            <v>CI_KAIN</v>
          </cell>
          <cell r="H13124" t="str">
            <v>PC</v>
          </cell>
          <cell r="I13124" t="str">
            <v>CPR</v>
          </cell>
          <cell r="J13124" t="str">
            <v/>
          </cell>
          <cell r="K13124" t="str">
            <v>PD</v>
          </cell>
          <cell r="L13124" t="str">
            <v>3015</v>
          </cell>
          <cell r="M13124" t="str">
            <v>V</v>
          </cell>
          <cell r="N13124">
            <v>1548</v>
          </cell>
        </row>
        <row r="13125">
          <cell r="A13125" t="str">
            <v>RM-YAS-FAB-GI-0002</v>
          </cell>
          <cell r="B13125" t="str">
            <v>CINT</v>
          </cell>
          <cell r="C13125" t="str">
            <v/>
          </cell>
          <cell r="D13125" t="str">
            <v>BACK COVER YASUKA SL O4</v>
          </cell>
          <cell r="E13125">
            <v>44797</v>
          </cell>
          <cell r="F13125" t="str">
            <v>ROF</v>
          </cell>
          <cell r="G13125" t="str">
            <v>CI_KAIN</v>
          </cell>
          <cell r="H13125" t="str">
            <v>PC</v>
          </cell>
          <cell r="I13125" t="str">
            <v>CPR</v>
          </cell>
          <cell r="J13125" t="str">
            <v/>
          </cell>
          <cell r="K13125" t="str">
            <v>PD</v>
          </cell>
          <cell r="L13125" t="str">
            <v>3015</v>
          </cell>
          <cell r="M13125" t="str">
            <v>V</v>
          </cell>
          <cell r="N13125">
            <v>1548</v>
          </cell>
        </row>
        <row r="13126">
          <cell r="A13126" t="str">
            <v>RM-YAS-FAB-GI-0003</v>
          </cell>
          <cell r="B13126" t="str">
            <v>CINT</v>
          </cell>
          <cell r="C13126" t="str">
            <v/>
          </cell>
          <cell r="D13126" t="str">
            <v>SEAT COVER YASUKA SL O4</v>
          </cell>
          <cell r="E13126">
            <v>44797</v>
          </cell>
          <cell r="F13126" t="str">
            <v>ROF</v>
          </cell>
          <cell r="G13126" t="str">
            <v>CI_KAIN</v>
          </cell>
          <cell r="H13126" t="str">
            <v>PC</v>
          </cell>
          <cell r="I13126" t="str">
            <v>CPR</v>
          </cell>
          <cell r="J13126" t="str">
            <v/>
          </cell>
          <cell r="K13126" t="str">
            <v>PD</v>
          </cell>
          <cell r="L13126" t="str">
            <v>3015</v>
          </cell>
          <cell r="M13126" t="str">
            <v>V</v>
          </cell>
          <cell r="N13126">
            <v>3096</v>
          </cell>
        </row>
        <row r="13127">
          <cell r="A13127" t="str">
            <v>RM-YAS-FAB-GI-0004</v>
          </cell>
          <cell r="B13127" t="str">
            <v>CINT</v>
          </cell>
          <cell r="C13127" t="str">
            <v/>
          </cell>
          <cell r="D13127" t="str">
            <v>BACK COVER YASUKA BLACK</v>
          </cell>
          <cell r="E13127">
            <v>44797</v>
          </cell>
          <cell r="F13127" t="str">
            <v>ROF</v>
          </cell>
          <cell r="G13127" t="str">
            <v>CI_KAIN</v>
          </cell>
          <cell r="H13127" t="str">
            <v>PC</v>
          </cell>
          <cell r="I13127" t="str">
            <v>CPR</v>
          </cell>
          <cell r="J13127" t="str">
            <v/>
          </cell>
          <cell r="K13127" t="str">
            <v>PD</v>
          </cell>
          <cell r="L13127" t="str">
            <v>3015</v>
          </cell>
          <cell r="M13127" t="str">
            <v>V</v>
          </cell>
          <cell r="N13127">
            <v>1331</v>
          </cell>
        </row>
        <row r="13128">
          <cell r="A13128" t="str">
            <v>RM-YAS-FAB-GI-0005</v>
          </cell>
          <cell r="B13128" t="str">
            <v>CINT</v>
          </cell>
          <cell r="C13128" t="str">
            <v/>
          </cell>
          <cell r="D13128" t="str">
            <v>BACK COVER YASUKA BLUE</v>
          </cell>
          <cell r="E13128">
            <v>44797</v>
          </cell>
          <cell r="F13128" t="str">
            <v>ROF</v>
          </cell>
          <cell r="G13128" t="str">
            <v>CI_KAIN</v>
          </cell>
          <cell r="H13128" t="str">
            <v>PC</v>
          </cell>
          <cell r="I13128" t="str">
            <v>CPR</v>
          </cell>
          <cell r="J13128" t="str">
            <v/>
          </cell>
          <cell r="K13128" t="str">
            <v>PD</v>
          </cell>
          <cell r="L13128" t="str">
            <v>3015</v>
          </cell>
          <cell r="M13128" t="str">
            <v>V</v>
          </cell>
          <cell r="N13128">
            <v>1548</v>
          </cell>
        </row>
        <row r="13129">
          <cell r="A13129" t="str">
            <v>RM-YAS-FAB-GI-0006</v>
          </cell>
          <cell r="B13129" t="str">
            <v>CINT</v>
          </cell>
          <cell r="C13129" t="str">
            <v/>
          </cell>
          <cell r="D13129" t="str">
            <v>BACK COVER YASUKA GREEN</v>
          </cell>
          <cell r="E13129">
            <v>44797</v>
          </cell>
          <cell r="F13129" t="str">
            <v>ROF</v>
          </cell>
          <cell r="G13129" t="str">
            <v>CI_KAIN</v>
          </cell>
          <cell r="H13129" t="str">
            <v>PC</v>
          </cell>
          <cell r="I13129" t="str">
            <v>CPR</v>
          </cell>
          <cell r="J13129" t="str">
            <v/>
          </cell>
          <cell r="K13129" t="str">
            <v>PD</v>
          </cell>
          <cell r="L13129" t="str">
            <v>3015</v>
          </cell>
          <cell r="M13129" t="str">
            <v>V</v>
          </cell>
          <cell r="N13129">
            <v>1548</v>
          </cell>
        </row>
        <row r="13130">
          <cell r="A13130" t="str">
            <v>RM-YAS-FAB-GI-0007</v>
          </cell>
          <cell r="B13130" t="str">
            <v>CINT</v>
          </cell>
          <cell r="C13130" t="str">
            <v/>
          </cell>
          <cell r="D13130" t="str">
            <v>BACK COVER YASUKA GREEN I6</v>
          </cell>
          <cell r="E13130">
            <v>44797</v>
          </cell>
          <cell r="F13130" t="str">
            <v>ROF</v>
          </cell>
          <cell r="G13130" t="str">
            <v>CI_KAIN</v>
          </cell>
          <cell r="H13130" t="str">
            <v>PC</v>
          </cell>
          <cell r="I13130" t="str">
            <v>CPR</v>
          </cell>
          <cell r="J13130" t="str">
            <v/>
          </cell>
          <cell r="K13130" t="str">
            <v>PD</v>
          </cell>
          <cell r="L13130" t="str">
            <v>3015</v>
          </cell>
          <cell r="M13130" t="str">
            <v>V</v>
          </cell>
          <cell r="N13130">
            <v>1548</v>
          </cell>
        </row>
        <row r="13131">
          <cell r="A13131" t="str">
            <v>RM-YAS-FAB-GI-0008</v>
          </cell>
          <cell r="B13131" t="str">
            <v>CINT</v>
          </cell>
          <cell r="C13131" t="str">
            <v/>
          </cell>
          <cell r="D13131" t="str">
            <v>BACK COVER YASUKA RED I3</v>
          </cell>
          <cell r="E13131">
            <v>44797</v>
          </cell>
          <cell r="F13131" t="str">
            <v>ROF</v>
          </cell>
          <cell r="G13131" t="str">
            <v>CI_KAIN</v>
          </cell>
          <cell r="H13131" t="str">
            <v>PC</v>
          </cell>
          <cell r="I13131" t="str">
            <v>CPR</v>
          </cell>
          <cell r="J13131" t="str">
            <v/>
          </cell>
          <cell r="K13131" t="str">
            <v>PD</v>
          </cell>
          <cell r="L13131" t="str">
            <v>3015</v>
          </cell>
          <cell r="M13131" t="str">
            <v>V</v>
          </cell>
          <cell r="N13131">
            <v>1548</v>
          </cell>
        </row>
        <row r="13132">
          <cell r="A13132" t="str">
            <v>RM-YAS-FAS-00-0001</v>
          </cell>
          <cell r="B13132" t="str">
            <v>CINT</v>
          </cell>
          <cell r="C13132" t="str">
            <v/>
          </cell>
          <cell r="D13132" t="str">
            <v>BOLT MS-JMT-0 M5 X 6.5. 1008R. NIKEL</v>
          </cell>
          <cell r="E13132">
            <v>44797</v>
          </cell>
          <cell r="F13132" t="str">
            <v>ROF</v>
          </cell>
          <cell r="G13132" t="str">
            <v>CI_BOLT</v>
          </cell>
          <cell r="H13132" t="str">
            <v>PC</v>
          </cell>
          <cell r="I13132" t="str">
            <v>CPR</v>
          </cell>
          <cell r="J13132" t="str">
            <v/>
          </cell>
          <cell r="K13132" t="str">
            <v>PD</v>
          </cell>
          <cell r="L13132" t="str">
            <v>3015</v>
          </cell>
          <cell r="M13132" t="str">
            <v>V</v>
          </cell>
          <cell r="N13132">
            <v>200</v>
          </cell>
        </row>
        <row r="13133">
          <cell r="A13133" t="str">
            <v>RM-YAS-FAS-00-0002</v>
          </cell>
          <cell r="B13133" t="str">
            <v>CINT</v>
          </cell>
          <cell r="C13133" t="str">
            <v/>
          </cell>
          <cell r="D13133" t="str">
            <v>MAX STAPLESS 1004F</v>
          </cell>
          <cell r="E13133">
            <v>44862</v>
          </cell>
          <cell r="F13133" t="str">
            <v>ROF</v>
          </cell>
          <cell r="G13133" t="str">
            <v>CI_BOLT</v>
          </cell>
          <cell r="H13133" t="str">
            <v>PC</v>
          </cell>
          <cell r="I13133" t="str">
            <v>CPR</v>
          </cell>
          <cell r="J13133" t="str">
            <v/>
          </cell>
          <cell r="K13133" t="str">
            <v>PD</v>
          </cell>
          <cell r="L13133" t="str">
            <v>3015</v>
          </cell>
          <cell r="M13133" t="str">
            <v>V</v>
          </cell>
          <cell r="N13133">
            <v>2</v>
          </cell>
        </row>
        <row r="13134">
          <cell r="A13134" t="str">
            <v>RM-YAS-FAS-00-0003</v>
          </cell>
          <cell r="B13134" t="str">
            <v>CINT</v>
          </cell>
          <cell r="C13134" t="str">
            <v/>
          </cell>
          <cell r="D13134" t="str">
            <v>RIVET BESI T/T 5 X 44 NIKEL</v>
          </cell>
          <cell r="E13134">
            <v>44804</v>
          </cell>
          <cell r="F13134" t="str">
            <v>ROF</v>
          </cell>
          <cell r="G13134" t="str">
            <v>CI_BOLT</v>
          </cell>
          <cell r="H13134" t="str">
            <v>PC</v>
          </cell>
          <cell r="I13134" t="str">
            <v>CPR</v>
          </cell>
          <cell r="J13134" t="str">
            <v/>
          </cell>
          <cell r="K13134" t="str">
            <v>PD</v>
          </cell>
          <cell r="L13134" t="str">
            <v>3015</v>
          </cell>
          <cell r="M13134" t="str">
            <v>V</v>
          </cell>
          <cell r="N13134">
            <v>260</v>
          </cell>
        </row>
        <row r="13135">
          <cell r="A13135" t="str">
            <v>RM-YAS-FAS-00-0004</v>
          </cell>
          <cell r="B13135" t="str">
            <v>CINT</v>
          </cell>
          <cell r="C13135" t="str">
            <v/>
          </cell>
          <cell r="D13135" t="str">
            <v>RIVET BESI T/T D.5 X 35MM NIKEL</v>
          </cell>
          <cell r="E13135">
            <v>44797</v>
          </cell>
          <cell r="F13135" t="str">
            <v>ROF</v>
          </cell>
          <cell r="G13135" t="str">
            <v>CI_BOLT</v>
          </cell>
          <cell r="H13135" t="str">
            <v>PC</v>
          </cell>
          <cell r="I13135" t="str">
            <v>CPR</v>
          </cell>
          <cell r="J13135" t="str">
            <v/>
          </cell>
          <cell r="K13135" t="str">
            <v>PD</v>
          </cell>
          <cell r="L13135" t="str">
            <v>3015</v>
          </cell>
          <cell r="M13135" t="str">
            <v>V</v>
          </cell>
          <cell r="N13135">
            <v>210</v>
          </cell>
        </row>
        <row r="13136">
          <cell r="A13136" t="str">
            <v>RM-YAS-FOM-00-0005</v>
          </cell>
          <cell r="B13136" t="str">
            <v>CINT</v>
          </cell>
          <cell r="C13136" t="str">
            <v/>
          </cell>
          <cell r="D13136" t="str">
            <v>BACK U FOAM YASUKA SLIDING</v>
          </cell>
          <cell r="E13136">
            <v>44838</v>
          </cell>
          <cell r="F13136" t="str">
            <v>ROF</v>
          </cell>
          <cell r="G13136" t="str">
            <v>CI_BUSA</v>
          </cell>
          <cell r="H13136" t="str">
            <v>PC</v>
          </cell>
          <cell r="I13136" t="str">
            <v>CPR</v>
          </cell>
          <cell r="J13136" t="str">
            <v/>
          </cell>
          <cell r="K13136" t="str">
            <v>PD</v>
          </cell>
          <cell r="L13136" t="str">
            <v>3015</v>
          </cell>
          <cell r="M13136" t="str">
            <v>V</v>
          </cell>
          <cell r="N13136">
            <v>1385</v>
          </cell>
        </row>
        <row r="13137">
          <cell r="A13137" t="str">
            <v>RM-YAS-FOM-00-0006</v>
          </cell>
          <cell r="B13137" t="str">
            <v>CINT</v>
          </cell>
          <cell r="C13137" t="str">
            <v/>
          </cell>
          <cell r="D13137" t="str">
            <v>SEAT U FOAM YASUKA SLIDING</v>
          </cell>
          <cell r="E13137">
            <v>44838</v>
          </cell>
          <cell r="F13137" t="str">
            <v>ROF</v>
          </cell>
          <cell r="G13137" t="str">
            <v>CI_BUSA</v>
          </cell>
          <cell r="H13137" t="str">
            <v>PC</v>
          </cell>
          <cell r="I13137" t="str">
            <v>CPR</v>
          </cell>
          <cell r="J13137" t="str">
            <v/>
          </cell>
          <cell r="K13137" t="str">
            <v>PD</v>
          </cell>
          <cell r="L13137" t="str">
            <v>3015</v>
          </cell>
          <cell r="M13137" t="str">
            <v>V</v>
          </cell>
          <cell r="N13137">
            <v>4441</v>
          </cell>
        </row>
        <row r="13138">
          <cell r="A13138" t="str">
            <v>RM-YAS-ICT-SC-0001</v>
          </cell>
          <cell r="B13138" t="str">
            <v>CINT</v>
          </cell>
          <cell r="C13138" t="str">
            <v/>
          </cell>
          <cell r="D13138" t="str">
            <v>CUP WASHER CF-04</v>
          </cell>
          <cell r="E13138">
            <v>45218</v>
          </cell>
          <cell r="F13138" t="str">
            <v>ROF</v>
          </cell>
          <cell r="G13138" t="str">
            <v>CI_ICT</v>
          </cell>
          <cell r="H13138" t="str">
            <v>PC</v>
          </cell>
          <cell r="I13138" t="str">
            <v>CPR</v>
          </cell>
          <cell r="J13138" t="str">
            <v/>
          </cell>
          <cell r="K13138" t="str">
            <v>PD</v>
          </cell>
          <cell r="L13138" t="str">
            <v>3015</v>
          </cell>
          <cell r="M13138" t="str">
            <v>V</v>
          </cell>
          <cell r="N13138">
            <v>209</v>
          </cell>
        </row>
        <row r="13139">
          <cell r="A13139" t="str">
            <v>RM-YAS-ICT-SC-0002</v>
          </cell>
          <cell r="B13139" t="str">
            <v>CINT</v>
          </cell>
          <cell r="C13139" t="str">
            <v/>
          </cell>
          <cell r="D13139" t="str">
            <v>REINFORCE YASUKA SLIDING L</v>
          </cell>
          <cell r="E13139">
            <v>44936</v>
          </cell>
          <cell r="F13139" t="str">
            <v>ROF</v>
          </cell>
          <cell r="G13139" t="str">
            <v>CI_ICT</v>
          </cell>
          <cell r="H13139" t="str">
            <v>PC</v>
          </cell>
          <cell r="I13139" t="str">
            <v>CPR</v>
          </cell>
          <cell r="J13139" t="str">
            <v/>
          </cell>
          <cell r="K13139" t="str">
            <v>PD</v>
          </cell>
          <cell r="L13139" t="str">
            <v>3015</v>
          </cell>
          <cell r="M13139" t="str">
            <v>V</v>
          </cell>
          <cell r="N13139">
            <v>805</v>
          </cell>
        </row>
        <row r="13140">
          <cell r="A13140" t="str">
            <v>RM-YAS-ICT-SC-0003</v>
          </cell>
          <cell r="B13140" t="str">
            <v>CINT</v>
          </cell>
          <cell r="C13140" t="str">
            <v/>
          </cell>
          <cell r="D13140" t="str">
            <v>REINFORCE YASUKA SLIDING R</v>
          </cell>
          <cell r="E13140">
            <v>44797</v>
          </cell>
          <cell r="F13140" t="str">
            <v>ROF</v>
          </cell>
          <cell r="G13140" t="str">
            <v>CI_ICT</v>
          </cell>
          <cell r="H13140" t="str">
            <v>PC</v>
          </cell>
          <cell r="I13140" t="str">
            <v>CPR</v>
          </cell>
          <cell r="J13140" t="str">
            <v/>
          </cell>
          <cell r="K13140" t="str">
            <v>PD</v>
          </cell>
          <cell r="L13140" t="str">
            <v>3015</v>
          </cell>
          <cell r="M13140" t="str">
            <v>V</v>
          </cell>
          <cell r="N13140">
            <v>1211</v>
          </cell>
        </row>
        <row r="13141">
          <cell r="A13141" t="str">
            <v>RM-YAS-ICT-SC-0004</v>
          </cell>
          <cell r="B13141" t="str">
            <v>CINT</v>
          </cell>
          <cell r="C13141" t="str">
            <v/>
          </cell>
          <cell r="D13141" t="str">
            <v>SLIDING PIPE YASUKA</v>
          </cell>
          <cell r="E13141">
            <v>44797</v>
          </cell>
          <cell r="F13141" t="str">
            <v>ROF</v>
          </cell>
          <cell r="G13141" t="str">
            <v>CI_ICT</v>
          </cell>
          <cell r="H13141" t="str">
            <v>PC</v>
          </cell>
          <cell r="I13141" t="str">
            <v>CPR</v>
          </cell>
          <cell r="J13141" t="str">
            <v/>
          </cell>
          <cell r="K13141" t="str">
            <v>PD</v>
          </cell>
          <cell r="L13141" t="str">
            <v>3015</v>
          </cell>
          <cell r="M13141" t="str">
            <v>V</v>
          </cell>
          <cell r="N13141">
            <v>3320</v>
          </cell>
        </row>
        <row r="13142">
          <cell r="A13142" t="str">
            <v>RM-YAS-ICT-SC-0005</v>
          </cell>
          <cell r="B13142" t="str">
            <v>CINT</v>
          </cell>
          <cell r="C13142" t="str">
            <v/>
          </cell>
          <cell r="D13142" t="str">
            <v>SLIDING PIPE YASUKA PLUS</v>
          </cell>
          <cell r="E13142">
            <v>44797</v>
          </cell>
          <cell r="F13142" t="str">
            <v>ROF</v>
          </cell>
          <cell r="G13142" t="str">
            <v>CI_ICT</v>
          </cell>
          <cell r="H13142" t="str">
            <v>PC</v>
          </cell>
          <cell r="I13142" t="str">
            <v>CPR</v>
          </cell>
          <cell r="J13142" t="str">
            <v/>
          </cell>
          <cell r="K13142" t="str">
            <v>PD</v>
          </cell>
          <cell r="L13142" t="str">
            <v>3015</v>
          </cell>
          <cell r="M13142" t="str">
            <v>V</v>
          </cell>
          <cell r="N13142">
            <v>2296</v>
          </cell>
        </row>
        <row r="13143">
          <cell r="A13143" t="str">
            <v>RM-YAS-ICT-SC-0006</v>
          </cell>
          <cell r="B13143" t="str">
            <v>CINT</v>
          </cell>
          <cell r="C13143" t="str">
            <v/>
          </cell>
          <cell r="D13143" t="str">
            <v>MAIN SEAT PLATE YASUKA</v>
          </cell>
          <cell r="E13143">
            <v>44797</v>
          </cell>
          <cell r="F13143" t="str">
            <v>ROF</v>
          </cell>
          <cell r="G13143" t="str">
            <v>CI_ICT</v>
          </cell>
          <cell r="H13143" t="str">
            <v>PC</v>
          </cell>
          <cell r="I13143" t="str">
            <v>CPR</v>
          </cell>
          <cell r="J13143" t="str">
            <v/>
          </cell>
          <cell r="K13143" t="str">
            <v>PD</v>
          </cell>
          <cell r="L13143" t="str">
            <v>3015</v>
          </cell>
          <cell r="M13143" t="str">
            <v>V</v>
          </cell>
          <cell r="N13143">
            <v>13937</v>
          </cell>
        </row>
        <row r="13144">
          <cell r="A13144" t="str">
            <v>RM-YAS-ICT-SC-0007</v>
          </cell>
          <cell r="B13144" t="str">
            <v>CINT</v>
          </cell>
          <cell r="C13144" t="str">
            <v/>
          </cell>
          <cell r="D13144" t="str">
            <v>SEAT JOINT METAL YASUKA</v>
          </cell>
          <cell r="E13144">
            <v>44797</v>
          </cell>
          <cell r="F13144" t="str">
            <v>ROF</v>
          </cell>
          <cell r="G13144" t="str">
            <v>CI_ICT</v>
          </cell>
          <cell r="H13144" t="str">
            <v>PC</v>
          </cell>
          <cell r="I13144" t="str">
            <v>CPR</v>
          </cell>
          <cell r="J13144" t="str">
            <v/>
          </cell>
          <cell r="K13144" t="str">
            <v>PD</v>
          </cell>
          <cell r="L13144" t="str">
            <v>3015</v>
          </cell>
          <cell r="M13144" t="str">
            <v>V</v>
          </cell>
          <cell r="N13144">
            <v>1256</v>
          </cell>
        </row>
        <row r="13145">
          <cell r="A13145" t="str">
            <v>RM-YAS-ICT-SC-0008</v>
          </cell>
          <cell r="B13145" t="str">
            <v>CINT</v>
          </cell>
          <cell r="C13145" t="str">
            <v/>
          </cell>
          <cell r="D13145" t="str">
            <v>SEAT JOINT METAL-L YASUKA SL PLUS</v>
          </cell>
          <cell r="E13145">
            <v>44797</v>
          </cell>
          <cell r="F13145" t="str">
            <v>ROF</v>
          </cell>
          <cell r="G13145" t="str">
            <v>CI_ICT</v>
          </cell>
          <cell r="H13145" t="str">
            <v>PC</v>
          </cell>
          <cell r="I13145" t="str">
            <v>CPR</v>
          </cell>
          <cell r="J13145" t="str">
            <v/>
          </cell>
          <cell r="K13145" t="str">
            <v>PD</v>
          </cell>
          <cell r="L13145" t="str">
            <v>3015</v>
          </cell>
          <cell r="M13145" t="str">
            <v>V</v>
          </cell>
          <cell r="N13145">
            <v>1256</v>
          </cell>
        </row>
        <row r="13146">
          <cell r="A13146" t="str">
            <v>RM-YAS-ICT-SC-0009</v>
          </cell>
          <cell r="B13146" t="str">
            <v>CINT</v>
          </cell>
          <cell r="C13146" t="str">
            <v/>
          </cell>
          <cell r="D13146" t="str">
            <v>SEAT JOINT METAL-R YASUKA SL PLUS</v>
          </cell>
          <cell r="E13146">
            <v>44797</v>
          </cell>
          <cell r="F13146" t="str">
            <v>ROF</v>
          </cell>
          <cell r="G13146" t="str">
            <v>CI_ICT</v>
          </cell>
          <cell r="H13146" t="str">
            <v>PC</v>
          </cell>
          <cell r="I13146" t="str">
            <v>CPR</v>
          </cell>
          <cell r="J13146" t="str">
            <v/>
          </cell>
          <cell r="K13146" t="str">
            <v>PD</v>
          </cell>
          <cell r="L13146" t="str">
            <v>3015</v>
          </cell>
          <cell r="M13146" t="str">
            <v>V</v>
          </cell>
          <cell r="N13146">
            <v>1256</v>
          </cell>
        </row>
        <row r="13147">
          <cell r="A13147" t="str">
            <v>RM-YAS-INC-SC-0007</v>
          </cell>
          <cell r="B13147" t="str">
            <v>CINT</v>
          </cell>
          <cell r="C13147" t="str">
            <v/>
          </cell>
          <cell r="D13147" t="str">
            <v>CUP WASHER VERSENG</v>
          </cell>
          <cell r="E13147">
            <v>45131</v>
          </cell>
          <cell r="F13147" t="str">
            <v>ROF</v>
          </cell>
          <cell r="G13147" t="str">
            <v>CI_INC</v>
          </cell>
          <cell r="H13147" t="str">
            <v>PC</v>
          </cell>
          <cell r="I13147" t="str">
            <v>CPR</v>
          </cell>
          <cell r="J13147" t="str">
            <v/>
          </cell>
          <cell r="K13147" t="str">
            <v>PD</v>
          </cell>
          <cell r="L13147" t="str">
            <v>3015</v>
          </cell>
          <cell r="M13147" t="str">
            <v>V</v>
          </cell>
          <cell r="N13147">
            <v>62</v>
          </cell>
        </row>
        <row r="13148">
          <cell r="A13148" t="str">
            <v>RM-YAS-LBL-00-0001</v>
          </cell>
          <cell r="B13148" t="str">
            <v>CINT</v>
          </cell>
          <cell r="C13148" t="str">
            <v/>
          </cell>
          <cell r="D13148" t="str">
            <v>LABEL YASUKA SLIDING (BK)</v>
          </cell>
          <cell r="E13148">
            <v>44797</v>
          </cell>
          <cell r="F13148" t="str">
            <v>ROF</v>
          </cell>
          <cell r="G13148" t="str">
            <v>CI_LABEL</v>
          </cell>
          <cell r="H13148" t="str">
            <v>PC</v>
          </cell>
          <cell r="I13148" t="str">
            <v>CPR</v>
          </cell>
          <cell r="J13148" t="str">
            <v/>
          </cell>
          <cell r="K13148" t="str">
            <v>PD</v>
          </cell>
          <cell r="L13148" t="str">
            <v>3015</v>
          </cell>
          <cell r="M13148" t="str">
            <v>V</v>
          </cell>
          <cell r="N13148">
            <v>200</v>
          </cell>
        </row>
        <row r="13149">
          <cell r="A13149" t="str">
            <v>RM-YAS-LBL-00-0002</v>
          </cell>
          <cell r="B13149" t="str">
            <v>CINT</v>
          </cell>
          <cell r="C13149" t="str">
            <v/>
          </cell>
          <cell r="D13149" t="str">
            <v>LABEL YASUKA SLIDING (GN)</v>
          </cell>
          <cell r="E13149">
            <v>44797</v>
          </cell>
          <cell r="F13149" t="str">
            <v>ROF</v>
          </cell>
          <cell r="G13149" t="str">
            <v>CI_LABEL</v>
          </cell>
          <cell r="H13149" t="str">
            <v>PC</v>
          </cell>
          <cell r="I13149" t="str">
            <v>CPR</v>
          </cell>
          <cell r="J13149" t="str">
            <v/>
          </cell>
          <cell r="K13149" t="str">
            <v>PD</v>
          </cell>
          <cell r="L13149" t="str">
            <v>3015</v>
          </cell>
          <cell r="M13149" t="str">
            <v>V</v>
          </cell>
          <cell r="N13149">
            <v>200</v>
          </cell>
        </row>
        <row r="13150">
          <cell r="A13150" t="str">
            <v>RM-YAS-OSC-GI-0001</v>
          </cell>
          <cell r="B13150" t="str">
            <v>CINT</v>
          </cell>
          <cell r="C13150" t="str">
            <v/>
          </cell>
          <cell r="D13150" t="str">
            <v>SEAT COVER YASUKA BROWN O4</v>
          </cell>
          <cell r="E13150">
            <v>0</v>
          </cell>
          <cell r="F13150" t="str">
            <v>ROF</v>
          </cell>
          <cell r="G13150" t="str">
            <v>CI_KAIN</v>
          </cell>
          <cell r="H13150" t="str">
            <v>PC</v>
          </cell>
          <cell r="I13150" t="str">
            <v>CPR</v>
          </cell>
          <cell r="J13150" t="str">
            <v/>
          </cell>
          <cell r="K13150" t="str">
            <v>PD</v>
          </cell>
          <cell r="L13150" t="str">
            <v>3015</v>
          </cell>
          <cell r="M13150" t="str">
            <v>V</v>
          </cell>
          <cell r="N13150">
            <v>3096</v>
          </cell>
        </row>
        <row r="13151">
          <cell r="A13151" t="str">
            <v>RM-YAS-OSC-GI-0002</v>
          </cell>
          <cell r="B13151" t="str">
            <v>CINT</v>
          </cell>
          <cell r="C13151" t="str">
            <v/>
          </cell>
          <cell r="D13151" t="str">
            <v>BACK COVER YASUKA BROWN O4</v>
          </cell>
          <cell r="E13151">
            <v>0</v>
          </cell>
          <cell r="F13151" t="str">
            <v>ROF</v>
          </cell>
          <cell r="G13151" t="str">
            <v>CI_KAIN</v>
          </cell>
          <cell r="H13151" t="str">
            <v>PC</v>
          </cell>
          <cell r="I13151" t="str">
            <v>CPR</v>
          </cell>
          <cell r="J13151" t="str">
            <v/>
          </cell>
          <cell r="K13151" t="str">
            <v>PD</v>
          </cell>
          <cell r="L13151" t="str">
            <v>3015</v>
          </cell>
          <cell r="M13151" t="str">
            <v>V</v>
          </cell>
          <cell r="N13151">
            <v>1548</v>
          </cell>
        </row>
        <row r="13152">
          <cell r="A13152" t="str">
            <v>RM-YAS-PIP-00-0003</v>
          </cell>
          <cell r="B13152" t="str">
            <v>CINT</v>
          </cell>
          <cell r="C13152" t="str">
            <v/>
          </cell>
          <cell r="D13152" t="str">
            <v>PIPA 12.7 X 1.0 X 185</v>
          </cell>
          <cell r="E13152">
            <v>44797</v>
          </cell>
          <cell r="F13152" t="str">
            <v>ROF</v>
          </cell>
          <cell r="G13152" t="str">
            <v>CI_PIPA</v>
          </cell>
          <cell r="H13152" t="str">
            <v>PC</v>
          </cell>
          <cell r="I13152" t="str">
            <v>CPR</v>
          </cell>
          <cell r="J13152" t="str">
            <v/>
          </cell>
          <cell r="K13152" t="str">
            <v>PD</v>
          </cell>
          <cell r="L13152" t="str">
            <v>3015</v>
          </cell>
          <cell r="M13152" t="str">
            <v>V</v>
          </cell>
          <cell r="N13152">
            <v>1213</v>
          </cell>
        </row>
        <row r="13153">
          <cell r="A13153" t="str">
            <v>RM-YAS-PIP-00-0004</v>
          </cell>
          <cell r="B13153" t="str">
            <v>CINT</v>
          </cell>
          <cell r="C13153" t="str">
            <v/>
          </cell>
          <cell r="D13153" t="str">
            <v>PIPA 12.7 X 1.5 X 175</v>
          </cell>
          <cell r="E13153">
            <v>44797</v>
          </cell>
          <cell r="F13153" t="str">
            <v>ROF</v>
          </cell>
          <cell r="G13153" t="str">
            <v>CI_PIPA</v>
          </cell>
          <cell r="H13153" t="str">
            <v>PC</v>
          </cell>
          <cell r="I13153" t="str">
            <v>CPR</v>
          </cell>
          <cell r="J13153" t="str">
            <v/>
          </cell>
          <cell r="K13153" t="str">
            <v>PD</v>
          </cell>
          <cell r="L13153" t="str">
            <v>3015</v>
          </cell>
          <cell r="M13153" t="str">
            <v>V</v>
          </cell>
          <cell r="N13153">
            <v>1370</v>
          </cell>
        </row>
        <row r="13154">
          <cell r="A13154" t="str">
            <v>RM-YAS-PIP-00-0005</v>
          </cell>
          <cell r="B13154" t="str">
            <v>CINT</v>
          </cell>
          <cell r="C13154" t="str">
            <v/>
          </cell>
          <cell r="D13154" t="str">
            <v>PIPA 19.1 X 1.0 X 1279</v>
          </cell>
          <cell r="E13154">
            <v>44926</v>
          </cell>
          <cell r="F13154" t="str">
            <v>ROF</v>
          </cell>
          <cell r="G13154" t="str">
            <v>CI_PIPA</v>
          </cell>
          <cell r="H13154" t="str">
            <v>PC</v>
          </cell>
          <cell r="I13154" t="str">
            <v>CPR</v>
          </cell>
          <cell r="J13154" t="str">
            <v/>
          </cell>
          <cell r="K13154" t="str">
            <v>PD</v>
          </cell>
          <cell r="L13154" t="str">
            <v>3015</v>
          </cell>
          <cell r="M13154" t="str">
            <v>V</v>
          </cell>
          <cell r="N13154">
            <v>12256</v>
          </cell>
        </row>
        <row r="13155">
          <cell r="A13155" t="str">
            <v>RM-YAS-PIP-00-0006</v>
          </cell>
          <cell r="B13155" t="str">
            <v>CINT</v>
          </cell>
          <cell r="C13155" t="str">
            <v/>
          </cell>
          <cell r="D13155" t="str">
            <v>PIPA 19.1 X 1.0 X 1318</v>
          </cell>
          <cell r="E13155">
            <v>44926</v>
          </cell>
          <cell r="F13155" t="str">
            <v>ROF</v>
          </cell>
          <cell r="G13155" t="str">
            <v>CI_PIPA</v>
          </cell>
          <cell r="H13155" t="str">
            <v>PC</v>
          </cell>
          <cell r="I13155" t="str">
            <v>CPR</v>
          </cell>
          <cell r="J13155" t="str">
            <v/>
          </cell>
          <cell r="K13155" t="str">
            <v>PD</v>
          </cell>
          <cell r="L13155" t="str">
            <v>3015</v>
          </cell>
          <cell r="M13155" t="str">
            <v>V</v>
          </cell>
          <cell r="N13155">
            <v>12590</v>
          </cell>
        </row>
        <row r="13156">
          <cell r="A13156" t="str">
            <v>RM-YAS-PIP-00-0007</v>
          </cell>
          <cell r="B13156" t="str">
            <v>CINT</v>
          </cell>
          <cell r="C13156" t="str">
            <v/>
          </cell>
          <cell r="D13156" t="str">
            <v>PIPA 19.1 X 1.0 X 1320</v>
          </cell>
          <cell r="E13156">
            <v>44797</v>
          </cell>
          <cell r="F13156" t="str">
            <v>ROF</v>
          </cell>
          <cell r="G13156" t="str">
            <v>CI_PIPA</v>
          </cell>
          <cell r="H13156" t="str">
            <v>PC</v>
          </cell>
          <cell r="I13156" t="str">
            <v>CPR</v>
          </cell>
          <cell r="J13156" t="str">
            <v/>
          </cell>
          <cell r="K13156" t="str">
            <v>PD</v>
          </cell>
          <cell r="L13156" t="str">
            <v>3015</v>
          </cell>
          <cell r="M13156" t="str">
            <v>V</v>
          </cell>
          <cell r="N13156">
            <v>7659</v>
          </cell>
        </row>
        <row r="13157">
          <cell r="A13157" t="str">
            <v>RM-YAS-PIP-00-0008</v>
          </cell>
          <cell r="B13157" t="str">
            <v>CINT</v>
          </cell>
          <cell r="C13157" t="str">
            <v/>
          </cell>
          <cell r="D13157" t="str">
            <v>PIPA 19.1 X 1.1 X 2274 HELES</v>
          </cell>
          <cell r="E13157">
            <v>44926</v>
          </cell>
          <cell r="F13157" t="str">
            <v>ROF</v>
          </cell>
          <cell r="G13157" t="str">
            <v>CI_PIPA</v>
          </cell>
          <cell r="H13157" t="str">
            <v>PC</v>
          </cell>
          <cell r="I13157" t="str">
            <v>CPR</v>
          </cell>
          <cell r="J13157" t="str">
            <v/>
          </cell>
          <cell r="K13157" t="str">
            <v>PD</v>
          </cell>
          <cell r="L13157" t="str">
            <v>3015</v>
          </cell>
          <cell r="M13157" t="str">
            <v>V</v>
          </cell>
          <cell r="N13157">
            <v>23909</v>
          </cell>
        </row>
        <row r="13158">
          <cell r="A13158" t="str">
            <v>RM-YAS-PIP-00-0009</v>
          </cell>
          <cell r="B13158" t="str">
            <v>CINT</v>
          </cell>
          <cell r="C13158" t="str">
            <v/>
          </cell>
          <cell r="D13158" t="str">
            <v>PIPE STOPER BEHEL VERSENG</v>
          </cell>
          <cell r="E13158">
            <v>44797</v>
          </cell>
          <cell r="F13158" t="str">
            <v>ROF</v>
          </cell>
          <cell r="G13158" t="str">
            <v>CI_OTH</v>
          </cell>
          <cell r="H13158" t="str">
            <v>KG</v>
          </cell>
          <cell r="I13158" t="str">
            <v>CPR</v>
          </cell>
          <cell r="J13158" t="str">
            <v/>
          </cell>
          <cell r="K13158" t="str">
            <v>PD</v>
          </cell>
          <cell r="L13158" t="str">
            <v>3015</v>
          </cell>
          <cell r="M13158" t="str">
            <v>V</v>
          </cell>
          <cell r="N13158">
            <v>2644</v>
          </cell>
        </row>
        <row r="13159">
          <cell r="A13159" t="str">
            <v>RM-YAS-PIP-00-0010</v>
          </cell>
          <cell r="B13159" t="str">
            <v>CINT</v>
          </cell>
          <cell r="C13159" t="str">
            <v/>
          </cell>
          <cell r="D13159" t="str">
            <v>PIPA 19.1 X 1.0 X 2274 HELES</v>
          </cell>
          <cell r="E13159">
            <v>0</v>
          </cell>
          <cell r="F13159" t="str">
            <v>ROF</v>
          </cell>
          <cell r="G13159" t="str">
            <v>CI_PIPA</v>
          </cell>
          <cell r="H13159" t="str">
            <v>PC</v>
          </cell>
          <cell r="I13159" t="str">
            <v>CPR</v>
          </cell>
          <cell r="J13159" t="str">
            <v/>
          </cell>
          <cell r="K13159" t="str">
            <v>PD</v>
          </cell>
          <cell r="L13159" t="str">
            <v>3015</v>
          </cell>
          <cell r="M13159" t="str">
            <v>V</v>
          </cell>
          <cell r="N13159">
            <v>10</v>
          </cell>
        </row>
        <row r="13160">
          <cell r="A13160" t="str">
            <v>RM-YAS-PLS-00-0010</v>
          </cell>
          <cell r="B13160" t="str">
            <v>CINT</v>
          </cell>
          <cell r="C13160" t="str">
            <v/>
          </cell>
          <cell r="D13160" t="str">
            <v>PLAPORT PLASTIC YASUKA ABU-ABU</v>
          </cell>
          <cell r="E13160">
            <v>44804</v>
          </cell>
          <cell r="F13160" t="str">
            <v>ROF</v>
          </cell>
          <cell r="G13160" t="str">
            <v>CI_PLSTK</v>
          </cell>
          <cell r="H13160" t="str">
            <v>PC</v>
          </cell>
          <cell r="I13160" t="str">
            <v>CPR</v>
          </cell>
          <cell r="J13160" t="str">
            <v/>
          </cell>
          <cell r="K13160" t="str">
            <v>PD</v>
          </cell>
          <cell r="L13160" t="str">
            <v>3015</v>
          </cell>
          <cell r="M13160" t="str">
            <v>V</v>
          </cell>
          <cell r="N13160">
            <v>244</v>
          </cell>
        </row>
        <row r="13161">
          <cell r="A13161" t="str">
            <v>RM-YAS-PLS-00-0011</v>
          </cell>
          <cell r="B13161" t="str">
            <v>CINT</v>
          </cell>
          <cell r="C13161" t="str">
            <v/>
          </cell>
          <cell r="D13161" t="str">
            <v>PLASTIC BUSH (YSK-SL)</v>
          </cell>
          <cell r="E13161">
            <v>44797</v>
          </cell>
          <cell r="F13161" t="str">
            <v>ROF</v>
          </cell>
          <cell r="G13161" t="str">
            <v>CI_PLSTK</v>
          </cell>
          <cell r="H13161" t="str">
            <v>PC</v>
          </cell>
          <cell r="I13161" t="str">
            <v>CPR</v>
          </cell>
          <cell r="J13161" t="str">
            <v/>
          </cell>
          <cell r="K13161" t="str">
            <v>PD</v>
          </cell>
          <cell r="L13161" t="str">
            <v>3015</v>
          </cell>
          <cell r="M13161" t="str">
            <v>V</v>
          </cell>
          <cell r="N13161">
            <v>1048</v>
          </cell>
        </row>
        <row r="13162">
          <cell r="A13162" t="str">
            <v>RM-YAS-PLS-00-0012</v>
          </cell>
          <cell r="B13162" t="str">
            <v>CINT</v>
          </cell>
          <cell r="C13162" t="str">
            <v/>
          </cell>
          <cell r="D13162" t="str">
            <v>PLASTIC BUSH YASUKA</v>
          </cell>
          <cell r="E13162">
            <v>44936</v>
          </cell>
          <cell r="F13162" t="str">
            <v>ROF</v>
          </cell>
          <cell r="G13162" t="str">
            <v>CI_PLSTK</v>
          </cell>
          <cell r="H13162" t="str">
            <v>PC</v>
          </cell>
          <cell r="I13162" t="str">
            <v>CPR</v>
          </cell>
          <cell r="J13162" t="str">
            <v/>
          </cell>
          <cell r="K13162" t="str">
            <v>PD</v>
          </cell>
          <cell r="L13162" t="str">
            <v>3015</v>
          </cell>
          <cell r="M13162" t="str">
            <v>V</v>
          </cell>
          <cell r="N13162">
            <v>549</v>
          </cell>
        </row>
        <row r="13163">
          <cell r="A13163" t="str">
            <v>RM-YAS-PLT-00-0013</v>
          </cell>
          <cell r="B13163" t="str">
            <v>CINT</v>
          </cell>
          <cell r="C13163" t="str">
            <v/>
          </cell>
          <cell r="D13163" t="str">
            <v>BRACKET PLASTIC YASUKA ABU-ABU</v>
          </cell>
          <cell r="E13163">
            <v>44797</v>
          </cell>
          <cell r="F13163" t="str">
            <v>ROF</v>
          </cell>
          <cell r="G13163" t="str">
            <v>CI_PLAT</v>
          </cell>
          <cell r="H13163" t="str">
            <v>PC</v>
          </cell>
          <cell r="I13163" t="str">
            <v>CPR</v>
          </cell>
          <cell r="J13163" t="str">
            <v/>
          </cell>
          <cell r="K13163" t="str">
            <v>PD</v>
          </cell>
          <cell r="L13163" t="str">
            <v>3015</v>
          </cell>
          <cell r="M13163" t="str">
            <v>V</v>
          </cell>
          <cell r="N13163">
            <v>2654</v>
          </cell>
        </row>
        <row r="13164">
          <cell r="A13164" t="str">
            <v>RM-YAS-PLT-00-0014</v>
          </cell>
          <cell r="B13164" t="str">
            <v>CINT</v>
          </cell>
          <cell r="C13164" t="str">
            <v/>
          </cell>
          <cell r="D13164" t="str">
            <v>SEAT JOINT METAL SUGOKA L</v>
          </cell>
          <cell r="E13164">
            <v>44936</v>
          </cell>
          <cell r="F13164" t="str">
            <v>ROF</v>
          </cell>
          <cell r="G13164" t="str">
            <v>CI_PLAT</v>
          </cell>
          <cell r="H13164" t="str">
            <v>PC</v>
          </cell>
          <cell r="I13164" t="str">
            <v>CPR</v>
          </cell>
          <cell r="J13164" t="str">
            <v/>
          </cell>
          <cell r="K13164" t="str">
            <v>PD</v>
          </cell>
          <cell r="L13164" t="str">
            <v>3015</v>
          </cell>
          <cell r="M13164" t="str">
            <v>V</v>
          </cell>
          <cell r="N13164">
            <v>1256</v>
          </cell>
        </row>
        <row r="13165">
          <cell r="A13165" t="str">
            <v>RM-YAS-TRX-00-0015</v>
          </cell>
          <cell r="B13165" t="str">
            <v>CINT</v>
          </cell>
          <cell r="C13165" t="str">
            <v/>
          </cell>
          <cell r="D13165" t="str">
            <v>BACK BOARD YASUKA SLIDING</v>
          </cell>
          <cell r="E13165">
            <v>44797</v>
          </cell>
          <cell r="F13165" t="str">
            <v>ROF</v>
          </cell>
          <cell r="G13165" t="str">
            <v>CI_BOARD</v>
          </cell>
          <cell r="H13165" t="str">
            <v>PC</v>
          </cell>
          <cell r="I13165" t="str">
            <v>CPR</v>
          </cell>
          <cell r="J13165" t="str">
            <v/>
          </cell>
          <cell r="K13165" t="str">
            <v>PD</v>
          </cell>
          <cell r="L13165" t="str">
            <v>3015</v>
          </cell>
          <cell r="M13165" t="str">
            <v>V</v>
          </cell>
          <cell r="N13165">
            <v>4900</v>
          </cell>
        </row>
        <row r="13166">
          <cell r="A13166" t="str">
            <v>RM-YAS-TRX-00-0016</v>
          </cell>
          <cell r="B13166" t="str">
            <v>CINT</v>
          </cell>
          <cell r="C13166" t="str">
            <v/>
          </cell>
          <cell r="D13166" t="str">
            <v>SEAT BOARD YASUKA SLIDING</v>
          </cell>
          <cell r="E13166">
            <v>44838</v>
          </cell>
          <cell r="F13166" t="str">
            <v>ROF</v>
          </cell>
          <cell r="G13166" t="str">
            <v>CI_BOARD</v>
          </cell>
          <cell r="H13166" t="str">
            <v>PC</v>
          </cell>
          <cell r="I13166" t="str">
            <v>CPR</v>
          </cell>
          <cell r="J13166" t="str">
            <v/>
          </cell>
          <cell r="K13166" t="str">
            <v>PD</v>
          </cell>
          <cell r="L13166" t="str">
            <v>3015</v>
          </cell>
          <cell r="M13166" t="str">
            <v>V</v>
          </cell>
          <cell r="N13166">
            <v>5250</v>
          </cell>
        </row>
        <row r="13167">
          <cell r="A13167" t="str">
            <v>RM-YAS-VIN-00-0017</v>
          </cell>
          <cell r="B13167" t="str">
            <v>CINT</v>
          </cell>
          <cell r="C13167" t="str">
            <v/>
          </cell>
          <cell r="D13167" t="str">
            <v>VINYL COVER SUGOKA</v>
          </cell>
          <cell r="E13167">
            <v>44797</v>
          </cell>
          <cell r="F13167" t="str">
            <v>ROF</v>
          </cell>
          <cell r="G13167" t="str">
            <v>CI_KAIN</v>
          </cell>
          <cell r="H13167" t="str">
            <v>PC</v>
          </cell>
          <cell r="I13167" t="str">
            <v>CPR</v>
          </cell>
          <cell r="J13167" t="str">
            <v/>
          </cell>
          <cell r="K13167" t="str">
            <v>PD</v>
          </cell>
          <cell r="L13167" t="str">
            <v>3015</v>
          </cell>
          <cell r="M13167" t="str">
            <v>V</v>
          </cell>
          <cell r="N13167">
            <v>13761</v>
          </cell>
        </row>
        <row r="13168">
          <cell r="A13168" t="str">
            <v>RM-YAS-VIN-00-0018</v>
          </cell>
          <cell r="B13168" t="str">
            <v>CINT</v>
          </cell>
          <cell r="C13168" t="str">
            <v/>
          </cell>
          <cell r="D13168" t="str">
            <v>VINYL COVER SUGOKA BLACK</v>
          </cell>
          <cell r="E13168">
            <v>44936</v>
          </cell>
          <cell r="F13168" t="str">
            <v>ROF</v>
          </cell>
          <cell r="G13168" t="str">
            <v>CI_KAIN</v>
          </cell>
          <cell r="H13168" t="str">
            <v>PC</v>
          </cell>
          <cell r="I13168" t="str">
            <v>CPR</v>
          </cell>
          <cell r="J13168" t="str">
            <v/>
          </cell>
          <cell r="K13168" t="str">
            <v>PD</v>
          </cell>
          <cell r="L13168" t="str">
            <v>3015</v>
          </cell>
          <cell r="M13168" t="str">
            <v>V</v>
          </cell>
          <cell r="N13168">
            <v>13761</v>
          </cell>
        </row>
        <row r="13169">
          <cell r="A13169" t="str">
            <v>RM-YAS-VIN-00-0019</v>
          </cell>
          <cell r="B13169" t="str">
            <v>CINT</v>
          </cell>
          <cell r="C13169" t="str">
            <v/>
          </cell>
          <cell r="D13169" t="str">
            <v>VINYL COVER SUGOKA BLUE</v>
          </cell>
          <cell r="E13169">
            <v>44797</v>
          </cell>
          <cell r="F13169" t="str">
            <v>ROF</v>
          </cell>
          <cell r="G13169" t="str">
            <v>CI_KAIN</v>
          </cell>
          <cell r="H13169" t="str">
            <v>PC</v>
          </cell>
          <cell r="I13169" t="str">
            <v>CPR</v>
          </cell>
          <cell r="J13169" t="str">
            <v/>
          </cell>
          <cell r="K13169" t="str">
            <v>PD</v>
          </cell>
          <cell r="L13169" t="str">
            <v>3015</v>
          </cell>
          <cell r="M13169" t="str">
            <v>V</v>
          </cell>
          <cell r="N13169">
            <v>13761</v>
          </cell>
        </row>
        <row r="13170">
          <cell r="A13170" t="str">
            <v>RM-YAS-VIN-00-0020</v>
          </cell>
          <cell r="B13170" t="str">
            <v>CINT</v>
          </cell>
          <cell r="C13170" t="str">
            <v/>
          </cell>
          <cell r="D13170" t="str">
            <v>VINYL COVER SUGOKA CREAM</v>
          </cell>
          <cell r="E13170">
            <v>44797</v>
          </cell>
          <cell r="F13170" t="str">
            <v>ROF</v>
          </cell>
          <cell r="G13170" t="str">
            <v>CI_KAIN</v>
          </cell>
          <cell r="H13170" t="str">
            <v>PC</v>
          </cell>
          <cell r="I13170" t="str">
            <v>CPR</v>
          </cell>
          <cell r="J13170" t="str">
            <v/>
          </cell>
          <cell r="K13170" t="str">
            <v>PD</v>
          </cell>
          <cell r="L13170" t="str">
            <v>3015</v>
          </cell>
          <cell r="M13170" t="str">
            <v>V</v>
          </cell>
          <cell r="N13170">
            <v>13761</v>
          </cell>
        </row>
        <row r="13171">
          <cell r="A13171" t="str">
            <v>RM-YAS-VIN-00-0021</v>
          </cell>
          <cell r="B13171" t="str">
            <v>CINT</v>
          </cell>
          <cell r="C13171" t="str">
            <v/>
          </cell>
          <cell r="D13171" t="str">
            <v>VINYL COVER SUGOKA YELLOW</v>
          </cell>
          <cell r="E13171">
            <v>44936</v>
          </cell>
          <cell r="F13171" t="str">
            <v>ROF</v>
          </cell>
          <cell r="G13171" t="str">
            <v>CI_KAIN</v>
          </cell>
          <cell r="H13171" t="str">
            <v>PC</v>
          </cell>
          <cell r="I13171" t="str">
            <v>CPR</v>
          </cell>
          <cell r="J13171" t="str">
            <v/>
          </cell>
          <cell r="K13171" t="str">
            <v>PD</v>
          </cell>
          <cell r="L13171" t="str">
            <v>3015</v>
          </cell>
          <cell r="M13171" t="str">
            <v>V</v>
          </cell>
          <cell r="N13171">
            <v>13761</v>
          </cell>
        </row>
        <row r="13172">
          <cell r="A13172" t="str">
            <v>RM-YAS-VIN-00-0022</v>
          </cell>
          <cell r="B13172" t="str">
            <v>CINT</v>
          </cell>
          <cell r="C13172" t="str">
            <v/>
          </cell>
          <cell r="D13172" t="str">
            <v>VINYL COVER YASUKA BLUE</v>
          </cell>
          <cell r="E13172">
            <v>44797</v>
          </cell>
          <cell r="F13172" t="str">
            <v>ROF</v>
          </cell>
          <cell r="G13172" t="str">
            <v>CI_KAIN</v>
          </cell>
          <cell r="H13172" t="str">
            <v>M</v>
          </cell>
          <cell r="I13172" t="str">
            <v>CPR</v>
          </cell>
          <cell r="J13172" t="str">
            <v/>
          </cell>
          <cell r="K13172" t="str">
            <v>PD</v>
          </cell>
          <cell r="L13172" t="str">
            <v>3015</v>
          </cell>
          <cell r="M13172" t="str">
            <v>V</v>
          </cell>
          <cell r="N13172">
            <v>13761</v>
          </cell>
        </row>
        <row r="13173">
          <cell r="A13173" t="str">
            <v>RM-YAS-VIN-00-0023</v>
          </cell>
          <cell r="B13173" t="str">
            <v>CINT</v>
          </cell>
          <cell r="C13173" t="str">
            <v/>
          </cell>
          <cell r="D13173" t="str">
            <v>VINYL COVER YASUKA GREEN</v>
          </cell>
          <cell r="E13173">
            <v>44797</v>
          </cell>
          <cell r="F13173" t="str">
            <v>ROF</v>
          </cell>
          <cell r="G13173" t="str">
            <v>CI_KAIN</v>
          </cell>
          <cell r="H13173" t="str">
            <v>PC</v>
          </cell>
          <cell r="I13173" t="str">
            <v>CPR</v>
          </cell>
          <cell r="J13173" t="str">
            <v/>
          </cell>
          <cell r="K13173" t="str">
            <v>PD</v>
          </cell>
          <cell r="L13173" t="str">
            <v>3015</v>
          </cell>
          <cell r="M13173" t="str">
            <v>V</v>
          </cell>
          <cell r="N13173">
            <v>13761</v>
          </cell>
        </row>
        <row r="13174">
          <cell r="A13174" t="str">
            <v>RM-YAS-VIN-00-0024</v>
          </cell>
          <cell r="B13174" t="str">
            <v>CINT</v>
          </cell>
          <cell r="C13174" t="str">
            <v/>
          </cell>
          <cell r="D13174" t="str">
            <v>VYNIL COVER SUGOKA ORANGE</v>
          </cell>
          <cell r="E13174">
            <v>44936</v>
          </cell>
          <cell r="F13174" t="str">
            <v>ROF</v>
          </cell>
          <cell r="G13174" t="str">
            <v>CI_KAIN</v>
          </cell>
          <cell r="H13174" t="str">
            <v>PC</v>
          </cell>
          <cell r="I13174" t="str">
            <v>CPR</v>
          </cell>
          <cell r="J13174" t="str">
            <v/>
          </cell>
          <cell r="K13174" t="str">
            <v>PD</v>
          </cell>
          <cell r="L13174" t="str">
            <v>3015</v>
          </cell>
          <cell r="M13174" t="str">
            <v>V</v>
          </cell>
          <cell r="N13174">
            <v>13761</v>
          </cell>
        </row>
        <row r="13175">
          <cell r="A13175" t="str">
            <v>RM-YAS-VIN-00-0025</v>
          </cell>
          <cell r="B13175" t="str">
            <v>CINT</v>
          </cell>
          <cell r="C13175" t="str">
            <v/>
          </cell>
          <cell r="D13175" t="str">
            <v>VYNIL COVER SUGOKA PUTIH</v>
          </cell>
          <cell r="E13175">
            <v>44797</v>
          </cell>
          <cell r="F13175" t="str">
            <v>ROF</v>
          </cell>
          <cell r="G13175" t="str">
            <v>CI_KAIN</v>
          </cell>
          <cell r="H13175" t="str">
            <v>PC</v>
          </cell>
          <cell r="I13175" t="str">
            <v>CPR</v>
          </cell>
          <cell r="J13175" t="str">
            <v/>
          </cell>
          <cell r="K13175" t="str">
            <v>PD</v>
          </cell>
          <cell r="L13175" t="str">
            <v>3015</v>
          </cell>
          <cell r="M13175" t="str">
            <v>V</v>
          </cell>
          <cell r="N13175">
            <v>13761</v>
          </cell>
        </row>
        <row r="13176">
          <cell r="A13176" t="str">
            <v>RM-YAS-VIN-GI-0001</v>
          </cell>
          <cell r="B13176" t="str">
            <v>CINT</v>
          </cell>
          <cell r="C13176" t="str">
            <v/>
          </cell>
          <cell r="D13176" t="str">
            <v>SEAT COVER YASUKA</v>
          </cell>
          <cell r="E13176">
            <v>44797</v>
          </cell>
          <cell r="F13176" t="str">
            <v>ROF</v>
          </cell>
          <cell r="G13176" t="str">
            <v>CI_KAIN</v>
          </cell>
          <cell r="H13176" t="str">
            <v>PC</v>
          </cell>
          <cell r="I13176" t="str">
            <v>CPR</v>
          </cell>
          <cell r="J13176" t="str">
            <v/>
          </cell>
          <cell r="K13176" t="str">
            <v>PD</v>
          </cell>
          <cell r="L13176" t="str">
            <v>3015</v>
          </cell>
          <cell r="M13176" t="str">
            <v>V</v>
          </cell>
          <cell r="N13176">
            <v>3096</v>
          </cell>
        </row>
        <row r="13177">
          <cell r="A13177" t="str">
            <v>RM-YAS-VIN-GI-0002</v>
          </cell>
          <cell r="B13177" t="str">
            <v>CINT</v>
          </cell>
          <cell r="C13177" t="str">
            <v/>
          </cell>
          <cell r="D13177" t="str">
            <v>SEAT COVER YASUKA BLUE</v>
          </cell>
          <cell r="E13177">
            <v>44797</v>
          </cell>
          <cell r="F13177" t="str">
            <v>ROF</v>
          </cell>
          <cell r="G13177" t="str">
            <v>CI_KAIN</v>
          </cell>
          <cell r="H13177" t="str">
            <v>PC</v>
          </cell>
          <cell r="I13177" t="str">
            <v>CPR</v>
          </cell>
          <cell r="J13177" t="str">
            <v/>
          </cell>
          <cell r="K13177" t="str">
            <v>PD</v>
          </cell>
          <cell r="L13177" t="str">
            <v>3015</v>
          </cell>
          <cell r="M13177" t="str">
            <v>V</v>
          </cell>
          <cell r="N13177">
            <v>3096</v>
          </cell>
        </row>
        <row r="13178">
          <cell r="A13178" t="str">
            <v>RM-YAS-VIN-GI-0003</v>
          </cell>
          <cell r="B13178" t="str">
            <v>CINT</v>
          </cell>
          <cell r="C13178" t="str">
            <v/>
          </cell>
          <cell r="D13178" t="str">
            <v>SEAT COVER YASUKA BLUE FLORA</v>
          </cell>
          <cell r="E13178">
            <v>44797</v>
          </cell>
          <cell r="F13178" t="str">
            <v>ROF</v>
          </cell>
          <cell r="G13178" t="str">
            <v>CI_KAIN</v>
          </cell>
          <cell r="H13178" t="str">
            <v>PC</v>
          </cell>
          <cell r="I13178" t="str">
            <v>CPR</v>
          </cell>
          <cell r="J13178" t="str">
            <v/>
          </cell>
          <cell r="K13178" t="str">
            <v>PD</v>
          </cell>
          <cell r="L13178" t="str">
            <v>3015</v>
          </cell>
          <cell r="M13178" t="str">
            <v>V</v>
          </cell>
          <cell r="N13178">
            <v>3096</v>
          </cell>
        </row>
        <row r="13179">
          <cell r="A13179" t="str">
            <v>RM-YAS-VIN-GI-0004</v>
          </cell>
          <cell r="B13179" t="str">
            <v>CINT</v>
          </cell>
          <cell r="C13179" t="str">
            <v/>
          </cell>
          <cell r="D13179" t="str">
            <v>SEAT COVER YASUKA GREEN</v>
          </cell>
          <cell r="E13179">
            <v>44797</v>
          </cell>
          <cell r="F13179" t="str">
            <v>ROF</v>
          </cell>
          <cell r="G13179" t="str">
            <v>CI_KAIN</v>
          </cell>
          <cell r="H13179" t="str">
            <v>PC</v>
          </cell>
          <cell r="I13179" t="str">
            <v>CPR</v>
          </cell>
          <cell r="J13179" t="str">
            <v/>
          </cell>
          <cell r="K13179" t="str">
            <v>PD</v>
          </cell>
          <cell r="L13179" t="str">
            <v>3015</v>
          </cell>
          <cell r="M13179" t="str">
            <v>V</v>
          </cell>
          <cell r="N13179">
            <v>3096</v>
          </cell>
        </row>
        <row r="13180">
          <cell r="A13180" t="str">
            <v>RM-YAS-VIN-GI-0005</v>
          </cell>
          <cell r="B13180" t="str">
            <v>CINT</v>
          </cell>
          <cell r="C13180" t="str">
            <v/>
          </cell>
          <cell r="D13180" t="str">
            <v>SEAT COVER YASUKA GREEN FLORA</v>
          </cell>
          <cell r="E13180">
            <v>44797</v>
          </cell>
          <cell r="F13180" t="str">
            <v>ROF</v>
          </cell>
          <cell r="G13180" t="str">
            <v>CI_KAIN</v>
          </cell>
          <cell r="H13180" t="str">
            <v>PC</v>
          </cell>
          <cell r="I13180" t="str">
            <v>CPR</v>
          </cell>
          <cell r="J13180" t="str">
            <v/>
          </cell>
          <cell r="K13180" t="str">
            <v>PD</v>
          </cell>
          <cell r="L13180" t="str">
            <v>3015</v>
          </cell>
          <cell r="M13180" t="str">
            <v>V</v>
          </cell>
          <cell r="N13180">
            <v>3096</v>
          </cell>
        </row>
        <row r="13181">
          <cell r="A13181" t="str">
            <v>RM-YAS-VIN-GI-0006</v>
          </cell>
          <cell r="B13181" t="str">
            <v>CINT</v>
          </cell>
          <cell r="C13181" t="str">
            <v/>
          </cell>
          <cell r="D13181" t="str">
            <v>SEAT COVER YASUKA HIJAU</v>
          </cell>
          <cell r="E13181">
            <v>44797</v>
          </cell>
          <cell r="F13181" t="str">
            <v>ROF</v>
          </cell>
          <cell r="G13181" t="str">
            <v>CI_KAIN</v>
          </cell>
          <cell r="H13181" t="str">
            <v>PC</v>
          </cell>
          <cell r="I13181" t="str">
            <v>CPR</v>
          </cell>
          <cell r="J13181" t="str">
            <v/>
          </cell>
          <cell r="K13181" t="str">
            <v>PD</v>
          </cell>
          <cell r="L13181" t="str">
            <v>3015</v>
          </cell>
          <cell r="M13181" t="str">
            <v>V</v>
          </cell>
          <cell r="N13181">
            <v>3096</v>
          </cell>
        </row>
        <row r="13182">
          <cell r="A13182" t="str">
            <v>RM-YAS-VIN-GI-0007</v>
          </cell>
          <cell r="B13182" t="str">
            <v>CINT</v>
          </cell>
          <cell r="C13182" t="str">
            <v/>
          </cell>
          <cell r="D13182" t="str">
            <v>SEAT COVER YASUKA HITAM</v>
          </cell>
          <cell r="E13182">
            <v>44797</v>
          </cell>
          <cell r="F13182" t="str">
            <v>ROF</v>
          </cell>
          <cell r="G13182" t="str">
            <v>CI_KAIN</v>
          </cell>
          <cell r="H13182" t="str">
            <v>PC</v>
          </cell>
          <cell r="I13182" t="str">
            <v>CPR</v>
          </cell>
          <cell r="J13182" t="str">
            <v/>
          </cell>
          <cell r="K13182" t="str">
            <v>PD</v>
          </cell>
          <cell r="L13182" t="str">
            <v>3015</v>
          </cell>
          <cell r="M13182" t="str">
            <v>V</v>
          </cell>
          <cell r="N13182">
            <v>3096</v>
          </cell>
        </row>
        <row r="13183">
          <cell r="A13183" t="str">
            <v>RM-YAS-VIN-GI-0008</v>
          </cell>
          <cell r="B13183" t="str">
            <v>CINT</v>
          </cell>
          <cell r="C13183" t="str">
            <v/>
          </cell>
          <cell r="D13183" t="str">
            <v>SEAT COVER YASUKA MERAH</v>
          </cell>
          <cell r="E13183">
            <v>44797</v>
          </cell>
          <cell r="F13183" t="str">
            <v>ROF</v>
          </cell>
          <cell r="G13183" t="str">
            <v>CI_KAIN</v>
          </cell>
          <cell r="H13183" t="str">
            <v>PC</v>
          </cell>
          <cell r="I13183" t="str">
            <v>CPR</v>
          </cell>
          <cell r="J13183" t="str">
            <v/>
          </cell>
          <cell r="K13183" t="str">
            <v>PD</v>
          </cell>
          <cell r="L13183" t="str">
            <v>3015</v>
          </cell>
          <cell r="M13183" t="str">
            <v>V</v>
          </cell>
          <cell r="N13183">
            <v>3096</v>
          </cell>
        </row>
        <row r="13184">
          <cell r="A13184" t="str">
            <v>RM-YAS-VIN-GI-0009</v>
          </cell>
          <cell r="B13184" t="str">
            <v>CINT</v>
          </cell>
          <cell r="C13184" t="str">
            <v/>
          </cell>
          <cell r="D13184" t="str">
            <v>SEAT COVER YASUKA RED FLORA</v>
          </cell>
          <cell r="E13184">
            <v>44797</v>
          </cell>
          <cell r="F13184" t="str">
            <v>ROF</v>
          </cell>
          <cell r="G13184" t="str">
            <v>CI_KAIN</v>
          </cell>
          <cell r="H13184" t="str">
            <v>PC</v>
          </cell>
          <cell r="I13184" t="str">
            <v>CPR</v>
          </cell>
          <cell r="J13184" t="str">
            <v/>
          </cell>
          <cell r="K13184" t="str">
            <v>PD</v>
          </cell>
          <cell r="L13184" t="str">
            <v>3015</v>
          </cell>
          <cell r="M13184" t="str">
            <v>V</v>
          </cell>
          <cell r="N13184">
            <v>3096</v>
          </cell>
        </row>
        <row r="13185">
          <cell r="A13185" t="str">
            <v>RM-YAS-VIN-GI-0010</v>
          </cell>
          <cell r="B13185" t="str">
            <v>CINT</v>
          </cell>
          <cell r="C13185" t="str">
            <v/>
          </cell>
          <cell r="D13185" t="str">
            <v>SEAT VYNIL COVER YASUKA BLUE/ORANGE/DLL</v>
          </cell>
          <cell r="E13185">
            <v>44797</v>
          </cell>
          <cell r="F13185" t="str">
            <v>ROF</v>
          </cell>
          <cell r="G13185" t="str">
            <v>CI_KAIN</v>
          </cell>
          <cell r="H13185" t="str">
            <v>PC</v>
          </cell>
          <cell r="I13185" t="str">
            <v>CPR</v>
          </cell>
          <cell r="J13185" t="str">
            <v/>
          </cell>
          <cell r="K13185" t="str">
            <v>PD</v>
          </cell>
          <cell r="L13185" t="str">
            <v>3015</v>
          </cell>
          <cell r="M13185" t="str">
            <v>V</v>
          </cell>
          <cell r="N13185">
            <v>3096</v>
          </cell>
        </row>
        <row r="13186">
          <cell r="A13186" t="str">
            <v>RM-YAS-VIN-GI-0011</v>
          </cell>
          <cell r="B13186" t="str">
            <v>CINT</v>
          </cell>
          <cell r="C13186" t="str">
            <v/>
          </cell>
          <cell r="D13186" t="str">
            <v>BACK COVER YASUKA RED FLORA</v>
          </cell>
          <cell r="E13186">
            <v>0</v>
          </cell>
          <cell r="F13186" t="str">
            <v>ROF</v>
          </cell>
          <cell r="G13186" t="str">
            <v>CI_KAIN</v>
          </cell>
          <cell r="H13186" t="str">
            <v>PC</v>
          </cell>
          <cell r="I13186" t="str">
            <v>CPR</v>
          </cell>
          <cell r="J13186" t="str">
            <v/>
          </cell>
          <cell r="K13186" t="str">
            <v>PD</v>
          </cell>
          <cell r="L13186" t="str">
            <v>3015</v>
          </cell>
          <cell r="M13186" t="str">
            <v>V</v>
          </cell>
          <cell r="N13186">
            <v>1548</v>
          </cell>
        </row>
        <row r="13187">
          <cell r="A13187" t="str">
            <v>RM-YMD-PIP-00-0001</v>
          </cell>
          <cell r="B13187" t="str">
            <v>CINT</v>
          </cell>
          <cell r="C13187" t="str">
            <v/>
          </cell>
          <cell r="D13187" t="str">
            <v>PIPA 19.1 X 1.0 X 1238 STKM 13A (POTONG</v>
          </cell>
          <cell r="E13187">
            <v>44797</v>
          </cell>
          <cell r="F13187" t="str">
            <v>ROF</v>
          </cell>
          <cell r="G13187" t="str">
            <v>CI_PIPA</v>
          </cell>
          <cell r="H13187" t="str">
            <v>PC</v>
          </cell>
          <cell r="I13187" t="str">
            <v>CPR</v>
          </cell>
          <cell r="J13187" t="str">
            <v/>
          </cell>
          <cell r="K13187" t="str">
            <v>PD</v>
          </cell>
          <cell r="L13187" t="str">
            <v>3015</v>
          </cell>
          <cell r="M13187" t="str">
            <v>V</v>
          </cell>
          <cell r="N13187">
            <v>8151</v>
          </cell>
        </row>
        <row r="13188">
          <cell r="A13188" t="str">
            <v>RM-YMD-PIP-00-0002</v>
          </cell>
          <cell r="B13188" t="str">
            <v>CINT</v>
          </cell>
          <cell r="C13188" t="str">
            <v/>
          </cell>
          <cell r="D13188" t="str">
            <v>PIPA 19.1 X 1.2 X 1154 STKM 13A</v>
          </cell>
          <cell r="E13188">
            <v>44926</v>
          </cell>
          <cell r="F13188" t="str">
            <v>ROF</v>
          </cell>
          <cell r="G13188" t="str">
            <v>CI_PIPA</v>
          </cell>
          <cell r="H13188" t="str">
            <v>PC</v>
          </cell>
          <cell r="I13188" t="str">
            <v>CPR</v>
          </cell>
          <cell r="J13188" t="str">
            <v/>
          </cell>
          <cell r="K13188" t="str">
            <v>PD</v>
          </cell>
          <cell r="L13188" t="str">
            <v>3015</v>
          </cell>
          <cell r="M13188" t="str">
            <v>V</v>
          </cell>
          <cell r="N13188">
            <v>13448</v>
          </cell>
        </row>
        <row r="13189">
          <cell r="A13189" t="str">
            <v>RM-YMD-PIP-00-0003</v>
          </cell>
          <cell r="B13189" t="str">
            <v>CINT</v>
          </cell>
          <cell r="C13189" t="str">
            <v/>
          </cell>
          <cell r="D13189" t="str">
            <v>PIPA 19.1 X 1.2 X 1356 STKM 13A (POTONG</v>
          </cell>
          <cell r="E13189">
            <v>44926</v>
          </cell>
          <cell r="F13189" t="str">
            <v>ROF</v>
          </cell>
          <cell r="G13189" t="str">
            <v>CI_PIPA</v>
          </cell>
          <cell r="H13189" t="str">
            <v>PC</v>
          </cell>
          <cell r="I13189" t="str">
            <v>CPR</v>
          </cell>
          <cell r="J13189" t="str">
            <v/>
          </cell>
          <cell r="K13189" t="str">
            <v>PD</v>
          </cell>
          <cell r="L13189" t="str">
            <v>3015</v>
          </cell>
          <cell r="M13189" t="str">
            <v>V</v>
          </cell>
          <cell r="N13189">
            <v>15802</v>
          </cell>
        </row>
        <row r="13190">
          <cell r="A13190" t="str">
            <v>RM-YMD-PIP-00-0004</v>
          </cell>
          <cell r="B13190" t="str">
            <v>CINT</v>
          </cell>
          <cell r="C13190" t="str">
            <v/>
          </cell>
          <cell r="D13190" t="str">
            <v>PIPA 22.2 X 1.2 X 1184 STKM 13A</v>
          </cell>
          <cell r="E13190">
            <v>44797</v>
          </cell>
          <cell r="F13190" t="str">
            <v>ROF</v>
          </cell>
          <cell r="G13190" t="str">
            <v>CI_PIPA</v>
          </cell>
          <cell r="H13190" t="str">
            <v>PC</v>
          </cell>
          <cell r="I13190" t="str">
            <v>CPR</v>
          </cell>
          <cell r="J13190" t="str">
            <v/>
          </cell>
          <cell r="K13190" t="str">
            <v>PD</v>
          </cell>
          <cell r="L13190" t="str">
            <v>3015</v>
          </cell>
          <cell r="M13190" t="str">
            <v>V</v>
          </cell>
          <cell r="N13190">
            <v>9251</v>
          </cell>
        </row>
        <row r="13191">
          <cell r="A13191" t="str">
            <v>RM-YMD-PIP-00-0005</v>
          </cell>
          <cell r="B13191" t="str">
            <v>CINT</v>
          </cell>
          <cell r="C13191" t="str">
            <v/>
          </cell>
          <cell r="D13191" t="str">
            <v>PIPA 22.2 X 1.0 X 1190</v>
          </cell>
          <cell r="E13191">
            <v>0</v>
          </cell>
          <cell r="F13191" t="str">
            <v>ROF</v>
          </cell>
          <cell r="G13191" t="str">
            <v>CI_PIPA</v>
          </cell>
          <cell r="H13191" t="str">
            <v>PC</v>
          </cell>
          <cell r="I13191" t="str">
            <v>CPR</v>
          </cell>
          <cell r="J13191" t="str">
            <v/>
          </cell>
          <cell r="K13191" t="str">
            <v>PD</v>
          </cell>
          <cell r="L13191" t="str">
            <v>3015</v>
          </cell>
          <cell r="M13191" t="str">
            <v>V</v>
          </cell>
          <cell r="N13191">
            <v>8000</v>
          </cell>
        </row>
        <row r="13192">
          <cell r="A13192" t="str">
            <v>RM-YMD-VIN-00-0005</v>
          </cell>
          <cell r="B13192" t="str">
            <v>CINT</v>
          </cell>
          <cell r="C13192" t="str">
            <v/>
          </cell>
          <cell r="D13192" t="str">
            <v>PVC VYNIL BLUE T.0.35 X 90 CM YMD</v>
          </cell>
          <cell r="E13192">
            <v>44797</v>
          </cell>
          <cell r="F13192" t="str">
            <v>ROF</v>
          </cell>
          <cell r="G13192" t="str">
            <v>CI_KAIN</v>
          </cell>
          <cell r="H13192" t="str">
            <v>PC</v>
          </cell>
          <cell r="I13192" t="str">
            <v>CPR</v>
          </cell>
          <cell r="J13192" t="str">
            <v/>
          </cell>
          <cell r="K13192" t="str">
            <v>PD</v>
          </cell>
          <cell r="L13192" t="str">
            <v>3015</v>
          </cell>
          <cell r="M13192" t="str">
            <v>V</v>
          </cell>
          <cell r="N13192">
            <v>18435</v>
          </cell>
        </row>
        <row r="13193">
          <cell r="A13193" t="str">
            <v>RM-YMD-VIN-00-0006</v>
          </cell>
          <cell r="B13193" t="str">
            <v>CINT</v>
          </cell>
          <cell r="C13193" t="str">
            <v/>
          </cell>
          <cell r="D13193" t="str">
            <v>PVC VYNIL BROWN T.0.35 X 90 CM YMD</v>
          </cell>
          <cell r="E13193">
            <v>44797</v>
          </cell>
          <cell r="F13193" t="str">
            <v>ROF</v>
          </cell>
          <cell r="G13193" t="str">
            <v>CI_KAIN</v>
          </cell>
          <cell r="H13193" t="str">
            <v>PC</v>
          </cell>
          <cell r="I13193" t="str">
            <v>CPR</v>
          </cell>
          <cell r="J13193" t="str">
            <v/>
          </cell>
          <cell r="K13193" t="str">
            <v>PD</v>
          </cell>
          <cell r="L13193" t="str">
            <v>3015</v>
          </cell>
          <cell r="M13193" t="str">
            <v>V</v>
          </cell>
          <cell r="N13193">
            <v>18435</v>
          </cell>
        </row>
        <row r="13194">
          <cell r="A13194" t="str">
            <v>RM-YMD-VIN-00-0007</v>
          </cell>
          <cell r="B13194" t="str">
            <v>CINT</v>
          </cell>
          <cell r="C13194" t="str">
            <v/>
          </cell>
          <cell r="D13194" t="str">
            <v>PVC VYNIL GREEN T.0.35 X 90 CM YMD</v>
          </cell>
          <cell r="E13194">
            <v>44797</v>
          </cell>
          <cell r="F13194" t="str">
            <v>ROF</v>
          </cell>
          <cell r="G13194" t="str">
            <v>CI_KAIN</v>
          </cell>
          <cell r="H13194" t="str">
            <v>PC</v>
          </cell>
          <cell r="I13194" t="str">
            <v>CPR</v>
          </cell>
          <cell r="J13194" t="str">
            <v/>
          </cell>
          <cell r="K13194" t="str">
            <v>PD</v>
          </cell>
          <cell r="L13194" t="str">
            <v>3015</v>
          </cell>
          <cell r="M13194" t="str">
            <v>V</v>
          </cell>
          <cell r="N13194">
            <v>18435</v>
          </cell>
        </row>
        <row r="13195">
          <cell r="A13195" t="str">
            <v>RM-YUK-ACC-00-0008</v>
          </cell>
          <cell r="B13195" t="str">
            <v>CINT</v>
          </cell>
          <cell r="C13195" t="str">
            <v/>
          </cell>
          <cell r="D13195" t="str">
            <v>ACCESSORIES YUKI</v>
          </cell>
          <cell r="E13195">
            <v>45266</v>
          </cell>
          <cell r="F13195" t="str">
            <v>ROF</v>
          </cell>
          <cell r="G13195" t="str">
            <v>CI_OTH</v>
          </cell>
          <cell r="H13195" t="str">
            <v>PC</v>
          </cell>
          <cell r="I13195" t="str">
            <v>CPR</v>
          </cell>
          <cell r="J13195" t="str">
            <v/>
          </cell>
          <cell r="K13195" t="str">
            <v>PD</v>
          </cell>
          <cell r="L13195" t="str">
            <v>3015</v>
          </cell>
          <cell r="M13195" t="str">
            <v>V</v>
          </cell>
          <cell r="N13195">
            <v>36162</v>
          </cell>
        </row>
        <row r="13196">
          <cell r="A13196" t="str">
            <v>RM-YUK-DUS-00-0009</v>
          </cell>
          <cell r="B13196" t="str">
            <v>CINT</v>
          </cell>
          <cell r="C13196" t="str">
            <v/>
          </cell>
          <cell r="D13196" t="str">
            <v>LAYER YUKI-1 400 X 540</v>
          </cell>
          <cell r="E13196">
            <v>44797</v>
          </cell>
          <cell r="F13196" t="str">
            <v>ROF</v>
          </cell>
          <cell r="G13196" t="str">
            <v>CI_DUS</v>
          </cell>
          <cell r="H13196" t="str">
            <v>PC</v>
          </cell>
          <cell r="I13196" t="str">
            <v>CPR</v>
          </cell>
          <cell r="J13196" t="str">
            <v/>
          </cell>
          <cell r="K13196" t="str">
            <v>PD</v>
          </cell>
          <cell r="L13196" t="str">
            <v>3015</v>
          </cell>
          <cell r="M13196" t="str">
            <v>V</v>
          </cell>
          <cell r="N13196">
            <v>1500</v>
          </cell>
        </row>
        <row r="13197">
          <cell r="A13197" t="str">
            <v>RM-YUK-DUS-00-0010</v>
          </cell>
          <cell r="B13197" t="str">
            <v>CINT</v>
          </cell>
          <cell r="C13197" t="str">
            <v/>
          </cell>
          <cell r="D13197" t="str">
            <v>LAYER YUKI-2 350 X 490</v>
          </cell>
          <cell r="E13197">
            <v>44797</v>
          </cell>
          <cell r="F13197" t="str">
            <v>ROF</v>
          </cell>
          <cell r="G13197" t="str">
            <v>CI_DUS</v>
          </cell>
          <cell r="H13197" t="str">
            <v>PC</v>
          </cell>
          <cell r="I13197" t="str">
            <v>CPR</v>
          </cell>
          <cell r="J13197" t="str">
            <v/>
          </cell>
          <cell r="K13197" t="str">
            <v>PD</v>
          </cell>
          <cell r="L13197" t="str">
            <v>3015</v>
          </cell>
          <cell r="M13197" t="str">
            <v>V</v>
          </cell>
          <cell r="N13197">
            <v>725</v>
          </cell>
        </row>
        <row r="13198">
          <cell r="A13198" t="str">
            <v>RM-YUK-DUS-00-0011</v>
          </cell>
          <cell r="B13198" t="str">
            <v>CINT</v>
          </cell>
          <cell r="C13198" t="str">
            <v/>
          </cell>
          <cell r="D13198" t="str">
            <v>PACK CASE PTC FGR 700X500X930</v>
          </cell>
          <cell r="E13198">
            <v>44797</v>
          </cell>
          <cell r="F13198" t="str">
            <v>ROF</v>
          </cell>
          <cell r="G13198" t="str">
            <v>CI_DUS</v>
          </cell>
          <cell r="H13198" t="str">
            <v>PC</v>
          </cell>
          <cell r="I13198" t="str">
            <v>CPR</v>
          </cell>
          <cell r="J13198" t="str">
            <v/>
          </cell>
          <cell r="K13198" t="str">
            <v>PD</v>
          </cell>
          <cell r="L13198" t="str">
            <v>3015</v>
          </cell>
          <cell r="M13198" t="str">
            <v>V</v>
          </cell>
          <cell r="N13198">
            <v>24200</v>
          </cell>
        </row>
        <row r="13199">
          <cell r="A13199" t="str">
            <v>RM-YUK-DUS-00-0012</v>
          </cell>
          <cell r="B13199" t="str">
            <v>CINT</v>
          </cell>
          <cell r="C13199" t="str">
            <v/>
          </cell>
          <cell r="D13199" t="str">
            <v>PACK CASE YUKI 700X500X930</v>
          </cell>
          <cell r="E13199">
            <v>44814</v>
          </cell>
          <cell r="F13199" t="str">
            <v>ROF</v>
          </cell>
          <cell r="G13199" t="str">
            <v>CI_DUS</v>
          </cell>
          <cell r="H13199" t="str">
            <v>PC</v>
          </cell>
          <cell r="I13199" t="str">
            <v>CPR</v>
          </cell>
          <cell r="J13199" t="str">
            <v/>
          </cell>
          <cell r="K13199" t="str">
            <v>PD</v>
          </cell>
          <cell r="L13199" t="str">
            <v>3015</v>
          </cell>
          <cell r="M13199" t="str">
            <v>V</v>
          </cell>
          <cell r="N13199">
            <v>24200</v>
          </cell>
        </row>
        <row r="13200">
          <cell r="A13200" t="str">
            <v>RM-YUK-FAB-00-0013</v>
          </cell>
          <cell r="B13200" t="str">
            <v>CINT</v>
          </cell>
          <cell r="C13200" t="str">
            <v/>
          </cell>
          <cell r="D13200" t="str">
            <v>KAIN ALABAMA 14Q</v>
          </cell>
          <cell r="E13200">
            <v>44797</v>
          </cell>
          <cell r="F13200" t="str">
            <v>ROF</v>
          </cell>
          <cell r="G13200" t="str">
            <v>CI_KAIN</v>
          </cell>
          <cell r="H13200" t="str">
            <v>M</v>
          </cell>
          <cell r="I13200" t="str">
            <v>CPR</v>
          </cell>
          <cell r="J13200" t="str">
            <v/>
          </cell>
          <cell r="K13200" t="str">
            <v>PD</v>
          </cell>
          <cell r="L13200" t="str">
            <v>3015</v>
          </cell>
          <cell r="M13200" t="str">
            <v>V</v>
          </cell>
          <cell r="N13200">
            <v>81137</v>
          </cell>
        </row>
        <row r="13201">
          <cell r="A13201" t="str">
            <v>RM-YUK-FAB-00-0014</v>
          </cell>
          <cell r="B13201" t="str">
            <v>CINT</v>
          </cell>
          <cell r="C13201" t="str">
            <v/>
          </cell>
          <cell r="D13201" t="str">
            <v>KAIN CHICAGO 161</v>
          </cell>
          <cell r="E13201">
            <v>44797</v>
          </cell>
          <cell r="F13201" t="str">
            <v>ROF</v>
          </cell>
          <cell r="G13201" t="str">
            <v>CI_KAIN</v>
          </cell>
          <cell r="H13201" t="str">
            <v>M</v>
          </cell>
          <cell r="I13201" t="str">
            <v>CPR</v>
          </cell>
          <cell r="J13201" t="str">
            <v/>
          </cell>
          <cell r="K13201" t="str">
            <v>PD</v>
          </cell>
          <cell r="L13201" t="str">
            <v>3015</v>
          </cell>
          <cell r="M13201" t="str">
            <v>V</v>
          </cell>
          <cell r="N13201">
            <v>50000</v>
          </cell>
        </row>
        <row r="13202">
          <cell r="A13202" t="str">
            <v>RM-YUK-FAB-00-0015</v>
          </cell>
          <cell r="B13202" t="str">
            <v>CINT</v>
          </cell>
          <cell r="C13202" t="str">
            <v/>
          </cell>
          <cell r="D13202" t="str">
            <v>KAIN QUITO WHEAT 180</v>
          </cell>
          <cell r="E13202">
            <v>44797</v>
          </cell>
          <cell r="F13202" t="str">
            <v>ROF</v>
          </cell>
          <cell r="G13202" t="str">
            <v>CI_KAIN</v>
          </cell>
          <cell r="H13202" t="str">
            <v>M</v>
          </cell>
          <cell r="I13202" t="str">
            <v>CPR</v>
          </cell>
          <cell r="J13202" t="str">
            <v/>
          </cell>
          <cell r="K13202" t="str">
            <v>PD</v>
          </cell>
          <cell r="L13202" t="str">
            <v>3015</v>
          </cell>
          <cell r="M13202" t="str">
            <v>V</v>
          </cell>
          <cell r="N13202">
            <v>50000</v>
          </cell>
        </row>
        <row r="13203">
          <cell r="A13203" t="str">
            <v>RM-YUK-FAB-00-0016</v>
          </cell>
          <cell r="B13203" t="str">
            <v>CINT</v>
          </cell>
          <cell r="C13203" t="str">
            <v/>
          </cell>
          <cell r="D13203" t="str">
            <v>KAIN QUITO_WR WHEAT 180</v>
          </cell>
          <cell r="E13203">
            <v>44797</v>
          </cell>
          <cell r="F13203" t="str">
            <v>ROF</v>
          </cell>
          <cell r="G13203" t="str">
            <v>CI_KAIN</v>
          </cell>
          <cell r="H13203" t="str">
            <v>M</v>
          </cell>
          <cell r="I13203" t="str">
            <v>CPR</v>
          </cell>
          <cell r="J13203" t="str">
            <v/>
          </cell>
          <cell r="K13203" t="str">
            <v>PD</v>
          </cell>
          <cell r="L13203" t="str">
            <v>3015</v>
          </cell>
          <cell r="M13203" t="str">
            <v>V</v>
          </cell>
          <cell r="N13203">
            <v>46364</v>
          </cell>
        </row>
        <row r="13204">
          <cell r="A13204" t="str">
            <v>RM-YUK-FAB-00-0017</v>
          </cell>
          <cell r="B13204" t="str">
            <v>CINT</v>
          </cell>
          <cell r="C13204" t="str">
            <v/>
          </cell>
          <cell r="D13204" t="str">
            <v>KAIN DAPHNIE SILVER BLACK</v>
          </cell>
          <cell r="E13204">
            <v>44804</v>
          </cell>
          <cell r="F13204" t="str">
            <v>ROF</v>
          </cell>
          <cell r="G13204" t="str">
            <v>CI_KAIN</v>
          </cell>
          <cell r="H13204" t="str">
            <v>M</v>
          </cell>
          <cell r="I13204" t="str">
            <v>CPR</v>
          </cell>
          <cell r="J13204" t="str">
            <v/>
          </cell>
          <cell r="K13204" t="str">
            <v>PD</v>
          </cell>
          <cell r="L13204" t="str">
            <v>3015</v>
          </cell>
          <cell r="M13204" t="str">
            <v>V</v>
          </cell>
          <cell r="N13204">
            <v>35000</v>
          </cell>
        </row>
        <row r="13205">
          <cell r="A13205" t="str">
            <v>RM-YUK-FAB-00-0018</v>
          </cell>
          <cell r="B13205" t="str">
            <v>CINT</v>
          </cell>
          <cell r="C13205" t="str">
            <v/>
          </cell>
          <cell r="D13205" t="str">
            <v>KAIN SALMA ASH GREY</v>
          </cell>
          <cell r="E13205">
            <v>0</v>
          </cell>
          <cell r="F13205" t="str">
            <v>ROF</v>
          </cell>
          <cell r="G13205" t="str">
            <v>CI_KAIN</v>
          </cell>
          <cell r="H13205" t="str">
            <v>M</v>
          </cell>
          <cell r="I13205" t="str">
            <v>CPR</v>
          </cell>
          <cell r="J13205" t="str">
            <v/>
          </cell>
          <cell r="K13205" t="str">
            <v>PD</v>
          </cell>
          <cell r="L13205" t="str">
            <v>3015</v>
          </cell>
          <cell r="M13205" t="str">
            <v>V</v>
          </cell>
          <cell r="N13205">
            <v>50000</v>
          </cell>
        </row>
        <row r="13206">
          <cell r="A13206" t="str">
            <v>RM-YUK-FAB-GI-0001</v>
          </cell>
          <cell r="B13206" t="str">
            <v>CINT</v>
          </cell>
          <cell r="C13206" t="str">
            <v/>
          </cell>
          <cell r="D13206" t="str">
            <v>BACK COVER MGZ L1</v>
          </cell>
          <cell r="E13206">
            <v>44797</v>
          </cell>
          <cell r="F13206" t="str">
            <v>ROF</v>
          </cell>
          <cell r="G13206" t="str">
            <v>CI_KAIN</v>
          </cell>
          <cell r="H13206" t="str">
            <v>PC</v>
          </cell>
          <cell r="I13206" t="str">
            <v>CPR</v>
          </cell>
          <cell r="J13206" t="str">
            <v/>
          </cell>
          <cell r="K13206" t="str">
            <v>PD</v>
          </cell>
          <cell r="L13206" t="str">
            <v>3015</v>
          </cell>
          <cell r="M13206" t="str">
            <v>V</v>
          </cell>
          <cell r="N13206">
            <v>21600</v>
          </cell>
        </row>
        <row r="13207">
          <cell r="A13207" t="str">
            <v>RM-YUK-FAB-GI-0002</v>
          </cell>
          <cell r="B13207" t="str">
            <v>CINT</v>
          </cell>
          <cell r="C13207" t="str">
            <v/>
          </cell>
          <cell r="D13207" t="str">
            <v>BACK COVER MGZ L2</v>
          </cell>
          <cell r="E13207">
            <v>44797</v>
          </cell>
          <cell r="F13207" t="str">
            <v>ROF</v>
          </cell>
          <cell r="G13207" t="str">
            <v>CI_KAIN</v>
          </cell>
          <cell r="H13207" t="str">
            <v>PC</v>
          </cell>
          <cell r="I13207" t="str">
            <v>CPR</v>
          </cell>
          <cell r="J13207" t="str">
            <v/>
          </cell>
          <cell r="K13207" t="str">
            <v>PD</v>
          </cell>
          <cell r="L13207" t="str">
            <v>3015</v>
          </cell>
          <cell r="M13207" t="str">
            <v>V</v>
          </cell>
          <cell r="N13207">
            <v>21600</v>
          </cell>
        </row>
        <row r="13208">
          <cell r="A13208" t="str">
            <v>RM-YUK-FAB-GI-0003</v>
          </cell>
          <cell r="B13208" t="str">
            <v>CINT</v>
          </cell>
          <cell r="C13208" t="str">
            <v/>
          </cell>
          <cell r="D13208" t="str">
            <v>BACK COVER MGZ L6</v>
          </cell>
          <cell r="E13208">
            <v>44797</v>
          </cell>
          <cell r="F13208" t="str">
            <v>ROF</v>
          </cell>
          <cell r="G13208" t="str">
            <v>CI_KAIN</v>
          </cell>
          <cell r="H13208" t="str">
            <v>PC</v>
          </cell>
          <cell r="I13208" t="str">
            <v>CPR</v>
          </cell>
          <cell r="J13208" t="str">
            <v/>
          </cell>
          <cell r="K13208" t="str">
            <v>PD</v>
          </cell>
          <cell r="L13208" t="str">
            <v>3015</v>
          </cell>
          <cell r="M13208" t="str">
            <v>V</v>
          </cell>
          <cell r="N13208">
            <v>21600</v>
          </cell>
        </row>
        <row r="13209">
          <cell r="A13209" t="str">
            <v>RM-YUK-FAB-GI-0004</v>
          </cell>
          <cell r="B13209" t="str">
            <v>CINT</v>
          </cell>
          <cell r="C13209" t="str">
            <v/>
          </cell>
          <cell r="D13209" t="str">
            <v>BACK COVER MGZ L7</v>
          </cell>
          <cell r="E13209">
            <v>44797</v>
          </cell>
          <cell r="F13209" t="str">
            <v>ROF</v>
          </cell>
          <cell r="G13209" t="str">
            <v>CI_KAIN</v>
          </cell>
          <cell r="H13209" t="str">
            <v>PC</v>
          </cell>
          <cell r="I13209" t="str">
            <v>CPR</v>
          </cell>
          <cell r="J13209" t="str">
            <v/>
          </cell>
          <cell r="K13209" t="str">
            <v>PD</v>
          </cell>
          <cell r="L13209" t="str">
            <v>3015</v>
          </cell>
          <cell r="M13209" t="str">
            <v>V</v>
          </cell>
          <cell r="N13209">
            <v>21600</v>
          </cell>
        </row>
        <row r="13210">
          <cell r="A13210" t="str">
            <v>RM-YUK-FAB-GI-0005</v>
          </cell>
          <cell r="B13210" t="str">
            <v>CINT</v>
          </cell>
          <cell r="C13210" t="str">
            <v/>
          </cell>
          <cell r="D13210" t="str">
            <v>BACK COVER MGZ N3</v>
          </cell>
          <cell r="E13210">
            <v>44797</v>
          </cell>
          <cell r="F13210" t="str">
            <v>ROF</v>
          </cell>
          <cell r="G13210" t="str">
            <v>CI_KAIN</v>
          </cell>
          <cell r="H13210" t="str">
            <v>PC</v>
          </cell>
          <cell r="I13210" t="str">
            <v>CPR</v>
          </cell>
          <cell r="J13210" t="str">
            <v/>
          </cell>
          <cell r="K13210" t="str">
            <v>PD</v>
          </cell>
          <cell r="L13210" t="str">
            <v>3015</v>
          </cell>
          <cell r="M13210" t="str">
            <v>V</v>
          </cell>
          <cell r="N13210">
            <v>21600</v>
          </cell>
        </row>
        <row r="13211">
          <cell r="A13211" t="str">
            <v>RM-YUK-FAB-GI-0006</v>
          </cell>
          <cell r="B13211" t="str">
            <v>CINT</v>
          </cell>
          <cell r="C13211" t="str">
            <v/>
          </cell>
          <cell r="D13211" t="str">
            <v>BACK COVER MGZ N4</v>
          </cell>
          <cell r="E13211">
            <v>44797</v>
          </cell>
          <cell r="F13211" t="str">
            <v>ROF</v>
          </cell>
          <cell r="G13211" t="str">
            <v>CI_KAIN</v>
          </cell>
          <cell r="H13211" t="str">
            <v>PC</v>
          </cell>
          <cell r="I13211" t="str">
            <v>CPR</v>
          </cell>
          <cell r="J13211" t="str">
            <v/>
          </cell>
          <cell r="K13211" t="str">
            <v>PD</v>
          </cell>
          <cell r="L13211" t="str">
            <v>3015</v>
          </cell>
          <cell r="M13211" t="str">
            <v>V</v>
          </cell>
          <cell r="N13211">
            <v>12982</v>
          </cell>
        </row>
        <row r="13212">
          <cell r="A13212" t="str">
            <v>RM-YUK-FAB-GI-0007</v>
          </cell>
          <cell r="B13212" t="str">
            <v>CINT</v>
          </cell>
          <cell r="C13212" t="str">
            <v/>
          </cell>
          <cell r="D13212" t="str">
            <v>BACK COVER MGZ N5</v>
          </cell>
          <cell r="E13212">
            <v>44797</v>
          </cell>
          <cell r="F13212" t="str">
            <v>ROF</v>
          </cell>
          <cell r="G13212" t="str">
            <v>CI_KAIN</v>
          </cell>
          <cell r="H13212" t="str">
            <v>PC</v>
          </cell>
          <cell r="I13212" t="str">
            <v>CPR</v>
          </cell>
          <cell r="J13212" t="str">
            <v/>
          </cell>
          <cell r="K13212" t="str">
            <v>PD</v>
          </cell>
          <cell r="L13212" t="str">
            <v>3015</v>
          </cell>
          <cell r="M13212" t="str">
            <v>V</v>
          </cell>
          <cell r="N13212">
            <v>21600</v>
          </cell>
        </row>
        <row r="13213">
          <cell r="A13213" t="str">
            <v>RM-YUK-FAB-GI-0008</v>
          </cell>
          <cell r="B13213" t="str">
            <v>CINT</v>
          </cell>
          <cell r="C13213" t="str">
            <v/>
          </cell>
          <cell r="D13213" t="str">
            <v>BACK COVER MGZ S1</v>
          </cell>
          <cell r="E13213">
            <v>44797</v>
          </cell>
          <cell r="F13213" t="str">
            <v>ROF</v>
          </cell>
          <cell r="G13213" t="str">
            <v>CI_KAIN</v>
          </cell>
          <cell r="H13213" t="str">
            <v>PC</v>
          </cell>
          <cell r="I13213" t="str">
            <v>CPR</v>
          </cell>
          <cell r="J13213" t="str">
            <v/>
          </cell>
          <cell r="K13213" t="str">
            <v>PD</v>
          </cell>
          <cell r="L13213" t="str">
            <v>3015</v>
          </cell>
          <cell r="M13213" t="str">
            <v>V</v>
          </cell>
          <cell r="N13213">
            <v>9597</v>
          </cell>
        </row>
        <row r="13214">
          <cell r="A13214" t="str">
            <v>RM-YUK-FAB-GI-0009</v>
          </cell>
          <cell r="B13214" t="str">
            <v>CINT</v>
          </cell>
          <cell r="C13214" t="str">
            <v/>
          </cell>
          <cell r="D13214" t="str">
            <v>BACK COVER MGZ S2</v>
          </cell>
          <cell r="E13214">
            <v>44797</v>
          </cell>
          <cell r="F13214" t="str">
            <v>ROF</v>
          </cell>
          <cell r="G13214" t="str">
            <v>CI_KAIN</v>
          </cell>
          <cell r="H13214" t="str">
            <v>PC</v>
          </cell>
          <cell r="I13214" t="str">
            <v>CPR</v>
          </cell>
          <cell r="J13214" t="str">
            <v/>
          </cell>
          <cell r="K13214" t="str">
            <v>PD</v>
          </cell>
          <cell r="L13214" t="str">
            <v>3015</v>
          </cell>
          <cell r="M13214" t="str">
            <v>V</v>
          </cell>
          <cell r="N13214">
            <v>13029</v>
          </cell>
        </row>
        <row r="13215">
          <cell r="A13215" t="str">
            <v>RM-YUK-FAB-GI-0010</v>
          </cell>
          <cell r="B13215" t="str">
            <v>CINT</v>
          </cell>
          <cell r="C13215" t="str">
            <v/>
          </cell>
          <cell r="D13215" t="str">
            <v>BACK COVER MGZ S6</v>
          </cell>
          <cell r="E13215">
            <v>44797</v>
          </cell>
          <cell r="F13215" t="str">
            <v>ROF</v>
          </cell>
          <cell r="G13215" t="str">
            <v>CI_KAIN</v>
          </cell>
          <cell r="H13215" t="str">
            <v>PC</v>
          </cell>
          <cell r="I13215" t="str">
            <v>CPR</v>
          </cell>
          <cell r="J13215" t="str">
            <v/>
          </cell>
          <cell r="K13215" t="str">
            <v>PD</v>
          </cell>
          <cell r="L13215" t="str">
            <v>3015</v>
          </cell>
          <cell r="M13215" t="str">
            <v>V</v>
          </cell>
          <cell r="N13215">
            <v>9597</v>
          </cell>
        </row>
        <row r="13216">
          <cell r="A13216" t="str">
            <v>RM-YUK-FAB-GI-0011</v>
          </cell>
          <cell r="B13216" t="str">
            <v>CINT</v>
          </cell>
          <cell r="C13216" t="str">
            <v/>
          </cell>
          <cell r="D13216" t="str">
            <v>BACK COVER MGZ S9</v>
          </cell>
          <cell r="E13216">
            <v>44797</v>
          </cell>
          <cell r="F13216" t="str">
            <v>ROF</v>
          </cell>
          <cell r="G13216" t="str">
            <v>CI_KAIN</v>
          </cell>
          <cell r="H13216" t="str">
            <v>PC</v>
          </cell>
          <cell r="I13216" t="str">
            <v>CPR</v>
          </cell>
          <cell r="J13216" t="str">
            <v/>
          </cell>
          <cell r="K13216" t="str">
            <v>PD</v>
          </cell>
          <cell r="L13216" t="str">
            <v>3015</v>
          </cell>
          <cell r="M13216" t="str">
            <v>V</v>
          </cell>
          <cell r="N13216">
            <v>21600</v>
          </cell>
        </row>
        <row r="13217">
          <cell r="A13217" t="str">
            <v>RM-YUK-FAB-GI-0012</v>
          </cell>
          <cell r="B13217" t="str">
            <v>CINT</v>
          </cell>
          <cell r="C13217" t="str">
            <v/>
          </cell>
          <cell r="D13217" t="str">
            <v>BACK COVER MGZ YK1</v>
          </cell>
          <cell r="E13217">
            <v>44797</v>
          </cell>
          <cell r="F13217" t="str">
            <v>ROF</v>
          </cell>
          <cell r="G13217" t="str">
            <v>CI_KAIN</v>
          </cell>
          <cell r="H13217" t="str">
            <v>PC</v>
          </cell>
          <cell r="I13217" t="str">
            <v>CPR</v>
          </cell>
          <cell r="J13217" t="str">
            <v/>
          </cell>
          <cell r="K13217" t="str">
            <v>PD</v>
          </cell>
          <cell r="L13217" t="str">
            <v>3015</v>
          </cell>
          <cell r="M13217" t="str">
            <v>V</v>
          </cell>
          <cell r="N13217">
            <v>21600</v>
          </cell>
        </row>
        <row r="13218">
          <cell r="A13218" t="str">
            <v>RM-YUK-FAB-GI-0013</v>
          </cell>
          <cell r="B13218" t="str">
            <v>CINT</v>
          </cell>
          <cell r="C13218" t="str">
            <v/>
          </cell>
          <cell r="D13218" t="str">
            <v>BACK COVER YUKI AL-14Q</v>
          </cell>
          <cell r="E13218">
            <v>44797</v>
          </cell>
          <cell r="F13218" t="str">
            <v>ROF</v>
          </cell>
          <cell r="G13218" t="str">
            <v>CI_KAIN</v>
          </cell>
          <cell r="H13218" t="str">
            <v>PC</v>
          </cell>
          <cell r="I13218" t="str">
            <v>CPR</v>
          </cell>
          <cell r="J13218" t="str">
            <v/>
          </cell>
          <cell r="K13218" t="str">
            <v>PD</v>
          </cell>
          <cell r="L13218" t="str">
            <v>3015</v>
          </cell>
          <cell r="M13218" t="str">
            <v>V</v>
          </cell>
          <cell r="N13218">
            <v>11456</v>
          </cell>
        </row>
        <row r="13219">
          <cell r="A13219" t="str">
            <v>RM-YUK-FAB-GI-0014</v>
          </cell>
          <cell r="B13219" t="str">
            <v>CINT</v>
          </cell>
          <cell r="C13219" t="str">
            <v/>
          </cell>
          <cell r="D13219" t="str">
            <v>BACK COVER YUKI BROWN TAURUS</v>
          </cell>
          <cell r="E13219">
            <v>44797</v>
          </cell>
          <cell r="F13219" t="str">
            <v>ROF</v>
          </cell>
          <cell r="G13219" t="str">
            <v>CI_KAIN</v>
          </cell>
          <cell r="H13219" t="str">
            <v>PC</v>
          </cell>
          <cell r="I13219" t="str">
            <v>CPR</v>
          </cell>
          <cell r="J13219" t="str">
            <v/>
          </cell>
          <cell r="K13219" t="str">
            <v>PD</v>
          </cell>
          <cell r="L13219" t="str">
            <v>3015</v>
          </cell>
          <cell r="M13219" t="str">
            <v>V</v>
          </cell>
          <cell r="N13219">
            <v>11456</v>
          </cell>
        </row>
        <row r="13220">
          <cell r="A13220" t="str">
            <v>RM-YUK-FAB-GI-0015</v>
          </cell>
          <cell r="B13220" t="str">
            <v>CINT</v>
          </cell>
          <cell r="C13220" t="str">
            <v/>
          </cell>
          <cell r="D13220" t="str">
            <v>BACK COVER YUKI DAPHNE SILVER BLACK</v>
          </cell>
          <cell r="E13220">
            <v>44797</v>
          </cell>
          <cell r="F13220" t="str">
            <v>ROF</v>
          </cell>
          <cell r="G13220" t="str">
            <v>CI_KAIN</v>
          </cell>
          <cell r="H13220" t="str">
            <v>PC</v>
          </cell>
          <cell r="I13220" t="str">
            <v>CPR</v>
          </cell>
          <cell r="J13220" t="str">
            <v/>
          </cell>
          <cell r="K13220" t="str">
            <v>PD</v>
          </cell>
          <cell r="L13220" t="str">
            <v>3015</v>
          </cell>
          <cell r="M13220" t="str">
            <v>V</v>
          </cell>
          <cell r="N13220">
            <v>11456</v>
          </cell>
        </row>
        <row r="13221">
          <cell r="A13221" t="str">
            <v>RM-YUK-FAB-GI-0016</v>
          </cell>
          <cell r="B13221" t="str">
            <v>CINT</v>
          </cell>
          <cell r="C13221" t="str">
            <v/>
          </cell>
          <cell r="D13221" t="str">
            <v>BACK COVER YUKI DAPHNE SILVER BLACK BORD</v>
          </cell>
          <cell r="E13221">
            <v>44797</v>
          </cell>
          <cell r="F13221" t="str">
            <v>ROF</v>
          </cell>
          <cell r="G13221" t="str">
            <v>CI_KAIN</v>
          </cell>
          <cell r="H13221" t="str">
            <v>PC</v>
          </cell>
          <cell r="I13221" t="str">
            <v>CPR</v>
          </cell>
          <cell r="J13221" t="str">
            <v/>
          </cell>
          <cell r="K13221" t="str">
            <v>PD</v>
          </cell>
          <cell r="L13221" t="str">
            <v>3015</v>
          </cell>
          <cell r="M13221" t="str">
            <v>V</v>
          </cell>
          <cell r="N13221">
            <v>11456</v>
          </cell>
        </row>
        <row r="13222">
          <cell r="A13222" t="str">
            <v>RM-YUK-FAB-GI-0017</v>
          </cell>
          <cell r="B13222" t="str">
            <v>CINT</v>
          </cell>
          <cell r="C13222" t="str">
            <v/>
          </cell>
          <cell r="D13222" t="str">
            <v>BACK COVER YUKI L12</v>
          </cell>
          <cell r="E13222">
            <v>44797</v>
          </cell>
          <cell r="F13222" t="str">
            <v>ROF</v>
          </cell>
          <cell r="G13222" t="str">
            <v>CI_KAIN</v>
          </cell>
          <cell r="H13222" t="str">
            <v>PC</v>
          </cell>
          <cell r="I13222" t="str">
            <v>CPR</v>
          </cell>
          <cell r="J13222" t="str">
            <v/>
          </cell>
          <cell r="K13222" t="str">
            <v>PD</v>
          </cell>
          <cell r="L13222" t="str">
            <v>3015</v>
          </cell>
          <cell r="M13222" t="str">
            <v>V</v>
          </cell>
          <cell r="N13222">
            <v>11456</v>
          </cell>
        </row>
        <row r="13223">
          <cell r="A13223" t="str">
            <v>RM-YUK-FAB-GI-0018</v>
          </cell>
          <cell r="B13223" t="str">
            <v>CINT</v>
          </cell>
          <cell r="C13223" t="str">
            <v/>
          </cell>
          <cell r="D13223" t="str">
            <v>BACK COVER YUKI L13</v>
          </cell>
          <cell r="E13223">
            <v>44797</v>
          </cell>
          <cell r="F13223" t="str">
            <v>ROF</v>
          </cell>
          <cell r="G13223" t="str">
            <v>CI_KAIN</v>
          </cell>
          <cell r="H13223" t="str">
            <v>PC</v>
          </cell>
          <cell r="I13223" t="str">
            <v>CPR</v>
          </cell>
          <cell r="J13223" t="str">
            <v/>
          </cell>
          <cell r="K13223" t="str">
            <v>PD</v>
          </cell>
          <cell r="L13223" t="str">
            <v>3015</v>
          </cell>
          <cell r="M13223" t="str">
            <v>V</v>
          </cell>
          <cell r="N13223">
            <v>11456</v>
          </cell>
        </row>
        <row r="13224">
          <cell r="A13224" t="str">
            <v>RM-YUK-FAB-GI-0019</v>
          </cell>
          <cell r="B13224" t="str">
            <v>CINT</v>
          </cell>
          <cell r="C13224" t="str">
            <v/>
          </cell>
          <cell r="D13224" t="str">
            <v>BACK COVER YUKI LIGHT GREEN L13</v>
          </cell>
          <cell r="E13224">
            <v>44797</v>
          </cell>
          <cell r="F13224" t="str">
            <v>ROF</v>
          </cell>
          <cell r="G13224" t="str">
            <v>CI_KAIN</v>
          </cell>
          <cell r="H13224" t="str">
            <v>PC</v>
          </cell>
          <cell r="I13224" t="str">
            <v>CPR</v>
          </cell>
          <cell r="J13224" t="str">
            <v/>
          </cell>
          <cell r="K13224" t="str">
            <v>PD</v>
          </cell>
          <cell r="L13224" t="str">
            <v>3015</v>
          </cell>
          <cell r="M13224" t="str">
            <v>V</v>
          </cell>
          <cell r="N13224">
            <v>11456</v>
          </cell>
        </row>
        <row r="13225">
          <cell r="A13225" t="str">
            <v>RM-YUK-FAB-GI-0020</v>
          </cell>
          <cell r="B13225" t="str">
            <v>CINT</v>
          </cell>
          <cell r="C13225" t="str">
            <v/>
          </cell>
          <cell r="D13225" t="str">
            <v>BACK COVER YUKI QUITO WHEAT 180</v>
          </cell>
          <cell r="E13225">
            <v>44797</v>
          </cell>
          <cell r="F13225" t="str">
            <v>ROF</v>
          </cell>
          <cell r="G13225" t="str">
            <v>CI_KAIN</v>
          </cell>
          <cell r="H13225" t="str">
            <v>PC</v>
          </cell>
          <cell r="I13225" t="str">
            <v>CPR</v>
          </cell>
          <cell r="J13225" t="str">
            <v/>
          </cell>
          <cell r="K13225" t="str">
            <v>PD</v>
          </cell>
          <cell r="L13225" t="str">
            <v>3015</v>
          </cell>
          <cell r="M13225" t="str">
            <v>V</v>
          </cell>
          <cell r="N13225">
            <v>11456</v>
          </cell>
        </row>
        <row r="13226">
          <cell r="A13226" t="str">
            <v>RM-YUK-FAB-GI-0021</v>
          </cell>
          <cell r="B13226" t="str">
            <v>CINT</v>
          </cell>
          <cell r="C13226" t="str">
            <v/>
          </cell>
          <cell r="D13226" t="str">
            <v>BACK COVER YUKI S7</v>
          </cell>
          <cell r="E13226">
            <v>44797</v>
          </cell>
          <cell r="F13226" t="str">
            <v>ROF</v>
          </cell>
          <cell r="G13226" t="str">
            <v>CI_KAIN</v>
          </cell>
          <cell r="H13226" t="str">
            <v>PC</v>
          </cell>
          <cell r="I13226" t="str">
            <v>CPR</v>
          </cell>
          <cell r="J13226" t="str">
            <v/>
          </cell>
          <cell r="K13226" t="str">
            <v>PD</v>
          </cell>
          <cell r="L13226" t="str">
            <v>3015</v>
          </cell>
          <cell r="M13226" t="str">
            <v>V</v>
          </cell>
          <cell r="N13226">
            <v>11456</v>
          </cell>
        </row>
        <row r="13227">
          <cell r="A13227" t="str">
            <v>RM-YUK-FAB-GI-0022</v>
          </cell>
          <cell r="B13227" t="str">
            <v>CINT</v>
          </cell>
          <cell r="C13227" t="str">
            <v/>
          </cell>
          <cell r="D13227" t="str">
            <v>BACK COVER YUKI WHEAT 180</v>
          </cell>
          <cell r="E13227">
            <v>44797</v>
          </cell>
          <cell r="F13227" t="str">
            <v>ROF</v>
          </cell>
          <cell r="G13227" t="str">
            <v>CI_KAIN</v>
          </cell>
          <cell r="H13227" t="str">
            <v>PC</v>
          </cell>
          <cell r="I13227" t="str">
            <v>CPR</v>
          </cell>
          <cell r="J13227" t="str">
            <v/>
          </cell>
          <cell r="K13227" t="str">
            <v>PD</v>
          </cell>
          <cell r="L13227" t="str">
            <v>3015</v>
          </cell>
          <cell r="M13227" t="str">
            <v>V</v>
          </cell>
          <cell r="N13227">
            <v>11456</v>
          </cell>
        </row>
        <row r="13228">
          <cell r="A13228" t="str">
            <v>RM-YUK-FAB-GI-0023</v>
          </cell>
          <cell r="B13228" t="str">
            <v>CINT</v>
          </cell>
          <cell r="C13228" t="str">
            <v/>
          </cell>
          <cell r="D13228" t="str">
            <v>BACK COVER YUKI Y2</v>
          </cell>
          <cell r="E13228">
            <v>44799</v>
          </cell>
          <cell r="F13228" t="str">
            <v>ROF</v>
          </cell>
          <cell r="G13228" t="str">
            <v>CI_KAIN</v>
          </cell>
          <cell r="H13228" t="str">
            <v>PC</v>
          </cell>
          <cell r="I13228" t="str">
            <v>CPR</v>
          </cell>
          <cell r="J13228" t="str">
            <v/>
          </cell>
          <cell r="K13228" t="str">
            <v>PD</v>
          </cell>
          <cell r="L13228" t="str">
            <v>3015</v>
          </cell>
          <cell r="M13228" t="str">
            <v>V</v>
          </cell>
          <cell r="N13228">
            <v>9759</v>
          </cell>
        </row>
        <row r="13229">
          <cell r="A13229" t="str">
            <v>RM-YUK-FAB-GI-0024</v>
          </cell>
          <cell r="B13229" t="str">
            <v>CINT</v>
          </cell>
          <cell r="C13229" t="str">
            <v/>
          </cell>
          <cell r="D13229" t="str">
            <v>COVER KANTONG YUKI WHEAT 180</v>
          </cell>
          <cell r="E13229">
            <v>44797</v>
          </cell>
          <cell r="F13229" t="str">
            <v>ROF</v>
          </cell>
          <cell r="G13229" t="str">
            <v>CI_KAIN</v>
          </cell>
          <cell r="H13229" t="str">
            <v>PC</v>
          </cell>
          <cell r="I13229" t="str">
            <v>CPR</v>
          </cell>
          <cell r="J13229" t="str">
            <v/>
          </cell>
          <cell r="K13229" t="str">
            <v>PD</v>
          </cell>
          <cell r="L13229" t="str">
            <v>3015</v>
          </cell>
          <cell r="M13229" t="str">
            <v>V</v>
          </cell>
          <cell r="N13229">
            <v>11456</v>
          </cell>
        </row>
        <row r="13230">
          <cell r="A13230" t="str">
            <v>RM-YUK-FAB-GI-0025</v>
          </cell>
          <cell r="B13230" t="str">
            <v>CINT</v>
          </cell>
          <cell r="C13230" t="str">
            <v/>
          </cell>
          <cell r="D13230" t="str">
            <v>COVER KANTONG YUKI YK3</v>
          </cell>
          <cell r="E13230">
            <v>44797</v>
          </cell>
          <cell r="F13230" t="str">
            <v>ROF</v>
          </cell>
          <cell r="G13230" t="str">
            <v>CI_KAIN</v>
          </cell>
          <cell r="H13230" t="str">
            <v>PC</v>
          </cell>
          <cell r="I13230" t="str">
            <v>CPR</v>
          </cell>
          <cell r="J13230" t="str">
            <v/>
          </cell>
          <cell r="K13230" t="str">
            <v>PD</v>
          </cell>
          <cell r="L13230" t="str">
            <v>3015</v>
          </cell>
          <cell r="M13230" t="str">
            <v>V</v>
          </cell>
          <cell r="N13230">
            <v>11456</v>
          </cell>
        </row>
        <row r="13231">
          <cell r="A13231" t="str">
            <v>RM-YUK-FAB-GI-0026</v>
          </cell>
          <cell r="B13231" t="str">
            <v>CINT</v>
          </cell>
          <cell r="C13231" t="str">
            <v/>
          </cell>
          <cell r="D13231" t="str">
            <v>COVER KANTONG YUKI YK3 BORDIR</v>
          </cell>
          <cell r="E13231">
            <v>44797</v>
          </cell>
          <cell r="F13231" t="str">
            <v>ROF</v>
          </cell>
          <cell r="G13231" t="str">
            <v>CI_KAIN</v>
          </cell>
          <cell r="H13231" t="str">
            <v>PC</v>
          </cell>
          <cell r="I13231" t="str">
            <v>CPR</v>
          </cell>
          <cell r="J13231" t="str">
            <v/>
          </cell>
          <cell r="K13231" t="str">
            <v>PD</v>
          </cell>
          <cell r="L13231" t="str">
            <v>3015</v>
          </cell>
          <cell r="M13231" t="str">
            <v>V</v>
          </cell>
          <cell r="N13231">
            <v>11456</v>
          </cell>
        </row>
        <row r="13232">
          <cell r="A13232" t="str">
            <v>RM-YUK-FAB-GI-0027</v>
          </cell>
          <cell r="B13232" t="str">
            <v>CINT</v>
          </cell>
          <cell r="C13232" t="str">
            <v/>
          </cell>
          <cell r="D13232" t="str">
            <v>SEAT COVER YUKI AL 14 Q</v>
          </cell>
          <cell r="E13232">
            <v>44797</v>
          </cell>
          <cell r="F13232" t="str">
            <v>ROF</v>
          </cell>
          <cell r="G13232" t="str">
            <v>CI_KAIN</v>
          </cell>
          <cell r="H13232" t="str">
            <v>PC</v>
          </cell>
          <cell r="I13232" t="str">
            <v>CPR</v>
          </cell>
          <cell r="J13232" t="str">
            <v/>
          </cell>
          <cell r="K13232" t="str">
            <v>PD</v>
          </cell>
          <cell r="L13232" t="str">
            <v>3015</v>
          </cell>
          <cell r="M13232" t="str">
            <v>V</v>
          </cell>
          <cell r="N13232">
            <v>13770</v>
          </cell>
        </row>
        <row r="13233">
          <cell r="A13233" t="str">
            <v>RM-YUK-FAB-GI-0028</v>
          </cell>
          <cell r="B13233" t="str">
            <v>CINT</v>
          </cell>
          <cell r="C13233" t="str">
            <v/>
          </cell>
          <cell r="D13233" t="str">
            <v>SEAT COVER YUKI AL12</v>
          </cell>
          <cell r="E13233">
            <v>44797</v>
          </cell>
          <cell r="F13233" t="str">
            <v>ROF</v>
          </cell>
          <cell r="G13233" t="str">
            <v>CI_KAIN</v>
          </cell>
          <cell r="H13233" t="str">
            <v>PC</v>
          </cell>
          <cell r="I13233" t="str">
            <v>CPR</v>
          </cell>
          <cell r="J13233" t="str">
            <v/>
          </cell>
          <cell r="K13233" t="str">
            <v>PD</v>
          </cell>
          <cell r="L13233" t="str">
            <v>3015</v>
          </cell>
          <cell r="M13233" t="str">
            <v>V</v>
          </cell>
          <cell r="N13233">
            <v>13770</v>
          </cell>
        </row>
        <row r="13234">
          <cell r="A13234" t="str">
            <v>RM-YUK-FAB-GI-0029</v>
          </cell>
          <cell r="B13234" t="str">
            <v>CINT</v>
          </cell>
          <cell r="C13234" t="str">
            <v/>
          </cell>
          <cell r="D13234" t="str">
            <v>SEAT COVER YUKI BROWN TAURUS</v>
          </cell>
          <cell r="E13234">
            <v>44797</v>
          </cell>
          <cell r="F13234" t="str">
            <v>ROF</v>
          </cell>
          <cell r="G13234" t="str">
            <v>CI_KAIN</v>
          </cell>
          <cell r="H13234" t="str">
            <v>PC</v>
          </cell>
          <cell r="I13234" t="str">
            <v>CPR</v>
          </cell>
          <cell r="J13234" t="str">
            <v/>
          </cell>
          <cell r="K13234" t="str">
            <v>PD</v>
          </cell>
          <cell r="L13234" t="str">
            <v>3015</v>
          </cell>
          <cell r="M13234" t="str">
            <v>V</v>
          </cell>
          <cell r="N13234">
            <v>13770</v>
          </cell>
        </row>
        <row r="13235">
          <cell r="A13235" t="str">
            <v>RM-YUK-FAB-GI-0030</v>
          </cell>
          <cell r="B13235" t="str">
            <v>CINT</v>
          </cell>
          <cell r="C13235" t="str">
            <v/>
          </cell>
          <cell r="D13235" t="str">
            <v>SEAT COVER YUKI DAPHNIE SILVER BLACK</v>
          </cell>
          <cell r="E13235">
            <v>44797</v>
          </cell>
          <cell r="F13235" t="str">
            <v>ROF</v>
          </cell>
          <cell r="G13235" t="str">
            <v>CI_KAIN</v>
          </cell>
          <cell r="H13235" t="str">
            <v>PC</v>
          </cell>
          <cell r="I13235" t="str">
            <v>CPR</v>
          </cell>
          <cell r="J13235" t="str">
            <v/>
          </cell>
          <cell r="K13235" t="str">
            <v>PD</v>
          </cell>
          <cell r="L13235" t="str">
            <v>3015</v>
          </cell>
          <cell r="M13235" t="str">
            <v>V</v>
          </cell>
          <cell r="N13235">
            <v>13770</v>
          </cell>
        </row>
        <row r="13236">
          <cell r="A13236" t="str">
            <v>RM-YUK-FAB-GI-0031</v>
          </cell>
          <cell r="B13236" t="str">
            <v>CINT</v>
          </cell>
          <cell r="C13236" t="str">
            <v/>
          </cell>
          <cell r="D13236" t="str">
            <v>SEAT COVER YUKI GREEN L6</v>
          </cell>
          <cell r="E13236">
            <v>44797</v>
          </cell>
          <cell r="F13236" t="str">
            <v>ROF</v>
          </cell>
          <cell r="G13236" t="str">
            <v>CI_KAIN</v>
          </cell>
          <cell r="H13236" t="str">
            <v>PC</v>
          </cell>
          <cell r="I13236" t="str">
            <v>CPR</v>
          </cell>
          <cell r="J13236" t="str">
            <v/>
          </cell>
          <cell r="K13236" t="str">
            <v>PD</v>
          </cell>
          <cell r="L13236" t="str">
            <v>3015</v>
          </cell>
          <cell r="M13236" t="str">
            <v>V</v>
          </cell>
          <cell r="N13236">
            <v>13770</v>
          </cell>
        </row>
        <row r="13237">
          <cell r="A13237" t="str">
            <v>RM-YUK-FAB-GI-0032</v>
          </cell>
          <cell r="B13237" t="str">
            <v>CINT</v>
          </cell>
          <cell r="C13237" t="str">
            <v/>
          </cell>
          <cell r="D13237" t="str">
            <v>SEAT COVER YUKI L1</v>
          </cell>
          <cell r="E13237">
            <v>44797</v>
          </cell>
          <cell r="F13237" t="str">
            <v>ROF</v>
          </cell>
          <cell r="G13237" t="str">
            <v>CI_KAIN</v>
          </cell>
          <cell r="H13237" t="str">
            <v>PC</v>
          </cell>
          <cell r="I13237" t="str">
            <v>CPR</v>
          </cell>
          <cell r="J13237" t="str">
            <v/>
          </cell>
          <cell r="K13237" t="str">
            <v>PD</v>
          </cell>
          <cell r="L13237" t="str">
            <v>3015</v>
          </cell>
          <cell r="M13237" t="str">
            <v>V</v>
          </cell>
          <cell r="N13237">
            <v>13770</v>
          </cell>
        </row>
        <row r="13238">
          <cell r="A13238" t="str">
            <v>RM-YUK-FAB-GI-0033</v>
          </cell>
          <cell r="B13238" t="str">
            <v>CINT</v>
          </cell>
          <cell r="C13238" t="str">
            <v/>
          </cell>
          <cell r="D13238" t="str">
            <v>SEAT COVER YUKI L2</v>
          </cell>
          <cell r="E13238">
            <v>44797</v>
          </cell>
          <cell r="F13238" t="str">
            <v>ROF</v>
          </cell>
          <cell r="G13238" t="str">
            <v>CI_KAIN</v>
          </cell>
          <cell r="H13238" t="str">
            <v>PC</v>
          </cell>
          <cell r="I13238" t="str">
            <v>CPR</v>
          </cell>
          <cell r="J13238" t="str">
            <v/>
          </cell>
          <cell r="K13238" t="str">
            <v>PD</v>
          </cell>
          <cell r="L13238" t="str">
            <v>3015</v>
          </cell>
          <cell r="M13238" t="str">
            <v>V</v>
          </cell>
          <cell r="N13238">
            <v>13770</v>
          </cell>
        </row>
        <row r="13239">
          <cell r="A13239" t="str">
            <v>RM-YUK-FAB-GI-0034</v>
          </cell>
          <cell r="B13239" t="str">
            <v>CINT</v>
          </cell>
          <cell r="C13239" t="str">
            <v/>
          </cell>
          <cell r="D13239" t="str">
            <v>SEAT COVER YUKI L7</v>
          </cell>
          <cell r="E13239">
            <v>44797</v>
          </cell>
          <cell r="F13239" t="str">
            <v>ROF</v>
          </cell>
          <cell r="G13239" t="str">
            <v>CI_KAIN</v>
          </cell>
          <cell r="H13239" t="str">
            <v>PC</v>
          </cell>
          <cell r="I13239" t="str">
            <v>CPR</v>
          </cell>
          <cell r="J13239" t="str">
            <v/>
          </cell>
          <cell r="K13239" t="str">
            <v>PD</v>
          </cell>
          <cell r="L13239" t="str">
            <v>3015</v>
          </cell>
          <cell r="M13239" t="str">
            <v>V</v>
          </cell>
          <cell r="N13239">
            <v>13770</v>
          </cell>
        </row>
        <row r="13240">
          <cell r="A13240" t="str">
            <v>RM-YUK-FAB-GI-0035</v>
          </cell>
          <cell r="B13240" t="str">
            <v>CINT</v>
          </cell>
          <cell r="C13240" t="str">
            <v/>
          </cell>
          <cell r="D13240" t="str">
            <v>SEAT COVER YUKI LIGHT GREEN L13</v>
          </cell>
          <cell r="E13240">
            <v>44797</v>
          </cell>
          <cell r="F13240" t="str">
            <v>ROF</v>
          </cell>
          <cell r="G13240" t="str">
            <v>CI_KAIN</v>
          </cell>
          <cell r="H13240" t="str">
            <v>PC</v>
          </cell>
          <cell r="I13240" t="str">
            <v>CPR</v>
          </cell>
          <cell r="J13240" t="str">
            <v/>
          </cell>
          <cell r="K13240" t="str">
            <v>PD</v>
          </cell>
          <cell r="L13240" t="str">
            <v>3015</v>
          </cell>
          <cell r="M13240" t="str">
            <v>V</v>
          </cell>
          <cell r="N13240">
            <v>13770</v>
          </cell>
        </row>
        <row r="13241">
          <cell r="A13241" t="str">
            <v>RM-YUK-FAB-GI-0036</v>
          </cell>
          <cell r="B13241" t="str">
            <v>CINT</v>
          </cell>
          <cell r="C13241" t="str">
            <v/>
          </cell>
          <cell r="D13241" t="str">
            <v>SEAT COVER YUKI N3</v>
          </cell>
          <cell r="E13241">
            <v>44797</v>
          </cell>
          <cell r="F13241" t="str">
            <v>ROF</v>
          </cell>
          <cell r="G13241" t="str">
            <v>CI_KAIN</v>
          </cell>
          <cell r="H13241" t="str">
            <v>PC</v>
          </cell>
          <cell r="I13241" t="str">
            <v>CPR</v>
          </cell>
          <cell r="J13241" t="str">
            <v/>
          </cell>
          <cell r="K13241" t="str">
            <v>PD</v>
          </cell>
          <cell r="L13241" t="str">
            <v>3015</v>
          </cell>
          <cell r="M13241" t="str">
            <v>V</v>
          </cell>
          <cell r="N13241">
            <v>13770</v>
          </cell>
        </row>
        <row r="13242">
          <cell r="A13242" t="str">
            <v>RM-YUK-FAB-GI-0037</v>
          </cell>
          <cell r="B13242" t="str">
            <v>CINT</v>
          </cell>
          <cell r="C13242" t="str">
            <v/>
          </cell>
          <cell r="D13242" t="str">
            <v>SEAT COVER YUKI N4</v>
          </cell>
          <cell r="E13242">
            <v>44876</v>
          </cell>
          <cell r="F13242" t="str">
            <v>ROF</v>
          </cell>
          <cell r="G13242" t="str">
            <v>CI_KAIN</v>
          </cell>
          <cell r="H13242" t="str">
            <v>PC</v>
          </cell>
          <cell r="I13242" t="str">
            <v>CPR</v>
          </cell>
          <cell r="J13242" t="str">
            <v/>
          </cell>
          <cell r="K13242" t="str">
            <v>PD</v>
          </cell>
          <cell r="L13242" t="str">
            <v>3015</v>
          </cell>
          <cell r="M13242" t="str">
            <v>V</v>
          </cell>
          <cell r="N13242">
            <v>12982</v>
          </cell>
        </row>
        <row r="13243">
          <cell r="A13243" t="str">
            <v>RM-YUK-FAB-GI-0038</v>
          </cell>
          <cell r="B13243" t="str">
            <v>CINT</v>
          </cell>
          <cell r="C13243" t="str">
            <v/>
          </cell>
          <cell r="D13243" t="str">
            <v>SEAT COVER YUKI N5</v>
          </cell>
          <cell r="E13243">
            <v>44797</v>
          </cell>
          <cell r="F13243" t="str">
            <v>ROF</v>
          </cell>
          <cell r="G13243" t="str">
            <v>CI_KAIN</v>
          </cell>
          <cell r="H13243" t="str">
            <v>PC</v>
          </cell>
          <cell r="I13243" t="str">
            <v>CPR</v>
          </cell>
          <cell r="J13243" t="str">
            <v/>
          </cell>
          <cell r="K13243" t="str">
            <v>PD</v>
          </cell>
          <cell r="L13243" t="str">
            <v>3015</v>
          </cell>
          <cell r="M13243" t="str">
            <v>V</v>
          </cell>
          <cell r="N13243">
            <v>13770</v>
          </cell>
        </row>
        <row r="13244">
          <cell r="A13244" t="str">
            <v>RM-YUK-FAB-GI-0039</v>
          </cell>
          <cell r="B13244" t="str">
            <v>CINT</v>
          </cell>
          <cell r="C13244" t="str">
            <v/>
          </cell>
          <cell r="D13244" t="str">
            <v>SEAT COVER YUKI ORANGE L12</v>
          </cell>
          <cell r="E13244">
            <v>44797</v>
          </cell>
          <cell r="F13244" t="str">
            <v>ROF</v>
          </cell>
          <cell r="G13244" t="str">
            <v>CI_KAIN</v>
          </cell>
          <cell r="H13244" t="str">
            <v>PC</v>
          </cell>
          <cell r="I13244" t="str">
            <v>CPR</v>
          </cell>
          <cell r="J13244" t="str">
            <v/>
          </cell>
          <cell r="K13244" t="str">
            <v>PD</v>
          </cell>
          <cell r="L13244" t="str">
            <v>3015</v>
          </cell>
          <cell r="M13244" t="str">
            <v>V</v>
          </cell>
          <cell r="N13244">
            <v>13770</v>
          </cell>
        </row>
        <row r="13245">
          <cell r="A13245" t="str">
            <v>RM-YUK-FAB-GI-0040</v>
          </cell>
          <cell r="B13245" t="str">
            <v>CINT</v>
          </cell>
          <cell r="C13245" t="str">
            <v/>
          </cell>
          <cell r="D13245" t="str">
            <v>SEAT COVER YUKI S1</v>
          </cell>
          <cell r="E13245">
            <v>44797</v>
          </cell>
          <cell r="F13245" t="str">
            <v>ROF</v>
          </cell>
          <cell r="G13245" t="str">
            <v>CI_KAIN</v>
          </cell>
          <cell r="H13245" t="str">
            <v>PC</v>
          </cell>
          <cell r="I13245" t="str">
            <v>CPR</v>
          </cell>
          <cell r="J13245" t="str">
            <v/>
          </cell>
          <cell r="K13245" t="str">
            <v>PD</v>
          </cell>
          <cell r="L13245" t="str">
            <v>3015</v>
          </cell>
          <cell r="M13245" t="str">
            <v>V</v>
          </cell>
          <cell r="N13245">
            <v>9727</v>
          </cell>
        </row>
        <row r="13246">
          <cell r="A13246" t="str">
            <v>RM-YUK-FAB-GI-0041</v>
          </cell>
          <cell r="B13246" t="str">
            <v>CINT</v>
          </cell>
          <cell r="C13246" t="str">
            <v/>
          </cell>
          <cell r="D13246" t="str">
            <v>SEAT COVER YUKI S2</v>
          </cell>
          <cell r="E13246">
            <v>45175</v>
          </cell>
          <cell r="F13246" t="str">
            <v>ROF</v>
          </cell>
          <cell r="G13246" t="str">
            <v>CI_KAIN</v>
          </cell>
          <cell r="H13246" t="str">
            <v>PC</v>
          </cell>
          <cell r="I13246" t="str">
            <v>CPR</v>
          </cell>
          <cell r="J13246" t="str">
            <v/>
          </cell>
          <cell r="K13246" t="str">
            <v>PD</v>
          </cell>
          <cell r="L13246" t="str">
            <v>3015</v>
          </cell>
          <cell r="M13246" t="str">
            <v>V</v>
          </cell>
          <cell r="N13246">
            <v>12726</v>
          </cell>
        </row>
        <row r="13247">
          <cell r="A13247" t="str">
            <v>RM-YUK-FAB-GI-0042</v>
          </cell>
          <cell r="B13247" t="str">
            <v>CINT</v>
          </cell>
          <cell r="C13247" t="str">
            <v/>
          </cell>
          <cell r="D13247" t="str">
            <v>SEAT COVER YUKI S6</v>
          </cell>
          <cell r="E13247">
            <v>44797</v>
          </cell>
          <cell r="F13247" t="str">
            <v>ROF</v>
          </cell>
          <cell r="G13247" t="str">
            <v>CI_KAIN</v>
          </cell>
          <cell r="H13247" t="str">
            <v>PC</v>
          </cell>
          <cell r="I13247" t="str">
            <v>CPR</v>
          </cell>
          <cell r="J13247" t="str">
            <v/>
          </cell>
          <cell r="K13247" t="str">
            <v>PD</v>
          </cell>
          <cell r="L13247" t="str">
            <v>3015</v>
          </cell>
          <cell r="M13247" t="str">
            <v>V</v>
          </cell>
          <cell r="N13247">
            <v>13770</v>
          </cell>
        </row>
        <row r="13248">
          <cell r="A13248" t="str">
            <v>RM-YUK-FAB-GI-0043</v>
          </cell>
          <cell r="B13248" t="str">
            <v>CINT</v>
          </cell>
          <cell r="C13248" t="str">
            <v/>
          </cell>
          <cell r="D13248" t="str">
            <v>SEAT COVER YUKI S7</v>
          </cell>
          <cell r="E13248">
            <v>44797</v>
          </cell>
          <cell r="F13248" t="str">
            <v>ROF</v>
          </cell>
          <cell r="G13248" t="str">
            <v>CI_KAIN</v>
          </cell>
          <cell r="H13248" t="str">
            <v>PC</v>
          </cell>
          <cell r="I13248" t="str">
            <v>CPR</v>
          </cell>
          <cell r="J13248" t="str">
            <v/>
          </cell>
          <cell r="K13248" t="str">
            <v>PD</v>
          </cell>
          <cell r="L13248" t="str">
            <v>3015</v>
          </cell>
          <cell r="M13248" t="str">
            <v>V</v>
          </cell>
          <cell r="N13248">
            <v>13770</v>
          </cell>
        </row>
        <row r="13249">
          <cell r="A13249" t="str">
            <v>RM-YUK-FAB-GI-0044</v>
          </cell>
          <cell r="B13249" t="str">
            <v>CINT</v>
          </cell>
          <cell r="C13249" t="str">
            <v/>
          </cell>
          <cell r="D13249" t="str">
            <v>SEAT COVER YUKI S9</v>
          </cell>
          <cell r="E13249">
            <v>44797</v>
          </cell>
          <cell r="F13249" t="str">
            <v>ROF</v>
          </cell>
          <cell r="G13249" t="str">
            <v>CI_KAIN</v>
          </cell>
          <cell r="H13249" t="str">
            <v>PC</v>
          </cell>
          <cell r="I13249" t="str">
            <v>CPR</v>
          </cell>
          <cell r="J13249" t="str">
            <v/>
          </cell>
          <cell r="K13249" t="str">
            <v>PD</v>
          </cell>
          <cell r="L13249" t="str">
            <v>3015</v>
          </cell>
          <cell r="M13249" t="str">
            <v>V</v>
          </cell>
          <cell r="N13249">
            <v>13770</v>
          </cell>
        </row>
        <row r="13250">
          <cell r="A13250" t="str">
            <v>RM-YUK-FAB-GI-0045</v>
          </cell>
          <cell r="B13250" t="str">
            <v>CINT</v>
          </cell>
          <cell r="C13250" t="str">
            <v/>
          </cell>
          <cell r="D13250" t="str">
            <v>SEAT COVER YUKI W1</v>
          </cell>
          <cell r="E13250">
            <v>44814</v>
          </cell>
          <cell r="F13250" t="str">
            <v>ROF</v>
          </cell>
          <cell r="G13250" t="str">
            <v>CI_KAIN</v>
          </cell>
          <cell r="H13250" t="str">
            <v>PC</v>
          </cell>
          <cell r="I13250" t="str">
            <v>CPR</v>
          </cell>
          <cell r="J13250" t="str">
            <v/>
          </cell>
          <cell r="K13250" t="str">
            <v>PD</v>
          </cell>
          <cell r="L13250" t="str">
            <v>3015</v>
          </cell>
          <cell r="M13250" t="str">
            <v>V</v>
          </cell>
          <cell r="N13250">
            <v>13701</v>
          </cell>
        </row>
        <row r="13251">
          <cell r="A13251" t="str">
            <v>RM-YUK-FAB-GI-0046</v>
          </cell>
          <cell r="B13251" t="str">
            <v>CINT</v>
          </cell>
          <cell r="C13251" t="str">
            <v/>
          </cell>
          <cell r="D13251" t="str">
            <v>SEAT COVER YUKI WHEAT 180</v>
          </cell>
          <cell r="E13251">
            <v>44797</v>
          </cell>
          <cell r="F13251" t="str">
            <v>ROF</v>
          </cell>
          <cell r="G13251" t="str">
            <v>CI_KAIN</v>
          </cell>
          <cell r="H13251" t="str">
            <v>PC</v>
          </cell>
          <cell r="I13251" t="str">
            <v>CPR</v>
          </cell>
          <cell r="J13251" t="str">
            <v/>
          </cell>
          <cell r="K13251" t="str">
            <v>PD</v>
          </cell>
          <cell r="L13251" t="str">
            <v>3015</v>
          </cell>
          <cell r="M13251" t="str">
            <v>V</v>
          </cell>
          <cell r="N13251">
            <v>13770</v>
          </cell>
        </row>
        <row r="13252">
          <cell r="A13252" t="str">
            <v>RM-YUK-FAB-GI-0047</v>
          </cell>
          <cell r="B13252" t="str">
            <v>CINT</v>
          </cell>
          <cell r="C13252" t="str">
            <v/>
          </cell>
          <cell r="D13252" t="str">
            <v>SEAT COVER YUKI Y1</v>
          </cell>
          <cell r="E13252">
            <v>44797</v>
          </cell>
          <cell r="F13252" t="str">
            <v>ROF</v>
          </cell>
          <cell r="G13252" t="str">
            <v>CI_KAIN</v>
          </cell>
          <cell r="H13252" t="str">
            <v>PC</v>
          </cell>
          <cell r="I13252" t="str">
            <v>CPR</v>
          </cell>
          <cell r="J13252" t="str">
            <v/>
          </cell>
          <cell r="K13252" t="str">
            <v>PD</v>
          </cell>
          <cell r="L13252" t="str">
            <v>3015</v>
          </cell>
          <cell r="M13252" t="str">
            <v>V</v>
          </cell>
          <cell r="N13252">
            <v>13770</v>
          </cell>
        </row>
        <row r="13253">
          <cell r="A13253" t="str">
            <v>RM-YUK-FAB-GI-0048</v>
          </cell>
          <cell r="B13253" t="str">
            <v>CINT</v>
          </cell>
          <cell r="C13253" t="str">
            <v/>
          </cell>
          <cell r="D13253" t="str">
            <v>SEAT COVER YUKI Y2</v>
          </cell>
          <cell r="E13253">
            <v>45266</v>
          </cell>
          <cell r="F13253" t="str">
            <v>ROF</v>
          </cell>
          <cell r="G13253" t="str">
            <v>CI_KAIN</v>
          </cell>
          <cell r="H13253" t="str">
            <v>PC</v>
          </cell>
          <cell r="I13253" t="str">
            <v>CPR</v>
          </cell>
          <cell r="J13253" t="str">
            <v/>
          </cell>
          <cell r="K13253" t="str">
            <v>PD</v>
          </cell>
          <cell r="L13253" t="str">
            <v>3015</v>
          </cell>
          <cell r="M13253" t="str">
            <v>V</v>
          </cell>
          <cell r="N13253">
            <v>12730</v>
          </cell>
        </row>
        <row r="13254">
          <cell r="A13254" t="str">
            <v>RM-YUK-FAB-GI-0049</v>
          </cell>
          <cell r="B13254" t="str">
            <v>CINT</v>
          </cell>
          <cell r="C13254" t="str">
            <v/>
          </cell>
          <cell r="D13254" t="str">
            <v>SEAT COVER YUKI YK3</v>
          </cell>
          <cell r="E13254">
            <v>44797</v>
          </cell>
          <cell r="F13254" t="str">
            <v>ROF</v>
          </cell>
          <cell r="G13254" t="str">
            <v>CI_KAIN</v>
          </cell>
          <cell r="H13254" t="str">
            <v>PC</v>
          </cell>
          <cell r="I13254" t="str">
            <v>CPR</v>
          </cell>
          <cell r="J13254" t="str">
            <v/>
          </cell>
          <cell r="K13254" t="str">
            <v>PD</v>
          </cell>
          <cell r="L13254" t="str">
            <v>3015</v>
          </cell>
          <cell r="M13254" t="str">
            <v>V</v>
          </cell>
          <cell r="N13254">
            <v>13770</v>
          </cell>
        </row>
        <row r="13255">
          <cell r="A13255" t="str">
            <v>RM-YUK-FAB-GI-0050</v>
          </cell>
          <cell r="B13255" t="str">
            <v>CINT</v>
          </cell>
          <cell r="C13255" t="str">
            <v/>
          </cell>
          <cell r="D13255" t="str">
            <v>BACK COVER MGZ YK3</v>
          </cell>
          <cell r="E13255">
            <v>44797</v>
          </cell>
          <cell r="F13255" t="str">
            <v>ROF</v>
          </cell>
          <cell r="G13255" t="str">
            <v>CI_KAIN</v>
          </cell>
          <cell r="H13255" t="str">
            <v>PC</v>
          </cell>
          <cell r="I13255" t="str">
            <v>CPR</v>
          </cell>
          <cell r="J13255" t="str">
            <v/>
          </cell>
          <cell r="K13255" t="str">
            <v>PD</v>
          </cell>
          <cell r="L13255" t="str">
            <v>3015</v>
          </cell>
          <cell r="M13255" t="str">
            <v>V</v>
          </cell>
          <cell r="N13255">
            <v>9242</v>
          </cell>
        </row>
        <row r="13256">
          <cell r="A13256" t="str">
            <v>RM-YUK-FAB-GI-0051</v>
          </cell>
          <cell r="B13256" t="str">
            <v>CINT</v>
          </cell>
          <cell r="C13256" t="str">
            <v/>
          </cell>
          <cell r="D13256" t="str">
            <v>BACK COVER YUKI O2</v>
          </cell>
          <cell r="E13256">
            <v>44797</v>
          </cell>
          <cell r="F13256" t="str">
            <v>ROF</v>
          </cell>
          <cell r="G13256" t="str">
            <v>CI_KAIN</v>
          </cell>
          <cell r="H13256" t="str">
            <v>PC</v>
          </cell>
          <cell r="I13256" t="str">
            <v>CPR</v>
          </cell>
          <cell r="J13256" t="str">
            <v/>
          </cell>
          <cell r="K13256" t="str">
            <v>PD</v>
          </cell>
          <cell r="L13256" t="str">
            <v>3015</v>
          </cell>
          <cell r="M13256" t="str">
            <v>V</v>
          </cell>
          <cell r="N13256">
            <v>10557</v>
          </cell>
        </row>
        <row r="13257">
          <cell r="A13257" t="str">
            <v>RM-YUK-FAB-GI-0052</v>
          </cell>
          <cell r="B13257" t="str">
            <v>CINT</v>
          </cell>
          <cell r="C13257" t="str">
            <v/>
          </cell>
          <cell r="D13257" t="str">
            <v>BACK COVER YUKI O3</v>
          </cell>
          <cell r="E13257">
            <v>44797</v>
          </cell>
          <cell r="F13257" t="str">
            <v>ROF</v>
          </cell>
          <cell r="G13257" t="str">
            <v>CI_KAIN</v>
          </cell>
          <cell r="H13257" t="str">
            <v>PC</v>
          </cell>
          <cell r="I13257" t="str">
            <v>CPR</v>
          </cell>
          <cell r="J13257" t="str">
            <v/>
          </cell>
          <cell r="K13257" t="str">
            <v>PD</v>
          </cell>
          <cell r="L13257" t="str">
            <v>3015</v>
          </cell>
          <cell r="M13257" t="str">
            <v>V</v>
          </cell>
          <cell r="N13257">
            <v>10557</v>
          </cell>
        </row>
        <row r="13258">
          <cell r="A13258" t="str">
            <v>RM-YUK-FAB-GI-0053</v>
          </cell>
          <cell r="B13258" t="str">
            <v>CINT</v>
          </cell>
          <cell r="C13258" t="str">
            <v/>
          </cell>
          <cell r="D13258" t="str">
            <v>BACK COVER YUKI O5</v>
          </cell>
          <cell r="E13258">
            <v>44797</v>
          </cell>
          <cell r="F13258" t="str">
            <v>ROF</v>
          </cell>
          <cell r="G13258" t="str">
            <v>CI_KAIN</v>
          </cell>
          <cell r="H13258" t="str">
            <v>PC</v>
          </cell>
          <cell r="I13258" t="str">
            <v>CPR</v>
          </cell>
          <cell r="J13258" t="str">
            <v/>
          </cell>
          <cell r="K13258" t="str">
            <v>PD</v>
          </cell>
          <cell r="L13258" t="str">
            <v>3015</v>
          </cell>
          <cell r="M13258" t="str">
            <v>V</v>
          </cell>
          <cell r="N13258">
            <v>10557</v>
          </cell>
        </row>
        <row r="13259">
          <cell r="A13259" t="str">
            <v>RM-YUK-FAB-GI-0054</v>
          </cell>
          <cell r="B13259" t="str">
            <v>CINT</v>
          </cell>
          <cell r="C13259" t="str">
            <v/>
          </cell>
          <cell r="D13259" t="str">
            <v>SEAT COVER YUKI CREAM O5</v>
          </cell>
          <cell r="E13259">
            <v>44797</v>
          </cell>
          <cell r="F13259" t="str">
            <v>ROF</v>
          </cell>
          <cell r="G13259" t="str">
            <v>CI_KAIN</v>
          </cell>
          <cell r="H13259" t="str">
            <v>PC</v>
          </cell>
          <cell r="I13259" t="str">
            <v>CPR</v>
          </cell>
          <cell r="J13259" t="str">
            <v/>
          </cell>
          <cell r="K13259" t="str">
            <v>PD</v>
          </cell>
          <cell r="L13259" t="str">
            <v>3015</v>
          </cell>
          <cell r="M13259" t="str">
            <v>V</v>
          </cell>
          <cell r="N13259">
            <v>13770</v>
          </cell>
        </row>
        <row r="13260">
          <cell r="A13260" t="str">
            <v>RM-YUK-FAB-GI-0055</v>
          </cell>
          <cell r="B13260" t="str">
            <v>CINT</v>
          </cell>
          <cell r="C13260" t="str">
            <v/>
          </cell>
          <cell r="D13260" t="str">
            <v>SEAT COVER YUKI O2</v>
          </cell>
          <cell r="E13260">
            <v>44797</v>
          </cell>
          <cell r="F13260" t="str">
            <v>ROF</v>
          </cell>
          <cell r="G13260" t="str">
            <v>CI_KAIN</v>
          </cell>
          <cell r="H13260" t="str">
            <v>PC</v>
          </cell>
          <cell r="I13260" t="str">
            <v>CPR</v>
          </cell>
          <cell r="J13260" t="str">
            <v/>
          </cell>
          <cell r="K13260" t="str">
            <v>PD</v>
          </cell>
          <cell r="L13260" t="str">
            <v>3015</v>
          </cell>
          <cell r="M13260" t="str">
            <v>V</v>
          </cell>
          <cell r="N13260">
            <v>13770</v>
          </cell>
        </row>
        <row r="13261">
          <cell r="A13261" t="str">
            <v>RM-YUK-FAB-GI-0056</v>
          </cell>
          <cell r="B13261" t="str">
            <v>CINT</v>
          </cell>
          <cell r="C13261" t="str">
            <v/>
          </cell>
          <cell r="D13261" t="str">
            <v>SEAT COVER YUKI RED O3</v>
          </cell>
          <cell r="E13261">
            <v>0</v>
          </cell>
          <cell r="F13261" t="str">
            <v>ROF</v>
          </cell>
          <cell r="G13261" t="str">
            <v>CI_KAIN</v>
          </cell>
          <cell r="H13261" t="str">
            <v>PC</v>
          </cell>
          <cell r="I13261" t="str">
            <v>CPR</v>
          </cell>
          <cell r="J13261" t="str">
            <v/>
          </cell>
          <cell r="K13261" t="str">
            <v>PD</v>
          </cell>
          <cell r="L13261" t="str">
            <v>3015</v>
          </cell>
          <cell r="M13261" t="str">
            <v>V</v>
          </cell>
          <cell r="N13261">
            <v>10000</v>
          </cell>
        </row>
        <row r="13262">
          <cell r="A13262" t="str">
            <v>RM-YUK-FAB-GI-0057</v>
          </cell>
          <cell r="B13262" t="str">
            <v>CINT</v>
          </cell>
          <cell r="C13262" t="str">
            <v/>
          </cell>
          <cell r="D13262" t="str">
            <v>BACK COVER YUKI BLUE W1</v>
          </cell>
          <cell r="E13262">
            <v>0</v>
          </cell>
          <cell r="F13262" t="str">
            <v>ROF</v>
          </cell>
          <cell r="G13262" t="str">
            <v>CI_KAIN</v>
          </cell>
          <cell r="H13262" t="str">
            <v>PC</v>
          </cell>
          <cell r="I13262" t="str">
            <v>CPR</v>
          </cell>
          <cell r="J13262" t="str">
            <v/>
          </cell>
          <cell r="K13262" t="str">
            <v>PD</v>
          </cell>
          <cell r="L13262" t="str">
            <v>3015</v>
          </cell>
          <cell r="M13262" t="str">
            <v>V</v>
          </cell>
          <cell r="N13262">
            <v>14218</v>
          </cell>
        </row>
        <row r="13263">
          <cell r="A13263" t="str">
            <v>RM-YUK-FAB-GI-0058</v>
          </cell>
          <cell r="B13263" t="str">
            <v>CINT</v>
          </cell>
          <cell r="C13263" t="str">
            <v/>
          </cell>
          <cell r="D13263" t="str">
            <v>BACK COVER YUKI RED W3</v>
          </cell>
          <cell r="E13263">
            <v>0</v>
          </cell>
          <cell r="F13263" t="str">
            <v>ROF</v>
          </cell>
          <cell r="G13263" t="str">
            <v>CI_KAIN</v>
          </cell>
          <cell r="H13263" t="str">
            <v>PC</v>
          </cell>
          <cell r="I13263" t="str">
            <v>CPR</v>
          </cell>
          <cell r="J13263" t="str">
            <v/>
          </cell>
          <cell r="K13263" t="str">
            <v>PD</v>
          </cell>
          <cell r="L13263" t="str">
            <v>3015</v>
          </cell>
          <cell r="M13263" t="str">
            <v>V</v>
          </cell>
          <cell r="N13263">
            <v>13863</v>
          </cell>
        </row>
        <row r="13264">
          <cell r="A13264" t="str">
            <v>RM-YUK-FAB-GI-0059</v>
          </cell>
          <cell r="B13264" t="str">
            <v>CINT</v>
          </cell>
          <cell r="C13264" t="str">
            <v/>
          </cell>
          <cell r="D13264" t="str">
            <v>BACK COVER YUKI BLACK W7</v>
          </cell>
          <cell r="E13264">
            <v>0</v>
          </cell>
          <cell r="F13264" t="str">
            <v>ROF</v>
          </cell>
          <cell r="G13264" t="str">
            <v>CI_KAIN</v>
          </cell>
          <cell r="H13264" t="str">
            <v>PC</v>
          </cell>
          <cell r="I13264" t="str">
            <v>CPR</v>
          </cell>
          <cell r="J13264" t="str">
            <v/>
          </cell>
          <cell r="K13264" t="str">
            <v>PD</v>
          </cell>
          <cell r="L13264" t="str">
            <v>3015</v>
          </cell>
          <cell r="M13264" t="str">
            <v>V</v>
          </cell>
          <cell r="N13264">
            <v>14218</v>
          </cell>
        </row>
        <row r="13265">
          <cell r="A13265" t="str">
            <v>RM-YUK-FAB-GI-0060</v>
          </cell>
          <cell r="B13265" t="str">
            <v>CINT</v>
          </cell>
          <cell r="C13265" t="str">
            <v/>
          </cell>
          <cell r="D13265" t="str">
            <v>SEAT COVER YUKI RED W3</v>
          </cell>
          <cell r="E13265">
            <v>44814</v>
          </cell>
          <cell r="F13265" t="str">
            <v>ROF</v>
          </cell>
          <cell r="G13265" t="str">
            <v>CI_KAIN</v>
          </cell>
          <cell r="H13265" t="str">
            <v>PC</v>
          </cell>
          <cell r="I13265" t="str">
            <v>CPR</v>
          </cell>
          <cell r="J13265" t="str">
            <v/>
          </cell>
          <cell r="K13265" t="str">
            <v>PD</v>
          </cell>
          <cell r="L13265" t="str">
            <v>3015</v>
          </cell>
          <cell r="M13265" t="str">
            <v>V</v>
          </cell>
          <cell r="N13265">
            <v>14044</v>
          </cell>
        </row>
        <row r="13266">
          <cell r="A13266" t="str">
            <v>RM-YUK-FAB-GI-0061</v>
          </cell>
          <cell r="B13266" t="str">
            <v>CINT</v>
          </cell>
          <cell r="C13266" t="str">
            <v/>
          </cell>
          <cell r="D13266" t="str">
            <v>SEAT COVER YUKI BLACK W7</v>
          </cell>
          <cell r="E13266">
            <v>44814</v>
          </cell>
          <cell r="F13266" t="str">
            <v>ROF</v>
          </cell>
          <cell r="G13266" t="str">
            <v>CI_KAIN</v>
          </cell>
          <cell r="H13266" t="str">
            <v>PC</v>
          </cell>
          <cell r="I13266" t="str">
            <v>CPR</v>
          </cell>
          <cell r="J13266" t="str">
            <v/>
          </cell>
          <cell r="K13266" t="str">
            <v>PD</v>
          </cell>
          <cell r="L13266" t="str">
            <v>3015</v>
          </cell>
          <cell r="M13266" t="str">
            <v>V</v>
          </cell>
          <cell r="N13266">
            <v>14404</v>
          </cell>
        </row>
        <row r="13267">
          <cell r="A13267" t="str">
            <v>RM-YUK-FAB-GI-0062</v>
          </cell>
          <cell r="B13267" t="str">
            <v>CINT</v>
          </cell>
          <cell r="C13267" t="str">
            <v/>
          </cell>
          <cell r="D13267" t="str">
            <v>OUTER COVER YUKI N5</v>
          </cell>
          <cell r="E13267">
            <v>0</v>
          </cell>
          <cell r="F13267" t="str">
            <v>ROF</v>
          </cell>
          <cell r="G13267" t="str">
            <v>CI_KAIN</v>
          </cell>
          <cell r="H13267" t="str">
            <v>PC</v>
          </cell>
          <cell r="I13267" t="str">
            <v>CPR</v>
          </cell>
          <cell r="J13267" t="str">
            <v/>
          </cell>
          <cell r="K13267" t="str">
            <v>PD</v>
          </cell>
          <cell r="L13267" t="str">
            <v>3015</v>
          </cell>
          <cell r="M13267" t="str">
            <v>V</v>
          </cell>
          <cell r="N13267">
            <v>17138</v>
          </cell>
        </row>
        <row r="13268">
          <cell r="A13268" t="str">
            <v>RM-YUK-FAB-GI-0063</v>
          </cell>
          <cell r="B13268" t="str">
            <v>CINT</v>
          </cell>
          <cell r="C13268" t="str">
            <v/>
          </cell>
          <cell r="D13268" t="str">
            <v>COVER KANTONG YUKI S2</v>
          </cell>
          <cell r="E13268">
            <v>0</v>
          </cell>
          <cell r="F13268" t="str">
            <v>ROF</v>
          </cell>
          <cell r="G13268" t="str">
            <v>CI_KAIN</v>
          </cell>
          <cell r="H13268" t="str">
            <v>PC</v>
          </cell>
          <cell r="I13268" t="str">
            <v>CPR</v>
          </cell>
          <cell r="J13268" t="str">
            <v/>
          </cell>
          <cell r="K13268" t="str">
            <v>PD</v>
          </cell>
          <cell r="L13268" t="str">
            <v>3015</v>
          </cell>
          <cell r="M13268" t="str">
            <v>V</v>
          </cell>
          <cell r="N13268">
            <v>4961</v>
          </cell>
        </row>
        <row r="13269">
          <cell r="A13269" t="str">
            <v>RM-YUK-FAB-GI-0064</v>
          </cell>
          <cell r="B13269" t="str">
            <v>CINT</v>
          </cell>
          <cell r="C13269" t="str">
            <v/>
          </cell>
          <cell r="D13269" t="str">
            <v>SEAT COVER YUKI RUNARA 06</v>
          </cell>
          <cell r="E13269">
            <v>45232</v>
          </cell>
          <cell r="F13269" t="str">
            <v>ROF</v>
          </cell>
          <cell r="G13269" t="str">
            <v>CI_KAIN</v>
          </cell>
          <cell r="H13269" t="str">
            <v>PC</v>
          </cell>
          <cell r="I13269" t="str">
            <v>CPR</v>
          </cell>
          <cell r="J13269" t="str">
            <v/>
          </cell>
          <cell r="K13269" t="str">
            <v>PD</v>
          </cell>
          <cell r="L13269" t="str">
            <v>3015</v>
          </cell>
          <cell r="M13269" t="str">
            <v>V</v>
          </cell>
          <cell r="N13269">
            <v>0</v>
          </cell>
        </row>
        <row r="13270">
          <cell r="A13270" t="str">
            <v>RM-YUK-FAB-GI-0065</v>
          </cell>
          <cell r="B13270" t="str">
            <v>CINT</v>
          </cell>
          <cell r="C13270" t="str">
            <v/>
          </cell>
          <cell r="D13270" t="str">
            <v>BACK COVER YUKI RUNARA 06</v>
          </cell>
          <cell r="E13270">
            <v>0</v>
          </cell>
          <cell r="F13270" t="str">
            <v>ROF</v>
          </cell>
          <cell r="G13270" t="str">
            <v>CI_KAIN</v>
          </cell>
          <cell r="H13270" t="str">
            <v>PC</v>
          </cell>
          <cell r="I13270" t="str">
            <v>CPR</v>
          </cell>
          <cell r="J13270" t="str">
            <v/>
          </cell>
          <cell r="K13270" t="str">
            <v>PD</v>
          </cell>
          <cell r="L13270" t="str">
            <v>3015</v>
          </cell>
          <cell r="M13270" t="str">
            <v>V</v>
          </cell>
          <cell r="N13270">
            <v>0</v>
          </cell>
        </row>
        <row r="13271">
          <cell r="A13271" t="str">
            <v>RM-YUK-FAB-GI-0066</v>
          </cell>
          <cell r="B13271" t="str">
            <v>CINT</v>
          </cell>
          <cell r="C13271" t="str">
            <v/>
          </cell>
          <cell r="D13271" t="str">
            <v>COVER KANTONG YUKI Y2</v>
          </cell>
          <cell r="E13271">
            <v>0</v>
          </cell>
          <cell r="F13271" t="str">
            <v>ROF</v>
          </cell>
          <cell r="G13271" t="str">
            <v>CI_KAIN</v>
          </cell>
          <cell r="H13271" t="str">
            <v>PC</v>
          </cell>
          <cell r="I13271" t="str">
            <v>CPR</v>
          </cell>
          <cell r="J13271" t="str">
            <v/>
          </cell>
          <cell r="K13271" t="str">
            <v>PD</v>
          </cell>
          <cell r="L13271" t="str">
            <v>3015</v>
          </cell>
          <cell r="M13271" t="str">
            <v>V</v>
          </cell>
          <cell r="N13271">
            <v>5092</v>
          </cell>
        </row>
        <row r="13272">
          <cell r="A13272" t="str">
            <v>RM-YUK-FAB-SC-0001</v>
          </cell>
          <cell r="B13272" t="str">
            <v>CINT</v>
          </cell>
          <cell r="C13272" t="str">
            <v/>
          </cell>
          <cell r="D13272" t="str">
            <v>JAHITAN BACK COVER YUKI W3</v>
          </cell>
          <cell r="E13272">
            <v>44770</v>
          </cell>
          <cell r="F13272" t="str">
            <v>ROF</v>
          </cell>
          <cell r="G13272" t="str">
            <v>CI_KAIN</v>
          </cell>
          <cell r="H13272" t="str">
            <v>PC</v>
          </cell>
          <cell r="I13272" t="str">
            <v>CPR</v>
          </cell>
          <cell r="J13272" t="str">
            <v/>
          </cell>
          <cell r="K13272" t="str">
            <v>PD</v>
          </cell>
          <cell r="L13272" t="str">
            <v>3015</v>
          </cell>
          <cell r="M13272" t="str">
            <v>V</v>
          </cell>
          <cell r="N13272">
            <v>12455</v>
          </cell>
        </row>
        <row r="13273">
          <cell r="A13273" t="str">
            <v>RM-YUK-FAB-SC-0002</v>
          </cell>
          <cell r="B13273" t="str">
            <v>CINT</v>
          </cell>
          <cell r="C13273" t="str">
            <v/>
          </cell>
          <cell r="D13273" t="str">
            <v>BACK COVER YUKI N4 BORDIR LOGO GBI ROCK</v>
          </cell>
          <cell r="E13273">
            <v>0</v>
          </cell>
          <cell r="F13273" t="str">
            <v>ROF</v>
          </cell>
          <cell r="G13273" t="str">
            <v>CI_KAIN</v>
          </cell>
          <cell r="H13273" t="str">
            <v>PC</v>
          </cell>
          <cell r="I13273" t="str">
            <v>CPR</v>
          </cell>
          <cell r="J13273" t="str">
            <v/>
          </cell>
          <cell r="K13273" t="str">
            <v>PD</v>
          </cell>
          <cell r="L13273" t="str">
            <v>3015</v>
          </cell>
          <cell r="M13273" t="str">
            <v>V</v>
          </cell>
          <cell r="N13273">
            <v>15431</v>
          </cell>
        </row>
        <row r="13274">
          <cell r="A13274" t="str">
            <v>RM-YUK-FAB-SC-0003</v>
          </cell>
          <cell r="B13274" t="str">
            <v>CINT</v>
          </cell>
          <cell r="C13274" t="str">
            <v/>
          </cell>
          <cell r="D13274" t="str">
            <v>JAHITAN BACK COVER YUKI RUNARA 06</v>
          </cell>
          <cell r="E13274">
            <v>45232</v>
          </cell>
          <cell r="F13274" t="str">
            <v>ROF</v>
          </cell>
          <cell r="G13274" t="str">
            <v>CI_KAIN</v>
          </cell>
          <cell r="H13274" t="str">
            <v>PC</v>
          </cell>
          <cell r="I13274" t="str">
            <v>CPR</v>
          </cell>
          <cell r="J13274" t="str">
            <v/>
          </cell>
          <cell r="K13274" t="str">
            <v>PD</v>
          </cell>
          <cell r="L13274" t="str">
            <v>3015</v>
          </cell>
          <cell r="M13274" t="str">
            <v>V</v>
          </cell>
          <cell r="N13274">
            <v>1700</v>
          </cell>
        </row>
        <row r="13275">
          <cell r="A13275" t="str">
            <v>RM-YUK-FAB-SC-0004</v>
          </cell>
          <cell r="B13275" t="str">
            <v>CINT</v>
          </cell>
          <cell r="C13275" t="str">
            <v/>
          </cell>
          <cell r="D13275" t="str">
            <v>BACK COVER YUKI Y2 + KANTONG</v>
          </cell>
          <cell r="E13275">
            <v>0</v>
          </cell>
          <cell r="F13275" t="str">
            <v>ROF</v>
          </cell>
          <cell r="G13275" t="str">
            <v>CI_KAIN</v>
          </cell>
          <cell r="H13275" t="str">
            <v>PC</v>
          </cell>
          <cell r="I13275" t="str">
            <v>CPR</v>
          </cell>
          <cell r="J13275" t="str">
            <v/>
          </cell>
          <cell r="K13275" t="str">
            <v>PD</v>
          </cell>
          <cell r="L13275" t="str">
            <v>3015</v>
          </cell>
          <cell r="M13275" t="str">
            <v>V</v>
          </cell>
          <cell r="N13275">
            <v>5000</v>
          </cell>
        </row>
        <row r="13276">
          <cell r="A13276" t="str">
            <v>RM-YUK-FAB-SC-0005</v>
          </cell>
          <cell r="B13276" t="str">
            <v>CINT</v>
          </cell>
          <cell r="C13276" t="str">
            <v/>
          </cell>
          <cell r="D13276" t="str">
            <v>JAHITAN BACK COVER YUKI Y2 + KANTONG</v>
          </cell>
          <cell r="E13276">
            <v>45266</v>
          </cell>
          <cell r="F13276" t="str">
            <v>ROF</v>
          </cell>
          <cell r="G13276" t="str">
            <v>CI_KAIN</v>
          </cell>
          <cell r="H13276" t="str">
            <v>PC</v>
          </cell>
          <cell r="I13276" t="str">
            <v>CPR</v>
          </cell>
          <cell r="J13276" t="str">
            <v/>
          </cell>
          <cell r="K13276" t="str">
            <v>PD</v>
          </cell>
          <cell r="L13276" t="str">
            <v>3015</v>
          </cell>
          <cell r="M13276" t="str">
            <v>V</v>
          </cell>
          <cell r="N13276">
            <v>20051</v>
          </cell>
        </row>
        <row r="13277">
          <cell r="A13277" t="str">
            <v>RM-YUK-FOM-00-0001</v>
          </cell>
          <cell r="B13277" t="str">
            <v>CINT</v>
          </cell>
          <cell r="C13277" t="str">
            <v/>
          </cell>
          <cell r="D13277" t="str">
            <v>BACK U FOAM-1 MGZ</v>
          </cell>
          <cell r="E13277">
            <v>44797</v>
          </cell>
          <cell r="F13277" t="str">
            <v>ROF</v>
          </cell>
          <cell r="G13277" t="str">
            <v>CI_BUSA</v>
          </cell>
          <cell r="H13277" t="str">
            <v>PC</v>
          </cell>
          <cell r="I13277" t="str">
            <v>CPR</v>
          </cell>
          <cell r="J13277" t="str">
            <v/>
          </cell>
          <cell r="K13277" t="str">
            <v>PD</v>
          </cell>
          <cell r="L13277" t="str">
            <v>3015</v>
          </cell>
          <cell r="M13277" t="str">
            <v>V</v>
          </cell>
          <cell r="N13277">
            <v>8019</v>
          </cell>
        </row>
        <row r="13278">
          <cell r="A13278" t="str">
            <v>RM-YUK-FOM-00-0002</v>
          </cell>
          <cell r="B13278" t="str">
            <v>CINT</v>
          </cell>
          <cell r="C13278" t="str">
            <v/>
          </cell>
          <cell r="D13278" t="str">
            <v>SEAT U FOAM MGZ</v>
          </cell>
          <cell r="E13278">
            <v>44797</v>
          </cell>
          <cell r="F13278" t="str">
            <v>ROF</v>
          </cell>
          <cell r="G13278" t="str">
            <v>CI_BUSA</v>
          </cell>
          <cell r="H13278" t="str">
            <v>PC</v>
          </cell>
          <cell r="I13278" t="str">
            <v>CPR</v>
          </cell>
          <cell r="J13278" t="str">
            <v/>
          </cell>
          <cell r="K13278" t="str">
            <v>PD</v>
          </cell>
          <cell r="L13278" t="str">
            <v>3015</v>
          </cell>
          <cell r="M13278" t="str">
            <v>V</v>
          </cell>
          <cell r="N13278">
            <v>18858</v>
          </cell>
        </row>
        <row r="13279">
          <cell r="A13279" t="str">
            <v>RM-YUK-ICT-SC-0001</v>
          </cell>
          <cell r="B13279" t="str">
            <v>CINT</v>
          </cell>
          <cell r="C13279" t="str">
            <v/>
          </cell>
          <cell r="D13279" t="str">
            <v>HOLDER PLATE MGZ</v>
          </cell>
          <cell r="E13279">
            <v>45175</v>
          </cell>
          <cell r="F13279" t="str">
            <v>ROF</v>
          </cell>
          <cell r="G13279" t="str">
            <v>CI_ICT</v>
          </cell>
          <cell r="H13279" t="str">
            <v>PC</v>
          </cell>
          <cell r="I13279" t="str">
            <v>CPR</v>
          </cell>
          <cell r="J13279" t="str">
            <v/>
          </cell>
          <cell r="K13279" t="str">
            <v>PD</v>
          </cell>
          <cell r="L13279" t="str">
            <v>3015</v>
          </cell>
          <cell r="M13279" t="str">
            <v>V</v>
          </cell>
          <cell r="N13279">
            <v>2812</v>
          </cell>
        </row>
        <row r="13280">
          <cell r="A13280" t="str">
            <v>RM-YUK-ICT-SC-0002</v>
          </cell>
          <cell r="B13280" t="str">
            <v>CINT</v>
          </cell>
          <cell r="C13280" t="str">
            <v/>
          </cell>
          <cell r="D13280" t="str">
            <v>SEAT JOINT PLATE MGZ</v>
          </cell>
          <cell r="E13280">
            <v>44876</v>
          </cell>
          <cell r="F13280" t="str">
            <v>ROF</v>
          </cell>
          <cell r="G13280" t="str">
            <v>CI_ICT</v>
          </cell>
          <cell r="H13280" t="str">
            <v>PC</v>
          </cell>
          <cell r="I13280" t="str">
            <v>CPR</v>
          </cell>
          <cell r="J13280" t="str">
            <v/>
          </cell>
          <cell r="K13280" t="str">
            <v>PD</v>
          </cell>
          <cell r="L13280" t="str">
            <v>3015</v>
          </cell>
          <cell r="M13280" t="str">
            <v>V</v>
          </cell>
          <cell r="N13280">
            <v>3209</v>
          </cell>
        </row>
        <row r="13281">
          <cell r="A13281" t="str">
            <v>RM-YUK-INL-SC-0003</v>
          </cell>
          <cell r="B13281" t="str">
            <v>CINT</v>
          </cell>
          <cell r="C13281" t="str">
            <v/>
          </cell>
          <cell r="D13281" t="str">
            <v>JAHITAN BACK COVER YUKI BLUE YK1</v>
          </cell>
          <cell r="E13281">
            <v>44797</v>
          </cell>
          <cell r="F13281" t="str">
            <v>ROF</v>
          </cell>
          <cell r="G13281" t="str">
            <v>CI_INL</v>
          </cell>
          <cell r="H13281" t="str">
            <v>PC</v>
          </cell>
          <cell r="I13281" t="str">
            <v>CPR</v>
          </cell>
          <cell r="J13281" t="str">
            <v/>
          </cell>
          <cell r="K13281" t="str">
            <v>PD</v>
          </cell>
          <cell r="L13281" t="str">
            <v>3015</v>
          </cell>
          <cell r="M13281" t="str">
            <v>V</v>
          </cell>
          <cell r="N13281">
            <v>10001</v>
          </cell>
        </row>
        <row r="13282">
          <cell r="A13282" t="str">
            <v>RM-YUK-INL-SC-0004</v>
          </cell>
          <cell r="B13282" t="str">
            <v>CINT</v>
          </cell>
          <cell r="C13282" t="str">
            <v/>
          </cell>
          <cell r="D13282" t="str">
            <v>JAHITAN BACK COVER YUKI BROWN N4</v>
          </cell>
          <cell r="E13282">
            <v>44797</v>
          </cell>
          <cell r="F13282" t="str">
            <v>ROF</v>
          </cell>
          <cell r="G13282" t="str">
            <v>CI_INL</v>
          </cell>
          <cell r="H13282" t="str">
            <v>PC</v>
          </cell>
          <cell r="I13282" t="str">
            <v>CPR</v>
          </cell>
          <cell r="J13282" t="str">
            <v/>
          </cell>
          <cell r="K13282" t="str">
            <v>PD</v>
          </cell>
          <cell r="L13282" t="str">
            <v>3015</v>
          </cell>
          <cell r="M13282" t="str">
            <v>V</v>
          </cell>
          <cell r="N13282">
            <v>1100</v>
          </cell>
        </row>
        <row r="13283">
          <cell r="A13283" t="str">
            <v>RM-YUK-INL-SC-0005</v>
          </cell>
          <cell r="B13283" t="str">
            <v>CINT</v>
          </cell>
          <cell r="C13283" t="str">
            <v/>
          </cell>
          <cell r="D13283" t="str">
            <v>JAHITAN BACK COVER YUKI BROWN TAURUS</v>
          </cell>
          <cell r="E13283">
            <v>44797</v>
          </cell>
          <cell r="F13283" t="str">
            <v>ROF</v>
          </cell>
          <cell r="G13283" t="str">
            <v>CI_INL</v>
          </cell>
          <cell r="H13283" t="str">
            <v>PC</v>
          </cell>
          <cell r="I13283" t="str">
            <v>CPR</v>
          </cell>
          <cell r="J13283" t="str">
            <v/>
          </cell>
          <cell r="K13283" t="str">
            <v>PD</v>
          </cell>
          <cell r="L13283" t="str">
            <v>3015</v>
          </cell>
          <cell r="M13283" t="str">
            <v>V</v>
          </cell>
          <cell r="N13283">
            <v>2896</v>
          </cell>
        </row>
        <row r="13284">
          <cell r="A13284" t="str">
            <v>RM-YUK-INL-SC-0006</v>
          </cell>
          <cell r="B13284" t="str">
            <v>CINT</v>
          </cell>
          <cell r="C13284" t="str">
            <v/>
          </cell>
          <cell r="D13284" t="str">
            <v>JAHITAN BACK COVER YUKI L1</v>
          </cell>
          <cell r="E13284">
            <v>44797</v>
          </cell>
          <cell r="F13284" t="str">
            <v>ROF</v>
          </cell>
          <cell r="G13284" t="str">
            <v>CI_INL</v>
          </cell>
          <cell r="H13284" t="str">
            <v>PC</v>
          </cell>
          <cell r="I13284" t="str">
            <v>CPR</v>
          </cell>
          <cell r="J13284" t="str">
            <v/>
          </cell>
          <cell r="K13284" t="str">
            <v>PD</v>
          </cell>
          <cell r="L13284" t="str">
            <v>3015</v>
          </cell>
          <cell r="M13284" t="str">
            <v>V</v>
          </cell>
          <cell r="N13284">
            <v>16229</v>
          </cell>
        </row>
        <row r="13285">
          <cell r="A13285" t="str">
            <v>RM-YUK-INL-SC-0007</v>
          </cell>
          <cell r="B13285" t="str">
            <v>CINT</v>
          </cell>
          <cell r="C13285" t="str">
            <v/>
          </cell>
          <cell r="D13285" t="str">
            <v>JAHITAN BACK COVER YUKI L12</v>
          </cell>
          <cell r="E13285">
            <v>44797</v>
          </cell>
          <cell r="F13285" t="str">
            <v>ROF</v>
          </cell>
          <cell r="G13285" t="str">
            <v>CI_INL</v>
          </cell>
          <cell r="H13285" t="str">
            <v>PC</v>
          </cell>
          <cell r="I13285" t="str">
            <v>CPR</v>
          </cell>
          <cell r="J13285" t="str">
            <v/>
          </cell>
          <cell r="K13285" t="str">
            <v>PD</v>
          </cell>
          <cell r="L13285" t="str">
            <v>3015</v>
          </cell>
          <cell r="M13285" t="str">
            <v>V</v>
          </cell>
          <cell r="N13285">
            <v>15169</v>
          </cell>
        </row>
        <row r="13286">
          <cell r="A13286" t="str">
            <v>RM-YUK-INL-SC-0008</v>
          </cell>
          <cell r="B13286" t="str">
            <v>CINT</v>
          </cell>
          <cell r="C13286" t="str">
            <v/>
          </cell>
          <cell r="D13286" t="str">
            <v>JAHITAN BACK COVER YUKI S2</v>
          </cell>
          <cell r="E13286">
            <v>44797</v>
          </cell>
          <cell r="F13286" t="str">
            <v>ROF</v>
          </cell>
          <cell r="G13286" t="str">
            <v>CI_INL</v>
          </cell>
          <cell r="H13286" t="str">
            <v>PC</v>
          </cell>
          <cell r="I13286" t="str">
            <v>CPR</v>
          </cell>
          <cell r="J13286" t="str">
            <v/>
          </cell>
          <cell r="K13286" t="str">
            <v>PD</v>
          </cell>
          <cell r="L13286" t="str">
            <v>3015</v>
          </cell>
          <cell r="M13286" t="str">
            <v>V</v>
          </cell>
          <cell r="N13286">
            <v>14729</v>
          </cell>
        </row>
        <row r="13287">
          <cell r="A13287" t="str">
            <v>RM-YUK-INL-SC-0009</v>
          </cell>
          <cell r="B13287" t="str">
            <v>CINT</v>
          </cell>
          <cell r="C13287" t="str">
            <v/>
          </cell>
          <cell r="D13287" t="str">
            <v>JAHITAN BACK COVER YUKI Y2</v>
          </cell>
          <cell r="E13287">
            <v>44797</v>
          </cell>
          <cell r="F13287" t="str">
            <v>ROF</v>
          </cell>
          <cell r="G13287" t="str">
            <v>CI_INL</v>
          </cell>
          <cell r="H13287" t="str">
            <v>PC</v>
          </cell>
          <cell r="I13287" t="str">
            <v>CPR</v>
          </cell>
          <cell r="J13287" t="str">
            <v/>
          </cell>
          <cell r="K13287" t="str">
            <v>PD</v>
          </cell>
          <cell r="L13287" t="str">
            <v>3015</v>
          </cell>
          <cell r="M13287" t="str">
            <v>V</v>
          </cell>
          <cell r="N13287">
            <v>9639</v>
          </cell>
        </row>
        <row r="13288">
          <cell r="A13288" t="str">
            <v>RM-YUK-INL-SC-0010</v>
          </cell>
          <cell r="B13288" t="str">
            <v>CINT</v>
          </cell>
          <cell r="C13288" t="str">
            <v/>
          </cell>
          <cell r="D13288" t="str">
            <v>JAHITAN BACK COVER YUKI YK3</v>
          </cell>
          <cell r="E13288">
            <v>44797</v>
          </cell>
          <cell r="F13288" t="str">
            <v>ROF</v>
          </cell>
          <cell r="G13288" t="str">
            <v>CI_INL</v>
          </cell>
          <cell r="H13288" t="str">
            <v>PC</v>
          </cell>
          <cell r="I13288" t="str">
            <v>CPR</v>
          </cell>
          <cell r="J13288" t="str">
            <v/>
          </cell>
          <cell r="K13288" t="str">
            <v>PD</v>
          </cell>
          <cell r="L13288" t="str">
            <v>3015</v>
          </cell>
          <cell r="M13288" t="str">
            <v>V</v>
          </cell>
          <cell r="N13288">
            <v>9851</v>
          </cell>
        </row>
        <row r="13289">
          <cell r="A13289" t="str">
            <v>RM-YUK-INL-SC-0011</v>
          </cell>
          <cell r="B13289" t="str">
            <v>CINT</v>
          </cell>
          <cell r="C13289" t="str">
            <v/>
          </cell>
          <cell r="D13289" t="str">
            <v>JAHITAN BACKCOVER YUKI AL-14Q</v>
          </cell>
          <cell r="E13289">
            <v>44797</v>
          </cell>
          <cell r="F13289" t="str">
            <v>ROF</v>
          </cell>
          <cell r="G13289" t="str">
            <v>CI_INL</v>
          </cell>
          <cell r="H13289" t="str">
            <v>PC</v>
          </cell>
          <cell r="I13289" t="str">
            <v>CPR</v>
          </cell>
          <cell r="J13289" t="str">
            <v/>
          </cell>
          <cell r="K13289" t="str">
            <v>PD</v>
          </cell>
          <cell r="L13289" t="str">
            <v>3015</v>
          </cell>
          <cell r="M13289" t="str">
            <v>V</v>
          </cell>
          <cell r="N13289">
            <v>12714</v>
          </cell>
        </row>
        <row r="13290">
          <cell r="A13290" t="str">
            <v>RM-YUK-INL-SC-0012</v>
          </cell>
          <cell r="B13290" t="str">
            <v>CINT</v>
          </cell>
          <cell r="C13290" t="str">
            <v/>
          </cell>
          <cell r="D13290" t="str">
            <v>JAHITAN BACK COVER YUKI DAPHNE SILVER BL</v>
          </cell>
          <cell r="E13290">
            <v>44797</v>
          </cell>
          <cell r="F13290" t="str">
            <v>ROF</v>
          </cell>
          <cell r="G13290" t="str">
            <v>CI_INL</v>
          </cell>
          <cell r="H13290" t="str">
            <v>PC</v>
          </cell>
          <cell r="I13290" t="str">
            <v>CPR</v>
          </cell>
          <cell r="J13290" t="str">
            <v/>
          </cell>
          <cell r="K13290" t="str">
            <v>PD</v>
          </cell>
          <cell r="L13290" t="str">
            <v>3015</v>
          </cell>
          <cell r="M13290" t="str">
            <v>V</v>
          </cell>
          <cell r="N13290">
            <v>12714</v>
          </cell>
        </row>
        <row r="13291">
          <cell r="A13291" t="str">
            <v>RM-YUK-INL-SC-0013</v>
          </cell>
          <cell r="B13291" t="str">
            <v>CINT</v>
          </cell>
          <cell r="C13291" t="str">
            <v/>
          </cell>
          <cell r="D13291" t="str">
            <v>JAHITAN BACK COVER YUKI GREY O2</v>
          </cell>
          <cell r="E13291">
            <v>44797</v>
          </cell>
          <cell r="F13291" t="str">
            <v>ROF</v>
          </cell>
          <cell r="G13291" t="str">
            <v>CI_INL</v>
          </cell>
          <cell r="H13291" t="str">
            <v>PC</v>
          </cell>
          <cell r="I13291" t="str">
            <v>CPR</v>
          </cell>
          <cell r="J13291" t="str">
            <v/>
          </cell>
          <cell r="K13291" t="str">
            <v>PD</v>
          </cell>
          <cell r="L13291" t="str">
            <v>3015</v>
          </cell>
          <cell r="M13291" t="str">
            <v>V</v>
          </cell>
          <cell r="N13291">
            <v>12714</v>
          </cell>
        </row>
        <row r="13292">
          <cell r="A13292" t="str">
            <v>RM-YUK-INL-SC-0014</v>
          </cell>
          <cell r="B13292" t="str">
            <v>CINT</v>
          </cell>
          <cell r="C13292" t="str">
            <v/>
          </cell>
          <cell r="D13292" t="str">
            <v>JAHITAN BACK COVER YUKI L13</v>
          </cell>
          <cell r="E13292">
            <v>44797</v>
          </cell>
          <cell r="F13292" t="str">
            <v>ROF</v>
          </cell>
          <cell r="G13292" t="str">
            <v>CI_INL</v>
          </cell>
          <cell r="H13292" t="str">
            <v>PC</v>
          </cell>
          <cell r="I13292" t="str">
            <v>CPR</v>
          </cell>
          <cell r="J13292" t="str">
            <v/>
          </cell>
          <cell r="K13292" t="str">
            <v>PD</v>
          </cell>
          <cell r="L13292" t="str">
            <v>3015</v>
          </cell>
          <cell r="M13292" t="str">
            <v>V</v>
          </cell>
          <cell r="N13292">
            <v>12714</v>
          </cell>
        </row>
        <row r="13293">
          <cell r="A13293" t="str">
            <v>RM-YUK-INL-SC-0015</v>
          </cell>
          <cell r="B13293" t="str">
            <v>CINT</v>
          </cell>
          <cell r="C13293" t="str">
            <v/>
          </cell>
          <cell r="D13293" t="str">
            <v>JAHITAN BACK COVER YUKI L2</v>
          </cell>
          <cell r="E13293">
            <v>44797</v>
          </cell>
          <cell r="F13293" t="str">
            <v>ROF</v>
          </cell>
          <cell r="G13293" t="str">
            <v>CI_INL</v>
          </cell>
          <cell r="H13293" t="str">
            <v>PC</v>
          </cell>
          <cell r="I13293" t="str">
            <v>CPR</v>
          </cell>
          <cell r="J13293" t="str">
            <v/>
          </cell>
          <cell r="K13293" t="str">
            <v>PD</v>
          </cell>
          <cell r="L13293" t="str">
            <v>3015</v>
          </cell>
          <cell r="M13293" t="str">
            <v>V</v>
          </cell>
          <cell r="N13293">
            <v>12714</v>
          </cell>
        </row>
        <row r="13294">
          <cell r="A13294" t="str">
            <v>RM-YUK-INL-SC-0016</v>
          </cell>
          <cell r="B13294" t="str">
            <v>CINT</v>
          </cell>
          <cell r="C13294" t="str">
            <v/>
          </cell>
          <cell r="D13294" t="str">
            <v>JAHITAN BACK COVER YUKI L6</v>
          </cell>
          <cell r="E13294">
            <v>44797</v>
          </cell>
          <cell r="F13294" t="str">
            <v>ROF</v>
          </cell>
          <cell r="G13294" t="str">
            <v>CI_INL</v>
          </cell>
          <cell r="H13294" t="str">
            <v>PC</v>
          </cell>
          <cell r="I13294" t="str">
            <v>CPR</v>
          </cell>
          <cell r="J13294" t="str">
            <v/>
          </cell>
          <cell r="K13294" t="str">
            <v>PD</v>
          </cell>
          <cell r="L13294" t="str">
            <v>3015</v>
          </cell>
          <cell r="M13294" t="str">
            <v>V</v>
          </cell>
          <cell r="N13294">
            <v>12714</v>
          </cell>
        </row>
        <row r="13295">
          <cell r="A13295" t="str">
            <v>RM-YUK-INL-SC-0017</v>
          </cell>
          <cell r="B13295" t="str">
            <v>CINT</v>
          </cell>
          <cell r="C13295" t="str">
            <v/>
          </cell>
          <cell r="D13295" t="str">
            <v>JAHITAN BACK COVER YUKI L7</v>
          </cell>
          <cell r="E13295">
            <v>44797</v>
          </cell>
          <cell r="F13295" t="str">
            <v>ROF</v>
          </cell>
          <cell r="G13295" t="str">
            <v>CI_INL</v>
          </cell>
          <cell r="H13295" t="str">
            <v>PC</v>
          </cell>
          <cell r="I13295" t="str">
            <v>CPR</v>
          </cell>
          <cell r="J13295" t="str">
            <v/>
          </cell>
          <cell r="K13295" t="str">
            <v>PD</v>
          </cell>
          <cell r="L13295" t="str">
            <v>3015</v>
          </cell>
          <cell r="M13295" t="str">
            <v>V</v>
          </cell>
          <cell r="N13295">
            <v>12714</v>
          </cell>
        </row>
        <row r="13296">
          <cell r="A13296" t="str">
            <v>RM-YUK-INL-SC-0018</v>
          </cell>
          <cell r="B13296" t="str">
            <v>CINT</v>
          </cell>
          <cell r="C13296" t="str">
            <v/>
          </cell>
          <cell r="D13296" t="str">
            <v>JAHITAN BACK COVER YUKI N3</v>
          </cell>
          <cell r="E13296">
            <v>44797</v>
          </cell>
          <cell r="F13296" t="str">
            <v>ROF</v>
          </cell>
          <cell r="G13296" t="str">
            <v>CI_INL</v>
          </cell>
          <cell r="H13296" t="str">
            <v>PC</v>
          </cell>
          <cell r="I13296" t="str">
            <v>CPR</v>
          </cell>
          <cell r="J13296" t="str">
            <v/>
          </cell>
          <cell r="K13296" t="str">
            <v>PD</v>
          </cell>
          <cell r="L13296" t="str">
            <v>3015</v>
          </cell>
          <cell r="M13296" t="str">
            <v>V</v>
          </cell>
          <cell r="N13296">
            <v>12714</v>
          </cell>
        </row>
        <row r="13297">
          <cell r="A13297" t="str">
            <v>RM-YUK-INL-SC-0019</v>
          </cell>
          <cell r="B13297" t="str">
            <v>CINT</v>
          </cell>
          <cell r="C13297" t="str">
            <v/>
          </cell>
          <cell r="D13297" t="str">
            <v>JAHITAN BACK COVER YUKI N4</v>
          </cell>
          <cell r="E13297">
            <v>44797</v>
          </cell>
          <cell r="F13297" t="str">
            <v>ROF</v>
          </cell>
          <cell r="G13297" t="str">
            <v>CI_INL</v>
          </cell>
          <cell r="H13297" t="str">
            <v>PC</v>
          </cell>
          <cell r="I13297" t="str">
            <v>CPR</v>
          </cell>
          <cell r="J13297" t="str">
            <v/>
          </cell>
          <cell r="K13297" t="str">
            <v>PD</v>
          </cell>
          <cell r="L13297" t="str">
            <v>3015</v>
          </cell>
          <cell r="M13297" t="str">
            <v>V</v>
          </cell>
          <cell r="N13297">
            <v>14682</v>
          </cell>
        </row>
        <row r="13298">
          <cell r="A13298" t="str">
            <v>RM-YUK-INL-SC-0020</v>
          </cell>
          <cell r="B13298" t="str">
            <v>CINT</v>
          </cell>
          <cell r="C13298" t="str">
            <v/>
          </cell>
          <cell r="D13298" t="str">
            <v>JAHITAN BACK COVER YUKI N5</v>
          </cell>
          <cell r="E13298">
            <v>44797</v>
          </cell>
          <cell r="F13298" t="str">
            <v>ROF</v>
          </cell>
          <cell r="G13298" t="str">
            <v>CI_INL</v>
          </cell>
          <cell r="H13298" t="str">
            <v>PC</v>
          </cell>
          <cell r="I13298" t="str">
            <v>CPR</v>
          </cell>
          <cell r="J13298" t="str">
            <v/>
          </cell>
          <cell r="K13298" t="str">
            <v>PD</v>
          </cell>
          <cell r="L13298" t="str">
            <v>3015</v>
          </cell>
          <cell r="M13298" t="str">
            <v>V</v>
          </cell>
          <cell r="N13298">
            <v>12714</v>
          </cell>
        </row>
        <row r="13299">
          <cell r="A13299" t="str">
            <v>RM-YUK-INL-SC-0021</v>
          </cell>
          <cell r="B13299" t="str">
            <v>CINT</v>
          </cell>
          <cell r="C13299" t="str">
            <v/>
          </cell>
          <cell r="D13299" t="str">
            <v>JAHITAN BACK COVER YUKI O3</v>
          </cell>
          <cell r="E13299">
            <v>44797</v>
          </cell>
          <cell r="F13299" t="str">
            <v>ROF</v>
          </cell>
          <cell r="G13299" t="str">
            <v>CI_INL</v>
          </cell>
          <cell r="H13299" t="str">
            <v>PC</v>
          </cell>
          <cell r="I13299" t="str">
            <v>CPR</v>
          </cell>
          <cell r="J13299" t="str">
            <v/>
          </cell>
          <cell r="K13299" t="str">
            <v>PD</v>
          </cell>
          <cell r="L13299" t="str">
            <v>3015</v>
          </cell>
          <cell r="M13299" t="str">
            <v>V</v>
          </cell>
          <cell r="N13299">
            <v>12714</v>
          </cell>
        </row>
        <row r="13300">
          <cell r="A13300" t="str">
            <v>RM-YUK-INL-SC-0022</v>
          </cell>
          <cell r="B13300" t="str">
            <v>CINT</v>
          </cell>
          <cell r="C13300" t="str">
            <v/>
          </cell>
          <cell r="D13300" t="str">
            <v>JAHITAN BACK COVER YUKI O5</v>
          </cell>
          <cell r="E13300">
            <v>44797</v>
          </cell>
          <cell r="F13300" t="str">
            <v>ROF</v>
          </cell>
          <cell r="G13300" t="str">
            <v>CI_INL</v>
          </cell>
          <cell r="H13300" t="str">
            <v>PC</v>
          </cell>
          <cell r="I13300" t="str">
            <v>CPR</v>
          </cell>
          <cell r="J13300" t="str">
            <v/>
          </cell>
          <cell r="K13300" t="str">
            <v>PD</v>
          </cell>
          <cell r="L13300" t="str">
            <v>3015</v>
          </cell>
          <cell r="M13300" t="str">
            <v>V</v>
          </cell>
          <cell r="N13300">
            <v>12714</v>
          </cell>
        </row>
        <row r="13301">
          <cell r="A13301" t="str">
            <v>RM-YUK-INL-SC-0023</v>
          </cell>
          <cell r="B13301" t="str">
            <v>CINT</v>
          </cell>
          <cell r="C13301" t="str">
            <v/>
          </cell>
          <cell r="D13301" t="str">
            <v>JAHITAN BACK COVER YUKI QUITO WHEAT 180</v>
          </cell>
          <cell r="E13301">
            <v>44797</v>
          </cell>
          <cell r="F13301" t="str">
            <v>ROF</v>
          </cell>
          <cell r="G13301" t="str">
            <v>CI_INL</v>
          </cell>
          <cell r="H13301" t="str">
            <v>PC</v>
          </cell>
          <cell r="I13301" t="str">
            <v>CPR</v>
          </cell>
          <cell r="J13301" t="str">
            <v/>
          </cell>
          <cell r="K13301" t="str">
            <v>PD</v>
          </cell>
          <cell r="L13301" t="str">
            <v>3015</v>
          </cell>
          <cell r="M13301" t="str">
            <v>V</v>
          </cell>
          <cell r="N13301">
            <v>12714</v>
          </cell>
        </row>
        <row r="13302">
          <cell r="A13302" t="str">
            <v>RM-YUK-INL-SC-0024</v>
          </cell>
          <cell r="B13302" t="str">
            <v>CINT</v>
          </cell>
          <cell r="C13302" t="str">
            <v/>
          </cell>
          <cell r="D13302" t="str">
            <v>JAHITAN BACK COVER YUKI S1</v>
          </cell>
          <cell r="E13302">
            <v>44797</v>
          </cell>
          <cell r="F13302" t="str">
            <v>ROF</v>
          </cell>
          <cell r="G13302" t="str">
            <v>CI_INL</v>
          </cell>
          <cell r="H13302" t="str">
            <v>PC</v>
          </cell>
          <cell r="I13302" t="str">
            <v>CPR</v>
          </cell>
          <cell r="J13302" t="str">
            <v/>
          </cell>
          <cell r="K13302" t="str">
            <v>PD</v>
          </cell>
          <cell r="L13302" t="str">
            <v>3015</v>
          </cell>
          <cell r="M13302" t="str">
            <v>V</v>
          </cell>
          <cell r="N13302">
            <v>11067</v>
          </cell>
        </row>
        <row r="13303">
          <cell r="A13303" t="str">
            <v>RM-YUK-INL-SC-0025</v>
          </cell>
          <cell r="B13303" t="str">
            <v>CINT</v>
          </cell>
          <cell r="C13303" t="str">
            <v/>
          </cell>
          <cell r="D13303" t="str">
            <v>JAHITAN BACK COVER YUKI S6</v>
          </cell>
          <cell r="E13303">
            <v>44797</v>
          </cell>
          <cell r="F13303" t="str">
            <v>ROF</v>
          </cell>
          <cell r="G13303" t="str">
            <v>CI_INL</v>
          </cell>
          <cell r="H13303" t="str">
            <v>PC</v>
          </cell>
          <cell r="I13303" t="str">
            <v>CPR</v>
          </cell>
          <cell r="J13303" t="str">
            <v/>
          </cell>
          <cell r="K13303" t="str">
            <v>PD</v>
          </cell>
          <cell r="L13303" t="str">
            <v>3015</v>
          </cell>
          <cell r="M13303" t="str">
            <v>V</v>
          </cell>
          <cell r="N13303">
            <v>11067</v>
          </cell>
        </row>
        <row r="13304">
          <cell r="A13304" t="str">
            <v>RM-YUK-INL-SC-0026</v>
          </cell>
          <cell r="B13304" t="str">
            <v>CINT</v>
          </cell>
          <cell r="C13304" t="str">
            <v/>
          </cell>
          <cell r="D13304" t="str">
            <v>JAHITAN BACK COVER YUKI S7</v>
          </cell>
          <cell r="E13304">
            <v>44797</v>
          </cell>
          <cell r="F13304" t="str">
            <v>ROF</v>
          </cell>
          <cell r="G13304" t="str">
            <v>CI_INL</v>
          </cell>
          <cell r="H13304" t="str">
            <v>PC</v>
          </cell>
          <cell r="I13304" t="str">
            <v>CPR</v>
          </cell>
          <cell r="J13304" t="str">
            <v/>
          </cell>
          <cell r="K13304" t="str">
            <v>PD</v>
          </cell>
          <cell r="L13304" t="str">
            <v>3015</v>
          </cell>
          <cell r="M13304" t="str">
            <v>V</v>
          </cell>
          <cell r="N13304">
            <v>12714</v>
          </cell>
        </row>
        <row r="13305">
          <cell r="A13305" t="str">
            <v>RM-YUK-INL-SC-0027</v>
          </cell>
          <cell r="B13305" t="str">
            <v>CINT</v>
          </cell>
          <cell r="C13305" t="str">
            <v/>
          </cell>
          <cell r="D13305" t="str">
            <v>JAHITAN BACK COVER YUKI S9</v>
          </cell>
          <cell r="E13305">
            <v>44797</v>
          </cell>
          <cell r="F13305" t="str">
            <v>ROF</v>
          </cell>
          <cell r="G13305" t="str">
            <v>CI_INL</v>
          </cell>
          <cell r="H13305" t="str">
            <v>PC</v>
          </cell>
          <cell r="I13305" t="str">
            <v>CPR</v>
          </cell>
          <cell r="J13305" t="str">
            <v/>
          </cell>
          <cell r="K13305" t="str">
            <v>PD</v>
          </cell>
          <cell r="L13305" t="str">
            <v>3015</v>
          </cell>
          <cell r="M13305" t="str">
            <v>V</v>
          </cell>
          <cell r="N13305">
            <v>12714</v>
          </cell>
        </row>
        <row r="13306">
          <cell r="A13306" t="str">
            <v>RM-YUK-INL-SC-0028</v>
          </cell>
          <cell r="B13306" t="str">
            <v>CINT</v>
          </cell>
          <cell r="C13306" t="str">
            <v/>
          </cell>
          <cell r="D13306" t="str">
            <v>JAHITAN BACK COVER YUKI WHEAT 180 + KANT</v>
          </cell>
          <cell r="E13306">
            <v>44797</v>
          </cell>
          <cell r="F13306" t="str">
            <v>ROF</v>
          </cell>
          <cell r="G13306" t="str">
            <v>CI_INL</v>
          </cell>
          <cell r="H13306" t="str">
            <v>PC</v>
          </cell>
          <cell r="I13306" t="str">
            <v>CPR</v>
          </cell>
          <cell r="J13306" t="str">
            <v/>
          </cell>
          <cell r="K13306" t="str">
            <v>PD</v>
          </cell>
          <cell r="L13306" t="str">
            <v>3015</v>
          </cell>
          <cell r="M13306" t="str">
            <v>V</v>
          </cell>
          <cell r="N13306">
            <v>12714</v>
          </cell>
        </row>
        <row r="13307">
          <cell r="A13307" t="str">
            <v>RM-YUK-INL-SC-0029</v>
          </cell>
          <cell r="B13307" t="str">
            <v>CINT</v>
          </cell>
          <cell r="C13307" t="str">
            <v/>
          </cell>
          <cell r="D13307" t="str">
            <v>JAHITAN BACK COVER YUKI Y2 BORDIR</v>
          </cell>
          <cell r="E13307">
            <v>44797</v>
          </cell>
          <cell r="F13307" t="str">
            <v>ROF</v>
          </cell>
          <cell r="G13307" t="str">
            <v>CI_INL</v>
          </cell>
          <cell r="H13307" t="str">
            <v>PC</v>
          </cell>
          <cell r="I13307" t="str">
            <v>CPR</v>
          </cell>
          <cell r="J13307" t="str">
            <v/>
          </cell>
          <cell r="K13307" t="str">
            <v>PD</v>
          </cell>
          <cell r="L13307" t="str">
            <v>3015</v>
          </cell>
          <cell r="M13307" t="str">
            <v>V</v>
          </cell>
          <cell r="N13307">
            <v>12714</v>
          </cell>
        </row>
        <row r="13308">
          <cell r="A13308" t="str">
            <v>RM-YUK-INL-SC-0030</v>
          </cell>
          <cell r="B13308" t="str">
            <v>CINT</v>
          </cell>
          <cell r="C13308" t="str">
            <v/>
          </cell>
          <cell r="D13308" t="str">
            <v>JAHITAN BACK COVER YUKI YK2</v>
          </cell>
          <cell r="E13308">
            <v>44797</v>
          </cell>
          <cell r="F13308" t="str">
            <v>ROF</v>
          </cell>
          <cell r="G13308" t="str">
            <v>CI_INL</v>
          </cell>
          <cell r="H13308" t="str">
            <v>PC</v>
          </cell>
          <cell r="I13308" t="str">
            <v>CPR</v>
          </cell>
          <cell r="J13308" t="str">
            <v/>
          </cell>
          <cell r="K13308" t="str">
            <v>PD</v>
          </cell>
          <cell r="L13308" t="str">
            <v>3015</v>
          </cell>
          <cell r="M13308" t="str">
            <v>V</v>
          </cell>
          <cell r="N13308">
            <v>11067</v>
          </cell>
        </row>
        <row r="13309">
          <cell r="A13309" t="str">
            <v>RM-YUK-INL-SC-0031</v>
          </cell>
          <cell r="B13309" t="str">
            <v>CINT</v>
          </cell>
          <cell r="C13309" t="str">
            <v/>
          </cell>
          <cell r="D13309" t="str">
            <v>JAHITAN BACK COVER YUKI YK3 + KANTONG DI</v>
          </cell>
          <cell r="E13309">
            <v>44797</v>
          </cell>
          <cell r="F13309" t="str">
            <v>ROF</v>
          </cell>
          <cell r="G13309" t="str">
            <v>CI_INL</v>
          </cell>
          <cell r="H13309" t="str">
            <v>PC</v>
          </cell>
          <cell r="I13309" t="str">
            <v>CPR</v>
          </cell>
          <cell r="J13309" t="str">
            <v/>
          </cell>
          <cell r="K13309" t="str">
            <v>PD</v>
          </cell>
          <cell r="L13309" t="str">
            <v>3015</v>
          </cell>
          <cell r="M13309" t="str">
            <v>V</v>
          </cell>
          <cell r="N13309">
            <v>12714</v>
          </cell>
        </row>
        <row r="13310">
          <cell r="A13310" t="str">
            <v>RM-YUK-INL-SC-0032</v>
          </cell>
          <cell r="B13310" t="str">
            <v>CINT</v>
          </cell>
          <cell r="C13310" t="str">
            <v/>
          </cell>
          <cell r="D13310" t="str">
            <v>JAHITAN BACK COVER YUKI W1</v>
          </cell>
          <cell r="E13310">
            <v>44774</v>
          </cell>
          <cell r="F13310" t="str">
            <v>ROF</v>
          </cell>
          <cell r="G13310" t="str">
            <v>CI_INL</v>
          </cell>
          <cell r="H13310" t="str">
            <v>PC</v>
          </cell>
          <cell r="I13310" t="str">
            <v>CPR</v>
          </cell>
          <cell r="J13310" t="str">
            <v/>
          </cell>
          <cell r="K13310" t="str">
            <v>PD</v>
          </cell>
          <cell r="L13310" t="str">
            <v>3015</v>
          </cell>
          <cell r="M13310" t="str">
            <v>V</v>
          </cell>
          <cell r="N13310">
            <v>15688</v>
          </cell>
        </row>
        <row r="13311">
          <cell r="A13311" t="str">
            <v>RM-YUK-INL-SC-0033</v>
          </cell>
          <cell r="B13311" t="str">
            <v>CINT</v>
          </cell>
          <cell r="C13311" t="str">
            <v/>
          </cell>
          <cell r="D13311" t="str">
            <v>JAHITAN BACK COVER YUKI W3</v>
          </cell>
          <cell r="E13311">
            <v>44774</v>
          </cell>
          <cell r="F13311" t="str">
            <v>ROF</v>
          </cell>
          <cell r="G13311" t="str">
            <v>CI_INL</v>
          </cell>
          <cell r="H13311" t="str">
            <v>PC</v>
          </cell>
          <cell r="I13311" t="str">
            <v>CPR</v>
          </cell>
          <cell r="J13311" t="str">
            <v/>
          </cell>
          <cell r="K13311" t="str">
            <v>PD</v>
          </cell>
          <cell r="L13311" t="str">
            <v>3015</v>
          </cell>
          <cell r="M13311" t="str">
            <v>V</v>
          </cell>
          <cell r="N13311">
            <v>15333</v>
          </cell>
        </row>
        <row r="13312">
          <cell r="A13312" t="str">
            <v>RM-YUK-INL-SC-0034</v>
          </cell>
          <cell r="B13312" t="str">
            <v>CINT</v>
          </cell>
          <cell r="C13312" t="str">
            <v/>
          </cell>
          <cell r="D13312" t="str">
            <v>JAHITAN BACK COVER YUKI W7</v>
          </cell>
          <cell r="E13312">
            <v>44774</v>
          </cell>
          <cell r="F13312" t="str">
            <v>ROF</v>
          </cell>
          <cell r="G13312" t="str">
            <v>CI_INL</v>
          </cell>
          <cell r="H13312" t="str">
            <v>PC</v>
          </cell>
          <cell r="I13312" t="str">
            <v>CPR</v>
          </cell>
          <cell r="J13312" t="str">
            <v/>
          </cell>
          <cell r="K13312" t="str">
            <v>PD</v>
          </cell>
          <cell r="L13312" t="str">
            <v>3015</v>
          </cell>
          <cell r="M13312" t="str">
            <v>V</v>
          </cell>
          <cell r="N13312">
            <v>15688</v>
          </cell>
        </row>
        <row r="13313">
          <cell r="A13313" t="str">
            <v>RM-YUK-INL-SC-0035</v>
          </cell>
          <cell r="B13313" t="str">
            <v>CINT</v>
          </cell>
          <cell r="C13313" t="str">
            <v/>
          </cell>
          <cell r="D13313" t="str">
            <v>JAHITAN BACK COVER YUKI OSC. BROWN CAMRY</v>
          </cell>
          <cell r="E13313">
            <v>44825</v>
          </cell>
          <cell r="F13313" t="str">
            <v>ROF</v>
          </cell>
          <cell r="G13313" t="str">
            <v>CI_INL</v>
          </cell>
          <cell r="H13313" t="str">
            <v>PC</v>
          </cell>
          <cell r="I13313" t="str">
            <v>CPR</v>
          </cell>
          <cell r="J13313" t="str">
            <v/>
          </cell>
          <cell r="K13313" t="str">
            <v>PD</v>
          </cell>
          <cell r="L13313" t="str">
            <v>3015</v>
          </cell>
          <cell r="M13313" t="str">
            <v>V</v>
          </cell>
          <cell r="N13313">
            <v>20017</v>
          </cell>
        </row>
        <row r="13314">
          <cell r="A13314" t="str">
            <v>RM-YUK-INL-SC-0036</v>
          </cell>
          <cell r="B13314" t="str">
            <v>CINT</v>
          </cell>
          <cell r="C13314" t="str">
            <v/>
          </cell>
          <cell r="D13314" t="str">
            <v>JAHITAN BACK COVER YUKI N4 BORDIR</v>
          </cell>
          <cell r="E13314">
            <v>0</v>
          </cell>
          <cell r="F13314" t="str">
            <v>ROF</v>
          </cell>
          <cell r="G13314" t="str">
            <v>CI_INL</v>
          </cell>
          <cell r="H13314" t="str">
            <v>PC</v>
          </cell>
          <cell r="I13314" t="str">
            <v>CPR</v>
          </cell>
          <cell r="J13314" t="str">
            <v/>
          </cell>
          <cell r="K13314" t="str">
            <v>PD</v>
          </cell>
          <cell r="L13314" t="str">
            <v>3015</v>
          </cell>
          <cell r="M13314" t="str">
            <v>V</v>
          </cell>
          <cell r="N13314">
            <v>16901</v>
          </cell>
        </row>
        <row r="13315">
          <cell r="A13315" t="str">
            <v>RM-YUK-INL-SC-0037</v>
          </cell>
          <cell r="B13315" t="str">
            <v>CINT</v>
          </cell>
          <cell r="C13315" t="str">
            <v/>
          </cell>
          <cell r="D13315" t="str">
            <v>JAHITAN OUTER COVER YUKI N5 BORDIR GBI</v>
          </cell>
          <cell r="E13315">
            <v>0</v>
          </cell>
          <cell r="F13315" t="str">
            <v>ROF</v>
          </cell>
          <cell r="G13315" t="str">
            <v>CI_INL</v>
          </cell>
          <cell r="H13315" t="str">
            <v>PC</v>
          </cell>
          <cell r="I13315" t="str">
            <v>CPR</v>
          </cell>
          <cell r="J13315" t="str">
            <v/>
          </cell>
          <cell r="K13315" t="str">
            <v>PD</v>
          </cell>
          <cell r="L13315" t="str">
            <v>3015</v>
          </cell>
          <cell r="M13315" t="str">
            <v>V</v>
          </cell>
          <cell r="N13315">
            <v>24938</v>
          </cell>
        </row>
        <row r="13316">
          <cell r="A13316" t="str">
            <v>RM-YUK-INL-SC-0038</v>
          </cell>
          <cell r="B13316" t="str">
            <v>CINT</v>
          </cell>
          <cell r="C13316" t="str">
            <v/>
          </cell>
          <cell r="D13316" t="str">
            <v>JAHITAN BACK COVER YUKI BLACK O7</v>
          </cell>
          <cell r="E13316">
            <v>45085</v>
          </cell>
          <cell r="F13316" t="str">
            <v>ROF</v>
          </cell>
          <cell r="G13316" t="str">
            <v>CI_INL</v>
          </cell>
          <cell r="H13316" t="str">
            <v>PC</v>
          </cell>
          <cell r="I13316" t="str">
            <v>CPR</v>
          </cell>
          <cell r="J13316" t="str">
            <v/>
          </cell>
          <cell r="K13316" t="str">
            <v>PD</v>
          </cell>
          <cell r="L13316" t="str">
            <v>3015</v>
          </cell>
          <cell r="M13316" t="str">
            <v>V</v>
          </cell>
          <cell r="N13316">
            <v>15030</v>
          </cell>
        </row>
        <row r="13317">
          <cell r="A13317" t="str">
            <v>RM-YUK-INL-SC-0039</v>
          </cell>
          <cell r="B13317" t="str">
            <v>CINT</v>
          </cell>
          <cell r="C13317" t="str">
            <v/>
          </cell>
          <cell r="D13317" t="str">
            <v>JAHITAN BACK COVER YUKI BLUE O1</v>
          </cell>
          <cell r="E13317">
            <v>45085</v>
          </cell>
          <cell r="F13317" t="str">
            <v>ROF</v>
          </cell>
          <cell r="G13317" t="str">
            <v>CI_INL</v>
          </cell>
          <cell r="H13317" t="str">
            <v>PC</v>
          </cell>
          <cell r="I13317" t="str">
            <v>CPR</v>
          </cell>
          <cell r="J13317" t="str">
            <v/>
          </cell>
          <cell r="K13317" t="str">
            <v>PD</v>
          </cell>
          <cell r="L13317" t="str">
            <v>3015</v>
          </cell>
          <cell r="M13317" t="str">
            <v>V</v>
          </cell>
          <cell r="N13317">
            <v>15736</v>
          </cell>
        </row>
        <row r="13318">
          <cell r="A13318" t="str">
            <v>RM-YUK-INL-SC-0040</v>
          </cell>
          <cell r="B13318" t="str">
            <v>CINT</v>
          </cell>
          <cell r="C13318" t="str">
            <v/>
          </cell>
          <cell r="D13318" t="str">
            <v>JAHITAN BACK COVER YUKI S2 + KANTONG</v>
          </cell>
          <cell r="E13318">
            <v>45175</v>
          </cell>
          <cell r="F13318" t="str">
            <v>ROF</v>
          </cell>
          <cell r="G13318" t="str">
            <v>CI_INL</v>
          </cell>
          <cell r="H13318" t="str">
            <v>PC</v>
          </cell>
          <cell r="I13318" t="str">
            <v>CPR</v>
          </cell>
          <cell r="J13318" t="str">
            <v/>
          </cell>
          <cell r="K13318" t="str">
            <v>PD</v>
          </cell>
          <cell r="L13318" t="str">
            <v>3015</v>
          </cell>
          <cell r="M13318" t="str">
            <v>V</v>
          </cell>
          <cell r="N13318">
            <v>22855</v>
          </cell>
        </row>
        <row r="13319">
          <cell r="A13319" t="str">
            <v>RM-YUK-OSC-00-0001</v>
          </cell>
          <cell r="B13319" t="str">
            <v>CINT</v>
          </cell>
          <cell r="C13319" t="str">
            <v/>
          </cell>
          <cell r="D13319" t="str">
            <v>KAIN OSCAR COLE SEPHIA</v>
          </cell>
          <cell r="E13319">
            <v>0</v>
          </cell>
          <cell r="F13319" t="str">
            <v>ROF</v>
          </cell>
          <cell r="G13319" t="str">
            <v>CI_KAIN</v>
          </cell>
          <cell r="H13319" t="str">
            <v>M</v>
          </cell>
          <cell r="I13319" t="str">
            <v>CPR</v>
          </cell>
          <cell r="J13319" t="str">
            <v/>
          </cell>
          <cell r="K13319" t="str">
            <v>PD</v>
          </cell>
          <cell r="L13319" t="str">
            <v>3015</v>
          </cell>
          <cell r="M13319" t="str">
            <v>V</v>
          </cell>
          <cell r="N13319">
            <v>31982</v>
          </cell>
        </row>
        <row r="13320">
          <cell r="A13320" t="str">
            <v>RM-YUK-OSC-00-0002</v>
          </cell>
          <cell r="B13320" t="str">
            <v>CINT</v>
          </cell>
          <cell r="C13320" t="str">
            <v/>
          </cell>
          <cell r="D13320" t="str">
            <v>KAIN OSCAR CAMRY INNOVA</v>
          </cell>
          <cell r="E13320">
            <v>0</v>
          </cell>
          <cell r="F13320" t="str">
            <v>ROF</v>
          </cell>
          <cell r="G13320" t="str">
            <v>CI_KAIN</v>
          </cell>
          <cell r="H13320" t="str">
            <v>M</v>
          </cell>
          <cell r="I13320" t="str">
            <v>CPR</v>
          </cell>
          <cell r="J13320" t="str">
            <v/>
          </cell>
          <cell r="K13320" t="str">
            <v>PD</v>
          </cell>
          <cell r="L13320" t="str">
            <v>3015</v>
          </cell>
          <cell r="M13320" t="str">
            <v>V</v>
          </cell>
          <cell r="N13320">
            <v>58968</v>
          </cell>
        </row>
        <row r="13321">
          <cell r="A13321" t="str">
            <v>RM-YUK-OSC-GI-0001</v>
          </cell>
          <cell r="B13321" t="str">
            <v>CINT</v>
          </cell>
          <cell r="C13321" t="str">
            <v/>
          </cell>
          <cell r="D13321" t="str">
            <v>BACK COVER YUKI BROWN OSC.SEPHIA</v>
          </cell>
          <cell r="E13321">
            <v>0</v>
          </cell>
          <cell r="F13321" t="str">
            <v>ROF</v>
          </cell>
          <cell r="G13321" t="str">
            <v>CI_KAIN</v>
          </cell>
          <cell r="H13321" t="str">
            <v>PC</v>
          </cell>
          <cell r="I13321" t="str">
            <v>CPR</v>
          </cell>
          <cell r="J13321" t="str">
            <v/>
          </cell>
          <cell r="K13321" t="str">
            <v>PD</v>
          </cell>
          <cell r="L13321" t="str">
            <v>3015</v>
          </cell>
          <cell r="M13321" t="str">
            <v>V</v>
          </cell>
          <cell r="N13321">
            <v>11456</v>
          </cell>
        </row>
        <row r="13322">
          <cell r="A13322" t="str">
            <v>RM-YUK-OSC-GI-0002</v>
          </cell>
          <cell r="B13322" t="str">
            <v>CINT</v>
          </cell>
          <cell r="C13322" t="str">
            <v/>
          </cell>
          <cell r="D13322" t="str">
            <v>BACK COVER YUKI OSCAR BROWN CAMRY</v>
          </cell>
          <cell r="E13322">
            <v>0</v>
          </cell>
          <cell r="F13322" t="str">
            <v>ROF</v>
          </cell>
          <cell r="G13322" t="str">
            <v>CI_KAIN</v>
          </cell>
          <cell r="H13322" t="str">
            <v>PC</v>
          </cell>
          <cell r="I13322" t="str">
            <v>CPR</v>
          </cell>
          <cell r="J13322" t="str">
            <v/>
          </cell>
          <cell r="K13322" t="str">
            <v>PD</v>
          </cell>
          <cell r="L13322" t="str">
            <v>3015</v>
          </cell>
          <cell r="M13322" t="str">
            <v>V</v>
          </cell>
          <cell r="N13322">
            <v>18217</v>
          </cell>
        </row>
        <row r="13323">
          <cell r="A13323" t="str">
            <v>RM-YUK-OSC-GI-0003</v>
          </cell>
          <cell r="B13323" t="str">
            <v>CINT</v>
          </cell>
          <cell r="C13323" t="str">
            <v/>
          </cell>
          <cell r="D13323" t="str">
            <v>SEAT COVER YUKI OSCAR BROWN CAMRY</v>
          </cell>
          <cell r="E13323">
            <v>44825</v>
          </cell>
          <cell r="F13323" t="str">
            <v>ROF</v>
          </cell>
          <cell r="G13323" t="str">
            <v>CI_KAIN</v>
          </cell>
          <cell r="H13323" t="str">
            <v>PC</v>
          </cell>
          <cell r="I13323" t="str">
            <v>CPR</v>
          </cell>
          <cell r="J13323" t="str">
            <v/>
          </cell>
          <cell r="K13323" t="str">
            <v>PD</v>
          </cell>
          <cell r="L13323" t="str">
            <v>3015</v>
          </cell>
          <cell r="M13323" t="str">
            <v>V</v>
          </cell>
          <cell r="N13323">
            <v>18217</v>
          </cell>
        </row>
        <row r="13324">
          <cell r="A13324" t="str">
            <v>RM-YUK-OSC-GI-0004</v>
          </cell>
          <cell r="B13324" t="str">
            <v>CINT</v>
          </cell>
          <cell r="C13324" t="str">
            <v/>
          </cell>
          <cell r="D13324" t="str">
            <v>BACK COVER YUKI BLACK O7</v>
          </cell>
          <cell r="E13324">
            <v>0</v>
          </cell>
          <cell r="F13324" t="str">
            <v>ROF</v>
          </cell>
          <cell r="G13324" t="str">
            <v>CI_KAIN</v>
          </cell>
          <cell r="H13324" t="str">
            <v>PC</v>
          </cell>
          <cell r="I13324" t="str">
            <v>CPR</v>
          </cell>
          <cell r="J13324" t="str">
            <v/>
          </cell>
          <cell r="K13324" t="str">
            <v>PD</v>
          </cell>
          <cell r="L13324" t="str">
            <v>3015</v>
          </cell>
          <cell r="M13324" t="str">
            <v>V</v>
          </cell>
          <cell r="N13324">
            <v>13230</v>
          </cell>
        </row>
        <row r="13325">
          <cell r="A13325" t="str">
            <v>RM-YUK-OSC-GI-0005</v>
          </cell>
          <cell r="B13325" t="str">
            <v>CINT</v>
          </cell>
          <cell r="C13325" t="str">
            <v/>
          </cell>
          <cell r="D13325" t="str">
            <v>SEAT COVER YUKI BLACK O7</v>
          </cell>
          <cell r="E13325">
            <v>45085</v>
          </cell>
          <cell r="F13325" t="str">
            <v>ROF</v>
          </cell>
          <cell r="G13325" t="str">
            <v>CI_KAIN</v>
          </cell>
          <cell r="H13325" t="str">
            <v>PC</v>
          </cell>
          <cell r="I13325" t="str">
            <v>CPR</v>
          </cell>
          <cell r="J13325" t="str">
            <v/>
          </cell>
          <cell r="K13325" t="str">
            <v>PD</v>
          </cell>
          <cell r="L13325" t="str">
            <v>3015</v>
          </cell>
          <cell r="M13325" t="str">
            <v>V</v>
          </cell>
          <cell r="N13325">
            <v>13230</v>
          </cell>
        </row>
        <row r="13326">
          <cell r="A13326" t="str">
            <v>RM-YUK-OSC-GI-0006</v>
          </cell>
          <cell r="B13326" t="str">
            <v>CINT</v>
          </cell>
          <cell r="C13326" t="str">
            <v/>
          </cell>
          <cell r="D13326" t="str">
            <v>BACK COVER YUKI BLUE O1</v>
          </cell>
          <cell r="E13326">
            <v>0</v>
          </cell>
          <cell r="F13326" t="str">
            <v>ROF</v>
          </cell>
          <cell r="G13326" t="str">
            <v>CI_KAIN</v>
          </cell>
          <cell r="H13326" t="str">
            <v>PC</v>
          </cell>
          <cell r="I13326" t="str">
            <v>CPR</v>
          </cell>
          <cell r="J13326" t="str">
            <v/>
          </cell>
          <cell r="K13326" t="str">
            <v>PD</v>
          </cell>
          <cell r="L13326" t="str">
            <v>3015</v>
          </cell>
          <cell r="M13326" t="str">
            <v>V</v>
          </cell>
          <cell r="N13326">
            <v>13936</v>
          </cell>
        </row>
        <row r="13327">
          <cell r="A13327" t="str">
            <v>RM-YUK-OSC-GI-0007</v>
          </cell>
          <cell r="B13327" t="str">
            <v>CINT</v>
          </cell>
          <cell r="C13327" t="str">
            <v/>
          </cell>
          <cell r="D13327" t="str">
            <v>SEAT COVER YUKI BLUE O1</v>
          </cell>
          <cell r="E13327">
            <v>45085</v>
          </cell>
          <cell r="F13327" t="str">
            <v>ROF</v>
          </cell>
          <cell r="G13327" t="str">
            <v>CI_KAIN</v>
          </cell>
          <cell r="H13327" t="str">
            <v>PC</v>
          </cell>
          <cell r="I13327" t="str">
            <v>CPR</v>
          </cell>
          <cell r="J13327" t="str">
            <v/>
          </cell>
          <cell r="K13327" t="str">
            <v>PD</v>
          </cell>
          <cell r="L13327" t="str">
            <v>3015</v>
          </cell>
          <cell r="M13327" t="str">
            <v>V</v>
          </cell>
          <cell r="N13327">
            <v>13487</v>
          </cell>
        </row>
        <row r="13328">
          <cell r="A13328" t="str">
            <v>RM-YUK-OSC-SC-0001</v>
          </cell>
          <cell r="B13328" t="str">
            <v>CINT</v>
          </cell>
          <cell r="C13328" t="str">
            <v/>
          </cell>
          <cell r="D13328" t="str">
            <v>JAHITAN BACK COVER YUKI BROWN OSC.SEPHIA</v>
          </cell>
          <cell r="E13328">
            <v>0</v>
          </cell>
          <cell r="F13328" t="str">
            <v>ROF</v>
          </cell>
          <cell r="G13328" t="str">
            <v>CI_KAIN</v>
          </cell>
          <cell r="H13328" t="str">
            <v>PC</v>
          </cell>
          <cell r="I13328" t="str">
            <v>CPR</v>
          </cell>
          <cell r="J13328" t="str">
            <v/>
          </cell>
          <cell r="K13328" t="str">
            <v>PD</v>
          </cell>
          <cell r="L13328" t="str">
            <v>3015</v>
          </cell>
          <cell r="M13328" t="str">
            <v>V</v>
          </cell>
          <cell r="N13328">
            <v>12714</v>
          </cell>
        </row>
        <row r="13329">
          <cell r="A13329" t="str">
            <v>RM-YUK-PIP-00-0001</v>
          </cell>
          <cell r="B13329" t="str">
            <v>CINT</v>
          </cell>
          <cell r="C13329" t="str">
            <v/>
          </cell>
          <cell r="D13329" t="str">
            <v>PIPA 15.9 X 1.4 X 2.126</v>
          </cell>
          <cell r="E13329">
            <v>45300</v>
          </cell>
          <cell r="F13329" t="str">
            <v>ROF</v>
          </cell>
          <cell r="G13329" t="str">
            <v>CI_PIPA</v>
          </cell>
          <cell r="H13329" t="str">
            <v>PC</v>
          </cell>
          <cell r="I13329" t="str">
            <v>CPR</v>
          </cell>
          <cell r="J13329" t="str">
            <v/>
          </cell>
          <cell r="K13329" t="str">
            <v>PD</v>
          </cell>
          <cell r="L13329" t="str">
            <v>3015</v>
          </cell>
          <cell r="M13329" t="str">
            <v>V</v>
          </cell>
          <cell r="N13329">
            <v>21375</v>
          </cell>
        </row>
        <row r="13330">
          <cell r="A13330" t="str">
            <v>RM-YUK-PLS-00-0002</v>
          </cell>
          <cell r="B13330" t="str">
            <v>CINT</v>
          </cell>
          <cell r="C13330" t="str">
            <v/>
          </cell>
          <cell r="D13330" t="str">
            <v>DOP PLASTIC MGZ HITAM</v>
          </cell>
          <cell r="E13330">
            <v>44797</v>
          </cell>
          <cell r="F13330" t="str">
            <v>ROF</v>
          </cell>
          <cell r="G13330" t="str">
            <v>CI_PLSTK</v>
          </cell>
          <cell r="H13330" t="str">
            <v>PC</v>
          </cell>
          <cell r="I13330" t="str">
            <v>CPR</v>
          </cell>
          <cell r="J13330" t="str">
            <v/>
          </cell>
          <cell r="K13330" t="str">
            <v>PD</v>
          </cell>
          <cell r="L13330" t="str">
            <v>3015</v>
          </cell>
          <cell r="M13330" t="str">
            <v>V</v>
          </cell>
          <cell r="N13330">
            <v>450</v>
          </cell>
        </row>
        <row r="13331">
          <cell r="A13331" t="str">
            <v>RM-YUK-PLS-00-0003</v>
          </cell>
          <cell r="B13331" t="str">
            <v>CINT</v>
          </cell>
          <cell r="C13331" t="str">
            <v/>
          </cell>
          <cell r="D13331" t="str">
            <v>SHOES PLASTIC MGZ ABU</v>
          </cell>
          <cell r="E13331">
            <v>44797</v>
          </cell>
          <cell r="F13331" t="str">
            <v>ROF</v>
          </cell>
          <cell r="G13331" t="str">
            <v>CI_PLSTK</v>
          </cell>
          <cell r="H13331" t="str">
            <v>PC</v>
          </cell>
          <cell r="I13331" t="str">
            <v>CPR</v>
          </cell>
          <cell r="J13331" t="str">
            <v/>
          </cell>
          <cell r="K13331" t="str">
            <v>PD</v>
          </cell>
          <cell r="L13331" t="str">
            <v>3015</v>
          </cell>
          <cell r="M13331" t="str">
            <v>V</v>
          </cell>
          <cell r="N13331">
            <v>697</v>
          </cell>
        </row>
        <row r="13332">
          <cell r="A13332" t="str">
            <v>RM-YUK-TRX-00-0004</v>
          </cell>
          <cell r="B13332" t="str">
            <v>CINT</v>
          </cell>
          <cell r="C13332" t="str">
            <v/>
          </cell>
          <cell r="D13332" t="str">
            <v>BACK BOARD MGZ</v>
          </cell>
          <cell r="E13332">
            <v>45175</v>
          </cell>
          <cell r="F13332" t="str">
            <v>ROF</v>
          </cell>
          <cell r="G13332" t="str">
            <v>CI_BOARD</v>
          </cell>
          <cell r="H13332" t="str">
            <v>PC</v>
          </cell>
          <cell r="I13332" t="str">
            <v>CPR</v>
          </cell>
          <cell r="J13332" t="str">
            <v/>
          </cell>
          <cell r="K13332" t="str">
            <v>PD</v>
          </cell>
          <cell r="L13332" t="str">
            <v>3015</v>
          </cell>
          <cell r="M13332" t="str">
            <v>V</v>
          </cell>
          <cell r="N13332">
            <v>23500</v>
          </cell>
        </row>
        <row r="13333">
          <cell r="A13333" t="str">
            <v>RM-YUK-TRX-00-0005</v>
          </cell>
          <cell r="B13333" t="str">
            <v>CINT</v>
          </cell>
          <cell r="C13333" t="str">
            <v/>
          </cell>
          <cell r="D13333" t="str">
            <v>SEAT BOARD MGZ</v>
          </cell>
          <cell r="E13333">
            <v>45175</v>
          </cell>
          <cell r="F13333" t="str">
            <v>ROF</v>
          </cell>
          <cell r="G13333" t="str">
            <v>CI_BOARD</v>
          </cell>
          <cell r="H13333" t="str">
            <v>PC</v>
          </cell>
          <cell r="I13333" t="str">
            <v>CPR</v>
          </cell>
          <cell r="J13333" t="str">
            <v/>
          </cell>
          <cell r="K13333" t="str">
            <v>PD</v>
          </cell>
          <cell r="L13333" t="str">
            <v>3015</v>
          </cell>
          <cell r="M13333" t="str">
            <v>V</v>
          </cell>
          <cell r="N13333">
            <v>31600</v>
          </cell>
        </row>
        <row r="13334">
          <cell r="A13334" t="str">
            <v>RM-ZAO-000-00-0006</v>
          </cell>
          <cell r="B13334" t="str">
            <v>CINT</v>
          </cell>
          <cell r="C13334" t="str">
            <v/>
          </cell>
          <cell r="D13334" t="str">
            <v>ACTIVO C BLACK</v>
          </cell>
          <cell r="E13334">
            <v>44797</v>
          </cell>
          <cell r="F13334" t="str">
            <v>ROF</v>
          </cell>
          <cell r="G13334" t="str">
            <v>CI_OTH</v>
          </cell>
          <cell r="H13334" t="str">
            <v>PC</v>
          </cell>
          <cell r="I13334" t="str">
            <v>CPR</v>
          </cell>
          <cell r="J13334" t="str">
            <v/>
          </cell>
          <cell r="K13334" t="str">
            <v>PD</v>
          </cell>
          <cell r="L13334" t="str">
            <v>3015</v>
          </cell>
          <cell r="M13334" t="str">
            <v>V</v>
          </cell>
          <cell r="N13334">
            <v>799118</v>
          </cell>
        </row>
        <row r="13335">
          <cell r="A13335" t="str">
            <v>RM-ZAO-000-00-0007</v>
          </cell>
          <cell r="B13335" t="str">
            <v>CINT</v>
          </cell>
          <cell r="C13335" t="str">
            <v/>
          </cell>
          <cell r="D13335" t="str">
            <v>ACTIVO C BLUE</v>
          </cell>
          <cell r="E13335">
            <v>44797</v>
          </cell>
          <cell r="F13335" t="str">
            <v>ROF</v>
          </cell>
          <cell r="G13335" t="str">
            <v>CI_OTH</v>
          </cell>
          <cell r="H13335" t="str">
            <v>PC</v>
          </cell>
          <cell r="I13335" t="str">
            <v>CPR</v>
          </cell>
          <cell r="J13335" t="str">
            <v/>
          </cell>
          <cell r="K13335" t="str">
            <v>PD</v>
          </cell>
          <cell r="L13335" t="str">
            <v>3015</v>
          </cell>
          <cell r="M13335" t="str">
            <v>V</v>
          </cell>
          <cell r="N13335">
            <v>697043</v>
          </cell>
        </row>
        <row r="13336">
          <cell r="A13336" t="str">
            <v>RM-ZAO-000-00-0008</v>
          </cell>
          <cell r="B13336" t="str">
            <v>CINT</v>
          </cell>
          <cell r="C13336" t="str">
            <v/>
          </cell>
          <cell r="D13336" t="str">
            <v>ACTIVO C GREEN</v>
          </cell>
          <cell r="E13336">
            <v>44797</v>
          </cell>
          <cell r="F13336" t="str">
            <v>ROF</v>
          </cell>
          <cell r="G13336" t="str">
            <v>CI_OTH</v>
          </cell>
          <cell r="H13336" t="str">
            <v>PC</v>
          </cell>
          <cell r="I13336" t="str">
            <v>CPR</v>
          </cell>
          <cell r="J13336" t="str">
            <v/>
          </cell>
          <cell r="K13336" t="str">
            <v>PD</v>
          </cell>
          <cell r="L13336" t="str">
            <v>3015</v>
          </cell>
          <cell r="M13336" t="str">
            <v>V</v>
          </cell>
          <cell r="N13336">
            <v>697043</v>
          </cell>
        </row>
        <row r="13337">
          <cell r="A13337" t="str">
            <v>RM-ZAO-000-00-0009</v>
          </cell>
          <cell r="B13337" t="str">
            <v>CINT</v>
          </cell>
          <cell r="C13337" t="str">
            <v/>
          </cell>
          <cell r="D13337" t="str">
            <v>ACTIVO C ORANGE</v>
          </cell>
          <cell r="E13337">
            <v>44797</v>
          </cell>
          <cell r="F13337" t="str">
            <v>ROF</v>
          </cell>
          <cell r="G13337" t="str">
            <v>CI_OTH</v>
          </cell>
          <cell r="H13337" t="str">
            <v>PC</v>
          </cell>
          <cell r="I13337" t="str">
            <v>CPR</v>
          </cell>
          <cell r="J13337" t="str">
            <v/>
          </cell>
          <cell r="K13337" t="str">
            <v>PD</v>
          </cell>
          <cell r="L13337" t="str">
            <v>3015</v>
          </cell>
          <cell r="M13337" t="str">
            <v>V</v>
          </cell>
          <cell r="N13337">
            <v>697043</v>
          </cell>
        </row>
        <row r="13338">
          <cell r="A13338" t="str">
            <v>RM-ZAO-000-00-0010</v>
          </cell>
          <cell r="B13338" t="str">
            <v>CINT</v>
          </cell>
          <cell r="C13338" t="str">
            <v/>
          </cell>
          <cell r="D13338" t="str">
            <v>ACTIVO SWC GREEN</v>
          </cell>
          <cell r="E13338">
            <v>44797</v>
          </cell>
          <cell r="F13338" t="str">
            <v>ROF</v>
          </cell>
          <cell r="G13338" t="str">
            <v>CI_OTH</v>
          </cell>
          <cell r="H13338" t="str">
            <v>PC</v>
          </cell>
          <cell r="I13338" t="str">
            <v>CPR</v>
          </cell>
          <cell r="J13338" t="str">
            <v/>
          </cell>
          <cell r="K13338" t="str">
            <v>PD</v>
          </cell>
          <cell r="L13338" t="str">
            <v>3015</v>
          </cell>
          <cell r="M13338" t="str">
            <v>V</v>
          </cell>
          <cell r="N13338">
            <v>799118</v>
          </cell>
        </row>
        <row r="13339">
          <cell r="A13339" t="str">
            <v>RM-ZAO-000-00-0011</v>
          </cell>
          <cell r="B13339" t="str">
            <v>CINT</v>
          </cell>
          <cell r="C13339" t="str">
            <v/>
          </cell>
          <cell r="D13339" t="str">
            <v>ACTIVO SWC ORANGE</v>
          </cell>
          <cell r="E13339">
            <v>44797</v>
          </cell>
          <cell r="F13339" t="str">
            <v>ROF</v>
          </cell>
          <cell r="G13339" t="str">
            <v>CI_OTH</v>
          </cell>
          <cell r="H13339" t="str">
            <v>PC</v>
          </cell>
          <cell r="I13339" t="str">
            <v>CPR</v>
          </cell>
          <cell r="J13339" t="str">
            <v/>
          </cell>
          <cell r="K13339" t="str">
            <v>PD</v>
          </cell>
          <cell r="L13339" t="str">
            <v>3015</v>
          </cell>
          <cell r="M13339" t="str">
            <v>V</v>
          </cell>
          <cell r="N13339">
            <v>799118</v>
          </cell>
        </row>
        <row r="13340">
          <cell r="A13340" t="str">
            <v>RM-ZAO-000-00-0012</v>
          </cell>
          <cell r="B13340" t="str">
            <v>CINT</v>
          </cell>
          <cell r="C13340" t="str">
            <v/>
          </cell>
          <cell r="D13340" t="str">
            <v>BACK REST SOLUC BLACK</v>
          </cell>
          <cell r="E13340">
            <v>44797</v>
          </cell>
          <cell r="F13340" t="str">
            <v>ROF</v>
          </cell>
          <cell r="G13340" t="str">
            <v>CI_OTH</v>
          </cell>
          <cell r="H13340" t="str">
            <v>PC</v>
          </cell>
          <cell r="I13340" t="str">
            <v>CPR</v>
          </cell>
          <cell r="J13340" t="str">
            <v/>
          </cell>
          <cell r="K13340" t="str">
            <v>PD</v>
          </cell>
          <cell r="L13340" t="str">
            <v>3015</v>
          </cell>
          <cell r="M13340" t="str">
            <v>V</v>
          </cell>
          <cell r="N13340">
            <v>544238</v>
          </cell>
        </row>
        <row r="13341">
          <cell r="A13341" t="str">
            <v>RM-ZAO-000-00-0013</v>
          </cell>
          <cell r="B13341" t="str">
            <v>CINT</v>
          </cell>
          <cell r="C13341" t="str">
            <v/>
          </cell>
          <cell r="D13341" t="str">
            <v>BLACK GASTLIFT ACHIVA</v>
          </cell>
          <cell r="E13341">
            <v>44966</v>
          </cell>
          <cell r="F13341" t="str">
            <v>ROF</v>
          </cell>
          <cell r="G13341" t="str">
            <v>CI_OTH</v>
          </cell>
          <cell r="H13341" t="str">
            <v>PC</v>
          </cell>
          <cell r="I13341" t="str">
            <v>CPR</v>
          </cell>
          <cell r="J13341" t="str">
            <v/>
          </cell>
          <cell r="K13341" t="str">
            <v>PD</v>
          </cell>
          <cell r="L13341" t="str">
            <v>3015</v>
          </cell>
          <cell r="M13341" t="str">
            <v>V</v>
          </cell>
          <cell r="N13341">
            <v>28042</v>
          </cell>
        </row>
        <row r="13342">
          <cell r="A13342" t="str">
            <v>RM-ZAO-000-00-0014</v>
          </cell>
          <cell r="B13342" t="str">
            <v>CINT</v>
          </cell>
          <cell r="C13342" t="str">
            <v/>
          </cell>
          <cell r="D13342" t="str">
            <v>BLACK GASTLIFT SPECTA</v>
          </cell>
          <cell r="E13342">
            <v>44966</v>
          </cell>
          <cell r="F13342" t="str">
            <v>ROF</v>
          </cell>
          <cell r="G13342" t="str">
            <v>CI_OTH</v>
          </cell>
          <cell r="H13342" t="str">
            <v>PC</v>
          </cell>
          <cell r="I13342" t="str">
            <v>CPR</v>
          </cell>
          <cell r="J13342" t="str">
            <v/>
          </cell>
          <cell r="K13342" t="str">
            <v>PD</v>
          </cell>
          <cell r="L13342" t="str">
            <v>3015</v>
          </cell>
          <cell r="M13342" t="str">
            <v>V</v>
          </cell>
          <cell r="N13342">
            <v>23836</v>
          </cell>
        </row>
        <row r="13343">
          <cell r="A13343" t="str">
            <v>RM-ZAO-000-00-0015</v>
          </cell>
          <cell r="B13343" t="str">
            <v>CINT</v>
          </cell>
          <cell r="C13343" t="str">
            <v/>
          </cell>
          <cell r="D13343" t="str">
            <v>CLASSY H BLACK</v>
          </cell>
          <cell r="E13343">
            <v>44797</v>
          </cell>
          <cell r="F13343" t="str">
            <v>ROF</v>
          </cell>
          <cell r="G13343" t="str">
            <v>CI_OTH</v>
          </cell>
          <cell r="H13343" t="str">
            <v>PC</v>
          </cell>
          <cell r="I13343" t="str">
            <v>CPR</v>
          </cell>
          <cell r="J13343" t="str">
            <v/>
          </cell>
          <cell r="K13343" t="str">
            <v>PD</v>
          </cell>
          <cell r="L13343" t="str">
            <v>3015</v>
          </cell>
          <cell r="M13343" t="str">
            <v>V</v>
          </cell>
          <cell r="N13343">
            <v>635422</v>
          </cell>
        </row>
        <row r="13344">
          <cell r="A13344" t="str">
            <v>RM-ZAO-000-00-0016</v>
          </cell>
          <cell r="B13344" t="str">
            <v>CINT</v>
          </cell>
          <cell r="C13344" t="str">
            <v/>
          </cell>
          <cell r="D13344" t="str">
            <v>CLASSY L BLACK</v>
          </cell>
          <cell r="E13344">
            <v>45169</v>
          </cell>
          <cell r="F13344" t="str">
            <v>ROF</v>
          </cell>
          <cell r="G13344" t="str">
            <v>CI_OTH</v>
          </cell>
          <cell r="H13344" t="str">
            <v>PC</v>
          </cell>
          <cell r="I13344" t="str">
            <v>CPR</v>
          </cell>
          <cell r="J13344" t="str">
            <v/>
          </cell>
          <cell r="K13344" t="str">
            <v>PD</v>
          </cell>
          <cell r="L13344" t="str">
            <v>3015</v>
          </cell>
          <cell r="M13344" t="str">
            <v>V</v>
          </cell>
          <cell r="N13344">
            <v>760306</v>
          </cell>
        </row>
        <row r="13345">
          <cell r="A13345" t="str">
            <v>RM-ZAO-000-00-0017</v>
          </cell>
          <cell r="B13345" t="str">
            <v>CINT</v>
          </cell>
          <cell r="C13345" t="str">
            <v/>
          </cell>
          <cell r="D13345" t="str">
            <v>DELUXE GREY B/S : BLACK</v>
          </cell>
          <cell r="E13345">
            <v>44797</v>
          </cell>
          <cell r="F13345" t="str">
            <v>ROF</v>
          </cell>
          <cell r="G13345" t="str">
            <v>CI_OTH</v>
          </cell>
          <cell r="H13345" t="str">
            <v>PC</v>
          </cell>
          <cell r="I13345" t="str">
            <v>CPR</v>
          </cell>
          <cell r="J13345" t="str">
            <v/>
          </cell>
          <cell r="K13345" t="str">
            <v>PD</v>
          </cell>
          <cell r="L13345" t="str">
            <v>3015</v>
          </cell>
          <cell r="M13345" t="str">
            <v>V</v>
          </cell>
          <cell r="N13345">
            <v>2066890</v>
          </cell>
        </row>
        <row r="13346">
          <cell r="A13346" t="str">
            <v>RM-ZAO-000-00-0018</v>
          </cell>
          <cell r="B13346" t="str">
            <v>CINT</v>
          </cell>
          <cell r="C13346" t="str">
            <v/>
          </cell>
          <cell r="D13346" t="str">
            <v>DELUXE GREY B/S : BLUE</v>
          </cell>
          <cell r="E13346">
            <v>44797</v>
          </cell>
          <cell r="F13346" t="str">
            <v>ROF</v>
          </cell>
          <cell r="G13346" t="str">
            <v>CI_OTH</v>
          </cell>
          <cell r="H13346" t="str">
            <v>PC</v>
          </cell>
          <cell r="I13346" t="str">
            <v>CPR</v>
          </cell>
          <cell r="J13346" t="str">
            <v/>
          </cell>
          <cell r="K13346" t="str">
            <v>PD</v>
          </cell>
          <cell r="L13346" t="str">
            <v>3015</v>
          </cell>
          <cell r="M13346" t="str">
            <v>V</v>
          </cell>
          <cell r="N13346">
            <v>2066890</v>
          </cell>
        </row>
        <row r="13347">
          <cell r="A13347" t="str">
            <v>RM-ZAO-000-00-0019</v>
          </cell>
          <cell r="B13347" t="str">
            <v>CINT</v>
          </cell>
          <cell r="C13347" t="str">
            <v/>
          </cell>
          <cell r="D13347" t="str">
            <v>DELUXE GREY B/S : GREY</v>
          </cell>
          <cell r="E13347">
            <v>44797</v>
          </cell>
          <cell r="F13347" t="str">
            <v>ROF</v>
          </cell>
          <cell r="G13347" t="str">
            <v>CI_OTH</v>
          </cell>
          <cell r="H13347" t="str">
            <v>PC</v>
          </cell>
          <cell r="I13347" t="str">
            <v>CPR</v>
          </cell>
          <cell r="J13347" t="str">
            <v/>
          </cell>
          <cell r="K13347" t="str">
            <v>PD</v>
          </cell>
          <cell r="L13347" t="str">
            <v>3015</v>
          </cell>
          <cell r="M13347" t="str">
            <v>V</v>
          </cell>
          <cell r="N13347">
            <v>2066890</v>
          </cell>
        </row>
        <row r="13348">
          <cell r="A13348" t="str">
            <v>RM-ZAO-000-00-0020</v>
          </cell>
          <cell r="B13348" t="str">
            <v>CINT</v>
          </cell>
          <cell r="C13348" t="str">
            <v/>
          </cell>
          <cell r="D13348" t="str">
            <v>DELUXE GREY B/S : RED</v>
          </cell>
          <cell r="E13348">
            <v>44797</v>
          </cell>
          <cell r="F13348" t="str">
            <v>ROF</v>
          </cell>
          <cell r="G13348" t="str">
            <v>CI_OTH</v>
          </cell>
          <cell r="H13348" t="str">
            <v>PC</v>
          </cell>
          <cell r="I13348" t="str">
            <v>CPR</v>
          </cell>
          <cell r="J13348" t="str">
            <v/>
          </cell>
          <cell r="K13348" t="str">
            <v>PD</v>
          </cell>
          <cell r="L13348" t="str">
            <v>3015</v>
          </cell>
          <cell r="M13348" t="str">
            <v>V</v>
          </cell>
          <cell r="N13348">
            <v>2066890</v>
          </cell>
        </row>
        <row r="13349">
          <cell r="A13349" t="str">
            <v>RM-ZAO-000-00-0021</v>
          </cell>
          <cell r="B13349" t="str">
            <v>CINT</v>
          </cell>
          <cell r="C13349" t="str">
            <v/>
          </cell>
          <cell r="D13349" t="str">
            <v>DISCUSIO H BLUE</v>
          </cell>
          <cell r="E13349">
            <v>44797</v>
          </cell>
          <cell r="F13349" t="str">
            <v>ROF</v>
          </cell>
          <cell r="G13349" t="str">
            <v>CI_OTH</v>
          </cell>
          <cell r="H13349" t="str">
            <v>PC</v>
          </cell>
          <cell r="I13349" t="str">
            <v>CPR</v>
          </cell>
          <cell r="J13349" t="str">
            <v/>
          </cell>
          <cell r="K13349" t="str">
            <v>PD</v>
          </cell>
          <cell r="L13349" t="str">
            <v>3015</v>
          </cell>
          <cell r="M13349" t="str">
            <v>V</v>
          </cell>
          <cell r="N13349">
            <v>557383</v>
          </cell>
        </row>
        <row r="13350">
          <cell r="A13350" t="str">
            <v>RM-ZAO-000-00-0022</v>
          </cell>
          <cell r="B13350" t="str">
            <v>CINT</v>
          </cell>
          <cell r="C13350" t="str">
            <v/>
          </cell>
          <cell r="D13350" t="str">
            <v>DISCUSIO H GREEN</v>
          </cell>
          <cell r="E13350">
            <v>44797</v>
          </cell>
          <cell r="F13350" t="str">
            <v>ROF</v>
          </cell>
          <cell r="G13350" t="str">
            <v>CI_OTH</v>
          </cell>
          <cell r="H13350" t="str">
            <v>PC</v>
          </cell>
          <cell r="I13350" t="str">
            <v>CPR</v>
          </cell>
          <cell r="J13350" t="str">
            <v/>
          </cell>
          <cell r="K13350" t="str">
            <v>PD</v>
          </cell>
          <cell r="L13350" t="str">
            <v>3015</v>
          </cell>
          <cell r="M13350" t="str">
            <v>V</v>
          </cell>
          <cell r="N13350">
            <v>557383</v>
          </cell>
        </row>
        <row r="13351">
          <cell r="A13351" t="str">
            <v>RM-ZAO-000-00-0023</v>
          </cell>
          <cell r="B13351" t="str">
            <v>CINT</v>
          </cell>
          <cell r="C13351" t="str">
            <v/>
          </cell>
          <cell r="D13351" t="str">
            <v>DISCUSIO H ORANGE</v>
          </cell>
          <cell r="E13351">
            <v>44797</v>
          </cell>
          <cell r="F13351" t="str">
            <v>ROF</v>
          </cell>
          <cell r="G13351" t="str">
            <v>CI_OTH</v>
          </cell>
          <cell r="H13351" t="str">
            <v>PC</v>
          </cell>
          <cell r="I13351" t="str">
            <v>CPR</v>
          </cell>
          <cell r="J13351" t="str">
            <v/>
          </cell>
          <cell r="K13351" t="str">
            <v>PD</v>
          </cell>
          <cell r="L13351" t="str">
            <v>3015</v>
          </cell>
          <cell r="M13351" t="str">
            <v>V</v>
          </cell>
          <cell r="N13351">
            <v>557383</v>
          </cell>
        </row>
        <row r="13352">
          <cell r="A13352" t="str">
            <v>RM-ZAO-000-00-0024</v>
          </cell>
          <cell r="B13352" t="str">
            <v>CINT</v>
          </cell>
          <cell r="C13352" t="str">
            <v/>
          </cell>
          <cell r="D13352" t="str">
            <v>DISCUSIO H RED</v>
          </cell>
          <cell r="E13352">
            <v>44797</v>
          </cell>
          <cell r="F13352" t="str">
            <v>ROF</v>
          </cell>
          <cell r="G13352" t="str">
            <v>CI_OTH</v>
          </cell>
          <cell r="H13352" t="str">
            <v>PC</v>
          </cell>
          <cell r="I13352" t="str">
            <v>CPR</v>
          </cell>
          <cell r="J13352" t="str">
            <v/>
          </cell>
          <cell r="K13352" t="str">
            <v>PD</v>
          </cell>
          <cell r="L13352" t="str">
            <v>3015</v>
          </cell>
          <cell r="M13352" t="str">
            <v>V</v>
          </cell>
          <cell r="N13352">
            <v>557383</v>
          </cell>
        </row>
        <row r="13353">
          <cell r="A13353" t="str">
            <v>RM-ZAO-000-00-0025</v>
          </cell>
          <cell r="B13353" t="str">
            <v>CINT</v>
          </cell>
          <cell r="C13353" t="str">
            <v/>
          </cell>
          <cell r="D13353" t="str">
            <v>DISCUSIO L BLUE</v>
          </cell>
          <cell r="E13353">
            <v>44797</v>
          </cell>
          <cell r="F13353" t="str">
            <v>ROF</v>
          </cell>
          <cell r="G13353" t="str">
            <v>CI_OTH</v>
          </cell>
          <cell r="H13353" t="str">
            <v>PC</v>
          </cell>
          <cell r="I13353" t="str">
            <v>CPR</v>
          </cell>
          <cell r="J13353" t="str">
            <v/>
          </cell>
          <cell r="K13353" t="str">
            <v>PD</v>
          </cell>
          <cell r="L13353" t="str">
            <v>3015</v>
          </cell>
          <cell r="M13353" t="str">
            <v>V</v>
          </cell>
          <cell r="N13353">
            <v>573740</v>
          </cell>
        </row>
        <row r="13354">
          <cell r="A13354" t="str">
            <v>RM-ZAO-000-00-0026</v>
          </cell>
          <cell r="B13354" t="str">
            <v>CINT</v>
          </cell>
          <cell r="C13354" t="str">
            <v/>
          </cell>
          <cell r="D13354" t="str">
            <v>DISCUSIO L GREEN</v>
          </cell>
          <cell r="E13354">
            <v>44797</v>
          </cell>
          <cell r="F13354" t="str">
            <v>ROF</v>
          </cell>
          <cell r="G13354" t="str">
            <v>CI_OTH</v>
          </cell>
          <cell r="H13354" t="str">
            <v>PC</v>
          </cell>
          <cell r="I13354" t="str">
            <v>CPR</v>
          </cell>
          <cell r="J13354" t="str">
            <v/>
          </cell>
          <cell r="K13354" t="str">
            <v>PD</v>
          </cell>
          <cell r="L13354" t="str">
            <v>3015</v>
          </cell>
          <cell r="M13354" t="str">
            <v>V</v>
          </cell>
          <cell r="N13354">
            <v>573740</v>
          </cell>
        </row>
        <row r="13355">
          <cell r="A13355" t="str">
            <v>RM-ZAO-000-00-0027</v>
          </cell>
          <cell r="B13355" t="str">
            <v>CINT</v>
          </cell>
          <cell r="C13355" t="str">
            <v/>
          </cell>
          <cell r="D13355" t="str">
            <v>DISCUSIO L ORANGE</v>
          </cell>
          <cell r="E13355">
            <v>44797</v>
          </cell>
          <cell r="F13355" t="str">
            <v>ROF</v>
          </cell>
          <cell r="G13355" t="str">
            <v>CI_OTH</v>
          </cell>
          <cell r="H13355" t="str">
            <v>PC</v>
          </cell>
          <cell r="I13355" t="str">
            <v>CPR</v>
          </cell>
          <cell r="J13355" t="str">
            <v/>
          </cell>
          <cell r="K13355" t="str">
            <v>PD</v>
          </cell>
          <cell r="L13355" t="str">
            <v>3015</v>
          </cell>
          <cell r="M13355" t="str">
            <v>V</v>
          </cell>
          <cell r="N13355">
            <v>573740</v>
          </cell>
        </row>
        <row r="13356">
          <cell r="A13356" t="str">
            <v>RM-ZAO-000-00-0028</v>
          </cell>
          <cell r="B13356" t="str">
            <v>CINT</v>
          </cell>
          <cell r="C13356" t="str">
            <v/>
          </cell>
          <cell r="D13356" t="str">
            <v>DISCUSIO L RED</v>
          </cell>
          <cell r="E13356">
            <v>44797</v>
          </cell>
          <cell r="F13356" t="str">
            <v>ROF</v>
          </cell>
          <cell r="G13356" t="str">
            <v>CI_OTH</v>
          </cell>
          <cell r="H13356" t="str">
            <v>PC</v>
          </cell>
          <cell r="I13356" t="str">
            <v>CPR</v>
          </cell>
          <cell r="J13356" t="str">
            <v/>
          </cell>
          <cell r="K13356" t="str">
            <v>PD</v>
          </cell>
          <cell r="L13356" t="str">
            <v>3015</v>
          </cell>
          <cell r="M13356" t="str">
            <v>V</v>
          </cell>
          <cell r="N13356">
            <v>573740</v>
          </cell>
        </row>
        <row r="13357">
          <cell r="A13357" t="str">
            <v>RM-ZAO-000-00-0029</v>
          </cell>
          <cell r="B13357" t="str">
            <v>CINT</v>
          </cell>
          <cell r="C13357" t="str">
            <v/>
          </cell>
          <cell r="D13357" t="str">
            <v>DISCUSIO SWC BLUE</v>
          </cell>
          <cell r="E13357">
            <v>44797</v>
          </cell>
          <cell r="F13357" t="str">
            <v>ROF</v>
          </cell>
          <cell r="G13357" t="str">
            <v>CI_OTH</v>
          </cell>
          <cell r="H13357" t="str">
            <v>PC</v>
          </cell>
          <cell r="I13357" t="str">
            <v>CPR</v>
          </cell>
          <cell r="J13357" t="str">
            <v/>
          </cell>
          <cell r="K13357" t="str">
            <v>PD</v>
          </cell>
          <cell r="L13357" t="str">
            <v>3015</v>
          </cell>
          <cell r="M13357" t="str">
            <v>V</v>
          </cell>
          <cell r="N13357">
            <v>742338</v>
          </cell>
        </row>
        <row r="13358">
          <cell r="A13358" t="str">
            <v>RM-ZAO-000-00-0030</v>
          </cell>
          <cell r="B13358" t="str">
            <v>CINT</v>
          </cell>
          <cell r="C13358" t="str">
            <v/>
          </cell>
          <cell r="D13358" t="str">
            <v>DISCUSIO SWC GREEN</v>
          </cell>
          <cell r="E13358">
            <v>44797</v>
          </cell>
          <cell r="F13358" t="str">
            <v>ROF</v>
          </cell>
          <cell r="G13358" t="str">
            <v>CI_OTH</v>
          </cell>
          <cell r="H13358" t="str">
            <v>PC</v>
          </cell>
          <cell r="I13358" t="str">
            <v>CPR</v>
          </cell>
          <cell r="J13358" t="str">
            <v/>
          </cell>
          <cell r="K13358" t="str">
            <v>PD</v>
          </cell>
          <cell r="L13358" t="str">
            <v>3015</v>
          </cell>
          <cell r="M13358" t="str">
            <v>V</v>
          </cell>
          <cell r="N13358">
            <v>880921</v>
          </cell>
        </row>
        <row r="13359">
          <cell r="A13359" t="str">
            <v>RM-ZAO-000-00-0031</v>
          </cell>
          <cell r="B13359" t="str">
            <v>CINT</v>
          </cell>
          <cell r="C13359" t="str">
            <v/>
          </cell>
          <cell r="D13359" t="str">
            <v>DISCUSIO SWC ORANGE</v>
          </cell>
          <cell r="E13359">
            <v>44797</v>
          </cell>
          <cell r="F13359" t="str">
            <v>ROF</v>
          </cell>
          <cell r="G13359" t="str">
            <v>CI_OTH</v>
          </cell>
          <cell r="H13359" t="str">
            <v>PC</v>
          </cell>
          <cell r="I13359" t="str">
            <v>CPR</v>
          </cell>
          <cell r="J13359" t="str">
            <v/>
          </cell>
          <cell r="K13359" t="str">
            <v>PD</v>
          </cell>
          <cell r="L13359" t="str">
            <v>3015</v>
          </cell>
          <cell r="M13359" t="str">
            <v>V</v>
          </cell>
          <cell r="N13359">
            <v>742338</v>
          </cell>
        </row>
        <row r="13360">
          <cell r="A13360" t="str">
            <v>RM-ZAO-000-00-0032</v>
          </cell>
          <cell r="B13360" t="str">
            <v>CINT</v>
          </cell>
          <cell r="C13360" t="str">
            <v/>
          </cell>
          <cell r="D13360" t="str">
            <v>DISCUSIO SWC RED</v>
          </cell>
          <cell r="E13360">
            <v>44797</v>
          </cell>
          <cell r="F13360" t="str">
            <v>ROF</v>
          </cell>
          <cell r="G13360" t="str">
            <v>CI_OTH</v>
          </cell>
          <cell r="H13360" t="str">
            <v>PC</v>
          </cell>
          <cell r="I13360" t="str">
            <v>CPR</v>
          </cell>
          <cell r="J13360" t="str">
            <v/>
          </cell>
          <cell r="K13360" t="str">
            <v>PD</v>
          </cell>
          <cell r="L13360" t="str">
            <v>3015</v>
          </cell>
          <cell r="M13360" t="str">
            <v>V</v>
          </cell>
          <cell r="N13360">
            <v>742338</v>
          </cell>
        </row>
        <row r="13361">
          <cell r="A13361" t="str">
            <v>RM-ZAO-000-00-0033</v>
          </cell>
          <cell r="B13361" t="str">
            <v>CINT</v>
          </cell>
          <cell r="C13361" t="str">
            <v/>
          </cell>
          <cell r="D13361" t="str">
            <v>EFFECTA  BACK, SEAT, ARM (SET  BLACK)</v>
          </cell>
          <cell r="E13361">
            <v>44797</v>
          </cell>
          <cell r="F13361" t="str">
            <v>ROF</v>
          </cell>
          <cell r="G13361" t="str">
            <v>CI_OTH</v>
          </cell>
          <cell r="H13361" t="str">
            <v>SET</v>
          </cell>
          <cell r="I13361" t="str">
            <v>CPR</v>
          </cell>
          <cell r="J13361" t="str">
            <v/>
          </cell>
          <cell r="K13361" t="str">
            <v>PD</v>
          </cell>
          <cell r="L13361" t="str">
            <v>3015</v>
          </cell>
          <cell r="M13361" t="str">
            <v>V</v>
          </cell>
          <cell r="N13361">
            <v>645555</v>
          </cell>
        </row>
        <row r="13362">
          <cell r="A13362" t="str">
            <v>RM-ZAO-000-00-0034</v>
          </cell>
          <cell r="B13362" t="str">
            <v>CINT</v>
          </cell>
          <cell r="C13362" t="str">
            <v/>
          </cell>
          <cell r="D13362" t="str">
            <v>EFFECTA BLACK</v>
          </cell>
          <cell r="E13362">
            <v>44797</v>
          </cell>
          <cell r="F13362" t="str">
            <v>ROF</v>
          </cell>
          <cell r="G13362" t="str">
            <v>CI_OTH</v>
          </cell>
          <cell r="H13362" t="str">
            <v>PC</v>
          </cell>
          <cell r="I13362" t="str">
            <v>CPR</v>
          </cell>
          <cell r="J13362" t="str">
            <v/>
          </cell>
          <cell r="K13362" t="str">
            <v>PD</v>
          </cell>
          <cell r="L13362" t="str">
            <v>3015</v>
          </cell>
          <cell r="M13362" t="str">
            <v>V</v>
          </cell>
          <cell r="N13362">
            <v>1148272</v>
          </cell>
        </row>
        <row r="13363">
          <cell r="A13363" t="str">
            <v>RM-ZAO-000-00-0035</v>
          </cell>
          <cell r="B13363" t="str">
            <v>CINT</v>
          </cell>
          <cell r="C13363" t="str">
            <v/>
          </cell>
          <cell r="D13363" t="str">
            <v>EFFECTA GASTLIFT, CASTOR, STARBASE (SET)</v>
          </cell>
          <cell r="E13363">
            <v>44797</v>
          </cell>
          <cell r="F13363" t="str">
            <v>ROF</v>
          </cell>
          <cell r="G13363" t="str">
            <v>CI_OTH</v>
          </cell>
          <cell r="H13363" t="str">
            <v>SET</v>
          </cell>
          <cell r="I13363" t="str">
            <v>CPR</v>
          </cell>
          <cell r="J13363" t="str">
            <v/>
          </cell>
          <cell r="K13363" t="str">
            <v>PD</v>
          </cell>
          <cell r="L13363" t="str">
            <v>3015</v>
          </cell>
          <cell r="M13363" t="str">
            <v>V</v>
          </cell>
          <cell r="N13363">
            <v>645555</v>
          </cell>
        </row>
        <row r="13364">
          <cell r="A13364" t="str">
            <v>RM-ZAO-000-00-0036</v>
          </cell>
          <cell r="B13364" t="str">
            <v>CINT</v>
          </cell>
          <cell r="C13364" t="str">
            <v/>
          </cell>
          <cell r="D13364" t="str">
            <v>ELEGAN BLACK / BLACK</v>
          </cell>
          <cell r="E13364">
            <v>44797</v>
          </cell>
          <cell r="F13364" t="str">
            <v>ROF</v>
          </cell>
          <cell r="G13364" t="str">
            <v>CI_OTH</v>
          </cell>
          <cell r="H13364" t="str">
            <v>PC</v>
          </cell>
          <cell r="I13364" t="str">
            <v>CPR</v>
          </cell>
          <cell r="J13364" t="str">
            <v/>
          </cell>
          <cell r="K13364" t="str">
            <v>PD</v>
          </cell>
          <cell r="L13364" t="str">
            <v>3015</v>
          </cell>
          <cell r="M13364" t="str">
            <v>V</v>
          </cell>
          <cell r="N13364">
            <v>806768</v>
          </cell>
        </row>
        <row r="13365">
          <cell r="A13365" t="str">
            <v>RM-ZAO-000-00-0037</v>
          </cell>
          <cell r="B13365" t="str">
            <v>CINT</v>
          </cell>
          <cell r="C13365" t="str">
            <v/>
          </cell>
          <cell r="D13365" t="str">
            <v>ELEGAN BLUE / BLACK</v>
          </cell>
          <cell r="E13365">
            <v>44797</v>
          </cell>
          <cell r="F13365" t="str">
            <v>ROF</v>
          </cell>
          <cell r="G13365" t="str">
            <v>CI_OTH</v>
          </cell>
          <cell r="H13365" t="str">
            <v>PC</v>
          </cell>
          <cell r="I13365" t="str">
            <v>CPR</v>
          </cell>
          <cell r="J13365" t="str">
            <v/>
          </cell>
          <cell r="K13365" t="str">
            <v>PD</v>
          </cell>
          <cell r="L13365" t="str">
            <v>3015</v>
          </cell>
          <cell r="M13365" t="str">
            <v>V</v>
          </cell>
          <cell r="N13365">
            <v>806768</v>
          </cell>
        </row>
        <row r="13366">
          <cell r="A13366" t="str">
            <v>RM-ZAO-000-00-0038</v>
          </cell>
          <cell r="B13366" t="str">
            <v>CINT</v>
          </cell>
          <cell r="C13366" t="str">
            <v/>
          </cell>
          <cell r="D13366" t="str">
            <v>ELEGAN GREEN / BLACK</v>
          </cell>
          <cell r="E13366">
            <v>44797</v>
          </cell>
          <cell r="F13366" t="str">
            <v>ROF</v>
          </cell>
          <cell r="G13366" t="str">
            <v>CI_OTH</v>
          </cell>
          <cell r="H13366" t="str">
            <v>PC</v>
          </cell>
          <cell r="I13366" t="str">
            <v>CPR</v>
          </cell>
          <cell r="J13366" t="str">
            <v/>
          </cell>
          <cell r="K13366" t="str">
            <v>PD</v>
          </cell>
          <cell r="L13366" t="str">
            <v>3015</v>
          </cell>
          <cell r="M13366" t="str">
            <v>V</v>
          </cell>
          <cell r="N13366">
            <v>806768</v>
          </cell>
        </row>
        <row r="13367">
          <cell r="A13367" t="str">
            <v>RM-ZAO-000-00-0039</v>
          </cell>
          <cell r="B13367" t="str">
            <v>CINT</v>
          </cell>
          <cell r="C13367" t="str">
            <v/>
          </cell>
          <cell r="D13367" t="str">
            <v>ELEGAN ORANGE / BLACK</v>
          </cell>
          <cell r="E13367">
            <v>44797</v>
          </cell>
          <cell r="F13367" t="str">
            <v>ROF</v>
          </cell>
          <cell r="G13367" t="str">
            <v>CI_OTH</v>
          </cell>
          <cell r="H13367" t="str">
            <v>PC</v>
          </cell>
          <cell r="I13367" t="str">
            <v>CPR</v>
          </cell>
          <cell r="J13367" t="str">
            <v/>
          </cell>
          <cell r="K13367" t="str">
            <v>PD</v>
          </cell>
          <cell r="L13367" t="str">
            <v>3015</v>
          </cell>
          <cell r="M13367" t="str">
            <v>V</v>
          </cell>
          <cell r="N13367">
            <v>806768</v>
          </cell>
        </row>
        <row r="13368">
          <cell r="A13368" t="str">
            <v>RM-ZAO-000-00-0040</v>
          </cell>
          <cell r="B13368" t="str">
            <v>CINT</v>
          </cell>
          <cell r="C13368" t="str">
            <v/>
          </cell>
          <cell r="D13368" t="str">
            <v>ELEGAN RED / BLACK</v>
          </cell>
          <cell r="E13368">
            <v>44797</v>
          </cell>
          <cell r="F13368" t="str">
            <v>ROF</v>
          </cell>
          <cell r="G13368" t="str">
            <v>CI_OTH</v>
          </cell>
          <cell r="H13368" t="str">
            <v>PC</v>
          </cell>
          <cell r="I13368" t="str">
            <v>CPR</v>
          </cell>
          <cell r="J13368" t="str">
            <v/>
          </cell>
          <cell r="K13368" t="str">
            <v>PD</v>
          </cell>
          <cell r="L13368" t="str">
            <v>3015</v>
          </cell>
          <cell r="M13368" t="str">
            <v>V</v>
          </cell>
          <cell r="N13368">
            <v>806768</v>
          </cell>
        </row>
        <row r="13369">
          <cell r="A13369" t="str">
            <v>RM-ZAO-000-00-0041</v>
          </cell>
          <cell r="B13369" t="str">
            <v>CINT</v>
          </cell>
          <cell r="C13369" t="str">
            <v/>
          </cell>
          <cell r="D13369" t="str">
            <v>EXECUTIVE (BACK &amp; SEAT : BLACK)</v>
          </cell>
          <cell r="E13369">
            <v>44814</v>
          </cell>
          <cell r="F13369" t="str">
            <v>ROF</v>
          </cell>
          <cell r="G13369" t="str">
            <v>CI_OTH</v>
          </cell>
          <cell r="H13369" t="str">
            <v>PC</v>
          </cell>
          <cell r="I13369" t="str">
            <v>CPR</v>
          </cell>
          <cell r="J13369" t="str">
            <v/>
          </cell>
          <cell r="K13369" t="str">
            <v>PD</v>
          </cell>
          <cell r="L13369" t="str">
            <v>3015</v>
          </cell>
          <cell r="M13369" t="str">
            <v>V</v>
          </cell>
          <cell r="N13369">
            <v>611514</v>
          </cell>
        </row>
        <row r="13370">
          <cell r="A13370" t="str">
            <v>RM-ZAO-000-00-0042</v>
          </cell>
          <cell r="B13370" t="str">
            <v>CINT</v>
          </cell>
          <cell r="C13370" t="str">
            <v/>
          </cell>
          <cell r="D13370" t="str">
            <v>EXECUTIVE (STARBASE, MECHANISM)</v>
          </cell>
          <cell r="E13370">
            <v>44814</v>
          </cell>
          <cell r="F13370" t="str">
            <v>ROF</v>
          </cell>
          <cell r="G13370" t="str">
            <v>CI_OTH</v>
          </cell>
          <cell r="H13370" t="str">
            <v>PC</v>
          </cell>
          <cell r="I13370" t="str">
            <v>CPR</v>
          </cell>
          <cell r="J13370" t="str">
            <v/>
          </cell>
          <cell r="K13370" t="str">
            <v>PD</v>
          </cell>
          <cell r="L13370" t="str">
            <v>3015</v>
          </cell>
          <cell r="M13370" t="str">
            <v>V</v>
          </cell>
          <cell r="N13370">
            <v>611514</v>
          </cell>
        </row>
        <row r="13371">
          <cell r="A13371" t="str">
            <v>RM-ZAO-000-00-0043</v>
          </cell>
          <cell r="B13371" t="str">
            <v>CINT</v>
          </cell>
          <cell r="C13371" t="str">
            <v/>
          </cell>
          <cell r="D13371" t="str">
            <v>FLIP COVER QE - 40 F - 4 Z 316 W SILVER</v>
          </cell>
          <cell r="E13371">
            <v>44797</v>
          </cell>
          <cell r="F13371" t="str">
            <v>ROF</v>
          </cell>
          <cell r="G13371" t="str">
            <v>CI_OTH</v>
          </cell>
          <cell r="H13371" t="str">
            <v>PC</v>
          </cell>
          <cell r="I13371" t="str">
            <v>CPR</v>
          </cell>
          <cell r="J13371" t="str">
            <v/>
          </cell>
          <cell r="K13371" t="str">
            <v>PD</v>
          </cell>
          <cell r="L13371" t="str">
            <v>3015</v>
          </cell>
          <cell r="M13371" t="str">
            <v>V</v>
          </cell>
          <cell r="N13371">
            <v>106552</v>
          </cell>
        </row>
        <row r="13372">
          <cell r="A13372" t="str">
            <v>RM-ZAO-000-00-0044</v>
          </cell>
          <cell r="B13372" t="str">
            <v>CINT</v>
          </cell>
          <cell r="C13372" t="str">
            <v/>
          </cell>
          <cell r="D13372" t="str">
            <v>FLIP COVER QE - 40 L 316 W SILVER</v>
          </cell>
          <cell r="E13372">
            <v>44797</v>
          </cell>
          <cell r="F13372" t="str">
            <v>ROF</v>
          </cell>
          <cell r="G13372" t="str">
            <v>CI_OTH</v>
          </cell>
          <cell r="H13372" t="str">
            <v>PC</v>
          </cell>
          <cell r="I13372" t="str">
            <v>CPR</v>
          </cell>
          <cell r="J13372" t="str">
            <v/>
          </cell>
          <cell r="K13372" t="str">
            <v>PD</v>
          </cell>
          <cell r="L13372" t="str">
            <v>3015</v>
          </cell>
          <cell r="M13372" t="str">
            <v>V</v>
          </cell>
          <cell r="N13372">
            <v>106552</v>
          </cell>
        </row>
        <row r="13373">
          <cell r="A13373" t="str">
            <v>RM-ZAO-000-00-0045</v>
          </cell>
          <cell r="B13373" t="str">
            <v>CINT</v>
          </cell>
          <cell r="C13373" t="str">
            <v/>
          </cell>
          <cell r="D13373" t="str">
            <v>FLOOR BASE COMPL (L)</v>
          </cell>
          <cell r="E13373">
            <v>44797</v>
          </cell>
          <cell r="F13373" t="str">
            <v>ROF</v>
          </cell>
          <cell r="G13373" t="str">
            <v>CI_OTH</v>
          </cell>
          <cell r="H13373" t="str">
            <v>PC</v>
          </cell>
          <cell r="I13373" t="str">
            <v>CPR</v>
          </cell>
          <cell r="J13373" t="str">
            <v/>
          </cell>
          <cell r="K13373" t="str">
            <v>PD</v>
          </cell>
          <cell r="L13373" t="str">
            <v>3015</v>
          </cell>
          <cell r="M13373" t="str">
            <v>V</v>
          </cell>
          <cell r="N13373">
            <v>35200</v>
          </cell>
        </row>
        <row r="13374">
          <cell r="A13374" t="str">
            <v>RM-ZAO-000-00-0046</v>
          </cell>
          <cell r="B13374" t="str">
            <v>CINT</v>
          </cell>
          <cell r="C13374" t="str">
            <v/>
          </cell>
          <cell r="D13374" t="str">
            <v>FLOOR BASE COMPL (R)</v>
          </cell>
          <cell r="E13374">
            <v>44797</v>
          </cell>
          <cell r="F13374" t="str">
            <v>ROF</v>
          </cell>
          <cell r="G13374" t="str">
            <v>CI_OTH</v>
          </cell>
          <cell r="H13374" t="str">
            <v>PC</v>
          </cell>
          <cell r="I13374" t="str">
            <v>CPR</v>
          </cell>
          <cell r="J13374" t="str">
            <v/>
          </cell>
          <cell r="K13374" t="str">
            <v>PD</v>
          </cell>
          <cell r="L13374" t="str">
            <v>3015</v>
          </cell>
          <cell r="M13374" t="str">
            <v>V</v>
          </cell>
          <cell r="N13374">
            <v>35200</v>
          </cell>
        </row>
        <row r="13375">
          <cell r="A13375" t="str">
            <v>RM-ZAO-000-00-0047</v>
          </cell>
          <cell r="B13375" t="str">
            <v>CINT</v>
          </cell>
          <cell r="C13375" t="str">
            <v/>
          </cell>
          <cell r="D13375" t="str">
            <v>FLOOR BASE FRAME ASSY</v>
          </cell>
          <cell r="E13375">
            <v>44797</v>
          </cell>
          <cell r="F13375" t="str">
            <v>ROF</v>
          </cell>
          <cell r="G13375" t="str">
            <v>CI_OTH</v>
          </cell>
          <cell r="H13375" t="str">
            <v>PC</v>
          </cell>
          <cell r="I13375" t="str">
            <v>CPR</v>
          </cell>
          <cell r="J13375" t="str">
            <v/>
          </cell>
          <cell r="K13375" t="str">
            <v>PD</v>
          </cell>
          <cell r="L13375" t="str">
            <v>3015</v>
          </cell>
          <cell r="M13375" t="str">
            <v>V</v>
          </cell>
          <cell r="N13375">
            <v>147400</v>
          </cell>
        </row>
        <row r="13376">
          <cell r="A13376" t="str">
            <v>RM-ZAO-000-00-0048</v>
          </cell>
          <cell r="B13376" t="str">
            <v>CINT</v>
          </cell>
          <cell r="C13376" t="str">
            <v/>
          </cell>
          <cell r="D13376" t="str">
            <v>FOCUS 7012</v>
          </cell>
          <cell r="E13376">
            <v>44797</v>
          </cell>
          <cell r="F13376" t="str">
            <v>ROF</v>
          </cell>
          <cell r="G13376" t="str">
            <v>CI_OTH</v>
          </cell>
          <cell r="H13376" t="str">
            <v>PC</v>
          </cell>
          <cell r="I13376" t="str">
            <v>CPR</v>
          </cell>
          <cell r="J13376" t="str">
            <v/>
          </cell>
          <cell r="K13376" t="str">
            <v>PD</v>
          </cell>
          <cell r="L13376" t="str">
            <v>3015</v>
          </cell>
          <cell r="M13376" t="str">
            <v>V</v>
          </cell>
          <cell r="N13376">
            <v>530480</v>
          </cell>
        </row>
        <row r="13377">
          <cell r="A13377" t="str">
            <v>RM-ZAO-000-00-0049</v>
          </cell>
          <cell r="B13377" t="str">
            <v>CINT</v>
          </cell>
          <cell r="C13377" t="str">
            <v/>
          </cell>
          <cell r="D13377" t="str">
            <v>FOCUS 7012 SNOWY WHITE</v>
          </cell>
          <cell r="E13377">
            <v>44797</v>
          </cell>
          <cell r="F13377" t="str">
            <v>ROF</v>
          </cell>
          <cell r="G13377" t="str">
            <v>CI_OTH</v>
          </cell>
          <cell r="H13377" t="str">
            <v>PC</v>
          </cell>
          <cell r="I13377" t="str">
            <v>CPR</v>
          </cell>
          <cell r="J13377" t="str">
            <v/>
          </cell>
          <cell r="K13377" t="str">
            <v>PD</v>
          </cell>
          <cell r="L13377" t="str">
            <v>3015</v>
          </cell>
          <cell r="M13377" t="str">
            <v>V</v>
          </cell>
          <cell r="N13377">
            <v>541520</v>
          </cell>
        </row>
        <row r="13378">
          <cell r="A13378" t="str">
            <v>RM-ZAO-000-00-0050</v>
          </cell>
          <cell r="B13378" t="str">
            <v>CINT</v>
          </cell>
          <cell r="C13378" t="str">
            <v/>
          </cell>
          <cell r="D13378" t="str">
            <v>FOCUS 7014</v>
          </cell>
          <cell r="E13378">
            <v>44797</v>
          </cell>
          <cell r="F13378" t="str">
            <v>ROF</v>
          </cell>
          <cell r="G13378" t="str">
            <v>CI_OTH</v>
          </cell>
          <cell r="H13378" t="str">
            <v>PC</v>
          </cell>
          <cell r="I13378" t="str">
            <v>CPR</v>
          </cell>
          <cell r="J13378" t="str">
            <v/>
          </cell>
          <cell r="K13378" t="str">
            <v>PD</v>
          </cell>
          <cell r="L13378" t="str">
            <v>3015</v>
          </cell>
          <cell r="M13378" t="str">
            <v>V</v>
          </cell>
          <cell r="N13378">
            <v>530480</v>
          </cell>
        </row>
        <row r="13379">
          <cell r="A13379" t="str">
            <v>RM-ZAO-000-00-0051</v>
          </cell>
          <cell r="B13379" t="str">
            <v>CINT</v>
          </cell>
          <cell r="C13379" t="str">
            <v/>
          </cell>
          <cell r="D13379" t="str">
            <v>FOCUS 7014 SNOWY WHITE</v>
          </cell>
          <cell r="E13379">
            <v>44797</v>
          </cell>
          <cell r="F13379" t="str">
            <v>ROF</v>
          </cell>
          <cell r="G13379" t="str">
            <v>CI_OTH</v>
          </cell>
          <cell r="H13379" t="str">
            <v>PC</v>
          </cell>
          <cell r="I13379" t="str">
            <v>CPR</v>
          </cell>
          <cell r="J13379" t="str">
            <v/>
          </cell>
          <cell r="K13379" t="str">
            <v>PD</v>
          </cell>
          <cell r="L13379" t="str">
            <v>3015</v>
          </cell>
          <cell r="M13379" t="str">
            <v>V</v>
          </cell>
          <cell r="N13379">
            <v>582134</v>
          </cell>
        </row>
        <row r="13380">
          <cell r="A13380" t="str">
            <v>RM-ZAO-000-00-0052</v>
          </cell>
          <cell r="B13380" t="str">
            <v>CINT</v>
          </cell>
          <cell r="C13380" t="str">
            <v/>
          </cell>
          <cell r="D13380" t="str">
            <v>FOLDIA 4018</v>
          </cell>
          <cell r="E13380">
            <v>44797</v>
          </cell>
          <cell r="F13380" t="str">
            <v>ROF</v>
          </cell>
          <cell r="G13380" t="str">
            <v>CI_OTH</v>
          </cell>
          <cell r="H13380" t="str">
            <v>PC</v>
          </cell>
          <cell r="I13380" t="str">
            <v>CPR</v>
          </cell>
          <cell r="J13380" t="str">
            <v/>
          </cell>
          <cell r="K13380" t="str">
            <v>PD</v>
          </cell>
          <cell r="L13380" t="str">
            <v>3015</v>
          </cell>
          <cell r="M13380" t="str">
            <v>V</v>
          </cell>
          <cell r="N13380">
            <v>324912</v>
          </cell>
        </row>
        <row r="13381">
          <cell r="A13381" t="str">
            <v>RM-ZAO-000-00-0053</v>
          </cell>
          <cell r="B13381" t="str">
            <v>CINT</v>
          </cell>
          <cell r="C13381" t="str">
            <v/>
          </cell>
          <cell r="D13381" t="str">
            <v>FOLDING DESK FOLDIA 4018</v>
          </cell>
          <cell r="E13381">
            <v>44797</v>
          </cell>
          <cell r="F13381" t="str">
            <v>ROF</v>
          </cell>
          <cell r="G13381" t="str">
            <v>CI_OTH</v>
          </cell>
          <cell r="H13381" t="str">
            <v>SET</v>
          </cell>
          <cell r="I13381" t="str">
            <v>CPR</v>
          </cell>
          <cell r="J13381" t="str">
            <v/>
          </cell>
          <cell r="K13381" t="str">
            <v>PD</v>
          </cell>
          <cell r="L13381" t="str">
            <v>3015</v>
          </cell>
          <cell r="M13381" t="str">
            <v>V</v>
          </cell>
          <cell r="N13381">
            <v>318288</v>
          </cell>
        </row>
        <row r="13382">
          <cell r="A13382" t="str">
            <v>RM-ZAO-000-00-0054</v>
          </cell>
          <cell r="B13382" t="str">
            <v>CINT</v>
          </cell>
          <cell r="C13382" t="str">
            <v/>
          </cell>
          <cell r="D13382" t="str">
            <v>FOLDING DESK QM-02</v>
          </cell>
          <cell r="E13382">
            <v>44797</v>
          </cell>
          <cell r="F13382" t="str">
            <v>ROF</v>
          </cell>
          <cell r="G13382" t="str">
            <v>CI_OTH</v>
          </cell>
          <cell r="H13382" t="str">
            <v>SET</v>
          </cell>
          <cell r="I13382" t="str">
            <v>CPR</v>
          </cell>
          <cell r="J13382" t="str">
            <v/>
          </cell>
          <cell r="K13382" t="str">
            <v>PD</v>
          </cell>
          <cell r="L13382" t="str">
            <v>3015</v>
          </cell>
          <cell r="M13382" t="str">
            <v>V</v>
          </cell>
          <cell r="N13382">
            <v>459626</v>
          </cell>
        </row>
        <row r="13383">
          <cell r="A13383" t="str">
            <v>RM-ZAO-000-00-0055</v>
          </cell>
          <cell r="B13383" t="str">
            <v>CINT</v>
          </cell>
          <cell r="C13383" t="str">
            <v/>
          </cell>
          <cell r="D13383" t="str">
            <v>FOLDING DESK QM-02 ( 1000W 380D 725H)</v>
          </cell>
          <cell r="E13383">
            <v>44797</v>
          </cell>
          <cell r="F13383" t="str">
            <v>ROF</v>
          </cell>
          <cell r="G13383" t="str">
            <v>CI_OTH</v>
          </cell>
          <cell r="H13383" t="str">
            <v>SET</v>
          </cell>
          <cell r="I13383" t="str">
            <v>CPR</v>
          </cell>
          <cell r="J13383" t="str">
            <v/>
          </cell>
          <cell r="K13383" t="str">
            <v>PD</v>
          </cell>
          <cell r="L13383" t="str">
            <v>3015</v>
          </cell>
          <cell r="M13383" t="str">
            <v>V</v>
          </cell>
          <cell r="N13383">
            <v>459626</v>
          </cell>
        </row>
        <row r="13384">
          <cell r="A13384" t="str">
            <v>RM-ZAO-000-00-0056</v>
          </cell>
          <cell r="B13384" t="str">
            <v>CINT</v>
          </cell>
          <cell r="C13384" t="str">
            <v/>
          </cell>
          <cell r="D13384" t="str">
            <v>FOLDING DESK QM-02 ( 1600W 380D 725H)</v>
          </cell>
          <cell r="E13384">
            <v>44797</v>
          </cell>
          <cell r="F13384" t="str">
            <v>ROF</v>
          </cell>
          <cell r="G13384" t="str">
            <v>CI_OTH</v>
          </cell>
          <cell r="H13384" t="str">
            <v>SET</v>
          </cell>
          <cell r="I13384" t="str">
            <v>CPR</v>
          </cell>
          <cell r="J13384" t="str">
            <v/>
          </cell>
          <cell r="K13384" t="str">
            <v>PD</v>
          </cell>
          <cell r="L13384" t="str">
            <v>3015</v>
          </cell>
          <cell r="M13384" t="str">
            <v>V</v>
          </cell>
          <cell r="N13384">
            <v>459626</v>
          </cell>
        </row>
        <row r="13385">
          <cell r="A13385" t="str">
            <v>RM-ZAO-000-00-0057</v>
          </cell>
          <cell r="B13385" t="str">
            <v>CINT</v>
          </cell>
          <cell r="C13385" t="str">
            <v/>
          </cell>
          <cell r="D13385" t="str">
            <v>FOLDING DESK QM-02 (SUIT FOR DIA 1600 TA</v>
          </cell>
          <cell r="E13385">
            <v>44797</v>
          </cell>
          <cell r="F13385" t="str">
            <v>ROF</v>
          </cell>
          <cell r="G13385" t="str">
            <v>CI_OTH</v>
          </cell>
          <cell r="H13385" t="str">
            <v>SET</v>
          </cell>
          <cell r="I13385" t="str">
            <v>CPR</v>
          </cell>
          <cell r="J13385" t="str">
            <v/>
          </cell>
          <cell r="K13385" t="str">
            <v>PD</v>
          </cell>
          <cell r="L13385" t="str">
            <v>3015</v>
          </cell>
          <cell r="M13385" t="str">
            <v>V</v>
          </cell>
          <cell r="N13385">
            <v>459626</v>
          </cell>
        </row>
        <row r="13386">
          <cell r="A13386" t="str">
            <v>RM-ZAO-000-00-0058</v>
          </cell>
          <cell r="B13386" t="str">
            <v>CINT</v>
          </cell>
          <cell r="C13386" t="str">
            <v/>
          </cell>
          <cell r="D13386" t="str">
            <v>FOLDING DESK QM-02 (SUIT FOR DIA 1800 TA</v>
          </cell>
          <cell r="E13386">
            <v>44797</v>
          </cell>
          <cell r="F13386" t="str">
            <v>ROF</v>
          </cell>
          <cell r="G13386" t="str">
            <v>CI_OTH</v>
          </cell>
          <cell r="H13386" t="str">
            <v>SET</v>
          </cell>
          <cell r="I13386" t="str">
            <v>CPR</v>
          </cell>
          <cell r="J13386" t="str">
            <v/>
          </cell>
          <cell r="K13386" t="str">
            <v>PD</v>
          </cell>
          <cell r="L13386" t="str">
            <v>3015</v>
          </cell>
          <cell r="M13386" t="str">
            <v>V</v>
          </cell>
          <cell r="N13386">
            <v>459626</v>
          </cell>
        </row>
        <row r="13387">
          <cell r="A13387" t="str">
            <v>RM-ZAO-000-00-0059</v>
          </cell>
          <cell r="B13387" t="str">
            <v>CINT</v>
          </cell>
          <cell r="C13387" t="str">
            <v/>
          </cell>
          <cell r="D13387" t="str">
            <v>FOLDING DESK QM-16</v>
          </cell>
          <cell r="E13387">
            <v>44797</v>
          </cell>
          <cell r="F13387" t="str">
            <v>ROF</v>
          </cell>
          <cell r="G13387" t="str">
            <v>CI_OTH</v>
          </cell>
          <cell r="H13387" t="str">
            <v>SET</v>
          </cell>
          <cell r="I13387" t="str">
            <v>CPR</v>
          </cell>
          <cell r="J13387" t="str">
            <v/>
          </cell>
          <cell r="K13387" t="str">
            <v>PD</v>
          </cell>
          <cell r="L13387" t="str">
            <v>3015</v>
          </cell>
          <cell r="M13387" t="str">
            <v>V</v>
          </cell>
          <cell r="N13387">
            <v>459626</v>
          </cell>
        </row>
        <row r="13388">
          <cell r="A13388" t="str">
            <v>RM-ZAO-000-00-0060</v>
          </cell>
          <cell r="B13388" t="str">
            <v>CINT</v>
          </cell>
          <cell r="C13388" t="str">
            <v/>
          </cell>
          <cell r="D13388" t="str">
            <v>FOLDING DESK QM-17</v>
          </cell>
          <cell r="E13388">
            <v>44797</v>
          </cell>
          <cell r="F13388" t="str">
            <v>ROF</v>
          </cell>
          <cell r="G13388" t="str">
            <v>CI_OTH</v>
          </cell>
          <cell r="H13388" t="str">
            <v>SET</v>
          </cell>
          <cell r="I13388" t="str">
            <v>CPR</v>
          </cell>
          <cell r="J13388" t="str">
            <v/>
          </cell>
          <cell r="K13388" t="str">
            <v>PD</v>
          </cell>
          <cell r="L13388" t="str">
            <v>3015</v>
          </cell>
          <cell r="M13388" t="str">
            <v>V</v>
          </cell>
          <cell r="N13388">
            <v>459626</v>
          </cell>
        </row>
        <row r="13389">
          <cell r="A13389" t="str">
            <v>RM-ZAO-000-00-0061</v>
          </cell>
          <cell r="B13389" t="str">
            <v>CINT</v>
          </cell>
          <cell r="C13389" t="str">
            <v/>
          </cell>
          <cell r="D13389" t="str">
            <v>FOLDING TABLE QM - 03 SNOWY WHITE</v>
          </cell>
          <cell r="E13389">
            <v>44797</v>
          </cell>
          <cell r="F13389" t="str">
            <v>ROF</v>
          </cell>
          <cell r="G13389" t="str">
            <v>CI_OTH</v>
          </cell>
          <cell r="H13389" t="str">
            <v>PC</v>
          </cell>
          <cell r="I13389" t="str">
            <v>CPR</v>
          </cell>
          <cell r="J13389" t="str">
            <v/>
          </cell>
          <cell r="K13389" t="str">
            <v>PD</v>
          </cell>
          <cell r="L13389" t="str">
            <v>3015</v>
          </cell>
          <cell r="M13389" t="str">
            <v>V</v>
          </cell>
          <cell r="N13389">
            <v>332975</v>
          </cell>
        </row>
        <row r="13390">
          <cell r="A13390" t="str">
            <v>RM-ZAO-000-00-0062</v>
          </cell>
          <cell r="B13390" t="str">
            <v>CINT</v>
          </cell>
          <cell r="C13390" t="str">
            <v/>
          </cell>
          <cell r="D13390" t="str">
            <v>FONDA BLACK</v>
          </cell>
          <cell r="E13390">
            <v>45131</v>
          </cell>
          <cell r="F13390" t="str">
            <v>ROF</v>
          </cell>
          <cell r="G13390" t="str">
            <v>CI_OTH</v>
          </cell>
          <cell r="H13390" t="str">
            <v>PC</v>
          </cell>
          <cell r="I13390" t="str">
            <v>CPR</v>
          </cell>
          <cell r="J13390" t="str">
            <v/>
          </cell>
          <cell r="K13390" t="str">
            <v>PD</v>
          </cell>
          <cell r="L13390" t="str">
            <v>3015</v>
          </cell>
          <cell r="M13390" t="str">
            <v>V</v>
          </cell>
          <cell r="N13390">
            <v>561809</v>
          </cell>
        </row>
        <row r="13391">
          <cell r="A13391" t="str">
            <v>RM-ZAO-000-00-0063</v>
          </cell>
          <cell r="B13391" t="str">
            <v>CINT</v>
          </cell>
          <cell r="C13391" t="str">
            <v/>
          </cell>
          <cell r="D13391" t="str">
            <v>FONDA BLUE</v>
          </cell>
          <cell r="E13391">
            <v>44797</v>
          </cell>
          <cell r="F13391" t="str">
            <v>ROF</v>
          </cell>
          <cell r="G13391" t="str">
            <v>CI_OTH</v>
          </cell>
          <cell r="H13391" t="str">
            <v>PC</v>
          </cell>
          <cell r="I13391" t="str">
            <v>CPR</v>
          </cell>
          <cell r="J13391" t="str">
            <v/>
          </cell>
          <cell r="K13391" t="str">
            <v>PD</v>
          </cell>
          <cell r="L13391" t="str">
            <v>3015</v>
          </cell>
          <cell r="M13391" t="str">
            <v>V</v>
          </cell>
          <cell r="N13391">
            <v>585992</v>
          </cell>
        </row>
        <row r="13392">
          <cell r="A13392" t="str">
            <v>RM-ZAO-000-00-0064</v>
          </cell>
          <cell r="B13392" t="str">
            <v>CINT</v>
          </cell>
          <cell r="C13392" t="str">
            <v/>
          </cell>
          <cell r="D13392" t="str">
            <v>FONDA GREEN</v>
          </cell>
          <cell r="E13392">
            <v>44797</v>
          </cell>
          <cell r="F13392" t="str">
            <v>ROF</v>
          </cell>
          <cell r="G13392" t="str">
            <v>CI_OTH</v>
          </cell>
          <cell r="H13392" t="str">
            <v>PC</v>
          </cell>
          <cell r="I13392" t="str">
            <v>CPR</v>
          </cell>
          <cell r="J13392" t="str">
            <v/>
          </cell>
          <cell r="K13392" t="str">
            <v>PD</v>
          </cell>
          <cell r="L13392" t="str">
            <v>3015</v>
          </cell>
          <cell r="M13392" t="str">
            <v>V</v>
          </cell>
          <cell r="N13392">
            <v>585992</v>
          </cell>
        </row>
        <row r="13393">
          <cell r="A13393" t="str">
            <v>RM-ZAO-000-00-0065</v>
          </cell>
          <cell r="B13393" t="str">
            <v>CINT</v>
          </cell>
          <cell r="C13393" t="str">
            <v/>
          </cell>
          <cell r="D13393" t="str">
            <v>FONDA ORANGE</v>
          </cell>
          <cell r="E13393">
            <v>44797</v>
          </cell>
          <cell r="F13393" t="str">
            <v>ROF</v>
          </cell>
          <cell r="G13393" t="str">
            <v>CI_OTH</v>
          </cell>
          <cell r="H13393" t="str">
            <v>PC</v>
          </cell>
          <cell r="I13393" t="str">
            <v>CPR</v>
          </cell>
          <cell r="J13393" t="str">
            <v/>
          </cell>
          <cell r="K13393" t="str">
            <v>PD</v>
          </cell>
          <cell r="L13393" t="str">
            <v>3015</v>
          </cell>
          <cell r="M13393" t="str">
            <v>V</v>
          </cell>
          <cell r="N13393">
            <v>563877</v>
          </cell>
        </row>
        <row r="13394">
          <cell r="A13394" t="str">
            <v>RM-ZAO-000-00-0066</v>
          </cell>
          <cell r="B13394" t="str">
            <v>CINT</v>
          </cell>
          <cell r="C13394" t="str">
            <v/>
          </cell>
          <cell r="D13394" t="str">
            <v>FONDA RED</v>
          </cell>
          <cell r="E13394">
            <v>44797</v>
          </cell>
          <cell r="F13394" t="str">
            <v>ROF</v>
          </cell>
          <cell r="G13394" t="str">
            <v>CI_OTH</v>
          </cell>
          <cell r="H13394" t="str">
            <v>PC</v>
          </cell>
          <cell r="I13394" t="str">
            <v>CPR</v>
          </cell>
          <cell r="J13394" t="str">
            <v/>
          </cell>
          <cell r="K13394" t="str">
            <v>PD</v>
          </cell>
          <cell r="L13394" t="str">
            <v>3015</v>
          </cell>
          <cell r="M13394" t="str">
            <v>V</v>
          </cell>
          <cell r="N13394">
            <v>585992</v>
          </cell>
        </row>
        <row r="13395">
          <cell r="A13395" t="str">
            <v>RM-ZAO-000-00-0067</v>
          </cell>
          <cell r="B13395" t="str">
            <v>CINT</v>
          </cell>
          <cell r="C13395" t="str">
            <v/>
          </cell>
          <cell r="D13395" t="str">
            <v>LEG TEATRO L 6618</v>
          </cell>
          <cell r="E13395">
            <v>44797</v>
          </cell>
          <cell r="F13395" t="str">
            <v>ROF</v>
          </cell>
          <cell r="G13395" t="str">
            <v>CI_OTH</v>
          </cell>
          <cell r="H13395" t="str">
            <v>PC</v>
          </cell>
          <cell r="I13395" t="str">
            <v>CPR</v>
          </cell>
          <cell r="J13395" t="str">
            <v/>
          </cell>
          <cell r="K13395" t="str">
            <v>PD</v>
          </cell>
          <cell r="L13395" t="str">
            <v>3015</v>
          </cell>
          <cell r="M13395" t="str">
            <v>V</v>
          </cell>
          <cell r="N13395">
            <v>94500</v>
          </cell>
        </row>
        <row r="13396">
          <cell r="A13396" t="str">
            <v>RM-ZAO-000-00-0068</v>
          </cell>
          <cell r="B13396" t="str">
            <v>CINT</v>
          </cell>
          <cell r="C13396" t="str">
            <v/>
          </cell>
          <cell r="D13396" t="str">
            <v>M-1 RECOVERY MECHANISM</v>
          </cell>
          <cell r="E13396">
            <v>44797</v>
          </cell>
          <cell r="F13396" t="str">
            <v>ROF</v>
          </cell>
          <cell r="G13396" t="str">
            <v>CI_OTH</v>
          </cell>
          <cell r="H13396" t="str">
            <v>PC</v>
          </cell>
          <cell r="I13396" t="str">
            <v>CPR</v>
          </cell>
          <cell r="J13396" t="str">
            <v/>
          </cell>
          <cell r="K13396" t="str">
            <v>PD</v>
          </cell>
          <cell r="L13396" t="str">
            <v>3015</v>
          </cell>
          <cell r="M13396" t="str">
            <v>V</v>
          </cell>
          <cell r="N13396">
            <v>1190000</v>
          </cell>
        </row>
        <row r="13397">
          <cell r="A13397" t="str">
            <v>RM-ZAO-000-00-0069</v>
          </cell>
          <cell r="B13397" t="str">
            <v>CINT</v>
          </cell>
          <cell r="C13397" t="str">
            <v/>
          </cell>
          <cell r="D13397" t="str">
            <v>M-2 RECOVERY MECHANISM</v>
          </cell>
          <cell r="E13397">
            <v>44797</v>
          </cell>
          <cell r="F13397" t="str">
            <v>ROF</v>
          </cell>
          <cell r="G13397" t="str">
            <v>CI_OTH</v>
          </cell>
          <cell r="H13397" t="str">
            <v>PC</v>
          </cell>
          <cell r="I13397" t="str">
            <v>CPR</v>
          </cell>
          <cell r="J13397" t="str">
            <v/>
          </cell>
          <cell r="K13397" t="str">
            <v>PD</v>
          </cell>
          <cell r="L13397" t="str">
            <v>3015</v>
          </cell>
          <cell r="M13397" t="str">
            <v>V</v>
          </cell>
          <cell r="N13397">
            <v>1120000</v>
          </cell>
        </row>
        <row r="13398">
          <cell r="A13398" t="str">
            <v>RM-ZAO-000-00-0070</v>
          </cell>
          <cell r="B13398" t="str">
            <v>CINT</v>
          </cell>
          <cell r="C13398" t="str">
            <v/>
          </cell>
          <cell r="D13398" t="str">
            <v>M-3 RECOVERY MECHANISM</v>
          </cell>
          <cell r="E13398">
            <v>44797</v>
          </cell>
          <cell r="F13398" t="str">
            <v>ROF</v>
          </cell>
          <cell r="G13398" t="str">
            <v>CI_OTH</v>
          </cell>
          <cell r="H13398" t="str">
            <v>PC</v>
          </cell>
          <cell r="I13398" t="str">
            <v>CPR</v>
          </cell>
          <cell r="J13398" t="str">
            <v/>
          </cell>
          <cell r="K13398" t="str">
            <v>PD</v>
          </cell>
          <cell r="L13398" t="str">
            <v>3015</v>
          </cell>
          <cell r="M13398" t="str">
            <v>V</v>
          </cell>
          <cell r="N13398">
            <v>1820000</v>
          </cell>
        </row>
        <row r="13399">
          <cell r="A13399" t="str">
            <v>RM-ZAO-000-00-0071</v>
          </cell>
          <cell r="B13399" t="str">
            <v>CINT</v>
          </cell>
          <cell r="C13399" t="str">
            <v/>
          </cell>
          <cell r="D13399" t="str">
            <v>M-4 RECOVERY MECHANISM</v>
          </cell>
          <cell r="E13399">
            <v>44797</v>
          </cell>
          <cell r="F13399" t="str">
            <v>ROF</v>
          </cell>
          <cell r="G13399" t="str">
            <v>CI_OTH</v>
          </cell>
          <cell r="H13399" t="str">
            <v>PC</v>
          </cell>
          <cell r="I13399" t="str">
            <v>CPR</v>
          </cell>
          <cell r="J13399" t="str">
            <v/>
          </cell>
          <cell r="K13399" t="str">
            <v>PD</v>
          </cell>
          <cell r="L13399" t="str">
            <v>3015</v>
          </cell>
          <cell r="M13399" t="str">
            <v>V</v>
          </cell>
          <cell r="N13399">
            <v>1330000</v>
          </cell>
        </row>
        <row r="13400">
          <cell r="A13400" t="str">
            <v>RM-ZAO-000-00-0072</v>
          </cell>
          <cell r="B13400" t="str">
            <v>CINT</v>
          </cell>
          <cell r="C13400" t="str">
            <v/>
          </cell>
          <cell r="D13400" t="str">
            <v>M-5 RECOVERY MECHANISM</v>
          </cell>
          <cell r="E13400">
            <v>44797</v>
          </cell>
          <cell r="F13400" t="str">
            <v>ROF</v>
          </cell>
          <cell r="G13400" t="str">
            <v>CI_OTH</v>
          </cell>
          <cell r="H13400" t="str">
            <v>PC</v>
          </cell>
          <cell r="I13400" t="str">
            <v>CPR</v>
          </cell>
          <cell r="J13400" t="str">
            <v/>
          </cell>
          <cell r="K13400" t="str">
            <v>PD</v>
          </cell>
          <cell r="L13400" t="str">
            <v>3015</v>
          </cell>
          <cell r="M13400" t="str">
            <v>V</v>
          </cell>
          <cell r="N13400">
            <v>1820000</v>
          </cell>
        </row>
        <row r="13401">
          <cell r="A13401" t="str">
            <v>RM-ZAO-000-00-0073</v>
          </cell>
          <cell r="B13401" t="str">
            <v>CINT</v>
          </cell>
          <cell r="C13401" t="str">
            <v/>
          </cell>
          <cell r="D13401" t="str">
            <v>MECHANISM ACHIVA</v>
          </cell>
          <cell r="E13401">
            <v>44966</v>
          </cell>
          <cell r="F13401" t="str">
            <v>ROF</v>
          </cell>
          <cell r="G13401" t="str">
            <v>CI_OTH</v>
          </cell>
          <cell r="H13401" t="str">
            <v>PC</v>
          </cell>
          <cell r="I13401" t="str">
            <v>CPR</v>
          </cell>
          <cell r="J13401" t="str">
            <v/>
          </cell>
          <cell r="K13401" t="str">
            <v>PD</v>
          </cell>
          <cell r="L13401" t="str">
            <v>3015</v>
          </cell>
          <cell r="M13401" t="str">
            <v>V</v>
          </cell>
          <cell r="N13401">
            <v>35053</v>
          </cell>
        </row>
        <row r="13402">
          <cell r="A13402" t="str">
            <v>RM-ZAO-000-00-0074</v>
          </cell>
          <cell r="B13402" t="str">
            <v>CINT</v>
          </cell>
          <cell r="C13402" t="str">
            <v/>
          </cell>
          <cell r="D13402" t="str">
            <v>MECHANISM SPECTA</v>
          </cell>
          <cell r="E13402">
            <v>44966</v>
          </cell>
          <cell r="F13402" t="str">
            <v>ROF</v>
          </cell>
          <cell r="G13402" t="str">
            <v>CI_OTH</v>
          </cell>
          <cell r="H13402" t="str">
            <v>PC</v>
          </cell>
          <cell r="I13402" t="str">
            <v>CPR</v>
          </cell>
          <cell r="J13402" t="str">
            <v/>
          </cell>
          <cell r="K13402" t="str">
            <v>PD</v>
          </cell>
          <cell r="L13402" t="str">
            <v>3015</v>
          </cell>
          <cell r="M13402" t="str">
            <v>V</v>
          </cell>
          <cell r="N13402">
            <v>30847</v>
          </cell>
        </row>
        <row r="13403">
          <cell r="A13403" t="str">
            <v>RM-ZAO-000-00-0075</v>
          </cell>
          <cell r="B13403" t="str">
            <v>CINT</v>
          </cell>
          <cell r="C13403" t="str">
            <v/>
          </cell>
          <cell r="D13403" t="str">
            <v>NYLON BASE ACHIVA</v>
          </cell>
          <cell r="E13403">
            <v>44966</v>
          </cell>
          <cell r="F13403" t="str">
            <v>ROF</v>
          </cell>
          <cell r="G13403" t="str">
            <v>CI_OTH</v>
          </cell>
          <cell r="H13403" t="str">
            <v>PC</v>
          </cell>
          <cell r="I13403" t="str">
            <v>CPR</v>
          </cell>
          <cell r="J13403" t="str">
            <v/>
          </cell>
          <cell r="K13403" t="str">
            <v>PD</v>
          </cell>
          <cell r="L13403" t="str">
            <v>3015</v>
          </cell>
          <cell r="M13403" t="str">
            <v>V</v>
          </cell>
          <cell r="N13403">
            <v>92539</v>
          </cell>
        </row>
        <row r="13404">
          <cell r="A13404" t="str">
            <v>RM-ZAO-000-00-0076</v>
          </cell>
          <cell r="B13404" t="str">
            <v>CINT</v>
          </cell>
          <cell r="C13404" t="str">
            <v/>
          </cell>
          <cell r="D13404" t="str">
            <v>NYLON BASE SPECTA</v>
          </cell>
          <cell r="E13404">
            <v>44966</v>
          </cell>
          <cell r="F13404" t="str">
            <v>ROF</v>
          </cell>
          <cell r="G13404" t="str">
            <v>CI_OTH</v>
          </cell>
          <cell r="H13404" t="str">
            <v>PC</v>
          </cell>
          <cell r="I13404" t="str">
            <v>CPR</v>
          </cell>
          <cell r="J13404" t="str">
            <v/>
          </cell>
          <cell r="K13404" t="str">
            <v>PD</v>
          </cell>
          <cell r="L13404" t="str">
            <v>3015</v>
          </cell>
          <cell r="M13404" t="str">
            <v>V</v>
          </cell>
          <cell r="N13404">
            <v>42063</v>
          </cell>
        </row>
        <row r="13405">
          <cell r="A13405" t="str">
            <v>RM-ZAO-000-00-0077</v>
          </cell>
          <cell r="B13405" t="str">
            <v>CINT</v>
          </cell>
          <cell r="C13405" t="str">
            <v/>
          </cell>
          <cell r="D13405" t="str">
            <v>PRADIO (BACK &amp; SEAT : BLACK)</v>
          </cell>
          <cell r="E13405">
            <v>44797</v>
          </cell>
          <cell r="F13405" t="str">
            <v>ROF</v>
          </cell>
          <cell r="G13405" t="str">
            <v>CI_OTH</v>
          </cell>
          <cell r="H13405" t="str">
            <v>PC</v>
          </cell>
          <cell r="I13405" t="str">
            <v>CPR</v>
          </cell>
          <cell r="J13405" t="str">
            <v/>
          </cell>
          <cell r="K13405" t="str">
            <v>PD</v>
          </cell>
          <cell r="L13405" t="str">
            <v>3015</v>
          </cell>
          <cell r="M13405" t="str">
            <v>V</v>
          </cell>
          <cell r="N13405">
            <v>319218</v>
          </cell>
        </row>
        <row r="13406">
          <cell r="A13406" t="str">
            <v>RM-ZAO-000-00-0078</v>
          </cell>
          <cell r="B13406" t="str">
            <v>CINT</v>
          </cell>
          <cell r="C13406" t="str">
            <v/>
          </cell>
          <cell r="D13406" t="str">
            <v>PRADIO (BACK &amp; SEAT : BLUE)</v>
          </cell>
          <cell r="E13406">
            <v>44797</v>
          </cell>
          <cell r="F13406" t="str">
            <v>ROF</v>
          </cell>
          <cell r="G13406" t="str">
            <v>CI_OTH</v>
          </cell>
          <cell r="H13406" t="str">
            <v>PC</v>
          </cell>
          <cell r="I13406" t="str">
            <v>CPR</v>
          </cell>
          <cell r="J13406" t="str">
            <v/>
          </cell>
          <cell r="K13406" t="str">
            <v>PD</v>
          </cell>
          <cell r="L13406" t="str">
            <v>3015</v>
          </cell>
          <cell r="M13406" t="str">
            <v>V</v>
          </cell>
          <cell r="N13406">
            <v>273971</v>
          </cell>
        </row>
        <row r="13407">
          <cell r="A13407" t="str">
            <v>RM-ZAO-000-00-0079</v>
          </cell>
          <cell r="B13407" t="str">
            <v>CINT</v>
          </cell>
          <cell r="C13407" t="str">
            <v/>
          </cell>
          <cell r="D13407" t="str">
            <v>PRADIO (STARBASE, MECHANISM)</v>
          </cell>
          <cell r="E13407">
            <v>44797</v>
          </cell>
          <cell r="F13407" t="str">
            <v>ROF</v>
          </cell>
          <cell r="G13407" t="str">
            <v>CI_OTH</v>
          </cell>
          <cell r="H13407" t="str">
            <v>PC</v>
          </cell>
          <cell r="I13407" t="str">
            <v>CPR</v>
          </cell>
          <cell r="J13407" t="str">
            <v/>
          </cell>
          <cell r="K13407" t="str">
            <v>PD</v>
          </cell>
          <cell r="L13407" t="str">
            <v>3015</v>
          </cell>
          <cell r="M13407" t="str">
            <v>V</v>
          </cell>
          <cell r="N13407">
            <v>319218</v>
          </cell>
        </row>
        <row r="13408">
          <cell r="A13408" t="str">
            <v>RM-ZAO-000-00-0080</v>
          </cell>
          <cell r="B13408" t="str">
            <v>CINT</v>
          </cell>
          <cell r="C13408" t="str">
            <v/>
          </cell>
          <cell r="D13408" t="str">
            <v>PRIDE (BACK &amp; SEAT : BLACK)</v>
          </cell>
          <cell r="E13408">
            <v>44797</v>
          </cell>
          <cell r="F13408" t="str">
            <v>ROF</v>
          </cell>
          <cell r="G13408" t="str">
            <v>CI_OTH</v>
          </cell>
          <cell r="H13408" t="str">
            <v>PC</v>
          </cell>
          <cell r="I13408" t="str">
            <v>CPR</v>
          </cell>
          <cell r="J13408" t="str">
            <v/>
          </cell>
          <cell r="K13408" t="str">
            <v>PD</v>
          </cell>
          <cell r="L13408" t="str">
            <v>3015</v>
          </cell>
          <cell r="M13408" t="str">
            <v>V</v>
          </cell>
          <cell r="N13408">
            <v>276912</v>
          </cell>
        </row>
        <row r="13409">
          <cell r="A13409" t="str">
            <v>RM-ZAO-000-00-0081</v>
          </cell>
          <cell r="B13409" t="str">
            <v>CINT</v>
          </cell>
          <cell r="C13409" t="str">
            <v/>
          </cell>
          <cell r="D13409" t="str">
            <v>PRIDE (BACK &amp; SEAT : BLUE)</v>
          </cell>
          <cell r="E13409">
            <v>44797</v>
          </cell>
          <cell r="F13409" t="str">
            <v>ROF</v>
          </cell>
          <cell r="G13409" t="str">
            <v>CI_OTH</v>
          </cell>
          <cell r="H13409" t="str">
            <v>PC</v>
          </cell>
          <cell r="I13409" t="str">
            <v>CPR</v>
          </cell>
          <cell r="J13409" t="str">
            <v/>
          </cell>
          <cell r="K13409" t="str">
            <v>PD</v>
          </cell>
          <cell r="L13409" t="str">
            <v>3015</v>
          </cell>
          <cell r="M13409" t="str">
            <v>V</v>
          </cell>
          <cell r="N13409">
            <v>263490</v>
          </cell>
        </row>
        <row r="13410">
          <cell r="A13410" t="str">
            <v>RM-ZAO-000-00-0082</v>
          </cell>
          <cell r="B13410" t="str">
            <v>CINT</v>
          </cell>
          <cell r="C13410" t="str">
            <v/>
          </cell>
          <cell r="D13410" t="str">
            <v>PRIDE (STARBASE, MECHANISM)</v>
          </cell>
          <cell r="E13410">
            <v>44797</v>
          </cell>
          <cell r="F13410" t="str">
            <v>ROF</v>
          </cell>
          <cell r="G13410" t="str">
            <v>CI_OTH</v>
          </cell>
          <cell r="H13410" t="str">
            <v>PC</v>
          </cell>
          <cell r="I13410" t="str">
            <v>CPR</v>
          </cell>
          <cell r="J13410" t="str">
            <v/>
          </cell>
          <cell r="K13410" t="str">
            <v>PD</v>
          </cell>
          <cell r="L13410" t="str">
            <v>3015</v>
          </cell>
          <cell r="M13410" t="str">
            <v>V</v>
          </cell>
          <cell r="N13410">
            <v>276912</v>
          </cell>
        </row>
        <row r="13411">
          <cell r="A13411" t="str">
            <v>RM-ZAO-000-00-0083</v>
          </cell>
          <cell r="B13411" t="str">
            <v>CINT</v>
          </cell>
          <cell r="C13411" t="str">
            <v/>
          </cell>
          <cell r="D13411" t="str">
            <v>RAINA (BACK &amp; SEAT : BLACK)</v>
          </cell>
          <cell r="E13411">
            <v>45293</v>
          </cell>
          <cell r="F13411" t="str">
            <v>ROF</v>
          </cell>
          <cell r="G13411" t="str">
            <v>CI_OTH</v>
          </cell>
          <cell r="H13411" t="str">
            <v>PC</v>
          </cell>
          <cell r="I13411" t="str">
            <v>CPR</v>
          </cell>
          <cell r="J13411" t="str">
            <v/>
          </cell>
          <cell r="K13411" t="str">
            <v>PD</v>
          </cell>
          <cell r="L13411" t="str">
            <v>3015</v>
          </cell>
          <cell r="M13411" t="str">
            <v>V</v>
          </cell>
          <cell r="N13411">
            <v>257682</v>
          </cell>
        </row>
        <row r="13412">
          <cell r="A13412" t="str">
            <v>RM-ZAO-000-00-0084</v>
          </cell>
          <cell r="B13412" t="str">
            <v>CINT</v>
          </cell>
          <cell r="C13412" t="str">
            <v/>
          </cell>
          <cell r="D13412" t="str">
            <v>RAINA (BACK &amp; SEAT : BLUE)</v>
          </cell>
          <cell r="E13412">
            <v>44797</v>
          </cell>
          <cell r="F13412" t="str">
            <v>ROF</v>
          </cell>
          <cell r="G13412" t="str">
            <v>CI_OTH</v>
          </cell>
          <cell r="H13412" t="str">
            <v>PC</v>
          </cell>
          <cell r="I13412" t="str">
            <v>CPR</v>
          </cell>
          <cell r="J13412" t="str">
            <v/>
          </cell>
          <cell r="K13412" t="str">
            <v>PD</v>
          </cell>
          <cell r="L13412" t="str">
            <v>3015</v>
          </cell>
          <cell r="M13412" t="str">
            <v>V</v>
          </cell>
          <cell r="N13412">
            <v>229504</v>
          </cell>
        </row>
        <row r="13413">
          <cell r="A13413" t="str">
            <v>RM-ZAO-000-00-0085</v>
          </cell>
          <cell r="B13413" t="str">
            <v>CINT</v>
          </cell>
          <cell r="C13413" t="str">
            <v/>
          </cell>
          <cell r="D13413" t="str">
            <v>RAINA (BACK &amp; SEAT : RED)</v>
          </cell>
          <cell r="E13413">
            <v>44797</v>
          </cell>
          <cell r="F13413" t="str">
            <v>ROF</v>
          </cell>
          <cell r="G13413" t="str">
            <v>CI_OTH</v>
          </cell>
          <cell r="H13413" t="str">
            <v>PC</v>
          </cell>
          <cell r="I13413" t="str">
            <v>CPR</v>
          </cell>
          <cell r="J13413" t="str">
            <v/>
          </cell>
          <cell r="K13413" t="str">
            <v>PD</v>
          </cell>
          <cell r="L13413" t="str">
            <v>3015</v>
          </cell>
          <cell r="M13413" t="str">
            <v>V</v>
          </cell>
          <cell r="N13413">
            <v>230176</v>
          </cell>
        </row>
        <row r="13414">
          <cell r="A13414" t="str">
            <v>RM-ZAO-000-00-0086</v>
          </cell>
          <cell r="B13414" t="str">
            <v>CINT</v>
          </cell>
          <cell r="C13414" t="str">
            <v/>
          </cell>
          <cell r="D13414" t="str">
            <v>RAINA (STARBASE, MECHANISM)</v>
          </cell>
          <cell r="E13414">
            <v>45293</v>
          </cell>
          <cell r="F13414" t="str">
            <v>ROF</v>
          </cell>
          <cell r="G13414" t="str">
            <v>CI_OTH</v>
          </cell>
          <cell r="H13414" t="str">
            <v>PC</v>
          </cell>
          <cell r="I13414" t="str">
            <v>CPR</v>
          </cell>
          <cell r="J13414" t="str">
            <v/>
          </cell>
          <cell r="K13414" t="str">
            <v>PD</v>
          </cell>
          <cell r="L13414" t="str">
            <v>3015</v>
          </cell>
          <cell r="M13414" t="str">
            <v>V</v>
          </cell>
          <cell r="N13414">
            <v>257682</v>
          </cell>
        </row>
        <row r="13415">
          <cell r="A13415" t="str">
            <v>RM-ZAO-000-00-0087</v>
          </cell>
          <cell r="B13415" t="str">
            <v>CINT</v>
          </cell>
          <cell r="C13415" t="str">
            <v/>
          </cell>
          <cell r="D13415" t="str">
            <v>SIGNATA F/B/S BLACK</v>
          </cell>
          <cell r="E13415">
            <v>44797</v>
          </cell>
          <cell r="F13415" t="str">
            <v>ROF</v>
          </cell>
          <cell r="G13415" t="str">
            <v>CI_OTH</v>
          </cell>
          <cell r="H13415" t="str">
            <v>PC</v>
          </cell>
          <cell r="I13415" t="str">
            <v>CPR</v>
          </cell>
          <cell r="J13415" t="str">
            <v/>
          </cell>
          <cell r="K13415" t="str">
            <v>PD</v>
          </cell>
          <cell r="L13415" t="str">
            <v>3015</v>
          </cell>
          <cell r="M13415" t="str">
            <v>V</v>
          </cell>
          <cell r="N13415">
            <v>1255088</v>
          </cell>
        </row>
        <row r="13416">
          <cell r="A13416" t="str">
            <v>RM-ZAO-000-00-0088</v>
          </cell>
          <cell r="B13416" t="str">
            <v>CINT</v>
          </cell>
          <cell r="C13416" t="str">
            <v/>
          </cell>
          <cell r="D13416" t="str">
            <v>SIGNATA F/B/S BLUE</v>
          </cell>
          <cell r="E13416">
            <v>44797</v>
          </cell>
          <cell r="F13416" t="str">
            <v>ROF</v>
          </cell>
          <cell r="G13416" t="str">
            <v>CI_OTH</v>
          </cell>
          <cell r="H13416" t="str">
            <v>PC</v>
          </cell>
          <cell r="I13416" t="str">
            <v>CPR</v>
          </cell>
          <cell r="J13416" t="str">
            <v/>
          </cell>
          <cell r="K13416" t="str">
            <v>PD</v>
          </cell>
          <cell r="L13416" t="str">
            <v>3015</v>
          </cell>
          <cell r="M13416" t="str">
            <v>V</v>
          </cell>
          <cell r="N13416">
            <v>1255088</v>
          </cell>
        </row>
        <row r="13417">
          <cell r="A13417" t="str">
            <v>RM-ZAO-000-00-0089</v>
          </cell>
          <cell r="B13417" t="str">
            <v>CINT</v>
          </cell>
          <cell r="C13417" t="str">
            <v/>
          </cell>
          <cell r="D13417" t="str">
            <v>SIGNATA F/B/S GREEN</v>
          </cell>
          <cell r="E13417">
            <v>44797</v>
          </cell>
          <cell r="F13417" t="str">
            <v>ROF</v>
          </cell>
          <cell r="G13417" t="str">
            <v>CI_OTH</v>
          </cell>
          <cell r="H13417" t="str">
            <v>PC</v>
          </cell>
          <cell r="I13417" t="str">
            <v>CPR</v>
          </cell>
          <cell r="J13417" t="str">
            <v/>
          </cell>
          <cell r="K13417" t="str">
            <v>PD</v>
          </cell>
          <cell r="L13417" t="str">
            <v>3015</v>
          </cell>
          <cell r="M13417" t="str">
            <v>V</v>
          </cell>
          <cell r="N13417">
            <v>1126280</v>
          </cell>
        </row>
        <row r="13418">
          <cell r="A13418" t="str">
            <v>RM-ZAO-000-00-0090</v>
          </cell>
          <cell r="B13418" t="str">
            <v>CINT</v>
          </cell>
          <cell r="C13418" t="str">
            <v/>
          </cell>
          <cell r="D13418" t="str">
            <v>SMART B  BACK SEAT ARM ( CUSTOM)</v>
          </cell>
          <cell r="E13418">
            <v>44797</v>
          </cell>
          <cell r="F13418" t="str">
            <v>ROF</v>
          </cell>
          <cell r="G13418" t="str">
            <v>CI_OTH</v>
          </cell>
          <cell r="H13418" t="str">
            <v>SET</v>
          </cell>
          <cell r="I13418" t="str">
            <v>CPR</v>
          </cell>
          <cell r="J13418" t="str">
            <v/>
          </cell>
          <cell r="K13418" t="str">
            <v>PD</v>
          </cell>
          <cell r="L13418" t="str">
            <v>3015</v>
          </cell>
          <cell r="M13418" t="str">
            <v>V</v>
          </cell>
          <cell r="N13418">
            <v>32870</v>
          </cell>
        </row>
        <row r="13419">
          <cell r="A13419" t="str">
            <v>RM-ZAO-000-00-0091</v>
          </cell>
          <cell r="B13419" t="str">
            <v>CINT</v>
          </cell>
          <cell r="C13419" t="str">
            <v/>
          </cell>
          <cell r="D13419" t="str">
            <v>SMART B BLACK</v>
          </cell>
          <cell r="E13419">
            <v>44797</v>
          </cell>
          <cell r="F13419" t="str">
            <v>ROF</v>
          </cell>
          <cell r="G13419" t="str">
            <v>CI_OTH</v>
          </cell>
          <cell r="H13419" t="str">
            <v>PC</v>
          </cell>
          <cell r="I13419" t="str">
            <v>CPR</v>
          </cell>
          <cell r="J13419" t="str">
            <v/>
          </cell>
          <cell r="K13419" t="str">
            <v>PD</v>
          </cell>
          <cell r="L13419" t="str">
            <v>3015</v>
          </cell>
          <cell r="M13419" t="str">
            <v>V</v>
          </cell>
          <cell r="N13419">
            <v>385092</v>
          </cell>
        </row>
        <row r="13420">
          <cell r="A13420" t="str">
            <v>RM-ZAO-000-00-0092</v>
          </cell>
          <cell r="B13420" t="str">
            <v>CINT</v>
          </cell>
          <cell r="C13420" t="str">
            <v/>
          </cell>
          <cell r="D13420" t="str">
            <v>SMART B BLUE</v>
          </cell>
          <cell r="E13420">
            <v>44797</v>
          </cell>
          <cell r="F13420" t="str">
            <v>ROF</v>
          </cell>
          <cell r="G13420" t="str">
            <v>CI_OTH</v>
          </cell>
          <cell r="H13420" t="str">
            <v>PC</v>
          </cell>
          <cell r="I13420" t="str">
            <v>CPR</v>
          </cell>
          <cell r="J13420" t="str">
            <v/>
          </cell>
          <cell r="K13420" t="str">
            <v>PD</v>
          </cell>
          <cell r="L13420" t="str">
            <v>3015</v>
          </cell>
          <cell r="M13420" t="str">
            <v>V</v>
          </cell>
          <cell r="N13420">
            <v>360034</v>
          </cell>
        </row>
        <row r="13421">
          <cell r="A13421" t="str">
            <v>RM-ZAO-000-00-0093</v>
          </cell>
          <cell r="B13421" t="str">
            <v>CINT</v>
          </cell>
          <cell r="C13421" t="str">
            <v/>
          </cell>
          <cell r="D13421" t="str">
            <v>SMART B BLUE/BLACK</v>
          </cell>
          <cell r="E13421">
            <v>44797</v>
          </cell>
          <cell r="F13421" t="str">
            <v>ROF</v>
          </cell>
          <cell r="G13421" t="str">
            <v>CI_OTH</v>
          </cell>
          <cell r="H13421" t="str">
            <v>PC</v>
          </cell>
          <cell r="I13421" t="str">
            <v>CPR</v>
          </cell>
          <cell r="J13421" t="str">
            <v/>
          </cell>
          <cell r="K13421" t="str">
            <v>PD</v>
          </cell>
          <cell r="L13421" t="str">
            <v>3015</v>
          </cell>
          <cell r="M13421" t="str">
            <v>V</v>
          </cell>
          <cell r="N13421">
            <v>360034</v>
          </cell>
        </row>
        <row r="13422">
          <cell r="A13422" t="str">
            <v>RM-ZAO-000-00-0094</v>
          </cell>
          <cell r="B13422" t="str">
            <v>CINT</v>
          </cell>
          <cell r="C13422" t="str">
            <v/>
          </cell>
          <cell r="D13422" t="str">
            <v>SMART B GASTLIFT CASTOR STARBASE (SET CU</v>
          </cell>
          <cell r="E13422">
            <v>44797</v>
          </cell>
          <cell r="F13422" t="str">
            <v>ROF</v>
          </cell>
          <cell r="G13422" t="str">
            <v>CI_OTH</v>
          </cell>
          <cell r="H13422" t="str">
            <v>SET</v>
          </cell>
          <cell r="I13422" t="str">
            <v>CPR</v>
          </cell>
          <cell r="J13422" t="str">
            <v/>
          </cell>
          <cell r="K13422" t="str">
            <v>PD</v>
          </cell>
          <cell r="L13422" t="str">
            <v>3015</v>
          </cell>
          <cell r="M13422" t="str">
            <v>V</v>
          </cell>
          <cell r="N13422">
            <v>411439</v>
          </cell>
        </row>
        <row r="13423">
          <cell r="A13423" t="str">
            <v>RM-ZAO-000-00-0095</v>
          </cell>
          <cell r="B13423" t="str">
            <v>CINT</v>
          </cell>
          <cell r="C13423" t="str">
            <v/>
          </cell>
          <cell r="D13423" t="str">
            <v>SMART B GREEN</v>
          </cell>
          <cell r="E13423">
            <v>45131</v>
          </cell>
          <cell r="F13423" t="str">
            <v>ROF</v>
          </cell>
          <cell r="G13423" t="str">
            <v>CI_OTH</v>
          </cell>
          <cell r="H13423" t="str">
            <v>PC</v>
          </cell>
          <cell r="I13423" t="str">
            <v>CPR</v>
          </cell>
          <cell r="J13423" t="str">
            <v/>
          </cell>
          <cell r="K13423" t="str">
            <v>PD</v>
          </cell>
          <cell r="L13423" t="str">
            <v>3015</v>
          </cell>
          <cell r="M13423" t="str">
            <v>V</v>
          </cell>
          <cell r="N13423">
            <v>596614</v>
          </cell>
        </row>
        <row r="13424">
          <cell r="A13424" t="str">
            <v>RM-ZAO-000-00-0096</v>
          </cell>
          <cell r="B13424" t="str">
            <v>CINT</v>
          </cell>
          <cell r="C13424" t="str">
            <v/>
          </cell>
          <cell r="D13424" t="str">
            <v>SMART B ORANGE</v>
          </cell>
          <cell r="E13424">
            <v>44797</v>
          </cell>
          <cell r="F13424" t="str">
            <v>ROF</v>
          </cell>
          <cell r="G13424" t="str">
            <v>CI_OTH</v>
          </cell>
          <cell r="H13424" t="str">
            <v>PC</v>
          </cell>
          <cell r="I13424" t="str">
            <v>CPR</v>
          </cell>
          <cell r="J13424" t="str">
            <v/>
          </cell>
          <cell r="K13424" t="str">
            <v>PD</v>
          </cell>
          <cell r="L13424" t="str">
            <v>3015</v>
          </cell>
          <cell r="M13424" t="str">
            <v>V</v>
          </cell>
          <cell r="N13424">
            <v>596614</v>
          </cell>
        </row>
        <row r="13425">
          <cell r="A13425" t="str">
            <v>RM-ZAO-000-00-0097</v>
          </cell>
          <cell r="B13425" t="str">
            <v>CINT</v>
          </cell>
          <cell r="C13425" t="str">
            <v/>
          </cell>
          <cell r="D13425" t="str">
            <v>SMART W BACK. SEAT. ARM (SET BLUE)</v>
          </cell>
          <cell r="E13425">
            <v>44797</v>
          </cell>
          <cell r="F13425" t="str">
            <v>ROF</v>
          </cell>
          <cell r="G13425" t="str">
            <v>CI_OTH</v>
          </cell>
          <cell r="H13425" t="str">
            <v>SET</v>
          </cell>
          <cell r="I13425" t="str">
            <v>CPR</v>
          </cell>
          <cell r="J13425" t="str">
            <v/>
          </cell>
          <cell r="K13425" t="str">
            <v>PD</v>
          </cell>
          <cell r="L13425" t="str">
            <v>3015</v>
          </cell>
          <cell r="M13425" t="str">
            <v>V</v>
          </cell>
          <cell r="N13425">
            <v>360034</v>
          </cell>
        </row>
        <row r="13426">
          <cell r="A13426" t="str">
            <v>RM-ZAO-000-00-0098</v>
          </cell>
          <cell r="B13426" t="str">
            <v>CINT</v>
          </cell>
          <cell r="C13426" t="str">
            <v/>
          </cell>
          <cell r="D13426" t="str">
            <v>SMART W BACK. SEAT. ARM (SET ORANGE)</v>
          </cell>
          <cell r="E13426">
            <v>44797</v>
          </cell>
          <cell r="F13426" t="str">
            <v>ROF</v>
          </cell>
          <cell r="G13426" t="str">
            <v>CI_OTH</v>
          </cell>
          <cell r="H13426" t="str">
            <v>SET</v>
          </cell>
          <cell r="I13426" t="str">
            <v>CPR</v>
          </cell>
          <cell r="J13426" t="str">
            <v/>
          </cell>
          <cell r="K13426" t="str">
            <v>PD</v>
          </cell>
          <cell r="L13426" t="str">
            <v>3015</v>
          </cell>
          <cell r="M13426" t="str">
            <v>V</v>
          </cell>
          <cell r="N13426">
            <v>360035</v>
          </cell>
        </row>
        <row r="13427">
          <cell r="A13427" t="str">
            <v>RM-ZAO-000-00-0099</v>
          </cell>
          <cell r="B13427" t="str">
            <v>CINT</v>
          </cell>
          <cell r="C13427" t="str">
            <v/>
          </cell>
          <cell r="D13427" t="str">
            <v>SMART W BLACK</v>
          </cell>
          <cell r="E13427">
            <v>44797</v>
          </cell>
          <cell r="F13427" t="str">
            <v>ROF</v>
          </cell>
          <cell r="G13427" t="str">
            <v>CI_OTH</v>
          </cell>
          <cell r="H13427" t="str">
            <v>PC</v>
          </cell>
          <cell r="I13427" t="str">
            <v>CPR</v>
          </cell>
          <cell r="J13427" t="str">
            <v/>
          </cell>
          <cell r="K13427" t="str">
            <v>PD</v>
          </cell>
          <cell r="L13427" t="str">
            <v>3015</v>
          </cell>
          <cell r="M13427" t="str">
            <v>V</v>
          </cell>
          <cell r="N13427">
            <v>360034</v>
          </cell>
        </row>
        <row r="13428">
          <cell r="A13428" t="str">
            <v>RM-ZAO-000-00-0100</v>
          </cell>
          <cell r="B13428" t="str">
            <v>CINT</v>
          </cell>
          <cell r="C13428" t="str">
            <v/>
          </cell>
          <cell r="D13428" t="str">
            <v>SMART W BLUE</v>
          </cell>
          <cell r="E13428">
            <v>44797</v>
          </cell>
          <cell r="F13428" t="str">
            <v>ROF</v>
          </cell>
          <cell r="G13428" t="str">
            <v>CI_OTH</v>
          </cell>
          <cell r="H13428" t="str">
            <v>PC</v>
          </cell>
          <cell r="I13428" t="str">
            <v>CPR</v>
          </cell>
          <cell r="J13428" t="str">
            <v/>
          </cell>
          <cell r="K13428" t="str">
            <v>PD</v>
          </cell>
          <cell r="L13428" t="str">
            <v>3015</v>
          </cell>
          <cell r="M13428" t="str">
            <v>V</v>
          </cell>
          <cell r="N13428">
            <v>640896</v>
          </cell>
        </row>
        <row r="13429">
          <cell r="A13429" t="str">
            <v>RM-ZAO-000-00-0101</v>
          </cell>
          <cell r="B13429" t="str">
            <v>CINT</v>
          </cell>
          <cell r="C13429" t="str">
            <v/>
          </cell>
          <cell r="D13429" t="str">
            <v>SMART W GASTLIFT. CASTOR. STARBASE (SET)</v>
          </cell>
          <cell r="E13429">
            <v>44797</v>
          </cell>
          <cell r="F13429" t="str">
            <v>ROF</v>
          </cell>
          <cell r="G13429" t="str">
            <v>CI_OTH</v>
          </cell>
          <cell r="H13429" t="str">
            <v>SET</v>
          </cell>
          <cell r="I13429" t="str">
            <v>CPR</v>
          </cell>
          <cell r="J13429" t="str">
            <v/>
          </cell>
          <cell r="K13429" t="str">
            <v>PD</v>
          </cell>
          <cell r="L13429" t="str">
            <v>3015</v>
          </cell>
          <cell r="M13429" t="str">
            <v>V</v>
          </cell>
          <cell r="N13429">
            <v>360035</v>
          </cell>
        </row>
        <row r="13430">
          <cell r="A13430" t="str">
            <v>RM-ZAO-000-00-0102</v>
          </cell>
          <cell r="B13430" t="str">
            <v>CINT</v>
          </cell>
          <cell r="C13430" t="str">
            <v/>
          </cell>
          <cell r="D13430" t="str">
            <v>SMART W GREEN</v>
          </cell>
          <cell r="E13430">
            <v>44797</v>
          </cell>
          <cell r="F13430" t="str">
            <v>ROF</v>
          </cell>
          <cell r="G13430" t="str">
            <v>CI_OTH</v>
          </cell>
          <cell r="H13430" t="str">
            <v>PC</v>
          </cell>
          <cell r="I13430" t="str">
            <v>CPR</v>
          </cell>
          <cell r="J13430" t="str">
            <v/>
          </cell>
          <cell r="K13430" t="str">
            <v>PD</v>
          </cell>
          <cell r="L13430" t="str">
            <v>3015</v>
          </cell>
          <cell r="M13430" t="str">
            <v>V</v>
          </cell>
          <cell r="N13430">
            <v>640896</v>
          </cell>
        </row>
        <row r="13431">
          <cell r="A13431" t="str">
            <v>RM-ZAO-000-00-0103</v>
          </cell>
          <cell r="B13431" t="str">
            <v>CINT</v>
          </cell>
          <cell r="C13431" t="str">
            <v/>
          </cell>
          <cell r="D13431" t="str">
            <v>SMART W ORANGE</v>
          </cell>
          <cell r="E13431">
            <v>44797</v>
          </cell>
          <cell r="F13431" t="str">
            <v>ROF</v>
          </cell>
          <cell r="G13431" t="str">
            <v>CI_OTH</v>
          </cell>
          <cell r="H13431" t="str">
            <v>PC</v>
          </cell>
          <cell r="I13431" t="str">
            <v>CPR</v>
          </cell>
          <cell r="J13431" t="str">
            <v/>
          </cell>
          <cell r="K13431" t="str">
            <v>PD</v>
          </cell>
          <cell r="L13431" t="str">
            <v>3015</v>
          </cell>
          <cell r="M13431" t="str">
            <v>V</v>
          </cell>
          <cell r="N13431">
            <v>614652</v>
          </cell>
        </row>
        <row r="13432">
          <cell r="A13432" t="str">
            <v>RM-ZAO-000-00-0104</v>
          </cell>
          <cell r="B13432" t="str">
            <v>CINT</v>
          </cell>
          <cell r="C13432" t="str">
            <v/>
          </cell>
          <cell r="D13432" t="str">
            <v>SMART W ORANGE/WHITE</v>
          </cell>
          <cell r="E13432">
            <v>44797</v>
          </cell>
          <cell r="F13432" t="str">
            <v>ROF</v>
          </cell>
          <cell r="G13432" t="str">
            <v>CI_OTH</v>
          </cell>
          <cell r="H13432" t="str">
            <v>PC</v>
          </cell>
          <cell r="I13432" t="str">
            <v>CPR</v>
          </cell>
          <cell r="J13432" t="str">
            <v/>
          </cell>
          <cell r="K13432" t="str">
            <v>PD</v>
          </cell>
          <cell r="L13432" t="str">
            <v>3015</v>
          </cell>
          <cell r="M13432" t="str">
            <v>V</v>
          </cell>
          <cell r="N13432">
            <v>360034</v>
          </cell>
        </row>
        <row r="13433">
          <cell r="A13433" t="str">
            <v>RM-ZAO-000-00-0105</v>
          </cell>
          <cell r="B13433" t="str">
            <v>CINT</v>
          </cell>
          <cell r="C13433" t="str">
            <v/>
          </cell>
          <cell r="D13433" t="str">
            <v>SMART W RED</v>
          </cell>
          <cell r="E13433">
            <v>44936</v>
          </cell>
          <cell r="F13433" t="str">
            <v>ROF</v>
          </cell>
          <cell r="G13433" t="str">
            <v>CI_OTH</v>
          </cell>
          <cell r="H13433" t="str">
            <v>PC</v>
          </cell>
          <cell r="I13433" t="str">
            <v>CPR</v>
          </cell>
          <cell r="J13433" t="str">
            <v/>
          </cell>
          <cell r="K13433" t="str">
            <v>PD</v>
          </cell>
          <cell r="L13433" t="str">
            <v>3015</v>
          </cell>
          <cell r="M13433" t="str">
            <v>V</v>
          </cell>
          <cell r="N13433">
            <v>640896</v>
          </cell>
        </row>
        <row r="13434">
          <cell r="A13434" t="str">
            <v>RM-ZAO-000-00-0106</v>
          </cell>
          <cell r="B13434" t="str">
            <v>CINT</v>
          </cell>
          <cell r="C13434" t="str">
            <v/>
          </cell>
          <cell r="D13434" t="str">
            <v>SOLUC F/B/S : WHITE / BLACK / BLUE</v>
          </cell>
          <cell r="E13434">
            <v>44797</v>
          </cell>
          <cell r="F13434" t="str">
            <v>ROF</v>
          </cell>
          <cell r="G13434" t="str">
            <v>CI_OTH</v>
          </cell>
          <cell r="H13434" t="str">
            <v>PC</v>
          </cell>
          <cell r="I13434" t="str">
            <v>CPR</v>
          </cell>
          <cell r="J13434" t="str">
            <v/>
          </cell>
          <cell r="K13434" t="str">
            <v>PD</v>
          </cell>
          <cell r="L13434" t="str">
            <v>3015</v>
          </cell>
          <cell r="M13434" t="str">
            <v>V</v>
          </cell>
          <cell r="N13434">
            <v>644902</v>
          </cell>
        </row>
        <row r="13435">
          <cell r="A13435" t="str">
            <v>RM-ZAO-000-00-0107</v>
          </cell>
          <cell r="B13435" t="str">
            <v>CINT</v>
          </cell>
          <cell r="C13435" t="str">
            <v/>
          </cell>
          <cell r="D13435" t="str">
            <v>SOLUC F/B/S : WHITE / BLACK / GREEN</v>
          </cell>
          <cell r="E13435">
            <v>44797</v>
          </cell>
          <cell r="F13435" t="str">
            <v>ROF</v>
          </cell>
          <cell r="G13435" t="str">
            <v>CI_OTH</v>
          </cell>
          <cell r="H13435" t="str">
            <v>PC</v>
          </cell>
          <cell r="I13435" t="str">
            <v>CPR</v>
          </cell>
          <cell r="J13435" t="str">
            <v/>
          </cell>
          <cell r="K13435" t="str">
            <v>PD</v>
          </cell>
          <cell r="L13435" t="str">
            <v>3015</v>
          </cell>
          <cell r="M13435" t="str">
            <v>V</v>
          </cell>
          <cell r="N13435">
            <v>644902</v>
          </cell>
        </row>
        <row r="13436">
          <cell r="A13436" t="str">
            <v>RM-ZAO-000-00-0108</v>
          </cell>
          <cell r="B13436" t="str">
            <v>CINT</v>
          </cell>
          <cell r="C13436" t="str">
            <v/>
          </cell>
          <cell r="D13436" t="str">
            <v>SOLUCIA (BACK &amp; SEAT : BLACK)</v>
          </cell>
          <cell r="E13436">
            <v>44797</v>
          </cell>
          <cell r="F13436" t="str">
            <v>ROF</v>
          </cell>
          <cell r="G13436" t="str">
            <v>CI_OTH</v>
          </cell>
          <cell r="H13436" t="str">
            <v>PC</v>
          </cell>
          <cell r="I13436" t="str">
            <v>CPR</v>
          </cell>
          <cell r="J13436" t="str">
            <v/>
          </cell>
          <cell r="K13436" t="str">
            <v>PD</v>
          </cell>
          <cell r="L13436" t="str">
            <v>3015</v>
          </cell>
          <cell r="M13436" t="str">
            <v>V</v>
          </cell>
          <cell r="N13436">
            <v>179058</v>
          </cell>
        </row>
        <row r="13437">
          <cell r="A13437" t="str">
            <v>RM-ZAO-000-00-0109</v>
          </cell>
          <cell r="B13437" t="str">
            <v>CINT</v>
          </cell>
          <cell r="C13437" t="str">
            <v/>
          </cell>
          <cell r="D13437" t="str">
            <v>SOLUCIA (BACK &amp; SEAT : BLUE)</v>
          </cell>
          <cell r="E13437">
            <v>44797</v>
          </cell>
          <cell r="F13437" t="str">
            <v>ROF</v>
          </cell>
          <cell r="G13437" t="str">
            <v>CI_OTH</v>
          </cell>
          <cell r="H13437" t="str">
            <v>PC</v>
          </cell>
          <cell r="I13437" t="str">
            <v>CPR</v>
          </cell>
          <cell r="J13437" t="str">
            <v/>
          </cell>
          <cell r="K13437" t="str">
            <v>PD</v>
          </cell>
          <cell r="L13437" t="str">
            <v>3015</v>
          </cell>
          <cell r="M13437" t="str">
            <v>V</v>
          </cell>
          <cell r="N13437">
            <v>158246</v>
          </cell>
        </row>
        <row r="13438">
          <cell r="A13438" t="str">
            <v>RM-ZAO-000-00-0110</v>
          </cell>
          <cell r="B13438" t="str">
            <v>CINT</v>
          </cell>
          <cell r="C13438" t="str">
            <v/>
          </cell>
          <cell r="D13438" t="str">
            <v>SOLUCIA (BACK &amp; SEAT : RED)</v>
          </cell>
          <cell r="E13438">
            <v>44797</v>
          </cell>
          <cell r="F13438" t="str">
            <v>ROF</v>
          </cell>
          <cell r="G13438" t="str">
            <v>CI_OTH</v>
          </cell>
          <cell r="H13438" t="str">
            <v>PC</v>
          </cell>
          <cell r="I13438" t="str">
            <v>CPR</v>
          </cell>
          <cell r="J13438" t="str">
            <v/>
          </cell>
          <cell r="K13438" t="str">
            <v>PD</v>
          </cell>
          <cell r="L13438" t="str">
            <v>3015</v>
          </cell>
          <cell r="M13438" t="str">
            <v>V</v>
          </cell>
          <cell r="N13438">
            <v>158246</v>
          </cell>
        </row>
        <row r="13439">
          <cell r="A13439" t="str">
            <v>RM-ZAO-000-00-0111</v>
          </cell>
          <cell r="B13439" t="str">
            <v>CINT</v>
          </cell>
          <cell r="C13439" t="str">
            <v/>
          </cell>
          <cell r="D13439" t="str">
            <v>SOLUCIA (STARBASE, MECHANISM)</v>
          </cell>
          <cell r="E13439">
            <v>44797</v>
          </cell>
          <cell r="F13439" t="str">
            <v>ROF</v>
          </cell>
          <cell r="G13439" t="str">
            <v>CI_OTH</v>
          </cell>
          <cell r="H13439" t="str">
            <v>PC</v>
          </cell>
          <cell r="I13439" t="str">
            <v>CPR</v>
          </cell>
          <cell r="J13439" t="str">
            <v/>
          </cell>
          <cell r="K13439" t="str">
            <v>PD</v>
          </cell>
          <cell r="L13439" t="str">
            <v>3015</v>
          </cell>
          <cell r="M13439" t="str">
            <v>V</v>
          </cell>
          <cell r="N13439">
            <v>179058</v>
          </cell>
        </row>
        <row r="13440">
          <cell r="A13440" t="str">
            <v>RM-ZAO-000-00-0112</v>
          </cell>
          <cell r="B13440" t="str">
            <v>CINT</v>
          </cell>
          <cell r="C13440" t="str">
            <v/>
          </cell>
          <cell r="D13440" t="str">
            <v>SOLVIA BACK. SEAT. ARM (SET BLUE)</v>
          </cell>
          <cell r="E13440">
            <v>44797</v>
          </cell>
          <cell r="F13440" t="str">
            <v>ROF</v>
          </cell>
          <cell r="G13440" t="str">
            <v>CI_OTH</v>
          </cell>
          <cell r="H13440" t="str">
            <v>SET</v>
          </cell>
          <cell r="I13440" t="str">
            <v>CPR</v>
          </cell>
          <cell r="J13440" t="str">
            <v/>
          </cell>
          <cell r="K13440" t="str">
            <v>PD</v>
          </cell>
          <cell r="L13440" t="str">
            <v>3015</v>
          </cell>
          <cell r="M13440" t="str">
            <v>V</v>
          </cell>
          <cell r="N13440">
            <v>943536</v>
          </cell>
        </row>
        <row r="13441">
          <cell r="A13441" t="str">
            <v>RM-ZAO-000-00-0113</v>
          </cell>
          <cell r="B13441" t="str">
            <v>CINT</v>
          </cell>
          <cell r="C13441" t="str">
            <v/>
          </cell>
          <cell r="D13441" t="str">
            <v>SOLVIA BLUE</v>
          </cell>
          <cell r="E13441">
            <v>44797</v>
          </cell>
          <cell r="F13441" t="str">
            <v>ROF</v>
          </cell>
          <cell r="G13441" t="str">
            <v>CI_OTH</v>
          </cell>
          <cell r="H13441" t="str">
            <v>PC</v>
          </cell>
          <cell r="I13441" t="str">
            <v>CPR</v>
          </cell>
          <cell r="J13441" t="str">
            <v/>
          </cell>
          <cell r="K13441" t="str">
            <v>PD</v>
          </cell>
          <cell r="L13441" t="str">
            <v>3015</v>
          </cell>
          <cell r="M13441" t="str">
            <v>V</v>
          </cell>
          <cell r="N13441">
            <v>943536</v>
          </cell>
        </row>
        <row r="13442">
          <cell r="A13442" t="str">
            <v>RM-ZAO-000-00-0114</v>
          </cell>
          <cell r="B13442" t="str">
            <v>CINT</v>
          </cell>
          <cell r="C13442" t="str">
            <v/>
          </cell>
          <cell r="D13442" t="str">
            <v>SOLVIA GASTLIFT. CASTOR. STARBASE (SET)</v>
          </cell>
          <cell r="E13442">
            <v>45299</v>
          </cell>
          <cell r="F13442" t="str">
            <v>ROF</v>
          </cell>
          <cell r="G13442" t="str">
            <v>CI_OTH</v>
          </cell>
          <cell r="H13442" t="str">
            <v>SET</v>
          </cell>
          <cell r="I13442" t="str">
            <v>CPR</v>
          </cell>
          <cell r="J13442" t="str">
            <v/>
          </cell>
          <cell r="K13442" t="str">
            <v>PD</v>
          </cell>
          <cell r="L13442" t="str">
            <v>3015</v>
          </cell>
          <cell r="M13442" t="str">
            <v>V</v>
          </cell>
          <cell r="N13442">
            <v>585808</v>
          </cell>
        </row>
        <row r="13443">
          <cell r="A13443" t="str">
            <v>RM-ZAO-000-00-0115</v>
          </cell>
          <cell r="B13443" t="str">
            <v>CINT</v>
          </cell>
          <cell r="C13443" t="str">
            <v/>
          </cell>
          <cell r="D13443" t="str">
            <v>SOLVIA RED</v>
          </cell>
          <cell r="E13443">
            <v>44797</v>
          </cell>
          <cell r="F13443" t="str">
            <v>ROF</v>
          </cell>
          <cell r="G13443" t="str">
            <v>CI_OTH</v>
          </cell>
          <cell r="H13443" t="str">
            <v>PC</v>
          </cell>
          <cell r="I13443" t="str">
            <v>CPR</v>
          </cell>
          <cell r="J13443" t="str">
            <v/>
          </cell>
          <cell r="K13443" t="str">
            <v>PD</v>
          </cell>
          <cell r="L13443" t="str">
            <v>3015</v>
          </cell>
          <cell r="M13443" t="str">
            <v>V</v>
          </cell>
          <cell r="N13443">
            <v>943536</v>
          </cell>
        </row>
        <row r="13444">
          <cell r="A13444" t="str">
            <v>RM-ZAO-000-00-0116</v>
          </cell>
          <cell r="B13444" t="str">
            <v>CINT</v>
          </cell>
          <cell r="C13444" t="str">
            <v/>
          </cell>
          <cell r="D13444" t="str">
            <v>SPECTA  BACK, SEAT, ARM (SET  ORANGE)</v>
          </cell>
          <cell r="E13444">
            <v>44802</v>
          </cell>
          <cell r="F13444" t="str">
            <v>ROF</v>
          </cell>
          <cell r="G13444" t="str">
            <v>CI_OTH</v>
          </cell>
          <cell r="H13444" t="str">
            <v>SET</v>
          </cell>
          <cell r="I13444" t="str">
            <v>CPR</v>
          </cell>
          <cell r="J13444" t="str">
            <v/>
          </cell>
          <cell r="K13444" t="str">
            <v>PD</v>
          </cell>
          <cell r="L13444" t="str">
            <v>3015</v>
          </cell>
          <cell r="M13444" t="str">
            <v>V</v>
          </cell>
          <cell r="N13444">
            <v>221246</v>
          </cell>
        </row>
        <row r="13445">
          <cell r="A13445" t="str">
            <v>RM-ZAO-000-00-0117</v>
          </cell>
          <cell r="B13445" t="str">
            <v>CINT</v>
          </cell>
          <cell r="C13445" t="str">
            <v/>
          </cell>
          <cell r="D13445" t="str">
            <v>SUPERIOR  BACK, SEAT, ARM (SET  BLACK)</v>
          </cell>
          <cell r="E13445">
            <v>44814</v>
          </cell>
          <cell r="F13445" t="str">
            <v>ROF</v>
          </cell>
          <cell r="G13445" t="str">
            <v>CI_OTH</v>
          </cell>
          <cell r="H13445" t="str">
            <v>SET</v>
          </cell>
          <cell r="I13445" t="str">
            <v>CPR</v>
          </cell>
          <cell r="J13445" t="str">
            <v/>
          </cell>
          <cell r="K13445" t="str">
            <v>PD</v>
          </cell>
          <cell r="L13445" t="str">
            <v>3015</v>
          </cell>
          <cell r="M13445" t="str">
            <v>V</v>
          </cell>
          <cell r="N13445">
            <v>676763</v>
          </cell>
        </row>
        <row r="13446">
          <cell r="A13446" t="str">
            <v>RM-ZAO-000-00-0118</v>
          </cell>
          <cell r="B13446" t="str">
            <v>CINT</v>
          </cell>
          <cell r="C13446" t="str">
            <v/>
          </cell>
          <cell r="D13446" t="str">
            <v>SUPERIOR  BACK, SEAT, ARM (SET  BLUE)</v>
          </cell>
          <cell r="E13446">
            <v>45293</v>
          </cell>
          <cell r="F13446" t="str">
            <v>ROF</v>
          </cell>
          <cell r="G13446" t="str">
            <v>CI_OTH</v>
          </cell>
          <cell r="H13446" t="str">
            <v>SET</v>
          </cell>
          <cell r="I13446" t="str">
            <v>CPR</v>
          </cell>
          <cell r="J13446" t="str">
            <v/>
          </cell>
          <cell r="K13446" t="str">
            <v>PD</v>
          </cell>
          <cell r="L13446" t="str">
            <v>3015</v>
          </cell>
          <cell r="M13446" t="str">
            <v>V</v>
          </cell>
          <cell r="N13446">
            <v>1086496</v>
          </cell>
        </row>
        <row r="13447">
          <cell r="A13447" t="str">
            <v>RM-ZAO-000-00-0119</v>
          </cell>
          <cell r="B13447" t="str">
            <v>CINT</v>
          </cell>
          <cell r="C13447" t="str">
            <v/>
          </cell>
          <cell r="D13447" t="str">
            <v>SUPERIOR  BACK, SEAT, ARM (SET  RED)</v>
          </cell>
          <cell r="E13447">
            <v>44797</v>
          </cell>
          <cell r="F13447" t="str">
            <v>ROF</v>
          </cell>
          <cell r="G13447" t="str">
            <v>CI_OTH</v>
          </cell>
          <cell r="H13447" t="str">
            <v>SET</v>
          </cell>
          <cell r="I13447" t="str">
            <v>CPR</v>
          </cell>
          <cell r="J13447" t="str">
            <v/>
          </cell>
          <cell r="K13447" t="str">
            <v>PD</v>
          </cell>
          <cell r="L13447" t="str">
            <v>3015</v>
          </cell>
          <cell r="M13447" t="str">
            <v>V</v>
          </cell>
          <cell r="N13447">
            <v>1086496</v>
          </cell>
        </row>
        <row r="13448">
          <cell r="A13448" t="str">
            <v>RM-ZAO-000-00-0120</v>
          </cell>
          <cell r="B13448" t="str">
            <v>CINT</v>
          </cell>
          <cell r="C13448" t="str">
            <v/>
          </cell>
          <cell r="D13448" t="str">
            <v>SUPERIOR BACK SEAT ARM (GREEN)</v>
          </cell>
          <cell r="E13448">
            <v>44797</v>
          </cell>
          <cell r="F13448" t="str">
            <v>ROF</v>
          </cell>
          <cell r="G13448" t="str">
            <v>CI_OTH</v>
          </cell>
          <cell r="H13448" t="str">
            <v>SET</v>
          </cell>
          <cell r="I13448" t="str">
            <v>CPR</v>
          </cell>
          <cell r="J13448" t="str">
            <v/>
          </cell>
          <cell r="K13448" t="str">
            <v>PD</v>
          </cell>
          <cell r="L13448" t="str">
            <v>3015</v>
          </cell>
          <cell r="M13448" t="str">
            <v>V</v>
          </cell>
          <cell r="N13448">
            <v>995960</v>
          </cell>
        </row>
        <row r="13449">
          <cell r="A13449" t="str">
            <v>RM-ZAO-000-00-0121</v>
          </cell>
          <cell r="B13449" t="str">
            <v>CINT</v>
          </cell>
          <cell r="C13449" t="str">
            <v/>
          </cell>
          <cell r="D13449" t="str">
            <v>SUPERIOR BLUE</v>
          </cell>
          <cell r="E13449">
            <v>44797</v>
          </cell>
          <cell r="F13449" t="str">
            <v>ROF</v>
          </cell>
          <cell r="G13449" t="str">
            <v>CI_OTH</v>
          </cell>
          <cell r="H13449" t="str">
            <v>PC</v>
          </cell>
          <cell r="I13449" t="str">
            <v>CPR</v>
          </cell>
          <cell r="J13449" t="str">
            <v/>
          </cell>
          <cell r="K13449" t="str">
            <v>PD</v>
          </cell>
          <cell r="L13449" t="str">
            <v>3015</v>
          </cell>
          <cell r="M13449" t="str">
            <v>V</v>
          </cell>
          <cell r="N13449">
            <v>1020779</v>
          </cell>
        </row>
        <row r="13450">
          <cell r="A13450" t="str">
            <v>RM-ZAO-000-00-0122</v>
          </cell>
          <cell r="B13450" t="str">
            <v>CINT</v>
          </cell>
          <cell r="C13450" t="str">
            <v/>
          </cell>
          <cell r="D13450" t="str">
            <v>SUPERIOR GASTLIFT CASTOR STARBASE (SET C</v>
          </cell>
          <cell r="E13450">
            <v>45293</v>
          </cell>
          <cell r="F13450" t="str">
            <v>ROF</v>
          </cell>
          <cell r="G13450" t="str">
            <v>CI_OTH</v>
          </cell>
          <cell r="H13450" t="str">
            <v>SET</v>
          </cell>
          <cell r="I13450" t="str">
            <v>CPR</v>
          </cell>
          <cell r="J13450" t="str">
            <v/>
          </cell>
          <cell r="K13450" t="str">
            <v>PD</v>
          </cell>
          <cell r="L13450" t="str">
            <v>3015</v>
          </cell>
          <cell r="M13450" t="str">
            <v>V</v>
          </cell>
          <cell r="N13450">
            <v>600000</v>
          </cell>
        </row>
        <row r="13451">
          <cell r="A13451" t="str">
            <v>RM-ZAO-000-00-0123</v>
          </cell>
          <cell r="B13451" t="str">
            <v>CINT</v>
          </cell>
          <cell r="C13451" t="str">
            <v/>
          </cell>
          <cell r="D13451" t="str">
            <v>SUPERIOR GASTLIFT, CASTOR, STARBASE (SET</v>
          </cell>
          <cell r="E13451">
            <v>44814</v>
          </cell>
          <cell r="F13451" t="str">
            <v>ROF</v>
          </cell>
          <cell r="G13451" t="str">
            <v>CI_OTH</v>
          </cell>
          <cell r="H13451" t="str">
            <v>SET</v>
          </cell>
          <cell r="I13451" t="str">
            <v>CPR</v>
          </cell>
          <cell r="J13451" t="str">
            <v/>
          </cell>
          <cell r="K13451" t="str">
            <v>PD</v>
          </cell>
          <cell r="L13451" t="str">
            <v>3015</v>
          </cell>
          <cell r="M13451" t="str">
            <v>V</v>
          </cell>
          <cell r="N13451">
            <v>676763</v>
          </cell>
        </row>
        <row r="13452">
          <cell r="A13452" t="str">
            <v>RM-ZAO-000-00-0124</v>
          </cell>
          <cell r="B13452" t="str">
            <v>CINT</v>
          </cell>
          <cell r="C13452" t="str">
            <v/>
          </cell>
          <cell r="D13452" t="str">
            <v>SUPERIOR RED</v>
          </cell>
          <cell r="E13452">
            <v>44797</v>
          </cell>
          <cell r="F13452" t="str">
            <v>ROF</v>
          </cell>
          <cell r="G13452" t="str">
            <v>CI_OTH</v>
          </cell>
          <cell r="H13452" t="str">
            <v>PC</v>
          </cell>
          <cell r="I13452" t="str">
            <v>CPR</v>
          </cell>
          <cell r="J13452" t="str">
            <v/>
          </cell>
          <cell r="K13452" t="str">
            <v>PD</v>
          </cell>
          <cell r="L13452" t="str">
            <v>3015</v>
          </cell>
          <cell r="M13452" t="str">
            <v>V</v>
          </cell>
          <cell r="N13452">
            <v>1110498</v>
          </cell>
        </row>
        <row r="13453">
          <cell r="A13453" t="str">
            <v>RM-ZAO-000-00-0125</v>
          </cell>
          <cell r="B13453" t="str">
            <v>CINT</v>
          </cell>
          <cell r="C13453" t="str">
            <v/>
          </cell>
          <cell r="D13453" t="str">
            <v>ZAO-QF-1186-1 TACHO ICHERY</v>
          </cell>
          <cell r="E13453">
            <v>44797</v>
          </cell>
          <cell r="F13453" t="str">
            <v>ROF</v>
          </cell>
          <cell r="G13453" t="str">
            <v>CI_OTH</v>
          </cell>
          <cell r="H13453" t="str">
            <v>PC</v>
          </cell>
          <cell r="I13453" t="str">
            <v>CPR</v>
          </cell>
          <cell r="J13453" t="str">
            <v/>
          </cell>
          <cell r="K13453" t="str">
            <v>PD</v>
          </cell>
          <cell r="L13453" t="str">
            <v>3015</v>
          </cell>
          <cell r="M13453" t="str">
            <v>V</v>
          </cell>
          <cell r="N13453">
            <v>500000</v>
          </cell>
        </row>
        <row r="13454">
          <cell r="A13454" t="str">
            <v>RM-ZAO-000-00-0126</v>
          </cell>
          <cell r="B13454" t="str">
            <v>CINT</v>
          </cell>
          <cell r="C13454" t="str">
            <v/>
          </cell>
          <cell r="D13454" t="str">
            <v>ACHIVA GASTLIFT</v>
          </cell>
          <cell r="E13454">
            <v>44797</v>
          </cell>
          <cell r="F13454" t="str">
            <v>ROF</v>
          </cell>
          <cell r="G13454" t="str">
            <v>CI_OTH</v>
          </cell>
          <cell r="H13454" t="str">
            <v>PC</v>
          </cell>
          <cell r="I13454" t="str">
            <v>CPR</v>
          </cell>
          <cell r="J13454" t="str">
            <v/>
          </cell>
          <cell r="K13454" t="str">
            <v>PD</v>
          </cell>
          <cell r="L13454" t="str">
            <v>3015</v>
          </cell>
          <cell r="M13454" t="str">
            <v>V</v>
          </cell>
          <cell r="N13454">
            <v>270000</v>
          </cell>
        </row>
        <row r="13455">
          <cell r="A13455" t="str">
            <v>RM-ZAO-000-00-0127</v>
          </cell>
          <cell r="B13455" t="str">
            <v>CINT</v>
          </cell>
          <cell r="C13455" t="str">
            <v/>
          </cell>
          <cell r="D13455" t="str">
            <v>ACHIVA GASTLIFT, CASTOR, STARBASE (SET)</v>
          </cell>
          <cell r="E13455">
            <v>45293</v>
          </cell>
          <cell r="F13455" t="str">
            <v>ROF</v>
          </cell>
          <cell r="G13455" t="str">
            <v>CI_OTH</v>
          </cell>
          <cell r="H13455" t="str">
            <v>SET</v>
          </cell>
          <cell r="I13455" t="str">
            <v>CPR</v>
          </cell>
          <cell r="J13455" t="str">
            <v/>
          </cell>
          <cell r="K13455" t="str">
            <v>PD</v>
          </cell>
          <cell r="L13455" t="str">
            <v>3015</v>
          </cell>
          <cell r="M13455" t="str">
            <v>V</v>
          </cell>
          <cell r="N13455">
            <v>279250</v>
          </cell>
        </row>
        <row r="13456">
          <cell r="A13456" t="str">
            <v>RM-ZAO-000-00-0128</v>
          </cell>
          <cell r="B13456" t="str">
            <v>CINT</v>
          </cell>
          <cell r="C13456" t="str">
            <v/>
          </cell>
          <cell r="D13456" t="str">
            <v>ACTIVO C BACK SEAT ARM (SEAT ORANGE)</v>
          </cell>
          <cell r="E13456">
            <v>44797</v>
          </cell>
          <cell r="F13456" t="str">
            <v>ROF</v>
          </cell>
          <cell r="G13456" t="str">
            <v>CI_OTH</v>
          </cell>
          <cell r="H13456" t="str">
            <v>SET</v>
          </cell>
          <cell r="I13456" t="str">
            <v>CPR</v>
          </cell>
          <cell r="J13456" t="str">
            <v/>
          </cell>
          <cell r="K13456" t="str">
            <v>PD</v>
          </cell>
          <cell r="L13456" t="str">
            <v>3015</v>
          </cell>
          <cell r="M13456" t="str">
            <v>V</v>
          </cell>
          <cell r="N13456">
            <v>722400</v>
          </cell>
        </row>
        <row r="13457">
          <cell r="A13457" t="str">
            <v>RM-ZAO-000-00-0129</v>
          </cell>
          <cell r="B13457" t="str">
            <v>CINT</v>
          </cell>
          <cell r="C13457" t="str">
            <v/>
          </cell>
          <cell r="D13457" t="str">
            <v>ACTIVO C BACK. SEAT ARM (SEAT BLACK)</v>
          </cell>
          <cell r="E13457">
            <v>44868</v>
          </cell>
          <cell r="F13457" t="str">
            <v>ROF</v>
          </cell>
          <cell r="G13457" t="str">
            <v>CI_OTH</v>
          </cell>
          <cell r="H13457" t="str">
            <v>SET</v>
          </cell>
          <cell r="I13457" t="str">
            <v>CPR</v>
          </cell>
          <cell r="J13457" t="str">
            <v/>
          </cell>
          <cell r="K13457" t="str">
            <v>PD</v>
          </cell>
          <cell r="L13457" t="str">
            <v>3015</v>
          </cell>
          <cell r="M13457" t="str">
            <v>V</v>
          </cell>
          <cell r="N13457">
            <v>708900</v>
          </cell>
        </row>
        <row r="13458">
          <cell r="A13458" t="str">
            <v>RM-ZAO-000-00-0130</v>
          </cell>
          <cell r="B13458" t="str">
            <v>CINT</v>
          </cell>
          <cell r="C13458" t="str">
            <v/>
          </cell>
          <cell r="D13458" t="str">
            <v>ACTIVO C GASLIFT. CASTOR. STARBSASE</v>
          </cell>
          <cell r="E13458">
            <v>44797</v>
          </cell>
          <cell r="F13458" t="str">
            <v>ROF</v>
          </cell>
          <cell r="G13458" t="str">
            <v>CI_OTH</v>
          </cell>
          <cell r="H13458" t="str">
            <v>SET</v>
          </cell>
          <cell r="I13458" t="str">
            <v>CPR</v>
          </cell>
          <cell r="J13458" t="str">
            <v/>
          </cell>
          <cell r="K13458" t="str">
            <v>PD</v>
          </cell>
          <cell r="L13458" t="str">
            <v>3015</v>
          </cell>
          <cell r="M13458" t="str">
            <v>V</v>
          </cell>
          <cell r="N13458">
            <v>34453</v>
          </cell>
        </row>
        <row r="13459">
          <cell r="A13459" t="str">
            <v>RM-ZAO-000-00-0131</v>
          </cell>
          <cell r="B13459" t="str">
            <v>CINT</v>
          </cell>
          <cell r="C13459" t="str">
            <v/>
          </cell>
          <cell r="D13459" t="str">
            <v>ACTIVO SWC BACK. SEAT.ARM (SEAT BLUE)</v>
          </cell>
          <cell r="E13459">
            <v>45218</v>
          </cell>
          <cell r="F13459" t="str">
            <v>ROF</v>
          </cell>
          <cell r="G13459" t="str">
            <v>CI_OTH</v>
          </cell>
          <cell r="H13459" t="str">
            <v>SET</v>
          </cell>
          <cell r="I13459" t="str">
            <v>CPR</v>
          </cell>
          <cell r="J13459" t="str">
            <v/>
          </cell>
          <cell r="K13459" t="str">
            <v>PD</v>
          </cell>
          <cell r="L13459" t="str">
            <v>3015</v>
          </cell>
          <cell r="M13459" t="str">
            <v>V</v>
          </cell>
          <cell r="N13459">
            <v>468419</v>
          </cell>
        </row>
        <row r="13460">
          <cell r="A13460" t="str">
            <v>RM-ZAO-000-00-0132</v>
          </cell>
          <cell r="B13460" t="str">
            <v>CINT</v>
          </cell>
          <cell r="C13460" t="str">
            <v/>
          </cell>
          <cell r="D13460" t="str">
            <v>ACTIVO SWC GASLIFT. CASTOR. STARBSASE</v>
          </cell>
          <cell r="E13460">
            <v>45218</v>
          </cell>
          <cell r="F13460" t="str">
            <v>ROF</v>
          </cell>
          <cell r="G13460" t="str">
            <v>CI_OTH</v>
          </cell>
          <cell r="H13460" t="str">
            <v>SET</v>
          </cell>
          <cell r="I13460" t="str">
            <v>CPR</v>
          </cell>
          <cell r="J13460" t="str">
            <v/>
          </cell>
          <cell r="K13460" t="str">
            <v>PD</v>
          </cell>
          <cell r="L13460" t="str">
            <v>3015</v>
          </cell>
          <cell r="M13460" t="str">
            <v>V</v>
          </cell>
          <cell r="N13460">
            <v>468419</v>
          </cell>
        </row>
        <row r="13461">
          <cell r="A13461" t="str">
            <v>RM-ZAO-000-00-0133</v>
          </cell>
          <cell r="B13461" t="str">
            <v>CINT</v>
          </cell>
          <cell r="C13461" t="str">
            <v/>
          </cell>
          <cell r="D13461" t="str">
            <v>ADVISIO BACK. SEAT.ARM (SEAT BLUE)</v>
          </cell>
          <cell r="E13461">
            <v>44797</v>
          </cell>
          <cell r="F13461" t="str">
            <v>ROF</v>
          </cell>
          <cell r="G13461" t="str">
            <v>CI_OTH</v>
          </cell>
          <cell r="H13461" t="str">
            <v>SET</v>
          </cell>
          <cell r="I13461" t="str">
            <v>CPR</v>
          </cell>
          <cell r="J13461" t="str">
            <v/>
          </cell>
          <cell r="K13461" t="str">
            <v>PD</v>
          </cell>
          <cell r="L13461" t="str">
            <v>3015</v>
          </cell>
          <cell r="M13461" t="str">
            <v>V</v>
          </cell>
          <cell r="N13461">
            <v>37572</v>
          </cell>
        </row>
        <row r="13462">
          <cell r="A13462" t="str">
            <v>RM-ZAO-000-00-0134</v>
          </cell>
          <cell r="B13462" t="str">
            <v>CINT</v>
          </cell>
          <cell r="C13462" t="str">
            <v/>
          </cell>
          <cell r="D13462" t="str">
            <v>ADVISIO BLACK</v>
          </cell>
          <cell r="E13462">
            <v>44797</v>
          </cell>
          <cell r="F13462" t="str">
            <v>ROF</v>
          </cell>
          <cell r="G13462" t="str">
            <v>CI_OTH</v>
          </cell>
          <cell r="H13462" t="str">
            <v>PC</v>
          </cell>
          <cell r="I13462" t="str">
            <v>CPR</v>
          </cell>
          <cell r="J13462" t="str">
            <v/>
          </cell>
          <cell r="K13462" t="str">
            <v>PD</v>
          </cell>
          <cell r="L13462" t="str">
            <v>3015</v>
          </cell>
          <cell r="M13462" t="str">
            <v>V</v>
          </cell>
          <cell r="N13462">
            <v>485666</v>
          </cell>
        </row>
        <row r="13463">
          <cell r="A13463" t="str">
            <v>RM-ZAO-000-00-0135</v>
          </cell>
          <cell r="B13463" t="str">
            <v>CINT</v>
          </cell>
          <cell r="C13463" t="str">
            <v/>
          </cell>
          <cell r="D13463" t="str">
            <v>ADVISIO BLUE</v>
          </cell>
          <cell r="E13463">
            <v>44797</v>
          </cell>
          <cell r="F13463" t="str">
            <v>ROF</v>
          </cell>
          <cell r="G13463" t="str">
            <v>CI_OTH</v>
          </cell>
          <cell r="H13463" t="str">
            <v>PC</v>
          </cell>
          <cell r="I13463" t="str">
            <v>CPR</v>
          </cell>
          <cell r="J13463" t="str">
            <v/>
          </cell>
          <cell r="K13463" t="str">
            <v>PD</v>
          </cell>
          <cell r="L13463" t="str">
            <v>3015</v>
          </cell>
          <cell r="M13463" t="str">
            <v>V</v>
          </cell>
          <cell r="N13463">
            <v>485666</v>
          </cell>
        </row>
        <row r="13464">
          <cell r="A13464" t="str">
            <v>RM-ZAO-000-00-0136</v>
          </cell>
          <cell r="B13464" t="str">
            <v>CINT</v>
          </cell>
          <cell r="C13464" t="str">
            <v/>
          </cell>
          <cell r="D13464" t="str">
            <v>ADVISIO GASLIFT. CASTOR. STARBASE (SET)</v>
          </cell>
          <cell r="E13464">
            <v>44797</v>
          </cell>
          <cell r="F13464" t="str">
            <v>ROF</v>
          </cell>
          <cell r="G13464" t="str">
            <v>CI_OTH</v>
          </cell>
          <cell r="H13464" t="str">
            <v>SET</v>
          </cell>
          <cell r="I13464" t="str">
            <v>CPR</v>
          </cell>
          <cell r="J13464" t="str">
            <v/>
          </cell>
          <cell r="K13464" t="str">
            <v>PD</v>
          </cell>
          <cell r="L13464" t="str">
            <v>3015</v>
          </cell>
          <cell r="M13464" t="str">
            <v>V</v>
          </cell>
          <cell r="N13464">
            <v>482052</v>
          </cell>
        </row>
        <row r="13465">
          <cell r="A13465" t="str">
            <v>RM-ZAO-000-00-0137</v>
          </cell>
          <cell r="B13465" t="str">
            <v>CINT</v>
          </cell>
          <cell r="C13465" t="str">
            <v/>
          </cell>
          <cell r="D13465" t="str">
            <v>ADVISIO GREEN</v>
          </cell>
          <cell r="E13465">
            <v>44797</v>
          </cell>
          <cell r="F13465" t="str">
            <v>ROF</v>
          </cell>
          <cell r="G13465" t="str">
            <v>CI_OTH</v>
          </cell>
          <cell r="H13465" t="str">
            <v>PC</v>
          </cell>
          <cell r="I13465" t="str">
            <v>CPR</v>
          </cell>
          <cell r="J13465" t="str">
            <v/>
          </cell>
          <cell r="K13465" t="str">
            <v>PD</v>
          </cell>
          <cell r="L13465" t="str">
            <v>3015</v>
          </cell>
          <cell r="M13465" t="str">
            <v>V</v>
          </cell>
          <cell r="N13465">
            <v>480672</v>
          </cell>
        </row>
        <row r="13466">
          <cell r="A13466" t="str">
            <v>RM-ZAO-000-00-0138</v>
          </cell>
          <cell r="B13466" t="str">
            <v>CINT</v>
          </cell>
          <cell r="C13466" t="str">
            <v/>
          </cell>
          <cell r="D13466" t="str">
            <v>ADVISIO ORANGE</v>
          </cell>
          <cell r="E13466">
            <v>44797</v>
          </cell>
          <cell r="F13466" t="str">
            <v>ROF</v>
          </cell>
          <cell r="G13466" t="str">
            <v>CI_OTH</v>
          </cell>
          <cell r="H13466" t="str">
            <v>PC</v>
          </cell>
          <cell r="I13466" t="str">
            <v>CPR</v>
          </cell>
          <cell r="J13466" t="str">
            <v/>
          </cell>
          <cell r="K13466" t="str">
            <v>PD</v>
          </cell>
          <cell r="L13466" t="str">
            <v>3015</v>
          </cell>
          <cell r="M13466" t="str">
            <v>V</v>
          </cell>
          <cell r="N13466">
            <v>480672</v>
          </cell>
        </row>
        <row r="13467">
          <cell r="A13467" t="str">
            <v>RM-ZAO-000-00-0139</v>
          </cell>
          <cell r="B13467" t="str">
            <v>CINT</v>
          </cell>
          <cell r="C13467" t="str">
            <v/>
          </cell>
          <cell r="D13467" t="str">
            <v>ARM WOOD TEATRO</v>
          </cell>
          <cell r="E13467">
            <v>44797</v>
          </cell>
          <cell r="F13467" t="str">
            <v>ROF</v>
          </cell>
          <cell r="G13467" t="str">
            <v>CI_OTH</v>
          </cell>
          <cell r="H13467" t="str">
            <v>SET</v>
          </cell>
          <cell r="I13467" t="str">
            <v>CPR</v>
          </cell>
          <cell r="J13467" t="str">
            <v/>
          </cell>
          <cell r="K13467" t="str">
            <v>PD</v>
          </cell>
          <cell r="L13467" t="str">
            <v>3015</v>
          </cell>
          <cell r="M13467" t="str">
            <v>V</v>
          </cell>
          <cell r="N13467">
            <v>55000</v>
          </cell>
        </row>
        <row r="13468">
          <cell r="A13468" t="str">
            <v>RM-ZAO-000-00-0140</v>
          </cell>
          <cell r="B13468" t="str">
            <v>CINT</v>
          </cell>
          <cell r="C13468" t="str">
            <v/>
          </cell>
          <cell r="D13468" t="str">
            <v>BOLD H BACK SEAT ARM (SET BLACK)</v>
          </cell>
          <cell r="E13468">
            <v>44797</v>
          </cell>
          <cell r="F13468" t="str">
            <v>ROF</v>
          </cell>
          <cell r="G13468" t="str">
            <v>CI_OTH</v>
          </cell>
          <cell r="H13468" t="str">
            <v>SET</v>
          </cell>
          <cell r="I13468" t="str">
            <v>CPR</v>
          </cell>
          <cell r="J13468" t="str">
            <v/>
          </cell>
          <cell r="K13468" t="str">
            <v>PD</v>
          </cell>
          <cell r="L13468" t="str">
            <v>3015</v>
          </cell>
          <cell r="M13468" t="str">
            <v>V</v>
          </cell>
          <cell r="N13468">
            <v>991613</v>
          </cell>
        </row>
        <row r="13469">
          <cell r="A13469" t="str">
            <v>RM-ZAO-000-00-0141</v>
          </cell>
          <cell r="B13469" t="str">
            <v>CINT</v>
          </cell>
          <cell r="C13469" t="str">
            <v/>
          </cell>
          <cell r="D13469" t="str">
            <v>BOLD H GASTLIFT CASTOR STARBASE (SET)</v>
          </cell>
          <cell r="E13469">
            <v>44797</v>
          </cell>
          <cell r="F13469" t="str">
            <v>ROF</v>
          </cell>
          <cell r="G13469" t="str">
            <v>CI_OTH</v>
          </cell>
          <cell r="H13469" t="str">
            <v>SET</v>
          </cell>
          <cell r="I13469" t="str">
            <v>CPR</v>
          </cell>
          <cell r="J13469" t="str">
            <v/>
          </cell>
          <cell r="K13469" t="str">
            <v>PD</v>
          </cell>
          <cell r="L13469" t="str">
            <v>3015</v>
          </cell>
          <cell r="M13469" t="str">
            <v>V</v>
          </cell>
          <cell r="N13469">
            <v>24574</v>
          </cell>
        </row>
        <row r="13470">
          <cell r="A13470" t="str">
            <v>RM-ZAO-000-00-0142</v>
          </cell>
          <cell r="B13470" t="str">
            <v>CINT</v>
          </cell>
          <cell r="C13470" t="str">
            <v/>
          </cell>
          <cell r="D13470" t="str">
            <v>BOLD L BACK SEAT ARM (SET BLACK)</v>
          </cell>
          <cell r="E13470">
            <v>44797</v>
          </cell>
          <cell r="F13470" t="str">
            <v>ROF</v>
          </cell>
          <cell r="G13470" t="str">
            <v>CI_OTH</v>
          </cell>
          <cell r="H13470" t="str">
            <v>SET</v>
          </cell>
          <cell r="I13470" t="str">
            <v>CPR</v>
          </cell>
          <cell r="J13470" t="str">
            <v/>
          </cell>
          <cell r="K13470" t="str">
            <v>PD</v>
          </cell>
          <cell r="L13470" t="str">
            <v>3015</v>
          </cell>
          <cell r="M13470" t="str">
            <v>V</v>
          </cell>
          <cell r="N13470">
            <v>965594</v>
          </cell>
        </row>
        <row r="13471">
          <cell r="A13471" t="str">
            <v>RM-ZAO-000-00-0143</v>
          </cell>
          <cell r="B13471" t="str">
            <v>CINT</v>
          </cell>
          <cell r="C13471" t="str">
            <v/>
          </cell>
          <cell r="D13471" t="str">
            <v>BOLD L GASTLIFT CASTOR STARBASE (SET)</v>
          </cell>
          <cell r="E13471">
            <v>44797</v>
          </cell>
          <cell r="F13471" t="str">
            <v>ROF</v>
          </cell>
          <cell r="G13471" t="str">
            <v>CI_OTH</v>
          </cell>
          <cell r="H13471" t="str">
            <v>SET</v>
          </cell>
          <cell r="I13471" t="str">
            <v>CPR</v>
          </cell>
          <cell r="J13471" t="str">
            <v/>
          </cell>
          <cell r="K13471" t="str">
            <v>PD</v>
          </cell>
          <cell r="L13471" t="str">
            <v>3015</v>
          </cell>
          <cell r="M13471" t="str">
            <v>V</v>
          </cell>
          <cell r="N13471">
            <v>24574</v>
          </cell>
        </row>
        <row r="13472">
          <cell r="A13472" t="str">
            <v>RM-ZAO-000-00-0144</v>
          </cell>
          <cell r="B13472" t="str">
            <v>CINT</v>
          </cell>
          <cell r="C13472" t="str">
            <v/>
          </cell>
          <cell r="D13472" t="str">
            <v>CIELO DESK (FRAME)</v>
          </cell>
          <cell r="E13472">
            <v>44797</v>
          </cell>
          <cell r="F13472" t="str">
            <v>ROF</v>
          </cell>
          <cell r="G13472" t="str">
            <v>CI_OTH</v>
          </cell>
          <cell r="H13472" t="str">
            <v>PC</v>
          </cell>
          <cell r="I13472" t="str">
            <v>CPR</v>
          </cell>
          <cell r="J13472" t="str">
            <v/>
          </cell>
          <cell r="K13472" t="str">
            <v>PD</v>
          </cell>
          <cell r="L13472" t="str">
            <v>3015</v>
          </cell>
          <cell r="M13472" t="str">
            <v>V</v>
          </cell>
          <cell r="N13472">
            <v>1701297</v>
          </cell>
        </row>
        <row r="13473">
          <cell r="A13473" t="str">
            <v>RM-ZAO-000-00-0145</v>
          </cell>
          <cell r="B13473" t="str">
            <v>CINT</v>
          </cell>
          <cell r="C13473" t="str">
            <v/>
          </cell>
          <cell r="D13473" t="str">
            <v>CIELO DESK (TOP TABLE)</v>
          </cell>
          <cell r="E13473">
            <v>44797</v>
          </cell>
          <cell r="F13473" t="str">
            <v>ROF</v>
          </cell>
          <cell r="G13473" t="str">
            <v>CI_OTH</v>
          </cell>
          <cell r="H13473" t="str">
            <v>PC</v>
          </cell>
          <cell r="I13473" t="str">
            <v>CPR</v>
          </cell>
          <cell r="J13473" t="str">
            <v/>
          </cell>
          <cell r="K13473" t="str">
            <v>PD</v>
          </cell>
          <cell r="L13473" t="str">
            <v>3015</v>
          </cell>
          <cell r="M13473" t="str">
            <v>V</v>
          </cell>
          <cell r="N13473">
            <v>1701297</v>
          </cell>
        </row>
        <row r="13474">
          <cell r="A13474" t="str">
            <v>RM-ZAO-000-00-0146</v>
          </cell>
          <cell r="B13474" t="str">
            <v>CINT</v>
          </cell>
          <cell r="C13474" t="str">
            <v/>
          </cell>
          <cell r="D13474" t="str">
            <v>DECORATIVE PAPER PALOSANTO</v>
          </cell>
          <cell r="E13474">
            <v>44797</v>
          </cell>
          <cell r="F13474" t="str">
            <v>ROF</v>
          </cell>
          <cell r="G13474" t="str">
            <v>CI_OTH</v>
          </cell>
          <cell r="H13474" t="str">
            <v>PC</v>
          </cell>
          <cell r="I13474" t="str">
            <v>CPR</v>
          </cell>
          <cell r="J13474" t="str">
            <v/>
          </cell>
          <cell r="K13474" t="str">
            <v>PD</v>
          </cell>
          <cell r="L13474" t="str">
            <v>3015</v>
          </cell>
          <cell r="M13474" t="str">
            <v>V</v>
          </cell>
          <cell r="N13474">
            <v>530480</v>
          </cell>
        </row>
        <row r="13475">
          <cell r="A13475" t="str">
            <v>RM-ZAO-000-00-0147</v>
          </cell>
          <cell r="B13475" t="str">
            <v>CINT</v>
          </cell>
          <cell r="C13475" t="str">
            <v/>
          </cell>
          <cell r="D13475" t="str">
            <v>ERGO DESK AT (FRAME)</v>
          </cell>
          <cell r="E13475">
            <v>44797</v>
          </cell>
          <cell r="F13475" t="str">
            <v>ROF</v>
          </cell>
          <cell r="G13475" t="str">
            <v>CI_OTH</v>
          </cell>
          <cell r="H13475" t="str">
            <v>PC</v>
          </cell>
          <cell r="I13475" t="str">
            <v>CPR</v>
          </cell>
          <cell r="J13475" t="str">
            <v/>
          </cell>
          <cell r="K13475" t="str">
            <v>PD</v>
          </cell>
          <cell r="L13475" t="str">
            <v>3015</v>
          </cell>
          <cell r="M13475" t="str">
            <v>V</v>
          </cell>
          <cell r="N13475">
            <v>4827612</v>
          </cell>
        </row>
        <row r="13476">
          <cell r="A13476" t="str">
            <v>RM-ZAO-000-00-0148</v>
          </cell>
          <cell r="B13476" t="str">
            <v>CINT</v>
          </cell>
          <cell r="C13476" t="str">
            <v/>
          </cell>
          <cell r="D13476" t="str">
            <v>ERGO DESK AT (TOP TABLE)</v>
          </cell>
          <cell r="E13476">
            <v>44797</v>
          </cell>
          <cell r="F13476" t="str">
            <v>ROF</v>
          </cell>
          <cell r="G13476" t="str">
            <v>CI_OTH</v>
          </cell>
          <cell r="H13476" t="str">
            <v>PC</v>
          </cell>
          <cell r="I13476" t="str">
            <v>CPR</v>
          </cell>
          <cell r="J13476" t="str">
            <v/>
          </cell>
          <cell r="K13476" t="str">
            <v>PD</v>
          </cell>
          <cell r="L13476" t="str">
            <v>3015</v>
          </cell>
          <cell r="M13476" t="str">
            <v>V</v>
          </cell>
          <cell r="N13476">
            <v>3003834</v>
          </cell>
        </row>
        <row r="13477">
          <cell r="A13477" t="str">
            <v>RM-ZAO-000-00-0149</v>
          </cell>
          <cell r="B13477" t="str">
            <v>CINT</v>
          </cell>
          <cell r="C13477" t="str">
            <v/>
          </cell>
          <cell r="D13477" t="str">
            <v>ERGO DESK M (FRAME)</v>
          </cell>
          <cell r="E13477">
            <v>44797</v>
          </cell>
          <cell r="F13477" t="str">
            <v>ROF</v>
          </cell>
          <cell r="G13477" t="str">
            <v>CI_OTH</v>
          </cell>
          <cell r="H13477" t="str">
            <v>PC</v>
          </cell>
          <cell r="I13477" t="str">
            <v>CPR</v>
          </cell>
          <cell r="J13477" t="str">
            <v/>
          </cell>
          <cell r="K13477" t="str">
            <v>PD</v>
          </cell>
          <cell r="L13477" t="str">
            <v>3015</v>
          </cell>
          <cell r="M13477" t="str">
            <v>V</v>
          </cell>
          <cell r="N13477">
            <v>2994396</v>
          </cell>
        </row>
        <row r="13478">
          <cell r="A13478" t="str">
            <v>RM-ZAO-000-00-0150</v>
          </cell>
          <cell r="B13478" t="str">
            <v>CINT</v>
          </cell>
          <cell r="C13478" t="str">
            <v/>
          </cell>
          <cell r="D13478" t="str">
            <v>ERGO DESK M (TOP TABLE)</v>
          </cell>
          <cell r="E13478">
            <v>44797</v>
          </cell>
          <cell r="F13478" t="str">
            <v>ROF</v>
          </cell>
          <cell r="G13478" t="str">
            <v>CI_OTH</v>
          </cell>
          <cell r="H13478" t="str">
            <v>PC</v>
          </cell>
          <cell r="I13478" t="str">
            <v>CPR</v>
          </cell>
          <cell r="J13478" t="str">
            <v/>
          </cell>
          <cell r="K13478" t="str">
            <v>PD</v>
          </cell>
          <cell r="L13478" t="str">
            <v>3015</v>
          </cell>
          <cell r="M13478" t="str">
            <v>V</v>
          </cell>
          <cell r="N13478">
            <v>3640896</v>
          </cell>
        </row>
        <row r="13479">
          <cell r="A13479" t="str">
            <v>RM-ZAO-000-00-0151</v>
          </cell>
          <cell r="B13479" t="str">
            <v>CINT</v>
          </cell>
          <cell r="C13479" t="str">
            <v/>
          </cell>
          <cell r="D13479" t="str">
            <v>ERGO DESK MT (FRAME)</v>
          </cell>
          <cell r="E13479">
            <v>45070</v>
          </cell>
          <cell r="F13479" t="str">
            <v>ROF</v>
          </cell>
          <cell r="G13479" t="str">
            <v>CI_OTH</v>
          </cell>
          <cell r="H13479" t="str">
            <v>PC</v>
          </cell>
          <cell r="I13479" t="str">
            <v>CPR</v>
          </cell>
          <cell r="J13479" t="str">
            <v/>
          </cell>
          <cell r="K13479" t="str">
            <v>PD</v>
          </cell>
          <cell r="L13479" t="str">
            <v>3015</v>
          </cell>
          <cell r="M13479" t="str">
            <v>V</v>
          </cell>
          <cell r="N13479">
            <v>4812309</v>
          </cell>
        </row>
        <row r="13480">
          <cell r="A13480" t="str">
            <v>RM-ZAO-000-00-0152</v>
          </cell>
          <cell r="B13480" t="str">
            <v>CINT</v>
          </cell>
          <cell r="C13480" t="str">
            <v/>
          </cell>
          <cell r="D13480" t="str">
            <v>ERGO DESK MT (TOP TABLE)</v>
          </cell>
          <cell r="E13480">
            <v>44797</v>
          </cell>
          <cell r="F13480" t="str">
            <v>ROF</v>
          </cell>
          <cell r="G13480" t="str">
            <v>CI_OTH</v>
          </cell>
          <cell r="H13480" t="str">
            <v>PC</v>
          </cell>
          <cell r="I13480" t="str">
            <v>CPR</v>
          </cell>
          <cell r="J13480" t="str">
            <v/>
          </cell>
          <cell r="K13480" t="str">
            <v>PD</v>
          </cell>
          <cell r="L13480" t="str">
            <v>3015</v>
          </cell>
          <cell r="M13480" t="str">
            <v>V</v>
          </cell>
          <cell r="N13480">
            <v>3640896</v>
          </cell>
        </row>
        <row r="13481">
          <cell r="A13481" t="str">
            <v>RM-ZAO-000-00-0153</v>
          </cell>
          <cell r="B13481" t="str">
            <v>CINT</v>
          </cell>
          <cell r="C13481" t="str">
            <v/>
          </cell>
          <cell r="D13481" t="str">
            <v>ERGO DESK WS AT (FRAME)</v>
          </cell>
          <cell r="E13481">
            <v>44797</v>
          </cell>
          <cell r="F13481" t="str">
            <v>ROF</v>
          </cell>
          <cell r="G13481" t="str">
            <v>CI_OTH</v>
          </cell>
          <cell r="H13481" t="str">
            <v>PC</v>
          </cell>
          <cell r="I13481" t="str">
            <v>CPR</v>
          </cell>
          <cell r="J13481" t="str">
            <v/>
          </cell>
          <cell r="K13481" t="str">
            <v>PD</v>
          </cell>
          <cell r="L13481" t="str">
            <v>3015</v>
          </cell>
          <cell r="M13481" t="str">
            <v>V</v>
          </cell>
          <cell r="N13481">
            <v>3640896</v>
          </cell>
        </row>
        <row r="13482">
          <cell r="A13482" t="str">
            <v>RM-ZAO-000-00-0154</v>
          </cell>
          <cell r="B13482" t="str">
            <v>CINT</v>
          </cell>
          <cell r="C13482" t="str">
            <v/>
          </cell>
          <cell r="D13482" t="str">
            <v>ERGO DESK WS AT (TOP TABLE)</v>
          </cell>
          <cell r="E13482">
            <v>44797</v>
          </cell>
          <cell r="F13482" t="str">
            <v>ROF</v>
          </cell>
          <cell r="G13482" t="str">
            <v>CI_OTH</v>
          </cell>
          <cell r="H13482" t="str">
            <v>PC</v>
          </cell>
          <cell r="I13482" t="str">
            <v>CPR</v>
          </cell>
          <cell r="J13482" t="str">
            <v/>
          </cell>
          <cell r="K13482" t="str">
            <v>PD</v>
          </cell>
          <cell r="L13482" t="str">
            <v>3015</v>
          </cell>
          <cell r="M13482" t="str">
            <v>V</v>
          </cell>
          <cell r="N13482">
            <v>3640896</v>
          </cell>
        </row>
        <row r="13483">
          <cell r="A13483" t="str">
            <v>RM-ZAO-000-00-0155</v>
          </cell>
          <cell r="B13483" t="str">
            <v>CINT</v>
          </cell>
          <cell r="C13483" t="str">
            <v/>
          </cell>
          <cell r="D13483" t="str">
            <v>FOCUS 7012 (L) / N</v>
          </cell>
          <cell r="E13483">
            <v>44797</v>
          </cell>
          <cell r="F13483" t="str">
            <v>ROF</v>
          </cell>
          <cell r="G13483" t="str">
            <v>CI_OTH</v>
          </cell>
          <cell r="H13483" t="str">
            <v>PC</v>
          </cell>
          <cell r="I13483" t="str">
            <v>CPR</v>
          </cell>
          <cell r="J13483" t="str">
            <v/>
          </cell>
          <cell r="K13483" t="str">
            <v>PD</v>
          </cell>
          <cell r="L13483" t="str">
            <v>3015</v>
          </cell>
          <cell r="M13483" t="str">
            <v>V</v>
          </cell>
          <cell r="N13483">
            <v>255500</v>
          </cell>
        </row>
        <row r="13484">
          <cell r="A13484" t="str">
            <v>RM-ZAO-000-00-0156</v>
          </cell>
          <cell r="B13484" t="str">
            <v>CINT</v>
          </cell>
          <cell r="C13484" t="str">
            <v/>
          </cell>
          <cell r="D13484" t="str">
            <v>FOCUS 7014 (P) / N</v>
          </cell>
          <cell r="E13484">
            <v>44797</v>
          </cell>
          <cell r="F13484" t="str">
            <v>ROF</v>
          </cell>
          <cell r="G13484" t="str">
            <v>CI_OTH</v>
          </cell>
          <cell r="H13484" t="str">
            <v>PC</v>
          </cell>
          <cell r="I13484" t="str">
            <v>CPR</v>
          </cell>
          <cell r="J13484" t="str">
            <v/>
          </cell>
          <cell r="K13484" t="str">
            <v>PD</v>
          </cell>
          <cell r="L13484" t="str">
            <v>3015</v>
          </cell>
          <cell r="M13484" t="str">
            <v>V</v>
          </cell>
          <cell r="N13484">
            <v>609000</v>
          </cell>
        </row>
        <row r="13485">
          <cell r="A13485" t="str">
            <v>RM-ZAO-000-00-0157</v>
          </cell>
          <cell r="B13485" t="str">
            <v>CINT</v>
          </cell>
          <cell r="C13485" t="str">
            <v/>
          </cell>
          <cell r="D13485" t="str">
            <v>FOLDIA C 6015 (B) / N</v>
          </cell>
          <cell r="E13485">
            <v>44797</v>
          </cell>
          <cell r="F13485" t="str">
            <v>ROF</v>
          </cell>
          <cell r="G13485" t="str">
            <v>CI_OTH</v>
          </cell>
          <cell r="H13485" t="str">
            <v>PC</v>
          </cell>
          <cell r="I13485" t="str">
            <v>CPR</v>
          </cell>
          <cell r="J13485" t="str">
            <v/>
          </cell>
          <cell r="K13485" t="str">
            <v>PD</v>
          </cell>
          <cell r="L13485" t="str">
            <v>3015</v>
          </cell>
          <cell r="M13485" t="str">
            <v>V</v>
          </cell>
          <cell r="N13485">
            <v>884500</v>
          </cell>
        </row>
        <row r="13486">
          <cell r="A13486" t="str">
            <v>RM-ZAO-000-00-0158</v>
          </cell>
          <cell r="B13486" t="str">
            <v>CINT</v>
          </cell>
          <cell r="C13486" t="str">
            <v/>
          </cell>
          <cell r="D13486" t="str">
            <v>GRADIENT  BACK SEAT ARM (SET BLACK)</v>
          </cell>
          <cell r="E13486">
            <v>44797</v>
          </cell>
          <cell r="F13486" t="str">
            <v>ROF</v>
          </cell>
          <cell r="G13486" t="str">
            <v>CI_OTH</v>
          </cell>
          <cell r="H13486" t="str">
            <v>SET</v>
          </cell>
          <cell r="I13486" t="str">
            <v>CPR</v>
          </cell>
          <cell r="J13486" t="str">
            <v/>
          </cell>
          <cell r="K13486" t="str">
            <v>PD</v>
          </cell>
          <cell r="L13486" t="str">
            <v>3015</v>
          </cell>
          <cell r="M13486" t="str">
            <v>V</v>
          </cell>
          <cell r="N13486">
            <v>327590</v>
          </cell>
        </row>
        <row r="13487">
          <cell r="A13487" t="str">
            <v>RM-ZAO-000-00-0159</v>
          </cell>
          <cell r="B13487" t="str">
            <v>CINT</v>
          </cell>
          <cell r="C13487" t="str">
            <v/>
          </cell>
          <cell r="D13487" t="str">
            <v>GRADIENT GASTLIFT CASTOR STARBASE (SET)</v>
          </cell>
          <cell r="E13487">
            <v>44797</v>
          </cell>
          <cell r="F13487" t="str">
            <v>ROF</v>
          </cell>
          <cell r="G13487" t="str">
            <v>CI_OTH</v>
          </cell>
          <cell r="H13487" t="str">
            <v>SET</v>
          </cell>
          <cell r="I13487" t="str">
            <v>CPR</v>
          </cell>
          <cell r="J13487" t="str">
            <v/>
          </cell>
          <cell r="K13487" t="str">
            <v>PD</v>
          </cell>
          <cell r="L13487" t="str">
            <v>3015</v>
          </cell>
          <cell r="M13487" t="str">
            <v>V</v>
          </cell>
          <cell r="N13487">
            <v>327590</v>
          </cell>
        </row>
        <row r="13488">
          <cell r="A13488" t="str">
            <v>RM-ZAO-000-00-0160</v>
          </cell>
          <cell r="B13488" t="str">
            <v>CINT</v>
          </cell>
          <cell r="C13488" t="str">
            <v/>
          </cell>
          <cell r="D13488" t="str">
            <v>GRANDE  BACK SEAT ARM (SET BLACK)</v>
          </cell>
          <cell r="E13488">
            <v>44802</v>
          </cell>
          <cell r="F13488" t="str">
            <v>ROF</v>
          </cell>
          <cell r="G13488" t="str">
            <v>CI_OTH</v>
          </cell>
          <cell r="H13488" t="str">
            <v>SET</v>
          </cell>
          <cell r="I13488" t="str">
            <v>CPR</v>
          </cell>
          <cell r="J13488" t="str">
            <v/>
          </cell>
          <cell r="K13488" t="str">
            <v>PD</v>
          </cell>
          <cell r="L13488" t="str">
            <v>3015</v>
          </cell>
          <cell r="M13488" t="str">
            <v>V</v>
          </cell>
          <cell r="N13488">
            <v>1456420</v>
          </cell>
        </row>
        <row r="13489">
          <cell r="A13489" t="str">
            <v>RM-ZAO-000-00-0161</v>
          </cell>
          <cell r="B13489" t="str">
            <v>CINT</v>
          </cell>
          <cell r="C13489" t="str">
            <v/>
          </cell>
          <cell r="D13489" t="str">
            <v>GRANDE  BACK SEAT ARM (SET GREEN)</v>
          </cell>
          <cell r="E13489">
            <v>44802</v>
          </cell>
          <cell r="F13489" t="str">
            <v>ROF</v>
          </cell>
          <cell r="G13489" t="str">
            <v>CI_OTH</v>
          </cell>
          <cell r="H13489" t="str">
            <v>SET</v>
          </cell>
          <cell r="I13489" t="str">
            <v>CPR</v>
          </cell>
          <cell r="J13489" t="str">
            <v/>
          </cell>
          <cell r="K13489" t="str">
            <v>PD</v>
          </cell>
          <cell r="L13489" t="str">
            <v>3015</v>
          </cell>
          <cell r="M13489" t="str">
            <v>V</v>
          </cell>
          <cell r="N13489">
            <v>1499648</v>
          </cell>
        </row>
        <row r="13490">
          <cell r="A13490" t="str">
            <v>RM-ZAO-000-00-0162</v>
          </cell>
          <cell r="B13490" t="str">
            <v>CINT</v>
          </cell>
          <cell r="C13490" t="str">
            <v/>
          </cell>
          <cell r="D13490" t="str">
            <v>GRANDE  BACK SEAT ARM (SET ORANGE)</v>
          </cell>
          <cell r="E13490">
            <v>44797</v>
          </cell>
          <cell r="F13490" t="str">
            <v>ROF</v>
          </cell>
          <cell r="G13490" t="str">
            <v>CI_OTH</v>
          </cell>
          <cell r="H13490" t="str">
            <v>SET</v>
          </cell>
          <cell r="I13490" t="str">
            <v>CPR</v>
          </cell>
          <cell r="J13490" t="str">
            <v/>
          </cell>
          <cell r="K13490" t="str">
            <v>PD</v>
          </cell>
          <cell r="L13490" t="str">
            <v>3015</v>
          </cell>
          <cell r="M13490" t="str">
            <v>V</v>
          </cell>
          <cell r="N13490">
            <v>2937440</v>
          </cell>
        </row>
        <row r="13491">
          <cell r="A13491" t="str">
            <v>RM-ZAO-000-00-0163</v>
          </cell>
          <cell r="B13491" t="str">
            <v>CINT</v>
          </cell>
          <cell r="C13491" t="str">
            <v/>
          </cell>
          <cell r="D13491" t="str">
            <v>GRANDE GASTLIFT CASTOR STARBASE (SET)</v>
          </cell>
          <cell r="E13491">
            <v>44802</v>
          </cell>
          <cell r="F13491" t="str">
            <v>ROF</v>
          </cell>
          <cell r="G13491" t="str">
            <v>CI_OTH</v>
          </cell>
          <cell r="H13491" t="str">
            <v>SET</v>
          </cell>
          <cell r="I13491" t="str">
            <v>CPR</v>
          </cell>
          <cell r="J13491" t="str">
            <v/>
          </cell>
          <cell r="K13491" t="str">
            <v>PD</v>
          </cell>
          <cell r="L13491" t="str">
            <v>3015</v>
          </cell>
          <cell r="M13491" t="str">
            <v>V</v>
          </cell>
          <cell r="N13491">
            <v>1499648</v>
          </cell>
        </row>
        <row r="13492">
          <cell r="A13492" t="str">
            <v>RM-ZAO-000-00-0164</v>
          </cell>
          <cell r="B13492" t="str">
            <v>CINT</v>
          </cell>
          <cell r="C13492" t="str">
            <v/>
          </cell>
          <cell r="D13492" t="str">
            <v>GREAT DWS (FRAME)</v>
          </cell>
          <cell r="E13492">
            <v>44797</v>
          </cell>
          <cell r="F13492" t="str">
            <v>ROF</v>
          </cell>
          <cell r="G13492" t="str">
            <v>CI_OTH</v>
          </cell>
          <cell r="H13492" t="str">
            <v>PC</v>
          </cell>
          <cell r="I13492" t="str">
            <v>CPR</v>
          </cell>
          <cell r="J13492" t="str">
            <v/>
          </cell>
          <cell r="K13492" t="str">
            <v>PD</v>
          </cell>
          <cell r="L13492" t="str">
            <v>3015</v>
          </cell>
          <cell r="M13492" t="str">
            <v>V</v>
          </cell>
          <cell r="N13492">
            <v>3475488</v>
          </cell>
        </row>
        <row r="13493">
          <cell r="A13493" t="str">
            <v>RM-ZAO-000-00-0165</v>
          </cell>
          <cell r="B13493" t="str">
            <v>CINT</v>
          </cell>
          <cell r="C13493" t="str">
            <v/>
          </cell>
          <cell r="D13493" t="str">
            <v>GREAT DWS (TOP TABLE)</v>
          </cell>
          <cell r="E13493">
            <v>44797</v>
          </cell>
          <cell r="F13493" t="str">
            <v>ROF</v>
          </cell>
          <cell r="G13493" t="str">
            <v>CI_OTH</v>
          </cell>
          <cell r="H13493" t="str">
            <v>PC</v>
          </cell>
          <cell r="I13493" t="str">
            <v>CPR</v>
          </cell>
          <cell r="J13493" t="str">
            <v/>
          </cell>
          <cell r="K13493" t="str">
            <v>PD</v>
          </cell>
          <cell r="L13493" t="str">
            <v>3015</v>
          </cell>
          <cell r="M13493" t="str">
            <v>V</v>
          </cell>
          <cell r="N13493">
            <v>1564555</v>
          </cell>
        </row>
        <row r="13494">
          <cell r="A13494" t="str">
            <v>RM-ZAO-000-00-0166</v>
          </cell>
          <cell r="B13494" t="str">
            <v>CINT</v>
          </cell>
          <cell r="C13494" t="str">
            <v/>
          </cell>
          <cell r="D13494" t="str">
            <v>GREAT HWS (FRAME)</v>
          </cell>
          <cell r="E13494">
            <v>44797</v>
          </cell>
          <cell r="F13494" t="str">
            <v>ROF</v>
          </cell>
          <cell r="G13494" t="str">
            <v>CI_OTH</v>
          </cell>
          <cell r="H13494" t="str">
            <v>PC</v>
          </cell>
          <cell r="I13494" t="str">
            <v>CPR</v>
          </cell>
          <cell r="J13494" t="str">
            <v/>
          </cell>
          <cell r="K13494" t="str">
            <v>PD</v>
          </cell>
          <cell r="L13494" t="str">
            <v>3015</v>
          </cell>
          <cell r="M13494" t="str">
            <v>V</v>
          </cell>
          <cell r="N13494">
            <v>1564555</v>
          </cell>
        </row>
        <row r="13495">
          <cell r="A13495" t="str">
            <v>RM-ZAO-000-00-0167</v>
          </cell>
          <cell r="B13495" t="str">
            <v>CINT</v>
          </cell>
          <cell r="C13495" t="str">
            <v/>
          </cell>
          <cell r="D13495" t="str">
            <v>GREAT HWS 1224 (TOP TABLE)</v>
          </cell>
          <cell r="E13495">
            <v>44797</v>
          </cell>
          <cell r="F13495" t="str">
            <v>ROF</v>
          </cell>
          <cell r="G13495" t="str">
            <v>CI_OTH</v>
          </cell>
          <cell r="H13495" t="str">
            <v>PC</v>
          </cell>
          <cell r="I13495" t="str">
            <v>CPR</v>
          </cell>
          <cell r="J13495" t="str">
            <v/>
          </cell>
          <cell r="K13495" t="str">
            <v>PD</v>
          </cell>
          <cell r="L13495" t="str">
            <v>3015</v>
          </cell>
          <cell r="M13495" t="str">
            <v>V</v>
          </cell>
          <cell r="N13495">
            <v>1564555</v>
          </cell>
        </row>
        <row r="13496">
          <cell r="A13496" t="str">
            <v>RM-ZAO-000-00-0168</v>
          </cell>
          <cell r="B13496" t="str">
            <v>CINT</v>
          </cell>
          <cell r="C13496" t="str">
            <v/>
          </cell>
          <cell r="D13496" t="str">
            <v>GS 1795 A BLACK</v>
          </cell>
          <cell r="E13496">
            <v>44797</v>
          </cell>
          <cell r="F13496" t="str">
            <v>ROF</v>
          </cell>
          <cell r="G13496" t="str">
            <v>CI_OTH</v>
          </cell>
          <cell r="H13496" t="str">
            <v>PC</v>
          </cell>
          <cell r="I13496" t="str">
            <v>CPR</v>
          </cell>
          <cell r="J13496" t="str">
            <v/>
          </cell>
          <cell r="K13496" t="str">
            <v>PD</v>
          </cell>
          <cell r="L13496" t="str">
            <v>3015</v>
          </cell>
          <cell r="M13496" t="str">
            <v>V</v>
          </cell>
          <cell r="N13496">
            <v>796441</v>
          </cell>
        </row>
        <row r="13497">
          <cell r="A13497" t="str">
            <v>RM-ZAO-000-00-0169</v>
          </cell>
          <cell r="B13497" t="str">
            <v>CINT</v>
          </cell>
          <cell r="C13497" t="str">
            <v/>
          </cell>
          <cell r="D13497" t="str">
            <v>GS 1795 A BLUE</v>
          </cell>
          <cell r="E13497">
            <v>44797</v>
          </cell>
          <cell r="F13497" t="str">
            <v>ROF</v>
          </cell>
          <cell r="G13497" t="str">
            <v>CI_OTH</v>
          </cell>
          <cell r="H13497" t="str">
            <v>PC</v>
          </cell>
          <cell r="I13497" t="str">
            <v>CPR</v>
          </cell>
          <cell r="J13497" t="str">
            <v/>
          </cell>
          <cell r="K13497" t="str">
            <v>PD</v>
          </cell>
          <cell r="L13497" t="str">
            <v>3015</v>
          </cell>
          <cell r="M13497" t="str">
            <v>V</v>
          </cell>
          <cell r="N13497">
            <v>796441</v>
          </cell>
        </row>
        <row r="13498">
          <cell r="A13498" t="str">
            <v>RM-ZAO-000-00-0170</v>
          </cell>
          <cell r="B13498" t="str">
            <v>CINT</v>
          </cell>
          <cell r="C13498" t="str">
            <v/>
          </cell>
          <cell r="D13498" t="str">
            <v>MAXIMO AL BACK. SEAT ARM</v>
          </cell>
          <cell r="E13498">
            <v>44797</v>
          </cell>
          <cell r="F13498" t="str">
            <v>ROF</v>
          </cell>
          <cell r="G13498" t="str">
            <v>CI_OTH</v>
          </cell>
          <cell r="H13498" t="str">
            <v>SET</v>
          </cell>
          <cell r="I13498" t="str">
            <v>CPR</v>
          </cell>
          <cell r="J13498" t="str">
            <v/>
          </cell>
          <cell r="K13498" t="str">
            <v>PD</v>
          </cell>
          <cell r="L13498" t="str">
            <v>3015</v>
          </cell>
          <cell r="M13498" t="str">
            <v>V</v>
          </cell>
          <cell r="N13498">
            <v>28896</v>
          </cell>
        </row>
        <row r="13499">
          <cell r="A13499" t="str">
            <v>RM-ZAO-000-00-0171</v>
          </cell>
          <cell r="B13499" t="str">
            <v>CINT</v>
          </cell>
          <cell r="C13499" t="str">
            <v/>
          </cell>
          <cell r="D13499" t="str">
            <v>MAXIMO AL GASLIFT. CASTORS. STARBASE</v>
          </cell>
          <cell r="E13499">
            <v>44797</v>
          </cell>
          <cell r="F13499" t="str">
            <v>ROF</v>
          </cell>
          <cell r="G13499" t="str">
            <v>CI_OTH</v>
          </cell>
          <cell r="H13499" t="str">
            <v>SET</v>
          </cell>
          <cell r="I13499" t="str">
            <v>CPR</v>
          </cell>
          <cell r="J13499" t="str">
            <v/>
          </cell>
          <cell r="K13499" t="str">
            <v>PD</v>
          </cell>
          <cell r="L13499" t="str">
            <v>3015</v>
          </cell>
          <cell r="M13499" t="str">
            <v>V</v>
          </cell>
          <cell r="N13499">
            <v>736848</v>
          </cell>
        </row>
        <row r="13500">
          <cell r="A13500" t="str">
            <v>RM-ZAO-000-00-0172</v>
          </cell>
          <cell r="B13500" t="str">
            <v>CINT</v>
          </cell>
          <cell r="C13500" t="str">
            <v/>
          </cell>
          <cell r="D13500" t="str">
            <v>SEAT/BACK KURSI CANTILEVER WARNA HIJAU</v>
          </cell>
          <cell r="E13500">
            <v>44797</v>
          </cell>
          <cell r="F13500" t="str">
            <v>ROF</v>
          </cell>
          <cell r="G13500" t="str">
            <v>CI_OTH</v>
          </cell>
          <cell r="H13500" t="str">
            <v>PC</v>
          </cell>
          <cell r="I13500" t="str">
            <v>CPR</v>
          </cell>
          <cell r="J13500" t="str">
            <v/>
          </cell>
          <cell r="K13500" t="str">
            <v>PD</v>
          </cell>
          <cell r="L13500" t="str">
            <v>3015</v>
          </cell>
          <cell r="M13500" t="str">
            <v>V</v>
          </cell>
          <cell r="N13500">
            <v>902500</v>
          </cell>
        </row>
        <row r="13501">
          <cell r="A13501" t="str">
            <v>RM-ZAO-000-00-0173</v>
          </cell>
          <cell r="B13501" t="str">
            <v>CINT</v>
          </cell>
          <cell r="C13501" t="str">
            <v/>
          </cell>
          <cell r="D13501" t="str">
            <v>SEAT/BACK KURSI CANTILEVER WARNA HITAM</v>
          </cell>
          <cell r="E13501">
            <v>44797</v>
          </cell>
          <cell r="F13501" t="str">
            <v>ROF</v>
          </cell>
          <cell r="G13501" t="str">
            <v>CI_OTH</v>
          </cell>
          <cell r="H13501" t="str">
            <v>PC</v>
          </cell>
          <cell r="I13501" t="str">
            <v>CPR</v>
          </cell>
          <cell r="J13501" t="str">
            <v/>
          </cell>
          <cell r="K13501" t="str">
            <v>PD</v>
          </cell>
          <cell r="L13501" t="str">
            <v>3015</v>
          </cell>
          <cell r="M13501" t="str">
            <v>V</v>
          </cell>
          <cell r="N13501">
            <v>902500</v>
          </cell>
        </row>
        <row r="13502">
          <cell r="A13502" t="str">
            <v>RM-ZAO-000-00-0174</v>
          </cell>
          <cell r="B13502" t="str">
            <v>CINT</v>
          </cell>
          <cell r="C13502" t="str">
            <v/>
          </cell>
          <cell r="D13502" t="str">
            <v>SEAT/BACK KURSI CANTILEVER WARNA MERAH</v>
          </cell>
          <cell r="E13502">
            <v>44797</v>
          </cell>
          <cell r="F13502" t="str">
            <v>ROF</v>
          </cell>
          <cell r="G13502" t="str">
            <v>CI_OTH</v>
          </cell>
          <cell r="H13502" t="str">
            <v>PC</v>
          </cell>
          <cell r="I13502" t="str">
            <v>CPR</v>
          </cell>
          <cell r="J13502" t="str">
            <v/>
          </cell>
          <cell r="K13502" t="str">
            <v>PD</v>
          </cell>
          <cell r="L13502" t="str">
            <v>3015</v>
          </cell>
          <cell r="M13502" t="str">
            <v>V</v>
          </cell>
          <cell r="N13502">
            <v>902500</v>
          </cell>
        </row>
        <row r="13503">
          <cell r="A13503" t="str">
            <v>RM-ZAO-000-00-0175</v>
          </cell>
          <cell r="B13503" t="str">
            <v>CINT</v>
          </cell>
          <cell r="C13503" t="str">
            <v/>
          </cell>
          <cell r="D13503" t="str">
            <v>SEAT/BACK KURSI CANTILEVER WARNA ORANGE</v>
          </cell>
          <cell r="E13503">
            <v>44797</v>
          </cell>
          <cell r="F13503" t="str">
            <v>ROF</v>
          </cell>
          <cell r="G13503" t="str">
            <v>CI_OTH</v>
          </cell>
          <cell r="H13503" t="str">
            <v>PC</v>
          </cell>
          <cell r="I13503" t="str">
            <v>CPR</v>
          </cell>
          <cell r="J13503" t="str">
            <v/>
          </cell>
          <cell r="K13503" t="str">
            <v>PD</v>
          </cell>
          <cell r="L13503" t="str">
            <v>3015</v>
          </cell>
          <cell r="M13503" t="str">
            <v>V</v>
          </cell>
          <cell r="N13503">
            <v>902500</v>
          </cell>
        </row>
        <row r="13504">
          <cell r="A13504" t="str">
            <v>RM-ZAO-000-00-0176</v>
          </cell>
          <cell r="B13504" t="str">
            <v>CINT</v>
          </cell>
          <cell r="C13504" t="str">
            <v/>
          </cell>
          <cell r="D13504" t="str">
            <v>SINGLE CABLE TRAY 450 W BLACK</v>
          </cell>
          <cell r="E13504">
            <v>44797</v>
          </cell>
          <cell r="F13504" t="str">
            <v>ROF</v>
          </cell>
          <cell r="G13504" t="str">
            <v>CI_OTH</v>
          </cell>
          <cell r="H13504" t="str">
            <v>PC</v>
          </cell>
          <cell r="I13504" t="str">
            <v>CPR</v>
          </cell>
          <cell r="J13504" t="str">
            <v/>
          </cell>
          <cell r="K13504" t="str">
            <v>PD</v>
          </cell>
          <cell r="L13504" t="str">
            <v>3015</v>
          </cell>
          <cell r="M13504" t="str">
            <v>V</v>
          </cell>
          <cell r="N13504">
            <v>106552</v>
          </cell>
        </row>
        <row r="13505">
          <cell r="A13505" t="str">
            <v>RM-ZAO-000-00-0177</v>
          </cell>
          <cell r="B13505" t="str">
            <v>CINT</v>
          </cell>
          <cell r="C13505" t="str">
            <v/>
          </cell>
          <cell r="D13505" t="str">
            <v>SION  BACK SEAT ARM (SET BLACK)</v>
          </cell>
          <cell r="E13505">
            <v>44966</v>
          </cell>
          <cell r="F13505" t="str">
            <v>ROF</v>
          </cell>
          <cell r="G13505" t="str">
            <v>CI_OTH</v>
          </cell>
          <cell r="H13505" t="str">
            <v>SET</v>
          </cell>
          <cell r="I13505" t="str">
            <v>CPR</v>
          </cell>
          <cell r="J13505" t="str">
            <v/>
          </cell>
          <cell r="K13505" t="str">
            <v>PD</v>
          </cell>
          <cell r="L13505" t="str">
            <v>3015</v>
          </cell>
          <cell r="M13505" t="str">
            <v>V</v>
          </cell>
          <cell r="N13505">
            <v>202851</v>
          </cell>
        </row>
        <row r="13506">
          <cell r="A13506" t="str">
            <v>RM-ZAO-000-00-0178</v>
          </cell>
          <cell r="B13506" t="str">
            <v>CINT</v>
          </cell>
          <cell r="C13506" t="str">
            <v/>
          </cell>
          <cell r="D13506" t="str">
            <v>SION  BACK SEAT ARM (SET BLUE)</v>
          </cell>
          <cell r="E13506">
            <v>44797</v>
          </cell>
          <cell r="F13506" t="str">
            <v>ROF</v>
          </cell>
          <cell r="G13506" t="str">
            <v>CI_OTH</v>
          </cell>
          <cell r="H13506" t="str">
            <v>SET</v>
          </cell>
          <cell r="I13506" t="str">
            <v>CPR</v>
          </cell>
          <cell r="J13506" t="str">
            <v/>
          </cell>
          <cell r="K13506" t="str">
            <v>PD</v>
          </cell>
          <cell r="L13506" t="str">
            <v>3015</v>
          </cell>
          <cell r="M13506" t="str">
            <v>V</v>
          </cell>
          <cell r="N13506">
            <v>332465</v>
          </cell>
        </row>
        <row r="13507">
          <cell r="A13507" t="str">
            <v>RM-ZAO-000-00-0179</v>
          </cell>
          <cell r="B13507" t="str">
            <v>CINT</v>
          </cell>
          <cell r="C13507" t="str">
            <v/>
          </cell>
          <cell r="D13507" t="str">
            <v>SION  BACK SEAT ARM (SET RED)</v>
          </cell>
          <cell r="E13507">
            <v>44868</v>
          </cell>
          <cell r="F13507" t="str">
            <v>ROF</v>
          </cell>
          <cell r="G13507" t="str">
            <v>CI_OTH</v>
          </cell>
          <cell r="H13507" t="str">
            <v>SET</v>
          </cell>
          <cell r="I13507" t="str">
            <v>CPR</v>
          </cell>
          <cell r="J13507" t="str">
            <v/>
          </cell>
          <cell r="K13507" t="str">
            <v>PD</v>
          </cell>
          <cell r="L13507" t="str">
            <v>3015</v>
          </cell>
          <cell r="M13507" t="str">
            <v>V</v>
          </cell>
          <cell r="N13507">
            <v>212450</v>
          </cell>
        </row>
        <row r="13508">
          <cell r="A13508" t="str">
            <v>RM-ZAO-000-00-0180</v>
          </cell>
          <cell r="B13508" t="str">
            <v>CINT</v>
          </cell>
          <cell r="C13508" t="str">
            <v/>
          </cell>
          <cell r="D13508" t="str">
            <v>SION GASTLIFT CASTOR STARBASE (SET)</v>
          </cell>
          <cell r="E13508">
            <v>44868</v>
          </cell>
          <cell r="F13508" t="str">
            <v>ROF</v>
          </cell>
          <cell r="G13508" t="str">
            <v>CI_OTH</v>
          </cell>
          <cell r="H13508" t="str">
            <v>SET</v>
          </cell>
          <cell r="I13508" t="str">
            <v>CPR</v>
          </cell>
          <cell r="J13508" t="str">
            <v/>
          </cell>
          <cell r="K13508" t="str">
            <v>PD</v>
          </cell>
          <cell r="L13508" t="str">
            <v>3015</v>
          </cell>
          <cell r="M13508" t="str">
            <v>V</v>
          </cell>
          <cell r="N13508">
            <v>202851</v>
          </cell>
        </row>
        <row r="13509">
          <cell r="A13509" t="str">
            <v>RM-ZAO-000-00-0181</v>
          </cell>
          <cell r="B13509" t="str">
            <v>CINT</v>
          </cell>
          <cell r="C13509" t="str">
            <v/>
          </cell>
          <cell r="D13509" t="str">
            <v>SLIMO H   BACK SEAT ARM (SET BLACK)</v>
          </cell>
          <cell r="E13509">
            <v>44797</v>
          </cell>
          <cell r="F13509" t="str">
            <v>ROF</v>
          </cell>
          <cell r="G13509" t="str">
            <v>CI_OTH</v>
          </cell>
          <cell r="H13509" t="str">
            <v>SET</v>
          </cell>
          <cell r="I13509" t="str">
            <v>CPR</v>
          </cell>
          <cell r="J13509" t="str">
            <v/>
          </cell>
          <cell r="K13509" t="str">
            <v>PD</v>
          </cell>
          <cell r="L13509" t="str">
            <v>3015</v>
          </cell>
          <cell r="M13509" t="str">
            <v>V</v>
          </cell>
          <cell r="N13509">
            <v>832608</v>
          </cell>
        </row>
        <row r="13510">
          <cell r="A13510" t="str">
            <v>RM-ZAO-000-00-0182</v>
          </cell>
          <cell r="B13510" t="str">
            <v>CINT</v>
          </cell>
          <cell r="C13510" t="str">
            <v/>
          </cell>
          <cell r="D13510" t="str">
            <v>SLIMO H GASTLIFT CASTOR STARBASE (SET)</v>
          </cell>
          <cell r="E13510">
            <v>44797</v>
          </cell>
          <cell r="F13510" t="str">
            <v>ROF</v>
          </cell>
          <cell r="G13510" t="str">
            <v>CI_OTH</v>
          </cell>
          <cell r="H13510" t="str">
            <v>SET</v>
          </cell>
          <cell r="I13510" t="str">
            <v>CPR</v>
          </cell>
          <cell r="J13510" t="str">
            <v/>
          </cell>
          <cell r="K13510" t="str">
            <v>PD</v>
          </cell>
          <cell r="L13510" t="str">
            <v>3015</v>
          </cell>
          <cell r="M13510" t="str">
            <v>V</v>
          </cell>
          <cell r="N13510">
            <v>24574</v>
          </cell>
        </row>
        <row r="13511">
          <cell r="A13511" t="str">
            <v>RM-ZAO-000-00-0183</v>
          </cell>
          <cell r="B13511" t="str">
            <v>CINT</v>
          </cell>
          <cell r="C13511" t="str">
            <v/>
          </cell>
          <cell r="D13511" t="str">
            <v>SLIMO L  BACK SEAT ARM (SET BLACK)</v>
          </cell>
          <cell r="E13511">
            <v>44797</v>
          </cell>
          <cell r="F13511" t="str">
            <v>ROF</v>
          </cell>
          <cell r="G13511" t="str">
            <v>CI_OTH</v>
          </cell>
          <cell r="H13511" t="str">
            <v>SET</v>
          </cell>
          <cell r="I13511" t="str">
            <v>CPR</v>
          </cell>
          <cell r="J13511" t="str">
            <v/>
          </cell>
          <cell r="K13511" t="str">
            <v>PD</v>
          </cell>
          <cell r="L13511" t="str">
            <v>3015</v>
          </cell>
          <cell r="M13511" t="str">
            <v>V</v>
          </cell>
          <cell r="N13511">
            <v>821044</v>
          </cell>
        </row>
        <row r="13512">
          <cell r="A13512" t="str">
            <v>RM-ZAO-000-00-0184</v>
          </cell>
          <cell r="B13512" t="str">
            <v>CINT</v>
          </cell>
          <cell r="C13512" t="str">
            <v/>
          </cell>
          <cell r="D13512" t="str">
            <v>SLIMO L GASTLIFT CASTOR STARBASE (SET)</v>
          </cell>
          <cell r="E13512">
            <v>44797</v>
          </cell>
          <cell r="F13512" t="str">
            <v>ROF</v>
          </cell>
          <cell r="G13512" t="str">
            <v>CI_OTH</v>
          </cell>
          <cell r="H13512" t="str">
            <v>SET</v>
          </cell>
          <cell r="I13512" t="str">
            <v>CPR</v>
          </cell>
          <cell r="J13512" t="str">
            <v/>
          </cell>
          <cell r="K13512" t="str">
            <v>PD</v>
          </cell>
          <cell r="L13512" t="str">
            <v>3015</v>
          </cell>
          <cell r="M13512" t="str">
            <v>V</v>
          </cell>
          <cell r="N13512">
            <v>24574</v>
          </cell>
        </row>
        <row r="13513">
          <cell r="A13513" t="str">
            <v>RM-ZAO-000-00-0185</v>
          </cell>
          <cell r="B13513" t="str">
            <v>CINT</v>
          </cell>
          <cell r="C13513" t="str">
            <v/>
          </cell>
          <cell r="D13513" t="str">
            <v>SMART B BACK SEAT ARM (SET BLACK)</v>
          </cell>
          <cell r="E13513">
            <v>44966</v>
          </cell>
          <cell r="F13513" t="str">
            <v>ROF</v>
          </cell>
          <cell r="G13513" t="str">
            <v>CI_OTH</v>
          </cell>
          <cell r="H13513" t="str">
            <v>SET</v>
          </cell>
          <cell r="I13513" t="str">
            <v>CPR</v>
          </cell>
          <cell r="J13513" t="str">
            <v/>
          </cell>
          <cell r="K13513" t="str">
            <v>PD</v>
          </cell>
          <cell r="L13513" t="str">
            <v>3015</v>
          </cell>
          <cell r="M13513" t="str">
            <v>V</v>
          </cell>
          <cell r="N13513">
            <v>403834</v>
          </cell>
        </row>
        <row r="13514">
          <cell r="A13514" t="str">
            <v>RM-ZAO-000-00-0186</v>
          </cell>
          <cell r="B13514" t="str">
            <v>CINT</v>
          </cell>
          <cell r="C13514" t="str">
            <v/>
          </cell>
          <cell r="D13514" t="str">
            <v>SMART B BACK SEAT ARM (SET BLUE)</v>
          </cell>
          <cell r="E13514">
            <v>44802</v>
          </cell>
          <cell r="F13514" t="str">
            <v>ROF</v>
          </cell>
          <cell r="G13514" t="str">
            <v>CI_OTH</v>
          </cell>
          <cell r="H13514" t="str">
            <v>SET</v>
          </cell>
          <cell r="I13514" t="str">
            <v>CPR</v>
          </cell>
          <cell r="J13514" t="str">
            <v/>
          </cell>
          <cell r="K13514" t="str">
            <v>PD</v>
          </cell>
          <cell r="L13514" t="str">
            <v>3015</v>
          </cell>
          <cell r="M13514" t="str">
            <v>V</v>
          </cell>
          <cell r="N13514">
            <v>411439</v>
          </cell>
        </row>
        <row r="13515">
          <cell r="A13515" t="str">
            <v>RM-ZAO-000-00-0187</v>
          </cell>
          <cell r="B13515" t="str">
            <v>CINT</v>
          </cell>
          <cell r="C13515" t="str">
            <v/>
          </cell>
          <cell r="D13515" t="str">
            <v>SMART B BACK SEAT ARM (SET GREEN)</v>
          </cell>
          <cell r="E13515">
            <v>44868</v>
          </cell>
          <cell r="F13515" t="str">
            <v>ROF</v>
          </cell>
          <cell r="G13515" t="str">
            <v>CI_OTH</v>
          </cell>
          <cell r="H13515" t="str">
            <v>SET</v>
          </cell>
          <cell r="I13515" t="str">
            <v>CPR</v>
          </cell>
          <cell r="J13515" t="str">
            <v/>
          </cell>
          <cell r="K13515" t="str">
            <v>PD</v>
          </cell>
          <cell r="L13515" t="str">
            <v>3015</v>
          </cell>
          <cell r="M13515" t="str">
            <v>V</v>
          </cell>
          <cell r="N13515">
            <v>569120</v>
          </cell>
        </row>
        <row r="13516">
          <cell r="A13516" t="str">
            <v>RM-ZAO-000-00-0188</v>
          </cell>
          <cell r="B13516" t="str">
            <v>CINT</v>
          </cell>
          <cell r="C13516" t="str">
            <v/>
          </cell>
          <cell r="D13516" t="str">
            <v>SMART B BACK SEAT ARM (SET ORANGE)</v>
          </cell>
          <cell r="E13516">
            <v>44797</v>
          </cell>
          <cell r="F13516" t="str">
            <v>ROF</v>
          </cell>
          <cell r="G13516" t="str">
            <v>CI_OTH</v>
          </cell>
          <cell r="H13516" t="str">
            <v>SET</v>
          </cell>
          <cell r="I13516" t="str">
            <v>CPR</v>
          </cell>
          <cell r="J13516" t="str">
            <v/>
          </cell>
          <cell r="K13516" t="str">
            <v>PD</v>
          </cell>
          <cell r="L13516" t="str">
            <v>3015</v>
          </cell>
          <cell r="M13516" t="str">
            <v>V</v>
          </cell>
          <cell r="N13516">
            <v>360034</v>
          </cell>
        </row>
        <row r="13517">
          <cell r="A13517" t="str">
            <v>RM-ZAO-000-00-0189</v>
          </cell>
          <cell r="B13517" t="str">
            <v>CINT</v>
          </cell>
          <cell r="C13517" t="str">
            <v/>
          </cell>
          <cell r="D13517" t="str">
            <v>SMART B BACK SEAT ARM (SET RED)</v>
          </cell>
          <cell r="E13517">
            <v>45175</v>
          </cell>
          <cell r="F13517" t="str">
            <v>ROF</v>
          </cell>
          <cell r="G13517" t="str">
            <v>CI_OTH</v>
          </cell>
          <cell r="H13517" t="str">
            <v>SET</v>
          </cell>
          <cell r="I13517" t="str">
            <v>CPR</v>
          </cell>
          <cell r="J13517" t="str">
            <v/>
          </cell>
          <cell r="K13517" t="str">
            <v>PD</v>
          </cell>
          <cell r="L13517" t="str">
            <v>3015</v>
          </cell>
          <cell r="M13517" t="str">
            <v>V</v>
          </cell>
          <cell r="N13517">
            <v>378914</v>
          </cell>
        </row>
        <row r="13518">
          <cell r="A13518" t="str">
            <v>RM-ZAO-000-00-0190</v>
          </cell>
          <cell r="B13518" t="str">
            <v>CINT</v>
          </cell>
          <cell r="C13518" t="str">
            <v/>
          </cell>
          <cell r="D13518" t="str">
            <v>SMART B GASTLIFT CASTOR STARBASE (SET)</v>
          </cell>
          <cell r="E13518">
            <v>45175</v>
          </cell>
          <cell r="F13518" t="str">
            <v>ROF</v>
          </cell>
          <cell r="G13518" t="str">
            <v>CI_OTH</v>
          </cell>
          <cell r="H13518" t="str">
            <v>SET</v>
          </cell>
          <cell r="I13518" t="str">
            <v>CPR</v>
          </cell>
          <cell r="J13518" t="str">
            <v/>
          </cell>
          <cell r="K13518" t="str">
            <v>PD</v>
          </cell>
          <cell r="L13518" t="str">
            <v>3015</v>
          </cell>
          <cell r="M13518" t="str">
            <v>V</v>
          </cell>
          <cell r="N13518">
            <v>411439</v>
          </cell>
        </row>
        <row r="13519">
          <cell r="A13519" t="str">
            <v>RM-ZAO-000-00-0191</v>
          </cell>
          <cell r="B13519" t="str">
            <v>CINT</v>
          </cell>
          <cell r="C13519" t="str">
            <v/>
          </cell>
          <cell r="D13519" t="str">
            <v>TEATRO S-11 SEAT &amp; BACK</v>
          </cell>
          <cell r="E13519">
            <v>44797</v>
          </cell>
          <cell r="F13519" t="str">
            <v>ROF</v>
          </cell>
          <cell r="G13519" t="str">
            <v>CI_OTH</v>
          </cell>
          <cell r="H13519" t="str">
            <v>PC</v>
          </cell>
          <cell r="I13519" t="str">
            <v>CPR</v>
          </cell>
          <cell r="J13519" t="str">
            <v/>
          </cell>
          <cell r="K13519" t="str">
            <v>PD</v>
          </cell>
          <cell r="L13519" t="str">
            <v>3015</v>
          </cell>
          <cell r="M13519" t="str">
            <v>V</v>
          </cell>
          <cell r="N13519">
            <v>630000</v>
          </cell>
        </row>
        <row r="13520">
          <cell r="A13520" t="str">
            <v>RM-ZAO-000-00-0192</v>
          </cell>
          <cell r="B13520" t="str">
            <v>CINT</v>
          </cell>
          <cell r="C13520" t="str">
            <v/>
          </cell>
          <cell r="D13520" t="str">
            <v>TRAVLER BACK SEAT ARM (BLACK)</v>
          </cell>
          <cell r="E13520">
            <v>44814</v>
          </cell>
          <cell r="F13520" t="str">
            <v>ROF</v>
          </cell>
          <cell r="G13520" t="str">
            <v>CI_OTH</v>
          </cell>
          <cell r="H13520" t="str">
            <v>SET</v>
          </cell>
          <cell r="I13520" t="str">
            <v>CPR</v>
          </cell>
          <cell r="J13520" t="str">
            <v/>
          </cell>
          <cell r="K13520" t="str">
            <v>PD</v>
          </cell>
          <cell r="L13520" t="str">
            <v>3015</v>
          </cell>
          <cell r="M13520" t="str">
            <v>V</v>
          </cell>
          <cell r="N13520">
            <v>350221</v>
          </cell>
        </row>
        <row r="13521">
          <cell r="A13521" t="str">
            <v>RM-ZAO-000-00-0193</v>
          </cell>
          <cell r="B13521" t="str">
            <v>CINT</v>
          </cell>
          <cell r="C13521" t="str">
            <v/>
          </cell>
          <cell r="D13521" t="str">
            <v>TRAVLER BACK SEAT ARM (RED)</v>
          </cell>
          <cell r="E13521">
            <v>44797</v>
          </cell>
          <cell r="F13521" t="str">
            <v>ROF</v>
          </cell>
          <cell r="G13521" t="str">
            <v>CI_OTH</v>
          </cell>
          <cell r="H13521" t="str">
            <v>SET</v>
          </cell>
          <cell r="I13521" t="str">
            <v>CPR</v>
          </cell>
          <cell r="J13521" t="str">
            <v/>
          </cell>
          <cell r="K13521" t="str">
            <v>PD</v>
          </cell>
          <cell r="L13521" t="str">
            <v>3015</v>
          </cell>
          <cell r="M13521" t="str">
            <v>V</v>
          </cell>
          <cell r="N13521">
            <v>352500</v>
          </cell>
        </row>
        <row r="13522">
          <cell r="A13522" t="str">
            <v>RM-ZAO-000-00-0194</v>
          </cell>
          <cell r="B13522" t="str">
            <v>CINT</v>
          </cell>
          <cell r="C13522" t="str">
            <v/>
          </cell>
          <cell r="D13522" t="str">
            <v>TRAVLER GASTLIFT CASTOR STARBASE (SET)</v>
          </cell>
          <cell r="E13522">
            <v>44814</v>
          </cell>
          <cell r="F13522" t="str">
            <v>ROF</v>
          </cell>
          <cell r="G13522" t="str">
            <v>CI_OTH</v>
          </cell>
          <cell r="H13522" t="str">
            <v>SET</v>
          </cell>
          <cell r="I13522" t="str">
            <v>CPR</v>
          </cell>
          <cell r="J13522" t="str">
            <v/>
          </cell>
          <cell r="K13522" t="str">
            <v>PD</v>
          </cell>
          <cell r="L13522" t="str">
            <v>3015</v>
          </cell>
          <cell r="M13522" t="str">
            <v>V</v>
          </cell>
          <cell r="N13522">
            <v>350221</v>
          </cell>
        </row>
        <row r="13523">
          <cell r="A13523" t="str">
            <v>RM-ZAO-000-00-0195</v>
          </cell>
          <cell r="B13523" t="str">
            <v>CINT</v>
          </cell>
          <cell r="C13523" t="str">
            <v/>
          </cell>
          <cell r="D13523" t="str">
            <v>VISIO  BACK SEAT ARM (SET BLACK)</v>
          </cell>
          <cell r="E13523">
            <v>45267</v>
          </cell>
          <cell r="F13523" t="str">
            <v>ROF</v>
          </cell>
          <cell r="G13523" t="str">
            <v>CI_OTH</v>
          </cell>
          <cell r="H13523" t="str">
            <v>SET</v>
          </cell>
          <cell r="I13523" t="str">
            <v>CPR</v>
          </cell>
          <cell r="J13523" t="str">
            <v/>
          </cell>
          <cell r="K13523" t="str">
            <v>PD</v>
          </cell>
          <cell r="L13523" t="str">
            <v>3015</v>
          </cell>
          <cell r="M13523" t="str">
            <v>V</v>
          </cell>
          <cell r="N13523">
            <v>415368</v>
          </cell>
        </row>
        <row r="13524">
          <cell r="A13524" t="str">
            <v>RM-ZAO-000-00-0196</v>
          </cell>
          <cell r="B13524" t="str">
            <v>CINT</v>
          </cell>
          <cell r="C13524" t="str">
            <v/>
          </cell>
          <cell r="D13524" t="str">
            <v>VISIO GASTLIFT CASTOR STARBASE (SET)</v>
          </cell>
          <cell r="E13524">
            <v>45267</v>
          </cell>
          <cell r="F13524" t="str">
            <v>ROF</v>
          </cell>
          <cell r="G13524" t="str">
            <v>CI_OTH</v>
          </cell>
          <cell r="H13524" t="str">
            <v>SET</v>
          </cell>
          <cell r="I13524" t="str">
            <v>CPR</v>
          </cell>
          <cell r="J13524" t="str">
            <v/>
          </cell>
          <cell r="K13524" t="str">
            <v>PD</v>
          </cell>
          <cell r="L13524" t="str">
            <v>3015</v>
          </cell>
          <cell r="M13524" t="str">
            <v>V</v>
          </cell>
          <cell r="N13524">
            <v>415368</v>
          </cell>
        </row>
        <row r="13525">
          <cell r="A13525" t="str">
            <v>RM-ZAO-000-00-0197</v>
          </cell>
          <cell r="B13525" t="str">
            <v>CINT</v>
          </cell>
          <cell r="C13525" t="str">
            <v/>
          </cell>
          <cell r="D13525" t="str">
            <v>WINNER  BACK SEAT ARM (BLUE)</v>
          </cell>
          <cell r="E13525">
            <v>44797</v>
          </cell>
          <cell r="F13525" t="str">
            <v>ROF</v>
          </cell>
          <cell r="G13525" t="str">
            <v>CI_OTH</v>
          </cell>
          <cell r="H13525" t="str">
            <v>SET</v>
          </cell>
          <cell r="I13525" t="str">
            <v>CPR</v>
          </cell>
          <cell r="J13525" t="str">
            <v/>
          </cell>
          <cell r="K13525" t="str">
            <v>PD</v>
          </cell>
          <cell r="L13525" t="str">
            <v>3015</v>
          </cell>
          <cell r="M13525" t="str">
            <v>V</v>
          </cell>
          <cell r="N13525">
            <v>187460</v>
          </cell>
        </row>
        <row r="13526">
          <cell r="A13526" t="str">
            <v>RM-ZAO-000-00-0198</v>
          </cell>
          <cell r="B13526" t="str">
            <v>CINT</v>
          </cell>
          <cell r="C13526" t="str">
            <v/>
          </cell>
          <cell r="D13526" t="str">
            <v>WINNER BLACK</v>
          </cell>
          <cell r="E13526">
            <v>44797</v>
          </cell>
          <cell r="F13526" t="str">
            <v>ROF</v>
          </cell>
          <cell r="G13526" t="str">
            <v>CI_OTH</v>
          </cell>
          <cell r="H13526" t="str">
            <v>PC</v>
          </cell>
          <cell r="I13526" t="str">
            <v>CPR</v>
          </cell>
          <cell r="J13526" t="str">
            <v/>
          </cell>
          <cell r="K13526" t="str">
            <v>PD</v>
          </cell>
          <cell r="L13526" t="str">
            <v>3015</v>
          </cell>
          <cell r="M13526" t="str">
            <v>V</v>
          </cell>
          <cell r="N13526">
            <v>345000</v>
          </cell>
        </row>
        <row r="13527">
          <cell r="A13527" t="str">
            <v>RM-ZAO-000-00-0199</v>
          </cell>
          <cell r="B13527" t="str">
            <v>CINT</v>
          </cell>
          <cell r="C13527" t="str">
            <v/>
          </cell>
          <cell r="D13527" t="str">
            <v>WINNER BLACK BACK SEAT ARM (SET)</v>
          </cell>
          <cell r="E13527">
            <v>44802</v>
          </cell>
          <cell r="F13527" t="str">
            <v>ROF</v>
          </cell>
          <cell r="G13527" t="str">
            <v>CI_OTH</v>
          </cell>
          <cell r="H13527" t="str">
            <v>SET</v>
          </cell>
          <cell r="I13527" t="str">
            <v>CPR</v>
          </cell>
          <cell r="J13527" t="str">
            <v/>
          </cell>
          <cell r="K13527" t="str">
            <v>PD</v>
          </cell>
          <cell r="L13527" t="str">
            <v>3015</v>
          </cell>
          <cell r="M13527" t="str">
            <v>V</v>
          </cell>
          <cell r="N13527">
            <v>214282</v>
          </cell>
        </row>
        <row r="13528">
          <cell r="A13528" t="str">
            <v>RM-ZAO-000-00-0200</v>
          </cell>
          <cell r="B13528" t="str">
            <v>CINT</v>
          </cell>
          <cell r="C13528" t="str">
            <v/>
          </cell>
          <cell r="D13528" t="str">
            <v>WINNER BLACK GASTLIFT CASTOR STARBASE (S</v>
          </cell>
          <cell r="E13528">
            <v>44817</v>
          </cell>
          <cell r="F13528" t="str">
            <v>ROF</v>
          </cell>
          <cell r="G13528" t="str">
            <v>CI_OTH</v>
          </cell>
          <cell r="H13528" t="str">
            <v>SET</v>
          </cell>
          <cell r="I13528" t="str">
            <v>CPR</v>
          </cell>
          <cell r="J13528" t="str">
            <v/>
          </cell>
          <cell r="K13528" t="str">
            <v>PD</v>
          </cell>
          <cell r="L13528" t="str">
            <v>3015</v>
          </cell>
          <cell r="M13528" t="str">
            <v>V</v>
          </cell>
          <cell r="N13528">
            <v>214282</v>
          </cell>
        </row>
        <row r="13529">
          <cell r="A13529" t="str">
            <v>RM-ZAO-000-00-0201</v>
          </cell>
          <cell r="B13529" t="str">
            <v>CINT</v>
          </cell>
          <cell r="C13529" t="str">
            <v/>
          </cell>
          <cell r="D13529" t="str">
            <v>WINNER BLUE</v>
          </cell>
          <cell r="E13529">
            <v>44797</v>
          </cell>
          <cell r="F13529" t="str">
            <v>ROF</v>
          </cell>
          <cell r="G13529" t="str">
            <v>CI_OTH</v>
          </cell>
          <cell r="H13529" t="str">
            <v>PC</v>
          </cell>
          <cell r="I13529" t="str">
            <v>CPR</v>
          </cell>
          <cell r="J13529" t="str">
            <v/>
          </cell>
          <cell r="K13529" t="str">
            <v>PD</v>
          </cell>
          <cell r="L13529" t="str">
            <v>3015</v>
          </cell>
          <cell r="M13529" t="str">
            <v>V</v>
          </cell>
          <cell r="N13529">
            <v>307096</v>
          </cell>
        </row>
        <row r="13530">
          <cell r="A13530" t="str">
            <v>RM-ZAO-000-00-0202</v>
          </cell>
          <cell r="B13530" t="str">
            <v>CINT</v>
          </cell>
          <cell r="C13530" t="str">
            <v/>
          </cell>
          <cell r="D13530" t="str">
            <v>WINNER GREY/BLACK</v>
          </cell>
          <cell r="E13530">
            <v>44797</v>
          </cell>
          <cell r="F13530" t="str">
            <v>ROF</v>
          </cell>
          <cell r="G13530" t="str">
            <v>CI_OTH</v>
          </cell>
          <cell r="H13530" t="str">
            <v>PC</v>
          </cell>
          <cell r="I13530" t="str">
            <v>CPR</v>
          </cell>
          <cell r="J13530" t="str">
            <v/>
          </cell>
          <cell r="K13530" t="str">
            <v>PD</v>
          </cell>
          <cell r="L13530" t="str">
            <v>3015</v>
          </cell>
          <cell r="M13530" t="str">
            <v>V</v>
          </cell>
          <cell r="N13530">
            <v>345000</v>
          </cell>
        </row>
        <row r="13531">
          <cell r="A13531" t="str">
            <v>RM-ZAO-000-00-0203</v>
          </cell>
          <cell r="B13531" t="str">
            <v>CINT</v>
          </cell>
          <cell r="C13531" t="str">
            <v/>
          </cell>
          <cell r="D13531" t="str">
            <v>WINNER H BACK SEAT ARM (SET BLACK)</v>
          </cell>
          <cell r="E13531">
            <v>44797</v>
          </cell>
          <cell r="F13531" t="str">
            <v>ROF</v>
          </cell>
          <cell r="G13531" t="str">
            <v>CI_OTH</v>
          </cell>
          <cell r="H13531" t="str">
            <v>SET</v>
          </cell>
          <cell r="I13531" t="str">
            <v>CPR</v>
          </cell>
          <cell r="J13531" t="str">
            <v/>
          </cell>
          <cell r="K13531" t="str">
            <v>PD</v>
          </cell>
          <cell r="L13531" t="str">
            <v>3015</v>
          </cell>
          <cell r="M13531" t="str">
            <v>V</v>
          </cell>
          <cell r="N13531">
            <v>309452</v>
          </cell>
        </row>
        <row r="13532">
          <cell r="A13532" t="str">
            <v>RM-ZAO-000-00-0204</v>
          </cell>
          <cell r="B13532" t="str">
            <v>CINT</v>
          </cell>
          <cell r="C13532" t="str">
            <v/>
          </cell>
          <cell r="D13532" t="str">
            <v>WINNER H GASTLIFT CASTOR STARBASE (SET)</v>
          </cell>
          <cell r="E13532">
            <v>44797</v>
          </cell>
          <cell r="F13532" t="str">
            <v>ROF</v>
          </cell>
          <cell r="G13532" t="str">
            <v>CI_OTH</v>
          </cell>
          <cell r="H13532" t="str">
            <v>SET</v>
          </cell>
          <cell r="I13532" t="str">
            <v>CPR</v>
          </cell>
          <cell r="J13532" t="str">
            <v/>
          </cell>
          <cell r="K13532" t="str">
            <v>PD</v>
          </cell>
          <cell r="L13532" t="str">
            <v>3015</v>
          </cell>
          <cell r="M13532" t="str">
            <v>V</v>
          </cell>
          <cell r="N13532">
            <v>28896</v>
          </cell>
        </row>
        <row r="13533">
          <cell r="A13533" t="str">
            <v>RM-ZAO-000-00-0205</v>
          </cell>
          <cell r="B13533" t="str">
            <v>CINT</v>
          </cell>
          <cell r="C13533" t="str">
            <v/>
          </cell>
          <cell r="D13533" t="str">
            <v>WINNER RED</v>
          </cell>
          <cell r="E13533">
            <v>44797</v>
          </cell>
          <cell r="F13533" t="str">
            <v>ROF</v>
          </cell>
          <cell r="G13533" t="str">
            <v>CI_OTH</v>
          </cell>
          <cell r="H13533" t="str">
            <v>PC</v>
          </cell>
          <cell r="I13533" t="str">
            <v>CPR</v>
          </cell>
          <cell r="J13533" t="str">
            <v/>
          </cell>
          <cell r="K13533" t="str">
            <v>PD</v>
          </cell>
          <cell r="L13533" t="str">
            <v>3015</v>
          </cell>
          <cell r="M13533" t="str">
            <v>V</v>
          </cell>
          <cell r="N13533">
            <v>350393</v>
          </cell>
        </row>
        <row r="13534">
          <cell r="A13534" t="str">
            <v>RM-ZAO-000-00-0206</v>
          </cell>
          <cell r="B13534" t="str">
            <v>CINT</v>
          </cell>
          <cell r="C13534" t="str">
            <v/>
          </cell>
          <cell r="D13534" t="str">
            <v>BACK SEAT WITH ARMREST ACHIVA BLACK</v>
          </cell>
          <cell r="E13534">
            <v>45169</v>
          </cell>
          <cell r="F13534" t="str">
            <v>ROF</v>
          </cell>
          <cell r="G13534" t="str">
            <v>CI_OTH</v>
          </cell>
          <cell r="H13534" t="str">
            <v>SET</v>
          </cell>
          <cell r="I13534" t="str">
            <v>CPR</v>
          </cell>
          <cell r="J13534" t="str">
            <v/>
          </cell>
          <cell r="K13534" t="str">
            <v>PD</v>
          </cell>
          <cell r="L13534" t="str">
            <v>3015</v>
          </cell>
          <cell r="M13534" t="str">
            <v>V</v>
          </cell>
          <cell r="N13534">
            <v>277005</v>
          </cell>
        </row>
        <row r="13535">
          <cell r="A13535" t="str">
            <v>RM-ZAO-000-00-0207</v>
          </cell>
          <cell r="B13535" t="str">
            <v>CINT</v>
          </cell>
          <cell r="C13535" t="str">
            <v/>
          </cell>
          <cell r="D13535" t="str">
            <v>BACK SEAT WITH ARMREST ACHIVA GREY</v>
          </cell>
          <cell r="E13535">
            <v>44797</v>
          </cell>
          <cell r="F13535" t="str">
            <v>ROF</v>
          </cell>
          <cell r="G13535" t="str">
            <v>CI_OTH</v>
          </cell>
          <cell r="H13535" t="str">
            <v>SET</v>
          </cell>
          <cell r="I13535" t="str">
            <v>CPR</v>
          </cell>
          <cell r="J13535" t="str">
            <v/>
          </cell>
          <cell r="K13535" t="str">
            <v>PD</v>
          </cell>
          <cell r="L13535" t="str">
            <v>3015</v>
          </cell>
          <cell r="M13535" t="str">
            <v>V</v>
          </cell>
          <cell r="N13535">
            <v>267750</v>
          </cell>
        </row>
        <row r="13536">
          <cell r="A13536" t="str">
            <v>RM-ZAO-000-00-0208</v>
          </cell>
          <cell r="B13536" t="str">
            <v>CINT</v>
          </cell>
          <cell r="C13536" t="str">
            <v/>
          </cell>
          <cell r="D13536" t="str">
            <v>BACK SEAT WITH ARMREST SPECTA (BLACK)</v>
          </cell>
          <cell r="E13536">
            <v>44966</v>
          </cell>
          <cell r="F13536" t="str">
            <v>ROF</v>
          </cell>
          <cell r="G13536" t="str">
            <v>CI_OTH</v>
          </cell>
          <cell r="H13536" t="str">
            <v>SET</v>
          </cell>
          <cell r="I13536" t="str">
            <v>CPR</v>
          </cell>
          <cell r="J13536" t="str">
            <v/>
          </cell>
          <cell r="K13536" t="str">
            <v>PD</v>
          </cell>
          <cell r="L13536" t="str">
            <v>3015</v>
          </cell>
          <cell r="M13536" t="str">
            <v>V</v>
          </cell>
          <cell r="N13536">
            <v>219678</v>
          </cell>
        </row>
        <row r="13537">
          <cell r="A13537" t="str">
            <v>RM-ZAO-000-00-0209</v>
          </cell>
          <cell r="B13537" t="str">
            <v>CINT</v>
          </cell>
          <cell r="C13537" t="str">
            <v/>
          </cell>
          <cell r="D13537" t="str">
            <v>ACTIVO C BACK SEAT ARM (SEAT GREEN)</v>
          </cell>
          <cell r="E13537">
            <v>44797</v>
          </cell>
          <cell r="F13537" t="str">
            <v>ROF</v>
          </cell>
          <cell r="G13537" t="str">
            <v>CI_OTH</v>
          </cell>
          <cell r="H13537" t="str">
            <v>SET</v>
          </cell>
          <cell r="I13537" t="str">
            <v>CPR</v>
          </cell>
          <cell r="J13537" t="str">
            <v/>
          </cell>
          <cell r="K13537" t="str">
            <v>PD</v>
          </cell>
          <cell r="L13537" t="str">
            <v>3015</v>
          </cell>
          <cell r="M13537" t="str">
            <v>V</v>
          </cell>
          <cell r="N13537">
            <v>480000</v>
          </cell>
        </row>
        <row r="13538">
          <cell r="A13538" t="str">
            <v>RM-ZAO-000-00-0210</v>
          </cell>
          <cell r="B13538" t="str">
            <v>CINT</v>
          </cell>
          <cell r="C13538" t="str">
            <v/>
          </cell>
          <cell r="D13538" t="str">
            <v>ACTIVO SWC BACK. SEAT ARM (SEAT BLUE)</v>
          </cell>
          <cell r="E13538">
            <v>44797</v>
          </cell>
          <cell r="F13538" t="str">
            <v>ROF</v>
          </cell>
          <cell r="G13538" t="str">
            <v>CI_OTH</v>
          </cell>
          <cell r="H13538" t="str">
            <v>SET</v>
          </cell>
          <cell r="I13538" t="str">
            <v>CPR</v>
          </cell>
          <cell r="J13538" t="str">
            <v/>
          </cell>
          <cell r="K13538" t="str">
            <v>PD</v>
          </cell>
          <cell r="L13538" t="str">
            <v>3015</v>
          </cell>
          <cell r="M13538" t="str">
            <v>V</v>
          </cell>
          <cell r="N13538">
            <v>837984</v>
          </cell>
        </row>
        <row r="13539">
          <cell r="A13539" t="str">
            <v>RM-ZAO-000-00-0211</v>
          </cell>
          <cell r="B13539" t="str">
            <v>CINT</v>
          </cell>
          <cell r="C13539" t="str">
            <v/>
          </cell>
          <cell r="D13539" t="str">
            <v>ACTIVO SWC BACK. SEAT ARM (SEAT ORANGE)</v>
          </cell>
          <cell r="E13539">
            <v>44854</v>
          </cell>
          <cell r="F13539" t="str">
            <v>ROF</v>
          </cell>
          <cell r="G13539" t="str">
            <v>CI_OTH</v>
          </cell>
          <cell r="H13539" t="str">
            <v>SET</v>
          </cell>
          <cell r="I13539" t="str">
            <v>CPR</v>
          </cell>
          <cell r="J13539" t="str">
            <v/>
          </cell>
          <cell r="K13539" t="str">
            <v>PD</v>
          </cell>
          <cell r="L13539" t="str">
            <v>3015</v>
          </cell>
          <cell r="M13539" t="str">
            <v>V</v>
          </cell>
          <cell r="N13539">
            <v>837984</v>
          </cell>
        </row>
        <row r="13540">
          <cell r="A13540" t="str">
            <v>RM-ZAO-000-00-0212</v>
          </cell>
          <cell r="B13540" t="str">
            <v>CINT</v>
          </cell>
          <cell r="C13540" t="str">
            <v/>
          </cell>
          <cell r="D13540" t="str">
            <v>ACTIVO SWC BACK. SEAT ARM (SEAT RED)</v>
          </cell>
          <cell r="E13540">
            <v>44797</v>
          </cell>
          <cell r="F13540" t="str">
            <v>ROF</v>
          </cell>
          <cell r="G13540" t="str">
            <v>CI_OTH</v>
          </cell>
          <cell r="H13540" t="str">
            <v>SET</v>
          </cell>
          <cell r="I13540" t="str">
            <v>CPR</v>
          </cell>
          <cell r="J13540" t="str">
            <v/>
          </cell>
          <cell r="K13540" t="str">
            <v>PD</v>
          </cell>
          <cell r="L13540" t="str">
            <v>3015</v>
          </cell>
          <cell r="M13540" t="str">
            <v>V</v>
          </cell>
          <cell r="N13540">
            <v>837984</v>
          </cell>
        </row>
        <row r="13541">
          <cell r="A13541" t="str">
            <v>RM-ZAO-000-00-0213</v>
          </cell>
          <cell r="B13541" t="str">
            <v>CINT</v>
          </cell>
          <cell r="C13541" t="str">
            <v/>
          </cell>
          <cell r="D13541" t="str">
            <v>BIONA (BACK &amp; SEAT : BLACK)</v>
          </cell>
          <cell r="E13541">
            <v>44966</v>
          </cell>
          <cell r="F13541" t="str">
            <v>ROF</v>
          </cell>
          <cell r="G13541" t="str">
            <v>CI_OTH</v>
          </cell>
          <cell r="H13541" t="str">
            <v>SET</v>
          </cell>
          <cell r="I13541" t="str">
            <v>CPR</v>
          </cell>
          <cell r="J13541" t="str">
            <v/>
          </cell>
          <cell r="K13541" t="str">
            <v>PD</v>
          </cell>
          <cell r="L13541" t="str">
            <v>3015</v>
          </cell>
          <cell r="M13541" t="str">
            <v>V</v>
          </cell>
          <cell r="N13541">
            <v>150830</v>
          </cell>
        </row>
        <row r="13542">
          <cell r="A13542" t="str">
            <v>RM-ZAO-000-00-0214</v>
          </cell>
          <cell r="B13542" t="str">
            <v>CINT</v>
          </cell>
          <cell r="C13542" t="str">
            <v/>
          </cell>
          <cell r="D13542" t="str">
            <v>BIONA (STARBASE, MECHANISM)</v>
          </cell>
          <cell r="E13542">
            <v>44966</v>
          </cell>
          <cell r="F13542" t="str">
            <v>ROF</v>
          </cell>
          <cell r="G13542" t="str">
            <v>CI_OTH</v>
          </cell>
          <cell r="H13542" t="str">
            <v>SET</v>
          </cell>
          <cell r="I13542" t="str">
            <v>CPR</v>
          </cell>
          <cell r="J13542" t="str">
            <v/>
          </cell>
          <cell r="K13542" t="str">
            <v>PD</v>
          </cell>
          <cell r="L13542" t="str">
            <v>3015</v>
          </cell>
          <cell r="M13542" t="str">
            <v>V</v>
          </cell>
          <cell r="N13542">
            <v>150830</v>
          </cell>
        </row>
        <row r="13543">
          <cell r="A13543" t="str">
            <v>RM-ZAO-000-00-0215</v>
          </cell>
          <cell r="B13543" t="str">
            <v>CINT</v>
          </cell>
          <cell r="C13543" t="str">
            <v/>
          </cell>
          <cell r="D13543" t="str">
            <v>CRIVELO BACK SEAT ARM (SET BLACK)</v>
          </cell>
          <cell r="E13543">
            <v>44797</v>
          </cell>
          <cell r="F13543" t="str">
            <v>ROF</v>
          </cell>
          <cell r="G13543" t="str">
            <v>CI_OTH</v>
          </cell>
          <cell r="H13543" t="str">
            <v>SET</v>
          </cell>
          <cell r="I13543" t="str">
            <v>CPR</v>
          </cell>
          <cell r="J13543" t="str">
            <v/>
          </cell>
          <cell r="K13543" t="str">
            <v>PD</v>
          </cell>
          <cell r="L13543" t="str">
            <v>3015</v>
          </cell>
          <cell r="M13543" t="str">
            <v>V</v>
          </cell>
          <cell r="N13543">
            <v>487847</v>
          </cell>
        </row>
        <row r="13544">
          <cell r="A13544" t="str">
            <v>RM-ZAO-000-00-0216</v>
          </cell>
          <cell r="B13544" t="str">
            <v>CINT</v>
          </cell>
          <cell r="C13544" t="str">
            <v/>
          </cell>
          <cell r="D13544" t="str">
            <v>CRIVELO BACK SEAT ARM (SET GREY)</v>
          </cell>
          <cell r="E13544">
            <v>44797</v>
          </cell>
          <cell r="F13544" t="str">
            <v>ROF</v>
          </cell>
          <cell r="G13544" t="str">
            <v>CI_OTH</v>
          </cell>
          <cell r="H13544" t="str">
            <v>SET</v>
          </cell>
          <cell r="I13544" t="str">
            <v>CPR</v>
          </cell>
          <cell r="J13544" t="str">
            <v/>
          </cell>
          <cell r="K13544" t="str">
            <v>PD</v>
          </cell>
          <cell r="L13544" t="str">
            <v>3015</v>
          </cell>
          <cell r="M13544" t="str">
            <v>V</v>
          </cell>
          <cell r="N13544">
            <v>464349</v>
          </cell>
        </row>
        <row r="13545">
          <cell r="A13545" t="str">
            <v>RM-ZAO-000-00-0217</v>
          </cell>
          <cell r="B13545" t="str">
            <v>CINT</v>
          </cell>
          <cell r="C13545" t="str">
            <v/>
          </cell>
          <cell r="D13545" t="str">
            <v>CRIVELO BACK SEAT ARM (SET RED)</v>
          </cell>
          <cell r="E13545">
            <v>44797</v>
          </cell>
          <cell r="F13545" t="str">
            <v>ROF</v>
          </cell>
          <cell r="G13545" t="str">
            <v>CI_OTH</v>
          </cell>
          <cell r="H13545" t="str">
            <v>SET</v>
          </cell>
          <cell r="I13545" t="str">
            <v>CPR</v>
          </cell>
          <cell r="J13545" t="str">
            <v/>
          </cell>
          <cell r="K13545" t="str">
            <v>PD</v>
          </cell>
          <cell r="L13545" t="str">
            <v>3015</v>
          </cell>
          <cell r="M13545" t="str">
            <v>V</v>
          </cell>
          <cell r="N13545">
            <v>466922</v>
          </cell>
        </row>
        <row r="13546">
          <cell r="A13546" t="str">
            <v>RM-ZAO-000-00-0218</v>
          </cell>
          <cell r="B13546" t="str">
            <v>CINT</v>
          </cell>
          <cell r="C13546" t="str">
            <v/>
          </cell>
          <cell r="D13546" t="str">
            <v>CRIVELO GASTLIFT CASTOR STARBASE (SET)</v>
          </cell>
          <cell r="E13546">
            <v>44797</v>
          </cell>
          <cell r="F13546" t="str">
            <v>ROF</v>
          </cell>
          <cell r="G13546" t="str">
            <v>CI_OTH</v>
          </cell>
          <cell r="H13546" t="str">
            <v>SET</v>
          </cell>
          <cell r="I13546" t="str">
            <v>CPR</v>
          </cell>
          <cell r="J13546" t="str">
            <v/>
          </cell>
          <cell r="K13546" t="str">
            <v>PD</v>
          </cell>
          <cell r="L13546" t="str">
            <v>3015</v>
          </cell>
          <cell r="M13546" t="str">
            <v>V</v>
          </cell>
          <cell r="N13546">
            <v>466859</v>
          </cell>
        </row>
        <row r="13547">
          <cell r="A13547" t="str">
            <v>RM-ZAO-000-00-0219</v>
          </cell>
          <cell r="B13547" t="str">
            <v>CINT</v>
          </cell>
          <cell r="C13547" t="str">
            <v/>
          </cell>
          <cell r="D13547" t="str">
            <v>FONDA BACK SEAT ARM (SET BLACK)</v>
          </cell>
          <cell r="E13547">
            <v>44797</v>
          </cell>
          <cell r="F13547" t="str">
            <v>ROF</v>
          </cell>
          <cell r="G13547" t="str">
            <v>CI_OTH</v>
          </cell>
          <cell r="H13547" t="str">
            <v>SET</v>
          </cell>
          <cell r="I13547" t="str">
            <v>CPR</v>
          </cell>
          <cell r="J13547" t="str">
            <v/>
          </cell>
          <cell r="K13547" t="str">
            <v>PD</v>
          </cell>
          <cell r="L13547" t="str">
            <v>3015</v>
          </cell>
          <cell r="M13547" t="str">
            <v>V</v>
          </cell>
          <cell r="N13547">
            <v>585992</v>
          </cell>
        </row>
        <row r="13548">
          <cell r="A13548" t="str">
            <v>RM-ZAO-000-00-0220</v>
          </cell>
          <cell r="B13548" t="str">
            <v>CINT</v>
          </cell>
          <cell r="C13548" t="str">
            <v/>
          </cell>
          <cell r="D13548" t="str">
            <v>FONDA BACK SEAT ARM (SET BLUE)</v>
          </cell>
          <cell r="E13548">
            <v>44797</v>
          </cell>
          <cell r="F13548" t="str">
            <v>ROF</v>
          </cell>
          <cell r="G13548" t="str">
            <v>CI_OTH</v>
          </cell>
          <cell r="H13548" t="str">
            <v>SET</v>
          </cell>
          <cell r="I13548" t="str">
            <v>CPR</v>
          </cell>
          <cell r="J13548" t="str">
            <v/>
          </cell>
          <cell r="K13548" t="str">
            <v>PD</v>
          </cell>
          <cell r="L13548" t="str">
            <v>3015</v>
          </cell>
          <cell r="M13548" t="str">
            <v>V</v>
          </cell>
          <cell r="N13548">
            <v>585992</v>
          </cell>
        </row>
        <row r="13549">
          <cell r="A13549" t="str">
            <v>RM-ZAO-000-00-0221</v>
          </cell>
          <cell r="B13549" t="str">
            <v>CINT</v>
          </cell>
          <cell r="C13549" t="str">
            <v/>
          </cell>
          <cell r="D13549" t="str">
            <v>FONDA GASTLIFT CASTOR STARBASE (SET)</v>
          </cell>
          <cell r="E13549">
            <v>44797</v>
          </cell>
          <cell r="F13549" t="str">
            <v>ROF</v>
          </cell>
          <cell r="G13549" t="str">
            <v>CI_OTH</v>
          </cell>
          <cell r="H13549" t="str">
            <v>PC</v>
          </cell>
          <cell r="I13549" t="str">
            <v>CPR</v>
          </cell>
          <cell r="J13549" t="str">
            <v/>
          </cell>
          <cell r="K13549" t="str">
            <v>PD</v>
          </cell>
          <cell r="L13549" t="str">
            <v>3015</v>
          </cell>
          <cell r="M13549" t="str">
            <v>V</v>
          </cell>
          <cell r="N13549">
            <v>585992</v>
          </cell>
        </row>
        <row r="13550">
          <cell r="A13550" t="str">
            <v>RM-ZAO-000-00-0222</v>
          </cell>
          <cell r="B13550" t="str">
            <v>CINT</v>
          </cell>
          <cell r="C13550" t="str">
            <v/>
          </cell>
          <cell r="D13550" t="str">
            <v>GENIO  BACK, SEAT, ARM (SET  BLACK)</v>
          </cell>
          <cell r="E13550">
            <v>44814</v>
          </cell>
          <cell r="F13550" t="str">
            <v>ROF</v>
          </cell>
          <cell r="G13550" t="str">
            <v>CI_OTH</v>
          </cell>
          <cell r="H13550" t="str">
            <v>PC</v>
          </cell>
          <cell r="I13550" t="str">
            <v>CPR</v>
          </cell>
          <cell r="J13550" t="str">
            <v/>
          </cell>
          <cell r="K13550" t="str">
            <v>PD</v>
          </cell>
          <cell r="L13550" t="str">
            <v>3015</v>
          </cell>
          <cell r="M13550" t="str">
            <v>V</v>
          </cell>
          <cell r="N13550">
            <v>237406</v>
          </cell>
        </row>
        <row r="13551">
          <cell r="A13551" t="str">
            <v>RM-ZAO-000-00-0223</v>
          </cell>
          <cell r="B13551" t="str">
            <v>CINT</v>
          </cell>
          <cell r="C13551" t="str">
            <v/>
          </cell>
          <cell r="D13551" t="str">
            <v>GENIO GASTLIFT, CASTOR, STARBASE (SET)</v>
          </cell>
          <cell r="E13551">
            <v>44814</v>
          </cell>
          <cell r="F13551" t="str">
            <v>ROF</v>
          </cell>
          <cell r="G13551" t="str">
            <v>CI_OTH</v>
          </cell>
          <cell r="H13551" t="str">
            <v>PC</v>
          </cell>
          <cell r="I13551" t="str">
            <v>CPR</v>
          </cell>
          <cell r="J13551" t="str">
            <v/>
          </cell>
          <cell r="K13551" t="str">
            <v>PD</v>
          </cell>
          <cell r="L13551" t="str">
            <v>3015</v>
          </cell>
          <cell r="M13551" t="str">
            <v>V</v>
          </cell>
          <cell r="N13551">
            <v>237406</v>
          </cell>
        </row>
        <row r="13552">
          <cell r="A13552" t="str">
            <v>RM-ZAO-000-00-0224</v>
          </cell>
          <cell r="B13552" t="str">
            <v>CINT</v>
          </cell>
          <cell r="C13552" t="str">
            <v/>
          </cell>
          <cell r="D13552" t="str">
            <v>KENKO (BACK &amp; SEAT : BLACK)</v>
          </cell>
          <cell r="E13552">
            <v>44921</v>
          </cell>
          <cell r="F13552" t="str">
            <v>ROF</v>
          </cell>
          <cell r="G13552" t="str">
            <v>CI_OTH</v>
          </cell>
          <cell r="H13552" t="str">
            <v>PC</v>
          </cell>
          <cell r="I13552" t="str">
            <v>CPR</v>
          </cell>
          <cell r="J13552" t="str">
            <v/>
          </cell>
          <cell r="K13552" t="str">
            <v>PD</v>
          </cell>
          <cell r="L13552" t="str">
            <v>3015</v>
          </cell>
          <cell r="M13552" t="str">
            <v>V</v>
          </cell>
          <cell r="N13552">
            <v>140077</v>
          </cell>
        </row>
        <row r="13553">
          <cell r="A13553" t="str">
            <v>RM-ZAO-000-00-0225</v>
          </cell>
          <cell r="B13553" t="str">
            <v>CINT</v>
          </cell>
          <cell r="C13553" t="str">
            <v/>
          </cell>
          <cell r="D13553" t="str">
            <v>KENKO (STARBASE, MECHANISM)</v>
          </cell>
          <cell r="E13553">
            <v>44921</v>
          </cell>
          <cell r="F13553" t="str">
            <v>ROF</v>
          </cell>
          <cell r="G13553" t="str">
            <v>CI_OTH</v>
          </cell>
          <cell r="H13553" t="str">
            <v>PC</v>
          </cell>
          <cell r="I13553" t="str">
            <v>CPR</v>
          </cell>
          <cell r="J13553" t="str">
            <v/>
          </cell>
          <cell r="K13553" t="str">
            <v>PD</v>
          </cell>
          <cell r="L13553" t="str">
            <v>3015</v>
          </cell>
          <cell r="M13553" t="str">
            <v>V</v>
          </cell>
          <cell r="N13553">
            <v>141902</v>
          </cell>
        </row>
        <row r="13554">
          <cell r="A13554" t="str">
            <v>RM-ZAO-000-00-0226</v>
          </cell>
          <cell r="B13554" t="str">
            <v>CINT</v>
          </cell>
          <cell r="C13554" t="str">
            <v/>
          </cell>
          <cell r="D13554" t="str">
            <v>LEG RELAX 6080</v>
          </cell>
          <cell r="E13554">
            <v>44797</v>
          </cell>
          <cell r="F13554" t="str">
            <v>ROF</v>
          </cell>
          <cell r="G13554" t="str">
            <v>CI_OTH</v>
          </cell>
          <cell r="H13554" t="str">
            <v>PC</v>
          </cell>
          <cell r="I13554" t="str">
            <v>CPR</v>
          </cell>
          <cell r="J13554" t="str">
            <v/>
          </cell>
          <cell r="K13554" t="str">
            <v>PD</v>
          </cell>
          <cell r="L13554" t="str">
            <v>3015</v>
          </cell>
          <cell r="M13554" t="str">
            <v>V</v>
          </cell>
          <cell r="N13554">
            <v>94500</v>
          </cell>
        </row>
        <row r="13555">
          <cell r="A13555" t="str">
            <v>RM-ZAO-000-00-0227</v>
          </cell>
          <cell r="B13555" t="str">
            <v>CINT</v>
          </cell>
          <cell r="C13555" t="str">
            <v/>
          </cell>
          <cell r="D13555" t="str">
            <v>LUXIE BACK. SEAT. ARM (SET BLACK)</v>
          </cell>
          <cell r="E13555">
            <v>44966</v>
          </cell>
          <cell r="F13555" t="str">
            <v>ROF</v>
          </cell>
          <cell r="G13555" t="str">
            <v>CI_OTH</v>
          </cell>
          <cell r="H13555" t="str">
            <v>SET</v>
          </cell>
          <cell r="I13555" t="str">
            <v>CPR</v>
          </cell>
          <cell r="J13555" t="str">
            <v/>
          </cell>
          <cell r="K13555" t="str">
            <v>PD</v>
          </cell>
          <cell r="L13555" t="str">
            <v>3015</v>
          </cell>
          <cell r="M13555" t="str">
            <v>V</v>
          </cell>
          <cell r="N13555">
            <v>312537</v>
          </cell>
        </row>
        <row r="13556">
          <cell r="A13556" t="str">
            <v>RM-ZAO-000-00-0228</v>
          </cell>
          <cell r="B13556" t="str">
            <v>CINT</v>
          </cell>
          <cell r="C13556" t="str">
            <v/>
          </cell>
          <cell r="D13556" t="str">
            <v>LUXIE BACK. SEAT. ARM (SET BLUE)</v>
          </cell>
          <cell r="E13556">
            <v>44797</v>
          </cell>
          <cell r="F13556" t="str">
            <v>ROF</v>
          </cell>
          <cell r="G13556" t="str">
            <v>CI_OTH</v>
          </cell>
          <cell r="H13556" t="str">
            <v>PC</v>
          </cell>
          <cell r="I13556" t="str">
            <v>CPR</v>
          </cell>
          <cell r="J13556" t="str">
            <v/>
          </cell>
          <cell r="K13556" t="str">
            <v>PD</v>
          </cell>
          <cell r="L13556" t="str">
            <v>3015</v>
          </cell>
          <cell r="M13556" t="str">
            <v>V</v>
          </cell>
          <cell r="N13556">
            <v>312537</v>
          </cell>
        </row>
        <row r="13557">
          <cell r="A13557" t="str">
            <v>RM-ZAO-000-00-0229</v>
          </cell>
          <cell r="B13557" t="str">
            <v>CINT</v>
          </cell>
          <cell r="C13557" t="str">
            <v/>
          </cell>
          <cell r="D13557" t="str">
            <v>LUXIE BACK. SEAT. ARM (SET GREY)</v>
          </cell>
          <cell r="E13557">
            <v>44966</v>
          </cell>
          <cell r="F13557" t="str">
            <v>ROF</v>
          </cell>
          <cell r="G13557" t="str">
            <v>CI_OTH</v>
          </cell>
          <cell r="H13557" t="str">
            <v>SET</v>
          </cell>
          <cell r="I13557" t="str">
            <v>CPR</v>
          </cell>
          <cell r="J13557" t="str">
            <v/>
          </cell>
          <cell r="K13557" t="str">
            <v>PD</v>
          </cell>
          <cell r="L13557" t="str">
            <v>3015</v>
          </cell>
          <cell r="M13557" t="str">
            <v>V</v>
          </cell>
          <cell r="N13557">
            <v>312537</v>
          </cell>
        </row>
        <row r="13558">
          <cell r="A13558" t="str">
            <v>RM-ZAO-000-00-0230</v>
          </cell>
          <cell r="B13558" t="str">
            <v>CINT</v>
          </cell>
          <cell r="C13558" t="str">
            <v/>
          </cell>
          <cell r="D13558" t="str">
            <v>LUXIE BACK. SEAT. ARM (SET ORANGE)</v>
          </cell>
          <cell r="E13558">
            <v>44797</v>
          </cell>
          <cell r="F13558" t="str">
            <v>ROF</v>
          </cell>
          <cell r="G13558" t="str">
            <v>CI_OTH</v>
          </cell>
          <cell r="H13558" t="str">
            <v>SET</v>
          </cell>
          <cell r="I13558" t="str">
            <v>CPR</v>
          </cell>
          <cell r="J13558" t="str">
            <v/>
          </cell>
          <cell r="K13558" t="str">
            <v>PD</v>
          </cell>
          <cell r="L13558" t="str">
            <v>3015</v>
          </cell>
          <cell r="M13558" t="str">
            <v>V</v>
          </cell>
          <cell r="N13558">
            <v>312537</v>
          </cell>
        </row>
        <row r="13559">
          <cell r="A13559" t="str">
            <v>RM-ZAO-000-00-0231</v>
          </cell>
          <cell r="B13559" t="str">
            <v>CINT</v>
          </cell>
          <cell r="C13559" t="str">
            <v/>
          </cell>
          <cell r="D13559" t="str">
            <v>LUXIE GASTLIFT. CASTOR. STARBASE (SET)</v>
          </cell>
          <cell r="E13559">
            <v>44966</v>
          </cell>
          <cell r="F13559" t="str">
            <v>ROF</v>
          </cell>
          <cell r="G13559" t="str">
            <v>CI_OTH</v>
          </cell>
          <cell r="H13559" t="str">
            <v>PC</v>
          </cell>
          <cell r="I13559" t="str">
            <v>CPR</v>
          </cell>
          <cell r="J13559" t="str">
            <v/>
          </cell>
          <cell r="K13559" t="str">
            <v>PD</v>
          </cell>
          <cell r="L13559" t="str">
            <v>3015</v>
          </cell>
          <cell r="M13559" t="str">
            <v>V</v>
          </cell>
          <cell r="N13559">
            <v>312537</v>
          </cell>
        </row>
        <row r="13560">
          <cell r="A13560" t="str">
            <v>RM-ZAO-000-00-0232</v>
          </cell>
          <cell r="B13560" t="str">
            <v>CINT</v>
          </cell>
          <cell r="C13560" t="str">
            <v/>
          </cell>
          <cell r="D13560" t="str">
            <v>LUXUS AL (BACK &amp; SEAT : BLACK)</v>
          </cell>
          <cell r="E13560">
            <v>44966</v>
          </cell>
          <cell r="F13560" t="str">
            <v>ROF</v>
          </cell>
          <cell r="G13560" t="str">
            <v>CI_OTH</v>
          </cell>
          <cell r="H13560" t="str">
            <v>PC</v>
          </cell>
          <cell r="I13560" t="str">
            <v>CPR</v>
          </cell>
          <cell r="J13560" t="str">
            <v/>
          </cell>
          <cell r="K13560" t="str">
            <v>PD</v>
          </cell>
          <cell r="L13560" t="str">
            <v>3015</v>
          </cell>
          <cell r="M13560" t="str">
            <v>V</v>
          </cell>
          <cell r="N13560">
            <v>416871</v>
          </cell>
        </row>
        <row r="13561">
          <cell r="A13561" t="str">
            <v>RM-ZAO-000-00-0233</v>
          </cell>
          <cell r="B13561" t="str">
            <v>CINT</v>
          </cell>
          <cell r="C13561" t="str">
            <v/>
          </cell>
          <cell r="D13561" t="str">
            <v>LUXUS AL (STARBASE, MECHANISM)</v>
          </cell>
          <cell r="E13561">
            <v>44966</v>
          </cell>
          <cell r="F13561" t="str">
            <v>ROF</v>
          </cell>
          <cell r="G13561" t="str">
            <v>CI_OTH</v>
          </cell>
          <cell r="H13561" t="str">
            <v>PC</v>
          </cell>
          <cell r="I13561" t="str">
            <v>CPR</v>
          </cell>
          <cell r="J13561" t="str">
            <v/>
          </cell>
          <cell r="K13561" t="str">
            <v>PD</v>
          </cell>
          <cell r="L13561" t="str">
            <v>3015</v>
          </cell>
          <cell r="M13561" t="str">
            <v>V</v>
          </cell>
          <cell r="N13561">
            <v>416872</v>
          </cell>
        </row>
        <row r="13562">
          <cell r="A13562" t="str">
            <v>RM-ZAO-000-00-0234</v>
          </cell>
          <cell r="B13562" t="str">
            <v>CINT</v>
          </cell>
          <cell r="C13562" t="str">
            <v/>
          </cell>
          <cell r="D13562" t="str">
            <v>MAXIO  BACK, SEAT, ARM (SET  BLACK)</v>
          </cell>
          <cell r="E13562">
            <v>44814</v>
          </cell>
          <cell r="F13562" t="str">
            <v>ROF</v>
          </cell>
          <cell r="G13562" t="str">
            <v>CI_OTH</v>
          </cell>
          <cell r="H13562" t="str">
            <v>SET</v>
          </cell>
          <cell r="I13562" t="str">
            <v>CPR</v>
          </cell>
          <cell r="J13562" t="str">
            <v/>
          </cell>
          <cell r="K13562" t="str">
            <v>PD</v>
          </cell>
          <cell r="L13562" t="str">
            <v>3015</v>
          </cell>
          <cell r="M13562" t="str">
            <v>V</v>
          </cell>
          <cell r="N13562">
            <v>304466</v>
          </cell>
        </row>
        <row r="13563">
          <cell r="A13563" t="str">
            <v>RM-ZAO-000-00-0235</v>
          </cell>
          <cell r="B13563" t="str">
            <v>CINT</v>
          </cell>
          <cell r="C13563" t="str">
            <v/>
          </cell>
          <cell r="D13563" t="str">
            <v>MAXIO GASTLIFT, CASTOR, STARBASE (SET)</v>
          </cell>
          <cell r="E13563">
            <v>44814</v>
          </cell>
          <cell r="F13563" t="str">
            <v>ROF</v>
          </cell>
          <cell r="G13563" t="str">
            <v>CI_OTH</v>
          </cell>
          <cell r="H13563" t="str">
            <v>SET</v>
          </cell>
          <cell r="I13563" t="str">
            <v>CPR</v>
          </cell>
          <cell r="J13563" t="str">
            <v/>
          </cell>
          <cell r="K13563" t="str">
            <v>PD</v>
          </cell>
          <cell r="L13563" t="str">
            <v>3015</v>
          </cell>
          <cell r="M13563" t="str">
            <v>V</v>
          </cell>
          <cell r="N13563">
            <v>304466</v>
          </cell>
        </row>
        <row r="13564">
          <cell r="A13564" t="str">
            <v>RM-ZAO-000-00-0236</v>
          </cell>
          <cell r="B13564" t="str">
            <v>CINT</v>
          </cell>
          <cell r="C13564" t="str">
            <v/>
          </cell>
          <cell r="D13564" t="str">
            <v>PATRON (BACK &amp; SEAT : BLACK)</v>
          </cell>
          <cell r="E13564">
            <v>44797</v>
          </cell>
          <cell r="F13564" t="str">
            <v>ROF</v>
          </cell>
          <cell r="G13564" t="str">
            <v>CI_OTH</v>
          </cell>
          <cell r="H13564" t="str">
            <v>SET</v>
          </cell>
          <cell r="I13564" t="str">
            <v>CPR</v>
          </cell>
          <cell r="J13564" t="str">
            <v/>
          </cell>
          <cell r="K13564" t="str">
            <v>PD</v>
          </cell>
          <cell r="L13564" t="str">
            <v>3015</v>
          </cell>
          <cell r="M13564" t="str">
            <v>V</v>
          </cell>
          <cell r="N13564">
            <v>1557016</v>
          </cell>
        </row>
        <row r="13565">
          <cell r="A13565" t="str">
            <v>RM-ZAO-000-00-0237</v>
          </cell>
          <cell r="B13565" t="str">
            <v>CINT</v>
          </cell>
          <cell r="C13565" t="str">
            <v/>
          </cell>
          <cell r="D13565" t="str">
            <v>PATRON (STARBASE, MECHANISM)</v>
          </cell>
          <cell r="E13565">
            <v>44797</v>
          </cell>
          <cell r="F13565" t="str">
            <v>ROF</v>
          </cell>
          <cell r="G13565" t="str">
            <v>CI_OTH</v>
          </cell>
          <cell r="H13565" t="str">
            <v>SET</v>
          </cell>
          <cell r="I13565" t="str">
            <v>CPR</v>
          </cell>
          <cell r="J13565" t="str">
            <v/>
          </cell>
          <cell r="K13565" t="str">
            <v>PD</v>
          </cell>
          <cell r="L13565" t="str">
            <v>3015</v>
          </cell>
          <cell r="M13565" t="str">
            <v>V</v>
          </cell>
          <cell r="N13565">
            <v>1557016</v>
          </cell>
        </row>
        <row r="13566">
          <cell r="A13566" t="str">
            <v>RM-ZAO-000-00-0238</v>
          </cell>
          <cell r="B13566" t="str">
            <v>CINT</v>
          </cell>
          <cell r="C13566" t="str">
            <v/>
          </cell>
          <cell r="D13566" t="str">
            <v>RANGKA MEJA FOLDIA C 6015 SNOWY WHITE</v>
          </cell>
          <cell r="E13566">
            <v>44802</v>
          </cell>
          <cell r="F13566" t="str">
            <v>ROF</v>
          </cell>
          <cell r="G13566" t="str">
            <v>CI_OTH</v>
          </cell>
          <cell r="H13566" t="str">
            <v>SET</v>
          </cell>
          <cell r="I13566" t="str">
            <v>CPR</v>
          </cell>
          <cell r="J13566" t="str">
            <v/>
          </cell>
          <cell r="K13566" t="str">
            <v>PD</v>
          </cell>
          <cell r="L13566" t="str">
            <v>3015</v>
          </cell>
          <cell r="M13566" t="str">
            <v>V</v>
          </cell>
          <cell r="N13566">
            <v>792428</v>
          </cell>
        </row>
        <row r="13567">
          <cell r="A13567" t="str">
            <v>RM-ZAO-000-00-0239</v>
          </cell>
          <cell r="B13567" t="str">
            <v>CINT</v>
          </cell>
          <cell r="C13567" t="str">
            <v/>
          </cell>
          <cell r="D13567" t="str">
            <v>SOLVIA BACK. SEAT. ARM (SET RED)</v>
          </cell>
          <cell r="E13567">
            <v>45299</v>
          </cell>
          <cell r="F13567" t="str">
            <v>ROF</v>
          </cell>
          <cell r="G13567" t="str">
            <v>CI_OTH</v>
          </cell>
          <cell r="H13567" t="str">
            <v>SET</v>
          </cell>
          <cell r="I13567" t="str">
            <v>CPR</v>
          </cell>
          <cell r="J13567" t="str">
            <v/>
          </cell>
          <cell r="K13567" t="str">
            <v>PD</v>
          </cell>
          <cell r="L13567" t="str">
            <v>3015</v>
          </cell>
          <cell r="M13567" t="str">
            <v>V</v>
          </cell>
          <cell r="N13567">
            <v>585808</v>
          </cell>
        </row>
        <row r="13568">
          <cell r="A13568" t="str">
            <v>RM-ZAO-000-00-0240</v>
          </cell>
          <cell r="B13568" t="str">
            <v>CINT</v>
          </cell>
          <cell r="C13568" t="str">
            <v/>
          </cell>
          <cell r="D13568" t="str">
            <v>TEATRO S 09 FABRIC BLUE</v>
          </cell>
          <cell r="E13568">
            <v>44797</v>
          </cell>
          <cell r="F13568" t="str">
            <v>ROF</v>
          </cell>
          <cell r="G13568" t="str">
            <v>CI_OTH</v>
          </cell>
          <cell r="H13568" t="str">
            <v>SET</v>
          </cell>
          <cell r="I13568" t="str">
            <v>CPR</v>
          </cell>
          <cell r="J13568" t="str">
            <v/>
          </cell>
          <cell r="K13568" t="str">
            <v>PD</v>
          </cell>
          <cell r="L13568" t="str">
            <v>3015</v>
          </cell>
          <cell r="M13568" t="str">
            <v>V</v>
          </cell>
          <cell r="N13568">
            <v>1079495</v>
          </cell>
        </row>
        <row r="13569">
          <cell r="A13569" t="str">
            <v>RM-ZAO-000-00-0241</v>
          </cell>
          <cell r="B13569" t="str">
            <v>CINT</v>
          </cell>
          <cell r="C13569" t="str">
            <v/>
          </cell>
          <cell r="D13569" t="str">
            <v>TEATRO S 09 FABRIC RED</v>
          </cell>
          <cell r="E13569">
            <v>44797</v>
          </cell>
          <cell r="F13569" t="str">
            <v>ROF</v>
          </cell>
          <cell r="G13569" t="str">
            <v>CI_OTH</v>
          </cell>
          <cell r="H13569" t="str">
            <v>SET</v>
          </cell>
          <cell r="I13569" t="str">
            <v>CPR</v>
          </cell>
          <cell r="J13569" t="str">
            <v/>
          </cell>
          <cell r="K13569" t="str">
            <v>PD</v>
          </cell>
          <cell r="L13569" t="str">
            <v>3015</v>
          </cell>
          <cell r="M13569" t="str">
            <v>V</v>
          </cell>
          <cell r="N13569">
            <v>1161492</v>
          </cell>
        </row>
        <row r="13570">
          <cell r="A13570" t="str">
            <v>RM-ZAO-000-00-0242</v>
          </cell>
          <cell r="B13570" t="str">
            <v>CINT</v>
          </cell>
          <cell r="C13570" t="str">
            <v/>
          </cell>
          <cell r="D13570" t="str">
            <v>TEATRO S 09 FABRIC TOSCA</v>
          </cell>
          <cell r="E13570">
            <v>44797</v>
          </cell>
          <cell r="F13570" t="str">
            <v>ROF</v>
          </cell>
          <cell r="G13570" t="str">
            <v>CI_OTH</v>
          </cell>
          <cell r="H13570" t="str">
            <v>SET</v>
          </cell>
          <cell r="I13570" t="str">
            <v>CPR</v>
          </cell>
          <cell r="J13570" t="str">
            <v/>
          </cell>
          <cell r="K13570" t="str">
            <v>PD</v>
          </cell>
          <cell r="L13570" t="str">
            <v>3015</v>
          </cell>
          <cell r="M13570" t="str">
            <v>V</v>
          </cell>
          <cell r="N13570">
            <v>822900</v>
          </cell>
        </row>
        <row r="13571">
          <cell r="A13571" t="str">
            <v>RM-ZAO-000-00-0243</v>
          </cell>
          <cell r="B13571" t="str">
            <v>CINT</v>
          </cell>
          <cell r="C13571" t="str">
            <v/>
          </cell>
          <cell r="D13571" t="str">
            <v>TEATRO S 11 BLUE (Y75-2 UPRGRADE VERSION</v>
          </cell>
          <cell r="E13571">
            <v>44797</v>
          </cell>
          <cell r="F13571" t="str">
            <v>ROF</v>
          </cell>
          <cell r="G13571" t="str">
            <v>CI_OTH</v>
          </cell>
          <cell r="H13571" t="str">
            <v>SET</v>
          </cell>
          <cell r="I13571" t="str">
            <v>CPR</v>
          </cell>
          <cell r="J13571" t="str">
            <v/>
          </cell>
          <cell r="K13571" t="str">
            <v>PD</v>
          </cell>
          <cell r="L13571" t="str">
            <v>3015</v>
          </cell>
          <cell r="M13571" t="str">
            <v>V</v>
          </cell>
          <cell r="N13571">
            <v>815955</v>
          </cell>
        </row>
        <row r="13572">
          <cell r="A13572" t="str">
            <v>RM-ZAO-000-00-0244</v>
          </cell>
          <cell r="B13572" t="str">
            <v>CINT</v>
          </cell>
          <cell r="C13572" t="str">
            <v/>
          </cell>
          <cell r="D13572" t="str">
            <v>TEATRO S 11 COVER FABRIC LIGHTRED 26-22</v>
          </cell>
          <cell r="E13572">
            <v>44797</v>
          </cell>
          <cell r="F13572" t="str">
            <v>ROF</v>
          </cell>
          <cell r="G13572" t="str">
            <v>CI_OTH</v>
          </cell>
          <cell r="H13572" t="str">
            <v>SET</v>
          </cell>
          <cell r="I13572" t="str">
            <v>CPR</v>
          </cell>
          <cell r="J13572" t="str">
            <v/>
          </cell>
          <cell r="K13572" t="str">
            <v>PD</v>
          </cell>
          <cell r="L13572" t="str">
            <v>3015</v>
          </cell>
          <cell r="M13572" t="str">
            <v>V</v>
          </cell>
          <cell r="N13572">
            <v>727500</v>
          </cell>
        </row>
        <row r="13573">
          <cell r="A13573" t="str">
            <v>RM-ZAO-000-00-0245</v>
          </cell>
          <cell r="B13573" t="str">
            <v>CINT</v>
          </cell>
          <cell r="C13573" t="str">
            <v/>
          </cell>
          <cell r="D13573" t="str">
            <v>TEATRO S 11 COVER FABRIC MAROON 26-23</v>
          </cell>
          <cell r="E13573">
            <v>44797</v>
          </cell>
          <cell r="F13573" t="str">
            <v>ROF</v>
          </cell>
          <cell r="G13573" t="str">
            <v>CI_OTH</v>
          </cell>
          <cell r="H13573" t="str">
            <v>SET</v>
          </cell>
          <cell r="I13573" t="str">
            <v>CPR</v>
          </cell>
          <cell r="J13573" t="str">
            <v/>
          </cell>
          <cell r="K13573" t="str">
            <v>PD</v>
          </cell>
          <cell r="L13573" t="str">
            <v>3015</v>
          </cell>
          <cell r="M13573" t="str">
            <v>V</v>
          </cell>
          <cell r="N13573">
            <v>707914</v>
          </cell>
        </row>
        <row r="13574">
          <cell r="A13574" t="str">
            <v>RM-ZAO-000-00-0246</v>
          </cell>
          <cell r="B13574" t="str">
            <v>CINT</v>
          </cell>
          <cell r="C13574" t="str">
            <v/>
          </cell>
          <cell r="D13574" t="str">
            <v>TEATRO S 11 FABRIC BLUE</v>
          </cell>
          <cell r="E13574">
            <v>44797</v>
          </cell>
          <cell r="F13574" t="str">
            <v>ROF</v>
          </cell>
          <cell r="G13574" t="str">
            <v>CI_OTH</v>
          </cell>
          <cell r="H13574" t="str">
            <v>SET</v>
          </cell>
          <cell r="I13574" t="str">
            <v>CPR</v>
          </cell>
          <cell r="J13574" t="str">
            <v/>
          </cell>
          <cell r="K13574" t="str">
            <v>PD</v>
          </cell>
          <cell r="L13574" t="str">
            <v>3015</v>
          </cell>
          <cell r="M13574" t="str">
            <v>V</v>
          </cell>
          <cell r="N13574">
            <v>915170</v>
          </cell>
        </row>
        <row r="13575">
          <cell r="A13575" t="str">
            <v>RM-ZAO-000-00-0247</v>
          </cell>
          <cell r="B13575" t="str">
            <v>CINT</v>
          </cell>
          <cell r="C13575" t="str">
            <v/>
          </cell>
          <cell r="D13575" t="str">
            <v>TEATRO S 11 FABRIC BROWN</v>
          </cell>
          <cell r="E13575">
            <v>44797</v>
          </cell>
          <cell r="F13575" t="str">
            <v>ROF</v>
          </cell>
          <cell r="G13575" t="str">
            <v>CI_OTH</v>
          </cell>
          <cell r="H13575" t="str">
            <v>SET</v>
          </cell>
          <cell r="I13575" t="str">
            <v>CPR</v>
          </cell>
          <cell r="J13575" t="str">
            <v/>
          </cell>
          <cell r="K13575" t="str">
            <v>PD</v>
          </cell>
          <cell r="L13575" t="str">
            <v>3015</v>
          </cell>
          <cell r="M13575" t="str">
            <v>V</v>
          </cell>
          <cell r="N13575">
            <v>952438</v>
          </cell>
        </row>
        <row r="13576">
          <cell r="A13576" t="str">
            <v>RM-ZAO-000-00-0248</v>
          </cell>
          <cell r="B13576" t="str">
            <v>CINT</v>
          </cell>
          <cell r="C13576" t="str">
            <v/>
          </cell>
          <cell r="D13576" t="str">
            <v>TEATRO S 11 FABRIC GREEN</v>
          </cell>
          <cell r="E13576">
            <v>44797</v>
          </cell>
          <cell r="F13576" t="str">
            <v>ROF</v>
          </cell>
          <cell r="G13576" t="str">
            <v>CI_OTH</v>
          </cell>
          <cell r="H13576" t="str">
            <v>SET</v>
          </cell>
          <cell r="I13576" t="str">
            <v>CPR</v>
          </cell>
          <cell r="J13576" t="str">
            <v/>
          </cell>
          <cell r="K13576" t="str">
            <v>PD</v>
          </cell>
          <cell r="L13576" t="str">
            <v>3015</v>
          </cell>
          <cell r="M13576" t="str">
            <v>V</v>
          </cell>
          <cell r="N13576">
            <v>752229</v>
          </cell>
        </row>
        <row r="13577">
          <cell r="A13577" t="str">
            <v>RM-ZAO-000-00-0249</v>
          </cell>
          <cell r="B13577" t="str">
            <v>CINT</v>
          </cell>
          <cell r="C13577" t="str">
            <v/>
          </cell>
          <cell r="D13577" t="str">
            <v>TEATRO S 11 FABRIC GREY</v>
          </cell>
          <cell r="E13577">
            <v>44797</v>
          </cell>
          <cell r="F13577" t="str">
            <v>ROF</v>
          </cell>
          <cell r="G13577" t="str">
            <v>CI_OTH</v>
          </cell>
          <cell r="H13577" t="str">
            <v>SET</v>
          </cell>
          <cell r="I13577" t="str">
            <v>CPR</v>
          </cell>
          <cell r="J13577" t="str">
            <v/>
          </cell>
          <cell r="K13577" t="str">
            <v>PD</v>
          </cell>
          <cell r="L13577" t="str">
            <v>3015</v>
          </cell>
          <cell r="M13577" t="str">
            <v>V</v>
          </cell>
          <cell r="N13577">
            <v>943873</v>
          </cell>
        </row>
        <row r="13578">
          <cell r="A13578" t="str">
            <v>RM-ZAO-000-00-0250</v>
          </cell>
          <cell r="B13578" t="str">
            <v>CINT</v>
          </cell>
          <cell r="C13578" t="str">
            <v/>
          </cell>
          <cell r="D13578" t="str">
            <v>TEATRO S 11 FABRIC RED</v>
          </cell>
          <cell r="E13578">
            <v>44797</v>
          </cell>
          <cell r="F13578" t="str">
            <v>ROF</v>
          </cell>
          <cell r="G13578" t="str">
            <v>CI_OTH</v>
          </cell>
          <cell r="H13578" t="str">
            <v>SET</v>
          </cell>
          <cell r="I13578" t="str">
            <v>CPR</v>
          </cell>
          <cell r="J13578" t="str">
            <v/>
          </cell>
          <cell r="K13578" t="str">
            <v>PD</v>
          </cell>
          <cell r="L13578" t="str">
            <v>3015</v>
          </cell>
          <cell r="M13578" t="str">
            <v>V</v>
          </cell>
          <cell r="N13578">
            <v>1161492</v>
          </cell>
        </row>
        <row r="13579">
          <cell r="A13579" t="str">
            <v>RM-ZAO-000-00-0251</v>
          </cell>
          <cell r="B13579" t="str">
            <v>CINT</v>
          </cell>
          <cell r="C13579" t="str">
            <v/>
          </cell>
          <cell r="D13579" t="str">
            <v>TEATRO S 11 MAROON (Y01-2 UPRGRADE VERSI</v>
          </cell>
          <cell r="E13579">
            <v>44797</v>
          </cell>
          <cell r="F13579" t="str">
            <v>ROF</v>
          </cell>
          <cell r="G13579" t="str">
            <v>CI_OTH</v>
          </cell>
          <cell r="H13579" t="str">
            <v>SET</v>
          </cell>
          <cell r="I13579" t="str">
            <v>CPR</v>
          </cell>
          <cell r="J13579" t="str">
            <v/>
          </cell>
          <cell r="K13579" t="str">
            <v>PD</v>
          </cell>
          <cell r="L13579" t="str">
            <v>3015</v>
          </cell>
          <cell r="M13579" t="str">
            <v>V</v>
          </cell>
          <cell r="N13579">
            <v>727500</v>
          </cell>
        </row>
        <row r="13580">
          <cell r="A13580" t="str">
            <v>RM-ZAO-000-00-0252</v>
          </cell>
          <cell r="B13580" t="str">
            <v>CINT</v>
          </cell>
          <cell r="C13580" t="str">
            <v/>
          </cell>
          <cell r="D13580" t="str">
            <v>TEATRO S 11 ORANGE (Y03-2 UPRGRADE VERSI</v>
          </cell>
          <cell r="E13580">
            <v>44797</v>
          </cell>
          <cell r="F13580" t="str">
            <v>ROF</v>
          </cell>
          <cell r="G13580" t="str">
            <v>CI_OTH</v>
          </cell>
          <cell r="H13580" t="str">
            <v>SET</v>
          </cell>
          <cell r="I13580" t="str">
            <v>CPR</v>
          </cell>
          <cell r="J13580" t="str">
            <v/>
          </cell>
          <cell r="K13580" t="str">
            <v>PD</v>
          </cell>
          <cell r="L13580" t="str">
            <v>3015</v>
          </cell>
          <cell r="M13580" t="str">
            <v>V</v>
          </cell>
          <cell r="N13580">
            <v>886420</v>
          </cell>
        </row>
        <row r="13581">
          <cell r="A13581" t="str">
            <v>RM-ZAO-000-00-0253</v>
          </cell>
          <cell r="B13581" t="str">
            <v>CINT</v>
          </cell>
          <cell r="C13581" t="str">
            <v/>
          </cell>
          <cell r="D13581" t="str">
            <v>TEATRO S 11 WITH TABLE COVER BROWN ARM D</v>
          </cell>
          <cell r="E13581">
            <v>44797</v>
          </cell>
          <cell r="F13581" t="str">
            <v>ROF</v>
          </cell>
          <cell r="G13581" t="str">
            <v>CI_OTH</v>
          </cell>
          <cell r="H13581" t="str">
            <v>SET</v>
          </cell>
          <cell r="I13581" t="str">
            <v>CPR</v>
          </cell>
          <cell r="J13581" t="str">
            <v/>
          </cell>
          <cell r="K13581" t="str">
            <v>PD</v>
          </cell>
          <cell r="L13581" t="str">
            <v>3015</v>
          </cell>
          <cell r="M13581" t="str">
            <v>V</v>
          </cell>
          <cell r="N13581">
            <v>727500</v>
          </cell>
        </row>
        <row r="13582">
          <cell r="A13582" t="str">
            <v>RM-ZAO-000-00-0254</v>
          </cell>
          <cell r="B13582" t="str">
            <v>CINT</v>
          </cell>
          <cell r="C13582" t="str">
            <v/>
          </cell>
          <cell r="D13582" t="str">
            <v>TEATRO S 15 FABRIC BLUE</v>
          </cell>
          <cell r="E13582">
            <v>44797</v>
          </cell>
          <cell r="F13582" t="str">
            <v>ROF</v>
          </cell>
          <cell r="G13582" t="str">
            <v>CI_OTH</v>
          </cell>
          <cell r="H13582" t="str">
            <v>SET</v>
          </cell>
          <cell r="I13582" t="str">
            <v>CPR</v>
          </cell>
          <cell r="J13582" t="str">
            <v/>
          </cell>
          <cell r="K13582" t="str">
            <v>PD</v>
          </cell>
          <cell r="L13582" t="str">
            <v>3015</v>
          </cell>
          <cell r="M13582" t="str">
            <v>V</v>
          </cell>
          <cell r="N13582">
            <v>742500</v>
          </cell>
        </row>
        <row r="13583">
          <cell r="A13583" t="str">
            <v>RM-ZAO-000-00-0255</v>
          </cell>
          <cell r="B13583" t="str">
            <v>CINT</v>
          </cell>
          <cell r="C13583" t="str">
            <v/>
          </cell>
          <cell r="D13583" t="str">
            <v>TEATRO S 15 FABRIC GREY</v>
          </cell>
          <cell r="E13583">
            <v>44797</v>
          </cell>
          <cell r="F13583" t="str">
            <v>ROF</v>
          </cell>
          <cell r="G13583" t="str">
            <v>CI_OTH</v>
          </cell>
          <cell r="H13583" t="str">
            <v>SET</v>
          </cell>
          <cell r="I13583" t="str">
            <v>CPR</v>
          </cell>
          <cell r="J13583" t="str">
            <v/>
          </cell>
          <cell r="K13583" t="str">
            <v>PD</v>
          </cell>
          <cell r="L13583" t="str">
            <v>3015</v>
          </cell>
          <cell r="M13583" t="str">
            <v>V</v>
          </cell>
          <cell r="N13583">
            <v>742500</v>
          </cell>
        </row>
        <row r="13584">
          <cell r="A13584" t="str">
            <v>RM-ZAO-000-00-0256</v>
          </cell>
          <cell r="B13584" t="str">
            <v>CINT</v>
          </cell>
          <cell r="C13584" t="str">
            <v/>
          </cell>
          <cell r="D13584" t="str">
            <v>TEATRO S 15 FABRIC RED</v>
          </cell>
          <cell r="E13584">
            <v>44797</v>
          </cell>
          <cell r="F13584" t="str">
            <v>ROF</v>
          </cell>
          <cell r="G13584" t="str">
            <v>CI_OTH</v>
          </cell>
          <cell r="H13584" t="str">
            <v>SET</v>
          </cell>
          <cell r="I13584" t="str">
            <v>CPR</v>
          </cell>
          <cell r="J13584" t="str">
            <v/>
          </cell>
          <cell r="K13584" t="str">
            <v>PD</v>
          </cell>
          <cell r="L13584" t="str">
            <v>3015</v>
          </cell>
          <cell r="M13584" t="str">
            <v>V</v>
          </cell>
          <cell r="N13584">
            <v>840070</v>
          </cell>
        </row>
        <row r="13585">
          <cell r="A13585" t="str">
            <v>RM-ZAO-000-00-0257</v>
          </cell>
          <cell r="B13585" t="str">
            <v>CINT</v>
          </cell>
          <cell r="C13585" t="str">
            <v/>
          </cell>
          <cell r="D13585" t="str">
            <v>TEATRO S11 2 SEATS</v>
          </cell>
          <cell r="E13585">
            <v>44797</v>
          </cell>
          <cell r="F13585" t="str">
            <v>ROF</v>
          </cell>
          <cell r="G13585" t="str">
            <v>CI_OTH</v>
          </cell>
          <cell r="H13585" t="str">
            <v>SET</v>
          </cell>
          <cell r="I13585" t="str">
            <v>CPR</v>
          </cell>
          <cell r="J13585" t="str">
            <v/>
          </cell>
          <cell r="K13585" t="str">
            <v>PD</v>
          </cell>
          <cell r="L13585" t="str">
            <v>3015</v>
          </cell>
          <cell r="M13585" t="str">
            <v>V</v>
          </cell>
          <cell r="N13585">
            <v>630000</v>
          </cell>
        </row>
        <row r="13586">
          <cell r="A13586" t="str">
            <v>RM-ZAO-000-00-0258</v>
          </cell>
          <cell r="B13586" t="str">
            <v>CINT</v>
          </cell>
          <cell r="C13586" t="str">
            <v/>
          </cell>
          <cell r="D13586" t="str">
            <v>TEATRO S11 4 SEATS</v>
          </cell>
          <cell r="E13586">
            <v>44797</v>
          </cell>
          <cell r="F13586" t="str">
            <v>ROF</v>
          </cell>
          <cell r="G13586" t="str">
            <v>CI_OTH</v>
          </cell>
          <cell r="H13586" t="str">
            <v>SET</v>
          </cell>
          <cell r="I13586" t="str">
            <v>CPR</v>
          </cell>
          <cell r="J13586" t="str">
            <v/>
          </cell>
          <cell r="K13586" t="str">
            <v>PD</v>
          </cell>
          <cell r="L13586" t="str">
            <v>3015</v>
          </cell>
          <cell r="M13586" t="str">
            <v>V</v>
          </cell>
          <cell r="N13586">
            <v>630000</v>
          </cell>
        </row>
        <row r="13587">
          <cell r="A13587" t="str">
            <v>RM-ZAO-000-00-0259</v>
          </cell>
          <cell r="B13587" t="str">
            <v>CINT</v>
          </cell>
          <cell r="C13587" t="str">
            <v/>
          </cell>
          <cell r="D13587" t="str">
            <v>WINNER  BACK SEAT ARM (RED)</v>
          </cell>
          <cell r="E13587">
            <v>44797</v>
          </cell>
          <cell r="F13587" t="str">
            <v>ROF</v>
          </cell>
          <cell r="G13587" t="str">
            <v>CI_OTH</v>
          </cell>
          <cell r="H13587" t="str">
            <v>SET</v>
          </cell>
          <cell r="I13587" t="str">
            <v>CPR</v>
          </cell>
          <cell r="J13587" t="str">
            <v/>
          </cell>
          <cell r="K13587" t="str">
            <v>PD</v>
          </cell>
          <cell r="L13587" t="str">
            <v>3015</v>
          </cell>
          <cell r="M13587" t="str">
            <v>V</v>
          </cell>
          <cell r="N13587">
            <v>345000</v>
          </cell>
        </row>
        <row r="13588">
          <cell r="A13588" t="str">
            <v>RM-ZAO-000-00-0260</v>
          </cell>
          <cell r="B13588" t="str">
            <v>CINT</v>
          </cell>
          <cell r="C13588" t="str">
            <v/>
          </cell>
          <cell r="D13588" t="str">
            <v>ARM SMART B</v>
          </cell>
          <cell r="E13588">
            <v>44797</v>
          </cell>
          <cell r="F13588" t="str">
            <v>ROF</v>
          </cell>
          <cell r="G13588" t="str">
            <v>CI_OTH</v>
          </cell>
          <cell r="H13588" t="str">
            <v>PC</v>
          </cell>
          <cell r="I13588" t="str">
            <v>CPR</v>
          </cell>
          <cell r="J13588" t="str">
            <v/>
          </cell>
          <cell r="K13588" t="str">
            <v>PD</v>
          </cell>
          <cell r="L13588" t="str">
            <v>3015</v>
          </cell>
          <cell r="M13588" t="str">
            <v>V</v>
          </cell>
          <cell r="N13588">
            <v>60000</v>
          </cell>
        </row>
        <row r="13589">
          <cell r="A13589" t="str">
            <v>RM-ZAO-000-00-0261</v>
          </cell>
          <cell r="B13589" t="str">
            <v>CINT</v>
          </cell>
          <cell r="C13589" t="str">
            <v/>
          </cell>
          <cell r="D13589" t="str">
            <v>GRADIO BACK, SEAT, MEMO (SET ORANGE)</v>
          </cell>
          <cell r="E13589">
            <v>44797</v>
          </cell>
          <cell r="F13589" t="str">
            <v>ROF</v>
          </cell>
          <cell r="G13589" t="str">
            <v>CI_OTH</v>
          </cell>
          <cell r="H13589" t="str">
            <v>SET</v>
          </cell>
          <cell r="I13589" t="str">
            <v>CPR</v>
          </cell>
          <cell r="J13589" t="str">
            <v/>
          </cell>
          <cell r="K13589" t="str">
            <v>PD</v>
          </cell>
          <cell r="L13589" t="str">
            <v>3015</v>
          </cell>
          <cell r="M13589" t="str">
            <v>V</v>
          </cell>
          <cell r="N13589">
            <v>1013880</v>
          </cell>
        </row>
        <row r="13590">
          <cell r="A13590" t="str">
            <v>RM-ZAO-000-00-0262</v>
          </cell>
          <cell r="B13590" t="str">
            <v>CINT</v>
          </cell>
          <cell r="C13590" t="str">
            <v/>
          </cell>
          <cell r="D13590" t="str">
            <v>GRADIO BACK, SEAT, MEMO (SET BLACK)</v>
          </cell>
          <cell r="E13590">
            <v>44797</v>
          </cell>
          <cell r="F13590" t="str">
            <v>ROF</v>
          </cell>
          <cell r="G13590" t="str">
            <v>CI_OTH</v>
          </cell>
          <cell r="H13590" t="str">
            <v>SET</v>
          </cell>
          <cell r="I13590" t="str">
            <v>CPR</v>
          </cell>
          <cell r="J13590" t="str">
            <v/>
          </cell>
          <cell r="K13590" t="str">
            <v>PD</v>
          </cell>
          <cell r="L13590" t="str">
            <v>3015</v>
          </cell>
          <cell r="M13590" t="str">
            <v>V</v>
          </cell>
          <cell r="N13590">
            <v>561532</v>
          </cell>
        </row>
        <row r="13591">
          <cell r="A13591" t="str">
            <v>RM-ZAO-000-00-0263</v>
          </cell>
          <cell r="B13591" t="str">
            <v>CINT</v>
          </cell>
          <cell r="C13591" t="str">
            <v/>
          </cell>
          <cell r="D13591" t="str">
            <v>GRADIO CASTOR, STARBASE (SET)</v>
          </cell>
          <cell r="E13591">
            <v>44797</v>
          </cell>
          <cell r="F13591" t="str">
            <v>ROF</v>
          </cell>
          <cell r="G13591" t="str">
            <v>CI_OTH</v>
          </cell>
          <cell r="H13591" t="str">
            <v>SET</v>
          </cell>
          <cell r="I13591" t="str">
            <v>CPR</v>
          </cell>
          <cell r="J13591" t="str">
            <v/>
          </cell>
          <cell r="K13591" t="str">
            <v>PD</v>
          </cell>
          <cell r="L13591" t="str">
            <v>3015</v>
          </cell>
          <cell r="M13591" t="str">
            <v>V</v>
          </cell>
          <cell r="N13591">
            <v>561532</v>
          </cell>
        </row>
        <row r="13592">
          <cell r="A13592" t="str">
            <v>RM-ZAO-000-00-0264</v>
          </cell>
          <cell r="B13592" t="str">
            <v>CINT</v>
          </cell>
          <cell r="C13592" t="str">
            <v/>
          </cell>
          <cell r="D13592" t="str">
            <v>DISCUSIO L BLACK</v>
          </cell>
          <cell r="E13592">
            <v>44797</v>
          </cell>
          <cell r="F13592" t="str">
            <v>ROF</v>
          </cell>
          <cell r="G13592" t="str">
            <v>CI_OTH</v>
          </cell>
          <cell r="H13592" t="str">
            <v>SET</v>
          </cell>
          <cell r="I13592" t="str">
            <v>CPR</v>
          </cell>
          <cell r="J13592" t="str">
            <v/>
          </cell>
          <cell r="K13592" t="str">
            <v>PD</v>
          </cell>
          <cell r="L13592" t="str">
            <v>3015</v>
          </cell>
          <cell r="M13592" t="str">
            <v>V</v>
          </cell>
          <cell r="N13592">
            <v>573739</v>
          </cell>
        </row>
        <row r="13593">
          <cell r="A13593" t="str">
            <v>RM-ZAO-ACR-00-0209</v>
          </cell>
          <cell r="B13593" t="str">
            <v>CINT</v>
          </cell>
          <cell r="C13593" t="str">
            <v/>
          </cell>
          <cell r="D13593" t="str">
            <v>ACRYLIC SHOW BOARD 6 X 4 X 8</v>
          </cell>
          <cell r="E13593">
            <v>44797</v>
          </cell>
          <cell r="F13593" t="str">
            <v>ROF</v>
          </cell>
          <cell r="G13593" t="str">
            <v>CI_PLSTK</v>
          </cell>
          <cell r="H13593" t="str">
            <v>PC</v>
          </cell>
          <cell r="I13593" t="str">
            <v>CPR</v>
          </cell>
          <cell r="J13593" t="str">
            <v/>
          </cell>
          <cell r="K13593" t="str">
            <v>PD</v>
          </cell>
          <cell r="L13593" t="str">
            <v>3015</v>
          </cell>
          <cell r="M13593" t="str">
            <v>V</v>
          </cell>
          <cell r="N13593">
            <v>1350000</v>
          </cell>
        </row>
        <row r="13594">
          <cell r="A13594" t="str">
            <v>RM-ZAO-BES-00-0210</v>
          </cell>
          <cell r="B13594" t="str">
            <v>CINT</v>
          </cell>
          <cell r="C13594" t="str">
            <v/>
          </cell>
          <cell r="D13594" t="str">
            <v>RACK FOR TABLE TOP ZAO</v>
          </cell>
          <cell r="E13594">
            <v>44797</v>
          </cell>
          <cell r="F13594" t="str">
            <v>ROF</v>
          </cell>
          <cell r="G13594" t="str">
            <v>CI_BESI</v>
          </cell>
          <cell r="H13594" t="str">
            <v>PC</v>
          </cell>
          <cell r="I13594" t="str">
            <v>CPR</v>
          </cell>
          <cell r="J13594" t="str">
            <v/>
          </cell>
          <cell r="K13594" t="str">
            <v>PD</v>
          </cell>
          <cell r="L13594" t="str">
            <v>3015</v>
          </cell>
          <cell r="M13594" t="str">
            <v>V</v>
          </cell>
          <cell r="N13594">
            <v>1700000</v>
          </cell>
        </row>
        <row r="13595">
          <cell r="A13595" t="str">
            <v>RM-ZAO-BES-00-0211</v>
          </cell>
          <cell r="B13595" t="str">
            <v>CINT</v>
          </cell>
          <cell r="C13595" t="str">
            <v/>
          </cell>
          <cell r="D13595" t="str">
            <v>STEEL DOOR CHIBA SW 1830 I</v>
          </cell>
          <cell r="E13595">
            <v>44903</v>
          </cell>
          <cell r="F13595" t="str">
            <v>ROF</v>
          </cell>
          <cell r="G13595" t="str">
            <v>CI_PIPA</v>
          </cell>
          <cell r="H13595" t="str">
            <v>PC</v>
          </cell>
          <cell r="I13595" t="str">
            <v>CPR</v>
          </cell>
          <cell r="J13595" t="str">
            <v/>
          </cell>
          <cell r="K13595" t="str">
            <v>PD</v>
          </cell>
          <cell r="L13595" t="str">
            <v>3015</v>
          </cell>
          <cell r="M13595" t="str">
            <v>V</v>
          </cell>
          <cell r="N13595">
            <v>782717</v>
          </cell>
        </row>
        <row r="13596">
          <cell r="A13596" t="str">
            <v>RM-ZAO-BES-00-0212</v>
          </cell>
          <cell r="B13596" t="str">
            <v>CINT</v>
          </cell>
          <cell r="C13596" t="str">
            <v/>
          </cell>
          <cell r="D13596" t="str">
            <v>STEEL PANEL CHIBA SW 1830 I</v>
          </cell>
          <cell r="E13596">
            <v>44903</v>
          </cell>
          <cell r="F13596" t="str">
            <v>ROF</v>
          </cell>
          <cell r="G13596" t="str">
            <v>CI_PIPA</v>
          </cell>
          <cell r="H13596" t="str">
            <v>PC</v>
          </cell>
          <cell r="I13596" t="str">
            <v>CPR</v>
          </cell>
          <cell r="J13596" t="str">
            <v/>
          </cell>
          <cell r="K13596" t="str">
            <v>PD</v>
          </cell>
          <cell r="L13596" t="str">
            <v>3015</v>
          </cell>
          <cell r="M13596" t="str">
            <v>V</v>
          </cell>
          <cell r="N13596">
            <v>782717</v>
          </cell>
        </row>
        <row r="13597">
          <cell r="A13597" t="str">
            <v>RM-ZAO-BES-00-0213</v>
          </cell>
          <cell r="B13597" t="str">
            <v>CINT</v>
          </cell>
          <cell r="C13597" t="str">
            <v/>
          </cell>
          <cell r="D13597" t="str">
            <v>FRAME CWS 1M 7016</v>
          </cell>
          <cell r="E13597">
            <v>45259</v>
          </cell>
          <cell r="F13597" t="str">
            <v>ROF</v>
          </cell>
          <cell r="G13597" t="str">
            <v>CI_PIPA</v>
          </cell>
          <cell r="H13597" t="str">
            <v>PC</v>
          </cell>
          <cell r="I13597" t="str">
            <v>CPR</v>
          </cell>
          <cell r="J13597" t="str">
            <v/>
          </cell>
          <cell r="K13597" t="str">
            <v>PD</v>
          </cell>
          <cell r="L13597" t="str">
            <v>3015</v>
          </cell>
          <cell r="M13597" t="str">
            <v>V</v>
          </cell>
          <cell r="N13597">
            <v>1143565</v>
          </cell>
        </row>
        <row r="13598">
          <cell r="A13598" t="str">
            <v>RM-ZAO-BES-00-0214</v>
          </cell>
          <cell r="B13598" t="str">
            <v>CINT</v>
          </cell>
          <cell r="C13598" t="str">
            <v/>
          </cell>
          <cell r="D13598" t="str">
            <v>FRAME CWS 4P 6012</v>
          </cell>
          <cell r="E13598">
            <v>0</v>
          </cell>
          <cell r="F13598" t="str">
            <v>ROF</v>
          </cell>
          <cell r="G13598" t="str">
            <v>CI_PIPA</v>
          </cell>
          <cell r="H13598" t="str">
            <v>PC</v>
          </cell>
          <cell r="I13598" t="str">
            <v>CPR</v>
          </cell>
          <cell r="J13598" t="str">
            <v/>
          </cell>
          <cell r="K13598" t="str">
            <v>PD</v>
          </cell>
          <cell r="L13598" t="str">
            <v>3015</v>
          </cell>
          <cell r="M13598" t="str">
            <v>V</v>
          </cell>
          <cell r="N13598">
            <v>2045790</v>
          </cell>
        </row>
        <row r="13599">
          <cell r="A13599" t="str">
            <v>RM-ZAO-BES-00-0215</v>
          </cell>
          <cell r="B13599" t="str">
            <v>CINT</v>
          </cell>
          <cell r="C13599" t="str">
            <v/>
          </cell>
          <cell r="D13599" t="str">
            <v>FRAME CWS 3M 6012</v>
          </cell>
          <cell r="E13599">
            <v>0</v>
          </cell>
          <cell r="F13599" t="str">
            <v>ROF</v>
          </cell>
          <cell r="G13599" t="str">
            <v>CI_PIPA</v>
          </cell>
          <cell r="H13599" t="str">
            <v>PC</v>
          </cell>
          <cell r="I13599" t="str">
            <v>CPR</v>
          </cell>
          <cell r="J13599" t="str">
            <v/>
          </cell>
          <cell r="K13599" t="str">
            <v>PD</v>
          </cell>
          <cell r="L13599" t="str">
            <v>3015</v>
          </cell>
          <cell r="M13599" t="str">
            <v>V</v>
          </cell>
          <cell r="N13599">
            <v>3022109</v>
          </cell>
        </row>
        <row r="13600">
          <cell r="A13600" t="str">
            <v>RM-ZAO-BES-00-0216</v>
          </cell>
          <cell r="B13600" t="str">
            <v>CINT</v>
          </cell>
          <cell r="C13600" t="str">
            <v/>
          </cell>
          <cell r="D13600" t="str">
            <v>FRAME CWS 2M 7016</v>
          </cell>
          <cell r="E13600">
            <v>0</v>
          </cell>
          <cell r="F13600" t="str">
            <v>ROF</v>
          </cell>
          <cell r="G13600" t="str">
            <v>CI_PIPA</v>
          </cell>
          <cell r="H13600" t="str">
            <v>PC</v>
          </cell>
          <cell r="I13600" t="str">
            <v>CPR</v>
          </cell>
          <cell r="J13600" t="str">
            <v/>
          </cell>
          <cell r="K13600" t="str">
            <v>PD</v>
          </cell>
          <cell r="L13600" t="str">
            <v>3015</v>
          </cell>
          <cell r="M13600" t="str">
            <v>V</v>
          </cell>
          <cell r="N13600">
            <v>2402124</v>
          </cell>
        </row>
        <row r="13601">
          <cell r="A13601" t="str">
            <v>RM-ZAO-CAS-00-0211</v>
          </cell>
          <cell r="B13601" t="str">
            <v>CINT</v>
          </cell>
          <cell r="C13601" t="str">
            <v/>
          </cell>
          <cell r="D13601" t="str">
            <v>NYLON CASTOR ACHIVA</v>
          </cell>
          <cell r="E13601">
            <v>44966</v>
          </cell>
          <cell r="F13601" t="str">
            <v>ROF</v>
          </cell>
          <cell r="G13601" t="str">
            <v>CI_RODA</v>
          </cell>
          <cell r="H13601" t="str">
            <v>PC</v>
          </cell>
          <cell r="I13601" t="str">
            <v>CPR</v>
          </cell>
          <cell r="J13601" t="str">
            <v/>
          </cell>
          <cell r="K13601" t="str">
            <v>PD</v>
          </cell>
          <cell r="L13601" t="str">
            <v>3015</v>
          </cell>
          <cell r="M13601" t="str">
            <v>V</v>
          </cell>
          <cell r="N13601">
            <v>14021</v>
          </cell>
        </row>
        <row r="13602">
          <cell r="A13602" t="str">
            <v>RM-ZAO-CAS-00-0212</v>
          </cell>
          <cell r="B13602" t="str">
            <v>CINT</v>
          </cell>
          <cell r="C13602" t="str">
            <v/>
          </cell>
          <cell r="D13602" t="str">
            <v>NYLON CASTOR SPECTA</v>
          </cell>
          <cell r="E13602">
            <v>44966</v>
          </cell>
          <cell r="F13602" t="str">
            <v>ROF</v>
          </cell>
          <cell r="G13602" t="str">
            <v>CI_RODA</v>
          </cell>
          <cell r="H13602" t="str">
            <v>PC</v>
          </cell>
          <cell r="I13602" t="str">
            <v>CPR</v>
          </cell>
          <cell r="J13602" t="str">
            <v/>
          </cell>
          <cell r="K13602" t="str">
            <v>PD</v>
          </cell>
          <cell r="L13602" t="str">
            <v>3015</v>
          </cell>
          <cell r="M13602" t="str">
            <v>V</v>
          </cell>
          <cell r="N13602">
            <v>11217</v>
          </cell>
        </row>
        <row r="13603">
          <cell r="A13603" t="str">
            <v>RM-ZAO-DUS-00-0213</v>
          </cell>
          <cell r="B13603" t="str">
            <v>CINT</v>
          </cell>
          <cell r="C13603" t="str">
            <v/>
          </cell>
          <cell r="D13603" t="str">
            <v>PACKING CASE ACHIVA</v>
          </cell>
          <cell r="E13603">
            <v>45293</v>
          </cell>
          <cell r="F13603" t="str">
            <v>ROF</v>
          </cell>
          <cell r="G13603" t="str">
            <v>CI_DUS</v>
          </cell>
          <cell r="H13603" t="str">
            <v>PC</v>
          </cell>
          <cell r="I13603" t="str">
            <v>CPR</v>
          </cell>
          <cell r="J13603" t="str">
            <v/>
          </cell>
          <cell r="K13603" t="str">
            <v>PD</v>
          </cell>
          <cell r="L13603" t="str">
            <v>3015</v>
          </cell>
          <cell r="M13603" t="str">
            <v>V</v>
          </cell>
          <cell r="N13603">
            <v>25238</v>
          </cell>
        </row>
        <row r="13604">
          <cell r="A13604" t="str">
            <v>RM-ZAO-DUS-00-0214</v>
          </cell>
          <cell r="B13604" t="str">
            <v>CINT</v>
          </cell>
          <cell r="C13604" t="str">
            <v/>
          </cell>
          <cell r="D13604" t="str">
            <v>PACKING CASE PORTA CB/F 1330 X 450 X 110</v>
          </cell>
          <cell r="E13604">
            <v>44797</v>
          </cell>
          <cell r="F13604" t="str">
            <v>ROF</v>
          </cell>
          <cell r="G13604" t="str">
            <v>CI_DUS</v>
          </cell>
          <cell r="H13604" t="str">
            <v>PC</v>
          </cell>
          <cell r="I13604" t="str">
            <v>CPR</v>
          </cell>
          <cell r="J13604" t="str">
            <v/>
          </cell>
          <cell r="K13604" t="str">
            <v>PD</v>
          </cell>
          <cell r="L13604" t="str">
            <v>3015</v>
          </cell>
          <cell r="M13604" t="str">
            <v>V</v>
          </cell>
          <cell r="N13604">
            <v>22000</v>
          </cell>
        </row>
        <row r="13605">
          <cell r="A13605" t="str">
            <v>RM-ZAO-DUS-00-0215</v>
          </cell>
          <cell r="B13605" t="str">
            <v>CINT</v>
          </cell>
          <cell r="C13605" t="str">
            <v/>
          </cell>
          <cell r="D13605" t="str">
            <v>PACKING CASE SPECTA</v>
          </cell>
          <cell r="E13605">
            <v>44966</v>
          </cell>
          <cell r="F13605" t="str">
            <v>ROF</v>
          </cell>
          <cell r="G13605" t="str">
            <v>CI_DUS</v>
          </cell>
          <cell r="H13605" t="str">
            <v>PC</v>
          </cell>
          <cell r="I13605" t="str">
            <v>CPR</v>
          </cell>
          <cell r="J13605" t="str">
            <v/>
          </cell>
          <cell r="K13605" t="str">
            <v>PD</v>
          </cell>
          <cell r="L13605" t="str">
            <v>3015</v>
          </cell>
          <cell r="M13605" t="str">
            <v>V</v>
          </cell>
          <cell r="N13605">
            <v>21032</v>
          </cell>
        </row>
        <row r="13606">
          <cell r="A13606" t="str">
            <v>RM-ZAO-DUS-00-0216</v>
          </cell>
          <cell r="B13606" t="str">
            <v>CINT</v>
          </cell>
          <cell r="C13606" t="str">
            <v/>
          </cell>
          <cell r="D13606" t="str">
            <v>PACKING CASE ZAO</v>
          </cell>
          <cell r="E13606">
            <v>44797</v>
          </cell>
          <cell r="F13606" t="str">
            <v>ROF</v>
          </cell>
          <cell r="G13606" t="str">
            <v>CI_DUS</v>
          </cell>
          <cell r="H13606" t="str">
            <v>PC</v>
          </cell>
          <cell r="I13606" t="str">
            <v>CPR</v>
          </cell>
          <cell r="J13606" t="str">
            <v/>
          </cell>
          <cell r="K13606" t="str">
            <v>PD</v>
          </cell>
          <cell r="L13606" t="str">
            <v>3015</v>
          </cell>
          <cell r="M13606" t="str">
            <v>V</v>
          </cell>
          <cell r="N13606">
            <v>17000</v>
          </cell>
        </row>
        <row r="13607">
          <cell r="A13607" t="str">
            <v>RM-ZAO-FAS-00-0217</v>
          </cell>
          <cell r="B13607" t="str">
            <v>CINT</v>
          </cell>
          <cell r="C13607" t="str">
            <v/>
          </cell>
          <cell r="D13607" t="str">
            <v>HEX TAPPING SCREW UK 60 X Q7</v>
          </cell>
          <cell r="E13607">
            <v>44797</v>
          </cell>
          <cell r="F13607" t="str">
            <v>ROF</v>
          </cell>
          <cell r="G13607" t="str">
            <v>CI_BOLT</v>
          </cell>
          <cell r="H13607" t="str">
            <v>PC</v>
          </cell>
          <cell r="I13607" t="str">
            <v>CPR</v>
          </cell>
          <cell r="J13607" t="str">
            <v/>
          </cell>
          <cell r="K13607" t="str">
            <v>PD</v>
          </cell>
          <cell r="L13607" t="str">
            <v>3015</v>
          </cell>
          <cell r="M13607" t="str">
            <v>V</v>
          </cell>
          <cell r="N13607">
            <v>3350</v>
          </cell>
        </row>
        <row r="13608">
          <cell r="A13608" t="str">
            <v>RM-ZAO-FAS-00-0218</v>
          </cell>
          <cell r="B13608" t="str">
            <v>CINT</v>
          </cell>
          <cell r="C13608" t="str">
            <v/>
          </cell>
          <cell r="D13608" t="str">
            <v>SCREW FISHER X 10-50</v>
          </cell>
          <cell r="E13608">
            <v>44797</v>
          </cell>
          <cell r="F13608" t="str">
            <v>ROF</v>
          </cell>
          <cell r="G13608" t="str">
            <v>CI_BOLT</v>
          </cell>
          <cell r="H13608" t="str">
            <v>PC</v>
          </cell>
          <cell r="I13608" t="str">
            <v>CPR</v>
          </cell>
          <cell r="J13608" t="str">
            <v/>
          </cell>
          <cell r="K13608" t="str">
            <v>PD</v>
          </cell>
          <cell r="L13608" t="str">
            <v>3015</v>
          </cell>
          <cell r="M13608" t="str">
            <v>V</v>
          </cell>
          <cell r="N13608">
            <v>1800</v>
          </cell>
        </row>
        <row r="13609">
          <cell r="A13609" t="str">
            <v>RM-ZAO-FAS-00-0219</v>
          </cell>
          <cell r="B13609" t="str">
            <v>CINT</v>
          </cell>
          <cell r="C13609" t="str">
            <v/>
          </cell>
          <cell r="D13609" t="str">
            <v>SCREW FOOT  PLATE</v>
          </cell>
          <cell r="E13609">
            <v>0</v>
          </cell>
          <cell r="F13609" t="str">
            <v>ROF</v>
          </cell>
          <cell r="G13609" t="str">
            <v>CI_BOLT</v>
          </cell>
          <cell r="H13609" t="str">
            <v>PC</v>
          </cell>
          <cell r="I13609" t="str">
            <v>CPR</v>
          </cell>
          <cell r="J13609" t="str">
            <v/>
          </cell>
          <cell r="K13609" t="str">
            <v>PD</v>
          </cell>
          <cell r="L13609" t="str">
            <v>3015</v>
          </cell>
          <cell r="M13609" t="str">
            <v>V</v>
          </cell>
          <cell r="N13609">
            <v>2000</v>
          </cell>
        </row>
        <row r="13610">
          <cell r="A13610" t="str">
            <v>RM-ZAO-HPL-00-0219</v>
          </cell>
          <cell r="B13610" t="str">
            <v>CINT</v>
          </cell>
          <cell r="C13610" t="str">
            <v/>
          </cell>
          <cell r="D13610" t="str">
            <v>TABLE TOP QM-02 (MDF 3+PLYWOOD 15+MDF 3.</v>
          </cell>
          <cell r="E13610">
            <v>44797</v>
          </cell>
          <cell r="F13610" t="str">
            <v>ROF</v>
          </cell>
          <cell r="G13610" t="str">
            <v>CI_HPL</v>
          </cell>
          <cell r="H13610" t="str">
            <v>PC</v>
          </cell>
          <cell r="I13610" t="str">
            <v>CPR</v>
          </cell>
          <cell r="J13610" t="str">
            <v/>
          </cell>
          <cell r="K13610" t="str">
            <v>PD</v>
          </cell>
          <cell r="L13610" t="str">
            <v>3015</v>
          </cell>
          <cell r="M13610" t="str">
            <v>V</v>
          </cell>
          <cell r="N13610">
            <v>330000</v>
          </cell>
        </row>
        <row r="13611">
          <cell r="A13611" t="str">
            <v>RM-ZAO-INL-SC-0001</v>
          </cell>
          <cell r="B13611" t="str">
            <v>CINT</v>
          </cell>
          <cell r="C13611" t="str">
            <v/>
          </cell>
          <cell r="D13611" t="str">
            <v>JAHITAN SEAT COVER SPECTA RED</v>
          </cell>
          <cell r="E13611">
            <v>44797</v>
          </cell>
          <cell r="F13611" t="str">
            <v>ROF</v>
          </cell>
          <cell r="G13611" t="str">
            <v>CI_INL</v>
          </cell>
          <cell r="H13611" t="str">
            <v>PC</v>
          </cell>
          <cell r="I13611" t="str">
            <v>CPR</v>
          </cell>
          <cell r="J13611" t="str">
            <v/>
          </cell>
          <cell r="K13611" t="str">
            <v>PD</v>
          </cell>
          <cell r="L13611" t="str">
            <v>3015</v>
          </cell>
          <cell r="M13611" t="str">
            <v>V</v>
          </cell>
          <cell r="N13611">
            <v>18207</v>
          </cell>
        </row>
        <row r="13612">
          <cell r="A13612" t="str">
            <v>RM-ZAO-OTH-00-0001</v>
          </cell>
          <cell r="B13612" t="str">
            <v>CINT</v>
          </cell>
          <cell r="C13612" t="str">
            <v/>
          </cell>
          <cell r="D13612" t="str">
            <v>RANGKA MEJA FOLDIA D 4518</v>
          </cell>
          <cell r="E13612">
            <v>45015</v>
          </cell>
          <cell r="F13612" t="str">
            <v>ROF</v>
          </cell>
          <cell r="G13612" t="str">
            <v>CI_OTH</v>
          </cell>
          <cell r="H13612" t="str">
            <v>SET</v>
          </cell>
          <cell r="I13612" t="str">
            <v>CPR</v>
          </cell>
          <cell r="J13612" t="str">
            <v/>
          </cell>
          <cell r="K13612" t="str">
            <v>PD</v>
          </cell>
          <cell r="L13612" t="str">
            <v>3015</v>
          </cell>
          <cell r="M13612" t="str">
            <v>V</v>
          </cell>
          <cell r="N13612">
            <v>411453</v>
          </cell>
        </row>
        <row r="13613">
          <cell r="A13613" t="str">
            <v>RM-ZAO-OTH-00-0002</v>
          </cell>
          <cell r="B13613" t="str">
            <v>CINT</v>
          </cell>
          <cell r="C13613" t="str">
            <v/>
          </cell>
          <cell r="D13613" t="str">
            <v>FRAME CMT 1236</v>
          </cell>
          <cell r="E13613">
            <v>45259</v>
          </cell>
          <cell r="F13613" t="str">
            <v>ROF</v>
          </cell>
          <cell r="G13613" t="str">
            <v>CI_OTH</v>
          </cell>
          <cell r="H13613" t="str">
            <v>SET</v>
          </cell>
          <cell r="I13613" t="str">
            <v>CPR</v>
          </cell>
          <cell r="J13613" t="str">
            <v/>
          </cell>
          <cell r="K13613" t="str">
            <v>PD</v>
          </cell>
          <cell r="L13613" t="str">
            <v>3015</v>
          </cell>
          <cell r="M13613" t="str">
            <v>V</v>
          </cell>
          <cell r="N13613">
            <v>2346019</v>
          </cell>
        </row>
        <row r="13614">
          <cell r="A13614" t="str">
            <v>RM-ZAO-OTH-00-0003</v>
          </cell>
          <cell r="B13614" t="str">
            <v>CINT</v>
          </cell>
          <cell r="C13614" t="str">
            <v/>
          </cell>
          <cell r="D13614" t="str">
            <v>FRAME CMT 1224</v>
          </cell>
          <cell r="E13614">
            <v>45259</v>
          </cell>
          <cell r="F13614" t="str">
            <v>ROF</v>
          </cell>
          <cell r="G13614" t="str">
            <v>CI_OTH</v>
          </cell>
          <cell r="H13614" t="str">
            <v>SET</v>
          </cell>
          <cell r="I13614" t="str">
            <v>CPR</v>
          </cell>
          <cell r="J13614" t="str">
            <v/>
          </cell>
          <cell r="K13614" t="str">
            <v>PD</v>
          </cell>
          <cell r="L13614" t="str">
            <v>3015</v>
          </cell>
          <cell r="M13614" t="str">
            <v>V</v>
          </cell>
          <cell r="N13614">
            <v>1529267</v>
          </cell>
        </row>
        <row r="13615">
          <cell r="A13615" t="str">
            <v>RM-ZAO-OTH-00-0004</v>
          </cell>
          <cell r="B13615" t="str">
            <v>CINT</v>
          </cell>
          <cell r="C13615" t="str">
            <v/>
          </cell>
          <cell r="D13615" t="str">
            <v>FRAME CRT D10</v>
          </cell>
          <cell r="E13615">
            <v>0</v>
          </cell>
          <cell r="F13615" t="str">
            <v>ROF</v>
          </cell>
          <cell r="G13615" t="str">
            <v>CI_OTH</v>
          </cell>
          <cell r="H13615" t="str">
            <v>SET</v>
          </cell>
          <cell r="I13615" t="str">
            <v>CPR</v>
          </cell>
          <cell r="J13615" t="str">
            <v/>
          </cell>
          <cell r="K13615" t="str">
            <v>PD</v>
          </cell>
          <cell r="L13615" t="str">
            <v>3015</v>
          </cell>
          <cell r="M13615" t="str">
            <v>V</v>
          </cell>
          <cell r="N13615">
            <v>282509</v>
          </cell>
        </row>
        <row r="13616">
          <cell r="A13616" t="str">
            <v>RM-ZAO-OTH-00-0005</v>
          </cell>
          <cell r="B13616" t="str">
            <v>CINT</v>
          </cell>
          <cell r="C13616" t="str">
            <v/>
          </cell>
          <cell r="D13616" t="str">
            <v>FRAME CWS 6P 7014 WORKSTATION 1470</v>
          </cell>
          <cell r="E13616">
            <v>0</v>
          </cell>
          <cell r="F13616" t="str">
            <v>ROF</v>
          </cell>
          <cell r="G13616" t="str">
            <v>CI_OTH</v>
          </cell>
          <cell r="H13616" t="str">
            <v>PC</v>
          </cell>
          <cell r="I13616" t="str">
            <v>CPR</v>
          </cell>
          <cell r="J13616" t="str">
            <v/>
          </cell>
          <cell r="K13616" t="str">
            <v>PD</v>
          </cell>
          <cell r="L13616" t="str">
            <v>3015</v>
          </cell>
          <cell r="M13616" t="str">
            <v>V</v>
          </cell>
          <cell r="N13616">
            <v>6910474</v>
          </cell>
        </row>
        <row r="13617">
          <cell r="A13617" t="str">
            <v>RM-ZAO-OTH-00-0006</v>
          </cell>
          <cell r="B13617" t="str">
            <v>CINT</v>
          </cell>
          <cell r="C13617" t="str">
            <v/>
          </cell>
          <cell r="D13617" t="str">
            <v>FRAME CWS 4P 7014 WORKSTATION 1470</v>
          </cell>
          <cell r="E13617">
            <v>0</v>
          </cell>
          <cell r="F13617" t="str">
            <v>ROF</v>
          </cell>
          <cell r="G13617" t="str">
            <v>CI_OTH</v>
          </cell>
          <cell r="H13617" t="str">
            <v>PC</v>
          </cell>
          <cell r="I13617" t="str">
            <v>CPR</v>
          </cell>
          <cell r="J13617" t="str">
            <v/>
          </cell>
          <cell r="K13617" t="str">
            <v>PD</v>
          </cell>
          <cell r="L13617" t="str">
            <v>3015</v>
          </cell>
          <cell r="M13617" t="str">
            <v>V</v>
          </cell>
          <cell r="N13617">
            <v>2345288</v>
          </cell>
        </row>
        <row r="13618">
          <cell r="A13618" t="str">
            <v>RM-ZAO-OTH-00-0007</v>
          </cell>
          <cell r="B13618" t="str">
            <v>CINT</v>
          </cell>
          <cell r="C13618" t="str">
            <v/>
          </cell>
          <cell r="D13618" t="str">
            <v>PANEL FRAME CMP</v>
          </cell>
          <cell r="E13618">
            <v>0</v>
          </cell>
          <cell r="F13618" t="str">
            <v>ROF</v>
          </cell>
          <cell r="G13618" t="str">
            <v>CI_OTH</v>
          </cell>
          <cell r="H13618" t="str">
            <v>PC</v>
          </cell>
          <cell r="I13618" t="str">
            <v>CPR</v>
          </cell>
          <cell r="J13618" t="str">
            <v/>
          </cell>
          <cell r="K13618" t="str">
            <v>PD</v>
          </cell>
          <cell r="L13618" t="str">
            <v>3015</v>
          </cell>
          <cell r="M13618" t="str">
            <v>V</v>
          </cell>
          <cell r="N13618">
            <v>115391</v>
          </cell>
        </row>
        <row r="13619">
          <cell r="A13619" t="str">
            <v>RM-ZAO-OTH-00-0008</v>
          </cell>
          <cell r="B13619" t="str">
            <v>CINT</v>
          </cell>
          <cell r="C13619" t="str">
            <v/>
          </cell>
          <cell r="D13619" t="str">
            <v>PANEL DOOR CMP</v>
          </cell>
          <cell r="E13619">
            <v>0</v>
          </cell>
          <cell r="F13619" t="str">
            <v>ROF</v>
          </cell>
          <cell r="G13619" t="str">
            <v>CI_OTH</v>
          </cell>
          <cell r="H13619" t="str">
            <v>PC</v>
          </cell>
          <cell r="I13619" t="str">
            <v>CPR</v>
          </cell>
          <cell r="J13619" t="str">
            <v/>
          </cell>
          <cell r="K13619" t="str">
            <v>PD</v>
          </cell>
          <cell r="L13619" t="str">
            <v>3015</v>
          </cell>
          <cell r="M13619" t="str">
            <v>V</v>
          </cell>
          <cell r="N13619">
            <v>115391</v>
          </cell>
        </row>
        <row r="13620">
          <cell r="A13620" t="str">
            <v>RM-ZAO-OTH-00-0009</v>
          </cell>
          <cell r="B13620" t="str">
            <v>CINT</v>
          </cell>
          <cell r="C13620" t="str">
            <v/>
          </cell>
          <cell r="D13620" t="str">
            <v>PANEL FRAME CDC 5011 SIDE CABINET</v>
          </cell>
          <cell r="E13620">
            <v>0</v>
          </cell>
          <cell r="F13620" t="str">
            <v>ROF</v>
          </cell>
          <cell r="G13620" t="str">
            <v>CI_OTH</v>
          </cell>
          <cell r="H13620" t="str">
            <v>PC</v>
          </cell>
          <cell r="I13620" t="str">
            <v>CPR</v>
          </cell>
          <cell r="J13620" t="str">
            <v/>
          </cell>
          <cell r="K13620" t="str">
            <v>PD</v>
          </cell>
          <cell r="L13620" t="str">
            <v>3015</v>
          </cell>
          <cell r="M13620" t="str">
            <v>V</v>
          </cell>
          <cell r="N13620">
            <v>730507</v>
          </cell>
        </row>
        <row r="13621">
          <cell r="A13621" t="str">
            <v>RM-ZAO-OTH-00-0010</v>
          </cell>
          <cell r="B13621" t="str">
            <v>CINT</v>
          </cell>
          <cell r="C13621" t="str">
            <v/>
          </cell>
          <cell r="D13621" t="str">
            <v>PANEL DOOR CDC 5011 SIDE CABINET</v>
          </cell>
          <cell r="E13621">
            <v>0</v>
          </cell>
          <cell r="F13621" t="str">
            <v>ROF</v>
          </cell>
          <cell r="G13621" t="str">
            <v>CI_OTH</v>
          </cell>
          <cell r="H13621" t="str">
            <v>PC</v>
          </cell>
          <cell r="I13621" t="str">
            <v>CPR</v>
          </cell>
          <cell r="J13621" t="str">
            <v/>
          </cell>
          <cell r="K13621" t="str">
            <v>PD</v>
          </cell>
          <cell r="L13621" t="str">
            <v>3015</v>
          </cell>
          <cell r="M13621" t="str">
            <v>V</v>
          </cell>
          <cell r="N13621">
            <v>730507</v>
          </cell>
        </row>
        <row r="13622">
          <cell r="A13622" t="str">
            <v>RM-ZAO-OTH-00-0011</v>
          </cell>
          <cell r="B13622" t="str">
            <v>CINT</v>
          </cell>
          <cell r="C13622" t="str">
            <v/>
          </cell>
          <cell r="D13622" t="str">
            <v>FRAME TABLE OFFICE SYSTEM SURABAYA BLACK</v>
          </cell>
          <cell r="E13622">
            <v>0</v>
          </cell>
          <cell r="F13622" t="str">
            <v>ROF</v>
          </cell>
          <cell r="G13622" t="str">
            <v>CI_OTH</v>
          </cell>
          <cell r="H13622" t="str">
            <v>PC</v>
          </cell>
          <cell r="I13622" t="str">
            <v>CPR</v>
          </cell>
          <cell r="J13622" t="str">
            <v/>
          </cell>
          <cell r="K13622" t="str">
            <v>PD</v>
          </cell>
          <cell r="L13622" t="str">
            <v>3015</v>
          </cell>
          <cell r="M13622" t="str">
            <v>V</v>
          </cell>
          <cell r="N13622">
            <v>3216721</v>
          </cell>
        </row>
        <row r="13623">
          <cell r="A13623" t="str">
            <v>RM-ZAO-OTH-00-0012</v>
          </cell>
          <cell r="B13623" t="str">
            <v>CINT</v>
          </cell>
          <cell r="C13623" t="str">
            <v/>
          </cell>
          <cell r="D13623" t="str">
            <v>PANEL FRAME CCS 4014</v>
          </cell>
          <cell r="E13623">
            <v>0</v>
          </cell>
          <cell r="F13623" t="str">
            <v>ROF</v>
          </cell>
          <cell r="G13623" t="str">
            <v>CI_OTH</v>
          </cell>
          <cell r="H13623" t="str">
            <v>PC</v>
          </cell>
          <cell r="I13623" t="str">
            <v>CPR</v>
          </cell>
          <cell r="J13623" t="str">
            <v/>
          </cell>
          <cell r="K13623" t="str">
            <v>PD</v>
          </cell>
          <cell r="L13623" t="str">
            <v>3015</v>
          </cell>
          <cell r="M13623" t="str">
            <v>V</v>
          </cell>
          <cell r="N13623">
            <v>737485</v>
          </cell>
        </row>
        <row r="13624">
          <cell r="A13624" t="str">
            <v>RM-ZAO-OTH-00-0013</v>
          </cell>
          <cell r="B13624" t="str">
            <v>CINT</v>
          </cell>
          <cell r="C13624" t="str">
            <v/>
          </cell>
          <cell r="D13624" t="str">
            <v>PANEL DOOR CCS 4014</v>
          </cell>
          <cell r="E13624">
            <v>0</v>
          </cell>
          <cell r="F13624" t="str">
            <v>ROF</v>
          </cell>
          <cell r="G13624" t="str">
            <v>CI_OTH</v>
          </cell>
          <cell r="H13624" t="str">
            <v>PC</v>
          </cell>
          <cell r="I13624" t="str">
            <v>CPR</v>
          </cell>
          <cell r="J13624" t="str">
            <v/>
          </cell>
          <cell r="K13624" t="str">
            <v>PD</v>
          </cell>
          <cell r="L13624" t="str">
            <v>3015</v>
          </cell>
          <cell r="M13624" t="str">
            <v>V</v>
          </cell>
          <cell r="N13624">
            <v>737485</v>
          </cell>
        </row>
        <row r="13625">
          <cell r="A13625" t="str">
            <v>RM-ZAO-OTH-00-0014</v>
          </cell>
          <cell r="B13625" t="str">
            <v>CINT</v>
          </cell>
          <cell r="C13625" t="str">
            <v/>
          </cell>
          <cell r="D13625" t="str">
            <v>GASLIFT KENKO HIGH</v>
          </cell>
          <cell r="E13625">
            <v>44921</v>
          </cell>
          <cell r="F13625" t="str">
            <v>ROF</v>
          </cell>
          <cell r="G13625" t="str">
            <v>CI_OTH</v>
          </cell>
          <cell r="H13625" t="str">
            <v>PC</v>
          </cell>
          <cell r="I13625" t="str">
            <v>CPR</v>
          </cell>
          <cell r="J13625" t="str">
            <v/>
          </cell>
          <cell r="K13625" t="str">
            <v>PD</v>
          </cell>
          <cell r="L13625" t="str">
            <v>3015</v>
          </cell>
          <cell r="M13625" t="str">
            <v>V</v>
          </cell>
          <cell r="N13625">
            <v>250000</v>
          </cell>
        </row>
        <row r="13626">
          <cell r="A13626" t="str">
            <v>RM-ZAO-OTH-00-0015</v>
          </cell>
          <cell r="B13626" t="str">
            <v>CINT</v>
          </cell>
          <cell r="C13626" t="str">
            <v/>
          </cell>
          <cell r="D13626" t="str">
            <v>FRAME CCS 4012</v>
          </cell>
          <cell r="E13626">
            <v>0</v>
          </cell>
          <cell r="F13626" t="str">
            <v>ROF</v>
          </cell>
          <cell r="G13626" t="str">
            <v>CI_OTH</v>
          </cell>
          <cell r="H13626" t="str">
            <v>PC</v>
          </cell>
          <cell r="I13626" t="str">
            <v>CPR</v>
          </cell>
          <cell r="J13626" t="str">
            <v/>
          </cell>
          <cell r="K13626" t="str">
            <v>PD</v>
          </cell>
          <cell r="L13626" t="str">
            <v>3015</v>
          </cell>
          <cell r="M13626" t="str">
            <v>V</v>
          </cell>
          <cell r="N13626">
            <v>678136</v>
          </cell>
        </row>
        <row r="13627">
          <cell r="A13627" t="str">
            <v>RM-ZAO-OTH-00-0016</v>
          </cell>
          <cell r="B13627" t="str">
            <v>CINT</v>
          </cell>
          <cell r="C13627" t="str">
            <v/>
          </cell>
          <cell r="D13627" t="str">
            <v>FRAME CDC 5075</v>
          </cell>
          <cell r="E13627">
            <v>0</v>
          </cell>
          <cell r="F13627" t="str">
            <v>ROF</v>
          </cell>
          <cell r="G13627" t="str">
            <v>CI_OTH</v>
          </cell>
          <cell r="H13627" t="str">
            <v>PC</v>
          </cell>
          <cell r="I13627" t="str">
            <v>CPR</v>
          </cell>
          <cell r="J13627" t="str">
            <v/>
          </cell>
          <cell r="K13627" t="str">
            <v>PD</v>
          </cell>
          <cell r="L13627" t="str">
            <v>3015</v>
          </cell>
          <cell r="M13627" t="str">
            <v>V</v>
          </cell>
          <cell r="N13627">
            <v>572356</v>
          </cell>
        </row>
        <row r="13628">
          <cell r="A13628" t="str">
            <v>RM-ZAO-OTH-00-0017</v>
          </cell>
          <cell r="B13628" t="str">
            <v>CINT</v>
          </cell>
          <cell r="C13628" t="str">
            <v/>
          </cell>
          <cell r="D13628" t="str">
            <v>FRAME CMT 1018</v>
          </cell>
          <cell r="E13628">
            <v>0</v>
          </cell>
          <cell r="F13628" t="str">
            <v>ROF</v>
          </cell>
          <cell r="G13628" t="str">
            <v>CI_OTH</v>
          </cell>
          <cell r="H13628" t="str">
            <v>PC</v>
          </cell>
          <cell r="I13628" t="str">
            <v>CPR</v>
          </cell>
          <cell r="J13628" t="str">
            <v/>
          </cell>
          <cell r="K13628" t="str">
            <v>PD</v>
          </cell>
          <cell r="L13628" t="str">
            <v>3015</v>
          </cell>
          <cell r="M13628" t="str">
            <v>V</v>
          </cell>
          <cell r="N13628">
            <v>959450</v>
          </cell>
        </row>
        <row r="13629">
          <cell r="A13629" t="str">
            <v>RM-ZAO-OTH-00-0018</v>
          </cell>
          <cell r="B13629" t="str">
            <v>CINT</v>
          </cell>
          <cell r="C13629" t="str">
            <v/>
          </cell>
          <cell r="D13629" t="str">
            <v>SEAT BACK KENKO</v>
          </cell>
          <cell r="E13629">
            <v>0</v>
          </cell>
          <cell r="F13629" t="str">
            <v>ROF</v>
          </cell>
          <cell r="G13629" t="str">
            <v>CI_OTH</v>
          </cell>
          <cell r="H13629" t="str">
            <v>PC</v>
          </cell>
          <cell r="I13629" t="str">
            <v>CPR</v>
          </cell>
          <cell r="J13629" t="str">
            <v/>
          </cell>
          <cell r="K13629" t="str">
            <v>PD</v>
          </cell>
          <cell r="L13629" t="str">
            <v>3015</v>
          </cell>
          <cell r="M13629" t="str">
            <v>V</v>
          </cell>
          <cell r="N13629">
            <v>151848</v>
          </cell>
        </row>
        <row r="13630">
          <cell r="A13630" t="str">
            <v>RM-ZAO-OTH-00-0019</v>
          </cell>
          <cell r="B13630" t="str">
            <v>CINT</v>
          </cell>
          <cell r="C13630" t="str">
            <v/>
          </cell>
          <cell r="D13630" t="str">
            <v>STARBASE.GASLIFT 260. W/O WHEEL KENKO</v>
          </cell>
          <cell r="E13630">
            <v>44921</v>
          </cell>
          <cell r="F13630" t="str">
            <v>ROF</v>
          </cell>
          <cell r="G13630" t="str">
            <v>CI_OTH</v>
          </cell>
          <cell r="H13630" t="str">
            <v>PC</v>
          </cell>
          <cell r="I13630" t="str">
            <v>CPR</v>
          </cell>
          <cell r="J13630" t="str">
            <v/>
          </cell>
          <cell r="K13630" t="str">
            <v>PD</v>
          </cell>
          <cell r="L13630" t="str">
            <v>3015</v>
          </cell>
          <cell r="M13630" t="str">
            <v>V</v>
          </cell>
          <cell r="N13630">
            <v>139898</v>
          </cell>
        </row>
        <row r="13631">
          <cell r="A13631" t="str">
            <v>RM-ZAO-OTH-00-0020</v>
          </cell>
          <cell r="B13631" t="str">
            <v>CINT</v>
          </cell>
          <cell r="C13631" t="str">
            <v/>
          </cell>
          <cell r="D13631" t="str">
            <v>STARBASE,GASLIFT 260 KENKO</v>
          </cell>
          <cell r="E13631">
            <v>0</v>
          </cell>
          <cell r="F13631" t="str">
            <v>ROF</v>
          </cell>
          <cell r="G13631" t="str">
            <v>CI_OTH</v>
          </cell>
          <cell r="H13631" t="str">
            <v>PC</v>
          </cell>
          <cell r="I13631" t="str">
            <v>CPR</v>
          </cell>
          <cell r="J13631" t="str">
            <v/>
          </cell>
          <cell r="K13631" t="str">
            <v>PD</v>
          </cell>
          <cell r="L13631" t="str">
            <v>3015</v>
          </cell>
          <cell r="M13631" t="str">
            <v>V</v>
          </cell>
          <cell r="N13631">
            <v>151848</v>
          </cell>
        </row>
        <row r="13632">
          <cell r="A13632" t="str">
            <v>RM-ZAO-OTH-00-0021</v>
          </cell>
          <cell r="B13632" t="str">
            <v>CINT</v>
          </cell>
          <cell r="C13632" t="str">
            <v/>
          </cell>
          <cell r="D13632" t="str">
            <v>SEAT BACK CHAIR TELESCOPIC</v>
          </cell>
          <cell r="E13632">
            <v>0</v>
          </cell>
          <cell r="F13632" t="str">
            <v>ROF</v>
          </cell>
          <cell r="G13632" t="str">
            <v>CI_OTH</v>
          </cell>
          <cell r="H13632" t="str">
            <v>PC</v>
          </cell>
          <cell r="I13632" t="str">
            <v>CPR</v>
          </cell>
          <cell r="J13632" t="str">
            <v/>
          </cell>
          <cell r="K13632" t="str">
            <v>PD</v>
          </cell>
          <cell r="L13632" t="str">
            <v>3015</v>
          </cell>
          <cell r="M13632" t="str">
            <v>V</v>
          </cell>
          <cell r="N13632">
            <v>3076800</v>
          </cell>
        </row>
        <row r="13633">
          <cell r="A13633" t="str">
            <v>RM-ZAO-OTH-00-0022</v>
          </cell>
          <cell r="B13633" t="str">
            <v>CINT</v>
          </cell>
          <cell r="C13633" t="str">
            <v/>
          </cell>
          <cell r="D13633" t="str">
            <v>STEEL STRUCTURE TELESCOPIC</v>
          </cell>
          <cell r="E13633">
            <v>0</v>
          </cell>
          <cell r="F13633" t="str">
            <v>ROF</v>
          </cell>
          <cell r="G13633" t="str">
            <v>CI_OTH</v>
          </cell>
          <cell r="H13633" t="str">
            <v>PC</v>
          </cell>
          <cell r="I13633" t="str">
            <v>CPR</v>
          </cell>
          <cell r="J13633" t="str">
            <v/>
          </cell>
          <cell r="K13633" t="str">
            <v>PD</v>
          </cell>
          <cell r="L13633" t="str">
            <v>3015</v>
          </cell>
          <cell r="M13633" t="str">
            <v>V</v>
          </cell>
          <cell r="N13633">
            <v>21537600</v>
          </cell>
        </row>
        <row r="13634">
          <cell r="A13634" t="str">
            <v>RM-ZAO-OTH-00-0023</v>
          </cell>
          <cell r="B13634" t="str">
            <v>CINT</v>
          </cell>
          <cell r="C13634" t="str">
            <v/>
          </cell>
          <cell r="D13634" t="str">
            <v>ELECTRICAL MOTOR TELESCOPIC</v>
          </cell>
          <cell r="E13634">
            <v>0</v>
          </cell>
          <cell r="F13634" t="str">
            <v>ROF</v>
          </cell>
          <cell r="G13634" t="str">
            <v>CI_OTH</v>
          </cell>
          <cell r="H13634" t="str">
            <v>PC</v>
          </cell>
          <cell r="I13634" t="str">
            <v>CPR</v>
          </cell>
          <cell r="J13634" t="str">
            <v/>
          </cell>
          <cell r="K13634" t="str">
            <v>PD</v>
          </cell>
          <cell r="L13634" t="str">
            <v>3015</v>
          </cell>
          <cell r="M13634" t="str">
            <v>V</v>
          </cell>
          <cell r="N13634">
            <v>9230400</v>
          </cell>
        </row>
        <row r="13635">
          <cell r="A13635" t="str">
            <v>RM-ZAO-OTH-00-0024</v>
          </cell>
          <cell r="B13635" t="str">
            <v>CINT</v>
          </cell>
          <cell r="C13635" t="str">
            <v/>
          </cell>
          <cell r="D13635" t="str">
            <v>PRADIO (BACK &amp; SEAT : GREEN)</v>
          </cell>
          <cell r="E13635">
            <v>0</v>
          </cell>
          <cell r="F13635" t="str">
            <v>ROF</v>
          </cell>
          <cell r="G13635" t="str">
            <v>CI_OTH</v>
          </cell>
          <cell r="H13635" t="str">
            <v>PC</v>
          </cell>
          <cell r="I13635" t="str">
            <v>CPR</v>
          </cell>
          <cell r="J13635" t="str">
            <v/>
          </cell>
          <cell r="K13635" t="str">
            <v>PD</v>
          </cell>
          <cell r="L13635" t="str">
            <v>3015</v>
          </cell>
          <cell r="M13635" t="str">
            <v>V</v>
          </cell>
          <cell r="N13635">
            <v>300577</v>
          </cell>
        </row>
        <row r="13636">
          <cell r="A13636" t="str">
            <v>RM-ZAO-OTH-00-0026</v>
          </cell>
          <cell r="B13636" t="str">
            <v>CINT</v>
          </cell>
          <cell r="C13636" t="str">
            <v/>
          </cell>
          <cell r="D13636" t="str">
            <v>SOLUCIA ( BACK &amp; SEAT : GREEN )</v>
          </cell>
          <cell r="E13636">
            <v>0</v>
          </cell>
          <cell r="F13636" t="str">
            <v>ROF</v>
          </cell>
          <cell r="G13636" t="str">
            <v>CI_OTH</v>
          </cell>
          <cell r="H13636" t="str">
            <v>PC</v>
          </cell>
          <cell r="I13636" t="str">
            <v>CPR</v>
          </cell>
          <cell r="J13636" t="str">
            <v/>
          </cell>
          <cell r="K13636" t="str">
            <v>PD</v>
          </cell>
          <cell r="L13636" t="str">
            <v>3015</v>
          </cell>
          <cell r="M13636" t="str">
            <v>V</v>
          </cell>
          <cell r="N13636">
            <v>170962</v>
          </cell>
        </row>
        <row r="13637">
          <cell r="A13637" t="str">
            <v>RM-ZAO-OTH-00-0027</v>
          </cell>
          <cell r="B13637" t="str">
            <v>CINT</v>
          </cell>
          <cell r="C13637" t="str">
            <v/>
          </cell>
          <cell r="D13637" t="str">
            <v>TEATRO S 09 FABRIC BLACK</v>
          </cell>
          <cell r="E13637">
            <v>44900</v>
          </cell>
          <cell r="F13637" t="str">
            <v>ROF</v>
          </cell>
          <cell r="G13637" t="str">
            <v>CI_OTH</v>
          </cell>
          <cell r="H13637" t="str">
            <v>SET</v>
          </cell>
          <cell r="I13637" t="str">
            <v>CPR</v>
          </cell>
          <cell r="J13637" t="str">
            <v/>
          </cell>
          <cell r="K13637" t="str">
            <v>PD</v>
          </cell>
          <cell r="L13637" t="str">
            <v>3015</v>
          </cell>
          <cell r="M13637" t="str">
            <v>V</v>
          </cell>
          <cell r="N13637">
            <v>1074495</v>
          </cell>
        </row>
        <row r="13638">
          <cell r="A13638" t="str">
            <v>RM-ZAO-OTH-00-0028</v>
          </cell>
          <cell r="B13638" t="str">
            <v>CINT</v>
          </cell>
          <cell r="C13638" t="str">
            <v/>
          </cell>
          <cell r="D13638" t="str">
            <v>LUXIE BACK. SEAT. ARM (SET YELLOW)</v>
          </cell>
          <cell r="E13638">
            <v>44966</v>
          </cell>
          <cell r="F13638" t="str">
            <v>ROF</v>
          </cell>
          <cell r="G13638" t="str">
            <v>CI_OTH</v>
          </cell>
          <cell r="H13638" t="str">
            <v>SET</v>
          </cell>
          <cell r="I13638" t="str">
            <v>CPR</v>
          </cell>
          <cell r="J13638" t="str">
            <v/>
          </cell>
          <cell r="K13638" t="str">
            <v>PD</v>
          </cell>
          <cell r="L13638" t="str">
            <v>3015</v>
          </cell>
          <cell r="M13638" t="str">
            <v>V</v>
          </cell>
          <cell r="N13638">
            <v>312537</v>
          </cell>
        </row>
        <row r="13639">
          <cell r="A13639" t="str">
            <v>RM-ZAO-OTH-00-0029</v>
          </cell>
          <cell r="B13639" t="str">
            <v>CINT</v>
          </cell>
          <cell r="C13639" t="str">
            <v/>
          </cell>
          <cell r="D13639" t="str">
            <v>LUXUS AL (B/S : GREY/BLACK)</v>
          </cell>
          <cell r="E13639">
            <v>0</v>
          </cell>
          <cell r="F13639" t="str">
            <v>ROF</v>
          </cell>
          <cell r="G13639" t="str">
            <v>CI_OTH</v>
          </cell>
          <cell r="H13639" t="str">
            <v>SET</v>
          </cell>
          <cell r="I13639" t="str">
            <v>CPR</v>
          </cell>
          <cell r="J13639" t="str">
            <v/>
          </cell>
          <cell r="K13639" t="str">
            <v>PD</v>
          </cell>
          <cell r="L13639" t="str">
            <v>3015</v>
          </cell>
          <cell r="M13639" t="str">
            <v>V</v>
          </cell>
          <cell r="N13639">
            <v>416872</v>
          </cell>
        </row>
        <row r="13640">
          <cell r="A13640" t="str">
            <v>RM-ZAO-OTH-00-0030</v>
          </cell>
          <cell r="B13640" t="str">
            <v>CINT</v>
          </cell>
          <cell r="C13640" t="str">
            <v/>
          </cell>
          <cell r="D13640" t="str">
            <v>TEATRO S 09 FABRIC ORANGE</v>
          </cell>
          <cell r="E13640">
            <v>0</v>
          </cell>
          <cell r="F13640" t="str">
            <v>ROF</v>
          </cell>
          <cell r="G13640" t="str">
            <v>CI_OTH</v>
          </cell>
          <cell r="H13640" t="str">
            <v>PC</v>
          </cell>
          <cell r="I13640" t="str">
            <v>CPR</v>
          </cell>
          <cell r="J13640" t="str">
            <v/>
          </cell>
          <cell r="K13640" t="str">
            <v>PD</v>
          </cell>
          <cell r="L13640" t="str">
            <v>3015</v>
          </cell>
          <cell r="M13640" t="str">
            <v>V</v>
          </cell>
          <cell r="N13640">
            <v>977536</v>
          </cell>
        </row>
        <row r="13641">
          <cell r="A13641" t="str">
            <v>RM-ZAO-OTH-00-0031</v>
          </cell>
          <cell r="B13641" t="str">
            <v>CINT</v>
          </cell>
          <cell r="C13641" t="str">
            <v/>
          </cell>
          <cell r="D13641" t="str">
            <v>TEATRO S 09 FABRIC GREEN</v>
          </cell>
          <cell r="E13641">
            <v>0</v>
          </cell>
          <cell r="F13641" t="str">
            <v>ROF</v>
          </cell>
          <cell r="G13641" t="str">
            <v>CI_OTH</v>
          </cell>
          <cell r="H13641" t="str">
            <v>PC</v>
          </cell>
          <cell r="I13641" t="str">
            <v>CPR</v>
          </cell>
          <cell r="J13641" t="str">
            <v/>
          </cell>
          <cell r="K13641" t="str">
            <v>PD</v>
          </cell>
          <cell r="L13641" t="str">
            <v>3015</v>
          </cell>
          <cell r="M13641" t="str">
            <v>V</v>
          </cell>
          <cell r="N13641">
            <v>992810</v>
          </cell>
        </row>
        <row r="13642">
          <cell r="A13642" t="str">
            <v>RM-ZAO-OTH-00-0032</v>
          </cell>
          <cell r="B13642" t="str">
            <v>CINT</v>
          </cell>
          <cell r="C13642" t="str">
            <v/>
          </cell>
          <cell r="D13642" t="str">
            <v>SEAT PU WAITING CHAIR</v>
          </cell>
          <cell r="E13642">
            <v>45057</v>
          </cell>
          <cell r="F13642" t="str">
            <v>ROF</v>
          </cell>
          <cell r="G13642" t="str">
            <v>CI_OTH</v>
          </cell>
          <cell r="H13642" t="str">
            <v>PC</v>
          </cell>
          <cell r="I13642" t="str">
            <v>CPR</v>
          </cell>
          <cell r="J13642" t="str">
            <v/>
          </cell>
          <cell r="K13642" t="str">
            <v>PD</v>
          </cell>
          <cell r="L13642" t="str">
            <v>3015</v>
          </cell>
          <cell r="M13642" t="str">
            <v>V</v>
          </cell>
          <cell r="N13642">
            <v>502946</v>
          </cell>
        </row>
        <row r="13643">
          <cell r="A13643" t="str">
            <v>RM-ZAO-OTH-00-0034</v>
          </cell>
          <cell r="B13643" t="str">
            <v>CINT</v>
          </cell>
          <cell r="C13643" t="str">
            <v/>
          </cell>
          <cell r="D13643" t="str">
            <v>CHAIR SF-12</v>
          </cell>
          <cell r="E13643">
            <v>0</v>
          </cell>
          <cell r="F13643" t="str">
            <v>ROF</v>
          </cell>
          <cell r="G13643" t="str">
            <v>CI_OTH</v>
          </cell>
          <cell r="H13643" t="str">
            <v>PC</v>
          </cell>
          <cell r="I13643" t="str">
            <v>CPR</v>
          </cell>
          <cell r="J13643" t="str">
            <v/>
          </cell>
          <cell r="K13643" t="str">
            <v>PD</v>
          </cell>
          <cell r="L13643" t="str">
            <v>3015</v>
          </cell>
          <cell r="M13643" t="str">
            <v>V</v>
          </cell>
          <cell r="N13643">
            <v>753100</v>
          </cell>
        </row>
        <row r="13644">
          <cell r="A13644" t="str">
            <v>RM-ZAO-OTH-00-0035</v>
          </cell>
          <cell r="B13644" t="str">
            <v>CINT</v>
          </cell>
          <cell r="C13644" t="str">
            <v/>
          </cell>
          <cell r="D13644" t="str">
            <v>DESK SF-12</v>
          </cell>
          <cell r="E13644">
            <v>0</v>
          </cell>
          <cell r="F13644" t="str">
            <v>ROF</v>
          </cell>
          <cell r="G13644" t="str">
            <v>CI_OTH</v>
          </cell>
          <cell r="H13644" t="str">
            <v>PC</v>
          </cell>
          <cell r="I13644" t="str">
            <v>CPR</v>
          </cell>
          <cell r="J13644" t="str">
            <v/>
          </cell>
          <cell r="K13644" t="str">
            <v>PD</v>
          </cell>
          <cell r="L13644" t="str">
            <v>3015</v>
          </cell>
          <cell r="M13644" t="str">
            <v>V</v>
          </cell>
          <cell r="N13644">
            <v>753100</v>
          </cell>
        </row>
        <row r="13645">
          <cell r="A13645" t="str">
            <v>RM-ZAO-OTH-00-0036</v>
          </cell>
          <cell r="B13645" t="str">
            <v>CINT</v>
          </cell>
          <cell r="C13645" t="str">
            <v/>
          </cell>
          <cell r="D13645" t="str">
            <v>CHAIR SF-13K</v>
          </cell>
          <cell r="E13645">
            <v>0</v>
          </cell>
          <cell r="F13645" t="str">
            <v>ROF</v>
          </cell>
          <cell r="G13645" t="str">
            <v>CI_OTH</v>
          </cell>
          <cell r="H13645" t="str">
            <v>PC</v>
          </cell>
          <cell r="I13645" t="str">
            <v>CPR</v>
          </cell>
          <cell r="J13645" t="str">
            <v/>
          </cell>
          <cell r="K13645" t="str">
            <v>PD</v>
          </cell>
          <cell r="L13645" t="str">
            <v>3015</v>
          </cell>
          <cell r="M13645" t="str">
            <v>V</v>
          </cell>
          <cell r="N13645">
            <v>753100</v>
          </cell>
        </row>
        <row r="13646">
          <cell r="A13646" t="str">
            <v>RM-ZAO-OTH-00-0037</v>
          </cell>
          <cell r="B13646" t="str">
            <v>CINT</v>
          </cell>
          <cell r="C13646" t="str">
            <v/>
          </cell>
          <cell r="D13646" t="str">
            <v>DESK SF-13K</v>
          </cell>
          <cell r="E13646">
            <v>0</v>
          </cell>
          <cell r="F13646" t="str">
            <v>ROF</v>
          </cell>
          <cell r="G13646" t="str">
            <v>CI_OTH</v>
          </cell>
          <cell r="H13646" t="str">
            <v>PC</v>
          </cell>
          <cell r="I13646" t="str">
            <v>CPR</v>
          </cell>
          <cell r="J13646" t="str">
            <v/>
          </cell>
          <cell r="K13646" t="str">
            <v>PD</v>
          </cell>
          <cell r="L13646" t="str">
            <v>3015</v>
          </cell>
          <cell r="M13646" t="str">
            <v>V</v>
          </cell>
          <cell r="N13646">
            <v>753100</v>
          </cell>
        </row>
        <row r="13647">
          <cell r="A13647" t="str">
            <v>RM-ZAO-OTH-00-0038</v>
          </cell>
          <cell r="B13647" t="str">
            <v>CINT</v>
          </cell>
          <cell r="C13647" t="str">
            <v/>
          </cell>
          <cell r="D13647" t="str">
            <v>CHAIR CD-34</v>
          </cell>
          <cell r="E13647">
            <v>0</v>
          </cell>
          <cell r="F13647" t="str">
            <v>ROF</v>
          </cell>
          <cell r="G13647" t="str">
            <v>CI_OTH</v>
          </cell>
          <cell r="H13647" t="str">
            <v>PC</v>
          </cell>
          <cell r="I13647" t="str">
            <v>CPR</v>
          </cell>
          <cell r="J13647" t="str">
            <v/>
          </cell>
          <cell r="K13647" t="str">
            <v>PD</v>
          </cell>
          <cell r="L13647" t="str">
            <v>3015</v>
          </cell>
          <cell r="M13647" t="str">
            <v>V</v>
          </cell>
          <cell r="N13647">
            <v>753100</v>
          </cell>
        </row>
        <row r="13648">
          <cell r="A13648" t="str">
            <v>RM-ZAO-OTH-00-0039</v>
          </cell>
          <cell r="B13648" t="str">
            <v>CINT</v>
          </cell>
          <cell r="C13648" t="str">
            <v/>
          </cell>
          <cell r="D13648" t="str">
            <v>DESK CD-34</v>
          </cell>
          <cell r="E13648">
            <v>0</v>
          </cell>
          <cell r="F13648" t="str">
            <v>ROF</v>
          </cell>
          <cell r="G13648" t="str">
            <v>CI_OTH</v>
          </cell>
          <cell r="H13648" t="str">
            <v>PC</v>
          </cell>
          <cell r="I13648" t="str">
            <v>CPR</v>
          </cell>
          <cell r="J13648" t="str">
            <v/>
          </cell>
          <cell r="K13648" t="str">
            <v>PD</v>
          </cell>
          <cell r="L13648" t="str">
            <v>3015</v>
          </cell>
          <cell r="M13648" t="str">
            <v>V</v>
          </cell>
          <cell r="N13648">
            <v>753100</v>
          </cell>
        </row>
        <row r="13649">
          <cell r="A13649" t="str">
            <v>RM-ZAO-OTH-00-0040</v>
          </cell>
          <cell r="B13649" t="str">
            <v>CINT</v>
          </cell>
          <cell r="C13649" t="str">
            <v/>
          </cell>
          <cell r="D13649" t="str">
            <v>CHAIR SF-14</v>
          </cell>
          <cell r="E13649">
            <v>0</v>
          </cell>
          <cell r="F13649" t="str">
            <v>ROF</v>
          </cell>
          <cell r="G13649" t="str">
            <v>CI_OTH</v>
          </cell>
          <cell r="H13649" t="str">
            <v>PC</v>
          </cell>
          <cell r="I13649" t="str">
            <v>CPR</v>
          </cell>
          <cell r="J13649" t="str">
            <v/>
          </cell>
          <cell r="K13649" t="str">
            <v>PD</v>
          </cell>
          <cell r="L13649" t="str">
            <v>3015</v>
          </cell>
          <cell r="M13649" t="str">
            <v>V</v>
          </cell>
          <cell r="N13649">
            <v>753100</v>
          </cell>
        </row>
        <row r="13650">
          <cell r="A13650" t="str">
            <v>RM-ZAO-OTH-00-0041</v>
          </cell>
          <cell r="B13650" t="str">
            <v>CINT</v>
          </cell>
          <cell r="C13650" t="str">
            <v/>
          </cell>
          <cell r="D13650" t="str">
            <v>DESK SF-14</v>
          </cell>
          <cell r="E13650">
            <v>0</v>
          </cell>
          <cell r="F13650" t="str">
            <v>ROF</v>
          </cell>
          <cell r="G13650" t="str">
            <v>CI_OTH</v>
          </cell>
          <cell r="H13650" t="str">
            <v>PC</v>
          </cell>
          <cell r="I13650" t="str">
            <v>CPR</v>
          </cell>
          <cell r="J13650" t="str">
            <v/>
          </cell>
          <cell r="K13650" t="str">
            <v>PD</v>
          </cell>
          <cell r="L13650" t="str">
            <v>3015</v>
          </cell>
          <cell r="M13650" t="str">
            <v>V</v>
          </cell>
          <cell r="N13650">
            <v>753100</v>
          </cell>
        </row>
        <row r="13651">
          <cell r="A13651" t="str">
            <v>RM-ZAO-OTH-00-0042</v>
          </cell>
          <cell r="B13651" t="str">
            <v>CINT</v>
          </cell>
          <cell r="C13651" t="str">
            <v/>
          </cell>
          <cell r="D13651" t="str">
            <v>TABLE TOP LT-02</v>
          </cell>
          <cell r="E13651">
            <v>0</v>
          </cell>
          <cell r="F13651" t="str">
            <v>ROF</v>
          </cell>
          <cell r="G13651" t="str">
            <v>CI_OTH</v>
          </cell>
          <cell r="H13651" t="str">
            <v>PC</v>
          </cell>
          <cell r="I13651" t="str">
            <v>CPR</v>
          </cell>
          <cell r="J13651" t="str">
            <v/>
          </cell>
          <cell r="K13651" t="str">
            <v>PD</v>
          </cell>
          <cell r="L13651" t="str">
            <v>3015</v>
          </cell>
          <cell r="M13651" t="str">
            <v>V</v>
          </cell>
          <cell r="N13651">
            <v>6062455</v>
          </cell>
        </row>
        <row r="13652">
          <cell r="A13652" t="str">
            <v>RM-ZAO-OTH-00-0043</v>
          </cell>
          <cell r="B13652" t="str">
            <v>CINT</v>
          </cell>
          <cell r="C13652" t="str">
            <v/>
          </cell>
          <cell r="D13652" t="str">
            <v>FRAME TABLE LT-02</v>
          </cell>
          <cell r="E13652">
            <v>0</v>
          </cell>
          <cell r="F13652" t="str">
            <v>ROF</v>
          </cell>
          <cell r="G13652" t="str">
            <v>CI_OTH</v>
          </cell>
          <cell r="H13652" t="str">
            <v>PC</v>
          </cell>
          <cell r="I13652" t="str">
            <v>CPR</v>
          </cell>
          <cell r="J13652" t="str">
            <v/>
          </cell>
          <cell r="K13652" t="str">
            <v>PD</v>
          </cell>
          <cell r="L13652" t="str">
            <v>3015</v>
          </cell>
          <cell r="M13652" t="str">
            <v>V</v>
          </cell>
          <cell r="N13652">
            <v>6062455</v>
          </cell>
        </row>
        <row r="13653">
          <cell r="A13653" t="str">
            <v>RM-ZAO-OTH-00-0044</v>
          </cell>
          <cell r="B13653" t="str">
            <v>CINT</v>
          </cell>
          <cell r="C13653" t="str">
            <v/>
          </cell>
          <cell r="D13653" t="str">
            <v>ECHOOL DESK PB</v>
          </cell>
          <cell r="E13653">
            <v>0</v>
          </cell>
          <cell r="F13653" t="str">
            <v>ROF</v>
          </cell>
          <cell r="G13653" t="str">
            <v>CI_OTH</v>
          </cell>
          <cell r="H13653" t="str">
            <v>PC</v>
          </cell>
          <cell r="I13653" t="str">
            <v>CPR</v>
          </cell>
          <cell r="J13653" t="str">
            <v/>
          </cell>
          <cell r="K13653" t="str">
            <v>PD</v>
          </cell>
          <cell r="L13653" t="str">
            <v>3015</v>
          </cell>
          <cell r="M13653" t="str">
            <v>V</v>
          </cell>
          <cell r="N13653">
            <v>10</v>
          </cell>
        </row>
        <row r="13654">
          <cell r="A13654" t="str">
            <v>RM-ZAO-OTH-00-0045</v>
          </cell>
          <cell r="B13654" t="str">
            <v>CINT</v>
          </cell>
          <cell r="C13654" t="str">
            <v/>
          </cell>
          <cell r="D13654" t="str">
            <v>ECHOOL CHAIR PB</v>
          </cell>
          <cell r="E13654">
            <v>0</v>
          </cell>
          <cell r="F13654" t="str">
            <v>ROF</v>
          </cell>
          <cell r="G13654" t="str">
            <v>CI_OTH</v>
          </cell>
          <cell r="H13654" t="str">
            <v>PC</v>
          </cell>
          <cell r="I13654" t="str">
            <v>CPR</v>
          </cell>
          <cell r="J13654" t="str">
            <v/>
          </cell>
          <cell r="K13654" t="str">
            <v>PD</v>
          </cell>
          <cell r="L13654" t="str">
            <v>3015</v>
          </cell>
          <cell r="M13654" t="str">
            <v>V</v>
          </cell>
          <cell r="N13654">
            <v>10</v>
          </cell>
        </row>
        <row r="13655">
          <cell r="A13655" t="str">
            <v>RM-ZAO-OTH-00-0046</v>
          </cell>
          <cell r="B13655" t="str">
            <v>CINT</v>
          </cell>
          <cell r="C13655" t="str">
            <v/>
          </cell>
          <cell r="D13655" t="str">
            <v>ERGO DES (FRAME SET)</v>
          </cell>
          <cell r="E13655">
            <v>0</v>
          </cell>
          <cell r="F13655" t="str">
            <v>ROF</v>
          </cell>
          <cell r="G13655" t="str">
            <v>CI_OTH</v>
          </cell>
          <cell r="H13655" t="str">
            <v>SET</v>
          </cell>
          <cell r="I13655" t="str">
            <v>CPR</v>
          </cell>
          <cell r="J13655" t="str">
            <v/>
          </cell>
          <cell r="K13655" t="str">
            <v>PD</v>
          </cell>
          <cell r="L13655" t="str">
            <v>3015</v>
          </cell>
          <cell r="M13655" t="str">
            <v>V</v>
          </cell>
          <cell r="N13655">
            <v>10</v>
          </cell>
        </row>
        <row r="13656">
          <cell r="A13656" t="str">
            <v>RM-ZAO-OTH-00-0047</v>
          </cell>
          <cell r="B13656" t="str">
            <v>CINT</v>
          </cell>
          <cell r="C13656" t="str">
            <v/>
          </cell>
          <cell r="D13656" t="str">
            <v>TABLE TOP CWS 4M 7016</v>
          </cell>
          <cell r="E13656">
            <v>0</v>
          </cell>
          <cell r="F13656" t="str">
            <v>ROF</v>
          </cell>
          <cell r="G13656" t="str">
            <v>CI_OTH</v>
          </cell>
          <cell r="H13656" t="str">
            <v>PC</v>
          </cell>
          <cell r="I13656" t="str">
            <v>CPR</v>
          </cell>
          <cell r="J13656" t="str">
            <v/>
          </cell>
          <cell r="K13656" t="str">
            <v>PD</v>
          </cell>
          <cell r="L13656" t="str">
            <v>3015</v>
          </cell>
          <cell r="M13656" t="str">
            <v>V</v>
          </cell>
          <cell r="N13656">
            <v>3867692</v>
          </cell>
        </row>
        <row r="13657">
          <cell r="A13657" t="str">
            <v>RM-ZAO-OTH-00-0048</v>
          </cell>
          <cell r="B13657" t="str">
            <v>CINT</v>
          </cell>
          <cell r="C13657" t="str">
            <v/>
          </cell>
          <cell r="D13657" t="str">
            <v>FRAME CWS 4M 7016</v>
          </cell>
          <cell r="E13657">
            <v>0</v>
          </cell>
          <cell r="F13657" t="str">
            <v>ROF</v>
          </cell>
          <cell r="G13657" t="str">
            <v>CI_OTH</v>
          </cell>
          <cell r="H13657" t="str">
            <v>PC</v>
          </cell>
          <cell r="I13657" t="str">
            <v>CPR</v>
          </cell>
          <cell r="J13657" t="str">
            <v/>
          </cell>
          <cell r="K13657" t="str">
            <v>PD</v>
          </cell>
          <cell r="L13657" t="str">
            <v>3015</v>
          </cell>
          <cell r="M13657" t="str">
            <v>V</v>
          </cell>
          <cell r="N13657">
            <v>3867692</v>
          </cell>
        </row>
        <row r="13658">
          <cell r="A13658" t="str">
            <v>RM-ZAO-OTH-00-0049</v>
          </cell>
          <cell r="B13658" t="str">
            <v>CINT</v>
          </cell>
          <cell r="C13658" t="str">
            <v/>
          </cell>
          <cell r="D13658" t="str">
            <v>RANGKA MEJA FOLDIA D 6018</v>
          </cell>
          <cell r="E13658">
            <v>45131</v>
          </cell>
          <cell r="F13658" t="str">
            <v>ROF</v>
          </cell>
          <cell r="G13658" t="str">
            <v>CI_OTH</v>
          </cell>
          <cell r="H13658" t="str">
            <v>PC</v>
          </cell>
          <cell r="I13658" t="str">
            <v>CPR</v>
          </cell>
          <cell r="J13658" t="str">
            <v/>
          </cell>
          <cell r="K13658" t="str">
            <v>PD</v>
          </cell>
          <cell r="L13658" t="str">
            <v>3015</v>
          </cell>
          <cell r="M13658" t="str">
            <v>V</v>
          </cell>
          <cell r="N13658">
            <v>409949</v>
          </cell>
        </row>
        <row r="13659">
          <cell r="A13659" t="str">
            <v>RM-ZAO-OTH-00-0050</v>
          </cell>
          <cell r="B13659" t="str">
            <v>CINT</v>
          </cell>
          <cell r="C13659" t="str">
            <v/>
          </cell>
          <cell r="D13659" t="str">
            <v>TABLE TOP FOLDIA D 6018</v>
          </cell>
          <cell r="E13659">
            <v>0</v>
          </cell>
          <cell r="F13659" t="str">
            <v>ROF</v>
          </cell>
          <cell r="G13659" t="str">
            <v>CI_OTH</v>
          </cell>
          <cell r="H13659" t="str">
            <v>PC</v>
          </cell>
          <cell r="I13659" t="str">
            <v>CPR</v>
          </cell>
          <cell r="J13659" t="str">
            <v/>
          </cell>
          <cell r="K13659" t="str">
            <v>PD</v>
          </cell>
          <cell r="L13659" t="str">
            <v>3015</v>
          </cell>
          <cell r="M13659" t="str">
            <v>V</v>
          </cell>
          <cell r="N13659">
            <v>365736</v>
          </cell>
        </row>
        <row r="13660">
          <cell r="A13660" t="str">
            <v>RM-ZAO-OTH-00-0051</v>
          </cell>
          <cell r="B13660" t="str">
            <v>CINT</v>
          </cell>
          <cell r="C13660" t="str">
            <v/>
          </cell>
          <cell r="D13660" t="str">
            <v>CPU TRAY</v>
          </cell>
          <cell r="E13660">
            <v>45259</v>
          </cell>
          <cell r="F13660" t="str">
            <v>ROF</v>
          </cell>
          <cell r="G13660" t="str">
            <v>CI_OTH</v>
          </cell>
          <cell r="H13660" t="str">
            <v>PC</v>
          </cell>
          <cell r="I13660" t="str">
            <v>CPR</v>
          </cell>
          <cell r="J13660" t="str">
            <v/>
          </cell>
          <cell r="K13660" t="str">
            <v>PD</v>
          </cell>
          <cell r="L13660" t="str">
            <v>3015</v>
          </cell>
          <cell r="M13660" t="str">
            <v>V</v>
          </cell>
          <cell r="N13660">
            <v>127328</v>
          </cell>
        </row>
        <row r="13661">
          <cell r="A13661" t="str">
            <v>RM-ZAO-OTH-00-0052</v>
          </cell>
          <cell r="B13661" t="str">
            <v>CINT</v>
          </cell>
          <cell r="C13661" t="str">
            <v/>
          </cell>
          <cell r="D13661" t="str">
            <v>FRAME KUMI WS 1424 HD</v>
          </cell>
          <cell r="E13661">
            <v>0</v>
          </cell>
          <cell r="F13661" t="str">
            <v>ROF</v>
          </cell>
          <cell r="G13661" t="str">
            <v>CI_OTH</v>
          </cell>
          <cell r="H13661" t="str">
            <v>PC</v>
          </cell>
          <cell r="I13661" t="str">
            <v>CPR</v>
          </cell>
          <cell r="J13661" t="str">
            <v/>
          </cell>
          <cell r="K13661" t="str">
            <v>PD</v>
          </cell>
          <cell r="L13661" t="str">
            <v>3015</v>
          </cell>
          <cell r="M13661" t="str">
            <v>V</v>
          </cell>
          <cell r="N13661">
            <v>1942973</v>
          </cell>
        </row>
        <row r="13662">
          <cell r="A13662" t="str">
            <v>RM-ZAO-OTH-00-0053</v>
          </cell>
          <cell r="B13662" t="str">
            <v>CINT</v>
          </cell>
          <cell r="C13662" t="str">
            <v/>
          </cell>
          <cell r="D13662" t="str">
            <v>TABLE TOP KUMI WS 1424 HD</v>
          </cell>
          <cell r="E13662">
            <v>0</v>
          </cell>
          <cell r="F13662" t="str">
            <v>ROF</v>
          </cell>
          <cell r="G13662" t="str">
            <v>CI_OTH</v>
          </cell>
          <cell r="H13662" t="str">
            <v>PC</v>
          </cell>
          <cell r="I13662" t="str">
            <v>CPR</v>
          </cell>
          <cell r="J13662" t="str">
            <v/>
          </cell>
          <cell r="K13662" t="str">
            <v>PD</v>
          </cell>
          <cell r="L13662" t="str">
            <v>3015</v>
          </cell>
          <cell r="M13662" t="str">
            <v>V</v>
          </cell>
          <cell r="N13662">
            <v>1942973</v>
          </cell>
        </row>
        <row r="13663">
          <cell r="A13663" t="str">
            <v>RM-ZAO-OTH-00-0054</v>
          </cell>
          <cell r="B13663" t="str">
            <v>CINT</v>
          </cell>
          <cell r="C13663" t="str">
            <v/>
          </cell>
          <cell r="D13663" t="str">
            <v>FRAME CWS D 7014</v>
          </cell>
          <cell r="E13663">
            <v>0</v>
          </cell>
          <cell r="F13663" t="str">
            <v>ROF</v>
          </cell>
          <cell r="G13663" t="str">
            <v>CI_OTH</v>
          </cell>
          <cell r="H13663" t="str">
            <v>PC</v>
          </cell>
          <cell r="I13663" t="str">
            <v>CPR</v>
          </cell>
          <cell r="J13663" t="str">
            <v/>
          </cell>
          <cell r="K13663" t="str">
            <v>PD</v>
          </cell>
          <cell r="L13663" t="str">
            <v>3015</v>
          </cell>
          <cell r="M13663" t="str">
            <v>V</v>
          </cell>
          <cell r="N13663">
            <v>1135306</v>
          </cell>
        </row>
        <row r="13664">
          <cell r="A13664" t="str">
            <v>RM-ZAO-OTH-00-0055</v>
          </cell>
          <cell r="B13664" t="str">
            <v>CINT</v>
          </cell>
          <cell r="C13664" t="str">
            <v/>
          </cell>
          <cell r="D13664" t="str">
            <v>TABLE TOP CWS D 7014</v>
          </cell>
          <cell r="E13664">
            <v>0</v>
          </cell>
          <cell r="F13664" t="str">
            <v>ROF</v>
          </cell>
          <cell r="G13664" t="str">
            <v>CI_OTH</v>
          </cell>
          <cell r="H13664" t="str">
            <v>PC</v>
          </cell>
          <cell r="I13664" t="str">
            <v>CPR</v>
          </cell>
          <cell r="J13664" t="str">
            <v/>
          </cell>
          <cell r="K13664" t="str">
            <v>PD</v>
          </cell>
          <cell r="L13664" t="str">
            <v>3015</v>
          </cell>
          <cell r="M13664" t="str">
            <v>V</v>
          </cell>
          <cell r="N13664">
            <v>1135306</v>
          </cell>
        </row>
        <row r="13665">
          <cell r="A13665" t="str">
            <v>RM-ZAO-OTH-00-0056</v>
          </cell>
          <cell r="B13665" t="str">
            <v>CINT</v>
          </cell>
          <cell r="C13665" t="str">
            <v/>
          </cell>
          <cell r="D13665" t="str">
            <v>FRAME KUMI SDM</v>
          </cell>
          <cell r="E13665">
            <v>45194</v>
          </cell>
          <cell r="F13665" t="str">
            <v>ROF</v>
          </cell>
          <cell r="G13665" t="str">
            <v>CI_OTH</v>
          </cell>
          <cell r="H13665" t="str">
            <v>PC</v>
          </cell>
          <cell r="I13665" t="str">
            <v>CPR</v>
          </cell>
          <cell r="J13665" t="str">
            <v/>
          </cell>
          <cell r="K13665" t="str">
            <v>PD</v>
          </cell>
          <cell r="L13665" t="str">
            <v>3015</v>
          </cell>
          <cell r="M13665" t="str">
            <v>V</v>
          </cell>
          <cell r="N13665">
            <v>372296</v>
          </cell>
        </row>
        <row r="13666">
          <cell r="A13666" t="str">
            <v>RM-ZAO-OTH-00-0057</v>
          </cell>
          <cell r="B13666" t="str">
            <v>CINT</v>
          </cell>
          <cell r="C13666" t="str">
            <v/>
          </cell>
          <cell r="D13666" t="str">
            <v>TABLE TOP KUMI SDM</v>
          </cell>
          <cell r="E13666">
            <v>45194</v>
          </cell>
          <cell r="F13666" t="str">
            <v>ROF</v>
          </cell>
          <cell r="G13666" t="str">
            <v>CI_OTH</v>
          </cell>
          <cell r="H13666" t="str">
            <v>PC</v>
          </cell>
          <cell r="I13666" t="str">
            <v>CPR</v>
          </cell>
          <cell r="J13666" t="str">
            <v/>
          </cell>
          <cell r="K13666" t="str">
            <v>PD</v>
          </cell>
          <cell r="L13666" t="str">
            <v>3015</v>
          </cell>
          <cell r="M13666" t="str">
            <v>V</v>
          </cell>
          <cell r="N13666">
            <v>372296</v>
          </cell>
        </row>
        <row r="13667">
          <cell r="A13667" t="str">
            <v>RM-ZAO-OTH-00-0058</v>
          </cell>
          <cell r="B13667" t="str">
            <v>CINT</v>
          </cell>
          <cell r="C13667" t="str">
            <v/>
          </cell>
          <cell r="D13667" t="str">
            <v>ECHOOL DESK PBM</v>
          </cell>
          <cell r="E13667">
            <v>45218</v>
          </cell>
          <cell r="F13667" t="str">
            <v>ROF</v>
          </cell>
          <cell r="G13667" t="str">
            <v>CI_OTH</v>
          </cell>
          <cell r="H13667" t="str">
            <v>PC</v>
          </cell>
          <cell r="I13667" t="str">
            <v>CPR</v>
          </cell>
          <cell r="J13667" t="str">
            <v/>
          </cell>
          <cell r="K13667" t="str">
            <v>PD</v>
          </cell>
          <cell r="L13667" t="str">
            <v>3015</v>
          </cell>
          <cell r="M13667" t="str">
            <v>V</v>
          </cell>
          <cell r="N13667">
            <v>203838</v>
          </cell>
        </row>
        <row r="13668">
          <cell r="A13668" t="str">
            <v>RM-ZAO-OTH-00-0059</v>
          </cell>
          <cell r="B13668" t="str">
            <v>CINT</v>
          </cell>
          <cell r="C13668" t="str">
            <v/>
          </cell>
          <cell r="D13668" t="str">
            <v>ECHOOL CHAIR PBM</v>
          </cell>
          <cell r="E13668">
            <v>45218</v>
          </cell>
          <cell r="F13668" t="str">
            <v>ROF</v>
          </cell>
          <cell r="G13668" t="str">
            <v>CI_OTH</v>
          </cell>
          <cell r="H13668" t="str">
            <v>PC</v>
          </cell>
          <cell r="I13668" t="str">
            <v>CPR</v>
          </cell>
          <cell r="J13668" t="str">
            <v/>
          </cell>
          <cell r="K13668" t="str">
            <v>PD</v>
          </cell>
          <cell r="L13668" t="str">
            <v>3015</v>
          </cell>
          <cell r="M13668" t="str">
            <v>V</v>
          </cell>
          <cell r="N13668">
            <v>206146</v>
          </cell>
        </row>
        <row r="13669">
          <cell r="A13669" t="str">
            <v>RM-ZAO-OTH-00-0060</v>
          </cell>
          <cell r="B13669" t="str">
            <v>CINT</v>
          </cell>
          <cell r="C13669" t="str">
            <v/>
          </cell>
          <cell r="D13669" t="str">
            <v>DUO 02 WA RED (BACK, SEAT, ARM)</v>
          </cell>
          <cell r="E13669">
            <v>45197</v>
          </cell>
          <cell r="F13669" t="str">
            <v>ROF</v>
          </cell>
          <cell r="G13669" t="str">
            <v>CI_OTH</v>
          </cell>
          <cell r="H13669" t="str">
            <v>SET</v>
          </cell>
          <cell r="I13669" t="str">
            <v>CPR</v>
          </cell>
          <cell r="J13669" t="str">
            <v/>
          </cell>
          <cell r="K13669" t="str">
            <v>PD</v>
          </cell>
          <cell r="L13669" t="str">
            <v>3015</v>
          </cell>
          <cell r="M13669" t="str">
            <v>V</v>
          </cell>
          <cell r="N13669">
            <v>197684</v>
          </cell>
        </row>
        <row r="13670">
          <cell r="A13670" t="str">
            <v>RM-ZAO-OTH-00-0061</v>
          </cell>
          <cell r="B13670" t="str">
            <v>CINT</v>
          </cell>
          <cell r="C13670" t="str">
            <v/>
          </cell>
          <cell r="D13670" t="str">
            <v>DUO 02 WA BLACK (BACK, SEAT, ARM)</v>
          </cell>
          <cell r="E13670">
            <v>45197</v>
          </cell>
          <cell r="F13670" t="str">
            <v>ROF</v>
          </cell>
          <cell r="G13670" t="str">
            <v>CI_OTH</v>
          </cell>
          <cell r="H13670" t="str">
            <v>SET</v>
          </cell>
          <cell r="I13670" t="str">
            <v>CPR</v>
          </cell>
          <cell r="J13670" t="str">
            <v/>
          </cell>
          <cell r="K13670" t="str">
            <v>PD</v>
          </cell>
          <cell r="L13670" t="str">
            <v>3015</v>
          </cell>
          <cell r="M13670" t="str">
            <v>V</v>
          </cell>
          <cell r="N13670">
            <v>197684</v>
          </cell>
        </row>
        <row r="13671">
          <cell r="A13671" t="str">
            <v>RM-ZAO-OTH-00-0062</v>
          </cell>
          <cell r="B13671" t="str">
            <v>CINT</v>
          </cell>
          <cell r="C13671" t="str">
            <v/>
          </cell>
          <cell r="D13671" t="str">
            <v>DUO 02 WA (GASLIFT, CASTOR, STARBASE)</v>
          </cell>
          <cell r="E13671">
            <v>45197</v>
          </cell>
          <cell r="F13671" t="str">
            <v>ROF</v>
          </cell>
          <cell r="G13671" t="str">
            <v>CI_OTH</v>
          </cell>
          <cell r="H13671" t="str">
            <v>SET</v>
          </cell>
          <cell r="I13671" t="str">
            <v>CPR</v>
          </cell>
          <cell r="J13671" t="str">
            <v/>
          </cell>
          <cell r="K13671" t="str">
            <v>PD</v>
          </cell>
          <cell r="L13671" t="str">
            <v>3015</v>
          </cell>
          <cell r="M13671" t="str">
            <v>V</v>
          </cell>
          <cell r="N13671">
            <v>197684</v>
          </cell>
        </row>
        <row r="13672">
          <cell r="A13672" t="str">
            <v>RM-ZAO-OTH-00-0063</v>
          </cell>
          <cell r="B13672" t="str">
            <v>CINT</v>
          </cell>
          <cell r="C13672" t="str">
            <v/>
          </cell>
          <cell r="D13672" t="str">
            <v>DUO 02 KH BLACK (BACK, SEAT)</v>
          </cell>
          <cell r="E13672">
            <v>45197</v>
          </cell>
          <cell r="F13672" t="str">
            <v>ROF</v>
          </cell>
          <cell r="G13672" t="str">
            <v>CI_OTH</v>
          </cell>
          <cell r="H13672" t="str">
            <v>SET</v>
          </cell>
          <cell r="I13672" t="str">
            <v>CPR</v>
          </cell>
          <cell r="J13672" t="str">
            <v/>
          </cell>
          <cell r="K13672" t="str">
            <v>PD</v>
          </cell>
          <cell r="L13672" t="str">
            <v>3015</v>
          </cell>
          <cell r="M13672" t="str">
            <v>V</v>
          </cell>
          <cell r="N13672">
            <v>165378</v>
          </cell>
        </row>
        <row r="13673">
          <cell r="A13673" t="str">
            <v>RM-ZAO-OTH-00-0064</v>
          </cell>
          <cell r="B13673" t="str">
            <v>CINT</v>
          </cell>
          <cell r="C13673" t="str">
            <v/>
          </cell>
          <cell r="D13673" t="str">
            <v>DUO 02 KH (L SHAPED LEG)</v>
          </cell>
          <cell r="E13673">
            <v>45197</v>
          </cell>
          <cell r="F13673" t="str">
            <v>ROF</v>
          </cell>
          <cell r="G13673" t="str">
            <v>CI_OTH</v>
          </cell>
          <cell r="H13673" t="str">
            <v>SET</v>
          </cell>
          <cell r="I13673" t="str">
            <v>CPR</v>
          </cell>
          <cell r="J13673" t="str">
            <v/>
          </cell>
          <cell r="K13673" t="str">
            <v>PD</v>
          </cell>
          <cell r="L13673" t="str">
            <v>3015</v>
          </cell>
          <cell r="M13673" t="str">
            <v>V</v>
          </cell>
          <cell r="N13673">
            <v>165378</v>
          </cell>
        </row>
        <row r="13674">
          <cell r="A13674" t="str">
            <v>RM-ZAO-OTH-00-0065</v>
          </cell>
          <cell r="B13674" t="str">
            <v>CINT</v>
          </cell>
          <cell r="C13674" t="str">
            <v/>
          </cell>
          <cell r="D13674" t="str">
            <v>FRAME FOLDIA C 6016 L</v>
          </cell>
          <cell r="E13674">
            <v>45147</v>
          </cell>
          <cell r="F13674" t="str">
            <v>ROF</v>
          </cell>
          <cell r="G13674" t="str">
            <v>CI_OTH</v>
          </cell>
          <cell r="H13674" t="str">
            <v>SET</v>
          </cell>
          <cell r="I13674" t="str">
            <v>CPR</v>
          </cell>
          <cell r="J13674" t="str">
            <v/>
          </cell>
          <cell r="K13674" t="str">
            <v>PD</v>
          </cell>
          <cell r="L13674" t="str">
            <v>3015</v>
          </cell>
          <cell r="M13674" t="str">
            <v>V</v>
          </cell>
          <cell r="N13674">
            <v>571463</v>
          </cell>
        </row>
        <row r="13675">
          <cell r="A13675" t="str">
            <v>RM-ZAO-OTH-00-0066</v>
          </cell>
          <cell r="B13675" t="str">
            <v>CINT</v>
          </cell>
          <cell r="C13675" t="str">
            <v/>
          </cell>
          <cell r="D13675" t="str">
            <v>TABLE TOP FOLDIA C 6016 L</v>
          </cell>
          <cell r="E13675">
            <v>45147</v>
          </cell>
          <cell r="F13675" t="str">
            <v>ROF</v>
          </cell>
          <cell r="G13675" t="str">
            <v>CI_OTH</v>
          </cell>
          <cell r="H13675" t="str">
            <v>SET</v>
          </cell>
          <cell r="I13675" t="str">
            <v>CPR</v>
          </cell>
          <cell r="J13675" t="str">
            <v/>
          </cell>
          <cell r="K13675" t="str">
            <v>PD</v>
          </cell>
          <cell r="L13675" t="str">
            <v>3015</v>
          </cell>
          <cell r="M13675" t="str">
            <v>V</v>
          </cell>
          <cell r="N13675">
            <v>571463</v>
          </cell>
        </row>
        <row r="13676">
          <cell r="A13676" t="str">
            <v>RM-ZAO-OTH-00-0067</v>
          </cell>
          <cell r="B13676" t="str">
            <v>CINT</v>
          </cell>
          <cell r="C13676" t="str">
            <v/>
          </cell>
          <cell r="D13676" t="str">
            <v>DUO 02 KH RED (BACK, SEAT)</v>
          </cell>
          <cell r="E13676">
            <v>45197</v>
          </cell>
          <cell r="F13676" t="str">
            <v>ROF</v>
          </cell>
          <cell r="G13676" t="str">
            <v>CI_OTH</v>
          </cell>
          <cell r="H13676" t="str">
            <v>SET</v>
          </cell>
          <cell r="I13676" t="str">
            <v>CPR</v>
          </cell>
          <cell r="J13676" t="str">
            <v/>
          </cell>
          <cell r="K13676" t="str">
            <v>PD</v>
          </cell>
          <cell r="L13676" t="str">
            <v>3015</v>
          </cell>
          <cell r="M13676" t="str">
            <v>V</v>
          </cell>
          <cell r="N13676">
            <v>165378</v>
          </cell>
        </row>
        <row r="13677">
          <cell r="A13677" t="str">
            <v>RM-ZAO-OTH-00-0068</v>
          </cell>
          <cell r="B13677" t="str">
            <v>CINT</v>
          </cell>
          <cell r="C13677" t="str">
            <v/>
          </cell>
          <cell r="D13677" t="str">
            <v>DUO 02 NA BLACK (BACK, SEAT)</v>
          </cell>
          <cell r="E13677">
            <v>45197</v>
          </cell>
          <cell r="F13677" t="str">
            <v>ROF</v>
          </cell>
          <cell r="G13677" t="str">
            <v>CI_OTH</v>
          </cell>
          <cell r="H13677" t="str">
            <v>SET</v>
          </cell>
          <cell r="I13677" t="str">
            <v>CPR</v>
          </cell>
          <cell r="J13677" t="str">
            <v/>
          </cell>
          <cell r="K13677" t="str">
            <v>PD</v>
          </cell>
          <cell r="L13677" t="str">
            <v>3015</v>
          </cell>
          <cell r="M13677" t="str">
            <v>V</v>
          </cell>
          <cell r="N13677">
            <v>184992</v>
          </cell>
        </row>
        <row r="13678">
          <cell r="A13678" t="str">
            <v>RM-ZAO-OTH-00-0069</v>
          </cell>
          <cell r="B13678" t="str">
            <v>CINT</v>
          </cell>
          <cell r="C13678" t="str">
            <v/>
          </cell>
          <cell r="D13678" t="str">
            <v>DUO 02 NA RED (BACK, SEAT)</v>
          </cell>
          <cell r="E13678">
            <v>45197</v>
          </cell>
          <cell r="F13678" t="str">
            <v>ROF</v>
          </cell>
          <cell r="G13678" t="str">
            <v>CI_OTH</v>
          </cell>
          <cell r="H13678" t="str">
            <v>SET</v>
          </cell>
          <cell r="I13678" t="str">
            <v>CPR</v>
          </cell>
          <cell r="J13678" t="str">
            <v/>
          </cell>
          <cell r="K13678" t="str">
            <v>PD</v>
          </cell>
          <cell r="L13678" t="str">
            <v>3015</v>
          </cell>
          <cell r="M13678" t="str">
            <v>V</v>
          </cell>
          <cell r="N13678">
            <v>184992</v>
          </cell>
        </row>
        <row r="13679">
          <cell r="A13679" t="str">
            <v>RM-ZAO-OTH-00-0070</v>
          </cell>
          <cell r="B13679" t="str">
            <v>CINT</v>
          </cell>
          <cell r="C13679" t="str">
            <v/>
          </cell>
          <cell r="D13679" t="str">
            <v>DUO 02 NA (GASLIFT, CASTORS, STARBASE)</v>
          </cell>
          <cell r="E13679">
            <v>45197</v>
          </cell>
          <cell r="F13679" t="str">
            <v>ROF</v>
          </cell>
          <cell r="G13679" t="str">
            <v>CI_OTH</v>
          </cell>
          <cell r="H13679" t="str">
            <v>SET</v>
          </cell>
          <cell r="I13679" t="str">
            <v>CPR</v>
          </cell>
          <cell r="J13679" t="str">
            <v/>
          </cell>
          <cell r="K13679" t="str">
            <v>PD</v>
          </cell>
          <cell r="L13679" t="str">
            <v>3015</v>
          </cell>
          <cell r="M13679" t="str">
            <v>V</v>
          </cell>
          <cell r="N13679">
            <v>184992</v>
          </cell>
        </row>
        <row r="13680">
          <cell r="A13680" t="str">
            <v>RM-ZAO-OTH-00-0071</v>
          </cell>
          <cell r="B13680" t="str">
            <v>CINT</v>
          </cell>
          <cell r="C13680" t="str">
            <v/>
          </cell>
          <cell r="D13680" t="str">
            <v>TABLE TU LOW I</v>
          </cell>
          <cell r="E13680">
            <v>45259</v>
          </cell>
          <cell r="F13680" t="str">
            <v>ROF</v>
          </cell>
          <cell r="G13680" t="str">
            <v>CI_OTH</v>
          </cell>
          <cell r="H13680" t="str">
            <v>PC</v>
          </cell>
          <cell r="I13680" t="str">
            <v>CPR</v>
          </cell>
          <cell r="J13680" t="str">
            <v/>
          </cell>
          <cell r="K13680" t="str">
            <v>PD</v>
          </cell>
          <cell r="L13680" t="str">
            <v>3015</v>
          </cell>
          <cell r="M13680" t="str">
            <v>V</v>
          </cell>
          <cell r="N13680">
            <v>1464520</v>
          </cell>
        </row>
        <row r="13681">
          <cell r="A13681" t="str">
            <v>RM-ZAO-OTH-00-0072</v>
          </cell>
          <cell r="B13681" t="str">
            <v>CINT</v>
          </cell>
          <cell r="C13681" t="str">
            <v/>
          </cell>
          <cell r="D13681" t="str">
            <v>RACK CK 810 PI</v>
          </cell>
          <cell r="E13681">
            <v>45259</v>
          </cell>
          <cell r="F13681" t="str">
            <v>ROF</v>
          </cell>
          <cell r="G13681" t="str">
            <v>CI_OTH</v>
          </cell>
          <cell r="H13681" t="str">
            <v>PC</v>
          </cell>
          <cell r="I13681" t="str">
            <v>CPR</v>
          </cell>
          <cell r="J13681" t="str">
            <v/>
          </cell>
          <cell r="K13681" t="str">
            <v>PD</v>
          </cell>
          <cell r="L13681" t="str">
            <v>3015</v>
          </cell>
          <cell r="M13681" t="str">
            <v>V</v>
          </cell>
          <cell r="N13681">
            <v>1002708</v>
          </cell>
        </row>
        <row r="13682">
          <cell r="A13682" t="str">
            <v>RM-ZAO-OTH-00-0073</v>
          </cell>
          <cell r="B13682" t="str">
            <v>CINT</v>
          </cell>
          <cell r="C13682" t="str">
            <v/>
          </cell>
          <cell r="D13682" t="str">
            <v>COACH S-06 FM RED (SET)</v>
          </cell>
          <cell r="E13682">
            <v>0</v>
          </cell>
          <cell r="F13682" t="str">
            <v>ROF</v>
          </cell>
          <cell r="G13682" t="str">
            <v>CI_OTH</v>
          </cell>
          <cell r="H13682" t="str">
            <v>SET</v>
          </cell>
          <cell r="I13682" t="str">
            <v>CPR</v>
          </cell>
          <cell r="J13682" t="str">
            <v/>
          </cell>
          <cell r="K13682" t="str">
            <v>PD</v>
          </cell>
          <cell r="L13682" t="str">
            <v>3015</v>
          </cell>
          <cell r="M13682" t="str">
            <v>V</v>
          </cell>
          <cell r="N13682">
            <v>616640</v>
          </cell>
        </row>
        <row r="13683">
          <cell r="A13683" t="str">
            <v>RM-ZAO-OTH-00-0074</v>
          </cell>
          <cell r="B13683" t="str">
            <v>CINT</v>
          </cell>
          <cell r="C13683" t="str">
            <v/>
          </cell>
          <cell r="D13683" t="str">
            <v>COACH S-06 WM RED (SET)</v>
          </cell>
          <cell r="E13683">
            <v>0</v>
          </cell>
          <cell r="F13683" t="str">
            <v>ROF</v>
          </cell>
          <cell r="G13683" t="str">
            <v>CI_OTH</v>
          </cell>
          <cell r="H13683" t="str">
            <v>SET</v>
          </cell>
          <cell r="I13683" t="str">
            <v>CPR</v>
          </cell>
          <cell r="J13683" t="str">
            <v/>
          </cell>
          <cell r="K13683" t="str">
            <v>PD</v>
          </cell>
          <cell r="L13683" t="str">
            <v>3015</v>
          </cell>
          <cell r="M13683" t="str">
            <v>V</v>
          </cell>
          <cell r="N13683">
            <v>616640</v>
          </cell>
        </row>
        <row r="13684">
          <cell r="A13684" t="str">
            <v>RM-ZAO-OTH-00-0075</v>
          </cell>
          <cell r="B13684" t="str">
            <v>CINT</v>
          </cell>
          <cell r="C13684" t="str">
            <v/>
          </cell>
          <cell r="D13684" t="str">
            <v>FRAME CWS 6P 7012</v>
          </cell>
          <cell r="E13684">
            <v>45204</v>
          </cell>
          <cell r="F13684" t="str">
            <v>ROF</v>
          </cell>
          <cell r="G13684" t="str">
            <v>CI_OTH</v>
          </cell>
          <cell r="H13684" t="str">
            <v>SET</v>
          </cell>
          <cell r="I13684" t="str">
            <v>CPR</v>
          </cell>
          <cell r="J13684" t="str">
            <v/>
          </cell>
          <cell r="K13684" t="str">
            <v>PD</v>
          </cell>
          <cell r="L13684" t="str">
            <v>3015</v>
          </cell>
          <cell r="M13684" t="str">
            <v>V</v>
          </cell>
          <cell r="N13684">
            <v>5857088</v>
          </cell>
        </row>
        <row r="13685">
          <cell r="A13685" t="str">
            <v>RM-ZAO-OTH-00-0076</v>
          </cell>
          <cell r="B13685" t="str">
            <v>CINT</v>
          </cell>
          <cell r="C13685" t="str">
            <v/>
          </cell>
          <cell r="D13685" t="str">
            <v>TABLE TOP CWS 6P 7012</v>
          </cell>
          <cell r="E13685">
            <v>45204</v>
          </cell>
          <cell r="F13685" t="str">
            <v>ROF</v>
          </cell>
          <cell r="G13685" t="str">
            <v>CI_OTH</v>
          </cell>
          <cell r="H13685" t="str">
            <v>SET</v>
          </cell>
          <cell r="I13685" t="str">
            <v>CPR</v>
          </cell>
          <cell r="J13685" t="str">
            <v/>
          </cell>
          <cell r="K13685" t="str">
            <v>PD</v>
          </cell>
          <cell r="L13685" t="str">
            <v>3015</v>
          </cell>
          <cell r="M13685" t="str">
            <v>V</v>
          </cell>
          <cell r="N13685">
            <v>5857088</v>
          </cell>
        </row>
        <row r="13686">
          <cell r="A13686" t="str">
            <v>RM-ZAO-OTH-00-0077</v>
          </cell>
          <cell r="B13686" t="str">
            <v>CINT</v>
          </cell>
          <cell r="C13686" t="str">
            <v/>
          </cell>
          <cell r="D13686" t="str">
            <v>FRAME FOLDIA C 7050</v>
          </cell>
          <cell r="E13686">
            <v>0</v>
          </cell>
          <cell r="F13686" t="str">
            <v>ROF</v>
          </cell>
          <cell r="G13686" t="str">
            <v>CI_OTH</v>
          </cell>
          <cell r="H13686" t="str">
            <v>SET</v>
          </cell>
          <cell r="I13686" t="str">
            <v>CPR</v>
          </cell>
          <cell r="J13686" t="str">
            <v/>
          </cell>
          <cell r="K13686" t="str">
            <v>PD</v>
          </cell>
          <cell r="L13686" t="str">
            <v>3015</v>
          </cell>
          <cell r="M13686" t="str">
            <v>V</v>
          </cell>
          <cell r="N13686">
            <v>353026</v>
          </cell>
        </row>
        <row r="13687">
          <cell r="A13687" t="str">
            <v>RM-ZAO-OTH-00-0078</v>
          </cell>
          <cell r="B13687" t="str">
            <v>CINT</v>
          </cell>
          <cell r="C13687" t="str">
            <v/>
          </cell>
          <cell r="D13687" t="str">
            <v>TABLE TOP FOLDIA C 7050</v>
          </cell>
          <cell r="E13687">
            <v>0</v>
          </cell>
          <cell r="F13687" t="str">
            <v>ROF</v>
          </cell>
          <cell r="G13687" t="str">
            <v>CI_OTH</v>
          </cell>
          <cell r="H13687" t="str">
            <v>SET</v>
          </cell>
          <cell r="I13687" t="str">
            <v>CPR</v>
          </cell>
          <cell r="J13687" t="str">
            <v/>
          </cell>
          <cell r="K13687" t="str">
            <v>PD</v>
          </cell>
          <cell r="L13687" t="str">
            <v>3015</v>
          </cell>
          <cell r="M13687" t="str">
            <v>V</v>
          </cell>
          <cell r="N13687">
            <v>353026</v>
          </cell>
        </row>
        <row r="13688">
          <cell r="A13688" t="str">
            <v>RM-ZAO-OTH-00-0079</v>
          </cell>
          <cell r="B13688" t="str">
            <v>CINT</v>
          </cell>
          <cell r="C13688" t="str">
            <v/>
          </cell>
          <cell r="D13688" t="str">
            <v>FRAME TABLE KUMI SDM 1260 (BLACK)</v>
          </cell>
          <cell r="E13688">
            <v>0</v>
          </cell>
          <cell r="F13688" t="str">
            <v>ROF</v>
          </cell>
          <cell r="G13688" t="str">
            <v>CI_OTH</v>
          </cell>
          <cell r="H13688" t="str">
            <v>SET</v>
          </cell>
          <cell r="I13688" t="str">
            <v>CPR</v>
          </cell>
          <cell r="J13688" t="str">
            <v/>
          </cell>
          <cell r="K13688" t="str">
            <v>PD</v>
          </cell>
          <cell r="L13688" t="str">
            <v>3015</v>
          </cell>
          <cell r="M13688" t="str">
            <v>V</v>
          </cell>
          <cell r="N13688">
            <v>371524</v>
          </cell>
        </row>
        <row r="13689">
          <cell r="A13689" t="str">
            <v>RM-ZAO-OTH-00-0080</v>
          </cell>
          <cell r="B13689" t="str">
            <v>CINT</v>
          </cell>
          <cell r="C13689" t="str">
            <v/>
          </cell>
          <cell r="D13689" t="str">
            <v>TABLE TOP KUMI SDM 1260 (DBO)</v>
          </cell>
          <cell r="E13689">
            <v>0</v>
          </cell>
          <cell r="F13689" t="str">
            <v>ROF</v>
          </cell>
          <cell r="G13689" t="str">
            <v>CI_OTH</v>
          </cell>
          <cell r="H13689" t="str">
            <v>SET</v>
          </cell>
          <cell r="I13689" t="str">
            <v>CPR</v>
          </cell>
          <cell r="J13689" t="str">
            <v/>
          </cell>
          <cell r="K13689" t="str">
            <v>PD</v>
          </cell>
          <cell r="L13689" t="str">
            <v>3015</v>
          </cell>
          <cell r="M13689" t="str">
            <v>V</v>
          </cell>
          <cell r="N13689">
            <v>371524</v>
          </cell>
        </row>
        <row r="13690">
          <cell r="A13690" t="str">
            <v>RM-ZAO-OTH-00-0081</v>
          </cell>
          <cell r="B13690" t="str">
            <v>CINT</v>
          </cell>
          <cell r="C13690" t="str">
            <v/>
          </cell>
          <cell r="D13690" t="str">
            <v>FRAME TABLE KUMI FDM 1260 (BLACK)</v>
          </cell>
          <cell r="E13690">
            <v>0</v>
          </cell>
          <cell r="F13690" t="str">
            <v>ROF</v>
          </cell>
          <cell r="G13690" t="str">
            <v>CI_OTH</v>
          </cell>
          <cell r="H13690" t="str">
            <v>SET</v>
          </cell>
          <cell r="I13690" t="str">
            <v>CPR</v>
          </cell>
          <cell r="J13690" t="str">
            <v/>
          </cell>
          <cell r="K13690" t="str">
            <v>PD</v>
          </cell>
          <cell r="L13690" t="str">
            <v>3015</v>
          </cell>
          <cell r="M13690" t="str">
            <v>V</v>
          </cell>
          <cell r="N13690">
            <v>477896</v>
          </cell>
        </row>
        <row r="13691">
          <cell r="A13691" t="str">
            <v>RM-ZAO-OTH-00-0082</v>
          </cell>
          <cell r="B13691" t="str">
            <v>CINT</v>
          </cell>
          <cell r="C13691" t="str">
            <v/>
          </cell>
          <cell r="D13691" t="str">
            <v>TABLE TOP KUMI FDM 1260 (DBO)</v>
          </cell>
          <cell r="E13691">
            <v>0</v>
          </cell>
          <cell r="F13691" t="str">
            <v>ROF</v>
          </cell>
          <cell r="G13691" t="str">
            <v>CI_OTH</v>
          </cell>
          <cell r="H13691" t="str">
            <v>SET</v>
          </cell>
          <cell r="I13691" t="str">
            <v>CPR</v>
          </cell>
          <cell r="J13691" t="str">
            <v/>
          </cell>
          <cell r="K13691" t="str">
            <v>PD</v>
          </cell>
          <cell r="L13691" t="str">
            <v>3015</v>
          </cell>
          <cell r="M13691" t="str">
            <v>V</v>
          </cell>
          <cell r="N13691">
            <v>477896</v>
          </cell>
        </row>
        <row r="13692">
          <cell r="A13692" t="str">
            <v>RM-ZAO-OTH-00-0083</v>
          </cell>
          <cell r="B13692" t="str">
            <v>CINT</v>
          </cell>
          <cell r="C13692" t="str">
            <v/>
          </cell>
          <cell r="D13692" t="str">
            <v>STEEL PANEL CHIBA SL 1830 G I</v>
          </cell>
          <cell r="E13692">
            <v>0</v>
          </cell>
          <cell r="F13692" t="str">
            <v>ROF</v>
          </cell>
          <cell r="G13692" t="str">
            <v>CI_OTH</v>
          </cell>
          <cell r="H13692" t="str">
            <v>SET</v>
          </cell>
          <cell r="I13692" t="str">
            <v>CPR</v>
          </cell>
          <cell r="J13692" t="str">
            <v/>
          </cell>
          <cell r="K13692" t="str">
            <v>PD</v>
          </cell>
          <cell r="L13692" t="str">
            <v>3015</v>
          </cell>
          <cell r="M13692" t="str">
            <v>V</v>
          </cell>
          <cell r="N13692">
            <v>863688</v>
          </cell>
        </row>
        <row r="13693">
          <cell r="A13693" t="str">
            <v>RM-ZAO-OTH-00-0084</v>
          </cell>
          <cell r="B13693" t="str">
            <v>CINT</v>
          </cell>
          <cell r="C13693" t="str">
            <v/>
          </cell>
          <cell r="D13693" t="str">
            <v>STEEL DOOR CHIBA SL 1830 G I</v>
          </cell>
          <cell r="E13693">
            <v>0</v>
          </cell>
          <cell r="F13693" t="str">
            <v>ROF</v>
          </cell>
          <cell r="G13693" t="str">
            <v>CI_OTH</v>
          </cell>
          <cell r="H13693" t="str">
            <v>SET</v>
          </cell>
          <cell r="I13693" t="str">
            <v>CPR</v>
          </cell>
          <cell r="J13693" t="str">
            <v/>
          </cell>
          <cell r="K13693" t="str">
            <v>PD</v>
          </cell>
          <cell r="L13693" t="str">
            <v>3015</v>
          </cell>
          <cell r="M13693" t="str">
            <v>V</v>
          </cell>
          <cell r="N13693">
            <v>863688</v>
          </cell>
        </row>
        <row r="13694">
          <cell r="A13694" t="str">
            <v>RM-ZAO-OTH-00-0085</v>
          </cell>
          <cell r="B13694" t="str">
            <v>CINT</v>
          </cell>
          <cell r="C13694" t="str">
            <v/>
          </cell>
          <cell r="D13694" t="str">
            <v>STEEL PANEL CHIBA SW 1830 COM I</v>
          </cell>
          <cell r="E13694">
            <v>0</v>
          </cell>
          <cell r="F13694" t="str">
            <v>ROF</v>
          </cell>
          <cell r="G13694" t="str">
            <v>CI_OTH</v>
          </cell>
          <cell r="H13694" t="str">
            <v>SET</v>
          </cell>
          <cell r="I13694" t="str">
            <v>CPR</v>
          </cell>
          <cell r="J13694" t="str">
            <v/>
          </cell>
          <cell r="K13694" t="str">
            <v>PD</v>
          </cell>
          <cell r="L13694" t="str">
            <v>3015</v>
          </cell>
          <cell r="M13694" t="str">
            <v>V</v>
          </cell>
          <cell r="N13694">
            <v>1295532</v>
          </cell>
        </row>
        <row r="13695">
          <cell r="A13695" t="str">
            <v>RM-ZAO-OTH-00-0086</v>
          </cell>
          <cell r="B13695" t="str">
            <v>CINT</v>
          </cell>
          <cell r="C13695" t="str">
            <v/>
          </cell>
          <cell r="D13695" t="str">
            <v>STEEL DOOR CHIBA SW 1830 COM I</v>
          </cell>
          <cell r="E13695">
            <v>0</v>
          </cell>
          <cell r="F13695" t="str">
            <v>ROF</v>
          </cell>
          <cell r="G13695" t="str">
            <v>CI_OTH</v>
          </cell>
          <cell r="H13695" t="str">
            <v>SET</v>
          </cell>
          <cell r="I13695" t="str">
            <v>CPR</v>
          </cell>
          <cell r="J13695" t="str">
            <v/>
          </cell>
          <cell r="K13695" t="str">
            <v>PD</v>
          </cell>
          <cell r="L13695" t="str">
            <v>3015</v>
          </cell>
          <cell r="M13695" t="str">
            <v>V</v>
          </cell>
          <cell r="N13695">
            <v>1295532</v>
          </cell>
        </row>
        <row r="13696">
          <cell r="A13696" t="str">
            <v>RM-ZAO-OTH-00-0087</v>
          </cell>
          <cell r="B13696" t="str">
            <v>CINT</v>
          </cell>
          <cell r="C13696" t="str">
            <v/>
          </cell>
          <cell r="D13696" t="str">
            <v>RJS 01 (T19 LEFT STAIR)</v>
          </cell>
          <cell r="E13696">
            <v>0</v>
          </cell>
          <cell r="F13696" t="str">
            <v>ROF</v>
          </cell>
          <cell r="G13696" t="str">
            <v>CI_OTH</v>
          </cell>
          <cell r="H13696" t="str">
            <v>SET</v>
          </cell>
          <cell r="I13696" t="str">
            <v>CPR</v>
          </cell>
          <cell r="J13696" t="str">
            <v/>
          </cell>
          <cell r="K13696" t="str">
            <v>PD</v>
          </cell>
          <cell r="L13696" t="str">
            <v>3015</v>
          </cell>
          <cell r="M13696" t="str">
            <v>V</v>
          </cell>
          <cell r="N13696">
            <v>3238830</v>
          </cell>
        </row>
        <row r="13697">
          <cell r="A13697" t="str">
            <v>RM-ZAO-OTH-00-0088</v>
          </cell>
          <cell r="B13697" t="str">
            <v>CINT</v>
          </cell>
          <cell r="C13697" t="str">
            <v/>
          </cell>
          <cell r="D13697" t="str">
            <v>RJS 01 (T19 RIGHT STAIR)</v>
          </cell>
          <cell r="E13697">
            <v>0</v>
          </cell>
          <cell r="F13697" t="str">
            <v>ROF</v>
          </cell>
          <cell r="G13697" t="str">
            <v>CI_OTH</v>
          </cell>
          <cell r="H13697" t="str">
            <v>SET</v>
          </cell>
          <cell r="I13697" t="str">
            <v>CPR</v>
          </cell>
          <cell r="J13697" t="str">
            <v/>
          </cell>
          <cell r="K13697" t="str">
            <v>PD</v>
          </cell>
          <cell r="L13697" t="str">
            <v>3015</v>
          </cell>
          <cell r="M13697" t="str">
            <v>V</v>
          </cell>
          <cell r="N13697">
            <v>3238830</v>
          </cell>
        </row>
        <row r="13698">
          <cell r="A13698" t="str">
            <v>RM-ZAO-OTH-00-0089</v>
          </cell>
          <cell r="B13698" t="str">
            <v>CINT</v>
          </cell>
          <cell r="C13698" t="str">
            <v/>
          </cell>
          <cell r="D13698" t="str">
            <v>RJS 01 (T16 LEFT STAIR)</v>
          </cell>
          <cell r="E13698">
            <v>0</v>
          </cell>
          <cell r="F13698" t="str">
            <v>ROF</v>
          </cell>
          <cell r="G13698" t="str">
            <v>CI_OTH</v>
          </cell>
          <cell r="H13698" t="str">
            <v>SET</v>
          </cell>
          <cell r="I13698" t="str">
            <v>CPR</v>
          </cell>
          <cell r="J13698" t="str">
            <v/>
          </cell>
          <cell r="K13698" t="str">
            <v>PD</v>
          </cell>
          <cell r="L13698" t="str">
            <v>3015</v>
          </cell>
          <cell r="M13698" t="str">
            <v>V</v>
          </cell>
          <cell r="N13698">
            <v>3238830</v>
          </cell>
        </row>
        <row r="13699">
          <cell r="A13699" t="str">
            <v>RM-ZAO-OTH-00-0090</v>
          </cell>
          <cell r="B13699" t="str">
            <v>CINT</v>
          </cell>
          <cell r="C13699" t="str">
            <v/>
          </cell>
          <cell r="D13699" t="str">
            <v>RJS 01 (T16 RIGHT STAIR)</v>
          </cell>
          <cell r="E13699">
            <v>0</v>
          </cell>
          <cell r="F13699" t="str">
            <v>ROF</v>
          </cell>
          <cell r="G13699" t="str">
            <v>CI_OTH</v>
          </cell>
          <cell r="H13699" t="str">
            <v>SET</v>
          </cell>
          <cell r="I13699" t="str">
            <v>CPR</v>
          </cell>
          <cell r="J13699" t="str">
            <v/>
          </cell>
          <cell r="K13699" t="str">
            <v>PD</v>
          </cell>
          <cell r="L13699" t="str">
            <v>3015</v>
          </cell>
          <cell r="M13699" t="str">
            <v>V</v>
          </cell>
          <cell r="N13699">
            <v>3238830</v>
          </cell>
        </row>
        <row r="13700">
          <cell r="A13700" t="str">
            <v>RM-ZAO-OTH-00-0091</v>
          </cell>
          <cell r="B13700" t="str">
            <v>CINT</v>
          </cell>
          <cell r="C13700" t="str">
            <v/>
          </cell>
          <cell r="D13700" t="str">
            <v>MANABU AH-01 L CHAIR</v>
          </cell>
          <cell r="E13700">
            <v>0</v>
          </cell>
          <cell r="F13700" t="str">
            <v>ROF</v>
          </cell>
          <cell r="G13700" t="str">
            <v>CI_OTH</v>
          </cell>
          <cell r="H13700" t="str">
            <v>PC</v>
          </cell>
          <cell r="I13700" t="str">
            <v>CPR</v>
          </cell>
          <cell r="J13700" t="str">
            <v/>
          </cell>
          <cell r="K13700" t="str">
            <v>PD</v>
          </cell>
          <cell r="L13700" t="str">
            <v>3015</v>
          </cell>
          <cell r="M13700" t="str">
            <v>V</v>
          </cell>
          <cell r="N13700">
            <v>10000</v>
          </cell>
        </row>
        <row r="13701">
          <cell r="A13701" t="str">
            <v>RM-ZAO-OTH-00-0092</v>
          </cell>
          <cell r="B13701" t="str">
            <v>CINT</v>
          </cell>
          <cell r="C13701" t="str">
            <v/>
          </cell>
          <cell r="D13701" t="str">
            <v>MANABU AH-01 L DESK</v>
          </cell>
          <cell r="E13701">
            <v>0</v>
          </cell>
          <cell r="F13701" t="str">
            <v>ROF</v>
          </cell>
          <cell r="G13701" t="str">
            <v>CI_OTH</v>
          </cell>
          <cell r="H13701" t="str">
            <v>PC</v>
          </cell>
          <cell r="I13701" t="str">
            <v>CPR</v>
          </cell>
          <cell r="J13701" t="str">
            <v/>
          </cell>
          <cell r="K13701" t="str">
            <v>PD</v>
          </cell>
          <cell r="L13701" t="str">
            <v>3015</v>
          </cell>
          <cell r="M13701" t="str">
            <v>V</v>
          </cell>
          <cell r="N13701">
            <v>10000</v>
          </cell>
        </row>
        <row r="13702">
          <cell r="A13702" t="str">
            <v>RM-ZAO-OTH-00-0093</v>
          </cell>
          <cell r="B13702" t="str">
            <v>CINT</v>
          </cell>
          <cell r="C13702" t="str">
            <v/>
          </cell>
          <cell r="D13702" t="str">
            <v>COACH S-03 WM</v>
          </cell>
          <cell r="E13702">
            <v>0</v>
          </cell>
          <cell r="F13702" t="str">
            <v>ROF</v>
          </cell>
          <cell r="G13702" t="str">
            <v>CI_OTH</v>
          </cell>
          <cell r="H13702" t="str">
            <v>SET</v>
          </cell>
          <cell r="I13702" t="str">
            <v>CPR</v>
          </cell>
          <cell r="J13702" t="str">
            <v/>
          </cell>
          <cell r="K13702" t="str">
            <v>PD</v>
          </cell>
          <cell r="L13702" t="str">
            <v>3015</v>
          </cell>
          <cell r="M13702" t="str">
            <v>V</v>
          </cell>
          <cell r="N13702">
            <v>524144</v>
          </cell>
        </row>
        <row r="13703">
          <cell r="A13703" t="str">
            <v>RM-ZAO-OTH-00-0094</v>
          </cell>
          <cell r="B13703" t="str">
            <v>CINT</v>
          </cell>
          <cell r="C13703" t="str">
            <v/>
          </cell>
          <cell r="D13703" t="str">
            <v>COACH S-03 FM</v>
          </cell>
          <cell r="E13703">
            <v>0</v>
          </cell>
          <cell r="F13703" t="str">
            <v>ROF</v>
          </cell>
          <cell r="G13703" t="str">
            <v>CI_OTH</v>
          </cell>
          <cell r="H13703" t="str">
            <v>SET</v>
          </cell>
          <cell r="I13703" t="str">
            <v>CPR</v>
          </cell>
          <cell r="J13703" t="str">
            <v/>
          </cell>
          <cell r="K13703" t="str">
            <v>PD</v>
          </cell>
          <cell r="L13703" t="str">
            <v>3015</v>
          </cell>
          <cell r="M13703" t="str">
            <v>V</v>
          </cell>
          <cell r="N13703">
            <v>524144</v>
          </cell>
        </row>
        <row r="13704">
          <cell r="A13704" t="str">
            <v>RM-ZAO-OTH-00-0095</v>
          </cell>
          <cell r="B13704" t="str">
            <v>CINT</v>
          </cell>
          <cell r="C13704" t="str">
            <v/>
          </cell>
          <cell r="D13704" t="str">
            <v>COACH S-04 FM</v>
          </cell>
          <cell r="E13704">
            <v>0</v>
          </cell>
          <cell r="F13704" t="str">
            <v>ROF</v>
          </cell>
          <cell r="G13704" t="str">
            <v>CI_OTH</v>
          </cell>
          <cell r="H13704" t="str">
            <v>SET</v>
          </cell>
          <cell r="I13704" t="str">
            <v>CPR</v>
          </cell>
          <cell r="J13704" t="str">
            <v/>
          </cell>
          <cell r="K13704" t="str">
            <v>PD</v>
          </cell>
          <cell r="L13704" t="str">
            <v>3015</v>
          </cell>
          <cell r="M13704" t="str">
            <v>V</v>
          </cell>
          <cell r="N13704">
            <v>493312</v>
          </cell>
        </row>
        <row r="13705">
          <cell r="A13705" t="str">
            <v>RM-ZAO-OTH-00-0096</v>
          </cell>
          <cell r="B13705" t="str">
            <v>CINT</v>
          </cell>
          <cell r="C13705" t="str">
            <v/>
          </cell>
          <cell r="D13705" t="str">
            <v>COACH S-04 WM</v>
          </cell>
          <cell r="E13705">
            <v>0</v>
          </cell>
          <cell r="F13705" t="str">
            <v>ROF</v>
          </cell>
          <cell r="G13705" t="str">
            <v>CI_OTH</v>
          </cell>
          <cell r="H13705" t="str">
            <v>SET</v>
          </cell>
          <cell r="I13705" t="str">
            <v>CPR</v>
          </cell>
          <cell r="J13705" t="str">
            <v/>
          </cell>
          <cell r="K13705" t="str">
            <v>PD</v>
          </cell>
          <cell r="L13705" t="str">
            <v>3015</v>
          </cell>
          <cell r="M13705" t="str">
            <v>V</v>
          </cell>
          <cell r="N13705">
            <v>493312</v>
          </cell>
        </row>
        <row r="13706">
          <cell r="A13706" t="str">
            <v>RM-ZAO-OTH-00-0097</v>
          </cell>
          <cell r="B13706" t="str">
            <v>CINT</v>
          </cell>
          <cell r="C13706" t="str">
            <v/>
          </cell>
          <cell r="D13706" t="str">
            <v>KUMI WAGON 2D L (DBO)</v>
          </cell>
          <cell r="E13706">
            <v>0</v>
          </cell>
          <cell r="F13706" t="str">
            <v>ROF</v>
          </cell>
          <cell r="G13706" t="str">
            <v>CI_OTH</v>
          </cell>
          <cell r="H13706" t="str">
            <v>SET</v>
          </cell>
          <cell r="I13706" t="str">
            <v>CPR</v>
          </cell>
          <cell r="J13706" t="str">
            <v/>
          </cell>
          <cell r="K13706" t="str">
            <v>PD</v>
          </cell>
          <cell r="L13706" t="str">
            <v>3015</v>
          </cell>
          <cell r="M13706" t="str">
            <v>V</v>
          </cell>
          <cell r="N13706">
            <v>330756</v>
          </cell>
        </row>
        <row r="13707">
          <cell r="A13707" t="str">
            <v>RM-ZAO-OTH-00-0098</v>
          </cell>
          <cell r="B13707" t="str">
            <v>CINT</v>
          </cell>
          <cell r="C13707" t="str">
            <v/>
          </cell>
          <cell r="D13707" t="str">
            <v>FRAME WORKSTATION TJ</v>
          </cell>
          <cell r="E13707">
            <v>0</v>
          </cell>
          <cell r="F13707" t="str">
            <v>ROF</v>
          </cell>
          <cell r="G13707" t="str">
            <v>CI_OTH</v>
          </cell>
          <cell r="H13707" t="str">
            <v>SET</v>
          </cell>
          <cell r="I13707" t="str">
            <v>CPR</v>
          </cell>
          <cell r="J13707" t="str">
            <v/>
          </cell>
          <cell r="K13707" t="str">
            <v>PD</v>
          </cell>
          <cell r="L13707" t="str">
            <v>3015</v>
          </cell>
          <cell r="M13707" t="str">
            <v>V</v>
          </cell>
          <cell r="N13707">
            <v>3282946</v>
          </cell>
        </row>
        <row r="13708">
          <cell r="A13708" t="str">
            <v>RM-ZAO-OTH-00-0099</v>
          </cell>
          <cell r="B13708" t="str">
            <v>CINT</v>
          </cell>
          <cell r="C13708" t="str">
            <v/>
          </cell>
          <cell r="D13708" t="str">
            <v>TABLE TOP WORKSTATION TJ</v>
          </cell>
          <cell r="E13708">
            <v>0</v>
          </cell>
          <cell r="F13708" t="str">
            <v>ROF</v>
          </cell>
          <cell r="G13708" t="str">
            <v>CI_OTH</v>
          </cell>
          <cell r="H13708" t="str">
            <v>SET</v>
          </cell>
          <cell r="I13708" t="str">
            <v>CPR</v>
          </cell>
          <cell r="J13708" t="str">
            <v/>
          </cell>
          <cell r="K13708" t="str">
            <v>PD</v>
          </cell>
          <cell r="L13708" t="str">
            <v>3015</v>
          </cell>
          <cell r="M13708" t="str">
            <v>V</v>
          </cell>
          <cell r="N13708">
            <v>3282946</v>
          </cell>
        </row>
        <row r="13709">
          <cell r="A13709" t="str">
            <v>RM-ZAO-OTH-00-0100</v>
          </cell>
          <cell r="B13709" t="str">
            <v>CINT</v>
          </cell>
          <cell r="C13709" t="str">
            <v/>
          </cell>
          <cell r="D13709" t="str">
            <v>PEDESTAL WORKSTATION TJ</v>
          </cell>
          <cell r="E13709">
            <v>0</v>
          </cell>
          <cell r="F13709" t="str">
            <v>ROF</v>
          </cell>
          <cell r="G13709" t="str">
            <v>CI_OTH</v>
          </cell>
          <cell r="H13709" t="str">
            <v>SET</v>
          </cell>
          <cell r="I13709" t="str">
            <v>CPR</v>
          </cell>
          <cell r="J13709" t="str">
            <v/>
          </cell>
          <cell r="K13709" t="str">
            <v>PD</v>
          </cell>
          <cell r="L13709" t="str">
            <v>3015</v>
          </cell>
          <cell r="M13709" t="str">
            <v>V</v>
          </cell>
          <cell r="N13709">
            <v>3282946</v>
          </cell>
        </row>
        <row r="13710">
          <cell r="A13710" t="str">
            <v>RM-ZAO-OTH-00-0101</v>
          </cell>
          <cell r="B13710" t="str">
            <v>CINT</v>
          </cell>
          <cell r="C13710" t="str">
            <v/>
          </cell>
          <cell r="D13710" t="str">
            <v>FRAME CWS 1M 7018</v>
          </cell>
          <cell r="E13710">
            <v>0</v>
          </cell>
          <cell r="F13710" t="str">
            <v>ROF</v>
          </cell>
          <cell r="G13710" t="str">
            <v>CI_OTH</v>
          </cell>
          <cell r="H13710" t="str">
            <v>SET</v>
          </cell>
          <cell r="I13710" t="str">
            <v>CPR</v>
          </cell>
          <cell r="J13710" t="str">
            <v/>
          </cell>
          <cell r="K13710" t="str">
            <v>PD</v>
          </cell>
          <cell r="L13710" t="str">
            <v>3015</v>
          </cell>
          <cell r="M13710" t="str">
            <v>V</v>
          </cell>
          <cell r="N13710">
            <v>10</v>
          </cell>
        </row>
        <row r="13711">
          <cell r="A13711" t="str">
            <v>RM-ZAO-OTH-00-0102</v>
          </cell>
          <cell r="B13711" t="str">
            <v>CINT</v>
          </cell>
          <cell r="C13711" t="str">
            <v/>
          </cell>
          <cell r="D13711" t="str">
            <v>TABLE TOP CWS 1M 7018</v>
          </cell>
          <cell r="E13711">
            <v>0</v>
          </cell>
          <cell r="F13711" t="str">
            <v>ROF</v>
          </cell>
          <cell r="G13711" t="str">
            <v>CI_OTH</v>
          </cell>
          <cell r="H13711" t="str">
            <v>SET</v>
          </cell>
          <cell r="I13711" t="str">
            <v>CPR</v>
          </cell>
          <cell r="J13711" t="str">
            <v/>
          </cell>
          <cell r="K13711" t="str">
            <v>PD</v>
          </cell>
          <cell r="L13711" t="str">
            <v>3015</v>
          </cell>
          <cell r="M13711" t="str">
            <v>V</v>
          </cell>
          <cell r="N13711">
            <v>10</v>
          </cell>
        </row>
        <row r="13712">
          <cell r="A13712" t="str">
            <v>RM-ZAO-OTH-00-0103</v>
          </cell>
          <cell r="B13712" t="str">
            <v>CINT</v>
          </cell>
          <cell r="C13712" t="str">
            <v/>
          </cell>
          <cell r="D13712" t="str">
            <v>LUXUS AL 2 (STARBASE AL, MECHANISM)</v>
          </cell>
          <cell r="E13712">
            <v>0</v>
          </cell>
          <cell r="F13712" t="str">
            <v>ROF</v>
          </cell>
          <cell r="G13712" t="str">
            <v>CI_OTH</v>
          </cell>
          <cell r="H13712" t="str">
            <v>SET</v>
          </cell>
          <cell r="I13712" t="str">
            <v>CPR</v>
          </cell>
          <cell r="J13712" t="str">
            <v/>
          </cell>
          <cell r="K13712" t="str">
            <v>PD</v>
          </cell>
          <cell r="L13712" t="str">
            <v>3015</v>
          </cell>
          <cell r="M13712" t="str">
            <v>V</v>
          </cell>
          <cell r="N13712">
            <v>374609</v>
          </cell>
        </row>
        <row r="13713">
          <cell r="A13713" t="str">
            <v>RM-ZAO-OTH-00-0104</v>
          </cell>
          <cell r="B13713" t="str">
            <v>CINT</v>
          </cell>
          <cell r="C13713" t="str">
            <v/>
          </cell>
          <cell r="D13713" t="str">
            <v>LUXUS AL 2 (BACK &amp; SEAT : BLACK)</v>
          </cell>
          <cell r="E13713">
            <v>0</v>
          </cell>
          <cell r="F13713" t="str">
            <v>ROF</v>
          </cell>
          <cell r="G13713" t="str">
            <v>CI_OTH</v>
          </cell>
          <cell r="H13713" t="str">
            <v>SET</v>
          </cell>
          <cell r="I13713" t="str">
            <v>CPR</v>
          </cell>
          <cell r="J13713" t="str">
            <v/>
          </cell>
          <cell r="K13713" t="str">
            <v>PD</v>
          </cell>
          <cell r="L13713" t="str">
            <v>3015</v>
          </cell>
          <cell r="M13713" t="str">
            <v>V</v>
          </cell>
          <cell r="N13713">
            <v>374609</v>
          </cell>
        </row>
        <row r="13714">
          <cell r="A13714" t="str">
            <v>RM-ZAO-OTH-00-0105</v>
          </cell>
          <cell r="B13714" t="str">
            <v>CINT</v>
          </cell>
          <cell r="C13714" t="str">
            <v/>
          </cell>
          <cell r="D13714" t="str">
            <v>ECHOOL DESK PBM 650 X 450</v>
          </cell>
          <cell r="E13714">
            <v>0</v>
          </cell>
          <cell r="F13714" t="str">
            <v>ROF</v>
          </cell>
          <cell r="G13714" t="str">
            <v>CI_OTH</v>
          </cell>
          <cell r="H13714" t="str">
            <v>PC</v>
          </cell>
          <cell r="I13714" t="str">
            <v>CPR</v>
          </cell>
          <cell r="J13714" t="str">
            <v/>
          </cell>
          <cell r="K13714" t="str">
            <v>PD</v>
          </cell>
          <cell r="L13714" t="str">
            <v>3015</v>
          </cell>
          <cell r="M13714" t="str">
            <v>V</v>
          </cell>
          <cell r="N13714">
            <v>217684</v>
          </cell>
        </row>
        <row r="13715">
          <cell r="A13715" t="str">
            <v>RM-ZAO-OTH-00-0106</v>
          </cell>
          <cell r="B13715" t="str">
            <v>CINT</v>
          </cell>
          <cell r="C13715" t="str">
            <v/>
          </cell>
          <cell r="D13715" t="str">
            <v>TEATRO S 06 RED/GREY/BLUE (COMBINE)</v>
          </cell>
          <cell r="E13715">
            <v>0</v>
          </cell>
          <cell r="F13715" t="str">
            <v>ROF</v>
          </cell>
          <cell r="G13715" t="str">
            <v>CI_OTH</v>
          </cell>
          <cell r="H13715" t="str">
            <v>SET</v>
          </cell>
          <cell r="I13715" t="str">
            <v>CPR</v>
          </cell>
          <cell r="J13715" t="str">
            <v/>
          </cell>
          <cell r="K13715" t="str">
            <v>PD</v>
          </cell>
          <cell r="L13715" t="str">
            <v>3015</v>
          </cell>
          <cell r="M13715" t="str">
            <v>V</v>
          </cell>
          <cell r="N13715">
            <v>10</v>
          </cell>
        </row>
        <row r="13716">
          <cell r="A13716" t="str">
            <v>RM-ZAO-OTH-00-0107</v>
          </cell>
          <cell r="B13716" t="str">
            <v>CINT</v>
          </cell>
          <cell r="C13716" t="str">
            <v/>
          </cell>
          <cell r="D13716" t="str">
            <v>TEATRO S 06 RED</v>
          </cell>
          <cell r="E13716">
            <v>0</v>
          </cell>
          <cell r="F13716" t="str">
            <v>ROF</v>
          </cell>
          <cell r="G13716" t="str">
            <v>CI_OTH</v>
          </cell>
          <cell r="H13716" t="str">
            <v>SET</v>
          </cell>
          <cell r="I13716" t="str">
            <v>CPR</v>
          </cell>
          <cell r="J13716" t="str">
            <v/>
          </cell>
          <cell r="K13716" t="str">
            <v>PD</v>
          </cell>
          <cell r="L13716" t="str">
            <v>3015</v>
          </cell>
          <cell r="M13716" t="str">
            <v>V</v>
          </cell>
          <cell r="N13716">
            <v>10</v>
          </cell>
        </row>
        <row r="13717">
          <cell r="A13717" t="str">
            <v>RM-ZAO-OTH-00-0108</v>
          </cell>
          <cell r="B13717" t="str">
            <v>CINT</v>
          </cell>
          <cell r="C13717" t="str">
            <v/>
          </cell>
          <cell r="D13717" t="str">
            <v>TEATRO S 06 BLACK</v>
          </cell>
          <cell r="E13717">
            <v>0</v>
          </cell>
          <cell r="F13717" t="str">
            <v>ROF</v>
          </cell>
          <cell r="G13717" t="str">
            <v>CI_OTH</v>
          </cell>
          <cell r="H13717" t="str">
            <v>SET</v>
          </cell>
          <cell r="I13717" t="str">
            <v>CPR</v>
          </cell>
          <cell r="J13717" t="str">
            <v/>
          </cell>
          <cell r="K13717" t="str">
            <v>PD</v>
          </cell>
          <cell r="L13717" t="str">
            <v>3015</v>
          </cell>
          <cell r="M13717" t="str">
            <v>V</v>
          </cell>
          <cell r="N13717">
            <v>10</v>
          </cell>
        </row>
        <row r="13718">
          <cell r="A13718" t="str">
            <v>RM-ZAO-OTH-00-0109</v>
          </cell>
          <cell r="B13718" t="str">
            <v>CINT</v>
          </cell>
          <cell r="C13718" t="str">
            <v/>
          </cell>
          <cell r="D13718" t="str">
            <v>TEATRO S 06 BLUE</v>
          </cell>
          <cell r="E13718">
            <v>0</v>
          </cell>
          <cell r="F13718" t="str">
            <v>ROF</v>
          </cell>
          <cell r="G13718" t="str">
            <v>CI_OTH</v>
          </cell>
          <cell r="H13718" t="str">
            <v>SET</v>
          </cell>
          <cell r="I13718" t="str">
            <v>CPR</v>
          </cell>
          <cell r="J13718" t="str">
            <v/>
          </cell>
          <cell r="K13718" t="str">
            <v>PD</v>
          </cell>
          <cell r="L13718" t="str">
            <v>3015</v>
          </cell>
          <cell r="M13718" t="str">
            <v>V</v>
          </cell>
          <cell r="N13718">
            <v>10</v>
          </cell>
        </row>
        <row r="13719">
          <cell r="A13719" t="str">
            <v>RM-ZAO-OTH-00-0110</v>
          </cell>
          <cell r="B13719" t="str">
            <v>CINT</v>
          </cell>
          <cell r="C13719" t="str">
            <v/>
          </cell>
          <cell r="D13719" t="str">
            <v>TEATRO S 06 GREY</v>
          </cell>
          <cell r="E13719">
            <v>0</v>
          </cell>
          <cell r="F13719" t="str">
            <v>ROF</v>
          </cell>
          <cell r="G13719" t="str">
            <v>CI_OTH</v>
          </cell>
          <cell r="H13719" t="str">
            <v>SET</v>
          </cell>
          <cell r="I13719" t="str">
            <v>CPR</v>
          </cell>
          <cell r="J13719" t="str">
            <v/>
          </cell>
          <cell r="K13719" t="str">
            <v>PD</v>
          </cell>
          <cell r="L13719" t="str">
            <v>3015</v>
          </cell>
          <cell r="M13719" t="str">
            <v>V</v>
          </cell>
          <cell r="N13719">
            <v>10</v>
          </cell>
        </row>
        <row r="13720">
          <cell r="A13720" t="str">
            <v>RM-ZAO-OTH-00-0111</v>
          </cell>
          <cell r="B13720" t="str">
            <v>CINT</v>
          </cell>
          <cell r="C13720" t="str">
            <v/>
          </cell>
          <cell r="D13720" t="str">
            <v>FRAME DESK FOLDIA E 6016</v>
          </cell>
          <cell r="E13720">
            <v>45299</v>
          </cell>
          <cell r="F13720" t="str">
            <v>ROF</v>
          </cell>
          <cell r="G13720" t="str">
            <v>CI_OTH</v>
          </cell>
          <cell r="H13720" t="str">
            <v>SET</v>
          </cell>
          <cell r="I13720" t="str">
            <v>CPR</v>
          </cell>
          <cell r="J13720" t="str">
            <v/>
          </cell>
          <cell r="K13720" t="str">
            <v>PD</v>
          </cell>
          <cell r="L13720" t="str">
            <v>3015</v>
          </cell>
          <cell r="M13720" t="str">
            <v>V</v>
          </cell>
          <cell r="N13720">
            <v>598141</v>
          </cell>
        </row>
        <row r="13721">
          <cell r="A13721" t="str">
            <v>RM-ZAO-OTH-00-0112</v>
          </cell>
          <cell r="B13721" t="str">
            <v>CINT</v>
          </cell>
          <cell r="C13721" t="str">
            <v/>
          </cell>
          <cell r="D13721" t="str">
            <v>TABLE TOP FOLDIA E 6016</v>
          </cell>
          <cell r="E13721">
            <v>45299</v>
          </cell>
          <cell r="F13721" t="str">
            <v>ROF</v>
          </cell>
          <cell r="G13721" t="str">
            <v>CI_OTH</v>
          </cell>
          <cell r="H13721" t="str">
            <v>SET</v>
          </cell>
          <cell r="I13721" t="str">
            <v>CPR</v>
          </cell>
          <cell r="J13721" t="str">
            <v/>
          </cell>
          <cell r="K13721" t="str">
            <v>PD</v>
          </cell>
          <cell r="L13721" t="str">
            <v>3015</v>
          </cell>
          <cell r="M13721" t="str">
            <v>V</v>
          </cell>
          <cell r="N13721">
            <v>598141</v>
          </cell>
        </row>
        <row r="13722">
          <cell r="A13722" t="str">
            <v>RM-ZAO-OTH-00-0113</v>
          </cell>
          <cell r="B13722" t="str">
            <v>CINT</v>
          </cell>
          <cell r="C13722" t="str">
            <v/>
          </cell>
          <cell r="D13722" t="str">
            <v>ERGO DESK WT-02 1224 L (FRAME)</v>
          </cell>
          <cell r="E13722">
            <v>0</v>
          </cell>
          <cell r="F13722" t="str">
            <v>ROF</v>
          </cell>
          <cell r="G13722" t="str">
            <v>CI_OTH</v>
          </cell>
          <cell r="H13722" t="str">
            <v>SET</v>
          </cell>
          <cell r="I13722" t="str">
            <v>CPR</v>
          </cell>
          <cell r="J13722" t="str">
            <v/>
          </cell>
          <cell r="K13722" t="str">
            <v>PD</v>
          </cell>
          <cell r="L13722" t="str">
            <v>3015</v>
          </cell>
          <cell r="M13722" t="str">
            <v>V</v>
          </cell>
          <cell r="N13722">
            <v>10</v>
          </cell>
        </row>
        <row r="13723">
          <cell r="A13723" t="str">
            <v>RM-ZAO-OTH-00-0114</v>
          </cell>
          <cell r="B13723" t="str">
            <v>CINT</v>
          </cell>
          <cell r="C13723" t="str">
            <v/>
          </cell>
          <cell r="D13723" t="str">
            <v>ERGO DESK WT-02 1224 L (TOP TABLE)</v>
          </cell>
          <cell r="E13723">
            <v>0</v>
          </cell>
          <cell r="F13723" t="str">
            <v>ROF</v>
          </cell>
          <cell r="G13723" t="str">
            <v>CI_OTH</v>
          </cell>
          <cell r="H13723" t="str">
            <v>SET</v>
          </cell>
          <cell r="I13723" t="str">
            <v>CPR</v>
          </cell>
          <cell r="J13723" t="str">
            <v/>
          </cell>
          <cell r="K13723" t="str">
            <v>PD</v>
          </cell>
          <cell r="L13723" t="str">
            <v>3015</v>
          </cell>
          <cell r="M13723" t="str">
            <v>V</v>
          </cell>
          <cell r="N13723">
            <v>10</v>
          </cell>
        </row>
        <row r="13724">
          <cell r="A13724" t="str">
            <v>RM-ZAO-OTH-00-0115</v>
          </cell>
          <cell r="B13724" t="str">
            <v>CINT</v>
          </cell>
          <cell r="C13724" t="str">
            <v/>
          </cell>
          <cell r="D13724" t="str">
            <v>FRAME TABLE FOLDIA RT 180</v>
          </cell>
          <cell r="E13724">
            <v>0</v>
          </cell>
          <cell r="F13724" t="str">
            <v>ROF</v>
          </cell>
          <cell r="G13724" t="str">
            <v>CI_OTH</v>
          </cell>
          <cell r="H13724" t="str">
            <v>SET</v>
          </cell>
          <cell r="I13724" t="str">
            <v>CPR</v>
          </cell>
          <cell r="J13724" t="str">
            <v/>
          </cell>
          <cell r="K13724" t="str">
            <v>PD</v>
          </cell>
          <cell r="L13724" t="str">
            <v>3015</v>
          </cell>
          <cell r="M13724" t="str">
            <v>V</v>
          </cell>
          <cell r="N13724">
            <v>100000</v>
          </cell>
        </row>
        <row r="13725">
          <cell r="A13725" t="str">
            <v>RM-ZAO-OTH-00-0116</v>
          </cell>
          <cell r="B13725" t="str">
            <v>CINT</v>
          </cell>
          <cell r="C13725" t="str">
            <v/>
          </cell>
          <cell r="D13725" t="str">
            <v>FRAME TABLE FOLDIA RT 120</v>
          </cell>
          <cell r="E13725">
            <v>0</v>
          </cell>
          <cell r="F13725" t="str">
            <v>ROF</v>
          </cell>
          <cell r="G13725" t="str">
            <v>CI_OTH</v>
          </cell>
          <cell r="H13725" t="str">
            <v>SET</v>
          </cell>
          <cell r="I13725" t="str">
            <v>CPR</v>
          </cell>
          <cell r="J13725" t="str">
            <v/>
          </cell>
          <cell r="K13725" t="str">
            <v>PD</v>
          </cell>
          <cell r="L13725" t="str">
            <v>3015</v>
          </cell>
          <cell r="M13725" t="str">
            <v>V</v>
          </cell>
          <cell r="N13725">
            <v>90000</v>
          </cell>
        </row>
        <row r="13726">
          <cell r="A13726" t="str">
            <v>RM-ZAO-OTH-00-0117</v>
          </cell>
          <cell r="B13726" t="str">
            <v>CINT</v>
          </cell>
          <cell r="C13726" t="str">
            <v/>
          </cell>
          <cell r="D13726" t="str">
            <v>FRAME ERGO DESK WT-02 8018 L</v>
          </cell>
          <cell r="E13726">
            <v>0</v>
          </cell>
          <cell r="F13726" t="str">
            <v>ROF</v>
          </cell>
          <cell r="G13726" t="str">
            <v>CI_OTH</v>
          </cell>
          <cell r="H13726" t="str">
            <v>SET</v>
          </cell>
          <cell r="I13726" t="str">
            <v>CPR</v>
          </cell>
          <cell r="J13726" t="str">
            <v/>
          </cell>
          <cell r="K13726" t="str">
            <v>PD</v>
          </cell>
          <cell r="L13726" t="str">
            <v>3015</v>
          </cell>
          <cell r="M13726" t="str">
            <v>V</v>
          </cell>
          <cell r="N13726">
            <v>10</v>
          </cell>
        </row>
        <row r="13727">
          <cell r="A13727" t="str">
            <v>RM-ZAO-OTH-00-0118</v>
          </cell>
          <cell r="B13727" t="str">
            <v>CINT</v>
          </cell>
          <cell r="C13727" t="str">
            <v/>
          </cell>
          <cell r="D13727" t="str">
            <v>TABLE TOP ERGO DESK WT-02 8018 L</v>
          </cell>
          <cell r="E13727">
            <v>0</v>
          </cell>
          <cell r="F13727" t="str">
            <v>ROF</v>
          </cell>
          <cell r="G13727" t="str">
            <v>CI_OTH</v>
          </cell>
          <cell r="H13727" t="str">
            <v>SET</v>
          </cell>
          <cell r="I13727" t="str">
            <v>CPR</v>
          </cell>
          <cell r="J13727" t="str">
            <v/>
          </cell>
          <cell r="K13727" t="str">
            <v>PD</v>
          </cell>
          <cell r="L13727" t="str">
            <v>3015</v>
          </cell>
          <cell r="M13727" t="str">
            <v>V</v>
          </cell>
          <cell r="N13727">
            <v>10</v>
          </cell>
        </row>
        <row r="13728">
          <cell r="A13728" t="str">
            <v>RM-ZAO-OTH-00-0119</v>
          </cell>
          <cell r="B13728" t="str">
            <v>CINT</v>
          </cell>
          <cell r="C13728" t="str">
            <v/>
          </cell>
          <cell r="D13728" t="str">
            <v>SPECTA 2 GASLIFT, CASTOR, STARBASE (SET)</v>
          </cell>
          <cell r="E13728">
            <v>0</v>
          </cell>
          <cell r="F13728" t="str">
            <v>ROF</v>
          </cell>
          <cell r="G13728" t="str">
            <v>CI_OTH</v>
          </cell>
          <cell r="H13728" t="str">
            <v>SET</v>
          </cell>
          <cell r="I13728" t="str">
            <v>CPR</v>
          </cell>
          <cell r="J13728" t="str">
            <v/>
          </cell>
          <cell r="K13728" t="str">
            <v>PD</v>
          </cell>
          <cell r="L13728" t="str">
            <v>3015</v>
          </cell>
          <cell r="M13728" t="str">
            <v>V</v>
          </cell>
          <cell r="N13728">
            <v>10</v>
          </cell>
        </row>
        <row r="13729">
          <cell r="A13729" t="str">
            <v>RM-ZAO-OTH-00-0120</v>
          </cell>
          <cell r="B13729" t="str">
            <v>CINT</v>
          </cell>
          <cell r="C13729" t="str">
            <v/>
          </cell>
          <cell r="D13729" t="str">
            <v>BACK SEAT WITH ARMREST SPECTA 2 (BLACK)</v>
          </cell>
          <cell r="E13729">
            <v>0</v>
          </cell>
          <cell r="F13729" t="str">
            <v>ROF</v>
          </cell>
          <cell r="G13729" t="str">
            <v>CI_OTH</v>
          </cell>
          <cell r="H13729" t="str">
            <v>SET</v>
          </cell>
          <cell r="I13729" t="str">
            <v>CPR</v>
          </cell>
          <cell r="J13729" t="str">
            <v/>
          </cell>
          <cell r="K13729" t="str">
            <v>PD</v>
          </cell>
          <cell r="L13729" t="str">
            <v>3015</v>
          </cell>
          <cell r="M13729" t="str">
            <v>V</v>
          </cell>
          <cell r="N13729">
            <v>10</v>
          </cell>
        </row>
        <row r="13730">
          <cell r="A13730" t="str">
            <v>RM-ZAO-OTH-00-0121</v>
          </cell>
          <cell r="B13730" t="str">
            <v>CINT</v>
          </cell>
          <cell r="C13730" t="str">
            <v/>
          </cell>
          <cell r="D13730" t="str">
            <v>BACK SEAT WITH ARMREST SPECTA 2 (GREY)</v>
          </cell>
          <cell r="E13730">
            <v>0</v>
          </cell>
          <cell r="F13730" t="str">
            <v>ROF</v>
          </cell>
          <cell r="G13730" t="str">
            <v>CI_OTH</v>
          </cell>
          <cell r="H13730" t="str">
            <v>SET</v>
          </cell>
          <cell r="I13730" t="str">
            <v>CPR</v>
          </cell>
          <cell r="J13730" t="str">
            <v/>
          </cell>
          <cell r="K13730" t="str">
            <v>PD</v>
          </cell>
          <cell r="L13730" t="str">
            <v>3015</v>
          </cell>
          <cell r="M13730" t="str">
            <v>V</v>
          </cell>
          <cell r="N13730">
            <v>10</v>
          </cell>
        </row>
        <row r="13731">
          <cell r="A13731" t="str">
            <v>RM-ZAO-OTH-00-0122</v>
          </cell>
          <cell r="B13731" t="str">
            <v>CINT</v>
          </cell>
          <cell r="C13731" t="str">
            <v/>
          </cell>
          <cell r="D13731" t="str">
            <v>BACK SEAT WITH ARMREST SPECTA 2 (ORANGE)</v>
          </cell>
          <cell r="E13731">
            <v>0</v>
          </cell>
          <cell r="F13731" t="str">
            <v>ROF</v>
          </cell>
          <cell r="G13731" t="str">
            <v>CI_OTH</v>
          </cell>
          <cell r="H13731" t="str">
            <v>SET</v>
          </cell>
          <cell r="I13731" t="str">
            <v>CPR</v>
          </cell>
          <cell r="J13731" t="str">
            <v/>
          </cell>
          <cell r="K13731" t="str">
            <v>PD</v>
          </cell>
          <cell r="L13731" t="str">
            <v>3015</v>
          </cell>
          <cell r="M13731" t="str">
            <v>V</v>
          </cell>
          <cell r="N13731">
            <v>10</v>
          </cell>
        </row>
        <row r="13732">
          <cell r="A13732" t="str">
            <v>RM-ZAO-OTH-00-0123</v>
          </cell>
          <cell r="B13732" t="str">
            <v>CINT</v>
          </cell>
          <cell r="C13732" t="str">
            <v/>
          </cell>
          <cell r="D13732" t="str">
            <v>BACK SEAT WITH ARMREST SPECTA 2 (BLUE)</v>
          </cell>
          <cell r="E13732">
            <v>0</v>
          </cell>
          <cell r="F13732" t="str">
            <v>ROF</v>
          </cell>
          <cell r="G13732" t="str">
            <v>CI_OTH</v>
          </cell>
          <cell r="H13732" t="str">
            <v>SET</v>
          </cell>
          <cell r="I13732" t="str">
            <v>CPR</v>
          </cell>
          <cell r="J13732" t="str">
            <v/>
          </cell>
          <cell r="K13732" t="str">
            <v>PD</v>
          </cell>
          <cell r="L13732" t="str">
            <v>3015</v>
          </cell>
          <cell r="M13732" t="str">
            <v>V</v>
          </cell>
          <cell r="N13732">
            <v>10</v>
          </cell>
        </row>
        <row r="13733">
          <cell r="A13733" t="str">
            <v>RM-ZAO-PLS-00-0001</v>
          </cell>
          <cell r="B13733" t="str">
            <v>CINT</v>
          </cell>
          <cell r="C13733" t="str">
            <v/>
          </cell>
          <cell r="D13733" t="str">
            <v>GROWMET CG-002 WHITE</v>
          </cell>
          <cell r="E13733">
            <v>44797</v>
          </cell>
          <cell r="F13733" t="str">
            <v>ROF</v>
          </cell>
          <cell r="G13733" t="str">
            <v>CI_PLSTK</v>
          </cell>
          <cell r="H13733" t="str">
            <v>PC</v>
          </cell>
          <cell r="I13733" t="str">
            <v>CPR</v>
          </cell>
          <cell r="J13733" t="str">
            <v/>
          </cell>
          <cell r="K13733" t="str">
            <v>PD</v>
          </cell>
          <cell r="L13733" t="str">
            <v>3015</v>
          </cell>
          <cell r="M13733" t="str">
            <v>V</v>
          </cell>
          <cell r="N13733">
            <v>4200</v>
          </cell>
        </row>
        <row r="13734">
          <cell r="A13734" t="str">
            <v>RM-ZAO-PLS-00-0002</v>
          </cell>
          <cell r="B13734" t="str">
            <v>CINT</v>
          </cell>
          <cell r="C13734" t="str">
            <v/>
          </cell>
          <cell r="D13734" t="str">
            <v>KAKI PARTISI 301A YANE 70/90</v>
          </cell>
          <cell r="E13734">
            <v>44797</v>
          </cell>
          <cell r="F13734" t="str">
            <v>ROF</v>
          </cell>
          <cell r="G13734" t="str">
            <v>CI_PLSTK</v>
          </cell>
          <cell r="H13734" t="str">
            <v>PC</v>
          </cell>
          <cell r="I13734" t="str">
            <v>CPR</v>
          </cell>
          <cell r="J13734" t="str">
            <v/>
          </cell>
          <cell r="K13734" t="str">
            <v>PD</v>
          </cell>
          <cell r="L13734" t="str">
            <v>3015</v>
          </cell>
          <cell r="M13734" t="str">
            <v>V</v>
          </cell>
          <cell r="N13734">
            <v>26500</v>
          </cell>
        </row>
        <row r="13735">
          <cell r="A13735" t="str">
            <v>RM-ZAO-PLS-00-0004</v>
          </cell>
          <cell r="B13735" t="str">
            <v>CINT</v>
          </cell>
          <cell r="C13735" t="str">
            <v/>
          </cell>
          <cell r="D13735" t="str">
            <v>BACK SEAT WITH ARMREST ACHIVA BLUE</v>
          </cell>
          <cell r="E13735">
            <v>0</v>
          </cell>
          <cell r="F13735" t="str">
            <v>ROF</v>
          </cell>
          <cell r="G13735" t="str">
            <v>CI_PLSTK</v>
          </cell>
          <cell r="H13735" t="str">
            <v>PC</v>
          </cell>
          <cell r="I13735" t="str">
            <v>CPR</v>
          </cell>
          <cell r="J13735" t="str">
            <v/>
          </cell>
          <cell r="K13735" t="str">
            <v>PD</v>
          </cell>
          <cell r="L13735" t="str">
            <v>3015</v>
          </cell>
          <cell r="M13735" t="str">
            <v>V</v>
          </cell>
          <cell r="N13735">
            <v>283266</v>
          </cell>
        </row>
        <row r="13736">
          <cell r="A13736" t="str">
            <v>RM-ZAO-PLS-00-0005</v>
          </cell>
          <cell r="B13736" t="str">
            <v>CINT</v>
          </cell>
          <cell r="C13736" t="str">
            <v/>
          </cell>
          <cell r="D13736" t="str">
            <v>BACK SEAT WITH ARMREST ACHIVA ORANGE</v>
          </cell>
          <cell r="E13736">
            <v>0</v>
          </cell>
          <cell r="F13736" t="str">
            <v>ROF</v>
          </cell>
          <cell r="G13736" t="str">
            <v>CI_PLSTK</v>
          </cell>
          <cell r="H13736" t="str">
            <v>PC</v>
          </cell>
          <cell r="I13736" t="str">
            <v>CPR</v>
          </cell>
          <cell r="J13736" t="str">
            <v/>
          </cell>
          <cell r="K13736" t="str">
            <v>PD</v>
          </cell>
          <cell r="L13736" t="str">
            <v>3015</v>
          </cell>
          <cell r="M13736" t="str">
            <v>V</v>
          </cell>
          <cell r="N13736">
            <v>283266</v>
          </cell>
        </row>
        <row r="13737">
          <cell r="A13737" t="str">
            <v>RM-ZAO-PLS-00-0006</v>
          </cell>
          <cell r="B13737" t="str">
            <v>CINT</v>
          </cell>
          <cell r="C13737" t="str">
            <v/>
          </cell>
          <cell r="D13737" t="str">
            <v>BACK SEAT WITH ARMREST ACHIVA RED</v>
          </cell>
          <cell r="E13737">
            <v>0</v>
          </cell>
          <cell r="F13737" t="str">
            <v>ROF</v>
          </cell>
          <cell r="G13737" t="str">
            <v>CI_PLSTK</v>
          </cell>
          <cell r="H13737" t="str">
            <v>PC</v>
          </cell>
          <cell r="I13737" t="str">
            <v>CPR</v>
          </cell>
          <cell r="J13737" t="str">
            <v/>
          </cell>
          <cell r="K13737" t="str">
            <v>PD</v>
          </cell>
          <cell r="L13737" t="str">
            <v>3015</v>
          </cell>
          <cell r="M13737" t="str">
            <v>V</v>
          </cell>
          <cell r="N13737">
            <v>283266</v>
          </cell>
        </row>
        <row r="13738">
          <cell r="A13738" t="str">
            <v>RM-ZAO-PLS-00-0007</v>
          </cell>
          <cell r="B13738" t="str">
            <v>CINT</v>
          </cell>
          <cell r="C13738" t="str">
            <v/>
          </cell>
          <cell r="D13738" t="str">
            <v>CRATOS GASTLIFT, CASTOR, STARBASE (SET)</v>
          </cell>
          <cell r="E13738">
            <v>44921</v>
          </cell>
          <cell r="F13738" t="str">
            <v>ROF</v>
          </cell>
          <cell r="G13738" t="str">
            <v>CI_PLSTK</v>
          </cell>
          <cell r="H13738" t="str">
            <v>PC</v>
          </cell>
          <cell r="I13738" t="str">
            <v>CPR</v>
          </cell>
          <cell r="J13738" t="str">
            <v/>
          </cell>
          <cell r="K13738" t="str">
            <v>PD</v>
          </cell>
          <cell r="L13738" t="str">
            <v>3015</v>
          </cell>
          <cell r="M13738" t="str">
            <v>V</v>
          </cell>
          <cell r="N13738">
            <v>507518</v>
          </cell>
        </row>
        <row r="13739">
          <cell r="A13739" t="str">
            <v>RM-ZAO-PLS-00-0008</v>
          </cell>
          <cell r="B13739" t="str">
            <v>CINT</v>
          </cell>
          <cell r="C13739" t="str">
            <v/>
          </cell>
          <cell r="D13739" t="str">
            <v>BACK SEAT WITH ARMREST CRATOS BLACK</v>
          </cell>
          <cell r="E13739">
            <v>44921</v>
          </cell>
          <cell r="F13739" t="str">
            <v>ROF</v>
          </cell>
          <cell r="G13739" t="str">
            <v>CI_PLSTK</v>
          </cell>
          <cell r="H13739" t="str">
            <v>PC</v>
          </cell>
          <cell r="I13739" t="str">
            <v>CPR</v>
          </cell>
          <cell r="J13739" t="str">
            <v/>
          </cell>
          <cell r="K13739" t="str">
            <v>PD</v>
          </cell>
          <cell r="L13739" t="str">
            <v>3015</v>
          </cell>
          <cell r="M13739" t="str">
            <v>V</v>
          </cell>
          <cell r="N13739">
            <v>507518</v>
          </cell>
        </row>
        <row r="13740">
          <cell r="A13740" t="str">
            <v>RM-ZAO-PLS-00-0009</v>
          </cell>
          <cell r="B13740" t="str">
            <v>CINT</v>
          </cell>
          <cell r="C13740" t="str">
            <v/>
          </cell>
          <cell r="D13740" t="str">
            <v>BACK SEAT WITH ARMREST CRATOS RED</v>
          </cell>
          <cell r="E13740">
            <v>44921</v>
          </cell>
          <cell r="F13740" t="str">
            <v>ROF</v>
          </cell>
          <cell r="G13740" t="str">
            <v>CI_PLSTK</v>
          </cell>
          <cell r="H13740" t="str">
            <v>PC</v>
          </cell>
          <cell r="I13740" t="str">
            <v>CPR</v>
          </cell>
          <cell r="J13740" t="str">
            <v/>
          </cell>
          <cell r="K13740" t="str">
            <v>PD</v>
          </cell>
          <cell r="L13740" t="str">
            <v>3015</v>
          </cell>
          <cell r="M13740" t="str">
            <v>V</v>
          </cell>
          <cell r="N13740">
            <v>507518</v>
          </cell>
        </row>
        <row r="13741">
          <cell r="A13741" t="str">
            <v>RM-ZAO-PLS-00-0010</v>
          </cell>
          <cell r="B13741" t="str">
            <v>CINT</v>
          </cell>
          <cell r="C13741" t="str">
            <v/>
          </cell>
          <cell r="D13741" t="str">
            <v>BACK SEAT WITH ARMREST CRATOS BLUE</v>
          </cell>
          <cell r="E13741">
            <v>44921</v>
          </cell>
          <cell r="F13741" t="str">
            <v>ROF</v>
          </cell>
          <cell r="G13741" t="str">
            <v>CI_PLSTK</v>
          </cell>
          <cell r="H13741" t="str">
            <v>PC</v>
          </cell>
          <cell r="I13741" t="str">
            <v>CPR</v>
          </cell>
          <cell r="J13741" t="str">
            <v/>
          </cell>
          <cell r="K13741" t="str">
            <v>PD</v>
          </cell>
          <cell r="L13741" t="str">
            <v>3015</v>
          </cell>
          <cell r="M13741" t="str">
            <v>V</v>
          </cell>
          <cell r="N13741">
            <v>507518</v>
          </cell>
        </row>
        <row r="13742">
          <cell r="A13742" t="str">
            <v>RM-ZAO-PLS-00-0011</v>
          </cell>
          <cell r="B13742" t="str">
            <v>CINT</v>
          </cell>
          <cell r="C13742" t="str">
            <v/>
          </cell>
          <cell r="D13742" t="str">
            <v>BACK SEAT WITH ARMREST CRATOS YELLOW</v>
          </cell>
          <cell r="E13742">
            <v>44921</v>
          </cell>
          <cell r="F13742" t="str">
            <v>ROF</v>
          </cell>
          <cell r="G13742" t="str">
            <v>CI_PLSTK</v>
          </cell>
          <cell r="H13742" t="str">
            <v>PC</v>
          </cell>
          <cell r="I13742" t="str">
            <v>CPR</v>
          </cell>
          <cell r="J13742" t="str">
            <v/>
          </cell>
          <cell r="K13742" t="str">
            <v>PD</v>
          </cell>
          <cell r="L13742" t="str">
            <v>3015</v>
          </cell>
          <cell r="M13742" t="str">
            <v>V</v>
          </cell>
          <cell r="N13742">
            <v>507518</v>
          </cell>
        </row>
        <row r="13743">
          <cell r="A13743" t="str">
            <v>RM-ZAO-PLS-00-0012</v>
          </cell>
          <cell r="B13743" t="str">
            <v>CINT</v>
          </cell>
          <cell r="C13743" t="str">
            <v/>
          </cell>
          <cell r="D13743" t="str">
            <v>TEATRO S 11 FABRIC BLACK</v>
          </cell>
          <cell r="E13743">
            <v>0</v>
          </cell>
          <cell r="F13743" t="str">
            <v>ROF</v>
          </cell>
          <cell r="G13743" t="str">
            <v>CI_PLSTK</v>
          </cell>
          <cell r="H13743" t="str">
            <v>PC</v>
          </cell>
          <cell r="I13743" t="str">
            <v>CPR</v>
          </cell>
          <cell r="J13743" t="str">
            <v/>
          </cell>
          <cell r="K13743" t="str">
            <v>PD</v>
          </cell>
          <cell r="L13743" t="str">
            <v>3015</v>
          </cell>
          <cell r="M13743" t="str">
            <v>V</v>
          </cell>
          <cell r="N13743">
            <v>937199</v>
          </cell>
        </row>
        <row r="13744">
          <cell r="A13744" t="str">
            <v>RM-ZAO-PLS-00-0013</v>
          </cell>
          <cell r="B13744" t="str">
            <v>CINT</v>
          </cell>
          <cell r="C13744" t="str">
            <v/>
          </cell>
          <cell r="D13744" t="str">
            <v>SPECTA BACK SEAT ARM ( SET GREEN )</v>
          </cell>
          <cell r="E13744">
            <v>0</v>
          </cell>
          <cell r="F13744" t="str">
            <v>ROF</v>
          </cell>
          <cell r="G13744" t="str">
            <v>CI_PLSTK</v>
          </cell>
          <cell r="H13744" t="str">
            <v>SET</v>
          </cell>
          <cell r="I13744" t="str">
            <v>CPR</v>
          </cell>
          <cell r="J13744" t="str">
            <v/>
          </cell>
          <cell r="K13744" t="str">
            <v>PD</v>
          </cell>
          <cell r="L13744" t="str">
            <v>3015</v>
          </cell>
          <cell r="M13744" t="str">
            <v>V</v>
          </cell>
          <cell r="N13744">
            <v>208516</v>
          </cell>
        </row>
        <row r="13745">
          <cell r="A13745" t="str">
            <v>RM-ZAO-PLS-00-0014</v>
          </cell>
          <cell r="B13745" t="str">
            <v>CINT</v>
          </cell>
          <cell r="C13745" t="str">
            <v/>
          </cell>
          <cell r="D13745" t="str">
            <v>TEATRO S 09 FABRIC GREY</v>
          </cell>
          <cell r="E13745">
            <v>44886</v>
          </cell>
          <cell r="F13745" t="str">
            <v>ROF</v>
          </cell>
          <cell r="G13745" t="str">
            <v>CI_PLSTK</v>
          </cell>
          <cell r="H13745" t="str">
            <v>SET</v>
          </cell>
          <cell r="I13745" t="str">
            <v>CPR</v>
          </cell>
          <cell r="J13745" t="str">
            <v/>
          </cell>
          <cell r="K13745" t="str">
            <v>PD</v>
          </cell>
          <cell r="L13745" t="str">
            <v>3015</v>
          </cell>
          <cell r="M13745" t="str">
            <v>V</v>
          </cell>
          <cell r="N13745">
            <v>1010630</v>
          </cell>
        </row>
        <row r="13746">
          <cell r="A13746" t="str">
            <v>RM-ZAO-PLS-00-0015</v>
          </cell>
          <cell r="B13746" t="str">
            <v>CINT</v>
          </cell>
          <cell r="C13746" t="str">
            <v/>
          </cell>
          <cell r="D13746" t="str">
            <v>LUXIE BACK. SEAT. ARM (SET YELLOW)</v>
          </cell>
          <cell r="E13746">
            <v>0</v>
          </cell>
          <cell r="F13746" t="str">
            <v>ROF</v>
          </cell>
          <cell r="G13746" t="str">
            <v>CI_PLSTK</v>
          </cell>
          <cell r="H13746" t="str">
            <v>SET</v>
          </cell>
          <cell r="I13746" t="str">
            <v>CPR</v>
          </cell>
          <cell r="J13746" t="str">
            <v/>
          </cell>
          <cell r="K13746" t="str">
            <v>PD</v>
          </cell>
          <cell r="L13746" t="str">
            <v>3015</v>
          </cell>
          <cell r="M13746" t="str">
            <v>V</v>
          </cell>
          <cell r="N13746">
            <v>10</v>
          </cell>
        </row>
        <row r="13747">
          <cell r="A13747" t="str">
            <v>RM-ZAO-PLT-00-0001</v>
          </cell>
          <cell r="B13747" t="str">
            <v>CINT</v>
          </cell>
          <cell r="C13747" t="str">
            <v/>
          </cell>
          <cell r="D13747" t="str">
            <v>SPCC-PLATE 2.5 X 20 X 150</v>
          </cell>
          <cell r="E13747">
            <v>0</v>
          </cell>
          <cell r="F13747" t="str">
            <v>ROF</v>
          </cell>
          <cell r="G13747" t="str">
            <v>CI_PLAT</v>
          </cell>
          <cell r="H13747" t="str">
            <v>PC</v>
          </cell>
          <cell r="I13747" t="str">
            <v>CPR</v>
          </cell>
          <cell r="J13747" t="str">
            <v/>
          </cell>
          <cell r="K13747" t="str">
            <v>PD</v>
          </cell>
          <cell r="L13747" t="str">
            <v>3015</v>
          </cell>
          <cell r="M13747" t="str">
            <v>V</v>
          </cell>
          <cell r="N13747">
            <v>588</v>
          </cell>
        </row>
        <row r="13748">
          <cell r="A13748" t="str">
            <v>RM-ZAO-TRX-00-0003</v>
          </cell>
          <cell r="B13748" t="str">
            <v>CINT</v>
          </cell>
          <cell r="C13748" t="str">
            <v/>
          </cell>
          <cell r="D13748" t="str">
            <v>WAGON 490 X 500 X 660 MM</v>
          </cell>
          <cell r="E13748">
            <v>44797</v>
          </cell>
          <cell r="F13748" t="str">
            <v>ROF</v>
          </cell>
          <cell r="G13748" t="str">
            <v>CI_BOARD</v>
          </cell>
          <cell r="H13748" t="str">
            <v>PC</v>
          </cell>
          <cell r="I13748" t="str">
            <v>CPR</v>
          </cell>
          <cell r="J13748" t="str">
            <v/>
          </cell>
          <cell r="K13748" t="str">
            <v>PD</v>
          </cell>
          <cell r="L13748" t="str">
            <v>3015</v>
          </cell>
          <cell r="M13748" t="str">
            <v>V</v>
          </cell>
          <cell r="N13748">
            <v>1809090</v>
          </cell>
        </row>
        <row r="13749">
          <cell r="A13749" t="str">
            <v>RM-ZAO-TRX-00-0004</v>
          </cell>
          <cell r="B13749" t="str">
            <v>CINT</v>
          </cell>
          <cell r="C13749" t="str">
            <v/>
          </cell>
          <cell r="D13749" t="str">
            <v>FRONT PANEL 1400 X 400 X 16</v>
          </cell>
          <cell r="E13749">
            <v>44797</v>
          </cell>
          <cell r="F13749" t="str">
            <v>ROF</v>
          </cell>
          <cell r="G13749" t="str">
            <v>CI_BOARD</v>
          </cell>
          <cell r="H13749" t="str">
            <v>PC</v>
          </cell>
          <cell r="I13749" t="str">
            <v>CPR</v>
          </cell>
          <cell r="J13749" t="str">
            <v/>
          </cell>
          <cell r="K13749" t="str">
            <v>PD</v>
          </cell>
          <cell r="L13749" t="str">
            <v>3015</v>
          </cell>
          <cell r="M13749" t="str">
            <v>V</v>
          </cell>
          <cell r="N13749">
            <v>113212</v>
          </cell>
        </row>
        <row r="13750">
          <cell r="A13750" t="str">
            <v>RM-ZAO-TRX-00-0005</v>
          </cell>
          <cell r="B13750" t="str">
            <v>CINT</v>
          </cell>
          <cell r="C13750" t="str">
            <v/>
          </cell>
          <cell r="D13750" t="str">
            <v>FRONT PANEL 1600 X 400</v>
          </cell>
          <cell r="E13750">
            <v>44797</v>
          </cell>
          <cell r="F13750" t="str">
            <v>ROF</v>
          </cell>
          <cell r="G13750" t="str">
            <v>CI_BOARD</v>
          </cell>
          <cell r="H13750" t="str">
            <v>PC</v>
          </cell>
          <cell r="I13750" t="str">
            <v>CPR</v>
          </cell>
          <cell r="J13750" t="str">
            <v/>
          </cell>
          <cell r="K13750" t="str">
            <v>PD</v>
          </cell>
          <cell r="L13750" t="str">
            <v>3015</v>
          </cell>
          <cell r="M13750" t="str">
            <v>V</v>
          </cell>
          <cell r="N13750">
            <v>119871</v>
          </cell>
        </row>
        <row r="13751">
          <cell r="A13751" t="str">
            <v>RM-ZAO-TRX-00-0006</v>
          </cell>
          <cell r="B13751" t="str">
            <v>CINT</v>
          </cell>
          <cell r="C13751" t="str">
            <v/>
          </cell>
          <cell r="D13751" t="str">
            <v>TABLE TOP 1000 X 500 X 25</v>
          </cell>
          <cell r="E13751">
            <v>44797</v>
          </cell>
          <cell r="F13751" t="str">
            <v>ROF</v>
          </cell>
          <cell r="G13751" t="str">
            <v>CI_BOARD</v>
          </cell>
          <cell r="H13751" t="str">
            <v>PC</v>
          </cell>
          <cell r="I13751" t="str">
            <v>CPR</v>
          </cell>
          <cell r="J13751" t="str">
            <v/>
          </cell>
          <cell r="K13751" t="str">
            <v>PD</v>
          </cell>
          <cell r="L13751" t="str">
            <v>3015</v>
          </cell>
          <cell r="M13751" t="str">
            <v>V</v>
          </cell>
          <cell r="N13751">
            <v>119871</v>
          </cell>
        </row>
        <row r="13752">
          <cell r="A13752" t="str">
            <v>RM-ZAO-TRX-00-0007</v>
          </cell>
          <cell r="B13752" t="str">
            <v>CINT</v>
          </cell>
          <cell r="C13752" t="str">
            <v/>
          </cell>
          <cell r="D13752" t="str">
            <v>TABLE TOP 1400 X 700 X 25 WHITE/BLUE</v>
          </cell>
          <cell r="E13752">
            <v>44797</v>
          </cell>
          <cell r="F13752" t="str">
            <v>ROF</v>
          </cell>
          <cell r="G13752" t="str">
            <v>CI_BOARD</v>
          </cell>
          <cell r="H13752" t="str">
            <v>PC</v>
          </cell>
          <cell r="I13752" t="str">
            <v>CPR</v>
          </cell>
          <cell r="J13752" t="str">
            <v/>
          </cell>
          <cell r="K13752" t="str">
            <v>PD</v>
          </cell>
          <cell r="L13752" t="str">
            <v>3015</v>
          </cell>
          <cell r="M13752" t="str">
            <v>V</v>
          </cell>
          <cell r="N13752">
            <v>226423</v>
          </cell>
        </row>
        <row r="13753">
          <cell r="A13753" t="str">
            <v>RM-ZAO-TRX-00-0008</v>
          </cell>
          <cell r="B13753" t="str">
            <v>CINT</v>
          </cell>
          <cell r="C13753" t="str">
            <v/>
          </cell>
          <cell r="D13753" t="str">
            <v>TABLE TOP 1400 X 700 X 25 WHITE/GREEN</v>
          </cell>
          <cell r="E13753">
            <v>44797</v>
          </cell>
          <cell r="F13753" t="str">
            <v>ROF</v>
          </cell>
          <cell r="G13753" t="str">
            <v>CI_BOARD</v>
          </cell>
          <cell r="H13753" t="str">
            <v>PC</v>
          </cell>
          <cell r="I13753" t="str">
            <v>CPR</v>
          </cell>
          <cell r="J13753" t="str">
            <v/>
          </cell>
          <cell r="K13753" t="str">
            <v>PD</v>
          </cell>
          <cell r="L13753" t="str">
            <v>3015</v>
          </cell>
          <cell r="M13753" t="str">
            <v>V</v>
          </cell>
          <cell r="N13753">
            <v>226423</v>
          </cell>
        </row>
        <row r="13754">
          <cell r="A13754" t="str">
            <v>RM-ZAO-TRX-00-0009</v>
          </cell>
          <cell r="B13754" t="str">
            <v>CINT</v>
          </cell>
          <cell r="C13754" t="str">
            <v/>
          </cell>
          <cell r="D13754" t="str">
            <v>TABLE TOP 1400 X 700 X 25 WHITE/ORANGE</v>
          </cell>
          <cell r="E13754">
            <v>44797</v>
          </cell>
          <cell r="F13754" t="str">
            <v>ROF</v>
          </cell>
          <cell r="G13754" t="str">
            <v>CI_BOARD</v>
          </cell>
          <cell r="H13754" t="str">
            <v>PC</v>
          </cell>
          <cell r="I13754" t="str">
            <v>CPR</v>
          </cell>
          <cell r="J13754" t="str">
            <v/>
          </cell>
          <cell r="K13754" t="str">
            <v>PD</v>
          </cell>
          <cell r="L13754" t="str">
            <v>3015</v>
          </cell>
          <cell r="M13754" t="str">
            <v>V</v>
          </cell>
          <cell r="N13754">
            <v>226423</v>
          </cell>
        </row>
        <row r="13755">
          <cell r="A13755" t="str">
            <v>RM-ZAO-TRX-00-0010</v>
          </cell>
          <cell r="B13755" t="str">
            <v>CINT</v>
          </cell>
          <cell r="C13755" t="str">
            <v/>
          </cell>
          <cell r="D13755" t="str">
            <v>TABLE TOP 1400 X 700 X 25 WHITE/RED</v>
          </cell>
          <cell r="E13755">
            <v>44797</v>
          </cell>
          <cell r="F13755" t="str">
            <v>ROF</v>
          </cell>
          <cell r="G13755" t="str">
            <v>CI_BOARD</v>
          </cell>
          <cell r="H13755" t="str">
            <v>PC</v>
          </cell>
          <cell r="I13755" t="str">
            <v>CPR</v>
          </cell>
          <cell r="J13755" t="str">
            <v/>
          </cell>
          <cell r="K13755" t="str">
            <v>PD</v>
          </cell>
          <cell r="L13755" t="str">
            <v>3015</v>
          </cell>
          <cell r="M13755" t="str">
            <v>V</v>
          </cell>
          <cell r="N13755">
            <v>226423</v>
          </cell>
        </row>
        <row r="13756">
          <cell r="A13756" t="str">
            <v>RM-ZAO-TRX-00-0011</v>
          </cell>
          <cell r="B13756" t="str">
            <v>CINT</v>
          </cell>
          <cell r="C13756" t="str">
            <v/>
          </cell>
          <cell r="D13756" t="str">
            <v>TABLE TOP 1600 X 800 X 25</v>
          </cell>
          <cell r="E13756">
            <v>44797</v>
          </cell>
          <cell r="F13756" t="str">
            <v>ROF</v>
          </cell>
          <cell r="G13756" t="str">
            <v>CI_BOARD</v>
          </cell>
          <cell r="H13756" t="str">
            <v>PC</v>
          </cell>
          <cell r="I13756" t="str">
            <v>CPR</v>
          </cell>
          <cell r="J13756" t="str">
            <v/>
          </cell>
          <cell r="K13756" t="str">
            <v>PD</v>
          </cell>
          <cell r="L13756" t="str">
            <v>3015</v>
          </cell>
          <cell r="M13756" t="str">
            <v>V</v>
          </cell>
          <cell r="N13756">
            <v>293018</v>
          </cell>
        </row>
        <row r="13757">
          <cell r="A13757" t="str">
            <v>RM-ZAO-TRX-00-0012</v>
          </cell>
          <cell r="B13757" t="str">
            <v>CINT</v>
          </cell>
          <cell r="C13757" t="str">
            <v/>
          </cell>
          <cell r="D13757" t="str">
            <v>TABLE TOP 1800 X 450</v>
          </cell>
          <cell r="E13757">
            <v>44797</v>
          </cell>
          <cell r="F13757" t="str">
            <v>ROF</v>
          </cell>
          <cell r="G13757" t="str">
            <v>CI_BOARD</v>
          </cell>
          <cell r="H13757" t="str">
            <v>PC</v>
          </cell>
          <cell r="I13757" t="str">
            <v>CPR</v>
          </cell>
          <cell r="J13757" t="str">
            <v/>
          </cell>
          <cell r="K13757" t="str">
            <v>PD</v>
          </cell>
          <cell r="L13757" t="str">
            <v>3015</v>
          </cell>
          <cell r="M13757" t="str">
            <v>V</v>
          </cell>
          <cell r="N13757">
            <v>186466</v>
          </cell>
        </row>
        <row r="13758">
          <cell r="A13758" t="str">
            <v>RM-ZAO-TRX-00-0013</v>
          </cell>
          <cell r="B13758" t="str">
            <v>CINT</v>
          </cell>
          <cell r="C13758" t="str">
            <v/>
          </cell>
          <cell r="D13758" t="str">
            <v>TABLE TOP FOCUS 7012 (PB 2MM. LAPIS PVC</v>
          </cell>
          <cell r="E13758">
            <v>44797</v>
          </cell>
          <cell r="F13758" t="str">
            <v>ROF</v>
          </cell>
          <cell r="G13758" t="str">
            <v>CI_BOARD</v>
          </cell>
          <cell r="H13758" t="str">
            <v>PC</v>
          </cell>
          <cell r="I13758" t="str">
            <v>CPR</v>
          </cell>
          <cell r="J13758" t="str">
            <v/>
          </cell>
          <cell r="K13758" t="str">
            <v>PD</v>
          </cell>
          <cell r="L13758" t="str">
            <v>3015</v>
          </cell>
          <cell r="M13758" t="str">
            <v>V</v>
          </cell>
          <cell r="N13758">
            <v>248000</v>
          </cell>
        </row>
        <row r="13759">
          <cell r="A13759" t="str">
            <v>RM-ZAO-TRX-00-0014</v>
          </cell>
          <cell r="B13759" t="str">
            <v>CINT</v>
          </cell>
          <cell r="C13759" t="str">
            <v/>
          </cell>
          <cell r="D13759" t="str">
            <v>TABLE TOP FOCUS 7012 (PB 2MM. LAPIS PVC</v>
          </cell>
          <cell r="E13759">
            <v>44797</v>
          </cell>
          <cell r="F13759" t="str">
            <v>ROF</v>
          </cell>
          <cell r="G13759" t="str">
            <v>CI_BOARD</v>
          </cell>
          <cell r="H13759" t="str">
            <v>PC</v>
          </cell>
          <cell r="I13759" t="str">
            <v>CPR</v>
          </cell>
          <cell r="J13759" t="str">
            <v/>
          </cell>
          <cell r="K13759" t="str">
            <v>PD</v>
          </cell>
          <cell r="L13759" t="str">
            <v>3015</v>
          </cell>
          <cell r="M13759" t="str">
            <v>V</v>
          </cell>
          <cell r="N13759">
            <v>320000</v>
          </cell>
        </row>
        <row r="13760">
          <cell r="A13760" t="str">
            <v>RM-ZAO-TRX-00-0015</v>
          </cell>
          <cell r="B13760" t="str">
            <v>CINT</v>
          </cell>
          <cell r="C13760" t="str">
            <v/>
          </cell>
          <cell r="D13760" t="str">
            <v>TABLE TOP FOCUS 7014 (PB 2MM. LAPIS PVC</v>
          </cell>
          <cell r="E13760">
            <v>44797</v>
          </cell>
          <cell r="F13760" t="str">
            <v>ROF</v>
          </cell>
          <cell r="G13760" t="str">
            <v>CI_BOARD</v>
          </cell>
          <cell r="H13760" t="str">
            <v>PC</v>
          </cell>
          <cell r="I13760" t="str">
            <v>CPR</v>
          </cell>
          <cell r="J13760" t="str">
            <v/>
          </cell>
          <cell r="K13760" t="str">
            <v>PD</v>
          </cell>
          <cell r="L13760" t="str">
            <v>3015</v>
          </cell>
          <cell r="M13760" t="str">
            <v>V</v>
          </cell>
          <cell r="N13760">
            <v>444000</v>
          </cell>
        </row>
        <row r="13761">
          <cell r="A13761" t="str">
            <v>RM-ZAO-TRX-00-0016</v>
          </cell>
          <cell r="B13761" t="str">
            <v>CINT</v>
          </cell>
          <cell r="C13761" t="str">
            <v/>
          </cell>
          <cell r="D13761" t="str">
            <v>TABLE TOP FOCUS 7014 (PB 2MM. LAPIS PVC</v>
          </cell>
          <cell r="E13761">
            <v>44797</v>
          </cell>
          <cell r="F13761" t="str">
            <v>ROF</v>
          </cell>
          <cell r="G13761" t="str">
            <v>CI_BOARD</v>
          </cell>
          <cell r="H13761" t="str">
            <v>PC</v>
          </cell>
          <cell r="I13761" t="str">
            <v>CPR</v>
          </cell>
          <cell r="J13761" t="str">
            <v/>
          </cell>
          <cell r="K13761" t="str">
            <v>PD</v>
          </cell>
          <cell r="L13761" t="str">
            <v>3015</v>
          </cell>
          <cell r="M13761" t="str">
            <v>V</v>
          </cell>
          <cell r="N13761">
            <v>500000</v>
          </cell>
        </row>
        <row r="13762">
          <cell r="A13762" t="str">
            <v>RM-ZAO-TRX-00-0017</v>
          </cell>
          <cell r="B13762" t="str">
            <v>CINT</v>
          </cell>
          <cell r="C13762" t="str">
            <v/>
          </cell>
          <cell r="D13762" t="str">
            <v>TABLE TOP FOLDIA 4018 (MDF 3 + PLYWOOD 1</v>
          </cell>
          <cell r="E13762">
            <v>44797</v>
          </cell>
          <cell r="F13762" t="str">
            <v>ROF</v>
          </cell>
          <cell r="G13762" t="str">
            <v>CI_BOARD</v>
          </cell>
          <cell r="H13762" t="str">
            <v>PC</v>
          </cell>
          <cell r="I13762" t="str">
            <v>CPR</v>
          </cell>
          <cell r="J13762" t="str">
            <v/>
          </cell>
          <cell r="K13762" t="str">
            <v>PD</v>
          </cell>
          <cell r="L13762" t="str">
            <v>3015</v>
          </cell>
          <cell r="M13762" t="str">
            <v>V</v>
          </cell>
          <cell r="N13762">
            <v>409500</v>
          </cell>
        </row>
        <row r="13763">
          <cell r="A13763" t="str">
            <v>RM-ZAO-TRX-00-0018</v>
          </cell>
          <cell r="B13763" t="str">
            <v>CINT</v>
          </cell>
          <cell r="C13763" t="str">
            <v/>
          </cell>
          <cell r="D13763" t="str">
            <v>TABLE TOP FOLDIA 4018 (MDF 3+PLYWOOD 15+</v>
          </cell>
          <cell r="E13763">
            <v>44797</v>
          </cell>
          <cell r="F13763" t="str">
            <v>ROF</v>
          </cell>
          <cell r="G13763" t="str">
            <v>CI_BOARD</v>
          </cell>
          <cell r="H13763" t="str">
            <v>PC</v>
          </cell>
          <cell r="I13763" t="str">
            <v>CPR</v>
          </cell>
          <cell r="J13763" t="str">
            <v/>
          </cell>
          <cell r="K13763" t="str">
            <v>PD</v>
          </cell>
          <cell r="L13763" t="str">
            <v>3015</v>
          </cell>
          <cell r="M13763" t="str">
            <v>V</v>
          </cell>
          <cell r="N13763">
            <v>340000</v>
          </cell>
        </row>
        <row r="13764">
          <cell r="A13764" t="str">
            <v>RM-ZAO-TRX-00-0019</v>
          </cell>
          <cell r="B13764" t="str">
            <v>CINT</v>
          </cell>
          <cell r="C13764" t="str">
            <v/>
          </cell>
          <cell r="D13764" t="str">
            <v>TABLE TOP FOLDIA 4518</v>
          </cell>
          <cell r="E13764">
            <v>45015</v>
          </cell>
          <cell r="F13764" t="str">
            <v>ROF</v>
          </cell>
          <cell r="G13764" t="str">
            <v>CI_BOARD</v>
          </cell>
          <cell r="H13764" t="str">
            <v>PC</v>
          </cell>
          <cell r="I13764" t="str">
            <v>CPR</v>
          </cell>
          <cell r="J13764" t="str">
            <v/>
          </cell>
          <cell r="K13764" t="str">
            <v>PD</v>
          </cell>
          <cell r="L13764" t="str">
            <v>3015</v>
          </cell>
          <cell r="M13764" t="str">
            <v>V</v>
          </cell>
          <cell r="N13764">
            <v>358831</v>
          </cell>
        </row>
        <row r="13765">
          <cell r="A13765" t="str">
            <v>RM-ZAO-TRX-00-0020</v>
          </cell>
          <cell r="B13765" t="str">
            <v>CINT</v>
          </cell>
          <cell r="C13765" t="str">
            <v/>
          </cell>
          <cell r="D13765" t="str">
            <v>TABLE TOP FOLDIA 6015 MOLALA WALNUT</v>
          </cell>
          <cell r="E13765">
            <v>44797</v>
          </cell>
          <cell r="F13765" t="str">
            <v>ROF</v>
          </cell>
          <cell r="G13765" t="str">
            <v>CI_BOARD</v>
          </cell>
          <cell r="H13765" t="str">
            <v>PC</v>
          </cell>
          <cell r="I13765" t="str">
            <v>CPR</v>
          </cell>
          <cell r="J13765" t="str">
            <v/>
          </cell>
          <cell r="K13765" t="str">
            <v>PD</v>
          </cell>
          <cell r="L13765" t="str">
            <v>3015</v>
          </cell>
          <cell r="M13765" t="str">
            <v>V</v>
          </cell>
          <cell r="N13765">
            <v>388000</v>
          </cell>
        </row>
        <row r="13766">
          <cell r="A13766" t="str">
            <v>RM-ZAO-TRX-00-0021</v>
          </cell>
          <cell r="B13766" t="str">
            <v>CINT</v>
          </cell>
          <cell r="C13766" t="str">
            <v/>
          </cell>
          <cell r="D13766" t="str">
            <v>TABLE TOP FOLDIA C - 6015 / QM - 16 BROW</v>
          </cell>
          <cell r="E13766">
            <v>44797</v>
          </cell>
          <cell r="F13766" t="str">
            <v>ROF</v>
          </cell>
          <cell r="G13766" t="str">
            <v>CI_BOARD</v>
          </cell>
          <cell r="H13766" t="str">
            <v>PC</v>
          </cell>
          <cell r="I13766" t="str">
            <v>CPR</v>
          </cell>
          <cell r="J13766" t="str">
            <v/>
          </cell>
          <cell r="K13766" t="str">
            <v>PD</v>
          </cell>
          <cell r="L13766" t="str">
            <v>3015</v>
          </cell>
          <cell r="M13766" t="str">
            <v>V</v>
          </cell>
          <cell r="N13766">
            <v>388000</v>
          </cell>
        </row>
        <row r="13767">
          <cell r="A13767" t="str">
            <v>RM-ZAO-TRX-00-0022</v>
          </cell>
          <cell r="B13767" t="str">
            <v>CINT</v>
          </cell>
          <cell r="C13767" t="str">
            <v/>
          </cell>
          <cell r="D13767" t="str">
            <v>TABLE TOP FOLDIA C - 6015 / QM -16 GREY</v>
          </cell>
          <cell r="E13767">
            <v>44797</v>
          </cell>
          <cell r="F13767" t="str">
            <v>ROF</v>
          </cell>
          <cell r="G13767" t="str">
            <v>CI_BOARD</v>
          </cell>
          <cell r="H13767" t="str">
            <v>PC</v>
          </cell>
          <cell r="I13767" t="str">
            <v>CPR</v>
          </cell>
          <cell r="J13767" t="str">
            <v/>
          </cell>
          <cell r="K13767" t="str">
            <v>PD</v>
          </cell>
          <cell r="L13767" t="str">
            <v>3015</v>
          </cell>
          <cell r="M13767" t="str">
            <v>V</v>
          </cell>
          <cell r="N13767">
            <v>388000</v>
          </cell>
        </row>
        <row r="13768">
          <cell r="A13768" t="str">
            <v>RM-ZAO-TRX-00-0023</v>
          </cell>
          <cell r="B13768" t="str">
            <v>CINT</v>
          </cell>
          <cell r="C13768" t="str">
            <v/>
          </cell>
          <cell r="D13768" t="str">
            <v>TABLE TOP FOLDIA C 6015 MAHOGANI</v>
          </cell>
          <cell r="E13768">
            <v>44797</v>
          </cell>
          <cell r="F13768" t="str">
            <v>ROF</v>
          </cell>
          <cell r="G13768" t="str">
            <v>CI_BOARD</v>
          </cell>
          <cell r="H13768" t="str">
            <v>PC</v>
          </cell>
          <cell r="I13768" t="str">
            <v>CPR</v>
          </cell>
          <cell r="J13768" t="str">
            <v/>
          </cell>
          <cell r="K13768" t="str">
            <v>PD</v>
          </cell>
          <cell r="L13768" t="str">
            <v>3015</v>
          </cell>
          <cell r="M13768" t="str">
            <v>V</v>
          </cell>
          <cell r="N13768">
            <v>609000</v>
          </cell>
        </row>
        <row r="13769">
          <cell r="A13769" t="str">
            <v>RM-ZAO-TRX-00-0024</v>
          </cell>
          <cell r="B13769" t="str">
            <v>CINT</v>
          </cell>
          <cell r="C13769" t="str">
            <v/>
          </cell>
          <cell r="D13769" t="str">
            <v>TABLE TOP FOLDIA C 6015 SONOMA</v>
          </cell>
          <cell r="E13769">
            <v>44797</v>
          </cell>
          <cell r="F13769" t="str">
            <v>ROF</v>
          </cell>
          <cell r="G13769" t="str">
            <v>CI_BOARD</v>
          </cell>
          <cell r="H13769" t="str">
            <v>PC</v>
          </cell>
          <cell r="I13769" t="str">
            <v>CPR</v>
          </cell>
          <cell r="J13769" t="str">
            <v/>
          </cell>
          <cell r="K13769" t="str">
            <v>PD</v>
          </cell>
          <cell r="L13769" t="str">
            <v>3015</v>
          </cell>
          <cell r="M13769" t="str">
            <v>V</v>
          </cell>
          <cell r="N13769">
            <v>94604</v>
          </cell>
        </row>
        <row r="13770">
          <cell r="A13770" t="str">
            <v>RM-ZAO-TRX-00-0025</v>
          </cell>
          <cell r="B13770" t="str">
            <v>CINT</v>
          </cell>
          <cell r="C13770" t="str">
            <v/>
          </cell>
          <cell r="D13770" t="str">
            <v>TABLE TOP FOLDIA C6015 / SONOMA OAK ( 25</v>
          </cell>
          <cell r="E13770">
            <v>44797</v>
          </cell>
          <cell r="F13770" t="str">
            <v>ROF</v>
          </cell>
          <cell r="G13770" t="str">
            <v>CI_BOARD</v>
          </cell>
          <cell r="H13770" t="str">
            <v>PC</v>
          </cell>
          <cell r="I13770" t="str">
            <v>CPR</v>
          </cell>
          <cell r="J13770" t="str">
            <v/>
          </cell>
          <cell r="K13770" t="str">
            <v>PD</v>
          </cell>
          <cell r="L13770" t="str">
            <v>3015</v>
          </cell>
          <cell r="M13770" t="str">
            <v>V</v>
          </cell>
          <cell r="N13770">
            <v>388000</v>
          </cell>
        </row>
        <row r="13771">
          <cell r="A13771" t="str">
            <v>RM-ZAO-TRX-00-0026</v>
          </cell>
          <cell r="B13771" t="str">
            <v>CINT</v>
          </cell>
          <cell r="C13771" t="str">
            <v/>
          </cell>
          <cell r="D13771" t="str">
            <v>TABLE TOP FT-6018 ZAO</v>
          </cell>
          <cell r="E13771">
            <v>44797</v>
          </cell>
          <cell r="F13771" t="str">
            <v>ROF</v>
          </cell>
          <cell r="G13771" t="str">
            <v>CI_BOARD</v>
          </cell>
          <cell r="H13771" t="str">
            <v>PC</v>
          </cell>
          <cell r="I13771" t="str">
            <v>CPR</v>
          </cell>
          <cell r="J13771" t="str">
            <v/>
          </cell>
          <cell r="K13771" t="str">
            <v>PD</v>
          </cell>
          <cell r="L13771" t="str">
            <v>3015</v>
          </cell>
          <cell r="M13771" t="str">
            <v>V</v>
          </cell>
          <cell r="N13771">
            <v>395000</v>
          </cell>
        </row>
        <row r="13772">
          <cell r="A13772" t="str">
            <v>RM-ZAO-TRX-00-0027</v>
          </cell>
          <cell r="B13772" t="str">
            <v>CINT</v>
          </cell>
          <cell r="C13772" t="str">
            <v/>
          </cell>
          <cell r="D13772" t="str">
            <v>TABLE TOP GREAT M 1224 ( PB 25 MM. LAPIS</v>
          </cell>
          <cell r="E13772">
            <v>44797</v>
          </cell>
          <cell r="F13772" t="str">
            <v>ROF</v>
          </cell>
          <cell r="G13772" t="str">
            <v>CI_BOARD</v>
          </cell>
          <cell r="H13772" t="str">
            <v>PC</v>
          </cell>
          <cell r="I13772" t="str">
            <v>CPR</v>
          </cell>
          <cell r="J13772" t="str">
            <v/>
          </cell>
          <cell r="K13772" t="str">
            <v>PD</v>
          </cell>
          <cell r="L13772" t="str">
            <v>3015</v>
          </cell>
          <cell r="M13772" t="str">
            <v>V</v>
          </cell>
          <cell r="N13772">
            <v>643800</v>
          </cell>
        </row>
        <row r="13773">
          <cell r="A13773" t="str">
            <v>RM-ZAO-TRX-00-0028</v>
          </cell>
          <cell r="B13773" t="str">
            <v>CINT</v>
          </cell>
          <cell r="C13773" t="str">
            <v/>
          </cell>
          <cell r="D13773" t="str">
            <v>TABLE TOP GREAT M 1224 ( PB 25 MM. LAPIS</v>
          </cell>
          <cell r="E13773">
            <v>44797</v>
          </cell>
          <cell r="F13773" t="str">
            <v>ROF</v>
          </cell>
          <cell r="G13773" t="str">
            <v>CI_BOARD</v>
          </cell>
          <cell r="H13773" t="str">
            <v>PC</v>
          </cell>
          <cell r="I13773" t="str">
            <v>CPR</v>
          </cell>
          <cell r="J13773" t="str">
            <v/>
          </cell>
          <cell r="K13773" t="str">
            <v>PD</v>
          </cell>
          <cell r="L13773" t="str">
            <v>3015</v>
          </cell>
          <cell r="M13773" t="str">
            <v>V</v>
          </cell>
          <cell r="N13773">
            <v>746800</v>
          </cell>
        </row>
        <row r="13774">
          <cell r="A13774" t="str">
            <v>RM-ZAO-TRX-00-0029</v>
          </cell>
          <cell r="B13774" t="str">
            <v>CINT</v>
          </cell>
          <cell r="C13774" t="str">
            <v/>
          </cell>
          <cell r="D13774" t="str">
            <v>TABLE TOP GREAT W 1212</v>
          </cell>
          <cell r="E13774">
            <v>44797</v>
          </cell>
          <cell r="F13774" t="str">
            <v>ROF</v>
          </cell>
          <cell r="G13774" t="str">
            <v>CI_BOARD</v>
          </cell>
          <cell r="H13774" t="str">
            <v>PC</v>
          </cell>
          <cell r="I13774" t="str">
            <v>CPR</v>
          </cell>
          <cell r="J13774" t="str">
            <v/>
          </cell>
          <cell r="K13774" t="str">
            <v>PD</v>
          </cell>
          <cell r="L13774" t="str">
            <v>3015</v>
          </cell>
          <cell r="M13774" t="str">
            <v>V</v>
          </cell>
          <cell r="N13774">
            <v>391500</v>
          </cell>
        </row>
        <row r="13775">
          <cell r="A13775" t="str">
            <v>RM-ZAO-TRX-00-0030</v>
          </cell>
          <cell r="B13775" t="str">
            <v>CINT</v>
          </cell>
          <cell r="C13775" t="str">
            <v/>
          </cell>
          <cell r="D13775" t="str">
            <v>TABLE TOP QE-118-C2 (PB 25MM. LAPIS PVC</v>
          </cell>
          <cell r="E13775">
            <v>44797</v>
          </cell>
          <cell r="F13775" t="str">
            <v>ROF</v>
          </cell>
          <cell r="G13775" t="str">
            <v>CI_BOARD</v>
          </cell>
          <cell r="H13775" t="str">
            <v>PC</v>
          </cell>
          <cell r="I13775" t="str">
            <v>CPR</v>
          </cell>
          <cell r="J13775" t="str">
            <v/>
          </cell>
          <cell r="K13775" t="str">
            <v>PD</v>
          </cell>
          <cell r="L13775" t="str">
            <v>3015</v>
          </cell>
          <cell r="M13775" t="str">
            <v>V</v>
          </cell>
          <cell r="N13775">
            <v>280000</v>
          </cell>
        </row>
        <row r="13776">
          <cell r="A13776" t="str">
            <v>RM-ZAO-TRX-00-0031</v>
          </cell>
          <cell r="B13776" t="str">
            <v>CINT</v>
          </cell>
          <cell r="C13776" t="str">
            <v/>
          </cell>
          <cell r="D13776" t="str">
            <v>TABLE TOP QE-118-C2 (PB 25MM. LAPIS PVC</v>
          </cell>
          <cell r="E13776">
            <v>44797</v>
          </cell>
          <cell r="F13776" t="str">
            <v>ROF</v>
          </cell>
          <cell r="G13776" t="str">
            <v>CI_BOARD</v>
          </cell>
          <cell r="H13776" t="str">
            <v>PC</v>
          </cell>
          <cell r="I13776" t="str">
            <v>CPR</v>
          </cell>
          <cell r="J13776" t="str">
            <v/>
          </cell>
          <cell r="K13776" t="str">
            <v>PD</v>
          </cell>
          <cell r="L13776" t="str">
            <v>3015</v>
          </cell>
          <cell r="M13776" t="str">
            <v>V</v>
          </cell>
          <cell r="N13776">
            <v>335000</v>
          </cell>
        </row>
        <row r="13777">
          <cell r="A13777" t="str">
            <v>RM-ZAO-TRX-00-0032</v>
          </cell>
          <cell r="B13777" t="str">
            <v>CINT</v>
          </cell>
          <cell r="C13777" t="str">
            <v/>
          </cell>
          <cell r="D13777" t="str">
            <v>TABLE TOP QE-118-CI (PB 25MM. LAPIS PVC</v>
          </cell>
          <cell r="E13777">
            <v>44797</v>
          </cell>
          <cell r="F13777" t="str">
            <v>ROF</v>
          </cell>
          <cell r="G13777" t="str">
            <v>CI_BOARD</v>
          </cell>
          <cell r="H13777" t="str">
            <v>PC</v>
          </cell>
          <cell r="I13777" t="str">
            <v>CPR</v>
          </cell>
          <cell r="J13777" t="str">
            <v/>
          </cell>
          <cell r="K13777" t="str">
            <v>PD</v>
          </cell>
          <cell r="L13777" t="str">
            <v>3015</v>
          </cell>
          <cell r="M13777" t="str">
            <v>V</v>
          </cell>
          <cell r="N13777">
            <v>335000</v>
          </cell>
        </row>
        <row r="13778">
          <cell r="A13778" t="str">
            <v>RM-ZAO-TRX-00-0033</v>
          </cell>
          <cell r="B13778" t="str">
            <v>CINT</v>
          </cell>
          <cell r="C13778" t="str">
            <v/>
          </cell>
          <cell r="D13778" t="str">
            <v>TABLE TOP QE-118-CI (PB 25MM. LAPIS PVC</v>
          </cell>
          <cell r="E13778">
            <v>44797</v>
          </cell>
          <cell r="F13778" t="str">
            <v>ROF</v>
          </cell>
          <cell r="G13778" t="str">
            <v>CI_BOARD</v>
          </cell>
          <cell r="H13778" t="str">
            <v>PC</v>
          </cell>
          <cell r="I13778" t="str">
            <v>CPR</v>
          </cell>
          <cell r="J13778" t="str">
            <v/>
          </cell>
          <cell r="K13778" t="str">
            <v>PD</v>
          </cell>
          <cell r="L13778" t="str">
            <v>3015</v>
          </cell>
          <cell r="M13778" t="str">
            <v>V</v>
          </cell>
          <cell r="N13778">
            <v>280000</v>
          </cell>
        </row>
        <row r="13779">
          <cell r="A13779" t="str">
            <v>RM-ZAO-TRX-00-0034</v>
          </cell>
          <cell r="B13779" t="str">
            <v>CINT</v>
          </cell>
          <cell r="C13779" t="str">
            <v/>
          </cell>
          <cell r="D13779" t="str">
            <v>TABLE TOP QE-18A (PB 25 MM. LAPIS PVC SH</v>
          </cell>
          <cell r="E13779">
            <v>44797</v>
          </cell>
          <cell r="F13779" t="str">
            <v>ROF</v>
          </cell>
          <cell r="G13779" t="str">
            <v>CI_BOARD</v>
          </cell>
          <cell r="H13779" t="str">
            <v>PC</v>
          </cell>
          <cell r="I13779" t="str">
            <v>CPR</v>
          </cell>
          <cell r="J13779" t="str">
            <v/>
          </cell>
          <cell r="K13779" t="str">
            <v>PD</v>
          </cell>
          <cell r="L13779" t="str">
            <v>3015</v>
          </cell>
          <cell r="M13779" t="str">
            <v>V</v>
          </cell>
          <cell r="N13779">
            <v>412000</v>
          </cell>
        </row>
        <row r="13780">
          <cell r="A13780" t="str">
            <v>RM-ZAO-TRX-00-0035</v>
          </cell>
          <cell r="B13780" t="str">
            <v>CINT</v>
          </cell>
          <cell r="C13780" t="str">
            <v/>
          </cell>
          <cell r="D13780" t="str">
            <v>TABLE TOP QE-18A (PB 25MM. LAPIS PVC SHE</v>
          </cell>
          <cell r="E13780">
            <v>44797</v>
          </cell>
          <cell r="F13780" t="str">
            <v>ROF</v>
          </cell>
          <cell r="G13780" t="str">
            <v>CI_BOARD</v>
          </cell>
          <cell r="H13780" t="str">
            <v>PC</v>
          </cell>
          <cell r="I13780" t="str">
            <v>CPR</v>
          </cell>
          <cell r="J13780" t="str">
            <v/>
          </cell>
          <cell r="K13780" t="str">
            <v>PD</v>
          </cell>
          <cell r="L13780" t="str">
            <v>3015</v>
          </cell>
          <cell r="M13780" t="str">
            <v>V</v>
          </cell>
          <cell r="N13780">
            <v>391500</v>
          </cell>
        </row>
        <row r="13781">
          <cell r="A13781" t="str">
            <v>RM-ZAO-TRX-00-0036</v>
          </cell>
          <cell r="B13781" t="str">
            <v>CINT</v>
          </cell>
          <cell r="C13781" t="str">
            <v/>
          </cell>
          <cell r="D13781" t="str">
            <v>TABLE TOP QE-18A-F (PB 25MM. LAPIS PVC S</v>
          </cell>
          <cell r="E13781">
            <v>44797</v>
          </cell>
          <cell r="F13781" t="str">
            <v>ROF</v>
          </cell>
          <cell r="G13781" t="str">
            <v>CI_BOARD</v>
          </cell>
          <cell r="H13781" t="str">
            <v>PC</v>
          </cell>
          <cell r="I13781" t="str">
            <v>CPR</v>
          </cell>
          <cell r="J13781" t="str">
            <v/>
          </cell>
          <cell r="K13781" t="str">
            <v>PD</v>
          </cell>
          <cell r="L13781" t="str">
            <v>3015</v>
          </cell>
          <cell r="M13781" t="str">
            <v>V</v>
          </cell>
          <cell r="N13781">
            <v>643800</v>
          </cell>
        </row>
        <row r="13782">
          <cell r="A13782" t="str">
            <v>RM-ZAO-TRX-00-0037</v>
          </cell>
          <cell r="B13782" t="str">
            <v>CINT</v>
          </cell>
          <cell r="C13782" t="str">
            <v/>
          </cell>
          <cell r="D13782" t="str">
            <v>TABLE TOP QE-18A-F (PB 25MM. LAPIS PVC S</v>
          </cell>
          <cell r="E13782">
            <v>44797</v>
          </cell>
          <cell r="F13782" t="str">
            <v>ROF</v>
          </cell>
          <cell r="G13782" t="str">
            <v>CI_BOARD</v>
          </cell>
          <cell r="H13782" t="str">
            <v>PC</v>
          </cell>
          <cell r="I13782" t="str">
            <v>CPR</v>
          </cell>
          <cell r="J13782" t="str">
            <v/>
          </cell>
          <cell r="K13782" t="str">
            <v>PD</v>
          </cell>
          <cell r="L13782" t="str">
            <v>3015</v>
          </cell>
          <cell r="M13782" t="str">
            <v>V</v>
          </cell>
          <cell r="N13782">
            <v>746800</v>
          </cell>
        </row>
        <row r="13783">
          <cell r="A13783" t="str">
            <v>RM-ZAO-TRX-00-0038</v>
          </cell>
          <cell r="B13783" t="str">
            <v>CINT</v>
          </cell>
          <cell r="C13783" t="str">
            <v/>
          </cell>
          <cell r="D13783" t="str">
            <v>TABLE TOP QF-10 (PB 25. LAPIS PVC SHEET</v>
          </cell>
          <cell r="E13783">
            <v>44797</v>
          </cell>
          <cell r="F13783" t="str">
            <v>ROF</v>
          </cell>
          <cell r="G13783" t="str">
            <v>CI_BOARD</v>
          </cell>
          <cell r="H13783" t="str">
            <v>PC</v>
          </cell>
          <cell r="I13783" t="str">
            <v>CPR</v>
          </cell>
          <cell r="J13783" t="str">
            <v/>
          </cell>
          <cell r="K13783" t="str">
            <v>PD</v>
          </cell>
          <cell r="L13783" t="str">
            <v>3015</v>
          </cell>
          <cell r="M13783" t="str">
            <v>V</v>
          </cell>
          <cell r="N13783">
            <v>200000</v>
          </cell>
        </row>
        <row r="13784">
          <cell r="A13784" t="str">
            <v>RM-ZAO-TRX-00-0039</v>
          </cell>
          <cell r="B13784" t="str">
            <v>CINT</v>
          </cell>
          <cell r="C13784" t="str">
            <v/>
          </cell>
          <cell r="D13784" t="str">
            <v>TABLE TOP QF-10 (PB 25. LAPIS PVC SHEET</v>
          </cell>
          <cell r="E13784">
            <v>44797</v>
          </cell>
          <cell r="F13784" t="str">
            <v>ROF</v>
          </cell>
          <cell r="G13784" t="str">
            <v>CI_BOARD</v>
          </cell>
          <cell r="H13784" t="str">
            <v>PC</v>
          </cell>
          <cell r="I13784" t="str">
            <v>CPR</v>
          </cell>
          <cell r="J13784" t="str">
            <v/>
          </cell>
          <cell r="K13784" t="str">
            <v>PD</v>
          </cell>
          <cell r="L13784" t="str">
            <v>3015</v>
          </cell>
          <cell r="M13784" t="str">
            <v>V</v>
          </cell>
          <cell r="N13784">
            <v>260000</v>
          </cell>
        </row>
        <row r="13785">
          <cell r="A13785" t="str">
            <v>RM-ZAO-TRX-00-0040</v>
          </cell>
          <cell r="B13785" t="str">
            <v>CINT</v>
          </cell>
          <cell r="C13785" t="str">
            <v/>
          </cell>
          <cell r="D13785" t="str">
            <v>TABLE TOP QF-118 C1 TACO B-2221</v>
          </cell>
          <cell r="E13785">
            <v>44797</v>
          </cell>
          <cell r="F13785" t="str">
            <v>ROF</v>
          </cell>
          <cell r="G13785" t="str">
            <v>CI_BOARD</v>
          </cell>
          <cell r="H13785" t="str">
            <v>PC</v>
          </cell>
          <cell r="I13785" t="str">
            <v>CPR</v>
          </cell>
          <cell r="J13785" t="str">
            <v/>
          </cell>
          <cell r="K13785" t="str">
            <v>PD</v>
          </cell>
          <cell r="L13785" t="str">
            <v>3015</v>
          </cell>
          <cell r="M13785" t="str">
            <v>V</v>
          </cell>
          <cell r="N13785">
            <v>712727</v>
          </cell>
        </row>
        <row r="13786">
          <cell r="A13786" t="str">
            <v>RM-ZAO-TRX-00-0041</v>
          </cell>
          <cell r="B13786" t="str">
            <v>CINT</v>
          </cell>
          <cell r="C13786" t="str">
            <v/>
          </cell>
          <cell r="D13786" t="str">
            <v>TABLE TOP QF-118 C2 TACO B-2221</v>
          </cell>
          <cell r="E13786">
            <v>44797</v>
          </cell>
          <cell r="F13786" t="str">
            <v>ROF</v>
          </cell>
          <cell r="G13786" t="str">
            <v>CI_BOARD</v>
          </cell>
          <cell r="H13786" t="str">
            <v>PC</v>
          </cell>
          <cell r="I13786" t="str">
            <v>CPR</v>
          </cell>
          <cell r="J13786" t="str">
            <v/>
          </cell>
          <cell r="K13786" t="str">
            <v>PD</v>
          </cell>
          <cell r="L13786" t="str">
            <v>3015</v>
          </cell>
          <cell r="M13786" t="str">
            <v>V</v>
          </cell>
          <cell r="N13786">
            <v>712727</v>
          </cell>
        </row>
        <row r="13787">
          <cell r="A13787" t="str">
            <v>RM-ZAO-TRX-00-0042</v>
          </cell>
          <cell r="B13787" t="str">
            <v>CINT</v>
          </cell>
          <cell r="C13787" t="str">
            <v/>
          </cell>
          <cell r="D13787" t="str">
            <v>TABLE TOP QF-64 (MDF 3 + PLYWOOD 15 + MD</v>
          </cell>
          <cell r="E13787">
            <v>44797</v>
          </cell>
          <cell r="F13787" t="str">
            <v>ROF</v>
          </cell>
          <cell r="G13787" t="str">
            <v>CI_BOARD</v>
          </cell>
          <cell r="H13787" t="str">
            <v>PC</v>
          </cell>
          <cell r="I13787" t="str">
            <v>CPR</v>
          </cell>
          <cell r="J13787" t="str">
            <v/>
          </cell>
          <cell r="K13787" t="str">
            <v>PD</v>
          </cell>
          <cell r="L13787" t="str">
            <v>3015</v>
          </cell>
          <cell r="M13787" t="str">
            <v>V</v>
          </cell>
          <cell r="N13787">
            <v>394182</v>
          </cell>
        </row>
        <row r="13788">
          <cell r="A13788" t="str">
            <v>RM-ZAO-TRX-00-0043</v>
          </cell>
          <cell r="B13788" t="str">
            <v>CINT</v>
          </cell>
          <cell r="C13788" t="str">
            <v/>
          </cell>
          <cell r="D13788" t="str">
            <v>TABLE TOP QM-02 (1800 X 450 X 21 MM)</v>
          </cell>
          <cell r="E13788">
            <v>44797</v>
          </cell>
          <cell r="F13788" t="str">
            <v>ROF</v>
          </cell>
          <cell r="G13788" t="str">
            <v>CI_BOARD</v>
          </cell>
          <cell r="H13788" t="str">
            <v>PC</v>
          </cell>
          <cell r="I13788" t="str">
            <v>CPR</v>
          </cell>
          <cell r="J13788" t="str">
            <v/>
          </cell>
          <cell r="K13788" t="str">
            <v>PD</v>
          </cell>
          <cell r="L13788" t="str">
            <v>3015</v>
          </cell>
          <cell r="M13788" t="str">
            <v>V</v>
          </cell>
          <cell r="N13788">
            <v>380000</v>
          </cell>
        </row>
        <row r="13789">
          <cell r="A13789" t="str">
            <v>RM-ZAO-TRX-00-0044</v>
          </cell>
          <cell r="B13789" t="str">
            <v>CINT</v>
          </cell>
          <cell r="C13789" t="str">
            <v/>
          </cell>
          <cell r="D13789" t="str">
            <v>TABLE TOP QM-16 (PB 25. LAPIS PVC SHEET</v>
          </cell>
          <cell r="E13789">
            <v>44797</v>
          </cell>
          <cell r="F13789" t="str">
            <v>ROF</v>
          </cell>
          <cell r="G13789" t="str">
            <v>CI_BOARD</v>
          </cell>
          <cell r="H13789" t="str">
            <v>PC</v>
          </cell>
          <cell r="I13789" t="str">
            <v>CPR</v>
          </cell>
          <cell r="J13789" t="str">
            <v/>
          </cell>
          <cell r="K13789" t="str">
            <v>PD</v>
          </cell>
          <cell r="L13789" t="str">
            <v>3015</v>
          </cell>
          <cell r="M13789" t="str">
            <v>V</v>
          </cell>
          <cell r="N13789">
            <v>1085091</v>
          </cell>
        </row>
        <row r="13790">
          <cell r="A13790" t="str">
            <v>RM-ZAO-TRX-00-0045</v>
          </cell>
          <cell r="B13790" t="str">
            <v>CINT</v>
          </cell>
          <cell r="C13790" t="str">
            <v/>
          </cell>
          <cell r="D13790" t="str">
            <v>TABLE TOP QM-16 (PB 25MM. LAPIS PVC SHEE</v>
          </cell>
          <cell r="E13790">
            <v>44797</v>
          </cell>
          <cell r="F13790" t="str">
            <v>ROF</v>
          </cell>
          <cell r="G13790" t="str">
            <v>CI_BOARD</v>
          </cell>
          <cell r="H13790" t="str">
            <v>PC</v>
          </cell>
          <cell r="I13790" t="str">
            <v>CPR</v>
          </cell>
          <cell r="J13790" t="str">
            <v/>
          </cell>
          <cell r="K13790" t="str">
            <v>PD</v>
          </cell>
          <cell r="L13790" t="str">
            <v>3015</v>
          </cell>
          <cell r="M13790" t="str">
            <v>V</v>
          </cell>
          <cell r="N13790">
            <v>300000</v>
          </cell>
        </row>
        <row r="13791">
          <cell r="A13791" t="str">
            <v>RM-ZAO-TRX-00-0046</v>
          </cell>
          <cell r="B13791" t="str">
            <v>CINT</v>
          </cell>
          <cell r="C13791" t="str">
            <v/>
          </cell>
          <cell r="D13791" t="str">
            <v>TABLE TOP ZAO QE - 18A - F BROWN ( GRAIN</v>
          </cell>
          <cell r="E13791">
            <v>44797</v>
          </cell>
          <cell r="F13791" t="str">
            <v>ROF</v>
          </cell>
          <cell r="G13791" t="str">
            <v>CI_BOARD</v>
          </cell>
          <cell r="H13791" t="str">
            <v>PC</v>
          </cell>
          <cell r="I13791" t="str">
            <v>CPR</v>
          </cell>
          <cell r="J13791" t="str">
            <v/>
          </cell>
          <cell r="K13791" t="str">
            <v>PD</v>
          </cell>
          <cell r="L13791" t="str">
            <v>3015</v>
          </cell>
          <cell r="M13791" t="str">
            <v>V</v>
          </cell>
          <cell r="N13791">
            <v>643800</v>
          </cell>
        </row>
        <row r="13792">
          <cell r="A13792" t="str">
            <v>RM-ZAO-TRX-00-0047</v>
          </cell>
          <cell r="B13792" t="str">
            <v>CINT</v>
          </cell>
          <cell r="C13792" t="str">
            <v/>
          </cell>
          <cell r="D13792" t="str">
            <v>TABLE TOP ZAO QE - 18A - F GREY ( SOLID</v>
          </cell>
          <cell r="E13792">
            <v>44797</v>
          </cell>
          <cell r="F13792" t="str">
            <v>ROF</v>
          </cell>
          <cell r="G13792" t="str">
            <v>CI_BOARD</v>
          </cell>
          <cell r="H13792" t="str">
            <v>PC</v>
          </cell>
          <cell r="I13792" t="str">
            <v>CPR</v>
          </cell>
          <cell r="J13792" t="str">
            <v/>
          </cell>
          <cell r="K13792" t="str">
            <v>PD</v>
          </cell>
          <cell r="L13792" t="str">
            <v>3015</v>
          </cell>
          <cell r="M13792" t="str">
            <v>V</v>
          </cell>
          <cell r="N13792">
            <v>643800</v>
          </cell>
        </row>
        <row r="13793">
          <cell r="A13793" t="str">
            <v>RM-ZAO-TRX-00-0048</v>
          </cell>
          <cell r="B13793" t="str">
            <v>CINT</v>
          </cell>
          <cell r="C13793" t="str">
            <v/>
          </cell>
          <cell r="D13793" t="str">
            <v>TABLE TOP ZAO QE - 39 M BLACK/BROWN</v>
          </cell>
          <cell r="E13793">
            <v>44797</v>
          </cell>
          <cell r="F13793" t="str">
            <v>ROF</v>
          </cell>
          <cell r="G13793" t="str">
            <v>CI_BOARD</v>
          </cell>
          <cell r="H13793" t="str">
            <v>PC</v>
          </cell>
          <cell r="I13793" t="str">
            <v>CPR</v>
          </cell>
          <cell r="J13793" t="str">
            <v/>
          </cell>
          <cell r="K13793" t="str">
            <v>PD</v>
          </cell>
          <cell r="L13793" t="str">
            <v>3015</v>
          </cell>
          <cell r="M13793" t="str">
            <v>V</v>
          </cell>
          <cell r="N13793">
            <v>746800</v>
          </cell>
        </row>
        <row r="13794">
          <cell r="A13794" t="str">
            <v>RM-ZAO-TRX-00-0049</v>
          </cell>
          <cell r="B13794" t="str">
            <v>CINT</v>
          </cell>
          <cell r="C13794" t="str">
            <v/>
          </cell>
          <cell r="D13794" t="str">
            <v>TABLE TOP ZAO QE - 39 M BLACK/GREY</v>
          </cell>
          <cell r="E13794">
            <v>44797</v>
          </cell>
          <cell r="F13794" t="str">
            <v>ROF</v>
          </cell>
          <cell r="G13794" t="str">
            <v>CI_BOARD</v>
          </cell>
          <cell r="H13794" t="str">
            <v>PC</v>
          </cell>
          <cell r="I13794" t="str">
            <v>CPR</v>
          </cell>
          <cell r="J13794" t="str">
            <v/>
          </cell>
          <cell r="K13794" t="str">
            <v>PD</v>
          </cell>
          <cell r="L13794" t="str">
            <v>3015</v>
          </cell>
          <cell r="M13794" t="str">
            <v>V</v>
          </cell>
          <cell r="N13794">
            <v>643800</v>
          </cell>
        </row>
        <row r="13795">
          <cell r="A13795" t="str">
            <v>RM-ZAO-TRX-00-0050</v>
          </cell>
          <cell r="B13795" t="str">
            <v>CINT</v>
          </cell>
          <cell r="C13795" t="str">
            <v/>
          </cell>
          <cell r="D13795" t="str">
            <v>TABLE TOP ZAO QE - 39 M WHITE/BROWN</v>
          </cell>
          <cell r="E13795">
            <v>44797</v>
          </cell>
          <cell r="F13795" t="str">
            <v>ROF</v>
          </cell>
          <cell r="G13795" t="str">
            <v>CI_BOARD</v>
          </cell>
          <cell r="H13795" t="str">
            <v>PC</v>
          </cell>
          <cell r="I13795" t="str">
            <v>CPR</v>
          </cell>
          <cell r="J13795" t="str">
            <v/>
          </cell>
          <cell r="K13795" t="str">
            <v>PD</v>
          </cell>
          <cell r="L13795" t="str">
            <v>3015</v>
          </cell>
          <cell r="M13795" t="str">
            <v>V</v>
          </cell>
          <cell r="N13795">
            <v>746800</v>
          </cell>
        </row>
        <row r="13796">
          <cell r="A13796" t="str">
            <v>RM-ZAO-TRX-00-0051</v>
          </cell>
          <cell r="B13796" t="str">
            <v>CINT</v>
          </cell>
          <cell r="C13796" t="str">
            <v/>
          </cell>
          <cell r="D13796" t="str">
            <v>TABLE TOP ZAO QE - 39 M WHITE/GREY</v>
          </cell>
          <cell r="E13796">
            <v>44797</v>
          </cell>
          <cell r="F13796" t="str">
            <v>ROF</v>
          </cell>
          <cell r="G13796" t="str">
            <v>CI_BOARD</v>
          </cell>
          <cell r="H13796" t="str">
            <v>PC</v>
          </cell>
          <cell r="I13796" t="str">
            <v>CPR</v>
          </cell>
          <cell r="J13796" t="str">
            <v/>
          </cell>
          <cell r="K13796" t="str">
            <v>PD</v>
          </cell>
          <cell r="L13796" t="str">
            <v>3015</v>
          </cell>
          <cell r="M13796" t="str">
            <v>V</v>
          </cell>
          <cell r="N13796">
            <v>643800</v>
          </cell>
        </row>
        <row r="13797">
          <cell r="A13797" t="str">
            <v>RM-ZAO-TRX-00-0052</v>
          </cell>
          <cell r="B13797" t="str">
            <v>CINT</v>
          </cell>
          <cell r="C13797" t="str">
            <v/>
          </cell>
          <cell r="D13797" t="str">
            <v>TABLE TOP ZAO QF - 118C - 1 BROWN ( GRAI</v>
          </cell>
          <cell r="E13797">
            <v>44797</v>
          </cell>
          <cell r="F13797" t="str">
            <v>ROF</v>
          </cell>
          <cell r="G13797" t="str">
            <v>CI_BOARD</v>
          </cell>
          <cell r="H13797" t="str">
            <v>PC</v>
          </cell>
          <cell r="I13797" t="str">
            <v>CPR</v>
          </cell>
          <cell r="J13797" t="str">
            <v/>
          </cell>
          <cell r="K13797" t="str">
            <v>PD</v>
          </cell>
          <cell r="L13797" t="str">
            <v>3015</v>
          </cell>
          <cell r="M13797" t="str">
            <v>V</v>
          </cell>
          <cell r="N13797">
            <v>515000</v>
          </cell>
        </row>
        <row r="13798">
          <cell r="A13798" t="str">
            <v>RM-ZAO-TRX-00-0053</v>
          </cell>
          <cell r="B13798" t="str">
            <v>CINT</v>
          </cell>
          <cell r="C13798" t="str">
            <v/>
          </cell>
          <cell r="D13798" t="str">
            <v>TABLE TOP ZAO QF - 118C - 1 GREY ( SOLID</v>
          </cell>
          <cell r="E13798">
            <v>44797</v>
          </cell>
          <cell r="F13798" t="str">
            <v>ROF</v>
          </cell>
          <cell r="G13798" t="str">
            <v>CI_BOARD</v>
          </cell>
          <cell r="H13798" t="str">
            <v>PC</v>
          </cell>
          <cell r="I13798" t="str">
            <v>CPR</v>
          </cell>
          <cell r="J13798" t="str">
            <v/>
          </cell>
          <cell r="K13798" t="str">
            <v>PD</v>
          </cell>
          <cell r="L13798" t="str">
            <v>3015</v>
          </cell>
          <cell r="M13798" t="str">
            <v>V</v>
          </cell>
          <cell r="N13798">
            <v>457400</v>
          </cell>
        </row>
        <row r="13799">
          <cell r="A13799" t="str">
            <v>RM-ZAO-TRX-00-0054</v>
          </cell>
          <cell r="B13799" t="str">
            <v>CINT</v>
          </cell>
          <cell r="C13799" t="str">
            <v/>
          </cell>
          <cell r="D13799" t="str">
            <v>TABLE TOP ZAO QF - 118C - 2 BROWN ( GRAI</v>
          </cell>
          <cell r="E13799">
            <v>44797</v>
          </cell>
          <cell r="F13799" t="str">
            <v>ROF</v>
          </cell>
          <cell r="G13799" t="str">
            <v>CI_BOARD</v>
          </cell>
          <cell r="H13799" t="str">
            <v>PC</v>
          </cell>
          <cell r="I13799" t="str">
            <v>CPR</v>
          </cell>
          <cell r="J13799" t="str">
            <v/>
          </cell>
          <cell r="K13799" t="str">
            <v>PD</v>
          </cell>
          <cell r="L13799" t="str">
            <v>3015</v>
          </cell>
          <cell r="M13799" t="str">
            <v>V</v>
          </cell>
          <cell r="N13799">
            <v>329600</v>
          </cell>
        </row>
        <row r="13800">
          <cell r="A13800" t="str">
            <v>RM-ZAO-TRX-00-0055</v>
          </cell>
          <cell r="B13800" t="str">
            <v>CINT</v>
          </cell>
          <cell r="C13800" t="str">
            <v/>
          </cell>
          <cell r="D13800" t="str">
            <v>TABLE TOP ZAO QF - 118C - 2 GREY ( SOLID</v>
          </cell>
          <cell r="E13800">
            <v>44797</v>
          </cell>
          <cell r="F13800" t="str">
            <v>ROF</v>
          </cell>
          <cell r="G13800" t="str">
            <v>CI_BOARD</v>
          </cell>
          <cell r="H13800" t="str">
            <v>PC</v>
          </cell>
          <cell r="I13800" t="str">
            <v>CPR</v>
          </cell>
          <cell r="J13800" t="str">
            <v/>
          </cell>
          <cell r="K13800" t="str">
            <v>PD</v>
          </cell>
          <cell r="L13800" t="str">
            <v>3015</v>
          </cell>
          <cell r="M13800" t="str">
            <v>V</v>
          </cell>
          <cell r="N13800">
            <v>255500</v>
          </cell>
        </row>
        <row r="13801">
          <cell r="A13801" t="str">
            <v>RM-ZAO-TRX-00-0056</v>
          </cell>
          <cell r="B13801" t="str">
            <v>CINT</v>
          </cell>
          <cell r="C13801" t="str">
            <v/>
          </cell>
          <cell r="D13801" t="str">
            <v>TOP TABLE CMT 1236</v>
          </cell>
          <cell r="E13801">
            <v>45259</v>
          </cell>
          <cell r="F13801" t="str">
            <v>ROF</v>
          </cell>
          <cell r="G13801" t="str">
            <v>CI_BOARD</v>
          </cell>
          <cell r="H13801" t="str">
            <v>PC</v>
          </cell>
          <cell r="I13801" t="str">
            <v>CPR</v>
          </cell>
          <cell r="J13801" t="str">
            <v/>
          </cell>
          <cell r="K13801" t="str">
            <v>PD</v>
          </cell>
          <cell r="L13801" t="str">
            <v>3015</v>
          </cell>
          <cell r="M13801" t="str">
            <v>V</v>
          </cell>
          <cell r="N13801">
            <v>2346019</v>
          </cell>
        </row>
        <row r="13802">
          <cell r="A13802" t="str">
            <v>RM-ZAO-TRX-00-0057</v>
          </cell>
          <cell r="B13802" t="str">
            <v>CINT</v>
          </cell>
          <cell r="C13802" t="str">
            <v/>
          </cell>
          <cell r="D13802" t="str">
            <v>TOP TABLE CMT 1224</v>
          </cell>
          <cell r="E13802">
            <v>45259</v>
          </cell>
          <cell r="F13802" t="str">
            <v>ROF</v>
          </cell>
          <cell r="G13802" t="str">
            <v>CI_BOARD</v>
          </cell>
          <cell r="H13802" t="str">
            <v>PC</v>
          </cell>
          <cell r="I13802" t="str">
            <v>CPR</v>
          </cell>
          <cell r="J13802" t="str">
            <v/>
          </cell>
          <cell r="K13802" t="str">
            <v>PD</v>
          </cell>
          <cell r="L13802" t="str">
            <v>3015</v>
          </cell>
          <cell r="M13802" t="str">
            <v>V</v>
          </cell>
          <cell r="N13802">
            <v>1529267</v>
          </cell>
        </row>
        <row r="13803">
          <cell r="A13803" t="str">
            <v>RM-ZAO-TRX-00-0058</v>
          </cell>
          <cell r="B13803" t="str">
            <v>CINT</v>
          </cell>
          <cell r="C13803" t="str">
            <v/>
          </cell>
          <cell r="D13803" t="str">
            <v>TOP TABLE CRT D10</v>
          </cell>
          <cell r="E13803">
            <v>0</v>
          </cell>
          <cell r="F13803" t="str">
            <v>ROF</v>
          </cell>
          <cell r="G13803" t="str">
            <v>CI_BOARD</v>
          </cell>
          <cell r="H13803" t="str">
            <v>PC</v>
          </cell>
          <cell r="I13803" t="str">
            <v>CPR</v>
          </cell>
          <cell r="J13803" t="str">
            <v/>
          </cell>
          <cell r="K13803" t="str">
            <v>PD</v>
          </cell>
          <cell r="L13803" t="str">
            <v>3015</v>
          </cell>
          <cell r="M13803" t="str">
            <v>V</v>
          </cell>
          <cell r="N13803">
            <v>282509</v>
          </cell>
        </row>
        <row r="13804">
          <cell r="A13804" t="str">
            <v>RM-ZAO-TRX-00-0059</v>
          </cell>
          <cell r="B13804" t="str">
            <v>CINT</v>
          </cell>
          <cell r="C13804" t="str">
            <v/>
          </cell>
          <cell r="D13804" t="str">
            <v>TABLE TOP CWS 6P 7014 WORKSTATION 1470</v>
          </cell>
          <cell r="E13804">
            <v>0</v>
          </cell>
          <cell r="F13804" t="str">
            <v>ROF</v>
          </cell>
          <cell r="G13804" t="str">
            <v>CI_BOARD</v>
          </cell>
          <cell r="H13804" t="str">
            <v>PC</v>
          </cell>
          <cell r="I13804" t="str">
            <v>CPR</v>
          </cell>
          <cell r="J13804" t="str">
            <v/>
          </cell>
          <cell r="K13804" t="str">
            <v>PD</v>
          </cell>
          <cell r="L13804" t="str">
            <v>3015</v>
          </cell>
          <cell r="M13804" t="str">
            <v>V</v>
          </cell>
          <cell r="N13804">
            <v>5388745</v>
          </cell>
        </row>
        <row r="13805">
          <cell r="A13805" t="str">
            <v>RM-ZAO-TRX-00-0060</v>
          </cell>
          <cell r="B13805" t="str">
            <v>CINT</v>
          </cell>
          <cell r="C13805" t="str">
            <v/>
          </cell>
          <cell r="D13805" t="str">
            <v>TABLE TOP CWS 4P 7014 WORKSTATION 1470</v>
          </cell>
          <cell r="E13805">
            <v>0</v>
          </cell>
          <cell r="F13805" t="str">
            <v>ROF</v>
          </cell>
          <cell r="G13805" t="str">
            <v>CI_BOARD</v>
          </cell>
          <cell r="H13805" t="str">
            <v>PC</v>
          </cell>
          <cell r="I13805" t="str">
            <v>CPR</v>
          </cell>
          <cell r="J13805" t="str">
            <v/>
          </cell>
          <cell r="K13805" t="str">
            <v>PD</v>
          </cell>
          <cell r="L13805" t="str">
            <v>3015</v>
          </cell>
          <cell r="M13805" t="str">
            <v>V</v>
          </cell>
          <cell r="N13805">
            <v>0</v>
          </cell>
        </row>
        <row r="13806">
          <cell r="A13806" t="str">
            <v>RM-ZAO-TRX-00-0061</v>
          </cell>
          <cell r="B13806" t="str">
            <v>CINT</v>
          </cell>
          <cell r="C13806" t="str">
            <v/>
          </cell>
          <cell r="D13806" t="str">
            <v>TABLE TOP OFFICE SYSTEM SURABAYA BLACK</v>
          </cell>
          <cell r="E13806">
            <v>0</v>
          </cell>
          <cell r="F13806" t="str">
            <v>ROF</v>
          </cell>
          <cell r="G13806" t="str">
            <v>CI_BOARD</v>
          </cell>
          <cell r="H13806" t="str">
            <v>PC</v>
          </cell>
          <cell r="I13806" t="str">
            <v>CPR</v>
          </cell>
          <cell r="J13806" t="str">
            <v/>
          </cell>
          <cell r="K13806" t="str">
            <v>PD</v>
          </cell>
          <cell r="L13806" t="str">
            <v>3015</v>
          </cell>
          <cell r="M13806" t="str">
            <v>V</v>
          </cell>
          <cell r="N13806">
            <v>3216721</v>
          </cell>
        </row>
        <row r="13807">
          <cell r="A13807" t="str">
            <v>RM-ZAO-TRX-00-0062</v>
          </cell>
          <cell r="B13807" t="str">
            <v>CINT</v>
          </cell>
          <cell r="C13807" t="str">
            <v/>
          </cell>
          <cell r="D13807" t="str">
            <v>TOP TABLE CMT 1018</v>
          </cell>
          <cell r="E13807">
            <v>0</v>
          </cell>
          <cell r="F13807" t="str">
            <v>ROF</v>
          </cell>
          <cell r="G13807" t="str">
            <v>CI_BOARD</v>
          </cell>
          <cell r="H13807" t="str">
            <v>PC</v>
          </cell>
          <cell r="I13807" t="str">
            <v>CPR</v>
          </cell>
          <cell r="J13807" t="str">
            <v/>
          </cell>
          <cell r="K13807" t="str">
            <v>PD</v>
          </cell>
          <cell r="L13807" t="str">
            <v>3015</v>
          </cell>
          <cell r="M13807" t="str">
            <v>V</v>
          </cell>
          <cell r="N13807">
            <v>959450</v>
          </cell>
        </row>
        <row r="13808">
          <cell r="A13808" t="str">
            <v>RM-ZAO-TRX-00-0063</v>
          </cell>
          <cell r="B13808" t="str">
            <v>CINT</v>
          </cell>
          <cell r="C13808" t="str">
            <v/>
          </cell>
          <cell r="D13808" t="str">
            <v>TOP TABLE CDC 5075</v>
          </cell>
          <cell r="E13808">
            <v>0</v>
          </cell>
          <cell r="F13808" t="str">
            <v>ROF</v>
          </cell>
          <cell r="G13808" t="str">
            <v>CI_BOARD</v>
          </cell>
          <cell r="H13808" t="str">
            <v>PC</v>
          </cell>
          <cell r="I13808" t="str">
            <v>CPR</v>
          </cell>
          <cell r="J13808" t="str">
            <v/>
          </cell>
          <cell r="K13808" t="str">
            <v>PD</v>
          </cell>
          <cell r="L13808" t="str">
            <v>3015</v>
          </cell>
          <cell r="M13808" t="str">
            <v>V</v>
          </cell>
          <cell r="N13808">
            <v>572356</v>
          </cell>
        </row>
        <row r="13809">
          <cell r="A13809" t="str">
            <v>RM-ZAO-TRX-00-0064</v>
          </cell>
          <cell r="B13809" t="str">
            <v>CINT</v>
          </cell>
          <cell r="C13809" t="str">
            <v/>
          </cell>
          <cell r="D13809" t="str">
            <v>TOP TABLE CCS 4012</v>
          </cell>
          <cell r="E13809">
            <v>0</v>
          </cell>
          <cell r="F13809" t="str">
            <v>ROF</v>
          </cell>
          <cell r="G13809" t="str">
            <v>CI_BOARD</v>
          </cell>
          <cell r="H13809" t="str">
            <v>PC</v>
          </cell>
          <cell r="I13809" t="str">
            <v>CPR</v>
          </cell>
          <cell r="J13809" t="str">
            <v/>
          </cell>
          <cell r="K13809" t="str">
            <v>PD</v>
          </cell>
          <cell r="L13809" t="str">
            <v>3015</v>
          </cell>
          <cell r="M13809" t="str">
            <v>V</v>
          </cell>
          <cell r="N13809">
            <v>678136</v>
          </cell>
        </row>
        <row r="13810">
          <cell r="A13810" t="str">
            <v>RM-ZAO-TRX-00-0065</v>
          </cell>
          <cell r="B13810" t="str">
            <v>CINT</v>
          </cell>
          <cell r="C13810" t="str">
            <v/>
          </cell>
          <cell r="D13810" t="str">
            <v>TABLE TOP CWS 1M 7016</v>
          </cell>
          <cell r="E13810">
            <v>45259</v>
          </cell>
          <cell r="F13810" t="str">
            <v>ROF</v>
          </cell>
          <cell r="G13810" t="str">
            <v>CI_BOARD</v>
          </cell>
          <cell r="H13810" t="str">
            <v>PC</v>
          </cell>
          <cell r="I13810" t="str">
            <v>CPR</v>
          </cell>
          <cell r="J13810" t="str">
            <v/>
          </cell>
          <cell r="K13810" t="str">
            <v>PD</v>
          </cell>
          <cell r="L13810" t="str">
            <v>3015</v>
          </cell>
          <cell r="M13810" t="str">
            <v>V</v>
          </cell>
          <cell r="N13810">
            <v>1143565</v>
          </cell>
        </row>
        <row r="13811">
          <cell r="A13811" t="str">
            <v>RM-ZAO-TRX-00-0066</v>
          </cell>
          <cell r="B13811" t="str">
            <v>CINT</v>
          </cell>
          <cell r="C13811" t="str">
            <v/>
          </cell>
          <cell r="D13811" t="str">
            <v>TABLE TOP CWS 4P 6012</v>
          </cell>
          <cell r="E13811">
            <v>0</v>
          </cell>
          <cell r="F13811" t="str">
            <v>ROF</v>
          </cell>
          <cell r="G13811" t="str">
            <v>CI_BOARD</v>
          </cell>
          <cell r="H13811" t="str">
            <v>PC</v>
          </cell>
          <cell r="I13811" t="str">
            <v>CPR</v>
          </cell>
          <cell r="J13811" t="str">
            <v/>
          </cell>
          <cell r="K13811" t="str">
            <v>PD</v>
          </cell>
          <cell r="L13811" t="str">
            <v>3015</v>
          </cell>
          <cell r="M13811" t="str">
            <v>V</v>
          </cell>
          <cell r="N13811">
            <v>2045790</v>
          </cell>
        </row>
        <row r="13812">
          <cell r="A13812" t="str">
            <v>RM-ZAO-TRX-00-0067</v>
          </cell>
          <cell r="B13812" t="str">
            <v>CINT</v>
          </cell>
          <cell r="C13812" t="str">
            <v/>
          </cell>
          <cell r="D13812" t="str">
            <v>TABLE TOP CWS 3M 6012</v>
          </cell>
          <cell r="E13812">
            <v>0</v>
          </cell>
          <cell r="F13812" t="str">
            <v>ROF</v>
          </cell>
          <cell r="G13812" t="str">
            <v>CI_BOARD</v>
          </cell>
          <cell r="H13812" t="str">
            <v>PC</v>
          </cell>
          <cell r="I13812" t="str">
            <v>CPR</v>
          </cell>
          <cell r="J13812" t="str">
            <v/>
          </cell>
          <cell r="K13812" t="str">
            <v>PD</v>
          </cell>
          <cell r="L13812" t="str">
            <v>3015</v>
          </cell>
          <cell r="M13812" t="str">
            <v>V</v>
          </cell>
          <cell r="N13812">
            <v>3022109</v>
          </cell>
        </row>
        <row r="13813">
          <cell r="A13813" t="str">
            <v>RM-ZAO-TRX-00-0068</v>
          </cell>
          <cell r="B13813" t="str">
            <v>CINT</v>
          </cell>
          <cell r="C13813" t="str">
            <v/>
          </cell>
          <cell r="D13813" t="str">
            <v>TABLE TOP CWS 2M 7016</v>
          </cell>
          <cell r="E13813">
            <v>0</v>
          </cell>
          <cell r="F13813" t="str">
            <v>ROF</v>
          </cell>
          <cell r="G13813" t="str">
            <v>CI_BOARD</v>
          </cell>
          <cell r="H13813" t="str">
            <v>PC</v>
          </cell>
          <cell r="I13813" t="str">
            <v>CPR</v>
          </cell>
          <cell r="J13813" t="str">
            <v/>
          </cell>
          <cell r="K13813" t="str">
            <v>PD</v>
          </cell>
          <cell r="L13813" t="str">
            <v>3015</v>
          </cell>
          <cell r="M13813" t="str">
            <v>V</v>
          </cell>
          <cell r="N13813">
            <v>2402124</v>
          </cell>
        </row>
        <row r="13814">
          <cell r="A13814" t="str">
            <v>RM-ZAO-TRX-00-0069</v>
          </cell>
          <cell r="B13814" t="str">
            <v>CINT</v>
          </cell>
          <cell r="C13814" t="str">
            <v/>
          </cell>
          <cell r="D13814" t="str">
            <v>WOOD MODESTY PANEL FOLDIA D 4518</v>
          </cell>
          <cell r="E13814">
            <v>0</v>
          </cell>
          <cell r="F13814" t="str">
            <v>ROF</v>
          </cell>
          <cell r="G13814" t="str">
            <v>CI_BOARD</v>
          </cell>
          <cell r="H13814" t="str">
            <v>PC</v>
          </cell>
          <cell r="I13814" t="str">
            <v>CPR</v>
          </cell>
          <cell r="J13814" t="str">
            <v/>
          </cell>
          <cell r="K13814" t="str">
            <v>PD</v>
          </cell>
          <cell r="L13814" t="str">
            <v>3015</v>
          </cell>
          <cell r="M13814" t="str">
            <v>V</v>
          </cell>
          <cell r="N13814">
            <v>411453</v>
          </cell>
        </row>
        <row r="13815">
          <cell r="A13815" t="str">
            <v>RM-ZAO-TRX-00-0070</v>
          </cell>
          <cell r="B13815" t="str">
            <v>CINT</v>
          </cell>
          <cell r="C13815" t="str">
            <v/>
          </cell>
          <cell r="D13815" t="str">
            <v>TOP TABLE FOLDIA RT 180</v>
          </cell>
          <cell r="E13815">
            <v>0</v>
          </cell>
          <cell r="F13815" t="str">
            <v>ROF</v>
          </cell>
          <cell r="G13815" t="str">
            <v>CI_BOARD</v>
          </cell>
          <cell r="H13815" t="str">
            <v>PC</v>
          </cell>
          <cell r="I13815" t="str">
            <v>CPR</v>
          </cell>
          <cell r="J13815" t="str">
            <v/>
          </cell>
          <cell r="K13815" t="str">
            <v>PD</v>
          </cell>
          <cell r="L13815" t="str">
            <v>3015</v>
          </cell>
          <cell r="M13815" t="str">
            <v>V</v>
          </cell>
          <cell r="N13815">
            <v>100000</v>
          </cell>
        </row>
        <row r="13816">
          <cell r="A13816" t="str">
            <v>RM-ZAO-TRX-00-0071</v>
          </cell>
          <cell r="B13816" t="str">
            <v>CINT</v>
          </cell>
          <cell r="C13816" t="str">
            <v/>
          </cell>
          <cell r="D13816" t="str">
            <v>TOP TABLE FOLDIA RT 120</v>
          </cell>
          <cell r="E13816">
            <v>0</v>
          </cell>
          <cell r="F13816" t="str">
            <v>ROF</v>
          </cell>
          <cell r="G13816" t="str">
            <v>CI_BOARD</v>
          </cell>
          <cell r="H13816" t="str">
            <v>PC</v>
          </cell>
          <cell r="I13816" t="str">
            <v>CPR</v>
          </cell>
          <cell r="J13816" t="str">
            <v/>
          </cell>
          <cell r="K13816" t="str">
            <v>PD</v>
          </cell>
          <cell r="L13816" t="str">
            <v>3015</v>
          </cell>
          <cell r="M13816" t="str">
            <v>V</v>
          </cell>
          <cell r="N13816">
            <v>90000</v>
          </cell>
        </row>
        <row r="13817">
          <cell r="A13817" t="str">
            <v>SF-850-I02-CT-0001</v>
          </cell>
          <cell r="B13817" t="str">
            <v>CINT</v>
          </cell>
          <cell r="C13817" t="str">
            <v/>
          </cell>
          <cell r="D13817" t="str">
            <v>CROSS SEAT PIPE KB0</v>
          </cell>
          <cell r="E13817">
            <v>44783</v>
          </cell>
          <cell r="F13817" t="str">
            <v>HALF</v>
          </cell>
          <cell r="G13817" t="str">
            <v>CI_I02</v>
          </cell>
          <cell r="H13817" t="str">
            <v>PC</v>
          </cell>
          <cell r="I13817" t="str">
            <v>CPR</v>
          </cell>
          <cell r="J13817" t="str">
            <v/>
          </cell>
          <cell r="K13817" t="str">
            <v>PD</v>
          </cell>
          <cell r="L13817" t="str">
            <v>7931</v>
          </cell>
          <cell r="M13817" t="str">
            <v>S</v>
          </cell>
          <cell r="N13817">
            <v>0</v>
          </cell>
        </row>
        <row r="13818">
          <cell r="A13818" t="str">
            <v>SF-850-I03-CT-0001</v>
          </cell>
          <cell r="B13818" t="str">
            <v>CINT</v>
          </cell>
          <cell r="C13818" t="str">
            <v/>
          </cell>
          <cell r="D13818" t="str">
            <v>ANGLE PLATE [NBK]</v>
          </cell>
          <cell r="E13818">
            <v>44785</v>
          </cell>
          <cell r="F13818" t="str">
            <v>HALF</v>
          </cell>
          <cell r="G13818" t="str">
            <v>CI_I03</v>
          </cell>
          <cell r="H13818" t="str">
            <v>PC</v>
          </cell>
          <cell r="I13818" t="str">
            <v>CPR</v>
          </cell>
          <cell r="J13818" t="str">
            <v/>
          </cell>
          <cell r="K13818" t="str">
            <v>PD</v>
          </cell>
          <cell r="L13818" t="str">
            <v>7931</v>
          </cell>
          <cell r="M13818" t="str">
            <v>S</v>
          </cell>
          <cell r="N13818">
            <v>0</v>
          </cell>
        </row>
        <row r="13819">
          <cell r="A13819" t="str">
            <v>SF-850-I03-CT-0002</v>
          </cell>
          <cell r="B13819" t="str">
            <v>CINT</v>
          </cell>
          <cell r="C13819" t="str">
            <v/>
          </cell>
          <cell r="D13819" t="str">
            <v>ANGLE PLATE NBK</v>
          </cell>
          <cell r="E13819">
            <v>44785</v>
          </cell>
          <cell r="F13819" t="str">
            <v>HALF</v>
          </cell>
          <cell r="G13819" t="str">
            <v>CI_I03</v>
          </cell>
          <cell r="H13819" t="str">
            <v>PC</v>
          </cell>
          <cell r="I13819" t="str">
            <v>CPR</v>
          </cell>
          <cell r="J13819" t="str">
            <v/>
          </cell>
          <cell r="K13819" t="str">
            <v>PD</v>
          </cell>
          <cell r="L13819" t="str">
            <v>7931</v>
          </cell>
          <cell r="M13819" t="str">
            <v>S</v>
          </cell>
          <cell r="N13819">
            <v>0</v>
          </cell>
        </row>
        <row r="13820">
          <cell r="A13820" t="str">
            <v>SF-850-I03-CT-0003</v>
          </cell>
          <cell r="B13820" t="str">
            <v>CINT</v>
          </cell>
          <cell r="C13820" t="str">
            <v/>
          </cell>
          <cell r="D13820" t="str">
            <v>BASE NAN</v>
          </cell>
          <cell r="E13820">
            <v>44785</v>
          </cell>
          <cell r="F13820" t="str">
            <v>HALF</v>
          </cell>
          <cell r="G13820" t="str">
            <v>CI_I03</v>
          </cell>
          <cell r="H13820" t="str">
            <v>PC</v>
          </cell>
          <cell r="I13820" t="str">
            <v>CPR</v>
          </cell>
          <cell r="J13820" t="str">
            <v/>
          </cell>
          <cell r="K13820" t="str">
            <v>PD</v>
          </cell>
          <cell r="L13820" t="str">
            <v>7931</v>
          </cell>
          <cell r="M13820" t="str">
            <v>S</v>
          </cell>
          <cell r="N13820">
            <v>0</v>
          </cell>
        </row>
        <row r="13821">
          <cell r="A13821" t="str">
            <v>SF-850-I03-CT-0004</v>
          </cell>
          <cell r="B13821" t="str">
            <v>CINT</v>
          </cell>
          <cell r="C13821" t="str">
            <v/>
          </cell>
          <cell r="D13821" t="str">
            <v>BASE NC (1 CENTER PP + 5 OVAL)</v>
          </cell>
          <cell r="E13821">
            <v>44785</v>
          </cell>
          <cell r="F13821" t="str">
            <v>HALF</v>
          </cell>
          <cell r="G13821" t="str">
            <v>CI_I03</v>
          </cell>
          <cell r="H13821" t="str">
            <v>PC</v>
          </cell>
          <cell r="I13821" t="str">
            <v>CPR</v>
          </cell>
          <cell r="J13821" t="str">
            <v/>
          </cell>
          <cell r="K13821" t="str">
            <v>PD</v>
          </cell>
          <cell r="L13821" t="str">
            <v>7931</v>
          </cell>
          <cell r="M13821" t="str">
            <v>S</v>
          </cell>
          <cell r="N13821">
            <v>0</v>
          </cell>
        </row>
        <row r="13822">
          <cell r="A13822" t="str">
            <v>SF-850-I03-CT-0005</v>
          </cell>
          <cell r="B13822" t="str">
            <v>CINT</v>
          </cell>
          <cell r="C13822" t="str">
            <v/>
          </cell>
          <cell r="D13822" t="str">
            <v>BASE NCRN</v>
          </cell>
          <cell r="E13822">
            <v>45169</v>
          </cell>
          <cell r="F13822" t="str">
            <v>HALF</v>
          </cell>
          <cell r="G13822" t="str">
            <v>CI_I03</v>
          </cell>
          <cell r="H13822" t="str">
            <v>PC</v>
          </cell>
          <cell r="I13822" t="str">
            <v>CPR</v>
          </cell>
          <cell r="J13822" t="str">
            <v/>
          </cell>
          <cell r="K13822" t="str">
            <v>PD</v>
          </cell>
          <cell r="L13822" t="str">
            <v>7931</v>
          </cell>
          <cell r="M13822" t="str">
            <v>S</v>
          </cell>
          <cell r="N13822">
            <v>51981</v>
          </cell>
        </row>
        <row r="13823">
          <cell r="A13823" t="str">
            <v>SF-850-I03-CT-0006</v>
          </cell>
          <cell r="B13823" t="str">
            <v>CINT</v>
          </cell>
          <cell r="C13823" t="str">
            <v/>
          </cell>
          <cell r="D13823" t="str">
            <v>BACK REST NA ASSY</v>
          </cell>
          <cell r="E13823">
            <v>44785</v>
          </cell>
          <cell r="F13823" t="str">
            <v>HALF</v>
          </cell>
          <cell r="G13823" t="str">
            <v>CI_I03</v>
          </cell>
          <cell r="H13823" t="str">
            <v>PC</v>
          </cell>
          <cell r="I13823" t="str">
            <v>CPR</v>
          </cell>
          <cell r="J13823" t="str">
            <v/>
          </cell>
          <cell r="K13823" t="str">
            <v>PD</v>
          </cell>
          <cell r="L13823" t="str">
            <v>7931</v>
          </cell>
          <cell r="M13823" t="str">
            <v>S</v>
          </cell>
          <cell r="N13823">
            <v>0</v>
          </cell>
        </row>
        <row r="13824">
          <cell r="A13824" t="str">
            <v>SF-850-I03-CT-0007</v>
          </cell>
          <cell r="B13824" t="str">
            <v>CINT</v>
          </cell>
          <cell r="C13824" t="str">
            <v/>
          </cell>
          <cell r="D13824" t="str">
            <v>BASE PIPE NC KW</v>
          </cell>
          <cell r="E13824">
            <v>0</v>
          </cell>
          <cell r="F13824" t="str">
            <v>HALF</v>
          </cell>
          <cell r="G13824" t="str">
            <v>CI_I03</v>
          </cell>
          <cell r="H13824" t="str">
            <v>PC</v>
          </cell>
          <cell r="I13824" t="str">
            <v>CPR</v>
          </cell>
          <cell r="J13824" t="str">
            <v/>
          </cell>
          <cell r="K13824" t="str">
            <v>PD</v>
          </cell>
          <cell r="L13824" t="str">
            <v>7931</v>
          </cell>
          <cell r="M13824" t="str">
            <v>S</v>
          </cell>
          <cell r="N13824">
            <v>0</v>
          </cell>
        </row>
        <row r="13825">
          <cell r="A13825" t="str">
            <v>SF-850-I03-CT-0008</v>
          </cell>
          <cell r="B13825" t="str">
            <v>CINT</v>
          </cell>
          <cell r="C13825" t="str">
            <v/>
          </cell>
          <cell r="D13825" t="str">
            <v>BASE PIPE NAN KW</v>
          </cell>
          <cell r="E13825">
            <v>0</v>
          </cell>
          <cell r="F13825" t="str">
            <v>HALF</v>
          </cell>
          <cell r="G13825" t="str">
            <v>CI_I03</v>
          </cell>
          <cell r="H13825" t="str">
            <v>PC</v>
          </cell>
          <cell r="I13825" t="str">
            <v>CPR</v>
          </cell>
          <cell r="J13825" t="str">
            <v/>
          </cell>
          <cell r="K13825" t="str">
            <v>PD</v>
          </cell>
          <cell r="L13825" t="str">
            <v>7931</v>
          </cell>
          <cell r="M13825" t="str">
            <v>S</v>
          </cell>
          <cell r="N13825">
            <v>0</v>
          </cell>
        </row>
        <row r="13826">
          <cell r="A13826" t="str">
            <v>SF-850-I03-CT-0009</v>
          </cell>
          <cell r="B13826" t="str">
            <v>CINT</v>
          </cell>
          <cell r="C13826" t="str">
            <v/>
          </cell>
          <cell r="D13826" t="str">
            <v>BASE PIPE NA KW</v>
          </cell>
          <cell r="E13826">
            <v>0</v>
          </cell>
          <cell r="F13826" t="str">
            <v>HALF</v>
          </cell>
          <cell r="G13826" t="str">
            <v>CI_I03</v>
          </cell>
          <cell r="H13826" t="str">
            <v>PC</v>
          </cell>
          <cell r="I13826" t="str">
            <v>CPR</v>
          </cell>
          <cell r="J13826" t="str">
            <v/>
          </cell>
          <cell r="K13826" t="str">
            <v>PD</v>
          </cell>
          <cell r="L13826" t="str">
            <v>7931</v>
          </cell>
          <cell r="M13826" t="str">
            <v>S</v>
          </cell>
          <cell r="N13826">
            <v>0</v>
          </cell>
        </row>
        <row r="13827">
          <cell r="A13827" t="str">
            <v>SF-850-I03-CT-0010</v>
          </cell>
          <cell r="B13827" t="str">
            <v>CINT</v>
          </cell>
          <cell r="C13827" t="str">
            <v/>
          </cell>
          <cell r="D13827" t="str">
            <v>BACK REST NA KW</v>
          </cell>
          <cell r="E13827">
            <v>0</v>
          </cell>
          <cell r="F13827" t="str">
            <v>HALF</v>
          </cell>
          <cell r="G13827" t="str">
            <v>CI_I03</v>
          </cell>
          <cell r="H13827" t="str">
            <v>PC</v>
          </cell>
          <cell r="I13827" t="str">
            <v>CPR</v>
          </cell>
          <cell r="J13827" t="str">
            <v/>
          </cell>
          <cell r="K13827" t="str">
            <v>PD</v>
          </cell>
          <cell r="L13827" t="str">
            <v>7931</v>
          </cell>
          <cell r="M13827" t="str">
            <v>S</v>
          </cell>
          <cell r="N13827">
            <v>0</v>
          </cell>
        </row>
        <row r="13828">
          <cell r="A13828" t="str">
            <v>SF-850-I03-CT-0011</v>
          </cell>
          <cell r="B13828" t="str">
            <v>CINT</v>
          </cell>
          <cell r="C13828" t="str">
            <v/>
          </cell>
          <cell r="D13828" t="str">
            <v>BACK PIPE NA KW</v>
          </cell>
          <cell r="E13828">
            <v>44936</v>
          </cell>
          <cell r="F13828" t="str">
            <v>HALF</v>
          </cell>
          <cell r="G13828" t="str">
            <v>CI_I03</v>
          </cell>
          <cell r="H13828" t="str">
            <v>PC</v>
          </cell>
          <cell r="I13828" t="str">
            <v>CPR</v>
          </cell>
          <cell r="J13828" t="str">
            <v/>
          </cell>
          <cell r="K13828" t="str">
            <v>PD</v>
          </cell>
          <cell r="L13828" t="str">
            <v>7931</v>
          </cell>
          <cell r="M13828" t="str">
            <v>S</v>
          </cell>
          <cell r="N13828">
            <v>3234</v>
          </cell>
        </row>
        <row r="13829">
          <cell r="A13829" t="str">
            <v>SF-850-I04-CT-0002</v>
          </cell>
          <cell r="B13829" t="str">
            <v>CINT</v>
          </cell>
          <cell r="C13829" t="str">
            <v/>
          </cell>
          <cell r="D13829" t="str">
            <v>SEAT PIPE ASSY NCRN KW0</v>
          </cell>
          <cell r="E13829">
            <v>44783</v>
          </cell>
          <cell r="F13829" t="str">
            <v>HALF</v>
          </cell>
          <cell r="G13829" t="str">
            <v>CI_I04</v>
          </cell>
          <cell r="H13829" t="str">
            <v>PC</v>
          </cell>
          <cell r="I13829" t="str">
            <v>CPR</v>
          </cell>
          <cell r="J13829" t="str">
            <v/>
          </cell>
          <cell r="K13829" t="str">
            <v>PD</v>
          </cell>
          <cell r="L13829" t="str">
            <v>7931</v>
          </cell>
          <cell r="M13829" t="str">
            <v>S</v>
          </cell>
          <cell r="N13829">
            <v>102687</v>
          </cell>
        </row>
        <row r="13830">
          <cell r="A13830" t="str">
            <v>SF-850-I05-NC-0001</v>
          </cell>
          <cell r="B13830" t="str">
            <v>CINT</v>
          </cell>
          <cell r="C13830" t="str">
            <v/>
          </cell>
          <cell r="D13830" t="str">
            <v>SHAFT NA FC</v>
          </cell>
          <cell r="E13830">
            <v>45293</v>
          </cell>
          <cell r="F13830" t="str">
            <v>HALF</v>
          </cell>
          <cell r="G13830" t="str">
            <v>CI_I05</v>
          </cell>
          <cell r="H13830" t="str">
            <v>PC</v>
          </cell>
          <cell r="I13830" t="str">
            <v>CPR</v>
          </cell>
          <cell r="J13830" t="str">
            <v/>
          </cell>
          <cell r="K13830" t="str">
            <v>PD</v>
          </cell>
          <cell r="L13830" t="str">
            <v>7932</v>
          </cell>
          <cell r="M13830" t="str">
            <v>S</v>
          </cell>
          <cell r="N13830">
            <v>7006</v>
          </cell>
        </row>
        <row r="13831">
          <cell r="A13831" t="str">
            <v>SF-850-I05-NC-0002</v>
          </cell>
          <cell r="B13831" t="str">
            <v>CINT</v>
          </cell>
          <cell r="C13831" t="str">
            <v/>
          </cell>
          <cell r="D13831" t="str">
            <v>SHAFT NC FC</v>
          </cell>
          <cell r="E13831">
            <v>45293</v>
          </cell>
          <cell r="F13831" t="str">
            <v>HALF</v>
          </cell>
          <cell r="G13831" t="str">
            <v>CI_I05</v>
          </cell>
          <cell r="H13831" t="str">
            <v>PC</v>
          </cell>
          <cell r="I13831" t="str">
            <v>CPR</v>
          </cell>
          <cell r="J13831" t="str">
            <v/>
          </cell>
          <cell r="K13831" t="str">
            <v>PD</v>
          </cell>
          <cell r="L13831" t="str">
            <v>7932</v>
          </cell>
          <cell r="M13831" t="str">
            <v>S</v>
          </cell>
          <cell r="N13831">
            <v>18760</v>
          </cell>
        </row>
        <row r="13832">
          <cell r="A13832" t="str">
            <v>SF-850-I06-PC-0001</v>
          </cell>
          <cell r="B13832" t="str">
            <v>CINT</v>
          </cell>
          <cell r="C13832" t="str">
            <v/>
          </cell>
          <cell r="D13832" t="str">
            <v>ARM PIPE NBK L FP HAMMERTONE</v>
          </cell>
          <cell r="E13832">
            <v>45293</v>
          </cell>
          <cell r="F13832" t="str">
            <v>HALF</v>
          </cell>
          <cell r="G13832" t="str">
            <v>CI_I06</v>
          </cell>
          <cell r="H13832" t="str">
            <v>PC</v>
          </cell>
          <cell r="I13832" t="str">
            <v>CPR</v>
          </cell>
          <cell r="J13832" t="str">
            <v/>
          </cell>
          <cell r="K13832" t="str">
            <v>PD</v>
          </cell>
          <cell r="L13832" t="str">
            <v>7933</v>
          </cell>
          <cell r="M13832" t="str">
            <v>S</v>
          </cell>
          <cell r="N13832">
            <v>8662</v>
          </cell>
        </row>
        <row r="13833">
          <cell r="A13833" t="str">
            <v>SF-850-I06-PC-0002</v>
          </cell>
          <cell r="B13833" t="str">
            <v>CINT</v>
          </cell>
          <cell r="C13833" t="str">
            <v/>
          </cell>
          <cell r="D13833" t="str">
            <v>ARM PIPE NBK R FP HAMMERTONE</v>
          </cell>
          <cell r="E13833">
            <v>45293</v>
          </cell>
          <cell r="F13833" t="str">
            <v>HALF</v>
          </cell>
          <cell r="G13833" t="str">
            <v>CI_I06</v>
          </cell>
          <cell r="H13833" t="str">
            <v>PC</v>
          </cell>
          <cell r="I13833" t="str">
            <v>CPR</v>
          </cell>
          <cell r="J13833" t="str">
            <v/>
          </cell>
          <cell r="K13833" t="str">
            <v>PD</v>
          </cell>
          <cell r="L13833" t="str">
            <v>7933</v>
          </cell>
          <cell r="M13833" t="str">
            <v>S</v>
          </cell>
          <cell r="N13833">
            <v>8662</v>
          </cell>
        </row>
        <row r="13834">
          <cell r="A13834" t="str">
            <v>SF-850-I06-PC-0003</v>
          </cell>
          <cell r="B13834" t="str">
            <v>CINT</v>
          </cell>
          <cell r="C13834" t="str">
            <v/>
          </cell>
          <cell r="D13834" t="str">
            <v>BASE NCRN FP BLACK</v>
          </cell>
          <cell r="E13834">
            <v>44785</v>
          </cell>
          <cell r="F13834" t="str">
            <v>HALF</v>
          </cell>
          <cell r="G13834" t="str">
            <v>CI_I06</v>
          </cell>
          <cell r="H13834" t="str">
            <v>PC</v>
          </cell>
          <cell r="I13834" t="str">
            <v>CPR</v>
          </cell>
          <cell r="J13834" t="str">
            <v/>
          </cell>
          <cell r="K13834" t="str">
            <v>PD</v>
          </cell>
          <cell r="L13834" t="str">
            <v>7933</v>
          </cell>
          <cell r="M13834" t="str">
            <v>S</v>
          </cell>
          <cell r="N13834">
            <v>36892</v>
          </cell>
        </row>
        <row r="13835">
          <cell r="A13835" t="str">
            <v>SF-850-I06-PC-0004</v>
          </cell>
          <cell r="B13835" t="str">
            <v>CINT</v>
          </cell>
          <cell r="C13835" t="str">
            <v/>
          </cell>
          <cell r="D13835" t="str">
            <v>BASE PIPE NCRN COMPL FP BLACK</v>
          </cell>
          <cell r="E13835">
            <v>45202</v>
          </cell>
          <cell r="F13835" t="str">
            <v>HALF</v>
          </cell>
          <cell r="G13835" t="str">
            <v>CI_I06</v>
          </cell>
          <cell r="H13835" t="str">
            <v>PC</v>
          </cell>
          <cell r="I13835" t="str">
            <v>CPR</v>
          </cell>
          <cell r="J13835" t="str">
            <v/>
          </cell>
          <cell r="K13835" t="str">
            <v>PD</v>
          </cell>
          <cell r="L13835" t="str">
            <v>7933</v>
          </cell>
          <cell r="M13835" t="str">
            <v>S</v>
          </cell>
          <cell r="N13835">
            <v>36892</v>
          </cell>
        </row>
        <row r="13836">
          <cell r="A13836" t="str">
            <v>SF-850-I06-PC-0005</v>
          </cell>
          <cell r="B13836" t="str">
            <v>CINT</v>
          </cell>
          <cell r="C13836" t="str">
            <v/>
          </cell>
          <cell r="D13836" t="str">
            <v>RING HOLDER NC FP HAMMERTONE</v>
          </cell>
          <cell r="E13836">
            <v>44785</v>
          </cell>
          <cell r="F13836" t="str">
            <v>HALF</v>
          </cell>
          <cell r="G13836" t="str">
            <v>CI_I06</v>
          </cell>
          <cell r="H13836" t="str">
            <v>PC</v>
          </cell>
          <cell r="I13836" t="str">
            <v>CPR</v>
          </cell>
          <cell r="J13836" t="str">
            <v/>
          </cell>
          <cell r="K13836" t="str">
            <v>PD</v>
          </cell>
          <cell r="L13836" t="str">
            <v>7933</v>
          </cell>
          <cell r="M13836" t="str">
            <v>S</v>
          </cell>
          <cell r="N13836">
            <v>3797</v>
          </cell>
        </row>
        <row r="13837">
          <cell r="A13837" t="str">
            <v>SF-850-I06-PC-0006</v>
          </cell>
          <cell r="B13837" t="str">
            <v>CINT</v>
          </cell>
          <cell r="C13837" t="str">
            <v/>
          </cell>
          <cell r="D13837" t="str">
            <v>RING PIPE NC FP HAMMERTONE</v>
          </cell>
          <cell r="E13837">
            <v>44785</v>
          </cell>
          <cell r="F13837" t="str">
            <v>HALF</v>
          </cell>
          <cell r="G13837" t="str">
            <v>CI_I06</v>
          </cell>
          <cell r="H13837" t="str">
            <v>PC</v>
          </cell>
          <cell r="I13837" t="str">
            <v>CPR</v>
          </cell>
          <cell r="J13837" t="str">
            <v/>
          </cell>
          <cell r="K13837" t="str">
            <v>PD</v>
          </cell>
          <cell r="L13837" t="str">
            <v>7933</v>
          </cell>
          <cell r="M13837" t="str">
            <v>S</v>
          </cell>
          <cell r="N13837">
            <v>7952</v>
          </cell>
        </row>
        <row r="13838">
          <cell r="A13838" t="str">
            <v>SF-850-I06-PC-0007</v>
          </cell>
          <cell r="B13838" t="str">
            <v>CINT</v>
          </cell>
          <cell r="C13838" t="str">
            <v/>
          </cell>
          <cell r="D13838" t="str">
            <v>RING PIPE NCRN FP MAMMERTONE</v>
          </cell>
          <cell r="E13838">
            <v>44785</v>
          </cell>
          <cell r="F13838" t="str">
            <v>HALF</v>
          </cell>
          <cell r="G13838" t="str">
            <v>CI_I06</v>
          </cell>
          <cell r="H13838" t="str">
            <v>PC</v>
          </cell>
          <cell r="I13838" t="str">
            <v>CPR</v>
          </cell>
          <cell r="J13838" t="str">
            <v/>
          </cell>
          <cell r="K13838" t="str">
            <v>PD</v>
          </cell>
          <cell r="L13838" t="str">
            <v>7933</v>
          </cell>
          <cell r="M13838" t="str">
            <v>S</v>
          </cell>
          <cell r="N13838">
            <v>23794</v>
          </cell>
        </row>
        <row r="13839">
          <cell r="A13839" t="str">
            <v>SF-850-I06-PC-0008</v>
          </cell>
          <cell r="B13839" t="str">
            <v>CINT</v>
          </cell>
          <cell r="C13839" t="str">
            <v/>
          </cell>
          <cell r="D13839" t="str">
            <v>SEAT PIPE ASSY NCRN FP HAMMERTONE</v>
          </cell>
          <cell r="E13839">
            <v>44785</v>
          </cell>
          <cell r="F13839" t="str">
            <v>HALF</v>
          </cell>
          <cell r="G13839" t="str">
            <v>CI_I06</v>
          </cell>
          <cell r="H13839" t="str">
            <v>PC</v>
          </cell>
          <cell r="I13839" t="str">
            <v>CPR</v>
          </cell>
          <cell r="J13839" t="str">
            <v/>
          </cell>
          <cell r="K13839" t="str">
            <v>PD</v>
          </cell>
          <cell r="L13839" t="str">
            <v>7933</v>
          </cell>
          <cell r="M13839" t="str">
            <v>S</v>
          </cell>
          <cell r="N13839">
            <v>105076</v>
          </cell>
        </row>
        <row r="13840">
          <cell r="A13840" t="str">
            <v>SF-850-I06-PC-0009</v>
          </cell>
          <cell r="B13840" t="str">
            <v>CINT</v>
          </cell>
          <cell r="C13840" t="str">
            <v/>
          </cell>
          <cell r="D13840" t="str">
            <v>SEAT PIPE NCRN FP BLACK</v>
          </cell>
          <cell r="E13840">
            <v>44936</v>
          </cell>
          <cell r="F13840" t="str">
            <v>HALF</v>
          </cell>
          <cell r="G13840" t="str">
            <v>CI_I06</v>
          </cell>
          <cell r="H13840" t="str">
            <v>PC</v>
          </cell>
          <cell r="I13840" t="str">
            <v>CPR</v>
          </cell>
          <cell r="J13840" t="str">
            <v/>
          </cell>
          <cell r="K13840" t="str">
            <v>PD</v>
          </cell>
          <cell r="L13840" t="str">
            <v>7933</v>
          </cell>
          <cell r="M13840" t="str">
            <v>S</v>
          </cell>
          <cell r="N13840">
            <v>105623</v>
          </cell>
        </row>
        <row r="13841">
          <cell r="A13841" t="str">
            <v>SF-850-I06-PC-0010</v>
          </cell>
          <cell r="B13841" t="str">
            <v>CINT</v>
          </cell>
          <cell r="C13841" t="str">
            <v/>
          </cell>
          <cell r="D13841" t="str">
            <v>BACK PIPE ASSY NA FP HAMMERTONE</v>
          </cell>
          <cell r="E13841">
            <v>45293</v>
          </cell>
          <cell r="F13841" t="str">
            <v>HALF</v>
          </cell>
          <cell r="G13841" t="str">
            <v>CI_I06</v>
          </cell>
          <cell r="H13841" t="str">
            <v>PC</v>
          </cell>
          <cell r="I13841" t="str">
            <v>CPR</v>
          </cell>
          <cell r="J13841" t="str">
            <v/>
          </cell>
          <cell r="K13841" t="str">
            <v>PD</v>
          </cell>
          <cell r="L13841" t="str">
            <v>7933</v>
          </cell>
          <cell r="M13841" t="str">
            <v>S</v>
          </cell>
          <cell r="N13841">
            <v>9435</v>
          </cell>
        </row>
        <row r="13842">
          <cell r="A13842" t="str">
            <v>SF-850-I06-PC-0011</v>
          </cell>
          <cell r="B13842" t="str">
            <v>CINT</v>
          </cell>
          <cell r="C13842" t="str">
            <v/>
          </cell>
          <cell r="D13842" t="str">
            <v>BACK REST NA ASSY FP HAMMERTONE</v>
          </cell>
          <cell r="E13842">
            <v>45293</v>
          </cell>
          <cell r="F13842" t="str">
            <v>HALF</v>
          </cell>
          <cell r="G13842" t="str">
            <v>CI_I06</v>
          </cell>
          <cell r="H13842" t="str">
            <v>PC</v>
          </cell>
          <cell r="I13842" t="str">
            <v>CPR</v>
          </cell>
          <cell r="J13842" t="str">
            <v/>
          </cell>
          <cell r="K13842" t="str">
            <v>PD</v>
          </cell>
          <cell r="L13842" t="str">
            <v>7933</v>
          </cell>
          <cell r="M13842" t="str">
            <v>S</v>
          </cell>
          <cell r="N13842">
            <v>8677</v>
          </cell>
        </row>
        <row r="13843">
          <cell r="A13843" t="str">
            <v>SF-850-I06-PC-0012</v>
          </cell>
          <cell r="B13843" t="str">
            <v>CINT</v>
          </cell>
          <cell r="C13843" t="str">
            <v/>
          </cell>
          <cell r="D13843" t="str">
            <v>BASE PIPE NA COMPL FP HAMMERTONE</v>
          </cell>
          <cell r="E13843">
            <v>45202</v>
          </cell>
          <cell r="F13843" t="str">
            <v>HALF</v>
          </cell>
          <cell r="G13843" t="str">
            <v>CI_I06</v>
          </cell>
          <cell r="H13843" t="str">
            <v>PC</v>
          </cell>
          <cell r="I13843" t="str">
            <v>CPR</v>
          </cell>
          <cell r="J13843" t="str">
            <v/>
          </cell>
          <cell r="K13843" t="str">
            <v>PD</v>
          </cell>
          <cell r="L13843" t="str">
            <v>7933</v>
          </cell>
          <cell r="M13843" t="str">
            <v>S</v>
          </cell>
          <cell r="N13843">
            <v>32430</v>
          </cell>
        </row>
        <row r="13844">
          <cell r="A13844" t="str">
            <v>SF-850-I06-PC-0013</v>
          </cell>
          <cell r="B13844" t="str">
            <v>CINT</v>
          </cell>
          <cell r="C13844" t="str">
            <v/>
          </cell>
          <cell r="D13844" t="str">
            <v>BASE PIPE NAN COMPL FP HAMMERTONE</v>
          </cell>
          <cell r="E13844">
            <v>45169</v>
          </cell>
          <cell r="F13844" t="str">
            <v>HALF</v>
          </cell>
          <cell r="G13844" t="str">
            <v>CI_I06</v>
          </cell>
          <cell r="H13844" t="str">
            <v>PC</v>
          </cell>
          <cell r="I13844" t="str">
            <v>CPR</v>
          </cell>
          <cell r="J13844" t="str">
            <v/>
          </cell>
          <cell r="K13844" t="str">
            <v>PD</v>
          </cell>
          <cell r="L13844" t="str">
            <v>7933</v>
          </cell>
          <cell r="M13844" t="str">
            <v>S</v>
          </cell>
          <cell r="N13844">
            <v>27541</v>
          </cell>
        </row>
        <row r="13845">
          <cell r="A13845" t="str">
            <v>SF-850-I06-PC-0014</v>
          </cell>
          <cell r="B13845" t="str">
            <v>CINT</v>
          </cell>
          <cell r="C13845" t="str">
            <v/>
          </cell>
          <cell r="D13845" t="str">
            <v>BASE PIPE NC COMPL FP HAMMERTONE</v>
          </cell>
          <cell r="E13845">
            <v>45169</v>
          </cell>
          <cell r="F13845" t="str">
            <v>HALF</v>
          </cell>
          <cell r="G13845" t="str">
            <v>CI_I06</v>
          </cell>
          <cell r="H13845" t="str">
            <v>PC</v>
          </cell>
          <cell r="I13845" t="str">
            <v>CPR</v>
          </cell>
          <cell r="J13845" t="str">
            <v/>
          </cell>
          <cell r="K13845" t="str">
            <v>PD</v>
          </cell>
          <cell r="L13845" t="str">
            <v>7933</v>
          </cell>
          <cell r="M13845" t="str">
            <v>S</v>
          </cell>
          <cell r="N13845">
            <v>28236</v>
          </cell>
        </row>
        <row r="13846">
          <cell r="A13846" t="str">
            <v>SF-850-I06-PC-0015</v>
          </cell>
          <cell r="B13846" t="str">
            <v>CINT</v>
          </cell>
          <cell r="C13846" t="str">
            <v/>
          </cell>
          <cell r="D13846" t="str">
            <v>MAIN SEAT NA ASSY FP BLACK</v>
          </cell>
          <cell r="E13846">
            <v>45169</v>
          </cell>
          <cell r="F13846" t="str">
            <v>HALF</v>
          </cell>
          <cell r="G13846" t="str">
            <v>CI_I06</v>
          </cell>
          <cell r="H13846" t="str">
            <v>PC</v>
          </cell>
          <cell r="I13846" t="str">
            <v>CPR</v>
          </cell>
          <cell r="J13846" t="str">
            <v/>
          </cell>
          <cell r="K13846" t="str">
            <v>PD</v>
          </cell>
          <cell r="L13846" t="str">
            <v>7933</v>
          </cell>
          <cell r="M13846" t="str">
            <v>S</v>
          </cell>
          <cell r="N13846">
            <v>75199</v>
          </cell>
        </row>
        <row r="13847">
          <cell r="A13847" t="str">
            <v>SF-850-I06-PC-0016</v>
          </cell>
          <cell r="B13847" t="str">
            <v>CINT</v>
          </cell>
          <cell r="C13847" t="str">
            <v/>
          </cell>
          <cell r="D13847" t="str">
            <v>MAIN SEAT NBK ASSY FP BLACK</v>
          </cell>
          <cell r="E13847">
            <v>45131</v>
          </cell>
          <cell r="F13847" t="str">
            <v>HALF</v>
          </cell>
          <cell r="G13847" t="str">
            <v>CI_I06</v>
          </cell>
          <cell r="H13847" t="str">
            <v>PC</v>
          </cell>
          <cell r="I13847" t="str">
            <v>CPR</v>
          </cell>
          <cell r="J13847" t="str">
            <v/>
          </cell>
          <cell r="K13847" t="str">
            <v>PD</v>
          </cell>
          <cell r="L13847" t="str">
            <v>7933</v>
          </cell>
          <cell r="M13847" t="str">
            <v>S</v>
          </cell>
          <cell r="N13847">
            <v>68730</v>
          </cell>
        </row>
        <row r="13848">
          <cell r="A13848" t="str">
            <v>SF-850-I07-NL-0001</v>
          </cell>
          <cell r="B13848" t="str">
            <v>CINT</v>
          </cell>
          <cell r="C13848" t="str">
            <v/>
          </cell>
          <cell r="D13848" t="str">
            <v>ARM REST NBK HITAM (CUSHION)</v>
          </cell>
          <cell r="E13848">
            <v>44834</v>
          </cell>
          <cell r="F13848" t="str">
            <v>HALF</v>
          </cell>
          <cell r="G13848" t="str">
            <v>CI_I07</v>
          </cell>
          <cell r="H13848" t="str">
            <v>PC</v>
          </cell>
          <cell r="I13848" t="str">
            <v>CPR</v>
          </cell>
          <cell r="J13848" t="str">
            <v/>
          </cell>
          <cell r="K13848" t="str">
            <v>PD</v>
          </cell>
          <cell r="L13848" t="str">
            <v>7934</v>
          </cell>
          <cell r="M13848" t="str">
            <v>S</v>
          </cell>
          <cell r="N13848">
            <v>12774</v>
          </cell>
        </row>
        <row r="13849">
          <cell r="A13849" t="str">
            <v>SF-850-I07-NL-0002</v>
          </cell>
          <cell r="B13849" t="str">
            <v>CINT</v>
          </cell>
          <cell r="C13849" t="str">
            <v/>
          </cell>
          <cell r="D13849" t="str">
            <v>BACK CUSHION NA L1</v>
          </cell>
          <cell r="E13849">
            <v>44783</v>
          </cell>
          <cell r="F13849" t="str">
            <v>HALF</v>
          </cell>
          <cell r="G13849" t="str">
            <v>CI_I07</v>
          </cell>
          <cell r="H13849" t="str">
            <v>PC</v>
          </cell>
          <cell r="I13849" t="str">
            <v>CPR</v>
          </cell>
          <cell r="J13849" t="str">
            <v/>
          </cell>
          <cell r="K13849" t="str">
            <v>PD</v>
          </cell>
          <cell r="L13849" t="str">
            <v>7934</v>
          </cell>
          <cell r="M13849" t="str">
            <v>S</v>
          </cell>
          <cell r="N13849">
            <v>0</v>
          </cell>
        </row>
        <row r="13850">
          <cell r="A13850" t="str">
            <v>SF-850-I07-NL-0003</v>
          </cell>
          <cell r="B13850" t="str">
            <v>CINT</v>
          </cell>
          <cell r="C13850" t="str">
            <v/>
          </cell>
          <cell r="D13850" t="str">
            <v>BACK CUSHION NA N4</v>
          </cell>
          <cell r="E13850">
            <v>44783</v>
          </cell>
          <cell r="F13850" t="str">
            <v>HALF</v>
          </cell>
          <cell r="G13850" t="str">
            <v>CI_I07</v>
          </cell>
          <cell r="H13850" t="str">
            <v>PC</v>
          </cell>
          <cell r="I13850" t="str">
            <v>CPR</v>
          </cell>
          <cell r="J13850" t="str">
            <v/>
          </cell>
          <cell r="K13850" t="str">
            <v>PD</v>
          </cell>
          <cell r="L13850" t="str">
            <v>7934</v>
          </cell>
          <cell r="M13850" t="str">
            <v>S</v>
          </cell>
          <cell r="N13850">
            <v>25105</v>
          </cell>
        </row>
        <row r="13851">
          <cell r="A13851" t="str">
            <v>SF-850-I07-NL-0004</v>
          </cell>
          <cell r="B13851" t="str">
            <v>CINT</v>
          </cell>
          <cell r="C13851" t="str">
            <v/>
          </cell>
          <cell r="D13851" t="str">
            <v>BACK CUSHION NA O1</v>
          </cell>
          <cell r="E13851">
            <v>44783</v>
          </cell>
          <cell r="F13851" t="str">
            <v>HALF</v>
          </cell>
          <cell r="G13851" t="str">
            <v>CI_I07</v>
          </cell>
          <cell r="H13851" t="str">
            <v>PC</v>
          </cell>
          <cell r="I13851" t="str">
            <v>CPR</v>
          </cell>
          <cell r="J13851" t="str">
            <v/>
          </cell>
          <cell r="K13851" t="str">
            <v>PD</v>
          </cell>
          <cell r="L13851" t="str">
            <v>7934</v>
          </cell>
          <cell r="M13851" t="str">
            <v>S</v>
          </cell>
          <cell r="N13851">
            <v>0</v>
          </cell>
        </row>
        <row r="13852">
          <cell r="A13852" t="str">
            <v>SF-850-I07-NL-0005</v>
          </cell>
          <cell r="B13852" t="str">
            <v>CINT</v>
          </cell>
          <cell r="C13852" t="str">
            <v/>
          </cell>
          <cell r="D13852" t="str">
            <v>SEAT CUSHION NA BLACK</v>
          </cell>
          <cell r="E13852">
            <v>44838</v>
          </cell>
          <cell r="F13852" t="str">
            <v>HALF</v>
          </cell>
          <cell r="G13852" t="str">
            <v>CI_I07</v>
          </cell>
          <cell r="H13852" t="str">
            <v>PC</v>
          </cell>
          <cell r="I13852" t="str">
            <v>CPR</v>
          </cell>
          <cell r="J13852" t="str">
            <v/>
          </cell>
          <cell r="K13852" t="str">
            <v>PD</v>
          </cell>
          <cell r="L13852" t="str">
            <v>7934</v>
          </cell>
          <cell r="M13852" t="str">
            <v>S</v>
          </cell>
          <cell r="N13852">
            <v>98774</v>
          </cell>
        </row>
        <row r="13853">
          <cell r="A13853" t="str">
            <v>SF-850-I07-NL-0006</v>
          </cell>
          <cell r="B13853" t="str">
            <v>CINT</v>
          </cell>
          <cell r="C13853" t="str">
            <v/>
          </cell>
          <cell r="D13853" t="str">
            <v>SEAT CUSHION NA N4</v>
          </cell>
          <cell r="E13853">
            <v>44783</v>
          </cell>
          <cell r="F13853" t="str">
            <v>HALF</v>
          </cell>
          <cell r="G13853" t="str">
            <v>CI_I07</v>
          </cell>
          <cell r="H13853" t="str">
            <v>PC</v>
          </cell>
          <cell r="I13853" t="str">
            <v>CPR</v>
          </cell>
          <cell r="J13853" t="str">
            <v/>
          </cell>
          <cell r="K13853" t="str">
            <v>PD</v>
          </cell>
          <cell r="L13853" t="str">
            <v>7934</v>
          </cell>
          <cell r="M13853" t="str">
            <v>S</v>
          </cell>
          <cell r="N13853">
            <v>102407</v>
          </cell>
        </row>
        <row r="13854">
          <cell r="A13854" t="str">
            <v>SF-850-I07-NL-0007</v>
          </cell>
          <cell r="B13854" t="str">
            <v>CINT</v>
          </cell>
          <cell r="C13854" t="str">
            <v/>
          </cell>
          <cell r="D13854" t="str">
            <v>SEAT CUSHION NA O1</v>
          </cell>
          <cell r="E13854">
            <v>44783</v>
          </cell>
          <cell r="F13854" t="str">
            <v>HALF</v>
          </cell>
          <cell r="G13854" t="str">
            <v>CI_I07</v>
          </cell>
          <cell r="H13854" t="str">
            <v>PC</v>
          </cell>
          <cell r="I13854" t="str">
            <v>CPR</v>
          </cell>
          <cell r="J13854" t="str">
            <v/>
          </cell>
          <cell r="K13854" t="str">
            <v>PD</v>
          </cell>
          <cell r="L13854" t="str">
            <v>7934</v>
          </cell>
          <cell r="M13854" t="str">
            <v>S</v>
          </cell>
          <cell r="N13854">
            <v>0</v>
          </cell>
        </row>
        <row r="13855">
          <cell r="A13855" t="str">
            <v>SF-850-I07-NL-0008</v>
          </cell>
          <cell r="B13855" t="str">
            <v>CINT</v>
          </cell>
          <cell r="C13855" t="str">
            <v/>
          </cell>
          <cell r="D13855" t="str">
            <v>SEAT CUSHION NBK BLACK</v>
          </cell>
          <cell r="E13855">
            <v>44783</v>
          </cell>
          <cell r="F13855" t="str">
            <v>HALF</v>
          </cell>
          <cell r="G13855" t="str">
            <v>CI_I07</v>
          </cell>
          <cell r="H13855" t="str">
            <v>PC</v>
          </cell>
          <cell r="I13855" t="str">
            <v>CPR</v>
          </cell>
          <cell r="J13855" t="str">
            <v/>
          </cell>
          <cell r="K13855" t="str">
            <v>PD</v>
          </cell>
          <cell r="L13855" t="str">
            <v>7934</v>
          </cell>
          <cell r="M13855" t="str">
            <v>S</v>
          </cell>
          <cell r="N13855">
            <v>0</v>
          </cell>
        </row>
        <row r="13856">
          <cell r="A13856" t="str">
            <v>SF-850-I07-NL-0009</v>
          </cell>
          <cell r="B13856" t="str">
            <v>CINT</v>
          </cell>
          <cell r="C13856" t="str">
            <v/>
          </cell>
          <cell r="D13856" t="str">
            <v>SEAT CUSHION NBK L1</v>
          </cell>
          <cell r="E13856">
            <v>44783</v>
          </cell>
          <cell r="F13856" t="str">
            <v>HALF</v>
          </cell>
          <cell r="G13856" t="str">
            <v>CI_I07</v>
          </cell>
          <cell r="H13856" t="str">
            <v>PC</v>
          </cell>
          <cell r="I13856" t="str">
            <v>CPR</v>
          </cell>
          <cell r="J13856" t="str">
            <v/>
          </cell>
          <cell r="K13856" t="str">
            <v>PD</v>
          </cell>
          <cell r="L13856" t="str">
            <v>7934</v>
          </cell>
          <cell r="M13856" t="str">
            <v>S</v>
          </cell>
          <cell r="N13856">
            <v>0</v>
          </cell>
        </row>
        <row r="13857">
          <cell r="A13857" t="str">
            <v>SF-850-I07-NL-0010</v>
          </cell>
          <cell r="B13857" t="str">
            <v>CINT</v>
          </cell>
          <cell r="C13857" t="str">
            <v/>
          </cell>
          <cell r="D13857" t="str">
            <v>SEAT CUSHION NCRN BLACK</v>
          </cell>
          <cell r="E13857">
            <v>44783</v>
          </cell>
          <cell r="F13857" t="str">
            <v>HALF</v>
          </cell>
          <cell r="G13857" t="str">
            <v>CI_I07</v>
          </cell>
          <cell r="H13857" t="str">
            <v>PC</v>
          </cell>
          <cell r="I13857" t="str">
            <v>CPR</v>
          </cell>
          <cell r="J13857" t="str">
            <v/>
          </cell>
          <cell r="K13857" t="str">
            <v>PD</v>
          </cell>
          <cell r="L13857" t="str">
            <v>7934</v>
          </cell>
          <cell r="M13857" t="str">
            <v>S</v>
          </cell>
          <cell r="N13857">
            <v>55066</v>
          </cell>
        </row>
        <row r="13858">
          <cell r="A13858" t="str">
            <v>SF-850-I07-NL-0011</v>
          </cell>
          <cell r="B13858" t="str">
            <v>CINT</v>
          </cell>
          <cell r="C13858" t="str">
            <v/>
          </cell>
          <cell r="D13858" t="str">
            <v>SEAT CUSHION NCRN BLUE-O1</v>
          </cell>
          <cell r="E13858">
            <v>44783</v>
          </cell>
          <cell r="F13858" t="str">
            <v>HALF</v>
          </cell>
          <cell r="G13858" t="str">
            <v>CI_I07</v>
          </cell>
          <cell r="H13858" t="str">
            <v>PC</v>
          </cell>
          <cell r="I13858" t="str">
            <v>CPR</v>
          </cell>
          <cell r="J13858" t="str">
            <v/>
          </cell>
          <cell r="K13858" t="str">
            <v>PD</v>
          </cell>
          <cell r="L13858" t="str">
            <v>7934</v>
          </cell>
          <cell r="M13858" t="str">
            <v>S</v>
          </cell>
          <cell r="N13858">
            <v>94755</v>
          </cell>
        </row>
        <row r="13859">
          <cell r="A13859" t="str">
            <v>SF-850-I07-NL-0012</v>
          </cell>
          <cell r="B13859" t="str">
            <v>CINT</v>
          </cell>
          <cell r="C13859" t="str">
            <v/>
          </cell>
          <cell r="D13859" t="str">
            <v>BACK CUSHION NA BLACK</v>
          </cell>
          <cell r="E13859">
            <v>44838</v>
          </cell>
          <cell r="F13859" t="str">
            <v>HALF</v>
          </cell>
          <cell r="G13859" t="str">
            <v>CI_I07</v>
          </cell>
          <cell r="H13859" t="str">
            <v>PC</v>
          </cell>
          <cell r="I13859" t="str">
            <v>CPR</v>
          </cell>
          <cell r="J13859" t="str">
            <v/>
          </cell>
          <cell r="K13859" t="str">
            <v>PD</v>
          </cell>
          <cell r="L13859" t="str">
            <v>7934</v>
          </cell>
          <cell r="M13859" t="str">
            <v>S</v>
          </cell>
          <cell r="N13859">
            <v>46207</v>
          </cell>
        </row>
        <row r="13860">
          <cell r="A13860" t="str">
            <v>SF-850-ICT-SC-0001</v>
          </cell>
          <cell r="B13860" t="str">
            <v>CINT</v>
          </cell>
          <cell r="C13860" t="str">
            <v/>
          </cell>
          <cell r="D13860" t="str">
            <v>ANGLE PLATE [NBK]</v>
          </cell>
          <cell r="E13860">
            <v>44743</v>
          </cell>
          <cell r="F13860" t="str">
            <v>HALF</v>
          </cell>
          <cell r="G13860" t="str">
            <v>CI_ICT</v>
          </cell>
          <cell r="H13860" t="str">
            <v>PC</v>
          </cell>
          <cell r="I13860" t="str">
            <v>CPR</v>
          </cell>
          <cell r="J13860" t="str">
            <v/>
          </cell>
          <cell r="K13860" t="str">
            <v>PD</v>
          </cell>
          <cell r="L13860" t="str">
            <v>7931</v>
          </cell>
          <cell r="M13860" t="str">
            <v>V</v>
          </cell>
          <cell r="N13860">
            <v>12618</v>
          </cell>
        </row>
        <row r="13861">
          <cell r="A13861" t="str">
            <v>SF-850-ICT-SC-0002</v>
          </cell>
          <cell r="B13861" t="str">
            <v>CINT</v>
          </cell>
          <cell r="C13861" t="str">
            <v/>
          </cell>
          <cell r="D13861" t="str">
            <v>ANGLE PLATE NBK</v>
          </cell>
          <cell r="E13861">
            <v>0</v>
          </cell>
          <cell r="F13861" t="str">
            <v>HALF</v>
          </cell>
          <cell r="G13861" t="str">
            <v>CI_ICT</v>
          </cell>
          <cell r="H13861" t="str">
            <v>PC</v>
          </cell>
          <cell r="I13861" t="str">
            <v>CPR</v>
          </cell>
          <cell r="J13861" t="str">
            <v/>
          </cell>
          <cell r="K13861" t="str">
            <v>PD</v>
          </cell>
          <cell r="L13861" t="str">
            <v>7931</v>
          </cell>
          <cell r="M13861" t="str">
            <v>V</v>
          </cell>
          <cell r="N13861">
            <v>3417</v>
          </cell>
        </row>
        <row r="13862">
          <cell r="A13862" t="str">
            <v>SF-850-ICT-SC-0003</v>
          </cell>
          <cell r="B13862" t="str">
            <v>CINT</v>
          </cell>
          <cell r="C13862" t="str">
            <v/>
          </cell>
          <cell r="D13862" t="str">
            <v>BASE NAN</v>
          </cell>
          <cell r="E13862">
            <v>0</v>
          </cell>
          <cell r="F13862" t="str">
            <v>HALF</v>
          </cell>
          <cell r="G13862" t="str">
            <v>CI_ICT</v>
          </cell>
          <cell r="H13862" t="str">
            <v>PC</v>
          </cell>
          <cell r="I13862" t="str">
            <v>CPR</v>
          </cell>
          <cell r="J13862" t="str">
            <v/>
          </cell>
          <cell r="K13862" t="str">
            <v>PD</v>
          </cell>
          <cell r="L13862" t="str">
            <v>7931</v>
          </cell>
          <cell r="M13862" t="str">
            <v>V</v>
          </cell>
          <cell r="N13862">
            <v>28236</v>
          </cell>
        </row>
        <row r="13863">
          <cell r="A13863" t="str">
            <v>SF-850-ICT-SC-0004</v>
          </cell>
          <cell r="B13863" t="str">
            <v>CINT</v>
          </cell>
          <cell r="C13863" t="str">
            <v/>
          </cell>
          <cell r="D13863" t="str">
            <v>BASE NC (1 CENTER PP + 5 OVAL)</v>
          </cell>
          <cell r="E13863">
            <v>0</v>
          </cell>
          <cell r="F13863" t="str">
            <v>HALF</v>
          </cell>
          <cell r="G13863" t="str">
            <v>CI_ICT</v>
          </cell>
          <cell r="H13863" t="str">
            <v>PC</v>
          </cell>
          <cell r="I13863" t="str">
            <v>CPR</v>
          </cell>
          <cell r="J13863" t="str">
            <v/>
          </cell>
          <cell r="K13863" t="str">
            <v>PD</v>
          </cell>
          <cell r="L13863" t="str">
            <v>7931</v>
          </cell>
          <cell r="M13863" t="str">
            <v>V</v>
          </cell>
          <cell r="N13863">
            <v>28236</v>
          </cell>
        </row>
        <row r="13864">
          <cell r="A13864" t="str">
            <v>SF-850-ICT-SC-0005</v>
          </cell>
          <cell r="B13864" t="str">
            <v>CINT</v>
          </cell>
          <cell r="C13864" t="str">
            <v/>
          </cell>
          <cell r="D13864" t="str">
            <v>BASE NCRN</v>
          </cell>
          <cell r="E13864">
            <v>44757</v>
          </cell>
          <cell r="F13864" t="str">
            <v>HALF</v>
          </cell>
          <cell r="G13864" t="str">
            <v>CI_ICT</v>
          </cell>
          <cell r="H13864" t="str">
            <v>PC</v>
          </cell>
          <cell r="I13864" t="str">
            <v>CPR</v>
          </cell>
          <cell r="J13864" t="str">
            <v/>
          </cell>
          <cell r="K13864" t="str">
            <v>PD</v>
          </cell>
          <cell r="L13864" t="str">
            <v>7931</v>
          </cell>
          <cell r="M13864" t="str">
            <v>V</v>
          </cell>
          <cell r="N13864">
            <v>28236</v>
          </cell>
        </row>
        <row r="13865">
          <cell r="A13865" t="str">
            <v>SF-850-ICT-SC-0006</v>
          </cell>
          <cell r="B13865" t="str">
            <v>CINT</v>
          </cell>
          <cell r="C13865" t="str">
            <v/>
          </cell>
          <cell r="D13865" t="str">
            <v>BACK REST NA ASSY</v>
          </cell>
          <cell r="E13865">
            <v>0</v>
          </cell>
          <cell r="F13865" t="str">
            <v>HALF</v>
          </cell>
          <cell r="G13865" t="str">
            <v>CI_ICT</v>
          </cell>
          <cell r="H13865" t="str">
            <v>PC</v>
          </cell>
          <cell r="I13865" t="str">
            <v>CPR</v>
          </cell>
          <cell r="J13865" t="str">
            <v/>
          </cell>
          <cell r="K13865" t="str">
            <v>PD</v>
          </cell>
          <cell r="L13865" t="str">
            <v>7931</v>
          </cell>
          <cell r="M13865" t="str">
            <v>V</v>
          </cell>
          <cell r="N13865">
            <v>21372</v>
          </cell>
        </row>
        <row r="13866">
          <cell r="A13866" t="str">
            <v>SF-850-IPC-SC-0006</v>
          </cell>
          <cell r="B13866" t="str">
            <v>CINT</v>
          </cell>
          <cell r="C13866" t="str">
            <v/>
          </cell>
          <cell r="D13866" t="str">
            <v>BACK PIPE ASSY NA FP HAMMERTONE</v>
          </cell>
          <cell r="E13866">
            <v>44773</v>
          </cell>
          <cell r="F13866" t="str">
            <v>HALF</v>
          </cell>
          <cell r="G13866" t="str">
            <v>CI_IPC</v>
          </cell>
          <cell r="H13866" t="str">
            <v>PC</v>
          </cell>
          <cell r="I13866" t="str">
            <v>CPR</v>
          </cell>
          <cell r="J13866" t="str">
            <v/>
          </cell>
          <cell r="K13866" t="str">
            <v>PD</v>
          </cell>
          <cell r="L13866" t="str">
            <v>7933</v>
          </cell>
          <cell r="M13866" t="str">
            <v>V</v>
          </cell>
          <cell r="N13866">
            <v>12903</v>
          </cell>
        </row>
        <row r="13867">
          <cell r="A13867" t="str">
            <v>SF-850-IPC-SC-0007</v>
          </cell>
          <cell r="B13867" t="str">
            <v>CINT</v>
          </cell>
          <cell r="C13867" t="str">
            <v/>
          </cell>
          <cell r="D13867" t="str">
            <v>BACK REST NA ASSY FP HAMMERTONE</v>
          </cell>
          <cell r="E13867">
            <v>44799</v>
          </cell>
          <cell r="F13867" t="str">
            <v>HALF</v>
          </cell>
          <cell r="G13867" t="str">
            <v>CI_IPC</v>
          </cell>
          <cell r="H13867" t="str">
            <v>PC</v>
          </cell>
          <cell r="I13867" t="str">
            <v>CPR</v>
          </cell>
          <cell r="J13867" t="str">
            <v/>
          </cell>
          <cell r="K13867" t="str">
            <v>PD</v>
          </cell>
          <cell r="L13867" t="str">
            <v>7933</v>
          </cell>
          <cell r="M13867" t="str">
            <v>V</v>
          </cell>
          <cell r="N13867">
            <v>8644</v>
          </cell>
        </row>
        <row r="13868">
          <cell r="A13868" t="str">
            <v>SF-850-IPC-SC-0008</v>
          </cell>
          <cell r="B13868" t="str">
            <v>CINT</v>
          </cell>
          <cell r="C13868" t="str">
            <v/>
          </cell>
          <cell r="D13868" t="str">
            <v>BASE PIPE NA COMPL FP HAMMERTONE</v>
          </cell>
          <cell r="E13868">
            <v>44802</v>
          </cell>
          <cell r="F13868" t="str">
            <v>HALF</v>
          </cell>
          <cell r="G13868" t="str">
            <v>CI_IPC</v>
          </cell>
          <cell r="H13868" t="str">
            <v>PC</v>
          </cell>
          <cell r="I13868" t="str">
            <v>CPR</v>
          </cell>
          <cell r="J13868" t="str">
            <v/>
          </cell>
          <cell r="K13868" t="str">
            <v>PD</v>
          </cell>
          <cell r="L13868" t="str">
            <v>7933</v>
          </cell>
          <cell r="M13868" t="str">
            <v>V</v>
          </cell>
          <cell r="N13868">
            <v>20222</v>
          </cell>
        </row>
        <row r="13869">
          <cell r="A13869" t="str">
            <v>SF-850-IPC-SC-0009</v>
          </cell>
          <cell r="B13869" t="str">
            <v>CINT</v>
          </cell>
          <cell r="C13869" t="str">
            <v/>
          </cell>
          <cell r="D13869" t="str">
            <v>BASE PIPE NAN COMPL FP HAMMERTONE</v>
          </cell>
          <cell r="E13869">
            <v>44748</v>
          </cell>
          <cell r="F13869" t="str">
            <v>HALF</v>
          </cell>
          <cell r="G13869" t="str">
            <v>CI_IPC</v>
          </cell>
          <cell r="H13869" t="str">
            <v>PC</v>
          </cell>
          <cell r="I13869" t="str">
            <v>CPR</v>
          </cell>
          <cell r="J13869" t="str">
            <v/>
          </cell>
          <cell r="K13869" t="str">
            <v>PD</v>
          </cell>
          <cell r="L13869" t="str">
            <v>7933</v>
          </cell>
          <cell r="M13869" t="str">
            <v>V</v>
          </cell>
          <cell r="N13869">
            <v>22161</v>
          </cell>
        </row>
        <row r="13870">
          <cell r="A13870" t="str">
            <v>SF-850-IPC-SC-0010</v>
          </cell>
          <cell r="B13870" t="str">
            <v>CINT</v>
          </cell>
          <cell r="C13870" t="str">
            <v/>
          </cell>
          <cell r="D13870" t="str">
            <v>BASE PIPE NC COMPL FP HAMMERTONE</v>
          </cell>
          <cell r="E13870">
            <v>0</v>
          </cell>
          <cell r="F13870" t="str">
            <v>HALF</v>
          </cell>
          <cell r="G13870" t="str">
            <v>CI_IPC</v>
          </cell>
          <cell r="H13870" t="str">
            <v>PC</v>
          </cell>
          <cell r="I13870" t="str">
            <v>CPR</v>
          </cell>
          <cell r="J13870" t="str">
            <v/>
          </cell>
          <cell r="K13870" t="str">
            <v>PD</v>
          </cell>
          <cell r="L13870" t="str">
            <v>7933</v>
          </cell>
          <cell r="M13870" t="str">
            <v>V</v>
          </cell>
          <cell r="N13870">
            <v>28236</v>
          </cell>
        </row>
        <row r="13871">
          <cell r="A13871" t="str">
            <v>SF-850-IPC-SC-0011</v>
          </cell>
          <cell r="B13871" t="str">
            <v>CINT</v>
          </cell>
          <cell r="C13871" t="str">
            <v/>
          </cell>
          <cell r="D13871" t="str">
            <v>MAIN SEAT NA ASSY FP BLACK</v>
          </cell>
          <cell r="E13871">
            <v>44799</v>
          </cell>
          <cell r="F13871" t="str">
            <v>HALF</v>
          </cell>
          <cell r="G13871" t="str">
            <v>CI_IPC</v>
          </cell>
          <cell r="H13871" t="str">
            <v>PC</v>
          </cell>
          <cell r="I13871" t="str">
            <v>CPR</v>
          </cell>
          <cell r="J13871" t="str">
            <v/>
          </cell>
          <cell r="K13871" t="str">
            <v>PD</v>
          </cell>
          <cell r="L13871" t="str">
            <v>7933</v>
          </cell>
          <cell r="M13871" t="str">
            <v>V</v>
          </cell>
          <cell r="N13871">
            <v>34889</v>
          </cell>
        </row>
        <row r="13872">
          <cell r="A13872" t="str">
            <v>SF-850-IPC-SC-0012</v>
          </cell>
          <cell r="B13872" t="str">
            <v>CINT</v>
          </cell>
          <cell r="C13872" t="str">
            <v/>
          </cell>
          <cell r="D13872" t="str">
            <v>MAIN SEAT NBK ASSY FP BLACK</v>
          </cell>
          <cell r="E13872">
            <v>0</v>
          </cell>
          <cell r="F13872" t="str">
            <v>HALF</v>
          </cell>
          <cell r="G13872" t="str">
            <v>CI_IPC</v>
          </cell>
          <cell r="H13872" t="str">
            <v>PC</v>
          </cell>
          <cell r="I13872" t="str">
            <v>CPR</v>
          </cell>
          <cell r="J13872" t="str">
            <v/>
          </cell>
          <cell r="K13872" t="str">
            <v>PD</v>
          </cell>
          <cell r="L13872" t="str">
            <v>7933</v>
          </cell>
          <cell r="M13872" t="str">
            <v>V</v>
          </cell>
          <cell r="N13872">
            <v>78906</v>
          </cell>
        </row>
        <row r="13873">
          <cell r="A13873" t="str">
            <v>SF-ATC-I02-CT-0001</v>
          </cell>
          <cell r="B13873" t="str">
            <v>CINT</v>
          </cell>
          <cell r="C13873" t="str">
            <v/>
          </cell>
          <cell r="D13873" t="str">
            <v>BRACKET LEG ATC KB 0</v>
          </cell>
          <cell r="E13873">
            <v>44783</v>
          </cell>
          <cell r="F13873" t="str">
            <v>HALF</v>
          </cell>
          <cell r="G13873" t="str">
            <v>CI_I02</v>
          </cell>
          <cell r="H13873" t="str">
            <v>PC</v>
          </cell>
          <cell r="I13873" t="str">
            <v>CPR</v>
          </cell>
          <cell r="J13873" t="str">
            <v/>
          </cell>
          <cell r="K13873" t="str">
            <v>PD</v>
          </cell>
          <cell r="L13873" t="str">
            <v>7931</v>
          </cell>
          <cell r="M13873" t="str">
            <v>S</v>
          </cell>
          <cell r="N13873">
            <v>0</v>
          </cell>
        </row>
        <row r="13874">
          <cell r="A13874" t="str">
            <v>SF-ATC-I02-CT-0002</v>
          </cell>
          <cell r="B13874" t="str">
            <v>CINT</v>
          </cell>
          <cell r="C13874" t="str">
            <v/>
          </cell>
          <cell r="D13874" t="str">
            <v>LEG PIPE CENTER ATC KB 0</v>
          </cell>
          <cell r="E13874">
            <v>44783</v>
          </cell>
          <cell r="F13874" t="str">
            <v>HALF</v>
          </cell>
          <cell r="G13874" t="str">
            <v>CI_I02</v>
          </cell>
          <cell r="H13874" t="str">
            <v>PC</v>
          </cell>
          <cell r="I13874" t="str">
            <v>CPR</v>
          </cell>
          <cell r="J13874" t="str">
            <v/>
          </cell>
          <cell r="K13874" t="str">
            <v>PD</v>
          </cell>
          <cell r="L13874" t="str">
            <v>7931</v>
          </cell>
          <cell r="M13874" t="str">
            <v>S</v>
          </cell>
          <cell r="N13874">
            <v>0</v>
          </cell>
        </row>
        <row r="13875">
          <cell r="A13875" t="str">
            <v>SF-ATC-I02-CT-0003</v>
          </cell>
          <cell r="B13875" t="str">
            <v>CINT</v>
          </cell>
          <cell r="C13875" t="str">
            <v/>
          </cell>
          <cell r="D13875" t="str">
            <v>LEG PIPE-L ATC KB 0</v>
          </cell>
          <cell r="E13875">
            <v>44783</v>
          </cell>
          <cell r="F13875" t="str">
            <v>HALF</v>
          </cell>
          <cell r="G13875" t="str">
            <v>CI_I02</v>
          </cell>
          <cell r="H13875" t="str">
            <v>PC</v>
          </cell>
          <cell r="I13875" t="str">
            <v>CPR</v>
          </cell>
          <cell r="J13875" t="str">
            <v/>
          </cell>
          <cell r="K13875" t="str">
            <v>PD</v>
          </cell>
          <cell r="L13875" t="str">
            <v>7931</v>
          </cell>
          <cell r="M13875" t="str">
            <v>S</v>
          </cell>
          <cell r="N13875">
            <v>0</v>
          </cell>
        </row>
        <row r="13876">
          <cell r="A13876" t="str">
            <v>SF-ATC-I02-CT-0004</v>
          </cell>
          <cell r="B13876" t="str">
            <v>CINT</v>
          </cell>
          <cell r="C13876" t="str">
            <v/>
          </cell>
          <cell r="D13876" t="str">
            <v>LEG PIPE-R ATC KB 0</v>
          </cell>
          <cell r="E13876">
            <v>44783</v>
          </cell>
          <cell r="F13876" t="str">
            <v>HALF</v>
          </cell>
          <cell r="G13876" t="str">
            <v>CI_I02</v>
          </cell>
          <cell r="H13876" t="str">
            <v>PC</v>
          </cell>
          <cell r="I13876" t="str">
            <v>CPR</v>
          </cell>
          <cell r="J13876" t="str">
            <v/>
          </cell>
          <cell r="K13876" t="str">
            <v>PD</v>
          </cell>
          <cell r="L13876" t="str">
            <v>7931</v>
          </cell>
          <cell r="M13876" t="str">
            <v>S</v>
          </cell>
          <cell r="N13876">
            <v>0</v>
          </cell>
        </row>
        <row r="13877">
          <cell r="A13877" t="str">
            <v>SF-ATC-I04-CT-0005</v>
          </cell>
          <cell r="B13877" t="str">
            <v>CINT</v>
          </cell>
          <cell r="C13877" t="str">
            <v/>
          </cell>
          <cell r="D13877" t="str">
            <v>LEG PIPE CENTER ATC KW 0</v>
          </cell>
          <cell r="E13877">
            <v>44903</v>
          </cell>
          <cell r="F13877" t="str">
            <v>HALF</v>
          </cell>
          <cell r="G13877" t="str">
            <v>CI_I04</v>
          </cell>
          <cell r="H13877" t="str">
            <v>PC</v>
          </cell>
          <cell r="I13877" t="str">
            <v>CPR</v>
          </cell>
          <cell r="J13877" t="str">
            <v/>
          </cell>
          <cell r="K13877" t="str">
            <v>PD</v>
          </cell>
          <cell r="L13877" t="str">
            <v>7931</v>
          </cell>
          <cell r="M13877" t="str">
            <v>S</v>
          </cell>
          <cell r="N13877">
            <v>75186</v>
          </cell>
        </row>
        <row r="13878">
          <cell r="A13878" t="str">
            <v>SF-ATC-I04-CT-0006</v>
          </cell>
          <cell r="B13878" t="str">
            <v>CINT</v>
          </cell>
          <cell r="C13878" t="str">
            <v/>
          </cell>
          <cell r="D13878" t="str">
            <v>LEG PIPE-L ATC KW 0</v>
          </cell>
          <cell r="E13878">
            <v>44903</v>
          </cell>
          <cell r="F13878" t="str">
            <v>HALF</v>
          </cell>
          <cell r="G13878" t="str">
            <v>CI_I04</v>
          </cell>
          <cell r="H13878" t="str">
            <v>PC</v>
          </cell>
          <cell r="I13878" t="str">
            <v>CPR</v>
          </cell>
          <cell r="J13878" t="str">
            <v/>
          </cell>
          <cell r="K13878" t="str">
            <v>PD</v>
          </cell>
          <cell r="L13878" t="str">
            <v>7931</v>
          </cell>
          <cell r="M13878" t="str">
            <v>S</v>
          </cell>
          <cell r="N13878">
            <v>49500</v>
          </cell>
        </row>
        <row r="13879">
          <cell r="A13879" t="str">
            <v>SF-ATC-I04-CT-0007</v>
          </cell>
          <cell r="B13879" t="str">
            <v>CINT</v>
          </cell>
          <cell r="C13879" t="str">
            <v/>
          </cell>
          <cell r="D13879" t="str">
            <v>LEG PIPE-R ATC KW 0</v>
          </cell>
          <cell r="E13879">
            <v>44903</v>
          </cell>
          <cell r="F13879" t="str">
            <v>HALF</v>
          </cell>
          <cell r="G13879" t="str">
            <v>CI_I04</v>
          </cell>
          <cell r="H13879" t="str">
            <v>PC</v>
          </cell>
          <cell r="I13879" t="str">
            <v>CPR</v>
          </cell>
          <cell r="J13879" t="str">
            <v/>
          </cell>
          <cell r="K13879" t="str">
            <v>PD</v>
          </cell>
          <cell r="L13879" t="str">
            <v>7931</v>
          </cell>
          <cell r="M13879" t="str">
            <v>S</v>
          </cell>
          <cell r="N13879">
            <v>71279</v>
          </cell>
        </row>
        <row r="13880">
          <cell r="A13880" t="str">
            <v>SF-ATC-I04-CT-0008</v>
          </cell>
          <cell r="B13880" t="str">
            <v>CINT</v>
          </cell>
          <cell r="C13880" t="str">
            <v/>
          </cell>
          <cell r="D13880" t="str">
            <v>SEAT PLATE SAMPING ASSY ATC KW 0</v>
          </cell>
          <cell r="E13880">
            <v>44903</v>
          </cell>
          <cell r="F13880" t="str">
            <v>HALF</v>
          </cell>
          <cell r="G13880" t="str">
            <v>CI_I04</v>
          </cell>
          <cell r="H13880" t="str">
            <v>PC</v>
          </cell>
          <cell r="I13880" t="str">
            <v>CPR</v>
          </cell>
          <cell r="J13880" t="str">
            <v/>
          </cell>
          <cell r="K13880" t="str">
            <v>PD</v>
          </cell>
          <cell r="L13880" t="str">
            <v>7931</v>
          </cell>
          <cell r="M13880" t="str">
            <v>S</v>
          </cell>
          <cell r="N13880">
            <v>48099</v>
          </cell>
        </row>
        <row r="13881">
          <cell r="A13881" t="str">
            <v>SF-ATC-I04-CT-0009</v>
          </cell>
          <cell r="B13881" t="str">
            <v>CINT</v>
          </cell>
          <cell r="C13881" t="str">
            <v/>
          </cell>
          <cell r="D13881" t="str">
            <v>ARM BRACKET ATC</v>
          </cell>
          <cell r="E13881">
            <v>45300</v>
          </cell>
          <cell r="F13881" t="str">
            <v>HALF</v>
          </cell>
          <cell r="G13881" t="str">
            <v>CI_I04</v>
          </cell>
          <cell r="H13881" t="str">
            <v>PC</v>
          </cell>
          <cell r="I13881" t="str">
            <v>CPR</v>
          </cell>
          <cell r="J13881" t="str">
            <v/>
          </cell>
          <cell r="K13881" t="str">
            <v>PD</v>
          </cell>
          <cell r="L13881" t="str">
            <v>7931</v>
          </cell>
          <cell r="M13881" t="str">
            <v>S</v>
          </cell>
          <cell r="N13881">
            <v>8311</v>
          </cell>
        </row>
        <row r="13882">
          <cell r="A13882" t="str">
            <v>SF-ATC-I04-CT-0010</v>
          </cell>
          <cell r="B13882" t="str">
            <v>CINT</v>
          </cell>
          <cell r="C13882" t="str">
            <v/>
          </cell>
          <cell r="D13882" t="str">
            <v>BASE PLATE ATC</v>
          </cell>
          <cell r="E13882">
            <v>45294</v>
          </cell>
          <cell r="F13882" t="str">
            <v>HALF</v>
          </cell>
          <cell r="G13882" t="str">
            <v>CI_I04</v>
          </cell>
          <cell r="H13882" t="str">
            <v>PC</v>
          </cell>
          <cell r="I13882" t="str">
            <v>CPR</v>
          </cell>
          <cell r="J13882" t="str">
            <v/>
          </cell>
          <cell r="K13882" t="str">
            <v>PD</v>
          </cell>
          <cell r="L13882" t="str">
            <v>7931</v>
          </cell>
          <cell r="M13882" t="str">
            <v>S</v>
          </cell>
          <cell r="N13882">
            <v>25886</v>
          </cell>
        </row>
        <row r="13883">
          <cell r="A13883" t="str">
            <v>SF-ATC-I06-PC-0001</v>
          </cell>
          <cell r="B13883" t="str">
            <v>CINT</v>
          </cell>
          <cell r="C13883" t="str">
            <v/>
          </cell>
          <cell r="D13883" t="str">
            <v>ARM BRACKET ATC FP</v>
          </cell>
          <cell r="E13883">
            <v>45169</v>
          </cell>
          <cell r="F13883" t="str">
            <v>HALF</v>
          </cell>
          <cell r="G13883" t="str">
            <v>CI_I06</v>
          </cell>
          <cell r="H13883" t="str">
            <v>PC</v>
          </cell>
          <cell r="I13883" t="str">
            <v>CPR</v>
          </cell>
          <cell r="J13883" t="str">
            <v/>
          </cell>
          <cell r="K13883" t="str">
            <v>PD</v>
          </cell>
          <cell r="L13883" t="str">
            <v>7933</v>
          </cell>
          <cell r="M13883" t="str">
            <v>S</v>
          </cell>
          <cell r="N13883">
            <v>17793</v>
          </cell>
        </row>
        <row r="13884">
          <cell r="A13884" t="str">
            <v>SF-ATC-I06-PC-0002</v>
          </cell>
          <cell r="B13884" t="str">
            <v>CINT</v>
          </cell>
          <cell r="C13884" t="str">
            <v/>
          </cell>
          <cell r="D13884" t="str">
            <v>LEG PIPE CENTER ATC FP</v>
          </cell>
          <cell r="E13884">
            <v>45169</v>
          </cell>
          <cell r="F13884" t="str">
            <v>HALF</v>
          </cell>
          <cell r="G13884" t="str">
            <v>CI_I06</v>
          </cell>
          <cell r="H13884" t="str">
            <v>PC</v>
          </cell>
          <cell r="I13884" t="str">
            <v>CPR</v>
          </cell>
          <cell r="J13884" t="str">
            <v/>
          </cell>
          <cell r="K13884" t="str">
            <v>PD</v>
          </cell>
          <cell r="L13884" t="str">
            <v>7933</v>
          </cell>
          <cell r="M13884" t="str">
            <v>S</v>
          </cell>
          <cell r="N13884">
            <v>82321</v>
          </cell>
        </row>
        <row r="13885">
          <cell r="A13885" t="str">
            <v>SF-ATC-I06-PC-0003</v>
          </cell>
          <cell r="B13885" t="str">
            <v>CINT</v>
          </cell>
          <cell r="C13885" t="str">
            <v/>
          </cell>
          <cell r="D13885" t="str">
            <v>LEG PIPE-L ATC FP</v>
          </cell>
          <cell r="E13885">
            <v>45293</v>
          </cell>
          <cell r="F13885" t="str">
            <v>HALF</v>
          </cell>
          <cell r="G13885" t="str">
            <v>CI_I06</v>
          </cell>
          <cell r="H13885" t="str">
            <v>PC</v>
          </cell>
          <cell r="I13885" t="str">
            <v>CPR</v>
          </cell>
          <cell r="J13885" t="str">
            <v/>
          </cell>
          <cell r="K13885" t="str">
            <v>PD</v>
          </cell>
          <cell r="L13885" t="str">
            <v>7933</v>
          </cell>
          <cell r="M13885" t="str">
            <v>S</v>
          </cell>
          <cell r="N13885">
            <v>56592</v>
          </cell>
        </row>
        <row r="13886">
          <cell r="A13886" t="str">
            <v>SF-ATC-I06-PC-0004</v>
          </cell>
          <cell r="B13886" t="str">
            <v>CINT</v>
          </cell>
          <cell r="C13886" t="str">
            <v/>
          </cell>
          <cell r="D13886" t="str">
            <v>LEG PIPE-R ATC FP</v>
          </cell>
          <cell r="E13886">
            <v>45169</v>
          </cell>
          <cell r="F13886" t="str">
            <v>HALF</v>
          </cell>
          <cell r="G13886" t="str">
            <v>CI_I06</v>
          </cell>
          <cell r="H13886" t="str">
            <v>PC</v>
          </cell>
          <cell r="I13886" t="str">
            <v>CPR</v>
          </cell>
          <cell r="J13886" t="str">
            <v/>
          </cell>
          <cell r="K13886" t="str">
            <v>PD</v>
          </cell>
          <cell r="L13886" t="str">
            <v>7933</v>
          </cell>
          <cell r="M13886" t="str">
            <v>S</v>
          </cell>
          <cell r="N13886">
            <v>78371</v>
          </cell>
        </row>
        <row r="13887">
          <cell r="A13887" t="str">
            <v>SF-ATC-I06-PC-0005</v>
          </cell>
          <cell r="B13887" t="str">
            <v>CINT</v>
          </cell>
          <cell r="C13887" t="str">
            <v/>
          </cell>
          <cell r="D13887" t="str">
            <v>ROTARY PIPE ATC FP</v>
          </cell>
          <cell r="E13887">
            <v>45169</v>
          </cell>
          <cell r="F13887" t="str">
            <v>HALF</v>
          </cell>
          <cell r="G13887" t="str">
            <v>CI_I06</v>
          </cell>
          <cell r="H13887" t="str">
            <v>PC</v>
          </cell>
          <cell r="I13887" t="str">
            <v>CPR</v>
          </cell>
          <cell r="J13887" t="str">
            <v/>
          </cell>
          <cell r="K13887" t="str">
            <v>PD</v>
          </cell>
          <cell r="L13887" t="str">
            <v>7933</v>
          </cell>
          <cell r="M13887" t="str">
            <v>S</v>
          </cell>
          <cell r="N13887">
            <v>10927</v>
          </cell>
        </row>
        <row r="13888">
          <cell r="A13888" t="str">
            <v>SF-ATC-I06-PC-0006</v>
          </cell>
          <cell r="B13888" t="str">
            <v>CINT</v>
          </cell>
          <cell r="C13888" t="str">
            <v/>
          </cell>
          <cell r="D13888" t="str">
            <v>SEAT PLATE SAMPING ASSY ATC FP</v>
          </cell>
          <cell r="E13888">
            <v>44903</v>
          </cell>
          <cell r="F13888" t="str">
            <v>HALF</v>
          </cell>
          <cell r="G13888" t="str">
            <v>CI_I06</v>
          </cell>
          <cell r="H13888" t="str">
            <v>PC</v>
          </cell>
          <cell r="I13888" t="str">
            <v>CPR</v>
          </cell>
          <cell r="J13888" t="str">
            <v/>
          </cell>
          <cell r="K13888" t="str">
            <v>PD</v>
          </cell>
          <cell r="L13888" t="str">
            <v>7933</v>
          </cell>
          <cell r="M13888" t="str">
            <v>S</v>
          </cell>
          <cell r="N13888">
            <v>56813</v>
          </cell>
        </row>
        <row r="13889">
          <cell r="A13889" t="str">
            <v>SF-ATC-I06-PC-0007</v>
          </cell>
          <cell r="B13889" t="str">
            <v>CINT</v>
          </cell>
          <cell r="C13889" t="str">
            <v/>
          </cell>
          <cell r="D13889" t="str">
            <v>BRACKET BACK-L ATC FP</v>
          </cell>
          <cell r="E13889">
            <v>45293</v>
          </cell>
          <cell r="F13889" t="str">
            <v>HALF</v>
          </cell>
          <cell r="G13889" t="str">
            <v>CI_I06</v>
          </cell>
          <cell r="H13889" t="str">
            <v>PC</v>
          </cell>
          <cell r="I13889" t="str">
            <v>CPR</v>
          </cell>
          <cell r="J13889" t="str">
            <v/>
          </cell>
          <cell r="K13889" t="str">
            <v>PD</v>
          </cell>
          <cell r="L13889" t="str">
            <v>7933</v>
          </cell>
          <cell r="M13889" t="str">
            <v>S</v>
          </cell>
          <cell r="N13889">
            <v>11277</v>
          </cell>
        </row>
        <row r="13890">
          <cell r="A13890" t="str">
            <v>SF-ATC-I06-PC-0008</v>
          </cell>
          <cell r="B13890" t="str">
            <v>CINT</v>
          </cell>
          <cell r="C13890" t="str">
            <v/>
          </cell>
          <cell r="D13890" t="str">
            <v>BRACKET BACK-R ATC FP</v>
          </cell>
          <cell r="E13890">
            <v>45293</v>
          </cell>
          <cell r="F13890" t="str">
            <v>HALF</v>
          </cell>
          <cell r="G13890" t="str">
            <v>CI_I06</v>
          </cell>
          <cell r="H13890" t="str">
            <v>PC</v>
          </cell>
          <cell r="I13890" t="str">
            <v>CPR</v>
          </cell>
          <cell r="J13890" t="str">
            <v/>
          </cell>
          <cell r="K13890" t="str">
            <v>PD</v>
          </cell>
          <cell r="L13890" t="str">
            <v>7933</v>
          </cell>
          <cell r="M13890" t="str">
            <v>S</v>
          </cell>
          <cell r="N13890">
            <v>37371</v>
          </cell>
        </row>
        <row r="13891">
          <cell r="A13891" t="str">
            <v>SF-ATC-I06-PC-0009</v>
          </cell>
          <cell r="B13891" t="str">
            <v>CINT</v>
          </cell>
          <cell r="C13891" t="str">
            <v/>
          </cell>
          <cell r="D13891" t="str">
            <v>BRACKET SEAT ATC FP</v>
          </cell>
          <cell r="E13891">
            <v>45293</v>
          </cell>
          <cell r="F13891" t="str">
            <v>HALF</v>
          </cell>
          <cell r="G13891" t="str">
            <v>CI_I06</v>
          </cell>
          <cell r="H13891" t="str">
            <v>PC</v>
          </cell>
          <cell r="I13891" t="str">
            <v>CPR</v>
          </cell>
          <cell r="J13891" t="str">
            <v/>
          </cell>
          <cell r="K13891" t="str">
            <v>PD</v>
          </cell>
          <cell r="L13891" t="str">
            <v>7933</v>
          </cell>
          <cell r="M13891" t="str">
            <v>S</v>
          </cell>
          <cell r="N13891">
            <v>23957</v>
          </cell>
        </row>
        <row r="13892">
          <cell r="A13892" t="str">
            <v>SF-ATC-I06-PC-0010</v>
          </cell>
          <cell r="B13892" t="str">
            <v>CINT</v>
          </cell>
          <cell r="C13892" t="str">
            <v/>
          </cell>
          <cell r="D13892" t="str">
            <v>BRACKET SEAT L ATC FP GREY RAL</v>
          </cell>
          <cell r="E13892">
            <v>45293</v>
          </cell>
          <cell r="F13892" t="str">
            <v>HALF</v>
          </cell>
          <cell r="G13892" t="str">
            <v>CI_I06</v>
          </cell>
          <cell r="H13892" t="str">
            <v>PC</v>
          </cell>
          <cell r="I13892" t="str">
            <v>CPR</v>
          </cell>
          <cell r="J13892" t="str">
            <v/>
          </cell>
          <cell r="K13892" t="str">
            <v>PD</v>
          </cell>
          <cell r="L13892" t="str">
            <v>7933</v>
          </cell>
          <cell r="M13892" t="str">
            <v>S</v>
          </cell>
          <cell r="N13892">
            <v>23957</v>
          </cell>
        </row>
        <row r="13893">
          <cell r="A13893" t="str">
            <v>SF-ATC-I06-PC-0011</v>
          </cell>
          <cell r="B13893" t="str">
            <v>CINT</v>
          </cell>
          <cell r="C13893" t="str">
            <v/>
          </cell>
          <cell r="D13893" t="str">
            <v>HOLDER UNDERSEAT COVER FRONT FP GREY RAL</v>
          </cell>
          <cell r="E13893">
            <v>45293</v>
          </cell>
          <cell r="F13893" t="str">
            <v>HALF</v>
          </cell>
          <cell r="G13893" t="str">
            <v>CI_I06</v>
          </cell>
          <cell r="H13893" t="str">
            <v>PC</v>
          </cell>
          <cell r="I13893" t="str">
            <v>CPR</v>
          </cell>
          <cell r="J13893" t="str">
            <v/>
          </cell>
          <cell r="K13893" t="str">
            <v>PD</v>
          </cell>
          <cell r="L13893" t="str">
            <v>7933</v>
          </cell>
          <cell r="M13893" t="str">
            <v>S</v>
          </cell>
          <cell r="N13893">
            <v>806</v>
          </cell>
        </row>
        <row r="13894">
          <cell r="A13894" t="str">
            <v>SF-ATC-I07-NL-0001</v>
          </cell>
          <cell r="B13894" t="str">
            <v>CINT</v>
          </cell>
          <cell r="C13894" t="str">
            <v/>
          </cell>
          <cell r="D13894" t="str">
            <v>ARM CUSHION ATC D3</v>
          </cell>
          <cell r="E13894">
            <v>44783</v>
          </cell>
          <cell r="F13894" t="str">
            <v>HALF</v>
          </cell>
          <cell r="G13894" t="str">
            <v>CI_I07</v>
          </cell>
          <cell r="H13894" t="str">
            <v>PC</v>
          </cell>
          <cell r="I13894" t="str">
            <v>CPR</v>
          </cell>
          <cell r="J13894" t="str">
            <v/>
          </cell>
          <cell r="K13894" t="str">
            <v>PD</v>
          </cell>
          <cell r="L13894" t="str">
            <v>7934</v>
          </cell>
          <cell r="M13894" t="str">
            <v>S</v>
          </cell>
          <cell r="N13894">
            <v>0</v>
          </cell>
        </row>
        <row r="13895">
          <cell r="A13895" t="str">
            <v>SF-ATC-I07-NL-0002</v>
          </cell>
          <cell r="B13895" t="str">
            <v>CINT</v>
          </cell>
          <cell r="C13895" t="str">
            <v/>
          </cell>
          <cell r="D13895" t="str">
            <v>ARM CUSHION ATC N3</v>
          </cell>
          <cell r="E13895">
            <v>44783</v>
          </cell>
          <cell r="F13895" t="str">
            <v>HALF</v>
          </cell>
          <cell r="G13895" t="str">
            <v>CI_I07</v>
          </cell>
          <cell r="H13895" t="str">
            <v>PC</v>
          </cell>
          <cell r="I13895" t="str">
            <v>CPR</v>
          </cell>
          <cell r="J13895" t="str">
            <v/>
          </cell>
          <cell r="K13895" t="str">
            <v>PD</v>
          </cell>
          <cell r="L13895" t="str">
            <v>7934</v>
          </cell>
          <cell r="M13895" t="str">
            <v>S</v>
          </cell>
          <cell r="N13895">
            <v>0</v>
          </cell>
        </row>
        <row r="13896">
          <cell r="A13896" t="str">
            <v>SF-ATC-I07-NL-0003</v>
          </cell>
          <cell r="B13896" t="str">
            <v>CINT</v>
          </cell>
          <cell r="C13896" t="str">
            <v/>
          </cell>
          <cell r="D13896" t="str">
            <v>BACK CUSHION ATC BLUE D1</v>
          </cell>
          <cell r="E13896">
            <v>44783</v>
          </cell>
          <cell r="F13896" t="str">
            <v>HALF</v>
          </cell>
          <cell r="G13896" t="str">
            <v>CI_I07</v>
          </cell>
          <cell r="H13896" t="str">
            <v>PC</v>
          </cell>
          <cell r="I13896" t="str">
            <v>CPR</v>
          </cell>
          <cell r="J13896" t="str">
            <v/>
          </cell>
          <cell r="K13896" t="str">
            <v>PD</v>
          </cell>
          <cell r="L13896" t="str">
            <v>7934</v>
          </cell>
          <cell r="M13896" t="str">
            <v>S</v>
          </cell>
          <cell r="N13896">
            <v>0</v>
          </cell>
        </row>
        <row r="13897">
          <cell r="A13897" t="str">
            <v>SF-ATC-I07-NL-0004</v>
          </cell>
          <cell r="B13897" t="str">
            <v>CINT</v>
          </cell>
          <cell r="C13897" t="str">
            <v/>
          </cell>
          <cell r="D13897" t="str">
            <v>BACK CUSHION ATC BROWN N4</v>
          </cell>
          <cell r="E13897">
            <v>44783</v>
          </cell>
          <cell r="F13897" t="str">
            <v>HALF</v>
          </cell>
          <cell r="G13897" t="str">
            <v>CI_I07</v>
          </cell>
          <cell r="H13897" t="str">
            <v>PC</v>
          </cell>
          <cell r="I13897" t="str">
            <v>CPR</v>
          </cell>
          <cell r="J13897" t="str">
            <v/>
          </cell>
          <cell r="K13897" t="str">
            <v>PD</v>
          </cell>
          <cell r="L13897" t="str">
            <v>7934</v>
          </cell>
          <cell r="M13897" t="str">
            <v>S</v>
          </cell>
          <cell r="N13897">
            <v>0</v>
          </cell>
        </row>
        <row r="13898">
          <cell r="A13898" t="str">
            <v>SF-ATC-I07-NL-0005</v>
          </cell>
          <cell r="B13898" t="str">
            <v>CINT</v>
          </cell>
          <cell r="C13898" t="str">
            <v/>
          </cell>
          <cell r="D13898" t="str">
            <v>BACK CUSHION ATC CREAM N5</v>
          </cell>
          <cell r="E13898">
            <v>44783</v>
          </cell>
          <cell r="F13898" t="str">
            <v>HALF</v>
          </cell>
          <cell r="G13898" t="str">
            <v>CI_I07</v>
          </cell>
          <cell r="H13898" t="str">
            <v>PC</v>
          </cell>
          <cell r="I13898" t="str">
            <v>CPR</v>
          </cell>
          <cell r="J13898" t="str">
            <v/>
          </cell>
          <cell r="K13898" t="str">
            <v>PD</v>
          </cell>
          <cell r="L13898" t="str">
            <v>7934</v>
          </cell>
          <cell r="M13898" t="str">
            <v>S</v>
          </cell>
          <cell r="N13898">
            <v>0</v>
          </cell>
        </row>
        <row r="13899">
          <cell r="A13899" t="str">
            <v>SF-ATC-I07-NL-0006</v>
          </cell>
          <cell r="B13899" t="str">
            <v>CINT</v>
          </cell>
          <cell r="C13899" t="str">
            <v/>
          </cell>
          <cell r="D13899" t="str">
            <v>BACK CUSHION ATC GREEN D6</v>
          </cell>
          <cell r="E13899">
            <v>44903</v>
          </cell>
          <cell r="F13899" t="str">
            <v>HALF</v>
          </cell>
          <cell r="G13899" t="str">
            <v>CI_I07</v>
          </cell>
          <cell r="H13899" t="str">
            <v>PC</v>
          </cell>
          <cell r="I13899" t="str">
            <v>CPR</v>
          </cell>
          <cell r="J13899" t="str">
            <v/>
          </cell>
          <cell r="K13899" t="str">
            <v>PD</v>
          </cell>
          <cell r="L13899" t="str">
            <v>7934</v>
          </cell>
          <cell r="M13899" t="str">
            <v>S</v>
          </cell>
          <cell r="N13899">
            <v>204283</v>
          </cell>
        </row>
        <row r="13900">
          <cell r="A13900" t="str">
            <v>SF-ATC-I07-NL-0007</v>
          </cell>
          <cell r="B13900" t="str">
            <v>CINT</v>
          </cell>
          <cell r="C13900" t="str">
            <v/>
          </cell>
          <cell r="D13900" t="str">
            <v>BACK CUSHION ATC ORANGE L12</v>
          </cell>
          <cell r="E13900">
            <v>44783</v>
          </cell>
          <cell r="F13900" t="str">
            <v>HALF</v>
          </cell>
          <cell r="G13900" t="str">
            <v>CI_I07</v>
          </cell>
          <cell r="H13900" t="str">
            <v>PC</v>
          </cell>
          <cell r="I13900" t="str">
            <v>CPR</v>
          </cell>
          <cell r="J13900" t="str">
            <v/>
          </cell>
          <cell r="K13900" t="str">
            <v>PD</v>
          </cell>
          <cell r="L13900" t="str">
            <v>7934</v>
          </cell>
          <cell r="M13900" t="str">
            <v>S</v>
          </cell>
          <cell r="N13900">
            <v>0</v>
          </cell>
        </row>
        <row r="13901">
          <cell r="A13901" t="str">
            <v>SF-ATC-I07-NL-0008</v>
          </cell>
          <cell r="B13901" t="str">
            <v>CINT</v>
          </cell>
          <cell r="C13901" t="str">
            <v/>
          </cell>
          <cell r="D13901" t="str">
            <v>BACK CUSHION ATC RED D3</v>
          </cell>
          <cell r="E13901">
            <v>44783</v>
          </cell>
          <cell r="F13901" t="str">
            <v>HALF</v>
          </cell>
          <cell r="G13901" t="str">
            <v>CI_I07</v>
          </cell>
          <cell r="H13901" t="str">
            <v>PC</v>
          </cell>
          <cell r="I13901" t="str">
            <v>CPR</v>
          </cell>
          <cell r="J13901" t="str">
            <v/>
          </cell>
          <cell r="K13901" t="str">
            <v>PD</v>
          </cell>
          <cell r="L13901" t="str">
            <v>7934</v>
          </cell>
          <cell r="M13901" t="str">
            <v>S</v>
          </cell>
          <cell r="N13901">
            <v>0</v>
          </cell>
        </row>
        <row r="13902">
          <cell r="A13902" t="str">
            <v>SF-ATC-I07-NL-0009</v>
          </cell>
          <cell r="B13902" t="str">
            <v>CINT</v>
          </cell>
          <cell r="C13902" t="str">
            <v/>
          </cell>
          <cell r="D13902" t="str">
            <v>BACK CUSHION ATC RED N3</v>
          </cell>
          <cell r="E13902">
            <v>44783</v>
          </cell>
          <cell r="F13902" t="str">
            <v>HALF</v>
          </cell>
          <cell r="G13902" t="str">
            <v>CI_I07</v>
          </cell>
          <cell r="H13902" t="str">
            <v>PC</v>
          </cell>
          <cell r="I13902" t="str">
            <v>CPR</v>
          </cell>
          <cell r="J13902" t="str">
            <v/>
          </cell>
          <cell r="K13902" t="str">
            <v>PD</v>
          </cell>
          <cell r="L13902" t="str">
            <v>7934</v>
          </cell>
          <cell r="M13902" t="str">
            <v>S</v>
          </cell>
          <cell r="N13902">
            <v>0</v>
          </cell>
        </row>
        <row r="13903">
          <cell r="A13903" t="str">
            <v>SF-ATC-I07-NL-0010</v>
          </cell>
          <cell r="B13903" t="str">
            <v>CINT</v>
          </cell>
          <cell r="C13903" t="str">
            <v/>
          </cell>
          <cell r="D13903" t="str">
            <v>BACK CUSHION ATC VANITY BROWN A4</v>
          </cell>
          <cell r="E13903">
            <v>44834</v>
          </cell>
          <cell r="F13903" t="str">
            <v>HALF</v>
          </cell>
          <cell r="G13903" t="str">
            <v>CI_I07</v>
          </cell>
          <cell r="H13903" t="str">
            <v>PC</v>
          </cell>
          <cell r="I13903" t="str">
            <v>CPR</v>
          </cell>
          <cell r="J13903" t="str">
            <v/>
          </cell>
          <cell r="K13903" t="str">
            <v>PD</v>
          </cell>
          <cell r="L13903" t="str">
            <v>7934</v>
          </cell>
          <cell r="M13903" t="str">
            <v>S</v>
          </cell>
          <cell r="N13903">
            <v>235541</v>
          </cell>
        </row>
        <row r="13904">
          <cell r="A13904" t="str">
            <v>SF-ATC-I07-NL-0011</v>
          </cell>
          <cell r="B13904" t="str">
            <v>CINT</v>
          </cell>
          <cell r="C13904" t="str">
            <v/>
          </cell>
          <cell r="D13904" t="str">
            <v>BACK CUSHION ATC W6</v>
          </cell>
          <cell r="E13904">
            <v>44783</v>
          </cell>
          <cell r="F13904" t="str">
            <v>HALF</v>
          </cell>
          <cell r="G13904" t="str">
            <v>CI_I07</v>
          </cell>
          <cell r="H13904" t="str">
            <v>PC</v>
          </cell>
          <cell r="I13904" t="str">
            <v>CPR</v>
          </cell>
          <cell r="J13904" t="str">
            <v/>
          </cell>
          <cell r="K13904" t="str">
            <v>PD</v>
          </cell>
          <cell r="L13904" t="str">
            <v>7934</v>
          </cell>
          <cell r="M13904" t="str">
            <v>S</v>
          </cell>
          <cell r="N13904">
            <v>0</v>
          </cell>
        </row>
        <row r="13905">
          <cell r="A13905" t="str">
            <v>SF-ATC-I07-NL-0012</v>
          </cell>
          <cell r="B13905" t="str">
            <v>CINT</v>
          </cell>
          <cell r="C13905" t="str">
            <v/>
          </cell>
          <cell r="D13905" t="str">
            <v>BACK CUSHION BLACK D7</v>
          </cell>
          <cell r="E13905">
            <v>44783</v>
          </cell>
          <cell r="F13905" t="str">
            <v>HALF</v>
          </cell>
          <cell r="G13905" t="str">
            <v>CI_I07</v>
          </cell>
          <cell r="H13905" t="str">
            <v>PC</v>
          </cell>
          <cell r="I13905" t="str">
            <v>CPR</v>
          </cell>
          <cell r="J13905" t="str">
            <v/>
          </cell>
          <cell r="K13905" t="str">
            <v>PD</v>
          </cell>
          <cell r="L13905" t="str">
            <v>7934</v>
          </cell>
          <cell r="M13905" t="str">
            <v>S</v>
          </cell>
          <cell r="N13905">
            <v>0</v>
          </cell>
        </row>
        <row r="13906">
          <cell r="A13906" t="str">
            <v>SF-ATC-I07-NL-0013</v>
          </cell>
          <cell r="B13906" t="str">
            <v>CINT</v>
          </cell>
          <cell r="C13906" t="str">
            <v/>
          </cell>
          <cell r="D13906" t="str">
            <v>SEAT CUSHION ATC BLACK D7</v>
          </cell>
          <cell r="E13906">
            <v>44783</v>
          </cell>
          <cell r="F13906" t="str">
            <v>HALF</v>
          </cell>
          <cell r="G13906" t="str">
            <v>CI_I07</v>
          </cell>
          <cell r="H13906" t="str">
            <v>PC</v>
          </cell>
          <cell r="I13906" t="str">
            <v>CPR</v>
          </cell>
          <cell r="J13906" t="str">
            <v/>
          </cell>
          <cell r="K13906" t="str">
            <v>PD</v>
          </cell>
          <cell r="L13906" t="str">
            <v>7934</v>
          </cell>
          <cell r="M13906" t="str">
            <v>S</v>
          </cell>
          <cell r="N13906">
            <v>169200</v>
          </cell>
        </row>
        <row r="13907">
          <cell r="A13907" t="str">
            <v>SF-ATC-I07-NL-0014</v>
          </cell>
          <cell r="B13907" t="str">
            <v>CINT</v>
          </cell>
          <cell r="C13907" t="str">
            <v/>
          </cell>
          <cell r="D13907" t="str">
            <v>SEAT CUSHION ATC BLUE D1</v>
          </cell>
          <cell r="E13907">
            <v>44783</v>
          </cell>
          <cell r="F13907" t="str">
            <v>HALF</v>
          </cell>
          <cell r="G13907" t="str">
            <v>CI_I07</v>
          </cell>
          <cell r="H13907" t="str">
            <v>PC</v>
          </cell>
          <cell r="I13907" t="str">
            <v>CPR</v>
          </cell>
          <cell r="J13907" t="str">
            <v/>
          </cell>
          <cell r="K13907" t="str">
            <v>PD</v>
          </cell>
          <cell r="L13907" t="str">
            <v>7934</v>
          </cell>
          <cell r="M13907" t="str">
            <v>S</v>
          </cell>
          <cell r="N13907">
            <v>0</v>
          </cell>
        </row>
        <row r="13908">
          <cell r="A13908" t="str">
            <v>SF-ATC-I07-NL-0015</v>
          </cell>
          <cell r="B13908" t="str">
            <v>CINT</v>
          </cell>
          <cell r="C13908" t="str">
            <v/>
          </cell>
          <cell r="D13908" t="str">
            <v>SEAT CUSHION ATC BROWN N4</v>
          </cell>
          <cell r="E13908">
            <v>44783</v>
          </cell>
          <cell r="F13908" t="str">
            <v>HALF</v>
          </cell>
          <cell r="G13908" t="str">
            <v>CI_I07</v>
          </cell>
          <cell r="H13908" t="str">
            <v>PC</v>
          </cell>
          <cell r="I13908" t="str">
            <v>CPR</v>
          </cell>
          <cell r="J13908" t="str">
            <v/>
          </cell>
          <cell r="K13908" t="str">
            <v>PD</v>
          </cell>
          <cell r="L13908" t="str">
            <v>7934</v>
          </cell>
          <cell r="M13908" t="str">
            <v>S</v>
          </cell>
          <cell r="N13908">
            <v>169201</v>
          </cell>
        </row>
        <row r="13909">
          <cell r="A13909" t="str">
            <v>SF-ATC-I07-NL-0016</v>
          </cell>
          <cell r="B13909" t="str">
            <v>CINT</v>
          </cell>
          <cell r="C13909" t="str">
            <v/>
          </cell>
          <cell r="D13909" t="str">
            <v>SEAT CUSHION ATC CREAM N5</v>
          </cell>
          <cell r="E13909">
            <v>44783</v>
          </cell>
          <cell r="F13909" t="str">
            <v>HALF</v>
          </cell>
          <cell r="G13909" t="str">
            <v>CI_I07</v>
          </cell>
          <cell r="H13909" t="str">
            <v>PC</v>
          </cell>
          <cell r="I13909" t="str">
            <v>CPR</v>
          </cell>
          <cell r="J13909" t="str">
            <v/>
          </cell>
          <cell r="K13909" t="str">
            <v>PD</v>
          </cell>
          <cell r="L13909" t="str">
            <v>7934</v>
          </cell>
          <cell r="M13909" t="str">
            <v>S</v>
          </cell>
          <cell r="N13909">
            <v>169201</v>
          </cell>
        </row>
        <row r="13910">
          <cell r="A13910" t="str">
            <v>SF-ATC-I07-NL-0017</v>
          </cell>
          <cell r="B13910" t="str">
            <v>CINT</v>
          </cell>
          <cell r="C13910" t="str">
            <v/>
          </cell>
          <cell r="D13910" t="str">
            <v>SEAT CUSHION ATC ORANGE L12</v>
          </cell>
          <cell r="E13910">
            <v>44783</v>
          </cell>
          <cell r="F13910" t="str">
            <v>HALF</v>
          </cell>
          <cell r="G13910" t="str">
            <v>CI_I07</v>
          </cell>
          <cell r="H13910" t="str">
            <v>PC</v>
          </cell>
          <cell r="I13910" t="str">
            <v>CPR</v>
          </cell>
          <cell r="J13910" t="str">
            <v/>
          </cell>
          <cell r="K13910" t="str">
            <v>PD</v>
          </cell>
          <cell r="L13910" t="str">
            <v>7934</v>
          </cell>
          <cell r="M13910" t="str">
            <v>S</v>
          </cell>
          <cell r="N13910">
            <v>169072</v>
          </cell>
        </row>
        <row r="13911">
          <cell r="A13911" t="str">
            <v>SF-ATC-I07-NL-0018</v>
          </cell>
          <cell r="B13911" t="str">
            <v>CINT</v>
          </cell>
          <cell r="C13911" t="str">
            <v/>
          </cell>
          <cell r="D13911" t="str">
            <v>SEAT CUSHION ATC RED D3</v>
          </cell>
          <cell r="E13911">
            <v>44783</v>
          </cell>
          <cell r="F13911" t="str">
            <v>HALF</v>
          </cell>
          <cell r="G13911" t="str">
            <v>CI_I07</v>
          </cell>
          <cell r="H13911" t="str">
            <v>PC</v>
          </cell>
          <cell r="I13911" t="str">
            <v>CPR</v>
          </cell>
          <cell r="J13911" t="str">
            <v/>
          </cell>
          <cell r="K13911" t="str">
            <v>PD</v>
          </cell>
          <cell r="L13911" t="str">
            <v>7934</v>
          </cell>
          <cell r="M13911" t="str">
            <v>S</v>
          </cell>
          <cell r="N13911">
            <v>0</v>
          </cell>
        </row>
        <row r="13912">
          <cell r="A13912" t="str">
            <v>SF-ATC-I07-NL-0019</v>
          </cell>
          <cell r="B13912" t="str">
            <v>CINT</v>
          </cell>
          <cell r="C13912" t="str">
            <v/>
          </cell>
          <cell r="D13912" t="str">
            <v>SEAT CUSHION ATC RED N3</v>
          </cell>
          <cell r="E13912">
            <v>44783</v>
          </cell>
          <cell r="F13912" t="str">
            <v>HALF</v>
          </cell>
          <cell r="G13912" t="str">
            <v>CI_I07</v>
          </cell>
          <cell r="H13912" t="str">
            <v>PC</v>
          </cell>
          <cell r="I13912" t="str">
            <v>CPR</v>
          </cell>
          <cell r="J13912" t="str">
            <v/>
          </cell>
          <cell r="K13912" t="str">
            <v>PD</v>
          </cell>
          <cell r="L13912" t="str">
            <v>7934</v>
          </cell>
          <cell r="M13912" t="str">
            <v>S</v>
          </cell>
          <cell r="N13912">
            <v>0</v>
          </cell>
        </row>
        <row r="13913">
          <cell r="A13913" t="str">
            <v>SF-ATC-I07-NL-0020</v>
          </cell>
          <cell r="B13913" t="str">
            <v>CINT</v>
          </cell>
          <cell r="C13913" t="str">
            <v/>
          </cell>
          <cell r="D13913" t="str">
            <v>SEAT CUSHION ATC VANITY BROWN A4</v>
          </cell>
          <cell r="E13913">
            <v>44834</v>
          </cell>
          <cell r="F13913" t="str">
            <v>HALF</v>
          </cell>
          <cell r="G13913" t="str">
            <v>CI_I07</v>
          </cell>
          <cell r="H13913" t="str">
            <v>PC</v>
          </cell>
          <cell r="I13913" t="str">
            <v>CPR</v>
          </cell>
          <cell r="J13913" t="str">
            <v/>
          </cell>
          <cell r="K13913" t="str">
            <v>PD</v>
          </cell>
          <cell r="L13913" t="str">
            <v>7934</v>
          </cell>
          <cell r="M13913" t="str">
            <v>S</v>
          </cell>
          <cell r="N13913">
            <v>278687</v>
          </cell>
        </row>
        <row r="13914">
          <cell r="A13914" t="str">
            <v>SF-ATC-I07-NL-0021</v>
          </cell>
          <cell r="B13914" t="str">
            <v>CINT</v>
          </cell>
          <cell r="C13914" t="str">
            <v/>
          </cell>
          <cell r="D13914" t="str">
            <v>SEAT CUSHION ATC W6</v>
          </cell>
          <cell r="E13914">
            <v>44783</v>
          </cell>
          <cell r="F13914" t="str">
            <v>HALF</v>
          </cell>
          <cell r="G13914" t="str">
            <v>CI_I07</v>
          </cell>
          <cell r="H13914" t="str">
            <v>PC</v>
          </cell>
          <cell r="I13914" t="str">
            <v>CPR</v>
          </cell>
          <cell r="J13914" t="str">
            <v/>
          </cell>
          <cell r="K13914" t="str">
            <v>PD</v>
          </cell>
          <cell r="L13914" t="str">
            <v>7934</v>
          </cell>
          <cell r="M13914" t="str">
            <v>S</v>
          </cell>
          <cell r="N13914">
            <v>0</v>
          </cell>
        </row>
        <row r="13915">
          <cell r="A13915" t="str">
            <v>SF-ATC-I07-NL-0022</v>
          </cell>
          <cell r="B13915" t="str">
            <v>CINT</v>
          </cell>
          <cell r="C13915" t="str">
            <v/>
          </cell>
          <cell r="D13915" t="str">
            <v>BACK CUSHION ATC GREY</v>
          </cell>
          <cell r="E13915">
            <v>44936</v>
          </cell>
          <cell r="F13915" t="str">
            <v>HALF</v>
          </cell>
          <cell r="G13915" t="str">
            <v>CI_I07</v>
          </cell>
          <cell r="H13915" t="str">
            <v>PC</v>
          </cell>
          <cell r="I13915" t="str">
            <v>CPR</v>
          </cell>
          <cell r="J13915" t="str">
            <v/>
          </cell>
          <cell r="K13915" t="str">
            <v>PD</v>
          </cell>
          <cell r="L13915" t="str">
            <v>7934</v>
          </cell>
          <cell r="M13915" t="str">
            <v>S</v>
          </cell>
          <cell r="N13915">
            <v>204283</v>
          </cell>
        </row>
        <row r="13916">
          <cell r="A13916" t="str">
            <v>SF-ATC-I07-NL-0023</v>
          </cell>
          <cell r="B13916" t="str">
            <v>CINT</v>
          </cell>
          <cell r="C13916" t="str">
            <v/>
          </cell>
          <cell r="D13916" t="str">
            <v>SEAT CUSHION ATC GREY</v>
          </cell>
          <cell r="E13916">
            <v>44936</v>
          </cell>
          <cell r="F13916" t="str">
            <v>HALF</v>
          </cell>
          <cell r="G13916" t="str">
            <v>CI_I07</v>
          </cell>
          <cell r="H13916" t="str">
            <v>PC</v>
          </cell>
          <cell r="I13916" t="str">
            <v>CPR</v>
          </cell>
          <cell r="J13916" t="str">
            <v/>
          </cell>
          <cell r="K13916" t="str">
            <v>PD</v>
          </cell>
          <cell r="L13916" t="str">
            <v>7934</v>
          </cell>
          <cell r="M13916" t="str">
            <v>S</v>
          </cell>
          <cell r="N13916">
            <v>169072</v>
          </cell>
        </row>
        <row r="13917">
          <cell r="A13917" t="str">
            <v>SF-ATC-I07-NL-0024</v>
          </cell>
          <cell r="B13917" t="str">
            <v>CINT</v>
          </cell>
          <cell r="C13917" t="str">
            <v/>
          </cell>
          <cell r="D13917" t="str">
            <v>SEAT CUSHION ATC GREEN D6</v>
          </cell>
          <cell r="E13917">
            <v>44903</v>
          </cell>
          <cell r="F13917" t="str">
            <v>HALF</v>
          </cell>
          <cell r="G13917" t="str">
            <v>CI_I07</v>
          </cell>
          <cell r="H13917" t="str">
            <v>PC</v>
          </cell>
          <cell r="I13917" t="str">
            <v>CPR</v>
          </cell>
          <cell r="J13917" t="str">
            <v/>
          </cell>
          <cell r="K13917" t="str">
            <v>PD</v>
          </cell>
          <cell r="L13917" t="str">
            <v>7934</v>
          </cell>
          <cell r="M13917" t="str">
            <v>S</v>
          </cell>
          <cell r="N13917">
            <v>26524</v>
          </cell>
        </row>
        <row r="13918">
          <cell r="A13918" t="str">
            <v>SF-ATC-I07-NL-0025</v>
          </cell>
          <cell r="B13918" t="str">
            <v>CINT</v>
          </cell>
          <cell r="C13918" t="str">
            <v/>
          </cell>
          <cell r="D13918" t="str">
            <v>SEAT CUSHION ATC CREAM O5</v>
          </cell>
          <cell r="E13918">
            <v>0</v>
          </cell>
          <cell r="F13918" t="str">
            <v>HALF</v>
          </cell>
          <cell r="G13918" t="str">
            <v>CI_I07</v>
          </cell>
          <cell r="H13918" t="str">
            <v>PC</v>
          </cell>
          <cell r="I13918" t="str">
            <v>CPR</v>
          </cell>
          <cell r="J13918" t="str">
            <v/>
          </cell>
          <cell r="K13918" t="str">
            <v>PD</v>
          </cell>
          <cell r="L13918" t="str">
            <v>7934</v>
          </cell>
          <cell r="M13918" t="str">
            <v>S</v>
          </cell>
          <cell r="N13918">
            <v>0</v>
          </cell>
        </row>
        <row r="13919">
          <cell r="A13919" t="str">
            <v>SF-ATC-I07-NL-0026</v>
          </cell>
          <cell r="B13919" t="str">
            <v>CINT</v>
          </cell>
          <cell r="C13919" t="str">
            <v/>
          </cell>
          <cell r="D13919" t="str">
            <v>BACK CUSHION ATC CREAM O5</v>
          </cell>
          <cell r="E13919">
            <v>0</v>
          </cell>
          <cell r="F13919" t="str">
            <v>HALF</v>
          </cell>
          <cell r="G13919" t="str">
            <v>CI_I07</v>
          </cell>
          <cell r="H13919" t="str">
            <v>PC</v>
          </cell>
          <cell r="I13919" t="str">
            <v>CPR</v>
          </cell>
          <cell r="J13919" t="str">
            <v/>
          </cell>
          <cell r="K13919" t="str">
            <v>PD</v>
          </cell>
          <cell r="L13919" t="str">
            <v>7934</v>
          </cell>
          <cell r="M13919" t="str">
            <v>S</v>
          </cell>
          <cell r="N13919">
            <v>0</v>
          </cell>
        </row>
        <row r="13920">
          <cell r="A13920" t="str">
            <v>SF-ATC-I07-NL-0027</v>
          </cell>
          <cell r="B13920" t="str">
            <v>CINT</v>
          </cell>
          <cell r="C13920" t="str">
            <v/>
          </cell>
          <cell r="D13920" t="str">
            <v>BACK COVER ATC CREAM O5</v>
          </cell>
          <cell r="E13920">
            <v>0</v>
          </cell>
          <cell r="F13920" t="str">
            <v>HALF</v>
          </cell>
          <cell r="G13920" t="str">
            <v>CI_I07</v>
          </cell>
          <cell r="H13920" t="str">
            <v>PC</v>
          </cell>
          <cell r="I13920" t="str">
            <v>CPR</v>
          </cell>
          <cell r="J13920" t="str">
            <v/>
          </cell>
          <cell r="K13920" t="str">
            <v>PD</v>
          </cell>
          <cell r="L13920" t="str">
            <v>7934</v>
          </cell>
          <cell r="M13920" t="str">
            <v>S</v>
          </cell>
          <cell r="N13920">
            <v>0</v>
          </cell>
        </row>
        <row r="13921">
          <cell r="A13921" t="str">
            <v>SF-ATC-ICT-SC-0001</v>
          </cell>
          <cell r="B13921" t="str">
            <v>CINT</v>
          </cell>
          <cell r="C13921" t="str">
            <v/>
          </cell>
          <cell r="D13921" t="str">
            <v>ARM BRACKET ATC</v>
          </cell>
          <cell r="E13921">
            <v>44813</v>
          </cell>
          <cell r="F13921" t="str">
            <v>HALF</v>
          </cell>
          <cell r="G13921" t="str">
            <v>CI_ICT</v>
          </cell>
          <cell r="H13921" t="str">
            <v>PC</v>
          </cell>
          <cell r="I13921" t="str">
            <v>CPR</v>
          </cell>
          <cell r="J13921" t="str">
            <v/>
          </cell>
          <cell r="K13921" t="str">
            <v>PD</v>
          </cell>
          <cell r="L13921" t="str">
            <v>7931</v>
          </cell>
          <cell r="M13921" t="str">
            <v>V</v>
          </cell>
          <cell r="N13921">
            <v>3440</v>
          </cell>
        </row>
        <row r="13922">
          <cell r="A13922" t="str">
            <v>SF-ATC-ICT-SC-0002</v>
          </cell>
          <cell r="B13922" t="str">
            <v>CINT</v>
          </cell>
          <cell r="C13922" t="str">
            <v/>
          </cell>
          <cell r="D13922" t="str">
            <v>BASE PLATE ATC</v>
          </cell>
          <cell r="E13922">
            <v>44757</v>
          </cell>
          <cell r="F13922" t="str">
            <v>HALF</v>
          </cell>
          <cell r="G13922" t="str">
            <v>CI_ICT</v>
          </cell>
          <cell r="H13922" t="str">
            <v>PC</v>
          </cell>
          <cell r="I13922" t="str">
            <v>CPR</v>
          </cell>
          <cell r="J13922" t="str">
            <v/>
          </cell>
          <cell r="K13922" t="str">
            <v>PD</v>
          </cell>
          <cell r="L13922" t="str">
            <v>7931</v>
          </cell>
          <cell r="M13922" t="str">
            <v>V</v>
          </cell>
          <cell r="N13922">
            <v>4133</v>
          </cell>
        </row>
        <row r="13923">
          <cell r="A13923" t="str">
            <v>SF-AYU-I03-CT-0001</v>
          </cell>
          <cell r="B13923" t="str">
            <v>CINT</v>
          </cell>
          <cell r="C13923" t="str">
            <v/>
          </cell>
          <cell r="D13923" t="str">
            <v>FRAME ASSY AYUMI CHAIR 2 KW1</v>
          </cell>
          <cell r="E13923">
            <v>44783</v>
          </cell>
          <cell r="F13923" t="str">
            <v>HALF</v>
          </cell>
          <cell r="G13923" t="str">
            <v>CI_I03</v>
          </cell>
          <cell r="H13923" t="str">
            <v>PC</v>
          </cell>
          <cell r="I13923" t="str">
            <v>CPR</v>
          </cell>
          <cell r="J13923" t="str">
            <v/>
          </cell>
          <cell r="K13923" t="str">
            <v>PD</v>
          </cell>
          <cell r="L13923" t="str">
            <v>7931</v>
          </cell>
          <cell r="M13923" t="str">
            <v>S</v>
          </cell>
          <cell r="N13923">
            <v>83802</v>
          </cell>
        </row>
        <row r="13924">
          <cell r="A13924" t="str">
            <v>SF-AYU-I03-CT-0002</v>
          </cell>
          <cell r="B13924" t="str">
            <v>CINT</v>
          </cell>
          <cell r="C13924" t="str">
            <v/>
          </cell>
          <cell r="D13924" t="str">
            <v>FRAME ASSY AYUMI CHAIR 3 KW1</v>
          </cell>
          <cell r="E13924">
            <v>44783</v>
          </cell>
          <cell r="F13924" t="str">
            <v>HALF</v>
          </cell>
          <cell r="G13924" t="str">
            <v>CI_I03</v>
          </cell>
          <cell r="H13924" t="str">
            <v>PC</v>
          </cell>
          <cell r="I13924" t="str">
            <v>CPR</v>
          </cell>
          <cell r="J13924" t="str">
            <v/>
          </cell>
          <cell r="K13924" t="str">
            <v>PD</v>
          </cell>
          <cell r="L13924" t="str">
            <v>7931</v>
          </cell>
          <cell r="M13924" t="str">
            <v>S</v>
          </cell>
          <cell r="N13924">
            <v>87152</v>
          </cell>
        </row>
        <row r="13925">
          <cell r="A13925" t="str">
            <v>SF-AYU-I03-CT-0003</v>
          </cell>
          <cell r="B13925" t="str">
            <v>CINT</v>
          </cell>
          <cell r="C13925" t="str">
            <v/>
          </cell>
          <cell r="D13925" t="str">
            <v>FRAME ASSY AYUMI CHAIR 4 KW1</v>
          </cell>
          <cell r="E13925">
            <v>44834</v>
          </cell>
          <cell r="F13925" t="str">
            <v>HALF</v>
          </cell>
          <cell r="G13925" t="str">
            <v>CI_I03</v>
          </cell>
          <cell r="H13925" t="str">
            <v>PC</v>
          </cell>
          <cell r="I13925" t="str">
            <v>CPR</v>
          </cell>
          <cell r="J13925" t="str">
            <v/>
          </cell>
          <cell r="K13925" t="str">
            <v>PD</v>
          </cell>
          <cell r="L13925" t="str">
            <v>7931</v>
          </cell>
          <cell r="M13925" t="str">
            <v>S</v>
          </cell>
          <cell r="N13925">
            <v>89485</v>
          </cell>
        </row>
        <row r="13926">
          <cell r="A13926" t="str">
            <v>SF-AYU-I03-CT-0004</v>
          </cell>
          <cell r="B13926" t="str">
            <v>CINT</v>
          </cell>
          <cell r="C13926" t="str">
            <v/>
          </cell>
          <cell r="D13926" t="str">
            <v>FRAME ASSY AYUMI CHAIR 5 KW1</v>
          </cell>
          <cell r="E13926">
            <v>44966</v>
          </cell>
          <cell r="F13926" t="str">
            <v>HALF</v>
          </cell>
          <cell r="G13926" t="str">
            <v>CI_I03</v>
          </cell>
          <cell r="H13926" t="str">
            <v>PC</v>
          </cell>
          <cell r="I13926" t="str">
            <v>CPR</v>
          </cell>
          <cell r="J13926" t="str">
            <v/>
          </cell>
          <cell r="K13926" t="str">
            <v>PD</v>
          </cell>
          <cell r="L13926" t="str">
            <v>7931</v>
          </cell>
          <cell r="M13926" t="str">
            <v>S</v>
          </cell>
          <cell r="N13926">
            <v>94267</v>
          </cell>
        </row>
        <row r="13927">
          <cell r="A13927" t="str">
            <v>SF-AYU-I03-CT-0005</v>
          </cell>
          <cell r="B13927" t="str">
            <v>CINT</v>
          </cell>
          <cell r="C13927" t="str">
            <v/>
          </cell>
          <cell r="D13927" t="str">
            <v>FRAME ASSY AYUMI CHAIR 6 KW1</v>
          </cell>
          <cell r="E13927">
            <v>44966</v>
          </cell>
          <cell r="F13927" t="str">
            <v>HALF</v>
          </cell>
          <cell r="G13927" t="str">
            <v>CI_I03</v>
          </cell>
          <cell r="H13927" t="str">
            <v>PC</v>
          </cell>
          <cell r="I13927" t="str">
            <v>CPR</v>
          </cell>
          <cell r="J13927" t="str">
            <v/>
          </cell>
          <cell r="K13927" t="str">
            <v>PD</v>
          </cell>
          <cell r="L13927" t="str">
            <v>7931</v>
          </cell>
          <cell r="M13927" t="str">
            <v>S</v>
          </cell>
          <cell r="N13927">
            <v>94838</v>
          </cell>
        </row>
        <row r="13928">
          <cell r="A13928" t="str">
            <v>SF-AYU-I03-CT-0006</v>
          </cell>
          <cell r="B13928" t="str">
            <v>CINT</v>
          </cell>
          <cell r="C13928" t="str">
            <v/>
          </cell>
          <cell r="D13928" t="str">
            <v>FRAME ASSY AYUMI DESK 2 KW1</v>
          </cell>
          <cell r="E13928">
            <v>44783</v>
          </cell>
          <cell r="F13928" t="str">
            <v>HALF</v>
          </cell>
          <cell r="G13928" t="str">
            <v>CI_I03</v>
          </cell>
          <cell r="H13928" t="str">
            <v>PC</v>
          </cell>
          <cell r="I13928" t="str">
            <v>CPR</v>
          </cell>
          <cell r="J13928" t="str">
            <v/>
          </cell>
          <cell r="K13928" t="str">
            <v>PD</v>
          </cell>
          <cell r="L13928" t="str">
            <v>7931</v>
          </cell>
          <cell r="M13928" t="str">
            <v>S</v>
          </cell>
          <cell r="N13928">
            <v>0</v>
          </cell>
        </row>
        <row r="13929">
          <cell r="A13929" t="str">
            <v>SF-AYU-I03-CT-0007</v>
          </cell>
          <cell r="B13929" t="str">
            <v>CINT</v>
          </cell>
          <cell r="C13929" t="str">
            <v/>
          </cell>
          <cell r="D13929" t="str">
            <v>FRAME ASSY AYUMI DESK 2 KW2</v>
          </cell>
          <cell r="E13929">
            <v>44783</v>
          </cell>
          <cell r="F13929" t="str">
            <v>HALF</v>
          </cell>
          <cell r="G13929" t="str">
            <v>CI_I03</v>
          </cell>
          <cell r="H13929" t="str">
            <v>PC</v>
          </cell>
          <cell r="I13929" t="str">
            <v>CPR</v>
          </cell>
          <cell r="J13929" t="str">
            <v/>
          </cell>
          <cell r="K13929" t="str">
            <v>PD</v>
          </cell>
          <cell r="L13929" t="str">
            <v>7931</v>
          </cell>
          <cell r="M13929" t="str">
            <v>S</v>
          </cell>
          <cell r="N13929">
            <v>85387</v>
          </cell>
        </row>
        <row r="13930">
          <cell r="A13930" t="str">
            <v>SF-AYU-I03-CT-0008</v>
          </cell>
          <cell r="B13930" t="str">
            <v>CINT</v>
          </cell>
          <cell r="C13930" t="str">
            <v/>
          </cell>
          <cell r="D13930" t="str">
            <v>FRAME ASSY AYUMI DESK 3 KW1</v>
          </cell>
          <cell r="E13930">
            <v>44783</v>
          </cell>
          <cell r="F13930" t="str">
            <v>HALF</v>
          </cell>
          <cell r="G13930" t="str">
            <v>CI_I03</v>
          </cell>
          <cell r="H13930" t="str">
            <v>PC</v>
          </cell>
          <cell r="I13930" t="str">
            <v>CPR</v>
          </cell>
          <cell r="J13930" t="str">
            <v/>
          </cell>
          <cell r="K13930" t="str">
            <v>PD</v>
          </cell>
          <cell r="L13930" t="str">
            <v>7931</v>
          </cell>
          <cell r="M13930" t="str">
            <v>S</v>
          </cell>
          <cell r="N13930">
            <v>0</v>
          </cell>
        </row>
        <row r="13931">
          <cell r="A13931" t="str">
            <v>SF-AYU-I03-CT-0009</v>
          </cell>
          <cell r="B13931" t="str">
            <v>CINT</v>
          </cell>
          <cell r="C13931" t="str">
            <v/>
          </cell>
          <cell r="D13931" t="str">
            <v>FRAME ASSY AYUMI DESK 3 KW2</v>
          </cell>
          <cell r="E13931">
            <v>44783</v>
          </cell>
          <cell r="F13931" t="str">
            <v>HALF</v>
          </cell>
          <cell r="G13931" t="str">
            <v>CI_I03</v>
          </cell>
          <cell r="H13931" t="str">
            <v>PC</v>
          </cell>
          <cell r="I13931" t="str">
            <v>CPR</v>
          </cell>
          <cell r="J13931" t="str">
            <v/>
          </cell>
          <cell r="K13931" t="str">
            <v>PD</v>
          </cell>
          <cell r="L13931" t="str">
            <v>7931</v>
          </cell>
          <cell r="M13931" t="str">
            <v>S</v>
          </cell>
          <cell r="N13931">
            <v>88195</v>
          </cell>
        </row>
        <row r="13932">
          <cell r="A13932" t="str">
            <v>SF-AYU-I03-CT-0010</v>
          </cell>
          <cell r="B13932" t="str">
            <v>CINT</v>
          </cell>
          <cell r="C13932" t="str">
            <v/>
          </cell>
          <cell r="D13932" t="str">
            <v>FRAME ASSY AYUMI DESK 4 KW1</v>
          </cell>
          <cell r="E13932">
            <v>44783</v>
          </cell>
          <cell r="F13932" t="str">
            <v>HALF</v>
          </cell>
          <cell r="G13932" t="str">
            <v>CI_I03</v>
          </cell>
          <cell r="H13932" t="str">
            <v>PC</v>
          </cell>
          <cell r="I13932" t="str">
            <v>CPR</v>
          </cell>
          <cell r="J13932" t="str">
            <v/>
          </cell>
          <cell r="K13932" t="str">
            <v>PD</v>
          </cell>
          <cell r="L13932" t="str">
            <v>7931</v>
          </cell>
          <cell r="M13932" t="str">
            <v>S</v>
          </cell>
          <cell r="N13932">
            <v>0</v>
          </cell>
        </row>
        <row r="13933">
          <cell r="A13933" t="str">
            <v>SF-AYU-I03-CT-0011</v>
          </cell>
          <cell r="B13933" t="str">
            <v>CINT</v>
          </cell>
          <cell r="C13933" t="str">
            <v/>
          </cell>
          <cell r="D13933" t="str">
            <v>FRAME ASSY AYUMI DESK 4 KW2</v>
          </cell>
          <cell r="E13933">
            <v>44834</v>
          </cell>
          <cell r="F13933" t="str">
            <v>HALF</v>
          </cell>
          <cell r="G13933" t="str">
            <v>CI_I03</v>
          </cell>
          <cell r="H13933" t="str">
            <v>PC</v>
          </cell>
          <cell r="I13933" t="str">
            <v>CPR</v>
          </cell>
          <cell r="J13933" t="str">
            <v/>
          </cell>
          <cell r="K13933" t="str">
            <v>PD</v>
          </cell>
          <cell r="L13933" t="str">
            <v>7931</v>
          </cell>
          <cell r="M13933" t="str">
            <v>S</v>
          </cell>
          <cell r="N13933">
            <v>92469</v>
          </cell>
        </row>
        <row r="13934">
          <cell r="A13934" t="str">
            <v>SF-AYU-I03-CT-0012</v>
          </cell>
          <cell r="B13934" t="str">
            <v>CINT</v>
          </cell>
          <cell r="C13934" t="str">
            <v/>
          </cell>
          <cell r="D13934" t="str">
            <v>FRAME ASSY AYUMI DESK 5 KW1</v>
          </cell>
          <cell r="E13934">
            <v>44783</v>
          </cell>
          <cell r="F13934" t="str">
            <v>HALF</v>
          </cell>
          <cell r="G13934" t="str">
            <v>CI_I03</v>
          </cell>
          <cell r="H13934" t="str">
            <v>PC</v>
          </cell>
          <cell r="I13934" t="str">
            <v>CPR</v>
          </cell>
          <cell r="J13934" t="str">
            <v/>
          </cell>
          <cell r="K13934" t="str">
            <v>PD</v>
          </cell>
          <cell r="L13934" t="str">
            <v>7931</v>
          </cell>
          <cell r="M13934" t="str">
            <v>S</v>
          </cell>
          <cell r="N13934">
            <v>0</v>
          </cell>
        </row>
        <row r="13935">
          <cell r="A13935" t="str">
            <v>SF-AYU-I03-CT-0013</v>
          </cell>
          <cell r="B13935" t="str">
            <v>CINT</v>
          </cell>
          <cell r="C13935" t="str">
            <v/>
          </cell>
          <cell r="D13935" t="str">
            <v>FRAME ASSY AYUMI DESK 5 KW2</v>
          </cell>
          <cell r="E13935">
            <v>44804</v>
          </cell>
          <cell r="F13935" t="str">
            <v>HALF</v>
          </cell>
          <cell r="G13935" t="str">
            <v>CI_I03</v>
          </cell>
          <cell r="H13935" t="str">
            <v>PC</v>
          </cell>
          <cell r="I13935" t="str">
            <v>CPR</v>
          </cell>
          <cell r="J13935" t="str">
            <v/>
          </cell>
          <cell r="K13935" t="str">
            <v>PD</v>
          </cell>
          <cell r="L13935" t="str">
            <v>7931</v>
          </cell>
          <cell r="M13935" t="str">
            <v>S</v>
          </cell>
          <cell r="N13935">
            <v>105931</v>
          </cell>
        </row>
        <row r="13936">
          <cell r="A13936" t="str">
            <v>SF-AYU-I03-CT-0014</v>
          </cell>
          <cell r="B13936" t="str">
            <v>CINT</v>
          </cell>
          <cell r="C13936" t="str">
            <v/>
          </cell>
          <cell r="D13936" t="str">
            <v>FRAME ASSY AYUMI DESK 6 KW1</v>
          </cell>
          <cell r="E13936">
            <v>44783</v>
          </cell>
          <cell r="F13936" t="str">
            <v>HALF</v>
          </cell>
          <cell r="G13936" t="str">
            <v>CI_I03</v>
          </cell>
          <cell r="H13936" t="str">
            <v>PC</v>
          </cell>
          <cell r="I13936" t="str">
            <v>CPR</v>
          </cell>
          <cell r="J13936" t="str">
            <v/>
          </cell>
          <cell r="K13936" t="str">
            <v>PD</v>
          </cell>
          <cell r="L13936" t="str">
            <v>7931</v>
          </cell>
          <cell r="M13936" t="str">
            <v>S</v>
          </cell>
          <cell r="N13936">
            <v>0</v>
          </cell>
        </row>
        <row r="13937">
          <cell r="A13937" t="str">
            <v>SF-AYU-I03-CT-0015</v>
          </cell>
          <cell r="B13937" t="str">
            <v>CINT</v>
          </cell>
          <cell r="C13937" t="str">
            <v/>
          </cell>
          <cell r="D13937" t="str">
            <v>FRAME ASSY AYUMI DESK 6 KW2</v>
          </cell>
          <cell r="E13937">
            <v>45122</v>
          </cell>
          <cell r="F13937" t="str">
            <v>HALF</v>
          </cell>
          <cell r="G13937" t="str">
            <v>CI_I03</v>
          </cell>
          <cell r="H13937" t="str">
            <v>PC</v>
          </cell>
          <cell r="I13937" t="str">
            <v>CPR</v>
          </cell>
          <cell r="J13937" t="str">
            <v/>
          </cell>
          <cell r="K13937" t="str">
            <v>PD</v>
          </cell>
          <cell r="L13937" t="str">
            <v>7931</v>
          </cell>
          <cell r="M13937" t="str">
            <v>S</v>
          </cell>
          <cell r="N13937">
            <v>99790</v>
          </cell>
        </row>
        <row r="13938">
          <cell r="A13938" t="str">
            <v>SF-AYU-I06-PC-0001</v>
          </cell>
          <cell r="B13938" t="str">
            <v>CINT</v>
          </cell>
          <cell r="C13938" t="str">
            <v/>
          </cell>
          <cell r="D13938" t="str">
            <v>DRAWER ASTAL AYUMI P IVORY</v>
          </cell>
          <cell r="E13938">
            <v>45169</v>
          </cell>
          <cell r="F13938" t="str">
            <v>HALF</v>
          </cell>
          <cell r="G13938" t="str">
            <v>CI_I06</v>
          </cell>
          <cell r="H13938" t="str">
            <v>PC</v>
          </cell>
          <cell r="I13938" t="str">
            <v>CPR</v>
          </cell>
          <cell r="J13938" t="str">
            <v/>
          </cell>
          <cell r="K13938" t="str">
            <v>PD</v>
          </cell>
          <cell r="L13938" t="str">
            <v>7933</v>
          </cell>
          <cell r="M13938" t="str">
            <v>S</v>
          </cell>
          <cell r="N13938">
            <v>42773</v>
          </cell>
        </row>
        <row r="13939">
          <cell r="A13939" t="str">
            <v>SF-AYU-I06-PC-0002</v>
          </cell>
          <cell r="B13939" t="str">
            <v>CINT</v>
          </cell>
          <cell r="C13939" t="str">
            <v/>
          </cell>
          <cell r="D13939" t="str">
            <v>FRAME AYUMI CHAIR 2 FP IVORY</v>
          </cell>
          <cell r="E13939">
            <v>44783</v>
          </cell>
          <cell r="F13939" t="str">
            <v>HALF</v>
          </cell>
          <cell r="G13939" t="str">
            <v>CI_I06</v>
          </cell>
          <cell r="H13939" t="str">
            <v>PC</v>
          </cell>
          <cell r="I13939" t="str">
            <v>CPR</v>
          </cell>
          <cell r="J13939" t="str">
            <v/>
          </cell>
          <cell r="K13939" t="str">
            <v>PD</v>
          </cell>
          <cell r="L13939" t="str">
            <v>7933</v>
          </cell>
          <cell r="M13939" t="str">
            <v>S</v>
          </cell>
          <cell r="N13939">
            <v>0</v>
          </cell>
        </row>
        <row r="13940">
          <cell r="A13940" t="str">
            <v>SF-AYU-I06-PC-0003</v>
          </cell>
          <cell r="B13940" t="str">
            <v>CINT</v>
          </cell>
          <cell r="C13940" t="str">
            <v/>
          </cell>
          <cell r="D13940" t="str">
            <v>FRAME AYUMI CHAIR 3 FP IVORY</v>
          </cell>
          <cell r="E13940">
            <v>44783</v>
          </cell>
          <cell r="F13940" t="str">
            <v>HALF</v>
          </cell>
          <cell r="G13940" t="str">
            <v>CI_I06</v>
          </cell>
          <cell r="H13940" t="str">
            <v>PC</v>
          </cell>
          <cell r="I13940" t="str">
            <v>CPR</v>
          </cell>
          <cell r="J13940" t="str">
            <v/>
          </cell>
          <cell r="K13940" t="str">
            <v>PD</v>
          </cell>
          <cell r="L13940" t="str">
            <v>7933</v>
          </cell>
          <cell r="M13940" t="str">
            <v>S</v>
          </cell>
          <cell r="N13940">
            <v>0</v>
          </cell>
        </row>
        <row r="13941">
          <cell r="A13941" t="str">
            <v>SF-AYU-I06-PC-0004</v>
          </cell>
          <cell r="B13941" t="str">
            <v>CINT</v>
          </cell>
          <cell r="C13941" t="str">
            <v/>
          </cell>
          <cell r="D13941" t="str">
            <v>FRAME AYUMI CHAIR 4 FP IVORY</v>
          </cell>
          <cell r="E13941">
            <v>45169</v>
          </cell>
          <cell r="F13941" t="str">
            <v>HALF</v>
          </cell>
          <cell r="G13941" t="str">
            <v>CI_I06</v>
          </cell>
          <cell r="H13941" t="str">
            <v>PC</v>
          </cell>
          <cell r="I13941" t="str">
            <v>CPR</v>
          </cell>
          <cell r="J13941" t="str">
            <v/>
          </cell>
          <cell r="K13941" t="str">
            <v>PD</v>
          </cell>
          <cell r="L13941" t="str">
            <v>7933</v>
          </cell>
          <cell r="M13941" t="str">
            <v>S</v>
          </cell>
          <cell r="N13941">
            <v>104315</v>
          </cell>
        </row>
        <row r="13942">
          <cell r="A13942" t="str">
            <v>SF-AYU-I06-PC-0005</v>
          </cell>
          <cell r="B13942" t="str">
            <v>CINT</v>
          </cell>
          <cell r="C13942" t="str">
            <v/>
          </cell>
          <cell r="D13942" t="str">
            <v>FRAME AYUMI CHAIR 5 FP IVORY</v>
          </cell>
          <cell r="E13942">
            <v>45169</v>
          </cell>
          <cell r="F13942" t="str">
            <v>HALF</v>
          </cell>
          <cell r="G13942" t="str">
            <v>CI_I06</v>
          </cell>
          <cell r="H13942" t="str">
            <v>PC</v>
          </cell>
          <cell r="I13942" t="str">
            <v>CPR</v>
          </cell>
          <cell r="J13942" t="str">
            <v/>
          </cell>
          <cell r="K13942" t="str">
            <v>PD</v>
          </cell>
          <cell r="L13942" t="str">
            <v>7933</v>
          </cell>
          <cell r="M13942" t="str">
            <v>S</v>
          </cell>
          <cell r="N13942">
            <v>116236</v>
          </cell>
        </row>
        <row r="13943">
          <cell r="A13943" t="str">
            <v>SF-AYU-I06-PC-0006</v>
          </cell>
          <cell r="B13943" t="str">
            <v>CINT</v>
          </cell>
          <cell r="C13943" t="str">
            <v/>
          </cell>
          <cell r="D13943" t="str">
            <v>FRAME AYUMI CHAIR 6 FP IVORY</v>
          </cell>
          <cell r="E13943">
            <v>45202</v>
          </cell>
          <cell r="F13943" t="str">
            <v>HALF</v>
          </cell>
          <cell r="G13943" t="str">
            <v>CI_I06</v>
          </cell>
          <cell r="H13943" t="str">
            <v>PC</v>
          </cell>
          <cell r="I13943" t="str">
            <v>CPR</v>
          </cell>
          <cell r="J13943" t="str">
            <v/>
          </cell>
          <cell r="K13943" t="str">
            <v>PD</v>
          </cell>
          <cell r="L13943" t="str">
            <v>7933</v>
          </cell>
          <cell r="M13943" t="str">
            <v>S</v>
          </cell>
          <cell r="N13943">
            <v>118975</v>
          </cell>
        </row>
        <row r="13944">
          <cell r="A13944" t="str">
            <v>SF-AYU-I06-PC-0007</v>
          </cell>
          <cell r="B13944" t="str">
            <v>CINT</v>
          </cell>
          <cell r="C13944" t="str">
            <v/>
          </cell>
          <cell r="D13944" t="str">
            <v>FRAME AYUMI DESK 2 FP IVORY</v>
          </cell>
          <cell r="E13944">
            <v>44783</v>
          </cell>
          <cell r="F13944" t="str">
            <v>HALF</v>
          </cell>
          <cell r="G13944" t="str">
            <v>CI_I06</v>
          </cell>
          <cell r="H13944" t="str">
            <v>PC</v>
          </cell>
          <cell r="I13944" t="str">
            <v>CPR</v>
          </cell>
          <cell r="J13944" t="str">
            <v/>
          </cell>
          <cell r="K13944" t="str">
            <v>PD</v>
          </cell>
          <cell r="L13944" t="str">
            <v>7933</v>
          </cell>
          <cell r="M13944" t="str">
            <v>S</v>
          </cell>
          <cell r="N13944">
            <v>0</v>
          </cell>
        </row>
        <row r="13945">
          <cell r="A13945" t="str">
            <v>SF-AYU-I06-PC-0008</v>
          </cell>
          <cell r="B13945" t="str">
            <v>CINT</v>
          </cell>
          <cell r="C13945" t="str">
            <v/>
          </cell>
          <cell r="D13945" t="str">
            <v>FRAME AYUMI DESK 3 FP IVORY</v>
          </cell>
          <cell r="E13945">
            <v>44783</v>
          </cell>
          <cell r="F13945" t="str">
            <v>HALF</v>
          </cell>
          <cell r="G13945" t="str">
            <v>CI_I06</v>
          </cell>
          <cell r="H13945" t="str">
            <v>PC</v>
          </cell>
          <cell r="I13945" t="str">
            <v>CPR</v>
          </cell>
          <cell r="J13945" t="str">
            <v/>
          </cell>
          <cell r="K13945" t="str">
            <v>PD</v>
          </cell>
          <cell r="L13945" t="str">
            <v>7933</v>
          </cell>
          <cell r="M13945" t="str">
            <v>S</v>
          </cell>
          <cell r="N13945">
            <v>0</v>
          </cell>
        </row>
        <row r="13946">
          <cell r="A13946" t="str">
            <v>SF-AYU-I06-PC-0009</v>
          </cell>
          <cell r="B13946" t="str">
            <v>CINT</v>
          </cell>
          <cell r="C13946" t="str">
            <v/>
          </cell>
          <cell r="D13946" t="str">
            <v>FRAME AYUMI DESK 4 FP IVORY</v>
          </cell>
          <cell r="E13946">
            <v>45169</v>
          </cell>
          <cell r="F13946" t="str">
            <v>HALF</v>
          </cell>
          <cell r="G13946" t="str">
            <v>CI_I06</v>
          </cell>
          <cell r="H13946" t="str">
            <v>PC</v>
          </cell>
          <cell r="I13946" t="str">
            <v>CPR</v>
          </cell>
          <cell r="J13946" t="str">
            <v/>
          </cell>
          <cell r="K13946" t="str">
            <v>PD</v>
          </cell>
          <cell r="L13946" t="str">
            <v>7933</v>
          </cell>
          <cell r="M13946" t="str">
            <v>S</v>
          </cell>
          <cell r="N13946">
            <v>102070</v>
          </cell>
        </row>
        <row r="13947">
          <cell r="A13947" t="str">
            <v>SF-AYU-I06-PC-0010</v>
          </cell>
          <cell r="B13947" t="str">
            <v>CINT</v>
          </cell>
          <cell r="C13947" t="str">
            <v/>
          </cell>
          <cell r="D13947" t="str">
            <v>FRAME AYUMI DESK 5 FP IVORY</v>
          </cell>
          <cell r="E13947">
            <v>45202</v>
          </cell>
          <cell r="F13947" t="str">
            <v>HALF</v>
          </cell>
          <cell r="G13947" t="str">
            <v>CI_I06</v>
          </cell>
          <cell r="H13947" t="str">
            <v>PC</v>
          </cell>
          <cell r="I13947" t="str">
            <v>CPR</v>
          </cell>
          <cell r="J13947" t="str">
            <v/>
          </cell>
          <cell r="K13947" t="str">
            <v>PD</v>
          </cell>
          <cell r="L13947" t="str">
            <v>7933</v>
          </cell>
          <cell r="M13947" t="str">
            <v>S</v>
          </cell>
          <cell r="N13947">
            <v>116893</v>
          </cell>
        </row>
        <row r="13948">
          <cell r="A13948" t="str">
            <v>SF-AYU-I06-PC-0011</v>
          </cell>
          <cell r="B13948" t="str">
            <v>CINT</v>
          </cell>
          <cell r="C13948" t="str">
            <v/>
          </cell>
          <cell r="D13948" t="str">
            <v>FRAME AYUMI DESK 6 FP IVORY</v>
          </cell>
          <cell r="E13948">
            <v>45169</v>
          </cell>
          <cell r="F13948" t="str">
            <v>HALF</v>
          </cell>
          <cell r="G13948" t="str">
            <v>CI_I06</v>
          </cell>
          <cell r="H13948" t="str">
            <v>PC</v>
          </cell>
          <cell r="I13948" t="str">
            <v>CPR</v>
          </cell>
          <cell r="J13948" t="str">
            <v/>
          </cell>
          <cell r="K13948" t="str">
            <v>PD</v>
          </cell>
          <cell r="L13948" t="str">
            <v>7933</v>
          </cell>
          <cell r="M13948" t="str">
            <v>S</v>
          </cell>
          <cell r="N13948">
            <v>119410</v>
          </cell>
        </row>
        <row r="13949">
          <cell r="A13949" t="str">
            <v>SF-AYU-I09-WL-0001</v>
          </cell>
          <cell r="B13949" t="str">
            <v>CINT</v>
          </cell>
          <cell r="C13949" t="str">
            <v/>
          </cell>
          <cell r="D13949" t="str">
            <v>TABLE TOP AYUMI</v>
          </cell>
          <cell r="E13949">
            <v>44936</v>
          </cell>
          <cell r="F13949" t="str">
            <v>HALF</v>
          </cell>
          <cell r="G13949" t="str">
            <v>CI_I09</v>
          </cell>
          <cell r="H13949" t="str">
            <v>PC</v>
          </cell>
          <cell r="I13949" t="str">
            <v>CPR</v>
          </cell>
          <cell r="J13949" t="str">
            <v/>
          </cell>
          <cell r="K13949" t="str">
            <v>PD</v>
          </cell>
          <cell r="L13949" t="str">
            <v>7936</v>
          </cell>
          <cell r="M13949" t="str">
            <v>S</v>
          </cell>
          <cell r="N13949">
            <v>50350</v>
          </cell>
        </row>
        <row r="13950">
          <cell r="A13950" t="str">
            <v>SF-AYU-I09-WL-0002</v>
          </cell>
          <cell r="B13950" t="str">
            <v>CINT</v>
          </cell>
          <cell r="C13950" t="str">
            <v/>
          </cell>
          <cell r="D13950" t="str">
            <v>FRONT BOARD AYUMI NON FHINISHING</v>
          </cell>
          <cell r="E13950">
            <v>45169</v>
          </cell>
          <cell r="F13950" t="str">
            <v>HALF</v>
          </cell>
          <cell r="G13950" t="str">
            <v>CI_I09</v>
          </cell>
          <cell r="H13950" t="str">
            <v>PC</v>
          </cell>
          <cell r="I13950" t="str">
            <v>CPR</v>
          </cell>
          <cell r="J13950" t="str">
            <v/>
          </cell>
          <cell r="K13950" t="str">
            <v>PD</v>
          </cell>
          <cell r="L13950" t="str">
            <v>7936</v>
          </cell>
          <cell r="M13950" t="str">
            <v>S</v>
          </cell>
          <cell r="N13950">
            <v>24500</v>
          </cell>
        </row>
        <row r="13951">
          <cell r="A13951" t="str">
            <v>SF-AYU-I10-OT-0001</v>
          </cell>
          <cell r="B13951" t="str">
            <v>CINT</v>
          </cell>
          <cell r="C13951" t="str">
            <v/>
          </cell>
          <cell r="D13951" t="str">
            <v>FRONT BOARD AYUMI SABLON</v>
          </cell>
          <cell r="E13951">
            <v>0</v>
          </cell>
          <cell r="F13951" t="str">
            <v>HALF</v>
          </cell>
          <cell r="G13951" t="str">
            <v>CI_I09</v>
          </cell>
          <cell r="H13951" t="str">
            <v>PC</v>
          </cell>
          <cell r="I13951" t="str">
            <v>CPR</v>
          </cell>
          <cell r="J13951" t="str">
            <v/>
          </cell>
          <cell r="K13951" t="str">
            <v>PD</v>
          </cell>
          <cell r="L13951" t="str">
            <v>7936</v>
          </cell>
          <cell r="M13951" t="str">
            <v>S</v>
          </cell>
          <cell r="N13951">
            <v>0</v>
          </cell>
        </row>
        <row r="13952">
          <cell r="A13952" t="str">
            <v>SF-AYU-IOT-SC-0001</v>
          </cell>
          <cell r="B13952" t="str">
            <v>CINT</v>
          </cell>
          <cell r="C13952" t="str">
            <v/>
          </cell>
          <cell r="D13952" t="str">
            <v>FRONT BOARD AYUMI SABLON</v>
          </cell>
          <cell r="E13952">
            <v>0</v>
          </cell>
          <cell r="F13952" t="str">
            <v>HALF</v>
          </cell>
          <cell r="G13952" t="str">
            <v>CI_IOT</v>
          </cell>
          <cell r="H13952" t="str">
            <v>PC</v>
          </cell>
          <cell r="I13952" t="str">
            <v>CPR</v>
          </cell>
          <cell r="J13952" t="str">
            <v/>
          </cell>
          <cell r="K13952" t="str">
            <v>PD</v>
          </cell>
          <cell r="L13952" t="str">
            <v>7933</v>
          </cell>
          <cell r="M13952" t="str">
            <v>V</v>
          </cell>
          <cell r="N13952">
            <v>24500</v>
          </cell>
        </row>
        <row r="13953">
          <cell r="A13953" t="str">
            <v>SF-AYU-IPC-SC-0001</v>
          </cell>
          <cell r="B13953" t="str">
            <v>CINT</v>
          </cell>
          <cell r="C13953" t="str">
            <v/>
          </cell>
          <cell r="D13953" t="str">
            <v>FRAME AYUMI CHAIR 6 FP IVORY</v>
          </cell>
          <cell r="E13953">
            <v>0</v>
          </cell>
          <cell r="F13953" t="str">
            <v>HALF</v>
          </cell>
          <cell r="G13953" t="str">
            <v>CI_IPC</v>
          </cell>
          <cell r="H13953" t="str">
            <v>PC</v>
          </cell>
          <cell r="I13953" t="str">
            <v>CPR</v>
          </cell>
          <cell r="J13953" t="str">
            <v/>
          </cell>
          <cell r="K13953" t="str">
            <v>PD</v>
          </cell>
          <cell r="L13953" t="str">
            <v>7933</v>
          </cell>
          <cell r="M13953" t="str">
            <v>S</v>
          </cell>
          <cell r="N13953">
            <v>0</v>
          </cell>
        </row>
        <row r="13954">
          <cell r="A13954" t="str">
            <v>SF-CAB-I07-NL-0001</v>
          </cell>
          <cell r="B13954" t="str">
            <v>CINT</v>
          </cell>
          <cell r="C13954" t="str">
            <v/>
          </cell>
          <cell r="D13954" t="str">
            <v>BACK CUSHION-2 CAESAR GREY L2 + MIKA</v>
          </cell>
          <cell r="E13954">
            <v>44858</v>
          </cell>
          <cell r="F13954" t="str">
            <v>HALF</v>
          </cell>
          <cell r="G13954" t="str">
            <v>CI_I07</v>
          </cell>
          <cell r="H13954" t="str">
            <v>PC</v>
          </cell>
          <cell r="I13954" t="str">
            <v>CPR</v>
          </cell>
          <cell r="J13954" t="str">
            <v/>
          </cell>
          <cell r="K13954" t="str">
            <v>PD</v>
          </cell>
          <cell r="L13954" t="str">
            <v>7934</v>
          </cell>
          <cell r="M13954" t="str">
            <v>S</v>
          </cell>
          <cell r="N13954">
            <v>14411</v>
          </cell>
        </row>
        <row r="13955">
          <cell r="A13955" t="str">
            <v>SF-CAE-FOM-CP-0001</v>
          </cell>
          <cell r="B13955" t="str">
            <v>CINT</v>
          </cell>
          <cell r="C13955" t="str">
            <v/>
          </cell>
          <cell r="D13955" t="str">
            <v>SEAT PE FOAM CAESAR</v>
          </cell>
          <cell r="E13955">
            <v>45122</v>
          </cell>
          <cell r="F13955" t="str">
            <v>HALF</v>
          </cell>
          <cell r="G13955" t="str">
            <v>CI_BUSA</v>
          </cell>
          <cell r="H13955" t="str">
            <v>PC</v>
          </cell>
          <cell r="I13955" t="str">
            <v>CPR</v>
          </cell>
          <cell r="J13955" t="str">
            <v/>
          </cell>
          <cell r="K13955" t="str">
            <v>PD</v>
          </cell>
          <cell r="L13955" t="str">
            <v>7935</v>
          </cell>
          <cell r="M13955" t="str">
            <v>S</v>
          </cell>
          <cell r="N13955">
            <v>82912</v>
          </cell>
        </row>
        <row r="13956">
          <cell r="A13956" t="str">
            <v>SF-CAE-I02-CT-0001</v>
          </cell>
          <cell r="B13956" t="str">
            <v>CINT</v>
          </cell>
          <cell r="C13956" t="str">
            <v/>
          </cell>
          <cell r="D13956" t="str">
            <v>SEAT PIPE ASSY CAESAR KW1</v>
          </cell>
          <cell r="E13956">
            <v>45300</v>
          </cell>
          <cell r="F13956" t="str">
            <v>HALF</v>
          </cell>
          <cell r="G13956" t="str">
            <v>CI_ICT</v>
          </cell>
          <cell r="H13956" t="str">
            <v>PC</v>
          </cell>
          <cell r="I13956" t="str">
            <v>CPR</v>
          </cell>
          <cell r="J13956" t="str">
            <v/>
          </cell>
          <cell r="K13956" t="str">
            <v>PD</v>
          </cell>
          <cell r="L13956" t="str">
            <v>7931</v>
          </cell>
          <cell r="M13956" t="str">
            <v>S</v>
          </cell>
          <cell r="N13956">
            <v>12470</v>
          </cell>
        </row>
        <row r="13957">
          <cell r="A13957" t="str">
            <v>SF-CAE-I02-CT-0002</v>
          </cell>
          <cell r="B13957" t="str">
            <v>CINT</v>
          </cell>
          <cell r="C13957" t="str">
            <v/>
          </cell>
          <cell r="D13957" t="str">
            <v>BENDING JOINT LEG CAESAR</v>
          </cell>
          <cell r="E13957">
            <v>44936</v>
          </cell>
          <cell r="F13957" t="str">
            <v>HALF</v>
          </cell>
          <cell r="G13957" t="str">
            <v>CI_ICT</v>
          </cell>
          <cell r="H13957" t="str">
            <v>PC</v>
          </cell>
          <cell r="I13957" t="str">
            <v>CPR</v>
          </cell>
          <cell r="J13957" t="str">
            <v/>
          </cell>
          <cell r="K13957" t="str">
            <v>PD</v>
          </cell>
          <cell r="L13957" t="str">
            <v>7931</v>
          </cell>
          <cell r="M13957" t="str">
            <v>S</v>
          </cell>
          <cell r="N13957">
            <v>2503</v>
          </cell>
        </row>
        <row r="13958">
          <cell r="A13958" t="str">
            <v>SF-CAE-I03-CT-0001</v>
          </cell>
          <cell r="B13958" t="str">
            <v>CINT</v>
          </cell>
          <cell r="C13958" t="str">
            <v/>
          </cell>
          <cell r="D13958" t="str">
            <v>REMOVER BACK ASSY CAESAR FC</v>
          </cell>
          <cell r="E13958">
            <v>44999</v>
          </cell>
          <cell r="F13958" t="str">
            <v>HALF</v>
          </cell>
          <cell r="G13958" t="str">
            <v>CI_I03</v>
          </cell>
          <cell r="H13958" t="str">
            <v>PC</v>
          </cell>
          <cell r="I13958" t="str">
            <v>CPR</v>
          </cell>
          <cell r="J13958" t="str">
            <v/>
          </cell>
          <cell r="K13958" t="str">
            <v>PD</v>
          </cell>
          <cell r="L13958" t="str">
            <v>7931</v>
          </cell>
          <cell r="M13958" t="str">
            <v>S</v>
          </cell>
          <cell r="N13958">
            <v>2232</v>
          </cell>
        </row>
        <row r="13959">
          <cell r="A13959" t="str">
            <v>SF-CAE-I03-CT-0002</v>
          </cell>
          <cell r="B13959" t="str">
            <v>CINT</v>
          </cell>
          <cell r="C13959" t="str">
            <v/>
          </cell>
          <cell r="D13959" t="str">
            <v>REMOVER SEAT PIPE ASSY FC</v>
          </cell>
          <cell r="E13959">
            <v>44972</v>
          </cell>
          <cell r="F13959" t="str">
            <v>HALF</v>
          </cell>
          <cell r="G13959" t="str">
            <v>CI_I03</v>
          </cell>
          <cell r="H13959" t="str">
            <v>PC</v>
          </cell>
          <cell r="I13959" t="str">
            <v>CPR</v>
          </cell>
          <cell r="J13959" t="str">
            <v/>
          </cell>
          <cell r="K13959" t="str">
            <v>PD</v>
          </cell>
          <cell r="L13959" t="str">
            <v>7931</v>
          </cell>
          <cell r="M13959" t="str">
            <v>S</v>
          </cell>
          <cell r="N13959">
            <v>6000</v>
          </cell>
        </row>
        <row r="13960">
          <cell r="A13960" t="str">
            <v>SF-CAE-I03-CT-0003</v>
          </cell>
          <cell r="B13960" t="str">
            <v>CINT</v>
          </cell>
          <cell r="C13960" t="str">
            <v/>
          </cell>
          <cell r="D13960" t="str">
            <v>REMOVER LEG PIPE ASSY FC</v>
          </cell>
          <cell r="E13960">
            <v>44937</v>
          </cell>
          <cell r="F13960" t="str">
            <v>HALF</v>
          </cell>
          <cell r="G13960" t="str">
            <v>CI_I03</v>
          </cell>
          <cell r="H13960" t="str">
            <v>PC</v>
          </cell>
          <cell r="I13960" t="str">
            <v>CPR</v>
          </cell>
          <cell r="J13960" t="str">
            <v/>
          </cell>
          <cell r="K13960" t="str">
            <v>PD</v>
          </cell>
          <cell r="L13960" t="str">
            <v>7931</v>
          </cell>
          <cell r="M13960" t="str">
            <v>S</v>
          </cell>
          <cell r="N13960">
            <v>14500</v>
          </cell>
        </row>
        <row r="13961">
          <cell r="A13961" t="str">
            <v>SF-CAE-I04-CT-0001</v>
          </cell>
          <cell r="B13961" t="str">
            <v>CINT</v>
          </cell>
          <cell r="C13961" t="str">
            <v/>
          </cell>
          <cell r="D13961" t="str">
            <v>RANGKA CAESAR KW2</v>
          </cell>
          <cell r="E13961">
            <v>45300</v>
          </cell>
          <cell r="F13961" t="str">
            <v>HALF</v>
          </cell>
          <cell r="G13961" t="str">
            <v>CI_I04</v>
          </cell>
          <cell r="H13961" t="str">
            <v>PC</v>
          </cell>
          <cell r="I13961" t="str">
            <v>CPR</v>
          </cell>
          <cell r="J13961" t="str">
            <v/>
          </cell>
          <cell r="K13961" t="str">
            <v>PD</v>
          </cell>
          <cell r="L13961" t="str">
            <v>7931</v>
          </cell>
          <cell r="M13961" t="str">
            <v>S</v>
          </cell>
          <cell r="N13961">
            <v>87662</v>
          </cell>
        </row>
        <row r="13962">
          <cell r="A13962" t="str">
            <v>SF-CAE-I04-CT-0002</v>
          </cell>
          <cell r="B13962" t="str">
            <v>CINT</v>
          </cell>
          <cell r="C13962" t="str">
            <v/>
          </cell>
          <cell r="D13962" t="str">
            <v>ARM PIPE MEMO CAESAR KW</v>
          </cell>
          <cell r="E13962">
            <v>44992</v>
          </cell>
          <cell r="F13962" t="str">
            <v>HALF</v>
          </cell>
          <cell r="G13962" t="str">
            <v>CI_I04</v>
          </cell>
          <cell r="H13962" t="str">
            <v>PC</v>
          </cell>
          <cell r="I13962" t="str">
            <v>CPR</v>
          </cell>
          <cell r="J13962" t="str">
            <v/>
          </cell>
          <cell r="K13962" t="str">
            <v>PD</v>
          </cell>
          <cell r="L13962" t="str">
            <v>7931</v>
          </cell>
          <cell r="M13962" t="str">
            <v>S</v>
          </cell>
          <cell r="N13962">
            <v>50182</v>
          </cell>
        </row>
        <row r="13963">
          <cell r="A13963" t="str">
            <v>SF-CAE-I04-CT-0003</v>
          </cell>
          <cell r="B13963" t="str">
            <v>CINT</v>
          </cell>
          <cell r="C13963" t="str">
            <v/>
          </cell>
          <cell r="D13963" t="str">
            <v>RANGKA CAESAR FC</v>
          </cell>
          <cell r="E13963">
            <v>45169</v>
          </cell>
          <cell r="F13963" t="str">
            <v>HALF</v>
          </cell>
          <cell r="G13963" t="str">
            <v>CI_I04</v>
          </cell>
          <cell r="H13963" t="str">
            <v>PC</v>
          </cell>
          <cell r="I13963" t="str">
            <v>CPR</v>
          </cell>
          <cell r="J13963" t="str">
            <v/>
          </cell>
          <cell r="K13963" t="str">
            <v>PD</v>
          </cell>
          <cell r="L13963" t="str">
            <v>7931</v>
          </cell>
          <cell r="M13963" t="str">
            <v>S</v>
          </cell>
          <cell r="N13963">
            <v>75179</v>
          </cell>
        </row>
        <row r="13964">
          <cell r="A13964" t="str">
            <v>SF-CAE-I04-CT-0004</v>
          </cell>
          <cell r="B13964" t="str">
            <v>CINT</v>
          </cell>
          <cell r="C13964" t="str">
            <v/>
          </cell>
          <cell r="D13964" t="str">
            <v>LEG PIPE ASSY CAESAR KW1</v>
          </cell>
          <cell r="E13964">
            <v>45300</v>
          </cell>
          <cell r="F13964" t="str">
            <v>HALF</v>
          </cell>
          <cell r="G13964" t="str">
            <v>CI_ICT</v>
          </cell>
          <cell r="H13964" t="str">
            <v>PC</v>
          </cell>
          <cell r="I13964" t="str">
            <v>CPR</v>
          </cell>
          <cell r="J13964" t="str">
            <v/>
          </cell>
          <cell r="K13964" t="str">
            <v>PD</v>
          </cell>
          <cell r="L13964" t="str">
            <v>7931</v>
          </cell>
          <cell r="M13964" t="str">
            <v>S</v>
          </cell>
          <cell r="N13964">
            <v>15042</v>
          </cell>
        </row>
        <row r="13965">
          <cell r="A13965" t="str">
            <v>SF-CAE-I04-CT-0005</v>
          </cell>
          <cell r="B13965" t="str">
            <v>CINT</v>
          </cell>
          <cell r="C13965" t="str">
            <v/>
          </cell>
          <cell r="D13965" t="str">
            <v>JOINT BACK CAESAR</v>
          </cell>
          <cell r="E13965">
            <v>44936</v>
          </cell>
          <cell r="F13965" t="str">
            <v>HALF</v>
          </cell>
          <cell r="G13965" t="str">
            <v>CI_ICT</v>
          </cell>
          <cell r="H13965" t="str">
            <v>PC</v>
          </cell>
          <cell r="I13965" t="str">
            <v>CPR</v>
          </cell>
          <cell r="J13965" t="str">
            <v/>
          </cell>
          <cell r="K13965" t="str">
            <v>PD</v>
          </cell>
          <cell r="L13965" t="str">
            <v>7931</v>
          </cell>
          <cell r="M13965" t="str">
            <v>S</v>
          </cell>
          <cell r="N13965">
            <v>6426</v>
          </cell>
        </row>
        <row r="13966">
          <cell r="A13966" t="str">
            <v>SF-CAE-I04-CT-0006</v>
          </cell>
          <cell r="B13966" t="str">
            <v>CINT</v>
          </cell>
          <cell r="C13966" t="str">
            <v/>
          </cell>
          <cell r="D13966" t="str">
            <v>BACK PIPE ASSY CAESAR KW1</v>
          </cell>
          <cell r="E13966">
            <v>45300</v>
          </cell>
          <cell r="F13966" t="str">
            <v>HALF</v>
          </cell>
          <cell r="G13966" t="str">
            <v>CI_I04</v>
          </cell>
          <cell r="H13966" t="str">
            <v>PC</v>
          </cell>
          <cell r="I13966" t="str">
            <v>CPR</v>
          </cell>
          <cell r="J13966" t="str">
            <v/>
          </cell>
          <cell r="K13966" t="str">
            <v>PD</v>
          </cell>
          <cell r="L13966" t="str">
            <v>7931</v>
          </cell>
          <cell r="M13966" t="str">
            <v>S</v>
          </cell>
          <cell r="N13966">
            <v>28875</v>
          </cell>
        </row>
        <row r="13967">
          <cell r="A13967" t="str">
            <v>SF-CAE-I05-NC-0001</v>
          </cell>
          <cell r="B13967" t="str">
            <v>CINT</v>
          </cell>
          <cell r="C13967" t="str">
            <v/>
          </cell>
          <cell r="D13967" t="str">
            <v>BACK ASSY CAESAR FC</v>
          </cell>
          <cell r="E13967">
            <v>45169</v>
          </cell>
          <cell r="F13967" t="str">
            <v>HALF</v>
          </cell>
          <cell r="G13967" t="str">
            <v>CI_I05</v>
          </cell>
          <cell r="H13967" t="str">
            <v>PC</v>
          </cell>
          <cell r="I13967" t="str">
            <v>CPR</v>
          </cell>
          <cell r="J13967" t="str">
            <v/>
          </cell>
          <cell r="K13967" t="str">
            <v>PD</v>
          </cell>
          <cell r="L13967" t="str">
            <v>7932</v>
          </cell>
          <cell r="M13967" t="str">
            <v>S</v>
          </cell>
          <cell r="N13967">
            <v>36300</v>
          </cell>
        </row>
        <row r="13968">
          <cell r="A13968" t="str">
            <v>SF-CAE-I05-NC-0002</v>
          </cell>
          <cell r="B13968" t="str">
            <v>CINT</v>
          </cell>
          <cell r="C13968" t="str">
            <v/>
          </cell>
          <cell r="D13968" t="str">
            <v>LEG PIPE ASSY FC</v>
          </cell>
          <cell r="E13968">
            <v>45169</v>
          </cell>
          <cell r="F13968" t="str">
            <v>HALF</v>
          </cell>
          <cell r="G13968" t="str">
            <v>CI_I05</v>
          </cell>
          <cell r="H13968" t="str">
            <v>PC</v>
          </cell>
          <cell r="I13968" t="str">
            <v>CPR</v>
          </cell>
          <cell r="J13968" t="str">
            <v/>
          </cell>
          <cell r="K13968" t="str">
            <v>PD</v>
          </cell>
          <cell r="L13968" t="str">
            <v>7932</v>
          </cell>
          <cell r="M13968" t="str">
            <v>S</v>
          </cell>
          <cell r="N13968">
            <v>20674</v>
          </cell>
        </row>
        <row r="13969">
          <cell r="A13969" t="str">
            <v>SF-CAE-I05-NC-0003</v>
          </cell>
          <cell r="B13969" t="str">
            <v>CINT</v>
          </cell>
          <cell r="C13969" t="str">
            <v/>
          </cell>
          <cell r="D13969" t="str">
            <v>SEAT PIPE ASSY FC</v>
          </cell>
          <cell r="E13969">
            <v>45169</v>
          </cell>
          <cell r="F13969" t="str">
            <v>HALF</v>
          </cell>
          <cell r="G13969" t="str">
            <v>CI_I05</v>
          </cell>
          <cell r="H13969" t="str">
            <v>PC</v>
          </cell>
          <cell r="I13969" t="str">
            <v>CPR</v>
          </cell>
          <cell r="J13969" t="str">
            <v/>
          </cell>
          <cell r="K13969" t="str">
            <v>PD</v>
          </cell>
          <cell r="L13969" t="str">
            <v>7932</v>
          </cell>
          <cell r="M13969" t="str">
            <v>S</v>
          </cell>
          <cell r="N13969">
            <v>14302</v>
          </cell>
        </row>
        <row r="13970">
          <cell r="A13970" t="str">
            <v>SF-CAE-I05-NC-0004</v>
          </cell>
          <cell r="B13970" t="str">
            <v>CINT</v>
          </cell>
          <cell r="C13970" t="str">
            <v/>
          </cell>
          <cell r="D13970" t="str">
            <v>ARM PIPE  MEMO CAESAR FC</v>
          </cell>
          <cell r="E13970">
            <v>45202</v>
          </cell>
          <cell r="F13970" t="str">
            <v>HALF</v>
          </cell>
          <cell r="G13970" t="str">
            <v>CI_I05</v>
          </cell>
          <cell r="H13970" t="str">
            <v>PC</v>
          </cell>
          <cell r="I13970" t="str">
            <v>CPR</v>
          </cell>
          <cell r="J13970" t="str">
            <v/>
          </cell>
          <cell r="K13970" t="str">
            <v>PD</v>
          </cell>
          <cell r="L13970" t="str">
            <v>7932</v>
          </cell>
          <cell r="M13970" t="str">
            <v>S</v>
          </cell>
          <cell r="N13970">
            <v>68436</v>
          </cell>
        </row>
        <row r="13971">
          <cell r="A13971" t="str">
            <v>SF-CAE-I05-NC-0005</v>
          </cell>
          <cell r="B13971" t="str">
            <v>CINT</v>
          </cell>
          <cell r="C13971" t="str">
            <v/>
          </cell>
          <cell r="D13971" t="str">
            <v>RANGKA CAESAR N</v>
          </cell>
          <cell r="E13971">
            <v>44966</v>
          </cell>
          <cell r="F13971" t="str">
            <v>HALF</v>
          </cell>
          <cell r="G13971" t="str">
            <v>CI_I05</v>
          </cell>
          <cell r="H13971" t="str">
            <v>PC</v>
          </cell>
          <cell r="I13971" t="str">
            <v>CPR</v>
          </cell>
          <cell r="J13971" t="str">
            <v/>
          </cell>
          <cell r="K13971" t="str">
            <v>PD</v>
          </cell>
          <cell r="L13971" t="str">
            <v>7932</v>
          </cell>
          <cell r="M13971" t="str">
            <v>S</v>
          </cell>
          <cell r="N13971">
            <v>120648</v>
          </cell>
        </row>
        <row r="13972">
          <cell r="A13972" t="str">
            <v>SF-CAE-I05-NC-0006</v>
          </cell>
          <cell r="B13972" t="str">
            <v>CINT</v>
          </cell>
          <cell r="C13972" t="str">
            <v/>
          </cell>
          <cell r="D13972" t="str">
            <v>REMOVER CHROME RANGKA CAESAR</v>
          </cell>
          <cell r="E13972">
            <v>44894</v>
          </cell>
          <cell r="F13972" t="str">
            <v>HALF</v>
          </cell>
          <cell r="G13972" t="str">
            <v>CI_I05</v>
          </cell>
          <cell r="H13972" t="str">
            <v>PC</v>
          </cell>
          <cell r="I13972" t="str">
            <v>CPR</v>
          </cell>
          <cell r="J13972" t="str">
            <v/>
          </cell>
          <cell r="K13972" t="str">
            <v>PD</v>
          </cell>
          <cell r="L13972" t="str">
            <v>7932</v>
          </cell>
          <cell r="M13972" t="str">
            <v>S</v>
          </cell>
          <cell r="N13972">
            <v>35500</v>
          </cell>
        </row>
        <row r="13973">
          <cell r="A13973" t="str">
            <v>SF-CAE-I05-NC-0007</v>
          </cell>
          <cell r="B13973" t="str">
            <v>CINT</v>
          </cell>
          <cell r="C13973" t="str">
            <v/>
          </cell>
          <cell r="D13973" t="str">
            <v>REMOVER BACK ASSY CAESAR FC</v>
          </cell>
          <cell r="E13973">
            <v>0</v>
          </cell>
          <cell r="F13973" t="str">
            <v>HALF</v>
          </cell>
          <cell r="G13973" t="str">
            <v>CI_I05</v>
          </cell>
          <cell r="H13973" t="str">
            <v>PC</v>
          </cell>
          <cell r="I13973" t="str">
            <v>CPR</v>
          </cell>
          <cell r="J13973" t="str">
            <v/>
          </cell>
          <cell r="K13973" t="str">
            <v>PD</v>
          </cell>
          <cell r="L13973" t="str">
            <v>7932</v>
          </cell>
          <cell r="M13973" t="str">
            <v>S</v>
          </cell>
          <cell r="N13973">
            <v>0</v>
          </cell>
        </row>
        <row r="13974">
          <cell r="A13974" t="str">
            <v>SF-CAE-I05-NC-0008</v>
          </cell>
          <cell r="B13974" t="str">
            <v>CINT</v>
          </cell>
          <cell r="C13974" t="str">
            <v/>
          </cell>
          <cell r="D13974" t="str">
            <v>REMOVER SEAT PIPE ASSY FC</v>
          </cell>
          <cell r="E13974">
            <v>0</v>
          </cell>
          <cell r="F13974" t="str">
            <v>HALF</v>
          </cell>
          <cell r="G13974" t="str">
            <v>CI_I05</v>
          </cell>
          <cell r="H13974" t="str">
            <v>PC</v>
          </cell>
          <cell r="I13974" t="str">
            <v>CPR</v>
          </cell>
          <cell r="J13974" t="str">
            <v/>
          </cell>
          <cell r="K13974" t="str">
            <v>PD</v>
          </cell>
          <cell r="L13974" t="str">
            <v>7932</v>
          </cell>
          <cell r="M13974" t="str">
            <v>S</v>
          </cell>
          <cell r="N13974">
            <v>0</v>
          </cell>
        </row>
        <row r="13975">
          <cell r="A13975" t="str">
            <v>SF-CAE-I05-NC-0009</v>
          </cell>
          <cell r="B13975" t="str">
            <v>CINT</v>
          </cell>
          <cell r="C13975" t="str">
            <v/>
          </cell>
          <cell r="D13975" t="str">
            <v>REMOVER LEG PIPE ASSY FC</v>
          </cell>
          <cell r="E13975">
            <v>0</v>
          </cell>
          <cell r="F13975" t="str">
            <v>HALF</v>
          </cell>
          <cell r="G13975" t="str">
            <v>CI_I05</v>
          </cell>
          <cell r="H13975" t="str">
            <v>PC</v>
          </cell>
          <cell r="I13975" t="str">
            <v>CPR</v>
          </cell>
          <cell r="J13975" t="str">
            <v/>
          </cell>
          <cell r="K13975" t="str">
            <v>PD</v>
          </cell>
          <cell r="L13975" t="str">
            <v>7932</v>
          </cell>
          <cell r="M13975" t="str">
            <v>S</v>
          </cell>
          <cell r="N13975">
            <v>0</v>
          </cell>
        </row>
        <row r="13976">
          <cell r="A13976" t="str">
            <v>SF-CAE-I06-PC-0001</v>
          </cell>
          <cell r="B13976" t="str">
            <v>CINT</v>
          </cell>
          <cell r="C13976" t="str">
            <v/>
          </cell>
          <cell r="D13976" t="str">
            <v>RANGKA CAESAR FP GOLD</v>
          </cell>
          <cell r="E13976">
            <v>44992</v>
          </cell>
          <cell r="F13976" t="str">
            <v>HALF</v>
          </cell>
          <cell r="G13976" t="str">
            <v>CI_I06</v>
          </cell>
          <cell r="H13976" t="str">
            <v>PC</v>
          </cell>
          <cell r="I13976" t="str">
            <v>CPR</v>
          </cell>
          <cell r="J13976" t="str">
            <v/>
          </cell>
          <cell r="K13976" t="str">
            <v>PD</v>
          </cell>
          <cell r="L13976" t="str">
            <v>7933</v>
          </cell>
          <cell r="M13976" t="str">
            <v>S</v>
          </cell>
          <cell r="N13976">
            <v>96288</v>
          </cell>
        </row>
        <row r="13977">
          <cell r="A13977" t="str">
            <v>SF-CAE-I06-PC-0002</v>
          </cell>
          <cell r="B13977" t="str">
            <v>CINT</v>
          </cell>
          <cell r="C13977" t="str">
            <v/>
          </cell>
          <cell r="D13977" t="str">
            <v>RANGKA CAESAR FP AICO</v>
          </cell>
          <cell r="E13977">
            <v>44783</v>
          </cell>
          <cell r="F13977" t="str">
            <v>HALF</v>
          </cell>
          <cell r="G13977" t="str">
            <v>CI_I06</v>
          </cell>
          <cell r="H13977" t="str">
            <v>PC</v>
          </cell>
          <cell r="I13977" t="str">
            <v>CPR</v>
          </cell>
          <cell r="J13977" t="str">
            <v/>
          </cell>
          <cell r="K13977" t="str">
            <v>PD</v>
          </cell>
          <cell r="L13977" t="str">
            <v>7933</v>
          </cell>
          <cell r="M13977" t="str">
            <v>S</v>
          </cell>
          <cell r="N13977">
            <v>64420</v>
          </cell>
        </row>
        <row r="13978">
          <cell r="A13978" t="str">
            <v>SF-CAE-I06-PC-0003</v>
          </cell>
          <cell r="B13978" t="str">
            <v>CINT</v>
          </cell>
          <cell r="C13978" t="str">
            <v/>
          </cell>
          <cell r="D13978" t="str">
            <v>RANGKA CAESAR FP SILVER</v>
          </cell>
          <cell r="E13978">
            <v>45293</v>
          </cell>
          <cell r="F13978" t="str">
            <v>HALF</v>
          </cell>
          <cell r="G13978" t="str">
            <v>CI_I06</v>
          </cell>
          <cell r="H13978" t="str">
            <v>PC</v>
          </cell>
          <cell r="I13978" t="str">
            <v>CPR</v>
          </cell>
          <cell r="J13978" t="str">
            <v/>
          </cell>
          <cell r="K13978" t="str">
            <v>PD</v>
          </cell>
          <cell r="L13978" t="str">
            <v>7933</v>
          </cell>
          <cell r="M13978" t="str">
            <v>S</v>
          </cell>
          <cell r="N13978">
            <v>109327</v>
          </cell>
        </row>
        <row r="13979">
          <cell r="A13979" t="str">
            <v>SF-CAE-I06-PC-0004</v>
          </cell>
          <cell r="B13979" t="str">
            <v>CINT</v>
          </cell>
          <cell r="C13979" t="str">
            <v/>
          </cell>
          <cell r="D13979" t="str">
            <v>RANGKA CAESAR FP BLACK</v>
          </cell>
          <cell r="E13979">
            <v>45300</v>
          </cell>
          <cell r="F13979" t="str">
            <v>HALF</v>
          </cell>
          <cell r="G13979" t="str">
            <v>CI_I06</v>
          </cell>
          <cell r="H13979" t="str">
            <v>PC</v>
          </cell>
          <cell r="I13979" t="str">
            <v>CPR</v>
          </cell>
          <cell r="J13979" t="str">
            <v/>
          </cell>
          <cell r="K13979" t="str">
            <v>PD</v>
          </cell>
          <cell r="L13979" t="str">
            <v>7933</v>
          </cell>
          <cell r="M13979" t="str">
            <v>S</v>
          </cell>
          <cell r="N13979">
            <v>115083</v>
          </cell>
        </row>
        <row r="13980">
          <cell r="A13980" t="str">
            <v>SF-CAE-I06-PC-0005</v>
          </cell>
          <cell r="B13980" t="str">
            <v>CINT</v>
          </cell>
          <cell r="C13980" t="str">
            <v/>
          </cell>
          <cell r="D13980" t="str">
            <v>RANGKA CAESAR FP CREAM</v>
          </cell>
          <cell r="E13980">
            <v>45293</v>
          </cell>
          <cell r="F13980" t="str">
            <v>HALF</v>
          </cell>
          <cell r="G13980" t="str">
            <v>CI_I06</v>
          </cell>
          <cell r="H13980" t="str">
            <v>PC</v>
          </cell>
          <cell r="I13980" t="str">
            <v>CPR</v>
          </cell>
          <cell r="J13980" t="str">
            <v/>
          </cell>
          <cell r="K13980" t="str">
            <v>PD</v>
          </cell>
          <cell r="L13980" t="str">
            <v>7933</v>
          </cell>
          <cell r="M13980" t="str">
            <v>S</v>
          </cell>
          <cell r="N13980">
            <v>109077</v>
          </cell>
        </row>
        <row r="13981">
          <cell r="A13981" t="str">
            <v>SF-CAE-I06-PC-0006</v>
          </cell>
          <cell r="B13981" t="str">
            <v>CINT</v>
          </cell>
          <cell r="C13981" t="str">
            <v/>
          </cell>
          <cell r="D13981" t="str">
            <v>RANGKA CAESAR FP IVORY</v>
          </cell>
          <cell r="E13981">
            <v>44819</v>
          </cell>
          <cell r="F13981" t="str">
            <v>HALF</v>
          </cell>
          <cell r="G13981" t="str">
            <v>CI_I06</v>
          </cell>
          <cell r="H13981" t="str">
            <v>PC</v>
          </cell>
          <cell r="I13981" t="str">
            <v>CPR</v>
          </cell>
          <cell r="J13981" t="str">
            <v/>
          </cell>
          <cell r="K13981" t="str">
            <v>PD</v>
          </cell>
          <cell r="L13981" t="str">
            <v>7933</v>
          </cell>
          <cell r="M13981" t="str">
            <v>S</v>
          </cell>
          <cell r="N13981">
            <v>63330</v>
          </cell>
        </row>
        <row r="13982">
          <cell r="A13982" t="str">
            <v>SF-CAE-I06-PC-0007</v>
          </cell>
          <cell r="B13982" t="str">
            <v>CINT</v>
          </cell>
          <cell r="C13982" t="str">
            <v/>
          </cell>
          <cell r="D13982" t="str">
            <v>RANGKA CAESAR FP BLACK DOFF ROLAND</v>
          </cell>
          <cell r="E13982">
            <v>45219</v>
          </cell>
          <cell r="F13982" t="str">
            <v>HALF</v>
          </cell>
          <cell r="G13982" t="str">
            <v>CI_I06</v>
          </cell>
          <cell r="H13982" t="str">
            <v>PC</v>
          </cell>
          <cell r="I13982" t="str">
            <v>CPR</v>
          </cell>
          <cell r="J13982" t="str">
            <v/>
          </cell>
          <cell r="K13982" t="str">
            <v>PD</v>
          </cell>
          <cell r="L13982" t="str">
            <v>7933</v>
          </cell>
          <cell r="M13982" t="str">
            <v>S</v>
          </cell>
          <cell r="N13982">
            <v>108845</v>
          </cell>
        </row>
        <row r="13983">
          <cell r="A13983" t="str">
            <v>SF-CAE-I07-NL-0001</v>
          </cell>
          <cell r="B13983" t="str">
            <v>CINT</v>
          </cell>
          <cell r="C13983" t="str">
            <v/>
          </cell>
          <cell r="D13983" t="str">
            <v>BACK CUSHION CAESAR 1 BLACK L7</v>
          </cell>
          <cell r="E13983">
            <v>45177</v>
          </cell>
          <cell r="F13983" t="str">
            <v>HALF</v>
          </cell>
          <cell r="G13983" t="str">
            <v>CI_I07</v>
          </cell>
          <cell r="H13983" t="str">
            <v>PC</v>
          </cell>
          <cell r="I13983" t="str">
            <v>CPR</v>
          </cell>
          <cell r="J13983" t="str">
            <v/>
          </cell>
          <cell r="K13983" t="str">
            <v>PD</v>
          </cell>
          <cell r="L13983" t="str">
            <v>7934</v>
          </cell>
          <cell r="M13983" t="str">
            <v>S</v>
          </cell>
          <cell r="N13983">
            <v>24919</v>
          </cell>
        </row>
        <row r="13984">
          <cell r="A13984" t="str">
            <v>SF-CAE-I07-NL-0002</v>
          </cell>
          <cell r="B13984" t="str">
            <v>CINT</v>
          </cell>
          <cell r="C13984" t="str">
            <v/>
          </cell>
          <cell r="D13984" t="str">
            <v>BACK CUSHION CAESAR 1 BLACK V7</v>
          </cell>
          <cell r="E13984">
            <v>44819</v>
          </cell>
          <cell r="F13984" t="str">
            <v>HALF</v>
          </cell>
          <cell r="G13984" t="str">
            <v>CI_I07</v>
          </cell>
          <cell r="H13984" t="str">
            <v>PC</v>
          </cell>
          <cell r="I13984" t="str">
            <v>CPR</v>
          </cell>
          <cell r="J13984" t="str">
            <v/>
          </cell>
          <cell r="K13984" t="str">
            <v>PD</v>
          </cell>
          <cell r="L13984" t="str">
            <v>7934</v>
          </cell>
          <cell r="M13984" t="str">
            <v>S</v>
          </cell>
          <cell r="N13984">
            <v>26408</v>
          </cell>
        </row>
        <row r="13985">
          <cell r="A13985" t="str">
            <v>SF-CAE-I07-NL-0003</v>
          </cell>
          <cell r="B13985" t="str">
            <v>CINT</v>
          </cell>
          <cell r="C13985" t="str">
            <v/>
          </cell>
          <cell r="D13985" t="str">
            <v>BACK CUSHION CAESAR 1 BLUE L1</v>
          </cell>
          <cell r="E13985">
            <v>44966</v>
          </cell>
          <cell r="F13985" t="str">
            <v>HALF</v>
          </cell>
          <cell r="G13985" t="str">
            <v>CI_I07</v>
          </cell>
          <cell r="H13985" t="str">
            <v>PC</v>
          </cell>
          <cell r="I13985" t="str">
            <v>CPR</v>
          </cell>
          <cell r="J13985" t="str">
            <v/>
          </cell>
          <cell r="K13985" t="str">
            <v>PD</v>
          </cell>
          <cell r="L13985" t="str">
            <v>7934</v>
          </cell>
          <cell r="M13985" t="str">
            <v>S</v>
          </cell>
          <cell r="N13985">
            <v>24873</v>
          </cell>
        </row>
        <row r="13986">
          <cell r="A13986" t="str">
            <v>SF-CAE-I07-NL-0004</v>
          </cell>
          <cell r="B13986" t="str">
            <v>CINT</v>
          </cell>
          <cell r="C13986" t="str">
            <v/>
          </cell>
          <cell r="D13986" t="str">
            <v>BACK CUSHION CAESAR 1 BLUE V1</v>
          </cell>
          <cell r="E13986">
            <v>44966</v>
          </cell>
          <cell r="F13986" t="str">
            <v>HALF</v>
          </cell>
          <cell r="G13986" t="str">
            <v>CI_I07</v>
          </cell>
          <cell r="H13986" t="str">
            <v>PC</v>
          </cell>
          <cell r="I13986" t="str">
            <v>CPR</v>
          </cell>
          <cell r="J13986" t="str">
            <v/>
          </cell>
          <cell r="K13986" t="str">
            <v>PD</v>
          </cell>
          <cell r="L13986" t="str">
            <v>7934</v>
          </cell>
          <cell r="M13986" t="str">
            <v>S</v>
          </cell>
          <cell r="N13986">
            <v>22695</v>
          </cell>
        </row>
        <row r="13987">
          <cell r="A13987" t="str">
            <v>SF-CAE-I07-NL-0005</v>
          </cell>
          <cell r="B13987" t="str">
            <v>CINT</v>
          </cell>
          <cell r="C13987" t="str">
            <v/>
          </cell>
          <cell r="D13987" t="str">
            <v>BACK CUSHION CAESAR 1 BROWN N4</v>
          </cell>
          <cell r="E13987">
            <v>45232</v>
          </cell>
          <cell r="F13987" t="str">
            <v>HALF</v>
          </cell>
          <cell r="G13987" t="str">
            <v>CI_I07</v>
          </cell>
          <cell r="H13987" t="str">
            <v>PC</v>
          </cell>
          <cell r="I13987" t="str">
            <v>CPR</v>
          </cell>
          <cell r="J13987" t="str">
            <v/>
          </cell>
          <cell r="K13987" t="str">
            <v>PD</v>
          </cell>
          <cell r="L13987" t="str">
            <v>7934</v>
          </cell>
          <cell r="M13987" t="str">
            <v>S</v>
          </cell>
          <cell r="N13987">
            <v>24338</v>
          </cell>
        </row>
        <row r="13988">
          <cell r="A13988" t="str">
            <v>SF-CAE-I07-NL-0006</v>
          </cell>
          <cell r="B13988" t="str">
            <v>CINT</v>
          </cell>
          <cell r="C13988" t="str">
            <v/>
          </cell>
          <cell r="D13988" t="str">
            <v>BACK CUSHION CAESAR 1 CREAM N5</v>
          </cell>
          <cell r="E13988">
            <v>44819</v>
          </cell>
          <cell r="F13988" t="str">
            <v>HALF</v>
          </cell>
          <cell r="G13988" t="str">
            <v>CI_I07</v>
          </cell>
          <cell r="H13988" t="str">
            <v>PC</v>
          </cell>
          <cell r="I13988" t="str">
            <v>CPR</v>
          </cell>
          <cell r="J13988" t="str">
            <v/>
          </cell>
          <cell r="K13988" t="str">
            <v>PD</v>
          </cell>
          <cell r="L13988" t="str">
            <v>7934</v>
          </cell>
          <cell r="M13988" t="str">
            <v>S</v>
          </cell>
          <cell r="N13988">
            <v>20350</v>
          </cell>
        </row>
        <row r="13989">
          <cell r="A13989" t="str">
            <v>SF-CAE-I07-NL-0007</v>
          </cell>
          <cell r="B13989" t="str">
            <v>CINT</v>
          </cell>
          <cell r="C13989" t="str">
            <v/>
          </cell>
          <cell r="D13989" t="str">
            <v>BACK CUSHION CAESAR 1 GREEN L6</v>
          </cell>
          <cell r="E13989">
            <v>45175</v>
          </cell>
          <cell r="F13989" t="str">
            <v>HALF</v>
          </cell>
          <cell r="G13989" t="str">
            <v>CI_I07</v>
          </cell>
          <cell r="H13989" t="str">
            <v>PC</v>
          </cell>
          <cell r="I13989" t="str">
            <v>CPR</v>
          </cell>
          <cell r="J13989" t="str">
            <v/>
          </cell>
          <cell r="K13989" t="str">
            <v>PD</v>
          </cell>
          <cell r="L13989" t="str">
            <v>7934</v>
          </cell>
          <cell r="M13989" t="str">
            <v>S</v>
          </cell>
          <cell r="N13989">
            <v>25784</v>
          </cell>
        </row>
        <row r="13990">
          <cell r="A13990" t="str">
            <v>SF-CAE-I07-NL-0008</v>
          </cell>
          <cell r="B13990" t="str">
            <v>CINT</v>
          </cell>
          <cell r="C13990" t="str">
            <v/>
          </cell>
          <cell r="D13990" t="str">
            <v>BACK CUSHION CAESAR 1 GREY L2</v>
          </cell>
          <cell r="E13990">
            <v>44966</v>
          </cell>
          <cell r="F13990" t="str">
            <v>HALF</v>
          </cell>
          <cell r="G13990" t="str">
            <v>CI_I07</v>
          </cell>
          <cell r="H13990" t="str">
            <v>PC</v>
          </cell>
          <cell r="I13990" t="str">
            <v>CPR</v>
          </cell>
          <cell r="J13990" t="str">
            <v/>
          </cell>
          <cell r="K13990" t="str">
            <v>PD</v>
          </cell>
          <cell r="L13990" t="str">
            <v>7934</v>
          </cell>
          <cell r="M13990" t="str">
            <v>S</v>
          </cell>
          <cell r="N13990">
            <v>18972</v>
          </cell>
        </row>
        <row r="13991">
          <cell r="A13991" t="str">
            <v>SF-CAE-I07-NL-0009</v>
          </cell>
          <cell r="B13991" t="str">
            <v>CINT</v>
          </cell>
          <cell r="C13991" t="str">
            <v/>
          </cell>
          <cell r="D13991" t="str">
            <v>BACK CUSHION CAESAR 1 ORANGE L12</v>
          </cell>
          <cell r="E13991">
            <v>44819</v>
          </cell>
          <cell r="F13991" t="str">
            <v>HALF</v>
          </cell>
          <cell r="G13991" t="str">
            <v>CI_I07</v>
          </cell>
          <cell r="H13991" t="str">
            <v>PC</v>
          </cell>
          <cell r="I13991" t="str">
            <v>CPR</v>
          </cell>
          <cell r="J13991" t="str">
            <v/>
          </cell>
          <cell r="K13991" t="str">
            <v>PD</v>
          </cell>
          <cell r="L13991" t="str">
            <v>7934</v>
          </cell>
          <cell r="M13991" t="str">
            <v>S</v>
          </cell>
          <cell r="N13991">
            <v>32073</v>
          </cell>
        </row>
        <row r="13992">
          <cell r="A13992" t="str">
            <v>SF-CAE-I07-NL-0010</v>
          </cell>
          <cell r="B13992" t="str">
            <v>CINT</v>
          </cell>
          <cell r="C13992" t="str">
            <v/>
          </cell>
          <cell r="D13992" t="str">
            <v>BACK CUSHION CAESAR 1 RED N3</v>
          </cell>
          <cell r="E13992">
            <v>44966</v>
          </cell>
          <cell r="F13992" t="str">
            <v>HALF</v>
          </cell>
          <cell r="G13992" t="str">
            <v>CI_I07</v>
          </cell>
          <cell r="H13992" t="str">
            <v>PC</v>
          </cell>
          <cell r="I13992" t="str">
            <v>CPR</v>
          </cell>
          <cell r="J13992" t="str">
            <v/>
          </cell>
          <cell r="K13992" t="str">
            <v>PD</v>
          </cell>
          <cell r="L13992" t="str">
            <v>7934</v>
          </cell>
          <cell r="M13992" t="str">
            <v>S</v>
          </cell>
          <cell r="N13992">
            <v>24916</v>
          </cell>
        </row>
        <row r="13993">
          <cell r="A13993" t="str">
            <v>SF-CAE-I07-NL-0011</v>
          </cell>
          <cell r="B13993" t="str">
            <v>CINT</v>
          </cell>
          <cell r="C13993" t="str">
            <v/>
          </cell>
          <cell r="D13993" t="str">
            <v>BACK CUSHION CAESAR 1 RED V3</v>
          </cell>
          <cell r="E13993">
            <v>44966</v>
          </cell>
          <cell r="F13993" t="str">
            <v>HALF</v>
          </cell>
          <cell r="G13993" t="str">
            <v>CI_I07</v>
          </cell>
          <cell r="H13993" t="str">
            <v>PC</v>
          </cell>
          <cell r="I13993" t="str">
            <v>CPR</v>
          </cell>
          <cell r="J13993" t="str">
            <v/>
          </cell>
          <cell r="K13993" t="str">
            <v>PD</v>
          </cell>
          <cell r="L13993" t="str">
            <v>7934</v>
          </cell>
          <cell r="M13993" t="str">
            <v>S</v>
          </cell>
          <cell r="N13993">
            <v>23396</v>
          </cell>
        </row>
        <row r="13994">
          <cell r="A13994" t="str">
            <v>SF-CAE-I07-NL-0012</v>
          </cell>
          <cell r="B13994" t="str">
            <v>CINT</v>
          </cell>
          <cell r="C13994" t="str">
            <v/>
          </cell>
          <cell r="D13994" t="str">
            <v>BACK CUSHION CAESAR 2 BLACK L7</v>
          </cell>
          <cell r="E13994">
            <v>45177</v>
          </cell>
          <cell r="F13994" t="str">
            <v>HALF</v>
          </cell>
          <cell r="G13994" t="str">
            <v>CI_I07</v>
          </cell>
          <cell r="H13994" t="str">
            <v>PC</v>
          </cell>
          <cell r="I13994" t="str">
            <v>CPR</v>
          </cell>
          <cell r="J13994" t="str">
            <v/>
          </cell>
          <cell r="K13994" t="str">
            <v>PD</v>
          </cell>
          <cell r="L13994" t="str">
            <v>7934</v>
          </cell>
          <cell r="M13994" t="str">
            <v>S</v>
          </cell>
          <cell r="N13994">
            <v>14015</v>
          </cell>
        </row>
        <row r="13995">
          <cell r="A13995" t="str">
            <v>SF-CAE-I07-NL-0013</v>
          </cell>
          <cell r="B13995" t="str">
            <v>CINT</v>
          </cell>
          <cell r="C13995" t="str">
            <v/>
          </cell>
          <cell r="D13995" t="str">
            <v>BACK CUSHION CAESAR 2 BLACK V7</v>
          </cell>
          <cell r="E13995">
            <v>44819</v>
          </cell>
          <cell r="F13995" t="str">
            <v>HALF</v>
          </cell>
          <cell r="G13995" t="str">
            <v>CI_I07</v>
          </cell>
          <cell r="H13995" t="str">
            <v>PC</v>
          </cell>
          <cell r="I13995" t="str">
            <v>CPR</v>
          </cell>
          <cell r="J13995" t="str">
            <v/>
          </cell>
          <cell r="K13995" t="str">
            <v>PD</v>
          </cell>
          <cell r="L13995" t="str">
            <v>7934</v>
          </cell>
          <cell r="M13995" t="str">
            <v>S</v>
          </cell>
          <cell r="N13995">
            <v>19712</v>
          </cell>
        </row>
        <row r="13996">
          <cell r="A13996" t="str">
            <v>SF-CAE-I07-NL-0014</v>
          </cell>
          <cell r="B13996" t="str">
            <v>CINT</v>
          </cell>
          <cell r="C13996" t="str">
            <v/>
          </cell>
          <cell r="D13996" t="str">
            <v>BACK CUSHION CAESAR 2 BLUE L1</v>
          </cell>
          <cell r="E13996">
            <v>45169</v>
          </cell>
          <cell r="F13996" t="str">
            <v>HALF</v>
          </cell>
          <cell r="G13996" t="str">
            <v>CI_I07</v>
          </cell>
          <cell r="H13996" t="str">
            <v>PC</v>
          </cell>
          <cell r="I13996" t="str">
            <v>CPR</v>
          </cell>
          <cell r="J13996" t="str">
            <v/>
          </cell>
          <cell r="K13996" t="str">
            <v>PD</v>
          </cell>
          <cell r="L13996" t="str">
            <v>7934</v>
          </cell>
          <cell r="M13996" t="str">
            <v>S</v>
          </cell>
          <cell r="N13996">
            <v>17198</v>
          </cell>
        </row>
        <row r="13997">
          <cell r="A13997" t="str">
            <v>SF-CAE-I07-NL-0015</v>
          </cell>
          <cell r="B13997" t="str">
            <v>CINT</v>
          </cell>
          <cell r="C13997" t="str">
            <v/>
          </cell>
          <cell r="D13997" t="str">
            <v>BACK CUSHION CAESAR 2 BLUE V1</v>
          </cell>
          <cell r="E13997">
            <v>44966</v>
          </cell>
          <cell r="F13997" t="str">
            <v>HALF</v>
          </cell>
          <cell r="G13997" t="str">
            <v>CI_I07</v>
          </cell>
          <cell r="H13997" t="str">
            <v>PC</v>
          </cell>
          <cell r="I13997" t="str">
            <v>CPR</v>
          </cell>
          <cell r="J13997" t="str">
            <v/>
          </cell>
          <cell r="K13997" t="str">
            <v>PD</v>
          </cell>
          <cell r="L13997" t="str">
            <v>7934</v>
          </cell>
          <cell r="M13997" t="str">
            <v>S</v>
          </cell>
          <cell r="N13997">
            <v>17374</v>
          </cell>
        </row>
        <row r="13998">
          <cell r="A13998" t="str">
            <v>SF-CAE-I07-NL-0016</v>
          </cell>
          <cell r="B13998" t="str">
            <v>CINT</v>
          </cell>
          <cell r="C13998" t="str">
            <v/>
          </cell>
          <cell r="D13998" t="str">
            <v>BACK CUSHION CAESAR 2 BROWN N4</v>
          </cell>
          <cell r="E13998">
            <v>45232</v>
          </cell>
          <cell r="F13998" t="str">
            <v>HALF</v>
          </cell>
          <cell r="G13998" t="str">
            <v>CI_I07</v>
          </cell>
          <cell r="H13998" t="str">
            <v>PC</v>
          </cell>
          <cell r="I13998" t="str">
            <v>CPR</v>
          </cell>
          <cell r="J13998" t="str">
            <v/>
          </cell>
          <cell r="K13998" t="str">
            <v>PD</v>
          </cell>
          <cell r="L13998" t="str">
            <v>7934</v>
          </cell>
          <cell r="M13998" t="str">
            <v>S</v>
          </cell>
          <cell r="N13998">
            <v>18762</v>
          </cell>
        </row>
        <row r="13999">
          <cell r="A13999" t="str">
            <v>SF-CAE-I07-NL-0017</v>
          </cell>
          <cell r="B13999" t="str">
            <v>CINT</v>
          </cell>
          <cell r="C13999" t="str">
            <v/>
          </cell>
          <cell r="D13999" t="str">
            <v>BACK CUSHION CAESAR 2 CREAM N5</v>
          </cell>
          <cell r="E13999">
            <v>44819</v>
          </cell>
          <cell r="F13999" t="str">
            <v>HALF</v>
          </cell>
          <cell r="G13999" t="str">
            <v>CI_I07</v>
          </cell>
          <cell r="H13999" t="str">
            <v>PC</v>
          </cell>
          <cell r="I13999" t="str">
            <v>CPR</v>
          </cell>
          <cell r="J13999" t="str">
            <v/>
          </cell>
          <cell r="K13999" t="str">
            <v>PD</v>
          </cell>
          <cell r="L13999" t="str">
            <v>7934</v>
          </cell>
          <cell r="M13999" t="str">
            <v>S</v>
          </cell>
          <cell r="N13999">
            <v>19656</v>
          </cell>
        </row>
        <row r="14000">
          <cell r="A14000" t="str">
            <v>SF-CAE-I07-NL-0018</v>
          </cell>
          <cell r="B14000" t="str">
            <v>CINT</v>
          </cell>
          <cell r="C14000" t="str">
            <v/>
          </cell>
          <cell r="D14000" t="str">
            <v>BACK CUSHION CAESAR 2 GREEN L6</v>
          </cell>
          <cell r="E14000">
            <v>45175</v>
          </cell>
          <cell r="F14000" t="str">
            <v>HALF</v>
          </cell>
          <cell r="G14000" t="str">
            <v>CI_I07</v>
          </cell>
          <cell r="H14000" t="str">
            <v>PC</v>
          </cell>
          <cell r="I14000" t="str">
            <v>CPR</v>
          </cell>
          <cell r="J14000" t="str">
            <v/>
          </cell>
          <cell r="K14000" t="str">
            <v>PD</v>
          </cell>
          <cell r="L14000" t="str">
            <v>7934</v>
          </cell>
          <cell r="M14000" t="str">
            <v>S</v>
          </cell>
          <cell r="N14000">
            <v>18642</v>
          </cell>
        </row>
        <row r="14001">
          <cell r="A14001" t="str">
            <v>SF-CAE-I07-NL-0019</v>
          </cell>
          <cell r="B14001" t="str">
            <v>CINT</v>
          </cell>
          <cell r="C14001" t="str">
            <v/>
          </cell>
          <cell r="D14001" t="str">
            <v>BACK CUSHION CAESAR 2 GREY L2</v>
          </cell>
          <cell r="E14001">
            <v>44966</v>
          </cell>
          <cell r="F14001" t="str">
            <v>HALF</v>
          </cell>
          <cell r="G14001" t="str">
            <v>CI_I07</v>
          </cell>
          <cell r="H14001" t="str">
            <v>PC</v>
          </cell>
          <cell r="I14001" t="str">
            <v>CPR</v>
          </cell>
          <cell r="J14001" t="str">
            <v/>
          </cell>
          <cell r="K14001" t="str">
            <v>PD</v>
          </cell>
          <cell r="L14001" t="str">
            <v>7934</v>
          </cell>
          <cell r="M14001" t="str">
            <v>S</v>
          </cell>
          <cell r="N14001">
            <v>13853</v>
          </cell>
        </row>
        <row r="14002">
          <cell r="A14002" t="str">
            <v>SF-CAE-I07-NL-0020</v>
          </cell>
          <cell r="B14002" t="str">
            <v>CINT</v>
          </cell>
          <cell r="C14002" t="str">
            <v/>
          </cell>
          <cell r="D14002" t="str">
            <v>BACK CUSHION CAESAR 2 ORANGE L12</v>
          </cell>
          <cell r="E14002">
            <v>44819</v>
          </cell>
          <cell r="F14002" t="str">
            <v>HALF</v>
          </cell>
          <cell r="G14002" t="str">
            <v>CI_I07</v>
          </cell>
          <cell r="H14002" t="str">
            <v>PC</v>
          </cell>
          <cell r="I14002" t="str">
            <v>CPR</v>
          </cell>
          <cell r="J14002" t="str">
            <v/>
          </cell>
          <cell r="K14002" t="str">
            <v>PD</v>
          </cell>
          <cell r="L14002" t="str">
            <v>7934</v>
          </cell>
          <cell r="M14002" t="str">
            <v>S</v>
          </cell>
          <cell r="N14002">
            <v>23828</v>
          </cell>
        </row>
        <row r="14003">
          <cell r="A14003" t="str">
            <v>SF-CAE-I07-NL-0021</v>
          </cell>
          <cell r="B14003" t="str">
            <v>CINT</v>
          </cell>
          <cell r="C14003" t="str">
            <v/>
          </cell>
          <cell r="D14003" t="str">
            <v>BACK CUSHION CAESAR 2 RED N3</v>
          </cell>
          <cell r="E14003">
            <v>44966</v>
          </cell>
          <cell r="F14003" t="str">
            <v>HALF</v>
          </cell>
          <cell r="G14003" t="str">
            <v>CI_I07</v>
          </cell>
          <cell r="H14003" t="str">
            <v>PC</v>
          </cell>
          <cell r="I14003" t="str">
            <v>CPR</v>
          </cell>
          <cell r="J14003" t="str">
            <v/>
          </cell>
          <cell r="K14003" t="str">
            <v>PD</v>
          </cell>
          <cell r="L14003" t="str">
            <v>7934</v>
          </cell>
          <cell r="M14003" t="str">
            <v>S</v>
          </cell>
          <cell r="N14003">
            <v>18171</v>
          </cell>
        </row>
        <row r="14004">
          <cell r="A14004" t="str">
            <v>SF-CAE-I07-NL-0022</v>
          </cell>
          <cell r="B14004" t="str">
            <v>CINT</v>
          </cell>
          <cell r="C14004" t="str">
            <v/>
          </cell>
          <cell r="D14004" t="str">
            <v>BACK CUSHION CAESAR 2 RED V3</v>
          </cell>
          <cell r="E14004">
            <v>44966</v>
          </cell>
          <cell r="F14004" t="str">
            <v>HALF</v>
          </cell>
          <cell r="G14004" t="str">
            <v>CI_I07</v>
          </cell>
          <cell r="H14004" t="str">
            <v>PC</v>
          </cell>
          <cell r="I14004" t="str">
            <v>CPR</v>
          </cell>
          <cell r="J14004" t="str">
            <v/>
          </cell>
          <cell r="K14004" t="str">
            <v>PD</v>
          </cell>
          <cell r="L14004" t="str">
            <v>7934</v>
          </cell>
          <cell r="M14004" t="str">
            <v>S</v>
          </cell>
          <cell r="N14004">
            <v>18075</v>
          </cell>
        </row>
        <row r="14005">
          <cell r="A14005" t="str">
            <v>SF-CAE-I07-NL-0023</v>
          </cell>
          <cell r="B14005" t="str">
            <v>CINT</v>
          </cell>
          <cell r="C14005" t="str">
            <v/>
          </cell>
          <cell r="D14005" t="str">
            <v>BACK CUSHION-1 CAESAR AL 11</v>
          </cell>
          <cell r="E14005">
            <v>44819</v>
          </cell>
          <cell r="F14005" t="str">
            <v>HALF</v>
          </cell>
          <cell r="G14005" t="str">
            <v>CI_I07</v>
          </cell>
          <cell r="H14005" t="str">
            <v>PC</v>
          </cell>
          <cell r="I14005" t="str">
            <v>CPR</v>
          </cell>
          <cell r="J14005" t="str">
            <v/>
          </cell>
          <cell r="K14005" t="str">
            <v>PD</v>
          </cell>
          <cell r="L14005" t="str">
            <v>7934</v>
          </cell>
          <cell r="M14005" t="str">
            <v>S</v>
          </cell>
          <cell r="N14005">
            <v>26408</v>
          </cell>
        </row>
        <row r="14006">
          <cell r="A14006" t="str">
            <v>SF-CAE-I07-NL-0024</v>
          </cell>
          <cell r="B14006" t="str">
            <v>CINT</v>
          </cell>
          <cell r="C14006" t="str">
            <v/>
          </cell>
          <cell r="D14006" t="str">
            <v>BACK CUSHION-1 CAESAR AL12</v>
          </cell>
          <cell r="E14006">
            <v>44825</v>
          </cell>
          <cell r="F14006" t="str">
            <v>HALF</v>
          </cell>
          <cell r="G14006" t="str">
            <v>CI_I07</v>
          </cell>
          <cell r="H14006" t="str">
            <v>PC</v>
          </cell>
          <cell r="I14006" t="str">
            <v>CPR</v>
          </cell>
          <cell r="J14006" t="str">
            <v/>
          </cell>
          <cell r="K14006" t="str">
            <v>PD</v>
          </cell>
          <cell r="L14006" t="str">
            <v>7934</v>
          </cell>
          <cell r="M14006" t="str">
            <v>S</v>
          </cell>
          <cell r="N14006">
            <v>32679</v>
          </cell>
        </row>
        <row r="14007">
          <cell r="A14007" t="str">
            <v>SF-CAE-I07-NL-0025</v>
          </cell>
          <cell r="B14007" t="str">
            <v>CINT</v>
          </cell>
          <cell r="C14007" t="str">
            <v/>
          </cell>
          <cell r="D14007" t="str">
            <v>BACK CUSHION-1 CAESAR BLUE AMAZONE</v>
          </cell>
          <cell r="E14007">
            <v>44785</v>
          </cell>
          <cell r="F14007" t="str">
            <v>HALF</v>
          </cell>
          <cell r="G14007" t="str">
            <v>CI_I07</v>
          </cell>
          <cell r="H14007" t="str">
            <v>PC</v>
          </cell>
          <cell r="I14007" t="str">
            <v>CPR</v>
          </cell>
          <cell r="J14007" t="str">
            <v/>
          </cell>
          <cell r="K14007" t="str">
            <v>PD</v>
          </cell>
          <cell r="L14007" t="str">
            <v>7934</v>
          </cell>
          <cell r="M14007" t="str">
            <v>S</v>
          </cell>
          <cell r="N14007">
            <v>0</v>
          </cell>
        </row>
        <row r="14008">
          <cell r="A14008" t="str">
            <v>SF-CAE-I07-NL-0026</v>
          </cell>
          <cell r="B14008" t="str">
            <v>CINT</v>
          </cell>
          <cell r="C14008" t="str">
            <v/>
          </cell>
          <cell r="D14008" t="str">
            <v>BACK CUSHION-1 CAESAR BLUE GEORGIA 042</v>
          </cell>
          <cell r="E14008">
            <v>44785</v>
          </cell>
          <cell r="F14008" t="str">
            <v>HALF</v>
          </cell>
          <cell r="G14008" t="str">
            <v>CI_I07</v>
          </cell>
          <cell r="H14008" t="str">
            <v>PC</v>
          </cell>
          <cell r="I14008" t="str">
            <v>CPR</v>
          </cell>
          <cell r="J14008" t="str">
            <v/>
          </cell>
          <cell r="K14008" t="str">
            <v>PD</v>
          </cell>
          <cell r="L14008" t="str">
            <v>7934</v>
          </cell>
          <cell r="M14008" t="str">
            <v>S</v>
          </cell>
          <cell r="N14008">
            <v>0</v>
          </cell>
        </row>
        <row r="14009">
          <cell r="A14009" t="str">
            <v>SF-CAE-I07-NL-0027</v>
          </cell>
          <cell r="B14009" t="str">
            <v>CINT</v>
          </cell>
          <cell r="C14009" t="str">
            <v/>
          </cell>
          <cell r="D14009" t="str">
            <v>BACK CUSHION-1 CAESAR BLUE TAURUS</v>
          </cell>
          <cell r="E14009">
            <v>44785</v>
          </cell>
          <cell r="F14009" t="str">
            <v>HALF</v>
          </cell>
          <cell r="G14009" t="str">
            <v>CI_I07</v>
          </cell>
          <cell r="H14009" t="str">
            <v>PC</v>
          </cell>
          <cell r="I14009" t="str">
            <v>CPR</v>
          </cell>
          <cell r="J14009" t="str">
            <v/>
          </cell>
          <cell r="K14009" t="str">
            <v>PD</v>
          </cell>
          <cell r="L14009" t="str">
            <v>7934</v>
          </cell>
          <cell r="M14009" t="str">
            <v>S</v>
          </cell>
          <cell r="N14009">
            <v>0</v>
          </cell>
        </row>
        <row r="14010">
          <cell r="A14010" t="str">
            <v>SF-CAE-I07-NL-0028</v>
          </cell>
          <cell r="B14010" t="str">
            <v>CINT</v>
          </cell>
          <cell r="C14010" t="str">
            <v/>
          </cell>
          <cell r="D14010" t="str">
            <v>BACK CUSHION-1 CAESAR BROWN TAURUS</v>
          </cell>
          <cell r="E14010">
            <v>44819</v>
          </cell>
          <cell r="F14010" t="str">
            <v>HALF</v>
          </cell>
          <cell r="G14010" t="str">
            <v>CI_I07</v>
          </cell>
          <cell r="H14010" t="str">
            <v>PC</v>
          </cell>
          <cell r="I14010" t="str">
            <v>CPR</v>
          </cell>
          <cell r="J14010" t="str">
            <v/>
          </cell>
          <cell r="K14010" t="str">
            <v>PD</v>
          </cell>
          <cell r="L14010" t="str">
            <v>7934</v>
          </cell>
          <cell r="M14010" t="str">
            <v>S</v>
          </cell>
          <cell r="N14010">
            <v>20265</v>
          </cell>
        </row>
        <row r="14011">
          <cell r="A14011" t="str">
            <v>SF-CAE-I07-NL-0029</v>
          </cell>
          <cell r="B14011" t="str">
            <v>CINT</v>
          </cell>
          <cell r="C14011" t="str">
            <v/>
          </cell>
          <cell r="D14011" t="str">
            <v>BACK CUSHION-1 CAESAR CLIO CARAMEL</v>
          </cell>
          <cell r="E14011">
            <v>45258</v>
          </cell>
          <cell r="F14011" t="str">
            <v>HALF</v>
          </cell>
          <cell r="G14011" t="str">
            <v>CI_I07</v>
          </cell>
          <cell r="H14011" t="str">
            <v>PC</v>
          </cell>
          <cell r="I14011" t="str">
            <v>CPR</v>
          </cell>
          <cell r="J14011" t="str">
            <v/>
          </cell>
          <cell r="K14011" t="str">
            <v>PD</v>
          </cell>
          <cell r="L14011" t="str">
            <v>7934</v>
          </cell>
          <cell r="M14011" t="str">
            <v>S</v>
          </cell>
          <cell r="N14011">
            <v>25692</v>
          </cell>
        </row>
        <row r="14012">
          <cell r="A14012" t="str">
            <v>SF-CAE-I07-NL-0030</v>
          </cell>
          <cell r="B14012" t="str">
            <v>CINT</v>
          </cell>
          <cell r="C14012" t="str">
            <v/>
          </cell>
          <cell r="D14012" t="str">
            <v>BACK CUSHION-1 CAESAR CLIO GREEN</v>
          </cell>
          <cell r="E14012">
            <v>44785</v>
          </cell>
          <cell r="F14012" t="str">
            <v>HALF</v>
          </cell>
          <cell r="G14012" t="str">
            <v>CI_I07</v>
          </cell>
          <cell r="H14012" t="str">
            <v>PC</v>
          </cell>
          <cell r="I14012" t="str">
            <v>CPR</v>
          </cell>
          <cell r="J14012" t="str">
            <v/>
          </cell>
          <cell r="K14012" t="str">
            <v>PD</v>
          </cell>
          <cell r="L14012" t="str">
            <v>7934</v>
          </cell>
          <cell r="M14012" t="str">
            <v>S</v>
          </cell>
          <cell r="N14012">
            <v>0</v>
          </cell>
        </row>
        <row r="14013">
          <cell r="A14013" t="str">
            <v>SF-CAE-I07-NL-0031</v>
          </cell>
          <cell r="B14013" t="str">
            <v>CINT</v>
          </cell>
          <cell r="C14013" t="str">
            <v/>
          </cell>
          <cell r="D14013" t="str">
            <v>BACK CUSHION-1 CAESAR CLIO KHAKI</v>
          </cell>
          <cell r="E14013">
            <v>44785</v>
          </cell>
          <cell r="F14013" t="str">
            <v>HALF</v>
          </cell>
          <cell r="G14013" t="str">
            <v>CI_I07</v>
          </cell>
          <cell r="H14013" t="str">
            <v>PC</v>
          </cell>
          <cell r="I14013" t="str">
            <v>CPR</v>
          </cell>
          <cell r="J14013" t="str">
            <v/>
          </cell>
          <cell r="K14013" t="str">
            <v>PD</v>
          </cell>
          <cell r="L14013" t="str">
            <v>7934</v>
          </cell>
          <cell r="M14013" t="str">
            <v>S</v>
          </cell>
          <cell r="N14013">
            <v>0</v>
          </cell>
        </row>
        <row r="14014">
          <cell r="A14014" t="str">
            <v>SF-CAE-I07-NL-0032</v>
          </cell>
          <cell r="B14014" t="str">
            <v>CINT</v>
          </cell>
          <cell r="C14014" t="str">
            <v/>
          </cell>
          <cell r="D14014" t="str">
            <v>BACK CUSHION-1 CAESAR CLIO RED</v>
          </cell>
          <cell r="E14014">
            <v>44785</v>
          </cell>
          <cell r="F14014" t="str">
            <v>HALF</v>
          </cell>
          <cell r="G14014" t="str">
            <v>CI_I07</v>
          </cell>
          <cell r="H14014" t="str">
            <v>PC</v>
          </cell>
          <cell r="I14014" t="str">
            <v>CPR</v>
          </cell>
          <cell r="J14014" t="str">
            <v/>
          </cell>
          <cell r="K14014" t="str">
            <v>PD</v>
          </cell>
          <cell r="L14014" t="str">
            <v>7934</v>
          </cell>
          <cell r="M14014" t="str">
            <v>S</v>
          </cell>
          <cell r="N14014">
            <v>0</v>
          </cell>
        </row>
        <row r="14015">
          <cell r="A14015" t="str">
            <v>SF-CAE-I07-NL-0033</v>
          </cell>
          <cell r="B14015" t="str">
            <v>CINT</v>
          </cell>
          <cell r="C14015" t="str">
            <v/>
          </cell>
          <cell r="D14015" t="str">
            <v>BACK CUSHION-1 CAESAR D1</v>
          </cell>
          <cell r="E14015">
            <v>44819</v>
          </cell>
          <cell r="F14015" t="str">
            <v>HALF</v>
          </cell>
          <cell r="G14015" t="str">
            <v>CI_I07</v>
          </cell>
          <cell r="H14015" t="str">
            <v>PC</v>
          </cell>
          <cell r="I14015" t="str">
            <v>CPR</v>
          </cell>
          <cell r="J14015" t="str">
            <v/>
          </cell>
          <cell r="K14015" t="str">
            <v>PD</v>
          </cell>
          <cell r="L14015" t="str">
            <v>7934</v>
          </cell>
          <cell r="M14015" t="str">
            <v>S</v>
          </cell>
          <cell r="N14015">
            <v>28777</v>
          </cell>
        </row>
        <row r="14016">
          <cell r="A14016" t="str">
            <v>SF-CAE-I07-NL-0034</v>
          </cell>
          <cell r="B14016" t="str">
            <v>CINT</v>
          </cell>
          <cell r="C14016" t="str">
            <v/>
          </cell>
          <cell r="D14016" t="str">
            <v>BACK CUSHION-1 CAESAR D3</v>
          </cell>
          <cell r="E14016">
            <v>44785</v>
          </cell>
          <cell r="F14016" t="str">
            <v>HALF</v>
          </cell>
          <cell r="G14016" t="str">
            <v>CI_I07</v>
          </cell>
          <cell r="H14016" t="str">
            <v>PC</v>
          </cell>
          <cell r="I14016" t="str">
            <v>CPR</v>
          </cell>
          <cell r="J14016" t="str">
            <v/>
          </cell>
          <cell r="K14016" t="str">
            <v>PD</v>
          </cell>
          <cell r="L14016" t="str">
            <v>7934</v>
          </cell>
          <cell r="M14016" t="str">
            <v>S</v>
          </cell>
          <cell r="N14016">
            <v>0</v>
          </cell>
        </row>
        <row r="14017">
          <cell r="A14017" t="str">
            <v>SF-CAE-I07-NL-0035</v>
          </cell>
          <cell r="B14017" t="str">
            <v>CINT</v>
          </cell>
          <cell r="C14017" t="str">
            <v/>
          </cell>
          <cell r="D14017" t="str">
            <v>BACK CUSHION-1 CAESAR D3 BORDIR</v>
          </cell>
          <cell r="E14017">
            <v>44785</v>
          </cell>
          <cell r="F14017" t="str">
            <v>HALF</v>
          </cell>
          <cell r="G14017" t="str">
            <v>CI_I07</v>
          </cell>
          <cell r="H14017" t="str">
            <v>PC</v>
          </cell>
          <cell r="I14017" t="str">
            <v>CPR</v>
          </cell>
          <cell r="J14017" t="str">
            <v/>
          </cell>
          <cell r="K14017" t="str">
            <v>PD</v>
          </cell>
          <cell r="L14017" t="str">
            <v>7934</v>
          </cell>
          <cell r="M14017" t="str">
            <v>S</v>
          </cell>
          <cell r="N14017">
            <v>0</v>
          </cell>
        </row>
        <row r="14018">
          <cell r="A14018" t="str">
            <v>SF-CAE-I07-NL-0036</v>
          </cell>
          <cell r="B14018" t="str">
            <v>CINT</v>
          </cell>
          <cell r="C14018" t="str">
            <v/>
          </cell>
          <cell r="D14018" t="str">
            <v>BACK CUSHION-1 CAESAR D6</v>
          </cell>
          <cell r="E14018">
            <v>44785</v>
          </cell>
          <cell r="F14018" t="str">
            <v>HALF</v>
          </cell>
          <cell r="G14018" t="str">
            <v>CI_I07</v>
          </cell>
          <cell r="H14018" t="str">
            <v>PC</v>
          </cell>
          <cell r="I14018" t="str">
            <v>CPR</v>
          </cell>
          <cell r="J14018" t="str">
            <v/>
          </cell>
          <cell r="K14018" t="str">
            <v>PD</v>
          </cell>
          <cell r="L14018" t="str">
            <v>7934</v>
          </cell>
          <cell r="M14018" t="str">
            <v>S</v>
          </cell>
          <cell r="N14018">
            <v>0</v>
          </cell>
        </row>
        <row r="14019">
          <cell r="A14019" t="str">
            <v>SF-CAE-I07-NL-0037</v>
          </cell>
          <cell r="B14019" t="str">
            <v>CINT</v>
          </cell>
          <cell r="C14019" t="str">
            <v/>
          </cell>
          <cell r="D14019" t="str">
            <v>BACK CUSHION-1 CAESAR D7</v>
          </cell>
          <cell r="E14019">
            <v>44819</v>
          </cell>
          <cell r="F14019" t="str">
            <v>HALF</v>
          </cell>
          <cell r="G14019" t="str">
            <v>CI_I07</v>
          </cell>
          <cell r="H14019" t="str">
            <v>PC</v>
          </cell>
          <cell r="I14019" t="str">
            <v>CPR</v>
          </cell>
          <cell r="J14019" t="str">
            <v/>
          </cell>
          <cell r="K14019" t="str">
            <v>PD</v>
          </cell>
          <cell r="L14019" t="str">
            <v>7934</v>
          </cell>
          <cell r="M14019" t="str">
            <v>S</v>
          </cell>
          <cell r="N14019">
            <v>28777</v>
          </cell>
        </row>
        <row r="14020">
          <cell r="A14020" t="str">
            <v>SF-CAE-I07-NL-0038</v>
          </cell>
          <cell r="B14020" t="str">
            <v>CINT</v>
          </cell>
          <cell r="C14020" t="str">
            <v/>
          </cell>
          <cell r="D14020" t="str">
            <v>BACK CUSHION-1 CAESAR DISCO BLUE</v>
          </cell>
          <cell r="E14020">
            <v>44867</v>
          </cell>
          <cell r="F14020" t="str">
            <v>HALF</v>
          </cell>
          <cell r="G14020" t="str">
            <v>CI_I07</v>
          </cell>
          <cell r="H14020" t="str">
            <v>PC</v>
          </cell>
          <cell r="I14020" t="str">
            <v>CPR</v>
          </cell>
          <cell r="J14020" t="str">
            <v/>
          </cell>
          <cell r="K14020" t="str">
            <v>PD</v>
          </cell>
          <cell r="L14020" t="str">
            <v>7934</v>
          </cell>
          <cell r="M14020" t="str">
            <v>S</v>
          </cell>
          <cell r="N14020">
            <v>26408</v>
          </cell>
        </row>
        <row r="14021">
          <cell r="A14021" t="str">
            <v>SF-CAE-I07-NL-0039</v>
          </cell>
          <cell r="B14021" t="str">
            <v>CINT</v>
          </cell>
          <cell r="C14021" t="str">
            <v/>
          </cell>
          <cell r="D14021" t="str">
            <v>BACK CUSHION-1 CAESAR GREEN AMAZONE</v>
          </cell>
          <cell r="E14021">
            <v>44785</v>
          </cell>
          <cell r="F14021" t="str">
            <v>HALF</v>
          </cell>
          <cell r="G14021" t="str">
            <v>CI_I07</v>
          </cell>
          <cell r="H14021" t="str">
            <v>PC</v>
          </cell>
          <cell r="I14021" t="str">
            <v>CPR</v>
          </cell>
          <cell r="J14021" t="str">
            <v/>
          </cell>
          <cell r="K14021" t="str">
            <v>PD</v>
          </cell>
          <cell r="L14021" t="str">
            <v>7934</v>
          </cell>
          <cell r="M14021" t="str">
            <v>S</v>
          </cell>
          <cell r="N14021">
            <v>0</v>
          </cell>
        </row>
        <row r="14022">
          <cell r="A14022" t="str">
            <v>SF-CAE-I07-NL-0040</v>
          </cell>
          <cell r="B14022" t="str">
            <v>CINT</v>
          </cell>
          <cell r="C14022" t="str">
            <v/>
          </cell>
          <cell r="D14022" t="str">
            <v>BACK CUSHION-1 CAESAR GREEN C6</v>
          </cell>
          <cell r="E14022">
            <v>44785</v>
          </cell>
          <cell r="F14022" t="str">
            <v>HALF</v>
          </cell>
          <cell r="G14022" t="str">
            <v>CI_I07</v>
          </cell>
          <cell r="H14022" t="str">
            <v>PC</v>
          </cell>
          <cell r="I14022" t="str">
            <v>CPR</v>
          </cell>
          <cell r="J14022" t="str">
            <v/>
          </cell>
          <cell r="K14022" t="str">
            <v>PD</v>
          </cell>
          <cell r="L14022" t="str">
            <v>7934</v>
          </cell>
          <cell r="M14022" t="str">
            <v>S</v>
          </cell>
          <cell r="N14022">
            <v>0</v>
          </cell>
        </row>
        <row r="14023">
          <cell r="A14023" t="str">
            <v>SF-CAE-I07-NL-0041</v>
          </cell>
          <cell r="B14023" t="str">
            <v>CINT</v>
          </cell>
          <cell r="C14023" t="str">
            <v/>
          </cell>
          <cell r="D14023" t="str">
            <v>BACK CUSHION-1 CAESAR GREY W2</v>
          </cell>
          <cell r="E14023">
            <v>44785</v>
          </cell>
          <cell r="F14023" t="str">
            <v>HALF</v>
          </cell>
          <cell r="G14023" t="str">
            <v>CI_I07</v>
          </cell>
          <cell r="H14023" t="str">
            <v>PC</v>
          </cell>
          <cell r="I14023" t="str">
            <v>CPR</v>
          </cell>
          <cell r="J14023" t="str">
            <v/>
          </cell>
          <cell r="K14023" t="str">
            <v>PD</v>
          </cell>
          <cell r="L14023" t="str">
            <v>7934</v>
          </cell>
          <cell r="M14023" t="str">
            <v>S</v>
          </cell>
          <cell r="N14023">
            <v>0</v>
          </cell>
        </row>
        <row r="14024">
          <cell r="A14024" t="str">
            <v>SF-CAE-I07-NL-0042</v>
          </cell>
          <cell r="B14024" t="str">
            <v>CINT</v>
          </cell>
          <cell r="C14024" t="str">
            <v/>
          </cell>
          <cell r="D14024" t="str">
            <v>BACK CUSHION-1 CAESAR L13</v>
          </cell>
          <cell r="E14024">
            <v>44819</v>
          </cell>
          <cell r="F14024" t="str">
            <v>HALF</v>
          </cell>
          <cell r="G14024" t="str">
            <v>CI_I07</v>
          </cell>
          <cell r="H14024" t="str">
            <v>PC</v>
          </cell>
          <cell r="I14024" t="str">
            <v>CPR</v>
          </cell>
          <cell r="J14024" t="str">
            <v/>
          </cell>
          <cell r="K14024" t="str">
            <v>PD</v>
          </cell>
          <cell r="L14024" t="str">
            <v>7934</v>
          </cell>
          <cell r="M14024" t="str">
            <v>S</v>
          </cell>
          <cell r="N14024">
            <v>26408</v>
          </cell>
        </row>
        <row r="14025">
          <cell r="A14025" t="str">
            <v>SF-CAE-I07-NL-0043</v>
          </cell>
          <cell r="B14025" t="str">
            <v>CINT</v>
          </cell>
          <cell r="C14025" t="str">
            <v/>
          </cell>
          <cell r="D14025" t="str">
            <v>BACK CUSHION-1 CAESAR L13 + MIKA</v>
          </cell>
          <cell r="E14025">
            <v>44785</v>
          </cell>
          <cell r="F14025" t="str">
            <v>HALF</v>
          </cell>
          <cell r="G14025" t="str">
            <v>CI_I07</v>
          </cell>
          <cell r="H14025" t="str">
            <v>PC</v>
          </cell>
          <cell r="I14025" t="str">
            <v>CPR</v>
          </cell>
          <cell r="J14025" t="str">
            <v/>
          </cell>
          <cell r="K14025" t="str">
            <v>PD</v>
          </cell>
          <cell r="L14025" t="str">
            <v>7934</v>
          </cell>
          <cell r="M14025" t="str">
            <v>S</v>
          </cell>
          <cell r="N14025">
            <v>0</v>
          </cell>
        </row>
        <row r="14026">
          <cell r="A14026" t="str">
            <v>SF-CAE-I07-NL-0044</v>
          </cell>
          <cell r="B14026" t="str">
            <v>CINT</v>
          </cell>
          <cell r="C14026" t="str">
            <v/>
          </cell>
          <cell r="D14026" t="str">
            <v>BACK CUSHION-1 CAESAR L7 SABLON</v>
          </cell>
          <cell r="E14026">
            <v>44785</v>
          </cell>
          <cell r="F14026" t="str">
            <v>HALF</v>
          </cell>
          <cell r="G14026" t="str">
            <v>CI_I07</v>
          </cell>
          <cell r="H14026" t="str">
            <v>PC</v>
          </cell>
          <cell r="I14026" t="str">
            <v>CPR</v>
          </cell>
          <cell r="J14026" t="str">
            <v/>
          </cell>
          <cell r="K14026" t="str">
            <v>PD</v>
          </cell>
          <cell r="L14026" t="str">
            <v>7934</v>
          </cell>
          <cell r="M14026" t="str">
            <v>S</v>
          </cell>
          <cell r="N14026">
            <v>0</v>
          </cell>
        </row>
        <row r="14027">
          <cell r="A14027" t="str">
            <v>SF-CAE-I07-NL-0045</v>
          </cell>
          <cell r="B14027" t="str">
            <v>CINT</v>
          </cell>
          <cell r="C14027" t="str">
            <v/>
          </cell>
          <cell r="D14027" t="str">
            <v>BACK CUSHION-1 CAESAR L8</v>
          </cell>
          <cell r="E14027">
            <v>44785</v>
          </cell>
          <cell r="F14027" t="str">
            <v>HALF</v>
          </cell>
          <cell r="G14027" t="str">
            <v>CI_I07</v>
          </cell>
          <cell r="H14027" t="str">
            <v>PC</v>
          </cell>
          <cell r="I14027" t="str">
            <v>CPR</v>
          </cell>
          <cell r="J14027" t="str">
            <v/>
          </cell>
          <cell r="K14027" t="str">
            <v>PD</v>
          </cell>
          <cell r="L14027" t="str">
            <v>7934</v>
          </cell>
          <cell r="M14027" t="str">
            <v>S</v>
          </cell>
          <cell r="N14027">
            <v>0</v>
          </cell>
        </row>
        <row r="14028">
          <cell r="A14028" t="str">
            <v>SF-CAE-I07-NL-0046</v>
          </cell>
          <cell r="B14028" t="str">
            <v>CINT</v>
          </cell>
          <cell r="C14028" t="str">
            <v/>
          </cell>
          <cell r="D14028" t="str">
            <v>BACK CUSHION-1 CAESAR LORENG</v>
          </cell>
          <cell r="E14028">
            <v>44785</v>
          </cell>
          <cell r="F14028" t="str">
            <v>HALF</v>
          </cell>
          <cell r="G14028" t="str">
            <v>CI_I07</v>
          </cell>
          <cell r="H14028" t="str">
            <v>PC</v>
          </cell>
          <cell r="I14028" t="str">
            <v>CPR</v>
          </cell>
          <cell r="J14028" t="str">
            <v/>
          </cell>
          <cell r="K14028" t="str">
            <v>PD</v>
          </cell>
          <cell r="L14028" t="str">
            <v>7934</v>
          </cell>
          <cell r="M14028" t="str">
            <v>S</v>
          </cell>
          <cell r="N14028">
            <v>0</v>
          </cell>
        </row>
        <row r="14029">
          <cell r="A14029" t="str">
            <v>SF-CAE-I07-NL-0047</v>
          </cell>
          <cell r="B14029" t="str">
            <v>CINT</v>
          </cell>
          <cell r="C14029" t="str">
            <v/>
          </cell>
          <cell r="D14029" t="str">
            <v>BACK CUSHION-1 CAESAR N3 + MIKA</v>
          </cell>
          <cell r="E14029">
            <v>44819</v>
          </cell>
          <cell r="F14029" t="str">
            <v>HALF</v>
          </cell>
          <cell r="G14029" t="str">
            <v>CI_I07</v>
          </cell>
          <cell r="H14029" t="str">
            <v>PC</v>
          </cell>
          <cell r="I14029" t="str">
            <v>CPR</v>
          </cell>
          <cell r="J14029" t="str">
            <v/>
          </cell>
          <cell r="K14029" t="str">
            <v>PD</v>
          </cell>
          <cell r="L14029" t="str">
            <v>7934</v>
          </cell>
          <cell r="M14029" t="str">
            <v>S</v>
          </cell>
          <cell r="N14029">
            <v>26409</v>
          </cell>
        </row>
        <row r="14030">
          <cell r="A14030" t="str">
            <v>SF-CAE-I07-NL-0048</v>
          </cell>
          <cell r="B14030" t="str">
            <v>CINT</v>
          </cell>
          <cell r="C14030" t="str">
            <v/>
          </cell>
          <cell r="D14030" t="str">
            <v>BACK CUSHION-1 CAESAR N3 BORDIR</v>
          </cell>
          <cell r="E14030">
            <v>44785</v>
          </cell>
          <cell r="F14030" t="str">
            <v>HALF</v>
          </cell>
          <cell r="G14030" t="str">
            <v>CI_I07</v>
          </cell>
          <cell r="H14030" t="str">
            <v>PC</v>
          </cell>
          <cell r="I14030" t="str">
            <v>CPR</v>
          </cell>
          <cell r="J14030" t="str">
            <v/>
          </cell>
          <cell r="K14030" t="str">
            <v>PD</v>
          </cell>
          <cell r="L14030" t="str">
            <v>7934</v>
          </cell>
          <cell r="M14030" t="str">
            <v>S</v>
          </cell>
          <cell r="N14030">
            <v>0</v>
          </cell>
        </row>
        <row r="14031">
          <cell r="A14031" t="str">
            <v>SF-CAE-I07-NL-0049</v>
          </cell>
          <cell r="B14031" t="str">
            <v>CINT</v>
          </cell>
          <cell r="C14031" t="str">
            <v/>
          </cell>
          <cell r="D14031" t="str">
            <v>BACK CUSHION-1 CAESAR N5 BORDIR</v>
          </cell>
          <cell r="E14031">
            <v>44785</v>
          </cell>
          <cell r="F14031" t="str">
            <v>HALF</v>
          </cell>
          <cell r="G14031" t="str">
            <v>CI_I07</v>
          </cell>
          <cell r="H14031" t="str">
            <v>PC</v>
          </cell>
          <cell r="I14031" t="str">
            <v>CPR</v>
          </cell>
          <cell r="J14031" t="str">
            <v/>
          </cell>
          <cell r="K14031" t="str">
            <v>PD</v>
          </cell>
          <cell r="L14031" t="str">
            <v>7934</v>
          </cell>
          <cell r="M14031" t="str">
            <v>S</v>
          </cell>
          <cell r="N14031">
            <v>0</v>
          </cell>
        </row>
        <row r="14032">
          <cell r="A14032" t="str">
            <v>SF-CAE-I07-NL-0050</v>
          </cell>
          <cell r="B14032" t="str">
            <v>CINT</v>
          </cell>
          <cell r="C14032" t="str">
            <v/>
          </cell>
          <cell r="D14032" t="str">
            <v>BACK CUSHION-1 CAESAR NV1</v>
          </cell>
          <cell r="E14032">
            <v>44785</v>
          </cell>
          <cell r="F14032" t="str">
            <v>HALF</v>
          </cell>
          <cell r="G14032" t="str">
            <v>CI_I07</v>
          </cell>
          <cell r="H14032" t="str">
            <v>PC</v>
          </cell>
          <cell r="I14032" t="str">
            <v>CPR</v>
          </cell>
          <cell r="J14032" t="str">
            <v/>
          </cell>
          <cell r="K14032" t="str">
            <v>PD</v>
          </cell>
          <cell r="L14032" t="str">
            <v>7934</v>
          </cell>
          <cell r="M14032" t="str">
            <v>S</v>
          </cell>
          <cell r="N14032">
            <v>0</v>
          </cell>
        </row>
        <row r="14033">
          <cell r="A14033" t="str">
            <v>SF-CAE-I07-NL-0051</v>
          </cell>
          <cell r="B14033" t="str">
            <v>CINT</v>
          </cell>
          <cell r="C14033" t="str">
            <v/>
          </cell>
          <cell r="D14033" t="str">
            <v>BACK CUSHION-1 CAESAR O1</v>
          </cell>
          <cell r="E14033">
            <v>45175</v>
          </cell>
          <cell r="F14033" t="str">
            <v>HALF</v>
          </cell>
          <cell r="G14033" t="str">
            <v>CI_I07</v>
          </cell>
          <cell r="H14033" t="str">
            <v>PC</v>
          </cell>
          <cell r="I14033" t="str">
            <v>CPR</v>
          </cell>
          <cell r="J14033" t="str">
            <v/>
          </cell>
          <cell r="K14033" t="str">
            <v>PD</v>
          </cell>
          <cell r="L14033" t="str">
            <v>7934</v>
          </cell>
          <cell r="M14033" t="str">
            <v>S</v>
          </cell>
          <cell r="N14033">
            <v>26356</v>
          </cell>
        </row>
        <row r="14034">
          <cell r="A14034" t="str">
            <v>SF-CAE-I07-NL-0052</v>
          </cell>
          <cell r="B14034" t="str">
            <v>CINT</v>
          </cell>
          <cell r="C14034" t="str">
            <v/>
          </cell>
          <cell r="D14034" t="str">
            <v>BACK CUSHION-1 CAESAR O2</v>
          </cell>
          <cell r="E14034">
            <v>45300</v>
          </cell>
          <cell r="F14034" t="str">
            <v>HALF</v>
          </cell>
          <cell r="G14034" t="str">
            <v>CI_I07</v>
          </cell>
          <cell r="H14034" t="str">
            <v>PC</v>
          </cell>
          <cell r="I14034" t="str">
            <v>CPR</v>
          </cell>
          <cell r="J14034" t="str">
            <v/>
          </cell>
          <cell r="K14034" t="str">
            <v>PD</v>
          </cell>
          <cell r="L14034" t="str">
            <v>7934</v>
          </cell>
          <cell r="M14034" t="str">
            <v>S</v>
          </cell>
          <cell r="N14034">
            <v>25962</v>
          </cell>
        </row>
        <row r="14035">
          <cell r="A14035" t="str">
            <v>SF-CAE-I07-NL-0053</v>
          </cell>
          <cell r="B14035" t="str">
            <v>CINT</v>
          </cell>
          <cell r="C14035" t="str">
            <v/>
          </cell>
          <cell r="D14035" t="str">
            <v>BACK CUSHION-1 CAESAR O3</v>
          </cell>
          <cell r="E14035">
            <v>45085</v>
          </cell>
          <cell r="F14035" t="str">
            <v>HALF</v>
          </cell>
          <cell r="G14035" t="str">
            <v>CI_I07</v>
          </cell>
          <cell r="H14035" t="str">
            <v>PC</v>
          </cell>
          <cell r="I14035" t="str">
            <v>CPR</v>
          </cell>
          <cell r="J14035" t="str">
            <v/>
          </cell>
          <cell r="K14035" t="str">
            <v>PD</v>
          </cell>
          <cell r="L14035" t="str">
            <v>7934</v>
          </cell>
          <cell r="M14035" t="str">
            <v>S</v>
          </cell>
          <cell r="N14035">
            <v>24993</v>
          </cell>
        </row>
        <row r="14036">
          <cell r="A14036" t="str">
            <v>SF-CAE-I07-NL-0054</v>
          </cell>
          <cell r="B14036" t="str">
            <v>CINT</v>
          </cell>
          <cell r="C14036" t="str">
            <v/>
          </cell>
          <cell r="D14036" t="str">
            <v>BACK CUSHION-1 CAESAR O4</v>
          </cell>
          <cell r="E14036">
            <v>45131</v>
          </cell>
          <cell r="F14036" t="str">
            <v>HALF</v>
          </cell>
          <cell r="G14036" t="str">
            <v>CI_I07</v>
          </cell>
          <cell r="H14036" t="str">
            <v>PC</v>
          </cell>
          <cell r="I14036" t="str">
            <v>CPR</v>
          </cell>
          <cell r="J14036" t="str">
            <v/>
          </cell>
          <cell r="K14036" t="str">
            <v>PD</v>
          </cell>
          <cell r="L14036" t="str">
            <v>7934</v>
          </cell>
          <cell r="M14036" t="str">
            <v>S</v>
          </cell>
          <cell r="N14036">
            <v>26159</v>
          </cell>
        </row>
        <row r="14037">
          <cell r="A14037" t="str">
            <v>SF-CAE-I07-NL-0055</v>
          </cell>
          <cell r="B14037" t="str">
            <v>CINT</v>
          </cell>
          <cell r="C14037" t="str">
            <v/>
          </cell>
          <cell r="D14037" t="str">
            <v>BACK CUSHION-1 CAESAR O5</v>
          </cell>
          <cell r="E14037">
            <v>44819</v>
          </cell>
          <cell r="F14037" t="str">
            <v>HALF</v>
          </cell>
          <cell r="G14037" t="str">
            <v>CI_I07</v>
          </cell>
          <cell r="H14037" t="str">
            <v>PC</v>
          </cell>
          <cell r="I14037" t="str">
            <v>CPR</v>
          </cell>
          <cell r="J14037" t="str">
            <v/>
          </cell>
          <cell r="K14037" t="str">
            <v>PD</v>
          </cell>
          <cell r="L14037" t="str">
            <v>7934</v>
          </cell>
          <cell r="M14037" t="str">
            <v>S</v>
          </cell>
          <cell r="N14037">
            <v>26408</v>
          </cell>
        </row>
        <row r="14038">
          <cell r="A14038" t="str">
            <v>SF-CAE-I07-NL-0056</v>
          </cell>
          <cell r="B14038" t="str">
            <v>CINT</v>
          </cell>
          <cell r="C14038" t="str">
            <v/>
          </cell>
          <cell r="D14038" t="str">
            <v>BACK CUSHION-1 CAESAR O6</v>
          </cell>
          <cell r="E14038">
            <v>45202</v>
          </cell>
          <cell r="F14038" t="str">
            <v>HALF</v>
          </cell>
          <cell r="G14038" t="str">
            <v>CI_I07</v>
          </cell>
          <cell r="H14038" t="str">
            <v>PC</v>
          </cell>
          <cell r="I14038" t="str">
            <v>CPR</v>
          </cell>
          <cell r="J14038" t="str">
            <v/>
          </cell>
          <cell r="K14038" t="str">
            <v>PD</v>
          </cell>
          <cell r="L14038" t="str">
            <v>7934</v>
          </cell>
          <cell r="M14038" t="str">
            <v>S</v>
          </cell>
          <cell r="N14038">
            <v>25872</v>
          </cell>
        </row>
        <row r="14039">
          <cell r="A14039" t="str">
            <v>SF-CAE-I07-NL-0057</v>
          </cell>
          <cell r="B14039" t="str">
            <v>CINT</v>
          </cell>
          <cell r="C14039" t="str">
            <v/>
          </cell>
          <cell r="D14039" t="str">
            <v>BACK CUSHION-1 CAESAR O7</v>
          </cell>
          <cell r="E14039">
            <v>45169</v>
          </cell>
          <cell r="F14039" t="str">
            <v>HALF</v>
          </cell>
          <cell r="G14039" t="str">
            <v>CI_I07</v>
          </cell>
          <cell r="H14039" t="str">
            <v>PC</v>
          </cell>
          <cell r="I14039" t="str">
            <v>CPR</v>
          </cell>
          <cell r="J14039" t="str">
            <v/>
          </cell>
          <cell r="K14039" t="str">
            <v>PD</v>
          </cell>
          <cell r="L14039" t="str">
            <v>7934</v>
          </cell>
          <cell r="M14039" t="str">
            <v>S</v>
          </cell>
          <cell r="N14039">
            <v>25583</v>
          </cell>
        </row>
        <row r="14040">
          <cell r="A14040" t="str">
            <v>SF-CAE-I07-NL-0058</v>
          </cell>
          <cell r="B14040" t="str">
            <v>CINT</v>
          </cell>
          <cell r="C14040" t="str">
            <v/>
          </cell>
          <cell r="D14040" t="str">
            <v>BACK CUSHION-1 CAESAR O7 + MIKA</v>
          </cell>
          <cell r="E14040">
            <v>44819</v>
          </cell>
          <cell r="F14040" t="str">
            <v>HALF</v>
          </cell>
          <cell r="G14040" t="str">
            <v>CI_I07</v>
          </cell>
          <cell r="H14040" t="str">
            <v>PC</v>
          </cell>
          <cell r="I14040" t="str">
            <v>CPR</v>
          </cell>
          <cell r="J14040" t="str">
            <v/>
          </cell>
          <cell r="K14040" t="str">
            <v>PD</v>
          </cell>
          <cell r="L14040" t="str">
            <v>7934</v>
          </cell>
          <cell r="M14040" t="str">
            <v>S</v>
          </cell>
          <cell r="N14040">
            <v>28016</v>
          </cell>
        </row>
        <row r="14041">
          <cell r="A14041" t="str">
            <v>SF-CAE-I07-NL-0059</v>
          </cell>
          <cell r="B14041" t="str">
            <v>CINT</v>
          </cell>
          <cell r="C14041" t="str">
            <v/>
          </cell>
          <cell r="D14041" t="str">
            <v>BACK CUSHION-1 CAESAR OLIFYN 078</v>
          </cell>
          <cell r="E14041">
            <v>44785</v>
          </cell>
          <cell r="F14041" t="str">
            <v>HALF</v>
          </cell>
          <cell r="G14041" t="str">
            <v>CI_I07</v>
          </cell>
          <cell r="H14041" t="str">
            <v>PC</v>
          </cell>
          <cell r="I14041" t="str">
            <v>CPR</v>
          </cell>
          <cell r="J14041" t="str">
            <v/>
          </cell>
          <cell r="K14041" t="str">
            <v>PD</v>
          </cell>
          <cell r="L14041" t="str">
            <v>7934</v>
          </cell>
          <cell r="M14041" t="str">
            <v>S</v>
          </cell>
          <cell r="N14041">
            <v>0</v>
          </cell>
        </row>
        <row r="14042">
          <cell r="A14042" t="str">
            <v>SF-CAE-I07-NL-0060</v>
          </cell>
          <cell r="B14042" t="str">
            <v>CINT</v>
          </cell>
          <cell r="C14042" t="str">
            <v/>
          </cell>
          <cell r="D14042" t="str">
            <v>BACK CUSHION-1 CAESAR ORANGE AMAZONE</v>
          </cell>
          <cell r="E14042">
            <v>44785</v>
          </cell>
          <cell r="F14042" t="str">
            <v>HALF</v>
          </cell>
          <cell r="G14042" t="str">
            <v>CI_I07</v>
          </cell>
          <cell r="H14042" t="str">
            <v>PC</v>
          </cell>
          <cell r="I14042" t="str">
            <v>CPR</v>
          </cell>
          <cell r="J14042" t="str">
            <v/>
          </cell>
          <cell r="K14042" t="str">
            <v>PD</v>
          </cell>
          <cell r="L14042" t="str">
            <v>7934</v>
          </cell>
          <cell r="M14042" t="str">
            <v>S</v>
          </cell>
          <cell r="N14042">
            <v>0</v>
          </cell>
        </row>
        <row r="14043">
          <cell r="A14043" t="str">
            <v>SF-CAE-I07-NL-0061</v>
          </cell>
          <cell r="B14043" t="str">
            <v>CINT</v>
          </cell>
          <cell r="C14043" t="str">
            <v/>
          </cell>
          <cell r="D14043" t="str">
            <v>BACK CUSHION-1 CAESAR OSC. FERRARI MAROO</v>
          </cell>
          <cell r="E14043">
            <v>44785</v>
          </cell>
          <cell r="F14043" t="str">
            <v>HALF</v>
          </cell>
          <cell r="G14043" t="str">
            <v>CI_I07</v>
          </cell>
          <cell r="H14043" t="str">
            <v>PC</v>
          </cell>
          <cell r="I14043" t="str">
            <v>CPR</v>
          </cell>
          <cell r="J14043" t="str">
            <v/>
          </cell>
          <cell r="K14043" t="str">
            <v>PD</v>
          </cell>
          <cell r="L14043" t="str">
            <v>7934</v>
          </cell>
          <cell r="M14043" t="str">
            <v>S</v>
          </cell>
          <cell r="N14043">
            <v>0</v>
          </cell>
        </row>
        <row r="14044">
          <cell r="A14044" t="str">
            <v>SF-CAE-I07-NL-0062</v>
          </cell>
          <cell r="B14044" t="str">
            <v>CINT</v>
          </cell>
          <cell r="C14044" t="str">
            <v/>
          </cell>
          <cell r="D14044" t="str">
            <v>BACK CUSHION-1 CAESAR S9</v>
          </cell>
          <cell r="E14044">
            <v>44785</v>
          </cell>
          <cell r="F14044" t="str">
            <v>HALF</v>
          </cell>
          <cell r="G14044" t="str">
            <v>CI_I07</v>
          </cell>
          <cell r="H14044" t="str">
            <v>PC</v>
          </cell>
          <cell r="I14044" t="str">
            <v>CPR</v>
          </cell>
          <cell r="J14044" t="str">
            <v/>
          </cell>
          <cell r="K14044" t="str">
            <v>PD</v>
          </cell>
          <cell r="L14044" t="str">
            <v>7934</v>
          </cell>
          <cell r="M14044" t="str">
            <v>S</v>
          </cell>
          <cell r="N14044">
            <v>0</v>
          </cell>
        </row>
        <row r="14045">
          <cell r="A14045" t="str">
            <v>SF-CAE-I07-NL-0063</v>
          </cell>
          <cell r="B14045" t="str">
            <v>CINT</v>
          </cell>
          <cell r="C14045" t="str">
            <v/>
          </cell>
          <cell r="D14045" t="str">
            <v>BACK CUSHION-1 CAESAR S9 BORDIR</v>
          </cell>
          <cell r="E14045">
            <v>44785</v>
          </cell>
          <cell r="F14045" t="str">
            <v>HALF</v>
          </cell>
          <cell r="G14045" t="str">
            <v>CI_I07</v>
          </cell>
          <cell r="H14045" t="str">
            <v>PC</v>
          </cell>
          <cell r="I14045" t="str">
            <v>CPR</v>
          </cell>
          <cell r="J14045" t="str">
            <v/>
          </cell>
          <cell r="K14045" t="str">
            <v>PD</v>
          </cell>
          <cell r="L14045" t="str">
            <v>7934</v>
          </cell>
          <cell r="M14045" t="str">
            <v>S</v>
          </cell>
          <cell r="N14045">
            <v>0</v>
          </cell>
        </row>
        <row r="14046">
          <cell r="A14046" t="str">
            <v>SF-CAE-I07-NL-0064</v>
          </cell>
          <cell r="B14046" t="str">
            <v>CINT</v>
          </cell>
          <cell r="C14046" t="str">
            <v/>
          </cell>
          <cell r="D14046" t="str">
            <v>BACK CUSHION-1 CAESAR VANITY BLUE A1</v>
          </cell>
          <cell r="E14046">
            <v>44819</v>
          </cell>
          <cell r="F14046" t="str">
            <v>HALF</v>
          </cell>
          <cell r="G14046" t="str">
            <v>CI_I07</v>
          </cell>
          <cell r="H14046" t="str">
            <v>PC</v>
          </cell>
          <cell r="I14046" t="str">
            <v>CPR</v>
          </cell>
          <cell r="J14046" t="str">
            <v/>
          </cell>
          <cell r="K14046" t="str">
            <v>PD</v>
          </cell>
          <cell r="L14046" t="str">
            <v>7934</v>
          </cell>
          <cell r="M14046" t="str">
            <v>S</v>
          </cell>
          <cell r="N14046">
            <v>26408</v>
          </cell>
        </row>
        <row r="14047">
          <cell r="A14047" t="str">
            <v>SF-CAE-I07-NL-0065</v>
          </cell>
          <cell r="B14047" t="str">
            <v>CINT</v>
          </cell>
          <cell r="C14047" t="str">
            <v/>
          </cell>
          <cell r="D14047" t="str">
            <v>BACK CUSHION-1 CAESAR VINTAGE 062</v>
          </cell>
          <cell r="E14047">
            <v>44785</v>
          </cell>
          <cell r="F14047" t="str">
            <v>HALF</v>
          </cell>
          <cell r="G14047" t="str">
            <v>CI_I07</v>
          </cell>
          <cell r="H14047" t="str">
            <v>PC</v>
          </cell>
          <cell r="I14047" t="str">
            <v>CPR</v>
          </cell>
          <cell r="J14047" t="str">
            <v/>
          </cell>
          <cell r="K14047" t="str">
            <v>PD</v>
          </cell>
          <cell r="L14047" t="str">
            <v>7934</v>
          </cell>
          <cell r="M14047" t="str">
            <v>S</v>
          </cell>
          <cell r="N14047">
            <v>0</v>
          </cell>
        </row>
        <row r="14048">
          <cell r="A14048" t="str">
            <v>SF-CAE-I07-NL-0066</v>
          </cell>
          <cell r="B14048" t="str">
            <v>CINT</v>
          </cell>
          <cell r="C14048" t="str">
            <v/>
          </cell>
          <cell r="D14048" t="str">
            <v>BACK CUSHION-1 CAESAR W3</v>
          </cell>
          <cell r="E14048">
            <v>44785</v>
          </cell>
          <cell r="F14048" t="str">
            <v>HALF</v>
          </cell>
          <cell r="G14048" t="str">
            <v>CI_I07</v>
          </cell>
          <cell r="H14048" t="str">
            <v>PC</v>
          </cell>
          <cell r="I14048" t="str">
            <v>CPR</v>
          </cell>
          <cell r="J14048" t="str">
            <v/>
          </cell>
          <cell r="K14048" t="str">
            <v>PD</v>
          </cell>
          <cell r="L14048" t="str">
            <v>7934</v>
          </cell>
          <cell r="M14048" t="str">
            <v>S</v>
          </cell>
          <cell r="N14048">
            <v>0</v>
          </cell>
        </row>
        <row r="14049">
          <cell r="A14049" t="str">
            <v>SF-CAE-I07-NL-0067</v>
          </cell>
          <cell r="B14049" t="str">
            <v>CINT</v>
          </cell>
          <cell r="C14049" t="str">
            <v/>
          </cell>
          <cell r="D14049" t="str">
            <v>BACK CUSHION-1 CAESAR W6</v>
          </cell>
          <cell r="E14049">
            <v>44785</v>
          </cell>
          <cell r="F14049" t="str">
            <v>HALF</v>
          </cell>
          <cell r="G14049" t="str">
            <v>CI_I07</v>
          </cell>
          <cell r="H14049" t="str">
            <v>PC</v>
          </cell>
          <cell r="I14049" t="str">
            <v>CPR</v>
          </cell>
          <cell r="J14049" t="str">
            <v/>
          </cell>
          <cell r="K14049" t="str">
            <v>PD</v>
          </cell>
          <cell r="L14049" t="str">
            <v>7934</v>
          </cell>
          <cell r="M14049" t="str">
            <v>S</v>
          </cell>
          <cell r="N14049">
            <v>0</v>
          </cell>
        </row>
        <row r="14050">
          <cell r="A14050" t="str">
            <v>SF-CAE-I07-NL-0068</v>
          </cell>
          <cell r="B14050" t="str">
            <v>CINT</v>
          </cell>
          <cell r="C14050" t="str">
            <v/>
          </cell>
          <cell r="D14050" t="str">
            <v>BACK CUSHION-2 CAESAR AL 11</v>
          </cell>
          <cell r="E14050">
            <v>44819</v>
          </cell>
          <cell r="F14050" t="str">
            <v>HALF</v>
          </cell>
          <cell r="G14050" t="str">
            <v>CI_I07</v>
          </cell>
          <cell r="H14050" t="str">
            <v>PC</v>
          </cell>
          <cell r="I14050" t="str">
            <v>CPR</v>
          </cell>
          <cell r="J14050" t="str">
            <v/>
          </cell>
          <cell r="K14050" t="str">
            <v>PD</v>
          </cell>
          <cell r="L14050" t="str">
            <v>7934</v>
          </cell>
          <cell r="M14050" t="str">
            <v>S</v>
          </cell>
          <cell r="N14050">
            <v>19712</v>
          </cell>
        </row>
        <row r="14051">
          <cell r="A14051" t="str">
            <v>SF-CAE-I07-NL-0069</v>
          </cell>
          <cell r="B14051" t="str">
            <v>CINT</v>
          </cell>
          <cell r="C14051" t="str">
            <v/>
          </cell>
          <cell r="D14051" t="str">
            <v>BACK CUSHION-2 CAESAR AL12</v>
          </cell>
          <cell r="E14051">
            <v>44825</v>
          </cell>
          <cell r="F14051" t="str">
            <v>HALF</v>
          </cell>
          <cell r="G14051" t="str">
            <v>CI_I07</v>
          </cell>
          <cell r="H14051" t="str">
            <v>PC</v>
          </cell>
          <cell r="I14051" t="str">
            <v>CPR</v>
          </cell>
          <cell r="J14051" t="str">
            <v/>
          </cell>
          <cell r="K14051" t="str">
            <v>PD</v>
          </cell>
          <cell r="L14051" t="str">
            <v>7934</v>
          </cell>
          <cell r="M14051" t="str">
            <v>S</v>
          </cell>
          <cell r="N14051">
            <v>24274</v>
          </cell>
        </row>
        <row r="14052">
          <cell r="A14052" t="str">
            <v>SF-CAE-I07-NL-0070</v>
          </cell>
          <cell r="B14052" t="str">
            <v>CINT</v>
          </cell>
          <cell r="C14052" t="str">
            <v/>
          </cell>
          <cell r="D14052" t="str">
            <v>BACK CUSHION-2 CAESAR BLUE AMAZONE</v>
          </cell>
          <cell r="E14052">
            <v>44785</v>
          </cell>
          <cell r="F14052" t="str">
            <v>HALF</v>
          </cell>
          <cell r="G14052" t="str">
            <v>CI_I07</v>
          </cell>
          <cell r="H14052" t="str">
            <v>PC</v>
          </cell>
          <cell r="I14052" t="str">
            <v>CPR</v>
          </cell>
          <cell r="J14052" t="str">
            <v/>
          </cell>
          <cell r="K14052" t="str">
            <v>PD</v>
          </cell>
          <cell r="L14052" t="str">
            <v>7934</v>
          </cell>
          <cell r="M14052" t="str">
            <v>S</v>
          </cell>
          <cell r="N14052">
            <v>0</v>
          </cell>
        </row>
        <row r="14053">
          <cell r="A14053" t="str">
            <v>SF-CAE-I07-NL-0071</v>
          </cell>
          <cell r="B14053" t="str">
            <v>CINT</v>
          </cell>
          <cell r="C14053" t="str">
            <v/>
          </cell>
          <cell r="D14053" t="str">
            <v>BACK CUSHION-2 CAESAR BLUE GEORGIA 042 B</v>
          </cell>
          <cell r="E14053">
            <v>44785</v>
          </cell>
          <cell r="F14053" t="str">
            <v>HALF</v>
          </cell>
          <cell r="G14053" t="str">
            <v>CI_I07</v>
          </cell>
          <cell r="H14053" t="str">
            <v>PC</v>
          </cell>
          <cell r="I14053" t="str">
            <v>CPR</v>
          </cell>
          <cell r="J14053" t="str">
            <v/>
          </cell>
          <cell r="K14053" t="str">
            <v>PD</v>
          </cell>
          <cell r="L14053" t="str">
            <v>7934</v>
          </cell>
          <cell r="M14053" t="str">
            <v>S</v>
          </cell>
          <cell r="N14053">
            <v>0</v>
          </cell>
        </row>
        <row r="14054">
          <cell r="A14054" t="str">
            <v>SF-CAE-I07-NL-0072</v>
          </cell>
          <cell r="B14054" t="str">
            <v>CINT</v>
          </cell>
          <cell r="C14054" t="str">
            <v/>
          </cell>
          <cell r="D14054" t="str">
            <v>BACK CUSHION-2 CAESAR BLUE TAURUS</v>
          </cell>
          <cell r="E14054">
            <v>44785</v>
          </cell>
          <cell r="F14054" t="str">
            <v>HALF</v>
          </cell>
          <cell r="G14054" t="str">
            <v>CI_I07</v>
          </cell>
          <cell r="H14054" t="str">
            <v>PC</v>
          </cell>
          <cell r="I14054" t="str">
            <v>CPR</v>
          </cell>
          <cell r="J14054" t="str">
            <v/>
          </cell>
          <cell r="K14054" t="str">
            <v>PD</v>
          </cell>
          <cell r="L14054" t="str">
            <v>7934</v>
          </cell>
          <cell r="M14054" t="str">
            <v>S</v>
          </cell>
          <cell r="N14054">
            <v>0</v>
          </cell>
        </row>
        <row r="14055">
          <cell r="A14055" t="str">
            <v>SF-CAE-I07-NL-0073</v>
          </cell>
          <cell r="B14055" t="str">
            <v>CINT</v>
          </cell>
          <cell r="C14055" t="str">
            <v/>
          </cell>
          <cell r="D14055" t="str">
            <v>BACK CUSHION-2 CAESAR BROWN TAURUS</v>
          </cell>
          <cell r="E14055">
            <v>44785</v>
          </cell>
          <cell r="F14055" t="str">
            <v>HALF</v>
          </cell>
          <cell r="G14055" t="str">
            <v>CI_I07</v>
          </cell>
          <cell r="H14055" t="str">
            <v>PC</v>
          </cell>
          <cell r="I14055" t="str">
            <v>CPR</v>
          </cell>
          <cell r="J14055" t="str">
            <v/>
          </cell>
          <cell r="K14055" t="str">
            <v>PD</v>
          </cell>
          <cell r="L14055" t="str">
            <v>7934</v>
          </cell>
          <cell r="M14055" t="str">
            <v>S</v>
          </cell>
          <cell r="N14055">
            <v>0</v>
          </cell>
        </row>
        <row r="14056">
          <cell r="A14056" t="str">
            <v>SF-CAE-I07-NL-0074</v>
          </cell>
          <cell r="B14056" t="str">
            <v>CINT</v>
          </cell>
          <cell r="C14056" t="str">
            <v/>
          </cell>
          <cell r="D14056" t="str">
            <v>BACK CUSHION-2 CAESAR CLIO CARAMEL</v>
          </cell>
          <cell r="E14056">
            <v>45258</v>
          </cell>
          <cell r="F14056" t="str">
            <v>HALF</v>
          </cell>
          <cell r="G14056" t="str">
            <v>CI_I07</v>
          </cell>
          <cell r="H14056" t="str">
            <v>PC</v>
          </cell>
          <cell r="I14056" t="str">
            <v>CPR</v>
          </cell>
          <cell r="J14056" t="str">
            <v/>
          </cell>
          <cell r="K14056" t="str">
            <v>PD</v>
          </cell>
          <cell r="L14056" t="str">
            <v>7934</v>
          </cell>
          <cell r="M14056" t="str">
            <v>S</v>
          </cell>
          <cell r="N14056">
            <v>19842</v>
          </cell>
        </row>
        <row r="14057">
          <cell r="A14057" t="str">
            <v>SF-CAE-I07-NL-0075</v>
          </cell>
          <cell r="B14057" t="str">
            <v>CINT</v>
          </cell>
          <cell r="C14057" t="str">
            <v/>
          </cell>
          <cell r="D14057" t="str">
            <v>BACK CUSHION-2 CAESAR CLIO GREEN</v>
          </cell>
          <cell r="E14057">
            <v>44785</v>
          </cell>
          <cell r="F14057" t="str">
            <v>HALF</v>
          </cell>
          <cell r="G14057" t="str">
            <v>CI_I07</v>
          </cell>
          <cell r="H14057" t="str">
            <v>PC</v>
          </cell>
          <cell r="I14057" t="str">
            <v>CPR</v>
          </cell>
          <cell r="J14057" t="str">
            <v/>
          </cell>
          <cell r="K14057" t="str">
            <v>PD</v>
          </cell>
          <cell r="L14057" t="str">
            <v>7934</v>
          </cell>
          <cell r="M14057" t="str">
            <v>S</v>
          </cell>
          <cell r="N14057">
            <v>0</v>
          </cell>
        </row>
        <row r="14058">
          <cell r="A14058" t="str">
            <v>SF-CAE-I07-NL-0076</v>
          </cell>
          <cell r="B14058" t="str">
            <v>CINT</v>
          </cell>
          <cell r="C14058" t="str">
            <v/>
          </cell>
          <cell r="D14058" t="str">
            <v>BACK CUSHION-2 CAESAR CLIO KHAKI</v>
          </cell>
          <cell r="E14058">
            <v>44785</v>
          </cell>
          <cell r="F14058" t="str">
            <v>HALF</v>
          </cell>
          <cell r="G14058" t="str">
            <v>CI_I07</v>
          </cell>
          <cell r="H14058" t="str">
            <v>PC</v>
          </cell>
          <cell r="I14058" t="str">
            <v>CPR</v>
          </cell>
          <cell r="J14058" t="str">
            <v/>
          </cell>
          <cell r="K14058" t="str">
            <v>PD</v>
          </cell>
          <cell r="L14058" t="str">
            <v>7934</v>
          </cell>
          <cell r="M14058" t="str">
            <v>S</v>
          </cell>
          <cell r="N14058">
            <v>0</v>
          </cell>
        </row>
        <row r="14059">
          <cell r="A14059" t="str">
            <v>SF-CAE-I07-NL-0077</v>
          </cell>
          <cell r="B14059" t="str">
            <v>CINT</v>
          </cell>
          <cell r="C14059" t="str">
            <v/>
          </cell>
          <cell r="D14059" t="str">
            <v>BACK CUSHION-2 CAESAR CLIO RED</v>
          </cell>
          <cell r="E14059">
            <v>44785</v>
          </cell>
          <cell r="F14059" t="str">
            <v>HALF</v>
          </cell>
          <cell r="G14059" t="str">
            <v>CI_I07</v>
          </cell>
          <cell r="H14059" t="str">
            <v>PC</v>
          </cell>
          <cell r="I14059" t="str">
            <v>CPR</v>
          </cell>
          <cell r="J14059" t="str">
            <v/>
          </cell>
          <cell r="K14059" t="str">
            <v>PD</v>
          </cell>
          <cell r="L14059" t="str">
            <v>7934</v>
          </cell>
          <cell r="M14059" t="str">
            <v>S</v>
          </cell>
          <cell r="N14059">
            <v>0</v>
          </cell>
        </row>
        <row r="14060">
          <cell r="A14060" t="str">
            <v>SF-CAE-I07-NL-0078</v>
          </cell>
          <cell r="B14060" t="str">
            <v>CINT</v>
          </cell>
          <cell r="C14060" t="str">
            <v/>
          </cell>
          <cell r="D14060" t="str">
            <v>BACK CUSHION-2 CAESAR D1</v>
          </cell>
          <cell r="E14060">
            <v>44819</v>
          </cell>
          <cell r="F14060" t="str">
            <v>HALF</v>
          </cell>
          <cell r="G14060" t="str">
            <v>CI_I07</v>
          </cell>
          <cell r="H14060" t="str">
            <v>PC</v>
          </cell>
          <cell r="I14060" t="str">
            <v>CPR</v>
          </cell>
          <cell r="J14060" t="str">
            <v/>
          </cell>
          <cell r="K14060" t="str">
            <v>PD</v>
          </cell>
          <cell r="L14060" t="str">
            <v>7934</v>
          </cell>
          <cell r="M14060" t="str">
            <v>S</v>
          </cell>
          <cell r="N14060">
            <v>29997</v>
          </cell>
        </row>
        <row r="14061">
          <cell r="A14061" t="str">
            <v>SF-CAE-I07-NL-0079</v>
          </cell>
          <cell r="B14061" t="str">
            <v>CINT</v>
          </cell>
          <cell r="C14061" t="str">
            <v/>
          </cell>
          <cell r="D14061" t="str">
            <v>BACK CUSHION-2 CAESAR D3</v>
          </cell>
          <cell r="E14061">
            <v>44785</v>
          </cell>
          <cell r="F14061" t="str">
            <v>HALF</v>
          </cell>
          <cell r="G14061" t="str">
            <v>CI_I07</v>
          </cell>
          <cell r="H14061" t="str">
            <v>PC</v>
          </cell>
          <cell r="I14061" t="str">
            <v>CPR</v>
          </cell>
          <cell r="J14061" t="str">
            <v/>
          </cell>
          <cell r="K14061" t="str">
            <v>PD</v>
          </cell>
          <cell r="L14061" t="str">
            <v>7934</v>
          </cell>
          <cell r="M14061" t="str">
            <v>S</v>
          </cell>
          <cell r="N14061">
            <v>0</v>
          </cell>
        </row>
        <row r="14062">
          <cell r="A14062" t="str">
            <v>SF-CAE-I07-NL-0080</v>
          </cell>
          <cell r="B14062" t="str">
            <v>CINT</v>
          </cell>
          <cell r="C14062" t="str">
            <v/>
          </cell>
          <cell r="D14062" t="str">
            <v>BACK CUSHION-2 CAESAR D3 BORDIR</v>
          </cell>
          <cell r="E14062">
            <v>44785</v>
          </cell>
          <cell r="F14062" t="str">
            <v>HALF</v>
          </cell>
          <cell r="G14062" t="str">
            <v>CI_I07</v>
          </cell>
          <cell r="H14062" t="str">
            <v>PC</v>
          </cell>
          <cell r="I14062" t="str">
            <v>CPR</v>
          </cell>
          <cell r="J14062" t="str">
            <v/>
          </cell>
          <cell r="K14062" t="str">
            <v>PD</v>
          </cell>
          <cell r="L14062" t="str">
            <v>7934</v>
          </cell>
          <cell r="M14062" t="str">
            <v>S</v>
          </cell>
          <cell r="N14062">
            <v>0</v>
          </cell>
        </row>
        <row r="14063">
          <cell r="A14063" t="str">
            <v>SF-CAE-I07-NL-0081</v>
          </cell>
          <cell r="B14063" t="str">
            <v>CINT</v>
          </cell>
          <cell r="C14063" t="str">
            <v/>
          </cell>
          <cell r="D14063" t="str">
            <v>BACK CUSHION-2 CAESAR D6</v>
          </cell>
          <cell r="E14063">
            <v>44785</v>
          </cell>
          <cell r="F14063" t="str">
            <v>HALF</v>
          </cell>
          <cell r="G14063" t="str">
            <v>CI_I07</v>
          </cell>
          <cell r="H14063" t="str">
            <v>PC</v>
          </cell>
          <cell r="I14063" t="str">
            <v>CPR</v>
          </cell>
          <cell r="J14063" t="str">
            <v/>
          </cell>
          <cell r="K14063" t="str">
            <v>PD</v>
          </cell>
          <cell r="L14063" t="str">
            <v>7934</v>
          </cell>
          <cell r="M14063" t="str">
            <v>S</v>
          </cell>
          <cell r="N14063">
            <v>0</v>
          </cell>
        </row>
        <row r="14064">
          <cell r="A14064" t="str">
            <v>SF-CAE-I07-NL-0082</v>
          </cell>
          <cell r="B14064" t="str">
            <v>CINT</v>
          </cell>
          <cell r="C14064" t="str">
            <v/>
          </cell>
          <cell r="D14064" t="str">
            <v>BACK CUSHION-2 CAESAR D7</v>
          </cell>
          <cell r="E14064">
            <v>44819</v>
          </cell>
          <cell r="F14064" t="str">
            <v>HALF</v>
          </cell>
          <cell r="G14064" t="str">
            <v>CI_I07</v>
          </cell>
          <cell r="H14064" t="str">
            <v>PC</v>
          </cell>
          <cell r="I14064" t="str">
            <v>CPR</v>
          </cell>
          <cell r="J14064" t="str">
            <v/>
          </cell>
          <cell r="K14064" t="str">
            <v>PD</v>
          </cell>
          <cell r="L14064" t="str">
            <v>7934</v>
          </cell>
          <cell r="M14064" t="str">
            <v>S</v>
          </cell>
          <cell r="N14064">
            <v>29996</v>
          </cell>
        </row>
        <row r="14065">
          <cell r="A14065" t="str">
            <v>SF-CAE-I07-NL-0083</v>
          </cell>
          <cell r="B14065" t="str">
            <v>CINT</v>
          </cell>
          <cell r="C14065" t="str">
            <v/>
          </cell>
          <cell r="D14065" t="str">
            <v>BACK CUSHION-2 CAESAR GREEN AMAZONE</v>
          </cell>
          <cell r="E14065">
            <v>44785</v>
          </cell>
          <cell r="F14065" t="str">
            <v>HALF</v>
          </cell>
          <cell r="G14065" t="str">
            <v>CI_I07</v>
          </cell>
          <cell r="H14065" t="str">
            <v>PC</v>
          </cell>
          <cell r="I14065" t="str">
            <v>CPR</v>
          </cell>
          <cell r="J14065" t="str">
            <v/>
          </cell>
          <cell r="K14065" t="str">
            <v>PD</v>
          </cell>
          <cell r="L14065" t="str">
            <v>7934</v>
          </cell>
          <cell r="M14065" t="str">
            <v>S</v>
          </cell>
          <cell r="N14065">
            <v>0</v>
          </cell>
        </row>
        <row r="14066">
          <cell r="A14066" t="str">
            <v>SF-CAE-I07-NL-0084</v>
          </cell>
          <cell r="B14066" t="str">
            <v>CINT</v>
          </cell>
          <cell r="C14066" t="str">
            <v/>
          </cell>
          <cell r="D14066" t="str">
            <v>BACK CUSHION-2 CAESAR GREEN C6</v>
          </cell>
          <cell r="E14066">
            <v>44785</v>
          </cell>
          <cell r="F14066" t="str">
            <v>HALF</v>
          </cell>
          <cell r="G14066" t="str">
            <v>CI_I07</v>
          </cell>
          <cell r="H14066" t="str">
            <v>PC</v>
          </cell>
          <cell r="I14066" t="str">
            <v>CPR</v>
          </cell>
          <cell r="J14066" t="str">
            <v/>
          </cell>
          <cell r="K14066" t="str">
            <v>PD</v>
          </cell>
          <cell r="L14066" t="str">
            <v>7934</v>
          </cell>
          <cell r="M14066" t="str">
            <v>S</v>
          </cell>
          <cell r="N14066">
            <v>0</v>
          </cell>
        </row>
        <row r="14067">
          <cell r="A14067" t="str">
            <v>SF-CAE-I07-NL-0085</v>
          </cell>
          <cell r="B14067" t="str">
            <v>CINT</v>
          </cell>
          <cell r="C14067" t="str">
            <v/>
          </cell>
          <cell r="D14067" t="str">
            <v>BACK CUSHION-2 CAESAR GREY W2</v>
          </cell>
          <cell r="E14067">
            <v>44785</v>
          </cell>
          <cell r="F14067" t="str">
            <v>HALF</v>
          </cell>
          <cell r="G14067" t="str">
            <v>CI_I07</v>
          </cell>
          <cell r="H14067" t="str">
            <v>PC</v>
          </cell>
          <cell r="I14067" t="str">
            <v>CPR</v>
          </cell>
          <cell r="J14067" t="str">
            <v/>
          </cell>
          <cell r="K14067" t="str">
            <v>PD</v>
          </cell>
          <cell r="L14067" t="str">
            <v>7934</v>
          </cell>
          <cell r="M14067" t="str">
            <v>S</v>
          </cell>
          <cell r="N14067">
            <v>0</v>
          </cell>
        </row>
        <row r="14068">
          <cell r="A14068" t="str">
            <v>SF-CAE-I07-NL-0086</v>
          </cell>
          <cell r="B14068" t="str">
            <v>CINT</v>
          </cell>
          <cell r="C14068" t="str">
            <v/>
          </cell>
          <cell r="D14068" t="str">
            <v>BACK CUSHION-2 CAESAR L1 BORDIR KORPS WA</v>
          </cell>
          <cell r="E14068">
            <v>44819</v>
          </cell>
          <cell r="F14068" t="str">
            <v>HALF</v>
          </cell>
          <cell r="G14068" t="str">
            <v>CI_I07</v>
          </cell>
          <cell r="H14068" t="str">
            <v>PC</v>
          </cell>
          <cell r="I14068" t="str">
            <v>CPR</v>
          </cell>
          <cell r="J14068" t="str">
            <v/>
          </cell>
          <cell r="K14068" t="str">
            <v>PD</v>
          </cell>
          <cell r="L14068" t="str">
            <v>7934</v>
          </cell>
          <cell r="M14068" t="str">
            <v>S</v>
          </cell>
          <cell r="N14068">
            <v>24249</v>
          </cell>
        </row>
        <row r="14069">
          <cell r="A14069" t="str">
            <v>SF-CAE-I07-NL-0087</v>
          </cell>
          <cell r="B14069" t="str">
            <v>CINT</v>
          </cell>
          <cell r="C14069" t="str">
            <v/>
          </cell>
          <cell r="D14069" t="str">
            <v>BACK CUSHION-2 CAESAR L13</v>
          </cell>
          <cell r="E14069">
            <v>44819</v>
          </cell>
          <cell r="F14069" t="str">
            <v>HALF</v>
          </cell>
          <cell r="G14069" t="str">
            <v>CI_I07</v>
          </cell>
          <cell r="H14069" t="str">
            <v>PC</v>
          </cell>
          <cell r="I14069" t="str">
            <v>CPR</v>
          </cell>
          <cell r="J14069" t="str">
            <v/>
          </cell>
          <cell r="K14069" t="str">
            <v>PD</v>
          </cell>
          <cell r="L14069" t="str">
            <v>7934</v>
          </cell>
          <cell r="M14069" t="str">
            <v>S</v>
          </cell>
          <cell r="N14069">
            <v>17549</v>
          </cell>
        </row>
        <row r="14070">
          <cell r="A14070" t="str">
            <v>SF-CAE-I07-NL-0088</v>
          </cell>
          <cell r="B14070" t="str">
            <v>CINT</v>
          </cell>
          <cell r="C14070" t="str">
            <v/>
          </cell>
          <cell r="D14070" t="str">
            <v>BACK CUSHION-2 CAESAR L13 + MIKA</v>
          </cell>
          <cell r="E14070">
            <v>44819</v>
          </cell>
          <cell r="F14070" t="str">
            <v>HALF</v>
          </cell>
          <cell r="G14070" t="str">
            <v>CI_I07</v>
          </cell>
          <cell r="H14070" t="str">
            <v>PC</v>
          </cell>
          <cell r="I14070" t="str">
            <v>CPR</v>
          </cell>
          <cell r="J14070" t="str">
            <v/>
          </cell>
          <cell r="K14070" t="str">
            <v>PD</v>
          </cell>
          <cell r="L14070" t="str">
            <v>7934</v>
          </cell>
          <cell r="M14070" t="str">
            <v>S</v>
          </cell>
          <cell r="N14070">
            <v>19712</v>
          </cell>
        </row>
        <row r="14071">
          <cell r="A14071" t="str">
            <v>SF-CAE-I07-NL-0089</v>
          </cell>
          <cell r="B14071" t="str">
            <v>CINT</v>
          </cell>
          <cell r="C14071" t="str">
            <v/>
          </cell>
          <cell r="D14071" t="str">
            <v>BACK CUSHION-2 CAESAR L8</v>
          </cell>
          <cell r="E14071">
            <v>44785</v>
          </cell>
          <cell r="F14071" t="str">
            <v>HALF</v>
          </cell>
          <cell r="G14071" t="str">
            <v>CI_I07</v>
          </cell>
          <cell r="H14071" t="str">
            <v>PC</v>
          </cell>
          <cell r="I14071" t="str">
            <v>CPR</v>
          </cell>
          <cell r="J14071" t="str">
            <v/>
          </cell>
          <cell r="K14071" t="str">
            <v>PD</v>
          </cell>
          <cell r="L14071" t="str">
            <v>7934</v>
          </cell>
          <cell r="M14071" t="str">
            <v>S</v>
          </cell>
          <cell r="N14071">
            <v>0</v>
          </cell>
        </row>
        <row r="14072">
          <cell r="A14072" t="str">
            <v>SF-CAE-I07-NL-0090</v>
          </cell>
          <cell r="B14072" t="str">
            <v>CINT</v>
          </cell>
          <cell r="C14072" t="str">
            <v/>
          </cell>
          <cell r="D14072" t="str">
            <v>BACK CUSHION-2 CAESAR LORENG</v>
          </cell>
          <cell r="E14072">
            <v>44785</v>
          </cell>
          <cell r="F14072" t="str">
            <v>HALF</v>
          </cell>
          <cell r="G14072" t="str">
            <v>CI_I07</v>
          </cell>
          <cell r="H14072" t="str">
            <v>PC</v>
          </cell>
          <cell r="I14072" t="str">
            <v>CPR</v>
          </cell>
          <cell r="J14072" t="str">
            <v/>
          </cell>
          <cell r="K14072" t="str">
            <v>PD</v>
          </cell>
          <cell r="L14072" t="str">
            <v>7934</v>
          </cell>
          <cell r="M14072" t="str">
            <v>S</v>
          </cell>
          <cell r="N14072">
            <v>0</v>
          </cell>
        </row>
        <row r="14073">
          <cell r="A14073" t="str">
            <v>SF-CAE-I07-NL-0091</v>
          </cell>
          <cell r="B14073" t="str">
            <v>CINT</v>
          </cell>
          <cell r="C14073" t="str">
            <v/>
          </cell>
          <cell r="D14073" t="str">
            <v>BACK CUSHION-2 CAESAR N3 + KANTONG</v>
          </cell>
          <cell r="E14073">
            <v>44819</v>
          </cell>
          <cell r="F14073" t="str">
            <v>HALF</v>
          </cell>
          <cell r="G14073" t="str">
            <v>CI_I07</v>
          </cell>
          <cell r="H14073" t="str">
            <v>PC</v>
          </cell>
          <cell r="I14073" t="str">
            <v>CPR</v>
          </cell>
          <cell r="J14073" t="str">
            <v/>
          </cell>
          <cell r="K14073" t="str">
            <v>PD</v>
          </cell>
          <cell r="L14073" t="str">
            <v>7934</v>
          </cell>
          <cell r="M14073" t="str">
            <v>S</v>
          </cell>
          <cell r="N14073">
            <v>17549</v>
          </cell>
        </row>
        <row r="14074">
          <cell r="A14074" t="str">
            <v>SF-CAE-I07-NL-0092</v>
          </cell>
          <cell r="B14074" t="str">
            <v>CINT</v>
          </cell>
          <cell r="C14074" t="str">
            <v/>
          </cell>
          <cell r="D14074" t="str">
            <v>BACK CUSHION-2 CAESAR N3 + MIKA</v>
          </cell>
          <cell r="E14074">
            <v>44819</v>
          </cell>
          <cell r="F14074" t="str">
            <v>HALF</v>
          </cell>
          <cell r="G14074" t="str">
            <v>CI_I07</v>
          </cell>
          <cell r="H14074" t="str">
            <v>PC</v>
          </cell>
          <cell r="I14074" t="str">
            <v>CPR</v>
          </cell>
          <cell r="J14074" t="str">
            <v/>
          </cell>
          <cell r="K14074" t="str">
            <v>PD</v>
          </cell>
          <cell r="L14074" t="str">
            <v>7934</v>
          </cell>
          <cell r="M14074" t="str">
            <v>S</v>
          </cell>
          <cell r="N14074">
            <v>17501</v>
          </cell>
        </row>
        <row r="14075">
          <cell r="A14075" t="str">
            <v>SF-CAE-I07-NL-0093</v>
          </cell>
          <cell r="B14075" t="str">
            <v>CINT</v>
          </cell>
          <cell r="C14075" t="str">
            <v/>
          </cell>
          <cell r="D14075" t="str">
            <v>BACK CUSHION-2 CAESAR N4 + KANTONG</v>
          </cell>
          <cell r="E14075">
            <v>44819</v>
          </cell>
          <cell r="F14075" t="str">
            <v>HALF</v>
          </cell>
          <cell r="G14075" t="str">
            <v>CI_I07</v>
          </cell>
          <cell r="H14075" t="str">
            <v>PC</v>
          </cell>
          <cell r="I14075" t="str">
            <v>CPR</v>
          </cell>
          <cell r="J14075" t="str">
            <v/>
          </cell>
          <cell r="K14075" t="str">
            <v>PD</v>
          </cell>
          <cell r="L14075" t="str">
            <v>7934</v>
          </cell>
          <cell r="M14075" t="str">
            <v>S</v>
          </cell>
          <cell r="N14075">
            <v>17549</v>
          </cell>
        </row>
        <row r="14076">
          <cell r="A14076" t="str">
            <v>SF-CAE-I07-NL-0094</v>
          </cell>
          <cell r="B14076" t="str">
            <v>CINT</v>
          </cell>
          <cell r="C14076" t="str">
            <v/>
          </cell>
          <cell r="D14076" t="str">
            <v>BACK CUSHION-2 CAESAR O1</v>
          </cell>
          <cell r="E14076">
            <v>45169</v>
          </cell>
          <cell r="F14076" t="str">
            <v>HALF</v>
          </cell>
          <cell r="G14076" t="str">
            <v>CI_I07</v>
          </cell>
          <cell r="H14076" t="str">
            <v>PC</v>
          </cell>
          <cell r="I14076" t="str">
            <v>CPR</v>
          </cell>
          <cell r="J14076" t="str">
            <v/>
          </cell>
          <cell r="K14076" t="str">
            <v>PD</v>
          </cell>
          <cell r="L14076" t="str">
            <v>7934</v>
          </cell>
          <cell r="M14076" t="str">
            <v>S</v>
          </cell>
          <cell r="N14076">
            <v>17098</v>
          </cell>
        </row>
        <row r="14077">
          <cell r="A14077" t="str">
            <v>SF-CAE-I07-NL-0095</v>
          </cell>
          <cell r="B14077" t="str">
            <v>CINT</v>
          </cell>
          <cell r="C14077" t="str">
            <v/>
          </cell>
          <cell r="D14077" t="str">
            <v>BACK CUSHION-2 CAESAR O2</v>
          </cell>
          <cell r="E14077">
            <v>45300</v>
          </cell>
          <cell r="F14077" t="str">
            <v>HALF</v>
          </cell>
          <cell r="G14077" t="str">
            <v>CI_I07</v>
          </cell>
          <cell r="H14077" t="str">
            <v>PC</v>
          </cell>
          <cell r="I14077" t="str">
            <v>CPR</v>
          </cell>
          <cell r="J14077" t="str">
            <v/>
          </cell>
          <cell r="K14077" t="str">
            <v>PD</v>
          </cell>
          <cell r="L14077" t="str">
            <v>7934</v>
          </cell>
          <cell r="M14077" t="str">
            <v>S</v>
          </cell>
          <cell r="N14077">
            <v>18461</v>
          </cell>
        </row>
        <row r="14078">
          <cell r="A14078" t="str">
            <v>SF-CAE-I07-NL-0096</v>
          </cell>
          <cell r="B14078" t="str">
            <v>CINT</v>
          </cell>
          <cell r="C14078" t="str">
            <v/>
          </cell>
          <cell r="D14078" t="str">
            <v>BACK CUSHION-2 CAESAR O3</v>
          </cell>
          <cell r="E14078">
            <v>45085</v>
          </cell>
          <cell r="F14078" t="str">
            <v>HALF</v>
          </cell>
          <cell r="G14078" t="str">
            <v>CI_I07</v>
          </cell>
          <cell r="H14078" t="str">
            <v>PC</v>
          </cell>
          <cell r="I14078" t="str">
            <v>CPR</v>
          </cell>
          <cell r="J14078" t="str">
            <v/>
          </cell>
          <cell r="K14078" t="str">
            <v>PD</v>
          </cell>
          <cell r="L14078" t="str">
            <v>7934</v>
          </cell>
          <cell r="M14078" t="str">
            <v>S</v>
          </cell>
          <cell r="N14078">
            <v>17349</v>
          </cell>
        </row>
        <row r="14079">
          <cell r="A14079" t="str">
            <v>SF-CAE-I07-NL-0097</v>
          </cell>
          <cell r="B14079" t="str">
            <v>CINT</v>
          </cell>
          <cell r="C14079" t="str">
            <v/>
          </cell>
          <cell r="D14079" t="str">
            <v>BACK CUSHION-2 CAESAR O4</v>
          </cell>
          <cell r="E14079">
            <v>45131</v>
          </cell>
          <cell r="F14079" t="str">
            <v>HALF</v>
          </cell>
          <cell r="G14079" t="str">
            <v>CI_I07</v>
          </cell>
          <cell r="H14079" t="str">
            <v>PC</v>
          </cell>
          <cell r="I14079" t="str">
            <v>CPR</v>
          </cell>
          <cell r="J14079" t="str">
            <v/>
          </cell>
          <cell r="K14079" t="str">
            <v>PD</v>
          </cell>
          <cell r="L14079" t="str">
            <v>7934</v>
          </cell>
          <cell r="M14079" t="str">
            <v>S</v>
          </cell>
          <cell r="N14079">
            <v>20214</v>
          </cell>
        </row>
        <row r="14080">
          <cell r="A14080" t="str">
            <v>SF-CAE-I07-NL-0098</v>
          </cell>
          <cell r="B14080" t="str">
            <v>CINT</v>
          </cell>
          <cell r="C14080" t="str">
            <v/>
          </cell>
          <cell r="D14080" t="str">
            <v>BACK CUSHION-2 CAESAR O5</v>
          </cell>
          <cell r="E14080">
            <v>44819</v>
          </cell>
          <cell r="F14080" t="str">
            <v>HALF</v>
          </cell>
          <cell r="G14080" t="str">
            <v>CI_I07</v>
          </cell>
          <cell r="H14080" t="str">
            <v>PC</v>
          </cell>
          <cell r="I14080" t="str">
            <v>CPR</v>
          </cell>
          <cell r="J14080" t="str">
            <v/>
          </cell>
          <cell r="K14080" t="str">
            <v>PD</v>
          </cell>
          <cell r="L14080" t="str">
            <v>7934</v>
          </cell>
          <cell r="M14080" t="str">
            <v>S</v>
          </cell>
          <cell r="N14080">
            <v>17549</v>
          </cell>
        </row>
        <row r="14081">
          <cell r="A14081" t="str">
            <v>SF-CAE-I07-NL-0099</v>
          </cell>
          <cell r="B14081" t="str">
            <v>CINT</v>
          </cell>
          <cell r="C14081" t="str">
            <v/>
          </cell>
          <cell r="D14081" t="str">
            <v>BACK CUSHION-2 CAESAR O6</v>
          </cell>
          <cell r="E14081">
            <v>45202</v>
          </cell>
          <cell r="F14081" t="str">
            <v>HALF</v>
          </cell>
          <cell r="G14081" t="str">
            <v>CI_I07</v>
          </cell>
          <cell r="H14081" t="str">
            <v>PC</v>
          </cell>
          <cell r="I14081" t="str">
            <v>CPR</v>
          </cell>
          <cell r="J14081" t="str">
            <v/>
          </cell>
          <cell r="K14081" t="str">
            <v>PD</v>
          </cell>
          <cell r="L14081" t="str">
            <v>7934</v>
          </cell>
          <cell r="M14081" t="str">
            <v>S</v>
          </cell>
          <cell r="N14081">
            <v>16546</v>
          </cell>
        </row>
        <row r="14082">
          <cell r="A14082" t="str">
            <v>SF-CAE-I07-NL-0100</v>
          </cell>
          <cell r="B14082" t="str">
            <v>CINT</v>
          </cell>
          <cell r="C14082" t="str">
            <v/>
          </cell>
          <cell r="D14082" t="str">
            <v>BACK CUSHION-2 CAESAR O7</v>
          </cell>
          <cell r="E14082">
            <v>45169</v>
          </cell>
          <cell r="F14082" t="str">
            <v>HALF</v>
          </cell>
          <cell r="G14082" t="str">
            <v>CI_I07</v>
          </cell>
          <cell r="H14082" t="str">
            <v>PC</v>
          </cell>
          <cell r="I14082" t="str">
            <v>CPR</v>
          </cell>
          <cell r="J14082" t="str">
            <v/>
          </cell>
          <cell r="K14082" t="str">
            <v>PD</v>
          </cell>
          <cell r="L14082" t="str">
            <v>7934</v>
          </cell>
          <cell r="M14082" t="str">
            <v>S</v>
          </cell>
          <cell r="N14082">
            <v>17341</v>
          </cell>
        </row>
        <row r="14083">
          <cell r="A14083" t="str">
            <v>SF-CAE-I07-NL-0101</v>
          </cell>
          <cell r="B14083" t="str">
            <v>CINT</v>
          </cell>
          <cell r="C14083" t="str">
            <v/>
          </cell>
          <cell r="D14083" t="str">
            <v>BACK CUSHION-2 CAESAR O7 + MIKA</v>
          </cell>
          <cell r="E14083">
            <v>44819</v>
          </cell>
          <cell r="F14083" t="str">
            <v>HALF</v>
          </cell>
          <cell r="G14083" t="str">
            <v>CI_I07</v>
          </cell>
          <cell r="H14083" t="str">
            <v>PC</v>
          </cell>
          <cell r="I14083" t="str">
            <v>CPR</v>
          </cell>
          <cell r="J14083" t="str">
            <v/>
          </cell>
          <cell r="K14083" t="str">
            <v>PD</v>
          </cell>
          <cell r="L14083" t="str">
            <v>7934</v>
          </cell>
          <cell r="M14083" t="str">
            <v>S</v>
          </cell>
          <cell r="N14083">
            <v>17549</v>
          </cell>
        </row>
        <row r="14084">
          <cell r="A14084" t="str">
            <v>SF-CAE-I07-NL-0102</v>
          </cell>
          <cell r="B14084" t="str">
            <v>CINT</v>
          </cell>
          <cell r="C14084" t="str">
            <v/>
          </cell>
          <cell r="D14084" t="str">
            <v>BACK CUSHION-2 CAESAR OLIFYN 078</v>
          </cell>
          <cell r="E14084">
            <v>44785</v>
          </cell>
          <cell r="F14084" t="str">
            <v>HALF</v>
          </cell>
          <cell r="G14084" t="str">
            <v>CI_I07</v>
          </cell>
          <cell r="H14084" t="str">
            <v>PC</v>
          </cell>
          <cell r="I14084" t="str">
            <v>CPR</v>
          </cell>
          <cell r="J14084" t="str">
            <v/>
          </cell>
          <cell r="K14084" t="str">
            <v>PD</v>
          </cell>
          <cell r="L14084" t="str">
            <v>7934</v>
          </cell>
          <cell r="M14084" t="str">
            <v>S</v>
          </cell>
          <cell r="N14084">
            <v>0</v>
          </cell>
        </row>
        <row r="14085">
          <cell r="A14085" t="str">
            <v>SF-CAE-I07-NL-0103</v>
          </cell>
          <cell r="B14085" t="str">
            <v>CINT</v>
          </cell>
          <cell r="C14085" t="str">
            <v/>
          </cell>
          <cell r="D14085" t="str">
            <v>BACK CUSHION-2 CAESAR ORANGE AMAZONE</v>
          </cell>
          <cell r="E14085">
            <v>44785</v>
          </cell>
          <cell r="F14085" t="str">
            <v>HALF</v>
          </cell>
          <cell r="G14085" t="str">
            <v>CI_I07</v>
          </cell>
          <cell r="H14085" t="str">
            <v>PC</v>
          </cell>
          <cell r="I14085" t="str">
            <v>CPR</v>
          </cell>
          <cell r="J14085" t="str">
            <v/>
          </cell>
          <cell r="K14085" t="str">
            <v>PD</v>
          </cell>
          <cell r="L14085" t="str">
            <v>7934</v>
          </cell>
          <cell r="M14085" t="str">
            <v>S</v>
          </cell>
          <cell r="N14085">
            <v>0</v>
          </cell>
        </row>
        <row r="14086">
          <cell r="A14086" t="str">
            <v>SF-CAE-I07-NL-0104</v>
          </cell>
          <cell r="B14086" t="str">
            <v>CINT</v>
          </cell>
          <cell r="C14086" t="str">
            <v/>
          </cell>
          <cell r="D14086" t="str">
            <v>BACK CUSHION-2 CAESAR OSC. FERRARI MAROO</v>
          </cell>
          <cell r="E14086">
            <v>44785</v>
          </cell>
          <cell r="F14086" t="str">
            <v>HALF</v>
          </cell>
          <cell r="G14086" t="str">
            <v>CI_I07</v>
          </cell>
          <cell r="H14086" t="str">
            <v>PC</v>
          </cell>
          <cell r="I14086" t="str">
            <v>CPR</v>
          </cell>
          <cell r="J14086" t="str">
            <v/>
          </cell>
          <cell r="K14086" t="str">
            <v>PD</v>
          </cell>
          <cell r="L14086" t="str">
            <v>7934</v>
          </cell>
          <cell r="M14086" t="str">
            <v>S</v>
          </cell>
          <cell r="N14086">
            <v>0</v>
          </cell>
        </row>
        <row r="14087">
          <cell r="A14087" t="str">
            <v>SF-CAE-I07-NL-0105</v>
          </cell>
          <cell r="B14087" t="str">
            <v>CINT</v>
          </cell>
          <cell r="C14087" t="str">
            <v/>
          </cell>
          <cell r="D14087" t="str">
            <v>BACK CUSHION-2 CAESAR S9</v>
          </cell>
          <cell r="E14087">
            <v>44785</v>
          </cell>
          <cell r="F14087" t="str">
            <v>HALF</v>
          </cell>
          <cell r="G14087" t="str">
            <v>CI_I07</v>
          </cell>
          <cell r="H14087" t="str">
            <v>PC</v>
          </cell>
          <cell r="I14087" t="str">
            <v>CPR</v>
          </cell>
          <cell r="J14087" t="str">
            <v/>
          </cell>
          <cell r="K14087" t="str">
            <v>PD</v>
          </cell>
          <cell r="L14087" t="str">
            <v>7934</v>
          </cell>
          <cell r="M14087" t="str">
            <v>S</v>
          </cell>
          <cell r="N14087">
            <v>0</v>
          </cell>
        </row>
        <row r="14088">
          <cell r="A14088" t="str">
            <v>SF-CAE-I07-NL-0106</v>
          </cell>
          <cell r="B14088" t="str">
            <v>CINT</v>
          </cell>
          <cell r="C14088" t="str">
            <v/>
          </cell>
          <cell r="D14088" t="str">
            <v>BACK CUSHION-2 CAESAR VANITY BLUE</v>
          </cell>
          <cell r="E14088">
            <v>44819</v>
          </cell>
          <cell r="F14088" t="str">
            <v>HALF</v>
          </cell>
          <cell r="G14088" t="str">
            <v>CI_I07</v>
          </cell>
          <cell r="H14088" t="str">
            <v>PC</v>
          </cell>
          <cell r="I14088" t="str">
            <v>CPR</v>
          </cell>
          <cell r="J14088" t="str">
            <v/>
          </cell>
          <cell r="K14088" t="str">
            <v>PD</v>
          </cell>
          <cell r="L14088" t="str">
            <v>7934</v>
          </cell>
          <cell r="M14088" t="str">
            <v>S</v>
          </cell>
          <cell r="N14088">
            <v>17549</v>
          </cell>
        </row>
        <row r="14089">
          <cell r="A14089" t="str">
            <v>SF-CAE-I07-NL-0107</v>
          </cell>
          <cell r="B14089" t="str">
            <v>CINT</v>
          </cell>
          <cell r="C14089" t="str">
            <v/>
          </cell>
          <cell r="D14089" t="str">
            <v>BACK CUSHION-2 CAESAR VINTAGE 062</v>
          </cell>
          <cell r="E14089">
            <v>44785</v>
          </cell>
          <cell r="F14089" t="str">
            <v>HALF</v>
          </cell>
          <cell r="G14089" t="str">
            <v>CI_I07</v>
          </cell>
          <cell r="H14089" t="str">
            <v>PC</v>
          </cell>
          <cell r="I14089" t="str">
            <v>CPR</v>
          </cell>
          <cell r="J14089" t="str">
            <v/>
          </cell>
          <cell r="K14089" t="str">
            <v>PD</v>
          </cell>
          <cell r="L14089" t="str">
            <v>7934</v>
          </cell>
          <cell r="M14089" t="str">
            <v>S</v>
          </cell>
          <cell r="N14089">
            <v>0</v>
          </cell>
        </row>
        <row r="14090">
          <cell r="A14090" t="str">
            <v>SF-CAE-I07-NL-0108</v>
          </cell>
          <cell r="B14090" t="str">
            <v>CINT</v>
          </cell>
          <cell r="C14090" t="str">
            <v/>
          </cell>
          <cell r="D14090" t="str">
            <v>BACK CUSHION-2 CAESAR W3</v>
          </cell>
          <cell r="E14090">
            <v>44785</v>
          </cell>
          <cell r="F14090" t="str">
            <v>HALF</v>
          </cell>
          <cell r="G14090" t="str">
            <v>CI_I07</v>
          </cell>
          <cell r="H14090" t="str">
            <v>PC</v>
          </cell>
          <cell r="I14090" t="str">
            <v>CPR</v>
          </cell>
          <cell r="J14090" t="str">
            <v/>
          </cell>
          <cell r="K14090" t="str">
            <v>PD</v>
          </cell>
          <cell r="L14090" t="str">
            <v>7934</v>
          </cell>
          <cell r="M14090" t="str">
            <v>S</v>
          </cell>
          <cell r="N14090">
            <v>0</v>
          </cell>
        </row>
        <row r="14091">
          <cell r="A14091" t="str">
            <v>SF-CAE-I07-NL-0109</v>
          </cell>
          <cell r="B14091" t="str">
            <v>CINT</v>
          </cell>
          <cell r="C14091" t="str">
            <v/>
          </cell>
          <cell r="D14091" t="str">
            <v>BACK CUSHION-2 CAESAR W6</v>
          </cell>
          <cell r="E14091">
            <v>44785</v>
          </cell>
          <cell r="F14091" t="str">
            <v>HALF</v>
          </cell>
          <cell r="G14091" t="str">
            <v>CI_I07</v>
          </cell>
          <cell r="H14091" t="str">
            <v>PC</v>
          </cell>
          <cell r="I14091" t="str">
            <v>CPR</v>
          </cell>
          <cell r="J14091" t="str">
            <v/>
          </cell>
          <cell r="K14091" t="str">
            <v>PD</v>
          </cell>
          <cell r="L14091" t="str">
            <v>7934</v>
          </cell>
          <cell r="M14091" t="str">
            <v>S</v>
          </cell>
          <cell r="N14091">
            <v>0</v>
          </cell>
        </row>
        <row r="14092">
          <cell r="A14092" t="str">
            <v>SF-CAE-I07-NL-0110</v>
          </cell>
          <cell r="B14092" t="str">
            <v>CINT</v>
          </cell>
          <cell r="C14092" t="str">
            <v/>
          </cell>
          <cell r="D14092" t="str">
            <v>SEAT CUSHION CAESAR AL11</v>
          </cell>
          <cell r="E14092">
            <v>44926</v>
          </cell>
          <cell r="F14092" t="str">
            <v>HALF</v>
          </cell>
          <cell r="G14092" t="str">
            <v>CI_I07</v>
          </cell>
          <cell r="H14092" t="str">
            <v>PC</v>
          </cell>
          <cell r="I14092" t="str">
            <v>CPR</v>
          </cell>
          <cell r="J14092" t="str">
            <v/>
          </cell>
          <cell r="K14092" t="str">
            <v>PD</v>
          </cell>
          <cell r="L14092" t="str">
            <v>7934</v>
          </cell>
          <cell r="M14092" t="str">
            <v>S</v>
          </cell>
          <cell r="N14092">
            <v>63051</v>
          </cell>
        </row>
        <row r="14093">
          <cell r="A14093" t="str">
            <v>SF-CAE-I07-NL-0111</v>
          </cell>
          <cell r="B14093" t="str">
            <v>CINT</v>
          </cell>
          <cell r="C14093" t="str">
            <v/>
          </cell>
          <cell r="D14093" t="str">
            <v>SEAT CUSHION CAESAR AL11 BUSA</v>
          </cell>
          <cell r="E14093">
            <v>44819</v>
          </cell>
          <cell r="F14093" t="str">
            <v>HALF</v>
          </cell>
          <cell r="G14093" t="str">
            <v>CI_I07</v>
          </cell>
          <cell r="H14093" t="str">
            <v>PC</v>
          </cell>
          <cell r="I14093" t="str">
            <v>CPR</v>
          </cell>
          <cell r="J14093" t="str">
            <v/>
          </cell>
          <cell r="K14093" t="str">
            <v>PD</v>
          </cell>
          <cell r="L14093" t="str">
            <v>7934</v>
          </cell>
          <cell r="M14093" t="str">
            <v>S</v>
          </cell>
          <cell r="N14093">
            <v>39634</v>
          </cell>
        </row>
        <row r="14094">
          <cell r="A14094" t="str">
            <v>SF-CAE-I07-NL-0112</v>
          </cell>
          <cell r="B14094" t="str">
            <v>CINT</v>
          </cell>
          <cell r="C14094" t="str">
            <v/>
          </cell>
          <cell r="D14094" t="str">
            <v>SEAT CUSHION CAESAR AL12</v>
          </cell>
          <cell r="E14094">
            <v>44825</v>
          </cell>
          <cell r="F14094" t="str">
            <v>HALF</v>
          </cell>
          <cell r="G14094" t="str">
            <v>CI_I07</v>
          </cell>
          <cell r="H14094" t="str">
            <v>PC</v>
          </cell>
          <cell r="I14094" t="str">
            <v>CPR</v>
          </cell>
          <cell r="J14094" t="str">
            <v/>
          </cell>
          <cell r="K14094" t="str">
            <v>PD</v>
          </cell>
          <cell r="L14094" t="str">
            <v>7934</v>
          </cell>
          <cell r="M14094" t="str">
            <v>S</v>
          </cell>
          <cell r="N14094">
            <v>79624</v>
          </cell>
        </row>
        <row r="14095">
          <cell r="A14095" t="str">
            <v>SF-CAE-I07-NL-0113</v>
          </cell>
          <cell r="B14095" t="str">
            <v>CINT</v>
          </cell>
          <cell r="C14095" t="str">
            <v/>
          </cell>
          <cell r="D14095" t="str">
            <v>SEAT CUSHION CAESAR BIRU-L1 (PLASTIC)</v>
          </cell>
          <cell r="E14095">
            <v>44785</v>
          </cell>
          <cell r="F14095" t="str">
            <v>HALF</v>
          </cell>
          <cell r="G14095" t="str">
            <v>CI_I07</v>
          </cell>
          <cell r="H14095" t="str">
            <v>PC</v>
          </cell>
          <cell r="I14095" t="str">
            <v>CPR</v>
          </cell>
          <cell r="J14095" t="str">
            <v/>
          </cell>
          <cell r="K14095" t="str">
            <v>PD</v>
          </cell>
          <cell r="L14095" t="str">
            <v>7934</v>
          </cell>
          <cell r="M14095" t="str">
            <v>S</v>
          </cell>
          <cell r="N14095">
            <v>0</v>
          </cell>
        </row>
        <row r="14096">
          <cell r="A14096" t="str">
            <v>SF-CAE-I07-NL-0114</v>
          </cell>
          <cell r="B14096" t="str">
            <v>CINT</v>
          </cell>
          <cell r="C14096" t="str">
            <v/>
          </cell>
          <cell r="D14096" t="str">
            <v>SEAT CUSHION CAESAR BLACK L7</v>
          </cell>
          <cell r="E14096">
            <v>45169</v>
          </cell>
          <cell r="F14096" t="str">
            <v>HALF</v>
          </cell>
          <cell r="G14096" t="str">
            <v>CI_I07</v>
          </cell>
          <cell r="H14096" t="str">
            <v>PC</v>
          </cell>
          <cell r="I14096" t="str">
            <v>CPR</v>
          </cell>
          <cell r="J14096" t="str">
            <v/>
          </cell>
          <cell r="K14096" t="str">
            <v>PD</v>
          </cell>
          <cell r="L14096" t="str">
            <v>7934</v>
          </cell>
          <cell r="M14096" t="str">
            <v>S</v>
          </cell>
          <cell r="N14096">
            <v>42902</v>
          </cell>
        </row>
        <row r="14097">
          <cell r="A14097" t="str">
            <v>SF-CAE-I07-NL-0115</v>
          </cell>
          <cell r="B14097" t="str">
            <v>CINT</v>
          </cell>
          <cell r="C14097" t="str">
            <v/>
          </cell>
          <cell r="D14097" t="str">
            <v>SEAT CUSHION CAESAR BLACK L7 BUSA</v>
          </cell>
          <cell r="E14097">
            <v>45169</v>
          </cell>
          <cell r="F14097" t="str">
            <v>HALF</v>
          </cell>
          <cell r="G14097" t="str">
            <v>CI_I07</v>
          </cell>
          <cell r="H14097" t="str">
            <v>PC</v>
          </cell>
          <cell r="I14097" t="str">
            <v>CPR</v>
          </cell>
          <cell r="J14097" t="str">
            <v/>
          </cell>
          <cell r="K14097" t="str">
            <v>PD</v>
          </cell>
          <cell r="L14097" t="str">
            <v>7934</v>
          </cell>
          <cell r="M14097" t="str">
            <v>S</v>
          </cell>
          <cell r="N14097">
            <v>39603</v>
          </cell>
        </row>
        <row r="14098">
          <cell r="A14098" t="str">
            <v>SF-CAE-I07-NL-0116</v>
          </cell>
          <cell r="B14098" t="str">
            <v>CINT</v>
          </cell>
          <cell r="C14098" t="str">
            <v/>
          </cell>
          <cell r="D14098" t="str">
            <v>SEAT CUSHION CAESAR BLACK V7</v>
          </cell>
          <cell r="E14098">
            <v>44935</v>
          </cell>
          <cell r="F14098" t="str">
            <v>HALF</v>
          </cell>
          <cell r="G14098" t="str">
            <v>CI_I07</v>
          </cell>
          <cell r="H14098" t="str">
            <v>PC</v>
          </cell>
          <cell r="I14098" t="str">
            <v>CPR</v>
          </cell>
          <cell r="J14098" t="str">
            <v/>
          </cell>
          <cell r="K14098" t="str">
            <v>PD</v>
          </cell>
          <cell r="L14098" t="str">
            <v>7934</v>
          </cell>
          <cell r="M14098" t="str">
            <v>S</v>
          </cell>
          <cell r="N14098">
            <v>20318</v>
          </cell>
        </row>
        <row r="14099">
          <cell r="A14099" t="str">
            <v>SF-CAE-I07-NL-0117</v>
          </cell>
          <cell r="B14099" t="str">
            <v>CINT</v>
          </cell>
          <cell r="C14099" t="str">
            <v/>
          </cell>
          <cell r="D14099" t="str">
            <v>SEAT CUSHION CAESAR BLUE A1</v>
          </cell>
          <cell r="E14099">
            <v>44785</v>
          </cell>
          <cell r="F14099" t="str">
            <v>HALF</v>
          </cell>
          <cell r="G14099" t="str">
            <v>CI_I07</v>
          </cell>
          <cell r="H14099" t="str">
            <v>PC</v>
          </cell>
          <cell r="I14099" t="str">
            <v>CPR</v>
          </cell>
          <cell r="J14099" t="str">
            <v/>
          </cell>
          <cell r="K14099" t="str">
            <v>PD</v>
          </cell>
          <cell r="L14099" t="str">
            <v>7934</v>
          </cell>
          <cell r="M14099" t="str">
            <v>S</v>
          </cell>
          <cell r="N14099">
            <v>0</v>
          </cell>
        </row>
        <row r="14100">
          <cell r="A14100" t="str">
            <v>SF-CAE-I07-NL-0118</v>
          </cell>
          <cell r="B14100" t="str">
            <v>CINT</v>
          </cell>
          <cell r="C14100" t="str">
            <v/>
          </cell>
          <cell r="D14100" t="str">
            <v>SEAT CUSHION CAESAR BLUE AMAZONE</v>
          </cell>
          <cell r="E14100">
            <v>44785</v>
          </cell>
          <cell r="F14100" t="str">
            <v>HALF</v>
          </cell>
          <cell r="G14100" t="str">
            <v>CI_I07</v>
          </cell>
          <cell r="H14100" t="str">
            <v>PC</v>
          </cell>
          <cell r="I14100" t="str">
            <v>CPR</v>
          </cell>
          <cell r="J14100" t="str">
            <v/>
          </cell>
          <cell r="K14100" t="str">
            <v>PD</v>
          </cell>
          <cell r="L14100" t="str">
            <v>7934</v>
          </cell>
          <cell r="M14100" t="str">
            <v>S</v>
          </cell>
          <cell r="N14100">
            <v>0</v>
          </cell>
        </row>
        <row r="14101">
          <cell r="A14101" t="str">
            <v>SF-CAE-I07-NL-0119</v>
          </cell>
          <cell r="B14101" t="str">
            <v>CINT</v>
          </cell>
          <cell r="C14101" t="str">
            <v/>
          </cell>
          <cell r="D14101" t="str">
            <v>SEAT CUSHION CAESAR BLUE GEORGIA 042</v>
          </cell>
          <cell r="E14101">
            <v>44785</v>
          </cell>
          <cell r="F14101" t="str">
            <v>HALF</v>
          </cell>
          <cell r="G14101" t="str">
            <v>CI_I07</v>
          </cell>
          <cell r="H14101" t="str">
            <v>PC</v>
          </cell>
          <cell r="I14101" t="str">
            <v>CPR</v>
          </cell>
          <cell r="J14101" t="str">
            <v/>
          </cell>
          <cell r="K14101" t="str">
            <v>PD</v>
          </cell>
          <cell r="L14101" t="str">
            <v>7934</v>
          </cell>
          <cell r="M14101" t="str">
            <v>S</v>
          </cell>
          <cell r="N14101">
            <v>0</v>
          </cell>
        </row>
        <row r="14102">
          <cell r="A14102" t="str">
            <v>SF-CAE-I07-NL-0120</v>
          </cell>
          <cell r="B14102" t="str">
            <v>CINT</v>
          </cell>
          <cell r="C14102" t="str">
            <v/>
          </cell>
          <cell r="D14102" t="str">
            <v>SEAT CUSHION CAESAR BLUE L1</v>
          </cell>
          <cell r="E14102">
            <v>44972</v>
          </cell>
          <cell r="F14102" t="str">
            <v>HALF</v>
          </cell>
          <cell r="G14102" t="str">
            <v>CI_I07</v>
          </cell>
          <cell r="H14102" t="str">
            <v>PC</v>
          </cell>
          <cell r="I14102" t="str">
            <v>CPR</v>
          </cell>
          <cell r="J14102" t="str">
            <v/>
          </cell>
          <cell r="K14102" t="str">
            <v>PD</v>
          </cell>
          <cell r="L14102" t="str">
            <v>7934</v>
          </cell>
          <cell r="M14102" t="str">
            <v>S</v>
          </cell>
          <cell r="N14102">
            <v>42902</v>
          </cell>
        </row>
        <row r="14103">
          <cell r="A14103" t="str">
            <v>SF-CAE-I07-NL-0121</v>
          </cell>
          <cell r="B14103" t="str">
            <v>CINT</v>
          </cell>
          <cell r="C14103" t="str">
            <v/>
          </cell>
          <cell r="D14103" t="str">
            <v>SEAT CUSHION CAESAR BLUE L1 BUSA</v>
          </cell>
          <cell r="E14103">
            <v>45169</v>
          </cell>
          <cell r="F14103" t="str">
            <v>HALF</v>
          </cell>
          <cell r="G14103" t="str">
            <v>CI_I07</v>
          </cell>
          <cell r="H14103" t="str">
            <v>PC</v>
          </cell>
          <cell r="I14103" t="str">
            <v>CPR</v>
          </cell>
          <cell r="J14103" t="str">
            <v/>
          </cell>
          <cell r="K14103" t="str">
            <v>PD</v>
          </cell>
          <cell r="L14103" t="str">
            <v>7934</v>
          </cell>
          <cell r="M14103" t="str">
            <v>S</v>
          </cell>
          <cell r="N14103">
            <v>39603</v>
          </cell>
        </row>
        <row r="14104">
          <cell r="A14104" t="str">
            <v>SF-CAE-I07-NL-0122</v>
          </cell>
          <cell r="B14104" t="str">
            <v>CINT</v>
          </cell>
          <cell r="C14104" t="str">
            <v/>
          </cell>
          <cell r="D14104" t="str">
            <v>SEAT CUSHION CAESAR BLUE TAURUS</v>
          </cell>
          <cell r="E14104">
            <v>44785</v>
          </cell>
          <cell r="F14104" t="str">
            <v>HALF</v>
          </cell>
          <cell r="G14104" t="str">
            <v>CI_I07</v>
          </cell>
          <cell r="H14104" t="str">
            <v>PC</v>
          </cell>
          <cell r="I14104" t="str">
            <v>CPR</v>
          </cell>
          <cell r="J14104" t="str">
            <v/>
          </cell>
          <cell r="K14104" t="str">
            <v>PD</v>
          </cell>
          <cell r="L14104" t="str">
            <v>7934</v>
          </cell>
          <cell r="M14104" t="str">
            <v>S</v>
          </cell>
          <cell r="N14104">
            <v>0</v>
          </cell>
        </row>
        <row r="14105">
          <cell r="A14105" t="str">
            <v>SF-CAE-I07-NL-0123</v>
          </cell>
          <cell r="B14105" t="str">
            <v>CINT</v>
          </cell>
          <cell r="C14105" t="str">
            <v/>
          </cell>
          <cell r="D14105" t="str">
            <v>SEAT CUSHION CAESAR BLUE V1</v>
          </cell>
          <cell r="E14105">
            <v>44972</v>
          </cell>
          <cell r="F14105" t="str">
            <v>HALF</v>
          </cell>
          <cell r="G14105" t="str">
            <v>CI_I07</v>
          </cell>
          <cell r="H14105" t="str">
            <v>PC</v>
          </cell>
          <cell r="I14105" t="str">
            <v>CPR</v>
          </cell>
          <cell r="J14105" t="str">
            <v/>
          </cell>
          <cell r="K14105" t="str">
            <v>PD</v>
          </cell>
          <cell r="L14105" t="str">
            <v>7934</v>
          </cell>
          <cell r="M14105" t="str">
            <v>S</v>
          </cell>
          <cell r="N14105">
            <v>42902</v>
          </cell>
        </row>
        <row r="14106">
          <cell r="A14106" t="str">
            <v>SF-CAE-I07-NL-0124</v>
          </cell>
          <cell r="B14106" t="str">
            <v>CINT</v>
          </cell>
          <cell r="C14106" t="str">
            <v/>
          </cell>
          <cell r="D14106" t="str">
            <v>SEAT CUSHION CAESAR BROWN N4</v>
          </cell>
          <cell r="E14106">
            <v>45169</v>
          </cell>
          <cell r="F14106" t="str">
            <v>HALF</v>
          </cell>
          <cell r="G14106" t="str">
            <v>CI_I07</v>
          </cell>
          <cell r="H14106" t="str">
            <v>PC</v>
          </cell>
          <cell r="I14106" t="str">
            <v>CPR</v>
          </cell>
          <cell r="J14106" t="str">
            <v/>
          </cell>
          <cell r="K14106" t="str">
            <v>PD</v>
          </cell>
          <cell r="L14106" t="str">
            <v>7934</v>
          </cell>
          <cell r="M14106" t="str">
            <v>S</v>
          </cell>
          <cell r="N14106">
            <v>42902</v>
          </cell>
        </row>
        <row r="14107">
          <cell r="A14107" t="str">
            <v>SF-CAE-I07-NL-0125</v>
          </cell>
          <cell r="B14107" t="str">
            <v>CINT</v>
          </cell>
          <cell r="C14107" t="str">
            <v/>
          </cell>
          <cell r="D14107" t="str">
            <v>SEAT CUSHION CAESAR BROWN N4 BUSA</v>
          </cell>
          <cell r="E14107">
            <v>45232</v>
          </cell>
          <cell r="F14107" t="str">
            <v>HALF</v>
          </cell>
          <cell r="G14107" t="str">
            <v>CI_I07</v>
          </cell>
          <cell r="H14107" t="str">
            <v>PC</v>
          </cell>
          <cell r="I14107" t="str">
            <v>CPR</v>
          </cell>
          <cell r="J14107" t="str">
            <v/>
          </cell>
          <cell r="K14107" t="str">
            <v>PD</v>
          </cell>
          <cell r="L14107" t="str">
            <v>7934</v>
          </cell>
          <cell r="M14107" t="str">
            <v>S</v>
          </cell>
          <cell r="N14107">
            <v>39877</v>
          </cell>
        </row>
        <row r="14108">
          <cell r="A14108" t="str">
            <v>SF-CAE-I07-NL-0126</v>
          </cell>
          <cell r="B14108" t="str">
            <v>CINT</v>
          </cell>
          <cell r="C14108" t="str">
            <v/>
          </cell>
          <cell r="D14108" t="str">
            <v>SEAT CUSHION CAESAR BROWN TAURUS</v>
          </cell>
          <cell r="E14108">
            <v>44819</v>
          </cell>
          <cell r="F14108" t="str">
            <v>HALF</v>
          </cell>
          <cell r="G14108" t="str">
            <v>CI_I07</v>
          </cell>
          <cell r="H14108" t="str">
            <v>PC</v>
          </cell>
          <cell r="I14108" t="str">
            <v>CPR</v>
          </cell>
          <cell r="J14108" t="str">
            <v/>
          </cell>
          <cell r="K14108" t="str">
            <v>PD</v>
          </cell>
          <cell r="L14108" t="str">
            <v>7934</v>
          </cell>
          <cell r="M14108" t="str">
            <v>S</v>
          </cell>
          <cell r="N14108">
            <v>66329</v>
          </cell>
        </row>
        <row r="14109">
          <cell r="A14109" t="str">
            <v>SF-CAE-I07-NL-0127</v>
          </cell>
          <cell r="B14109" t="str">
            <v>CINT</v>
          </cell>
          <cell r="C14109" t="str">
            <v/>
          </cell>
          <cell r="D14109" t="str">
            <v>SEAT CUSHION CAESAR CLIO CARAMEL</v>
          </cell>
          <cell r="E14109">
            <v>45260</v>
          </cell>
          <cell r="F14109" t="str">
            <v>HALF</v>
          </cell>
          <cell r="G14109" t="str">
            <v>CI_I07</v>
          </cell>
          <cell r="H14109" t="str">
            <v>PC</v>
          </cell>
          <cell r="I14109" t="str">
            <v>CPR</v>
          </cell>
          <cell r="J14109" t="str">
            <v/>
          </cell>
          <cell r="K14109" t="str">
            <v>PD</v>
          </cell>
          <cell r="L14109" t="str">
            <v>7934</v>
          </cell>
          <cell r="M14109" t="str">
            <v>S</v>
          </cell>
          <cell r="N14109">
            <v>41414</v>
          </cell>
        </row>
        <row r="14110">
          <cell r="A14110" t="str">
            <v>SF-CAE-I07-NL-0128</v>
          </cell>
          <cell r="B14110" t="str">
            <v>CINT</v>
          </cell>
          <cell r="C14110" t="str">
            <v/>
          </cell>
          <cell r="D14110" t="str">
            <v>SEAT CUSHION CAESAR CLIO GREEN</v>
          </cell>
          <cell r="E14110">
            <v>44785</v>
          </cell>
          <cell r="F14110" t="str">
            <v>HALF</v>
          </cell>
          <cell r="G14110" t="str">
            <v>CI_I07</v>
          </cell>
          <cell r="H14110" t="str">
            <v>PC</v>
          </cell>
          <cell r="I14110" t="str">
            <v>CPR</v>
          </cell>
          <cell r="J14110" t="str">
            <v/>
          </cell>
          <cell r="K14110" t="str">
            <v>PD</v>
          </cell>
          <cell r="L14110" t="str">
            <v>7934</v>
          </cell>
          <cell r="M14110" t="str">
            <v>S</v>
          </cell>
          <cell r="N14110">
            <v>0</v>
          </cell>
        </row>
        <row r="14111">
          <cell r="A14111" t="str">
            <v>SF-CAE-I07-NL-0129</v>
          </cell>
          <cell r="B14111" t="str">
            <v>CINT</v>
          </cell>
          <cell r="C14111" t="str">
            <v/>
          </cell>
          <cell r="D14111" t="str">
            <v>SEAT CUSHION CAESAR CLIO KHAKI</v>
          </cell>
          <cell r="E14111">
            <v>44785</v>
          </cell>
          <cell r="F14111" t="str">
            <v>HALF</v>
          </cell>
          <cell r="G14111" t="str">
            <v>CI_I07</v>
          </cell>
          <cell r="H14111" t="str">
            <v>PC</v>
          </cell>
          <cell r="I14111" t="str">
            <v>CPR</v>
          </cell>
          <cell r="J14111" t="str">
            <v/>
          </cell>
          <cell r="K14111" t="str">
            <v>PD</v>
          </cell>
          <cell r="L14111" t="str">
            <v>7934</v>
          </cell>
          <cell r="M14111" t="str">
            <v>S</v>
          </cell>
          <cell r="N14111">
            <v>0</v>
          </cell>
        </row>
        <row r="14112">
          <cell r="A14112" t="str">
            <v>SF-CAE-I07-NL-0130</v>
          </cell>
          <cell r="B14112" t="str">
            <v>CINT</v>
          </cell>
          <cell r="C14112" t="str">
            <v/>
          </cell>
          <cell r="D14112" t="str">
            <v>SEAT CUSHION CAESAR CLIO RED</v>
          </cell>
          <cell r="E14112">
            <v>44785</v>
          </cell>
          <cell r="F14112" t="str">
            <v>HALF</v>
          </cell>
          <cell r="G14112" t="str">
            <v>CI_I07</v>
          </cell>
          <cell r="H14112" t="str">
            <v>PC</v>
          </cell>
          <cell r="I14112" t="str">
            <v>CPR</v>
          </cell>
          <cell r="J14112" t="str">
            <v/>
          </cell>
          <cell r="K14112" t="str">
            <v>PD</v>
          </cell>
          <cell r="L14112" t="str">
            <v>7934</v>
          </cell>
          <cell r="M14112" t="str">
            <v>S</v>
          </cell>
          <cell r="N14112">
            <v>0</v>
          </cell>
        </row>
        <row r="14113">
          <cell r="A14113" t="str">
            <v>SF-CAE-I07-NL-0131</v>
          </cell>
          <cell r="B14113" t="str">
            <v>CINT</v>
          </cell>
          <cell r="C14113" t="str">
            <v/>
          </cell>
          <cell r="D14113" t="str">
            <v>SEAT CUSHION CAESAR CREAM N5</v>
          </cell>
          <cell r="E14113">
            <v>45131</v>
          </cell>
          <cell r="F14113" t="str">
            <v>HALF</v>
          </cell>
          <cell r="G14113" t="str">
            <v>CI_I07</v>
          </cell>
          <cell r="H14113" t="str">
            <v>PC</v>
          </cell>
          <cell r="I14113" t="str">
            <v>CPR</v>
          </cell>
          <cell r="J14113" t="str">
            <v/>
          </cell>
          <cell r="K14113" t="str">
            <v>PD</v>
          </cell>
          <cell r="L14113" t="str">
            <v>7934</v>
          </cell>
          <cell r="M14113" t="str">
            <v>S</v>
          </cell>
          <cell r="N14113">
            <v>42902</v>
          </cell>
        </row>
        <row r="14114">
          <cell r="A14114" t="str">
            <v>SF-CAE-I07-NL-0132</v>
          </cell>
          <cell r="B14114" t="str">
            <v>CINT</v>
          </cell>
          <cell r="C14114" t="str">
            <v/>
          </cell>
          <cell r="D14114" t="str">
            <v>SEAT CUSHION CAESAR CREAM N5 BUSA</v>
          </cell>
          <cell r="E14114">
            <v>45202</v>
          </cell>
          <cell r="F14114" t="str">
            <v>HALF</v>
          </cell>
          <cell r="G14114" t="str">
            <v>CI_I07</v>
          </cell>
          <cell r="H14114" t="str">
            <v>PC</v>
          </cell>
          <cell r="I14114" t="str">
            <v>CPR</v>
          </cell>
          <cell r="J14114" t="str">
            <v/>
          </cell>
          <cell r="K14114" t="str">
            <v>PD</v>
          </cell>
          <cell r="L14114" t="str">
            <v>7934</v>
          </cell>
          <cell r="M14114" t="str">
            <v>S</v>
          </cell>
          <cell r="N14114">
            <v>42902</v>
          </cell>
        </row>
        <row r="14115">
          <cell r="A14115" t="str">
            <v>SF-CAE-I07-NL-0133</v>
          </cell>
          <cell r="B14115" t="str">
            <v>CINT</v>
          </cell>
          <cell r="C14115" t="str">
            <v/>
          </cell>
          <cell r="D14115" t="str">
            <v>SEAT CUSHION CAESAR D1</v>
          </cell>
          <cell r="E14115">
            <v>44819</v>
          </cell>
          <cell r="F14115" t="str">
            <v>HALF</v>
          </cell>
          <cell r="G14115" t="str">
            <v>CI_I07</v>
          </cell>
          <cell r="H14115" t="str">
            <v>PC</v>
          </cell>
          <cell r="I14115" t="str">
            <v>CPR</v>
          </cell>
          <cell r="J14115" t="str">
            <v/>
          </cell>
          <cell r="K14115" t="str">
            <v>PD</v>
          </cell>
          <cell r="L14115" t="str">
            <v>7934</v>
          </cell>
          <cell r="M14115" t="str">
            <v>S</v>
          </cell>
          <cell r="N14115">
            <v>75614</v>
          </cell>
        </row>
        <row r="14116">
          <cell r="A14116" t="str">
            <v>SF-CAE-I07-NL-0134</v>
          </cell>
          <cell r="B14116" t="str">
            <v>CINT</v>
          </cell>
          <cell r="C14116" t="str">
            <v/>
          </cell>
          <cell r="D14116" t="str">
            <v>SEAT CUSHION CAESAR D3</v>
          </cell>
          <cell r="E14116">
            <v>44785</v>
          </cell>
          <cell r="F14116" t="str">
            <v>HALF</v>
          </cell>
          <cell r="G14116" t="str">
            <v>CI_I07</v>
          </cell>
          <cell r="H14116" t="str">
            <v>PC</v>
          </cell>
          <cell r="I14116" t="str">
            <v>CPR</v>
          </cell>
          <cell r="J14116" t="str">
            <v/>
          </cell>
          <cell r="K14116" t="str">
            <v>PD</v>
          </cell>
          <cell r="L14116" t="str">
            <v>7934</v>
          </cell>
          <cell r="M14116" t="str">
            <v>S</v>
          </cell>
          <cell r="N14116">
            <v>0</v>
          </cell>
        </row>
        <row r="14117">
          <cell r="A14117" t="str">
            <v>SF-CAE-I07-NL-0135</v>
          </cell>
          <cell r="B14117" t="str">
            <v>CINT</v>
          </cell>
          <cell r="C14117" t="str">
            <v/>
          </cell>
          <cell r="D14117" t="str">
            <v>SEAT CUSHION CAESAR D6</v>
          </cell>
          <cell r="E14117">
            <v>44785</v>
          </cell>
          <cell r="F14117" t="str">
            <v>HALF</v>
          </cell>
          <cell r="G14117" t="str">
            <v>CI_I07</v>
          </cell>
          <cell r="H14117" t="str">
            <v>PC</v>
          </cell>
          <cell r="I14117" t="str">
            <v>CPR</v>
          </cell>
          <cell r="J14117" t="str">
            <v/>
          </cell>
          <cell r="K14117" t="str">
            <v>PD</v>
          </cell>
          <cell r="L14117" t="str">
            <v>7934</v>
          </cell>
          <cell r="M14117" t="str">
            <v>S</v>
          </cell>
          <cell r="N14117">
            <v>0</v>
          </cell>
        </row>
        <row r="14118">
          <cell r="A14118" t="str">
            <v>SF-CAE-I07-NL-0136</v>
          </cell>
          <cell r="B14118" t="str">
            <v>CINT</v>
          </cell>
          <cell r="C14118" t="str">
            <v/>
          </cell>
          <cell r="D14118" t="str">
            <v>SEAT CUSHION CAESAR D7</v>
          </cell>
          <cell r="E14118">
            <v>44819</v>
          </cell>
          <cell r="F14118" t="str">
            <v>HALF</v>
          </cell>
          <cell r="G14118" t="str">
            <v>CI_I07</v>
          </cell>
          <cell r="H14118" t="str">
            <v>PC</v>
          </cell>
          <cell r="I14118" t="str">
            <v>CPR</v>
          </cell>
          <cell r="J14118" t="str">
            <v/>
          </cell>
          <cell r="K14118" t="str">
            <v>PD</v>
          </cell>
          <cell r="L14118" t="str">
            <v>7934</v>
          </cell>
          <cell r="M14118" t="str">
            <v>S</v>
          </cell>
          <cell r="N14118">
            <v>29834</v>
          </cell>
        </row>
        <row r="14119">
          <cell r="A14119" t="str">
            <v>SF-CAE-I07-NL-0137</v>
          </cell>
          <cell r="B14119" t="str">
            <v>CINT</v>
          </cell>
          <cell r="C14119" t="str">
            <v/>
          </cell>
          <cell r="D14119" t="str">
            <v>SEAT CUSHION CAESAR DISCO BLUE</v>
          </cell>
          <cell r="E14119">
            <v>44867</v>
          </cell>
          <cell r="F14119" t="str">
            <v>HALF</v>
          </cell>
          <cell r="G14119" t="str">
            <v>CI_I07</v>
          </cell>
          <cell r="H14119" t="str">
            <v>PC</v>
          </cell>
          <cell r="I14119" t="str">
            <v>CPR</v>
          </cell>
          <cell r="J14119" t="str">
            <v/>
          </cell>
          <cell r="K14119" t="str">
            <v>PD</v>
          </cell>
          <cell r="L14119" t="str">
            <v>7934</v>
          </cell>
          <cell r="M14119" t="str">
            <v>S</v>
          </cell>
          <cell r="N14119">
            <v>66319</v>
          </cell>
        </row>
        <row r="14120">
          <cell r="A14120" t="str">
            <v>SF-CAE-I07-NL-0138</v>
          </cell>
          <cell r="B14120" t="str">
            <v>CINT</v>
          </cell>
          <cell r="C14120" t="str">
            <v/>
          </cell>
          <cell r="D14120" t="str">
            <v>SEAT CUSHION CAESAR GREEN AMAZONE</v>
          </cell>
          <cell r="E14120">
            <v>44785</v>
          </cell>
          <cell r="F14120" t="str">
            <v>HALF</v>
          </cell>
          <cell r="G14120" t="str">
            <v>CI_I07</v>
          </cell>
          <cell r="H14120" t="str">
            <v>PC</v>
          </cell>
          <cell r="I14120" t="str">
            <v>CPR</v>
          </cell>
          <cell r="J14120" t="str">
            <v/>
          </cell>
          <cell r="K14120" t="str">
            <v>PD</v>
          </cell>
          <cell r="L14120" t="str">
            <v>7934</v>
          </cell>
          <cell r="M14120" t="str">
            <v>S</v>
          </cell>
          <cell r="N14120">
            <v>0</v>
          </cell>
        </row>
        <row r="14121">
          <cell r="A14121" t="str">
            <v>SF-CAE-I07-NL-0139</v>
          </cell>
          <cell r="B14121" t="str">
            <v>CINT</v>
          </cell>
          <cell r="C14121" t="str">
            <v/>
          </cell>
          <cell r="D14121" t="str">
            <v>SEAT CUSHION CAESAR GREEN C6</v>
          </cell>
          <cell r="E14121">
            <v>44785</v>
          </cell>
          <cell r="F14121" t="str">
            <v>HALF</v>
          </cell>
          <cell r="G14121" t="str">
            <v>CI_I07</v>
          </cell>
          <cell r="H14121" t="str">
            <v>PC</v>
          </cell>
          <cell r="I14121" t="str">
            <v>CPR</v>
          </cell>
          <cell r="J14121" t="str">
            <v/>
          </cell>
          <cell r="K14121" t="str">
            <v>PD</v>
          </cell>
          <cell r="L14121" t="str">
            <v>7934</v>
          </cell>
          <cell r="M14121" t="str">
            <v>S</v>
          </cell>
          <cell r="N14121">
            <v>0</v>
          </cell>
        </row>
        <row r="14122">
          <cell r="A14122" t="str">
            <v>SF-CAE-I07-NL-0140</v>
          </cell>
          <cell r="B14122" t="str">
            <v>CINT</v>
          </cell>
          <cell r="C14122" t="str">
            <v/>
          </cell>
          <cell r="D14122" t="str">
            <v>SEAT CUSHION CAESAR GREEN L6</v>
          </cell>
          <cell r="E14122">
            <v>45169</v>
          </cell>
          <cell r="F14122" t="str">
            <v>HALF</v>
          </cell>
          <cell r="G14122" t="str">
            <v>CI_I07</v>
          </cell>
          <cell r="H14122" t="str">
            <v>PC</v>
          </cell>
          <cell r="I14122" t="str">
            <v>CPR</v>
          </cell>
          <cell r="J14122" t="str">
            <v/>
          </cell>
          <cell r="K14122" t="str">
            <v>PD</v>
          </cell>
          <cell r="L14122" t="str">
            <v>7934</v>
          </cell>
          <cell r="M14122" t="str">
            <v>S</v>
          </cell>
          <cell r="N14122">
            <v>42902</v>
          </cell>
        </row>
        <row r="14123">
          <cell r="A14123" t="str">
            <v>SF-CAE-I07-NL-0141</v>
          </cell>
          <cell r="B14123" t="str">
            <v>CINT</v>
          </cell>
          <cell r="C14123" t="str">
            <v/>
          </cell>
          <cell r="D14123" t="str">
            <v>SEAT CUSHION CAESAR GREEN L6 BUSA</v>
          </cell>
          <cell r="E14123">
            <v>45175</v>
          </cell>
          <cell r="F14123" t="str">
            <v>HALF</v>
          </cell>
          <cell r="G14123" t="str">
            <v>CI_I07</v>
          </cell>
          <cell r="H14123" t="str">
            <v>PC</v>
          </cell>
          <cell r="I14123" t="str">
            <v>CPR</v>
          </cell>
          <cell r="J14123" t="str">
            <v/>
          </cell>
          <cell r="K14123" t="str">
            <v>PD</v>
          </cell>
          <cell r="L14123" t="str">
            <v>7934</v>
          </cell>
          <cell r="M14123" t="str">
            <v>S</v>
          </cell>
          <cell r="N14123">
            <v>40916</v>
          </cell>
        </row>
        <row r="14124">
          <cell r="A14124" t="str">
            <v>SF-CAE-I07-NL-0142</v>
          </cell>
          <cell r="B14124" t="str">
            <v>CINT</v>
          </cell>
          <cell r="C14124" t="str">
            <v/>
          </cell>
          <cell r="D14124" t="str">
            <v>SEAT CUSHION CAESAR GREY L2</v>
          </cell>
          <cell r="E14124">
            <v>44972</v>
          </cell>
          <cell r="F14124" t="str">
            <v>HALF</v>
          </cell>
          <cell r="G14124" t="str">
            <v>CI_I07</v>
          </cell>
          <cell r="H14124" t="str">
            <v>PC</v>
          </cell>
          <cell r="I14124" t="str">
            <v>CPR</v>
          </cell>
          <cell r="J14124" t="str">
            <v/>
          </cell>
          <cell r="K14124" t="str">
            <v>PD</v>
          </cell>
          <cell r="L14124" t="str">
            <v>7934</v>
          </cell>
          <cell r="M14124" t="str">
            <v>S</v>
          </cell>
          <cell r="N14124">
            <v>42902</v>
          </cell>
        </row>
        <row r="14125">
          <cell r="A14125" t="str">
            <v>SF-CAE-I07-NL-0143</v>
          </cell>
          <cell r="B14125" t="str">
            <v>CINT</v>
          </cell>
          <cell r="C14125" t="str">
            <v/>
          </cell>
          <cell r="D14125" t="str">
            <v>SEAT CUSHION CAESAR GREY L2 BUSA</v>
          </cell>
          <cell r="E14125">
            <v>44819</v>
          </cell>
          <cell r="F14125" t="str">
            <v>HALF</v>
          </cell>
          <cell r="G14125" t="str">
            <v>CI_I07</v>
          </cell>
          <cell r="H14125" t="str">
            <v>PC</v>
          </cell>
          <cell r="I14125" t="str">
            <v>CPR</v>
          </cell>
          <cell r="J14125" t="str">
            <v/>
          </cell>
          <cell r="K14125" t="str">
            <v>PD</v>
          </cell>
          <cell r="L14125" t="str">
            <v>7934</v>
          </cell>
          <cell r="M14125" t="str">
            <v>S</v>
          </cell>
          <cell r="N14125">
            <v>42902</v>
          </cell>
        </row>
        <row r="14126">
          <cell r="A14126" t="str">
            <v>SF-CAE-I07-NL-0144</v>
          </cell>
          <cell r="B14126" t="str">
            <v>CINT</v>
          </cell>
          <cell r="C14126" t="str">
            <v/>
          </cell>
          <cell r="D14126" t="str">
            <v>SEAT CUSHION CAESAR GREY W2</v>
          </cell>
          <cell r="E14126">
            <v>44785</v>
          </cell>
          <cell r="F14126" t="str">
            <v>HALF</v>
          </cell>
          <cell r="G14126" t="str">
            <v>CI_I07</v>
          </cell>
          <cell r="H14126" t="str">
            <v>PC</v>
          </cell>
          <cell r="I14126" t="str">
            <v>CPR</v>
          </cell>
          <cell r="J14126" t="str">
            <v/>
          </cell>
          <cell r="K14126" t="str">
            <v>PD</v>
          </cell>
          <cell r="L14126" t="str">
            <v>7934</v>
          </cell>
          <cell r="M14126" t="str">
            <v>S</v>
          </cell>
          <cell r="N14126">
            <v>0</v>
          </cell>
        </row>
        <row r="14127">
          <cell r="A14127" t="str">
            <v>SF-CAE-I07-NL-0145</v>
          </cell>
          <cell r="B14127" t="str">
            <v>CINT</v>
          </cell>
          <cell r="C14127" t="str">
            <v/>
          </cell>
          <cell r="D14127" t="str">
            <v>SEAT CUSHION CAESAR L13</v>
          </cell>
          <cell r="E14127">
            <v>44819</v>
          </cell>
          <cell r="F14127" t="str">
            <v>HALF</v>
          </cell>
          <cell r="G14127" t="str">
            <v>CI_I07</v>
          </cell>
          <cell r="H14127" t="str">
            <v>PC</v>
          </cell>
          <cell r="I14127" t="str">
            <v>CPR</v>
          </cell>
          <cell r="J14127" t="str">
            <v/>
          </cell>
          <cell r="K14127" t="str">
            <v>PD</v>
          </cell>
          <cell r="L14127" t="str">
            <v>7934</v>
          </cell>
          <cell r="M14127" t="str">
            <v>S</v>
          </cell>
          <cell r="N14127">
            <v>69597</v>
          </cell>
        </row>
        <row r="14128">
          <cell r="A14128" t="str">
            <v>SF-CAE-I07-NL-0146</v>
          </cell>
          <cell r="B14128" t="str">
            <v>CINT</v>
          </cell>
          <cell r="C14128" t="str">
            <v/>
          </cell>
          <cell r="D14128" t="str">
            <v>SEAT CUSHION CAESAR L13 + MIKA</v>
          </cell>
          <cell r="E14128">
            <v>44785</v>
          </cell>
          <cell r="F14128" t="str">
            <v>HALF</v>
          </cell>
          <cell r="G14128" t="str">
            <v>CI_I07</v>
          </cell>
          <cell r="H14128" t="str">
            <v>PC</v>
          </cell>
          <cell r="I14128" t="str">
            <v>CPR</v>
          </cell>
          <cell r="J14128" t="str">
            <v/>
          </cell>
          <cell r="K14128" t="str">
            <v>PD</v>
          </cell>
          <cell r="L14128" t="str">
            <v>7934</v>
          </cell>
          <cell r="M14128" t="str">
            <v>S</v>
          </cell>
          <cell r="N14128">
            <v>0</v>
          </cell>
        </row>
        <row r="14129">
          <cell r="A14129" t="str">
            <v>SF-CAE-I07-NL-0147</v>
          </cell>
          <cell r="B14129" t="str">
            <v>CINT</v>
          </cell>
          <cell r="C14129" t="str">
            <v/>
          </cell>
          <cell r="D14129" t="str">
            <v>SEAT CUSHION CAESAR L8</v>
          </cell>
          <cell r="E14129">
            <v>44785</v>
          </cell>
          <cell r="F14129" t="str">
            <v>HALF</v>
          </cell>
          <cell r="G14129" t="str">
            <v>CI_I07</v>
          </cell>
          <cell r="H14129" t="str">
            <v>PC</v>
          </cell>
          <cell r="I14129" t="str">
            <v>CPR</v>
          </cell>
          <cell r="J14129" t="str">
            <v/>
          </cell>
          <cell r="K14129" t="str">
            <v>PD</v>
          </cell>
          <cell r="L14129" t="str">
            <v>7934</v>
          </cell>
          <cell r="M14129" t="str">
            <v>S</v>
          </cell>
          <cell r="N14129">
            <v>0</v>
          </cell>
        </row>
        <row r="14130">
          <cell r="A14130" t="str">
            <v>SF-CAE-I07-NL-0148</v>
          </cell>
          <cell r="B14130" t="str">
            <v>CINT</v>
          </cell>
          <cell r="C14130" t="str">
            <v/>
          </cell>
          <cell r="D14130" t="str">
            <v>SEAT CUSHION CAESAR LORENG</v>
          </cell>
          <cell r="E14130">
            <v>44785</v>
          </cell>
          <cell r="F14130" t="str">
            <v>HALF</v>
          </cell>
          <cell r="G14130" t="str">
            <v>CI_I07</v>
          </cell>
          <cell r="H14130" t="str">
            <v>PC</v>
          </cell>
          <cell r="I14130" t="str">
            <v>CPR</v>
          </cell>
          <cell r="J14130" t="str">
            <v/>
          </cell>
          <cell r="K14130" t="str">
            <v>PD</v>
          </cell>
          <cell r="L14130" t="str">
            <v>7934</v>
          </cell>
          <cell r="M14130" t="str">
            <v>S</v>
          </cell>
          <cell r="N14130">
            <v>0</v>
          </cell>
        </row>
        <row r="14131">
          <cell r="A14131" t="str">
            <v>SF-CAE-I07-NL-0149</v>
          </cell>
          <cell r="B14131" t="str">
            <v>CINT</v>
          </cell>
          <cell r="C14131" t="str">
            <v/>
          </cell>
          <cell r="D14131" t="str">
            <v>SEAT CUSHION CAESAR N3 + MIKA</v>
          </cell>
          <cell r="E14131">
            <v>44819</v>
          </cell>
          <cell r="F14131" t="str">
            <v>HALF</v>
          </cell>
          <cell r="G14131" t="str">
            <v>CI_I07</v>
          </cell>
          <cell r="H14131" t="str">
            <v>PC</v>
          </cell>
          <cell r="I14131" t="str">
            <v>CPR</v>
          </cell>
          <cell r="J14131" t="str">
            <v/>
          </cell>
          <cell r="K14131" t="str">
            <v>PD</v>
          </cell>
          <cell r="L14131" t="str">
            <v>7934</v>
          </cell>
          <cell r="M14131" t="str">
            <v>S</v>
          </cell>
          <cell r="N14131">
            <v>66339</v>
          </cell>
        </row>
        <row r="14132">
          <cell r="A14132" t="str">
            <v>SF-CAE-I07-NL-0150</v>
          </cell>
          <cell r="B14132" t="str">
            <v>CINT</v>
          </cell>
          <cell r="C14132" t="str">
            <v/>
          </cell>
          <cell r="D14132" t="str">
            <v>SEAT CUSHION CAESAR N5 BORDIR</v>
          </cell>
          <cell r="E14132">
            <v>44785</v>
          </cell>
          <cell r="F14132" t="str">
            <v>HALF</v>
          </cell>
          <cell r="G14132" t="str">
            <v>CI_I07</v>
          </cell>
          <cell r="H14132" t="str">
            <v>PC</v>
          </cell>
          <cell r="I14132" t="str">
            <v>CPR</v>
          </cell>
          <cell r="J14132" t="str">
            <v/>
          </cell>
          <cell r="K14132" t="str">
            <v>PD</v>
          </cell>
          <cell r="L14132" t="str">
            <v>7934</v>
          </cell>
          <cell r="M14132" t="str">
            <v>S</v>
          </cell>
          <cell r="N14132">
            <v>0</v>
          </cell>
        </row>
        <row r="14133">
          <cell r="A14133" t="str">
            <v>SF-CAE-I07-NL-0151</v>
          </cell>
          <cell r="B14133" t="str">
            <v>CINT</v>
          </cell>
          <cell r="C14133" t="str">
            <v/>
          </cell>
          <cell r="D14133" t="str">
            <v>SEAT CUSHION CAESAR NV1</v>
          </cell>
          <cell r="E14133">
            <v>44785</v>
          </cell>
          <cell r="F14133" t="str">
            <v>HALF</v>
          </cell>
          <cell r="G14133" t="str">
            <v>CI_I07</v>
          </cell>
          <cell r="H14133" t="str">
            <v>PC</v>
          </cell>
          <cell r="I14133" t="str">
            <v>CPR</v>
          </cell>
          <cell r="J14133" t="str">
            <v/>
          </cell>
          <cell r="K14133" t="str">
            <v>PD</v>
          </cell>
          <cell r="L14133" t="str">
            <v>7934</v>
          </cell>
          <cell r="M14133" t="str">
            <v>S</v>
          </cell>
          <cell r="N14133">
            <v>0</v>
          </cell>
        </row>
        <row r="14134">
          <cell r="A14134" t="str">
            <v>SF-CAE-I07-NL-0152</v>
          </cell>
          <cell r="B14134" t="str">
            <v>CINT</v>
          </cell>
          <cell r="C14134" t="str">
            <v/>
          </cell>
          <cell r="D14134" t="str">
            <v>SEAT CUSHION CAESAR O1</v>
          </cell>
          <cell r="E14134">
            <v>45175</v>
          </cell>
          <cell r="F14134" t="str">
            <v>HALF</v>
          </cell>
          <cell r="G14134" t="str">
            <v>CI_I07</v>
          </cell>
          <cell r="H14134" t="str">
            <v>PC</v>
          </cell>
          <cell r="I14134" t="str">
            <v>CPR</v>
          </cell>
          <cell r="J14134" t="str">
            <v/>
          </cell>
          <cell r="K14134" t="str">
            <v>PD</v>
          </cell>
          <cell r="L14134" t="str">
            <v>7934</v>
          </cell>
          <cell r="M14134" t="str">
            <v>S</v>
          </cell>
          <cell r="N14134">
            <v>42287</v>
          </cell>
        </row>
        <row r="14135">
          <cell r="A14135" t="str">
            <v>SF-CAE-I07-NL-0153</v>
          </cell>
          <cell r="B14135" t="str">
            <v>CINT</v>
          </cell>
          <cell r="C14135" t="str">
            <v/>
          </cell>
          <cell r="D14135" t="str">
            <v>SEAT CUSHION CAESAR O2</v>
          </cell>
          <cell r="E14135">
            <v>45300</v>
          </cell>
          <cell r="F14135" t="str">
            <v>HALF</v>
          </cell>
          <cell r="G14135" t="str">
            <v>CI_I07</v>
          </cell>
          <cell r="H14135" t="str">
            <v>PC</v>
          </cell>
          <cell r="I14135" t="str">
            <v>CPR</v>
          </cell>
          <cell r="J14135" t="str">
            <v/>
          </cell>
          <cell r="K14135" t="str">
            <v>PD</v>
          </cell>
          <cell r="L14135" t="str">
            <v>7934</v>
          </cell>
          <cell r="M14135" t="str">
            <v>S</v>
          </cell>
          <cell r="N14135">
            <v>35263</v>
          </cell>
        </row>
        <row r="14136">
          <cell r="A14136" t="str">
            <v>SF-CAE-I07-NL-0154</v>
          </cell>
          <cell r="B14136" t="str">
            <v>CINT</v>
          </cell>
          <cell r="C14136" t="str">
            <v/>
          </cell>
          <cell r="D14136" t="str">
            <v>SEAT CUSHION CAESAR O3</v>
          </cell>
          <cell r="E14136">
            <v>45085</v>
          </cell>
          <cell r="F14136" t="str">
            <v>HALF</v>
          </cell>
          <cell r="G14136" t="str">
            <v>CI_I07</v>
          </cell>
          <cell r="H14136" t="str">
            <v>PC</v>
          </cell>
          <cell r="I14136" t="str">
            <v>CPR</v>
          </cell>
          <cell r="J14136" t="str">
            <v/>
          </cell>
          <cell r="K14136" t="str">
            <v>PD</v>
          </cell>
          <cell r="L14136" t="str">
            <v>7934</v>
          </cell>
          <cell r="M14136" t="str">
            <v>S</v>
          </cell>
          <cell r="N14136">
            <v>39432</v>
          </cell>
        </row>
        <row r="14137">
          <cell r="A14137" t="str">
            <v>SF-CAE-I07-NL-0155</v>
          </cell>
          <cell r="B14137" t="str">
            <v>CINT</v>
          </cell>
          <cell r="C14137" t="str">
            <v/>
          </cell>
          <cell r="D14137" t="str">
            <v>SEAT CUSHION CAESAR O4</v>
          </cell>
          <cell r="E14137">
            <v>45293</v>
          </cell>
          <cell r="F14137" t="str">
            <v>HALF</v>
          </cell>
          <cell r="G14137" t="str">
            <v>CI_I07</v>
          </cell>
          <cell r="H14137" t="str">
            <v>PC</v>
          </cell>
          <cell r="I14137" t="str">
            <v>CPR</v>
          </cell>
          <cell r="J14137" t="str">
            <v/>
          </cell>
          <cell r="K14137" t="str">
            <v>PD</v>
          </cell>
          <cell r="L14137" t="str">
            <v>7934</v>
          </cell>
          <cell r="M14137" t="str">
            <v>S</v>
          </cell>
          <cell r="N14137">
            <v>42145</v>
          </cell>
        </row>
        <row r="14138">
          <cell r="A14138" t="str">
            <v>SF-CAE-I07-NL-0156</v>
          </cell>
          <cell r="B14138" t="str">
            <v>CINT</v>
          </cell>
          <cell r="C14138" t="str">
            <v/>
          </cell>
          <cell r="D14138" t="str">
            <v>SEAT CUSHION CAESAR O5</v>
          </cell>
          <cell r="E14138">
            <v>44819</v>
          </cell>
          <cell r="F14138" t="str">
            <v>HALF</v>
          </cell>
          <cell r="G14138" t="str">
            <v>CI_I07</v>
          </cell>
          <cell r="H14138" t="str">
            <v>PC</v>
          </cell>
          <cell r="I14138" t="str">
            <v>CPR</v>
          </cell>
          <cell r="J14138" t="str">
            <v/>
          </cell>
          <cell r="K14138" t="str">
            <v>PD</v>
          </cell>
          <cell r="L14138" t="str">
            <v>7934</v>
          </cell>
          <cell r="M14138" t="str">
            <v>S</v>
          </cell>
          <cell r="N14138">
            <v>42902</v>
          </cell>
        </row>
        <row r="14139">
          <cell r="A14139" t="str">
            <v>SF-CAE-I07-NL-0157</v>
          </cell>
          <cell r="B14139" t="str">
            <v>CINT</v>
          </cell>
          <cell r="C14139" t="str">
            <v/>
          </cell>
          <cell r="D14139" t="str">
            <v>SEAT CUSHION CAESAR O6</v>
          </cell>
          <cell r="E14139">
            <v>45202</v>
          </cell>
          <cell r="F14139" t="str">
            <v>HALF</v>
          </cell>
          <cell r="G14139" t="str">
            <v>CI_I07</v>
          </cell>
          <cell r="H14139" t="str">
            <v>PC</v>
          </cell>
          <cell r="I14139" t="str">
            <v>CPR</v>
          </cell>
          <cell r="J14139" t="str">
            <v/>
          </cell>
          <cell r="K14139" t="str">
            <v>PD</v>
          </cell>
          <cell r="L14139" t="str">
            <v>7934</v>
          </cell>
          <cell r="M14139" t="str">
            <v>S</v>
          </cell>
          <cell r="N14139">
            <v>41414</v>
          </cell>
        </row>
        <row r="14140">
          <cell r="A14140" t="str">
            <v>SF-CAE-I07-NL-0158</v>
          </cell>
          <cell r="B14140" t="str">
            <v>CINT</v>
          </cell>
          <cell r="C14140" t="str">
            <v/>
          </cell>
          <cell r="D14140" t="str">
            <v>SEAT CUSHION CAESAR O7</v>
          </cell>
          <cell r="E14140">
            <v>45169</v>
          </cell>
          <cell r="F14140" t="str">
            <v>HALF</v>
          </cell>
          <cell r="G14140" t="str">
            <v>CI_I07</v>
          </cell>
          <cell r="H14140" t="str">
            <v>PC</v>
          </cell>
          <cell r="I14140" t="str">
            <v>CPR</v>
          </cell>
          <cell r="J14140" t="str">
            <v/>
          </cell>
          <cell r="K14140" t="str">
            <v>PD</v>
          </cell>
          <cell r="L14140" t="str">
            <v>7934</v>
          </cell>
          <cell r="M14140" t="str">
            <v>S</v>
          </cell>
          <cell r="N14140">
            <v>40333</v>
          </cell>
        </row>
        <row r="14141">
          <cell r="A14141" t="str">
            <v>SF-CAE-I07-NL-0159</v>
          </cell>
          <cell r="B14141" t="str">
            <v>CINT</v>
          </cell>
          <cell r="C14141" t="str">
            <v/>
          </cell>
          <cell r="D14141" t="str">
            <v>SEAT CUSHION CAESAR O7 + MIKA</v>
          </cell>
          <cell r="E14141">
            <v>44819</v>
          </cell>
          <cell r="F14141" t="str">
            <v>HALF</v>
          </cell>
          <cell r="G14141" t="str">
            <v>CI_I07</v>
          </cell>
          <cell r="H14141" t="str">
            <v>PC</v>
          </cell>
          <cell r="I14141" t="str">
            <v>CPR</v>
          </cell>
          <cell r="J14141" t="str">
            <v/>
          </cell>
          <cell r="K14141" t="str">
            <v>PD</v>
          </cell>
          <cell r="L14141" t="str">
            <v>7934</v>
          </cell>
          <cell r="M14141" t="str">
            <v>S</v>
          </cell>
          <cell r="N14141">
            <v>42573</v>
          </cell>
        </row>
        <row r="14142">
          <cell r="A14142" t="str">
            <v>SF-CAE-I07-NL-0160</v>
          </cell>
          <cell r="B14142" t="str">
            <v>CINT</v>
          </cell>
          <cell r="C14142" t="str">
            <v/>
          </cell>
          <cell r="D14142" t="str">
            <v>SEAT CUSHION CAESAR OLIFYN 078</v>
          </cell>
          <cell r="E14142">
            <v>44785</v>
          </cell>
          <cell r="F14142" t="str">
            <v>HALF</v>
          </cell>
          <cell r="G14142" t="str">
            <v>CI_I07</v>
          </cell>
          <cell r="H14142" t="str">
            <v>PC</v>
          </cell>
          <cell r="I14142" t="str">
            <v>CPR</v>
          </cell>
          <cell r="J14142" t="str">
            <v/>
          </cell>
          <cell r="K14142" t="str">
            <v>PD</v>
          </cell>
          <cell r="L14142" t="str">
            <v>7934</v>
          </cell>
          <cell r="M14142" t="str">
            <v>S</v>
          </cell>
          <cell r="N14142">
            <v>0</v>
          </cell>
        </row>
        <row r="14143">
          <cell r="A14143" t="str">
            <v>SF-CAE-I07-NL-0161</v>
          </cell>
          <cell r="B14143" t="str">
            <v>CINT</v>
          </cell>
          <cell r="C14143" t="str">
            <v/>
          </cell>
          <cell r="D14143" t="str">
            <v>SEAT CUSHION CAESAR ORANGE AMAZONE</v>
          </cell>
          <cell r="E14143">
            <v>44785</v>
          </cell>
          <cell r="F14143" t="str">
            <v>HALF</v>
          </cell>
          <cell r="G14143" t="str">
            <v>CI_I07</v>
          </cell>
          <cell r="H14143" t="str">
            <v>PC</v>
          </cell>
          <cell r="I14143" t="str">
            <v>CPR</v>
          </cell>
          <cell r="J14143" t="str">
            <v/>
          </cell>
          <cell r="K14143" t="str">
            <v>PD</v>
          </cell>
          <cell r="L14143" t="str">
            <v>7934</v>
          </cell>
          <cell r="M14143" t="str">
            <v>S</v>
          </cell>
          <cell r="N14143">
            <v>0</v>
          </cell>
        </row>
        <row r="14144">
          <cell r="A14144" t="str">
            <v>SF-CAE-I07-NL-0162</v>
          </cell>
          <cell r="B14144" t="str">
            <v>CINT</v>
          </cell>
          <cell r="C14144" t="str">
            <v/>
          </cell>
          <cell r="D14144" t="str">
            <v>SEAT CUSHION CAESAR ORANGE L12</v>
          </cell>
          <cell r="E14144">
            <v>44819</v>
          </cell>
          <cell r="F14144" t="str">
            <v>HALF</v>
          </cell>
          <cell r="G14144" t="str">
            <v>CI_I07</v>
          </cell>
          <cell r="H14144" t="str">
            <v>PC</v>
          </cell>
          <cell r="I14144" t="str">
            <v>CPR</v>
          </cell>
          <cell r="J14144" t="str">
            <v/>
          </cell>
          <cell r="K14144" t="str">
            <v>PD</v>
          </cell>
          <cell r="L14144" t="str">
            <v>7934</v>
          </cell>
          <cell r="M14144" t="str">
            <v>S</v>
          </cell>
          <cell r="N14144">
            <v>77761</v>
          </cell>
        </row>
        <row r="14145">
          <cell r="A14145" t="str">
            <v>SF-CAE-I07-NL-0163</v>
          </cell>
          <cell r="B14145" t="str">
            <v>CINT</v>
          </cell>
          <cell r="C14145" t="str">
            <v/>
          </cell>
          <cell r="D14145" t="str">
            <v>SEAT CUSHION CAESAR OSC. FERRARI MAROON</v>
          </cell>
          <cell r="E14145">
            <v>44785</v>
          </cell>
          <cell r="F14145" t="str">
            <v>HALF</v>
          </cell>
          <cell r="G14145" t="str">
            <v>CI_I07</v>
          </cell>
          <cell r="H14145" t="str">
            <v>PC</v>
          </cell>
          <cell r="I14145" t="str">
            <v>CPR</v>
          </cell>
          <cell r="J14145" t="str">
            <v/>
          </cell>
          <cell r="K14145" t="str">
            <v>PD</v>
          </cell>
          <cell r="L14145" t="str">
            <v>7934</v>
          </cell>
          <cell r="M14145" t="str">
            <v>S</v>
          </cell>
          <cell r="N14145">
            <v>0</v>
          </cell>
        </row>
        <row r="14146">
          <cell r="A14146" t="str">
            <v>SF-CAE-I07-NL-0164</v>
          </cell>
          <cell r="B14146" t="str">
            <v>CINT</v>
          </cell>
          <cell r="C14146" t="str">
            <v/>
          </cell>
          <cell r="D14146" t="str">
            <v>SEAT CUSHION CAESAR RED N3</v>
          </cell>
          <cell r="E14146">
            <v>44992</v>
          </cell>
          <cell r="F14146" t="str">
            <v>HALF</v>
          </cell>
          <cell r="G14146" t="str">
            <v>CI_I07</v>
          </cell>
          <cell r="H14146" t="str">
            <v>PC</v>
          </cell>
          <cell r="I14146" t="str">
            <v>CPR</v>
          </cell>
          <cell r="J14146" t="str">
            <v/>
          </cell>
          <cell r="K14146" t="str">
            <v>PD</v>
          </cell>
          <cell r="L14146" t="str">
            <v>7934</v>
          </cell>
          <cell r="M14146" t="str">
            <v>S</v>
          </cell>
          <cell r="N14146">
            <v>42902</v>
          </cell>
        </row>
        <row r="14147">
          <cell r="A14147" t="str">
            <v>SF-CAE-I07-NL-0165</v>
          </cell>
          <cell r="B14147" t="str">
            <v>CINT</v>
          </cell>
          <cell r="C14147" t="str">
            <v/>
          </cell>
          <cell r="D14147" t="str">
            <v>SEAT CUSHION CAESAR RED N3 BUSA</v>
          </cell>
          <cell r="E14147">
            <v>44966</v>
          </cell>
          <cell r="F14147" t="str">
            <v>HALF</v>
          </cell>
          <cell r="G14147" t="str">
            <v>CI_I07</v>
          </cell>
          <cell r="H14147" t="str">
            <v>PC</v>
          </cell>
          <cell r="I14147" t="str">
            <v>CPR</v>
          </cell>
          <cell r="J14147" t="str">
            <v/>
          </cell>
          <cell r="K14147" t="str">
            <v>PD</v>
          </cell>
          <cell r="L14147" t="str">
            <v>7934</v>
          </cell>
          <cell r="M14147" t="str">
            <v>S</v>
          </cell>
          <cell r="N14147">
            <v>41180</v>
          </cell>
        </row>
        <row r="14148">
          <cell r="A14148" t="str">
            <v>SF-CAE-I07-NL-0166</v>
          </cell>
          <cell r="B14148" t="str">
            <v>CINT</v>
          </cell>
          <cell r="C14148" t="str">
            <v/>
          </cell>
          <cell r="D14148" t="str">
            <v>SEAT CUSHION CAESAR RED V3</v>
          </cell>
          <cell r="E14148">
            <v>44819</v>
          </cell>
          <cell r="F14148" t="str">
            <v>HALF</v>
          </cell>
          <cell r="G14148" t="str">
            <v>CI_I07</v>
          </cell>
          <cell r="H14148" t="str">
            <v>PC</v>
          </cell>
          <cell r="I14148" t="str">
            <v>CPR</v>
          </cell>
          <cell r="J14148" t="str">
            <v/>
          </cell>
          <cell r="K14148" t="str">
            <v>PD</v>
          </cell>
          <cell r="L14148" t="str">
            <v>7934</v>
          </cell>
          <cell r="M14148" t="str">
            <v>S</v>
          </cell>
          <cell r="N14148">
            <v>23504</v>
          </cell>
        </row>
        <row r="14149">
          <cell r="A14149" t="str">
            <v>SF-CAE-I07-NL-0167</v>
          </cell>
          <cell r="B14149" t="str">
            <v>CINT</v>
          </cell>
          <cell r="C14149" t="str">
            <v/>
          </cell>
          <cell r="D14149" t="str">
            <v>SEAT CUSHION CAESAR S9</v>
          </cell>
          <cell r="E14149">
            <v>44785</v>
          </cell>
          <cell r="F14149" t="str">
            <v>HALF</v>
          </cell>
          <cell r="G14149" t="str">
            <v>CI_I07</v>
          </cell>
          <cell r="H14149" t="str">
            <v>PC</v>
          </cell>
          <cell r="I14149" t="str">
            <v>CPR</v>
          </cell>
          <cell r="J14149" t="str">
            <v/>
          </cell>
          <cell r="K14149" t="str">
            <v>PD</v>
          </cell>
          <cell r="L14149" t="str">
            <v>7934</v>
          </cell>
          <cell r="M14149" t="str">
            <v>S</v>
          </cell>
          <cell r="N14149">
            <v>0</v>
          </cell>
        </row>
        <row r="14150">
          <cell r="A14150" t="str">
            <v>SF-CAE-I07-NL-0168</v>
          </cell>
          <cell r="B14150" t="str">
            <v>CINT</v>
          </cell>
          <cell r="C14150" t="str">
            <v/>
          </cell>
          <cell r="D14150" t="str">
            <v>SEAT CUSHION CAESAR VANITY BLUE</v>
          </cell>
          <cell r="E14150">
            <v>44819</v>
          </cell>
          <cell r="F14150" t="str">
            <v>HALF</v>
          </cell>
          <cell r="G14150" t="str">
            <v>CI_I07</v>
          </cell>
          <cell r="H14150" t="str">
            <v>PC</v>
          </cell>
          <cell r="I14150" t="str">
            <v>CPR</v>
          </cell>
          <cell r="J14150" t="str">
            <v/>
          </cell>
          <cell r="K14150" t="str">
            <v>PD</v>
          </cell>
          <cell r="L14150" t="str">
            <v>7934</v>
          </cell>
          <cell r="M14150" t="str">
            <v>S</v>
          </cell>
          <cell r="N14150">
            <v>42902</v>
          </cell>
        </row>
        <row r="14151">
          <cell r="A14151" t="str">
            <v>SF-CAE-I07-NL-0169</v>
          </cell>
          <cell r="B14151" t="str">
            <v>CINT</v>
          </cell>
          <cell r="C14151" t="str">
            <v/>
          </cell>
          <cell r="D14151" t="str">
            <v>SEAT CUSHION CAESAR VINTAGE 062</v>
          </cell>
          <cell r="E14151">
            <v>44785</v>
          </cell>
          <cell r="F14151" t="str">
            <v>HALF</v>
          </cell>
          <cell r="G14151" t="str">
            <v>CI_I07</v>
          </cell>
          <cell r="H14151" t="str">
            <v>PC</v>
          </cell>
          <cell r="I14151" t="str">
            <v>CPR</v>
          </cell>
          <cell r="J14151" t="str">
            <v/>
          </cell>
          <cell r="K14151" t="str">
            <v>PD</v>
          </cell>
          <cell r="L14151" t="str">
            <v>7934</v>
          </cell>
          <cell r="M14151" t="str">
            <v>S</v>
          </cell>
          <cell r="N14151">
            <v>0</v>
          </cell>
        </row>
        <row r="14152">
          <cell r="A14152" t="str">
            <v>SF-CAE-I07-NL-0170</v>
          </cell>
          <cell r="B14152" t="str">
            <v>CINT</v>
          </cell>
          <cell r="C14152" t="str">
            <v/>
          </cell>
          <cell r="D14152" t="str">
            <v>SEAT CUSHION CAESAR W3</v>
          </cell>
          <cell r="E14152">
            <v>44785</v>
          </cell>
          <cell r="F14152" t="str">
            <v>HALF</v>
          </cell>
          <cell r="G14152" t="str">
            <v>CI_I07</v>
          </cell>
          <cell r="H14152" t="str">
            <v>PC</v>
          </cell>
          <cell r="I14152" t="str">
            <v>CPR</v>
          </cell>
          <cell r="J14152" t="str">
            <v/>
          </cell>
          <cell r="K14152" t="str">
            <v>PD</v>
          </cell>
          <cell r="L14152" t="str">
            <v>7934</v>
          </cell>
          <cell r="M14152" t="str">
            <v>S</v>
          </cell>
          <cell r="N14152">
            <v>0</v>
          </cell>
        </row>
        <row r="14153">
          <cell r="A14153" t="str">
            <v>SF-CAE-I07-NL-0171</v>
          </cell>
          <cell r="B14153" t="str">
            <v>CINT</v>
          </cell>
          <cell r="C14153" t="str">
            <v/>
          </cell>
          <cell r="D14153" t="str">
            <v>SEAT CUSHION CAESAR W6</v>
          </cell>
          <cell r="E14153">
            <v>44785</v>
          </cell>
          <cell r="F14153" t="str">
            <v>HALF</v>
          </cell>
          <cell r="G14153" t="str">
            <v>CI_I07</v>
          </cell>
          <cell r="H14153" t="str">
            <v>PC</v>
          </cell>
          <cell r="I14153" t="str">
            <v>CPR</v>
          </cell>
          <cell r="J14153" t="str">
            <v/>
          </cell>
          <cell r="K14153" t="str">
            <v>PD</v>
          </cell>
          <cell r="L14153" t="str">
            <v>7934</v>
          </cell>
          <cell r="M14153" t="str">
            <v>S</v>
          </cell>
          <cell r="N14153">
            <v>0</v>
          </cell>
        </row>
        <row r="14154">
          <cell r="A14154" t="str">
            <v>SF-CAE-I07-NL-0172</v>
          </cell>
          <cell r="B14154" t="str">
            <v>CINT</v>
          </cell>
          <cell r="C14154" t="str">
            <v/>
          </cell>
          <cell r="D14154" t="str">
            <v>SEAT CUSHION CAESAR YK3</v>
          </cell>
          <cell r="E14154">
            <v>44785</v>
          </cell>
          <cell r="F14154" t="str">
            <v>HALF</v>
          </cell>
          <cell r="G14154" t="str">
            <v>CI_I07</v>
          </cell>
          <cell r="H14154" t="str">
            <v>PC</v>
          </cell>
          <cell r="I14154" t="str">
            <v>CPR</v>
          </cell>
          <cell r="J14154" t="str">
            <v/>
          </cell>
          <cell r="K14154" t="str">
            <v>PD</v>
          </cell>
          <cell r="L14154" t="str">
            <v>7934</v>
          </cell>
          <cell r="M14154" t="str">
            <v>S</v>
          </cell>
          <cell r="N14154">
            <v>0</v>
          </cell>
        </row>
        <row r="14155">
          <cell r="A14155" t="str">
            <v>SF-CAE-I07-NL-0173</v>
          </cell>
          <cell r="B14155" t="str">
            <v>CINT</v>
          </cell>
          <cell r="C14155" t="str">
            <v/>
          </cell>
          <cell r="D14155" t="str">
            <v>BACK CUSHION-2 CAESAR AL12 BORDR CILACAP</v>
          </cell>
          <cell r="E14155">
            <v>44819</v>
          </cell>
          <cell r="F14155" t="str">
            <v>HALF</v>
          </cell>
          <cell r="G14155" t="str">
            <v>CI_I07</v>
          </cell>
          <cell r="H14155" t="str">
            <v>PC</v>
          </cell>
          <cell r="I14155" t="str">
            <v>CPR</v>
          </cell>
          <cell r="J14155" t="str">
            <v/>
          </cell>
          <cell r="K14155" t="str">
            <v>PD</v>
          </cell>
          <cell r="L14155" t="str">
            <v>7934</v>
          </cell>
          <cell r="M14155" t="str">
            <v>S</v>
          </cell>
          <cell r="N14155">
            <v>22547</v>
          </cell>
        </row>
        <row r="14156">
          <cell r="A14156" t="str">
            <v>SF-CAE-I07-NL-0174</v>
          </cell>
          <cell r="B14156" t="str">
            <v>CINT</v>
          </cell>
          <cell r="C14156" t="str">
            <v/>
          </cell>
          <cell r="D14156" t="str">
            <v>BACK CUSHION-2 CAESAR L1 BORDIR SETDA</v>
          </cell>
          <cell r="E14156">
            <v>44834</v>
          </cell>
          <cell r="F14156" t="str">
            <v>HALF</v>
          </cell>
          <cell r="G14156" t="str">
            <v>CI_I07</v>
          </cell>
          <cell r="H14156" t="str">
            <v>PC</v>
          </cell>
          <cell r="I14156" t="str">
            <v>CPR</v>
          </cell>
          <cell r="J14156" t="str">
            <v/>
          </cell>
          <cell r="K14156" t="str">
            <v>PD</v>
          </cell>
          <cell r="L14156" t="str">
            <v>7934</v>
          </cell>
          <cell r="M14156" t="str">
            <v>S</v>
          </cell>
          <cell r="N14156">
            <v>24397</v>
          </cell>
        </row>
        <row r="14157">
          <cell r="A14157" t="str">
            <v>SF-CAE-I07-NL-0175</v>
          </cell>
          <cell r="B14157" t="str">
            <v>CINT</v>
          </cell>
          <cell r="C14157" t="str">
            <v/>
          </cell>
          <cell r="D14157" t="str">
            <v>BACK CUSHION-2 CAESAR L1 BORDIR DPAD YOG</v>
          </cell>
          <cell r="E14157">
            <v>44834</v>
          </cell>
          <cell r="F14157" t="str">
            <v>HALF</v>
          </cell>
          <cell r="G14157" t="str">
            <v>CI_I07</v>
          </cell>
          <cell r="H14157" t="str">
            <v>PC</v>
          </cell>
          <cell r="I14157" t="str">
            <v>CPR</v>
          </cell>
          <cell r="J14157" t="str">
            <v/>
          </cell>
          <cell r="K14157" t="str">
            <v>PD</v>
          </cell>
          <cell r="L14157" t="str">
            <v>7934</v>
          </cell>
          <cell r="M14157" t="str">
            <v>S</v>
          </cell>
          <cell r="N14157">
            <v>23897</v>
          </cell>
        </row>
        <row r="14158">
          <cell r="A14158" t="str">
            <v>SF-CAE-I07-NL-0176</v>
          </cell>
          <cell r="B14158" t="str">
            <v>CINT</v>
          </cell>
          <cell r="C14158" t="str">
            <v/>
          </cell>
          <cell r="D14158" t="str">
            <v>BACK CUSHION CAESAR 2 GREY L2 BORDIR GKI</v>
          </cell>
          <cell r="E14158">
            <v>44834</v>
          </cell>
          <cell r="F14158" t="str">
            <v>HALF</v>
          </cell>
          <cell r="G14158" t="str">
            <v>CI_I07</v>
          </cell>
          <cell r="H14158" t="str">
            <v>PC</v>
          </cell>
          <cell r="I14158" t="str">
            <v>CPR</v>
          </cell>
          <cell r="J14158" t="str">
            <v/>
          </cell>
          <cell r="K14158" t="str">
            <v>PD</v>
          </cell>
          <cell r="L14158" t="str">
            <v>7934</v>
          </cell>
          <cell r="M14158" t="str">
            <v>S</v>
          </cell>
          <cell r="N14158">
            <v>24251</v>
          </cell>
        </row>
        <row r="14159">
          <cell r="A14159" t="str">
            <v>SF-CAE-I07-NL-0177</v>
          </cell>
          <cell r="B14159" t="str">
            <v>CINT</v>
          </cell>
          <cell r="C14159" t="str">
            <v/>
          </cell>
          <cell r="D14159" t="str">
            <v>BACK CUSHION-1 CAESAR BLUE L1 + MIKA</v>
          </cell>
          <cell r="E14159">
            <v>44966</v>
          </cell>
          <cell r="F14159" t="str">
            <v>HALF</v>
          </cell>
          <cell r="G14159" t="str">
            <v>CI_I07</v>
          </cell>
          <cell r="H14159" t="str">
            <v>PC</v>
          </cell>
          <cell r="I14159" t="str">
            <v>CPR</v>
          </cell>
          <cell r="J14159" t="str">
            <v/>
          </cell>
          <cell r="K14159" t="str">
            <v>PD</v>
          </cell>
          <cell r="L14159" t="str">
            <v>7934</v>
          </cell>
          <cell r="M14159" t="str">
            <v>S</v>
          </cell>
          <cell r="N14159">
            <v>24945</v>
          </cell>
        </row>
        <row r="14160">
          <cell r="A14160" t="str">
            <v>SF-CAE-I07-NL-0178</v>
          </cell>
          <cell r="B14160" t="str">
            <v>CINT</v>
          </cell>
          <cell r="C14160" t="str">
            <v/>
          </cell>
          <cell r="D14160" t="str">
            <v>BACK CUSHION-2 CAESAR BLUE L1 + MIKA</v>
          </cell>
          <cell r="E14160">
            <v>44866</v>
          </cell>
          <cell r="F14160" t="str">
            <v>HALF</v>
          </cell>
          <cell r="G14160" t="str">
            <v>CI_I07</v>
          </cell>
          <cell r="H14160" t="str">
            <v>PC</v>
          </cell>
          <cell r="I14160" t="str">
            <v>CPR</v>
          </cell>
          <cell r="J14160" t="str">
            <v/>
          </cell>
          <cell r="K14160" t="str">
            <v>PD</v>
          </cell>
          <cell r="L14160" t="str">
            <v>7934</v>
          </cell>
          <cell r="M14160" t="str">
            <v>S</v>
          </cell>
          <cell r="N14160">
            <v>0</v>
          </cell>
        </row>
        <row r="14161">
          <cell r="A14161" t="str">
            <v>SF-CAE-I07-NL-0179</v>
          </cell>
          <cell r="B14161" t="str">
            <v>CINT</v>
          </cell>
          <cell r="C14161" t="str">
            <v/>
          </cell>
          <cell r="D14161" t="str">
            <v>SEAT CUSHION CAESAR BLUE L1 + MIKA</v>
          </cell>
          <cell r="E14161">
            <v>44972</v>
          </cell>
          <cell r="F14161" t="str">
            <v>HALF</v>
          </cell>
          <cell r="G14161" t="str">
            <v>CI_I07</v>
          </cell>
          <cell r="H14161" t="str">
            <v>PC</v>
          </cell>
          <cell r="I14161" t="str">
            <v>CPR</v>
          </cell>
          <cell r="J14161" t="str">
            <v/>
          </cell>
          <cell r="K14161" t="str">
            <v>PD</v>
          </cell>
          <cell r="L14161" t="str">
            <v>7934</v>
          </cell>
          <cell r="M14161" t="str">
            <v>S</v>
          </cell>
          <cell r="N14161">
            <v>42902</v>
          </cell>
        </row>
        <row r="14162">
          <cell r="A14162" t="str">
            <v>SF-CAE-I07-NL-0180</v>
          </cell>
          <cell r="B14162" t="str">
            <v>CINT</v>
          </cell>
          <cell r="C14162" t="str">
            <v/>
          </cell>
          <cell r="D14162" t="str">
            <v>BACK CUSHION-2 CAESAR L1 BORDR JALASVEVA</v>
          </cell>
          <cell r="E14162">
            <v>44966</v>
          </cell>
          <cell r="F14162" t="str">
            <v>HALF</v>
          </cell>
          <cell r="G14162" t="str">
            <v>CI_I07</v>
          </cell>
          <cell r="H14162" t="str">
            <v>PC</v>
          </cell>
          <cell r="I14162" t="str">
            <v>CPR</v>
          </cell>
          <cell r="J14162" t="str">
            <v/>
          </cell>
          <cell r="K14162" t="str">
            <v>PD</v>
          </cell>
          <cell r="L14162" t="str">
            <v>7934</v>
          </cell>
          <cell r="M14162" t="str">
            <v>S</v>
          </cell>
          <cell r="N14162">
            <v>24154</v>
          </cell>
        </row>
        <row r="14163">
          <cell r="A14163" t="str">
            <v>SF-CAE-I07-NL-0181</v>
          </cell>
          <cell r="B14163" t="str">
            <v>CINT</v>
          </cell>
          <cell r="C14163" t="str">
            <v/>
          </cell>
          <cell r="D14163" t="str">
            <v>SEAT CUSHION CAESAR AL12 BUSA</v>
          </cell>
          <cell r="E14163">
            <v>44839</v>
          </cell>
          <cell r="F14163" t="str">
            <v>HALF</v>
          </cell>
          <cell r="G14163" t="str">
            <v>CI_I07</v>
          </cell>
          <cell r="H14163" t="str">
            <v>PC</v>
          </cell>
          <cell r="I14163" t="str">
            <v>CPR</v>
          </cell>
          <cell r="J14163" t="str">
            <v/>
          </cell>
          <cell r="K14163" t="str">
            <v>PD</v>
          </cell>
          <cell r="L14163" t="str">
            <v>7934</v>
          </cell>
          <cell r="M14163" t="str">
            <v>S</v>
          </cell>
          <cell r="N14163">
            <v>56051</v>
          </cell>
        </row>
        <row r="14164">
          <cell r="A14164" t="str">
            <v>SF-CAE-I07-NL-0182</v>
          </cell>
          <cell r="B14164" t="str">
            <v>CINT</v>
          </cell>
          <cell r="C14164" t="str">
            <v/>
          </cell>
          <cell r="D14164" t="str">
            <v>BACK CUSHION-1 CAESAR GREY L2 + MIKA</v>
          </cell>
          <cell r="E14164">
            <v>44858</v>
          </cell>
          <cell r="F14164" t="str">
            <v>HALF</v>
          </cell>
          <cell r="G14164" t="str">
            <v>CI_I07</v>
          </cell>
          <cell r="H14164" t="str">
            <v>PC</v>
          </cell>
          <cell r="I14164" t="str">
            <v>CPR</v>
          </cell>
          <cell r="J14164" t="str">
            <v/>
          </cell>
          <cell r="K14164" t="str">
            <v>PD</v>
          </cell>
          <cell r="L14164" t="str">
            <v>7934</v>
          </cell>
          <cell r="M14164" t="str">
            <v>S</v>
          </cell>
          <cell r="N14164">
            <v>20686</v>
          </cell>
        </row>
        <row r="14165">
          <cell r="A14165" t="str">
            <v>SF-CAE-I07-NL-0183</v>
          </cell>
          <cell r="B14165" t="str">
            <v>CINT</v>
          </cell>
          <cell r="C14165" t="str">
            <v/>
          </cell>
          <cell r="D14165" t="str">
            <v>SEAT CUSHION CAESAR GREY L2 + MIKA</v>
          </cell>
          <cell r="E14165">
            <v>44858</v>
          </cell>
          <cell r="F14165" t="str">
            <v>HALF</v>
          </cell>
          <cell r="G14165" t="str">
            <v>CI_I07</v>
          </cell>
          <cell r="H14165" t="str">
            <v>PC</v>
          </cell>
          <cell r="I14165" t="str">
            <v>CPR</v>
          </cell>
          <cell r="J14165" t="str">
            <v/>
          </cell>
          <cell r="K14165" t="str">
            <v>PD</v>
          </cell>
          <cell r="L14165" t="str">
            <v>7934</v>
          </cell>
          <cell r="M14165" t="str">
            <v>S</v>
          </cell>
          <cell r="N14165">
            <v>43328</v>
          </cell>
        </row>
        <row r="14166">
          <cell r="A14166" t="str">
            <v>SF-CAE-I07-NL-0184</v>
          </cell>
          <cell r="B14166" t="str">
            <v>CINT</v>
          </cell>
          <cell r="C14166" t="str">
            <v/>
          </cell>
          <cell r="D14166" t="str">
            <v>BACK CUSHION-2 CAESAR GREY L2 + MIKA</v>
          </cell>
          <cell r="E14166">
            <v>44858</v>
          </cell>
          <cell r="F14166" t="str">
            <v>HALF</v>
          </cell>
          <cell r="G14166" t="str">
            <v>CI_I07</v>
          </cell>
          <cell r="H14166" t="str">
            <v>PC</v>
          </cell>
          <cell r="I14166" t="str">
            <v>CPR</v>
          </cell>
          <cell r="J14166" t="str">
            <v/>
          </cell>
          <cell r="K14166" t="str">
            <v>PD</v>
          </cell>
          <cell r="L14166" t="str">
            <v>7934</v>
          </cell>
          <cell r="M14166" t="str">
            <v>S</v>
          </cell>
          <cell r="N14166">
            <v>14411</v>
          </cell>
        </row>
        <row r="14167">
          <cell r="A14167" t="str">
            <v>SF-CAE-I07-NL-0185</v>
          </cell>
          <cell r="B14167" t="str">
            <v>CINT</v>
          </cell>
          <cell r="C14167" t="str">
            <v/>
          </cell>
          <cell r="D14167" t="str">
            <v>BACK CUSHION-2 CAESAR BLUE L1 BORDIR</v>
          </cell>
          <cell r="E14167">
            <v>0</v>
          </cell>
          <cell r="F14167" t="str">
            <v>HALF</v>
          </cell>
          <cell r="G14167" t="str">
            <v>CI_I07</v>
          </cell>
          <cell r="H14167" t="str">
            <v>PC</v>
          </cell>
          <cell r="I14167" t="str">
            <v>CPR</v>
          </cell>
          <cell r="J14167" t="str">
            <v/>
          </cell>
          <cell r="K14167" t="str">
            <v>PD</v>
          </cell>
          <cell r="L14167" t="str">
            <v>7934</v>
          </cell>
          <cell r="M14167" t="str">
            <v>S</v>
          </cell>
          <cell r="N14167">
            <v>0</v>
          </cell>
        </row>
        <row r="14168">
          <cell r="A14168" t="str">
            <v>SF-CAE-I07-NL-0186</v>
          </cell>
          <cell r="B14168" t="str">
            <v>CINT</v>
          </cell>
          <cell r="C14168" t="str">
            <v/>
          </cell>
          <cell r="D14168" t="str">
            <v>BACK CUSHION-2 CAESAR DISCO BLUE</v>
          </cell>
          <cell r="E14168">
            <v>44867</v>
          </cell>
          <cell r="F14168" t="str">
            <v>HALF</v>
          </cell>
          <cell r="G14168" t="str">
            <v>CI_I07</v>
          </cell>
          <cell r="H14168" t="str">
            <v>PC</v>
          </cell>
          <cell r="I14168" t="str">
            <v>CPR</v>
          </cell>
          <cell r="J14168" t="str">
            <v/>
          </cell>
          <cell r="K14168" t="str">
            <v>PD</v>
          </cell>
          <cell r="L14168" t="str">
            <v>7934</v>
          </cell>
          <cell r="M14168" t="str">
            <v>S</v>
          </cell>
          <cell r="N14168">
            <v>17549</v>
          </cell>
        </row>
        <row r="14169">
          <cell r="A14169" t="str">
            <v>SF-CAE-I07-NL-0188</v>
          </cell>
          <cell r="B14169" t="str">
            <v>CINT</v>
          </cell>
          <cell r="C14169" t="str">
            <v/>
          </cell>
          <cell r="D14169" t="str">
            <v>BACK CUSHION-2 CAESAR L1 BORDIR PUJANGGA</v>
          </cell>
          <cell r="E14169">
            <v>44894</v>
          </cell>
          <cell r="F14169" t="str">
            <v>HALF</v>
          </cell>
          <cell r="G14169" t="str">
            <v>CI_I07</v>
          </cell>
          <cell r="H14169" t="str">
            <v>PC</v>
          </cell>
          <cell r="I14169" t="str">
            <v>CPR</v>
          </cell>
          <cell r="J14169" t="str">
            <v/>
          </cell>
          <cell r="K14169" t="str">
            <v>PD</v>
          </cell>
          <cell r="L14169" t="str">
            <v>7934</v>
          </cell>
          <cell r="M14169" t="str">
            <v>S</v>
          </cell>
          <cell r="N14169">
            <v>24274</v>
          </cell>
        </row>
        <row r="14170">
          <cell r="A14170" t="str">
            <v>SF-CAE-I07-NL-0189</v>
          </cell>
          <cell r="B14170" t="str">
            <v>CINT</v>
          </cell>
          <cell r="C14170" t="str">
            <v/>
          </cell>
          <cell r="D14170" t="str">
            <v>BACK CUSHION-2 CAESAR L1 BORDR BRAVO</v>
          </cell>
          <cell r="E14170">
            <v>44894</v>
          </cell>
          <cell r="F14170" t="str">
            <v>HALF</v>
          </cell>
          <cell r="G14170" t="str">
            <v>CI_I07</v>
          </cell>
          <cell r="H14170" t="str">
            <v>PC</v>
          </cell>
          <cell r="I14170" t="str">
            <v>CPR</v>
          </cell>
          <cell r="J14170" t="str">
            <v/>
          </cell>
          <cell r="K14170" t="str">
            <v>PD</v>
          </cell>
          <cell r="L14170" t="str">
            <v>7934</v>
          </cell>
          <cell r="M14170" t="str">
            <v>S</v>
          </cell>
          <cell r="N14170">
            <v>24274</v>
          </cell>
        </row>
        <row r="14171">
          <cell r="A14171" t="str">
            <v>SF-CAE-I07-NL-0190</v>
          </cell>
          <cell r="B14171" t="str">
            <v>CINT</v>
          </cell>
          <cell r="C14171" t="str">
            <v/>
          </cell>
          <cell r="D14171" t="str">
            <v>BACK CUSHION-2 CAESAR L1 BORDR ALBEL</v>
          </cell>
          <cell r="E14171">
            <v>44894</v>
          </cell>
          <cell r="F14171" t="str">
            <v>HALF</v>
          </cell>
          <cell r="G14171" t="str">
            <v>CI_I07</v>
          </cell>
          <cell r="H14171" t="str">
            <v>PC</v>
          </cell>
          <cell r="I14171" t="str">
            <v>CPR</v>
          </cell>
          <cell r="J14171" t="str">
            <v/>
          </cell>
          <cell r="K14171" t="str">
            <v>PD</v>
          </cell>
          <cell r="L14171" t="str">
            <v>7934</v>
          </cell>
          <cell r="M14171" t="str">
            <v>S</v>
          </cell>
          <cell r="N14171">
            <v>24274</v>
          </cell>
        </row>
        <row r="14172">
          <cell r="A14172" t="str">
            <v>SF-CAE-I07-NL-0191</v>
          </cell>
          <cell r="B14172" t="str">
            <v>CINT</v>
          </cell>
          <cell r="C14172" t="str">
            <v/>
          </cell>
          <cell r="D14172" t="str">
            <v>BACK CUSHION-2 CAESAR L1 BORDIR PASOPATI</v>
          </cell>
          <cell r="E14172">
            <v>44903</v>
          </cell>
          <cell r="F14172" t="str">
            <v>HALF</v>
          </cell>
          <cell r="G14172" t="str">
            <v>CI_I07</v>
          </cell>
          <cell r="H14172" t="str">
            <v>PC</v>
          </cell>
          <cell r="I14172" t="str">
            <v>CPR</v>
          </cell>
          <cell r="J14172" t="str">
            <v/>
          </cell>
          <cell r="K14172" t="str">
            <v>PD</v>
          </cell>
          <cell r="L14172" t="str">
            <v>7934</v>
          </cell>
          <cell r="M14172" t="str">
            <v>S</v>
          </cell>
          <cell r="N14172">
            <v>14441</v>
          </cell>
        </row>
        <row r="14173">
          <cell r="A14173" t="str">
            <v>SF-CAE-I07-NL-0192</v>
          </cell>
          <cell r="B14173" t="str">
            <v>CINT</v>
          </cell>
          <cell r="C14173" t="str">
            <v/>
          </cell>
          <cell r="D14173" t="str">
            <v>BACK CUSHION-2 CAE L1 MIKA BDR PUJANGGA</v>
          </cell>
          <cell r="E14173">
            <v>44897</v>
          </cell>
          <cell r="F14173" t="str">
            <v>HALF</v>
          </cell>
          <cell r="G14173" t="str">
            <v>CI_I07</v>
          </cell>
          <cell r="H14173" t="str">
            <v>PC</v>
          </cell>
          <cell r="I14173" t="str">
            <v>CPR</v>
          </cell>
          <cell r="J14173" t="str">
            <v/>
          </cell>
          <cell r="K14173" t="str">
            <v>PD</v>
          </cell>
          <cell r="L14173" t="str">
            <v>7934</v>
          </cell>
          <cell r="M14173" t="str">
            <v>S</v>
          </cell>
          <cell r="N14173">
            <v>24274</v>
          </cell>
        </row>
        <row r="14174">
          <cell r="A14174" t="str">
            <v>SF-CAE-I07-NL-0193</v>
          </cell>
          <cell r="B14174" t="str">
            <v>CINT</v>
          </cell>
          <cell r="C14174" t="str">
            <v/>
          </cell>
          <cell r="D14174" t="str">
            <v>BACK CUSHION-2 CAESAR L1 MIKA BDR BRAVO</v>
          </cell>
          <cell r="E14174">
            <v>44897</v>
          </cell>
          <cell r="F14174" t="str">
            <v>HALF</v>
          </cell>
          <cell r="G14174" t="str">
            <v>CI_I07</v>
          </cell>
          <cell r="H14174" t="str">
            <v>PC</v>
          </cell>
          <cell r="I14174" t="str">
            <v>CPR</v>
          </cell>
          <cell r="J14174" t="str">
            <v/>
          </cell>
          <cell r="K14174" t="str">
            <v>PD</v>
          </cell>
          <cell r="L14174" t="str">
            <v>7934</v>
          </cell>
          <cell r="M14174" t="str">
            <v>S</v>
          </cell>
          <cell r="N14174">
            <v>0</v>
          </cell>
        </row>
        <row r="14175">
          <cell r="A14175" t="str">
            <v>SF-CAE-I07-NL-0194</v>
          </cell>
          <cell r="B14175" t="str">
            <v>CINT</v>
          </cell>
          <cell r="C14175" t="str">
            <v/>
          </cell>
          <cell r="D14175" t="str">
            <v>BACK CUSHION-2 CAESAR L1 MIKA BDR ALBEL</v>
          </cell>
          <cell r="E14175">
            <v>0</v>
          </cell>
          <cell r="F14175" t="str">
            <v>HALF</v>
          </cell>
          <cell r="G14175" t="str">
            <v>CI_I07</v>
          </cell>
          <cell r="H14175" t="str">
            <v>PC</v>
          </cell>
          <cell r="I14175" t="str">
            <v>CPR</v>
          </cell>
          <cell r="J14175" t="str">
            <v/>
          </cell>
          <cell r="K14175" t="str">
            <v>PD</v>
          </cell>
          <cell r="L14175" t="str">
            <v>7934</v>
          </cell>
          <cell r="M14175" t="str">
            <v>S</v>
          </cell>
          <cell r="N14175">
            <v>0</v>
          </cell>
        </row>
        <row r="14176">
          <cell r="A14176" t="str">
            <v>SF-CAE-I07-NL-0195</v>
          </cell>
          <cell r="B14176" t="str">
            <v>CINT</v>
          </cell>
          <cell r="C14176" t="str">
            <v/>
          </cell>
          <cell r="D14176" t="str">
            <v>BACK CUSHION-2 CAE L1 MIKA BDR PASOPATI</v>
          </cell>
          <cell r="E14176">
            <v>0</v>
          </cell>
          <cell r="F14176" t="str">
            <v>HALF</v>
          </cell>
          <cell r="G14176" t="str">
            <v>CI_I07</v>
          </cell>
          <cell r="H14176" t="str">
            <v>PC</v>
          </cell>
          <cell r="I14176" t="str">
            <v>CPR</v>
          </cell>
          <cell r="J14176" t="str">
            <v/>
          </cell>
          <cell r="K14176" t="str">
            <v>PD</v>
          </cell>
          <cell r="L14176" t="str">
            <v>7934</v>
          </cell>
          <cell r="M14176" t="str">
            <v>S</v>
          </cell>
          <cell r="N14176">
            <v>0</v>
          </cell>
        </row>
        <row r="14177">
          <cell r="A14177" t="str">
            <v>SF-CAE-I07-NL-0196</v>
          </cell>
          <cell r="B14177" t="str">
            <v>CINT</v>
          </cell>
          <cell r="C14177" t="str">
            <v/>
          </cell>
          <cell r="D14177" t="str">
            <v>BACK CUSHION-2 CAE L1 MIKA BDR ADDIPATI</v>
          </cell>
          <cell r="E14177">
            <v>0</v>
          </cell>
          <cell r="F14177" t="str">
            <v>HALF</v>
          </cell>
          <cell r="G14177" t="str">
            <v>CI_I07</v>
          </cell>
          <cell r="H14177" t="str">
            <v>PC</v>
          </cell>
          <cell r="I14177" t="str">
            <v>CPR</v>
          </cell>
          <cell r="J14177" t="str">
            <v/>
          </cell>
          <cell r="K14177" t="str">
            <v>PD</v>
          </cell>
          <cell r="L14177" t="str">
            <v>7934</v>
          </cell>
          <cell r="M14177" t="str">
            <v>S</v>
          </cell>
          <cell r="N14177">
            <v>0</v>
          </cell>
        </row>
        <row r="14178">
          <cell r="A14178" t="str">
            <v>SF-CAE-I07-NL-0197</v>
          </cell>
          <cell r="B14178" t="str">
            <v>CINT</v>
          </cell>
          <cell r="C14178" t="str">
            <v/>
          </cell>
          <cell r="D14178" t="str">
            <v>BACK CUSHION-2 CAESAR L1 MIKA BDR S14PP</v>
          </cell>
          <cell r="E14178">
            <v>44897</v>
          </cell>
          <cell r="F14178" t="str">
            <v>HALF</v>
          </cell>
          <cell r="G14178" t="str">
            <v>CI_I07</v>
          </cell>
          <cell r="H14178" t="str">
            <v>PC</v>
          </cell>
          <cell r="I14178" t="str">
            <v>CPR</v>
          </cell>
          <cell r="J14178" t="str">
            <v/>
          </cell>
          <cell r="K14178" t="str">
            <v>PD</v>
          </cell>
          <cell r="L14178" t="str">
            <v>7934</v>
          </cell>
          <cell r="M14178" t="str">
            <v>S</v>
          </cell>
          <cell r="N14178">
            <v>0</v>
          </cell>
        </row>
        <row r="14179">
          <cell r="A14179" t="str">
            <v>SF-CAE-I07-NL-0198</v>
          </cell>
          <cell r="B14179" t="str">
            <v>CINT</v>
          </cell>
          <cell r="C14179" t="str">
            <v/>
          </cell>
          <cell r="D14179" t="str">
            <v>BACK CUSHION-2 CAESAR L1 MIKA BDR ANGTEN</v>
          </cell>
          <cell r="E14179">
            <v>44897</v>
          </cell>
          <cell r="F14179" t="str">
            <v>HALF</v>
          </cell>
          <cell r="G14179" t="str">
            <v>CI_I07</v>
          </cell>
          <cell r="H14179" t="str">
            <v>PC</v>
          </cell>
          <cell r="I14179" t="str">
            <v>CPR</v>
          </cell>
          <cell r="J14179" t="str">
            <v/>
          </cell>
          <cell r="K14179" t="str">
            <v>PD</v>
          </cell>
          <cell r="L14179" t="str">
            <v>7934</v>
          </cell>
          <cell r="M14179" t="str">
            <v>S</v>
          </cell>
          <cell r="N14179">
            <v>0</v>
          </cell>
        </row>
        <row r="14180">
          <cell r="A14180" t="str">
            <v>SF-CAE-I07-NL-0199</v>
          </cell>
          <cell r="B14180" t="str">
            <v>CINT</v>
          </cell>
          <cell r="C14180" t="str">
            <v/>
          </cell>
          <cell r="D14180" t="str">
            <v>BACK CUSHION-2 CAE L1 MIKA BDR ADDIPATI</v>
          </cell>
          <cell r="E14180">
            <v>44894</v>
          </cell>
          <cell r="F14180" t="str">
            <v>HALF</v>
          </cell>
          <cell r="G14180" t="str">
            <v>CI_I07</v>
          </cell>
          <cell r="H14180" t="str">
            <v>PC</v>
          </cell>
          <cell r="I14180" t="str">
            <v>CPR</v>
          </cell>
          <cell r="J14180" t="str">
            <v/>
          </cell>
          <cell r="K14180" t="str">
            <v>PD</v>
          </cell>
          <cell r="L14180" t="str">
            <v>7934</v>
          </cell>
          <cell r="M14180" t="str">
            <v>S</v>
          </cell>
          <cell r="N14180">
            <v>24274</v>
          </cell>
        </row>
        <row r="14181">
          <cell r="A14181" t="str">
            <v>SF-CAE-I07-NL-0201</v>
          </cell>
          <cell r="B14181" t="str">
            <v>CINT</v>
          </cell>
          <cell r="C14181" t="str">
            <v/>
          </cell>
          <cell r="D14181" t="str">
            <v>BACK CUSHION-2 CAESAR L1 BORDR APBDP 22</v>
          </cell>
          <cell r="E14181">
            <v>44903</v>
          </cell>
          <cell r="F14181" t="str">
            <v>HALF</v>
          </cell>
          <cell r="G14181" t="str">
            <v>CI_I07</v>
          </cell>
          <cell r="H14181" t="str">
            <v>PC</v>
          </cell>
          <cell r="I14181" t="str">
            <v>CPR</v>
          </cell>
          <cell r="J14181" t="str">
            <v/>
          </cell>
          <cell r="K14181" t="str">
            <v>PD</v>
          </cell>
          <cell r="L14181" t="str">
            <v>7934</v>
          </cell>
          <cell r="M14181" t="str">
            <v>S</v>
          </cell>
          <cell r="N14181">
            <v>14441</v>
          </cell>
        </row>
        <row r="14182">
          <cell r="A14182" t="str">
            <v>SF-CAE-I07-NL-0202</v>
          </cell>
          <cell r="B14182" t="str">
            <v>CINT</v>
          </cell>
          <cell r="C14182" t="str">
            <v/>
          </cell>
          <cell r="D14182" t="str">
            <v>BACK CUSHION-2 CAESAR L6 BRDR BUP BATANG</v>
          </cell>
          <cell r="E14182">
            <v>44911</v>
          </cell>
          <cell r="F14182" t="str">
            <v>HALF</v>
          </cell>
          <cell r="G14182" t="str">
            <v>CI_I07</v>
          </cell>
          <cell r="H14182" t="str">
            <v>PC</v>
          </cell>
          <cell r="I14182" t="str">
            <v>CPR</v>
          </cell>
          <cell r="J14182" t="str">
            <v/>
          </cell>
          <cell r="K14182" t="str">
            <v>PD</v>
          </cell>
          <cell r="L14182" t="str">
            <v>7934</v>
          </cell>
          <cell r="M14182" t="str">
            <v>S</v>
          </cell>
          <cell r="N14182">
            <v>24274</v>
          </cell>
        </row>
        <row r="14183">
          <cell r="A14183" t="str">
            <v>SF-CAE-I07-NL-0203</v>
          </cell>
          <cell r="B14183" t="str">
            <v>CINT</v>
          </cell>
          <cell r="C14183" t="str">
            <v/>
          </cell>
          <cell r="D14183" t="str">
            <v>BACK CUSHION-2 CAESAR L1 BORDIR TANGSEL</v>
          </cell>
          <cell r="E14183">
            <v>0</v>
          </cell>
          <cell r="F14183" t="str">
            <v>HALF</v>
          </cell>
          <cell r="G14183" t="str">
            <v>CI_I07</v>
          </cell>
          <cell r="H14183" t="str">
            <v>PC</v>
          </cell>
          <cell r="I14183" t="str">
            <v>CPR</v>
          </cell>
          <cell r="J14183" t="str">
            <v/>
          </cell>
          <cell r="K14183" t="str">
            <v>PD</v>
          </cell>
          <cell r="L14183" t="str">
            <v>7934</v>
          </cell>
          <cell r="M14183" t="str">
            <v>S</v>
          </cell>
          <cell r="N14183">
            <v>0</v>
          </cell>
        </row>
        <row r="14184">
          <cell r="A14184" t="str">
            <v>SF-CAE-I07-NL-0204</v>
          </cell>
          <cell r="B14184" t="str">
            <v>CINT</v>
          </cell>
          <cell r="C14184" t="str">
            <v/>
          </cell>
          <cell r="D14184" t="str">
            <v>BACK CUSHION-2 CAE L1 MIKA BDR PATRIOT</v>
          </cell>
          <cell r="E14184">
            <v>0</v>
          </cell>
          <cell r="F14184" t="str">
            <v>HALF</v>
          </cell>
          <cell r="G14184" t="str">
            <v>CI_I07</v>
          </cell>
          <cell r="H14184" t="str">
            <v>PC</v>
          </cell>
          <cell r="I14184" t="str">
            <v>CPR</v>
          </cell>
          <cell r="J14184" t="str">
            <v/>
          </cell>
          <cell r="K14184" t="str">
            <v>PD</v>
          </cell>
          <cell r="L14184" t="str">
            <v>7934</v>
          </cell>
          <cell r="M14184" t="str">
            <v>S</v>
          </cell>
          <cell r="N14184">
            <v>0</v>
          </cell>
        </row>
        <row r="14185">
          <cell r="A14185" t="str">
            <v>SF-CAE-I07-NL-0205</v>
          </cell>
          <cell r="B14185" t="str">
            <v>CINT</v>
          </cell>
          <cell r="C14185" t="str">
            <v/>
          </cell>
          <cell r="D14185" t="str">
            <v>BACK CUSHION-2 CAE L1 MIKA BODIR GARUDA</v>
          </cell>
          <cell r="E14185">
            <v>0</v>
          </cell>
          <cell r="F14185" t="str">
            <v>HALF</v>
          </cell>
          <cell r="G14185" t="str">
            <v>CI_I07</v>
          </cell>
          <cell r="H14185" t="str">
            <v>PC</v>
          </cell>
          <cell r="I14185" t="str">
            <v>CPR</v>
          </cell>
          <cell r="J14185" t="str">
            <v/>
          </cell>
          <cell r="K14185" t="str">
            <v>PD</v>
          </cell>
          <cell r="L14185" t="str">
            <v>7934</v>
          </cell>
          <cell r="M14185" t="str">
            <v>S</v>
          </cell>
          <cell r="N14185">
            <v>0</v>
          </cell>
        </row>
        <row r="14186">
          <cell r="A14186" t="str">
            <v>SF-CAE-I07-NL-0206</v>
          </cell>
          <cell r="B14186" t="str">
            <v>CINT</v>
          </cell>
          <cell r="C14186" t="str">
            <v/>
          </cell>
          <cell r="D14186" t="str">
            <v>BACK CUSHION-2 CAESAR L1 BORDIR LANAL BD</v>
          </cell>
          <cell r="E14186">
            <v>44894</v>
          </cell>
          <cell r="F14186" t="str">
            <v>HALF</v>
          </cell>
          <cell r="G14186" t="str">
            <v>CI_I07</v>
          </cell>
          <cell r="H14186" t="str">
            <v>PC</v>
          </cell>
          <cell r="I14186" t="str">
            <v>CPR</v>
          </cell>
          <cell r="J14186" t="str">
            <v/>
          </cell>
          <cell r="K14186" t="str">
            <v>PD</v>
          </cell>
          <cell r="L14186" t="str">
            <v>7934</v>
          </cell>
          <cell r="M14186" t="str">
            <v>S</v>
          </cell>
          <cell r="N14186">
            <v>24274</v>
          </cell>
        </row>
        <row r="14187">
          <cell r="A14187" t="str">
            <v>SF-CAE-I07-NL-0207</v>
          </cell>
          <cell r="B14187" t="str">
            <v>CINT</v>
          </cell>
          <cell r="C14187" t="str">
            <v/>
          </cell>
          <cell r="D14187" t="str">
            <v>BACK CUSHION-2 CAESAR N3 BDR GPMII SEMPA</v>
          </cell>
          <cell r="E14187">
            <v>44911</v>
          </cell>
          <cell r="F14187" t="str">
            <v>HALF</v>
          </cell>
          <cell r="G14187" t="str">
            <v>CI_I07</v>
          </cell>
          <cell r="H14187" t="str">
            <v>PC</v>
          </cell>
          <cell r="I14187" t="str">
            <v>CPR</v>
          </cell>
          <cell r="J14187" t="str">
            <v/>
          </cell>
          <cell r="K14187" t="str">
            <v>PD</v>
          </cell>
          <cell r="L14187" t="str">
            <v>7934</v>
          </cell>
          <cell r="M14187" t="str">
            <v>S</v>
          </cell>
          <cell r="N14187">
            <v>24274</v>
          </cell>
        </row>
        <row r="14188">
          <cell r="A14188" t="str">
            <v>SF-CAE-I07-NL-0208</v>
          </cell>
          <cell r="B14188" t="str">
            <v>CINT</v>
          </cell>
          <cell r="C14188" t="str">
            <v/>
          </cell>
          <cell r="D14188" t="str">
            <v>BACK CUSHION-2 CAESAR L1 MIKA BDR NINERS</v>
          </cell>
          <cell r="E14188">
            <v>0</v>
          </cell>
          <cell r="F14188" t="str">
            <v>HALF</v>
          </cell>
          <cell r="G14188" t="str">
            <v>CI_I07</v>
          </cell>
          <cell r="H14188" t="str">
            <v>PC</v>
          </cell>
          <cell r="I14188" t="str">
            <v>CPR</v>
          </cell>
          <cell r="J14188" t="str">
            <v/>
          </cell>
          <cell r="K14188" t="str">
            <v>PD</v>
          </cell>
          <cell r="L14188" t="str">
            <v>7934</v>
          </cell>
          <cell r="M14188" t="str">
            <v>S</v>
          </cell>
          <cell r="N14188">
            <v>0</v>
          </cell>
        </row>
        <row r="14189">
          <cell r="A14189" t="str">
            <v>SF-CAE-I07-NL-0209</v>
          </cell>
          <cell r="B14189" t="str">
            <v>CINT</v>
          </cell>
          <cell r="C14189" t="str">
            <v/>
          </cell>
          <cell r="D14189" t="str">
            <v>BACK CUSHION-2 CAESAR L1 MIKA BDR SOLID</v>
          </cell>
          <cell r="E14189">
            <v>44961</v>
          </cell>
          <cell r="F14189" t="str">
            <v>HALF</v>
          </cell>
          <cell r="G14189" t="str">
            <v>CI_I07</v>
          </cell>
          <cell r="H14189" t="str">
            <v>PC</v>
          </cell>
          <cell r="I14189" t="str">
            <v>CPR</v>
          </cell>
          <cell r="J14189" t="str">
            <v/>
          </cell>
          <cell r="K14189" t="str">
            <v>PD</v>
          </cell>
          <cell r="L14189" t="str">
            <v>7934</v>
          </cell>
          <cell r="M14189" t="str">
            <v>S</v>
          </cell>
          <cell r="N14189">
            <v>17459</v>
          </cell>
        </row>
        <row r="14190">
          <cell r="A14190" t="str">
            <v>SF-CAE-I07-NL-0210</v>
          </cell>
          <cell r="B14190" t="str">
            <v>CINT</v>
          </cell>
          <cell r="C14190" t="str">
            <v/>
          </cell>
          <cell r="D14190" t="str">
            <v>BACK CUSHION CAESAR 2 GREN L6 BORDIR</v>
          </cell>
          <cell r="E14190">
            <v>0</v>
          </cell>
          <cell r="F14190" t="str">
            <v>HALF</v>
          </cell>
          <cell r="G14190" t="str">
            <v>CI_I07</v>
          </cell>
          <cell r="H14190" t="str">
            <v>PC</v>
          </cell>
          <cell r="I14190" t="str">
            <v>CPR</v>
          </cell>
          <cell r="J14190" t="str">
            <v/>
          </cell>
          <cell r="K14190" t="str">
            <v>PD</v>
          </cell>
          <cell r="L14190" t="str">
            <v>7934</v>
          </cell>
          <cell r="M14190" t="str">
            <v>S</v>
          </cell>
          <cell r="N14190">
            <v>0</v>
          </cell>
        </row>
        <row r="14191">
          <cell r="A14191" t="str">
            <v>SF-CAE-I07-NL-0211</v>
          </cell>
          <cell r="B14191" t="str">
            <v>CINT</v>
          </cell>
          <cell r="C14191" t="str">
            <v/>
          </cell>
          <cell r="D14191" t="str">
            <v>BACK CUSHION CAESAR 2 N3 BORDIR EMPAJA</v>
          </cell>
          <cell r="E14191">
            <v>45232</v>
          </cell>
          <cell r="F14191" t="str">
            <v>HALF</v>
          </cell>
          <cell r="G14191" t="str">
            <v>CI_I07</v>
          </cell>
          <cell r="H14191" t="str">
            <v>PC</v>
          </cell>
          <cell r="I14191" t="str">
            <v>CPR</v>
          </cell>
          <cell r="J14191" t="str">
            <v/>
          </cell>
          <cell r="K14191" t="str">
            <v>PD</v>
          </cell>
          <cell r="L14191" t="str">
            <v>7934</v>
          </cell>
          <cell r="M14191" t="str">
            <v>S</v>
          </cell>
          <cell r="N14191">
            <v>13579</v>
          </cell>
        </row>
        <row r="14192">
          <cell r="A14192" t="str">
            <v>SF-CAE-I07-NL-0212</v>
          </cell>
          <cell r="B14192" t="str">
            <v>CINT</v>
          </cell>
          <cell r="C14192" t="str">
            <v/>
          </cell>
          <cell r="D14192" t="str">
            <v>BACK CUSHION-2 CAE L1 MIKA BDR PANGLIMA</v>
          </cell>
          <cell r="E14192">
            <v>0</v>
          </cell>
          <cell r="F14192" t="str">
            <v>HALF</v>
          </cell>
          <cell r="G14192" t="str">
            <v>CI_I07</v>
          </cell>
          <cell r="H14192" t="str">
            <v>PC</v>
          </cell>
          <cell r="I14192" t="str">
            <v>CPR</v>
          </cell>
          <cell r="J14192" t="str">
            <v/>
          </cell>
          <cell r="K14192" t="str">
            <v>PD</v>
          </cell>
          <cell r="L14192" t="str">
            <v>7934</v>
          </cell>
          <cell r="M14192" t="str">
            <v>S</v>
          </cell>
          <cell r="N14192">
            <v>0</v>
          </cell>
        </row>
        <row r="14193">
          <cell r="A14193" t="str">
            <v>SF-CAE-I07-NL-0213</v>
          </cell>
          <cell r="B14193" t="str">
            <v>CINT</v>
          </cell>
          <cell r="C14193" t="str">
            <v/>
          </cell>
          <cell r="D14193" t="str">
            <v>BACK CUSHION-2 CAE L1 MIKA BDR PAGUYUBAN</v>
          </cell>
          <cell r="E14193">
            <v>0</v>
          </cell>
          <cell r="F14193" t="str">
            <v>HALF</v>
          </cell>
          <cell r="G14193" t="str">
            <v>CI_I07</v>
          </cell>
          <cell r="H14193" t="str">
            <v>PC</v>
          </cell>
          <cell r="I14193" t="str">
            <v>CPR</v>
          </cell>
          <cell r="J14193" t="str">
            <v/>
          </cell>
          <cell r="K14193" t="str">
            <v>PD</v>
          </cell>
          <cell r="L14193" t="str">
            <v>7934</v>
          </cell>
          <cell r="M14193" t="str">
            <v>S</v>
          </cell>
          <cell r="N14193">
            <v>0</v>
          </cell>
        </row>
        <row r="14194">
          <cell r="A14194" t="str">
            <v>SF-CAE-I07-NL-0214</v>
          </cell>
          <cell r="B14194" t="str">
            <v>CINT</v>
          </cell>
          <cell r="C14194" t="str">
            <v/>
          </cell>
          <cell r="D14194" t="str">
            <v>BACK CUSHION-2 CAE L1 MIKA BDR PATRIOT</v>
          </cell>
          <cell r="E14194">
            <v>44936</v>
          </cell>
          <cell r="F14194" t="str">
            <v>HALF</v>
          </cell>
          <cell r="G14194" t="str">
            <v>CI_I07</v>
          </cell>
          <cell r="H14194" t="str">
            <v>PC</v>
          </cell>
          <cell r="I14194" t="str">
            <v>CPR</v>
          </cell>
          <cell r="J14194" t="str">
            <v/>
          </cell>
          <cell r="K14194" t="str">
            <v>PD</v>
          </cell>
          <cell r="L14194" t="str">
            <v>7934</v>
          </cell>
          <cell r="M14194" t="str">
            <v>S</v>
          </cell>
          <cell r="N14194">
            <v>0</v>
          </cell>
        </row>
        <row r="14195">
          <cell r="A14195" t="str">
            <v>SF-CAE-I07-NL-0215</v>
          </cell>
          <cell r="B14195" t="str">
            <v>CINT</v>
          </cell>
          <cell r="C14195" t="str">
            <v/>
          </cell>
          <cell r="D14195" t="str">
            <v>BACK CUSHION-2 CAE L1 MIKA BDR PAMUNGKAS</v>
          </cell>
          <cell r="E14195">
            <v>0</v>
          </cell>
          <cell r="F14195" t="str">
            <v>HALF</v>
          </cell>
          <cell r="G14195" t="str">
            <v>CI_I07</v>
          </cell>
          <cell r="H14195" t="str">
            <v>PC</v>
          </cell>
          <cell r="I14195" t="str">
            <v>CPR</v>
          </cell>
          <cell r="J14195" t="str">
            <v/>
          </cell>
          <cell r="K14195" t="str">
            <v>PD</v>
          </cell>
          <cell r="L14195" t="str">
            <v>7934</v>
          </cell>
          <cell r="M14195" t="str">
            <v>S</v>
          </cell>
          <cell r="N14195">
            <v>0</v>
          </cell>
        </row>
        <row r="14196">
          <cell r="A14196" t="str">
            <v>SF-CAE-I07-NL-0216</v>
          </cell>
          <cell r="B14196" t="str">
            <v>CINT</v>
          </cell>
          <cell r="C14196" t="str">
            <v/>
          </cell>
          <cell r="D14196" t="str">
            <v>BACK CUSHION-2 CAE L1 MIKA BDR BIROKRAT</v>
          </cell>
          <cell r="E14196">
            <v>0</v>
          </cell>
          <cell r="F14196" t="str">
            <v>HALF</v>
          </cell>
          <cell r="G14196" t="str">
            <v>CI_I07</v>
          </cell>
          <cell r="H14196" t="str">
            <v>PC</v>
          </cell>
          <cell r="I14196" t="str">
            <v>CPR</v>
          </cell>
          <cell r="J14196" t="str">
            <v/>
          </cell>
          <cell r="K14196" t="str">
            <v>PD</v>
          </cell>
          <cell r="L14196" t="str">
            <v>7934</v>
          </cell>
          <cell r="M14196" t="str">
            <v>S</v>
          </cell>
          <cell r="N14196">
            <v>0</v>
          </cell>
        </row>
        <row r="14197">
          <cell r="A14197" t="str">
            <v>SF-CAE-I07-NL-0217</v>
          </cell>
          <cell r="B14197" t="str">
            <v>CINT</v>
          </cell>
          <cell r="C14197" t="str">
            <v/>
          </cell>
          <cell r="D14197" t="str">
            <v>BACK CUSHION-2 CAE L1 MIKA BDR UJUNG PAN</v>
          </cell>
          <cell r="E14197">
            <v>0</v>
          </cell>
          <cell r="F14197" t="str">
            <v>HALF</v>
          </cell>
          <cell r="G14197" t="str">
            <v>CI_I07</v>
          </cell>
          <cell r="H14197" t="str">
            <v>PC</v>
          </cell>
          <cell r="I14197" t="str">
            <v>CPR</v>
          </cell>
          <cell r="J14197" t="str">
            <v/>
          </cell>
          <cell r="K14197" t="str">
            <v>PD</v>
          </cell>
          <cell r="L14197" t="str">
            <v>7934</v>
          </cell>
          <cell r="M14197" t="str">
            <v>S</v>
          </cell>
          <cell r="N14197">
            <v>0</v>
          </cell>
        </row>
        <row r="14198">
          <cell r="A14198" t="str">
            <v>SF-CAE-I07-NL-0218</v>
          </cell>
          <cell r="B14198" t="str">
            <v>CINT</v>
          </cell>
          <cell r="C14198" t="str">
            <v/>
          </cell>
          <cell r="D14198" t="str">
            <v>BACK CUSHION-2 CAE L1 MIKA BDR SATU TUJU</v>
          </cell>
          <cell r="E14198">
            <v>0</v>
          </cell>
          <cell r="F14198" t="str">
            <v>HALF</v>
          </cell>
          <cell r="G14198" t="str">
            <v>CI_I07</v>
          </cell>
          <cell r="H14198" t="str">
            <v>PC</v>
          </cell>
          <cell r="I14198" t="str">
            <v>CPR</v>
          </cell>
          <cell r="J14198" t="str">
            <v/>
          </cell>
          <cell r="K14198" t="str">
            <v>PD</v>
          </cell>
          <cell r="L14198" t="str">
            <v>7934</v>
          </cell>
          <cell r="M14198" t="str">
            <v>S</v>
          </cell>
          <cell r="N14198">
            <v>0</v>
          </cell>
        </row>
        <row r="14199">
          <cell r="A14199" t="str">
            <v>SF-CAE-I07-NL-0219</v>
          </cell>
          <cell r="B14199" t="str">
            <v>CINT</v>
          </cell>
          <cell r="C14199" t="str">
            <v/>
          </cell>
          <cell r="D14199" t="str">
            <v>BACK CUSHION-2 CAE L1 MIKA BDR IPDN XXII</v>
          </cell>
          <cell r="E14199">
            <v>0</v>
          </cell>
          <cell r="F14199" t="str">
            <v>HALF</v>
          </cell>
          <cell r="G14199" t="str">
            <v>CI_I07</v>
          </cell>
          <cell r="H14199" t="str">
            <v>PC</v>
          </cell>
          <cell r="I14199" t="str">
            <v>CPR</v>
          </cell>
          <cell r="J14199" t="str">
            <v/>
          </cell>
          <cell r="K14199" t="str">
            <v>PD</v>
          </cell>
          <cell r="L14199" t="str">
            <v>7934</v>
          </cell>
          <cell r="M14199" t="str">
            <v>S</v>
          </cell>
          <cell r="N14199">
            <v>0</v>
          </cell>
        </row>
        <row r="14200">
          <cell r="A14200" t="str">
            <v>SF-CAE-I07-NL-0220</v>
          </cell>
          <cell r="B14200" t="str">
            <v>CINT</v>
          </cell>
          <cell r="C14200" t="str">
            <v/>
          </cell>
          <cell r="D14200" t="str">
            <v>BACK CUSHION-2 CAE L1 MIKA BDR ANGKAEMAS</v>
          </cell>
          <cell r="E14200">
            <v>44961</v>
          </cell>
          <cell r="F14200" t="str">
            <v>HALF</v>
          </cell>
          <cell r="G14200" t="str">
            <v>CI_I07</v>
          </cell>
          <cell r="H14200" t="str">
            <v>PC</v>
          </cell>
          <cell r="I14200" t="str">
            <v>CPR</v>
          </cell>
          <cell r="J14200" t="str">
            <v/>
          </cell>
          <cell r="K14200" t="str">
            <v>PD</v>
          </cell>
          <cell r="L14200" t="str">
            <v>7934</v>
          </cell>
          <cell r="M14200" t="str">
            <v>S</v>
          </cell>
          <cell r="N14200">
            <v>17459</v>
          </cell>
        </row>
        <row r="14201">
          <cell r="A14201" t="str">
            <v>SF-CAE-I07-NL-0221</v>
          </cell>
          <cell r="B14201" t="str">
            <v>CINT</v>
          </cell>
          <cell r="C14201" t="str">
            <v/>
          </cell>
          <cell r="D14201" t="str">
            <v>BACK CUSHION-2 CAESAR L1 MIKA BORDIR DPN</v>
          </cell>
          <cell r="E14201">
            <v>44972</v>
          </cell>
          <cell r="F14201" t="str">
            <v>HALF</v>
          </cell>
          <cell r="G14201" t="str">
            <v>CI_I07</v>
          </cell>
          <cell r="H14201" t="str">
            <v>PC</v>
          </cell>
          <cell r="I14201" t="str">
            <v>CPR</v>
          </cell>
          <cell r="J14201" t="str">
            <v/>
          </cell>
          <cell r="K14201" t="str">
            <v>PD</v>
          </cell>
          <cell r="L14201" t="str">
            <v>7934</v>
          </cell>
          <cell r="M14201" t="str">
            <v>S</v>
          </cell>
          <cell r="N14201">
            <v>24873</v>
          </cell>
        </row>
        <row r="14202">
          <cell r="A14202" t="str">
            <v>SF-CAE-I07-NL-0222</v>
          </cell>
          <cell r="B14202" t="str">
            <v>CINT</v>
          </cell>
          <cell r="C14202" t="str">
            <v/>
          </cell>
          <cell r="D14202" t="str">
            <v>BACK CUSHION-2 CAE L1 MIKA BDR BUKIT T.</v>
          </cell>
          <cell r="E14202">
            <v>45006</v>
          </cell>
          <cell r="F14202" t="str">
            <v>HALF</v>
          </cell>
          <cell r="G14202" t="str">
            <v>CI_I07</v>
          </cell>
          <cell r="H14202" t="str">
            <v>PC</v>
          </cell>
          <cell r="I14202" t="str">
            <v>CPR</v>
          </cell>
          <cell r="J14202" t="str">
            <v/>
          </cell>
          <cell r="K14202" t="str">
            <v>PD</v>
          </cell>
          <cell r="L14202" t="str">
            <v>7934</v>
          </cell>
          <cell r="M14202" t="str">
            <v>S</v>
          </cell>
          <cell r="N14202">
            <v>16546</v>
          </cell>
        </row>
        <row r="14203">
          <cell r="A14203" t="str">
            <v>SF-CAE-I07-NL-0223</v>
          </cell>
          <cell r="B14203" t="str">
            <v>CINT</v>
          </cell>
          <cell r="C14203" t="str">
            <v/>
          </cell>
          <cell r="D14203" t="str">
            <v>BACK CUSHION-2 CAE L1 MIKA BDR ANGK. 19</v>
          </cell>
          <cell r="E14203">
            <v>0</v>
          </cell>
          <cell r="F14203" t="str">
            <v>HALF</v>
          </cell>
          <cell r="G14203" t="str">
            <v>CI_I07</v>
          </cell>
          <cell r="H14203" t="str">
            <v>PC</v>
          </cell>
          <cell r="I14203" t="str">
            <v>CPR</v>
          </cell>
          <cell r="J14203" t="str">
            <v/>
          </cell>
          <cell r="K14203" t="str">
            <v>PD</v>
          </cell>
          <cell r="L14203" t="str">
            <v>7934</v>
          </cell>
          <cell r="M14203" t="str">
            <v>S</v>
          </cell>
          <cell r="N14203">
            <v>0</v>
          </cell>
        </row>
        <row r="14204">
          <cell r="A14204" t="str">
            <v>SF-CAE-I07-NL-0224</v>
          </cell>
          <cell r="B14204" t="str">
            <v>CINT</v>
          </cell>
          <cell r="C14204" t="str">
            <v/>
          </cell>
          <cell r="D14204" t="str">
            <v>BACK CUSHION-2 CAE L1 MIKA BDR RM JATENG</v>
          </cell>
          <cell r="E14204">
            <v>0</v>
          </cell>
          <cell r="F14204" t="str">
            <v>HALF</v>
          </cell>
          <cell r="G14204" t="str">
            <v>CI_I07</v>
          </cell>
          <cell r="H14204" t="str">
            <v>PC</v>
          </cell>
          <cell r="I14204" t="str">
            <v>CPR</v>
          </cell>
          <cell r="J14204" t="str">
            <v/>
          </cell>
          <cell r="K14204" t="str">
            <v>PD</v>
          </cell>
          <cell r="L14204" t="str">
            <v>7934</v>
          </cell>
          <cell r="M14204" t="str">
            <v>S</v>
          </cell>
          <cell r="N14204">
            <v>0</v>
          </cell>
        </row>
        <row r="14205">
          <cell r="A14205" t="str">
            <v>SF-CAE-I07-NL-0225</v>
          </cell>
          <cell r="B14205" t="str">
            <v>CINT</v>
          </cell>
          <cell r="C14205" t="str">
            <v/>
          </cell>
          <cell r="D14205" t="str">
            <v>BACK CUSHION-2 CAE L1 MIKA BDR PP IPDN</v>
          </cell>
          <cell r="E14205">
            <v>45028</v>
          </cell>
          <cell r="F14205" t="str">
            <v>HALF</v>
          </cell>
          <cell r="G14205" t="str">
            <v>CI_I07</v>
          </cell>
          <cell r="H14205" t="str">
            <v>PC</v>
          </cell>
          <cell r="I14205" t="str">
            <v>CPR</v>
          </cell>
          <cell r="J14205" t="str">
            <v/>
          </cell>
          <cell r="K14205" t="str">
            <v>PD</v>
          </cell>
          <cell r="L14205" t="str">
            <v>7934</v>
          </cell>
          <cell r="M14205" t="str">
            <v>S</v>
          </cell>
          <cell r="N14205">
            <v>25190</v>
          </cell>
        </row>
        <row r="14206">
          <cell r="A14206" t="str">
            <v>SF-CAE-I07-NL-0226</v>
          </cell>
          <cell r="B14206" t="str">
            <v>CINT</v>
          </cell>
          <cell r="C14206" t="str">
            <v/>
          </cell>
          <cell r="D14206" t="str">
            <v>BACK CUSHION-2 CAESAR O6 BORDIR RSSF</v>
          </cell>
          <cell r="E14206">
            <v>45026</v>
          </cell>
          <cell r="F14206" t="str">
            <v>HALF</v>
          </cell>
          <cell r="G14206" t="str">
            <v>CI_I07</v>
          </cell>
          <cell r="H14206" t="str">
            <v>PC</v>
          </cell>
          <cell r="I14206" t="str">
            <v>CPR</v>
          </cell>
          <cell r="J14206" t="str">
            <v/>
          </cell>
          <cell r="K14206" t="str">
            <v>PD</v>
          </cell>
          <cell r="L14206" t="str">
            <v>7934</v>
          </cell>
          <cell r="M14206" t="str">
            <v>S</v>
          </cell>
          <cell r="N14206">
            <v>18476</v>
          </cell>
        </row>
        <row r="14207">
          <cell r="A14207" t="str">
            <v>SF-CAE-I07-NL-0227</v>
          </cell>
          <cell r="B14207" t="str">
            <v>CINT</v>
          </cell>
          <cell r="C14207" t="str">
            <v/>
          </cell>
          <cell r="D14207" t="str">
            <v>BACK CUSHION-2 CAESAR L1 KANTONG+BORDIR</v>
          </cell>
          <cell r="E14207">
            <v>45030</v>
          </cell>
          <cell r="F14207" t="str">
            <v>HALF</v>
          </cell>
          <cell r="G14207" t="str">
            <v>CI_I07</v>
          </cell>
          <cell r="H14207" t="str">
            <v>PC</v>
          </cell>
          <cell r="I14207" t="str">
            <v>CPR</v>
          </cell>
          <cell r="J14207" t="str">
            <v/>
          </cell>
          <cell r="K14207" t="str">
            <v>PD</v>
          </cell>
          <cell r="L14207" t="str">
            <v>7934</v>
          </cell>
          <cell r="M14207" t="str">
            <v>S</v>
          </cell>
          <cell r="N14207">
            <v>23309</v>
          </cell>
        </row>
        <row r="14208">
          <cell r="A14208" t="str">
            <v>SF-CAE-I07-NL-0228</v>
          </cell>
          <cell r="B14208" t="str">
            <v>CINT</v>
          </cell>
          <cell r="C14208" t="str">
            <v/>
          </cell>
          <cell r="D14208" t="str">
            <v>BACK CUSHION-2 CAESAR N4 BORDIR MMUGM HO</v>
          </cell>
          <cell r="E14208">
            <v>45057</v>
          </cell>
          <cell r="F14208" t="str">
            <v>HALF</v>
          </cell>
          <cell r="G14208" t="str">
            <v>CI_I07</v>
          </cell>
          <cell r="H14208" t="str">
            <v>PC</v>
          </cell>
          <cell r="I14208" t="str">
            <v>CPR</v>
          </cell>
          <cell r="J14208" t="str">
            <v/>
          </cell>
          <cell r="K14208" t="str">
            <v>PD</v>
          </cell>
          <cell r="L14208" t="str">
            <v>7934</v>
          </cell>
          <cell r="M14208" t="str">
            <v>S</v>
          </cell>
          <cell r="N14208">
            <v>23954</v>
          </cell>
        </row>
        <row r="14209">
          <cell r="A14209" t="str">
            <v>SF-CAE-I07-NL-0229</v>
          </cell>
          <cell r="B14209" t="str">
            <v>CINT</v>
          </cell>
          <cell r="C14209" t="str">
            <v/>
          </cell>
          <cell r="D14209" t="str">
            <v>BACK CUSHION CAESAR 1 RED YK3</v>
          </cell>
          <cell r="E14209">
            <v>0</v>
          </cell>
          <cell r="F14209" t="str">
            <v>HALF</v>
          </cell>
          <cell r="G14209" t="str">
            <v>CI_I07</v>
          </cell>
          <cell r="H14209" t="str">
            <v>PC</v>
          </cell>
          <cell r="I14209" t="str">
            <v>CPR</v>
          </cell>
          <cell r="J14209" t="str">
            <v/>
          </cell>
          <cell r="K14209" t="str">
            <v>PD</v>
          </cell>
          <cell r="L14209" t="str">
            <v>7934</v>
          </cell>
          <cell r="M14209" t="str">
            <v>S</v>
          </cell>
          <cell r="N14209">
            <v>0</v>
          </cell>
        </row>
        <row r="14210">
          <cell r="A14210" t="str">
            <v>SF-CAE-I07-NL-0230</v>
          </cell>
          <cell r="B14210" t="str">
            <v>CINT</v>
          </cell>
          <cell r="C14210" t="str">
            <v/>
          </cell>
          <cell r="D14210" t="str">
            <v>BACK CUSHION CAESAR 2 RED YK3</v>
          </cell>
          <cell r="E14210">
            <v>0</v>
          </cell>
          <cell r="F14210" t="str">
            <v>HALF</v>
          </cell>
          <cell r="G14210" t="str">
            <v>CI_I07</v>
          </cell>
          <cell r="H14210" t="str">
            <v>PC</v>
          </cell>
          <cell r="I14210" t="str">
            <v>CPR</v>
          </cell>
          <cell r="J14210" t="str">
            <v/>
          </cell>
          <cell r="K14210" t="str">
            <v>PD</v>
          </cell>
          <cell r="L14210" t="str">
            <v>7934</v>
          </cell>
          <cell r="M14210" t="str">
            <v>S</v>
          </cell>
          <cell r="N14210">
            <v>0</v>
          </cell>
        </row>
        <row r="14211">
          <cell r="A14211" t="str">
            <v>SF-CAE-I07-NL-0231</v>
          </cell>
          <cell r="B14211" t="str">
            <v>CINT</v>
          </cell>
          <cell r="C14211" t="str">
            <v/>
          </cell>
          <cell r="D14211" t="str">
            <v>BACK CUSHION-2 CAESAR O1 SABLON MALINAU</v>
          </cell>
          <cell r="E14211">
            <v>45175</v>
          </cell>
          <cell r="F14211" t="str">
            <v>HALF</v>
          </cell>
          <cell r="G14211" t="str">
            <v>CI_I07</v>
          </cell>
          <cell r="H14211" t="str">
            <v>PC</v>
          </cell>
          <cell r="I14211" t="str">
            <v>CPR</v>
          </cell>
          <cell r="J14211" t="str">
            <v/>
          </cell>
          <cell r="K14211" t="str">
            <v>PD</v>
          </cell>
          <cell r="L14211" t="str">
            <v>7934</v>
          </cell>
          <cell r="M14211" t="str">
            <v>S</v>
          </cell>
          <cell r="N14211">
            <v>18449</v>
          </cell>
        </row>
        <row r="14212">
          <cell r="A14212" t="str">
            <v>SF-CAE-I07-NL-0232</v>
          </cell>
          <cell r="B14212" t="str">
            <v>CINT</v>
          </cell>
          <cell r="C14212" t="str">
            <v/>
          </cell>
          <cell r="D14212" t="str">
            <v>BACK CUSHION-2 CAESAR O6 SABLON MALINAU</v>
          </cell>
          <cell r="E14212">
            <v>45175</v>
          </cell>
          <cell r="F14212" t="str">
            <v>HALF</v>
          </cell>
          <cell r="G14212" t="str">
            <v>CI_I07</v>
          </cell>
          <cell r="H14212" t="str">
            <v>PC</v>
          </cell>
          <cell r="I14212" t="str">
            <v>CPR</v>
          </cell>
          <cell r="J14212" t="str">
            <v/>
          </cell>
          <cell r="K14212" t="str">
            <v>PD</v>
          </cell>
          <cell r="L14212" t="str">
            <v>7934</v>
          </cell>
          <cell r="M14212" t="str">
            <v>S</v>
          </cell>
          <cell r="N14212">
            <v>19876</v>
          </cell>
        </row>
        <row r="14213">
          <cell r="A14213" t="str">
            <v>SF-CAE-I07-NL-0233</v>
          </cell>
          <cell r="B14213" t="str">
            <v>CINT</v>
          </cell>
          <cell r="C14213" t="str">
            <v/>
          </cell>
          <cell r="D14213" t="str">
            <v>BACK CUSHION-2 CAESAR L6 BORDIR KRG TURI</v>
          </cell>
          <cell r="E14213">
            <v>0</v>
          </cell>
          <cell r="F14213" t="str">
            <v>HALF</v>
          </cell>
          <cell r="G14213" t="str">
            <v>CI_I07</v>
          </cell>
          <cell r="H14213" t="str">
            <v>PC</v>
          </cell>
          <cell r="I14213" t="str">
            <v>CPR</v>
          </cell>
          <cell r="J14213" t="str">
            <v/>
          </cell>
          <cell r="K14213" t="str">
            <v>PD</v>
          </cell>
          <cell r="L14213" t="str">
            <v>7934</v>
          </cell>
          <cell r="M14213" t="str">
            <v>S</v>
          </cell>
          <cell r="N14213">
            <v>0</v>
          </cell>
        </row>
        <row r="14214">
          <cell r="A14214" t="str">
            <v>SF-CAE-I07-NL-0234</v>
          </cell>
          <cell r="B14214" t="str">
            <v>CINT</v>
          </cell>
          <cell r="C14214" t="str">
            <v/>
          </cell>
          <cell r="D14214" t="str">
            <v>BACK CUSHION-2 CAESAR L6 BDR KARANG TURI</v>
          </cell>
          <cell r="E14214">
            <v>0</v>
          </cell>
          <cell r="F14214" t="str">
            <v>HALF</v>
          </cell>
          <cell r="G14214" t="str">
            <v>CI_I07</v>
          </cell>
          <cell r="H14214" t="str">
            <v>PC</v>
          </cell>
          <cell r="I14214" t="str">
            <v>CPR</v>
          </cell>
          <cell r="J14214" t="str">
            <v/>
          </cell>
          <cell r="K14214" t="str">
            <v>PD</v>
          </cell>
          <cell r="L14214" t="str">
            <v>7934</v>
          </cell>
          <cell r="M14214" t="str">
            <v>S</v>
          </cell>
          <cell r="N14214">
            <v>0</v>
          </cell>
        </row>
        <row r="14215">
          <cell r="A14215" t="str">
            <v>SF-CAE-I07-NL-0235</v>
          </cell>
          <cell r="B14215" t="str">
            <v>CINT</v>
          </cell>
          <cell r="C14215" t="str">
            <v/>
          </cell>
          <cell r="D14215" t="str">
            <v>BACK CUSHION CAESAR 1 BROWN CAMRY INNOVA</v>
          </cell>
          <cell r="E14215">
            <v>45218</v>
          </cell>
          <cell r="F14215" t="str">
            <v>HALF</v>
          </cell>
          <cell r="G14215" t="str">
            <v>CI_I07</v>
          </cell>
          <cell r="H14215" t="str">
            <v>PC</v>
          </cell>
          <cell r="I14215" t="str">
            <v>CPR</v>
          </cell>
          <cell r="J14215" t="str">
            <v/>
          </cell>
          <cell r="K14215" t="str">
            <v>PD</v>
          </cell>
          <cell r="L14215" t="str">
            <v>7934</v>
          </cell>
          <cell r="M14215" t="str">
            <v>S</v>
          </cell>
          <cell r="N14215">
            <v>28452</v>
          </cell>
        </row>
        <row r="14216">
          <cell r="A14216" t="str">
            <v>SF-CAE-I07-NL-0236</v>
          </cell>
          <cell r="B14216" t="str">
            <v>CINT</v>
          </cell>
          <cell r="C14216" t="str">
            <v/>
          </cell>
          <cell r="D14216" t="str">
            <v>BACK CUSHION CAESAR 2 BROWN CAMRY INNOVA</v>
          </cell>
          <cell r="E14216">
            <v>45218</v>
          </cell>
          <cell r="F14216" t="str">
            <v>HALF</v>
          </cell>
          <cell r="G14216" t="str">
            <v>CI_I07</v>
          </cell>
          <cell r="H14216" t="str">
            <v>PC</v>
          </cell>
          <cell r="I14216" t="str">
            <v>CPR</v>
          </cell>
          <cell r="J14216" t="str">
            <v/>
          </cell>
          <cell r="K14216" t="str">
            <v>PD</v>
          </cell>
          <cell r="L14216" t="str">
            <v>7934</v>
          </cell>
          <cell r="M14216" t="str">
            <v>S</v>
          </cell>
          <cell r="N14216">
            <v>22473</v>
          </cell>
        </row>
        <row r="14217">
          <cell r="A14217" t="str">
            <v>SF-CAE-I07-NL-0237</v>
          </cell>
          <cell r="B14217" t="str">
            <v>CINT</v>
          </cell>
          <cell r="C14217" t="str">
            <v/>
          </cell>
          <cell r="D14217" t="str">
            <v>SEAT CUSHION CAESAR BROWN CAMRY INNOVA</v>
          </cell>
          <cell r="E14217">
            <v>45218</v>
          </cell>
          <cell r="F14217" t="str">
            <v>HALF</v>
          </cell>
          <cell r="G14217" t="str">
            <v>CI_I07</v>
          </cell>
          <cell r="H14217" t="str">
            <v>PC</v>
          </cell>
          <cell r="I14217" t="str">
            <v>CPR</v>
          </cell>
          <cell r="J14217" t="str">
            <v/>
          </cell>
          <cell r="K14217" t="str">
            <v>PD</v>
          </cell>
          <cell r="L14217" t="str">
            <v>7934</v>
          </cell>
          <cell r="M14217" t="str">
            <v>S</v>
          </cell>
          <cell r="N14217">
            <v>46708</v>
          </cell>
        </row>
        <row r="14218">
          <cell r="A14218" t="str">
            <v>SF-CAE-I07-NL-0238</v>
          </cell>
          <cell r="B14218" t="str">
            <v>CINT</v>
          </cell>
          <cell r="C14218" t="str">
            <v/>
          </cell>
          <cell r="D14218" t="str">
            <v>BACK CUSHION CAESAR 1 OSCAR COLE SEPHIA</v>
          </cell>
          <cell r="E14218">
            <v>0</v>
          </cell>
          <cell r="F14218" t="str">
            <v>HALF</v>
          </cell>
          <cell r="G14218" t="str">
            <v>CI_I07</v>
          </cell>
          <cell r="H14218" t="str">
            <v>PC</v>
          </cell>
          <cell r="I14218" t="str">
            <v>CPR</v>
          </cell>
          <cell r="J14218" t="str">
            <v/>
          </cell>
          <cell r="K14218" t="str">
            <v>PD</v>
          </cell>
          <cell r="L14218" t="str">
            <v>7934</v>
          </cell>
          <cell r="M14218" t="str">
            <v>S</v>
          </cell>
          <cell r="N14218">
            <v>0</v>
          </cell>
        </row>
        <row r="14219">
          <cell r="A14219" t="str">
            <v>SF-CAE-I07-NL-0239</v>
          </cell>
          <cell r="B14219" t="str">
            <v>CINT</v>
          </cell>
          <cell r="C14219" t="str">
            <v/>
          </cell>
          <cell r="D14219" t="str">
            <v>BACK CUSHION CAESAR 2 OSCAR COLE SEPHIA</v>
          </cell>
          <cell r="E14219">
            <v>0</v>
          </cell>
          <cell r="F14219" t="str">
            <v>HALF</v>
          </cell>
          <cell r="G14219" t="str">
            <v>CI_I07</v>
          </cell>
          <cell r="H14219" t="str">
            <v>PC</v>
          </cell>
          <cell r="I14219" t="str">
            <v>CPR</v>
          </cell>
          <cell r="J14219" t="str">
            <v/>
          </cell>
          <cell r="K14219" t="str">
            <v>PD</v>
          </cell>
          <cell r="L14219" t="str">
            <v>7934</v>
          </cell>
          <cell r="M14219" t="str">
            <v>S</v>
          </cell>
          <cell r="N14219">
            <v>0</v>
          </cell>
        </row>
        <row r="14220">
          <cell r="A14220" t="str">
            <v>SF-CAE-I07-NL-0240</v>
          </cell>
          <cell r="B14220" t="str">
            <v>CINT</v>
          </cell>
          <cell r="C14220" t="str">
            <v/>
          </cell>
          <cell r="D14220" t="str">
            <v>SEAT CUSHION CAESAR OSCAR COLE SEPHIA</v>
          </cell>
          <cell r="E14220">
            <v>0</v>
          </cell>
          <cell r="F14220" t="str">
            <v>HALF</v>
          </cell>
          <cell r="G14220" t="str">
            <v>CI_I07</v>
          </cell>
          <cell r="H14220" t="str">
            <v>PC</v>
          </cell>
          <cell r="I14220" t="str">
            <v>CPR</v>
          </cell>
          <cell r="J14220" t="str">
            <v/>
          </cell>
          <cell r="K14220" t="str">
            <v>PD</v>
          </cell>
          <cell r="L14220" t="str">
            <v>7934</v>
          </cell>
          <cell r="M14220" t="str">
            <v>S</v>
          </cell>
          <cell r="N14220">
            <v>0</v>
          </cell>
        </row>
        <row r="14221">
          <cell r="A14221" t="str">
            <v>SF-CAE-I07-NL-0241</v>
          </cell>
          <cell r="B14221" t="str">
            <v>CINT</v>
          </cell>
          <cell r="C14221" t="str">
            <v/>
          </cell>
          <cell r="D14221" t="str">
            <v>SEAT CUSHION CAESAR OSC. BOSTON 30161</v>
          </cell>
          <cell r="E14221">
            <v>45222</v>
          </cell>
          <cell r="F14221" t="str">
            <v>HALF</v>
          </cell>
          <cell r="G14221" t="str">
            <v>CI_I07</v>
          </cell>
          <cell r="H14221" t="str">
            <v>PC</v>
          </cell>
          <cell r="I14221" t="str">
            <v>CPR</v>
          </cell>
          <cell r="J14221" t="str">
            <v/>
          </cell>
          <cell r="K14221" t="str">
            <v>PD</v>
          </cell>
          <cell r="L14221" t="str">
            <v>7934</v>
          </cell>
          <cell r="M14221" t="str">
            <v>S</v>
          </cell>
          <cell r="N14221">
            <v>38917</v>
          </cell>
        </row>
        <row r="14222">
          <cell r="A14222" t="str">
            <v>SF-CAE-I07-NL-0242</v>
          </cell>
          <cell r="B14222" t="str">
            <v>CINT</v>
          </cell>
          <cell r="C14222" t="str">
            <v/>
          </cell>
          <cell r="D14222" t="str">
            <v>BACK CUSHION-1 CAESAR OSC. BOSTON 30161</v>
          </cell>
          <cell r="E14222">
            <v>45222</v>
          </cell>
          <cell r="F14222" t="str">
            <v>HALF</v>
          </cell>
          <cell r="G14222" t="str">
            <v>CI_I07</v>
          </cell>
          <cell r="H14222" t="str">
            <v>PC</v>
          </cell>
          <cell r="I14222" t="str">
            <v>CPR</v>
          </cell>
          <cell r="J14222" t="str">
            <v/>
          </cell>
          <cell r="K14222" t="str">
            <v>PD</v>
          </cell>
          <cell r="L14222" t="str">
            <v>7934</v>
          </cell>
          <cell r="M14222" t="str">
            <v>S</v>
          </cell>
          <cell r="N14222">
            <v>24350</v>
          </cell>
        </row>
        <row r="14223">
          <cell r="A14223" t="str">
            <v>SF-CAE-I07-NL-0243</v>
          </cell>
          <cell r="B14223" t="str">
            <v>CINT</v>
          </cell>
          <cell r="C14223" t="str">
            <v/>
          </cell>
          <cell r="D14223" t="str">
            <v>BACK CUSHION-2 CAESAR OSC. BOSTON 30161</v>
          </cell>
          <cell r="E14223">
            <v>45222</v>
          </cell>
          <cell r="F14223" t="str">
            <v>HALF</v>
          </cell>
          <cell r="G14223" t="str">
            <v>CI_I07</v>
          </cell>
          <cell r="H14223" t="str">
            <v>PC</v>
          </cell>
          <cell r="I14223" t="str">
            <v>CPR</v>
          </cell>
          <cell r="J14223" t="str">
            <v/>
          </cell>
          <cell r="K14223" t="str">
            <v>PD</v>
          </cell>
          <cell r="L14223" t="str">
            <v>7934</v>
          </cell>
          <cell r="M14223" t="str">
            <v>S</v>
          </cell>
          <cell r="N14223">
            <v>18551</v>
          </cell>
        </row>
        <row r="14224">
          <cell r="A14224" t="str">
            <v>SF-CAE-I07-NL-0244</v>
          </cell>
          <cell r="B14224" t="str">
            <v>CINT</v>
          </cell>
          <cell r="C14224" t="str">
            <v/>
          </cell>
          <cell r="D14224" t="str">
            <v>BACK CUSHION-2 CAESAR N3 BORDIR UNSRI</v>
          </cell>
          <cell r="E14224">
            <v>45239</v>
          </cell>
          <cell r="F14224" t="str">
            <v>HALF</v>
          </cell>
          <cell r="G14224" t="str">
            <v>CI_I07</v>
          </cell>
          <cell r="H14224" t="str">
            <v>PC</v>
          </cell>
          <cell r="I14224" t="str">
            <v>CPR</v>
          </cell>
          <cell r="J14224" t="str">
            <v/>
          </cell>
          <cell r="K14224" t="str">
            <v>PD</v>
          </cell>
          <cell r="L14224" t="str">
            <v>7934</v>
          </cell>
          <cell r="M14224" t="str">
            <v>S</v>
          </cell>
          <cell r="N14224">
            <v>25262</v>
          </cell>
        </row>
        <row r="14225">
          <cell r="A14225" t="str">
            <v>SF-CAE-I07-NL-0245</v>
          </cell>
          <cell r="B14225" t="str">
            <v>CINT</v>
          </cell>
          <cell r="C14225" t="str">
            <v/>
          </cell>
          <cell r="D14225" t="str">
            <v>BACK CUSHION-2 CAESAR N3 BORDIR K.BANTUL</v>
          </cell>
          <cell r="E14225">
            <v>45232</v>
          </cell>
          <cell r="F14225" t="str">
            <v>HALF</v>
          </cell>
          <cell r="G14225" t="str">
            <v>CI_I07</v>
          </cell>
          <cell r="H14225" t="str">
            <v>PC</v>
          </cell>
          <cell r="I14225" t="str">
            <v>CPR</v>
          </cell>
          <cell r="J14225" t="str">
            <v/>
          </cell>
          <cell r="K14225" t="str">
            <v>PD</v>
          </cell>
          <cell r="L14225" t="str">
            <v>7934</v>
          </cell>
          <cell r="M14225" t="str">
            <v>S</v>
          </cell>
          <cell r="N14225">
            <v>23569</v>
          </cell>
        </row>
        <row r="14226">
          <cell r="A14226" t="str">
            <v>SF-CAE-I07-NL-0246</v>
          </cell>
          <cell r="B14226" t="str">
            <v>CINT</v>
          </cell>
          <cell r="C14226" t="str">
            <v/>
          </cell>
          <cell r="D14226" t="str">
            <v>BACK CUSHION-2 CAESAR AL11 BORDR MPP CMH</v>
          </cell>
          <cell r="E14226">
            <v>45232</v>
          </cell>
          <cell r="F14226" t="str">
            <v>HALF</v>
          </cell>
          <cell r="G14226" t="str">
            <v>CI_I07</v>
          </cell>
          <cell r="H14226" t="str">
            <v>PC</v>
          </cell>
          <cell r="I14226" t="str">
            <v>CPR</v>
          </cell>
          <cell r="J14226" t="str">
            <v/>
          </cell>
          <cell r="K14226" t="str">
            <v>PD</v>
          </cell>
          <cell r="L14226" t="str">
            <v>7934</v>
          </cell>
          <cell r="M14226" t="str">
            <v>S</v>
          </cell>
          <cell r="N14226">
            <v>17518</v>
          </cell>
        </row>
        <row r="14227">
          <cell r="A14227" t="str">
            <v>SF-CAE-I07-NL-0247</v>
          </cell>
          <cell r="B14227" t="str">
            <v>CINT</v>
          </cell>
          <cell r="C14227" t="str">
            <v/>
          </cell>
          <cell r="D14227" t="str">
            <v>SEAT CUSHION CAESAR CLIO MOCHA</v>
          </cell>
          <cell r="E14227">
            <v>45243</v>
          </cell>
          <cell r="F14227" t="str">
            <v>HALF</v>
          </cell>
          <cell r="G14227" t="str">
            <v>CI_I07</v>
          </cell>
          <cell r="H14227" t="str">
            <v>PC</v>
          </cell>
          <cell r="I14227" t="str">
            <v>CPR</v>
          </cell>
          <cell r="J14227" t="str">
            <v/>
          </cell>
          <cell r="K14227" t="str">
            <v>PD</v>
          </cell>
          <cell r="L14227" t="str">
            <v>7934</v>
          </cell>
          <cell r="M14227" t="str">
            <v>S</v>
          </cell>
          <cell r="N14227">
            <v>41120</v>
          </cell>
        </row>
        <row r="14228">
          <cell r="A14228" t="str">
            <v>SF-CAE-I07-NL-0248</v>
          </cell>
          <cell r="B14228" t="str">
            <v>CINT</v>
          </cell>
          <cell r="C14228" t="str">
            <v/>
          </cell>
          <cell r="D14228" t="str">
            <v>BACK CUSHION-1 CAESAR CLIO MOCHA</v>
          </cell>
          <cell r="E14228">
            <v>45243</v>
          </cell>
          <cell r="F14228" t="str">
            <v>HALF</v>
          </cell>
          <cell r="G14228" t="str">
            <v>CI_I07</v>
          </cell>
          <cell r="H14228" t="str">
            <v>PC</v>
          </cell>
          <cell r="I14228" t="str">
            <v>CPR</v>
          </cell>
          <cell r="J14228" t="str">
            <v/>
          </cell>
          <cell r="K14228" t="str">
            <v>PD</v>
          </cell>
          <cell r="L14228" t="str">
            <v>7934</v>
          </cell>
          <cell r="M14228" t="str">
            <v>S</v>
          </cell>
          <cell r="N14228">
            <v>25405</v>
          </cell>
        </row>
        <row r="14229">
          <cell r="A14229" t="str">
            <v>SF-CAE-I07-NL-0249</v>
          </cell>
          <cell r="B14229" t="str">
            <v>CINT</v>
          </cell>
          <cell r="C14229" t="str">
            <v/>
          </cell>
          <cell r="D14229" t="str">
            <v>BACK CUSHION-2 CAESAR CLIO MOCHA</v>
          </cell>
          <cell r="E14229">
            <v>45243</v>
          </cell>
          <cell r="F14229" t="str">
            <v>HALF</v>
          </cell>
          <cell r="G14229" t="str">
            <v>CI_I07</v>
          </cell>
          <cell r="H14229" t="str">
            <v>PC</v>
          </cell>
          <cell r="I14229" t="str">
            <v>CPR</v>
          </cell>
          <cell r="J14229" t="str">
            <v/>
          </cell>
          <cell r="K14229" t="str">
            <v>PD</v>
          </cell>
          <cell r="L14229" t="str">
            <v>7934</v>
          </cell>
          <cell r="M14229" t="str">
            <v>S</v>
          </cell>
          <cell r="N14229">
            <v>18182</v>
          </cell>
        </row>
        <row r="14230">
          <cell r="A14230" t="str">
            <v>SF-CAE-I07-NL-0250</v>
          </cell>
          <cell r="B14230" t="str">
            <v>CINT</v>
          </cell>
          <cell r="C14230" t="str">
            <v/>
          </cell>
          <cell r="D14230" t="str">
            <v>SEAT CUSHION CAESAR OSC FINO COFFEE</v>
          </cell>
          <cell r="E14230">
            <v>45250</v>
          </cell>
          <cell r="F14230" t="str">
            <v>HALF</v>
          </cell>
          <cell r="G14230" t="str">
            <v>CI_I07</v>
          </cell>
          <cell r="H14230" t="str">
            <v>PC</v>
          </cell>
          <cell r="I14230" t="str">
            <v>CPR</v>
          </cell>
          <cell r="J14230" t="str">
            <v/>
          </cell>
          <cell r="K14230" t="str">
            <v>PD</v>
          </cell>
          <cell r="L14230" t="str">
            <v>7934</v>
          </cell>
          <cell r="M14230" t="str">
            <v>S</v>
          </cell>
          <cell r="N14230">
            <v>42862</v>
          </cell>
        </row>
        <row r="14231">
          <cell r="A14231" t="str">
            <v>SF-CAE-I07-NL-0251</v>
          </cell>
          <cell r="B14231" t="str">
            <v>CINT</v>
          </cell>
          <cell r="C14231" t="str">
            <v/>
          </cell>
          <cell r="D14231" t="str">
            <v>BACK CUSHION-1 CAESAR OSC FINO COFFEE</v>
          </cell>
          <cell r="E14231">
            <v>45250</v>
          </cell>
          <cell r="F14231" t="str">
            <v>HALF</v>
          </cell>
          <cell r="G14231" t="str">
            <v>CI_I07</v>
          </cell>
          <cell r="H14231" t="str">
            <v>PC</v>
          </cell>
          <cell r="I14231" t="str">
            <v>CPR</v>
          </cell>
          <cell r="J14231" t="str">
            <v/>
          </cell>
          <cell r="K14231" t="str">
            <v>PD</v>
          </cell>
          <cell r="L14231" t="str">
            <v>7934</v>
          </cell>
          <cell r="M14231" t="str">
            <v>S</v>
          </cell>
          <cell r="N14231">
            <v>26812</v>
          </cell>
        </row>
        <row r="14232">
          <cell r="A14232" t="str">
            <v>SF-CAE-I07-NL-0252</v>
          </cell>
          <cell r="B14232" t="str">
            <v>CINT</v>
          </cell>
          <cell r="C14232" t="str">
            <v/>
          </cell>
          <cell r="D14232" t="str">
            <v>BACK CUSHION-2 CAESAR OSC FINO COFFEE</v>
          </cell>
          <cell r="E14232">
            <v>45250</v>
          </cell>
          <cell r="F14232" t="str">
            <v>HALF</v>
          </cell>
          <cell r="G14232" t="str">
            <v>CI_I07</v>
          </cell>
          <cell r="H14232" t="str">
            <v>PC</v>
          </cell>
          <cell r="I14232" t="str">
            <v>CPR</v>
          </cell>
          <cell r="J14232" t="str">
            <v/>
          </cell>
          <cell r="K14232" t="str">
            <v>PD</v>
          </cell>
          <cell r="L14232" t="str">
            <v>7934</v>
          </cell>
          <cell r="M14232" t="str">
            <v>S</v>
          </cell>
          <cell r="N14232">
            <v>20913</v>
          </cell>
        </row>
        <row r="14233">
          <cell r="A14233" t="str">
            <v>SF-CAE-I08-CP-0001</v>
          </cell>
          <cell r="B14233" t="str">
            <v>CINT</v>
          </cell>
          <cell r="C14233" t="str">
            <v/>
          </cell>
          <cell r="D14233" t="str">
            <v>SEAT PE + SUPPORT FOAM CAESAR YELLOW</v>
          </cell>
          <cell r="E14233">
            <v>45057</v>
          </cell>
          <cell r="F14233" t="str">
            <v>HALF</v>
          </cell>
          <cell r="G14233" t="str">
            <v>CI_I08</v>
          </cell>
          <cell r="H14233" t="str">
            <v>PC</v>
          </cell>
          <cell r="I14233" t="str">
            <v>CPR</v>
          </cell>
          <cell r="J14233" t="str">
            <v/>
          </cell>
          <cell r="K14233" t="str">
            <v>PD</v>
          </cell>
          <cell r="L14233" t="str">
            <v>7935</v>
          </cell>
          <cell r="M14233" t="str">
            <v>S</v>
          </cell>
          <cell r="N14233">
            <v>382227</v>
          </cell>
        </row>
        <row r="14234">
          <cell r="A14234" t="str">
            <v>SF-CAE-ICT-SC-0001</v>
          </cell>
          <cell r="B14234" t="str">
            <v>CINT</v>
          </cell>
          <cell r="C14234" t="str">
            <v/>
          </cell>
          <cell r="D14234" t="str">
            <v>BACK PIPE ASSY CAESAR KW1</v>
          </cell>
          <cell r="E14234">
            <v>44894</v>
          </cell>
          <cell r="F14234" t="str">
            <v>HALF</v>
          </cell>
          <cell r="G14234" t="str">
            <v>CI_ICT</v>
          </cell>
          <cell r="H14234" t="str">
            <v>PC</v>
          </cell>
          <cell r="I14234" t="str">
            <v>CPR</v>
          </cell>
          <cell r="J14234" t="str">
            <v/>
          </cell>
          <cell r="K14234" t="str">
            <v>PD</v>
          </cell>
          <cell r="L14234" t="str">
            <v>7931</v>
          </cell>
          <cell r="M14234" t="str">
            <v>V</v>
          </cell>
          <cell r="N14234">
            <v>28029</v>
          </cell>
        </row>
        <row r="14235">
          <cell r="A14235" t="str">
            <v>SF-CAE-INC-SC-0001</v>
          </cell>
          <cell r="B14235" t="str">
            <v>CINT</v>
          </cell>
          <cell r="C14235" t="str">
            <v/>
          </cell>
          <cell r="D14235" t="str">
            <v>BACK ASSY CAESAR FC</v>
          </cell>
          <cell r="E14235">
            <v>0</v>
          </cell>
          <cell r="F14235" t="str">
            <v>HALF</v>
          </cell>
          <cell r="G14235" t="str">
            <v>CI_INC</v>
          </cell>
          <cell r="H14235" t="str">
            <v>PC</v>
          </cell>
          <cell r="I14235" t="str">
            <v>CPR</v>
          </cell>
          <cell r="J14235" t="str">
            <v/>
          </cell>
          <cell r="K14235" t="str">
            <v>PD</v>
          </cell>
          <cell r="L14235" t="str">
            <v>7932</v>
          </cell>
          <cell r="M14235" t="str">
            <v>V</v>
          </cell>
          <cell r="N14235">
            <v>64123</v>
          </cell>
        </row>
        <row r="14236">
          <cell r="A14236" t="str">
            <v>SF-CAE-INC-SC-0002</v>
          </cell>
          <cell r="B14236" t="str">
            <v>CINT</v>
          </cell>
          <cell r="C14236" t="str">
            <v/>
          </cell>
          <cell r="D14236" t="str">
            <v>LEG PIPE ASSY FC</v>
          </cell>
          <cell r="E14236">
            <v>0</v>
          </cell>
          <cell r="F14236" t="str">
            <v>HALF</v>
          </cell>
          <cell r="G14236" t="str">
            <v>CI_INC</v>
          </cell>
          <cell r="H14236" t="str">
            <v>PC</v>
          </cell>
          <cell r="I14236" t="str">
            <v>CPR</v>
          </cell>
          <cell r="J14236" t="str">
            <v/>
          </cell>
          <cell r="K14236" t="str">
            <v>PD</v>
          </cell>
          <cell r="L14236" t="str">
            <v>7932</v>
          </cell>
          <cell r="M14236" t="str">
            <v>V</v>
          </cell>
          <cell r="N14236">
            <v>27876</v>
          </cell>
        </row>
        <row r="14237">
          <cell r="A14237" t="str">
            <v>SF-CAE-INL-SC-0002</v>
          </cell>
          <cell r="B14237" t="str">
            <v>CINT</v>
          </cell>
          <cell r="C14237" t="str">
            <v/>
          </cell>
          <cell r="D14237" t="str">
            <v>BACK CUSHION CAESAR 1 BLACK L7</v>
          </cell>
          <cell r="E14237">
            <v>44803</v>
          </cell>
          <cell r="F14237" t="str">
            <v>HALF</v>
          </cell>
          <cell r="G14237" t="str">
            <v>CI_INL</v>
          </cell>
          <cell r="H14237" t="str">
            <v>PC</v>
          </cell>
          <cell r="I14237" t="str">
            <v>CPR</v>
          </cell>
          <cell r="J14237" t="str">
            <v/>
          </cell>
          <cell r="K14237" t="str">
            <v>PD</v>
          </cell>
          <cell r="L14237" t="str">
            <v>7934</v>
          </cell>
          <cell r="M14237" t="str">
            <v>V</v>
          </cell>
          <cell r="N14237">
            <v>26276</v>
          </cell>
        </row>
        <row r="14238">
          <cell r="A14238" t="str">
            <v>SF-CAE-INL-SC-0003</v>
          </cell>
          <cell r="B14238" t="str">
            <v>CINT</v>
          </cell>
          <cell r="C14238" t="str">
            <v/>
          </cell>
          <cell r="D14238" t="str">
            <v>BACK CUSHION CAESAR 1 BLACK V7</v>
          </cell>
          <cell r="E14238">
            <v>44748</v>
          </cell>
          <cell r="F14238" t="str">
            <v>HALF</v>
          </cell>
          <cell r="G14238" t="str">
            <v>CI_INL</v>
          </cell>
          <cell r="H14238" t="str">
            <v>PC</v>
          </cell>
          <cell r="I14238" t="str">
            <v>CPR</v>
          </cell>
          <cell r="J14238" t="str">
            <v/>
          </cell>
          <cell r="K14238" t="str">
            <v>PD</v>
          </cell>
          <cell r="L14238" t="str">
            <v>7934</v>
          </cell>
          <cell r="M14238" t="str">
            <v>V</v>
          </cell>
          <cell r="N14238">
            <v>23770</v>
          </cell>
        </row>
        <row r="14239">
          <cell r="A14239" t="str">
            <v>SF-CAE-INL-SC-0004</v>
          </cell>
          <cell r="B14239" t="str">
            <v>CINT</v>
          </cell>
          <cell r="C14239" t="str">
            <v/>
          </cell>
          <cell r="D14239" t="str">
            <v>BACK CUSHION CAESAR 1 BLUE L1</v>
          </cell>
          <cell r="E14239">
            <v>44814</v>
          </cell>
          <cell r="F14239" t="str">
            <v>HALF</v>
          </cell>
          <cell r="G14239" t="str">
            <v>CI_INL</v>
          </cell>
          <cell r="H14239" t="str">
            <v>PC</v>
          </cell>
          <cell r="I14239" t="str">
            <v>CPR</v>
          </cell>
          <cell r="J14239" t="str">
            <v/>
          </cell>
          <cell r="K14239" t="str">
            <v>PD</v>
          </cell>
          <cell r="L14239" t="str">
            <v>7934</v>
          </cell>
          <cell r="M14239" t="str">
            <v>V</v>
          </cell>
          <cell r="N14239">
            <v>25851</v>
          </cell>
        </row>
        <row r="14240">
          <cell r="A14240" t="str">
            <v>SF-CAE-INL-SC-0005</v>
          </cell>
          <cell r="B14240" t="str">
            <v>CINT</v>
          </cell>
          <cell r="C14240" t="str">
            <v/>
          </cell>
          <cell r="D14240" t="str">
            <v>BACK CUSHION CAESAR 1 BLUE V1</v>
          </cell>
          <cell r="E14240">
            <v>44748</v>
          </cell>
          <cell r="F14240" t="str">
            <v>HALF</v>
          </cell>
          <cell r="G14240" t="str">
            <v>CI_INL</v>
          </cell>
          <cell r="H14240" t="str">
            <v>PC</v>
          </cell>
          <cell r="I14240" t="str">
            <v>CPR</v>
          </cell>
          <cell r="J14240" t="str">
            <v/>
          </cell>
          <cell r="K14240" t="str">
            <v>PD</v>
          </cell>
          <cell r="L14240" t="str">
            <v>7934</v>
          </cell>
          <cell r="M14240" t="str">
            <v>V</v>
          </cell>
          <cell r="N14240">
            <v>23770</v>
          </cell>
        </row>
        <row r="14241">
          <cell r="A14241" t="str">
            <v>SF-CAE-INL-SC-0006</v>
          </cell>
          <cell r="B14241" t="str">
            <v>CINT</v>
          </cell>
          <cell r="C14241" t="str">
            <v/>
          </cell>
          <cell r="D14241" t="str">
            <v>BACK CUSHION CAESAR 1 BROWN N4</v>
          </cell>
          <cell r="E14241">
            <v>44773</v>
          </cell>
          <cell r="F14241" t="str">
            <v>HALF</v>
          </cell>
          <cell r="G14241" t="str">
            <v>CI_INL</v>
          </cell>
          <cell r="H14241" t="str">
            <v>PC</v>
          </cell>
          <cell r="I14241" t="str">
            <v>CPR</v>
          </cell>
          <cell r="J14241" t="str">
            <v/>
          </cell>
          <cell r="K14241" t="str">
            <v>PD</v>
          </cell>
          <cell r="L14241" t="str">
            <v>7934</v>
          </cell>
          <cell r="M14241" t="str">
            <v>V</v>
          </cell>
          <cell r="N14241">
            <v>26111</v>
          </cell>
        </row>
        <row r="14242">
          <cell r="A14242" t="str">
            <v>SF-CAE-INL-SC-0007</v>
          </cell>
          <cell r="B14242" t="str">
            <v>CINT</v>
          </cell>
          <cell r="C14242" t="str">
            <v/>
          </cell>
          <cell r="D14242" t="str">
            <v>BACK CUSHION CAESAR 1 CREAM N5</v>
          </cell>
          <cell r="E14242">
            <v>44844</v>
          </cell>
          <cell r="F14242" t="str">
            <v>HALF</v>
          </cell>
          <cell r="G14242" t="str">
            <v>CI_INL</v>
          </cell>
          <cell r="H14242" t="str">
            <v>PC</v>
          </cell>
          <cell r="I14242" t="str">
            <v>CPR</v>
          </cell>
          <cell r="J14242" t="str">
            <v/>
          </cell>
          <cell r="K14242" t="str">
            <v>PD</v>
          </cell>
          <cell r="L14242" t="str">
            <v>7934</v>
          </cell>
          <cell r="M14242" t="str">
            <v>V</v>
          </cell>
          <cell r="N14242">
            <v>26090</v>
          </cell>
        </row>
        <row r="14243">
          <cell r="A14243" t="str">
            <v>SF-CAE-INL-SC-0008</v>
          </cell>
          <cell r="B14243" t="str">
            <v>CINT</v>
          </cell>
          <cell r="C14243" t="str">
            <v/>
          </cell>
          <cell r="D14243" t="str">
            <v>BACK CUSHION CAESAR 1 GREEN L6</v>
          </cell>
          <cell r="E14243">
            <v>44773</v>
          </cell>
          <cell r="F14243" t="str">
            <v>HALF</v>
          </cell>
          <cell r="G14243" t="str">
            <v>CI_INL</v>
          </cell>
          <cell r="H14243" t="str">
            <v>PC</v>
          </cell>
          <cell r="I14243" t="str">
            <v>CPR</v>
          </cell>
          <cell r="J14243" t="str">
            <v/>
          </cell>
          <cell r="K14243" t="str">
            <v>PD</v>
          </cell>
          <cell r="L14243" t="str">
            <v>7934</v>
          </cell>
          <cell r="M14243" t="str">
            <v>V</v>
          </cell>
          <cell r="N14243">
            <v>25921</v>
          </cell>
        </row>
        <row r="14244">
          <cell r="A14244" t="str">
            <v>SF-CAE-INL-SC-0009</v>
          </cell>
          <cell r="B14244" t="str">
            <v>CINT</v>
          </cell>
          <cell r="C14244" t="str">
            <v/>
          </cell>
          <cell r="D14244" t="str">
            <v>BACK CUSHION CAESAR 1 GREY L2</v>
          </cell>
          <cell r="E14244">
            <v>44803</v>
          </cell>
          <cell r="F14244" t="str">
            <v>HALF</v>
          </cell>
          <cell r="G14244" t="str">
            <v>CI_INL</v>
          </cell>
          <cell r="H14244" t="str">
            <v>PC</v>
          </cell>
          <cell r="I14244" t="str">
            <v>CPR</v>
          </cell>
          <cell r="J14244" t="str">
            <v/>
          </cell>
          <cell r="K14244" t="str">
            <v>PD</v>
          </cell>
          <cell r="L14244" t="str">
            <v>7934</v>
          </cell>
          <cell r="M14244" t="str">
            <v>V</v>
          </cell>
          <cell r="N14244">
            <v>25960</v>
          </cell>
        </row>
        <row r="14245">
          <cell r="A14245" t="str">
            <v>SF-CAE-INL-SC-0010</v>
          </cell>
          <cell r="B14245" t="str">
            <v>CINT</v>
          </cell>
          <cell r="C14245" t="str">
            <v/>
          </cell>
          <cell r="D14245" t="str">
            <v>BACK CUSHION CAESAR 1 ORANGE L12</v>
          </cell>
          <cell r="E14245">
            <v>44803</v>
          </cell>
          <cell r="F14245" t="str">
            <v>HALF</v>
          </cell>
          <cell r="G14245" t="str">
            <v>CI_INL</v>
          </cell>
          <cell r="H14245" t="str">
            <v>PC</v>
          </cell>
          <cell r="I14245" t="str">
            <v>CPR</v>
          </cell>
          <cell r="J14245" t="str">
            <v/>
          </cell>
          <cell r="K14245" t="str">
            <v>PD</v>
          </cell>
          <cell r="L14245" t="str">
            <v>7934</v>
          </cell>
          <cell r="M14245" t="str">
            <v>V</v>
          </cell>
          <cell r="N14245">
            <v>31006</v>
          </cell>
        </row>
        <row r="14246">
          <cell r="A14246" t="str">
            <v>SF-CAE-INL-SC-0011</v>
          </cell>
          <cell r="B14246" t="str">
            <v>CINT</v>
          </cell>
          <cell r="C14246" t="str">
            <v/>
          </cell>
          <cell r="D14246" t="str">
            <v>BACK CUSHION CAESAR 1 RED N3</v>
          </cell>
          <cell r="E14246">
            <v>44813</v>
          </cell>
          <cell r="F14246" t="str">
            <v>HALF</v>
          </cell>
          <cell r="G14246" t="str">
            <v>CI_INL</v>
          </cell>
          <cell r="H14246" t="str">
            <v>PC</v>
          </cell>
          <cell r="I14246" t="str">
            <v>CPR</v>
          </cell>
          <cell r="J14246" t="str">
            <v/>
          </cell>
          <cell r="K14246" t="str">
            <v>PD</v>
          </cell>
          <cell r="L14246" t="str">
            <v>7934</v>
          </cell>
          <cell r="M14246" t="str">
            <v>V</v>
          </cell>
          <cell r="N14246">
            <v>25540</v>
          </cell>
        </row>
        <row r="14247">
          <cell r="A14247" t="str">
            <v>SF-CAE-INL-SC-0012</v>
          </cell>
          <cell r="B14247" t="str">
            <v>CINT</v>
          </cell>
          <cell r="C14247" t="str">
            <v/>
          </cell>
          <cell r="D14247" t="str">
            <v>BACK CUSHION CAESAR 1 RED V3</v>
          </cell>
          <cell r="E14247">
            <v>0</v>
          </cell>
          <cell r="F14247" t="str">
            <v>HALF</v>
          </cell>
          <cell r="G14247" t="str">
            <v>CI_INL</v>
          </cell>
          <cell r="H14247" t="str">
            <v>PC</v>
          </cell>
          <cell r="I14247" t="str">
            <v>CPR</v>
          </cell>
          <cell r="J14247" t="str">
            <v/>
          </cell>
          <cell r="K14247" t="str">
            <v>PD</v>
          </cell>
          <cell r="L14247" t="str">
            <v>7934</v>
          </cell>
          <cell r="M14247" t="str">
            <v>V</v>
          </cell>
          <cell r="N14247">
            <v>23770</v>
          </cell>
        </row>
        <row r="14248">
          <cell r="A14248" t="str">
            <v>SF-CAE-INL-SC-0013</v>
          </cell>
          <cell r="B14248" t="str">
            <v>CINT</v>
          </cell>
          <cell r="C14248" t="str">
            <v/>
          </cell>
          <cell r="D14248" t="str">
            <v>BACK CUSHION CAESAR 2 BLACK L7</v>
          </cell>
          <cell r="E14248">
            <v>44803</v>
          </cell>
          <cell r="F14248" t="str">
            <v>HALF</v>
          </cell>
          <cell r="G14248" t="str">
            <v>CI_INL</v>
          </cell>
          <cell r="H14248" t="str">
            <v>PC</v>
          </cell>
          <cell r="I14248" t="str">
            <v>CPR</v>
          </cell>
          <cell r="J14248" t="str">
            <v/>
          </cell>
          <cell r="K14248" t="str">
            <v>PD</v>
          </cell>
          <cell r="L14248" t="str">
            <v>7934</v>
          </cell>
          <cell r="M14248" t="str">
            <v>V</v>
          </cell>
          <cell r="N14248">
            <v>20524</v>
          </cell>
        </row>
        <row r="14249">
          <cell r="A14249" t="str">
            <v>SF-CAE-INL-SC-0014</v>
          </cell>
          <cell r="B14249" t="str">
            <v>CINT</v>
          </cell>
          <cell r="C14249" t="str">
            <v/>
          </cell>
          <cell r="D14249" t="str">
            <v>BACK CUSHION CAESAR 2 BLACK V7</v>
          </cell>
          <cell r="E14249">
            <v>44748</v>
          </cell>
          <cell r="F14249" t="str">
            <v>HALF</v>
          </cell>
          <cell r="G14249" t="str">
            <v>CI_INL</v>
          </cell>
          <cell r="H14249" t="str">
            <v>PC</v>
          </cell>
          <cell r="I14249" t="str">
            <v>CPR</v>
          </cell>
          <cell r="J14249" t="str">
            <v/>
          </cell>
          <cell r="K14249" t="str">
            <v>PD</v>
          </cell>
          <cell r="L14249" t="str">
            <v>7934</v>
          </cell>
          <cell r="M14249" t="str">
            <v>V</v>
          </cell>
          <cell r="N14249">
            <v>23103</v>
          </cell>
        </row>
        <row r="14250">
          <cell r="A14250" t="str">
            <v>SF-CAE-INL-SC-0015</v>
          </cell>
          <cell r="B14250" t="str">
            <v>CINT</v>
          </cell>
          <cell r="C14250" t="str">
            <v/>
          </cell>
          <cell r="D14250" t="str">
            <v>BACK CUSHION CAESAR 2 BLUE L1</v>
          </cell>
          <cell r="E14250">
            <v>44814</v>
          </cell>
          <cell r="F14250" t="str">
            <v>HALF</v>
          </cell>
          <cell r="G14250" t="str">
            <v>CI_INL</v>
          </cell>
          <cell r="H14250" t="str">
            <v>PC</v>
          </cell>
          <cell r="I14250" t="str">
            <v>CPR</v>
          </cell>
          <cell r="J14250" t="str">
            <v/>
          </cell>
          <cell r="K14250" t="str">
            <v>PD</v>
          </cell>
          <cell r="L14250" t="str">
            <v>7934</v>
          </cell>
          <cell r="M14250" t="str">
            <v>V</v>
          </cell>
          <cell r="N14250">
            <v>18477</v>
          </cell>
        </row>
        <row r="14251">
          <cell r="A14251" t="str">
            <v>SF-CAE-INL-SC-0016</v>
          </cell>
          <cell r="B14251" t="str">
            <v>CINT</v>
          </cell>
          <cell r="C14251" t="str">
            <v/>
          </cell>
          <cell r="D14251" t="str">
            <v>BACK CUSHION CAESAR 2 BLUE V1</v>
          </cell>
          <cell r="E14251">
            <v>44748</v>
          </cell>
          <cell r="F14251" t="str">
            <v>HALF</v>
          </cell>
          <cell r="G14251" t="str">
            <v>CI_INL</v>
          </cell>
          <cell r="H14251" t="str">
            <v>PC</v>
          </cell>
          <cell r="I14251" t="str">
            <v>CPR</v>
          </cell>
          <cell r="J14251" t="str">
            <v/>
          </cell>
          <cell r="K14251" t="str">
            <v>PD</v>
          </cell>
          <cell r="L14251" t="str">
            <v>7934</v>
          </cell>
          <cell r="M14251" t="str">
            <v>V</v>
          </cell>
          <cell r="N14251">
            <v>23103</v>
          </cell>
        </row>
        <row r="14252">
          <cell r="A14252" t="str">
            <v>SF-CAE-INL-SC-0017</v>
          </cell>
          <cell r="B14252" t="str">
            <v>CINT</v>
          </cell>
          <cell r="C14252" t="str">
            <v/>
          </cell>
          <cell r="D14252" t="str">
            <v>BACK CUSHION CAESAR 2 BROWN N4</v>
          </cell>
          <cell r="E14252">
            <v>44773</v>
          </cell>
          <cell r="F14252" t="str">
            <v>HALF</v>
          </cell>
          <cell r="G14252" t="str">
            <v>CI_INL</v>
          </cell>
          <cell r="H14252" t="str">
            <v>PC</v>
          </cell>
          <cell r="I14252" t="str">
            <v>CPR</v>
          </cell>
          <cell r="J14252" t="str">
            <v/>
          </cell>
          <cell r="K14252" t="str">
            <v>PD</v>
          </cell>
          <cell r="L14252" t="str">
            <v>7934</v>
          </cell>
          <cell r="M14252" t="str">
            <v>V</v>
          </cell>
          <cell r="N14252">
            <v>20298</v>
          </cell>
        </row>
        <row r="14253">
          <cell r="A14253" t="str">
            <v>SF-CAE-INL-SC-0018</v>
          </cell>
          <cell r="B14253" t="str">
            <v>CINT</v>
          </cell>
          <cell r="C14253" t="str">
            <v/>
          </cell>
          <cell r="D14253" t="str">
            <v>BACK CUSHION CAESAR 2 CREAM N5</v>
          </cell>
          <cell r="E14253">
            <v>44844</v>
          </cell>
          <cell r="F14253" t="str">
            <v>HALF</v>
          </cell>
          <cell r="G14253" t="str">
            <v>CI_INL</v>
          </cell>
          <cell r="H14253" t="str">
            <v>PC</v>
          </cell>
          <cell r="I14253" t="str">
            <v>CPR</v>
          </cell>
          <cell r="J14253" t="str">
            <v/>
          </cell>
          <cell r="K14253" t="str">
            <v>PD</v>
          </cell>
          <cell r="L14253" t="str">
            <v>7934</v>
          </cell>
          <cell r="M14253" t="str">
            <v>V</v>
          </cell>
          <cell r="N14253">
            <v>20396</v>
          </cell>
        </row>
        <row r="14254">
          <cell r="A14254" t="str">
            <v>SF-CAE-INL-SC-0019</v>
          </cell>
          <cell r="B14254" t="str">
            <v>CINT</v>
          </cell>
          <cell r="C14254" t="str">
            <v/>
          </cell>
          <cell r="D14254" t="str">
            <v>BACK CUSHION CAESAR 2 GREEN L6</v>
          </cell>
          <cell r="E14254">
            <v>44773</v>
          </cell>
          <cell r="F14254" t="str">
            <v>HALF</v>
          </cell>
          <cell r="G14254" t="str">
            <v>CI_INL</v>
          </cell>
          <cell r="H14254" t="str">
            <v>PC</v>
          </cell>
          <cell r="I14254" t="str">
            <v>CPR</v>
          </cell>
          <cell r="J14254" t="str">
            <v/>
          </cell>
          <cell r="K14254" t="str">
            <v>PD</v>
          </cell>
          <cell r="L14254" t="str">
            <v>7934</v>
          </cell>
          <cell r="M14254" t="str">
            <v>V</v>
          </cell>
          <cell r="N14254">
            <v>20479</v>
          </cell>
        </row>
        <row r="14255">
          <cell r="A14255" t="str">
            <v>SF-CAE-INL-SC-0020</v>
          </cell>
          <cell r="B14255" t="str">
            <v>CINT</v>
          </cell>
          <cell r="C14255" t="str">
            <v/>
          </cell>
          <cell r="D14255" t="str">
            <v>BACK CUSHION CAESAR 2 GREY L2</v>
          </cell>
          <cell r="E14255">
            <v>44803</v>
          </cell>
          <cell r="F14255" t="str">
            <v>HALF</v>
          </cell>
          <cell r="G14255" t="str">
            <v>CI_INL</v>
          </cell>
          <cell r="H14255" t="str">
            <v>PC</v>
          </cell>
          <cell r="I14255" t="str">
            <v>CPR</v>
          </cell>
          <cell r="J14255" t="str">
            <v/>
          </cell>
          <cell r="K14255" t="str">
            <v>PD</v>
          </cell>
          <cell r="L14255" t="str">
            <v>7934</v>
          </cell>
          <cell r="M14255" t="str">
            <v>V</v>
          </cell>
          <cell r="N14255">
            <v>20294</v>
          </cell>
        </row>
        <row r="14256">
          <cell r="A14256" t="str">
            <v>SF-CAE-INL-SC-0021</v>
          </cell>
          <cell r="B14256" t="str">
            <v>CINT</v>
          </cell>
          <cell r="C14256" t="str">
            <v/>
          </cell>
          <cell r="D14256" t="str">
            <v>BACK CUSHION CAESAR 2 ORANGE L12</v>
          </cell>
          <cell r="E14256">
            <v>44803</v>
          </cell>
          <cell r="F14256" t="str">
            <v>HALF</v>
          </cell>
          <cell r="G14256" t="str">
            <v>CI_INL</v>
          </cell>
          <cell r="H14256" t="str">
            <v>PC</v>
          </cell>
          <cell r="I14256" t="str">
            <v>CPR</v>
          </cell>
          <cell r="J14256" t="str">
            <v/>
          </cell>
          <cell r="K14256" t="str">
            <v>PD</v>
          </cell>
          <cell r="L14256" t="str">
            <v>7934</v>
          </cell>
          <cell r="M14256" t="str">
            <v>V</v>
          </cell>
          <cell r="N14256">
            <v>23795</v>
          </cell>
        </row>
        <row r="14257">
          <cell r="A14257" t="str">
            <v>SF-CAE-INL-SC-0022</v>
          </cell>
          <cell r="B14257" t="str">
            <v>CINT</v>
          </cell>
          <cell r="C14257" t="str">
            <v/>
          </cell>
          <cell r="D14257" t="str">
            <v>BACK CUSHION CAESAR 2 RED N3</v>
          </cell>
          <cell r="E14257">
            <v>44773</v>
          </cell>
          <cell r="F14257" t="str">
            <v>HALF</v>
          </cell>
          <cell r="G14257" t="str">
            <v>CI_INL</v>
          </cell>
          <cell r="H14257" t="str">
            <v>PC</v>
          </cell>
          <cell r="I14257" t="str">
            <v>CPR</v>
          </cell>
          <cell r="J14257" t="str">
            <v/>
          </cell>
          <cell r="K14257" t="str">
            <v>PD</v>
          </cell>
          <cell r="L14257" t="str">
            <v>7934</v>
          </cell>
          <cell r="M14257" t="str">
            <v>V</v>
          </cell>
          <cell r="N14257">
            <v>19889</v>
          </cell>
        </row>
        <row r="14258">
          <cell r="A14258" t="str">
            <v>SF-CAE-INL-SC-0023</v>
          </cell>
          <cell r="B14258" t="str">
            <v>CINT</v>
          </cell>
          <cell r="C14258" t="str">
            <v/>
          </cell>
          <cell r="D14258" t="str">
            <v>BACK CUSHION CAESAR 2 RED V3</v>
          </cell>
          <cell r="E14258">
            <v>44748</v>
          </cell>
          <cell r="F14258" t="str">
            <v>HALF</v>
          </cell>
          <cell r="G14258" t="str">
            <v>CI_INL</v>
          </cell>
          <cell r="H14258" t="str">
            <v>PC</v>
          </cell>
          <cell r="I14258" t="str">
            <v>CPR</v>
          </cell>
          <cell r="J14258" t="str">
            <v/>
          </cell>
          <cell r="K14258" t="str">
            <v>PD</v>
          </cell>
          <cell r="L14258" t="str">
            <v>7934</v>
          </cell>
          <cell r="M14258" t="str">
            <v>V</v>
          </cell>
          <cell r="N14258">
            <v>23103</v>
          </cell>
        </row>
        <row r="14259">
          <cell r="A14259" t="str">
            <v>SF-CAE-INL-SC-0024</v>
          </cell>
          <cell r="B14259" t="str">
            <v>CINT</v>
          </cell>
          <cell r="C14259" t="str">
            <v/>
          </cell>
          <cell r="D14259" t="str">
            <v>BACK CUSHION-1 CAESAR AL 11</v>
          </cell>
          <cell r="E14259">
            <v>44773</v>
          </cell>
          <cell r="F14259" t="str">
            <v>HALF</v>
          </cell>
          <cell r="G14259" t="str">
            <v>CI_INL</v>
          </cell>
          <cell r="H14259" t="str">
            <v>PC</v>
          </cell>
          <cell r="I14259" t="str">
            <v>CPR</v>
          </cell>
          <cell r="J14259" t="str">
            <v/>
          </cell>
          <cell r="K14259" t="str">
            <v>PD</v>
          </cell>
          <cell r="L14259" t="str">
            <v>7934</v>
          </cell>
          <cell r="M14259" t="str">
            <v>V</v>
          </cell>
          <cell r="N14259">
            <v>25757</v>
          </cell>
        </row>
        <row r="14260">
          <cell r="A14260" t="str">
            <v>SF-CAE-INL-SC-0025</v>
          </cell>
          <cell r="B14260" t="str">
            <v>CINT</v>
          </cell>
          <cell r="C14260" t="str">
            <v/>
          </cell>
          <cell r="D14260" t="str">
            <v>BACK CUSHION-1 CAESAR AL12</v>
          </cell>
          <cell r="E14260">
            <v>44825</v>
          </cell>
          <cell r="F14260" t="str">
            <v>HALF</v>
          </cell>
          <cell r="G14260" t="str">
            <v>CI_INL</v>
          </cell>
          <cell r="H14260" t="str">
            <v>PC</v>
          </cell>
          <cell r="I14260" t="str">
            <v>CPR</v>
          </cell>
          <cell r="J14260" t="str">
            <v/>
          </cell>
          <cell r="K14260" t="str">
            <v>PD</v>
          </cell>
          <cell r="L14260" t="str">
            <v>7934</v>
          </cell>
          <cell r="M14260" t="str">
            <v>V</v>
          </cell>
          <cell r="N14260">
            <v>26251</v>
          </cell>
        </row>
        <row r="14261">
          <cell r="A14261" t="str">
            <v>SF-CAE-INL-SC-0026</v>
          </cell>
          <cell r="B14261" t="str">
            <v>CINT</v>
          </cell>
          <cell r="C14261" t="str">
            <v/>
          </cell>
          <cell r="D14261" t="str">
            <v>BACK CUSHION-1 CAESAR BLUE AMAZONE</v>
          </cell>
          <cell r="E14261">
            <v>0</v>
          </cell>
          <cell r="F14261" t="str">
            <v>HALF</v>
          </cell>
          <cell r="G14261" t="str">
            <v>CI_INL</v>
          </cell>
          <cell r="H14261" t="str">
            <v>PC</v>
          </cell>
          <cell r="I14261" t="str">
            <v>CPR</v>
          </cell>
          <cell r="J14261" t="str">
            <v/>
          </cell>
          <cell r="K14261" t="str">
            <v>PD</v>
          </cell>
          <cell r="L14261" t="str">
            <v>7934</v>
          </cell>
          <cell r="M14261" t="str">
            <v>V</v>
          </cell>
          <cell r="N14261">
            <v>23104</v>
          </cell>
        </row>
        <row r="14262">
          <cell r="A14262" t="str">
            <v>SF-CAE-INL-SC-0027</v>
          </cell>
          <cell r="B14262" t="str">
            <v>CINT</v>
          </cell>
          <cell r="C14262" t="str">
            <v/>
          </cell>
          <cell r="D14262" t="str">
            <v>BACK CUSHION-1 CAESAR BLUE GEORGIA 042</v>
          </cell>
          <cell r="E14262">
            <v>0</v>
          </cell>
          <cell r="F14262" t="str">
            <v>HALF</v>
          </cell>
          <cell r="G14262" t="str">
            <v>CI_INL</v>
          </cell>
          <cell r="H14262" t="str">
            <v>PC</v>
          </cell>
          <cell r="I14262" t="str">
            <v>CPR</v>
          </cell>
          <cell r="J14262" t="str">
            <v/>
          </cell>
          <cell r="K14262" t="str">
            <v>PD</v>
          </cell>
          <cell r="L14262" t="str">
            <v>7934</v>
          </cell>
          <cell r="M14262" t="str">
            <v>V</v>
          </cell>
          <cell r="N14262">
            <v>23104</v>
          </cell>
        </row>
        <row r="14263">
          <cell r="A14263" t="str">
            <v>SF-CAE-INL-SC-0028</v>
          </cell>
          <cell r="B14263" t="str">
            <v>CINT</v>
          </cell>
          <cell r="C14263" t="str">
            <v/>
          </cell>
          <cell r="D14263" t="str">
            <v>BACK CUSHION-1 CAESAR BLUE TAURUS</v>
          </cell>
          <cell r="E14263">
            <v>0</v>
          </cell>
          <cell r="F14263" t="str">
            <v>HALF</v>
          </cell>
          <cell r="G14263" t="str">
            <v>CI_INL</v>
          </cell>
          <cell r="H14263" t="str">
            <v>PC</v>
          </cell>
          <cell r="I14263" t="str">
            <v>CPR</v>
          </cell>
          <cell r="J14263" t="str">
            <v/>
          </cell>
          <cell r="K14263" t="str">
            <v>PD</v>
          </cell>
          <cell r="L14263" t="str">
            <v>7934</v>
          </cell>
          <cell r="M14263" t="str">
            <v>V</v>
          </cell>
          <cell r="N14263">
            <v>23104</v>
          </cell>
        </row>
        <row r="14264">
          <cell r="A14264" t="str">
            <v>SF-CAE-INL-SC-0029</v>
          </cell>
          <cell r="B14264" t="str">
            <v>CINT</v>
          </cell>
          <cell r="C14264" t="str">
            <v/>
          </cell>
          <cell r="D14264" t="str">
            <v>BACK CUSHION-1 CAESAR BROWN TAURUS</v>
          </cell>
          <cell r="E14264">
            <v>0</v>
          </cell>
          <cell r="F14264" t="str">
            <v>HALF</v>
          </cell>
          <cell r="G14264" t="str">
            <v>CI_INL</v>
          </cell>
          <cell r="H14264" t="str">
            <v>PC</v>
          </cell>
          <cell r="I14264" t="str">
            <v>CPR</v>
          </cell>
          <cell r="J14264" t="str">
            <v/>
          </cell>
          <cell r="K14264" t="str">
            <v>PD</v>
          </cell>
          <cell r="L14264" t="str">
            <v>7934</v>
          </cell>
          <cell r="M14264" t="str">
            <v>V</v>
          </cell>
          <cell r="N14264">
            <v>23104</v>
          </cell>
        </row>
        <row r="14265">
          <cell r="A14265" t="str">
            <v>SF-CAE-INL-SC-0030</v>
          </cell>
          <cell r="B14265" t="str">
            <v>CINT</v>
          </cell>
          <cell r="C14265" t="str">
            <v/>
          </cell>
          <cell r="D14265" t="str">
            <v>BACK CUSHION-1 CAESAR CLIO CARAMEL</v>
          </cell>
          <cell r="E14265">
            <v>0</v>
          </cell>
          <cell r="F14265" t="str">
            <v>HALF</v>
          </cell>
          <cell r="G14265" t="str">
            <v>CI_INL</v>
          </cell>
          <cell r="H14265" t="str">
            <v>PC</v>
          </cell>
          <cell r="I14265" t="str">
            <v>CPR</v>
          </cell>
          <cell r="J14265" t="str">
            <v/>
          </cell>
          <cell r="K14265" t="str">
            <v>PD</v>
          </cell>
          <cell r="L14265" t="str">
            <v>7934</v>
          </cell>
          <cell r="M14265" t="str">
            <v>V</v>
          </cell>
          <cell r="N14265">
            <v>23104</v>
          </cell>
        </row>
        <row r="14266">
          <cell r="A14266" t="str">
            <v>SF-CAE-INL-SC-0031</v>
          </cell>
          <cell r="B14266" t="str">
            <v>CINT</v>
          </cell>
          <cell r="C14266" t="str">
            <v/>
          </cell>
          <cell r="D14266" t="str">
            <v>BACK CUSHION-1 CAESAR CLIO GREEN</v>
          </cell>
          <cell r="E14266">
            <v>0</v>
          </cell>
          <cell r="F14266" t="str">
            <v>HALF</v>
          </cell>
          <cell r="G14266" t="str">
            <v>CI_INL</v>
          </cell>
          <cell r="H14266" t="str">
            <v>PC</v>
          </cell>
          <cell r="I14266" t="str">
            <v>CPR</v>
          </cell>
          <cell r="J14266" t="str">
            <v/>
          </cell>
          <cell r="K14266" t="str">
            <v>PD</v>
          </cell>
          <cell r="L14266" t="str">
            <v>7934</v>
          </cell>
          <cell r="M14266" t="str">
            <v>V</v>
          </cell>
          <cell r="N14266">
            <v>23104</v>
          </cell>
        </row>
        <row r="14267">
          <cell r="A14267" t="str">
            <v>SF-CAE-INL-SC-0032</v>
          </cell>
          <cell r="B14267" t="str">
            <v>CINT</v>
          </cell>
          <cell r="C14267" t="str">
            <v/>
          </cell>
          <cell r="D14267" t="str">
            <v>BACK CUSHION-1 CAESAR CLIO KHAKI</v>
          </cell>
          <cell r="E14267">
            <v>0</v>
          </cell>
          <cell r="F14267" t="str">
            <v>HALF</v>
          </cell>
          <cell r="G14267" t="str">
            <v>CI_INL</v>
          </cell>
          <cell r="H14267" t="str">
            <v>PC</v>
          </cell>
          <cell r="I14267" t="str">
            <v>CPR</v>
          </cell>
          <cell r="J14267" t="str">
            <v/>
          </cell>
          <cell r="K14267" t="str">
            <v>PD</v>
          </cell>
          <cell r="L14267" t="str">
            <v>7934</v>
          </cell>
          <cell r="M14267" t="str">
            <v>V</v>
          </cell>
          <cell r="N14267">
            <v>23104</v>
          </cell>
        </row>
        <row r="14268">
          <cell r="A14268" t="str">
            <v>SF-CAE-INL-SC-0033</v>
          </cell>
          <cell r="B14268" t="str">
            <v>CINT</v>
          </cell>
          <cell r="C14268" t="str">
            <v/>
          </cell>
          <cell r="D14268" t="str">
            <v>BACK CUSHION-1 CAESAR CLIO RED</v>
          </cell>
          <cell r="E14268">
            <v>0</v>
          </cell>
          <cell r="F14268" t="str">
            <v>HALF</v>
          </cell>
          <cell r="G14268" t="str">
            <v>CI_INL</v>
          </cell>
          <cell r="H14268" t="str">
            <v>PC</v>
          </cell>
          <cell r="I14268" t="str">
            <v>CPR</v>
          </cell>
          <cell r="J14268" t="str">
            <v/>
          </cell>
          <cell r="K14268" t="str">
            <v>PD</v>
          </cell>
          <cell r="L14268" t="str">
            <v>7934</v>
          </cell>
          <cell r="M14268" t="str">
            <v>V</v>
          </cell>
          <cell r="N14268">
            <v>23104</v>
          </cell>
        </row>
        <row r="14269">
          <cell r="A14269" t="str">
            <v>SF-CAE-INL-SC-0034</v>
          </cell>
          <cell r="B14269" t="str">
            <v>CINT</v>
          </cell>
          <cell r="C14269" t="str">
            <v/>
          </cell>
          <cell r="D14269" t="str">
            <v>BACK CUSHION-1 CAESAR D1</v>
          </cell>
          <cell r="E14269">
            <v>44802</v>
          </cell>
          <cell r="F14269" t="str">
            <v>HALF</v>
          </cell>
          <cell r="G14269" t="str">
            <v>CI_INL</v>
          </cell>
          <cell r="H14269" t="str">
            <v>PC</v>
          </cell>
          <cell r="I14269" t="str">
            <v>CPR</v>
          </cell>
          <cell r="J14269" t="str">
            <v/>
          </cell>
          <cell r="K14269" t="str">
            <v>PD</v>
          </cell>
          <cell r="L14269" t="str">
            <v>7934</v>
          </cell>
          <cell r="M14269" t="str">
            <v>V</v>
          </cell>
          <cell r="N14269">
            <v>27711</v>
          </cell>
        </row>
        <row r="14270">
          <cell r="A14270" t="str">
            <v>SF-CAE-INL-SC-0035</v>
          </cell>
          <cell r="B14270" t="str">
            <v>CINT</v>
          </cell>
          <cell r="C14270" t="str">
            <v/>
          </cell>
          <cell r="D14270" t="str">
            <v>BACK CUSHION-1 CAESAR D3</v>
          </cell>
          <cell r="E14270">
            <v>0</v>
          </cell>
          <cell r="F14270" t="str">
            <v>HALF</v>
          </cell>
          <cell r="G14270" t="str">
            <v>CI_INL</v>
          </cell>
          <cell r="H14270" t="str">
            <v>PC</v>
          </cell>
          <cell r="I14270" t="str">
            <v>CPR</v>
          </cell>
          <cell r="J14270" t="str">
            <v/>
          </cell>
          <cell r="K14270" t="str">
            <v>PD</v>
          </cell>
          <cell r="L14270" t="str">
            <v>7934</v>
          </cell>
          <cell r="M14270" t="str">
            <v>V</v>
          </cell>
          <cell r="N14270">
            <v>23104</v>
          </cell>
        </row>
        <row r="14271">
          <cell r="A14271" t="str">
            <v>SF-CAE-INL-SC-0036</v>
          </cell>
          <cell r="B14271" t="str">
            <v>CINT</v>
          </cell>
          <cell r="C14271" t="str">
            <v/>
          </cell>
          <cell r="D14271" t="str">
            <v>BACK CUSHION-1 CAESAR D3 BORDIR</v>
          </cell>
          <cell r="E14271">
            <v>0</v>
          </cell>
          <cell r="F14271" t="str">
            <v>HALF</v>
          </cell>
          <cell r="G14271" t="str">
            <v>CI_INL</v>
          </cell>
          <cell r="H14271" t="str">
            <v>PC</v>
          </cell>
          <cell r="I14271" t="str">
            <v>CPR</v>
          </cell>
          <cell r="J14271" t="str">
            <v/>
          </cell>
          <cell r="K14271" t="str">
            <v>PD</v>
          </cell>
          <cell r="L14271" t="str">
            <v>7934</v>
          </cell>
          <cell r="M14271" t="str">
            <v>V</v>
          </cell>
          <cell r="N14271">
            <v>23104</v>
          </cell>
        </row>
        <row r="14272">
          <cell r="A14272" t="str">
            <v>SF-CAE-INL-SC-0037</v>
          </cell>
          <cell r="B14272" t="str">
            <v>CINT</v>
          </cell>
          <cell r="C14272" t="str">
            <v/>
          </cell>
          <cell r="D14272" t="str">
            <v>BACK CUSHION-1 CAESAR D6</v>
          </cell>
          <cell r="E14272">
            <v>0</v>
          </cell>
          <cell r="F14272" t="str">
            <v>HALF</v>
          </cell>
          <cell r="G14272" t="str">
            <v>CI_INL</v>
          </cell>
          <cell r="H14272" t="str">
            <v>PC</v>
          </cell>
          <cell r="I14272" t="str">
            <v>CPR</v>
          </cell>
          <cell r="J14272" t="str">
            <v/>
          </cell>
          <cell r="K14272" t="str">
            <v>PD</v>
          </cell>
          <cell r="L14272" t="str">
            <v>7934</v>
          </cell>
          <cell r="M14272" t="str">
            <v>V</v>
          </cell>
          <cell r="N14272">
            <v>23104</v>
          </cell>
        </row>
        <row r="14273">
          <cell r="A14273" t="str">
            <v>SF-CAE-INL-SC-0038</v>
          </cell>
          <cell r="B14273" t="str">
            <v>CINT</v>
          </cell>
          <cell r="C14273" t="str">
            <v/>
          </cell>
          <cell r="D14273" t="str">
            <v>BACK CUSHION-1 CAESAR D7</v>
          </cell>
          <cell r="E14273">
            <v>44804</v>
          </cell>
          <cell r="F14273" t="str">
            <v>HALF</v>
          </cell>
          <cell r="G14273" t="str">
            <v>CI_INL</v>
          </cell>
          <cell r="H14273" t="str">
            <v>PC</v>
          </cell>
          <cell r="I14273" t="str">
            <v>CPR</v>
          </cell>
          <cell r="J14273" t="str">
            <v/>
          </cell>
          <cell r="K14273" t="str">
            <v>PD</v>
          </cell>
          <cell r="L14273" t="str">
            <v>7934</v>
          </cell>
          <cell r="M14273" t="str">
            <v>V</v>
          </cell>
          <cell r="N14273">
            <v>25704</v>
          </cell>
        </row>
        <row r="14274">
          <cell r="A14274" t="str">
            <v>SF-CAE-INL-SC-0039</v>
          </cell>
          <cell r="B14274" t="str">
            <v>CINT</v>
          </cell>
          <cell r="C14274" t="str">
            <v/>
          </cell>
          <cell r="D14274" t="str">
            <v>BACK CUSHION-1 CAESAR DISCO BLUE</v>
          </cell>
          <cell r="E14274">
            <v>0</v>
          </cell>
          <cell r="F14274" t="str">
            <v>HALF</v>
          </cell>
          <cell r="G14274" t="str">
            <v>CI_INL</v>
          </cell>
          <cell r="H14274" t="str">
            <v>PC</v>
          </cell>
          <cell r="I14274" t="str">
            <v>CPR</v>
          </cell>
          <cell r="J14274" t="str">
            <v/>
          </cell>
          <cell r="K14274" t="str">
            <v>PD</v>
          </cell>
          <cell r="L14274" t="str">
            <v>7934</v>
          </cell>
          <cell r="M14274" t="str">
            <v>V</v>
          </cell>
          <cell r="N14274">
            <v>23104</v>
          </cell>
        </row>
        <row r="14275">
          <cell r="A14275" t="str">
            <v>SF-CAE-INL-SC-0040</v>
          </cell>
          <cell r="B14275" t="str">
            <v>CINT</v>
          </cell>
          <cell r="C14275" t="str">
            <v/>
          </cell>
          <cell r="D14275" t="str">
            <v>BACK CUSHION-1 CAESAR GREEN AMAZONE</v>
          </cell>
          <cell r="E14275">
            <v>0</v>
          </cell>
          <cell r="F14275" t="str">
            <v>HALF</v>
          </cell>
          <cell r="G14275" t="str">
            <v>CI_INL</v>
          </cell>
          <cell r="H14275" t="str">
            <v>PC</v>
          </cell>
          <cell r="I14275" t="str">
            <v>CPR</v>
          </cell>
          <cell r="J14275" t="str">
            <v/>
          </cell>
          <cell r="K14275" t="str">
            <v>PD</v>
          </cell>
          <cell r="L14275" t="str">
            <v>7934</v>
          </cell>
          <cell r="M14275" t="str">
            <v>V</v>
          </cell>
          <cell r="N14275">
            <v>23104</v>
          </cell>
        </row>
        <row r="14276">
          <cell r="A14276" t="str">
            <v>SF-CAE-INL-SC-0041</v>
          </cell>
          <cell r="B14276" t="str">
            <v>CINT</v>
          </cell>
          <cell r="C14276" t="str">
            <v/>
          </cell>
          <cell r="D14276" t="str">
            <v>BACK CUSHION-1 CAESAR GREEN C6</v>
          </cell>
          <cell r="E14276">
            <v>0</v>
          </cell>
          <cell r="F14276" t="str">
            <v>HALF</v>
          </cell>
          <cell r="G14276" t="str">
            <v>CI_INL</v>
          </cell>
          <cell r="H14276" t="str">
            <v>PC</v>
          </cell>
          <cell r="I14276" t="str">
            <v>CPR</v>
          </cell>
          <cell r="J14276" t="str">
            <v/>
          </cell>
          <cell r="K14276" t="str">
            <v>PD</v>
          </cell>
          <cell r="L14276" t="str">
            <v>7934</v>
          </cell>
          <cell r="M14276" t="str">
            <v>V</v>
          </cell>
          <cell r="N14276">
            <v>23104</v>
          </cell>
        </row>
        <row r="14277">
          <cell r="A14277" t="str">
            <v>SF-CAE-INL-SC-0042</v>
          </cell>
          <cell r="B14277" t="str">
            <v>CINT</v>
          </cell>
          <cell r="C14277" t="str">
            <v/>
          </cell>
          <cell r="D14277" t="str">
            <v>BACK CUSHION-1 CAESAR GREY W2</v>
          </cell>
          <cell r="E14277">
            <v>0</v>
          </cell>
          <cell r="F14277" t="str">
            <v>HALF</v>
          </cell>
          <cell r="G14277" t="str">
            <v>CI_INL</v>
          </cell>
          <cell r="H14277" t="str">
            <v>PC</v>
          </cell>
          <cell r="I14277" t="str">
            <v>CPR</v>
          </cell>
          <cell r="J14277" t="str">
            <v/>
          </cell>
          <cell r="K14277" t="str">
            <v>PD</v>
          </cell>
          <cell r="L14277" t="str">
            <v>7934</v>
          </cell>
          <cell r="M14277" t="str">
            <v>V</v>
          </cell>
          <cell r="N14277">
            <v>23104</v>
          </cell>
        </row>
        <row r="14278">
          <cell r="A14278" t="str">
            <v>SF-CAE-INL-SC-0043</v>
          </cell>
          <cell r="B14278" t="str">
            <v>CINT</v>
          </cell>
          <cell r="C14278" t="str">
            <v/>
          </cell>
          <cell r="D14278" t="str">
            <v>BACK CUSHION-1 CAESAR L13</v>
          </cell>
          <cell r="E14278">
            <v>0</v>
          </cell>
          <cell r="F14278" t="str">
            <v>HALF</v>
          </cell>
          <cell r="G14278" t="str">
            <v>CI_INL</v>
          </cell>
          <cell r="H14278" t="str">
            <v>PC</v>
          </cell>
          <cell r="I14278" t="str">
            <v>CPR</v>
          </cell>
          <cell r="J14278" t="str">
            <v/>
          </cell>
          <cell r="K14278" t="str">
            <v>PD</v>
          </cell>
          <cell r="L14278" t="str">
            <v>7934</v>
          </cell>
          <cell r="M14278" t="str">
            <v>V</v>
          </cell>
          <cell r="N14278">
            <v>23104</v>
          </cell>
        </row>
        <row r="14279">
          <cell r="A14279" t="str">
            <v>SF-CAE-INL-SC-0044</v>
          </cell>
          <cell r="B14279" t="str">
            <v>CINT</v>
          </cell>
          <cell r="C14279" t="str">
            <v/>
          </cell>
          <cell r="D14279" t="str">
            <v>BACK CUSHION-1 CAESAR L13 + MIKA</v>
          </cell>
          <cell r="E14279">
            <v>0</v>
          </cell>
          <cell r="F14279" t="str">
            <v>HALF</v>
          </cell>
          <cell r="G14279" t="str">
            <v>CI_INL</v>
          </cell>
          <cell r="H14279" t="str">
            <v>PC</v>
          </cell>
          <cell r="I14279" t="str">
            <v>CPR</v>
          </cell>
          <cell r="J14279" t="str">
            <v/>
          </cell>
          <cell r="K14279" t="str">
            <v>PD</v>
          </cell>
          <cell r="L14279" t="str">
            <v>7934</v>
          </cell>
          <cell r="M14279" t="str">
            <v>V</v>
          </cell>
          <cell r="N14279">
            <v>23104</v>
          </cell>
        </row>
        <row r="14280">
          <cell r="A14280" t="str">
            <v>SF-CAE-INL-SC-0045</v>
          </cell>
          <cell r="B14280" t="str">
            <v>CINT</v>
          </cell>
          <cell r="C14280" t="str">
            <v/>
          </cell>
          <cell r="D14280" t="str">
            <v>BACK CUSHION-1 CAESAR L7 SABLON</v>
          </cell>
          <cell r="E14280">
            <v>0</v>
          </cell>
          <cell r="F14280" t="str">
            <v>HALF</v>
          </cell>
          <cell r="G14280" t="str">
            <v>CI_INL</v>
          </cell>
          <cell r="H14280" t="str">
            <v>PC</v>
          </cell>
          <cell r="I14280" t="str">
            <v>CPR</v>
          </cell>
          <cell r="J14280" t="str">
            <v/>
          </cell>
          <cell r="K14280" t="str">
            <v>PD</v>
          </cell>
          <cell r="L14280" t="str">
            <v>7934</v>
          </cell>
          <cell r="M14280" t="str">
            <v>V</v>
          </cell>
          <cell r="N14280">
            <v>23104</v>
          </cell>
        </row>
        <row r="14281">
          <cell r="A14281" t="str">
            <v>SF-CAE-INL-SC-0046</v>
          </cell>
          <cell r="B14281" t="str">
            <v>CINT</v>
          </cell>
          <cell r="C14281" t="str">
            <v/>
          </cell>
          <cell r="D14281" t="str">
            <v>BACK CUSHION-1 CAESAR L8</v>
          </cell>
          <cell r="E14281">
            <v>0</v>
          </cell>
          <cell r="F14281" t="str">
            <v>HALF</v>
          </cell>
          <cell r="G14281" t="str">
            <v>CI_INL</v>
          </cell>
          <cell r="H14281" t="str">
            <v>PC</v>
          </cell>
          <cell r="I14281" t="str">
            <v>CPR</v>
          </cell>
          <cell r="J14281" t="str">
            <v/>
          </cell>
          <cell r="K14281" t="str">
            <v>PD</v>
          </cell>
          <cell r="L14281" t="str">
            <v>7934</v>
          </cell>
          <cell r="M14281" t="str">
            <v>V</v>
          </cell>
          <cell r="N14281">
            <v>23104</v>
          </cell>
        </row>
        <row r="14282">
          <cell r="A14282" t="str">
            <v>SF-CAE-INL-SC-0047</v>
          </cell>
          <cell r="B14282" t="str">
            <v>CINT</v>
          </cell>
          <cell r="C14282" t="str">
            <v/>
          </cell>
          <cell r="D14282" t="str">
            <v>BACK CUSHION-1 CAESAR LORENG</v>
          </cell>
          <cell r="E14282">
            <v>0</v>
          </cell>
          <cell r="F14282" t="str">
            <v>HALF</v>
          </cell>
          <cell r="G14282" t="str">
            <v>CI_INL</v>
          </cell>
          <cell r="H14282" t="str">
            <v>PC</v>
          </cell>
          <cell r="I14282" t="str">
            <v>CPR</v>
          </cell>
          <cell r="J14282" t="str">
            <v/>
          </cell>
          <cell r="K14282" t="str">
            <v>PD</v>
          </cell>
          <cell r="L14282" t="str">
            <v>7934</v>
          </cell>
          <cell r="M14282" t="str">
            <v>V</v>
          </cell>
          <cell r="N14282">
            <v>23104</v>
          </cell>
        </row>
        <row r="14283">
          <cell r="A14283" t="str">
            <v>SF-CAE-INL-SC-0048</v>
          </cell>
          <cell r="B14283" t="str">
            <v>CINT</v>
          </cell>
          <cell r="C14283" t="str">
            <v/>
          </cell>
          <cell r="D14283" t="str">
            <v>BACK CUSHION-1 CAESAR N3 + MIKA</v>
          </cell>
          <cell r="E14283">
            <v>0</v>
          </cell>
          <cell r="F14283" t="str">
            <v>HALF</v>
          </cell>
          <cell r="G14283" t="str">
            <v>CI_INL</v>
          </cell>
          <cell r="H14283" t="str">
            <v>PC</v>
          </cell>
          <cell r="I14283" t="str">
            <v>CPR</v>
          </cell>
          <cell r="J14283" t="str">
            <v/>
          </cell>
          <cell r="K14283" t="str">
            <v>PD</v>
          </cell>
          <cell r="L14283" t="str">
            <v>7934</v>
          </cell>
          <cell r="M14283" t="str">
            <v>V</v>
          </cell>
          <cell r="N14283">
            <v>23104</v>
          </cell>
        </row>
        <row r="14284">
          <cell r="A14284" t="str">
            <v>SF-CAE-INL-SC-0049</v>
          </cell>
          <cell r="B14284" t="str">
            <v>CINT</v>
          </cell>
          <cell r="C14284" t="str">
            <v/>
          </cell>
          <cell r="D14284" t="str">
            <v>BACK CUSHION-1 CAESAR N3 BORDIR</v>
          </cell>
          <cell r="E14284">
            <v>0</v>
          </cell>
          <cell r="F14284" t="str">
            <v>HALF</v>
          </cell>
          <cell r="G14284" t="str">
            <v>CI_INL</v>
          </cell>
          <cell r="H14284" t="str">
            <v>PC</v>
          </cell>
          <cell r="I14284" t="str">
            <v>CPR</v>
          </cell>
          <cell r="J14284" t="str">
            <v/>
          </cell>
          <cell r="K14284" t="str">
            <v>PD</v>
          </cell>
          <cell r="L14284" t="str">
            <v>7934</v>
          </cell>
          <cell r="M14284" t="str">
            <v>V</v>
          </cell>
          <cell r="N14284">
            <v>23104</v>
          </cell>
        </row>
        <row r="14285">
          <cell r="A14285" t="str">
            <v>SF-CAE-INL-SC-0050</v>
          </cell>
          <cell r="B14285" t="str">
            <v>CINT</v>
          </cell>
          <cell r="C14285" t="str">
            <v/>
          </cell>
          <cell r="D14285" t="str">
            <v>BACK CUSHION-1 CAESAR N5 BORDIR</v>
          </cell>
          <cell r="E14285">
            <v>0</v>
          </cell>
          <cell r="F14285" t="str">
            <v>HALF</v>
          </cell>
          <cell r="G14285" t="str">
            <v>CI_INL</v>
          </cell>
          <cell r="H14285" t="str">
            <v>PC</v>
          </cell>
          <cell r="I14285" t="str">
            <v>CPR</v>
          </cell>
          <cell r="J14285" t="str">
            <v/>
          </cell>
          <cell r="K14285" t="str">
            <v>PD</v>
          </cell>
          <cell r="L14285" t="str">
            <v>7934</v>
          </cell>
          <cell r="M14285" t="str">
            <v>V</v>
          </cell>
          <cell r="N14285">
            <v>23104</v>
          </cell>
        </row>
        <row r="14286">
          <cell r="A14286" t="str">
            <v>SF-CAE-INL-SC-0051</v>
          </cell>
          <cell r="B14286" t="str">
            <v>CINT</v>
          </cell>
          <cell r="C14286" t="str">
            <v/>
          </cell>
          <cell r="D14286" t="str">
            <v>BACK CUSHION-1 CAESAR NV1</v>
          </cell>
          <cell r="E14286">
            <v>0</v>
          </cell>
          <cell r="F14286" t="str">
            <v>HALF</v>
          </cell>
          <cell r="G14286" t="str">
            <v>CI_INL</v>
          </cell>
          <cell r="H14286" t="str">
            <v>PC</v>
          </cell>
          <cell r="I14286" t="str">
            <v>CPR</v>
          </cell>
          <cell r="J14286" t="str">
            <v/>
          </cell>
          <cell r="K14286" t="str">
            <v>PD</v>
          </cell>
          <cell r="L14286" t="str">
            <v>7934</v>
          </cell>
          <cell r="M14286" t="str">
            <v>V</v>
          </cell>
          <cell r="N14286">
            <v>23104</v>
          </cell>
        </row>
        <row r="14287">
          <cell r="A14287" t="str">
            <v>SF-CAE-INL-SC-0052</v>
          </cell>
          <cell r="B14287" t="str">
            <v>CINT</v>
          </cell>
          <cell r="C14287" t="str">
            <v/>
          </cell>
          <cell r="D14287" t="str">
            <v>BACK CUSHION-1 CAESAR O1</v>
          </cell>
          <cell r="E14287">
            <v>44813</v>
          </cell>
          <cell r="F14287" t="str">
            <v>HALF</v>
          </cell>
          <cell r="G14287" t="str">
            <v>CI_INL</v>
          </cell>
          <cell r="H14287" t="str">
            <v>PC</v>
          </cell>
          <cell r="I14287" t="str">
            <v>CPR</v>
          </cell>
          <cell r="J14287" t="str">
            <v/>
          </cell>
          <cell r="K14287" t="str">
            <v>PD</v>
          </cell>
          <cell r="L14287" t="str">
            <v>7934</v>
          </cell>
          <cell r="M14287" t="str">
            <v>V</v>
          </cell>
          <cell r="N14287">
            <v>24102</v>
          </cell>
        </row>
        <row r="14288">
          <cell r="A14288" t="str">
            <v>SF-CAE-INL-SC-0053</v>
          </cell>
          <cell r="B14288" t="str">
            <v>CINT</v>
          </cell>
          <cell r="C14288" t="str">
            <v/>
          </cell>
          <cell r="D14288" t="str">
            <v>BACK CUSHION-1 CAESAR O2</v>
          </cell>
          <cell r="E14288">
            <v>44814</v>
          </cell>
          <cell r="F14288" t="str">
            <v>HALF</v>
          </cell>
          <cell r="G14288" t="str">
            <v>CI_INL</v>
          </cell>
          <cell r="H14288" t="str">
            <v>PC</v>
          </cell>
          <cell r="I14288" t="str">
            <v>CPR</v>
          </cell>
          <cell r="J14288" t="str">
            <v/>
          </cell>
          <cell r="K14288" t="str">
            <v>PD</v>
          </cell>
          <cell r="L14288" t="str">
            <v>7934</v>
          </cell>
          <cell r="M14288" t="str">
            <v>V</v>
          </cell>
          <cell r="N14288">
            <v>25195</v>
          </cell>
        </row>
        <row r="14289">
          <cell r="A14289" t="str">
            <v>SF-CAE-INL-SC-0054</v>
          </cell>
          <cell r="B14289" t="str">
            <v>CINT</v>
          </cell>
          <cell r="C14289" t="str">
            <v/>
          </cell>
          <cell r="D14289" t="str">
            <v>BACK CUSHION-1 CAESAR O3</v>
          </cell>
          <cell r="E14289">
            <v>44814</v>
          </cell>
          <cell r="F14289" t="str">
            <v>HALF</v>
          </cell>
          <cell r="G14289" t="str">
            <v>CI_INL</v>
          </cell>
          <cell r="H14289" t="str">
            <v>PC</v>
          </cell>
          <cell r="I14289" t="str">
            <v>CPR</v>
          </cell>
          <cell r="J14289" t="str">
            <v/>
          </cell>
          <cell r="K14289" t="str">
            <v>PD</v>
          </cell>
          <cell r="L14289" t="str">
            <v>7934</v>
          </cell>
          <cell r="M14289" t="str">
            <v>V</v>
          </cell>
          <cell r="N14289">
            <v>26234</v>
          </cell>
        </row>
        <row r="14290">
          <cell r="A14290" t="str">
            <v>SF-CAE-INL-SC-0055</v>
          </cell>
          <cell r="B14290" t="str">
            <v>CINT</v>
          </cell>
          <cell r="C14290" t="str">
            <v/>
          </cell>
          <cell r="D14290" t="str">
            <v>BACK CUSHION-1 CAESAR O4</v>
          </cell>
          <cell r="E14290">
            <v>0</v>
          </cell>
          <cell r="F14290" t="str">
            <v>HALF</v>
          </cell>
          <cell r="G14290" t="str">
            <v>CI_INL</v>
          </cell>
          <cell r="H14290" t="str">
            <v>PC</v>
          </cell>
          <cell r="I14290" t="str">
            <v>CPR</v>
          </cell>
          <cell r="J14290" t="str">
            <v/>
          </cell>
          <cell r="K14290" t="str">
            <v>PD</v>
          </cell>
          <cell r="L14290" t="str">
            <v>7934</v>
          </cell>
          <cell r="M14290" t="str">
            <v>V</v>
          </cell>
          <cell r="N14290">
            <v>23104</v>
          </cell>
        </row>
        <row r="14291">
          <cell r="A14291" t="str">
            <v>SF-CAE-INL-SC-0056</v>
          </cell>
          <cell r="B14291" t="str">
            <v>CINT</v>
          </cell>
          <cell r="C14291" t="str">
            <v/>
          </cell>
          <cell r="D14291" t="str">
            <v>BACK CUSHION-1 CAESAR O5</v>
          </cell>
          <cell r="E14291">
            <v>44748</v>
          </cell>
          <cell r="F14291" t="str">
            <v>HALF</v>
          </cell>
          <cell r="G14291" t="str">
            <v>CI_INL</v>
          </cell>
          <cell r="H14291" t="str">
            <v>PC</v>
          </cell>
          <cell r="I14291" t="str">
            <v>CPR</v>
          </cell>
          <cell r="J14291" t="str">
            <v/>
          </cell>
          <cell r="K14291" t="str">
            <v>PD</v>
          </cell>
          <cell r="L14291" t="str">
            <v>7934</v>
          </cell>
          <cell r="M14291" t="str">
            <v>V</v>
          </cell>
          <cell r="N14291">
            <v>23770</v>
          </cell>
        </row>
        <row r="14292">
          <cell r="A14292" t="str">
            <v>SF-CAE-INL-SC-0057</v>
          </cell>
          <cell r="B14292" t="str">
            <v>CINT</v>
          </cell>
          <cell r="C14292" t="str">
            <v/>
          </cell>
          <cell r="D14292" t="str">
            <v>BACK CUSHION-1 CAESAR O6</v>
          </cell>
          <cell r="E14292">
            <v>44813</v>
          </cell>
          <cell r="F14292" t="str">
            <v>HALF</v>
          </cell>
          <cell r="G14292" t="str">
            <v>CI_INL</v>
          </cell>
          <cell r="H14292" t="str">
            <v>PC</v>
          </cell>
          <cell r="I14292" t="str">
            <v>CPR</v>
          </cell>
          <cell r="J14292" t="str">
            <v/>
          </cell>
          <cell r="K14292" t="str">
            <v>PD</v>
          </cell>
          <cell r="L14292" t="str">
            <v>7934</v>
          </cell>
          <cell r="M14292" t="str">
            <v>V</v>
          </cell>
          <cell r="N14292">
            <v>26113</v>
          </cell>
        </row>
        <row r="14293">
          <cell r="A14293" t="str">
            <v>SF-CAE-INL-SC-0058</v>
          </cell>
          <cell r="B14293" t="str">
            <v>CINT</v>
          </cell>
          <cell r="C14293" t="str">
            <v/>
          </cell>
          <cell r="D14293" t="str">
            <v>BACK CUSHION-1 CAESAR O7</v>
          </cell>
          <cell r="E14293">
            <v>44773</v>
          </cell>
          <cell r="F14293" t="str">
            <v>HALF</v>
          </cell>
          <cell r="G14293" t="str">
            <v>CI_INL</v>
          </cell>
          <cell r="H14293" t="str">
            <v>PC</v>
          </cell>
          <cell r="I14293" t="str">
            <v>CPR</v>
          </cell>
          <cell r="J14293" t="str">
            <v/>
          </cell>
          <cell r="K14293" t="str">
            <v>PD</v>
          </cell>
          <cell r="L14293" t="str">
            <v>7934</v>
          </cell>
          <cell r="M14293" t="str">
            <v>V</v>
          </cell>
          <cell r="N14293">
            <v>26162</v>
          </cell>
        </row>
        <row r="14294">
          <cell r="A14294" t="str">
            <v>SF-CAE-INL-SC-0059</v>
          </cell>
          <cell r="B14294" t="str">
            <v>CINT</v>
          </cell>
          <cell r="C14294" t="str">
            <v/>
          </cell>
          <cell r="D14294" t="str">
            <v>BACK CUSHION-1 CAESAR O7 + MIKA</v>
          </cell>
          <cell r="E14294">
            <v>0</v>
          </cell>
          <cell r="F14294" t="str">
            <v>HALF</v>
          </cell>
          <cell r="G14294" t="str">
            <v>CI_INL</v>
          </cell>
          <cell r="H14294" t="str">
            <v>PC</v>
          </cell>
          <cell r="I14294" t="str">
            <v>CPR</v>
          </cell>
          <cell r="J14294" t="str">
            <v/>
          </cell>
          <cell r="K14294" t="str">
            <v>PD</v>
          </cell>
          <cell r="L14294" t="str">
            <v>7934</v>
          </cell>
          <cell r="M14294" t="str">
            <v>V</v>
          </cell>
          <cell r="N14294">
            <v>23104</v>
          </cell>
        </row>
        <row r="14295">
          <cell r="A14295" t="str">
            <v>SF-CAE-INL-SC-0060</v>
          </cell>
          <cell r="B14295" t="str">
            <v>CINT</v>
          </cell>
          <cell r="C14295" t="str">
            <v/>
          </cell>
          <cell r="D14295" t="str">
            <v>BACK CUSHION-1 CAESAR OLIFYN 078</v>
          </cell>
          <cell r="E14295">
            <v>0</v>
          </cell>
          <cell r="F14295" t="str">
            <v>HALF</v>
          </cell>
          <cell r="G14295" t="str">
            <v>CI_INL</v>
          </cell>
          <cell r="H14295" t="str">
            <v>PC</v>
          </cell>
          <cell r="I14295" t="str">
            <v>CPR</v>
          </cell>
          <cell r="J14295" t="str">
            <v/>
          </cell>
          <cell r="K14295" t="str">
            <v>PD</v>
          </cell>
          <cell r="L14295" t="str">
            <v>7934</v>
          </cell>
          <cell r="M14295" t="str">
            <v>V</v>
          </cell>
          <cell r="N14295">
            <v>23104</v>
          </cell>
        </row>
        <row r="14296">
          <cell r="A14296" t="str">
            <v>SF-CAE-INL-SC-0061</v>
          </cell>
          <cell r="B14296" t="str">
            <v>CINT</v>
          </cell>
          <cell r="C14296" t="str">
            <v/>
          </cell>
          <cell r="D14296" t="str">
            <v>BACK CUSHION-1 CAESAR ORANGE AMAZONE</v>
          </cell>
          <cell r="E14296">
            <v>0</v>
          </cell>
          <cell r="F14296" t="str">
            <v>HALF</v>
          </cell>
          <cell r="G14296" t="str">
            <v>CI_INL</v>
          </cell>
          <cell r="H14296" t="str">
            <v>PC</v>
          </cell>
          <cell r="I14296" t="str">
            <v>CPR</v>
          </cell>
          <cell r="J14296" t="str">
            <v/>
          </cell>
          <cell r="K14296" t="str">
            <v>PD</v>
          </cell>
          <cell r="L14296" t="str">
            <v>7934</v>
          </cell>
          <cell r="M14296" t="str">
            <v>V</v>
          </cell>
          <cell r="N14296">
            <v>23104</v>
          </cell>
        </row>
        <row r="14297">
          <cell r="A14297" t="str">
            <v>SF-CAE-INL-SC-0062</v>
          </cell>
          <cell r="B14297" t="str">
            <v>CINT</v>
          </cell>
          <cell r="C14297" t="str">
            <v/>
          </cell>
          <cell r="D14297" t="str">
            <v>BACK CUSHION-1 CAESAR OSC. FERRARI MAROO</v>
          </cell>
          <cell r="E14297">
            <v>0</v>
          </cell>
          <cell r="F14297" t="str">
            <v>HALF</v>
          </cell>
          <cell r="G14297" t="str">
            <v>CI_INL</v>
          </cell>
          <cell r="H14297" t="str">
            <v>PC</v>
          </cell>
          <cell r="I14297" t="str">
            <v>CPR</v>
          </cell>
          <cell r="J14297" t="str">
            <v/>
          </cell>
          <cell r="K14297" t="str">
            <v>PD</v>
          </cell>
          <cell r="L14297" t="str">
            <v>7934</v>
          </cell>
          <cell r="M14297" t="str">
            <v>V</v>
          </cell>
          <cell r="N14297">
            <v>23104</v>
          </cell>
        </row>
        <row r="14298">
          <cell r="A14298" t="str">
            <v>SF-CAE-INL-SC-0063</v>
          </cell>
          <cell r="B14298" t="str">
            <v>CINT</v>
          </cell>
          <cell r="C14298" t="str">
            <v/>
          </cell>
          <cell r="D14298" t="str">
            <v>BACK CUSHION-1 CAESAR S9</v>
          </cell>
          <cell r="E14298">
            <v>0</v>
          </cell>
          <cell r="F14298" t="str">
            <v>HALF</v>
          </cell>
          <cell r="G14298" t="str">
            <v>CI_INL</v>
          </cell>
          <cell r="H14298" t="str">
            <v>PC</v>
          </cell>
          <cell r="I14298" t="str">
            <v>CPR</v>
          </cell>
          <cell r="J14298" t="str">
            <v/>
          </cell>
          <cell r="K14298" t="str">
            <v>PD</v>
          </cell>
          <cell r="L14298" t="str">
            <v>7934</v>
          </cell>
          <cell r="M14298" t="str">
            <v>V</v>
          </cell>
          <cell r="N14298">
            <v>23104</v>
          </cell>
        </row>
        <row r="14299">
          <cell r="A14299" t="str">
            <v>SF-CAE-INL-SC-0064</v>
          </cell>
          <cell r="B14299" t="str">
            <v>CINT</v>
          </cell>
          <cell r="C14299" t="str">
            <v/>
          </cell>
          <cell r="D14299" t="str">
            <v>BACK CUSHION-1 CAESAR S9 BORDIR</v>
          </cell>
          <cell r="E14299">
            <v>0</v>
          </cell>
          <cell r="F14299" t="str">
            <v>HALF</v>
          </cell>
          <cell r="G14299" t="str">
            <v>CI_INL</v>
          </cell>
          <cell r="H14299" t="str">
            <v>PC</v>
          </cell>
          <cell r="I14299" t="str">
            <v>CPR</v>
          </cell>
          <cell r="J14299" t="str">
            <v/>
          </cell>
          <cell r="K14299" t="str">
            <v>PD</v>
          </cell>
          <cell r="L14299" t="str">
            <v>7934</v>
          </cell>
          <cell r="M14299" t="str">
            <v>V</v>
          </cell>
          <cell r="N14299">
            <v>23104</v>
          </cell>
        </row>
        <row r="14300">
          <cell r="A14300" t="str">
            <v>SF-CAE-INL-SC-0065</v>
          </cell>
          <cell r="B14300" t="str">
            <v>CINT</v>
          </cell>
          <cell r="C14300" t="str">
            <v/>
          </cell>
          <cell r="D14300" t="str">
            <v>BACK CUSHION-1 CAESAR VANITY BLUE A1</v>
          </cell>
          <cell r="E14300">
            <v>0</v>
          </cell>
          <cell r="F14300" t="str">
            <v>HALF</v>
          </cell>
          <cell r="G14300" t="str">
            <v>CI_INL</v>
          </cell>
          <cell r="H14300" t="str">
            <v>PC</v>
          </cell>
          <cell r="I14300" t="str">
            <v>CPR</v>
          </cell>
          <cell r="J14300" t="str">
            <v/>
          </cell>
          <cell r="K14300" t="str">
            <v>PD</v>
          </cell>
          <cell r="L14300" t="str">
            <v>7934</v>
          </cell>
          <cell r="M14300" t="str">
            <v>V</v>
          </cell>
          <cell r="N14300">
            <v>23104</v>
          </cell>
        </row>
        <row r="14301">
          <cell r="A14301" t="str">
            <v>SF-CAE-INL-SC-0066</v>
          </cell>
          <cell r="B14301" t="str">
            <v>CINT</v>
          </cell>
          <cell r="C14301" t="str">
            <v/>
          </cell>
          <cell r="D14301" t="str">
            <v>BACK CUSHION-1 CAESAR VINTAGE 062</v>
          </cell>
          <cell r="E14301">
            <v>0</v>
          </cell>
          <cell r="F14301" t="str">
            <v>HALF</v>
          </cell>
          <cell r="G14301" t="str">
            <v>CI_INL</v>
          </cell>
          <cell r="H14301" t="str">
            <v>PC</v>
          </cell>
          <cell r="I14301" t="str">
            <v>CPR</v>
          </cell>
          <cell r="J14301" t="str">
            <v/>
          </cell>
          <cell r="K14301" t="str">
            <v>PD</v>
          </cell>
          <cell r="L14301" t="str">
            <v>7934</v>
          </cell>
          <cell r="M14301" t="str">
            <v>V</v>
          </cell>
          <cell r="N14301">
            <v>23104</v>
          </cell>
        </row>
        <row r="14302">
          <cell r="A14302" t="str">
            <v>SF-CAE-INL-SC-0067</v>
          </cell>
          <cell r="B14302" t="str">
            <v>CINT</v>
          </cell>
          <cell r="C14302" t="str">
            <v/>
          </cell>
          <cell r="D14302" t="str">
            <v>BACK CUSHION-1 CAESAR W3</v>
          </cell>
          <cell r="E14302">
            <v>0</v>
          </cell>
          <cell r="F14302" t="str">
            <v>HALF</v>
          </cell>
          <cell r="G14302" t="str">
            <v>CI_INL</v>
          </cell>
          <cell r="H14302" t="str">
            <v>PC</v>
          </cell>
          <cell r="I14302" t="str">
            <v>CPR</v>
          </cell>
          <cell r="J14302" t="str">
            <v/>
          </cell>
          <cell r="K14302" t="str">
            <v>PD</v>
          </cell>
          <cell r="L14302" t="str">
            <v>7934</v>
          </cell>
          <cell r="M14302" t="str">
            <v>V</v>
          </cell>
          <cell r="N14302">
            <v>23104</v>
          </cell>
        </row>
        <row r="14303">
          <cell r="A14303" t="str">
            <v>SF-CAE-INL-SC-0068</v>
          </cell>
          <cell r="B14303" t="str">
            <v>CINT</v>
          </cell>
          <cell r="C14303" t="str">
            <v/>
          </cell>
          <cell r="D14303" t="str">
            <v>BACK CUSHION-1 CAESAR W6</v>
          </cell>
          <cell r="E14303">
            <v>0</v>
          </cell>
          <cell r="F14303" t="str">
            <v>HALF</v>
          </cell>
          <cell r="G14303" t="str">
            <v>CI_INL</v>
          </cell>
          <cell r="H14303" t="str">
            <v>PC</v>
          </cell>
          <cell r="I14303" t="str">
            <v>CPR</v>
          </cell>
          <cell r="J14303" t="str">
            <v/>
          </cell>
          <cell r="K14303" t="str">
            <v>PD</v>
          </cell>
          <cell r="L14303" t="str">
            <v>7934</v>
          </cell>
          <cell r="M14303" t="str">
            <v>V</v>
          </cell>
          <cell r="N14303">
            <v>23104</v>
          </cell>
        </row>
        <row r="14304">
          <cell r="A14304" t="str">
            <v>SF-CAE-INL-SC-0069</v>
          </cell>
          <cell r="B14304" t="str">
            <v>CINT</v>
          </cell>
          <cell r="C14304" t="str">
            <v/>
          </cell>
          <cell r="D14304" t="str">
            <v>BACK CUSHION-2 CAESAR AL 11</v>
          </cell>
          <cell r="E14304">
            <v>44773</v>
          </cell>
          <cell r="F14304" t="str">
            <v>HALF</v>
          </cell>
          <cell r="G14304" t="str">
            <v>CI_INL</v>
          </cell>
          <cell r="H14304" t="str">
            <v>PC</v>
          </cell>
          <cell r="I14304" t="str">
            <v>CPR</v>
          </cell>
          <cell r="J14304" t="str">
            <v/>
          </cell>
          <cell r="K14304" t="str">
            <v>PD</v>
          </cell>
          <cell r="L14304" t="str">
            <v>7934</v>
          </cell>
          <cell r="M14304" t="str">
            <v>V</v>
          </cell>
          <cell r="N14304">
            <v>19931</v>
          </cell>
        </row>
        <row r="14305">
          <cell r="A14305" t="str">
            <v>SF-CAE-INL-SC-0070</v>
          </cell>
          <cell r="B14305" t="str">
            <v>CINT</v>
          </cell>
          <cell r="C14305" t="str">
            <v/>
          </cell>
          <cell r="D14305" t="str">
            <v>BACK CUSHION-2 CAESAR AL12</v>
          </cell>
          <cell r="E14305">
            <v>0</v>
          </cell>
          <cell r="F14305" t="str">
            <v>HALF</v>
          </cell>
          <cell r="G14305" t="str">
            <v>CI_INL</v>
          </cell>
          <cell r="H14305" t="str">
            <v>PC</v>
          </cell>
          <cell r="I14305" t="str">
            <v>CPR</v>
          </cell>
          <cell r="J14305" t="str">
            <v/>
          </cell>
          <cell r="K14305" t="str">
            <v>PD</v>
          </cell>
          <cell r="L14305" t="str">
            <v>7934</v>
          </cell>
          <cell r="M14305" t="str">
            <v>V</v>
          </cell>
          <cell r="N14305">
            <v>22823</v>
          </cell>
        </row>
        <row r="14306">
          <cell r="A14306" t="str">
            <v>SF-CAE-INL-SC-0071</v>
          </cell>
          <cell r="B14306" t="str">
            <v>CINT</v>
          </cell>
          <cell r="C14306" t="str">
            <v/>
          </cell>
          <cell r="D14306" t="str">
            <v>BACK CUSHION-2 CAESAR BLUE AMAZONE</v>
          </cell>
          <cell r="E14306">
            <v>0</v>
          </cell>
          <cell r="F14306" t="str">
            <v>HALF</v>
          </cell>
          <cell r="G14306" t="str">
            <v>CI_INL</v>
          </cell>
          <cell r="H14306" t="str">
            <v>PC</v>
          </cell>
          <cell r="I14306" t="str">
            <v>CPR</v>
          </cell>
          <cell r="J14306" t="str">
            <v/>
          </cell>
          <cell r="K14306" t="str">
            <v>PD</v>
          </cell>
          <cell r="L14306" t="str">
            <v>7934</v>
          </cell>
          <cell r="M14306" t="str">
            <v>V</v>
          </cell>
          <cell r="N14306">
            <v>18046</v>
          </cell>
        </row>
        <row r="14307">
          <cell r="A14307" t="str">
            <v>SF-CAE-INL-SC-0072</v>
          </cell>
          <cell r="B14307" t="str">
            <v>CINT</v>
          </cell>
          <cell r="C14307" t="str">
            <v/>
          </cell>
          <cell r="D14307" t="str">
            <v>BACK CUSHION-2 CAESAR BLUE GEORGIA 042 B</v>
          </cell>
          <cell r="E14307">
            <v>0</v>
          </cell>
          <cell r="F14307" t="str">
            <v>HALF</v>
          </cell>
          <cell r="G14307" t="str">
            <v>CI_INL</v>
          </cell>
          <cell r="H14307" t="str">
            <v>PC</v>
          </cell>
          <cell r="I14307" t="str">
            <v>CPR</v>
          </cell>
          <cell r="J14307" t="str">
            <v/>
          </cell>
          <cell r="K14307" t="str">
            <v>PD</v>
          </cell>
          <cell r="L14307" t="str">
            <v>7934</v>
          </cell>
          <cell r="M14307" t="str">
            <v>V</v>
          </cell>
          <cell r="N14307">
            <v>18046</v>
          </cell>
        </row>
        <row r="14308">
          <cell r="A14308" t="str">
            <v>SF-CAE-INL-SC-0073</v>
          </cell>
          <cell r="B14308" t="str">
            <v>CINT</v>
          </cell>
          <cell r="C14308" t="str">
            <v/>
          </cell>
          <cell r="D14308" t="str">
            <v>BACK CUSHION-2 CAESAR BLUE TAURUS</v>
          </cell>
          <cell r="E14308">
            <v>0</v>
          </cell>
          <cell r="F14308" t="str">
            <v>HALF</v>
          </cell>
          <cell r="G14308" t="str">
            <v>CI_INL</v>
          </cell>
          <cell r="H14308" t="str">
            <v>PC</v>
          </cell>
          <cell r="I14308" t="str">
            <v>CPR</v>
          </cell>
          <cell r="J14308" t="str">
            <v/>
          </cell>
          <cell r="K14308" t="str">
            <v>PD</v>
          </cell>
          <cell r="L14308" t="str">
            <v>7934</v>
          </cell>
          <cell r="M14308" t="str">
            <v>V</v>
          </cell>
          <cell r="N14308">
            <v>18046</v>
          </cell>
        </row>
        <row r="14309">
          <cell r="A14309" t="str">
            <v>SF-CAE-INL-SC-0074</v>
          </cell>
          <cell r="B14309" t="str">
            <v>CINT</v>
          </cell>
          <cell r="C14309" t="str">
            <v/>
          </cell>
          <cell r="D14309" t="str">
            <v>BACK CUSHION-2 CAESAR BROWN TAURUS</v>
          </cell>
          <cell r="E14309">
            <v>0</v>
          </cell>
          <cell r="F14309" t="str">
            <v>HALF</v>
          </cell>
          <cell r="G14309" t="str">
            <v>CI_INL</v>
          </cell>
          <cell r="H14309" t="str">
            <v>PC</v>
          </cell>
          <cell r="I14309" t="str">
            <v>CPR</v>
          </cell>
          <cell r="J14309" t="str">
            <v/>
          </cell>
          <cell r="K14309" t="str">
            <v>PD</v>
          </cell>
          <cell r="L14309" t="str">
            <v>7934</v>
          </cell>
          <cell r="M14309" t="str">
            <v>V</v>
          </cell>
          <cell r="N14309">
            <v>18046</v>
          </cell>
        </row>
        <row r="14310">
          <cell r="A14310" t="str">
            <v>SF-CAE-INL-SC-0075</v>
          </cell>
          <cell r="B14310" t="str">
            <v>CINT</v>
          </cell>
          <cell r="C14310" t="str">
            <v/>
          </cell>
          <cell r="D14310" t="str">
            <v>BACK CUSHION-2 CAESAR CLIO CARAMEL</v>
          </cell>
          <cell r="E14310">
            <v>0</v>
          </cell>
          <cell r="F14310" t="str">
            <v>HALF</v>
          </cell>
          <cell r="G14310" t="str">
            <v>CI_INL</v>
          </cell>
          <cell r="H14310" t="str">
            <v>PC</v>
          </cell>
          <cell r="I14310" t="str">
            <v>CPR</v>
          </cell>
          <cell r="J14310" t="str">
            <v/>
          </cell>
          <cell r="K14310" t="str">
            <v>PD</v>
          </cell>
          <cell r="L14310" t="str">
            <v>7934</v>
          </cell>
          <cell r="M14310" t="str">
            <v>V</v>
          </cell>
          <cell r="N14310">
            <v>18046</v>
          </cell>
        </row>
        <row r="14311">
          <cell r="A14311" t="str">
            <v>SF-CAE-INL-SC-0076</v>
          </cell>
          <cell r="B14311" t="str">
            <v>CINT</v>
          </cell>
          <cell r="C14311" t="str">
            <v/>
          </cell>
          <cell r="D14311" t="str">
            <v>BACK CUSHION-2 CAESAR CLIO GREEN</v>
          </cell>
          <cell r="E14311">
            <v>0</v>
          </cell>
          <cell r="F14311" t="str">
            <v>HALF</v>
          </cell>
          <cell r="G14311" t="str">
            <v>CI_INL</v>
          </cell>
          <cell r="H14311" t="str">
            <v>PC</v>
          </cell>
          <cell r="I14311" t="str">
            <v>CPR</v>
          </cell>
          <cell r="J14311" t="str">
            <v/>
          </cell>
          <cell r="K14311" t="str">
            <v>PD</v>
          </cell>
          <cell r="L14311" t="str">
            <v>7934</v>
          </cell>
          <cell r="M14311" t="str">
            <v>V</v>
          </cell>
          <cell r="N14311">
            <v>18046</v>
          </cell>
        </row>
        <row r="14312">
          <cell r="A14312" t="str">
            <v>SF-CAE-INL-SC-0077</v>
          </cell>
          <cell r="B14312" t="str">
            <v>CINT</v>
          </cell>
          <cell r="C14312" t="str">
            <v/>
          </cell>
          <cell r="D14312" t="str">
            <v>BACK CUSHION-2 CAESAR CLIO KHAKI</v>
          </cell>
          <cell r="E14312">
            <v>0</v>
          </cell>
          <cell r="F14312" t="str">
            <v>HALF</v>
          </cell>
          <cell r="G14312" t="str">
            <v>CI_INL</v>
          </cell>
          <cell r="H14312" t="str">
            <v>PC</v>
          </cell>
          <cell r="I14312" t="str">
            <v>CPR</v>
          </cell>
          <cell r="J14312" t="str">
            <v/>
          </cell>
          <cell r="K14312" t="str">
            <v>PD</v>
          </cell>
          <cell r="L14312" t="str">
            <v>7934</v>
          </cell>
          <cell r="M14312" t="str">
            <v>V</v>
          </cell>
          <cell r="N14312">
            <v>18046</v>
          </cell>
        </row>
        <row r="14313">
          <cell r="A14313" t="str">
            <v>SF-CAE-INL-SC-0078</v>
          </cell>
          <cell r="B14313" t="str">
            <v>CINT</v>
          </cell>
          <cell r="C14313" t="str">
            <v/>
          </cell>
          <cell r="D14313" t="str">
            <v>BACK CUSHION-2 CAESAR CLIO RED</v>
          </cell>
          <cell r="E14313">
            <v>0</v>
          </cell>
          <cell r="F14313" t="str">
            <v>HALF</v>
          </cell>
          <cell r="G14313" t="str">
            <v>CI_INL</v>
          </cell>
          <cell r="H14313" t="str">
            <v>PC</v>
          </cell>
          <cell r="I14313" t="str">
            <v>CPR</v>
          </cell>
          <cell r="J14313" t="str">
            <v/>
          </cell>
          <cell r="K14313" t="str">
            <v>PD</v>
          </cell>
          <cell r="L14313" t="str">
            <v>7934</v>
          </cell>
          <cell r="M14313" t="str">
            <v>V</v>
          </cell>
          <cell r="N14313">
            <v>18046</v>
          </cell>
        </row>
        <row r="14314">
          <cell r="A14314" t="str">
            <v>SF-CAE-INL-SC-0079</v>
          </cell>
          <cell r="B14314" t="str">
            <v>CINT</v>
          </cell>
          <cell r="C14314" t="str">
            <v/>
          </cell>
          <cell r="D14314" t="str">
            <v>BACK CUSHION-2 CAESAR D1</v>
          </cell>
          <cell r="E14314">
            <v>44802</v>
          </cell>
          <cell r="F14314" t="str">
            <v>HALF</v>
          </cell>
          <cell r="G14314" t="str">
            <v>CI_INL</v>
          </cell>
          <cell r="H14314" t="str">
            <v>PC</v>
          </cell>
          <cell r="I14314" t="str">
            <v>CPR</v>
          </cell>
          <cell r="J14314" t="str">
            <v/>
          </cell>
          <cell r="K14314" t="str">
            <v>PD</v>
          </cell>
          <cell r="L14314" t="str">
            <v>7934</v>
          </cell>
          <cell r="M14314" t="str">
            <v>V</v>
          </cell>
          <cell r="N14314">
            <v>29964</v>
          </cell>
        </row>
        <row r="14315">
          <cell r="A14315" t="str">
            <v>SF-CAE-INL-SC-0080</v>
          </cell>
          <cell r="B14315" t="str">
            <v>CINT</v>
          </cell>
          <cell r="C14315" t="str">
            <v/>
          </cell>
          <cell r="D14315" t="str">
            <v>BACK CUSHION-2 CAESAR D3</v>
          </cell>
          <cell r="E14315">
            <v>0</v>
          </cell>
          <cell r="F14315" t="str">
            <v>HALF</v>
          </cell>
          <cell r="G14315" t="str">
            <v>CI_INL</v>
          </cell>
          <cell r="H14315" t="str">
            <v>PC</v>
          </cell>
          <cell r="I14315" t="str">
            <v>CPR</v>
          </cell>
          <cell r="J14315" t="str">
            <v/>
          </cell>
          <cell r="K14315" t="str">
            <v>PD</v>
          </cell>
          <cell r="L14315" t="str">
            <v>7934</v>
          </cell>
          <cell r="M14315" t="str">
            <v>V</v>
          </cell>
          <cell r="N14315">
            <v>18046</v>
          </cell>
        </row>
        <row r="14316">
          <cell r="A14316" t="str">
            <v>SF-CAE-INL-SC-0081</v>
          </cell>
          <cell r="B14316" t="str">
            <v>CINT</v>
          </cell>
          <cell r="C14316" t="str">
            <v/>
          </cell>
          <cell r="D14316" t="str">
            <v>BACK CUSHION-2 CAESAR D3 BORDIR</v>
          </cell>
          <cell r="E14316">
            <v>0</v>
          </cell>
          <cell r="F14316" t="str">
            <v>HALF</v>
          </cell>
          <cell r="G14316" t="str">
            <v>CI_INL</v>
          </cell>
          <cell r="H14316" t="str">
            <v>PC</v>
          </cell>
          <cell r="I14316" t="str">
            <v>CPR</v>
          </cell>
          <cell r="J14316" t="str">
            <v/>
          </cell>
          <cell r="K14316" t="str">
            <v>PD</v>
          </cell>
          <cell r="L14316" t="str">
            <v>7934</v>
          </cell>
          <cell r="M14316" t="str">
            <v>V</v>
          </cell>
          <cell r="N14316">
            <v>18046</v>
          </cell>
        </row>
        <row r="14317">
          <cell r="A14317" t="str">
            <v>SF-CAE-INL-SC-0082</v>
          </cell>
          <cell r="B14317" t="str">
            <v>CINT</v>
          </cell>
          <cell r="C14317" t="str">
            <v/>
          </cell>
          <cell r="D14317" t="str">
            <v>BACK CUSHION-2 CAESAR D6</v>
          </cell>
          <cell r="E14317">
            <v>0</v>
          </cell>
          <cell r="F14317" t="str">
            <v>HALF</v>
          </cell>
          <cell r="G14317" t="str">
            <v>CI_INL</v>
          </cell>
          <cell r="H14317" t="str">
            <v>PC</v>
          </cell>
          <cell r="I14317" t="str">
            <v>CPR</v>
          </cell>
          <cell r="J14317" t="str">
            <v/>
          </cell>
          <cell r="K14317" t="str">
            <v>PD</v>
          </cell>
          <cell r="L14317" t="str">
            <v>7934</v>
          </cell>
          <cell r="M14317" t="str">
            <v>V</v>
          </cell>
          <cell r="N14317">
            <v>18046</v>
          </cell>
        </row>
        <row r="14318">
          <cell r="A14318" t="str">
            <v>SF-CAE-INL-SC-0083</v>
          </cell>
          <cell r="B14318" t="str">
            <v>CINT</v>
          </cell>
          <cell r="C14318" t="str">
            <v/>
          </cell>
          <cell r="D14318" t="str">
            <v>BACK CUSHION-2 CAESAR D7</v>
          </cell>
          <cell r="E14318">
            <v>44804</v>
          </cell>
          <cell r="F14318" t="str">
            <v>HALF</v>
          </cell>
          <cell r="G14318" t="str">
            <v>CI_INL</v>
          </cell>
          <cell r="H14318" t="str">
            <v>PC</v>
          </cell>
          <cell r="I14318" t="str">
            <v>CPR</v>
          </cell>
          <cell r="J14318" t="str">
            <v/>
          </cell>
          <cell r="K14318" t="str">
            <v>PD</v>
          </cell>
          <cell r="L14318" t="str">
            <v>7934</v>
          </cell>
          <cell r="M14318" t="str">
            <v>V</v>
          </cell>
          <cell r="N14318">
            <v>30085</v>
          </cell>
        </row>
        <row r="14319">
          <cell r="A14319" t="str">
            <v>SF-CAE-INL-SC-0084</v>
          </cell>
          <cell r="B14319" t="str">
            <v>CINT</v>
          </cell>
          <cell r="C14319" t="str">
            <v/>
          </cell>
          <cell r="D14319" t="str">
            <v>BACK CUSHION-2 CAESAR GREEN AMAZONE</v>
          </cell>
          <cell r="E14319">
            <v>0</v>
          </cell>
          <cell r="F14319" t="str">
            <v>HALF</v>
          </cell>
          <cell r="G14319" t="str">
            <v>CI_INL</v>
          </cell>
          <cell r="H14319" t="str">
            <v>PC</v>
          </cell>
          <cell r="I14319" t="str">
            <v>CPR</v>
          </cell>
          <cell r="J14319" t="str">
            <v/>
          </cell>
          <cell r="K14319" t="str">
            <v>PD</v>
          </cell>
          <cell r="L14319" t="str">
            <v>7934</v>
          </cell>
          <cell r="M14319" t="str">
            <v>V</v>
          </cell>
          <cell r="N14319">
            <v>18046</v>
          </cell>
        </row>
        <row r="14320">
          <cell r="A14320" t="str">
            <v>SF-CAE-INL-SC-0085</v>
          </cell>
          <cell r="B14320" t="str">
            <v>CINT</v>
          </cell>
          <cell r="C14320" t="str">
            <v/>
          </cell>
          <cell r="D14320" t="str">
            <v>BACK CUSHION-2 CAESAR GREEN C6</v>
          </cell>
          <cell r="E14320">
            <v>0</v>
          </cell>
          <cell r="F14320" t="str">
            <v>HALF</v>
          </cell>
          <cell r="G14320" t="str">
            <v>CI_INL</v>
          </cell>
          <cell r="H14320" t="str">
            <v>PC</v>
          </cell>
          <cell r="I14320" t="str">
            <v>CPR</v>
          </cell>
          <cell r="J14320" t="str">
            <v/>
          </cell>
          <cell r="K14320" t="str">
            <v>PD</v>
          </cell>
          <cell r="L14320" t="str">
            <v>7934</v>
          </cell>
          <cell r="M14320" t="str">
            <v>V</v>
          </cell>
          <cell r="N14320">
            <v>18046</v>
          </cell>
        </row>
        <row r="14321">
          <cell r="A14321" t="str">
            <v>SF-CAE-INL-SC-0086</v>
          </cell>
          <cell r="B14321" t="str">
            <v>CINT</v>
          </cell>
          <cell r="C14321" t="str">
            <v/>
          </cell>
          <cell r="D14321" t="str">
            <v>BACK CUSHION-2 CAESAR GREY W2</v>
          </cell>
          <cell r="E14321">
            <v>0</v>
          </cell>
          <cell r="F14321" t="str">
            <v>HALF</v>
          </cell>
          <cell r="G14321" t="str">
            <v>CI_INL</v>
          </cell>
          <cell r="H14321" t="str">
            <v>PC</v>
          </cell>
          <cell r="I14321" t="str">
            <v>CPR</v>
          </cell>
          <cell r="J14321" t="str">
            <v/>
          </cell>
          <cell r="K14321" t="str">
            <v>PD</v>
          </cell>
          <cell r="L14321" t="str">
            <v>7934</v>
          </cell>
          <cell r="M14321" t="str">
            <v>V</v>
          </cell>
          <cell r="N14321">
            <v>18046</v>
          </cell>
        </row>
        <row r="14322">
          <cell r="A14322" t="str">
            <v>SF-CAE-INL-SC-0087</v>
          </cell>
          <cell r="B14322" t="str">
            <v>CINT</v>
          </cell>
          <cell r="C14322" t="str">
            <v/>
          </cell>
          <cell r="D14322" t="str">
            <v>BACK CUSHION-2 CAESAR L1 BORDIR KORPS WA</v>
          </cell>
          <cell r="E14322">
            <v>44803</v>
          </cell>
          <cell r="F14322" t="str">
            <v>HALF</v>
          </cell>
          <cell r="G14322" t="str">
            <v>CI_INL</v>
          </cell>
          <cell r="H14322" t="str">
            <v>PC</v>
          </cell>
          <cell r="I14322" t="str">
            <v>CPR</v>
          </cell>
          <cell r="J14322" t="str">
            <v/>
          </cell>
          <cell r="K14322" t="str">
            <v>PD</v>
          </cell>
          <cell r="L14322" t="str">
            <v>7934</v>
          </cell>
          <cell r="M14322" t="str">
            <v>V</v>
          </cell>
          <cell r="N14322">
            <v>18046</v>
          </cell>
        </row>
        <row r="14323">
          <cell r="A14323" t="str">
            <v>SF-CAE-INL-SC-0088</v>
          </cell>
          <cell r="B14323" t="str">
            <v>CINT</v>
          </cell>
          <cell r="C14323" t="str">
            <v/>
          </cell>
          <cell r="D14323" t="str">
            <v>BACK CUSHION-2 CAESAR L13</v>
          </cell>
          <cell r="E14323">
            <v>0</v>
          </cell>
          <cell r="F14323" t="str">
            <v>HALF</v>
          </cell>
          <cell r="G14323" t="str">
            <v>CI_INL</v>
          </cell>
          <cell r="H14323" t="str">
            <v>PC</v>
          </cell>
          <cell r="I14323" t="str">
            <v>CPR</v>
          </cell>
          <cell r="J14323" t="str">
            <v/>
          </cell>
          <cell r="K14323" t="str">
            <v>PD</v>
          </cell>
          <cell r="L14323" t="str">
            <v>7934</v>
          </cell>
          <cell r="M14323" t="str">
            <v>V</v>
          </cell>
          <cell r="N14323">
            <v>18046</v>
          </cell>
        </row>
        <row r="14324">
          <cell r="A14324" t="str">
            <v>SF-CAE-INL-SC-0089</v>
          </cell>
          <cell r="B14324" t="str">
            <v>CINT</v>
          </cell>
          <cell r="C14324" t="str">
            <v/>
          </cell>
          <cell r="D14324" t="str">
            <v>BACK CUSHION-2 CAESAR L13 + MIKA</v>
          </cell>
          <cell r="E14324">
            <v>0</v>
          </cell>
          <cell r="F14324" t="str">
            <v>HALF</v>
          </cell>
          <cell r="G14324" t="str">
            <v>CI_INL</v>
          </cell>
          <cell r="H14324" t="str">
            <v>PC</v>
          </cell>
          <cell r="I14324" t="str">
            <v>CPR</v>
          </cell>
          <cell r="J14324" t="str">
            <v/>
          </cell>
          <cell r="K14324" t="str">
            <v>PD</v>
          </cell>
          <cell r="L14324" t="str">
            <v>7934</v>
          </cell>
          <cell r="M14324" t="str">
            <v>V</v>
          </cell>
          <cell r="N14324">
            <v>18046</v>
          </cell>
        </row>
        <row r="14325">
          <cell r="A14325" t="str">
            <v>SF-CAE-INL-SC-0090</v>
          </cell>
          <cell r="B14325" t="str">
            <v>CINT</v>
          </cell>
          <cell r="C14325" t="str">
            <v/>
          </cell>
          <cell r="D14325" t="str">
            <v>BACK CUSHION-2 CAESAR L8</v>
          </cell>
          <cell r="E14325">
            <v>0</v>
          </cell>
          <cell r="F14325" t="str">
            <v>HALF</v>
          </cell>
          <cell r="G14325" t="str">
            <v>CI_INL</v>
          </cell>
          <cell r="H14325" t="str">
            <v>PC</v>
          </cell>
          <cell r="I14325" t="str">
            <v>CPR</v>
          </cell>
          <cell r="J14325" t="str">
            <v/>
          </cell>
          <cell r="K14325" t="str">
            <v>PD</v>
          </cell>
          <cell r="L14325" t="str">
            <v>7934</v>
          </cell>
          <cell r="M14325" t="str">
            <v>V</v>
          </cell>
          <cell r="N14325">
            <v>18046</v>
          </cell>
        </row>
        <row r="14326">
          <cell r="A14326" t="str">
            <v>SF-CAE-INL-SC-0091</v>
          </cell>
          <cell r="B14326" t="str">
            <v>CINT</v>
          </cell>
          <cell r="C14326" t="str">
            <v/>
          </cell>
          <cell r="D14326" t="str">
            <v>BACK CUSHION-2 CAESAR LORENG</v>
          </cell>
          <cell r="E14326">
            <v>0</v>
          </cell>
          <cell r="F14326" t="str">
            <v>HALF</v>
          </cell>
          <cell r="G14326" t="str">
            <v>CI_INL</v>
          </cell>
          <cell r="H14326" t="str">
            <v>PC</v>
          </cell>
          <cell r="I14326" t="str">
            <v>CPR</v>
          </cell>
          <cell r="J14326" t="str">
            <v/>
          </cell>
          <cell r="K14326" t="str">
            <v>PD</v>
          </cell>
          <cell r="L14326" t="str">
            <v>7934</v>
          </cell>
          <cell r="M14326" t="str">
            <v>V</v>
          </cell>
          <cell r="N14326">
            <v>18046</v>
          </cell>
        </row>
        <row r="14327">
          <cell r="A14327" t="str">
            <v>SF-CAE-INL-SC-0092</v>
          </cell>
          <cell r="B14327" t="str">
            <v>CINT</v>
          </cell>
          <cell r="C14327" t="str">
            <v/>
          </cell>
          <cell r="D14327" t="str">
            <v>BACK CUSHION-2 CAESAR N3 + KANTONG</v>
          </cell>
          <cell r="E14327">
            <v>0</v>
          </cell>
          <cell r="F14327" t="str">
            <v>HALF</v>
          </cell>
          <cell r="G14327" t="str">
            <v>CI_INL</v>
          </cell>
          <cell r="H14327" t="str">
            <v>PC</v>
          </cell>
          <cell r="I14327" t="str">
            <v>CPR</v>
          </cell>
          <cell r="J14327" t="str">
            <v/>
          </cell>
          <cell r="K14327" t="str">
            <v>PD</v>
          </cell>
          <cell r="L14327" t="str">
            <v>7934</v>
          </cell>
          <cell r="M14327" t="str">
            <v>V</v>
          </cell>
          <cell r="N14327">
            <v>18046</v>
          </cell>
        </row>
        <row r="14328">
          <cell r="A14328" t="str">
            <v>SF-CAE-INL-SC-0093</v>
          </cell>
          <cell r="B14328" t="str">
            <v>CINT</v>
          </cell>
          <cell r="C14328" t="str">
            <v/>
          </cell>
          <cell r="D14328" t="str">
            <v>BACK CUSHION-2 CAESAR N3 + MIKA</v>
          </cell>
          <cell r="E14328">
            <v>0</v>
          </cell>
          <cell r="F14328" t="str">
            <v>HALF</v>
          </cell>
          <cell r="G14328" t="str">
            <v>CI_INL</v>
          </cell>
          <cell r="H14328" t="str">
            <v>PC</v>
          </cell>
          <cell r="I14328" t="str">
            <v>CPR</v>
          </cell>
          <cell r="J14328" t="str">
            <v/>
          </cell>
          <cell r="K14328" t="str">
            <v>PD</v>
          </cell>
          <cell r="L14328" t="str">
            <v>7934</v>
          </cell>
          <cell r="M14328" t="str">
            <v>V</v>
          </cell>
          <cell r="N14328">
            <v>18046</v>
          </cell>
        </row>
        <row r="14329">
          <cell r="A14329" t="str">
            <v>SF-CAE-INL-SC-0094</v>
          </cell>
          <cell r="B14329" t="str">
            <v>CINT</v>
          </cell>
          <cell r="C14329" t="str">
            <v/>
          </cell>
          <cell r="D14329" t="str">
            <v>BACK CUSHION-2 CAESAR N4 + KANTONG</v>
          </cell>
          <cell r="E14329">
            <v>0</v>
          </cell>
          <cell r="F14329" t="str">
            <v>HALF</v>
          </cell>
          <cell r="G14329" t="str">
            <v>CI_INL</v>
          </cell>
          <cell r="H14329" t="str">
            <v>PC</v>
          </cell>
          <cell r="I14329" t="str">
            <v>CPR</v>
          </cell>
          <cell r="J14329" t="str">
            <v/>
          </cell>
          <cell r="K14329" t="str">
            <v>PD</v>
          </cell>
          <cell r="L14329" t="str">
            <v>7934</v>
          </cell>
          <cell r="M14329" t="str">
            <v>V</v>
          </cell>
          <cell r="N14329">
            <v>18046</v>
          </cell>
        </row>
        <row r="14330">
          <cell r="A14330" t="str">
            <v>SF-CAE-INL-SC-0095</v>
          </cell>
          <cell r="B14330" t="str">
            <v>CINT</v>
          </cell>
          <cell r="C14330" t="str">
            <v/>
          </cell>
          <cell r="D14330" t="str">
            <v>BACK CUSHION-2 CAESAR O1</v>
          </cell>
          <cell r="E14330">
            <v>44803</v>
          </cell>
          <cell r="F14330" t="str">
            <v>HALF</v>
          </cell>
          <cell r="G14330" t="str">
            <v>CI_INL</v>
          </cell>
          <cell r="H14330" t="str">
            <v>PC</v>
          </cell>
          <cell r="I14330" t="str">
            <v>CPR</v>
          </cell>
          <cell r="J14330" t="str">
            <v/>
          </cell>
          <cell r="K14330" t="str">
            <v>PD</v>
          </cell>
          <cell r="L14330" t="str">
            <v>7934</v>
          </cell>
          <cell r="M14330" t="str">
            <v>V</v>
          </cell>
          <cell r="N14330">
            <v>18952</v>
          </cell>
        </row>
        <row r="14331">
          <cell r="A14331" t="str">
            <v>SF-CAE-INL-SC-0096</v>
          </cell>
          <cell r="B14331" t="str">
            <v>CINT</v>
          </cell>
          <cell r="C14331" t="str">
            <v/>
          </cell>
          <cell r="D14331" t="str">
            <v>BACK CUSHION-2 CAESAR O2</v>
          </cell>
          <cell r="E14331">
            <v>44814</v>
          </cell>
          <cell r="F14331" t="str">
            <v>HALF</v>
          </cell>
          <cell r="G14331" t="str">
            <v>CI_INL</v>
          </cell>
          <cell r="H14331" t="str">
            <v>PC</v>
          </cell>
          <cell r="I14331" t="str">
            <v>CPR</v>
          </cell>
          <cell r="J14331" t="str">
            <v/>
          </cell>
          <cell r="K14331" t="str">
            <v>PD</v>
          </cell>
          <cell r="L14331" t="str">
            <v>7934</v>
          </cell>
          <cell r="M14331" t="str">
            <v>V</v>
          </cell>
          <cell r="N14331">
            <v>19458</v>
          </cell>
        </row>
        <row r="14332">
          <cell r="A14332" t="str">
            <v>SF-CAE-INL-SC-0097</v>
          </cell>
          <cell r="B14332" t="str">
            <v>CINT</v>
          </cell>
          <cell r="C14332" t="str">
            <v/>
          </cell>
          <cell r="D14332" t="str">
            <v>BACK CUSHION-2 CAESAR O3</v>
          </cell>
          <cell r="E14332">
            <v>44814</v>
          </cell>
          <cell r="F14332" t="str">
            <v>HALF</v>
          </cell>
          <cell r="G14332" t="str">
            <v>CI_INL</v>
          </cell>
          <cell r="H14332" t="str">
            <v>PC</v>
          </cell>
          <cell r="I14332" t="str">
            <v>CPR</v>
          </cell>
          <cell r="J14332" t="str">
            <v/>
          </cell>
          <cell r="K14332" t="str">
            <v>PD</v>
          </cell>
          <cell r="L14332" t="str">
            <v>7934</v>
          </cell>
          <cell r="M14332" t="str">
            <v>V</v>
          </cell>
          <cell r="N14332">
            <v>21683</v>
          </cell>
        </row>
        <row r="14333">
          <cell r="A14333" t="str">
            <v>SF-CAE-INL-SC-0098</v>
          </cell>
          <cell r="B14333" t="str">
            <v>CINT</v>
          </cell>
          <cell r="C14333" t="str">
            <v/>
          </cell>
          <cell r="D14333" t="str">
            <v>BACK CUSHION-2 CAESAR O4</v>
          </cell>
          <cell r="E14333">
            <v>44748</v>
          </cell>
          <cell r="F14333" t="str">
            <v>HALF</v>
          </cell>
          <cell r="G14333" t="str">
            <v>CI_INL</v>
          </cell>
          <cell r="H14333" t="str">
            <v>PC</v>
          </cell>
          <cell r="I14333" t="str">
            <v>CPR</v>
          </cell>
          <cell r="J14333" t="str">
            <v/>
          </cell>
          <cell r="K14333" t="str">
            <v>PD</v>
          </cell>
          <cell r="L14333" t="str">
            <v>7934</v>
          </cell>
          <cell r="M14333" t="str">
            <v>V</v>
          </cell>
          <cell r="N14333">
            <v>18046</v>
          </cell>
        </row>
        <row r="14334">
          <cell r="A14334" t="str">
            <v>SF-CAE-INL-SC-0099</v>
          </cell>
          <cell r="B14334" t="str">
            <v>CINT</v>
          </cell>
          <cell r="C14334" t="str">
            <v/>
          </cell>
          <cell r="D14334" t="str">
            <v>BACK CUSHION-2 CAESAR O5</v>
          </cell>
          <cell r="E14334">
            <v>44748</v>
          </cell>
          <cell r="F14334" t="str">
            <v>HALF</v>
          </cell>
          <cell r="G14334" t="str">
            <v>CI_INL</v>
          </cell>
          <cell r="H14334" t="str">
            <v>PC</v>
          </cell>
          <cell r="I14334" t="str">
            <v>CPR</v>
          </cell>
          <cell r="J14334" t="str">
            <v/>
          </cell>
          <cell r="K14334" t="str">
            <v>PD</v>
          </cell>
          <cell r="L14334" t="str">
            <v>7934</v>
          </cell>
          <cell r="M14334" t="str">
            <v>V</v>
          </cell>
          <cell r="N14334">
            <v>18046</v>
          </cell>
        </row>
        <row r="14335">
          <cell r="A14335" t="str">
            <v>SF-CAE-INL-SC-0100</v>
          </cell>
          <cell r="B14335" t="str">
            <v>CINT</v>
          </cell>
          <cell r="C14335" t="str">
            <v/>
          </cell>
          <cell r="D14335" t="str">
            <v>BACK CUSHION-2 CAESAR O6</v>
          </cell>
          <cell r="E14335">
            <v>44813</v>
          </cell>
          <cell r="F14335" t="str">
            <v>HALF</v>
          </cell>
          <cell r="G14335" t="str">
            <v>CI_INL</v>
          </cell>
          <cell r="H14335" t="str">
            <v>PC</v>
          </cell>
          <cell r="I14335" t="str">
            <v>CPR</v>
          </cell>
          <cell r="J14335" t="str">
            <v/>
          </cell>
          <cell r="K14335" t="str">
            <v>PD</v>
          </cell>
          <cell r="L14335" t="str">
            <v>7934</v>
          </cell>
          <cell r="M14335" t="str">
            <v>V</v>
          </cell>
          <cell r="N14335">
            <v>19991</v>
          </cell>
        </row>
        <row r="14336">
          <cell r="A14336" t="str">
            <v>SF-CAE-INL-SC-0101</v>
          </cell>
          <cell r="B14336" t="str">
            <v>CINT</v>
          </cell>
          <cell r="C14336" t="str">
            <v/>
          </cell>
          <cell r="D14336" t="str">
            <v>BACK CUSHION-2 CAESAR O7</v>
          </cell>
          <cell r="E14336">
            <v>44773</v>
          </cell>
          <cell r="F14336" t="str">
            <v>HALF</v>
          </cell>
          <cell r="G14336" t="str">
            <v>CI_INL</v>
          </cell>
          <cell r="H14336" t="str">
            <v>PC</v>
          </cell>
          <cell r="I14336" t="str">
            <v>CPR</v>
          </cell>
          <cell r="J14336" t="str">
            <v/>
          </cell>
          <cell r="K14336" t="str">
            <v>PD</v>
          </cell>
          <cell r="L14336" t="str">
            <v>7934</v>
          </cell>
          <cell r="M14336" t="str">
            <v>V</v>
          </cell>
          <cell r="N14336">
            <v>20063</v>
          </cell>
        </row>
        <row r="14337">
          <cell r="A14337" t="str">
            <v>SF-CAE-INL-SC-0102</v>
          </cell>
          <cell r="B14337" t="str">
            <v>CINT</v>
          </cell>
          <cell r="C14337" t="str">
            <v/>
          </cell>
          <cell r="D14337" t="str">
            <v>BACK CUSHION-2 CAESAR O7 + MIKA</v>
          </cell>
          <cell r="E14337">
            <v>0</v>
          </cell>
          <cell r="F14337" t="str">
            <v>HALF</v>
          </cell>
          <cell r="G14337" t="str">
            <v>CI_INL</v>
          </cell>
          <cell r="H14337" t="str">
            <v>PC</v>
          </cell>
          <cell r="I14337" t="str">
            <v>CPR</v>
          </cell>
          <cell r="J14337" t="str">
            <v/>
          </cell>
          <cell r="K14337" t="str">
            <v>PD</v>
          </cell>
          <cell r="L14337" t="str">
            <v>7934</v>
          </cell>
          <cell r="M14337" t="str">
            <v>V</v>
          </cell>
          <cell r="N14337">
            <v>18046</v>
          </cell>
        </row>
        <row r="14338">
          <cell r="A14338" t="str">
            <v>SF-CAE-INL-SC-0103</v>
          </cell>
          <cell r="B14338" t="str">
            <v>CINT</v>
          </cell>
          <cell r="C14338" t="str">
            <v/>
          </cell>
          <cell r="D14338" t="str">
            <v>BACK CUSHION-2 CAESAR OLIFYN 078</v>
          </cell>
          <cell r="E14338">
            <v>0</v>
          </cell>
          <cell r="F14338" t="str">
            <v>HALF</v>
          </cell>
          <cell r="G14338" t="str">
            <v>CI_INL</v>
          </cell>
          <cell r="H14338" t="str">
            <v>PC</v>
          </cell>
          <cell r="I14338" t="str">
            <v>CPR</v>
          </cell>
          <cell r="J14338" t="str">
            <v/>
          </cell>
          <cell r="K14338" t="str">
            <v>PD</v>
          </cell>
          <cell r="L14338" t="str">
            <v>7934</v>
          </cell>
          <cell r="M14338" t="str">
            <v>V</v>
          </cell>
          <cell r="N14338">
            <v>18046</v>
          </cell>
        </row>
        <row r="14339">
          <cell r="A14339" t="str">
            <v>SF-CAE-INL-SC-0104</v>
          </cell>
          <cell r="B14339" t="str">
            <v>CINT</v>
          </cell>
          <cell r="C14339" t="str">
            <v/>
          </cell>
          <cell r="D14339" t="str">
            <v>BACK CUSHION-2 CAESAR ORANGE AMAZONE</v>
          </cell>
          <cell r="E14339">
            <v>0</v>
          </cell>
          <cell r="F14339" t="str">
            <v>HALF</v>
          </cell>
          <cell r="G14339" t="str">
            <v>CI_INL</v>
          </cell>
          <cell r="H14339" t="str">
            <v>PC</v>
          </cell>
          <cell r="I14339" t="str">
            <v>CPR</v>
          </cell>
          <cell r="J14339" t="str">
            <v/>
          </cell>
          <cell r="K14339" t="str">
            <v>PD</v>
          </cell>
          <cell r="L14339" t="str">
            <v>7934</v>
          </cell>
          <cell r="M14339" t="str">
            <v>V</v>
          </cell>
          <cell r="N14339">
            <v>18046</v>
          </cell>
        </row>
        <row r="14340">
          <cell r="A14340" t="str">
            <v>SF-CAE-INL-SC-0105</v>
          </cell>
          <cell r="B14340" t="str">
            <v>CINT</v>
          </cell>
          <cell r="C14340" t="str">
            <v/>
          </cell>
          <cell r="D14340" t="str">
            <v>BACK CUSHION-2 CAESAR OSC. FERRARI MAROO</v>
          </cell>
          <cell r="E14340">
            <v>0</v>
          </cell>
          <cell r="F14340" t="str">
            <v>HALF</v>
          </cell>
          <cell r="G14340" t="str">
            <v>CI_INL</v>
          </cell>
          <cell r="H14340" t="str">
            <v>PC</v>
          </cell>
          <cell r="I14340" t="str">
            <v>CPR</v>
          </cell>
          <cell r="J14340" t="str">
            <v/>
          </cell>
          <cell r="K14340" t="str">
            <v>PD</v>
          </cell>
          <cell r="L14340" t="str">
            <v>7934</v>
          </cell>
          <cell r="M14340" t="str">
            <v>V</v>
          </cell>
          <cell r="N14340">
            <v>18046</v>
          </cell>
        </row>
        <row r="14341">
          <cell r="A14341" t="str">
            <v>SF-CAE-INL-SC-0106</v>
          </cell>
          <cell r="B14341" t="str">
            <v>CINT</v>
          </cell>
          <cell r="C14341" t="str">
            <v/>
          </cell>
          <cell r="D14341" t="str">
            <v>BACK CUSHION-2 CAESAR S9</v>
          </cell>
          <cell r="E14341">
            <v>0</v>
          </cell>
          <cell r="F14341" t="str">
            <v>HALF</v>
          </cell>
          <cell r="G14341" t="str">
            <v>CI_INL</v>
          </cell>
          <cell r="H14341" t="str">
            <v>PC</v>
          </cell>
          <cell r="I14341" t="str">
            <v>CPR</v>
          </cell>
          <cell r="J14341" t="str">
            <v/>
          </cell>
          <cell r="K14341" t="str">
            <v>PD</v>
          </cell>
          <cell r="L14341" t="str">
            <v>7934</v>
          </cell>
          <cell r="M14341" t="str">
            <v>V</v>
          </cell>
          <cell r="N14341">
            <v>18046</v>
          </cell>
        </row>
        <row r="14342">
          <cell r="A14342" t="str">
            <v>SF-CAE-INL-SC-0107</v>
          </cell>
          <cell r="B14342" t="str">
            <v>CINT</v>
          </cell>
          <cell r="C14342" t="str">
            <v/>
          </cell>
          <cell r="D14342" t="str">
            <v>BACK CUSHION-2 CAESAR VANITY BLUE</v>
          </cell>
          <cell r="E14342">
            <v>0</v>
          </cell>
          <cell r="F14342" t="str">
            <v>HALF</v>
          </cell>
          <cell r="G14342" t="str">
            <v>CI_INL</v>
          </cell>
          <cell r="H14342" t="str">
            <v>PC</v>
          </cell>
          <cell r="I14342" t="str">
            <v>CPR</v>
          </cell>
          <cell r="J14342" t="str">
            <v/>
          </cell>
          <cell r="K14342" t="str">
            <v>PD</v>
          </cell>
          <cell r="L14342" t="str">
            <v>7934</v>
          </cell>
          <cell r="M14342" t="str">
            <v>V</v>
          </cell>
          <cell r="N14342">
            <v>18046</v>
          </cell>
        </row>
        <row r="14343">
          <cell r="A14343" t="str">
            <v>SF-CAE-INL-SC-0108</v>
          </cell>
          <cell r="B14343" t="str">
            <v>CINT</v>
          </cell>
          <cell r="C14343" t="str">
            <v/>
          </cell>
          <cell r="D14343" t="str">
            <v>BACK CUSHION-2 CAESAR VINTAGE 062</v>
          </cell>
          <cell r="E14343">
            <v>0</v>
          </cell>
          <cell r="F14343" t="str">
            <v>HALF</v>
          </cell>
          <cell r="G14343" t="str">
            <v>CI_INL</v>
          </cell>
          <cell r="H14343" t="str">
            <v>PC</v>
          </cell>
          <cell r="I14343" t="str">
            <v>CPR</v>
          </cell>
          <cell r="J14343" t="str">
            <v/>
          </cell>
          <cell r="K14343" t="str">
            <v>PD</v>
          </cell>
          <cell r="L14343" t="str">
            <v>7934</v>
          </cell>
          <cell r="M14343" t="str">
            <v>V</v>
          </cell>
          <cell r="N14343">
            <v>18046</v>
          </cell>
        </row>
        <row r="14344">
          <cell r="A14344" t="str">
            <v>SF-CAE-INL-SC-0109</v>
          </cell>
          <cell r="B14344" t="str">
            <v>CINT</v>
          </cell>
          <cell r="C14344" t="str">
            <v/>
          </cell>
          <cell r="D14344" t="str">
            <v>BACK CUSHION-2 CAESAR W3</v>
          </cell>
          <cell r="E14344">
            <v>0</v>
          </cell>
          <cell r="F14344" t="str">
            <v>HALF</v>
          </cell>
          <cell r="G14344" t="str">
            <v>CI_INL</v>
          </cell>
          <cell r="H14344" t="str">
            <v>PC</v>
          </cell>
          <cell r="I14344" t="str">
            <v>CPR</v>
          </cell>
          <cell r="J14344" t="str">
            <v/>
          </cell>
          <cell r="K14344" t="str">
            <v>PD</v>
          </cell>
          <cell r="L14344" t="str">
            <v>7934</v>
          </cell>
          <cell r="M14344" t="str">
            <v>V</v>
          </cell>
          <cell r="N14344">
            <v>18046</v>
          </cell>
        </row>
        <row r="14345">
          <cell r="A14345" t="str">
            <v>SF-CAE-INL-SC-0110</v>
          </cell>
          <cell r="B14345" t="str">
            <v>CINT</v>
          </cell>
          <cell r="C14345" t="str">
            <v/>
          </cell>
          <cell r="D14345" t="str">
            <v>BACK CUSHION-2 CAESAR W6</v>
          </cell>
          <cell r="E14345">
            <v>0</v>
          </cell>
          <cell r="F14345" t="str">
            <v>HALF</v>
          </cell>
          <cell r="G14345" t="str">
            <v>CI_INL</v>
          </cell>
          <cell r="H14345" t="str">
            <v>PC</v>
          </cell>
          <cell r="I14345" t="str">
            <v>CPR</v>
          </cell>
          <cell r="J14345" t="str">
            <v/>
          </cell>
          <cell r="K14345" t="str">
            <v>PD</v>
          </cell>
          <cell r="L14345" t="str">
            <v>7934</v>
          </cell>
          <cell r="M14345" t="str">
            <v>V</v>
          </cell>
          <cell r="N14345">
            <v>18046</v>
          </cell>
        </row>
        <row r="14346">
          <cell r="A14346" t="str">
            <v>SF-CAE-INL-SC-0111</v>
          </cell>
          <cell r="B14346" t="str">
            <v>CINT</v>
          </cell>
          <cell r="C14346" t="str">
            <v/>
          </cell>
          <cell r="D14346" t="str">
            <v>SEAT CUSHION CAESAR AL11</v>
          </cell>
          <cell r="E14346">
            <v>44804</v>
          </cell>
          <cell r="F14346" t="str">
            <v>HALF</v>
          </cell>
          <cell r="G14346" t="str">
            <v>CI_INL</v>
          </cell>
          <cell r="H14346" t="str">
            <v>PC</v>
          </cell>
          <cell r="I14346" t="str">
            <v>CPR</v>
          </cell>
          <cell r="J14346" t="str">
            <v/>
          </cell>
          <cell r="K14346" t="str">
            <v>PD</v>
          </cell>
          <cell r="L14346" t="str">
            <v>7934</v>
          </cell>
          <cell r="M14346" t="str">
            <v>V</v>
          </cell>
          <cell r="N14346">
            <v>66061</v>
          </cell>
        </row>
        <row r="14347">
          <cell r="A14347" t="str">
            <v>SF-CAE-INL-SC-0112</v>
          </cell>
          <cell r="B14347" t="str">
            <v>CINT</v>
          </cell>
          <cell r="C14347" t="str">
            <v/>
          </cell>
          <cell r="D14347" t="str">
            <v>SEAT CUSHION CAESAR AL11 BUSA</v>
          </cell>
          <cell r="E14347">
            <v>0</v>
          </cell>
          <cell r="F14347" t="str">
            <v>HALF</v>
          </cell>
          <cell r="G14347" t="str">
            <v>CI_INL</v>
          </cell>
          <cell r="H14347" t="str">
            <v>PC</v>
          </cell>
          <cell r="I14347" t="str">
            <v>CPR</v>
          </cell>
          <cell r="J14347" t="str">
            <v/>
          </cell>
          <cell r="K14347" t="str">
            <v>PD</v>
          </cell>
          <cell r="L14347" t="str">
            <v>7934</v>
          </cell>
          <cell r="M14347" t="str">
            <v>V</v>
          </cell>
          <cell r="N14347">
            <v>52803</v>
          </cell>
        </row>
        <row r="14348">
          <cell r="A14348" t="str">
            <v>SF-CAE-INL-SC-0113</v>
          </cell>
          <cell r="B14348" t="str">
            <v>CINT</v>
          </cell>
          <cell r="C14348" t="str">
            <v/>
          </cell>
          <cell r="D14348" t="str">
            <v>SEAT CUSHION CAESAR AL12</v>
          </cell>
          <cell r="E14348">
            <v>44841</v>
          </cell>
          <cell r="F14348" t="str">
            <v>HALF</v>
          </cell>
          <cell r="G14348" t="str">
            <v>CI_INL</v>
          </cell>
          <cell r="H14348" t="str">
            <v>PC</v>
          </cell>
          <cell r="I14348" t="str">
            <v>CPR</v>
          </cell>
          <cell r="J14348" t="str">
            <v/>
          </cell>
          <cell r="K14348" t="str">
            <v>PD</v>
          </cell>
          <cell r="L14348" t="str">
            <v>7934</v>
          </cell>
          <cell r="M14348" t="str">
            <v>V</v>
          </cell>
          <cell r="N14348">
            <v>81304</v>
          </cell>
        </row>
        <row r="14349">
          <cell r="A14349" t="str">
            <v>SF-CAE-INL-SC-0114</v>
          </cell>
          <cell r="B14349" t="str">
            <v>CINT</v>
          </cell>
          <cell r="C14349" t="str">
            <v/>
          </cell>
          <cell r="D14349" t="str">
            <v>SEAT CUSHION CAESAR BIRU-L1 (PLASTIC)</v>
          </cell>
          <cell r="E14349">
            <v>0</v>
          </cell>
          <cell r="F14349" t="str">
            <v>HALF</v>
          </cell>
          <cell r="G14349" t="str">
            <v>CI_INL</v>
          </cell>
          <cell r="H14349" t="str">
            <v>PC</v>
          </cell>
          <cell r="I14349" t="str">
            <v>CPR</v>
          </cell>
          <cell r="J14349" t="str">
            <v/>
          </cell>
          <cell r="K14349" t="str">
            <v>PD</v>
          </cell>
          <cell r="L14349" t="str">
            <v>7934</v>
          </cell>
          <cell r="M14349" t="str">
            <v>V</v>
          </cell>
          <cell r="N14349">
            <v>52803</v>
          </cell>
        </row>
        <row r="14350">
          <cell r="A14350" t="str">
            <v>SF-CAE-INL-SC-0115</v>
          </cell>
          <cell r="B14350" t="str">
            <v>CINT</v>
          </cell>
          <cell r="C14350" t="str">
            <v/>
          </cell>
          <cell r="D14350" t="str">
            <v>SEAT CUSHION CAESAR BLACK L7</v>
          </cell>
          <cell r="E14350">
            <v>44804</v>
          </cell>
          <cell r="F14350" t="str">
            <v>HALF</v>
          </cell>
          <cell r="G14350" t="str">
            <v>CI_INL</v>
          </cell>
          <cell r="H14350" t="str">
            <v>PC</v>
          </cell>
          <cell r="I14350" t="str">
            <v>CPR</v>
          </cell>
          <cell r="J14350" t="str">
            <v/>
          </cell>
          <cell r="K14350" t="str">
            <v>PD</v>
          </cell>
          <cell r="L14350" t="str">
            <v>7934</v>
          </cell>
          <cell r="M14350" t="str">
            <v>V</v>
          </cell>
          <cell r="N14350">
            <v>93085</v>
          </cell>
        </row>
        <row r="14351">
          <cell r="A14351" t="str">
            <v>SF-CAE-INL-SC-0116</v>
          </cell>
          <cell r="B14351" t="str">
            <v>CINT</v>
          </cell>
          <cell r="C14351" t="str">
            <v/>
          </cell>
          <cell r="D14351" t="str">
            <v>SEAT CUSHION CAESAR BLACK L7 BUSA</v>
          </cell>
          <cell r="E14351">
            <v>44773</v>
          </cell>
          <cell r="F14351" t="str">
            <v>HALF</v>
          </cell>
          <cell r="G14351" t="str">
            <v>CI_INL</v>
          </cell>
          <cell r="H14351" t="str">
            <v>PC</v>
          </cell>
          <cell r="I14351" t="str">
            <v>CPR</v>
          </cell>
          <cell r="J14351" t="str">
            <v/>
          </cell>
          <cell r="K14351" t="str">
            <v>PD</v>
          </cell>
          <cell r="L14351" t="str">
            <v>7934</v>
          </cell>
          <cell r="M14351" t="str">
            <v>V</v>
          </cell>
          <cell r="N14351">
            <v>42282</v>
          </cell>
        </row>
        <row r="14352">
          <cell r="A14352" t="str">
            <v>SF-CAE-INL-SC-0117</v>
          </cell>
          <cell r="B14352" t="str">
            <v>CINT</v>
          </cell>
          <cell r="C14352" t="str">
            <v/>
          </cell>
          <cell r="D14352" t="str">
            <v>SEAT CUSHION CAESAR BLACK V7</v>
          </cell>
          <cell r="E14352">
            <v>0</v>
          </cell>
          <cell r="F14352" t="str">
            <v>HALF</v>
          </cell>
          <cell r="G14352" t="str">
            <v>CI_INL</v>
          </cell>
          <cell r="H14352" t="str">
            <v>PC</v>
          </cell>
          <cell r="I14352" t="str">
            <v>CPR</v>
          </cell>
          <cell r="J14352" t="str">
            <v/>
          </cell>
          <cell r="K14352" t="str">
            <v>PD</v>
          </cell>
          <cell r="L14352" t="str">
            <v>7934</v>
          </cell>
          <cell r="M14352" t="str">
            <v>V</v>
          </cell>
          <cell r="N14352">
            <v>52803</v>
          </cell>
        </row>
        <row r="14353">
          <cell r="A14353" t="str">
            <v>SF-CAE-INL-SC-0118</v>
          </cell>
          <cell r="B14353" t="str">
            <v>CINT</v>
          </cell>
          <cell r="C14353" t="str">
            <v/>
          </cell>
          <cell r="D14353" t="str">
            <v>SEAT CUSHION CAESAR BLUE A1</v>
          </cell>
          <cell r="E14353">
            <v>0</v>
          </cell>
          <cell r="F14353" t="str">
            <v>HALF</v>
          </cell>
          <cell r="G14353" t="str">
            <v>CI_INL</v>
          </cell>
          <cell r="H14353" t="str">
            <v>PC</v>
          </cell>
          <cell r="I14353" t="str">
            <v>CPR</v>
          </cell>
          <cell r="J14353" t="str">
            <v/>
          </cell>
          <cell r="K14353" t="str">
            <v>PD</v>
          </cell>
          <cell r="L14353" t="str">
            <v>7934</v>
          </cell>
          <cell r="M14353" t="str">
            <v>V</v>
          </cell>
          <cell r="N14353">
            <v>52803</v>
          </cell>
        </row>
        <row r="14354">
          <cell r="A14354" t="str">
            <v>SF-CAE-INL-SC-0119</v>
          </cell>
          <cell r="B14354" t="str">
            <v>CINT</v>
          </cell>
          <cell r="C14354" t="str">
            <v/>
          </cell>
          <cell r="D14354" t="str">
            <v>SEAT CUSHION CAESAR BLUE AMAZONE</v>
          </cell>
          <cell r="E14354">
            <v>0</v>
          </cell>
          <cell r="F14354" t="str">
            <v>HALF</v>
          </cell>
          <cell r="G14354" t="str">
            <v>CI_INL</v>
          </cell>
          <cell r="H14354" t="str">
            <v>PC</v>
          </cell>
          <cell r="I14354" t="str">
            <v>CPR</v>
          </cell>
          <cell r="J14354" t="str">
            <v/>
          </cell>
          <cell r="K14354" t="str">
            <v>PD</v>
          </cell>
          <cell r="L14354" t="str">
            <v>7934</v>
          </cell>
          <cell r="M14354" t="str">
            <v>V</v>
          </cell>
          <cell r="N14354">
            <v>52803</v>
          </cell>
        </row>
        <row r="14355">
          <cell r="A14355" t="str">
            <v>SF-CAE-INL-SC-0120</v>
          </cell>
          <cell r="B14355" t="str">
            <v>CINT</v>
          </cell>
          <cell r="C14355" t="str">
            <v/>
          </cell>
          <cell r="D14355" t="str">
            <v>SEAT CUSHION CAESAR BLUE GEORGIA 042</v>
          </cell>
          <cell r="E14355">
            <v>0</v>
          </cell>
          <cell r="F14355" t="str">
            <v>HALF</v>
          </cell>
          <cell r="G14355" t="str">
            <v>CI_INL</v>
          </cell>
          <cell r="H14355" t="str">
            <v>PC</v>
          </cell>
          <cell r="I14355" t="str">
            <v>CPR</v>
          </cell>
          <cell r="J14355" t="str">
            <v/>
          </cell>
          <cell r="K14355" t="str">
            <v>PD</v>
          </cell>
          <cell r="L14355" t="str">
            <v>7934</v>
          </cell>
          <cell r="M14355" t="str">
            <v>V</v>
          </cell>
          <cell r="N14355">
            <v>52803</v>
          </cell>
        </row>
        <row r="14356">
          <cell r="A14356" t="str">
            <v>SF-CAE-INL-SC-0121</v>
          </cell>
          <cell r="B14356" t="str">
            <v>CINT</v>
          </cell>
          <cell r="C14356" t="str">
            <v/>
          </cell>
          <cell r="D14356" t="str">
            <v>SEAT CUSHION CAESAR BLUE L1</v>
          </cell>
          <cell r="E14356">
            <v>44804</v>
          </cell>
          <cell r="F14356" t="str">
            <v>HALF</v>
          </cell>
          <cell r="G14356" t="str">
            <v>CI_INL</v>
          </cell>
          <cell r="H14356" t="str">
            <v>PC</v>
          </cell>
          <cell r="I14356" t="str">
            <v>CPR</v>
          </cell>
          <cell r="J14356" t="str">
            <v/>
          </cell>
          <cell r="K14356" t="str">
            <v>PD</v>
          </cell>
          <cell r="L14356" t="str">
            <v>7934</v>
          </cell>
          <cell r="M14356" t="str">
            <v>V</v>
          </cell>
          <cell r="N14356">
            <v>46165</v>
          </cell>
        </row>
        <row r="14357">
          <cell r="A14357" t="str">
            <v>SF-CAE-INL-SC-0122</v>
          </cell>
          <cell r="B14357" t="str">
            <v>CINT</v>
          </cell>
          <cell r="C14357" t="str">
            <v/>
          </cell>
          <cell r="D14357" t="str">
            <v>SEAT CUSHION CAESAR BLUE L1 BUSA</v>
          </cell>
          <cell r="E14357">
            <v>44803</v>
          </cell>
          <cell r="F14357" t="str">
            <v>HALF</v>
          </cell>
          <cell r="G14357" t="str">
            <v>CI_INL</v>
          </cell>
          <cell r="H14357" t="str">
            <v>PC</v>
          </cell>
          <cell r="I14357" t="str">
            <v>CPR</v>
          </cell>
          <cell r="J14357" t="str">
            <v/>
          </cell>
          <cell r="K14357" t="str">
            <v>PD</v>
          </cell>
          <cell r="L14357" t="str">
            <v>7934</v>
          </cell>
          <cell r="M14357" t="str">
            <v>V</v>
          </cell>
          <cell r="N14357">
            <v>41203</v>
          </cell>
        </row>
        <row r="14358">
          <cell r="A14358" t="str">
            <v>SF-CAE-INL-SC-0123</v>
          </cell>
          <cell r="B14358" t="str">
            <v>CINT</v>
          </cell>
          <cell r="C14358" t="str">
            <v/>
          </cell>
          <cell r="D14358" t="str">
            <v>SEAT CUSHION CAESAR BLUE TAURUS</v>
          </cell>
          <cell r="E14358">
            <v>0</v>
          </cell>
          <cell r="F14358" t="str">
            <v>HALF</v>
          </cell>
          <cell r="G14358" t="str">
            <v>CI_INL</v>
          </cell>
          <cell r="H14358" t="str">
            <v>PC</v>
          </cell>
          <cell r="I14358" t="str">
            <v>CPR</v>
          </cell>
          <cell r="J14358" t="str">
            <v/>
          </cell>
          <cell r="K14358" t="str">
            <v>PD</v>
          </cell>
          <cell r="L14358" t="str">
            <v>7934</v>
          </cell>
          <cell r="M14358" t="str">
            <v>V</v>
          </cell>
          <cell r="N14358">
            <v>52803</v>
          </cell>
        </row>
        <row r="14359">
          <cell r="A14359" t="str">
            <v>SF-CAE-INL-SC-0124</v>
          </cell>
          <cell r="B14359" t="str">
            <v>CINT</v>
          </cell>
          <cell r="C14359" t="str">
            <v/>
          </cell>
          <cell r="D14359" t="str">
            <v>SEAT CUSHION CAESAR BLUE V1</v>
          </cell>
          <cell r="E14359">
            <v>44825</v>
          </cell>
          <cell r="F14359" t="str">
            <v>HALF</v>
          </cell>
          <cell r="G14359" t="str">
            <v>CI_INL</v>
          </cell>
          <cell r="H14359" t="str">
            <v>PC</v>
          </cell>
          <cell r="I14359" t="str">
            <v>CPR</v>
          </cell>
          <cell r="J14359" t="str">
            <v/>
          </cell>
          <cell r="K14359" t="str">
            <v>PD</v>
          </cell>
          <cell r="L14359" t="str">
            <v>7934</v>
          </cell>
          <cell r="M14359" t="str">
            <v>V</v>
          </cell>
          <cell r="N14359">
            <v>65401</v>
          </cell>
        </row>
        <row r="14360">
          <cell r="A14360" t="str">
            <v>SF-CAE-INL-SC-0125</v>
          </cell>
          <cell r="B14360" t="str">
            <v>CINT</v>
          </cell>
          <cell r="C14360" t="str">
            <v/>
          </cell>
          <cell r="D14360" t="str">
            <v>SEAT CUSHION CAESAR BROWN N4</v>
          </cell>
          <cell r="E14360">
            <v>44804</v>
          </cell>
          <cell r="F14360" t="str">
            <v>HALF</v>
          </cell>
          <cell r="G14360" t="str">
            <v>CI_INL</v>
          </cell>
          <cell r="H14360" t="str">
            <v>PC</v>
          </cell>
          <cell r="I14360" t="str">
            <v>CPR</v>
          </cell>
          <cell r="J14360" t="str">
            <v/>
          </cell>
          <cell r="K14360" t="str">
            <v>PD</v>
          </cell>
          <cell r="L14360" t="str">
            <v>7934</v>
          </cell>
          <cell r="M14360" t="str">
            <v>V</v>
          </cell>
          <cell r="N14360">
            <v>88177</v>
          </cell>
        </row>
        <row r="14361">
          <cell r="A14361" t="str">
            <v>SF-CAE-INL-SC-0126</v>
          </cell>
          <cell r="B14361" t="str">
            <v>CINT</v>
          </cell>
          <cell r="C14361" t="str">
            <v/>
          </cell>
          <cell r="D14361" t="str">
            <v>SEAT CUSHION CAESAR BROWN N4 BUSA</v>
          </cell>
          <cell r="E14361">
            <v>44748</v>
          </cell>
          <cell r="F14361" t="str">
            <v>HALF</v>
          </cell>
          <cell r="G14361" t="str">
            <v>CI_INL</v>
          </cell>
          <cell r="H14361" t="str">
            <v>PC</v>
          </cell>
          <cell r="I14361" t="str">
            <v>CPR</v>
          </cell>
          <cell r="J14361" t="str">
            <v/>
          </cell>
          <cell r="K14361" t="str">
            <v>PD</v>
          </cell>
          <cell r="L14361" t="str">
            <v>7934</v>
          </cell>
          <cell r="M14361" t="str">
            <v>V</v>
          </cell>
          <cell r="N14361">
            <v>42235</v>
          </cell>
        </row>
        <row r="14362">
          <cell r="A14362" t="str">
            <v>SF-CAE-INL-SC-0127</v>
          </cell>
          <cell r="B14362" t="str">
            <v>CINT</v>
          </cell>
          <cell r="C14362" t="str">
            <v/>
          </cell>
          <cell r="D14362" t="str">
            <v>SEAT CUSHION CAESAR BROWN TAURUS</v>
          </cell>
          <cell r="E14362">
            <v>0</v>
          </cell>
          <cell r="F14362" t="str">
            <v>HALF</v>
          </cell>
          <cell r="G14362" t="str">
            <v>CI_INL</v>
          </cell>
          <cell r="H14362" t="str">
            <v>PC</v>
          </cell>
          <cell r="I14362" t="str">
            <v>CPR</v>
          </cell>
          <cell r="J14362" t="str">
            <v/>
          </cell>
          <cell r="K14362" t="str">
            <v>PD</v>
          </cell>
          <cell r="L14362" t="str">
            <v>7934</v>
          </cell>
          <cell r="M14362" t="str">
            <v>V</v>
          </cell>
          <cell r="N14362">
            <v>52803</v>
          </cell>
        </row>
        <row r="14363">
          <cell r="A14363" t="str">
            <v>SF-CAE-INL-SC-0128</v>
          </cell>
          <cell r="B14363" t="str">
            <v>CINT</v>
          </cell>
          <cell r="C14363" t="str">
            <v/>
          </cell>
          <cell r="D14363" t="str">
            <v>SEAT CUSHION CAESAR CLIO CARAMEL</v>
          </cell>
          <cell r="E14363">
            <v>0</v>
          </cell>
          <cell r="F14363" t="str">
            <v>HALF</v>
          </cell>
          <cell r="G14363" t="str">
            <v>CI_INL</v>
          </cell>
          <cell r="H14363" t="str">
            <v>PC</v>
          </cell>
          <cell r="I14363" t="str">
            <v>CPR</v>
          </cell>
          <cell r="J14363" t="str">
            <v/>
          </cell>
          <cell r="K14363" t="str">
            <v>PD</v>
          </cell>
          <cell r="L14363" t="str">
            <v>7934</v>
          </cell>
          <cell r="M14363" t="str">
            <v>V</v>
          </cell>
          <cell r="N14363">
            <v>52803</v>
          </cell>
        </row>
        <row r="14364">
          <cell r="A14364" t="str">
            <v>SF-CAE-INL-SC-0129</v>
          </cell>
          <cell r="B14364" t="str">
            <v>CINT</v>
          </cell>
          <cell r="C14364" t="str">
            <v/>
          </cell>
          <cell r="D14364" t="str">
            <v>SEAT CUSHION CAESAR CLIO GREEN</v>
          </cell>
          <cell r="E14364">
            <v>0</v>
          </cell>
          <cell r="F14364" t="str">
            <v>HALF</v>
          </cell>
          <cell r="G14364" t="str">
            <v>CI_INL</v>
          </cell>
          <cell r="H14364" t="str">
            <v>PC</v>
          </cell>
          <cell r="I14364" t="str">
            <v>CPR</v>
          </cell>
          <cell r="J14364" t="str">
            <v/>
          </cell>
          <cell r="K14364" t="str">
            <v>PD</v>
          </cell>
          <cell r="L14364" t="str">
            <v>7934</v>
          </cell>
          <cell r="M14364" t="str">
            <v>V</v>
          </cell>
          <cell r="N14364">
            <v>52803</v>
          </cell>
        </row>
        <row r="14365">
          <cell r="A14365" t="str">
            <v>SF-CAE-INL-SC-0130</v>
          </cell>
          <cell r="B14365" t="str">
            <v>CINT</v>
          </cell>
          <cell r="C14365" t="str">
            <v/>
          </cell>
          <cell r="D14365" t="str">
            <v>SEAT CUSHION CAESAR CLIO KHAKI</v>
          </cell>
          <cell r="E14365">
            <v>0</v>
          </cell>
          <cell r="F14365" t="str">
            <v>HALF</v>
          </cell>
          <cell r="G14365" t="str">
            <v>CI_INL</v>
          </cell>
          <cell r="H14365" t="str">
            <v>PC</v>
          </cell>
          <cell r="I14365" t="str">
            <v>CPR</v>
          </cell>
          <cell r="J14365" t="str">
            <v/>
          </cell>
          <cell r="K14365" t="str">
            <v>PD</v>
          </cell>
          <cell r="L14365" t="str">
            <v>7934</v>
          </cell>
          <cell r="M14365" t="str">
            <v>V</v>
          </cell>
          <cell r="N14365">
            <v>52803</v>
          </cell>
        </row>
        <row r="14366">
          <cell r="A14366" t="str">
            <v>SF-CAE-INL-SC-0131</v>
          </cell>
          <cell r="B14366" t="str">
            <v>CINT</v>
          </cell>
          <cell r="C14366" t="str">
            <v/>
          </cell>
          <cell r="D14366" t="str">
            <v>SEAT CUSHION CAESAR CLIO RED</v>
          </cell>
          <cell r="E14366">
            <v>0</v>
          </cell>
          <cell r="F14366" t="str">
            <v>HALF</v>
          </cell>
          <cell r="G14366" t="str">
            <v>CI_INL</v>
          </cell>
          <cell r="H14366" t="str">
            <v>PC</v>
          </cell>
          <cell r="I14366" t="str">
            <v>CPR</v>
          </cell>
          <cell r="J14366" t="str">
            <v/>
          </cell>
          <cell r="K14366" t="str">
            <v>PD</v>
          </cell>
          <cell r="L14366" t="str">
            <v>7934</v>
          </cell>
          <cell r="M14366" t="str">
            <v>V</v>
          </cell>
          <cell r="N14366">
            <v>52803</v>
          </cell>
        </row>
        <row r="14367">
          <cell r="A14367" t="str">
            <v>SF-CAE-INL-SC-0132</v>
          </cell>
          <cell r="B14367" t="str">
            <v>CINT</v>
          </cell>
          <cell r="C14367" t="str">
            <v/>
          </cell>
          <cell r="D14367" t="str">
            <v>SEAT CUSHION CAESAR CREAM N5</v>
          </cell>
          <cell r="E14367">
            <v>44860</v>
          </cell>
          <cell r="F14367" t="str">
            <v>HALF</v>
          </cell>
          <cell r="G14367" t="str">
            <v>CI_INL</v>
          </cell>
          <cell r="H14367" t="str">
            <v>PC</v>
          </cell>
          <cell r="I14367" t="str">
            <v>CPR</v>
          </cell>
          <cell r="J14367" t="str">
            <v/>
          </cell>
          <cell r="K14367" t="str">
            <v>PD</v>
          </cell>
          <cell r="L14367" t="str">
            <v>7934</v>
          </cell>
          <cell r="M14367" t="str">
            <v>V</v>
          </cell>
          <cell r="N14367">
            <v>65161</v>
          </cell>
        </row>
        <row r="14368">
          <cell r="A14368" t="str">
            <v>SF-CAE-INL-SC-0133</v>
          </cell>
          <cell r="B14368" t="str">
            <v>CINT</v>
          </cell>
          <cell r="C14368" t="str">
            <v/>
          </cell>
          <cell r="D14368" t="str">
            <v>SEAT CUSHION CAESAR CREAM N5 BUSA</v>
          </cell>
          <cell r="E14368">
            <v>44803</v>
          </cell>
          <cell r="F14368" t="str">
            <v>HALF</v>
          </cell>
          <cell r="G14368" t="str">
            <v>CI_INL</v>
          </cell>
          <cell r="H14368" t="str">
            <v>PC</v>
          </cell>
          <cell r="I14368" t="str">
            <v>CPR</v>
          </cell>
          <cell r="J14368" t="str">
            <v/>
          </cell>
          <cell r="K14368" t="str">
            <v>PD</v>
          </cell>
          <cell r="L14368" t="str">
            <v>7934</v>
          </cell>
          <cell r="M14368" t="str">
            <v>V</v>
          </cell>
          <cell r="N14368">
            <v>41635</v>
          </cell>
        </row>
        <row r="14369">
          <cell r="A14369" t="str">
            <v>SF-CAE-INL-SC-0134</v>
          </cell>
          <cell r="B14369" t="str">
            <v>CINT</v>
          </cell>
          <cell r="C14369" t="str">
            <v/>
          </cell>
          <cell r="D14369" t="str">
            <v>SEAT CUSHION CAESAR D1</v>
          </cell>
          <cell r="E14369">
            <v>44748</v>
          </cell>
          <cell r="F14369" t="str">
            <v>HALF</v>
          </cell>
          <cell r="G14369" t="str">
            <v>CI_INL</v>
          </cell>
          <cell r="H14369" t="str">
            <v>PC</v>
          </cell>
          <cell r="I14369" t="str">
            <v>CPR</v>
          </cell>
          <cell r="J14369" t="str">
            <v/>
          </cell>
          <cell r="K14369" t="str">
            <v>PD</v>
          </cell>
          <cell r="L14369" t="str">
            <v>7934</v>
          </cell>
          <cell r="M14369" t="str">
            <v>V</v>
          </cell>
          <cell r="N14369">
            <v>54453</v>
          </cell>
        </row>
        <row r="14370">
          <cell r="A14370" t="str">
            <v>SF-CAE-INL-SC-0135</v>
          </cell>
          <cell r="B14370" t="str">
            <v>CINT</v>
          </cell>
          <cell r="C14370" t="str">
            <v/>
          </cell>
          <cell r="D14370" t="str">
            <v>SEAT CUSHION CAESAR D3</v>
          </cell>
          <cell r="E14370">
            <v>0</v>
          </cell>
          <cell r="F14370" t="str">
            <v>HALF</v>
          </cell>
          <cell r="G14370" t="str">
            <v>CI_INL</v>
          </cell>
          <cell r="H14370" t="str">
            <v>PC</v>
          </cell>
          <cell r="I14370" t="str">
            <v>CPR</v>
          </cell>
          <cell r="J14370" t="str">
            <v/>
          </cell>
          <cell r="K14370" t="str">
            <v>PD</v>
          </cell>
          <cell r="L14370" t="str">
            <v>7934</v>
          </cell>
          <cell r="M14370" t="str">
            <v>V</v>
          </cell>
          <cell r="N14370">
            <v>52803</v>
          </cell>
        </row>
        <row r="14371">
          <cell r="A14371" t="str">
            <v>SF-CAE-INL-SC-0136</v>
          </cell>
          <cell r="B14371" t="str">
            <v>CINT</v>
          </cell>
          <cell r="C14371" t="str">
            <v/>
          </cell>
          <cell r="D14371" t="str">
            <v>SEAT CUSHION CAESAR D6</v>
          </cell>
          <cell r="E14371">
            <v>0</v>
          </cell>
          <cell r="F14371" t="str">
            <v>HALF</v>
          </cell>
          <cell r="G14371" t="str">
            <v>CI_INL</v>
          </cell>
          <cell r="H14371" t="str">
            <v>PC</v>
          </cell>
          <cell r="I14371" t="str">
            <v>CPR</v>
          </cell>
          <cell r="J14371" t="str">
            <v/>
          </cell>
          <cell r="K14371" t="str">
            <v>PD</v>
          </cell>
          <cell r="L14371" t="str">
            <v>7934</v>
          </cell>
          <cell r="M14371" t="str">
            <v>V</v>
          </cell>
          <cell r="N14371">
            <v>52803</v>
          </cell>
        </row>
        <row r="14372">
          <cell r="A14372" t="str">
            <v>SF-CAE-INL-SC-0137</v>
          </cell>
          <cell r="B14372" t="str">
            <v>CINT</v>
          </cell>
          <cell r="C14372" t="str">
            <v/>
          </cell>
          <cell r="D14372" t="str">
            <v>SEAT CUSHION CAESAR D7</v>
          </cell>
          <cell r="E14372">
            <v>44804</v>
          </cell>
          <cell r="F14372" t="str">
            <v>HALF</v>
          </cell>
          <cell r="G14372" t="str">
            <v>CI_INL</v>
          </cell>
          <cell r="H14372" t="str">
            <v>PC</v>
          </cell>
          <cell r="I14372" t="str">
            <v>CPR</v>
          </cell>
          <cell r="J14372" t="str">
            <v/>
          </cell>
          <cell r="K14372" t="str">
            <v>PD</v>
          </cell>
          <cell r="L14372" t="str">
            <v>7934</v>
          </cell>
          <cell r="M14372" t="str">
            <v>V</v>
          </cell>
          <cell r="N14372">
            <v>48211</v>
          </cell>
        </row>
        <row r="14373">
          <cell r="A14373" t="str">
            <v>SF-CAE-INL-SC-0138</v>
          </cell>
          <cell r="B14373" t="str">
            <v>CINT</v>
          </cell>
          <cell r="C14373" t="str">
            <v/>
          </cell>
          <cell r="D14373" t="str">
            <v>SEAT CUSHION CAESAR DISCO BLUE</v>
          </cell>
          <cell r="E14373">
            <v>0</v>
          </cell>
          <cell r="F14373" t="str">
            <v>HALF</v>
          </cell>
          <cell r="G14373" t="str">
            <v>CI_INL</v>
          </cell>
          <cell r="H14373" t="str">
            <v>PC</v>
          </cell>
          <cell r="I14373" t="str">
            <v>CPR</v>
          </cell>
          <cell r="J14373" t="str">
            <v/>
          </cell>
          <cell r="K14373" t="str">
            <v>PD</v>
          </cell>
          <cell r="L14373" t="str">
            <v>7934</v>
          </cell>
          <cell r="M14373" t="str">
            <v>V</v>
          </cell>
          <cell r="N14373">
            <v>52803</v>
          </cell>
        </row>
        <row r="14374">
          <cell r="A14374" t="str">
            <v>SF-CAE-INL-SC-0139</v>
          </cell>
          <cell r="B14374" t="str">
            <v>CINT</v>
          </cell>
          <cell r="C14374" t="str">
            <v/>
          </cell>
          <cell r="D14374" t="str">
            <v>SEAT CUSHION CAESAR GREEN AMAZONE</v>
          </cell>
          <cell r="E14374">
            <v>0</v>
          </cell>
          <cell r="F14374" t="str">
            <v>HALF</v>
          </cell>
          <cell r="G14374" t="str">
            <v>CI_INL</v>
          </cell>
          <cell r="H14374" t="str">
            <v>PC</v>
          </cell>
          <cell r="I14374" t="str">
            <v>CPR</v>
          </cell>
          <cell r="J14374" t="str">
            <v/>
          </cell>
          <cell r="K14374" t="str">
            <v>PD</v>
          </cell>
          <cell r="L14374" t="str">
            <v>7934</v>
          </cell>
          <cell r="M14374" t="str">
            <v>V</v>
          </cell>
          <cell r="N14374">
            <v>52803</v>
          </cell>
        </row>
        <row r="14375">
          <cell r="A14375" t="str">
            <v>SF-CAE-INL-SC-0140</v>
          </cell>
          <cell r="B14375" t="str">
            <v>CINT</v>
          </cell>
          <cell r="C14375" t="str">
            <v/>
          </cell>
          <cell r="D14375" t="str">
            <v>SEAT CUSHION CAESAR GREEN C6</v>
          </cell>
          <cell r="E14375">
            <v>0</v>
          </cell>
          <cell r="F14375" t="str">
            <v>HALF</v>
          </cell>
          <cell r="G14375" t="str">
            <v>CI_INL</v>
          </cell>
          <cell r="H14375" t="str">
            <v>PC</v>
          </cell>
          <cell r="I14375" t="str">
            <v>CPR</v>
          </cell>
          <cell r="J14375" t="str">
            <v/>
          </cell>
          <cell r="K14375" t="str">
            <v>PD</v>
          </cell>
          <cell r="L14375" t="str">
            <v>7934</v>
          </cell>
          <cell r="M14375" t="str">
            <v>V</v>
          </cell>
          <cell r="N14375">
            <v>52803</v>
          </cell>
        </row>
        <row r="14376">
          <cell r="A14376" t="str">
            <v>SF-CAE-INL-SC-0141</v>
          </cell>
          <cell r="B14376" t="str">
            <v>CINT</v>
          </cell>
          <cell r="C14376" t="str">
            <v/>
          </cell>
          <cell r="D14376" t="str">
            <v>SEAT CUSHION CAESAR GREEN L6</v>
          </cell>
          <cell r="E14376">
            <v>44804</v>
          </cell>
          <cell r="F14376" t="str">
            <v>HALF</v>
          </cell>
          <cell r="G14376" t="str">
            <v>CI_INL</v>
          </cell>
          <cell r="H14376" t="str">
            <v>PC</v>
          </cell>
          <cell r="I14376" t="str">
            <v>CPR</v>
          </cell>
          <cell r="J14376" t="str">
            <v/>
          </cell>
          <cell r="K14376" t="str">
            <v>PD</v>
          </cell>
          <cell r="L14376" t="str">
            <v>7934</v>
          </cell>
          <cell r="M14376" t="str">
            <v>V</v>
          </cell>
          <cell r="N14376">
            <v>79664</v>
          </cell>
        </row>
        <row r="14377">
          <cell r="A14377" t="str">
            <v>SF-CAE-INL-SC-0142</v>
          </cell>
          <cell r="B14377" t="str">
            <v>CINT</v>
          </cell>
          <cell r="C14377" t="str">
            <v/>
          </cell>
          <cell r="D14377" t="str">
            <v>SEAT CUSHION CAESAR GREEN L6 BUSA</v>
          </cell>
          <cell r="E14377">
            <v>44841</v>
          </cell>
          <cell r="F14377" t="str">
            <v>HALF</v>
          </cell>
          <cell r="G14377" t="str">
            <v>CI_INL</v>
          </cell>
          <cell r="H14377" t="str">
            <v>PC</v>
          </cell>
          <cell r="I14377" t="str">
            <v>CPR</v>
          </cell>
          <cell r="J14377" t="str">
            <v/>
          </cell>
          <cell r="K14377" t="str">
            <v>PD</v>
          </cell>
          <cell r="L14377" t="str">
            <v>7934</v>
          </cell>
          <cell r="M14377" t="str">
            <v>V</v>
          </cell>
          <cell r="N14377">
            <v>42505</v>
          </cell>
        </row>
        <row r="14378">
          <cell r="A14378" t="str">
            <v>SF-CAE-INL-SC-0143</v>
          </cell>
          <cell r="B14378" t="str">
            <v>CINT</v>
          </cell>
          <cell r="C14378" t="str">
            <v/>
          </cell>
          <cell r="D14378" t="str">
            <v>SEAT CUSHION CAESAR GREY L2</v>
          </cell>
          <cell r="E14378">
            <v>44804</v>
          </cell>
          <cell r="F14378" t="str">
            <v>HALF</v>
          </cell>
          <cell r="G14378" t="str">
            <v>CI_INL</v>
          </cell>
          <cell r="H14378" t="str">
            <v>PC</v>
          </cell>
          <cell r="I14378" t="str">
            <v>CPR</v>
          </cell>
          <cell r="J14378" t="str">
            <v/>
          </cell>
          <cell r="K14378" t="str">
            <v>PD</v>
          </cell>
          <cell r="L14378" t="str">
            <v>7934</v>
          </cell>
          <cell r="M14378" t="str">
            <v>V</v>
          </cell>
          <cell r="N14378">
            <v>66725</v>
          </cell>
        </row>
        <row r="14379">
          <cell r="A14379" t="str">
            <v>SF-CAE-INL-SC-0144</v>
          </cell>
          <cell r="B14379" t="str">
            <v>CINT</v>
          </cell>
          <cell r="C14379" t="str">
            <v/>
          </cell>
          <cell r="D14379" t="str">
            <v>SEAT CUSHION CAESAR GREY L2 BUSA</v>
          </cell>
          <cell r="E14379">
            <v>44748</v>
          </cell>
          <cell r="F14379" t="str">
            <v>HALF</v>
          </cell>
          <cell r="G14379" t="str">
            <v>CI_INL</v>
          </cell>
          <cell r="H14379" t="str">
            <v>PC</v>
          </cell>
          <cell r="I14379" t="str">
            <v>CPR</v>
          </cell>
          <cell r="J14379" t="str">
            <v/>
          </cell>
          <cell r="K14379" t="str">
            <v>PD</v>
          </cell>
          <cell r="L14379" t="str">
            <v>7934</v>
          </cell>
          <cell r="M14379" t="str">
            <v>V</v>
          </cell>
          <cell r="N14379">
            <v>52803</v>
          </cell>
        </row>
        <row r="14380">
          <cell r="A14380" t="str">
            <v>SF-CAE-INL-SC-0145</v>
          </cell>
          <cell r="B14380" t="str">
            <v>CINT</v>
          </cell>
          <cell r="C14380" t="str">
            <v/>
          </cell>
          <cell r="D14380" t="str">
            <v>SEAT CUSHION CAESAR GREY W2</v>
          </cell>
          <cell r="E14380">
            <v>0</v>
          </cell>
          <cell r="F14380" t="str">
            <v>HALF</v>
          </cell>
          <cell r="G14380" t="str">
            <v>CI_INL</v>
          </cell>
          <cell r="H14380" t="str">
            <v>PC</v>
          </cell>
          <cell r="I14380" t="str">
            <v>CPR</v>
          </cell>
          <cell r="J14380" t="str">
            <v/>
          </cell>
          <cell r="K14380" t="str">
            <v>PD</v>
          </cell>
          <cell r="L14380" t="str">
            <v>7934</v>
          </cell>
          <cell r="M14380" t="str">
            <v>V</v>
          </cell>
          <cell r="N14380">
            <v>52803</v>
          </cell>
        </row>
        <row r="14381">
          <cell r="A14381" t="str">
            <v>SF-CAE-INL-SC-0146</v>
          </cell>
          <cell r="B14381" t="str">
            <v>CINT</v>
          </cell>
          <cell r="C14381" t="str">
            <v/>
          </cell>
          <cell r="D14381" t="str">
            <v>SEAT CUSHION CAESAR L13</v>
          </cell>
          <cell r="E14381">
            <v>44748</v>
          </cell>
          <cell r="F14381" t="str">
            <v>HALF</v>
          </cell>
          <cell r="G14381" t="str">
            <v>CI_INL</v>
          </cell>
          <cell r="H14381" t="str">
            <v>PC</v>
          </cell>
          <cell r="I14381" t="str">
            <v>CPR</v>
          </cell>
          <cell r="J14381" t="str">
            <v/>
          </cell>
          <cell r="K14381" t="str">
            <v>PD</v>
          </cell>
          <cell r="L14381" t="str">
            <v>7934</v>
          </cell>
          <cell r="M14381" t="str">
            <v>V</v>
          </cell>
          <cell r="N14381">
            <v>52803</v>
          </cell>
        </row>
        <row r="14382">
          <cell r="A14382" t="str">
            <v>SF-CAE-INL-SC-0147</v>
          </cell>
          <cell r="B14382" t="str">
            <v>CINT</v>
          </cell>
          <cell r="C14382" t="str">
            <v/>
          </cell>
          <cell r="D14382" t="str">
            <v>SEAT CUSHION CAESAR L13 + MIKA</v>
          </cell>
          <cell r="E14382">
            <v>0</v>
          </cell>
          <cell r="F14382" t="str">
            <v>HALF</v>
          </cell>
          <cell r="G14382" t="str">
            <v>CI_INL</v>
          </cell>
          <cell r="H14382" t="str">
            <v>PC</v>
          </cell>
          <cell r="I14382" t="str">
            <v>CPR</v>
          </cell>
          <cell r="J14382" t="str">
            <v/>
          </cell>
          <cell r="K14382" t="str">
            <v>PD</v>
          </cell>
          <cell r="L14382" t="str">
            <v>7934</v>
          </cell>
          <cell r="M14382" t="str">
            <v>V</v>
          </cell>
          <cell r="N14382">
            <v>52803</v>
          </cell>
        </row>
        <row r="14383">
          <cell r="A14383" t="str">
            <v>SF-CAE-INL-SC-0148</v>
          </cell>
          <cell r="B14383" t="str">
            <v>CINT</v>
          </cell>
          <cell r="C14383" t="str">
            <v/>
          </cell>
          <cell r="D14383" t="str">
            <v>SEAT CUSHION CAESAR L8</v>
          </cell>
          <cell r="E14383">
            <v>0</v>
          </cell>
          <cell r="F14383" t="str">
            <v>HALF</v>
          </cell>
          <cell r="G14383" t="str">
            <v>CI_INL</v>
          </cell>
          <cell r="H14383" t="str">
            <v>PC</v>
          </cell>
          <cell r="I14383" t="str">
            <v>CPR</v>
          </cell>
          <cell r="J14383" t="str">
            <v/>
          </cell>
          <cell r="K14383" t="str">
            <v>PD</v>
          </cell>
          <cell r="L14383" t="str">
            <v>7934</v>
          </cell>
          <cell r="M14383" t="str">
            <v>V</v>
          </cell>
          <cell r="N14383">
            <v>52803</v>
          </cell>
        </row>
        <row r="14384">
          <cell r="A14384" t="str">
            <v>SF-CAE-INL-SC-0149</v>
          </cell>
          <cell r="B14384" t="str">
            <v>CINT</v>
          </cell>
          <cell r="C14384" t="str">
            <v/>
          </cell>
          <cell r="D14384" t="str">
            <v>SEAT CUSHION CAESAR LORENG</v>
          </cell>
          <cell r="E14384">
            <v>0</v>
          </cell>
          <cell r="F14384" t="str">
            <v>HALF</v>
          </cell>
          <cell r="G14384" t="str">
            <v>CI_INL</v>
          </cell>
          <cell r="H14384" t="str">
            <v>PC</v>
          </cell>
          <cell r="I14384" t="str">
            <v>CPR</v>
          </cell>
          <cell r="J14384" t="str">
            <v/>
          </cell>
          <cell r="K14384" t="str">
            <v>PD</v>
          </cell>
          <cell r="L14384" t="str">
            <v>7934</v>
          </cell>
          <cell r="M14384" t="str">
            <v>V</v>
          </cell>
          <cell r="N14384">
            <v>52803</v>
          </cell>
        </row>
        <row r="14385">
          <cell r="A14385" t="str">
            <v>SF-CAE-INL-SC-0150</v>
          </cell>
          <cell r="B14385" t="str">
            <v>CINT</v>
          </cell>
          <cell r="C14385" t="str">
            <v/>
          </cell>
          <cell r="D14385" t="str">
            <v>SEAT CUSHION CAESAR N3 + MIKA</v>
          </cell>
          <cell r="E14385">
            <v>0</v>
          </cell>
          <cell r="F14385" t="str">
            <v>HALF</v>
          </cell>
          <cell r="G14385" t="str">
            <v>CI_INL</v>
          </cell>
          <cell r="H14385" t="str">
            <v>PC</v>
          </cell>
          <cell r="I14385" t="str">
            <v>CPR</v>
          </cell>
          <cell r="J14385" t="str">
            <v/>
          </cell>
          <cell r="K14385" t="str">
            <v>PD</v>
          </cell>
          <cell r="L14385" t="str">
            <v>7934</v>
          </cell>
          <cell r="M14385" t="str">
            <v>V</v>
          </cell>
          <cell r="N14385">
            <v>52803</v>
          </cell>
        </row>
        <row r="14386">
          <cell r="A14386" t="str">
            <v>SF-CAE-INL-SC-0151</v>
          </cell>
          <cell r="B14386" t="str">
            <v>CINT</v>
          </cell>
          <cell r="C14386" t="str">
            <v/>
          </cell>
          <cell r="D14386" t="str">
            <v>SEAT CUSHION CAESAR N5 BORDIR</v>
          </cell>
          <cell r="E14386">
            <v>0</v>
          </cell>
          <cell r="F14386" t="str">
            <v>HALF</v>
          </cell>
          <cell r="G14386" t="str">
            <v>CI_INL</v>
          </cell>
          <cell r="H14386" t="str">
            <v>PC</v>
          </cell>
          <cell r="I14386" t="str">
            <v>CPR</v>
          </cell>
          <cell r="J14386" t="str">
            <v/>
          </cell>
          <cell r="K14386" t="str">
            <v>PD</v>
          </cell>
          <cell r="L14386" t="str">
            <v>7934</v>
          </cell>
          <cell r="M14386" t="str">
            <v>V</v>
          </cell>
          <cell r="N14386">
            <v>52803</v>
          </cell>
        </row>
        <row r="14387">
          <cell r="A14387" t="str">
            <v>SF-CAE-INL-SC-0152</v>
          </cell>
          <cell r="B14387" t="str">
            <v>CINT</v>
          </cell>
          <cell r="C14387" t="str">
            <v/>
          </cell>
          <cell r="D14387" t="str">
            <v>SEAT CUSHION CAESAR NV1</v>
          </cell>
          <cell r="E14387">
            <v>0</v>
          </cell>
          <cell r="F14387" t="str">
            <v>HALF</v>
          </cell>
          <cell r="G14387" t="str">
            <v>CI_INL</v>
          </cell>
          <cell r="H14387" t="str">
            <v>PC</v>
          </cell>
          <cell r="I14387" t="str">
            <v>CPR</v>
          </cell>
          <cell r="J14387" t="str">
            <v/>
          </cell>
          <cell r="K14387" t="str">
            <v>PD</v>
          </cell>
          <cell r="L14387" t="str">
            <v>7934</v>
          </cell>
          <cell r="M14387" t="str">
            <v>V</v>
          </cell>
          <cell r="N14387">
            <v>52803</v>
          </cell>
        </row>
        <row r="14388">
          <cell r="A14388" t="str">
            <v>SF-CAE-INL-SC-0153</v>
          </cell>
          <cell r="B14388" t="str">
            <v>CINT</v>
          </cell>
          <cell r="C14388" t="str">
            <v/>
          </cell>
          <cell r="D14388" t="str">
            <v>SEAT CUSHION CAESAR O1</v>
          </cell>
          <cell r="E14388">
            <v>44802</v>
          </cell>
          <cell r="F14388" t="str">
            <v>HALF</v>
          </cell>
          <cell r="G14388" t="str">
            <v>CI_INL</v>
          </cell>
          <cell r="H14388" t="str">
            <v>PC</v>
          </cell>
          <cell r="I14388" t="str">
            <v>CPR</v>
          </cell>
          <cell r="J14388" t="str">
            <v/>
          </cell>
          <cell r="K14388" t="str">
            <v>PD</v>
          </cell>
          <cell r="L14388" t="str">
            <v>7934</v>
          </cell>
          <cell r="M14388" t="str">
            <v>V</v>
          </cell>
          <cell r="N14388">
            <v>39879</v>
          </cell>
        </row>
        <row r="14389">
          <cell r="A14389" t="str">
            <v>SF-CAE-INL-SC-0154</v>
          </cell>
          <cell r="B14389" t="str">
            <v>CINT</v>
          </cell>
          <cell r="C14389" t="str">
            <v/>
          </cell>
          <cell r="D14389" t="str">
            <v>SEAT CUSHION CAESAR O2</v>
          </cell>
          <cell r="E14389">
            <v>44814</v>
          </cell>
          <cell r="F14389" t="str">
            <v>HALF</v>
          </cell>
          <cell r="G14389" t="str">
            <v>CI_INL</v>
          </cell>
          <cell r="H14389" t="str">
            <v>PC</v>
          </cell>
          <cell r="I14389" t="str">
            <v>CPR</v>
          </cell>
          <cell r="J14389" t="str">
            <v/>
          </cell>
          <cell r="K14389" t="str">
            <v>PD</v>
          </cell>
          <cell r="L14389" t="str">
            <v>7934</v>
          </cell>
          <cell r="M14389" t="str">
            <v>V</v>
          </cell>
          <cell r="N14389">
            <v>39984</v>
          </cell>
        </row>
        <row r="14390">
          <cell r="A14390" t="str">
            <v>SF-CAE-INL-SC-0155</v>
          </cell>
          <cell r="B14390" t="str">
            <v>CINT</v>
          </cell>
          <cell r="C14390" t="str">
            <v/>
          </cell>
          <cell r="D14390" t="str">
            <v>SEAT CUSHION CAESAR O3</v>
          </cell>
          <cell r="E14390">
            <v>44814</v>
          </cell>
          <cell r="F14390" t="str">
            <v>HALF</v>
          </cell>
          <cell r="G14390" t="str">
            <v>CI_INL</v>
          </cell>
          <cell r="H14390" t="str">
            <v>PC</v>
          </cell>
          <cell r="I14390" t="str">
            <v>CPR</v>
          </cell>
          <cell r="J14390" t="str">
            <v/>
          </cell>
          <cell r="K14390" t="str">
            <v>PD</v>
          </cell>
          <cell r="L14390" t="str">
            <v>7934</v>
          </cell>
          <cell r="M14390" t="str">
            <v>V</v>
          </cell>
          <cell r="N14390">
            <v>42717</v>
          </cell>
        </row>
        <row r="14391">
          <cell r="A14391" t="str">
            <v>SF-CAE-INL-SC-0156</v>
          </cell>
          <cell r="B14391" t="str">
            <v>CINT</v>
          </cell>
          <cell r="C14391" t="str">
            <v/>
          </cell>
          <cell r="D14391" t="str">
            <v>SEAT CUSHION CAESAR O4</v>
          </cell>
          <cell r="E14391">
            <v>0</v>
          </cell>
          <cell r="F14391" t="str">
            <v>HALF</v>
          </cell>
          <cell r="G14391" t="str">
            <v>CI_INL</v>
          </cell>
          <cell r="H14391" t="str">
            <v>PC</v>
          </cell>
          <cell r="I14391" t="str">
            <v>CPR</v>
          </cell>
          <cell r="J14391" t="str">
            <v/>
          </cell>
          <cell r="K14391" t="str">
            <v>PD</v>
          </cell>
          <cell r="L14391" t="str">
            <v>7934</v>
          </cell>
          <cell r="M14391" t="str">
            <v>V</v>
          </cell>
          <cell r="N14391">
            <v>52803</v>
          </cell>
        </row>
        <row r="14392">
          <cell r="A14392" t="str">
            <v>SF-CAE-INL-SC-0157</v>
          </cell>
          <cell r="B14392" t="str">
            <v>CINT</v>
          </cell>
          <cell r="C14392" t="str">
            <v/>
          </cell>
          <cell r="D14392" t="str">
            <v>SEAT CUSHION CAESAR O5</v>
          </cell>
          <cell r="E14392">
            <v>0</v>
          </cell>
          <cell r="F14392" t="str">
            <v>HALF</v>
          </cell>
          <cell r="G14392" t="str">
            <v>CI_INL</v>
          </cell>
          <cell r="H14392" t="str">
            <v>PC</v>
          </cell>
          <cell r="I14392" t="str">
            <v>CPR</v>
          </cell>
          <cell r="J14392" t="str">
            <v/>
          </cell>
          <cell r="K14392" t="str">
            <v>PD</v>
          </cell>
          <cell r="L14392" t="str">
            <v>7934</v>
          </cell>
          <cell r="M14392" t="str">
            <v>V</v>
          </cell>
          <cell r="N14392">
            <v>52803</v>
          </cell>
        </row>
        <row r="14393">
          <cell r="A14393" t="str">
            <v>SF-CAE-INL-SC-0158</v>
          </cell>
          <cell r="B14393" t="str">
            <v>CINT</v>
          </cell>
          <cell r="C14393" t="str">
            <v/>
          </cell>
          <cell r="D14393" t="str">
            <v>SEAT CUSHION CAESAR O6</v>
          </cell>
          <cell r="E14393">
            <v>44813</v>
          </cell>
          <cell r="F14393" t="str">
            <v>HALF</v>
          </cell>
          <cell r="G14393" t="str">
            <v>CI_INL</v>
          </cell>
          <cell r="H14393" t="str">
            <v>PC</v>
          </cell>
          <cell r="I14393" t="str">
            <v>CPR</v>
          </cell>
          <cell r="J14393" t="str">
            <v/>
          </cell>
          <cell r="K14393" t="str">
            <v>PD</v>
          </cell>
          <cell r="L14393" t="str">
            <v>7934</v>
          </cell>
          <cell r="M14393" t="str">
            <v>V</v>
          </cell>
          <cell r="N14393">
            <v>40985</v>
          </cell>
        </row>
        <row r="14394">
          <cell r="A14394" t="str">
            <v>SF-CAE-INL-SC-0159</v>
          </cell>
          <cell r="B14394" t="str">
            <v>CINT</v>
          </cell>
          <cell r="C14394" t="str">
            <v/>
          </cell>
          <cell r="D14394" t="str">
            <v>SEAT CUSHION CAESAR O7</v>
          </cell>
          <cell r="E14394">
            <v>44803</v>
          </cell>
          <cell r="F14394" t="str">
            <v>HALF</v>
          </cell>
          <cell r="G14394" t="str">
            <v>CI_INL</v>
          </cell>
          <cell r="H14394" t="str">
            <v>PC</v>
          </cell>
          <cell r="I14394" t="str">
            <v>CPR</v>
          </cell>
          <cell r="J14394" t="str">
            <v/>
          </cell>
          <cell r="K14394" t="str">
            <v>PD</v>
          </cell>
          <cell r="L14394" t="str">
            <v>7934</v>
          </cell>
          <cell r="M14394" t="str">
            <v>V</v>
          </cell>
          <cell r="N14394">
            <v>43061</v>
          </cell>
        </row>
        <row r="14395">
          <cell r="A14395" t="str">
            <v>SF-CAE-INL-SC-0160</v>
          </cell>
          <cell r="B14395" t="str">
            <v>CINT</v>
          </cell>
          <cell r="C14395" t="str">
            <v/>
          </cell>
          <cell r="D14395" t="str">
            <v>SEAT CUSHION CAESAR O7 + MIKA</v>
          </cell>
          <cell r="E14395">
            <v>0</v>
          </cell>
          <cell r="F14395" t="str">
            <v>HALF</v>
          </cell>
          <cell r="G14395" t="str">
            <v>CI_INL</v>
          </cell>
          <cell r="H14395" t="str">
            <v>PC</v>
          </cell>
          <cell r="I14395" t="str">
            <v>CPR</v>
          </cell>
          <cell r="J14395" t="str">
            <v/>
          </cell>
          <cell r="K14395" t="str">
            <v>PD</v>
          </cell>
          <cell r="L14395" t="str">
            <v>7934</v>
          </cell>
          <cell r="M14395" t="str">
            <v>V</v>
          </cell>
          <cell r="N14395">
            <v>52803</v>
          </cell>
        </row>
        <row r="14396">
          <cell r="A14396" t="str">
            <v>SF-CAE-INL-SC-0161</v>
          </cell>
          <cell r="B14396" t="str">
            <v>CINT</v>
          </cell>
          <cell r="C14396" t="str">
            <v/>
          </cell>
          <cell r="D14396" t="str">
            <v>SEAT CUSHION CAESAR OLIFYN 078</v>
          </cell>
          <cell r="E14396">
            <v>0</v>
          </cell>
          <cell r="F14396" t="str">
            <v>HALF</v>
          </cell>
          <cell r="G14396" t="str">
            <v>CI_INL</v>
          </cell>
          <cell r="H14396" t="str">
            <v>PC</v>
          </cell>
          <cell r="I14396" t="str">
            <v>CPR</v>
          </cell>
          <cell r="J14396" t="str">
            <v/>
          </cell>
          <cell r="K14396" t="str">
            <v>PD</v>
          </cell>
          <cell r="L14396" t="str">
            <v>7934</v>
          </cell>
          <cell r="M14396" t="str">
            <v>V</v>
          </cell>
          <cell r="N14396">
            <v>52803</v>
          </cell>
        </row>
        <row r="14397">
          <cell r="A14397" t="str">
            <v>SF-CAE-INL-SC-0162</v>
          </cell>
          <cell r="B14397" t="str">
            <v>CINT</v>
          </cell>
          <cell r="C14397" t="str">
            <v/>
          </cell>
          <cell r="D14397" t="str">
            <v>SEAT CUSHION CAESAR ORANGE AMAZONE</v>
          </cell>
          <cell r="E14397">
            <v>0</v>
          </cell>
          <cell r="F14397" t="str">
            <v>HALF</v>
          </cell>
          <cell r="G14397" t="str">
            <v>CI_INL</v>
          </cell>
          <cell r="H14397" t="str">
            <v>PC</v>
          </cell>
          <cell r="I14397" t="str">
            <v>CPR</v>
          </cell>
          <cell r="J14397" t="str">
            <v/>
          </cell>
          <cell r="K14397" t="str">
            <v>PD</v>
          </cell>
          <cell r="L14397" t="str">
            <v>7934</v>
          </cell>
          <cell r="M14397" t="str">
            <v>V</v>
          </cell>
          <cell r="N14397">
            <v>52803</v>
          </cell>
        </row>
        <row r="14398">
          <cell r="A14398" t="str">
            <v>SF-CAE-INL-SC-0163</v>
          </cell>
          <cell r="B14398" t="str">
            <v>CINT</v>
          </cell>
          <cell r="C14398" t="str">
            <v/>
          </cell>
          <cell r="D14398" t="str">
            <v>SEAT CUSHION CAESAR ORANGE L12</v>
          </cell>
          <cell r="E14398">
            <v>44802</v>
          </cell>
          <cell r="F14398" t="str">
            <v>HALF</v>
          </cell>
          <cell r="G14398" t="str">
            <v>CI_INL</v>
          </cell>
          <cell r="H14398" t="str">
            <v>PC</v>
          </cell>
          <cell r="I14398" t="str">
            <v>CPR</v>
          </cell>
          <cell r="J14398" t="str">
            <v/>
          </cell>
          <cell r="K14398" t="str">
            <v>PD</v>
          </cell>
          <cell r="L14398" t="str">
            <v>7934</v>
          </cell>
          <cell r="M14398" t="str">
            <v>V</v>
          </cell>
          <cell r="N14398">
            <v>76904</v>
          </cell>
        </row>
        <row r="14399">
          <cell r="A14399" t="str">
            <v>SF-CAE-INL-SC-0164</v>
          </cell>
          <cell r="B14399" t="str">
            <v>CINT</v>
          </cell>
          <cell r="C14399" t="str">
            <v/>
          </cell>
          <cell r="D14399" t="str">
            <v>SEAT CUSHION CAESAR OSC. FERRARI MAROON</v>
          </cell>
          <cell r="E14399">
            <v>0</v>
          </cell>
          <cell r="F14399" t="str">
            <v>HALF</v>
          </cell>
          <cell r="G14399" t="str">
            <v>CI_INL</v>
          </cell>
          <cell r="H14399" t="str">
            <v>PC</v>
          </cell>
          <cell r="I14399" t="str">
            <v>CPR</v>
          </cell>
          <cell r="J14399" t="str">
            <v/>
          </cell>
          <cell r="K14399" t="str">
            <v>PD</v>
          </cell>
          <cell r="L14399" t="str">
            <v>7934</v>
          </cell>
          <cell r="M14399" t="str">
            <v>V</v>
          </cell>
          <cell r="N14399">
            <v>52803</v>
          </cell>
        </row>
        <row r="14400">
          <cell r="A14400" t="str">
            <v>SF-CAE-INL-SC-0165</v>
          </cell>
          <cell r="B14400" t="str">
            <v>CINT</v>
          </cell>
          <cell r="C14400" t="str">
            <v/>
          </cell>
          <cell r="D14400" t="str">
            <v>SEAT CUSHION CAESAR RED N3</v>
          </cell>
          <cell r="E14400">
            <v>44804</v>
          </cell>
          <cell r="F14400" t="str">
            <v>HALF</v>
          </cell>
          <cell r="G14400" t="str">
            <v>CI_INL</v>
          </cell>
          <cell r="H14400" t="str">
            <v>PC</v>
          </cell>
          <cell r="I14400" t="str">
            <v>CPR</v>
          </cell>
          <cell r="J14400" t="str">
            <v/>
          </cell>
          <cell r="K14400" t="str">
            <v>PD</v>
          </cell>
          <cell r="L14400" t="str">
            <v>7934</v>
          </cell>
          <cell r="M14400" t="str">
            <v>V</v>
          </cell>
          <cell r="N14400">
            <v>63809</v>
          </cell>
        </row>
        <row r="14401">
          <cell r="A14401" t="str">
            <v>SF-CAE-INL-SC-0166</v>
          </cell>
          <cell r="B14401" t="str">
            <v>CINT</v>
          </cell>
          <cell r="C14401" t="str">
            <v/>
          </cell>
          <cell r="D14401" t="str">
            <v>SEAT CUSHION CAESAR RED N3 BUSA</v>
          </cell>
          <cell r="E14401">
            <v>44844</v>
          </cell>
          <cell r="F14401" t="str">
            <v>HALF</v>
          </cell>
          <cell r="G14401" t="str">
            <v>CI_INL</v>
          </cell>
          <cell r="H14401" t="str">
            <v>PC</v>
          </cell>
          <cell r="I14401" t="str">
            <v>CPR</v>
          </cell>
          <cell r="J14401" t="str">
            <v/>
          </cell>
          <cell r="K14401" t="str">
            <v>PD</v>
          </cell>
          <cell r="L14401" t="str">
            <v>7934</v>
          </cell>
          <cell r="M14401" t="str">
            <v>V</v>
          </cell>
          <cell r="N14401">
            <v>42282</v>
          </cell>
        </row>
        <row r="14402">
          <cell r="A14402" t="str">
            <v>SF-CAE-INL-SC-0167</v>
          </cell>
          <cell r="B14402" t="str">
            <v>CINT</v>
          </cell>
          <cell r="C14402" t="str">
            <v/>
          </cell>
          <cell r="D14402" t="str">
            <v>SEAT CUSHION CAESAR RED V3</v>
          </cell>
          <cell r="E14402">
            <v>0</v>
          </cell>
          <cell r="F14402" t="str">
            <v>HALF</v>
          </cell>
          <cell r="G14402" t="str">
            <v>CI_INL</v>
          </cell>
          <cell r="H14402" t="str">
            <v>PC</v>
          </cell>
          <cell r="I14402" t="str">
            <v>CPR</v>
          </cell>
          <cell r="J14402" t="str">
            <v/>
          </cell>
          <cell r="K14402" t="str">
            <v>PD</v>
          </cell>
          <cell r="L14402" t="str">
            <v>7934</v>
          </cell>
          <cell r="M14402" t="str">
            <v>V</v>
          </cell>
          <cell r="N14402">
            <v>52803</v>
          </cell>
        </row>
        <row r="14403">
          <cell r="A14403" t="str">
            <v>SF-CAE-INL-SC-0168</v>
          </cell>
          <cell r="B14403" t="str">
            <v>CINT</v>
          </cell>
          <cell r="C14403" t="str">
            <v/>
          </cell>
          <cell r="D14403" t="str">
            <v>SEAT CUSHION CAESAR S9</v>
          </cell>
          <cell r="E14403">
            <v>0</v>
          </cell>
          <cell r="F14403" t="str">
            <v>HALF</v>
          </cell>
          <cell r="G14403" t="str">
            <v>CI_INL</v>
          </cell>
          <cell r="H14403" t="str">
            <v>PC</v>
          </cell>
          <cell r="I14403" t="str">
            <v>CPR</v>
          </cell>
          <cell r="J14403" t="str">
            <v/>
          </cell>
          <cell r="K14403" t="str">
            <v>PD</v>
          </cell>
          <cell r="L14403" t="str">
            <v>7934</v>
          </cell>
          <cell r="M14403" t="str">
            <v>V</v>
          </cell>
          <cell r="N14403">
            <v>52803</v>
          </cell>
        </row>
        <row r="14404">
          <cell r="A14404" t="str">
            <v>SF-CAE-INL-SC-0169</v>
          </cell>
          <cell r="B14404" t="str">
            <v>CINT</v>
          </cell>
          <cell r="C14404" t="str">
            <v/>
          </cell>
          <cell r="D14404" t="str">
            <v>SEAT CUSHION CAESAR VANITY BLUE</v>
          </cell>
          <cell r="E14404">
            <v>0</v>
          </cell>
          <cell r="F14404" t="str">
            <v>HALF</v>
          </cell>
          <cell r="G14404" t="str">
            <v>CI_INL</v>
          </cell>
          <cell r="H14404" t="str">
            <v>PC</v>
          </cell>
          <cell r="I14404" t="str">
            <v>CPR</v>
          </cell>
          <cell r="J14404" t="str">
            <v/>
          </cell>
          <cell r="K14404" t="str">
            <v>PD</v>
          </cell>
          <cell r="L14404" t="str">
            <v>7934</v>
          </cell>
          <cell r="M14404" t="str">
            <v>V</v>
          </cell>
          <cell r="N14404">
            <v>52803</v>
          </cell>
        </row>
        <row r="14405">
          <cell r="A14405" t="str">
            <v>SF-CAE-INL-SC-0170</v>
          </cell>
          <cell r="B14405" t="str">
            <v>CINT</v>
          </cell>
          <cell r="C14405" t="str">
            <v/>
          </cell>
          <cell r="D14405" t="str">
            <v>SEAT CUSHION CAESAR VINTAGE 062</v>
          </cell>
          <cell r="E14405">
            <v>0</v>
          </cell>
          <cell r="F14405" t="str">
            <v>HALF</v>
          </cell>
          <cell r="G14405" t="str">
            <v>CI_INL</v>
          </cell>
          <cell r="H14405" t="str">
            <v>PC</v>
          </cell>
          <cell r="I14405" t="str">
            <v>CPR</v>
          </cell>
          <cell r="J14405" t="str">
            <v/>
          </cell>
          <cell r="K14405" t="str">
            <v>PD</v>
          </cell>
          <cell r="L14405" t="str">
            <v>7934</v>
          </cell>
          <cell r="M14405" t="str">
            <v>V</v>
          </cell>
          <cell r="N14405">
            <v>52803</v>
          </cell>
        </row>
        <row r="14406">
          <cell r="A14406" t="str">
            <v>SF-CAE-INL-SC-0171</v>
          </cell>
          <cell r="B14406" t="str">
            <v>CINT</v>
          </cell>
          <cell r="C14406" t="str">
            <v/>
          </cell>
          <cell r="D14406" t="str">
            <v>SEAT CUSHION CAESAR W3</v>
          </cell>
          <cell r="E14406">
            <v>0</v>
          </cell>
          <cell r="F14406" t="str">
            <v>HALF</v>
          </cell>
          <cell r="G14406" t="str">
            <v>CI_INL</v>
          </cell>
          <cell r="H14406" t="str">
            <v>PC</v>
          </cell>
          <cell r="I14406" t="str">
            <v>CPR</v>
          </cell>
          <cell r="J14406" t="str">
            <v/>
          </cell>
          <cell r="K14406" t="str">
            <v>PD</v>
          </cell>
          <cell r="L14406" t="str">
            <v>7934</v>
          </cell>
          <cell r="M14406" t="str">
            <v>V</v>
          </cell>
          <cell r="N14406">
            <v>52803</v>
          </cell>
        </row>
        <row r="14407">
          <cell r="A14407" t="str">
            <v>SF-CAE-INL-SC-0172</v>
          </cell>
          <cell r="B14407" t="str">
            <v>CINT</v>
          </cell>
          <cell r="C14407" t="str">
            <v/>
          </cell>
          <cell r="D14407" t="str">
            <v>SEAT CUSHION CAESAR W6</v>
          </cell>
          <cell r="E14407">
            <v>0</v>
          </cell>
          <cell r="F14407" t="str">
            <v>HALF</v>
          </cell>
          <cell r="G14407" t="str">
            <v>CI_INL</v>
          </cell>
          <cell r="H14407" t="str">
            <v>PC</v>
          </cell>
          <cell r="I14407" t="str">
            <v>CPR</v>
          </cell>
          <cell r="J14407" t="str">
            <v/>
          </cell>
          <cell r="K14407" t="str">
            <v>PD</v>
          </cell>
          <cell r="L14407" t="str">
            <v>7934</v>
          </cell>
          <cell r="M14407" t="str">
            <v>V</v>
          </cell>
          <cell r="N14407">
            <v>52803</v>
          </cell>
        </row>
        <row r="14408">
          <cell r="A14408" t="str">
            <v>SF-CAE-INL-SC-0173</v>
          </cell>
          <cell r="B14408" t="str">
            <v>CINT</v>
          </cell>
          <cell r="C14408" t="str">
            <v/>
          </cell>
          <cell r="D14408" t="str">
            <v>SEAT CUSHION CAESAR YK3</v>
          </cell>
          <cell r="E14408">
            <v>0</v>
          </cell>
          <cell r="F14408" t="str">
            <v>HALF</v>
          </cell>
          <cell r="G14408" t="str">
            <v>CI_INL</v>
          </cell>
          <cell r="H14408" t="str">
            <v>PC</v>
          </cell>
          <cell r="I14408" t="str">
            <v>CPR</v>
          </cell>
          <cell r="J14408" t="str">
            <v/>
          </cell>
          <cell r="K14408" t="str">
            <v>PD</v>
          </cell>
          <cell r="L14408" t="str">
            <v>7934</v>
          </cell>
          <cell r="M14408" t="str">
            <v>V</v>
          </cell>
          <cell r="N14408">
            <v>52803</v>
          </cell>
        </row>
        <row r="14409">
          <cell r="A14409" t="str">
            <v>SF-CAE-INL-SC-0174</v>
          </cell>
          <cell r="B14409" t="str">
            <v>CINT</v>
          </cell>
          <cell r="C14409" t="str">
            <v/>
          </cell>
          <cell r="D14409" t="str">
            <v>BACK CUSHION-2 CAESAR AL12 BORDR CILACAP</v>
          </cell>
          <cell r="E14409">
            <v>44825</v>
          </cell>
          <cell r="F14409" t="str">
            <v>HALF</v>
          </cell>
          <cell r="G14409" t="str">
            <v>CI_INL</v>
          </cell>
          <cell r="H14409" t="str">
            <v>PC</v>
          </cell>
          <cell r="I14409" t="str">
            <v>CPR</v>
          </cell>
          <cell r="J14409" t="str">
            <v/>
          </cell>
          <cell r="K14409" t="str">
            <v>PD</v>
          </cell>
          <cell r="L14409" t="str">
            <v>7934</v>
          </cell>
          <cell r="M14409" t="str">
            <v>V</v>
          </cell>
          <cell r="N14409">
            <v>31322</v>
          </cell>
        </row>
        <row r="14410">
          <cell r="A14410" t="str">
            <v>SF-CAE-INL-SC-0175</v>
          </cell>
          <cell r="B14410" t="str">
            <v>CINT</v>
          </cell>
          <cell r="C14410" t="str">
            <v/>
          </cell>
          <cell r="D14410" t="str">
            <v>SEAT CUSHION CAESAR D1</v>
          </cell>
          <cell r="E14410">
            <v>44774</v>
          </cell>
          <cell r="F14410" t="str">
            <v>HALF</v>
          </cell>
          <cell r="G14410" t="str">
            <v>CI_INL</v>
          </cell>
          <cell r="H14410" t="str">
            <v>PC</v>
          </cell>
          <cell r="I14410" t="str">
            <v>CPR</v>
          </cell>
          <cell r="J14410" t="str">
            <v/>
          </cell>
          <cell r="K14410" t="str">
            <v>PD</v>
          </cell>
          <cell r="L14410" t="str">
            <v>7934</v>
          </cell>
          <cell r="M14410" t="str">
            <v>V</v>
          </cell>
          <cell r="N14410">
            <v>52803</v>
          </cell>
        </row>
        <row r="14411">
          <cell r="A14411" t="str">
            <v>SF-CAE-INL-SC-0176</v>
          </cell>
          <cell r="B14411" t="str">
            <v>CINT</v>
          </cell>
          <cell r="C14411" t="str">
            <v/>
          </cell>
          <cell r="D14411" t="str">
            <v>BACK CUSHION CAESAR 2 GREY L2 BORDIR GKI</v>
          </cell>
          <cell r="E14411">
            <v>0</v>
          </cell>
          <cell r="F14411" t="str">
            <v>HALF</v>
          </cell>
          <cell r="G14411" t="str">
            <v>CI_INL</v>
          </cell>
          <cell r="H14411" t="str">
            <v>PC</v>
          </cell>
          <cell r="I14411" t="str">
            <v>CPR</v>
          </cell>
          <cell r="J14411" t="str">
            <v/>
          </cell>
          <cell r="K14411" t="str">
            <v>PD</v>
          </cell>
          <cell r="L14411" t="str">
            <v>7934</v>
          </cell>
          <cell r="M14411" t="str">
            <v>S</v>
          </cell>
          <cell r="N14411">
            <v>0</v>
          </cell>
        </row>
        <row r="14412">
          <cell r="A14412" t="str">
            <v>SF-CAE-INL-SC-0177</v>
          </cell>
          <cell r="B14412" t="str">
            <v>CINT</v>
          </cell>
          <cell r="C14412" t="str">
            <v/>
          </cell>
          <cell r="D14412" t="str">
            <v>BACK CUSHION-1 CAESAR BLUE L1 + MIKA</v>
          </cell>
          <cell r="E14412">
            <v>0</v>
          </cell>
          <cell r="F14412" t="str">
            <v>HALF</v>
          </cell>
          <cell r="G14412" t="str">
            <v>CI_INL</v>
          </cell>
          <cell r="H14412" t="str">
            <v>PC</v>
          </cell>
          <cell r="I14412" t="str">
            <v>CPR</v>
          </cell>
          <cell r="J14412" t="str">
            <v/>
          </cell>
          <cell r="K14412" t="str">
            <v>PD</v>
          </cell>
          <cell r="L14412" t="str">
            <v>7934</v>
          </cell>
          <cell r="M14412" t="str">
            <v>S</v>
          </cell>
          <cell r="N14412">
            <v>0</v>
          </cell>
        </row>
        <row r="14413">
          <cell r="A14413" t="str">
            <v>SF-CAE-INL-SC-0179</v>
          </cell>
          <cell r="B14413" t="str">
            <v>CINT</v>
          </cell>
          <cell r="C14413" t="str">
            <v/>
          </cell>
          <cell r="D14413" t="str">
            <v>BACK CUSHION-2 CAESAR L1 KANTONG+BORDIR</v>
          </cell>
          <cell r="E14413">
            <v>0</v>
          </cell>
          <cell r="F14413" t="str">
            <v>HALF</v>
          </cell>
          <cell r="G14413" t="str">
            <v>CI_INL</v>
          </cell>
          <cell r="H14413" t="str">
            <v>PC</v>
          </cell>
          <cell r="I14413" t="str">
            <v>CPR</v>
          </cell>
          <cell r="J14413" t="str">
            <v/>
          </cell>
          <cell r="K14413" t="str">
            <v>PD</v>
          </cell>
          <cell r="L14413" t="str">
            <v>7934</v>
          </cell>
          <cell r="M14413" t="str">
            <v>S</v>
          </cell>
          <cell r="N14413">
            <v>0</v>
          </cell>
        </row>
        <row r="14414">
          <cell r="A14414" t="str">
            <v>SF-CAE-IPC-SC-0174</v>
          </cell>
          <cell r="B14414" t="str">
            <v>CINT</v>
          </cell>
          <cell r="C14414" t="str">
            <v/>
          </cell>
          <cell r="D14414" t="str">
            <v>RANGKA CAESAR FP AICO</v>
          </cell>
          <cell r="E14414">
            <v>44748</v>
          </cell>
          <cell r="F14414" t="str">
            <v>HALF</v>
          </cell>
          <cell r="G14414" t="str">
            <v>CI_IPC</v>
          </cell>
          <cell r="H14414" t="str">
            <v>PC</v>
          </cell>
          <cell r="I14414" t="str">
            <v>CPR</v>
          </cell>
          <cell r="J14414" t="str">
            <v/>
          </cell>
          <cell r="K14414" t="str">
            <v>PD</v>
          </cell>
          <cell r="L14414" t="str">
            <v>7933</v>
          </cell>
          <cell r="M14414" t="str">
            <v>V</v>
          </cell>
          <cell r="N14414">
            <v>115364</v>
          </cell>
        </row>
        <row r="14415">
          <cell r="A14415" t="str">
            <v>SF-CAE-IPC-SC-0175</v>
          </cell>
          <cell r="B14415" t="str">
            <v>CINT</v>
          </cell>
          <cell r="C14415" t="str">
            <v/>
          </cell>
          <cell r="D14415" t="str">
            <v>RANGKA CAESAR FP BLACK</v>
          </cell>
          <cell r="E14415">
            <v>44814</v>
          </cell>
          <cell r="F14415" t="str">
            <v>HALF</v>
          </cell>
          <cell r="G14415" t="str">
            <v>CI_IPC</v>
          </cell>
          <cell r="H14415" t="str">
            <v>PC</v>
          </cell>
          <cell r="I14415" t="str">
            <v>CPR</v>
          </cell>
          <cell r="J14415" t="str">
            <v/>
          </cell>
          <cell r="K14415" t="str">
            <v>PD</v>
          </cell>
          <cell r="L14415" t="str">
            <v>7933</v>
          </cell>
          <cell r="M14415" t="str">
            <v>V</v>
          </cell>
          <cell r="N14415">
            <v>101920</v>
          </cell>
        </row>
        <row r="14416">
          <cell r="A14416" t="str">
            <v>SF-CAE-IPC-SC-0176</v>
          </cell>
          <cell r="B14416" t="str">
            <v>CINT</v>
          </cell>
          <cell r="C14416" t="str">
            <v/>
          </cell>
          <cell r="D14416" t="str">
            <v>RANGKA CAESAR FP CREAM</v>
          </cell>
          <cell r="E14416">
            <v>44804</v>
          </cell>
          <cell r="F14416" t="str">
            <v>HALF</v>
          </cell>
          <cell r="G14416" t="str">
            <v>CI_IPC</v>
          </cell>
          <cell r="H14416" t="str">
            <v>PC</v>
          </cell>
          <cell r="I14416" t="str">
            <v>CPR</v>
          </cell>
          <cell r="J14416" t="str">
            <v/>
          </cell>
          <cell r="K14416" t="str">
            <v>PD</v>
          </cell>
          <cell r="L14416" t="str">
            <v>7933</v>
          </cell>
          <cell r="M14416" t="str">
            <v>V</v>
          </cell>
          <cell r="N14416">
            <v>98572</v>
          </cell>
        </row>
        <row r="14417">
          <cell r="A14417" t="str">
            <v>SF-CAE-IPC-SC-0177</v>
          </cell>
          <cell r="B14417" t="str">
            <v>CINT</v>
          </cell>
          <cell r="C14417" t="str">
            <v/>
          </cell>
          <cell r="D14417" t="str">
            <v>RANGKA CAESAR FP GOLD</v>
          </cell>
          <cell r="E14417">
            <v>0</v>
          </cell>
          <cell r="F14417" t="str">
            <v>HALF</v>
          </cell>
          <cell r="G14417" t="str">
            <v>CI_IPC</v>
          </cell>
          <cell r="H14417" t="str">
            <v>PC</v>
          </cell>
          <cell r="I14417" t="str">
            <v>CPR</v>
          </cell>
          <cell r="J14417" t="str">
            <v/>
          </cell>
          <cell r="K14417" t="str">
            <v>PD</v>
          </cell>
          <cell r="L14417" t="str">
            <v>7933</v>
          </cell>
          <cell r="M14417" t="str">
            <v>V</v>
          </cell>
          <cell r="N14417">
            <v>96314</v>
          </cell>
        </row>
        <row r="14418">
          <cell r="A14418" t="str">
            <v>SF-CAE-IPC-SC-0178</v>
          </cell>
          <cell r="B14418" t="str">
            <v>CINT</v>
          </cell>
          <cell r="C14418" t="str">
            <v/>
          </cell>
          <cell r="D14418" t="str">
            <v>RANGKA CAESAR FP IVORY</v>
          </cell>
          <cell r="E14418">
            <v>0</v>
          </cell>
          <cell r="F14418" t="str">
            <v>HALF</v>
          </cell>
          <cell r="G14418" t="str">
            <v>CI_IPC</v>
          </cell>
          <cell r="H14418" t="str">
            <v>PC</v>
          </cell>
          <cell r="I14418" t="str">
            <v>CPR</v>
          </cell>
          <cell r="J14418" t="str">
            <v/>
          </cell>
          <cell r="K14418" t="str">
            <v>PD</v>
          </cell>
          <cell r="L14418" t="str">
            <v>7933</v>
          </cell>
          <cell r="M14418" t="str">
            <v>V</v>
          </cell>
          <cell r="N14418">
            <v>115364</v>
          </cell>
        </row>
        <row r="14419">
          <cell r="A14419" t="str">
            <v>SF-CAE-IPC-SC-0179</v>
          </cell>
          <cell r="B14419" t="str">
            <v>CINT</v>
          </cell>
          <cell r="C14419" t="str">
            <v/>
          </cell>
          <cell r="D14419" t="str">
            <v>RANGKA CAESAR FP SILVER</v>
          </cell>
          <cell r="E14419">
            <v>44803</v>
          </cell>
          <cell r="F14419" t="str">
            <v>HALF</v>
          </cell>
          <cell r="G14419" t="str">
            <v>CI_IPC</v>
          </cell>
          <cell r="H14419" t="str">
            <v>PC</v>
          </cell>
          <cell r="I14419" t="str">
            <v>CPR</v>
          </cell>
          <cell r="J14419" t="str">
            <v/>
          </cell>
          <cell r="K14419" t="str">
            <v>PD</v>
          </cell>
          <cell r="L14419" t="str">
            <v>7933</v>
          </cell>
          <cell r="M14419" t="str">
            <v>V</v>
          </cell>
          <cell r="N14419">
            <v>100067</v>
          </cell>
        </row>
        <row r="14420">
          <cell r="A14420" t="str">
            <v>SF-CAL-I01-CT-0001</v>
          </cell>
          <cell r="B14420" t="str">
            <v>CINT</v>
          </cell>
          <cell r="C14420" t="str">
            <v/>
          </cell>
          <cell r="D14420" t="str">
            <v>BACK REST PLASTIC CAL KB</v>
          </cell>
          <cell r="E14420">
            <v>45218</v>
          </cell>
          <cell r="F14420" t="str">
            <v>HALF</v>
          </cell>
          <cell r="G14420" t="str">
            <v>CI_I01</v>
          </cell>
          <cell r="H14420" t="str">
            <v>PC</v>
          </cell>
          <cell r="I14420" t="str">
            <v>CPR</v>
          </cell>
          <cell r="J14420" t="str">
            <v/>
          </cell>
          <cell r="K14420" t="str">
            <v>PD</v>
          </cell>
          <cell r="L14420" t="str">
            <v>7931</v>
          </cell>
          <cell r="M14420" t="str">
            <v>S</v>
          </cell>
          <cell r="N14420">
            <v>20736</v>
          </cell>
        </row>
        <row r="14421">
          <cell r="A14421" t="str">
            <v>SF-CAL-I06-PC-0001</v>
          </cell>
          <cell r="B14421" t="str">
            <v>CINT</v>
          </cell>
          <cell r="C14421" t="str">
            <v/>
          </cell>
          <cell r="D14421" t="str">
            <v>RANGKA CAL AICO+CAT</v>
          </cell>
          <cell r="E14421">
            <v>45218</v>
          </cell>
          <cell r="F14421" t="str">
            <v>HALF</v>
          </cell>
          <cell r="G14421" t="str">
            <v>CI_I06</v>
          </cell>
          <cell r="H14421" t="str">
            <v>PC</v>
          </cell>
          <cell r="I14421" t="str">
            <v>CPR</v>
          </cell>
          <cell r="J14421" t="str">
            <v/>
          </cell>
          <cell r="K14421" t="str">
            <v>PD</v>
          </cell>
          <cell r="L14421" t="str">
            <v>7933</v>
          </cell>
          <cell r="M14421" t="str">
            <v>S</v>
          </cell>
          <cell r="N14421">
            <v>140742</v>
          </cell>
        </row>
        <row r="14422">
          <cell r="A14422" t="str">
            <v>SF-CAL-I07-NL-0001</v>
          </cell>
          <cell r="B14422" t="str">
            <v>CINT</v>
          </cell>
          <cell r="C14422" t="str">
            <v/>
          </cell>
          <cell r="D14422" t="str">
            <v>BACK CUSHION CAL BLACK L7</v>
          </cell>
          <cell r="E14422">
            <v>45293</v>
          </cell>
          <cell r="F14422" t="str">
            <v>HALF</v>
          </cell>
          <cell r="G14422" t="str">
            <v>CI_I07</v>
          </cell>
          <cell r="H14422" t="str">
            <v>PC</v>
          </cell>
          <cell r="I14422" t="str">
            <v>CPR</v>
          </cell>
          <cell r="J14422" t="str">
            <v/>
          </cell>
          <cell r="K14422" t="str">
            <v>PD</v>
          </cell>
          <cell r="L14422" t="str">
            <v>7934</v>
          </cell>
          <cell r="M14422" t="str">
            <v>S</v>
          </cell>
          <cell r="N14422">
            <v>21055</v>
          </cell>
        </row>
        <row r="14423">
          <cell r="A14423" t="str">
            <v>SF-CAL-I07-NL-0002</v>
          </cell>
          <cell r="B14423" t="str">
            <v>CINT</v>
          </cell>
          <cell r="C14423" t="str">
            <v/>
          </cell>
          <cell r="D14423" t="str">
            <v>BACK CUSHION CAL BLACK O7</v>
          </cell>
          <cell r="E14423">
            <v>45169</v>
          </cell>
          <cell r="F14423" t="str">
            <v>HALF</v>
          </cell>
          <cell r="G14423" t="str">
            <v>CI_I07</v>
          </cell>
          <cell r="H14423" t="str">
            <v>PC</v>
          </cell>
          <cell r="I14423" t="str">
            <v>CPR</v>
          </cell>
          <cell r="J14423" t="str">
            <v/>
          </cell>
          <cell r="K14423" t="str">
            <v>PD</v>
          </cell>
          <cell r="L14423" t="str">
            <v>7934</v>
          </cell>
          <cell r="M14423" t="str">
            <v>S</v>
          </cell>
          <cell r="N14423">
            <v>17978</v>
          </cell>
        </row>
        <row r="14424">
          <cell r="A14424" t="str">
            <v>SF-CAL-I07-NL-0003</v>
          </cell>
          <cell r="B14424" t="str">
            <v>CINT</v>
          </cell>
          <cell r="C14424" t="str">
            <v/>
          </cell>
          <cell r="D14424" t="str">
            <v>BACK CUSHION CAL BLUE L1</v>
          </cell>
          <cell r="E14424">
            <v>45218</v>
          </cell>
          <cell r="F14424" t="str">
            <v>HALF</v>
          </cell>
          <cell r="G14424" t="str">
            <v>CI_I07</v>
          </cell>
          <cell r="H14424" t="str">
            <v>PC</v>
          </cell>
          <cell r="I14424" t="str">
            <v>CPR</v>
          </cell>
          <cell r="J14424" t="str">
            <v/>
          </cell>
          <cell r="K14424" t="str">
            <v>PD</v>
          </cell>
          <cell r="L14424" t="str">
            <v>7934</v>
          </cell>
          <cell r="M14424" t="str">
            <v>S</v>
          </cell>
          <cell r="N14424">
            <v>15177</v>
          </cell>
        </row>
        <row r="14425">
          <cell r="A14425" t="str">
            <v>SF-CAL-I07-NL-0004</v>
          </cell>
          <cell r="B14425" t="str">
            <v>CINT</v>
          </cell>
          <cell r="C14425" t="str">
            <v/>
          </cell>
          <cell r="D14425" t="str">
            <v>BACK CUSHION CAL BLUE O1</v>
          </cell>
          <cell r="E14425">
            <v>45131</v>
          </cell>
          <cell r="F14425" t="str">
            <v>HALF</v>
          </cell>
          <cell r="G14425" t="str">
            <v>CI_I07</v>
          </cell>
          <cell r="H14425" t="str">
            <v>PC</v>
          </cell>
          <cell r="I14425" t="str">
            <v>CPR</v>
          </cell>
          <cell r="J14425" t="str">
            <v/>
          </cell>
          <cell r="K14425" t="str">
            <v>PD</v>
          </cell>
          <cell r="L14425" t="str">
            <v>7934</v>
          </cell>
          <cell r="M14425" t="str">
            <v>S</v>
          </cell>
          <cell r="N14425">
            <v>15323</v>
          </cell>
        </row>
        <row r="14426">
          <cell r="A14426" t="str">
            <v>SF-CAL-I07-NL-0005</v>
          </cell>
          <cell r="B14426" t="str">
            <v>CINT</v>
          </cell>
          <cell r="C14426" t="str">
            <v/>
          </cell>
          <cell r="D14426" t="str">
            <v>BACK CUSHION CAL BROWN N4</v>
          </cell>
          <cell r="E14426">
            <v>44894</v>
          </cell>
          <cell r="F14426" t="str">
            <v>HALF</v>
          </cell>
          <cell r="G14426" t="str">
            <v>CI_I07</v>
          </cell>
          <cell r="H14426" t="str">
            <v>PC</v>
          </cell>
          <cell r="I14426" t="str">
            <v>CPR</v>
          </cell>
          <cell r="J14426" t="str">
            <v/>
          </cell>
          <cell r="K14426" t="str">
            <v>PD</v>
          </cell>
          <cell r="L14426" t="str">
            <v>7934</v>
          </cell>
          <cell r="M14426" t="str">
            <v>S</v>
          </cell>
          <cell r="N14426">
            <v>17978</v>
          </cell>
        </row>
        <row r="14427">
          <cell r="A14427" t="str">
            <v>SF-CAL-I07-NL-0006</v>
          </cell>
          <cell r="B14427" t="str">
            <v>CINT</v>
          </cell>
          <cell r="C14427" t="str">
            <v/>
          </cell>
          <cell r="D14427" t="str">
            <v>BACK CUSHION CAL CREAM N5</v>
          </cell>
          <cell r="E14427">
            <v>44838</v>
          </cell>
          <cell r="F14427" t="str">
            <v>HALF</v>
          </cell>
          <cell r="G14427" t="str">
            <v>CI_I07</v>
          </cell>
          <cell r="H14427" t="str">
            <v>PC</v>
          </cell>
          <cell r="I14427" t="str">
            <v>CPR</v>
          </cell>
          <cell r="J14427" t="str">
            <v/>
          </cell>
          <cell r="K14427" t="str">
            <v>PD</v>
          </cell>
          <cell r="L14427" t="str">
            <v>7934</v>
          </cell>
          <cell r="M14427" t="str">
            <v>S</v>
          </cell>
          <cell r="N14427">
            <v>21055</v>
          </cell>
        </row>
        <row r="14428">
          <cell r="A14428" t="str">
            <v>SF-CAL-I07-NL-0007</v>
          </cell>
          <cell r="B14428" t="str">
            <v>CINT</v>
          </cell>
          <cell r="C14428" t="str">
            <v/>
          </cell>
          <cell r="D14428" t="str">
            <v>BACK CUSHION CAL GREEN L6</v>
          </cell>
          <cell r="E14428">
            <v>45175</v>
          </cell>
          <cell r="F14428" t="str">
            <v>HALF</v>
          </cell>
          <cell r="G14428" t="str">
            <v>CI_I07</v>
          </cell>
          <cell r="H14428" t="str">
            <v>PC</v>
          </cell>
          <cell r="I14428" t="str">
            <v>CPR</v>
          </cell>
          <cell r="J14428" t="str">
            <v/>
          </cell>
          <cell r="K14428" t="str">
            <v>PD</v>
          </cell>
          <cell r="L14428" t="str">
            <v>7934</v>
          </cell>
          <cell r="M14428" t="str">
            <v>S</v>
          </cell>
          <cell r="N14428">
            <v>15173</v>
          </cell>
        </row>
        <row r="14429">
          <cell r="A14429" t="str">
            <v>SF-CAL-I07-NL-0008</v>
          </cell>
          <cell r="B14429" t="str">
            <v>CINT</v>
          </cell>
          <cell r="C14429" t="str">
            <v/>
          </cell>
          <cell r="D14429" t="str">
            <v>BACK CUSHION CAL GREEN O6</v>
          </cell>
          <cell r="E14429">
            <v>44966</v>
          </cell>
          <cell r="F14429" t="str">
            <v>HALF</v>
          </cell>
          <cell r="G14429" t="str">
            <v>CI_I07</v>
          </cell>
          <cell r="H14429" t="str">
            <v>PC</v>
          </cell>
          <cell r="I14429" t="str">
            <v>CPR</v>
          </cell>
          <cell r="J14429" t="str">
            <v/>
          </cell>
          <cell r="K14429" t="str">
            <v>PD</v>
          </cell>
          <cell r="L14429" t="str">
            <v>7934</v>
          </cell>
          <cell r="M14429" t="str">
            <v>S</v>
          </cell>
          <cell r="N14429">
            <v>13858</v>
          </cell>
        </row>
        <row r="14430">
          <cell r="A14430" t="str">
            <v>SF-CAL-I07-NL-0009</v>
          </cell>
          <cell r="B14430" t="str">
            <v>CINT</v>
          </cell>
          <cell r="C14430" t="str">
            <v/>
          </cell>
          <cell r="D14430" t="str">
            <v>BACK CUSHION CAL GREY L2</v>
          </cell>
          <cell r="E14430">
            <v>45169</v>
          </cell>
          <cell r="F14430" t="str">
            <v>HALF</v>
          </cell>
          <cell r="G14430" t="str">
            <v>CI_I07</v>
          </cell>
          <cell r="H14430" t="str">
            <v>PC</v>
          </cell>
          <cell r="I14430" t="str">
            <v>CPR</v>
          </cell>
          <cell r="J14430" t="str">
            <v/>
          </cell>
          <cell r="K14430" t="str">
            <v>PD</v>
          </cell>
          <cell r="L14430" t="str">
            <v>7934</v>
          </cell>
          <cell r="M14430" t="str">
            <v>S</v>
          </cell>
          <cell r="N14430">
            <v>17978</v>
          </cell>
        </row>
        <row r="14431">
          <cell r="A14431" t="str">
            <v>SF-CAL-I07-NL-0010</v>
          </cell>
          <cell r="B14431" t="str">
            <v>CINT</v>
          </cell>
          <cell r="C14431" t="str">
            <v/>
          </cell>
          <cell r="D14431" t="str">
            <v>BACK CUSHION CAL GREY O2</v>
          </cell>
          <cell r="E14431">
            <v>44785</v>
          </cell>
          <cell r="F14431" t="str">
            <v>HALF</v>
          </cell>
          <cell r="G14431" t="str">
            <v>CI_I07</v>
          </cell>
          <cell r="H14431" t="str">
            <v>PC</v>
          </cell>
          <cell r="I14431" t="str">
            <v>CPR</v>
          </cell>
          <cell r="J14431" t="str">
            <v/>
          </cell>
          <cell r="K14431" t="str">
            <v>PD</v>
          </cell>
          <cell r="L14431" t="str">
            <v>7934</v>
          </cell>
          <cell r="M14431" t="str">
            <v>S</v>
          </cell>
          <cell r="N14431">
            <v>0</v>
          </cell>
        </row>
        <row r="14432">
          <cell r="A14432" t="str">
            <v>SF-CAL-I07-NL-0011</v>
          </cell>
          <cell r="B14432" t="str">
            <v>CINT</v>
          </cell>
          <cell r="C14432" t="str">
            <v/>
          </cell>
          <cell r="D14432" t="str">
            <v>BACK CUSHION CAL GREY W2</v>
          </cell>
          <cell r="E14432">
            <v>44785</v>
          </cell>
          <cell r="F14432" t="str">
            <v>HALF</v>
          </cell>
          <cell r="G14432" t="str">
            <v>CI_I07</v>
          </cell>
          <cell r="H14432" t="str">
            <v>PC</v>
          </cell>
          <cell r="I14432" t="str">
            <v>CPR</v>
          </cell>
          <cell r="J14432" t="str">
            <v/>
          </cell>
          <cell r="K14432" t="str">
            <v>PD</v>
          </cell>
          <cell r="L14432" t="str">
            <v>7934</v>
          </cell>
          <cell r="M14432" t="str">
            <v>S</v>
          </cell>
          <cell r="N14432">
            <v>0</v>
          </cell>
        </row>
        <row r="14433">
          <cell r="A14433" t="str">
            <v>SF-CAL-I07-NL-0012</v>
          </cell>
          <cell r="B14433" t="str">
            <v>CINT</v>
          </cell>
          <cell r="C14433" t="str">
            <v/>
          </cell>
          <cell r="D14433" t="str">
            <v>BACK CUSHION CAL L13</v>
          </cell>
          <cell r="E14433">
            <v>44785</v>
          </cell>
          <cell r="F14433" t="str">
            <v>HALF</v>
          </cell>
          <cell r="G14433" t="str">
            <v>CI_I07</v>
          </cell>
          <cell r="H14433" t="str">
            <v>PC</v>
          </cell>
          <cell r="I14433" t="str">
            <v>CPR</v>
          </cell>
          <cell r="J14433" t="str">
            <v/>
          </cell>
          <cell r="K14433" t="str">
            <v>PD</v>
          </cell>
          <cell r="L14433" t="str">
            <v>7934</v>
          </cell>
          <cell r="M14433" t="str">
            <v>S</v>
          </cell>
          <cell r="N14433">
            <v>0</v>
          </cell>
        </row>
        <row r="14434">
          <cell r="A14434" t="str">
            <v>SF-CAL-I07-NL-0013</v>
          </cell>
          <cell r="B14434" t="str">
            <v>CINT</v>
          </cell>
          <cell r="C14434" t="str">
            <v/>
          </cell>
          <cell r="D14434" t="str">
            <v>BACK CUSHION CAL ORANGE L12</v>
          </cell>
          <cell r="E14434">
            <v>44785</v>
          </cell>
          <cell r="F14434" t="str">
            <v>HALF</v>
          </cell>
          <cell r="G14434" t="str">
            <v>CI_I07</v>
          </cell>
          <cell r="H14434" t="str">
            <v>PC</v>
          </cell>
          <cell r="I14434" t="str">
            <v>CPR</v>
          </cell>
          <cell r="J14434" t="str">
            <v/>
          </cell>
          <cell r="K14434" t="str">
            <v>PD</v>
          </cell>
          <cell r="L14434" t="str">
            <v>7934</v>
          </cell>
          <cell r="M14434" t="str">
            <v>S</v>
          </cell>
          <cell r="N14434">
            <v>0</v>
          </cell>
        </row>
        <row r="14435">
          <cell r="A14435" t="str">
            <v>SF-CAL-I07-NL-0014</v>
          </cell>
          <cell r="B14435" t="str">
            <v>CINT</v>
          </cell>
          <cell r="C14435" t="str">
            <v/>
          </cell>
          <cell r="D14435" t="str">
            <v>BACK CUSHION CAL RED D3</v>
          </cell>
          <cell r="E14435">
            <v>44785</v>
          </cell>
          <cell r="F14435" t="str">
            <v>HALF</v>
          </cell>
          <cell r="G14435" t="str">
            <v>CI_I07</v>
          </cell>
          <cell r="H14435" t="str">
            <v>PC</v>
          </cell>
          <cell r="I14435" t="str">
            <v>CPR</v>
          </cell>
          <cell r="J14435" t="str">
            <v/>
          </cell>
          <cell r="K14435" t="str">
            <v>PD</v>
          </cell>
          <cell r="L14435" t="str">
            <v>7934</v>
          </cell>
          <cell r="M14435" t="str">
            <v>S</v>
          </cell>
          <cell r="N14435">
            <v>0</v>
          </cell>
        </row>
        <row r="14436">
          <cell r="A14436" t="str">
            <v>SF-CAL-I07-NL-0015</v>
          </cell>
          <cell r="B14436" t="str">
            <v>CINT</v>
          </cell>
          <cell r="C14436" t="str">
            <v/>
          </cell>
          <cell r="D14436" t="str">
            <v>BACK CUSHION CAL RED N3</v>
          </cell>
          <cell r="E14436">
            <v>45169</v>
          </cell>
          <cell r="F14436" t="str">
            <v>HALF</v>
          </cell>
          <cell r="G14436" t="str">
            <v>CI_I07</v>
          </cell>
          <cell r="H14436" t="str">
            <v>PC</v>
          </cell>
          <cell r="I14436" t="str">
            <v>CPR</v>
          </cell>
          <cell r="J14436" t="str">
            <v/>
          </cell>
          <cell r="K14436" t="str">
            <v>PD</v>
          </cell>
          <cell r="L14436" t="str">
            <v>7934</v>
          </cell>
          <cell r="M14436" t="str">
            <v>S</v>
          </cell>
          <cell r="N14436">
            <v>21055</v>
          </cell>
        </row>
        <row r="14437">
          <cell r="A14437" t="str">
            <v>SF-CAL-I07-NL-0016</v>
          </cell>
          <cell r="B14437" t="str">
            <v>CINT</v>
          </cell>
          <cell r="C14437" t="str">
            <v/>
          </cell>
          <cell r="D14437" t="str">
            <v>BACK CUSHION CAL RED O3</v>
          </cell>
          <cell r="E14437">
            <v>45169</v>
          </cell>
          <cell r="F14437" t="str">
            <v>HALF</v>
          </cell>
          <cell r="G14437" t="str">
            <v>CI_I07</v>
          </cell>
          <cell r="H14437" t="str">
            <v>PC</v>
          </cell>
          <cell r="I14437" t="str">
            <v>CPR</v>
          </cell>
          <cell r="J14437" t="str">
            <v/>
          </cell>
          <cell r="K14437" t="str">
            <v>PD</v>
          </cell>
          <cell r="L14437" t="str">
            <v>7934</v>
          </cell>
          <cell r="M14437" t="str">
            <v>S</v>
          </cell>
          <cell r="N14437">
            <v>21055</v>
          </cell>
        </row>
        <row r="14438">
          <cell r="A14438" t="str">
            <v>SF-CAL-I07-NL-0017</v>
          </cell>
          <cell r="B14438" t="str">
            <v>CINT</v>
          </cell>
          <cell r="C14438" t="str">
            <v/>
          </cell>
          <cell r="D14438" t="str">
            <v>BACK CUSHION CAL YELLOW I8</v>
          </cell>
          <cell r="E14438">
            <v>44785</v>
          </cell>
          <cell r="F14438" t="str">
            <v>HALF</v>
          </cell>
          <cell r="G14438" t="str">
            <v>CI_I07</v>
          </cell>
          <cell r="H14438" t="str">
            <v>PC</v>
          </cell>
          <cell r="I14438" t="str">
            <v>CPR</v>
          </cell>
          <cell r="J14438" t="str">
            <v/>
          </cell>
          <cell r="K14438" t="str">
            <v>PD</v>
          </cell>
          <cell r="L14438" t="str">
            <v>7934</v>
          </cell>
          <cell r="M14438" t="str">
            <v>S</v>
          </cell>
          <cell r="N14438">
            <v>0</v>
          </cell>
        </row>
        <row r="14439">
          <cell r="A14439" t="str">
            <v>SF-CAL-I07-NL-0018</v>
          </cell>
          <cell r="B14439" t="str">
            <v>CINT</v>
          </cell>
          <cell r="C14439" t="str">
            <v/>
          </cell>
          <cell r="D14439" t="str">
            <v>BACK CUSHION CAL YELLOW L8</v>
          </cell>
          <cell r="E14439">
            <v>44785</v>
          </cell>
          <cell r="F14439" t="str">
            <v>HALF</v>
          </cell>
          <cell r="G14439" t="str">
            <v>CI_I07</v>
          </cell>
          <cell r="H14439" t="str">
            <v>PC</v>
          </cell>
          <cell r="I14439" t="str">
            <v>CPR</v>
          </cell>
          <cell r="J14439" t="str">
            <v/>
          </cell>
          <cell r="K14439" t="str">
            <v>PD</v>
          </cell>
          <cell r="L14439" t="str">
            <v>7934</v>
          </cell>
          <cell r="M14439" t="str">
            <v>S</v>
          </cell>
          <cell r="N14439">
            <v>0</v>
          </cell>
        </row>
        <row r="14440">
          <cell r="A14440" t="str">
            <v>SF-CAL-I07-NL-0019</v>
          </cell>
          <cell r="B14440" t="str">
            <v>CINT</v>
          </cell>
          <cell r="C14440" t="str">
            <v/>
          </cell>
          <cell r="D14440" t="str">
            <v>BACK CUSHION CAL YELLOW O8</v>
          </cell>
          <cell r="E14440">
            <v>44785</v>
          </cell>
          <cell r="F14440" t="str">
            <v>HALF</v>
          </cell>
          <cell r="G14440" t="str">
            <v>CI_I07</v>
          </cell>
          <cell r="H14440" t="str">
            <v>PC</v>
          </cell>
          <cell r="I14440" t="str">
            <v>CPR</v>
          </cell>
          <cell r="J14440" t="str">
            <v/>
          </cell>
          <cell r="K14440" t="str">
            <v>PD</v>
          </cell>
          <cell r="L14440" t="str">
            <v>7934</v>
          </cell>
          <cell r="M14440" t="str">
            <v>S</v>
          </cell>
          <cell r="N14440">
            <v>0</v>
          </cell>
        </row>
        <row r="14441">
          <cell r="A14441" t="str">
            <v>SF-CAL-I07-NL-0020</v>
          </cell>
          <cell r="B14441" t="str">
            <v>CINT</v>
          </cell>
          <cell r="C14441" t="str">
            <v/>
          </cell>
          <cell r="D14441" t="str">
            <v>SEAT CUSHION CAL BLACK L7</v>
          </cell>
          <cell r="E14441">
            <v>44936</v>
          </cell>
          <cell r="F14441" t="str">
            <v>HALF</v>
          </cell>
          <cell r="G14441" t="str">
            <v>CI_I07</v>
          </cell>
          <cell r="H14441" t="str">
            <v>PC</v>
          </cell>
          <cell r="I14441" t="str">
            <v>CPR</v>
          </cell>
          <cell r="J14441" t="str">
            <v/>
          </cell>
          <cell r="K14441" t="str">
            <v>PD</v>
          </cell>
          <cell r="L14441" t="str">
            <v>7934</v>
          </cell>
          <cell r="M14441" t="str">
            <v>S</v>
          </cell>
          <cell r="N14441">
            <v>62970</v>
          </cell>
        </row>
        <row r="14442">
          <cell r="A14442" t="str">
            <v>SF-CAL-I07-NL-0021</v>
          </cell>
          <cell r="B14442" t="str">
            <v>CINT</v>
          </cell>
          <cell r="C14442" t="str">
            <v/>
          </cell>
          <cell r="D14442" t="str">
            <v>SEAT CUSHION CAL BLACK O7</v>
          </cell>
          <cell r="E14442">
            <v>44838</v>
          </cell>
          <cell r="F14442" t="str">
            <v>HALF</v>
          </cell>
          <cell r="G14442" t="str">
            <v>CI_I07</v>
          </cell>
          <cell r="H14442" t="str">
            <v>PC</v>
          </cell>
          <cell r="I14442" t="str">
            <v>CPR</v>
          </cell>
          <cell r="J14442" t="str">
            <v/>
          </cell>
          <cell r="K14442" t="str">
            <v>PD</v>
          </cell>
          <cell r="L14442" t="str">
            <v>7934</v>
          </cell>
          <cell r="M14442" t="str">
            <v>S</v>
          </cell>
          <cell r="N14442">
            <v>62970</v>
          </cell>
        </row>
        <row r="14443">
          <cell r="A14443" t="str">
            <v>SF-CAL-I07-NL-0022</v>
          </cell>
          <cell r="B14443" t="str">
            <v>CINT</v>
          </cell>
          <cell r="C14443" t="str">
            <v/>
          </cell>
          <cell r="D14443" t="str">
            <v>SEAT CUSHION CAL BLUE L1</v>
          </cell>
          <cell r="E14443">
            <v>45218</v>
          </cell>
          <cell r="F14443" t="str">
            <v>HALF</v>
          </cell>
          <cell r="G14443" t="str">
            <v>CI_I07</v>
          </cell>
          <cell r="H14443" t="str">
            <v>PC</v>
          </cell>
          <cell r="I14443" t="str">
            <v>CPR</v>
          </cell>
          <cell r="J14443" t="str">
            <v/>
          </cell>
          <cell r="K14443" t="str">
            <v>PD</v>
          </cell>
          <cell r="L14443" t="str">
            <v>7934</v>
          </cell>
          <cell r="M14443" t="str">
            <v>S</v>
          </cell>
          <cell r="N14443">
            <v>58501</v>
          </cell>
        </row>
        <row r="14444">
          <cell r="A14444" t="str">
            <v>SF-CAL-I07-NL-0023</v>
          </cell>
          <cell r="B14444" t="str">
            <v>CINT</v>
          </cell>
          <cell r="C14444" t="str">
            <v/>
          </cell>
          <cell r="D14444" t="str">
            <v>SEAT CUSHION CAL BLUE O1</v>
          </cell>
          <cell r="E14444">
            <v>45131</v>
          </cell>
          <cell r="F14444" t="str">
            <v>HALF</v>
          </cell>
          <cell r="G14444" t="str">
            <v>CI_I07</v>
          </cell>
          <cell r="H14444" t="str">
            <v>PC</v>
          </cell>
          <cell r="I14444" t="str">
            <v>CPR</v>
          </cell>
          <cell r="J14444" t="str">
            <v/>
          </cell>
          <cell r="K14444" t="str">
            <v>PD</v>
          </cell>
          <cell r="L14444" t="str">
            <v>7934</v>
          </cell>
          <cell r="M14444" t="str">
            <v>S</v>
          </cell>
          <cell r="N14444">
            <v>58808</v>
          </cell>
        </row>
        <row r="14445">
          <cell r="A14445" t="str">
            <v>SF-CAL-I07-NL-0024</v>
          </cell>
          <cell r="B14445" t="str">
            <v>CINT</v>
          </cell>
          <cell r="C14445" t="str">
            <v/>
          </cell>
          <cell r="D14445" t="str">
            <v>SEAT CUSHION CAL BROWN N4</v>
          </cell>
          <cell r="E14445">
            <v>44894</v>
          </cell>
          <cell r="F14445" t="str">
            <v>HALF</v>
          </cell>
          <cell r="G14445" t="str">
            <v>CI_I07</v>
          </cell>
          <cell r="H14445" t="str">
            <v>PC</v>
          </cell>
          <cell r="I14445" t="str">
            <v>CPR</v>
          </cell>
          <cell r="J14445" t="str">
            <v/>
          </cell>
          <cell r="K14445" t="str">
            <v>PD</v>
          </cell>
          <cell r="L14445" t="str">
            <v>7934</v>
          </cell>
          <cell r="M14445" t="str">
            <v>S</v>
          </cell>
          <cell r="N14445">
            <v>62970</v>
          </cell>
        </row>
        <row r="14446">
          <cell r="A14446" t="str">
            <v>SF-CAL-I07-NL-0025</v>
          </cell>
          <cell r="B14446" t="str">
            <v>CINT</v>
          </cell>
          <cell r="C14446" t="str">
            <v/>
          </cell>
          <cell r="D14446" t="str">
            <v>SEAT CUSHION CAL CREAM N5</v>
          </cell>
          <cell r="E14446">
            <v>44838</v>
          </cell>
          <cell r="F14446" t="str">
            <v>HALF</v>
          </cell>
          <cell r="G14446" t="str">
            <v>CI_I07</v>
          </cell>
          <cell r="H14446" t="str">
            <v>PC</v>
          </cell>
          <cell r="I14446" t="str">
            <v>CPR</v>
          </cell>
          <cell r="J14446" t="str">
            <v/>
          </cell>
          <cell r="K14446" t="str">
            <v>PD</v>
          </cell>
          <cell r="L14446" t="str">
            <v>7934</v>
          </cell>
          <cell r="M14446" t="str">
            <v>S</v>
          </cell>
          <cell r="N14446">
            <v>62970</v>
          </cell>
        </row>
        <row r="14447">
          <cell r="A14447" t="str">
            <v>SF-CAL-I07-NL-0026</v>
          </cell>
          <cell r="B14447" t="str">
            <v>CINT</v>
          </cell>
          <cell r="C14447" t="str">
            <v/>
          </cell>
          <cell r="D14447" t="str">
            <v>SEAT CUSHION CAL GREEN L6</v>
          </cell>
          <cell r="E14447">
            <v>45175</v>
          </cell>
          <cell r="F14447" t="str">
            <v>HALF</v>
          </cell>
          <cell r="G14447" t="str">
            <v>CI_I07</v>
          </cell>
          <cell r="H14447" t="str">
            <v>PC</v>
          </cell>
          <cell r="I14447" t="str">
            <v>CPR</v>
          </cell>
          <cell r="J14447" t="str">
            <v/>
          </cell>
          <cell r="K14447" t="str">
            <v>PD</v>
          </cell>
          <cell r="L14447" t="str">
            <v>7934</v>
          </cell>
          <cell r="M14447" t="str">
            <v>S</v>
          </cell>
          <cell r="N14447">
            <v>58493</v>
          </cell>
        </row>
        <row r="14448">
          <cell r="A14448" t="str">
            <v>SF-CAL-I07-NL-0027</v>
          </cell>
          <cell r="B14448" t="str">
            <v>CINT</v>
          </cell>
          <cell r="C14448" t="str">
            <v/>
          </cell>
          <cell r="D14448" t="str">
            <v>SEAT CUSHION CAL GREEN O6</v>
          </cell>
          <cell r="E14448">
            <v>44894</v>
          </cell>
          <cell r="F14448" t="str">
            <v>HALF</v>
          </cell>
          <cell r="G14448" t="str">
            <v>CI_I07</v>
          </cell>
          <cell r="H14448" t="str">
            <v>PC</v>
          </cell>
          <cell r="I14448" t="str">
            <v>CPR</v>
          </cell>
          <cell r="J14448" t="str">
            <v/>
          </cell>
          <cell r="K14448" t="str">
            <v>PD</v>
          </cell>
          <cell r="L14448" t="str">
            <v>7934</v>
          </cell>
          <cell r="M14448" t="str">
            <v>S</v>
          </cell>
          <cell r="N14448">
            <v>62970</v>
          </cell>
        </row>
        <row r="14449">
          <cell r="A14449" t="str">
            <v>SF-CAL-I07-NL-0028</v>
          </cell>
          <cell r="B14449" t="str">
            <v>CINT</v>
          </cell>
          <cell r="C14449" t="str">
            <v/>
          </cell>
          <cell r="D14449" t="str">
            <v>SEAT CUSHION CAL GREY L2</v>
          </cell>
          <cell r="E14449">
            <v>44894</v>
          </cell>
          <cell r="F14449" t="str">
            <v>HALF</v>
          </cell>
          <cell r="G14449" t="str">
            <v>CI_I07</v>
          </cell>
          <cell r="H14449" t="str">
            <v>PC</v>
          </cell>
          <cell r="I14449" t="str">
            <v>CPR</v>
          </cell>
          <cell r="J14449" t="str">
            <v/>
          </cell>
          <cell r="K14449" t="str">
            <v>PD</v>
          </cell>
          <cell r="L14449" t="str">
            <v>7934</v>
          </cell>
          <cell r="M14449" t="str">
            <v>S</v>
          </cell>
          <cell r="N14449">
            <v>62970</v>
          </cell>
        </row>
        <row r="14450">
          <cell r="A14450" t="str">
            <v>SF-CAL-I07-NL-0029</v>
          </cell>
          <cell r="B14450" t="str">
            <v>CINT</v>
          </cell>
          <cell r="C14450" t="str">
            <v/>
          </cell>
          <cell r="D14450" t="str">
            <v>SEAT CUSHION CAL GREY O2</v>
          </cell>
          <cell r="E14450">
            <v>44785</v>
          </cell>
          <cell r="F14450" t="str">
            <v>HALF</v>
          </cell>
          <cell r="G14450" t="str">
            <v>CI_I07</v>
          </cell>
          <cell r="H14450" t="str">
            <v>PC</v>
          </cell>
          <cell r="I14450" t="str">
            <v>CPR</v>
          </cell>
          <cell r="J14450" t="str">
            <v/>
          </cell>
          <cell r="K14450" t="str">
            <v>PD</v>
          </cell>
          <cell r="L14450" t="str">
            <v>7934</v>
          </cell>
          <cell r="M14450" t="str">
            <v>S</v>
          </cell>
          <cell r="N14450">
            <v>0</v>
          </cell>
        </row>
        <row r="14451">
          <cell r="A14451" t="str">
            <v>SF-CAL-I07-NL-0030</v>
          </cell>
          <cell r="B14451" t="str">
            <v>CINT</v>
          </cell>
          <cell r="C14451" t="str">
            <v/>
          </cell>
          <cell r="D14451" t="str">
            <v>SEAT CUSHION CAL L13</v>
          </cell>
          <cell r="E14451">
            <v>44785</v>
          </cell>
          <cell r="F14451" t="str">
            <v>HALF</v>
          </cell>
          <cell r="G14451" t="str">
            <v>CI_I07</v>
          </cell>
          <cell r="H14451" t="str">
            <v>PC</v>
          </cell>
          <cell r="I14451" t="str">
            <v>CPR</v>
          </cell>
          <cell r="J14451" t="str">
            <v/>
          </cell>
          <cell r="K14451" t="str">
            <v>PD</v>
          </cell>
          <cell r="L14451" t="str">
            <v>7934</v>
          </cell>
          <cell r="M14451" t="str">
            <v>S</v>
          </cell>
          <cell r="N14451">
            <v>0</v>
          </cell>
        </row>
        <row r="14452">
          <cell r="A14452" t="str">
            <v>SF-CAL-I07-NL-0031</v>
          </cell>
          <cell r="B14452" t="str">
            <v>CINT</v>
          </cell>
          <cell r="C14452" t="str">
            <v/>
          </cell>
          <cell r="D14452" t="str">
            <v>SEAT CUSHION CAL ORANGE L12</v>
          </cell>
          <cell r="E14452">
            <v>44785</v>
          </cell>
          <cell r="F14452" t="str">
            <v>HALF</v>
          </cell>
          <cell r="G14452" t="str">
            <v>CI_I07</v>
          </cell>
          <cell r="H14452" t="str">
            <v>PC</v>
          </cell>
          <cell r="I14452" t="str">
            <v>CPR</v>
          </cell>
          <cell r="J14452" t="str">
            <v/>
          </cell>
          <cell r="K14452" t="str">
            <v>PD</v>
          </cell>
          <cell r="L14452" t="str">
            <v>7934</v>
          </cell>
          <cell r="M14452" t="str">
            <v>S</v>
          </cell>
          <cell r="N14452">
            <v>0</v>
          </cell>
        </row>
        <row r="14453">
          <cell r="A14453" t="str">
            <v>SF-CAL-I07-NL-0032</v>
          </cell>
          <cell r="B14453" t="str">
            <v>CINT</v>
          </cell>
          <cell r="C14453" t="str">
            <v/>
          </cell>
          <cell r="D14453" t="str">
            <v>SEAT CUSHION CAL RED N3</v>
          </cell>
          <cell r="E14453">
            <v>44838</v>
          </cell>
          <cell r="F14453" t="str">
            <v>HALF</v>
          </cell>
          <cell r="G14453" t="str">
            <v>CI_I07</v>
          </cell>
          <cell r="H14453" t="str">
            <v>PC</v>
          </cell>
          <cell r="I14453" t="str">
            <v>CPR</v>
          </cell>
          <cell r="J14453" t="str">
            <v/>
          </cell>
          <cell r="K14453" t="str">
            <v>PD</v>
          </cell>
          <cell r="L14453" t="str">
            <v>7934</v>
          </cell>
          <cell r="M14453" t="str">
            <v>S</v>
          </cell>
          <cell r="N14453">
            <v>62970</v>
          </cell>
        </row>
        <row r="14454">
          <cell r="A14454" t="str">
            <v>SF-CAL-I07-NL-0033</v>
          </cell>
          <cell r="B14454" t="str">
            <v>CINT</v>
          </cell>
          <cell r="C14454" t="str">
            <v/>
          </cell>
          <cell r="D14454" t="str">
            <v>SEAT CUSHION CAL RED O3</v>
          </cell>
          <cell r="E14454">
            <v>44894</v>
          </cell>
          <cell r="F14454" t="str">
            <v>HALF</v>
          </cell>
          <cell r="G14454" t="str">
            <v>CI_I07</v>
          </cell>
          <cell r="H14454" t="str">
            <v>PC</v>
          </cell>
          <cell r="I14454" t="str">
            <v>CPR</v>
          </cell>
          <cell r="J14454" t="str">
            <v/>
          </cell>
          <cell r="K14454" t="str">
            <v>PD</v>
          </cell>
          <cell r="L14454" t="str">
            <v>7934</v>
          </cell>
          <cell r="M14454" t="str">
            <v>S</v>
          </cell>
          <cell r="N14454">
            <v>62970</v>
          </cell>
        </row>
        <row r="14455">
          <cell r="A14455" t="str">
            <v>SF-CAL-I07-NL-0034</v>
          </cell>
          <cell r="B14455" t="str">
            <v>CINT</v>
          </cell>
          <cell r="C14455" t="str">
            <v/>
          </cell>
          <cell r="D14455" t="str">
            <v>SEAT CUSHION CAL YELLOW O8</v>
          </cell>
          <cell r="E14455">
            <v>44785</v>
          </cell>
          <cell r="F14455" t="str">
            <v>HALF</v>
          </cell>
          <cell r="G14455" t="str">
            <v>CI_I07</v>
          </cell>
          <cell r="H14455" t="str">
            <v>PC</v>
          </cell>
          <cell r="I14455" t="str">
            <v>CPR</v>
          </cell>
          <cell r="J14455" t="str">
            <v/>
          </cell>
          <cell r="K14455" t="str">
            <v>PD</v>
          </cell>
          <cell r="L14455" t="str">
            <v>7934</v>
          </cell>
          <cell r="M14455" t="str">
            <v>S</v>
          </cell>
          <cell r="N14455">
            <v>0</v>
          </cell>
        </row>
        <row r="14456">
          <cell r="A14456" t="str">
            <v>SF-CAL-I07-NL-0035</v>
          </cell>
          <cell r="B14456" t="str">
            <v>CINT</v>
          </cell>
          <cell r="C14456" t="str">
            <v/>
          </cell>
          <cell r="D14456" t="str">
            <v>SEAT CUSHION CAVIS BROWN N4</v>
          </cell>
          <cell r="E14456">
            <v>44785</v>
          </cell>
          <cell r="F14456" t="str">
            <v>HALF</v>
          </cell>
          <cell r="G14456" t="str">
            <v>CI_I07</v>
          </cell>
          <cell r="H14456" t="str">
            <v>PC</v>
          </cell>
          <cell r="I14456" t="str">
            <v>CPR</v>
          </cell>
          <cell r="J14456" t="str">
            <v/>
          </cell>
          <cell r="K14456" t="str">
            <v>PD</v>
          </cell>
          <cell r="L14456" t="str">
            <v>7934</v>
          </cell>
          <cell r="M14456" t="str">
            <v>S</v>
          </cell>
          <cell r="N14456">
            <v>0</v>
          </cell>
        </row>
        <row r="14457">
          <cell r="A14457" t="str">
            <v>SF-CAL-I07-NL-0036</v>
          </cell>
          <cell r="B14457" t="str">
            <v>CINT</v>
          </cell>
          <cell r="C14457" t="str">
            <v/>
          </cell>
          <cell r="D14457" t="str">
            <v>SEAT CUSHION CAVIS L1</v>
          </cell>
          <cell r="E14457">
            <v>44785</v>
          </cell>
          <cell r="F14457" t="str">
            <v>HALF</v>
          </cell>
          <cell r="G14457" t="str">
            <v>CI_I07</v>
          </cell>
          <cell r="H14457" t="str">
            <v>PC</v>
          </cell>
          <cell r="I14457" t="str">
            <v>CPR</v>
          </cell>
          <cell r="J14457" t="str">
            <v/>
          </cell>
          <cell r="K14457" t="str">
            <v>PD</v>
          </cell>
          <cell r="L14457" t="str">
            <v>7934</v>
          </cell>
          <cell r="M14457" t="str">
            <v>S</v>
          </cell>
          <cell r="N14457">
            <v>0</v>
          </cell>
        </row>
        <row r="14458">
          <cell r="A14458" t="str">
            <v>SF-CAL-I07-NL-0037</v>
          </cell>
          <cell r="B14458" t="str">
            <v>CINT</v>
          </cell>
          <cell r="C14458" t="str">
            <v/>
          </cell>
          <cell r="D14458" t="str">
            <v>SEAT CUSHION CAVIS L7</v>
          </cell>
          <cell r="E14458">
            <v>44785</v>
          </cell>
          <cell r="F14458" t="str">
            <v>HALF</v>
          </cell>
          <cell r="G14458" t="str">
            <v>CI_I07</v>
          </cell>
          <cell r="H14458" t="str">
            <v>PC</v>
          </cell>
          <cell r="I14458" t="str">
            <v>CPR</v>
          </cell>
          <cell r="J14458" t="str">
            <v/>
          </cell>
          <cell r="K14458" t="str">
            <v>PD</v>
          </cell>
          <cell r="L14458" t="str">
            <v>7934</v>
          </cell>
          <cell r="M14458" t="str">
            <v>S</v>
          </cell>
          <cell r="N14458">
            <v>0</v>
          </cell>
        </row>
        <row r="14459">
          <cell r="A14459" t="str">
            <v>SF-CAL-I07-NL-0038</v>
          </cell>
          <cell r="B14459" t="str">
            <v>CINT</v>
          </cell>
          <cell r="C14459" t="str">
            <v/>
          </cell>
          <cell r="D14459" t="str">
            <v>SEAT CUSHION CAVIS O6</v>
          </cell>
          <cell r="E14459">
            <v>44785</v>
          </cell>
          <cell r="F14459" t="str">
            <v>HALF</v>
          </cell>
          <cell r="G14459" t="str">
            <v>CI_I07</v>
          </cell>
          <cell r="H14459" t="str">
            <v>PC</v>
          </cell>
          <cell r="I14459" t="str">
            <v>CPR</v>
          </cell>
          <cell r="J14459" t="str">
            <v/>
          </cell>
          <cell r="K14459" t="str">
            <v>PD</v>
          </cell>
          <cell r="L14459" t="str">
            <v>7934</v>
          </cell>
          <cell r="M14459" t="str">
            <v>S</v>
          </cell>
          <cell r="N14459">
            <v>0</v>
          </cell>
        </row>
        <row r="14460">
          <cell r="A14460" t="str">
            <v>SF-CAL-I07-NL-0039</v>
          </cell>
          <cell r="B14460" t="str">
            <v>CINT</v>
          </cell>
          <cell r="C14460" t="str">
            <v/>
          </cell>
          <cell r="D14460" t="str">
            <v>BACK CUSHION CAL BLUE I1</v>
          </cell>
          <cell r="E14460">
            <v>45085</v>
          </cell>
          <cell r="F14460" t="str">
            <v>HALF</v>
          </cell>
          <cell r="G14460" t="str">
            <v>CI_I07</v>
          </cell>
          <cell r="H14460" t="str">
            <v>PC</v>
          </cell>
          <cell r="I14460" t="str">
            <v>CPR</v>
          </cell>
          <cell r="J14460" t="str">
            <v/>
          </cell>
          <cell r="K14460" t="str">
            <v>PD</v>
          </cell>
          <cell r="L14460" t="str">
            <v>7934</v>
          </cell>
          <cell r="M14460" t="str">
            <v>S</v>
          </cell>
          <cell r="N14460">
            <v>12606</v>
          </cell>
        </row>
        <row r="14461">
          <cell r="A14461" t="str">
            <v>SF-CAL-I07-NL-0040</v>
          </cell>
          <cell r="B14461" t="str">
            <v>CINT</v>
          </cell>
          <cell r="C14461" t="str">
            <v/>
          </cell>
          <cell r="D14461" t="str">
            <v>BACK CUSHION CAL GREEN I6</v>
          </cell>
          <cell r="E14461">
            <v>45085</v>
          </cell>
          <cell r="F14461" t="str">
            <v>HALF</v>
          </cell>
          <cell r="G14461" t="str">
            <v>CI_I07</v>
          </cell>
          <cell r="H14461" t="str">
            <v>PC</v>
          </cell>
          <cell r="I14461" t="str">
            <v>CPR</v>
          </cell>
          <cell r="J14461" t="str">
            <v/>
          </cell>
          <cell r="K14461" t="str">
            <v>PD</v>
          </cell>
          <cell r="L14461" t="str">
            <v>7934</v>
          </cell>
          <cell r="M14461" t="str">
            <v>S</v>
          </cell>
          <cell r="N14461">
            <v>12389</v>
          </cell>
        </row>
        <row r="14462">
          <cell r="A14462" t="str">
            <v>SF-CAL-I07-NL-0041</v>
          </cell>
          <cell r="B14462" t="str">
            <v>CINT</v>
          </cell>
          <cell r="C14462" t="str">
            <v/>
          </cell>
          <cell r="D14462" t="str">
            <v>BACK CUSHION CAL BROWN OZ 051</v>
          </cell>
          <cell r="E14462">
            <v>45168</v>
          </cell>
          <cell r="F14462" t="str">
            <v>HALF</v>
          </cell>
          <cell r="G14462" t="str">
            <v>CI_I07</v>
          </cell>
          <cell r="H14462" t="str">
            <v>PC</v>
          </cell>
          <cell r="I14462" t="str">
            <v>CPR</v>
          </cell>
          <cell r="J14462" t="str">
            <v/>
          </cell>
          <cell r="K14462" t="str">
            <v>PD</v>
          </cell>
          <cell r="L14462" t="str">
            <v>7934</v>
          </cell>
          <cell r="M14462" t="str">
            <v>S</v>
          </cell>
          <cell r="N14462">
            <v>22450</v>
          </cell>
        </row>
        <row r="14463">
          <cell r="A14463" t="str">
            <v>SF-CAL-INL-SC-0001</v>
          </cell>
          <cell r="B14463" t="str">
            <v>CINT</v>
          </cell>
          <cell r="C14463" t="str">
            <v/>
          </cell>
          <cell r="D14463" t="str">
            <v>BACK CUSHION CAL BLACK L7</v>
          </cell>
          <cell r="E14463">
            <v>44748</v>
          </cell>
          <cell r="F14463" t="str">
            <v>HALF</v>
          </cell>
          <cell r="G14463" t="str">
            <v>CI_INL</v>
          </cell>
          <cell r="H14463" t="str">
            <v>PC</v>
          </cell>
          <cell r="I14463" t="str">
            <v>CPR</v>
          </cell>
          <cell r="J14463" t="str">
            <v/>
          </cell>
          <cell r="K14463" t="str">
            <v>PD</v>
          </cell>
          <cell r="L14463" t="str">
            <v>7934</v>
          </cell>
          <cell r="M14463" t="str">
            <v>V</v>
          </cell>
          <cell r="N14463">
            <v>14407</v>
          </cell>
        </row>
        <row r="14464">
          <cell r="A14464" t="str">
            <v>SF-CAL-INL-SC-0002</v>
          </cell>
          <cell r="B14464" t="str">
            <v>CINT</v>
          </cell>
          <cell r="C14464" t="str">
            <v/>
          </cell>
          <cell r="D14464" t="str">
            <v>BACK CUSHION CAL BLACK O7</v>
          </cell>
          <cell r="E14464">
            <v>44773</v>
          </cell>
          <cell r="F14464" t="str">
            <v>HALF</v>
          </cell>
          <cell r="G14464" t="str">
            <v>CI_INL</v>
          </cell>
          <cell r="H14464" t="str">
            <v>PC</v>
          </cell>
          <cell r="I14464" t="str">
            <v>CPR</v>
          </cell>
          <cell r="J14464" t="str">
            <v/>
          </cell>
          <cell r="K14464" t="str">
            <v>PD</v>
          </cell>
          <cell r="L14464" t="str">
            <v>7934</v>
          </cell>
          <cell r="M14464" t="str">
            <v>V</v>
          </cell>
          <cell r="N14464">
            <v>15082</v>
          </cell>
        </row>
        <row r="14465">
          <cell r="A14465" t="str">
            <v>SF-CAL-INL-SC-0003</v>
          </cell>
          <cell r="B14465" t="str">
            <v>CINT</v>
          </cell>
          <cell r="C14465" t="str">
            <v/>
          </cell>
          <cell r="D14465" t="str">
            <v>BACK CUSHION CAL BLUE L1</v>
          </cell>
          <cell r="E14465">
            <v>0</v>
          </cell>
          <cell r="F14465" t="str">
            <v>HALF</v>
          </cell>
          <cell r="G14465" t="str">
            <v>CI_INL</v>
          </cell>
          <cell r="H14465" t="str">
            <v>PC</v>
          </cell>
          <cell r="I14465" t="str">
            <v>CPR</v>
          </cell>
          <cell r="J14465" t="str">
            <v/>
          </cell>
          <cell r="K14465" t="str">
            <v>PD</v>
          </cell>
          <cell r="L14465" t="str">
            <v>7934</v>
          </cell>
          <cell r="M14465" t="str">
            <v>V</v>
          </cell>
          <cell r="N14465">
            <v>14408</v>
          </cell>
        </row>
        <row r="14466">
          <cell r="A14466" t="str">
            <v>SF-CAL-INL-SC-0004</v>
          </cell>
          <cell r="B14466" t="str">
            <v>CINT</v>
          </cell>
          <cell r="C14466" t="str">
            <v/>
          </cell>
          <cell r="D14466" t="str">
            <v>BACK CUSHION CAL BLUE O1</v>
          </cell>
          <cell r="E14466">
            <v>44748</v>
          </cell>
          <cell r="F14466" t="str">
            <v>HALF</v>
          </cell>
          <cell r="G14466" t="str">
            <v>CI_INL</v>
          </cell>
          <cell r="H14466" t="str">
            <v>PC</v>
          </cell>
          <cell r="I14466" t="str">
            <v>CPR</v>
          </cell>
          <cell r="J14466" t="str">
            <v/>
          </cell>
          <cell r="K14466" t="str">
            <v>PD</v>
          </cell>
          <cell r="L14466" t="str">
            <v>7934</v>
          </cell>
          <cell r="M14466" t="str">
            <v>V</v>
          </cell>
          <cell r="N14466">
            <v>15181</v>
          </cell>
        </row>
        <row r="14467">
          <cell r="A14467" t="str">
            <v>SF-CAL-INL-SC-0005</v>
          </cell>
          <cell r="B14467" t="str">
            <v>CINT</v>
          </cell>
          <cell r="C14467" t="str">
            <v/>
          </cell>
          <cell r="D14467" t="str">
            <v>BACK CUSHION CAL BROWN N4</v>
          </cell>
          <cell r="E14467">
            <v>44825</v>
          </cell>
          <cell r="F14467" t="str">
            <v>HALF</v>
          </cell>
          <cell r="G14467" t="str">
            <v>CI_INL</v>
          </cell>
          <cell r="H14467" t="str">
            <v>PC</v>
          </cell>
          <cell r="I14467" t="str">
            <v>CPR</v>
          </cell>
          <cell r="J14467" t="str">
            <v/>
          </cell>
          <cell r="K14467" t="str">
            <v>PD</v>
          </cell>
          <cell r="L14467" t="str">
            <v>7934</v>
          </cell>
          <cell r="M14467" t="str">
            <v>V</v>
          </cell>
          <cell r="N14467">
            <v>14966</v>
          </cell>
        </row>
        <row r="14468">
          <cell r="A14468" t="str">
            <v>SF-CAL-INL-SC-0006</v>
          </cell>
          <cell r="B14468" t="str">
            <v>CINT</v>
          </cell>
          <cell r="C14468" t="str">
            <v/>
          </cell>
          <cell r="D14468" t="str">
            <v>BACK CUSHION CAL CREAM N5</v>
          </cell>
          <cell r="E14468">
            <v>0</v>
          </cell>
          <cell r="F14468" t="str">
            <v>HALF</v>
          </cell>
          <cell r="G14468" t="str">
            <v>CI_INL</v>
          </cell>
          <cell r="H14468" t="str">
            <v>PC</v>
          </cell>
          <cell r="I14468" t="str">
            <v>CPR</v>
          </cell>
          <cell r="J14468" t="str">
            <v/>
          </cell>
          <cell r="K14468" t="str">
            <v>PD</v>
          </cell>
          <cell r="L14468" t="str">
            <v>7934</v>
          </cell>
          <cell r="M14468" t="str">
            <v>V</v>
          </cell>
          <cell r="N14468">
            <v>14408</v>
          </cell>
        </row>
        <row r="14469">
          <cell r="A14469" t="str">
            <v>SF-CAL-INL-SC-0007</v>
          </cell>
          <cell r="B14469" t="str">
            <v>CINT</v>
          </cell>
          <cell r="C14469" t="str">
            <v/>
          </cell>
          <cell r="D14469" t="str">
            <v>BACK CUSHION CAL GREEN L6</v>
          </cell>
          <cell r="E14469">
            <v>44802</v>
          </cell>
          <cell r="F14469" t="str">
            <v>HALF</v>
          </cell>
          <cell r="G14469" t="str">
            <v>CI_INL</v>
          </cell>
          <cell r="H14469" t="str">
            <v>PC</v>
          </cell>
          <cell r="I14469" t="str">
            <v>CPR</v>
          </cell>
          <cell r="J14469" t="str">
            <v/>
          </cell>
          <cell r="K14469" t="str">
            <v>PD</v>
          </cell>
          <cell r="L14469" t="str">
            <v>7934</v>
          </cell>
          <cell r="M14469" t="str">
            <v>V</v>
          </cell>
          <cell r="N14469">
            <v>17964</v>
          </cell>
        </row>
        <row r="14470">
          <cell r="A14470" t="str">
            <v>SF-CAL-INL-SC-0008</v>
          </cell>
          <cell r="B14470" t="str">
            <v>CINT</v>
          </cell>
          <cell r="C14470" t="str">
            <v/>
          </cell>
          <cell r="D14470" t="str">
            <v>BACK CUSHION CAL GREEN O6</v>
          </cell>
          <cell r="E14470">
            <v>44773</v>
          </cell>
          <cell r="F14470" t="str">
            <v>HALF</v>
          </cell>
          <cell r="G14470" t="str">
            <v>CI_INL</v>
          </cell>
          <cell r="H14470" t="str">
            <v>PC</v>
          </cell>
          <cell r="I14470" t="str">
            <v>CPR</v>
          </cell>
          <cell r="J14470" t="str">
            <v/>
          </cell>
          <cell r="K14470" t="str">
            <v>PD</v>
          </cell>
          <cell r="L14470" t="str">
            <v>7934</v>
          </cell>
          <cell r="M14470" t="str">
            <v>V</v>
          </cell>
          <cell r="N14470">
            <v>14687</v>
          </cell>
        </row>
        <row r="14471">
          <cell r="A14471" t="str">
            <v>SF-CAL-INL-SC-0009</v>
          </cell>
          <cell r="B14471" t="str">
            <v>CINT</v>
          </cell>
          <cell r="C14471" t="str">
            <v/>
          </cell>
          <cell r="D14471" t="str">
            <v>BACK CUSHION CAL GREY L2</v>
          </cell>
          <cell r="E14471">
            <v>44748</v>
          </cell>
          <cell r="F14471" t="str">
            <v>HALF</v>
          </cell>
          <cell r="G14471" t="str">
            <v>CI_INL</v>
          </cell>
          <cell r="H14471" t="str">
            <v>PC</v>
          </cell>
          <cell r="I14471" t="str">
            <v>CPR</v>
          </cell>
          <cell r="J14471" t="str">
            <v/>
          </cell>
          <cell r="K14471" t="str">
            <v>PD</v>
          </cell>
          <cell r="L14471" t="str">
            <v>7934</v>
          </cell>
          <cell r="M14471" t="str">
            <v>V</v>
          </cell>
          <cell r="N14471">
            <v>14407</v>
          </cell>
        </row>
        <row r="14472">
          <cell r="A14472" t="str">
            <v>SF-CAL-INL-SC-0010</v>
          </cell>
          <cell r="B14472" t="str">
            <v>CINT</v>
          </cell>
          <cell r="C14472" t="str">
            <v/>
          </cell>
          <cell r="D14472" t="str">
            <v>BACK CUSHION CAL GREY O2</v>
          </cell>
          <cell r="E14472">
            <v>0</v>
          </cell>
          <cell r="F14472" t="str">
            <v>HALF</v>
          </cell>
          <cell r="G14472" t="str">
            <v>CI_INL</v>
          </cell>
          <cell r="H14472" t="str">
            <v>PC</v>
          </cell>
          <cell r="I14472" t="str">
            <v>CPR</v>
          </cell>
          <cell r="J14472" t="str">
            <v/>
          </cell>
          <cell r="K14472" t="str">
            <v>PD</v>
          </cell>
          <cell r="L14472" t="str">
            <v>7934</v>
          </cell>
          <cell r="M14472" t="str">
            <v>V</v>
          </cell>
          <cell r="N14472">
            <v>14408</v>
          </cell>
        </row>
        <row r="14473">
          <cell r="A14473" t="str">
            <v>SF-CAL-INL-SC-0011</v>
          </cell>
          <cell r="B14473" t="str">
            <v>CINT</v>
          </cell>
          <cell r="C14473" t="str">
            <v/>
          </cell>
          <cell r="D14473" t="str">
            <v>BACK CUSHION CAL GREY W2</v>
          </cell>
          <cell r="E14473">
            <v>0</v>
          </cell>
          <cell r="F14473" t="str">
            <v>HALF</v>
          </cell>
          <cell r="G14473" t="str">
            <v>CI_INL</v>
          </cell>
          <cell r="H14473" t="str">
            <v>PC</v>
          </cell>
          <cell r="I14473" t="str">
            <v>CPR</v>
          </cell>
          <cell r="J14473" t="str">
            <v/>
          </cell>
          <cell r="K14473" t="str">
            <v>PD</v>
          </cell>
          <cell r="L14473" t="str">
            <v>7934</v>
          </cell>
          <cell r="M14473" t="str">
            <v>V</v>
          </cell>
          <cell r="N14473">
            <v>14408</v>
          </cell>
        </row>
        <row r="14474">
          <cell r="A14474" t="str">
            <v>SF-CAL-INL-SC-0012</v>
          </cell>
          <cell r="B14474" t="str">
            <v>CINT</v>
          </cell>
          <cell r="C14474" t="str">
            <v/>
          </cell>
          <cell r="D14474" t="str">
            <v>BACK CUSHION CAL L13</v>
          </cell>
          <cell r="E14474">
            <v>0</v>
          </cell>
          <cell r="F14474" t="str">
            <v>HALF</v>
          </cell>
          <cell r="G14474" t="str">
            <v>CI_INL</v>
          </cell>
          <cell r="H14474" t="str">
            <v>PC</v>
          </cell>
          <cell r="I14474" t="str">
            <v>CPR</v>
          </cell>
          <cell r="J14474" t="str">
            <v/>
          </cell>
          <cell r="K14474" t="str">
            <v>PD</v>
          </cell>
          <cell r="L14474" t="str">
            <v>7934</v>
          </cell>
          <cell r="M14474" t="str">
            <v>V</v>
          </cell>
          <cell r="N14474">
            <v>14408</v>
          </cell>
        </row>
        <row r="14475">
          <cell r="A14475" t="str">
            <v>SF-CAL-INL-SC-0013</v>
          </cell>
          <cell r="B14475" t="str">
            <v>CINT</v>
          </cell>
          <cell r="C14475" t="str">
            <v/>
          </cell>
          <cell r="D14475" t="str">
            <v>BACK CUSHION CAL ORANGE L12</v>
          </cell>
          <cell r="E14475">
            <v>0</v>
          </cell>
          <cell r="F14475" t="str">
            <v>HALF</v>
          </cell>
          <cell r="G14475" t="str">
            <v>CI_INL</v>
          </cell>
          <cell r="H14475" t="str">
            <v>PC</v>
          </cell>
          <cell r="I14475" t="str">
            <v>CPR</v>
          </cell>
          <cell r="J14475" t="str">
            <v/>
          </cell>
          <cell r="K14475" t="str">
            <v>PD</v>
          </cell>
          <cell r="L14475" t="str">
            <v>7934</v>
          </cell>
          <cell r="M14475" t="str">
            <v>V</v>
          </cell>
          <cell r="N14475">
            <v>14408</v>
          </cell>
        </row>
        <row r="14476">
          <cell r="A14476" t="str">
            <v>SF-CAL-INL-SC-0014</v>
          </cell>
          <cell r="B14476" t="str">
            <v>CINT</v>
          </cell>
          <cell r="C14476" t="str">
            <v/>
          </cell>
          <cell r="D14476" t="str">
            <v>BACK CUSHION CAL RED D3</v>
          </cell>
          <cell r="E14476">
            <v>0</v>
          </cell>
          <cell r="F14476" t="str">
            <v>HALF</v>
          </cell>
          <cell r="G14476" t="str">
            <v>CI_INL</v>
          </cell>
          <cell r="H14476" t="str">
            <v>PC</v>
          </cell>
          <cell r="I14476" t="str">
            <v>CPR</v>
          </cell>
          <cell r="J14476" t="str">
            <v/>
          </cell>
          <cell r="K14476" t="str">
            <v>PD</v>
          </cell>
          <cell r="L14476" t="str">
            <v>7934</v>
          </cell>
          <cell r="M14476" t="str">
            <v>V</v>
          </cell>
          <cell r="N14476">
            <v>14408</v>
          </cell>
        </row>
        <row r="14477">
          <cell r="A14477" t="str">
            <v>SF-CAL-INL-SC-0015</v>
          </cell>
          <cell r="B14477" t="str">
            <v>CINT</v>
          </cell>
          <cell r="C14477" t="str">
            <v/>
          </cell>
          <cell r="D14477" t="str">
            <v>BACK CUSHION CAL RED N3</v>
          </cell>
          <cell r="E14477">
            <v>44773</v>
          </cell>
          <cell r="F14477" t="str">
            <v>HALF</v>
          </cell>
          <cell r="G14477" t="str">
            <v>CI_INL</v>
          </cell>
          <cell r="H14477" t="str">
            <v>PC</v>
          </cell>
          <cell r="I14477" t="str">
            <v>CPR</v>
          </cell>
          <cell r="J14477" t="str">
            <v/>
          </cell>
          <cell r="K14477" t="str">
            <v>PD</v>
          </cell>
          <cell r="L14477" t="str">
            <v>7934</v>
          </cell>
          <cell r="M14477" t="str">
            <v>V</v>
          </cell>
          <cell r="N14477">
            <v>14407</v>
          </cell>
        </row>
        <row r="14478">
          <cell r="A14478" t="str">
            <v>SF-CAL-INL-SC-0016</v>
          </cell>
          <cell r="B14478" t="str">
            <v>CINT</v>
          </cell>
          <cell r="C14478" t="str">
            <v/>
          </cell>
          <cell r="D14478" t="str">
            <v>BACK CUSHION CAL RED O3</v>
          </cell>
          <cell r="E14478">
            <v>44804</v>
          </cell>
          <cell r="F14478" t="str">
            <v>HALF</v>
          </cell>
          <cell r="G14478" t="str">
            <v>CI_INL</v>
          </cell>
          <cell r="H14478" t="str">
            <v>PC</v>
          </cell>
          <cell r="I14478" t="str">
            <v>CPR</v>
          </cell>
          <cell r="J14478" t="str">
            <v/>
          </cell>
          <cell r="K14478" t="str">
            <v>PD</v>
          </cell>
          <cell r="L14478" t="str">
            <v>7934</v>
          </cell>
          <cell r="M14478" t="str">
            <v>V</v>
          </cell>
          <cell r="N14478">
            <v>14791</v>
          </cell>
        </row>
        <row r="14479">
          <cell r="A14479" t="str">
            <v>SF-CAL-INL-SC-0017</v>
          </cell>
          <cell r="B14479" t="str">
            <v>CINT</v>
          </cell>
          <cell r="C14479" t="str">
            <v/>
          </cell>
          <cell r="D14479" t="str">
            <v>BACK CUSHION CAL YELLOW I8</v>
          </cell>
          <cell r="E14479">
            <v>0</v>
          </cell>
          <cell r="F14479" t="str">
            <v>HALF</v>
          </cell>
          <cell r="G14479" t="str">
            <v>CI_INL</v>
          </cell>
          <cell r="H14479" t="str">
            <v>PC</v>
          </cell>
          <cell r="I14479" t="str">
            <v>CPR</v>
          </cell>
          <cell r="J14479" t="str">
            <v/>
          </cell>
          <cell r="K14479" t="str">
            <v>PD</v>
          </cell>
          <cell r="L14479" t="str">
            <v>7934</v>
          </cell>
          <cell r="M14479" t="str">
            <v>V</v>
          </cell>
          <cell r="N14479">
            <v>14408</v>
          </cell>
        </row>
        <row r="14480">
          <cell r="A14480" t="str">
            <v>SF-CAL-INL-SC-0018</v>
          </cell>
          <cell r="B14480" t="str">
            <v>CINT</v>
          </cell>
          <cell r="C14480" t="str">
            <v/>
          </cell>
          <cell r="D14480" t="str">
            <v>BACK CUSHION CAL YELLOW L8</v>
          </cell>
          <cell r="E14480">
            <v>0</v>
          </cell>
          <cell r="F14480" t="str">
            <v>HALF</v>
          </cell>
          <cell r="G14480" t="str">
            <v>CI_INL</v>
          </cell>
          <cell r="H14480" t="str">
            <v>PC</v>
          </cell>
          <cell r="I14480" t="str">
            <v>CPR</v>
          </cell>
          <cell r="J14480" t="str">
            <v/>
          </cell>
          <cell r="K14480" t="str">
            <v>PD</v>
          </cell>
          <cell r="L14480" t="str">
            <v>7934</v>
          </cell>
          <cell r="M14480" t="str">
            <v>V</v>
          </cell>
          <cell r="N14480">
            <v>14408</v>
          </cell>
        </row>
        <row r="14481">
          <cell r="A14481" t="str">
            <v>SF-CAL-INL-SC-0019</v>
          </cell>
          <cell r="B14481" t="str">
            <v>CINT</v>
          </cell>
          <cell r="C14481" t="str">
            <v/>
          </cell>
          <cell r="D14481" t="str">
            <v>BACK CUSHION CAL YELLOW O8</v>
          </cell>
          <cell r="E14481">
            <v>0</v>
          </cell>
          <cell r="F14481" t="str">
            <v>HALF</v>
          </cell>
          <cell r="G14481" t="str">
            <v>CI_INL</v>
          </cell>
          <cell r="H14481" t="str">
            <v>PC</v>
          </cell>
          <cell r="I14481" t="str">
            <v>CPR</v>
          </cell>
          <cell r="J14481" t="str">
            <v/>
          </cell>
          <cell r="K14481" t="str">
            <v>PD</v>
          </cell>
          <cell r="L14481" t="str">
            <v>7934</v>
          </cell>
          <cell r="M14481" t="str">
            <v>V</v>
          </cell>
          <cell r="N14481">
            <v>14408</v>
          </cell>
        </row>
        <row r="14482">
          <cell r="A14482" t="str">
            <v>SF-CAL-INL-SC-0020</v>
          </cell>
          <cell r="B14482" t="str">
            <v>CINT</v>
          </cell>
          <cell r="C14482" t="str">
            <v/>
          </cell>
          <cell r="D14482" t="str">
            <v>SEAT CUSHION CAL BLACK L7</v>
          </cell>
          <cell r="E14482">
            <v>0</v>
          </cell>
          <cell r="F14482" t="str">
            <v>HALF</v>
          </cell>
          <cell r="G14482" t="str">
            <v>CI_INL</v>
          </cell>
          <cell r="H14482" t="str">
            <v>PC</v>
          </cell>
          <cell r="I14482" t="str">
            <v>CPR</v>
          </cell>
          <cell r="J14482" t="str">
            <v/>
          </cell>
          <cell r="K14482" t="str">
            <v>PD</v>
          </cell>
          <cell r="L14482" t="str">
            <v>7934</v>
          </cell>
          <cell r="M14482" t="str">
            <v>V</v>
          </cell>
          <cell r="N14482">
            <v>69604</v>
          </cell>
        </row>
        <row r="14483">
          <cell r="A14483" t="str">
            <v>SF-CAL-INL-SC-0021</v>
          </cell>
          <cell r="B14483" t="str">
            <v>CINT</v>
          </cell>
          <cell r="C14483" t="str">
            <v/>
          </cell>
          <cell r="D14483" t="str">
            <v>SEAT CUSHION CAL BLACK O7</v>
          </cell>
          <cell r="E14483">
            <v>0</v>
          </cell>
          <cell r="F14483" t="str">
            <v>HALF</v>
          </cell>
          <cell r="G14483" t="str">
            <v>CI_INL</v>
          </cell>
          <cell r="H14483" t="str">
            <v>PC</v>
          </cell>
          <cell r="I14483" t="str">
            <v>CPR</v>
          </cell>
          <cell r="J14483" t="str">
            <v/>
          </cell>
          <cell r="K14483" t="str">
            <v>PD</v>
          </cell>
          <cell r="L14483" t="str">
            <v>7934</v>
          </cell>
          <cell r="M14483" t="str">
            <v>V</v>
          </cell>
          <cell r="N14483">
            <v>69604</v>
          </cell>
        </row>
        <row r="14484">
          <cell r="A14484" t="str">
            <v>SF-CAL-INL-SC-0022</v>
          </cell>
          <cell r="B14484" t="str">
            <v>CINT</v>
          </cell>
          <cell r="C14484" t="str">
            <v/>
          </cell>
          <cell r="D14484" t="str">
            <v>SEAT CUSHION CAL BLUE L1</v>
          </cell>
          <cell r="E14484">
            <v>44748</v>
          </cell>
          <cell r="F14484" t="str">
            <v>HALF</v>
          </cell>
          <cell r="G14484" t="str">
            <v>CI_INL</v>
          </cell>
          <cell r="H14484" t="str">
            <v>PC</v>
          </cell>
          <cell r="I14484" t="str">
            <v>CPR</v>
          </cell>
          <cell r="J14484" t="str">
            <v/>
          </cell>
          <cell r="K14484" t="str">
            <v>PD</v>
          </cell>
          <cell r="L14484" t="str">
            <v>7934</v>
          </cell>
          <cell r="M14484" t="str">
            <v>V</v>
          </cell>
          <cell r="N14484">
            <v>69604</v>
          </cell>
        </row>
        <row r="14485">
          <cell r="A14485" t="str">
            <v>SF-CAL-INL-SC-0023</v>
          </cell>
          <cell r="B14485" t="str">
            <v>CINT</v>
          </cell>
          <cell r="C14485" t="str">
            <v/>
          </cell>
          <cell r="D14485" t="str">
            <v>SEAT CUSHION CAL BLUE O1</v>
          </cell>
          <cell r="E14485">
            <v>0</v>
          </cell>
          <cell r="F14485" t="str">
            <v>HALF</v>
          </cell>
          <cell r="G14485" t="str">
            <v>CI_INL</v>
          </cell>
          <cell r="H14485" t="str">
            <v>PC</v>
          </cell>
          <cell r="I14485" t="str">
            <v>CPR</v>
          </cell>
          <cell r="J14485" t="str">
            <v/>
          </cell>
          <cell r="K14485" t="str">
            <v>PD</v>
          </cell>
          <cell r="L14485" t="str">
            <v>7934</v>
          </cell>
          <cell r="M14485" t="str">
            <v>V</v>
          </cell>
          <cell r="N14485">
            <v>59647</v>
          </cell>
        </row>
        <row r="14486">
          <cell r="A14486" t="str">
            <v>SF-CAL-INL-SC-0024</v>
          </cell>
          <cell r="B14486" t="str">
            <v>CINT</v>
          </cell>
          <cell r="C14486" t="str">
            <v/>
          </cell>
          <cell r="D14486" t="str">
            <v>SEAT CUSHION CAL BROWN N4</v>
          </cell>
          <cell r="E14486">
            <v>44748</v>
          </cell>
          <cell r="F14486" t="str">
            <v>HALF</v>
          </cell>
          <cell r="G14486" t="str">
            <v>CI_INL</v>
          </cell>
          <cell r="H14486" t="str">
            <v>PC</v>
          </cell>
          <cell r="I14486" t="str">
            <v>CPR</v>
          </cell>
          <cell r="J14486" t="str">
            <v/>
          </cell>
          <cell r="K14486" t="str">
            <v>PD</v>
          </cell>
          <cell r="L14486" t="str">
            <v>7934</v>
          </cell>
          <cell r="M14486" t="str">
            <v>V</v>
          </cell>
          <cell r="N14486">
            <v>67917</v>
          </cell>
        </row>
        <row r="14487">
          <cell r="A14487" t="str">
            <v>SF-CAL-INL-SC-0025</v>
          </cell>
          <cell r="B14487" t="str">
            <v>CINT</v>
          </cell>
          <cell r="C14487" t="str">
            <v/>
          </cell>
          <cell r="D14487" t="str">
            <v>SEAT CUSHION CAL CREAM N5</v>
          </cell>
          <cell r="E14487">
            <v>0</v>
          </cell>
          <cell r="F14487" t="str">
            <v>HALF</v>
          </cell>
          <cell r="G14487" t="str">
            <v>CI_INL</v>
          </cell>
          <cell r="H14487" t="str">
            <v>PC</v>
          </cell>
          <cell r="I14487" t="str">
            <v>CPR</v>
          </cell>
          <cell r="J14487" t="str">
            <v/>
          </cell>
          <cell r="K14487" t="str">
            <v>PD</v>
          </cell>
          <cell r="L14487" t="str">
            <v>7934</v>
          </cell>
          <cell r="M14487" t="str">
            <v>V</v>
          </cell>
          <cell r="N14487">
            <v>69604</v>
          </cell>
        </row>
        <row r="14488">
          <cell r="A14488" t="str">
            <v>SF-CAL-INL-SC-0026</v>
          </cell>
          <cell r="B14488" t="str">
            <v>CINT</v>
          </cell>
          <cell r="C14488" t="str">
            <v/>
          </cell>
          <cell r="D14488" t="str">
            <v>SEAT CUSHION CAL GREEN L6</v>
          </cell>
          <cell r="E14488">
            <v>44748</v>
          </cell>
          <cell r="F14488" t="str">
            <v>HALF</v>
          </cell>
          <cell r="G14488" t="str">
            <v>CI_INL</v>
          </cell>
          <cell r="H14488" t="str">
            <v>PC</v>
          </cell>
          <cell r="I14488" t="str">
            <v>CPR</v>
          </cell>
          <cell r="J14488" t="str">
            <v/>
          </cell>
          <cell r="K14488" t="str">
            <v>PD</v>
          </cell>
          <cell r="L14488" t="str">
            <v>7934</v>
          </cell>
          <cell r="M14488" t="str">
            <v>V</v>
          </cell>
          <cell r="N14488">
            <v>69604</v>
          </cell>
        </row>
        <row r="14489">
          <cell r="A14489" t="str">
            <v>SF-CAL-INL-SC-0027</v>
          </cell>
          <cell r="B14489" t="str">
            <v>CINT</v>
          </cell>
          <cell r="C14489" t="str">
            <v/>
          </cell>
          <cell r="D14489" t="str">
            <v>SEAT CUSHION CAL GREEN O6</v>
          </cell>
          <cell r="E14489">
            <v>0</v>
          </cell>
          <cell r="F14489" t="str">
            <v>HALF</v>
          </cell>
          <cell r="G14489" t="str">
            <v>CI_INL</v>
          </cell>
          <cell r="H14489" t="str">
            <v>PC</v>
          </cell>
          <cell r="I14489" t="str">
            <v>CPR</v>
          </cell>
          <cell r="J14489" t="str">
            <v/>
          </cell>
          <cell r="K14489" t="str">
            <v>PD</v>
          </cell>
          <cell r="L14489" t="str">
            <v>7934</v>
          </cell>
          <cell r="M14489" t="str">
            <v>V</v>
          </cell>
          <cell r="N14489">
            <v>59156</v>
          </cell>
        </row>
        <row r="14490">
          <cell r="A14490" t="str">
            <v>SF-CAL-INL-SC-0028</v>
          </cell>
          <cell r="B14490" t="str">
            <v>CINT</v>
          </cell>
          <cell r="C14490" t="str">
            <v/>
          </cell>
          <cell r="D14490" t="str">
            <v>SEAT CUSHION CAL GREY L2</v>
          </cell>
          <cell r="E14490">
            <v>44748</v>
          </cell>
          <cell r="F14490" t="str">
            <v>HALF</v>
          </cell>
          <cell r="G14490" t="str">
            <v>CI_INL</v>
          </cell>
          <cell r="H14490" t="str">
            <v>PC</v>
          </cell>
          <cell r="I14490" t="str">
            <v>CPR</v>
          </cell>
          <cell r="J14490" t="str">
            <v/>
          </cell>
          <cell r="K14490" t="str">
            <v>PD</v>
          </cell>
          <cell r="L14490" t="str">
            <v>7934</v>
          </cell>
          <cell r="M14490" t="str">
            <v>V</v>
          </cell>
          <cell r="N14490">
            <v>69604</v>
          </cell>
        </row>
        <row r="14491">
          <cell r="A14491" t="str">
            <v>SF-CAL-INL-SC-0029</v>
          </cell>
          <cell r="B14491" t="str">
            <v>CINT</v>
          </cell>
          <cell r="C14491" t="str">
            <v/>
          </cell>
          <cell r="D14491" t="str">
            <v>SEAT CUSHION CAL GREY O2</v>
          </cell>
          <cell r="E14491">
            <v>0</v>
          </cell>
          <cell r="F14491" t="str">
            <v>HALF</v>
          </cell>
          <cell r="G14491" t="str">
            <v>CI_INL</v>
          </cell>
          <cell r="H14491" t="str">
            <v>PC</v>
          </cell>
          <cell r="I14491" t="str">
            <v>CPR</v>
          </cell>
          <cell r="J14491" t="str">
            <v/>
          </cell>
          <cell r="K14491" t="str">
            <v>PD</v>
          </cell>
          <cell r="L14491" t="str">
            <v>7934</v>
          </cell>
          <cell r="M14491" t="str">
            <v>V</v>
          </cell>
          <cell r="N14491">
            <v>69604</v>
          </cell>
        </row>
        <row r="14492">
          <cell r="A14492" t="str">
            <v>SF-CAL-INL-SC-0030</v>
          </cell>
          <cell r="B14492" t="str">
            <v>CINT</v>
          </cell>
          <cell r="C14492" t="str">
            <v/>
          </cell>
          <cell r="D14492" t="str">
            <v>SEAT CUSHION CAL L13</v>
          </cell>
          <cell r="E14492">
            <v>0</v>
          </cell>
          <cell r="F14492" t="str">
            <v>HALF</v>
          </cell>
          <cell r="G14492" t="str">
            <v>CI_INL</v>
          </cell>
          <cell r="H14492" t="str">
            <v>PC</v>
          </cell>
          <cell r="I14492" t="str">
            <v>CPR</v>
          </cell>
          <cell r="J14492" t="str">
            <v/>
          </cell>
          <cell r="K14492" t="str">
            <v>PD</v>
          </cell>
          <cell r="L14492" t="str">
            <v>7934</v>
          </cell>
          <cell r="M14492" t="str">
            <v>V</v>
          </cell>
          <cell r="N14492">
            <v>69604</v>
          </cell>
        </row>
        <row r="14493">
          <cell r="A14493" t="str">
            <v>SF-CAL-INL-SC-0031</v>
          </cell>
          <cell r="B14493" t="str">
            <v>CINT</v>
          </cell>
          <cell r="C14493" t="str">
            <v/>
          </cell>
          <cell r="D14493" t="str">
            <v>SEAT CUSHION CAL ORANGE L12</v>
          </cell>
          <cell r="E14493">
            <v>0</v>
          </cell>
          <cell r="F14493" t="str">
            <v>HALF</v>
          </cell>
          <cell r="G14493" t="str">
            <v>CI_INL</v>
          </cell>
          <cell r="H14493" t="str">
            <v>PC</v>
          </cell>
          <cell r="I14493" t="str">
            <v>CPR</v>
          </cell>
          <cell r="J14493" t="str">
            <v/>
          </cell>
          <cell r="K14493" t="str">
            <v>PD</v>
          </cell>
          <cell r="L14493" t="str">
            <v>7934</v>
          </cell>
          <cell r="M14493" t="str">
            <v>V</v>
          </cell>
          <cell r="N14493">
            <v>69604</v>
          </cell>
        </row>
        <row r="14494">
          <cell r="A14494" t="str">
            <v>SF-CAL-INL-SC-0032</v>
          </cell>
          <cell r="B14494" t="str">
            <v>CINT</v>
          </cell>
          <cell r="C14494" t="str">
            <v/>
          </cell>
          <cell r="D14494" t="str">
            <v>SEAT CUSHION CAL RED N3</v>
          </cell>
          <cell r="E14494">
            <v>44748</v>
          </cell>
          <cell r="F14494" t="str">
            <v>HALF</v>
          </cell>
          <cell r="G14494" t="str">
            <v>CI_INL</v>
          </cell>
          <cell r="H14494" t="str">
            <v>PC</v>
          </cell>
          <cell r="I14494" t="str">
            <v>CPR</v>
          </cell>
          <cell r="J14494" t="str">
            <v/>
          </cell>
          <cell r="K14494" t="str">
            <v>PD</v>
          </cell>
          <cell r="L14494" t="str">
            <v>7934</v>
          </cell>
          <cell r="M14494" t="str">
            <v>V</v>
          </cell>
          <cell r="N14494">
            <v>69604</v>
          </cell>
        </row>
        <row r="14495">
          <cell r="A14495" t="str">
            <v>SF-CAL-INL-SC-0033</v>
          </cell>
          <cell r="B14495" t="str">
            <v>CINT</v>
          </cell>
          <cell r="C14495" t="str">
            <v/>
          </cell>
          <cell r="D14495" t="str">
            <v>SEAT CUSHION CAL RED O3</v>
          </cell>
          <cell r="E14495">
            <v>44748</v>
          </cell>
          <cell r="F14495" t="str">
            <v>HALF</v>
          </cell>
          <cell r="G14495" t="str">
            <v>CI_INL</v>
          </cell>
          <cell r="H14495" t="str">
            <v>PC</v>
          </cell>
          <cell r="I14495" t="str">
            <v>CPR</v>
          </cell>
          <cell r="J14495" t="str">
            <v/>
          </cell>
          <cell r="K14495" t="str">
            <v>PD</v>
          </cell>
          <cell r="L14495" t="str">
            <v>7934</v>
          </cell>
          <cell r="M14495" t="str">
            <v>V</v>
          </cell>
          <cell r="N14495">
            <v>69604</v>
          </cell>
        </row>
        <row r="14496">
          <cell r="A14496" t="str">
            <v>SF-CAL-INL-SC-0034</v>
          </cell>
          <cell r="B14496" t="str">
            <v>CINT</v>
          </cell>
          <cell r="C14496" t="str">
            <v/>
          </cell>
          <cell r="D14496" t="str">
            <v>SEAT CUSHION CAL YELLOW O8</v>
          </cell>
          <cell r="E14496">
            <v>0</v>
          </cell>
          <cell r="F14496" t="str">
            <v>HALF</v>
          </cell>
          <cell r="G14496" t="str">
            <v>CI_INL</v>
          </cell>
          <cell r="H14496" t="str">
            <v>PC</v>
          </cell>
          <cell r="I14496" t="str">
            <v>CPR</v>
          </cell>
          <cell r="J14496" t="str">
            <v/>
          </cell>
          <cell r="K14496" t="str">
            <v>PD</v>
          </cell>
          <cell r="L14496" t="str">
            <v>7934</v>
          </cell>
          <cell r="M14496" t="str">
            <v>V</v>
          </cell>
          <cell r="N14496">
            <v>69604</v>
          </cell>
        </row>
        <row r="14497">
          <cell r="A14497" t="str">
            <v>SF-CAL-INL-SC-0086</v>
          </cell>
          <cell r="B14497" t="str">
            <v>CINT</v>
          </cell>
          <cell r="C14497" t="str">
            <v/>
          </cell>
          <cell r="D14497" t="str">
            <v>SEAT CUSHION CAVIS BROWN N4</v>
          </cell>
          <cell r="E14497">
            <v>0</v>
          </cell>
          <cell r="F14497" t="str">
            <v>HALF</v>
          </cell>
          <cell r="G14497" t="str">
            <v>CI_INL</v>
          </cell>
          <cell r="H14497" t="str">
            <v>PC</v>
          </cell>
          <cell r="I14497" t="str">
            <v>CPR</v>
          </cell>
          <cell r="J14497" t="str">
            <v/>
          </cell>
          <cell r="K14497" t="str">
            <v>PD</v>
          </cell>
          <cell r="L14497" t="str">
            <v>7934</v>
          </cell>
          <cell r="M14497" t="str">
            <v>V</v>
          </cell>
          <cell r="N14497">
            <v>42186</v>
          </cell>
        </row>
        <row r="14498">
          <cell r="A14498" t="str">
            <v>SF-CAL-INL-SC-0087</v>
          </cell>
          <cell r="B14498" t="str">
            <v>CINT</v>
          </cell>
          <cell r="C14498" t="str">
            <v/>
          </cell>
          <cell r="D14498" t="str">
            <v>SEAT CUSHION CAVIS L1</v>
          </cell>
          <cell r="E14498">
            <v>0</v>
          </cell>
          <cell r="F14498" t="str">
            <v>HALF</v>
          </cell>
          <cell r="G14498" t="str">
            <v>CI_INL</v>
          </cell>
          <cell r="H14498" t="str">
            <v>PC</v>
          </cell>
          <cell r="I14498" t="str">
            <v>CPR</v>
          </cell>
          <cell r="J14498" t="str">
            <v/>
          </cell>
          <cell r="K14498" t="str">
            <v>PD</v>
          </cell>
          <cell r="L14498" t="str">
            <v>7934</v>
          </cell>
          <cell r="M14498" t="str">
            <v>V</v>
          </cell>
          <cell r="N14498">
            <v>42186</v>
          </cell>
        </row>
        <row r="14499">
          <cell r="A14499" t="str">
            <v>SF-CAL-INL-SC-0088</v>
          </cell>
          <cell r="B14499" t="str">
            <v>CINT</v>
          </cell>
          <cell r="C14499" t="str">
            <v/>
          </cell>
          <cell r="D14499" t="str">
            <v>SEAT CUSHION CAVIS L7</v>
          </cell>
          <cell r="E14499">
            <v>0</v>
          </cell>
          <cell r="F14499" t="str">
            <v>HALF</v>
          </cell>
          <cell r="G14499" t="str">
            <v>CI_INL</v>
          </cell>
          <cell r="H14499" t="str">
            <v>PC</v>
          </cell>
          <cell r="I14499" t="str">
            <v>CPR</v>
          </cell>
          <cell r="J14499" t="str">
            <v/>
          </cell>
          <cell r="K14499" t="str">
            <v>PD</v>
          </cell>
          <cell r="L14499" t="str">
            <v>7934</v>
          </cell>
          <cell r="M14499" t="str">
            <v>V</v>
          </cell>
          <cell r="N14499">
            <v>42186</v>
          </cell>
        </row>
        <row r="14500">
          <cell r="A14500" t="str">
            <v>SF-CAL-INL-SC-0089</v>
          </cell>
          <cell r="B14500" t="str">
            <v>CINT</v>
          </cell>
          <cell r="C14500" t="str">
            <v/>
          </cell>
          <cell r="D14500" t="str">
            <v>SEAT CUSHION CAVIS O6</v>
          </cell>
          <cell r="E14500">
            <v>0</v>
          </cell>
          <cell r="F14500" t="str">
            <v>HALF</v>
          </cell>
          <cell r="G14500" t="str">
            <v>CI_INL</v>
          </cell>
          <cell r="H14500" t="str">
            <v>PC</v>
          </cell>
          <cell r="I14500" t="str">
            <v>CPR</v>
          </cell>
          <cell r="J14500" t="str">
            <v/>
          </cell>
          <cell r="K14500" t="str">
            <v>PD</v>
          </cell>
          <cell r="L14500" t="str">
            <v>7934</v>
          </cell>
          <cell r="M14500" t="str">
            <v>V</v>
          </cell>
          <cell r="N14500">
            <v>42186</v>
          </cell>
        </row>
        <row r="14501">
          <cell r="A14501" t="str">
            <v>SF-CAL-IPC-SC-0035</v>
          </cell>
          <cell r="B14501" t="str">
            <v>CINT</v>
          </cell>
          <cell r="C14501" t="str">
            <v/>
          </cell>
          <cell r="D14501" t="str">
            <v>RANGKA CAL AICO+CAT</v>
          </cell>
          <cell r="E14501">
            <v>44838</v>
          </cell>
          <cell r="F14501" t="str">
            <v>HALF</v>
          </cell>
          <cell r="G14501" t="str">
            <v>CI_IPC</v>
          </cell>
          <cell r="H14501" t="str">
            <v>PC</v>
          </cell>
          <cell r="I14501" t="str">
            <v>CPR</v>
          </cell>
          <cell r="J14501" t="str">
            <v/>
          </cell>
          <cell r="K14501" t="str">
            <v>PD</v>
          </cell>
          <cell r="L14501" t="str">
            <v>7933</v>
          </cell>
          <cell r="M14501" t="str">
            <v>V</v>
          </cell>
          <cell r="N14501">
            <v>116479</v>
          </cell>
        </row>
        <row r="14502">
          <cell r="A14502" t="str">
            <v>SF-CAV-I03-CT-0001</v>
          </cell>
          <cell r="B14502" t="str">
            <v>CINT</v>
          </cell>
          <cell r="C14502" t="str">
            <v/>
          </cell>
          <cell r="D14502" t="str">
            <v>LEG PIPE CAVIS KW 1</v>
          </cell>
          <cell r="E14502">
            <v>45299</v>
          </cell>
          <cell r="F14502" t="str">
            <v>HALF</v>
          </cell>
          <cell r="G14502" t="str">
            <v>CI_I03</v>
          </cell>
          <cell r="H14502" t="str">
            <v>PC</v>
          </cell>
          <cell r="I14502" t="str">
            <v>CPR</v>
          </cell>
          <cell r="J14502" t="str">
            <v/>
          </cell>
          <cell r="K14502" t="str">
            <v>PD</v>
          </cell>
          <cell r="L14502" t="str">
            <v>7931</v>
          </cell>
          <cell r="M14502" t="str">
            <v>S</v>
          </cell>
          <cell r="N14502">
            <v>57833</v>
          </cell>
        </row>
        <row r="14503">
          <cell r="A14503" t="str">
            <v>SF-CAV-I03-CT-0002</v>
          </cell>
          <cell r="B14503" t="str">
            <v>CINT</v>
          </cell>
          <cell r="C14503" t="str">
            <v/>
          </cell>
          <cell r="D14503" t="str">
            <v>SEAT BACK PIPE ASSY CAVIS KW 0</v>
          </cell>
          <cell r="E14503">
            <v>45299</v>
          </cell>
          <cell r="F14503" t="str">
            <v>HALF</v>
          </cell>
          <cell r="G14503" t="str">
            <v>CI_I03</v>
          </cell>
          <cell r="H14503" t="str">
            <v>PC</v>
          </cell>
          <cell r="I14503" t="str">
            <v>CPR</v>
          </cell>
          <cell r="J14503" t="str">
            <v/>
          </cell>
          <cell r="K14503" t="str">
            <v>PD</v>
          </cell>
          <cell r="L14503" t="str">
            <v>7931</v>
          </cell>
          <cell r="M14503" t="str">
            <v>S</v>
          </cell>
          <cell r="N14503">
            <v>44827</v>
          </cell>
        </row>
        <row r="14504">
          <cell r="A14504" t="str">
            <v>SF-CAV-I03-CT-0003</v>
          </cell>
          <cell r="B14504" t="str">
            <v>CINT</v>
          </cell>
          <cell r="C14504" t="str">
            <v/>
          </cell>
          <cell r="D14504" t="str">
            <v>SEAT BACK PIPE LUBANG RACK BELAKANG ASSY</v>
          </cell>
          <cell r="E14504">
            <v>44783</v>
          </cell>
          <cell r="F14504" t="str">
            <v>HALF</v>
          </cell>
          <cell r="G14504" t="str">
            <v>CI_I03</v>
          </cell>
          <cell r="H14504" t="str">
            <v>PC</v>
          </cell>
          <cell r="I14504" t="str">
            <v>CPR</v>
          </cell>
          <cell r="J14504" t="str">
            <v/>
          </cell>
          <cell r="K14504" t="str">
            <v>PD</v>
          </cell>
          <cell r="L14504" t="str">
            <v>7931</v>
          </cell>
          <cell r="M14504" t="str">
            <v>S</v>
          </cell>
          <cell r="N14504">
            <v>0</v>
          </cell>
        </row>
        <row r="14505">
          <cell r="A14505" t="str">
            <v>SF-CAV-I03-CT-0004</v>
          </cell>
          <cell r="B14505" t="str">
            <v>CINT</v>
          </cell>
          <cell r="C14505" t="str">
            <v/>
          </cell>
          <cell r="D14505" t="str">
            <v>SEAT PIPE CAVIS KW 1</v>
          </cell>
          <cell r="E14505">
            <v>44783</v>
          </cell>
          <cell r="F14505" t="str">
            <v>HALF</v>
          </cell>
          <cell r="G14505" t="str">
            <v>CI_I03</v>
          </cell>
          <cell r="H14505" t="str">
            <v>PC</v>
          </cell>
          <cell r="I14505" t="str">
            <v>CPR</v>
          </cell>
          <cell r="J14505" t="str">
            <v/>
          </cell>
          <cell r="K14505" t="str">
            <v>PD</v>
          </cell>
          <cell r="L14505" t="str">
            <v>7931</v>
          </cell>
          <cell r="M14505" t="str">
            <v>S</v>
          </cell>
          <cell r="N14505">
            <v>19064</v>
          </cell>
        </row>
        <row r="14506">
          <cell r="A14506" t="str">
            <v>SF-CAV-I04-CT-0001</v>
          </cell>
          <cell r="B14506" t="str">
            <v>CINT</v>
          </cell>
          <cell r="C14506" t="str">
            <v/>
          </cell>
          <cell r="D14506" t="str">
            <v>ARM PIPE  MEMO CAVIS KW</v>
          </cell>
          <cell r="E14506">
            <v>44942</v>
          </cell>
          <cell r="F14506" t="str">
            <v>HALF</v>
          </cell>
          <cell r="G14506" t="str">
            <v>CI_I04</v>
          </cell>
          <cell r="H14506" t="str">
            <v>PC</v>
          </cell>
          <cell r="I14506" t="str">
            <v>CPR</v>
          </cell>
          <cell r="J14506" t="str">
            <v/>
          </cell>
          <cell r="K14506" t="str">
            <v>PD</v>
          </cell>
          <cell r="L14506" t="str">
            <v>7931</v>
          </cell>
          <cell r="M14506" t="str">
            <v>S</v>
          </cell>
          <cell r="N14506">
            <v>37197</v>
          </cell>
        </row>
        <row r="14507">
          <cell r="A14507" t="str">
            <v>SF-CAV-I06-PC-0001</v>
          </cell>
          <cell r="B14507" t="str">
            <v>CINT</v>
          </cell>
          <cell r="C14507" t="str">
            <v/>
          </cell>
          <cell r="D14507" t="str">
            <v>BACK PIPE CAVIS FP-1</v>
          </cell>
          <cell r="E14507">
            <v>44783</v>
          </cell>
          <cell r="F14507" t="str">
            <v>HALF</v>
          </cell>
          <cell r="G14507" t="str">
            <v>CI_I06</v>
          </cell>
          <cell r="H14507" t="str">
            <v>PC</v>
          </cell>
          <cell r="I14507" t="str">
            <v>CPR</v>
          </cell>
          <cell r="J14507" t="str">
            <v/>
          </cell>
          <cell r="K14507" t="str">
            <v>PD</v>
          </cell>
          <cell r="L14507" t="str">
            <v>7933</v>
          </cell>
          <cell r="M14507" t="str">
            <v>S</v>
          </cell>
          <cell r="N14507">
            <v>30847</v>
          </cell>
        </row>
        <row r="14508">
          <cell r="A14508" t="str">
            <v>SF-CAV-I06-PC-0002</v>
          </cell>
          <cell r="B14508" t="str">
            <v>CINT</v>
          </cell>
          <cell r="C14508" t="str">
            <v/>
          </cell>
          <cell r="D14508" t="str">
            <v>LEG PIPE CAVIS SUB ASSY FP BLACK</v>
          </cell>
          <cell r="E14508">
            <v>44966</v>
          </cell>
          <cell r="F14508" t="str">
            <v>HALF</v>
          </cell>
          <cell r="G14508" t="str">
            <v>CI_I06</v>
          </cell>
          <cell r="H14508" t="str">
            <v>PC</v>
          </cell>
          <cell r="I14508" t="str">
            <v>CPR</v>
          </cell>
          <cell r="J14508" t="str">
            <v/>
          </cell>
          <cell r="K14508" t="str">
            <v>PD</v>
          </cell>
          <cell r="L14508" t="str">
            <v>7933</v>
          </cell>
          <cell r="M14508" t="str">
            <v>S</v>
          </cell>
          <cell r="N14508">
            <v>65798</v>
          </cell>
        </row>
        <row r="14509">
          <cell r="A14509" t="str">
            <v>SF-CAV-I06-PC-0003</v>
          </cell>
          <cell r="B14509" t="str">
            <v>CINT</v>
          </cell>
          <cell r="C14509" t="str">
            <v/>
          </cell>
          <cell r="D14509" t="str">
            <v>LEG PIPE CAVIS SUB ASSY FP CREAM</v>
          </cell>
          <cell r="E14509">
            <v>45299</v>
          </cell>
          <cell r="F14509" t="str">
            <v>HALF</v>
          </cell>
          <cell r="G14509" t="str">
            <v>CI_I06</v>
          </cell>
          <cell r="H14509" t="str">
            <v>PC</v>
          </cell>
          <cell r="I14509" t="str">
            <v>CPR</v>
          </cell>
          <cell r="J14509" t="str">
            <v/>
          </cell>
          <cell r="K14509" t="str">
            <v>PD</v>
          </cell>
          <cell r="L14509" t="str">
            <v>7933</v>
          </cell>
          <cell r="M14509" t="str">
            <v>S</v>
          </cell>
          <cell r="N14509">
            <v>75132</v>
          </cell>
        </row>
        <row r="14510">
          <cell r="A14510" t="str">
            <v>SF-CAV-I06-PC-0004</v>
          </cell>
          <cell r="B14510" t="str">
            <v>CINT</v>
          </cell>
          <cell r="C14510" t="str">
            <v/>
          </cell>
          <cell r="D14510" t="str">
            <v>LEG PIPE CAVIS SUB ASSY FP GOLD</v>
          </cell>
          <cell r="E14510">
            <v>45131</v>
          </cell>
          <cell r="F14510" t="str">
            <v>HALF</v>
          </cell>
          <cell r="G14510" t="str">
            <v>CI_I06</v>
          </cell>
          <cell r="H14510" t="str">
            <v>PC</v>
          </cell>
          <cell r="I14510" t="str">
            <v>CPR</v>
          </cell>
          <cell r="J14510" t="str">
            <v/>
          </cell>
          <cell r="K14510" t="str">
            <v>PD</v>
          </cell>
          <cell r="L14510" t="str">
            <v>7933</v>
          </cell>
          <cell r="M14510" t="str">
            <v>S</v>
          </cell>
          <cell r="N14510">
            <v>93642</v>
          </cell>
        </row>
        <row r="14511">
          <cell r="A14511" t="str">
            <v>SF-CAV-I06-PC-0005</v>
          </cell>
          <cell r="B14511" t="str">
            <v>CINT</v>
          </cell>
          <cell r="C14511" t="str">
            <v/>
          </cell>
          <cell r="D14511" t="str">
            <v>LEG PIPE CAVIS SUB ASSY FP IVORY</v>
          </cell>
          <cell r="E14511">
            <v>44834</v>
          </cell>
          <cell r="F14511" t="str">
            <v>HALF</v>
          </cell>
          <cell r="G14511" t="str">
            <v>CI_I06</v>
          </cell>
          <cell r="H14511" t="str">
            <v>PC</v>
          </cell>
          <cell r="I14511" t="str">
            <v>CPR</v>
          </cell>
          <cell r="J14511" t="str">
            <v/>
          </cell>
          <cell r="K14511" t="str">
            <v>PD</v>
          </cell>
          <cell r="L14511" t="str">
            <v>7933</v>
          </cell>
          <cell r="M14511" t="str">
            <v>S</v>
          </cell>
          <cell r="N14511">
            <v>60571</v>
          </cell>
        </row>
        <row r="14512">
          <cell r="A14512" t="str">
            <v>SF-CAV-I06-PC-0006</v>
          </cell>
          <cell r="B14512" t="str">
            <v>CINT</v>
          </cell>
          <cell r="C14512" t="str">
            <v/>
          </cell>
          <cell r="D14512" t="str">
            <v>LEG PIPE CAVIS SUB ASSY FP SILVER</v>
          </cell>
          <cell r="E14512">
            <v>44783</v>
          </cell>
          <cell r="F14512" t="str">
            <v>HALF</v>
          </cell>
          <cell r="G14512" t="str">
            <v>CI_I06</v>
          </cell>
          <cell r="H14512" t="str">
            <v>PC</v>
          </cell>
          <cell r="I14512" t="str">
            <v>CPR</v>
          </cell>
          <cell r="J14512" t="str">
            <v/>
          </cell>
          <cell r="K14512" t="str">
            <v>PD</v>
          </cell>
          <cell r="L14512" t="str">
            <v>7933</v>
          </cell>
          <cell r="M14512" t="str">
            <v>S</v>
          </cell>
          <cell r="N14512">
            <v>60034</v>
          </cell>
        </row>
        <row r="14513">
          <cell r="A14513" t="str">
            <v>SF-CAV-I06-PC-0007</v>
          </cell>
          <cell r="B14513" t="str">
            <v>CINT</v>
          </cell>
          <cell r="C14513" t="str">
            <v/>
          </cell>
          <cell r="D14513" t="str">
            <v>SEAT BACK PIPE ASSY CAVIS FP 2 KREM</v>
          </cell>
          <cell r="E14513">
            <v>44783</v>
          </cell>
          <cell r="F14513" t="str">
            <v>HALF</v>
          </cell>
          <cell r="G14513" t="str">
            <v>CI_I06</v>
          </cell>
          <cell r="H14513" t="str">
            <v>PC</v>
          </cell>
          <cell r="I14513" t="str">
            <v>CPR</v>
          </cell>
          <cell r="J14513" t="str">
            <v/>
          </cell>
          <cell r="K14513" t="str">
            <v>PD</v>
          </cell>
          <cell r="L14513" t="str">
            <v>7933</v>
          </cell>
          <cell r="M14513" t="str">
            <v>S</v>
          </cell>
          <cell r="N14513">
            <v>112818</v>
          </cell>
        </row>
        <row r="14514">
          <cell r="A14514" t="str">
            <v>SF-CAV-I06-PC-0008</v>
          </cell>
          <cell r="B14514" t="str">
            <v>CINT</v>
          </cell>
          <cell r="C14514" t="str">
            <v/>
          </cell>
          <cell r="D14514" t="str">
            <v>SEAT BACK PIPE ASSY CAVIS FP-2 BLACK</v>
          </cell>
          <cell r="E14514">
            <v>44966</v>
          </cell>
          <cell r="F14514" t="str">
            <v>HALF</v>
          </cell>
          <cell r="G14514" t="str">
            <v>CI_I06</v>
          </cell>
          <cell r="H14514" t="str">
            <v>PC</v>
          </cell>
          <cell r="I14514" t="str">
            <v>CPR</v>
          </cell>
          <cell r="J14514" t="str">
            <v/>
          </cell>
          <cell r="K14514" t="str">
            <v>PD</v>
          </cell>
          <cell r="L14514" t="str">
            <v>7933</v>
          </cell>
          <cell r="M14514" t="str">
            <v>S</v>
          </cell>
          <cell r="N14514">
            <v>69168</v>
          </cell>
        </row>
        <row r="14515">
          <cell r="A14515" t="str">
            <v>SF-CAV-I06-PC-0009</v>
          </cell>
          <cell r="B14515" t="str">
            <v>CINT</v>
          </cell>
          <cell r="C14515" t="str">
            <v/>
          </cell>
          <cell r="D14515" t="str">
            <v>SEAT BACK PIPE ASSY CAVIS FP-2 CREAM</v>
          </cell>
          <cell r="E14515">
            <v>45299</v>
          </cell>
          <cell r="F14515" t="str">
            <v>HALF</v>
          </cell>
          <cell r="G14515" t="str">
            <v>CI_I06</v>
          </cell>
          <cell r="H14515" t="str">
            <v>PC</v>
          </cell>
          <cell r="I14515" t="str">
            <v>CPR</v>
          </cell>
          <cell r="J14515" t="str">
            <v/>
          </cell>
          <cell r="K14515" t="str">
            <v>PD</v>
          </cell>
          <cell r="L14515" t="str">
            <v>7933</v>
          </cell>
          <cell r="M14515" t="str">
            <v>S</v>
          </cell>
          <cell r="N14515">
            <v>54013</v>
          </cell>
        </row>
        <row r="14516">
          <cell r="A14516" t="str">
            <v>SF-CAV-I06-PC-0010</v>
          </cell>
          <cell r="B14516" t="str">
            <v>CINT</v>
          </cell>
          <cell r="C14516" t="str">
            <v/>
          </cell>
          <cell r="D14516" t="str">
            <v>SEAT BACK PIPE ASSY CAVIS FP-2 GOLD</v>
          </cell>
          <cell r="E14516">
            <v>45169</v>
          </cell>
          <cell r="F14516" t="str">
            <v>HALF</v>
          </cell>
          <cell r="G14516" t="str">
            <v>CI_I06</v>
          </cell>
          <cell r="H14516" t="str">
            <v>PC</v>
          </cell>
          <cell r="I14516" t="str">
            <v>CPR</v>
          </cell>
          <cell r="J14516" t="str">
            <v/>
          </cell>
          <cell r="K14516" t="str">
            <v>PD</v>
          </cell>
          <cell r="L14516" t="str">
            <v>7933</v>
          </cell>
          <cell r="M14516" t="str">
            <v>S</v>
          </cell>
          <cell r="N14516">
            <v>76801</v>
          </cell>
        </row>
        <row r="14517">
          <cell r="A14517" t="str">
            <v>SF-CAV-I06-PC-0011</v>
          </cell>
          <cell r="B14517" t="str">
            <v>CINT</v>
          </cell>
          <cell r="C14517" t="str">
            <v/>
          </cell>
          <cell r="D14517" t="str">
            <v>SEAT BACK PIPE ASSY CAVIS FP-2 IVORY</v>
          </cell>
          <cell r="E14517">
            <v>45169</v>
          </cell>
          <cell r="F14517" t="str">
            <v>HALF</v>
          </cell>
          <cell r="G14517" t="str">
            <v>CI_I06</v>
          </cell>
          <cell r="H14517" t="str">
            <v>PC</v>
          </cell>
          <cell r="I14517" t="str">
            <v>CPR</v>
          </cell>
          <cell r="J14517" t="str">
            <v/>
          </cell>
          <cell r="K14517" t="str">
            <v>PD</v>
          </cell>
          <cell r="L14517" t="str">
            <v>7933</v>
          </cell>
          <cell r="M14517" t="str">
            <v>S</v>
          </cell>
          <cell r="N14517">
            <v>109113</v>
          </cell>
        </row>
        <row r="14518">
          <cell r="A14518" t="str">
            <v>SF-CAV-I06-PC-0012</v>
          </cell>
          <cell r="B14518" t="str">
            <v>CINT</v>
          </cell>
          <cell r="C14518" t="str">
            <v/>
          </cell>
          <cell r="D14518" t="str">
            <v>SEAT BACK PIPE ASSY CAVIS FP-2 SILVER</v>
          </cell>
          <cell r="E14518">
            <v>45169</v>
          </cell>
          <cell r="F14518" t="str">
            <v>HALF</v>
          </cell>
          <cell r="G14518" t="str">
            <v>CI_I06</v>
          </cell>
          <cell r="H14518" t="str">
            <v>PC</v>
          </cell>
          <cell r="I14518" t="str">
            <v>CPR</v>
          </cell>
          <cell r="J14518" t="str">
            <v/>
          </cell>
          <cell r="K14518" t="str">
            <v>PD</v>
          </cell>
          <cell r="L14518" t="str">
            <v>7933</v>
          </cell>
          <cell r="M14518" t="str">
            <v>S</v>
          </cell>
          <cell r="N14518">
            <v>109148</v>
          </cell>
        </row>
        <row r="14519">
          <cell r="A14519" t="str">
            <v>SF-CAV-I06-PC-0013</v>
          </cell>
          <cell r="B14519" t="str">
            <v>CINT</v>
          </cell>
          <cell r="C14519" t="str">
            <v/>
          </cell>
          <cell r="D14519" t="str">
            <v>SEAT BACK PIPE LUBANG RACK BELAKANG ASSY</v>
          </cell>
          <cell r="E14519">
            <v>45293</v>
          </cell>
          <cell r="F14519" t="str">
            <v>HALF</v>
          </cell>
          <cell r="G14519" t="str">
            <v>CI_I06</v>
          </cell>
          <cell r="H14519" t="str">
            <v>PC</v>
          </cell>
          <cell r="I14519" t="str">
            <v>CPR</v>
          </cell>
          <cell r="J14519" t="str">
            <v/>
          </cell>
          <cell r="K14519" t="str">
            <v>PD</v>
          </cell>
          <cell r="L14519" t="str">
            <v>7933</v>
          </cell>
          <cell r="M14519" t="str">
            <v>S</v>
          </cell>
          <cell r="N14519">
            <v>23222</v>
          </cell>
        </row>
        <row r="14520">
          <cell r="A14520" t="str">
            <v>SF-CAV-I06-PC-0014</v>
          </cell>
          <cell r="B14520" t="str">
            <v>CINT</v>
          </cell>
          <cell r="C14520" t="str">
            <v/>
          </cell>
          <cell r="D14520" t="str">
            <v>SEAT PIPE CAVIS FP-1</v>
          </cell>
          <cell r="E14520">
            <v>44783</v>
          </cell>
          <cell r="F14520" t="str">
            <v>HALF</v>
          </cell>
          <cell r="G14520" t="str">
            <v>CI_I06</v>
          </cell>
          <cell r="H14520" t="str">
            <v>PC</v>
          </cell>
          <cell r="I14520" t="str">
            <v>CPR</v>
          </cell>
          <cell r="J14520" t="str">
            <v/>
          </cell>
          <cell r="K14520" t="str">
            <v>PD</v>
          </cell>
          <cell r="L14520" t="str">
            <v>7933</v>
          </cell>
          <cell r="M14520" t="str">
            <v>S</v>
          </cell>
          <cell r="N14520">
            <v>15969</v>
          </cell>
        </row>
        <row r="14521">
          <cell r="A14521" t="str">
            <v>SF-CAV-I06-PC-0015</v>
          </cell>
          <cell r="B14521" t="str">
            <v>CINT</v>
          </cell>
          <cell r="C14521" t="str">
            <v/>
          </cell>
          <cell r="D14521" t="str">
            <v>ARM PIPE  MEMO CAVIS FP CREAM</v>
          </cell>
          <cell r="E14521">
            <v>45131</v>
          </cell>
          <cell r="F14521" t="str">
            <v>HALF</v>
          </cell>
          <cell r="G14521" t="str">
            <v>CI_I06</v>
          </cell>
          <cell r="H14521" t="str">
            <v>PC</v>
          </cell>
          <cell r="I14521" t="str">
            <v>CPR</v>
          </cell>
          <cell r="J14521" t="str">
            <v/>
          </cell>
          <cell r="K14521" t="str">
            <v>PD</v>
          </cell>
          <cell r="L14521" t="str">
            <v>7933</v>
          </cell>
          <cell r="M14521" t="str">
            <v>S</v>
          </cell>
          <cell r="N14521">
            <v>51560</v>
          </cell>
        </row>
        <row r="14522">
          <cell r="A14522" t="str">
            <v>SF-CAV-I06-PC-0016</v>
          </cell>
          <cell r="B14522" t="str">
            <v>CINT</v>
          </cell>
          <cell r="C14522" t="str">
            <v/>
          </cell>
          <cell r="D14522" t="str">
            <v>LEG PIPE CAVIS + JOINT FP CREAM</v>
          </cell>
          <cell r="E14522">
            <v>45202</v>
          </cell>
          <cell r="F14522" t="str">
            <v>HALF</v>
          </cell>
          <cell r="G14522" t="str">
            <v>CI_I06</v>
          </cell>
          <cell r="H14522" t="str">
            <v>PC</v>
          </cell>
          <cell r="I14522" t="str">
            <v>CPR</v>
          </cell>
          <cell r="J14522" t="str">
            <v/>
          </cell>
          <cell r="K14522" t="str">
            <v>PD</v>
          </cell>
          <cell r="L14522" t="str">
            <v>7933</v>
          </cell>
          <cell r="M14522" t="str">
            <v>S</v>
          </cell>
          <cell r="N14522">
            <v>65798</v>
          </cell>
        </row>
        <row r="14523">
          <cell r="A14523" t="str">
            <v>SF-CAV-I07-NL-0001</v>
          </cell>
          <cell r="B14523" t="str">
            <v>CINT</v>
          </cell>
          <cell r="C14523" t="str">
            <v/>
          </cell>
          <cell r="D14523" t="str">
            <v>BACK CUSHION-2 VISTA L7 BORDIR GBT MARAN</v>
          </cell>
          <cell r="E14523">
            <v>44966</v>
          </cell>
          <cell r="F14523" t="str">
            <v>HALF</v>
          </cell>
          <cell r="G14523" t="str">
            <v>CI_I07</v>
          </cell>
          <cell r="H14523" t="str">
            <v>PC</v>
          </cell>
          <cell r="I14523" t="str">
            <v>CPR</v>
          </cell>
          <cell r="J14523" t="str">
            <v/>
          </cell>
          <cell r="K14523" t="str">
            <v>PD</v>
          </cell>
          <cell r="L14523" t="str">
            <v>7934</v>
          </cell>
          <cell r="M14523" t="str">
            <v>S</v>
          </cell>
          <cell r="N14523">
            <v>24057</v>
          </cell>
        </row>
        <row r="14524">
          <cell r="A14524" t="str">
            <v>SF-CNV-I06-PC-0015</v>
          </cell>
          <cell r="B14524" t="str">
            <v>CINT</v>
          </cell>
          <cell r="C14524" t="str">
            <v/>
          </cell>
          <cell r="D14524" t="str">
            <v>C-STAND POLE C</v>
          </cell>
          <cell r="E14524">
            <v>44783</v>
          </cell>
          <cell r="F14524" t="str">
            <v>HALF</v>
          </cell>
          <cell r="G14524" t="str">
            <v>CI_I06</v>
          </cell>
          <cell r="H14524" t="str">
            <v>PC</v>
          </cell>
          <cell r="I14524" t="str">
            <v>CPR</v>
          </cell>
          <cell r="J14524" t="str">
            <v/>
          </cell>
          <cell r="K14524" t="str">
            <v>PD</v>
          </cell>
          <cell r="L14524" t="str">
            <v>7933</v>
          </cell>
          <cell r="M14524" t="str">
            <v>S</v>
          </cell>
          <cell r="N14524">
            <v>0</v>
          </cell>
        </row>
        <row r="14525">
          <cell r="A14525" t="str">
            <v>SF-CNV-I06-PC-0016</v>
          </cell>
          <cell r="B14525" t="str">
            <v>CINT</v>
          </cell>
          <cell r="C14525" t="str">
            <v/>
          </cell>
          <cell r="D14525" t="str">
            <v>CONVEYOR HOLDER PLATE A FP BLACK</v>
          </cell>
          <cell r="E14525">
            <v>44783</v>
          </cell>
          <cell r="F14525" t="str">
            <v>HALF</v>
          </cell>
          <cell r="G14525" t="str">
            <v>CI_I06</v>
          </cell>
          <cell r="H14525" t="str">
            <v>PC</v>
          </cell>
          <cell r="I14525" t="str">
            <v>CPR</v>
          </cell>
          <cell r="J14525" t="str">
            <v/>
          </cell>
          <cell r="K14525" t="str">
            <v>PD</v>
          </cell>
          <cell r="L14525" t="str">
            <v>7933</v>
          </cell>
          <cell r="M14525" t="str">
            <v>S</v>
          </cell>
          <cell r="N14525">
            <v>0</v>
          </cell>
        </row>
        <row r="14526">
          <cell r="A14526" t="str">
            <v>SF-CNV-I06-PC-0017</v>
          </cell>
          <cell r="B14526" t="str">
            <v>CINT</v>
          </cell>
          <cell r="C14526" t="str">
            <v/>
          </cell>
          <cell r="D14526" t="str">
            <v>CONVEYOR HOLDER PLATE B FP BLACK</v>
          </cell>
          <cell r="E14526">
            <v>44783</v>
          </cell>
          <cell r="F14526" t="str">
            <v>HALF</v>
          </cell>
          <cell r="G14526" t="str">
            <v>CI_I06</v>
          </cell>
          <cell r="H14526" t="str">
            <v>PC</v>
          </cell>
          <cell r="I14526" t="str">
            <v>CPR</v>
          </cell>
          <cell r="J14526" t="str">
            <v/>
          </cell>
          <cell r="K14526" t="str">
            <v>PD</v>
          </cell>
          <cell r="L14526" t="str">
            <v>7933</v>
          </cell>
          <cell r="M14526" t="str">
            <v>S</v>
          </cell>
          <cell r="N14526">
            <v>0</v>
          </cell>
        </row>
        <row r="14527">
          <cell r="A14527" t="str">
            <v>SF-CNV-I06-PC-0018</v>
          </cell>
          <cell r="B14527" t="str">
            <v>CINT</v>
          </cell>
          <cell r="C14527" t="str">
            <v/>
          </cell>
          <cell r="D14527" t="str">
            <v>CONVEYOR MIDDLE PLATE A FP BLACK</v>
          </cell>
          <cell r="E14527">
            <v>44783</v>
          </cell>
          <cell r="F14527" t="str">
            <v>HALF</v>
          </cell>
          <cell r="G14527" t="str">
            <v>CI_I06</v>
          </cell>
          <cell r="H14527" t="str">
            <v>PC</v>
          </cell>
          <cell r="I14527" t="str">
            <v>CPR</v>
          </cell>
          <cell r="J14527" t="str">
            <v/>
          </cell>
          <cell r="K14527" t="str">
            <v>PD</v>
          </cell>
          <cell r="L14527" t="str">
            <v>7933</v>
          </cell>
          <cell r="M14527" t="str">
            <v>S</v>
          </cell>
          <cell r="N14527">
            <v>0</v>
          </cell>
        </row>
        <row r="14528">
          <cell r="A14528" t="str">
            <v>SF-CNV-I06-PC-0019</v>
          </cell>
          <cell r="B14528" t="str">
            <v>CINT</v>
          </cell>
          <cell r="C14528" t="str">
            <v/>
          </cell>
          <cell r="D14528" t="str">
            <v>CONVEYOR MIDDLE PLATE B FP BLACK</v>
          </cell>
          <cell r="E14528">
            <v>44783</v>
          </cell>
          <cell r="F14528" t="str">
            <v>HALF</v>
          </cell>
          <cell r="G14528" t="str">
            <v>CI_I06</v>
          </cell>
          <cell r="H14528" t="str">
            <v>PC</v>
          </cell>
          <cell r="I14528" t="str">
            <v>CPR</v>
          </cell>
          <cell r="J14528" t="str">
            <v/>
          </cell>
          <cell r="K14528" t="str">
            <v>PD</v>
          </cell>
          <cell r="L14528" t="str">
            <v>7933</v>
          </cell>
          <cell r="M14528" t="str">
            <v>S</v>
          </cell>
          <cell r="N14528">
            <v>0</v>
          </cell>
        </row>
        <row r="14529">
          <cell r="A14529" t="str">
            <v>SF-COF-I04-CT-0001</v>
          </cell>
          <cell r="B14529" t="str">
            <v>CINT</v>
          </cell>
          <cell r="C14529" t="str">
            <v/>
          </cell>
          <cell r="D14529" t="str">
            <v>FRAME COMPL 440 UNIKA KW</v>
          </cell>
          <cell r="E14529">
            <v>45300</v>
          </cell>
          <cell r="F14529" t="str">
            <v>HALF</v>
          </cell>
          <cell r="G14529" t="str">
            <v>CI_I04</v>
          </cell>
          <cell r="H14529" t="str">
            <v>PC</v>
          </cell>
          <cell r="I14529" t="str">
            <v>CPR</v>
          </cell>
          <cell r="J14529" t="str">
            <v/>
          </cell>
          <cell r="K14529" t="str">
            <v>PD</v>
          </cell>
          <cell r="L14529" t="str">
            <v>7931</v>
          </cell>
          <cell r="M14529" t="str">
            <v>S</v>
          </cell>
          <cell r="N14529">
            <v>58789</v>
          </cell>
        </row>
        <row r="14530">
          <cell r="A14530" t="str">
            <v>SF-COF-I04-CT-0002</v>
          </cell>
          <cell r="B14530" t="str">
            <v>CINT</v>
          </cell>
          <cell r="C14530" t="str">
            <v/>
          </cell>
          <cell r="D14530" t="str">
            <v>BASE PIPE COFFEE TABLE</v>
          </cell>
          <cell r="E14530">
            <v>45232</v>
          </cell>
          <cell r="F14530" t="str">
            <v>HALF</v>
          </cell>
          <cell r="G14530" t="str">
            <v>CI_I04</v>
          </cell>
          <cell r="H14530" t="str">
            <v>PC</v>
          </cell>
          <cell r="I14530" t="str">
            <v>CPR</v>
          </cell>
          <cell r="J14530" t="str">
            <v/>
          </cell>
          <cell r="K14530" t="str">
            <v>PD</v>
          </cell>
          <cell r="L14530" t="str">
            <v>7931</v>
          </cell>
          <cell r="M14530" t="str">
            <v>S</v>
          </cell>
          <cell r="N14530">
            <v>12807</v>
          </cell>
        </row>
        <row r="14531">
          <cell r="A14531" t="str">
            <v>SF-COF-I04-CT-0003</v>
          </cell>
          <cell r="B14531" t="str">
            <v>CINT</v>
          </cell>
          <cell r="C14531" t="str">
            <v/>
          </cell>
          <cell r="D14531" t="str">
            <v>BASE PIPE COFFEE TABLE COMPL KW0</v>
          </cell>
          <cell r="E14531">
            <v>45232</v>
          </cell>
          <cell r="F14531" t="str">
            <v>HALF</v>
          </cell>
          <cell r="G14531" t="str">
            <v>CI_I04</v>
          </cell>
          <cell r="H14531" t="str">
            <v>PC</v>
          </cell>
          <cell r="I14531" t="str">
            <v>CPR</v>
          </cell>
          <cell r="J14531" t="str">
            <v/>
          </cell>
          <cell r="K14531" t="str">
            <v>PD</v>
          </cell>
          <cell r="L14531" t="str">
            <v>7931</v>
          </cell>
          <cell r="M14531" t="str">
            <v>S</v>
          </cell>
          <cell r="N14531">
            <v>88393</v>
          </cell>
        </row>
        <row r="14532">
          <cell r="A14532" t="str">
            <v>SF-COF-I04-CT-0004</v>
          </cell>
          <cell r="B14532" t="str">
            <v>CINT</v>
          </cell>
          <cell r="C14532" t="str">
            <v/>
          </cell>
          <cell r="D14532" t="str">
            <v>LEG PIPE COFFEE TABLE KW 0</v>
          </cell>
          <cell r="E14532">
            <v>45232</v>
          </cell>
          <cell r="F14532" t="str">
            <v>HALF</v>
          </cell>
          <cell r="G14532" t="str">
            <v>CI_I04</v>
          </cell>
          <cell r="H14532" t="str">
            <v>PC</v>
          </cell>
          <cell r="I14532" t="str">
            <v>CPR</v>
          </cell>
          <cell r="J14532" t="str">
            <v/>
          </cell>
          <cell r="K14532" t="str">
            <v>PD</v>
          </cell>
          <cell r="L14532" t="str">
            <v>7931</v>
          </cell>
          <cell r="M14532" t="str">
            <v>S</v>
          </cell>
          <cell r="N14532">
            <v>87148</v>
          </cell>
        </row>
        <row r="14533">
          <cell r="A14533" t="str">
            <v>SF-COF-I04-CT-0005</v>
          </cell>
          <cell r="B14533" t="str">
            <v>CINT</v>
          </cell>
          <cell r="C14533" t="str">
            <v/>
          </cell>
          <cell r="D14533" t="str">
            <v>LEG PIPE COMPL HLP</v>
          </cell>
          <cell r="E14533">
            <v>44783</v>
          </cell>
          <cell r="F14533" t="str">
            <v>HALF</v>
          </cell>
          <cell r="G14533" t="str">
            <v>CI_I04</v>
          </cell>
          <cell r="H14533" t="str">
            <v>PC</v>
          </cell>
          <cell r="I14533" t="str">
            <v>CPR</v>
          </cell>
          <cell r="J14533" t="str">
            <v/>
          </cell>
          <cell r="K14533" t="str">
            <v>PD</v>
          </cell>
          <cell r="L14533" t="str">
            <v>7931</v>
          </cell>
          <cell r="M14533" t="str">
            <v>S</v>
          </cell>
          <cell r="N14533">
            <v>0</v>
          </cell>
        </row>
        <row r="14534">
          <cell r="A14534" t="str">
            <v>SF-COF-I04-CT-0006</v>
          </cell>
          <cell r="B14534" t="str">
            <v>CINT</v>
          </cell>
          <cell r="C14534" t="str">
            <v/>
          </cell>
          <cell r="D14534" t="str">
            <v>LEG PIPE LOW COFFE TABLE COMPL KW 0</v>
          </cell>
          <cell r="E14534">
            <v>44783</v>
          </cell>
          <cell r="F14534" t="str">
            <v>HALF</v>
          </cell>
          <cell r="G14534" t="str">
            <v>CI_I04</v>
          </cell>
          <cell r="H14534" t="str">
            <v>PC</v>
          </cell>
          <cell r="I14534" t="str">
            <v>CPR</v>
          </cell>
          <cell r="J14534" t="str">
            <v/>
          </cell>
          <cell r="K14534" t="str">
            <v>PD</v>
          </cell>
          <cell r="L14534" t="str">
            <v>7931</v>
          </cell>
          <cell r="M14534" t="str">
            <v>S</v>
          </cell>
          <cell r="N14534">
            <v>82505</v>
          </cell>
        </row>
        <row r="14535">
          <cell r="A14535" t="str">
            <v>SF-COF-I04-CT-0007</v>
          </cell>
          <cell r="B14535" t="str">
            <v>CINT</v>
          </cell>
          <cell r="C14535" t="str">
            <v/>
          </cell>
          <cell r="D14535" t="str">
            <v>LEG PIPE TINGGI 1050 KW</v>
          </cell>
          <cell r="E14535">
            <v>44783</v>
          </cell>
          <cell r="F14535" t="str">
            <v>HALF</v>
          </cell>
          <cell r="G14535" t="str">
            <v>CI_I04</v>
          </cell>
          <cell r="H14535" t="str">
            <v>PC</v>
          </cell>
          <cell r="I14535" t="str">
            <v>CPR</v>
          </cell>
          <cell r="J14535" t="str">
            <v/>
          </cell>
          <cell r="K14535" t="str">
            <v>PD</v>
          </cell>
          <cell r="L14535" t="str">
            <v>7931</v>
          </cell>
          <cell r="M14535" t="str">
            <v>S</v>
          </cell>
          <cell r="N14535">
            <v>27141</v>
          </cell>
        </row>
        <row r="14536">
          <cell r="A14536" t="str">
            <v>SF-COF-I04-CT-0008</v>
          </cell>
          <cell r="B14536" t="str">
            <v>CINT</v>
          </cell>
          <cell r="C14536" t="str">
            <v/>
          </cell>
          <cell r="D14536" t="str">
            <v>LEG PIPE TINGGI 500 KW</v>
          </cell>
          <cell r="E14536">
            <v>44783</v>
          </cell>
          <cell r="F14536" t="str">
            <v>HALF</v>
          </cell>
          <cell r="G14536" t="str">
            <v>CI_I04</v>
          </cell>
          <cell r="H14536" t="str">
            <v>PC</v>
          </cell>
          <cell r="I14536" t="str">
            <v>CPR</v>
          </cell>
          <cell r="J14536" t="str">
            <v/>
          </cell>
          <cell r="K14536" t="str">
            <v>PD</v>
          </cell>
          <cell r="L14536" t="str">
            <v>7931</v>
          </cell>
          <cell r="M14536" t="str">
            <v>S</v>
          </cell>
          <cell r="N14536">
            <v>13294</v>
          </cell>
        </row>
        <row r="14537">
          <cell r="A14537" t="str">
            <v>SF-COF-I04-CT-0009</v>
          </cell>
          <cell r="B14537" t="str">
            <v>CINT</v>
          </cell>
          <cell r="C14537" t="str">
            <v/>
          </cell>
          <cell r="D14537" t="str">
            <v>JOINT PIPE 1 KOTATSU 6012 KB 0</v>
          </cell>
          <cell r="E14537">
            <v>0</v>
          </cell>
          <cell r="F14537" t="str">
            <v>HALF</v>
          </cell>
          <cell r="G14537" t="str">
            <v>CI_I02</v>
          </cell>
          <cell r="H14537" t="str">
            <v>PC</v>
          </cell>
          <cell r="I14537" t="str">
            <v>CPR</v>
          </cell>
          <cell r="J14537" t="str">
            <v/>
          </cell>
          <cell r="K14537" t="str">
            <v>PD</v>
          </cell>
          <cell r="L14537" t="str">
            <v>7931</v>
          </cell>
          <cell r="M14537" t="str">
            <v>S</v>
          </cell>
          <cell r="N14537">
            <v>0</v>
          </cell>
        </row>
        <row r="14538">
          <cell r="A14538" t="str">
            <v>SF-COF-I04-CT-0010</v>
          </cell>
          <cell r="B14538" t="str">
            <v>CINT</v>
          </cell>
          <cell r="C14538" t="str">
            <v/>
          </cell>
          <cell r="D14538" t="str">
            <v>FRAME COMPL ROUND TABLE PAUD 1200 MM KW</v>
          </cell>
          <cell r="E14538">
            <v>44966</v>
          </cell>
          <cell r="F14538" t="str">
            <v>HALF</v>
          </cell>
          <cell r="G14538" t="str">
            <v>CI_I04</v>
          </cell>
          <cell r="H14538" t="str">
            <v>PC</v>
          </cell>
          <cell r="I14538" t="str">
            <v>CPR</v>
          </cell>
          <cell r="J14538" t="str">
            <v/>
          </cell>
          <cell r="K14538" t="str">
            <v>PD</v>
          </cell>
          <cell r="L14538" t="str">
            <v>7931</v>
          </cell>
          <cell r="M14538" t="str">
            <v>S</v>
          </cell>
          <cell r="N14538">
            <v>24882</v>
          </cell>
        </row>
        <row r="14539">
          <cell r="A14539" t="str">
            <v>SF-COF-I06-PC-0001</v>
          </cell>
          <cell r="B14539" t="str">
            <v>CINT</v>
          </cell>
          <cell r="C14539" t="str">
            <v/>
          </cell>
          <cell r="D14539" t="str">
            <v>BASE PIPE COFFE TABLE COMPL FP WHITE</v>
          </cell>
          <cell r="E14539">
            <v>44783</v>
          </cell>
          <cell r="F14539" t="str">
            <v>HALF</v>
          </cell>
          <cell r="G14539" t="str">
            <v>CI_I06</v>
          </cell>
          <cell r="H14539" t="str">
            <v>PC</v>
          </cell>
          <cell r="I14539" t="str">
            <v>CPR</v>
          </cell>
          <cell r="J14539" t="str">
            <v/>
          </cell>
          <cell r="K14539" t="str">
            <v>PD</v>
          </cell>
          <cell r="L14539" t="str">
            <v>7933</v>
          </cell>
          <cell r="M14539" t="str">
            <v>S</v>
          </cell>
          <cell r="N14539">
            <v>63755</v>
          </cell>
        </row>
        <row r="14540">
          <cell r="A14540" t="str">
            <v>SF-COF-I06-PC-0002</v>
          </cell>
          <cell r="B14540" t="str">
            <v>CINT</v>
          </cell>
          <cell r="C14540" t="str">
            <v/>
          </cell>
          <cell r="D14540" t="str">
            <v>BASE PIPE COMPL FP BLACK</v>
          </cell>
          <cell r="E14540">
            <v>45169</v>
          </cell>
          <cell r="F14540" t="str">
            <v>HALF</v>
          </cell>
          <cell r="G14540" t="str">
            <v>CI_I06</v>
          </cell>
          <cell r="H14540" t="str">
            <v>PC</v>
          </cell>
          <cell r="I14540" t="str">
            <v>CPR</v>
          </cell>
          <cell r="J14540" t="str">
            <v/>
          </cell>
          <cell r="K14540" t="str">
            <v>PD</v>
          </cell>
          <cell r="L14540" t="str">
            <v>7933</v>
          </cell>
          <cell r="M14540" t="str">
            <v>S</v>
          </cell>
          <cell r="N14540">
            <v>61547</v>
          </cell>
        </row>
        <row r="14541">
          <cell r="A14541" t="str">
            <v>SF-COF-I06-PC-0003</v>
          </cell>
          <cell r="B14541" t="str">
            <v>CINT</v>
          </cell>
          <cell r="C14541" t="str">
            <v/>
          </cell>
          <cell r="D14541" t="str">
            <v>BASE PIPE COMPL FP GREY</v>
          </cell>
          <cell r="E14541">
            <v>45232</v>
          </cell>
          <cell r="F14541" t="str">
            <v>HALF</v>
          </cell>
          <cell r="G14541" t="str">
            <v>CI_I06</v>
          </cell>
          <cell r="H14541" t="str">
            <v>PC</v>
          </cell>
          <cell r="I14541" t="str">
            <v>CPR</v>
          </cell>
          <cell r="J14541" t="str">
            <v/>
          </cell>
          <cell r="K14541" t="str">
            <v>PD</v>
          </cell>
          <cell r="L14541" t="str">
            <v>7933</v>
          </cell>
          <cell r="M14541" t="str">
            <v>S</v>
          </cell>
          <cell r="N14541">
            <v>112267</v>
          </cell>
        </row>
        <row r="14542">
          <cell r="A14542" t="str">
            <v>SF-COF-I06-PC-0004</v>
          </cell>
          <cell r="B14542" t="str">
            <v>CINT</v>
          </cell>
          <cell r="C14542" t="str">
            <v/>
          </cell>
          <cell r="D14542" t="str">
            <v>BASE PIPE COMPL FP WHITE</v>
          </cell>
          <cell r="E14542">
            <v>44783</v>
          </cell>
          <cell r="F14542" t="str">
            <v>HALF</v>
          </cell>
          <cell r="G14542" t="str">
            <v>CI_I06</v>
          </cell>
          <cell r="H14542" t="str">
            <v>PC</v>
          </cell>
          <cell r="I14542" t="str">
            <v>CPR</v>
          </cell>
          <cell r="J14542" t="str">
            <v/>
          </cell>
          <cell r="K14542" t="str">
            <v>PD</v>
          </cell>
          <cell r="L14542" t="str">
            <v>7933</v>
          </cell>
          <cell r="M14542" t="str">
            <v>S</v>
          </cell>
          <cell r="N14542">
            <v>63755</v>
          </cell>
        </row>
        <row r="14543">
          <cell r="A14543" t="str">
            <v>SF-COF-I06-PC-0005</v>
          </cell>
          <cell r="B14543" t="str">
            <v>CINT</v>
          </cell>
          <cell r="C14543" t="str">
            <v/>
          </cell>
          <cell r="D14543" t="str">
            <v>LEG PIPE COFFE TABLE COMPL FP WHITE</v>
          </cell>
          <cell r="E14543">
            <v>44783</v>
          </cell>
          <cell r="F14543" t="str">
            <v>HALF</v>
          </cell>
          <cell r="G14543" t="str">
            <v>CI_I06</v>
          </cell>
          <cell r="H14543" t="str">
            <v>PC</v>
          </cell>
          <cell r="I14543" t="str">
            <v>CPR</v>
          </cell>
          <cell r="J14543" t="str">
            <v/>
          </cell>
          <cell r="K14543" t="str">
            <v>PD</v>
          </cell>
          <cell r="L14543" t="str">
            <v>7933</v>
          </cell>
          <cell r="M14543" t="str">
            <v>S</v>
          </cell>
          <cell r="N14543">
            <v>63498</v>
          </cell>
        </row>
        <row r="14544">
          <cell r="A14544" t="str">
            <v>SF-COF-I06-PC-0006</v>
          </cell>
          <cell r="B14544" t="str">
            <v>CINT</v>
          </cell>
          <cell r="C14544" t="str">
            <v/>
          </cell>
          <cell r="D14544" t="str">
            <v>LEG PIPE COMPL FP BLACK</v>
          </cell>
          <cell r="E14544">
            <v>45169</v>
          </cell>
          <cell r="F14544" t="str">
            <v>HALF</v>
          </cell>
          <cell r="G14544" t="str">
            <v>CI_I06</v>
          </cell>
          <cell r="H14544" t="str">
            <v>PC</v>
          </cell>
          <cell r="I14544" t="str">
            <v>CPR</v>
          </cell>
          <cell r="J14544" t="str">
            <v/>
          </cell>
          <cell r="K14544" t="str">
            <v>PD</v>
          </cell>
          <cell r="L14544" t="str">
            <v>7933</v>
          </cell>
          <cell r="M14544" t="str">
            <v>S</v>
          </cell>
          <cell r="N14544">
            <v>66779</v>
          </cell>
        </row>
        <row r="14545">
          <cell r="A14545" t="str">
            <v>SF-COF-I06-PC-0007</v>
          </cell>
          <cell r="B14545" t="str">
            <v>CINT</v>
          </cell>
          <cell r="C14545" t="str">
            <v/>
          </cell>
          <cell r="D14545" t="str">
            <v>LEG PIPE COMPL FP GREY</v>
          </cell>
          <cell r="E14545">
            <v>45232</v>
          </cell>
          <cell r="F14545" t="str">
            <v>HALF</v>
          </cell>
          <cell r="G14545" t="str">
            <v>CI_I06</v>
          </cell>
          <cell r="H14545" t="str">
            <v>PC</v>
          </cell>
          <cell r="I14545" t="str">
            <v>CPR</v>
          </cell>
          <cell r="J14545" t="str">
            <v/>
          </cell>
          <cell r="K14545" t="str">
            <v>PD</v>
          </cell>
          <cell r="L14545" t="str">
            <v>7933</v>
          </cell>
          <cell r="M14545" t="str">
            <v>S</v>
          </cell>
          <cell r="N14545">
            <v>108292</v>
          </cell>
        </row>
        <row r="14546">
          <cell r="A14546" t="str">
            <v>SF-COF-I06-PC-0008</v>
          </cell>
          <cell r="B14546" t="str">
            <v>CINT</v>
          </cell>
          <cell r="C14546" t="str">
            <v/>
          </cell>
          <cell r="D14546" t="str">
            <v>LEG PIPE COMPL FP WHITE</v>
          </cell>
          <cell r="E14546">
            <v>44783</v>
          </cell>
          <cell r="F14546" t="str">
            <v>HALF</v>
          </cell>
          <cell r="G14546" t="str">
            <v>CI_I06</v>
          </cell>
          <cell r="H14546" t="str">
            <v>PC</v>
          </cell>
          <cell r="I14546" t="str">
            <v>CPR</v>
          </cell>
          <cell r="J14546" t="str">
            <v/>
          </cell>
          <cell r="K14546" t="str">
            <v>PD</v>
          </cell>
          <cell r="L14546" t="str">
            <v>7933</v>
          </cell>
          <cell r="M14546" t="str">
            <v>S</v>
          </cell>
          <cell r="N14546">
            <v>63498</v>
          </cell>
        </row>
        <row r="14547">
          <cell r="A14547" t="str">
            <v>SF-COF-I06-PC-0009</v>
          </cell>
          <cell r="B14547" t="str">
            <v>CINT</v>
          </cell>
          <cell r="C14547" t="str">
            <v/>
          </cell>
          <cell r="D14547" t="str">
            <v>LEG PIPE LOW COFFE TABLE COMPL FP WHITE</v>
          </cell>
          <cell r="E14547">
            <v>44783</v>
          </cell>
          <cell r="F14547" t="str">
            <v>HALF</v>
          </cell>
          <cell r="G14547" t="str">
            <v>CI_I06</v>
          </cell>
          <cell r="H14547" t="str">
            <v>PC</v>
          </cell>
          <cell r="I14547" t="str">
            <v>CPR</v>
          </cell>
          <cell r="J14547" t="str">
            <v/>
          </cell>
          <cell r="K14547" t="str">
            <v>PD</v>
          </cell>
          <cell r="L14547" t="str">
            <v>7933</v>
          </cell>
          <cell r="M14547" t="str">
            <v>S</v>
          </cell>
          <cell r="N14547">
            <v>89463</v>
          </cell>
        </row>
        <row r="14548">
          <cell r="A14548" t="str">
            <v>SF-COF-I06-PC-0010</v>
          </cell>
          <cell r="B14548" t="str">
            <v>CINT</v>
          </cell>
          <cell r="C14548" t="str">
            <v/>
          </cell>
          <cell r="D14548" t="str">
            <v>LEG PIPE TINGGI 1050 FP WHITE</v>
          </cell>
          <cell r="E14548">
            <v>44783</v>
          </cell>
          <cell r="F14548" t="str">
            <v>HALF</v>
          </cell>
          <cell r="G14548" t="str">
            <v>CI_I06</v>
          </cell>
          <cell r="H14548" t="str">
            <v>PC</v>
          </cell>
          <cell r="I14548" t="str">
            <v>CPR</v>
          </cell>
          <cell r="J14548" t="str">
            <v/>
          </cell>
          <cell r="K14548" t="str">
            <v>PD</v>
          </cell>
          <cell r="L14548" t="str">
            <v>7933</v>
          </cell>
          <cell r="M14548" t="str">
            <v>S</v>
          </cell>
          <cell r="N14548">
            <v>146969</v>
          </cell>
        </row>
        <row r="14549">
          <cell r="A14549" t="str">
            <v>SF-COF-I06-PC-0011</v>
          </cell>
          <cell r="B14549" t="str">
            <v>CINT</v>
          </cell>
          <cell r="C14549" t="str">
            <v/>
          </cell>
          <cell r="D14549" t="str">
            <v>LEG PIPE TINGGI 500 FP WHITE</v>
          </cell>
          <cell r="E14549">
            <v>44783</v>
          </cell>
          <cell r="F14549" t="str">
            <v>HALF</v>
          </cell>
          <cell r="G14549" t="str">
            <v>CI_I06</v>
          </cell>
          <cell r="H14549" t="str">
            <v>PC</v>
          </cell>
          <cell r="I14549" t="str">
            <v>CPR</v>
          </cell>
          <cell r="J14549" t="str">
            <v/>
          </cell>
          <cell r="K14549" t="str">
            <v>PD</v>
          </cell>
          <cell r="L14549" t="str">
            <v>7933</v>
          </cell>
          <cell r="M14549" t="str">
            <v>S</v>
          </cell>
          <cell r="N14549">
            <v>133122</v>
          </cell>
        </row>
        <row r="14550">
          <cell r="A14550" t="str">
            <v>SF-COF-I06-PC-0012</v>
          </cell>
          <cell r="B14550" t="str">
            <v>CINT</v>
          </cell>
          <cell r="C14550" t="str">
            <v/>
          </cell>
          <cell r="D14550" t="str">
            <v>PLATE SUPPORT MEJA COFFE TABLE FP WHITE</v>
          </cell>
          <cell r="E14550">
            <v>44783</v>
          </cell>
          <cell r="F14550" t="str">
            <v>HALF</v>
          </cell>
          <cell r="G14550" t="str">
            <v>CI_I06</v>
          </cell>
          <cell r="H14550" t="str">
            <v>PC</v>
          </cell>
          <cell r="I14550" t="str">
            <v>CPR</v>
          </cell>
          <cell r="J14550" t="str">
            <v/>
          </cell>
          <cell r="K14550" t="str">
            <v>PD</v>
          </cell>
          <cell r="L14550" t="str">
            <v>7933</v>
          </cell>
          <cell r="M14550" t="str">
            <v>S</v>
          </cell>
          <cell r="N14550">
            <v>54370</v>
          </cell>
        </row>
        <row r="14551">
          <cell r="A14551" t="str">
            <v>SF-COF-I06-PC-0013</v>
          </cell>
          <cell r="B14551" t="str">
            <v>CINT</v>
          </cell>
          <cell r="C14551" t="str">
            <v/>
          </cell>
          <cell r="D14551" t="str">
            <v>PLATE SUPPORT MEJA FP</v>
          </cell>
          <cell r="E14551">
            <v>44783</v>
          </cell>
          <cell r="F14551" t="str">
            <v>HALF</v>
          </cell>
          <cell r="G14551" t="str">
            <v>CI_I06</v>
          </cell>
          <cell r="H14551" t="str">
            <v>PC</v>
          </cell>
          <cell r="I14551" t="str">
            <v>CPR</v>
          </cell>
          <cell r="J14551" t="str">
            <v/>
          </cell>
          <cell r="K14551" t="str">
            <v>PD</v>
          </cell>
          <cell r="L14551" t="str">
            <v>7933</v>
          </cell>
          <cell r="M14551" t="str">
            <v>S</v>
          </cell>
          <cell r="N14551">
            <v>0</v>
          </cell>
        </row>
        <row r="14552">
          <cell r="A14552" t="str">
            <v>SF-COF-I06-PC-0014</v>
          </cell>
          <cell r="B14552" t="str">
            <v>CINT</v>
          </cell>
          <cell r="C14552" t="str">
            <v/>
          </cell>
          <cell r="D14552" t="str">
            <v>PLATE SUPPORT MEJA FP GREY</v>
          </cell>
          <cell r="E14552">
            <v>45169</v>
          </cell>
          <cell r="F14552" t="str">
            <v>HALF</v>
          </cell>
          <cell r="G14552" t="str">
            <v>CI_I06</v>
          </cell>
          <cell r="H14552" t="str">
            <v>PC</v>
          </cell>
          <cell r="I14552" t="str">
            <v>CPR</v>
          </cell>
          <cell r="J14552" t="str">
            <v/>
          </cell>
          <cell r="K14552" t="str">
            <v>PD</v>
          </cell>
          <cell r="L14552" t="str">
            <v>7933</v>
          </cell>
          <cell r="M14552" t="str">
            <v>S</v>
          </cell>
          <cell r="N14552">
            <v>62071</v>
          </cell>
        </row>
        <row r="14553">
          <cell r="A14553" t="str">
            <v>SF-COF-I06-PC-0015</v>
          </cell>
          <cell r="B14553" t="str">
            <v>CINT</v>
          </cell>
          <cell r="C14553" t="str">
            <v/>
          </cell>
          <cell r="D14553" t="str">
            <v>FRAME COMPL 440 UNIKA  FP WHITE</v>
          </cell>
          <cell r="E14553">
            <v>44783</v>
          </cell>
          <cell r="F14553" t="str">
            <v>HALF</v>
          </cell>
          <cell r="G14553" t="str">
            <v>CI_I06</v>
          </cell>
          <cell r="H14553" t="str">
            <v>PC</v>
          </cell>
          <cell r="I14553" t="str">
            <v>CPR</v>
          </cell>
          <cell r="J14553" t="str">
            <v/>
          </cell>
          <cell r="K14553" t="str">
            <v>PD</v>
          </cell>
          <cell r="L14553" t="str">
            <v>7933</v>
          </cell>
          <cell r="M14553" t="str">
            <v>S</v>
          </cell>
          <cell r="N14553">
            <v>0</v>
          </cell>
        </row>
        <row r="14554">
          <cell r="A14554" t="str">
            <v>SF-COF-I06-PC-0016</v>
          </cell>
          <cell r="B14554" t="str">
            <v>CINT</v>
          </cell>
          <cell r="C14554" t="str">
            <v/>
          </cell>
          <cell r="D14554" t="str">
            <v>LEG PIPE COMPL 45CM FP BLACK</v>
          </cell>
          <cell r="E14554">
            <v>0</v>
          </cell>
          <cell r="F14554" t="str">
            <v>HALF</v>
          </cell>
          <cell r="G14554" t="str">
            <v>CI_I06</v>
          </cell>
          <cell r="H14554" t="str">
            <v>PC</v>
          </cell>
          <cell r="I14554" t="str">
            <v>CPR</v>
          </cell>
          <cell r="J14554" t="str">
            <v/>
          </cell>
          <cell r="K14554" t="str">
            <v>PD</v>
          </cell>
          <cell r="L14554" t="str">
            <v>7933</v>
          </cell>
          <cell r="M14554" t="str">
            <v>S</v>
          </cell>
          <cell r="N14554">
            <v>0</v>
          </cell>
        </row>
        <row r="14555">
          <cell r="A14555" t="str">
            <v>SF-COF-I09-WL-0001</v>
          </cell>
          <cell r="B14555" t="str">
            <v>CINT</v>
          </cell>
          <cell r="C14555" t="str">
            <v/>
          </cell>
          <cell r="D14555" t="str">
            <v>TABLE TOP R-75 WHITE TH 040 AA CHALK</v>
          </cell>
          <cell r="E14555">
            <v>44966</v>
          </cell>
          <cell r="F14555" t="str">
            <v>HALF</v>
          </cell>
          <cell r="G14555" t="str">
            <v>CI_I09</v>
          </cell>
          <cell r="H14555" t="str">
            <v>PC</v>
          </cell>
          <cell r="I14555" t="str">
            <v>CPR</v>
          </cell>
          <cell r="J14555" t="str">
            <v/>
          </cell>
          <cell r="K14555" t="str">
            <v>PD</v>
          </cell>
          <cell r="L14555" t="str">
            <v>7936</v>
          </cell>
          <cell r="M14555" t="str">
            <v>S</v>
          </cell>
          <cell r="N14555">
            <v>236937</v>
          </cell>
        </row>
        <row r="14556">
          <cell r="A14556" t="str">
            <v>SF-COF-I09-WL-0002</v>
          </cell>
          <cell r="B14556" t="str">
            <v>CINT</v>
          </cell>
          <cell r="C14556" t="str">
            <v/>
          </cell>
          <cell r="D14556" t="str">
            <v>TABLE TOP R-75 PSO MB 008</v>
          </cell>
          <cell r="E14556">
            <v>45026</v>
          </cell>
          <cell r="F14556" t="str">
            <v>HALF</v>
          </cell>
          <cell r="G14556" t="str">
            <v>CI_I09</v>
          </cell>
          <cell r="H14556" t="str">
            <v>PC</v>
          </cell>
          <cell r="I14556" t="str">
            <v>CPR</v>
          </cell>
          <cell r="J14556" t="str">
            <v/>
          </cell>
          <cell r="K14556" t="str">
            <v>PD</v>
          </cell>
          <cell r="L14556" t="str">
            <v>7936</v>
          </cell>
          <cell r="M14556" t="str">
            <v>S</v>
          </cell>
          <cell r="N14556">
            <v>214341</v>
          </cell>
        </row>
        <row r="14557">
          <cell r="A14557" t="str">
            <v>SF-COF-ICT-SC-0001</v>
          </cell>
          <cell r="B14557" t="str">
            <v>CINT</v>
          </cell>
          <cell r="C14557" t="str">
            <v/>
          </cell>
          <cell r="D14557" t="str">
            <v>BASE PIPE COFFEE TABLE</v>
          </cell>
          <cell r="E14557">
            <v>0</v>
          </cell>
          <cell r="F14557" t="str">
            <v>HALF</v>
          </cell>
          <cell r="G14557" t="str">
            <v>CI_ICT</v>
          </cell>
          <cell r="H14557" t="str">
            <v>PC</v>
          </cell>
          <cell r="I14557" t="str">
            <v>CPR</v>
          </cell>
          <cell r="J14557" t="str">
            <v/>
          </cell>
          <cell r="K14557" t="str">
            <v>PD</v>
          </cell>
          <cell r="L14557" t="str">
            <v>7931</v>
          </cell>
          <cell r="M14557" t="str">
            <v>V</v>
          </cell>
          <cell r="N14557">
            <v>10594</v>
          </cell>
        </row>
        <row r="14558">
          <cell r="A14558" t="str">
            <v>SF-COL-I09-WL-0001</v>
          </cell>
          <cell r="B14558" t="str">
            <v>CINT</v>
          </cell>
          <cell r="C14558" t="str">
            <v/>
          </cell>
          <cell r="D14558" t="str">
            <v>BACK BOARD COLOUR BOX GREEN  35D</v>
          </cell>
          <cell r="E14558">
            <v>44936</v>
          </cell>
          <cell r="F14558" t="str">
            <v>HALF</v>
          </cell>
          <cell r="G14558" t="str">
            <v>CI_I09</v>
          </cell>
          <cell r="H14558" t="str">
            <v>PC</v>
          </cell>
          <cell r="I14558" t="str">
            <v>CPR</v>
          </cell>
          <cell r="J14558" t="str">
            <v/>
          </cell>
          <cell r="K14558" t="str">
            <v>PD</v>
          </cell>
          <cell r="L14558" t="str">
            <v>7936</v>
          </cell>
          <cell r="M14558" t="str">
            <v>S</v>
          </cell>
          <cell r="N14558">
            <v>3591</v>
          </cell>
        </row>
        <row r="14559">
          <cell r="A14559" t="str">
            <v>SF-COL-I09-WL-0002</v>
          </cell>
          <cell r="B14559" t="str">
            <v>CINT</v>
          </cell>
          <cell r="C14559" t="str">
            <v/>
          </cell>
          <cell r="D14559" t="str">
            <v>BACK BOARD COLOUR BOX ORANGE  89D</v>
          </cell>
          <cell r="E14559">
            <v>44844</v>
          </cell>
          <cell r="F14559" t="str">
            <v>HALF</v>
          </cell>
          <cell r="G14559" t="str">
            <v>CI_I09</v>
          </cell>
          <cell r="H14559" t="str">
            <v>PC</v>
          </cell>
          <cell r="I14559" t="str">
            <v>CPR</v>
          </cell>
          <cell r="J14559" t="str">
            <v/>
          </cell>
          <cell r="K14559" t="str">
            <v>PD</v>
          </cell>
          <cell r="L14559" t="str">
            <v>7936</v>
          </cell>
          <cell r="M14559" t="str">
            <v>S</v>
          </cell>
          <cell r="N14559">
            <v>3591</v>
          </cell>
        </row>
        <row r="14560">
          <cell r="A14560" t="str">
            <v>SF-COL-I09-WL-0003</v>
          </cell>
          <cell r="B14560" t="str">
            <v>CINT</v>
          </cell>
          <cell r="C14560" t="str">
            <v/>
          </cell>
          <cell r="D14560" t="str">
            <v>BACK BOARD COLOUR BOX PINK 35D</v>
          </cell>
          <cell r="E14560">
            <v>44783</v>
          </cell>
          <cell r="F14560" t="str">
            <v>HALF</v>
          </cell>
          <cell r="G14560" t="str">
            <v>CI_I09</v>
          </cell>
          <cell r="H14560" t="str">
            <v>PC</v>
          </cell>
          <cell r="I14560" t="str">
            <v>CPR</v>
          </cell>
          <cell r="J14560" t="str">
            <v/>
          </cell>
          <cell r="K14560" t="str">
            <v>PD</v>
          </cell>
          <cell r="L14560" t="str">
            <v>7936</v>
          </cell>
          <cell r="M14560" t="str">
            <v>S</v>
          </cell>
          <cell r="N14560">
            <v>0</v>
          </cell>
        </row>
        <row r="14561">
          <cell r="A14561" t="str">
            <v>SF-COL-I09-WL-0004</v>
          </cell>
          <cell r="B14561" t="str">
            <v>CINT</v>
          </cell>
          <cell r="C14561" t="str">
            <v/>
          </cell>
          <cell r="D14561" t="str">
            <v>BACK BOARD COLOUR BOX WHITE 35D</v>
          </cell>
          <cell r="E14561">
            <v>44783</v>
          </cell>
          <cell r="F14561" t="str">
            <v>HALF</v>
          </cell>
          <cell r="G14561" t="str">
            <v>CI_I09</v>
          </cell>
          <cell r="H14561" t="str">
            <v>PC</v>
          </cell>
          <cell r="I14561" t="str">
            <v>CPR</v>
          </cell>
          <cell r="J14561" t="str">
            <v/>
          </cell>
          <cell r="K14561" t="str">
            <v>PD</v>
          </cell>
          <cell r="L14561" t="str">
            <v>7936</v>
          </cell>
          <cell r="M14561" t="str">
            <v>S</v>
          </cell>
          <cell r="N14561">
            <v>0</v>
          </cell>
        </row>
        <row r="14562">
          <cell r="A14562" t="str">
            <v>SF-COL-I09-WL-0005</v>
          </cell>
          <cell r="B14562" t="str">
            <v>CINT</v>
          </cell>
          <cell r="C14562" t="str">
            <v/>
          </cell>
          <cell r="D14562" t="str">
            <v>SHELF BOARD COLOUR BOX GREEN 35D</v>
          </cell>
          <cell r="E14562">
            <v>44936</v>
          </cell>
          <cell r="F14562" t="str">
            <v>HALF</v>
          </cell>
          <cell r="G14562" t="str">
            <v>CI_I09</v>
          </cell>
          <cell r="H14562" t="str">
            <v>PC</v>
          </cell>
          <cell r="I14562" t="str">
            <v>CPR</v>
          </cell>
          <cell r="J14562" t="str">
            <v/>
          </cell>
          <cell r="K14562" t="str">
            <v>PD</v>
          </cell>
          <cell r="L14562" t="str">
            <v>7936</v>
          </cell>
          <cell r="M14562" t="str">
            <v>S</v>
          </cell>
          <cell r="N14562">
            <v>10453</v>
          </cell>
        </row>
        <row r="14563">
          <cell r="A14563" t="str">
            <v>SF-COL-I09-WL-0006</v>
          </cell>
          <cell r="B14563" t="str">
            <v>CINT</v>
          </cell>
          <cell r="C14563" t="str">
            <v/>
          </cell>
          <cell r="D14563" t="str">
            <v>SHELF BOARD COLOUR BOX ORANGE  89D</v>
          </cell>
          <cell r="E14563">
            <v>44936</v>
          </cell>
          <cell r="F14563" t="str">
            <v>HALF</v>
          </cell>
          <cell r="G14563" t="str">
            <v>CI_I09</v>
          </cell>
          <cell r="H14563" t="str">
            <v>PC</v>
          </cell>
          <cell r="I14563" t="str">
            <v>CPR</v>
          </cell>
          <cell r="J14563" t="str">
            <v/>
          </cell>
          <cell r="K14563" t="str">
            <v>PD</v>
          </cell>
          <cell r="L14563" t="str">
            <v>7936</v>
          </cell>
          <cell r="M14563" t="str">
            <v>S</v>
          </cell>
          <cell r="N14563">
            <v>10499</v>
          </cell>
        </row>
        <row r="14564">
          <cell r="A14564" t="str">
            <v>SF-COL-I09-WL-0007</v>
          </cell>
          <cell r="B14564" t="str">
            <v>CINT</v>
          </cell>
          <cell r="C14564" t="str">
            <v/>
          </cell>
          <cell r="D14564" t="str">
            <v>SHELF BOARD COLOUR BOX PINK 35D 35D</v>
          </cell>
          <cell r="E14564">
            <v>44936</v>
          </cell>
          <cell r="F14564" t="str">
            <v>HALF</v>
          </cell>
          <cell r="G14564" t="str">
            <v>CI_I09</v>
          </cell>
          <cell r="H14564" t="str">
            <v>PC</v>
          </cell>
          <cell r="I14564" t="str">
            <v>CPR</v>
          </cell>
          <cell r="J14564" t="str">
            <v/>
          </cell>
          <cell r="K14564" t="str">
            <v>PD</v>
          </cell>
          <cell r="L14564" t="str">
            <v>7936</v>
          </cell>
          <cell r="M14564" t="str">
            <v>S</v>
          </cell>
          <cell r="N14564">
            <v>10453</v>
          </cell>
        </row>
        <row r="14565">
          <cell r="A14565" t="str">
            <v>SF-COL-I09-WL-0008</v>
          </cell>
          <cell r="B14565" t="str">
            <v>CINT</v>
          </cell>
          <cell r="C14565" t="str">
            <v/>
          </cell>
          <cell r="D14565" t="str">
            <v>SHELF BOARD COLOUR BOX WHITE 35D</v>
          </cell>
          <cell r="E14565">
            <v>44834</v>
          </cell>
          <cell r="F14565" t="str">
            <v>HALF</v>
          </cell>
          <cell r="G14565" t="str">
            <v>CI_I09</v>
          </cell>
          <cell r="H14565" t="str">
            <v>PC</v>
          </cell>
          <cell r="I14565" t="str">
            <v>CPR</v>
          </cell>
          <cell r="J14565" t="str">
            <v/>
          </cell>
          <cell r="K14565" t="str">
            <v>PD</v>
          </cell>
          <cell r="L14565" t="str">
            <v>7936</v>
          </cell>
          <cell r="M14565" t="str">
            <v>S</v>
          </cell>
          <cell r="N14565">
            <v>10453</v>
          </cell>
        </row>
        <row r="14566">
          <cell r="A14566" t="str">
            <v>SF-COL-I09-WL-0009</v>
          </cell>
          <cell r="B14566" t="str">
            <v>CINT</v>
          </cell>
          <cell r="C14566" t="str">
            <v/>
          </cell>
          <cell r="D14566" t="str">
            <v>SIDE BOARD COLOUR BOX GREEN 35D</v>
          </cell>
          <cell r="E14566">
            <v>44936</v>
          </cell>
          <cell r="F14566" t="str">
            <v>HALF</v>
          </cell>
          <cell r="G14566" t="str">
            <v>CI_I09</v>
          </cell>
          <cell r="H14566" t="str">
            <v>PC</v>
          </cell>
          <cell r="I14566" t="str">
            <v>CPR</v>
          </cell>
          <cell r="J14566" t="str">
            <v/>
          </cell>
          <cell r="K14566" t="str">
            <v>PD</v>
          </cell>
          <cell r="L14566" t="str">
            <v>7936</v>
          </cell>
          <cell r="M14566" t="str">
            <v>S</v>
          </cell>
          <cell r="N14566">
            <v>5038</v>
          </cell>
        </row>
        <row r="14567">
          <cell r="A14567" t="str">
            <v>SF-COL-I09-WL-0010</v>
          </cell>
          <cell r="B14567" t="str">
            <v>CINT</v>
          </cell>
          <cell r="C14567" t="str">
            <v/>
          </cell>
          <cell r="D14567" t="str">
            <v>SIDE BOARD COLOUR BOX ORANGE  89D</v>
          </cell>
          <cell r="E14567">
            <v>44936</v>
          </cell>
          <cell r="F14567" t="str">
            <v>HALF</v>
          </cell>
          <cell r="G14567" t="str">
            <v>CI_I09</v>
          </cell>
          <cell r="H14567" t="str">
            <v>PC</v>
          </cell>
          <cell r="I14567" t="str">
            <v>CPR</v>
          </cell>
          <cell r="J14567" t="str">
            <v/>
          </cell>
          <cell r="K14567" t="str">
            <v>PD</v>
          </cell>
          <cell r="L14567" t="str">
            <v>7936</v>
          </cell>
          <cell r="M14567" t="str">
            <v>S</v>
          </cell>
          <cell r="N14567">
            <v>22027</v>
          </cell>
        </row>
        <row r="14568">
          <cell r="A14568" t="str">
            <v>SF-COL-I09-WL-0011</v>
          </cell>
          <cell r="B14568" t="str">
            <v>CINT</v>
          </cell>
          <cell r="C14568" t="str">
            <v/>
          </cell>
          <cell r="D14568" t="str">
            <v>SIDE BOARD COLOUR BOX PINK 35D</v>
          </cell>
          <cell r="E14568">
            <v>44936</v>
          </cell>
          <cell r="F14568" t="str">
            <v>HALF</v>
          </cell>
          <cell r="G14568" t="str">
            <v>CI_I09</v>
          </cell>
          <cell r="H14568" t="str">
            <v>PC</v>
          </cell>
          <cell r="I14568" t="str">
            <v>CPR</v>
          </cell>
          <cell r="J14568" t="str">
            <v/>
          </cell>
          <cell r="K14568" t="str">
            <v>PD</v>
          </cell>
          <cell r="L14568" t="str">
            <v>7936</v>
          </cell>
          <cell r="M14568" t="str">
            <v>S</v>
          </cell>
          <cell r="N14568">
            <v>2323</v>
          </cell>
        </row>
        <row r="14569">
          <cell r="A14569" t="str">
            <v>SF-COL-I09-WL-0012</v>
          </cell>
          <cell r="B14569" t="str">
            <v>CINT</v>
          </cell>
          <cell r="C14569" t="str">
            <v/>
          </cell>
          <cell r="D14569" t="str">
            <v>SIDE BOARD COLOUR BOX WHITE 35D</v>
          </cell>
          <cell r="E14569">
            <v>44834</v>
          </cell>
          <cell r="F14569" t="str">
            <v>HALF</v>
          </cell>
          <cell r="G14569" t="str">
            <v>CI_I09</v>
          </cell>
          <cell r="H14569" t="str">
            <v>PC</v>
          </cell>
          <cell r="I14569" t="str">
            <v>CPR</v>
          </cell>
          <cell r="J14569" t="str">
            <v/>
          </cell>
          <cell r="K14569" t="str">
            <v>PD</v>
          </cell>
          <cell r="L14569" t="str">
            <v>7936</v>
          </cell>
          <cell r="M14569" t="str">
            <v>S</v>
          </cell>
          <cell r="N14569">
            <v>5038</v>
          </cell>
        </row>
        <row r="14570">
          <cell r="A14570" t="str">
            <v>SF-COL-I09-WL-0013</v>
          </cell>
          <cell r="B14570" t="str">
            <v>CINT</v>
          </cell>
          <cell r="C14570" t="str">
            <v/>
          </cell>
          <cell r="D14570" t="str">
            <v>TOP BOARD COLOUR BOX GREEN 35D</v>
          </cell>
          <cell r="E14570">
            <v>44936</v>
          </cell>
          <cell r="F14570" t="str">
            <v>HALF</v>
          </cell>
          <cell r="G14570" t="str">
            <v>CI_I09</v>
          </cell>
          <cell r="H14570" t="str">
            <v>PC</v>
          </cell>
          <cell r="I14570" t="str">
            <v>CPR</v>
          </cell>
          <cell r="J14570" t="str">
            <v/>
          </cell>
          <cell r="K14570" t="str">
            <v>PD</v>
          </cell>
          <cell r="L14570" t="str">
            <v>7936</v>
          </cell>
          <cell r="M14570" t="str">
            <v>S</v>
          </cell>
          <cell r="N14570">
            <v>10152</v>
          </cell>
        </row>
        <row r="14571">
          <cell r="A14571" t="str">
            <v>SF-COL-I09-WL-0014</v>
          </cell>
          <cell r="B14571" t="str">
            <v>CINT</v>
          </cell>
          <cell r="C14571" t="str">
            <v/>
          </cell>
          <cell r="D14571" t="str">
            <v>TOP BOARD COLOUR BOX ORANGE 89D</v>
          </cell>
          <cell r="E14571">
            <v>44844</v>
          </cell>
          <cell r="F14571" t="str">
            <v>HALF</v>
          </cell>
          <cell r="G14571" t="str">
            <v>CI_I09</v>
          </cell>
          <cell r="H14571" t="str">
            <v>PC</v>
          </cell>
          <cell r="I14571" t="str">
            <v>CPR</v>
          </cell>
          <cell r="J14571" t="str">
            <v/>
          </cell>
          <cell r="K14571" t="str">
            <v>PD</v>
          </cell>
          <cell r="L14571" t="str">
            <v>7936</v>
          </cell>
          <cell r="M14571" t="str">
            <v>S</v>
          </cell>
          <cell r="N14571">
            <v>10152</v>
          </cell>
        </row>
        <row r="14572">
          <cell r="A14572" t="str">
            <v>SF-COL-I09-WL-0015</v>
          </cell>
          <cell r="B14572" t="str">
            <v>CINT</v>
          </cell>
          <cell r="C14572" t="str">
            <v/>
          </cell>
          <cell r="D14572" t="str">
            <v>TOP BOARD COLOUR BOX PINK 35D</v>
          </cell>
          <cell r="E14572">
            <v>44783</v>
          </cell>
          <cell r="F14572" t="str">
            <v>HALF</v>
          </cell>
          <cell r="G14572" t="str">
            <v>CI_I09</v>
          </cell>
          <cell r="H14572" t="str">
            <v>PC</v>
          </cell>
          <cell r="I14572" t="str">
            <v>CPR</v>
          </cell>
          <cell r="J14572" t="str">
            <v/>
          </cell>
          <cell r="K14572" t="str">
            <v>PD</v>
          </cell>
          <cell r="L14572" t="str">
            <v>7936</v>
          </cell>
          <cell r="M14572" t="str">
            <v>S</v>
          </cell>
          <cell r="N14572">
            <v>0</v>
          </cell>
        </row>
        <row r="14573">
          <cell r="A14573" t="str">
            <v>SF-COL-I09-WL-0016</v>
          </cell>
          <cell r="B14573" t="str">
            <v>CINT</v>
          </cell>
          <cell r="C14573" t="str">
            <v/>
          </cell>
          <cell r="D14573" t="str">
            <v>TOP BOARD COLOUR BOX WHITE 35D</v>
          </cell>
          <cell r="E14573">
            <v>44783</v>
          </cell>
          <cell r="F14573" t="str">
            <v>HALF</v>
          </cell>
          <cell r="G14573" t="str">
            <v>CI_I09</v>
          </cell>
          <cell r="H14573" t="str">
            <v>PC</v>
          </cell>
          <cell r="I14573" t="str">
            <v>CPR</v>
          </cell>
          <cell r="J14573" t="str">
            <v/>
          </cell>
          <cell r="K14573" t="str">
            <v>PD</v>
          </cell>
          <cell r="L14573" t="str">
            <v>7936</v>
          </cell>
          <cell r="M14573" t="str">
            <v>S</v>
          </cell>
          <cell r="N14573">
            <v>0</v>
          </cell>
        </row>
        <row r="14574">
          <cell r="A14574" t="str">
            <v>SF-COL-I09-WL-0017</v>
          </cell>
          <cell r="B14574" t="str">
            <v>CINT</v>
          </cell>
          <cell r="C14574" t="str">
            <v/>
          </cell>
          <cell r="D14574" t="str">
            <v>BOTTOM BOARD COLOUR BOX WHITE 89D</v>
          </cell>
          <cell r="E14574">
            <v>44875</v>
          </cell>
          <cell r="F14574" t="str">
            <v>HALF</v>
          </cell>
          <cell r="G14574" t="str">
            <v>CI_I09</v>
          </cell>
          <cell r="H14574" t="str">
            <v>PC</v>
          </cell>
          <cell r="I14574" t="str">
            <v>CPR</v>
          </cell>
          <cell r="J14574" t="str">
            <v/>
          </cell>
          <cell r="K14574" t="str">
            <v>PD</v>
          </cell>
          <cell r="L14574" t="str">
            <v>7936</v>
          </cell>
          <cell r="M14574" t="str">
            <v>S</v>
          </cell>
          <cell r="N14574">
            <v>14512</v>
          </cell>
        </row>
        <row r="14575">
          <cell r="A14575" t="str">
            <v>SF-COL-I09-WL-0018</v>
          </cell>
          <cell r="B14575" t="str">
            <v>CINT</v>
          </cell>
          <cell r="C14575" t="str">
            <v/>
          </cell>
          <cell r="D14575" t="str">
            <v>BACK BOARD COLOUR BOX BLACK 89D</v>
          </cell>
          <cell r="E14575">
            <v>44875</v>
          </cell>
          <cell r="F14575" t="str">
            <v>HALF</v>
          </cell>
          <cell r="G14575" t="str">
            <v>CI_I09</v>
          </cell>
          <cell r="H14575" t="str">
            <v>PC</v>
          </cell>
          <cell r="I14575" t="str">
            <v>CPR</v>
          </cell>
          <cell r="J14575" t="str">
            <v/>
          </cell>
          <cell r="K14575" t="str">
            <v>PD</v>
          </cell>
          <cell r="L14575" t="str">
            <v>7936</v>
          </cell>
          <cell r="M14575" t="str">
            <v>S</v>
          </cell>
          <cell r="N14575">
            <v>9365</v>
          </cell>
        </row>
        <row r="14576">
          <cell r="A14576" t="str">
            <v>SF-COL-I09-WL-0019</v>
          </cell>
          <cell r="B14576" t="str">
            <v>CINT</v>
          </cell>
          <cell r="C14576" t="str">
            <v/>
          </cell>
          <cell r="D14576" t="str">
            <v>BACK BOARD COLOUR BOX MAGENTA 89D</v>
          </cell>
          <cell r="E14576">
            <v>44936</v>
          </cell>
          <cell r="F14576" t="str">
            <v>HALF</v>
          </cell>
          <cell r="G14576" t="str">
            <v>CI_I09</v>
          </cell>
          <cell r="H14576" t="str">
            <v>PC</v>
          </cell>
          <cell r="I14576" t="str">
            <v>CPR</v>
          </cell>
          <cell r="J14576" t="str">
            <v/>
          </cell>
          <cell r="K14576" t="str">
            <v>PD</v>
          </cell>
          <cell r="L14576" t="str">
            <v>7936</v>
          </cell>
          <cell r="M14576" t="str">
            <v>S</v>
          </cell>
          <cell r="N14576">
            <v>3591</v>
          </cell>
        </row>
        <row r="14577">
          <cell r="A14577" t="str">
            <v>SF-COL-I09-WL-0020</v>
          </cell>
          <cell r="B14577" t="str">
            <v>CINT</v>
          </cell>
          <cell r="C14577" t="str">
            <v/>
          </cell>
          <cell r="D14577" t="str">
            <v>BACK BOARD COLOUR BOX WHITE 89D</v>
          </cell>
          <cell r="E14577">
            <v>44875</v>
          </cell>
          <cell r="F14577" t="str">
            <v>HALF</v>
          </cell>
          <cell r="G14577" t="str">
            <v>CI_I09</v>
          </cell>
          <cell r="H14577" t="str">
            <v>PC</v>
          </cell>
          <cell r="I14577" t="str">
            <v>CPR</v>
          </cell>
          <cell r="J14577" t="str">
            <v/>
          </cell>
          <cell r="K14577" t="str">
            <v>PD</v>
          </cell>
          <cell r="L14577" t="str">
            <v>7936</v>
          </cell>
          <cell r="M14577" t="str">
            <v>S</v>
          </cell>
          <cell r="N14577">
            <v>3884</v>
          </cell>
        </row>
        <row r="14578">
          <cell r="A14578" t="str">
            <v>SF-COL-I09-WL-0021</v>
          </cell>
          <cell r="B14578" t="str">
            <v>CINT</v>
          </cell>
          <cell r="C14578" t="str">
            <v/>
          </cell>
          <cell r="D14578" t="str">
            <v>BOTTOM BOARD COLOUR BOX GREEN 89D</v>
          </cell>
          <cell r="E14578">
            <v>0</v>
          </cell>
          <cell r="F14578" t="str">
            <v>HALF</v>
          </cell>
          <cell r="G14578" t="str">
            <v>CI_I09</v>
          </cell>
          <cell r="H14578" t="str">
            <v>PC</v>
          </cell>
          <cell r="I14578" t="str">
            <v>CPR</v>
          </cell>
          <cell r="J14578" t="str">
            <v/>
          </cell>
          <cell r="K14578" t="str">
            <v>PD</v>
          </cell>
          <cell r="L14578" t="str">
            <v>7936</v>
          </cell>
          <cell r="M14578" t="str">
            <v>S</v>
          </cell>
          <cell r="N14578">
            <v>0</v>
          </cell>
        </row>
        <row r="14579">
          <cell r="A14579" t="str">
            <v>SF-COL-I09-WL-0022</v>
          </cell>
          <cell r="B14579" t="str">
            <v>CINT</v>
          </cell>
          <cell r="C14579" t="str">
            <v/>
          </cell>
          <cell r="D14579" t="str">
            <v>SHELF BOARD COLOUR BOX 35 (BLACK)</v>
          </cell>
          <cell r="E14579">
            <v>44936</v>
          </cell>
          <cell r="F14579" t="str">
            <v>HALF</v>
          </cell>
          <cell r="G14579" t="str">
            <v>CI_I09</v>
          </cell>
          <cell r="H14579" t="str">
            <v>PC</v>
          </cell>
          <cell r="I14579" t="str">
            <v>CPR</v>
          </cell>
          <cell r="J14579" t="str">
            <v/>
          </cell>
          <cell r="K14579" t="str">
            <v>PD</v>
          </cell>
          <cell r="L14579" t="str">
            <v>7936</v>
          </cell>
          <cell r="M14579" t="str">
            <v>S</v>
          </cell>
          <cell r="N14579">
            <v>10453</v>
          </cell>
        </row>
        <row r="14580">
          <cell r="A14580" t="str">
            <v>SF-COL-I09-WL-0023</v>
          </cell>
          <cell r="B14580" t="str">
            <v>CINT</v>
          </cell>
          <cell r="C14580" t="str">
            <v/>
          </cell>
          <cell r="D14580" t="str">
            <v>SHELF BOARD COLOUR BOX BLACK 89D</v>
          </cell>
          <cell r="E14580">
            <v>44875</v>
          </cell>
          <cell r="F14580" t="str">
            <v>HALF</v>
          </cell>
          <cell r="G14580" t="str">
            <v>CI_I09</v>
          </cell>
          <cell r="H14580" t="str">
            <v>PC</v>
          </cell>
          <cell r="I14580" t="str">
            <v>CPR</v>
          </cell>
          <cell r="J14580" t="str">
            <v/>
          </cell>
          <cell r="K14580" t="str">
            <v>PD</v>
          </cell>
          <cell r="L14580" t="str">
            <v>7936</v>
          </cell>
          <cell r="M14580" t="str">
            <v>S</v>
          </cell>
          <cell r="N14580">
            <v>11398</v>
          </cell>
        </row>
        <row r="14581">
          <cell r="A14581" t="str">
            <v>SF-COL-I09-WL-0024</v>
          </cell>
          <cell r="B14581" t="str">
            <v>CINT</v>
          </cell>
          <cell r="C14581" t="str">
            <v/>
          </cell>
          <cell r="D14581" t="str">
            <v>SHELF BOARD COLOUR BOX GREEN 89D</v>
          </cell>
          <cell r="E14581">
            <v>44936</v>
          </cell>
          <cell r="F14581" t="str">
            <v>HALF</v>
          </cell>
          <cell r="G14581" t="str">
            <v>CI_I09</v>
          </cell>
          <cell r="H14581" t="str">
            <v>PC</v>
          </cell>
          <cell r="I14581" t="str">
            <v>CPR</v>
          </cell>
          <cell r="J14581" t="str">
            <v/>
          </cell>
          <cell r="K14581" t="str">
            <v>PD</v>
          </cell>
          <cell r="L14581" t="str">
            <v>7936</v>
          </cell>
          <cell r="M14581" t="str">
            <v>S</v>
          </cell>
          <cell r="N14581">
            <v>4323</v>
          </cell>
        </row>
        <row r="14582">
          <cell r="A14582" t="str">
            <v>SF-COL-I09-WL-0025</v>
          </cell>
          <cell r="B14582" t="str">
            <v>CINT</v>
          </cell>
          <cell r="C14582" t="str">
            <v/>
          </cell>
          <cell r="D14582" t="str">
            <v>SHELF BOARD COLOUR BOX SONOMA 89D</v>
          </cell>
          <cell r="E14582">
            <v>0</v>
          </cell>
          <cell r="F14582" t="str">
            <v>HALF</v>
          </cell>
          <cell r="G14582" t="str">
            <v>CI_I09</v>
          </cell>
          <cell r="H14582" t="str">
            <v>PC</v>
          </cell>
          <cell r="I14582" t="str">
            <v>CPR</v>
          </cell>
          <cell r="J14582" t="str">
            <v/>
          </cell>
          <cell r="K14582" t="str">
            <v>PD</v>
          </cell>
          <cell r="L14582" t="str">
            <v>7936</v>
          </cell>
          <cell r="M14582" t="str">
            <v>S</v>
          </cell>
          <cell r="N14582">
            <v>0</v>
          </cell>
        </row>
        <row r="14583">
          <cell r="A14583" t="str">
            <v>SF-COL-I09-WL-0026</v>
          </cell>
          <cell r="B14583" t="str">
            <v>CINT</v>
          </cell>
          <cell r="C14583" t="str">
            <v/>
          </cell>
          <cell r="D14583" t="str">
            <v>SHELF BOARD COLOUR BOX WHITE 89D</v>
          </cell>
          <cell r="E14583">
            <v>44875</v>
          </cell>
          <cell r="F14583" t="str">
            <v>HALF</v>
          </cell>
          <cell r="G14583" t="str">
            <v>CI_I09</v>
          </cell>
          <cell r="H14583" t="str">
            <v>PC</v>
          </cell>
          <cell r="I14583" t="str">
            <v>CPR</v>
          </cell>
          <cell r="J14583" t="str">
            <v/>
          </cell>
          <cell r="K14583" t="str">
            <v>PD</v>
          </cell>
          <cell r="L14583" t="str">
            <v>7936</v>
          </cell>
          <cell r="M14583" t="str">
            <v>S</v>
          </cell>
          <cell r="N14583">
            <v>10963</v>
          </cell>
        </row>
        <row r="14584">
          <cell r="A14584" t="str">
            <v>SF-COL-I09-WL-0027</v>
          </cell>
          <cell r="B14584" t="str">
            <v>CINT</v>
          </cell>
          <cell r="C14584" t="str">
            <v/>
          </cell>
          <cell r="D14584" t="str">
            <v>SIDE BOARD COLOUR BOX GREEN 89D</v>
          </cell>
          <cell r="E14584">
            <v>44936</v>
          </cell>
          <cell r="F14584" t="str">
            <v>HALF</v>
          </cell>
          <cell r="G14584" t="str">
            <v>CI_I09</v>
          </cell>
          <cell r="H14584" t="str">
            <v>PC</v>
          </cell>
          <cell r="I14584" t="str">
            <v>CPR</v>
          </cell>
          <cell r="J14584" t="str">
            <v/>
          </cell>
          <cell r="K14584" t="str">
            <v>PD</v>
          </cell>
          <cell r="L14584" t="str">
            <v>7936</v>
          </cell>
          <cell r="M14584" t="str">
            <v>S</v>
          </cell>
          <cell r="N14584">
            <v>4323</v>
          </cell>
        </row>
        <row r="14585">
          <cell r="A14585" t="str">
            <v>SF-COL-I09-WL-0028</v>
          </cell>
          <cell r="B14585" t="str">
            <v>CINT</v>
          </cell>
          <cell r="C14585" t="str">
            <v/>
          </cell>
          <cell r="D14585" t="str">
            <v>SIDE BOARD COLOUR BOX MAGENTA 89D</v>
          </cell>
          <cell r="E14585">
            <v>44936</v>
          </cell>
          <cell r="F14585" t="str">
            <v>HALF</v>
          </cell>
          <cell r="G14585" t="str">
            <v>CI_I09</v>
          </cell>
          <cell r="H14585" t="str">
            <v>PC</v>
          </cell>
          <cell r="I14585" t="str">
            <v>CPR</v>
          </cell>
          <cell r="J14585" t="str">
            <v/>
          </cell>
          <cell r="K14585" t="str">
            <v>PD</v>
          </cell>
          <cell r="L14585" t="str">
            <v>7936</v>
          </cell>
          <cell r="M14585" t="str">
            <v>S</v>
          </cell>
          <cell r="N14585">
            <v>27380</v>
          </cell>
        </row>
        <row r="14586">
          <cell r="A14586" t="str">
            <v>SF-COL-I09-WL-0029</v>
          </cell>
          <cell r="B14586" t="str">
            <v>CINT</v>
          </cell>
          <cell r="C14586" t="str">
            <v/>
          </cell>
          <cell r="D14586" t="str">
            <v>SIDE BOARD COLOUR BOX MAHOGANI 89D</v>
          </cell>
          <cell r="E14586">
            <v>0</v>
          </cell>
          <cell r="F14586" t="str">
            <v>HALF</v>
          </cell>
          <cell r="G14586" t="str">
            <v>CI_I09</v>
          </cell>
          <cell r="H14586" t="str">
            <v>PC</v>
          </cell>
          <cell r="I14586" t="str">
            <v>CPR</v>
          </cell>
          <cell r="J14586" t="str">
            <v/>
          </cell>
          <cell r="K14586" t="str">
            <v>PD</v>
          </cell>
          <cell r="L14586" t="str">
            <v>7936</v>
          </cell>
          <cell r="M14586" t="str">
            <v>S</v>
          </cell>
          <cell r="N14586">
            <v>0</v>
          </cell>
        </row>
        <row r="14587">
          <cell r="A14587" t="str">
            <v>SF-COL-I09-WL-0030</v>
          </cell>
          <cell r="B14587" t="str">
            <v>CINT</v>
          </cell>
          <cell r="C14587" t="str">
            <v/>
          </cell>
          <cell r="D14587" t="str">
            <v>SIDE BOARD COLOUR BOX SONOMA 89D</v>
          </cell>
          <cell r="E14587">
            <v>0</v>
          </cell>
          <cell r="F14587" t="str">
            <v>HALF</v>
          </cell>
          <cell r="G14587" t="str">
            <v>CI_I09</v>
          </cell>
          <cell r="H14587" t="str">
            <v>PC</v>
          </cell>
          <cell r="I14587" t="str">
            <v>CPR</v>
          </cell>
          <cell r="J14587" t="str">
            <v/>
          </cell>
          <cell r="K14587" t="str">
            <v>PD</v>
          </cell>
          <cell r="L14587" t="str">
            <v>7936</v>
          </cell>
          <cell r="M14587" t="str">
            <v>S</v>
          </cell>
          <cell r="N14587">
            <v>0</v>
          </cell>
        </row>
        <row r="14588">
          <cell r="A14588" t="str">
            <v>SF-COL-I09-WL-0031</v>
          </cell>
          <cell r="B14588" t="str">
            <v>CINT</v>
          </cell>
          <cell r="C14588" t="str">
            <v/>
          </cell>
          <cell r="D14588" t="str">
            <v>SIDE BOARD COLOUR BOX WHITE 89D</v>
          </cell>
          <cell r="E14588">
            <v>44936</v>
          </cell>
          <cell r="F14588" t="str">
            <v>HALF</v>
          </cell>
          <cell r="G14588" t="str">
            <v>CI_I09</v>
          </cell>
          <cell r="H14588" t="str">
            <v>PC</v>
          </cell>
          <cell r="I14588" t="str">
            <v>CPR</v>
          </cell>
          <cell r="J14588" t="str">
            <v/>
          </cell>
          <cell r="K14588" t="str">
            <v>PD</v>
          </cell>
          <cell r="L14588" t="str">
            <v>7936</v>
          </cell>
          <cell r="M14588" t="str">
            <v>S</v>
          </cell>
          <cell r="N14588">
            <v>26807</v>
          </cell>
        </row>
        <row r="14589">
          <cell r="A14589" t="str">
            <v>SF-COL-I09-WL-0032</v>
          </cell>
          <cell r="B14589" t="str">
            <v>CINT</v>
          </cell>
          <cell r="C14589" t="str">
            <v/>
          </cell>
          <cell r="D14589" t="str">
            <v>BOTTOM BOARD COLOUR BOX ORANGE 89</v>
          </cell>
          <cell r="E14589">
            <v>44844</v>
          </cell>
          <cell r="F14589" t="str">
            <v>HALF</v>
          </cell>
          <cell r="G14589" t="str">
            <v>CI_I09</v>
          </cell>
          <cell r="H14589" t="str">
            <v>PC</v>
          </cell>
          <cell r="I14589" t="str">
            <v>CPR</v>
          </cell>
          <cell r="J14589" t="str">
            <v/>
          </cell>
          <cell r="K14589" t="str">
            <v>PD</v>
          </cell>
          <cell r="L14589" t="str">
            <v>7936</v>
          </cell>
          <cell r="M14589" t="str">
            <v>S</v>
          </cell>
          <cell r="N14589">
            <v>6542</v>
          </cell>
        </row>
        <row r="14590">
          <cell r="A14590" t="str">
            <v>SF-COL-I09-WL-0033</v>
          </cell>
          <cell r="B14590" t="str">
            <v>CINT</v>
          </cell>
          <cell r="C14590" t="str">
            <v/>
          </cell>
          <cell r="D14590" t="str">
            <v>SIDE BOARD L COLOUR BOX 89 ORANGE</v>
          </cell>
          <cell r="E14590">
            <v>44844</v>
          </cell>
          <cell r="F14590" t="str">
            <v>HALF</v>
          </cell>
          <cell r="G14590" t="str">
            <v>CI_I09</v>
          </cell>
          <cell r="H14590" t="str">
            <v>PC</v>
          </cell>
          <cell r="I14590" t="str">
            <v>CPR</v>
          </cell>
          <cell r="J14590" t="str">
            <v/>
          </cell>
          <cell r="K14590" t="str">
            <v>PD</v>
          </cell>
          <cell r="L14590" t="str">
            <v>7936</v>
          </cell>
          <cell r="M14590" t="str">
            <v>S</v>
          </cell>
          <cell r="N14590">
            <v>18417</v>
          </cell>
        </row>
        <row r="14591">
          <cell r="A14591" t="str">
            <v>SF-COL-I09-WL-0034</v>
          </cell>
          <cell r="B14591" t="str">
            <v>CINT</v>
          </cell>
          <cell r="C14591" t="str">
            <v/>
          </cell>
          <cell r="D14591" t="str">
            <v>TOP BOARD COLOUR BOX 89 GREEN</v>
          </cell>
          <cell r="E14591">
            <v>44936</v>
          </cell>
          <cell r="F14591" t="str">
            <v>HALF</v>
          </cell>
          <cell r="G14591" t="str">
            <v>CI_I09</v>
          </cell>
          <cell r="H14591" t="str">
            <v>PC</v>
          </cell>
          <cell r="I14591" t="str">
            <v>CPR</v>
          </cell>
          <cell r="J14591" t="str">
            <v/>
          </cell>
          <cell r="K14591" t="str">
            <v>PD</v>
          </cell>
          <cell r="L14591" t="str">
            <v>7936</v>
          </cell>
          <cell r="M14591" t="str">
            <v>S</v>
          </cell>
          <cell r="N14591">
            <v>10963</v>
          </cell>
        </row>
        <row r="14592">
          <cell r="A14592" t="str">
            <v>SF-COL-I09-WL-0035</v>
          </cell>
          <cell r="B14592" t="str">
            <v>CINT</v>
          </cell>
          <cell r="C14592" t="str">
            <v/>
          </cell>
          <cell r="D14592" t="str">
            <v>SIDE BOARD L COLOUR BOX 89 GREEN</v>
          </cell>
          <cell r="E14592">
            <v>0</v>
          </cell>
          <cell r="F14592" t="str">
            <v>HALF</v>
          </cell>
          <cell r="G14592" t="str">
            <v>CI_I09</v>
          </cell>
          <cell r="H14592" t="str">
            <v>PC</v>
          </cell>
          <cell r="I14592" t="str">
            <v>CPR</v>
          </cell>
          <cell r="J14592" t="str">
            <v/>
          </cell>
          <cell r="K14592" t="str">
            <v>PD</v>
          </cell>
          <cell r="L14592" t="str">
            <v>7936</v>
          </cell>
          <cell r="M14592" t="str">
            <v>S</v>
          </cell>
          <cell r="N14592">
            <v>0</v>
          </cell>
        </row>
        <row r="14593">
          <cell r="A14593" t="str">
            <v>SF-COL-I09-WL-0036</v>
          </cell>
          <cell r="B14593" t="str">
            <v>CINT</v>
          </cell>
          <cell r="C14593" t="str">
            <v/>
          </cell>
          <cell r="D14593" t="str">
            <v>BACK BOARD COLOUR BOX 89 GREEN</v>
          </cell>
          <cell r="E14593">
            <v>44936</v>
          </cell>
          <cell r="F14593" t="str">
            <v>HALF</v>
          </cell>
          <cell r="G14593" t="str">
            <v>CI_I09</v>
          </cell>
          <cell r="H14593" t="str">
            <v>PC</v>
          </cell>
          <cell r="I14593" t="str">
            <v>CPR</v>
          </cell>
          <cell r="J14593" t="str">
            <v/>
          </cell>
          <cell r="K14593" t="str">
            <v>PD</v>
          </cell>
          <cell r="L14593" t="str">
            <v>7936</v>
          </cell>
          <cell r="M14593" t="str">
            <v>S</v>
          </cell>
          <cell r="N14593">
            <v>3591</v>
          </cell>
        </row>
        <row r="14594">
          <cell r="A14594" t="str">
            <v>SF-COL-I09-WL-0037</v>
          </cell>
          <cell r="B14594" t="str">
            <v>CINT</v>
          </cell>
          <cell r="C14594" t="str">
            <v/>
          </cell>
          <cell r="D14594" t="str">
            <v>TOP BOARD COLOUR BOX 89 WHITE</v>
          </cell>
          <cell r="E14594">
            <v>44875</v>
          </cell>
          <cell r="F14594" t="str">
            <v>HALF</v>
          </cell>
          <cell r="G14594" t="str">
            <v>CI_I09</v>
          </cell>
          <cell r="H14594" t="str">
            <v>PC</v>
          </cell>
          <cell r="I14594" t="str">
            <v>CPR</v>
          </cell>
          <cell r="J14594" t="str">
            <v/>
          </cell>
          <cell r="K14594" t="str">
            <v>PD</v>
          </cell>
          <cell r="L14594" t="str">
            <v>7936</v>
          </cell>
          <cell r="M14594" t="str">
            <v>S</v>
          </cell>
          <cell r="N14594">
            <v>10963</v>
          </cell>
        </row>
        <row r="14595">
          <cell r="A14595" t="str">
            <v>SF-COL-I09-WL-0038</v>
          </cell>
          <cell r="B14595" t="str">
            <v>CINT</v>
          </cell>
          <cell r="C14595" t="str">
            <v/>
          </cell>
          <cell r="D14595" t="str">
            <v>SIDE BOARD L COLOUR BOX 89 WHITE</v>
          </cell>
          <cell r="E14595">
            <v>44875</v>
          </cell>
          <cell r="F14595" t="str">
            <v>HALF</v>
          </cell>
          <cell r="G14595" t="str">
            <v>CI_I09</v>
          </cell>
          <cell r="H14595" t="str">
            <v>PC</v>
          </cell>
          <cell r="I14595" t="str">
            <v>CPR</v>
          </cell>
          <cell r="J14595" t="str">
            <v/>
          </cell>
          <cell r="K14595" t="str">
            <v>PD</v>
          </cell>
          <cell r="L14595" t="str">
            <v>7936</v>
          </cell>
          <cell r="M14595" t="str">
            <v>S</v>
          </cell>
          <cell r="N14595">
            <v>24441</v>
          </cell>
        </row>
        <row r="14596">
          <cell r="A14596" t="str">
            <v>SF-COL-I09-WL-0039</v>
          </cell>
          <cell r="B14596" t="str">
            <v>CINT</v>
          </cell>
          <cell r="C14596" t="str">
            <v/>
          </cell>
          <cell r="D14596" t="str">
            <v>TOP BOARD COLOUR BOX 89 MAGENTA</v>
          </cell>
          <cell r="E14596">
            <v>0</v>
          </cell>
          <cell r="F14596" t="str">
            <v>HALF</v>
          </cell>
          <cell r="G14596" t="str">
            <v>CI_I09</v>
          </cell>
          <cell r="H14596" t="str">
            <v>PC</v>
          </cell>
          <cell r="I14596" t="str">
            <v>CPR</v>
          </cell>
          <cell r="J14596" t="str">
            <v/>
          </cell>
          <cell r="K14596" t="str">
            <v>PD</v>
          </cell>
          <cell r="L14596" t="str">
            <v>7936</v>
          </cell>
          <cell r="M14596" t="str">
            <v>S</v>
          </cell>
          <cell r="N14596">
            <v>0</v>
          </cell>
        </row>
        <row r="14597">
          <cell r="A14597" t="str">
            <v>SF-COL-I09-WL-0040</v>
          </cell>
          <cell r="B14597" t="str">
            <v>CINT</v>
          </cell>
          <cell r="C14597" t="str">
            <v/>
          </cell>
          <cell r="D14597" t="str">
            <v>SIDE BOARD L COLOUR BOX 89 MAGENTA</v>
          </cell>
          <cell r="E14597">
            <v>0</v>
          </cell>
          <cell r="F14597" t="str">
            <v>HALF</v>
          </cell>
          <cell r="G14597" t="str">
            <v>CI_I09</v>
          </cell>
          <cell r="H14597" t="str">
            <v>PC</v>
          </cell>
          <cell r="I14597" t="str">
            <v>CPR</v>
          </cell>
          <cell r="J14597" t="str">
            <v/>
          </cell>
          <cell r="K14597" t="str">
            <v>PD</v>
          </cell>
          <cell r="L14597" t="str">
            <v>7936</v>
          </cell>
          <cell r="M14597" t="str">
            <v>S</v>
          </cell>
          <cell r="N14597">
            <v>0</v>
          </cell>
        </row>
        <row r="14598">
          <cell r="A14598" t="str">
            <v>SF-COL-I09-WL-0041</v>
          </cell>
          <cell r="B14598" t="str">
            <v>CINT</v>
          </cell>
          <cell r="C14598" t="str">
            <v/>
          </cell>
          <cell r="D14598" t="str">
            <v>BOTTOM BOARD COLOUR BOX 89 MAGENTA</v>
          </cell>
          <cell r="E14598">
            <v>0</v>
          </cell>
          <cell r="F14598" t="str">
            <v>HALF</v>
          </cell>
          <cell r="G14598" t="str">
            <v>CI_I09</v>
          </cell>
          <cell r="H14598" t="str">
            <v>PC</v>
          </cell>
          <cell r="I14598" t="str">
            <v>CPR</v>
          </cell>
          <cell r="J14598" t="str">
            <v/>
          </cell>
          <cell r="K14598" t="str">
            <v>PD</v>
          </cell>
          <cell r="L14598" t="str">
            <v>7936</v>
          </cell>
          <cell r="M14598" t="str">
            <v>S</v>
          </cell>
          <cell r="N14598">
            <v>0</v>
          </cell>
        </row>
        <row r="14599">
          <cell r="A14599" t="str">
            <v>SF-COL-I09-WL-0042</v>
          </cell>
          <cell r="B14599" t="str">
            <v>CINT</v>
          </cell>
          <cell r="C14599" t="str">
            <v/>
          </cell>
          <cell r="D14599" t="str">
            <v>SHELF BOARD COLOUR BOX 89 MAGENTA</v>
          </cell>
          <cell r="E14599">
            <v>0</v>
          </cell>
          <cell r="F14599" t="str">
            <v>HALF</v>
          </cell>
          <cell r="G14599" t="str">
            <v>CI_I09</v>
          </cell>
          <cell r="H14599" t="str">
            <v>PC</v>
          </cell>
          <cell r="I14599" t="str">
            <v>CPR</v>
          </cell>
          <cell r="J14599" t="str">
            <v/>
          </cell>
          <cell r="K14599" t="str">
            <v>PD</v>
          </cell>
          <cell r="L14599" t="str">
            <v>7936</v>
          </cell>
          <cell r="M14599" t="str">
            <v>S</v>
          </cell>
          <cell r="N14599">
            <v>0</v>
          </cell>
        </row>
        <row r="14600">
          <cell r="A14600" t="str">
            <v>SF-COL-I09-WL-0043</v>
          </cell>
          <cell r="B14600" t="str">
            <v>CINT</v>
          </cell>
          <cell r="C14600" t="str">
            <v/>
          </cell>
          <cell r="D14600" t="str">
            <v>TOP BOARD COLOUR BOX 89 BLACK</v>
          </cell>
          <cell r="E14600">
            <v>44936</v>
          </cell>
          <cell r="F14600" t="str">
            <v>HALF</v>
          </cell>
          <cell r="G14600" t="str">
            <v>CI_I09</v>
          </cell>
          <cell r="H14600" t="str">
            <v>PC</v>
          </cell>
          <cell r="I14600" t="str">
            <v>CPR</v>
          </cell>
          <cell r="J14600" t="str">
            <v/>
          </cell>
          <cell r="K14600" t="str">
            <v>PD</v>
          </cell>
          <cell r="L14600" t="str">
            <v>7936</v>
          </cell>
          <cell r="M14600" t="str">
            <v>S</v>
          </cell>
          <cell r="N14600">
            <v>16975</v>
          </cell>
        </row>
        <row r="14601">
          <cell r="A14601" t="str">
            <v>SF-COL-I09-WL-0044</v>
          </cell>
          <cell r="B14601" t="str">
            <v>CINT</v>
          </cell>
          <cell r="C14601" t="str">
            <v/>
          </cell>
          <cell r="D14601" t="str">
            <v>SIDE BOARD R COLOUR BOX 89 BLACK</v>
          </cell>
          <cell r="E14601">
            <v>44875</v>
          </cell>
          <cell r="F14601" t="str">
            <v>HALF</v>
          </cell>
          <cell r="G14601" t="str">
            <v>CI_I09</v>
          </cell>
          <cell r="H14601" t="str">
            <v>PC</v>
          </cell>
          <cell r="I14601" t="str">
            <v>CPR</v>
          </cell>
          <cell r="J14601" t="str">
            <v/>
          </cell>
          <cell r="K14601" t="str">
            <v>PD</v>
          </cell>
          <cell r="L14601" t="str">
            <v>7936</v>
          </cell>
          <cell r="M14601" t="str">
            <v>S</v>
          </cell>
          <cell r="N14601">
            <v>26788</v>
          </cell>
        </row>
        <row r="14602">
          <cell r="A14602" t="str">
            <v>SF-COL-I09-WL-0045</v>
          </cell>
          <cell r="B14602" t="str">
            <v>CINT</v>
          </cell>
          <cell r="C14602" t="str">
            <v/>
          </cell>
          <cell r="D14602" t="str">
            <v>SIDE BOARD L COLOUR BOX 89 BLACK</v>
          </cell>
          <cell r="E14602">
            <v>44875</v>
          </cell>
          <cell r="F14602" t="str">
            <v>HALF</v>
          </cell>
          <cell r="G14602" t="str">
            <v>CI_I09</v>
          </cell>
          <cell r="H14602" t="str">
            <v>PC</v>
          </cell>
          <cell r="I14602" t="str">
            <v>CPR</v>
          </cell>
          <cell r="J14602" t="str">
            <v/>
          </cell>
          <cell r="K14602" t="str">
            <v>PD</v>
          </cell>
          <cell r="L14602" t="str">
            <v>7936</v>
          </cell>
          <cell r="M14602" t="str">
            <v>S</v>
          </cell>
          <cell r="N14602">
            <v>26788</v>
          </cell>
        </row>
        <row r="14603">
          <cell r="A14603" t="str">
            <v>SF-COL-I09-WL-0046</v>
          </cell>
          <cell r="B14603" t="str">
            <v>CINT</v>
          </cell>
          <cell r="C14603" t="str">
            <v/>
          </cell>
          <cell r="D14603" t="str">
            <v>BOTTOM BOARD COLOUR BOX 89 BLACK</v>
          </cell>
          <cell r="E14603">
            <v>44875</v>
          </cell>
          <cell r="F14603" t="str">
            <v>HALF</v>
          </cell>
          <cell r="G14603" t="str">
            <v>CI_I09</v>
          </cell>
          <cell r="H14603" t="str">
            <v>PC</v>
          </cell>
          <cell r="I14603" t="str">
            <v>CPR</v>
          </cell>
          <cell r="J14603" t="str">
            <v/>
          </cell>
          <cell r="K14603" t="str">
            <v>PD</v>
          </cell>
          <cell r="L14603" t="str">
            <v>7936</v>
          </cell>
          <cell r="M14603" t="str">
            <v>S</v>
          </cell>
          <cell r="N14603">
            <v>9818</v>
          </cell>
        </row>
        <row r="14604">
          <cell r="A14604" t="str">
            <v>SF-COS-I01-CT-0001</v>
          </cell>
          <cell r="B14604" t="str">
            <v>CINT</v>
          </cell>
          <cell r="C14604" t="str">
            <v/>
          </cell>
          <cell r="D14604" t="str">
            <v>ARM PIPE COMPL LMUZ/LMUP FR</v>
          </cell>
          <cell r="E14604">
            <v>45232</v>
          </cell>
          <cell r="F14604" t="str">
            <v>HALF</v>
          </cell>
          <cell r="G14604" t="str">
            <v>CI_I01</v>
          </cell>
          <cell r="H14604" t="str">
            <v>PC</v>
          </cell>
          <cell r="I14604" t="str">
            <v>CPR</v>
          </cell>
          <cell r="J14604" t="str">
            <v/>
          </cell>
          <cell r="K14604" t="str">
            <v>PD</v>
          </cell>
          <cell r="L14604" t="str">
            <v>7931</v>
          </cell>
          <cell r="M14604" t="str">
            <v>S</v>
          </cell>
          <cell r="N14604">
            <v>50783</v>
          </cell>
        </row>
        <row r="14605">
          <cell r="A14605" t="str">
            <v>SF-COS-I01-CT-0002</v>
          </cell>
          <cell r="B14605" t="str">
            <v>CINT</v>
          </cell>
          <cell r="C14605" t="str">
            <v/>
          </cell>
          <cell r="D14605" t="str">
            <v>FORE LEG ASSY COSMO 441 FR-1</v>
          </cell>
          <cell r="E14605">
            <v>44783</v>
          </cell>
          <cell r="F14605" t="str">
            <v>HALF</v>
          </cell>
          <cell r="G14605" t="str">
            <v>CI_I01</v>
          </cell>
          <cell r="H14605" t="str">
            <v>PC</v>
          </cell>
          <cell r="I14605" t="str">
            <v>CPR</v>
          </cell>
          <cell r="J14605" t="str">
            <v/>
          </cell>
          <cell r="K14605" t="str">
            <v>PD</v>
          </cell>
          <cell r="L14605" t="str">
            <v>7931</v>
          </cell>
          <cell r="M14605" t="str">
            <v>S</v>
          </cell>
          <cell r="N14605">
            <v>17794</v>
          </cell>
        </row>
        <row r="14606">
          <cell r="A14606" t="str">
            <v>SF-COS-I01-CT-0003</v>
          </cell>
          <cell r="B14606" t="str">
            <v>CINT</v>
          </cell>
          <cell r="C14606" t="str">
            <v/>
          </cell>
          <cell r="D14606" t="str">
            <v>FORE LEG ASSY COSMO 541 FR-1</v>
          </cell>
          <cell r="E14606">
            <v>44950</v>
          </cell>
          <cell r="F14606" t="str">
            <v>HALF</v>
          </cell>
          <cell r="G14606" t="str">
            <v>CI_I01</v>
          </cell>
          <cell r="H14606" t="str">
            <v>PC</v>
          </cell>
          <cell r="I14606" t="str">
            <v>CPR</v>
          </cell>
          <cell r="J14606" t="str">
            <v/>
          </cell>
          <cell r="K14606" t="str">
            <v>PD</v>
          </cell>
          <cell r="L14606" t="str">
            <v>7931</v>
          </cell>
          <cell r="M14606" t="str">
            <v>S</v>
          </cell>
          <cell r="N14606">
            <v>26567</v>
          </cell>
        </row>
        <row r="14607">
          <cell r="A14607" t="str">
            <v>SF-COS-I01-CT-0004</v>
          </cell>
          <cell r="B14607" t="str">
            <v>CINT</v>
          </cell>
          <cell r="C14607" t="str">
            <v/>
          </cell>
          <cell r="D14607" t="str">
            <v>FORE LEG ASSY COSMO LMZR FR-1</v>
          </cell>
          <cell r="E14607">
            <v>44783</v>
          </cell>
          <cell r="F14607" t="str">
            <v>HALF</v>
          </cell>
          <cell r="G14607" t="str">
            <v>CI_I01</v>
          </cell>
          <cell r="H14607" t="str">
            <v>PC</v>
          </cell>
          <cell r="I14607" t="str">
            <v>CPR</v>
          </cell>
          <cell r="J14607" t="str">
            <v/>
          </cell>
          <cell r="K14607" t="str">
            <v>PD</v>
          </cell>
          <cell r="L14607" t="str">
            <v>7931</v>
          </cell>
          <cell r="M14607" t="str">
            <v>S</v>
          </cell>
          <cell r="N14607">
            <v>44439</v>
          </cell>
        </row>
        <row r="14608">
          <cell r="A14608" t="str">
            <v>SF-COS-I01-CT-0005</v>
          </cell>
          <cell r="B14608" t="str">
            <v>CINT</v>
          </cell>
          <cell r="C14608" t="str">
            <v/>
          </cell>
          <cell r="D14608" t="str">
            <v>FORE LEG ASSY COSMO MNR FR1</v>
          </cell>
          <cell r="E14608">
            <v>44804</v>
          </cell>
          <cell r="F14608" t="str">
            <v>HALF</v>
          </cell>
          <cell r="G14608" t="str">
            <v>CI_I01</v>
          </cell>
          <cell r="H14608" t="str">
            <v>PC</v>
          </cell>
          <cell r="I14608" t="str">
            <v>CPR</v>
          </cell>
          <cell r="J14608" t="str">
            <v/>
          </cell>
          <cell r="K14608" t="str">
            <v>PD</v>
          </cell>
          <cell r="L14608" t="str">
            <v>7931</v>
          </cell>
          <cell r="M14608" t="str">
            <v>S</v>
          </cell>
          <cell r="N14608">
            <v>27492</v>
          </cell>
        </row>
        <row r="14609">
          <cell r="A14609" t="str">
            <v>SF-COS-I01-CT-0006</v>
          </cell>
          <cell r="B14609" t="str">
            <v>CINT</v>
          </cell>
          <cell r="C14609" t="str">
            <v/>
          </cell>
          <cell r="D14609" t="str">
            <v>FORE LEG PIPE COSMO 441 K0</v>
          </cell>
          <cell r="E14609">
            <v>44783</v>
          </cell>
          <cell r="F14609" t="str">
            <v>HALF</v>
          </cell>
          <cell r="G14609" t="str">
            <v>CI_I01</v>
          </cell>
          <cell r="H14609" t="str">
            <v>PC</v>
          </cell>
          <cell r="I14609" t="str">
            <v>CPR</v>
          </cell>
          <cell r="J14609" t="str">
            <v/>
          </cell>
          <cell r="K14609" t="str">
            <v>PD</v>
          </cell>
          <cell r="L14609" t="str">
            <v>7931</v>
          </cell>
          <cell r="M14609" t="str">
            <v>S</v>
          </cell>
          <cell r="N14609">
            <v>0</v>
          </cell>
        </row>
        <row r="14610">
          <cell r="A14610" t="str">
            <v>SF-COS-I01-CT-0007</v>
          </cell>
          <cell r="B14610" t="str">
            <v>CINT</v>
          </cell>
          <cell r="C14610" t="str">
            <v/>
          </cell>
          <cell r="D14610" t="str">
            <v>FORE LEG PIPE COSMO 541 K0</v>
          </cell>
          <cell r="E14610">
            <v>44834</v>
          </cell>
          <cell r="F14610" t="str">
            <v>HALF</v>
          </cell>
          <cell r="G14610" t="str">
            <v>CI_I01</v>
          </cell>
          <cell r="H14610" t="str">
            <v>PC</v>
          </cell>
          <cell r="I14610" t="str">
            <v>CPR</v>
          </cell>
          <cell r="J14610" t="str">
            <v/>
          </cell>
          <cell r="K14610" t="str">
            <v>PD</v>
          </cell>
          <cell r="L14610" t="str">
            <v>7931</v>
          </cell>
          <cell r="M14610" t="str">
            <v>S</v>
          </cell>
          <cell r="N14610">
            <v>27350</v>
          </cell>
        </row>
        <row r="14611">
          <cell r="A14611" t="str">
            <v>SF-COS-I01-CT-0008</v>
          </cell>
          <cell r="B14611" t="str">
            <v>CINT</v>
          </cell>
          <cell r="C14611" t="str">
            <v/>
          </cell>
          <cell r="D14611" t="str">
            <v>FORE LEG PIPE COSMO 941/942 K0</v>
          </cell>
          <cell r="E14611">
            <v>45181</v>
          </cell>
          <cell r="F14611" t="str">
            <v>HALF</v>
          </cell>
          <cell r="G14611" t="str">
            <v>CI_I01</v>
          </cell>
          <cell r="H14611" t="str">
            <v>PC</v>
          </cell>
          <cell r="I14611" t="str">
            <v>CPR</v>
          </cell>
          <cell r="J14611" t="str">
            <v/>
          </cell>
          <cell r="K14611" t="str">
            <v>PD</v>
          </cell>
          <cell r="L14611" t="str">
            <v>7931</v>
          </cell>
          <cell r="M14611" t="str">
            <v>S</v>
          </cell>
          <cell r="N14611">
            <v>28271</v>
          </cell>
        </row>
        <row r="14612">
          <cell r="A14612" t="str">
            <v>SF-COS-I01-CT-0009</v>
          </cell>
          <cell r="B14612" t="str">
            <v>CINT</v>
          </cell>
          <cell r="C14612" t="str">
            <v/>
          </cell>
          <cell r="D14612" t="str">
            <v>FORE LEG PIPE COSMO K0</v>
          </cell>
          <cell r="E14612">
            <v>45232</v>
          </cell>
          <cell r="F14612" t="str">
            <v>HALF</v>
          </cell>
          <cell r="G14612" t="str">
            <v>CI_I01</v>
          </cell>
          <cell r="H14612" t="str">
            <v>PC</v>
          </cell>
          <cell r="I14612" t="str">
            <v>CPR</v>
          </cell>
          <cell r="J14612" t="str">
            <v/>
          </cell>
          <cell r="K14612" t="str">
            <v>PD</v>
          </cell>
          <cell r="L14612" t="str">
            <v>7931</v>
          </cell>
          <cell r="M14612" t="str">
            <v>S</v>
          </cell>
          <cell r="N14612">
            <v>28385</v>
          </cell>
        </row>
        <row r="14613">
          <cell r="A14613" t="str">
            <v>SF-COS-I01-CT-0010</v>
          </cell>
          <cell r="B14613" t="str">
            <v>CINT</v>
          </cell>
          <cell r="C14613" t="str">
            <v/>
          </cell>
          <cell r="D14613" t="str">
            <v>FORE LEG PIPE COSMO LM K0</v>
          </cell>
          <cell r="E14613">
            <v>45289</v>
          </cell>
          <cell r="F14613" t="str">
            <v>HALF</v>
          </cell>
          <cell r="G14613" t="str">
            <v>CI_I01</v>
          </cell>
          <cell r="H14613" t="str">
            <v>PC</v>
          </cell>
          <cell r="I14613" t="str">
            <v>CPR</v>
          </cell>
          <cell r="J14613" t="str">
            <v/>
          </cell>
          <cell r="K14613" t="str">
            <v>PD</v>
          </cell>
          <cell r="L14613" t="str">
            <v>7931</v>
          </cell>
          <cell r="M14613" t="str">
            <v>S</v>
          </cell>
          <cell r="N14613">
            <v>25919</v>
          </cell>
        </row>
        <row r="14614">
          <cell r="A14614" t="str">
            <v>SF-COS-I01-CT-0011</v>
          </cell>
          <cell r="B14614" t="str">
            <v>CINT</v>
          </cell>
          <cell r="C14614" t="str">
            <v/>
          </cell>
          <cell r="D14614" t="str">
            <v>FORE LEG PIPE COSMO MNR K0</v>
          </cell>
          <cell r="E14614">
            <v>44783</v>
          </cell>
          <cell r="F14614" t="str">
            <v>HALF</v>
          </cell>
          <cell r="G14614" t="str">
            <v>CI_I01</v>
          </cell>
          <cell r="H14614" t="str">
            <v>PC</v>
          </cell>
          <cell r="I14614" t="str">
            <v>CPR</v>
          </cell>
          <cell r="J14614" t="str">
            <v/>
          </cell>
          <cell r="K14614" t="str">
            <v>PD</v>
          </cell>
          <cell r="L14614" t="str">
            <v>7931</v>
          </cell>
          <cell r="M14614" t="str">
            <v>S</v>
          </cell>
          <cell r="N14614">
            <v>0</v>
          </cell>
        </row>
        <row r="14615">
          <cell r="A14615" t="str">
            <v>SF-COS-I01-CT-0012</v>
          </cell>
          <cell r="B14615" t="str">
            <v>CINT</v>
          </cell>
          <cell r="C14615" t="str">
            <v/>
          </cell>
          <cell r="D14615" t="str">
            <v>FRAME ASSY COSMO 441</v>
          </cell>
          <cell r="E14615">
            <v>44783</v>
          </cell>
          <cell r="F14615" t="str">
            <v>HALF</v>
          </cell>
          <cell r="G14615" t="str">
            <v>CI_I01</v>
          </cell>
          <cell r="H14615" t="str">
            <v>PC</v>
          </cell>
          <cell r="I14615" t="str">
            <v>CPR</v>
          </cell>
          <cell r="J14615" t="str">
            <v/>
          </cell>
          <cell r="K14615" t="str">
            <v>PD</v>
          </cell>
          <cell r="L14615" t="str">
            <v>7931</v>
          </cell>
          <cell r="M14615" t="str">
            <v>S</v>
          </cell>
          <cell r="N14615">
            <v>23367</v>
          </cell>
        </row>
        <row r="14616">
          <cell r="A14616" t="str">
            <v>SF-COS-I01-CT-0013</v>
          </cell>
          <cell r="B14616" t="str">
            <v>CINT</v>
          </cell>
          <cell r="C14616" t="str">
            <v/>
          </cell>
          <cell r="D14616" t="str">
            <v>FRAME ASSY COSMO 442 FR</v>
          </cell>
          <cell r="E14616">
            <v>44783</v>
          </cell>
          <cell r="F14616" t="str">
            <v>HALF</v>
          </cell>
          <cell r="G14616" t="str">
            <v>CI_I01</v>
          </cell>
          <cell r="H14616" t="str">
            <v>PC</v>
          </cell>
          <cell r="I14616" t="str">
            <v>CPR</v>
          </cell>
          <cell r="J14616" t="str">
            <v/>
          </cell>
          <cell r="K14616" t="str">
            <v>PD</v>
          </cell>
          <cell r="L14616" t="str">
            <v>7931</v>
          </cell>
          <cell r="M14616" t="str">
            <v>S</v>
          </cell>
          <cell r="N14616">
            <v>23380</v>
          </cell>
        </row>
        <row r="14617">
          <cell r="A14617" t="str">
            <v>SF-COS-I01-CT-0014</v>
          </cell>
          <cell r="B14617" t="str">
            <v>CINT</v>
          </cell>
          <cell r="C14617" t="str">
            <v/>
          </cell>
          <cell r="D14617" t="str">
            <v>FRAME ASSY COSMO 542 FR</v>
          </cell>
          <cell r="E14617">
            <v>44966</v>
          </cell>
          <cell r="F14617" t="str">
            <v>HALF</v>
          </cell>
          <cell r="G14617" t="str">
            <v>CI_I01</v>
          </cell>
          <cell r="H14617" t="str">
            <v>PC</v>
          </cell>
          <cell r="I14617" t="str">
            <v>CPR</v>
          </cell>
          <cell r="J14617" t="str">
            <v/>
          </cell>
          <cell r="K14617" t="str">
            <v>PD</v>
          </cell>
          <cell r="L14617" t="str">
            <v>7931</v>
          </cell>
          <cell r="M14617" t="str">
            <v>S</v>
          </cell>
          <cell r="N14617">
            <v>84556</v>
          </cell>
        </row>
        <row r="14618">
          <cell r="A14618" t="str">
            <v>SF-COS-I01-CT-0015</v>
          </cell>
          <cell r="B14618" t="str">
            <v>CINT</v>
          </cell>
          <cell r="C14618" t="str">
            <v/>
          </cell>
          <cell r="D14618" t="str">
            <v>FRAME ASSY COSMO 941</v>
          </cell>
          <cell r="E14618">
            <v>44804</v>
          </cell>
          <cell r="F14618" t="str">
            <v>HALF</v>
          </cell>
          <cell r="G14618" t="str">
            <v>CI_I01</v>
          </cell>
          <cell r="H14618" t="str">
            <v>PC</v>
          </cell>
          <cell r="I14618" t="str">
            <v>CPR</v>
          </cell>
          <cell r="J14618" t="str">
            <v/>
          </cell>
          <cell r="K14618" t="str">
            <v>PD</v>
          </cell>
          <cell r="L14618" t="str">
            <v>7931</v>
          </cell>
          <cell r="M14618" t="str">
            <v>S</v>
          </cell>
          <cell r="N14618">
            <v>139261</v>
          </cell>
        </row>
        <row r="14619">
          <cell r="A14619" t="str">
            <v>SF-COS-I01-CT-0016</v>
          </cell>
          <cell r="B14619" t="str">
            <v>CINT</v>
          </cell>
          <cell r="C14619" t="str">
            <v/>
          </cell>
          <cell r="D14619" t="str">
            <v>FRAME ASSY COSMO 942 FR1</v>
          </cell>
          <cell r="E14619">
            <v>45175</v>
          </cell>
          <cell r="F14619" t="str">
            <v>HALF</v>
          </cell>
          <cell r="G14619" t="str">
            <v>CI_I01</v>
          </cell>
          <cell r="H14619" t="str">
            <v>PC</v>
          </cell>
          <cell r="I14619" t="str">
            <v>CPR</v>
          </cell>
          <cell r="J14619" t="str">
            <v/>
          </cell>
          <cell r="K14619" t="str">
            <v>PD</v>
          </cell>
          <cell r="L14619" t="str">
            <v>7931</v>
          </cell>
          <cell r="M14619" t="str">
            <v>S</v>
          </cell>
          <cell r="N14619">
            <v>90282</v>
          </cell>
        </row>
        <row r="14620">
          <cell r="A14620" t="str">
            <v>SF-COS-I01-CT-0017</v>
          </cell>
          <cell r="B14620" t="str">
            <v>CINT</v>
          </cell>
          <cell r="C14620" t="str">
            <v/>
          </cell>
          <cell r="D14620" t="str">
            <v>FRAME ASSY COSMO 942 SILVER FR2</v>
          </cell>
          <cell r="E14620">
            <v>45293</v>
          </cell>
          <cell r="F14620" t="str">
            <v>HALF</v>
          </cell>
          <cell r="G14620" t="str">
            <v>CI_I01</v>
          </cell>
          <cell r="H14620" t="str">
            <v>PC</v>
          </cell>
          <cell r="I14620" t="str">
            <v>CPR</v>
          </cell>
          <cell r="J14620" t="str">
            <v/>
          </cell>
          <cell r="K14620" t="str">
            <v>PD</v>
          </cell>
          <cell r="L14620" t="str">
            <v>7931</v>
          </cell>
          <cell r="M14620" t="str">
            <v>S</v>
          </cell>
          <cell r="N14620">
            <v>148085</v>
          </cell>
        </row>
        <row r="14621">
          <cell r="A14621" t="str">
            <v>SF-COS-I01-CT-0018</v>
          </cell>
          <cell r="B14621" t="str">
            <v>CINT</v>
          </cell>
          <cell r="C14621" t="str">
            <v/>
          </cell>
          <cell r="D14621" t="str">
            <v>FRAME ASSY COSMO LMPR FR</v>
          </cell>
          <cell r="E14621">
            <v>44783</v>
          </cell>
          <cell r="F14621" t="str">
            <v>HALF</v>
          </cell>
          <cell r="G14621" t="str">
            <v>CI_I01</v>
          </cell>
          <cell r="H14621" t="str">
            <v>PC</v>
          </cell>
          <cell r="I14621" t="str">
            <v>CPR</v>
          </cell>
          <cell r="J14621" t="str">
            <v/>
          </cell>
          <cell r="K14621" t="str">
            <v>PD</v>
          </cell>
          <cell r="L14621" t="str">
            <v>7931</v>
          </cell>
          <cell r="M14621" t="str">
            <v>S</v>
          </cell>
          <cell r="N14621">
            <v>63801</v>
          </cell>
        </row>
        <row r="14622">
          <cell r="A14622" t="str">
            <v>SF-COS-I01-CT-0019</v>
          </cell>
          <cell r="B14622" t="str">
            <v>CINT</v>
          </cell>
          <cell r="C14622" t="str">
            <v/>
          </cell>
          <cell r="D14622" t="str">
            <v>FRAME ASSY COSMO MNR</v>
          </cell>
          <cell r="E14622">
            <v>44936</v>
          </cell>
          <cell r="F14622" t="str">
            <v>HALF</v>
          </cell>
          <cell r="G14622" t="str">
            <v>CI_I01</v>
          </cell>
          <cell r="H14622" t="str">
            <v>PC</v>
          </cell>
          <cell r="I14622" t="str">
            <v>CPR</v>
          </cell>
          <cell r="J14622" t="str">
            <v/>
          </cell>
          <cell r="K14622" t="str">
            <v>PD</v>
          </cell>
          <cell r="L14622" t="str">
            <v>7931</v>
          </cell>
          <cell r="M14622" t="str">
            <v>S</v>
          </cell>
          <cell r="N14622">
            <v>31509</v>
          </cell>
        </row>
        <row r="14623">
          <cell r="A14623" t="str">
            <v>SF-COS-I01-CT-0020</v>
          </cell>
          <cell r="B14623" t="str">
            <v>CINT</v>
          </cell>
          <cell r="C14623" t="str">
            <v/>
          </cell>
          <cell r="D14623" t="str">
            <v>FRAME ASSY COSMO MPR FR</v>
          </cell>
          <cell r="E14623">
            <v>45232</v>
          </cell>
          <cell r="F14623" t="str">
            <v>HALF</v>
          </cell>
          <cell r="G14623" t="str">
            <v>CI_I01</v>
          </cell>
          <cell r="H14623" t="str">
            <v>PC</v>
          </cell>
          <cell r="I14623" t="str">
            <v>CPR</v>
          </cell>
          <cell r="J14623" t="str">
            <v/>
          </cell>
          <cell r="K14623" t="str">
            <v>PD</v>
          </cell>
          <cell r="L14623" t="str">
            <v>7931</v>
          </cell>
          <cell r="M14623" t="str">
            <v>S</v>
          </cell>
          <cell r="N14623">
            <v>98517</v>
          </cell>
        </row>
        <row r="14624">
          <cell r="A14624" t="str">
            <v>SF-COS-I01-CT-0021</v>
          </cell>
          <cell r="B14624" t="str">
            <v>CINT</v>
          </cell>
          <cell r="C14624" t="str">
            <v/>
          </cell>
          <cell r="D14624" t="str">
            <v>BACK PLASTIC CAL GREY KB0</v>
          </cell>
          <cell r="E14624">
            <v>44783</v>
          </cell>
          <cell r="F14624" t="str">
            <v>HALF</v>
          </cell>
          <cell r="G14624" t="str">
            <v>CI_I01</v>
          </cell>
          <cell r="H14624" t="str">
            <v>PC</v>
          </cell>
          <cell r="I14624" t="str">
            <v>CPR</v>
          </cell>
          <cell r="J14624" t="str">
            <v/>
          </cell>
          <cell r="K14624" t="str">
            <v>PD</v>
          </cell>
          <cell r="L14624" t="str">
            <v>7931</v>
          </cell>
          <cell r="M14624" t="str">
            <v>S</v>
          </cell>
          <cell r="N14624">
            <v>0</v>
          </cell>
        </row>
        <row r="14625">
          <cell r="A14625" t="str">
            <v>SF-COS-I01-CT-0022</v>
          </cell>
          <cell r="B14625" t="str">
            <v>CINT</v>
          </cell>
          <cell r="C14625" t="str">
            <v/>
          </cell>
          <cell r="D14625" t="str">
            <v>BACK REST PLASTIC DSG GREY KB</v>
          </cell>
          <cell r="E14625">
            <v>45205</v>
          </cell>
          <cell r="F14625" t="str">
            <v>HALF</v>
          </cell>
          <cell r="G14625" t="str">
            <v>CI_I01</v>
          </cell>
          <cell r="H14625" t="str">
            <v>PC</v>
          </cell>
          <cell r="I14625" t="str">
            <v>CPR</v>
          </cell>
          <cell r="J14625" t="str">
            <v/>
          </cell>
          <cell r="K14625" t="str">
            <v>PD</v>
          </cell>
          <cell r="L14625" t="str">
            <v>7931</v>
          </cell>
          <cell r="M14625" t="str">
            <v>S</v>
          </cell>
          <cell r="N14625">
            <v>36705</v>
          </cell>
        </row>
        <row r="14626">
          <cell r="A14626" t="str">
            <v>SF-COS-I01-CT-0023</v>
          </cell>
          <cell r="B14626" t="str">
            <v>CINT</v>
          </cell>
          <cell r="C14626" t="str">
            <v/>
          </cell>
          <cell r="D14626" t="str">
            <v>REAR LEG PIPE COSMO 541 FR1</v>
          </cell>
          <cell r="E14626">
            <v>44950</v>
          </cell>
          <cell r="F14626" t="str">
            <v>HALF</v>
          </cell>
          <cell r="G14626" t="str">
            <v>CI_I01</v>
          </cell>
          <cell r="H14626" t="str">
            <v>PC</v>
          </cell>
          <cell r="I14626" t="str">
            <v>CPR</v>
          </cell>
          <cell r="J14626" t="str">
            <v/>
          </cell>
          <cell r="K14626" t="str">
            <v>PD</v>
          </cell>
          <cell r="L14626" t="str">
            <v>7931</v>
          </cell>
          <cell r="M14626" t="str">
            <v>S</v>
          </cell>
          <cell r="N14626">
            <v>17620</v>
          </cell>
        </row>
        <row r="14627">
          <cell r="A14627" t="str">
            <v>SF-COS-I01-CT-0024</v>
          </cell>
          <cell r="B14627" t="str">
            <v>CINT</v>
          </cell>
          <cell r="C14627" t="str">
            <v/>
          </cell>
          <cell r="D14627" t="str">
            <v>REAR LEG PIPE COSMO 541 K0</v>
          </cell>
          <cell r="E14627">
            <v>44834</v>
          </cell>
          <cell r="F14627" t="str">
            <v>HALF</v>
          </cell>
          <cell r="G14627" t="str">
            <v>CI_I01</v>
          </cell>
          <cell r="H14627" t="str">
            <v>PC</v>
          </cell>
          <cell r="I14627" t="str">
            <v>CPR</v>
          </cell>
          <cell r="J14627" t="str">
            <v/>
          </cell>
          <cell r="K14627" t="str">
            <v>PD</v>
          </cell>
          <cell r="L14627" t="str">
            <v>7931</v>
          </cell>
          <cell r="M14627" t="str">
            <v>S</v>
          </cell>
          <cell r="N14627">
            <v>17111</v>
          </cell>
        </row>
        <row r="14628">
          <cell r="A14628" t="str">
            <v>SF-COS-I01-CT-0025</v>
          </cell>
          <cell r="B14628" t="str">
            <v>CINT</v>
          </cell>
          <cell r="C14628" t="str">
            <v/>
          </cell>
          <cell r="D14628" t="str">
            <v>REAR LEG PIPE COSMO 941 K0</v>
          </cell>
          <cell r="E14628">
            <v>44783</v>
          </cell>
          <cell r="F14628" t="str">
            <v>HALF</v>
          </cell>
          <cell r="G14628" t="str">
            <v>CI_I01</v>
          </cell>
          <cell r="H14628" t="str">
            <v>PC</v>
          </cell>
          <cell r="I14628" t="str">
            <v>CPR</v>
          </cell>
          <cell r="J14628" t="str">
            <v/>
          </cell>
          <cell r="K14628" t="str">
            <v>PD</v>
          </cell>
          <cell r="L14628" t="str">
            <v>7931</v>
          </cell>
          <cell r="M14628" t="str">
            <v>S</v>
          </cell>
          <cell r="N14628">
            <v>0</v>
          </cell>
        </row>
        <row r="14629">
          <cell r="A14629" t="str">
            <v>SF-COS-I01-CT-0026</v>
          </cell>
          <cell r="B14629" t="str">
            <v>CINT</v>
          </cell>
          <cell r="C14629" t="str">
            <v/>
          </cell>
          <cell r="D14629" t="str">
            <v>REAR LEG PIPE COSMO 941 KW 0</v>
          </cell>
          <cell r="E14629">
            <v>44804</v>
          </cell>
          <cell r="F14629" t="str">
            <v>HALF</v>
          </cell>
          <cell r="G14629" t="str">
            <v>CI_I01</v>
          </cell>
          <cell r="H14629" t="str">
            <v>PC</v>
          </cell>
          <cell r="I14629" t="str">
            <v>CPR</v>
          </cell>
          <cell r="J14629" t="str">
            <v/>
          </cell>
          <cell r="K14629" t="str">
            <v>PD</v>
          </cell>
          <cell r="L14629" t="str">
            <v>7931</v>
          </cell>
          <cell r="M14629" t="str">
            <v>S</v>
          </cell>
          <cell r="N14629">
            <v>19393</v>
          </cell>
        </row>
        <row r="14630">
          <cell r="A14630" t="str">
            <v>SF-COS-I01-CT-0027</v>
          </cell>
          <cell r="B14630" t="str">
            <v>CINT</v>
          </cell>
          <cell r="C14630" t="str">
            <v/>
          </cell>
          <cell r="D14630" t="str">
            <v>REAR LEG PIPE COSMO M K0</v>
          </cell>
          <cell r="E14630">
            <v>45232</v>
          </cell>
          <cell r="F14630" t="str">
            <v>HALF</v>
          </cell>
          <cell r="G14630" t="str">
            <v>CI_I01</v>
          </cell>
          <cell r="H14630" t="str">
            <v>PC</v>
          </cell>
          <cell r="I14630" t="str">
            <v>CPR</v>
          </cell>
          <cell r="J14630" t="str">
            <v/>
          </cell>
          <cell r="K14630" t="str">
            <v>PD</v>
          </cell>
          <cell r="L14630" t="str">
            <v>7931</v>
          </cell>
          <cell r="M14630" t="str">
            <v>S</v>
          </cell>
          <cell r="N14630">
            <v>14773</v>
          </cell>
        </row>
        <row r="14631">
          <cell r="A14631" t="str">
            <v>SF-COS-I01-CT-0028</v>
          </cell>
          <cell r="B14631" t="str">
            <v>CINT</v>
          </cell>
          <cell r="C14631" t="str">
            <v/>
          </cell>
          <cell r="D14631" t="str">
            <v>REAR LEG PIPE COSMO MNR FR1</v>
          </cell>
          <cell r="E14631">
            <v>44784</v>
          </cell>
          <cell r="F14631" t="str">
            <v>HALF</v>
          </cell>
          <cell r="G14631" t="str">
            <v>CI_I01</v>
          </cell>
          <cell r="H14631" t="str">
            <v>PC</v>
          </cell>
          <cell r="I14631" t="str">
            <v>CPR</v>
          </cell>
          <cell r="J14631" t="str">
            <v/>
          </cell>
          <cell r="K14631" t="str">
            <v>PD</v>
          </cell>
          <cell r="L14631" t="str">
            <v>7931</v>
          </cell>
          <cell r="M14631" t="str">
            <v>S</v>
          </cell>
          <cell r="N14631">
            <v>17597</v>
          </cell>
        </row>
        <row r="14632">
          <cell r="A14632" t="str">
            <v>SF-COS-I01-CT-0029</v>
          </cell>
          <cell r="B14632" t="str">
            <v>CINT</v>
          </cell>
          <cell r="C14632" t="str">
            <v/>
          </cell>
          <cell r="D14632" t="str">
            <v>REAR LEG PIPE COSMO MNR K0</v>
          </cell>
          <cell r="E14632">
            <v>44834</v>
          </cell>
          <cell r="F14632" t="str">
            <v>HALF</v>
          </cell>
          <cell r="G14632" t="str">
            <v>CI_I01</v>
          </cell>
          <cell r="H14632" t="str">
            <v>PC</v>
          </cell>
          <cell r="I14632" t="str">
            <v>CPR</v>
          </cell>
          <cell r="J14632" t="str">
            <v/>
          </cell>
          <cell r="K14632" t="str">
            <v>PD</v>
          </cell>
          <cell r="L14632" t="str">
            <v>7931</v>
          </cell>
          <cell r="M14632" t="str">
            <v>S</v>
          </cell>
          <cell r="N14632">
            <v>17306</v>
          </cell>
        </row>
        <row r="14633">
          <cell r="A14633" t="str">
            <v>SF-COS-I01-CT-0030</v>
          </cell>
          <cell r="B14633" t="str">
            <v>CINT</v>
          </cell>
          <cell r="C14633" t="str">
            <v/>
          </cell>
          <cell r="D14633" t="str">
            <v>REAR LEG PIPE CSM 941/942 K0</v>
          </cell>
          <cell r="E14633">
            <v>45181</v>
          </cell>
          <cell r="F14633" t="str">
            <v>HALF</v>
          </cell>
          <cell r="G14633" t="str">
            <v>CI_I01</v>
          </cell>
          <cell r="H14633" t="str">
            <v>PC</v>
          </cell>
          <cell r="I14633" t="str">
            <v>CPR</v>
          </cell>
          <cell r="J14633" t="str">
            <v/>
          </cell>
          <cell r="K14633" t="str">
            <v>PD</v>
          </cell>
          <cell r="L14633" t="str">
            <v>7931</v>
          </cell>
          <cell r="M14633" t="str">
            <v>S</v>
          </cell>
          <cell r="N14633">
            <v>14401</v>
          </cell>
        </row>
        <row r="14634">
          <cell r="A14634" t="str">
            <v>SF-COS-I01-CT-0031</v>
          </cell>
          <cell r="B14634" t="str">
            <v>CINT</v>
          </cell>
          <cell r="C14634" t="str">
            <v/>
          </cell>
          <cell r="D14634" t="str">
            <v>FRAME ASSY COSMO 541 N</v>
          </cell>
          <cell r="E14634">
            <v>44966</v>
          </cell>
          <cell r="F14634" t="str">
            <v>HALF</v>
          </cell>
          <cell r="G14634" t="str">
            <v>CI_I01</v>
          </cell>
          <cell r="H14634" t="str">
            <v>PC</v>
          </cell>
          <cell r="I14634" t="str">
            <v>CPR</v>
          </cell>
          <cell r="J14634" t="str">
            <v/>
          </cell>
          <cell r="K14634" t="str">
            <v>PD</v>
          </cell>
          <cell r="L14634" t="str">
            <v>7931</v>
          </cell>
          <cell r="M14634" t="str">
            <v>S</v>
          </cell>
          <cell r="N14634">
            <v>126945</v>
          </cell>
        </row>
        <row r="14635">
          <cell r="A14635" t="str">
            <v>SF-COS-I01-CT-0032</v>
          </cell>
          <cell r="B14635" t="str">
            <v>CINT</v>
          </cell>
          <cell r="C14635" t="str">
            <v/>
          </cell>
          <cell r="D14635" t="str">
            <v>FRAME ASSY COSMO MNR N</v>
          </cell>
          <cell r="E14635">
            <v>44804</v>
          </cell>
          <cell r="F14635" t="str">
            <v>HALF</v>
          </cell>
          <cell r="G14635" t="str">
            <v>CI_I01</v>
          </cell>
          <cell r="H14635" t="str">
            <v>PC</v>
          </cell>
          <cell r="I14635" t="str">
            <v>CPR</v>
          </cell>
          <cell r="J14635" t="str">
            <v/>
          </cell>
          <cell r="K14635" t="str">
            <v>PD</v>
          </cell>
          <cell r="L14635" t="str">
            <v>7931</v>
          </cell>
          <cell r="M14635" t="str">
            <v>S</v>
          </cell>
          <cell r="N14635">
            <v>154816</v>
          </cell>
        </row>
        <row r="14636">
          <cell r="A14636" t="str">
            <v>SF-COS-I01-CT-0033</v>
          </cell>
          <cell r="B14636" t="str">
            <v>CINT</v>
          </cell>
          <cell r="C14636" t="str">
            <v/>
          </cell>
          <cell r="D14636" t="str">
            <v>RANGKA COSMO 542 H KW1</v>
          </cell>
          <cell r="E14636">
            <v>45232</v>
          </cell>
          <cell r="F14636" t="str">
            <v>HALF</v>
          </cell>
          <cell r="G14636" t="str">
            <v>CI_I01</v>
          </cell>
          <cell r="H14636" t="str">
            <v>PC</v>
          </cell>
          <cell r="I14636" t="str">
            <v>CPR</v>
          </cell>
          <cell r="J14636" t="str">
            <v/>
          </cell>
          <cell r="K14636" t="str">
            <v>PD</v>
          </cell>
          <cell r="L14636" t="str">
            <v>7931</v>
          </cell>
          <cell r="M14636" t="str">
            <v>S</v>
          </cell>
          <cell r="N14636">
            <v>87012</v>
          </cell>
        </row>
        <row r="14637">
          <cell r="A14637" t="str">
            <v>SF-COS-I01-CT-0034</v>
          </cell>
          <cell r="B14637" t="str">
            <v>CINT</v>
          </cell>
          <cell r="C14637" t="str">
            <v/>
          </cell>
          <cell r="D14637" t="str">
            <v>REAR LEG COSMO 542/541 H K0</v>
          </cell>
          <cell r="E14637">
            <v>44966</v>
          </cell>
          <cell r="F14637" t="str">
            <v>HALF</v>
          </cell>
          <cell r="G14637" t="str">
            <v>CI_I01</v>
          </cell>
          <cell r="H14637" t="str">
            <v>PC</v>
          </cell>
          <cell r="I14637" t="str">
            <v>CPR</v>
          </cell>
          <cell r="J14637" t="str">
            <v/>
          </cell>
          <cell r="K14637" t="str">
            <v>PD</v>
          </cell>
          <cell r="L14637" t="str">
            <v>7931</v>
          </cell>
          <cell r="M14637" t="str">
            <v>S</v>
          </cell>
          <cell r="N14637">
            <v>21053</v>
          </cell>
        </row>
        <row r="14638">
          <cell r="A14638" t="str">
            <v>SF-COS-I01-CT-0035</v>
          </cell>
          <cell r="B14638" t="str">
            <v>CINT</v>
          </cell>
          <cell r="C14638" t="str">
            <v/>
          </cell>
          <cell r="D14638" t="str">
            <v>ARM PIPE COMPLE LMUP</v>
          </cell>
          <cell r="E14638">
            <v>45232</v>
          </cell>
          <cell r="F14638" t="str">
            <v>HALF</v>
          </cell>
          <cell r="G14638" t="str">
            <v>CI_I01</v>
          </cell>
          <cell r="H14638" t="str">
            <v>PC</v>
          </cell>
          <cell r="I14638" t="str">
            <v>CPR</v>
          </cell>
          <cell r="J14638" t="str">
            <v/>
          </cell>
          <cell r="K14638" t="str">
            <v>PD</v>
          </cell>
          <cell r="L14638" t="str">
            <v>7931</v>
          </cell>
          <cell r="M14638" t="str">
            <v>S</v>
          </cell>
          <cell r="N14638">
            <v>18928</v>
          </cell>
        </row>
        <row r="14639">
          <cell r="A14639" t="str">
            <v>SF-COS-I01-CT-0036</v>
          </cell>
          <cell r="B14639" t="str">
            <v>CINT</v>
          </cell>
          <cell r="C14639" t="str">
            <v/>
          </cell>
          <cell r="D14639" t="str">
            <v>ARM PIPE LMUP</v>
          </cell>
          <cell r="E14639">
            <v>45232</v>
          </cell>
          <cell r="F14639" t="str">
            <v>HALF</v>
          </cell>
          <cell r="G14639" t="str">
            <v>CI_I01</v>
          </cell>
          <cell r="H14639" t="str">
            <v>PC</v>
          </cell>
          <cell r="I14639" t="str">
            <v>CPR</v>
          </cell>
          <cell r="J14639" t="str">
            <v/>
          </cell>
          <cell r="K14639" t="str">
            <v>PD</v>
          </cell>
          <cell r="L14639" t="str">
            <v>7931</v>
          </cell>
          <cell r="M14639" t="str">
            <v>S</v>
          </cell>
          <cell r="N14639">
            <v>12045</v>
          </cell>
        </row>
        <row r="14640">
          <cell r="A14640" t="str">
            <v>SF-COS-I01-CT-0037</v>
          </cell>
          <cell r="B14640" t="str">
            <v>CINT</v>
          </cell>
          <cell r="C14640" t="str">
            <v/>
          </cell>
          <cell r="D14640" t="str">
            <v>ARM PIPE RODÔö¼├íLMUZ/LMUP</v>
          </cell>
          <cell r="E14640">
            <v>45232</v>
          </cell>
          <cell r="F14640" t="str">
            <v>HALF</v>
          </cell>
          <cell r="G14640" t="str">
            <v>CI_I01</v>
          </cell>
          <cell r="H14640" t="str">
            <v>PC</v>
          </cell>
          <cell r="I14640" t="str">
            <v>CPR</v>
          </cell>
          <cell r="J14640" t="str">
            <v/>
          </cell>
          <cell r="K14640" t="str">
            <v>PD</v>
          </cell>
          <cell r="L14640" t="str">
            <v>7931</v>
          </cell>
          <cell r="M14640" t="str">
            <v>S</v>
          </cell>
          <cell r="N14640">
            <v>14776</v>
          </cell>
        </row>
        <row r="14641">
          <cell r="A14641" t="str">
            <v>SF-COS-I01-CT-0038</v>
          </cell>
          <cell r="B14641" t="str">
            <v>CINT</v>
          </cell>
          <cell r="C14641" t="str">
            <v/>
          </cell>
          <cell r="D14641" t="str">
            <v>FRAME ASSY COSMO 541 U N</v>
          </cell>
          <cell r="E14641">
            <v>44950</v>
          </cell>
          <cell r="F14641" t="str">
            <v>HALF</v>
          </cell>
          <cell r="G14641" t="str">
            <v>CI_I01</v>
          </cell>
          <cell r="H14641" t="str">
            <v>PC</v>
          </cell>
          <cell r="I14641" t="str">
            <v>CPR</v>
          </cell>
          <cell r="J14641" t="str">
            <v/>
          </cell>
          <cell r="K14641" t="str">
            <v>PD</v>
          </cell>
          <cell r="L14641" t="str">
            <v>7931</v>
          </cell>
          <cell r="M14641" t="str">
            <v>S</v>
          </cell>
          <cell r="N14641">
            <v>127273</v>
          </cell>
        </row>
        <row r="14642">
          <cell r="A14642" t="str">
            <v>SF-COS-I03-CT-0001</v>
          </cell>
          <cell r="B14642" t="str">
            <v>CINT</v>
          </cell>
          <cell r="C14642" t="str">
            <v/>
          </cell>
          <cell r="D14642" t="str">
            <v>FRAME COMPL COSMO 542 H</v>
          </cell>
          <cell r="E14642">
            <v>0</v>
          </cell>
          <cell r="F14642" t="str">
            <v>HALF</v>
          </cell>
          <cell r="G14642" t="str">
            <v>CI_I03</v>
          </cell>
          <cell r="H14642" t="str">
            <v>PC</v>
          </cell>
          <cell r="I14642" t="str">
            <v>CPR</v>
          </cell>
          <cell r="J14642" t="str">
            <v/>
          </cell>
          <cell r="K14642" t="str">
            <v>PD</v>
          </cell>
          <cell r="L14642" t="str">
            <v>7931</v>
          </cell>
          <cell r="M14642" t="str">
            <v>S</v>
          </cell>
          <cell r="N14642">
            <v>0</v>
          </cell>
        </row>
        <row r="14643">
          <cell r="A14643" t="str">
            <v>SF-COS-I05-NC-0001</v>
          </cell>
          <cell r="B14643" t="str">
            <v>CINT</v>
          </cell>
          <cell r="C14643" t="str">
            <v/>
          </cell>
          <cell r="D14643" t="str">
            <v>ARM PIPE┬áLMUP FC</v>
          </cell>
          <cell r="E14643">
            <v>45232</v>
          </cell>
          <cell r="F14643" t="str">
            <v>HALF</v>
          </cell>
          <cell r="G14643" t="str">
            <v>CI_I05</v>
          </cell>
          <cell r="H14643" t="str">
            <v>PC</v>
          </cell>
          <cell r="I14643" t="str">
            <v>CPR</v>
          </cell>
          <cell r="J14643" t="str">
            <v/>
          </cell>
          <cell r="K14643" t="str">
            <v>PD</v>
          </cell>
          <cell r="L14643" t="str">
            <v>7932</v>
          </cell>
          <cell r="M14643" t="str">
            <v>S</v>
          </cell>
          <cell r="N14643">
            <v>23693</v>
          </cell>
        </row>
        <row r="14644">
          <cell r="A14644" t="str">
            <v>SF-COS-I05-NC-0002</v>
          </cell>
          <cell r="B14644" t="str">
            <v>CINT</v>
          </cell>
          <cell r="C14644" t="str">
            <v/>
          </cell>
          <cell r="D14644" t="str">
            <v>ARM PIPE ROD┬áLMUZ/LMUP FC</v>
          </cell>
          <cell r="E14644">
            <v>45232</v>
          </cell>
          <cell r="F14644" t="str">
            <v>HALF</v>
          </cell>
          <cell r="G14644" t="str">
            <v>CI_I05</v>
          </cell>
          <cell r="H14644" t="str">
            <v>PC</v>
          </cell>
          <cell r="I14644" t="str">
            <v>CPR</v>
          </cell>
          <cell r="J14644" t="str">
            <v/>
          </cell>
          <cell r="K14644" t="str">
            <v>PD</v>
          </cell>
          <cell r="L14644" t="str">
            <v>7932</v>
          </cell>
          <cell r="M14644" t="str">
            <v>S</v>
          </cell>
          <cell r="N14644">
            <v>24046</v>
          </cell>
        </row>
        <row r="14645">
          <cell r="A14645" t="str">
            <v>SF-COS-I05-NC-0003</v>
          </cell>
          <cell r="B14645" t="str">
            <v>CINT</v>
          </cell>
          <cell r="C14645" t="str">
            <v/>
          </cell>
          <cell r="D14645" t="str">
            <v>BACK REST COSMO FC</v>
          </cell>
          <cell r="E14645">
            <v>45169</v>
          </cell>
          <cell r="F14645" t="str">
            <v>HALF</v>
          </cell>
          <cell r="G14645" t="str">
            <v>CI_I05</v>
          </cell>
          <cell r="H14645" t="str">
            <v>PC</v>
          </cell>
          <cell r="I14645" t="str">
            <v>CPR</v>
          </cell>
          <cell r="J14645" t="str">
            <v/>
          </cell>
          <cell r="K14645" t="str">
            <v>PD</v>
          </cell>
          <cell r="L14645" t="str">
            <v>7932</v>
          </cell>
          <cell r="M14645" t="str">
            <v>S</v>
          </cell>
          <cell r="N14645">
            <v>11688</v>
          </cell>
        </row>
        <row r="14646">
          <cell r="A14646" t="str">
            <v>SF-COS-I05-NC-0004</v>
          </cell>
          <cell r="B14646" t="str">
            <v>CINT</v>
          </cell>
          <cell r="C14646" t="str">
            <v/>
          </cell>
          <cell r="D14646" t="str">
            <v>CLAMP ROD COSMO / DSG LM FC</v>
          </cell>
          <cell r="E14646">
            <v>45232</v>
          </cell>
          <cell r="F14646" t="str">
            <v>HALF</v>
          </cell>
          <cell r="G14646" t="str">
            <v>CI_I05</v>
          </cell>
          <cell r="H14646" t="str">
            <v>PC</v>
          </cell>
          <cell r="I14646" t="str">
            <v>CPR</v>
          </cell>
          <cell r="J14646" t="str">
            <v/>
          </cell>
          <cell r="K14646" t="str">
            <v>PD</v>
          </cell>
          <cell r="L14646" t="str">
            <v>7932</v>
          </cell>
          <cell r="M14646" t="str">
            <v>S</v>
          </cell>
          <cell r="N14646">
            <v>4532</v>
          </cell>
        </row>
        <row r="14647">
          <cell r="A14647" t="str">
            <v>SF-COS-I05-NC-0005</v>
          </cell>
          <cell r="B14647" t="str">
            <v>CINT</v>
          </cell>
          <cell r="C14647" t="str">
            <v/>
          </cell>
          <cell r="D14647" t="str">
            <v>FRAME ASSY  COSMO MPR N</v>
          </cell>
          <cell r="E14647">
            <v>44783</v>
          </cell>
          <cell r="F14647" t="str">
            <v>HALF</v>
          </cell>
          <cell r="G14647" t="str">
            <v>CI_I05</v>
          </cell>
          <cell r="H14647" t="str">
            <v>PC</v>
          </cell>
          <cell r="I14647" t="str">
            <v>CPR</v>
          </cell>
          <cell r="J14647" t="str">
            <v/>
          </cell>
          <cell r="K14647" t="str">
            <v>PD</v>
          </cell>
          <cell r="L14647" t="str">
            <v>7932</v>
          </cell>
          <cell r="M14647" t="str">
            <v>S</v>
          </cell>
          <cell r="N14647">
            <v>0</v>
          </cell>
        </row>
        <row r="14648">
          <cell r="A14648" t="str">
            <v>SF-COS-I05-NC-0006</v>
          </cell>
          <cell r="B14648" t="str">
            <v>CINT</v>
          </cell>
          <cell r="C14648" t="str">
            <v/>
          </cell>
          <cell r="D14648" t="str">
            <v>JOINT METAL COSMO L FC</v>
          </cell>
          <cell r="E14648">
            <v>44950</v>
          </cell>
          <cell r="F14648" t="str">
            <v>HALF</v>
          </cell>
          <cell r="G14648" t="str">
            <v>CI_I05</v>
          </cell>
          <cell r="H14648" t="str">
            <v>PC</v>
          </cell>
          <cell r="I14648" t="str">
            <v>CPR</v>
          </cell>
          <cell r="J14648" t="str">
            <v/>
          </cell>
          <cell r="K14648" t="str">
            <v>PD</v>
          </cell>
          <cell r="L14648" t="str">
            <v>7932</v>
          </cell>
          <cell r="M14648" t="str">
            <v>S</v>
          </cell>
          <cell r="N14648">
            <v>1278</v>
          </cell>
        </row>
        <row r="14649">
          <cell r="A14649" t="str">
            <v>SF-COS-I05-NC-0007</v>
          </cell>
          <cell r="B14649" t="str">
            <v>CINT</v>
          </cell>
          <cell r="C14649" t="str">
            <v/>
          </cell>
          <cell r="D14649" t="str">
            <v>JOINT METAL COSMO R FC</v>
          </cell>
          <cell r="E14649">
            <v>44950</v>
          </cell>
          <cell r="F14649" t="str">
            <v>HALF</v>
          </cell>
          <cell r="G14649" t="str">
            <v>CI_I05</v>
          </cell>
          <cell r="H14649" t="str">
            <v>PC</v>
          </cell>
          <cell r="I14649" t="str">
            <v>CPR</v>
          </cell>
          <cell r="J14649" t="str">
            <v/>
          </cell>
          <cell r="K14649" t="str">
            <v>PD</v>
          </cell>
          <cell r="L14649" t="str">
            <v>7932</v>
          </cell>
          <cell r="M14649" t="str">
            <v>S</v>
          </cell>
          <cell r="N14649">
            <v>1278</v>
          </cell>
        </row>
        <row r="14650">
          <cell r="A14650" t="str">
            <v>SF-COS-I05-NC-0008</v>
          </cell>
          <cell r="B14650" t="str">
            <v>CINT</v>
          </cell>
          <cell r="C14650" t="str">
            <v/>
          </cell>
          <cell r="D14650" t="str">
            <v>MAIN SEAT PLATE COSMO FZ</v>
          </cell>
          <cell r="E14650">
            <v>44783</v>
          </cell>
          <cell r="F14650" t="str">
            <v>HALF</v>
          </cell>
          <cell r="G14650" t="str">
            <v>CI_I05</v>
          </cell>
          <cell r="H14650" t="str">
            <v>PC</v>
          </cell>
          <cell r="I14650" t="str">
            <v>CPR</v>
          </cell>
          <cell r="J14650" t="str">
            <v/>
          </cell>
          <cell r="K14650" t="str">
            <v>PD</v>
          </cell>
          <cell r="L14650" t="str">
            <v>7932</v>
          </cell>
          <cell r="M14650" t="str">
            <v>S</v>
          </cell>
          <cell r="N14650">
            <v>31214</v>
          </cell>
        </row>
        <row r="14651">
          <cell r="A14651" t="str">
            <v>SF-COS-I05-NC-0009</v>
          </cell>
          <cell r="B14651" t="str">
            <v>CINT</v>
          </cell>
          <cell r="C14651" t="str">
            <v/>
          </cell>
          <cell r="D14651" t="str">
            <v>REAR LEG ASSY COSMO 541 FC</v>
          </cell>
          <cell r="E14651">
            <v>44950</v>
          </cell>
          <cell r="F14651" t="str">
            <v>HALF</v>
          </cell>
          <cell r="G14651" t="str">
            <v>CI_I05</v>
          </cell>
          <cell r="H14651" t="str">
            <v>PC</v>
          </cell>
          <cell r="I14651" t="str">
            <v>CPR</v>
          </cell>
          <cell r="J14651" t="str">
            <v/>
          </cell>
          <cell r="K14651" t="str">
            <v>PD</v>
          </cell>
          <cell r="L14651" t="str">
            <v>7932</v>
          </cell>
          <cell r="M14651" t="str">
            <v>S</v>
          </cell>
          <cell r="N14651">
            <v>23857</v>
          </cell>
        </row>
        <row r="14652">
          <cell r="A14652" t="str">
            <v>SF-COS-I05-NC-0010</v>
          </cell>
          <cell r="B14652" t="str">
            <v>CINT</v>
          </cell>
          <cell r="C14652" t="str">
            <v/>
          </cell>
          <cell r="D14652" t="str">
            <v>REAR LEG ASSY COSMO MNR FC</v>
          </cell>
          <cell r="E14652">
            <v>45169</v>
          </cell>
          <cell r="F14652" t="str">
            <v>HALF</v>
          </cell>
          <cell r="G14652" t="str">
            <v>CI_I05</v>
          </cell>
          <cell r="H14652" t="str">
            <v>PC</v>
          </cell>
          <cell r="I14652" t="str">
            <v>CPR</v>
          </cell>
          <cell r="J14652" t="str">
            <v/>
          </cell>
          <cell r="K14652" t="str">
            <v>PD</v>
          </cell>
          <cell r="L14652" t="str">
            <v>7932</v>
          </cell>
          <cell r="M14652" t="str">
            <v>S</v>
          </cell>
          <cell r="N14652">
            <v>29288</v>
          </cell>
        </row>
        <row r="14653">
          <cell r="A14653" t="str">
            <v>SF-COS-I05-NC-0011</v>
          </cell>
          <cell r="B14653" t="str">
            <v>CINT</v>
          </cell>
          <cell r="C14653" t="str">
            <v/>
          </cell>
          <cell r="D14653" t="str">
            <v>REAR LEG PIPE CSOMO 941 FC</v>
          </cell>
          <cell r="E14653">
            <v>44813</v>
          </cell>
          <cell r="F14653" t="str">
            <v>HALF</v>
          </cell>
          <cell r="G14653" t="str">
            <v>CI_I05</v>
          </cell>
          <cell r="H14653" t="str">
            <v>PC</v>
          </cell>
          <cell r="I14653" t="str">
            <v>CPR</v>
          </cell>
          <cell r="J14653" t="str">
            <v/>
          </cell>
          <cell r="K14653" t="str">
            <v>PD</v>
          </cell>
          <cell r="L14653" t="str">
            <v>7932</v>
          </cell>
          <cell r="M14653" t="str">
            <v>S</v>
          </cell>
          <cell r="N14653">
            <v>26453</v>
          </cell>
        </row>
        <row r="14654">
          <cell r="A14654" t="str">
            <v>SF-COS-I05-NC-0012</v>
          </cell>
          <cell r="B14654" t="str">
            <v>CINT</v>
          </cell>
          <cell r="C14654" t="str">
            <v/>
          </cell>
          <cell r="D14654" t="str">
            <v>SEAT JOINT METAL NEW COSMO L FC</v>
          </cell>
          <cell r="E14654">
            <v>44950</v>
          </cell>
          <cell r="F14654" t="str">
            <v>HALF</v>
          </cell>
          <cell r="G14654" t="str">
            <v>CI_I05</v>
          </cell>
          <cell r="H14654" t="str">
            <v>PC</v>
          </cell>
          <cell r="I14654" t="str">
            <v>CPR</v>
          </cell>
          <cell r="J14654" t="str">
            <v/>
          </cell>
          <cell r="K14654" t="str">
            <v>PD</v>
          </cell>
          <cell r="L14654" t="str">
            <v>7932</v>
          </cell>
          <cell r="M14654" t="str">
            <v>S</v>
          </cell>
          <cell r="N14654">
            <v>1318</v>
          </cell>
        </row>
        <row r="14655">
          <cell r="A14655" t="str">
            <v>SF-COS-I05-NC-0013</v>
          </cell>
          <cell r="B14655" t="str">
            <v>CINT</v>
          </cell>
          <cell r="C14655" t="str">
            <v/>
          </cell>
          <cell r="D14655" t="str">
            <v>SEAT JOINT METAL NEW COSMO R FC</v>
          </cell>
          <cell r="E14655">
            <v>44950</v>
          </cell>
          <cell r="F14655" t="str">
            <v>HALF</v>
          </cell>
          <cell r="G14655" t="str">
            <v>CI_I05</v>
          </cell>
          <cell r="H14655" t="str">
            <v>PC</v>
          </cell>
          <cell r="I14655" t="str">
            <v>CPR</v>
          </cell>
          <cell r="J14655" t="str">
            <v/>
          </cell>
          <cell r="K14655" t="str">
            <v>PD</v>
          </cell>
          <cell r="L14655" t="str">
            <v>7932</v>
          </cell>
          <cell r="M14655" t="str">
            <v>S</v>
          </cell>
          <cell r="N14655">
            <v>1318</v>
          </cell>
        </row>
        <row r="14656">
          <cell r="A14656" t="str">
            <v>SF-COS-I05-NC-0014</v>
          </cell>
          <cell r="B14656" t="str">
            <v>CINT</v>
          </cell>
          <cell r="C14656" t="str">
            <v/>
          </cell>
          <cell r="D14656" t="str">
            <v>SEAT PIPE COSMO FC</v>
          </cell>
          <cell r="E14656">
            <v>45208</v>
          </cell>
          <cell r="F14656" t="str">
            <v>HALF</v>
          </cell>
          <cell r="G14656" t="str">
            <v>CI_I05</v>
          </cell>
          <cell r="H14656" t="str">
            <v>PC</v>
          </cell>
          <cell r="I14656" t="str">
            <v>CPR</v>
          </cell>
          <cell r="J14656" t="str">
            <v/>
          </cell>
          <cell r="K14656" t="str">
            <v>PD</v>
          </cell>
          <cell r="L14656" t="str">
            <v>7932</v>
          </cell>
          <cell r="M14656" t="str">
            <v>S</v>
          </cell>
          <cell r="N14656">
            <v>16937</v>
          </cell>
        </row>
        <row r="14657">
          <cell r="A14657" t="str">
            <v>SF-COS-I05-NC-0015</v>
          </cell>
          <cell r="B14657" t="str">
            <v>CINT</v>
          </cell>
          <cell r="C14657" t="str">
            <v/>
          </cell>
          <cell r="D14657" t="str">
            <v>SEAT PIPE COSMO MNR FC</v>
          </cell>
          <cell r="E14657">
            <v>44813</v>
          </cell>
          <cell r="F14657" t="str">
            <v>HALF</v>
          </cell>
          <cell r="G14657" t="str">
            <v>CI_I05</v>
          </cell>
          <cell r="H14657" t="str">
            <v>PC</v>
          </cell>
          <cell r="I14657" t="str">
            <v>CPR</v>
          </cell>
          <cell r="J14657" t="str">
            <v/>
          </cell>
          <cell r="K14657" t="str">
            <v>PD</v>
          </cell>
          <cell r="L14657" t="str">
            <v>7932</v>
          </cell>
          <cell r="M14657" t="str">
            <v>S</v>
          </cell>
          <cell r="N14657">
            <v>28912</v>
          </cell>
        </row>
        <row r="14658">
          <cell r="A14658" t="str">
            <v>SF-COS-I05-NC-0016</v>
          </cell>
          <cell r="B14658" t="str">
            <v>CINT</v>
          </cell>
          <cell r="C14658" t="str">
            <v/>
          </cell>
          <cell r="D14658" t="str">
            <v>SEAT PLATE COSMO FC</v>
          </cell>
          <cell r="E14658">
            <v>44950</v>
          </cell>
          <cell r="F14658" t="str">
            <v>HALF</v>
          </cell>
          <cell r="G14658" t="str">
            <v>CI_I05</v>
          </cell>
          <cell r="H14658" t="str">
            <v>PC</v>
          </cell>
          <cell r="I14658" t="str">
            <v>CPR</v>
          </cell>
          <cell r="J14658" t="str">
            <v/>
          </cell>
          <cell r="K14658" t="str">
            <v>PD</v>
          </cell>
          <cell r="L14658" t="str">
            <v>7932</v>
          </cell>
          <cell r="M14658" t="str">
            <v>S</v>
          </cell>
          <cell r="N14658">
            <v>28739</v>
          </cell>
        </row>
        <row r="14659">
          <cell r="A14659" t="str">
            <v>SF-COS-I05-NC-0017</v>
          </cell>
          <cell r="B14659" t="str">
            <v>CINT</v>
          </cell>
          <cell r="C14659" t="str">
            <v/>
          </cell>
          <cell r="D14659" t="str">
            <v>FORE LEG PIPE COSMO 541 FC</v>
          </cell>
          <cell r="E14659">
            <v>44950</v>
          </cell>
          <cell r="F14659" t="str">
            <v>HALF</v>
          </cell>
          <cell r="G14659" t="str">
            <v>CI_I05</v>
          </cell>
          <cell r="H14659" t="str">
            <v>PC</v>
          </cell>
          <cell r="I14659" t="str">
            <v>CPR</v>
          </cell>
          <cell r="J14659" t="str">
            <v/>
          </cell>
          <cell r="K14659" t="str">
            <v>PD</v>
          </cell>
          <cell r="L14659" t="str">
            <v>7932</v>
          </cell>
          <cell r="M14659" t="str">
            <v>S</v>
          </cell>
          <cell r="N14659">
            <v>36826</v>
          </cell>
        </row>
        <row r="14660">
          <cell r="A14660" t="str">
            <v>SF-COS-I05-NC-0018</v>
          </cell>
          <cell r="B14660" t="str">
            <v>CINT</v>
          </cell>
          <cell r="C14660" t="str">
            <v/>
          </cell>
          <cell r="D14660" t="str">
            <v>FORE LEG PIPE COSMO 941 FC</v>
          </cell>
          <cell r="E14660">
            <v>44813</v>
          </cell>
          <cell r="F14660" t="str">
            <v>HALF</v>
          </cell>
          <cell r="G14660" t="str">
            <v>CI_I05</v>
          </cell>
          <cell r="H14660" t="str">
            <v>PC</v>
          </cell>
          <cell r="I14660" t="str">
            <v>CPR</v>
          </cell>
          <cell r="J14660" t="str">
            <v/>
          </cell>
          <cell r="K14660" t="str">
            <v>PD</v>
          </cell>
          <cell r="L14660" t="str">
            <v>7932</v>
          </cell>
          <cell r="M14660" t="str">
            <v>S</v>
          </cell>
          <cell r="N14660">
            <v>40524</v>
          </cell>
        </row>
        <row r="14661">
          <cell r="A14661" t="str">
            <v>SF-COS-I05-NC-0019</v>
          </cell>
          <cell r="B14661" t="str">
            <v>CINT</v>
          </cell>
          <cell r="C14661" t="str">
            <v/>
          </cell>
          <cell r="D14661" t="str">
            <v>FORE LEG PIPE COSMO MNR FC</v>
          </cell>
          <cell r="E14661">
            <v>44813</v>
          </cell>
          <cell r="F14661" t="str">
            <v>HALF</v>
          </cell>
          <cell r="G14661" t="str">
            <v>CI_I05</v>
          </cell>
          <cell r="H14661" t="str">
            <v>PC</v>
          </cell>
          <cell r="I14661" t="str">
            <v>CPR</v>
          </cell>
          <cell r="J14661" t="str">
            <v/>
          </cell>
          <cell r="K14661" t="str">
            <v>PD</v>
          </cell>
          <cell r="L14661" t="str">
            <v>7932</v>
          </cell>
          <cell r="M14661" t="str">
            <v>S</v>
          </cell>
          <cell r="N14661">
            <v>35297</v>
          </cell>
        </row>
        <row r="14662">
          <cell r="A14662" t="str">
            <v>SF-COS-I05-NC-0020</v>
          </cell>
          <cell r="B14662" t="str">
            <v>CINT</v>
          </cell>
          <cell r="C14662" t="str">
            <v/>
          </cell>
          <cell r="D14662" t="str">
            <v>HINGE PLATE COSMO / DSG LM FC</v>
          </cell>
          <cell r="E14662">
            <v>45232</v>
          </cell>
          <cell r="F14662" t="str">
            <v>HALF</v>
          </cell>
          <cell r="G14662" t="str">
            <v>CI_I05</v>
          </cell>
          <cell r="H14662" t="str">
            <v>PC</v>
          </cell>
          <cell r="I14662" t="str">
            <v>CPR</v>
          </cell>
          <cell r="J14662" t="str">
            <v/>
          </cell>
          <cell r="K14662" t="str">
            <v>PD</v>
          </cell>
          <cell r="L14662" t="str">
            <v>7932</v>
          </cell>
          <cell r="M14662" t="str">
            <v>S</v>
          </cell>
          <cell r="N14662">
            <v>12267</v>
          </cell>
        </row>
        <row r="14663">
          <cell r="A14663" t="str">
            <v>SF-COS-I05-NC-0021</v>
          </cell>
          <cell r="B14663" t="str">
            <v>CINT</v>
          </cell>
          <cell r="C14663" t="str">
            <v/>
          </cell>
          <cell r="D14663" t="str">
            <v>FORE LEG PIPE COSMO 541 U FC</v>
          </cell>
          <cell r="E14663">
            <v>0</v>
          </cell>
          <cell r="F14663" t="str">
            <v>HALF</v>
          </cell>
          <cell r="G14663" t="str">
            <v>CI_I05</v>
          </cell>
          <cell r="H14663" t="str">
            <v>PC</v>
          </cell>
          <cell r="I14663" t="str">
            <v>CPR</v>
          </cell>
          <cell r="J14663" t="str">
            <v/>
          </cell>
          <cell r="K14663" t="str">
            <v>PD</v>
          </cell>
          <cell r="L14663" t="str">
            <v>7932</v>
          </cell>
          <cell r="M14663" t="str">
            <v>S</v>
          </cell>
          <cell r="N14663">
            <v>0</v>
          </cell>
        </row>
        <row r="14664">
          <cell r="A14664" t="str">
            <v>SF-COS-I05-NC-0022</v>
          </cell>
          <cell r="B14664" t="str">
            <v>CINT</v>
          </cell>
          <cell r="C14664" t="str">
            <v/>
          </cell>
          <cell r="D14664" t="str">
            <v>REAR LEG ASSY COSMO 541 H FC</v>
          </cell>
          <cell r="E14664">
            <v>44966</v>
          </cell>
          <cell r="F14664" t="str">
            <v>HALF</v>
          </cell>
          <cell r="G14664" t="str">
            <v>CI_I05</v>
          </cell>
          <cell r="H14664" t="str">
            <v>PC</v>
          </cell>
          <cell r="I14664" t="str">
            <v>CPR</v>
          </cell>
          <cell r="J14664" t="str">
            <v/>
          </cell>
          <cell r="K14664" t="str">
            <v>PD</v>
          </cell>
          <cell r="L14664" t="str">
            <v>7932</v>
          </cell>
          <cell r="M14664" t="str">
            <v>S</v>
          </cell>
          <cell r="N14664">
            <v>28743</v>
          </cell>
        </row>
        <row r="14665">
          <cell r="A14665" t="str">
            <v>SF-COS-I05-NC-0023</v>
          </cell>
          <cell r="B14665" t="str">
            <v>CINT</v>
          </cell>
          <cell r="C14665" t="str">
            <v/>
          </cell>
          <cell r="D14665" t="str">
            <v>BRACKET COSMO/ DSG LM FC</v>
          </cell>
          <cell r="E14665">
            <v>45250</v>
          </cell>
          <cell r="F14665" t="str">
            <v>HALF</v>
          </cell>
          <cell r="G14665" t="str">
            <v>CI_I05</v>
          </cell>
          <cell r="H14665" t="str">
            <v>PC</v>
          </cell>
          <cell r="I14665" t="str">
            <v>CPR</v>
          </cell>
          <cell r="J14665" t="str">
            <v/>
          </cell>
          <cell r="K14665" t="str">
            <v>PD</v>
          </cell>
          <cell r="L14665" t="str">
            <v>7932</v>
          </cell>
          <cell r="M14665" t="str">
            <v>S</v>
          </cell>
          <cell r="N14665">
            <v>7578</v>
          </cell>
        </row>
        <row r="14666">
          <cell r="A14666" t="str">
            <v>SF-COS-I06-PC-0001</v>
          </cell>
          <cell r="B14666" t="str">
            <v>CINT</v>
          </cell>
          <cell r="C14666" t="str">
            <v/>
          </cell>
          <cell r="D14666" t="str">
            <v>FRAME ASSY COSMO 541</v>
          </cell>
          <cell r="E14666">
            <v>45293</v>
          </cell>
          <cell r="F14666" t="str">
            <v>HALF</v>
          </cell>
          <cell r="G14666" t="str">
            <v>CI_I06</v>
          </cell>
          <cell r="H14666" t="str">
            <v>PC</v>
          </cell>
          <cell r="I14666" t="str">
            <v>CPR</v>
          </cell>
          <cell r="J14666" t="str">
            <v/>
          </cell>
          <cell r="K14666" t="str">
            <v>PD</v>
          </cell>
          <cell r="L14666" t="str">
            <v>7933</v>
          </cell>
          <cell r="M14666" t="str">
            <v>S</v>
          </cell>
          <cell r="N14666">
            <v>139261</v>
          </cell>
        </row>
        <row r="14667">
          <cell r="A14667" t="str">
            <v>SF-COS-I06-PC-0002</v>
          </cell>
          <cell r="B14667" t="str">
            <v>CINT</v>
          </cell>
          <cell r="C14667" t="str">
            <v/>
          </cell>
          <cell r="D14667" t="str">
            <v>FRAME ASSY COSMO LMZR</v>
          </cell>
          <cell r="E14667">
            <v>44783</v>
          </cell>
          <cell r="F14667" t="str">
            <v>HALF</v>
          </cell>
          <cell r="G14667" t="str">
            <v>CI_I06</v>
          </cell>
          <cell r="H14667" t="str">
            <v>PC</v>
          </cell>
          <cell r="I14667" t="str">
            <v>CPR</v>
          </cell>
          <cell r="J14667" t="str">
            <v/>
          </cell>
          <cell r="K14667" t="str">
            <v>PD</v>
          </cell>
          <cell r="L14667" t="str">
            <v>7933</v>
          </cell>
          <cell r="M14667" t="str">
            <v>S</v>
          </cell>
          <cell r="N14667">
            <v>49570</v>
          </cell>
        </row>
        <row r="14668">
          <cell r="A14668" t="str">
            <v>SF-COS-I06-PC-0003</v>
          </cell>
          <cell r="B14668" t="str">
            <v>CINT</v>
          </cell>
          <cell r="C14668" t="str">
            <v/>
          </cell>
          <cell r="D14668" t="str">
            <v>FRAME ASSY COSMO MNR MEMO KIRI</v>
          </cell>
          <cell r="E14668">
            <v>44783</v>
          </cell>
          <cell r="F14668" t="str">
            <v>HALF</v>
          </cell>
          <cell r="G14668" t="str">
            <v>CI_I06</v>
          </cell>
          <cell r="H14668" t="str">
            <v>PC</v>
          </cell>
          <cell r="I14668" t="str">
            <v>CPR</v>
          </cell>
          <cell r="J14668" t="str">
            <v/>
          </cell>
          <cell r="K14668" t="str">
            <v>PD</v>
          </cell>
          <cell r="L14668" t="str">
            <v>7933</v>
          </cell>
          <cell r="M14668" t="str">
            <v>S</v>
          </cell>
          <cell r="N14668">
            <v>158804</v>
          </cell>
        </row>
        <row r="14669">
          <cell r="A14669" t="str">
            <v>SF-COS-I06-PC-0004</v>
          </cell>
          <cell r="B14669" t="str">
            <v>CINT</v>
          </cell>
          <cell r="C14669" t="str">
            <v/>
          </cell>
          <cell r="D14669" t="str">
            <v>MAIN SEAT PLATE COSMO FP</v>
          </cell>
          <cell r="E14669">
            <v>44783</v>
          </cell>
          <cell r="F14669" t="str">
            <v>HALF</v>
          </cell>
          <cell r="G14669" t="str">
            <v>CI_I06</v>
          </cell>
          <cell r="H14669" t="str">
            <v>PC</v>
          </cell>
          <cell r="I14669" t="str">
            <v>CPR</v>
          </cell>
          <cell r="J14669" t="str">
            <v/>
          </cell>
          <cell r="K14669" t="str">
            <v>PD</v>
          </cell>
          <cell r="L14669" t="str">
            <v>7933</v>
          </cell>
          <cell r="M14669" t="str">
            <v>S</v>
          </cell>
          <cell r="N14669">
            <v>21054</v>
          </cell>
        </row>
        <row r="14670">
          <cell r="A14670" t="str">
            <v>SF-COS-I06-PC-0005</v>
          </cell>
          <cell r="B14670" t="str">
            <v>CINT</v>
          </cell>
          <cell r="C14670" t="str">
            <v/>
          </cell>
          <cell r="D14670" t="str">
            <v>MAIN SEAT PLATE COSMO FP BLACK</v>
          </cell>
          <cell r="E14670">
            <v>44783</v>
          </cell>
          <cell r="F14670" t="str">
            <v>HALF</v>
          </cell>
          <cell r="G14670" t="str">
            <v>CI_I06</v>
          </cell>
          <cell r="H14670" t="str">
            <v>PC</v>
          </cell>
          <cell r="I14670" t="str">
            <v>CPR</v>
          </cell>
          <cell r="J14670" t="str">
            <v/>
          </cell>
          <cell r="K14670" t="str">
            <v>PD</v>
          </cell>
          <cell r="L14670" t="str">
            <v>7933</v>
          </cell>
          <cell r="M14670" t="str">
            <v>S</v>
          </cell>
          <cell r="N14670">
            <v>22149</v>
          </cell>
        </row>
        <row r="14671">
          <cell r="A14671" t="str">
            <v>SF-COS-I06-PC-0006</v>
          </cell>
          <cell r="B14671" t="str">
            <v>CINT</v>
          </cell>
          <cell r="C14671" t="str">
            <v/>
          </cell>
          <cell r="D14671" t="str">
            <v>PLATE SUPPORT MEMO COMPLE MNR/MPR PLUS F</v>
          </cell>
          <cell r="E14671">
            <v>44834</v>
          </cell>
          <cell r="F14671" t="str">
            <v>HALF</v>
          </cell>
          <cell r="G14671" t="str">
            <v>CI_I06</v>
          </cell>
          <cell r="H14671" t="str">
            <v>PC</v>
          </cell>
          <cell r="I14671" t="str">
            <v>CPR</v>
          </cell>
          <cell r="J14671" t="str">
            <v/>
          </cell>
          <cell r="K14671" t="str">
            <v>PD</v>
          </cell>
          <cell r="L14671" t="str">
            <v>7933</v>
          </cell>
          <cell r="M14671" t="str">
            <v>S</v>
          </cell>
          <cell r="N14671">
            <v>14495</v>
          </cell>
        </row>
        <row r="14672">
          <cell r="A14672" t="str">
            <v>SF-COS-I06-PC-0007</v>
          </cell>
          <cell r="B14672" t="str">
            <v>CINT</v>
          </cell>
          <cell r="C14672" t="str">
            <v/>
          </cell>
          <cell r="D14672" t="str">
            <v>RACK FRAME BEIGE FP</v>
          </cell>
          <cell r="E14672">
            <v>44783</v>
          </cell>
          <cell r="F14672" t="str">
            <v>HALF</v>
          </cell>
          <cell r="G14672" t="str">
            <v>CI_I06</v>
          </cell>
          <cell r="H14672" t="str">
            <v>PC</v>
          </cell>
          <cell r="I14672" t="str">
            <v>CPR</v>
          </cell>
          <cell r="J14672" t="str">
            <v/>
          </cell>
          <cell r="K14672" t="str">
            <v>PD</v>
          </cell>
          <cell r="L14672" t="str">
            <v>7933</v>
          </cell>
          <cell r="M14672" t="str">
            <v>S</v>
          </cell>
          <cell r="N14672">
            <v>16107</v>
          </cell>
        </row>
        <row r="14673">
          <cell r="A14673" t="str">
            <v>SF-COS-I06-PC-0008</v>
          </cell>
          <cell r="B14673" t="str">
            <v>CINT</v>
          </cell>
          <cell r="C14673" t="str">
            <v/>
          </cell>
          <cell r="D14673" t="str">
            <v>RACK FRAME SIILVER FP</v>
          </cell>
          <cell r="E14673">
            <v>45169</v>
          </cell>
          <cell r="F14673" t="str">
            <v>HALF</v>
          </cell>
          <cell r="G14673" t="str">
            <v>CI_I06</v>
          </cell>
          <cell r="H14673" t="str">
            <v>PC</v>
          </cell>
          <cell r="I14673" t="str">
            <v>CPR</v>
          </cell>
          <cell r="J14673" t="str">
            <v/>
          </cell>
          <cell r="K14673" t="str">
            <v>PD</v>
          </cell>
          <cell r="L14673" t="str">
            <v>7933</v>
          </cell>
          <cell r="M14673" t="str">
            <v>S</v>
          </cell>
          <cell r="N14673">
            <v>17300</v>
          </cell>
        </row>
        <row r="14674">
          <cell r="A14674" t="str">
            <v>SF-COS-I06-PC-0009</v>
          </cell>
          <cell r="B14674" t="str">
            <v>CINT</v>
          </cell>
          <cell r="C14674" t="str">
            <v/>
          </cell>
          <cell r="D14674" t="str">
            <v>REAR LEG ASSY COSMO MNR FR</v>
          </cell>
          <cell r="E14674">
            <v>44783</v>
          </cell>
          <cell r="F14674" t="str">
            <v>HALF</v>
          </cell>
          <cell r="G14674" t="str">
            <v>CI_I06</v>
          </cell>
          <cell r="H14674" t="str">
            <v>PC</v>
          </cell>
          <cell r="I14674" t="str">
            <v>CPR</v>
          </cell>
          <cell r="J14674" t="str">
            <v/>
          </cell>
          <cell r="K14674" t="str">
            <v>PD</v>
          </cell>
          <cell r="L14674" t="str">
            <v>7933</v>
          </cell>
          <cell r="M14674" t="str">
            <v>S</v>
          </cell>
          <cell r="N14674">
            <v>0</v>
          </cell>
        </row>
        <row r="14675">
          <cell r="A14675" t="str">
            <v>SF-COS-I06-PC-0010</v>
          </cell>
          <cell r="B14675" t="str">
            <v>CINT</v>
          </cell>
          <cell r="C14675" t="str">
            <v/>
          </cell>
          <cell r="D14675" t="str">
            <v>FRAME ASSY COSMO 442 FP SILVER</v>
          </cell>
          <cell r="E14675">
            <v>44783</v>
          </cell>
          <cell r="F14675" t="str">
            <v>HALF</v>
          </cell>
          <cell r="G14675" t="str">
            <v>CI_I06</v>
          </cell>
          <cell r="H14675" t="str">
            <v>PC</v>
          </cell>
          <cell r="I14675" t="str">
            <v>CPR</v>
          </cell>
          <cell r="J14675" t="str">
            <v/>
          </cell>
          <cell r="K14675" t="str">
            <v>PD</v>
          </cell>
          <cell r="L14675" t="str">
            <v>7933</v>
          </cell>
          <cell r="M14675" t="str">
            <v>S</v>
          </cell>
          <cell r="N14675">
            <v>0</v>
          </cell>
        </row>
        <row r="14676">
          <cell r="A14676" t="str">
            <v>SF-COS-I06-PC-0011</v>
          </cell>
          <cell r="B14676" t="str">
            <v>CINT</v>
          </cell>
          <cell r="C14676" t="str">
            <v/>
          </cell>
          <cell r="D14676" t="str">
            <v>FRAME ASSY COSMO 542 FP BLACK</v>
          </cell>
          <cell r="E14676">
            <v>45169</v>
          </cell>
          <cell r="F14676" t="str">
            <v>HALF</v>
          </cell>
          <cell r="G14676" t="str">
            <v>CI_I06</v>
          </cell>
          <cell r="H14676" t="str">
            <v>PC</v>
          </cell>
          <cell r="I14676" t="str">
            <v>CPR</v>
          </cell>
          <cell r="J14676" t="str">
            <v/>
          </cell>
          <cell r="K14676" t="str">
            <v>PD</v>
          </cell>
          <cell r="L14676" t="str">
            <v>7933</v>
          </cell>
          <cell r="M14676" t="str">
            <v>S</v>
          </cell>
          <cell r="N14676">
            <v>105576</v>
          </cell>
        </row>
        <row r="14677">
          <cell r="A14677" t="str">
            <v>SF-COS-I06-PC-0012</v>
          </cell>
          <cell r="B14677" t="str">
            <v>CINT</v>
          </cell>
          <cell r="C14677" t="str">
            <v/>
          </cell>
          <cell r="D14677" t="str">
            <v>FRAME ASSY COSMO 542 FP BLUE</v>
          </cell>
          <cell r="E14677">
            <v>44868</v>
          </cell>
          <cell r="F14677" t="str">
            <v>HALF</v>
          </cell>
          <cell r="G14677" t="str">
            <v>CI_I06</v>
          </cell>
          <cell r="H14677" t="str">
            <v>PC</v>
          </cell>
          <cell r="I14677" t="str">
            <v>CPR</v>
          </cell>
          <cell r="J14677" t="str">
            <v/>
          </cell>
          <cell r="K14677" t="str">
            <v>PD</v>
          </cell>
          <cell r="L14677" t="str">
            <v>7933</v>
          </cell>
          <cell r="M14677" t="str">
            <v>S</v>
          </cell>
          <cell r="N14677">
            <v>106666</v>
          </cell>
        </row>
        <row r="14678">
          <cell r="A14678" t="str">
            <v>SF-COS-I06-PC-0013</v>
          </cell>
          <cell r="B14678" t="str">
            <v>CINT</v>
          </cell>
          <cell r="C14678" t="str">
            <v/>
          </cell>
          <cell r="D14678" t="str">
            <v>FRAME ASSY COSMO 542 FP GREY</v>
          </cell>
          <cell r="E14678">
            <v>44966</v>
          </cell>
          <cell r="F14678" t="str">
            <v>HALF</v>
          </cell>
          <cell r="G14678" t="str">
            <v>CI_I06</v>
          </cell>
          <cell r="H14678" t="str">
            <v>PC</v>
          </cell>
          <cell r="I14678" t="str">
            <v>CPR</v>
          </cell>
          <cell r="J14678" t="str">
            <v/>
          </cell>
          <cell r="K14678" t="str">
            <v>PD</v>
          </cell>
          <cell r="L14678" t="str">
            <v>7933</v>
          </cell>
          <cell r="M14678" t="str">
            <v>S</v>
          </cell>
          <cell r="N14678">
            <v>121768</v>
          </cell>
        </row>
        <row r="14679">
          <cell r="A14679" t="str">
            <v>SF-COS-I06-PC-0014</v>
          </cell>
          <cell r="B14679" t="str">
            <v>CINT</v>
          </cell>
          <cell r="C14679" t="str">
            <v/>
          </cell>
          <cell r="D14679" t="str">
            <v>FRAME ASSY COSMO 542 FP LIGHT BLUE</v>
          </cell>
          <cell r="E14679">
            <v>44783</v>
          </cell>
          <cell r="F14679" t="str">
            <v>HALF</v>
          </cell>
          <cell r="G14679" t="str">
            <v>CI_I06</v>
          </cell>
          <cell r="H14679" t="str">
            <v>PC</v>
          </cell>
          <cell r="I14679" t="str">
            <v>CPR</v>
          </cell>
          <cell r="J14679" t="str">
            <v/>
          </cell>
          <cell r="K14679" t="str">
            <v>PD</v>
          </cell>
          <cell r="L14679" t="str">
            <v>7933</v>
          </cell>
          <cell r="M14679" t="str">
            <v>S</v>
          </cell>
          <cell r="N14679">
            <v>103678</v>
          </cell>
        </row>
        <row r="14680">
          <cell r="A14680" t="str">
            <v>SF-COS-I06-PC-0015</v>
          </cell>
          <cell r="B14680" t="str">
            <v>CINT</v>
          </cell>
          <cell r="C14680" t="str">
            <v/>
          </cell>
          <cell r="D14680" t="str">
            <v>FRAME ASSY COSMO 542 FP LIGHT GREEN</v>
          </cell>
          <cell r="E14680">
            <v>44936</v>
          </cell>
          <cell r="F14680" t="str">
            <v>HALF</v>
          </cell>
          <cell r="G14680" t="str">
            <v>CI_I06</v>
          </cell>
          <cell r="H14680" t="str">
            <v>PC</v>
          </cell>
          <cell r="I14680" t="str">
            <v>CPR</v>
          </cell>
          <cell r="J14680" t="str">
            <v/>
          </cell>
          <cell r="K14680" t="str">
            <v>PD</v>
          </cell>
          <cell r="L14680" t="str">
            <v>7933</v>
          </cell>
          <cell r="M14680" t="str">
            <v>S</v>
          </cell>
          <cell r="N14680">
            <v>105576</v>
          </cell>
        </row>
        <row r="14681">
          <cell r="A14681" t="str">
            <v>SF-COS-I06-PC-0016</v>
          </cell>
          <cell r="B14681" t="str">
            <v>CINT</v>
          </cell>
          <cell r="C14681" t="str">
            <v/>
          </cell>
          <cell r="D14681" t="str">
            <v>FRAME ASSY COSMO 542 FP ORANGE</v>
          </cell>
          <cell r="E14681">
            <v>44868</v>
          </cell>
          <cell r="F14681" t="str">
            <v>HALF</v>
          </cell>
          <cell r="G14681" t="str">
            <v>CI_I06</v>
          </cell>
          <cell r="H14681" t="str">
            <v>PC</v>
          </cell>
          <cell r="I14681" t="str">
            <v>CPR</v>
          </cell>
          <cell r="J14681" t="str">
            <v/>
          </cell>
          <cell r="K14681" t="str">
            <v>PD</v>
          </cell>
          <cell r="L14681" t="str">
            <v>7933</v>
          </cell>
          <cell r="M14681" t="str">
            <v>S</v>
          </cell>
          <cell r="N14681">
            <v>105576</v>
          </cell>
        </row>
        <row r="14682">
          <cell r="A14682" t="str">
            <v>SF-COS-I06-PC-0017</v>
          </cell>
          <cell r="B14682" t="str">
            <v>CINT</v>
          </cell>
          <cell r="C14682" t="str">
            <v/>
          </cell>
          <cell r="D14682" t="str">
            <v>FRAME ASSY COSMO 542 FP PINK</v>
          </cell>
          <cell r="E14682">
            <v>44868</v>
          </cell>
          <cell r="F14682" t="str">
            <v>HALF</v>
          </cell>
          <cell r="G14682" t="str">
            <v>CI_I06</v>
          </cell>
          <cell r="H14682" t="str">
            <v>PC</v>
          </cell>
          <cell r="I14682" t="str">
            <v>CPR</v>
          </cell>
          <cell r="J14682" t="str">
            <v/>
          </cell>
          <cell r="K14682" t="str">
            <v>PD</v>
          </cell>
          <cell r="L14682" t="str">
            <v>7933</v>
          </cell>
          <cell r="M14682" t="str">
            <v>S</v>
          </cell>
          <cell r="N14682">
            <v>105576</v>
          </cell>
        </row>
        <row r="14683">
          <cell r="A14683" t="str">
            <v>SF-COS-I06-PC-0018</v>
          </cell>
          <cell r="B14683" t="str">
            <v>CINT</v>
          </cell>
          <cell r="C14683" t="str">
            <v/>
          </cell>
          <cell r="D14683" t="str">
            <v>FRAME ASSY COSMO 542 FP RED</v>
          </cell>
          <cell r="E14683">
            <v>44783</v>
          </cell>
          <cell r="F14683" t="str">
            <v>HALF</v>
          </cell>
          <cell r="G14683" t="str">
            <v>CI_I06</v>
          </cell>
          <cell r="H14683" t="str">
            <v>PC</v>
          </cell>
          <cell r="I14683" t="str">
            <v>CPR</v>
          </cell>
          <cell r="J14683" t="str">
            <v/>
          </cell>
          <cell r="K14683" t="str">
            <v>PD</v>
          </cell>
          <cell r="L14683" t="str">
            <v>7933</v>
          </cell>
          <cell r="M14683" t="str">
            <v>S</v>
          </cell>
          <cell r="N14683">
            <v>103678</v>
          </cell>
        </row>
        <row r="14684">
          <cell r="A14684" t="str">
            <v>SF-COS-I06-PC-0019</v>
          </cell>
          <cell r="B14684" t="str">
            <v>CINT</v>
          </cell>
          <cell r="C14684" t="str">
            <v/>
          </cell>
          <cell r="D14684" t="str">
            <v>FRAME ASSY COSMO 542 FP WHITE</v>
          </cell>
          <cell r="E14684">
            <v>44783</v>
          </cell>
          <cell r="F14684" t="str">
            <v>HALF</v>
          </cell>
          <cell r="G14684" t="str">
            <v>CI_I06</v>
          </cell>
          <cell r="H14684" t="str">
            <v>PC</v>
          </cell>
          <cell r="I14684" t="str">
            <v>CPR</v>
          </cell>
          <cell r="J14684" t="str">
            <v/>
          </cell>
          <cell r="K14684" t="str">
            <v>PD</v>
          </cell>
          <cell r="L14684" t="str">
            <v>7933</v>
          </cell>
          <cell r="M14684" t="str">
            <v>S</v>
          </cell>
          <cell r="N14684">
            <v>103678</v>
          </cell>
        </row>
        <row r="14685">
          <cell r="A14685" t="str">
            <v>SF-COS-I06-PC-0020</v>
          </cell>
          <cell r="B14685" t="str">
            <v>CINT</v>
          </cell>
          <cell r="C14685" t="str">
            <v/>
          </cell>
          <cell r="D14685" t="str">
            <v>FRAME ASSY COSMO 542 FP YELLOW</v>
          </cell>
          <cell r="E14685">
            <v>44783</v>
          </cell>
          <cell r="F14685" t="str">
            <v>HALF</v>
          </cell>
          <cell r="G14685" t="str">
            <v>CI_I06</v>
          </cell>
          <cell r="H14685" t="str">
            <v>PC</v>
          </cell>
          <cell r="I14685" t="str">
            <v>CPR</v>
          </cell>
          <cell r="J14685" t="str">
            <v/>
          </cell>
          <cell r="K14685" t="str">
            <v>PD</v>
          </cell>
          <cell r="L14685" t="str">
            <v>7933</v>
          </cell>
          <cell r="M14685" t="str">
            <v>S</v>
          </cell>
          <cell r="N14685">
            <v>104773</v>
          </cell>
        </row>
        <row r="14686">
          <cell r="A14686" t="str">
            <v>SF-COS-I06-PC-0021</v>
          </cell>
          <cell r="B14686" t="str">
            <v>CINT</v>
          </cell>
          <cell r="C14686" t="str">
            <v/>
          </cell>
          <cell r="D14686" t="str">
            <v>FRAME ASSY COSMO 942 FP SILVER</v>
          </cell>
          <cell r="E14686">
            <v>45175</v>
          </cell>
          <cell r="F14686" t="str">
            <v>HALF</v>
          </cell>
          <cell r="G14686" t="str">
            <v>CI_I06</v>
          </cell>
          <cell r="H14686" t="str">
            <v>PC</v>
          </cell>
          <cell r="I14686" t="str">
            <v>CPR</v>
          </cell>
          <cell r="J14686" t="str">
            <v/>
          </cell>
          <cell r="K14686" t="str">
            <v>PD</v>
          </cell>
          <cell r="L14686" t="str">
            <v>7933</v>
          </cell>
          <cell r="M14686" t="str">
            <v>S</v>
          </cell>
          <cell r="N14686">
            <v>127418</v>
          </cell>
        </row>
        <row r="14687">
          <cell r="A14687" t="str">
            <v>SF-COS-I06-PC-0022</v>
          </cell>
          <cell r="B14687" t="str">
            <v>CINT</v>
          </cell>
          <cell r="C14687" t="str">
            <v/>
          </cell>
          <cell r="D14687" t="str">
            <v>FRAME ASSY COSMO LMPR FP SILVER</v>
          </cell>
          <cell r="E14687">
            <v>45293</v>
          </cell>
          <cell r="F14687" t="str">
            <v>HALF</v>
          </cell>
          <cell r="G14687" t="str">
            <v>CI_I06</v>
          </cell>
          <cell r="H14687" t="str">
            <v>PC</v>
          </cell>
          <cell r="I14687" t="str">
            <v>CPR</v>
          </cell>
          <cell r="J14687" t="str">
            <v/>
          </cell>
          <cell r="K14687" t="str">
            <v>PD</v>
          </cell>
          <cell r="L14687" t="str">
            <v>7933</v>
          </cell>
          <cell r="M14687" t="str">
            <v>S</v>
          </cell>
          <cell r="N14687">
            <v>83355</v>
          </cell>
        </row>
        <row r="14688">
          <cell r="A14688" t="str">
            <v>SF-COS-I06-PC-0023</v>
          </cell>
          <cell r="B14688" t="str">
            <v>CINT</v>
          </cell>
          <cell r="C14688" t="str">
            <v/>
          </cell>
          <cell r="D14688" t="str">
            <v>FRAME ASSY COSMO MPR FP BEIGE</v>
          </cell>
          <cell r="E14688">
            <v>44783</v>
          </cell>
          <cell r="F14688" t="str">
            <v>HALF</v>
          </cell>
          <cell r="G14688" t="str">
            <v>CI_I06</v>
          </cell>
          <cell r="H14688" t="str">
            <v>PC</v>
          </cell>
          <cell r="I14688" t="str">
            <v>CPR</v>
          </cell>
          <cell r="J14688" t="str">
            <v/>
          </cell>
          <cell r="K14688" t="str">
            <v>PD</v>
          </cell>
          <cell r="L14688" t="str">
            <v>7933</v>
          </cell>
          <cell r="M14688" t="str">
            <v>S</v>
          </cell>
          <cell r="N14688">
            <v>109745</v>
          </cell>
        </row>
        <row r="14689">
          <cell r="A14689" t="str">
            <v>SF-COS-I06-PC-0024</v>
          </cell>
          <cell r="B14689" t="str">
            <v>CINT</v>
          </cell>
          <cell r="C14689" t="str">
            <v/>
          </cell>
          <cell r="D14689" t="str">
            <v>FRAME ASSY COSMO MPR FP BLACK</v>
          </cell>
          <cell r="E14689">
            <v>44838</v>
          </cell>
          <cell r="F14689" t="str">
            <v>HALF</v>
          </cell>
          <cell r="G14689" t="str">
            <v>CI_I06</v>
          </cell>
          <cell r="H14689" t="str">
            <v>PC</v>
          </cell>
          <cell r="I14689" t="str">
            <v>CPR</v>
          </cell>
          <cell r="J14689" t="str">
            <v/>
          </cell>
          <cell r="K14689" t="str">
            <v>PD</v>
          </cell>
          <cell r="L14689" t="str">
            <v>7933</v>
          </cell>
          <cell r="M14689" t="str">
            <v>S</v>
          </cell>
          <cell r="N14689">
            <v>110356</v>
          </cell>
        </row>
        <row r="14690">
          <cell r="A14690" t="str">
            <v>SF-COS-I06-PC-0025</v>
          </cell>
          <cell r="B14690" t="str">
            <v>CINT</v>
          </cell>
          <cell r="C14690" t="str">
            <v/>
          </cell>
          <cell r="D14690" t="str">
            <v>FRAME ASSY COSMO MPR FP BLUE</v>
          </cell>
          <cell r="E14690">
            <v>44783</v>
          </cell>
          <cell r="F14690" t="str">
            <v>HALF</v>
          </cell>
          <cell r="G14690" t="str">
            <v>CI_I06</v>
          </cell>
          <cell r="H14690" t="str">
            <v>PC</v>
          </cell>
          <cell r="I14690" t="str">
            <v>CPR</v>
          </cell>
          <cell r="J14690" t="str">
            <v/>
          </cell>
          <cell r="K14690" t="str">
            <v>PD</v>
          </cell>
          <cell r="L14690" t="str">
            <v>7933</v>
          </cell>
          <cell r="M14690" t="str">
            <v>S</v>
          </cell>
          <cell r="N14690">
            <v>109745</v>
          </cell>
        </row>
        <row r="14691">
          <cell r="A14691" t="str">
            <v>SF-COS-I06-PC-0026</v>
          </cell>
          <cell r="B14691" t="str">
            <v>CINT</v>
          </cell>
          <cell r="C14691" t="str">
            <v/>
          </cell>
          <cell r="D14691" t="str">
            <v>FRAME ASSY COSMO MPR FP RED</v>
          </cell>
          <cell r="E14691">
            <v>44838</v>
          </cell>
          <cell r="F14691" t="str">
            <v>HALF</v>
          </cell>
          <cell r="G14691" t="str">
            <v>CI_I06</v>
          </cell>
          <cell r="H14691" t="str">
            <v>PC</v>
          </cell>
          <cell r="I14691" t="str">
            <v>CPR</v>
          </cell>
          <cell r="J14691" t="str">
            <v/>
          </cell>
          <cell r="K14691" t="str">
            <v>PD</v>
          </cell>
          <cell r="L14691" t="str">
            <v>7933</v>
          </cell>
          <cell r="M14691" t="str">
            <v>S</v>
          </cell>
          <cell r="N14691">
            <v>110356</v>
          </cell>
        </row>
        <row r="14692">
          <cell r="A14692" t="str">
            <v>SF-COS-I06-PC-0027</v>
          </cell>
          <cell r="B14692" t="str">
            <v>CINT</v>
          </cell>
          <cell r="C14692" t="str">
            <v/>
          </cell>
          <cell r="D14692" t="str">
            <v>FRAME ASSY COSMO MPR FP SILVER</v>
          </cell>
          <cell r="E14692">
            <v>45293</v>
          </cell>
          <cell r="F14692" t="str">
            <v>HALF</v>
          </cell>
          <cell r="G14692" t="str">
            <v>CI_I06</v>
          </cell>
          <cell r="H14692" t="str">
            <v>PC</v>
          </cell>
          <cell r="I14692" t="str">
            <v>CPR</v>
          </cell>
          <cell r="J14692" t="str">
            <v/>
          </cell>
          <cell r="K14692" t="str">
            <v>PD</v>
          </cell>
          <cell r="L14692" t="str">
            <v>7933</v>
          </cell>
          <cell r="M14692" t="str">
            <v>S</v>
          </cell>
          <cell r="N14692">
            <v>136736</v>
          </cell>
        </row>
        <row r="14693">
          <cell r="A14693" t="str">
            <v>SF-COS-I06-PC-0028</v>
          </cell>
          <cell r="B14693" t="str">
            <v>CINT</v>
          </cell>
          <cell r="C14693" t="str">
            <v/>
          </cell>
          <cell r="D14693" t="str">
            <v>FRAME ASSY COSMO 542 H FP BLACK</v>
          </cell>
          <cell r="E14693">
            <v>44772</v>
          </cell>
          <cell r="F14693" t="str">
            <v>HALF</v>
          </cell>
          <cell r="G14693" t="str">
            <v>CI_I06</v>
          </cell>
          <cell r="H14693" t="str">
            <v>PC</v>
          </cell>
          <cell r="I14693" t="str">
            <v>CPR</v>
          </cell>
          <cell r="J14693" t="str">
            <v/>
          </cell>
          <cell r="K14693" t="str">
            <v>PD</v>
          </cell>
          <cell r="L14693" t="str">
            <v>7933</v>
          </cell>
          <cell r="M14693" t="str">
            <v>S</v>
          </cell>
          <cell r="N14693">
            <v>123686</v>
          </cell>
        </row>
        <row r="14694">
          <cell r="A14694" t="str">
            <v>SF-COS-I06-PC-0029</v>
          </cell>
          <cell r="B14694" t="str">
            <v>CINT</v>
          </cell>
          <cell r="C14694" t="str">
            <v/>
          </cell>
          <cell r="D14694" t="str">
            <v>FRAME ASSY COSMO 542 H FP SILVER AICO</v>
          </cell>
          <cell r="E14694">
            <v>44966</v>
          </cell>
          <cell r="F14694" t="str">
            <v>HALF</v>
          </cell>
          <cell r="G14694" t="str">
            <v>CI_I06</v>
          </cell>
          <cell r="H14694" t="str">
            <v>PC</v>
          </cell>
          <cell r="I14694" t="str">
            <v>CPR</v>
          </cell>
          <cell r="J14694" t="str">
            <v/>
          </cell>
          <cell r="K14694" t="str">
            <v>PD</v>
          </cell>
          <cell r="L14694" t="str">
            <v>7933</v>
          </cell>
          <cell r="M14694" t="str">
            <v>S</v>
          </cell>
          <cell r="N14694">
            <v>139440</v>
          </cell>
        </row>
        <row r="14695">
          <cell r="A14695" t="str">
            <v>SF-COS-I06-PC-0030</v>
          </cell>
          <cell r="B14695" t="str">
            <v>CINT</v>
          </cell>
          <cell r="C14695" t="str">
            <v/>
          </cell>
          <cell r="D14695" t="str">
            <v>FRAME ASSY COSMO 542 H FP YELLOW</v>
          </cell>
          <cell r="E14695">
            <v>0</v>
          </cell>
          <cell r="F14695" t="str">
            <v>HALF</v>
          </cell>
          <cell r="G14695" t="str">
            <v>CI_I06</v>
          </cell>
          <cell r="H14695" t="str">
            <v>PC</v>
          </cell>
          <cell r="I14695" t="str">
            <v>CPR</v>
          </cell>
          <cell r="J14695" t="str">
            <v/>
          </cell>
          <cell r="K14695" t="str">
            <v>PD</v>
          </cell>
          <cell r="L14695" t="str">
            <v>7933</v>
          </cell>
          <cell r="M14695" t="str">
            <v>S</v>
          </cell>
          <cell r="N14695">
            <v>0</v>
          </cell>
        </row>
        <row r="14696">
          <cell r="A14696" t="str">
            <v>SF-COS-I06-PC-0031</v>
          </cell>
          <cell r="B14696" t="str">
            <v>CINT</v>
          </cell>
          <cell r="C14696" t="str">
            <v/>
          </cell>
          <cell r="D14696" t="str">
            <v>FRAME ASSY COSMO 542 H FP WHITE</v>
          </cell>
          <cell r="E14696">
            <v>0</v>
          </cell>
          <cell r="F14696" t="str">
            <v>HALF</v>
          </cell>
          <cell r="G14696" t="str">
            <v>CI_I06</v>
          </cell>
          <cell r="H14696" t="str">
            <v>PC</v>
          </cell>
          <cell r="I14696" t="str">
            <v>CPR</v>
          </cell>
          <cell r="J14696" t="str">
            <v/>
          </cell>
          <cell r="K14696" t="str">
            <v>PD</v>
          </cell>
          <cell r="L14696" t="str">
            <v>7933</v>
          </cell>
          <cell r="M14696" t="str">
            <v>S</v>
          </cell>
          <cell r="N14696">
            <v>0</v>
          </cell>
        </row>
        <row r="14697">
          <cell r="A14697" t="str">
            <v>SF-COS-I06-PC-0032</v>
          </cell>
          <cell r="B14697" t="str">
            <v>CINT</v>
          </cell>
          <cell r="C14697" t="str">
            <v/>
          </cell>
          <cell r="D14697" t="str">
            <v>FRAME ASSY COSMO 542 H FP RED</v>
          </cell>
          <cell r="E14697">
            <v>0</v>
          </cell>
          <cell r="F14697" t="str">
            <v>HALF</v>
          </cell>
          <cell r="G14697" t="str">
            <v>CI_I06</v>
          </cell>
          <cell r="H14697" t="str">
            <v>PC</v>
          </cell>
          <cell r="I14697" t="str">
            <v>CPR</v>
          </cell>
          <cell r="J14697" t="str">
            <v/>
          </cell>
          <cell r="K14697" t="str">
            <v>PD</v>
          </cell>
          <cell r="L14697" t="str">
            <v>7933</v>
          </cell>
          <cell r="M14697" t="str">
            <v>S</v>
          </cell>
          <cell r="N14697">
            <v>0</v>
          </cell>
        </row>
        <row r="14698">
          <cell r="A14698" t="str">
            <v>SF-COS-I06-PC-0033</v>
          </cell>
          <cell r="B14698" t="str">
            <v>CINT</v>
          </cell>
          <cell r="C14698" t="str">
            <v/>
          </cell>
          <cell r="D14698" t="str">
            <v>FRAME ASSY COSMO 542 H FP PINK</v>
          </cell>
          <cell r="E14698">
            <v>0</v>
          </cell>
          <cell r="F14698" t="str">
            <v>HALF</v>
          </cell>
          <cell r="G14698" t="str">
            <v>CI_I06</v>
          </cell>
          <cell r="H14698" t="str">
            <v>PC</v>
          </cell>
          <cell r="I14698" t="str">
            <v>CPR</v>
          </cell>
          <cell r="J14698" t="str">
            <v/>
          </cell>
          <cell r="K14698" t="str">
            <v>PD</v>
          </cell>
          <cell r="L14698" t="str">
            <v>7933</v>
          </cell>
          <cell r="M14698" t="str">
            <v>S</v>
          </cell>
          <cell r="N14698">
            <v>0</v>
          </cell>
        </row>
        <row r="14699">
          <cell r="A14699" t="str">
            <v>SF-COS-I06-PC-0034</v>
          </cell>
          <cell r="B14699" t="str">
            <v>CINT</v>
          </cell>
          <cell r="C14699" t="str">
            <v/>
          </cell>
          <cell r="D14699" t="str">
            <v>FRAME ASSY COSMO 542 H FP ORANGE</v>
          </cell>
          <cell r="E14699">
            <v>0</v>
          </cell>
          <cell r="F14699" t="str">
            <v>HALF</v>
          </cell>
          <cell r="G14699" t="str">
            <v>CI_I06</v>
          </cell>
          <cell r="H14699" t="str">
            <v>PC</v>
          </cell>
          <cell r="I14699" t="str">
            <v>CPR</v>
          </cell>
          <cell r="J14699" t="str">
            <v/>
          </cell>
          <cell r="K14699" t="str">
            <v>PD</v>
          </cell>
          <cell r="L14699" t="str">
            <v>7933</v>
          </cell>
          <cell r="M14699" t="str">
            <v>S</v>
          </cell>
          <cell r="N14699">
            <v>0</v>
          </cell>
        </row>
        <row r="14700">
          <cell r="A14700" t="str">
            <v>SF-COS-I06-PC-0035</v>
          </cell>
          <cell r="B14700" t="str">
            <v>CINT</v>
          </cell>
          <cell r="C14700" t="str">
            <v/>
          </cell>
          <cell r="D14700" t="str">
            <v>FRAME ASSY COSMO 542 H FP LIGHT GREEN</v>
          </cell>
          <cell r="E14700">
            <v>0</v>
          </cell>
          <cell r="F14700" t="str">
            <v>HALF</v>
          </cell>
          <cell r="G14700" t="str">
            <v>CI_I06</v>
          </cell>
          <cell r="H14700" t="str">
            <v>PC</v>
          </cell>
          <cell r="I14700" t="str">
            <v>CPR</v>
          </cell>
          <cell r="J14700" t="str">
            <v/>
          </cell>
          <cell r="K14700" t="str">
            <v>PD</v>
          </cell>
          <cell r="L14700" t="str">
            <v>7933</v>
          </cell>
          <cell r="M14700" t="str">
            <v>S</v>
          </cell>
          <cell r="N14700">
            <v>0</v>
          </cell>
        </row>
        <row r="14701">
          <cell r="A14701" t="str">
            <v>SF-COS-I06-PC-0036</v>
          </cell>
          <cell r="B14701" t="str">
            <v>CINT</v>
          </cell>
          <cell r="C14701" t="str">
            <v/>
          </cell>
          <cell r="D14701" t="str">
            <v>FRAME ASSY COSMO 542 H FP LIGHT BLUE</v>
          </cell>
          <cell r="E14701">
            <v>44936</v>
          </cell>
          <cell r="F14701" t="str">
            <v>HALF</v>
          </cell>
          <cell r="G14701" t="str">
            <v>CI_I06</v>
          </cell>
          <cell r="H14701" t="str">
            <v>PC</v>
          </cell>
          <cell r="I14701" t="str">
            <v>CPR</v>
          </cell>
          <cell r="J14701" t="str">
            <v/>
          </cell>
          <cell r="K14701" t="str">
            <v>PD</v>
          </cell>
          <cell r="L14701" t="str">
            <v>7933</v>
          </cell>
          <cell r="M14701" t="str">
            <v>S</v>
          </cell>
          <cell r="N14701">
            <v>103678</v>
          </cell>
        </row>
        <row r="14702">
          <cell r="A14702" t="str">
            <v>SF-COS-I06-PC-0037</v>
          </cell>
          <cell r="B14702" t="str">
            <v>CINT</v>
          </cell>
          <cell r="C14702" t="str">
            <v/>
          </cell>
          <cell r="D14702" t="str">
            <v>FRAME ASSY COSMO 542 H FP GREY</v>
          </cell>
          <cell r="E14702">
            <v>0</v>
          </cell>
          <cell r="F14702" t="str">
            <v>HALF</v>
          </cell>
          <cell r="G14702" t="str">
            <v>CI_I06</v>
          </cell>
          <cell r="H14702" t="str">
            <v>PC</v>
          </cell>
          <cell r="I14702" t="str">
            <v>CPR</v>
          </cell>
          <cell r="J14702" t="str">
            <v/>
          </cell>
          <cell r="K14702" t="str">
            <v>PD</v>
          </cell>
          <cell r="L14702" t="str">
            <v>7933</v>
          </cell>
          <cell r="M14702" t="str">
            <v>S</v>
          </cell>
          <cell r="N14702">
            <v>0</v>
          </cell>
        </row>
        <row r="14703">
          <cell r="A14703" t="str">
            <v>SF-COS-I06-PC-0038</v>
          </cell>
          <cell r="B14703" t="str">
            <v>CINT</v>
          </cell>
          <cell r="C14703" t="str">
            <v/>
          </cell>
          <cell r="D14703" t="str">
            <v>FRAME ASSY COSMO 542 H FP BLUE</v>
          </cell>
          <cell r="E14703">
            <v>45232</v>
          </cell>
          <cell r="F14703" t="str">
            <v>HALF</v>
          </cell>
          <cell r="G14703" t="str">
            <v>CI_I06</v>
          </cell>
          <cell r="H14703" t="str">
            <v>PC</v>
          </cell>
          <cell r="I14703" t="str">
            <v>CPR</v>
          </cell>
          <cell r="J14703" t="str">
            <v/>
          </cell>
          <cell r="K14703" t="str">
            <v>PD</v>
          </cell>
          <cell r="L14703" t="str">
            <v>7933</v>
          </cell>
          <cell r="M14703" t="str">
            <v>S</v>
          </cell>
          <cell r="N14703">
            <v>153897</v>
          </cell>
        </row>
        <row r="14704">
          <cell r="A14704" t="str">
            <v>SF-COS-I06-PC-0039</v>
          </cell>
          <cell r="B14704" t="str">
            <v>CINT</v>
          </cell>
          <cell r="C14704" t="str">
            <v/>
          </cell>
          <cell r="D14704" t="str">
            <v>FRAME ASSY COSMO 542 H FP BLACK</v>
          </cell>
          <cell r="E14704">
            <v>44936</v>
          </cell>
          <cell r="F14704" t="str">
            <v>HALF</v>
          </cell>
          <cell r="G14704" t="str">
            <v>CI_I06</v>
          </cell>
          <cell r="H14704" t="str">
            <v>PC</v>
          </cell>
          <cell r="I14704" t="str">
            <v>CPR</v>
          </cell>
          <cell r="J14704" t="str">
            <v/>
          </cell>
          <cell r="K14704" t="str">
            <v>PD</v>
          </cell>
          <cell r="L14704" t="str">
            <v>7933</v>
          </cell>
          <cell r="M14704" t="str">
            <v>S</v>
          </cell>
          <cell r="N14704">
            <v>103678</v>
          </cell>
        </row>
        <row r="14705">
          <cell r="A14705" t="str">
            <v>SF-COS-I06-PC-0040</v>
          </cell>
          <cell r="B14705" t="str">
            <v>CINT</v>
          </cell>
          <cell r="C14705" t="str">
            <v/>
          </cell>
          <cell r="D14705" t="str">
            <v>FORE LEG COSMO 542H FP</v>
          </cell>
          <cell r="E14705">
            <v>0</v>
          </cell>
          <cell r="F14705" t="str">
            <v>HALF</v>
          </cell>
          <cell r="G14705" t="str">
            <v>CI_I06</v>
          </cell>
          <cell r="H14705" t="str">
            <v>PC</v>
          </cell>
          <cell r="I14705" t="str">
            <v>CPR</v>
          </cell>
          <cell r="J14705" t="str">
            <v/>
          </cell>
          <cell r="K14705" t="str">
            <v>PD</v>
          </cell>
          <cell r="L14705" t="str">
            <v>7933</v>
          </cell>
          <cell r="M14705" t="str">
            <v>S</v>
          </cell>
          <cell r="N14705">
            <v>0</v>
          </cell>
        </row>
        <row r="14706">
          <cell r="A14706" t="str">
            <v>SF-COS-I07-NL-0001</v>
          </cell>
          <cell r="B14706" t="str">
            <v>CINT</v>
          </cell>
          <cell r="C14706" t="str">
            <v/>
          </cell>
          <cell r="D14706" t="str">
            <v>BACK CUSHION COSMO BLUE L1</v>
          </cell>
          <cell r="E14706">
            <v>44802</v>
          </cell>
          <cell r="F14706" t="str">
            <v>HALF</v>
          </cell>
          <cell r="G14706" t="str">
            <v>CI_I07</v>
          </cell>
          <cell r="H14706" t="str">
            <v>PC</v>
          </cell>
          <cell r="I14706" t="str">
            <v>CPR</v>
          </cell>
          <cell r="J14706" t="str">
            <v/>
          </cell>
          <cell r="K14706" t="str">
            <v>PD</v>
          </cell>
          <cell r="L14706" t="str">
            <v>7934</v>
          </cell>
          <cell r="M14706" t="str">
            <v>S</v>
          </cell>
          <cell r="N14706">
            <v>41757</v>
          </cell>
        </row>
        <row r="14707">
          <cell r="A14707" t="str">
            <v>SF-COS-I07-NL-0002</v>
          </cell>
          <cell r="B14707" t="str">
            <v>CINT</v>
          </cell>
          <cell r="C14707" t="str">
            <v/>
          </cell>
          <cell r="D14707" t="str">
            <v>BACK CUSHION COSMO BLUE L1 SABLON</v>
          </cell>
          <cell r="E14707">
            <v>0</v>
          </cell>
          <cell r="F14707" t="str">
            <v>HALF</v>
          </cell>
          <cell r="G14707" t="str">
            <v>CI_I07</v>
          </cell>
          <cell r="H14707" t="str">
            <v>PC</v>
          </cell>
          <cell r="I14707" t="str">
            <v>CPR</v>
          </cell>
          <cell r="J14707" t="str">
            <v/>
          </cell>
          <cell r="K14707" t="str">
            <v>PD</v>
          </cell>
          <cell r="L14707" t="str">
            <v>7934</v>
          </cell>
          <cell r="M14707" t="str">
            <v>S</v>
          </cell>
          <cell r="N14707">
            <v>0</v>
          </cell>
        </row>
        <row r="14708">
          <cell r="A14708" t="str">
            <v>SF-COS-I07-NL-0039</v>
          </cell>
          <cell r="B14708" t="str">
            <v>CINT</v>
          </cell>
          <cell r="C14708" t="str">
            <v/>
          </cell>
          <cell r="D14708" t="str">
            <v>BACK CUSHION COSMO 441 BLACK</v>
          </cell>
          <cell r="E14708">
            <v>44874</v>
          </cell>
          <cell r="F14708" t="str">
            <v>HALF</v>
          </cell>
          <cell r="G14708" t="str">
            <v>CI_I07</v>
          </cell>
          <cell r="H14708" t="str">
            <v>PC</v>
          </cell>
          <cell r="I14708" t="str">
            <v>CPR</v>
          </cell>
          <cell r="J14708" t="str">
            <v/>
          </cell>
          <cell r="K14708" t="str">
            <v>PD</v>
          </cell>
          <cell r="L14708" t="str">
            <v>7934</v>
          </cell>
          <cell r="M14708" t="str">
            <v>S</v>
          </cell>
          <cell r="N14708">
            <v>16624</v>
          </cell>
        </row>
        <row r="14709">
          <cell r="A14709" t="str">
            <v>SF-COS-I07-NL-0040</v>
          </cell>
          <cell r="B14709" t="str">
            <v>CINT</v>
          </cell>
          <cell r="C14709" t="str">
            <v/>
          </cell>
          <cell r="D14709" t="str">
            <v>BACK CUSHION COSMO 441 BLUE</v>
          </cell>
          <cell r="E14709">
            <v>44785</v>
          </cell>
          <cell r="F14709" t="str">
            <v>HALF</v>
          </cell>
          <cell r="G14709" t="str">
            <v>CI_I07</v>
          </cell>
          <cell r="H14709" t="str">
            <v>PC</v>
          </cell>
          <cell r="I14709" t="str">
            <v>CPR</v>
          </cell>
          <cell r="J14709" t="str">
            <v/>
          </cell>
          <cell r="K14709" t="str">
            <v>PD</v>
          </cell>
          <cell r="L14709" t="str">
            <v>7934</v>
          </cell>
          <cell r="M14709" t="str">
            <v>S</v>
          </cell>
          <cell r="N14709">
            <v>0</v>
          </cell>
        </row>
        <row r="14710">
          <cell r="A14710" t="str">
            <v>SF-COS-I07-NL-0041</v>
          </cell>
          <cell r="B14710" t="str">
            <v>CINT</v>
          </cell>
          <cell r="C14710" t="str">
            <v/>
          </cell>
          <cell r="D14710" t="str">
            <v>BACK CUSHION COSMO 441 BROWN</v>
          </cell>
          <cell r="E14710">
            <v>44785</v>
          </cell>
          <cell r="F14710" t="str">
            <v>HALF</v>
          </cell>
          <cell r="G14710" t="str">
            <v>CI_I07</v>
          </cell>
          <cell r="H14710" t="str">
            <v>PC</v>
          </cell>
          <cell r="I14710" t="str">
            <v>CPR</v>
          </cell>
          <cell r="J14710" t="str">
            <v/>
          </cell>
          <cell r="K14710" t="str">
            <v>PD</v>
          </cell>
          <cell r="L14710" t="str">
            <v>7934</v>
          </cell>
          <cell r="M14710" t="str">
            <v>S</v>
          </cell>
          <cell r="N14710">
            <v>0</v>
          </cell>
        </row>
        <row r="14711">
          <cell r="A14711" t="str">
            <v>SF-COS-I07-NL-0042</v>
          </cell>
          <cell r="B14711" t="str">
            <v>CINT</v>
          </cell>
          <cell r="C14711" t="str">
            <v/>
          </cell>
          <cell r="D14711" t="str">
            <v>BACK CUSHION COSMO 441 DARK GREY</v>
          </cell>
          <cell r="E14711">
            <v>44785</v>
          </cell>
          <cell r="F14711" t="str">
            <v>HALF</v>
          </cell>
          <cell r="G14711" t="str">
            <v>CI_I07</v>
          </cell>
          <cell r="H14711" t="str">
            <v>PC</v>
          </cell>
          <cell r="I14711" t="str">
            <v>CPR</v>
          </cell>
          <cell r="J14711" t="str">
            <v/>
          </cell>
          <cell r="K14711" t="str">
            <v>PD</v>
          </cell>
          <cell r="L14711" t="str">
            <v>7934</v>
          </cell>
          <cell r="M14711" t="str">
            <v>S</v>
          </cell>
          <cell r="N14711">
            <v>0</v>
          </cell>
        </row>
        <row r="14712">
          <cell r="A14712" t="str">
            <v>SF-COS-I07-NL-0043</v>
          </cell>
          <cell r="B14712" t="str">
            <v>CINT</v>
          </cell>
          <cell r="C14712" t="str">
            <v/>
          </cell>
          <cell r="D14712" t="str">
            <v>BACK CUSHION COSMO 441 GREEN</v>
          </cell>
          <cell r="E14712">
            <v>44785</v>
          </cell>
          <cell r="F14712" t="str">
            <v>HALF</v>
          </cell>
          <cell r="G14712" t="str">
            <v>CI_I07</v>
          </cell>
          <cell r="H14712" t="str">
            <v>PC</v>
          </cell>
          <cell r="I14712" t="str">
            <v>CPR</v>
          </cell>
          <cell r="J14712" t="str">
            <v/>
          </cell>
          <cell r="K14712" t="str">
            <v>PD</v>
          </cell>
          <cell r="L14712" t="str">
            <v>7934</v>
          </cell>
          <cell r="M14712" t="str">
            <v>S</v>
          </cell>
          <cell r="N14712">
            <v>0</v>
          </cell>
        </row>
        <row r="14713">
          <cell r="A14713" t="str">
            <v>SF-COS-I07-NL-0044</v>
          </cell>
          <cell r="B14713" t="str">
            <v>CINT</v>
          </cell>
          <cell r="C14713" t="str">
            <v/>
          </cell>
          <cell r="D14713" t="str">
            <v>BACK CUSHION COSMO 441 RED</v>
          </cell>
          <cell r="E14713">
            <v>44894</v>
          </cell>
          <cell r="F14713" t="str">
            <v>HALF</v>
          </cell>
          <cell r="G14713" t="str">
            <v>CI_I07</v>
          </cell>
          <cell r="H14713" t="str">
            <v>PC</v>
          </cell>
          <cell r="I14713" t="str">
            <v>CPR</v>
          </cell>
          <cell r="J14713" t="str">
            <v/>
          </cell>
          <cell r="K14713" t="str">
            <v>PD</v>
          </cell>
          <cell r="L14713" t="str">
            <v>7934</v>
          </cell>
          <cell r="M14713" t="str">
            <v>S</v>
          </cell>
          <cell r="N14713">
            <v>14666</v>
          </cell>
        </row>
        <row r="14714">
          <cell r="A14714" t="str">
            <v>SF-COS-I07-NL-0045</v>
          </cell>
          <cell r="B14714" t="str">
            <v>CINT</v>
          </cell>
          <cell r="C14714" t="str">
            <v/>
          </cell>
          <cell r="D14714" t="str">
            <v>BACK CUSHION YAMATO LIGHT BLUE AM14</v>
          </cell>
          <cell r="E14714">
            <v>44936</v>
          </cell>
          <cell r="F14714" t="str">
            <v>HALF</v>
          </cell>
          <cell r="G14714" t="str">
            <v>CI_I07</v>
          </cell>
          <cell r="H14714" t="str">
            <v>PC</v>
          </cell>
          <cell r="I14714" t="str">
            <v>CPR</v>
          </cell>
          <cell r="J14714" t="str">
            <v/>
          </cell>
          <cell r="K14714" t="str">
            <v>PD</v>
          </cell>
          <cell r="L14714" t="str">
            <v>7934</v>
          </cell>
          <cell r="M14714" t="str">
            <v>S</v>
          </cell>
          <cell r="N14714">
            <v>8904</v>
          </cell>
        </row>
        <row r="14715">
          <cell r="A14715" t="str">
            <v>SF-COS-I07-NL-0046</v>
          </cell>
          <cell r="B14715" t="str">
            <v>CINT</v>
          </cell>
          <cell r="C14715" t="str">
            <v/>
          </cell>
          <cell r="D14715" t="str">
            <v>BACK CUSHION YAMATO LIGHT GREEN I13</v>
          </cell>
          <cell r="E14715">
            <v>45202</v>
          </cell>
          <cell r="F14715" t="str">
            <v>HALF</v>
          </cell>
          <cell r="G14715" t="str">
            <v>CI_I07</v>
          </cell>
          <cell r="H14715" t="str">
            <v>PC</v>
          </cell>
          <cell r="I14715" t="str">
            <v>CPR</v>
          </cell>
          <cell r="J14715" t="str">
            <v/>
          </cell>
          <cell r="K14715" t="str">
            <v>PD</v>
          </cell>
          <cell r="L14715" t="str">
            <v>7934</v>
          </cell>
          <cell r="M14715" t="str">
            <v>S</v>
          </cell>
          <cell r="N14715">
            <v>9365</v>
          </cell>
        </row>
        <row r="14716">
          <cell r="A14716" t="str">
            <v>SF-COS-I07-NL-0047</v>
          </cell>
          <cell r="B14716" t="str">
            <v>CINT</v>
          </cell>
          <cell r="C14716" t="str">
            <v/>
          </cell>
          <cell r="D14716" t="str">
            <v>BACK CUSHION YAMATO RED PVC</v>
          </cell>
          <cell r="E14716">
            <v>44966</v>
          </cell>
          <cell r="F14716" t="str">
            <v>HALF</v>
          </cell>
          <cell r="G14716" t="str">
            <v>CI_I07</v>
          </cell>
          <cell r="H14716" t="str">
            <v>PC</v>
          </cell>
          <cell r="I14716" t="str">
            <v>CPR</v>
          </cell>
          <cell r="J14716" t="str">
            <v/>
          </cell>
          <cell r="K14716" t="str">
            <v>PD</v>
          </cell>
          <cell r="L14716" t="str">
            <v>7934</v>
          </cell>
          <cell r="M14716" t="str">
            <v>S</v>
          </cell>
          <cell r="N14716">
            <v>6731</v>
          </cell>
        </row>
        <row r="14717">
          <cell r="A14717" t="str">
            <v>SF-COS-I07-NL-0048</v>
          </cell>
          <cell r="B14717" t="str">
            <v>CINT</v>
          </cell>
          <cell r="C14717" t="str">
            <v/>
          </cell>
          <cell r="D14717" t="str">
            <v>SEAT CUSHION COSMO 441 BLACK</v>
          </cell>
          <cell r="E14717">
            <v>44936</v>
          </cell>
          <cell r="F14717" t="str">
            <v>HALF</v>
          </cell>
          <cell r="G14717" t="str">
            <v>CI_I07</v>
          </cell>
          <cell r="H14717" t="str">
            <v>PC</v>
          </cell>
          <cell r="I14717" t="str">
            <v>CPR</v>
          </cell>
          <cell r="J14717" t="str">
            <v/>
          </cell>
          <cell r="K14717" t="str">
            <v>PD</v>
          </cell>
          <cell r="L14717" t="str">
            <v>7934</v>
          </cell>
          <cell r="M14717" t="str">
            <v>S</v>
          </cell>
          <cell r="N14717">
            <v>14666</v>
          </cell>
        </row>
        <row r="14718">
          <cell r="A14718" t="str">
            <v>SF-COS-I07-NL-0049</v>
          </cell>
          <cell r="B14718" t="str">
            <v>CINT</v>
          </cell>
          <cell r="C14718" t="str">
            <v/>
          </cell>
          <cell r="D14718" t="str">
            <v>SEAT CUSHION COSMO 441 RED</v>
          </cell>
          <cell r="E14718">
            <v>44785</v>
          </cell>
          <cell r="F14718" t="str">
            <v>HALF</v>
          </cell>
          <cell r="G14718" t="str">
            <v>CI_I07</v>
          </cell>
          <cell r="H14718" t="str">
            <v>PC</v>
          </cell>
          <cell r="I14718" t="str">
            <v>CPR</v>
          </cell>
          <cell r="J14718" t="str">
            <v/>
          </cell>
          <cell r="K14718" t="str">
            <v>PD</v>
          </cell>
          <cell r="L14718" t="str">
            <v>7934</v>
          </cell>
          <cell r="M14718" t="str">
            <v>S</v>
          </cell>
          <cell r="N14718">
            <v>0</v>
          </cell>
        </row>
        <row r="14719">
          <cell r="A14719" t="str">
            <v>SF-COS-I07-NL-0050</v>
          </cell>
          <cell r="B14719" t="str">
            <v>CINT</v>
          </cell>
          <cell r="C14719" t="str">
            <v/>
          </cell>
          <cell r="D14719" t="str">
            <v>SEAT CUSHION COSMO 541 BROWN</v>
          </cell>
          <cell r="E14719">
            <v>44936</v>
          </cell>
          <cell r="F14719" t="str">
            <v>HALF</v>
          </cell>
          <cell r="G14719" t="str">
            <v>CI_I07</v>
          </cell>
          <cell r="H14719" t="str">
            <v>PC</v>
          </cell>
          <cell r="I14719" t="str">
            <v>CPR</v>
          </cell>
          <cell r="J14719" t="str">
            <v/>
          </cell>
          <cell r="K14719" t="str">
            <v>PD</v>
          </cell>
          <cell r="L14719" t="str">
            <v>7934</v>
          </cell>
          <cell r="M14719" t="str">
            <v>S</v>
          </cell>
          <cell r="N14719">
            <v>14666</v>
          </cell>
        </row>
        <row r="14720">
          <cell r="A14720" t="str">
            <v>SF-COS-I07-NL-0051</v>
          </cell>
          <cell r="B14720" t="str">
            <v>CINT</v>
          </cell>
          <cell r="C14720" t="str">
            <v/>
          </cell>
          <cell r="D14720" t="str">
            <v>SEAT CUSHION COSMO 541 N BLUE FLORA</v>
          </cell>
          <cell r="E14720">
            <v>44785</v>
          </cell>
          <cell r="F14720" t="str">
            <v>HALF</v>
          </cell>
          <cell r="G14720" t="str">
            <v>CI_I07</v>
          </cell>
          <cell r="H14720" t="str">
            <v>PC</v>
          </cell>
          <cell r="I14720" t="str">
            <v>CPR</v>
          </cell>
          <cell r="J14720" t="str">
            <v/>
          </cell>
          <cell r="K14720" t="str">
            <v>PD</v>
          </cell>
          <cell r="L14720" t="str">
            <v>7934</v>
          </cell>
          <cell r="M14720" t="str">
            <v>S</v>
          </cell>
          <cell r="N14720">
            <v>0</v>
          </cell>
        </row>
        <row r="14721">
          <cell r="A14721" t="str">
            <v>SF-COS-I07-NL-0052</v>
          </cell>
          <cell r="B14721" t="str">
            <v>CINT</v>
          </cell>
          <cell r="C14721" t="str">
            <v/>
          </cell>
          <cell r="D14721" t="str">
            <v>SEAT CUSHION COSMO 541 N RED N3</v>
          </cell>
          <cell r="E14721">
            <v>44936</v>
          </cell>
          <cell r="F14721" t="str">
            <v>HALF</v>
          </cell>
          <cell r="G14721" t="str">
            <v>CI_I07</v>
          </cell>
          <cell r="H14721" t="str">
            <v>PC</v>
          </cell>
          <cell r="I14721" t="str">
            <v>CPR</v>
          </cell>
          <cell r="J14721" t="str">
            <v/>
          </cell>
          <cell r="K14721" t="str">
            <v>PD</v>
          </cell>
          <cell r="L14721" t="str">
            <v>7934</v>
          </cell>
          <cell r="M14721" t="str">
            <v>S</v>
          </cell>
          <cell r="N14721">
            <v>14666</v>
          </cell>
        </row>
        <row r="14722">
          <cell r="A14722" t="str">
            <v>SF-COS-I07-NL-0053</v>
          </cell>
          <cell r="B14722" t="str">
            <v>CINT</v>
          </cell>
          <cell r="C14722" t="str">
            <v/>
          </cell>
          <cell r="D14722" t="str">
            <v>SEAT CUSHION COSMO 542 BLUE</v>
          </cell>
          <cell r="E14722">
            <v>44936</v>
          </cell>
          <cell r="F14722" t="str">
            <v>HALF</v>
          </cell>
          <cell r="G14722" t="str">
            <v>CI_I07</v>
          </cell>
          <cell r="H14722" t="str">
            <v>PC</v>
          </cell>
          <cell r="I14722" t="str">
            <v>CPR</v>
          </cell>
          <cell r="J14722" t="str">
            <v/>
          </cell>
          <cell r="K14722" t="str">
            <v>PD</v>
          </cell>
          <cell r="L14722" t="str">
            <v>7934</v>
          </cell>
          <cell r="M14722" t="str">
            <v>S</v>
          </cell>
          <cell r="N14722">
            <v>14666</v>
          </cell>
        </row>
        <row r="14723">
          <cell r="A14723" t="str">
            <v>SF-COS-I07-NL-0054</v>
          </cell>
          <cell r="B14723" t="str">
            <v>CINT</v>
          </cell>
          <cell r="C14723" t="str">
            <v/>
          </cell>
          <cell r="D14723" t="str">
            <v>SEAT CUSHION COSMO 542 P YELLOW YELLOW</v>
          </cell>
          <cell r="E14723">
            <v>44785</v>
          </cell>
          <cell r="F14723" t="str">
            <v>HALF</v>
          </cell>
          <cell r="G14723" t="str">
            <v>CI_I07</v>
          </cell>
          <cell r="H14723" t="str">
            <v>PC</v>
          </cell>
          <cell r="I14723" t="str">
            <v>CPR</v>
          </cell>
          <cell r="J14723" t="str">
            <v/>
          </cell>
          <cell r="K14723" t="str">
            <v>PD</v>
          </cell>
          <cell r="L14723" t="str">
            <v>7934</v>
          </cell>
          <cell r="M14723" t="str">
            <v>S</v>
          </cell>
          <cell r="N14723">
            <v>0</v>
          </cell>
        </row>
        <row r="14724">
          <cell r="A14724" t="str">
            <v>SF-COS-I07-NL-0055</v>
          </cell>
          <cell r="B14724" t="str">
            <v>CINT</v>
          </cell>
          <cell r="C14724" t="str">
            <v/>
          </cell>
          <cell r="D14724" t="str">
            <v>SEAT CUSHION COSMO 542 YELLOW</v>
          </cell>
          <cell r="E14724">
            <v>44785</v>
          </cell>
          <cell r="F14724" t="str">
            <v>HALF</v>
          </cell>
          <cell r="G14724" t="str">
            <v>CI_I07</v>
          </cell>
          <cell r="H14724" t="str">
            <v>PC</v>
          </cell>
          <cell r="I14724" t="str">
            <v>CPR</v>
          </cell>
          <cell r="J14724" t="str">
            <v/>
          </cell>
          <cell r="K14724" t="str">
            <v>PD</v>
          </cell>
          <cell r="L14724" t="str">
            <v>7934</v>
          </cell>
          <cell r="M14724" t="str">
            <v>S</v>
          </cell>
          <cell r="N14724">
            <v>0</v>
          </cell>
        </row>
        <row r="14725">
          <cell r="A14725" t="str">
            <v>SF-COS-I07-NL-0056</v>
          </cell>
          <cell r="B14725" t="str">
            <v>CINT</v>
          </cell>
          <cell r="C14725" t="str">
            <v/>
          </cell>
          <cell r="D14725" t="str">
            <v>SEAT CUSHION COSMO 941 N GREY</v>
          </cell>
          <cell r="E14725">
            <v>44785</v>
          </cell>
          <cell r="F14725" t="str">
            <v>HALF</v>
          </cell>
          <cell r="G14725" t="str">
            <v>CI_I07</v>
          </cell>
          <cell r="H14725" t="str">
            <v>PC</v>
          </cell>
          <cell r="I14725" t="str">
            <v>CPR</v>
          </cell>
          <cell r="J14725" t="str">
            <v/>
          </cell>
          <cell r="K14725" t="str">
            <v>PD</v>
          </cell>
          <cell r="L14725" t="str">
            <v>7934</v>
          </cell>
          <cell r="M14725" t="str">
            <v>S</v>
          </cell>
          <cell r="N14725">
            <v>0</v>
          </cell>
        </row>
        <row r="14726">
          <cell r="A14726" t="str">
            <v>SF-COS-I07-NL-0057</v>
          </cell>
          <cell r="B14726" t="str">
            <v>CINT</v>
          </cell>
          <cell r="C14726" t="str">
            <v/>
          </cell>
          <cell r="D14726" t="str">
            <v>SEAT CUSHION COSMO BEIGE</v>
          </cell>
          <cell r="E14726">
            <v>44785</v>
          </cell>
          <cell r="F14726" t="str">
            <v>HALF</v>
          </cell>
          <cell r="G14726" t="str">
            <v>CI_I07</v>
          </cell>
          <cell r="H14726" t="str">
            <v>PC</v>
          </cell>
          <cell r="I14726" t="str">
            <v>CPR</v>
          </cell>
          <cell r="J14726" t="str">
            <v/>
          </cell>
          <cell r="K14726" t="str">
            <v>PD</v>
          </cell>
          <cell r="L14726" t="str">
            <v>7934</v>
          </cell>
          <cell r="M14726" t="str">
            <v>S</v>
          </cell>
          <cell r="N14726">
            <v>0</v>
          </cell>
        </row>
        <row r="14727">
          <cell r="A14727" t="str">
            <v>SF-COS-I07-NL-0058</v>
          </cell>
          <cell r="B14727" t="str">
            <v>CINT</v>
          </cell>
          <cell r="C14727" t="str">
            <v/>
          </cell>
          <cell r="D14727" t="str">
            <v>SEAT CUSHION COSMO BIRU AL 12</v>
          </cell>
          <cell r="E14727">
            <v>44785</v>
          </cell>
          <cell r="F14727" t="str">
            <v>HALF</v>
          </cell>
          <cell r="G14727" t="str">
            <v>CI_I07</v>
          </cell>
          <cell r="H14727" t="str">
            <v>PC</v>
          </cell>
          <cell r="I14727" t="str">
            <v>CPR</v>
          </cell>
          <cell r="J14727" t="str">
            <v/>
          </cell>
          <cell r="K14727" t="str">
            <v>PD</v>
          </cell>
          <cell r="L14727" t="str">
            <v>7934</v>
          </cell>
          <cell r="M14727" t="str">
            <v>S</v>
          </cell>
          <cell r="N14727">
            <v>0</v>
          </cell>
        </row>
        <row r="14728">
          <cell r="A14728" t="str">
            <v>SF-COS-I07-NL-0059</v>
          </cell>
          <cell r="B14728" t="str">
            <v>CINT</v>
          </cell>
          <cell r="C14728" t="str">
            <v/>
          </cell>
          <cell r="D14728" t="str">
            <v>SEAT CUSHION COSMO BLACK PVC</v>
          </cell>
          <cell r="E14728">
            <v>45169</v>
          </cell>
          <cell r="F14728" t="str">
            <v>HALF</v>
          </cell>
          <cell r="G14728" t="str">
            <v>CI_I07</v>
          </cell>
          <cell r="H14728" t="str">
            <v>PC</v>
          </cell>
          <cell r="I14728" t="str">
            <v>CPR</v>
          </cell>
          <cell r="J14728" t="str">
            <v/>
          </cell>
          <cell r="K14728" t="str">
            <v>PD</v>
          </cell>
          <cell r="L14728" t="str">
            <v>7934</v>
          </cell>
          <cell r="M14728" t="str">
            <v>S</v>
          </cell>
          <cell r="N14728">
            <v>12324</v>
          </cell>
        </row>
        <row r="14729">
          <cell r="A14729" t="str">
            <v>SF-COS-I07-NL-0060</v>
          </cell>
          <cell r="B14729" t="str">
            <v>CINT</v>
          </cell>
          <cell r="C14729" t="str">
            <v/>
          </cell>
          <cell r="D14729" t="str">
            <v>SEAT CUSHION COSMO BLUE</v>
          </cell>
          <cell r="E14729">
            <v>45169</v>
          </cell>
          <cell r="F14729" t="str">
            <v>HALF</v>
          </cell>
          <cell r="G14729" t="str">
            <v>CI_I07</v>
          </cell>
          <cell r="H14729" t="str">
            <v>PC</v>
          </cell>
          <cell r="I14729" t="str">
            <v>CPR</v>
          </cell>
          <cell r="J14729" t="str">
            <v/>
          </cell>
          <cell r="K14729" t="str">
            <v>PD</v>
          </cell>
          <cell r="L14729" t="str">
            <v>7934</v>
          </cell>
          <cell r="M14729" t="str">
            <v>S</v>
          </cell>
          <cell r="N14729">
            <v>13910</v>
          </cell>
        </row>
        <row r="14730">
          <cell r="A14730" t="str">
            <v>SF-COS-I07-NL-0061</v>
          </cell>
          <cell r="B14730" t="str">
            <v>CINT</v>
          </cell>
          <cell r="C14730" t="str">
            <v/>
          </cell>
          <cell r="D14730" t="str">
            <v>SEAT CUSHION COSMO BLUE L1</v>
          </cell>
          <cell r="E14730">
            <v>44785</v>
          </cell>
          <cell r="F14730" t="str">
            <v>HALF</v>
          </cell>
          <cell r="G14730" t="str">
            <v>CI_I07</v>
          </cell>
          <cell r="H14730" t="str">
            <v>PC</v>
          </cell>
          <cell r="I14730" t="str">
            <v>CPR</v>
          </cell>
          <cell r="J14730" t="str">
            <v/>
          </cell>
          <cell r="K14730" t="str">
            <v>PD</v>
          </cell>
          <cell r="L14730" t="str">
            <v>7934</v>
          </cell>
          <cell r="M14730" t="str">
            <v>S</v>
          </cell>
          <cell r="N14730">
            <v>0</v>
          </cell>
        </row>
        <row r="14731">
          <cell r="A14731" t="str">
            <v>SF-COS-I07-NL-0062</v>
          </cell>
          <cell r="B14731" t="str">
            <v>CINT</v>
          </cell>
          <cell r="C14731" t="str">
            <v/>
          </cell>
          <cell r="D14731" t="str">
            <v>SEAT CUSHION COSMO BLUE O1</v>
          </cell>
          <cell r="E14731">
            <v>44894</v>
          </cell>
          <cell r="F14731" t="str">
            <v>HALF</v>
          </cell>
          <cell r="G14731" t="str">
            <v>CI_I07</v>
          </cell>
          <cell r="H14731" t="str">
            <v>PC</v>
          </cell>
          <cell r="I14731" t="str">
            <v>CPR</v>
          </cell>
          <cell r="J14731" t="str">
            <v/>
          </cell>
          <cell r="K14731" t="str">
            <v>PD</v>
          </cell>
          <cell r="L14731" t="str">
            <v>7934</v>
          </cell>
          <cell r="M14731" t="str">
            <v>S</v>
          </cell>
          <cell r="N14731">
            <v>13910</v>
          </cell>
        </row>
        <row r="14732">
          <cell r="A14732" t="str">
            <v>SF-COS-I07-NL-0063</v>
          </cell>
          <cell r="B14732" t="str">
            <v>CINT</v>
          </cell>
          <cell r="C14732" t="str">
            <v/>
          </cell>
          <cell r="D14732" t="str">
            <v>SEAT CUSHION COSMO BROWN 051</v>
          </cell>
          <cell r="E14732">
            <v>44785</v>
          </cell>
          <cell r="F14732" t="str">
            <v>HALF</v>
          </cell>
          <cell r="G14732" t="str">
            <v>CI_I07</v>
          </cell>
          <cell r="H14732" t="str">
            <v>PC</v>
          </cell>
          <cell r="I14732" t="str">
            <v>CPR</v>
          </cell>
          <cell r="J14732" t="str">
            <v/>
          </cell>
          <cell r="K14732" t="str">
            <v>PD</v>
          </cell>
          <cell r="L14732" t="str">
            <v>7934</v>
          </cell>
          <cell r="M14732" t="str">
            <v>S</v>
          </cell>
          <cell r="N14732">
            <v>0</v>
          </cell>
        </row>
        <row r="14733">
          <cell r="A14733" t="str">
            <v>SF-COS-I07-NL-0064</v>
          </cell>
          <cell r="B14733" t="str">
            <v>CINT</v>
          </cell>
          <cell r="C14733" t="str">
            <v/>
          </cell>
          <cell r="D14733" t="str">
            <v>SEAT CUSHION COSMO BROWN PVC</v>
          </cell>
          <cell r="E14733">
            <v>44838</v>
          </cell>
          <cell r="F14733" t="str">
            <v>HALF</v>
          </cell>
          <cell r="G14733" t="str">
            <v>CI_I07</v>
          </cell>
          <cell r="H14733" t="str">
            <v>PC</v>
          </cell>
          <cell r="I14733" t="str">
            <v>CPR</v>
          </cell>
          <cell r="J14733" t="str">
            <v/>
          </cell>
          <cell r="K14733" t="str">
            <v>PD</v>
          </cell>
          <cell r="L14733" t="str">
            <v>7934</v>
          </cell>
          <cell r="M14733" t="str">
            <v>S</v>
          </cell>
          <cell r="N14733">
            <v>13910</v>
          </cell>
        </row>
        <row r="14734">
          <cell r="A14734" t="str">
            <v>SF-COS-I07-NL-0065</v>
          </cell>
          <cell r="B14734" t="str">
            <v>CINT</v>
          </cell>
          <cell r="C14734" t="str">
            <v/>
          </cell>
          <cell r="D14734" t="str">
            <v>SEAT CUSHION COSMO DARK GREY PVC</v>
          </cell>
          <cell r="E14734">
            <v>44838</v>
          </cell>
          <cell r="F14734" t="str">
            <v>HALF</v>
          </cell>
          <cell r="G14734" t="str">
            <v>CI_I07</v>
          </cell>
          <cell r="H14734" t="str">
            <v>PC</v>
          </cell>
          <cell r="I14734" t="str">
            <v>CPR</v>
          </cell>
          <cell r="J14734" t="str">
            <v/>
          </cell>
          <cell r="K14734" t="str">
            <v>PD</v>
          </cell>
          <cell r="L14734" t="str">
            <v>7934</v>
          </cell>
          <cell r="M14734" t="str">
            <v>S</v>
          </cell>
          <cell r="N14734">
            <v>13910</v>
          </cell>
        </row>
        <row r="14735">
          <cell r="A14735" t="str">
            <v>SF-COS-I07-NL-0066</v>
          </cell>
          <cell r="B14735" t="str">
            <v>CINT</v>
          </cell>
          <cell r="C14735" t="str">
            <v/>
          </cell>
          <cell r="D14735" t="str">
            <v>SEAT CUSHION COSMO GREY O2</v>
          </cell>
          <cell r="E14735">
            <v>44785</v>
          </cell>
          <cell r="F14735" t="str">
            <v>HALF</v>
          </cell>
          <cell r="G14735" t="str">
            <v>CI_I07</v>
          </cell>
          <cell r="H14735" t="str">
            <v>PC</v>
          </cell>
          <cell r="I14735" t="str">
            <v>CPR</v>
          </cell>
          <cell r="J14735" t="str">
            <v/>
          </cell>
          <cell r="K14735" t="str">
            <v>PD</v>
          </cell>
          <cell r="L14735" t="str">
            <v>7934</v>
          </cell>
          <cell r="M14735" t="str">
            <v>S</v>
          </cell>
          <cell r="N14735">
            <v>0</v>
          </cell>
        </row>
        <row r="14736">
          <cell r="A14736" t="str">
            <v>SF-COS-I07-NL-0067</v>
          </cell>
          <cell r="B14736" t="str">
            <v>CINT</v>
          </cell>
          <cell r="C14736" t="str">
            <v/>
          </cell>
          <cell r="D14736" t="str">
            <v>SEAT CUSHION COSMO HIJAU FLORA</v>
          </cell>
          <cell r="E14736">
            <v>44785</v>
          </cell>
          <cell r="F14736" t="str">
            <v>HALF</v>
          </cell>
          <cell r="G14736" t="str">
            <v>CI_I07</v>
          </cell>
          <cell r="H14736" t="str">
            <v>PC</v>
          </cell>
          <cell r="I14736" t="str">
            <v>CPR</v>
          </cell>
          <cell r="J14736" t="str">
            <v/>
          </cell>
          <cell r="K14736" t="str">
            <v>PD</v>
          </cell>
          <cell r="L14736" t="str">
            <v>7934</v>
          </cell>
          <cell r="M14736" t="str">
            <v>S</v>
          </cell>
          <cell r="N14736">
            <v>0</v>
          </cell>
        </row>
        <row r="14737">
          <cell r="A14737" t="str">
            <v>SF-COS-I07-NL-0068</v>
          </cell>
          <cell r="B14737" t="str">
            <v>CINT</v>
          </cell>
          <cell r="C14737" t="str">
            <v/>
          </cell>
          <cell r="D14737" t="str">
            <v>SEAT CUSHION COSMO LIGHT BLUE</v>
          </cell>
          <cell r="E14737">
            <v>45202</v>
          </cell>
          <cell r="F14737" t="str">
            <v>HALF</v>
          </cell>
          <cell r="G14737" t="str">
            <v>CI_I07</v>
          </cell>
          <cell r="H14737" t="str">
            <v>PC</v>
          </cell>
          <cell r="I14737" t="str">
            <v>CPR</v>
          </cell>
          <cell r="J14737" t="str">
            <v/>
          </cell>
          <cell r="K14737" t="str">
            <v>PD</v>
          </cell>
          <cell r="L14737" t="str">
            <v>7934</v>
          </cell>
          <cell r="M14737" t="str">
            <v>S</v>
          </cell>
          <cell r="N14737">
            <v>14666</v>
          </cell>
        </row>
        <row r="14738">
          <cell r="A14738" t="str">
            <v>SF-COS-I07-NL-0069</v>
          </cell>
          <cell r="B14738" t="str">
            <v>CINT</v>
          </cell>
          <cell r="C14738" t="str">
            <v/>
          </cell>
          <cell r="D14738" t="str">
            <v>SEAT CUSHION COSMO LIGHT BLUE AM14</v>
          </cell>
          <cell r="E14738">
            <v>44868</v>
          </cell>
          <cell r="F14738" t="str">
            <v>HALF</v>
          </cell>
          <cell r="G14738" t="str">
            <v>CI_I07</v>
          </cell>
          <cell r="H14738" t="str">
            <v>PC</v>
          </cell>
          <cell r="I14738" t="str">
            <v>CPR</v>
          </cell>
          <cell r="J14738" t="str">
            <v/>
          </cell>
          <cell r="K14738" t="str">
            <v>PD</v>
          </cell>
          <cell r="L14738" t="str">
            <v>7934</v>
          </cell>
          <cell r="M14738" t="str">
            <v>S</v>
          </cell>
          <cell r="N14738">
            <v>16586</v>
          </cell>
        </row>
        <row r="14739">
          <cell r="A14739" t="str">
            <v>SF-COS-I07-NL-0070</v>
          </cell>
          <cell r="B14739" t="str">
            <v>CINT</v>
          </cell>
          <cell r="C14739" t="str">
            <v/>
          </cell>
          <cell r="D14739" t="str">
            <v>SEAT CUSHION COSMO LIGHT GREEN</v>
          </cell>
          <cell r="E14739">
            <v>45293</v>
          </cell>
          <cell r="F14739" t="str">
            <v>HALF</v>
          </cell>
          <cell r="G14739" t="str">
            <v>CI_I07</v>
          </cell>
          <cell r="H14739" t="str">
            <v>PC</v>
          </cell>
          <cell r="I14739" t="str">
            <v>CPR</v>
          </cell>
          <cell r="J14739" t="str">
            <v/>
          </cell>
          <cell r="K14739" t="str">
            <v>PD</v>
          </cell>
          <cell r="L14739" t="str">
            <v>7934</v>
          </cell>
          <cell r="M14739" t="str">
            <v>S</v>
          </cell>
          <cell r="N14739">
            <v>14666</v>
          </cell>
        </row>
        <row r="14740">
          <cell r="A14740" t="str">
            <v>SF-COS-I07-NL-0071</v>
          </cell>
          <cell r="B14740" t="str">
            <v>CINT</v>
          </cell>
          <cell r="C14740" t="str">
            <v/>
          </cell>
          <cell r="D14740" t="str">
            <v>SEAT CUSHION COSMO LIGHT GREEN AM13</v>
          </cell>
          <cell r="E14740">
            <v>44785</v>
          </cell>
          <cell r="F14740" t="str">
            <v>HALF</v>
          </cell>
          <cell r="G14740" t="str">
            <v>CI_I07</v>
          </cell>
          <cell r="H14740" t="str">
            <v>PC</v>
          </cell>
          <cell r="I14740" t="str">
            <v>CPR</v>
          </cell>
          <cell r="J14740" t="str">
            <v/>
          </cell>
          <cell r="K14740" t="str">
            <v>PD</v>
          </cell>
          <cell r="L14740" t="str">
            <v>7934</v>
          </cell>
          <cell r="M14740" t="str">
            <v>S</v>
          </cell>
          <cell r="N14740">
            <v>0</v>
          </cell>
        </row>
        <row r="14741">
          <cell r="A14741" t="str">
            <v>SF-COS-I07-NL-0072</v>
          </cell>
          <cell r="B14741" t="str">
            <v>CINT</v>
          </cell>
          <cell r="C14741" t="str">
            <v/>
          </cell>
          <cell r="D14741" t="str">
            <v>SEAT CUSHION COSMO LIGHT GREEN I13</v>
          </cell>
          <cell r="E14741">
            <v>44868</v>
          </cell>
          <cell r="F14741" t="str">
            <v>HALF</v>
          </cell>
          <cell r="G14741" t="str">
            <v>CI_I07</v>
          </cell>
          <cell r="H14741" t="str">
            <v>PC</v>
          </cell>
          <cell r="I14741" t="str">
            <v>CPR</v>
          </cell>
          <cell r="J14741" t="str">
            <v/>
          </cell>
          <cell r="K14741" t="str">
            <v>PD</v>
          </cell>
          <cell r="L14741" t="str">
            <v>7934</v>
          </cell>
          <cell r="M14741" t="str">
            <v>S</v>
          </cell>
          <cell r="N14741">
            <v>16586</v>
          </cell>
        </row>
        <row r="14742">
          <cell r="A14742" t="str">
            <v>SF-COS-I07-NL-0073</v>
          </cell>
          <cell r="B14742" t="str">
            <v>CINT</v>
          </cell>
          <cell r="C14742" t="str">
            <v/>
          </cell>
          <cell r="D14742" t="str">
            <v>SEAT CUSHION COSMO NAVY BLUE PVC</v>
          </cell>
          <cell r="E14742">
            <v>44785</v>
          </cell>
          <cell r="F14742" t="str">
            <v>HALF</v>
          </cell>
          <cell r="G14742" t="str">
            <v>CI_I07</v>
          </cell>
          <cell r="H14742" t="str">
            <v>PC</v>
          </cell>
          <cell r="I14742" t="str">
            <v>CPR</v>
          </cell>
          <cell r="J14742" t="str">
            <v/>
          </cell>
          <cell r="K14742" t="str">
            <v>PD</v>
          </cell>
          <cell r="L14742" t="str">
            <v>7934</v>
          </cell>
          <cell r="M14742" t="str">
            <v>S</v>
          </cell>
          <cell r="N14742">
            <v>0</v>
          </cell>
        </row>
        <row r="14743">
          <cell r="A14743" t="str">
            <v>SF-COS-I07-NL-0074</v>
          </cell>
          <cell r="B14743" t="str">
            <v>CINT</v>
          </cell>
          <cell r="C14743" t="str">
            <v/>
          </cell>
          <cell r="D14743" t="str">
            <v>SEAT CUSHION COSMO ORANGE AM12</v>
          </cell>
          <cell r="E14743">
            <v>44868</v>
          </cell>
          <cell r="F14743" t="str">
            <v>HALF</v>
          </cell>
          <cell r="G14743" t="str">
            <v>CI_I07</v>
          </cell>
          <cell r="H14743" t="str">
            <v>PC</v>
          </cell>
          <cell r="I14743" t="str">
            <v>CPR</v>
          </cell>
          <cell r="J14743" t="str">
            <v/>
          </cell>
          <cell r="K14743" t="str">
            <v>PD</v>
          </cell>
          <cell r="L14743" t="str">
            <v>7934</v>
          </cell>
          <cell r="M14743" t="str">
            <v>S</v>
          </cell>
          <cell r="N14743">
            <v>24689</v>
          </cell>
        </row>
        <row r="14744">
          <cell r="A14744" t="str">
            <v>SF-COS-I07-NL-0075</v>
          </cell>
          <cell r="B14744" t="str">
            <v>CINT</v>
          </cell>
          <cell r="C14744" t="str">
            <v/>
          </cell>
          <cell r="D14744" t="str">
            <v>SEAT CUSHION COSMO ORANGE AM9</v>
          </cell>
          <cell r="E14744">
            <v>44785</v>
          </cell>
          <cell r="F14744" t="str">
            <v>HALF</v>
          </cell>
          <cell r="G14744" t="str">
            <v>CI_I07</v>
          </cell>
          <cell r="H14744" t="str">
            <v>PC</v>
          </cell>
          <cell r="I14744" t="str">
            <v>CPR</v>
          </cell>
          <cell r="J14744" t="str">
            <v/>
          </cell>
          <cell r="K14744" t="str">
            <v>PD</v>
          </cell>
          <cell r="L14744" t="str">
            <v>7934</v>
          </cell>
          <cell r="M14744" t="str">
            <v>S</v>
          </cell>
          <cell r="N14744">
            <v>0</v>
          </cell>
        </row>
        <row r="14745">
          <cell r="A14745" t="str">
            <v>SF-COS-I07-NL-0076</v>
          </cell>
          <cell r="B14745" t="str">
            <v>CINT</v>
          </cell>
          <cell r="C14745" t="str">
            <v/>
          </cell>
          <cell r="D14745" t="str">
            <v>SEAT CUSHION COSMO PINK AM9</v>
          </cell>
          <cell r="E14745">
            <v>44868</v>
          </cell>
          <cell r="F14745" t="str">
            <v>HALF</v>
          </cell>
          <cell r="G14745" t="str">
            <v>CI_I07</v>
          </cell>
          <cell r="H14745" t="str">
            <v>PC</v>
          </cell>
          <cell r="I14745" t="str">
            <v>CPR</v>
          </cell>
          <cell r="J14745" t="str">
            <v/>
          </cell>
          <cell r="K14745" t="str">
            <v>PD</v>
          </cell>
          <cell r="L14745" t="str">
            <v>7934</v>
          </cell>
          <cell r="M14745" t="str">
            <v>S</v>
          </cell>
          <cell r="N14745">
            <v>16586</v>
          </cell>
        </row>
        <row r="14746">
          <cell r="A14746" t="str">
            <v>SF-COS-I07-NL-0077</v>
          </cell>
          <cell r="B14746" t="str">
            <v>CINT</v>
          </cell>
          <cell r="C14746" t="str">
            <v/>
          </cell>
          <cell r="D14746" t="str">
            <v>SEAT CUSHION COSMO RED FLORA</v>
          </cell>
          <cell r="E14746">
            <v>44785</v>
          </cell>
          <cell r="F14746" t="str">
            <v>HALF</v>
          </cell>
          <cell r="G14746" t="str">
            <v>CI_I07</v>
          </cell>
          <cell r="H14746" t="str">
            <v>PC</v>
          </cell>
          <cell r="I14746" t="str">
            <v>CPR</v>
          </cell>
          <cell r="J14746" t="str">
            <v/>
          </cell>
          <cell r="K14746" t="str">
            <v>PD</v>
          </cell>
          <cell r="L14746" t="str">
            <v>7934</v>
          </cell>
          <cell r="M14746" t="str">
            <v>S</v>
          </cell>
          <cell r="N14746">
            <v>0</v>
          </cell>
        </row>
        <row r="14747">
          <cell r="A14747" t="str">
            <v>SF-COS-I07-NL-0078</v>
          </cell>
          <cell r="B14747" t="str">
            <v>CINT</v>
          </cell>
          <cell r="C14747" t="str">
            <v/>
          </cell>
          <cell r="D14747" t="str">
            <v>SEAT CUSHION COSMO RED N3</v>
          </cell>
          <cell r="E14747">
            <v>44785</v>
          </cell>
          <cell r="F14747" t="str">
            <v>HALF</v>
          </cell>
          <cell r="G14747" t="str">
            <v>CI_I07</v>
          </cell>
          <cell r="H14747" t="str">
            <v>PC</v>
          </cell>
          <cell r="I14747" t="str">
            <v>CPR</v>
          </cell>
          <cell r="J14747" t="str">
            <v/>
          </cell>
          <cell r="K14747" t="str">
            <v>PD</v>
          </cell>
          <cell r="L14747" t="str">
            <v>7934</v>
          </cell>
          <cell r="M14747" t="str">
            <v>S</v>
          </cell>
          <cell r="N14747">
            <v>0</v>
          </cell>
        </row>
        <row r="14748">
          <cell r="A14748" t="str">
            <v>SF-COS-I07-NL-0079</v>
          </cell>
          <cell r="B14748" t="str">
            <v>CINT</v>
          </cell>
          <cell r="C14748" t="str">
            <v/>
          </cell>
          <cell r="D14748" t="str">
            <v>SEAT CUSHION COSMO RED PVC</v>
          </cell>
          <cell r="E14748">
            <v>45169</v>
          </cell>
          <cell r="F14748" t="str">
            <v>HALF</v>
          </cell>
          <cell r="G14748" t="str">
            <v>CI_I07</v>
          </cell>
          <cell r="H14748" t="str">
            <v>PC</v>
          </cell>
          <cell r="I14748" t="str">
            <v>CPR</v>
          </cell>
          <cell r="J14748" t="str">
            <v/>
          </cell>
          <cell r="K14748" t="str">
            <v>PD</v>
          </cell>
          <cell r="L14748" t="str">
            <v>7934</v>
          </cell>
          <cell r="M14748" t="str">
            <v>S</v>
          </cell>
          <cell r="N14748">
            <v>13124</v>
          </cell>
        </row>
        <row r="14749">
          <cell r="A14749" t="str">
            <v>SF-COS-I07-NL-0080</v>
          </cell>
          <cell r="B14749" t="str">
            <v>CINT</v>
          </cell>
          <cell r="C14749" t="str">
            <v/>
          </cell>
          <cell r="D14749" t="str">
            <v>SEAT CUSHION COSMO SOLEDAD LIGHT GREY</v>
          </cell>
          <cell r="E14749">
            <v>44785</v>
          </cell>
          <cell r="F14749" t="str">
            <v>HALF</v>
          </cell>
          <cell r="G14749" t="str">
            <v>CI_I07</v>
          </cell>
          <cell r="H14749" t="str">
            <v>PC</v>
          </cell>
          <cell r="I14749" t="str">
            <v>CPR</v>
          </cell>
          <cell r="J14749" t="str">
            <v/>
          </cell>
          <cell r="K14749" t="str">
            <v>PD</v>
          </cell>
          <cell r="L14749" t="str">
            <v>7934</v>
          </cell>
          <cell r="M14749" t="str">
            <v>S</v>
          </cell>
          <cell r="N14749">
            <v>0</v>
          </cell>
        </row>
        <row r="14750">
          <cell r="A14750" t="str">
            <v>SF-COS-I07-NL-0081</v>
          </cell>
          <cell r="B14750" t="str">
            <v>CINT</v>
          </cell>
          <cell r="C14750" t="str">
            <v/>
          </cell>
          <cell r="D14750" t="str">
            <v>SEAT CUSHION COSMO TAURUS BLUE</v>
          </cell>
          <cell r="E14750">
            <v>44894</v>
          </cell>
          <cell r="F14750" t="str">
            <v>HALF</v>
          </cell>
          <cell r="G14750" t="str">
            <v>CI_I07</v>
          </cell>
          <cell r="H14750" t="str">
            <v>PC</v>
          </cell>
          <cell r="I14750" t="str">
            <v>CPR</v>
          </cell>
          <cell r="J14750" t="str">
            <v/>
          </cell>
          <cell r="K14750" t="str">
            <v>PD</v>
          </cell>
          <cell r="L14750" t="str">
            <v>7934</v>
          </cell>
          <cell r="M14750" t="str">
            <v>S</v>
          </cell>
          <cell r="N14750">
            <v>13910</v>
          </cell>
        </row>
        <row r="14751">
          <cell r="A14751" t="str">
            <v>SF-COS-I07-NL-0082</v>
          </cell>
          <cell r="B14751" t="str">
            <v>CINT</v>
          </cell>
          <cell r="C14751" t="str">
            <v/>
          </cell>
          <cell r="D14751" t="str">
            <v>SEAT CUSHION COSMO TAURUS NAVY BLUE</v>
          </cell>
          <cell r="E14751">
            <v>45181</v>
          </cell>
          <cell r="F14751" t="str">
            <v>HALF</v>
          </cell>
          <cell r="G14751" t="str">
            <v>CI_I07</v>
          </cell>
          <cell r="H14751" t="str">
            <v>PC</v>
          </cell>
          <cell r="I14751" t="str">
            <v>CPR</v>
          </cell>
          <cell r="J14751" t="str">
            <v/>
          </cell>
          <cell r="K14751" t="str">
            <v>PD</v>
          </cell>
          <cell r="L14751" t="str">
            <v>7934</v>
          </cell>
          <cell r="M14751" t="str">
            <v>S</v>
          </cell>
          <cell r="N14751">
            <v>18681</v>
          </cell>
        </row>
        <row r="14752">
          <cell r="A14752" t="str">
            <v>SF-COS-I07-NL-0083</v>
          </cell>
          <cell r="B14752" t="str">
            <v>CINT</v>
          </cell>
          <cell r="C14752" t="str">
            <v/>
          </cell>
          <cell r="D14752" t="str">
            <v>SEAT CUSHION COSMO WHITE</v>
          </cell>
          <cell r="E14752">
            <v>44785</v>
          </cell>
          <cell r="F14752" t="str">
            <v>HALF</v>
          </cell>
          <cell r="G14752" t="str">
            <v>CI_I07</v>
          </cell>
          <cell r="H14752" t="str">
            <v>PC</v>
          </cell>
          <cell r="I14752" t="str">
            <v>CPR</v>
          </cell>
          <cell r="J14752" t="str">
            <v/>
          </cell>
          <cell r="K14752" t="str">
            <v>PD</v>
          </cell>
          <cell r="L14752" t="str">
            <v>7934</v>
          </cell>
          <cell r="M14752" t="str">
            <v>S</v>
          </cell>
          <cell r="N14752">
            <v>0</v>
          </cell>
        </row>
        <row r="14753">
          <cell r="A14753" t="str">
            <v>SF-COS-I07-NL-0084</v>
          </cell>
          <cell r="B14753" t="str">
            <v>CINT</v>
          </cell>
          <cell r="C14753" t="str">
            <v/>
          </cell>
          <cell r="D14753" t="str">
            <v>SEAT CUSHION COSMO 941-Z NAVY BLUE TAURU</v>
          </cell>
          <cell r="E14753">
            <v>44785</v>
          </cell>
          <cell r="F14753" t="str">
            <v>HALF</v>
          </cell>
          <cell r="G14753" t="str">
            <v>CI_I07</v>
          </cell>
          <cell r="H14753" t="str">
            <v>PC</v>
          </cell>
          <cell r="I14753" t="str">
            <v>CPR</v>
          </cell>
          <cell r="J14753" t="str">
            <v/>
          </cell>
          <cell r="K14753" t="str">
            <v>PD</v>
          </cell>
          <cell r="L14753" t="str">
            <v>7934</v>
          </cell>
          <cell r="M14753" t="str">
            <v>S</v>
          </cell>
          <cell r="N14753">
            <v>0</v>
          </cell>
        </row>
        <row r="14754">
          <cell r="A14754" t="str">
            <v>SF-COS-I07-NL-0085</v>
          </cell>
          <cell r="B14754" t="str">
            <v>CINT</v>
          </cell>
          <cell r="C14754" t="str">
            <v/>
          </cell>
          <cell r="D14754" t="str">
            <v>SEAT CUSHION COSMO GREEN</v>
          </cell>
          <cell r="E14754">
            <v>44867</v>
          </cell>
          <cell r="F14754" t="str">
            <v>HALF</v>
          </cell>
          <cell r="G14754" t="str">
            <v>CI_I07</v>
          </cell>
          <cell r="H14754" t="str">
            <v>PC</v>
          </cell>
          <cell r="I14754" t="str">
            <v>CPR</v>
          </cell>
          <cell r="J14754" t="str">
            <v/>
          </cell>
          <cell r="K14754" t="str">
            <v>PD</v>
          </cell>
          <cell r="L14754" t="str">
            <v>7934</v>
          </cell>
          <cell r="M14754" t="str">
            <v>S</v>
          </cell>
          <cell r="N14754">
            <v>12790</v>
          </cell>
        </row>
        <row r="14755">
          <cell r="A14755" t="str">
            <v>SF-COS-I07-NL-0086</v>
          </cell>
          <cell r="B14755" t="str">
            <v>CINT</v>
          </cell>
          <cell r="C14755" t="str">
            <v/>
          </cell>
          <cell r="D14755" t="str">
            <v>SEAT CUSHION COSMO RED O3</v>
          </cell>
          <cell r="E14755">
            <v>44874</v>
          </cell>
          <cell r="F14755" t="str">
            <v>HALF</v>
          </cell>
          <cell r="G14755" t="str">
            <v>CI_I07</v>
          </cell>
          <cell r="H14755" t="str">
            <v>PC</v>
          </cell>
          <cell r="I14755" t="str">
            <v>CPR</v>
          </cell>
          <cell r="J14755" t="str">
            <v/>
          </cell>
          <cell r="K14755" t="str">
            <v>PD</v>
          </cell>
          <cell r="L14755" t="str">
            <v>7934</v>
          </cell>
          <cell r="M14755" t="str">
            <v>S</v>
          </cell>
          <cell r="N14755">
            <v>19061</v>
          </cell>
        </row>
        <row r="14756">
          <cell r="A14756" t="str">
            <v>SF-COS-I07-NL-0087</v>
          </cell>
          <cell r="B14756" t="str">
            <v>CINT</v>
          </cell>
          <cell r="C14756" t="str">
            <v/>
          </cell>
          <cell r="D14756" t="str">
            <v>SEAT CUSHION COSMO BLACK O7</v>
          </cell>
          <cell r="E14756">
            <v>45232</v>
          </cell>
          <cell r="F14756" t="str">
            <v>HALF</v>
          </cell>
          <cell r="G14756" t="str">
            <v>CI_I07</v>
          </cell>
          <cell r="H14756" t="str">
            <v>PC</v>
          </cell>
          <cell r="I14756" t="str">
            <v>CPR</v>
          </cell>
          <cell r="J14756" t="str">
            <v/>
          </cell>
          <cell r="K14756" t="str">
            <v>PD</v>
          </cell>
          <cell r="L14756" t="str">
            <v>7934</v>
          </cell>
          <cell r="M14756" t="str">
            <v>S</v>
          </cell>
          <cell r="N14756">
            <v>15851</v>
          </cell>
        </row>
        <row r="14757">
          <cell r="A14757" t="str">
            <v>SF-COS-I09-WL-0001</v>
          </cell>
          <cell r="B14757" t="str">
            <v>CINT</v>
          </cell>
          <cell r="C14757" t="str">
            <v/>
          </cell>
          <cell r="D14757" t="str">
            <v>MEMO TABLE PUTIH COSMO</v>
          </cell>
          <cell r="E14757">
            <v>45169</v>
          </cell>
          <cell r="F14757" t="str">
            <v>HALF</v>
          </cell>
          <cell r="G14757" t="str">
            <v>CI_I09</v>
          </cell>
          <cell r="H14757" t="str">
            <v>PC</v>
          </cell>
          <cell r="I14757" t="str">
            <v>CPR</v>
          </cell>
          <cell r="J14757" t="str">
            <v/>
          </cell>
          <cell r="K14757" t="str">
            <v>PD</v>
          </cell>
          <cell r="L14757" t="str">
            <v>7936</v>
          </cell>
          <cell r="M14757" t="str">
            <v>S</v>
          </cell>
          <cell r="N14757">
            <v>28748</v>
          </cell>
        </row>
        <row r="14758">
          <cell r="A14758" t="str">
            <v>SF-COS-ICT-SC-0001</v>
          </cell>
          <cell r="B14758" t="str">
            <v>CINT</v>
          </cell>
          <cell r="C14758" t="str">
            <v/>
          </cell>
          <cell r="D14758" t="str">
            <v>ARM PIPE COMPLE LMUP</v>
          </cell>
          <cell r="E14758">
            <v>0</v>
          </cell>
          <cell r="F14758" t="str">
            <v>HALF</v>
          </cell>
          <cell r="G14758" t="str">
            <v>CI_ICT</v>
          </cell>
          <cell r="H14758" t="str">
            <v>PC</v>
          </cell>
          <cell r="I14758" t="str">
            <v>CPR</v>
          </cell>
          <cell r="J14758" t="str">
            <v/>
          </cell>
          <cell r="K14758" t="str">
            <v>PD</v>
          </cell>
          <cell r="L14758" t="str">
            <v>7931</v>
          </cell>
          <cell r="M14758" t="str">
            <v>V</v>
          </cell>
          <cell r="N14758">
            <v>6678</v>
          </cell>
        </row>
        <row r="14759">
          <cell r="A14759" t="str">
            <v>SF-COS-ICT-SC-0002</v>
          </cell>
          <cell r="B14759" t="str">
            <v>CINT</v>
          </cell>
          <cell r="C14759" t="str">
            <v/>
          </cell>
          <cell r="D14759" t="str">
            <v>ARM PIPE LMUP</v>
          </cell>
          <cell r="E14759">
            <v>44773</v>
          </cell>
          <cell r="F14759" t="str">
            <v>HALF</v>
          </cell>
          <cell r="G14759" t="str">
            <v>CI_ICT</v>
          </cell>
          <cell r="H14759" t="str">
            <v>PC</v>
          </cell>
          <cell r="I14759" t="str">
            <v>CPR</v>
          </cell>
          <cell r="J14759" t="str">
            <v/>
          </cell>
          <cell r="K14759" t="str">
            <v>PD</v>
          </cell>
          <cell r="L14759" t="str">
            <v>7931</v>
          </cell>
          <cell r="M14759" t="str">
            <v>V</v>
          </cell>
          <cell r="N14759">
            <v>5271</v>
          </cell>
        </row>
        <row r="14760">
          <cell r="A14760" t="str">
            <v>SF-COS-ICT-SC-0003</v>
          </cell>
          <cell r="B14760" t="str">
            <v>CINT</v>
          </cell>
          <cell r="C14760" t="str">
            <v/>
          </cell>
          <cell r="D14760" t="str">
            <v>ARM PIPE ROD┬áLMUZ/LMUP</v>
          </cell>
          <cell r="E14760">
            <v>44851</v>
          </cell>
          <cell r="F14760" t="str">
            <v>HALF</v>
          </cell>
          <cell r="G14760" t="str">
            <v>CI_ICT</v>
          </cell>
          <cell r="H14760" t="str">
            <v>PC</v>
          </cell>
          <cell r="I14760" t="str">
            <v>CPR</v>
          </cell>
          <cell r="J14760" t="str">
            <v/>
          </cell>
          <cell r="K14760" t="str">
            <v>PD</v>
          </cell>
          <cell r="L14760" t="str">
            <v>7931</v>
          </cell>
          <cell r="M14760" t="str">
            <v>V</v>
          </cell>
          <cell r="N14760">
            <v>12167</v>
          </cell>
        </row>
        <row r="14761">
          <cell r="A14761" t="str">
            <v>SF-COS-INL-SC-0004</v>
          </cell>
          <cell r="B14761" t="str">
            <v>CINT</v>
          </cell>
          <cell r="C14761" t="str">
            <v/>
          </cell>
          <cell r="D14761" t="str">
            <v>BACK CUSHION COSMO 441 BLACK</v>
          </cell>
          <cell r="E14761">
            <v>0</v>
          </cell>
          <cell r="F14761" t="str">
            <v>HALF</v>
          </cell>
          <cell r="G14761" t="str">
            <v>CI_INL</v>
          </cell>
          <cell r="H14761" t="str">
            <v>PC</v>
          </cell>
          <cell r="I14761" t="str">
            <v>CPR</v>
          </cell>
          <cell r="J14761" t="str">
            <v/>
          </cell>
          <cell r="K14761" t="str">
            <v>PD</v>
          </cell>
          <cell r="L14761" t="str">
            <v>7934</v>
          </cell>
          <cell r="M14761" t="str">
            <v>V</v>
          </cell>
          <cell r="N14761">
            <v>9853</v>
          </cell>
        </row>
        <row r="14762">
          <cell r="A14762" t="str">
            <v>SF-COS-INL-SC-0005</v>
          </cell>
          <cell r="B14762" t="str">
            <v>CINT</v>
          </cell>
          <cell r="C14762" t="str">
            <v/>
          </cell>
          <cell r="D14762" t="str">
            <v>BACK CUSHION COSMO 441 BLUE</v>
          </cell>
          <cell r="E14762">
            <v>0</v>
          </cell>
          <cell r="F14762" t="str">
            <v>HALF</v>
          </cell>
          <cell r="G14762" t="str">
            <v>CI_INL</v>
          </cell>
          <cell r="H14762" t="str">
            <v>PC</v>
          </cell>
          <cell r="I14762" t="str">
            <v>CPR</v>
          </cell>
          <cell r="J14762" t="str">
            <v/>
          </cell>
          <cell r="K14762" t="str">
            <v>PD</v>
          </cell>
          <cell r="L14762" t="str">
            <v>7934</v>
          </cell>
          <cell r="M14762" t="str">
            <v>V</v>
          </cell>
          <cell r="N14762">
            <v>9853</v>
          </cell>
        </row>
        <row r="14763">
          <cell r="A14763" t="str">
            <v>SF-COS-INL-SC-0006</v>
          </cell>
          <cell r="B14763" t="str">
            <v>CINT</v>
          </cell>
          <cell r="C14763" t="str">
            <v/>
          </cell>
          <cell r="D14763" t="str">
            <v>BACK CUSHION COSMO 441 BROWN</v>
          </cell>
          <cell r="E14763">
            <v>0</v>
          </cell>
          <cell r="F14763" t="str">
            <v>HALF</v>
          </cell>
          <cell r="G14763" t="str">
            <v>CI_INL</v>
          </cell>
          <cell r="H14763" t="str">
            <v>PC</v>
          </cell>
          <cell r="I14763" t="str">
            <v>CPR</v>
          </cell>
          <cell r="J14763" t="str">
            <v/>
          </cell>
          <cell r="K14763" t="str">
            <v>PD</v>
          </cell>
          <cell r="L14763" t="str">
            <v>7934</v>
          </cell>
          <cell r="M14763" t="str">
            <v>V</v>
          </cell>
          <cell r="N14763">
            <v>9853</v>
          </cell>
        </row>
        <row r="14764">
          <cell r="A14764" t="str">
            <v>SF-COS-INL-SC-0007</v>
          </cell>
          <cell r="B14764" t="str">
            <v>CINT</v>
          </cell>
          <cell r="C14764" t="str">
            <v/>
          </cell>
          <cell r="D14764" t="str">
            <v>BACK CUSHION COSMO 441 DARK GREY</v>
          </cell>
          <cell r="E14764">
            <v>0</v>
          </cell>
          <cell r="F14764" t="str">
            <v>HALF</v>
          </cell>
          <cell r="G14764" t="str">
            <v>CI_INL</v>
          </cell>
          <cell r="H14764" t="str">
            <v>PC</v>
          </cell>
          <cell r="I14764" t="str">
            <v>CPR</v>
          </cell>
          <cell r="J14764" t="str">
            <v/>
          </cell>
          <cell r="K14764" t="str">
            <v>PD</v>
          </cell>
          <cell r="L14764" t="str">
            <v>7934</v>
          </cell>
          <cell r="M14764" t="str">
            <v>V</v>
          </cell>
          <cell r="N14764">
            <v>9853</v>
          </cell>
        </row>
        <row r="14765">
          <cell r="A14765" t="str">
            <v>SF-COS-INL-SC-0008</v>
          </cell>
          <cell r="B14765" t="str">
            <v>CINT</v>
          </cell>
          <cell r="C14765" t="str">
            <v/>
          </cell>
          <cell r="D14765" t="str">
            <v>BACK CUSHION COSMO 441 GREEN</v>
          </cell>
          <cell r="E14765">
            <v>0</v>
          </cell>
          <cell r="F14765" t="str">
            <v>HALF</v>
          </cell>
          <cell r="G14765" t="str">
            <v>CI_INL</v>
          </cell>
          <cell r="H14765" t="str">
            <v>PC</v>
          </cell>
          <cell r="I14765" t="str">
            <v>CPR</v>
          </cell>
          <cell r="J14765" t="str">
            <v/>
          </cell>
          <cell r="K14765" t="str">
            <v>PD</v>
          </cell>
          <cell r="L14765" t="str">
            <v>7934</v>
          </cell>
          <cell r="M14765" t="str">
            <v>V</v>
          </cell>
          <cell r="N14765">
            <v>9853</v>
          </cell>
        </row>
        <row r="14766">
          <cell r="A14766" t="str">
            <v>SF-COS-INL-SC-0009</v>
          </cell>
          <cell r="B14766" t="str">
            <v>CINT</v>
          </cell>
          <cell r="C14766" t="str">
            <v/>
          </cell>
          <cell r="D14766" t="str">
            <v>BACK CUSHION COSMO 441 RED</v>
          </cell>
          <cell r="E14766">
            <v>44748</v>
          </cell>
          <cell r="F14766" t="str">
            <v>HALF</v>
          </cell>
          <cell r="G14766" t="str">
            <v>CI_INL</v>
          </cell>
          <cell r="H14766" t="str">
            <v>PC</v>
          </cell>
          <cell r="I14766" t="str">
            <v>CPR</v>
          </cell>
          <cell r="J14766" t="str">
            <v/>
          </cell>
          <cell r="K14766" t="str">
            <v>PD</v>
          </cell>
          <cell r="L14766" t="str">
            <v>7934</v>
          </cell>
          <cell r="M14766" t="str">
            <v>V</v>
          </cell>
          <cell r="N14766">
            <v>9190</v>
          </cell>
        </row>
        <row r="14767">
          <cell r="A14767" t="str">
            <v>SF-COS-INL-SC-0010</v>
          </cell>
          <cell r="B14767" t="str">
            <v>CINT</v>
          </cell>
          <cell r="C14767" t="str">
            <v/>
          </cell>
          <cell r="D14767" t="str">
            <v>BACK CUSHION YAMATO LIGHT BLUE AM14</v>
          </cell>
          <cell r="E14767">
            <v>0</v>
          </cell>
          <cell r="F14767" t="str">
            <v>HALF</v>
          </cell>
          <cell r="G14767" t="str">
            <v>CI_INL</v>
          </cell>
          <cell r="H14767" t="str">
            <v>PC</v>
          </cell>
          <cell r="I14767" t="str">
            <v>CPR</v>
          </cell>
          <cell r="J14767" t="str">
            <v/>
          </cell>
          <cell r="K14767" t="str">
            <v>PD</v>
          </cell>
          <cell r="L14767" t="str">
            <v>7934</v>
          </cell>
          <cell r="M14767" t="str">
            <v>V</v>
          </cell>
          <cell r="N14767">
            <v>14042</v>
          </cell>
        </row>
        <row r="14768">
          <cell r="A14768" t="str">
            <v>SF-COS-INL-SC-0011</v>
          </cell>
          <cell r="B14768" t="str">
            <v>CINT</v>
          </cell>
          <cell r="C14768" t="str">
            <v/>
          </cell>
          <cell r="D14768" t="str">
            <v>BACK CUSHION YAMATO LIGHT GREEN I13</v>
          </cell>
          <cell r="E14768">
            <v>0</v>
          </cell>
          <cell r="F14768" t="str">
            <v>HALF</v>
          </cell>
          <cell r="G14768" t="str">
            <v>CI_INL</v>
          </cell>
          <cell r="H14768" t="str">
            <v>PC</v>
          </cell>
          <cell r="I14768" t="str">
            <v>CPR</v>
          </cell>
          <cell r="J14768" t="str">
            <v/>
          </cell>
          <cell r="K14768" t="str">
            <v>PD</v>
          </cell>
          <cell r="L14768" t="str">
            <v>7934</v>
          </cell>
          <cell r="M14768" t="str">
            <v>V</v>
          </cell>
          <cell r="N14768">
            <v>14042</v>
          </cell>
        </row>
        <row r="14769">
          <cell r="A14769" t="str">
            <v>SF-COS-INL-SC-0012</v>
          </cell>
          <cell r="B14769" t="str">
            <v>CINT</v>
          </cell>
          <cell r="C14769" t="str">
            <v/>
          </cell>
          <cell r="D14769" t="str">
            <v>BACK CUSHION YAMATO RED PVC</v>
          </cell>
          <cell r="E14769">
            <v>44804</v>
          </cell>
          <cell r="F14769" t="str">
            <v>HALF</v>
          </cell>
          <cell r="G14769" t="str">
            <v>CI_INL</v>
          </cell>
          <cell r="H14769" t="str">
            <v>PC</v>
          </cell>
          <cell r="I14769" t="str">
            <v>CPR</v>
          </cell>
          <cell r="J14769" t="str">
            <v/>
          </cell>
          <cell r="K14769" t="str">
            <v>PD</v>
          </cell>
          <cell r="L14769" t="str">
            <v>7934</v>
          </cell>
          <cell r="M14769" t="str">
            <v>V</v>
          </cell>
          <cell r="N14769">
            <v>14042</v>
          </cell>
        </row>
        <row r="14770">
          <cell r="A14770" t="str">
            <v>SF-COS-INL-SC-0013</v>
          </cell>
          <cell r="B14770" t="str">
            <v>CINT</v>
          </cell>
          <cell r="C14770" t="str">
            <v/>
          </cell>
          <cell r="D14770" t="str">
            <v>SEAT CUSHION COSMO 441 BLACK</v>
          </cell>
          <cell r="E14770">
            <v>0</v>
          </cell>
          <cell r="F14770" t="str">
            <v>HALF</v>
          </cell>
          <cell r="G14770" t="str">
            <v>CI_INL</v>
          </cell>
          <cell r="H14770" t="str">
            <v>PC</v>
          </cell>
          <cell r="I14770" t="str">
            <v>CPR</v>
          </cell>
          <cell r="J14770" t="str">
            <v/>
          </cell>
          <cell r="K14770" t="str">
            <v>PD</v>
          </cell>
          <cell r="L14770" t="str">
            <v>7934</v>
          </cell>
          <cell r="M14770" t="str">
            <v>V</v>
          </cell>
          <cell r="N14770">
            <v>14666</v>
          </cell>
        </row>
        <row r="14771">
          <cell r="A14771" t="str">
            <v>SF-COS-INL-SC-0014</v>
          </cell>
          <cell r="B14771" t="str">
            <v>CINT</v>
          </cell>
          <cell r="C14771" t="str">
            <v/>
          </cell>
          <cell r="D14771" t="str">
            <v>SEAT CUSHION COSMO 441 RED</v>
          </cell>
          <cell r="E14771">
            <v>0</v>
          </cell>
          <cell r="F14771" t="str">
            <v>HALF</v>
          </cell>
          <cell r="G14771" t="str">
            <v>CI_INL</v>
          </cell>
          <cell r="H14771" t="str">
            <v>PC</v>
          </cell>
          <cell r="I14771" t="str">
            <v>CPR</v>
          </cell>
          <cell r="J14771" t="str">
            <v/>
          </cell>
          <cell r="K14771" t="str">
            <v>PD</v>
          </cell>
          <cell r="L14771" t="str">
            <v>7934</v>
          </cell>
          <cell r="M14771" t="str">
            <v>V</v>
          </cell>
          <cell r="N14771">
            <v>14666</v>
          </cell>
        </row>
        <row r="14772">
          <cell r="A14772" t="str">
            <v>SF-COS-INL-SC-0015</v>
          </cell>
          <cell r="B14772" t="str">
            <v>CINT</v>
          </cell>
          <cell r="C14772" t="str">
            <v/>
          </cell>
          <cell r="D14772" t="str">
            <v>SEAT CUSHION COSMO 541 BROWN</v>
          </cell>
          <cell r="E14772">
            <v>0</v>
          </cell>
          <cell r="F14772" t="str">
            <v>HALF</v>
          </cell>
          <cell r="G14772" t="str">
            <v>CI_INL</v>
          </cell>
          <cell r="H14772" t="str">
            <v>PC</v>
          </cell>
          <cell r="I14772" t="str">
            <v>CPR</v>
          </cell>
          <cell r="J14772" t="str">
            <v/>
          </cell>
          <cell r="K14772" t="str">
            <v>PD</v>
          </cell>
          <cell r="L14772" t="str">
            <v>7934</v>
          </cell>
          <cell r="M14772" t="str">
            <v>V</v>
          </cell>
          <cell r="N14772">
            <v>14666</v>
          </cell>
        </row>
        <row r="14773">
          <cell r="A14773" t="str">
            <v>SF-COS-INL-SC-0016</v>
          </cell>
          <cell r="B14773" t="str">
            <v>CINT</v>
          </cell>
          <cell r="C14773" t="str">
            <v/>
          </cell>
          <cell r="D14773" t="str">
            <v>SEAT CUSHION COSMO 541 N BLUE FLORA</v>
          </cell>
          <cell r="E14773">
            <v>0</v>
          </cell>
          <cell r="F14773" t="str">
            <v>HALF</v>
          </cell>
          <cell r="G14773" t="str">
            <v>CI_INL</v>
          </cell>
          <cell r="H14773" t="str">
            <v>PC</v>
          </cell>
          <cell r="I14773" t="str">
            <v>CPR</v>
          </cell>
          <cell r="J14773" t="str">
            <v/>
          </cell>
          <cell r="K14773" t="str">
            <v>PD</v>
          </cell>
          <cell r="L14773" t="str">
            <v>7934</v>
          </cell>
          <cell r="M14773" t="str">
            <v>V</v>
          </cell>
          <cell r="N14773">
            <v>14666</v>
          </cell>
        </row>
        <row r="14774">
          <cell r="A14774" t="str">
            <v>SF-COS-INL-SC-0017</v>
          </cell>
          <cell r="B14774" t="str">
            <v>CINT</v>
          </cell>
          <cell r="C14774" t="str">
            <v/>
          </cell>
          <cell r="D14774" t="str">
            <v>SEAT CUSHION COSMO 541 N RED N3</v>
          </cell>
          <cell r="E14774">
            <v>0</v>
          </cell>
          <cell r="F14774" t="str">
            <v>HALF</v>
          </cell>
          <cell r="G14774" t="str">
            <v>CI_INL</v>
          </cell>
          <cell r="H14774" t="str">
            <v>PC</v>
          </cell>
          <cell r="I14774" t="str">
            <v>CPR</v>
          </cell>
          <cell r="J14774" t="str">
            <v/>
          </cell>
          <cell r="K14774" t="str">
            <v>PD</v>
          </cell>
          <cell r="L14774" t="str">
            <v>7934</v>
          </cell>
          <cell r="M14774" t="str">
            <v>V</v>
          </cell>
          <cell r="N14774">
            <v>14666</v>
          </cell>
        </row>
        <row r="14775">
          <cell r="A14775" t="str">
            <v>SF-COS-INL-SC-0018</v>
          </cell>
          <cell r="B14775" t="str">
            <v>CINT</v>
          </cell>
          <cell r="C14775" t="str">
            <v/>
          </cell>
          <cell r="D14775" t="str">
            <v>SEAT CUSHION COSMO 542 BLUE</v>
          </cell>
          <cell r="E14775">
            <v>0</v>
          </cell>
          <cell r="F14775" t="str">
            <v>HALF</v>
          </cell>
          <cell r="G14775" t="str">
            <v>CI_INL</v>
          </cell>
          <cell r="H14775" t="str">
            <v>PC</v>
          </cell>
          <cell r="I14775" t="str">
            <v>CPR</v>
          </cell>
          <cell r="J14775" t="str">
            <v/>
          </cell>
          <cell r="K14775" t="str">
            <v>PD</v>
          </cell>
          <cell r="L14775" t="str">
            <v>7934</v>
          </cell>
          <cell r="M14775" t="str">
            <v>V</v>
          </cell>
          <cell r="N14775">
            <v>14666</v>
          </cell>
        </row>
        <row r="14776">
          <cell r="A14776" t="str">
            <v>SF-COS-INL-SC-0019</v>
          </cell>
          <cell r="B14776" t="str">
            <v>CINT</v>
          </cell>
          <cell r="C14776" t="str">
            <v/>
          </cell>
          <cell r="D14776" t="str">
            <v>SEAT CUSHION COSMO 542 P YELLOW YELLOW</v>
          </cell>
          <cell r="E14776">
            <v>0</v>
          </cell>
          <cell r="F14776" t="str">
            <v>HALF</v>
          </cell>
          <cell r="G14776" t="str">
            <v>CI_INL</v>
          </cell>
          <cell r="H14776" t="str">
            <v>PC</v>
          </cell>
          <cell r="I14776" t="str">
            <v>CPR</v>
          </cell>
          <cell r="J14776" t="str">
            <v/>
          </cell>
          <cell r="K14776" t="str">
            <v>PD</v>
          </cell>
          <cell r="L14776" t="str">
            <v>7934</v>
          </cell>
          <cell r="M14776" t="str">
            <v>V</v>
          </cell>
          <cell r="N14776">
            <v>14666</v>
          </cell>
        </row>
        <row r="14777">
          <cell r="A14777" t="str">
            <v>SF-COS-INL-SC-0020</v>
          </cell>
          <cell r="B14777" t="str">
            <v>CINT</v>
          </cell>
          <cell r="C14777" t="str">
            <v/>
          </cell>
          <cell r="D14777" t="str">
            <v>SEAT CUSHION COSMO 542 YELLOW</v>
          </cell>
          <cell r="E14777">
            <v>0</v>
          </cell>
          <cell r="F14777" t="str">
            <v>HALF</v>
          </cell>
          <cell r="G14777" t="str">
            <v>CI_INL</v>
          </cell>
          <cell r="H14777" t="str">
            <v>PC</v>
          </cell>
          <cell r="I14777" t="str">
            <v>CPR</v>
          </cell>
          <cell r="J14777" t="str">
            <v/>
          </cell>
          <cell r="K14777" t="str">
            <v>PD</v>
          </cell>
          <cell r="L14777" t="str">
            <v>7934</v>
          </cell>
          <cell r="M14777" t="str">
            <v>V</v>
          </cell>
          <cell r="N14777">
            <v>14666</v>
          </cell>
        </row>
        <row r="14778">
          <cell r="A14778" t="str">
            <v>SF-COS-INL-SC-0021</v>
          </cell>
          <cell r="B14778" t="str">
            <v>CINT</v>
          </cell>
          <cell r="C14778" t="str">
            <v/>
          </cell>
          <cell r="D14778" t="str">
            <v>SEAT CUSHION COSMO 941 N GREY</v>
          </cell>
          <cell r="E14778">
            <v>0</v>
          </cell>
          <cell r="F14778" t="str">
            <v>HALF</v>
          </cell>
          <cell r="G14778" t="str">
            <v>CI_INL</v>
          </cell>
          <cell r="H14778" t="str">
            <v>PC</v>
          </cell>
          <cell r="I14778" t="str">
            <v>CPR</v>
          </cell>
          <cell r="J14778" t="str">
            <v/>
          </cell>
          <cell r="K14778" t="str">
            <v>PD</v>
          </cell>
          <cell r="L14778" t="str">
            <v>7934</v>
          </cell>
          <cell r="M14778" t="str">
            <v>V</v>
          </cell>
          <cell r="N14778">
            <v>14666</v>
          </cell>
        </row>
        <row r="14779">
          <cell r="A14779" t="str">
            <v>SF-COS-INL-SC-0022</v>
          </cell>
          <cell r="B14779" t="str">
            <v>CINT</v>
          </cell>
          <cell r="C14779" t="str">
            <v/>
          </cell>
          <cell r="D14779" t="str">
            <v>SEAT CUSHION COSMO BEIGE</v>
          </cell>
          <cell r="E14779">
            <v>0</v>
          </cell>
          <cell r="F14779" t="str">
            <v>HALF</v>
          </cell>
          <cell r="G14779" t="str">
            <v>CI_INL</v>
          </cell>
          <cell r="H14779" t="str">
            <v>PC</v>
          </cell>
          <cell r="I14779" t="str">
            <v>CPR</v>
          </cell>
          <cell r="J14779" t="str">
            <v/>
          </cell>
          <cell r="K14779" t="str">
            <v>PD</v>
          </cell>
          <cell r="L14779" t="str">
            <v>7934</v>
          </cell>
          <cell r="M14779" t="str">
            <v>V</v>
          </cell>
          <cell r="N14779">
            <v>14666</v>
          </cell>
        </row>
        <row r="14780">
          <cell r="A14780" t="str">
            <v>SF-COS-INL-SC-0023</v>
          </cell>
          <cell r="B14780" t="str">
            <v>CINT</v>
          </cell>
          <cell r="C14780" t="str">
            <v/>
          </cell>
          <cell r="D14780" t="str">
            <v>SEAT CUSHION COSMO BIRU AL 12</v>
          </cell>
          <cell r="E14780">
            <v>0</v>
          </cell>
          <cell r="F14780" t="str">
            <v>HALF</v>
          </cell>
          <cell r="G14780" t="str">
            <v>CI_INL</v>
          </cell>
          <cell r="H14780" t="str">
            <v>PC</v>
          </cell>
          <cell r="I14780" t="str">
            <v>CPR</v>
          </cell>
          <cell r="J14780" t="str">
            <v/>
          </cell>
          <cell r="K14780" t="str">
            <v>PD</v>
          </cell>
          <cell r="L14780" t="str">
            <v>7934</v>
          </cell>
          <cell r="M14780" t="str">
            <v>V</v>
          </cell>
          <cell r="N14780">
            <v>14666</v>
          </cell>
        </row>
        <row r="14781">
          <cell r="A14781" t="str">
            <v>SF-COS-INL-SC-0024</v>
          </cell>
          <cell r="B14781" t="str">
            <v>CINT</v>
          </cell>
          <cell r="C14781" t="str">
            <v/>
          </cell>
          <cell r="D14781" t="str">
            <v>SEAT CUSHION COSMO BLACK PVC</v>
          </cell>
          <cell r="E14781">
            <v>44846</v>
          </cell>
          <cell r="F14781" t="str">
            <v>HALF</v>
          </cell>
          <cell r="G14781" t="str">
            <v>CI_INL</v>
          </cell>
          <cell r="H14781" t="str">
            <v>PC</v>
          </cell>
          <cell r="I14781" t="str">
            <v>CPR</v>
          </cell>
          <cell r="J14781" t="str">
            <v/>
          </cell>
          <cell r="K14781" t="str">
            <v>PD</v>
          </cell>
          <cell r="L14781" t="str">
            <v>7934</v>
          </cell>
          <cell r="M14781" t="str">
            <v>V</v>
          </cell>
          <cell r="N14781">
            <v>16848</v>
          </cell>
        </row>
        <row r="14782">
          <cell r="A14782" t="str">
            <v>SF-COS-INL-SC-0025</v>
          </cell>
          <cell r="B14782" t="str">
            <v>CINT</v>
          </cell>
          <cell r="C14782" t="str">
            <v/>
          </cell>
          <cell r="D14782" t="str">
            <v>SEAT CUSHION COSMO BLUE</v>
          </cell>
          <cell r="E14782">
            <v>44748</v>
          </cell>
          <cell r="F14782" t="str">
            <v>HALF</v>
          </cell>
          <cell r="G14782" t="str">
            <v>CI_INL</v>
          </cell>
          <cell r="H14782" t="str">
            <v>PC</v>
          </cell>
          <cell r="I14782" t="str">
            <v>CPR</v>
          </cell>
          <cell r="J14782" t="str">
            <v/>
          </cell>
          <cell r="K14782" t="str">
            <v>PD</v>
          </cell>
          <cell r="L14782" t="str">
            <v>7934</v>
          </cell>
          <cell r="M14782" t="str">
            <v>V</v>
          </cell>
          <cell r="N14782">
            <v>14538</v>
          </cell>
        </row>
        <row r="14783">
          <cell r="A14783" t="str">
            <v>SF-COS-INL-SC-0026</v>
          </cell>
          <cell r="B14783" t="str">
            <v>CINT</v>
          </cell>
          <cell r="C14783" t="str">
            <v/>
          </cell>
          <cell r="D14783" t="str">
            <v>SEAT CUSHION COSMO BLUE L1</v>
          </cell>
          <cell r="E14783">
            <v>44802</v>
          </cell>
          <cell r="F14783" t="str">
            <v>HALF</v>
          </cell>
          <cell r="G14783" t="str">
            <v>CI_INL</v>
          </cell>
          <cell r="H14783" t="str">
            <v>PC</v>
          </cell>
          <cell r="I14783" t="str">
            <v>CPR</v>
          </cell>
          <cell r="J14783" t="str">
            <v/>
          </cell>
          <cell r="K14783" t="str">
            <v>PD</v>
          </cell>
          <cell r="L14783" t="str">
            <v>7934</v>
          </cell>
          <cell r="M14783" t="str">
            <v>V</v>
          </cell>
          <cell r="N14783">
            <v>14666</v>
          </cell>
        </row>
        <row r="14784">
          <cell r="A14784" t="str">
            <v>SF-COS-INL-SC-0027</v>
          </cell>
          <cell r="B14784" t="str">
            <v>CINT</v>
          </cell>
          <cell r="C14784" t="str">
            <v/>
          </cell>
          <cell r="D14784" t="str">
            <v>SEAT CUSHION COSMO BLUE O1</v>
          </cell>
          <cell r="E14784">
            <v>44748</v>
          </cell>
          <cell r="F14784" t="str">
            <v>HALF</v>
          </cell>
          <cell r="G14784" t="str">
            <v>CI_INL</v>
          </cell>
          <cell r="H14784" t="str">
            <v>PC</v>
          </cell>
          <cell r="I14784" t="str">
            <v>CPR</v>
          </cell>
          <cell r="J14784" t="str">
            <v/>
          </cell>
          <cell r="K14784" t="str">
            <v>PD</v>
          </cell>
          <cell r="L14784" t="str">
            <v>7934</v>
          </cell>
          <cell r="M14784" t="str">
            <v>V</v>
          </cell>
          <cell r="N14784">
            <v>14666</v>
          </cell>
        </row>
        <row r="14785">
          <cell r="A14785" t="str">
            <v>SF-COS-INL-SC-0028</v>
          </cell>
          <cell r="B14785" t="str">
            <v>CINT</v>
          </cell>
          <cell r="C14785" t="str">
            <v/>
          </cell>
          <cell r="D14785" t="str">
            <v>SEAT CUSHION COSMO BROWN 051</v>
          </cell>
          <cell r="E14785">
            <v>0</v>
          </cell>
          <cell r="F14785" t="str">
            <v>HALF</v>
          </cell>
          <cell r="G14785" t="str">
            <v>CI_INL</v>
          </cell>
          <cell r="H14785" t="str">
            <v>PC</v>
          </cell>
          <cell r="I14785" t="str">
            <v>CPR</v>
          </cell>
          <cell r="J14785" t="str">
            <v/>
          </cell>
          <cell r="K14785" t="str">
            <v>PD</v>
          </cell>
          <cell r="L14785" t="str">
            <v>7934</v>
          </cell>
          <cell r="M14785" t="str">
            <v>V</v>
          </cell>
          <cell r="N14785">
            <v>14666</v>
          </cell>
        </row>
        <row r="14786">
          <cell r="A14786" t="str">
            <v>SF-COS-INL-SC-0029</v>
          </cell>
          <cell r="B14786" t="str">
            <v>CINT</v>
          </cell>
          <cell r="C14786" t="str">
            <v/>
          </cell>
          <cell r="D14786" t="str">
            <v>SEAT CUSHION COSMO BROWN PVC</v>
          </cell>
          <cell r="E14786">
            <v>0</v>
          </cell>
          <cell r="F14786" t="str">
            <v>HALF</v>
          </cell>
          <cell r="G14786" t="str">
            <v>CI_INL</v>
          </cell>
          <cell r="H14786" t="str">
            <v>PC</v>
          </cell>
          <cell r="I14786" t="str">
            <v>CPR</v>
          </cell>
          <cell r="J14786" t="str">
            <v/>
          </cell>
          <cell r="K14786" t="str">
            <v>PD</v>
          </cell>
          <cell r="L14786" t="str">
            <v>7934</v>
          </cell>
          <cell r="M14786" t="str">
            <v>V</v>
          </cell>
          <cell r="N14786">
            <v>14666</v>
          </cell>
        </row>
        <row r="14787">
          <cell r="A14787" t="str">
            <v>SF-COS-INL-SC-0030</v>
          </cell>
          <cell r="B14787" t="str">
            <v>CINT</v>
          </cell>
          <cell r="C14787" t="str">
            <v/>
          </cell>
          <cell r="D14787" t="str">
            <v>SEAT CUSHION COSMO DARK GREY PVC</v>
          </cell>
          <cell r="E14787">
            <v>0</v>
          </cell>
          <cell r="F14787" t="str">
            <v>HALF</v>
          </cell>
          <cell r="G14787" t="str">
            <v>CI_INL</v>
          </cell>
          <cell r="H14787" t="str">
            <v>PC</v>
          </cell>
          <cell r="I14787" t="str">
            <v>CPR</v>
          </cell>
          <cell r="J14787" t="str">
            <v/>
          </cell>
          <cell r="K14787" t="str">
            <v>PD</v>
          </cell>
          <cell r="L14787" t="str">
            <v>7934</v>
          </cell>
          <cell r="M14787" t="str">
            <v>V</v>
          </cell>
          <cell r="N14787">
            <v>14666</v>
          </cell>
        </row>
        <row r="14788">
          <cell r="A14788" t="str">
            <v>SF-COS-INL-SC-0031</v>
          </cell>
          <cell r="B14788" t="str">
            <v>CINT</v>
          </cell>
          <cell r="C14788" t="str">
            <v/>
          </cell>
          <cell r="D14788" t="str">
            <v>SEAT CUSHION COSMO GREY O2</v>
          </cell>
          <cell r="E14788">
            <v>0</v>
          </cell>
          <cell r="F14788" t="str">
            <v>HALF</v>
          </cell>
          <cell r="G14788" t="str">
            <v>CI_INL</v>
          </cell>
          <cell r="H14788" t="str">
            <v>PC</v>
          </cell>
          <cell r="I14788" t="str">
            <v>CPR</v>
          </cell>
          <cell r="J14788" t="str">
            <v/>
          </cell>
          <cell r="K14788" t="str">
            <v>PD</v>
          </cell>
          <cell r="L14788" t="str">
            <v>7934</v>
          </cell>
          <cell r="M14788" t="str">
            <v>V</v>
          </cell>
          <cell r="N14788">
            <v>14666</v>
          </cell>
        </row>
        <row r="14789">
          <cell r="A14789" t="str">
            <v>SF-COS-INL-SC-0032</v>
          </cell>
          <cell r="B14789" t="str">
            <v>CINT</v>
          </cell>
          <cell r="C14789" t="str">
            <v/>
          </cell>
          <cell r="D14789" t="str">
            <v>SEAT CUSHION COSMO HIJAU FLORA</v>
          </cell>
          <cell r="E14789">
            <v>0</v>
          </cell>
          <cell r="F14789" t="str">
            <v>HALF</v>
          </cell>
          <cell r="G14789" t="str">
            <v>CI_INL</v>
          </cell>
          <cell r="H14789" t="str">
            <v>PC</v>
          </cell>
          <cell r="I14789" t="str">
            <v>CPR</v>
          </cell>
          <cell r="J14789" t="str">
            <v/>
          </cell>
          <cell r="K14789" t="str">
            <v>PD</v>
          </cell>
          <cell r="L14789" t="str">
            <v>7934</v>
          </cell>
          <cell r="M14789" t="str">
            <v>V</v>
          </cell>
          <cell r="N14789">
            <v>14666</v>
          </cell>
        </row>
        <row r="14790">
          <cell r="A14790" t="str">
            <v>SF-COS-INL-SC-0033</v>
          </cell>
          <cell r="B14790" t="str">
            <v>CINT</v>
          </cell>
          <cell r="C14790" t="str">
            <v/>
          </cell>
          <cell r="D14790" t="str">
            <v>SEAT CUSHION COSMO LIGHT BLUE</v>
          </cell>
          <cell r="E14790">
            <v>0</v>
          </cell>
          <cell r="F14790" t="str">
            <v>HALF</v>
          </cell>
          <cell r="G14790" t="str">
            <v>CI_INL</v>
          </cell>
          <cell r="H14790" t="str">
            <v>PC</v>
          </cell>
          <cell r="I14790" t="str">
            <v>CPR</v>
          </cell>
          <cell r="J14790" t="str">
            <v/>
          </cell>
          <cell r="K14790" t="str">
            <v>PD</v>
          </cell>
          <cell r="L14790" t="str">
            <v>7934</v>
          </cell>
          <cell r="M14790" t="str">
            <v>V</v>
          </cell>
          <cell r="N14790">
            <v>14666</v>
          </cell>
        </row>
        <row r="14791">
          <cell r="A14791" t="str">
            <v>SF-COS-INL-SC-0034</v>
          </cell>
          <cell r="B14791" t="str">
            <v>CINT</v>
          </cell>
          <cell r="C14791" t="str">
            <v/>
          </cell>
          <cell r="D14791" t="str">
            <v>SEAT CUSHION COSMO LIGHT BLUE AM14</v>
          </cell>
          <cell r="E14791">
            <v>0</v>
          </cell>
          <cell r="F14791" t="str">
            <v>HALF</v>
          </cell>
          <cell r="G14791" t="str">
            <v>CI_INL</v>
          </cell>
          <cell r="H14791" t="str">
            <v>PC</v>
          </cell>
          <cell r="I14791" t="str">
            <v>CPR</v>
          </cell>
          <cell r="J14791" t="str">
            <v/>
          </cell>
          <cell r="K14791" t="str">
            <v>PD</v>
          </cell>
          <cell r="L14791" t="str">
            <v>7934</v>
          </cell>
          <cell r="M14791" t="str">
            <v>V</v>
          </cell>
          <cell r="N14791">
            <v>14666</v>
          </cell>
        </row>
        <row r="14792">
          <cell r="A14792" t="str">
            <v>SF-COS-INL-SC-0035</v>
          </cell>
          <cell r="B14792" t="str">
            <v>CINT</v>
          </cell>
          <cell r="C14792" t="str">
            <v/>
          </cell>
          <cell r="D14792" t="str">
            <v>SEAT CUSHION COSMO LIGHT GREEN</v>
          </cell>
          <cell r="E14792">
            <v>0</v>
          </cell>
          <cell r="F14792" t="str">
            <v>HALF</v>
          </cell>
          <cell r="G14792" t="str">
            <v>CI_INL</v>
          </cell>
          <cell r="H14792" t="str">
            <v>PC</v>
          </cell>
          <cell r="I14792" t="str">
            <v>CPR</v>
          </cell>
          <cell r="J14792" t="str">
            <v/>
          </cell>
          <cell r="K14792" t="str">
            <v>PD</v>
          </cell>
          <cell r="L14792" t="str">
            <v>7934</v>
          </cell>
          <cell r="M14792" t="str">
            <v>V</v>
          </cell>
          <cell r="N14792">
            <v>14666</v>
          </cell>
        </row>
        <row r="14793">
          <cell r="A14793" t="str">
            <v>SF-COS-INL-SC-0036</v>
          </cell>
          <cell r="B14793" t="str">
            <v>CINT</v>
          </cell>
          <cell r="C14793" t="str">
            <v/>
          </cell>
          <cell r="D14793" t="str">
            <v>SEAT CUSHION COSMO LIGHT GREEN AM13</v>
          </cell>
          <cell r="E14793">
            <v>0</v>
          </cell>
          <cell r="F14793" t="str">
            <v>HALF</v>
          </cell>
          <cell r="G14793" t="str">
            <v>CI_INL</v>
          </cell>
          <cell r="H14793" t="str">
            <v>PC</v>
          </cell>
          <cell r="I14793" t="str">
            <v>CPR</v>
          </cell>
          <cell r="J14793" t="str">
            <v/>
          </cell>
          <cell r="K14793" t="str">
            <v>PD</v>
          </cell>
          <cell r="L14793" t="str">
            <v>7934</v>
          </cell>
          <cell r="M14793" t="str">
            <v>V</v>
          </cell>
          <cell r="N14793">
            <v>14666</v>
          </cell>
        </row>
        <row r="14794">
          <cell r="A14794" t="str">
            <v>SF-COS-INL-SC-0037</v>
          </cell>
          <cell r="B14794" t="str">
            <v>CINT</v>
          </cell>
          <cell r="C14794" t="str">
            <v/>
          </cell>
          <cell r="D14794" t="str">
            <v>SEAT CUSHION COSMO LIGHT GREEN I13</v>
          </cell>
          <cell r="E14794">
            <v>44748</v>
          </cell>
          <cell r="F14794" t="str">
            <v>HALF</v>
          </cell>
          <cell r="G14794" t="str">
            <v>CI_INL</v>
          </cell>
          <cell r="H14794" t="str">
            <v>PC</v>
          </cell>
          <cell r="I14794" t="str">
            <v>CPR</v>
          </cell>
          <cell r="J14794" t="str">
            <v/>
          </cell>
          <cell r="K14794" t="str">
            <v>PD</v>
          </cell>
          <cell r="L14794" t="str">
            <v>7934</v>
          </cell>
          <cell r="M14794" t="str">
            <v>V</v>
          </cell>
          <cell r="N14794">
            <v>14666</v>
          </cell>
        </row>
        <row r="14795">
          <cell r="A14795" t="str">
            <v>SF-COS-INL-SC-0038</v>
          </cell>
          <cell r="B14795" t="str">
            <v>CINT</v>
          </cell>
          <cell r="C14795" t="str">
            <v/>
          </cell>
          <cell r="D14795" t="str">
            <v>SEAT CUSHION COSMO NAVY BLUE PVC</v>
          </cell>
          <cell r="E14795">
            <v>0</v>
          </cell>
          <cell r="F14795" t="str">
            <v>HALF</v>
          </cell>
          <cell r="G14795" t="str">
            <v>CI_INL</v>
          </cell>
          <cell r="H14795" t="str">
            <v>PC</v>
          </cell>
          <cell r="I14795" t="str">
            <v>CPR</v>
          </cell>
          <cell r="J14795" t="str">
            <v/>
          </cell>
          <cell r="K14795" t="str">
            <v>PD</v>
          </cell>
          <cell r="L14795" t="str">
            <v>7934</v>
          </cell>
          <cell r="M14795" t="str">
            <v>V</v>
          </cell>
          <cell r="N14795">
            <v>14666</v>
          </cell>
        </row>
        <row r="14796">
          <cell r="A14796" t="str">
            <v>SF-COS-INL-SC-0039</v>
          </cell>
          <cell r="B14796" t="str">
            <v>CINT</v>
          </cell>
          <cell r="C14796" t="str">
            <v/>
          </cell>
          <cell r="D14796" t="str">
            <v>SEAT CUSHION COSMO ORANGE AM12</v>
          </cell>
          <cell r="E14796">
            <v>0</v>
          </cell>
          <cell r="F14796" t="str">
            <v>HALF</v>
          </cell>
          <cell r="G14796" t="str">
            <v>CI_INL</v>
          </cell>
          <cell r="H14796" t="str">
            <v>PC</v>
          </cell>
          <cell r="I14796" t="str">
            <v>CPR</v>
          </cell>
          <cell r="J14796" t="str">
            <v/>
          </cell>
          <cell r="K14796" t="str">
            <v>PD</v>
          </cell>
          <cell r="L14796" t="str">
            <v>7934</v>
          </cell>
          <cell r="M14796" t="str">
            <v>V</v>
          </cell>
          <cell r="N14796">
            <v>14666</v>
          </cell>
        </row>
        <row r="14797">
          <cell r="A14797" t="str">
            <v>SF-COS-INL-SC-0040</v>
          </cell>
          <cell r="B14797" t="str">
            <v>CINT</v>
          </cell>
          <cell r="C14797" t="str">
            <v/>
          </cell>
          <cell r="D14797" t="str">
            <v>SEAT CUSHION COSMO ORANGE AM9</v>
          </cell>
          <cell r="E14797">
            <v>0</v>
          </cell>
          <cell r="F14797" t="str">
            <v>HALF</v>
          </cell>
          <cell r="G14797" t="str">
            <v>CI_INL</v>
          </cell>
          <cell r="H14797" t="str">
            <v>PC</v>
          </cell>
          <cell r="I14797" t="str">
            <v>CPR</v>
          </cell>
          <cell r="J14797" t="str">
            <v/>
          </cell>
          <cell r="K14797" t="str">
            <v>PD</v>
          </cell>
          <cell r="L14797" t="str">
            <v>7934</v>
          </cell>
          <cell r="M14797" t="str">
            <v>V</v>
          </cell>
          <cell r="N14797">
            <v>14666</v>
          </cell>
        </row>
        <row r="14798">
          <cell r="A14798" t="str">
            <v>SF-COS-INL-SC-0041</v>
          </cell>
          <cell r="B14798" t="str">
            <v>CINT</v>
          </cell>
          <cell r="C14798" t="str">
            <v/>
          </cell>
          <cell r="D14798" t="str">
            <v>SEAT CUSHION COSMO PINK AM9</v>
          </cell>
          <cell r="E14798">
            <v>0</v>
          </cell>
          <cell r="F14798" t="str">
            <v>HALF</v>
          </cell>
          <cell r="G14798" t="str">
            <v>CI_INL</v>
          </cell>
          <cell r="H14798" t="str">
            <v>PC</v>
          </cell>
          <cell r="I14798" t="str">
            <v>CPR</v>
          </cell>
          <cell r="J14798" t="str">
            <v/>
          </cell>
          <cell r="K14798" t="str">
            <v>PD</v>
          </cell>
          <cell r="L14798" t="str">
            <v>7934</v>
          </cell>
          <cell r="M14798" t="str">
            <v>V</v>
          </cell>
          <cell r="N14798">
            <v>14666</v>
          </cell>
        </row>
        <row r="14799">
          <cell r="A14799" t="str">
            <v>SF-COS-INL-SC-0042</v>
          </cell>
          <cell r="B14799" t="str">
            <v>CINT</v>
          </cell>
          <cell r="C14799" t="str">
            <v/>
          </cell>
          <cell r="D14799" t="str">
            <v>SEAT CUSHION COSMO RED FLORA</v>
          </cell>
          <cell r="E14799">
            <v>0</v>
          </cell>
          <cell r="F14799" t="str">
            <v>HALF</v>
          </cell>
          <cell r="G14799" t="str">
            <v>CI_INL</v>
          </cell>
          <cell r="H14799" t="str">
            <v>PC</v>
          </cell>
          <cell r="I14799" t="str">
            <v>CPR</v>
          </cell>
          <cell r="J14799" t="str">
            <v/>
          </cell>
          <cell r="K14799" t="str">
            <v>PD</v>
          </cell>
          <cell r="L14799" t="str">
            <v>7934</v>
          </cell>
          <cell r="M14799" t="str">
            <v>V</v>
          </cell>
          <cell r="N14799">
            <v>14666</v>
          </cell>
        </row>
        <row r="14800">
          <cell r="A14800" t="str">
            <v>SF-COS-INL-SC-0043</v>
          </cell>
          <cell r="B14800" t="str">
            <v>CINT</v>
          </cell>
          <cell r="C14800" t="str">
            <v/>
          </cell>
          <cell r="D14800" t="str">
            <v>SEAT CUSHION COSMO RED N3</v>
          </cell>
          <cell r="E14800">
            <v>0</v>
          </cell>
          <cell r="F14800" t="str">
            <v>HALF</v>
          </cell>
          <cell r="G14800" t="str">
            <v>CI_INL</v>
          </cell>
          <cell r="H14800" t="str">
            <v>PC</v>
          </cell>
          <cell r="I14800" t="str">
            <v>CPR</v>
          </cell>
          <cell r="J14800" t="str">
            <v/>
          </cell>
          <cell r="K14800" t="str">
            <v>PD</v>
          </cell>
          <cell r="L14800" t="str">
            <v>7934</v>
          </cell>
          <cell r="M14800" t="str">
            <v>V</v>
          </cell>
          <cell r="N14800">
            <v>14666</v>
          </cell>
        </row>
        <row r="14801">
          <cell r="A14801" t="str">
            <v>SF-COS-INL-SC-0044</v>
          </cell>
          <cell r="B14801" t="str">
            <v>CINT</v>
          </cell>
          <cell r="C14801" t="str">
            <v/>
          </cell>
          <cell r="D14801" t="str">
            <v>SEAT CUSHION COSMO RED PVC</v>
          </cell>
          <cell r="E14801">
            <v>44773</v>
          </cell>
          <cell r="F14801" t="str">
            <v>HALF</v>
          </cell>
          <cell r="G14801" t="str">
            <v>CI_INL</v>
          </cell>
          <cell r="H14801" t="str">
            <v>PC</v>
          </cell>
          <cell r="I14801" t="str">
            <v>CPR</v>
          </cell>
          <cell r="J14801" t="str">
            <v/>
          </cell>
          <cell r="K14801" t="str">
            <v>PD</v>
          </cell>
          <cell r="L14801" t="str">
            <v>7934</v>
          </cell>
          <cell r="M14801" t="str">
            <v>V</v>
          </cell>
          <cell r="N14801">
            <v>3934</v>
          </cell>
        </row>
        <row r="14802">
          <cell r="A14802" t="str">
            <v>SF-COS-INL-SC-0045</v>
          </cell>
          <cell r="B14802" t="str">
            <v>CINT</v>
          </cell>
          <cell r="C14802" t="str">
            <v/>
          </cell>
          <cell r="D14802" t="str">
            <v>SEAT CUSHION COSMO SOLEDAD LIGHT GREY</v>
          </cell>
          <cell r="E14802">
            <v>0</v>
          </cell>
          <cell r="F14802" t="str">
            <v>HALF</v>
          </cell>
          <cell r="G14802" t="str">
            <v>CI_INL</v>
          </cell>
          <cell r="H14802" t="str">
            <v>PC</v>
          </cell>
          <cell r="I14802" t="str">
            <v>CPR</v>
          </cell>
          <cell r="J14802" t="str">
            <v/>
          </cell>
          <cell r="K14802" t="str">
            <v>PD</v>
          </cell>
          <cell r="L14802" t="str">
            <v>7934</v>
          </cell>
          <cell r="M14802" t="str">
            <v>V</v>
          </cell>
          <cell r="N14802">
            <v>14666</v>
          </cell>
        </row>
        <row r="14803">
          <cell r="A14803" t="str">
            <v>SF-COS-INL-SC-0046</v>
          </cell>
          <cell r="B14803" t="str">
            <v>CINT</v>
          </cell>
          <cell r="C14803" t="str">
            <v/>
          </cell>
          <cell r="D14803" t="str">
            <v>SEAT CUSHION COSMO TAURUS BLUE</v>
          </cell>
          <cell r="E14803">
            <v>44748</v>
          </cell>
          <cell r="F14803" t="str">
            <v>HALF</v>
          </cell>
          <cell r="G14803" t="str">
            <v>CI_INL</v>
          </cell>
          <cell r="H14803" t="str">
            <v>PC</v>
          </cell>
          <cell r="I14803" t="str">
            <v>CPR</v>
          </cell>
          <cell r="J14803" t="str">
            <v/>
          </cell>
          <cell r="K14803" t="str">
            <v>PD</v>
          </cell>
          <cell r="L14803" t="str">
            <v>7934</v>
          </cell>
          <cell r="M14803" t="str">
            <v>V</v>
          </cell>
          <cell r="N14803">
            <v>14666</v>
          </cell>
        </row>
        <row r="14804">
          <cell r="A14804" t="str">
            <v>SF-COS-INL-SC-0047</v>
          </cell>
          <cell r="B14804" t="str">
            <v>CINT</v>
          </cell>
          <cell r="C14804" t="str">
            <v/>
          </cell>
          <cell r="D14804" t="str">
            <v>SEAT CUSHION COSMO TAURUS NAVY BLUE</v>
          </cell>
          <cell r="E14804">
            <v>44748</v>
          </cell>
          <cell r="F14804" t="str">
            <v>HALF</v>
          </cell>
          <cell r="G14804" t="str">
            <v>CI_INL</v>
          </cell>
          <cell r="H14804" t="str">
            <v>PC</v>
          </cell>
          <cell r="I14804" t="str">
            <v>CPR</v>
          </cell>
          <cell r="J14804" t="str">
            <v/>
          </cell>
          <cell r="K14804" t="str">
            <v>PD</v>
          </cell>
          <cell r="L14804" t="str">
            <v>7934</v>
          </cell>
          <cell r="M14804" t="str">
            <v>V</v>
          </cell>
          <cell r="N14804">
            <v>14666</v>
          </cell>
        </row>
        <row r="14805">
          <cell r="A14805" t="str">
            <v>SF-COS-INL-SC-0048</v>
          </cell>
          <cell r="B14805" t="str">
            <v>CINT</v>
          </cell>
          <cell r="C14805" t="str">
            <v/>
          </cell>
          <cell r="D14805" t="str">
            <v>SEAT CUSHION COSMO WHITE</v>
          </cell>
          <cell r="E14805">
            <v>0</v>
          </cell>
          <cell r="F14805" t="str">
            <v>HALF</v>
          </cell>
          <cell r="G14805" t="str">
            <v>CI_INL</v>
          </cell>
          <cell r="H14805" t="str">
            <v>PC</v>
          </cell>
          <cell r="I14805" t="str">
            <v>CPR</v>
          </cell>
          <cell r="J14805" t="str">
            <v/>
          </cell>
          <cell r="K14805" t="str">
            <v>PD</v>
          </cell>
          <cell r="L14805" t="str">
            <v>7934</v>
          </cell>
          <cell r="M14805" t="str">
            <v>V</v>
          </cell>
          <cell r="N14805">
            <v>14666</v>
          </cell>
        </row>
        <row r="14806">
          <cell r="A14806" t="str">
            <v>SF-COS-INL-SC-0049</v>
          </cell>
          <cell r="B14806" t="str">
            <v>CINT</v>
          </cell>
          <cell r="C14806" t="str">
            <v/>
          </cell>
          <cell r="D14806" t="str">
            <v>SEAT CUSHION COSMO 941-Z NAVY BLUE TAURU</v>
          </cell>
          <cell r="E14806">
            <v>0</v>
          </cell>
          <cell r="F14806" t="str">
            <v>HALF</v>
          </cell>
          <cell r="G14806" t="str">
            <v>CI_INL</v>
          </cell>
          <cell r="H14806" t="str">
            <v>PC</v>
          </cell>
          <cell r="I14806" t="str">
            <v>CPR</v>
          </cell>
          <cell r="J14806" t="str">
            <v/>
          </cell>
          <cell r="K14806" t="str">
            <v>PD</v>
          </cell>
          <cell r="L14806" t="str">
            <v>7934</v>
          </cell>
          <cell r="M14806" t="str">
            <v>V</v>
          </cell>
          <cell r="N14806">
            <v>14666</v>
          </cell>
        </row>
        <row r="14807">
          <cell r="A14807" t="str">
            <v>SF-COS-INL-SC-0050</v>
          </cell>
          <cell r="B14807" t="str">
            <v>CINT</v>
          </cell>
          <cell r="C14807" t="str">
            <v/>
          </cell>
          <cell r="D14807" t="str">
            <v>SEAT CUSHION COSMO GREEN</v>
          </cell>
          <cell r="E14807">
            <v>44773</v>
          </cell>
          <cell r="F14807" t="str">
            <v>HALF</v>
          </cell>
          <cell r="G14807" t="str">
            <v>CI_INL</v>
          </cell>
          <cell r="H14807" t="str">
            <v>PC</v>
          </cell>
          <cell r="I14807" t="str">
            <v>CPR</v>
          </cell>
          <cell r="J14807" t="str">
            <v/>
          </cell>
          <cell r="K14807" t="str">
            <v>PD</v>
          </cell>
          <cell r="L14807" t="str">
            <v>7934</v>
          </cell>
          <cell r="M14807" t="str">
            <v>V</v>
          </cell>
          <cell r="N14807">
            <v>10848</v>
          </cell>
        </row>
        <row r="14808">
          <cell r="A14808" t="str">
            <v>SF-COS-INL-SC-0051</v>
          </cell>
          <cell r="B14808" t="str">
            <v>CINT</v>
          </cell>
          <cell r="C14808" t="str">
            <v/>
          </cell>
          <cell r="D14808" t="str">
            <v>SEAT CUSHION COSMO LIGHT BLUE AM14</v>
          </cell>
          <cell r="E14808">
            <v>0</v>
          </cell>
          <cell r="F14808" t="str">
            <v>HALF</v>
          </cell>
          <cell r="G14808" t="str">
            <v>CI_INL</v>
          </cell>
          <cell r="H14808" t="str">
            <v>PC</v>
          </cell>
          <cell r="I14808" t="str">
            <v>CPR</v>
          </cell>
          <cell r="J14808" t="str">
            <v/>
          </cell>
          <cell r="K14808" t="str">
            <v>PD</v>
          </cell>
          <cell r="L14808" t="str">
            <v>7934</v>
          </cell>
          <cell r="M14808" t="str">
            <v>V</v>
          </cell>
          <cell r="N14808">
            <v>10847</v>
          </cell>
        </row>
        <row r="14809">
          <cell r="A14809" t="str">
            <v>SF-COZ-I02-CT-0001</v>
          </cell>
          <cell r="B14809" t="str">
            <v>CINT</v>
          </cell>
          <cell r="C14809" t="str">
            <v/>
          </cell>
          <cell r="D14809" t="str">
            <v>FRAME ASSY COZY KB 2</v>
          </cell>
          <cell r="E14809">
            <v>45131</v>
          </cell>
          <cell r="F14809" t="str">
            <v>HALF</v>
          </cell>
          <cell r="G14809" t="str">
            <v>CI_I02</v>
          </cell>
          <cell r="H14809" t="str">
            <v>PC</v>
          </cell>
          <cell r="I14809" t="str">
            <v>CPR</v>
          </cell>
          <cell r="J14809" t="str">
            <v/>
          </cell>
          <cell r="K14809" t="str">
            <v>PD</v>
          </cell>
          <cell r="L14809" t="str">
            <v>7931</v>
          </cell>
          <cell r="M14809" t="str">
            <v>S</v>
          </cell>
          <cell r="N14809">
            <v>56210</v>
          </cell>
        </row>
        <row r="14810">
          <cell r="A14810" t="str">
            <v>SF-COZ-I02-CT-0002</v>
          </cell>
          <cell r="B14810" t="str">
            <v>CINT</v>
          </cell>
          <cell r="C14810" t="str">
            <v/>
          </cell>
          <cell r="D14810" t="str">
            <v>BACK PIPE COZY KB 1</v>
          </cell>
          <cell r="E14810">
            <v>44834</v>
          </cell>
          <cell r="F14810" t="str">
            <v>HALF</v>
          </cell>
          <cell r="G14810" t="str">
            <v>CI_I02</v>
          </cell>
          <cell r="H14810" t="str">
            <v>PC</v>
          </cell>
          <cell r="I14810" t="str">
            <v>CPR</v>
          </cell>
          <cell r="J14810" t="str">
            <v/>
          </cell>
          <cell r="K14810" t="str">
            <v>PD</v>
          </cell>
          <cell r="L14810" t="str">
            <v>7931</v>
          </cell>
          <cell r="M14810" t="str">
            <v>S</v>
          </cell>
          <cell r="N14810">
            <v>21391</v>
          </cell>
        </row>
        <row r="14811">
          <cell r="A14811" t="str">
            <v>SF-COZ-I02-CT-0003</v>
          </cell>
          <cell r="B14811" t="str">
            <v>CINT</v>
          </cell>
          <cell r="C14811" t="str">
            <v/>
          </cell>
          <cell r="D14811" t="str">
            <v>LEG PIPE L COZY KB 1</v>
          </cell>
          <cell r="E14811">
            <v>44834</v>
          </cell>
          <cell r="F14811" t="str">
            <v>HALF</v>
          </cell>
          <cell r="G14811" t="str">
            <v>CI_I02</v>
          </cell>
          <cell r="H14811" t="str">
            <v>PC</v>
          </cell>
          <cell r="I14811" t="str">
            <v>CPR</v>
          </cell>
          <cell r="J14811" t="str">
            <v/>
          </cell>
          <cell r="K14811" t="str">
            <v>PD</v>
          </cell>
          <cell r="L14811" t="str">
            <v>7931</v>
          </cell>
          <cell r="M14811" t="str">
            <v>S</v>
          </cell>
          <cell r="N14811">
            <v>10696</v>
          </cell>
        </row>
        <row r="14812">
          <cell r="A14812" t="str">
            <v>SF-COZ-I02-CT-0004</v>
          </cell>
          <cell r="B14812" t="str">
            <v>CINT</v>
          </cell>
          <cell r="C14812" t="str">
            <v/>
          </cell>
          <cell r="D14812" t="str">
            <v>LEG PIPE R COZY KB 1</v>
          </cell>
          <cell r="E14812">
            <v>44834</v>
          </cell>
          <cell r="F14812" t="str">
            <v>HALF</v>
          </cell>
          <cell r="G14812" t="str">
            <v>CI_I02</v>
          </cell>
          <cell r="H14812" t="str">
            <v>PC</v>
          </cell>
          <cell r="I14812" t="str">
            <v>CPR</v>
          </cell>
          <cell r="J14812" t="str">
            <v/>
          </cell>
          <cell r="K14812" t="str">
            <v>PD</v>
          </cell>
          <cell r="L14812" t="str">
            <v>7931</v>
          </cell>
          <cell r="M14812" t="str">
            <v>S</v>
          </cell>
          <cell r="N14812">
            <v>10696</v>
          </cell>
        </row>
        <row r="14813">
          <cell r="A14813" t="str">
            <v>SF-COZ-I03-CT-0005</v>
          </cell>
          <cell r="B14813" t="str">
            <v>CINT</v>
          </cell>
          <cell r="C14813" t="str">
            <v/>
          </cell>
          <cell r="D14813" t="str">
            <v>FRAME + JOINT ASSY COZY KW 1</v>
          </cell>
          <cell r="E14813">
            <v>44785</v>
          </cell>
          <cell r="F14813" t="str">
            <v>HALF</v>
          </cell>
          <cell r="G14813" t="str">
            <v>CI_I03</v>
          </cell>
          <cell r="H14813" t="str">
            <v>PC</v>
          </cell>
          <cell r="I14813" t="str">
            <v>CPR</v>
          </cell>
          <cell r="J14813" t="str">
            <v/>
          </cell>
          <cell r="K14813" t="str">
            <v>PD</v>
          </cell>
          <cell r="L14813" t="str">
            <v>7931</v>
          </cell>
          <cell r="M14813" t="str">
            <v>S</v>
          </cell>
          <cell r="N14813">
            <v>0</v>
          </cell>
        </row>
        <row r="14814">
          <cell r="A14814" t="str">
            <v>SF-COZ-I03-CT-0006</v>
          </cell>
          <cell r="B14814" t="str">
            <v>CINT</v>
          </cell>
          <cell r="C14814" t="str">
            <v/>
          </cell>
          <cell r="D14814" t="str">
            <v>FRAME ASSY COZY KW 1</v>
          </cell>
          <cell r="E14814">
            <v>45232</v>
          </cell>
          <cell r="F14814" t="str">
            <v>HALF</v>
          </cell>
          <cell r="G14814" t="str">
            <v>CI_I03</v>
          </cell>
          <cell r="H14814" t="str">
            <v>PC</v>
          </cell>
          <cell r="I14814" t="str">
            <v>CPR</v>
          </cell>
          <cell r="J14814" t="str">
            <v/>
          </cell>
          <cell r="K14814" t="str">
            <v>PD</v>
          </cell>
          <cell r="L14814" t="str">
            <v>7931</v>
          </cell>
          <cell r="M14814" t="str">
            <v>S</v>
          </cell>
          <cell r="N14814">
            <v>71864</v>
          </cell>
        </row>
        <row r="14815">
          <cell r="A14815" t="str">
            <v>SF-COZ-I03-CT-0007</v>
          </cell>
          <cell r="B14815" t="str">
            <v>CINT</v>
          </cell>
          <cell r="C14815" t="str">
            <v/>
          </cell>
          <cell r="D14815" t="str">
            <v>BACK HOLDER MC-561</v>
          </cell>
          <cell r="E14815">
            <v>45218</v>
          </cell>
          <cell r="F14815" t="str">
            <v>HALF</v>
          </cell>
          <cell r="G14815" t="str">
            <v>CI_I03</v>
          </cell>
          <cell r="H14815" t="str">
            <v>PC</v>
          </cell>
          <cell r="I14815" t="str">
            <v>CPR</v>
          </cell>
          <cell r="J14815" t="str">
            <v/>
          </cell>
          <cell r="K14815" t="str">
            <v>PD</v>
          </cell>
          <cell r="L14815" t="str">
            <v>7931</v>
          </cell>
          <cell r="M14815" t="str">
            <v>S</v>
          </cell>
          <cell r="N14815">
            <v>1370</v>
          </cell>
        </row>
        <row r="14816">
          <cell r="A14816" t="str">
            <v>SF-COZ-I05-NC-0001</v>
          </cell>
          <cell r="B14816" t="str">
            <v>CINT</v>
          </cell>
          <cell r="C14816" t="str">
            <v/>
          </cell>
          <cell r="D14816" t="str">
            <v>FRAME ASSY COZY FC</v>
          </cell>
          <cell r="E14816">
            <v>45232</v>
          </cell>
          <cell r="F14816" t="str">
            <v>HALF</v>
          </cell>
          <cell r="G14816" t="str">
            <v>CI_I05</v>
          </cell>
          <cell r="H14816" t="str">
            <v>PC</v>
          </cell>
          <cell r="I14816" t="str">
            <v>CPR</v>
          </cell>
          <cell r="J14816" t="str">
            <v/>
          </cell>
          <cell r="K14816" t="str">
            <v>PD</v>
          </cell>
          <cell r="L14816" t="str">
            <v>7932</v>
          </cell>
          <cell r="M14816" t="str">
            <v>S</v>
          </cell>
          <cell r="N14816">
            <v>89447</v>
          </cell>
        </row>
        <row r="14817">
          <cell r="A14817" t="str">
            <v>SF-COZ-I06-PC-0001</v>
          </cell>
          <cell r="B14817" t="str">
            <v>CINT</v>
          </cell>
          <cell r="C14817" t="str">
            <v/>
          </cell>
          <cell r="D14817" t="str">
            <v>FRAME + JOINT ASSY COZY FP SILVER</v>
          </cell>
          <cell r="E14817">
            <v>44783</v>
          </cell>
          <cell r="F14817" t="str">
            <v>HALF</v>
          </cell>
          <cell r="G14817" t="str">
            <v>CI_I06</v>
          </cell>
          <cell r="H14817" t="str">
            <v>PC</v>
          </cell>
          <cell r="I14817" t="str">
            <v>CPR</v>
          </cell>
          <cell r="J14817" t="str">
            <v/>
          </cell>
          <cell r="K14817" t="str">
            <v>PD</v>
          </cell>
          <cell r="L14817" t="str">
            <v>7933</v>
          </cell>
          <cell r="M14817" t="str">
            <v>S</v>
          </cell>
          <cell r="N14817">
            <v>0</v>
          </cell>
        </row>
        <row r="14818">
          <cell r="A14818" t="str">
            <v>SF-COZ-I06-PC-0002</v>
          </cell>
          <cell r="B14818" t="str">
            <v>CINT</v>
          </cell>
          <cell r="C14818" t="str">
            <v/>
          </cell>
          <cell r="D14818" t="str">
            <v>FRAME ASSY COZY FP BLACK</v>
          </cell>
          <cell r="E14818">
            <v>45169</v>
          </cell>
          <cell r="F14818" t="str">
            <v>HALF</v>
          </cell>
          <cell r="G14818" t="str">
            <v>CI_I06</v>
          </cell>
          <cell r="H14818" t="str">
            <v>PC</v>
          </cell>
          <cell r="I14818" t="str">
            <v>CPR</v>
          </cell>
          <cell r="J14818" t="str">
            <v/>
          </cell>
          <cell r="K14818" t="str">
            <v>PD</v>
          </cell>
          <cell r="L14818" t="str">
            <v>7933</v>
          </cell>
          <cell r="M14818" t="str">
            <v>S</v>
          </cell>
          <cell r="N14818">
            <v>80634</v>
          </cell>
        </row>
        <row r="14819">
          <cell r="A14819" t="str">
            <v>SF-COZ-I06-PC-0003</v>
          </cell>
          <cell r="B14819" t="str">
            <v>CINT</v>
          </cell>
          <cell r="C14819" t="str">
            <v/>
          </cell>
          <cell r="D14819" t="str">
            <v>FRAME ASSY COZY FP SILVER</v>
          </cell>
          <cell r="E14819">
            <v>45169</v>
          </cell>
          <cell r="F14819" t="str">
            <v>HALF</v>
          </cell>
          <cell r="G14819" t="str">
            <v>CI_I06</v>
          </cell>
          <cell r="H14819" t="str">
            <v>PC</v>
          </cell>
          <cell r="I14819" t="str">
            <v>CPR</v>
          </cell>
          <cell r="J14819" t="str">
            <v/>
          </cell>
          <cell r="K14819" t="str">
            <v>PD</v>
          </cell>
          <cell r="L14819" t="str">
            <v>7933</v>
          </cell>
          <cell r="M14819" t="str">
            <v>S</v>
          </cell>
          <cell r="N14819">
            <v>92776</v>
          </cell>
        </row>
        <row r="14820">
          <cell r="A14820" t="str">
            <v>SF-COZ-I06-PC-0004</v>
          </cell>
          <cell r="B14820" t="str">
            <v>CINT</v>
          </cell>
          <cell r="C14820" t="str">
            <v/>
          </cell>
          <cell r="D14820" t="str">
            <v>FRAME ASSY COZY FP WHITE</v>
          </cell>
          <cell r="E14820">
            <v>44783</v>
          </cell>
          <cell r="F14820" t="str">
            <v>HALF</v>
          </cell>
          <cell r="G14820" t="str">
            <v>CI_I06</v>
          </cell>
          <cell r="H14820" t="str">
            <v>PC</v>
          </cell>
          <cell r="I14820" t="str">
            <v>CPR</v>
          </cell>
          <cell r="J14820" t="str">
            <v/>
          </cell>
          <cell r="K14820" t="str">
            <v>PD</v>
          </cell>
          <cell r="L14820" t="str">
            <v>7933</v>
          </cell>
          <cell r="M14820" t="str">
            <v>S</v>
          </cell>
          <cell r="N14820">
            <v>80634</v>
          </cell>
        </row>
        <row r="14821">
          <cell r="A14821" t="str">
            <v>SF-COZ-I07-NL-0001</v>
          </cell>
          <cell r="B14821" t="str">
            <v>CINT</v>
          </cell>
          <cell r="C14821" t="str">
            <v/>
          </cell>
          <cell r="D14821" t="str">
            <v>BACK CUSHION 1 COZY OSCAR WHITE</v>
          </cell>
          <cell r="E14821">
            <v>45131</v>
          </cell>
          <cell r="F14821" t="str">
            <v>HALF</v>
          </cell>
          <cell r="G14821" t="str">
            <v>CI_I07</v>
          </cell>
          <cell r="H14821" t="str">
            <v>PC</v>
          </cell>
          <cell r="I14821" t="str">
            <v>CPR</v>
          </cell>
          <cell r="J14821" t="str">
            <v/>
          </cell>
          <cell r="K14821" t="str">
            <v>PD</v>
          </cell>
          <cell r="L14821" t="str">
            <v>7934</v>
          </cell>
          <cell r="M14821" t="str">
            <v>S</v>
          </cell>
          <cell r="N14821">
            <v>38610</v>
          </cell>
        </row>
        <row r="14822">
          <cell r="A14822" t="str">
            <v>SF-COZ-I07-NL-0002</v>
          </cell>
          <cell r="B14822" t="str">
            <v>CINT</v>
          </cell>
          <cell r="C14822" t="str">
            <v/>
          </cell>
          <cell r="D14822" t="str">
            <v>BACK CUSHION-2 COZY ORANGE L12</v>
          </cell>
          <cell r="E14822">
            <v>44781</v>
          </cell>
          <cell r="F14822" t="str">
            <v>HALF</v>
          </cell>
          <cell r="G14822" t="str">
            <v>CI_I07</v>
          </cell>
          <cell r="H14822" t="str">
            <v>PC</v>
          </cell>
          <cell r="I14822" t="str">
            <v>CPR</v>
          </cell>
          <cell r="J14822" t="str">
            <v/>
          </cell>
          <cell r="K14822" t="str">
            <v>PD</v>
          </cell>
          <cell r="L14822" t="str">
            <v>7934</v>
          </cell>
          <cell r="M14822" t="str">
            <v>S</v>
          </cell>
          <cell r="N14822">
            <v>30123</v>
          </cell>
        </row>
        <row r="14823">
          <cell r="A14823" t="str">
            <v>SF-COZ-I07-NL-0003</v>
          </cell>
          <cell r="B14823" t="str">
            <v>CINT</v>
          </cell>
          <cell r="C14823" t="str">
            <v/>
          </cell>
          <cell r="D14823" t="str">
            <v>BACK CUSHION-1 COZY ORANGE L12</v>
          </cell>
          <cell r="E14823">
            <v>45131</v>
          </cell>
          <cell r="F14823" t="str">
            <v>HALF</v>
          </cell>
          <cell r="G14823" t="str">
            <v>CI_I07</v>
          </cell>
          <cell r="H14823" t="str">
            <v>PC</v>
          </cell>
          <cell r="I14823" t="str">
            <v>CPR</v>
          </cell>
          <cell r="J14823" t="str">
            <v/>
          </cell>
          <cell r="K14823" t="str">
            <v>PD</v>
          </cell>
          <cell r="L14823" t="str">
            <v>7934</v>
          </cell>
          <cell r="M14823" t="str">
            <v>S</v>
          </cell>
          <cell r="N14823">
            <v>39541</v>
          </cell>
        </row>
        <row r="14824">
          <cell r="A14824" t="str">
            <v>SF-COZ-I07-NL-0004</v>
          </cell>
          <cell r="B14824" t="str">
            <v>CINT</v>
          </cell>
          <cell r="C14824" t="str">
            <v/>
          </cell>
          <cell r="D14824" t="str">
            <v>SEAT CUSHION COZY ORANGE L12</v>
          </cell>
          <cell r="E14824">
            <v>45131</v>
          </cell>
          <cell r="F14824" t="str">
            <v>HALF</v>
          </cell>
          <cell r="G14824" t="str">
            <v>CI_I07</v>
          </cell>
          <cell r="H14824" t="str">
            <v>PC</v>
          </cell>
          <cell r="I14824" t="str">
            <v>CPR</v>
          </cell>
          <cell r="J14824" t="str">
            <v/>
          </cell>
          <cell r="K14824" t="str">
            <v>PD</v>
          </cell>
          <cell r="L14824" t="str">
            <v>7934</v>
          </cell>
          <cell r="M14824" t="str">
            <v>S</v>
          </cell>
          <cell r="N14824">
            <v>64966</v>
          </cell>
        </row>
        <row r="14825">
          <cell r="A14825" t="str">
            <v>SF-COZ-I07-NL-0005</v>
          </cell>
          <cell r="B14825" t="str">
            <v>CINT</v>
          </cell>
          <cell r="C14825" t="str">
            <v/>
          </cell>
          <cell r="D14825" t="str">
            <v>SEAT CUSHION COZY OSCAR WHITE</v>
          </cell>
          <cell r="E14825">
            <v>45131</v>
          </cell>
          <cell r="F14825" t="str">
            <v>HALF</v>
          </cell>
          <cell r="G14825" t="str">
            <v>CI_I07</v>
          </cell>
          <cell r="H14825" t="str">
            <v>PC</v>
          </cell>
          <cell r="I14825" t="str">
            <v>CPR</v>
          </cell>
          <cell r="J14825" t="str">
            <v/>
          </cell>
          <cell r="K14825" t="str">
            <v>PD</v>
          </cell>
          <cell r="L14825" t="str">
            <v>7934</v>
          </cell>
          <cell r="M14825" t="str">
            <v>S</v>
          </cell>
          <cell r="N14825">
            <v>63043</v>
          </cell>
        </row>
        <row r="14826">
          <cell r="A14826" t="str">
            <v>SF-COZ-I07-NL-0006</v>
          </cell>
          <cell r="B14826" t="str">
            <v>CINT</v>
          </cell>
          <cell r="C14826" t="str">
            <v/>
          </cell>
          <cell r="D14826" t="str">
            <v>SEAT CUSHION COZY RED O3</v>
          </cell>
          <cell r="E14826">
            <v>44785</v>
          </cell>
          <cell r="F14826" t="str">
            <v>HALF</v>
          </cell>
          <cell r="G14826" t="str">
            <v>CI_I07</v>
          </cell>
          <cell r="H14826" t="str">
            <v>PC</v>
          </cell>
          <cell r="I14826" t="str">
            <v>CPR</v>
          </cell>
          <cell r="J14826" t="str">
            <v/>
          </cell>
          <cell r="K14826" t="str">
            <v>PD</v>
          </cell>
          <cell r="L14826" t="str">
            <v>7934</v>
          </cell>
          <cell r="M14826" t="str">
            <v>S</v>
          </cell>
          <cell r="N14826">
            <v>36620</v>
          </cell>
        </row>
        <row r="14827">
          <cell r="A14827" t="str">
            <v>SF-COZ-I07-NL-0007</v>
          </cell>
          <cell r="B14827" t="str">
            <v>CINT</v>
          </cell>
          <cell r="C14827" t="str">
            <v/>
          </cell>
          <cell r="D14827" t="str">
            <v>BACK CUSHION 2 COZY OSCAR WHITE</v>
          </cell>
          <cell r="E14827">
            <v>44785</v>
          </cell>
          <cell r="F14827" t="str">
            <v>HALF</v>
          </cell>
          <cell r="G14827" t="str">
            <v>CI_I07</v>
          </cell>
          <cell r="H14827" t="str">
            <v>PC</v>
          </cell>
          <cell r="I14827" t="str">
            <v>CPR</v>
          </cell>
          <cell r="J14827" t="str">
            <v/>
          </cell>
          <cell r="K14827" t="str">
            <v>PD</v>
          </cell>
          <cell r="L14827" t="str">
            <v>7934</v>
          </cell>
          <cell r="M14827" t="str">
            <v>S</v>
          </cell>
          <cell r="N14827">
            <v>34634</v>
          </cell>
        </row>
        <row r="14828">
          <cell r="A14828" t="str">
            <v>SF-COZ-I07-NL-0008</v>
          </cell>
          <cell r="B14828" t="str">
            <v>CINT</v>
          </cell>
          <cell r="C14828" t="str">
            <v/>
          </cell>
          <cell r="D14828" t="str">
            <v>BACK CUSHION 1 COZY GREEN S6</v>
          </cell>
          <cell r="E14828">
            <v>45232</v>
          </cell>
          <cell r="F14828" t="str">
            <v>HALF</v>
          </cell>
          <cell r="G14828" t="str">
            <v>CI_I07</v>
          </cell>
          <cell r="H14828" t="str">
            <v>PC</v>
          </cell>
          <cell r="I14828" t="str">
            <v>CPR</v>
          </cell>
          <cell r="J14828" t="str">
            <v/>
          </cell>
          <cell r="K14828" t="str">
            <v>PD</v>
          </cell>
          <cell r="L14828" t="str">
            <v>7934</v>
          </cell>
          <cell r="M14828" t="str">
            <v>S</v>
          </cell>
          <cell r="N14828">
            <v>30799</v>
          </cell>
        </row>
        <row r="14829">
          <cell r="A14829" t="str">
            <v>SF-COZ-I07-NL-0009</v>
          </cell>
          <cell r="B14829" t="str">
            <v>CINT</v>
          </cell>
          <cell r="C14829" t="str">
            <v/>
          </cell>
          <cell r="D14829" t="str">
            <v>BACK CUSHION 1 COZY GREY S2</v>
          </cell>
          <cell r="E14829">
            <v>44894</v>
          </cell>
          <cell r="F14829" t="str">
            <v>HALF</v>
          </cell>
          <cell r="G14829" t="str">
            <v>CI_I07</v>
          </cell>
          <cell r="H14829" t="str">
            <v>PC</v>
          </cell>
          <cell r="I14829" t="str">
            <v>CPR</v>
          </cell>
          <cell r="J14829" t="str">
            <v/>
          </cell>
          <cell r="K14829" t="str">
            <v>PD</v>
          </cell>
          <cell r="L14829" t="str">
            <v>7934</v>
          </cell>
          <cell r="M14829" t="str">
            <v>S</v>
          </cell>
          <cell r="N14829">
            <v>35933</v>
          </cell>
        </row>
        <row r="14830">
          <cell r="A14830" t="str">
            <v>SF-COZ-I07-NL-0010</v>
          </cell>
          <cell r="B14830" t="str">
            <v>CINT</v>
          </cell>
          <cell r="C14830" t="str">
            <v/>
          </cell>
          <cell r="D14830" t="str">
            <v>BACK CUSHION 1 COZY GREY Y2</v>
          </cell>
          <cell r="E14830">
            <v>44966</v>
          </cell>
          <cell r="F14830" t="str">
            <v>HALF</v>
          </cell>
          <cell r="G14830" t="str">
            <v>CI_I07</v>
          </cell>
          <cell r="H14830" t="str">
            <v>PC</v>
          </cell>
          <cell r="I14830" t="str">
            <v>CPR</v>
          </cell>
          <cell r="J14830" t="str">
            <v/>
          </cell>
          <cell r="K14830" t="str">
            <v>PD</v>
          </cell>
          <cell r="L14830" t="str">
            <v>7934</v>
          </cell>
          <cell r="M14830" t="str">
            <v>S</v>
          </cell>
          <cell r="N14830">
            <v>33693</v>
          </cell>
        </row>
        <row r="14831">
          <cell r="A14831" t="str">
            <v>SF-COZ-I07-NL-0011</v>
          </cell>
          <cell r="B14831" t="str">
            <v>CINT</v>
          </cell>
          <cell r="C14831" t="str">
            <v/>
          </cell>
          <cell r="D14831" t="str">
            <v>BACK CUSHION 1 COZY MAROON W3</v>
          </cell>
          <cell r="E14831">
            <v>44819</v>
          </cell>
          <cell r="F14831" t="str">
            <v>HALF</v>
          </cell>
          <cell r="G14831" t="str">
            <v>CI_I07</v>
          </cell>
          <cell r="H14831" t="str">
            <v>PC</v>
          </cell>
          <cell r="I14831" t="str">
            <v>CPR</v>
          </cell>
          <cell r="J14831" t="str">
            <v/>
          </cell>
          <cell r="K14831" t="str">
            <v>PD</v>
          </cell>
          <cell r="L14831" t="str">
            <v>7934</v>
          </cell>
          <cell r="M14831" t="str">
            <v>S</v>
          </cell>
          <cell r="N14831">
            <v>35486</v>
          </cell>
        </row>
        <row r="14832">
          <cell r="A14832" t="str">
            <v>SF-COZ-I07-NL-0012</v>
          </cell>
          <cell r="B14832" t="str">
            <v>CINT</v>
          </cell>
          <cell r="C14832" t="str">
            <v/>
          </cell>
          <cell r="D14832" t="str">
            <v>BACK CUSHION 1 COZY MAROON YK3</v>
          </cell>
          <cell r="E14832">
            <v>44819</v>
          </cell>
          <cell r="F14832" t="str">
            <v>HALF</v>
          </cell>
          <cell r="G14832" t="str">
            <v>CI_I07</v>
          </cell>
          <cell r="H14832" t="str">
            <v>PC</v>
          </cell>
          <cell r="I14832" t="str">
            <v>CPR</v>
          </cell>
          <cell r="J14832" t="str">
            <v/>
          </cell>
          <cell r="K14832" t="str">
            <v>PD</v>
          </cell>
          <cell r="L14832" t="str">
            <v>7934</v>
          </cell>
          <cell r="M14832" t="str">
            <v>S</v>
          </cell>
          <cell r="N14832">
            <v>35700</v>
          </cell>
        </row>
        <row r="14833">
          <cell r="A14833" t="str">
            <v>SF-COZ-I07-NL-0013</v>
          </cell>
          <cell r="B14833" t="str">
            <v>CINT</v>
          </cell>
          <cell r="C14833" t="str">
            <v/>
          </cell>
          <cell r="D14833" t="str">
            <v>BACK CUSHION 1 COZY ORANGE MAZONE</v>
          </cell>
          <cell r="E14833">
            <v>44785</v>
          </cell>
          <cell r="F14833" t="str">
            <v>HALF</v>
          </cell>
          <cell r="G14833" t="str">
            <v>CI_I07</v>
          </cell>
          <cell r="H14833" t="str">
            <v>PC</v>
          </cell>
          <cell r="I14833" t="str">
            <v>CPR</v>
          </cell>
          <cell r="J14833" t="str">
            <v/>
          </cell>
          <cell r="K14833" t="str">
            <v>PD</v>
          </cell>
          <cell r="L14833" t="str">
            <v>7934</v>
          </cell>
          <cell r="M14833" t="str">
            <v>S</v>
          </cell>
          <cell r="N14833">
            <v>0</v>
          </cell>
        </row>
        <row r="14834">
          <cell r="A14834" t="str">
            <v>SF-COZ-I07-NL-0014</v>
          </cell>
          <cell r="B14834" t="str">
            <v>CINT</v>
          </cell>
          <cell r="C14834" t="str">
            <v/>
          </cell>
          <cell r="D14834" t="str">
            <v>BACK CUSHION 1 COZY PINK S9</v>
          </cell>
          <cell r="E14834">
            <v>44819</v>
          </cell>
          <cell r="F14834" t="str">
            <v>HALF</v>
          </cell>
          <cell r="G14834" t="str">
            <v>CI_I07</v>
          </cell>
          <cell r="H14834" t="str">
            <v>PC</v>
          </cell>
          <cell r="I14834" t="str">
            <v>CPR</v>
          </cell>
          <cell r="J14834" t="str">
            <v/>
          </cell>
          <cell r="K14834" t="str">
            <v>PD</v>
          </cell>
          <cell r="L14834" t="str">
            <v>7934</v>
          </cell>
          <cell r="M14834" t="str">
            <v>S</v>
          </cell>
          <cell r="N14834">
            <v>35486</v>
          </cell>
        </row>
        <row r="14835">
          <cell r="A14835" t="str">
            <v>SF-COZ-I07-NL-0015</v>
          </cell>
          <cell r="B14835" t="str">
            <v>CINT</v>
          </cell>
          <cell r="C14835" t="str">
            <v/>
          </cell>
          <cell r="D14835" t="str">
            <v>BACK CUSHION 1 COZY YELLOW L8</v>
          </cell>
          <cell r="E14835">
            <v>44785</v>
          </cell>
          <cell r="F14835" t="str">
            <v>HALF</v>
          </cell>
          <cell r="G14835" t="str">
            <v>CI_I07</v>
          </cell>
          <cell r="H14835" t="str">
            <v>PC</v>
          </cell>
          <cell r="I14835" t="str">
            <v>CPR</v>
          </cell>
          <cell r="J14835" t="str">
            <v/>
          </cell>
          <cell r="K14835" t="str">
            <v>PD</v>
          </cell>
          <cell r="L14835" t="str">
            <v>7934</v>
          </cell>
          <cell r="M14835" t="str">
            <v>S</v>
          </cell>
          <cell r="N14835">
            <v>0</v>
          </cell>
        </row>
        <row r="14836">
          <cell r="A14836" t="str">
            <v>SF-COZ-I07-NL-0016</v>
          </cell>
          <cell r="B14836" t="str">
            <v>CINT</v>
          </cell>
          <cell r="C14836" t="str">
            <v/>
          </cell>
          <cell r="D14836" t="str">
            <v>BACK CUSHION 2 COZY BLACK O7</v>
          </cell>
          <cell r="E14836">
            <v>44966</v>
          </cell>
          <cell r="F14836" t="str">
            <v>HALF</v>
          </cell>
          <cell r="G14836" t="str">
            <v>CI_I07</v>
          </cell>
          <cell r="H14836" t="str">
            <v>PC</v>
          </cell>
          <cell r="I14836" t="str">
            <v>CPR</v>
          </cell>
          <cell r="J14836" t="str">
            <v/>
          </cell>
          <cell r="K14836" t="str">
            <v>PD</v>
          </cell>
          <cell r="L14836" t="str">
            <v>7934</v>
          </cell>
          <cell r="M14836" t="str">
            <v>S</v>
          </cell>
          <cell r="N14836">
            <v>29535</v>
          </cell>
        </row>
        <row r="14837">
          <cell r="A14837" t="str">
            <v>SF-COZ-I07-NL-0017</v>
          </cell>
          <cell r="B14837" t="str">
            <v>CINT</v>
          </cell>
          <cell r="C14837" t="str">
            <v/>
          </cell>
          <cell r="D14837" t="str">
            <v>BACK CUSHION 2 COZY BLUE S1</v>
          </cell>
          <cell r="E14837">
            <v>45218</v>
          </cell>
          <cell r="F14837" t="str">
            <v>HALF</v>
          </cell>
          <cell r="G14837" t="str">
            <v>CI_I07</v>
          </cell>
          <cell r="H14837" t="str">
            <v>PC</v>
          </cell>
          <cell r="I14837" t="str">
            <v>CPR</v>
          </cell>
          <cell r="J14837" t="str">
            <v/>
          </cell>
          <cell r="K14837" t="str">
            <v>PD</v>
          </cell>
          <cell r="L14837" t="str">
            <v>7934</v>
          </cell>
          <cell r="M14837" t="str">
            <v>S</v>
          </cell>
          <cell r="N14837">
            <v>21994</v>
          </cell>
        </row>
        <row r="14838">
          <cell r="A14838" t="str">
            <v>SF-COZ-I07-NL-0018</v>
          </cell>
          <cell r="B14838" t="str">
            <v>CINT</v>
          </cell>
          <cell r="C14838" t="str">
            <v/>
          </cell>
          <cell r="D14838" t="str">
            <v>BACK CUSHION 2 COZY BLUE Y1</v>
          </cell>
          <cell r="E14838">
            <v>44854</v>
          </cell>
          <cell r="F14838" t="str">
            <v>HALF</v>
          </cell>
          <cell r="G14838" t="str">
            <v>CI_I07</v>
          </cell>
          <cell r="H14838" t="str">
            <v>PC</v>
          </cell>
          <cell r="I14838" t="str">
            <v>CPR</v>
          </cell>
          <cell r="J14838" t="str">
            <v/>
          </cell>
          <cell r="K14838" t="str">
            <v>PD</v>
          </cell>
          <cell r="L14838" t="str">
            <v>7934</v>
          </cell>
          <cell r="M14838" t="str">
            <v>S</v>
          </cell>
          <cell r="N14838">
            <v>23657</v>
          </cell>
        </row>
        <row r="14839">
          <cell r="A14839" t="str">
            <v>SF-COZ-I07-NL-0019</v>
          </cell>
          <cell r="B14839" t="str">
            <v>CINT</v>
          </cell>
          <cell r="C14839" t="str">
            <v/>
          </cell>
          <cell r="D14839" t="str">
            <v>BACK CUSHION 2 COZY GREEN L13 BORDIR</v>
          </cell>
          <cell r="E14839">
            <v>44785</v>
          </cell>
          <cell r="F14839" t="str">
            <v>HALF</v>
          </cell>
          <cell r="G14839" t="str">
            <v>CI_I07</v>
          </cell>
          <cell r="H14839" t="str">
            <v>PC</v>
          </cell>
          <cell r="I14839" t="str">
            <v>CPR</v>
          </cell>
          <cell r="J14839" t="str">
            <v/>
          </cell>
          <cell r="K14839" t="str">
            <v>PD</v>
          </cell>
          <cell r="L14839" t="str">
            <v>7934</v>
          </cell>
          <cell r="M14839" t="str">
            <v>S</v>
          </cell>
          <cell r="N14839">
            <v>0</v>
          </cell>
        </row>
        <row r="14840">
          <cell r="A14840" t="str">
            <v>SF-COZ-I07-NL-0020</v>
          </cell>
          <cell r="B14840" t="str">
            <v>CINT</v>
          </cell>
          <cell r="C14840" t="str">
            <v/>
          </cell>
          <cell r="D14840" t="str">
            <v>BACK CUSHION 2 COZY GREEN S6</v>
          </cell>
          <cell r="E14840">
            <v>44819</v>
          </cell>
          <cell r="F14840" t="str">
            <v>HALF</v>
          </cell>
          <cell r="G14840" t="str">
            <v>CI_I07</v>
          </cell>
          <cell r="H14840" t="str">
            <v>PC</v>
          </cell>
          <cell r="I14840" t="str">
            <v>CPR</v>
          </cell>
          <cell r="J14840" t="str">
            <v/>
          </cell>
          <cell r="K14840" t="str">
            <v>PD</v>
          </cell>
          <cell r="L14840" t="str">
            <v>7934</v>
          </cell>
          <cell r="M14840" t="str">
            <v>S</v>
          </cell>
          <cell r="N14840">
            <v>24120</v>
          </cell>
        </row>
        <row r="14841">
          <cell r="A14841" t="str">
            <v>SF-COZ-I07-NL-0021</v>
          </cell>
          <cell r="B14841" t="str">
            <v>CINT</v>
          </cell>
          <cell r="C14841" t="str">
            <v/>
          </cell>
          <cell r="D14841" t="str">
            <v>BACK CUSHION 2 COZY GREY S2</v>
          </cell>
          <cell r="E14841">
            <v>44819</v>
          </cell>
          <cell r="F14841" t="str">
            <v>HALF</v>
          </cell>
          <cell r="G14841" t="str">
            <v>CI_I07</v>
          </cell>
          <cell r="H14841" t="str">
            <v>PC</v>
          </cell>
          <cell r="I14841" t="str">
            <v>CPR</v>
          </cell>
          <cell r="J14841" t="str">
            <v/>
          </cell>
          <cell r="K14841" t="str">
            <v>PD</v>
          </cell>
          <cell r="L14841" t="str">
            <v>7934</v>
          </cell>
          <cell r="M14841" t="str">
            <v>S</v>
          </cell>
          <cell r="N14841">
            <v>24120</v>
          </cell>
        </row>
        <row r="14842">
          <cell r="A14842" t="str">
            <v>SF-COZ-I07-NL-0022</v>
          </cell>
          <cell r="B14842" t="str">
            <v>CINT</v>
          </cell>
          <cell r="C14842" t="str">
            <v/>
          </cell>
          <cell r="D14842" t="str">
            <v>BACK CUSHION 2 COZY GREY S2 BORDIR</v>
          </cell>
          <cell r="E14842">
            <v>44785</v>
          </cell>
          <cell r="F14842" t="str">
            <v>HALF</v>
          </cell>
          <cell r="G14842" t="str">
            <v>CI_I07</v>
          </cell>
          <cell r="H14842" t="str">
            <v>PC</v>
          </cell>
          <cell r="I14842" t="str">
            <v>CPR</v>
          </cell>
          <cell r="J14842" t="str">
            <v/>
          </cell>
          <cell r="K14842" t="str">
            <v>PD</v>
          </cell>
          <cell r="L14842" t="str">
            <v>7934</v>
          </cell>
          <cell r="M14842" t="str">
            <v>S</v>
          </cell>
          <cell r="N14842">
            <v>0</v>
          </cell>
        </row>
        <row r="14843">
          <cell r="A14843" t="str">
            <v>SF-COZ-I07-NL-0023</v>
          </cell>
          <cell r="B14843" t="str">
            <v>CINT</v>
          </cell>
          <cell r="C14843" t="str">
            <v/>
          </cell>
          <cell r="D14843" t="str">
            <v>BACK CUSHION 2 COZY GREY Y2</v>
          </cell>
          <cell r="E14843">
            <v>44966</v>
          </cell>
          <cell r="F14843" t="str">
            <v>HALF</v>
          </cell>
          <cell r="G14843" t="str">
            <v>CI_I07</v>
          </cell>
          <cell r="H14843" t="str">
            <v>PC</v>
          </cell>
          <cell r="I14843" t="str">
            <v>CPR</v>
          </cell>
          <cell r="J14843" t="str">
            <v/>
          </cell>
          <cell r="K14843" t="str">
            <v>PD</v>
          </cell>
          <cell r="L14843" t="str">
            <v>7934</v>
          </cell>
          <cell r="M14843" t="str">
            <v>S</v>
          </cell>
          <cell r="N14843">
            <v>27318</v>
          </cell>
        </row>
        <row r="14844">
          <cell r="A14844" t="str">
            <v>SF-COZ-I07-NL-0024</v>
          </cell>
          <cell r="B14844" t="str">
            <v>CINT</v>
          </cell>
          <cell r="C14844" t="str">
            <v/>
          </cell>
          <cell r="D14844" t="str">
            <v>BACK CUSHION 2 COZY MAROON W3</v>
          </cell>
          <cell r="E14844">
            <v>44819</v>
          </cell>
          <cell r="F14844" t="str">
            <v>HALF</v>
          </cell>
          <cell r="G14844" t="str">
            <v>CI_I07</v>
          </cell>
          <cell r="H14844" t="str">
            <v>PC</v>
          </cell>
          <cell r="I14844" t="str">
            <v>CPR</v>
          </cell>
          <cell r="J14844" t="str">
            <v/>
          </cell>
          <cell r="K14844" t="str">
            <v>PD</v>
          </cell>
          <cell r="L14844" t="str">
            <v>7934</v>
          </cell>
          <cell r="M14844" t="str">
            <v>S</v>
          </cell>
          <cell r="N14844">
            <v>24120</v>
          </cell>
        </row>
        <row r="14845">
          <cell r="A14845" t="str">
            <v>SF-COZ-I07-NL-0025</v>
          </cell>
          <cell r="B14845" t="str">
            <v>CINT</v>
          </cell>
          <cell r="C14845" t="str">
            <v/>
          </cell>
          <cell r="D14845" t="str">
            <v>BACK CUSHION 2 COZY MAROON YK3</v>
          </cell>
          <cell r="E14845">
            <v>44819</v>
          </cell>
          <cell r="F14845" t="str">
            <v>HALF</v>
          </cell>
          <cell r="G14845" t="str">
            <v>CI_I07</v>
          </cell>
          <cell r="H14845" t="str">
            <v>PC</v>
          </cell>
          <cell r="I14845" t="str">
            <v>CPR</v>
          </cell>
          <cell r="J14845" t="str">
            <v/>
          </cell>
          <cell r="K14845" t="str">
            <v>PD</v>
          </cell>
          <cell r="L14845" t="str">
            <v>7934</v>
          </cell>
          <cell r="M14845" t="str">
            <v>S</v>
          </cell>
          <cell r="N14845">
            <v>24120</v>
          </cell>
        </row>
        <row r="14846">
          <cell r="A14846" t="str">
            <v>SF-COZ-I07-NL-0026</v>
          </cell>
          <cell r="B14846" t="str">
            <v>CINT</v>
          </cell>
          <cell r="C14846" t="str">
            <v/>
          </cell>
          <cell r="D14846" t="str">
            <v>BACK CUSHION 2 COZY MAROON YK3 BORDIR</v>
          </cell>
          <cell r="E14846">
            <v>44785</v>
          </cell>
          <cell r="F14846" t="str">
            <v>HALF</v>
          </cell>
          <cell r="G14846" t="str">
            <v>CI_I07</v>
          </cell>
          <cell r="H14846" t="str">
            <v>PC</v>
          </cell>
          <cell r="I14846" t="str">
            <v>CPR</v>
          </cell>
          <cell r="J14846" t="str">
            <v/>
          </cell>
          <cell r="K14846" t="str">
            <v>PD</v>
          </cell>
          <cell r="L14846" t="str">
            <v>7934</v>
          </cell>
          <cell r="M14846" t="str">
            <v>S</v>
          </cell>
          <cell r="N14846">
            <v>0</v>
          </cell>
        </row>
        <row r="14847">
          <cell r="A14847" t="str">
            <v>SF-COZ-I07-NL-0027</v>
          </cell>
          <cell r="B14847" t="str">
            <v>CINT</v>
          </cell>
          <cell r="C14847" t="str">
            <v/>
          </cell>
          <cell r="D14847" t="str">
            <v>BACK CUSHION 2 COZY ORANGE MAZONE</v>
          </cell>
          <cell r="E14847">
            <v>44785</v>
          </cell>
          <cell r="F14847" t="str">
            <v>HALF</v>
          </cell>
          <cell r="G14847" t="str">
            <v>CI_I07</v>
          </cell>
          <cell r="H14847" t="str">
            <v>PC</v>
          </cell>
          <cell r="I14847" t="str">
            <v>CPR</v>
          </cell>
          <cell r="J14847" t="str">
            <v/>
          </cell>
          <cell r="K14847" t="str">
            <v>PD</v>
          </cell>
          <cell r="L14847" t="str">
            <v>7934</v>
          </cell>
          <cell r="M14847" t="str">
            <v>S</v>
          </cell>
          <cell r="N14847">
            <v>0</v>
          </cell>
        </row>
        <row r="14848">
          <cell r="A14848" t="str">
            <v>SF-COZ-I07-NL-0028</v>
          </cell>
          <cell r="B14848" t="str">
            <v>CINT</v>
          </cell>
          <cell r="C14848" t="str">
            <v/>
          </cell>
          <cell r="D14848" t="str">
            <v>BACK CUSHION 2 COZY PINK S9</v>
          </cell>
          <cell r="E14848">
            <v>44819</v>
          </cell>
          <cell r="F14848" t="str">
            <v>HALF</v>
          </cell>
          <cell r="G14848" t="str">
            <v>CI_I07</v>
          </cell>
          <cell r="H14848" t="str">
            <v>PC</v>
          </cell>
          <cell r="I14848" t="str">
            <v>CPR</v>
          </cell>
          <cell r="J14848" t="str">
            <v/>
          </cell>
          <cell r="K14848" t="str">
            <v>PD</v>
          </cell>
          <cell r="L14848" t="str">
            <v>7934</v>
          </cell>
          <cell r="M14848" t="str">
            <v>S</v>
          </cell>
          <cell r="N14848">
            <v>24120</v>
          </cell>
        </row>
        <row r="14849">
          <cell r="A14849" t="str">
            <v>SF-COZ-I07-NL-0029</v>
          </cell>
          <cell r="B14849" t="str">
            <v>CINT</v>
          </cell>
          <cell r="C14849" t="str">
            <v/>
          </cell>
          <cell r="D14849" t="str">
            <v>BACK CUSHION 2 COZY YELLOW L8</v>
          </cell>
          <cell r="E14849">
            <v>44785</v>
          </cell>
          <cell r="F14849" t="str">
            <v>HALF</v>
          </cell>
          <cell r="G14849" t="str">
            <v>CI_I07</v>
          </cell>
          <cell r="H14849" t="str">
            <v>PC</v>
          </cell>
          <cell r="I14849" t="str">
            <v>CPR</v>
          </cell>
          <cell r="J14849" t="str">
            <v/>
          </cell>
          <cell r="K14849" t="str">
            <v>PD</v>
          </cell>
          <cell r="L14849" t="str">
            <v>7934</v>
          </cell>
          <cell r="M14849" t="str">
            <v>S</v>
          </cell>
          <cell r="N14849">
            <v>0</v>
          </cell>
        </row>
        <row r="14850">
          <cell r="A14850" t="str">
            <v>SF-COZ-I07-NL-0030</v>
          </cell>
          <cell r="B14850" t="str">
            <v>CINT</v>
          </cell>
          <cell r="C14850" t="str">
            <v/>
          </cell>
          <cell r="D14850" t="str">
            <v>BACK CUSHION-1 COZY AL 060</v>
          </cell>
          <cell r="E14850">
            <v>44819</v>
          </cell>
          <cell r="F14850" t="str">
            <v>HALF</v>
          </cell>
          <cell r="G14850" t="str">
            <v>CI_I07</v>
          </cell>
          <cell r="H14850" t="str">
            <v>PC</v>
          </cell>
          <cell r="I14850" t="str">
            <v>CPR</v>
          </cell>
          <cell r="J14850" t="str">
            <v/>
          </cell>
          <cell r="K14850" t="str">
            <v>PD</v>
          </cell>
          <cell r="L14850" t="str">
            <v>7934</v>
          </cell>
          <cell r="M14850" t="str">
            <v>S</v>
          </cell>
          <cell r="N14850">
            <v>35432</v>
          </cell>
        </row>
        <row r="14851">
          <cell r="A14851" t="str">
            <v>SF-COZ-I07-NL-0031</v>
          </cell>
          <cell r="B14851" t="str">
            <v>CINT</v>
          </cell>
          <cell r="C14851" t="str">
            <v/>
          </cell>
          <cell r="D14851" t="str">
            <v>BACK CUSHION-1 COZY BLACK L7</v>
          </cell>
          <cell r="E14851">
            <v>44966</v>
          </cell>
          <cell r="F14851" t="str">
            <v>HALF</v>
          </cell>
          <cell r="G14851" t="str">
            <v>CI_I07</v>
          </cell>
          <cell r="H14851" t="str">
            <v>PC</v>
          </cell>
          <cell r="I14851" t="str">
            <v>CPR</v>
          </cell>
          <cell r="J14851" t="str">
            <v/>
          </cell>
          <cell r="K14851" t="str">
            <v>PD</v>
          </cell>
          <cell r="L14851" t="str">
            <v>7934</v>
          </cell>
          <cell r="M14851" t="str">
            <v>S</v>
          </cell>
          <cell r="N14851">
            <v>33870</v>
          </cell>
        </row>
        <row r="14852">
          <cell r="A14852" t="str">
            <v>SF-COZ-I07-NL-0032</v>
          </cell>
          <cell r="B14852" t="str">
            <v>CINT</v>
          </cell>
          <cell r="C14852" t="str">
            <v/>
          </cell>
          <cell r="D14852" t="str">
            <v>BACK CUSHION-1 COZY BLUE L1</v>
          </cell>
          <cell r="E14852">
            <v>45131</v>
          </cell>
          <cell r="F14852" t="str">
            <v>HALF</v>
          </cell>
          <cell r="G14852" t="str">
            <v>CI_I07</v>
          </cell>
          <cell r="H14852" t="str">
            <v>PC</v>
          </cell>
          <cell r="I14852" t="str">
            <v>CPR</v>
          </cell>
          <cell r="J14852" t="str">
            <v/>
          </cell>
          <cell r="K14852" t="str">
            <v>PD</v>
          </cell>
          <cell r="L14852" t="str">
            <v>7934</v>
          </cell>
          <cell r="M14852" t="str">
            <v>S</v>
          </cell>
          <cell r="N14852">
            <v>40724</v>
          </cell>
        </row>
        <row r="14853">
          <cell r="A14853" t="str">
            <v>SF-COZ-I07-NL-0033</v>
          </cell>
          <cell r="B14853" t="str">
            <v>CINT</v>
          </cell>
          <cell r="C14853" t="str">
            <v/>
          </cell>
          <cell r="D14853" t="str">
            <v>BACK CUSHION-1 COZY BLUE O1</v>
          </cell>
          <cell r="E14853">
            <v>45232</v>
          </cell>
          <cell r="F14853" t="str">
            <v>HALF</v>
          </cell>
          <cell r="G14853" t="str">
            <v>CI_I07</v>
          </cell>
          <cell r="H14853" t="str">
            <v>PC</v>
          </cell>
          <cell r="I14853" t="str">
            <v>CPR</v>
          </cell>
          <cell r="J14853" t="str">
            <v/>
          </cell>
          <cell r="K14853" t="str">
            <v>PD</v>
          </cell>
          <cell r="L14853" t="str">
            <v>7934</v>
          </cell>
          <cell r="M14853" t="str">
            <v>S</v>
          </cell>
          <cell r="N14853">
            <v>32326</v>
          </cell>
        </row>
        <row r="14854">
          <cell r="A14854" t="str">
            <v>SF-COZ-I07-NL-0034</v>
          </cell>
          <cell r="B14854" t="str">
            <v>CINT</v>
          </cell>
          <cell r="C14854" t="str">
            <v/>
          </cell>
          <cell r="D14854" t="str">
            <v>BACK CUSHION-1 COZY BLUE W1</v>
          </cell>
          <cell r="E14854">
            <v>44785</v>
          </cell>
          <cell r="F14854" t="str">
            <v>HALF</v>
          </cell>
          <cell r="G14854" t="str">
            <v>CI_I07</v>
          </cell>
          <cell r="H14854" t="str">
            <v>PC</v>
          </cell>
          <cell r="I14854" t="str">
            <v>CPR</v>
          </cell>
          <cell r="J14854" t="str">
            <v/>
          </cell>
          <cell r="K14854" t="str">
            <v>PD</v>
          </cell>
          <cell r="L14854" t="str">
            <v>7934</v>
          </cell>
          <cell r="M14854" t="str">
            <v>S</v>
          </cell>
          <cell r="N14854">
            <v>0</v>
          </cell>
        </row>
        <row r="14855">
          <cell r="A14855" t="str">
            <v>SF-COZ-I07-NL-0035</v>
          </cell>
          <cell r="B14855" t="str">
            <v>CINT</v>
          </cell>
          <cell r="C14855" t="str">
            <v/>
          </cell>
          <cell r="D14855" t="str">
            <v>BACK CUSHION-1 COZY BLUE W7</v>
          </cell>
          <cell r="E14855">
            <v>44819</v>
          </cell>
          <cell r="F14855" t="str">
            <v>HALF</v>
          </cell>
          <cell r="G14855" t="str">
            <v>CI_I07</v>
          </cell>
          <cell r="H14855" t="str">
            <v>PC</v>
          </cell>
          <cell r="I14855" t="str">
            <v>CPR</v>
          </cell>
          <cell r="J14855" t="str">
            <v/>
          </cell>
          <cell r="K14855" t="str">
            <v>PD</v>
          </cell>
          <cell r="L14855" t="str">
            <v>7934</v>
          </cell>
          <cell r="M14855" t="str">
            <v>S</v>
          </cell>
          <cell r="N14855">
            <v>35432</v>
          </cell>
        </row>
        <row r="14856">
          <cell r="A14856" t="str">
            <v>SF-COZ-I07-NL-0036</v>
          </cell>
          <cell r="B14856" t="str">
            <v>CINT</v>
          </cell>
          <cell r="C14856" t="str">
            <v/>
          </cell>
          <cell r="D14856" t="str">
            <v>BACK CUSHION-1 COZY BROWN N4</v>
          </cell>
          <cell r="E14856">
            <v>44819</v>
          </cell>
          <cell r="F14856" t="str">
            <v>HALF</v>
          </cell>
          <cell r="G14856" t="str">
            <v>CI_I07</v>
          </cell>
          <cell r="H14856" t="str">
            <v>PC</v>
          </cell>
          <cell r="I14856" t="str">
            <v>CPR</v>
          </cell>
          <cell r="J14856" t="str">
            <v/>
          </cell>
          <cell r="K14856" t="str">
            <v>PD</v>
          </cell>
          <cell r="L14856" t="str">
            <v>7934</v>
          </cell>
          <cell r="M14856" t="str">
            <v>S</v>
          </cell>
          <cell r="N14856">
            <v>35432</v>
          </cell>
        </row>
        <row r="14857">
          <cell r="A14857" t="str">
            <v>SF-COZ-I07-NL-0037</v>
          </cell>
          <cell r="B14857" t="str">
            <v>CINT</v>
          </cell>
          <cell r="C14857" t="str">
            <v/>
          </cell>
          <cell r="D14857" t="str">
            <v>BACK CUSHION-1 COZY BROWN TAURUS</v>
          </cell>
          <cell r="E14857">
            <v>44785</v>
          </cell>
          <cell r="F14857" t="str">
            <v>HALF</v>
          </cell>
          <cell r="G14857" t="str">
            <v>CI_I07</v>
          </cell>
          <cell r="H14857" t="str">
            <v>PC</v>
          </cell>
          <cell r="I14857" t="str">
            <v>CPR</v>
          </cell>
          <cell r="J14857" t="str">
            <v/>
          </cell>
          <cell r="K14857" t="str">
            <v>PD</v>
          </cell>
          <cell r="L14857" t="str">
            <v>7934</v>
          </cell>
          <cell r="M14857" t="str">
            <v>S</v>
          </cell>
          <cell r="N14857">
            <v>0</v>
          </cell>
        </row>
        <row r="14858">
          <cell r="A14858" t="str">
            <v>SF-COZ-I07-NL-0038</v>
          </cell>
          <cell r="B14858" t="str">
            <v>CINT</v>
          </cell>
          <cell r="C14858" t="str">
            <v/>
          </cell>
          <cell r="D14858" t="str">
            <v>BACK CUSHION-1 COZY CREAM N5</v>
          </cell>
          <cell r="E14858">
            <v>44819</v>
          </cell>
          <cell r="F14858" t="str">
            <v>HALF</v>
          </cell>
          <cell r="G14858" t="str">
            <v>CI_I07</v>
          </cell>
          <cell r="H14858" t="str">
            <v>PC</v>
          </cell>
          <cell r="I14858" t="str">
            <v>CPR</v>
          </cell>
          <cell r="J14858" t="str">
            <v/>
          </cell>
          <cell r="K14858" t="str">
            <v>PD</v>
          </cell>
          <cell r="L14858" t="str">
            <v>7934</v>
          </cell>
          <cell r="M14858" t="str">
            <v>S</v>
          </cell>
          <cell r="N14858">
            <v>35432</v>
          </cell>
        </row>
        <row r="14859">
          <cell r="A14859" t="str">
            <v>SF-COZ-I07-NL-0039</v>
          </cell>
          <cell r="B14859" t="str">
            <v>CINT</v>
          </cell>
          <cell r="C14859" t="str">
            <v/>
          </cell>
          <cell r="D14859" t="str">
            <v>BACK CUSHION-1 COZY GREEN L13</v>
          </cell>
          <cell r="E14859">
            <v>45131</v>
          </cell>
          <cell r="F14859" t="str">
            <v>HALF</v>
          </cell>
          <cell r="G14859" t="str">
            <v>CI_I07</v>
          </cell>
          <cell r="H14859" t="str">
            <v>PC</v>
          </cell>
          <cell r="I14859" t="str">
            <v>CPR</v>
          </cell>
          <cell r="J14859" t="str">
            <v/>
          </cell>
          <cell r="K14859" t="str">
            <v>PD</v>
          </cell>
          <cell r="L14859" t="str">
            <v>7934</v>
          </cell>
          <cell r="M14859" t="str">
            <v>S</v>
          </cell>
          <cell r="N14859">
            <v>39566</v>
          </cell>
        </row>
        <row r="14860">
          <cell r="A14860" t="str">
            <v>SF-COZ-I07-NL-0040</v>
          </cell>
          <cell r="B14860" t="str">
            <v>CINT</v>
          </cell>
          <cell r="C14860" t="str">
            <v/>
          </cell>
          <cell r="D14860" t="str">
            <v>BACK CUSHION-1 COZY GREEN L6</v>
          </cell>
          <cell r="E14860">
            <v>44819</v>
          </cell>
          <cell r="F14860" t="str">
            <v>HALF</v>
          </cell>
          <cell r="G14860" t="str">
            <v>CI_I07</v>
          </cell>
          <cell r="H14860" t="str">
            <v>PC</v>
          </cell>
          <cell r="I14860" t="str">
            <v>CPR</v>
          </cell>
          <cell r="J14860" t="str">
            <v/>
          </cell>
          <cell r="K14860" t="str">
            <v>PD</v>
          </cell>
          <cell r="L14860" t="str">
            <v>7934</v>
          </cell>
          <cell r="M14860" t="str">
            <v>S</v>
          </cell>
          <cell r="N14860">
            <v>35432</v>
          </cell>
        </row>
        <row r="14861">
          <cell r="A14861" t="str">
            <v>SF-COZ-I07-NL-0041</v>
          </cell>
          <cell r="B14861" t="str">
            <v>CINT</v>
          </cell>
          <cell r="C14861" t="str">
            <v/>
          </cell>
          <cell r="D14861" t="str">
            <v>BACK CUSHION-1 COZY GREEN O6</v>
          </cell>
          <cell r="E14861">
            <v>45026</v>
          </cell>
          <cell r="F14861" t="str">
            <v>HALF</v>
          </cell>
          <cell r="G14861" t="str">
            <v>CI_I07</v>
          </cell>
          <cell r="H14861" t="str">
            <v>PC</v>
          </cell>
          <cell r="I14861" t="str">
            <v>CPR</v>
          </cell>
          <cell r="J14861" t="str">
            <v/>
          </cell>
          <cell r="K14861" t="str">
            <v>PD</v>
          </cell>
          <cell r="L14861" t="str">
            <v>7934</v>
          </cell>
          <cell r="M14861" t="str">
            <v>S</v>
          </cell>
          <cell r="N14861">
            <v>33686</v>
          </cell>
        </row>
        <row r="14862">
          <cell r="A14862" t="str">
            <v>SF-COZ-I07-NL-0042</v>
          </cell>
          <cell r="B14862" t="str">
            <v>CINT</v>
          </cell>
          <cell r="C14862" t="str">
            <v/>
          </cell>
          <cell r="D14862" t="str">
            <v>BACK CUSHION-1 COZY GREEN W6</v>
          </cell>
          <cell r="E14862">
            <v>44819</v>
          </cell>
          <cell r="F14862" t="str">
            <v>HALF</v>
          </cell>
          <cell r="G14862" t="str">
            <v>CI_I07</v>
          </cell>
          <cell r="H14862" t="str">
            <v>PC</v>
          </cell>
          <cell r="I14862" t="str">
            <v>CPR</v>
          </cell>
          <cell r="J14862" t="str">
            <v/>
          </cell>
          <cell r="K14862" t="str">
            <v>PD</v>
          </cell>
          <cell r="L14862" t="str">
            <v>7934</v>
          </cell>
          <cell r="M14862" t="str">
            <v>S</v>
          </cell>
          <cell r="N14862">
            <v>35432</v>
          </cell>
        </row>
        <row r="14863">
          <cell r="A14863" t="str">
            <v>SF-COZ-I07-NL-0043</v>
          </cell>
          <cell r="B14863" t="str">
            <v>CINT</v>
          </cell>
          <cell r="C14863" t="str">
            <v/>
          </cell>
          <cell r="D14863" t="str">
            <v>BACK CUSHION-1 COZY GREY L2</v>
          </cell>
          <cell r="E14863">
            <v>45131</v>
          </cell>
          <cell r="F14863" t="str">
            <v>HALF</v>
          </cell>
          <cell r="G14863" t="str">
            <v>CI_I07</v>
          </cell>
          <cell r="H14863" t="str">
            <v>PC</v>
          </cell>
          <cell r="I14863" t="str">
            <v>CPR</v>
          </cell>
          <cell r="J14863" t="str">
            <v/>
          </cell>
          <cell r="K14863" t="str">
            <v>PD</v>
          </cell>
          <cell r="L14863" t="str">
            <v>7934</v>
          </cell>
          <cell r="M14863" t="str">
            <v>S</v>
          </cell>
          <cell r="N14863">
            <v>33893</v>
          </cell>
        </row>
        <row r="14864">
          <cell r="A14864" t="str">
            <v>SF-COZ-I07-NL-0044</v>
          </cell>
          <cell r="B14864" t="str">
            <v>CINT</v>
          </cell>
          <cell r="C14864" t="str">
            <v/>
          </cell>
          <cell r="D14864" t="str">
            <v>BACK CUSHION-1 COZY GREY O2</v>
          </cell>
          <cell r="E14864">
            <v>44819</v>
          </cell>
          <cell r="F14864" t="str">
            <v>HALF</v>
          </cell>
          <cell r="G14864" t="str">
            <v>CI_I07</v>
          </cell>
          <cell r="H14864" t="str">
            <v>PC</v>
          </cell>
          <cell r="I14864" t="str">
            <v>CPR</v>
          </cell>
          <cell r="J14864" t="str">
            <v/>
          </cell>
          <cell r="K14864" t="str">
            <v>PD</v>
          </cell>
          <cell r="L14864" t="str">
            <v>7934</v>
          </cell>
          <cell r="M14864" t="str">
            <v>S</v>
          </cell>
          <cell r="N14864">
            <v>35432</v>
          </cell>
        </row>
        <row r="14865">
          <cell r="A14865" t="str">
            <v>SF-COZ-I07-NL-0045</v>
          </cell>
          <cell r="B14865" t="str">
            <v>CINT</v>
          </cell>
          <cell r="C14865" t="str">
            <v/>
          </cell>
          <cell r="D14865" t="str">
            <v>BACK CUSHION-1 COZY O4</v>
          </cell>
          <cell r="E14865">
            <v>44819</v>
          </cell>
          <cell r="F14865" t="str">
            <v>HALF</v>
          </cell>
          <cell r="G14865" t="str">
            <v>CI_I07</v>
          </cell>
          <cell r="H14865" t="str">
            <v>PC</v>
          </cell>
          <cell r="I14865" t="str">
            <v>CPR</v>
          </cell>
          <cell r="J14865" t="str">
            <v/>
          </cell>
          <cell r="K14865" t="str">
            <v>PD</v>
          </cell>
          <cell r="L14865" t="str">
            <v>7934</v>
          </cell>
          <cell r="M14865" t="str">
            <v>S</v>
          </cell>
          <cell r="N14865">
            <v>35432</v>
          </cell>
        </row>
        <row r="14866">
          <cell r="A14866" t="str">
            <v>SF-COZ-I07-NL-0046</v>
          </cell>
          <cell r="B14866" t="str">
            <v>CINT</v>
          </cell>
          <cell r="C14866" t="str">
            <v/>
          </cell>
          <cell r="D14866" t="str">
            <v>BACK CUSHION-1 COZY ORANGE AMAZONE</v>
          </cell>
          <cell r="E14866">
            <v>44785</v>
          </cell>
          <cell r="F14866" t="str">
            <v>HALF</v>
          </cell>
          <cell r="G14866" t="str">
            <v>CI_I07</v>
          </cell>
          <cell r="H14866" t="str">
            <v>PC</v>
          </cell>
          <cell r="I14866" t="str">
            <v>CPR</v>
          </cell>
          <cell r="J14866" t="str">
            <v/>
          </cell>
          <cell r="K14866" t="str">
            <v>PD</v>
          </cell>
          <cell r="L14866" t="str">
            <v>7934</v>
          </cell>
          <cell r="M14866" t="str">
            <v>S</v>
          </cell>
          <cell r="N14866">
            <v>0</v>
          </cell>
        </row>
        <row r="14867">
          <cell r="A14867" t="str">
            <v>SF-COZ-I07-NL-0047</v>
          </cell>
          <cell r="B14867" t="str">
            <v>CINT</v>
          </cell>
          <cell r="C14867" t="str">
            <v/>
          </cell>
          <cell r="D14867" t="str">
            <v>BACK CUSHION-1 COZY RED AL-11</v>
          </cell>
          <cell r="E14867">
            <v>44785</v>
          </cell>
          <cell r="F14867" t="str">
            <v>HALF</v>
          </cell>
          <cell r="G14867" t="str">
            <v>CI_I07</v>
          </cell>
          <cell r="H14867" t="str">
            <v>PC</v>
          </cell>
          <cell r="I14867" t="str">
            <v>CPR</v>
          </cell>
          <cell r="J14867" t="str">
            <v/>
          </cell>
          <cell r="K14867" t="str">
            <v>PD</v>
          </cell>
          <cell r="L14867" t="str">
            <v>7934</v>
          </cell>
          <cell r="M14867" t="str">
            <v>S</v>
          </cell>
          <cell r="N14867">
            <v>0</v>
          </cell>
        </row>
        <row r="14868">
          <cell r="A14868" t="str">
            <v>SF-COZ-I07-NL-0048</v>
          </cell>
          <cell r="B14868" t="str">
            <v>CINT</v>
          </cell>
          <cell r="C14868" t="str">
            <v/>
          </cell>
          <cell r="D14868" t="str">
            <v>BACK CUSHION-1 COZY RED N3</v>
          </cell>
          <cell r="E14868">
            <v>45175</v>
          </cell>
          <cell r="F14868" t="str">
            <v>HALF</v>
          </cell>
          <cell r="G14868" t="str">
            <v>CI_I07</v>
          </cell>
          <cell r="H14868" t="str">
            <v>PC</v>
          </cell>
          <cell r="I14868" t="str">
            <v>CPR</v>
          </cell>
          <cell r="J14868" t="str">
            <v/>
          </cell>
          <cell r="K14868" t="str">
            <v>PD</v>
          </cell>
          <cell r="L14868" t="str">
            <v>7934</v>
          </cell>
          <cell r="M14868" t="str">
            <v>S</v>
          </cell>
          <cell r="N14868">
            <v>32669</v>
          </cell>
        </row>
        <row r="14869">
          <cell r="A14869" t="str">
            <v>SF-COZ-I07-NL-0049</v>
          </cell>
          <cell r="B14869" t="str">
            <v>CINT</v>
          </cell>
          <cell r="C14869" t="str">
            <v/>
          </cell>
          <cell r="D14869" t="str">
            <v>BACK CUSHION-1 COZY REDO3</v>
          </cell>
          <cell r="E14869">
            <v>44819</v>
          </cell>
          <cell r="F14869" t="str">
            <v>HALF</v>
          </cell>
          <cell r="G14869" t="str">
            <v>CI_I07</v>
          </cell>
          <cell r="H14869" t="str">
            <v>PC</v>
          </cell>
          <cell r="I14869" t="str">
            <v>CPR</v>
          </cell>
          <cell r="J14869" t="str">
            <v/>
          </cell>
          <cell r="K14869" t="str">
            <v>PD</v>
          </cell>
          <cell r="L14869" t="str">
            <v>7934</v>
          </cell>
          <cell r="M14869" t="str">
            <v>S</v>
          </cell>
          <cell r="N14869">
            <v>37751</v>
          </cell>
        </row>
        <row r="14870">
          <cell r="A14870" t="str">
            <v>SF-COZ-I07-NL-0050</v>
          </cell>
          <cell r="B14870" t="str">
            <v>CINT</v>
          </cell>
          <cell r="C14870" t="str">
            <v/>
          </cell>
          <cell r="D14870" t="str">
            <v>BACK CUSHION-1 COZY S7</v>
          </cell>
          <cell r="E14870">
            <v>44819</v>
          </cell>
          <cell r="F14870" t="str">
            <v>HALF</v>
          </cell>
          <cell r="G14870" t="str">
            <v>CI_I07</v>
          </cell>
          <cell r="H14870" t="str">
            <v>PC</v>
          </cell>
          <cell r="I14870" t="str">
            <v>CPR</v>
          </cell>
          <cell r="J14870" t="str">
            <v/>
          </cell>
          <cell r="K14870" t="str">
            <v>PD</v>
          </cell>
          <cell r="L14870" t="str">
            <v>7934</v>
          </cell>
          <cell r="M14870" t="str">
            <v>S</v>
          </cell>
          <cell r="N14870">
            <v>35432</v>
          </cell>
        </row>
        <row r="14871">
          <cell r="A14871" t="str">
            <v>SF-COZ-I07-NL-0051</v>
          </cell>
          <cell r="B14871" t="str">
            <v>CINT</v>
          </cell>
          <cell r="C14871" t="str">
            <v/>
          </cell>
          <cell r="D14871" t="str">
            <v>BACK CUSHION-1 COZY V1</v>
          </cell>
          <cell r="E14871">
            <v>44819</v>
          </cell>
          <cell r="F14871" t="str">
            <v>HALF</v>
          </cell>
          <cell r="G14871" t="str">
            <v>CI_I07</v>
          </cell>
          <cell r="H14871" t="str">
            <v>PC</v>
          </cell>
          <cell r="I14871" t="str">
            <v>CPR</v>
          </cell>
          <cell r="J14871" t="str">
            <v/>
          </cell>
          <cell r="K14871" t="str">
            <v>PD</v>
          </cell>
          <cell r="L14871" t="str">
            <v>7934</v>
          </cell>
          <cell r="M14871" t="str">
            <v>S</v>
          </cell>
          <cell r="N14871">
            <v>35432</v>
          </cell>
        </row>
        <row r="14872">
          <cell r="A14872" t="str">
            <v>SF-COZ-I07-NL-0052</v>
          </cell>
          <cell r="B14872" t="str">
            <v>CINT</v>
          </cell>
          <cell r="C14872" t="str">
            <v/>
          </cell>
          <cell r="D14872" t="str">
            <v>BACK CUSHION-1 COZY V3</v>
          </cell>
          <cell r="E14872">
            <v>44785</v>
          </cell>
          <cell r="F14872" t="str">
            <v>HALF</v>
          </cell>
          <cell r="G14872" t="str">
            <v>CI_I07</v>
          </cell>
          <cell r="H14872" t="str">
            <v>PC</v>
          </cell>
          <cell r="I14872" t="str">
            <v>CPR</v>
          </cell>
          <cell r="J14872" t="str">
            <v/>
          </cell>
          <cell r="K14872" t="str">
            <v>PD</v>
          </cell>
          <cell r="L14872" t="str">
            <v>7934</v>
          </cell>
          <cell r="M14872" t="str">
            <v>S</v>
          </cell>
          <cell r="N14872">
            <v>0</v>
          </cell>
        </row>
        <row r="14873">
          <cell r="A14873" t="str">
            <v>SF-COZ-I07-NL-0053</v>
          </cell>
          <cell r="B14873" t="str">
            <v>CINT</v>
          </cell>
          <cell r="C14873" t="str">
            <v/>
          </cell>
          <cell r="D14873" t="str">
            <v>BACK CUSHION-1 COZY V7</v>
          </cell>
          <cell r="E14873">
            <v>44785</v>
          </cell>
          <cell r="F14873" t="str">
            <v>HALF</v>
          </cell>
          <cell r="G14873" t="str">
            <v>CI_I07</v>
          </cell>
          <cell r="H14873" t="str">
            <v>PC</v>
          </cell>
          <cell r="I14873" t="str">
            <v>CPR</v>
          </cell>
          <cell r="J14873" t="str">
            <v/>
          </cell>
          <cell r="K14873" t="str">
            <v>PD</v>
          </cell>
          <cell r="L14873" t="str">
            <v>7934</v>
          </cell>
          <cell r="M14873" t="str">
            <v>S</v>
          </cell>
          <cell r="N14873">
            <v>0</v>
          </cell>
        </row>
        <row r="14874">
          <cell r="A14874" t="str">
            <v>SF-COZ-I07-NL-0054</v>
          </cell>
          <cell r="B14874" t="str">
            <v>CINT</v>
          </cell>
          <cell r="C14874" t="str">
            <v/>
          </cell>
          <cell r="D14874" t="str">
            <v>BACK CUSHION-2 COZY AL 060</v>
          </cell>
          <cell r="E14874">
            <v>44819</v>
          </cell>
          <cell r="F14874" t="str">
            <v>HALF</v>
          </cell>
          <cell r="G14874" t="str">
            <v>CI_I07</v>
          </cell>
          <cell r="H14874" t="str">
            <v>PC</v>
          </cell>
          <cell r="I14874" t="str">
            <v>CPR</v>
          </cell>
          <cell r="J14874" t="str">
            <v/>
          </cell>
          <cell r="K14874" t="str">
            <v>PD</v>
          </cell>
          <cell r="L14874" t="str">
            <v>7934</v>
          </cell>
          <cell r="M14874" t="str">
            <v>S</v>
          </cell>
          <cell r="N14874">
            <v>22241</v>
          </cell>
        </row>
        <row r="14875">
          <cell r="A14875" t="str">
            <v>SF-COZ-I07-NL-0055</v>
          </cell>
          <cell r="B14875" t="str">
            <v>CINT</v>
          </cell>
          <cell r="C14875" t="str">
            <v/>
          </cell>
          <cell r="D14875" t="str">
            <v>BACK CUSHION-2 COZY BLACK L7</v>
          </cell>
          <cell r="E14875">
            <v>44966</v>
          </cell>
          <cell r="F14875" t="str">
            <v>HALF</v>
          </cell>
          <cell r="G14875" t="str">
            <v>CI_I07</v>
          </cell>
          <cell r="H14875" t="str">
            <v>PC</v>
          </cell>
          <cell r="I14875" t="str">
            <v>CPR</v>
          </cell>
          <cell r="J14875" t="str">
            <v/>
          </cell>
          <cell r="K14875" t="str">
            <v>PD</v>
          </cell>
          <cell r="L14875" t="str">
            <v>7934</v>
          </cell>
          <cell r="M14875" t="str">
            <v>S</v>
          </cell>
          <cell r="N14875">
            <v>30936</v>
          </cell>
        </row>
        <row r="14876">
          <cell r="A14876" t="str">
            <v>SF-COZ-I07-NL-0056</v>
          </cell>
          <cell r="B14876" t="str">
            <v>CINT</v>
          </cell>
          <cell r="C14876" t="str">
            <v/>
          </cell>
          <cell r="D14876" t="str">
            <v>BACK CUSHION-2 COZY BLUE L1</v>
          </cell>
          <cell r="E14876">
            <v>44819</v>
          </cell>
          <cell r="F14876" t="str">
            <v>HALF</v>
          </cell>
          <cell r="G14876" t="str">
            <v>CI_I07</v>
          </cell>
          <cell r="H14876" t="str">
            <v>PC</v>
          </cell>
          <cell r="I14876" t="str">
            <v>CPR</v>
          </cell>
          <cell r="J14876" t="str">
            <v/>
          </cell>
          <cell r="K14876" t="str">
            <v>PD</v>
          </cell>
          <cell r="L14876" t="str">
            <v>7934</v>
          </cell>
          <cell r="M14876" t="str">
            <v>S</v>
          </cell>
          <cell r="N14876">
            <v>22241</v>
          </cell>
        </row>
        <row r="14877">
          <cell r="A14877" t="str">
            <v>SF-COZ-I07-NL-0057</v>
          </cell>
          <cell r="B14877" t="str">
            <v>CINT</v>
          </cell>
          <cell r="C14877" t="str">
            <v/>
          </cell>
          <cell r="D14877" t="str">
            <v>BACK CUSHION-2 COZY BLUE O1</v>
          </cell>
          <cell r="E14877">
            <v>44819</v>
          </cell>
          <cell r="F14877" t="str">
            <v>HALF</v>
          </cell>
          <cell r="G14877" t="str">
            <v>CI_I07</v>
          </cell>
          <cell r="H14877" t="str">
            <v>PC</v>
          </cell>
          <cell r="I14877" t="str">
            <v>CPR</v>
          </cell>
          <cell r="J14877" t="str">
            <v/>
          </cell>
          <cell r="K14877" t="str">
            <v>PD</v>
          </cell>
          <cell r="L14877" t="str">
            <v>7934</v>
          </cell>
          <cell r="M14877" t="str">
            <v>S</v>
          </cell>
          <cell r="N14877">
            <v>22241</v>
          </cell>
        </row>
        <row r="14878">
          <cell r="A14878" t="str">
            <v>SF-COZ-I07-NL-0058</v>
          </cell>
          <cell r="B14878" t="str">
            <v>CINT</v>
          </cell>
          <cell r="C14878" t="str">
            <v/>
          </cell>
          <cell r="D14878" t="str">
            <v>BACK CUSHION-2 COZY BLUE W1</v>
          </cell>
          <cell r="E14878">
            <v>44785</v>
          </cell>
          <cell r="F14878" t="str">
            <v>HALF</v>
          </cell>
          <cell r="G14878" t="str">
            <v>CI_I07</v>
          </cell>
          <cell r="H14878" t="str">
            <v>PC</v>
          </cell>
          <cell r="I14878" t="str">
            <v>CPR</v>
          </cell>
          <cell r="J14878" t="str">
            <v/>
          </cell>
          <cell r="K14878" t="str">
            <v>PD</v>
          </cell>
          <cell r="L14878" t="str">
            <v>7934</v>
          </cell>
          <cell r="M14878" t="str">
            <v>S</v>
          </cell>
          <cell r="N14878">
            <v>0</v>
          </cell>
        </row>
        <row r="14879">
          <cell r="A14879" t="str">
            <v>SF-COZ-I07-NL-0059</v>
          </cell>
          <cell r="B14879" t="str">
            <v>CINT</v>
          </cell>
          <cell r="C14879" t="str">
            <v/>
          </cell>
          <cell r="D14879" t="str">
            <v>BACK CUSHION-2 COZY BLUE W7</v>
          </cell>
          <cell r="E14879">
            <v>44819</v>
          </cell>
          <cell r="F14879" t="str">
            <v>HALF</v>
          </cell>
          <cell r="G14879" t="str">
            <v>CI_I07</v>
          </cell>
          <cell r="H14879" t="str">
            <v>PC</v>
          </cell>
          <cell r="I14879" t="str">
            <v>CPR</v>
          </cell>
          <cell r="J14879" t="str">
            <v/>
          </cell>
          <cell r="K14879" t="str">
            <v>PD</v>
          </cell>
          <cell r="L14879" t="str">
            <v>7934</v>
          </cell>
          <cell r="M14879" t="str">
            <v>S</v>
          </cell>
          <cell r="N14879">
            <v>22241</v>
          </cell>
        </row>
        <row r="14880">
          <cell r="A14880" t="str">
            <v>SF-COZ-I07-NL-0060</v>
          </cell>
          <cell r="B14880" t="str">
            <v>CINT</v>
          </cell>
          <cell r="C14880" t="str">
            <v/>
          </cell>
          <cell r="D14880" t="str">
            <v>BACK CUSHION-2 COZY BROWN N4</v>
          </cell>
          <cell r="E14880">
            <v>44819</v>
          </cell>
          <cell r="F14880" t="str">
            <v>HALF</v>
          </cell>
          <cell r="G14880" t="str">
            <v>CI_I07</v>
          </cell>
          <cell r="H14880" t="str">
            <v>PC</v>
          </cell>
          <cell r="I14880" t="str">
            <v>CPR</v>
          </cell>
          <cell r="J14880" t="str">
            <v/>
          </cell>
          <cell r="K14880" t="str">
            <v>PD</v>
          </cell>
          <cell r="L14880" t="str">
            <v>7934</v>
          </cell>
          <cell r="M14880" t="str">
            <v>S</v>
          </cell>
          <cell r="N14880">
            <v>16489</v>
          </cell>
        </row>
        <row r="14881">
          <cell r="A14881" t="str">
            <v>SF-COZ-I07-NL-0061</v>
          </cell>
          <cell r="B14881" t="str">
            <v>CINT</v>
          </cell>
          <cell r="C14881" t="str">
            <v/>
          </cell>
          <cell r="D14881" t="str">
            <v>BACK CUSHION-2 COZY BROWN TAURUS</v>
          </cell>
          <cell r="E14881">
            <v>44785</v>
          </cell>
          <cell r="F14881" t="str">
            <v>HALF</v>
          </cell>
          <cell r="G14881" t="str">
            <v>CI_I07</v>
          </cell>
          <cell r="H14881" t="str">
            <v>PC</v>
          </cell>
          <cell r="I14881" t="str">
            <v>CPR</v>
          </cell>
          <cell r="J14881" t="str">
            <v/>
          </cell>
          <cell r="K14881" t="str">
            <v>PD</v>
          </cell>
          <cell r="L14881" t="str">
            <v>7934</v>
          </cell>
          <cell r="M14881" t="str">
            <v>S</v>
          </cell>
          <cell r="N14881">
            <v>0</v>
          </cell>
        </row>
        <row r="14882">
          <cell r="A14882" t="str">
            <v>SF-COZ-I07-NL-0062</v>
          </cell>
          <cell r="B14882" t="str">
            <v>CINT</v>
          </cell>
          <cell r="C14882" t="str">
            <v/>
          </cell>
          <cell r="D14882" t="str">
            <v>BACK CUSHION-2 COZY CREAM N5</v>
          </cell>
          <cell r="E14882">
            <v>44819</v>
          </cell>
          <cell r="F14882" t="str">
            <v>HALF</v>
          </cell>
          <cell r="G14882" t="str">
            <v>CI_I07</v>
          </cell>
          <cell r="H14882" t="str">
            <v>PC</v>
          </cell>
          <cell r="I14882" t="str">
            <v>CPR</v>
          </cell>
          <cell r="J14882" t="str">
            <v/>
          </cell>
          <cell r="K14882" t="str">
            <v>PD</v>
          </cell>
          <cell r="L14882" t="str">
            <v>7934</v>
          </cell>
          <cell r="M14882" t="str">
            <v>S</v>
          </cell>
          <cell r="N14882">
            <v>22241</v>
          </cell>
        </row>
        <row r="14883">
          <cell r="A14883" t="str">
            <v>SF-COZ-I07-NL-0063</v>
          </cell>
          <cell r="B14883" t="str">
            <v>CINT</v>
          </cell>
          <cell r="C14883" t="str">
            <v/>
          </cell>
          <cell r="D14883" t="str">
            <v>BACK CUSHION-2 COZY GREEN L13</v>
          </cell>
          <cell r="E14883">
            <v>44819</v>
          </cell>
          <cell r="F14883" t="str">
            <v>HALF</v>
          </cell>
          <cell r="G14883" t="str">
            <v>CI_I07</v>
          </cell>
          <cell r="H14883" t="str">
            <v>PC</v>
          </cell>
          <cell r="I14883" t="str">
            <v>CPR</v>
          </cell>
          <cell r="J14883" t="str">
            <v/>
          </cell>
          <cell r="K14883" t="str">
            <v>PD</v>
          </cell>
          <cell r="L14883" t="str">
            <v>7934</v>
          </cell>
          <cell r="M14883" t="str">
            <v>S</v>
          </cell>
          <cell r="N14883">
            <v>22425</v>
          </cell>
        </row>
        <row r="14884">
          <cell r="A14884" t="str">
            <v>SF-COZ-I07-NL-0064</v>
          </cell>
          <cell r="B14884" t="str">
            <v>CINT</v>
          </cell>
          <cell r="C14884" t="str">
            <v/>
          </cell>
          <cell r="D14884" t="str">
            <v>BACK CUSHION-2 COZY GREEN L6</v>
          </cell>
          <cell r="E14884">
            <v>44819</v>
          </cell>
          <cell r="F14884" t="str">
            <v>HALF</v>
          </cell>
          <cell r="G14884" t="str">
            <v>CI_I07</v>
          </cell>
          <cell r="H14884" t="str">
            <v>PC</v>
          </cell>
          <cell r="I14884" t="str">
            <v>CPR</v>
          </cell>
          <cell r="J14884" t="str">
            <v/>
          </cell>
          <cell r="K14884" t="str">
            <v>PD</v>
          </cell>
          <cell r="L14884" t="str">
            <v>7934</v>
          </cell>
          <cell r="M14884" t="str">
            <v>S</v>
          </cell>
          <cell r="N14884">
            <v>22241</v>
          </cell>
        </row>
        <row r="14885">
          <cell r="A14885" t="str">
            <v>SF-COZ-I07-NL-0065</v>
          </cell>
          <cell r="B14885" t="str">
            <v>CINT</v>
          </cell>
          <cell r="C14885" t="str">
            <v/>
          </cell>
          <cell r="D14885" t="str">
            <v>BACK CUSHION-2 COZY GREEN O6</v>
          </cell>
          <cell r="E14885">
            <v>44785</v>
          </cell>
          <cell r="F14885" t="str">
            <v>HALF</v>
          </cell>
          <cell r="G14885" t="str">
            <v>CI_I07</v>
          </cell>
          <cell r="H14885" t="str">
            <v>PC</v>
          </cell>
          <cell r="I14885" t="str">
            <v>CPR</v>
          </cell>
          <cell r="J14885" t="str">
            <v/>
          </cell>
          <cell r="K14885" t="str">
            <v>PD</v>
          </cell>
          <cell r="L14885" t="str">
            <v>7934</v>
          </cell>
          <cell r="M14885" t="str">
            <v>S</v>
          </cell>
          <cell r="N14885">
            <v>0</v>
          </cell>
        </row>
        <row r="14886">
          <cell r="A14886" t="str">
            <v>SF-COZ-I07-NL-0066</v>
          </cell>
          <cell r="B14886" t="str">
            <v>CINT</v>
          </cell>
          <cell r="C14886" t="str">
            <v/>
          </cell>
          <cell r="D14886" t="str">
            <v>BACK CUSHION-2 COZY GREEN W6</v>
          </cell>
          <cell r="E14886">
            <v>44819</v>
          </cell>
          <cell r="F14886" t="str">
            <v>HALF</v>
          </cell>
          <cell r="G14886" t="str">
            <v>CI_I07</v>
          </cell>
          <cell r="H14886" t="str">
            <v>PC</v>
          </cell>
          <cell r="I14886" t="str">
            <v>CPR</v>
          </cell>
          <cell r="J14886" t="str">
            <v/>
          </cell>
          <cell r="K14886" t="str">
            <v>PD</v>
          </cell>
          <cell r="L14886" t="str">
            <v>7934</v>
          </cell>
          <cell r="M14886" t="str">
            <v>S</v>
          </cell>
          <cell r="N14886">
            <v>22241</v>
          </cell>
        </row>
        <row r="14887">
          <cell r="A14887" t="str">
            <v>SF-COZ-I07-NL-0067</v>
          </cell>
          <cell r="B14887" t="str">
            <v>CINT</v>
          </cell>
          <cell r="C14887" t="str">
            <v/>
          </cell>
          <cell r="D14887" t="str">
            <v>BACK CUSHION-2 COZY GREY L2</v>
          </cell>
          <cell r="E14887">
            <v>45131</v>
          </cell>
          <cell r="F14887" t="str">
            <v>HALF</v>
          </cell>
          <cell r="G14887" t="str">
            <v>CI_I07</v>
          </cell>
          <cell r="H14887" t="str">
            <v>PC</v>
          </cell>
          <cell r="I14887" t="str">
            <v>CPR</v>
          </cell>
          <cell r="J14887" t="str">
            <v/>
          </cell>
          <cell r="K14887" t="str">
            <v>PD</v>
          </cell>
          <cell r="L14887" t="str">
            <v>7934</v>
          </cell>
          <cell r="M14887" t="str">
            <v>S</v>
          </cell>
          <cell r="N14887">
            <v>22218</v>
          </cell>
        </row>
        <row r="14888">
          <cell r="A14888" t="str">
            <v>SF-COZ-I07-NL-0068</v>
          </cell>
          <cell r="B14888" t="str">
            <v>CINT</v>
          </cell>
          <cell r="C14888" t="str">
            <v/>
          </cell>
          <cell r="D14888" t="str">
            <v>BACK CUSHION-2 COZY GREY O2</v>
          </cell>
          <cell r="E14888">
            <v>44819</v>
          </cell>
          <cell r="F14888" t="str">
            <v>HALF</v>
          </cell>
          <cell r="G14888" t="str">
            <v>CI_I07</v>
          </cell>
          <cell r="H14888" t="str">
            <v>PC</v>
          </cell>
          <cell r="I14888" t="str">
            <v>CPR</v>
          </cell>
          <cell r="J14888" t="str">
            <v/>
          </cell>
          <cell r="K14888" t="str">
            <v>PD</v>
          </cell>
          <cell r="L14888" t="str">
            <v>7934</v>
          </cell>
          <cell r="M14888" t="str">
            <v>S</v>
          </cell>
          <cell r="N14888">
            <v>22241</v>
          </cell>
        </row>
        <row r="14889">
          <cell r="A14889" t="str">
            <v>SF-COZ-I07-NL-0069</v>
          </cell>
          <cell r="B14889" t="str">
            <v>CINT</v>
          </cell>
          <cell r="C14889" t="str">
            <v/>
          </cell>
          <cell r="D14889" t="str">
            <v>BACK CUSHION-2 COZY O4</v>
          </cell>
          <cell r="E14889">
            <v>44819</v>
          </cell>
          <cell r="F14889" t="str">
            <v>HALF</v>
          </cell>
          <cell r="G14889" t="str">
            <v>CI_I07</v>
          </cell>
          <cell r="H14889" t="str">
            <v>PC</v>
          </cell>
          <cell r="I14889" t="str">
            <v>CPR</v>
          </cell>
          <cell r="J14889" t="str">
            <v/>
          </cell>
          <cell r="K14889" t="str">
            <v>PD</v>
          </cell>
          <cell r="L14889" t="str">
            <v>7934</v>
          </cell>
          <cell r="M14889" t="str">
            <v>S</v>
          </cell>
          <cell r="N14889">
            <v>22241</v>
          </cell>
        </row>
        <row r="14890">
          <cell r="A14890" t="str">
            <v>SF-COZ-I07-NL-0070</v>
          </cell>
          <cell r="B14890" t="str">
            <v>CINT</v>
          </cell>
          <cell r="C14890" t="str">
            <v/>
          </cell>
          <cell r="D14890" t="str">
            <v>BACK CUSHION-2 COZY ORANGE AMAZONE</v>
          </cell>
          <cell r="E14890">
            <v>44785</v>
          </cell>
          <cell r="F14890" t="str">
            <v>HALF</v>
          </cell>
          <cell r="G14890" t="str">
            <v>CI_I07</v>
          </cell>
          <cell r="H14890" t="str">
            <v>PC</v>
          </cell>
          <cell r="I14890" t="str">
            <v>CPR</v>
          </cell>
          <cell r="J14890" t="str">
            <v/>
          </cell>
          <cell r="K14890" t="str">
            <v>PD</v>
          </cell>
          <cell r="L14890" t="str">
            <v>7934</v>
          </cell>
          <cell r="M14890" t="str">
            <v>S</v>
          </cell>
          <cell r="N14890">
            <v>0</v>
          </cell>
        </row>
        <row r="14891">
          <cell r="A14891" t="str">
            <v>SF-COZ-I07-NL-0071</v>
          </cell>
          <cell r="B14891" t="str">
            <v>CINT</v>
          </cell>
          <cell r="C14891" t="str">
            <v/>
          </cell>
          <cell r="D14891" t="str">
            <v>BACK CUSHION-2 COZY RED AL-11</v>
          </cell>
          <cell r="E14891">
            <v>44785</v>
          </cell>
          <cell r="F14891" t="str">
            <v>HALF</v>
          </cell>
          <cell r="G14891" t="str">
            <v>CI_I07</v>
          </cell>
          <cell r="H14891" t="str">
            <v>PC</v>
          </cell>
          <cell r="I14891" t="str">
            <v>CPR</v>
          </cell>
          <cell r="J14891" t="str">
            <v/>
          </cell>
          <cell r="K14891" t="str">
            <v>PD</v>
          </cell>
          <cell r="L14891" t="str">
            <v>7934</v>
          </cell>
          <cell r="M14891" t="str">
            <v>S</v>
          </cell>
          <cell r="N14891">
            <v>0</v>
          </cell>
        </row>
        <row r="14892">
          <cell r="A14892" t="str">
            <v>SF-COZ-I07-NL-0072</v>
          </cell>
          <cell r="B14892" t="str">
            <v>CINT</v>
          </cell>
          <cell r="C14892" t="str">
            <v/>
          </cell>
          <cell r="D14892" t="str">
            <v>BACK CUSHION-2 COZY RED N3</v>
          </cell>
          <cell r="E14892">
            <v>45175</v>
          </cell>
          <cell r="F14892" t="str">
            <v>HALF</v>
          </cell>
          <cell r="G14892" t="str">
            <v>CI_I07</v>
          </cell>
          <cell r="H14892" t="str">
            <v>PC</v>
          </cell>
          <cell r="I14892" t="str">
            <v>CPR</v>
          </cell>
          <cell r="J14892" t="str">
            <v/>
          </cell>
          <cell r="K14892" t="str">
            <v>PD</v>
          </cell>
          <cell r="L14892" t="str">
            <v>7934</v>
          </cell>
          <cell r="M14892" t="str">
            <v>S</v>
          </cell>
          <cell r="N14892">
            <v>21761</v>
          </cell>
        </row>
        <row r="14893">
          <cell r="A14893" t="str">
            <v>SF-COZ-I07-NL-0073</v>
          </cell>
          <cell r="B14893" t="str">
            <v>CINT</v>
          </cell>
          <cell r="C14893" t="str">
            <v/>
          </cell>
          <cell r="D14893" t="str">
            <v>BACK CUSHION-2 COZY RED O3</v>
          </cell>
          <cell r="E14893">
            <v>44819</v>
          </cell>
          <cell r="F14893" t="str">
            <v>HALF</v>
          </cell>
          <cell r="G14893" t="str">
            <v>CI_I07</v>
          </cell>
          <cell r="H14893" t="str">
            <v>PC</v>
          </cell>
          <cell r="I14893" t="str">
            <v>CPR</v>
          </cell>
          <cell r="J14893" t="str">
            <v/>
          </cell>
          <cell r="K14893" t="str">
            <v>PD</v>
          </cell>
          <cell r="L14893" t="str">
            <v>7934</v>
          </cell>
          <cell r="M14893" t="str">
            <v>S</v>
          </cell>
          <cell r="N14893">
            <v>22313</v>
          </cell>
        </row>
        <row r="14894">
          <cell r="A14894" t="str">
            <v>SF-COZ-I07-NL-0074</v>
          </cell>
          <cell r="B14894" t="str">
            <v>CINT</v>
          </cell>
          <cell r="C14894" t="str">
            <v/>
          </cell>
          <cell r="D14894" t="str">
            <v>BACK CUSHION-2 COZY S7</v>
          </cell>
          <cell r="E14894">
            <v>44819</v>
          </cell>
          <cell r="F14894" t="str">
            <v>HALF</v>
          </cell>
          <cell r="G14894" t="str">
            <v>CI_I07</v>
          </cell>
          <cell r="H14894" t="str">
            <v>PC</v>
          </cell>
          <cell r="I14894" t="str">
            <v>CPR</v>
          </cell>
          <cell r="J14894" t="str">
            <v/>
          </cell>
          <cell r="K14894" t="str">
            <v>PD</v>
          </cell>
          <cell r="L14894" t="str">
            <v>7934</v>
          </cell>
          <cell r="M14894" t="str">
            <v>S</v>
          </cell>
          <cell r="N14894">
            <v>22241</v>
          </cell>
        </row>
        <row r="14895">
          <cell r="A14895" t="str">
            <v>SF-COZ-I07-NL-0075</v>
          </cell>
          <cell r="B14895" t="str">
            <v>CINT</v>
          </cell>
          <cell r="C14895" t="str">
            <v/>
          </cell>
          <cell r="D14895" t="str">
            <v>BACK CUSHION-2 COZY V1</v>
          </cell>
          <cell r="E14895">
            <v>44819</v>
          </cell>
          <cell r="F14895" t="str">
            <v>HALF</v>
          </cell>
          <cell r="G14895" t="str">
            <v>CI_I07</v>
          </cell>
          <cell r="H14895" t="str">
            <v>PC</v>
          </cell>
          <cell r="I14895" t="str">
            <v>CPR</v>
          </cell>
          <cell r="J14895" t="str">
            <v/>
          </cell>
          <cell r="K14895" t="str">
            <v>PD</v>
          </cell>
          <cell r="L14895" t="str">
            <v>7934</v>
          </cell>
          <cell r="M14895" t="str">
            <v>S</v>
          </cell>
          <cell r="N14895">
            <v>22241</v>
          </cell>
        </row>
        <row r="14896">
          <cell r="A14896" t="str">
            <v>SF-COZ-I07-NL-0076</v>
          </cell>
          <cell r="B14896" t="str">
            <v>CINT</v>
          </cell>
          <cell r="C14896" t="str">
            <v/>
          </cell>
          <cell r="D14896" t="str">
            <v>BACK CUSHION-2 COZY V3</v>
          </cell>
          <cell r="E14896">
            <v>44785</v>
          </cell>
          <cell r="F14896" t="str">
            <v>HALF</v>
          </cell>
          <cell r="G14896" t="str">
            <v>CI_I07</v>
          </cell>
          <cell r="H14896" t="str">
            <v>PC</v>
          </cell>
          <cell r="I14896" t="str">
            <v>CPR</v>
          </cell>
          <cell r="J14896" t="str">
            <v/>
          </cell>
          <cell r="K14896" t="str">
            <v>PD</v>
          </cell>
          <cell r="L14896" t="str">
            <v>7934</v>
          </cell>
          <cell r="M14896" t="str">
            <v>S</v>
          </cell>
          <cell r="N14896">
            <v>0</v>
          </cell>
        </row>
        <row r="14897">
          <cell r="A14897" t="str">
            <v>SF-COZ-I07-NL-0077</v>
          </cell>
          <cell r="B14897" t="str">
            <v>CINT</v>
          </cell>
          <cell r="C14897" t="str">
            <v/>
          </cell>
          <cell r="D14897" t="str">
            <v>BACK CUSHION-2 COZY V7</v>
          </cell>
          <cell r="E14897">
            <v>44785</v>
          </cell>
          <cell r="F14897" t="str">
            <v>HALF</v>
          </cell>
          <cell r="G14897" t="str">
            <v>CI_I07</v>
          </cell>
          <cell r="H14897" t="str">
            <v>PC</v>
          </cell>
          <cell r="I14897" t="str">
            <v>CPR</v>
          </cell>
          <cell r="J14897" t="str">
            <v/>
          </cell>
          <cell r="K14897" t="str">
            <v>PD</v>
          </cell>
          <cell r="L14897" t="str">
            <v>7934</v>
          </cell>
          <cell r="M14897" t="str">
            <v>S</v>
          </cell>
          <cell r="N14897">
            <v>0</v>
          </cell>
        </row>
        <row r="14898">
          <cell r="A14898" t="str">
            <v>SF-COZ-I07-NL-0078</v>
          </cell>
          <cell r="B14898" t="str">
            <v>CINT</v>
          </cell>
          <cell r="C14898" t="str">
            <v/>
          </cell>
          <cell r="D14898" t="str">
            <v>SEAT CUSHION COZY AL 060</v>
          </cell>
          <cell r="E14898">
            <v>44819</v>
          </cell>
          <cell r="F14898" t="str">
            <v>HALF</v>
          </cell>
          <cell r="G14898" t="str">
            <v>CI_I07</v>
          </cell>
          <cell r="H14898" t="str">
            <v>PC</v>
          </cell>
          <cell r="I14898" t="str">
            <v>CPR</v>
          </cell>
          <cell r="J14898" t="str">
            <v/>
          </cell>
          <cell r="K14898" t="str">
            <v>PD</v>
          </cell>
          <cell r="L14898" t="str">
            <v>7934</v>
          </cell>
          <cell r="M14898" t="str">
            <v>S</v>
          </cell>
          <cell r="N14898">
            <v>66676</v>
          </cell>
        </row>
        <row r="14899">
          <cell r="A14899" t="str">
            <v>SF-COZ-I07-NL-0079</v>
          </cell>
          <cell r="B14899" t="str">
            <v>CINT</v>
          </cell>
          <cell r="C14899" t="str">
            <v/>
          </cell>
          <cell r="D14899" t="str">
            <v>SEAT CUSHION COZY BLACK O7</v>
          </cell>
          <cell r="E14899">
            <v>45169</v>
          </cell>
          <cell r="F14899" t="str">
            <v>HALF</v>
          </cell>
          <cell r="G14899" t="str">
            <v>CI_I07</v>
          </cell>
          <cell r="H14899" t="str">
            <v>PC</v>
          </cell>
          <cell r="I14899" t="str">
            <v>CPR</v>
          </cell>
          <cell r="J14899" t="str">
            <v/>
          </cell>
          <cell r="K14899" t="str">
            <v>PD</v>
          </cell>
          <cell r="L14899" t="str">
            <v>7934</v>
          </cell>
          <cell r="M14899" t="str">
            <v>S</v>
          </cell>
          <cell r="N14899">
            <v>54284</v>
          </cell>
        </row>
        <row r="14900">
          <cell r="A14900" t="str">
            <v>SF-COZ-I07-NL-0080</v>
          </cell>
          <cell r="B14900" t="str">
            <v>CINT</v>
          </cell>
          <cell r="C14900" t="str">
            <v/>
          </cell>
          <cell r="D14900" t="str">
            <v>SEAT CUSHION COZY BLUE L1</v>
          </cell>
          <cell r="E14900">
            <v>44819</v>
          </cell>
          <cell r="F14900" t="str">
            <v>HALF</v>
          </cell>
          <cell r="G14900" t="str">
            <v>CI_I07</v>
          </cell>
          <cell r="H14900" t="str">
            <v>PC</v>
          </cell>
          <cell r="I14900" t="str">
            <v>CPR</v>
          </cell>
          <cell r="J14900" t="str">
            <v/>
          </cell>
          <cell r="K14900" t="str">
            <v>PD</v>
          </cell>
          <cell r="L14900" t="str">
            <v>7934</v>
          </cell>
          <cell r="M14900" t="str">
            <v>S</v>
          </cell>
          <cell r="N14900">
            <v>125881</v>
          </cell>
        </row>
        <row r="14901">
          <cell r="A14901" t="str">
            <v>SF-COZ-I07-NL-0081</v>
          </cell>
          <cell r="B14901" t="str">
            <v>CINT</v>
          </cell>
          <cell r="C14901" t="str">
            <v/>
          </cell>
          <cell r="D14901" t="str">
            <v>SEAT CUSHION COZY BLUE O1</v>
          </cell>
          <cell r="E14901">
            <v>45232</v>
          </cell>
          <cell r="F14901" t="str">
            <v>HALF</v>
          </cell>
          <cell r="G14901" t="str">
            <v>CI_I07</v>
          </cell>
          <cell r="H14901" t="str">
            <v>PC</v>
          </cell>
          <cell r="I14901" t="str">
            <v>CPR</v>
          </cell>
          <cell r="J14901" t="str">
            <v/>
          </cell>
          <cell r="K14901" t="str">
            <v>PD</v>
          </cell>
          <cell r="L14901" t="str">
            <v>7934</v>
          </cell>
          <cell r="M14901" t="str">
            <v>S</v>
          </cell>
          <cell r="N14901">
            <v>50192</v>
          </cell>
        </row>
        <row r="14902">
          <cell r="A14902" t="str">
            <v>SF-COZ-I07-NL-0082</v>
          </cell>
          <cell r="B14902" t="str">
            <v>CINT</v>
          </cell>
          <cell r="C14902" t="str">
            <v/>
          </cell>
          <cell r="D14902" t="str">
            <v>SEAT CUSHION COZY BLUE S1</v>
          </cell>
          <cell r="E14902">
            <v>45218</v>
          </cell>
          <cell r="F14902" t="str">
            <v>HALF</v>
          </cell>
          <cell r="G14902" t="str">
            <v>CI_I07</v>
          </cell>
          <cell r="H14902" t="str">
            <v>PC</v>
          </cell>
          <cell r="I14902" t="str">
            <v>CPR</v>
          </cell>
          <cell r="J14902" t="str">
            <v/>
          </cell>
          <cell r="K14902" t="str">
            <v>PD</v>
          </cell>
          <cell r="L14902" t="str">
            <v>7934</v>
          </cell>
          <cell r="M14902" t="str">
            <v>S</v>
          </cell>
          <cell r="N14902">
            <v>49226</v>
          </cell>
        </row>
        <row r="14903">
          <cell r="A14903" t="str">
            <v>SF-COZ-I07-NL-0083</v>
          </cell>
          <cell r="B14903" t="str">
            <v>CINT</v>
          </cell>
          <cell r="C14903" t="str">
            <v/>
          </cell>
          <cell r="D14903" t="str">
            <v>SEAT CUSHION COZY BLUE W1</v>
          </cell>
          <cell r="E14903">
            <v>44785</v>
          </cell>
          <cell r="F14903" t="str">
            <v>HALF</v>
          </cell>
          <cell r="G14903" t="str">
            <v>CI_I07</v>
          </cell>
          <cell r="H14903" t="str">
            <v>PC</v>
          </cell>
          <cell r="I14903" t="str">
            <v>CPR</v>
          </cell>
          <cell r="J14903" t="str">
            <v/>
          </cell>
          <cell r="K14903" t="str">
            <v>PD</v>
          </cell>
          <cell r="L14903" t="str">
            <v>7934</v>
          </cell>
          <cell r="M14903" t="str">
            <v>S</v>
          </cell>
          <cell r="N14903">
            <v>0</v>
          </cell>
        </row>
        <row r="14904">
          <cell r="A14904" t="str">
            <v>SF-COZ-I07-NL-0084</v>
          </cell>
          <cell r="B14904" t="str">
            <v>CINT</v>
          </cell>
          <cell r="C14904" t="str">
            <v/>
          </cell>
          <cell r="D14904" t="str">
            <v>SEAT CUSHION COZY BLACK W7</v>
          </cell>
          <cell r="E14904">
            <v>44924</v>
          </cell>
          <cell r="F14904" t="str">
            <v>HALF</v>
          </cell>
          <cell r="G14904" t="str">
            <v>CI_I07</v>
          </cell>
          <cell r="H14904" t="str">
            <v>PC</v>
          </cell>
          <cell r="I14904" t="str">
            <v>CPR</v>
          </cell>
          <cell r="J14904" t="str">
            <v/>
          </cell>
          <cell r="K14904" t="str">
            <v>PD</v>
          </cell>
          <cell r="L14904" t="str">
            <v>7934</v>
          </cell>
          <cell r="M14904" t="str">
            <v>S</v>
          </cell>
          <cell r="N14904">
            <v>66676</v>
          </cell>
        </row>
        <row r="14905">
          <cell r="A14905" t="str">
            <v>SF-COZ-I07-NL-0085</v>
          </cell>
          <cell r="B14905" t="str">
            <v>CINT</v>
          </cell>
          <cell r="C14905" t="str">
            <v/>
          </cell>
          <cell r="D14905" t="str">
            <v>SEAT CUSHION COZY BLUE Y1</v>
          </cell>
          <cell r="E14905">
            <v>44854</v>
          </cell>
          <cell r="F14905" t="str">
            <v>HALF</v>
          </cell>
          <cell r="G14905" t="str">
            <v>CI_I07</v>
          </cell>
          <cell r="H14905" t="str">
            <v>PC</v>
          </cell>
          <cell r="I14905" t="str">
            <v>CPR</v>
          </cell>
          <cell r="J14905" t="str">
            <v/>
          </cell>
          <cell r="K14905" t="str">
            <v>PD</v>
          </cell>
          <cell r="L14905" t="str">
            <v>7934</v>
          </cell>
          <cell r="M14905" t="str">
            <v>S</v>
          </cell>
          <cell r="N14905">
            <v>55208</v>
          </cell>
        </row>
        <row r="14906">
          <cell r="A14906" t="str">
            <v>SF-COZ-I07-NL-0086</v>
          </cell>
          <cell r="B14906" t="str">
            <v>CINT</v>
          </cell>
          <cell r="C14906" t="str">
            <v/>
          </cell>
          <cell r="D14906" t="str">
            <v>SEAT CUSHION COZY BROWN N4</v>
          </cell>
          <cell r="E14906">
            <v>44819</v>
          </cell>
          <cell r="F14906" t="str">
            <v>HALF</v>
          </cell>
          <cell r="G14906" t="str">
            <v>CI_I07</v>
          </cell>
          <cell r="H14906" t="str">
            <v>PC</v>
          </cell>
          <cell r="I14906" t="str">
            <v>CPR</v>
          </cell>
          <cell r="J14906" t="str">
            <v/>
          </cell>
          <cell r="K14906" t="str">
            <v>PD</v>
          </cell>
          <cell r="L14906" t="str">
            <v>7934</v>
          </cell>
          <cell r="M14906" t="str">
            <v>S</v>
          </cell>
          <cell r="N14906">
            <v>60076</v>
          </cell>
        </row>
        <row r="14907">
          <cell r="A14907" t="str">
            <v>SF-COZ-I07-NL-0087</v>
          </cell>
          <cell r="B14907" t="str">
            <v>CINT</v>
          </cell>
          <cell r="C14907" t="str">
            <v/>
          </cell>
          <cell r="D14907" t="str">
            <v>SEAT CUSHION COZY BROWN TAURUS</v>
          </cell>
          <cell r="E14907">
            <v>45131</v>
          </cell>
          <cell r="F14907" t="str">
            <v>HALF</v>
          </cell>
          <cell r="G14907" t="str">
            <v>CI_I07</v>
          </cell>
          <cell r="H14907" t="str">
            <v>PC</v>
          </cell>
          <cell r="I14907" t="str">
            <v>CPR</v>
          </cell>
          <cell r="J14907" t="str">
            <v/>
          </cell>
          <cell r="K14907" t="str">
            <v>PD</v>
          </cell>
          <cell r="L14907" t="str">
            <v>7934</v>
          </cell>
          <cell r="M14907" t="str">
            <v>S</v>
          </cell>
          <cell r="N14907">
            <v>43735</v>
          </cell>
        </row>
        <row r="14908">
          <cell r="A14908" t="str">
            <v>SF-COZ-I07-NL-0088</v>
          </cell>
          <cell r="B14908" t="str">
            <v>CINT</v>
          </cell>
          <cell r="C14908" t="str">
            <v/>
          </cell>
          <cell r="D14908" t="str">
            <v>SEAT CUSHION COZY CREAM N5</v>
          </cell>
          <cell r="E14908">
            <v>44819</v>
          </cell>
          <cell r="F14908" t="str">
            <v>HALF</v>
          </cell>
          <cell r="G14908" t="str">
            <v>CI_I07</v>
          </cell>
          <cell r="H14908" t="str">
            <v>PC</v>
          </cell>
          <cell r="I14908" t="str">
            <v>CPR</v>
          </cell>
          <cell r="J14908" t="str">
            <v/>
          </cell>
          <cell r="K14908" t="str">
            <v>PD</v>
          </cell>
          <cell r="L14908" t="str">
            <v>7934</v>
          </cell>
          <cell r="M14908" t="str">
            <v>S</v>
          </cell>
          <cell r="N14908">
            <v>66676</v>
          </cell>
        </row>
        <row r="14909">
          <cell r="A14909" t="str">
            <v>SF-COZ-I07-NL-0089</v>
          </cell>
          <cell r="B14909" t="str">
            <v>CINT</v>
          </cell>
          <cell r="C14909" t="str">
            <v/>
          </cell>
          <cell r="D14909" t="str">
            <v>SEAT CUSHION COZY GREEN L13</v>
          </cell>
          <cell r="E14909">
            <v>45131</v>
          </cell>
          <cell r="F14909" t="str">
            <v>HALF</v>
          </cell>
          <cell r="G14909" t="str">
            <v>CI_I07</v>
          </cell>
          <cell r="H14909" t="str">
            <v>PC</v>
          </cell>
          <cell r="I14909" t="str">
            <v>CPR</v>
          </cell>
          <cell r="J14909" t="str">
            <v/>
          </cell>
          <cell r="K14909" t="str">
            <v>PD</v>
          </cell>
          <cell r="L14909" t="str">
            <v>7934</v>
          </cell>
          <cell r="M14909" t="str">
            <v>S</v>
          </cell>
          <cell r="N14909">
            <v>65373</v>
          </cell>
        </row>
        <row r="14910">
          <cell r="A14910" t="str">
            <v>SF-COZ-I07-NL-0090</v>
          </cell>
          <cell r="B14910" t="str">
            <v>CINT</v>
          </cell>
          <cell r="C14910" t="str">
            <v/>
          </cell>
          <cell r="D14910" t="str">
            <v>SEAT CUSHION COZY GREEN L6</v>
          </cell>
          <cell r="E14910">
            <v>44819</v>
          </cell>
          <cell r="F14910" t="str">
            <v>HALF</v>
          </cell>
          <cell r="G14910" t="str">
            <v>CI_I07</v>
          </cell>
          <cell r="H14910" t="str">
            <v>PC</v>
          </cell>
          <cell r="I14910" t="str">
            <v>CPR</v>
          </cell>
          <cell r="J14910" t="str">
            <v/>
          </cell>
          <cell r="K14910" t="str">
            <v>PD</v>
          </cell>
          <cell r="L14910" t="str">
            <v>7934</v>
          </cell>
          <cell r="M14910" t="str">
            <v>S</v>
          </cell>
          <cell r="N14910">
            <v>105997</v>
          </cell>
        </row>
        <row r="14911">
          <cell r="A14911" t="str">
            <v>SF-COZ-I07-NL-0091</v>
          </cell>
          <cell r="B14911" t="str">
            <v>CINT</v>
          </cell>
          <cell r="C14911" t="str">
            <v/>
          </cell>
          <cell r="D14911" t="str">
            <v>SEAT CUSHION COZY GREEN O6</v>
          </cell>
          <cell r="E14911">
            <v>45026</v>
          </cell>
          <cell r="F14911" t="str">
            <v>HALF</v>
          </cell>
          <cell r="G14911" t="str">
            <v>CI_I07</v>
          </cell>
          <cell r="H14911" t="str">
            <v>PC</v>
          </cell>
          <cell r="I14911" t="str">
            <v>CPR</v>
          </cell>
          <cell r="J14911" t="str">
            <v/>
          </cell>
          <cell r="K14911" t="str">
            <v>PD</v>
          </cell>
          <cell r="L14911" t="str">
            <v>7934</v>
          </cell>
          <cell r="M14911" t="str">
            <v>S</v>
          </cell>
          <cell r="N14911">
            <v>52222</v>
          </cell>
        </row>
        <row r="14912">
          <cell r="A14912" t="str">
            <v>SF-COZ-I07-NL-0092</v>
          </cell>
          <cell r="B14912" t="str">
            <v>CINT</v>
          </cell>
          <cell r="C14912" t="str">
            <v/>
          </cell>
          <cell r="D14912" t="str">
            <v>SEAT CUSHION COZY GREEN S6</v>
          </cell>
          <cell r="E14912">
            <v>44936</v>
          </cell>
          <cell r="F14912" t="str">
            <v>HALF</v>
          </cell>
          <cell r="G14912" t="str">
            <v>CI_I07</v>
          </cell>
          <cell r="H14912" t="str">
            <v>PC</v>
          </cell>
          <cell r="I14912" t="str">
            <v>CPR</v>
          </cell>
          <cell r="J14912" t="str">
            <v/>
          </cell>
          <cell r="K14912" t="str">
            <v>PD</v>
          </cell>
          <cell r="L14912" t="str">
            <v>7934</v>
          </cell>
          <cell r="M14912" t="str">
            <v>S</v>
          </cell>
          <cell r="N14912">
            <v>52751</v>
          </cell>
        </row>
        <row r="14913">
          <cell r="A14913" t="str">
            <v>SF-COZ-I07-NL-0093</v>
          </cell>
          <cell r="B14913" t="str">
            <v>CINT</v>
          </cell>
          <cell r="C14913" t="str">
            <v/>
          </cell>
          <cell r="D14913" t="str">
            <v>SEAT CUSHION COZY GREEN W6</v>
          </cell>
          <cell r="E14913">
            <v>44819</v>
          </cell>
          <cell r="F14913" t="str">
            <v>HALF</v>
          </cell>
          <cell r="G14913" t="str">
            <v>CI_I07</v>
          </cell>
          <cell r="H14913" t="str">
            <v>PC</v>
          </cell>
          <cell r="I14913" t="str">
            <v>CPR</v>
          </cell>
          <cell r="J14913" t="str">
            <v/>
          </cell>
          <cell r="K14913" t="str">
            <v>PD</v>
          </cell>
          <cell r="L14913" t="str">
            <v>7934</v>
          </cell>
          <cell r="M14913" t="str">
            <v>S</v>
          </cell>
          <cell r="N14913">
            <v>52751</v>
          </cell>
        </row>
        <row r="14914">
          <cell r="A14914" t="str">
            <v>SF-COZ-I07-NL-0094</v>
          </cell>
          <cell r="B14914" t="str">
            <v>CINT</v>
          </cell>
          <cell r="C14914" t="str">
            <v/>
          </cell>
          <cell r="D14914" t="str">
            <v>SEAT CUSHION COZY GREY L2</v>
          </cell>
          <cell r="E14914">
            <v>45131</v>
          </cell>
          <cell r="F14914" t="str">
            <v>HALF</v>
          </cell>
          <cell r="G14914" t="str">
            <v>CI_I07</v>
          </cell>
          <cell r="H14914" t="str">
            <v>PC</v>
          </cell>
          <cell r="I14914" t="str">
            <v>CPR</v>
          </cell>
          <cell r="J14914" t="str">
            <v/>
          </cell>
          <cell r="K14914" t="str">
            <v>PD</v>
          </cell>
          <cell r="L14914" t="str">
            <v>7934</v>
          </cell>
          <cell r="M14914" t="str">
            <v>S</v>
          </cell>
          <cell r="N14914">
            <v>53760</v>
          </cell>
        </row>
        <row r="14915">
          <cell r="A14915" t="str">
            <v>SF-COZ-I07-NL-0095</v>
          </cell>
          <cell r="B14915" t="str">
            <v>CINT</v>
          </cell>
          <cell r="C14915" t="str">
            <v/>
          </cell>
          <cell r="D14915" t="str">
            <v>SEAT CUSHION COZY GREY O2</v>
          </cell>
          <cell r="E14915">
            <v>44936</v>
          </cell>
          <cell r="F14915" t="str">
            <v>HALF</v>
          </cell>
          <cell r="G14915" t="str">
            <v>CI_I07</v>
          </cell>
          <cell r="H14915" t="str">
            <v>PC</v>
          </cell>
          <cell r="I14915" t="str">
            <v>CPR</v>
          </cell>
          <cell r="J14915" t="str">
            <v/>
          </cell>
          <cell r="K14915" t="str">
            <v>PD</v>
          </cell>
          <cell r="L14915" t="str">
            <v>7934</v>
          </cell>
          <cell r="M14915" t="str">
            <v>S</v>
          </cell>
          <cell r="N14915">
            <v>66768</v>
          </cell>
        </row>
        <row r="14916">
          <cell r="A14916" t="str">
            <v>SF-COZ-I07-NL-0096</v>
          </cell>
          <cell r="B14916" t="str">
            <v>CINT</v>
          </cell>
          <cell r="C14916" t="str">
            <v/>
          </cell>
          <cell r="D14916" t="str">
            <v>SEAT CUSHION COZY GREY S2</v>
          </cell>
          <cell r="E14916">
            <v>44819</v>
          </cell>
          <cell r="F14916" t="str">
            <v>HALF</v>
          </cell>
          <cell r="G14916" t="str">
            <v>CI_I07</v>
          </cell>
          <cell r="H14916" t="str">
            <v>PC</v>
          </cell>
          <cell r="I14916" t="str">
            <v>CPR</v>
          </cell>
          <cell r="J14916" t="str">
            <v/>
          </cell>
          <cell r="K14916" t="str">
            <v>PD</v>
          </cell>
          <cell r="L14916" t="str">
            <v>7934</v>
          </cell>
          <cell r="M14916" t="str">
            <v>S</v>
          </cell>
          <cell r="N14916">
            <v>52751</v>
          </cell>
        </row>
        <row r="14917">
          <cell r="A14917" t="str">
            <v>SF-COZ-I07-NL-0097</v>
          </cell>
          <cell r="B14917" t="str">
            <v>CINT</v>
          </cell>
          <cell r="C14917" t="str">
            <v/>
          </cell>
          <cell r="D14917" t="str">
            <v>SEAT CUSHION COZY GREY Y2</v>
          </cell>
          <cell r="E14917">
            <v>45175</v>
          </cell>
          <cell r="F14917" t="str">
            <v>HALF</v>
          </cell>
          <cell r="G14917" t="str">
            <v>CI_I07</v>
          </cell>
          <cell r="H14917" t="str">
            <v>PC</v>
          </cell>
          <cell r="I14917" t="str">
            <v>CPR</v>
          </cell>
          <cell r="J14917" t="str">
            <v/>
          </cell>
          <cell r="K14917" t="str">
            <v>PD</v>
          </cell>
          <cell r="L14917" t="str">
            <v>7934</v>
          </cell>
          <cell r="M14917" t="str">
            <v>S</v>
          </cell>
          <cell r="N14917">
            <v>53684</v>
          </cell>
        </row>
        <row r="14918">
          <cell r="A14918" t="str">
            <v>SF-COZ-I07-NL-0098</v>
          </cell>
          <cell r="B14918" t="str">
            <v>CINT</v>
          </cell>
          <cell r="C14918" t="str">
            <v/>
          </cell>
          <cell r="D14918" t="str">
            <v>SEAT CUSHION COZY L7</v>
          </cell>
          <cell r="E14918">
            <v>45175</v>
          </cell>
          <cell r="F14918" t="str">
            <v>HALF</v>
          </cell>
          <cell r="G14918" t="str">
            <v>CI_I07</v>
          </cell>
          <cell r="H14918" t="str">
            <v>PC</v>
          </cell>
          <cell r="I14918" t="str">
            <v>CPR</v>
          </cell>
          <cell r="J14918" t="str">
            <v/>
          </cell>
          <cell r="K14918" t="str">
            <v>PD</v>
          </cell>
          <cell r="L14918" t="str">
            <v>7934</v>
          </cell>
          <cell r="M14918" t="str">
            <v>S</v>
          </cell>
          <cell r="N14918">
            <v>54972</v>
          </cell>
        </row>
        <row r="14919">
          <cell r="A14919" t="str">
            <v>SF-COZ-I07-NL-0099</v>
          </cell>
          <cell r="B14919" t="str">
            <v>CINT</v>
          </cell>
          <cell r="C14919" t="str">
            <v/>
          </cell>
          <cell r="D14919" t="str">
            <v>SEAT CUSHION COZY MAROON W3</v>
          </cell>
          <cell r="E14919">
            <v>44819</v>
          </cell>
          <cell r="F14919" t="str">
            <v>HALF</v>
          </cell>
          <cell r="G14919" t="str">
            <v>CI_I07</v>
          </cell>
          <cell r="H14919" t="str">
            <v>PC</v>
          </cell>
          <cell r="I14919" t="str">
            <v>CPR</v>
          </cell>
          <cell r="J14919" t="str">
            <v/>
          </cell>
          <cell r="K14919" t="str">
            <v>PD</v>
          </cell>
          <cell r="L14919" t="str">
            <v>7934</v>
          </cell>
          <cell r="M14919" t="str">
            <v>S</v>
          </cell>
          <cell r="N14919">
            <v>52751</v>
          </cell>
        </row>
        <row r="14920">
          <cell r="A14920" t="str">
            <v>SF-COZ-I07-NL-0100</v>
          </cell>
          <cell r="B14920" t="str">
            <v>CINT</v>
          </cell>
          <cell r="C14920" t="str">
            <v/>
          </cell>
          <cell r="D14920" t="str">
            <v>SEAT CUSHION COZY MAROON YK3</v>
          </cell>
          <cell r="E14920">
            <v>44819</v>
          </cell>
          <cell r="F14920" t="str">
            <v>HALF</v>
          </cell>
          <cell r="G14920" t="str">
            <v>CI_I07</v>
          </cell>
          <cell r="H14920" t="str">
            <v>PC</v>
          </cell>
          <cell r="I14920" t="str">
            <v>CPR</v>
          </cell>
          <cell r="J14920" t="str">
            <v/>
          </cell>
          <cell r="K14920" t="str">
            <v>PD</v>
          </cell>
          <cell r="L14920" t="str">
            <v>7934</v>
          </cell>
          <cell r="M14920" t="str">
            <v>S</v>
          </cell>
          <cell r="N14920">
            <v>56212</v>
          </cell>
        </row>
        <row r="14921">
          <cell r="A14921" t="str">
            <v>SF-COZ-I07-NL-0101</v>
          </cell>
          <cell r="B14921" t="str">
            <v>CINT</v>
          </cell>
          <cell r="C14921" t="str">
            <v/>
          </cell>
          <cell r="D14921" t="str">
            <v>SEAT CUSHION COZY O4</v>
          </cell>
          <cell r="E14921">
            <v>44819</v>
          </cell>
          <cell r="F14921" t="str">
            <v>HALF</v>
          </cell>
          <cell r="G14921" t="str">
            <v>CI_I07</v>
          </cell>
          <cell r="H14921" t="str">
            <v>PC</v>
          </cell>
          <cell r="I14921" t="str">
            <v>CPR</v>
          </cell>
          <cell r="J14921" t="str">
            <v/>
          </cell>
          <cell r="K14921" t="str">
            <v>PD</v>
          </cell>
          <cell r="L14921" t="str">
            <v>7934</v>
          </cell>
          <cell r="M14921" t="str">
            <v>S</v>
          </cell>
          <cell r="N14921">
            <v>62431</v>
          </cell>
        </row>
        <row r="14922">
          <cell r="A14922" t="str">
            <v>SF-COZ-I07-NL-0102</v>
          </cell>
          <cell r="B14922" t="str">
            <v>CINT</v>
          </cell>
          <cell r="C14922" t="str">
            <v/>
          </cell>
          <cell r="D14922" t="str">
            <v>SEAT CUSHION COZY ORANGE AMAZONE</v>
          </cell>
          <cell r="E14922">
            <v>44785</v>
          </cell>
          <cell r="F14922" t="str">
            <v>HALF</v>
          </cell>
          <cell r="G14922" t="str">
            <v>CI_I07</v>
          </cell>
          <cell r="H14922" t="str">
            <v>PC</v>
          </cell>
          <cell r="I14922" t="str">
            <v>CPR</v>
          </cell>
          <cell r="J14922" t="str">
            <v/>
          </cell>
          <cell r="K14922" t="str">
            <v>PD</v>
          </cell>
          <cell r="L14922" t="str">
            <v>7934</v>
          </cell>
          <cell r="M14922" t="str">
            <v>S</v>
          </cell>
          <cell r="N14922">
            <v>0</v>
          </cell>
        </row>
        <row r="14923">
          <cell r="A14923" t="str">
            <v>SF-COZ-I07-NL-0103</v>
          </cell>
          <cell r="B14923" t="str">
            <v>CINT</v>
          </cell>
          <cell r="C14923" t="str">
            <v/>
          </cell>
          <cell r="D14923" t="str">
            <v>SEAT CUSHION COZY PINK S9</v>
          </cell>
          <cell r="E14923">
            <v>44819</v>
          </cell>
          <cell r="F14923" t="str">
            <v>HALF</v>
          </cell>
          <cell r="G14923" t="str">
            <v>CI_I07</v>
          </cell>
          <cell r="H14923" t="str">
            <v>PC</v>
          </cell>
          <cell r="I14923" t="str">
            <v>CPR</v>
          </cell>
          <cell r="J14923" t="str">
            <v/>
          </cell>
          <cell r="K14923" t="str">
            <v>PD</v>
          </cell>
          <cell r="L14923" t="str">
            <v>7934</v>
          </cell>
          <cell r="M14923" t="str">
            <v>S</v>
          </cell>
          <cell r="N14923">
            <v>52751</v>
          </cell>
        </row>
        <row r="14924">
          <cell r="A14924" t="str">
            <v>SF-COZ-I07-NL-0104</v>
          </cell>
          <cell r="B14924" t="str">
            <v>CINT</v>
          </cell>
          <cell r="C14924" t="str">
            <v/>
          </cell>
          <cell r="D14924" t="str">
            <v>SEAT CUSHION COZY RED AL-11</v>
          </cell>
          <cell r="E14924">
            <v>44785</v>
          </cell>
          <cell r="F14924" t="str">
            <v>HALF</v>
          </cell>
          <cell r="G14924" t="str">
            <v>CI_I07</v>
          </cell>
          <cell r="H14924" t="str">
            <v>PC</v>
          </cell>
          <cell r="I14924" t="str">
            <v>CPR</v>
          </cell>
          <cell r="J14924" t="str">
            <v/>
          </cell>
          <cell r="K14924" t="str">
            <v>PD</v>
          </cell>
          <cell r="L14924" t="str">
            <v>7934</v>
          </cell>
          <cell r="M14924" t="str">
            <v>S</v>
          </cell>
          <cell r="N14924">
            <v>0</v>
          </cell>
        </row>
        <row r="14925">
          <cell r="A14925" t="str">
            <v>SF-COZ-I07-NL-0105</v>
          </cell>
          <cell r="B14925" t="str">
            <v>CINT</v>
          </cell>
          <cell r="C14925" t="str">
            <v/>
          </cell>
          <cell r="D14925" t="str">
            <v>SEAT CUSHION COZY RED N3</v>
          </cell>
          <cell r="E14925">
            <v>44819</v>
          </cell>
          <cell r="F14925" t="str">
            <v>HALF</v>
          </cell>
          <cell r="G14925" t="str">
            <v>CI_I07</v>
          </cell>
          <cell r="H14925" t="str">
            <v>PC</v>
          </cell>
          <cell r="I14925" t="str">
            <v>CPR</v>
          </cell>
          <cell r="J14925" t="str">
            <v/>
          </cell>
          <cell r="K14925" t="str">
            <v>PD</v>
          </cell>
          <cell r="L14925" t="str">
            <v>7934</v>
          </cell>
          <cell r="M14925" t="str">
            <v>S</v>
          </cell>
          <cell r="N14925">
            <v>66676</v>
          </cell>
        </row>
        <row r="14926">
          <cell r="A14926" t="str">
            <v>SF-COZ-I07-NL-0106</v>
          </cell>
          <cell r="B14926" t="str">
            <v>CINT</v>
          </cell>
          <cell r="C14926" t="str">
            <v/>
          </cell>
          <cell r="D14926" t="str">
            <v>SEAT CUSHION COZY S7</v>
          </cell>
          <cell r="E14926">
            <v>44819</v>
          </cell>
          <cell r="F14926" t="str">
            <v>HALF</v>
          </cell>
          <cell r="G14926" t="str">
            <v>CI_I07</v>
          </cell>
          <cell r="H14926" t="str">
            <v>PC</v>
          </cell>
          <cell r="I14926" t="str">
            <v>CPR</v>
          </cell>
          <cell r="J14926" t="str">
            <v/>
          </cell>
          <cell r="K14926" t="str">
            <v>PD</v>
          </cell>
          <cell r="L14926" t="str">
            <v>7934</v>
          </cell>
          <cell r="M14926" t="str">
            <v>S</v>
          </cell>
          <cell r="N14926">
            <v>66676</v>
          </cell>
        </row>
        <row r="14927">
          <cell r="A14927" t="str">
            <v>SF-COZ-I07-NL-0107</v>
          </cell>
          <cell r="B14927" t="str">
            <v>CINT</v>
          </cell>
          <cell r="C14927" t="str">
            <v/>
          </cell>
          <cell r="D14927" t="str">
            <v>SEAT CUSHION COZY V1</v>
          </cell>
          <cell r="E14927">
            <v>44819</v>
          </cell>
          <cell r="F14927" t="str">
            <v>HALF</v>
          </cell>
          <cell r="G14927" t="str">
            <v>CI_I07</v>
          </cell>
          <cell r="H14927" t="str">
            <v>PC</v>
          </cell>
          <cell r="I14927" t="str">
            <v>CPR</v>
          </cell>
          <cell r="J14927" t="str">
            <v/>
          </cell>
          <cell r="K14927" t="str">
            <v>PD</v>
          </cell>
          <cell r="L14927" t="str">
            <v>7934</v>
          </cell>
          <cell r="M14927" t="str">
            <v>S</v>
          </cell>
          <cell r="N14927">
            <v>66676</v>
          </cell>
        </row>
        <row r="14928">
          <cell r="A14928" t="str">
            <v>SF-COZ-I07-NL-0108</v>
          </cell>
          <cell r="B14928" t="str">
            <v>CINT</v>
          </cell>
          <cell r="C14928" t="str">
            <v/>
          </cell>
          <cell r="D14928" t="str">
            <v>SEAT CUSHION COZY V3</v>
          </cell>
          <cell r="E14928">
            <v>44785</v>
          </cell>
          <cell r="F14928" t="str">
            <v>HALF</v>
          </cell>
          <cell r="G14928" t="str">
            <v>CI_I07</v>
          </cell>
          <cell r="H14928" t="str">
            <v>PC</v>
          </cell>
          <cell r="I14928" t="str">
            <v>CPR</v>
          </cell>
          <cell r="J14928" t="str">
            <v/>
          </cell>
          <cell r="K14928" t="str">
            <v>PD</v>
          </cell>
          <cell r="L14928" t="str">
            <v>7934</v>
          </cell>
          <cell r="M14928" t="str">
            <v>S</v>
          </cell>
          <cell r="N14928">
            <v>0</v>
          </cell>
        </row>
        <row r="14929">
          <cell r="A14929" t="str">
            <v>SF-COZ-I07-NL-0109</v>
          </cell>
          <cell r="B14929" t="str">
            <v>CINT</v>
          </cell>
          <cell r="C14929" t="str">
            <v/>
          </cell>
          <cell r="D14929" t="str">
            <v>SEAT CUSHION COZY V7</v>
          </cell>
          <cell r="E14929">
            <v>44785</v>
          </cell>
          <cell r="F14929" t="str">
            <v>HALF</v>
          </cell>
          <cell r="G14929" t="str">
            <v>CI_I07</v>
          </cell>
          <cell r="H14929" t="str">
            <v>PC</v>
          </cell>
          <cell r="I14929" t="str">
            <v>CPR</v>
          </cell>
          <cell r="J14929" t="str">
            <v/>
          </cell>
          <cell r="K14929" t="str">
            <v>PD</v>
          </cell>
          <cell r="L14929" t="str">
            <v>7934</v>
          </cell>
          <cell r="M14929" t="str">
            <v>S</v>
          </cell>
          <cell r="N14929">
            <v>0</v>
          </cell>
        </row>
        <row r="14930">
          <cell r="A14930" t="str">
            <v>SF-COZ-I07-NL-0110</v>
          </cell>
          <cell r="B14930" t="str">
            <v>CINT</v>
          </cell>
          <cell r="C14930" t="str">
            <v/>
          </cell>
          <cell r="D14930" t="str">
            <v>SEAT CUSHION COZY Y7</v>
          </cell>
          <cell r="E14930">
            <v>44785</v>
          </cell>
          <cell r="F14930" t="str">
            <v>HALF</v>
          </cell>
          <cell r="G14930" t="str">
            <v>CI_I07</v>
          </cell>
          <cell r="H14930" t="str">
            <v>PC</v>
          </cell>
          <cell r="I14930" t="str">
            <v>CPR</v>
          </cell>
          <cell r="J14930" t="str">
            <v/>
          </cell>
          <cell r="K14930" t="str">
            <v>PD</v>
          </cell>
          <cell r="L14930" t="str">
            <v>7934</v>
          </cell>
          <cell r="M14930" t="str">
            <v>S</v>
          </cell>
          <cell r="N14930">
            <v>0</v>
          </cell>
        </row>
        <row r="14931">
          <cell r="A14931" t="str">
            <v>SF-COZ-I07-NL-0111</v>
          </cell>
          <cell r="B14931" t="str">
            <v>CINT</v>
          </cell>
          <cell r="C14931" t="str">
            <v/>
          </cell>
          <cell r="D14931" t="str">
            <v>BACK CUSHION 1 COZY BLACK O7</v>
          </cell>
          <cell r="E14931">
            <v>45169</v>
          </cell>
          <cell r="F14931" t="str">
            <v>HALF</v>
          </cell>
          <cell r="G14931" t="str">
            <v>CI_I07</v>
          </cell>
          <cell r="H14931" t="str">
            <v>PC</v>
          </cell>
          <cell r="I14931" t="str">
            <v>CPR</v>
          </cell>
          <cell r="J14931" t="str">
            <v/>
          </cell>
          <cell r="K14931" t="str">
            <v>PD</v>
          </cell>
          <cell r="L14931" t="str">
            <v>7934</v>
          </cell>
          <cell r="M14931" t="str">
            <v>S</v>
          </cell>
          <cell r="N14931">
            <v>34017</v>
          </cell>
        </row>
        <row r="14932">
          <cell r="A14932" t="str">
            <v>SF-COZ-I07-NL-0112</v>
          </cell>
          <cell r="B14932" t="str">
            <v>CINT</v>
          </cell>
          <cell r="C14932" t="str">
            <v/>
          </cell>
          <cell r="D14932" t="str">
            <v>BACK CUSHION 1 COZY BLUE S1</v>
          </cell>
          <cell r="E14932">
            <v>45218</v>
          </cell>
          <cell r="F14932" t="str">
            <v>HALF</v>
          </cell>
          <cell r="G14932" t="str">
            <v>CI_I07</v>
          </cell>
          <cell r="H14932" t="str">
            <v>PC</v>
          </cell>
          <cell r="I14932" t="str">
            <v>CPR</v>
          </cell>
          <cell r="J14932" t="str">
            <v/>
          </cell>
          <cell r="K14932" t="str">
            <v>PD</v>
          </cell>
          <cell r="L14932" t="str">
            <v>7934</v>
          </cell>
          <cell r="M14932" t="str">
            <v>S</v>
          </cell>
          <cell r="N14932">
            <v>32065</v>
          </cell>
        </row>
        <row r="14933">
          <cell r="A14933" t="str">
            <v>SF-COZ-I07-NL-0113</v>
          </cell>
          <cell r="B14933" t="str">
            <v>CINT</v>
          </cell>
          <cell r="C14933" t="str">
            <v/>
          </cell>
          <cell r="D14933" t="str">
            <v>BACK CUSHION 1 COZY BLUE Y1</v>
          </cell>
          <cell r="E14933">
            <v>44854</v>
          </cell>
          <cell r="F14933" t="str">
            <v>HALF</v>
          </cell>
          <cell r="G14933" t="str">
            <v>CI_I07</v>
          </cell>
          <cell r="H14933" t="str">
            <v>PC</v>
          </cell>
          <cell r="I14933" t="str">
            <v>CPR</v>
          </cell>
          <cell r="J14933" t="str">
            <v/>
          </cell>
          <cell r="K14933" t="str">
            <v>PD</v>
          </cell>
          <cell r="L14933" t="str">
            <v>7934</v>
          </cell>
          <cell r="M14933" t="str">
            <v>S</v>
          </cell>
          <cell r="N14933">
            <v>35237</v>
          </cell>
        </row>
        <row r="14934">
          <cell r="A14934" t="str">
            <v>SF-COZ-I07-NL-0114</v>
          </cell>
          <cell r="B14934" t="str">
            <v>CINT</v>
          </cell>
          <cell r="C14934" t="str">
            <v/>
          </cell>
          <cell r="D14934" t="str">
            <v>BACK CUSHION-2 COZY O7 BORDIR IFGF</v>
          </cell>
          <cell r="E14934">
            <v>44834</v>
          </cell>
          <cell r="F14934" t="str">
            <v>HALF</v>
          </cell>
          <cell r="G14934" t="str">
            <v>CI_I07</v>
          </cell>
          <cell r="H14934" t="str">
            <v>PC</v>
          </cell>
          <cell r="I14934" t="str">
            <v>CPR</v>
          </cell>
          <cell r="J14934" t="str">
            <v/>
          </cell>
          <cell r="K14934" t="str">
            <v>PD</v>
          </cell>
          <cell r="L14934" t="str">
            <v>7934</v>
          </cell>
          <cell r="M14934" t="str">
            <v>S</v>
          </cell>
          <cell r="N14934">
            <v>24045</v>
          </cell>
        </row>
        <row r="14935">
          <cell r="A14935" t="str">
            <v>SF-COZ-I07-NL-0116</v>
          </cell>
          <cell r="B14935" t="str">
            <v>CINT</v>
          </cell>
          <cell r="C14935" t="str">
            <v/>
          </cell>
          <cell r="D14935" t="str">
            <v>SEAT CUSHION COZY BLUE L1 (KAGUKURO)</v>
          </cell>
          <cell r="E14935">
            <v>45131</v>
          </cell>
          <cell r="F14935" t="str">
            <v>HALF</v>
          </cell>
          <cell r="G14935" t="str">
            <v>CI_I07</v>
          </cell>
          <cell r="H14935" t="str">
            <v>PC</v>
          </cell>
          <cell r="I14935" t="str">
            <v>CPR</v>
          </cell>
          <cell r="J14935" t="str">
            <v/>
          </cell>
          <cell r="K14935" t="str">
            <v>PD</v>
          </cell>
          <cell r="L14935" t="str">
            <v>7934</v>
          </cell>
          <cell r="M14935" t="str">
            <v>S</v>
          </cell>
          <cell r="N14935">
            <v>66427</v>
          </cell>
        </row>
        <row r="14936">
          <cell r="A14936" t="str">
            <v>SF-COZ-I07-NL-0117</v>
          </cell>
          <cell r="B14936" t="str">
            <v>CINT</v>
          </cell>
          <cell r="C14936" t="str">
            <v/>
          </cell>
          <cell r="D14936" t="str">
            <v>SEAT CUSHION COZY BLACK O7 (KAGUKURO)</v>
          </cell>
          <cell r="E14936">
            <v>44841</v>
          </cell>
          <cell r="F14936" t="str">
            <v>HALF</v>
          </cell>
          <cell r="G14936" t="str">
            <v>CI_I07</v>
          </cell>
          <cell r="H14936" t="str">
            <v>PC</v>
          </cell>
          <cell r="I14936" t="str">
            <v>CPR</v>
          </cell>
          <cell r="J14936" t="str">
            <v/>
          </cell>
          <cell r="K14936" t="str">
            <v>PD</v>
          </cell>
          <cell r="L14936" t="str">
            <v>7934</v>
          </cell>
          <cell r="M14936" t="str">
            <v>S</v>
          </cell>
          <cell r="N14936">
            <v>3314</v>
          </cell>
        </row>
        <row r="14937">
          <cell r="A14937" t="str">
            <v>SF-COZ-I07-NL-0118</v>
          </cell>
          <cell r="B14937" t="str">
            <v>CINT</v>
          </cell>
          <cell r="C14937" t="str">
            <v/>
          </cell>
          <cell r="D14937" t="str">
            <v>SEAT CUSHION COZY ORANGE L12 (KAGUKURO)</v>
          </cell>
          <cell r="E14937">
            <v>0</v>
          </cell>
          <cell r="F14937" t="str">
            <v>HALF</v>
          </cell>
          <cell r="G14937" t="str">
            <v>CI_I07</v>
          </cell>
          <cell r="H14937" t="str">
            <v>PC</v>
          </cell>
          <cell r="I14937" t="str">
            <v>CPR</v>
          </cell>
          <cell r="J14937" t="str">
            <v/>
          </cell>
          <cell r="K14937" t="str">
            <v>PD</v>
          </cell>
          <cell r="L14937" t="str">
            <v>7934</v>
          </cell>
          <cell r="M14937" t="str">
            <v>S</v>
          </cell>
          <cell r="N14937">
            <v>0</v>
          </cell>
        </row>
        <row r="14938">
          <cell r="A14938" t="str">
            <v>SF-COZ-I07-NL-0119</v>
          </cell>
          <cell r="B14938" t="str">
            <v>CINT</v>
          </cell>
          <cell r="C14938" t="str">
            <v/>
          </cell>
          <cell r="D14938" t="str">
            <v>BACK CUSHION 2 COZY BLACK O7 (KAGUKURO)</v>
          </cell>
          <cell r="E14938">
            <v>45131</v>
          </cell>
          <cell r="F14938" t="str">
            <v>HALF</v>
          </cell>
          <cell r="G14938" t="str">
            <v>CI_I07</v>
          </cell>
          <cell r="H14938" t="str">
            <v>PC</v>
          </cell>
          <cell r="I14938" t="str">
            <v>CPR</v>
          </cell>
          <cell r="J14938" t="str">
            <v/>
          </cell>
          <cell r="K14938" t="str">
            <v>PD</v>
          </cell>
          <cell r="L14938" t="str">
            <v>7934</v>
          </cell>
          <cell r="M14938" t="str">
            <v>S</v>
          </cell>
          <cell r="N14938">
            <v>20647</v>
          </cell>
        </row>
        <row r="14939">
          <cell r="A14939" t="str">
            <v>SF-COZ-I07-NL-0120</v>
          </cell>
          <cell r="B14939" t="str">
            <v>CINT</v>
          </cell>
          <cell r="C14939" t="str">
            <v/>
          </cell>
          <cell r="D14939" t="str">
            <v>BACK CUSHION 2 COZY ORANGE L1 KAGUKURO</v>
          </cell>
          <cell r="E14939">
            <v>44894</v>
          </cell>
          <cell r="F14939" t="str">
            <v>HALF</v>
          </cell>
          <cell r="G14939" t="str">
            <v>CI_I07</v>
          </cell>
          <cell r="H14939" t="str">
            <v>PC</v>
          </cell>
          <cell r="I14939" t="str">
            <v>CPR</v>
          </cell>
          <cell r="J14939" t="str">
            <v/>
          </cell>
          <cell r="K14939" t="str">
            <v>PD</v>
          </cell>
          <cell r="L14939" t="str">
            <v>7934</v>
          </cell>
          <cell r="M14939" t="str">
            <v>S</v>
          </cell>
          <cell r="N14939">
            <v>34634</v>
          </cell>
        </row>
        <row r="14940">
          <cell r="A14940" t="str">
            <v>SF-COZ-I07-NL-0121</v>
          </cell>
          <cell r="B14940" t="str">
            <v>CINT</v>
          </cell>
          <cell r="C14940" t="str">
            <v/>
          </cell>
          <cell r="D14940" t="str">
            <v>BACK CUSHION 2 COZY ORANGE L12 KAGUKURO</v>
          </cell>
          <cell r="E14940">
            <v>45131</v>
          </cell>
          <cell r="F14940" t="str">
            <v>HALF</v>
          </cell>
          <cell r="G14940" t="str">
            <v>CI_I07</v>
          </cell>
          <cell r="H14940" t="str">
            <v>PC</v>
          </cell>
          <cell r="I14940" t="str">
            <v>CPR</v>
          </cell>
          <cell r="J14940" t="str">
            <v/>
          </cell>
          <cell r="K14940" t="str">
            <v>PD</v>
          </cell>
          <cell r="L14940" t="str">
            <v>7934</v>
          </cell>
          <cell r="M14940" t="str">
            <v>S</v>
          </cell>
          <cell r="N14940">
            <v>26171</v>
          </cell>
        </row>
        <row r="14941">
          <cell r="A14941" t="str">
            <v>SF-COZ-I07-NL-0122</v>
          </cell>
          <cell r="B14941" t="str">
            <v>CINT</v>
          </cell>
          <cell r="C14941" t="str">
            <v/>
          </cell>
          <cell r="D14941" t="str">
            <v>BACK CUSHION 2 COZY GREEN L13 KAGUKURO</v>
          </cell>
          <cell r="E14941">
            <v>45131</v>
          </cell>
          <cell r="F14941" t="str">
            <v>HALF</v>
          </cell>
          <cell r="G14941" t="str">
            <v>CI_I07</v>
          </cell>
          <cell r="H14941" t="str">
            <v>PC</v>
          </cell>
          <cell r="I14941" t="str">
            <v>CPR</v>
          </cell>
          <cell r="J14941" t="str">
            <v/>
          </cell>
          <cell r="K14941" t="str">
            <v>PD</v>
          </cell>
          <cell r="L14941" t="str">
            <v>7934</v>
          </cell>
          <cell r="M14941" t="str">
            <v>S</v>
          </cell>
          <cell r="N14941">
            <v>29420</v>
          </cell>
        </row>
        <row r="14942">
          <cell r="A14942" t="str">
            <v>SF-COZ-I07-NL-0123</v>
          </cell>
          <cell r="B14942" t="str">
            <v>CINT</v>
          </cell>
          <cell r="C14942" t="str">
            <v/>
          </cell>
          <cell r="D14942" t="str">
            <v>BACK CUSHION 2 COZY GREY L2 KAGUKURO</v>
          </cell>
          <cell r="E14942">
            <v>45131</v>
          </cell>
          <cell r="F14942" t="str">
            <v>HALF</v>
          </cell>
          <cell r="G14942" t="str">
            <v>CI_I07</v>
          </cell>
          <cell r="H14942" t="str">
            <v>PC</v>
          </cell>
          <cell r="I14942" t="str">
            <v>CPR</v>
          </cell>
          <cell r="J14942" t="str">
            <v/>
          </cell>
          <cell r="K14942" t="str">
            <v>PD</v>
          </cell>
          <cell r="L14942" t="str">
            <v>7934</v>
          </cell>
          <cell r="M14942" t="str">
            <v>S</v>
          </cell>
          <cell r="N14942">
            <v>19464</v>
          </cell>
        </row>
        <row r="14943">
          <cell r="A14943" t="str">
            <v>SF-COZ-I07-NL-0124</v>
          </cell>
          <cell r="B14943" t="str">
            <v>CINT</v>
          </cell>
          <cell r="C14943" t="str">
            <v/>
          </cell>
          <cell r="D14943" t="str">
            <v>BACK CUSHION 2 COZY BLUE L1 KAGUKURO</v>
          </cell>
          <cell r="E14943">
            <v>45131</v>
          </cell>
          <cell r="F14943" t="str">
            <v>HALF</v>
          </cell>
          <cell r="G14943" t="str">
            <v>CI_I07</v>
          </cell>
          <cell r="H14943" t="str">
            <v>PC</v>
          </cell>
          <cell r="I14943" t="str">
            <v>CPR</v>
          </cell>
          <cell r="J14943" t="str">
            <v/>
          </cell>
          <cell r="K14943" t="str">
            <v>PD</v>
          </cell>
          <cell r="L14943" t="str">
            <v>7934</v>
          </cell>
          <cell r="M14943" t="str">
            <v>S</v>
          </cell>
          <cell r="N14943">
            <v>30656</v>
          </cell>
        </row>
        <row r="14944">
          <cell r="A14944" t="str">
            <v>SF-COZ-I07-NL-0125</v>
          </cell>
          <cell r="B14944" t="str">
            <v>CINT</v>
          </cell>
          <cell r="C14944" t="str">
            <v/>
          </cell>
          <cell r="D14944" t="str">
            <v>BACK CUSHION 2 COZY OSCAR WHITE KAGUKURO</v>
          </cell>
          <cell r="E14944">
            <v>45131</v>
          </cell>
          <cell r="F14944" t="str">
            <v>HALF</v>
          </cell>
          <cell r="G14944" t="str">
            <v>CI_I07</v>
          </cell>
          <cell r="H14944" t="str">
            <v>PC</v>
          </cell>
          <cell r="I14944" t="str">
            <v>CPR</v>
          </cell>
          <cell r="J14944" t="str">
            <v/>
          </cell>
          <cell r="K14944" t="str">
            <v>PD</v>
          </cell>
          <cell r="L14944" t="str">
            <v>7934</v>
          </cell>
          <cell r="M14944" t="str">
            <v>S</v>
          </cell>
          <cell r="N14944">
            <v>25207</v>
          </cell>
        </row>
        <row r="14945">
          <cell r="A14945" t="str">
            <v>SF-COZ-I07-NL-0126</v>
          </cell>
          <cell r="B14945" t="str">
            <v>CINT</v>
          </cell>
          <cell r="C14945" t="str">
            <v/>
          </cell>
          <cell r="D14945" t="str">
            <v>BACK CUSHION-2 COZY Y2 BORDIR ITB</v>
          </cell>
          <cell r="E14945">
            <v>44966</v>
          </cell>
          <cell r="F14945" t="str">
            <v>HALF</v>
          </cell>
          <cell r="G14945" t="str">
            <v>CI_I07</v>
          </cell>
          <cell r="H14945" t="str">
            <v>PC</v>
          </cell>
          <cell r="I14945" t="str">
            <v>CPR</v>
          </cell>
          <cell r="J14945" t="str">
            <v/>
          </cell>
          <cell r="K14945" t="str">
            <v>PD</v>
          </cell>
          <cell r="L14945" t="str">
            <v>7934</v>
          </cell>
          <cell r="M14945" t="str">
            <v>S</v>
          </cell>
          <cell r="N14945">
            <v>38204</v>
          </cell>
        </row>
        <row r="14946">
          <cell r="A14946" t="str">
            <v>SF-COZ-I07-NL-0127</v>
          </cell>
          <cell r="B14946" t="str">
            <v>CINT</v>
          </cell>
          <cell r="C14946" t="str">
            <v/>
          </cell>
          <cell r="D14946" t="str">
            <v>SEAT CUSHION COZY BEIGE O5</v>
          </cell>
          <cell r="E14946">
            <v>45232</v>
          </cell>
          <cell r="F14946" t="str">
            <v>HALF</v>
          </cell>
          <cell r="G14946" t="str">
            <v>CI_I07</v>
          </cell>
          <cell r="H14946" t="str">
            <v>PC</v>
          </cell>
          <cell r="I14946" t="str">
            <v>CPR</v>
          </cell>
          <cell r="J14946" t="str">
            <v/>
          </cell>
          <cell r="K14946" t="str">
            <v>PD</v>
          </cell>
          <cell r="L14946" t="str">
            <v>7934</v>
          </cell>
          <cell r="M14946" t="str">
            <v>S</v>
          </cell>
          <cell r="N14946">
            <v>48937</v>
          </cell>
        </row>
        <row r="14947">
          <cell r="A14947" t="str">
            <v>SF-COZ-I07-NL-0128</v>
          </cell>
          <cell r="B14947" t="str">
            <v>CINT</v>
          </cell>
          <cell r="C14947" t="str">
            <v/>
          </cell>
          <cell r="D14947" t="str">
            <v>BACK CUSHION 1 COZY BEIGE O5</v>
          </cell>
          <cell r="E14947">
            <v>45232</v>
          </cell>
          <cell r="F14947" t="str">
            <v>HALF</v>
          </cell>
          <cell r="G14947" t="str">
            <v>CI_I07</v>
          </cell>
          <cell r="H14947" t="str">
            <v>PC</v>
          </cell>
          <cell r="I14947" t="str">
            <v>CPR</v>
          </cell>
          <cell r="J14947" t="str">
            <v/>
          </cell>
          <cell r="K14947" t="str">
            <v>PD</v>
          </cell>
          <cell r="L14947" t="str">
            <v>7934</v>
          </cell>
          <cell r="M14947" t="str">
            <v>S</v>
          </cell>
          <cell r="N14947">
            <v>31878</v>
          </cell>
        </row>
        <row r="14948">
          <cell r="A14948" t="str">
            <v>SF-COZ-I07-NL-0129</v>
          </cell>
          <cell r="B14948" t="str">
            <v>CINT</v>
          </cell>
          <cell r="C14948" t="str">
            <v/>
          </cell>
          <cell r="D14948" t="str">
            <v>BACK CUSHION 2 COZY BEIGE O5</v>
          </cell>
          <cell r="E14948">
            <v>44992</v>
          </cell>
          <cell r="F14948" t="str">
            <v>HALF</v>
          </cell>
          <cell r="G14948" t="str">
            <v>CI_I07</v>
          </cell>
          <cell r="H14948" t="str">
            <v>PC</v>
          </cell>
          <cell r="I14948" t="str">
            <v>CPR</v>
          </cell>
          <cell r="J14948" t="str">
            <v/>
          </cell>
          <cell r="K14948" t="str">
            <v>PD</v>
          </cell>
          <cell r="L14948" t="str">
            <v>7934</v>
          </cell>
          <cell r="M14948" t="str">
            <v>S</v>
          </cell>
          <cell r="N14948">
            <v>16158</v>
          </cell>
        </row>
        <row r="14949">
          <cell r="A14949" t="str">
            <v>SF-COZ-I07-NL-0130</v>
          </cell>
          <cell r="B14949" t="str">
            <v>CINT</v>
          </cell>
          <cell r="C14949" t="str">
            <v/>
          </cell>
          <cell r="D14949" t="str">
            <v>BACK CUSHION-2 COZY O6 BORDIR RSSF</v>
          </cell>
          <cell r="E14949">
            <v>45026</v>
          </cell>
          <cell r="F14949" t="str">
            <v>HALF</v>
          </cell>
          <cell r="G14949" t="str">
            <v>CI_I07</v>
          </cell>
          <cell r="H14949" t="str">
            <v>PC</v>
          </cell>
          <cell r="I14949" t="str">
            <v>CPR</v>
          </cell>
          <cell r="J14949" t="str">
            <v/>
          </cell>
          <cell r="K14949" t="str">
            <v>PD</v>
          </cell>
          <cell r="L14949" t="str">
            <v>7934</v>
          </cell>
          <cell r="M14949" t="str">
            <v>S</v>
          </cell>
          <cell r="N14949">
            <v>20715</v>
          </cell>
        </row>
        <row r="14950">
          <cell r="A14950" t="str">
            <v>SF-COZ-I07-NL-0131</v>
          </cell>
          <cell r="B14950" t="str">
            <v>CINT</v>
          </cell>
          <cell r="C14950" t="str">
            <v/>
          </cell>
          <cell r="D14950" t="str">
            <v>SEAT CUSHION COZY KAIN SENDIRI</v>
          </cell>
          <cell r="E14950">
            <v>45026</v>
          </cell>
          <cell r="F14950" t="str">
            <v>HALF</v>
          </cell>
          <cell r="G14950" t="str">
            <v>CI_I07</v>
          </cell>
          <cell r="H14950" t="str">
            <v>PC</v>
          </cell>
          <cell r="I14950" t="str">
            <v>CPR</v>
          </cell>
          <cell r="J14950" t="str">
            <v/>
          </cell>
          <cell r="K14950" t="str">
            <v>PD</v>
          </cell>
          <cell r="L14950" t="str">
            <v>7934</v>
          </cell>
          <cell r="M14950" t="str">
            <v>S</v>
          </cell>
          <cell r="N14950">
            <v>39808</v>
          </cell>
        </row>
        <row r="14951">
          <cell r="A14951" t="str">
            <v>SF-COZ-I07-NL-0132</v>
          </cell>
          <cell r="B14951" t="str">
            <v>CINT</v>
          </cell>
          <cell r="C14951" t="str">
            <v/>
          </cell>
          <cell r="D14951" t="str">
            <v>BACK CUSHION-1 COZY KAIN SENDIRI</v>
          </cell>
          <cell r="E14951">
            <v>45026</v>
          </cell>
          <cell r="F14951" t="str">
            <v>HALF</v>
          </cell>
          <cell r="G14951" t="str">
            <v>CI_I07</v>
          </cell>
          <cell r="H14951" t="str">
            <v>PC</v>
          </cell>
          <cell r="I14951" t="str">
            <v>CPR</v>
          </cell>
          <cell r="J14951" t="str">
            <v/>
          </cell>
          <cell r="K14951" t="str">
            <v>PD</v>
          </cell>
          <cell r="L14951" t="str">
            <v>7934</v>
          </cell>
          <cell r="M14951" t="str">
            <v>S</v>
          </cell>
          <cell r="N14951">
            <v>27379</v>
          </cell>
        </row>
        <row r="14952">
          <cell r="A14952" t="str">
            <v>SF-COZ-I07-NL-0133</v>
          </cell>
          <cell r="B14952" t="str">
            <v>CINT</v>
          </cell>
          <cell r="C14952" t="str">
            <v/>
          </cell>
          <cell r="D14952" t="str">
            <v>BACK CUSHION-2 COZY KAIN SENDIRI</v>
          </cell>
          <cell r="E14952">
            <v>45026</v>
          </cell>
          <cell r="F14952" t="str">
            <v>HALF</v>
          </cell>
          <cell r="G14952" t="str">
            <v>CI_I07</v>
          </cell>
          <cell r="H14952" t="str">
            <v>PC</v>
          </cell>
          <cell r="I14952" t="str">
            <v>CPR</v>
          </cell>
          <cell r="J14952" t="str">
            <v/>
          </cell>
          <cell r="K14952" t="str">
            <v>PD</v>
          </cell>
          <cell r="L14952" t="str">
            <v>7934</v>
          </cell>
          <cell r="M14952" t="str">
            <v>S</v>
          </cell>
          <cell r="N14952">
            <v>15715</v>
          </cell>
        </row>
        <row r="14953">
          <cell r="A14953" t="str">
            <v>SF-COZ-I07-NL-0134</v>
          </cell>
          <cell r="B14953" t="str">
            <v>CINT</v>
          </cell>
          <cell r="C14953" t="str">
            <v/>
          </cell>
          <cell r="D14953" t="str">
            <v>BACK CUSHION-2 COZY O1 BORDIR RSSF</v>
          </cell>
          <cell r="E14953">
            <v>45232</v>
          </cell>
          <cell r="F14953" t="str">
            <v>HALF</v>
          </cell>
          <cell r="G14953" t="str">
            <v>CI_I07</v>
          </cell>
          <cell r="H14953" t="str">
            <v>PC</v>
          </cell>
          <cell r="I14953" t="str">
            <v>CPR</v>
          </cell>
          <cell r="J14953" t="str">
            <v/>
          </cell>
          <cell r="K14953" t="str">
            <v>PD</v>
          </cell>
          <cell r="L14953" t="str">
            <v>7934</v>
          </cell>
          <cell r="M14953" t="str">
            <v>S</v>
          </cell>
          <cell r="N14953">
            <v>28478</v>
          </cell>
        </row>
        <row r="14954">
          <cell r="A14954" t="str">
            <v>SF-COZ-I07-NL-0135</v>
          </cell>
          <cell r="B14954" t="str">
            <v>CINT</v>
          </cell>
          <cell r="C14954" t="str">
            <v/>
          </cell>
          <cell r="D14954" t="str">
            <v>BACK CUSHION-2 COZY O2 BORDIR RSSF</v>
          </cell>
          <cell r="E14954">
            <v>0</v>
          </cell>
          <cell r="F14954" t="str">
            <v>HALF</v>
          </cell>
          <cell r="G14954" t="str">
            <v>CI_I07</v>
          </cell>
          <cell r="H14954" t="str">
            <v>PC</v>
          </cell>
          <cell r="I14954" t="str">
            <v>CPR</v>
          </cell>
          <cell r="J14954" t="str">
            <v/>
          </cell>
          <cell r="K14954" t="str">
            <v>PD</v>
          </cell>
          <cell r="L14954" t="str">
            <v>7934</v>
          </cell>
          <cell r="M14954" t="str">
            <v>S</v>
          </cell>
          <cell r="N14954">
            <v>0</v>
          </cell>
        </row>
        <row r="14955">
          <cell r="A14955" t="str">
            <v>SF-COZ-I07-NL-0136</v>
          </cell>
          <cell r="B14955" t="str">
            <v>CINT</v>
          </cell>
          <cell r="C14955" t="str">
            <v/>
          </cell>
          <cell r="D14955" t="str">
            <v>BACK CUSHION-2 COZY O5 BORDIR RSSF</v>
          </cell>
          <cell r="E14955">
            <v>45232</v>
          </cell>
          <cell r="F14955" t="str">
            <v>HALF</v>
          </cell>
          <cell r="G14955" t="str">
            <v>CI_I07</v>
          </cell>
          <cell r="H14955" t="str">
            <v>PC</v>
          </cell>
          <cell r="I14955" t="str">
            <v>CPR</v>
          </cell>
          <cell r="J14955" t="str">
            <v/>
          </cell>
          <cell r="K14955" t="str">
            <v>PD</v>
          </cell>
          <cell r="L14955" t="str">
            <v>7934</v>
          </cell>
          <cell r="M14955" t="str">
            <v>S</v>
          </cell>
          <cell r="N14955">
            <v>28030</v>
          </cell>
        </row>
        <row r="14956">
          <cell r="A14956" t="str">
            <v>SF-COZ-I07-NL-0137</v>
          </cell>
          <cell r="B14956" t="str">
            <v>CINT</v>
          </cell>
          <cell r="C14956" t="str">
            <v/>
          </cell>
          <cell r="D14956" t="str">
            <v>SEAT CUSHION COZY DAPHNIE ONIYX</v>
          </cell>
          <cell r="E14956">
            <v>0</v>
          </cell>
          <cell r="F14956" t="str">
            <v>HALF</v>
          </cell>
          <cell r="G14956" t="str">
            <v>CI_I07</v>
          </cell>
          <cell r="H14956" t="str">
            <v>PC</v>
          </cell>
          <cell r="I14956" t="str">
            <v>CPR</v>
          </cell>
          <cell r="J14956" t="str">
            <v/>
          </cell>
          <cell r="K14956" t="str">
            <v>PD</v>
          </cell>
          <cell r="L14956" t="str">
            <v>7934</v>
          </cell>
          <cell r="M14956" t="str">
            <v>S</v>
          </cell>
          <cell r="N14956">
            <v>0</v>
          </cell>
        </row>
        <row r="14957">
          <cell r="A14957" t="str">
            <v>SF-COZ-I07-NL-0138</v>
          </cell>
          <cell r="B14957" t="str">
            <v>CINT</v>
          </cell>
          <cell r="C14957" t="str">
            <v/>
          </cell>
          <cell r="D14957" t="str">
            <v>BACK CUSHION-1 COZY DAPHNIE ONIYX</v>
          </cell>
          <cell r="E14957">
            <v>0</v>
          </cell>
          <cell r="F14957" t="str">
            <v>HALF</v>
          </cell>
          <cell r="G14957" t="str">
            <v>CI_I07</v>
          </cell>
          <cell r="H14957" t="str">
            <v>PC</v>
          </cell>
          <cell r="I14957" t="str">
            <v>CPR</v>
          </cell>
          <cell r="J14957" t="str">
            <v/>
          </cell>
          <cell r="K14957" t="str">
            <v>PD</v>
          </cell>
          <cell r="L14957" t="str">
            <v>7934</v>
          </cell>
          <cell r="M14957" t="str">
            <v>S</v>
          </cell>
          <cell r="N14957">
            <v>0</v>
          </cell>
        </row>
        <row r="14958">
          <cell r="A14958" t="str">
            <v>SF-COZ-I07-NL-0139</v>
          </cell>
          <cell r="B14958" t="str">
            <v>CINT</v>
          </cell>
          <cell r="C14958" t="str">
            <v/>
          </cell>
          <cell r="D14958" t="str">
            <v>BACK CUSHION-2 COZY D.ONIYX + KTG MIKA</v>
          </cell>
          <cell r="E14958">
            <v>0</v>
          </cell>
          <cell r="F14958" t="str">
            <v>HALF</v>
          </cell>
          <cell r="G14958" t="str">
            <v>CI_I07</v>
          </cell>
          <cell r="H14958" t="str">
            <v>PC</v>
          </cell>
          <cell r="I14958" t="str">
            <v>CPR</v>
          </cell>
          <cell r="J14958" t="str">
            <v/>
          </cell>
          <cell r="K14958" t="str">
            <v>PD</v>
          </cell>
          <cell r="L14958" t="str">
            <v>7934</v>
          </cell>
          <cell r="M14958" t="str">
            <v>S</v>
          </cell>
          <cell r="N14958">
            <v>0</v>
          </cell>
        </row>
        <row r="14959">
          <cell r="A14959" t="str">
            <v>SF-COZ-I07-NL-0140</v>
          </cell>
          <cell r="B14959" t="str">
            <v>CINT</v>
          </cell>
          <cell r="C14959" t="str">
            <v/>
          </cell>
          <cell r="D14959" t="str">
            <v>SEAT CUSHION COZY DAPHNIE DARK GREY</v>
          </cell>
          <cell r="E14959">
            <v>0</v>
          </cell>
          <cell r="F14959" t="str">
            <v>HALF</v>
          </cell>
          <cell r="G14959" t="str">
            <v>CI_I07</v>
          </cell>
          <cell r="H14959" t="str">
            <v>PC</v>
          </cell>
          <cell r="I14959" t="str">
            <v>CPR</v>
          </cell>
          <cell r="J14959" t="str">
            <v/>
          </cell>
          <cell r="K14959" t="str">
            <v>PD</v>
          </cell>
          <cell r="L14959" t="str">
            <v>7934</v>
          </cell>
          <cell r="M14959" t="str">
            <v>S</v>
          </cell>
          <cell r="N14959">
            <v>0</v>
          </cell>
        </row>
        <row r="14960">
          <cell r="A14960" t="str">
            <v>SF-COZ-I07-NL-0141</v>
          </cell>
          <cell r="B14960" t="str">
            <v>CINT</v>
          </cell>
          <cell r="C14960" t="str">
            <v/>
          </cell>
          <cell r="D14960" t="str">
            <v>BACK CUSHION-1 COZY DAPHNIE DARK GREY</v>
          </cell>
          <cell r="E14960">
            <v>0</v>
          </cell>
          <cell r="F14960" t="str">
            <v>HALF</v>
          </cell>
          <cell r="G14960" t="str">
            <v>CI_I07</v>
          </cell>
          <cell r="H14960" t="str">
            <v>PC</v>
          </cell>
          <cell r="I14960" t="str">
            <v>CPR</v>
          </cell>
          <cell r="J14960" t="str">
            <v/>
          </cell>
          <cell r="K14960" t="str">
            <v>PD</v>
          </cell>
          <cell r="L14960" t="str">
            <v>7934</v>
          </cell>
          <cell r="M14960" t="str">
            <v>S</v>
          </cell>
          <cell r="N14960">
            <v>0</v>
          </cell>
        </row>
        <row r="14961">
          <cell r="A14961" t="str">
            <v>SF-COZ-I07-NL-0142</v>
          </cell>
          <cell r="B14961" t="str">
            <v>CINT</v>
          </cell>
          <cell r="C14961" t="str">
            <v/>
          </cell>
          <cell r="D14961" t="str">
            <v>BACK CUSHION-2 COZY D.DARK GREY+KTG MIKA</v>
          </cell>
          <cell r="E14961">
            <v>0</v>
          </cell>
          <cell r="F14961" t="str">
            <v>HALF</v>
          </cell>
          <cell r="G14961" t="str">
            <v>CI_I07</v>
          </cell>
          <cell r="H14961" t="str">
            <v>PC</v>
          </cell>
          <cell r="I14961" t="str">
            <v>CPR</v>
          </cell>
          <cell r="J14961" t="str">
            <v/>
          </cell>
          <cell r="K14961" t="str">
            <v>PD</v>
          </cell>
          <cell r="L14961" t="str">
            <v>7934</v>
          </cell>
          <cell r="M14961" t="str">
            <v>S</v>
          </cell>
          <cell r="N14961">
            <v>0</v>
          </cell>
        </row>
        <row r="14962">
          <cell r="A14962" t="str">
            <v>SF-COZ-I07-NL-0143</v>
          </cell>
          <cell r="B14962" t="str">
            <v>CINT</v>
          </cell>
          <cell r="C14962" t="str">
            <v/>
          </cell>
          <cell r="D14962" t="str">
            <v>SEAT CUSHION COZY DAPHNIE GREY STRAP</v>
          </cell>
          <cell r="E14962">
            <v>0</v>
          </cell>
          <cell r="F14962" t="str">
            <v>HALF</v>
          </cell>
          <cell r="G14962" t="str">
            <v>CI_I07</v>
          </cell>
          <cell r="H14962" t="str">
            <v>PC</v>
          </cell>
          <cell r="I14962" t="str">
            <v>CPR</v>
          </cell>
          <cell r="J14962" t="str">
            <v/>
          </cell>
          <cell r="K14962" t="str">
            <v>PD</v>
          </cell>
          <cell r="L14962" t="str">
            <v>7934</v>
          </cell>
          <cell r="M14962" t="str">
            <v>S</v>
          </cell>
          <cell r="N14962">
            <v>0</v>
          </cell>
        </row>
        <row r="14963">
          <cell r="A14963" t="str">
            <v>SF-COZ-I07-NL-0144</v>
          </cell>
          <cell r="B14963" t="str">
            <v>CINT</v>
          </cell>
          <cell r="C14963" t="str">
            <v/>
          </cell>
          <cell r="D14963" t="str">
            <v>BACK CUSHION-1 COZY DAPHNIE GREY STRAP</v>
          </cell>
          <cell r="E14963">
            <v>0</v>
          </cell>
          <cell r="F14963" t="str">
            <v>HALF</v>
          </cell>
          <cell r="G14963" t="str">
            <v>CI_I07</v>
          </cell>
          <cell r="H14963" t="str">
            <v>PC</v>
          </cell>
          <cell r="I14963" t="str">
            <v>CPR</v>
          </cell>
          <cell r="J14963" t="str">
            <v/>
          </cell>
          <cell r="K14963" t="str">
            <v>PD</v>
          </cell>
          <cell r="L14963" t="str">
            <v>7934</v>
          </cell>
          <cell r="M14963" t="str">
            <v>S</v>
          </cell>
          <cell r="N14963">
            <v>0</v>
          </cell>
        </row>
        <row r="14964">
          <cell r="A14964" t="str">
            <v>SF-COZ-I07-NL-0145</v>
          </cell>
          <cell r="B14964" t="str">
            <v>CINT</v>
          </cell>
          <cell r="C14964" t="str">
            <v/>
          </cell>
          <cell r="D14964" t="str">
            <v>BACK CUSHION-2 COZY D. GREY STRAP+KTG MK</v>
          </cell>
          <cell r="E14964">
            <v>0</v>
          </cell>
          <cell r="F14964" t="str">
            <v>HALF</v>
          </cell>
          <cell r="G14964" t="str">
            <v>CI_I07</v>
          </cell>
          <cell r="H14964" t="str">
            <v>PC</v>
          </cell>
          <cell r="I14964" t="str">
            <v>CPR</v>
          </cell>
          <cell r="J14964" t="str">
            <v/>
          </cell>
          <cell r="K14964" t="str">
            <v>PD</v>
          </cell>
          <cell r="L14964" t="str">
            <v>7934</v>
          </cell>
          <cell r="M14964" t="str">
            <v>S</v>
          </cell>
          <cell r="N14964">
            <v>0</v>
          </cell>
        </row>
        <row r="14965">
          <cell r="A14965" t="str">
            <v>SF-COZ-I07-NL-0146</v>
          </cell>
          <cell r="B14965" t="str">
            <v>CINT</v>
          </cell>
          <cell r="C14965" t="str">
            <v/>
          </cell>
          <cell r="D14965" t="str">
            <v>SEAT CUSHION COZY DAPHNIE MARINA BLUE</v>
          </cell>
          <cell r="E14965">
            <v>0</v>
          </cell>
          <cell r="F14965" t="str">
            <v>HALF</v>
          </cell>
          <cell r="G14965" t="str">
            <v>CI_I07</v>
          </cell>
          <cell r="H14965" t="str">
            <v>PC</v>
          </cell>
          <cell r="I14965" t="str">
            <v>CPR</v>
          </cell>
          <cell r="J14965" t="str">
            <v/>
          </cell>
          <cell r="K14965" t="str">
            <v>PD</v>
          </cell>
          <cell r="L14965" t="str">
            <v>7934</v>
          </cell>
          <cell r="M14965" t="str">
            <v>S</v>
          </cell>
          <cell r="N14965">
            <v>0</v>
          </cell>
        </row>
        <row r="14966">
          <cell r="A14966" t="str">
            <v>SF-COZ-I07-NL-0147</v>
          </cell>
          <cell r="B14966" t="str">
            <v>CINT</v>
          </cell>
          <cell r="C14966" t="str">
            <v/>
          </cell>
          <cell r="D14966" t="str">
            <v>BACK CUSHION-1 COZY DAPHNIE MARINA BLUE</v>
          </cell>
          <cell r="E14966">
            <v>0</v>
          </cell>
          <cell r="F14966" t="str">
            <v>HALF</v>
          </cell>
          <cell r="G14966" t="str">
            <v>CI_I07</v>
          </cell>
          <cell r="H14966" t="str">
            <v>PC</v>
          </cell>
          <cell r="I14966" t="str">
            <v>CPR</v>
          </cell>
          <cell r="J14966" t="str">
            <v/>
          </cell>
          <cell r="K14966" t="str">
            <v>PD</v>
          </cell>
          <cell r="L14966" t="str">
            <v>7934</v>
          </cell>
          <cell r="M14966" t="str">
            <v>S</v>
          </cell>
          <cell r="N14966">
            <v>0</v>
          </cell>
        </row>
        <row r="14967">
          <cell r="A14967" t="str">
            <v>SF-COZ-I07-NL-0148</v>
          </cell>
          <cell r="B14967" t="str">
            <v>CINT</v>
          </cell>
          <cell r="C14967" t="str">
            <v/>
          </cell>
          <cell r="D14967" t="str">
            <v>BACK CUSHION-2 COZY D.MARINA BLUE+KTG MK</v>
          </cell>
          <cell r="E14967">
            <v>0</v>
          </cell>
          <cell r="F14967" t="str">
            <v>HALF</v>
          </cell>
          <cell r="G14967" t="str">
            <v>CI_I07</v>
          </cell>
          <cell r="H14967" t="str">
            <v>PC</v>
          </cell>
          <cell r="I14967" t="str">
            <v>CPR</v>
          </cell>
          <cell r="J14967" t="str">
            <v/>
          </cell>
          <cell r="K14967" t="str">
            <v>PD</v>
          </cell>
          <cell r="L14967" t="str">
            <v>7934</v>
          </cell>
          <cell r="M14967" t="str">
            <v>S</v>
          </cell>
          <cell r="N14967">
            <v>0</v>
          </cell>
        </row>
        <row r="14968">
          <cell r="A14968" t="str">
            <v>SF-COZ-ICT-SC-0001</v>
          </cell>
          <cell r="B14968" t="str">
            <v>CINT</v>
          </cell>
          <cell r="C14968" t="str">
            <v/>
          </cell>
          <cell r="D14968" t="str">
            <v>BACK HOLDER MC-561</v>
          </cell>
          <cell r="E14968">
            <v>45131</v>
          </cell>
          <cell r="F14968" t="str">
            <v>HALF</v>
          </cell>
          <cell r="G14968" t="str">
            <v>CI_ICT</v>
          </cell>
          <cell r="H14968" t="str">
            <v>PC</v>
          </cell>
          <cell r="I14968" t="str">
            <v>CPR</v>
          </cell>
          <cell r="J14968" t="str">
            <v/>
          </cell>
          <cell r="K14968" t="str">
            <v>PD</v>
          </cell>
          <cell r="L14968" t="str">
            <v>7931</v>
          </cell>
          <cell r="M14968" t="str">
            <v>V</v>
          </cell>
          <cell r="N14968">
            <v>998</v>
          </cell>
        </row>
        <row r="14969">
          <cell r="A14969" t="str">
            <v>SF-COZ-INL-SC-0002</v>
          </cell>
          <cell r="B14969" t="str">
            <v>CINT</v>
          </cell>
          <cell r="C14969" t="str">
            <v/>
          </cell>
          <cell r="D14969" t="str">
            <v>BACK CUSHION 1 COZY BLACK O7</v>
          </cell>
          <cell r="E14969">
            <v>44851</v>
          </cell>
          <cell r="F14969" t="str">
            <v>HALF</v>
          </cell>
          <cell r="G14969" t="str">
            <v>CI_INL</v>
          </cell>
          <cell r="H14969" t="str">
            <v>PC</v>
          </cell>
          <cell r="I14969" t="str">
            <v>CPR</v>
          </cell>
          <cell r="J14969" t="str">
            <v/>
          </cell>
          <cell r="K14969" t="str">
            <v>PD</v>
          </cell>
          <cell r="L14969" t="str">
            <v>7934</v>
          </cell>
          <cell r="M14969" t="str">
            <v>V</v>
          </cell>
          <cell r="N14969">
            <v>36066</v>
          </cell>
        </row>
        <row r="14970">
          <cell r="A14970" t="str">
            <v>SF-COZ-INL-SC-0003</v>
          </cell>
          <cell r="B14970" t="str">
            <v>CINT</v>
          </cell>
          <cell r="C14970" t="str">
            <v/>
          </cell>
          <cell r="D14970" t="str">
            <v>BACK CUSHION 1 COZY BLUE S1</v>
          </cell>
          <cell r="E14970">
            <v>0</v>
          </cell>
          <cell r="F14970" t="str">
            <v>HALF</v>
          </cell>
          <cell r="G14970" t="str">
            <v>CI_INL</v>
          </cell>
          <cell r="H14970" t="str">
            <v>PC</v>
          </cell>
          <cell r="I14970" t="str">
            <v>CPR</v>
          </cell>
          <cell r="J14970" t="str">
            <v/>
          </cell>
          <cell r="K14970" t="str">
            <v>PD</v>
          </cell>
          <cell r="L14970" t="str">
            <v>7934</v>
          </cell>
          <cell r="M14970" t="str">
            <v>V</v>
          </cell>
          <cell r="N14970">
            <v>35227</v>
          </cell>
        </row>
        <row r="14971">
          <cell r="A14971" t="str">
            <v>SF-COZ-INL-SC-0004</v>
          </cell>
          <cell r="B14971" t="str">
            <v>CINT</v>
          </cell>
          <cell r="C14971" t="str">
            <v/>
          </cell>
          <cell r="D14971" t="str">
            <v>BACK CUSHION 1 COZY BLUE Y1</v>
          </cell>
          <cell r="E14971">
            <v>44851</v>
          </cell>
          <cell r="F14971" t="str">
            <v>HALF</v>
          </cell>
          <cell r="G14971" t="str">
            <v>CI_INL</v>
          </cell>
          <cell r="H14971" t="str">
            <v>PC</v>
          </cell>
          <cell r="I14971" t="str">
            <v>CPR</v>
          </cell>
          <cell r="J14971" t="str">
            <v/>
          </cell>
          <cell r="K14971" t="str">
            <v>PD</v>
          </cell>
          <cell r="L14971" t="str">
            <v>7934</v>
          </cell>
          <cell r="M14971" t="str">
            <v>V</v>
          </cell>
          <cell r="N14971">
            <v>33091</v>
          </cell>
        </row>
        <row r="14972">
          <cell r="A14972" t="str">
            <v>SF-COZ-INL-SC-0005</v>
          </cell>
          <cell r="B14972" t="str">
            <v>CINT</v>
          </cell>
          <cell r="C14972" t="str">
            <v/>
          </cell>
          <cell r="D14972" t="str">
            <v>BACK CUSHION 1 COZY GREEN S6</v>
          </cell>
          <cell r="E14972">
            <v>0</v>
          </cell>
          <cell r="F14972" t="str">
            <v>HALF</v>
          </cell>
          <cell r="G14972" t="str">
            <v>CI_INL</v>
          </cell>
          <cell r="H14972" t="str">
            <v>PC</v>
          </cell>
          <cell r="I14972" t="str">
            <v>CPR</v>
          </cell>
          <cell r="J14972" t="str">
            <v/>
          </cell>
          <cell r="K14972" t="str">
            <v>PD</v>
          </cell>
          <cell r="L14972" t="str">
            <v>7934</v>
          </cell>
          <cell r="M14972" t="str">
            <v>V</v>
          </cell>
          <cell r="N14972">
            <v>35227</v>
          </cell>
        </row>
        <row r="14973">
          <cell r="A14973" t="str">
            <v>SF-COZ-INL-SC-0006</v>
          </cell>
          <cell r="B14973" t="str">
            <v>CINT</v>
          </cell>
          <cell r="C14973" t="str">
            <v/>
          </cell>
          <cell r="D14973" t="str">
            <v>BACK CUSHION 1 COZY GREY S2</v>
          </cell>
          <cell r="E14973">
            <v>44748</v>
          </cell>
          <cell r="F14973" t="str">
            <v>HALF</v>
          </cell>
          <cell r="G14973" t="str">
            <v>CI_INL</v>
          </cell>
          <cell r="H14973" t="str">
            <v>PC</v>
          </cell>
          <cell r="I14973" t="str">
            <v>CPR</v>
          </cell>
          <cell r="J14973" t="str">
            <v/>
          </cell>
          <cell r="K14973" t="str">
            <v>PD</v>
          </cell>
          <cell r="L14973" t="str">
            <v>7934</v>
          </cell>
          <cell r="M14973" t="str">
            <v>V</v>
          </cell>
          <cell r="N14973">
            <v>35227</v>
          </cell>
        </row>
        <row r="14974">
          <cell r="A14974" t="str">
            <v>SF-COZ-INL-SC-0007</v>
          </cell>
          <cell r="B14974" t="str">
            <v>CINT</v>
          </cell>
          <cell r="C14974" t="str">
            <v/>
          </cell>
          <cell r="D14974" t="str">
            <v>BACK CUSHION 1 COZY GREY Y2</v>
          </cell>
          <cell r="E14974">
            <v>44773</v>
          </cell>
          <cell r="F14974" t="str">
            <v>HALF</v>
          </cell>
          <cell r="G14974" t="str">
            <v>CI_INL</v>
          </cell>
          <cell r="H14974" t="str">
            <v>PC</v>
          </cell>
          <cell r="I14974" t="str">
            <v>CPR</v>
          </cell>
          <cell r="J14974" t="str">
            <v/>
          </cell>
          <cell r="K14974" t="str">
            <v>PD</v>
          </cell>
          <cell r="L14974" t="str">
            <v>7934</v>
          </cell>
          <cell r="M14974" t="str">
            <v>V</v>
          </cell>
          <cell r="N14974">
            <v>33789</v>
          </cell>
        </row>
        <row r="14975">
          <cell r="A14975" t="str">
            <v>SF-COZ-INL-SC-0008</v>
          </cell>
          <cell r="B14975" t="str">
            <v>CINT</v>
          </cell>
          <cell r="C14975" t="str">
            <v/>
          </cell>
          <cell r="D14975" t="str">
            <v>BACK CUSHION 1 COZY MAROON W3</v>
          </cell>
          <cell r="E14975">
            <v>0</v>
          </cell>
          <cell r="F14975" t="str">
            <v>HALF</v>
          </cell>
          <cell r="G14975" t="str">
            <v>CI_INL</v>
          </cell>
          <cell r="H14975" t="str">
            <v>PC</v>
          </cell>
          <cell r="I14975" t="str">
            <v>CPR</v>
          </cell>
          <cell r="J14975" t="str">
            <v/>
          </cell>
          <cell r="K14975" t="str">
            <v>PD</v>
          </cell>
          <cell r="L14975" t="str">
            <v>7934</v>
          </cell>
          <cell r="M14975" t="str">
            <v>V</v>
          </cell>
          <cell r="N14975">
            <v>35227</v>
          </cell>
        </row>
        <row r="14976">
          <cell r="A14976" t="str">
            <v>SF-COZ-INL-SC-0009</v>
          </cell>
          <cell r="B14976" t="str">
            <v>CINT</v>
          </cell>
          <cell r="C14976" t="str">
            <v/>
          </cell>
          <cell r="D14976" t="str">
            <v>BACK CUSHION 1 COZY MAROON YK3</v>
          </cell>
          <cell r="E14976">
            <v>44748</v>
          </cell>
          <cell r="F14976" t="str">
            <v>HALF</v>
          </cell>
          <cell r="G14976" t="str">
            <v>CI_INL</v>
          </cell>
          <cell r="H14976" t="str">
            <v>PC</v>
          </cell>
          <cell r="I14976" t="str">
            <v>CPR</v>
          </cell>
          <cell r="J14976" t="str">
            <v/>
          </cell>
          <cell r="K14976" t="str">
            <v>PD</v>
          </cell>
          <cell r="L14976" t="str">
            <v>7934</v>
          </cell>
          <cell r="M14976" t="str">
            <v>V</v>
          </cell>
          <cell r="N14976">
            <v>33646</v>
          </cell>
        </row>
        <row r="14977">
          <cell r="A14977" t="str">
            <v>SF-COZ-INL-SC-0010</v>
          </cell>
          <cell r="B14977" t="str">
            <v>CINT</v>
          </cell>
          <cell r="C14977" t="str">
            <v/>
          </cell>
          <cell r="D14977" t="str">
            <v>BACK CUSHION 1 COZY ORANGE MAZONE</v>
          </cell>
          <cell r="E14977">
            <v>0</v>
          </cell>
          <cell r="F14977" t="str">
            <v>HALF</v>
          </cell>
          <cell r="G14977" t="str">
            <v>CI_INL</v>
          </cell>
          <cell r="H14977" t="str">
            <v>PC</v>
          </cell>
          <cell r="I14977" t="str">
            <v>CPR</v>
          </cell>
          <cell r="J14977" t="str">
            <v/>
          </cell>
          <cell r="K14977" t="str">
            <v>PD</v>
          </cell>
          <cell r="L14977" t="str">
            <v>7934</v>
          </cell>
          <cell r="M14977" t="str">
            <v>V</v>
          </cell>
          <cell r="N14977">
            <v>35227</v>
          </cell>
        </row>
        <row r="14978">
          <cell r="A14978" t="str">
            <v>SF-COZ-INL-SC-0011</v>
          </cell>
          <cell r="B14978" t="str">
            <v>CINT</v>
          </cell>
          <cell r="C14978" t="str">
            <v/>
          </cell>
          <cell r="D14978" t="str">
            <v>BACK CUSHION 1 COZY OSCAR WHITE</v>
          </cell>
          <cell r="E14978">
            <v>44773</v>
          </cell>
          <cell r="F14978" t="str">
            <v>HALF</v>
          </cell>
          <cell r="G14978" t="str">
            <v>CI_INL</v>
          </cell>
          <cell r="H14978" t="str">
            <v>PC</v>
          </cell>
          <cell r="I14978" t="str">
            <v>CPR</v>
          </cell>
          <cell r="J14978" t="str">
            <v/>
          </cell>
          <cell r="K14978" t="str">
            <v>PD</v>
          </cell>
          <cell r="L14978" t="str">
            <v>7934</v>
          </cell>
          <cell r="M14978" t="str">
            <v>V</v>
          </cell>
          <cell r="N14978">
            <v>35227</v>
          </cell>
        </row>
        <row r="14979">
          <cell r="A14979" t="str">
            <v>SF-COZ-INL-SC-0012</v>
          </cell>
          <cell r="B14979" t="str">
            <v>CINT</v>
          </cell>
          <cell r="C14979" t="str">
            <v/>
          </cell>
          <cell r="D14979" t="str">
            <v>BACK CUSHION 1 COZY PINK S9</v>
          </cell>
          <cell r="E14979">
            <v>0</v>
          </cell>
          <cell r="F14979" t="str">
            <v>HALF</v>
          </cell>
          <cell r="G14979" t="str">
            <v>CI_INL</v>
          </cell>
          <cell r="H14979" t="str">
            <v>PC</v>
          </cell>
          <cell r="I14979" t="str">
            <v>CPR</v>
          </cell>
          <cell r="J14979" t="str">
            <v/>
          </cell>
          <cell r="K14979" t="str">
            <v>PD</v>
          </cell>
          <cell r="L14979" t="str">
            <v>7934</v>
          </cell>
          <cell r="M14979" t="str">
            <v>V</v>
          </cell>
          <cell r="N14979">
            <v>35227</v>
          </cell>
        </row>
        <row r="14980">
          <cell r="A14980" t="str">
            <v>SF-COZ-INL-SC-0013</v>
          </cell>
          <cell r="B14980" t="str">
            <v>CINT</v>
          </cell>
          <cell r="C14980" t="str">
            <v/>
          </cell>
          <cell r="D14980" t="str">
            <v>BACK CUSHION 1 COZY YELLOW L8</v>
          </cell>
          <cell r="E14980">
            <v>0</v>
          </cell>
          <cell r="F14980" t="str">
            <v>HALF</v>
          </cell>
          <cell r="G14980" t="str">
            <v>CI_INL</v>
          </cell>
          <cell r="H14980" t="str">
            <v>PC</v>
          </cell>
          <cell r="I14980" t="str">
            <v>CPR</v>
          </cell>
          <cell r="J14980" t="str">
            <v/>
          </cell>
          <cell r="K14980" t="str">
            <v>PD</v>
          </cell>
          <cell r="L14980" t="str">
            <v>7934</v>
          </cell>
          <cell r="M14980" t="str">
            <v>V</v>
          </cell>
          <cell r="N14980">
            <v>35227</v>
          </cell>
        </row>
        <row r="14981">
          <cell r="A14981" t="str">
            <v>SF-COZ-INL-SC-0014</v>
          </cell>
          <cell r="B14981" t="str">
            <v>CINT</v>
          </cell>
          <cell r="C14981" t="str">
            <v/>
          </cell>
          <cell r="D14981" t="str">
            <v>BACK CUSHION 2 COZY BLACK O7</v>
          </cell>
          <cell r="E14981">
            <v>44846</v>
          </cell>
          <cell r="F14981" t="str">
            <v>HALF</v>
          </cell>
          <cell r="G14981" t="str">
            <v>CI_INL</v>
          </cell>
          <cell r="H14981" t="str">
            <v>PC</v>
          </cell>
          <cell r="I14981" t="str">
            <v>CPR</v>
          </cell>
          <cell r="J14981" t="str">
            <v/>
          </cell>
          <cell r="K14981" t="str">
            <v>PD</v>
          </cell>
          <cell r="L14981" t="str">
            <v>7934</v>
          </cell>
          <cell r="M14981" t="str">
            <v>V</v>
          </cell>
          <cell r="N14981">
            <v>23034</v>
          </cell>
        </row>
        <row r="14982">
          <cell r="A14982" t="str">
            <v>SF-COZ-INL-SC-0015</v>
          </cell>
          <cell r="B14982" t="str">
            <v>CINT</v>
          </cell>
          <cell r="C14982" t="str">
            <v/>
          </cell>
          <cell r="D14982" t="str">
            <v>BACK CUSHION 2 COZY BLUE S1</v>
          </cell>
          <cell r="E14982">
            <v>0</v>
          </cell>
          <cell r="F14982" t="str">
            <v>HALF</v>
          </cell>
          <cell r="G14982" t="str">
            <v>CI_INL</v>
          </cell>
          <cell r="H14982" t="str">
            <v>PC</v>
          </cell>
          <cell r="I14982" t="str">
            <v>CPR</v>
          </cell>
          <cell r="J14982" t="str">
            <v/>
          </cell>
          <cell r="K14982" t="str">
            <v>PD</v>
          </cell>
          <cell r="L14982" t="str">
            <v>7934</v>
          </cell>
          <cell r="M14982" t="str">
            <v>V</v>
          </cell>
          <cell r="N14982">
            <v>20823</v>
          </cell>
        </row>
        <row r="14983">
          <cell r="A14983" t="str">
            <v>SF-COZ-INL-SC-0016</v>
          </cell>
          <cell r="B14983" t="str">
            <v>CINT</v>
          </cell>
          <cell r="C14983" t="str">
            <v/>
          </cell>
          <cell r="D14983" t="str">
            <v>BACK CUSHION 2 COZY BLUE Y1</v>
          </cell>
          <cell r="E14983">
            <v>0</v>
          </cell>
          <cell r="F14983" t="str">
            <v>HALF</v>
          </cell>
          <cell r="G14983" t="str">
            <v>CI_INL</v>
          </cell>
          <cell r="H14983" t="str">
            <v>PC</v>
          </cell>
          <cell r="I14983" t="str">
            <v>CPR</v>
          </cell>
          <cell r="J14983" t="str">
            <v/>
          </cell>
          <cell r="K14983" t="str">
            <v>PD</v>
          </cell>
          <cell r="L14983" t="str">
            <v>7934</v>
          </cell>
          <cell r="M14983" t="str">
            <v>V</v>
          </cell>
          <cell r="N14983">
            <v>21994</v>
          </cell>
        </row>
        <row r="14984">
          <cell r="A14984" t="str">
            <v>SF-COZ-INL-SC-0017</v>
          </cell>
          <cell r="B14984" t="str">
            <v>CINT</v>
          </cell>
          <cell r="C14984" t="str">
            <v/>
          </cell>
          <cell r="D14984" t="str">
            <v>BACK CUSHION 2 COZY GREEN L13 BORDIR</v>
          </cell>
          <cell r="E14984">
            <v>0</v>
          </cell>
          <cell r="F14984" t="str">
            <v>HALF</v>
          </cell>
          <cell r="G14984" t="str">
            <v>CI_INL</v>
          </cell>
          <cell r="H14984" t="str">
            <v>PC</v>
          </cell>
          <cell r="I14984" t="str">
            <v>CPR</v>
          </cell>
          <cell r="J14984" t="str">
            <v/>
          </cell>
          <cell r="K14984" t="str">
            <v>PD</v>
          </cell>
          <cell r="L14984" t="str">
            <v>7934</v>
          </cell>
          <cell r="M14984" t="str">
            <v>V</v>
          </cell>
          <cell r="N14984">
            <v>20823</v>
          </cell>
        </row>
        <row r="14985">
          <cell r="A14985" t="str">
            <v>SF-COZ-INL-SC-0018</v>
          </cell>
          <cell r="B14985" t="str">
            <v>CINT</v>
          </cell>
          <cell r="C14985" t="str">
            <v/>
          </cell>
          <cell r="D14985" t="str">
            <v>BACK CUSHION 2 COZY GREEN S6</v>
          </cell>
          <cell r="E14985">
            <v>0</v>
          </cell>
          <cell r="F14985" t="str">
            <v>HALF</v>
          </cell>
          <cell r="G14985" t="str">
            <v>CI_INL</v>
          </cell>
          <cell r="H14985" t="str">
            <v>PC</v>
          </cell>
          <cell r="I14985" t="str">
            <v>CPR</v>
          </cell>
          <cell r="J14985" t="str">
            <v/>
          </cell>
          <cell r="K14985" t="str">
            <v>PD</v>
          </cell>
          <cell r="L14985" t="str">
            <v>7934</v>
          </cell>
          <cell r="M14985" t="str">
            <v>V</v>
          </cell>
          <cell r="N14985">
            <v>20823</v>
          </cell>
        </row>
        <row r="14986">
          <cell r="A14986" t="str">
            <v>SF-COZ-INL-SC-0019</v>
          </cell>
          <cell r="B14986" t="str">
            <v>CINT</v>
          </cell>
          <cell r="C14986" t="str">
            <v/>
          </cell>
          <cell r="D14986" t="str">
            <v>BACK CUSHION 2 COZY GREY S2</v>
          </cell>
          <cell r="E14986">
            <v>44748</v>
          </cell>
          <cell r="F14986" t="str">
            <v>HALF</v>
          </cell>
          <cell r="G14986" t="str">
            <v>CI_INL</v>
          </cell>
          <cell r="H14986" t="str">
            <v>PC</v>
          </cell>
          <cell r="I14986" t="str">
            <v>CPR</v>
          </cell>
          <cell r="J14986" t="str">
            <v/>
          </cell>
          <cell r="K14986" t="str">
            <v>PD</v>
          </cell>
          <cell r="L14986" t="str">
            <v>7934</v>
          </cell>
          <cell r="M14986" t="str">
            <v>V</v>
          </cell>
          <cell r="N14986">
            <v>20823</v>
          </cell>
        </row>
        <row r="14987">
          <cell r="A14987" t="str">
            <v>SF-COZ-INL-SC-0020</v>
          </cell>
          <cell r="B14987" t="str">
            <v>CINT</v>
          </cell>
          <cell r="C14987" t="str">
            <v/>
          </cell>
          <cell r="D14987" t="str">
            <v>BACK CUSHION 2 COZY GREY S2 BORDIR</v>
          </cell>
          <cell r="E14987">
            <v>0</v>
          </cell>
          <cell r="F14987" t="str">
            <v>HALF</v>
          </cell>
          <cell r="G14987" t="str">
            <v>CI_INL</v>
          </cell>
          <cell r="H14987" t="str">
            <v>PC</v>
          </cell>
          <cell r="I14987" t="str">
            <v>CPR</v>
          </cell>
          <cell r="J14987" t="str">
            <v/>
          </cell>
          <cell r="K14987" t="str">
            <v>PD</v>
          </cell>
          <cell r="L14987" t="str">
            <v>7934</v>
          </cell>
          <cell r="M14987" t="str">
            <v>V</v>
          </cell>
          <cell r="N14987">
            <v>20823</v>
          </cell>
        </row>
        <row r="14988">
          <cell r="A14988" t="str">
            <v>SF-COZ-INL-SC-0021</v>
          </cell>
          <cell r="B14988" t="str">
            <v>CINT</v>
          </cell>
          <cell r="C14988" t="str">
            <v/>
          </cell>
          <cell r="D14988" t="str">
            <v>BACK CUSHION 2 COZY GREY Y2</v>
          </cell>
          <cell r="E14988">
            <v>44802</v>
          </cell>
          <cell r="F14988" t="str">
            <v>HALF</v>
          </cell>
          <cell r="G14988" t="str">
            <v>CI_INL</v>
          </cell>
          <cell r="H14988" t="str">
            <v>PC</v>
          </cell>
          <cell r="I14988" t="str">
            <v>CPR</v>
          </cell>
          <cell r="J14988" t="str">
            <v/>
          </cell>
          <cell r="K14988" t="str">
            <v>PD</v>
          </cell>
          <cell r="L14988" t="str">
            <v>7934</v>
          </cell>
          <cell r="M14988" t="str">
            <v>V</v>
          </cell>
          <cell r="N14988">
            <v>23640</v>
          </cell>
        </row>
        <row r="14989">
          <cell r="A14989" t="str">
            <v>SF-COZ-INL-SC-0022</v>
          </cell>
          <cell r="B14989" t="str">
            <v>CINT</v>
          </cell>
          <cell r="C14989" t="str">
            <v/>
          </cell>
          <cell r="D14989" t="str">
            <v>BACK CUSHION 2 COZY MAROON W3</v>
          </cell>
          <cell r="E14989">
            <v>0</v>
          </cell>
          <cell r="F14989" t="str">
            <v>HALF</v>
          </cell>
          <cell r="G14989" t="str">
            <v>CI_INL</v>
          </cell>
          <cell r="H14989" t="str">
            <v>PC</v>
          </cell>
          <cell r="I14989" t="str">
            <v>CPR</v>
          </cell>
          <cell r="J14989" t="str">
            <v/>
          </cell>
          <cell r="K14989" t="str">
            <v>PD</v>
          </cell>
          <cell r="L14989" t="str">
            <v>7934</v>
          </cell>
          <cell r="M14989" t="str">
            <v>V</v>
          </cell>
          <cell r="N14989">
            <v>20823</v>
          </cell>
        </row>
        <row r="14990">
          <cell r="A14990" t="str">
            <v>SF-COZ-INL-SC-0023</v>
          </cell>
          <cell r="B14990" t="str">
            <v>CINT</v>
          </cell>
          <cell r="C14990" t="str">
            <v/>
          </cell>
          <cell r="D14990" t="str">
            <v>BACK CUSHION 2 COZY MAROON YK3</v>
          </cell>
          <cell r="E14990">
            <v>0</v>
          </cell>
          <cell r="F14990" t="str">
            <v>HALF</v>
          </cell>
          <cell r="G14990" t="str">
            <v>CI_INL</v>
          </cell>
          <cell r="H14990" t="str">
            <v>PC</v>
          </cell>
          <cell r="I14990" t="str">
            <v>CPR</v>
          </cell>
          <cell r="J14990" t="str">
            <v/>
          </cell>
          <cell r="K14990" t="str">
            <v>PD</v>
          </cell>
          <cell r="L14990" t="str">
            <v>7934</v>
          </cell>
          <cell r="M14990" t="str">
            <v>V</v>
          </cell>
          <cell r="N14990">
            <v>22453</v>
          </cell>
        </row>
        <row r="14991">
          <cell r="A14991" t="str">
            <v>SF-COZ-INL-SC-0024</v>
          </cell>
          <cell r="B14991" t="str">
            <v>CINT</v>
          </cell>
          <cell r="C14991" t="str">
            <v/>
          </cell>
          <cell r="D14991" t="str">
            <v>BACK CUSHION 2 COZY MAROON YK3 BORDIR</v>
          </cell>
          <cell r="E14991">
            <v>0</v>
          </cell>
          <cell r="F14991" t="str">
            <v>HALF</v>
          </cell>
          <cell r="G14991" t="str">
            <v>CI_INL</v>
          </cell>
          <cell r="H14991" t="str">
            <v>PC</v>
          </cell>
          <cell r="I14991" t="str">
            <v>CPR</v>
          </cell>
          <cell r="J14991" t="str">
            <v/>
          </cell>
          <cell r="K14991" t="str">
            <v>PD</v>
          </cell>
          <cell r="L14991" t="str">
            <v>7934</v>
          </cell>
          <cell r="M14991" t="str">
            <v>V</v>
          </cell>
          <cell r="N14991">
            <v>20823</v>
          </cell>
        </row>
        <row r="14992">
          <cell r="A14992" t="str">
            <v>SF-COZ-INL-SC-0025</v>
          </cell>
          <cell r="B14992" t="str">
            <v>CINT</v>
          </cell>
          <cell r="C14992" t="str">
            <v/>
          </cell>
          <cell r="D14992" t="str">
            <v>BACK CUSHION 2 COZY ORANGE MAZONE</v>
          </cell>
          <cell r="E14992">
            <v>0</v>
          </cell>
          <cell r="F14992" t="str">
            <v>HALF</v>
          </cell>
          <cell r="G14992" t="str">
            <v>CI_INL</v>
          </cell>
          <cell r="H14992" t="str">
            <v>PC</v>
          </cell>
          <cell r="I14992" t="str">
            <v>CPR</v>
          </cell>
          <cell r="J14992" t="str">
            <v/>
          </cell>
          <cell r="K14992" t="str">
            <v>PD</v>
          </cell>
          <cell r="L14992" t="str">
            <v>7934</v>
          </cell>
          <cell r="M14992" t="str">
            <v>V</v>
          </cell>
          <cell r="N14992">
            <v>20823</v>
          </cell>
        </row>
        <row r="14993">
          <cell r="A14993" t="str">
            <v>SF-COZ-INL-SC-0026</v>
          </cell>
          <cell r="B14993" t="str">
            <v>CINT</v>
          </cell>
          <cell r="C14993" t="str">
            <v/>
          </cell>
          <cell r="D14993" t="str">
            <v>BACK CUSHION 2 COZY OSCAR WHITE</v>
          </cell>
          <cell r="E14993">
            <v>44773</v>
          </cell>
          <cell r="F14993" t="str">
            <v>HALF</v>
          </cell>
          <cell r="G14993" t="str">
            <v>CI_INL</v>
          </cell>
          <cell r="H14993" t="str">
            <v>PC</v>
          </cell>
          <cell r="I14993" t="str">
            <v>CPR</v>
          </cell>
          <cell r="J14993" t="str">
            <v/>
          </cell>
          <cell r="K14993" t="str">
            <v>PD</v>
          </cell>
          <cell r="L14993" t="str">
            <v>7934</v>
          </cell>
          <cell r="M14993" t="str">
            <v>V</v>
          </cell>
          <cell r="N14993">
            <v>20823</v>
          </cell>
        </row>
        <row r="14994">
          <cell r="A14994" t="str">
            <v>SF-COZ-INL-SC-0027</v>
          </cell>
          <cell r="B14994" t="str">
            <v>CINT</v>
          </cell>
          <cell r="C14994" t="str">
            <v/>
          </cell>
          <cell r="D14994" t="str">
            <v>BACK CUSHION 2 COZY PINK S9</v>
          </cell>
          <cell r="E14994">
            <v>0</v>
          </cell>
          <cell r="F14994" t="str">
            <v>HALF</v>
          </cell>
          <cell r="G14994" t="str">
            <v>CI_INL</v>
          </cell>
          <cell r="H14994" t="str">
            <v>PC</v>
          </cell>
          <cell r="I14994" t="str">
            <v>CPR</v>
          </cell>
          <cell r="J14994" t="str">
            <v/>
          </cell>
          <cell r="K14994" t="str">
            <v>PD</v>
          </cell>
          <cell r="L14994" t="str">
            <v>7934</v>
          </cell>
          <cell r="M14994" t="str">
            <v>V</v>
          </cell>
          <cell r="N14994">
            <v>20823</v>
          </cell>
        </row>
        <row r="14995">
          <cell r="A14995" t="str">
            <v>SF-COZ-INL-SC-0028</v>
          </cell>
          <cell r="B14995" t="str">
            <v>CINT</v>
          </cell>
          <cell r="C14995" t="str">
            <v/>
          </cell>
          <cell r="D14995" t="str">
            <v>BACK CUSHION 2 COZY YELLOW L8</v>
          </cell>
          <cell r="E14995">
            <v>0</v>
          </cell>
          <cell r="F14995" t="str">
            <v>HALF</v>
          </cell>
          <cell r="G14995" t="str">
            <v>CI_INL</v>
          </cell>
          <cell r="H14995" t="str">
            <v>PC</v>
          </cell>
          <cell r="I14995" t="str">
            <v>CPR</v>
          </cell>
          <cell r="J14995" t="str">
            <v/>
          </cell>
          <cell r="K14995" t="str">
            <v>PD</v>
          </cell>
          <cell r="L14995" t="str">
            <v>7934</v>
          </cell>
          <cell r="M14995" t="str">
            <v>V</v>
          </cell>
          <cell r="N14995">
            <v>20823</v>
          </cell>
        </row>
        <row r="14996">
          <cell r="A14996" t="str">
            <v>SF-COZ-INL-SC-0029</v>
          </cell>
          <cell r="B14996" t="str">
            <v>CINT</v>
          </cell>
          <cell r="C14996" t="str">
            <v/>
          </cell>
          <cell r="D14996" t="str">
            <v>BACK CUSHION-1 COZY AL 060</v>
          </cell>
          <cell r="E14996">
            <v>0</v>
          </cell>
          <cell r="F14996" t="str">
            <v>HALF</v>
          </cell>
          <cell r="G14996" t="str">
            <v>CI_INL</v>
          </cell>
          <cell r="H14996" t="str">
            <v>PC</v>
          </cell>
          <cell r="I14996" t="str">
            <v>CPR</v>
          </cell>
          <cell r="J14996" t="str">
            <v/>
          </cell>
          <cell r="K14996" t="str">
            <v>PD</v>
          </cell>
          <cell r="L14996" t="str">
            <v>7934</v>
          </cell>
          <cell r="M14996" t="str">
            <v>V</v>
          </cell>
          <cell r="N14996">
            <v>35227</v>
          </cell>
        </row>
        <row r="14997">
          <cell r="A14997" t="str">
            <v>SF-COZ-INL-SC-0030</v>
          </cell>
          <cell r="B14997" t="str">
            <v>CINT</v>
          </cell>
          <cell r="C14997" t="str">
            <v/>
          </cell>
          <cell r="D14997" t="str">
            <v>BACK CUSHION-1 COZY BLACK L7</v>
          </cell>
          <cell r="E14997">
            <v>0</v>
          </cell>
          <cell r="F14997" t="str">
            <v>HALF</v>
          </cell>
          <cell r="G14997" t="str">
            <v>CI_INL</v>
          </cell>
          <cell r="H14997" t="str">
            <v>PC</v>
          </cell>
          <cell r="I14997" t="str">
            <v>CPR</v>
          </cell>
          <cell r="J14997" t="str">
            <v/>
          </cell>
          <cell r="K14997" t="str">
            <v>PD</v>
          </cell>
          <cell r="L14997" t="str">
            <v>7934</v>
          </cell>
          <cell r="M14997" t="str">
            <v>V</v>
          </cell>
          <cell r="N14997">
            <v>35227</v>
          </cell>
        </row>
        <row r="14998">
          <cell r="A14998" t="str">
            <v>SF-COZ-INL-SC-0031</v>
          </cell>
          <cell r="B14998" t="str">
            <v>CINT</v>
          </cell>
          <cell r="C14998" t="str">
            <v/>
          </cell>
          <cell r="D14998" t="str">
            <v>BACK CUSHION-1 COZY BLUE L1</v>
          </cell>
          <cell r="E14998">
            <v>44802</v>
          </cell>
          <cell r="F14998" t="str">
            <v>HALF</v>
          </cell>
          <cell r="G14998" t="str">
            <v>CI_INL</v>
          </cell>
          <cell r="H14998" t="str">
            <v>PC</v>
          </cell>
          <cell r="I14998" t="str">
            <v>CPR</v>
          </cell>
          <cell r="J14998" t="str">
            <v/>
          </cell>
          <cell r="K14998" t="str">
            <v>PD</v>
          </cell>
          <cell r="L14998" t="str">
            <v>7934</v>
          </cell>
          <cell r="M14998" t="str">
            <v>V</v>
          </cell>
          <cell r="N14998">
            <v>39323</v>
          </cell>
        </row>
        <row r="14999">
          <cell r="A14999" t="str">
            <v>SF-COZ-INL-SC-0032</v>
          </cell>
          <cell r="B14999" t="str">
            <v>CINT</v>
          </cell>
          <cell r="C14999" t="str">
            <v/>
          </cell>
          <cell r="D14999" t="str">
            <v>BACK CUSHION-1 COZY BLUE O1</v>
          </cell>
          <cell r="E14999">
            <v>44748</v>
          </cell>
          <cell r="F14999" t="str">
            <v>HALF</v>
          </cell>
          <cell r="G14999" t="str">
            <v>CI_INL</v>
          </cell>
          <cell r="H14999" t="str">
            <v>PC</v>
          </cell>
          <cell r="I14999" t="str">
            <v>CPR</v>
          </cell>
          <cell r="J14999" t="str">
            <v/>
          </cell>
          <cell r="K14999" t="str">
            <v>PD</v>
          </cell>
          <cell r="L14999" t="str">
            <v>7934</v>
          </cell>
          <cell r="M14999" t="str">
            <v>V</v>
          </cell>
          <cell r="N14999">
            <v>35227</v>
          </cell>
        </row>
        <row r="15000">
          <cell r="A15000" t="str">
            <v>SF-COZ-INL-SC-0033</v>
          </cell>
          <cell r="B15000" t="str">
            <v>CINT</v>
          </cell>
          <cell r="C15000" t="str">
            <v/>
          </cell>
          <cell r="D15000" t="str">
            <v>BACK CUSHION-1 COZY BLUE W1</v>
          </cell>
          <cell r="E15000">
            <v>0</v>
          </cell>
          <cell r="F15000" t="str">
            <v>HALF</v>
          </cell>
          <cell r="G15000" t="str">
            <v>CI_INL</v>
          </cell>
          <cell r="H15000" t="str">
            <v>PC</v>
          </cell>
          <cell r="I15000" t="str">
            <v>CPR</v>
          </cell>
          <cell r="J15000" t="str">
            <v/>
          </cell>
          <cell r="K15000" t="str">
            <v>PD</v>
          </cell>
          <cell r="L15000" t="str">
            <v>7934</v>
          </cell>
          <cell r="M15000" t="str">
            <v>V</v>
          </cell>
          <cell r="N15000">
            <v>35227</v>
          </cell>
        </row>
        <row r="15001">
          <cell r="A15001" t="str">
            <v>SF-COZ-INL-SC-0034</v>
          </cell>
          <cell r="B15001" t="str">
            <v>CINT</v>
          </cell>
          <cell r="C15001" t="str">
            <v/>
          </cell>
          <cell r="D15001" t="str">
            <v>BACK CUSHION-1 COZY BLUE W7</v>
          </cell>
          <cell r="E15001">
            <v>0</v>
          </cell>
          <cell r="F15001" t="str">
            <v>HALF</v>
          </cell>
          <cell r="G15001" t="str">
            <v>CI_INL</v>
          </cell>
          <cell r="H15001" t="str">
            <v>PC</v>
          </cell>
          <cell r="I15001" t="str">
            <v>CPR</v>
          </cell>
          <cell r="J15001" t="str">
            <v/>
          </cell>
          <cell r="K15001" t="str">
            <v>PD</v>
          </cell>
          <cell r="L15001" t="str">
            <v>7934</v>
          </cell>
          <cell r="M15001" t="str">
            <v>V</v>
          </cell>
          <cell r="N15001">
            <v>35227</v>
          </cell>
        </row>
        <row r="15002">
          <cell r="A15002" t="str">
            <v>SF-COZ-INL-SC-0035</v>
          </cell>
          <cell r="B15002" t="str">
            <v>CINT</v>
          </cell>
          <cell r="C15002" t="str">
            <v/>
          </cell>
          <cell r="D15002" t="str">
            <v>BACK CUSHION-1 COZY BROWN N4</v>
          </cell>
          <cell r="E15002">
            <v>0</v>
          </cell>
          <cell r="F15002" t="str">
            <v>HALF</v>
          </cell>
          <cell r="G15002" t="str">
            <v>CI_INL</v>
          </cell>
          <cell r="H15002" t="str">
            <v>PC</v>
          </cell>
          <cell r="I15002" t="str">
            <v>CPR</v>
          </cell>
          <cell r="J15002" t="str">
            <v/>
          </cell>
          <cell r="K15002" t="str">
            <v>PD</v>
          </cell>
          <cell r="L15002" t="str">
            <v>7934</v>
          </cell>
          <cell r="M15002" t="str">
            <v>V</v>
          </cell>
          <cell r="N15002">
            <v>35227</v>
          </cell>
        </row>
        <row r="15003">
          <cell r="A15003" t="str">
            <v>SF-COZ-INL-SC-0036</v>
          </cell>
          <cell r="B15003" t="str">
            <v>CINT</v>
          </cell>
          <cell r="C15003" t="str">
            <v/>
          </cell>
          <cell r="D15003" t="str">
            <v>BACK CUSHION-1 COZY BROWN TAURUS</v>
          </cell>
          <cell r="E15003">
            <v>0</v>
          </cell>
          <cell r="F15003" t="str">
            <v>HALF</v>
          </cell>
          <cell r="G15003" t="str">
            <v>CI_INL</v>
          </cell>
          <cell r="H15003" t="str">
            <v>PC</v>
          </cell>
          <cell r="I15003" t="str">
            <v>CPR</v>
          </cell>
          <cell r="J15003" t="str">
            <v/>
          </cell>
          <cell r="K15003" t="str">
            <v>PD</v>
          </cell>
          <cell r="L15003" t="str">
            <v>7934</v>
          </cell>
          <cell r="M15003" t="str">
            <v>V</v>
          </cell>
          <cell r="N15003">
            <v>35227</v>
          </cell>
        </row>
        <row r="15004">
          <cell r="A15004" t="str">
            <v>SF-COZ-INL-SC-0037</v>
          </cell>
          <cell r="B15004" t="str">
            <v>CINT</v>
          </cell>
          <cell r="C15004" t="str">
            <v/>
          </cell>
          <cell r="D15004" t="str">
            <v>BACK CUSHION-1 COZY CREAM N5</v>
          </cell>
          <cell r="E15004">
            <v>0</v>
          </cell>
          <cell r="F15004" t="str">
            <v>HALF</v>
          </cell>
          <cell r="G15004" t="str">
            <v>CI_INL</v>
          </cell>
          <cell r="H15004" t="str">
            <v>PC</v>
          </cell>
          <cell r="I15004" t="str">
            <v>CPR</v>
          </cell>
          <cell r="J15004" t="str">
            <v/>
          </cell>
          <cell r="K15004" t="str">
            <v>PD</v>
          </cell>
          <cell r="L15004" t="str">
            <v>7934</v>
          </cell>
          <cell r="M15004" t="str">
            <v>V</v>
          </cell>
          <cell r="N15004">
            <v>35227</v>
          </cell>
        </row>
        <row r="15005">
          <cell r="A15005" t="str">
            <v>SF-COZ-INL-SC-0038</v>
          </cell>
          <cell r="B15005" t="str">
            <v>CINT</v>
          </cell>
          <cell r="C15005" t="str">
            <v/>
          </cell>
          <cell r="D15005" t="str">
            <v>BACK CUSHION-1 COZY GREEN L13</v>
          </cell>
          <cell r="E15005">
            <v>44802</v>
          </cell>
          <cell r="F15005" t="str">
            <v>HALF</v>
          </cell>
          <cell r="G15005" t="str">
            <v>CI_INL</v>
          </cell>
          <cell r="H15005" t="str">
            <v>PC</v>
          </cell>
          <cell r="I15005" t="str">
            <v>CPR</v>
          </cell>
          <cell r="J15005" t="str">
            <v/>
          </cell>
          <cell r="K15005" t="str">
            <v>PD</v>
          </cell>
          <cell r="L15005" t="str">
            <v>7934</v>
          </cell>
          <cell r="M15005" t="str">
            <v>V</v>
          </cell>
          <cell r="N15005">
            <v>39256</v>
          </cell>
        </row>
        <row r="15006">
          <cell r="A15006" t="str">
            <v>SF-COZ-INL-SC-0039</v>
          </cell>
          <cell r="B15006" t="str">
            <v>CINT</v>
          </cell>
          <cell r="C15006" t="str">
            <v/>
          </cell>
          <cell r="D15006" t="str">
            <v>BACK CUSHION-1 COZY GREEN L6</v>
          </cell>
          <cell r="E15006">
            <v>0</v>
          </cell>
          <cell r="F15006" t="str">
            <v>HALF</v>
          </cell>
          <cell r="G15006" t="str">
            <v>CI_INL</v>
          </cell>
          <cell r="H15006" t="str">
            <v>PC</v>
          </cell>
          <cell r="I15006" t="str">
            <v>CPR</v>
          </cell>
          <cell r="J15006" t="str">
            <v/>
          </cell>
          <cell r="K15006" t="str">
            <v>PD</v>
          </cell>
          <cell r="L15006" t="str">
            <v>7934</v>
          </cell>
          <cell r="M15006" t="str">
            <v>V</v>
          </cell>
          <cell r="N15006">
            <v>35227</v>
          </cell>
        </row>
        <row r="15007">
          <cell r="A15007" t="str">
            <v>SF-COZ-INL-SC-0040</v>
          </cell>
          <cell r="B15007" t="str">
            <v>CINT</v>
          </cell>
          <cell r="C15007" t="str">
            <v/>
          </cell>
          <cell r="D15007" t="str">
            <v>BACK CUSHION-1 COZY GREEN O6</v>
          </cell>
          <cell r="E15007">
            <v>0</v>
          </cell>
          <cell r="F15007" t="str">
            <v>HALF</v>
          </cell>
          <cell r="G15007" t="str">
            <v>CI_INL</v>
          </cell>
          <cell r="H15007" t="str">
            <v>PC</v>
          </cell>
          <cell r="I15007" t="str">
            <v>CPR</v>
          </cell>
          <cell r="J15007" t="str">
            <v/>
          </cell>
          <cell r="K15007" t="str">
            <v>PD</v>
          </cell>
          <cell r="L15007" t="str">
            <v>7934</v>
          </cell>
          <cell r="M15007" t="str">
            <v>V</v>
          </cell>
          <cell r="N15007">
            <v>35227</v>
          </cell>
        </row>
        <row r="15008">
          <cell r="A15008" t="str">
            <v>SF-COZ-INL-SC-0041</v>
          </cell>
          <cell r="B15008" t="str">
            <v>CINT</v>
          </cell>
          <cell r="C15008" t="str">
            <v/>
          </cell>
          <cell r="D15008" t="str">
            <v>BACK CUSHION-1 COZY GREEN W6</v>
          </cell>
          <cell r="E15008">
            <v>0</v>
          </cell>
          <cell r="F15008" t="str">
            <v>HALF</v>
          </cell>
          <cell r="G15008" t="str">
            <v>CI_INL</v>
          </cell>
          <cell r="H15008" t="str">
            <v>PC</v>
          </cell>
          <cell r="I15008" t="str">
            <v>CPR</v>
          </cell>
          <cell r="J15008" t="str">
            <v/>
          </cell>
          <cell r="K15008" t="str">
            <v>PD</v>
          </cell>
          <cell r="L15008" t="str">
            <v>7934</v>
          </cell>
          <cell r="M15008" t="str">
            <v>V</v>
          </cell>
          <cell r="N15008">
            <v>35227</v>
          </cell>
        </row>
        <row r="15009">
          <cell r="A15009" t="str">
            <v>SF-COZ-INL-SC-0042</v>
          </cell>
          <cell r="B15009" t="str">
            <v>CINT</v>
          </cell>
          <cell r="C15009" t="str">
            <v/>
          </cell>
          <cell r="D15009" t="str">
            <v>BACK CUSHION-1 COZY GREY L2</v>
          </cell>
          <cell r="E15009">
            <v>44773</v>
          </cell>
          <cell r="F15009" t="str">
            <v>HALF</v>
          </cell>
          <cell r="G15009" t="str">
            <v>CI_INL</v>
          </cell>
          <cell r="H15009" t="str">
            <v>PC</v>
          </cell>
          <cell r="I15009" t="str">
            <v>CPR</v>
          </cell>
          <cell r="J15009" t="str">
            <v/>
          </cell>
          <cell r="K15009" t="str">
            <v>PD</v>
          </cell>
          <cell r="L15009" t="str">
            <v>7934</v>
          </cell>
          <cell r="M15009" t="str">
            <v>V</v>
          </cell>
          <cell r="N15009">
            <v>35227</v>
          </cell>
        </row>
        <row r="15010">
          <cell r="A15010" t="str">
            <v>SF-COZ-INL-SC-0043</v>
          </cell>
          <cell r="B15010" t="str">
            <v>CINT</v>
          </cell>
          <cell r="C15010" t="str">
            <v/>
          </cell>
          <cell r="D15010" t="str">
            <v>BACK CUSHION-1 COZY GREY O2</v>
          </cell>
          <cell r="E15010">
            <v>0</v>
          </cell>
          <cell r="F15010" t="str">
            <v>HALF</v>
          </cell>
          <cell r="G15010" t="str">
            <v>CI_INL</v>
          </cell>
          <cell r="H15010" t="str">
            <v>PC</v>
          </cell>
          <cell r="I15010" t="str">
            <v>CPR</v>
          </cell>
          <cell r="J15010" t="str">
            <v/>
          </cell>
          <cell r="K15010" t="str">
            <v>PD</v>
          </cell>
          <cell r="L15010" t="str">
            <v>7934</v>
          </cell>
          <cell r="M15010" t="str">
            <v>V</v>
          </cell>
          <cell r="N15010">
            <v>35227</v>
          </cell>
        </row>
        <row r="15011">
          <cell r="A15011" t="str">
            <v>SF-COZ-INL-SC-0044</v>
          </cell>
          <cell r="B15011" t="str">
            <v>CINT</v>
          </cell>
          <cell r="C15011" t="str">
            <v/>
          </cell>
          <cell r="D15011" t="str">
            <v>BACK CUSHION-1 COZY O4</v>
          </cell>
          <cell r="E15011">
            <v>0</v>
          </cell>
          <cell r="F15011" t="str">
            <v>HALF</v>
          </cell>
          <cell r="G15011" t="str">
            <v>CI_INL</v>
          </cell>
          <cell r="H15011" t="str">
            <v>PC</v>
          </cell>
          <cell r="I15011" t="str">
            <v>CPR</v>
          </cell>
          <cell r="J15011" t="str">
            <v/>
          </cell>
          <cell r="K15011" t="str">
            <v>PD</v>
          </cell>
          <cell r="L15011" t="str">
            <v>7934</v>
          </cell>
          <cell r="M15011" t="str">
            <v>V</v>
          </cell>
          <cell r="N15011">
            <v>35227</v>
          </cell>
        </row>
        <row r="15012">
          <cell r="A15012" t="str">
            <v>SF-COZ-INL-SC-0045</v>
          </cell>
          <cell r="B15012" t="str">
            <v>CINT</v>
          </cell>
          <cell r="C15012" t="str">
            <v/>
          </cell>
          <cell r="D15012" t="str">
            <v>BACK CUSHION-1 COZY ORANGE AMAZONE</v>
          </cell>
          <cell r="E15012">
            <v>0</v>
          </cell>
          <cell r="F15012" t="str">
            <v>HALF</v>
          </cell>
          <cell r="G15012" t="str">
            <v>CI_INL</v>
          </cell>
          <cell r="H15012" t="str">
            <v>PC</v>
          </cell>
          <cell r="I15012" t="str">
            <v>CPR</v>
          </cell>
          <cell r="J15012" t="str">
            <v/>
          </cell>
          <cell r="K15012" t="str">
            <v>PD</v>
          </cell>
          <cell r="L15012" t="str">
            <v>7934</v>
          </cell>
          <cell r="M15012" t="str">
            <v>V</v>
          </cell>
          <cell r="N15012">
            <v>35227</v>
          </cell>
        </row>
        <row r="15013">
          <cell r="A15013" t="str">
            <v>SF-COZ-INL-SC-0046</v>
          </cell>
          <cell r="B15013" t="str">
            <v>CINT</v>
          </cell>
          <cell r="C15013" t="str">
            <v/>
          </cell>
          <cell r="D15013" t="str">
            <v>BACK CUSHION-1 COZY ORANGE L12</v>
          </cell>
          <cell r="E15013">
            <v>44802</v>
          </cell>
          <cell r="F15013" t="str">
            <v>HALF</v>
          </cell>
          <cell r="G15013" t="str">
            <v>CI_INL</v>
          </cell>
          <cell r="H15013" t="str">
            <v>PC</v>
          </cell>
          <cell r="I15013" t="str">
            <v>CPR</v>
          </cell>
          <cell r="J15013" t="str">
            <v/>
          </cell>
          <cell r="K15013" t="str">
            <v>PD</v>
          </cell>
          <cell r="L15013" t="str">
            <v>7934</v>
          </cell>
          <cell r="M15013" t="str">
            <v>V</v>
          </cell>
          <cell r="N15013">
            <v>29730</v>
          </cell>
        </row>
        <row r="15014">
          <cell r="A15014" t="str">
            <v>SF-COZ-INL-SC-0047</v>
          </cell>
          <cell r="B15014" t="str">
            <v>CINT</v>
          </cell>
          <cell r="C15014" t="str">
            <v/>
          </cell>
          <cell r="D15014" t="str">
            <v>BACK CUSHION-1 COZY RED AL-11</v>
          </cell>
          <cell r="E15014">
            <v>0</v>
          </cell>
          <cell r="F15014" t="str">
            <v>HALF</v>
          </cell>
          <cell r="G15014" t="str">
            <v>CI_INL</v>
          </cell>
          <cell r="H15014" t="str">
            <v>PC</v>
          </cell>
          <cell r="I15014" t="str">
            <v>CPR</v>
          </cell>
          <cell r="J15014" t="str">
            <v/>
          </cell>
          <cell r="K15014" t="str">
            <v>PD</v>
          </cell>
          <cell r="L15014" t="str">
            <v>7934</v>
          </cell>
          <cell r="M15014" t="str">
            <v>V</v>
          </cell>
          <cell r="N15014">
            <v>35227</v>
          </cell>
        </row>
        <row r="15015">
          <cell r="A15015" t="str">
            <v>SF-COZ-INL-SC-0048</v>
          </cell>
          <cell r="B15015" t="str">
            <v>CINT</v>
          </cell>
          <cell r="C15015" t="str">
            <v/>
          </cell>
          <cell r="D15015" t="str">
            <v>BACK CUSHION-1 COZY RED N3</v>
          </cell>
          <cell r="E15015">
            <v>0</v>
          </cell>
          <cell r="F15015" t="str">
            <v>HALF</v>
          </cell>
          <cell r="G15015" t="str">
            <v>CI_INL</v>
          </cell>
          <cell r="H15015" t="str">
            <v>PC</v>
          </cell>
          <cell r="I15015" t="str">
            <v>CPR</v>
          </cell>
          <cell r="J15015" t="str">
            <v/>
          </cell>
          <cell r="K15015" t="str">
            <v>PD</v>
          </cell>
          <cell r="L15015" t="str">
            <v>7934</v>
          </cell>
          <cell r="M15015" t="str">
            <v>V</v>
          </cell>
          <cell r="N15015">
            <v>35227</v>
          </cell>
        </row>
        <row r="15016">
          <cell r="A15016" t="str">
            <v>SF-COZ-INL-SC-0049</v>
          </cell>
          <cell r="B15016" t="str">
            <v>CINT</v>
          </cell>
          <cell r="C15016" t="str">
            <v/>
          </cell>
          <cell r="D15016" t="str">
            <v>BACK CUSHION-1 COZY REDO3</v>
          </cell>
          <cell r="E15016">
            <v>44825</v>
          </cell>
          <cell r="F15016" t="str">
            <v>HALF</v>
          </cell>
          <cell r="G15016" t="str">
            <v>CI_INL</v>
          </cell>
          <cell r="H15016" t="str">
            <v>PC</v>
          </cell>
          <cell r="I15016" t="str">
            <v>CPR</v>
          </cell>
          <cell r="J15016" t="str">
            <v/>
          </cell>
          <cell r="K15016" t="str">
            <v>PD</v>
          </cell>
          <cell r="L15016" t="str">
            <v>7934</v>
          </cell>
          <cell r="M15016" t="str">
            <v>V</v>
          </cell>
          <cell r="N15016">
            <v>35636</v>
          </cell>
        </row>
        <row r="15017">
          <cell r="A15017" t="str">
            <v>SF-COZ-INL-SC-0050</v>
          </cell>
          <cell r="B15017" t="str">
            <v>CINT</v>
          </cell>
          <cell r="C15017" t="str">
            <v/>
          </cell>
          <cell r="D15017" t="str">
            <v>BACK CUSHION-1 COZY S7</v>
          </cell>
          <cell r="E15017">
            <v>0</v>
          </cell>
          <cell r="F15017" t="str">
            <v>HALF</v>
          </cell>
          <cell r="G15017" t="str">
            <v>CI_INL</v>
          </cell>
          <cell r="H15017" t="str">
            <v>PC</v>
          </cell>
          <cell r="I15017" t="str">
            <v>CPR</v>
          </cell>
          <cell r="J15017" t="str">
            <v/>
          </cell>
          <cell r="K15017" t="str">
            <v>PD</v>
          </cell>
          <cell r="L15017" t="str">
            <v>7934</v>
          </cell>
          <cell r="M15017" t="str">
            <v>V</v>
          </cell>
          <cell r="N15017">
            <v>35227</v>
          </cell>
        </row>
        <row r="15018">
          <cell r="A15018" t="str">
            <v>SF-COZ-INL-SC-0051</v>
          </cell>
          <cell r="B15018" t="str">
            <v>CINT</v>
          </cell>
          <cell r="C15018" t="str">
            <v/>
          </cell>
          <cell r="D15018" t="str">
            <v>BACK CUSHION-1 COZY V1</v>
          </cell>
          <cell r="E15018">
            <v>0</v>
          </cell>
          <cell r="F15018" t="str">
            <v>HALF</v>
          </cell>
          <cell r="G15018" t="str">
            <v>CI_INL</v>
          </cell>
          <cell r="H15018" t="str">
            <v>PC</v>
          </cell>
          <cell r="I15018" t="str">
            <v>CPR</v>
          </cell>
          <cell r="J15018" t="str">
            <v/>
          </cell>
          <cell r="K15018" t="str">
            <v>PD</v>
          </cell>
          <cell r="L15018" t="str">
            <v>7934</v>
          </cell>
          <cell r="M15018" t="str">
            <v>V</v>
          </cell>
          <cell r="N15018">
            <v>35227</v>
          </cell>
        </row>
        <row r="15019">
          <cell r="A15019" t="str">
            <v>SF-COZ-INL-SC-0052</v>
          </cell>
          <cell r="B15019" t="str">
            <v>CINT</v>
          </cell>
          <cell r="C15019" t="str">
            <v/>
          </cell>
          <cell r="D15019" t="str">
            <v>BACK CUSHION-1 COZY V3</v>
          </cell>
          <cell r="E15019">
            <v>0</v>
          </cell>
          <cell r="F15019" t="str">
            <v>HALF</v>
          </cell>
          <cell r="G15019" t="str">
            <v>CI_INL</v>
          </cell>
          <cell r="H15019" t="str">
            <v>PC</v>
          </cell>
          <cell r="I15019" t="str">
            <v>CPR</v>
          </cell>
          <cell r="J15019" t="str">
            <v/>
          </cell>
          <cell r="K15019" t="str">
            <v>PD</v>
          </cell>
          <cell r="L15019" t="str">
            <v>7934</v>
          </cell>
          <cell r="M15019" t="str">
            <v>V</v>
          </cell>
          <cell r="N15019">
            <v>35227</v>
          </cell>
        </row>
        <row r="15020">
          <cell r="A15020" t="str">
            <v>SF-COZ-INL-SC-0053</v>
          </cell>
          <cell r="B15020" t="str">
            <v>CINT</v>
          </cell>
          <cell r="C15020" t="str">
            <v/>
          </cell>
          <cell r="D15020" t="str">
            <v>BACK CUSHION-1 COZY V7</v>
          </cell>
          <cell r="E15020">
            <v>0</v>
          </cell>
          <cell r="F15020" t="str">
            <v>HALF</v>
          </cell>
          <cell r="G15020" t="str">
            <v>CI_INL</v>
          </cell>
          <cell r="H15020" t="str">
            <v>PC</v>
          </cell>
          <cell r="I15020" t="str">
            <v>CPR</v>
          </cell>
          <cell r="J15020" t="str">
            <v/>
          </cell>
          <cell r="K15020" t="str">
            <v>PD</v>
          </cell>
          <cell r="L15020" t="str">
            <v>7934</v>
          </cell>
          <cell r="M15020" t="str">
            <v>V</v>
          </cell>
          <cell r="N15020">
            <v>35227</v>
          </cell>
        </row>
        <row r="15021">
          <cell r="A15021" t="str">
            <v>SF-COZ-INL-SC-0054</v>
          </cell>
          <cell r="B15021" t="str">
            <v>CINT</v>
          </cell>
          <cell r="C15021" t="str">
            <v/>
          </cell>
          <cell r="D15021" t="str">
            <v>BACK CUSHION-2 COZY AL 060</v>
          </cell>
          <cell r="E15021">
            <v>0</v>
          </cell>
          <cell r="F15021" t="str">
            <v>HALF</v>
          </cell>
          <cell r="G15021" t="str">
            <v>CI_INL</v>
          </cell>
          <cell r="H15021" t="str">
            <v>PC</v>
          </cell>
          <cell r="I15021" t="str">
            <v>CPR</v>
          </cell>
          <cell r="J15021" t="str">
            <v/>
          </cell>
          <cell r="K15021" t="str">
            <v>PD</v>
          </cell>
          <cell r="L15021" t="str">
            <v>7934</v>
          </cell>
          <cell r="M15021" t="str">
            <v>V</v>
          </cell>
          <cell r="N15021">
            <v>20145</v>
          </cell>
        </row>
        <row r="15022">
          <cell r="A15022" t="str">
            <v>SF-COZ-INL-SC-0055</v>
          </cell>
          <cell r="B15022" t="str">
            <v>CINT</v>
          </cell>
          <cell r="C15022" t="str">
            <v/>
          </cell>
          <cell r="D15022" t="str">
            <v>BACK CUSHION-2 COZY BLACK L7</v>
          </cell>
          <cell r="E15022">
            <v>0</v>
          </cell>
          <cell r="F15022" t="str">
            <v>HALF</v>
          </cell>
          <cell r="G15022" t="str">
            <v>CI_INL</v>
          </cell>
          <cell r="H15022" t="str">
            <v>PC</v>
          </cell>
          <cell r="I15022" t="str">
            <v>CPR</v>
          </cell>
          <cell r="J15022" t="str">
            <v/>
          </cell>
          <cell r="K15022" t="str">
            <v>PD</v>
          </cell>
          <cell r="L15022" t="str">
            <v>7934</v>
          </cell>
          <cell r="M15022" t="str">
            <v>V</v>
          </cell>
          <cell r="N15022">
            <v>20145</v>
          </cell>
        </row>
        <row r="15023">
          <cell r="A15023" t="str">
            <v>SF-COZ-INL-SC-0056</v>
          </cell>
          <cell r="B15023" t="str">
            <v>CINT</v>
          </cell>
          <cell r="C15023" t="str">
            <v/>
          </cell>
          <cell r="D15023" t="str">
            <v>BACK CUSHION-2 COZY BLUE L1</v>
          </cell>
          <cell r="E15023">
            <v>44773</v>
          </cell>
          <cell r="F15023" t="str">
            <v>HALF</v>
          </cell>
          <cell r="G15023" t="str">
            <v>CI_INL</v>
          </cell>
          <cell r="H15023" t="str">
            <v>PC</v>
          </cell>
          <cell r="I15023" t="str">
            <v>CPR</v>
          </cell>
          <cell r="J15023" t="str">
            <v/>
          </cell>
          <cell r="K15023" t="str">
            <v>PD</v>
          </cell>
          <cell r="L15023" t="str">
            <v>7934</v>
          </cell>
          <cell r="M15023" t="str">
            <v>V</v>
          </cell>
          <cell r="N15023">
            <v>23797</v>
          </cell>
        </row>
        <row r="15024">
          <cell r="A15024" t="str">
            <v>SF-COZ-INL-SC-0057</v>
          </cell>
          <cell r="B15024" t="str">
            <v>CINT</v>
          </cell>
          <cell r="C15024" t="str">
            <v/>
          </cell>
          <cell r="D15024" t="str">
            <v>BACK CUSHION-2 COZY BLUE O1</v>
          </cell>
          <cell r="E15024">
            <v>0</v>
          </cell>
          <cell r="F15024" t="str">
            <v>HALF</v>
          </cell>
          <cell r="G15024" t="str">
            <v>CI_INL</v>
          </cell>
          <cell r="H15024" t="str">
            <v>PC</v>
          </cell>
          <cell r="I15024" t="str">
            <v>CPR</v>
          </cell>
          <cell r="J15024" t="str">
            <v/>
          </cell>
          <cell r="K15024" t="str">
            <v>PD</v>
          </cell>
          <cell r="L15024" t="str">
            <v>7934</v>
          </cell>
          <cell r="M15024" t="str">
            <v>V</v>
          </cell>
          <cell r="N15024">
            <v>20145</v>
          </cell>
        </row>
        <row r="15025">
          <cell r="A15025" t="str">
            <v>SF-COZ-INL-SC-0058</v>
          </cell>
          <cell r="B15025" t="str">
            <v>CINT</v>
          </cell>
          <cell r="C15025" t="str">
            <v/>
          </cell>
          <cell r="D15025" t="str">
            <v>BACK CUSHION-2 COZY BLUE W1</v>
          </cell>
          <cell r="E15025">
            <v>0</v>
          </cell>
          <cell r="F15025" t="str">
            <v>HALF</v>
          </cell>
          <cell r="G15025" t="str">
            <v>CI_INL</v>
          </cell>
          <cell r="H15025" t="str">
            <v>PC</v>
          </cell>
          <cell r="I15025" t="str">
            <v>CPR</v>
          </cell>
          <cell r="J15025" t="str">
            <v/>
          </cell>
          <cell r="K15025" t="str">
            <v>PD</v>
          </cell>
          <cell r="L15025" t="str">
            <v>7934</v>
          </cell>
          <cell r="M15025" t="str">
            <v>V</v>
          </cell>
          <cell r="N15025">
            <v>20145</v>
          </cell>
        </row>
        <row r="15026">
          <cell r="A15026" t="str">
            <v>SF-COZ-INL-SC-0059</v>
          </cell>
          <cell r="B15026" t="str">
            <v>CINT</v>
          </cell>
          <cell r="C15026" t="str">
            <v/>
          </cell>
          <cell r="D15026" t="str">
            <v>BACK CUSHION-2 COZY BLUE W7</v>
          </cell>
          <cell r="E15026">
            <v>0</v>
          </cell>
          <cell r="F15026" t="str">
            <v>HALF</v>
          </cell>
          <cell r="G15026" t="str">
            <v>CI_INL</v>
          </cell>
          <cell r="H15026" t="str">
            <v>PC</v>
          </cell>
          <cell r="I15026" t="str">
            <v>CPR</v>
          </cell>
          <cell r="J15026" t="str">
            <v/>
          </cell>
          <cell r="K15026" t="str">
            <v>PD</v>
          </cell>
          <cell r="L15026" t="str">
            <v>7934</v>
          </cell>
          <cell r="M15026" t="str">
            <v>V</v>
          </cell>
          <cell r="N15026">
            <v>20145</v>
          </cell>
        </row>
        <row r="15027">
          <cell r="A15027" t="str">
            <v>SF-COZ-INL-SC-0060</v>
          </cell>
          <cell r="B15027" t="str">
            <v>CINT</v>
          </cell>
          <cell r="C15027" t="str">
            <v/>
          </cell>
          <cell r="D15027" t="str">
            <v>BACK CUSHION-2 COZY BROWN N4</v>
          </cell>
          <cell r="E15027">
            <v>0</v>
          </cell>
          <cell r="F15027" t="str">
            <v>HALF</v>
          </cell>
          <cell r="G15027" t="str">
            <v>CI_INL</v>
          </cell>
          <cell r="H15027" t="str">
            <v>PC</v>
          </cell>
          <cell r="I15027" t="str">
            <v>CPR</v>
          </cell>
          <cell r="J15027" t="str">
            <v/>
          </cell>
          <cell r="K15027" t="str">
            <v>PD</v>
          </cell>
          <cell r="L15027" t="str">
            <v>7934</v>
          </cell>
          <cell r="M15027" t="str">
            <v>V</v>
          </cell>
          <cell r="N15027">
            <v>20145</v>
          </cell>
        </row>
        <row r="15028">
          <cell r="A15028" t="str">
            <v>SF-COZ-INL-SC-0061</v>
          </cell>
          <cell r="B15028" t="str">
            <v>CINT</v>
          </cell>
          <cell r="C15028" t="str">
            <v/>
          </cell>
          <cell r="D15028" t="str">
            <v>BACK CUSHION-2 COZY BROWN TAURUS</v>
          </cell>
          <cell r="E15028">
            <v>0</v>
          </cell>
          <cell r="F15028" t="str">
            <v>HALF</v>
          </cell>
          <cell r="G15028" t="str">
            <v>CI_INL</v>
          </cell>
          <cell r="H15028" t="str">
            <v>PC</v>
          </cell>
          <cell r="I15028" t="str">
            <v>CPR</v>
          </cell>
          <cell r="J15028" t="str">
            <v/>
          </cell>
          <cell r="K15028" t="str">
            <v>PD</v>
          </cell>
          <cell r="L15028" t="str">
            <v>7934</v>
          </cell>
          <cell r="M15028" t="str">
            <v>V</v>
          </cell>
          <cell r="N15028">
            <v>20145</v>
          </cell>
        </row>
        <row r="15029">
          <cell r="A15029" t="str">
            <v>SF-COZ-INL-SC-0062</v>
          </cell>
          <cell r="B15029" t="str">
            <v>CINT</v>
          </cell>
          <cell r="C15029" t="str">
            <v/>
          </cell>
          <cell r="D15029" t="str">
            <v>BACK CUSHION-2 COZY CREAM N5</v>
          </cell>
          <cell r="E15029">
            <v>0</v>
          </cell>
          <cell r="F15029" t="str">
            <v>HALF</v>
          </cell>
          <cell r="G15029" t="str">
            <v>CI_INL</v>
          </cell>
          <cell r="H15029" t="str">
            <v>PC</v>
          </cell>
          <cell r="I15029" t="str">
            <v>CPR</v>
          </cell>
          <cell r="J15029" t="str">
            <v/>
          </cell>
          <cell r="K15029" t="str">
            <v>PD</v>
          </cell>
          <cell r="L15029" t="str">
            <v>7934</v>
          </cell>
          <cell r="M15029" t="str">
            <v>V</v>
          </cell>
          <cell r="N15029">
            <v>20145</v>
          </cell>
        </row>
        <row r="15030">
          <cell r="A15030" t="str">
            <v>SF-COZ-INL-SC-0063</v>
          </cell>
          <cell r="B15030" t="str">
            <v>CINT</v>
          </cell>
          <cell r="C15030" t="str">
            <v/>
          </cell>
          <cell r="D15030" t="str">
            <v>BACK CUSHION-2 COZY GREEN L13</v>
          </cell>
          <cell r="E15030">
            <v>44773</v>
          </cell>
          <cell r="F15030" t="str">
            <v>HALF</v>
          </cell>
          <cell r="G15030" t="str">
            <v>CI_INL</v>
          </cell>
          <cell r="H15030" t="str">
            <v>PC</v>
          </cell>
          <cell r="I15030" t="str">
            <v>CPR</v>
          </cell>
          <cell r="J15030" t="str">
            <v/>
          </cell>
          <cell r="K15030" t="str">
            <v>PD</v>
          </cell>
          <cell r="L15030" t="str">
            <v>7934</v>
          </cell>
          <cell r="M15030" t="str">
            <v>V</v>
          </cell>
          <cell r="N15030">
            <v>20682</v>
          </cell>
        </row>
        <row r="15031">
          <cell r="A15031" t="str">
            <v>SF-COZ-INL-SC-0064</v>
          </cell>
          <cell r="B15031" t="str">
            <v>CINT</v>
          </cell>
          <cell r="C15031" t="str">
            <v/>
          </cell>
          <cell r="D15031" t="str">
            <v>BACK CUSHION-2 COZY GREEN L6</v>
          </cell>
          <cell r="E15031">
            <v>44748</v>
          </cell>
          <cell r="F15031" t="str">
            <v>HALF</v>
          </cell>
          <cell r="G15031" t="str">
            <v>CI_INL</v>
          </cell>
          <cell r="H15031" t="str">
            <v>PC</v>
          </cell>
          <cell r="I15031" t="str">
            <v>CPR</v>
          </cell>
          <cell r="J15031" t="str">
            <v/>
          </cell>
          <cell r="K15031" t="str">
            <v>PD</v>
          </cell>
          <cell r="L15031" t="str">
            <v>7934</v>
          </cell>
          <cell r="M15031" t="str">
            <v>V</v>
          </cell>
          <cell r="N15031">
            <v>20145</v>
          </cell>
        </row>
        <row r="15032">
          <cell r="A15032" t="str">
            <v>SF-COZ-INL-SC-0065</v>
          </cell>
          <cell r="B15032" t="str">
            <v>CINT</v>
          </cell>
          <cell r="C15032" t="str">
            <v/>
          </cell>
          <cell r="D15032" t="str">
            <v>BACK CUSHION-2 COZY GREEN O6</v>
          </cell>
          <cell r="E15032">
            <v>0</v>
          </cell>
          <cell r="F15032" t="str">
            <v>HALF</v>
          </cell>
          <cell r="G15032" t="str">
            <v>CI_INL</v>
          </cell>
          <cell r="H15032" t="str">
            <v>PC</v>
          </cell>
          <cell r="I15032" t="str">
            <v>CPR</v>
          </cell>
          <cell r="J15032" t="str">
            <v/>
          </cell>
          <cell r="K15032" t="str">
            <v>PD</v>
          </cell>
          <cell r="L15032" t="str">
            <v>7934</v>
          </cell>
          <cell r="M15032" t="str">
            <v>V</v>
          </cell>
          <cell r="N15032">
            <v>20145</v>
          </cell>
        </row>
        <row r="15033">
          <cell r="A15033" t="str">
            <v>SF-COZ-INL-SC-0066</v>
          </cell>
          <cell r="B15033" t="str">
            <v>CINT</v>
          </cell>
          <cell r="C15033" t="str">
            <v/>
          </cell>
          <cell r="D15033" t="str">
            <v>BACK CUSHION-2 COZY GREEN W6</v>
          </cell>
          <cell r="E15033">
            <v>0</v>
          </cell>
          <cell r="F15033" t="str">
            <v>HALF</v>
          </cell>
          <cell r="G15033" t="str">
            <v>CI_INL</v>
          </cell>
          <cell r="H15033" t="str">
            <v>PC</v>
          </cell>
          <cell r="I15033" t="str">
            <v>CPR</v>
          </cell>
          <cell r="J15033" t="str">
            <v/>
          </cell>
          <cell r="K15033" t="str">
            <v>PD</v>
          </cell>
          <cell r="L15033" t="str">
            <v>7934</v>
          </cell>
          <cell r="M15033" t="str">
            <v>V</v>
          </cell>
          <cell r="N15033">
            <v>20145</v>
          </cell>
        </row>
        <row r="15034">
          <cell r="A15034" t="str">
            <v>SF-COZ-INL-SC-0067</v>
          </cell>
          <cell r="B15034" t="str">
            <v>CINT</v>
          </cell>
          <cell r="C15034" t="str">
            <v/>
          </cell>
          <cell r="D15034" t="str">
            <v>BACK CUSHION-2 COZY GREY L2</v>
          </cell>
          <cell r="E15034">
            <v>44773</v>
          </cell>
          <cell r="F15034" t="str">
            <v>HALF</v>
          </cell>
          <cell r="G15034" t="str">
            <v>CI_INL</v>
          </cell>
          <cell r="H15034" t="str">
            <v>PC</v>
          </cell>
          <cell r="I15034" t="str">
            <v>CPR</v>
          </cell>
          <cell r="J15034" t="str">
            <v/>
          </cell>
          <cell r="K15034" t="str">
            <v>PD</v>
          </cell>
          <cell r="L15034" t="str">
            <v>7934</v>
          </cell>
          <cell r="M15034" t="str">
            <v>V</v>
          </cell>
          <cell r="N15034">
            <v>20145</v>
          </cell>
        </row>
        <row r="15035">
          <cell r="A15035" t="str">
            <v>SF-COZ-INL-SC-0068</v>
          </cell>
          <cell r="B15035" t="str">
            <v>CINT</v>
          </cell>
          <cell r="C15035" t="str">
            <v/>
          </cell>
          <cell r="D15035" t="str">
            <v>BACK CUSHION-2 COZY GREY O2</v>
          </cell>
          <cell r="E15035">
            <v>0</v>
          </cell>
          <cell r="F15035" t="str">
            <v>HALF</v>
          </cell>
          <cell r="G15035" t="str">
            <v>CI_INL</v>
          </cell>
          <cell r="H15035" t="str">
            <v>PC</v>
          </cell>
          <cell r="I15035" t="str">
            <v>CPR</v>
          </cell>
          <cell r="J15035" t="str">
            <v/>
          </cell>
          <cell r="K15035" t="str">
            <v>PD</v>
          </cell>
          <cell r="L15035" t="str">
            <v>7934</v>
          </cell>
          <cell r="M15035" t="str">
            <v>V</v>
          </cell>
          <cell r="N15035">
            <v>20145</v>
          </cell>
        </row>
        <row r="15036">
          <cell r="A15036" t="str">
            <v>SF-COZ-INL-SC-0069</v>
          </cell>
          <cell r="B15036" t="str">
            <v>CINT</v>
          </cell>
          <cell r="C15036" t="str">
            <v/>
          </cell>
          <cell r="D15036" t="str">
            <v>BACK CUSHION-2 COZY O4</v>
          </cell>
          <cell r="E15036">
            <v>0</v>
          </cell>
          <cell r="F15036" t="str">
            <v>HALF</v>
          </cell>
          <cell r="G15036" t="str">
            <v>CI_INL</v>
          </cell>
          <cell r="H15036" t="str">
            <v>PC</v>
          </cell>
          <cell r="I15036" t="str">
            <v>CPR</v>
          </cell>
          <cell r="J15036" t="str">
            <v/>
          </cell>
          <cell r="K15036" t="str">
            <v>PD</v>
          </cell>
          <cell r="L15036" t="str">
            <v>7934</v>
          </cell>
          <cell r="M15036" t="str">
            <v>V</v>
          </cell>
          <cell r="N15036">
            <v>20145</v>
          </cell>
        </row>
        <row r="15037">
          <cell r="A15037" t="str">
            <v>SF-COZ-INL-SC-0070</v>
          </cell>
          <cell r="B15037" t="str">
            <v>CINT</v>
          </cell>
          <cell r="C15037" t="str">
            <v/>
          </cell>
          <cell r="D15037" t="str">
            <v>BACK CUSHION-2 COZY ORANGE AMAZONE</v>
          </cell>
          <cell r="E15037">
            <v>0</v>
          </cell>
          <cell r="F15037" t="str">
            <v>HALF</v>
          </cell>
          <cell r="G15037" t="str">
            <v>CI_INL</v>
          </cell>
          <cell r="H15037" t="str">
            <v>PC</v>
          </cell>
          <cell r="I15037" t="str">
            <v>CPR</v>
          </cell>
          <cell r="J15037" t="str">
            <v/>
          </cell>
          <cell r="K15037" t="str">
            <v>PD</v>
          </cell>
          <cell r="L15037" t="str">
            <v>7934</v>
          </cell>
          <cell r="M15037" t="str">
            <v>V</v>
          </cell>
          <cell r="N15037">
            <v>20145</v>
          </cell>
        </row>
        <row r="15038">
          <cell r="A15038" t="str">
            <v>SF-COZ-INL-SC-0071</v>
          </cell>
          <cell r="B15038" t="str">
            <v>CINT</v>
          </cell>
          <cell r="C15038" t="str">
            <v/>
          </cell>
          <cell r="D15038" t="str">
            <v>BACK CUSHION-2 COZY ORANGE L12</v>
          </cell>
          <cell r="E15038">
            <v>44802</v>
          </cell>
          <cell r="F15038" t="str">
            <v>HALF</v>
          </cell>
          <cell r="G15038" t="str">
            <v>CI_INL</v>
          </cell>
          <cell r="H15038" t="str">
            <v>PC</v>
          </cell>
          <cell r="I15038" t="str">
            <v>CPR</v>
          </cell>
          <cell r="J15038" t="str">
            <v/>
          </cell>
          <cell r="K15038" t="str">
            <v>PD</v>
          </cell>
          <cell r="L15038" t="str">
            <v>7934</v>
          </cell>
          <cell r="M15038" t="str">
            <v>V</v>
          </cell>
          <cell r="N15038">
            <v>19858</v>
          </cell>
        </row>
        <row r="15039">
          <cell r="A15039" t="str">
            <v>SF-COZ-INL-SC-0072</v>
          </cell>
          <cell r="B15039" t="str">
            <v>CINT</v>
          </cell>
          <cell r="C15039" t="str">
            <v/>
          </cell>
          <cell r="D15039" t="str">
            <v>BACK CUSHION-2 COZY RED AL-11</v>
          </cell>
          <cell r="E15039">
            <v>0</v>
          </cell>
          <cell r="F15039" t="str">
            <v>HALF</v>
          </cell>
          <cell r="G15039" t="str">
            <v>CI_INL</v>
          </cell>
          <cell r="H15039" t="str">
            <v>PC</v>
          </cell>
          <cell r="I15039" t="str">
            <v>CPR</v>
          </cell>
          <cell r="J15039" t="str">
            <v/>
          </cell>
          <cell r="K15039" t="str">
            <v>PD</v>
          </cell>
          <cell r="L15039" t="str">
            <v>7934</v>
          </cell>
          <cell r="M15039" t="str">
            <v>V</v>
          </cell>
          <cell r="N15039">
            <v>20145</v>
          </cell>
        </row>
        <row r="15040">
          <cell r="A15040" t="str">
            <v>SF-COZ-INL-SC-0073</v>
          </cell>
          <cell r="B15040" t="str">
            <v>CINT</v>
          </cell>
          <cell r="C15040" t="str">
            <v/>
          </cell>
          <cell r="D15040" t="str">
            <v>BACK CUSHION-2 COZY RED N3</v>
          </cell>
          <cell r="E15040">
            <v>0</v>
          </cell>
          <cell r="F15040" t="str">
            <v>HALF</v>
          </cell>
          <cell r="G15040" t="str">
            <v>CI_INL</v>
          </cell>
          <cell r="H15040" t="str">
            <v>PC</v>
          </cell>
          <cell r="I15040" t="str">
            <v>CPR</v>
          </cell>
          <cell r="J15040" t="str">
            <v/>
          </cell>
          <cell r="K15040" t="str">
            <v>PD</v>
          </cell>
          <cell r="L15040" t="str">
            <v>7934</v>
          </cell>
          <cell r="M15040" t="str">
            <v>V</v>
          </cell>
          <cell r="N15040">
            <v>20145</v>
          </cell>
        </row>
        <row r="15041">
          <cell r="A15041" t="str">
            <v>SF-COZ-INL-SC-0074</v>
          </cell>
          <cell r="B15041" t="str">
            <v>CINT</v>
          </cell>
          <cell r="C15041" t="str">
            <v/>
          </cell>
          <cell r="D15041" t="str">
            <v>BACK CUSHION-2 COZY RED O3</v>
          </cell>
          <cell r="E15041">
            <v>44825</v>
          </cell>
          <cell r="F15041" t="str">
            <v>HALF</v>
          </cell>
          <cell r="G15041" t="str">
            <v>CI_INL</v>
          </cell>
          <cell r="H15041" t="str">
            <v>PC</v>
          </cell>
          <cell r="I15041" t="str">
            <v>CPR</v>
          </cell>
          <cell r="J15041" t="str">
            <v/>
          </cell>
          <cell r="K15041" t="str">
            <v>PD</v>
          </cell>
          <cell r="L15041" t="str">
            <v>7934</v>
          </cell>
          <cell r="M15041" t="str">
            <v>V</v>
          </cell>
          <cell r="N15041">
            <v>20833</v>
          </cell>
        </row>
        <row r="15042">
          <cell r="A15042" t="str">
            <v>SF-COZ-INL-SC-0075</v>
          </cell>
          <cell r="B15042" t="str">
            <v>CINT</v>
          </cell>
          <cell r="C15042" t="str">
            <v/>
          </cell>
          <cell r="D15042" t="str">
            <v>BACK CUSHION-2 COZY S7</v>
          </cell>
          <cell r="E15042">
            <v>0</v>
          </cell>
          <cell r="F15042" t="str">
            <v>HALF</v>
          </cell>
          <cell r="G15042" t="str">
            <v>CI_INL</v>
          </cell>
          <cell r="H15042" t="str">
            <v>PC</v>
          </cell>
          <cell r="I15042" t="str">
            <v>CPR</v>
          </cell>
          <cell r="J15042" t="str">
            <v/>
          </cell>
          <cell r="K15042" t="str">
            <v>PD</v>
          </cell>
          <cell r="L15042" t="str">
            <v>7934</v>
          </cell>
          <cell r="M15042" t="str">
            <v>V</v>
          </cell>
          <cell r="N15042">
            <v>20145</v>
          </cell>
        </row>
        <row r="15043">
          <cell r="A15043" t="str">
            <v>SF-COZ-INL-SC-0076</v>
          </cell>
          <cell r="B15043" t="str">
            <v>CINT</v>
          </cell>
          <cell r="C15043" t="str">
            <v/>
          </cell>
          <cell r="D15043" t="str">
            <v>BACK CUSHION-2 COZY V1</v>
          </cell>
          <cell r="E15043">
            <v>0</v>
          </cell>
          <cell r="F15043" t="str">
            <v>HALF</v>
          </cell>
          <cell r="G15043" t="str">
            <v>CI_INL</v>
          </cell>
          <cell r="H15043" t="str">
            <v>PC</v>
          </cell>
          <cell r="I15043" t="str">
            <v>CPR</v>
          </cell>
          <cell r="J15043" t="str">
            <v/>
          </cell>
          <cell r="K15043" t="str">
            <v>PD</v>
          </cell>
          <cell r="L15043" t="str">
            <v>7934</v>
          </cell>
          <cell r="M15043" t="str">
            <v>V</v>
          </cell>
          <cell r="N15043">
            <v>20145</v>
          </cell>
        </row>
        <row r="15044">
          <cell r="A15044" t="str">
            <v>SF-COZ-INL-SC-0077</v>
          </cell>
          <cell r="B15044" t="str">
            <v>CINT</v>
          </cell>
          <cell r="C15044" t="str">
            <v/>
          </cell>
          <cell r="D15044" t="str">
            <v>BACK CUSHION-2 COZY V3</v>
          </cell>
          <cell r="E15044">
            <v>0</v>
          </cell>
          <cell r="F15044" t="str">
            <v>HALF</v>
          </cell>
          <cell r="G15044" t="str">
            <v>CI_INL</v>
          </cell>
          <cell r="H15044" t="str">
            <v>PC</v>
          </cell>
          <cell r="I15044" t="str">
            <v>CPR</v>
          </cell>
          <cell r="J15044" t="str">
            <v/>
          </cell>
          <cell r="K15044" t="str">
            <v>PD</v>
          </cell>
          <cell r="L15044" t="str">
            <v>7934</v>
          </cell>
          <cell r="M15044" t="str">
            <v>V</v>
          </cell>
          <cell r="N15044">
            <v>20145</v>
          </cell>
        </row>
        <row r="15045">
          <cell r="A15045" t="str">
            <v>SF-COZ-INL-SC-0078</v>
          </cell>
          <cell r="B15045" t="str">
            <v>CINT</v>
          </cell>
          <cell r="C15045" t="str">
            <v/>
          </cell>
          <cell r="D15045" t="str">
            <v>BACK CUSHION-2 COZY V7</v>
          </cell>
          <cell r="E15045">
            <v>0</v>
          </cell>
          <cell r="F15045" t="str">
            <v>HALF</v>
          </cell>
          <cell r="G15045" t="str">
            <v>CI_INL</v>
          </cell>
          <cell r="H15045" t="str">
            <v>PC</v>
          </cell>
          <cell r="I15045" t="str">
            <v>CPR</v>
          </cell>
          <cell r="J15045" t="str">
            <v/>
          </cell>
          <cell r="K15045" t="str">
            <v>PD</v>
          </cell>
          <cell r="L15045" t="str">
            <v>7934</v>
          </cell>
          <cell r="M15045" t="str">
            <v>V</v>
          </cell>
          <cell r="N15045">
            <v>20145</v>
          </cell>
        </row>
        <row r="15046">
          <cell r="A15046" t="str">
            <v>SF-COZ-INL-SC-0079</v>
          </cell>
          <cell r="B15046" t="str">
            <v>CINT</v>
          </cell>
          <cell r="C15046" t="str">
            <v/>
          </cell>
          <cell r="D15046" t="str">
            <v>SEAT CUSHION COZY AL 060</v>
          </cell>
          <cell r="E15046">
            <v>0</v>
          </cell>
          <cell r="F15046" t="str">
            <v>HALF</v>
          </cell>
          <cell r="G15046" t="str">
            <v>CI_INL</v>
          </cell>
          <cell r="H15046" t="str">
            <v>PC</v>
          </cell>
          <cell r="I15046" t="str">
            <v>CPR</v>
          </cell>
          <cell r="J15046" t="str">
            <v/>
          </cell>
          <cell r="K15046" t="str">
            <v>PD</v>
          </cell>
          <cell r="L15046" t="str">
            <v>7934</v>
          </cell>
          <cell r="M15046" t="str">
            <v>V</v>
          </cell>
          <cell r="N15046">
            <v>53088</v>
          </cell>
        </row>
        <row r="15047">
          <cell r="A15047" t="str">
            <v>SF-COZ-INL-SC-0080</v>
          </cell>
          <cell r="B15047" t="str">
            <v>CINT</v>
          </cell>
          <cell r="C15047" t="str">
            <v/>
          </cell>
          <cell r="D15047" t="str">
            <v>SEAT CUSHION COZY BLACK O7</v>
          </cell>
          <cell r="E15047">
            <v>44846</v>
          </cell>
          <cell r="F15047" t="str">
            <v>HALF</v>
          </cell>
          <cell r="G15047" t="str">
            <v>CI_INL</v>
          </cell>
          <cell r="H15047" t="str">
            <v>PC</v>
          </cell>
          <cell r="I15047" t="str">
            <v>CPR</v>
          </cell>
          <cell r="J15047" t="str">
            <v/>
          </cell>
          <cell r="K15047" t="str">
            <v>PD</v>
          </cell>
          <cell r="L15047" t="str">
            <v>7934</v>
          </cell>
          <cell r="M15047" t="str">
            <v>V</v>
          </cell>
          <cell r="N15047">
            <v>61362</v>
          </cell>
        </row>
        <row r="15048">
          <cell r="A15048" t="str">
            <v>SF-COZ-INL-SC-0081</v>
          </cell>
          <cell r="B15048" t="str">
            <v>CINT</v>
          </cell>
          <cell r="C15048" t="str">
            <v/>
          </cell>
          <cell r="D15048" t="str">
            <v>SEAT CUSHION COZY BLUE L1</v>
          </cell>
          <cell r="E15048">
            <v>44773</v>
          </cell>
          <cell r="F15048" t="str">
            <v>HALF</v>
          </cell>
          <cell r="G15048" t="str">
            <v>CI_INL</v>
          </cell>
          <cell r="H15048" t="str">
            <v>PC</v>
          </cell>
          <cell r="I15048" t="str">
            <v>CPR</v>
          </cell>
          <cell r="J15048" t="str">
            <v/>
          </cell>
          <cell r="K15048" t="str">
            <v>PD</v>
          </cell>
          <cell r="L15048" t="str">
            <v>7934</v>
          </cell>
          <cell r="M15048" t="str">
            <v>V</v>
          </cell>
          <cell r="N15048">
            <v>68362</v>
          </cell>
        </row>
        <row r="15049">
          <cell r="A15049" t="str">
            <v>SF-COZ-INL-SC-0082</v>
          </cell>
          <cell r="B15049" t="str">
            <v>CINT</v>
          </cell>
          <cell r="C15049" t="str">
            <v/>
          </cell>
          <cell r="D15049" t="str">
            <v>SEAT CUSHION COZY BLUE O1</v>
          </cell>
          <cell r="E15049">
            <v>0</v>
          </cell>
          <cell r="F15049" t="str">
            <v>HALF</v>
          </cell>
          <cell r="G15049" t="str">
            <v>CI_INL</v>
          </cell>
          <cell r="H15049" t="str">
            <v>PC</v>
          </cell>
          <cell r="I15049" t="str">
            <v>CPR</v>
          </cell>
          <cell r="J15049" t="str">
            <v/>
          </cell>
          <cell r="K15049" t="str">
            <v>PD</v>
          </cell>
          <cell r="L15049" t="str">
            <v>7934</v>
          </cell>
          <cell r="M15049" t="str">
            <v>V</v>
          </cell>
          <cell r="N15049">
            <v>53088</v>
          </cell>
        </row>
        <row r="15050">
          <cell r="A15050" t="str">
            <v>SF-COZ-INL-SC-0083</v>
          </cell>
          <cell r="B15050" t="str">
            <v>CINT</v>
          </cell>
          <cell r="C15050" t="str">
            <v/>
          </cell>
          <cell r="D15050" t="str">
            <v>SEAT CUSHION COZY BLUE S1</v>
          </cell>
          <cell r="E15050">
            <v>0</v>
          </cell>
          <cell r="F15050" t="str">
            <v>HALF</v>
          </cell>
          <cell r="G15050" t="str">
            <v>CI_INL</v>
          </cell>
          <cell r="H15050" t="str">
            <v>PC</v>
          </cell>
          <cell r="I15050" t="str">
            <v>CPR</v>
          </cell>
          <cell r="J15050" t="str">
            <v/>
          </cell>
          <cell r="K15050" t="str">
            <v>PD</v>
          </cell>
          <cell r="L15050" t="str">
            <v>7934</v>
          </cell>
          <cell r="M15050" t="str">
            <v>V</v>
          </cell>
          <cell r="N15050">
            <v>53088</v>
          </cell>
        </row>
        <row r="15051">
          <cell r="A15051" t="str">
            <v>SF-COZ-INL-SC-0084</v>
          </cell>
          <cell r="B15051" t="str">
            <v>CINT</v>
          </cell>
          <cell r="C15051" t="str">
            <v/>
          </cell>
          <cell r="D15051" t="str">
            <v>SEAT CUSHION COZY BLUE W1</v>
          </cell>
          <cell r="E15051">
            <v>0</v>
          </cell>
          <cell r="F15051" t="str">
            <v>HALF</v>
          </cell>
          <cell r="G15051" t="str">
            <v>CI_INL</v>
          </cell>
          <cell r="H15051" t="str">
            <v>PC</v>
          </cell>
          <cell r="I15051" t="str">
            <v>CPR</v>
          </cell>
          <cell r="J15051" t="str">
            <v/>
          </cell>
          <cell r="K15051" t="str">
            <v>PD</v>
          </cell>
          <cell r="L15051" t="str">
            <v>7934</v>
          </cell>
          <cell r="M15051" t="str">
            <v>V</v>
          </cell>
          <cell r="N15051">
            <v>53088</v>
          </cell>
        </row>
        <row r="15052">
          <cell r="A15052" t="str">
            <v>SF-COZ-INL-SC-0085</v>
          </cell>
          <cell r="B15052" t="str">
            <v>CINT</v>
          </cell>
          <cell r="C15052" t="str">
            <v/>
          </cell>
          <cell r="D15052" t="str">
            <v>SEAT CUSHION COZY BLUE W7</v>
          </cell>
          <cell r="E15052">
            <v>44748</v>
          </cell>
          <cell r="F15052" t="str">
            <v>HALF</v>
          </cell>
          <cell r="G15052" t="str">
            <v>CI_INL</v>
          </cell>
          <cell r="H15052" t="str">
            <v>PC</v>
          </cell>
          <cell r="I15052" t="str">
            <v>CPR</v>
          </cell>
          <cell r="J15052" t="str">
            <v/>
          </cell>
          <cell r="K15052" t="str">
            <v>PD</v>
          </cell>
          <cell r="L15052" t="str">
            <v>7934</v>
          </cell>
          <cell r="M15052" t="str">
            <v>V</v>
          </cell>
          <cell r="N15052">
            <v>53088</v>
          </cell>
        </row>
        <row r="15053">
          <cell r="A15053" t="str">
            <v>SF-COZ-INL-SC-0086</v>
          </cell>
          <cell r="B15053" t="str">
            <v>CINT</v>
          </cell>
          <cell r="C15053" t="str">
            <v/>
          </cell>
          <cell r="D15053" t="str">
            <v>SEAT CUSHION COZY BLUE Y1</v>
          </cell>
          <cell r="E15053">
            <v>0</v>
          </cell>
          <cell r="F15053" t="str">
            <v>HALF</v>
          </cell>
          <cell r="G15053" t="str">
            <v>CI_INL</v>
          </cell>
          <cell r="H15053" t="str">
            <v>PC</v>
          </cell>
          <cell r="I15053" t="str">
            <v>CPR</v>
          </cell>
          <cell r="J15053" t="str">
            <v/>
          </cell>
          <cell r="K15053" t="str">
            <v>PD</v>
          </cell>
          <cell r="L15053" t="str">
            <v>7934</v>
          </cell>
          <cell r="M15053" t="str">
            <v>V</v>
          </cell>
          <cell r="N15053">
            <v>59281</v>
          </cell>
        </row>
        <row r="15054">
          <cell r="A15054" t="str">
            <v>SF-COZ-INL-SC-0087</v>
          </cell>
          <cell r="B15054" t="str">
            <v>CINT</v>
          </cell>
          <cell r="C15054" t="str">
            <v/>
          </cell>
          <cell r="D15054" t="str">
            <v>SEAT CUSHION COZY BROWN N4</v>
          </cell>
          <cell r="E15054">
            <v>0</v>
          </cell>
          <cell r="F15054" t="str">
            <v>HALF</v>
          </cell>
          <cell r="G15054" t="str">
            <v>CI_INL</v>
          </cell>
          <cell r="H15054" t="str">
            <v>PC</v>
          </cell>
          <cell r="I15054" t="str">
            <v>CPR</v>
          </cell>
          <cell r="J15054" t="str">
            <v/>
          </cell>
          <cell r="K15054" t="str">
            <v>PD</v>
          </cell>
          <cell r="L15054" t="str">
            <v>7934</v>
          </cell>
          <cell r="M15054" t="str">
            <v>V</v>
          </cell>
          <cell r="N15054">
            <v>53088</v>
          </cell>
        </row>
        <row r="15055">
          <cell r="A15055" t="str">
            <v>SF-COZ-INL-SC-0088</v>
          </cell>
          <cell r="B15055" t="str">
            <v>CINT</v>
          </cell>
          <cell r="C15055" t="str">
            <v/>
          </cell>
          <cell r="D15055" t="str">
            <v>SEAT CUSHION COZY BROWN TAURUS</v>
          </cell>
          <cell r="E15055">
            <v>0</v>
          </cell>
          <cell r="F15055" t="str">
            <v>HALF</v>
          </cell>
          <cell r="G15055" t="str">
            <v>CI_INL</v>
          </cell>
          <cell r="H15055" t="str">
            <v>PC</v>
          </cell>
          <cell r="I15055" t="str">
            <v>CPR</v>
          </cell>
          <cell r="J15055" t="str">
            <v/>
          </cell>
          <cell r="K15055" t="str">
            <v>PD</v>
          </cell>
          <cell r="L15055" t="str">
            <v>7934</v>
          </cell>
          <cell r="M15055" t="str">
            <v>V</v>
          </cell>
          <cell r="N15055">
            <v>53088</v>
          </cell>
        </row>
        <row r="15056">
          <cell r="A15056" t="str">
            <v>SF-COZ-INL-SC-0089</v>
          </cell>
          <cell r="B15056" t="str">
            <v>CINT</v>
          </cell>
          <cell r="C15056" t="str">
            <v/>
          </cell>
          <cell r="D15056" t="str">
            <v>SEAT CUSHION COZY CREAM N5</v>
          </cell>
          <cell r="E15056">
            <v>0</v>
          </cell>
          <cell r="F15056" t="str">
            <v>HALF</v>
          </cell>
          <cell r="G15056" t="str">
            <v>CI_INL</v>
          </cell>
          <cell r="H15056" t="str">
            <v>PC</v>
          </cell>
          <cell r="I15056" t="str">
            <v>CPR</v>
          </cell>
          <cell r="J15056" t="str">
            <v/>
          </cell>
          <cell r="K15056" t="str">
            <v>PD</v>
          </cell>
          <cell r="L15056" t="str">
            <v>7934</v>
          </cell>
          <cell r="M15056" t="str">
            <v>V</v>
          </cell>
          <cell r="N15056">
            <v>53088</v>
          </cell>
        </row>
        <row r="15057">
          <cell r="A15057" t="str">
            <v>SF-COZ-INL-SC-0090</v>
          </cell>
          <cell r="B15057" t="str">
            <v>CINT</v>
          </cell>
          <cell r="C15057" t="str">
            <v/>
          </cell>
          <cell r="D15057" t="str">
            <v>SEAT CUSHION COZY GREEN L13</v>
          </cell>
          <cell r="E15057">
            <v>44773</v>
          </cell>
          <cell r="F15057" t="str">
            <v>HALF</v>
          </cell>
          <cell r="G15057" t="str">
            <v>CI_INL</v>
          </cell>
          <cell r="H15057" t="str">
            <v>PC</v>
          </cell>
          <cell r="I15057" t="str">
            <v>CPR</v>
          </cell>
          <cell r="J15057" t="str">
            <v/>
          </cell>
          <cell r="K15057" t="str">
            <v>PD</v>
          </cell>
          <cell r="L15057" t="str">
            <v>7934</v>
          </cell>
          <cell r="M15057" t="str">
            <v>V</v>
          </cell>
          <cell r="N15057">
            <v>52445</v>
          </cell>
        </row>
        <row r="15058">
          <cell r="A15058" t="str">
            <v>SF-COZ-INL-SC-0091</v>
          </cell>
          <cell r="B15058" t="str">
            <v>CINT</v>
          </cell>
          <cell r="C15058" t="str">
            <v/>
          </cell>
          <cell r="D15058" t="str">
            <v>SEAT CUSHION COZY GREEN L6</v>
          </cell>
          <cell r="E15058">
            <v>44773</v>
          </cell>
          <cell r="F15058" t="str">
            <v>HALF</v>
          </cell>
          <cell r="G15058" t="str">
            <v>CI_INL</v>
          </cell>
          <cell r="H15058" t="str">
            <v>PC</v>
          </cell>
          <cell r="I15058" t="str">
            <v>CPR</v>
          </cell>
          <cell r="J15058" t="str">
            <v/>
          </cell>
          <cell r="K15058" t="str">
            <v>PD</v>
          </cell>
          <cell r="L15058" t="str">
            <v>7934</v>
          </cell>
          <cell r="M15058" t="str">
            <v>V</v>
          </cell>
          <cell r="N15058">
            <v>53088</v>
          </cell>
        </row>
        <row r="15059">
          <cell r="A15059" t="str">
            <v>SF-COZ-INL-SC-0092</v>
          </cell>
          <cell r="B15059" t="str">
            <v>CINT</v>
          </cell>
          <cell r="C15059" t="str">
            <v/>
          </cell>
          <cell r="D15059" t="str">
            <v>SEAT CUSHION COZY GREEN O6</v>
          </cell>
          <cell r="E15059">
            <v>0</v>
          </cell>
          <cell r="F15059" t="str">
            <v>HALF</v>
          </cell>
          <cell r="G15059" t="str">
            <v>CI_INL</v>
          </cell>
          <cell r="H15059" t="str">
            <v>PC</v>
          </cell>
          <cell r="I15059" t="str">
            <v>CPR</v>
          </cell>
          <cell r="J15059" t="str">
            <v/>
          </cell>
          <cell r="K15059" t="str">
            <v>PD</v>
          </cell>
          <cell r="L15059" t="str">
            <v>7934</v>
          </cell>
          <cell r="M15059" t="str">
            <v>V</v>
          </cell>
          <cell r="N15059">
            <v>53088</v>
          </cell>
        </row>
        <row r="15060">
          <cell r="A15060" t="str">
            <v>SF-COZ-INL-SC-0093</v>
          </cell>
          <cell r="B15060" t="str">
            <v>CINT</v>
          </cell>
          <cell r="C15060" t="str">
            <v/>
          </cell>
          <cell r="D15060" t="str">
            <v>SEAT CUSHION COZY GREEN S6</v>
          </cell>
          <cell r="E15060">
            <v>0</v>
          </cell>
          <cell r="F15060" t="str">
            <v>HALF</v>
          </cell>
          <cell r="G15060" t="str">
            <v>CI_INL</v>
          </cell>
          <cell r="H15060" t="str">
            <v>PC</v>
          </cell>
          <cell r="I15060" t="str">
            <v>CPR</v>
          </cell>
          <cell r="J15060" t="str">
            <v/>
          </cell>
          <cell r="K15060" t="str">
            <v>PD</v>
          </cell>
          <cell r="L15060" t="str">
            <v>7934</v>
          </cell>
          <cell r="M15060" t="str">
            <v>V</v>
          </cell>
          <cell r="N15060">
            <v>53088</v>
          </cell>
        </row>
        <row r="15061">
          <cell r="A15061" t="str">
            <v>SF-COZ-INL-SC-0094</v>
          </cell>
          <cell r="B15061" t="str">
            <v>CINT</v>
          </cell>
          <cell r="C15061" t="str">
            <v/>
          </cell>
          <cell r="D15061" t="str">
            <v>SEAT CUSHION COZY GREEN W6</v>
          </cell>
          <cell r="E15061">
            <v>0</v>
          </cell>
          <cell r="F15061" t="str">
            <v>HALF</v>
          </cell>
          <cell r="G15061" t="str">
            <v>CI_INL</v>
          </cell>
          <cell r="H15061" t="str">
            <v>PC</v>
          </cell>
          <cell r="I15061" t="str">
            <v>CPR</v>
          </cell>
          <cell r="J15061" t="str">
            <v/>
          </cell>
          <cell r="K15061" t="str">
            <v>PD</v>
          </cell>
          <cell r="L15061" t="str">
            <v>7934</v>
          </cell>
          <cell r="M15061" t="str">
            <v>V</v>
          </cell>
          <cell r="N15061">
            <v>53088</v>
          </cell>
        </row>
        <row r="15062">
          <cell r="A15062" t="str">
            <v>SF-COZ-INL-SC-0095</v>
          </cell>
          <cell r="B15062" t="str">
            <v>CINT</v>
          </cell>
          <cell r="C15062" t="str">
            <v/>
          </cell>
          <cell r="D15062" t="str">
            <v>SEAT CUSHION COZY GREY L2</v>
          </cell>
          <cell r="E15062">
            <v>44773</v>
          </cell>
          <cell r="F15062" t="str">
            <v>HALF</v>
          </cell>
          <cell r="G15062" t="str">
            <v>CI_INL</v>
          </cell>
          <cell r="H15062" t="str">
            <v>PC</v>
          </cell>
          <cell r="I15062" t="str">
            <v>CPR</v>
          </cell>
          <cell r="J15062" t="str">
            <v/>
          </cell>
          <cell r="K15062" t="str">
            <v>PD</v>
          </cell>
          <cell r="L15062" t="str">
            <v>7934</v>
          </cell>
          <cell r="M15062" t="str">
            <v>V</v>
          </cell>
          <cell r="N15062">
            <v>53088</v>
          </cell>
        </row>
        <row r="15063">
          <cell r="A15063" t="str">
            <v>SF-COZ-INL-SC-0096</v>
          </cell>
          <cell r="B15063" t="str">
            <v>CINT</v>
          </cell>
          <cell r="C15063" t="str">
            <v/>
          </cell>
          <cell r="D15063" t="str">
            <v>SEAT CUSHION COZY GREY O2</v>
          </cell>
          <cell r="E15063">
            <v>0</v>
          </cell>
          <cell r="F15063" t="str">
            <v>HALF</v>
          </cell>
          <cell r="G15063" t="str">
            <v>CI_INL</v>
          </cell>
          <cell r="H15063" t="str">
            <v>PC</v>
          </cell>
          <cell r="I15063" t="str">
            <v>CPR</v>
          </cell>
          <cell r="J15063" t="str">
            <v/>
          </cell>
          <cell r="K15063" t="str">
            <v>PD</v>
          </cell>
          <cell r="L15063" t="str">
            <v>7934</v>
          </cell>
          <cell r="M15063" t="str">
            <v>V</v>
          </cell>
          <cell r="N15063">
            <v>53088</v>
          </cell>
        </row>
        <row r="15064">
          <cell r="A15064" t="str">
            <v>SF-COZ-INL-SC-0097</v>
          </cell>
          <cell r="B15064" t="str">
            <v>CINT</v>
          </cell>
          <cell r="C15064" t="str">
            <v/>
          </cell>
          <cell r="D15064" t="str">
            <v>SEAT CUSHION COZY GREY S2</v>
          </cell>
          <cell r="E15064">
            <v>44748</v>
          </cell>
          <cell r="F15064" t="str">
            <v>HALF</v>
          </cell>
          <cell r="G15064" t="str">
            <v>CI_INL</v>
          </cell>
          <cell r="H15064" t="str">
            <v>PC</v>
          </cell>
          <cell r="I15064" t="str">
            <v>CPR</v>
          </cell>
          <cell r="J15064" t="str">
            <v/>
          </cell>
          <cell r="K15064" t="str">
            <v>PD</v>
          </cell>
          <cell r="L15064" t="str">
            <v>7934</v>
          </cell>
          <cell r="M15064" t="str">
            <v>V</v>
          </cell>
          <cell r="N15064">
            <v>53088</v>
          </cell>
        </row>
        <row r="15065">
          <cell r="A15065" t="str">
            <v>SF-COZ-INL-SC-0098</v>
          </cell>
          <cell r="B15065" t="str">
            <v>CINT</v>
          </cell>
          <cell r="C15065" t="str">
            <v/>
          </cell>
          <cell r="D15065" t="str">
            <v>SEAT CUSHION COZY GREY Y2</v>
          </cell>
          <cell r="E15065">
            <v>44802</v>
          </cell>
          <cell r="F15065" t="str">
            <v>HALF</v>
          </cell>
          <cell r="G15065" t="str">
            <v>CI_INL</v>
          </cell>
          <cell r="H15065" t="str">
            <v>PC</v>
          </cell>
          <cell r="I15065" t="str">
            <v>CPR</v>
          </cell>
          <cell r="J15065" t="str">
            <v/>
          </cell>
          <cell r="K15065" t="str">
            <v>PD</v>
          </cell>
          <cell r="L15065" t="str">
            <v>7934</v>
          </cell>
          <cell r="M15065" t="str">
            <v>V</v>
          </cell>
          <cell r="N15065">
            <v>58217</v>
          </cell>
        </row>
        <row r="15066">
          <cell r="A15066" t="str">
            <v>SF-COZ-INL-SC-0099</v>
          </cell>
          <cell r="B15066" t="str">
            <v>CINT</v>
          </cell>
          <cell r="C15066" t="str">
            <v/>
          </cell>
          <cell r="D15066" t="str">
            <v>SEAT CUSHION COZY L7</v>
          </cell>
          <cell r="E15066">
            <v>44748</v>
          </cell>
          <cell r="F15066" t="str">
            <v>HALF</v>
          </cell>
          <cell r="G15066" t="str">
            <v>CI_INL</v>
          </cell>
          <cell r="H15066" t="str">
            <v>PC</v>
          </cell>
          <cell r="I15066" t="str">
            <v>CPR</v>
          </cell>
          <cell r="J15066" t="str">
            <v/>
          </cell>
          <cell r="K15066" t="str">
            <v>PD</v>
          </cell>
          <cell r="L15066" t="str">
            <v>7934</v>
          </cell>
          <cell r="M15066" t="str">
            <v>V</v>
          </cell>
          <cell r="N15066">
            <v>53088</v>
          </cell>
        </row>
        <row r="15067">
          <cell r="A15067" t="str">
            <v>SF-COZ-INL-SC-0100</v>
          </cell>
          <cell r="B15067" t="str">
            <v>CINT</v>
          </cell>
          <cell r="C15067" t="str">
            <v/>
          </cell>
          <cell r="D15067" t="str">
            <v>SEAT CUSHION COZY MAROON W3</v>
          </cell>
          <cell r="E15067">
            <v>0</v>
          </cell>
          <cell r="F15067" t="str">
            <v>HALF</v>
          </cell>
          <cell r="G15067" t="str">
            <v>CI_INL</v>
          </cell>
          <cell r="H15067" t="str">
            <v>PC</v>
          </cell>
          <cell r="I15067" t="str">
            <v>CPR</v>
          </cell>
          <cell r="J15067" t="str">
            <v/>
          </cell>
          <cell r="K15067" t="str">
            <v>PD</v>
          </cell>
          <cell r="L15067" t="str">
            <v>7934</v>
          </cell>
          <cell r="M15067" t="str">
            <v>V</v>
          </cell>
          <cell r="N15067">
            <v>53088</v>
          </cell>
        </row>
        <row r="15068">
          <cell r="A15068" t="str">
            <v>SF-COZ-INL-SC-0101</v>
          </cell>
          <cell r="B15068" t="str">
            <v>CINT</v>
          </cell>
          <cell r="C15068" t="str">
            <v/>
          </cell>
          <cell r="D15068" t="str">
            <v>SEAT CUSHION COZY MAROON YK3</v>
          </cell>
          <cell r="E15068">
            <v>44748</v>
          </cell>
          <cell r="F15068" t="str">
            <v>HALF</v>
          </cell>
          <cell r="G15068" t="str">
            <v>CI_INL</v>
          </cell>
          <cell r="H15068" t="str">
            <v>PC</v>
          </cell>
          <cell r="I15068" t="str">
            <v>CPR</v>
          </cell>
          <cell r="J15068" t="str">
            <v/>
          </cell>
          <cell r="K15068" t="str">
            <v>PD</v>
          </cell>
          <cell r="L15068" t="str">
            <v>7934</v>
          </cell>
          <cell r="M15068" t="str">
            <v>V</v>
          </cell>
          <cell r="N15068">
            <v>58971</v>
          </cell>
        </row>
        <row r="15069">
          <cell r="A15069" t="str">
            <v>SF-COZ-INL-SC-0102</v>
          </cell>
          <cell r="B15069" t="str">
            <v>CINT</v>
          </cell>
          <cell r="C15069" t="str">
            <v/>
          </cell>
          <cell r="D15069" t="str">
            <v>SEAT CUSHION COZY O4</v>
          </cell>
          <cell r="E15069">
            <v>0</v>
          </cell>
          <cell r="F15069" t="str">
            <v>HALF</v>
          </cell>
          <cell r="G15069" t="str">
            <v>CI_INL</v>
          </cell>
          <cell r="H15069" t="str">
            <v>PC</v>
          </cell>
          <cell r="I15069" t="str">
            <v>CPR</v>
          </cell>
          <cell r="J15069" t="str">
            <v/>
          </cell>
          <cell r="K15069" t="str">
            <v>PD</v>
          </cell>
          <cell r="L15069" t="str">
            <v>7934</v>
          </cell>
          <cell r="M15069" t="str">
            <v>V</v>
          </cell>
          <cell r="N15069">
            <v>53088</v>
          </cell>
        </row>
        <row r="15070">
          <cell r="A15070" t="str">
            <v>SF-COZ-INL-SC-0103</v>
          </cell>
          <cell r="B15070" t="str">
            <v>CINT</v>
          </cell>
          <cell r="C15070" t="str">
            <v/>
          </cell>
          <cell r="D15070" t="str">
            <v>SEAT CUSHION COZY ORANGE AMAZONE</v>
          </cell>
          <cell r="E15070">
            <v>0</v>
          </cell>
          <cell r="F15070" t="str">
            <v>HALF</v>
          </cell>
          <cell r="G15070" t="str">
            <v>CI_INL</v>
          </cell>
          <cell r="H15070" t="str">
            <v>PC</v>
          </cell>
          <cell r="I15070" t="str">
            <v>CPR</v>
          </cell>
          <cell r="J15070" t="str">
            <v/>
          </cell>
          <cell r="K15070" t="str">
            <v>PD</v>
          </cell>
          <cell r="L15070" t="str">
            <v>7934</v>
          </cell>
          <cell r="M15070" t="str">
            <v>V</v>
          </cell>
          <cell r="N15070">
            <v>53088</v>
          </cell>
        </row>
        <row r="15071">
          <cell r="A15071" t="str">
            <v>SF-COZ-INL-SC-0104</v>
          </cell>
          <cell r="B15071" t="str">
            <v>CINT</v>
          </cell>
          <cell r="C15071" t="str">
            <v/>
          </cell>
          <cell r="D15071" t="str">
            <v>SEAT CUSHION COZY ORANGE L12</v>
          </cell>
          <cell r="E15071">
            <v>44773</v>
          </cell>
          <cell r="F15071" t="str">
            <v>HALF</v>
          </cell>
          <cell r="G15071" t="str">
            <v>CI_INL</v>
          </cell>
          <cell r="H15071" t="str">
            <v>PC</v>
          </cell>
          <cell r="I15071" t="str">
            <v>CPR</v>
          </cell>
          <cell r="J15071" t="str">
            <v/>
          </cell>
          <cell r="K15071" t="str">
            <v>PD</v>
          </cell>
          <cell r="L15071" t="str">
            <v>7934</v>
          </cell>
          <cell r="M15071" t="str">
            <v>V</v>
          </cell>
          <cell r="N15071">
            <v>50575</v>
          </cell>
        </row>
        <row r="15072">
          <cell r="A15072" t="str">
            <v>SF-COZ-INL-SC-0105</v>
          </cell>
          <cell r="B15072" t="str">
            <v>CINT</v>
          </cell>
          <cell r="C15072" t="str">
            <v/>
          </cell>
          <cell r="D15072" t="str">
            <v>SEAT CUSHION COZY OSCAR WHITE</v>
          </cell>
          <cell r="E15072">
            <v>44773</v>
          </cell>
          <cell r="F15072" t="str">
            <v>HALF</v>
          </cell>
          <cell r="G15072" t="str">
            <v>CI_INL</v>
          </cell>
          <cell r="H15072" t="str">
            <v>PC</v>
          </cell>
          <cell r="I15072" t="str">
            <v>CPR</v>
          </cell>
          <cell r="J15072" t="str">
            <v/>
          </cell>
          <cell r="K15072" t="str">
            <v>PD</v>
          </cell>
          <cell r="L15072" t="str">
            <v>7934</v>
          </cell>
          <cell r="M15072" t="str">
            <v>V</v>
          </cell>
          <cell r="N15072">
            <v>53088</v>
          </cell>
        </row>
        <row r="15073">
          <cell r="A15073" t="str">
            <v>SF-COZ-INL-SC-0106</v>
          </cell>
          <cell r="B15073" t="str">
            <v>CINT</v>
          </cell>
          <cell r="C15073" t="str">
            <v/>
          </cell>
          <cell r="D15073" t="str">
            <v>SEAT CUSHION COZY PINK S9</v>
          </cell>
          <cell r="E15073">
            <v>0</v>
          </cell>
          <cell r="F15073" t="str">
            <v>HALF</v>
          </cell>
          <cell r="G15073" t="str">
            <v>CI_INL</v>
          </cell>
          <cell r="H15073" t="str">
            <v>PC</v>
          </cell>
          <cell r="I15073" t="str">
            <v>CPR</v>
          </cell>
          <cell r="J15073" t="str">
            <v/>
          </cell>
          <cell r="K15073" t="str">
            <v>PD</v>
          </cell>
          <cell r="L15073" t="str">
            <v>7934</v>
          </cell>
          <cell r="M15073" t="str">
            <v>V</v>
          </cell>
          <cell r="N15073">
            <v>53088</v>
          </cell>
        </row>
        <row r="15074">
          <cell r="A15074" t="str">
            <v>SF-COZ-INL-SC-0107</v>
          </cell>
          <cell r="B15074" t="str">
            <v>CINT</v>
          </cell>
          <cell r="C15074" t="str">
            <v/>
          </cell>
          <cell r="D15074" t="str">
            <v>SEAT CUSHION COZY RED AL-11</v>
          </cell>
          <cell r="E15074">
            <v>0</v>
          </cell>
          <cell r="F15074" t="str">
            <v>HALF</v>
          </cell>
          <cell r="G15074" t="str">
            <v>CI_INL</v>
          </cell>
          <cell r="H15074" t="str">
            <v>PC</v>
          </cell>
          <cell r="I15074" t="str">
            <v>CPR</v>
          </cell>
          <cell r="J15074" t="str">
            <v/>
          </cell>
          <cell r="K15074" t="str">
            <v>PD</v>
          </cell>
          <cell r="L15074" t="str">
            <v>7934</v>
          </cell>
          <cell r="M15074" t="str">
            <v>V</v>
          </cell>
          <cell r="N15074">
            <v>53088</v>
          </cell>
        </row>
        <row r="15075">
          <cell r="A15075" t="str">
            <v>SF-COZ-INL-SC-0108</v>
          </cell>
          <cell r="B15075" t="str">
            <v>CINT</v>
          </cell>
          <cell r="C15075" t="str">
            <v/>
          </cell>
          <cell r="D15075" t="str">
            <v>SEAT CUSHION COZY RED N3</v>
          </cell>
          <cell r="E15075">
            <v>44748</v>
          </cell>
          <cell r="F15075" t="str">
            <v>HALF</v>
          </cell>
          <cell r="G15075" t="str">
            <v>CI_INL</v>
          </cell>
          <cell r="H15075" t="str">
            <v>PC</v>
          </cell>
          <cell r="I15075" t="str">
            <v>CPR</v>
          </cell>
          <cell r="J15075" t="str">
            <v/>
          </cell>
          <cell r="K15075" t="str">
            <v>PD</v>
          </cell>
          <cell r="L15075" t="str">
            <v>7934</v>
          </cell>
          <cell r="M15075" t="str">
            <v>V</v>
          </cell>
          <cell r="N15075">
            <v>53088</v>
          </cell>
        </row>
        <row r="15076">
          <cell r="A15076" t="str">
            <v>SF-COZ-INL-SC-0109</v>
          </cell>
          <cell r="B15076" t="str">
            <v>CINT</v>
          </cell>
          <cell r="C15076" t="str">
            <v/>
          </cell>
          <cell r="D15076" t="str">
            <v>SEAT CUSHION COZY RED O3</v>
          </cell>
          <cell r="E15076">
            <v>44825</v>
          </cell>
          <cell r="F15076" t="str">
            <v>HALF</v>
          </cell>
          <cell r="G15076" t="str">
            <v>CI_INL</v>
          </cell>
          <cell r="H15076" t="str">
            <v>PC</v>
          </cell>
          <cell r="I15076" t="str">
            <v>CPR</v>
          </cell>
          <cell r="J15076" t="str">
            <v/>
          </cell>
          <cell r="K15076" t="str">
            <v>PD</v>
          </cell>
          <cell r="L15076" t="str">
            <v>7934</v>
          </cell>
          <cell r="M15076" t="str">
            <v>V</v>
          </cell>
          <cell r="N15076">
            <v>59875</v>
          </cell>
        </row>
        <row r="15077">
          <cell r="A15077" t="str">
            <v>SF-COZ-INL-SC-0110</v>
          </cell>
          <cell r="B15077" t="str">
            <v>CINT</v>
          </cell>
          <cell r="C15077" t="str">
            <v/>
          </cell>
          <cell r="D15077" t="str">
            <v>SEAT CUSHION COZY S7</v>
          </cell>
          <cell r="E15077">
            <v>0</v>
          </cell>
          <cell r="F15077" t="str">
            <v>HALF</v>
          </cell>
          <cell r="G15077" t="str">
            <v>CI_INL</v>
          </cell>
          <cell r="H15077" t="str">
            <v>PC</v>
          </cell>
          <cell r="I15077" t="str">
            <v>CPR</v>
          </cell>
          <cell r="J15077" t="str">
            <v/>
          </cell>
          <cell r="K15077" t="str">
            <v>PD</v>
          </cell>
          <cell r="L15077" t="str">
            <v>7934</v>
          </cell>
          <cell r="M15077" t="str">
            <v>V</v>
          </cell>
          <cell r="N15077">
            <v>53088</v>
          </cell>
        </row>
        <row r="15078">
          <cell r="A15078" t="str">
            <v>SF-COZ-INL-SC-0111</v>
          </cell>
          <cell r="B15078" t="str">
            <v>CINT</v>
          </cell>
          <cell r="C15078" t="str">
            <v/>
          </cell>
          <cell r="D15078" t="str">
            <v>SEAT CUSHION COZY V1</v>
          </cell>
          <cell r="E15078">
            <v>0</v>
          </cell>
          <cell r="F15078" t="str">
            <v>HALF</v>
          </cell>
          <cell r="G15078" t="str">
            <v>CI_INL</v>
          </cell>
          <cell r="H15078" t="str">
            <v>PC</v>
          </cell>
          <cell r="I15078" t="str">
            <v>CPR</v>
          </cell>
          <cell r="J15078" t="str">
            <v/>
          </cell>
          <cell r="K15078" t="str">
            <v>PD</v>
          </cell>
          <cell r="L15078" t="str">
            <v>7934</v>
          </cell>
          <cell r="M15078" t="str">
            <v>V</v>
          </cell>
          <cell r="N15078">
            <v>53088</v>
          </cell>
        </row>
        <row r="15079">
          <cell r="A15079" t="str">
            <v>SF-COZ-INL-SC-0112</v>
          </cell>
          <cell r="B15079" t="str">
            <v>CINT</v>
          </cell>
          <cell r="C15079" t="str">
            <v/>
          </cell>
          <cell r="D15079" t="str">
            <v>SEAT CUSHION COZY V3</v>
          </cell>
          <cell r="E15079">
            <v>0</v>
          </cell>
          <cell r="F15079" t="str">
            <v>HALF</v>
          </cell>
          <cell r="G15079" t="str">
            <v>CI_INL</v>
          </cell>
          <cell r="H15079" t="str">
            <v>PC</v>
          </cell>
          <cell r="I15079" t="str">
            <v>CPR</v>
          </cell>
          <cell r="J15079" t="str">
            <v/>
          </cell>
          <cell r="K15079" t="str">
            <v>PD</v>
          </cell>
          <cell r="L15079" t="str">
            <v>7934</v>
          </cell>
          <cell r="M15079" t="str">
            <v>V</v>
          </cell>
          <cell r="N15079">
            <v>53088</v>
          </cell>
        </row>
        <row r="15080">
          <cell r="A15080" t="str">
            <v>SF-COZ-INL-SC-0113</v>
          </cell>
          <cell r="B15080" t="str">
            <v>CINT</v>
          </cell>
          <cell r="C15080" t="str">
            <v/>
          </cell>
          <cell r="D15080" t="str">
            <v>SEAT CUSHION COZY V7</v>
          </cell>
          <cell r="E15080">
            <v>0</v>
          </cell>
          <cell r="F15080" t="str">
            <v>HALF</v>
          </cell>
          <cell r="G15080" t="str">
            <v>CI_INL</v>
          </cell>
          <cell r="H15080" t="str">
            <v>PC</v>
          </cell>
          <cell r="I15080" t="str">
            <v>CPR</v>
          </cell>
          <cell r="J15080" t="str">
            <v/>
          </cell>
          <cell r="K15080" t="str">
            <v>PD</v>
          </cell>
          <cell r="L15080" t="str">
            <v>7934</v>
          </cell>
          <cell r="M15080" t="str">
            <v>V</v>
          </cell>
          <cell r="N15080">
            <v>53088</v>
          </cell>
        </row>
        <row r="15081">
          <cell r="A15081" t="str">
            <v>SF-COZ-INL-SC-0114</v>
          </cell>
          <cell r="B15081" t="str">
            <v>CINT</v>
          </cell>
          <cell r="C15081" t="str">
            <v/>
          </cell>
          <cell r="D15081" t="str">
            <v>SEAT CUSHION COZY Y7</v>
          </cell>
          <cell r="E15081">
            <v>0</v>
          </cell>
          <cell r="F15081" t="str">
            <v>HALF</v>
          </cell>
          <cell r="G15081" t="str">
            <v>CI_INL</v>
          </cell>
          <cell r="H15081" t="str">
            <v>PC</v>
          </cell>
          <cell r="I15081" t="str">
            <v>CPR</v>
          </cell>
          <cell r="J15081" t="str">
            <v/>
          </cell>
          <cell r="K15081" t="str">
            <v>PD</v>
          </cell>
          <cell r="L15081" t="str">
            <v>7934</v>
          </cell>
          <cell r="M15081" t="str">
            <v>V</v>
          </cell>
          <cell r="N15081">
            <v>53088</v>
          </cell>
        </row>
        <row r="15082">
          <cell r="A15082" t="str">
            <v>SF-COZ-INL-SC-0115</v>
          </cell>
          <cell r="B15082" t="str">
            <v>CINT</v>
          </cell>
          <cell r="C15082" t="str">
            <v/>
          </cell>
          <cell r="D15082" t="str">
            <v>BACK CUSHION-2 COZY Y2 BORDIR ITB</v>
          </cell>
          <cell r="E15082">
            <v>0</v>
          </cell>
          <cell r="F15082" t="str">
            <v>HALF</v>
          </cell>
          <cell r="G15082" t="str">
            <v>CI_INL</v>
          </cell>
          <cell r="H15082" t="str">
            <v>PC</v>
          </cell>
          <cell r="I15082" t="str">
            <v>CPR</v>
          </cell>
          <cell r="J15082" t="str">
            <v/>
          </cell>
          <cell r="K15082" t="str">
            <v>PD</v>
          </cell>
          <cell r="L15082" t="str">
            <v>7934</v>
          </cell>
          <cell r="M15082" t="str">
            <v>S</v>
          </cell>
          <cell r="N15082">
            <v>0</v>
          </cell>
        </row>
        <row r="15083">
          <cell r="A15083" t="str">
            <v>SF-CPR-I04-CT-0001</v>
          </cell>
          <cell r="B15083" t="str">
            <v>CINT</v>
          </cell>
          <cell r="C15083" t="str">
            <v/>
          </cell>
          <cell r="D15083" t="str">
            <v>LEG PIPE EXTRA BED KW</v>
          </cell>
          <cell r="E15083">
            <v>0</v>
          </cell>
          <cell r="F15083" t="str">
            <v>HALF</v>
          </cell>
          <cell r="G15083" t="str">
            <v>CI_I04</v>
          </cell>
          <cell r="H15083" t="str">
            <v>PC</v>
          </cell>
          <cell r="I15083" t="str">
            <v>CPR</v>
          </cell>
          <cell r="J15083" t="str">
            <v/>
          </cell>
          <cell r="K15083" t="str">
            <v>PD</v>
          </cell>
          <cell r="L15083" t="str">
            <v>7931</v>
          </cell>
          <cell r="M15083" t="str">
            <v>S</v>
          </cell>
          <cell r="N15083">
            <v>0</v>
          </cell>
        </row>
        <row r="15084">
          <cell r="A15084" t="str">
            <v>SF-CPR-I06-PC-0001</v>
          </cell>
          <cell r="B15084" t="str">
            <v>CINT</v>
          </cell>
          <cell r="C15084" t="str">
            <v/>
          </cell>
          <cell r="D15084" t="str">
            <v>LEG PIPE EXTRA BED FP</v>
          </cell>
          <cell r="E15084">
            <v>0</v>
          </cell>
          <cell r="F15084" t="str">
            <v>HALF</v>
          </cell>
          <cell r="G15084" t="str">
            <v>CI_I06</v>
          </cell>
          <cell r="H15084" t="str">
            <v>PC</v>
          </cell>
          <cell r="I15084" t="str">
            <v>CPR</v>
          </cell>
          <cell r="J15084" t="str">
            <v/>
          </cell>
          <cell r="K15084" t="str">
            <v>PD</v>
          </cell>
          <cell r="L15084" t="str">
            <v>7933</v>
          </cell>
          <cell r="M15084" t="str">
            <v>S</v>
          </cell>
          <cell r="N15084">
            <v>0</v>
          </cell>
        </row>
        <row r="15085">
          <cell r="A15085" t="str">
            <v>SF-CPR-I08-CP-0001</v>
          </cell>
          <cell r="B15085" t="str">
            <v>CINT</v>
          </cell>
          <cell r="C15085" t="str">
            <v/>
          </cell>
          <cell r="D15085" t="str">
            <v>GREY POLYESTER FABRIC</v>
          </cell>
          <cell r="E15085">
            <v>45145</v>
          </cell>
          <cell r="F15085" t="str">
            <v>HALF</v>
          </cell>
          <cell r="G15085" t="str">
            <v>CI_I08</v>
          </cell>
          <cell r="H15085" t="str">
            <v>PC</v>
          </cell>
          <cell r="I15085" t="str">
            <v>CPR</v>
          </cell>
          <cell r="J15085" t="str">
            <v/>
          </cell>
          <cell r="K15085" t="str">
            <v>PD</v>
          </cell>
          <cell r="L15085" t="str">
            <v>7935</v>
          </cell>
          <cell r="M15085" t="str">
            <v>S</v>
          </cell>
          <cell r="N15085">
            <v>25616</v>
          </cell>
        </row>
        <row r="15086">
          <cell r="A15086" t="str">
            <v>SF-CPR-I08-CP-0002</v>
          </cell>
          <cell r="B15086" t="str">
            <v>CINT</v>
          </cell>
          <cell r="C15086" t="str">
            <v/>
          </cell>
          <cell r="D15086" t="str">
            <v>HANAKO AIRMATE</v>
          </cell>
          <cell r="E15086">
            <v>45131</v>
          </cell>
          <cell r="F15086" t="str">
            <v>HALF</v>
          </cell>
          <cell r="G15086" t="str">
            <v>CI_I08</v>
          </cell>
          <cell r="H15086" t="str">
            <v>PC</v>
          </cell>
          <cell r="I15086" t="str">
            <v>CPR</v>
          </cell>
          <cell r="J15086" t="str">
            <v/>
          </cell>
          <cell r="K15086" t="str">
            <v>PD</v>
          </cell>
          <cell r="L15086" t="str">
            <v>7935</v>
          </cell>
          <cell r="M15086" t="str">
            <v>S</v>
          </cell>
          <cell r="N15086">
            <v>19680</v>
          </cell>
        </row>
        <row r="15087">
          <cell r="A15087" t="str">
            <v>SF-CPR-I08-CP-0003</v>
          </cell>
          <cell r="B15087" t="str">
            <v>CINT</v>
          </cell>
          <cell r="C15087" t="str">
            <v/>
          </cell>
          <cell r="D15087" t="str">
            <v>HANG TAG + BENANG CPRO</v>
          </cell>
          <cell r="E15087">
            <v>44783</v>
          </cell>
          <cell r="F15087" t="str">
            <v>HALF</v>
          </cell>
          <cell r="G15087" t="str">
            <v>CI_I08</v>
          </cell>
          <cell r="H15087" t="str">
            <v>PC</v>
          </cell>
          <cell r="I15087" t="str">
            <v>CPR</v>
          </cell>
          <cell r="J15087" t="str">
            <v/>
          </cell>
          <cell r="K15087" t="str">
            <v>PD</v>
          </cell>
          <cell r="L15087" t="str">
            <v>7935</v>
          </cell>
          <cell r="M15087" t="str">
            <v>S</v>
          </cell>
          <cell r="N15087">
            <v>0</v>
          </cell>
        </row>
        <row r="15088">
          <cell r="A15088" t="str">
            <v>SF-CPR-I08-CP-0004</v>
          </cell>
          <cell r="B15088" t="str">
            <v>CINT</v>
          </cell>
          <cell r="C15088" t="str">
            <v/>
          </cell>
          <cell r="D15088" t="str">
            <v>INNER COVER NIJI BLACK</v>
          </cell>
          <cell r="E15088">
            <v>44783</v>
          </cell>
          <cell r="F15088" t="str">
            <v>HALF</v>
          </cell>
          <cell r="G15088" t="str">
            <v>CI_I08</v>
          </cell>
          <cell r="H15088" t="str">
            <v>PC</v>
          </cell>
          <cell r="I15088" t="str">
            <v>CPR</v>
          </cell>
          <cell r="J15088" t="str">
            <v/>
          </cell>
          <cell r="K15088" t="str">
            <v>PD</v>
          </cell>
          <cell r="L15088" t="str">
            <v>7935</v>
          </cell>
          <cell r="M15088" t="str">
            <v>S</v>
          </cell>
          <cell r="N15088">
            <v>0</v>
          </cell>
        </row>
        <row r="15089">
          <cell r="A15089" t="str">
            <v>SF-CPR-I08-CP-0005</v>
          </cell>
          <cell r="B15089" t="str">
            <v>CINT</v>
          </cell>
          <cell r="C15089" t="str">
            <v/>
          </cell>
          <cell r="D15089" t="str">
            <v>AIRMATE 1 670 X 460 ICU BED HEAD 1 PCS</v>
          </cell>
          <cell r="E15089">
            <v>44783</v>
          </cell>
          <cell r="F15089" t="str">
            <v>HALF</v>
          </cell>
          <cell r="G15089" t="str">
            <v>CI_I08</v>
          </cell>
          <cell r="H15089" t="str">
            <v>PC</v>
          </cell>
          <cell r="I15089" t="str">
            <v>CPR</v>
          </cell>
          <cell r="J15089" t="str">
            <v/>
          </cell>
          <cell r="K15089" t="str">
            <v>PD</v>
          </cell>
          <cell r="L15089" t="str">
            <v>7935</v>
          </cell>
          <cell r="M15089" t="str">
            <v>S</v>
          </cell>
          <cell r="N15089">
            <v>0</v>
          </cell>
        </row>
        <row r="15090">
          <cell r="A15090" t="str">
            <v>SF-CPR-I08-CP-0006</v>
          </cell>
          <cell r="B15090" t="str">
            <v>CINT</v>
          </cell>
          <cell r="C15090" t="str">
            <v/>
          </cell>
          <cell r="D15090" t="str">
            <v>AIRMATE 1 670 X 460 WARD BED HEAD 1 PCS</v>
          </cell>
          <cell r="E15090">
            <v>44783</v>
          </cell>
          <cell r="F15090" t="str">
            <v>HALF</v>
          </cell>
          <cell r="G15090" t="str">
            <v>CI_I08</v>
          </cell>
          <cell r="H15090" t="str">
            <v>PC</v>
          </cell>
          <cell r="I15090" t="str">
            <v>CPR</v>
          </cell>
          <cell r="J15090" t="str">
            <v/>
          </cell>
          <cell r="K15090" t="str">
            <v>PD</v>
          </cell>
          <cell r="L15090" t="str">
            <v>7935</v>
          </cell>
          <cell r="M15090" t="str">
            <v>S</v>
          </cell>
          <cell r="N15090">
            <v>0</v>
          </cell>
        </row>
        <row r="15091">
          <cell r="A15091" t="str">
            <v>SF-CPR-I08-CP-0007</v>
          </cell>
          <cell r="B15091" t="str">
            <v>CINT</v>
          </cell>
          <cell r="C15091" t="str">
            <v/>
          </cell>
          <cell r="D15091" t="str">
            <v>AIRMATE 100 X 55MM</v>
          </cell>
          <cell r="E15091">
            <v>44783</v>
          </cell>
          <cell r="F15091" t="str">
            <v>HALF</v>
          </cell>
          <cell r="G15091" t="str">
            <v>CI_I08</v>
          </cell>
          <cell r="H15091" t="str">
            <v>PC</v>
          </cell>
          <cell r="I15091" t="str">
            <v>CPR</v>
          </cell>
          <cell r="J15091" t="str">
            <v/>
          </cell>
          <cell r="K15091" t="str">
            <v>PD</v>
          </cell>
          <cell r="L15091" t="str">
            <v>7935</v>
          </cell>
          <cell r="M15091" t="str">
            <v>S</v>
          </cell>
          <cell r="N15091">
            <v>0</v>
          </cell>
        </row>
        <row r="15092">
          <cell r="A15092" t="str">
            <v>SF-CPR-I08-CP-0008</v>
          </cell>
          <cell r="B15092" t="str">
            <v>CINT</v>
          </cell>
          <cell r="C15092" t="str">
            <v/>
          </cell>
          <cell r="D15092" t="str">
            <v>AIRMATE 1000 X 600 X 50 DENSITY 60</v>
          </cell>
          <cell r="E15092">
            <v>44783</v>
          </cell>
          <cell r="F15092" t="str">
            <v>HALF</v>
          </cell>
          <cell r="G15092" t="str">
            <v>CI_I08</v>
          </cell>
          <cell r="H15092" t="str">
            <v>PC</v>
          </cell>
          <cell r="I15092" t="str">
            <v>CPR</v>
          </cell>
          <cell r="J15092" t="str">
            <v/>
          </cell>
          <cell r="K15092" t="str">
            <v>PD</v>
          </cell>
          <cell r="L15092" t="str">
            <v>7935</v>
          </cell>
          <cell r="M15092" t="str">
            <v>S</v>
          </cell>
          <cell r="N15092">
            <v>0</v>
          </cell>
        </row>
        <row r="15093">
          <cell r="A15093" t="str">
            <v>SF-CPR-I08-CP-0009</v>
          </cell>
          <cell r="B15093" t="str">
            <v>CINT</v>
          </cell>
          <cell r="C15093" t="str">
            <v/>
          </cell>
          <cell r="D15093" t="str">
            <v>AIRMATE 1190 X 700 X 50MM</v>
          </cell>
          <cell r="E15093">
            <v>44783</v>
          </cell>
          <cell r="F15093" t="str">
            <v>HALF</v>
          </cell>
          <cell r="G15093" t="str">
            <v>CI_I08</v>
          </cell>
          <cell r="H15093" t="str">
            <v>PC</v>
          </cell>
          <cell r="I15093" t="str">
            <v>CPR</v>
          </cell>
          <cell r="J15093" t="str">
            <v/>
          </cell>
          <cell r="K15093" t="str">
            <v>PD</v>
          </cell>
          <cell r="L15093" t="str">
            <v>7935</v>
          </cell>
          <cell r="M15093" t="str">
            <v>S</v>
          </cell>
          <cell r="N15093">
            <v>0</v>
          </cell>
        </row>
        <row r="15094">
          <cell r="A15094" t="str">
            <v>SF-CPR-I08-CP-0010</v>
          </cell>
          <cell r="B15094" t="str">
            <v>CINT</v>
          </cell>
          <cell r="C15094" t="str">
            <v/>
          </cell>
          <cell r="D15094" t="str">
            <v>AIRMATE 120 X 625 x 800</v>
          </cell>
          <cell r="E15094">
            <v>44838</v>
          </cell>
          <cell r="F15094" t="str">
            <v>HALF</v>
          </cell>
          <cell r="G15094" t="str">
            <v>CI_I08</v>
          </cell>
          <cell r="H15094" t="str">
            <v>PC</v>
          </cell>
          <cell r="I15094" t="str">
            <v>CPR</v>
          </cell>
          <cell r="J15094" t="str">
            <v/>
          </cell>
          <cell r="K15094" t="str">
            <v>PD</v>
          </cell>
          <cell r="L15094" t="str">
            <v>7935</v>
          </cell>
          <cell r="M15094" t="str">
            <v>S</v>
          </cell>
          <cell r="N15094">
            <v>199598</v>
          </cell>
        </row>
        <row r="15095">
          <cell r="A15095" t="str">
            <v>SF-CPR-I08-CP-0011</v>
          </cell>
          <cell r="B15095" t="str">
            <v>CINT</v>
          </cell>
          <cell r="C15095" t="str">
            <v/>
          </cell>
          <cell r="D15095" t="str">
            <v>AIRMATE 1200 X 600 X 50 D65</v>
          </cell>
          <cell r="E15095">
            <v>44783</v>
          </cell>
          <cell r="F15095" t="str">
            <v>HALF</v>
          </cell>
          <cell r="G15095" t="str">
            <v>CI_I08</v>
          </cell>
          <cell r="H15095" t="str">
            <v>PC</v>
          </cell>
          <cell r="I15095" t="str">
            <v>CPR</v>
          </cell>
          <cell r="J15095" t="str">
            <v/>
          </cell>
          <cell r="K15095" t="str">
            <v>PD</v>
          </cell>
          <cell r="L15095" t="str">
            <v>7935</v>
          </cell>
          <cell r="M15095" t="str">
            <v>S</v>
          </cell>
          <cell r="N15095">
            <v>0</v>
          </cell>
        </row>
        <row r="15096">
          <cell r="A15096" t="str">
            <v>SF-CPR-I08-CP-0012</v>
          </cell>
          <cell r="B15096" t="str">
            <v>CINT</v>
          </cell>
          <cell r="C15096" t="str">
            <v/>
          </cell>
          <cell r="D15096" t="str">
            <v>AIRMATE 1400 X 1200X 50 D65</v>
          </cell>
          <cell r="E15096">
            <v>44783</v>
          </cell>
          <cell r="F15096" t="str">
            <v>HALF</v>
          </cell>
          <cell r="G15096" t="str">
            <v>CI_I08</v>
          </cell>
          <cell r="H15096" t="str">
            <v>PC</v>
          </cell>
          <cell r="I15096" t="str">
            <v>CPR</v>
          </cell>
          <cell r="J15096" t="str">
            <v/>
          </cell>
          <cell r="K15096" t="str">
            <v>PD</v>
          </cell>
          <cell r="L15096" t="str">
            <v>7935</v>
          </cell>
          <cell r="M15096" t="str">
            <v>S</v>
          </cell>
          <cell r="N15096">
            <v>0</v>
          </cell>
        </row>
        <row r="15097">
          <cell r="A15097" t="str">
            <v>SF-CPR-I08-CP-0013</v>
          </cell>
          <cell r="B15097" t="str">
            <v>CINT</v>
          </cell>
          <cell r="C15097" t="str">
            <v/>
          </cell>
          <cell r="D15097" t="str">
            <v>AIRMATE 1400 X 800 X 50 MM</v>
          </cell>
          <cell r="E15097">
            <v>44783</v>
          </cell>
          <cell r="F15097" t="str">
            <v>HALF</v>
          </cell>
          <cell r="G15097" t="str">
            <v>CI_I08</v>
          </cell>
          <cell r="H15097" t="str">
            <v>PC</v>
          </cell>
          <cell r="I15097" t="str">
            <v>CPR</v>
          </cell>
          <cell r="J15097" t="str">
            <v/>
          </cell>
          <cell r="K15097" t="str">
            <v>PD</v>
          </cell>
          <cell r="L15097" t="str">
            <v>7935</v>
          </cell>
          <cell r="M15097" t="str">
            <v>S</v>
          </cell>
          <cell r="N15097">
            <v>0</v>
          </cell>
        </row>
        <row r="15098">
          <cell r="A15098" t="str">
            <v>SF-CPR-I08-CP-0014</v>
          </cell>
          <cell r="B15098" t="str">
            <v>CINT</v>
          </cell>
          <cell r="C15098" t="str">
            <v/>
          </cell>
          <cell r="D15098" t="str">
            <v>AIRMATE 1500 X 900 X 35</v>
          </cell>
          <cell r="E15098">
            <v>44783</v>
          </cell>
          <cell r="F15098" t="str">
            <v>HALF</v>
          </cell>
          <cell r="G15098" t="str">
            <v>CI_I08</v>
          </cell>
          <cell r="H15098" t="str">
            <v>PC</v>
          </cell>
          <cell r="I15098" t="str">
            <v>CPR</v>
          </cell>
          <cell r="J15098" t="str">
            <v/>
          </cell>
          <cell r="K15098" t="str">
            <v>PD</v>
          </cell>
          <cell r="L15098" t="str">
            <v>7935</v>
          </cell>
          <cell r="M15098" t="str">
            <v>S</v>
          </cell>
          <cell r="N15098">
            <v>0</v>
          </cell>
        </row>
        <row r="15099">
          <cell r="A15099" t="str">
            <v>SF-CPR-I08-CP-0015</v>
          </cell>
          <cell r="B15099" t="str">
            <v>CINT</v>
          </cell>
          <cell r="C15099" t="str">
            <v/>
          </cell>
          <cell r="D15099" t="str">
            <v>AIRMATE 1500 X 900 X 50 D65</v>
          </cell>
          <cell r="E15099">
            <v>44783</v>
          </cell>
          <cell r="F15099" t="str">
            <v>HALF</v>
          </cell>
          <cell r="G15099" t="str">
            <v>CI_I08</v>
          </cell>
          <cell r="H15099" t="str">
            <v>PC</v>
          </cell>
          <cell r="I15099" t="str">
            <v>CPR</v>
          </cell>
          <cell r="J15099" t="str">
            <v/>
          </cell>
          <cell r="K15099" t="str">
            <v>PD</v>
          </cell>
          <cell r="L15099" t="str">
            <v>7935</v>
          </cell>
          <cell r="M15099" t="str">
            <v>S</v>
          </cell>
          <cell r="N15099">
            <v>0</v>
          </cell>
        </row>
        <row r="15100">
          <cell r="A15100" t="str">
            <v>SF-CPR-I08-CP-0016</v>
          </cell>
          <cell r="B15100" t="str">
            <v>CINT</v>
          </cell>
          <cell r="C15100" t="str">
            <v/>
          </cell>
          <cell r="D15100" t="str">
            <v>AIRMATE 1680 X 330 X 70MM D50</v>
          </cell>
          <cell r="E15100">
            <v>44783</v>
          </cell>
          <cell r="F15100" t="str">
            <v>HALF</v>
          </cell>
          <cell r="G15100" t="str">
            <v>CI_I08</v>
          </cell>
          <cell r="H15100" t="str">
            <v>PC</v>
          </cell>
          <cell r="I15100" t="str">
            <v>CPR</v>
          </cell>
          <cell r="J15100" t="str">
            <v/>
          </cell>
          <cell r="K15100" t="str">
            <v>PD</v>
          </cell>
          <cell r="L15100" t="str">
            <v>7935</v>
          </cell>
          <cell r="M15100" t="str">
            <v>S</v>
          </cell>
          <cell r="N15100">
            <v>0</v>
          </cell>
        </row>
        <row r="15101">
          <cell r="A15101" t="str">
            <v>SF-CPR-I08-CP-0017</v>
          </cell>
          <cell r="B15101" t="str">
            <v>CINT</v>
          </cell>
          <cell r="C15101" t="str">
            <v/>
          </cell>
          <cell r="D15101" t="str">
            <v>AIRMATE 1800 X 700 X 35</v>
          </cell>
          <cell r="E15101">
            <v>44783</v>
          </cell>
          <cell r="F15101" t="str">
            <v>HALF</v>
          </cell>
          <cell r="G15101" t="str">
            <v>CI_I08</v>
          </cell>
          <cell r="H15101" t="str">
            <v>PC</v>
          </cell>
          <cell r="I15101" t="str">
            <v>CPR</v>
          </cell>
          <cell r="J15101" t="str">
            <v/>
          </cell>
          <cell r="K15101" t="str">
            <v>PD</v>
          </cell>
          <cell r="L15101" t="str">
            <v>7935</v>
          </cell>
          <cell r="M15101" t="str">
            <v>S</v>
          </cell>
          <cell r="N15101">
            <v>0</v>
          </cell>
        </row>
        <row r="15102">
          <cell r="A15102" t="str">
            <v>SF-CPR-I08-CP-0018</v>
          </cell>
          <cell r="B15102" t="str">
            <v>CINT</v>
          </cell>
          <cell r="C15102" t="str">
            <v/>
          </cell>
          <cell r="D15102" t="str">
            <v>AIRMATE 1800 X 900 X 70MM D50</v>
          </cell>
          <cell r="E15102">
            <v>44783</v>
          </cell>
          <cell r="F15102" t="str">
            <v>HALF</v>
          </cell>
          <cell r="G15102" t="str">
            <v>CI_I08</v>
          </cell>
          <cell r="H15102" t="str">
            <v>PC</v>
          </cell>
          <cell r="I15102" t="str">
            <v>CPR</v>
          </cell>
          <cell r="J15102" t="str">
            <v/>
          </cell>
          <cell r="K15102" t="str">
            <v>PD</v>
          </cell>
          <cell r="L15102" t="str">
            <v>7935</v>
          </cell>
          <cell r="M15102" t="str">
            <v>S</v>
          </cell>
          <cell r="N15102">
            <v>0</v>
          </cell>
        </row>
        <row r="15103">
          <cell r="A15103" t="str">
            <v>SF-CPR-I08-CP-0019</v>
          </cell>
          <cell r="B15103" t="str">
            <v>CINT</v>
          </cell>
          <cell r="C15103" t="str">
            <v/>
          </cell>
          <cell r="D15103" t="str">
            <v>AIRMATE 1810 X 740 X 80 D65</v>
          </cell>
          <cell r="E15103">
            <v>44783</v>
          </cell>
          <cell r="F15103" t="str">
            <v>HALF</v>
          </cell>
          <cell r="G15103" t="str">
            <v>CI_I08</v>
          </cell>
          <cell r="H15103" t="str">
            <v>PC</v>
          </cell>
          <cell r="I15103" t="str">
            <v>CPR</v>
          </cell>
          <cell r="J15103" t="str">
            <v/>
          </cell>
          <cell r="K15103" t="str">
            <v>PD</v>
          </cell>
          <cell r="L15103" t="str">
            <v>7935</v>
          </cell>
          <cell r="M15103" t="str">
            <v>S</v>
          </cell>
          <cell r="N15103">
            <v>0</v>
          </cell>
        </row>
        <row r="15104">
          <cell r="A15104" t="str">
            <v>SF-CPR-I08-CP-0020</v>
          </cell>
          <cell r="B15104" t="str">
            <v>CINT</v>
          </cell>
          <cell r="C15104" t="str">
            <v/>
          </cell>
          <cell r="D15104" t="str">
            <v>AIRMATE 1810 X 760 X 80 D65</v>
          </cell>
          <cell r="E15104">
            <v>44783</v>
          </cell>
          <cell r="F15104" t="str">
            <v>HALF</v>
          </cell>
          <cell r="G15104" t="str">
            <v>CI_I08</v>
          </cell>
          <cell r="H15104" t="str">
            <v>PC</v>
          </cell>
          <cell r="I15104" t="str">
            <v>CPR</v>
          </cell>
          <cell r="J15104" t="str">
            <v/>
          </cell>
          <cell r="K15104" t="str">
            <v>PD</v>
          </cell>
          <cell r="L15104" t="str">
            <v>7935</v>
          </cell>
          <cell r="M15104" t="str">
            <v>S</v>
          </cell>
          <cell r="N15104">
            <v>0</v>
          </cell>
        </row>
        <row r="15105">
          <cell r="A15105" t="str">
            <v>SF-CPR-I08-CP-0021</v>
          </cell>
          <cell r="B15105" t="str">
            <v>CINT</v>
          </cell>
          <cell r="C15105" t="str">
            <v/>
          </cell>
          <cell r="D15105" t="str">
            <v>AIRMATE 1900 X 1000 X 50</v>
          </cell>
          <cell r="E15105">
            <v>44924</v>
          </cell>
          <cell r="F15105" t="str">
            <v>HALF</v>
          </cell>
          <cell r="G15105" t="str">
            <v>CI_I08</v>
          </cell>
          <cell r="H15105" t="str">
            <v>PC</v>
          </cell>
          <cell r="I15105" t="str">
            <v>CPR</v>
          </cell>
          <cell r="J15105" t="str">
            <v/>
          </cell>
          <cell r="K15105" t="str">
            <v>PD</v>
          </cell>
          <cell r="L15105" t="str">
            <v>7935</v>
          </cell>
          <cell r="M15105" t="str">
            <v>S</v>
          </cell>
          <cell r="N15105">
            <v>272650</v>
          </cell>
        </row>
        <row r="15106">
          <cell r="A15106" t="str">
            <v>SF-CPR-I08-CP-0022</v>
          </cell>
          <cell r="B15106" t="str">
            <v>CINT</v>
          </cell>
          <cell r="C15106" t="str">
            <v/>
          </cell>
          <cell r="D15106" t="str">
            <v>AIRMATE 1900 X 560 X 20 D 70</v>
          </cell>
          <cell r="E15106">
            <v>44783</v>
          </cell>
          <cell r="F15106" t="str">
            <v>HALF</v>
          </cell>
          <cell r="G15106" t="str">
            <v>CI_I08</v>
          </cell>
          <cell r="H15106" t="str">
            <v>PC</v>
          </cell>
          <cell r="I15106" t="str">
            <v>CPR</v>
          </cell>
          <cell r="J15106" t="str">
            <v/>
          </cell>
          <cell r="K15106" t="str">
            <v>PD</v>
          </cell>
          <cell r="L15106" t="str">
            <v>7935</v>
          </cell>
          <cell r="M15106" t="str">
            <v>S</v>
          </cell>
          <cell r="N15106">
            <v>0</v>
          </cell>
        </row>
        <row r="15107">
          <cell r="A15107" t="str">
            <v>SF-CPR-I08-CP-0023</v>
          </cell>
          <cell r="B15107" t="str">
            <v>CINT</v>
          </cell>
          <cell r="C15107" t="str">
            <v/>
          </cell>
          <cell r="D15107" t="str">
            <v>AIRMATE 1950 X 1800 X 80 D65</v>
          </cell>
          <cell r="E15107">
            <v>44783</v>
          </cell>
          <cell r="F15107" t="str">
            <v>HALF</v>
          </cell>
          <cell r="G15107" t="str">
            <v>CI_I08</v>
          </cell>
          <cell r="H15107" t="str">
            <v>PC</v>
          </cell>
          <cell r="I15107" t="str">
            <v>CPR</v>
          </cell>
          <cell r="J15107" t="str">
            <v/>
          </cell>
          <cell r="K15107" t="str">
            <v>PD</v>
          </cell>
          <cell r="L15107" t="str">
            <v>7935</v>
          </cell>
          <cell r="M15107" t="str">
            <v>S</v>
          </cell>
          <cell r="N15107">
            <v>0</v>
          </cell>
        </row>
        <row r="15108">
          <cell r="A15108" t="str">
            <v>SF-CPR-I08-CP-0024</v>
          </cell>
          <cell r="B15108" t="str">
            <v>CINT</v>
          </cell>
          <cell r="C15108" t="str">
            <v/>
          </cell>
          <cell r="D15108" t="str">
            <v>AIRMATE 1950 X 970 X 80 D65</v>
          </cell>
          <cell r="E15108">
            <v>44783</v>
          </cell>
          <cell r="F15108" t="str">
            <v>HALF</v>
          </cell>
          <cell r="G15108" t="str">
            <v>CI_I08</v>
          </cell>
          <cell r="H15108" t="str">
            <v>PC</v>
          </cell>
          <cell r="I15108" t="str">
            <v>CPR</v>
          </cell>
          <cell r="J15108" t="str">
            <v/>
          </cell>
          <cell r="K15108" t="str">
            <v>PD</v>
          </cell>
          <cell r="L15108" t="str">
            <v>7935</v>
          </cell>
          <cell r="M15108" t="str">
            <v>S</v>
          </cell>
          <cell r="N15108">
            <v>0</v>
          </cell>
        </row>
        <row r="15109">
          <cell r="A15109" t="str">
            <v>SF-CPR-I08-CP-0025</v>
          </cell>
          <cell r="B15109" t="str">
            <v>CINT</v>
          </cell>
          <cell r="C15109" t="str">
            <v/>
          </cell>
          <cell r="D15109" t="str">
            <v>AIRMATE 1970 X 740 X 80 DENSITY 65</v>
          </cell>
          <cell r="E15109">
            <v>44783</v>
          </cell>
          <cell r="F15109" t="str">
            <v>HALF</v>
          </cell>
          <cell r="G15109" t="str">
            <v>CI_I08</v>
          </cell>
          <cell r="H15109" t="str">
            <v>PC</v>
          </cell>
          <cell r="I15109" t="str">
            <v>CPR</v>
          </cell>
          <cell r="J15109" t="str">
            <v/>
          </cell>
          <cell r="K15109" t="str">
            <v>PD</v>
          </cell>
          <cell r="L15109" t="str">
            <v>7935</v>
          </cell>
          <cell r="M15109" t="str">
            <v>S</v>
          </cell>
          <cell r="N15109">
            <v>0</v>
          </cell>
        </row>
        <row r="15110">
          <cell r="A15110" t="str">
            <v>SF-CPR-I08-CP-0026</v>
          </cell>
          <cell r="B15110" t="str">
            <v>CINT</v>
          </cell>
          <cell r="C15110" t="str">
            <v/>
          </cell>
          <cell r="D15110" t="str">
            <v>AIRMATE 2 670 X 460 ICU BED HEAD 2 PCS</v>
          </cell>
          <cell r="E15110">
            <v>44783</v>
          </cell>
          <cell r="F15110" t="str">
            <v>HALF</v>
          </cell>
          <cell r="G15110" t="str">
            <v>CI_I08</v>
          </cell>
          <cell r="H15110" t="str">
            <v>PC</v>
          </cell>
          <cell r="I15110" t="str">
            <v>CPR</v>
          </cell>
          <cell r="J15110" t="str">
            <v/>
          </cell>
          <cell r="K15110" t="str">
            <v>PD</v>
          </cell>
          <cell r="L15110" t="str">
            <v>7935</v>
          </cell>
          <cell r="M15110" t="str">
            <v>S</v>
          </cell>
          <cell r="N15110">
            <v>0</v>
          </cell>
        </row>
        <row r="15111">
          <cell r="A15111" t="str">
            <v>SF-CPR-I08-CP-0027</v>
          </cell>
          <cell r="B15111" t="str">
            <v>CINT</v>
          </cell>
          <cell r="C15111" t="str">
            <v/>
          </cell>
          <cell r="D15111" t="str">
            <v>AIRMATE 2 670 X 460 WARD BED HEAD 2 PCS</v>
          </cell>
          <cell r="E15111">
            <v>44783</v>
          </cell>
          <cell r="F15111" t="str">
            <v>HALF</v>
          </cell>
          <cell r="G15111" t="str">
            <v>CI_I08</v>
          </cell>
          <cell r="H15111" t="str">
            <v>PC</v>
          </cell>
          <cell r="I15111" t="str">
            <v>CPR</v>
          </cell>
          <cell r="J15111" t="str">
            <v/>
          </cell>
          <cell r="K15111" t="str">
            <v>PD</v>
          </cell>
          <cell r="L15111" t="str">
            <v>7935</v>
          </cell>
          <cell r="M15111" t="str">
            <v>S</v>
          </cell>
          <cell r="N15111">
            <v>0</v>
          </cell>
        </row>
        <row r="15112">
          <cell r="A15112" t="str">
            <v>SF-CPR-I08-CP-0028</v>
          </cell>
          <cell r="B15112" t="str">
            <v>CINT</v>
          </cell>
          <cell r="C15112" t="str">
            <v/>
          </cell>
          <cell r="D15112" t="str">
            <v>AIRMATE 2000 X 1000 X 20</v>
          </cell>
          <cell r="E15112">
            <v>44783</v>
          </cell>
          <cell r="F15112" t="str">
            <v>HALF</v>
          </cell>
          <cell r="G15112" t="str">
            <v>CI_I08</v>
          </cell>
          <cell r="H15112" t="str">
            <v>PC</v>
          </cell>
          <cell r="I15112" t="str">
            <v>CPR</v>
          </cell>
          <cell r="J15112" t="str">
            <v/>
          </cell>
          <cell r="K15112" t="str">
            <v>PD</v>
          </cell>
          <cell r="L15112" t="str">
            <v>7935</v>
          </cell>
          <cell r="M15112" t="str">
            <v>S</v>
          </cell>
          <cell r="N15112">
            <v>0</v>
          </cell>
        </row>
        <row r="15113">
          <cell r="A15113" t="str">
            <v>SF-CPR-I08-CP-0029</v>
          </cell>
          <cell r="B15113" t="str">
            <v>CINT</v>
          </cell>
          <cell r="C15113" t="str">
            <v/>
          </cell>
          <cell r="D15113" t="str">
            <v>AIRMATE 2000 X 1000 X 35 D 70 STANDAR</v>
          </cell>
          <cell r="E15113">
            <v>45131</v>
          </cell>
          <cell r="F15113" t="str">
            <v>HALF</v>
          </cell>
          <cell r="G15113" t="str">
            <v>CI_I08</v>
          </cell>
          <cell r="H15113" t="str">
            <v>PC</v>
          </cell>
          <cell r="I15113" t="str">
            <v>CPR</v>
          </cell>
          <cell r="J15113" t="str">
            <v/>
          </cell>
          <cell r="K15113" t="str">
            <v>PD</v>
          </cell>
          <cell r="L15113" t="str">
            <v>7935</v>
          </cell>
          <cell r="M15113" t="str">
            <v>S</v>
          </cell>
          <cell r="N15113">
            <v>182455</v>
          </cell>
        </row>
        <row r="15114">
          <cell r="A15114" t="str">
            <v>SF-CPR-I08-CP-0030</v>
          </cell>
          <cell r="B15114" t="str">
            <v>CINT</v>
          </cell>
          <cell r="C15114" t="str">
            <v/>
          </cell>
          <cell r="D15114" t="str">
            <v>AIRMATE 2000 X 700 X 35  D 70 TRAVEL</v>
          </cell>
          <cell r="E15114">
            <v>45131</v>
          </cell>
          <cell r="F15114" t="str">
            <v>HALF</v>
          </cell>
          <cell r="G15114" t="str">
            <v>CI_I08</v>
          </cell>
          <cell r="H15114" t="str">
            <v>PC</v>
          </cell>
          <cell r="I15114" t="str">
            <v>CPR</v>
          </cell>
          <cell r="J15114" t="str">
            <v/>
          </cell>
          <cell r="K15114" t="str">
            <v>PD</v>
          </cell>
          <cell r="L15114" t="str">
            <v>7935</v>
          </cell>
          <cell r="M15114" t="str">
            <v>S</v>
          </cell>
          <cell r="N15114">
            <v>120540</v>
          </cell>
        </row>
        <row r="15115">
          <cell r="A15115" t="str">
            <v>SF-CPR-I08-CP-0031</v>
          </cell>
          <cell r="B15115" t="str">
            <v>CINT</v>
          </cell>
          <cell r="C15115" t="str">
            <v/>
          </cell>
          <cell r="D15115" t="str">
            <v>AIRMATE 2400 X 900 X 70MM D50</v>
          </cell>
          <cell r="E15115">
            <v>44783</v>
          </cell>
          <cell r="F15115" t="str">
            <v>HALF</v>
          </cell>
          <cell r="G15115" t="str">
            <v>CI_I08</v>
          </cell>
          <cell r="H15115" t="str">
            <v>PC</v>
          </cell>
          <cell r="I15115" t="str">
            <v>CPR</v>
          </cell>
          <cell r="J15115" t="str">
            <v/>
          </cell>
          <cell r="K15115" t="str">
            <v>PD</v>
          </cell>
          <cell r="L15115" t="str">
            <v>7935</v>
          </cell>
          <cell r="M15115" t="str">
            <v>S</v>
          </cell>
          <cell r="N15115">
            <v>0</v>
          </cell>
        </row>
        <row r="15116">
          <cell r="A15116" t="str">
            <v>SF-CPR-I08-CP-0032</v>
          </cell>
          <cell r="B15116" t="str">
            <v>CINT</v>
          </cell>
          <cell r="C15116" t="str">
            <v/>
          </cell>
          <cell r="D15116" t="str">
            <v>AIRMATE 290 X 220</v>
          </cell>
          <cell r="E15116">
            <v>44783</v>
          </cell>
          <cell r="F15116" t="str">
            <v>HALF</v>
          </cell>
          <cell r="G15116" t="str">
            <v>CI_I08</v>
          </cell>
          <cell r="H15116" t="str">
            <v>PC</v>
          </cell>
          <cell r="I15116" t="str">
            <v>CPR</v>
          </cell>
          <cell r="J15116" t="str">
            <v/>
          </cell>
          <cell r="K15116" t="str">
            <v>PD</v>
          </cell>
          <cell r="L15116" t="str">
            <v>7935</v>
          </cell>
          <cell r="M15116" t="str">
            <v>S</v>
          </cell>
          <cell r="N15116">
            <v>0</v>
          </cell>
        </row>
        <row r="15117">
          <cell r="A15117" t="str">
            <v>SF-CPR-I08-CP-0033</v>
          </cell>
          <cell r="B15117" t="str">
            <v>CINT</v>
          </cell>
          <cell r="C15117" t="str">
            <v/>
          </cell>
          <cell r="D15117" t="str">
            <v>AIRMATE 3 930 X 670 ICU BED FOOT PCS</v>
          </cell>
          <cell r="E15117">
            <v>44783</v>
          </cell>
          <cell r="F15117" t="str">
            <v>HALF</v>
          </cell>
          <cell r="G15117" t="str">
            <v>CI_I08</v>
          </cell>
          <cell r="H15117" t="str">
            <v>PC</v>
          </cell>
          <cell r="I15117" t="str">
            <v>CPR</v>
          </cell>
          <cell r="J15117" t="str">
            <v/>
          </cell>
          <cell r="K15117" t="str">
            <v>PD</v>
          </cell>
          <cell r="L15117" t="str">
            <v>7935</v>
          </cell>
          <cell r="M15117" t="str">
            <v>S</v>
          </cell>
          <cell r="N15117">
            <v>0</v>
          </cell>
        </row>
        <row r="15118">
          <cell r="A15118" t="str">
            <v>SF-CPR-I08-CP-0034</v>
          </cell>
          <cell r="B15118" t="str">
            <v>CINT</v>
          </cell>
          <cell r="C15118" t="str">
            <v/>
          </cell>
          <cell r="D15118" t="str">
            <v>AIRMATE 3 930 X 670 WARD BED FOOT PCS</v>
          </cell>
          <cell r="E15118">
            <v>44783</v>
          </cell>
          <cell r="F15118" t="str">
            <v>HALF</v>
          </cell>
          <cell r="G15118" t="str">
            <v>CI_I08</v>
          </cell>
          <cell r="H15118" t="str">
            <v>PC</v>
          </cell>
          <cell r="I15118" t="str">
            <v>CPR</v>
          </cell>
          <cell r="J15118" t="str">
            <v/>
          </cell>
          <cell r="K15118" t="str">
            <v>PD</v>
          </cell>
          <cell r="L15118" t="str">
            <v>7935</v>
          </cell>
          <cell r="M15118" t="str">
            <v>S</v>
          </cell>
          <cell r="N15118">
            <v>0</v>
          </cell>
        </row>
        <row r="15119">
          <cell r="A15119" t="str">
            <v>SF-CPR-I08-CP-0035</v>
          </cell>
          <cell r="B15119" t="str">
            <v>CINT</v>
          </cell>
          <cell r="C15119" t="str">
            <v/>
          </cell>
          <cell r="D15119" t="str">
            <v>AIRMATE 30 X 690 X 1900</v>
          </cell>
          <cell r="E15119">
            <v>44783</v>
          </cell>
          <cell r="F15119" t="str">
            <v>HALF</v>
          </cell>
          <cell r="G15119" t="str">
            <v>CI_I08</v>
          </cell>
          <cell r="H15119" t="str">
            <v>PC</v>
          </cell>
          <cell r="I15119" t="str">
            <v>CPR</v>
          </cell>
          <cell r="J15119" t="str">
            <v/>
          </cell>
          <cell r="K15119" t="str">
            <v>PD</v>
          </cell>
          <cell r="L15119" t="str">
            <v>7935</v>
          </cell>
          <cell r="M15119" t="str">
            <v>S</v>
          </cell>
          <cell r="N15119">
            <v>0</v>
          </cell>
        </row>
        <row r="15120">
          <cell r="A15120" t="str">
            <v>SF-CPR-I08-CP-0036</v>
          </cell>
          <cell r="B15120" t="str">
            <v>CINT</v>
          </cell>
          <cell r="C15120" t="str">
            <v/>
          </cell>
          <cell r="D15120" t="str">
            <v>AIRMATE 3300 X 330 X 70MM D50</v>
          </cell>
          <cell r="E15120">
            <v>44783</v>
          </cell>
          <cell r="F15120" t="str">
            <v>HALF</v>
          </cell>
          <cell r="G15120" t="str">
            <v>CI_I08</v>
          </cell>
          <cell r="H15120" t="str">
            <v>PC</v>
          </cell>
          <cell r="I15120" t="str">
            <v>CPR</v>
          </cell>
          <cell r="J15120" t="str">
            <v/>
          </cell>
          <cell r="K15120" t="str">
            <v>PD</v>
          </cell>
          <cell r="L15120" t="str">
            <v>7935</v>
          </cell>
          <cell r="M15120" t="str">
            <v>S</v>
          </cell>
          <cell r="N15120">
            <v>0</v>
          </cell>
        </row>
        <row r="15121">
          <cell r="A15121" t="str">
            <v>SF-CPR-I08-CP-0037</v>
          </cell>
          <cell r="B15121" t="str">
            <v>CINT</v>
          </cell>
          <cell r="C15121" t="str">
            <v/>
          </cell>
          <cell r="D15121" t="str">
            <v>AIRMATE 35 X 970 X 1000</v>
          </cell>
          <cell r="E15121">
            <v>44838</v>
          </cell>
          <cell r="F15121" t="str">
            <v>HALF</v>
          </cell>
          <cell r="G15121" t="str">
            <v>CI_I08</v>
          </cell>
          <cell r="H15121" t="str">
            <v>PC</v>
          </cell>
          <cell r="I15121" t="str">
            <v>CPR</v>
          </cell>
          <cell r="J15121" t="str">
            <v/>
          </cell>
          <cell r="K15121" t="str">
            <v>PD</v>
          </cell>
          <cell r="L15121" t="str">
            <v>7935</v>
          </cell>
          <cell r="M15121" t="str">
            <v>S</v>
          </cell>
          <cell r="N15121">
            <v>119585</v>
          </cell>
        </row>
        <row r="15122">
          <cell r="A15122" t="str">
            <v>SF-CPR-I08-CP-0038</v>
          </cell>
          <cell r="B15122" t="str">
            <v>CINT</v>
          </cell>
          <cell r="C15122" t="str">
            <v/>
          </cell>
          <cell r="D15122" t="str">
            <v>AIRMATE 400 X 400 X 35 DENSITY 55</v>
          </cell>
          <cell r="E15122">
            <v>45253</v>
          </cell>
          <cell r="F15122" t="str">
            <v>HALF</v>
          </cell>
          <cell r="G15122" t="str">
            <v>CI_I08</v>
          </cell>
          <cell r="H15122" t="str">
            <v>PC</v>
          </cell>
          <cell r="I15122" t="str">
            <v>CPR</v>
          </cell>
          <cell r="J15122" t="str">
            <v/>
          </cell>
          <cell r="K15122" t="str">
            <v>PD</v>
          </cell>
          <cell r="L15122" t="str">
            <v>7935</v>
          </cell>
          <cell r="M15122" t="str">
            <v>S</v>
          </cell>
          <cell r="N15122">
            <v>37136</v>
          </cell>
        </row>
        <row r="15123">
          <cell r="A15123" t="str">
            <v>SF-CPR-I08-CP-0039</v>
          </cell>
          <cell r="B15123" t="str">
            <v>CINT</v>
          </cell>
          <cell r="C15123" t="str">
            <v/>
          </cell>
          <cell r="D15123" t="str">
            <v>AIRMATE 500 X 500 X 35</v>
          </cell>
          <cell r="E15123">
            <v>44783</v>
          </cell>
          <cell r="F15123" t="str">
            <v>HALF</v>
          </cell>
          <cell r="G15123" t="str">
            <v>CI_I08</v>
          </cell>
          <cell r="H15123" t="str">
            <v>PC</v>
          </cell>
          <cell r="I15123" t="str">
            <v>CPR</v>
          </cell>
          <cell r="J15123" t="str">
            <v/>
          </cell>
          <cell r="K15123" t="str">
            <v>PD</v>
          </cell>
          <cell r="L15123" t="str">
            <v>7935</v>
          </cell>
          <cell r="M15123" t="str">
            <v>S</v>
          </cell>
          <cell r="N15123">
            <v>0</v>
          </cell>
        </row>
        <row r="15124">
          <cell r="A15124" t="str">
            <v>SF-CPR-I08-CP-0040</v>
          </cell>
          <cell r="B15124" t="str">
            <v>CINT</v>
          </cell>
          <cell r="C15124" t="str">
            <v/>
          </cell>
          <cell r="D15124" t="str">
            <v>AIRMATE 610 X 620 X 120</v>
          </cell>
          <cell r="E15124">
            <v>44783</v>
          </cell>
          <cell r="F15124" t="str">
            <v>HALF</v>
          </cell>
          <cell r="G15124" t="str">
            <v>CI_I08</v>
          </cell>
          <cell r="H15124" t="str">
            <v>PC</v>
          </cell>
          <cell r="I15124" t="str">
            <v>CPR</v>
          </cell>
          <cell r="J15124" t="str">
            <v/>
          </cell>
          <cell r="K15124" t="str">
            <v>PD</v>
          </cell>
          <cell r="L15124" t="str">
            <v>7935</v>
          </cell>
          <cell r="M15124" t="str">
            <v>S</v>
          </cell>
          <cell r="N15124">
            <v>0</v>
          </cell>
        </row>
        <row r="15125">
          <cell r="A15125" t="str">
            <v>SF-CPR-I08-CP-0041</v>
          </cell>
          <cell r="B15125" t="str">
            <v>CINT</v>
          </cell>
          <cell r="C15125" t="str">
            <v/>
          </cell>
          <cell r="D15125" t="str">
            <v>AIRMATE 640 X 1900 X 2.0</v>
          </cell>
          <cell r="E15125">
            <v>44783</v>
          </cell>
          <cell r="F15125" t="str">
            <v>HALF</v>
          </cell>
          <cell r="G15125" t="str">
            <v>CI_I08</v>
          </cell>
          <cell r="H15125" t="str">
            <v>PC</v>
          </cell>
          <cell r="I15125" t="str">
            <v>CPR</v>
          </cell>
          <cell r="J15125" t="str">
            <v/>
          </cell>
          <cell r="K15125" t="str">
            <v>PD</v>
          </cell>
          <cell r="L15125" t="str">
            <v>7935</v>
          </cell>
          <cell r="M15125" t="str">
            <v>S</v>
          </cell>
          <cell r="N15125">
            <v>0</v>
          </cell>
        </row>
        <row r="15126">
          <cell r="A15126" t="str">
            <v>SF-CPR-I08-CP-0042</v>
          </cell>
          <cell r="B15126" t="str">
            <v>CINT</v>
          </cell>
          <cell r="C15126" t="str">
            <v/>
          </cell>
          <cell r="D15126" t="str">
            <v>AIRMATE 680 X 1900 X 3.5 DENSITY 60</v>
          </cell>
          <cell r="E15126">
            <v>44837</v>
          </cell>
          <cell r="F15126" t="str">
            <v>HALF</v>
          </cell>
          <cell r="G15126" t="str">
            <v>CI_I08</v>
          </cell>
          <cell r="H15126" t="str">
            <v>PC</v>
          </cell>
          <cell r="I15126" t="str">
            <v>CPR</v>
          </cell>
          <cell r="J15126" t="str">
            <v/>
          </cell>
          <cell r="K15126" t="str">
            <v>PD</v>
          </cell>
          <cell r="L15126" t="str">
            <v>7935</v>
          </cell>
          <cell r="M15126" t="str">
            <v>S</v>
          </cell>
          <cell r="N15126">
            <v>108799</v>
          </cell>
        </row>
        <row r="15127">
          <cell r="A15127" t="str">
            <v>SF-CPR-I08-CP-0043</v>
          </cell>
          <cell r="B15127" t="str">
            <v>CINT</v>
          </cell>
          <cell r="C15127" t="str">
            <v/>
          </cell>
          <cell r="D15127" t="str">
            <v>AIRMATE 750 X 1850 X 35 DENSITY 65</v>
          </cell>
          <cell r="E15127">
            <v>44783</v>
          </cell>
          <cell r="F15127" t="str">
            <v>HALF</v>
          </cell>
          <cell r="G15127" t="str">
            <v>CI_I08</v>
          </cell>
          <cell r="H15127" t="str">
            <v>PC</v>
          </cell>
          <cell r="I15127" t="str">
            <v>CPR</v>
          </cell>
          <cell r="J15127" t="str">
            <v/>
          </cell>
          <cell r="K15127" t="str">
            <v>PD</v>
          </cell>
          <cell r="L15127" t="str">
            <v>7935</v>
          </cell>
          <cell r="M15127" t="str">
            <v>S</v>
          </cell>
          <cell r="N15127">
            <v>0</v>
          </cell>
        </row>
        <row r="15128">
          <cell r="A15128" t="str">
            <v>SF-CPR-I08-CP-0044</v>
          </cell>
          <cell r="B15128" t="str">
            <v>CINT</v>
          </cell>
          <cell r="C15128" t="str">
            <v/>
          </cell>
          <cell r="D15128" t="str">
            <v>AIRMATE 870 X 420 X 50</v>
          </cell>
          <cell r="E15128">
            <v>44838</v>
          </cell>
          <cell r="F15128" t="str">
            <v>HALF</v>
          </cell>
          <cell r="G15128" t="str">
            <v>CI_I08</v>
          </cell>
          <cell r="H15128" t="str">
            <v>PC</v>
          </cell>
          <cell r="I15128" t="str">
            <v>CPR</v>
          </cell>
          <cell r="J15128" t="str">
            <v/>
          </cell>
          <cell r="K15128" t="str">
            <v>PD</v>
          </cell>
          <cell r="L15128" t="str">
            <v>7935</v>
          </cell>
          <cell r="M15128" t="str">
            <v>S</v>
          </cell>
          <cell r="N15128">
            <v>57588</v>
          </cell>
        </row>
        <row r="15129">
          <cell r="A15129" t="str">
            <v>SF-CPR-I08-CP-0045</v>
          </cell>
          <cell r="B15129" t="str">
            <v>CINT</v>
          </cell>
          <cell r="C15129" t="str">
            <v/>
          </cell>
          <cell r="D15129" t="str">
            <v>AIRMATE 900 X 700 X 35</v>
          </cell>
          <cell r="E15129">
            <v>44783</v>
          </cell>
          <cell r="F15129" t="str">
            <v>HALF</v>
          </cell>
          <cell r="G15129" t="str">
            <v>CI_I08</v>
          </cell>
          <cell r="H15129" t="str">
            <v>PC</v>
          </cell>
          <cell r="I15129" t="str">
            <v>CPR</v>
          </cell>
          <cell r="J15129" t="str">
            <v/>
          </cell>
          <cell r="K15129" t="str">
            <v>PD</v>
          </cell>
          <cell r="L15129" t="str">
            <v>7935</v>
          </cell>
          <cell r="M15129" t="str">
            <v>S</v>
          </cell>
          <cell r="N15129">
            <v>0</v>
          </cell>
        </row>
        <row r="15130">
          <cell r="A15130" t="str">
            <v>SF-CPR-I08-CP-0046</v>
          </cell>
          <cell r="B15130" t="str">
            <v>CINT</v>
          </cell>
          <cell r="C15130" t="str">
            <v/>
          </cell>
          <cell r="D15130" t="str">
            <v>AIRMATE 950 X 1400 X 35 DENSITY 66</v>
          </cell>
          <cell r="E15130">
            <v>44783</v>
          </cell>
          <cell r="F15130" t="str">
            <v>HALF</v>
          </cell>
          <cell r="G15130" t="str">
            <v>CI_I08</v>
          </cell>
          <cell r="H15130" t="str">
            <v>PC</v>
          </cell>
          <cell r="I15130" t="str">
            <v>CPR</v>
          </cell>
          <cell r="J15130" t="str">
            <v/>
          </cell>
          <cell r="K15130" t="str">
            <v>PD</v>
          </cell>
          <cell r="L15130" t="str">
            <v>7935</v>
          </cell>
          <cell r="M15130" t="str">
            <v>S</v>
          </cell>
          <cell r="N15130">
            <v>0</v>
          </cell>
        </row>
        <row r="15131">
          <cell r="A15131" t="str">
            <v>SF-CPR-I08-CP-0047</v>
          </cell>
          <cell r="B15131" t="str">
            <v>CINT</v>
          </cell>
          <cell r="C15131" t="str">
            <v/>
          </cell>
          <cell r="D15131" t="str">
            <v>AIRMATE 950 X 1500 X 35 DENSITY 65</v>
          </cell>
          <cell r="E15131">
            <v>44783</v>
          </cell>
          <cell r="F15131" t="str">
            <v>HALF</v>
          </cell>
          <cell r="G15131" t="str">
            <v>CI_I08</v>
          </cell>
          <cell r="H15131" t="str">
            <v>PC</v>
          </cell>
          <cell r="I15131" t="str">
            <v>CPR</v>
          </cell>
          <cell r="J15131" t="str">
            <v/>
          </cell>
          <cell r="K15131" t="str">
            <v>PD</v>
          </cell>
          <cell r="L15131" t="str">
            <v>7935</v>
          </cell>
          <cell r="M15131" t="str">
            <v>S</v>
          </cell>
          <cell r="N15131">
            <v>0</v>
          </cell>
        </row>
        <row r="15132">
          <cell r="A15132" t="str">
            <v>SF-CPR-I08-CP-0048</v>
          </cell>
          <cell r="B15132" t="str">
            <v>CINT</v>
          </cell>
          <cell r="C15132" t="str">
            <v/>
          </cell>
          <cell r="D15132" t="str">
            <v>AIRMATE 950 X 600 X 50</v>
          </cell>
          <cell r="E15132">
            <v>44783</v>
          </cell>
          <cell r="F15132" t="str">
            <v>HALF</v>
          </cell>
          <cell r="G15132" t="str">
            <v>CI_I08</v>
          </cell>
          <cell r="H15132" t="str">
            <v>PC</v>
          </cell>
          <cell r="I15132" t="str">
            <v>CPR</v>
          </cell>
          <cell r="J15132" t="str">
            <v/>
          </cell>
          <cell r="K15132" t="str">
            <v>PD</v>
          </cell>
          <cell r="L15132" t="str">
            <v>7935</v>
          </cell>
          <cell r="M15132" t="str">
            <v>S</v>
          </cell>
          <cell r="N15132">
            <v>0</v>
          </cell>
        </row>
        <row r="15133">
          <cell r="A15133" t="str">
            <v>SF-CPR-I08-CP-0049</v>
          </cell>
          <cell r="B15133" t="str">
            <v>CINT</v>
          </cell>
          <cell r="C15133" t="str">
            <v/>
          </cell>
          <cell r="D15133" t="str">
            <v>AIRMATE BABY 108 X 1900 X 35 DENSITY 65</v>
          </cell>
          <cell r="E15133">
            <v>44783</v>
          </cell>
          <cell r="F15133" t="str">
            <v>HALF</v>
          </cell>
          <cell r="G15133" t="str">
            <v>CI_I08</v>
          </cell>
          <cell r="H15133" t="str">
            <v>PC</v>
          </cell>
          <cell r="I15133" t="str">
            <v>CPR</v>
          </cell>
          <cell r="J15133" t="str">
            <v/>
          </cell>
          <cell r="K15133" t="str">
            <v>PD</v>
          </cell>
          <cell r="L15133" t="str">
            <v>7935</v>
          </cell>
          <cell r="M15133" t="str">
            <v>S</v>
          </cell>
          <cell r="N15133">
            <v>0</v>
          </cell>
        </row>
        <row r="15134">
          <cell r="A15134" t="str">
            <v>SF-CPR-I08-CP-0050</v>
          </cell>
          <cell r="B15134" t="str">
            <v>CINT</v>
          </cell>
          <cell r="C15134" t="str">
            <v/>
          </cell>
          <cell r="D15134" t="str">
            <v>AIRMATE BABY 880 X 580 X 35 DENSITY 65</v>
          </cell>
          <cell r="E15134">
            <v>44783</v>
          </cell>
          <cell r="F15134" t="str">
            <v>HALF</v>
          </cell>
          <cell r="G15134" t="str">
            <v>CI_I08</v>
          </cell>
          <cell r="H15134" t="str">
            <v>PC</v>
          </cell>
          <cell r="I15134" t="str">
            <v>CPR</v>
          </cell>
          <cell r="J15134" t="str">
            <v/>
          </cell>
          <cell r="K15134" t="str">
            <v>PD</v>
          </cell>
          <cell r="L15134" t="str">
            <v>7935</v>
          </cell>
          <cell r="M15134" t="str">
            <v>S</v>
          </cell>
          <cell r="N15134">
            <v>0</v>
          </cell>
        </row>
        <row r="15135">
          <cell r="A15135" t="str">
            <v>SF-CPR-I08-CP-0051</v>
          </cell>
          <cell r="B15135" t="str">
            <v>CINT</v>
          </cell>
          <cell r="C15135" t="str">
            <v/>
          </cell>
          <cell r="D15135" t="str">
            <v>AIRMATE BABY EXTRA LARGE 1400 X 700 X 50</v>
          </cell>
          <cell r="E15135">
            <v>44783</v>
          </cell>
          <cell r="F15135" t="str">
            <v>HALF</v>
          </cell>
          <cell r="G15135" t="str">
            <v>CI_I08</v>
          </cell>
          <cell r="H15135" t="str">
            <v>PC</v>
          </cell>
          <cell r="I15135" t="str">
            <v>CPR</v>
          </cell>
          <cell r="J15135" t="str">
            <v/>
          </cell>
          <cell r="K15135" t="str">
            <v>PD</v>
          </cell>
          <cell r="L15135" t="str">
            <v>7935</v>
          </cell>
          <cell r="M15135" t="str">
            <v>S</v>
          </cell>
          <cell r="N15135">
            <v>0</v>
          </cell>
        </row>
        <row r="15136">
          <cell r="A15136" t="str">
            <v>SF-CPR-I08-CP-0052</v>
          </cell>
          <cell r="B15136" t="str">
            <v>CINT</v>
          </cell>
          <cell r="C15136" t="str">
            <v/>
          </cell>
          <cell r="D15136" t="str">
            <v>AIRMATE BABY KIDS 1400 X 700 X 50 DENSIT</v>
          </cell>
          <cell r="E15136">
            <v>44783</v>
          </cell>
          <cell r="F15136" t="str">
            <v>HALF</v>
          </cell>
          <cell r="G15136" t="str">
            <v>CI_I08</v>
          </cell>
          <cell r="H15136" t="str">
            <v>PC</v>
          </cell>
          <cell r="I15136" t="str">
            <v>CPR</v>
          </cell>
          <cell r="J15136" t="str">
            <v/>
          </cell>
          <cell r="K15136" t="str">
            <v>PD</v>
          </cell>
          <cell r="L15136" t="str">
            <v>7935</v>
          </cell>
          <cell r="M15136" t="str">
            <v>S</v>
          </cell>
          <cell r="N15136">
            <v>0</v>
          </cell>
        </row>
        <row r="15137">
          <cell r="A15137" t="str">
            <v>SF-CPR-I08-CP-0053</v>
          </cell>
          <cell r="B15137" t="str">
            <v>CINT</v>
          </cell>
          <cell r="C15137" t="str">
            <v/>
          </cell>
          <cell r="D15137" t="str">
            <v>AIRMATE BABY LARGE 1300 X 700 X 50 DENSI</v>
          </cell>
          <cell r="E15137">
            <v>44783</v>
          </cell>
          <cell r="F15137" t="str">
            <v>HALF</v>
          </cell>
          <cell r="G15137" t="str">
            <v>CI_I08</v>
          </cell>
          <cell r="H15137" t="str">
            <v>PC</v>
          </cell>
          <cell r="I15137" t="str">
            <v>CPR</v>
          </cell>
          <cell r="J15137" t="str">
            <v/>
          </cell>
          <cell r="K15137" t="str">
            <v>PD</v>
          </cell>
          <cell r="L15137" t="str">
            <v>7935</v>
          </cell>
          <cell r="M15137" t="str">
            <v>S</v>
          </cell>
          <cell r="N15137">
            <v>0</v>
          </cell>
        </row>
        <row r="15138">
          <cell r="A15138" t="str">
            <v>SF-CPR-I08-CP-0054</v>
          </cell>
          <cell r="B15138" t="str">
            <v>CINT</v>
          </cell>
          <cell r="C15138" t="str">
            <v/>
          </cell>
          <cell r="D15138" t="str">
            <v>AIRMATE BACK KOGU 440 X 310 X 35 DENSITY</v>
          </cell>
          <cell r="E15138">
            <v>44783</v>
          </cell>
          <cell r="F15138" t="str">
            <v>HALF</v>
          </cell>
          <cell r="G15138" t="str">
            <v>CI_I08</v>
          </cell>
          <cell r="H15138" t="str">
            <v>PC</v>
          </cell>
          <cell r="I15138" t="str">
            <v>CPR</v>
          </cell>
          <cell r="J15138" t="str">
            <v/>
          </cell>
          <cell r="K15138" t="str">
            <v>PD</v>
          </cell>
          <cell r="L15138" t="str">
            <v>7935</v>
          </cell>
          <cell r="M15138" t="str">
            <v>S</v>
          </cell>
          <cell r="N15138">
            <v>0</v>
          </cell>
        </row>
        <row r="15139">
          <cell r="A15139" t="str">
            <v>SF-CPR-I08-CP-0055</v>
          </cell>
          <cell r="B15139" t="str">
            <v>CINT</v>
          </cell>
          <cell r="C15139" t="str">
            <v/>
          </cell>
          <cell r="D15139" t="str">
            <v>AIRMATE BANTAL 350 X 550 MM</v>
          </cell>
          <cell r="E15139">
            <v>44783</v>
          </cell>
          <cell r="F15139" t="str">
            <v>HALF</v>
          </cell>
          <cell r="G15139" t="str">
            <v>CI_I08</v>
          </cell>
          <cell r="H15139" t="str">
            <v>PC</v>
          </cell>
          <cell r="I15139" t="str">
            <v>CPR</v>
          </cell>
          <cell r="J15139" t="str">
            <v/>
          </cell>
          <cell r="K15139" t="str">
            <v>PD</v>
          </cell>
          <cell r="L15139" t="str">
            <v>7935</v>
          </cell>
          <cell r="M15139" t="str">
            <v>S</v>
          </cell>
          <cell r="N15139">
            <v>0</v>
          </cell>
        </row>
        <row r="15140">
          <cell r="A15140" t="str">
            <v>SF-CPR-I08-CP-0056</v>
          </cell>
          <cell r="B15140" t="str">
            <v>CINT</v>
          </cell>
          <cell r="C15140" t="str">
            <v/>
          </cell>
          <cell r="D15140" t="str">
            <v>AIRMATE BED RANAYA 1900 X 940 X 120 D 50</v>
          </cell>
          <cell r="E15140">
            <v>44804</v>
          </cell>
          <cell r="F15140" t="str">
            <v>HALF</v>
          </cell>
          <cell r="G15140" t="str">
            <v>CI_I08</v>
          </cell>
          <cell r="H15140" t="str">
            <v>PC</v>
          </cell>
          <cell r="I15140" t="str">
            <v>CPR</v>
          </cell>
          <cell r="J15140" t="str">
            <v/>
          </cell>
          <cell r="K15140" t="str">
            <v>PD</v>
          </cell>
          <cell r="L15140" t="str">
            <v>7935</v>
          </cell>
          <cell r="M15140" t="str">
            <v>S</v>
          </cell>
          <cell r="N15140">
            <v>466008</v>
          </cell>
        </row>
        <row r="15141">
          <cell r="A15141" t="str">
            <v>SF-CPR-I08-CP-0057</v>
          </cell>
          <cell r="B15141" t="str">
            <v>CINT</v>
          </cell>
          <cell r="C15141" t="str">
            <v/>
          </cell>
          <cell r="D15141" t="str">
            <v>AIRMATE CAESAR 50 X 420 X 1200</v>
          </cell>
          <cell r="E15141">
            <v>44783</v>
          </cell>
          <cell r="F15141" t="str">
            <v>HALF</v>
          </cell>
          <cell r="G15141" t="str">
            <v>CI_I08</v>
          </cell>
          <cell r="H15141" t="str">
            <v>PC</v>
          </cell>
          <cell r="I15141" t="str">
            <v>CPR</v>
          </cell>
          <cell r="J15141" t="str">
            <v/>
          </cell>
          <cell r="K15141" t="str">
            <v>PD</v>
          </cell>
          <cell r="L15141" t="str">
            <v>7935</v>
          </cell>
          <cell r="M15141" t="str">
            <v>S</v>
          </cell>
          <cell r="N15141">
            <v>0</v>
          </cell>
        </row>
        <row r="15142">
          <cell r="A15142" t="str">
            <v>SF-CPR-I08-CP-0058</v>
          </cell>
          <cell r="B15142" t="str">
            <v>CINT</v>
          </cell>
          <cell r="C15142" t="str">
            <v/>
          </cell>
          <cell r="D15142" t="str">
            <v>AIRMATE CAESAR 50 X 420 X 1700</v>
          </cell>
          <cell r="E15142">
            <v>45131</v>
          </cell>
          <cell r="F15142" t="str">
            <v>HALF</v>
          </cell>
          <cell r="G15142" t="str">
            <v>CI_I08</v>
          </cell>
          <cell r="H15142" t="str">
            <v>PC</v>
          </cell>
          <cell r="I15142" t="str">
            <v>CPR</v>
          </cell>
          <cell r="J15142" t="str">
            <v/>
          </cell>
          <cell r="K15142" t="str">
            <v>PD</v>
          </cell>
          <cell r="L15142" t="str">
            <v>7935</v>
          </cell>
          <cell r="M15142" t="str">
            <v>S</v>
          </cell>
          <cell r="N15142">
            <v>125618</v>
          </cell>
        </row>
        <row r="15143">
          <cell r="A15143" t="str">
            <v>SF-CPR-I08-CP-0059</v>
          </cell>
          <cell r="B15143" t="str">
            <v>CINT</v>
          </cell>
          <cell r="C15143" t="str">
            <v/>
          </cell>
          <cell r="D15143" t="str">
            <v>AIRMATE CLEAR 1940 X 1570 X 35 DENSITY 6</v>
          </cell>
          <cell r="E15143">
            <v>44783</v>
          </cell>
          <cell r="F15143" t="str">
            <v>HALF</v>
          </cell>
          <cell r="G15143" t="str">
            <v>CI_I08</v>
          </cell>
          <cell r="H15143" t="str">
            <v>PC</v>
          </cell>
          <cell r="I15143" t="str">
            <v>CPR</v>
          </cell>
          <cell r="J15143" t="str">
            <v/>
          </cell>
          <cell r="K15143" t="str">
            <v>PD</v>
          </cell>
          <cell r="L15143" t="str">
            <v>7935</v>
          </cell>
          <cell r="M15143" t="str">
            <v>S</v>
          </cell>
          <cell r="N15143">
            <v>0</v>
          </cell>
        </row>
        <row r="15144">
          <cell r="A15144" t="str">
            <v>SF-CPR-I08-CP-0060</v>
          </cell>
          <cell r="B15144" t="str">
            <v>CINT</v>
          </cell>
          <cell r="C15144" t="str">
            <v/>
          </cell>
          <cell r="D15144" t="str">
            <v>AIRMATE CUSTOM 100 X 970 X 1980</v>
          </cell>
          <cell r="E15144">
            <v>44838</v>
          </cell>
          <cell r="F15144" t="str">
            <v>HALF</v>
          </cell>
          <cell r="G15144" t="str">
            <v>CI_I08</v>
          </cell>
          <cell r="H15144" t="str">
            <v>PC</v>
          </cell>
          <cell r="I15144" t="str">
            <v>CPR</v>
          </cell>
          <cell r="J15144" t="str">
            <v/>
          </cell>
          <cell r="K15144" t="str">
            <v>PD</v>
          </cell>
          <cell r="L15144" t="str">
            <v>7935</v>
          </cell>
          <cell r="M15144" t="str">
            <v>S</v>
          </cell>
          <cell r="N15144">
            <v>584898</v>
          </cell>
        </row>
        <row r="15145">
          <cell r="A15145" t="str">
            <v>SF-CPR-I08-CP-0061</v>
          </cell>
          <cell r="B15145" t="str">
            <v>CINT</v>
          </cell>
          <cell r="C15145" t="str">
            <v/>
          </cell>
          <cell r="D15145" t="str">
            <v>AIRMATE CUSTOM 120 X 620 X 610</v>
          </cell>
          <cell r="E15145">
            <v>45131</v>
          </cell>
          <cell r="F15145" t="str">
            <v>HALF</v>
          </cell>
          <cell r="G15145" t="str">
            <v>CI_I08</v>
          </cell>
          <cell r="H15145" t="str">
            <v>PC</v>
          </cell>
          <cell r="I15145" t="str">
            <v>CPR</v>
          </cell>
          <cell r="J15145" t="str">
            <v/>
          </cell>
          <cell r="K15145" t="str">
            <v>PD</v>
          </cell>
          <cell r="L15145" t="str">
            <v>7935</v>
          </cell>
          <cell r="M15145" t="str">
            <v>S</v>
          </cell>
          <cell r="N15145">
            <v>139777</v>
          </cell>
        </row>
        <row r="15146">
          <cell r="A15146" t="str">
            <v>SF-CPR-I08-CP-0062</v>
          </cell>
          <cell r="B15146" t="str">
            <v>CINT</v>
          </cell>
          <cell r="C15146" t="str">
            <v/>
          </cell>
          <cell r="D15146" t="str">
            <v>AIRMATE CUSTOM 120 X 630 X 970</v>
          </cell>
          <cell r="E15146">
            <v>45131</v>
          </cell>
          <cell r="F15146" t="str">
            <v>HALF</v>
          </cell>
          <cell r="G15146" t="str">
            <v>CI_I08</v>
          </cell>
          <cell r="H15146" t="str">
            <v>PC</v>
          </cell>
          <cell r="I15146" t="str">
            <v>CPR</v>
          </cell>
          <cell r="J15146" t="str">
            <v/>
          </cell>
          <cell r="K15146" t="str">
            <v>PD</v>
          </cell>
          <cell r="L15146" t="str">
            <v>7935</v>
          </cell>
          <cell r="M15146" t="str">
            <v>S</v>
          </cell>
          <cell r="N15146">
            <v>210463</v>
          </cell>
        </row>
        <row r="15147">
          <cell r="A15147" t="str">
            <v>SF-CPR-I08-CP-0063</v>
          </cell>
          <cell r="B15147" t="str">
            <v>CINT</v>
          </cell>
          <cell r="C15147" t="str">
            <v/>
          </cell>
          <cell r="D15147" t="str">
            <v>AIRMATE CUSTOM 1980 X 970 X 30 D</v>
          </cell>
          <cell r="E15147">
            <v>44783</v>
          </cell>
          <cell r="F15147" t="str">
            <v>HALF</v>
          </cell>
          <cell r="G15147" t="str">
            <v>CI_I08</v>
          </cell>
          <cell r="H15147" t="str">
            <v>PC</v>
          </cell>
          <cell r="I15147" t="str">
            <v>CPR</v>
          </cell>
          <cell r="J15147" t="str">
            <v/>
          </cell>
          <cell r="K15147" t="str">
            <v>PD</v>
          </cell>
          <cell r="L15147" t="str">
            <v>7935</v>
          </cell>
          <cell r="M15147" t="str">
            <v>S</v>
          </cell>
          <cell r="N15147">
            <v>0</v>
          </cell>
        </row>
        <row r="15148">
          <cell r="A15148" t="str">
            <v>SF-CPR-I08-CP-0064</v>
          </cell>
          <cell r="B15148" t="str">
            <v>CINT</v>
          </cell>
          <cell r="C15148" t="str">
            <v/>
          </cell>
          <cell r="D15148" t="str">
            <v>AIRMATE CUSTOM 20 X 600 X 100</v>
          </cell>
          <cell r="E15148">
            <v>44838</v>
          </cell>
          <cell r="F15148" t="str">
            <v>HALF</v>
          </cell>
          <cell r="G15148" t="str">
            <v>CI_I08</v>
          </cell>
          <cell r="H15148" t="str">
            <v>PC</v>
          </cell>
          <cell r="I15148" t="str">
            <v>CPR</v>
          </cell>
          <cell r="J15148" t="str">
            <v/>
          </cell>
          <cell r="K15148" t="str">
            <v>PD</v>
          </cell>
          <cell r="L15148" t="str">
            <v>7935</v>
          </cell>
          <cell r="M15148" t="str">
            <v>S</v>
          </cell>
          <cell r="N15148">
            <v>3949</v>
          </cell>
        </row>
        <row r="15149">
          <cell r="A15149" t="str">
            <v>SF-CPR-I08-CP-0065</v>
          </cell>
          <cell r="B15149" t="str">
            <v>CINT</v>
          </cell>
          <cell r="C15149" t="str">
            <v/>
          </cell>
          <cell r="D15149" t="str">
            <v>AIRMATE CUSTOM 30 X 650 X 1850</v>
          </cell>
          <cell r="E15149">
            <v>45131</v>
          </cell>
          <cell r="F15149" t="str">
            <v>HALF</v>
          </cell>
          <cell r="G15149" t="str">
            <v>CI_I08</v>
          </cell>
          <cell r="H15149" t="str">
            <v>PC</v>
          </cell>
          <cell r="I15149" t="str">
            <v>CPR</v>
          </cell>
          <cell r="J15149" t="str">
            <v/>
          </cell>
          <cell r="K15149" t="str">
            <v>PD</v>
          </cell>
          <cell r="L15149" t="str">
            <v>7935</v>
          </cell>
          <cell r="M15149" t="str">
            <v>S</v>
          </cell>
          <cell r="N15149">
            <v>126170</v>
          </cell>
        </row>
        <row r="15150">
          <cell r="A15150" t="str">
            <v>SF-CPR-I08-CP-0066</v>
          </cell>
          <cell r="B15150" t="str">
            <v>CINT</v>
          </cell>
          <cell r="C15150" t="str">
            <v/>
          </cell>
          <cell r="D15150" t="str">
            <v>AIRMATE SUPER KING 35 X 2000 X 2000 D 65</v>
          </cell>
          <cell r="E15150">
            <v>44944</v>
          </cell>
          <cell r="F15150" t="str">
            <v>HALF</v>
          </cell>
          <cell r="G15150" t="str">
            <v>CI_I08</v>
          </cell>
          <cell r="H15150" t="str">
            <v>PC</v>
          </cell>
          <cell r="I15150" t="str">
            <v>CPR</v>
          </cell>
          <cell r="J15150" t="str">
            <v/>
          </cell>
          <cell r="K15150" t="str">
            <v>PD</v>
          </cell>
          <cell r="L15150" t="str">
            <v>7935</v>
          </cell>
          <cell r="M15150" t="str">
            <v>S</v>
          </cell>
          <cell r="N15150">
            <v>497514</v>
          </cell>
        </row>
        <row r="15151">
          <cell r="A15151" t="str">
            <v>SF-CPR-I08-CP-0067</v>
          </cell>
          <cell r="B15151" t="str">
            <v>CINT</v>
          </cell>
          <cell r="C15151" t="str">
            <v/>
          </cell>
          <cell r="D15151" t="str">
            <v>AIRMATE CUSTOM 35 X 620</v>
          </cell>
          <cell r="E15151">
            <v>44783</v>
          </cell>
          <cell r="F15151" t="str">
            <v>HALF</v>
          </cell>
          <cell r="G15151" t="str">
            <v>CI_I08</v>
          </cell>
          <cell r="H15151" t="str">
            <v>PC</v>
          </cell>
          <cell r="I15151" t="str">
            <v>CPR</v>
          </cell>
          <cell r="J15151" t="str">
            <v/>
          </cell>
          <cell r="K15151" t="str">
            <v>PD</v>
          </cell>
          <cell r="L15151" t="str">
            <v>7935</v>
          </cell>
          <cell r="M15151" t="str">
            <v>S</v>
          </cell>
          <cell r="N15151">
            <v>0</v>
          </cell>
        </row>
        <row r="15152">
          <cell r="A15152" t="str">
            <v>SF-CPR-I08-CP-0068</v>
          </cell>
          <cell r="B15152" t="str">
            <v>CINT</v>
          </cell>
          <cell r="C15152" t="str">
            <v/>
          </cell>
          <cell r="D15152" t="str">
            <v>AIRMATE CUSTOM 35 X 820 X 2000</v>
          </cell>
          <cell r="E15152">
            <v>44783</v>
          </cell>
          <cell r="F15152" t="str">
            <v>HALF</v>
          </cell>
          <cell r="G15152" t="str">
            <v>CI_I08</v>
          </cell>
          <cell r="H15152" t="str">
            <v>PC</v>
          </cell>
          <cell r="I15152" t="str">
            <v>CPR</v>
          </cell>
          <cell r="J15152" t="str">
            <v/>
          </cell>
          <cell r="K15152" t="str">
            <v>PD</v>
          </cell>
          <cell r="L15152" t="str">
            <v>7935</v>
          </cell>
          <cell r="M15152" t="str">
            <v>S</v>
          </cell>
          <cell r="N15152">
            <v>0</v>
          </cell>
        </row>
        <row r="15153">
          <cell r="A15153" t="str">
            <v>SF-CPR-I08-CP-0069</v>
          </cell>
          <cell r="B15153" t="str">
            <v>CINT</v>
          </cell>
          <cell r="C15153" t="str">
            <v/>
          </cell>
          <cell r="D15153" t="str">
            <v>AIRMATE CUSTOM 35 X 970 X 1940</v>
          </cell>
          <cell r="E15153">
            <v>45131</v>
          </cell>
          <cell r="F15153" t="str">
            <v>HALF</v>
          </cell>
          <cell r="G15153" t="str">
            <v>CI_I08</v>
          </cell>
          <cell r="H15153" t="str">
            <v>PC</v>
          </cell>
          <cell r="I15153" t="str">
            <v>CPR</v>
          </cell>
          <cell r="J15153" t="str">
            <v/>
          </cell>
          <cell r="K15153" t="str">
            <v>PD</v>
          </cell>
          <cell r="L15153" t="str">
            <v>7935</v>
          </cell>
          <cell r="M15153" t="str">
            <v>S</v>
          </cell>
          <cell r="N15153">
            <v>235862</v>
          </cell>
        </row>
        <row r="15154">
          <cell r="A15154" t="str">
            <v>SF-CPR-I08-CP-0070</v>
          </cell>
          <cell r="B15154" t="str">
            <v>CINT</v>
          </cell>
          <cell r="C15154" t="str">
            <v/>
          </cell>
          <cell r="D15154" t="str">
            <v>AIRMATE CUSTOM 470 X 50 X 860</v>
          </cell>
          <cell r="E15154">
            <v>44838</v>
          </cell>
          <cell r="F15154" t="str">
            <v>HALF</v>
          </cell>
          <cell r="G15154" t="str">
            <v>CI_I08</v>
          </cell>
          <cell r="H15154" t="str">
            <v>PC</v>
          </cell>
          <cell r="I15154" t="str">
            <v>CPR</v>
          </cell>
          <cell r="J15154" t="str">
            <v/>
          </cell>
          <cell r="K15154" t="str">
            <v>PD</v>
          </cell>
          <cell r="L15154" t="str">
            <v>7935</v>
          </cell>
          <cell r="M15154" t="str">
            <v>S</v>
          </cell>
          <cell r="N15154">
            <v>66901</v>
          </cell>
        </row>
        <row r="15155">
          <cell r="A15155" t="str">
            <v>SF-CPR-I08-CP-0071</v>
          </cell>
          <cell r="B15155" t="str">
            <v>CINT</v>
          </cell>
          <cell r="C15155" t="str">
            <v/>
          </cell>
          <cell r="D15155" t="str">
            <v>AIRMATE CUSTOM 50 X 1000 X 1380</v>
          </cell>
          <cell r="E15155">
            <v>45131</v>
          </cell>
          <cell r="F15155" t="str">
            <v>HALF</v>
          </cell>
          <cell r="G15155" t="str">
            <v>CI_I08</v>
          </cell>
          <cell r="H15155" t="str">
            <v>PC</v>
          </cell>
          <cell r="I15155" t="str">
            <v>CPR</v>
          </cell>
          <cell r="J15155" t="str">
            <v/>
          </cell>
          <cell r="K15155" t="str">
            <v>PD</v>
          </cell>
          <cell r="L15155" t="str">
            <v>7935</v>
          </cell>
          <cell r="M15155" t="str">
            <v>S</v>
          </cell>
          <cell r="N15155">
            <v>247380</v>
          </cell>
        </row>
        <row r="15156">
          <cell r="A15156" t="str">
            <v>SF-CPR-I08-CP-0072</v>
          </cell>
          <cell r="B15156" t="str">
            <v>CINT</v>
          </cell>
          <cell r="C15156" t="str">
            <v/>
          </cell>
          <cell r="D15156" t="str">
            <v>AIRMATE CUSTOM 50 X 1990 X 1995</v>
          </cell>
          <cell r="E15156">
            <v>45131</v>
          </cell>
          <cell r="F15156" t="str">
            <v>HALF</v>
          </cell>
          <cell r="G15156" t="str">
            <v>CI_I08</v>
          </cell>
          <cell r="H15156" t="str">
            <v>PC</v>
          </cell>
          <cell r="I15156" t="str">
            <v>CPR</v>
          </cell>
          <cell r="J15156" t="str">
            <v/>
          </cell>
          <cell r="K15156" t="str">
            <v>PD</v>
          </cell>
          <cell r="L15156" t="str">
            <v>7935</v>
          </cell>
          <cell r="M15156" t="str">
            <v>S</v>
          </cell>
          <cell r="N15156">
            <v>708688</v>
          </cell>
        </row>
        <row r="15157">
          <cell r="A15157" t="str">
            <v>SF-CPR-I08-CP-0073</v>
          </cell>
          <cell r="B15157" t="str">
            <v>CINT</v>
          </cell>
          <cell r="C15157" t="str">
            <v/>
          </cell>
          <cell r="D15157" t="str">
            <v>AIRMATE CUSTOM 50 X 200 X 900</v>
          </cell>
          <cell r="E15157">
            <v>44783</v>
          </cell>
          <cell r="F15157" t="str">
            <v>HALF</v>
          </cell>
          <cell r="G15157" t="str">
            <v>CI_I08</v>
          </cell>
          <cell r="H15157" t="str">
            <v>PC</v>
          </cell>
          <cell r="I15157" t="str">
            <v>CPR</v>
          </cell>
          <cell r="J15157" t="str">
            <v/>
          </cell>
          <cell r="K15157" t="str">
            <v>PD</v>
          </cell>
          <cell r="L15157" t="str">
            <v>7935</v>
          </cell>
          <cell r="M15157" t="str">
            <v>S</v>
          </cell>
          <cell r="N15157">
            <v>0</v>
          </cell>
        </row>
        <row r="15158">
          <cell r="A15158" t="str">
            <v>SF-CPR-I08-CP-0074</v>
          </cell>
          <cell r="B15158" t="str">
            <v>CINT</v>
          </cell>
          <cell r="C15158" t="str">
            <v/>
          </cell>
          <cell r="D15158" t="str">
            <v>AIRMATE CUSTOM 50 X 420 X 1250</v>
          </cell>
          <cell r="E15158">
            <v>45131</v>
          </cell>
          <cell r="F15158" t="str">
            <v>HALF</v>
          </cell>
          <cell r="G15158" t="str">
            <v>CI_I08</v>
          </cell>
          <cell r="H15158" t="str">
            <v>PC</v>
          </cell>
          <cell r="I15158" t="str">
            <v>CPR</v>
          </cell>
          <cell r="J15158" t="str">
            <v/>
          </cell>
          <cell r="K15158" t="str">
            <v>PD</v>
          </cell>
          <cell r="L15158" t="str">
            <v>7935</v>
          </cell>
          <cell r="M15158" t="str">
            <v>S</v>
          </cell>
          <cell r="N15158">
            <v>94345</v>
          </cell>
        </row>
        <row r="15159">
          <cell r="A15159" t="str">
            <v>SF-CPR-I08-CP-0075</v>
          </cell>
          <cell r="B15159" t="str">
            <v>CINT</v>
          </cell>
          <cell r="C15159" t="str">
            <v/>
          </cell>
          <cell r="D15159" t="str">
            <v>AIRMATE CUSTOM 50 X 470 X 860</v>
          </cell>
          <cell r="E15159">
            <v>45131</v>
          </cell>
          <cell r="F15159" t="str">
            <v>HALF</v>
          </cell>
          <cell r="G15159" t="str">
            <v>CI_I08</v>
          </cell>
          <cell r="H15159" t="str">
            <v>PC</v>
          </cell>
          <cell r="I15159" t="str">
            <v>CPR</v>
          </cell>
          <cell r="J15159" t="str">
            <v/>
          </cell>
          <cell r="K15159" t="str">
            <v>PD</v>
          </cell>
          <cell r="L15159" t="str">
            <v>7935</v>
          </cell>
          <cell r="M15159" t="str">
            <v>S</v>
          </cell>
          <cell r="N15159">
            <v>71310</v>
          </cell>
        </row>
        <row r="15160">
          <cell r="A15160" t="str">
            <v>SF-CPR-I08-CP-0076</v>
          </cell>
          <cell r="B15160" t="str">
            <v>CINT</v>
          </cell>
          <cell r="C15160" t="str">
            <v/>
          </cell>
          <cell r="D15160" t="str">
            <v>AIRMATE CUSTOM 50 X 580 X 950</v>
          </cell>
          <cell r="E15160">
            <v>45131</v>
          </cell>
          <cell r="F15160" t="str">
            <v>HALF</v>
          </cell>
          <cell r="G15160" t="str">
            <v>CI_I08</v>
          </cell>
          <cell r="H15160" t="str">
            <v>PC</v>
          </cell>
          <cell r="I15160" t="str">
            <v>CPR</v>
          </cell>
          <cell r="J15160" t="str">
            <v/>
          </cell>
          <cell r="K15160" t="str">
            <v>PD</v>
          </cell>
          <cell r="L15160" t="str">
            <v>7935</v>
          </cell>
          <cell r="M15160" t="str">
            <v>S</v>
          </cell>
          <cell r="N15160">
            <v>99277</v>
          </cell>
        </row>
        <row r="15161">
          <cell r="A15161" t="str">
            <v>SF-CPR-I08-CP-0077</v>
          </cell>
          <cell r="B15161" t="str">
            <v>CINT</v>
          </cell>
          <cell r="C15161" t="str">
            <v/>
          </cell>
          <cell r="D15161" t="str">
            <v>AIRMATE CUSTOM 50 X 800 X 1790</v>
          </cell>
          <cell r="E15161">
            <v>45131</v>
          </cell>
          <cell r="F15161" t="str">
            <v>HALF</v>
          </cell>
          <cell r="G15161" t="str">
            <v>CI_I08</v>
          </cell>
          <cell r="H15161" t="str">
            <v>PC</v>
          </cell>
          <cell r="I15161" t="str">
            <v>CPR</v>
          </cell>
          <cell r="J15161" t="str">
            <v/>
          </cell>
          <cell r="K15161" t="str">
            <v>PD</v>
          </cell>
          <cell r="L15161" t="str">
            <v>7935</v>
          </cell>
          <cell r="M15161" t="str">
            <v>S</v>
          </cell>
          <cell r="N15161">
            <v>252863</v>
          </cell>
        </row>
        <row r="15162">
          <cell r="A15162" t="str">
            <v>SF-CPR-I08-CP-0078</v>
          </cell>
          <cell r="B15162" t="str">
            <v>CINT</v>
          </cell>
          <cell r="C15162" t="str">
            <v/>
          </cell>
          <cell r="D15162" t="str">
            <v>AIRMATE CUSTOM 50 X 840 X 1910</v>
          </cell>
          <cell r="E15162">
            <v>44838</v>
          </cell>
          <cell r="F15162" t="str">
            <v>HALF</v>
          </cell>
          <cell r="G15162" t="str">
            <v>CI_I08</v>
          </cell>
          <cell r="H15162" t="str">
            <v>PC</v>
          </cell>
          <cell r="I15162" t="str">
            <v>CPR</v>
          </cell>
          <cell r="J15162" t="str">
            <v/>
          </cell>
          <cell r="K15162" t="str">
            <v>PD</v>
          </cell>
          <cell r="L15162" t="str">
            <v>7935</v>
          </cell>
          <cell r="M15162" t="str">
            <v>S</v>
          </cell>
          <cell r="N15162">
            <v>287967</v>
          </cell>
        </row>
        <row r="15163">
          <cell r="A15163" t="str">
            <v>SF-CPR-I08-CP-0079</v>
          </cell>
          <cell r="B15163" t="str">
            <v>CINT</v>
          </cell>
          <cell r="C15163" t="str">
            <v/>
          </cell>
          <cell r="D15163" t="str">
            <v>AIRMATE CUSTOM 50 X 850 X 1400</v>
          </cell>
          <cell r="E15163">
            <v>45131</v>
          </cell>
          <cell r="F15163" t="str">
            <v>HALF</v>
          </cell>
          <cell r="G15163" t="str">
            <v>CI_I08</v>
          </cell>
          <cell r="H15163" t="str">
            <v>PC</v>
          </cell>
          <cell r="I15163" t="str">
            <v>CPR</v>
          </cell>
          <cell r="J15163" t="str">
            <v/>
          </cell>
          <cell r="K15163" t="str">
            <v>PD</v>
          </cell>
          <cell r="L15163" t="str">
            <v>7935</v>
          </cell>
          <cell r="M15163" t="str">
            <v>S</v>
          </cell>
          <cell r="N15163">
            <v>212276</v>
          </cell>
        </row>
        <row r="15164">
          <cell r="A15164" t="str">
            <v>SF-CPR-I08-CP-0080</v>
          </cell>
          <cell r="B15164" t="str">
            <v>CINT</v>
          </cell>
          <cell r="C15164" t="str">
            <v/>
          </cell>
          <cell r="D15164" t="str">
            <v>AIRMATE CUSTOM 60 X 670 X 1000</v>
          </cell>
          <cell r="E15164">
            <v>45131</v>
          </cell>
          <cell r="F15164" t="str">
            <v>HALF</v>
          </cell>
          <cell r="G15164" t="str">
            <v>CI_I08</v>
          </cell>
          <cell r="H15164" t="str">
            <v>PC</v>
          </cell>
          <cell r="I15164" t="str">
            <v>CPR</v>
          </cell>
          <cell r="J15164" t="str">
            <v/>
          </cell>
          <cell r="K15164" t="str">
            <v>PD</v>
          </cell>
          <cell r="L15164" t="str">
            <v>7935</v>
          </cell>
          <cell r="M15164" t="str">
            <v>S</v>
          </cell>
          <cell r="N15164">
            <v>133249</v>
          </cell>
        </row>
        <row r="15165">
          <cell r="A15165" t="str">
            <v>SF-CPR-I08-CP-0081</v>
          </cell>
          <cell r="B15165" t="str">
            <v>CINT</v>
          </cell>
          <cell r="C15165" t="str">
            <v/>
          </cell>
          <cell r="D15165" t="str">
            <v>AIRMATE CUSTOM WHITE 120 X 625 X 1600</v>
          </cell>
          <cell r="E15165">
            <v>44783</v>
          </cell>
          <cell r="F15165" t="str">
            <v>HALF</v>
          </cell>
          <cell r="G15165" t="str">
            <v>CI_I08</v>
          </cell>
          <cell r="H15165" t="str">
            <v>PC</v>
          </cell>
          <cell r="I15165" t="str">
            <v>CPR</v>
          </cell>
          <cell r="J15165" t="str">
            <v/>
          </cell>
          <cell r="K15165" t="str">
            <v>PD</v>
          </cell>
          <cell r="L15165" t="str">
            <v>7935</v>
          </cell>
          <cell r="M15165" t="str">
            <v>S</v>
          </cell>
          <cell r="N15165">
            <v>0</v>
          </cell>
        </row>
        <row r="15166">
          <cell r="A15166" t="str">
            <v>SF-CPR-I08-CP-0082</v>
          </cell>
          <cell r="B15166" t="str">
            <v>CINT</v>
          </cell>
          <cell r="C15166" t="str">
            <v/>
          </cell>
          <cell r="D15166" t="str">
            <v>AIRMATE EXPORT 1950 X 970 X 30 MM</v>
          </cell>
          <cell r="E15166">
            <v>44783</v>
          </cell>
          <cell r="F15166" t="str">
            <v>HALF</v>
          </cell>
          <cell r="G15166" t="str">
            <v>CI_I08</v>
          </cell>
          <cell r="H15166" t="str">
            <v>PC</v>
          </cell>
          <cell r="I15166" t="str">
            <v>CPR</v>
          </cell>
          <cell r="J15166" t="str">
            <v/>
          </cell>
          <cell r="K15166" t="str">
            <v>PD</v>
          </cell>
          <cell r="L15166" t="str">
            <v>7935</v>
          </cell>
          <cell r="M15166" t="str">
            <v>S</v>
          </cell>
          <cell r="N15166">
            <v>0</v>
          </cell>
        </row>
        <row r="15167">
          <cell r="A15167" t="str">
            <v>SF-CPR-I08-CP-0083</v>
          </cell>
          <cell r="B15167" t="str">
            <v>CINT</v>
          </cell>
          <cell r="C15167" t="str">
            <v/>
          </cell>
          <cell r="D15167" t="str">
            <v>AIRMATE ICU BED 460 X 670 X 35</v>
          </cell>
          <cell r="E15167">
            <v>44783</v>
          </cell>
          <cell r="F15167" t="str">
            <v>HALF</v>
          </cell>
          <cell r="G15167" t="str">
            <v>CI_I08</v>
          </cell>
          <cell r="H15167" t="str">
            <v>PC</v>
          </cell>
          <cell r="I15167" t="str">
            <v>CPR</v>
          </cell>
          <cell r="J15167" t="str">
            <v/>
          </cell>
          <cell r="K15167" t="str">
            <v>PD</v>
          </cell>
          <cell r="L15167" t="str">
            <v>7935</v>
          </cell>
          <cell r="M15167" t="str">
            <v>S</v>
          </cell>
          <cell r="N15167">
            <v>0</v>
          </cell>
        </row>
        <row r="15168">
          <cell r="A15168" t="str">
            <v>SF-CPR-I08-CP-0084</v>
          </cell>
          <cell r="B15168" t="str">
            <v>CINT</v>
          </cell>
          <cell r="C15168" t="str">
            <v/>
          </cell>
          <cell r="D15168" t="str">
            <v>AIRMATE ICU BED 930 X 670 X 35</v>
          </cell>
          <cell r="E15168">
            <v>44783</v>
          </cell>
          <cell r="F15168" t="str">
            <v>HALF</v>
          </cell>
          <cell r="G15168" t="str">
            <v>CI_I08</v>
          </cell>
          <cell r="H15168" t="str">
            <v>PC</v>
          </cell>
          <cell r="I15168" t="str">
            <v>CPR</v>
          </cell>
          <cell r="J15168" t="str">
            <v/>
          </cell>
          <cell r="K15168" t="str">
            <v>PD</v>
          </cell>
          <cell r="L15168" t="str">
            <v>7935</v>
          </cell>
          <cell r="M15168" t="str">
            <v>S</v>
          </cell>
          <cell r="N15168">
            <v>0</v>
          </cell>
        </row>
        <row r="15169">
          <cell r="A15169" t="str">
            <v>SF-CPR-I08-CP-0085</v>
          </cell>
          <cell r="B15169" t="str">
            <v>CINT</v>
          </cell>
          <cell r="C15169" t="str">
            <v/>
          </cell>
          <cell r="D15169" t="str">
            <v>AIRMATE ICU/WARD BED 465 X 670 X 60MM</v>
          </cell>
          <cell r="E15169">
            <v>45084</v>
          </cell>
          <cell r="F15169" t="str">
            <v>HALF</v>
          </cell>
          <cell r="G15169" t="str">
            <v>CI_I08</v>
          </cell>
          <cell r="H15169" t="str">
            <v>PC</v>
          </cell>
          <cell r="I15169" t="str">
            <v>CPR</v>
          </cell>
          <cell r="J15169" t="str">
            <v/>
          </cell>
          <cell r="K15169" t="str">
            <v>PD</v>
          </cell>
          <cell r="L15169" t="str">
            <v>7935</v>
          </cell>
          <cell r="M15169" t="str">
            <v>S</v>
          </cell>
          <cell r="N15169">
            <v>110943</v>
          </cell>
        </row>
        <row r="15170">
          <cell r="A15170" t="str">
            <v>SF-CPR-I08-CP-0086</v>
          </cell>
          <cell r="B15170" t="str">
            <v>CINT</v>
          </cell>
          <cell r="C15170" t="str">
            <v/>
          </cell>
          <cell r="D15170" t="str">
            <v>AIRMATE ICU/WARD BED 930 X 670 X 60MM</v>
          </cell>
          <cell r="E15170">
            <v>44924</v>
          </cell>
          <cell r="F15170" t="str">
            <v>HALF</v>
          </cell>
          <cell r="G15170" t="str">
            <v>CI_I08</v>
          </cell>
          <cell r="H15170" t="str">
            <v>PC</v>
          </cell>
          <cell r="I15170" t="str">
            <v>CPR</v>
          </cell>
          <cell r="J15170" t="str">
            <v/>
          </cell>
          <cell r="K15170" t="str">
            <v>PD</v>
          </cell>
          <cell r="L15170" t="str">
            <v>7935</v>
          </cell>
          <cell r="M15170" t="str">
            <v>S</v>
          </cell>
          <cell r="N15170">
            <v>107298</v>
          </cell>
        </row>
        <row r="15171">
          <cell r="A15171" t="str">
            <v>SF-CPR-I08-CP-0087</v>
          </cell>
          <cell r="B15171" t="str">
            <v>CINT</v>
          </cell>
          <cell r="C15171" t="str">
            <v/>
          </cell>
          <cell r="D15171" t="str">
            <v>AIRMATE KING 1940 X 1770 X 35 DENSITY 65</v>
          </cell>
          <cell r="E15171">
            <v>44838</v>
          </cell>
          <cell r="F15171" t="str">
            <v>HALF</v>
          </cell>
          <cell r="G15171" t="str">
            <v>CI_I08</v>
          </cell>
          <cell r="H15171" t="str">
            <v>PC</v>
          </cell>
          <cell r="I15171" t="str">
            <v>CPR</v>
          </cell>
          <cell r="J15171" t="str">
            <v/>
          </cell>
          <cell r="K15171" t="str">
            <v>PD</v>
          </cell>
          <cell r="L15171" t="str">
            <v>7935</v>
          </cell>
          <cell r="M15171" t="str">
            <v>S</v>
          </cell>
          <cell r="N15171">
            <v>2246943</v>
          </cell>
        </row>
        <row r="15172">
          <cell r="A15172" t="str">
            <v>SF-CPR-I08-CP-0088</v>
          </cell>
          <cell r="B15172" t="str">
            <v>CINT</v>
          </cell>
          <cell r="C15172" t="str">
            <v/>
          </cell>
          <cell r="D15172" t="str">
            <v>AIRMATE KING 1980 X 1780 X 80 D 65</v>
          </cell>
          <cell r="E15172">
            <v>44944</v>
          </cell>
          <cell r="F15172" t="str">
            <v>HALF</v>
          </cell>
          <cell r="G15172" t="str">
            <v>CI_I08</v>
          </cell>
          <cell r="H15172" t="str">
            <v>PC</v>
          </cell>
          <cell r="I15172" t="str">
            <v>CPR</v>
          </cell>
          <cell r="J15172" t="str">
            <v/>
          </cell>
          <cell r="K15172" t="str">
            <v>PD</v>
          </cell>
          <cell r="L15172" t="str">
            <v>7935</v>
          </cell>
          <cell r="M15172" t="str">
            <v>S</v>
          </cell>
          <cell r="N15172">
            <v>0</v>
          </cell>
        </row>
        <row r="15173">
          <cell r="A15173" t="str">
            <v>SF-CPR-I08-CP-0089</v>
          </cell>
          <cell r="B15173" t="str">
            <v>CINT</v>
          </cell>
          <cell r="C15173" t="str">
            <v/>
          </cell>
          <cell r="D15173" t="str">
            <v>AIRMATE MEDICAL 80 X 900 X 2000</v>
          </cell>
          <cell r="E15173">
            <v>45112</v>
          </cell>
          <cell r="F15173" t="str">
            <v>HALF</v>
          </cell>
          <cell r="G15173" t="str">
            <v>CI_I08</v>
          </cell>
          <cell r="H15173" t="str">
            <v>PC</v>
          </cell>
          <cell r="I15173" t="str">
            <v>CPR</v>
          </cell>
          <cell r="J15173" t="str">
            <v/>
          </cell>
          <cell r="K15173" t="str">
            <v>PD</v>
          </cell>
          <cell r="L15173" t="str">
            <v>7935</v>
          </cell>
          <cell r="M15173" t="str">
            <v>S</v>
          </cell>
          <cell r="N15173">
            <v>857542</v>
          </cell>
        </row>
        <row r="15174">
          <cell r="A15174" t="str">
            <v>SF-CPR-I08-CP-0090</v>
          </cell>
          <cell r="B15174" t="str">
            <v>CINT</v>
          </cell>
          <cell r="C15174" t="str">
            <v/>
          </cell>
          <cell r="D15174" t="str">
            <v>AIRMATE NEW BORN CT 50 X 470 X 850</v>
          </cell>
          <cell r="E15174">
            <v>45131</v>
          </cell>
          <cell r="F15174" t="str">
            <v>HALF</v>
          </cell>
          <cell r="G15174" t="str">
            <v>CI_I08</v>
          </cell>
          <cell r="H15174" t="str">
            <v>PC</v>
          </cell>
          <cell r="I15174" t="str">
            <v>CPR</v>
          </cell>
          <cell r="J15174" t="str">
            <v/>
          </cell>
          <cell r="K15174" t="str">
            <v>PD</v>
          </cell>
          <cell r="L15174" t="str">
            <v>7935</v>
          </cell>
          <cell r="M15174" t="str">
            <v>S</v>
          </cell>
          <cell r="N15174">
            <v>66349</v>
          </cell>
        </row>
        <row r="15175">
          <cell r="A15175" t="str">
            <v>SF-CPR-I08-CP-0091</v>
          </cell>
          <cell r="B15175" t="str">
            <v>CINT</v>
          </cell>
          <cell r="C15175" t="str">
            <v/>
          </cell>
          <cell r="D15175" t="str">
            <v>AIRMATE QUEEN 1980 X 1580 X 80 D 65</v>
          </cell>
          <cell r="E15175">
            <v>44944</v>
          </cell>
          <cell r="F15175" t="str">
            <v>HALF</v>
          </cell>
          <cell r="G15175" t="str">
            <v>CI_I08</v>
          </cell>
          <cell r="H15175" t="str">
            <v>PC</v>
          </cell>
          <cell r="I15175" t="str">
            <v>CPR</v>
          </cell>
          <cell r="J15175" t="str">
            <v/>
          </cell>
          <cell r="K15175" t="str">
            <v>PD</v>
          </cell>
          <cell r="L15175" t="str">
            <v>7935</v>
          </cell>
          <cell r="M15175" t="str">
            <v>S</v>
          </cell>
          <cell r="N15175">
            <v>0</v>
          </cell>
        </row>
        <row r="15176">
          <cell r="A15176" t="str">
            <v>SF-CPR-I08-CP-0092</v>
          </cell>
          <cell r="B15176" t="str">
            <v>CINT</v>
          </cell>
          <cell r="C15176" t="str">
            <v/>
          </cell>
          <cell r="D15176" t="str">
            <v>AIRMATE SAMPLE 120 X 625 X 1600</v>
          </cell>
          <cell r="E15176">
            <v>44838</v>
          </cell>
          <cell r="F15176" t="str">
            <v>HALF</v>
          </cell>
          <cell r="G15176" t="str">
            <v>CI_I08</v>
          </cell>
          <cell r="H15176" t="str">
            <v>PC</v>
          </cell>
          <cell r="I15176" t="str">
            <v>CPR</v>
          </cell>
          <cell r="J15176" t="str">
            <v/>
          </cell>
          <cell r="K15176" t="str">
            <v>PD</v>
          </cell>
          <cell r="L15176" t="str">
            <v>7935</v>
          </cell>
          <cell r="M15176" t="str">
            <v>S</v>
          </cell>
          <cell r="N15176">
            <v>372187</v>
          </cell>
        </row>
        <row r="15177">
          <cell r="A15177" t="str">
            <v>SF-CPR-I08-CP-0093</v>
          </cell>
          <cell r="B15177" t="str">
            <v>CINT</v>
          </cell>
          <cell r="C15177" t="str">
            <v/>
          </cell>
          <cell r="D15177" t="str">
            <v>AIRMATE SAMPLE 120 X 625 X 1800</v>
          </cell>
          <cell r="E15177">
            <v>44838</v>
          </cell>
          <cell r="F15177" t="str">
            <v>HALF</v>
          </cell>
          <cell r="G15177" t="str">
            <v>CI_I08</v>
          </cell>
          <cell r="H15177" t="str">
            <v>PC</v>
          </cell>
          <cell r="I15177" t="str">
            <v>CPR</v>
          </cell>
          <cell r="J15177" t="str">
            <v/>
          </cell>
          <cell r="K15177" t="str">
            <v>PD</v>
          </cell>
          <cell r="L15177" t="str">
            <v>7935</v>
          </cell>
          <cell r="M15177" t="str">
            <v>S</v>
          </cell>
          <cell r="N15177">
            <v>418778</v>
          </cell>
        </row>
        <row r="15178">
          <cell r="A15178" t="str">
            <v>SF-CPR-I08-CP-0094</v>
          </cell>
          <cell r="B15178" t="str">
            <v>CINT</v>
          </cell>
          <cell r="C15178" t="str">
            <v/>
          </cell>
          <cell r="D15178" t="str">
            <v>AIRMATE SAMPLE 140 X 625 X 1800</v>
          </cell>
          <cell r="E15178">
            <v>44838</v>
          </cell>
          <cell r="F15178" t="str">
            <v>HALF</v>
          </cell>
          <cell r="G15178" t="str">
            <v>CI_I08</v>
          </cell>
          <cell r="H15178" t="str">
            <v>PC</v>
          </cell>
          <cell r="I15178" t="str">
            <v>CPR</v>
          </cell>
          <cell r="J15178" t="str">
            <v/>
          </cell>
          <cell r="K15178" t="str">
            <v>PD</v>
          </cell>
          <cell r="L15178" t="str">
            <v>7935</v>
          </cell>
          <cell r="M15178" t="str">
            <v>S</v>
          </cell>
          <cell r="N15178">
            <v>490031</v>
          </cell>
        </row>
        <row r="15179">
          <cell r="A15179" t="str">
            <v>SF-CPR-I08-CP-0095</v>
          </cell>
          <cell r="B15179" t="str">
            <v>CINT</v>
          </cell>
          <cell r="C15179" t="str">
            <v/>
          </cell>
          <cell r="D15179" t="str">
            <v>AIRMATE SAMPLE 2020 70 X 1000 X 2000</v>
          </cell>
          <cell r="E15179">
            <v>44783</v>
          </cell>
          <cell r="F15179" t="str">
            <v>HALF</v>
          </cell>
          <cell r="G15179" t="str">
            <v>CI_I08</v>
          </cell>
          <cell r="H15179" t="str">
            <v>PC</v>
          </cell>
          <cell r="I15179" t="str">
            <v>CPR</v>
          </cell>
          <cell r="J15179" t="str">
            <v/>
          </cell>
          <cell r="K15179" t="str">
            <v>PD</v>
          </cell>
          <cell r="L15179" t="str">
            <v>7935</v>
          </cell>
          <cell r="M15179" t="str">
            <v>S</v>
          </cell>
          <cell r="N15179">
            <v>0</v>
          </cell>
        </row>
        <row r="15180">
          <cell r="A15180" t="str">
            <v>SF-CPR-I08-CP-0096</v>
          </cell>
          <cell r="B15180" t="str">
            <v>CINT</v>
          </cell>
          <cell r="C15180" t="str">
            <v/>
          </cell>
          <cell r="D15180" t="str">
            <v>AIRMATE SAMPLE 35 X 1795 X 1995</v>
          </cell>
          <cell r="E15180">
            <v>44838</v>
          </cell>
          <cell r="F15180" t="str">
            <v>HALF</v>
          </cell>
          <cell r="G15180" t="str">
            <v>CI_I08</v>
          </cell>
          <cell r="H15180" t="str">
            <v>PC</v>
          </cell>
          <cell r="I15180" t="str">
            <v>CPR</v>
          </cell>
          <cell r="J15180" t="str">
            <v/>
          </cell>
          <cell r="K15180" t="str">
            <v>PD</v>
          </cell>
          <cell r="L15180" t="str">
            <v>7935</v>
          </cell>
          <cell r="M15180" t="str">
            <v>S</v>
          </cell>
          <cell r="N15180">
            <v>350603</v>
          </cell>
        </row>
        <row r="15181">
          <cell r="A15181" t="str">
            <v>SF-CPR-I08-CP-0097</v>
          </cell>
          <cell r="B15181" t="str">
            <v>CINT</v>
          </cell>
          <cell r="C15181" t="str">
            <v/>
          </cell>
          <cell r="D15181" t="str">
            <v>AIRMATE SAMPLE 35 X 2000 X 1940</v>
          </cell>
          <cell r="E15181">
            <v>44992</v>
          </cell>
          <cell r="F15181" t="str">
            <v>HALF</v>
          </cell>
          <cell r="G15181" t="str">
            <v>CI_I08</v>
          </cell>
          <cell r="H15181" t="str">
            <v>PC</v>
          </cell>
          <cell r="I15181" t="str">
            <v>CPR</v>
          </cell>
          <cell r="J15181" t="str">
            <v/>
          </cell>
          <cell r="K15181" t="str">
            <v>PD</v>
          </cell>
          <cell r="L15181" t="str">
            <v>7935</v>
          </cell>
          <cell r="M15181" t="str">
            <v>S</v>
          </cell>
          <cell r="N15181">
            <v>564573</v>
          </cell>
        </row>
        <row r="15182">
          <cell r="A15182" t="str">
            <v>SF-CPR-I08-CP-0098</v>
          </cell>
          <cell r="B15182" t="str">
            <v>CINT</v>
          </cell>
          <cell r="C15182" t="str">
            <v/>
          </cell>
          <cell r="D15182" t="str">
            <v>AIRMATE SAMPLE 50 X 1000 X 2000</v>
          </cell>
          <cell r="E15182">
            <v>44783</v>
          </cell>
          <cell r="F15182" t="str">
            <v>HALF</v>
          </cell>
          <cell r="G15182" t="str">
            <v>CI_I08</v>
          </cell>
          <cell r="H15182" t="str">
            <v>PC</v>
          </cell>
          <cell r="I15182" t="str">
            <v>CPR</v>
          </cell>
          <cell r="J15182" t="str">
            <v/>
          </cell>
          <cell r="K15182" t="str">
            <v>PD</v>
          </cell>
          <cell r="L15182" t="str">
            <v>7935</v>
          </cell>
          <cell r="M15182" t="str">
            <v>S</v>
          </cell>
          <cell r="N15182">
            <v>0</v>
          </cell>
        </row>
        <row r="15183">
          <cell r="A15183" t="str">
            <v>SF-CPR-I08-CP-0099</v>
          </cell>
          <cell r="B15183" t="str">
            <v>CINT</v>
          </cell>
          <cell r="C15183" t="str">
            <v/>
          </cell>
          <cell r="D15183" t="str">
            <v>AIRMATE SINGLE 1940 X 1970 X 35 D 65</v>
          </cell>
          <cell r="E15183">
            <v>44944</v>
          </cell>
          <cell r="F15183" t="str">
            <v>HALF</v>
          </cell>
          <cell r="G15183" t="str">
            <v>CI_I08</v>
          </cell>
          <cell r="H15183" t="str">
            <v>PC</v>
          </cell>
          <cell r="I15183" t="str">
            <v>CPR</v>
          </cell>
          <cell r="J15183" t="str">
            <v/>
          </cell>
          <cell r="K15183" t="str">
            <v>PD</v>
          </cell>
          <cell r="L15183" t="str">
            <v>7935</v>
          </cell>
          <cell r="M15183" t="str">
            <v>S</v>
          </cell>
          <cell r="N15183">
            <v>474480</v>
          </cell>
        </row>
        <row r="15184">
          <cell r="A15184" t="str">
            <v>SF-CPR-I08-CP-0100</v>
          </cell>
          <cell r="B15184" t="str">
            <v>CINT</v>
          </cell>
          <cell r="C15184" t="str">
            <v/>
          </cell>
          <cell r="D15184" t="str">
            <v>AIRMATE T50 X 550 X 550</v>
          </cell>
          <cell r="E15184">
            <v>44783</v>
          </cell>
          <cell r="F15184" t="str">
            <v>HALF</v>
          </cell>
          <cell r="G15184" t="str">
            <v>CI_I08</v>
          </cell>
          <cell r="H15184" t="str">
            <v>PC</v>
          </cell>
          <cell r="I15184" t="str">
            <v>CPR</v>
          </cell>
          <cell r="J15184" t="str">
            <v/>
          </cell>
          <cell r="K15184" t="str">
            <v>PD</v>
          </cell>
          <cell r="L15184" t="str">
            <v>7935</v>
          </cell>
          <cell r="M15184" t="str">
            <v>S</v>
          </cell>
          <cell r="N15184">
            <v>58125</v>
          </cell>
        </row>
        <row r="15185">
          <cell r="A15185" t="str">
            <v>SF-CPR-I08-CP-0101</v>
          </cell>
          <cell r="B15185" t="str">
            <v>CINT</v>
          </cell>
          <cell r="C15185" t="str">
            <v/>
          </cell>
          <cell r="D15185" t="str">
            <v>AIRMATE T50 X 550 X 550 D70</v>
          </cell>
          <cell r="E15185">
            <v>44799</v>
          </cell>
          <cell r="F15185" t="str">
            <v>HALF</v>
          </cell>
          <cell r="G15185" t="str">
            <v>CI_I08</v>
          </cell>
          <cell r="H15185" t="str">
            <v>PC</v>
          </cell>
          <cell r="I15185" t="str">
            <v>CPR</v>
          </cell>
          <cell r="J15185" t="str">
            <v/>
          </cell>
          <cell r="K15185" t="str">
            <v>PD</v>
          </cell>
          <cell r="L15185" t="str">
            <v>7935</v>
          </cell>
          <cell r="M15185" t="str">
            <v>S</v>
          </cell>
          <cell r="N15185">
            <v>46546</v>
          </cell>
        </row>
        <row r="15186">
          <cell r="A15186" t="str">
            <v>SF-CPR-I08-CP-0102</v>
          </cell>
          <cell r="B15186" t="str">
            <v>CINT</v>
          </cell>
          <cell r="C15186" t="str">
            <v/>
          </cell>
          <cell r="D15186" t="str">
            <v>AIRMATE T50 X 600 X 600</v>
          </cell>
          <cell r="E15186">
            <v>44799</v>
          </cell>
          <cell r="F15186" t="str">
            <v>HALF</v>
          </cell>
          <cell r="G15186" t="str">
            <v>CI_I08</v>
          </cell>
          <cell r="H15186" t="str">
            <v>PC</v>
          </cell>
          <cell r="I15186" t="str">
            <v>CPR</v>
          </cell>
          <cell r="J15186" t="str">
            <v/>
          </cell>
          <cell r="K15186" t="str">
            <v>PD</v>
          </cell>
          <cell r="L15186" t="str">
            <v>7935</v>
          </cell>
          <cell r="M15186" t="str">
            <v>S</v>
          </cell>
          <cell r="N15186">
            <v>50808</v>
          </cell>
        </row>
        <row r="15187">
          <cell r="A15187" t="str">
            <v>SF-CPR-I08-CP-0103</v>
          </cell>
          <cell r="B15187" t="str">
            <v>CINT</v>
          </cell>
          <cell r="C15187" t="str">
            <v/>
          </cell>
          <cell r="D15187" t="str">
            <v>AIRMATE VELBED 30 X 680 X 1890</v>
          </cell>
          <cell r="E15187">
            <v>44838</v>
          </cell>
          <cell r="F15187" t="str">
            <v>HALF</v>
          </cell>
          <cell r="G15187" t="str">
            <v>CI_I08</v>
          </cell>
          <cell r="H15187" t="str">
            <v>PC</v>
          </cell>
          <cell r="I15187" t="str">
            <v>CPR</v>
          </cell>
          <cell r="J15187" t="str">
            <v/>
          </cell>
          <cell r="K15187" t="str">
            <v>PD</v>
          </cell>
          <cell r="L15187" t="str">
            <v>7935</v>
          </cell>
          <cell r="M15187" t="str">
            <v>S</v>
          </cell>
          <cell r="N15187">
            <v>323448</v>
          </cell>
        </row>
        <row r="15188">
          <cell r="A15188" t="str">
            <v>SF-CPR-I08-CP-0104</v>
          </cell>
          <cell r="B15188" t="str">
            <v>CINT</v>
          </cell>
          <cell r="C15188" t="str">
            <v/>
          </cell>
          <cell r="D15188" t="str">
            <v>MIMOS PILLOW SIZE S ( SAMPLE )</v>
          </cell>
          <cell r="E15188">
            <v>44783</v>
          </cell>
          <cell r="F15188" t="str">
            <v>HALF</v>
          </cell>
          <cell r="G15188" t="str">
            <v>CI_I08</v>
          </cell>
          <cell r="H15188" t="str">
            <v>PC</v>
          </cell>
          <cell r="I15188" t="str">
            <v>CPR</v>
          </cell>
          <cell r="J15188" t="str">
            <v/>
          </cell>
          <cell r="K15188" t="str">
            <v>PD</v>
          </cell>
          <cell r="L15188" t="str">
            <v>7935</v>
          </cell>
          <cell r="M15188" t="str">
            <v>S</v>
          </cell>
          <cell r="N15188">
            <v>0</v>
          </cell>
        </row>
        <row r="15189">
          <cell r="A15189" t="str">
            <v>SF-CPR-I08-CP-0105</v>
          </cell>
          <cell r="B15189" t="str">
            <v>CINT</v>
          </cell>
          <cell r="C15189" t="str">
            <v/>
          </cell>
          <cell r="D15189" t="str">
            <v>MOCK UP PACKING BAG ( ADA CETAKAN)</v>
          </cell>
          <cell r="E15189">
            <v>44783</v>
          </cell>
          <cell r="F15189" t="str">
            <v>HALF</v>
          </cell>
          <cell r="G15189" t="str">
            <v>CI_I08</v>
          </cell>
          <cell r="H15189" t="str">
            <v>PC</v>
          </cell>
          <cell r="I15189" t="str">
            <v>CPR</v>
          </cell>
          <cell r="J15189" t="str">
            <v/>
          </cell>
          <cell r="K15189" t="str">
            <v>PD</v>
          </cell>
          <cell r="L15189" t="str">
            <v>7935</v>
          </cell>
          <cell r="M15189" t="str">
            <v>S</v>
          </cell>
          <cell r="N15189">
            <v>0</v>
          </cell>
        </row>
        <row r="15190">
          <cell r="A15190" t="str">
            <v>SF-CPR-I08-CP-0106</v>
          </cell>
          <cell r="B15190" t="str">
            <v>CINT</v>
          </cell>
          <cell r="C15190" t="str">
            <v/>
          </cell>
          <cell r="D15190" t="str">
            <v>MOCK UP PACKING BAG (TIDAK ADA CETAKAN)</v>
          </cell>
          <cell r="E15190">
            <v>44783</v>
          </cell>
          <cell r="F15190" t="str">
            <v>HALF</v>
          </cell>
          <cell r="G15190" t="str">
            <v>CI_I08</v>
          </cell>
          <cell r="H15190" t="str">
            <v>PC</v>
          </cell>
          <cell r="I15190" t="str">
            <v>CPR</v>
          </cell>
          <cell r="J15190" t="str">
            <v/>
          </cell>
          <cell r="K15190" t="str">
            <v>PD</v>
          </cell>
          <cell r="L15190" t="str">
            <v>7935</v>
          </cell>
          <cell r="M15190" t="str">
            <v>S</v>
          </cell>
          <cell r="N15190">
            <v>0</v>
          </cell>
        </row>
        <row r="15191">
          <cell r="A15191" t="str">
            <v>SF-CPR-I08-CP-0107</v>
          </cell>
          <cell r="B15191" t="str">
            <v>CINT</v>
          </cell>
          <cell r="C15191" t="str">
            <v/>
          </cell>
          <cell r="D15191" t="str">
            <v>MUJI 80 X 625 X 1800</v>
          </cell>
          <cell r="E15191">
            <v>44838</v>
          </cell>
          <cell r="F15191" t="str">
            <v>HALF</v>
          </cell>
          <cell r="G15191" t="str">
            <v>CI_I08</v>
          </cell>
          <cell r="H15191" t="str">
            <v>PC</v>
          </cell>
          <cell r="I15191" t="str">
            <v>CPR</v>
          </cell>
          <cell r="J15191" t="str">
            <v/>
          </cell>
          <cell r="K15191" t="str">
            <v>PD</v>
          </cell>
          <cell r="L15191" t="str">
            <v>7935</v>
          </cell>
          <cell r="M15191" t="str">
            <v>S</v>
          </cell>
          <cell r="N15191">
            <v>281758</v>
          </cell>
        </row>
        <row r="15192">
          <cell r="A15192" t="str">
            <v>SF-CPR-I08-CP-0108</v>
          </cell>
          <cell r="B15192" t="str">
            <v>CINT</v>
          </cell>
          <cell r="C15192" t="str">
            <v/>
          </cell>
          <cell r="D15192" t="str">
            <v>NEW SCOTDALE LIME 025</v>
          </cell>
          <cell r="E15192">
            <v>44783</v>
          </cell>
          <cell r="F15192" t="str">
            <v>HALF</v>
          </cell>
          <cell r="G15192" t="str">
            <v>CI_I08</v>
          </cell>
          <cell r="H15192" t="str">
            <v>PC</v>
          </cell>
          <cell r="I15192" t="str">
            <v>CPR</v>
          </cell>
          <cell r="J15192" t="str">
            <v/>
          </cell>
          <cell r="K15192" t="str">
            <v>PD</v>
          </cell>
          <cell r="L15192" t="str">
            <v>7935</v>
          </cell>
          <cell r="M15192" t="str">
            <v>S</v>
          </cell>
          <cell r="N15192">
            <v>0</v>
          </cell>
        </row>
        <row r="15193">
          <cell r="A15193" t="str">
            <v>SF-CPR-I08-CP-0109</v>
          </cell>
          <cell r="B15193" t="str">
            <v>CINT</v>
          </cell>
          <cell r="C15193" t="str">
            <v/>
          </cell>
          <cell r="D15193" t="str">
            <v>OVERLAY MATTRESS 35K 50</v>
          </cell>
          <cell r="E15193">
            <v>44783</v>
          </cell>
          <cell r="F15193" t="str">
            <v>HALF</v>
          </cell>
          <cell r="G15193" t="str">
            <v>CI_I08</v>
          </cell>
          <cell r="H15193" t="str">
            <v>PC</v>
          </cell>
          <cell r="I15193" t="str">
            <v>CPR</v>
          </cell>
          <cell r="J15193" t="str">
            <v/>
          </cell>
          <cell r="K15193" t="str">
            <v>PD</v>
          </cell>
          <cell r="L15193" t="str">
            <v>7935</v>
          </cell>
          <cell r="M15193" t="str">
            <v>S</v>
          </cell>
          <cell r="N15193">
            <v>0</v>
          </cell>
        </row>
        <row r="15194">
          <cell r="A15194" t="str">
            <v>SF-CPR-I08-CP-0110</v>
          </cell>
          <cell r="B15194" t="str">
            <v>CINT</v>
          </cell>
          <cell r="C15194" t="str">
            <v/>
          </cell>
          <cell r="D15194" t="str">
            <v>OVERLAY MATTRESS 35K 70</v>
          </cell>
          <cell r="E15194">
            <v>44783</v>
          </cell>
          <cell r="F15194" t="str">
            <v>HALF</v>
          </cell>
          <cell r="G15194" t="str">
            <v>CI_I08</v>
          </cell>
          <cell r="H15194" t="str">
            <v>PC</v>
          </cell>
          <cell r="I15194" t="str">
            <v>CPR</v>
          </cell>
          <cell r="J15194" t="str">
            <v/>
          </cell>
          <cell r="K15194" t="str">
            <v>PD</v>
          </cell>
          <cell r="L15194" t="str">
            <v>7935</v>
          </cell>
          <cell r="M15194" t="str">
            <v>S</v>
          </cell>
          <cell r="N15194">
            <v>0</v>
          </cell>
        </row>
        <row r="15195">
          <cell r="A15195" t="str">
            <v>SF-CPR-I08-CP-0111</v>
          </cell>
          <cell r="B15195" t="str">
            <v>CINT</v>
          </cell>
          <cell r="C15195" t="str">
            <v/>
          </cell>
          <cell r="D15195" t="str">
            <v>OVERLAY MATTRESS 35Q 70</v>
          </cell>
          <cell r="E15195">
            <v>44783</v>
          </cell>
          <cell r="F15195" t="str">
            <v>HALF</v>
          </cell>
          <cell r="G15195" t="str">
            <v>CI_I08</v>
          </cell>
          <cell r="H15195" t="str">
            <v>PC</v>
          </cell>
          <cell r="I15195" t="str">
            <v>CPR</v>
          </cell>
          <cell r="J15195" t="str">
            <v/>
          </cell>
          <cell r="K15195" t="str">
            <v>PD</v>
          </cell>
          <cell r="L15195" t="str">
            <v>7935</v>
          </cell>
          <cell r="M15195" t="str">
            <v>S</v>
          </cell>
          <cell r="N15195">
            <v>0</v>
          </cell>
        </row>
        <row r="15196">
          <cell r="A15196" t="str">
            <v>SF-CPR-I08-CP-0112</v>
          </cell>
          <cell r="B15196" t="str">
            <v>CINT</v>
          </cell>
          <cell r="C15196" t="str">
            <v/>
          </cell>
          <cell r="D15196" t="str">
            <v>PE 1170 X 870 X 50</v>
          </cell>
          <cell r="E15196">
            <v>44783</v>
          </cell>
          <cell r="F15196" t="str">
            <v>HALF</v>
          </cell>
          <cell r="G15196" t="str">
            <v>CI_I08</v>
          </cell>
          <cell r="H15196" t="str">
            <v>PC</v>
          </cell>
          <cell r="I15196" t="str">
            <v>CPR</v>
          </cell>
          <cell r="J15196" t="str">
            <v/>
          </cell>
          <cell r="K15196" t="str">
            <v>PD</v>
          </cell>
          <cell r="L15196" t="str">
            <v>7935</v>
          </cell>
          <cell r="M15196" t="str">
            <v>S</v>
          </cell>
          <cell r="N15196">
            <v>0</v>
          </cell>
        </row>
        <row r="15197">
          <cell r="A15197" t="str">
            <v>SF-CPR-I08-CP-0113</v>
          </cell>
          <cell r="B15197" t="str">
            <v>CINT</v>
          </cell>
          <cell r="C15197" t="str">
            <v/>
          </cell>
          <cell r="D15197" t="str">
            <v>PE 1180 X 580 X 50</v>
          </cell>
          <cell r="E15197">
            <v>44783</v>
          </cell>
          <cell r="F15197" t="str">
            <v>HALF</v>
          </cell>
          <cell r="G15197" t="str">
            <v>CI_I08</v>
          </cell>
          <cell r="H15197" t="str">
            <v>PC</v>
          </cell>
          <cell r="I15197" t="str">
            <v>CPR</v>
          </cell>
          <cell r="J15197" t="str">
            <v/>
          </cell>
          <cell r="K15197" t="str">
            <v>PD</v>
          </cell>
          <cell r="L15197" t="str">
            <v>7935</v>
          </cell>
          <cell r="M15197" t="str">
            <v>S</v>
          </cell>
          <cell r="N15197">
            <v>0</v>
          </cell>
        </row>
        <row r="15198">
          <cell r="A15198" t="str">
            <v>SF-CPR-I08-CP-0114</v>
          </cell>
          <cell r="B15198" t="str">
            <v>CINT</v>
          </cell>
          <cell r="C15198" t="str">
            <v/>
          </cell>
          <cell r="D15198" t="str">
            <v>PE 1200 X 625 X 120</v>
          </cell>
          <cell r="E15198">
            <v>44838</v>
          </cell>
          <cell r="F15198" t="str">
            <v>HALF</v>
          </cell>
          <cell r="G15198" t="str">
            <v>CI_I08</v>
          </cell>
          <cell r="H15198" t="str">
            <v>PC</v>
          </cell>
          <cell r="I15198" t="str">
            <v>CPR</v>
          </cell>
          <cell r="J15198" t="str">
            <v/>
          </cell>
          <cell r="K15198" t="str">
            <v>PD</v>
          </cell>
          <cell r="L15198" t="str">
            <v>7935</v>
          </cell>
          <cell r="M15198" t="str">
            <v>S</v>
          </cell>
          <cell r="N15198">
            <v>279002</v>
          </cell>
        </row>
        <row r="15199">
          <cell r="A15199" t="str">
            <v>SF-CPR-I08-CP-0115</v>
          </cell>
          <cell r="B15199" t="str">
            <v>CINT</v>
          </cell>
          <cell r="C15199" t="str">
            <v/>
          </cell>
          <cell r="D15199" t="str">
            <v>PE 1400 X 625 X 120</v>
          </cell>
          <cell r="E15199">
            <v>44838</v>
          </cell>
          <cell r="F15199" t="str">
            <v>HALF</v>
          </cell>
          <cell r="G15199" t="str">
            <v>CI_I08</v>
          </cell>
          <cell r="H15199" t="str">
            <v>PC</v>
          </cell>
          <cell r="I15199" t="str">
            <v>CPR</v>
          </cell>
          <cell r="J15199" t="str">
            <v/>
          </cell>
          <cell r="K15199" t="str">
            <v>PD</v>
          </cell>
          <cell r="L15199" t="str">
            <v>7935</v>
          </cell>
          <cell r="M15199" t="str">
            <v>S</v>
          </cell>
          <cell r="N15199">
            <v>325594</v>
          </cell>
        </row>
        <row r="15200">
          <cell r="A15200" t="str">
            <v>SF-CPR-I08-CP-0116</v>
          </cell>
          <cell r="B15200" t="str">
            <v>CINT</v>
          </cell>
          <cell r="C15200" t="str">
            <v/>
          </cell>
          <cell r="D15200" t="str">
            <v>PE 1600 X 625 X 120</v>
          </cell>
          <cell r="E15200">
            <v>44783</v>
          </cell>
          <cell r="F15200" t="str">
            <v>HALF</v>
          </cell>
          <cell r="G15200" t="str">
            <v>CI_I08</v>
          </cell>
          <cell r="H15200" t="str">
            <v>PC</v>
          </cell>
          <cell r="I15200" t="str">
            <v>CPR</v>
          </cell>
          <cell r="J15200" t="str">
            <v/>
          </cell>
          <cell r="K15200" t="str">
            <v>PD</v>
          </cell>
          <cell r="L15200" t="str">
            <v>7935</v>
          </cell>
          <cell r="M15200" t="str">
            <v>S</v>
          </cell>
          <cell r="N15200">
            <v>0</v>
          </cell>
        </row>
        <row r="15201">
          <cell r="A15201" t="str">
            <v>SF-CPR-I08-CP-0117</v>
          </cell>
          <cell r="B15201" t="str">
            <v>CINT</v>
          </cell>
          <cell r="C15201" t="str">
            <v/>
          </cell>
          <cell r="D15201" t="str">
            <v>PE 1800 X 625 X 120</v>
          </cell>
          <cell r="E15201">
            <v>44838</v>
          </cell>
          <cell r="F15201" t="str">
            <v>HALF</v>
          </cell>
          <cell r="G15201" t="str">
            <v>CI_I08</v>
          </cell>
          <cell r="H15201" t="str">
            <v>PC</v>
          </cell>
          <cell r="I15201" t="str">
            <v>CPR</v>
          </cell>
          <cell r="J15201" t="str">
            <v/>
          </cell>
          <cell r="K15201" t="str">
            <v>PD</v>
          </cell>
          <cell r="L15201" t="str">
            <v>7935</v>
          </cell>
          <cell r="M15201" t="str">
            <v>S</v>
          </cell>
          <cell r="N15201">
            <v>418778</v>
          </cell>
        </row>
        <row r="15202">
          <cell r="A15202" t="str">
            <v>SF-CPR-I08-CP-0118</v>
          </cell>
          <cell r="B15202" t="str">
            <v>CINT</v>
          </cell>
          <cell r="C15202" t="str">
            <v/>
          </cell>
          <cell r="D15202" t="str">
            <v>PE 1940 X 1370 X 35</v>
          </cell>
          <cell r="E15202">
            <v>44783</v>
          </cell>
          <cell r="F15202" t="str">
            <v>HALF</v>
          </cell>
          <cell r="G15202" t="str">
            <v>CI_I08</v>
          </cell>
          <cell r="H15202" t="str">
            <v>PC</v>
          </cell>
          <cell r="I15202" t="str">
            <v>CPR</v>
          </cell>
          <cell r="J15202" t="str">
            <v/>
          </cell>
          <cell r="K15202" t="str">
            <v>PD</v>
          </cell>
          <cell r="L15202" t="str">
            <v>7935</v>
          </cell>
          <cell r="M15202" t="str">
            <v>S</v>
          </cell>
          <cell r="N15202">
            <v>0</v>
          </cell>
        </row>
        <row r="15203">
          <cell r="A15203" t="str">
            <v>SF-CPR-I08-CP-0119</v>
          </cell>
          <cell r="B15203" t="str">
            <v>CINT</v>
          </cell>
          <cell r="C15203" t="str">
            <v/>
          </cell>
          <cell r="D15203" t="str">
            <v>PE 1940 X 1570 X 20</v>
          </cell>
          <cell r="E15203">
            <v>44783</v>
          </cell>
          <cell r="F15203" t="str">
            <v>HALF</v>
          </cell>
          <cell r="G15203" t="str">
            <v>CI_I08</v>
          </cell>
          <cell r="H15203" t="str">
            <v>PC</v>
          </cell>
          <cell r="I15203" t="str">
            <v>CPR</v>
          </cell>
          <cell r="J15203" t="str">
            <v/>
          </cell>
          <cell r="K15203" t="str">
            <v>PD</v>
          </cell>
          <cell r="L15203" t="str">
            <v>7935</v>
          </cell>
          <cell r="M15203" t="str">
            <v>S</v>
          </cell>
          <cell r="N15203">
            <v>0</v>
          </cell>
        </row>
        <row r="15204">
          <cell r="A15204" t="str">
            <v>SF-CPR-I08-CP-0120</v>
          </cell>
          <cell r="B15204" t="str">
            <v>CINT</v>
          </cell>
          <cell r="C15204" t="str">
            <v/>
          </cell>
          <cell r="D15204" t="str">
            <v>PE 1940 X 1570 X 35</v>
          </cell>
          <cell r="E15204">
            <v>44838</v>
          </cell>
          <cell r="F15204" t="str">
            <v>HALF</v>
          </cell>
          <cell r="G15204" t="str">
            <v>CI_I08</v>
          </cell>
          <cell r="H15204" t="str">
            <v>PC</v>
          </cell>
          <cell r="I15204" t="str">
            <v>CPR</v>
          </cell>
          <cell r="J15204" t="str">
            <v/>
          </cell>
          <cell r="K15204" t="str">
            <v>PD</v>
          </cell>
          <cell r="L15204" t="str">
            <v>7935</v>
          </cell>
          <cell r="M15204" t="str">
            <v>S</v>
          </cell>
          <cell r="N15204">
            <v>375754</v>
          </cell>
        </row>
        <row r="15205">
          <cell r="A15205" t="str">
            <v>SF-CPR-I08-CP-0121</v>
          </cell>
          <cell r="B15205" t="str">
            <v>CINT</v>
          </cell>
          <cell r="C15205" t="str">
            <v/>
          </cell>
          <cell r="D15205" t="str">
            <v>PE 1940 X 1770 X 35</v>
          </cell>
          <cell r="E15205">
            <v>44834</v>
          </cell>
          <cell r="F15205" t="str">
            <v>HALF</v>
          </cell>
          <cell r="G15205" t="str">
            <v>CI_I08</v>
          </cell>
          <cell r="H15205" t="str">
            <v>PC</v>
          </cell>
          <cell r="I15205" t="str">
            <v>CPR</v>
          </cell>
          <cell r="J15205" t="str">
            <v/>
          </cell>
          <cell r="K15205" t="str">
            <v>PD</v>
          </cell>
          <cell r="L15205" t="str">
            <v>7935</v>
          </cell>
          <cell r="M15205" t="str">
            <v>S</v>
          </cell>
          <cell r="N15205">
            <v>469375</v>
          </cell>
        </row>
        <row r="15206">
          <cell r="A15206" t="str">
            <v>SF-CPR-I08-CP-0122</v>
          </cell>
          <cell r="B15206" t="str">
            <v>CINT</v>
          </cell>
          <cell r="C15206" t="str">
            <v/>
          </cell>
          <cell r="D15206" t="str">
            <v>PE 1940 X 1940 X 35</v>
          </cell>
          <cell r="E15206">
            <v>44924</v>
          </cell>
          <cell r="F15206" t="str">
            <v>HALF</v>
          </cell>
          <cell r="G15206" t="str">
            <v>CI_I08</v>
          </cell>
          <cell r="H15206" t="str">
            <v>PC</v>
          </cell>
          <cell r="I15206" t="str">
            <v>CPR</v>
          </cell>
          <cell r="J15206" t="str">
            <v/>
          </cell>
          <cell r="K15206" t="str">
            <v>PD</v>
          </cell>
          <cell r="L15206" t="str">
            <v>7935</v>
          </cell>
          <cell r="M15206" t="str">
            <v>S</v>
          </cell>
          <cell r="N15206">
            <v>378054</v>
          </cell>
        </row>
        <row r="15207">
          <cell r="A15207" t="str">
            <v>SF-CPR-I08-CP-0123</v>
          </cell>
          <cell r="B15207" t="str">
            <v>CINT</v>
          </cell>
          <cell r="C15207" t="str">
            <v/>
          </cell>
          <cell r="D15207" t="str">
            <v>PE 1940 X 830 X 80</v>
          </cell>
          <cell r="E15207">
            <v>45131</v>
          </cell>
          <cell r="F15207" t="str">
            <v>HALF</v>
          </cell>
          <cell r="G15207" t="str">
            <v>CI_I08</v>
          </cell>
          <cell r="H15207" t="str">
            <v>PC</v>
          </cell>
          <cell r="I15207" t="str">
            <v>CPR</v>
          </cell>
          <cell r="J15207" t="str">
            <v/>
          </cell>
          <cell r="K15207" t="str">
            <v>PD</v>
          </cell>
          <cell r="L15207" t="str">
            <v>7935</v>
          </cell>
          <cell r="M15207" t="str">
            <v>S</v>
          </cell>
          <cell r="N15207">
            <v>369702</v>
          </cell>
        </row>
        <row r="15208">
          <cell r="A15208" t="str">
            <v>SF-CPR-I08-CP-0124</v>
          </cell>
          <cell r="B15208" t="str">
            <v>CINT</v>
          </cell>
          <cell r="C15208" t="str">
            <v/>
          </cell>
          <cell r="D15208" t="str">
            <v>PE 1940 X 91 X 80</v>
          </cell>
          <cell r="E15208">
            <v>44783</v>
          </cell>
          <cell r="F15208" t="str">
            <v>HALF</v>
          </cell>
          <cell r="G15208" t="str">
            <v>CI_I08</v>
          </cell>
          <cell r="H15208" t="str">
            <v>PC</v>
          </cell>
          <cell r="I15208" t="str">
            <v>CPR</v>
          </cell>
          <cell r="J15208" t="str">
            <v/>
          </cell>
          <cell r="K15208" t="str">
            <v>PD</v>
          </cell>
          <cell r="L15208" t="str">
            <v>7935</v>
          </cell>
          <cell r="M15208" t="str">
            <v>S</v>
          </cell>
          <cell r="N15208">
            <v>0</v>
          </cell>
        </row>
        <row r="15209">
          <cell r="A15209" t="str">
            <v>SF-CPR-I08-CP-0125</v>
          </cell>
          <cell r="B15209" t="str">
            <v>CINT</v>
          </cell>
          <cell r="C15209" t="str">
            <v/>
          </cell>
          <cell r="D15209" t="str">
            <v>PE 1950 X 970 X 30</v>
          </cell>
          <cell r="E15209">
            <v>44783</v>
          </cell>
          <cell r="F15209" t="str">
            <v>HALF</v>
          </cell>
          <cell r="G15209" t="str">
            <v>CI_I08</v>
          </cell>
          <cell r="H15209" t="str">
            <v>PC</v>
          </cell>
          <cell r="I15209" t="str">
            <v>CPR</v>
          </cell>
          <cell r="J15209" t="str">
            <v/>
          </cell>
          <cell r="K15209" t="str">
            <v>PD</v>
          </cell>
          <cell r="L15209" t="str">
            <v>7935</v>
          </cell>
          <cell r="M15209" t="str">
            <v>S</v>
          </cell>
          <cell r="N15209">
            <v>0</v>
          </cell>
        </row>
        <row r="15210">
          <cell r="A15210" t="str">
            <v>SF-CPR-I08-CP-0126</v>
          </cell>
          <cell r="B15210" t="str">
            <v>CINT</v>
          </cell>
          <cell r="C15210" t="str">
            <v/>
          </cell>
          <cell r="D15210" t="str">
            <v>PE 20 X 1900 X 670</v>
          </cell>
          <cell r="E15210">
            <v>44783</v>
          </cell>
          <cell r="F15210" t="str">
            <v>HALF</v>
          </cell>
          <cell r="G15210" t="str">
            <v>CI_I08</v>
          </cell>
          <cell r="H15210" t="str">
            <v>PC</v>
          </cell>
          <cell r="I15210" t="str">
            <v>CPR</v>
          </cell>
          <cell r="J15210" t="str">
            <v/>
          </cell>
          <cell r="K15210" t="str">
            <v>PD</v>
          </cell>
          <cell r="L15210" t="str">
            <v>7935</v>
          </cell>
          <cell r="M15210" t="str">
            <v>S</v>
          </cell>
          <cell r="N15210">
            <v>0</v>
          </cell>
        </row>
        <row r="15211">
          <cell r="A15211" t="str">
            <v>SF-CPR-I08-CP-0127</v>
          </cell>
          <cell r="B15211" t="str">
            <v>CINT</v>
          </cell>
          <cell r="C15211" t="str">
            <v/>
          </cell>
          <cell r="D15211" t="str">
            <v>PE 20 X 220 X 290 DENSITY 50</v>
          </cell>
          <cell r="E15211">
            <v>44783</v>
          </cell>
          <cell r="F15211" t="str">
            <v>HALF</v>
          </cell>
          <cell r="G15211" t="str">
            <v>CI_I08</v>
          </cell>
          <cell r="H15211" t="str">
            <v>PC</v>
          </cell>
          <cell r="I15211" t="str">
            <v>CPR</v>
          </cell>
          <cell r="J15211" t="str">
            <v/>
          </cell>
          <cell r="K15211" t="str">
            <v>PD</v>
          </cell>
          <cell r="L15211" t="str">
            <v>7935</v>
          </cell>
          <cell r="M15211" t="str">
            <v>S</v>
          </cell>
          <cell r="N15211">
            <v>0</v>
          </cell>
        </row>
        <row r="15212">
          <cell r="A15212" t="str">
            <v>SF-CPR-I08-CP-0128</v>
          </cell>
          <cell r="B15212" t="str">
            <v>CINT</v>
          </cell>
          <cell r="C15212" t="str">
            <v/>
          </cell>
          <cell r="D15212" t="str">
            <v>PE 210 X 210 X 50</v>
          </cell>
          <cell r="E15212">
            <v>44783</v>
          </cell>
          <cell r="F15212" t="str">
            <v>HALF</v>
          </cell>
          <cell r="G15212" t="str">
            <v>CI_I08</v>
          </cell>
          <cell r="H15212" t="str">
            <v>PC</v>
          </cell>
          <cell r="I15212" t="str">
            <v>CPR</v>
          </cell>
          <cell r="J15212" t="str">
            <v/>
          </cell>
          <cell r="K15212" t="str">
            <v>PD</v>
          </cell>
          <cell r="L15212" t="str">
            <v>7935</v>
          </cell>
          <cell r="M15212" t="str">
            <v>S</v>
          </cell>
          <cell r="N15212">
            <v>0</v>
          </cell>
        </row>
        <row r="15213">
          <cell r="A15213" t="str">
            <v>SF-CPR-I08-CP-0129</v>
          </cell>
          <cell r="B15213" t="str">
            <v>CINT</v>
          </cell>
          <cell r="C15213" t="str">
            <v/>
          </cell>
          <cell r="D15213" t="str">
            <v>PE 35 X 1900 X 1520</v>
          </cell>
          <cell r="E15213">
            <v>44783</v>
          </cell>
          <cell r="F15213" t="str">
            <v>HALF</v>
          </cell>
          <cell r="G15213" t="str">
            <v>CI_I08</v>
          </cell>
          <cell r="H15213" t="str">
            <v>PC</v>
          </cell>
          <cell r="I15213" t="str">
            <v>CPR</v>
          </cell>
          <cell r="J15213" t="str">
            <v/>
          </cell>
          <cell r="K15213" t="str">
            <v>PD</v>
          </cell>
          <cell r="L15213" t="str">
            <v>7935</v>
          </cell>
          <cell r="M15213" t="str">
            <v>S</v>
          </cell>
          <cell r="N15213">
            <v>0</v>
          </cell>
        </row>
        <row r="15214">
          <cell r="A15214" t="str">
            <v>SF-CPR-I08-CP-0130</v>
          </cell>
          <cell r="B15214" t="str">
            <v>CINT</v>
          </cell>
          <cell r="C15214" t="str">
            <v/>
          </cell>
          <cell r="D15214" t="str">
            <v>PE 390 X 390 X 50</v>
          </cell>
          <cell r="E15214">
            <v>44783</v>
          </cell>
          <cell r="F15214" t="str">
            <v>HALF</v>
          </cell>
          <cell r="G15214" t="str">
            <v>CI_I08</v>
          </cell>
          <cell r="H15214" t="str">
            <v>PC</v>
          </cell>
          <cell r="I15214" t="str">
            <v>CPR</v>
          </cell>
          <cell r="J15214" t="str">
            <v/>
          </cell>
          <cell r="K15214" t="str">
            <v>PD</v>
          </cell>
          <cell r="L15214" t="str">
            <v>7935</v>
          </cell>
          <cell r="M15214" t="str">
            <v>S</v>
          </cell>
          <cell r="N15214">
            <v>0</v>
          </cell>
        </row>
        <row r="15215">
          <cell r="A15215" t="str">
            <v>SF-CPR-I08-CP-0131</v>
          </cell>
          <cell r="B15215" t="str">
            <v>CINT</v>
          </cell>
          <cell r="C15215" t="str">
            <v/>
          </cell>
          <cell r="D15215" t="str">
            <v>PE 470 X 850 X 50</v>
          </cell>
          <cell r="E15215">
            <v>44783</v>
          </cell>
          <cell r="F15215" t="str">
            <v>HALF</v>
          </cell>
          <cell r="G15215" t="str">
            <v>CI_I08</v>
          </cell>
          <cell r="H15215" t="str">
            <v>PC</v>
          </cell>
          <cell r="I15215" t="str">
            <v>CPR</v>
          </cell>
          <cell r="J15215" t="str">
            <v/>
          </cell>
          <cell r="K15215" t="str">
            <v>PD</v>
          </cell>
          <cell r="L15215" t="str">
            <v>7935</v>
          </cell>
          <cell r="M15215" t="str">
            <v>S</v>
          </cell>
          <cell r="N15215">
            <v>0</v>
          </cell>
        </row>
        <row r="15216">
          <cell r="A15216" t="str">
            <v>SF-CPR-I08-CP-0132</v>
          </cell>
          <cell r="B15216" t="str">
            <v>CINT</v>
          </cell>
          <cell r="C15216" t="str">
            <v/>
          </cell>
          <cell r="D15216" t="str">
            <v>PE 670 X 1170 X 50</v>
          </cell>
          <cell r="E15216">
            <v>44783</v>
          </cell>
          <cell r="F15216" t="str">
            <v>HALF</v>
          </cell>
          <cell r="G15216" t="str">
            <v>CI_I08</v>
          </cell>
          <cell r="H15216" t="str">
            <v>PC</v>
          </cell>
          <cell r="I15216" t="str">
            <v>CPR</v>
          </cell>
          <cell r="J15216" t="str">
            <v/>
          </cell>
          <cell r="K15216" t="str">
            <v>PD</v>
          </cell>
          <cell r="L15216" t="str">
            <v>7935</v>
          </cell>
          <cell r="M15216" t="str">
            <v>S</v>
          </cell>
          <cell r="N15216">
            <v>0</v>
          </cell>
        </row>
        <row r="15217">
          <cell r="A15217" t="str">
            <v>SF-CPR-I08-CP-0133</v>
          </cell>
          <cell r="B15217" t="str">
            <v>CINT</v>
          </cell>
          <cell r="C15217" t="str">
            <v/>
          </cell>
          <cell r="D15217" t="str">
            <v>PE 670 X 1900 X 20</v>
          </cell>
          <cell r="E15217">
            <v>44783</v>
          </cell>
          <cell r="F15217" t="str">
            <v>HALF</v>
          </cell>
          <cell r="G15217" t="str">
            <v>CI_I08</v>
          </cell>
          <cell r="H15217" t="str">
            <v>PC</v>
          </cell>
          <cell r="I15217" t="str">
            <v>CPR</v>
          </cell>
          <cell r="J15217" t="str">
            <v/>
          </cell>
          <cell r="K15217" t="str">
            <v>PD</v>
          </cell>
          <cell r="L15217" t="str">
            <v>7935</v>
          </cell>
          <cell r="M15217" t="str">
            <v>S</v>
          </cell>
          <cell r="N15217">
            <v>0</v>
          </cell>
        </row>
        <row r="15218">
          <cell r="A15218" t="str">
            <v>SF-CPR-I08-CP-0134</v>
          </cell>
          <cell r="B15218" t="str">
            <v>CINT</v>
          </cell>
          <cell r="C15218" t="str">
            <v/>
          </cell>
          <cell r="D15218" t="str">
            <v>PE 670 X 1940 X 350</v>
          </cell>
          <cell r="E15218">
            <v>44783</v>
          </cell>
          <cell r="F15218" t="str">
            <v>HALF</v>
          </cell>
          <cell r="G15218" t="str">
            <v>CI_I08</v>
          </cell>
          <cell r="H15218" t="str">
            <v>PC</v>
          </cell>
          <cell r="I15218" t="str">
            <v>CPR</v>
          </cell>
          <cell r="J15218" t="str">
            <v/>
          </cell>
          <cell r="K15218" t="str">
            <v>PD</v>
          </cell>
          <cell r="L15218" t="str">
            <v>7935</v>
          </cell>
          <cell r="M15218" t="str">
            <v>S</v>
          </cell>
          <cell r="N15218">
            <v>0</v>
          </cell>
        </row>
        <row r="15219">
          <cell r="A15219" t="str">
            <v>SF-CPR-I08-CP-0135</v>
          </cell>
          <cell r="B15219" t="str">
            <v>CINT</v>
          </cell>
          <cell r="C15219" t="str">
            <v/>
          </cell>
          <cell r="D15219" t="str">
            <v>PE 800 X 625 X 120</v>
          </cell>
          <cell r="E15219">
            <v>44783</v>
          </cell>
          <cell r="F15219" t="str">
            <v>HALF</v>
          </cell>
          <cell r="G15219" t="str">
            <v>CI_I08</v>
          </cell>
          <cell r="H15219" t="str">
            <v>PC</v>
          </cell>
          <cell r="I15219" t="str">
            <v>CPR</v>
          </cell>
          <cell r="J15219" t="str">
            <v/>
          </cell>
          <cell r="K15219" t="str">
            <v>PD</v>
          </cell>
          <cell r="L15219" t="str">
            <v>7935</v>
          </cell>
          <cell r="M15219" t="str">
            <v>S</v>
          </cell>
          <cell r="N15219">
            <v>0</v>
          </cell>
        </row>
        <row r="15220">
          <cell r="A15220" t="str">
            <v>SF-CPR-I08-CP-0136</v>
          </cell>
          <cell r="B15220" t="str">
            <v>CINT</v>
          </cell>
          <cell r="C15220" t="str">
            <v/>
          </cell>
          <cell r="D15220" t="str">
            <v>PE 970 X 1900 X 20</v>
          </cell>
          <cell r="E15220">
            <v>44783</v>
          </cell>
          <cell r="F15220" t="str">
            <v>HALF</v>
          </cell>
          <cell r="G15220" t="str">
            <v>CI_I08</v>
          </cell>
          <cell r="H15220" t="str">
            <v>PC</v>
          </cell>
          <cell r="I15220" t="str">
            <v>CPR</v>
          </cell>
          <cell r="J15220" t="str">
            <v/>
          </cell>
          <cell r="K15220" t="str">
            <v>PD</v>
          </cell>
          <cell r="L15220" t="str">
            <v>7935</v>
          </cell>
          <cell r="M15220" t="str">
            <v>S</v>
          </cell>
          <cell r="N15220">
            <v>0</v>
          </cell>
        </row>
        <row r="15221">
          <cell r="A15221" t="str">
            <v>SF-CPR-I08-CP-0137</v>
          </cell>
          <cell r="B15221" t="str">
            <v>CINT</v>
          </cell>
          <cell r="C15221" t="str">
            <v/>
          </cell>
          <cell r="D15221" t="str">
            <v>PE 970 X 625 X 120</v>
          </cell>
          <cell r="E15221">
            <v>44838</v>
          </cell>
          <cell r="F15221" t="str">
            <v>HALF</v>
          </cell>
          <cell r="G15221" t="str">
            <v>CI_I08</v>
          </cell>
          <cell r="H15221" t="str">
            <v>PC</v>
          </cell>
          <cell r="I15221" t="str">
            <v>CPR</v>
          </cell>
          <cell r="J15221" t="str">
            <v/>
          </cell>
          <cell r="K15221" t="str">
            <v>PD</v>
          </cell>
          <cell r="L15221" t="str">
            <v>7935</v>
          </cell>
          <cell r="M15221" t="str">
            <v>S</v>
          </cell>
          <cell r="N15221">
            <v>200701</v>
          </cell>
        </row>
        <row r="15222">
          <cell r="A15222" t="str">
            <v>SF-CPR-I08-CP-0138</v>
          </cell>
          <cell r="B15222" t="str">
            <v>CINT</v>
          </cell>
          <cell r="C15222" t="str">
            <v/>
          </cell>
          <cell r="D15222" t="str">
            <v>PE FOAM 60 X 100 X 50</v>
          </cell>
          <cell r="E15222">
            <v>44924</v>
          </cell>
          <cell r="F15222" t="str">
            <v>HALF</v>
          </cell>
          <cell r="G15222" t="str">
            <v>CI_I08</v>
          </cell>
          <cell r="H15222" t="str">
            <v>PC</v>
          </cell>
          <cell r="I15222" t="str">
            <v>CPR</v>
          </cell>
          <cell r="J15222" t="str">
            <v/>
          </cell>
          <cell r="K15222" t="str">
            <v>PD</v>
          </cell>
          <cell r="L15222" t="str">
            <v>7935</v>
          </cell>
          <cell r="M15222" t="str">
            <v>S</v>
          </cell>
          <cell r="N15222">
            <v>861</v>
          </cell>
        </row>
        <row r="15223">
          <cell r="A15223" t="str">
            <v>SF-CPR-I08-CP-0139</v>
          </cell>
          <cell r="B15223" t="str">
            <v>CINT</v>
          </cell>
          <cell r="C15223" t="str">
            <v/>
          </cell>
          <cell r="D15223" t="str">
            <v>POUCH PILLOW 370 X 530 MM</v>
          </cell>
          <cell r="E15223">
            <v>44783</v>
          </cell>
          <cell r="F15223" t="str">
            <v>HALF</v>
          </cell>
          <cell r="G15223" t="str">
            <v>CI_I08</v>
          </cell>
          <cell r="H15223" t="str">
            <v>PC</v>
          </cell>
          <cell r="I15223" t="str">
            <v>CPR</v>
          </cell>
          <cell r="J15223" t="str">
            <v/>
          </cell>
          <cell r="K15223" t="str">
            <v>PD</v>
          </cell>
          <cell r="L15223" t="str">
            <v>7935</v>
          </cell>
          <cell r="M15223" t="str">
            <v>S</v>
          </cell>
          <cell r="N15223">
            <v>0</v>
          </cell>
        </row>
        <row r="15224">
          <cell r="A15224" t="str">
            <v>SF-CPR-I08-CP-0140</v>
          </cell>
          <cell r="B15224" t="str">
            <v>CINT</v>
          </cell>
          <cell r="C15224" t="str">
            <v/>
          </cell>
          <cell r="D15224" t="str">
            <v>TRAVEL BAG ARMY</v>
          </cell>
          <cell r="E15224">
            <v>44783</v>
          </cell>
          <cell r="F15224" t="str">
            <v>HALF</v>
          </cell>
          <cell r="G15224" t="str">
            <v>CI_I08</v>
          </cell>
          <cell r="H15224" t="str">
            <v>PC</v>
          </cell>
          <cell r="I15224" t="str">
            <v>CPR</v>
          </cell>
          <cell r="J15224" t="str">
            <v/>
          </cell>
          <cell r="K15224" t="str">
            <v>PD</v>
          </cell>
          <cell r="L15224" t="str">
            <v>7935</v>
          </cell>
          <cell r="M15224" t="str">
            <v>S</v>
          </cell>
          <cell r="N15224">
            <v>0</v>
          </cell>
        </row>
        <row r="15225">
          <cell r="A15225" t="str">
            <v>SF-CPR-I08-CP-0141</v>
          </cell>
          <cell r="B15225" t="str">
            <v>CINT</v>
          </cell>
          <cell r="C15225" t="str">
            <v/>
          </cell>
          <cell r="D15225" t="str">
            <v>TRAVEL BAG ARMY SINGLE</v>
          </cell>
          <cell r="E15225">
            <v>44924</v>
          </cell>
          <cell r="F15225" t="str">
            <v>HALF</v>
          </cell>
          <cell r="G15225" t="str">
            <v>CI_I08</v>
          </cell>
          <cell r="H15225" t="str">
            <v>PC</v>
          </cell>
          <cell r="I15225" t="str">
            <v>CPR</v>
          </cell>
          <cell r="J15225" t="str">
            <v/>
          </cell>
          <cell r="K15225" t="str">
            <v>PD</v>
          </cell>
          <cell r="L15225" t="str">
            <v>7935</v>
          </cell>
          <cell r="M15225" t="str">
            <v>S</v>
          </cell>
          <cell r="N15225">
            <v>32000</v>
          </cell>
        </row>
        <row r="15226">
          <cell r="A15226" t="str">
            <v>SF-CPR-I08-CP-0142</v>
          </cell>
          <cell r="B15226" t="str">
            <v>CINT</v>
          </cell>
          <cell r="C15226" t="str">
            <v/>
          </cell>
          <cell r="D15226" t="str">
            <v>TRAVEL BAG VELTBET TNI AD</v>
          </cell>
          <cell r="E15226">
            <v>44783</v>
          </cell>
          <cell r="F15226" t="str">
            <v>HALF</v>
          </cell>
          <cell r="G15226" t="str">
            <v>CI_I08</v>
          </cell>
          <cell r="H15226" t="str">
            <v>PC</v>
          </cell>
          <cell r="I15226" t="str">
            <v>CPR</v>
          </cell>
          <cell r="J15226" t="str">
            <v/>
          </cell>
          <cell r="K15226" t="str">
            <v>PD</v>
          </cell>
          <cell r="L15226" t="str">
            <v>7935</v>
          </cell>
          <cell r="M15226" t="str">
            <v>S</v>
          </cell>
          <cell r="N15226">
            <v>0</v>
          </cell>
        </row>
        <row r="15227">
          <cell r="A15227" t="str">
            <v>SF-CPR-I08-CP-0143</v>
          </cell>
          <cell r="B15227" t="str">
            <v>CINT</v>
          </cell>
          <cell r="C15227" t="str">
            <v/>
          </cell>
          <cell r="D15227" t="str">
            <v>CUSTOM 100 X 1000 X 2000</v>
          </cell>
          <cell r="E15227">
            <v>45131</v>
          </cell>
          <cell r="F15227" t="str">
            <v>HALF</v>
          </cell>
          <cell r="G15227" t="str">
            <v>CI_I08</v>
          </cell>
          <cell r="H15227" t="str">
            <v>PC</v>
          </cell>
          <cell r="I15227" t="str">
            <v>CPR</v>
          </cell>
          <cell r="J15227" t="str">
            <v/>
          </cell>
          <cell r="K15227" t="str">
            <v>PD</v>
          </cell>
          <cell r="L15227" t="str">
            <v>7935</v>
          </cell>
          <cell r="M15227" t="str">
            <v>S</v>
          </cell>
          <cell r="N15227">
            <v>619943</v>
          </cell>
        </row>
        <row r="15228">
          <cell r="A15228" t="str">
            <v>SF-CPR-I08-CP-0144</v>
          </cell>
          <cell r="B15228" t="str">
            <v>CINT</v>
          </cell>
          <cell r="C15228" t="str">
            <v/>
          </cell>
          <cell r="D15228" t="str">
            <v>CUSTOM 100 X 620 X 1990</v>
          </cell>
          <cell r="E15228">
            <v>45131</v>
          </cell>
          <cell r="F15228" t="str">
            <v>HALF</v>
          </cell>
          <cell r="G15228" t="str">
            <v>CI_I08</v>
          </cell>
          <cell r="H15228" t="str">
            <v>PC</v>
          </cell>
          <cell r="I15228" t="str">
            <v>CPR</v>
          </cell>
          <cell r="J15228" t="str">
            <v/>
          </cell>
          <cell r="K15228" t="str">
            <v>PD</v>
          </cell>
          <cell r="L15228" t="str">
            <v>7935</v>
          </cell>
          <cell r="M15228" t="str">
            <v>S</v>
          </cell>
          <cell r="N15228">
            <v>382602</v>
          </cell>
        </row>
        <row r="15229">
          <cell r="A15229" t="str">
            <v>SF-CPR-I08-CP-0145</v>
          </cell>
          <cell r="B15229" t="str">
            <v>CINT</v>
          </cell>
          <cell r="C15229" t="str">
            <v/>
          </cell>
          <cell r="D15229" t="str">
            <v>CUSTOM 100 X 790 X 1830</v>
          </cell>
          <cell r="E15229">
            <v>44838</v>
          </cell>
          <cell r="F15229" t="str">
            <v>HALF</v>
          </cell>
          <cell r="G15229" t="str">
            <v>CI_I08</v>
          </cell>
          <cell r="H15229" t="str">
            <v>PC</v>
          </cell>
          <cell r="I15229" t="str">
            <v>CPR</v>
          </cell>
          <cell r="J15229" t="str">
            <v/>
          </cell>
          <cell r="K15229" t="str">
            <v>PD</v>
          </cell>
          <cell r="L15229" t="str">
            <v>7935</v>
          </cell>
          <cell r="M15229" t="str">
            <v>S</v>
          </cell>
          <cell r="N15229">
            <v>445644</v>
          </cell>
        </row>
        <row r="15230">
          <cell r="A15230" t="str">
            <v>SF-CPR-I08-CP-0146</v>
          </cell>
          <cell r="B15230" t="str">
            <v>CINT</v>
          </cell>
          <cell r="C15230" t="str">
            <v/>
          </cell>
          <cell r="D15230" t="str">
            <v>CUSTOM 125 X 1000 X 2000</v>
          </cell>
          <cell r="E15230">
            <v>45131</v>
          </cell>
          <cell r="F15230" t="str">
            <v>HALF</v>
          </cell>
          <cell r="G15230" t="str">
            <v>CI_I08</v>
          </cell>
          <cell r="H15230" t="str">
            <v>PC</v>
          </cell>
          <cell r="I15230" t="str">
            <v>CPR</v>
          </cell>
          <cell r="J15230" t="str">
            <v/>
          </cell>
          <cell r="K15230" t="str">
            <v>PD</v>
          </cell>
          <cell r="L15230" t="str">
            <v>7935</v>
          </cell>
          <cell r="M15230" t="str">
            <v>S</v>
          </cell>
          <cell r="N15230">
            <v>775066</v>
          </cell>
        </row>
        <row r="15231">
          <cell r="A15231" t="str">
            <v>SF-CPR-I08-CP-0147</v>
          </cell>
          <cell r="B15231" t="str">
            <v>CINT</v>
          </cell>
          <cell r="C15231" t="str">
            <v/>
          </cell>
          <cell r="D15231" t="str">
            <v>CUSTOM 140 X 160 X 2000</v>
          </cell>
          <cell r="E15231">
            <v>44838</v>
          </cell>
          <cell r="F15231" t="str">
            <v>HALF</v>
          </cell>
          <cell r="G15231" t="str">
            <v>CI_I08</v>
          </cell>
          <cell r="H15231" t="str">
            <v>PC</v>
          </cell>
          <cell r="I15231" t="str">
            <v>CPR</v>
          </cell>
          <cell r="J15231" t="str">
            <v/>
          </cell>
          <cell r="K15231" t="str">
            <v>PD</v>
          </cell>
          <cell r="L15231" t="str">
            <v>7935</v>
          </cell>
          <cell r="M15231" t="str">
            <v>S</v>
          </cell>
          <cell r="N15231">
            <v>1028907</v>
          </cell>
        </row>
        <row r="15232">
          <cell r="A15232" t="str">
            <v>SF-CPR-I08-CP-0148</v>
          </cell>
          <cell r="B15232" t="str">
            <v>CINT</v>
          </cell>
          <cell r="C15232" t="str">
            <v/>
          </cell>
          <cell r="D15232" t="str">
            <v>CUSTOM 15 X 970 X 1940</v>
          </cell>
          <cell r="E15232">
            <v>44838</v>
          </cell>
          <cell r="F15232" t="str">
            <v>HALF</v>
          </cell>
          <cell r="G15232" t="str">
            <v>CI_I08</v>
          </cell>
          <cell r="H15232" t="str">
            <v>PC</v>
          </cell>
          <cell r="I15232" t="str">
            <v>CPR</v>
          </cell>
          <cell r="J15232" t="str">
            <v/>
          </cell>
          <cell r="K15232" t="str">
            <v>PD</v>
          </cell>
          <cell r="L15232" t="str">
            <v>7935</v>
          </cell>
          <cell r="M15232" t="str">
            <v>S</v>
          </cell>
          <cell r="N15232">
            <v>97101</v>
          </cell>
        </row>
        <row r="15233">
          <cell r="A15233" t="str">
            <v>SF-CPR-I08-CP-0149</v>
          </cell>
          <cell r="B15233" t="str">
            <v>CINT</v>
          </cell>
          <cell r="C15233" t="str">
            <v/>
          </cell>
          <cell r="D15233" t="str">
            <v>CUSTOM 150 X 1000 X 2000</v>
          </cell>
          <cell r="E15233">
            <v>44838</v>
          </cell>
          <cell r="F15233" t="str">
            <v>HALF</v>
          </cell>
          <cell r="G15233" t="str">
            <v>CI_I08</v>
          </cell>
          <cell r="H15233" t="str">
            <v>PC</v>
          </cell>
          <cell r="I15233" t="str">
            <v>CPR</v>
          </cell>
          <cell r="J15233" t="str">
            <v/>
          </cell>
          <cell r="K15233" t="str">
            <v>PD</v>
          </cell>
          <cell r="L15233" t="str">
            <v>7935</v>
          </cell>
          <cell r="M15233" t="str">
            <v>S</v>
          </cell>
          <cell r="N15233">
            <v>1032164</v>
          </cell>
        </row>
        <row r="15234">
          <cell r="A15234" t="str">
            <v>SF-CPR-I08-CP-0150</v>
          </cell>
          <cell r="B15234" t="str">
            <v>CINT</v>
          </cell>
          <cell r="C15234" t="str">
            <v/>
          </cell>
          <cell r="D15234" t="str">
            <v>CUSTOM 150 X 890 X 1990</v>
          </cell>
          <cell r="E15234">
            <v>44838</v>
          </cell>
          <cell r="F15234" t="str">
            <v>HALF</v>
          </cell>
          <cell r="G15234" t="str">
            <v>CI_I08</v>
          </cell>
          <cell r="H15234" t="str">
            <v>PC</v>
          </cell>
          <cell r="I15234" t="str">
            <v>CPR</v>
          </cell>
          <cell r="J15234" t="str">
            <v/>
          </cell>
          <cell r="K15234" t="str">
            <v>PD</v>
          </cell>
          <cell r="L15234" t="str">
            <v>7935</v>
          </cell>
          <cell r="M15234" t="str">
            <v>S</v>
          </cell>
          <cell r="N15234">
            <v>915887</v>
          </cell>
        </row>
        <row r="15235">
          <cell r="A15235" t="str">
            <v>SF-CPR-I08-CP-0151</v>
          </cell>
          <cell r="B15235" t="str">
            <v>CINT</v>
          </cell>
          <cell r="C15235" t="str">
            <v/>
          </cell>
          <cell r="D15235" t="str">
            <v>CUSTOM 20 X 970 X 1940</v>
          </cell>
          <cell r="E15235">
            <v>44838</v>
          </cell>
          <cell r="F15235" t="str">
            <v>HALF</v>
          </cell>
          <cell r="G15235" t="str">
            <v>CI_I08</v>
          </cell>
          <cell r="H15235" t="str">
            <v>PC</v>
          </cell>
          <cell r="I15235" t="str">
            <v>CPR</v>
          </cell>
          <cell r="J15235" t="str">
            <v/>
          </cell>
          <cell r="K15235" t="str">
            <v>PD</v>
          </cell>
          <cell r="L15235" t="str">
            <v>7935</v>
          </cell>
          <cell r="M15235" t="str">
            <v>S</v>
          </cell>
          <cell r="N15235">
            <v>133293</v>
          </cell>
        </row>
        <row r="15236">
          <cell r="A15236" t="str">
            <v>SF-CPR-I08-CP-0152</v>
          </cell>
          <cell r="B15236" t="str">
            <v>CINT</v>
          </cell>
          <cell r="C15236" t="str">
            <v/>
          </cell>
          <cell r="D15236" t="str">
            <v>CUSTOM 30 X 680 X 1940</v>
          </cell>
          <cell r="E15236">
            <v>44838</v>
          </cell>
          <cell r="F15236" t="str">
            <v>HALF</v>
          </cell>
          <cell r="G15236" t="str">
            <v>CI_I08</v>
          </cell>
          <cell r="H15236" t="str">
            <v>PC</v>
          </cell>
          <cell r="I15236" t="str">
            <v>CPR</v>
          </cell>
          <cell r="J15236" t="str">
            <v/>
          </cell>
          <cell r="K15236" t="str">
            <v>PD</v>
          </cell>
          <cell r="L15236" t="str">
            <v>7935</v>
          </cell>
          <cell r="M15236" t="str">
            <v>S</v>
          </cell>
          <cell r="N15236">
            <v>141517</v>
          </cell>
        </row>
        <row r="15237">
          <cell r="A15237" t="str">
            <v>SF-CPR-I08-CP-0153</v>
          </cell>
          <cell r="B15237" t="str">
            <v>CINT</v>
          </cell>
          <cell r="C15237" t="str">
            <v/>
          </cell>
          <cell r="D15237" t="str">
            <v>CUSTOM 30 X 690 X 1190</v>
          </cell>
          <cell r="E15237">
            <v>45131</v>
          </cell>
          <cell r="F15237" t="str">
            <v>HALF</v>
          </cell>
          <cell r="G15237" t="str">
            <v>CI_I08</v>
          </cell>
          <cell r="H15237" t="str">
            <v>PC</v>
          </cell>
          <cell r="I15237" t="str">
            <v>CPR</v>
          </cell>
          <cell r="J15237" t="str">
            <v/>
          </cell>
          <cell r="K15237" t="str">
            <v>PD</v>
          </cell>
          <cell r="L15237" t="str">
            <v>7935</v>
          </cell>
          <cell r="M15237" t="str">
            <v>S</v>
          </cell>
          <cell r="N15237">
            <v>88311</v>
          </cell>
        </row>
        <row r="15238">
          <cell r="A15238" t="str">
            <v>SF-CPR-I08-CP-0154</v>
          </cell>
          <cell r="B15238" t="str">
            <v>CINT</v>
          </cell>
          <cell r="C15238" t="str">
            <v/>
          </cell>
          <cell r="D15238" t="str">
            <v>CUSTOM 35 X 1000 X 2000</v>
          </cell>
          <cell r="E15238">
            <v>44783</v>
          </cell>
          <cell r="F15238" t="str">
            <v>HALF</v>
          </cell>
          <cell r="G15238" t="str">
            <v>CI_I08</v>
          </cell>
          <cell r="H15238" t="str">
            <v>PC</v>
          </cell>
          <cell r="I15238" t="str">
            <v>CPR</v>
          </cell>
          <cell r="J15238" t="str">
            <v/>
          </cell>
          <cell r="K15238" t="str">
            <v>PD</v>
          </cell>
          <cell r="L15238" t="str">
            <v>7935</v>
          </cell>
          <cell r="M15238" t="str">
            <v>S</v>
          </cell>
          <cell r="N15238">
            <v>0</v>
          </cell>
        </row>
        <row r="15239">
          <cell r="A15239" t="str">
            <v>SF-CPR-I08-CP-0155</v>
          </cell>
          <cell r="B15239" t="str">
            <v>CINT</v>
          </cell>
          <cell r="C15239" t="str">
            <v/>
          </cell>
          <cell r="D15239" t="str">
            <v>CUSTOM 35 X 670 X 1940</v>
          </cell>
          <cell r="E15239">
            <v>44834</v>
          </cell>
          <cell r="F15239" t="str">
            <v>HALF</v>
          </cell>
          <cell r="G15239" t="str">
            <v>CI_I08</v>
          </cell>
          <cell r="H15239" t="str">
            <v>PC</v>
          </cell>
          <cell r="I15239" t="str">
            <v>CPR</v>
          </cell>
          <cell r="J15239" t="str">
            <v/>
          </cell>
          <cell r="K15239" t="str">
            <v>PD</v>
          </cell>
          <cell r="L15239" t="str">
            <v>7935</v>
          </cell>
          <cell r="M15239" t="str">
            <v>S</v>
          </cell>
          <cell r="N15239">
            <v>87892</v>
          </cell>
        </row>
        <row r="15240">
          <cell r="A15240" t="str">
            <v>SF-CPR-I08-CP-0156</v>
          </cell>
          <cell r="B15240" t="str">
            <v>CINT</v>
          </cell>
          <cell r="C15240" t="str">
            <v/>
          </cell>
          <cell r="D15240" t="str">
            <v>CUSTOM 35 X 960 X 1940</v>
          </cell>
          <cell r="E15240">
            <v>45131</v>
          </cell>
          <cell r="F15240" t="str">
            <v>HALF</v>
          </cell>
          <cell r="G15240" t="str">
            <v>CI_I08</v>
          </cell>
          <cell r="H15240" t="str">
            <v>PC</v>
          </cell>
          <cell r="I15240" t="str">
            <v>CPR</v>
          </cell>
          <cell r="J15240" t="str">
            <v/>
          </cell>
          <cell r="K15240" t="str">
            <v>PD</v>
          </cell>
          <cell r="L15240" t="str">
            <v>7935</v>
          </cell>
          <cell r="M15240" t="str">
            <v>S</v>
          </cell>
          <cell r="N15240">
            <v>234759</v>
          </cell>
        </row>
        <row r="15241">
          <cell r="A15241" t="str">
            <v>SF-CPR-I08-CP-0157</v>
          </cell>
          <cell r="B15241" t="str">
            <v>CINT</v>
          </cell>
          <cell r="C15241" t="str">
            <v/>
          </cell>
          <cell r="D15241" t="str">
            <v>CUSTOM 35 X 975 X 1995</v>
          </cell>
          <cell r="E15241">
            <v>45131</v>
          </cell>
          <cell r="F15241" t="str">
            <v>HALF</v>
          </cell>
          <cell r="G15241" t="str">
            <v>CI_I08</v>
          </cell>
          <cell r="H15241" t="str">
            <v>PC</v>
          </cell>
          <cell r="I15241" t="str">
            <v>CPR</v>
          </cell>
          <cell r="J15241" t="str">
            <v/>
          </cell>
          <cell r="K15241" t="str">
            <v>PD</v>
          </cell>
          <cell r="L15241" t="str">
            <v>7935</v>
          </cell>
          <cell r="M15241" t="str">
            <v>S</v>
          </cell>
          <cell r="N15241">
            <v>239169</v>
          </cell>
        </row>
        <row r="15242">
          <cell r="A15242" t="str">
            <v>SF-CPR-I08-CP-0158</v>
          </cell>
          <cell r="B15242" t="str">
            <v>CINT</v>
          </cell>
          <cell r="C15242" t="str">
            <v/>
          </cell>
          <cell r="D15242" t="str">
            <v>CUSTOM 40 X 580 X 890</v>
          </cell>
          <cell r="E15242">
            <v>45131</v>
          </cell>
          <cell r="F15242" t="str">
            <v>HALF</v>
          </cell>
          <cell r="G15242" t="str">
            <v>CI_I08</v>
          </cell>
          <cell r="H15242" t="str">
            <v>PC</v>
          </cell>
          <cell r="I15242" t="str">
            <v>CPR</v>
          </cell>
          <cell r="J15242" t="str">
            <v/>
          </cell>
          <cell r="K15242" t="str">
            <v>PD</v>
          </cell>
          <cell r="L15242" t="str">
            <v>7935</v>
          </cell>
          <cell r="M15242" t="str">
            <v>S</v>
          </cell>
          <cell r="N15242">
            <v>71862</v>
          </cell>
        </row>
        <row r="15243">
          <cell r="A15243" t="str">
            <v>SF-CPR-I08-CP-0159</v>
          </cell>
          <cell r="B15243" t="str">
            <v>CINT</v>
          </cell>
          <cell r="C15243" t="str">
            <v/>
          </cell>
          <cell r="D15243" t="str">
            <v>CUSTOM 45 X 970 X 1940</v>
          </cell>
          <cell r="E15243">
            <v>45131</v>
          </cell>
          <cell r="F15243" t="str">
            <v>HALF</v>
          </cell>
          <cell r="G15243" t="str">
            <v>CI_I08</v>
          </cell>
          <cell r="H15243" t="str">
            <v>PC</v>
          </cell>
          <cell r="I15243" t="str">
            <v>CPR</v>
          </cell>
          <cell r="J15243" t="str">
            <v/>
          </cell>
          <cell r="K15243" t="str">
            <v>PD</v>
          </cell>
          <cell r="L15243" t="str">
            <v>7935</v>
          </cell>
          <cell r="M15243" t="str">
            <v>S</v>
          </cell>
          <cell r="N15243">
            <v>298410</v>
          </cell>
        </row>
        <row r="15244">
          <cell r="A15244" t="str">
            <v>SF-CPR-I08-CP-0160</v>
          </cell>
          <cell r="B15244" t="str">
            <v>CINT</v>
          </cell>
          <cell r="C15244" t="str">
            <v/>
          </cell>
          <cell r="D15244" t="str">
            <v>CUSTOM 50 X 1000 X 2000</v>
          </cell>
          <cell r="E15244">
            <v>45131</v>
          </cell>
          <cell r="F15244" t="str">
            <v>HALF</v>
          </cell>
          <cell r="G15244" t="str">
            <v>CI_I08</v>
          </cell>
          <cell r="H15244" t="str">
            <v>PC</v>
          </cell>
          <cell r="I15244" t="str">
            <v>CPR</v>
          </cell>
          <cell r="J15244" t="str">
            <v/>
          </cell>
          <cell r="K15244" t="str">
            <v>PD</v>
          </cell>
          <cell r="L15244" t="str">
            <v>7935</v>
          </cell>
          <cell r="M15244" t="str">
            <v>S</v>
          </cell>
          <cell r="N15244">
            <v>355447</v>
          </cell>
        </row>
        <row r="15245">
          <cell r="A15245" t="str">
            <v>SF-CPR-I08-CP-0161</v>
          </cell>
          <cell r="B15245" t="str">
            <v>CINT</v>
          </cell>
          <cell r="C15245" t="str">
            <v/>
          </cell>
          <cell r="D15245" t="str">
            <v>CUSTOM 50 X 1000 X 620</v>
          </cell>
          <cell r="E15245">
            <v>44783</v>
          </cell>
          <cell r="F15245" t="str">
            <v>HALF</v>
          </cell>
          <cell r="G15245" t="str">
            <v>CI_I08</v>
          </cell>
          <cell r="H15245" t="str">
            <v>PC</v>
          </cell>
          <cell r="I15245" t="str">
            <v>CPR</v>
          </cell>
          <cell r="J15245" t="str">
            <v/>
          </cell>
          <cell r="K15245" t="str">
            <v>PD</v>
          </cell>
          <cell r="L15245" t="str">
            <v>7935</v>
          </cell>
          <cell r="M15245" t="str">
            <v>S</v>
          </cell>
          <cell r="N15245">
            <v>0</v>
          </cell>
        </row>
        <row r="15246">
          <cell r="A15246" t="str">
            <v>SF-CPR-I08-CP-0162</v>
          </cell>
          <cell r="B15246" t="str">
            <v>CINT</v>
          </cell>
          <cell r="C15246" t="str">
            <v/>
          </cell>
          <cell r="D15246" t="str">
            <v>CUSTOM 50 X 1170 X 570</v>
          </cell>
          <cell r="E15246">
            <v>44838</v>
          </cell>
          <cell r="F15246" t="str">
            <v>HALF</v>
          </cell>
          <cell r="G15246" t="str">
            <v>CI_I08</v>
          </cell>
          <cell r="H15246" t="str">
            <v>PC</v>
          </cell>
          <cell r="I15246" t="str">
            <v>CPR</v>
          </cell>
          <cell r="J15246" t="str">
            <v/>
          </cell>
          <cell r="K15246" t="str">
            <v>PD</v>
          </cell>
          <cell r="L15246" t="str">
            <v>7935</v>
          </cell>
          <cell r="M15246" t="str">
            <v>S</v>
          </cell>
          <cell r="N15246">
            <v>118482</v>
          </cell>
        </row>
        <row r="15247">
          <cell r="A15247" t="str">
            <v>SF-CPR-I08-CP-0163</v>
          </cell>
          <cell r="B15247" t="str">
            <v>CINT</v>
          </cell>
          <cell r="C15247" t="str">
            <v/>
          </cell>
          <cell r="D15247" t="str">
            <v>CUSTOM 50 X 1170 X 670</v>
          </cell>
          <cell r="E15247">
            <v>45131</v>
          </cell>
          <cell r="F15247" t="str">
            <v>HALF</v>
          </cell>
          <cell r="G15247" t="str">
            <v>CI_I08</v>
          </cell>
          <cell r="H15247" t="str">
            <v>PC</v>
          </cell>
          <cell r="I15247" t="str">
            <v>CPR</v>
          </cell>
          <cell r="J15247" t="str">
            <v/>
          </cell>
          <cell r="K15247" t="str">
            <v>PD</v>
          </cell>
          <cell r="L15247" t="str">
            <v>7935</v>
          </cell>
          <cell r="M15247" t="str">
            <v>S</v>
          </cell>
          <cell r="N15247">
            <v>137688</v>
          </cell>
        </row>
        <row r="15248">
          <cell r="A15248" t="str">
            <v>SF-CPR-I08-CP-0164</v>
          </cell>
          <cell r="B15248" t="str">
            <v>CINT</v>
          </cell>
          <cell r="C15248" t="str">
            <v/>
          </cell>
          <cell r="D15248" t="str">
            <v>CUSTOM 50 X 1300 X 1180</v>
          </cell>
          <cell r="E15248">
            <v>45131</v>
          </cell>
          <cell r="F15248" t="str">
            <v>HALF</v>
          </cell>
          <cell r="G15248" t="str">
            <v>CI_I08</v>
          </cell>
          <cell r="H15248" t="str">
            <v>PC</v>
          </cell>
          <cell r="I15248" t="str">
            <v>CPR</v>
          </cell>
          <cell r="J15248" t="str">
            <v/>
          </cell>
          <cell r="K15248" t="str">
            <v>PD</v>
          </cell>
          <cell r="L15248" t="str">
            <v>7935</v>
          </cell>
          <cell r="M15248" t="str">
            <v>S</v>
          </cell>
          <cell r="N15248">
            <v>272619</v>
          </cell>
        </row>
        <row r="15249">
          <cell r="A15249" t="str">
            <v>SF-CPR-I08-CP-0165</v>
          </cell>
          <cell r="B15249" t="str">
            <v>CINT</v>
          </cell>
          <cell r="C15249" t="str">
            <v/>
          </cell>
          <cell r="D15249" t="str">
            <v>CUSTOM 50 X 1370 X 1180</v>
          </cell>
          <cell r="E15249">
            <v>45131</v>
          </cell>
          <cell r="F15249" t="str">
            <v>HALF</v>
          </cell>
          <cell r="G15249" t="str">
            <v>CI_I08</v>
          </cell>
          <cell r="H15249" t="str">
            <v>PC</v>
          </cell>
          <cell r="I15249" t="str">
            <v>CPR</v>
          </cell>
          <cell r="J15249" t="str">
            <v/>
          </cell>
          <cell r="K15249" t="str">
            <v>PD</v>
          </cell>
          <cell r="L15249" t="str">
            <v>7935</v>
          </cell>
          <cell r="M15249" t="str">
            <v>S</v>
          </cell>
          <cell r="N15249">
            <v>156164</v>
          </cell>
        </row>
        <row r="15250">
          <cell r="A15250" t="str">
            <v>SF-CPR-I08-CP-0166</v>
          </cell>
          <cell r="B15250" t="str">
            <v>CINT</v>
          </cell>
          <cell r="C15250" t="str">
            <v/>
          </cell>
          <cell r="D15250" t="str">
            <v>CUSTOM 50 X 495 X 895</v>
          </cell>
          <cell r="E15250">
            <v>44924</v>
          </cell>
          <cell r="F15250" t="str">
            <v>HALF</v>
          </cell>
          <cell r="G15250" t="str">
            <v>CI_I08</v>
          </cell>
          <cell r="H15250" t="str">
            <v>PC</v>
          </cell>
          <cell r="I15250" t="str">
            <v>CPR</v>
          </cell>
          <cell r="J15250" t="str">
            <v/>
          </cell>
          <cell r="K15250" t="str">
            <v>PD</v>
          </cell>
          <cell r="L15250" t="str">
            <v>7935</v>
          </cell>
          <cell r="M15250" t="str">
            <v>S</v>
          </cell>
          <cell r="N15250">
            <v>63574</v>
          </cell>
        </row>
        <row r="15251">
          <cell r="A15251" t="str">
            <v>SF-CPR-I08-CP-0167</v>
          </cell>
          <cell r="B15251" t="str">
            <v>CINT</v>
          </cell>
          <cell r="C15251" t="str">
            <v/>
          </cell>
          <cell r="D15251" t="str">
            <v>CUSTOM 50 X 595 X 1195</v>
          </cell>
          <cell r="E15251">
            <v>44838</v>
          </cell>
          <cell r="F15251" t="str">
            <v>HALF</v>
          </cell>
          <cell r="G15251" t="str">
            <v>CI_I08</v>
          </cell>
          <cell r="H15251" t="str">
            <v>PC</v>
          </cell>
          <cell r="I15251" t="str">
            <v>CPR</v>
          </cell>
          <cell r="J15251" t="str">
            <v/>
          </cell>
          <cell r="K15251" t="str">
            <v>PD</v>
          </cell>
          <cell r="L15251" t="str">
            <v>7935</v>
          </cell>
          <cell r="M15251" t="str">
            <v>S</v>
          </cell>
          <cell r="N15251">
            <v>125067</v>
          </cell>
        </row>
        <row r="15252">
          <cell r="A15252" t="str">
            <v>SF-CPR-I08-CP-0168</v>
          </cell>
          <cell r="B15252" t="str">
            <v>CINT</v>
          </cell>
          <cell r="C15252" t="str">
            <v/>
          </cell>
          <cell r="D15252" t="str">
            <v>CUSTOM 50 X 670 X 1010</v>
          </cell>
          <cell r="E15252">
            <v>44783</v>
          </cell>
          <cell r="F15252" t="str">
            <v>HALF</v>
          </cell>
          <cell r="G15252" t="str">
            <v>CI_I08</v>
          </cell>
          <cell r="H15252" t="str">
            <v>PC</v>
          </cell>
          <cell r="I15252" t="str">
            <v>CPR</v>
          </cell>
          <cell r="J15252" t="str">
            <v/>
          </cell>
          <cell r="K15252" t="str">
            <v>PD</v>
          </cell>
          <cell r="L15252" t="str">
            <v>7935</v>
          </cell>
          <cell r="M15252" t="str">
            <v>S</v>
          </cell>
          <cell r="N15252">
            <v>0</v>
          </cell>
        </row>
        <row r="15253">
          <cell r="A15253" t="str">
            <v>SF-CPR-I08-CP-0169</v>
          </cell>
          <cell r="B15253" t="str">
            <v>CINT</v>
          </cell>
          <cell r="C15253" t="str">
            <v/>
          </cell>
          <cell r="D15253" t="str">
            <v>CUSTOM 50 X 670 X 1160</v>
          </cell>
          <cell r="E15253">
            <v>45131</v>
          </cell>
          <cell r="F15253" t="str">
            <v>HALF</v>
          </cell>
          <cell r="G15253" t="str">
            <v>CI_I08</v>
          </cell>
          <cell r="H15253" t="str">
            <v>PC</v>
          </cell>
          <cell r="I15253" t="str">
            <v>CPR</v>
          </cell>
          <cell r="J15253" t="str">
            <v/>
          </cell>
          <cell r="K15253" t="str">
            <v>PD</v>
          </cell>
          <cell r="L15253" t="str">
            <v>7935</v>
          </cell>
          <cell r="M15253" t="str">
            <v>S</v>
          </cell>
          <cell r="N15253">
            <v>75078</v>
          </cell>
        </row>
        <row r="15254">
          <cell r="A15254" t="str">
            <v>SF-CPR-I08-CP-0170</v>
          </cell>
          <cell r="B15254" t="str">
            <v>CINT</v>
          </cell>
          <cell r="C15254" t="str">
            <v/>
          </cell>
          <cell r="D15254" t="str">
            <v>CUSTOM 50 X 930 X 1990</v>
          </cell>
          <cell r="E15254">
            <v>44783</v>
          </cell>
          <cell r="F15254" t="str">
            <v>HALF</v>
          </cell>
          <cell r="G15254" t="str">
            <v>CI_I08</v>
          </cell>
          <cell r="H15254" t="str">
            <v>PC</v>
          </cell>
          <cell r="I15254" t="str">
            <v>CPR</v>
          </cell>
          <cell r="J15254" t="str">
            <v/>
          </cell>
          <cell r="K15254" t="str">
            <v>PD</v>
          </cell>
          <cell r="L15254" t="str">
            <v>7935</v>
          </cell>
          <cell r="M15254" t="str">
            <v>S</v>
          </cell>
          <cell r="N15254">
            <v>0</v>
          </cell>
        </row>
        <row r="15255">
          <cell r="A15255" t="str">
            <v>SF-CPR-I08-CP-0171</v>
          </cell>
          <cell r="B15255" t="str">
            <v>CINT</v>
          </cell>
          <cell r="C15255" t="str">
            <v/>
          </cell>
          <cell r="D15255" t="str">
            <v>CUSTOM 50 X 970 X 2000</v>
          </cell>
          <cell r="E15255">
            <v>45131</v>
          </cell>
          <cell r="F15255" t="str">
            <v>HALF</v>
          </cell>
          <cell r="G15255" t="str">
            <v>CI_I08</v>
          </cell>
          <cell r="H15255" t="str">
            <v>PC</v>
          </cell>
          <cell r="I15255" t="str">
            <v>CPR</v>
          </cell>
          <cell r="J15255" t="str">
            <v/>
          </cell>
          <cell r="K15255" t="str">
            <v>PD</v>
          </cell>
          <cell r="L15255" t="str">
            <v>7935</v>
          </cell>
          <cell r="M15255" t="str">
            <v>S</v>
          </cell>
          <cell r="N15255">
            <v>343928</v>
          </cell>
        </row>
        <row r="15256">
          <cell r="A15256" t="str">
            <v>SF-CPR-I08-CP-0172</v>
          </cell>
          <cell r="B15256" t="str">
            <v>CINT</v>
          </cell>
          <cell r="C15256" t="str">
            <v/>
          </cell>
          <cell r="D15256" t="str">
            <v>CUSTOM 50 X X 1480 X 890</v>
          </cell>
          <cell r="E15256">
            <v>45131</v>
          </cell>
          <cell r="F15256" t="str">
            <v>HALF</v>
          </cell>
          <cell r="G15256" t="str">
            <v>CI_I08</v>
          </cell>
          <cell r="H15256" t="str">
            <v>PC</v>
          </cell>
          <cell r="I15256" t="str">
            <v>CPR</v>
          </cell>
          <cell r="J15256" t="str">
            <v/>
          </cell>
          <cell r="K15256" t="str">
            <v>PD</v>
          </cell>
          <cell r="L15256" t="str">
            <v>7935</v>
          </cell>
          <cell r="M15256" t="str">
            <v>S</v>
          </cell>
          <cell r="N15256">
            <v>235862</v>
          </cell>
        </row>
        <row r="15257">
          <cell r="A15257" t="str">
            <v>SF-CPR-I08-CP-0173</v>
          </cell>
          <cell r="B15257" t="str">
            <v>CINT</v>
          </cell>
          <cell r="C15257" t="str">
            <v/>
          </cell>
          <cell r="D15257" t="str">
            <v>CUSTOM 60 X 465 X 670</v>
          </cell>
          <cell r="E15257">
            <v>44783</v>
          </cell>
          <cell r="F15257" t="str">
            <v>HALF</v>
          </cell>
          <cell r="G15257" t="str">
            <v>CI_I08</v>
          </cell>
          <cell r="H15257" t="str">
            <v>PC</v>
          </cell>
          <cell r="I15257" t="str">
            <v>CPR</v>
          </cell>
          <cell r="J15257" t="str">
            <v/>
          </cell>
          <cell r="K15257" t="str">
            <v>PD</v>
          </cell>
          <cell r="L15257" t="str">
            <v>7935</v>
          </cell>
          <cell r="M15257" t="str">
            <v>S</v>
          </cell>
          <cell r="N15257">
            <v>0</v>
          </cell>
        </row>
        <row r="15258">
          <cell r="A15258" t="str">
            <v>SF-CPR-I08-CP-0174</v>
          </cell>
          <cell r="B15258" t="str">
            <v>CINT</v>
          </cell>
          <cell r="C15258" t="str">
            <v/>
          </cell>
          <cell r="D15258" t="str">
            <v>CUSTOM 70 X 1000 X 2000</v>
          </cell>
          <cell r="E15258">
            <v>44838</v>
          </cell>
          <cell r="F15258" t="str">
            <v>HALF</v>
          </cell>
          <cell r="G15258" t="str">
            <v>CI_I08</v>
          </cell>
          <cell r="H15258" t="str">
            <v>PC</v>
          </cell>
          <cell r="I15258" t="str">
            <v>CPR</v>
          </cell>
          <cell r="J15258" t="str">
            <v/>
          </cell>
          <cell r="K15258" t="str">
            <v>PD</v>
          </cell>
          <cell r="L15258" t="str">
            <v>7935</v>
          </cell>
          <cell r="M15258" t="str">
            <v>S</v>
          </cell>
          <cell r="N15258">
            <v>466096</v>
          </cell>
        </row>
        <row r="15259">
          <cell r="A15259" t="str">
            <v>SF-CPR-I08-CP-0175</v>
          </cell>
          <cell r="B15259" t="str">
            <v>CINT</v>
          </cell>
          <cell r="C15259" t="str">
            <v/>
          </cell>
          <cell r="D15259" t="str">
            <v>CUSTOM 80 X 1000 X 1800</v>
          </cell>
          <cell r="E15259">
            <v>45131</v>
          </cell>
          <cell r="F15259" t="str">
            <v>HALF</v>
          </cell>
          <cell r="G15259" t="str">
            <v>CI_I08</v>
          </cell>
          <cell r="H15259" t="str">
            <v>PC</v>
          </cell>
          <cell r="I15259" t="str">
            <v>CPR</v>
          </cell>
          <cell r="J15259" t="str">
            <v/>
          </cell>
          <cell r="K15259" t="str">
            <v>PD</v>
          </cell>
          <cell r="L15259" t="str">
            <v>7935</v>
          </cell>
          <cell r="M15259" t="str">
            <v>S</v>
          </cell>
          <cell r="N15259">
            <v>477613</v>
          </cell>
        </row>
        <row r="15260">
          <cell r="A15260" t="str">
            <v>SF-CPR-I08-CP-0176</v>
          </cell>
          <cell r="B15260" t="str">
            <v>CINT</v>
          </cell>
          <cell r="C15260" t="str">
            <v/>
          </cell>
          <cell r="D15260" t="str">
            <v>CUSTOM NAVY 120 X 625 X 1600</v>
          </cell>
          <cell r="E15260">
            <v>44834</v>
          </cell>
          <cell r="F15260" t="str">
            <v>HALF</v>
          </cell>
          <cell r="G15260" t="str">
            <v>CI_I08</v>
          </cell>
          <cell r="H15260" t="str">
            <v>PC</v>
          </cell>
          <cell r="I15260" t="str">
            <v>CPR</v>
          </cell>
          <cell r="J15260" t="str">
            <v/>
          </cell>
          <cell r="K15260" t="str">
            <v>PD</v>
          </cell>
          <cell r="L15260" t="str">
            <v>7935</v>
          </cell>
          <cell r="M15260" t="str">
            <v>S</v>
          </cell>
          <cell r="N15260">
            <v>231840</v>
          </cell>
        </row>
        <row r="15261">
          <cell r="A15261" t="str">
            <v>SF-CPR-I08-CP-0177</v>
          </cell>
          <cell r="B15261" t="str">
            <v>CINT</v>
          </cell>
          <cell r="C15261" t="str">
            <v/>
          </cell>
          <cell r="D15261" t="str">
            <v>CUSTOM WHITE 120 X 625 X 1600</v>
          </cell>
          <cell r="E15261">
            <v>44834</v>
          </cell>
          <cell r="F15261" t="str">
            <v>HALF</v>
          </cell>
          <cell r="G15261" t="str">
            <v>CI_I08</v>
          </cell>
          <cell r="H15261" t="str">
            <v>PC</v>
          </cell>
          <cell r="I15261" t="str">
            <v>CPR</v>
          </cell>
          <cell r="J15261" t="str">
            <v/>
          </cell>
          <cell r="K15261" t="str">
            <v>PD</v>
          </cell>
          <cell r="L15261" t="str">
            <v>7935</v>
          </cell>
          <cell r="M15261" t="str">
            <v>S</v>
          </cell>
          <cell r="N15261">
            <v>231840</v>
          </cell>
        </row>
        <row r="15262">
          <cell r="A15262" t="str">
            <v>SF-CPR-I08-CP-0178</v>
          </cell>
          <cell r="B15262" t="str">
            <v>CINT</v>
          </cell>
          <cell r="C15262" t="str">
            <v/>
          </cell>
          <cell r="D15262" t="str">
            <v>AIRMATE 1940 X 900 X 120 DENS.50</v>
          </cell>
          <cell r="E15262">
            <v>44800</v>
          </cell>
          <cell r="F15262" t="str">
            <v>HALF</v>
          </cell>
          <cell r="G15262" t="str">
            <v>CI_I08</v>
          </cell>
          <cell r="H15262" t="str">
            <v>PC</v>
          </cell>
          <cell r="I15262" t="str">
            <v>CPR</v>
          </cell>
          <cell r="J15262" t="str">
            <v/>
          </cell>
          <cell r="K15262" t="str">
            <v>PD</v>
          </cell>
          <cell r="L15262" t="str">
            <v>7935</v>
          </cell>
          <cell r="M15262" t="str">
            <v>S</v>
          </cell>
          <cell r="N15262">
            <v>419040</v>
          </cell>
        </row>
        <row r="15263">
          <cell r="A15263" t="str">
            <v>SF-CPR-I08-CP-0179</v>
          </cell>
          <cell r="B15263" t="str">
            <v>CINT</v>
          </cell>
          <cell r="C15263" t="str">
            <v/>
          </cell>
          <cell r="D15263" t="str">
            <v>AIRMATE 1940 X 970 X120 D 50</v>
          </cell>
          <cell r="E15263">
            <v>44814</v>
          </cell>
          <cell r="F15263" t="str">
            <v>HALF</v>
          </cell>
          <cell r="G15263" t="str">
            <v>CI_I08</v>
          </cell>
          <cell r="H15263" t="str">
            <v>PC</v>
          </cell>
          <cell r="I15263" t="str">
            <v>CPR</v>
          </cell>
          <cell r="J15263" t="str">
            <v/>
          </cell>
          <cell r="K15263" t="str">
            <v>PD</v>
          </cell>
          <cell r="L15263" t="str">
            <v>7935</v>
          </cell>
          <cell r="M15263" t="str">
            <v>S</v>
          </cell>
          <cell r="N15263">
            <v>567201</v>
          </cell>
        </row>
        <row r="15264">
          <cell r="A15264" t="str">
            <v>SF-CPR-I08-CP-0180</v>
          </cell>
          <cell r="B15264" t="str">
            <v>CINT</v>
          </cell>
          <cell r="C15264" t="str">
            <v/>
          </cell>
          <cell r="D15264" t="str">
            <v>AIRMATE 1940 X 970 X 35</v>
          </cell>
          <cell r="E15264">
            <v>44782</v>
          </cell>
          <cell r="F15264" t="str">
            <v>HALF</v>
          </cell>
          <cell r="G15264" t="str">
            <v>CI_I08</v>
          </cell>
          <cell r="H15264" t="str">
            <v>PC</v>
          </cell>
          <cell r="I15264" t="str">
            <v>CPR</v>
          </cell>
          <cell r="J15264" t="str">
            <v/>
          </cell>
          <cell r="K15264" t="str">
            <v>PD</v>
          </cell>
          <cell r="L15264" t="str">
            <v>7935</v>
          </cell>
          <cell r="M15264" t="str">
            <v>S</v>
          </cell>
          <cell r="N15264">
            <v>252254</v>
          </cell>
        </row>
        <row r="15265">
          <cell r="A15265" t="str">
            <v>SF-CPR-I08-CP-0181</v>
          </cell>
          <cell r="B15265" t="str">
            <v>CINT</v>
          </cell>
          <cell r="C15265" t="str">
            <v/>
          </cell>
          <cell r="D15265" t="str">
            <v>COVER HOSPITAL BED 194 X 90 X 12 CM NAVY</v>
          </cell>
          <cell r="E15265">
            <v>44894</v>
          </cell>
          <cell r="F15265" t="str">
            <v>HALF</v>
          </cell>
          <cell r="G15265" t="str">
            <v>CI_I08</v>
          </cell>
          <cell r="H15265" t="str">
            <v>PC</v>
          </cell>
          <cell r="I15265" t="str">
            <v>CPR</v>
          </cell>
          <cell r="J15265" t="str">
            <v/>
          </cell>
          <cell r="K15265" t="str">
            <v>PD</v>
          </cell>
          <cell r="L15265" t="str">
            <v>7935</v>
          </cell>
          <cell r="M15265" t="str">
            <v>S</v>
          </cell>
          <cell r="N15265">
            <v>423032</v>
          </cell>
        </row>
        <row r="15266">
          <cell r="A15266" t="str">
            <v>SF-CPR-I08-CP-0182</v>
          </cell>
          <cell r="B15266" t="str">
            <v>CINT</v>
          </cell>
          <cell r="C15266" t="str">
            <v/>
          </cell>
          <cell r="D15266" t="str">
            <v>AIRMATE MEDITATION 600 X 600 X 50 D 70</v>
          </cell>
          <cell r="E15266">
            <v>44782</v>
          </cell>
          <cell r="F15266" t="str">
            <v>HALF</v>
          </cell>
          <cell r="G15266" t="str">
            <v>CI_I08</v>
          </cell>
          <cell r="H15266" t="str">
            <v>PC</v>
          </cell>
          <cell r="I15266" t="str">
            <v>CPR</v>
          </cell>
          <cell r="J15266" t="str">
            <v/>
          </cell>
          <cell r="K15266" t="str">
            <v>PD</v>
          </cell>
          <cell r="L15266" t="str">
            <v>7935</v>
          </cell>
          <cell r="M15266" t="str">
            <v>S</v>
          </cell>
          <cell r="N15266">
            <v>69970</v>
          </cell>
        </row>
        <row r="15267">
          <cell r="A15267" t="str">
            <v>SF-CPR-I08-CP-0183</v>
          </cell>
          <cell r="B15267" t="str">
            <v>CINT</v>
          </cell>
          <cell r="C15267" t="str">
            <v/>
          </cell>
          <cell r="D15267" t="str">
            <v>AIRMATE MEDITATION 800 X 800 X 50  D 65</v>
          </cell>
          <cell r="E15267">
            <v>44782</v>
          </cell>
          <cell r="F15267" t="str">
            <v>HALF</v>
          </cell>
          <cell r="G15267" t="str">
            <v>CI_I08</v>
          </cell>
          <cell r="H15267" t="str">
            <v>PC</v>
          </cell>
          <cell r="I15267" t="str">
            <v>CPR</v>
          </cell>
          <cell r="J15267" t="str">
            <v/>
          </cell>
          <cell r="K15267" t="str">
            <v>PD</v>
          </cell>
          <cell r="L15267" t="str">
            <v>7935</v>
          </cell>
          <cell r="M15267" t="str">
            <v>S</v>
          </cell>
          <cell r="N15267">
            <v>91661</v>
          </cell>
        </row>
        <row r="15268">
          <cell r="A15268" t="str">
            <v>SF-CPR-I08-CP-0184</v>
          </cell>
          <cell r="B15268" t="str">
            <v>CINT</v>
          </cell>
          <cell r="C15268" t="str">
            <v/>
          </cell>
          <cell r="D15268" t="str">
            <v>AIRMATE BULAT Ø 520 X 140 MM X D65 KG/M³</v>
          </cell>
          <cell r="E15268">
            <v>0</v>
          </cell>
          <cell r="F15268" t="str">
            <v>HALF</v>
          </cell>
          <cell r="G15268" t="str">
            <v>CI_I08</v>
          </cell>
          <cell r="H15268" t="str">
            <v>PC</v>
          </cell>
          <cell r="I15268" t="str">
            <v>CPR</v>
          </cell>
          <cell r="J15268" t="str">
            <v/>
          </cell>
          <cell r="K15268" t="str">
            <v>PD</v>
          </cell>
          <cell r="L15268" t="str">
            <v>7935</v>
          </cell>
          <cell r="M15268" t="str">
            <v>S</v>
          </cell>
          <cell r="N15268">
            <v>0</v>
          </cell>
        </row>
        <row r="15269">
          <cell r="A15269" t="str">
            <v>SF-CPR-I08-CP-0185</v>
          </cell>
          <cell r="B15269" t="str">
            <v>CINT</v>
          </cell>
          <cell r="C15269" t="str">
            <v/>
          </cell>
          <cell r="D15269" t="str">
            <v>AIRMATE SQUARE 52X52X14CM, D65 KG/M³</v>
          </cell>
          <cell r="E15269">
            <v>44837</v>
          </cell>
          <cell r="F15269" t="str">
            <v>HALF</v>
          </cell>
          <cell r="G15269" t="str">
            <v>CI_I08</v>
          </cell>
          <cell r="H15269" t="str">
            <v>PC</v>
          </cell>
          <cell r="I15269" t="str">
            <v>CPR</v>
          </cell>
          <cell r="J15269" t="str">
            <v/>
          </cell>
          <cell r="K15269" t="str">
            <v>PD</v>
          </cell>
          <cell r="L15269" t="str">
            <v>7935</v>
          </cell>
          <cell r="M15269" t="str">
            <v>S</v>
          </cell>
          <cell r="N15269">
            <v>98672</v>
          </cell>
        </row>
        <row r="15270">
          <cell r="A15270" t="str">
            <v>SF-CPR-I08-CP-0186</v>
          </cell>
          <cell r="B15270" t="str">
            <v>CINT</v>
          </cell>
          <cell r="C15270" t="str">
            <v/>
          </cell>
          <cell r="D15270" t="str">
            <v>AIRMATE HEXAGON 60X52X14CM, D65 KG/M³</v>
          </cell>
          <cell r="E15270">
            <v>44837</v>
          </cell>
          <cell r="F15270" t="str">
            <v>HALF</v>
          </cell>
          <cell r="G15270" t="str">
            <v>CI_I08</v>
          </cell>
          <cell r="H15270" t="str">
            <v>PC</v>
          </cell>
          <cell r="I15270" t="str">
            <v>CPR</v>
          </cell>
          <cell r="J15270" t="str">
            <v/>
          </cell>
          <cell r="K15270" t="str">
            <v>PD</v>
          </cell>
          <cell r="L15270" t="str">
            <v>7935</v>
          </cell>
          <cell r="M15270" t="str">
            <v>S</v>
          </cell>
          <cell r="N15270">
            <v>113852</v>
          </cell>
        </row>
        <row r="15271">
          <cell r="A15271" t="str">
            <v>SF-CPR-I08-CP-0187</v>
          </cell>
          <cell r="B15271" t="str">
            <v>CINT</v>
          </cell>
          <cell r="C15271" t="str">
            <v/>
          </cell>
          <cell r="D15271" t="str">
            <v>AIRMATE BULAT  35 X T35 X D70/KG M3</v>
          </cell>
          <cell r="E15271">
            <v>45194</v>
          </cell>
          <cell r="F15271" t="str">
            <v>HALF</v>
          </cell>
          <cell r="G15271" t="str">
            <v>CI_I08</v>
          </cell>
          <cell r="H15271" t="str">
            <v>PC</v>
          </cell>
          <cell r="I15271" t="str">
            <v>CPR</v>
          </cell>
          <cell r="J15271" t="str">
            <v/>
          </cell>
          <cell r="K15271" t="str">
            <v>PD</v>
          </cell>
          <cell r="L15271" t="str">
            <v>7935</v>
          </cell>
          <cell r="M15271" t="str">
            <v>S</v>
          </cell>
          <cell r="N15271">
            <v>10917</v>
          </cell>
        </row>
        <row r="15272">
          <cell r="A15272" t="str">
            <v>SF-CPR-I08-CP-0188</v>
          </cell>
          <cell r="B15272" t="str">
            <v>CINT</v>
          </cell>
          <cell r="C15272" t="str">
            <v/>
          </cell>
          <cell r="D15272" t="str">
            <v>AIRMATE 2000 X 1000 X 35</v>
          </cell>
          <cell r="E15272">
            <v>44818</v>
          </cell>
          <cell r="F15272" t="str">
            <v>HALF</v>
          </cell>
          <cell r="G15272" t="str">
            <v>CI_I08</v>
          </cell>
          <cell r="H15272" t="str">
            <v>PC</v>
          </cell>
          <cell r="I15272" t="str">
            <v>CPR</v>
          </cell>
          <cell r="J15272" t="str">
            <v/>
          </cell>
          <cell r="K15272" t="str">
            <v>PD</v>
          </cell>
          <cell r="L15272" t="str">
            <v>7935</v>
          </cell>
          <cell r="M15272" t="str">
            <v>S</v>
          </cell>
          <cell r="N15272">
            <v>0</v>
          </cell>
        </row>
        <row r="15273">
          <cell r="A15273" t="str">
            <v>SF-CPR-I08-CP-0189</v>
          </cell>
          <cell r="B15273" t="str">
            <v>CINT</v>
          </cell>
          <cell r="C15273" t="str">
            <v/>
          </cell>
          <cell r="D15273" t="str">
            <v>AIRMATE 500 X 500 X 35 DENSTY 70</v>
          </cell>
          <cell r="E15273">
            <v>44874</v>
          </cell>
          <cell r="F15273" t="str">
            <v>HALF</v>
          </cell>
          <cell r="G15273" t="str">
            <v>CI_I08</v>
          </cell>
          <cell r="H15273" t="str">
            <v>PC</v>
          </cell>
          <cell r="I15273" t="str">
            <v>CPR</v>
          </cell>
          <cell r="J15273" t="str">
            <v/>
          </cell>
          <cell r="K15273" t="str">
            <v>PD</v>
          </cell>
          <cell r="L15273" t="str">
            <v>7935</v>
          </cell>
          <cell r="M15273" t="str">
            <v>S</v>
          </cell>
          <cell r="N15273">
            <v>77099</v>
          </cell>
        </row>
        <row r="15274">
          <cell r="A15274" t="str">
            <v>SF-CPR-I08-CP-0190</v>
          </cell>
          <cell r="B15274" t="str">
            <v>CINT</v>
          </cell>
          <cell r="C15274" t="str">
            <v/>
          </cell>
          <cell r="D15274" t="str">
            <v>AIRMATE 1940 X 850 X 120 DENSTY 70</v>
          </cell>
          <cell r="E15274">
            <v>44907</v>
          </cell>
          <cell r="F15274" t="str">
            <v>HALF</v>
          </cell>
          <cell r="G15274" t="str">
            <v>CI_I08</v>
          </cell>
          <cell r="H15274" t="str">
            <v>PC</v>
          </cell>
          <cell r="I15274" t="str">
            <v>CPR</v>
          </cell>
          <cell r="J15274" t="str">
            <v/>
          </cell>
          <cell r="K15274" t="str">
            <v>PD</v>
          </cell>
          <cell r="L15274" t="str">
            <v>7935</v>
          </cell>
          <cell r="M15274" t="str">
            <v>S</v>
          </cell>
          <cell r="N15274">
            <v>510819</v>
          </cell>
        </row>
        <row r="15275">
          <cell r="A15275" t="str">
            <v>SF-CPR-I08-CP-0191</v>
          </cell>
          <cell r="B15275" t="str">
            <v>CINT</v>
          </cell>
          <cell r="C15275" t="str">
            <v/>
          </cell>
          <cell r="D15275" t="str">
            <v>AIRMATE 1800 X 2000 X 80 DENSTY 65</v>
          </cell>
          <cell r="E15275">
            <v>44921</v>
          </cell>
          <cell r="F15275" t="str">
            <v>HALF</v>
          </cell>
          <cell r="G15275" t="str">
            <v>CI_I08</v>
          </cell>
          <cell r="H15275" t="str">
            <v>PC</v>
          </cell>
          <cell r="I15275" t="str">
            <v>CPR</v>
          </cell>
          <cell r="J15275" t="str">
            <v/>
          </cell>
          <cell r="K15275" t="str">
            <v>PD</v>
          </cell>
          <cell r="L15275" t="str">
            <v>7935</v>
          </cell>
          <cell r="M15275" t="str">
            <v>S</v>
          </cell>
          <cell r="N15275">
            <v>670472</v>
          </cell>
        </row>
        <row r="15276">
          <cell r="A15276" t="str">
            <v>SF-CPR-I08-CP-0192</v>
          </cell>
          <cell r="B15276" t="str">
            <v>CINT</v>
          </cell>
          <cell r="C15276" t="str">
            <v/>
          </cell>
          <cell r="D15276" t="str">
            <v>AIRMATE TWIN 2000 X 1200 X 35 D 65</v>
          </cell>
          <cell r="E15276">
            <v>0</v>
          </cell>
          <cell r="F15276" t="str">
            <v>HALF</v>
          </cell>
          <cell r="G15276" t="str">
            <v>CI_I08</v>
          </cell>
          <cell r="H15276" t="str">
            <v>PC</v>
          </cell>
          <cell r="I15276" t="str">
            <v>CPR</v>
          </cell>
          <cell r="J15276" t="str">
            <v/>
          </cell>
          <cell r="K15276" t="str">
            <v>PD</v>
          </cell>
          <cell r="L15276" t="str">
            <v>7935</v>
          </cell>
          <cell r="M15276" t="str">
            <v>S</v>
          </cell>
          <cell r="N15276">
            <v>0</v>
          </cell>
        </row>
        <row r="15277">
          <cell r="A15277" t="str">
            <v>SF-CPR-I08-CP-0193</v>
          </cell>
          <cell r="B15277" t="str">
            <v>CINT</v>
          </cell>
          <cell r="C15277" t="str">
            <v/>
          </cell>
          <cell r="D15277" t="str">
            <v>AIRMATE SINGLE 970 X 1940 X 35 D 65</v>
          </cell>
          <cell r="E15277">
            <v>44957</v>
          </cell>
          <cell r="F15277" t="str">
            <v>HALF</v>
          </cell>
          <cell r="G15277" t="str">
            <v>CI_I08</v>
          </cell>
          <cell r="H15277" t="str">
            <v>PC</v>
          </cell>
          <cell r="I15277" t="str">
            <v>CPR</v>
          </cell>
          <cell r="J15277" t="str">
            <v/>
          </cell>
          <cell r="K15277" t="str">
            <v>PD</v>
          </cell>
          <cell r="L15277" t="str">
            <v>7935</v>
          </cell>
          <cell r="M15277" t="str">
            <v>S</v>
          </cell>
          <cell r="N15277">
            <v>258678</v>
          </cell>
        </row>
        <row r="15278">
          <cell r="A15278" t="str">
            <v>SF-CPR-I08-CP-0194</v>
          </cell>
          <cell r="B15278" t="str">
            <v>CINT</v>
          </cell>
          <cell r="C15278" t="str">
            <v/>
          </cell>
          <cell r="D15278" t="str">
            <v>AIRMATE TWIN 1170 X 1940 X 35 D 65</v>
          </cell>
          <cell r="E15278">
            <v>44957</v>
          </cell>
          <cell r="F15278" t="str">
            <v>HALF</v>
          </cell>
          <cell r="G15278" t="str">
            <v>CI_I08</v>
          </cell>
          <cell r="H15278" t="str">
            <v>PC</v>
          </cell>
          <cell r="I15278" t="str">
            <v>CPR</v>
          </cell>
          <cell r="J15278" t="str">
            <v/>
          </cell>
          <cell r="K15278" t="str">
            <v>PD</v>
          </cell>
          <cell r="L15278" t="str">
            <v>7935</v>
          </cell>
          <cell r="M15278" t="str">
            <v>S</v>
          </cell>
          <cell r="N15278">
            <v>327522</v>
          </cell>
        </row>
        <row r="15279">
          <cell r="A15279" t="str">
            <v>SF-CPR-I08-CP-0195</v>
          </cell>
          <cell r="B15279" t="str">
            <v>CINT</v>
          </cell>
          <cell r="C15279" t="str">
            <v/>
          </cell>
          <cell r="D15279" t="str">
            <v>AIRMATE QUEEN 1570 X 1940 X 35 D 65</v>
          </cell>
          <cell r="E15279">
            <v>44957</v>
          </cell>
          <cell r="F15279" t="str">
            <v>HALF</v>
          </cell>
          <cell r="G15279" t="str">
            <v>CI_I08</v>
          </cell>
          <cell r="H15279" t="str">
            <v>PC</v>
          </cell>
          <cell r="I15279" t="str">
            <v>CPR</v>
          </cell>
          <cell r="J15279" t="str">
            <v/>
          </cell>
          <cell r="K15279" t="str">
            <v>PD</v>
          </cell>
          <cell r="L15279" t="str">
            <v>7935</v>
          </cell>
          <cell r="M15279" t="str">
            <v>S</v>
          </cell>
          <cell r="N15279">
            <v>386532</v>
          </cell>
        </row>
        <row r="15280">
          <cell r="A15280" t="str">
            <v>SF-CPR-I08-CP-0196</v>
          </cell>
          <cell r="B15280" t="str">
            <v>CINT</v>
          </cell>
          <cell r="C15280" t="str">
            <v/>
          </cell>
          <cell r="D15280" t="str">
            <v>AIRMATE KING 1770 X 1940 X 35 D 65</v>
          </cell>
          <cell r="E15280">
            <v>44957</v>
          </cell>
          <cell r="F15280" t="str">
            <v>HALF</v>
          </cell>
          <cell r="G15280" t="str">
            <v>CI_I08</v>
          </cell>
          <cell r="H15280" t="str">
            <v>PC</v>
          </cell>
          <cell r="I15280" t="str">
            <v>CPR</v>
          </cell>
          <cell r="J15280" t="str">
            <v/>
          </cell>
          <cell r="K15280" t="str">
            <v>PD</v>
          </cell>
          <cell r="L15280" t="str">
            <v>7935</v>
          </cell>
          <cell r="M15280" t="str">
            <v>S</v>
          </cell>
          <cell r="N15280">
            <v>416036</v>
          </cell>
        </row>
        <row r="15281">
          <cell r="A15281" t="str">
            <v>SF-CPR-I08-CP-0197</v>
          </cell>
          <cell r="B15281" t="str">
            <v>CINT</v>
          </cell>
          <cell r="C15281" t="str">
            <v/>
          </cell>
          <cell r="D15281" t="str">
            <v>AIRMATE SUPER KING 1940 X 1940 D 65</v>
          </cell>
          <cell r="E15281">
            <v>44957</v>
          </cell>
          <cell r="F15281" t="str">
            <v>HALF</v>
          </cell>
          <cell r="G15281" t="str">
            <v>CI_I08</v>
          </cell>
          <cell r="H15281" t="str">
            <v>PC</v>
          </cell>
          <cell r="I15281" t="str">
            <v>CPR</v>
          </cell>
          <cell r="J15281" t="str">
            <v/>
          </cell>
          <cell r="K15281" t="str">
            <v>PD</v>
          </cell>
          <cell r="L15281" t="str">
            <v>7935</v>
          </cell>
          <cell r="M15281" t="str">
            <v>S</v>
          </cell>
          <cell r="N15281">
            <v>438985</v>
          </cell>
        </row>
        <row r="15282">
          <cell r="A15282" t="str">
            <v>SF-CPR-I08-CP-0198</v>
          </cell>
          <cell r="B15282" t="str">
            <v>CINT</v>
          </cell>
          <cell r="C15282" t="str">
            <v/>
          </cell>
          <cell r="D15282" t="str">
            <v>AIRMATE ARMY 670 X 1940 X 35 D65 TRAVEL</v>
          </cell>
          <cell r="E15282">
            <v>45034</v>
          </cell>
          <cell r="F15282" t="str">
            <v>HALF</v>
          </cell>
          <cell r="G15282" t="str">
            <v>CI_I08</v>
          </cell>
          <cell r="H15282" t="str">
            <v>PC</v>
          </cell>
          <cell r="I15282" t="str">
            <v>CPR</v>
          </cell>
          <cell r="J15282" t="str">
            <v/>
          </cell>
          <cell r="K15282" t="str">
            <v>PD</v>
          </cell>
          <cell r="L15282" t="str">
            <v>7935</v>
          </cell>
          <cell r="M15282" t="str">
            <v>S</v>
          </cell>
          <cell r="N15282">
            <v>257039</v>
          </cell>
        </row>
        <row r="15283">
          <cell r="A15283" t="str">
            <v>SF-CPR-I08-CP-0199</v>
          </cell>
          <cell r="B15283" t="str">
            <v>CINT</v>
          </cell>
          <cell r="C15283" t="str">
            <v/>
          </cell>
          <cell r="D15283" t="str">
            <v>AIRMATE ARMY 970 X 1940 X 35D 65 STD</v>
          </cell>
          <cell r="E15283">
            <v>0</v>
          </cell>
          <cell r="F15283" t="str">
            <v>HALF</v>
          </cell>
          <cell r="G15283" t="str">
            <v>CI_I08</v>
          </cell>
          <cell r="H15283" t="str">
            <v>PC</v>
          </cell>
          <cell r="I15283" t="str">
            <v>CPR</v>
          </cell>
          <cell r="J15283" t="str">
            <v/>
          </cell>
          <cell r="K15283" t="str">
            <v>PD</v>
          </cell>
          <cell r="L15283" t="str">
            <v>7935</v>
          </cell>
          <cell r="M15283" t="str">
            <v>S</v>
          </cell>
          <cell r="N15283">
            <v>0</v>
          </cell>
        </row>
        <row r="15284">
          <cell r="A15284" t="str">
            <v>SF-CPR-I08-CP-0200</v>
          </cell>
          <cell r="B15284" t="str">
            <v>CINT</v>
          </cell>
          <cell r="C15284" t="str">
            <v/>
          </cell>
          <cell r="D15284" t="str">
            <v>AIRMATE KASUR 500 X 2000 X 350 MM</v>
          </cell>
          <cell r="E15284">
            <v>45026</v>
          </cell>
          <cell r="F15284" t="str">
            <v>HALF</v>
          </cell>
          <cell r="G15284" t="str">
            <v>CI_I08</v>
          </cell>
          <cell r="H15284" t="str">
            <v>PC</v>
          </cell>
          <cell r="I15284" t="str">
            <v>CPR</v>
          </cell>
          <cell r="J15284" t="str">
            <v/>
          </cell>
          <cell r="K15284" t="str">
            <v>PD</v>
          </cell>
          <cell r="L15284" t="str">
            <v>7935</v>
          </cell>
          <cell r="M15284" t="str">
            <v>S</v>
          </cell>
          <cell r="N15284">
            <v>235730</v>
          </cell>
        </row>
        <row r="15285">
          <cell r="A15285" t="str">
            <v>SF-CPR-I08-CP-0201</v>
          </cell>
          <cell r="B15285" t="str">
            <v>CINT</v>
          </cell>
          <cell r="C15285" t="str">
            <v/>
          </cell>
          <cell r="D15285" t="str">
            <v>AIRMATE KASUR 180 X 1000 X 2000 MM</v>
          </cell>
          <cell r="E15285">
            <v>45026</v>
          </cell>
          <cell r="F15285" t="str">
            <v>HALF</v>
          </cell>
          <cell r="G15285" t="str">
            <v>CI_I08</v>
          </cell>
          <cell r="H15285" t="str">
            <v>PC</v>
          </cell>
          <cell r="I15285" t="str">
            <v>CPR</v>
          </cell>
          <cell r="J15285" t="str">
            <v/>
          </cell>
          <cell r="K15285" t="str">
            <v>PD</v>
          </cell>
          <cell r="L15285" t="str">
            <v>7935</v>
          </cell>
          <cell r="M15285" t="str">
            <v>S</v>
          </cell>
          <cell r="N15285">
            <v>979904</v>
          </cell>
        </row>
        <row r="15286">
          <cell r="A15286" t="str">
            <v>SF-CPR-I08-CP-0202</v>
          </cell>
          <cell r="B15286" t="str">
            <v>CINT</v>
          </cell>
          <cell r="C15286" t="str">
            <v/>
          </cell>
          <cell r="D15286" t="str">
            <v>AIRMATE KASUR 180 X 1600 X 2000 MM</v>
          </cell>
          <cell r="E15286">
            <v>45026</v>
          </cell>
          <cell r="F15286" t="str">
            <v>HALF</v>
          </cell>
          <cell r="G15286" t="str">
            <v>CI_I08</v>
          </cell>
          <cell r="H15286" t="str">
            <v>PC</v>
          </cell>
          <cell r="I15286" t="str">
            <v>CPR</v>
          </cell>
          <cell r="J15286" t="str">
            <v/>
          </cell>
          <cell r="K15286" t="str">
            <v>PD</v>
          </cell>
          <cell r="L15286" t="str">
            <v>7935</v>
          </cell>
          <cell r="M15286" t="str">
            <v>S</v>
          </cell>
          <cell r="N15286">
            <v>1471649</v>
          </cell>
        </row>
        <row r="15287">
          <cell r="A15287" t="str">
            <v>SF-CPR-I08-CP-0203</v>
          </cell>
          <cell r="B15287" t="str">
            <v>CINT</v>
          </cell>
          <cell r="C15287" t="str">
            <v/>
          </cell>
          <cell r="D15287" t="str">
            <v>AIRMATE 825 X2840 X 50MM DENSITY 50</v>
          </cell>
          <cell r="E15287">
            <v>45194</v>
          </cell>
          <cell r="F15287" t="str">
            <v>HALF</v>
          </cell>
          <cell r="G15287" t="str">
            <v>CI_I08</v>
          </cell>
          <cell r="H15287" t="str">
            <v>PC</v>
          </cell>
          <cell r="I15287" t="str">
            <v>CPR</v>
          </cell>
          <cell r="J15287" t="str">
            <v/>
          </cell>
          <cell r="K15287" t="str">
            <v>PD</v>
          </cell>
          <cell r="L15287" t="str">
            <v>7935</v>
          </cell>
          <cell r="M15287" t="str">
            <v>S</v>
          </cell>
          <cell r="N15287">
            <v>344415</v>
          </cell>
        </row>
        <row r="15288">
          <cell r="A15288" t="str">
            <v>SF-CPR-I08-CP-0204</v>
          </cell>
          <cell r="B15288" t="str">
            <v>CINT</v>
          </cell>
          <cell r="C15288" t="str">
            <v/>
          </cell>
          <cell r="D15288" t="str">
            <v>AIRMATE SMALL 1200 X 500 X 50 D65</v>
          </cell>
          <cell r="E15288">
            <v>0</v>
          </cell>
          <cell r="F15288" t="str">
            <v>HALF</v>
          </cell>
          <cell r="G15288" t="str">
            <v>CI_I08</v>
          </cell>
          <cell r="H15288" t="str">
            <v>PC</v>
          </cell>
          <cell r="I15288" t="str">
            <v>CPR</v>
          </cell>
          <cell r="J15288" t="str">
            <v/>
          </cell>
          <cell r="K15288" t="str">
            <v>PD</v>
          </cell>
          <cell r="L15288" t="str">
            <v>7935</v>
          </cell>
          <cell r="M15288" t="str">
            <v>S</v>
          </cell>
          <cell r="N15288">
            <v>0</v>
          </cell>
        </row>
        <row r="15289">
          <cell r="A15289" t="str">
            <v>SF-CPR-I08-CP-0205</v>
          </cell>
          <cell r="B15289" t="str">
            <v>CINT</v>
          </cell>
          <cell r="C15289" t="str">
            <v/>
          </cell>
          <cell r="D15289" t="str">
            <v>AIRMATE MEDIUM 1200 X 700 X 50 D65</v>
          </cell>
          <cell r="E15289">
            <v>0</v>
          </cell>
          <cell r="F15289" t="str">
            <v>HALF</v>
          </cell>
          <cell r="G15289" t="str">
            <v>CI_I08</v>
          </cell>
          <cell r="H15289" t="str">
            <v>PC</v>
          </cell>
          <cell r="I15289" t="str">
            <v>CPR</v>
          </cell>
          <cell r="J15289" t="str">
            <v/>
          </cell>
          <cell r="K15289" t="str">
            <v>PD</v>
          </cell>
          <cell r="L15289" t="str">
            <v>7935</v>
          </cell>
          <cell r="M15289" t="str">
            <v>S</v>
          </cell>
          <cell r="N15289">
            <v>0</v>
          </cell>
        </row>
        <row r="15290">
          <cell r="A15290" t="str">
            <v>SF-CPR-I08-CP-0208</v>
          </cell>
          <cell r="B15290" t="str">
            <v>CINT</v>
          </cell>
          <cell r="C15290" t="str">
            <v/>
          </cell>
          <cell r="D15290" t="str">
            <v>COVER MED  SUPREME  MOTIF KUNING C639</v>
          </cell>
          <cell r="E15290">
            <v>0</v>
          </cell>
          <cell r="F15290" t="str">
            <v>HALF</v>
          </cell>
          <cell r="G15290" t="str">
            <v>CI_I08</v>
          </cell>
          <cell r="H15290" t="str">
            <v>PC</v>
          </cell>
          <cell r="I15290" t="str">
            <v>CPR</v>
          </cell>
          <cell r="J15290" t="str">
            <v/>
          </cell>
          <cell r="K15290" t="str">
            <v>PD</v>
          </cell>
          <cell r="L15290" t="str">
            <v>7935</v>
          </cell>
          <cell r="M15290" t="str">
            <v>S</v>
          </cell>
          <cell r="N15290">
            <v>0</v>
          </cell>
        </row>
        <row r="15291">
          <cell r="A15291" t="str">
            <v>SF-CPR-I08-CP-0209</v>
          </cell>
          <cell r="B15291" t="str">
            <v>CINT</v>
          </cell>
          <cell r="C15291" t="str">
            <v/>
          </cell>
          <cell r="D15291" t="str">
            <v>COVER MED SUPREME  MOTIF BIRU C640</v>
          </cell>
          <cell r="E15291">
            <v>0</v>
          </cell>
          <cell r="F15291" t="str">
            <v>HALF</v>
          </cell>
          <cell r="G15291" t="str">
            <v>CI_I08</v>
          </cell>
          <cell r="H15291" t="str">
            <v>PC</v>
          </cell>
          <cell r="I15291" t="str">
            <v>CPR</v>
          </cell>
          <cell r="J15291" t="str">
            <v/>
          </cell>
          <cell r="K15291" t="str">
            <v>PD</v>
          </cell>
          <cell r="L15291" t="str">
            <v>7935</v>
          </cell>
          <cell r="M15291" t="str">
            <v>S</v>
          </cell>
          <cell r="N15291">
            <v>0</v>
          </cell>
        </row>
        <row r="15292">
          <cell r="A15292" t="str">
            <v>SF-CPR-I08-CP-0210</v>
          </cell>
          <cell r="B15292" t="str">
            <v>CINT</v>
          </cell>
          <cell r="C15292" t="str">
            <v/>
          </cell>
          <cell r="D15292" t="str">
            <v>COVER SMALL SUPREME  MOTIF KUNING C39</v>
          </cell>
          <cell r="E15292">
            <v>0</v>
          </cell>
          <cell r="F15292" t="str">
            <v>HALF</v>
          </cell>
          <cell r="G15292" t="str">
            <v>CI_I08</v>
          </cell>
          <cell r="H15292" t="str">
            <v>PC</v>
          </cell>
          <cell r="I15292" t="str">
            <v>CPR</v>
          </cell>
          <cell r="J15292" t="str">
            <v/>
          </cell>
          <cell r="K15292" t="str">
            <v>PD</v>
          </cell>
          <cell r="L15292" t="str">
            <v>7935</v>
          </cell>
          <cell r="M15292" t="str">
            <v>S</v>
          </cell>
          <cell r="N15292">
            <v>0</v>
          </cell>
        </row>
        <row r="15293">
          <cell r="A15293" t="str">
            <v>SF-CPR-I08-CP-0211</v>
          </cell>
          <cell r="B15293" t="str">
            <v>CINT</v>
          </cell>
          <cell r="C15293" t="str">
            <v/>
          </cell>
          <cell r="D15293" t="str">
            <v>COVER SMALL SUPREME  MOTIF BIRU C640</v>
          </cell>
          <cell r="E15293">
            <v>0</v>
          </cell>
          <cell r="F15293" t="str">
            <v>HALF</v>
          </cell>
          <cell r="G15293" t="str">
            <v>CI_I08</v>
          </cell>
          <cell r="H15293" t="str">
            <v>PC</v>
          </cell>
          <cell r="I15293" t="str">
            <v>CPR</v>
          </cell>
          <cell r="J15293" t="str">
            <v/>
          </cell>
          <cell r="K15293" t="str">
            <v>PD</v>
          </cell>
          <cell r="L15293" t="str">
            <v>7935</v>
          </cell>
          <cell r="M15293" t="str">
            <v>S</v>
          </cell>
          <cell r="N15293">
            <v>0</v>
          </cell>
        </row>
        <row r="15294">
          <cell r="A15294" t="str">
            <v>SF-CPR-I08-CP-0212</v>
          </cell>
          <cell r="B15294" t="str">
            <v>CINT</v>
          </cell>
          <cell r="C15294" t="str">
            <v/>
          </cell>
          <cell r="D15294" t="str">
            <v>AIRMATE CUSHION 420 X 400 X 35M</v>
          </cell>
          <cell r="E15294">
            <v>45057</v>
          </cell>
          <cell r="F15294" t="str">
            <v>HALF</v>
          </cell>
          <cell r="G15294" t="str">
            <v>CI_I08</v>
          </cell>
          <cell r="H15294" t="str">
            <v>PC</v>
          </cell>
          <cell r="I15294" t="str">
            <v>CPR</v>
          </cell>
          <cell r="J15294" t="str">
            <v/>
          </cell>
          <cell r="K15294" t="str">
            <v>PD</v>
          </cell>
          <cell r="L15294" t="str">
            <v>7935</v>
          </cell>
          <cell r="M15294" t="str">
            <v>S</v>
          </cell>
          <cell r="N15294">
            <v>168525</v>
          </cell>
        </row>
        <row r="15295">
          <cell r="A15295" t="str">
            <v>SF-CPR-I08-CP-0213</v>
          </cell>
          <cell r="B15295" t="str">
            <v>CINT</v>
          </cell>
          <cell r="C15295" t="str">
            <v/>
          </cell>
          <cell r="D15295" t="str">
            <v>AIRMATE 200 X 200 X 35 MM SAN-EI</v>
          </cell>
          <cell r="E15295">
            <v>45071</v>
          </cell>
          <cell r="F15295" t="str">
            <v>HALF</v>
          </cell>
          <cell r="G15295" t="str">
            <v>CI_I08</v>
          </cell>
          <cell r="H15295" t="str">
            <v>PC</v>
          </cell>
          <cell r="I15295" t="str">
            <v>CPR</v>
          </cell>
          <cell r="J15295" t="str">
            <v/>
          </cell>
          <cell r="K15295" t="str">
            <v>PD</v>
          </cell>
          <cell r="L15295" t="str">
            <v>7935</v>
          </cell>
          <cell r="M15295" t="str">
            <v>S</v>
          </cell>
          <cell r="N15295">
            <v>183277</v>
          </cell>
        </row>
        <row r="15296">
          <cell r="A15296" t="str">
            <v>SF-CPR-I08-CP-0214</v>
          </cell>
          <cell r="B15296" t="str">
            <v>CINT</v>
          </cell>
          <cell r="C15296" t="str">
            <v/>
          </cell>
          <cell r="D15296" t="str">
            <v>AIRMATE 100 X 100 X 35MM SAN-EI</v>
          </cell>
          <cell r="E15296">
            <v>45070</v>
          </cell>
          <cell r="F15296" t="str">
            <v>HALF</v>
          </cell>
          <cell r="G15296" t="str">
            <v>CI_I08</v>
          </cell>
          <cell r="H15296" t="str">
            <v>PC</v>
          </cell>
          <cell r="I15296" t="str">
            <v>CPR</v>
          </cell>
          <cell r="J15296" t="str">
            <v/>
          </cell>
          <cell r="K15296" t="str">
            <v>PD</v>
          </cell>
          <cell r="L15296" t="str">
            <v>7935</v>
          </cell>
          <cell r="M15296" t="str">
            <v>S</v>
          </cell>
          <cell r="N15296">
            <v>193112</v>
          </cell>
        </row>
        <row r="15297">
          <cell r="A15297" t="str">
            <v>SF-CPR-I08-CP-0215</v>
          </cell>
          <cell r="B15297" t="str">
            <v>CINT</v>
          </cell>
          <cell r="C15297" t="str">
            <v/>
          </cell>
          <cell r="D15297" t="str">
            <v>AIRMATE 380 X 380 X 25MM SAN-EI</v>
          </cell>
          <cell r="E15297">
            <v>45070</v>
          </cell>
          <cell r="F15297" t="str">
            <v>HALF</v>
          </cell>
          <cell r="G15297" t="str">
            <v>CI_I08</v>
          </cell>
          <cell r="H15297" t="str">
            <v>PC</v>
          </cell>
          <cell r="I15297" t="str">
            <v>CPR</v>
          </cell>
          <cell r="J15297" t="str">
            <v/>
          </cell>
          <cell r="K15297" t="str">
            <v>PD</v>
          </cell>
          <cell r="L15297" t="str">
            <v>7935</v>
          </cell>
          <cell r="M15297" t="str">
            <v>S</v>
          </cell>
          <cell r="N15297">
            <v>206225</v>
          </cell>
        </row>
        <row r="15298">
          <cell r="A15298" t="str">
            <v>SF-CPR-I08-CP-0216</v>
          </cell>
          <cell r="B15298" t="str">
            <v>CINT</v>
          </cell>
          <cell r="C15298" t="str">
            <v/>
          </cell>
          <cell r="D15298" t="str">
            <v>AIRMATE 50 X 50 X 35MM SAN-EI</v>
          </cell>
          <cell r="E15298">
            <v>45070</v>
          </cell>
          <cell r="F15298" t="str">
            <v>HALF</v>
          </cell>
          <cell r="G15298" t="str">
            <v>CI_I08</v>
          </cell>
          <cell r="H15298" t="str">
            <v>PC</v>
          </cell>
          <cell r="I15298" t="str">
            <v>CPR</v>
          </cell>
          <cell r="J15298" t="str">
            <v/>
          </cell>
          <cell r="K15298" t="str">
            <v>PD</v>
          </cell>
          <cell r="L15298" t="str">
            <v>7935</v>
          </cell>
          <cell r="M15298" t="str">
            <v>S</v>
          </cell>
          <cell r="N15298">
            <v>160427</v>
          </cell>
        </row>
        <row r="15299">
          <cell r="A15299" t="str">
            <v>SF-CPR-I08-CP-0217</v>
          </cell>
          <cell r="B15299" t="str">
            <v>CINT</v>
          </cell>
          <cell r="C15299" t="str">
            <v/>
          </cell>
          <cell r="D15299" t="str">
            <v>AIRMATE 1050 X 970 X 35MM SAN-EI MLY</v>
          </cell>
          <cell r="E15299">
            <v>0</v>
          </cell>
          <cell r="F15299" t="str">
            <v>HALF</v>
          </cell>
          <cell r="G15299" t="str">
            <v>CI_I08</v>
          </cell>
          <cell r="H15299" t="str">
            <v>PC</v>
          </cell>
          <cell r="I15299" t="str">
            <v>CPR</v>
          </cell>
          <cell r="J15299" t="str">
            <v/>
          </cell>
          <cell r="K15299" t="str">
            <v>PD</v>
          </cell>
          <cell r="L15299" t="str">
            <v>7935</v>
          </cell>
          <cell r="M15299" t="str">
            <v>S</v>
          </cell>
          <cell r="N15299">
            <v>0</v>
          </cell>
        </row>
        <row r="15300">
          <cell r="A15300" t="str">
            <v>SF-CPR-I08-CP-0218</v>
          </cell>
          <cell r="B15300" t="str">
            <v>CINT</v>
          </cell>
          <cell r="C15300" t="str">
            <v/>
          </cell>
          <cell r="D15300" t="str">
            <v>LONG CHAIR DDKN 1870 X 880 X 140 MM</v>
          </cell>
          <cell r="E15300">
            <v>0</v>
          </cell>
          <cell r="F15300" t="str">
            <v>HALF</v>
          </cell>
          <cell r="G15300" t="str">
            <v>CI_I08</v>
          </cell>
          <cell r="H15300" t="str">
            <v>PC</v>
          </cell>
          <cell r="I15300" t="str">
            <v>CPR</v>
          </cell>
          <cell r="J15300" t="str">
            <v/>
          </cell>
          <cell r="K15300" t="str">
            <v>PD</v>
          </cell>
          <cell r="L15300" t="str">
            <v>7935</v>
          </cell>
          <cell r="M15300" t="str">
            <v>S</v>
          </cell>
          <cell r="N15300">
            <v>0</v>
          </cell>
        </row>
        <row r="15301">
          <cell r="A15301" t="str">
            <v>SF-CPR-I08-CP-0219</v>
          </cell>
          <cell r="B15301" t="str">
            <v>CINT</v>
          </cell>
          <cell r="C15301" t="str">
            <v/>
          </cell>
          <cell r="D15301" t="str">
            <v>CHAIR RATTAN DDKN 700 X 550 X 130MM</v>
          </cell>
          <cell r="E15301">
            <v>0</v>
          </cell>
          <cell r="F15301" t="str">
            <v>HALF</v>
          </cell>
          <cell r="G15301" t="str">
            <v>CI_I08</v>
          </cell>
          <cell r="H15301" t="str">
            <v>PC</v>
          </cell>
          <cell r="I15301" t="str">
            <v>CPR</v>
          </cell>
          <cell r="J15301" t="str">
            <v/>
          </cell>
          <cell r="K15301" t="str">
            <v>PD</v>
          </cell>
          <cell r="L15301" t="str">
            <v>7935</v>
          </cell>
          <cell r="M15301" t="str">
            <v>S</v>
          </cell>
          <cell r="N15301">
            <v>0</v>
          </cell>
        </row>
        <row r="15302">
          <cell r="A15302" t="str">
            <v>SF-CPR-I08-CP-0220</v>
          </cell>
          <cell r="B15302" t="str">
            <v>CINT</v>
          </cell>
          <cell r="C15302" t="str">
            <v/>
          </cell>
          <cell r="D15302" t="str">
            <v>CHAIR RATTAN (SDR)  700 X 550 X 100MM</v>
          </cell>
          <cell r="E15302">
            <v>0</v>
          </cell>
          <cell r="F15302" t="str">
            <v>HALF</v>
          </cell>
          <cell r="G15302" t="str">
            <v>CI_I08</v>
          </cell>
          <cell r="H15302" t="str">
            <v>PC</v>
          </cell>
          <cell r="I15302" t="str">
            <v>CPR</v>
          </cell>
          <cell r="J15302" t="str">
            <v/>
          </cell>
          <cell r="K15302" t="str">
            <v>PD</v>
          </cell>
          <cell r="L15302" t="str">
            <v>7935</v>
          </cell>
          <cell r="M15302" t="str">
            <v>S</v>
          </cell>
          <cell r="N15302">
            <v>0</v>
          </cell>
        </row>
        <row r="15303">
          <cell r="A15303" t="str">
            <v>SF-CPR-I08-CP-0221</v>
          </cell>
          <cell r="B15303" t="str">
            <v>CINT</v>
          </cell>
          <cell r="C15303" t="str">
            <v/>
          </cell>
          <cell r="D15303" t="str">
            <v>LONG RATTAN  (DDK)  1650 X  430 X 70MM</v>
          </cell>
          <cell r="E15303">
            <v>0</v>
          </cell>
          <cell r="F15303" t="str">
            <v>HALF</v>
          </cell>
          <cell r="G15303" t="str">
            <v>CI_I08</v>
          </cell>
          <cell r="H15303" t="str">
            <v>PC</v>
          </cell>
          <cell r="I15303" t="str">
            <v>CPR</v>
          </cell>
          <cell r="J15303" t="str">
            <v/>
          </cell>
          <cell r="K15303" t="str">
            <v>PD</v>
          </cell>
          <cell r="L15303" t="str">
            <v>7935</v>
          </cell>
          <cell r="M15303" t="str">
            <v>S</v>
          </cell>
          <cell r="N15303">
            <v>0</v>
          </cell>
        </row>
        <row r="15304">
          <cell r="A15304" t="str">
            <v>SF-CPR-I08-CP-0222</v>
          </cell>
          <cell r="B15304" t="str">
            <v>CINT</v>
          </cell>
          <cell r="C15304" t="str">
            <v/>
          </cell>
          <cell r="D15304" t="str">
            <v>LONG RATTAN (SDR)  1860 X 640 X 80MM</v>
          </cell>
          <cell r="E15304">
            <v>0</v>
          </cell>
          <cell r="F15304" t="str">
            <v>HALF</v>
          </cell>
          <cell r="G15304" t="str">
            <v>CI_I08</v>
          </cell>
          <cell r="H15304" t="str">
            <v>PC</v>
          </cell>
          <cell r="I15304" t="str">
            <v>CPR</v>
          </cell>
          <cell r="J15304" t="str">
            <v/>
          </cell>
          <cell r="K15304" t="str">
            <v>PD</v>
          </cell>
          <cell r="L15304" t="str">
            <v>7935</v>
          </cell>
          <cell r="M15304" t="str">
            <v>S</v>
          </cell>
          <cell r="N15304">
            <v>0</v>
          </cell>
        </row>
        <row r="15305">
          <cell r="A15305" t="str">
            <v>SF-CPR-I08-CP-0223</v>
          </cell>
          <cell r="B15305" t="str">
            <v>CINT</v>
          </cell>
          <cell r="C15305" t="str">
            <v/>
          </cell>
          <cell r="D15305" t="str">
            <v>CHAIR CUSHION WHITE 475 X 475 40 MM</v>
          </cell>
          <cell r="E15305">
            <v>0</v>
          </cell>
          <cell r="F15305" t="str">
            <v>HALF</v>
          </cell>
          <cell r="G15305" t="str">
            <v>CI_I08</v>
          </cell>
          <cell r="H15305" t="str">
            <v>PC</v>
          </cell>
          <cell r="I15305" t="str">
            <v>CPR</v>
          </cell>
          <cell r="J15305" t="str">
            <v/>
          </cell>
          <cell r="K15305" t="str">
            <v>PD</v>
          </cell>
          <cell r="L15305" t="str">
            <v>7935</v>
          </cell>
          <cell r="M15305" t="str">
            <v>S</v>
          </cell>
          <cell r="N15305">
            <v>0</v>
          </cell>
        </row>
        <row r="15306">
          <cell r="A15306" t="str">
            <v>SF-CPR-I08-CP-0224</v>
          </cell>
          <cell r="B15306" t="str">
            <v>CINT</v>
          </cell>
          <cell r="C15306" t="str">
            <v/>
          </cell>
          <cell r="D15306" t="str">
            <v>WOOD CHAIR (DDK) 590 X 570 X 130MM</v>
          </cell>
          <cell r="E15306">
            <v>0</v>
          </cell>
          <cell r="F15306" t="str">
            <v>HALF</v>
          </cell>
          <cell r="G15306" t="str">
            <v>CI_I08</v>
          </cell>
          <cell r="H15306" t="str">
            <v>PC</v>
          </cell>
          <cell r="I15306" t="str">
            <v>CPR</v>
          </cell>
          <cell r="J15306" t="str">
            <v/>
          </cell>
          <cell r="K15306" t="str">
            <v>PD</v>
          </cell>
          <cell r="L15306" t="str">
            <v>7935</v>
          </cell>
          <cell r="M15306" t="str">
            <v>S</v>
          </cell>
          <cell r="N15306">
            <v>0</v>
          </cell>
        </row>
        <row r="15307">
          <cell r="A15307" t="str">
            <v>SF-CPR-I08-CP-0225</v>
          </cell>
          <cell r="B15307" t="str">
            <v>CINT</v>
          </cell>
          <cell r="C15307" t="str">
            <v/>
          </cell>
          <cell r="D15307" t="str">
            <v>WOOD CHAIR COVER (  SDR) 570 X 95MM</v>
          </cell>
          <cell r="E15307">
            <v>0</v>
          </cell>
          <cell r="F15307" t="str">
            <v>HALF</v>
          </cell>
          <cell r="G15307" t="str">
            <v>CI_I08</v>
          </cell>
          <cell r="H15307" t="str">
            <v>PC</v>
          </cell>
          <cell r="I15307" t="str">
            <v>CPR</v>
          </cell>
          <cell r="J15307" t="str">
            <v/>
          </cell>
          <cell r="K15307" t="str">
            <v>PD</v>
          </cell>
          <cell r="L15307" t="str">
            <v>7935</v>
          </cell>
          <cell r="M15307" t="str">
            <v>S</v>
          </cell>
          <cell r="N15307">
            <v>0</v>
          </cell>
        </row>
        <row r="15308">
          <cell r="A15308" t="str">
            <v>SF-CPR-I08-CP-0226</v>
          </cell>
          <cell r="B15308" t="str">
            <v>CINT</v>
          </cell>
          <cell r="C15308" t="str">
            <v/>
          </cell>
          <cell r="D15308" t="str">
            <v>GARDEN CHAIR CUSHION 480 X 470 X 80MM</v>
          </cell>
          <cell r="E15308">
            <v>0</v>
          </cell>
          <cell r="F15308" t="str">
            <v>HALF</v>
          </cell>
          <cell r="G15308" t="str">
            <v>CI_I08</v>
          </cell>
          <cell r="H15308" t="str">
            <v>PC</v>
          </cell>
          <cell r="I15308" t="str">
            <v>CPR</v>
          </cell>
          <cell r="J15308" t="str">
            <v/>
          </cell>
          <cell r="K15308" t="str">
            <v>PD</v>
          </cell>
          <cell r="L15308" t="str">
            <v>7935</v>
          </cell>
          <cell r="M15308" t="str">
            <v>S</v>
          </cell>
          <cell r="N15308">
            <v>0</v>
          </cell>
        </row>
        <row r="15309">
          <cell r="A15309" t="str">
            <v>SF-CPR-I08-CP-0227</v>
          </cell>
          <cell r="B15309" t="str">
            <v>CINT</v>
          </cell>
          <cell r="C15309" t="str">
            <v/>
          </cell>
          <cell r="D15309" t="str">
            <v>SUNDECK CHAIR COVER  710 X 600 X 80MM</v>
          </cell>
          <cell r="E15309">
            <v>0</v>
          </cell>
          <cell r="F15309" t="str">
            <v>HALF</v>
          </cell>
          <cell r="G15309" t="str">
            <v>CI_I08</v>
          </cell>
          <cell r="H15309" t="str">
            <v>PC</v>
          </cell>
          <cell r="I15309" t="str">
            <v>CPR</v>
          </cell>
          <cell r="J15309" t="str">
            <v/>
          </cell>
          <cell r="K15309" t="str">
            <v>PD</v>
          </cell>
          <cell r="L15309" t="str">
            <v>7935</v>
          </cell>
          <cell r="M15309" t="str">
            <v>S</v>
          </cell>
          <cell r="N15309">
            <v>0</v>
          </cell>
        </row>
        <row r="15310">
          <cell r="A15310" t="str">
            <v>SF-CPR-I08-CP-0228</v>
          </cell>
          <cell r="B15310" t="str">
            <v>CINT</v>
          </cell>
          <cell r="C15310" t="str">
            <v/>
          </cell>
          <cell r="D15310" t="str">
            <v>GREY CHAIR CUSHION 455 X 490 X 25MM</v>
          </cell>
          <cell r="E15310">
            <v>0</v>
          </cell>
          <cell r="F15310" t="str">
            <v>HALF</v>
          </cell>
          <cell r="G15310" t="str">
            <v>CI_I08</v>
          </cell>
          <cell r="H15310" t="str">
            <v>PC</v>
          </cell>
          <cell r="I15310" t="str">
            <v>CPR</v>
          </cell>
          <cell r="J15310" t="str">
            <v/>
          </cell>
          <cell r="K15310" t="str">
            <v>PD</v>
          </cell>
          <cell r="L15310" t="str">
            <v>7935</v>
          </cell>
          <cell r="M15310" t="str">
            <v>S</v>
          </cell>
          <cell r="N15310">
            <v>0</v>
          </cell>
        </row>
        <row r="15311">
          <cell r="A15311" t="str">
            <v>SF-CPR-I08-CP-0229</v>
          </cell>
          <cell r="B15311" t="str">
            <v>CINT</v>
          </cell>
          <cell r="C15311" t="str">
            <v/>
          </cell>
          <cell r="D15311" t="str">
            <v>RATTAN SOFA (SDR)  866 X 480 X 80MM</v>
          </cell>
          <cell r="E15311">
            <v>0</v>
          </cell>
          <cell r="F15311" t="str">
            <v>HALF</v>
          </cell>
          <cell r="G15311" t="str">
            <v>CI_I08</v>
          </cell>
          <cell r="H15311" t="str">
            <v>PC</v>
          </cell>
          <cell r="I15311" t="str">
            <v>CPR</v>
          </cell>
          <cell r="J15311" t="str">
            <v/>
          </cell>
          <cell r="K15311" t="str">
            <v>PD</v>
          </cell>
          <cell r="L15311" t="str">
            <v>7935</v>
          </cell>
          <cell r="M15311" t="str">
            <v>S</v>
          </cell>
          <cell r="N15311">
            <v>0</v>
          </cell>
        </row>
        <row r="15312">
          <cell r="A15312" t="str">
            <v>SF-CPR-I08-CP-0230</v>
          </cell>
          <cell r="B15312" t="str">
            <v>CINT</v>
          </cell>
          <cell r="C15312" t="str">
            <v/>
          </cell>
          <cell r="D15312" t="str">
            <v>RATTAN SOFA (DDK)  635 X 545 X 60MM</v>
          </cell>
          <cell r="E15312">
            <v>0</v>
          </cell>
          <cell r="F15312" t="str">
            <v>HALF</v>
          </cell>
          <cell r="G15312" t="str">
            <v>CI_I08</v>
          </cell>
          <cell r="H15312" t="str">
            <v>PC</v>
          </cell>
          <cell r="I15312" t="str">
            <v>CPR</v>
          </cell>
          <cell r="J15312" t="str">
            <v/>
          </cell>
          <cell r="K15312" t="str">
            <v>PD</v>
          </cell>
          <cell r="L15312" t="str">
            <v>7935</v>
          </cell>
          <cell r="M15312" t="str">
            <v>S</v>
          </cell>
          <cell r="N15312">
            <v>0</v>
          </cell>
        </row>
        <row r="15313">
          <cell r="A15313" t="str">
            <v>SF-CPR-I08-CP-0231</v>
          </cell>
          <cell r="B15313" t="str">
            <v>CINT</v>
          </cell>
          <cell r="C15313" t="str">
            <v/>
          </cell>
          <cell r="D15313" t="str">
            <v>AIRMATE LONG CHAIR 2000 X 670 X 140MM</v>
          </cell>
          <cell r="E15313">
            <v>45209</v>
          </cell>
          <cell r="F15313" t="str">
            <v>HALF</v>
          </cell>
          <cell r="G15313" t="str">
            <v>CI_I08</v>
          </cell>
          <cell r="H15313" t="str">
            <v>PC</v>
          </cell>
          <cell r="I15313" t="str">
            <v>CPR</v>
          </cell>
          <cell r="J15313" t="str">
            <v/>
          </cell>
          <cell r="K15313" t="str">
            <v>PD</v>
          </cell>
          <cell r="L15313" t="str">
            <v>7935</v>
          </cell>
          <cell r="M15313" t="str">
            <v>S</v>
          </cell>
          <cell r="N15313">
            <v>553725</v>
          </cell>
        </row>
        <row r="15314">
          <cell r="A15314" t="str">
            <v>SF-CPR-I08-CP-0232</v>
          </cell>
          <cell r="B15314" t="str">
            <v>CINT</v>
          </cell>
          <cell r="C15314" t="str">
            <v/>
          </cell>
          <cell r="D15314" t="str">
            <v>AIRMATE CHAIR RATTAN DDKN 700X660X130MM</v>
          </cell>
          <cell r="E15314">
            <v>45071</v>
          </cell>
          <cell r="F15314" t="str">
            <v>HALF</v>
          </cell>
          <cell r="G15314" t="str">
            <v>CI_I08</v>
          </cell>
          <cell r="H15314" t="str">
            <v>PC</v>
          </cell>
          <cell r="I15314" t="str">
            <v>CPR</v>
          </cell>
          <cell r="J15314" t="str">
            <v/>
          </cell>
          <cell r="K15314" t="str">
            <v>PD</v>
          </cell>
          <cell r="L15314" t="str">
            <v>7935</v>
          </cell>
          <cell r="M15314" t="str">
            <v>S</v>
          </cell>
          <cell r="N15314">
            <v>266874</v>
          </cell>
        </row>
        <row r="15315">
          <cell r="A15315" t="str">
            <v>SF-CPR-I08-CP-0233</v>
          </cell>
          <cell r="B15315" t="str">
            <v>CINT</v>
          </cell>
          <cell r="C15315" t="str">
            <v/>
          </cell>
          <cell r="D15315" t="str">
            <v>AIRMATE CHAIR RATTAN SDR 700X660X100MM</v>
          </cell>
          <cell r="E15315">
            <v>45071</v>
          </cell>
          <cell r="F15315" t="str">
            <v>HALF</v>
          </cell>
          <cell r="G15315" t="str">
            <v>CI_I08</v>
          </cell>
          <cell r="H15315" t="str">
            <v>PC</v>
          </cell>
          <cell r="I15315" t="str">
            <v>CPR</v>
          </cell>
          <cell r="J15315" t="str">
            <v/>
          </cell>
          <cell r="K15315" t="str">
            <v>PD</v>
          </cell>
          <cell r="L15315" t="str">
            <v>7935</v>
          </cell>
          <cell r="M15315" t="str">
            <v>S</v>
          </cell>
          <cell r="N15315">
            <v>235730</v>
          </cell>
        </row>
        <row r="15316">
          <cell r="A15316" t="str">
            <v>SF-CPR-I08-CP-0234</v>
          </cell>
          <cell r="B15316" t="str">
            <v>CINT</v>
          </cell>
          <cell r="C15316" t="str">
            <v/>
          </cell>
          <cell r="D15316" t="str">
            <v>AIRMATE LONG RATTAN (DDK)1650 X430X70MM</v>
          </cell>
          <cell r="E15316">
            <v>45070</v>
          </cell>
          <cell r="F15316" t="str">
            <v>HALF</v>
          </cell>
          <cell r="G15316" t="str">
            <v>CI_I08</v>
          </cell>
          <cell r="H15316" t="str">
            <v>PC</v>
          </cell>
          <cell r="I15316" t="str">
            <v>CPR</v>
          </cell>
          <cell r="J15316" t="str">
            <v/>
          </cell>
          <cell r="K15316" t="str">
            <v>PD</v>
          </cell>
          <cell r="L15316" t="str">
            <v>7935</v>
          </cell>
          <cell r="M15316" t="str">
            <v>S</v>
          </cell>
          <cell r="N15316">
            <v>212782</v>
          </cell>
        </row>
        <row r="15317">
          <cell r="A15317" t="str">
            <v>SF-CPR-I08-CP-0235</v>
          </cell>
          <cell r="B15317" t="str">
            <v>CINT</v>
          </cell>
          <cell r="C15317" t="str">
            <v/>
          </cell>
          <cell r="D15317" t="str">
            <v>AIRMATE LONG RATTAN (SDR)1860X640X80MM</v>
          </cell>
          <cell r="E15317">
            <v>45070</v>
          </cell>
          <cell r="F15317" t="str">
            <v>HALF</v>
          </cell>
          <cell r="G15317" t="str">
            <v>CI_I08</v>
          </cell>
          <cell r="H15317" t="str">
            <v>PC</v>
          </cell>
          <cell r="I15317" t="str">
            <v>CPR</v>
          </cell>
          <cell r="J15317" t="str">
            <v/>
          </cell>
          <cell r="K15317" t="str">
            <v>PD</v>
          </cell>
          <cell r="L15317" t="str">
            <v>7935</v>
          </cell>
          <cell r="M15317" t="str">
            <v>S</v>
          </cell>
          <cell r="N15317">
            <v>353749</v>
          </cell>
        </row>
        <row r="15318">
          <cell r="A15318" t="str">
            <v>SF-CPR-I08-CP-0236</v>
          </cell>
          <cell r="B15318" t="str">
            <v>CINT</v>
          </cell>
          <cell r="C15318" t="str">
            <v/>
          </cell>
          <cell r="D15318" t="str">
            <v>AIRMATE CHAIR CUSHION WHITE475X475X40 MM</v>
          </cell>
          <cell r="E15318">
            <v>45070</v>
          </cell>
          <cell r="F15318" t="str">
            <v>HALF</v>
          </cell>
          <cell r="G15318" t="str">
            <v>CI_I08</v>
          </cell>
          <cell r="H15318" t="str">
            <v>PC</v>
          </cell>
          <cell r="I15318" t="str">
            <v>CPR</v>
          </cell>
          <cell r="J15318" t="str">
            <v/>
          </cell>
          <cell r="K15318" t="str">
            <v>PD</v>
          </cell>
          <cell r="L15318" t="str">
            <v>7935</v>
          </cell>
          <cell r="M15318" t="str">
            <v>S</v>
          </cell>
          <cell r="N15318">
            <v>179343</v>
          </cell>
        </row>
        <row r="15319">
          <cell r="A15319" t="str">
            <v>SF-CPR-I08-CP-0237</v>
          </cell>
          <cell r="B15319" t="str">
            <v>CINT</v>
          </cell>
          <cell r="C15319" t="str">
            <v/>
          </cell>
          <cell r="D15319" t="str">
            <v>AIRMATE WOOD CHAIR (DDK)590X570X130MM</v>
          </cell>
          <cell r="E15319">
            <v>45070</v>
          </cell>
          <cell r="F15319" t="str">
            <v>HALF</v>
          </cell>
          <cell r="G15319" t="str">
            <v>CI_I08</v>
          </cell>
          <cell r="H15319" t="str">
            <v>PC</v>
          </cell>
          <cell r="I15319" t="str">
            <v>CPR</v>
          </cell>
          <cell r="J15319" t="str">
            <v/>
          </cell>
          <cell r="K15319" t="str">
            <v>PD</v>
          </cell>
          <cell r="L15319" t="str">
            <v>7935</v>
          </cell>
          <cell r="M15319" t="str">
            <v>S</v>
          </cell>
          <cell r="N15319">
            <v>206225</v>
          </cell>
        </row>
        <row r="15320">
          <cell r="A15320" t="str">
            <v>SF-CPR-I08-CP-0238</v>
          </cell>
          <cell r="B15320" t="str">
            <v>CINT</v>
          </cell>
          <cell r="C15320" t="str">
            <v/>
          </cell>
          <cell r="D15320" t="str">
            <v>AIRMATE WOOD CHAIR (SDR)570X95MM</v>
          </cell>
          <cell r="E15320">
            <v>45070</v>
          </cell>
          <cell r="F15320" t="str">
            <v>HALF</v>
          </cell>
          <cell r="G15320" t="str">
            <v>CI_I08</v>
          </cell>
          <cell r="H15320" t="str">
            <v>PC</v>
          </cell>
          <cell r="I15320" t="str">
            <v>CPR</v>
          </cell>
          <cell r="J15320" t="str">
            <v/>
          </cell>
          <cell r="K15320" t="str">
            <v>PD</v>
          </cell>
          <cell r="L15320" t="str">
            <v>7935</v>
          </cell>
          <cell r="M15320" t="str">
            <v>S</v>
          </cell>
          <cell r="N15320">
            <v>206225</v>
          </cell>
        </row>
        <row r="15321">
          <cell r="A15321" t="str">
            <v>SF-CPR-I08-CP-0239</v>
          </cell>
          <cell r="B15321" t="str">
            <v>CINT</v>
          </cell>
          <cell r="C15321" t="str">
            <v/>
          </cell>
          <cell r="D15321" t="str">
            <v>AIRMATE GARDEN CHAIRCUSHION480X470X80MM</v>
          </cell>
          <cell r="E15321">
            <v>45070</v>
          </cell>
          <cell r="F15321" t="str">
            <v>HALF</v>
          </cell>
          <cell r="G15321" t="str">
            <v>CI_I08</v>
          </cell>
          <cell r="H15321" t="str">
            <v>PC</v>
          </cell>
          <cell r="I15321" t="str">
            <v>CPR</v>
          </cell>
          <cell r="J15321" t="str">
            <v/>
          </cell>
          <cell r="K15321" t="str">
            <v>PD</v>
          </cell>
          <cell r="L15321" t="str">
            <v>7935</v>
          </cell>
          <cell r="M15321" t="str">
            <v>S</v>
          </cell>
          <cell r="N15321">
            <v>175081</v>
          </cell>
        </row>
        <row r="15322">
          <cell r="A15322" t="str">
            <v>SF-CPR-I08-CP-0240</v>
          </cell>
          <cell r="B15322" t="str">
            <v>CINT</v>
          </cell>
          <cell r="C15322" t="str">
            <v/>
          </cell>
          <cell r="D15322" t="str">
            <v>AIRMATE SUNDECK CHAIR 10X600X80MM</v>
          </cell>
          <cell r="E15322">
            <v>45071</v>
          </cell>
          <cell r="F15322" t="str">
            <v>HALF</v>
          </cell>
          <cell r="G15322" t="str">
            <v>CI_I08</v>
          </cell>
          <cell r="H15322" t="str">
            <v>PC</v>
          </cell>
          <cell r="I15322" t="str">
            <v>CPR</v>
          </cell>
          <cell r="J15322" t="str">
            <v/>
          </cell>
          <cell r="K15322" t="str">
            <v>PD</v>
          </cell>
          <cell r="L15322" t="str">
            <v>7935</v>
          </cell>
          <cell r="M15322" t="str">
            <v>S</v>
          </cell>
          <cell r="N15322">
            <v>258678</v>
          </cell>
        </row>
        <row r="15323">
          <cell r="A15323" t="str">
            <v>SF-CPR-I08-CP-0241</v>
          </cell>
          <cell r="B15323" t="str">
            <v>CINT</v>
          </cell>
          <cell r="C15323" t="str">
            <v/>
          </cell>
          <cell r="D15323" t="str">
            <v>AIRMATE GREYCHAIRCUSHION 455X490X25MM</v>
          </cell>
          <cell r="E15323">
            <v>45071</v>
          </cell>
          <cell r="F15323" t="str">
            <v>HALF</v>
          </cell>
          <cell r="G15323" t="str">
            <v>CI_I08</v>
          </cell>
          <cell r="H15323" t="str">
            <v>PC</v>
          </cell>
          <cell r="I15323" t="str">
            <v>CPR</v>
          </cell>
          <cell r="J15323" t="str">
            <v/>
          </cell>
          <cell r="K15323" t="str">
            <v>PD</v>
          </cell>
          <cell r="L15323" t="str">
            <v>7935</v>
          </cell>
          <cell r="M15323" t="str">
            <v>S</v>
          </cell>
          <cell r="N15323">
            <v>193112</v>
          </cell>
        </row>
        <row r="15324">
          <cell r="A15324" t="str">
            <v>SF-CPR-I08-CP-0242</v>
          </cell>
          <cell r="B15324" t="str">
            <v>CINT</v>
          </cell>
          <cell r="C15324" t="str">
            <v/>
          </cell>
          <cell r="D15324" t="str">
            <v>AIRMATE RATTAN SOFA (SDR)866X480X80MM</v>
          </cell>
          <cell r="E15324">
            <v>45071</v>
          </cell>
          <cell r="F15324" t="str">
            <v>HALF</v>
          </cell>
          <cell r="G15324" t="str">
            <v>CI_I08</v>
          </cell>
          <cell r="H15324" t="str">
            <v>PC</v>
          </cell>
          <cell r="I15324" t="str">
            <v>CPR</v>
          </cell>
          <cell r="J15324" t="str">
            <v/>
          </cell>
          <cell r="K15324" t="str">
            <v>PD</v>
          </cell>
          <cell r="L15324" t="str">
            <v>7935</v>
          </cell>
          <cell r="M15324" t="str">
            <v>S</v>
          </cell>
          <cell r="N15324">
            <v>212782</v>
          </cell>
        </row>
        <row r="15325">
          <cell r="A15325" t="str">
            <v>SF-CPR-I08-CP-0243</v>
          </cell>
          <cell r="B15325" t="str">
            <v>CINT</v>
          </cell>
          <cell r="C15325" t="str">
            <v/>
          </cell>
          <cell r="D15325" t="str">
            <v>AIRMATE RATTANSOFA (DDK) 635X545X60MM</v>
          </cell>
          <cell r="E15325">
            <v>45071</v>
          </cell>
          <cell r="F15325" t="str">
            <v>HALF</v>
          </cell>
          <cell r="G15325" t="str">
            <v>CI_I08</v>
          </cell>
          <cell r="H15325" t="str">
            <v>PC</v>
          </cell>
          <cell r="I15325" t="str">
            <v>CPR</v>
          </cell>
          <cell r="J15325" t="str">
            <v/>
          </cell>
          <cell r="K15325" t="str">
            <v>PD</v>
          </cell>
          <cell r="L15325" t="str">
            <v>7935</v>
          </cell>
          <cell r="M15325" t="str">
            <v>S</v>
          </cell>
          <cell r="N15325">
            <v>193112</v>
          </cell>
        </row>
        <row r="15326">
          <cell r="A15326" t="str">
            <v>SF-CPR-I08-CP-0244</v>
          </cell>
          <cell r="B15326" t="str">
            <v>CINT</v>
          </cell>
          <cell r="C15326" t="str">
            <v/>
          </cell>
          <cell r="D15326" t="str">
            <v>COVER LONG CHAIR 1870 X 880 X 140MM</v>
          </cell>
          <cell r="E15326">
            <v>0</v>
          </cell>
          <cell r="F15326" t="str">
            <v>HALF</v>
          </cell>
          <cell r="G15326" t="str">
            <v>CI_I08</v>
          </cell>
          <cell r="H15326" t="str">
            <v>PC</v>
          </cell>
          <cell r="I15326" t="str">
            <v>CPR</v>
          </cell>
          <cell r="J15326" t="str">
            <v/>
          </cell>
          <cell r="K15326" t="str">
            <v>PD</v>
          </cell>
          <cell r="L15326" t="str">
            <v>7935</v>
          </cell>
          <cell r="M15326" t="str">
            <v>S</v>
          </cell>
          <cell r="N15326">
            <v>0</v>
          </cell>
        </row>
        <row r="15327">
          <cell r="A15327" t="str">
            <v>SF-CPR-I08-CP-0245</v>
          </cell>
          <cell r="B15327" t="str">
            <v>CINT</v>
          </cell>
          <cell r="C15327" t="str">
            <v/>
          </cell>
          <cell r="D15327" t="str">
            <v>COVER CHAIRRATTAN DDKN700 X 660 X 130MM</v>
          </cell>
          <cell r="E15327">
            <v>45071</v>
          </cell>
          <cell r="F15327" t="str">
            <v>HALF</v>
          </cell>
          <cell r="G15327" t="str">
            <v>CI_I08</v>
          </cell>
          <cell r="H15327" t="str">
            <v>PC</v>
          </cell>
          <cell r="I15327" t="str">
            <v>CPR</v>
          </cell>
          <cell r="J15327" t="str">
            <v/>
          </cell>
          <cell r="K15327" t="str">
            <v>PD</v>
          </cell>
          <cell r="L15327" t="str">
            <v>7935</v>
          </cell>
          <cell r="M15327" t="str">
            <v>S</v>
          </cell>
          <cell r="N15327">
            <v>206560</v>
          </cell>
        </row>
        <row r="15328">
          <cell r="A15328" t="str">
            <v>SF-CPR-I08-CP-0246</v>
          </cell>
          <cell r="B15328" t="str">
            <v>CINT</v>
          </cell>
          <cell r="C15328" t="str">
            <v/>
          </cell>
          <cell r="D15328" t="str">
            <v>COVER CHAIRRATTAN SDR 700 X 660 X 100MM</v>
          </cell>
          <cell r="E15328">
            <v>45071</v>
          </cell>
          <cell r="F15328" t="str">
            <v>HALF</v>
          </cell>
          <cell r="G15328" t="str">
            <v>CI_I08</v>
          </cell>
          <cell r="H15328" t="str">
            <v>PC</v>
          </cell>
          <cell r="I15328" t="str">
            <v>CPR</v>
          </cell>
          <cell r="J15328" t="str">
            <v/>
          </cell>
          <cell r="K15328" t="str">
            <v>PD</v>
          </cell>
          <cell r="L15328" t="str">
            <v>7935</v>
          </cell>
          <cell r="M15328" t="str">
            <v>S</v>
          </cell>
          <cell r="N15328">
            <v>77860</v>
          </cell>
        </row>
        <row r="15329">
          <cell r="A15329" t="str">
            <v>SF-CPR-I08-CP-0247</v>
          </cell>
          <cell r="B15329" t="str">
            <v>CINT</v>
          </cell>
          <cell r="C15329" t="str">
            <v/>
          </cell>
          <cell r="D15329" t="str">
            <v>COVER LONG RATTAN  (DDK) 1650X430X70MM</v>
          </cell>
          <cell r="E15329">
            <v>45071</v>
          </cell>
          <cell r="F15329" t="str">
            <v>HALF</v>
          </cell>
          <cell r="G15329" t="str">
            <v>CI_I08</v>
          </cell>
          <cell r="H15329" t="str">
            <v>PC</v>
          </cell>
          <cell r="I15329" t="str">
            <v>CPR</v>
          </cell>
          <cell r="J15329" t="str">
            <v/>
          </cell>
          <cell r="K15329" t="str">
            <v>PD</v>
          </cell>
          <cell r="L15329" t="str">
            <v>7935</v>
          </cell>
          <cell r="M15329" t="str">
            <v>S</v>
          </cell>
          <cell r="N15329">
            <v>187860</v>
          </cell>
        </row>
        <row r="15330">
          <cell r="A15330" t="str">
            <v>SF-CPR-I08-CP-0248</v>
          </cell>
          <cell r="B15330" t="str">
            <v>CINT</v>
          </cell>
          <cell r="C15330" t="str">
            <v/>
          </cell>
          <cell r="D15330" t="str">
            <v>COVER LONG RATTAN (SDR)1860X640X80MM</v>
          </cell>
          <cell r="E15330">
            <v>45071</v>
          </cell>
          <cell r="F15330" t="str">
            <v>HALF</v>
          </cell>
          <cell r="G15330" t="str">
            <v>CI_I08</v>
          </cell>
          <cell r="H15330" t="str">
            <v>PC</v>
          </cell>
          <cell r="I15330" t="str">
            <v>CPR</v>
          </cell>
          <cell r="J15330" t="str">
            <v/>
          </cell>
          <cell r="K15330" t="str">
            <v>PD</v>
          </cell>
          <cell r="L15330" t="str">
            <v>7935</v>
          </cell>
          <cell r="M15330" t="str">
            <v>S</v>
          </cell>
          <cell r="N15330">
            <v>66310</v>
          </cell>
        </row>
        <row r="15331">
          <cell r="A15331" t="str">
            <v>SF-CPR-I08-CP-0249</v>
          </cell>
          <cell r="B15331" t="str">
            <v>CINT</v>
          </cell>
          <cell r="C15331" t="str">
            <v/>
          </cell>
          <cell r="D15331" t="str">
            <v>COVER CHAIR CUSHION WHITE 475X475X40 MM</v>
          </cell>
          <cell r="E15331">
            <v>45071</v>
          </cell>
          <cell r="F15331" t="str">
            <v>HALF</v>
          </cell>
          <cell r="G15331" t="str">
            <v>CI_I08</v>
          </cell>
          <cell r="H15331" t="str">
            <v>PC</v>
          </cell>
          <cell r="I15331" t="str">
            <v>CPR</v>
          </cell>
          <cell r="J15331" t="str">
            <v/>
          </cell>
          <cell r="K15331" t="str">
            <v>PD</v>
          </cell>
          <cell r="L15331" t="str">
            <v>7935</v>
          </cell>
          <cell r="M15331" t="str">
            <v>S</v>
          </cell>
          <cell r="N15331">
            <v>53137</v>
          </cell>
        </row>
        <row r="15332">
          <cell r="A15332" t="str">
            <v>SF-CPR-I08-CP-0250</v>
          </cell>
          <cell r="B15332" t="str">
            <v>CINT</v>
          </cell>
          <cell r="C15332" t="str">
            <v/>
          </cell>
          <cell r="D15332" t="str">
            <v>COVERWOOD CHAIR (DDK) 590 X 570 X 130MM</v>
          </cell>
          <cell r="E15332">
            <v>45232</v>
          </cell>
          <cell r="F15332" t="str">
            <v>HALF</v>
          </cell>
          <cell r="G15332" t="str">
            <v>CI_I08</v>
          </cell>
          <cell r="H15332" t="str">
            <v>PC</v>
          </cell>
          <cell r="I15332" t="str">
            <v>CPR</v>
          </cell>
          <cell r="J15332" t="str">
            <v/>
          </cell>
          <cell r="K15332" t="str">
            <v>PD</v>
          </cell>
          <cell r="L15332" t="str">
            <v>7935</v>
          </cell>
          <cell r="M15332" t="str">
            <v>S</v>
          </cell>
          <cell r="N15332">
            <v>63475</v>
          </cell>
        </row>
        <row r="15333">
          <cell r="A15333" t="str">
            <v>SF-CPR-I08-CP-0251</v>
          </cell>
          <cell r="B15333" t="str">
            <v>CINT</v>
          </cell>
          <cell r="C15333" t="str">
            <v/>
          </cell>
          <cell r="D15333" t="str">
            <v>COVER WOOD CHAIR COVER (SDR)570X95MM</v>
          </cell>
          <cell r="E15333">
            <v>45071</v>
          </cell>
          <cell r="F15333" t="str">
            <v>HALF</v>
          </cell>
          <cell r="G15333" t="str">
            <v>CI_I08</v>
          </cell>
          <cell r="H15333" t="str">
            <v>PC</v>
          </cell>
          <cell r="I15333" t="str">
            <v>CPR</v>
          </cell>
          <cell r="J15333" t="str">
            <v/>
          </cell>
          <cell r="K15333" t="str">
            <v>PD</v>
          </cell>
          <cell r="L15333" t="str">
            <v>7935</v>
          </cell>
          <cell r="M15333" t="str">
            <v>S</v>
          </cell>
          <cell r="N15333">
            <v>79510</v>
          </cell>
        </row>
        <row r="15334">
          <cell r="A15334" t="str">
            <v>SF-CPR-I08-CP-0252</v>
          </cell>
          <cell r="B15334" t="str">
            <v>CINT</v>
          </cell>
          <cell r="C15334" t="str">
            <v/>
          </cell>
          <cell r="D15334" t="str">
            <v>COVER GARDEN CHAIR CUSHION 480X470X80MM</v>
          </cell>
          <cell r="E15334">
            <v>45071</v>
          </cell>
          <cell r="F15334" t="str">
            <v>HALF</v>
          </cell>
          <cell r="G15334" t="str">
            <v>CI_I08</v>
          </cell>
          <cell r="H15334" t="str">
            <v>PC</v>
          </cell>
          <cell r="I15334" t="str">
            <v>CPR</v>
          </cell>
          <cell r="J15334" t="str">
            <v/>
          </cell>
          <cell r="K15334" t="str">
            <v>PD</v>
          </cell>
          <cell r="L15334" t="str">
            <v>7935</v>
          </cell>
          <cell r="M15334" t="str">
            <v>S</v>
          </cell>
          <cell r="N15334">
            <v>53660</v>
          </cell>
        </row>
        <row r="15335">
          <cell r="A15335" t="str">
            <v>SF-CPR-I08-CP-0253</v>
          </cell>
          <cell r="B15335" t="str">
            <v>CINT</v>
          </cell>
          <cell r="C15335" t="str">
            <v/>
          </cell>
          <cell r="D15335" t="str">
            <v>COVER SUNDECK CHAIR COVER  710X600X80MM</v>
          </cell>
          <cell r="E15335">
            <v>45071</v>
          </cell>
          <cell r="F15335" t="str">
            <v>HALF</v>
          </cell>
          <cell r="G15335" t="str">
            <v>CI_I08</v>
          </cell>
          <cell r="H15335" t="str">
            <v>PC</v>
          </cell>
          <cell r="I15335" t="str">
            <v>CPR</v>
          </cell>
          <cell r="J15335" t="str">
            <v/>
          </cell>
          <cell r="K15335" t="str">
            <v>PD</v>
          </cell>
          <cell r="L15335" t="str">
            <v>7935</v>
          </cell>
          <cell r="M15335" t="str">
            <v>S</v>
          </cell>
          <cell r="N15335">
            <v>55860</v>
          </cell>
        </row>
        <row r="15336">
          <cell r="A15336" t="str">
            <v>SF-CPR-I08-CP-0254</v>
          </cell>
          <cell r="B15336" t="str">
            <v>CINT</v>
          </cell>
          <cell r="C15336" t="str">
            <v/>
          </cell>
          <cell r="D15336" t="str">
            <v>COVER GREY CHAIR CUSHION 455X490X25MM</v>
          </cell>
          <cell r="E15336">
            <v>45071</v>
          </cell>
          <cell r="F15336" t="str">
            <v>HALF</v>
          </cell>
          <cell r="G15336" t="str">
            <v>CI_I08</v>
          </cell>
          <cell r="H15336" t="str">
            <v>PC</v>
          </cell>
          <cell r="I15336" t="str">
            <v>CPR</v>
          </cell>
          <cell r="J15336" t="str">
            <v/>
          </cell>
          <cell r="K15336" t="str">
            <v>PD</v>
          </cell>
          <cell r="L15336" t="str">
            <v>7935</v>
          </cell>
          <cell r="M15336" t="str">
            <v>S</v>
          </cell>
          <cell r="N15336">
            <v>55310</v>
          </cell>
        </row>
        <row r="15337">
          <cell r="A15337" t="str">
            <v>SF-CPR-I08-CP-0255</v>
          </cell>
          <cell r="B15337" t="str">
            <v>CINT</v>
          </cell>
          <cell r="C15337" t="str">
            <v/>
          </cell>
          <cell r="D15337" t="str">
            <v>COVER RATTAN SOFA (SDR) 866X480X80MM</v>
          </cell>
          <cell r="E15337">
            <v>45071</v>
          </cell>
          <cell r="F15337" t="str">
            <v>HALF</v>
          </cell>
          <cell r="G15337" t="str">
            <v>CI_I08</v>
          </cell>
          <cell r="H15337" t="str">
            <v>PC</v>
          </cell>
          <cell r="I15337" t="str">
            <v>CPR</v>
          </cell>
          <cell r="J15337" t="str">
            <v/>
          </cell>
          <cell r="K15337" t="str">
            <v>PD</v>
          </cell>
          <cell r="L15337" t="str">
            <v>7935</v>
          </cell>
          <cell r="M15337" t="str">
            <v>S</v>
          </cell>
          <cell r="N15337">
            <v>71260</v>
          </cell>
        </row>
        <row r="15338">
          <cell r="A15338" t="str">
            <v>SF-CPR-I08-CP-0256</v>
          </cell>
          <cell r="B15338" t="str">
            <v>CINT</v>
          </cell>
          <cell r="C15338" t="str">
            <v/>
          </cell>
          <cell r="D15338" t="str">
            <v>COVER RATTAN SOFA (DDK) 635X545X60MM</v>
          </cell>
          <cell r="E15338">
            <v>45071</v>
          </cell>
          <cell r="F15338" t="str">
            <v>HALF</v>
          </cell>
          <cell r="G15338" t="str">
            <v>CI_I08</v>
          </cell>
          <cell r="H15338" t="str">
            <v>PC</v>
          </cell>
          <cell r="I15338" t="str">
            <v>CPR</v>
          </cell>
          <cell r="J15338" t="str">
            <v/>
          </cell>
          <cell r="K15338" t="str">
            <v>PD</v>
          </cell>
          <cell r="L15338" t="str">
            <v>7935</v>
          </cell>
          <cell r="M15338" t="str">
            <v>S</v>
          </cell>
          <cell r="N15338">
            <v>72360</v>
          </cell>
        </row>
        <row r="15339">
          <cell r="A15339" t="str">
            <v>SF-CPR-I08-CP-0257</v>
          </cell>
          <cell r="B15339" t="str">
            <v>CINT</v>
          </cell>
          <cell r="C15339" t="str">
            <v/>
          </cell>
          <cell r="D15339" t="str">
            <v>AIRMATE 2070 X 490X 35MM</v>
          </cell>
          <cell r="E15339">
            <v>45077</v>
          </cell>
          <cell r="F15339" t="str">
            <v>HALF</v>
          </cell>
          <cell r="G15339" t="str">
            <v>CI_I08</v>
          </cell>
          <cell r="H15339" t="str">
            <v>PC</v>
          </cell>
          <cell r="I15339" t="str">
            <v>CPR</v>
          </cell>
          <cell r="J15339" t="str">
            <v/>
          </cell>
          <cell r="K15339" t="str">
            <v>PD</v>
          </cell>
          <cell r="L15339" t="str">
            <v>7935</v>
          </cell>
          <cell r="M15339" t="str">
            <v>S</v>
          </cell>
          <cell r="N15339">
            <v>0</v>
          </cell>
        </row>
        <row r="15340">
          <cell r="A15340" t="str">
            <v>SF-CPR-I08-CP-0259</v>
          </cell>
          <cell r="B15340" t="str">
            <v>CINT</v>
          </cell>
          <cell r="C15340" t="str">
            <v/>
          </cell>
          <cell r="D15340" t="str">
            <v>AIRMATE 1950 X 800 X 35MM</v>
          </cell>
          <cell r="E15340">
            <v>45095</v>
          </cell>
          <cell r="F15340" t="str">
            <v>HALF</v>
          </cell>
          <cell r="G15340" t="str">
            <v>CI_I08</v>
          </cell>
          <cell r="H15340" t="str">
            <v>PC</v>
          </cell>
          <cell r="I15340" t="str">
            <v>CPR</v>
          </cell>
          <cell r="J15340" t="str">
            <v/>
          </cell>
          <cell r="K15340" t="str">
            <v>PD</v>
          </cell>
          <cell r="L15340" t="str">
            <v>7935</v>
          </cell>
          <cell r="M15340" t="str">
            <v>S</v>
          </cell>
          <cell r="N15340">
            <v>275070</v>
          </cell>
        </row>
        <row r="15341">
          <cell r="A15341" t="str">
            <v>SF-CPR-I08-CP-0260</v>
          </cell>
          <cell r="B15341" t="str">
            <v>CINT</v>
          </cell>
          <cell r="C15341" t="str">
            <v/>
          </cell>
          <cell r="D15341" t="str">
            <v>AIRMATE 1950 X 970 X 35MM</v>
          </cell>
          <cell r="E15341">
            <v>45091</v>
          </cell>
          <cell r="F15341" t="str">
            <v>HALF</v>
          </cell>
          <cell r="G15341" t="str">
            <v>CI_I08</v>
          </cell>
          <cell r="H15341" t="str">
            <v>PC</v>
          </cell>
          <cell r="I15341" t="str">
            <v>CPR</v>
          </cell>
          <cell r="J15341" t="str">
            <v/>
          </cell>
          <cell r="K15341" t="str">
            <v>PD</v>
          </cell>
          <cell r="L15341" t="str">
            <v>7935</v>
          </cell>
          <cell r="M15341" t="str">
            <v>S</v>
          </cell>
          <cell r="N15341">
            <v>301296</v>
          </cell>
        </row>
        <row r="15342">
          <cell r="A15342" t="str">
            <v>SF-CPR-I08-CP-0261</v>
          </cell>
          <cell r="B15342" t="str">
            <v>CINT</v>
          </cell>
          <cell r="C15342" t="str">
            <v/>
          </cell>
          <cell r="D15342" t="str">
            <v>AIRMATE 1950 X 1200 X 35MM</v>
          </cell>
          <cell r="E15342">
            <v>45091</v>
          </cell>
          <cell r="F15342" t="str">
            <v>HALF</v>
          </cell>
          <cell r="G15342" t="str">
            <v>CI_I08</v>
          </cell>
          <cell r="H15342" t="str">
            <v>PC</v>
          </cell>
          <cell r="I15342" t="str">
            <v>CPR</v>
          </cell>
          <cell r="J15342" t="str">
            <v/>
          </cell>
          <cell r="K15342" t="str">
            <v>PD</v>
          </cell>
          <cell r="L15342" t="str">
            <v>7935</v>
          </cell>
          <cell r="M15342" t="str">
            <v>S</v>
          </cell>
          <cell r="N15342">
            <v>334079</v>
          </cell>
        </row>
        <row r="15343">
          <cell r="A15343" t="str">
            <v>SF-CPR-I08-CP-0262</v>
          </cell>
          <cell r="B15343" t="str">
            <v>CINT</v>
          </cell>
          <cell r="C15343" t="str">
            <v/>
          </cell>
          <cell r="D15343" t="str">
            <v>AIRMATE 1950 X 1400 X 35MM</v>
          </cell>
          <cell r="E15343">
            <v>45091</v>
          </cell>
          <cell r="F15343" t="str">
            <v>HALF</v>
          </cell>
          <cell r="G15343" t="str">
            <v>CI_I08</v>
          </cell>
          <cell r="H15343" t="str">
            <v>PC</v>
          </cell>
          <cell r="I15343" t="str">
            <v>CPR</v>
          </cell>
          <cell r="J15343" t="str">
            <v/>
          </cell>
          <cell r="K15343" t="str">
            <v>PD</v>
          </cell>
          <cell r="L15343" t="str">
            <v>7935</v>
          </cell>
          <cell r="M15343" t="str">
            <v>S</v>
          </cell>
          <cell r="N15343">
            <v>363584</v>
          </cell>
        </row>
        <row r="15344">
          <cell r="A15344" t="str">
            <v>SF-CPR-I08-CP-0263</v>
          </cell>
          <cell r="B15344" t="str">
            <v>CINT</v>
          </cell>
          <cell r="C15344" t="str">
            <v/>
          </cell>
          <cell r="D15344" t="str">
            <v>AIRMATE 1950 X 1600 X 35MM</v>
          </cell>
          <cell r="E15344">
            <v>45131</v>
          </cell>
          <cell r="F15344" t="str">
            <v>HALF</v>
          </cell>
          <cell r="G15344" t="str">
            <v>CI_I08</v>
          </cell>
          <cell r="H15344" t="str">
            <v>PC</v>
          </cell>
          <cell r="I15344" t="str">
            <v>CPR</v>
          </cell>
          <cell r="J15344" t="str">
            <v/>
          </cell>
          <cell r="K15344" t="str">
            <v>PD</v>
          </cell>
          <cell r="L15344" t="str">
            <v>7935</v>
          </cell>
          <cell r="M15344" t="str">
            <v>S</v>
          </cell>
          <cell r="N15344">
            <v>378736</v>
          </cell>
        </row>
        <row r="15345">
          <cell r="A15345" t="str">
            <v>SF-CPR-I08-CP-0264</v>
          </cell>
          <cell r="B15345" t="str">
            <v>CINT</v>
          </cell>
          <cell r="C15345" t="str">
            <v/>
          </cell>
          <cell r="D15345" t="str">
            <v>AIRMAT2000X670X140D55REV   </v>
          </cell>
          <cell r="E15345">
            <v>0</v>
          </cell>
          <cell r="F15345" t="str">
            <v>HALF</v>
          </cell>
          <cell r="G15345" t="str">
            <v>CI_I08</v>
          </cell>
          <cell r="H15345" t="str">
            <v>PC</v>
          </cell>
          <cell r="I15345" t="str">
            <v>CPR</v>
          </cell>
          <cell r="J15345" t="str">
            <v/>
          </cell>
          <cell r="K15345" t="str">
            <v>PD</v>
          </cell>
          <cell r="L15345" t="str">
            <v>7935</v>
          </cell>
          <cell r="M15345" t="str">
            <v>S</v>
          </cell>
          <cell r="N15345">
            <v>0</v>
          </cell>
        </row>
        <row r="15346">
          <cell r="A15346" t="str">
            <v>SF-CPR-I08-CP-0265</v>
          </cell>
          <cell r="B15346" t="str">
            <v>CINT</v>
          </cell>
          <cell r="C15346" t="str">
            <v/>
          </cell>
          <cell r="D15346" t="str">
            <v>AIRMATE720 X 600 X 130 D 55 REV</v>
          </cell>
          <cell r="E15346">
            <v>45098</v>
          </cell>
          <cell r="F15346" t="str">
            <v>HALF</v>
          </cell>
          <cell r="G15346" t="str">
            <v>CI_I08</v>
          </cell>
          <cell r="H15346" t="str">
            <v>PC</v>
          </cell>
          <cell r="I15346" t="str">
            <v>CPR</v>
          </cell>
          <cell r="J15346" t="str">
            <v/>
          </cell>
          <cell r="K15346" t="str">
            <v>PD</v>
          </cell>
          <cell r="L15346" t="str">
            <v>7935</v>
          </cell>
          <cell r="M15346" t="str">
            <v>S</v>
          </cell>
          <cell r="N15346">
            <v>104906</v>
          </cell>
        </row>
        <row r="15347">
          <cell r="A15347" t="str">
            <v>SF-CPR-I08-CP-0266</v>
          </cell>
          <cell r="B15347" t="str">
            <v>CINT</v>
          </cell>
          <cell r="C15347" t="str">
            <v/>
          </cell>
          <cell r="D15347" t="str">
            <v>AIRMATE545X460X60 D60REV</v>
          </cell>
          <cell r="E15347">
            <v>45098</v>
          </cell>
          <cell r="F15347" t="str">
            <v>HALF</v>
          </cell>
          <cell r="G15347" t="str">
            <v>CI_I08</v>
          </cell>
          <cell r="H15347" t="str">
            <v>PC</v>
          </cell>
          <cell r="I15347" t="str">
            <v>CPR</v>
          </cell>
          <cell r="J15347" t="str">
            <v/>
          </cell>
          <cell r="K15347" t="str">
            <v>PD</v>
          </cell>
          <cell r="L15347" t="str">
            <v>7935</v>
          </cell>
          <cell r="M15347" t="str">
            <v>S</v>
          </cell>
          <cell r="N15347">
            <v>32127</v>
          </cell>
        </row>
        <row r="15348">
          <cell r="A15348" t="str">
            <v>SF-CPR-I08-CP-0267</v>
          </cell>
          <cell r="B15348" t="str">
            <v>CINT</v>
          </cell>
          <cell r="C15348" t="str">
            <v/>
          </cell>
          <cell r="D15348" t="str">
            <v>AIRMATE570 X 400 X 95 D60  </v>
          </cell>
          <cell r="E15348">
            <v>45098</v>
          </cell>
          <cell r="F15348" t="str">
            <v>HALF</v>
          </cell>
          <cell r="G15348" t="str">
            <v>CI_I08</v>
          </cell>
          <cell r="H15348" t="str">
            <v>PC</v>
          </cell>
          <cell r="I15348" t="str">
            <v>CPR</v>
          </cell>
          <cell r="J15348" t="str">
            <v/>
          </cell>
          <cell r="K15348" t="str">
            <v>PD</v>
          </cell>
          <cell r="L15348" t="str">
            <v>7935</v>
          </cell>
          <cell r="M15348" t="str">
            <v>S</v>
          </cell>
          <cell r="N15348">
            <v>49175</v>
          </cell>
        </row>
        <row r="15349">
          <cell r="A15349" t="str">
            <v>SF-CPR-I08-CP-0268</v>
          </cell>
          <cell r="B15349" t="str">
            <v>CINT</v>
          </cell>
          <cell r="C15349" t="str">
            <v/>
          </cell>
          <cell r="D15349" t="str">
            <v>AIRMATE BEIGE 1870 X 600 X 50 D 60 </v>
          </cell>
          <cell r="E15349">
            <v>45202</v>
          </cell>
          <cell r="F15349" t="str">
            <v>HALF</v>
          </cell>
          <cell r="G15349" t="str">
            <v>CI_I08</v>
          </cell>
          <cell r="H15349" t="str">
            <v>PC</v>
          </cell>
          <cell r="I15349" t="str">
            <v>CPR</v>
          </cell>
          <cell r="J15349" t="str">
            <v/>
          </cell>
          <cell r="K15349" t="str">
            <v>PD</v>
          </cell>
          <cell r="L15349" t="str">
            <v>7935</v>
          </cell>
          <cell r="M15349" t="str">
            <v>S</v>
          </cell>
          <cell r="N15349">
            <v>278893</v>
          </cell>
        </row>
        <row r="15350">
          <cell r="A15350" t="str">
            <v>SF-CPR-I08-CP-0269</v>
          </cell>
          <cell r="B15350" t="str">
            <v>CINT</v>
          </cell>
          <cell r="C15350" t="str">
            <v/>
          </cell>
          <cell r="D15350" t="str">
            <v>AIRMATE 2100 X 2000 X 35MM</v>
          </cell>
          <cell r="E15350">
            <v>45098</v>
          </cell>
          <cell r="F15350" t="str">
            <v>HALF</v>
          </cell>
          <cell r="G15350" t="str">
            <v>CI_I08</v>
          </cell>
          <cell r="H15350" t="str">
            <v>PC</v>
          </cell>
          <cell r="I15350" t="str">
            <v>CPR</v>
          </cell>
          <cell r="J15350" t="str">
            <v/>
          </cell>
          <cell r="K15350" t="str">
            <v>PD</v>
          </cell>
          <cell r="L15350" t="str">
            <v>7935</v>
          </cell>
          <cell r="M15350" t="str">
            <v>S</v>
          </cell>
          <cell r="N15350">
            <v>471768</v>
          </cell>
        </row>
        <row r="15351">
          <cell r="A15351" t="str">
            <v>SF-CPR-I08-CP-0270</v>
          </cell>
          <cell r="B15351" t="str">
            <v>CINT</v>
          </cell>
          <cell r="C15351" t="str">
            <v/>
          </cell>
          <cell r="D15351" t="str">
            <v>COVER CUSTOM 2100 X 2000 X 35</v>
          </cell>
          <cell r="E15351">
            <v>0</v>
          </cell>
          <cell r="F15351" t="str">
            <v>HALF</v>
          </cell>
          <cell r="G15351" t="str">
            <v>CI_I08</v>
          </cell>
          <cell r="H15351" t="str">
            <v>PC</v>
          </cell>
          <cell r="I15351" t="str">
            <v>CPR</v>
          </cell>
          <cell r="J15351" t="str">
            <v/>
          </cell>
          <cell r="K15351" t="str">
            <v>PD</v>
          </cell>
          <cell r="L15351" t="str">
            <v>7935</v>
          </cell>
          <cell r="M15351" t="str">
            <v>S</v>
          </cell>
          <cell r="N15351">
            <v>0</v>
          </cell>
        </row>
        <row r="15352">
          <cell r="A15352" t="str">
            <v>SF-CPR-I08-CP-0271</v>
          </cell>
          <cell r="B15352" t="str">
            <v>CINT</v>
          </cell>
          <cell r="C15352" t="str">
            <v/>
          </cell>
          <cell r="D15352" t="str">
            <v>AIRMATE CUSTOM 2010 X 2000 X 35MM</v>
          </cell>
          <cell r="E15352">
            <v>45169</v>
          </cell>
          <cell r="F15352" t="str">
            <v>HALF</v>
          </cell>
          <cell r="G15352" t="str">
            <v>CI_I08</v>
          </cell>
          <cell r="H15352" t="str">
            <v>PC</v>
          </cell>
          <cell r="I15352" t="str">
            <v>CPR</v>
          </cell>
          <cell r="J15352" t="str">
            <v/>
          </cell>
          <cell r="K15352" t="str">
            <v>PD</v>
          </cell>
          <cell r="L15352" t="str">
            <v>7935</v>
          </cell>
          <cell r="M15352" t="str">
            <v>S</v>
          </cell>
          <cell r="N15352">
            <v>261702</v>
          </cell>
        </row>
        <row r="15353">
          <cell r="A15353" t="str">
            <v>SF-CPR-I08-CP-0272</v>
          </cell>
          <cell r="B15353" t="str">
            <v>CINT</v>
          </cell>
          <cell r="C15353" t="str">
            <v/>
          </cell>
          <cell r="D15353" t="str">
            <v>AIRMATE MENJANGAN 700X630X90MM(HEAD)</v>
          </cell>
          <cell r="E15353">
            <v>45098</v>
          </cell>
          <cell r="F15353" t="str">
            <v>HALF</v>
          </cell>
          <cell r="G15353" t="str">
            <v>CI_I08</v>
          </cell>
          <cell r="H15353" t="str">
            <v>PC</v>
          </cell>
          <cell r="I15353" t="str">
            <v>CPR</v>
          </cell>
          <cell r="J15353" t="str">
            <v/>
          </cell>
          <cell r="K15353" t="str">
            <v>PD</v>
          </cell>
          <cell r="L15353" t="str">
            <v>7935</v>
          </cell>
          <cell r="M15353" t="str">
            <v>S</v>
          </cell>
          <cell r="N15353">
            <v>242287</v>
          </cell>
        </row>
        <row r="15354">
          <cell r="A15354" t="str">
            <v>SF-CPR-I08-CP-0273</v>
          </cell>
          <cell r="B15354" t="str">
            <v>CINT</v>
          </cell>
          <cell r="C15354" t="str">
            <v/>
          </cell>
          <cell r="D15354" t="str">
            <v>AIRMATE MENJANGAN 700X630X90MM(HEAD)</v>
          </cell>
          <cell r="E15354">
            <v>45098</v>
          </cell>
          <cell r="F15354" t="str">
            <v>HALF</v>
          </cell>
          <cell r="G15354" t="str">
            <v>CI_I08</v>
          </cell>
          <cell r="H15354" t="str">
            <v>PC</v>
          </cell>
          <cell r="I15354" t="str">
            <v>CPR</v>
          </cell>
          <cell r="J15354" t="str">
            <v/>
          </cell>
          <cell r="K15354" t="str">
            <v>PD</v>
          </cell>
          <cell r="L15354" t="str">
            <v>7935</v>
          </cell>
          <cell r="M15354" t="str">
            <v>S</v>
          </cell>
          <cell r="N15354">
            <v>242287</v>
          </cell>
        </row>
        <row r="15355">
          <cell r="A15355" t="str">
            <v>SF-CPR-I08-CP-0274</v>
          </cell>
          <cell r="B15355" t="str">
            <v>CINT</v>
          </cell>
          <cell r="C15355" t="str">
            <v/>
          </cell>
          <cell r="D15355" t="str">
            <v>AIRMATE MENJANGAN SAFARI 380X380X60(BACK</v>
          </cell>
          <cell r="E15355">
            <v>0</v>
          </cell>
          <cell r="F15355" t="str">
            <v>HALF</v>
          </cell>
          <cell r="G15355" t="str">
            <v>CI_I08</v>
          </cell>
          <cell r="H15355" t="str">
            <v>PC</v>
          </cell>
          <cell r="I15355" t="str">
            <v>CPR</v>
          </cell>
          <cell r="J15355" t="str">
            <v/>
          </cell>
          <cell r="K15355" t="str">
            <v>PD</v>
          </cell>
          <cell r="L15355" t="str">
            <v>7935</v>
          </cell>
          <cell r="M15355" t="str">
            <v>S</v>
          </cell>
          <cell r="N15355">
            <v>0</v>
          </cell>
        </row>
        <row r="15356">
          <cell r="A15356" t="str">
            <v>SF-CPR-I08-CP-0275</v>
          </cell>
          <cell r="B15356" t="str">
            <v>CINT</v>
          </cell>
          <cell r="C15356" t="str">
            <v/>
          </cell>
          <cell r="D15356" t="str">
            <v>AIRMATE 1940 X 970 X 30</v>
          </cell>
          <cell r="E15356">
            <v>45131</v>
          </cell>
          <cell r="F15356" t="str">
            <v>HALF</v>
          </cell>
          <cell r="G15356" t="str">
            <v>CI_I08</v>
          </cell>
          <cell r="H15356" t="str">
            <v>PC</v>
          </cell>
          <cell r="I15356" t="str">
            <v>CPR</v>
          </cell>
          <cell r="J15356" t="str">
            <v/>
          </cell>
          <cell r="K15356" t="str">
            <v>PD</v>
          </cell>
          <cell r="L15356" t="str">
            <v>7935</v>
          </cell>
          <cell r="M15356" t="str">
            <v>S</v>
          </cell>
          <cell r="N15356">
            <v>272653</v>
          </cell>
        </row>
        <row r="15357">
          <cell r="A15357" t="str">
            <v>SF-CPR-I08-CP-0276</v>
          </cell>
          <cell r="B15357" t="str">
            <v>CINT</v>
          </cell>
          <cell r="C15357" t="str">
            <v/>
          </cell>
          <cell r="D15357" t="str">
            <v>AIRMATE 54 X 540 X 1050</v>
          </cell>
          <cell r="E15357">
            <v>45133</v>
          </cell>
          <cell r="F15357" t="str">
            <v>HALF</v>
          </cell>
          <cell r="G15357" t="str">
            <v>CI_I08</v>
          </cell>
          <cell r="H15357" t="str">
            <v>PC</v>
          </cell>
          <cell r="I15357" t="str">
            <v>CPR</v>
          </cell>
          <cell r="J15357" t="str">
            <v/>
          </cell>
          <cell r="K15357" t="str">
            <v>PD</v>
          </cell>
          <cell r="L15357" t="str">
            <v>7935</v>
          </cell>
          <cell r="M15357" t="str">
            <v>S</v>
          </cell>
          <cell r="N15357">
            <v>2598035</v>
          </cell>
        </row>
        <row r="15358">
          <cell r="A15358" t="str">
            <v>SF-CPR-I08-CP-0277</v>
          </cell>
          <cell r="B15358" t="str">
            <v>CINT</v>
          </cell>
          <cell r="C15358" t="str">
            <v/>
          </cell>
          <cell r="D15358" t="str">
            <v>AIRMATE 50 X 670 X 1050</v>
          </cell>
          <cell r="E15358">
            <v>45133</v>
          </cell>
          <cell r="F15358" t="str">
            <v>HALF</v>
          </cell>
          <cell r="G15358" t="str">
            <v>CI_I08</v>
          </cell>
          <cell r="H15358" t="str">
            <v>PC</v>
          </cell>
          <cell r="I15358" t="str">
            <v>CPR</v>
          </cell>
          <cell r="J15358" t="str">
            <v/>
          </cell>
          <cell r="K15358" t="str">
            <v>PD</v>
          </cell>
          <cell r="L15358" t="str">
            <v>7935</v>
          </cell>
          <cell r="M15358" t="str">
            <v>S</v>
          </cell>
          <cell r="N15358">
            <v>153499</v>
          </cell>
        </row>
        <row r="15359">
          <cell r="A15359" t="str">
            <v>SF-CPR-I08-CP-0278</v>
          </cell>
          <cell r="B15359" t="str">
            <v>CINT</v>
          </cell>
          <cell r="C15359" t="str">
            <v/>
          </cell>
          <cell r="D15359" t="str">
            <v>AIRMATE 35 X 1990 X 2000</v>
          </cell>
          <cell r="E15359">
            <v>45131</v>
          </cell>
          <cell r="F15359" t="str">
            <v>HALF</v>
          </cell>
          <cell r="G15359" t="str">
            <v>CI_I08</v>
          </cell>
          <cell r="H15359" t="str">
            <v>PC</v>
          </cell>
          <cell r="I15359" t="str">
            <v>CPR</v>
          </cell>
          <cell r="J15359" t="str">
            <v/>
          </cell>
          <cell r="K15359" t="str">
            <v>PD</v>
          </cell>
          <cell r="L15359" t="str">
            <v>7935</v>
          </cell>
          <cell r="M15359" t="str">
            <v>S</v>
          </cell>
          <cell r="N15359">
            <v>607888</v>
          </cell>
        </row>
        <row r="15360">
          <cell r="A15360" t="str">
            <v>SF-CPR-I08-CP-0279</v>
          </cell>
          <cell r="B15360" t="str">
            <v>CINT</v>
          </cell>
          <cell r="C15360" t="str">
            <v/>
          </cell>
          <cell r="D15360" t="str">
            <v>AIRMATE 35 X 1750 X 1950</v>
          </cell>
          <cell r="E15360">
            <v>45131</v>
          </cell>
          <cell r="F15360" t="str">
            <v>HALF</v>
          </cell>
          <cell r="G15360" t="str">
            <v>CI_I08</v>
          </cell>
          <cell r="H15360" t="str">
            <v>PC</v>
          </cell>
          <cell r="I15360" t="str">
            <v>CPR</v>
          </cell>
          <cell r="J15360" t="str">
            <v/>
          </cell>
          <cell r="K15360" t="str">
            <v>PD</v>
          </cell>
          <cell r="L15360" t="str">
            <v>7935</v>
          </cell>
          <cell r="M15360" t="str">
            <v>S</v>
          </cell>
          <cell r="N15360">
            <v>521211</v>
          </cell>
        </row>
        <row r="15361">
          <cell r="A15361" t="str">
            <v>SF-CPR-I08-CP-0280</v>
          </cell>
          <cell r="B15361" t="str">
            <v>CINT</v>
          </cell>
          <cell r="C15361" t="str">
            <v/>
          </cell>
          <cell r="D15361" t="str">
            <v>AIRMATE 35 X 1730 X 1950</v>
          </cell>
          <cell r="E15361">
            <v>45131</v>
          </cell>
          <cell r="F15361" t="str">
            <v>HALF</v>
          </cell>
          <cell r="G15361" t="str">
            <v>CI_I08</v>
          </cell>
          <cell r="H15361" t="str">
            <v>PC</v>
          </cell>
          <cell r="I15361" t="str">
            <v>CPR</v>
          </cell>
          <cell r="J15361" t="str">
            <v/>
          </cell>
          <cell r="K15361" t="str">
            <v>PD</v>
          </cell>
          <cell r="L15361" t="str">
            <v>7935</v>
          </cell>
          <cell r="M15361" t="str">
            <v>S</v>
          </cell>
          <cell r="N15361">
            <v>515254</v>
          </cell>
        </row>
        <row r="15362">
          <cell r="A15362" t="str">
            <v>SF-CPR-I08-CP-0281</v>
          </cell>
          <cell r="B15362" t="str">
            <v>CINT</v>
          </cell>
          <cell r="C15362" t="str">
            <v/>
          </cell>
          <cell r="D15362" t="str">
            <v>AIRMATE 115 X 690 X 1300</v>
          </cell>
          <cell r="E15362">
            <v>45169</v>
          </cell>
          <cell r="F15362" t="str">
            <v>HALF</v>
          </cell>
          <cell r="G15362" t="str">
            <v>CI_I08</v>
          </cell>
          <cell r="H15362" t="str">
            <v>PC</v>
          </cell>
          <cell r="I15362" t="str">
            <v>CPR</v>
          </cell>
          <cell r="J15362" t="str">
            <v/>
          </cell>
          <cell r="K15362" t="str">
            <v>PD</v>
          </cell>
          <cell r="L15362" t="str">
            <v>7935</v>
          </cell>
          <cell r="M15362" t="str">
            <v>S</v>
          </cell>
          <cell r="N15362">
            <v>261702</v>
          </cell>
        </row>
        <row r="15363">
          <cell r="A15363" t="str">
            <v>SF-CPR-I08-CP-0282</v>
          </cell>
          <cell r="B15363" t="str">
            <v>CINT</v>
          </cell>
          <cell r="C15363" t="str">
            <v/>
          </cell>
          <cell r="D15363" t="str">
            <v>AIRMATE 45 X 470 X 840</v>
          </cell>
          <cell r="E15363">
            <v>45131</v>
          </cell>
          <cell r="F15363" t="str">
            <v>HALF</v>
          </cell>
          <cell r="G15363" t="str">
            <v>CI_I08</v>
          </cell>
          <cell r="H15363" t="str">
            <v>PC</v>
          </cell>
          <cell r="I15363" t="str">
            <v>CPR</v>
          </cell>
          <cell r="J15363" t="str">
            <v/>
          </cell>
          <cell r="K15363" t="str">
            <v>PD</v>
          </cell>
          <cell r="L15363" t="str">
            <v>7935</v>
          </cell>
          <cell r="M15363" t="str">
            <v>S</v>
          </cell>
          <cell r="N15363">
            <v>77529</v>
          </cell>
        </row>
        <row r="15364">
          <cell r="A15364" t="str">
            <v>SF-CPR-I08-CP-0283</v>
          </cell>
          <cell r="B15364" t="str">
            <v>CINT</v>
          </cell>
          <cell r="C15364" t="str">
            <v/>
          </cell>
          <cell r="D15364" t="str">
            <v>AIRMATE 35 X 690 X 2000</v>
          </cell>
          <cell r="E15364">
            <v>45131</v>
          </cell>
          <cell r="F15364" t="str">
            <v>HALF</v>
          </cell>
          <cell r="G15364" t="str">
            <v>CI_I08</v>
          </cell>
          <cell r="H15364" t="str">
            <v>PC</v>
          </cell>
          <cell r="I15364" t="str">
            <v>CPR</v>
          </cell>
          <cell r="J15364" t="str">
            <v/>
          </cell>
          <cell r="K15364" t="str">
            <v>PD</v>
          </cell>
          <cell r="L15364" t="str">
            <v>7935</v>
          </cell>
          <cell r="M15364" t="str">
            <v>S</v>
          </cell>
          <cell r="N15364">
            <v>210775</v>
          </cell>
        </row>
        <row r="15365">
          <cell r="A15365" t="str">
            <v>SF-CPR-I08-CP-0284</v>
          </cell>
          <cell r="B15365" t="str">
            <v>CINT</v>
          </cell>
          <cell r="C15365" t="str">
            <v/>
          </cell>
          <cell r="D15365" t="str">
            <v>AIRMATE 35 X 1000 X 2000</v>
          </cell>
          <cell r="E15365">
            <v>45131</v>
          </cell>
          <cell r="F15365" t="str">
            <v>HALF</v>
          </cell>
          <cell r="G15365" t="str">
            <v>CI_I08</v>
          </cell>
          <cell r="H15365" t="str">
            <v>PC</v>
          </cell>
          <cell r="I15365" t="str">
            <v>CPR</v>
          </cell>
          <cell r="J15365" t="str">
            <v/>
          </cell>
          <cell r="K15365" t="str">
            <v>PD</v>
          </cell>
          <cell r="L15365" t="str">
            <v>7935</v>
          </cell>
          <cell r="M15365" t="str">
            <v>S</v>
          </cell>
          <cell r="N15365">
            <v>305471</v>
          </cell>
        </row>
        <row r="15366">
          <cell r="A15366" t="str">
            <v>SF-CPR-I08-CP-0285</v>
          </cell>
          <cell r="B15366" t="str">
            <v>CINT</v>
          </cell>
          <cell r="C15366" t="str">
            <v/>
          </cell>
          <cell r="D15366" t="str">
            <v>AIRMATE 100 X 790 X 1850</v>
          </cell>
          <cell r="E15366">
            <v>0</v>
          </cell>
          <cell r="F15366" t="str">
            <v>HALF</v>
          </cell>
          <cell r="G15366" t="str">
            <v>CI_I08</v>
          </cell>
          <cell r="H15366" t="str">
            <v>PC</v>
          </cell>
          <cell r="I15366" t="str">
            <v>CPR</v>
          </cell>
          <cell r="J15366" t="str">
            <v/>
          </cell>
          <cell r="K15366" t="str">
            <v>PD</v>
          </cell>
          <cell r="L15366" t="str">
            <v>7935</v>
          </cell>
          <cell r="M15366" t="str">
            <v>S</v>
          </cell>
          <cell r="N15366">
            <v>0</v>
          </cell>
        </row>
        <row r="15367">
          <cell r="A15367" t="str">
            <v>SF-CPR-I08-CP-0286</v>
          </cell>
          <cell r="B15367" t="str">
            <v>CINT</v>
          </cell>
          <cell r="C15367" t="str">
            <v/>
          </cell>
          <cell r="D15367" t="str">
            <v>AIRMATE 50 X 790 X 1180</v>
          </cell>
          <cell r="E15367">
            <v>0</v>
          </cell>
          <cell r="F15367" t="str">
            <v>HALF</v>
          </cell>
          <cell r="G15367" t="str">
            <v>CI_I08</v>
          </cell>
          <cell r="H15367" t="str">
            <v>PC</v>
          </cell>
          <cell r="I15367" t="str">
            <v>CPR</v>
          </cell>
          <cell r="J15367" t="str">
            <v/>
          </cell>
          <cell r="K15367" t="str">
            <v>PD</v>
          </cell>
          <cell r="L15367" t="str">
            <v>7935</v>
          </cell>
          <cell r="M15367" t="str">
            <v>S</v>
          </cell>
          <cell r="N15367">
            <v>0</v>
          </cell>
        </row>
        <row r="15368">
          <cell r="A15368" t="str">
            <v>SF-CPR-I08-CP-0287</v>
          </cell>
          <cell r="B15368" t="str">
            <v>CINT</v>
          </cell>
          <cell r="C15368" t="str">
            <v/>
          </cell>
          <cell r="D15368" t="str">
            <v>AIRMATE 30 X 1200 X 1950</v>
          </cell>
          <cell r="E15368">
            <v>45131</v>
          </cell>
          <cell r="F15368" t="str">
            <v>HALF</v>
          </cell>
          <cell r="G15368" t="str">
            <v>CI_I08</v>
          </cell>
          <cell r="H15368" t="str">
            <v>PC</v>
          </cell>
          <cell r="I15368" t="str">
            <v>CPR</v>
          </cell>
          <cell r="J15368" t="str">
            <v/>
          </cell>
          <cell r="K15368" t="str">
            <v>PD</v>
          </cell>
          <cell r="L15368" t="str">
            <v>7935</v>
          </cell>
          <cell r="M15368" t="str">
            <v>S</v>
          </cell>
          <cell r="N15368">
            <v>306344</v>
          </cell>
        </row>
        <row r="15369">
          <cell r="A15369" t="str">
            <v>SF-CPR-I08-CP-0288</v>
          </cell>
          <cell r="B15369" t="str">
            <v>CINT</v>
          </cell>
          <cell r="C15369" t="str">
            <v/>
          </cell>
          <cell r="D15369" t="str">
            <v>AIRMATE 50 X 560 X 1160</v>
          </cell>
          <cell r="E15369">
            <v>45131</v>
          </cell>
          <cell r="F15369" t="str">
            <v>HALF</v>
          </cell>
          <cell r="G15369" t="str">
            <v>CI_I08</v>
          </cell>
          <cell r="H15369" t="str">
            <v>PC</v>
          </cell>
          <cell r="I15369" t="str">
            <v>CPR</v>
          </cell>
          <cell r="J15369" t="str">
            <v/>
          </cell>
          <cell r="K15369" t="str">
            <v>PD</v>
          </cell>
          <cell r="L15369" t="str">
            <v>7935</v>
          </cell>
          <cell r="M15369" t="str">
            <v>S</v>
          </cell>
          <cell r="N15369">
            <v>141739</v>
          </cell>
        </row>
        <row r="15370">
          <cell r="A15370" t="str">
            <v>SF-CPR-I08-CP-0289</v>
          </cell>
          <cell r="B15370" t="str">
            <v>CINT</v>
          </cell>
          <cell r="C15370" t="str">
            <v/>
          </cell>
          <cell r="D15370" t="str">
            <v>AIRMATE 40 X 670 X 1940</v>
          </cell>
          <cell r="E15370">
            <v>45131</v>
          </cell>
          <cell r="F15370" t="str">
            <v>HALF</v>
          </cell>
          <cell r="G15370" t="str">
            <v>CI_I08</v>
          </cell>
          <cell r="H15370" t="str">
            <v>PC</v>
          </cell>
          <cell r="I15370" t="str">
            <v>CPR</v>
          </cell>
          <cell r="J15370" t="str">
            <v/>
          </cell>
          <cell r="K15370" t="str">
            <v>PD</v>
          </cell>
          <cell r="L15370" t="str">
            <v>7935</v>
          </cell>
          <cell r="M15370" t="str">
            <v>S</v>
          </cell>
          <cell r="N15370">
            <v>226887</v>
          </cell>
        </row>
        <row r="15371">
          <cell r="A15371" t="str">
            <v>SF-CPR-I08-CP-0290</v>
          </cell>
          <cell r="B15371" t="str">
            <v>CINT</v>
          </cell>
          <cell r="C15371" t="str">
            <v/>
          </cell>
          <cell r="D15371" t="str">
            <v>AIRMATE 50 X 420 X 1640</v>
          </cell>
          <cell r="E15371">
            <v>45131</v>
          </cell>
          <cell r="F15371" t="str">
            <v>HALF</v>
          </cell>
          <cell r="G15371" t="str">
            <v>CI_I08</v>
          </cell>
          <cell r="H15371" t="str">
            <v>PC</v>
          </cell>
          <cell r="I15371" t="str">
            <v>CPR</v>
          </cell>
          <cell r="J15371" t="str">
            <v/>
          </cell>
          <cell r="K15371" t="str">
            <v>PD</v>
          </cell>
          <cell r="L15371" t="str">
            <v>7935</v>
          </cell>
          <cell r="M15371" t="str">
            <v>S</v>
          </cell>
          <cell r="N15371">
            <v>150292</v>
          </cell>
        </row>
        <row r="15372">
          <cell r="A15372" t="str">
            <v>SF-CPR-I08-CP-0291</v>
          </cell>
          <cell r="B15372" t="str">
            <v>CINT</v>
          </cell>
          <cell r="C15372" t="str">
            <v/>
          </cell>
          <cell r="D15372" t="str">
            <v>AIRMATE 100 X 870 X 1980</v>
          </cell>
          <cell r="E15372">
            <v>45131</v>
          </cell>
          <cell r="F15372" t="str">
            <v>HALF</v>
          </cell>
          <cell r="G15372" t="str">
            <v>CI_I08</v>
          </cell>
          <cell r="H15372" t="str">
            <v>PC</v>
          </cell>
          <cell r="I15372" t="str">
            <v>CPR</v>
          </cell>
          <cell r="J15372" t="str">
            <v/>
          </cell>
          <cell r="K15372" t="str">
            <v>PD</v>
          </cell>
          <cell r="L15372" t="str">
            <v>7935</v>
          </cell>
          <cell r="M15372" t="str">
            <v>S</v>
          </cell>
          <cell r="N15372">
            <v>751722</v>
          </cell>
        </row>
        <row r="15373">
          <cell r="A15373" t="str">
            <v>SF-CPR-I08-CP-0292</v>
          </cell>
          <cell r="B15373" t="str">
            <v>CINT</v>
          </cell>
          <cell r="C15373" t="str">
            <v/>
          </cell>
          <cell r="D15373" t="str">
            <v>AIRMATE 100 X 870 X 1600</v>
          </cell>
          <cell r="E15373">
            <v>45112</v>
          </cell>
          <cell r="F15373" t="str">
            <v>HALF</v>
          </cell>
          <cell r="G15373" t="str">
            <v>CI_I08</v>
          </cell>
          <cell r="H15373" t="str">
            <v>PC</v>
          </cell>
          <cell r="I15373" t="str">
            <v>CPR</v>
          </cell>
          <cell r="J15373" t="str">
            <v/>
          </cell>
          <cell r="K15373" t="str">
            <v>PD</v>
          </cell>
          <cell r="L15373" t="str">
            <v>7935</v>
          </cell>
          <cell r="M15373" t="str">
            <v>S</v>
          </cell>
          <cell r="N15373">
            <v>0</v>
          </cell>
        </row>
        <row r="15374">
          <cell r="A15374" t="str">
            <v>SF-CPR-I08-CP-0293</v>
          </cell>
          <cell r="B15374" t="str">
            <v>CINT</v>
          </cell>
          <cell r="C15374" t="str">
            <v/>
          </cell>
          <cell r="D15374" t="str">
            <v>AIRMATE 100 X 630 X 1600</v>
          </cell>
          <cell r="E15374">
            <v>45133</v>
          </cell>
          <cell r="F15374" t="str">
            <v>HALF</v>
          </cell>
          <cell r="G15374" t="str">
            <v>CI_I08</v>
          </cell>
          <cell r="H15374" t="str">
            <v>PC</v>
          </cell>
          <cell r="I15374" t="str">
            <v>CPR</v>
          </cell>
          <cell r="J15374" t="str">
            <v/>
          </cell>
          <cell r="K15374" t="str">
            <v>PD</v>
          </cell>
          <cell r="L15374" t="str">
            <v>7935</v>
          </cell>
          <cell r="M15374" t="str">
            <v>S</v>
          </cell>
          <cell r="N15374">
            <v>439879</v>
          </cell>
        </row>
        <row r="15375">
          <cell r="A15375" t="str">
            <v>SF-CPR-I08-CP-0294</v>
          </cell>
          <cell r="B15375" t="str">
            <v>CINT</v>
          </cell>
          <cell r="C15375" t="str">
            <v/>
          </cell>
          <cell r="D15375" t="str">
            <v>AIRMATE 30 X 590 X 1670</v>
          </cell>
          <cell r="E15375">
            <v>45131</v>
          </cell>
          <cell r="F15375" t="str">
            <v>HALF</v>
          </cell>
          <cell r="G15375" t="str">
            <v>CI_I08</v>
          </cell>
          <cell r="H15375" t="str">
            <v>PC</v>
          </cell>
          <cell r="I15375" t="str">
            <v>CPR</v>
          </cell>
          <cell r="J15375" t="str">
            <v/>
          </cell>
          <cell r="K15375" t="str">
            <v>PD</v>
          </cell>
          <cell r="L15375" t="str">
            <v>7935</v>
          </cell>
          <cell r="M15375" t="str">
            <v>S</v>
          </cell>
          <cell r="N15375">
            <v>128992</v>
          </cell>
        </row>
        <row r="15376">
          <cell r="A15376" t="str">
            <v>SF-CPR-I08-CP-0295</v>
          </cell>
          <cell r="B15376" t="str">
            <v>CINT</v>
          </cell>
          <cell r="C15376" t="str">
            <v/>
          </cell>
          <cell r="D15376" t="str">
            <v>AIRMATE 120 X 890 X 2000</v>
          </cell>
          <cell r="E15376">
            <v>45131</v>
          </cell>
          <cell r="F15376" t="str">
            <v>HALF</v>
          </cell>
          <cell r="G15376" t="str">
            <v>CI_I08</v>
          </cell>
          <cell r="H15376" t="str">
            <v>PC</v>
          </cell>
          <cell r="I15376" t="str">
            <v>CPR</v>
          </cell>
          <cell r="J15376" t="str">
            <v/>
          </cell>
          <cell r="K15376" t="str">
            <v>PD</v>
          </cell>
          <cell r="L15376" t="str">
            <v>7935</v>
          </cell>
          <cell r="M15376" t="str">
            <v>S</v>
          </cell>
          <cell r="N15376">
            <v>932124</v>
          </cell>
        </row>
        <row r="15377">
          <cell r="A15377" t="str">
            <v>SF-CPR-I08-CP-0296</v>
          </cell>
          <cell r="B15377" t="str">
            <v>CINT</v>
          </cell>
          <cell r="C15377" t="str">
            <v/>
          </cell>
          <cell r="D15377" t="str">
            <v>AIRMATE 120 X 890 X 1900</v>
          </cell>
          <cell r="E15377">
            <v>45131</v>
          </cell>
          <cell r="F15377" t="str">
            <v>HALF</v>
          </cell>
          <cell r="G15377" t="str">
            <v>CI_I08</v>
          </cell>
          <cell r="H15377" t="str">
            <v>PC</v>
          </cell>
          <cell r="I15377" t="str">
            <v>CPR</v>
          </cell>
          <cell r="J15377" t="str">
            <v/>
          </cell>
          <cell r="K15377" t="str">
            <v>PD</v>
          </cell>
          <cell r="L15377" t="str">
            <v>7935</v>
          </cell>
          <cell r="M15377" t="str">
            <v>S</v>
          </cell>
          <cell r="N15377">
            <v>885518</v>
          </cell>
        </row>
        <row r="15378">
          <cell r="A15378" t="str">
            <v>SF-CPR-I08-CP-0297</v>
          </cell>
          <cell r="B15378" t="str">
            <v>CINT</v>
          </cell>
          <cell r="C15378" t="str">
            <v/>
          </cell>
          <cell r="D15378" t="str">
            <v>AIRMATE 35 X 1990 X 1990</v>
          </cell>
          <cell r="E15378">
            <v>45131</v>
          </cell>
          <cell r="F15378" t="str">
            <v>HALF</v>
          </cell>
          <cell r="G15378" t="str">
            <v>CI_I08</v>
          </cell>
          <cell r="H15378" t="str">
            <v>PC</v>
          </cell>
          <cell r="I15378" t="str">
            <v>CPR</v>
          </cell>
          <cell r="J15378" t="str">
            <v/>
          </cell>
          <cell r="K15378" t="str">
            <v>PD</v>
          </cell>
          <cell r="L15378" t="str">
            <v>7935</v>
          </cell>
          <cell r="M15378" t="str">
            <v>S</v>
          </cell>
          <cell r="N15378">
            <v>604849</v>
          </cell>
        </row>
        <row r="15379">
          <cell r="A15379" t="str">
            <v>SF-CPR-I08-CP-0298</v>
          </cell>
          <cell r="B15379" t="str">
            <v>CINT</v>
          </cell>
          <cell r="C15379" t="str">
            <v/>
          </cell>
          <cell r="D15379" t="str">
            <v>AIRMATE 35 X 980 X 1980</v>
          </cell>
          <cell r="E15379">
            <v>45131</v>
          </cell>
          <cell r="F15379" t="str">
            <v>HALF</v>
          </cell>
          <cell r="G15379" t="str">
            <v>CI_I08</v>
          </cell>
          <cell r="H15379" t="str">
            <v>PC</v>
          </cell>
          <cell r="I15379" t="str">
            <v>CPR</v>
          </cell>
          <cell r="J15379" t="str">
            <v/>
          </cell>
          <cell r="K15379" t="str">
            <v>PD</v>
          </cell>
          <cell r="L15379" t="str">
            <v>7935</v>
          </cell>
          <cell r="M15379" t="str">
            <v>S</v>
          </cell>
          <cell r="N15379">
            <v>296368</v>
          </cell>
        </row>
        <row r="15380">
          <cell r="A15380" t="str">
            <v>SF-CPR-I08-CP-0299</v>
          </cell>
          <cell r="B15380" t="str">
            <v>CINT</v>
          </cell>
          <cell r="C15380" t="str">
            <v/>
          </cell>
          <cell r="D15380" t="str">
            <v>AIRMATE 35 X 690 X 1970</v>
          </cell>
          <cell r="E15380">
            <v>45131</v>
          </cell>
          <cell r="F15380" t="str">
            <v>HALF</v>
          </cell>
          <cell r="G15380" t="str">
            <v>CI_I08</v>
          </cell>
          <cell r="H15380" t="str">
            <v>PC</v>
          </cell>
          <cell r="I15380" t="str">
            <v>CPR</v>
          </cell>
          <cell r="J15380" t="str">
            <v/>
          </cell>
          <cell r="K15380" t="str">
            <v>PD</v>
          </cell>
          <cell r="L15380" t="str">
            <v>7935</v>
          </cell>
          <cell r="M15380" t="str">
            <v>S</v>
          </cell>
          <cell r="N15380">
            <v>207614</v>
          </cell>
        </row>
        <row r="15381">
          <cell r="A15381" t="str">
            <v>SF-CPR-I08-CP-0300</v>
          </cell>
          <cell r="B15381" t="str">
            <v>CINT</v>
          </cell>
          <cell r="C15381" t="str">
            <v/>
          </cell>
          <cell r="D15381" t="str">
            <v>AIRMATE 80 X 830 X1990</v>
          </cell>
          <cell r="E15381">
            <v>45131</v>
          </cell>
          <cell r="F15381" t="str">
            <v>HALF</v>
          </cell>
          <cell r="G15381" t="str">
            <v>CI_I08</v>
          </cell>
          <cell r="H15381" t="str">
            <v>PC</v>
          </cell>
          <cell r="I15381" t="str">
            <v>CPR</v>
          </cell>
          <cell r="J15381" t="str">
            <v/>
          </cell>
          <cell r="K15381" t="str">
            <v>PD</v>
          </cell>
          <cell r="L15381" t="str">
            <v>7935</v>
          </cell>
          <cell r="M15381" t="str">
            <v>S</v>
          </cell>
          <cell r="N15381">
            <v>576625</v>
          </cell>
        </row>
        <row r="15382">
          <cell r="A15382" t="str">
            <v>SF-CPR-I08-CP-0301</v>
          </cell>
          <cell r="B15382" t="str">
            <v>CINT</v>
          </cell>
          <cell r="C15382" t="str">
            <v/>
          </cell>
          <cell r="D15382" t="str">
            <v>AIRMATE 1940 X 920 X 140</v>
          </cell>
          <cell r="E15382">
            <v>45133</v>
          </cell>
          <cell r="F15382" t="str">
            <v>HALF</v>
          </cell>
          <cell r="G15382" t="str">
            <v>CI_I08</v>
          </cell>
          <cell r="H15382" t="str">
            <v>PC</v>
          </cell>
          <cell r="I15382" t="str">
            <v>CPR</v>
          </cell>
          <cell r="J15382" t="str">
            <v/>
          </cell>
          <cell r="K15382" t="str">
            <v>PD</v>
          </cell>
          <cell r="L15382" t="str">
            <v>7935</v>
          </cell>
          <cell r="M15382" t="str">
            <v>S</v>
          </cell>
          <cell r="N15382">
            <v>1090411</v>
          </cell>
        </row>
        <row r="15383">
          <cell r="A15383" t="str">
            <v>SF-CPR-I08-CP-0302</v>
          </cell>
          <cell r="B15383" t="str">
            <v>CINT</v>
          </cell>
          <cell r="C15383" t="str">
            <v/>
          </cell>
          <cell r="D15383" t="str">
            <v>AIRMATE 1900 X 1800 X 50</v>
          </cell>
          <cell r="E15383">
            <v>45131</v>
          </cell>
          <cell r="F15383" t="str">
            <v>HALF</v>
          </cell>
          <cell r="G15383" t="str">
            <v>CI_I08</v>
          </cell>
          <cell r="H15383" t="str">
            <v>PC</v>
          </cell>
          <cell r="I15383" t="str">
            <v>CPR</v>
          </cell>
          <cell r="J15383" t="str">
            <v/>
          </cell>
          <cell r="K15383" t="str">
            <v>PD</v>
          </cell>
          <cell r="L15383" t="str">
            <v>7935</v>
          </cell>
          <cell r="M15383" t="str">
            <v>S</v>
          </cell>
          <cell r="N15383">
            <v>746223</v>
          </cell>
        </row>
        <row r="15384">
          <cell r="A15384" t="str">
            <v>SF-CPR-I08-CP-0303</v>
          </cell>
          <cell r="B15384" t="str">
            <v>CINT</v>
          </cell>
          <cell r="C15384" t="str">
            <v/>
          </cell>
          <cell r="D15384" t="str">
            <v>AIRMATE 110 X 1830 X 1940</v>
          </cell>
          <cell r="E15384">
            <v>45131</v>
          </cell>
          <cell r="F15384" t="str">
            <v>HALF</v>
          </cell>
          <cell r="G15384" t="str">
            <v>CI_I08</v>
          </cell>
          <cell r="H15384" t="str">
            <v>PC</v>
          </cell>
          <cell r="I15384" t="str">
            <v>CPR</v>
          </cell>
          <cell r="J15384" t="str">
            <v/>
          </cell>
          <cell r="K15384" t="str">
            <v>PD</v>
          </cell>
          <cell r="L15384" t="str">
            <v>7935</v>
          </cell>
          <cell r="M15384" t="str">
            <v>S</v>
          </cell>
          <cell r="N15384">
            <v>1704190</v>
          </cell>
        </row>
        <row r="15385">
          <cell r="A15385" t="str">
            <v>SF-CPR-I08-CP-0304</v>
          </cell>
          <cell r="B15385" t="str">
            <v>CINT</v>
          </cell>
          <cell r="C15385" t="str">
            <v/>
          </cell>
          <cell r="D15385" t="str">
            <v>AIRMATE 50 X 1950 X 1970</v>
          </cell>
          <cell r="E15385">
            <v>45131</v>
          </cell>
          <cell r="F15385" t="str">
            <v>HALF</v>
          </cell>
          <cell r="G15385" t="str">
            <v>CI_I08</v>
          </cell>
          <cell r="H15385" t="str">
            <v>PC</v>
          </cell>
          <cell r="I15385" t="str">
            <v>CPR</v>
          </cell>
          <cell r="J15385" t="str">
            <v/>
          </cell>
          <cell r="K15385" t="str">
            <v>PD</v>
          </cell>
          <cell r="L15385" t="str">
            <v>7935</v>
          </cell>
          <cell r="M15385" t="str">
            <v>S</v>
          </cell>
          <cell r="N15385">
            <v>846789</v>
          </cell>
        </row>
        <row r="15386">
          <cell r="A15386" t="str">
            <v>SF-CPR-I08-CP-0305</v>
          </cell>
          <cell r="B15386" t="str">
            <v>CINT</v>
          </cell>
          <cell r="C15386" t="str">
            <v/>
          </cell>
          <cell r="D15386" t="str">
            <v>AIRMATE 60 X 1950 X 1970</v>
          </cell>
          <cell r="E15386">
            <v>45131</v>
          </cell>
          <cell r="F15386" t="str">
            <v>HALF</v>
          </cell>
          <cell r="G15386" t="str">
            <v>CI_I08</v>
          </cell>
          <cell r="H15386" t="str">
            <v>PC</v>
          </cell>
          <cell r="I15386" t="str">
            <v>CPR</v>
          </cell>
          <cell r="J15386" t="str">
            <v/>
          </cell>
          <cell r="K15386" t="str">
            <v>PD</v>
          </cell>
          <cell r="L15386" t="str">
            <v>7935</v>
          </cell>
          <cell r="M15386" t="str">
            <v>S</v>
          </cell>
          <cell r="N15386">
            <v>1005830</v>
          </cell>
        </row>
        <row r="15387">
          <cell r="A15387" t="str">
            <v>SF-CPR-I08-CP-0306</v>
          </cell>
          <cell r="B15387" t="str">
            <v>CINT</v>
          </cell>
          <cell r="C15387" t="str">
            <v/>
          </cell>
          <cell r="D15387" t="str">
            <v>AIRMATE 70 X 410 X 580</v>
          </cell>
          <cell r="E15387">
            <v>45131</v>
          </cell>
          <cell r="F15387" t="str">
            <v>HALF</v>
          </cell>
          <cell r="G15387" t="str">
            <v>CI_I08</v>
          </cell>
          <cell r="H15387" t="str">
            <v>PC</v>
          </cell>
          <cell r="I15387" t="str">
            <v>CPR</v>
          </cell>
          <cell r="J15387" t="str">
            <v/>
          </cell>
          <cell r="K15387" t="str">
            <v>PD</v>
          </cell>
          <cell r="L15387" t="str">
            <v>7935</v>
          </cell>
          <cell r="M15387" t="str">
            <v>S</v>
          </cell>
          <cell r="N15387">
            <v>72641</v>
          </cell>
        </row>
        <row r="15388">
          <cell r="A15388" t="str">
            <v>SF-CPR-I08-CP-0307</v>
          </cell>
          <cell r="B15388" t="str">
            <v>CINT</v>
          </cell>
          <cell r="C15388" t="str">
            <v/>
          </cell>
          <cell r="D15388" t="str">
            <v>AIRMATE HITORI 600 X 600 X 20 D80</v>
          </cell>
          <cell r="E15388">
            <v>45131</v>
          </cell>
          <cell r="F15388" t="str">
            <v>HALF</v>
          </cell>
          <cell r="G15388" t="str">
            <v>CI_I08</v>
          </cell>
          <cell r="H15388" t="str">
            <v>PC</v>
          </cell>
          <cell r="I15388" t="str">
            <v>CPR</v>
          </cell>
          <cell r="J15388" t="str">
            <v/>
          </cell>
          <cell r="K15388" t="str">
            <v>PD</v>
          </cell>
          <cell r="L15388" t="str">
            <v>7935</v>
          </cell>
          <cell r="M15388" t="str">
            <v>S</v>
          </cell>
          <cell r="N15388">
            <v>31420</v>
          </cell>
        </row>
        <row r="15389">
          <cell r="A15389" t="str">
            <v>SF-CPR-I08-CP-0308</v>
          </cell>
          <cell r="B15389" t="str">
            <v>CINT</v>
          </cell>
          <cell r="C15389" t="str">
            <v/>
          </cell>
          <cell r="D15389" t="str">
            <v>AIRMATE HITORI 600 X 600 X 20 D60</v>
          </cell>
          <cell r="E15389">
            <v>45131</v>
          </cell>
          <cell r="F15389" t="str">
            <v>HALF</v>
          </cell>
          <cell r="G15389" t="str">
            <v>CI_I08</v>
          </cell>
          <cell r="H15389" t="str">
            <v>PC</v>
          </cell>
          <cell r="I15389" t="str">
            <v>CPR</v>
          </cell>
          <cell r="J15389" t="str">
            <v/>
          </cell>
          <cell r="K15389" t="str">
            <v>PD</v>
          </cell>
          <cell r="L15389" t="str">
            <v>7935</v>
          </cell>
          <cell r="M15389" t="str">
            <v>S</v>
          </cell>
          <cell r="N15389">
            <v>31420</v>
          </cell>
        </row>
        <row r="15390">
          <cell r="A15390" t="str">
            <v>SF-CPR-I08-CP-0309</v>
          </cell>
          <cell r="B15390" t="str">
            <v>CINT</v>
          </cell>
          <cell r="C15390" t="str">
            <v/>
          </cell>
          <cell r="D15390" t="str">
            <v>AIRMATE HITORI 600 X 600 X 40 D80</v>
          </cell>
          <cell r="E15390">
            <v>45131</v>
          </cell>
          <cell r="F15390" t="str">
            <v>HALF</v>
          </cell>
          <cell r="G15390" t="str">
            <v>CI_I08</v>
          </cell>
          <cell r="H15390" t="str">
            <v>PC</v>
          </cell>
          <cell r="I15390" t="str">
            <v>CPR</v>
          </cell>
          <cell r="J15390" t="str">
            <v/>
          </cell>
          <cell r="K15390" t="str">
            <v>PD</v>
          </cell>
          <cell r="L15390" t="str">
            <v>7935</v>
          </cell>
          <cell r="M15390" t="str">
            <v>S</v>
          </cell>
          <cell r="N15390">
            <v>62840</v>
          </cell>
        </row>
        <row r="15391">
          <cell r="A15391" t="str">
            <v>SF-CPR-I08-CP-0310</v>
          </cell>
          <cell r="B15391" t="str">
            <v>CINT</v>
          </cell>
          <cell r="C15391" t="str">
            <v/>
          </cell>
          <cell r="D15391" t="str">
            <v>AIRMATE HITORI 600 X 600 X 40 D60</v>
          </cell>
          <cell r="E15391">
            <v>45131</v>
          </cell>
          <cell r="F15391" t="str">
            <v>HALF</v>
          </cell>
          <cell r="G15391" t="str">
            <v>CI_I08</v>
          </cell>
          <cell r="H15391" t="str">
            <v>PC</v>
          </cell>
          <cell r="I15391" t="str">
            <v>CPR</v>
          </cell>
          <cell r="J15391" t="str">
            <v/>
          </cell>
          <cell r="K15391" t="str">
            <v>PD</v>
          </cell>
          <cell r="L15391" t="str">
            <v>7935</v>
          </cell>
          <cell r="M15391" t="str">
            <v>S</v>
          </cell>
          <cell r="N15391">
            <v>62840</v>
          </cell>
        </row>
        <row r="15392">
          <cell r="A15392" t="str">
            <v>SF-CPR-I08-CP-0311</v>
          </cell>
          <cell r="B15392" t="str">
            <v>CINT</v>
          </cell>
          <cell r="C15392" t="str">
            <v/>
          </cell>
          <cell r="D15392" t="str">
            <v>AIRMATE HITORI 600 X 600 X 40 D40</v>
          </cell>
          <cell r="E15392">
            <v>45131</v>
          </cell>
          <cell r="F15392" t="str">
            <v>HALF</v>
          </cell>
          <cell r="G15392" t="str">
            <v>CI_I08</v>
          </cell>
          <cell r="H15392" t="str">
            <v>PC</v>
          </cell>
          <cell r="I15392" t="str">
            <v>CPR</v>
          </cell>
          <cell r="J15392" t="str">
            <v/>
          </cell>
          <cell r="K15392" t="str">
            <v>PD</v>
          </cell>
          <cell r="L15392" t="str">
            <v>7935</v>
          </cell>
          <cell r="M15392" t="str">
            <v>S</v>
          </cell>
          <cell r="N15392">
            <v>62840</v>
          </cell>
        </row>
        <row r="15393">
          <cell r="A15393" t="str">
            <v>SF-CPR-I08-CP-0312</v>
          </cell>
          <cell r="B15393" t="str">
            <v>CINT</v>
          </cell>
          <cell r="C15393" t="str">
            <v/>
          </cell>
          <cell r="D15393" t="str">
            <v>AIRMATE HITORI 600 X 600 X 30 D60</v>
          </cell>
          <cell r="E15393">
            <v>45131</v>
          </cell>
          <cell r="F15393" t="str">
            <v>HALF</v>
          </cell>
          <cell r="G15393" t="str">
            <v>CI_I08</v>
          </cell>
          <cell r="H15393" t="str">
            <v>PC</v>
          </cell>
          <cell r="I15393" t="str">
            <v>CPR</v>
          </cell>
          <cell r="J15393" t="str">
            <v/>
          </cell>
          <cell r="K15393" t="str">
            <v>PD</v>
          </cell>
          <cell r="L15393" t="str">
            <v>7935</v>
          </cell>
          <cell r="M15393" t="str">
            <v>S</v>
          </cell>
          <cell r="N15393">
            <v>47130</v>
          </cell>
        </row>
        <row r="15394">
          <cell r="A15394" t="str">
            <v>SF-CPR-I08-CP-0313</v>
          </cell>
          <cell r="B15394" t="str">
            <v>CINT</v>
          </cell>
          <cell r="C15394" t="str">
            <v/>
          </cell>
          <cell r="D15394" t="str">
            <v>AIRMATE HITORI 600 X 600 X 30 D40</v>
          </cell>
          <cell r="E15394">
            <v>45131</v>
          </cell>
          <cell r="F15394" t="str">
            <v>HALF</v>
          </cell>
          <cell r="G15394" t="str">
            <v>CI_I08</v>
          </cell>
          <cell r="H15394" t="str">
            <v>PC</v>
          </cell>
          <cell r="I15394" t="str">
            <v>CPR</v>
          </cell>
          <cell r="J15394" t="str">
            <v/>
          </cell>
          <cell r="K15394" t="str">
            <v>PD</v>
          </cell>
          <cell r="L15394" t="str">
            <v>7935</v>
          </cell>
          <cell r="M15394" t="str">
            <v>S</v>
          </cell>
          <cell r="N15394">
            <v>47130</v>
          </cell>
        </row>
        <row r="15395">
          <cell r="A15395" t="str">
            <v>SF-CPR-I08-CP-0314</v>
          </cell>
          <cell r="B15395" t="str">
            <v>CINT</v>
          </cell>
          <cell r="C15395" t="str">
            <v/>
          </cell>
          <cell r="D15395" t="str">
            <v>AIRMATE HITORI 600 X 600 X 30 D80</v>
          </cell>
          <cell r="E15395">
            <v>45131</v>
          </cell>
          <cell r="F15395" t="str">
            <v>HALF</v>
          </cell>
          <cell r="G15395" t="str">
            <v>CI_I08</v>
          </cell>
          <cell r="H15395" t="str">
            <v>PC</v>
          </cell>
          <cell r="I15395" t="str">
            <v>CPR</v>
          </cell>
          <cell r="J15395" t="str">
            <v/>
          </cell>
          <cell r="K15395" t="str">
            <v>PD</v>
          </cell>
          <cell r="L15395" t="str">
            <v>7935</v>
          </cell>
          <cell r="M15395" t="str">
            <v>S</v>
          </cell>
          <cell r="N15395">
            <v>47130</v>
          </cell>
        </row>
        <row r="15396">
          <cell r="A15396" t="str">
            <v>SF-CPR-I08-CP-0315</v>
          </cell>
          <cell r="B15396" t="str">
            <v>CINT</v>
          </cell>
          <cell r="C15396" t="str">
            <v/>
          </cell>
          <cell r="D15396" t="str">
            <v>AIRMATE HITORI 600 X 600 X 20 D40</v>
          </cell>
          <cell r="E15396">
            <v>45169</v>
          </cell>
          <cell r="F15396" t="str">
            <v>HALF</v>
          </cell>
          <cell r="G15396" t="str">
            <v>CI_I08</v>
          </cell>
          <cell r="H15396" t="str">
            <v>PC</v>
          </cell>
          <cell r="I15396" t="str">
            <v>CPR</v>
          </cell>
          <cell r="J15396" t="str">
            <v/>
          </cell>
          <cell r="K15396" t="str">
            <v>PD</v>
          </cell>
          <cell r="L15396" t="str">
            <v>7935</v>
          </cell>
          <cell r="M15396" t="str">
            <v>S</v>
          </cell>
          <cell r="N15396">
            <v>261702</v>
          </cell>
        </row>
        <row r="15397">
          <cell r="A15397" t="str">
            <v>SF-CPR-I08-CP-0316</v>
          </cell>
          <cell r="B15397" t="str">
            <v>CINT</v>
          </cell>
          <cell r="C15397" t="str">
            <v/>
          </cell>
          <cell r="D15397" t="str">
            <v>AIRMATE HITORI 600 X 600 X 50 D60</v>
          </cell>
          <cell r="E15397">
            <v>45131</v>
          </cell>
          <cell r="F15397" t="str">
            <v>HALF</v>
          </cell>
          <cell r="G15397" t="str">
            <v>CI_I08</v>
          </cell>
          <cell r="H15397" t="str">
            <v>PC</v>
          </cell>
          <cell r="I15397" t="str">
            <v>CPR</v>
          </cell>
          <cell r="J15397" t="str">
            <v/>
          </cell>
          <cell r="K15397" t="str">
            <v>PD</v>
          </cell>
          <cell r="L15397" t="str">
            <v>7935</v>
          </cell>
          <cell r="M15397" t="str">
            <v>S</v>
          </cell>
          <cell r="N15397">
            <v>78550</v>
          </cell>
        </row>
        <row r="15398">
          <cell r="A15398" t="str">
            <v>SF-CPR-I08-CP-0317</v>
          </cell>
          <cell r="B15398" t="str">
            <v>CINT</v>
          </cell>
          <cell r="C15398" t="str">
            <v/>
          </cell>
          <cell r="D15398" t="str">
            <v>AIRMATE HITORI 600 X 600 X 50 D80</v>
          </cell>
          <cell r="E15398">
            <v>45131</v>
          </cell>
          <cell r="F15398" t="str">
            <v>HALF</v>
          </cell>
          <cell r="G15398" t="str">
            <v>CI_I08</v>
          </cell>
          <cell r="H15398" t="str">
            <v>PC</v>
          </cell>
          <cell r="I15398" t="str">
            <v>CPR</v>
          </cell>
          <cell r="J15398" t="str">
            <v/>
          </cell>
          <cell r="K15398" t="str">
            <v>PD</v>
          </cell>
          <cell r="L15398" t="str">
            <v>7935</v>
          </cell>
          <cell r="M15398" t="str">
            <v>S</v>
          </cell>
          <cell r="N15398">
            <v>78550</v>
          </cell>
        </row>
        <row r="15399">
          <cell r="A15399" t="str">
            <v>SF-CPR-I08-CP-0318</v>
          </cell>
          <cell r="B15399" t="str">
            <v>CINT</v>
          </cell>
          <cell r="C15399" t="str">
            <v/>
          </cell>
          <cell r="D15399" t="str">
            <v>AIRMATE 55 X 470 X 670</v>
          </cell>
          <cell r="E15399">
            <v>45131</v>
          </cell>
          <cell r="F15399" t="str">
            <v>HALF</v>
          </cell>
          <cell r="G15399" t="str">
            <v>CI_I08</v>
          </cell>
          <cell r="H15399" t="str">
            <v>PC</v>
          </cell>
          <cell r="I15399" t="str">
            <v>CPR</v>
          </cell>
          <cell r="J15399" t="str">
            <v/>
          </cell>
          <cell r="K15399" t="str">
            <v>PD</v>
          </cell>
          <cell r="L15399" t="str">
            <v>7935</v>
          </cell>
          <cell r="M15399" t="str">
            <v>S</v>
          </cell>
          <cell r="N15399">
            <v>75580</v>
          </cell>
        </row>
        <row r="15400">
          <cell r="A15400" t="str">
            <v>SF-CPR-I08-CP-0319</v>
          </cell>
          <cell r="B15400" t="str">
            <v>CINT</v>
          </cell>
          <cell r="C15400" t="str">
            <v/>
          </cell>
          <cell r="D15400" t="str">
            <v>AIRMATE 30 X 1160 X 1940</v>
          </cell>
          <cell r="E15400">
            <v>45131</v>
          </cell>
          <cell r="F15400" t="str">
            <v>HALF</v>
          </cell>
          <cell r="G15400" t="str">
            <v>CI_I08</v>
          </cell>
          <cell r="H15400" t="str">
            <v>PC</v>
          </cell>
          <cell r="I15400" t="str">
            <v>CPR</v>
          </cell>
          <cell r="J15400" t="str">
            <v/>
          </cell>
          <cell r="K15400" t="str">
            <v>PD</v>
          </cell>
          <cell r="L15400" t="str">
            <v>7935</v>
          </cell>
          <cell r="M15400" t="str">
            <v>S</v>
          </cell>
          <cell r="N15400">
            <v>294614</v>
          </cell>
        </row>
        <row r="15401">
          <cell r="A15401" t="str">
            <v>SF-CPR-I08-CP-0320</v>
          </cell>
          <cell r="B15401" t="str">
            <v>CINT</v>
          </cell>
          <cell r="C15401" t="str">
            <v/>
          </cell>
          <cell r="D15401" t="str">
            <v>AIRMATE 30 X 950 X 1940</v>
          </cell>
          <cell r="E15401">
            <v>45131</v>
          </cell>
          <cell r="F15401" t="str">
            <v>HALF</v>
          </cell>
          <cell r="G15401" t="str">
            <v>CI_I08</v>
          </cell>
          <cell r="H15401" t="str">
            <v>PC</v>
          </cell>
          <cell r="I15401" t="str">
            <v>CPR</v>
          </cell>
          <cell r="J15401" t="str">
            <v/>
          </cell>
          <cell r="K15401" t="str">
            <v>PD</v>
          </cell>
          <cell r="L15401" t="str">
            <v>7935</v>
          </cell>
          <cell r="M15401" t="str">
            <v>S</v>
          </cell>
          <cell r="N15401">
            <v>241279</v>
          </cell>
        </row>
        <row r="15402">
          <cell r="A15402" t="str">
            <v>SF-CPR-I08-CP-0321</v>
          </cell>
          <cell r="B15402" t="str">
            <v>CINT</v>
          </cell>
          <cell r="C15402" t="str">
            <v/>
          </cell>
          <cell r="D15402" t="str">
            <v>AIRMATE 30 X 680 X 1940</v>
          </cell>
          <cell r="E15402">
            <v>45131</v>
          </cell>
          <cell r="F15402" t="str">
            <v>HALF</v>
          </cell>
          <cell r="G15402" t="str">
            <v>CI_I08</v>
          </cell>
          <cell r="H15402" t="str">
            <v>PC</v>
          </cell>
          <cell r="I15402" t="str">
            <v>CPR</v>
          </cell>
          <cell r="J15402" t="str">
            <v/>
          </cell>
          <cell r="K15402" t="str">
            <v>PD</v>
          </cell>
          <cell r="L15402" t="str">
            <v>7935</v>
          </cell>
          <cell r="M15402" t="str">
            <v>S</v>
          </cell>
          <cell r="N15402">
            <v>172705</v>
          </cell>
        </row>
        <row r="15403">
          <cell r="A15403" t="str">
            <v>SF-CPR-I08-CP-0322</v>
          </cell>
          <cell r="B15403" t="str">
            <v>CINT</v>
          </cell>
          <cell r="C15403" t="str">
            <v/>
          </cell>
          <cell r="D15403" t="str">
            <v>AIRMATE 30 X 930 X 1940</v>
          </cell>
          <cell r="E15403">
            <v>45131</v>
          </cell>
          <cell r="F15403" t="str">
            <v>HALF</v>
          </cell>
          <cell r="G15403" t="str">
            <v>CI_I08</v>
          </cell>
          <cell r="H15403" t="str">
            <v>PC</v>
          </cell>
          <cell r="I15403" t="str">
            <v>CPR</v>
          </cell>
          <cell r="J15403" t="str">
            <v/>
          </cell>
          <cell r="K15403" t="str">
            <v>PD</v>
          </cell>
          <cell r="L15403" t="str">
            <v>7935</v>
          </cell>
          <cell r="M15403" t="str">
            <v>S</v>
          </cell>
          <cell r="N15403">
            <v>236199</v>
          </cell>
        </row>
        <row r="15404">
          <cell r="A15404" t="str">
            <v>SF-CPR-I08-CP-0323</v>
          </cell>
          <cell r="B15404" t="str">
            <v>CINT</v>
          </cell>
          <cell r="C15404" t="str">
            <v/>
          </cell>
          <cell r="D15404" t="str">
            <v>AIRMATE 30 X 690 X 1940</v>
          </cell>
          <cell r="E15404">
            <v>45131</v>
          </cell>
          <cell r="F15404" t="str">
            <v>HALF</v>
          </cell>
          <cell r="G15404" t="str">
            <v>CI_I08</v>
          </cell>
          <cell r="H15404" t="str">
            <v>PC</v>
          </cell>
          <cell r="I15404" t="str">
            <v>CPR</v>
          </cell>
          <cell r="J15404" t="str">
            <v/>
          </cell>
          <cell r="K15404" t="str">
            <v>PD</v>
          </cell>
          <cell r="L15404" t="str">
            <v>7935</v>
          </cell>
          <cell r="M15404" t="str">
            <v>S</v>
          </cell>
          <cell r="N15404">
            <v>175245</v>
          </cell>
        </row>
        <row r="15405">
          <cell r="A15405" t="str">
            <v>SF-CPR-I08-CP-0324</v>
          </cell>
          <cell r="B15405" t="str">
            <v>CINT</v>
          </cell>
          <cell r="C15405" t="str">
            <v/>
          </cell>
          <cell r="D15405" t="str">
            <v>AIRMATE 90 X 890 X 1920</v>
          </cell>
          <cell r="E15405">
            <v>45131</v>
          </cell>
          <cell r="F15405" t="str">
            <v>HALF</v>
          </cell>
          <cell r="G15405" t="str">
            <v>CI_I08</v>
          </cell>
          <cell r="H15405" t="str">
            <v>PC</v>
          </cell>
          <cell r="I15405" t="str">
            <v>CPR</v>
          </cell>
          <cell r="J15405" t="str">
            <v/>
          </cell>
          <cell r="K15405" t="str">
            <v>PD</v>
          </cell>
          <cell r="L15405" t="str">
            <v>7935</v>
          </cell>
          <cell r="M15405" t="str">
            <v>S</v>
          </cell>
          <cell r="N15405">
            <v>671130</v>
          </cell>
        </row>
        <row r="15406">
          <cell r="A15406" t="str">
            <v>SF-CPR-I08-CP-0325</v>
          </cell>
          <cell r="B15406" t="str">
            <v>CINT</v>
          </cell>
          <cell r="C15406" t="str">
            <v/>
          </cell>
          <cell r="D15406" t="str">
            <v>AIRMATE 80 X 890 X 1920</v>
          </cell>
          <cell r="E15406">
            <v>45131</v>
          </cell>
          <cell r="F15406" t="str">
            <v>HALF</v>
          </cell>
          <cell r="G15406" t="str">
            <v>CI_I08</v>
          </cell>
          <cell r="H15406" t="str">
            <v>PC</v>
          </cell>
          <cell r="I15406" t="str">
            <v>CPR</v>
          </cell>
          <cell r="J15406" t="str">
            <v/>
          </cell>
          <cell r="K15406" t="str">
            <v>PD</v>
          </cell>
          <cell r="L15406" t="str">
            <v>7935</v>
          </cell>
          <cell r="M15406" t="str">
            <v>S</v>
          </cell>
          <cell r="N15406">
            <v>596560</v>
          </cell>
        </row>
        <row r="15407">
          <cell r="A15407" t="str">
            <v>SF-CPR-I08-CP-0326</v>
          </cell>
          <cell r="B15407" t="str">
            <v>CINT</v>
          </cell>
          <cell r="C15407" t="str">
            <v/>
          </cell>
          <cell r="D15407" t="str">
            <v>AIRMATE 50 X 40 X 40</v>
          </cell>
          <cell r="E15407">
            <v>45131</v>
          </cell>
          <cell r="F15407" t="str">
            <v>HALF</v>
          </cell>
          <cell r="G15407" t="str">
            <v>CI_I08</v>
          </cell>
          <cell r="H15407" t="str">
            <v>PC</v>
          </cell>
          <cell r="I15407" t="str">
            <v>CPR</v>
          </cell>
          <cell r="J15407" t="str">
            <v/>
          </cell>
          <cell r="K15407" t="str">
            <v>PD</v>
          </cell>
          <cell r="L15407" t="str">
            <v>7935</v>
          </cell>
          <cell r="M15407" t="str">
            <v>S</v>
          </cell>
          <cell r="N15407">
            <v>349110</v>
          </cell>
        </row>
        <row r="15408">
          <cell r="A15408" t="str">
            <v>SF-CPR-I08-CP-0327</v>
          </cell>
          <cell r="B15408" t="str">
            <v>CINT</v>
          </cell>
          <cell r="C15408" t="str">
            <v/>
          </cell>
          <cell r="D15408" t="str">
            <v>AIRMATE 50 X 550 X 550</v>
          </cell>
          <cell r="E15408">
            <v>45131</v>
          </cell>
          <cell r="F15408" t="str">
            <v>HALF</v>
          </cell>
          <cell r="G15408" t="str">
            <v>CI_I08</v>
          </cell>
          <cell r="H15408" t="str">
            <v>PC</v>
          </cell>
          <cell r="I15408" t="str">
            <v>CPR</v>
          </cell>
          <cell r="J15408" t="str">
            <v/>
          </cell>
          <cell r="K15408" t="str">
            <v>PD</v>
          </cell>
          <cell r="L15408" t="str">
            <v>7935</v>
          </cell>
          <cell r="M15408" t="str">
            <v>S</v>
          </cell>
          <cell r="N15408">
            <v>66004</v>
          </cell>
        </row>
        <row r="15409">
          <cell r="A15409" t="str">
            <v>SF-CPR-I08-CP-0328</v>
          </cell>
          <cell r="B15409" t="str">
            <v>CINT</v>
          </cell>
          <cell r="C15409" t="str">
            <v/>
          </cell>
          <cell r="D15409" t="str">
            <v>AIRMATE 50 X 890 X 1880</v>
          </cell>
          <cell r="E15409">
            <v>45131</v>
          </cell>
          <cell r="F15409" t="str">
            <v>HALF</v>
          </cell>
          <cell r="G15409" t="str">
            <v>CI_I08</v>
          </cell>
          <cell r="H15409" t="str">
            <v>PC</v>
          </cell>
          <cell r="I15409" t="str">
            <v>CPR</v>
          </cell>
          <cell r="J15409" t="str">
            <v/>
          </cell>
          <cell r="K15409" t="str">
            <v>PD</v>
          </cell>
          <cell r="L15409" t="str">
            <v>7935</v>
          </cell>
          <cell r="M15409" t="str">
            <v>S</v>
          </cell>
          <cell r="N15409">
            <v>365082</v>
          </cell>
        </row>
        <row r="15410">
          <cell r="A15410" t="str">
            <v>SF-CPR-I08-CP-0329</v>
          </cell>
          <cell r="B15410" t="str">
            <v>CINT</v>
          </cell>
          <cell r="C15410" t="str">
            <v/>
          </cell>
          <cell r="D15410" t="str">
            <v>AIRMATE 50 X 960 X 1930</v>
          </cell>
          <cell r="E15410">
            <v>45131</v>
          </cell>
          <cell r="F15410" t="str">
            <v>HALF</v>
          </cell>
          <cell r="G15410" t="str">
            <v>CI_I08</v>
          </cell>
          <cell r="H15410" t="str">
            <v>PC</v>
          </cell>
          <cell r="I15410" t="str">
            <v>CPR</v>
          </cell>
          <cell r="J15410" t="str">
            <v/>
          </cell>
          <cell r="K15410" t="str">
            <v>PD</v>
          </cell>
          <cell r="L15410" t="str">
            <v>7935</v>
          </cell>
          <cell r="M15410" t="str">
            <v>S</v>
          </cell>
          <cell r="N15410">
            <v>404270</v>
          </cell>
        </row>
        <row r="15411">
          <cell r="A15411" t="str">
            <v>SF-CPR-I08-CP-0330</v>
          </cell>
          <cell r="B15411" t="str">
            <v>CINT</v>
          </cell>
          <cell r="C15411" t="str">
            <v/>
          </cell>
          <cell r="D15411" t="str">
            <v>AIRMATE 50 X 960 X 1210</v>
          </cell>
          <cell r="E15411">
            <v>45131</v>
          </cell>
          <cell r="F15411" t="str">
            <v>HALF</v>
          </cell>
          <cell r="G15411" t="str">
            <v>CI_I08</v>
          </cell>
          <cell r="H15411" t="str">
            <v>PC</v>
          </cell>
          <cell r="I15411" t="str">
            <v>CPR</v>
          </cell>
          <cell r="J15411" t="str">
            <v/>
          </cell>
          <cell r="K15411" t="str">
            <v>PD</v>
          </cell>
          <cell r="L15411" t="str">
            <v>7935</v>
          </cell>
          <cell r="M15411" t="str">
            <v>S</v>
          </cell>
          <cell r="N15411">
            <v>253454</v>
          </cell>
        </row>
        <row r="15412">
          <cell r="A15412" t="str">
            <v>SF-CPR-I08-CP-0331</v>
          </cell>
          <cell r="B15412" t="str">
            <v>CINT</v>
          </cell>
          <cell r="C15412" t="str">
            <v/>
          </cell>
          <cell r="D15412" t="str">
            <v>AIRMATE 1540 X 920 X 140</v>
          </cell>
          <cell r="E15412">
            <v>45131</v>
          </cell>
          <cell r="F15412" t="str">
            <v>HALF</v>
          </cell>
          <cell r="G15412" t="str">
            <v>CI_I08</v>
          </cell>
          <cell r="H15412" t="str">
            <v>PC</v>
          </cell>
          <cell r="I15412" t="str">
            <v>CPR</v>
          </cell>
          <cell r="J15412" t="str">
            <v/>
          </cell>
          <cell r="K15412" t="str">
            <v>PD</v>
          </cell>
          <cell r="L15412" t="str">
            <v>7935</v>
          </cell>
          <cell r="M15412" t="str">
            <v>S</v>
          </cell>
          <cell r="N15412">
            <v>865584</v>
          </cell>
        </row>
        <row r="15413">
          <cell r="A15413" t="str">
            <v>SF-CPR-I08-CP-0332</v>
          </cell>
          <cell r="B15413" t="str">
            <v>CINT</v>
          </cell>
          <cell r="C15413" t="str">
            <v/>
          </cell>
          <cell r="D15413" t="str">
            <v>AIRMATE 35 X 1000 X 2000</v>
          </cell>
          <cell r="E15413">
            <v>45131</v>
          </cell>
          <cell r="F15413" t="str">
            <v>HALF</v>
          </cell>
          <cell r="G15413" t="str">
            <v>CI_I08</v>
          </cell>
          <cell r="H15413" t="str">
            <v>PC</v>
          </cell>
          <cell r="I15413" t="str">
            <v>CPR</v>
          </cell>
          <cell r="J15413" t="str">
            <v/>
          </cell>
          <cell r="K15413" t="str">
            <v>PD</v>
          </cell>
          <cell r="L15413" t="str">
            <v>7935</v>
          </cell>
          <cell r="M15413" t="str">
            <v>S</v>
          </cell>
          <cell r="N15413">
            <v>305471</v>
          </cell>
        </row>
        <row r="15414">
          <cell r="A15414" t="str">
            <v>SF-CPR-I08-CP-0333</v>
          </cell>
          <cell r="B15414" t="str">
            <v>CINT</v>
          </cell>
          <cell r="C15414" t="str">
            <v/>
          </cell>
          <cell r="D15414" t="str">
            <v>AIRMATE 1920 X 1740 X 35</v>
          </cell>
          <cell r="E15414">
            <v>45131</v>
          </cell>
          <cell r="F15414" t="str">
            <v>HALF</v>
          </cell>
          <cell r="G15414" t="str">
            <v>CI_I08</v>
          </cell>
          <cell r="H15414" t="str">
            <v>PC</v>
          </cell>
          <cell r="I15414" t="str">
            <v>CPR</v>
          </cell>
          <cell r="J15414" t="str">
            <v/>
          </cell>
          <cell r="K15414" t="str">
            <v>PD</v>
          </cell>
          <cell r="L15414" t="str">
            <v>7935</v>
          </cell>
          <cell r="M15414" t="str">
            <v>S</v>
          </cell>
          <cell r="N15414">
            <v>510260</v>
          </cell>
        </row>
        <row r="15415">
          <cell r="A15415" t="str">
            <v>SF-CPR-I08-CP-0334</v>
          </cell>
          <cell r="B15415" t="str">
            <v>CINT</v>
          </cell>
          <cell r="C15415" t="str">
            <v/>
          </cell>
          <cell r="D15415" t="str">
            <v>AIRMATE 120 X 890 X 1990</v>
          </cell>
          <cell r="E15415">
            <v>45131</v>
          </cell>
          <cell r="F15415" t="str">
            <v>HALF</v>
          </cell>
          <cell r="G15415" t="str">
            <v>CI_I08</v>
          </cell>
          <cell r="H15415" t="str">
            <v>PC</v>
          </cell>
          <cell r="I15415" t="str">
            <v>CPR</v>
          </cell>
          <cell r="J15415" t="str">
            <v/>
          </cell>
          <cell r="K15415" t="str">
            <v>PD</v>
          </cell>
          <cell r="L15415" t="str">
            <v>7935</v>
          </cell>
          <cell r="M15415" t="str">
            <v>S</v>
          </cell>
          <cell r="N15415">
            <v>927464</v>
          </cell>
        </row>
        <row r="15416">
          <cell r="A15416" t="str">
            <v>SF-CPR-I08-CP-0335</v>
          </cell>
          <cell r="B15416" t="str">
            <v>CINT</v>
          </cell>
          <cell r="C15416" t="str">
            <v/>
          </cell>
          <cell r="D15416" t="str">
            <v>AIRMATE 80 X 820 X 1940</v>
          </cell>
          <cell r="E15416">
            <v>45131</v>
          </cell>
          <cell r="F15416" t="str">
            <v>HALF</v>
          </cell>
          <cell r="G15416" t="str">
            <v>CI_I08</v>
          </cell>
          <cell r="H15416" t="str">
            <v>PC</v>
          </cell>
          <cell r="I15416" t="str">
            <v>CPR</v>
          </cell>
          <cell r="J15416" t="str">
            <v/>
          </cell>
          <cell r="K15416" t="str">
            <v>PD</v>
          </cell>
          <cell r="L15416" t="str">
            <v>7935</v>
          </cell>
          <cell r="M15416" t="str">
            <v>S</v>
          </cell>
          <cell r="N15416">
            <v>555365</v>
          </cell>
        </row>
        <row r="15417">
          <cell r="A15417" t="str">
            <v>SF-CPR-I08-CP-0336</v>
          </cell>
          <cell r="B15417" t="str">
            <v>CINT</v>
          </cell>
          <cell r="C15417" t="str">
            <v/>
          </cell>
          <cell r="D15417" t="str">
            <v>AIRMATE 95 X 980 X 1990</v>
          </cell>
          <cell r="E15417">
            <v>0</v>
          </cell>
          <cell r="F15417" t="str">
            <v>HALF</v>
          </cell>
          <cell r="G15417" t="str">
            <v>CI_I08</v>
          </cell>
          <cell r="H15417" t="str">
            <v>PC</v>
          </cell>
          <cell r="I15417" t="str">
            <v>CPR</v>
          </cell>
          <cell r="J15417" t="str">
            <v/>
          </cell>
          <cell r="K15417" t="str">
            <v>PD</v>
          </cell>
          <cell r="L15417" t="str">
            <v>7935</v>
          </cell>
          <cell r="M15417" t="str">
            <v>S</v>
          </cell>
          <cell r="N15417">
            <v>0</v>
          </cell>
        </row>
        <row r="15418">
          <cell r="A15418" t="str">
            <v>SF-CPR-I08-CP-0337</v>
          </cell>
          <cell r="B15418" t="str">
            <v>CINT</v>
          </cell>
          <cell r="C15418" t="str">
            <v/>
          </cell>
          <cell r="D15418" t="str">
            <v>AIRMATE 2000 X 2000 X 100</v>
          </cell>
          <cell r="E15418">
            <v>45131</v>
          </cell>
          <cell r="F15418" t="str">
            <v>HALF</v>
          </cell>
          <cell r="G15418" t="str">
            <v>CI_I08</v>
          </cell>
          <cell r="H15418" t="str">
            <v>PC</v>
          </cell>
          <cell r="I15418" t="str">
            <v>CPR</v>
          </cell>
          <cell r="J15418" t="str">
            <v/>
          </cell>
          <cell r="K15418" t="str">
            <v>PD</v>
          </cell>
          <cell r="L15418" t="str">
            <v>7935</v>
          </cell>
          <cell r="M15418" t="str">
            <v>S</v>
          </cell>
          <cell r="N15418">
            <v>1745551</v>
          </cell>
        </row>
        <row r="15419">
          <cell r="A15419" t="str">
            <v>SF-CPR-I08-CP-0338</v>
          </cell>
          <cell r="B15419" t="str">
            <v>CINT</v>
          </cell>
          <cell r="C15419" t="str">
            <v/>
          </cell>
          <cell r="D15419" t="str">
            <v>AIRMATE 1770 X 1920 X 35</v>
          </cell>
          <cell r="E15419">
            <v>45131</v>
          </cell>
          <cell r="F15419" t="str">
            <v>HALF</v>
          </cell>
          <cell r="G15419" t="str">
            <v>CI_I08</v>
          </cell>
          <cell r="H15419" t="str">
            <v>PC</v>
          </cell>
          <cell r="I15419" t="str">
            <v>CPR</v>
          </cell>
          <cell r="J15419" t="str">
            <v/>
          </cell>
          <cell r="K15419" t="str">
            <v>PD</v>
          </cell>
          <cell r="L15419" t="str">
            <v>7935</v>
          </cell>
          <cell r="M15419" t="str">
            <v>S</v>
          </cell>
          <cell r="N15419">
            <v>519057</v>
          </cell>
        </row>
        <row r="15420">
          <cell r="A15420" t="str">
            <v>SF-CPR-I08-CP-0339</v>
          </cell>
          <cell r="B15420" t="str">
            <v>CINT</v>
          </cell>
          <cell r="C15420" t="str">
            <v/>
          </cell>
          <cell r="D15420" t="str">
            <v>AIRMATE 820 X 1890 X 50</v>
          </cell>
          <cell r="E15420">
            <v>45131</v>
          </cell>
          <cell r="F15420" t="str">
            <v>HALF</v>
          </cell>
          <cell r="G15420" t="str">
            <v>CI_I08</v>
          </cell>
          <cell r="H15420" t="str">
            <v>PC</v>
          </cell>
          <cell r="I15420" t="str">
            <v>CPR</v>
          </cell>
          <cell r="J15420" t="str">
            <v/>
          </cell>
          <cell r="K15420" t="str">
            <v>PD</v>
          </cell>
          <cell r="L15420" t="str">
            <v>7935</v>
          </cell>
          <cell r="M15420" t="str">
            <v>S</v>
          </cell>
          <cell r="N15420">
            <v>338157</v>
          </cell>
        </row>
        <row r="15421">
          <cell r="A15421" t="str">
            <v>SF-CPR-I08-CP-0340</v>
          </cell>
          <cell r="B15421" t="str">
            <v>CINT</v>
          </cell>
          <cell r="C15421" t="str">
            <v/>
          </cell>
          <cell r="D15421" t="str">
            <v>AIRMATE 100 X 920 X 1920</v>
          </cell>
          <cell r="E15421">
            <v>45131</v>
          </cell>
          <cell r="F15421" t="str">
            <v>HALF</v>
          </cell>
          <cell r="G15421" t="str">
            <v>CI_I08</v>
          </cell>
          <cell r="H15421" t="str">
            <v>PC</v>
          </cell>
          <cell r="I15421" t="str">
            <v>CPR</v>
          </cell>
          <cell r="J15421" t="str">
            <v/>
          </cell>
          <cell r="K15421" t="str">
            <v>PD</v>
          </cell>
          <cell r="L15421" t="str">
            <v>7935</v>
          </cell>
          <cell r="M15421" t="str">
            <v>S</v>
          </cell>
          <cell r="N15421">
            <v>770835</v>
          </cell>
        </row>
        <row r="15422">
          <cell r="A15422" t="str">
            <v>SF-CPR-I08-CP-0341</v>
          </cell>
          <cell r="B15422" t="str">
            <v>CINT</v>
          </cell>
          <cell r="C15422" t="str">
            <v/>
          </cell>
          <cell r="D15422" t="str">
            <v>AIRMATE 50 X 680 X 1910</v>
          </cell>
          <cell r="E15422">
            <v>45131</v>
          </cell>
          <cell r="F15422" t="str">
            <v>HALF</v>
          </cell>
          <cell r="G15422" t="str">
            <v>CI_I08</v>
          </cell>
          <cell r="H15422" t="str">
            <v>PC</v>
          </cell>
          <cell r="I15422" t="str">
            <v>CPR</v>
          </cell>
          <cell r="J15422" t="str">
            <v/>
          </cell>
          <cell r="K15422" t="str">
            <v>PD</v>
          </cell>
          <cell r="L15422" t="str">
            <v>7935</v>
          </cell>
          <cell r="M15422" t="str">
            <v>S</v>
          </cell>
          <cell r="N15422">
            <v>283390</v>
          </cell>
        </row>
        <row r="15423">
          <cell r="A15423" t="str">
            <v>SF-CPR-I08-CP-0342</v>
          </cell>
          <cell r="B15423" t="str">
            <v>CINT</v>
          </cell>
          <cell r="C15423" t="str">
            <v/>
          </cell>
          <cell r="D15423" t="str">
            <v>AIRMATE 30 X 580 X 1670</v>
          </cell>
          <cell r="E15423">
            <v>45131</v>
          </cell>
          <cell r="F15423" t="str">
            <v>HALF</v>
          </cell>
          <cell r="G15423" t="str">
            <v>CI_I08</v>
          </cell>
          <cell r="H15423" t="str">
            <v>PC</v>
          </cell>
          <cell r="I15423" t="str">
            <v>CPR</v>
          </cell>
          <cell r="J15423" t="str">
            <v/>
          </cell>
          <cell r="K15423" t="str">
            <v>PD</v>
          </cell>
          <cell r="L15423" t="str">
            <v>7935</v>
          </cell>
          <cell r="M15423" t="str">
            <v>S</v>
          </cell>
          <cell r="N15423">
            <v>126806</v>
          </cell>
        </row>
        <row r="15424">
          <cell r="A15424" t="str">
            <v>SF-CPR-I08-CP-0343</v>
          </cell>
          <cell r="B15424" t="str">
            <v>CINT</v>
          </cell>
          <cell r="C15424" t="str">
            <v/>
          </cell>
          <cell r="D15424" t="str">
            <v>AIRMATE 930 X 670 X 60</v>
          </cell>
          <cell r="E15424">
            <v>0</v>
          </cell>
          <cell r="F15424" t="str">
            <v>HALF</v>
          </cell>
          <cell r="G15424" t="str">
            <v>CI_I08</v>
          </cell>
          <cell r="H15424" t="str">
            <v>PC</v>
          </cell>
          <cell r="I15424" t="str">
            <v>CPR</v>
          </cell>
          <cell r="J15424" t="str">
            <v/>
          </cell>
          <cell r="K15424" t="str">
            <v>PD</v>
          </cell>
          <cell r="L15424" t="str">
            <v>7935</v>
          </cell>
          <cell r="M15424" t="str">
            <v>S</v>
          </cell>
          <cell r="N15424">
            <v>0</v>
          </cell>
        </row>
        <row r="15425">
          <cell r="A15425" t="str">
            <v>SF-CPR-I08-CP-0344</v>
          </cell>
          <cell r="B15425" t="str">
            <v>CINT</v>
          </cell>
          <cell r="C15425" t="str">
            <v/>
          </cell>
          <cell r="D15425" t="str">
            <v>AIRMATE 120 X 625 X 1200</v>
          </cell>
          <cell r="E15425">
            <v>45131</v>
          </cell>
          <cell r="F15425" t="str">
            <v>HALF</v>
          </cell>
          <cell r="G15425" t="str">
            <v>CI_I08</v>
          </cell>
          <cell r="H15425" t="str">
            <v>PC</v>
          </cell>
          <cell r="I15425" t="str">
            <v>CPR</v>
          </cell>
          <cell r="J15425" t="str">
            <v/>
          </cell>
          <cell r="K15425" t="str">
            <v>PD</v>
          </cell>
          <cell r="L15425" t="str">
            <v>7935</v>
          </cell>
          <cell r="M15425" t="str">
            <v>S</v>
          </cell>
          <cell r="N15425">
            <v>392749</v>
          </cell>
        </row>
        <row r="15426">
          <cell r="A15426" t="str">
            <v>SF-CPR-I08-CP-0345</v>
          </cell>
          <cell r="B15426" t="str">
            <v>CINT</v>
          </cell>
          <cell r="C15426" t="str">
            <v/>
          </cell>
          <cell r="D15426" t="str">
            <v>AIRMATE 30 X 990 X 2000</v>
          </cell>
          <cell r="E15426">
            <v>45131</v>
          </cell>
          <cell r="F15426" t="str">
            <v>HALF</v>
          </cell>
          <cell r="G15426" t="str">
            <v>CI_I08</v>
          </cell>
          <cell r="H15426" t="str">
            <v>PC</v>
          </cell>
          <cell r="I15426" t="str">
            <v>CPR</v>
          </cell>
          <cell r="J15426" t="str">
            <v/>
          </cell>
          <cell r="K15426" t="str">
            <v>PD</v>
          </cell>
          <cell r="L15426" t="str">
            <v>7935</v>
          </cell>
          <cell r="M15426" t="str">
            <v>S</v>
          </cell>
          <cell r="N15426">
            <v>259214</v>
          </cell>
        </row>
        <row r="15427">
          <cell r="A15427" t="str">
            <v>SF-CPR-I08-CP-0346</v>
          </cell>
          <cell r="B15427" t="str">
            <v>CINT</v>
          </cell>
          <cell r="C15427" t="str">
            <v/>
          </cell>
          <cell r="D15427" t="str">
            <v>AIRMATE 50 X 1000 X 1380</v>
          </cell>
          <cell r="E15427">
            <v>0</v>
          </cell>
          <cell r="F15427" t="str">
            <v>HALF</v>
          </cell>
          <cell r="G15427" t="str">
            <v>CI_I08</v>
          </cell>
          <cell r="H15427" t="str">
            <v>PC</v>
          </cell>
          <cell r="I15427" t="str">
            <v>CPR</v>
          </cell>
          <cell r="J15427" t="str">
            <v/>
          </cell>
          <cell r="K15427" t="str">
            <v>PD</v>
          </cell>
          <cell r="L15427" t="str">
            <v>7935</v>
          </cell>
          <cell r="M15427" t="str">
            <v>S</v>
          </cell>
          <cell r="N15427">
            <v>0</v>
          </cell>
        </row>
        <row r="15428">
          <cell r="A15428" t="str">
            <v>SF-CPR-I08-CP-0347</v>
          </cell>
          <cell r="B15428" t="str">
            <v>CINT</v>
          </cell>
          <cell r="C15428" t="str">
            <v/>
          </cell>
          <cell r="D15428" t="str">
            <v>AIRMATE 485 X 970 X 35 D 65</v>
          </cell>
          <cell r="E15428">
            <v>0</v>
          </cell>
          <cell r="F15428" t="str">
            <v>HALF</v>
          </cell>
          <cell r="G15428" t="str">
            <v>CI_I08</v>
          </cell>
          <cell r="H15428" t="str">
            <v>PC</v>
          </cell>
          <cell r="I15428" t="str">
            <v>CPR</v>
          </cell>
          <cell r="J15428" t="str">
            <v/>
          </cell>
          <cell r="K15428" t="str">
            <v>PD</v>
          </cell>
          <cell r="L15428" t="str">
            <v>7935</v>
          </cell>
          <cell r="M15428" t="str">
            <v>S</v>
          </cell>
          <cell r="N15428">
            <v>0</v>
          </cell>
        </row>
        <row r="15429">
          <cell r="A15429" t="str">
            <v>SF-CPR-I08-CP-0348</v>
          </cell>
          <cell r="B15429" t="str">
            <v>CINT</v>
          </cell>
          <cell r="C15429" t="str">
            <v/>
          </cell>
          <cell r="D15429" t="str">
            <v>AIRMATE 485 X 1170 X 35 D 65</v>
          </cell>
          <cell r="E15429">
            <v>0</v>
          </cell>
          <cell r="F15429" t="str">
            <v>HALF</v>
          </cell>
          <cell r="G15429" t="str">
            <v>CI_I08</v>
          </cell>
          <cell r="H15429" t="str">
            <v>PC</v>
          </cell>
          <cell r="I15429" t="str">
            <v>CPR</v>
          </cell>
          <cell r="J15429" t="str">
            <v/>
          </cell>
          <cell r="K15429" t="str">
            <v>PD</v>
          </cell>
          <cell r="L15429" t="str">
            <v>7935</v>
          </cell>
          <cell r="M15429" t="str">
            <v>S</v>
          </cell>
          <cell r="N15429">
            <v>0</v>
          </cell>
        </row>
        <row r="15430">
          <cell r="A15430" t="str">
            <v>SF-CPR-I08-CP-0349</v>
          </cell>
          <cell r="B15430" t="str">
            <v>CINT</v>
          </cell>
          <cell r="C15430" t="str">
            <v/>
          </cell>
          <cell r="D15430" t="str">
            <v>AIRMATE 485 X 1570 X 35 D 65</v>
          </cell>
          <cell r="E15430">
            <v>0</v>
          </cell>
          <cell r="F15430" t="str">
            <v>HALF</v>
          </cell>
          <cell r="G15430" t="str">
            <v>CI_I08</v>
          </cell>
          <cell r="H15430" t="str">
            <v>PC</v>
          </cell>
          <cell r="I15430" t="str">
            <v>CPR</v>
          </cell>
          <cell r="J15430" t="str">
            <v/>
          </cell>
          <cell r="K15430" t="str">
            <v>PD</v>
          </cell>
          <cell r="L15430" t="str">
            <v>7935</v>
          </cell>
          <cell r="M15430" t="str">
            <v>S</v>
          </cell>
          <cell r="N15430">
            <v>0</v>
          </cell>
        </row>
        <row r="15431">
          <cell r="A15431" t="str">
            <v>SF-CPR-I08-CP-0350</v>
          </cell>
          <cell r="B15431" t="str">
            <v>CINT</v>
          </cell>
          <cell r="C15431" t="str">
            <v/>
          </cell>
          <cell r="D15431" t="str">
            <v>AIRMATE 485 X 1770 X 35 D 65</v>
          </cell>
          <cell r="E15431">
            <v>0</v>
          </cell>
          <cell r="F15431" t="str">
            <v>HALF</v>
          </cell>
          <cell r="G15431" t="str">
            <v>CI_I08</v>
          </cell>
          <cell r="H15431" t="str">
            <v>PC</v>
          </cell>
          <cell r="I15431" t="str">
            <v>CPR</v>
          </cell>
          <cell r="J15431" t="str">
            <v/>
          </cell>
          <cell r="K15431" t="str">
            <v>PD</v>
          </cell>
          <cell r="L15431" t="str">
            <v>7935</v>
          </cell>
          <cell r="M15431" t="str">
            <v>S</v>
          </cell>
          <cell r="N15431">
            <v>0</v>
          </cell>
        </row>
        <row r="15432">
          <cell r="A15432" t="str">
            <v>SF-CPR-I08-CP-0351</v>
          </cell>
          <cell r="B15432" t="str">
            <v>CINT</v>
          </cell>
          <cell r="C15432" t="str">
            <v/>
          </cell>
          <cell r="D15432" t="str">
            <v>AIRMATE 485 X 1970 X 35 D 65</v>
          </cell>
          <cell r="E15432">
            <v>0</v>
          </cell>
          <cell r="F15432" t="str">
            <v>HALF</v>
          </cell>
          <cell r="G15432" t="str">
            <v>CI_I08</v>
          </cell>
          <cell r="H15432" t="str">
            <v>PC</v>
          </cell>
          <cell r="I15432" t="str">
            <v>CPR</v>
          </cell>
          <cell r="J15432" t="str">
            <v/>
          </cell>
          <cell r="K15432" t="str">
            <v>PD</v>
          </cell>
          <cell r="L15432" t="str">
            <v>7935</v>
          </cell>
          <cell r="M15432" t="str">
            <v>S</v>
          </cell>
          <cell r="N15432">
            <v>0</v>
          </cell>
        </row>
        <row r="15433">
          <cell r="A15433" t="str">
            <v>SF-CPR-I08-CP-0352</v>
          </cell>
          <cell r="B15433" t="str">
            <v>CINT</v>
          </cell>
          <cell r="C15433" t="str">
            <v/>
          </cell>
          <cell r="D15433" t="str">
            <v>AIRMATE 900 X 2000 X 35 D70</v>
          </cell>
          <cell r="E15433">
            <v>45168</v>
          </cell>
          <cell r="F15433" t="str">
            <v>HALF</v>
          </cell>
          <cell r="G15433" t="str">
            <v>CI_I08</v>
          </cell>
          <cell r="H15433" t="str">
            <v>PC</v>
          </cell>
          <cell r="I15433" t="str">
            <v>CPR</v>
          </cell>
          <cell r="J15433" t="str">
            <v/>
          </cell>
          <cell r="K15433" t="str">
            <v>PD</v>
          </cell>
          <cell r="L15433" t="str">
            <v>7935</v>
          </cell>
          <cell r="M15433" t="str">
            <v>S</v>
          </cell>
          <cell r="N15433">
            <v>297925</v>
          </cell>
        </row>
        <row r="15434">
          <cell r="A15434" t="str">
            <v>SF-CPR-I08-CP-0353</v>
          </cell>
          <cell r="B15434" t="str">
            <v>CINT</v>
          </cell>
          <cell r="C15434" t="str">
            <v/>
          </cell>
          <cell r="D15434" t="str">
            <v>AIRMATE 900 X 2000 X 80 D60</v>
          </cell>
          <cell r="E15434">
            <v>45168</v>
          </cell>
          <cell r="F15434" t="str">
            <v>HALF</v>
          </cell>
          <cell r="G15434" t="str">
            <v>CI_I08</v>
          </cell>
          <cell r="H15434" t="str">
            <v>PC</v>
          </cell>
          <cell r="I15434" t="str">
            <v>CPR</v>
          </cell>
          <cell r="J15434" t="str">
            <v/>
          </cell>
          <cell r="K15434" t="str">
            <v>PD</v>
          </cell>
          <cell r="L15434" t="str">
            <v>7935</v>
          </cell>
          <cell r="M15434" t="str">
            <v>S</v>
          </cell>
          <cell r="N15434">
            <v>429906</v>
          </cell>
        </row>
        <row r="15435">
          <cell r="A15435" t="str">
            <v>SF-CPR-I08-CP-0354</v>
          </cell>
          <cell r="B15435" t="str">
            <v>CINT</v>
          </cell>
          <cell r="C15435" t="str">
            <v/>
          </cell>
          <cell r="D15435" t="str">
            <v>AIRMATE 900 X 2000 X 140 D60</v>
          </cell>
          <cell r="E15435">
            <v>45168</v>
          </cell>
          <cell r="F15435" t="str">
            <v>HALF</v>
          </cell>
          <cell r="G15435" t="str">
            <v>CI_I08</v>
          </cell>
          <cell r="H15435" t="str">
            <v>PC</v>
          </cell>
          <cell r="I15435" t="str">
            <v>CPR</v>
          </cell>
          <cell r="J15435" t="str">
            <v/>
          </cell>
          <cell r="K15435" t="str">
            <v>PD</v>
          </cell>
          <cell r="L15435" t="str">
            <v>7935</v>
          </cell>
          <cell r="M15435" t="str">
            <v>S</v>
          </cell>
          <cell r="N15435">
            <v>653305</v>
          </cell>
        </row>
        <row r="15436">
          <cell r="A15436" t="str">
            <v>SF-CPR-I08-CP-0355</v>
          </cell>
          <cell r="B15436" t="str">
            <v>CINT</v>
          </cell>
          <cell r="C15436" t="str">
            <v/>
          </cell>
          <cell r="D15436" t="str">
            <v>AIRMATE EXTRABED PORTABLE</v>
          </cell>
          <cell r="E15436">
            <v>0</v>
          </cell>
          <cell r="F15436" t="str">
            <v>HALF</v>
          </cell>
          <cell r="G15436" t="str">
            <v>CI_I08</v>
          </cell>
          <cell r="H15436" t="str">
            <v>PC</v>
          </cell>
          <cell r="I15436" t="str">
            <v>CPR</v>
          </cell>
          <cell r="J15436" t="str">
            <v/>
          </cell>
          <cell r="K15436" t="str">
            <v>PD</v>
          </cell>
          <cell r="L15436" t="str">
            <v>7935</v>
          </cell>
          <cell r="M15436" t="str">
            <v>S</v>
          </cell>
          <cell r="N15436">
            <v>0</v>
          </cell>
        </row>
        <row r="15437">
          <cell r="A15437" t="str">
            <v>SF-CPR-I08-CP-0356</v>
          </cell>
          <cell r="B15437" t="str">
            <v>CINT</v>
          </cell>
          <cell r="C15437" t="str">
            <v/>
          </cell>
          <cell r="D15437" t="str">
            <v>AIRMATE CHAIR RATTAN SDR 700X350X100MM</v>
          </cell>
          <cell r="E15437">
            <v>0</v>
          </cell>
          <cell r="F15437" t="str">
            <v>HALF</v>
          </cell>
          <cell r="G15437" t="str">
            <v>CI_I08</v>
          </cell>
          <cell r="H15437" t="str">
            <v>PC</v>
          </cell>
          <cell r="I15437" t="str">
            <v>CPR</v>
          </cell>
          <cell r="J15437" t="str">
            <v/>
          </cell>
          <cell r="K15437" t="str">
            <v>PD</v>
          </cell>
          <cell r="L15437" t="str">
            <v>7935</v>
          </cell>
          <cell r="M15437" t="str">
            <v>S</v>
          </cell>
          <cell r="N15437">
            <v>0</v>
          </cell>
        </row>
        <row r="15438">
          <cell r="A15438" t="str">
            <v>SF-CPR-I08-CP-0357</v>
          </cell>
          <cell r="B15438" t="str">
            <v>CINT</v>
          </cell>
          <cell r="C15438" t="str">
            <v/>
          </cell>
          <cell r="D15438" t="str">
            <v>AIRMATE GARDEN CHAIRCUSHION480X470X60MM</v>
          </cell>
          <cell r="E15438">
            <v>0</v>
          </cell>
          <cell r="F15438" t="str">
            <v>HALF</v>
          </cell>
          <cell r="G15438" t="str">
            <v>CI_I08</v>
          </cell>
          <cell r="H15438" t="str">
            <v>PC</v>
          </cell>
          <cell r="I15438" t="str">
            <v>CPR</v>
          </cell>
          <cell r="J15438" t="str">
            <v/>
          </cell>
          <cell r="K15438" t="str">
            <v>PD</v>
          </cell>
          <cell r="L15438" t="str">
            <v>7935</v>
          </cell>
          <cell r="M15438" t="str">
            <v>S</v>
          </cell>
          <cell r="N15438">
            <v>0</v>
          </cell>
        </row>
        <row r="15439">
          <cell r="A15439" t="str">
            <v>SF-CPR-I08-CP-0358</v>
          </cell>
          <cell r="B15439" t="str">
            <v>CINT</v>
          </cell>
          <cell r="C15439" t="str">
            <v/>
          </cell>
          <cell r="D15439" t="str">
            <v>AIRMATE LOBBY CUSHION 690X590X35MM</v>
          </cell>
          <cell r="E15439">
            <v>0</v>
          </cell>
          <cell r="F15439" t="str">
            <v>HALF</v>
          </cell>
          <cell r="G15439" t="str">
            <v>CI_I08</v>
          </cell>
          <cell r="H15439" t="str">
            <v>PC</v>
          </cell>
          <cell r="I15439" t="str">
            <v>CPR</v>
          </cell>
          <cell r="J15439" t="str">
            <v/>
          </cell>
          <cell r="K15439" t="str">
            <v>PD</v>
          </cell>
          <cell r="L15439" t="str">
            <v>7935</v>
          </cell>
          <cell r="M15439" t="str">
            <v>S</v>
          </cell>
          <cell r="N15439">
            <v>0</v>
          </cell>
        </row>
        <row r="15440">
          <cell r="A15440" t="str">
            <v>SF-CPR-I08-CP-0359</v>
          </cell>
          <cell r="B15440" t="str">
            <v>CINT</v>
          </cell>
          <cell r="C15440" t="str">
            <v/>
          </cell>
          <cell r="D15440" t="str">
            <v>FRAME EXTRABED KOGUKURO</v>
          </cell>
          <cell r="E15440">
            <v>0</v>
          </cell>
          <cell r="F15440" t="str">
            <v>HALF</v>
          </cell>
          <cell r="G15440" t="str">
            <v>CI_I08</v>
          </cell>
          <cell r="H15440" t="str">
            <v>PC</v>
          </cell>
          <cell r="I15440" t="str">
            <v>CPR</v>
          </cell>
          <cell r="J15440" t="str">
            <v/>
          </cell>
          <cell r="K15440" t="str">
            <v>PD</v>
          </cell>
          <cell r="L15440" t="str">
            <v>7935</v>
          </cell>
          <cell r="M15440" t="str">
            <v>S</v>
          </cell>
          <cell r="N15440">
            <v>0</v>
          </cell>
        </row>
        <row r="15441">
          <cell r="A15441" t="str">
            <v>SF-CPR-I08-CP-0360</v>
          </cell>
          <cell r="B15441" t="str">
            <v>CINT</v>
          </cell>
          <cell r="C15441" t="str">
            <v/>
          </cell>
          <cell r="D15441" t="str">
            <v>AIRMATE 1385 X 150 X 35 MM D70</v>
          </cell>
          <cell r="E15441">
            <v>45194</v>
          </cell>
          <cell r="F15441" t="str">
            <v>HALF</v>
          </cell>
          <cell r="G15441" t="str">
            <v>CI_I08</v>
          </cell>
          <cell r="H15441" t="str">
            <v>PC</v>
          </cell>
          <cell r="I15441" t="str">
            <v>CPR</v>
          </cell>
          <cell r="J15441" t="str">
            <v/>
          </cell>
          <cell r="K15441" t="str">
            <v>PD</v>
          </cell>
          <cell r="L15441" t="str">
            <v>7935</v>
          </cell>
          <cell r="M15441" t="str">
            <v>S</v>
          </cell>
          <cell r="N15441">
            <v>197770</v>
          </cell>
        </row>
        <row r="15442">
          <cell r="A15442" t="str">
            <v>SF-CPR-I08-CP-0361</v>
          </cell>
          <cell r="B15442" t="str">
            <v>CINT</v>
          </cell>
          <cell r="C15442" t="str">
            <v/>
          </cell>
          <cell r="D15442" t="str">
            <v>COVER SEAT CUSHION GEREJA MESH MOCCA</v>
          </cell>
          <cell r="E15442">
            <v>0</v>
          </cell>
          <cell r="F15442" t="str">
            <v>HALF</v>
          </cell>
          <cell r="G15442" t="str">
            <v>CI_I08</v>
          </cell>
          <cell r="H15442" t="str">
            <v>PC</v>
          </cell>
          <cell r="I15442" t="str">
            <v>CPR</v>
          </cell>
          <cell r="J15442" t="str">
            <v/>
          </cell>
          <cell r="K15442" t="str">
            <v>PD</v>
          </cell>
          <cell r="L15442" t="str">
            <v>7935</v>
          </cell>
          <cell r="M15442" t="str">
            <v>S</v>
          </cell>
          <cell r="N15442">
            <v>0</v>
          </cell>
        </row>
        <row r="15443">
          <cell r="A15443" t="str">
            <v>SF-CPR-I08-CP-0362</v>
          </cell>
          <cell r="B15443" t="str">
            <v>CINT</v>
          </cell>
          <cell r="C15443" t="str">
            <v/>
          </cell>
          <cell r="D15443" t="str">
            <v>COVER BACK CUSHION GEREJA MESH MOCCA</v>
          </cell>
          <cell r="E15443">
            <v>0</v>
          </cell>
          <cell r="F15443" t="str">
            <v>HALF</v>
          </cell>
          <cell r="G15443" t="str">
            <v>CI_I08</v>
          </cell>
          <cell r="H15443" t="str">
            <v>PC</v>
          </cell>
          <cell r="I15443" t="str">
            <v>CPR</v>
          </cell>
          <cell r="J15443" t="str">
            <v/>
          </cell>
          <cell r="K15443" t="str">
            <v>PD</v>
          </cell>
          <cell r="L15443" t="str">
            <v>7935</v>
          </cell>
          <cell r="M15443" t="str">
            <v>S</v>
          </cell>
          <cell r="N15443">
            <v>0</v>
          </cell>
        </row>
        <row r="15444">
          <cell r="A15444" t="str">
            <v>SF-CPR-I08-CP-0363</v>
          </cell>
          <cell r="B15444" t="str">
            <v>CINT</v>
          </cell>
          <cell r="C15444" t="str">
            <v/>
          </cell>
          <cell r="D15444" t="str">
            <v>AIRMATE WOOD CHAIR 590 X 570 X 120 DDK</v>
          </cell>
          <cell r="E15444">
            <v>45232</v>
          </cell>
          <cell r="F15444" t="str">
            <v>HALF</v>
          </cell>
          <cell r="G15444" t="str">
            <v>CI_I08</v>
          </cell>
          <cell r="H15444" t="str">
            <v>PC</v>
          </cell>
          <cell r="I15444" t="str">
            <v>CPR</v>
          </cell>
          <cell r="J15444" t="str">
            <v/>
          </cell>
          <cell r="K15444" t="str">
            <v>PD</v>
          </cell>
          <cell r="L15444" t="str">
            <v>7935</v>
          </cell>
          <cell r="M15444" t="str">
            <v>S</v>
          </cell>
          <cell r="N15444">
            <v>230531</v>
          </cell>
        </row>
        <row r="15445">
          <cell r="A15445" t="str">
            <v>SF-CPR-I08-CP-0364</v>
          </cell>
          <cell r="B15445" t="str">
            <v>CINT</v>
          </cell>
          <cell r="C15445" t="str">
            <v/>
          </cell>
          <cell r="D15445" t="str">
            <v>AIRMATE RATTAN SOFA 545-680 X 460X60SDR</v>
          </cell>
          <cell r="E15445">
            <v>45219</v>
          </cell>
          <cell r="F15445" t="str">
            <v>HALF</v>
          </cell>
          <cell r="G15445" t="str">
            <v>CI_I08</v>
          </cell>
          <cell r="H15445" t="str">
            <v>PC</v>
          </cell>
          <cell r="I15445" t="str">
            <v>CPR</v>
          </cell>
          <cell r="J15445" t="str">
            <v/>
          </cell>
          <cell r="K15445" t="str">
            <v>PD</v>
          </cell>
          <cell r="L15445" t="str">
            <v>7935</v>
          </cell>
          <cell r="M15445" t="str">
            <v>S</v>
          </cell>
          <cell r="N15445">
            <v>200890</v>
          </cell>
        </row>
        <row r="15446">
          <cell r="A15446" t="str">
            <v>SF-CPR-I08-CP-0365</v>
          </cell>
          <cell r="B15446" t="str">
            <v>CINT</v>
          </cell>
          <cell r="C15446" t="str">
            <v/>
          </cell>
          <cell r="D15446" t="str">
            <v>AIRMATE LONG RATTAN 1650 X 640 X 80 DDK</v>
          </cell>
          <cell r="E15446">
            <v>0</v>
          </cell>
          <cell r="F15446" t="str">
            <v>HALF</v>
          </cell>
          <cell r="G15446" t="str">
            <v>CI_I08</v>
          </cell>
          <cell r="H15446" t="str">
            <v>PC</v>
          </cell>
          <cell r="I15446" t="str">
            <v>CPR</v>
          </cell>
          <cell r="J15446" t="str">
            <v/>
          </cell>
          <cell r="K15446" t="str">
            <v>PD</v>
          </cell>
          <cell r="L15446" t="str">
            <v>7935</v>
          </cell>
          <cell r="M15446" t="str">
            <v>S</v>
          </cell>
          <cell r="N15446">
            <v>0</v>
          </cell>
        </row>
        <row r="15447">
          <cell r="A15447" t="str">
            <v>SF-CPR-I08-CP-0366</v>
          </cell>
          <cell r="B15447" t="str">
            <v>CINT</v>
          </cell>
          <cell r="C15447" t="str">
            <v/>
          </cell>
          <cell r="D15447" t="str">
            <v>AIRMATE LONG RATTAN 1650 X 430 X 700 SDR</v>
          </cell>
          <cell r="E15447">
            <v>45232</v>
          </cell>
          <cell r="F15447" t="str">
            <v>HALF</v>
          </cell>
          <cell r="G15447" t="str">
            <v>CI_I08</v>
          </cell>
          <cell r="H15447" t="str">
            <v>PC</v>
          </cell>
          <cell r="I15447" t="str">
            <v>CPR</v>
          </cell>
          <cell r="J15447" t="str">
            <v/>
          </cell>
          <cell r="K15447" t="str">
            <v>PD</v>
          </cell>
          <cell r="L15447" t="str">
            <v>7935</v>
          </cell>
          <cell r="M15447" t="str">
            <v>S</v>
          </cell>
          <cell r="N15447">
            <v>1189962</v>
          </cell>
        </row>
        <row r="15448">
          <cell r="A15448" t="str">
            <v>SF-CPR-I08-CP-0367</v>
          </cell>
          <cell r="B15448" t="str">
            <v>CINT</v>
          </cell>
          <cell r="C15448" t="str">
            <v/>
          </cell>
          <cell r="D15448" t="str">
            <v>AIRMATE LOBBY CUSHION 690 X 590 X 35</v>
          </cell>
          <cell r="E15448">
            <v>0</v>
          </cell>
          <cell r="F15448" t="str">
            <v>HALF</v>
          </cell>
          <cell r="G15448" t="str">
            <v>CI_I08</v>
          </cell>
          <cell r="H15448" t="str">
            <v>PC</v>
          </cell>
          <cell r="I15448" t="str">
            <v>CPR</v>
          </cell>
          <cell r="J15448" t="str">
            <v/>
          </cell>
          <cell r="K15448" t="str">
            <v>PD</v>
          </cell>
          <cell r="L15448" t="str">
            <v>7935</v>
          </cell>
          <cell r="M15448" t="str">
            <v>S</v>
          </cell>
          <cell r="N15448">
            <v>0</v>
          </cell>
        </row>
        <row r="15449">
          <cell r="A15449" t="str">
            <v>SF-CPR-I08-CP-0368</v>
          </cell>
          <cell r="B15449" t="str">
            <v>CINT</v>
          </cell>
          <cell r="C15449" t="str">
            <v/>
          </cell>
          <cell r="D15449" t="str">
            <v>AIRMATE CHAIR RATTAN 700 X350 X100 SDR</v>
          </cell>
          <cell r="E15449">
            <v>0</v>
          </cell>
          <cell r="F15449" t="str">
            <v>HALF</v>
          </cell>
          <cell r="G15449" t="str">
            <v>CI_I08</v>
          </cell>
          <cell r="H15449" t="str">
            <v>PC</v>
          </cell>
          <cell r="I15449" t="str">
            <v>CPR</v>
          </cell>
          <cell r="J15449" t="str">
            <v/>
          </cell>
          <cell r="K15449" t="str">
            <v>PD</v>
          </cell>
          <cell r="L15449" t="str">
            <v>7935</v>
          </cell>
          <cell r="M15449" t="str">
            <v>S</v>
          </cell>
          <cell r="N15449">
            <v>0</v>
          </cell>
        </row>
        <row r="15450">
          <cell r="A15450" t="str">
            <v>SF-CPR-I08-CP-0369</v>
          </cell>
          <cell r="B15450" t="str">
            <v>CINT</v>
          </cell>
          <cell r="C15450" t="str">
            <v/>
          </cell>
          <cell r="D15450" t="str">
            <v>AIRMATE  400X400X50D50 CKWI</v>
          </cell>
          <cell r="E15450">
            <v>45232</v>
          </cell>
          <cell r="F15450" t="str">
            <v>HALF</v>
          </cell>
          <cell r="G15450" t="str">
            <v>CI_I08</v>
          </cell>
          <cell r="H15450" t="str">
            <v>PC</v>
          </cell>
          <cell r="I15450" t="str">
            <v>CPR</v>
          </cell>
          <cell r="J15450" t="str">
            <v/>
          </cell>
          <cell r="K15450" t="str">
            <v>PD</v>
          </cell>
          <cell r="L15450" t="str">
            <v>7935</v>
          </cell>
          <cell r="M15450" t="str">
            <v>S</v>
          </cell>
          <cell r="N15450">
            <v>175930</v>
          </cell>
        </row>
        <row r="15451">
          <cell r="A15451" t="str">
            <v>SF-CPR-I08-CP-0370</v>
          </cell>
          <cell r="B15451" t="str">
            <v>CINT</v>
          </cell>
          <cell r="C15451" t="str">
            <v/>
          </cell>
          <cell r="D15451" t="str">
            <v>AIRMATE  400X400X50D55 CKWI</v>
          </cell>
          <cell r="E15451">
            <v>45232</v>
          </cell>
          <cell r="F15451" t="str">
            <v>HALF</v>
          </cell>
          <cell r="G15451" t="str">
            <v>CI_I08</v>
          </cell>
          <cell r="H15451" t="str">
            <v>PC</v>
          </cell>
          <cell r="I15451" t="str">
            <v>CPR</v>
          </cell>
          <cell r="J15451" t="str">
            <v/>
          </cell>
          <cell r="K15451" t="str">
            <v>PD</v>
          </cell>
          <cell r="L15451" t="str">
            <v>7935</v>
          </cell>
          <cell r="M15451" t="str">
            <v>S</v>
          </cell>
          <cell r="N15451">
            <v>175930</v>
          </cell>
        </row>
        <row r="15452">
          <cell r="A15452" t="str">
            <v>SF-CPR-I08-CP-0371</v>
          </cell>
          <cell r="B15452" t="str">
            <v>CINT</v>
          </cell>
          <cell r="C15452" t="str">
            <v/>
          </cell>
          <cell r="D15452" t="str">
            <v>AIRMATE  400X400X50D60 CKWI</v>
          </cell>
          <cell r="E15452">
            <v>45232</v>
          </cell>
          <cell r="F15452" t="str">
            <v>HALF</v>
          </cell>
          <cell r="G15452" t="str">
            <v>CI_I08</v>
          </cell>
          <cell r="H15452" t="str">
            <v>PC</v>
          </cell>
          <cell r="I15452" t="str">
            <v>CPR</v>
          </cell>
          <cell r="J15452" t="str">
            <v/>
          </cell>
          <cell r="K15452" t="str">
            <v>PD</v>
          </cell>
          <cell r="L15452" t="str">
            <v>7935</v>
          </cell>
          <cell r="M15452" t="str">
            <v>S</v>
          </cell>
          <cell r="N15452">
            <v>175930</v>
          </cell>
        </row>
        <row r="15453">
          <cell r="A15453" t="str">
            <v>SF-CPR-I08-CP-0372</v>
          </cell>
          <cell r="B15453" t="str">
            <v>CINT</v>
          </cell>
          <cell r="C15453" t="str">
            <v/>
          </cell>
          <cell r="D15453" t="str">
            <v>AIRMATE  400X400X50D70 CKWI</v>
          </cell>
          <cell r="E15453">
            <v>45232</v>
          </cell>
          <cell r="F15453" t="str">
            <v>HALF</v>
          </cell>
          <cell r="G15453" t="str">
            <v>CI_I08</v>
          </cell>
          <cell r="H15453" t="str">
            <v>PC</v>
          </cell>
          <cell r="I15453" t="str">
            <v>CPR</v>
          </cell>
          <cell r="J15453" t="str">
            <v/>
          </cell>
          <cell r="K15453" t="str">
            <v>PD</v>
          </cell>
          <cell r="L15453" t="str">
            <v>7935</v>
          </cell>
          <cell r="M15453" t="str">
            <v>S</v>
          </cell>
          <cell r="N15453">
            <v>177802</v>
          </cell>
        </row>
        <row r="15454">
          <cell r="A15454" t="str">
            <v>SF-CPR-I08-CP-0373</v>
          </cell>
          <cell r="B15454" t="str">
            <v>CINT</v>
          </cell>
          <cell r="C15454" t="str">
            <v/>
          </cell>
          <cell r="D15454" t="str">
            <v>AIRMATE 1940 X 970 X 35 DENSITY 70</v>
          </cell>
          <cell r="E15454">
            <v>45232</v>
          </cell>
          <cell r="F15454" t="str">
            <v>HALF</v>
          </cell>
          <cell r="G15454" t="str">
            <v>CI_I08</v>
          </cell>
          <cell r="H15454" t="str">
            <v>PC</v>
          </cell>
          <cell r="I15454" t="str">
            <v>CPR</v>
          </cell>
          <cell r="J15454" t="str">
            <v/>
          </cell>
          <cell r="K15454" t="str">
            <v>PD</v>
          </cell>
          <cell r="L15454" t="str">
            <v>7935</v>
          </cell>
          <cell r="M15454" t="str">
            <v>S</v>
          </cell>
          <cell r="N15454">
            <v>304478</v>
          </cell>
        </row>
        <row r="15455">
          <cell r="A15455" t="str">
            <v>SF-CPR-I08-CP-0374</v>
          </cell>
          <cell r="B15455" t="str">
            <v>CINT</v>
          </cell>
          <cell r="C15455" t="str">
            <v/>
          </cell>
          <cell r="D15455" t="str">
            <v>AIRMATE 1940 X 970 X 50 DENSITY  60</v>
          </cell>
          <cell r="E15455">
            <v>45232</v>
          </cell>
          <cell r="F15455" t="str">
            <v>HALF</v>
          </cell>
          <cell r="G15455" t="str">
            <v>CI_I08</v>
          </cell>
          <cell r="H15455" t="str">
            <v>PC</v>
          </cell>
          <cell r="I15455" t="str">
            <v>CPR</v>
          </cell>
          <cell r="J15455" t="str">
            <v/>
          </cell>
          <cell r="K15455" t="str">
            <v>PD</v>
          </cell>
          <cell r="L15455" t="str">
            <v>7935</v>
          </cell>
          <cell r="M15455" t="str">
            <v>S</v>
          </cell>
          <cell r="N15455">
            <v>335055</v>
          </cell>
        </row>
        <row r="15456">
          <cell r="A15456" t="str">
            <v>SF-CPR-I08-CP-0375</v>
          </cell>
          <cell r="B15456" t="str">
            <v>CINT</v>
          </cell>
          <cell r="C15456" t="str">
            <v/>
          </cell>
          <cell r="D15456" t="str">
            <v>AIRMATE 1350 X 700 X 50MM,D60(OVAL)</v>
          </cell>
          <cell r="E15456">
            <v>0</v>
          </cell>
          <cell r="F15456" t="str">
            <v>HALF</v>
          </cell>
          <cell r="G15456" t="str">
            <v>CI_I08</v>
          </cell>
          <cell r="H15456" t="str">
            <v>PC</v>
          </cell>
          <cell r="I15456" t="str">
            <v>CPR</v>
          </cell>
          <cell r="J15456" t="str">
            <v/>
          </cell>
          <cell r="K15456" t="str">
            <v>PD</v>
          </cell>
          <cell r="L15456" t="str">
            <v>7935</v>
          </cell>
          <cell r="M15456" t="str">
            <v>S</v>
          </cell>
          <cell r="N15456">
            <v>0</v>
          </cell>
        </row>
        <row r="15457">
          <cell r="A15457" t="str">
            <v>SF-CPR-I08-CP-0376</v>
          </cell>
          <cell r="B15457" t="str">
            <v>CINT</v>
          </cell>
          <cell r="C15457" t="str">
            <v/>
          </cell>
          <cell r="D15457" t="str">
            <v>GREY POLYESTER FABRIC</v>
          </cell>
          <cell r="E15457">
            <v>45280</v>
          </cell>
          <cell r="F15457" t="str">
            <v>HALF</v>
          </cell>
          <cell r="G15457" t="str">
            <v>CI_I08</v>
          </cell>
          <cell r="H15457" t="str">
            <v>PC</v>
          </cell>
          <cell r="I15457" t="str">
            <v>CPR</v>
          </cell>
          <cell r="J15457" t="str">
            <v/>
          </cell>
          <cell r="K15457" t="str">
            <v>PD</v>
          </cell>
          <cell r="L15457" t="str">
            <v>7935</v>
          </cell>
          <cell r="M15457" t="str">
            <v>S</v>
          </cell>
          <cell r="N15457">
            <v>25616</v>
          </cell>
        </row>
        <row r="15458">
          <cell r="A15458" t="str">
            <v>SF-CPR-I08-CT-0001</v>
          </cell>
          <cell r="B15458" t="str">
            <v>CINT</v>
          </cell>
          <cell r="C15458" t="str">
            <v/>
          </cell>
          <cell r="D15458" t="str">
            <v>FRAME EXTRABED PORTABLE</v>
          </cell>
          <cell r="E15458">
            <v>0</v>
          </cell>
          <cell r="F15458" t="str">
            <v>HALF</v>
          </cell>
          <cell r="G15458" t="str">
            <v>CI_I08</v>
          </cell>
          <cell r="H15458" t="str">
            <v>PC</v>
          </cell>
          <cell r="I15458" t="str">
            <v>CPR</v>
          </cell>
          <cell r="J15458" t="str">
            <v/>
          </cell>
          <cell r="K15458" t="str">
            <v>PD</v>
          </cell>
          <cell r="L15458" t="str">
            <v>7935</v>
          </cell>
          <cell r="M15458" t="str">
            <v>S</v>
          </cell>
          <cell r="N15458">
            <v>0</v>
          </cell>
        </row>
        <row r="15459">
          <cell r="A15459" t="str">
            <v>SF-CPR-I08-SC-0002</v>
          </cell>
          <cell r="B15459" t="str">
            <v>CINT</v>
          </cell>
          <cell r="C15459" t="str">
            <v/>
          </cell>
          <cell r="D15459" t="str">
            <v>AIRMATE BACK MENJANGAN 470 X 330 X 50MM</v>
          </cell>
          <cell r="E15459">
            <v>0</v>
          </cell>
          <cell r="F15459" t="str">
            <v>HALF</v>
          </cell>
          <cell r="G15459" t="str">
            <v>CI_I08</v>
          </cell>
          <cell r="H15459" t="str">
            <v>PC</v>
          </cell>
          <cell r="I15459" t="str">
            <v>CPR</v>
          </cell>
          <cell r="J15459" t="str">
            <v/>
          </cell>
          <cell r="K15459" t="str">
            <v>PD</v>
          </cell>
          <cell r="L15459" t="str">
            <v>7935</v>
          </cell>
          <cell r="M15459" t="str">
            <v>S</v>
          </cell>
          <cell r="N15459">
            <v>0</v>
          </cell>
        </row>
        <row r="15460">
          <cell r="A15460" t="str">
            <v>SF-CPR-I08-SC-0003</v>
          </cell>
          <cell r="B15460" t="str">
            <v>CINT</v>
          </cell>
          <cell r="C15460" t="str">
            <v/>
          </cell>
          <cell r="D15460" t="str">
            <v>AIRMATE SEAT MENJANGAN 380 X 350 X 50MM</v>
          </cell>
          <cell r="E15460">
            <v>0</v>
          </cell>
          <cell r="F15460" t="str">
            <v>HALF</v>
          </cell>
          <cell r="G15460" t="str">
            <v>CI_I08</v>
          </cell>
          <cell r="H15460" t="str">
            <v>PC</v>
          </cell>
          <cell r="I15460" t="str">
            <v>CPR</v>
          </cell>
          <cell r="J15460" t="str">
            <v/>
          </cell>
          <cell r="K15460" t="str">
            <v>PD</v>
          </cell>
          <cell r="L15460" t="str">
            <v>7935</v>
          </cell>
          <cell r="M15460" t="str">
            <v>S</v>
          </cell>
          <cell r="N15460">
            <v>0</v>
          </cell>
        </row>
        <row r="15461">
          <cell r="A15461" t="str">
            <v>SF-CPR-INL-SC-0001</v>
          </cell>
          <cell r="B15461" t="str">
            <v>CINT</v>
          </cell>
          <cell r="C15461" t="str">
            <v/>
          </cell>
          <cell r="D15461" t="str">
            <v>COVER CUSTOM 2840 X 825 X 50</v>
          </cell>
          <cell r="E15461">
            <v>45194</v>
          </cell>
          <cell r="F15461" t="str">
            <v>HALF</v>
          </cell>
          <cell r="G15461" t="str">
            <v>CI_INL</v>
          </cell>
          <cell r="H15461" t="str">
            <v>PC</v>
          </cell>
          <cell r="I15461" t="str">
            <v>CPR</v>
          </cell>
          <cell r="J15461" t="str">
            <v/>
          </cell>
          <cell r="K15461" t="str">
            <v>PD</v>
          </cell>
          <cell r="L15461" t="str">
            <v>7934</v>
          </cell>
          <cell r="M15461" t="str">
            <v>S</v>
          </cell>
          <cell r="N15461">
            <v>332323</v>
          </cell>
        </row>
        <row r="15462">
          <cell r="A15462" t="str">
            <v>SF-CST-I04-CT-0001</v>
          </cell>
          <cell r="B15462" t="str">
            <v>CINT</v>
          </cell>
          <cell r="C15462" t="str">
            <v/>
          </cell>
          <cell r="D15462" t="str">
            <v>BACK SEAT PLATE COSTA</v>
          </cell>
          <cell r="E15462">
            <v>45232</v>
          </cell>
          <cell r="F15462" t="str">
            <v>HALF</v>
          </cell>
          <cell r="G15462" t="str">
            <v>CI_I04</v>
          </cell>
          <cell r="H15462" t="str">
            <v>PC</v>
          </cell>
          <cell r="I15462" t="str">
            <v>CPR</v>
          </cell>
          <cell r="J15462" t="str">
            <v/>
          </cell>
          <cell r="K15462" t="str">
            <v>PD</v>
          </cell>
          <cell r="L15462" t="str">
            <v>7931</v>
          </cell>
          <cell r="M15462" t="str">
            <v>S</v>
          </cell>
          <cell r="N15462">
            <v>4009</v>
          </cell>
        </row>
        <row r="15463">
          <cell r="A15463" t="str">
            <v>SF-CST-I05-NC-0001</v>
          </cell>
          <cell r="B15463" t="str">
            <v>CINT</v>
          </cell>
          <cell r="C15463" t="str">
            <v/>
          </cell>
          <cell r="D15463" t="str">
            <v>LEG ASSY COSTA FC</v>
          </cell>
          <cell r="E15463">
            <v>45232</v>
          </cell>
          <cell r="F15463" t="str">
            <v>HALF</v>
          </cell>
          <cell r="G15463" t="str">
            <v>CI_I05</v>
          </cell>
          <cell r="H15463" t="str">
            <v>PC</v>
          </cell>
          <cell r="I15463" t="str">
            <v>CPR</v>
          </cell>
          <cell r="J15463" t="str">
            <v/>
          </cell>
          <cell r="K15463" t="str">
            <v>PD</v>
          </cell>
          <cell r="L15463" t="str">
            <v>7932</v>
          </cell>
          <cell r="M15463" t="str">
            <v>S</v>
          </cell>
          <cell r="N15463">
            <v>177568</v>
          </cell>
        </row>
        <row r="15464">
          <cell r="A15464" t="str">
            <v>SF-CST-I07-NL-0001</v>
          </cell>
          <cell r="B15464" t="str">
            <v>CINT</v>
          </cell>
          <cell r="C15464" t="str">
            <v/>
          </cell>
          <cell r="D15464" t="str">
            <v>SEAT/BACK CUSHION COSTA BLACK-O7</v>
          </cell>
          <cell r="E15464">
            <v>44785</v>
          </cell>
          <cell r="F15464" t="str">
            <v>HALF</v>
          </cell>
          <cell r="G15464" t="str">
            <v>CI_I07</v>
          </cell>
          <cell r="H15464" t="str">
            <v>PC</v>
          </cell>
          <cell r="I15464" t="str">
            <v>CPR</v>
          </cell>
          <cell r="J15464" t="str">
            <v/>
          </cell>
          <cell r="K15464" t="str">
            <v>PD</v>
          </cell>
          <cell r="L15464" t="str">
            <v>7934</v>
          </cell>
          <cell r="M15464" t="str">
            <v>S</v>
          </cell>
          <cell r="N15464">
            <v>0</v>
          </cell>
        </row>
        <row r="15465">
          <cell r="A15465" t="str">
            <v>SF-CST-I07-NL-0002</v>
          </cell>
          <cell r="B15465" t="str">
            <v>CINT</v>
          </cell>
          <cell r="C15465" t="str">
            <v/>
          </cell>
          <cell r="D15465" t="str">
            <v>SEAT/BACK CUSHION COSTA BLUE CORAL - TUR</v>
          </cell>
          <cell r="E15465">
            <v>44819</v>
          </cell>
          <cell r="F15465" t="str">
            <v>HALF</v>
          </cell>
          <cell r="G15465" t="str">
            <v>CI_I07</v>
          </cell>
          <cell r="H15465" t="str">
            <v>PC</v>
          </cell>
          <cell r="I15465" t="str">
            <v>CPR</v>
          </cell>
          <cell r="J15465" t="str">
            <v/>
          </cell>
          <cell r="K15465" t="str">
            <v>PD</v>
          </cell>
          <cell r="L15465" t="str">
            <v>7934</v>
          </cell>
          <cell r="M15465" t="str">
            <v>S</v>
          </cell>
          <cell r="N15465">
            <v>201256</v>
          </cell>
        </row>
        <row r="15466">
          <cell r="A15466" t="str">
            <v>SF-CST-I07-NL-0003</v>
          </cell>
          <cell r="B15466" t="str">
            <v>CINT</v>
          </cell>
          <cell r="C15466" t="str">
            <v/>
          </cell>
          <cell r="D15466" t="str">
            <v>SEAT/BACK CUSHION COSTA CAYMAN BLUE</v>
          </cell>
          <cell r="E15466">
            <v>44936</v>
          </cell>
          <cell r="F15466" t="str">
            <v>HALF</v>
          </cell>
          <cell r="G15466" t="str">
            <v>CI_I07</v>
          </cell>
          <cell r="H15466" t="str">
            <v>PC</v>
          </cell>
          <cell r="I15466" t="str">
            <v>CPR</v>
          </cell>
          <cell r="J15466" t="str">
            <v/>
          </cell>
          <cell r="K15466" t="str">
            <v>PD</v>
          </cell>
          <cell r="L15466" t="str">
            <v>7934</v>
          </cell>
          <cell r="M15466" t="str">
            <v>S</v>
          </cell>
          <cell r="N15466">
            <v>532499</v>
          </cell>
        </row>
        <row r="15467">
          <cell r="A15467" t="str">
            <v>SF-CST-I07-NL-0004</v>
          </cell>
          <cell r="B15467" t="str">
            <v>CINT</v>
          </cell>
          <cell r="C15467" t="str">
            <v/>
          </cell>
          <cell r="D15467" t="str">
            <v>SEAT/BACK CUSHION COSTA LIGHT GREY - BLA</v>
          </cell>
          <cell r="E15467">
            <v>45169</v>
          </cell>
          <cell r="F15467" t="str">
            <v>HALF</v>
          </cell>
          <cell r="G15467" t="str">
            <v>CI_I07</v>
          </cell>
          <cell r="H15467" t="str">
            <v>PC</v>
          </cell>
          <cell r="I15467" t="str">
            <v>CPR</v>
          </cell>
          <cell r="J15467" t="str">
            <v/>
          </cell>
          <cell r="K15467" t="str">
            <v>PD</v>
          </cell>
          <cell r="L15467" t="str">
            <v>7934</v>
          </cell>
          <cell r="M15467" t="str">
            <v>S</v>
          </cell>
          <cell r="N15467">
            <v>532499</v>
          </cell>
        </row>
        <row r="15468">
          <cell r="A15468" t="str">
            <v>SF-CST-I07-NL-0005</v>
          </cell>
          <cell r="B15468" t="str">
            <v>CINT</v>
          </cell>
          <cell r="C15468" t="str">
            <v/>
          </cell>
          <cell r="D15468" t="str">
            <v>SEAT/BACK CUSHION COSTA NUGGET - BROWN</v>
          </cell>
          <cell r="E15468">
            <v>45293</v>
          </cell>
          <cell r="F15468" t="str">
            <v>HALF</v>
          </cell>
          <cell r="G15468" t="str">
            <v>CI_I07</v>
          </cell>
          <cell r="H15468" t="str">
            <v>PC</v>
          </cell>
          <cell r="I15468" t="str">
            <v>CPR</v>
          </cell>
          <cell r="J15468" t="str">
            <v/>
          </cell>
          <cell r="K15468" t="str">
            <v>PD</v>
          </cell>
          <cell r="L15468" t="str">
            <v>7934</v>
          </cell>
          <cell r="M15468" t="str">
            <v>S</v>
          </cell>
          <cell r="N15468">
            <v>201220</v>
          </cell>
        </row>
        <row r="15469">
          <cell r="A15469" t="str">
            <v>SF-CST-I07-NL-0006</v>
          </cell>
          <cell r="B15469" t="str">
            <v>CINT</v>
          </cell>
          <cell r="C15469" t="str">
            <v/>
          </cell>
          <cell r="D15469" t="str">
            <v>SEAT/BACK CUSHION COSTA RED - MAROON</v>
          </cell>
          <cell r="E15469">
            <v>45293</v>
          </cell>
          <cell r="F15469" t="str">
            <v>HALF</v>
          </cell>
          <cell r="G15469" t="str">
            <v>CI_I07</v>
          </cell>
          <cell r="H15469" t="str">
            <v>PC</v>
          </cell>
          <cell r="I15469" t="str">
            <v>CPR</v>
          </cell>
          <cell r="J15469" t="str">
            <v/>
          </cell>
          <cell r="K15469" t="str">
            <v>PD</v>
          </cell>
          <cell r="L15469" t="str">
            <v>7934</v>
          </cell>
          <cell r="M15469" t="str">
            <v>S</v>
          </cell>
          <cell r="N15469">
            <v>532499</v>
          </cell>
        </row>
        <row r="15470">
          <cell r="A15470" t="str">
            <v>SF-CST-I07-NL-0007</v>
          </cell>
          <cell r="B15470" t="str">
            <v>CINT</v>
          </cell>
          <cell r="C15470" t="str">
            <v/>
          </cell>
          <cell r="D15470" t="str">
            <v>SEAT/BACK CUSHION COSTA GREEN</v>
          </cell>
          <cell r="E15470">
            <v>45293</v>
          </cell>
          <cell r="F15470" t="str">
            <v>HALF</v>
          </cell>
          <cell r="G15470" t="str">
            <v>CI_I07</v>
          </cell>
          <cell r="H15470" t="str">
            <v>PC</v>
          </cell>
          <cell r="I15470" t="str">
            <v>CPR</v>
          </cell>
          <cell r="J15470" t="str">
            <v/>
          </cell>
          <cell r="K15470" t="str">
            <v>PD</v>
          </cell>
          <cell r="L15470" t="str">
            <v>7934</v>
          </cell>
          <cell r="M15470" t="str">
            <v>S</v>
          </cell>
          <cell r="N15470">
            <v>532499</v>
          </cell>
        </row>
        <row r="15471">
          <cell r="A15471" t="str">
            <v>SF-CST-I07-NL-0008</v>
          </cell>
          <cell r="B15471" t="str">
            <v>CINT</v>
          </cell>
          <cell r="C15471" t="str">
            <v/>
          </cell>
          <cell r="D15471" t="str">
            <v>SEAT/BACK CUSHION COSTA LIGHT GREEN - BL</v>
          </cell>
          <cell r="E15471">
            <v>44785</v>
          </cell>
          <cell r="F15471" t="str">
            <v>HALF</v>
          </cell>
          <cell r="G15471" t="str">
            <v>CI_I07</v>
          </cell>
          <cell r="H15471" t="str">
            <v>PC</v>
          </cell>
          <cell r="I15471" t="str">
            <v>CPR</v>
          </cell>
          <cell r="J15471" t="str">
            <v/>
          </cell>
          <cell r="K15471" t="str">
            <v>PD</v>
          </cell>
          <cell r="L15471" t="str">
            <v>7934</v>
          </cell>
          <cell r="M15471" t="str">
            <v>S</v>
          </cell>
          <cell r="N15471">
            <v>0</v>
          </cell>
        </row>
        <row r="15472">
          <cell r="A15472" t="str">
            <v>SF-CST-I07-NL-0009</v>
          </cell>
          <cell r="B15472" t="str">
            <v>CINT</v>
          </cell>
          <cell r="C15472" t="str">
            <v/>
          </cell>
          <cell r="D15472" t="str">
            <v>SEAT/BACK CUSHION COSTA WHITE</v>
          </cell>
          <cell r="E15472">
            <v>44921</v>
          </cell>
          <cell r="F15472" t="str">
            <v>HALF</v>
          </cell>
          <cell r="G15472" t="str">
            <v>CI_I07</v>
          </cell>
          <cell r="H15472" t="str">
            <v>PC</v>
          </cell>
          <cell r="I15472" t="str">
            <v>CPR</v>
          </cell>
          <cell r="J15472" t="str">
            <v/>
          </cell>
          <cell r="K15472" t="str">
            <v>PD</v>
          </cell>
          <cell r="L15472" t="str">
            <v>7934</v>
          </cell>
          <cell r="M15472" t="str">
            <v>S</v>
          </cell>
          <cell r="N15472">
            <v>207540</v>
          </cell>
        </row>
        <row r="15473">
          <cell r="A15473" t="str">
            <v>SF-CST-I07-NL-0010</v>
          </cell>
          <cell r="B15473" t="str">
            <v>CINT</v>
          </cell>
          <cell r="C15473" t="str">
            <v/>
          </cell>
          <cell r="D15473" t="str">
            <v>SEAT/BACK CUSHION COSTA BLUE O1</v>
          </cell>
          <cell r="E15473">
            <v>45232</v>
          </cell>
          <cell r="F15473" t="str">
            <v>HALF</v>
          </cell>
          <cell r="G15473" t="str">
            <v>CI_I07</v>
          </cell>
          <cell r="H15473" t="str">
            <v>PC</v>
          </cell>
          <cell r="I15473" t="str">
            <v>CPR</v>
          </cell>
          <cell r="J15473" t="str">
            <v/>
          </cell>
          <cell r="K15473" t="str">
            <v>PD</v>
          </cell>
          <cell r="L15473" t="str">
            <v>7934</v>
          </cell>
          <cell r="M15473" t="str">
            <v>S</v>
          </cell>
          <cell r="N15473">
            <v>164692</v>
          </cell>
        </row>
        <row r="15474">
          <cell r="A15474" t="str">
            <v>SF-CST-ICT-SC-0001</v>
          </cell>
          <cell r="B15474" t="str">
            <v>CINT</v>
          </cell>
          <cell r="C15474" t="str">
            <v/>
          </cell>
          <cell r="D15474" t="str">
            <v>BACK SEAT PLATE COSTA</v>
          </cell>
          <cell r="E15474">
            <v>44773</v>
          </cell>
          <cell r="F15474" t="str">
            <v>HALF</v>
          </cell>
          <cell r="G15474" t="str">
            <v>CI_ICT</v>
          </cell>
          <cell r="H15474" t="str">
            <v>PC</v>
          </cell>
          <cell r="I15474" t="str">
            <v>CPR</v>
          </cell>
          <cell r="J15474" t="str">
            <v/>
          </cell>
          <cell r="K15474" t="str">
            <v>PD</v>
          </cell>
          <cell r="L15474" t="str">
            <v>7931</v>
          </cell>
          <cell r="M15474" t="str">
            <v>V</v>
          </cell>
          <cell r="N15474">
            <v>5666</v>
          </cell>
        </row>
        <row r="15475">
          <cell r="A15475" t="str">
            <v>SF-CST-INL-SC-0002</v>
          </cell>
          <cell r="B15475" t="str">
            <v>CINT</v>
          </cell>
          <cell r="C15475" t="str">
            <v/>
          </cell>
          <cell r="D15475" t="str">
            <v>SEAT/BACK CUSHION COSTA BLACK-O7</v>
          </cell>
          <cell r="E15475">
            <v>0</v>
          </cell>
          <cell r="F15475" t="str">
            <v>HALF</v>
          </cell>
          <cell r="G15475" t="str">
            <v>CI_INL</v>
          </cell>
          <cell r="H15475" t="str">
            <v>PC</v>
          </cell>
          <cell r="I15475" t="str">
            <v>CPR</v>
          </cell>
          <cell r="J15475" t="str">
            <v/>
          </cell>
          <cell r="K15475" t="str">
            <v>PD</v>
          </cell>
          <cell r="L15475" t="str">
            <v>7934</v>
          </cell>
          <cell r="M15475" t="str">
            <v>V</v>
          </cell>
          <cell r="N15475">
            <v>532499</v>
          </cell>
        </row>
        <row r="15476">
          <cell r="A15476" t="str">
            <v>SF-CST-INL-SC-0003</v>
          </cell>
          <cell r="B15476" t="str">
            <v>CINT</v>
          </cell>
          <cell r="C15476" t="str">
            <v/>
          </cell>
          <cell r="D15476" t="str">
            <v>SEAT/BACK CUSHION COSTA BLUE CORAL - TUR</v>
          </cell>
          <cell r="E15476">
            <v>44748</v>
          </cell>
          <cell r="F15476" t="str">
            <v>HALF</v>
          </cell>
          <cell r="G15476" t="str">
            <v>CI_INL</v>
          </cell>
          <cell r="H15476" t="str">
            <v>PC</v>
          </cell>
          <cell r="I15476" t="str">
            <v>CPR</v>
          </cell>
          <cell r="J15476" t="str">
            <v/>
          </cell>
          <cell r="K15476" t="str">
            <v>PD</v>
          </cell>
          <cell r="L15476" t="str">
            <v>7934</v>
          </cell>
          <cell r="M15476" t="str">
            <v>V</v>
          </cell>
          <cell r="N15476">
            <v>532499</v>
          </cell>
        </row>
        <row r="15477">
          <cell r="A15477" t="str">
            <v>SF-CST-INL-SC-0004</v>
          </cell>
          <cell r="B15477" t="str">
            <v>CINT</v>
          </cell>
          <cell r="C15477" t="str">
            <v/>
          </cell>
          <cell r="D15477" t="str">
            <v>SEAT/BACK CUSHION COSTA CAYMAN BLUE</v>
          </cell>
          <cell r="E15477">
            <v>0</v>
          </cell>
          <cell r="F15477" t="str">
            <v>HALF</v>
          </cell>
          <cell r="G15477" t="str">
            <v>CI_INL</v>
          </cell>
          <cell r="H15477" t="str">
            <v>PC</v>
          </cell>
          <cell r="I15477" t="str">
            <v>CPR</v>
          </cell>
          <cell r="J15477" t="str">
            <v/>
          </cell>
          <cell r="K15477" t="str">
            <v>PD</v>
          </cell>
          <cell r="L15477" t="str">
            <v>7934</v>
          </cell>
          <cell r="M15477" t="str">
            <v>V</v>
          </cell>
          <cell r="N15477">
            <v>532499</v>
          </cell>
        </row>
        <row r="15478">
          <cell r="A15478" t="str">
            <v>SF-CST-INL-SC-0005</v>
          </cell>
          <cell r="B15478" t="str">
            <v>CINT</v>
          </cell>
          <cell r="C15478" t="str">
            <v/>
          </cell>
          <cell r="D15478" t="str">
            <v>SEAT/BACK CUSHION COSTA LIGHT GREY - BLA</v>
          </cell>
          <cell r="E15478">
            <v>44748</v>
          </cell>
          <cell r="F15478" t="str">
            <v>HALF</v>
          </cell>
          <cell r="G15478" t="str">
            <v>CI_INL</v>
          </cell>
          <cell r="H15478" t="str">
            <v>PC</v>
          </cell>
          <cell r="I15478" t="str">
            <v>CPR</v>
          </cell>
          <cell r="J15478" t="str">
            <v/>
          </cell>
          <cell r="K15478" t="str">
            <v>PD</v>
          </cell>
          <cell r="L15478" t="str">
            <v>7934</v>
          </cell>
          <cell r="M15478" t="str">
            <v>V</v>
          </cell>
          <cell r="N15478">
            <v>521842</v>
          </cell>
        </row>
        <row r="15479">
          <cell r="A15479" t="str">
            <v>SF-CST-INL-SC-0006</v>
          </cell>
          <cell r="B15479" t="str">
            <v>CINT</v>
          </cell>
          <cell r="C15479" t="str">
            <v/>
          </cell>
          <cell r="D15479" t="str">
            <v>SEAT/BACK CUSHION COSTA LIGHT GREY - BLA</v>
          </cell>
          <cell r="E15479">
            <v>0</v>
          </cell>
          <cell r="F15479" t="str">
            <v>HALF</v>
          </cell>
          <cell r="G15479" t="str">
            <v>CI_INL</v>
          </cell>
          <cell r="H15479" t="str">
            <v>PC</v>
          </cell>
          <cell r="I15479" t="str">
            <v>CPR</v>
          </cell>
          <cell r="J15479" t="str">
            <v/>
          </cell>
          <cell r="K15479" t="str">
            <v>PD</v>
          </cell>
          <cell r="L15479" t="str">
            <v>7934</v>
          </cell>
          <cell r="M15479" t="str">
            <v>V</v>
          </cell>
          <cell r="N15479">
            <v>532499</v>
          </cell>
        </row>
        <row r="15480">
          <cell r="A15480" t="str">
            <v>SF-CST-INL-SC-0007</v>
          </cell>
          <cell r="B15480" t="str">
            <v>CINT</v>
          </cell>
          <cell r="C15480" t="str">
            <v/>
          </cell>
          <cell r="D15480" t="str">
            <v>SEAT/BACK CUSHION COSTA NUGGET - BROWN</v>
          </cell>
          <cell r="E15480">
            <v>0</v>
          </cell>
          <cell r="F15480" t="str">
            <v>HALF</v>
          </cell>
          <cell r="G15480" t="str">
            <v>CI_INL</v>
          </cell>
          <cell r="H15480" t="str">
            <v>PC</v>
          </cell>
          <cell r="I15480" t="str">
            <v>CPR</v>
          </cell>
          <cell r="J15480" t="str">
            <v/>
          </cell>
          <cell r="K15480" t="str">
            <v>PD</v>
          </cell>
          <cell r="L15480" t="str">
            <v>7934</v>
          </cell>
          <cell r="M15480" t="str">
            <v>V</v>
          </cell>
          <cell r="N15480">
            <v>532499</v>
          </cell>
        </row>
        <row r="15481">
          <cell r="A15481" t="str">
            <v>SF-CST-INL-SC-0008</v>
          </cell>
          <cell r="B15481" t="str">
            <v>CINT</v>
          </cell>
          <cell r="C15481" t="str">
            <v/>
          </cell>
          <cell r="D15481" t="str">
            <v>SEAT/BACK CUSHION COSTA RED - MAROON</v>
          </cell>
          <cell r="E15481">
            <v>44802</v>
          </cell>
          <cell r="F15481" t="str">
            <v>HALF</v>
          </cell>
          <cell r="G15481" t="str">
            <v>CI_INL</v>
          </cell>
          <cell r="H15481" t="str">
            <v>PC</v>
          </cell>
          <cell r="I15481" t="str">
            <v>CPR</v>
          </cell>
          <cell r="J15481" t="str">
            <v/>
          </cell>
          <cell r="K15481" t="str">
            <v>PD</v>
          </cell>
          <cell r="L15481" t="str">
            <v>7934</v>
          </cell>
          <cell r="M15481" t="str">
            <v>V</v>
          </cell>
          <cell r="N15481">
            <v>628556</v>
          </cell>
        </row>
        <row r="15482">
          <cell r="A15482" t="str">
            <v>SF-CST-INL-SC-0009</v>
          </cell>
          <cell r="B15482" t="str">
            <v>CINT</v>
          </cell>
          <cell r="C15482" t="str">
            <v/>
          </cell>
          <cell r="D15482" t="str">
            <v>SEAT/BACK CUSHION COSTA GREEN</v>
          </cell>
          <cell r="E15482">
            <v>0</v>
          </cell>
          <cell r="F15482" t="str">
            <v>HALF</v>
          </cell>
          <cell r="G15482" t="str">
            <v>CI_INL</v>
          </cell>
          <cell r="H15482" t="str">
            <v>PC</v>
          </cell>
          <cell r="I15482" t="str">
            <v>CPR</v>
          </cell>
          <cell r="J15482" t="str">
            <v/>
          </cell>
          <cell r="K15482" t="str">
            <v>PD</v>
          </cell>
          <cell r="L15482" t="str">
            <v>7934</v>
          </cell>
          <cell r="M15482" t="str">
            <v>V</v>
          </cell>
          <cell r="N15482">
            <v>532498</v>
          </cell>
        </row>
        <row r="15483">
          <cell r="A15483" t="str">
            <v>SF-CST-INL-SC-0010</v>
          </cell>
          <cell r="B15483" t="str">
            <v>CINT</v>
          </cell>
          <cell r="C15483" t="str">
            <v/>
          </cell>
          <cell r="D15483" t="str">
            <v>SEAT/BACK CUSHION COSTA LIGHT GREEN - BL</v>
          </cell>
          <cell r="E15483">
            <v>0</v>
          </cell>
          <cell r="F15483" t="str">
            <v>HALF</v>
          </cell>
          <cell r="G15483" t="str">
            <v>CI_INL</v>
          </cell>
          <cell r="H15483" t="str">
            <v>PC</v>
          </cell>
          <cell r="I15483" t="str">
            <v>CPR</v>
          </cell>
          <cell r="J15483" t="str">
            <v/>
          </cell>
          <cell r="K15483" t="str">
            <v>PD</v>
          </cell>
          <cell r="L15483" t="str">
            <v>7934</v>
          </cell>
          <cell r="M15483" t="str">
            <v>V</v>
          </cell>
          <cell r="N15483">
            <v>532498</v>
          </cell>
        </row>
        <row r="15484">
          <cell r="A15484" t="str">
            <v>SF-DAI-I01-CT-0001</v>
          </cell>
          <cell r="B15484" t="str">
            <v>CINT</v>
          </cell>
          <cell r="C15484" t="str">
            <v/>
          </cell>
          <cell r="D15484" t="str">
            <v>REAR LEG PIPE DAISHOGUN SL KW</v>
          </cell>
          <cell r="E15484">
            <v>44838</v>
          </cell>
          <cell r="F15484" t="str">
            <v>HALF</v>
          </cell>
          <cell r="G15484" t="str">
            <v>CI_I01</v>
          </cell>
          <cell r="H15484" t="str">
            <v>PC</v>
          </cell>
          <cell r="I15484" t="str">
            <v>CPR</v>
          </cell>
          <cell r="J15484" t="str">
            <v/>
          </cell>
          <cell r="K15484" t="str">
            <v>PD</v>
          </cell>
          <cell r="L15484" t="str">
            <v>7931</v>
          </cell>
          <cell r="M15484" t="str">
            <v>S</v>
          </cell>
          <cell r="N15484">
            <v>23584</v>
          </cell>
        </row>
        <row r="15485">
          <cell r="A15485" t="str">
            <v>SF-DAI-I01-CT-0002</v>
          </cell>
          <cell r="B15485" t="str">
            <v>CINT</v>
          </cell>
          <cell r="C15485" t="str">
            <v/>
          </cell>
          <cell r="D15485" t="str">
            <v>FORE LEG PIPE DAISHOGUN SL KB</v>
          </cell>
          <cell r="E15485">
            <v>44783</v>
          </cell>
          <cell r="F15485" t="str">
            <v>HALF</v>
          </cell>
          <cell r="G15485" t="str">
            <v>CI_I01</v>
          </cell>
          <cell r="H15485" t="str">
            <v>PC</v>
          </cell>
          <cell r="I15485" t="str">
            <v>CPR</v>
          </cell>
          <cell r="J15485" t="str">
            <v/>
          </cell>
          <cell r="K15485" t="str">
            <v>PD</v>
          </cell>
          <cell r="L15485" t="str">
            <v>7931</v>
          </cell>
          <cell r="M15485" t="str">
            <v>S</v>
          </cell>
          <cell r="N15485">
            <v>28602</v>
          </cell>
        </row>
        <row r="15486">
          <cell r="A15486" t="str">
            <v>SF-DAI-I01-CT-0003</v>
          </cell>
          <cell r="B15486" t="str">
            <v>CINT</v>
          </cell>
          <cell r="C15486" t="str">
            <v/>
          </cell>
          <cell r="D15486" t="str">
            <v>FRAME DAISHOGUN LMUP KW</v>
          </cell>
          <cell r="E15486">
            <v>44813</v>
          </cell>
          <cell r="F15486" t="str">
            <v>HALF</v>
          </cell>
          <cell r="G15486" t="str">
            <v>CI_I01</v>
          </cell>
          <cell r="H15486" t="str">
            <v>PC</v>
          </cell>
          <cell r="I15486" t="str">
            <v>CPR</v>
          </cell>
          <cell r="J15486" t="str">
            <v/>
          </cell>
          <cell r="K15486" t="str">
            <v>PD</v>
          </cell>
          <cell r="L15486" t="str">
            <v>7931</v>
          </cell>
          <cell r="M15486" t="str">
            <v>S</v>
          </cell>
          <cell r="N15486">
            <v>66996</v>
          </cell>
        </row>
        <row r="15487">
          <cell r="A15487" t="str">
            <v>SF-DAI-I01-CT-0009</v>
          </cell>
          <cell r="B15487" t="str">
            <v>CINT</v>
          </cell>
          <cell r="C15487" t="str">
            <v/>
          </cell>
          <cell r="D15487" t="str">
            <v>FRAME DAISHOGUN LMUP</v>
          </cell>
          <cell r="E15487">
            <v>44874</v>
          </cell>
          <cell r="F15487" t="str">
            <v>HALF</v>
          </cell>
          <cell r="G15487" t="str">
            <v>CI_I01</v>
          </cell>
          <cell r="H15487" t="str">
            <v>PC</v>
          </cell>
          <cell r="I15487" t="str">
            <v>CPR</v>
          </cell>
          <cell r="J15487" t="str">
            <v/>
          </cell>
          <cell r="K15487" t="str">
            <v>PD</v>
          </cell>
          <cell r="L15487" t="str">
            <v>7931</v>
          </cell>
          <cell r="M15487" t="str">
            <v>S</v>
          </cell>
          <cell r="N15487">
            <v>84189</v>
          </cell>
        </row>
        <row r="15488">
          <cell r="A15488" t="str">
            <v>SF-DAI-I01-CT-0010</v>
          </cell>
          <cell r="B15488" t="str">
            <v>CINT</v>
          </cell>
          <cell r="C15488" t="str">
            <v/>
          </cell>
          <cell r="D15488" t="str">
            <v>FRAME DAISHOGUN MUP</v>
          </cell>
          <cell r="E15488">
            <v>44785</v>
          </cell>
          <cell r="F15488" t="str">
            <v>HALF</v>
          </cell>
          <cell r="G15488" t="str">
            <v>CI_I01</v>
          </cell>
          <cell r="H15488" t="str">
            <v>PC</v>
          </cell>
          <cell r="I15488" t="str">
            <v>CPR</v>
          </cell>
          <cell r="J15488" t="str">
            <v/>
          </cell>
          <cell r="K15488" t="str">
            <v>PD</v>
          </cell>
          <cell r="L15488" t="str">
            <v>7931</v>
          </cell>
          <cell r="M15488" t="str">
            <v>S</v>
          </cell>
          <cell r="N15488">
            <v>0</v>
          </cell>
        </row>
        <row r="15489">
          <cell r="A15489" t="str">
            <v>SF-DAI-I01-CT-0011</v>
          </cell>
          <cell r="B15489" t="str">
            <v>CINT</v>
          </cell>
          <cell r="C15489" t="str">
            <v/>
          </cell>
          <cell r="D15489" t="str">
            <v>FRAME DAISHOGUN UP</v>
          </cell>
          <cell r="E15489">
            <v>44785</v>
          </cell>
          <cell r="F15489" t="str">
            <v>HALF</v>
          </cell>
          <cell r="G15489" t="str">
            <v>CI_I01</v>
          </cell>
          <cell r="H15489" t="str">
            <v>PC</v>
          </cell>
          <cell r="I15489" t="str">
            <v>CPR</v>
          </cell>
          <cell r="J15489" t="str">
            <v/>
          </cell>
          <cell r="K15489" t="str">
            <v>PD</v>
          </cell>
          <cell r="L15489" t="str">
            <v>7931</v>
          </cell>
          <cell r="M15489" t="str">
            <v>S</v>
          </cell>
          <cell r="N15489">
            <v>0</v>
          </cell>
        </row>
        <row r="15490">
          <cell r="A15490" t="str">
            <v>SF-DAI-I01-CT-0012</v>
          </cell>
          <cell r="B15490" t="str">
            <v>CINT</v>
          </cell>
          <cell r="C15490" t="str">
            <v/>
          </cell>
          <cell r="D15490" t="str">
            <v>FRAME ASSY DAISHOGUN PLUS FR</v>
          </cell>
          <cell r="E15490">
            <v>0</v>
          </cell>
          <cell r="F15490" t="str">
            <v>HALF</v>
          </cell>
          <cell r="G15490" t="str">
            <v>CI_I01</v>
          </cell>
          <cell r="H15490" t="str">
            <v>PC</v>
          </cell>
          <cell r="I15490" t="str">
            <v>CPR</v>
          </cell>
          <cell r="J15490" t="str">
            <v/>
          </cell>
          <cell r="K15490" t="str">
            <v>PD</v>
          </cell>
          <cell r="L15490" t="str">
            <v>7931</v>
          </cell>
          <cell r="M15490" t="str">
            <v>S</v>
          </cell>
          <cell r="N15490">
            <v>0</v>
          </cell>
        </row>
        <row r="15491">
          <cell r="A15491" t="str">
            <v>SF-DAI-I05-NC-0001</v>
          </cell>
          <cell r="B15491" t="str">
            <v>CINT</v>
          </cell>
          <cell r="C15491" t="str">
            <v/>
          </cell>
          <cell r="D15491" t="str">
            <v>SLIDING PIPE DAISHOGUN FC</v>
          </cell>
          <cell r="E15491">
            <v>44935</v>
          </cell>
          <cell r="F15491" t="str">
            <v>HALF</v>
          </cell>
          <cell r="G15491" t="str">
            <v>CI_I05</v>
          </cell>
          <cell r="H15491" t="str">
            <v>PC</v>
          </cell>
          <cell r="I15491" t="str">
            <v>CPR</v>
          </cell>
          <cell r="J15491" t="str">
            <v/>
          </cell>
          <cell r="K15491" t="str">
            <v>PD</v>
          </cell>
          <cell r="L15491" t="str">
            <v>7932</v>
          </cell>
          <cell r="M15491" t="str">
            <v>S</v>
          </cell>
          <cell r="N15491">
            <v>2043</v>
          </cell>
        </row>
        <row r="15492">
          <cell r="A15492" t="str">
            <v>SF-DAI-I06-PC-0001</v>
          </cell>
          <cell r="B15492" t="str">
            <v>CINT</v>
          </cell>
          <cell r="C15492" t="str">
            <v/>
          </cell>
          <cell r="D15492" t="str">
            <v>FRAME DAISHOGUN LMUP FP GREY</v>
          </cell>
          <cell r="E15492">
            <v>45194</v>
          </cell>
          <cell r="F15492" t="str">
            <v>HALF</v>
          </cell>
          <cell r="G15492" t="str">
            <v>CI_I06</v>
          </cell>
          <cell r="H15492" t="str">
            <v>PC</v>
          </cell>
          <cell r="I15492" t="str">
            <v>CPR</v>
          </cell>
          <cell r="J15492" t="str">
            <v/>
          </cell>
          <cell r="K15492" t="str">
            <v>PD</v>
          </cell>
          <cell r="L15492" t="str">
            <v>7933</v>
          </cell>
          <cell r="M15492" t="str">
            <v>S</v>
          </cell>
          <cell r="N15492">
            <v>78554</v>
          </cell>
        </row>
        <row r="15493">
          <cell r="A15493" t="str">
            <v>SF-DAI-I06-PC-0002</v>
          </cell>
          <cell r="B15493" t="str">
            <v>CINT</v>
          </cell>
          <cell r="C15493" t="str">
            <v/>
          </cell>
          <cell r="D15493" t="str">
            <v>FRAME DAISHOGUN MUP FP GREY</v>
          </cell>
          <cell r="E15493">
            <v>45293</v>
          </cell>
          <cell r="F15493" t="str">
            <v>HALF</v>
          </cell>
          <cell r="G15493" t="str">
            <v>CI_I06</v>
          </cell>
          <cell r="H15493" t="str">
            <v>PC</v>
          </cell>
          <cell r="I15493" t="str">
            <v>CPR</v>
          </cell>
          <cell r="J15493" t="str">
            <v/>
          </cell>
          <cell r="K15493" t="str">
            <v>PD</v>
          </cell>
          <cell r="L15493" t="str">
            <v>7933</v>
          </cell>
          <cell r="M15493" t="str">
            <v>S</v>
          </cell>
          <cell r="N15493">
            <v>79273</v>
          </cell>
        </row>
        <row r="15494">
          <cell r="A15494" t="str">
            <v>SF-DAI-I06-PC-0003</v>
          </cell>
          <cell r="B15494" t="str">
            <v>CINT</v>
          </cell>
          <cell r="C15494" t="str">
            <v/>
          </cell>
          <cell r="D15494" t="str">
            <v>FRAME DAISHOGUN UP FP GREY</v>
          </cell>
          <cell r="E15494">
            <v>45293</v>
          </cell>
          <cell r="F15494" t="str">
            <v>HALF</v>
          </cell>
          <cell r="G15494" t="str">
            <v>CI_I06</v>
          </cell>
          <cell r="H15494" t="str">
            <v>PC</v>
          </cell>
          <cell r="I15494" t="str">
            <v>CPR</v>
          </cell>
          <cell r="J15494" t="str">
            <v/>
          </cell>
          <cell r="K15494" t="str">
            <v>PD</v>
          </cell>
          <cell r="L15494" t="str">
            <v>7933</v>
          </cell>
          <cell r="M15494" t="str">
            <v>S</v>
          </cell>
          <cell r="N15494">
            <v>218195</v>
          </cell>
        </row>
        <row r="15495">
          <cell r="A15495" t="str">
            <v>SF-DAI-I06-PC-0004</v>
          </cell>
          <cell r="B15495" t="str">
            <v>CINT</v>
          </cell>
          <cell r="C15495" t="str">
            <v/>
          </cell>
          <cell r="D15495" t="str">
            <v>RANGKA DAISHOGUN FP CREAM</v>
          </cell>
          <cell r="E15495">
            <v>45168</v>
          </cell>
          <cell r="F15495" t="str">
            <v>HALF</v>
          </cell>
          <cell r="G15495" t="str">
            <v>CI_I06</v>
          </cell>
          <cell r="H15495" t="str">
            <v>PC</v>
          </cell>
          <cell r="I15495" t="str">
            <v>CPR</v>
          </cell>
          <cell r="J15495" t="str">
            <v/>
          </cell>
          <cell r="K15495" t="str">
            <v>PD</v>
          </cell>
          <cell r="L15495" t="str">
            <v>7933</v>
          </cell>
          <cell r="M15495" t="str">
            <v>S</v>
          </cell>
          <cell r="N15495">
            <v>102356</v>
          </cell>
        </row>
        <row r="15496">
          <cell r="A15496" t="str">
            <v>SF-DAI-I06-PC-0005</v>
          </cell>
          <cell r="B15496" t="str">
            <v>CINT</v>
          </cell>
          <cell r="C15496" t="str">
            <v/>
          </cell>
          <cell r="D15496" t="str">
            <v>FRAME DAISHOGUN FP SILVER</v>
          </cell>
          <cell r="E15496">
            <v>45175</v>
          </cell>
          <cell r="F15496" t="str">
            <v>HALF</v>
          </cell>
          <cell r="G15496" t="str">
            <v>CI_I06</v>
          </cell>
          <cell r="H15496" t="str">
            <v>PC</v>
          </cell>
          <cell r="I15496" t="str">
            <v>CPR</v>
          </cell>
          <cell r="J15496" t="str">
            <v/>
          </cell>
          <cell r="K15496" t="str">
            <v>PD</v>
          </cell>
          <cell r="L15496" t="str">
            <v>7933</v>
          </cell>
          <cell r="M15496" t="str">
            <v>S</v>
          </cell>
          <cell r="N15496">
            <v>114858</v>
          </cell>
        </row>
        <row r="15497">
          <cell r="A15497" t="str">
            <v>SF-DAI-I06-PC-0006</v>
          </cell>
          <cell r="B15497" t="str">
            <v>CINT</v>
          </cell>
          <cell r="C15497" t="str">
            <v/>
          </cell>
          <cell r="D15497" t="str">
            <v>FRAME DAISHOGUN BOLD FP DARK GREY</v>
          </cell>
          <cell r="E15497">
            <v>45293</v>
          </cell>
          <cell r="F15497" t="str">
            <v>HALF</v>
          </cell>
          <cell r="G15497" t="str">
            <v>CI_I06</v>
          </cell>
          <cell r="H15497" t="str">
            <v>PC</v>
          </cell>
          <cell r="I15497" t="str">
            <v>CPR</v>
          </cell>
          <cell r="J15497" t="str">
            <v/>
          </cell>
          <cell r="K15497" t="str">
            <v>PD</v>
          </cell>
          <cell r="L15497" t="str">
            <v>7933</v>
          </cell>
          <cell r="M15497" t="str">
            <v>S</v>
          </cell>
          <cell r="N15497">
            <v>101798</v>
          </cell>
        </row>
        <row r="15498">
          <cell r="A15498" t="str">
            <v>SF-DAI-I06-PC-0007</v>
          </cell>
          <cell r="B15498" t="str">
            <v>CINT</v>
          </cell>
          <cell r="C15498" t="str">
            <v/>
          </cell>
          <cell r="D15498" t="str">
            <v>FRAME ASSY DAISHOGUN PLUS DARK GREY</v>
          </cell>
          <cell r="E15498">
            <v>45218</v>
          </cell>
          <cell r="F15498" t="str">
            <v>HALF</v>
          </cell>
          <cell r="G15498" t="str">
            <v>CI_I06</v>
          </cell>
          <cell r="H15498" t="str">
            <v>PC</v>
          </cell>
          <cell r="I15498" t="str">
            <v>CPR</v>
          </cell>
          <cell r="J15498" t="str">
            <v/>
          </cell>
          <cell r="K15498" t="str">
            <v>PD</v>
          </cell>
          <cell r="L15498" t="str">
            <v>7933</v>
          </cell>
          <cell r="M15498" t="str">
            <v>S</v>
          </cell>
          <cell r="N15498">
            <v>107349</v>
          </cell>
        </row>
        <row r="15499">
          <cell r="A15499" t="str">
            <v>SF-DAI-I07-NL-0001</v>
          </cell>
          <cell r="B15499" t="str">
            <v>CINT</v>
          </cell>
          <cell r="C15499" t="str">
            <v/>
          </cell>
          <cell r="D15499" t="str">
            <v>BACK CUSHION DAISHOGUN BLUE O1</v>
          </cell>
          <cell r="E15499">
            <v>44785</v>
          </cell>
          <cell r="F15499" t="str">
            <v>HALF</v>
          </cell>
          <cell r="G15499" t="str">
            <v>CI_I07</v>
          </cell>
          <cell r="H15499" t="str">
            <v>PC</v>
          </cell>
          <cell r="I15499" t="str">
            <v>CPR</v>
          </cell>
          <cell r="J15499" t="str">
            <v/>
          </cell>
          <cell r="K15499" t="str">
            <v>PD</v>
          </cell>
          <cell r="L15499" t="str">
            <v>7934</v>
          </cell>
          <cell r="M15499" t="str">
            <v>S</v>
          </cell>
          <cell r="N15499">
            <v>0</v>
          </cell>
        </row>
        <row r="15500">
          <cell r="A15500" t="str">
            <v>SF-DAI-I07-NL-0002</v>
          </cell>
          <cell r="B15500" t="str">
            <v>CINT</v>
          </cell>
          <cell r="C15500" t="str">
            <v/>
          </cell>
          <cell r="D15500" t="str">
            <v>FRAME ASSY DAISHOGUN LM FR</v>
          </cell>
          <cell r="E15500">
            <v>44785</v>
          </cell>
          <cell r="F15500" t="str">
            <v>HALF</v>
          </cell>
          <cell r="G15500" t="str">
            <v>CI_I07</v>
          </cell>
          <cell r="H15500" t="str">
            <v>PC</v>
          </cell>
          <cell r="I15500" t="str">
            <v>CPR</v>
          </cell>
          <cell r="J15500" t="str">
            <v/>
          </cell>
          <cell r="K15500" t="str">
            <v>PD</v>
          </cell>
          <cell r="L15500" t="str">
            <v>7934</v>
          </cell>
          <cell r="M15500" t="str">
            <v>S</v>
          </cell>
          <cell r="N15500">
            <v>0</v>
          </cell>
        </row>
        <row r="15501">
          <cell r="A15501" t="str">
            <v>SF-DAI-I07-NL-0003</v>
          </cell>
          <cell r="B15501" t="str">
            <v>CINT</v>
          </cell>
          <cell r="C15501" t="str">
            <v/>
          </cell>
          <cell r="D15501" t="str">
            <v>FRAME ASSY DAISHOGUN PLUS DARK GREY</v>
          </cell>
          <cell r="E15501">
            <v>44894</v>
          </cell>
          <cell r="F15501" t="str">
            <v>HALF</v>
          </cell>
          <cell r="G15501" t="str">
            <v>CI_I07</v>
          </cell>
          <cell r="H15501" t="str">
            <v>PC</v>
          </cell>
          <cell r="I15501" t="str">
            <v>CPR</v>
          </cell>
          <cell r="J15501" t="str">
            <v/>
          </cell>
          <cell r="K15501" t="str">
            <v>PD</v>
          </cell>
          <cell r="L15501" t="str">
            <v>7934</v>
          </cell>
          <cell r="M15501" t="str">
            <v>S</v>
          </cell>
          <cell r="N15501">
            <v>23233</v>
          </cell>
        </row>
        <row r="15502">
          <cell r="A15502" t="str">
            <v>SF-DAI-I07-NL-0004</v>
          </cell>
          <cell r="B15502" t="str">
            <v>CINT</v>
          </cell>
          <cell r="C15502" t="str">
            <v/>
          </cell>
          <cell r="D15502" t="str">
            <v>FRAME ASSY DAISHOGUN SL FP</v>
          </cell>
          <cell r="E15502">
            <v>44936</v>
          </cell>
          <cell r="F15502" t="str">
            <v>HALF</v>
          </cell>
          <cell r="G15502" t="str">
            <v>CI_I07</v>
          </cell>
          <cell r="H15502" t="str">
            <v>PC</v>
          </cell>
          <cell r="I15502" t="str">
            <v>CPR</v>
          </cell>
          <cell r="J15502" t="str">
            <v/>
          </cell>
          <cell r="K15502" t="str">
            <v>PD</v>
          </cell>
          <cell r="L15502" t="str">
            <v>7934</v>
          </cell>
          <cell r="M15502" t="str">
            <v>S</v>
          </cell>
          <cell r="N15502">
            <v>70924</v>
          </cell>
        </row>
        <row r="15503">
          <cell r="A15503" t="str">
            <v>SF-DAI-I07-NL-0005</v>
          </cell>
          <cell r="B15503" t="str">
            <v>CINT</v>
          </cell>
          <cell r="C15503" t="str">
            <v/>
          </cell>
          <cell r="D15503" t="str">
            <v>FRAME ASSY DAISHOGUN SL FR</v>
          </cell>
          <cell r="E15503">
            <v>44785</v>
          </cell>
          <cell r="F15503" t="str">
            <v>HALF</v>
          </cell>
          <cell r="G15503" t="str">
            <v>CI_I07</v>
          </cell>
          <cell r="H15503" t="str">
            <v>PC</v>
          </cell>
          <cell r="I15503" t="str">
            <v>CPR</v>
          </cell>
          <cell r="J15503" t="str">
            <v/>
          </cell>
          <cell r="K15503" t="str">
            <v>PD</v>
          </cell>
          <cell r="L15503" t="str">
            <v>7934</v>
          </cell>
          <cell r="M15503" t="str">
            <v>S</v>
          </cell>
          <cell r="N15503">
            <v>0</v>
          </cell>
        </row>
        <row r="15504">
          <cell r="A15504" t="str">
            <v>SF-DAI-I07-NL-0006</v>
          </cell>
          <cell r="B15504" t="str">
            <v>CINT</v>
          </cell>
          <cell r="C15504" t="str">
            <v/>
          </cell>
          <cell r="D15504" t="str">
            <v>FRAME ASSY DAISHOGUN UM FR</v>
          </cell>
          <cell r="E15504">
            <v>44785</v>
          </cell>
          <cell r="F15504" t="str">
            <v>HALF</v>
          </cell>
          <cell r="G15504" t="str">
            <v>CI_I07</v>
          </cell>
          <cell r="H15504" t="str">
            <v>PC</v>
          </cell>
          <cell r="I15504" t="str">
            <v>CPR</v>
          </cell>
          <cell r="J15504" t="str">
            <v/>
          </cell>
          <cell r="K15504" t="str">
            <v>PD</v>
          </cell>
          <cell r="L15504" t="str">
            <v>7934</v>
          </cell>
          <cell r="M15504" t="str">
            <v>S</v>
          </cell>
          <cell r="N15504">
            <v>0</v>
          </cell>
        </row>
        <row r="15505">
          <cell r="A15505" t="str">
            <v>SF-DAI-I07-NL-0007</v>
          </cell>
          <cell r="B15505" t="str">
            <v>CINT</v>
          </cell>
          <cell r="C15505" t="str">
            <v/>
          </cell>
          <cell r="D15505" t="str">
            <v>MAIN SEAT DAISHOGUN FP BLACK</v>
          </cell>
          <cell r="E15505">
            <v>44785</v>
          </cell>
          <cell r="F15505" t="str">
            <v>HALF</v>
          </cell>
          <cell r="G15505" t="str">
            <v>CI_I07</v>
          </cell>
          <cell r="H15505" t="str">
            <v>PC</v>
          </cell>
          <cell r="I15505" t="str">
            <v>CPR</v>
          </cell>
          <cell r="J15505" t="str">
            <v/>
          </cell>
          <cell r="K15505" t="str">
            <v>PD</v>
          </cell>
          <cell r="L15505" t="str">
            <v>7934</v>
          </cell>
          <cell r="M15505" t="str">
            <v>S</v>
          </cell>
          <cell r="N15505">
            <v>0</v>
          </cell>
        </row>
        <row r="15506">
          <cell r="A15506" t="str">
            <v>SF-DAI-I07-NL-0008</v>
          </cell>
          <cell r="B15506" t="str">
            <v>CINT</v>
          </cell>
          <cell r="C15506" t="str">
            <v/>
          </cell>
          <cell r="D15506" t="str">
            <v>SEAT CUSHION CAL GREY W2</v>
          </cell>
          <cell r="E15506">
            <v>44785</v>
          </cell>
          <cell r="F15506" t="str">
            <v>HALF</v>
          </cell>
          <cell r="G15506" t="str">
            <v>CI_I07</v>
          </cell>
          <cell r="H15506" t="str">
            <v>PC</v>
          </cell>
          <cell r="I15506" t="str">
            <v>CPR</v>
          </cell>
          <cell r="J15506" t="str">
            <v/>
          </cell>
          <cell r="K15506" t="str">
            <v>PD</v>
          </cell>
          <cell r="L15506" t="str">
            <v>7934</v>
          </cell>
          <cell r="M15506" t="str">
            <v>S</v>
          </cell>
          <cell r="N15506">
            <v>0</v>
          </cell>
        </row>
        <row r="15507">
          <cell r="A15507" t="str">
            <v>SF-DAI-I07-NL-0009</v>
          </cell>
          <cell r="B15507" t="str">
            <v>CINT</v>
          </cell>
          <cell r="C15507" t="str">
            <v/>
          </cell>
          <cell r="D15507" t="str">
            <v>SEAT CUSHION DAISHOGUN BLACK L7</v>
          </cell>
          <cell r="E15507">
            <v>44785</v>
          </cell>
          <cell r="F15507" t="str">
            <v>HALF</v>
          </cell>
          <cell r="G15507" t="str">
            <v>CI_I07</v>
          </cell>
          <cell r="H15507" t="str">
            <v>PC</v>
          </cell>
          <cell r="I15507" t="str">
            <v>CPR</v>
          </cell>
          <cell r="J15507" t="str">
            <v/>
          </cell>
          <cell r="K15507" t="str">
            <v>PD</v>
          </cell>
          <cell r="L15507" t="str">
            <v>7934</v>
          </cell>
          <cell r="M15507" t="str">
            <v>S</v>
          </cell>
          <cell r="N15507">
            <v>0</v>
          </cell>
        </row>
        <row r="15508">
          <cell r="A15508" t="str">
            <v>SF-DAI-I07-NL-0010</v>
          </cell>
          <cell r="B15508" t="str">
            <v>CINT</v>
          </cell>
          <cell r="C15508" t="str">
            <v/>
          </cell>
          <cell r="D15508" t="str">
            <v>SEAT CUSHION DAISHOGUN BLACK O7</v>
          </cell>
          <cell r="E15508">
            <v>44838</v>
          </cell>
          <cell r="F15508" t="str">
            <v>HALF</v>
          </cell>
          <cell r="G15508" t="str">
            <v>CI_I07</v>
          </cell>
          <cell r="H15508" t="str">
            <v>PC</v>
          </cell>
          <cell r="I15508" t="str">
            <v>CPR</v>
          </cell>
          <cell r="J15508" t="str">
            <v/>
          </cell>
          <cell r="K15508" t="str">
            <v>PD</v>
          </cell>
          <cell r="L15508" t="str">
            <v>7934</v>
          </cell>
          <cell r="M15508" t="str">
            <v>S</v>
          </cell>
          <cell r="N15508">
            <v>23982</v>
          </cell>
        </row>
        <row r="15509">
          <cell r="A15509" t="str">
            <v>SF-DAI-I07-NL-0011</v>
          </cell>
          <cell r="B15509" t="str">
            <v>CINT</v>
          </cell>
          <cell r="C15509" t="str">
            <v/>
          </cell>
          <cell r="D15509" t="str">
            <v>SEAT CUSHION DAISHOGUN BLUE L1</v>
          </cell>
          <cell r="E15509">
            <v>44904</v>
          </cell>
          <cell r="F15509" t="str">
            <v>HALF</v>
          </cell>
          <cell r="G15509" t="str">
            <v>CI_I07</v>
          </cell>
          <cell r="H15509" t="str">
            <v>PC</v>
          </cell>
          <cell r="I15509" t="str">
            <v>CPR</v>
          </cell>
          <cell r="J15509" t="str">
            <v/>
          </cell>
          <cell r="K15509" t="str">
            <v>PD</v>
          </cell>
          <cell r="L15509" t="str">
            <v>7934</v>
          </cell>
          <cell r="M15509" t="str">
            <v>S</v>
          </cell>
          <cell r="N15509">
            <v>24216</v>
          </cell>
        </row>
        <row r="15510">
          <cell r="A15510" t="str">
            <v>SF-DAI-I07-NL-0012</v>
          </cell>
          <cell r="B15510" t="str">
            <v>CINT</v>
          </cell>
          <cell r="C15510" t="str">
            <v/>
          </cell>
          <cell r="D15510" t="str">
            <v>SEAT CUSHION DAISHOGUN BLUE O1</v>
          </cell>
          <cell r="E15510">
            <v>45169</v>
          </cell>
          <cell r="F15510" t="str">
            <v>HALF</v>
          </cell>
          <cell r="G15510" t="str">
            <v>CI_I07</v>
          </cell>
          <cell r="H15510" t="str">
            <v>PC</v>
          </cell>
          <cell r="I15510" t="str">
            <v>CPR</v>
          </cell>
          <cell r="J15510" t="str">
            <v/>
          </cell>
          <cell r="K15510" t="str">
            <v>PD</v>
          </cell>
          <cell r="L15510" t="str">
            <v>7934</v>
          </cell>
          <cell r="M15510" t="str">
            <v>S</v>
          </cell>
          <cell r="N15510">
            <v>24510</v>
          </cell>
        </row>
        <row r="15511">
          <cell r="A15511" t="str">
            <v>SF-DAI-I07-NL-0013</v>
          </cell>
          <cell r="B15511" t="str">
            <v>CINT</v>
          </cell>
          <cell r="C15511" t="str">
            <v/>
          </cell>
          <cell r="D15511" t="str">
            <v>SEAT CUSHION DAISHOGUN BROWN N4</v>
          </cell>
          <cell r="E15511">
            <v>44785</v>
          </cell>
          <cell r="F15511" t="str">
            <v>HALF</v>
          </cell>
          <cell r="G15511" t="str">
            <v>CI_I07</v>
          </cell>
          <cell r="H15511" t="str">
            <v>PC</v>
          </cell>
          <cell r="I15511" t="str">
            <v>CPR</v>
          </cell>
          <cell r="J15511" t="str">
            <v/>
          </cell>
          <cell r="K15511" t="str">
            <v>PD</v>
          </cell>
          <cell r="L15511" t="str">
            <v>7934</v>
          </cell>
          <cell r="M15511" t="str">
            <v>S</v>
          </cell>
          <cell r="N15511">
            <v>0</v>
          </cell>
        </row>
        <row r="15512">
          <cell r="A15512" t="str">
            <v>SF-DAI-I07-NL-0014</v>
          </cell>
          <cell r="B15512" t="str">
            <v>CINT</v>
          </cell>
          <cell r="C15512" t="str">
            <v/>
          </cell>
          <cell r="D15512" t="str">
            <v>SEAT CUSHION DAISHOGUN CREAM N5</v>
          </cell>
          <cell r="E15512">
            <v>44785</v>
          </cell>
          <cell r="F15512" t="str">
            <v>HALF</v>
          </cell>
          <cell r="G15512" t="str">
            <v>CI_I07</v>
          </cell>
          <cell r="H15512" t="str">
            <v>PC</v>
          </cell>
          <cell r="I15512" t="str">
            <v>CPR</v>
          </cell>
          <cell r="J15512" t="str">
            <v/>
          </cell>
          <cell r="K15512" t="str">
            <v>PD</v>
          </cell>
          <cell r="L15512" t="str">
            <v>7934</v>
          </cell>
          <cell r="M15512" t="str">
            <v>S</v>
          </cell>
          <cell r="N15512">
            <v>0</v>
          </cell>
        </row>
        <row r="15513">
          <cell r="A15513" t="str">
            <v>SF-DAI-I07-NL-0015</v>
          </cell>
          <cell r="B15513" t="str">
            <v>CINT</v>
          </cell>
          <cell r="C15513" t="str">
            <v/>
          </cell>
          <cell r="D15513" t="str">
            <v>SEAT CUSHION DAISHOGUN GREEN L6</v>
          </cell>
          <cell r="E15513">
            <v>44894</v>
          </cell>
          <cell r="F15513" t="str">
            <v>HALF</v>
          </cell>
          <cell r="G15513" t="str">
            <v>CI_I07</v>
          </cell>
          <cell r="H15513" t="str">
            <v>PC</v>
          </cell>
          <cell r="I15513" t="str">
            <v>CPR</v>
          </cell>
          <cell r="J15513" t="str">
            <v/>
          </cell>
          <cell r="K15513" t="str">
            <v>PD</v>
          </cell>
          <cell r="L15513" t="str">
            <v>7934</v>
          </cell>
          <cell r="M15513" t="str">
            <v>S</v>
          </cell>
          <cell r="N15513">
            <v>29272</v>
          </cell>
        </row>
        <row r="15514">
          <cell r="A15514" t="str">
            <v>SF-DAI-I07-NL-0016</v>
          </cell>
          <cell r="B15514" t="str">
            <v>CINT</v>
          </cell>
          <cell r="C15514" t="str">
            <v/>
          </cell>
          <cell r="D15514" t="str">
            <v>SEAT CUSHION DAISHOGUN GREEN O6</v>
          </cell>
          <cell r="E15514">
            <v>44966</v>
          </cell>
          <cell r="F15514" t="str">
            <v>HALF</v>
          </cell>
          <cell r="G15514" t="str">
            <v>CI_I07</v>
          </cell>
          <cell r="H15514" t="str">
            <v>PC</v>
          </cell>
          <cell r="I15514" t="str">
            <v>CPR</v>
          </cell>
          <cell r="J15514" t="str">
            <v/>
          </cell>
          <cell r="K15514" t="str">
            <v>PD</v>
          </cell>
          <cell r="L15514" t="str">
            <v>7934</v>
          </cell>
          <cell r="M15514" t="str">
            <v>S</v>
          </cell>
          <cell r="N15514">
            <v>21769</v>
          </cell>
        </row>
        <row r="15515">
          <cell r="A15515" t="str">
            <v>SF-DAI-I07-NL-0017</v>
          </cell>
          <cell r="B15515" t="str">
            <v>CINT</v>
          </cell>
          <cell r="C15515" t="str">
            <v/>
          </cell>
          <cell r="D15515" t="str">
            <v>SEAT CUSHION DAISHOGUN GREY O2</v>
          </cell>
          <cell r="E15515">
            <v>44785</v>
          </cell>
          <cell r="F15515" t="str">
            <v>HALF</v>
          </cell>
          <cell r="G15515" t="str">
            <v>CI_I07</v>
          </cell>
          <cell r="H15515" t="str">
            <v>PC</v>
          </cell>
          <cell r="I15515" t="str">
            <v>CPR</v>
          </cell>
          <cell r="J15515" t="str">
            <v/>
          </cell>
          <cell r="K15515" t="str">
            <v>PD</v>
          </cell>
          <cell r="L15515" t="str">
            <v>7934</v>
          </cell>
          <cell r="M15515" t="str">
            <v>S</v>
          </cell>
          <cell r="N15515">
            <v>0</v>
          </cell>
        </row>
        <row r="15516">
          <cell r="A15516" t="str">
            <v>SF-DAI-I07-NL-0018</v>
          </cell>
          <cell r="B15516" t="str">
            <v>CINT</v>
          </cell>
          <cell r="C15516" t="str">
            <v/>
          </cell>
          <cell r="D15516" t="str">
            <v>SEAT CUSHION DAISHOGUN L13</v>
          </cell>
          <cell r="E15516">
            <v>44785</v>
          </cell>
          <cell r="F15516" t="str">
            <v>HALF</v>
          </cell>
          <cell r="G15516" t="str">
            <v>CI_I07</v>
          </cell>
          <cell r="H15516" t="str">
            <v>PC</v>
          </cell>
          <cell r="I15516" t="str">
            <v>CPR</v>
          </cell>
          <cell r="J15516" t="str">
            <v/>
          </cell>
          <cell r="K15516" t="str">
            <v>PD</v>
          </cell>
          <cell r="L15516" t="str">
            <v>7934</v>
          </cell>
          <cell r="M15516" t="str">
            <v>S</v>
          </cell>
          <cell r="N15516">
            <v>0</v>
          </cell>
        </row>
        <row r="15517">
          <cell r="A15517" t="str">
            <v>SF-DAI-I07-NL-0019</v>
          </cell>
          <cell r="B15517" t="str">
            <v>CINT</v>
          </cell>
          <cell r="C15517" t="str">
            <v/>
          </cell>
          <cell r="D15517" t="str">
            <v>SEAT CUSHION DAISHOGUN L8</v>
          </cell>
          <cell r="E15517">
            <v>44785</v>
          </cell>
          <cell r="F15517" t="str">
            <v>HALF</v>
          </cell>
          <cell r="G15517" t="str">
            <v>CI_I07</v>
          </cell>
          <cell r="H15517" t="str">
            <v>PC</v>
          </cell>
          <cell r="I15517" t="str">
            <v>CPR</v>
          </cell>
          <cell r="J15517" t="str">
            <v/>
          </cell>
          <cell r="K15517" t="str">
            <v>PD</v>
          </cell>
          <cell r="L15517" t="str">
            <v>7934</v>
          </cell>
          <cell r="M15517" t="str">
            <v>S</v>
          </cell>
          <cell r="N15517">
            <v>0</v>
          </cell>
        </row>
        <row r="15518">
          <cell r="A15518" t="str">
            <v>SF-DAI-I07-NL-0020</v>
          </cell>
          <cell r="B15518" t="str">
            <v>CINT</v>
          </cell>
          <cell r="C15518" t="str">
            <v/>
          </cell>
          <cell r="D15518" t="str">
            <v>SEAT CUSHION DAISHOGUN RED N3</v>
          </cell>
          <cell r="E15518">
            <v>44785</v>
          </cell>
          <cell r="F15518" t="str">
            <v>HALF</v>
          </cell>
          <cell r="G15518" t="str">
            <v>CI_I07</v>
          </cell>
          <cell r="H15518" t="str">
            <v>PC</v>
          </cell>
          <cell r="I15518" t="str">
            <v>CPR</v>
          </cell>
          <cell r="J15518" t="str">
            <v/>
          </cell>
          <cell r="K15518" t="str">
            <v>PD</v>
          </cell>
          <cell r="L15518" t="str">
            <v>7934</v>
          </cell>
          <cell r="M15518" t="str">
            <v>S</v>
          </cell>
          <cell r="N15518">
            <v>0</v>
          </cell>
        </row>
        <row r="15519">
          <cell r="A15519" t="str">
            <v>SF-DAI-I07-NL-0021</v>
          </cell>
          <cell r="B15519" t="str">
            <v>CINT</v>
          </cell>
          <cell r="C15519" t="str">
            <v/>
          </cell>
          <cell r="D15519" t="str">
            <v>SEAT CUSHION DAISHOGUN RED O3</v>
          </cell>
          <cell r="E15519">
            <v>45293</v>
          </cell>
          <cell r="F15519" t="str">
            <v>HALF</v>
          </cell>
          <cell r="G15519" t="str">
            <v>CI_I07</v>
          </cell>
          <cell r="H15519" t="str">
            <v>PC</v>
          </cell>
          <cell r="I15519" t="str">
            <v>CPR</v>
          </cell>
          <cell r="J15519" t="str">
            <v/>
          </cell>
          <cell r="K15519" t="str">
            <v>PD</v>
          </cell>
          <cell r="L15519" t="str">
            <v>7934</v>
          </cell>
          <cell r="M15519" t="str">
            <v>S</v>
          </cell>
          <cell r="N15519">
            <v>29272</v>
          </cell>
        </row>
        <row r="15520">
          <cell r="A15520" t="str">
            <v>SF-DAI-I07-NL-0022</v>
          </cell>
          <cell r="B15520" t="str">
            <v>CINT</v>
          </cell>
          <cell r="C15520" t="str">
            <v/>
          </cell>
          <cell r="D15520" t="str">
            <v>BACK CUSHION DAISHOGUN HIJAU O6</v>
          </cell>
          <cell r="E15520">
            <v>44785</v>
          </cell>
          <cell r="F15520" t="str">
            <v>HALF</v>
          </cell>
          <cell r="G15520" t="str">
            <v>CI_I07</v>
          </cell>
          <cell r="H15520" t="str">
            <v>PC</v>
          </cell>
          <cell r="I15520" t="str">
            <v>CPR</v>
          </cell>
          <cell r="J15520" t="str">
            <v/>
          </cell>
          <cell r="K15520" t="str">
            <v>PD</v>
          </cell>
          <cell r="L15520" t="str">
            <v>7934</v>
          </cell>
          <cell r="M15520" t="str">
            <v>S</v>
          </cell>
          <cell r="N15520">
            <v>0</v>
          </cell>
        </row>
        <row r="15521">
          <cell r="A15521" t="str">
            <v>SF-DAI-I07-NL-0023</v>
          </cell>
          <cell r="B15521" t="str">
            <v>CINT</v>
          </cell>
          <cell r="C15521" t="str">
            <v/>
          </cell>
          <cell r="D15521" t="str">
            <v>SEAT CUSHION DAISHOGUN BLUE I1</v>
          </cell>
          <cell r="E15521">
            <v>45085</v>
          </cell>
          <cell r="F15521" t="str">
            <v>HALF</v>
          </cell>
          <cell r="G15521" t="str">
            <v>CI_I07</v>
          </cell>
          <cell r="H15521" t="str">
            <v>PC</v>
          </cell>
          <cell r="I15521" t="str">
            <v>CPR</v>
          </cell>
          <cell r="J15521" t="str">
            <v/>
          </cell>
          <cell r="K15521" t="str">
            <v>PD</v>
          </cell>
          <cell r="L15521" t="str">
            <v>7934</v>
          </cell>
          <cell r="M15521" t="str">
            <v>S</v>
          </cell>
          <cell r="N15521">
            <v>18350</v>
          </cell>
        </row>
        <row r="15522">
          <cell r="A15522" t="str">
            <v>SF-DAI-I07-NL-0024</v>
          </cell>
          <cell r="B15522" t="str">
            <v>CINT</v>
          </cell>
          <cell r="C15522" t="str">
            <v/>
          </cell>
          <cell r="D15522" t="str">
            <v>SEAT CUSHION DAISHOGUN GREEN I6</v>
          </cell>
          <cell r="E15522">
            <v>45085</v>
          </cell>
          <cell r="F15522" t="str">
            <v>HALF</v>
          </cell>
          <cell r="G15522" t="str">
            <v>CI_I07</v>
          </cell>
          <cell r="H15522" t="str">
            <v>PC</v>
          </cell>
          <cell r="I15522" t="str">
            <v>CPR</v>
          </cell>
          <cell r="J15522" t="str">
            <v/>
          </cell>
          <cell r="K15522" t="str">
            <v>PD</v>
          </cell>
          <cell r="L15522" t="str">
            <v>7934</v>
          </cell>
          <cell r="M15522" t="str">
            <v>S</v>
          </cell>
          <cell r="N15522">
            <v>17912</v>
          </cell>
        </row>
        <row r="15523">
          <cell r="A15523" t="str">
            <v>SF-DAI-I07-NL-0025</v>
          </cell>
          <cell r="B15523" t="str">
            <v>CINT</v>
          </cell>
          <cell r="C15523" t="str">
            <v/>
          </cell>
          <cell r="D15523" t="str">
            <v>SEAT CUSHION DAISHOGUN BROWN OZ 051</v>
          </cell>
          <cell r="E15523">
            <v>45168</v>
          </cell>
          <cell r="F15523" t="str">
            <v>HALF</v>
          </cell>
          <cell r="G15523" t="str">
            <v>CI_I07</v>
          </cell>
          <cell r="H15523" t="str">
            <v>PC</v>
          </cell>
          <cell r="I15523" t="str">
            <v>CPR</v>
          </cell>
          <cell r="J15523" t="str">
            <v/>
          </cell>
          <cell r="K15523" t="str">
            <v>PD</v>
          </cell>
          <cell r="L15523" t="str">
            <v>7934</v>
          </cell>
          <cell r="M15523" t="str">
            <v>S</v>
          </cell>
          <cell r="N15523">
            <v>22884</v>
          </cell>
        </row>
        <row r="15524">
          <cell r="A15524" t="str">
            <v>SF-DAI-I07-NL-0026</v>
          </cell>
          <cell r="B15524" t="str">
            <v>CINT</v>
          </cell>
          <cell r="C15524" t="str">
            <v/>
          </cell>
          <cell r="D15524" t="str">
            <v>SEAT CUSHION DAISHOGUN GREY L2</v>
          </cell>
          <cell r="E15524">
            <v>45175</v>
          </cell>
          <cell r="F15524" t="str">
            <v>HALF</v>
          </cell>
          <cell r="G15524" t="str">
            <v>CI_I07</v>
          </cell>
          <cell r="H15524" t="str">
            <v>PC</v>
          </cell>
          <cell r="I15524" t="str">
            <v>CPR</v>
          </cell>
          <cell r="J15524" t="str">
            <v/>
          </cell>
          <cell r="K15524" t="str">
            <v>PD</v>
          </cell>
          <cell r="L15524" t="str">
            <v>7934</v>
          </cell>
          <cell r="M15524" t="str">
            <v>S</v>
          </cell>
          <cell r="N15524">
            <v>20423</v>
          </cell>
        </row>
        <row r="15525">
          <cell r="A15525" t="str">
            <v>SF-DAI-ICT-SC-0001</v>
          </cell>
          <cell r="B15525" t="str">
            <v>CINT</v>
          </cell>
          <cell r="C15525" t="str">
            <v/>
          </cell>
          <cell r="D15525" t="str">
            <v>FRAME DAISHOGUN LMUP</v>
          </cell>
          <cell r="E15525">
            <v>44757</v>
          </cell>
          <cell r="F15525" t="str">
            <v>HALF</v>
          </cell>
          <cell r="G15525" t="str">
            <v>CI_ICT</v>
          </cell>
          <cell r="H15525" t="str">
            <v>PC</v>
          </cell>
          <cell r="I15525" t="str">
            <v>CPR</v>
          </cell>
          <cell r="J15525" t="str">
            <v/>
          </cell>
          <cell r="K15525" t="str">
            <v>PD</v>
          </cell>
          <cell r="L15525" t="str">
            <v>7931</v>
          </cell>
          <cell r="M15525" t="str">
            <v>V</v>
          </cell>
          <cell r="N15525">
            <v>83965</v>
          </cell>
        </row>
        <row r="15526">
          <cell r="A15526" t="str">
            <v>SF-DAI-ICT-SC-0002</v>
          </cell>
          <cell r="B15526" t="str">
            <v>CINT</v>
          </cell>
          <cell r="C15526" t="str">
            <v/>
          </cell>
          <cell r="D15526" t="str">
            <v>FRAME DAISHOGUN MUP</v>
          </cell>
          <cell r="E15526">
            <v>44757</v>
          </cell>
          <cell r="F15526" t="str">
            <v>HALF</v>
          </cell>
          <cell r="G15526" t="str">
            <v>CI_ICT</v>
          </cell>
          <cell r="H15526" t="str">
            <v>PC</v>
          </cell>
          <cell r="I15526" t="str">
            <v>CPR</v>
          </cell>
          <cell r="J15526" t="str">
            <v/>
          </cell>
          <cell r="K15526" t="str">
            <v>PD</v>
          </cell>
          <cell r="L15526" t="str">
            <v>7931</v>
          </cell>
          <cell r="M15526" t="str">
            <v>V</v>
          </cell>
          <cell r="N15526">
            <v>70924</v>
          </cell>
        </row>
        <row r="15527">
          <cell r="A15527" t="str">
            <v>SF-DAI-ICT-SC-0003</v>
          </cell>
          <cell r="B15527" t="str">
            <v>CINT</v>
          </cell>
          <cell r="C15527" t="str">
            <v/>
          </cell>
          <cell r="D15527" t="str">
            <v>FRAME DAISHOGUN UP</v>
          </cell>
          <cell r="E15527">
            <v>0</v>
          </cell>
          <cell r="F15527" t="str">
            <v>HALF</v>
          </cell>
          <cell r="G15527" t="str">
            <v>CI_ICT</v>
          </cell>
          <cell r="H15527" t="str">
            <v>PC</v>
          </cell>
          <cell r="I15527" t="str">
            <v>CPR</v>
          </cell>
          <cell r="J15527" t="str">
            <v/>
          </cell>
          <cell r="K15527" t="str">
            <v>PD</v>
          </cell>
          <cell r="L15527" t="str">
            <v>7931</v>
          </cell>
          <cell r="M15527" t="str">
            <v>V</v>
          </cell>
          <cell r="N15527">
            <v>70924</v>
          </cell>
        </row>
        <row r="15528">
          <cell r="A15528" t="str">
            <v>SF-DAI-INL-SC-0004</v>
          </cell>
          <cell r="B15528" t="str">
            <v>CINT</v>
          </cell>
          <cell r="C15528" t="str">
            <v/>
          </cell>
          <cell r="D15528" t="str">
            <v>BACK CUSHION DAISHOGUN BLUE O1</v>
          </cell>
          <cell r="E15528">
            <v>0</v>
          </cell>
          <cell r="F15528" t="str">
            <v>HALF</v>
          </cell>
          <cell r="G15528" t="str">
            <v>CI_INL</v>
          </cell>
          <cell r="H15528" t="str">
            <v>PC</v>
          </cell>
          <cell r="I15528" t="str">
            <v>CPR</v>
          </cell>
          <cell r="J15528" t="str">
            <v/>
          </cell>
          <cell r="K15528" t="str">
            <v>PD</v>
          </cell>
          <cell r="L15528" t="str">
            <v>7934</v>
          </cell>
          <cell r="M15528" t="str">
            <v>V</v>
          </cell>
          <cell r="N15528">
            <v>19718</v>
          </cell>
        </row>
        <row r="15529">
          <cell r="A15529" t="str">
            <v>SF-DAI-INL-SC-0005</v>
          </cell>
          <cell r="B15529" t="str">
            <v>CINT</v>
          </cell>
          <cell r="C15529" t="str">
            <v/>
          </cell>
          <cell r="D15529" t="str">
            <v>FRAME ASSY DAISHOGUN LM FR</v>
          </cell>
          <cell r="E15529">
            <v>0</v>
          </cell>
          <cell r="F15529" t="str">
            <v>HALF</v>
          </cell>
          <cell r="G15529" t="str">
            <v>CI_INL</v>
          </cell>
          <cell r="H15529" t="str">
            <v>PC</v>
          </cell>
          <cell r="I15529" t="str">
            <v>CPR</v>
          </cell>
          <cell r="J15529" t="str">
            <v/>
          </cell>
          <cell r="K15529" t="str">
            <v>PD</v>
          </cell>
          <cell r="L15529" t="str">
            <v>7934</v>
          </cell>
          <cell r="M15529" t="str">
            <v>V</v>
          </cell>
          <cell r="N15529">
            <v>70924</v>
          </cell>
        </row>
        <row r="15530">
          <cell r="A15530" t="str">
            <v>SF-DAI-INL-SC-0006</v>
          </cell>
          <cell r="B15530" t="str">
            <v>CINT</v>
          </cell>
          <cell r="C15530" t="str">
            <v/>
          </cell>
          <cell r="D15530" t="str">
            <v>FRAME ASSY DAISHOGUN PLUS DARK GREY</v>
          </cell>
          <cell r="E15530">
            <v>44748</v>
          </cell>
          <cell r="F15530" t="str">
            <v>HALF</v>
          </cell>
          <cell r="G15530" t="str">
            <v>CI_INL</v>
          </cell>
          <cell r="H15530" t="str">
            <v>PC</v>
          </cell>
          <cell r="I15530" t="str">
            <v>CPR</v>
          </cell>
          <cell r="J15530" t="str">
            <v/>
          </cell>
          <cell r="K15530" t="str">
            <v>PD</v>
          </cell>
          <cell r="L15530" t="str">
            <v>7934</v>
          </cell>
          <cell r="M15530" t="str">
            <v>V</v>
          </cell>
          <cell r="N15530">
            <v>64365</v>
          </cell>
        </row>
        <row r="15531">
          <cell r="A15531" t="str">
            <v>SF-DAI-INL-SC-0007</v>
          </cell>
          <cell r="B15531" t="str">
            <v>CINT</v>
          </cell>
          <cell r="C15531" t="str">
            <v/>
          </cell>
          <cell r="D15531" t="str">
            <v>FRAME ASSY DAISHOGUN SL FP</v>
          </cell>
          <cell r="E15531">
            <v>44862</v>
          </cell>
          <cell r="F15531" t="str">
            <v>HALF</v>
          </cell>
          <cell r="G15531" t="str">
            <v>CI_INL</v>
          </cell>
          <cell r="H15531" t="str">
            <v>PC</v>
          </cell>
          <cell r="I15531" t="str">
            <v>CPR</v>
          </cell>
          <cell r="J15531" t="str">
            <v/>
          </cell>
          <cell r="K15531" t="str">
            <v>PD</v>
          </cell>
          <cell r="L15531" t="str">
            <v>7934</v>
          </cell>
          <cell r="M15531" t="str">
            <v>V</v>
          </cell>
          <cell r="N15531">
            <v>70924</v>
          </cell>
        </row>
        <row r="15532">
          <cell r="A15532" t="str">
            <v>SF-DAI-INL-SC-0008</v>
          </cell>
          <cell r="B15532" t="str">
            <v>CINT</v>
          </cell>
          <cell r="C15532" t="str">
            <v/>
          </cell>
          <cell r="D15532" t="str">
            <v>FRAME ASSY DAISHOGUN SL FR</v>
          </cell>
          <cell r="E15532">
            <v>0</v>
          </cell>
          <cell r="F15532" t="str">
            <v>HALF</v>
          </cell>
          <cell r="G15532" t="str">
            <v>CI_INL</v>
          </cell>
          <cell r="H15532" t="str">
            <v>PC</v>
          </cell>
          <cell r="I15532" t="str">
            <v>CPR</v>
          </cell>
          <cell r="J15532" t="str">
            <v/>
          </cell>
          <cell r="K15532" t="str">
            <v>PD</v>
          </cell>
          <cell r="L15532" t="str">
            <v>7934</v>
          </cell>
          <cell r="M15532" t="str">
            <v>V</v>
          </cell>
          <cell r="N15532">
            <v>70924</v>
          </cell>
        </row>
        <row r="15533">
          <cell r="A15533" t="str">
            <v>SF-DAI-INL-SC-0009</v>
          </cell>
          <cell r="B15533" t="str">
            <v>CINT</v>
          </cell>
          <cell r="C15533" t="str">
            <v/>
          </cell>
          <cell r="D15533" t="str">
            <v>FRAME ASSY DAISHOGUN UM FR</v>
          </cell>
          <cell r="E15533">
            <v>0</v>
          </cell>
          <cell r="F15533" t="str">
            <v>HALF</v>
          </cell>
          <cell r="G15533" t="str">
            <v>CI_INL</v>
          </cell>
          <cell r="H15533" t="str">
            <v>PC</v>
          </cell>
          <cell r="I15533" t="str">
            <v>CPR</v>
          </cell>
          <cell r="J15533" t="str">
            <v/>
          </cell>
          <cell r="K15533" t="str">
            <v>PD</v>
          </cell>
          <cell r="L15533" t="str">
            <v>7934</v>
          </cell>
          <cell r="M15533" t="str">
            <v>V</v>
          </cell>
          <cell r="N15533">
            <v>70924</v>
          </cell>
        </row>
        <row r="15534">
          <cell r="A15534" t="str">
            <v>SF-DAI-INL-SC-0010</v>
          </cell>
          <cell r="B15534" t="str">
            <v>CINT</v>
          </cell>
          <cell r="C15534" t="str">
            <v/>
          </cell>
          <cell r="D15534" t="str">
            <v>MAIN SEAT DAISHOGUN FP BLACK</v>
          </cell>
          <cell r="E15534">
            <v>0</v>
          </cell>
          <cell r="F15534" t="str">
            <v>HALF</v>
          </cell>
          <cell r="G15534" t="str">
            <v>CI_INL</v>
          </cell>
          <cell r="H15534" t="str">
            <v>PC</v>
          </cell>
          <cell r="I15534" t="str">
            <v>CPR</v>
          </cell>
          <cell r="J15534" t="str">
            <v/>
          </cell>
          <cell r="K15534" t="str">
            <v>PD</v>
          </cell>
          <cell r="L15534" t="str">
            <v>7934</v>
          </cell>
          <cell r="M15534" t="str">
            <v>V</v>
          </cell>
          <cell r="N15534">
            <v>11377</v>
          </cell>
        </row>
        <row r="15535">
          <cell r="A15535" t="str">
            <v>SF-DAI-INL-SC-0011</v>
          </cell>
          <cell r="B15535" t="str">
            <v>CINT</v>
          </cell>
          <cell r="C15535" t="str">
            <v/>
          </cell>
          <cell r="D15535" t="str">
            <v>SEAT CUSHION CAL GREY W2</v>
          </cell>
          <cell r="E15535">
            <v>0</v>
          </cell>
          <cell r="F15535" t="str">
            <v>HALF</v>
          </cell>
          <cell r="G15535" t="str">
            <v>CI_INL</v>
          </cell>
          <cell r="H15535" t="str">
            <v>PC</v>
          </cell>
          <cell r="I15535" t="str">
            <v>CPR</v>
          </cell>
          <cell r="J15535" t="str">
            <v/>
          </cell>
          <cell r="K15535" t="str">
            <v>PD</v>
          </cell>
          <cell r="L15535" t="str">
            <v>7934</v>
          </cell>
          <cell r="M15535" t="str">
            <v>V</v>
          </cell>
          <cell r="N15535">
            <v>69604</v>
          </cell>
        </row>
        <row r="15536">
          <cell r="A15536" t="str">
            <v>SF-DAI-INL-SC-0012</v>
          </cell>
          <cell r="B15536" t="str">
            <v>CINT</v>
          </cell>
          <cell r="C15536" t="str">
            <v/>
          </cell>
          <cell r="D15536" t="str">
            <v>SEAT CUSHION DAISHOGUN BLACK L7</v>
          </cell>
          <cell r="E15536">
            <v>0</v>
          </cell>
          <cell r="F15536" t="str">
            <v>HALF</v>
          </cell>
          <cell r="G15536" t="str">
            <v>CI_INL</v>
          </cell>
          <cell r="H15536" t="str">
            <v>PC</v>
          </cell>
          <cell r="I15536" t="str">
            <v>CPR</v>
          </cell>
          <cell r="J15536" t="str">
            <v/>
          </cell>
          <cell r="K15536" t="str">
            <v>PD</v>
          </cell>
          <cell r="L15536" t="str">
            <v>7934</v>
          </cell>
          <cell r="M15536" t="str">
            <v>V</v>
          </cell>
          <cell r="N15536">
            <v>24601</v>
          </cell>
        </row>
        <row r="15537">
          <cell r="A15537" t="str">
            <v>SF-DAI-INL-SC-0013</v>
          </cell>
          <cell r="B15537" t="str">
            <v>CINT</v>
          </cell>
          <cell r="C15537" t="str">
            <v/>
          </cell>
          <cell r="D15537" t="str">
            <v>SEAT CUSHION DAISHOGUN BLACK O7</v>
          </cell>
          <cell r="E15537">
            <v>44773</v>
          </cell>
          <cell r="F15537" t="str">
            <v>HALF</v>
          </cell>
          <cell r="G15537" t="str">
            <v>CI_INL</v>
          </cell>
          <cell r="H15537" t="str">
            <v>PC</v>
          </cell>
          <cell r="I15537" t="str">
            <v>CPR</v>
          </cell>
          <cell r="J15537" t="str">
            <v/>
          </cell>
          <cell r="K15537" t="str">
            <v>PD</v>
          </cell>
          <cell r="L15537" t="str">
            <v>7934</v>
          </cell>
          <cell r="M15537" t="str">
            <v>V</v>
          </cell>
          <cell r="N15537">
            <v>23766</v>
          </cell>
        </row>
        <row r="15538">
          <cell r="A15538" t="str">
            <v>SF-DAI-INL-SC-0014</v>
          </cell>
          <cell r="B15538" t="str">
            <v>CINT</v>
          </cell>
          <cell r="C15538" t="str">
            <v/>
          </cell>
          <cell r="D15538" t="str">
            <v>SEAT CUSHION DAISHOGUN BLUE L1</v>
          </cell>
          <cell r="E15538">
            <v>0</v>
          </cell>
          <cell r="F15538" t="str">
            <v>HALF</v>
          </cell>
          <cell r="G15538" t="str">
            <v>CI_INL</v>
          </cell>
          <cell r="H15538" t="str">
            <v>PC</v>
          </cell>
          <cell r="I15538" t="str">
            <v>CPR</v>
          </cell>
          <cell r="J15538" t="str">
            <v/>
          </cell>
          <cell r="K15538" t="str">
            <v>PD</v>
          </cell>
          <cell r="L15538" t="str">
            <v>7934</v>
          </cell>
          <cell r="M15538" t="str">
            <v>V</v>
          </cell>
          <cell r="N15538">
            <v>24601</v>
          </cell>
        </row>
        <row r="15539">
          <cell r="A15539" t="str">
            <v>SF-DAI-INL-SC-0015</v>
          </cell>
          <cell r="B15539" t="str">
            <v>CINT</v>
          </cell>
          <cell r="C15539" t="str">
            <v/>
          </cell>
          <cell r="D15539" t="str">
            <v>SEAT CUSHION DAISHOGUN BLUE O1</v>
          </cell>
          <cell r="E15539">
            <v>0</v>
          </cell>
          <cell r="F15539" t="str">
            <v>HALF</v>
          </cell>
          <cell r="G15539" t="str">
            <v>CI_INL</v>
          </cell>
          <cell r="H15539" t="str">
            <v>PC</v>
          </cell>
          <cell r="I15539" t="str">
            <v>CPR</v>
          </cell>
          <cell r="J15539" t="str">
            <v/>
          </cell>
          <cell r="K15539" t="str">
            <v>PD</v>
          </cell>
          <cell r="L15539" t="str">
            <v>7934</v>
          </cell>
          <cell r="M15539" t="str">
            <v>V</v>
          </cell>
          <cell r="N15539">
            <v>23938</v>
          </cell>
        </row>
        <row r="15540">
          <cell r="A15540" t="str">
            <v>SF-DAI-INL-SC-0016</v>
          </cell>
          <cell r="B15540" t="str">
            <v>CINT</v>
          </cell>
          <cell r="C15540" t="str">
            <v/>
          </cell>
          <cell r="D15540" t="str">
            <v>SEAT CUSHION DAISHOGUN BROWN N4</v>
          </cell>
          <cell r="E15540">
            <v>44825</v>
          </cell>
          <cell r="F15540" t="str">
            <v>HALF</v>
          </cell>
          <cell r="G15540" t="str">
            <v>CI_INL</v>
          </cell>
          <cell r="H15540" t="str">
            <v>PC</v>
          </cell>
          <cell r="I15540" t="str">
            <v>CPR</v>
          </cell>
          <cell r="J15540" t="str">
            <v/>
          </cell>
          <cell r="K15540" t="str">
            <v>PD</v>
          </cell>
          <cell r="L15540" t="str">
            <v>7934</v>
          </cell>
          <cell r="M15540" t="str">
            <v>V</v>
          </cell>
          <cell r="N15540">
            <v>24601</v>
          </cell>
        </row>
        <row r="15541">
          <cell r="A15541" t="str">
            <v>SF-DAI-INL-SC-0017</v>
          </cell>
          <cell r="B15541" t="str">
            <v>CINT</v>
          </cell>
          <cell r="C15541" t="str">
            <v/>
          </cell>
          <cell r="D15541" t="str">
            <v>SEAT CUSHION DAISHOGUN CREAM N5</v>
          </cell>
          <cell r="E15541">
            <v>0</v>
          </cell>
          <cell r="F15541" t="str">
            <v>HALF</v>
          </cell>
          <cell r="G15541" t="str">
            <v>CI_INL</v>
          </cell>
          <cell r="H15541" t="str">
            <v>PC</v>
          </cell>
          <cell r="I15541" t="str">
            <v>CPR</v>
          </cell>
          <cell r="J15541" t="str">
            <v/>
          </cell>
          <cell r="K15541" t="str">
            <v>PD</v>
          </cell>
          <cell r="L15541" t="str">
            <v>7934</v>
          </cell>
          <cell r="M15541" t="str">
            <v>V</v>
          </cell>
          <cell r="N15541">
            <v>24601</v>
          </cell>
        </row>
        <row r="15542">
          <cell r="A15542" t="str">
            <v>SF-DAI-INL-SC-0018</v>
          </cell>
          <cell r="B15542" t="str">
            <v>CINT</v>
          </cell>
          <cell r="C15542" t="str">
            <v/>
          </cell>
          <cell r="D15542" t="str">
            <v>SEAT CUSHION DAISHOGUN GREEN L6</v>
          </cell>
          <cell r="E15542">
            <v>44802</v>
          </cell>
          <cell r="F15542" t="str">
            <v>HALF</v>
          </cell>
          <cell r="G15542" t="str">
            <v>CI_INL</v>
          </cell>
          <cell r="H15542" t="str">
            <v>PC</v>
          </cell>
          <cell r="I15542" t="str">
            <v>CPR</v>
          </cell>
          <cell r="J15542" t="str">
            <v/>
          </cell>
          <cell r="K15542" t="str">
            <v>PD</v>
          </cell>
          <cell r="L15542" t="str">
            <v>7934</v>
          </cell>
          <cell r="M15542" t="str">
            <v>V</v>
          </cell>
          <cell r="N15542">
            <v>28687</v>
          </cell>
        </row>
        <row r="15543">
          <cell r="A15543" t="str">
            <v>SF-DAI-INL-SC-0019</v>
          </cell>
          <cell r="B15543" t="str">
            <v>CINT</v>
          </cell>
          <cell r="C15543" t="str">
            <v/>
          </cell>
          <cell r="D15543" t="str">
            <v>SEAT CUSHION DAISHOGUN GREEN O6</v>
          </cell>
          <cell r="E15543">
            <v>44773</v>
          </cell>
          <cell r="F15543" t="str">
            <v>HALF</v>
          </cell>
          <cell r="G15543" t="str">
            <v>CI_INL</v>
          </cell>
          <cell r="H15543" t="str">
            <v>PC</v>
          </cell>
          <cell r="I15543" t="str">
            <v>CPR</v>
          </cell>
          <cell r="J15543" t="str">
            <v/>
          </cell>
          <cell r="K15543" t="str">
            <v>PD</v>
          </cell>
          <cell r="L15543" t="str">
            <v>7934</v>
          </cell>
          <cell r="M15543" t="str">
            <v>V</v>
          </cell>
          <cell r="N15543">
            <v>23197</v>
          </cell>
        </row>
        <row r="15544">
          <cell r="A15544" t="str">
            <v>SF-DAI-INL-SC-0020</v>
          </cell>
          <cell r="B15544" t="str">
            <v>CINT</v>
          </cell>
          <cell r="C15544" t="str">
            <v/>
          </cell>
          <cell r="D15544" t="str">
            <v>SEAT CUSHION DAISHOGUN GREY O2</v>
          </cell>
          <cell r="E15544">
            <v>0</v>
          </cell>
          <cell r="F15544" t="str">
            <v>HALF</v>
          </cell>
          <cell r="G15544" t="str">
            <v>CI_INL</v>
          </cell>
          <cell r="H15544" t="str">
            <v>PC</v>
          </cell>
          <cell r="I15544" t="str">
            <v>CPR</v>
          </cell>
          <cell r="J15544" t="str">
            <v/>
          </cell>
          <cell r="K15544" t="str">
            <v>PD</v>
          </cell>
          <cell r="L15544" t="str">
            <v>7934</v>
          </cell>
          <cell r="M15544" t="str">
            <v>V</v>
          </cell>
          <cell r="N15544">
            <v>24601</v>
          </cell>
        </row>
        <row r="15545">
          <cell r="A15545" t="str">
            <v>SF-DAI-INL-SC-0021</v>
          </cell>
          <cell r="B15545" t="str">
            <v>CINT</v>
          </cell>
          <cell r="C15545" t="str">
            <v/>
          </cell>
          <cell r="D15545" t="str">
            <v>SEAT CUSHION DAISHOGUN L13</v>
          </cell>
          <cell r="E15545">
            <v>0</v>
          </cell>
          <cell r="F15545" t="str">
            <v>HALF</v>
          </cell>
          <cell r="G15545" t="str">
            <v>CI_INL</v>
          </cell>
          <cell r="H15545" t="str">
            <v>PC</v>
          </cell>
          <cell r="I15545" t="str">
            <v>CPR</v>
          </cell>
          <cell r="J15545" t="str">
            <v/>
          </cell>
          <cell r="K15545" t="str">
            <v>PD</v>
          </cell>
          <cell r="L15545" t="str">
            <v>7934</v>
          </cell>
          <cell r="M15545" t="str">
            <v>V</v>
          </cell>
          <cell r="N15545">
            <v>24601</v>
          </cell>
        </row>
        <row r="15546">
          <cell r="A15546" t="str">
            <v>SF-DAI-INL-SC-0022</v>
          </cell>
          <cell r="B15546" t="str">
            <v>CINT</v>
          </cell>
          <cell r="C15546" t="str">
            <v/>
          </cell>
          <cell r="D15546" t="str">
            <v>SEAT CUSHION DAISHOGUN L8</v>
          </cell>
          <cell r="E15546">
            <v>0</v>
          </cell>
          <cell r="F15546" t="str">
            <v>HALF</v>
          </cell>
          <cell r="G15546" t="str">
            <v>CI_INL</v>
          </cell>
          <cell r="H15546" t="str">
            <v>PC</v>
          </cell>
          <cell r="I15546" t="str">
            <v>CPR</v>
          </cell>
          <cell r="J15546" t="str">
            <v/>
          </cell>
          <cell r="K15546" t="str">
            <v>PD</v>
          </cell>
          <cell r="L15546" t="str">
            <v>7934</v>
          </cell>
          <cell r="M15546" t="str">
            <v>V</v>
          </cell>
          <cell r="N15546">
            <v>24601</v>
          </cell>
        </row>
        <row r="15547">
          <cell r="A15547" t="str">
            <v>SF-DAI-INL-SC-0023</v>
          </cell>
          <cell r="B15547" t="str">
            <v>CINT</v>
          </cell>
          <cell r="C15547" t="str">
            <v/>
          </cell>
          <cell r="D15547" t="str">
            <v>SEAT CUSHION DAISHOGUN RED N3</v>
          </cell>
          <cell r="E15547">
            <v>44773</v>
          </cell>
          <cell r="F15547" t="str">
            <v>HALF</v>
          </cell>
          <cell r="G15547" t="str">
            <v>CI_INL</v>
          </cell>
          <cell r="H15547" t="str">
            <v>PC</v>
          </cell>
          <cell r="I15547" t="str">
            <v>CPR</v>
          </cell>
          <cell r="J15547" t="str">
            <v/>
          </cell>
          <cell r="K15547" t="str">
            <v>PD</v>
          </cell>
          <cell r="L15547" t="str">
            <v>7934</v>
          </cell>
          <cell r="M15547" t="str">
            <v>V</v>
          </cell>
          <cell r="N15547">
            <v>24601</v>
          </cell>
        </row>
        <row r="15548">
          <cell r="A15548" t="str">
            <v>SF-DAI-INL-SC-0024</v>
          </cell>
          <cell r="B15548" t="str">
            <v>CINT</v>
          </cell>
          <cell r="C15548" t="str">
            <v/>
          </cell>
          <cell r="D15548" t="str">
            <v>SEAT CUSHION DAISHOGUN RED O3</v>
          </cell>
          <cell r="E15548">
            <v>44804</v>
          </cell>
          <cell r="F15548" t="str">
            <v>HALF</v>
          </cell>
          <cell r="G15548" t="str">
            <v>CI_INL</v>
          </cell>
          <cell r="H15548" t="str">
            <v>PC</v>
          </cell>
          <cell r="I15548" t="str">
            <v>CPR</v>
          </cell>
          <cell r="J15548" t="str">
            <v/>
          </cell>
          <cell r="K15548" t="str">
            <v>PD</v>
          </cell>
          <cell r="L15548" t="str">
            <v>7934</v>
          </cell>
          <cell r="M15548" t="str">
            <v>V</v>
          </cell>
          <cell r="N15548">
            <v>23167</v>
          </cell>
        </row>
        <row r="15549">
          <cell r="A15549" t="str">
            <v>SF-DAI-INL-SC-0025</v>
          </cell>
          <cell r="B15549" t="str">
            <v>CINT</v>
          </cell>
          <cell r="C15549" t="str">
            <v/>
          </cell>
          <cell r="D15549" t="str">
            <v>BACK CUSHION DAISHOGUN HIJAU O6</v>
          </cell>
          <cell r="E15549">
            <v>0</v>
          </cell>
          <cell r="F15549" t="str">
            <v>HALF</v>
          </cell>
          <cell r="G15549" t="str">
            <v>CI_INL</v>
          </cell>
          <cell r="H15549" t="str">
            <v>PC</v>
          </cell>
          <cell r="I15549" t="str">
            <v>CPR</v>
          </cell>
          <cell r="J15549" t="str">
            <v/>
          </cell>
          <cell r="K15549" t="str">
            <v>PD</v>
          </cell>
          <cell r="L15549" t="str">
            <v>7934</v>
          </cell>
          <cell r="M15549" t="str">
            <v>V</v>
          </cell>
          <cell r="N15549">
            <v>19718</v>
          </cell>
        </row>
        <row r="15550">
          <cell r="A15550" t="str">
            <v>SF-DAI-IPC-SC-0025</v>
          </cell>
          <cell r="B15550" t="str">
            <v>CINT</v>
          </cell>
          <cell r="C15550" t="str">
            <v/>
          </cell>
          <cell r="D15550" t="str">
            <v>RANGKA DAISHOGUN FP CREAM</v>
          </cell>
          <cell r="E15550">
            <v>44851</v>
          </cell>
          <cell r="F15550" t="str">
            <v>HALF</v>
          </cell>
          <cell r="G15550" t="str">
            <v>CI_IPC</v>
          </cell>
          <cell r="H15550" t="str">
            <v>PC</v>
          </cell>
          <cell r="I15550" t="str">
            <v>CPR</v>
          </cell>
          <cell r="J15550" t="str">
            <v/>
          </cell>
          <cell r="K15550" t="str">
            <v>PD</v>
          </cell>
          <cell r="L15550" t="str">
            <v>7933</v>
          </cell>
          <cell r="M15550" t="str">
            <v>V</v>
          </cell>
          <cell r="N15550">
            <v>94648</v>
          </cell>
        </row>
        <row r="15551">
          <cell r="A15551" t="str">
            <v>SF-DFY-I04-CT-0001</v>
          </cell>
          <cell r="B15551" t="str">
            <v>CINT</v>
          </cell>
          <cell r="C15551" t="str">
            <v/>
          </cell>
          <cell r="D15551" t="str">
            <v>FRAME DF-6500 FR N</v>
          </cell>
          <cell r="E15551">
            <v>44783</v>
          </cell>
          <cell r="F15551" t="str">
            <v>HALF</v>
          </cell>
          <cell r="G15551" t="str">
            <v>CI_I04</v>
          </cell>
          <cell r="H15551" t="str">
            <v>PC</v>
          </cell>
          <cell r="I15551" t="str">
            <v>CPR</v>
          </cell>
          <cell r="J15551" t="str">
            <v/>
          </cell>
          <cell r="K15551" t="str">
            <v>PD</v>
          </cell>
          <cell r="L15551" t="str">
            <v>7931</v>
          </cell>
          <cell r="M15551" t="str">
            <v>S</v>
          </cell>
          <cell r="N15551">
            <v>0</v>
          </cell>
        </row>
        <row r="15552">
          <cell r="A15552" t="str">
            <v>SF-DFY-I04-CT-0002</v>
          </cell>
          <cell r="B15552" t="str">
            <v>CINT</v>
          </cell>
          <cell r="C15552" t="str">
            <v/>
          </cell>
          <cell r="D15552" t="str">
            <v>FRAME DF-6500 FR P SILVER</v>
          </cell>
          <cell r="E15552">
            <v>44783</v>
          </cell>
          <cell r="F15552" t="str">
            <v>HALF</v>
          </cell>
          <cell r="G15552" t="str">
            <v>CI_I04</v>
          </cell>
          <cell r="H15552" t="str">
            <v>PC</v>
          </cell>
          <cell r="I15552" t="str">
            <v>CPR</v>
          </cell>
          <cell r="J15552" t="str">
            <v/>
          </cell>
          <cell r="K15552" t="str">
            <v>PD</v>
          </cell>
          <cell r="L15552" t="str">
            <v>7931</v>
          </cell>
          <cell r="M15552" t="str">
            <v>S</v>
          </cell>
          <cell r="N15552">
            <v>0</v>
          </cell>
        </row>
        <row r="15553">
          <cell r="A15553" t="str">
            <v>SF-DFY-I04-CT-0003</v>
          </cell>
          <cell r="B15553" t="str">
            <v>CINT</v>
          </cell>
          <cell r="C15553" t="str">
            <v/>
          </cell>
          <cell r="D15553" t="str">
            <v>FRAME DF-7500 FR N</v>
          </cell>
          <cell r="E15553">
            <v>44783</v>
          </cell>
          <cell r="F15553" t="str">
            <v>HALF</v>
          </cell>
          <cell r="G15553" t="str">
            <v>CI_I04</v>
          </cell>
          <cell r="H15553" t="str">
            <v>PC</v>
          </cell>
          <cell r="I15553" t="str">
            <v>CPR</v>
          </cell>
          <cell r="J15553" t="str">
            <v/>
          </cell>
          <cell r="K15553" t="str">
            <v>PD</v>
          </cell>
          <cell r="L15553" t="str">
            <v>7931</v>
          </cell>
          <cell r="M15553" t="str">
            <v>S</v>
          </cell>
          <cell r="N15553">
            <v>0</v>
          </cell>
        </row>
        <row r="15554">
          <cell r="A15554" t="str">
            <v>SF-DFY-I04-CT-0004</v>
          </cell>
          <cell r="B15554" t="str">
            <v>CINT</v>
          </cell>
          <cell r="C15554" t="str">
            <v/>
          </cell>
          <cell r="D15554" t="str">
            <v>FRAME DF-7500 FR P SILVER</v>
          </cell>
          <cell r="E15554">
            <v>44783</v>
          </cell>
          <cell r="F15554" t="str">
            <v>HALF</v>
          </cell>
          <cell r="G15554" t="str">
            <v>CI_I04</v>
          </cell>
          <cell r="H15554" t="str">
            <v>PC</v>
          </cell>
          <cell r="I15554" t="str">
            <v>CPR</v>
          </cell>
          <cell r="J15554" t="str">
            <v/>
          </cell>
          <cell r="K15554" t="str">
            <v>PD</v>
          </cell>
          <cell r="L15554" t="str">
            <v>7931</v>
          </cell>
          <cell r="M15554" t="str">
            <v>S</v>
          </cell>
          <cell r="N15554">
            <v>0</v>
          </cell>
        </row>
        <row r="15555">
          <cell r="A15555" t="str">
            <v>SF-DFY-I04-CT-0005</v>
          </cell>
          <cell r="B15555" t="str">
            <v>CINT</v>
          </cell>
          <cell r="C15555" t="str">
            <v/>
          </cell>
          <cell r="D15555" t="str">
            <v>REAR LEG DF-6500 FR-1</v>
          </cell>
          <cell r="E15555">
            <v>44783</v>
          </cell>
          <cell r="F15555" t="str">
            <v>HALF</v>
          </cell>
          <cell r="G15555" t="str">
            <v>CI_I04</v>
          </cell>
          <cell r="H15555" t="str">
            <v>PC</v>
          </cell>
          <cell r="I15555" t="str">
            <v>CPR</v>
          </cell>
          <cell r="J15555" t="str">
            <v/>
          </cell>
          <cell r="K15555" t="str">
            <v>PD</v>
          </cell>
          <cell r="L15555" t="str">
            <v>7931</v>
          </cell>
          <cell r="M15555" t="str">
            <v>S</v>
          </cell>
          <cell r="N15555">
            <v>0</v>
          </cell>
        </row>
        <row r="15556">
          <cell r="A15556" t="str">
            <v>SF-DFY-I04-CT-0006</v>
          </cell>
          <cell r="B15556" t="str">
            <v>CINT</v>
          </cell>
          <cell r="C15556" t="str">
            <v/>
          </cell>
          <cell r="D15556" t="str">
            <v>REAR LEG DF-7500 FC</v>
          </cell>
          <cell r="E15556">
            <v>44783</v>
          </cell>
          <cell r="F15556" t="str">
            <v>HALF</v>
          </cell>
          <cell r="G15556" t="str">
            <v>CI_I04</v>
          </cell>
          <cell r="H15556" t="str">
            <v>PC</v>
          </cell>
          <cell r="I15556" t="str">
            <v>CPR</v>
          </cell>
          <cell r="J15556" t="str">
            <v/>
          </cell>
          <cell r="K15556" t="str">
            <v>PD</v>
          </cell>
          <cell r="L15556" t="str">
            <v>7931</v>
          </cell>
          <cell r="M15556" t="str">
            <v>S</v>
          </cell>
          <cell r="N15556">
            <v>0</v>
          </cell>
        </row>
        <row r="15557">
          <cell r="A15557" t="str">
            <v>SF-DFY-I04-CT-0007</v>
          </cell>
          <cell r="B15557" t="str">
            <v>CINT</v>
          </cell>
          <cell r="C15557" t="str">
            <v/>
          </cell>
          <cell r="D15557" t="str">
            <v>REAR LEG DF-7500 FR-1</v>
          </cell>
          <cell r="E15557">
            <v>44783</v>
          </cell>
          <cell r="F15557" t="str">
            <v>HALF</v>
          </cell>
          <cell r="G15557" t="str">
            <v>CI_I04</v>
          </cell>
          <cell r="H15557" t="str">
            <v>PC</v>
          </cell>
          <cell r="I15557" t="str">
            <v>CPR</v>
          </cell>
          <cell r="J15557" t="str">
            <v/>
          </cell>
          <cell r="K15557" t="str">
            <v>PD</v>
          </cell>
          <cell r="L15557" t="str">
            <v>7931</v>
          </cell>
          <cell r="M15557" t="str">
            <v>S</v>
          </cell>
          <cell r="N15557">
            <v>0</v>
          </cell>
        </row>
        <row r="15558">
          <cell r="A15558" t="str">
            <v>SF-DFY-I05-NC-0001</v>
          </cell>
          <cell r="B15558" t="str">
            <v>CINT</v>
          </cell>
          <cell r="C15558" t="str">
            <v/>
          </cell>
          <cell r="D15558" t="str">
            <v>REAR LEG DF-6500 FC</v>
          </cell>
          <cell r="E15558">
            <v>44783</v>
          </cell>
          <cell r="F15558" t="str">
            <v>HALF</v>
          </cell>
          <cell r="G15558" t="str">
            <v>CI_I05</v>
          </cell>
          <cell r="H15558" t="str">
            <v>PC</v>
          </cell>
          <cell r="I15558" t="str">
            <v>CPR</v>
          </cell>
          <cell r="J15558" t="str">
            <v/>
          </cell>
          <cell r="K15558" t="str">
            <v>PD</v>
          </cell>
          <cell r="L15558" t="str">
            <v>7932</v>
          </cell>
          <cell r="M15558" t="str">
            <v>S</v>
          </cell>
          <cell r="N15558">
            <v>0</v>
          </cell>
        </row>
        <row r="15559">
          <cell r="A15559" t="str">
            <v>SF-DFY-I06-PC-0001</v>
          </cell>
          <cell r="B15559" t="str">
            <v>CINT</v>
          </cell>
          <cell r="C15559" t="str">
            <v/>
          </cell>
          <cell r="D15559" t="str">
            <v>BACK REST DF-6500 FP SILVER</v>
          </cell>
          <cell r="E15559">
            <v>44783</v>
          </cell>
          <cell r="F15559" t="str">
            <v>HALF</v>
          </cell>
          <cell r="G15559" t="str">
            <v>CI_I06</v>
          </cell>
          <cell r="H15559" t="str">
            <v>PC</v>
          </cell>
          <cell r="I15559" t="str">
            <v>CPR</v>
          </cell>
          <cell r="J15559" t="str">
            <v/>
          </cell>
          <cell r="K15559" t="str">
            <v>PD</v>
          </cell>
          <cell r="L15559" t="str">
            <v>7933</v>
          </cell>
          <cell r="M15559" t="str">
            <v>S</v>
          </cell>
          <cell r="N15559">
            <v>0</v>
          </cell>
        </row>
        <row r="15560">
          <cell r="A15560" t="str">
            <v>SF-DFY-I06-PC-0002</v>
          </cell>
          <cell r="B15560" t="str">
            <v>CINT</v>
          </cell>
          <cell r="C15560" t="str">
            <v/>
          </cell>
          <cell r="D15560" t="str">
            <v>BACK REST DF-7500 FP SILVER</v>
          </cell>
          <cell r="E15560">
            <v>44783</v>
          </cell>
          <cell r="F15560" t="str">
            <v>HALF</v>
          </cell>
          <cell r="G15560" t="str">
            <v>CI_I06</v>
          </cell>
          <cell r="H15560" t="str">
            <v>PC</v>
          </cell>
          <cell r="I15560" t="str">
            <v>CPR</v>
          </cell>
          <cell r="J15560" t="str">
            <v/>
          </cell>
          <cell r="K15560" t="str">
            <v>PD</v>
          </cell>
          <cell r="L15560" t="str">
            <v>7933</v>
          </cell>
          <cell r="M15560" t="str">
            <v>S</v>
          </cell>
          <cell r="N15560">
            <v>0</v>
          </cell>
        </row>
        <row r="15561">
          <cell r="A15561" t="str">
            <v>SF-DFY-I06-PC-0003</v>
          </cell>
          <cell r="B15561" t="str">
            <v>CINT</v>
          </cell>
          <cell r="C15561" t="str">
            <v/>
          </cell>
          <cell r="D15561" t="str">
            <v>REAR LEG DF-6500 FP SILVER</v>
          </cell>
          <cell r="E15561">
            <v>44783</v>
          </cell>
          <cell r="F15561" t="str">
            <v>HALF</v>
          </cell>
          <cell r="G15561" t="str">
            <v>CI_I06</v>
          </cell>
          <cell r="H15561" t="str">
            <v>PC</v>
          </cell>
          <cell r="I15561" t="str">
            <v>CPR</v>
          </cell>
          <cell r="J15561" t="str">
            <v/>
          </cell>
          <cell r="K15561" t="str">
            <v>PD</v>
          </cell>
          <cell r="L15561" t="str">
            <v>7933</v>
          </cell>
          <cell r="M15561" t="str">
            <v>S</v>
          </cell>
          <cell r="N15561">
            <v>0</v>
          </cell>
        </row>
        <row r="15562">
          <cell r="A15562" t="str">
            <v>SF-DFY-I06-PC-0004</v>
          </cell>
          <cell r="B15562" t="str">
            <v>CINT</v>
          </cell>
          <cell r="C15562" t="str">
            <v/>
          </cell>
          <cell r="D15562" t="str">
            <v>REAR LEG DF-7500 FP SILVER</v>
          </cell>
          <cell r="E15562">
            <v>44783</v>
          </cell>
          <cell r="F15562" t="str">
            <v>HALF</v>
          </cell>
          <cell r="G15562" t="str">
            <v>CI_I06</v>
          </cell>
          <cell r="H15562" t="str">
            <v>PC</v>
          </cell>
          <cell r="I15562" t="str">
            <v>CPR</v>
          </cell>
          <cell r="J15562" t="str">
            <v/>
          </cell>
          <cell r="K15562" t="str">
            <v>PD</v>
          </cell>
          <cell r="L15562" t="str">
            <v>7933</v>
          </cell>
          <cell r="M15562" t="str">
            <v>S</v>
          </cell>
          <cell r="N15562">
            <v>0</v>
          </cell>
        </row>
        <row r="15563">
          <cell r="A15563" t="str">
            <v>SF-DFY-I06-PC-0005</v>
          </cell>
          <cell r="B15563" t="str">
            <v>CINT</v>
          </cell>
          <cell r="C15563" t="str">
            <v/>
          </cell>
          <cell r="D15563" t="str">
            <v>SEAT PLATE DF-6500 FP SILVER</v>
          </cell>
          <cell r="E15563">
            <v>44783</v>
          </cell>
          <cell r="F15563" t="str">
            <v>HALF</v>
          </cell>
          <cell r="G15563" t="str">
            <v>CI_I06</v>
          </cell>
          <cell r="H15563" t="str">
            <v>PC</v>
          </cell>
          <cell r="I15563" t="str">
            <v>CPR</v>
          </cell>
          <cell r="J15563" t="str">
            <v/>
          </cell>
          <cell r="K15563" t="str">
            <v>PD</v>
          </cell>
          <cell r="L15563" t="str">
            <v>7933</v>
          </cell>
          <cell r="M15563" t="str">
            <v>S</v>
          </cell>
          <cell r="N15563">
            <v>0</v>
          </cell>
        </row>
        <row r="15564">
          <cell r="A15564" t="str">
            <v>SF-DFY-I06-PC-0006</v>
          </cell>
          <cell r="B15564" t="str">
            <v>CINT</v>
          </cell>
          <cell r="C15564" t="str">
            <v/>
          </cell>
          <cell r="D15564" t="str">
            <v>SEAT PLATE DF-7500 FP SILVER</v>
          </cell>
          <cell r="E15564">
            <v>44783</v>
          </cell>
          <cell r="F15564" t="str">
            <v>HALF</v>
          </cell>
          <cell r="G15564" t="str">
            <v>CI_I06</v>
          </cell>
          <cell r="H15564" t="str">
            <v>PC</v>
          </cell>
          <cell r="I15564" t="str">
            <v>CPR</v>
          </cell>
          <cell r="J15564" t="str">
            <v/>
          </cell>
          <cell r="K15564" t="str">
            <v>PD</v>
          </cell>
          <cell r="L15564" t="str">
            <v>7933</v>
          </cell>
          <cell r="M15564" t="str">
            <v>S</v>
          </cell>
          <cell r="N15564">
            <v>0</v>
          </cell>
        </row>
        <row r="15565">
          <cell r="A15565" t="str">
            <v>SF-DFY-I06-PC-0007</v>
          </cell>
          <cell r="B15565" t="str">
            <v>CINT</v>
          </cell>
          <cell r="C15565" t="str">
            <v/>
          </cell>
          <cell r="D15565" t="str">
            <v>FORE LEG DF-6500 FP SILVER</v>
          </cell>
          <cell r="E15565">
            <v>44783</v>
          </cell>
          <cell r="F15565" t="str">
            <v>HALF</v>
          </cell>
          <cell r="G15565" t="str">
            <v>CI_I06</v>
          </cell>
          <cell r="H15565" t="str">
            <v>PC</v>
          </cell>
          <cell r="I15565" t="str">
            <v>CPR</v>
          </cell>
          <cell r="J15565" t="str">
            <v/>
          </cell>
          <cell r="K15565" t="str">
            <v>PD</v>
          </cell>
          <cell r="L15565" t="str">
            <v>7933</v>
          </cell>
          <cell r="M15565" t="str">
            <v>S</v>
          </cell>
          <cell r="N15565">
            <v>0</v>
          </cell>
        </row>
        <row r="15566">
          <cell r="A15566" t="str">
            <v>SF-DFY-I06-PC-0008</v>
          </cell>
          <cell r="B15566" t="str">
            <v>CINT</v>
          </cell>
          <cell r="C15566" t="str">
            <v/>
          </cell>
          <cell r="D15566" t="str">
            <v>FORE LEG DF-7500 FP SILVER</v>
          </cell>
          <cell r="E15566">
            <v>44783</v>
          </cell>
          <cell r="F15566" t="str">
            <v>HALF</v>
          </cell>
          <cell r="G15566" t="str">
            <v>CI_I06</v>
          </cell>
          <cell r="H15566" t="str">
            <v>PC</v>
          </cell>
          <cell r="I15566" t="str">
            <v>CPR</v>
          </cell>
          <cell r="J15566" t="str">
            <v/>
          </cell>
          <cell r="K15566" t="str">
            <v>PD</v>
          </cell>
          <cell r="L15566" t="str">
            <v>7933</v>
          </cell>
          <cell r="M15566" t="str">
            <v>S</v>
          </cell>
          <cell r="N15566">
            <v>0</v>
          </cell>
        </row>
        <row r="15567">
          <cell r="A15567" t="str">
            <v>SF-DFY-I07-NL-0001</v>
          </cell>
          <cell r="B15567" t="str">
            <v>CINT</v>
          </cell>
          <cell r="C15567" t="str">
            <v/>
          </cell>
          <cell r="D15567" t="str">
            <v>BACK CUSHION BROWN DF-6500</v>
          </cell>
          <cell r="E15567">
            <v>44783</v>
          </cell>
          <cell r="F15567" t="str">
            <v>HALF</v>
          </cell>
          <cell r="G15567" t="str">
            <v>CI_I07</v>
          </cell>
          <cell r="H15567" t="str">
            <v>PC</v>
          </cell>
          <cell r="I15567" t="str">
            <v>CPR</v>
          </cell>
          <cell r="J15567" t="str">
            <v/>
          </cell>
          <cell r="K15567" t="str">
            <v>PD</v>
          </cell>
          <cell r="L15567" t="str">
            <v>7934</v>
          </cell>
          <cell r="M15567" t="str">
            <v>S</v>
          </cell>
          <cell r="N15567">
            <v>0</v>
          </cell>
        </row>
        <row r="15568">
          <cell r="A15568" t="str">
            <v>SF-DFY-I07-NL-0002</v>
          </cell>
          <cell r="B15568" t="str">
            <v>CINT</v>
          </cell>
          <cell r="C15568" t="str">
            <v/>
          </cell>
          <cell r="D15568" t="str">
            <v>BACK CUSHION BROWN DF-7500</v>
          </cell>
          <cell r="E15568">
            <v>44783</v>
          </cell>
          <cell r="F15568" t="str">
            <v>HALF</v>
          </cell>
          <cell r="G15568" t="str">
            <v>CI_I07</v>
          </cell>
          <cell r="H15568" t="str">
            <v>PC</v>
          </cell>
          <cell r="I15568" t="str">
            <v>CPR</v>
          </cell>
          <cell r="J15568" t="str">
            <v/>
          </cell>
          <cell r="K15568" t="str">
            <v>PD</v>
          </cell>
          <cell r="L15568" t="str">
            <v>7934</v>
          </cell>
          <cell r="M15568" t="str">
            <v>S</v>
          </cell>
          <cell r="N15568">
            <v>0</v>
          </cell>
        </row>
        <row r="15569">
          <cell r="A15569" t="str">
            <v>SF-DFY-I07-NL-0003</v>
          </cell>
          <cell r="B15569" t="str">
            <v>CINT</v>
          </cell>
          <cell r="C15569" t="str">
            <v/>
          </cell>
          <cell r="D15569" t="str">
            <v>BACK CUSHION GREEN DF-6500</v>
          </cell>
          <cell r="E15569">
            <v>44783</v>
          </cell>
          <cell r="F15569" t="str">
            <v>HALF</v>
          </cell>
          <cell r="G15569" t="str">
            <v>CI_I07</v>
          </cell>
          <cell r="H15569" t="str">
            <v>PC</v>
          </cell>
          <cell r="I15569" t="str">
            <v>CPR</v>
          </cell>
          <cell r="J15569" t="str">
            <v/>
          </cell>
          <cell r="K15569" t="str">
            <v>PD</v>
          </cell>
          <cell r="L15569" t="str">
            <v>7934</v>
          </cell>
          <cell r="M15569" t="str">
            <v>S</v>
          </cell>
          <cell r="N15569">
            <v>0</v>
          </cell>
        </row>
        <row r="15570">
          <cell r="A15570" t="str">
            <v>SF-DFY-I07-NL-0004</v>
          </cell>
          <cell r="B15570" t="str">
            <v>CINT</v>
          </cell>
          <cell r="C15570" t="str">
            <v/>
          </cell>
          <cell r="D15570" t="str">
            <v>BACK CUSHION GREEN DF-7500</v>
          </cell>
          <cell r="E15570">
            <v>44783</v>
          </cell>
          <cell r="F15570" t="str">
            <v>HALF</v>
          </cell>
          <cell r="G15570" t="str">
            <v>CI_I07</v>
          </cell>
          <cell r="H15570" t="str">
            <v>PC</v>
          </cell>
          <cell r="I15570" t="str">
            <v>CPR</v>
          </cell>
          <cell r="J15570" t="str">
            <v/>
          </cell>
          <cell r="K15570" t="str">
            <v>PD</v>
          </cell>
          <cell r="L15570" t="str">
            <v>7934</v>
          </cell>
          <cell r="M15570" t="str">
            <v>S</v>
          </cell>
          <cell r="N15570">
            <v>0</v>
          </cell>
        </row>
        <row r="15571">
          <cell r="A15571" t="str">
            <v>SF-DFY-I07-NL-0005</v>
          </cell>
          <cell r="B15571" t="str">
            <v>CINT</v>
          </cell>
          <cell r="C15571" t="str">
            <v/>
          </cell>
          <cell r="D15571" t="str">
            <v>SEAT CUSHION BLUE DF-6500</v>
          </cell>
          <cell r="E15571">
            <v>44783</v>
          </cell>
          <cell r="F15571" t="str">
            <v>HALF</v>
          </cell>
          <cell r="G15571" t="str">
            <v>CI_I07</v>
          </cell>
          <cell r="H15571" t="str">
            <v>PC</v>
          </cell>
          <cell r="I15571" t="str">
            <v>CPR</v>
          </cell>
          <cell r="J15571" t="str">
            <v/>
          </cell>
          <cell r="K15571" t="str">
            <v>PD</v>
          </cell>
          <cell r="L15571" t="str">
            <v>7934</v>
          </cell>
          <cell r="M15571" t="str">
            <v>S</v>
          </cell>
          <cell r="N15571">
            <v>0</v>
          </cell>
        </row>
        <row r="15572">
          <cell r="A15572" t="str">
            <v>SF-DFY-I07-NL-0006</v>
          </cell>
          <cell r="B15572" t="str">
            <v>CINT</v>
          </cell>
          <cell r="C15572" t="str">
            <v/>
          </cell>
          <cell r="D15572" t="str">
            <v>SEAT CUSHION BLUE DF-7500</v>
          </cell>
          <cell r="E15572">
            <v>44783</v>
          </cell>
          <cell r="F15572" t="str">
            <v>HALF</v>
          </cell>
          <cell r="G15572" t="str">
            <v>CI_I07</v>
          </cell>
          <cell r="H15572" t="str">
            <v>PC</v>
          </cell>
          <cell r="I15572" t="str">
            <v>CPR</v>
          </cell>
          <cell r="J15572" t="str">
            <v/>
          </cell>
          <cell r="K15572" t="str">
            <v>PD</v>
          </cell>
          <cell r="L15572" t="str">
            <v>7934</v>
          </cell>
          <cell r="M15572" t="str">
            <v>S</v>
          </cell>
          <cell r="N15572">
            <v>0</v>
          </cell>
        </row>
        <row r="15573">
          <cell r="A15573" t="str">
            <v>SF-DFY-I07-NL-0007</v>
          </cell>
          <cell r="B15573" t="str">
            <v>CINT</v>
          </cell>
          <cell r="C15573" t="str">
            <v/>
          </cell>
          <cell r="D15573" t="str">
            <v>SEAT CUSHION BROWN DF-6500</v>
          </cell>
          <cell r="E15573">
            <v>44783</v>
          </cell>
          <cell r="F15573" t="str">
            <v>HALF</v>
          </cell>
          <cell r="G15573" t="str">
            <v>CI_I07</v>
          </cell>
          <cell r="H15573" t="str">
            <v>PC</v>
          </cell>
          <cell r="I15573" t="str">
            <v>CPR</v>
          </cell>
          <cell r="J15573" t="str">
            <v/>
          </cell>
          <cell r="K15573" t="str">
            <v>PD</v>
          </cell>
          <cell r="L15573" t="str">
            <v>7934</v>
          </cell>
          <cell r="M15573" t="str">
            <v>S</v>
          </cell>
          <cell r="N15573">
            <v>0</v>
          </cell>
        </row>
        <row r="15574">
          <cell r="A15574" t="str">
            <v>SF-DFY-I07-NL-0008</v>
          </cell>
          <cell r="B15574" t="str">
            <v>CINT</v>
          </cell>
          <cell r="C15574" t="str">
            <v/>
          </cell>
          <cell r="D15574" t="str">
            <v>SEAT CUSHION BROWN DF-7500</v>
          </cell>
          <cell r="E15574">
            <v>44783</v>
          </cell>
          <cell r="F15574" t="str">
            <v>HALF</v>
          </cell>
          <cell r="G15574" t="str">
            <v>CI_I07</v>
          </cell>
          <cell r="H15574" t="str">
            <v>PC</v>
          </cell>
          <cell r="I15574" t="str">
            <v>CPR</v>
          </cell>
          <cell r="J15574" t="str">
            <v/>
          </cell>
          <cell r="K15574" t="str">
            <v>PD</v>
          </cell>
          <cell r="L15574" t="str">
            <v>7934</v>
          </cell>
          <cell r="M15574" t="str">
            <v>S</v>
          </cell>
          <cell r="N15574">
            <v>0</v>
          </cell>
        </row>
        <row r="15575">
          <cell r="A15575" t="str">
            <v>SF-DFY-I07-NL-0009</v>
          </cell>
          <cell r="B15575" t="str">
            <v>CINT</v>
          </cell>
          <cell r="C15575" t="str">
            <v/>
          </cell>
          <cell r="D15575" t="str">
            <v>SEAT CUSHION GREEN DF-6500</v>
          </cell>
          <cell r="E15575">
            <v>44783</v>
          </cell>
          <cell r="F15575" t="str">
            <v>HALF</v>
          </cell>
          <cell r="G15575" t="str">
            <v>CI_I07</v>
          </cell>
          <cell r="H15575" t="str">
            <v>PC</v>
          </cell>
          <cell r="I15575" t="str">
            <v>CPR</v>
          </cell>
          <cell r="J15575" t="str">
            <v/>
          </cell>
          <cell r="K15575" t="str">
            <v>PD</v>
          </cell>
          <cell r="L15575" t="str">
            <v>7934</v>
          </cell>
          <cell r="M15575" t="str">
            <v>S</v>
          </cell>
          <cell r="N15575">
            <v>0</v>
          </cell>
        </row>
        <row r="15576">
          <cell r="A15576" t="str">
            <v>SF-DFY-I07-NL-0010</v>
          </cell>
          <cell r="B15576" t="str">
            <v>CINT</v>
          </cell>
          <cell r="C15576" t="str">
            <v/>
          </cell>
          <cell r="D15576" t="str">
            <v>SEAT CUSHION GREEN DF-7500</v>
          </cell>
          <cell r="E15576">
            <v>44783</v>
          </cell>
          <cell r="F15576" t="str">
            <v>HALF</v>
          </cell>
          <cell r="G15576" t="str">
            <v>CI_I07</v>
          </cell>
          <cell r="H15576" t="str">
            <v>PC</v>
          </cell>
          <cell r="I15576" t="str">
            <v>CPR</v>
          </cell>
          <cell r="J15576" t="str">
            <v/>
          </cell>
          <cell r="K15576" t="str">
            <v>PD</v>
          </cell>
          <cell r="L15576" t="str">
            <v>7934</v>
          </cell>
          <cell r="M15576" t="str">
            <v>S</v>
          </cell>
          <cell r="N15576">
            <v>0</v>
          </cell>
        </row>
        <row r="15577">
          <cell r="A15577" t="str">
            <v>SF-DIV-I04-CT-0001</v>
          </cell>
          <cell r="B15577" t="str">
            <v>CINT</v>
          </cell>
          <cell r="C15577" t="str">
            <v/>
          </cell>
          <cell r="D15577" t="str">
            <v>BRACKET CLAMP KW</v>
          </cell>
          <cell r="E15577">
            <v>44783</v>
          </cell>
          <cell r="F15577" t="str">
            <v>HALF</v>
          </cell>
          <cell r="G15577" t="str">
            <v>CI_I04</v>
          </cell>
          <cell r="H15577" t="str">
            <v>PC</v>
          </cell>
          <cell r="I15577" t="str">
            <v>CPR</v>
          </cell>
          <cell r="J15577" t="str">
            <v/>
          </cell>
          <cell r="K15577" t="str">
            <v>PD</v>
          </cell>
          <cell r="L15577" t="str">
            <v>7931</v>
          </cell>
          <cell r="M15577" t="str">
            <v>S</v>
          </cell>
          <cell r="N15577">
            <v>8185</v>
          </cell>
        </row>
        <row r="15578">
          <cell r="A15578" t="str">
            <v>SF-DIV-I04-CT-0002</v>
          </cell>
          <cell r="B15578" t="str">
            <v>CINT</v>
          </cell>
          <cell r="C15578" t="str">
            <v/>
          </cell>
          <cell r="D15578" t="str">
            <v>BRACKET CLAMP SPECIAL KW 0</v>
          </cell>
          <cell r="E15578">
            <v>44783</v>
          </cell>
          <cell r="F15578" t="str">
            <v>HALF</v>
          </cell>
          <cell r="G15578" t="str">
            <v>CI_I04</v>
          </cell>
          <cell r="H15578" t="str">
            <v>PC</v>
          </cell>
          <cell r="I15578" t="str">
            <v>CPR</v>
          </cell>
          <cell r="J15578" t="str">
            <v/>
          </cell>
          <cell r="K15578" t="str">
            <v>PD</v>
          </cell>
          <cell r="L15578" t="str">
            <v>7931</v>
          </cell>
          <cell r="M15578" t="str">
            <v>S</v>
          </cell>
          <cell r="N15578">
            <v>42123</v>
          </cell>
        </row>
        <row r="15579">
          <cell r="A15579" t="str">
            <v>SF-DIV-I04-CT-0003</v>
          </cell>
          <cell r="B15579" t="str">
            <v>CINT</v>
          </cell>
          <cell r="C15579" t="str">
            <v/>
          </cell>
          <cell r="D15579" t="str">
            <v>BRACKET CLAMP UIN LAMPUNG KW 0</v>
          </cell>
          <cell r="E15579">
            <v>44783</v>
          </cell>
          <cell r="F15579" t="str">
            <v>HALF</v>
          </cell>
          <cell r="G15579" t="str">
            <v>CI_I04</v>
          </cell>
          <cell r="H15579" t="str">
            <v>PC</v>
          </cell>
          <cell r="I15579" t="str">
            <v>CPR</v>
          </cell>
          <cell r="J15579" t="str">
            <v/>
          </cell>
          <cell r="K15579" t="str">
            <v>PD</v>
          </cell>
          <cell r="L15579" t="str">
            <v>7931</v>
          </cell>
          <cell r="M15579" t="str">
            <v>S</v>
          </cell>
          <cell r="N15579">
            <v>0</v>
          </cell>
        </row>
        <row r="15580">
          <cell r="A15580" t="str">
            <v>SF-DIV-I04-CT-0004</v>
          </cell>
          <cell r="B15580" t="str">
            <v>CINT</v>
          </cell>
          <cell r="C15580" t="str">
            <v/>
          </cell>
          <cell r="D15580" t="str">
            <v>BRACKET CLAMPER (APPLE) KW</v>
          </cell>
          <cell r="E15580">
            <v>44783</v>
          </cell>
          <cell r="F15580" t="str">
            <v>HALF</v>
          </cell>
          <cell r="G15580" t="str">
            <v>CI_I04</v>
          </cell>
          <cell r="H15580" t="str">
            <v>PC</v>
          </cell>
          <cell r="I15580" t="str">
            <v>CPR</v>
          </cell>
          <cell r="J15580" t="str">
            <v/>
          </cell>
          <cell r="K15580" t="str">
            <v>PD</v>
          </cell>
          <cell r="L15580" t="str">
            <v>7931</v>
          </cell>
          <cell r="M15580" t="str">
            <v>S</v>
          </cell>
          <cell r="N15580">
            <v>7068</v>
          </cell>
        </row>
        <row r="15581">
          <cell r="A15581" t="str">
            <v>SF-DIV-I04-CT-0005</v>
          </cell>
          <cell r="B15581" t="str">
            <v>CINT</v>
          </cell>
          <cell r="C15581" t="str">
            <v/>
          </cell>
          <cell r="D15581" t="str">
            <v>FRAME ASSY (100 x 50 CM) KW</v>
          </cell>
          <cell r="E15581">
            <v>44783</v>
          </cell>
          <cell r="F15581" t="str">
            <v>HALF</v>
          </cell>
          <cell r="G15581" t="str">
            <v>CI_I04</v>
          </cell>
          <cell r="H15581" t="str">
            <v>PC</v>
          </cell>
          <cell r="I15581" t="str">
            <v>CPR</v>
          </cell>
          <cell r="J15581" t="str">
            <v/>
          </cell>
          <cell r="K15581" t="str">
            <v>PD</v>
          </cell>
          <cell r="L15581" t="str">
            <v>7931</v>
          </cell>
          <cell r="M15581" t="str">
            <v>S</v>
          </cell>
          <cell r="N15581">
            <v>0</v>
          </cell>
        </row>
        <row r="15582">
          <cell r="A15582" t="str">
            <v>SF-DIV-I04-CT-0006</v>
          </cell>
          <cell r="B15582" t="str">
            <v>CINT</v>
          </cell>
          <cell r="C15582" t="str">
            <v/>
          </cell>
          <cell r="D15582" t="str">
            <v>FRAME ASSY (40 x 50 CM) KW</v>
          </cell>
          <cell r="E15582">
            <v>44783</v>
          </cell>
          <cell r="F15582" t="str">
            <v>HALF</v>
          </cell>
          <cell r="G15582" t="str">
            <v>CI_I04</v>
          </cell>
          <cell r="H15582" t="str">
            <v>PC</v>
          </cell>
          <cell r="I15582" t="str">
            <v>CPR</v>
          </cell>
          <cell r="J15582" t="str">
            <v/>
          </cell>
          <cell r="K15582" t="str">
            <v>PD</v>
          </cell>
          <cell r="L15582" t="str">
            <v>7931</v>
          </cell>
          <cell r="M15582" t="str">
            <v>S</v>
          </cell>
          <cell r="N15582">
            <v>0</v>
          </cell>
        </row>
        <row r="15583">
          <cell r="A15583" t="str">
            <v>SF-DIV-I04-CT-0007</v>
          </cell>
          <cell r="B15583" t="str">
            <v>CINT</v>
          </cell>
          <cell r="C15583" t="str">
            <v/>
          </cell>
          <cell r="D15583" t="str">
            <v>FRAME ASSY (60 x 50 CM) KW</v>
          </cell>
          <cell r="E15583">
            <v>44783</v>
          </cell>
          <cell r="F15583" t="str">
            <v>HALF</v>
          </cell>
          <cell r="G15583" t="str">
            <v>CI_I04</v>
          </cell>
          <cell r="H15583" t="str">
            <v>PC</v>
          </cell>
          <cell r="I15583" t="str">
            <v>CPR</v>
          </cell>
          <cell r="J15583" t="str">
            <v/>
          </cell>
          <cell r="K15583" t="str">
            <v>PD</v>
          </cell>
          <cell r="L15583" t="str">
            <v>7931</v>
          </cell>
          <cell r="M15583" t="str">
            <v>S</v>
          </cell>
          <cell r="N15583">
            <v>0</v>
          </cell>
        </row>
        <row r="15584">
          <cell r="A15584" t="str">
            <v>SF-DIV-I04-CT-0008</v>
          </cell>
          <cell r="B15584" t="str">
            <v>CINT</v>
          </cell>
          <cell r="C15584" t="str">
            <v/>
          </cell>
          <cell r="D15584" t="str">
            <v>FRAME ASSY DIVIDER KT-01 KW</v>
          </cell>
          <cell r="E15584">
            <v>44783</v>
          </cell>
          <cell r="F15584" t="str">
            <v>HALF</v>
          </cell>
          <cell r="G15584" t="str">
            <v>CI_I04</v>
          </cell>
          <cell r="H15584" t="str">
            <v>PC</v>
          </cell>
          <cell r="I15584" t="str">
            <v>CPR</v>
          </cell>
          <cell r="J15584" t="str">
            <v/>
          </cell>
          <cell r="K15584" t="str">
            <v>PD</v>
          </cell>
          <cell r="L15584" t="str">
            <v>7931</v>
          </cell>
          <cell r="M15584" t="str">
            <v>S</v>
          </cell>
          <cell r="N15584">
            <v>0</v>
          </cell>
        </row>
        <row r="15585">
          <cell r="A15585" t="str">
            <v>SF-DIV-I04-CT-0009</v>
          </cell>
          <cell r="B15585" t="str">
            <v>CINT</v>
          </cell>
          <cell r="C15585" t="str">
            <v/>
          </cell>
          <cell r="D15585" t="str">
            <v>FRAME ASSY DIVIDER KT-02 KW</v>
          </cell>
          <cell r="E15585">
            <v>44783</v>
          </cell>
          <cell r="F15585" t="str">
            <v>HALF</v>
          </cell>
          <cell r="G15585" t="str">
            <v>CI_I04</v>
          </cell>
          <cell r="H15585" t="str">
            <v>PC</v>
          </cell>
          <cell r="I15585" t="str">
            <v>CPR</v>
          </cell>
          <cell r="J15585" t="str">
            <v/>
          </cell>
          <cell r="K15585" t="str">
            <v>PD</v>
          </cell>
          <cell r="L15585" t="str">
            <v>7931</v>
          </cell>
          <cell r="M15585" t="str">
            <v>S</v>
          </cell>
          <cell r="N15585">
            <v>0</v>
          </cell>
        </row>
        <row r="15586">
          <cell r="A15586" t="str">
            <v>SF-DIV-I04-CT-0010</v>
          </cell>
          <cell r="B15586" t="str">
            <v>CINT</v>
          </cell>
          <cell r="C15586" t="str">
            <v/>
          </cell>
          <cell r="D15586" t="str">
            <v>FRAME ASSY DIVIDER KT-03 (KOGU) KW</v>
          </cell>
          <cell r="E15586">
            <v>44783</v>
          </cell>
          <cell r="F15586" t="str">
            <v>HALF</v>
          </cell>
          <cell r="G15586" t="str">
            <v>CI_I04</v>
          </cell>
          <cell r="H15586" t="str">
            <v>PC</v>
          </cell>
          <cell r="I15586" t="str">
            <v>CPR</v>
          </cell>
          <cell r="J15586" t="str">
            <v/>
          </cell>
          <cell r="K15586" t="str">
            <v>PD</v>
          </cell>
          <cell r="L15586" t="str">
            <v>7931</v>
          </cell>
          <cell r="M15586" t="str">
            <v>S</v>
          </cell>
          <cell r="N15586">
            <v>0</v>
          </cell>
        </row>
        <row r="15587">
          <cell r="A15587" t="str">
            <v>SF-DIV-I04-CT-0011</v>
          </cell>
          <cell r="B15587" t="str">
            <v>CINT</v>
          </cell>
          <cell r="C15587" t="str">
            <v/>
          </cell>
          <cell r="D15587" t="str">
            <v>CLAMP PARTISI COMPL KW</v>
          </cell>
          <cell r="E15587">
            <v>44936</v>
          </cell>
          <cell r="F15587" t="str">
            <v>HALF</v>
          </cell>
          <cell r="G15587" t="str">
            <v>CI_I04</v>
          </cell>
          <cell r="H15587" t="str">
            <v>PC</v>
          </cell>
          <cell r="I15587" t="str">
            <v>CPR</v>
          </cell>
          <cell r="J15587" t="str">
            <v/>
          </cell>
          <cell r="K15587" t="str">
            <v>PD</v>
          </cell>
          <cell r="L15587" t="str">
            <v>7931</v>
          </cell>
          <cell r="M15587" t="str">
            <v>S</v>
          </cell>
          <cell r="N15587">
            <v>14576</v>
          </cell>
        </row>
        <row r="15588">
          <cell r="A15588" t="str">
            <v>SF-DIV-I06-PC-0001</v>
          </cell>
          <cell r="B15588" t="str">
            <v>CINT</v>
          </cell>
          <cell r="C15588" t="str">
            <v/>
          </cell>
          <cell r="D15588" t="str">
            <v>BRACKET CLAMP FP BLACK</v>
          </cell>
          <cell r="E15588">
            <v>45293</v>
          </cell>
          <cell r="F15588" t="str">
            <v>HALF</v>
          </cell>
          <cell r="G15588" t="str">
            <v>CI_I06</v>
          </cell>
          <cell r="H15588" t="str">
            <v>PC</v>
          </cell>
          <cell r="I15588" t="str">
            <v>CPR</v>
          </cell>
          <cell r="J15588" t="str">
            <v/>
          </cell>
          <cell r="K15588" t="str">
            <v>PD</v>
          </cell>
          <cell r="L15588" t="str">
            <v>7933</v>
          </cell>
          <cell r="M15588" t="str">
            <v>S</v>
          </cell>
          <cell r="N15588">
            <v>126600</v>
          </cell>
        </row>
        <row r="15589">
          <cell r="A15589" t="str">
            <v>SF-DIV-I06-PC-0002</v>
          </cell>
          <cell r="B15589" t="str">
            <v>CINT</v>
          </cell>
          <cell r="C15589" t="str">
            <v/>
          </cell>
          <cell r="D15589" t="str">
            <v>BRACKET CLAMP FP IVORY</v>
          </cell>
          <cell r="E15589">
            <v>44783</v>
          </cell>
          <cell r="F15589" t="str">
            <v>HALF</v>
          </cell>
          <cell r="G15589" t="str">
            <v>CI_I06</v>
          </cell>
          <cell r="H15589" t="str">
            <v>PC</v>
          </cell>
          <cell r="I15589" t="str">
            <v>CPR</v>
          </cell>
          <cell r="J15589" t="str">
            <v/>
          </cell>
          <cell r="K15589" t="str">
            <v>PD</v>
          </cell>
          <cell r="L15589" t="str">
            <v>7933</v>
          </cell>
          <cell r="M15589" t="str">
            <v>S</v>
          </cell>
          <cell r="N15589">
            <v>126600</v>
          </cell>
        </row>
        <row r="15590">
          <cell r="A15590" t="str">
            <v>SF-DIV-I06-PC-0003</v>
          </cell>
          <cell r="B15590" t="str">
            <v>CINT</v>
          </cell>
          <cell r="C15590" t="str">
            <v/>
          </cell>
          <cell r="D15590" t="str">
            <v>BRACKET CLAMP FP SILVER</v>
          </cell>
          <cell r="E15590">
            <v>44783</v>
          </cell>
          <cell r="F15590" t="str">
            <v>HALF</v>
          </cell>
          <cell r="G15590" t="str">
            <v>CI_I06</v>
          </cell>
          <cell r="H15590" t="str">
            <v>PC</v>
          </cell>
          <cell r="I15590" t="str">
            <v>CPR</v>
          </cell>
          <cell r="J15590" t="str">
            <v/>
          </cell>
          <cell r="K15590" t="str">
            <v>PD</v>
          </cell>
          <cell r="L15590" t="str">
            <v>7933</v>
          </cell>
          <cell r="M15590" t="str">
            <v>S</v>
          </cell>
          <cell r="N15590">
            <v>126600</v>
          </cell>
        </row>
        <row r="15591">
          <cell r="A15591" t="str">
            <v>SF-DIV-I06-PC-0004</v>
          </cell>
          <cell r="B15591" t="str">
            <v>CINT</v>
          </cell>
          <cell r="C15591" t="str">
            <v/>
          </cell>
          <cell r="D15591" t="str">
            <v>BRACKET CLAMP SPECIAL FP BLACK</v>
          </cell>
          <cell r="E15591">
            <v>44783</v>
          </cell>
          <cell r="F15591" t="str">
            <v>HALF</v>
          </cell>
          <cell r="G15591" t="str">
            <v>CI_I06</v>
          </cell>
          <cell r="H15591" t="str">
            <v>PC</v>
          </cell>
          <cell r="I15591" t="str">
            <v>CPR</v>
          </cell>
          <cell r="J15591" t="str">
            <v/>
          </cell>
          <cell r="K15591" t="str">
            <v>PD</v>
          </cell>
          <cell r="L15591" t="str">
            <v>7933</v>
          </cell>
          <cell r="M15591" t="str">
            <v>S</v>
          </cell>
          <cell r="N15591">
            <v>160538</v>
          </cell>
        </row>
        <row r="15592">
          <cell r="A15592" t="str">
            <v>SF-DIV-I06-PC-0005</v>
          </cell>
          <cell r="B15592" t="str">
            <v>CINT</v>
          </cell>
          <cell r="C15592" t="str">
            <v/>
          </cell>
          <cell r="D15592" t="str">
            <v>BRACKET CLAMP UIN LAMPUNG FP BLACK</v>
          </cell>
          <cell r="E15592">
            <v>44783</v>
          </cell>
          <cell r="F15592" t="str">
            <v>HALF</v>
          </cell>
          <cell r="G15592" t="str">
            <v>CI_I06</v>
          </cell>
          <cell r="H15592" t="str">
            <v>PC</v>
          </cell>
          <cell r="I15592" t="str">
            <v>CPR</v>
          </cell>
          <cell r="J15592" t="str">
            <v/>
          </cell>
          <cell r="K15592" t="str">
            <v>PD</v>
          </cell>
          <cell r="L15592" t="str">
            <v>7933</v>
          </cell>
          <cell r="M15592" t="str">
            <v>S</v>
          </cell>
          <cell r="N15592">
            <v>0</v>
          </cell>
        </row>
        <row r="15593">
          <cell r="A15593" t="str">
            <v>SF-DIV-I06-PC-0006</v>
          </cell>
          <cell r="B15593" t="str">
            <v>CINT</v>
          </cell>
          <cell r="C15593" t="str">
            <v/>
          </cell>
          <cell r="D15593" t="str">
            <v>BRACKET CLAMPER FP WHITE (APPLE)</v>
          </cell>
          <cell r="E15593">
            <v>45293</v>
          </cell>
          <cell r="F15593" t="str">
            <v>HALF</v>
          </cell>
          <cell r="G15593" t="str">
            <v>CI_I06</v>
          </cell>
          <cell r="H15593" t="str">
            <v>PC</v>
          </cell>
          <cell r="I15593" t="str">
            <v>CPR</v>
          </cell>
          <cell r="J15593" t="str">
            <v/>
          </cell>
          <cell r="K15593" t="str">
            <v>PD</v>
          </cell>
          <cell r="L15593" t="str">
            <v>7933</v>
          </cell>
          <cell r="M15593" t="str">
            <v>S</v>
          </cell>
          <cell r="N15593">
            <v>125483</v>
          </cell>
        </row>
        <row r="15594">
          <cell r="A15594" t="str">
            <v>SF-DIV-I06-PC-0007</v>
          </cell>
          <cell r="B15594" t="str">
            <v>CINT</v>
          </cell>
          <cell r="C15594" t="str">
            <v/>
          </cell>
          <cell r="D15594" t="str">
            <v>FRAME ASSY (100 x 50 CM) FP BLACK</v>
          </cell>
          <cell r="E15594">
            <v>44783</v>
          </cell>
          <cell r="F15594" t="str">
            <v>HALF</v>
          </cell>
          <cell r="G15594" t="str">
            <v>CI_I06</v>
          </cell>
          <cell r="H15594" t="str">
            <v>PC</v>
          </cell>
          <cell r="I15594" t="str">
            <v>CPR</v>
          </cell>
          <cell r="J15594" t="str">
            <v/>
          </cell>
          <cell r="K15594" t="str">
            <v>PD</v>
          </cell>
          <cell r="L15594" t="str">
            <v>7933</v>
          </cell>
          <cell r="M15594" t="str">
            <v>S</v>
          </cell>
          <cell r="N15594">
            <v>0</v>
          </cell>
        </row>
        <row r="15595">
          <cell r="A15595" t="str">
            <v>SF-DIV-I06-PC-0008</v>
          </cell>
          <cell r="B15595" t="str">
            <v>CINT</v>
          </cell>
          <cell r="C15595" t="str">
            <v/>
          </cell>
          <cell r="D15595" t="str">
            <v>FRAME ASSY (100 x 50 CM) FP IVORY</v>
          </cell>
          <cell r="E15595">
            <v>44783</v>
          </cell>
          <cell r="F15595" t="str">
            <v>HALF</v>
          </cell>
          <cell r="G15595" t="str">
            <v>CI_I06</v>
          </cell>
          <cell r="H15595" t="str">
            <v>PC</v>
          </cell>
          <cell r="I15595" t="str">
            <v>CPR</v>
          </cell>
          <cell r="J15595" t="str">
            <v/>
          </cell>
          <cell r="K15595" t="str">
            <v>PD</v>
          </cell>
          <cell r="L15595" t="str">
            <v>7933</v>
          </cell>
          <cell r="M15595" t="str">
            <v>S</v>
          </cell>
          <cell r="N15595">
            <v>0</v>
          </cell>
        </row>
        <row r="15596">
          <cell r="A15596" t="str">
            <v>SF-DIV-I06-PC-0009</v>
          </cell>
          <cell r="B15596" t="str">
            <v>CINT</v>
          </cell>
          <cell r="C15596" t="str">
            <v/>
          </cell>
          <cell r="D15596" t="str">
            <v>FRAME ASSY (100 x 50 CM) FP SILVER</v>
          </cell>
          <cell r="E15596">
            <v>44783</v>
          </cell>
          <cell r="F15596" t="str">
            <v>HALF</v>
          </cell>
          <cell r="G15596" t="str">
            <v>CI_I06</v>
          </cell>
          <cell r="H15596" t="str">
            <v>PC</v>
          </cell>
          <cell r="I15596" t="str">
            <v>CPR</v>
          </cell>
          <cell r="J15596" t="str">
            <v/>
          </cell>
          <cell r="K15596" t="str">
            <v>PD</v>
          </cell>
          <cell r="L15596" t="str">
            <v>7933</v>
          </cell>
          <cell r="M15596" t="str">
            <v>S</v>
          </cell>
          <cell r="N15596">
            <v>0</v>
          </cell>
        </row>
        <row r="15597">
          <cell r="A15597" t="str">
            <v>SF-DIV-I06-PC-0010</v>
          </cell>
          <cell r="B15597" t="str">
            <v>CINT</v>
          </cell>
          <cell r="C15597" t="str">
            <v/>
          </cell>
          <cell r="D15597" t="str">
            <v>FRAME ASSY (40 x 50 CM) FP BLACK</v>
          </cell>
          <cell r="E15597">
            <v>44783</v>
          </cell>
          <cell r="F15597" t="str">
            <v>HALF</v>
          </cell>
          <cell r="G15597" t="str">
            <v>CI_I06</v>
          </cell>
          <cell r="H15597" t="str">
            <v>PC</v>
          </cell>
          <cell r="I15597" t="str">
            <v>CPR</v>
          </cell>
          <cell r="J15597" t="str">
            <v/>
          </cell>
          <cell r="K15597" t="str">
            <v>PD</v>
          </cell>
          <cell r="L15597" t="str">
            <v>7933</v>
          </cell>
          <cell r="M15597" t="str">
            <v>S</v>
          </cell>
          <cell r="N15597">
            <v>0</v>
          </cell>
        </row>
        <row r="15598">
          <cell r="A15598" t="str">
            <v>SF-DIV-I06-PC-0011</v>
          </cell>
          <cell r="B15598" t="str">
            <v>CINT</v>
          </cell>
          <cell r="C15598" t="str">
            <v/>
          </cell>
          <cell r="D15598" t="str">
            <v>FRAME ASSY (40 x 50 CM) FP IVORY</v>
          </cell>
          <cell r="E15598">
            <v>44783</v>
          </cell>
          <cell r="F15598" t="str">
            <v>HALF</v>
          </cell>
          <cell r="G15598" t="str">
            <v>CI_I06</v>
          </cell>
          <cell r="H15598" t="str">
            <v>PC</v>
          </cell>
          <cell r="I15598" t="str">
            <v>CPR</v>
          </cell>
          <cell r="J15598" t="str">
            <v/>
          </cell>
          <cell r="K15598" t="str">
            <v>PD</v>
          </cell>
          <cell r="L15598" t="str">
            <v>7933</v>
          </cell>
          <cell r="M15598" t="str">
            <v>S</v>
          </cell>
          <cell r="N15598">
            <v>0</v>
          </cell>
        </row>
        <row r="15599">
          <cell r="A15599" t="str">
            <v>SF-DIV-I06-PC-0012</v>
          </cell>
          <cell r="B15599" t="str">
            <v>CINT</v>
          </cell>
          <cell r="C15599" t="str">
            <v/>
          </cell>
          <cell r="D15599" t="str">
            <v>FRAME ASSY (40 x 50 CM) FP SILVER</v>
          </cell>
          <cell r="E15599">
            <v>44783</v>
          </cell>
          <cell r="F15599" t="str">
            <v>HALF</v>
          </cell>
          <cell r="G15599" t="str">
            <v>CI_I06</v>
          </cell>
          <cell r="H15599" t="str">
            <v>PC</v>
          </cell>
          <cell r="I15599" t="str">
            <v>CPR</v>
          </cell>
          <cell r="J15599" t="str">
            <v/>
          </cell>
          <cell r="K15599" t="str">
            <v>PD</v>
          </cell>
          <cell r="L15599" t="str">
            <v>7933</v>
          </cell>
          <cell r="M15599" t="str">
            <v>S</v>
          </cell>
          <cell r="N15599">
            <v>0</v>
          </cell>
        </row>
        <row r="15600">
          <cell r="A15600" t="str">
            <v>SF-DIV-I06-PC-0013</v>
          </cell>
          <cell r="B15600" t="str">
            <v>CINT</v>
          </cell>
          <cell r="C15600" t="str">
            <v/>
          </cell>
          <cell r="D15600" t="str">
            <v>FRAME ASSY (60 x 50 CM) FP BLACK</v>
          </cell>
          <cell r="E15600">
            <v>44783</v>
          </cell>
          <cell r="F15600" t="str">
            <v>HALF</v>
          </cell>
          <cell r="G15600" t="str">
            <v>CI_I06</v>
          </cell>
          <cell r="H15600" t="str">
            <v>PC</v>
          </cell>
          <cell r="I15600" t="str">
            <v>CPR</v>
          </cell>
          <cell r="J15600" t="str">
            <v/>
          </cell>
          <cell r="K15600" t="str">
            <v>PD</v>
          </cell>
          <cell r="L15600" t="str">
            <v>7933</v>
          </cell>
          <cell r="M15600" t="str">
            <v>S</v>
          </cell>
          <cell r="N15600">
            <v>0</v>
          </cell>
        </row>
        <row r="15601">
          <cell r="A15601" t="str">
            <v>SF-DIV-I06-PC-0014</v>
          </cell>
          <cell r="B15601" t="str">
            <v>CINT</v>
          </cell>
          <cell r="C15601" t="str">
            <v/>
          </cell>
          <cell r="D15601" t="str">
            <v>FRAME ASSY (60 x 50 CM) FP IVORY</v>
          </cell>
          <cell r="E15601">
            <v>44783</v>
          </cell>
          <cell r="F15601" t="str">
            <v>HALF</v>
          </cell>
          <cell r="G15601" t="str">
            <v>CI_I06</v>
          </cell>
          <cell r="H15601" t="str">
            <v>PC</v>
          </cell>
          <cell r="I15601" t="str">
            <v>CPR</v>
          </cell>
          <cell r="J15601" t="str">
            <v/>
          </cell>
          <cell r="K15601" t="str">
            <v>PD</v>
          </cell>
          <cell r="L15601" t="str">
            <v>7933</v>
          </cell>
          <cell r="M15601" t="str">
            <v>S</v>
          </cell>
          <cell r="N15601">
            <v>0</v>
          </cell>
        </row>
        <row r="15602">
          <cell r="A15602" t="str">
            <v>SF-DIV-I06-PC-0015</v>
          </cell>
          <cell r="B15602" t="str">
            <v>CINT</v>
          </cell>
          <cell r="C15602" t="str">
            <v/>
          </cell>
          <cell r="D15602" t="str">
            <v>FRAME ASSY (60 x 50 CM) FP SILVER</v>
          </cell>
          <cell r="E15602">
            <v>44783</v>
          </cell>
          <cell r="F15602" t="str">
            <v>HALF</v>
          </cell>
          <cell r="G15602" t="str">
            <v>CI_I06</v>
          </cell>
          <cell r="H15602" t="str">
            <v>PC</v>
          </cell>
          <cell r="I15602" t="str">
            <v>CPR</v>
          </cell>
          <cell r="J15602" t="str">
            <v/>
          </cell>
          <cell r="K15602" t="str">
            <v>PD</v>
          </cell>
          <cell r="L15602" t="str">
            <v>7933</v>
          </cell>
          <cell r="M15602" t="str">
            <v>S</v>
          </cell>
          <cell r="N15602">
            <v>0</v>
          </cell>
        </row>
        <row r="15603">
          <cell r="A15603" t="str">
            <v>SF-DIV-I06-PC-0016</v>
          </cell>
          <cell r="B15603" t="str">
            <v>CINT</v>
          </cell>
          <cell r="C15603" t="str">
            <v/>
          </cell>
          <cell r="D15603" t="str">
            <v>FRAME ASSY DIVIDER KT-01 FP IVORY</v>
          </cell>
          <cell r="E15603">
            <v>44783</v>
          </cell>
          <cell r="F15603" t="str">
            <v>HALF</v>
          </cell>
          <cell r="G15603" t="str">
            <v>CI_I06</v>
          </cell>
          <cell r="H15603" t="str">
            <v>PC</v>
          </cell>
          <cell r="I15603" t="str">
            <v>CPR</v>
          </cell>
          <cell r="J15603" t="str">
            <v/>
          </cell>
          <cell r="K15603" t="str">
            <v>PD</v>
          </cell>
          <cell r="L15603" t="str">
            <v>7933</v>
          </cell>
          <cell r="M15603" t="str">
            <v>S</v>
          </cell>
          <cell r="N15603">
            <v>0</v>
          </cell>
        </row>
        <row r="15604">
          <cell r="A15604" t="str">
            <v>SF-DIV-I06-PC-0017</v>
          </cell>
          <cell r="B15604" t="str">
            <v>CINT</v>
          </cell>
          <cell r="C15604" t="str">
            <v/>
          </cell>
          <cell r="D15604" t="str">
            <v>FRAME ASSY DIVIDER KT-01 FP SILVER</v>
          </cell>
          <cell r="E15604">
            <v>44783</v>
          </cell>
          <cell r="F15604" t="str">
            <v>HALF</v>
          </cell>
          <cell r="G15604" t="str">
            <v>CI_I06</v>
          </cell>
          <cell r="H15604" t="str">
            <v>PC</v>
          </cell>
          <cell r="I15604" t="str">
            <v>CPR</v>
          </cell>
          <cell r="J15604" t="str">
            <v/>
          </cell>
          <cell r="K15604" t="str">
            <v>PD</v>
          </cell>
          <cell r="L15604" t="str">
            <v>7933</v>
          </cell>
          <cell r="M15604" t="str">
            <v>S</v>
          </cell>
          <cell r="N15604">
            <v>0</v>
          </cell>
        </row>
        <row r="15605">
          <cell r="A15605" t="str">
            <v>SF-DIV-I06-PC-0018</v>
          </cell>
          <cell r="B15605" t="str">
            <v>CINT</v>
          </cell>
          <cell r="C15605" t="str">
            <v/>
          </cell>
          <cell r="D15605" t="str">
            <v>FRAME ASSY DIVIDER KT-02 FP SILVER</v>
          </cell>
          <cell r="E15605">
            <v>44783</v>
          </cell>
          <cell r="F15605" t="str">
            <v>HALF</v>
          </cell>
          <cell r="G15605" t="str">
            <v>CI_I06</v>
          </cell>
          <cell r="H15605" t="str">
            <v>PC</v>
          </cell>
          <cell r="I15605" t="str">
            <v>CPR</v>
          </cell>
          <cell r="J15605" t="str">
            <v/>
          </cell>
          <cell r="K15605" t="str">
            <v>PD</v>
          </cell>
          <cell r="L15605" t="str">
            <v>7933</v>
          </cell>
          <cell r="M15605" t="str">
            <v>S</v>
          </cell>
          <cell r="N15605">
            <v>0</v>
          </cell>
        </row>
        <row r="15606">
          <cell r="A15606" t="str">
            <v>SF-DIV-I06-PC-0019</v>
          </cell>
          <cell r="B15606" t="str">
            <v>CINT</v>
          </cell>
          <cell r="C15606" t="str">
            <v/>
          </cell>
          <cell r="D15606" t="str">
            <v>FRAME ASSY DIVIDER KT-03 (KOGU) FP SILVE</v>
          </cell>
          <cell r="E15606">
            <v>44783</v>
          </cell>
          <cell r="F15606" t="str">
            <v>HALF</v>
          </cell>
          <cell r="G15606" t="str">
            <v>CI_I06</v>
          </cell>
          <cell r="H15606" t="str">
            <v>PC</v>
          </cell>
          <cell r="I15606" t="str">
            <v>CPR</v>
          </cell>
          <cell r="J15606" t="str">
            <v/>
          </cell>
          <cell r="K15606" t="str">
            <v>PD</v>
          </cell>
          <cell r="L15606" t="str">
            <v>7933</v>
          </cell>
          <cell r="M15606" t="str">
            <v>S</v>
          </cell>
          <cell r="N15606">
            <v>0</v>
          </cell>
        </row>
        <row r="15607">
          <cell r="A15607" t="str">
            <v>SF-DIV-I06-PC-0020</v>
          </cell>
          <cell r="B15607" t="str">
            <v>CINT</v>
          </cell>
          <cell r="C15607" t="str">
            <v/>
          </cell>
          <cell r="D15607" t="str">
            <v>CLAMP PARTISI COMPL FP BLACK</v>
          </cell>
          <cell r="E15607">
            <v>44804</v>
          </cell>
          <cell r="F15607" t="str">
            <v>HALF</v>
          </cell>
          <cell r="G15607" t="str">
            <v>CI_I06</v>
          </cell>
          <cell r="H15607" t="str">
            <v>PC</v>
          </cell>
          <cell r="I15607" t="str">
            <v>CPR</v>
          </cell>
          <cell r="J15607" t="str">
            <v/>
          </cell>
          <cell r="K15607" t="str">
            <v>PD</v>
          </cell>
          <cell r="L15607" t="str">
            <v>7933</v>
          </cell>
          <cell r="M15607" t="str">
            <v>S</v>
          </cell>
          <cell r="N15607">
            <v>19037</v>
          </cell>
        </row>
        <row r="15608">
          <cell r="A15608" t="str">
            <v>SF-DIV-I06-PC-0021</v>
          </cell>
          <cell r="B15608" t="str">
            <v>CINT</v>
          </cell>
          <cell r="C15608" t="str">
            <v/>
          </cell>
          <cell r="D15608" t="str">
            <v>PLATE CLAMP APPLE FP.WHITE</v>
          </cell>
          <cell r="E15608">
            <v>45293</v>
          </cell>
          <cell r="F15608" t="str">
            <v>HALF</v>
          </cell>
          <cell r="G15608" t="str">
            <v>CI_I06</v>
          </cell>
          <cell r="H15608" t="str">
            <v>PC</v>
          </cell>
          <cell r="I15608" t="str">
            <v>CPR</v>
          </cell>
          <cell r="J15608" t="str">
            <v/>
          </cell>
          <cell r="K15608" t="str">
            <v>PD</v>
          </cell>
          <cell r="L15608" t="str">
            <v>7933</v>
          </cell>
          <cell r="M15608" t="str">
            <v>S</v>
          </cell>
          <cell r="N15608">
            <v>2659</v>
          </cell>
        </row>
        <row r="15609">
          <cell r="A15609" t="str">
            <v>SF-DIV-I07-NL-0001</v>
          </cell>
          <cell r="B15609" t="str">
            <v>CINT</v>
          </cell>
          <cell r="C15609" t="str">
            <v/>
          </cell>
          <cell r="D15609" t="str">
            <v>DIVIDER 1400X300 DAPHNEE SILVER BLACK</v>
          </cell>
          <cell r="E15609">
            <v>44984</v>
          </cell>
          <cell r="F15609" t="str">
            <v>HALF</v>
          </cell>
          <cell r="G15609" t="str">
            <v>CI_I07</v>
          </cell>
          <cell r="H15609" t="str">
            <v>PC</v>
          </cell>
          <cell r="I15609" t="str">
            <v>CPR</v>
          </cell>
          <cell r="J15609" t="str">
            <v/>
          </cell>
          <cell r="K15609" t="str">
            <v>PD</v>
          </cell>
          <cell r="L15609" t="str">
            <v>7934</v>
          </cell>
          <cell r="M15609" t="str">
            <v>S</v>
          </cell>
          <cell r="N15609">
            <v>99840</v>
          </cell>
        </row>
        <row r="15610">
          <cell r="A15610" t="str">
            <v>SF-DIV-I07-NL-0002</v>
          </cell>
          <cell r="B15610" t="str">
            <v>CINT</v>
          </cell>
          <cell r="C15610" t="str">
            <v/>
          </cell>
          <cell r="D15610" t="str">
            <v>DIVIDER 1200X300 DAPHNEE SILVER BLACK</v>
          </cell>
          <cell r="E15610">
            <v>0</v>
          </cell>
          <cell r="F15610" t="str">
            <v>HALF</v>
          </cell>
          <cell r="G15610" t="str">
            <v>CI_I07</v>
          </cell>
          <cell r="H15610" t="str">
            <v>PC</v>
          </cell>
          <cell r="I15610" t="str">
            <v>CPR</v>
          </cell>
          <cell r="J15610" t="str">
            <v/>
          </cell>
          <cell r="K15610" t="str">
            <v>PD</v>
          </cell>
          <cell r="L15610" t="str">
            <v>7934</v>
          </cell>
          <cell r="M15610" t="str">
            <v>S</v>
          </cell>
          <cell r="N15610">
            <v>0</v>
          </cell>
        </row>
        <row r="15611">
          <cell r="A15611" t="str">
            <v>SF-DIV-I09-WL-0001</v>
          </cell>
          <cell r="B15611" t="str">
            <v>CINT</v>
          </cell>
          <cell r="C15611" t="str">
            <v/>
          </cell>
          <cell r="D15611" t="str">
            <v>PARTISI 1185 X 400</v>
          </cell>
          <cell r="E15611">
            <v>44783</v>
          </cell>
          <cell r="F15611" t="str">
            <v>HALF</v>
          </cell>
          <cell r="G15611" t="str">
            <v>CI_I09</v>
          </cell>
          <cell r="H15611" t="str">
            <v>PC</v>
          </cell>
          <cell r="I15611" t="str">
            <v>CPR</v>
          </cell>
          <cell r="J15611" t="str">
            <v/>
          </cell>
          <cell r="K15611" t="str">
            <v>PD</v>
          </cell>
          <cell r="L15611" t="str">
            <v>7936</v>
          </cell>
          <cell r="M15611" t="str">
            <v>S</v>
          </cell>
          <cell r="N15611">
            <v>0</v>
          </cell>
        </row>
        <row r="15612">
          <cell r="A15612" t="str">
            <v>SF-DIV-I09-WL-0002</v>
          </cell>
          <cell r="B15612" t="str">
            <v>CINT</v>
          </cell>
          <cell r="C15612" t="str">
            <v/>
          </cell>
          <cell r="D15612" t="str">
            <v>PARTISI 1400 X 400</v>
          </cell>
          <cell r="E15612">
            <v>44783</v>
          </cell>
          <cell r="F15612" t="str">
            <v>HALF</v>
          </cell>
          <cell r="G15612" t="str">
            <v>CI_I09</v>
          </cell>
          <cell r="H15612" t="str">
            <v>PC</v>
          </cell>
          <cell r="I15612" t="str">
            <v>CPR</v>
          </cell>
          <cell r="J15612" t="str">
            <v/>
          </cell>
          <cell r="K15612" t="str">
            <v>PD</v>
          </cell>
          <cell r="L15612" t="str">
            <v>7936</v>
          </cell>
          <cell r="M15612" t="str">
            <v>S</v>
          </cell>
          <cell r="N15612">
            <v>0</v>
          </cell>
        </row>
        <row r="15613">
          <cell r="A15613" t="str">
            <v>SF-DIV-I09-WL-0003</v>
          </cell>
          <cell r="B15613" t="str">
            <v>CINT</v>
          </cell>
          <cell r="C15613" t="str">
            <v/>
          </cell>
          <cell r="D15613" t="str">
            <v>PARTISI SOFTBOARD UIN LAMPUNG</v>
          </cell>
          <cell r="E15613">
            <v>44783</v>
          </cell>
          <cell r="F15613" t="str">
            <v>HALF</v>
          </cell>
          <cell r="G15613" t="str">
            <v>CI_I09</v>
          </cell>
          <cell r="H15613" t="str">
            <v>PC</v>
          </cell>
          <cell r="I15613" t="str">
            <v>CPR</v>
          </cell>
          <cell r="J15613" t="str">
            <v/>
          </cell>
          <cell r="K15613" t="str">
            <v>PD</v>
          </cell>
          <cell r="L15613" t="str">
            <v>7936</v>
          </cell>
          <cell r="M15613" t="str">
            <v>S</v>
          </cell>
          <cell r="N15613">
            <v>0</v>
          </cell>
        </row>
        <row r="15614">
          <cell r="A15614" t="str">
            <v>SF-DIV-I09-WL-0004</v>
          </cell>
          <cell r="B15614" t="str">
            <v>CINT</v>
          </cell>
          <cell r="C15614" t="str">
            <v/>
          </cell>
          <cell r="D15614" t="str">
            <v>PARTITION DESK 1200 X 400 MM</v>
          </cell>
          <cell r="E15614">
            <v>44783</v>
          </cell>
          <cell r="F15614" t="str">
            <v>HALF</v>
          </cell>
          <cell r="G15614" t="str">
            <v>CI_I09</v>
          </cell>
          <cell r="H15614" t="str">
            <v>PC</v>
          </cell>
          <cell r="I15614" t="str">
            <v>CPR</v>
          </cell>
          <cell r="J15614" t="str">
            <v/>
          </cell>
          <cell r="K15614" t="str">
            <v>PD</v>
          </cell>
          <cell r="L15614" t="str">
            <v>7936</v>
          </cell>
          <cell r="M15614" t="str">
            <v>S</v>
          </cell>
          <cell r="N15614">
            <v>0</v>
          </cell>
        </row>
        <row r="15615">
          <cell r="A15615" t="str">
            <v>SF-DIV-I09-WL-0005</v>
          </cell>
          <cell r="B15615" t="str">
            <v>CINT</v>
          </cell>
          <cell r="C15615" t="str">
            <v/>
          </cell>
          <cell r="D15615" t="str">
            <v>PARTISI TABLE ASSY DBO</v>
          </cell>
          <cell r="E15615">
            <v>44804</v>
          </cell>
          <cell r="F15615" t="str">
            <v>HALF</v>
          </cell>
          <cell r="G15615" t="str">
            <v>CI_I09</v>
          </cell>
          <cell r="H15615" t="str">
            <v>PC</v>
          </cell>
          <cell r="I15615" t="str">
            <v>CPR</v>
          </cell>
          <cell r="J15615" t="str">
            <v/>
          </cell>
          <cell r="K15615" t="str">
            <v>PD</v>
          </cell>
          <cell r="L15615" t="str">
            <v>7936</v>
          </cell>
          <cell r="M15615" t="str">
            <v>S</v>
          </cell>
          <cell r="N15615">
            <v>109840</v>
          </cell>
        </row>
        <row r="15616">
          <cell r="A15616" t="str">
            <v>SF-DIV-I09-WL-0006</v>
          </cell>
          <cell r="B15616" t="str">
            <v>CINT</v>
          </cell>
          <cell r="C15616" t="str">
            <v/>
          </cell>
          <cell r="D15616" t="str">
            <v>PARTISI SIDE TABLE ASSY DBO</v>
          </cell>
          <cell r="E15616">
            <v>44804</v>
          </cell>
          <cell r="F15616" t="str">
            <v>HALF</v>
          </cell>
          <cell r="G15616" t="str">
            <v>CI_I09</v>
          </cell>
          <cell r="H15616" t="str">
            <v>PC</v>
          </cell>
          <cell r="I15616" t="str">
            <v>CPR</v>
          </cell>
          <cell r="J15616" t="str">
            <v/>
          </cell>
          <cell r="K15616" t="str">
            <v>PD</v>
          </cell>
          <cell r="L15616" t="str">
            <v>7936</v>
          </cell>
          <cell r="M15616" t="str">
            <v>S</v>
          </cell>
          <cell r="N15616">
            <v>109387</v>
          </cell>
        </row>
        <row r="15617">
          <cell r="A15617" t="str">
            <v>SF-DRA-I02-CT-0001</v>
          </cell>
          <cell r="B15617" t="str">
            <v>CINT</v>
          </cell>
          <cell r="C15617" t="str">
            <v/>
          </cell>
          <cell r="D15617" t="str">
            <v>FORE LEG PIPE-1 DRAGON FLH KB 0</v>
          </cell>
          <cell r="E15617">
            <v>44783</v>
          </cell>
          <cell r="F15617" t="str">
            <v>HALF</v>
          </cell>
          <cell r="G15617" t="str">
            <v>CI_I02</v>
          </cell>
          <cell r="H15617" t="str">
            <v>PC</v>
          </cell>
          <cell r="I15617" t="str">
            <v>CPR</v>
          </cell>
          <cell r="J15617" t="str">
            <v/>
          </cell>
          <cell r="K15617" t="str">
            <v>PD</v>
          </cell>
          <cell r="L15617" t="str">
            <v>7931</v>
          </cell>
          <cell r="M15617" t="str">
            <v>S</v>
          </cell>
          <cell r="N15617">
            <v>0</v>
          </cell>
        </row>
        <row r="15618">
          <cell r="A15618" t="str">
            <v>SF-DRA-I02-CT-0002</v>
          </cell>
          <cell r="B15618" t="str">
            <v>CINT</v>
          </cell>
          <cell r="C15618" t="str">
            <v/>
          </cell>
          <cell r="D15618" t="str">
            <v>FORE LEG PIPE-2 DRAGON FLH KB 0</v>
          </cell>
          <cell r="E15618">
            <v>44783</v>
          </cell>
          <cell r="F15618" t="str">
            <v>HALF</v>
          </cell>
          <cell r="G15618" t="str">
            <v>CI_I02</v>
          </cell>
          <cell r="H15618" t="str">
            <v>PC</v>
          </cell>
          <cell r="I15618" t="str">
            <v>CPR</v>
          </cell>
          <cell r="J15618" t="str">
            <v/>
          </cell>
          <cell r="K15618" t="str">
            <v>PD</v>
          </cell>
          <cell r="L15618" t="str">
            <v>7931</v>
          </cell>
          <cell r="M15618" t="str">
            <v>S</v>
          </cell>
          <cell r="N15618">
            <v>0</v>
          </cell>
        </row>
        <row r="15619">
          <cell r="A15619" t="str">
            <v>SF-DRA-I02-CT-0003</v>
          </cell>
          <cell r="B15619" t="str">
            <v>CINT</v>
          </cell>
          <cell r="C15619" t="str">
            <v/>
          </cell>
          <cell r="D15619" t="str">
            <v>BACK PIPE FLH KB</v>
          </cell>
          <cell r="E15619">
            <v>44783</v>
          </cell>
          <cell r="F15619" t="str">
            <v>HALF</v>
          </cell>
          <cell r="G15619" t="str">
            <v>CI_I02</v>
          </cell>
          <cell r="H15619" t="str">
            <v>PC</v>
          </cell>
          <cell r="I15619" t="str">
            <v>CPR</v>
          </cell>
          <cell r="J15619" t="str">
            <v/>
          </cell>
          <cell r="K15619" t="str">
            <v>PD</v>
          </cell>
          <cell r="L15619" t="str">
            <v>7931</v>
          </cell>
          <cell r="M15619" t="str">
            <v>S</v>
          </cell>
          <cell r="N15619">
            <v>0</v>
          </cell>
        </row>
        <row r="15620">
          <cell r="A15620" t="str">
            <v>SF-DRA-I02-CT-0004</v>
          </cell>
          <cell r="B15620" t="str">
            <v>CINT</v>
          </cell>
          <cell r="C15620" t="str">
            <v/>
          </cell>
          <cell r="D15620" t="str">
            <v>REAR LEG PIPE-1 DRAGON FLH KB 0</v>
          </cell>
          <cell r="E15620">
            <v>44783</v>
          </cell>
          <cell r="F15620" t="str">
            <v>HALF</v>
          </cell>
          <cell r="G15620" t="str">
            <v>CI_I02</v>
          </cell>
          <cell r="H15620" t="str">
            <v>PC</v>
          </cell>
          <cell r="I15620" t="str">
            <v>CPR</v>
          </cell>
          <cell r="J15620" t="str">
            <v/>
          </cell>
          <cell r="K15620" t="str">
            <v>PD</v>
          </cell>
          <cell r="L15620" t="str">
            <v>7931</v>
          </cell>
          <cell r="M15620" t="str">
            <v>S</v>
          </cell>
          <cell r="N15620">
            <v>0</v>
          </cell>
        </row>
        <row r="15621">
          <cell r="A15621" t="str">
            <v>SF-DRA-I02-CT-0005</v>
          </cell>
          <cell r="B15621" t="str">
            <v>CINT</v>
          </cell>
          <cell r="C15621" t="str">
            <v/>
          </cell>
          <cell r="D15621" t="str">
            <v>REAR LEG PIPE-2 DRAGON FLH KB 0</v>
          </cell>
          <cell r="E15621">
            <v>44783</v>
          </cell>
          <cell r="F15621" t="str">
            <v>HALF</v>
          </cell>
          <cell r="G15621" t="str">
            <v>CI_I02</v>
          </cell>
          <cell r="H15621" t="str">
            <v>PC</v>
          </cell>
          <cell r="I15621" t="str">
            <v>CPR</v>
          </cell>
          <cell r="J15621" t="str">
            <v/>
          </cell>
          <cell r="K15621" t="str">
            <v>PD</v>
          </cell>
          <cell r="L15621" t="str">
            <v>7931</v>
          </cell>
          <cell r="M15621" t="str">
            <v>S</v>
          </cell>
          <cell r="N15621">
            <v>0</v>
          </cell>
        </row>
        <row r="15622">
          <cell r="A15622" t="str">
            <v>SF-DRA-I04-CT-0006</v>
          </cell>
          <cell r="B15622" t="str">
            <v>CINT</v>
          </cell>
          <cell r="C15622" t="str">
            <v/>
          </cell>
          <cell r="D15622" t="str">
            <v>FORE LEG PIPE 1 FLH KW0</v>
          </cell>
          <cell r="E15622">
            <v>44783</v>
          </cell>
          <cell r="F15622" t="str">
            <v>HALF</v>
          </cell>
          <cell r="G15622" t="str">
            <v>CI_I04</v>
          </cell>
          <cell r="H15622" t="str">
            <v>PC</v>
          </cell>
          <cell r="I15622" t="str">
            <v>CPR</v>
          </cell>
          <cell r="J15622" t="str">
            <v/>
          </cell>
          <cell r="K15622" t="str">
            <v>PD</v>
          </cell>
          <cell r="L15622" t="str">
            <v>7931</v>
          </cell>
          <cell r="M15622" t="str">
            <v>S</v>
          </cell>
          <cell r="N15622">
            <v>0</v>
          </cell>
        </row>
        <row r="15623">
          <cell r="A15623" t="str">
            <v>SF-DRA-I04-CT-0007</v>
          </cell>
          <cell r="B15623" t="str">
            <v>CINT</v>
          </cell>
          <cell r="C15623" t="str">
            <v/>
          </cell>
          <cell r="D15623" t="str">
            <v>FRAME L COMPL MENZA KW 0</v>
          </cell>
          <cell r="E15623">
            <v>45140</v>
          </cell>
          <cell r="F15623" t="str">
            <v>HALF</v>
          </cell>
          <cell r="G15623" t="str">
            <v>CI_I04</v>
          </cell>
          <cell r="H15623" t="str">
            <v>PC</v>
          </cell>
          <cell r="I15623" t="str">
            <v>CPR</v>
          </cell>
          <cell r="J15623" t="str">
            <v/>
          </cell>
          <cell r="K15623" t="str">
            <v>PD</v>
          </cell>
          <cell r="L15623" t="str">
            <v>7931</v>
          </cell>
          <cell r="M15623" t="str">
            <v>S</v>
          </cell>
          <cell r="N15623">
            <v>77691</v>
          </cell>
        </row>
        <row r="15624">
          <cell r="A15624" t="str">
            <v>SF-DRA-I04-CT-0008</v>
          </cell>
          <cell r="B15624" t="str">
            <v>CINT</v>
          </cell>
          <cell r="C15624" t="str">
            <v/>
          </cell>
          <cell r="D15624" t="str">
            <v>JOINT LEG PIPE COMPL MENZA  KW 0</v>
          </cell>
          <cell r="E15624">
            <v>44804</v>
          </cell>
          <cell r="F15624" t="str">
            <v>HALF</v>
          </cell>
          <cell r="G15624" t="str">
            <v>CI_I04</v>
          </cell>
          <cell r="H15624" t="str">
            <v>PC</v>
          </cell>
          <cell r="I15624" t="str">
            <v>CPR</v>
          </cell>
          <cell r="J15624" t="str">
            <v/>
          </cell>
          <cell r="K15624" t="str">
            <v>PD</v>
          </cell>
          <cell r="L15624" t="str">
            <v>7931</v>
          </cell>
          <cell r="M15624" t="str">
            <v>S</v>
          </cell>
          <cell r="N15624">
            <v>31229</v>
          </cell>
        </row>
        <row r="15625">
          <cell r="A15625" t="str">
            <v>SF-DRA-I04-CT-0009</v>
          </cell>
          <cell r="B15625" t="str">
            <v>CINT</v>
          </cell>
          <cell r="C15625" t="str">
            <v/>
          </cell>
          <cell r="D15625" t="str">
            <v>RANGKA DRAGON FLH KW0</v>
          </cell>
          <cell r="E15625">
            <v>44966</v>
          </cell>
          <cell r="F15625" t="str">
            <v>HALF</v>
          </cell>
          <cell r="G15625" t="str">
            <v>CI_I04</v>
          </cell>
          <cell r="H15625" t="str">
            <v>PC</v>
          </cell>
          <cell r="I15625" t="str">
            <v>CPR</v>
          </cell>
          <cell r="J15625" t="str">
            <v/>
          </cell>
          <cell r="K15625" t="str">
            <v>PD</v>
          </cell>
          <cell r="L15625" t="str">
            <v>7931</v>
          </cell>
          <cell r="M15625" t="str">
            <v>S</v>
          </cell>
          <cell r="N15625">
            <v>60007</v>
          </cell>
        </row>
        <row r="15626">
          <cell r="A15626" t="str">
            <v>SF-DRA-I04-CT-0010</v>
          </cell>
          <cell r="B15626" t="str">
            <v>CINT</v>
          </cell>
          <cell r="C15626" t="str">
            <v/>
          </cell>
          <cell r="D15626" t="str">
            <v>RANGKA DRAGON YD FR</v>
          </cell>
          <cell r="E15626">
            <v>44966</v>
          </cell>
          <cell r="F15626" t="str">
            <v>HALF</v>
          </cell>
          <cell r="G15626" t="str">
            <v>CI_I04</v>
          </cell>
          <cell r="H15626" t="str">
            <v>PC</v>
          </cell>
          <cell r="I15626" t="str">
            <v>CPR</v>
          </cell>
          <cell r="J15626" t="str">
            <v/>
          </cell>
          <cell r="K15626" t="str">
            <v>PD</v>
          </cell>
          <cell r="L15626" t="str">
            <v>7931</v>
          </cell>
          <cell r="M15626" t="str">
            <v>S</v>
          </cell>
          <cell r="N15626">
            <v>76429</v>
          </cell>
        </row>
        <row r="15627">
          <cell r="A15627" t="str">
            <v>SF-DRA-I04-CT-0011</v>
          </cell>
          <cell r="B15627" t="str">
            <v>CINT</v>
          </cell>
          <cell r="C15627" t="str">
            <v/>
          </cell>
          <cell r="D15627" t="str">
            <v>REAR LEG PIPE  FLH KW0</v>
          </cell>
          <cell r="E15627">
            <v>44783</v>
          </cell>
          <cell r="F15627" t="str">
            <v>HALF</v>
          </cell>
          <cell r="G15627" t="str">
            <v>CI_I04</v>
          </cell>
          <cell r="H15627" t="str">
            <v>PC</v>
          </cell>
          <cell r="I15627" t="str">
            <v>CPR</v>
          </cell>
          <cell r="J15627" t="str">
            <v/>
          </cell>
          <cell r="K15627" t="str">
            <v>PD</v>
          </cell>
          <cell r="L15627" t="str">
            <v>7931</v>
          </cell>
          <cell r="M15627" t="str">
            <v>S</v>
          </cell>
          <cell r="N15627">
            <v>0</v>
          </cell>
        </row>
        <row r="15628">
          <cell r="A15628" t="str">
            <v>SF-DRA-I04-CT-0012</v>
          </cell>
          <cell r="B15628" t="str">
            <v>CINT</v>
          </cell>
          <cell r="C15628" t="str">
            <v/>
          </cell>
          <cell r="D15628" t="str">
            <v>RANGKA DRAGON FLN KW</v>
          </cell>
          <cell r="E15628">
            <v>44966</v>
          </cell>
          <cell r="F15628" t="str">
            <v>HALF</v>
          </cell>
          <cell r="G15628" t="str">
            <v>CI_I04</v>
          </cell>
          <cell r="H15628" t="str">
            <v>PC</v>
          </cell>
          <cell r="I15628" t="str">
            <v>CPR</v>
          </cell>
          <cell r="J15628" t="str">
            <v/>
          </cell>
          <cell r="K15628" t="str">
            <v>PD</v>
          </cell>
          <cell r="L15628" t="str">
            <v>7931</v>
          </cell>
          <cell r="M15628" t="str">
            <v>S</v>
          </cell>
          <cell r="N15628">
            <v>49906</v>
          </cell>
        </row>
        <row r="15629">
          <cell r="A15629" t="str">
            <v>SF-DRA-I04-CT-0013</v>
          </cell>
          <cell r="B15629" t="str">
            <v>CINT</v>
          </cell>
          <cell r="C15629" t="str">
            <v/>
          </cell>
          <cell r="D15629" t="str">
            <v>FRAME R COMPL MENZA KW 0</v>
          </cell>
          <cell r="E15629">
            <v>0</v>
          </cell>
          <cell r="F15629" t="str">
            <v>HALF</v>
          </cell>
          <cell r="G15629" t="str">
            <v>CI_I04</v>
          </cell>
          <cell r="H15629" t="str">
            <v>PC</v>
          </cell>
          <cell r="I15629" t="str">
            <v>CPR</v>
          </cell>
          <cell r="J15629" t="str">
            <v/>
          </cell>
          <cell r="K15629" t="str">
            <v>PD</v>
          </cell>
          <cell r="L15629" t="str">
            <v>7931</v>
          </cell>
          <cell r="M15629" t="str">
            <v>S</v>
          </cell>
          <cell r="N15629">
            <v>0</v>
          </cell>
        </row>
        <row r="15630">
          <cell r="A15630" t="str">
            <v>SF-DRA-I05-NC-0001</v>
          </cell>
          <cell r="B15630" t="str">
            <v>CINT</v>
          </cell>
          <cell r="C15630" t="str">
            <v/>
          </cell>
          <cell r="D15630" t="str">
            <v>REAR LEG PIPE  FLH - FC</v>
          </cell>
          <cell r="E15630">
            <v>44783</v>
          </cell>
          <cell r="F15630" t="str">
            <v>HALF</v>
          </cell>
          <cell r="G15630" t="str">
            <v>CI_I05</v>
          </cell>
          <cell r="H15630" t="str">
            <v>PC</v>
          </cell>
          <cell r="I15630" t="str">
            <v>CPR</v>
          </cell>
          <cell r="J15630" t="str">
            <v/>
          </cell>
          <cell r="K15630" t="str">
            <v>PD</v>
          </cell>
          <cell r="L15630" t="str">
            <v>7932</v>
          </cell>
          <cell r="M15630" t="str">
            <v>S</v>
          </cell>
          <cell r="N15630">
            <v>0</v>
          </cell>
        </row>
        <row r="15631">
          <cell r="A15631" t="str">
            <v>SF-DRA-I05-NC-0002</v>
          </cell>
          <cell r="B15631" t="str">
            <v>CINT</v>
          </cell>
          <cell r="C15631" t="str">
            <v/>
          </cell>
          <cell r="D15631" t="str">
            <v>FORE LEG PIPE 1 FLH - FC</v>
          </cell>
          <cell r="E15631">
            <v>44783</v>
          </cell>
          <cell r="F15631" t="str">
            <v>HALF</v>
          </cell>
          <cell r="G15631" t="str">
            <v>CI_I05</v>
          </cell>
          <cell r="H15631" t="str">
            <v>PC</v>
          </cell>
          <cell r="I15631" t="str">
            <v>CPR</v>
          </cell>
          <cell r="J15631" t="str">
            <v/>
          </cell>
          <cell r="K15631" t="str">
            <v>PD</v>
          </cell>
          <cell r="L15631" t="str">
            <v>7932</v>
          </cell>
          <cell r="M15631" t="str">
            <v>S</v>
          </cell>
          <cell r="N15631">
            <v>0</v>
          </cell>
        </row>
        <row r="15632">
          <cell r="A15632" t="str">
            <v>SF-DRA-I05-NC-0003</v>
          </cell>
          <cell r="B15632" t="str">
            <v>CINT</v>
          </cell>
          <cell r="C15632" t="str">
            <v/>
          </cell>
          <cell r="D15632" t="str">
            <v>HANGER ARMADIO ( 15.9X1.2X370 )</v>
          </cell>
          <cell r="E15632">
            <v>44966</v>
          </cell>
          <cell r="F15632" t="str">
            <v>HALF</v>
          </cell>
          <cell r="G15632" t="str">
            <v>CI_I05</v>
          </cell>
          <cell r="H15632" t="str">
            <v>PC</v>
          </cell>
          <cell r="I15632" t="str">
            <v>CPR</v>
          </cell>
          <cell r="J15632" t="str">
            <v/>
          </cell>
          <cell r="K15632" t="str">
            <v>PD</v>
          </cell>
          <cell r="L15632" t="str">
            <v>7932</v>
          </cell>
          <cell r="M15632" t="str">
            <v>S</v>
          </cell>
          <cell r="N15632">
            <v>12104</v>
          </cell>
        </row>
        <row r="15633">
          <cell r="A15633" t="str">
            <v>SF-DRA-I06-PC-0001</v>
          </cell>
          <cell r="B15633" t="str">
            <v>CINT</v>
          </cell>
          <cell r="C15633" t="str">
            <v/>
          </cell>
          <cell r="D15633" t="str">
            <v>BACK PIPE FLH FP</v>
          </cell>
          <cell r="E15633">
            <v>44783</v>
          </cell>
          <cell r="F15633" t="str">
            <v>HALF</v>
          </cell>
          <cell r="G15633" t="str">
            <v>CI_I06</v>
          </cell>
          <cell r="H15633" t="str">
            <v>PC</v>
          </cell>
          <cell r="I15633" t="str">
            <v>CPR</v>
          </cell>
          <cell r="J15633" t="str">
            <v/>
          </cell>
          <cell r="K15633" t="str">
            <v>PD</v>
          </cell>
          <cell r="L15633" t="str">
            <v>7933</v>
          </cell>
          <cell r="M15633" t="str">
            <v>S</v>
          </cell>
          <cell r="N15633">
            <v>0</v>
          </cell>
        </row>
        <row r="15634">
          <cell r="A15634" t="str">
            <v>SF-DRA-I06-PC-0002</v>
          </cell>
          <cell r="B15634" t="str">
            <v>CINT</v>
          </cell>
          <cell r="C15634" t="str">
            <v/>
          </cell>
          <cell r="D15634" t="str">
            <v>JOINT LEG FP MENZA FP BLACK</v>
          </cell>
          <cell r="E15634">
            <v>45293</v>
          </cell>
          <cell r="F15634" t="str">
            <v>HALF</v>
          </cell>
          <cell r="G15634" t="str">
            <v>CI_I06</v>
          </cell>
          <cell r="H15634" t="str">
            <v>PC</v>
          </cell>
          <cell r="I15634" t="str">
            <v>CPR</v>
          </cell>
          <cell r="J15634" t="str">
            <v/>
          </cell>
          <cell r="K15634" t="str">
            <v>PD</v>
          </cell>
          <cell r="L15634" t="str">
            <v>7933</v>
          </cell>
          <cell r="M15634" t="str">
            <v>S</v>
          </cell>
          <cell r="N15634">
            <v>27431</v>
          </cell>
        </row>
        <row r="15635">
          <cell r="A15635" t="str">
            <v>SF-DRA-I06-PC-0003</v>
          </cell>
          <cell r="B15635" t="str">
            <v>CINT</v>
          </cell>
          <cell r="C15635" t="str">
            <v/>
          </cell>
          <cell r="D15635" t="str">
            <v>JOINT LEG PIPE B FP MENZA  KW 0</v>
          </cell>
          <cell r="E15635">
            <v>44804</v>
          </cell>
          <cell r="F15635" t="str">
            <v>HALF</v>
          </cell>
          <cell r="G15635" t="str">
            <v>CI_I06</v>
          </cell>
          <cell r="H15635" t="str">
            <v>PC</v>
          </cell>
          <cell r="I15635" t="str">
            <v>CPR</v>
          </cell>
          <cell r="J15635" t="str">
            <v/>
          </cell>
          <cell r="K15635" t="str">
            <v>PD</v>
          </cell>
          <cell r="L15635" t="str">
            <v>7933</v>
          </cell>
          <cell r="M15635" t="str">
            <v>S</v>
          </cell>
          <cell r="N15635">
            <v>5946</v>
          </cell>
        </row>
        <row r="15636">
          <cell r="A15636" t="str">
            <v>SF-DRA-I06-PC-0004</v>
          </cell>
          <cell r="B15636" t="str">
            <v>CINT</v>
          </cell>
          <cell r="C15636" t="str">
            <v/>
          </cell>
          <cell r="D15636" t="str">
            <v>JOINT LEG PIPE B FP MENZA FP BLACK</v>
          </cell>
          <cell r="E15636">
            <v>44804</v>
          </cell>
          <cell r="F15636" t="str">
            <v>HALF</v>
          </cell>
          <cell r="G15636" t="str">
            <v>CI_I06</v>
          </cell>
          <cell r="H15636" t="str">
            <v>PC</v>
          </cell>
          <cell r="I15636" t="str">
            <v>CPR</v>
          </cell>
          <cell r="J15636" t="str">
            <v/>
          </cell>
          <cell r="K15636" t="str">
            <v>PD</v>
          </cell>
          <cell r="L15636" t="str">
            <v>7933</v>
          </cell>
          <cell r="M15636" t="str">
            <v>S</v>
          </cell>
          <cell r="N15636">
            <v>11346</v>
          </cell>
        </row>
        <row r="15637">
          <cell r="A15637" t="str">
            <v>SF-DRA-I06-PC-0005</v>
          </cell>
          <cell r="B15637" t="str">
            <v>CINT</v>
          </cell>
          <cell r="C15637" t="str">
            <v/>
          </cell>
          <cell r="D15637" t="str">
            <v>JOINT LEG PIPE COMPL MENZA FP BLACK</v>
          </cell>
          <cell r="E15637">
            <v>44804</v>
          </cell>
          <cell r="F15637" t="str">
            <v>HALF</v>
          </cell>
          <cell r="G15637" t="str">
            <v>CI_I06</v>
          </cell>
          <cell r="H15637" t="str">
            <v>PC</v>
          </cell>
          <cell r="I15637" t="str">
            <v>CPR</v>
          </cell>
          <cell r="J15637" t="str">
            <v/>
          </cell>
          <cell r="K15637" t="str">
            <v>PD</v>
          </cell>
          <cell r="L15637" t="str">
            <v>7933</v>
          </cell>
          <cell r="M15637" t="str">
            <v>S</v>
          </cell>
          <cell r="N15637">
            <v>36557</v>
          </cell>
        </row>
        <row r="15638">
          <cell r="A15638" t="str">
            <v>SF-DRA-I06-PC-0006</v>
          </cell>
          <cell r="B15638" t="str">
            <v>CINT</v>
          </cell>
          <cell r="C15638" t="str">
            <v/>
          </cell>
          <cell r="D15638" t="str">
            <v>JOINT METAL YAMATO L FP GREY RAL 7032</v>
          </cell>
          <cell r="E15638">
            <v>45026</v>
          </cell>
          <cell r="F15638" t="str">
            <v>HALF</v>
          </cell>
          <cell r="G15638" t="str">
            <v>CI_I06</v>
          </cell>
          <cell r="H15638" t="str">
            <v>PC</v>
          </cell>
          <cell r="I15638" t="str">
            <v>CPR</v>
          </cell>
          <cell r="J15638" t="str">
            <v/>
          </cell>
          <cell r="K15638" t="str">
            <v>PD</v>
          </cell>
          <cell r="L15638" t="str">
            <v>7933</v>
          </cell>
          <cell r="M15638" t="str">
            <v>S</v>
          </cell>
          <cell r="N15638">
            <v>2686</v>
          </cell>
        </row>
        <row r="15639">
          <cell r="A15639" t="str">
            <v>SF-DRA-I06-PC-0007</v>
          </cell>
          <cell r="B15639" t="str">
            <v>CINT</v>
          </cell>
          <cell r="C15639" t="str">
            <v/>
          </cell>
          <cell r="D15639" t="str">
            <v>JOINT METAL YAMATO R FP GREY RAL 7032</v>
          </cell>
          <cell r="E15639">
            <v>45026</v>
          </cell>
          <cell r="F15639" t="str">
            <v>HALF</v>
          </cell>
          <cell r="G15639" t="str">
            <v>CI_I06</v>
          </cell>
          <cell r="H15639" t="str">
            <v>PC</v>
          </cell>
          <cell r="I15639" t="str">
            <v>CPR</v>
          </cell>
          <cell r="J15639" t="str">
            <v/>
          </cell>
          <cell r="K15639" t="str">
            <v>PD</v>
          </cell>
          <cell r="L15639" t="str">
            <v>7933</v>
          </cell>
          <cell r="M15639" t="str">
            <v>S</v>
          </cell>
          <cell r="N15639">
            <v>2686</v>
          </cell>
        </row>
        <row r="15640">
          <cell r="A15640" t="str">
            <v>SF-DRA-I06-PC-0008</v>
          </cell>
          <cell r="B15640" t="str">
            <v>CINT</v>
          </cell>
          <cell r="C15640" t="str">
            <v/>
          </cell>
          <cell r="D15640" t="str">
            <v>MAIN SEAT DRAGON FL BLUE</v>
          </cell>
          <cell r="E15640">
            <v>45315</v>
          </cell>
          <cell r="F15640" t="str">
            <v>HALF</v>
          </cell>
          <cell r="G15640" t="str">
            <v>CI_I06</v>
          </cell>
          <cell r="H15640" t="str">
            <v>PC</v>
          </cell>
          <cell r="I15640" t="str">
            <v>CPR</v>
          </cell>
          <cell r="J15640" t="str">
            <v/>
          </cell>
          <cell r="K15640" t="str">
            <v>PD</v>
          </cell>
          <cell r="L15640" t="str">
            <v>7933</v>
          </cell>
          <cell r="M15640" t="str">
            <v>S</v>
          </cell>
          <cell r="N15640">
            <v>38346</v>
          </cell>
        </row>
        <row r="15641">
          <cell r="A15641" t="str">
            <v>SF-DRA-I06-PC-0009</v>
          </cell>
          <cell r="B15641" t="str">
            <v>CINT</v>
          </cell>
          <cell r="C15641" t="str">
            <v/>
          </cell>
          <cell r="D15641" t="str">
            <v>MAIN SEAT DRAGON FL BLUE GLOSS</v>
          </cell>
          <cell r="E15641">
            <v>45229</v>
          </cell>
          <cell r="F15641" t="str">
            <v>HALF</v>
          </cell>
          <cell r="G15641" t="str">
            <v>CI_I06</v>
          </cell>
          <cell r="H15641" t="str">
            <v>PC</v>
          </cell>
          <cell r="I15641" t="str">
            <v>CPR</v>
          </cell>
          <cell r="J15641" t="str">
            <v/>
          </cell>
          <cell r="K15641" t="str">
            <v>PD</v>
          </cell>
          <cell r="L15641" t="str">
            <v>7933</v>
          </cell>
          <cell r="M15641" t="str">
            <v>S</v>
          </cell>
          <cell r="N15641">
            <v>17998</v>
          </cell>
        </row>
        <row r="15642">
          <cell r="A15642" t="str">
            <v>SF-DRA-I06-PC-0010</v>
          </cell>
          <cell r="B15642" t="str">
            <v>CINT</v>
          </cell>
          <cell r="C15642" t="str">
            <v/>
          </cell>
          <cell r="D15642" t="str">
            <v>MAIN SEAT DRAGON FL GREEN GLOSS</v>
          </cell>
          <cell r="E15642">
            <v>45229</v>
          </cell>
          <cell r="F15642" t="str">
            <v>HALF</v>
          </cell>
          <cell r="G15642" t="str">
            <v>CI_I06</v>
          </cell>
          <cell r="H15642" t="str">
            <v>PC</v>
          </cell>
          <cell r="I15642" t="str">
            <v>CPR</v>
          </cell>
          <cell r="J15642" t="str">
            <v/>
          </cell>
          <cell r="K15642" t="str">
            <v>PD</v>
          </cell>
          <cell r="L15642" t="str">
            <v>7933</v>
          </cell>
          <cell r="M15642" t="str">
            <v>S</v>
          </cell>
          <cell r="N15642">
            <v>36453</v>
          </cell>
        </row>
        <row r="15643">
          <cell r="A15643" t="str">
            <v>SF-DRA-I06-PC-0011</v>
          </cell>
          <cell r="B15643" t="str">
            <v>CINT</v>
          </cell>
          <cell r="C15643" t="str">
            <v/>
          </cell>
          <cell r="D15643" t="str">
            <v>MAIN SEAT DRAGON FL RED</v>
          </cell>
          <cell r="E15643">
            <v>44783</v>
          </cell>
          <cell r="F15643" t="str">
            <v>HALF</v>
          </cell>
          <cell r="G15643" t="str">
            <v>CI_I06</v>
          </cell>
          <cell r="H15643" t="str">
            <v>PC</v>
          </cell>
          <cell r="I15643" t="str">
            <v>CPR</v>
          </cell>
          <cell r="J15643" t="str">
            <v/>
          </cell>
          <cell r="K15643" t="str">
            <v>PD</v>
          </cell>
          <cell r="L15643" t="str">
            <v>7933</v>
          </cell>
          <cell r="M15643" t="str">
            <v>S</v>
          </cell>
          <cell r="N15643">
            <v>0</v>
          </cell>
        </row>
        <row r="15644">
          <cell r="A15644" t="str">
            <v>SF-DRA-I06-PC-0012</v>
          </cell>
          <cell r="B15644" t="str">
            <v>CINT</v>
          </cell>
          <cell r="C15644" t="str">
            <v/>
          </cell>
          <cell r="D15644" t="str">
            <v>MAIN SEAT DRAGON FL RED 3124</v>
          </cell>
          <cell r="E15644">
            <v>44804</v>
          </cell>
          <cell r="F15644" t="str">
            <v>HALF</v>
          </cell>
          <cell r="G15644" t="str">
            <v>CI_I06</v>
          </cell>
          <cell r="H15644" t="str">
            <v>PC</v>
          </cell>
          <cell r="I15644" t="str">
            <v>CPR</v>
          </cell>
          <cell r="J15644" t="str">
            <v/>
          </cell>
          <cell r="K15644" t="str">
            <v>PD</v>
          </cell>
          <cell r="L15644" t="str">
            <v>7933</v>
          </cell>
          <cell r="M15644" t="str">
            <v>S</v>
          </cell>
          <cell r="N15644">
            <v>37039</v>
          </cell>
        </row>
        <row r="15645">
          <cell r="A15645" t="str">
            <v>SF-DRA-I06-PC-0013</v>
          </cell>
          <cell r="B15645" t="str">
            <v>CINT</v>
          </cell>
          <cell r="C15645" t="str">
            <v/>
          </cell>
          <cell r="D15645" t="str">
            <v>MAIN SEAT DRAGON FL RED GLOSS</v>
          </cell>
          <cell r="E15645">
            <v>44868</v>
          </cell>
          <cell r="F15645" t="str">
            <v>HALF</v>
          </cell>
          <cell r="G15645" t="str">
            <v>CI_I06</v>
          </cell>
          <cell r="H15645" t="str">
            <v>PC</v>
          </cell>
          <cell r="I15645" t="str">
            <v>CPR</v>
          </cell>
          <cell r="J15645" t="str">
            <v/>
          </cell>
          <cell r="K15645" t="str">
            <v>PD</v>
          </cell>
          <cell r="L15645" t="str">
            <v>7933</v>
          </cell>
          <cell r="M15645" t="str">
            <v>S</v>
          </cell>
          <cell r="N15645">
            <v>62643</v>
          </cell>
        </row>
        <row r="15646">
          <cell r="A15646" t="str">
            <v>SF-DRA-I06-PC-0014</v>
          </cell>
          <cell r="B15646" t="str">
            <v>CINT</v>
          </cell>
          <cell r="C15646" t="str">
            <v/>
          </cell>
          <cell r="D15646" t="str">
            <v>MAIN SEAT DRAGON FL SHARP ORANGE</v>
          </cell>
          <cell r="E15646">
            <v>44783</v>
          </cell>
          <cell r="F15646" t="str">
            <v>HALF</v>
          </cell>
          <cell r="G15646" t="str">
            <v>CI_I06</v>
          </cell>
          <cell r="H15646" t="str">
            <v>PC</v>
          </cell>
          <cell r="I15646" t="str">
            <v>CPR</v>
          </cell>
          <cell r="J15646" t="str">
            <v/>
          </cell>
          <cell r="K15646" t="str">
            <v>PD</v>
          </cell>
          <cell r="L15646" t="str">
            <v>7933</v>
          </cell>
          <cell r="M15646" t="str">
            <v>S</v>
          </cell>
          <cell r="N15646">
            <v>0</v>
          </cell>
        </row>
        <row r="15647">
          <cell r="A15647" t="str">
            <v>SF-DRA-I06-PC-0015</v>
          </cell>
          <cell r="B15647" t="str">
            <v>CINT</v>
          </cell>
          <cell r="C15647" t="str">
            <v/>
          </cell>
          <cell r="D15647" t="str">
            <v>RANGKA DRAGON FL BLUE</v>
          </cell>
          <cell r="E15647">
            <v>44783</v>
          </cell>
          <cell r="F15647" t="str">
            <v>HALF</v>
          </cell>
          <cell r="G15647" t="str">
            <v>CI_I06</v>
          </cell>
          <cell r="H15647" t="str">
            <v>PC</v>
          </cell>
          <cell r="I15647" t="str">
            <v>CPR</v>
          </cell>
          <cell r="J15647" t="str">
            <v/>
          </cell>
          <cell r="K15647" t="str">
            <v>PD</v>
          </cell>
          <cell r="L15647" t="str">
            <v>7933</v>
          </cell>
          <cell r="M15647" t="str">
            <v>S</v>
          </cell>
          <cell r="N15647">
            <v>56386</v>
          </cell>
        </row>
        <row r="15648">
          <cell r="A15648" t="str">
            <v>SF-DRA-I06-PC-0016</v>
          </cell>
          <cell r="B15648" t="str">
            <v>CINT</v>
          </cell>
          <cell r="C15648" t="str">
            <v/>
          </cell>
          <cell r="D15648" t="str">
            <v>RANGKA DRAGON FL BLUE GLOSS</v>
          </cell>
          <cell r="E15648">
            <v>44783</v>
          </cell>
          <cell r="F15648" t="str">
            <v>HALF</v>
          </cell>
          <cell r="G15648" t="str">
            <v>CI_I06</v>
          </cell>
          <cell r="H15648" t="str">
            <v>PC</v>
          </cell>
          <cell r="I15648" t="str">
            <v>CPR</v>
          </cell>
          <cell r="J15648" t="str">
            <v/>
          </cell>
          <cell r="K15648" t="str">
            <v>PD</v>
          </cell>
          <cell r="L15648" t="str">
            <v>7933</v>
          </cell>
          <cell r="M15648" t="str">
            <v>S</v>
          </cell>
          <cell r="N15648">
            <v>56386</v>
          </cell>
        </row>
        <row r="15649">
          <cell r="A15649" t="str">
            <v>SF-DRA-I06-PC-0017</v>
          </cell>
          <cell r="B15649" t="str">
            <v>CINT</v>
          </cell>
          <cell r="C15649" t="str">
            <v/>
          </cell>
          <cell r="D15649" t="str">
            <v>RANGKA DRAGON FL GREEN GLOSS</v>
          </cell>
          <cell r="E15649">
            <v>44783</v>
          </cell>
          <cell r="F15649" t="str">
            <v>HALF</v>
          </cell>
          <cell r="G15649" t="str">
            <v>CI_I06</v>
          </cell>
          <cell r="H15649" t="str">
            <v>PC</v>
          </cell>
          <cell r="I15649" t="str">
            <v>CPR</v>
          </cell>
          <cell r="J15649" t="str">
            <v/>
          </cell>
          <cell r="K15649" t="str">
            <v>PD</v>
          </cell>
          <cell r="L15649" t="str">
            <v>7933</v>
          </cell>
          <cell r="M15649" t="str">
            <v>S</v>
          </cell>
          <cell r="N15649">
            <v>56386</v>
          </cell>
        </row>
        <row r="15650">
          <cell r="A15650" t="str">
            <v>SF-DRA-I06-PC-0018</v>
          </cell>
          <cell r="B15650" t="str">
            <v>CINT</v>
          </cell>
          <cell r="C15650" t="str">
            <v/>
          </cell>
          <cell r="D15650" t="str">
            <v>RANGKA DRAGON FL RED</v>
          </cell>
          <cell r="E15650">
            <v>45169</v>
          </cell>
          <cell r="F15650" t="str">
            <v>HALF</v>
          </cell>
          <cell r="G15650" t="str">
            <v>CI_I06</v>
          </cell>
          <cell r="H15650" t="str">
            <v>PC</v>
          </cell>
          <cell r="I15650" t="str">
            <v>CPR</v>
          </cell>
          <cell r="J15650" t="str">
            <v/>
          </cell>
          <cell r="K15650" t="str">
            <v>PD</v>
          </cell>
          <cell r="L15650" t="str">
            <v>7933</v>
          </cell>
          <cell r="M15650" t="str">
            <v>S</v>
          </cell>
          <cell r="N15650">
            <v>56386</v>
          </cell>
        </row>
        <row r="15651">
          <cell r="A15651" t="str">
            <v>SF-DRA-I06-PC-0019</v>
          </cell>
          <cell r="B15651" t="str">
            <v>CINT</v>
          </cell>
          <cell r="C15651" t="str">
            <v/>
          </cell>
          <cell r="D15651" t="str">
            <v>RANGKA DRAGON FL RED 3124</v>
          </cell>
          <cell r="E15651">
            <v>45169</v>
          </cell>
          <cell r="F15651" t="str">
            <v>HALF</v>
          </cell>
          <cell r="G15651" t="str">
            <v>CI_I06</v>
          </cell>
          <cell r="H15651" t="str">
            <v>PC</v>
          </cell>
          <cell r="I15651" t="str">
            <v>CPR</v>
          </cell>
          <cell r="J15651" t="str">
            <v/>
          </cell>
          <cell r="K15651" t="str">
            <v>PD</v>
          </cell>
          <cell r="L15651" t="str">
            <v>7933</v>
          </cell>
          <cell r="M15651" t="str">
            <v>S</v>
          </cell>
          <cell r="N15651">
            <v>56327</v>
          </cell>
        </row>
        <row r="15652">
          <cell r="A15652" t="str">
            <v>SF-DRA-I06-PC-0020</v>
          </cell>
          <cell r="B15652" t="str">
            <v>CINT</v>
          </cell>
          <cell r="C15652" t="str">
            <v/>
          </cell>
          <cell r="D15652" t="str">
            <v>RANGKA DRAGON FL RED GLOSS</v>
          </cell>
          <cell r="E15652">
            <v>44868</v>
          </cell>
          <cell r="F15652" t="str">
            <v>HALF</v>
          </cell>
          <cell r="G15652" t="str">
            <v>CI_I06</v>
          </cell>
          <cell r="H15652" t="str">
            <v>PC</v>
          </cell>
          <cell r="I15652" t="str">
            <v>CPR</v>
          </cell>
          <cell r="J15652" t="str">
            <v/>
          </cell>
          <cell r="K15652" t="str">
            <v>PD</v>
          </cell>
          <cell r="L15652" t="str">
            <v>7933</v>
          </cell>
          <cell r="M15652" t="str">
            <v>S</v>
          </cell>
          <cell r="N15652">
            <v>56327</v>
          </cell>
        </row>
        <row r="15653">
          <cell r="A15653" t="str">
            <v>SF-DRA-I06-PC-0021</v>
          </cell>
          <cell r="B15653" t="str">
            <v>CINT</v>
          </cell>
          <cell r="C15653" t="str">
            <v/>
          </cell>
          <cell r="D15653" t="str">
            <v>RANGKA DRAGON FL SHARP ORANGE</v>
          </cell>
          <cell r="E15653">
            <v>44783</v>
          </cell>
          <cell r="F15653" t="str">
            <v>HALF</v>
          </cell>
          <cell r="G15653" t="str">
            <v>CI_I06</v>
          </cell>
          <cell r="H15653" t="str">
            <v>PC</v>
          </cell>
          <cell r="I15653" t="str">
            <v>CPR</v>
          </cell>
          <cell r="J15653" t="str">
            <v/>
          </cell>
          <cell r="K15653" t="str">
            <v>PD</v>
          </cell>
          <cell r="L15653" t="str">
            <v>7933</v>
          </cell>
          <cell r="M15653" t="str">
            <v>S</v>
          </cell>
          <cell r="N15653">
            <v>56386</v>
          </cell>
        </row>
        <row r="15654">
          <cell r="A15654" t="str">
            <v>SF-DRA-I06-PC-0022</v>
          </cell>
          <cell r="B15654" t="str">
            <v>CINT</v>
          </cell>
          <cell r="C15654" t="str">
            <v/>
          </cell>
          <cell r="D15654" t="str">
            <v>RANGKA DRAGON FLH BLUE GLOSS</v>
          </cell>
          <cell r="E15654">
            <v>44966</v>
          </cell>
          <cell r="F15654" t="str">
            <v>HALF</v>
          </cell>
          <cell r="G15654" t="str">
            <v>CI_I06</v>
          </cell>
          <cell r="H15654" t="str">
            <v>PC</v>
          </cell>
          <cell r="I15654" t="str">
            <v>CPR</v>
          </cell>
          <cell r="J15654" t="str">
            <v/>
          </cell>
          <cell r="K15654" t="str">
            <v>PD</v>
          </cell>
          <cell r="L15654" t="str">
            <v>7933</v>
          </cell>
          <cell r="M15654" t="str">
            <v>S</v>
          </cell>
          <cell r="N15654">
            <v>81652</v>
          </cell>
        </row>
        <row r="15655">
          <cell r="A15655" t="str">
            <v>SF-DRA-I06-PC-0023</v>
          </cell>
          <cell r="B15655" t="str">
            <v>CINT</v>
          </cell>
          <cell r="C15655" t="str">
            <v/>
          </cell>
          <cell r="D15655" t="str">
            <v>RANGKA DRAGON FLH GREEN GLOSS</v>
          </cell>
          <cell r="E15655">
            <v>44783</v>
          </cell>
          <cell r="F15655" t="str">
            <v>HALF</v>
          </cell>
          <cell r="G15655" t="str">
            <v>CI_I06</v>
          </cell>
          <cell r="H15655" t="str">
            <v>PC</v>
          </cell>
          <cell r="I15655" t="str">
            <v>CPR</v>
          </cell>
          <cell r="J15655" t="str">
            <v/>
          </cell>
          <cell r="K15655" t="str">
            <v>PD</v>
          </cell>
          <cell r="L15655" t="str">
            <v>7933</v>
          </cell>
          <cell r="M15655" t="str">
            <v>S</v>
          </cell>
          <cell r="N15655">
            <v>76064</v>
          </cell>
        </row>
        <row r="15656">
          <cell r="A15656" t="str">
            <v>SF-DRA-I06-PC-0024</v>
          </cell>
          <cell r="B15656" t="str">
            <v>CINT</v>
          </cell>
          <cell r="C15656" t="str">
            <v/>
          </cell>
          <cell r="D15656" t="str">
            <v>RANGKA DRAGON FLH RED</v>
          </cell>
          <cell r="E15656">
            <v>45169</v>
          </cell>
          <cell r="F15656" t="str">
            <v>HALF</v>
          </cell>
          <cell r="G15656" t="str">
            <v>CI_I06</v>
          </cell>
          <cell r="H15656" t="str">
            <v>PC</v>
          </cell>
          <cell r="I15656" t="str">
            <v>CPR</v>
          </cell>
          <cell r="J15656" t="str">
            <v/>
          </cell>
          <cell r="K15656" t="str">
            <v>PD</v>
          </cell>
          <cell r="L15656" t="str">
            <v>7933</v>
          </cell>
          <cell r="M15656" t="str">
            <v>S</v>
          </cell>
          <cell r="N15656">
            <v>77118</v>
          </cell>
        </row>
        <row r="15657">
          <cell r="A15657" t="str">
            <v>SF-DRA-I06-PC-0025</v>
          </cell>
          <cell r="B15657" t="str">
            <v>CINT</v>
          </cell>
          <cell r="C15657" t="str">
            <v/>
          </cell>
          <cell r="D15657" t="str">
            <v>RANGKA DRAGON FLH RED 3124</v>
          </cell>
          <cell r="E15657">
            <v>44804</v>
          </cell>
          <cell r="F15657" t="str">
            <v>HALF</v>
          </cell>
          <cell r="G15657" t="str">
            <v>CI_I06</v>
          </cell>
          <cell r="H15657" t="str">
            <v>PC</v>
          </cell>
          <cell r="I15657" t="str">
            <v>CPR</v>
          </cell>
          <cell r="J15657" t="str">
            <v/>
          </cell>
          <cell r="K15657" t="str">
            <v>PD</v>
          </cell>
          <cell r="L15657" t="str">
            <v>7933</v>
          </cell>
          <cell r="M15657" t="str">
            <v>S</v>
          </cell>
          <cell r="N15657">
            <v>77051</v>
          </cell>
        </row>
        <row r="15658">
          <cell r="A15658" t="str">
            <v>SF-DRA-I06-PC-0026</v>
          </cell>
          <cell r="B15658" t="str">
            <v>CINT</v>
          </cell>
          <cell r="C15658" t="str">
            <v/>
          </cell>
          <cell r="D15658" t="str">
            <v>RANGKA DRAGON FLH RED GLOSS</v>
          </cell>
          <cell r="E15658">
            <v>44783</v>
          </cell>
          <cell r="F15658" t="str">
            <v>HALF</v>
          </cell>
          <cell r="G15658" t="str">
            <v>CI_I06</v>
          </cell>
          <cell r="H15658" t="str">
            <v>PC</v>
          </cell>
          <cell r="I15658" t="str">
            <v>CPR</v>
          </cell>
          <cell r="J15658" t="str">
            <v/>
          </cell>
          <cell r="K15658" t="str">
            <v>PD</v>
          </cell>
          <cell r="L15658" t="str">
            <v>7933</v>
          </cell>
          <cell r="M15658" t="str">
            <v>S</v>
          </cell>
          <cell r="N15658">
            <v>76064</v>
          </cell>
        </row>
        <row r="15659">
          <cell r="A15659" t="str">
            <v>SF-DRA-I06-PC-0027</v>
          </cell>
          <cell r="B15659" t="str">
            <v>CINT</v>
          </cell>
          <cell r="C15659" t="str">
            <v/>
          </cell>
          <cell r="D15659" t="str">
            <v>RANGKA DRAGON FLH SHARP BLACK</v>
          </cell>
          <cell r="E15659">
            <v>45293</v>
          </cell>
          <cell r="F15659" t="str">
            <v>HALF</v>
          </cell>
          <cell r="G15659" t="str">
            <v>CI_I06</v>
          </cell>
          <cell r="H15659" t="str">
            <v>PC</v>
          </cell>
          <cell r="I15659" t="str">
            <v>CPR</v>
          </cell>
          <cell r="J15659" t="str">
            <v/>
          </cell>
          <cell r="K15659" t="str">
            <v>PD</v>
          </cell>
          <cell r="L15659" t="str">
            <v>7933</v>
          </cell>
          <cell r="M15659" t="str">
            <v>S</v>
          </cell>
          <cell r="N15659">
            <v>81652</v>
          </cell>
        </row>
        <row r="15660">
          <cell r="A15660" t="str">
            <v>SF-DRA-I06-PC-0028</v>
          </cell>
          <cell r="B15660" t="str">
            <v>CINT</v>
          </cell>
          <cell r="C15660" t="str">
            <v/>
          </cell>
          <cell r="D15660" t="str">
            <v>RANGKA DRAGON FLH SHARP ORANGE</v>
          </cell>
          <cell r="E15660">
            <v>44783</v>
          </cell>
          <cell r="F15660" t="str">
            <v>HALF</v>
          </cell>
          <cell r="G15660" t="str">
            <v>CI_I06</v>
          </cell>
          <cell r="H15660" t="str">
            <v>PC</v>
          </cell>
          <cell r="I15660" t="str">
            <v>CPR</v>
          </cell>
          <cell r="J15660" t="str">
            <v/>
          </cell>
          <cell r="K15660" t="str">
            <v>PD</v>
          </cell>
          <cell r="L15660" t="str">
            <v>7933</v>
          </cell>
          <cell r="M15660" t="str">
            <v>S</v>
          </cell>
          <cell r="N15660">
            <v>76064</v>
          </cell>
        </row>
        <row r="15661">
          <cell r="A15661" t="str">
            <v>SF-DRA-I06-PC-0029</v>
          </cell>
          <cell r="B15661" t="str">
            <v>CINT</v>
          </cell>
          <cell r="C15661" t="str">
            <v/>
          </cell>
          <cell r="D15661" t="str">
            <v>RANGKA DRAGON FLH SILVER</v>
          </cell>
          <cell r="E15661">
            <v>44783</v>
          </cell>
          <cell r="F15661" t="str">
            <v>HALF</v>
          </cell>
          <cell r="G15661" t="str">
            <v>CI_I06</v>
          </cell>
          <cell r="H15661" t="str">
            <v>PC</v>
          </cell>
          <cell r="I15661" t="str">
            <v>CPR</v>
          </cell>
          <cell r="J15661" t="str">
            <v/>
          </cell>
          <cell r="K15661" t="str">
            <v>PD</v>
          </cell>
          <cell r="L15661" t="str">
            <v>7933</v>
          </cell>
          <cell r="M15661" t="str">
            <v>S</v>
          </cell>
          <cell r="N15661">
            <v>77118</v>
          </cell>
        </row>
        <row r="15662">
          <cell r="A15662" t="str">
            <v>SF-DRA-I06-PC-0030</v>
          </cell>
          <cell r="B15662" t="str">
            <v>CINT</v>
          </cell>
          <cell r="C15662" t="str">
            <v/>
          </cell>
          <cell r="D15662" t="str">
            <v>RANGKA DRAGON FLN BLACK</v>
          </cell>
          <cell r="E15662">
            <v>45293</v>
          </cell>
          <cell r="F15662" t="str">
            <v>HALF</v>
          </cell>
          <cell r="G15662" t="str">
            <v>CI_I06</v>
          </cell>
          <cell r="H15662" t="str">
            <v>PC</v>
          </cell>
          <cell r="I15662" t="str">
            <v>CPR</v>
          </cell>
          <cell r="J15662" t="str">
            <v/>
          </cell>
          <cell r="K15662" t="str">
            <v>PD</v>
          </cell>
          <cell r="L15662" t="str">
            <v>7933</v>
          </cell>
          <cell r="M15662" t="str">
            <v>S</v>
          </cell>
          <cell r="N15662">
            <v>71551</v>
          </cell>
        </row>
        <row r="15663">
          <cell r="A15663" t="str">
            <v>SF-DRA-I06-PC-0031</v>
          </cell>
          <cell r="B15663" t="str">
            <v>CINT</v>
          </cell>
          <cell r="C15663" t="str">
            <v/>
          </cell>
          <cell r="D15663" t="str">
            <v>RANGKA DRAGON FLN BLUE GLOSS</v>
          </cell>
          <cell r="E15663">
            <v>44966</v>
          </cell>
          <cell r="F15663" t="str">
            <v>HALF</v>
          </cell>
          <cell r="G15663" t="str">
            <v>CI_I06</v>
          </cell>
          <cell r="H15663" t="str">
            <v>PC</v>
          </cell>
          <cell r="I15663" t="str">
            <v>CPR</v>
          </cell>
          <cell r="J15663" t="str">
            <v/>
          </cell>
          <cell r="K15663" t="str">
            <v>PD</v>
          </cell>
          <cell r="L15663" t="str">
            <v>7933</v>
          </cell>
          <cell r="M15663" t="str">
            <v>S</v>
          </cell>
          <cell r="N15663">
            <v>19505</v>
          </cell>
        </row>
        <row r="15664">
          <cell r="A15664" t="str">
            <v>SF-DRA-I06-PC-0032</v>
          </cell>
          <cell r="B15664" t="str">
            <v>CINT</v>
          </cell>
          <cell r="C15664" t="str">
            <v/>
          </cell>
          <cell r="D15664" t="str">
            <v>RANGKA DRAGON FLN GREEN GLOSS</v>
          </cell>
          <cell r="E15664">
            <v>44783</v>
          </cell>
          <cell r="F15664" t="str">
            <v>HALF</v>
          </cell>
          <cell r="G15664" t="str">
            <v>CI_I06</v>
          </cell>
          <cell r="H15664" t="str">
            <v>PC</v>
          </cell>
          <cell r="I15664" t="str">
            <v>CPR</v>
          </cell>
          <cell r="J15664" t="str">
            <v/>
          </cell>
          <cell r="K15664" t="str">
            <v>PD</v>
          </cell>
          <cell r="L15664" t="str">
            <v>7933</v>
          </cell>
          <cell r="M15664" t="str">
            <v>S</v>
          </cell>
          <cell r="N15664">
            <v>0</v>
          </cell>
        </row>
        <row r="15665">
          <cell r="A15665" t="str">
            <v>SF-DRA-I06-PC-0033</v>
          </cell>
          <cell r="B15665" t="str">
            <v>CINT</v>
          </cell>
          <cell r="C15665" t="str">
            <v/>
          </cell>
          <cell r="D15665" t="str">
            <v>RANGKA DRAGON FLN RED GLOSS</v>
          </cell>
          <cell r="E15665">
            <v>44783</v>
          </cell>
          <cell r="F15665" t="str">
            <v>HALF</v>
          </cell>
          <cell r="G15665" t="str">
            <v>CI_I06</v>
          </cell>
          <cell r="H15665" t="str">
            <v>PC</v>
          </cell>
          <cell r="I15665" t="str">
            <v>CPR</v>
          </cell>
          <cell r="J15665" t="str">
            <v/>
          </cell>
          <cell r="K15665" t="str">
            <v>PD</v>
          </cell>
          <cell r="L15665" t="str">
            <v>7933</v>
          </cell>
          <cell r="M15665" t="str">
            <v>S</v>
          </cell>
          <cell r="N15665">
            <v>0</v>
          </cell>
        </row>
        <row r="15666">
          <cell r="A15666" t="str">
            <v>SF-DRA-I06-PC-0034</v>
          </cell>
          <cell r="B15666" t="str">
            <v>CINT</v>
          </cell>
          <cell r="C15666" t="str">
            <v/>
          </cell>
          <cell r="D15666" t="str">
            <v>RANGKA DRAGON FLN SHARP ORANGE</v>
          </cell>
          <cell r="E15666">
            <v>44783</v>
          </cell>
          <cell r="F15666" t="str">
            <v>HALF</v>
          </cell>
          <cell r="G15666" t="str">
            <v>CI_I06</v>
          </cell>
          <cell r="H15666" t="str">
            <v>PC</v>
          </cell>
          <cell r="I15666" t="str">
            <v>CPR</v>
          </cell>
          <cell r="J15666" t="str">
            <v/>
          </cell>
          <cell r="K15666" t="str">
            <v>PD</v>
          </cell>
          <cell r="L15666" t="str">
            <v>7933</v>
          </cell>
          <cell r="M15666" t="str">
            <v>S</v>
          </cell>
          <cell r="N15666">
            <v>0</v>
          </cell>
        </row>
        <row r="15667">
          <cell r="A15667" t="str">
            <v>SF-DRA-I06-PC-0035</v>
          </cell>
          <cell r="B15667" t="str">
            <v>CINT</v>
          </cell>
          <cell r="C15667" t="str">
            <v/>
          </cell>
          <cell r="D15667" t="str">
            <v>RANGKA DRAGON RB BLUE</v>
          </cell>
          <cell r="E15667">
            <v>44783</v>
          </cell>
          <cell r="F15667" t="str">
            <v>HALF</v>
          </cell>
          <cell r="G15667" t="str">
            <v>CI_I06</v>
          </cell>
          <cell r="H15667" t="str">
            <v>PC</v>
          </cell>
          <cell r="I15667" t="str">
            <v>CPR</v>
          </cell>
          <cell r="J15667" t="str">
            <v/>
          </cell>
          <cell r="K15667" t="str">
            <v>PD</v>
          </cell>
          <cell r="L15667" t="str">
            <v>7933</v>
          </cell>
          <cell r="M15667" t="str">
            <v>S</v>
          </cell>
          <cell r="N15667">
            <v>42201</v>
          </cell>
        </row>
        <row r="15668">
          <cell r="A15668" t="str">
            <v>SF-DRA-I06-PC-0036</v>
          </cell>
          <cell r="B15668" t="str">
            <v>CINT</v>
          </cell>
          <cell r="C15668" t="str">
            <v/>
          </cell>
          <cell r="D15668" t="str">
            <v>RANGKA DRAGON RB BLUE GLOSS</v>
          </cell>
          <cell r="E15668">
            <v>44834</v>
          </cell>
          <cell r="F15668" t="str">
            <v>HALF</v>
          </cell>
          <cell r="G15668" t="str">
            <v>CI_I06</v>
          </cell>
          <cell r="H15668" t="str">
            <v>PC</v>
          </cell>
          <cell r="I15668" t="str">
            <v>CPR</v>
          </cell>
          <cell r="J15668" t="str">
            <v/>
          </cell>
          <cell r="K15668" t="str">
            <v>PD</v>
          </cell>
          <cell r="L15668" t="str">
            <v>7933</v>
          </cell>
          <cell r="M15668" t="str">
            <v>S</v>
          </cell>
          <cell r="N15668">
            <v>42160</v>
          </cell>
        </row>
        <row r="15669">
          <cell r="A15669" t="str">
            <v>SF-DRA-I06-PC-0037</v>
          </cell>
          <cell r="B15669" t="str">
            <v>CINT</v>
          </cell>
          <cell r="C15669" t="str">
            <v/>
          </cell>
          <cell r="D15669" t="str">
            <v>RANGKA DRAGON RB GREEN GLOSS</v>
          </cell>
          <cell r="E15669">
            <v>44834</v>
          </cell>
          <cell r="F15669" t="str">
            <v>HALF</v>
          </cell>
          <cell r="G15669" t="str">
            <v>CI_I06</v>
          </cell>
          <cell r="H15669" t="str">
            <v>PC</v>
          </cell>
          <cell r="I15669" t="str">
            <v>CPR</v>
          </cell>
          <cell r="J15669" t="str">
            <v/>
          </cell>
          <cell r="K15669" t="str">
            <v>PD</v>
          </cell>
          <cell r="L15669" t="str">
            <v>7933</v>
          </cell>
          <cell r="M15669" t="str">
            <v>S</v>
          </cell>
          <cell r="N15669">
            <v>42160</v>
          </cell>
        </row>
        <row r="15670">
          <cell r="A15670" t="str">
            <v>SF-DRA-I06-PC-0038</v>
          </cell>
          <cell r="B15670" t="str">
            <v>CINT</v>
          </cell>
          <cell r="C15670" t="str">
            <v/>
          </cell>
          <cell r="D15670" t="str">
            <v>RANGKA DRAGON RB RED GLOSS</v>
          </cell>
          <cell r="E15670">
            <v>44783</v>
          </cell>
          <cell r="F15670" t="str">
            <v>HALF</v>
          </cell>
          <cell r="G15670" t="str">
            <v>CI_I06</v>
          </cell>
          <cell r="H15670" t="str">
            <v>PC</v>
          </cell>
          <cell r="I15670" t="str">
            <v>CPR</v>
          </cell>
          <cell r="J15670" t="str">
            <v/>
          </cell>
          <cell r="K15670" t="str">
            <v>PD</v>
          </cell>
          <cell r="L15670" t="str">
            <v>7933</v>
          </cell>
          <cell r="M15670" t="str">
            <v>S</v>
          </cell>
          <cell r="N15670">
            <v>42201</v>
          </cell>
        </row>
        <row r="15671">
          <cell r="A15671" t="str">
            <v>SF-DRA-I06-PC-0039</v>
          </cell>
          <cell r="B15671" t="str">
            <v>CINT</v>
          </cell>
          <cell r="C15671" t="str">
            <v/>
          </cell>
          <cell r="D15671" t="str">
            <v>RANGKA DRAGON RB SHARP ORANGE</v>
          </cell>
          <cell r="E15671">
            <v>44783</v>
          </cell>
          <cell r="F15671" t="str">
            <v>HALF</v>
          </cell>
          <cell r="G15671" t="str">
            <v>CI_I06</v>
          </cell>
          <cell r="H15671" t="str">
            <v>PC</v>
          </cell>
          <cell r="I15671" t="str">
            <v>CPR</v>
          </cell>
          <cell r="J15671" t="str">
            <v/>
          </cell>
          <cell r="K15671" t="str">
            <v>PD</v>
          </cell>
          <cell r="L15671" t="str">
            <v>7933</v>
          </cell>
          <cell r="M15671" t="str">
            <v>S</v>
          </cell>
          <cell r="N15671">
            <v>42201</v>
          </cell>
        </row>
        <row r="15672">
          <cell r="A15672" t="str">
            <v>SF-DRA-I06-PC-0040</v>
          </cell>
          <cell r="B15672" t="str">
            <v>CINT</v>
          </cell>
          <cell r="C15672" t="str">
            <v/>
          </cell>
          <cell r="D15672" t="str">
            <v>RANGKA DRAGON YD BLUE</v>
          </cell>
          <cell r="E15672">
            <v>44936</v>
          </cell>
          <cell r="F15672" t="str">
            <v>HALF</v>
          </cell>
          <cell r="G15672" t="str">
            <v>CI_I06</v>
          </cell>
          <cell r="H15672" t="str">
            <v>PC</v>
          </cell>
          <cell r="I15672" t="str">
            <v>CPR</v>
          </cell>
          <cell r="J15672" t="str">
            <v/>
          </cell>
          <cell r="K15672" t="str">
            <v>PD</v>
          </cell>
          <cell r="L15672" t="str">
            <v>7933</v>
          </cell>
          <cell r="M15672" t="str">
            <v>S</v>
          </cell>
          <cell r="N15672">
            <v>88957</v>
          </cell>
        </row>
        <row r="15673">
          <cell r="A15673" t="str">
            <v>SF-DRA-I06-PC-0041</v>
          </cell>
          <cell r="B15673" t="str">
            <v>CINT</v>
          </cell>
          <cell r="C15673" t="str">
            <v/>
          </cell>
          <cell r="D15673" t="str">
            <v>RANGKA DRAGON YD BLUE GLOSS</v>
          </cell>
          <cell r="E15673">
            <v>45293</v>
          </cell>
          <cell r="F15673" t="str">
            <v>HALF</v>
          </cell>
          <cell r="G15673" t="str">
            <v>CI_I06</v>
          </cell>
          <cell r="H15673" t="str">
            <v>PC</v>
          </cell>
          <cell r="I15673" t="str">
            <v>CPR</v>
          </cell>
          <cell r="J15673" t="str">
            <v/>
          </cell>
          <cell r="K15673" t="str">
            <v>PD</v>
          </cell>
          <cell r="L15673" t="str">
            <v>7933</v>
          </cell>
          <cell r="M15673" t="str">
            <v>S</v>
          </cell>
          <cell r="N15673">
            <v>88957</v>
          </cell>
        </row>
        <row r="15674">
          <cell r="A15674" t="str">
            <v>SF-DRA-I06-PC-0042</v>
          </cell>
          <cell r="B15674" t="str">
            <v>CINT</v>
          </cell>
          <cell r="C15674" t="str">
            <v/>
          </cell>
          <cell r="D15674" t="str">
            <v>RANGKA DRAGON YD FP SILVER</v>
          </cell>
          <cell r="E15674">
            <v>45293</v>
          </cell>
          <cell r="F15674" t="str">
            <v>HALF</v>
          </cell>
          <cell r="G15674" t="str">
            <v>CI_I06</v>
          </cell>
          <cell r="H15674" t="str">
            <v>PC</v>
          </cell>
          <cell r="I15674" t="str">
            <v>CPR</v>
          </cell>
          <cell r="J15674" t="str">
            <v/>
          </cell>
          <cell r="K15674" t="str">
            <v>PD</v>
          </cell>
          <cell r="L15674" t="str">
            <v>7933</v>
          </cell>
          <cell r="M15674" t="str">
            <v>S</v>
          </cell>
          <cell r="N15674">
            <v>95934</v>
          </cell>
        </row>
        <row r="15675">
          <cell r="A15675" t="str">
            <v>SF-DRA-I06-PC-0043</v>
          </cell>
          <cell r="B15675" t="str">
            <v>CINT</v>
          </cell>
          <cell r="C15675" t="str">
            <v/>
          </cell>
          <cell r="D15675" t="str">
            <v>RANGKA DRAGON YD GREEN GLOSS</v>
          </cell>
          <cell r="E15675">
            <v>45293</v>
          </cell>
          <cell r="F15675" t="str">
            <v>HALF</v>
          </cell>
          <cell r="G15675" t="str">
            <v>CI_I06</v>
          </cell>
          <cell r="H15675" t="str">
            <v>PC</v>
          </cell>
          <cell r="I15675" t="str">
            <v>CPR</v>
          </cell>
          <cell r="J15675" t="str">
            <v/>
          </cell>
          <cell r="K15675" t="str">
            <v>PD</v>
          </cell>
          <cell r="L15675" t="str">
            <v>7933</v>
          </cell>
          <cell r="M15675" t="str">
            <v>S</v>
          </cell>
          <cell r="N15675">
            <v>19505</v>
          </cell>
        </row>
        <row r="15676">
          <cell r="A15676" t="str">
            <v>SF-DRA-I06-PC-0044</v>
          </cell>
          <cell r="B15676" t="str">
            <v>CINT</v>
          </cell>
          <cell r="C15676" t="str">
            <v/>
          </cell>
          <cell r="D15676" t="str">
            <v>RANGKA DRAGON YD RED GLOSS</v>
          </cell>
          <cell r="E15676">
            <v>45293</v>
          </cell>
          <cell r="F15676" t="str">
            <v>HALF</v>
          </cell>
          <cell r="G15676" t="str">
            <v>CI_I06</v>
          </cell>
          <cell r="H15676" t="str">
            <v>PC</v>
          </cell>
          <cell r="I15676" t="str">
            <v>CPR</v>
          </cell>
          <cell r="J15676" t="str">
            <v/>
          </cell>
          <cell r="K15676" t="str">
            <v>PD</v>
          </cell>
          <cell r="L15676" t="str">
            <v>7933</v>
          </cell>
          <cell r="M15676" t="str">
            <v>S</v>
          </cell>
          <cell r="N15676">
            <v>88957</v>
          </cell>
        </row>
        <row r="15677">
          <cell r="A15677" t="str">
            <v>SF-DRA-I06-PC-0045</v>
          </cell>
          <cell r="B15677" t="str">
            <v>CINT</v>
          </cell>
          <cell r="C15677" t="str">
            <v/>
          </cell>
          <cell r="D15677" t="str">
            <v>RANGKA DRAGON YD SHARP ORANGE</v>
          </cell>
          <cell r="E15677">
            <v>44783</v>
          </cell>
          <cell r="F15677" t="str">
            <v>HALF</v>
          </cell>
          <cell r="G15677" t="str">
            <v>CI_I06</v>
          </cell>
          <cell r="H15677" t="str">
            <v>PC</v>
          </cell>
          <cell r="I15677" t="str">
            <v>CPR</v>
          </cell>
          <cell r="J15677" t="str">
            <v/>
          </cell>
          <cell r="K15677" t="str">
            <v>PD</v>
          </cell>
          <cell r="L15677" t="str">
            <v>7933</v>
          </cell>
          <cell r="M15677" t="str">
            <v>S</v>
          </cell>
          <cell r="N15677">
            <v>0</v>
          </cell>
        </row>
        <row r="15678">
          <cell r="A15678" t="str">
            <v>SF-DRA-I06-PC-0046</v>
          </cell>
          <cell r="B15678" t="str">
            <v>CINT</v>
          </cell>
          <cell r="C15678" t="str">
            <v/>
          </cell>
          <cell r="D15678" t="str">
            <v>RANGKA YAMATO DRAGON NP FP DARK BROWN</v>
          </cell>
          <cell r="E15678">
            <v>44783</v>
          </cell>
          <cell r="F15678" t="str">
            <v>HALF</v>
          </cell>
          <cell r="G15678" t="str">
            <v>CI_I06</v>
          </cell>
          <cell r="H15678" t="str">
            <v>PC</v>
          </cell>
          <cell r="I15678" t="str">
            <v>CPR</v>
          </cell>
          <cell r="J15678" t="str">
            <v/>
          </cell>
          <cell r="K15678" t="str">
            <v>PD</v>
          </cell>
          <cell r="L15678" t="str">
            <v>7933</v>
          </cell>
          <cell r="M15678" t="str">
            <v>S</v>
          </cell>
          <cell r="N15678">
            <v>0</v>
          </cell>
        </row>
        <row r="15679">
          <cell r="A15679" t="str">
            <v>SF-DRA-I06-PC-0047</v>
          </cell>
          <cell r="B15679" t="str">
            <v>CINT</v>
          </cell>
          <cell r="C15679" t="str">
            <v/>
          </cell>
          <cell r="D15679" t="str">
            <v>RANGKA YAMATO DRAGON NP FP GREY RAL</v>
          </cell>
          <cell r="E15679">
            <v>45026</v>
          </cell>
          <cell r="F15679" t="str">
            <v>HALF</v>
          </cell>
          <cell r="G15679" t="str">
            <v>CI_I06</v>
          </cell>
          <cell r="H15679" t="str">
            <v>PC</v>
          </cell>
          <cell r="I15679" t="str">
            <v>CPR</v>
          </cell>
          <cell r="J15679" t="str">
            <v/>
          </cell>
          <cell r="K15679" t="str">
            <v>PD</v>
          </cell>
          <cell r="L15679" t="str">
            <v>7933</v>
          </cell>
          <cell r="M15679" t="str">
            <v>S</v>
          </cell>
          <cell r="N15679">
            <v>109494</v>
          </cell>
        </row>
        <row r="15680">
          <cell r="A15680" t="str">
            <v>SF-DRA-I06-PC-0048</v>
          </cell>
          <cell r="B15680" t="str">
            <v>CINT</v>
          </cell>
          <cell r="C15680" t="str">
            <v/>
          </cell>
          <cell r="D15680" t="str">
            <v>REAR LEG PIPE FP MENZA FP BLACK</v>
          </cell>
          <cell r="E15680">
            <v>44804</v>
          </cell>
          <cell r="F15680" t="str">
            <v>HALF</v>
          </cell>
          <cell r="G15680" t="str">
            <v>CI_I06</v>
          </cell>
          <cell r="H15680" t="str">
            <v>PC</v>
          </cell>
          <cell r="I15680" t="str">
            <v>CPR</v>
          </cell>
          <cell r="J15680" t="str">
            <v/>
          </cell>
          <cell r="K15680" t="str">
            <v>PD</v>
          </cell>
          <cell r="L15680" t="str">
            <v>7933</v>
          </cell>
          <cell r="M15680" t="str">
            <v>S</v>
          </cell>
          <cell r="N15680">
            <v>65401</v>
          </cell>
        </row>
        <row r="15681">
          <cell r="A15681" t="str">
            <v>SF-DRA-I06-PC-0049</v>
          </cell>
          <cell r="B15681" t="str">
            <v>CINT</v>
          </cell>
          <cell r="C15681" t="str">
            <v/>
          </cell>
          <cell r="D15681" t="str">
            <v>FRAME L COMPL MENZA FP BLACK</v>
          </cell>
          <cell r="E15681">
            <v>45169</v>
          </cell>
          <cell r="F15681" t="str">
            <v>HALF</v>
          </cell>
          <cell r="G15681" t="str">
            <v>CI_I06</v>
          </cell>
          <cell r="H15681" t="str">
            <v>PC</v>
          </cell>
          <cell r="I15681" t="str">
            <v>CPR</v>
          </cell>
          <cell r="J15681" t="str">
            <v/>
          </cell>
          <cell r="K15681" t="str">
            <v>PD</v>
          </cell>
          <cell r="L15681" t="str">
            <v>7933</v>
          </cell>
          <cell r="M15681" t="str">
            <v>S</v>
          </cell>
          <cell r="N15681">
            <v>83832</v>
          </cell>
        </row>
        <row r="15682">
          <cell r="A15682" t="str">
            <v>SF-DRA-I06-PC-0050</v>
          </cell>
          <cell r="B15682" t="str">
            <v>CINT</v>
          </cell>
          <cell r="C15682" t="str">
            <v/>
          </cell>
          <cell r="D15682" t="str">
            <v>FORE LEG YAMATO FP GREY RAL 7032</v>
          </cell>
          <cell r="E15682">
            <v>44783</v>
          </cell>
          <cell r="F15682" t="str">
            <v>HALF</v>
          </cell>
          <cell r="G15682" t="str">
            <v>CI_I06</v>
          </cell>
          <cell r="H15682" t="str">
            <v>PC</v>
          </cell>
          <cell r="I15682" t="str">
            <v>CPR</v>
          </cell>
          <cell r="J15682" t="str">
            <v/>
          </cell>
          <cell r="K15682" t="str">
            <v>PD</v>
          </cell>
          <cell r="L15682" t="str">
            <v>7933</v>
          </cell>
          <cell r="M15682" t="str">
            <v>S</v>
          </cell>
          <cell r="N15682">
            <v>0</v>
          </cell>
        </row>
        <row r="15683">
          <cell r="A15683" t="str">
            <v>SF-DRA-I06-PC-0051</v>
          </cell>
          <cell r="B15683" t="str">
            <v>CINT</v>
          </cell>
          <cell r="C15683" t="str">
            <v/>
          </cell>
          <cell r="D15683" t="str">
            <v>RANGKA DRAGON YD FP GREY RAL</v>
          </cell>
          <cell r="E15683">
            <v>44936</v>
          </cell>
          <cell r="F15683" t="str">
            <v>HALF</v>
          </cell>
          <cell r="G15683" t="str">
            <v>CI_I06</v>
          </cell>
          <cell r="H15683" t="str">
            <v>PC</v>
          </cell>
          <cell r="I15683" t="str">
            <v>CPR</v>
          </cell>
          <cell r="J15683" t="str">
            <v/>
          </cell>
          <cell r="K15683" t="str">
            <v>PD</v>
          </cell>
          <cell r="L15683" t="str">
            <v>7933</v>
          </cell>
          <cell r="M15683" t="str">
            <v>S</v>
          </cell>
          <cell r="N15683">
            <v>88957</v>
          </cell>
        </row>
        <row r="15684">
          <cell r="A15684" t="str">
            <v>SF-DRA-I06-PC-0052</v>
          </cell>
          <cell r="B15684" t="str">
            <v>CINT</v>
          </cell>
          <cell r="C15684" t="str">
            <v/>
          </cell>
          <cell r="D15684" t="str">
            <v>BRACKET TWO WAY FP BLACK</v>
          </cell>
          <cell r="E15684">
            <v>44992</v>
          </cell>
          <cell r="F15684" t="str">
            <v>HALF</v>
          </cell>
          <cell r="G15684" t="str">
            <v>CI_I06</v>
          </cell>
          <cell r="H15684" t="str">
            <v>PC</v>
          </cell>
          <cell r="I15684" t="str">
            <v>CPR</v>
          </cell>
          <cell r="J15684" t="str">
            <v/>
          </cell>
          <cell r="K15684" t="str">
            <v>PD</v>
          </cell>
          <cell r="L15684" t="str">
            <v>7933</v>
          </cell>
          <cell r="M15684" t="str">
            <v>S</v>
          </cell>
          <cell r="N15684">
            <v>11810</v>
          </cell>
        </row>
        <row r="15685">
          <cell r="A15685" t="str">
            <v>SF-DRA-I06-PC-0053</v>
          </cell>
          <cell r="B15685" t="str">
            <v>CINT</v>
          </cell>
          <cell r="C15685" t="str">
            <v/>
          </cell>
          <cell r="D15685" t="str">
            <v>RANGKA DRAGON FLH BLUE UNICEF</v>
          </cell>
          <cell r="E15685">
            <v>45057</v>
          </cell>
          <cell r="F15685" t="str">
            <v>HALF</v>
          </cell>
          <cell r="G15685" t="str">
            <v>CI_I06</v>
          </cell>
          <cell r="H15685" t="str">
            <v>PC</v>
          </cell>
          <cell r="I15685" t="str">
            <v>CPR</v>
          </cell>
          <cell r="J15685" t="str">
            <v/>
          </cell>
          <cell r="K15685" t="str">
            <v>PD</v>
          </cell>
          <cell r="L15685" t="str">
            <v>7933</v>
          </cell>
          <cell r="M15685" t="str">
            <v>S</v>
          </cell>
          <cell r="N15685">
            <v>88579</v>
          </cell>
        </row>
        <row r="15686">
          <cell r="A15686" t="str">
            <v>SF-DRA-I06-PC-0054</v>
          </cell>
          <cell r="B15686" t="str">
            <v>CINT</v>
          </cell>
          <cell r="C15686" t="str">
            <v/>
          </cell>
          <cell r="D15686" t="str">
            <v>MAIN SEAT FLORA FP BLUE UNICEF</v>
          </cell>
          <cell r="E15686">
            <v>45057</v>
          </cell>
          <cell r="F15686" t="str">
            <v>HALF</v>
          </cell>
          <cell r="G15686" t="str">
            <v>CI_I06</v>
          </cell>
          <cell r="H15686" t="str">
            <v>PC</v>
          </cell>
          <cell r="I15686" t="str">
            <v>CPR</v>
          </cell>
          <cell r="J15686" t="str">
            <v/>
          </cell>
          <cell r="K15686" t="str">
            <v>PD</v>
          </cell>
          <cell r="L15686" t="str">
            <v>7933</v>
          </cell>
          <cell r="M15686" t="str">
            <v>S</v>
          </cell>
          <cell r="N15686">
            <v>34559</v>
          </cell>
        </row>
        <row r="15687">
          <cell r="A15687" t="str">
            <v>SF-DRA-I06-PC-0055</v>
          </cell>
          <cell r="B15687" t="str">
            <v>CINT</v>
          </cell>
          <cell r="C15687" t="str">
            <v/>
          </cell>
          <cell r="D15687" t="str">
            <v>RANGKA DRAGON FLN BLUE UNICEF</v>
          </cell>
          <cell r="E15687">
            <v>45057</v>
          </cell>
          <cell r="F15687" t="str">
            <v>HALF</v>
          </cell>
          <cell r="G15687" t="str">
            <v>CI_I06</v>
          </cell>
          <cell r="H15687" t="str">
            <v>PC</v>
          </cell>
          <cell r="I15687" t="str">
            <v>CPR</v>
          </cell>
          <cell r="J15687" t="str">
            <v/>
          </cell>
          <cell r="K15687" t="str">
            <v>PD</v>
          </cell>
          <cell r="L15687" t="str">
            <v>7933</v>
          </cell>
          <cell r="M15687" t="str">
            <v>S</v>
          </cell>
          <cell r="N15687">
            <v>78478</v>
          </cell>
        </row>
        <row r="15688">
          <cell r="A15688" t="str">
            <v>SF-DRA-I06-PC-0056</v>
          </cell>
          <cell r="B15688" t="str">
            <v>CINT</v>
          </cell>
          <cell r="C15688" t="str">
            <v/>
          </cell>
          <cell r="D15688" t="str">
            <v>FRAME R COMPL MENZA FP BLACK</v>
          </cell>
          <cell r="E15688">
            <v>0</v>
          </cell>
          <cell r="F15688" t="str">
            <v>HALF</v>
          </cell>
          <cell r="G15688" t="str">
            <v>CI_I06</v>
          </cell>
          <cell r="H15688" t="str">
            <v>PC</v>
          </cell>
          <cell r="I15688" t="str">
            <v>CPR</v>
          </cell>
          <cell r="J15688" t="str">
            <v/>
          </cell>
          <cell r="K15688" t="str">
            <v>PD</v>
          </cell>
          <cell r="L15688" t="str">
            <v>7933</v>
          </cell>
          <cell r="M15688" t="str">
            <v>S</v>
          </cell>
          <cell r="N15688">
            <v>0</v>
          </cell>
        </row>
        <row r="15689">
          <cell r="A15689" t="str">
            <v>SF-DRA-I09-WL-0001</v>
          </cell>
          <cell r="B15689" t="str">
            <v>CINT</v>
          </cell>
          <cell r="C15689" t="str">
            <v/>
          </cell>
          <cell r="D15689" t="str">
            <v>BACK BOARD 89D BLACK</v>
          </cell>
          <cell r="E15689">
            <v>44783</v>
          </cell>
          <cell r="F15689" t="str">
            <v>HALF</v>
          </cell>
          <cell r="G15689" t="str">
            <v>CI_I09</v>
          </cell>
          <cell r="H15689" t="str">
            <v>PC</v>
          </cell>
          <cell r="I15689" t="str">
            <v>CPR</v>
          </cell>
          <cell r="J15689" t="str">
            <v/>
          </cell>
          <cell r="K15689" t="str">
            <v>PD</v>
          </cell>
          <cell r="L15689" t="str">
            <v>7936</v>
          </cell>
          <cell r="M15689" t="str">
            <v>S</v>
          </cell>
          <cell r="N15689">
            <v>7565</v>
          </cell>
        </row>
        <row r="15690">
          <cell r="A15690" t="str">
            <v>SF-DRA-I09-WL-0002</v>
          </cell>
          <cell r="B15690" t="str">
            <v>CINT</v>
          </cell>
          <cell r="C15690" t="str">
            <v/>
          </cell>
          <cell r="D15690" t="str">
            <v>BACK BOARD 89D GREEN</v>
          </cell>
          <cell r="E15690">
            <v>44834</v>
          </cell>
          <cell r="F15690" t="str">
            <v>HALF</v>
          </cell>
          <cell r="G15690" t="str">
            <v>CI_I09</v>
          </cell>
          <cell r="H15690" t="str">
            <v>PC</v>
          </cell>
          <cell r="I15690" t="str">
            <v>CPR</v>
          </cell>
          <cell r="J15690" t="str">
            <v/>
          </cell>
          <cell r="K15690" t="str">
            <v>PD</v>
          </cell>
          <cell r="L15690" t="str">
            <v>7936</v>
          </cell>
          <cell r="M15690" t="str">
            <v>S</v>
          </cell>
          <cell r="N15690">
            <v>1120</v>
          </cell>
        </row>
        <row r="15691">
          <cell r="A15691" t="str">
            <v>SF-DRA-I09-WL-0003</v>
          </cell>
          <cell r="B15691" t="str">
            <v>CINT</v>
          </cell>
          <cell r="C15691" t="str">
            <v/>
          </cell>
          <cell r="D15691" t="str">
            <v>BACK BOARD 89D MAGENTA</v>
          </cell>
          <cell r="E15691">
            <v>44904</v>
          </cell>
          <cell r="F15691" t="str">
            <v>HALF</v>
          </cell>
          <cell r="G15691" t="str">
            <v>CI_I09</v>
          </cell>
          <cell r="H15691" t="str">
            <v>PC</v>
          </cell>
          <cell r="I15691" t="str">
            <v>CPR</v>
          </cell>
          <cell r="J15691" t="str">
            <v/>
          </cell>
          <cell r="K15691" t="str">
            <v>PD</v>
          </cell>
          <cell r="L15691" t="str">
            <v>7936</v>
          </cell>
          <cell r="M15691" t="str">
            <v>S</v>
          </cell>
          <cell r="N15691">
            <v>3591</v>
          </cell>
        </row>
        <row r="15692">
          <cell r="A15692" t="str">
            <v>SF-DRA-I09-WL-0004</v>
          </cell>
          <cell r="B15692" t="str">
            <v>CINT</v>
          </cell>
          <cell r="C15692" t="str">
            <v/>
          </cell>
          <cell r="D15692" t="str">
            <v>BACK BOARD 89D ORANGE</v>
          </cell>
          <cell r="E15692">
            <v>44936</v>
          </cell>
          <cell r="F15692" t="str">
            <v>HALF</v>
          </cell>
          <cell r="G15692" t="str">
            <v>CI_I09</v>
          </cell>
          <cell r="H15692" t="str">
            <v>PC</v>
          </cell>
          <cell r="I15692" t="str">
            <v>CPR</v>
          </cell>
          <cell r="J15692" t="str">
            <v/>
          </cell>
          <cell r="K15692" t="str">
            <v>PD</v>
          </cell>
          <cell r="L15692" t="str">
            <v>7936</v>
          </cell>
          <cell r="M15692" t="str">
            <v>S</v>
          </cell>
          <cell r="N15692">
            <v>3591</v>
          </cell>
        </row>
        <row r="15693">
          <cell r="A15693" t="str">
            <v>SF-DRA-I09-WL-0005</v>
          </cell>
          <cell r="B15693" t="str">
            <v>CINT</v>
          </cell>
          <cell r="C15693" t="str">
            <v/>
          </cell>
          <cell r="D15693" t="str">
            <v>SHELF BOARD 89D BLACK</v>
          </cell>
          <cell r="E15693">
            <v>44783</v>
          </cell>
          <cell r="F15693" t="str">
            <v>HALF</v>
          </cell>
          <cell r="G15693" t="str">
            <v>CI_I09</v>
          </cell>
          <cell r="H15693" t="str">
            <v>PC</v>
          </cell>
          <cell r="I15693" t="str">
            <v>CPR</v>
          </cell>
          <cell r="J15693" t="str">
            <v/>
          </cell>
          <cell r="K15693" t="str">
            <v>PD</v>
          </cell>
          <cell r="L15693" t="str">
            <v>7936</v>
          </cell>
          <cell r="M15693" t="str">
            <v>S</v>
          </cell>
          <cell r="N15693">
            <v>10246</v>
          </cell>
        </row>
        <row r="15694">
          <cell r="A15694" t="str">
            <v>SF-DRA-I09-WL-0006</v>
          </cell>
          <cell r="B15694" t="str">
            <v>CINT</v>
          </cell>
          <cell r="C15694" t="str">
            <v/>
          </cell>
          <cell r="D15694" t="str">
            <v>SHELF BOARD 89D GREEN</v>
          </cell>
          <cell r="E15694">
            <v>44936</v>
          </cell>
          <cell r="F15694" t="str">
            <v>HALF</v>
          </cell>
          <cell r="G15694" t="str">
            <v>CI_I09</v>
          </cell>
          <cell r="H15694" t="str">
            <v>PC</v>
          </cell>
          <cell r="I15694" t="str">
            <v>CPR</v>
          </cell>
          <cell r="J15694" t="str">
            <v/>
          </cell>
          <cell r="K15694" t="str">
            <v>PD</v>
          </cell>
          <cell r="L15694" t="str">
            <v>7936</v>
          </cell>
          <cell r="M15694" t="str">
            <v>S</v>
          </cell>
          <cell r="N15694">
            <v>10453</v>
          </cell>
        </row>
        <row r="15695">
          <cell r="A15695" t="str">
            <v>SF-DRA-I09-WL-0007</v>
          </cell>
          <cell r="B15695" t="str">
            <v>CINT</v>
          </cell>
          <cell r="C15695" t="str">
            <v/>
          </cell>
          <cell r="D15695" t="str">
            <v>SHELF BOARD 89D MAGENTA</v>
          </cell>
          <cell r="E15695">
            <v>44936</v>
          </cell>
          <cell r="F15695" t="str">
            <v>HALF</v>
          </cell>
          <cell r="G15695" t="str">
            <v>CI_I09</v>
          </cell>
          <cell r="H15695" t="str">
            <v>PC</v>
          </cell>
          <cell r="I15695" t="str">
            <v>CPR</v>
          </cell>
          <cell r="J15695" t="str">
            <v/>
          </cell>
          <cell r="K15695" t="str">
            <v>PD</v>
          </cell>
          <cell r="L15695" t="str">
            <v>7936</v>
          </cell>
          <cell r="M15695" t="str">
            <v>S</v>
          </cell>
          <cell r="N15695">
            <v>10453</v>
          </cell>
        </row>
        <row r="15696">
          <cell r="A15696" t="str">
            <v>SF-DRA-I09-WL-0008</v>
          </cell>
          <cell r="B15696" t="str">
            <v>CINT</v>
          </cell>
          <cell r="C15696" t="str">
            <v/>
          </cell>
          <cell r="D15696" t="str">
            <v>SHELF BOARD 89D ORANGE</v>
          </cell>
          <cell r="E15696">
            <v>44783</v>
          </cell>
          <cell r="F15696" t="str">
            <v>HALF</v>
          </cell>
          <cell r="G15696" t="str">
            <v>CI_I09</v>
          </cell>
          <cell r="H15696" t="str">
            <v>PC</v>
          </cell>
          <cell r="I15696" t="str">
            <v>CPR</v>
          </cell>
          <cell r="J15696" t="str">
            <v/>
          </cell>
          <cell r="K15696" t="str">
            <v>PD</v>
          </cell>
          <cell r="L15696" t="str">
            <v>7936</v>
          </cell>
          <cell r="M15696" t="str">
            <v>S</v>
          </cell>
          <cell r="N15696">
            <v>0</v>
          </cell>
        </row>
        <row r="15697">
          <cell r="A15697" t="str">
            <v>SF-DRA-I09-WL-0009</v>
          </cell>
          <cell r="B15697" t="str">
            <v>CINT</v>
          </cell>
          <cell r="C15697" t="str">
            <v/>
          </cell>
          <cell r="D15697" t="str">
            <v>SIDE BOARD L 89D BLACK</v>
          </cell>
          <cell r="E15697">
            <v>45145</v>
          </cell>
          <cell r="F15697" t="str">
            <v>HALF</v>
          </cell>
          <cell r="G15697" t="str">
            <v>CI_I09</v>
          </cell>
          <cell r="H15697" t="str">
            <v>PC</v>
          </cell>
          <cell r="I15697" t="str">
            <v>CPR</v>
          </cell>
          <cell r="J15697" t="str">
            <v/>
          </cell>
          <cell r="K15697" t="str">
            <v>PD</v>
          </cell>
          <cell r="L15697" t="str">
            <v>7936</v>
          </cell>
          <cell r="M15697" t="str">
            <v>S</v>
          </cell>
          <cell r="N15697">
            <v>23004</v>
          </cell>
        </row>
        <row r="15698">
          <cell r="A15698" t="str">
            <v>SF-DRA-I09-WL-0010</v>
          </cell>
          <cell r="B15698" t="str">
            <v>CINT</v>
          </cell>
          <cell r="C15698" t="str">
            <v/>
          </cell>
          <cell r="D15698" t="str">
            <v>SIDE BOARD L 89D GREEN</v>
          </cell>
          <cell r="E15698">
            <v>45145</v>
          </cell>
          <cell r="F15698" t="str">
            <v>HALF</v>
          </cell>
          <cell r="G15698" t="str">
            <v>CI_I09</v>
          </cell>
          <cell r="H15698" t="str">
            <v>PC</v>
          </cell>
          <cell r="I15698" t="str">
            <v>CPR</v>
          </cell>
          <cell r="J15698" t="str">
            <v/>
          </cell>
          <cell r="K15698" t="str">
            <v>PD</v>
          </cell>
          <cell r="L15698" t="str">
            <v>7936</v>
          </cell>
          <cell r="M15698" t="str">
            <v>S</v>
          </cell>
          <cell r="N15698">
            <v>0</v>
          </cell>
        </row>
        <row r="15699">
          <cell r="A15699" t="str">
            <v>SF-DRA-I09-WL-0011</v>
          </cell>
          <cell r="B15699" t="str">
            <v>CINT</v>
          </cell>
          <cell r="C15699" t="str">
            <v/>
          </cell>
          <cell r="D15699" t="str">
            <v>SIDE BOARD L 89D MAGENTA</v>
          </cell>
          <cell r="E15699">
            <v>45145</v>
          </cell>
          <cell r="F15699" t="str">
            <v>HALF</v>
          </cell>
          <cell r="G15699" t="str">
            <v>CI_I09</v>
          </cell>
          <cell r="H15699" t="str">
            <v>PC</v>
          </cell>
          <cell r="I15699" t="str">
            <v>CPR</v>
          </cell>
          <cell r="J15699" t="str">
            <v/>
          </cell>
          <cell r="K15699" t="str">
            <v>PD</v>
          </cell>
          <cell r="L15699" t="str">
            <v>7936</v>
          </cell>
          <cell r="M15699" t="str">
            <v>S</v>
          </cell>
          <cell r="N15699">
            <v>0</v>
          </cell>
        </row>
        <row r="15700">
          <cell r="A15700" t="str">
            <v>SF-DRA-I09-WL-0012</v>
          </cell>
          <cell r="B15700" t="str">
            <v>CINT</v>
          </cell>
          <cell r="C15700" t="str">
            <v/>
          </cell>
          <cell r="D15700" t="str">
            <v>SIDE BOARD L 89D ORANGE</v>
          </cell>
          <cell r="E15700">
            <v>45145</v>
          </cell>
          <cell r="F15700" t="str">
            <v>HALF</v>
          </cell>
          <cell r="G15700" t="str">
            <v>CI_I09</v>
          </cell>
          <cell r="H15700" t="str">
            <v>PC</v>
          </cell>
          <cell r="I15700" t="str">
            <v>CPR</v>
          </cell>
          <cell r="J15700" t="str">
            <v/>
          </cell>
          <cell r="K15700" t="str">
            <v>PD</v>
          </cell>
          <cell r="L15700" t="str">
            <v>7936</v>
          </cell>
          <cell r="M15700" t="str">
            <v>S</v>
          </cell>
          <cell r="N15700">
            <v>0</v>
          </cell>
        </row>
        <row r="15701">
          <cell r="A15701" t="str">
            <v>SF-DRA-I09-WL-0013</v>
          </cell>
          <cell r="B15701" t="str">
            <v>CINT</v>
          </cell>
          <cell r="C15701" t="str">
            <v/>
          </cell>
          <cell r="D15701" t="str">
            <v>TOP BOARD 89D BLACK</v>
          </cell>
          <cell r="E15701">
            <v>44783</v>
          </cell>
          <cell r="F15701" t="str">
            <v>HALF</v>
          </cell>
          <cell r="G15701" t="str">
            <v>CI_I09</v>
          </cell>
          <cell r="H15701" t="str">
            <v>PC</v>
          </cell>
          <cell r="I15701" t="str">
            <v>CPR</v>
          </cell>
          <cell r="J15701" t="str">
            <v/>
          </cell>
          <cell r="K15701" t="str">
            <v>PD</v>
          </cell>
          <cell r="L15701" t="str">
            <v>7936</v>
          </cell>
          <cell r="M15701" t="str">
            <v>S</v>
          </cell>
          <cell r="N15701">
            <v>9808</v>
          </cell>
        </row>
        <row r="15702">
          <cell r="A15702" t="str">
            <v>SF-DRA-I09-WL-0014</v>
          </cell>
          <cell r="B15702" t="str">
            <v>CINT</v>
          </cell>
          <cell r="C15702" t="str">
            <v/>
          </cell>
          <cell r="D15702" t="str">
            <v>TOP BOARD 89D GREEN</v>
          </cell>
          <cell r="E15702">
            <v>44936</v>
          </cell>
          <cell r="F15702" t="str">
            <v>HALF</v>
          </cell>
          <cell r="G15702" t="str">
            <v>CI_I09</v>
          </cell>
          <cell r="H15702" t="str">
            <v>PC</v>
          </cell>
          <cell r="I15702" t="str">
            <v>CPR</v>
          </cell>
          <cell r="J15702" t="str">
            <v/>
          </cell>
          <cell r="K15702" t="str">
            <v>PD</v>
          </cell>
          <cell r="L15702" t="str">
            <v>7936</v>
          </cell>
          <cell r="M15702" t="str">
            <v>S</v>
          </cell>
          <cell r="N15702">
            <v>6327</v>
          </cell>
        </row>
        <row r="15703">
          <cell r="A15703" t="str">
            <v>SF-DRA-I09-WL-0015</v>
          </cell>
          <cell r="B15703" t="str">
            <v>CINT</v>
          </cell>
          <cell r="C15703" t="str">
            <v/>
          </cell>
          <cell r="D15703" t="str">
            <v>TOP BOARD 89D MAGENTA</v>
          </cell>
          <cell r="E15703">
            <v>44834</v>
          </cell>
          <cell r="F15703" t="str">
            <v>HALF</v>
          </cell>
          <cell r="G15703" t="str">
            <v>CI_I09</v>
          </cell>
          <cell r="H15703" t="str">
            <v>PC</v>
          </cell>
          <cell r="I15703" t="str">
            <v>CPR</v>
          </cell>
          <cell r="J15703" t="str">
            <v/>
          </cell>
          <cell r="K15703" t="str">
            <v>PD</v>
          </cell>
          <cell r="L15703" t="str">
            <v>7936</v>
          </cell>
          <cell r="M15703" t="str">
            <v>S</v>
          </cell>
          <cell r="N15703">
            <v>6327</v>
          </cell>
        </row>
        <row r="15704">
          <cell r="A15704" t="str">
            <v>SF-DRA-I09-WL-0016</v>
          </cell>
          <cell r="B15704" t="str">
            <v>CINT</v>
          </cell>
          <cell r="C15704" t="str">
            <v/>
          </cell>
          <cell r="D15704" t="str">
            <v>TOP BOARD 89D ORANGE</v>
          </cell>
          <cell r="E15704">
            <v>44783</v>
          </cell>
          <cell r="F15704" t="str">
            <v>HALF</v>
          </cell>
          <cell r="G15704" t="str">
            <v>CI_I09</v>
          </cell>
          <cell r="H15704" t="str">
            <v>PC</v>
          </cell>
          <cell r="I15704" t="str">
            <v>CPR</v>
          </cell>
          <cell r="J15704" t="str">
            <v/>
          </cell>
          <cell r="K15704" t="str">
            <v>PD</v>
          </cell>
          <cell r="L15704" t="str">
            <v>7936</v>
          </cell>
          <cell r="M15704" t="str">
            <v>S</v>
          </cell>
          <cell r="N15704">
            <v>0</v>
          </cell>
        </row>
        <row r="15705">
          <cell r="A15705" t="str">
            <v>SF-DRA-I09-WL-0017</v>
          </cell>
          <cell r="B15705" t="str">
            <v>CINT</v>
          </cell>
          <cell r="C15705" t="str">
            <v/>
          </cell>
          <cell r="D15705" t="str">
            <v>TOP BOARD 89D WHITE</v>
          </cell>
          <cell r="E15705">
            <v>44782</v>
          </cell>
          <cell r="F15705" t="str">
            <v>HALF</v>
          </cell>
          <cell r="G15705" t="str">
            <v>CI_I09</v>
          </cell>
          <cell r="H15705" t="str">
            <v>PC</v>
          </cell>
          <cell r="I15705" t="str">
            <v>CPR</v>
          </cell>
          <cell r="J15705" t="str">
            <v/>
          </cell>
          <cell r="K15705" t="str">
            <v>PD</v>
          </cell>
          <cell r="L15705" t="str">
            <v>7936</v>
          </cell>
          <cell r="M15705" t="str">
            <v>S</v>
          </cell>
          <cell r="N15705">
            <v>10447</v>
          </cell>
        </row>
        <row r="15706">
          <cell r="A15706" t="str">
            <v>SF-DRA-I09-WL-0018</v>
          </cell>
          <cell r="B15706" t="str">
            <v>CINT</v>
          </cell>
          <cell r="C15706" t="str">
            <v/>
          </cell>
          <cell r="D15706" t="str">
            <v>SHELF BOARD 89D WHITE</v>
          </cell>
          <cell r="E15706">
            <v>44782</v>
          </cell>
          <cell r="F15706" t="str">
            <v>HALF</v>
          </cell>
          <cell r="G15706" t="str">
            <v>CI_I09</v>
          </cell>
          <cell r="H15706" t="str">
            <v>PC</v>
          </cell>
          <cell r="I15706" t="str">
            <v>CPR</v>
          </cell>
          <cell r="J15706" t="str">
            <v/>
          </cell>
          <cell r="K15706" t="str">
            <v>PD</v>
          </cell>
          <cell r="L15706" t="str">
            <v>7936</v>
          </cell>
          <cell r="M15706" t="str">
            <v>S</v>
          </cell>
          <cell r="N15706">
            <v>17147</v>
          </cell>
        </row>
        <row r="15707">
          <cell r="A15707" t="str">
            <v>SF-DRA-I09-WL-0019</v>
          </cell>
          <cell r="B15707" t="str">
            <v>CINT</v>
          </cell>
          <cell r="C15707" t="str">
            <v/>
          </cell>
          <cell r="D15707" t="str">
            <v>BACK BOARD 89D WHITE</v>
          </cell>
          <cell r="E15707">
            <v>44782</v>
          </cell>
          <cell r="F15707" t="str">
            <v>HALF</v>
          </cell>
          <cell r="G15707" t="str">
            <v>CI_I09</v>
          </cell>
          <cell r="H15707" t="str">
            <v>PC</v>
          </cell>
          <cell r="I15707" t="str">
            <v>CPR</v>
          </cell>
          <cell r="J15707" t="str">
            <v/>
          </cell>
          <cell r="K15707" t="str">
            <v>PD</v>
          </cell>
          <cell r="L15707" t="str">
            <v>7936</v>
          </cell>
          <cell r="M15707" t="str">
            <v>S</v>
          </cell>
          <cell r="N15707">
            <v>44306</v>
          </cell>
        </row>
        <row r="15708">
          <cell r="A15708" t="str">
            <v>SF-DRA-I09-WL-0020</v>
          </cell>
          <cell r="B15708" t="str">
            <v>CINT</v>
          </cell>
          <cell r="C15708" t="str">
            <v/>
          </cell>
          <cell r="D15708" t="str">
            <v>DOOR BOARD 89D WHITE</v>
          </cell>
          <cell r="E15708">
            <v>44782</v>
          </cell>
          <cell r="F15708" t="str">
            <v>HALF</v>
          </cell>
          <cell r="G15708" t="str">
            <v>CI_I09</v>
          </cell>
          <cell r="H15708" t="str">
            <v>PC</v>
          </cell>
          <cell r="I15708" t="str">
            <v>CPR</v>
          </cell>
          <cell r="J15708" t="str">
            <v/>
          </cell>
          <cell r="K15708" t="str">
            <v>PD</v>
          </cell>
          <cell r="L15708" t="str">
            <v>7936</v>
          </cell>
          <cell r="M15708" t="str">
            <v>S</v>
          </cell>
          <cell r="N15708">
            <v>23888</v>
          </cell>
        </row>
        <row r="15709">
          <cell r="A15709" t="str">
            <v>SF-DRA-I09-WL-0021</v>
          </cell>
          <cell r="B15709" t="str">
            <v>CINT</v>
          </cell>
          <cell r="C15709" t="str">
            <v/>
          </cell>
          <cell r="D15709" t="str">
            <v>SIDE BOARD L 89D WHITE</v>
          </cell>
          <cell r="E15709">
            <v>45145</v>
          </cell>
          <cell r="F15709" t="str">
            <v>HALF</v>
          </cell>
          <cell r="G15709" t="str">
            <v>CI_I09</v>
          </cell>
          <cell r="H15709" t="str">
            <v>PC</v>
          </cell>
          <cell r="I15709" t="str">
            <v>CPR</v>
          </cell>
          <cell r="J15709" t="str">
            <v/>
          </cell>
          <cell r="K15709" t="str">
            <v>PD</v>
          </cell>
          <cell r="L15709" t="str">
            <v>7936</v>
          </cell>
          <cell r="M15709" t="str">
            <v>S</v>
          </cell>
          <cell r="N15709">
            <v>41452</v>
          </cell>
        </row>
        <row r="15710">
          <cell r="A15710" t="str">
            <v>SF-DRA-I09-WL-0022</v>
          </cell>
          <cell r="B15710" t="str">
            <v>CINT</v>
          </cell>
          <cell r="C15710" t="str">
            <v/>
          </cell>
          <cell r="D15710" t="str">
            <v>BOTTOM BOARD 89D WHITE</v>
          </cell>
          <cell r="E15710">
            <v>44945</v>
          </cell>
          <cell r="F15710" t="str">
            <v>HALF</v>
          </cell>
          <cell r="G15710" t="str">
            <v>CI_I09</v>
          </cell>
          <cell r="H15710" t="str">
            <v>PC</v>
          </cell>
          <cell r="I15710" t="str">
            <v>CPR</v>
          </cell>
          <cell r="J15710" t="str">
            <v/>
          </cell>
          <cell r="K15710" t="str">
            <v>PD</v>
          </cell>
          <cell r="L15710" t="str">
            <v>7936</v>
          </cell>
          <cell r="M15710" t="str">
            <v>S</v>
          </cell>
          <cell r="N15710">
            <v>2566</v>
          </cell>
        </row>
        <row r="15711">
          <cell r="A15711" t="str">
            <v>SF-DRA-I09-WL-0023</v>
          </cell>
          <cell r="B15711" t="str">
            <v>CINT</v>
          </cell>
          <cell r="C15711" t="str">
            <v/>
          </cell>
          <cell r="D15711" t="str">
            <v>TABLE TOP DRAGON MENZA HD SONOMA OAK</v>
          </cell>
          <cell r="E15711">
            <v>0</v>
          </cell>
          <cell r="F15711" t="str">
            <v>HALF</v>
          </cell>
          <cell r="G15711" t="str">
            <v>CI_I09</v>
          </cell>
          <cell r="H15711" t="str">
            <v>PC</v>
          </cell>
          <cell r="I15711" t="str">
            <v>CPR</v>
          </cell>
          <cell r="J15711" t="str">
            <v/>
          </cell>
          <cell r="K15711" t="str">
            <v>PD</v>
          </cell>
          <cell r="L15711" t="str">
            <v>7936</v>
          </cell>
          <cell r="M15711" t="str">
            <v>S</v>
          </cell>
          <cell r="N15711">
            <v>0</v>
          </cell>
        </row>
        <row r="15712">
          <cell r="A15712" t="str">
            <v>SF-DRA-I09-WL-0024</v>
          </cell>
          <cell r="B15712" t="str">
            <v>CINT</v>
          </cell>
          <cell r="C15712" t="str">
            <v/>
          </cell>
          <cell r="D15712" t="str">
            <v>FRONT BOARD DRAGON MENZA HD SONOMA OAK</v>
          </cell>
          <cell r="E15712">
            <v>0</v>
          </cell>
          <cell r="F15712" t="str">
            <v>HALF</v>
          </cell>
          <cell r="G15712" t="str">
            <v>CI_I09</v>
          </cell>
          <cell r="H15712" t="str">
            <v>PC</v>
          </cell>
          <cell r="I15712" t="str">
            <v>CPR</v>
          </cell>
          <cell r="J15712" t="str">
            <v/>
          </cell>
          <cell r="K15712" t="str">
            <v>PD</v>
          </cell>
          <cell r="L15712" t="str">
            <v>7936</v>
          </cell>
          <cell r="M15712" t="str">
            <v>S</v>
          </cell>
          <cell r="N15712">
            <v>0</v>
          </cell>
        </row>
        <row r="15713">
          <cell r="A15713" t="str">
            <v>SF-DRA-I09-WL-0025</v>
          </cell>
          <cell r="B15713" t="str">
            <v>CINT</v>
          </cell>
          <cell r="C15713" t="str">
            <v/>
          </cell>
          <cell r="D15713" t="str">
            <v>SIDE BOARD L 89D BLACK</v>
          </cell>
          <cell r="E15713">
            <v>0</v>
          </cell>
          <cell r="F15713" t="str">
            <v>HALF</v>
          </cell>
          <cell r="G15713" t="str">
            <v>CI_I09</v>
          </cell>
          <cell r="H15713" t="str">
            <v>PC</v>
          </cell>
          <cell r="I15713" t="str">
            <v>CPR</v>
          </cell>
          <cell r="J15713" t="str">
            <v/>
          </cell>
          <cell r="K15713" t="str">
            <v>PD</v>
          </cell>
          <cell r="L15713" t="str">
            <v>7936</v>
          </cell>
          <cell r="M15713" t="str">
            <v>S</v>
          </cell>
          <cell r="N15713">
            <v>0</v>
          </cell>
        </row>
        <row r="15714">
          <cell r="A15714" t="str">
            <v>SF-DRA-I09-WL-0026</v>
          </cell>
          <cell r="B15714" t="str">
            <v>CINT</v>
          </cell>
          <cell r="C15714" t="str">
            <v/>
          </cell>
          <cell r="D15714" t="str">
            <v>BOTTOM BOARD 89D BLACK</v>
          </cell>
          <cell r="E15714">
            <v>44945</v>
          </cell>
          <cell r="F15714" t="str">
            <v>HALF</v>
          </cell>
          <cell r="G15714" t="str">
            <v>CI_I09</v>
          </cell>
          <cell r="H15714" t="str">
            <v>PC</v>
          </cell>
          <cell r="I15714" t="str">
            <v>CPR</v>
          </cell>
          <cell r="J15714" t="str">
            <v/>
          </cell>
          <cell r="K15714" t="str">
            <v>PD</v>
          </cell>
          <cell r="L15714" t="str">
            <v>7936</v>
          </cell>
          <cell r="M15714" t="str">
            <v>S</v>
          </cell>
          <cell r="N15714">
            <v>2566</v>
          </cell>
        </row>
        <row r="15715">
          <cell r="A15715" t="str">
            <v>SF-DRA-I09-WL-0027</v>
          </cell>
          <cell r="B15715" t="str">
            <v>CINT</v>
          </cell>
          <cell r="C15715" t="str">
            <v/>
          </cell>
          <cell r="D15715" t="str">
            <v>DOOR BOARD DRAGON 89D BLACK</v>
          </cell>
          <cell r="E15715">
            <v>44782</v>
          </cell>
          <cell r="F15715" t="str">
            <v>HALF</v>
          </cell>
          <cell r="G15715" t="str">
            <v>CI_I09</v>
          </cell>
          <cell r="H15715" t="str">
            <v>PC</v>
          </cell>
          <cell r="I15715" t="str">
            <v>CPR</v>
          </cell>
          <cell r="J15715" t="str">
            <v/>
          </cell>
          <cell r="K15715" t="str">
            <v>PD</v>
          </cell>
          <cell r="L15715" t="str">
            <v>7936</v>
          </cell>
          <cell r="M15715" t="str">
            <v>S</v>
          </cell>
          <cell r="N15715">
            <v>35373</v>
          </cell>
        </row>
        <row r="15716">
          <cell r="A15716" t="str">
            <v>SF-DRA-I09-WL-0028</v>
          </cell>
          <cell r="B15716" t="str">
            <v>CINT</v>
          </cell>
          <cell r="C15716" t="str">
            <v/>
          </cell>
          <cell r="D15716" t="str">
            <v>TABEL TOP UFFICIO FS (FULL SONOMA)</v>
          </cell>
          <cell r="E15716">
            <v>0</v>
          </cell>
          <cell r="F15716" t="str">
            <v>HALF</v>
          </cell>
          <cell r="G15716" t="str">
            <v>CI_I09</v>
          </cell>
          <cell r="H15716" t="str">
            <v>PC</v>
          </cell>
          <cell r="I15716" t="str">
            <v>CPR</v>
          </cell>
          <cell r="J15716" t="str">
            <v/>
          </cell>
          <cell r="K15716" t="str">
            <v>PD</v>
          </cell>
          <cell r="L15716" t="str">
            <v>7936</v>
          </cell>
          <cell r="M15716" t="str">
            <v>S</v>
          </cell>
          <cell r="N15716">
            <v>0</v>
          </cell>
        </row>
        <row r="15717">
          <cell r="A15717" t="str">
            <v>SF-DRA-I09-WL-0029</v>
          </cell>
          <cell r="B15717" t="str">
            <v>CINT</v>
          </cell>
          <cell r="C15717" t="str">
            <v/>
          </cell>
          <cell r="D15717" t="str">
            <v>BASE BOARD UFFICIO FS (FULL SONOMA)</v>
          </cell>
          <cell r="E15717">
            <v>0</v>
          </cell>
          <cell r="F15717" t="str">
            <v>HALF</v>
          </cell>
          <cell r="G15717" t="str">
            <v>CI_I09</v>
          </cell>
          <cell r="H15717" t="str">
            <v>PC</v>
          </cell>
          <cell r="I15717" t="str">
            <v>CPR</v>
          </cell>
          <cell r="J15717" t="str">
            <v/>
          </cell>
          <cell r="K15717" t="str">
            <v>PD</v>
          </cell>
          <cell r="L15717" t="str">
            <v>7936</v>
          </cell>
          <cell r="M15717" t="str">
            <v>S</v>
          </cell>
          <cell r="N15717">
            <v>0</v>
          </cell>
        </row>
        <row r="15718">
          <cell r="A15718" t="str">
            <v>SF-DRA-I09-WL-0030</v>
          </cell>
          <cell r="B15718" t="str">
            <v>CINT</v>
          </cell>
          <cell r="C15718" t="str">
            <v/>
          </cell>
          <cell r="D15718" t="str">
            <v>SIDE BOARD UFFICIO FS (FULL SONOMA)</v>
          </cell>
          <cell r="E15718">
            <v>0</v>
          </cell>
          <cell r="F15718" t="str">
            <v>HALF</v>
          </cell>
          <cell r="G15718" t="str">
            <v>CI_I09</v>
          </cell>
          <cell r="H15718" t="str">
            <v>PC</v>
          </cell>
          <cell r="I15718" t="str">
            <v>CPR</v>
          </cell>
          <cell r="J15718" t="str">
            <v/>
          </cell>
          <cell r="K15718" t="str">
            <v>PD</v>
          </cell>
          <cell r="L15718" t="str">
            <v>7936</v>
          </cell>
          <cell r="M15718" t="str">
            <v>S</v>
          </cell>
          <cell r="N15718">
            <v>0</v>
          </cell>
        </row>
        <row r="15719">
          <cell r="A15719" t="str">
            <v>SF-DRA-I09-WL-0031</v>
          </cell>
          <cell r="B15719" t="str">
            <v>CINT</v>
          </cell>
          <cell r="C15719" t="str">
            <v/>
          </cell>
          <cell r="D15719" t="str">
            <v>BACK BOARD UFFICIO FS (FULL SONOMA)</v>
          </cell>
          <cell r="E15719">
            <v>0</v>
          </cell>
          <cell r="F15719" t="str">
            <v>HALF</v>
          </cell>
          <cell r="G15719" t="str">
            <v>CI_I09</v>
          </cell>
          <cell r="H15719" t="str">
            <v>PC</v>
          </cell>
          <cell r="I15719" t="str">
            <v>CPR</v>
          </cell>
          <cell r="J15719" t="str">
            <v/>
          </cell>
          <cell r="K15719" t="str">
            <v>PD</v>
          </cell>
          <cell r="L15719" t="str">
            <v>7936</v>
          </cell>
          <cell r="M15719" t="str">
            <v>S</v>
          </cell>
          <cell r="N15719">
            <v>0</v>
          </cell>
        </row>
        <row r="15720">
          <cell r="A15720" t="str">
            <v>SF-DRA-I09-WL-0032</v>
          </cell>
          <cell r="B15720" t="str">
            <v>CINT</v>
          </cell>
          <cell r="C15720" t="str">
            <v/>
          </cell>
          <cell r="D15720" t="str">
            <v>SELF BOARD UFFICIO FS (FULL SONOMA)</v>
          </cell>
          <cell r="E15720">
            <v>0</v>
          </cell>
          <cell r="F15720" t="str">
            <v>HALF</v>
          </cell>
          <cell r="G15720" t="str">
            <v>CI_I09</v>
          </cell>
          <cell r="H15720" t="str">
            <v>PC</v>
          </cell>
          <cell r="I15720" t="str">
            <v>CPR</v>
          </cell>
          <cell r="J15720" t="str">
            <v/>
          </cell>
          <cell r="K15720" t="str">
            <v>PD</v>
          </cell>
          <cell r="L15720" t="str">
            <v>7936</v>
          </cell>
          <cell r="M15720" t="str">
            <v>S</v>
          </cell>
          <cell r="N15720">
            <v>0</v>
          </cell>
        </row>
        <row r="15721">
          <cell r="A15721" t="str">
            <v>SF-DRA-I09-WL-0033</v>
          </cell>
          <cell r="B15721" t="str">
            <v>CINT</v>
          </cell>
          <cell r="C15721" t="str">
            <v/>
          </cell>
          <cell r="D15721" t="str">
            <v>TOP (BASE) PANEL TABLE TOP UFFICIO FS</v>
          </cell>
          <cell r="E15721">
            <v>0</v>
          </cell>
          <cell r="F15721" t="str">
            <v>HALF</v>
          </cell>
          <cell r="G15721" t="str">
            <v>CI_I09</v>
          </cell>
          <cell r="H15721" t="str">
            <v>PC</v>
          </cell>
          <cell r="I15721" t="str">
            <v>CPR</v>
          </cell>
          <cell r="J15721" t="str">
            <v/>
          </cell>
          <cell r="K15721" t="str">
            <v>PD</v>
          </cell>
          <cell r="L15721" t="str">
            <v>7936</v>
          </cell>
          <cell r="M15721" t="str">
            <v>S</v>
          </cell>
          <cell r="N15721">
            <v>0</v>
          </cell>
        </row>
        <row r="15722">
          <cell r="A15722" t="str">
            <v>SF-DRA-I09-WL-0034</v>
          </cell>
          <cell r="B15722" t="str">
            <v>CINT</v>
          </cell>
          <cell r="C15722" t="str">
            <v/>
          </cell>
          <cell r="D15722" t="str">
            <v>SIDE LONG PANEL TABLE TOP UFFICIO FS</v>
          </cell>
          <cell r="E15722">
            <v>0</v>
          </cell>
          <cell r="F15722" t="str">
            <v>HALF</v>
          </cell>
          <cell r="G15722" t="str">
            <v>CI_I09</v>
          </cell>
          <cell r="H15722" t="str">
            <v>PC</v>
          </cell>
          <cell r="I15722" t="str">
            <v>CPR</v>
          </cell>
          <cell r="J15722" t="str">
            <v/>
          </cell>
          <cell r="K15722" t="str">
            <v>PD</v>
          </cell>
          <cell r="L15722" t="str">
            <v>7936</v>
          </cell>
          <cell r="M15722" t="str">
            <v>S</v>
          </cell>
          <cell r="N15722">
            <v>0</v>
          </cell>
        </row>
        <row r="15723">
          <cell r="A15723" t="str">
            <v>SF-DRA-I09-WL-0035</v>
          </cell>
          <cell r="B15723" t="str">
            <v>CINT</v>
          </cell>
          <cell r="C15723" t="str">
            <v/>
          </cell>
          <cell r="D15723" t="str">
            <v>SIDE SHORT PANEL TABLE TOP UFFICIO FS</v>
          </cell>
          <cell r="E15723">
            <v>0</v>
          </cell>
          <cell r="F15723" t="str">
            <v>HALF</v>
          </cell>
          <cell r="G15723" t="str">
            <v>CI_I09</v>
          </cell>
          <cell r="H15723" t="str">
            <v>PC</v>
          </cell>
          <cell r="I15723" t="str">
            <v>CPR</v>
          </cell>
          <cell r="J15723" t="str">
            <v/>
          </cell>
          <cell r="K15723" t="str">
            <v>PD</v>
          </cell>
          <cell r="L15723" t="str">
            <v>7936</v>
          </cell>
          <cell r="M15723" t="str">
            <v>S</v>
          </cell>
          <cell r="N15723">
            <v>0</v>
          </cell>
        </row>
        <row r="15724">
          <cell r="A15724" t="str">
            <v>SF-DRA-I09-WL-0036</v>
          </cell>
          <cell r="B15724" t="str">
            <v>CINT</v>
          </cell>
          <cell r="C15724" t="str">
            <v/>
          </cell>
          <cell r="D15724" t="str">
            <v>MIDDLE PANEL TABLE TOP UFFICIO FS</v>
          </cell>
          <cell r="E15724">
            <v>0</v>
          </cell>
          <cell r="F15724" t="str">
            <v>HALF</v>
          </cell>
          <cell r="G15724" t="str">
            <v>CI_I09</v>
          </cell>
          <cell r="H15724" t="str">
            <v>PC</v>
          </cell>
          <cell r="I15724" t="str">
            <v>CPR</v>
          </cell>
          <cell r="J15724" t="str">
            <v/>
          </cell>
          <cell r="K15724" t="str">
            <v>PD</v>
          </cell>
          <cell r="L15724" t="str">
            <v>7936</v>
          </cell>
          <cell r="M15724" t="str">
            <v>S</v>
          </cell>
          <cell r="N15724">
            <v>0</v>
          </cell>
        </row>
        <row r="15725">
          <cell r="A15725" t="str">
            <v>SF-DRA-I09-WL-0037</v>
          </cell>
          <cell r="B15725" t="str">
            <v>CINT</v>
          </cell>
          <cell r="C15725" t="str">
            <v/>
          </cell>
          <cell r="D15725" t="str">
            <v>SUPPORT PANEL TABLE TOP UFFICIO FS</v>
          </cell>
          <cell r="E15725">
            <v>0</v>
          </cell>
          <cell r="F15725" t="str">
            <v>HALF</v>
          </cell>
          <cell r="G15725" t="str">
            <v>CI_I09</v>
          </cell>
          <cell r="H15725" t="str">
            <v>PC</v>
          </cell>
          <cell r="I15725" t="str">
            <v>CPR</v>
          </cell>
          <cell r="J15725" t="str">
            <v/>
          </cell>
          <cell r="K15725" t="str">
            <v>PD</v>
          </cell>
          <cell r="L15725" t="str">
            <v>7936</v>
          </cell>
          <cell r="M15725" t="str">
            <v>S</v>
          </cell>
          <cell r="N15725">
            <v>0</v>
          </cell>
        </row>
        <row r="15726">
          <cell r="A15726" t="str">
            <v>SF-DRA-I09-WL-0038</v>
          </cell>
          <cell r="B15726" t="str">
            <v>CINT</v>
          </cell>
          <cell r="C15726" t="str">
            <v/>
          </cell>
          <cell r="D15726" t="str">
            <v>TOP (BASE) PANEL SIDE BOARD L UFFICIO SF</v>
          </cell>
          <cell r="E15726">
            <v>0</v>
          </cell>
          <cell r="F15726" t="str">
            <v>HALF</v>
          </cell>
          <cell r="G15726" t="str">
            <v>CI_I09</v>
          </cell>
          <cell r="H15726" t="str">
            <v>PC</v>
          </cell>
          <cell r="I15726" t="str">
            <v>CPR</v>
          </cell>
          <cell r="J15726" t="str">
            <v/>
          </cell>
          <cell r="K15726" t="str">
            <v>PD</v>
          </cell>
          <cell r="L15726" t="str">
            <v>7936</v>
          </cell>
          <cell r="M15726" t="str">
            <v>S</v>
          </cell>
          <cell r="N15726">
            <v>0</v>
          </cell>
        </row>
        <row r="15727">
          <cell r="A15727" t="str">
            <v>SF-DRA-I09-WL-0039</v>
          </cell>
          <cell r="B15727" t="str">
            <v>CINT</v>
          </cell>
          <cell r="C15727" t="str">
            <v/>
          </cell>
          <cell r="D15727" t="str">
            <v>SIDE LONG PANEL SIDE BOARD L UFFICIO SF</v>
          </cell>
          <cell r="E15727">
            <v>0</v>
          </cell>
          <cell r="F15727" t="str">
            <v>HALF</v>
          </cell>
          <cell r="G15727" t="str">
            <v>CI_I09</v>
          </cell>
          <cell r="H15727" t="str">
            <v>PC</v>
          </cell>
          <cell r="I15727" t="str">
            <v>CPR</v>
          </cell>
          <cell r="J15727" t="str">
            <v/>
          </cell>
          <cell r="K15727" t="str">
            <v>PD</v>
          </cell>
          <cell r="L15727" t="str">
            <v>7936</v>
          </cell>
          <cell r="M15727" t="str">
            <v>S</v>
          </cell>
          <cell r="N15727">
            <v>0</v>
          </cell>
        </row>
        <row r="15728">
          <cell r="A15728" t="str">
            <v>SF-DRA-I09-WL-0040</v>
          </cell>
          <cell r="B15728" t="str">
            <v>CINT</v>
          </cell>
          <cell r="C15728" t="str">
            <v/>
          </cell>
          <cell r="D15728" t="str">
            <v>SIDE SHORT PANEL SIDE BOARD L UFFICIO SF</v>
          </cell>
          <cell r="E15728">
            <v>0</v>
          </cell>
          <cell r="F15728" t="str">
            <v>HALF</v>
          </cell>
          <cell r="G15728" t="str">
            <v>CI_I09</v>
          </cell>
          <cell r="H15728" t="str">
            <v>PC</v>
          </cell>
          <cell r="I15728" t="str">
            <v>CPR</v>
          </cell>
          <cell r="J15728" t="str">
            <v/>
          </cell>
          <cell r="K15728" t="str">
            <v>PD</v>
          </cell>
          <cell r="L15728" t="str">
            <v>7936</v>
          </cell>
          <cell r="M15728" t="str">
            <v>S</v>
          </cell>
          <cell r="N15728">
            <v>0</v>
          </cell>
        </row>
        <row r="15729">
          <cell r="A15729" t="str">
            <v>SF-DRA-I09-WL-0041</v>
          </cell>
          <cell r="B15729" t="str">
            <v>CINT</v>
          </cell>
          <cell r="C15729" t="str">
            <v/>
          </cell>
          <cell r="D15729" t="str">
            <v>MIDDLE PANEL SIDE BOARD L UFFICIO FS</v>
          </cell>
          <cell r="E15729">
            <v>0</v>
          </cell>
          <cell r="F15729" t="str">
            <v>HALF</v>
          </cell>
          <cell r="G15729" t="str">
            <v>CI_I09</v>
          </cell>
          <cell r="H15729" t="str">
            <v>PC</v>
          </cell>
          <cell r="I15729" t="str">
            <v>CPR</v>
          </cell>
          <cell r="J15729" t="str">
            <v/>
          </cell>
          <cell r="K15729" t="str">
            <v>PD</v>
          </cell>
          <cell r="L15729" t="str">
            <v>7936</v>
          </cell>
          <cell r="M15729" t="str">
            <v>S</v>
          </cell>
          <cell r="N15729">
            <v>0</v>
          </cell>
        </row>
        <row r="15730">
          <cell r="A15730" t="str">
            <v>SF-DRA-I09-WL-0042</v>
          </cell>
          <cell r="B15730" t="str">
            <v>CINT</v>
          </cell>
          <cell r="C15730" t="str">
            <v/>
          </cell>
          <cell r="D15730" t="str">
            <v>SUPPORT 1 PANEL SIDE BOARD L UFFICIO FS</v>
          </cell>
          <cell r="E15730">
            <v>0</v>
          </cell>
          <cell r="F15730" t="str">
            <v>HALF</v>
          </cell>
          <cell r="G15730" t="str">
            <v>CI_I09</v>
          </cell>
          <cell r="H15730" t="str">
            <v>PC</v>
          </cell>
          <cell r="I15730" t="str">
            <v>CPR</v>
          </cell>
          <cell r="J15730" t="str">
            <v/>
          </cell>
          <cell r="K15730" t="str">
            <v>PD</v>
          </cell>
          <cell r="L15730" t="str">
            <v>7936</v>
          </cell>
          <cell r="M15730" t="str">
            <v>S</v>
          </cell>
          <cell r="N15730">
            <v>0</v>
          </cell>
        </row>
        <row r="15731">
          <cell r="A15731" t="str">
            <v>SF-DRA-I09-WL-0043</v>
          </cell>
          <cell r="B15731" t="str">
            <v>CINT</v>
          </cell>
          <cell r="C15731" t="str">
            <v/>
          </cell>
          <cell r="D15731" t="str">
            <v>SUPPORT 2 PANEL SIDE BOARD L UFFICIO FS</v>
          </cell>
          <cell r="E15731">
            <v>0</v>
          </cell>
          <cell r="F15731" t="str">
            <v>HALF</v>
          </cell>
          <cell r="G15731" t="str">
            <v>CI_I09</v>
          </cell>
          <cell r="H15731" t="str">
            <v>PC</v>
          </cell>
          <cell r="I15731" t="str">
            <v>CPR</v>
          </cell>
          <cell r="J15731" t="str">
            <v/>
          </cell>
          <cell r="K15731" t="str">
            <v>PD</v>
          </cell>
          <cell r="L15731" t="str">
            <v>7936</v>
          </cell>
          <cell r="M15731" t="str">
            <v>S</v>
          </cell>
          <cell r="N15731">
            <v>0</v>
          </cell>
        </row>
        <row r="15732">
          <cell r="A15732" t="str">
            <v>SF-DRA-I09-WL-0044</v>
          </cell>
          <cell r="B15732" t="str">
            <v>CINT</v>
          </cell>
          <cell r="C15732" t="str">
            <v/>
          </cell>
          <cell r="D15732" t="str">
            <v>TOP (BASE) PANEL SIDE BOARD R UFFICIO FS</v>
          </cell>
          <cell r="E15732">
            <v>0</v>
          </cell>
          <cell r="F15732" t="str">
            <v>HALF</v>
          </cell>
          <cell r="G15732" t="str">
            <v>CI_I09</v>
          </cell>
          <cell r="H15732" t="str">
            <v>PC</v>
          </cell>
          <cell r="I15732" t="str">
            <v>CPR</v>
          </cell>
          <cell r="J15732" t="str">
            <v/>
          </cell>
          <cell r="K15732" t="str">
            <v>PD</v>
          </cell>
          <cell r="L15732" t="str">
            <v>7936</v>
          </cell>
          <cell r="M15732" t="str">
            <v>S</v>
          </cell>
          <cell r="N15732">
            <v>0</v>
          </cell>
        </row>
        <row r="15733">
          <cell r="A15733" t="str">
            <v>SF-DRA-I09-WL-0045</v>
          </cell>
          <cell r="B15733" t="str">
            <v>CINT</v>
          </cell>
          <cell r="C15733" t="str">
            <v/>
          </cell>
          <cell r="D15733" t="str">
            <v>SIDE LONG PANEL SIDE BOARD R UFFICIO FS</v>
          </cell>
          <cell r="E15733">
            <v>0</v>
          </cell>
          <cell r="F15733" t="str">
            <v>HALF</v>
          </cell>
          <cell r="G15733" t="str">
            <v>CI_I09</v>
          </cell>
          <cell r="H15733" t="str">
            <v>PC</v>
          </cell>
          <cell r="I15733" t="str">
            <v>CPR</v>
          </cell>
          <cell r="J15733" t="str">
            <v/>
          </cell>
          <cell r="K15733" t="str">
            <v>PD</v>
          </cell>
          <cell r="L15733" t="str">
            <v>7936</v>
          </cell>
          <cell r="M15733" t="str">
            <v>S</v>
          </cell>
          <cell r="N15733">
            <v>0</v>
          </cell>
        </row>
        <row r="15734">
          <cell r="A15734" t="str">
            <v>SF-DRA-I09-WL-0046</v>
          </cell>
          <cell r="B15734" t="str">
            <v>CINT</v>
          </cell>
          <cell r="C15734" t="str">
            <v/>
          </cell>
          <cell r="D15734" t="str">
            <v>SIDE SHORT PANEL SIDE BOARD R UFFICIO FS</v>
          </cell>
          <cell r="E15734">
            <v>0</v>
          </cell>
          <cell r="F15734" t="str">
            <v>HALF</v>
          </cell>
          <cell r="G15734" t="str">
            <v>CI_I09</v>
          </cell>
          <cell r="H15734" t="str">
            <v>PC</v>
          </cell>
          <cell r="I15734" t="str">
            <v>CPR</v>
          </cell>
          <cell r="J15734" t="str">
            <v/>
          </cell>
          <cell r="K15734" t="str">
            <v>PD</v>
          </cell>
          <cell r="L15734" t="str">
            <v>7936</v>
          </cell>
          <cell r="M15734" t="str">
            <v>S</v>
          </cell>
          <cell r="N15734">
            <v>0</v>
          </cell>
        </row>
        <row r="15735">
          <cell r="A15735" t="str">
            <v>SF-DRA-I09-WL-0047</v>
          </cell>
          <cell r="B15735" t="str">
            <v>CINT</v>
          </cell>
          <cell r="C15735" t="str">
            <v/>
          </cell>
          <cell r="D15735" t="str">
            <v>MIDDLE PANEL SIDE BOARD R UFFICIO FS</v>
          </cell>
          <cell r="E15735">
            <v>0</v>
          </cell>
          <cell r="F15735" t="str">
            <v>HALF</v>
          </cell>
          <cell r="G15735" t="str">
            <v>CI_I09</v>
          </cell>
          <cell r="H15735" t="str">
            <v>PC</v>
          </cell>
          <cell r="I15735" t="str">
            <v>CPR</v>
          </cell>
          <cell r="J15735" t="str">
            <v/>
          </cell>
          <cell r="K15735" t="str">
            <v>PD</v>
          </cell>
          <cell r="L15735" t="str">
            <v>7936</v>
          </cell>
          <cell r="M15735" t="str">
            <v>S</v>
          </cell>
          <cell r="N15735">
            <v>0</v>
          </cell>
        </row>
        <row r="15736">
          <cell r="A15736" t="str">
            <v>SF-DRA-I09-WL-0048</v>
          </cell>
          <cell r="B15736" t="str">
            <v>CINT</v>
          </cell>
          <cell r="C15736" t="str">
            <v/>
          </cell>
          <cell r="D15736" t="str">
            <v>SUPPORT 1 PANEL SIDE BOARD R UFFICIO FS</v>
          </cell>
          <cell r="E15736">
            <v>0</v>
          </cell>
          <cell r="F15736" t="str">
            <v>HALF</v>
          </cell>
          <cell r="G15736" t="str">
            <v>CI_I09</v>
          </cell>
          <cell r="H15736" t="str">
            <v>PC</v>
          </cell>
          <cell r="I15736" t="str">
            <v>CPR</v>
          </cell>
          <cell r="J15736" t="str">
            <v/>
          </cell>
          <cell r="K15736" t="str">
            <v>PD</v>
          </cell>
          <cell r="L15736" t="str">
            <v>7936</v>
          </cell>
          <cell r="M15736" t="str">
            <v>S</v>
          </cell>
          <cell r="N15736">
            <v>0</v>
          </cell>
        </row>
        <row r="15737">
          <cell r="A15737" t="str">
            <v>SF-DRA-I09-WL-0049</v>
          </cell>
          <cell r="B15737" t="str">
            <v>CINT</v>
          </cell>
          <cell r="C15737" t="str">
            <v/>
          </cell>
          <cell r="D15737" t="str">
            <v>SUPPORT 2 PANEL SIDE BOARD R UFFICIO FS</v>
          </cell>
          <cell r="E15737">
            <v>0</v>
          </cell>
          <cell r="F15737" t="str">
            <v>HALF</v>
          </cell>
          <cell r="G15737" t="str">
            <v>CI_I09</v>
          </cell>
          <cell r="H15737" t="str">
            <v>PC</v>
          </cell>
          <cell r="I15737" t="str">
            <v>CPR</v>
          </cell>
          <cell r="J15737" t="str">
            <v/>
          </cell>
          <cell r="K15737" t="str">
            <v>PD</v>
          </cell>
          <cell r="L15737" t="str">
            <v>7936</v>
          </cell>
          <cell r="M15737" t="str">
            <v>S</v>
          </cell>
          <cell r="N15737">
            <v>0</v>
          </cell>
        </row>
        <row r="15738">
          <cell r="A15738" t="str">
            <v>SF-DRA-I09-WL-0050</v>
          </cell>
          <cell r="B15738" t="str">
            <v>CINT</v>
          </cell>
          <cell r="C15738" t="str">
            <v/>
          </cell>
          <cell r="D15738" t="str">
            <v>TOP (BASE) PANEL BACK BOARD UFFICIO FS</v>
          </cell>
          <cell r="E15738">
            <v>0</v>
          </cell>
          <cell r="F15738" t="str">
            <v>HALF</v>
          </cell>
          <cell r="G15738" t="str">
            <v>CI_I09</v>
          </cell>
          <cell r="H15738" t="str">
            <v>PC</v>
          </cell>
          <cell r="I15738" t="str">
            <v>CPR</v>
          </cell>
          <cell r="J15738" t="str">
            <v/>
          </cell>
          <cell r="K15738" t="str">
            <v>PD</v>
          </cell>
          <cell r="L15738" t="str">
            <v>7936</v>
          </cell>
          <cell r="M15738" t="str">
            <v>S</v>
          </cell>
          <cell r="N15738">
            <v>0</v>
          </cell>
        </row>
        <row r="15739">
          <cell r="A15739" t="str">
            <v>SF-DRA-I09-WL-0051</v>
          </cell>
          <cell r="B15739" t="str">
            <v>CINT</v>
          </cell>
          <cell r="C15739" t="str">
            <v/>
          </cell>
          <cell r="D15739" t="str">
            <v>SIDE LONG PANEL BACK BOARD UFFICIO FS</v>
          </cell>
          <cell r="E15739">
            <v>0</v>
          </cell>
          <cell r="F15739" t="str">
            <v>HALF</v>
          </cell>
          <cell r="G15739" t="str">
            <v>CI_I09</v>
          </cell>
          <cell r="H15739" t="str">
            <v>PC</v>
          </cell>
          <cell r="I15739" t="str">
            <v>CPR</v>
          </cell>
          <cell r="J15739" t="str">
            <v/>
          </cell>
          <cell r="K15739" t="str">
            <v>PD</v>
          </cell>
          <cell r="L15739" t="str">
            <v>7936</v>
          </cell>
          <cell r="M15739" t="str">
            <v>S</v>
          </cell>
          <cell r="N15739">
            <v>0</v>
          </cell>
        </row>
        <row r="15740">
          <cell r="A15740" t="str">
            <v>SF-DRA-I09-WL-0052</v>
          </cell>
          <cell r="B15740" t="str">
            <v>CINT</v>
          </cell>
          <cell r="C15740" t="str">
            <v/>
          </cell>
          <cell r="D15740" t="str">
            <v>SIDE SHORT PANEL BACK BOARD UFFICIO FS</v>
          </cell>
          <cell r="E15740">
            <v>0</v>
          </cell>
          <cell r="F15740" t="str">
            <v>HALF</v>
          </cell>
          <cell r="G15740" t="str">
            <v>CI_I09</v>
          </cell>
          <cell r="H15740" t="str">
            <v>PC</v>
          </cell>
          <cell r="I15740" t="str">
            <v>CPR</v>
          </cell>
          <cell r="J15740" t="str">
            <v/>
          </cell>
          <cell r="K15740" t="str">
            <v>PD</v>
          </cell>
          <cell r="L15740" t="str">
            <v>7936</v>
          </cell>
          <cell r="M15740" t="str">
            <v>S</v>
          </cell>
          <cell r="N15740">
            <v>0</v>
          </cell>
        </row>
        <row r="15741">
          <cell r="A15741" t="str">
            <v>SF-DRA-I09-WL-0053</v>
          </cell>
          <cell r="B15741" t="str">
            <v>CINT</v>
          </cell>
          <cell r="C15741" t="str">
            <v/>
          </cell>
          <cell r="D15741" t="str">
            <v>MIDDLE PANEL BACK BOARD UFFICIO FS</v>
          </cell>
          <cell r="E15741">
            <v>0</v>
          </cell>
          <cell r="F15741" t="str">
            <v>HALF</v>
          </cell>
          <cell r="G15741" t="str">
            <v>CI_I09</v>
          </cell>
          <cell r="H15741" t="str">
            <v>PC</v>
          </cell>
          <cell r="I15741" t="str">
            <v>CPR</v>
          </cell>
          <cell r="J15741" t="str">
            <v/>
          </cell>
          <cell r="K15741" t="str">
            <v>PD</v>
          </cell>
          <cell r="L15741" t="str">
            <v>7936</v>
          </cell>
          <cell r="M15741" t="str">
            <v>S</v>
          </cell>
          <cell r="N15741">
            <v>0</v>
          </cell>
        </row>
        <row r="15742">
          <cell r="A15742" t="str">
            <v>SF-DRA-I09-WL-0054</v>
          </cell>
          <cell r="B15742" t="str">
            <v>CINT</v>
          </cell>
          <cell r="C15742" t="str">
            <v/>
          </cell>
          <cell r="D15742" t="str">
            <v>SUPPORT 1 PANEL BACK BOARD UFFICIO FS</v>
          </cell>
          <cell r="E15742">
            <v>0</v>
          </cell>
          <cell r="F15742" t="str">
            <v>HALF</v>
          </cell>
          <cell r="G15742" t="str">
            <v>CI_I09</v>
          </cell>
          <cell r="H15742" t="str">
            <v>PC</v>
          </cell>
          <cell r="I15742" t="str">
            <v>CPR</v>
          </cell>
          <cell r="J15742" t="str">
            <v/>
          </cell>
          <cell r="K15742" t="str">
            <v>PD</v>
          </cell>
          <cell r="L15742" t="str">
            <v>7936</v>
          </cell>
          <cell r="M15742" t="str">
            <v>S</v>
          </cell>
          <cell r="N15742">
            <v>0</v>
          </cell>
        </row>
        <row r="15743">
          <cell r="A15743" t="str">
            <v>SF-DRA-I09-WL-0055</v>
          </cell>
          <cell r="B15743" t="str">
            <v>CINT</v>
          </cell>
          <cell r="C15743" t="str">
            <v/>
          </cell>
          <cell r="D15743" t="str">
            <v>SUPPORT 2 PANEL BACK BOARD UFFICIO FS</v>
          </cell>
          <cell r="E15743">
            <v>0</v>
          </cell>
          <cell r="F15743" t="str">
            <v>HALF</v>
          </cell>
          <cell r="G15743" t="str">
            <v>CI_I09</v>
          </cell>
          <cell r="H15743" t="str">
            <v>PC</v>
          </cell>
          <cell r="I15743" t="str">
            <v>CPR</v>
          </cell>
          <cell r="J15743" t="str">
            <v/>
          </cell>
          <cell r="K15743" t="str">
            <v>PD</v>
          </cell>
          <cell r="L15743" t="str">
            <v>7936</v>
          </cell>
          <cell r="M15743" t="str">
            <v>S</v>
          </cell>
          <cell r="N15743">
            <v>0</v>
          </cell>
        </row>
        <row r="15744">
          <cell r="A15744" t="str">
            <v>SF-DRA-I09-WL-0056</v>
          </cell>
          <cell r="B15744" t="str">
            <v>CINT</v>
          </cell>
          <cell r="C15744" t="str">
            <v/>
          </cell>
          <cell r="D15744" t="str">
            <v>FRONT PANEL DRAWER UFFICIO FULL SNM</v>
          </cell>
          <cell r="E15744">
            <v>0</v>
          </cell>
          <cell r="F15744" t="str">
            <v>HALF</v>
          </cell>
          <cell r="G15744" t="str">
            <v>CI_I09</v>
          </cell>
          <cell r="H15744" t="str">
            <v>PC</v>
          </cell>
          <cell r="I15744" t="str">
            <v>CPR</v>
          </cell>
          <cell r="J15744" t="str">
            <v/>
          </cell>
          <cell r="K15744" t="str">
            <v>PD</v>
          </cell>
          <cell r="L15744" t="str">
            <v>7936</v>
          </cell>
          <cell r="M15744" t="str">
            <v>S</v>
          </cell>
          <cell r="N15744">
            <v>0</v>
          </cell>
        </row>
        <row r="15745">
          <cell r="A15745" t="str">
            <v>SF-DRA-I09-WL-0057</v>
          </cell>
          <cell r="B15745" t="str">
            <v>CINT</v>
          </cell>
          <cell r="C15745" t="str">
            <v/>
          </cell>
          <cell r="D15745" t="str">
            <v>BACK PANEL DRAWER UFFICIO FS</v>
          </cell>
          <cell r="E15745">
            <v>0</v>
          </cell>
          <cell r="F15745" t="str">
            <v>HALF</v>
          </cell>
          <cell r="G15745" t="str">
            <v>CI_I09</v>
          </cell>
          <cell r="H15745" t="str">
            <v>PC</v>
          </cell>
          <cell r="I15745" t="str">
            <v>CPR</v>
          </cell>
          <cell r="J15745" t="str">
            <v/>
          </cell>
          <cell r="K15745" t="str">
            <v>PD</v>
          </cell>
          <cell r="L15745" t="str">
            <v>7936</v>
          </cell>
          <cell r="M15745" t="str">
            <v>S</v>
          </cell>
          <cell r="N15745">
            <v>0</v>
          </cell>
        </row>
        <row r="15746">
          <cell r="A15746" t="str">
            <v>SF-DRA-I09-WL-0058</v>
          </cell>
          <cell r="B15746" t="str">
            <v>CINT</v>
          </cell>
          <cell r="C15746" t="str">
            <v/>
          </cell>
          <cell r="D15746" t="str">
            <v>SIDE PANEL DRAWER UFFICIO FS</v>
          </cell>
          <cell r="E15746">
            <v>0</v>
          </cell>
          <cell r="F15746" t="str">
            <v>HALF</v>
          </cell>
          <cell r="G15746" t="str">
            <v>CI_I09</v>
          </cell>
          <cell r="H15746" t="str">
            <v>PC</v>
          </cell>
          <cell r="I15746" t="str">
            <v>CPR</v>
          </cell>
          <cell r="J15746" t="str">
            <v/>
          </cell>
          <cell r="K15746" t="str">
            <v>PD</v>
          </cell>
          <cell r="L15746" t="str">
            <v>7936</v>
          </cell>
          <cell r="M15746" t="str">
            <v>S</v>
          </cell>
          <cell r="N15746">
            <v>0</v>
          </cell>
        </row>
        <row r="15747">
          <cell r="A15747" t="str">
            <v>SF-DRA-I09-WL-0059</v>
          </cell>
          <cell r="B15747" t="str">
            <v>CINT</v>
          </cell>
          <cell r="C15747" t="str">
            <v/>
          </cell>
          <cell r="D15747" t="str">
            <v>BASE PANEL DRAWER UFFICIO FS</v>
          </cell>
          <cell r="E15747">
            <v>0</v>
          </cell>
          <cell r="F15747" t="str">
            <v>HALF</v>
          </cell>
          <cell r="G15747" t="str">
            <v>CI_I09</v>
          </cell>
          <cell r="H15747" t="str">
            <v>PC</v>
          </cell>
          <cell r="I15747" t="str">
            <v>CPR</v>
          </cell>
          <cell r="J15747" t="str">
            <v/>
          </cell>
          <cell r="K15747" t="str">
            <v>PD</v>
          </cell>
          <cell r="L15747" t="str">
            <v>7936</v>
          </cell>
          <cell r="M15747" t="str">
            <v>S</v>
          </cell>
          <cell r="N15747">
            <v>0</v>
          </cell>
        </row>
        <row r="15748">
          <cell r="A15748" t="str">
            <v>SF-DRA-I09-WL-0060</v>
          </cell>
          <cell r="B15748" t="str">
            <v>CINT</v>
          </cell>
          <cell r="C15748" t="str">
            <v/>
          </cell>
          <cell r="D15748" t="str">
            <v>DOOR PANEL DRAWER UFFICIO FS</v>
          </cell>
          <cell r="E15748">
            <v>0</v>
          </cell>
          <cell r="F15748" t="str">
            <v>HALF</v>
          </cell>
          <cell r="G15748" t="str">
            <v>CI_I09</v>
          </cell>
          <cell r="H15748" t="str">
            <v>PC</v>
          </cell>
          <cell r="I15748" t="str">
            <v>CPR</v>
          </cell>
          <cell r="J15748" t="str">
            <v/>
          </cell>
          <cell r="K15748" t="str">
            <v>PD</v>
          </cell>
          <cell r="L15748" t="str">
            <v>7936</v>
          </cell>
          <cell r="M15748" t="str">
            <v>S</v>
          </cell>
          <cell r="N15748">
            <v>0</v>
          </cell>
        </row>
        <row r="15749">
          <cell r="A15749" t="str">
            <v>SF-DRA-I09-WL-0061</v>
          </cell>
          <cell r="B15749" t="str">
            <v>CINT</v>
          </cell>
          <cell r="C15749" t="str">
            <v/>
          </cell>
          <cell r="D15749" t="str">
            <v>CENTER BOARD  UFFICIO FS (FULL SONOMA)</v>
          </cell>
          <cell r="E15749">
            <v>0</v>
          </cell>
          <cell r="F15749" t="str">
            <v>HALF</v>
          </cell>
          <cell r="G15749" t="str">
            <v>CI_I09</v>
          </cell>
          <cell r="H15749" t="str">
            <v>PC</v>
          </cell>
          <cell r="I15749" t="str">
            <v>CPR</v>
          </cell>
          <cell r="J15749" t="str">
            <v/>
          </cell>
          <cell r="K15749" t="str">
            <v>PD</v>
          </cell>
          <cell r="L15749" t="str">
            <v>7936</v>
          </cell>
          <cell r="M15749" t="str">
            <v>S</v>
          </cell>
          <cell r="N15749">
            <v>0</v>
          </cell>
        </row>
        <row r="15750">
          <cell r="A15750" t="str">
            <v>SF-DRA-I09-WL-0062</v>
          </cell>
          <cell r="B15750" t="str">
            <v>CINT</v>
          </cell>
          <cell r="C15750" t="str">
            <v/>
          </cell>
          <cell r="D15750" t="str">
            <v>TABLE TOP UFFICIO FULL SONOMA COMPL</v>
          </cell>
          <cell r="E15750">
            <v>44862</v>
          </cell>
          <cell r="F15750" t="str">
            <v>HALF</v>
          </cell>
          <cell r="G15750" t="str">
            <v>CI_I09</v>
          </cell>
          <cell r="H15750" t="str">
            <v>PC</v>
          </cell>
          <cell r="I15750" t="str">
            <v>CPR</v>
          </cell>
          <cell r="J15750" t="str">
            <v/>
          </cell>
          <cell r="K15750" t="str">
            <v>PD</v>
          </cell>
          <cell r="L15750" t="str">
            <v>7936</v>
          </cell>
          <cell r="M15750" t="str">
            <v>S</v>
          </cell>
          <cell r="N15750">
            <v>33621</v>
          </cell>
        </row>
        <row r="15751">
          <cell r="A15751" t="str">
            <v>SF-DRA-I09-WL-0063</v>
          </cell>
          <cell r="B15751" t="str">
            <v>CINT</v>
          </cell>
          <cell r="C15751" t="str">
            <v/>
          </cell>
          <cell r="D15751" t="str">
            <v>TOP / BASE TABLE TOP UFFICIO SNMA</v>
          </cell>
          <cell r="E15751">
            <v>44862</v>
          </cell>
          <cell r="F15751" t="str">
            <v>HALF</v>
          </cell>
          <cell r="G15751" t="str">
            <v>CI_I09</v>
          </cell>
          <cell r="H15751" t="str">
            <v>PC</v>
          </cell>
          <cell r="I15751" t="str">
            <v>CPR</v>
          </cell>
          <cell r="J15751" t="str">
            <v/>
          </cell>
          <cell r="K15751" t="str">
            <v>PD</v>
          </cell>
          <cell r="L15751" t="str">
            <v>7936</v>
          </cell>
          <cell r="M15751" t="str">
            <v>S</v>
          </cell>
          <cell r="N15751">
            <v>1901</v>
          </cell>
        </row>
        <row r="15752">
          <cell r="A15752" t="str">
            <v>SF-DRA-I09-WL-0064</v>
          </cell>
          <cell r="B15752" t="str">
            <v>CINT</v>
          </cell>
          <cell r="C15752" t="str">
            <v/>
          </cell>
          <cell r="D15752" t="str">
            <v>PANEL SIDE LONG TABLE TOP UFFICIO SNMA</v>
          </cell>
          <cell r="E15752">
            <v>44862</v>
          </cell>
          <cell r="F15752" t="str">
            <v>HALF</v>
          </cell>
          <cell r="G15752" t="str">
            <v>CI_I09</v>
          </cell>
          <cell r="H15752" t="str">
            <v>PC</v>
          </cell>
          <cell r="I15752" t="str">
            <v>CPR</v>
          </cell>
          <cell r="J15752" t="str">
            <v/>
          </cell>
          <cell r="K15752" t="str">
            <v>PD</v>
          </cell>
          <cell r="L15752" t="str">
            <v>7936</v>
          </cell>
          <cell r="M15752" t="str">
            <v>S</v>
          </cell>
          <cell r="N15752">
            <v>2630</v>
          </cell>
        </row>
        <row r="15753">
          <cell r="A15753" t="str">
            <v>SF-DRA-I09-WL-0065</v>
          </cell>
          <cell r="B15753" t="str">
            <v>CINT</v>
          </cell>
          <cell r="C15753" t="str">
            <v/>
          </cell>
          <cell r="D15753" t="str">
            <v>PANEL SIDE SHORT TABLE TOP UFFICIO SNMA</v>
          </cell>
          <cell r="E15753">
            <v>44862</v>
          </cell>
          <cell r="F15753" t="str">
            <v>HALF</v>
          </cell>
          <cell r="G15753" t="str">
            <v>CI_I09</v>
          </cell>
          <cell r="H15753" t="str">
            <v>PC</v>
          </cell>
          <cell r="I15753" t="str">
            <v>CPR</v>
          </cell>
          <cell r="J15753" t="str">
            <v/>
          </cell>
          <cell r="K15753" t="str">
            <v>PD</v>
          </cell>
          <cell r="L15753" t="str">
            <v>7936</v>
          </cell>
          <cell r="M15753" t="str">
            <v>S</v>
          </cell>
          <cell r="N15753">
            <v>1143</v>
          </cell>
        </row>
        <row r="15754">
          <cell r="A15754" t="str">
            <v>SF-DRA-I09-WL-0066</v>
          </cell>
          <cell r="B15754" t="str">
            <v>CINT</v>
          </cell>
          <cell r="C15754" t="str">
            <v/>
          </cell>
          <cell r="D15754" t="str">
            <v>PANEL MIDDLE TABLE TOP UFFICIO SNMA</v>
          </cell>
          <cell r="E15754">
            <v>44862</v>
          </cell>
          <cell r="F15754" t="str">
            <v>HALF</v>
          </cell>
          <cell r="G15754" t="str">
            <v>CI_I09</v>
          </cell>
          <cell r="H15754" t="str">
            <v>PC</v>
          </cell>
          <cell r="I15754" t="str">
            <v>CPR</v>
          </cell>
          <cell r="J15754" t="str">
            <v/>
          </cell>
          <cell r="K15754" t="str">
            <v>PD</v>
          </cell>
          <cell r="L15754" t="str">
            <v>7936</v>
          </cell>
          <cell r="M15754" t="str">
            <v>S</v>
          </cell>
          <cell r="N15754">
            <v>1143</v>
          </cell>
        </row>
        <row r="15755">
          <cell r="A15755" t="str">
            <v>SF-DRA-I09-WL-0067</v>
          </cell>
          <cell r="B15755" t="str">
            <v>CINT</v>
          </cell>
          <cell r="C15755" t="str">
            <v/>
          </cell>
          <cell r="D15755" t="str">
            <v>PANEL SUPPORT TABLE TOP UFFICIO SNMA</v>
          </cell>
          <cell r="E15755">
            <v>44862</v>
          </cell>
          <cell r="F15755" t="str">
            <v>HALF</v>
          </cell>
          <cell r="G15755" t="str">
            <v>CI_I09</v>
          </cell>
          <cell r="H15755" t="str">
            <v>PC</v>
          </cell>
          <cell r="I15755" t="str">
            <v>CPR</v>
          </cell>
          <cell r="J15755" t="str">
            <v/>
          </cell>
          <cell r="K15755" t="str">
            <v>PD</v>
          </cell>
          <cell r="L15755" t="str">
            <v>7936</v>
          </cell>
          <cell r="M15755" t="str">
            <v>S</v>
          </cell>
          <cell r="N15755">
            <v>408</v>
          </cell>
        </row>
        <row r="15756">
          <cell r="A15756" t="str">
            <v>SF-DRA-I09-WL-0068</v>
          </cell>
          <cell r="B15756" t="str">
            <v>CINT</v>
          </cell>
          <cell r="C15756" t="str">
            <v/>
          </cell>
          <cell r="D15756" t="str">
            <v>SIDE L UFFICIO FULL SONOMA COMPL</v>
          </cell>
          <cell r="E15756">
            <v>44862</v>
          </cell>
          <cell r="F15756" t="str">
            <v>HALF</v>
          </cell>
          <cell r="G15756" t="str">
            <v>CI_I09</v>
          </cell>
          <cell r="H15756" t="str">
            <v>PC</v>
          </cell>
          <cell r="I15756" t="str">
            <v>CPR</v>
          </cell>
          <cell r="J15756" t="str">
            <v/>
          </cell>
          <cell r="K15756" t="str">
            <v>PD</v>
          </cell>
          <cell r="L15756" t="str">
            <v>7936</v>
          </cell>
          <cell r="M15756" t="str">
            <v>S</v>
          </cell>
          <cell r="N15756">
            <v>26140</v>
          </cell>
        </row>
        <row r="15757">
          <cell r="A15757" t="str">
            <v>SF-DRA-I09-WL-0070</v>
          </cell>
          <cell r="B15757" t="str">
            <v>CINT</v>
          </cell>
          <cell r="C15757" t="str">
            <v/>
          </cell>
          <cell r="D15757" t="str">
            <v>DOOR BOARD 89D GREEN</v>
          </cell>
          <cell r="E15757">
            <v>44936</v>
          </cell>
          <cell r="F15757" t="str">
            <v>HALF</v>
          </cell>
          <cell r="G15757" t="str">
            <v>CI_I09</v>
          </cell>
          <cell r="H15757" t="str">
            <v>PC</v>
          </cell>
          <cell r="I15757" t="str">
            <v>CPR</v>
          </cell>
          <cell r="J15757" t="str">
            <v/>
          </cell>
          <cell r="K15757" t="str">
            <v>PD</v>
          </cell>
          <cell r="L15757" t="str">
            <v>7936</v>
          </cell>
          <cell r="M15757" t="str">
            <v>S</v>
          </cell>
          <cell r="N15757">
            <v>10128</v>
          </cell>
        </row>
        <row r="15758">
          <cell r="A15758" t="str">
            <v>SF-DRA-I09-WL-0071</v>
          </cell>
          <cell r="B15758" t="str">
            <v>CINT</v>
          </cell>
          <cell r="C15758" t="str">
            <v/>
          </cell>
          <cell r="D15758" t="str">
            <v>DOOR BOARD 89D MAGENTA</v>
          </cell>
          <cell r="E15758">
            <v>44904</v>
          </cell>
          <cell r="F15758" t="str">
            <v>HALF</v>
          </cell>
          <cell r="G15758" t="str">
            <v>CI_I09</v>
          </cell>
          <cell r="H15758" t="str">
            <v>PC</v>
          </cell>
          <cell r="I15758" t="str">
            <v>CPR</v>
          </cell>
          <cell r="J15758" t="str">
            <v/>
          </cell>
          <cell r="K15758" t="str">
            <v>PD</v>
          </cell>
          <cell r="L15758" t="str">
            <v>7936</v>
          </cell>
          <cell r="M15758" t="str">
            <v>S</v>
          </cell>
          <cell r="N15758">
            <v>10128</v>
          </cell>
        </row>
        <row r="15759">
          <cell r="A15759" t="str">
            <v>SF-DRA-I09-WL-0072</v>
          </cell>
          <cell r="B15759" t="str">
            <v>CINT</v>
          </cell>
          <cell r="C15759" t="str">
            <v/>
          </cell>
          <cell r="D15759" t="str">
            <v>DOOR BOARD 89D ORANGE</v>
          </cell>
          <cell r="E15759">
            <v>44936</v>
          </cell>
          <cell r="F15759" t="str">
            <v>HALF</v>
          </cell>
          <cell r="G15759" t="str">
            <v>CI_I09</v>
          </cell>
          <cell r="H15759" t="str">
            <v>PC</v>
          </cell>
          <cell r="I15759" t="str">
            <v>CPR</v>
          </cell>
          <cell r="J15759" t="str">
            <v/>
          </cell>
          <cell r="K15759" t="str">
            <v>PD</v>
          </cell>
          <cell r="L15759" t="str">
            <v>7936</v>
          </cell>
          <cell r="M15759" t="str">
            <v>S</v>
          </cell>
          <cell r="N15759">
            <v>10128</v>
          </cell>
        </row>
        <row r="15760">
          <cell r="A15760" t="str">
            <v>SF-DRA-I09-WL-0073</v>
          </cell>
          <cell r="B15760" t="str">
            <v>CINT</v>
          </cell>
          <cell r="C15760" t="str">
            <v/>
          </cell>
          <cell r="D15760" t="str">
            <v>BOTTOM BOARD 89D GREEN</v>
          </cell>
          <cell r="E15760">
            <v>0</v>
          </cell>
          <cell r="F15760" t="str">
            <v>HALF</v>
          </cell>
          <cell r="G15760" t="str">
            <v>CI_I09</v>
          </cell>
          <cell r="H15760" t="str">
            <v>PC</v>
          </cell>
          <cell r="I15760" t="str">
            <v>CPR</v>
          </cell>
          <cell r="J15760" t="str">
            <v/>
          </cell>
          <cell r="K15760" t="str">
            <v>PD</v>
          </cell>
          <cell r="L15760" t="str">
            <v>7936</v>
          </cell>
          <cell r="M15760" t="str">
            <v>S</v>
          </cell>
          <cell r="N15760">
            <v>0</v>
          </cell>
        </row>
        <row r="15761">
          <cell r="A15761" t="str">
            <v>SF-DRA-I09-WL-0074</v>
          </cell>
          <cell r="B15761" t="str">
            <v>CINT</v>
          </cell>
          <cell r="C15761" t="str">
            <v/>
          </cell>
          <cell r="D15761" t="str">
            <v>BOTTOM BOARD 89D MAGENTA</v>
          </cell>
          <cell r="E15761">
            <v>44904</v>
          </cell>
          <cell r="F15761" t="str">
            <v>HALF</v>
          </cell>
          <cell r="G15761" t="str">
            <v>CI_I09</v>
          </cell>
          <cell r="H15761" t="str">
            <v>PC</v>
          </cell>
          <cell r="I15761" t="str">
            <v>CPR</v>
          </cell>
          <cell r="J15761" t="str">
            <v/>
          </cell>
          <cell r="K15761" t="str">
            <v>PD</v>
          </cell>
          <cell r="L15761" t="str">
            <v>7936</v>
          </cell>
          <cell r="M15761" t="str">
            <v>S</v>
          </cell>
          <cell r="N15761">
            <v>8348</v>
          </cell>
        </row>
        <row r="15762">
          <cell r="A15762" t="str">
            <v>SF-DRA-I09-WL-0075</v>
          </cell>
          <cell r="B15762" t="str">
            <v>CINT</v>
          </cell>
          <cell r="C15762" t="str">
            <v/>
          </cell>
          <cell r="D15762" t="str">
            <v>PANEL TOP/BASE  SIDE L UFFICIO SNMA</v>
          </cell>
          <cell r="E15762">
            <v>44862</v>
          </cell>
          <cell r="F15762" t="str">
            <v>HALF</v>
          </cell>
          <cell r="G15762" t="str">
            <v>CI_I09</v>
          </cell>
          <cell r="H15762" t="str">
            <v>PC</v>
          </cell>
          <cell r="I15762" t="str">
            <v>CPR</v>
          </cell>
          <cell r="J15762" t="str">
            <v/>
          </cell>
          <cell r="K15762" t="str">
            <v>PD</v>
          </cell>
          <cell r="L15762" t="str">
            <v>7936</v>
          </cell>
          <cell r="M15762" t="str">
            <v>S</v>
          </cell>
          <cell r="N15762">
            <v>13803</v>
          </cell>
        </row>
        <row r="15763">
          <cell r="A15763" t="str">
            <v>SF-DRA-I09-WL-0076</v>
          </cell>
          <cell r="B15763" t="str">
            <v>CINT</v>
          </cell>
          <cell r="C15763" t="str">
            <v/>
          </cell>
          <cell r="D15763" t="str">
            <v>PANEL  SIDE LONG SIDE L UFFICIO SNMA</v>
          </cell>
          <cell r="E15763">
            <v>44862</v>
          </cell>
          <cell r="F15763" t="str">
            <v>HALF</v>
          </cell>
          <cell r="G15763" t="str">
            <v>CI_I09</v>
          </cell>
          <cell r="H15763" t="str">
            <v>PC</v>
          </cell>
          <cell r="I15763" t="str">
            <v>CPR</v>
          </cell>
          <cell r="J15763" t="str">
            <v/>
          </cell>
          <cell r="K15763" t="str">
            <v>PD</v>
          </cell>
          <cell r="L15763" t="str">
            <v>7936</v>
          </cell>
          <cell r="M15763" t="str">
            <v>S</v>
          </cell>
          <cell r="N15763">
            <v>1601</v>
          </cell>
        </row>
        <row r="15764">
          <cell r="A15764" t="str">
            <v>SF-DRA-I09-WL-0077</v>
          </cell>
          <cell r="B15764" t="str">
            <v>CINT</v>
          </cell>
          <cell r="C15764" t="str">
            <v/>
          </cell>
          <cell r="D15764" t="str">
            <v>PANEL SIDE SHORT SIDE L UFFICIO SNMA</v>
          </cell>
          <cell r="E15764">
            <v>0</v>
          </cell>
          <cell r="F15764" t="str">
            <v>HALF</v>
          </cell>
          <cell r="G15764" t="str">
            <v>CI_I09</v>
          </cell>
          <cell r="H15764" t="str">
            <v>PC</v>
          </cell>
          <cell r="I15764" t="str">
            <v>CPR</v>
          </cell>
          <cell r="J15764" t="str">
            <v/>
          </cell>
          <cell r="K15764" t="str">
            <v>PD</v>
          </cell>
          <cell r="L15764" t="str">
            <v>7936</v>
          </cell>
          <cell r="M15764" t="str">
            <v>S</v>
          </cell>
          <cell r="N15764">
            <v>0</v>
          </cell>
        </row>
        <row r="15765">
          <cell r="A15765" t="str">
            <v>SF-DRA-I09-WL-0078</v>
          </cell>
          <cell r="B15765" t="str">
            <v>CINT</v>
          </cell>
          <cell r="C15765" t="str">
            <v/>
          </cell>
          <cell r="D15765" t="str">
            <v>PANEL MIDDLE SIDE L UFFICIO SNMA</v>
          </cell>
          <cell r="E15765">
            <v>44862</v>
          </cell>
          <cell r="F15765" t="str">
            <v>HALF</v>
          </cell>
          <cell r="G15765" t="str">
            <v>CI_I09</v>
          </cell>
          <cell r="H15765" t="str">
            <v>PC</v>
          </cell>
          <cell r="I15765" t="str">
            <v>CPR</v>
          </cell>
          <cell r="J15765" t="str">
            <v/>
          </cell>
          <cell r="K15765" t="str">
            <v>PD</v>
          </cell>
          <cell r="L15765" t="str">
            <v>7936</v>
          </cell>
          <cell r="M15765" t="str">
            <v>S</v>
          </cell>
          <cell r="N15765">
            <v>815</v>
          </cell>
        </row>
        <row r="15766">
          <cell r="A15766" t="str">
            <v>SF-DRA-I09-WL-0079</v>
          </cell>
          <cell r="B15766" t="str">
            <v>CINT</v>
          </cell>
          <cell r="C15766" t="str">
            <v/>
          </cell>
          <cell r="D15766" t="str">
            <v>PANEL SUPPORT 1 SIDE L UFFICIO SNMA</v>
          </cell>
          <cell r="E15766">
            <v>44862</v>
          </cell>
          <cell r="F15766" t="str">
            <v>HALF</v>
          </cell>
          <cell r="G15766" t="str">
            <v>CI_I09</v>
          </cell>
          <cell r="H15766" t="str">
            <v>PC</v>
          </cell>
          <cell r="I15766" t="str">
            <v>CPR</v>
          </cell>
          <cell r="J15766" t="str">
            <v/>
          </cell>
          <cell r="K15766" t="str">
            <v>PD</v>
          </cell>
          <cell r="L15766" t="str">
            <v>7936</v>
          </cell>
          <cell r="M15766" t="str">
            <v>S</v>
          </cell>
          <cell r="N15766">
            <v>272</v>
          </cell>
        </row>
        <row r="15767">
          <cell r="A15767" t="str">
            <v>SF-DRA-I09-WL-0080</v>
          </cell>
          <cell r="B15767" t="str">
            <v>CINT</v>
          </cell>
          <cell r="C15767" t="str">
            <v/>
          </cell>
          <cell r="D15767" t="str">
            <v>PANEL SUPPORT 2 SIDE L UFFICIO SNMA</v>
          </cell>
          <cell r="E15767">
            <v>44862</v>
          </cell>
          <cell r="F15767" t="str">
            <v>HALF</v>
          </cell>
          <cell r="G15767" t="str">
            <v>CI_I09</v>
          </cell>
          <cell r="H15767" t="str">
            <v>PC</v>
          </cell>
          <cell r="I15767" t="str">
            <v>CPR</v>
          </cell>
          <cell r="J15767" t="str">
            <v/>
          </cell>
          <cell r="K15767" t="str">
            <v>PD</v>
          </cell>
          <cell r="L15767" t="str">
            <v>7936</v>
          </cell>
          <cell r="M15767" t="str">
            <v>S</v>
          </cell>
          <cell r="N15767">
            <v>343</v>
          </cell>
        </row>
        <row r="15768">
          <cell r="A15768" t="str">
            <v>SF-DRA-I09-WL-0081</v>
          </cell>
          <cell r="B15768" t="str">
            <v>CINT</v>
          </cell>
          <cell r="C15768" t="str">
            <v/>
          </cell>
          <cell r="D15768" t="str">
            <v>PANEL SUPPORT 3 SIDE L UFFICIO SNMA</v>
          </cell>
          <cell r="E15768">
            <v>44862</v>
          </cell>
          <cell r="F15768" t="str">
            <v>HALF</v>
          </cell>
          <cell r="G15768" t="str">
            <v>CI_I09</v>
          </cell>
          <cell r="H15768" t="str">
            <v>PC</v>
          </cell>
          <cell r="I15768" t="str">
            <v>CPR</v>
          </cell>
          <cell r="J15768" t="str">
            <v/>
          </cell>
          <cell r="K15768" t="str">
            <v>PD</v>
          </cell>
          <cell r="L15768" t="str">
            <v>7936</v>
          </cell>
          <cell r="M15768" t="str">
            <v>S</v>
          </cell>
          <cell r="N15768">
            <v>343</v>
          </cell>
        </row>
        <row r="15769">
          <cell r="A15769" t="str">
            <v>SF-DRA-I09-WL-0082</v>
          </cell>
          <cell r="B15769" t="str">
            <v>CINT</v>
          </cell>
          <cell r="C15769" t="str">
            <v/>
          </cell>
          <cell r="D15769" t="str">
            <v>SIDE R UFFICIO FULL SONOMA COMPL</v>
          </cell>
          <cell r="E15769">
            <v>44862</v>
          </cell>
          <cell r="F15769" t="str">
            <v>HALF</v>
          </cell>
          <cell r="G15769" t="str">
            <v>CI_I09</v>
          </cell>
          <cell r="H15769" t="str">
            <v>PC</v>
          </cell>
          <cell r="I15769" t="str">
            <v>CPR</v>
          </cell>
          <cell r="J15769" t="str">
            <v/>
          </cell>
          <cell r="K15769" t="str">
            <v>PD</v>
          </cell>
          <cell r="L15769" t="str">
            <v>7936</v>
          </cell>
          <cell r="M15769" t="str">
            <v>S</v>
          </cell>
          <cell r="N15769">
            <v>36176</v>
          </cell>
        </row>
        <row r="15770">
          <cell r="A15770" t="str">
            <v>SF-DRA-I09-WL-0083</v>
          </cell>
          <cell r="B15770" t="str">
            <v>CINT</v>
          </cell>
          <cell r="C15770" t="str">
            <v/>
          </cell>
          <cell r="D15770" t="str">
            <v>PANEL TOP/BASE  SIDE R UFFICIO SNMA</v>
          </cell>
          <cell r="E15770">
            <v>44862</v>
          </cell>
          <cell r="F15770" t="str">
            <v>HALF</v>
          </cell>
          <cell r="G15770" t="str">
            <v>CI_I09</v>
          </cell>
          <cell r="H15770" t="str">
            <v>PC</v>
          </cell>
          <cell r="I15770" t="str">
            <v>CPR</v>
          </cell>
          <cell r="J15770" t="str">
            <v/>
          </cell>
          <cell r="K15770" t="str">
            <v>PD</v>
          </cell>
          <cell r="L15770" t="str">
            <v>7936</v>
          </cell>
          <cell r="M15770" t="str">
            <v>S</v>
          </cell>
          <cell r="N15770">
            <v>13803</v>
          </cell>
        </row>
        <row r="15771">
          <cell r="A15771" t="str">
            <v>SF-DRA-I09-WL-0084</v>
          </cell>
          <cell r="B15771" t="str">
            <v>CINT</v>
          </cell>
          <cell r="C15771" t="str">
            <v/>
          </cell>
          <cell r="D15771" t="str">
            <v>PANEL  SIDE LONG SIDE R UFFICIO SNMA</v>
          </cell>
          <cell r="E15771">
            <v>44862</v>
          </cell>
          <cell r="F15771" t="str">
            <v>HALF</v>
          </cell>
          <cell r="G15771" t="str">
            <v>CI_I09</v>
          </cell>
          <cell r="H15771" t="str">
            <v>PC</v>
          </cell>
          <cell r="I15771" t="str">
            <v>CPR</v>
          </cell>
          <cell r="J15771" t="str">
            <v/>
          </cell>
          <cell r="K15771" t="str">
            <v>PD</v>
          </cell>
          <cell r="L15771" t="str">
            <v>7936</v>
          </cell>
          <cell r="M15771" t="str">
            <v>S</v>
          </cell>
          <cell r="N15771">
            <v>1601</v>
          </cell>
        </row>
        <row r="15772">
          <cell r="A15772" t="str">
            <v>SF-DRA-I09-WL-0085</v>
          </cell>
          <cell r="B15772" t="str">
            <v>CINT</v>
          </cell>
          <cell r="C15772" t="str">
            <v/>
          </cell>
          <cell r="D15772" t="str">
            <v>PANEL SIDE SHORT SIDE R UFFICIO SNMA</v>
          </cell>
          <cell r="E15772">
            <v>44862</v>
          </cell>
          <cell r="F15772" t="str">
            <v>HALF</v>
          </cell>
          <cell r="G15772" t="str">
            <v>CI_I09</v>
          </cell>
          <cell r="H15772" t="str">
            <v>PC</v>
          </cell>
          <cell r="I15772" t="str">
            <v>CPR</v>
          </cell>
          <cell r="J15772" t="str">
            <v/>
          </cell>
          <cell r="K15772" t="str">
            <v>PD</v>
          </cell>
          <cell r="L15772" t="str">
            <v>7936</v>
          </cell>
          <cell r="M15772" t="str">
            <v>S</v>
          </cell>
          <cell r="N15772">
            <v>9878</v>
          </cell>
        </row>
        <row r="15773">
          <cell r="A15773" t="str">
            <v>SF-DRA-I09-WL-0086</v>
          </cell>
          <cell r="B15773" t="str">
            <v>CINT</v>
          </cell>
          <cell r="C15773" t="str">
            <v/>
          </cell>
          <cell r="D15773" t="str">
            <v>PANEL MIDDLE SIDE R UFFICIO SNMA</v>
          </cell>
          <cell r="E15773">
            <v>44862</v>
          </cell>
          <cell r="F15773" t="str">
            <v>HALF</v>
          </cell>
          <cell r="G15773" t="str">
            <v>CI_I09</v>
          </cell>
          <cell r="H15773" t="str">
            <v>PC</v>
          </cell>
          <cell r="I15773" t="str">
            <v>CPR</v>
          </cell>
          <cell r="J15773" t="str">
            <v/>
          </cell>
          <cell r="K15773" t="str">
            <v>PD</v>
          </cell>
          <cell r="L15773" t="str">
            <v>7936</v>
          </cell>
          <cell r="M15773" t="str">
            <v>S</v>
          </cell>
          <cell r="N15773">
            <v>815</v>
          </cell>
        </row>
        <row r="15774">
          <cell r="A15774" t="str">
            <v>SF-DRA-I09-WL-0087</v>
          </cell>
          <cell r="B15774" t="str">
            <v>CINT</v>
          </cell>
          <cell r="C15774" t="str">
            <v/>
          </cell>
          <cell r="D15774" t="str">
            <v>PANEL SUPPORT 1 SIDE R UFFICIO SNMA</v>
          </cell>
          <cell r="E15774">
            <v>44862</v>
          </cell>
          <cell r="F15774" t="str">
            <v>HALF</v>
          </cell>
          <cell r="G15774" t="str">
            <v>CI_I09</v>
          </cell>
          <cell r="H15774" t="str">
            <v>PC</v>
          </cell>
          <cell r="I15774" t="str">
            <v>CPR</v>
          </cell>
          <cell r="J15774" t="str">
            <v/>
          </cell>
          <cell r="K15774" t="str">
            <v>PD</v>
          </cell>
          <cell r="L15774" t="str">
            <v>7936</v>
          </cell>
          <cell r="M15774" t="str">
            <v>S</v>
          </cell>
          <cell r="N15774">
            <v>544</v>
          </cell>
        </row>
        <row r="15775">
          <cell r="A15775" t="str">
            <v>SF-DRA-I09-WL-0088</v>
          </cell>
          <cell r="B15775" t="str">
            <v>CINT</v>
          </cell>
          <cell r="C15775" t="str">
            <v/>
          </cell>
          <cell r="D15775" t="str">
            <v>PANEL SUPPORT 2 SIDE R UFFICIO SNMA</v>
          </cell>
          <cell r="E15775">
            <v>44862</v>
          </cell>
          <cell r="F15775" t="str">
            <v>HALF</v>
          </cell>
          <cell r="G15775" t="str">
            <v>CI_I09</v>
          </cell>
          <cell r="H15775" t="str">
            <v>PC</v>
          </cell>
          <cell r="I15775" t="str">
            <v>CPR</v>
          </cell>
          <cell r="J15775" t="str">
            <v/>
          </cell>
          <cell r="K15775" t="str">
            <v>PD</v>
          </cell>
          <cell r="L15775" t="str">
            <v>7936</v>
          </cell>
          <cell r="M15775" t="str">
            <v>S</v>
          </cell>
          <cell r="N15775">
            <v>229</v>
          </cell>
        </row>
        <row r="15776">
          <cell r="A15776" t="str">
            <v>SF-DRA-I09-WL-0089</v>
          </cell>
          <cell r="B15776" t="str">
            <v>CINT</v>
          </cell>
          <cell r="C15776" t="str">
            <v/>
          </cell>
          <cell r="D15776" t="str">
            <v>PANEL SUPPORT 3 SIDE R UFFICIO SNMA</v>
          </cell>
          <cell r="E15776">
            <v>44862</v>
          </cell>
          <cell r="F15776" t="str">
            <v>HALF</v>
          </cell>
          <cell r="G15776" t="str">
            <v>CI_I09</v>
          </cell>
          <cell r="H15776" t="str">
            <v>PC</v>
          </cell>
          <cell r="I15776" t="str">
            <v>CPR</v>
          </cell>
          <cell r="J15776" t="str">
            <v/>
          </cell>
          <cell r="K15776" t="str">
            <v>PD</v>
          </cell>
          <cell r="L15776" t="str">
            <v>7936</v>
          </cell>
          <cell r="M15776" t="str">
            <v>S</v>
          </cell>
          <cell r="N15776">
            <v>343</v>
          </cell>
        </row>
        <row r="15777">
          <cell r="A15777" t="str">
            <v>SF-DRA-I09-WL-0090</v>
          </cell>
          <cell r="B15777" t="str">
            <v>CINT</v>
          </cell>
          <cell r="C15777" t="str">
            <v/>
          </cell>
          <cell r="D15777" t="str">
            <v>BACK BOARD UFFICIO FULL SONOMA COMPL</v>
          </cell>
          <cell r="E15777">
            <v>44862</v>
          </cell>
          <cell r="F15777" t="str">
            <v>HALF</v>
          </cell>
          <cell r="G15777" t="str">
            <v>CI_I09</v>
          </cell>
          <cell r="H15777" t="str">
            <v>PC</v>
          </cell>
          <cell r="I15777" t="str">
            <v>CPR</v>
          </cell>
          <cell r="J15777" t="str">
            <v/>
          </cell>
          <cell r="K15777" t="str">
            <v>PD</v>
          </cell>
          <cell r="L15777" t="str">
            <v>7936</v>
          </cell>
          <cell r="M15777" t="str">
            <v>S</v>
          </cell>
          <cell r="N15777">
            <v>14809</v>
          </cell>
        </row>
        <row r="15778">
          <cell r="A15778" t="str">
            <v>SF-DRA-I09-WL-0091</v>
          </cell>
          <cell r="B15778" t="str">
            <v>CINT</v>
          </cell>
          <cell r="C15778" t="str">
            <v/>
          </cell>
          <cell r="D15778" t="str">
            <v>PANEL TOP/BASE BACK BOARD UFFICIO SNMA</v>
          </cell>
          <cell r="E15778">
            <v>44862</v>
          </cell>
          <cell r="F15778" t="str">
            <v>HALF</v>
          </cell>
          <cell r="G15778" t="str">
            <v>CI_I09</v>
          </cell>
          <cell r="H15778" t="str">
            <v>PC</v>
          </cell>
          <cell r="I15778" t="str">
            <v>CPR</v>
          </cell>
          <cell r="J15778" t="str">
            <v/>
          </cell>
          <cell r="K15778" t="str">
            <v>PD</v>
          </cell>
          <cell r="L15778" t="str">
            <v>7936</v>
          </cell>
          <cell r="M15778" t="str">
            <v>S</v>
          </cell>
          <cell r="N15778">
            <v>8805</v>
          </cell>
        </row>
        <row r="15779">
          <cell r="A15779" t="str">
            <v>SF-DRA-I09-WL-0092</v>
          </cell>
          <cell r="B15779" t="str">
            <v>CINT</v>
          </cell>
          <cell r="C15779" t="str">
            <v/>
          </cell>
          <cell r="D15779" t="str">
            <v>PANEL SIDE LONG BACK BOARD UFFICIO SNMA</v>
          </cell>
          <cell r="E15779">
            <v>44862</v>
          </cell>
          <cell r="F15779" t="str">
            <v>HALF</v>
          </cell>
          <cell r="G15779" t="str">
            <v>CI_I09</v>
          </cell>
          <cell r="H15779" t="str">
            <v>PC</v>
          </cell>
          <cell r="I15779" t="str">
            <v>CPR</v>
          </cell>
          <cell r="J15779" t="str">
            <v/>
          </cell>
          <cell r="K15779" t="str">
            <v>PD</v>
          </cell>
          <cell r="L15779" t="str">
            <v>7936</v>
          </cell>
          <cell r="M15779" t="str">
            <v>S</v>
          </cell>
          <cell r="N15779">
            <v>2630</v>
          </cell>
        </row>
        <row r="15780">
          <cell r="A15780" t="str">
            <v>SF-DRA-I09-WL-0093</v>
          </cell>
          <cell r="B15780" t="str">
            <v>CINT</v>
          </cell>
          <cell r="C15780" t="str">
            <v/>
          </cell>
          <cell r="D15780" t="str">
            <v>PANEL SIDE SHORT BACK BOARD UFFICIO SNMA</v>
          </cell>
          <cell r="E15780">
            <v>44862</v>
          </cell>
          <cell r="F15780" t="str">
            <v>HALF</v>
          </cell>
          <cell r="G15780" t="str">
            <v>CI_I09</v>
          </cell>
          <cell r="H15780" t="str">
            <v>PC</v>
          </cell>
          <cell r="I15780" t="str">
            <v>CPR</v>
          </cell>
          <cell r="J15780" t="str">
            <v/>
          </cell>
          <cell r="K15780" t="str">
            <v>PD</v>
          </cell>
          <cell r="L15780" t="str">
            <v>7936</v>
          </cell>
          <cell r="M15780" t="str">
            <v>S</v>
          </cell>
          <cell r="N15780">
            <v>744</v>
          </cell>
        </row>
        <row r="15781">
          <cell r="A15781" t="str">
            <v>SF-DRA-I09-WL-0094</v>
          </cell>
          <cell r="B15781" t="str">
            <v>CINT</v>
          </cell>
          <cell r="C15781" t="str">
            <v/>
          </cell>
          <cell r="D15781" t="str">
            <v>PANEL MIDDLE BACK BOARD UFFICIO SNMA</v>
          </cell>
          <cell r="E15781">
            <v>44862</v>
          </cell>
          <cell r="F15781" t="str">
            <v>HALF</v>
          </cell>
          <cell r="G15781" t="str">
            <v>CI_I09</v>
          </cell>
          <cell r="H15781" t="str">
            <v>PC</v>
          </cell>
          <cell r="I15781" t="str">
            <v>CPR</v>
          </cell>
          <cell r="J15781" t="str">
            <v/>
          </cell>
          <cell r="K15781" t="str">
            <v>PD</v>
          </cell>
          <cell r="L15781" t="str">
            <v>7936</v>
          </cell>
          <cell r="M15781" t="str">
            <v>S</v>
          </cell>
          <cell r="N15781">
            <v>2630</v>
          </cell>
        </row>
        <row r="15782">
          <cell r="A15782" t="str">
            <v>SF-DRA-I09-WL-0095</v>
          </cell>
          <cell r="B15782" t="str">
            <v>CINT</v>
          </cell>
          <cell r="C15782" t="str">
            <v/>
          </cell>
          <cell r="D15782" t="str">
            <v>DRAWER(LACI) UFFICIO FULL SONOMA COMPL</v>
          </cell>
          <cell r="E15782">
            <v>44862</v>
          </cell>
          <cell r="F15782" t="str">
            <v>HALF</v>
          </cell>
          <cell r="G15782" t="str">
            <v>CI_I09</v>
          </cell>
          <cell r="H15782" t="str">
            <v>PC</v>
          </cell>
          <cell r="I15782" t="str">
            <v>CPR</v>
          </cell>
          <cell r="J15782" t="str">
            <v/>
          </cell>
          <cell r="K15782" t="str">
            <v>PD</v>
          </cell>
          <cell r="L15782" t="str">
            <v>7936</v>
          </cell>
          <cell r="M15782" t="str">
            <v>S</v>
          </cell>
          <cell r="N15782">
            <v>13556</v>
          </cell>
        </row>
        <row r="15783">
          <cell r="A15783" t="str">
            <v>SF-DRA-I09-WL-0096</v>
          </cell>
          <cell r="B15783" t="str">
            <v>CINT</v>
          </cell>
          <cell r="C15783" t="str">
            <v/>
          </cell>
          <cell r="D15783" t="str">
            <v>BACK DRAWER UFFICIO FULL SONOMA</v>
          </cell>
          <cell r="E15783">
            <v>44862</v>
          </cell>
          <cell r="F15783" t="str">
            <v>HALF</v>
          </cell>
          <cell r="G15783" t="str">
            <v>CI_I09</v>
          </cell>
          <cell r="H15783" t="str">
            <v>PC</v>
          </cell>
          <cell r="I15783" t="str">
            <v>CPR</v>
          </cell>
          <cell r="J15783" t="str">
            <v/>
          </cell>
          <cell r="K15783" t="str">
            <v>PD</v>
          </cell>
          <cell r="L15783" t="str">
            <v>7936</v>
          </cell>
          <cell r="M15783" t="str">
            <v>S</v>
          </cell>
          <cell r="N15783">
            <v>951</v>
          </cell>
        </row>
        <row r="15784">
          <cell r="A15784" t="str">
            <v>SF-DRA-I09-WL-0097</v>
          </cell>
          <cell r="B15784" t="str">
            <v>CINT</v>
          </cell>
          <cell r="C15784" t="str">
            <v/>
          </cell>
          <cell r="D15784" t="str">
            <v>SIDE DRAWER UFFICIO FULL SONOMA COMPL</v>
          </cell>
          <cell r="E15784">
            <v>44862</v>
          </cell>
          <cell r="F15784" t="str">
            <v>HALF</v>
          </cell>
          <cell r="G15784" t="str">
            <v>CI_I09</v>
          </cell>
          <cell r="H15784" t="str">
            <v>PC</v>
          </cell>
          <cell r="I15784" t="str">
            <v>CPR</v>
          </cell>
          <cell r="J15784" t="str">
            <v/>
          </cell>
          <cell r="K15784" t="str">
            <v>PD</v>
          </cell>
          <cell r="L15784" t="str">
            <v>7936</v>
          </cell>
          <cell r="M15784" t="str">
            <v>S</v>
          </cell>
          <cell r="N15784">
            <v>1359</v>
          </cell>
        </row>
        <row r="15785">
          <cell r="A15785" t="str">
            <v>SF-DRA-I09-WL-0098</v>
          </cell>
          <cell r="B15785" t="str">
            <v>CINT</v>
          </cell>
          <cell r="C15785" t="str">
            <v/>
          </cell>
          <cell r="D15785" t="str">
            <v>BASE DRAWER UFFICIO FULL SONOMA COMPL</v>
          </cell>
          <cell r="E15785">
            <v>44862</v>
          </cell>
          <cell r="F15785" t="str">
            <v>HALF</v>
          </cell>
          <cell r="G15785" t="str">
            <v>CI_I09</v>
          </cell>
          <cell r="H15785" t="str">
            <v>PC</v>
          </cell>
          <cell r="I15785" t="str">
            <v>CPR</v>
          </cell>
          <cell r="J15785" t="str">
            <v/>
          </cell>
          <cell r="K15785" t="str">
            <v>PD</v>
          </cell>
          <cell r="L15785" t="str">
            <v>7936</v>
          </cell>
          <cell r="M15785" t="str">
            <v>S</v>
          </cell>
          <cell r="N15785">
            <v>5538</v>
          </cell>
        </row>
        <row r="15786">
          <cell r="A15786" t="str">
            <v>SF-DRA-I09-WL-0099</v>
          </cell>
          <cell r="B15786" t="str">
            <v>CINT</v>
          </cell>
          <cell r="C15786" t="str">
            <v/>
          </cell>
          <cell r="D15786" t="str">
            <v>DOOR DRAWER UFFICIO FULL SONOMA</v>
          </cell>
          <cell r="E15786">
            <v>44862</v>
          </cell>
          <cell r="F15786" t="str">
            <v>HALF</v>
          </cell>
          <cell r="G15786" t="str">
            <v>CI_I09</v>
          </cell>
          <cell r="H15786" t="str">
            <v>PC</v>
          </cell>
          <cell r="I15786" t="str">
            <v>CPR</v>
          </cell>
          <cell r="J15786" t="str">
            <v/>
          </cell>
          <cell r="K15786" t="str">
            <v>PD</v>
          </cell>
          <cell r="L15786" t="str">
            <v>7936</v>
          </cell>
          <cell r="M15786" t="str">
            <v>S</v>
          </cell>
          <cell r="N15786">
            <v>5708</v>
          </cell>
        </row>
        <row r="15787">
          <cell r="A15787" t="str">
            <v>SF-DRA-I09-WL-0100</v>
          </cell>
          <cell r="B15787" t="str">
            <v>CINT</v>
          </cell>
          <cell r="C15787" t="str">
            <v/>
          </cell>
          <cell r="D15787" t="str">
            <v>FRONT BOARD UFFICIO FULL SONOMA</v>
          </cell>
          <cell r="E15787">
            <v>45169</v>
          </cell>
          <cell r="F15787" t="str">
            <v>HALF</v>
          </cell>
          <cell r="G15787" t="str">
            <v>CI_I09</v>
          </cell>
          <cell r="H15787" t="str">
            <v>PC</v>
          </cell>
          <cell r="I15787" t="str">
            <v>CPR</v>
          </cell>
          <cell r="J15787" t="str">
            <v/>
          </cell>
          <cell r="K15787" t="str">
            <v>PD</v>
          </cell>
          <cell r="L15787" t="str">
            <v>7936</v>
          </cell>
          <cell r="M15787" t="str">
            <v>S</v>
          </cell>
          <cell r="N15787">
            <v>33977</v>
          </cell>
        </row>
        <row r="15788">
          <cell r="A15788" t="str">
            <v>SF-DRA-I09-WL-0101</v>
          </cell>
          <cell r="B15788" t="str">
            <v>CINT</v>
          </cell>
          <cell r="C15788" t="str">
            <v/>
          </cell>
          <cell r="D15788" t="str">
            <v>CENTER BOARD UFFICIO FULL SONOMA</v>
          </cell>
          <cell r="E15788">
            <v>44862</v>
          </cell>
          <cell r="F15788" t="str">
            <v>HALF</v>
          </cell>
          <cell r="G15788" t="str">
            <v>CI_I09</v>
          </cell>
          <cell r="H15788" t="str">
            <v>PC</v>
          </cell>
          <cell r="I15788" t="str">
            <v>CPR</v>
          </cell>
          <cell r="J15788" t="str">
            <v/>
          </cell>
          <cell r="K15788" t="str">
            <v>PD</v>
          </cell>
          <cell r="L15788" t="str">
            <v>7936</v>
          </cell>
          <cell r="M15788" t="str">
            <v>S</v>
          </cell>
          <cell r="N15788">
            <v>544</v>
          </cell>
        </row>
        <row r="15789">
          <cell r="A15789" t="str">
            <v>SF-DRA-I09-WL-0102</v>
          </cell>
          <cell r="B15789" t="str">
            <v>CINT</v>
          </cell>
          <cell r="C15789" t="str">
            <v/>
          </cell>
          <cell r="D15789" t="str">
            <v>BOTOM BOARD UFFICIO FULL SONOMA</v>
          </cell>
          <cell r="E15789">
            <v>45169</v>
          </cell>
          <cell r="F15789" t="str">
            <v>HALF</v>
          </cell>
          <cell r="G15789" t="str">
            <v>CI_I09</v>
          </cell>
          <cell r="H15789" t="str">
            <v>PC</v>
          </cell>
          <cell r="I15789" t="str">
            <v>CPR</v>
          </cell>
          <cell r="J15789" t="str">
            <v/>
          </cell>
          <cell r="K15789" t="str">
            <v>PD</v>
          </cell>
          <cell r="L15789" t="str">
            <v>7936</v>
          </cell>
          <cell r="M15789" t="str">
            <v>S</v>
          </cell>
          <cell r="N15789">
            <v>408</v>
          </cell>
        </row>
        <row r="15790">
          <cell r="A15790" t="str">
            <v>SF-DRA-I09-WL-0103</v>
          </cell>
          <cell r="B15790" t="str">
            <v>CINT</v>
          </cell>
          <cell r="C15790" t="str">
            <v/>
          </cell>
          <cell r="D15790" t="str">
            <v>SHELF BOARD UFFICIO FULL SONOMA</v>
          </cell>
          <cell r="E15790">
            <v>44862</v>
          </cell>
          <cell r="F15790" t="str">
            <v>HALF</v>
          </cell>
          <cell r="G15790" t="str">
            <v>CI_I09</v>
          </cell>
          <cell r="H15790" t="str">
            <v>PC</v>
          </cell>
          <cell r="I15790" t="str">
            <v>CPR</v>
          </cell>
          <cell r="J15790" t="str">
            <v/>
          </cell>
          <cell r="K15790" t="str">
            <v>PD</v>
          </cell>
          <cell r="L15790" t="str">
            <v>7936</v>
          </cell>
          <cell r="M15790" t="str">
            <v>S</v>
          </cell>
          <cell r="N15790">
            <v>815</v>
          </cell>
        </row>
        <row r="15791">
          <cell r="A15791" t="str">
            <v>SF-DRA-I09-WL-0104</v>
          </cell>
          <cell r="B15791" t="str">
            <v>CINT</v>
          </cell>
          <cell r="C15791" t="str">
            <v/>
          </cell>
          <cell r="D15791" t="str">
            <v>TABLE TOP UFFICIO  MAHOGANI COMPL</v>
          </cell>
          <cell r="E15791">
            <v>0</v>
          </cell>
          <cell r="F15791" t="str">
            <v>HALF</v>
          </cell>
          <cell r="G15791" t="str">
            <v>CI_I09</v>
          </cell>
          <cell r="H15791" t="str">
            <v>PC</v>
          </cell>
          <cell r="I15791" t="str">
            <v>CPR</v>
          </cell>
          <cell r="J15791" t="str">
            <v/>
          </cell>
          <cell r="K15791" t="str">
            <v>PD</v>
          </cell>
          <cell r="L15791" t="str">
            <v>7936</v>
          </cell>
          <cell r="M15791" t="str">
            <v>S</v>
          </cell>
          <cell r="N15791">
            <v>0</v>
          </cell>
        </row>
        <row r="15792">
          <cell r="A15792" t="str">
            <v>SF-DRA-I09-WL-0105</v>
          </cell>
          <cell r="B15792" t="str">
            <v>CINT</v>
          </cell>
          <cell r="C15792" t="str">
            <v/>
          </cell>
          <cell r="D15792" t="str">
            <v>TOP / BASE TABLE TOP UFFICIO MHGN</v>
          </cell>
          <cell r="E15792">
            <v>0</v>
          </cell>
          <cell r="F15792" t="str">
            <v>HALF</v>
          </cell>
          <cell r="G15792" t="str">
            <v>CI_I09</v>
          </cell>
          <cell r="H15792" t="str">
            <v>PC</v>
          </cell>
          <cell r="I15792" t="str">
            <v>CPR</v>
          </cell>
          <cell r="J15792" t="str">
            <v/>
          </cell>
          <cell r="K15792" t="str">
            <v>PD</v>
          </cell>
          <cell r="L15792" t="str">
            <v>7936</v>
          </cell>
          <cell r="M15792" t="str">
            <v>S</v>
          </cell>
          <cell r="N15792">
            <v>0</v>
          </cell>
        </row>
        <row r="15793">
          <cell r="A15793" t="str">
            <v>SF-DRA-I09-WL-0106</v>
          </cell>
          <cell r="B15793" t="str">
            <v>CINT</v>
          </cell>
          <cell r="C15793" t="str">
            <v/>
          </cell>
          <cell r="D15793" t="str">
            <v>PANEL SIDE LONG TABLE TOP UFFICIO MHGN</v>
          </cell>
          <cell r="E15793">
            <v>0</v>
          </cell>
          <cell r="F15793" t="str">
            <v>HALF</v>
          </cell>
          <cell r="G15793" t="str">
            <v>CI_I09</v>
          </cell>
          <cell r="H15793" t="str">
            <v>PC</v>
          </cell>
          <cell r="I15793" t="str">
            <v>CPR</v>
          </cell>
          <cell r="J15793" t="str">
            <v/>
          </cell>
          <cell r="K15793" t="str">
            <v>PD</v>
          </cell>
          <cell r="L15793" t="str">
            <v>7936</v>
          </cell>
          <cell r="M15793" t="str">
            <v>S</v>
          </cell>
          <cell r="N15793">
            <v>0</v>
          </cell>
        </row>
        <row r="15794">
          <cell r="A15794" t="str">
            <v>SF-DRA-I09-WL-0107</v>
          </cell>
          <cell r="B15794" t="str">
            <v>CINT</v>
          </cell>
          <cell r="C15794" t="str">
            <v/>
          </cell>
          <cell r="D15794" t="str">
            <v>PANEL SIDE SHORT TABLE TOP UFFICIO MHGN</v>
          </cell>
          <cell r="E15794">
            <v>0</v>
          </cell>
          <cell r="F15794" t="str">
            <v>HALF</v>
          </cell>
          <cell r="G15794" t="str">
            <v>CI_I09</v>
          </cell>
          <cell r="H15794" t="str">
            <v>PC</v>
          </cell>
          <cell r="I15794" t="str">
            <v>CPR</v>
          </cell>
          <cell r="J15794" t="str">
            <v/>
          </cell>
          <cell r="K15794" t="str">
            <v>PD</v>
          </cell>
          <cell r="L15794" t="str">
            <v>7936</v>
          </cell>
          <cell r="M15794" t="str">
            <v>S</v>
          </cell>
          <cell r="N15794">
            <v>0</v>
          </cell>
        </row>
        <row r="15795">
          <cell r="A15795" t="str">
            <v>SF-DRA-I09-WL-0108</v>
          </cell>
          <cell r="B15795" t="str">
            <v>CINT</v>
          </cell>
          <cell r="C15795" t="str">
            <v/>
          </cell>
          <cell r="D15795" t="str">
            <v>PANEL MIDDLE TABLE TOP UFFICIO MHGN</v>
          </cell>
          <cell r="E15795">
            <v>0</v>
          </cell>
          <cell r="F15795" t="str">
            <v>HALF</v>
          </cell>
          <cell r="G15795" t="str">
            <v>CI_I09</v>
          </cell>
          <cell r="H15795" t="str">
            <v>PC</v>
          </cell>
          <cell r="I15795" t="str">
            <v>CPR</v>
          </cell>
          <cell r="J15795" t="str">
            <v/>
          </cell>
          <cell r="K15795" t="str">
            <v>PD</v>
          </cell>
          <cell r="L15795" t="str">
            <v>7936</v>
          </cell>
          <cell r="M15795" t="str">
            <v>S</v>
          </cell>
          <cell r="N15795">
            <v>0</v>
          </cell>
        </row>
        <row r="15796">
          <cell r="A15796" t="str">
            <v>SF-DRA-I09-WL-0109</v>
          </cell>
          <cell r="B15796" t="str">
            <v>CINT</v>
          </cell>
          <cell r="C15796" t="str">
            <v/>
          </cell>
          <cell r="D15796" t="str">
            <v>PANEL SUPPORT TABLE TOP UFFICIO MHGN</v>
          </cell>
          <cell r="E15796">
            <v>0</v>
          </cell>
          <cell r="F15796" t="str">
            <v>HALF</v>
          </cell>
          <cell r="G15796" t="str">
            <v>CI_I09</v>
          </cell>
          <cell r="H15796" t="str">
            <v>PC</v>
          </cell>
          <cell r="I15796" t="str">
            <v>CPR</v>
          </cell>
          <cell r="J15796" t="str">
            <v/>
          </cell>
          <cell r="K15796" t="str">
            <v>PD</v>
          </cell>
          <cell r="L15796" t="str">
            <v>7936</v>
          </cell>
          <cell r="M15796" t="str">
            <v>S</v>
          </cell>
          <cell r="N15796">
            <v>0</v>
          </cell>
        </row>
        <row r="15797">
          <cell r="A15797" t="str">
            <v>SF-DRA-I09-WL-0110</v>
          </cell>
          <cell r="B15797" t="str">
            <v>CINT</v>
          </cell>
          <cell r="C15797" t="str">
            <v/>
          </cell>
          <cell r="D15797" t="str">
            <v>SIDE L UFFICIO  MAHOGANI COMPL</v>
          </cell>
          <cell r="E15797">
            <v>0</v>
          </cell>
          <cell r="F15797" t="str">
            <v>HALF</v>
          </cell>
          <cell r="G15797" t="str">
            <v>CI_I09</v>
          </cell>
          <cell r="H15797" t="str">
            <v>PC</v>
          </cell>
          <cell r="I15797" t="str">
            <v>CPR</v>
          </cell>
          <cell r="J15797" t="str">
            <v/>
          </cell>
          <cell r="K15797" t="str">
            <v>PD</v>
          </cell>
          <cell r="L15797" t="str">
            <v>7936</v>
          </cell>
          <cell r="M15797" t="str">
            <v>S</v>
          </cell>
          <cell r="N15797">
            <v>0</v>
          </cell>
        </row>
        <row r="15798">
          <cell r="A15798" t="str">
            <v>SF-DRA-I09-WL-0111</v>
          </cell>
          <cell r="B15798" t="str">
            <v>CINT</v>
          </cell>
          <cell r="C15798" t="str">
            <v/>
          </cell>
          <cell r="D15798" t="str">
            <v>PANEL TOP/BASE  SIDE L UFFICIO MHGN</v>
          </cell>
          <cell r="E15798">
            <v>0</v>
          </cell>
          <cell r="F15798" t="str">
            <v>HALF</v>
          </cell>
          <cell r="G15798" t="str">
            <v>CI_I09</v>
          </cell>
          <cell r="H15798" t="str">
            <v>PC</v>
          </cell>
          <cell r="I15798" t="str">
            <v>CPR</v>
          </cell>
          <cell r="J15798" t="str">
            <v/>
          </cell>
          <cell r="K15798" t="str">
            <v>PD</v>
          </cell>
          <cell r="L15798" t="str">
            <v>7936</v>
          </cell>
          <cell r="M15798" t="str">
            <v>S</v>
          </cell>
          <cell r="N15798">
            <v>0</v>
          </cell>
        </row>
        <row r="15799">
          <cell r="A15799" t="str">
            <v>SF-DRA-I09-WL-0112</v>
          </cell>
          <cell r="B15799" t="str">
            <v>CINT</v>
          </cell>
          <cell r="C15799" t="str">
            <v/>
          </cell>
          <cell r="D15799" t="str">
            <v>PANEL  SIDE LONG SIDE L UFFICIO MHGN</v>
          </cell>
          <cell r="E15799">
            <v>0</v>
          </cell>
          <cell r="F15799" t="str">
            <v>HALF</v>
          </cell>
          <cell r="G15799" t="str">
            <v>CI_I09</v>
          </cell>
          <cell r="H15799" t="str">
            <v>PC</v>
          </cell>
          <cell r="I15799" t="str">
            <v>CPR</v>
          </cell>
          <cell r="J15799" t="str">
            <v/>
          </cell>
          <cell r="K15799" t="str">
            <v>PD</v>
          </cell>
          <cell r="L15799" t="str">
            <v>7936</v>
          </cell>
          <cell r="M15799" t="str">
            <v>S</v>
          </cell>
          <cell r="N15799">
            <v>0</v>
          </cell>
        </row>
        <row r="15800">
          <cell r="A15800" t="str">
            <v>SF-DRA-I09-WL-0113</v>
          </cell>
          <cell r="B15800" t="str">
            <v>CINT</v>
          </cell>
          <cell r="C15800" t="str">
            <v/>
          </cell>
          <cell r="D15800" t="str">
            <v>PANEL MIDDLE SIDE L UFFICIO MHGN</v>
          </cell>
          <cell r="E15800">
            <v>0</v>
          </cell>
          <cell r="F15800" t="str">
            <v>HALF</v>
          </cell>
          <cell r="G15800" t="str">
            <v>CI_I09</v>
          </cell>
          <cell r="H15800" t="str">
            <v>PC</v>
          </cell>
          <cell r="I15800" t="str">
            <v>CPR</v>
          </cell>
          <cell r="J15800" t="str">
            <v/>
          </cell>
          <cell r="K15800" t="str">
            <v>PD</v>
          </cell>
          <cell r="L15800" t="str">
            <v>7936</v>
          </cell>
          <cell r="M15800" t="str">
            <v>S</v>
          </cell>
          <cell r="N15800">
            <v>0</v>
          </cell>
        </row>
        <row r="15801">
          <cell r="A15801" t="str">
            <v>SF-DRA-I09-WL-0114</v>
          </cell>
          <cell r="B15801" t="str">
            <v>CINT</v>
          </cell>
          <cell r="C15801" t="str">
            <v/>
          </cell>
          <cell r="D15801" t="str">
            <v>PANEL SUPPORT 1 SIDE L UFFICIO MHGN</v>
          </cell>
          <cell r="E15801">
            <v>0</v>
          </cell>
          <cell r="F15801" t="str">
            <v>HALF</v>
          </cell>
          <cell r="G15801" t="str">
            <v>CI_I09</v>
          </cell>
          <cell r="H15801" t="str">
            <v>PC</v>
          </cell>
          <cell r="I15801" t="str">
            <v>CPR</v>
          </cell>
          <cell r="J15801" t="str">
            <v/>
          </cell>
          <cell r="K15801" t="str">
            <v>PD</v>
          </cell>
          <cell r="L15801" t="str">
            <v>7936</v>
          </cell>
          <cell r="M15801" t="str">
            <v>S</v>
          </cell>
          <cell r="N15801">
            <v>0</v>
          </cell>
        </row>
        <row r="15802">
          <cell r="A15802" t="str">
            <v>SF-DRA-I09-WL-0115</v>
          </cell>
          <cell r="B15802" t="str">
            <v>CINT</v>
          </cell>
          <cell r="C15802" t="str">
            <v/>
          </cell>
          <cell r="D15802" t="str">
            <v>PANEL SUPPORT 2 SIDE L UFFICIO MHGN</v>
          </cell>
          <cell r="E15802">
            <v>0</v>
          </cell>
          <cell r="F15802" t="str">
            <v>HALF</v>
          </cell>
          <cell r="G15802" t="str">
            <v>CI_I09</v>
          </cell>
          <cell r="H15802" t="str">
            <v>PC</v>
          </cell>
          <cell r="I15802" t="str">
            <v>CPR</v>
          </cell>
          <cell r="J15802" t="str">
            <v/>
          </cell>
          <cell r="K15802" t="str">
            <v>PD</v>
          </cell>
          <cell r="L15802" t="str">
            <v>7936</v>
          </cell>
          <cell r="M15802" t="str">
            <v>S</v>
          </cell>
          <cell r="N15802">
            <v>0</v>
          </cell>
        </row>
        <row r="15803">
          <cell r="A15803" t="str">
            <v>SF-DRA-I09-WL-0116</v>
          </cell>
          <cell r="B15803" t="str">
            <v>CINT</v>
          </cell>
          <cell r="C15803" t="str">
            <v/>
          </cell>
          <cell r="D15803" t="str">
            <v>PANEL SUPPORT 3 SIDE L UFFICIO MHGN</v>
          </cell>
          <cell r="E15803">
            <v>0</v>
          </cell>
          <cell r="F15803" t="str">
            <v>HALF</v>
          </cell>
          <cell r="G15803" t="str">
            <v>CI_I09</v>
          </cell>
          <cell r="H15803" t="str">
            <v>PC</v>
          </cell>
          <cell r="I15803" t="str">
            <v>CPR</v>
          </cell>
          <cell r="J15803" t="str">
            <v/>
          </cell>
          <cell r="K15803" t="str">
            <v>PD</v>
          </cell>
          <cell r="L15803" t="str">
            <v>7936</v>
          </cell>
          <cell r="M15803" t="str">
            <v>S</v>
          </cell>
          <cell r="N15803">
            <v>0</v>
          </cell>
        </row>
        <row r="15804">
          <cell r="A15804" t="str">
            <v>SF-DRA-I09-WL-0117</v>
          </cell>
          <cell r="B15804" t="str">
            <v>CINT</v>
          </cell>
          <cell r="C15804" t="str">
            <v/>
          </cell>
          <cell r="D15804" t="str">
            <v>SIDE R UFFICIO  MAHOGANI COMPL</v>
          </cell>
          <cell r="E15804">
            <v>0</v>
          </cell>
          <cell r="F15804" t="str">
            <v>HALF</v>
          </cell>
          <cell r="G15804" t="str">
            <v>CI_I09</v>
          </cell>
          <cell r="H15804" t="str">
            <v>PC</v>
          </cell>
          <cell r="I15804" t="str">
            <v>CPR</v>
          </cell>
          <cell r="J15804" t="str">
            <v/>
          </cell>
          <cell r="K15804" t="str">
            <v>PD</v>
          </cell>
          <cell r="L15804" t="str">
            <v>7936</v>
          </cell>
          <cell r="M15804" t="str">
            <v>S</v>
          </cell>
          <cell r="N15804">
            <v>0</v>
          </cell>
        </row>
        <row r="15805">
          <cell r="A15805" t="str">
            <v>SF-DRA-I09-WL-0118</v>
          </cell>
          <cell r="B15805" t="str">
            <v>CINT</v>
          </cell>
          <cell r="C15805" t="str">
            <v/>
          </cell>
          <cell r="D15805" t="str">
            <v>PANEL TOP/BASE  SIDE R UFFICIO MHGN</v>
          </cell>
          <cell r="E15805">
            <v>0</v>
          </cell>
          <cell r="F15805" t="str">
            <v>HALF</v>
          </cell>
          <cell r="G15805" t="str">
            <v>CI_I09</v>
          </cell>
          <cell r="H15805" t="str">
            <v>PC</v>
          </cell>
          <cell r="I15805" t="str">
            <v>CPR</v>
          </cell>
          <cell r="J15805" t="str">
            <v/>
          </cell>
          <cell r="K15805" t="str">
            <v>PD</v>
          </cell>
          <cell r="L15805" t="str">
            <v>7936</v>
          </cell>
          <cell r="M15805" t="str">
            <v>S</v>
          </cell>
          <cell r="N15805">
            <v>0</v>
          </cell>
        </row>
        <row r="15806">
          <cell r="A15806" t="str">
            <v>SF-DRA-I09-WL-0119</v>
          </cell>
          <cell r="B15806" t="str">
            <v>CINT</v>
          </cell>
          <cell r="C15806" t="str">
            <v/>
          </cell>
          <cell r="D15806" t="str">
            <v>PANEL  SIDE LONG SIDE R UFFICIO MHGN</v>
          </cell>
          <cell r="E15806">
            <v>0</v>
          </cell>
          <cell r="F15806" t="str">
            <v>HALF</v>
          </cell>
          <cell r="G15806" t="str">
            <v>CI_I09</v>
          </cell>
          <cell r="H15806" t="str">
            <v>PC</v>
          </cell>
          <cell r="I15806" t="str">
            <v>CPR</v>
          </cell>
          <cell r="J15806" t="str">
            <v/>
          </cell>
          <cell r="K15806" t="str">
            <v>PD</v>
          </cell>
          <cell r="L15806" t="str">
            <v>7936</v>
          </cell>
          <cell r="M15806" t="str">
            <v>S</v>
          </cell>
          <cell r="N15806">
            <v>0</v>
          </cell>
        </row>
        <row r="15807">
          <cell r="A15807" t="str">
            <v>SF-DRA-I09-WL-0120</v>
          </cell>
          <cell r="B15807" t="str">
            <v>CINT</v>
          </cell>
          <cell r="C15807" t="str">
            <v/>
          </cell>
          <cell r="D15807" t="str">
            <v>PANEL SIDE SHORT SIDE R UFFICIO MHGN</v>
          </cell>
          <cell r="E15807">
            <v>0</v>
          </cell>
          <cell r="F15807" t="str">
            <v>HALF</v>
          </cell>
          <cell r="G15807" t="str">
            <v>CI_I09</v>
          </cell>
          <cell r="H15807" t="str">
            <v>PC</v>
          </cell>
          <cell r="I15807" t="str">
            <v>CPR</v>
          </cell>
          <cell r="J15807" t="str">
            <v/>
          </cell>
          <cell r="K15807" t="str">
            <v>PD</v>
          </cell>
          <cell r="L15807" t="str">
            <v>7936</v>
          </cell>
          <cell r="M15807" t="str">
            <v>S</v>
          </cell>
          <cell r="N15807">
            <v>0</v>
          </cell>
        </row>
        <row r="15808">
          <cell r="A15808" t="str">
            <v>SF-DRA-I09-WL-0121</v>
          </cell>
          <cell r="B15808" t="str">
            <v>CINT</v>
          </cell>
          <cell r="C15808" t="str">
            <v/>
          </cell>
          <cell r="D15808" t="str">
            <v>PANEL MIDDLE SIDE R UFFICIO MHGN</v>
          </cell>
          <cell r="E15808">
            <v>0</v>
          </cell>
          <cell r="F15808" t="str">
            <v>HALF</v>
          </cell>
          <cell r="G15808" t="str">
            <v>CI_I09</v>
          </cell>
          <cell r="H15808" t="str">
            <v>PC</v>
          </cell>
          <cell r="I15808" t="str">
            <v>CPR</v>
          </cell>
          <cell r="J15808" t="str">
            <v/>
          </cell>
          <cell r="K15808" t="str">
            <v>PD</v>
          </cell>
          <cell r="L15808" t="str">
            <v>7936</v>
          </cell>
          <cell r="M15808" t="str">
            <v>S</v>
          </cell>
          <cell r="N15808">
            <v>0</v>
          </cell>
        </row>
        <row r="15809">
          <cell r="A15809" t="str">
            <v>SF-DRA-I09-WL-0122</v>
          </cell>
          <cell r="B15809" t="str">
            <v>CINT</v>
          </cell>
          <cell r="C15809" t="str">
            <v/>
          </cell>
          <cell r="D15809" t="str">
            <v>PANEL SUPPORT 1 SIDE R UFFICIO MHGN</v>
          </cell>
          <cell r="E15809">
            <v>0</v>
          </cell>
          <cell r="F15809" t="str">
            <v>HALF</v>
          </cell>
          <cell r="G15809" t="str">
            <v>CI_I09</v>
          </cell>
          <cell r="H15809" t="str">
            <v>PC</v>
          </cell>
          <cell r="I15809" t="str">
            <v>CPR</v>
          </cell>
          <cell r="J15809" t="str">
            <v/>
          </cell>
          <cell r="K15809" t="str">
            <v>PD</v>
          </cell>
          <cell r="L15809" t="str">
            <v>7936</v>
          </cell>
          <cell r="M15809" t="str">
            <v>S</v>
          </cell>
          <cell r="N15809">
            <v>0</v>
          </cell>
        </row>
        <row r="15810">
          <cell r="A15810" t="str">
            <v>SF-DRA-I09-WL-0123</v>
          </cell>
          <cell r="B15810" t="str">
            <v>CINT</v>
          </cell>
          <cell r="C15810" t="str">
            <v/>
          </cell>
          <cell r="D15810" t="str">
            <v>PANEL SUPPORT 2 SIDE R UFFICIO MHGN</v>
          </cell>
          <cell r="E15810">
            <v>0</v>
          </cell>
          <cell r="F15810" t="str">
            <v>HALF</v>
          </cell>
          <cell r="G15810" t="str">
            <v>CI_I09</v>
          </cell>
          <cell r="H15810" t="str">
            <v>PC</v>
          </cell>
          <cell r="I15810" t="str">
            <v>CPR</v>
          </cell>
          <cell r="J15810" t="str">
            <v/>
          </cell>
          <cell r="K15810" t="str">
            <v>PD</v>
          </cell>
          <cell r="L15810" t="str">
            <v>7936</v>
          </cell>
          <cell r="M15810" t="str">
            <v>S</v>
          </cell>
          <cell r="N15810">
            <v>0</v>
          </cell>
        </row>
        <row r="15811">
          <cell r="A15811" t="str">
            <v>SF-DRA-I09-WL-0124</v>
          </cell>
          <cell r="B15811" t="str">
            <v>CINT</v>
          </cell>
          <cell r="C15811" t="str">
            <v/>
          </cell>
          <cell r="D15811" t="str">
            <v>PANEL SUPPORT 3 SIDE R UFFICIO MHGN</v>
          </cell>
          <cell r="E15811">
            <v>0</v>
          </cell>
          <cell r="F15811" t="str">
            <v>HALF</v>
          </cell>
          <cell r="G15811" t="str">
            <v>CI_I09</v>
          </cell>
          <cell r="H15811" t="str">
            <v>PC</v>
          </cell>
          <cell r="I15811" t="str">
            <v>CPR</v>
          </cell>
          <cell r="J15811" t="str">
            <v/>
          </cell>
          <cell r="K15811" t="str">
            <v>PD</v>
          </cell>
          <cell r="L15811" t="str">
            <v>7936</v>
          </cell>
          <cell r="M15811" t="str">
            <v>S</v>
          </cell>
          <cell r="N15811">
            <v>0</v>
          </cell>
        </row>
        <row r="15812">
          <cell r="A15812" t="str">
            <v>SF-DRA-I09-WL-0125</v>
          </cell>
          <cell r="B15812" t="str">
            <v>CINT</v>
          </cell>
          <cell r="C15812" t="str">
            <v/>
          </cell>
          <cell r="D15812" t="str">
            <v>BACK BOARD UFFICIO  MAHOGANI COMPL</v>
          </cell>
          <cell r="E15812">
            <v>0</v>
          </cell>
          <cell r="F15812" t="str">
            <v>HALF</v>
          </cell>
          <cell r="G15812" t="str">
            <v>CI_I09</v>
          </cell>
          <cell r="H15812" t="str">
            <v>PC</v>
          </cell>
          <cell r="I15812" t="str">
            <v>CPR</v>
          </cell>
          <cell r="J15812" t="str">
            <v/>
          </cell>
          <cell r="K15812" t="str">
            <v>PD</v>
          </cell>
          <cell r="L15812" t="str">
            <v>7936</v>
          </cell>
          <cell r="M15812" t="str">
            <v>S</v>
          </cell>
          <cell r="N15812">
            <v>0</v>
          </cell>
        </row>
        <row r="15813">
          <cell r="A15813" t="str">
            <v>SF-DRA-I09-WL-0126</v>
          </cell>
          <cell r="B15813" t="str">
            <v>CINT</v>
          </cell>
          <cell r="C15813" t="str">
            <v/>
          </cell>
          <cell r="D15813" t="str">
            <v>PANEL TOP/BASE BACK BOARD UFFICIO MHGN</v>
          </cell>
          <cell r="E15813">
            <v>0</v>
          </cell>
          <cell r="F15813" t="str">
            <v>HALF</v>
          </cell>
          <cell r="G15813" t="str">
            <v>CI_I09</v>
          </cell>
          <cell r="H15813" t="str">
            <v>PC</v>
          </cell>
          <cell r="I15813" t="str">
            <v>CPR</v>
          </cell>
          <cell r="J15813" t="str">
            <v/>
          </cell>
          <cell r="K15813" t="str">
            <v>PD</v>
          </cell>
          <cell r="L15813" t="str">
            <v>7936</v>
          </cell>
          <cell r="M15813" t="str">
            <v>S</v>
          </cell>
          <cell r="N15813">
            <v>0</v>
          </cell>
        </row>
        <row r="15814">
          <cell r="A15814" t="str">
            <v>SF-DRA-I09-WL-0127</v>
          </cell>
          <cell r="B15814" t="str">
            <v>CINT</v>
          </cell>
          <cell r="C15814" t="str">
            <v/>
          </cell>
          <cell r="D15814" t="str">
            <v>PANEL SIDE LONG BACK BOARD UFFICIO MHGN</v>
          </cell>
          <cell r="E15814">
            <v>0</v>
          </cell>
          <cell r="F15814" t="str">
            <v>HALF</v>
          </cell>
          <cell r="G15814" t="str">
            <v>CI_I09</v>
          </cell>
          <cell r="H15814" t="str">
            <v>PC</v>
          </cell>
          <cell r="I15814" t="str">
            <v>CPR</v>
          </cell>
          <cell r="J15814" t="str">
            <v/>
          </cell>
          <cell r="K15814" t="str">
            <v>PD</v>
          </cell>
          <cell r="L15814" t="str">
            <v>7936</v>
          </cell>
          <cell r="M15814" t="str">
            <v>S</v>
          </cell>
          <cell r="N15814">
            <v>0</v>
          </cell>
        </row>
        <row r="15815">
          <cell r="A15815" t="str">
            <v>SF-DRA-I09-WL-0128</v>
          </cell>
          <cell r="B15815" t="str">
            <v>CINT</v>
          </cell>
          <cell r="C15815" t="str">
            <v/>
          </cell>
          <cell r="D15815" t="str">
            <v>PANEL SIDE SHORT BACK BOARD UFFICIO MHGN</v>
          </cell>
          <cell r="E15815">
            <v>0</v>
          </cell>
          <cell r="F15815" t="str">
            <v>HALF</v>
          </cell>
          <cell r="G15815" t="str">
            <v>CI_I09</v>
          </cell>
          <cell r="H15815" t="str">
            <v>PC</v>
          </cell>
          <cell r="I15815" t="str">
            <v>CPR</v>
          </cell>
          <cell r="J15815" t="str">
            <v/>
          </cell>
          <cell r="K15815" t="str">
            <v>PD</v>
          </cell>
          <cell r="L15815" t="str">
            <v>7936</v>
          </cell>
          <cell r="M15815" t="str">
            <v>S</v>
          </cell>
          <cell r="N15815">
            <v>0</v>
          </cell>
        </row>
        <row r="15816">
          <cell r="A15816" t="str">
            <v>SF-DRA-I09-WL-0129</v>
          </cell>
          <cell r="B15816" t="str">
            <v>CINT</v>
          </cell>
          <cell r="C15816" t="str">
            <v/>
          </cell>
          <cell r="D15816" t="str">
            <v>PANEL MIDDLE BACK BOARD UFFICIO MHGN</v>
          </cell>
          <cell r="E15816">
            <v>0</v>
          </cell>
          <cell r="F15816" t="str">
            <v>HALF</v>
          </cell>
          <cell r="G15816" t="str">
            <v>CI_I09</v>
          </cell>
          <cell r="H15816" t="str">
            <v>PC</v>
          </cell>
          <cell r="I15816" t="str">
            <v>CPR</v>
          </cell>
          <cell r="J15816" t="str">
            <v/>
          </cell>
          <cell r="K15816" t="str">
            <v>PD</v>
          </cell>
          <cell r="L15816" t="str">
            <v>7936</v>
          </cell>
          <cell r="M15816" t="str">
            <v>S</v>
          </cell>
          <cell r="N15816">
            <v>0</v>
          </cell>
        </row>
        <row r="15817">
          <cell r="A15817" t="str">
            <v>SF-DRA-I09-WL-0130</v>
          </cell>
          <cell r="B15817" t="str">
            <v>CINT</v>
          </cell>
          <cell r="C15817" t="str">
            <v/>
          </cell>
          <cell r="D15817" t="str">
            <v>DRAWER(LACI) UFFICIO  MAHOGANI COMPL</v>
          </cell>
          <cell r="E15817">
            <v>0</v>
          </cell>
          <cell r="F15817" t="str">
            <v>HALF</v>
          </cell>
          <cell r="G15817" t="str">
            <v>CI_I09</v>
          </cell>
          <cell r="H15817" t="str">
            <v>PC</v>
          </cell>
          <cell r="I15817" t="str">
            <v>CPR</v>
          </cell>
          <cell r="J15817" t="str">
            <v/>
          </cell>
          <cell r="K15817" t="str">
            <v>PD</v>
          </cell>
          <cell r="L15817" t="str">
            <v>7936</v>
          </cell>
          <cell r="M15817" t="str">
            <v>S</v>
          </cell>
          <cell r="N15817">
            <v>0</v>
          </cell>
        </row>
        <row r="15818">
          <cell r="A15818" t="str">
            <v>SF-DRA-I09-WL-0131</v>
          </cell>
          <cell r="B15818" t="str">
            <v>CINT</v>
          </cell>
          <cell r="C15818" t="str">
            <v/>
          </cell>
          <cell r="D15818" t="str">
            <v>BACK DRAWER UFFICIO  MAHOGANI</v>
          </cell>
          <cell r="E15818">
            <v>0</v>
          </cell>
          <cell r="F15818" t="str">
            <v>HALF</v>
          </cell>
          <cell r="G15818" t="str">
            <v>CI_I09</v>
          </cell>
          <cell r="H15818" t="str">
            <v>PC</v>
          </cell>
          <cell r="I15818" t="str">
            <v>CPR</v>
          </cell>
          <cell r="J15818" t="str">
            <v/>
          </cell>
          <cell r="K15818" t="str">
            <v>PD</v>
          </cell>
          <cell r="L15818" t="str">
            <v>7936</v>
          </cell>
          <cell r="M15818" t="str">
            <v>S</v>
          </cell>
          <cell r="N15818">
            <v>0</v>
          </cell>
        </row>
        <row r="15819">
          <cell r="A15819" t="str">
            <v>SF-DRA-I09-WL-0132</v>
          </cell>
          <cell r="B15819" t="str">
            <v>CINT</v>
          </cell>
          <cell r="C15819" t="str">
            <v/>
          </cell>
          <cell r="D15819" t="str">
            <v>SIDE DRAWER UFFICIO  MAHOGANI</v>
          </cell>
          <cell r="E15819">
            <v>0</v>
          </cell>
          <cell r="F15819" t="str">
            <v>HALF</v>
          </cell>
          <cell r="G15819" t="str">
            <v>CI_I09</v>
          </cell>
          <cell r="H15819" t="str">
            <v>PC</v>
          </cell>
          <cell r="I15819" t="str">
            <v>CPR</v>
          </cell>
          <cell r="J15819" t="str">
            <v/>
          </cell>
          <cell r="K15819" t="str">
            <v>PD</v>
          </cell>
          <cell r="L15819" t="str">
            <v>7936</v>
          </cell>
          <cell r="M15819" t="str">
            <v>S</v>
          </cell>
          <cell r="N15819">
            <v>0</v>
          </cell>
        </row>
        <row r="15820">
          <cell r="A15820" t="str">
            <v>SF-DRA-I09-WL-0133</v>
          </cell>
          <cell r="B15820" t="str">
            <v>CINT</v>
          </cell>
          <cell r="C15820" t="str">
            <v/>
          </cell>
          <cell r="D15820" t="str">
            <v>BASE DRAWER UFFICIO  MAHOGANI</v>
          </cell>
          <cell r="E15820">
            <v>0</v>
          </cell>
          <cell r="F15820" t="str">
            <v>HALF</v>
          </cell>
          <cell r="G15820" t="str">
            <v>CI_I09</v>
          </cell>
          <cell r="H15820" t="str">
            <v>PC</v>
          </cell>
          <cell r="I15820" t="str">
            <v>CPR</v>
          </cell>
          <cell r="J15820" t="str">
            <v/>
          </cell>
          <cell r="K15820" t="str">
            <v>PD</v>
          </cell>
          <cell r="L15820" t="str">
            <v>7936</v>
          </cell>
          <cell r="M15820" t="str">
            <v>S</v>
          </cell>
          <cell r="N15820">
            <v>0</v>
          </cell>
        </row>
        <row r="15821">
          <cell r="A15821" t="str">
            <v>SF-DRA-I09-WL-0134</v>
          </cell>
          <cell r="B15821" t="str">
            <v>CINT</v>
          </cell>
          <cell r="C15821" t="str">
            <v/>
          </cell>
          <cell r="D15821" t="str">
            <v>DOOR DRAWER UFFICIO  MAHOGANI</v>
          </cell>
          <cell r="E15821">
            <v>0</v>
          </cell>
          <cell r="F15821" t="str">
            <v>HALF</v>
          </cell>
          <cell r="G15821" t="str">
            <v>CI_I09</v>
          </cell>
          <cell r="H15821" t="str">
            <v>PC</v>
          </cell>
          <cell r="I15821" t="str">
            <v>CPR</v>
          </cell>
          <cell r="J15821" t="str">
            <v/>
          </cell>
          <cell r="K15821" t="str">
            <v>PD</v>
          </cell>
          <cell r="L15821" t="str">
            <v>7936</v>
          </cell>
          <cell r="M15821" t="str">
            <v>S</v>
          </cell>
          <cell r="N15821">
            <v>0</v>
          </cell>
        </row>
        <row r="15822">
          <cell r="A15822" t="str">
            <v>SF-DRA-I09-WL-0135</v>
          </cell>
          <cell r="B15822" t="str">
            <v>CINT</v>
          </cell>
          <cell r="C15822" t="str">
            <v/>
          </cell>
          <cell r="D15822" t="str">
            <v>FRONT BOARD UFFICIO  MAHOGANI</v>
          </cell>
          <cell r="E15822">
            <v>0</v>
          </cell>
          <cell r="F15822" t="str">
            <v>HALF</v>
          </cell>
          <cell r="G15822" t="str">
            <v>CI_I09</v>
          </cell>
          <cell r="H15822" t="str">
            <v>PC</v>
          </cell>
          <cell r="I15822" t="str">
            <v>CPR</v>
          </cell>
          <cell r="J15822" t="str">
            <v/>
          </cell>
          <cell r="K15822" t="str">
            <v>PD</v>
          </cell>
          <cell r="L15822" t="str">
            <v>7936</v>
          </cell>
          <cell r="M15822" t="str">
            <v>S</v>
          </cell>
          <cell r="N15822">
            <v>0</v>
          </cell>
        </row>
        <row r="15823">
          <cell r="A15823" t="str">
            <v>SF-DRA-I09-WL-0136</v>
          </cell>
          <cell r="B15823" t="str">
            <v>CINT</v>
          </cell>
          <cell r="C15823" t="str">
            <v/>
          </cell>
          <cell r="D15823" t="str">
            <v>CENTER BOARD UFFICIO  MAHOGANI</v>
          </cell>
          <cell r="E15823">
            <v>0</v>
          </cell>
          <cell r="F15823" t="str">
            <v>HALF</v>
          </cell>
          <cell r="G15823" t="str">
            <v>CI_I09</v>
          </cell>
          <cell r="H15823" t="str">
            <v>PC</v>
          </cell>
          <cell r="I15823" t="str">
            <v>CPR</v>
          </cell>
          <cell r="J15823" t="str">
            <v/>
          </cell>
          <cell r="K15823" t="str">
            <v>PD</v>
          </cell>
          <cell r="L15823" t="str">
            <v>7936</v>
          </cell>
          <cell r="M15823" t="str">
            <v>S</v>
          </cell>
          <cell r="N15823">
            <v>0</v>
          </cell>
        </row>
        <row r="15824">
          <cell r="A15824" t="str">
            <v>SF-DRA-I09-WL-0137</v>
          </cell>
          <cell r="B15824" t="str">
            <v>CINT</v>
          </cell>
          <cell r="C15824" t="str">
            <v/>
          </cell>
          <cell r="D15824" t="str">
            <v>BOTOM BOARD UFFICIO  MAHOGANI</v>
          </cell>
          <cell r="E15824">
            <v>0</v>
          </cell>
          <cell r="F15824" t="str">
            <v>HALF</v>
          </cell>
          <cell r="G15824" t="str">
            <v>CI_I09</v>
          </cell>
          <cell r="H15824" t="str">
            <v>PC</v>
          </cell>
          <cell r="I15824" t="str">
            <v>CPR</v>
          </cell>
          <cell r="J15824" t="str">
            <v/>
          </cell>
          <cell r="K15824" t="str">
            <v>PD</v>
          </cell>
          <cell r="L15824" t="str">
            <v>7936</v>
          </cell>
          <cell r="M15824" t="str">
            <v>S</v>
          </cell>
          <cell r="N15824">
            <v>0</v>
          </cell>
        </row>
        <row r="15825">
          <cell r="A15825" t="str">
            <v>SF-DRA-I09-WL-0138</v>
          </cell>
          <cell r="B15825" t="str">
            <v>CINT</v>
          </cell>
          <cell r="C15825" t="str">
            <v/>
          </cell>
          <cell r="D15825" t="str">
            <v>SHELF BOARD UFFICIO  MAHOGANI</v>
          </cell>
          <cell r="E15825">
            <v>0</v>
          </cell>
          <cell r="F15825" t="str">
            <v>HALF</v>
          </cell>
          <cell r="G15825" t="str">
            <v>CI_I09</v>
          </cell>
          <cell r="H15825" t="str">
            <v>PC</v>
          </cell>
          <cell r="I15825" t="str">
            <v>CPR</v>
          </cell>
          <cell r="J15825" t="str">
            <v/>
          </cell>
          <cell r="K15825" t="str">
            <v>PD</v>
          </cell>
          <cell r="L15825" t="str">
            <v>7936</v>
          </cell>
          <cell r="M15825" t="str">
            <v>S</v>
          </cell>
          <cell r="N15825">
            <v>0</v>
          </cell>
        </row>
        <row r="15826">
          <cell r="A15826" t="str">
            <v>SF-DRA-I09-WL-0139</v>
          </cell>
          <cell r="B15826" t="str">
            <v>CINT</v>
          </cell>
          <cell r="C15826" t="str">
            <v/>
          </cell>
          <cell r="D15826" t="str">
            <v>TABLE TOP COFFEE R-60 SONOMA OAK</v>
          </cell>
          <cell r="E15826">
            <v>0</v>
          </cell>
          <cell r="F15826" t="str">
            <v>HALF</v>
          </cell>
          <cell r="G15826" t="str">
            <v>CI_I09</v>
          </cell>
          <cell r="H15826" t="str">
            <v>PC</v>
          </cell>
          <cell r="I15826" t="str">
            <v>CPR</v>
          </cell>
          <cell r="J15826" t="str">
            <v/>
          </cell>
          <cell r="K15826" t="str">
            <v>PD</v>
          </cell>
          <cell r="L15826" t="str">
            <v>7936</v>
          </cell>
          <cell r="M15826" t="str">
            <v>S</v>
          </cell>
          <cell r="N15826">
            <v>0</v>
          </cell>
        </row>
        <row r="15827">
          <cell r="A15827" t="str">
            <v>SF-DRA-I09-WL-0140</v>
          </cell>
          <cell r="B15827" t="str">
            <v>CINT</v>
          </cell>
          <cell r="C15827" t="str">
            <v/>
          </cell>
          <cell r="D15827" t="str">
            <v>TABLE TOP COFFEE R-60 MAHOGANI</v>
          </cell>
          <cell r="E15827">
            <v>0</v>
          </cell>
          <cell r="F15827" t="str">
            <v>HALF</v>
          </cell>
          <cell r="G15827" t="str">
            <v>CI_I09</v>
          </cell>
          <cell r="H15827" t="str">
            <v>PC</v>
          </cell>
          <cell r="I15827" t="str">
            <v>CPR</v>
          </cell>
          <cell r="J15827" t="str">
            <v/>
          </cell>
          <cell r="K15827" t="str">
            <v>PD</v>
          </cell>
          <cell r="L15827" t="str">
            <v>7936</v>
          </cell>
          <cell r="M15827" t="str">
            <v>S</v>
          </cell>
          <cell r="N15827">
            <v>0</v>
          </cell>
        </row>
        <row r="15828">
          <cell r="A15828" t="str">
            <v>SF-DRA-I09-WL-0141</v>
          </cell>
          <cell r="B15828" t="str">
            <v>CINT</v>
          </cell>
          <cell r="C15828" t="str">
            <v/>
          </cell>
          <cell r="D15828" t="str">
            <v>TABLE TOP SQT-80 (T.18X600X800) MAHOGANI</v>
          </cell>
          <cell r="E15828">
            <v>0</v>
          </cell>
          <cell r="F15828" t="str">
            <v>HALF</v>
          </cell>
          <cell r="G15828" t="str">
            <v>CI_I09</v>
          </cell>
          <cell r="H15828" t="str">
            <v>PC</v>
          </cell>
          <cell r="I15828" t="str">
            <v>CPR</v>
          </cell>
          <cell r="J15828" t="str">
            <v/>
          </cell>
          <cell r="K15828" t="str">
            <v>PD</v>
          </cell>
          <cell r="L15828" t="str">
            <v>7936</v>
          </cell>
          <cell r="M15828" t="str">
            <v>S</v>
          </cell>
          <cell r="N15828">
            <v>0</v>
          </cell>
        </row>
        <row r="15829">
          <cell r="A15829" t="str">
            <v>SF-DRA-I09-WL-0142</v>
          </cell>
          <cell r="B15829" t="str">
            <v>CINT</v>
          </cell>
          <cell r="C15829" t="str">
            <v/>
          </cell>
          <cell r="D15829" t="str">
            <v>TABLE TOP SQT-80 (T.18X600X800) SONOMA</v>
          </cell>
          <cell r="E15829">
            <v>0</v>
          </cell>
          <cell r="F15829" t="str">
            <v>HALF</v>
          </cell>
          <cell r="G15829" t="str">
            <v>CI_I09</v>
          </cell>
          <cell r="H15829" t="str">
            <v>PC</v>
          </cell>
          <cell r="I15829" t="str">
            <v>CPR</v>
          </cell>
          <cell r="J15829" t="str">
            <v/>
          </cell>
          <cell r="K15829" t="str">
            <v>PD</v>
          </cell>
          <cell r="L15829" t="str">
            <v>7936</v>
          </cell>
          <cell r="M15829" t="str">
            <v>S</v>
          </cell>
          <cell r="N15829">
            <v>0</v>
          </cell>
        </row>
        <row r="15830">
          <cell r="A15830" t="str">
            <v>SF-DRA-I09-WL-0143</v>
          </cell>
          <cell r="B15830" t="str">
            <v>CINT</v>
          </cell>
          <cell r="C15830" t="str">
            <v/>
          </cell>
          <cell r="D15830" t="str">
            <v>TABLE TOP DRAGON CTR-60 DBO (25X600X600)</v>
          </cell>
          <cell r="E15830">
            <v>44992</v>
          </cell>
          <cell r="F15830" t="str">
            <v>HALF</v>
          </cell>
          <cell r="G15830" t="str">
            <v>CI_I09</v>
          </cell>
          <cell r="H15830" t="str">
            <v>PC</v>
          </cell>
          <cell r="I15830" t="str">
            <v>CPR</v>
          </cell>
          <cell r="J15830" t="str">
            <v/>
          </cell>
          <cell r="K15830" t="str">
            <v>PD</v>
          </cell>
          <cell r="L15830" t="str">
            <v>7936</v>
          </cell>
          <cell r="M15830" t="str">
            <v>S</v>
          </cell>
          <cell r="N15830">
            <v>132203</v>
          </cell>
        </row>
        <row r="15831">
          <cell r="A15831" t="str">
            <v>SF-DRA-I09-WL-0144</v>
          </cell>
          <cell r="B15831" t="str">
            <v>CINT</v>
          </cell>
          <cell r="C15831" t="str">
            <v/>
          </cell>
          <cell r="D15831" t="str">
            <v>TABLE TOP DRAGON CTR-60 PSO (25X600X600)</v>
          </cell>
          <cell r="E15831">
            <v>0</v>
          </cell>
          <cell r="F15831" t="str">
            <v>HALF</v>
          </cell>
          <cell r="G15831" t="str">
            <v>CI_I09</v>
          </cell>
          <cell r="H15831" t="str">
            <v>PC</v>
          </cell>
          <cell r="I15831" t="str">
            <v>CPR</v>
          </cell>
          <cell r="J15831" t="str">
            <v/>
          </cell>
          <cell r="K15831" t="str">
            <v>PD</v>
          </cell>
          <cell r="L15831" t="str">
            <v>7936</v>
          </cell>
          <cell r="M15831" t="str">
            <v>S</v>
          </cell>
          <cell r="N15831">
            <v>0</v>
          </cell>
        </row>
        <row r="15832">
          <cell r="A15832" t="str">
            <v>SF-DRA-I09-WL-0145</v>
          </cell>
          <cell r="B15832" t="str">
            <v>CINT</v>
          </cell>
          <cell r="C15832" t="str">
            <v/>
          </cell>
          <cell r="D15832" t="str">
            <v>TABLE TOP DRAGON SQT-80 (25X800X600) DBO</v>
          </cell>
          <cell r="E15832">
            <v>44992</v>
          </cell>
          <cell r="F15832" t="str">
            <v>HALF</v>
          </cell>
          <cell r="G15832" t="str">
            <v>CI_I09</v>
          </cell>
          <cell r="H15832" t="str">
            <v>PC</v>
          </cell>
          <cell r="I15832" t="str">
            <v>CPR</v>
          </cell>
          <cell r="J15832" t="str">
            <v/>
          </cell>
          <cell r="K15832" t="str">
            <v>PD</v>
          </cell>
          <cell r="L15832" t="str">
            <v>7936</v>
          </cell>
          <cell r="M15832" t="str">
            <v>S</v>
          </cell>
          <cell r="N15832">
            <v>132864</v>
          </cell>
        </row>
        <row r="15833">
          <cell r="A15833" t="str">
            <v>SF-DRA-I09-WL-0146</v>
          </cell>
          <cell r="B15833" t="str">
            <v>CINT</v>
          </cell>
          <cell r="C15833" t="str">
            <v/>
          </cell>
          <cell r="D15833" t="str">
            <v>TABLE TOP DRAGON SQT-80 (25X800X600) PSO</v>
          </cell>
          <cell r="E15833">
            <v>0</v>
          </cell>
          <cell r="F15833" t="str">
            <v>HALF</v>
          </cell>
          <cell r="G15833" t="str">
            <v>CI_I09</v>
          </cell>
          <cell r="H15833" t="str">
            <v>PC</v>
          </cell>
          <cell r="I15833" t="str">
            <v>CPR</v>
          </cell>
          <cell r="J15833" t="str">
            <v/>
          </cell>
          <cell r="K15833" t="str">
            <v>PD</v>
          </cell>
          <cell r="L15833" t="str">
            <v>7936</v>
          </cell>
          <cell r="M15833" t="str">
            <v>S</v>
          </cell>
          <cell r="N15833">
            <v>0</v>
          </cell>
        </row>
        <row r="15834">
          <cell r="A15834" t="str">
            <v>SF-DRA-I09-WL-0147</v>
          </cell>
          <cell r="B15834" t="str">
            <v>CINT</v>
          </cell>
          <cell r="C15834" t="str">
            <v/>
          </cell>
          <cell r="D15834" t="str">
            <v>SIDE BOARD R 89D BLACK</v>
          </cell>
          <cell r="E15834">
            <v>0</v>
          </cell>
          <cell r="F15834" t="str">
            <v>HALF</v>
          </cell>
          <cell r="G15834" t="str">
            <v>CI_I09</v>
          </cell>
          <cell r="H15834" t="str">
            <v>PC</v>
          </cell>
          <cell r="I15834" t="str">
            <v>CPR</v>
          </cell>
          <cell r="J15834" t="str">
            <v/>
          </cell>
          <cell r="K15834" t="str">
            <v>PD</v>
          </cell>
          <cell r="L15834" t="str">
            <v>7936</v>
          </cell>
          <cell r="M15834" t="str">
            <v>S</v>
          </cell>
          <cell r="N15834">
            <v>0</v>
          </cell>
        </row>
        <row r="15835">
          <cell r="A15835" t="str">
            <v>SF-DRA-I09-WL-0148</v>
          </cell>
          <cell r="B15835" t="str">
            <v>CINT</v>
          </cell>
          <cell r="C15835" t="str">
            <v/>
          </cell>
          <cell r="D15835" t="str">
            <v>SIDE BOARD R 89D GREEN</v>
          </cell>
          <cell r="E15835">
            <v>0</v>
          </cell>
          <cell r="F15835" t="str">
            <v>HALF</v>
          </cell>
          <cell r="G15835" t="str">
            <v>CI_I09</v>
          </cell>
          <cell r="H15835" t="str">
            <v>PC</v>
          </cell>
          <cell r="I15835" t="str">
            <v>CPR</v>
          </cell>
          <cell r="J15835" t="str">
            <v/>
          </cell>
          <cell r="K15835" t="str">
            <v>PD</v>
          </cell>
          <cell r="L15835" t="str">
            <v>7936</v>
          </cell>
          <cell r="M15835" t="str">
            <v>S</v>
          </cell>
          <cell r="N15835">
            <v>0</v>
          </cell>
        </row>
        <row r="15836">
          <cell r="A15836" t="str">
            <v>SF-DRA-I09-WL-0149</v>
          </cell>
          <cell r="B15836" t="str">
            <v>CINT</v>
          </cell>
          <cell r="C15836" t="str">
            <v/>
          </cell>
          <cell r="D15836" t="str">
            <v>SIDE BOARD R 89D MAGENTA</v>
          </cell>
          <cell r="E15836">
            <v>0</v>
          </cell>
          <cell r="F15836" t="str">
            <v>HALF</v>
          </cell>
          <cell r="G15836" t="str">
            <v>CI_I09</v>
          </cell>
          <cell r="H15836" t="str">
            <v>PC</v>
          </cell>
          <cell r="I15836" t="str">
            <v>CPR</v>
          </cell>
          <cell r="J15836" t="str">
            <v/>
          </cell>
          <cell r="K15836" t="str">
            <v>PD</v>
          </cell>
          <cell r="L15836" t="str">
            <v>7936</v>
          </cell>
          <cell r="M15836" t="str">
            <v>S</v>
          </cell>
          <cell r="N15836">
            <v>0</v>
          </cell>
        </row>
        <row r="15837">
          <cell r="A15837" t="str">
            <v>SF-DRA-I09-WL-0150</v>
          </cell>
          <cell r="B15837" t="str">
            <v>CINT</v>
          </cell>
          <cell r="C15837" t="str">
            <v/>
          </cell>
          <cell r="D15837" t="str">
            <v>SIDE BOARD R 89D ORANGE</v>
          </cell>
          <cell r="E15837">
            <v>0</v>
          </cell>
          <cell r="F15837" t="str">
            <v>HALF</v>
          </cell>
          <cell r="G15837" t="str">
            <v>CI_I09</v>
          </cell>
          <cell r="H15837" t="str">
            <v>PC</v>
          </cell>
          <cell r="I15837" t="str">
            <v>CPR</v>
          </cell>
          <cell r="J15837" t="str">
            <v/>
          </cell>
          <cell r="K15837" t="str">
            <v>PD</v>
          </cell>
          <cell r="L15837" t="str">
            <v>7936</v>
          </cell>
          <cell r="M15837" t="str">
            <v>S</v>
          </cell>
          <cell r="N15837">
            <v>0</v>
          </cell>
        </row>
        <row r="15838">
          <cell r="A15838" t="str">
            <v>SF-DRA-I09-WL-0151</v>
          </cell>
          <cell r="B15838" t="str">
            <v>CINT</v>
          </cell>
          <cell r="C15838" t="str">
            <v/>
          </cell>
          <cell r="D15838" t="str">
            <v>SIDE BOARD R 89D WHITE</v>
          </cell>
          <cell r="E15838">
            <v>0</v>
          </cell>
          <cell r="F15838" t="str">
            <v>HALF</v>
          </cell>
          <cell r="G15838" t="str">
            <v>CI_I09</v>
          </cell>
          <cell r="H15838" t="str">
            <v>PC</v>
          </cell>
          <cell r="I15838" t="str">
            <v>CPR</v>
          </cell>
          <cell r="J15838" t="str">
            <v/>
          </cell>
          <cell r="K15838" t="str">
            <v>PD</v>
          </cell>
          <cell r="L15838" t="str">
            <v>7936</v>
          </cell>
          <cell r="M15838" t="str">
            <v>S</v>
          </cell>
          <cell r="N15838">
            <v>0</v>
          </cell>
        </row>
        <row r="15839">
          <cell r="A15839" t="str">
            <v>SF-DRA-I09-WL-0152</v>
          </cell>
          <cell r="B15839" t="str">
            <v>CINT</v>
          </cell>
          <cell r="C15839" t="str">
            <v/>
          </cell>
          <cell r="D15839" t="str">
            <v>SIDE BOARD R 89D SONOMA OAK</v>
          </cell>
          <cell r="E15839">
            <v>0</v>
          </cell>
          <cell r="F15839" t="str">
            <v>HALF</v>
          </cell>
          <cell r="G15839" t="str">
            <v>CI_I09</v>
          </cell>
          <cell r="H15839" t="str">
            <v>PC</v>
          </cell>
          <cell r="I15839" t="str">
            <v>CPR</v>
          </cell>
          <cell r="J15839" t="str">
            <v/>
          </cell>
          <cell r="K15839" t="str">
            <v>PD</v>
          </cell>
          <cell r="L15839" t="str">
            <v>7936</v>
          </cell>
          <cell r="M15839" t="str">
            <v>S</v>
          </cell>
          <cell r="N15839">
            <v>0</v>
          </cell>
        </row>
        <row r="15840">
          <cell r="A15840" t="str">
            <v>SF-DRA-I09-WL-0153</v>
          </cell>
          <cell r="B15840" t="str">
            <v>CINT</v>
          </cell>
          <cell r="C15840" t="str">
            <v/>
          </cell>
          <cell r="D15840" t="str">
            <v>SIDE BOARD R 89D MAHOGANI</v>
          </cell>
          <cell r="E15840">
            <v>0</v>
          </cell>
          <cell r="F15840" t="str">
            <v>HALF</v>
          </cell>
          <cell r="G15840" t="str">
            <v>CI_I09</v>
          </cell>
          <cell r="H15840" t="str">
            <v>PC</v>
          </cell>
          <cell r="I15840" t="str">
            <v>CPR</v>
          </cell>
          <cell r="J15840" t="str">
            <v/>
          </cell>
          <cell r="K15840" t="str">
            <v>PD</v>
          </cell>
          <cell r="L15840" t="str">
            <v>7936</v>
          </cell>
          <cell r="M15840" t="str">
            <v>S</v>
          </cell>
          <cell r="N15840">
            <v>0</v>
          </cell>
        </row>
        <row r="15841">
          <cell r="A15841" t="str">
            <v>SF-DUO-I03-CT-0001</v>
          </cell>
          <cell r="B15841" t="str">
            <v>CINT</v>
          </cell>
          <cell r="C15841" t="str">
            <v/>
          </cell>
          <cell r="D15841" t="str">
            <v>CENTER BOX ETD KW</v>
          </cell>
          <cell r="E15841">
            <v>44783</v>
          </cell>
          <cell r="F15841" t="str">
            <v>HALF</v>
          </cell>
          <cell r="G15841" t="str">
            <v>CI_I03</v>
          </cell>
          <cell r="H15841" t="str">
            <v>PC</v>
          </cell>
          <cell r="I15841" t="str">
            <v>CPR</v>
          </cell>
          <cell r="J15841" t="str">
            <v/>
          </cell>
          <cell r="K15841" t="str">
            <v>PD</v>
          </cell>
          <cell r="L15841" t="str">
            <v>7931</v>
          </cell>
          <cell r="M15841" t="str">
            <v>S</v>
          </cell>
          <cell r="N15841">
            <v>0</v>
          </cell>
        </row>
        <row r="15842">
          <cell r="A15842" t="str">
            <v>SF-DUO-I03-CT-0002</v>
          </cell>
          <cell r="B15842" t="str">
            <v>CINT</v>
          </cell>
          <cell r="C15842" t="str">
            <v/>
          </cell>
          <cell r="D15842" t="str">
            <v>BACK PIPE DUO 01 KW 0</v>
          </cell>
          <cell r="E15842">
            <v>44966</v>
          </cell>
          <cell r="F15842" t="str">
            <v>HALF</v>
          </cell>
          <cell r="G15842" t="str">
            <v>CI_I03</v>
          </cell>
          <cell r="H15842" t="str">
            <v>PC</v>
          </cell>
          <cell r="I15842" t="str">
            <v>CPR</v>
          </cell>
          <cell r="J15842" t="str">
            <v/>
          </cell>
          <cell r="K15842" t="str">
            <v>PD</v>
          </cell>
          <cell r="L15842" t="str">
            <v>7931</v>
          </cell>
          <cell r="M15842" t="str">
            <v>S</v>
          </cell>
          <cell r="N15842">
            <v>44254</v>
          </cell>
        </row>
        <row r="15843">
          <cell r="A15843" t="str">
            <v>SF-DUO-I03-CT-0003</v>
          </cell>
          <cell r="B15843" t="str">
            <v>CINT</v>
          </cell>
          <cell r="C15843" t="str">
            <v/>
          </cell>
          <cell r="D15843" t="str">
            <v>LEG PIPE ASSY DUO 03 KW 0</v>
          </cell>
          <cell r="E15843">
            <v>44783</v>
          </cell>
          <cell r="F15843" t="str">
            <v>HALF</v>
          </cell>
          <cell r="G15843" t="str">
            <v>CI_I03</v>
          </cell>
          <cell r="H15843" t="str">
            <v>PC</v>
          </cell>
          <cell r="I15843" t="str">
            <v>CPR</v>
          </cell>
          <cell r="J15843" t="str">
            <v/>
          </cell>
          <cell r="K15843" t="str">
            <v>PD</v>
          </cell>
          <cell r="L15843" t="str">
            <v>7931</v>
          </cell>
          <cell r="M15843" t="str">
            <v>S</v>
          </cell>
          <cell r="N15843">
            <v>0</v>
          </cell>
        </row>
        <row r="15844">
          <cell r="A15844" t="str">
            <v>SF-DUO-I04-CT-0004</v>
          </cell>
          <cell r="B15844" t="str">
            <v>CINT</v>
          </cell>
          <cell r="C15844" t="str">
            <v/>
          </cell>
          <cell r="D15844" t="str">
            <v>RANGKA DUO 3 MENTAH</v>
          </cell>
          <cell r="E15844">
            <v>44802</v>
          </cell>
          <cell r="F15844" t="str">
            <v>HALF</v>
          </cell>
          <cell r="G15844" t="str">
            <v>CI_I04</v>
          </cell>
          <cell r="H15844" t="str">
            <v>PC</v>
          </cell>
          <cell r="I15844" t="str">
            <v>CPR</v>
          </cell>
          <cell r="J15844" t="str">
            <v/>
          </cell>
          <cell r="K15844" t="str">
            <v>PD</v>
          </cell>
          <cell r="L15844" t="str">
            <v>7931</v>
          </cell>
          <cell r="M15844" t="str">
            <v>S</v>
          </cell>
          <cell r="N15844">
            <v>36951</v>
          </cell>
        </row>
        <row r="15845">
          <cell r="A15845" t="str">
            <v>SF-DUO-I04-CT-0005</v>
          </cell>
          <cell r="B15845" t="str">
            <v>CINT</v>
          </cell>
          <cell r="C15845" t="str">
            <v/>
          </cell>
          <cell r="D15845" t="str">
            <v>LEG DUO 04 KW</v>
          </cell>
          <cell r="E15845">
            <v>0</v>
          </cell>
          <cell r="F15845" t="str">
            <v>HALF</v>
          </cell>
          <cell r="G15845" t="str">
            <v>CI_I04</v>
          </cell>
          <cell r="H15845" t="str">
            <v>PC</v>
          </cell>
          <cell r="I15845" t="str">
            <v>CPR</v>
          </cell>
          <cell r="J15845" t="str">
            <v/>
          </cell>
          <cell r="K15845" t="str">
            <v>PD</v>
          </cell>
          <cell r="L15845" t="str">
            <v>7931</v>
          </cell>
          <cell r="M15845" t="str">
            <v>S</v>
          </cell>
          <cell r="N15845">
            <v>0</v>
          </cell>
        </row>
        <row r="15846">
          <cell r="A15846" t="str">
            <v>SF-DUO-I05-NC-0001</v>
          </cell>
          <cell r="B15846" t="str">
            <v>CINT</v>
          </cell>
          <cell r="C15846" t="str">
            <v/>
          </cell>
          <cell r="D15846" t="str">
            <v>STANG ETD-701 (DUO 1) FC</v>
          </cell>
          <cell r="E15846">
            <v>45169</v>
          </cell>
          <cell r="F15846" t="str">
            <v>HALF</v>
          </cell>
          <cell r="G15846" t="str">
            <v>CI_I05</v>
          </cell>
          <cell r="H15846" t="str">
            <v>PC</v>
          </cell>
          <cell r="I15846" t="str">
            <v>CPR</v>
          </cell>
          <cell r="J15846" t="str">
            <v/>
          </cell>
          <cell r="K15846" t="str">
            <v>PD</v>
          </cell>
          <cell r="L15846" t="str">
            <v>7932</v>
          </cell>
          <cell r="M15846" t="str">
            <v>S</v>
          </cell>
          <cell r="N15846">
            <v>4226</v>
          </cell>
        </row>
        <row r="15847">
          <cell r="A15847" t="str">
            <v>SF-DUO-I05-NC-0002</v>
          </cell>
          <cell r="B15847" t="str">
            <v>CINT</v>
          </cell>
          <cell r="C15847" t="str">
            <v/>
          </cell>
          <cell r="D15847" t="str">
            <v>HANDLE DUO-02 FC</v>
          </cell>
          <cell r="E15847">
            <v>44802</v>
          </cell>
          <cell r="F15847" t="str">
            <v>HALF</v>
          </cell>
          <cell r="G15847" t="str">
            <v>CI_I05</v>
          </cell>
          <cell r="H15847" t="str">
            <v>PC</v>
          </cell>
          <cell r="I15847" t="str">
            <v>CPR</v>
          </cell>
          <cell r="J15847" t="str">
            <v/>
          </cell>
          <cell r="K15847" t="str">
            <v>PD</v>
          </cell>
          <cell r="L15847" t="str">
            <v>7932</v>
          </cell>
          <cell r="M15847" t="str">
            <v>S</v>
          </cell>
          <cell r="N15847">
            <v>4101</v>
          </cell>
        </row>
        <row r="15848">
          <cell r="A15848" t="str">
            <v>SF-DUO-I05-NC-0003</v>
          </cell>
          <cell r="B15848" t="str">
            <v>CINT</v>
          </cell>
          <cell r="C15848" t="str">
            <v/>
          </cell>
          <cell r="D15848" t="str">
            <v>STANG ET 11 (DUO 2) FC</v>
          </cell>
          <cell r="E15848">
            <v>45093</v>
          </cell>
          <cell r="F15848" t="str">
            <v>HALF</v>
          </cell>
          <cell r="G15848" t="str">
            <v>CI_I05</v>
          </cell>
          <cell r="H15848" t="str">
            <v>PC</v>
          </cell>
          <cell r="I15848" t="str">
            <v>CPR</v>
          </cell>
          <cell r="J15848" t="str">
            <v/>
          </cell>
          <cell r="K15848" t="str">
            <v>PD</v>
          </cell>
          <cell r="L15848" t="str">
            <v>7932</v>
          </cell>
          <cell r="M15848" t="str">
            <v>S</v>
          </cell>
          <cell r="N15848">
            <v>4002</v>
          </cell>
        </row>
        <row r="15849">
          <cell r="A15849" t="str">
            <v>SF-DUO-I06-PC-0001</v>
          </cell>
          <cell r="B15849" t="str">
            <v>CINT</v>
          </cell>
          <cell r="C15849" t="str">
            <v/>
          </cell>
          <cell r="D15849" t="str">
            <v>BACK PIPE DUO 1 FP</v>
          </cell>
          <cell r="E15849">
            <v>44966</v>
          </cell>
          <cell r="F15849" t="str">
            <v>HALF</v>
          </cell>
          <cell r="G15849" t="str">
            <v>CI_I06</v>
          </cell>
          <cell r="H15849" t="str">
            <v>PC</v>
          </cell>
          <cell r="I15849" t="str">
            <v>CPR</v>
          </cell>
          <cell r="J15849" t="str">
            <v/>
          </cell>
          <cell r="K15849" t="str">
            <v>PD</v>
          </cell>
          <cell r="L15849" t="str">
            <v>7933</v>
          </cell>
          <cell r="M15849" t="str">
            <v>S</v>
          </cell>
          <cell r="N15849">
            <v>57349</v>
          </cell>
        </row>
        <row r="15850">
          <cell r="A15850" t="str">
            <v>SF-DUO-I06-PC-0002</v>
          </cell>
          <cell r="B15850" t="str">
            <v>CINT</v>
          </cell>
          <cell r="C15850" t="str">
            <v/>
          </cell>
          <cell r="D15850" t="str">
            <v>LEG PIPE ASSY DUO 03 FP</v>
          </cell>
          <cell r="E15850">
            <v>45169</v>
          </cell>
          <cell r="F15850" t="str">
            <v>HALF</v>
          </cell>
          <cell r="G15850" t="str">
            <v>CI_I06</v>
          </cell>
          <cell r="H15850" t="str">
            <v>PC</v>
          </cell>
          <cell r="I15850" t="str">
            <v>CPR</v>
          </cell>
          <cell r="J15850" t="str">
            <v/>
          </cell>
          <cell r="K15850" t="str">
            <v>PD</v>
          </cell>
          <cell r="L15850" t="str">
            <v>7933</v>
          </cell>
          <cell r="M15850" t="str">
            <v>S</v>
          </cell>
          <cell r="N15850">
            <v>84344</v>
          </cell>
        </row>
        <row r="15851">
          <cell r="A15851" t="str">
            <v>SF-DUO-I06-PC-0003</v>
          </cell>
          <cell r="B15851" t="str">
            <v>CINT</v>
          </cell>
          <cell r="C15851" t="str">
            <v/>
          </cell>
          <cell r="D15851" t="str">
            <v>LEG PIPE ASSY DUO 04 FP SILVER</v>
          </cell>
          <cell r="E15851">
            <v>44785</v>
          </cell>
          <cell r="F15851" t="str">
            <v>HALF</v>
          </cell>
          <cell r="G15851" t="str">
            <v>CI_I06</v>
          </cell>
          <cell r="H15851" t="str">
            <v>PC</v>
          </cell>
          <cell r="I15851" t="str">
            <v>CPR</v>
          </cell>
          <cell r="J15851" t="str">
            <v/>
          </cell>
          <cell r="K15851" t="str">
            <v>PD</v>
          </cell>
          <cell r="L15851" t="str">
            <v>7933</v>
          </cell>
          <cell r="M15851" t="str">
            <v>S</v>
          </cell>
          <cell r="N15851">
            <v>58758</v>
          </cell>
        </row>
        <row r="15852">
          <cell r="A15852" t="str">
            <v>SF-DUO-I06-PC-0004</v>
          </cell>
          <cell r="B15852" t="str">
            <v>CINT</v>
          </cell>
          <cell r="C15852" t="str">
            <v/>
          </cell>
          <cell r="D15852" t="str">
            <v>PLATE AT BACK REST DUO 1 FP BLACK</v>
          </cell>
          <cell r="E15852">
            <v>45169</v>
          </cell>
          <cell r="F15852" t="str">
            <v>HALF</v>
          </cell>
          <cell r="G15852" t="str">
            <v>CI_I06</v>
          </cell>
          <cell r="H15852" t="str">
            <v>PC</v>
          </cell>
          <cell r="I15852" t="str">
            <v>CPR</v>
          </cell>
          <cell r="J15852" t="str">
            <v/>
          </cell>
          <cell r="K15852" t="str">
            <v>PD</v>
          </cell>
          <cell r="L15852" t="str">
            <v>7933</v>
          </cell>
          <cell r="M15852" t="str">
            <v>S</v>
          </cell>
          <cell r="N15852">
            <v>7170</v>
          </cell>
        </row>
        <row r="15853">
          <cell r="A15853" t="str">
            <v>SF-DUO-I06-PC-0005</v>
          </cell>
          <cell r="B15853" t="str">
            <v>CINT</v>
          </cell>
          <cell r="C15853" t="str">
            <v/>
          </cell>
          <cell r="D15853" t="str">
            <v>CENTER BOX ETD 701 FP</v>
          </cell>
          <cell r="E15853">
            <v>44966</v>
          </cell>
          <cell r="F15853" t="str">
            <v>HALF</v>
          </cell>
          <cell r="G15853" t="str">
            <v>CI_I06</v>
          </cell>
          <cell r="H15853" t="str">
            <v>PC</v>
          </cell>
          <cell r="I15853" t="str">
            <v>CPR</v>
          </cell>
          <cell r="J15853" t="str">
            <v/>
          </cell>
          <cell r="K15853" t="str">
            <v>PD</v>
          </cell>
          <cell r="L15853" t="str">
            <v>7933</v>
          </cell>
          <cell r="M15853" t="str">
            <v>S</v>
          </cell>
          <cell r="N15853">
            <v>41570</v>
          </cell>
        </row>
        <row r="15854">
          <cell r="A15854" t="str">
            <v>SF-DUO-I06-PC-0006</v>
          </cell>
          <cell r="B15854" t="str">
            <v>CINT</v>
          </cell>
          <cell r="C15854" t="str">
            <v/>
          </cell>
          <cell r="D15854" t="str">
            <v>CENTER BOX ETD FP</v>
          </cell>
          <cell r="E15854">
            <v>45169</v>
          </cell>
          <cell r="F15854" t="str">
            <v>HALF</v>
          </cell>
          <cell r="G15854" t="str">
            <v>CI_I06</v>
          </cell>
          <cell r="H15854" t="str">
            <v>PC</v>
          </cell>
          <cell r="I15854" t="str">
            <v>CPR</v>
          </cell>
          <cell r="J15854" t="str">
            <v/>
          </cell>
          <cell r="K15854" t="str">
            <v>PD</v>
          </cell>
          <cell r="L15854" t="str">
            <v>7933</v>
          </cell>
          <cell r="M15854" t="str">
            <v>S</v>
          </cell>
          <cell r="N15854">
            <v>69684</v>
          </cell>
        </row>
        <row r="15855">
          <cell r="A15855" t="str">
            <v>SF-DUO-I06-PC-0007</v>
          </cell>
          <cell r="B15855" t="str">
            <v>CINT</v>
          </cell>
          <cell r="C15855" t="str">
            <v/>
          </cell>
          <cell r="D15855" t="str">
            <v>LEG ASSY DUO 04 FP BLACK</v>
          </cell>
          <cell r="E15855">
            <v>45169</v>
          </cell>
          <cell r="F15855" t="str">
            <v>HALF</v>
          </cell>
          <cell r="G15855" t="str">
            <v>CI_I06</v>
          </cell>
          <cell r="H15855" t="str">
            <v>PC</v>
          </cell>
          <cell r="I15855" t="str">
            <v>CPR</v>
          </cell>
          <cell r="J15855" t="str">
            <v/>
          </cell>
          <cell r="K15855" t="str">
            <v>PD</v>
          </cell>
          <cell r="L15855" t="str">
            <v>7933</v>
          </cell>
          <cell r="M15855" t="str">
            <v>S</v>
          </cell>
          <cell r="N15855">
            <v>64787</v>
          </cell>
        </row>
        <row r="15856">
          <cell r="A15856" t="str">
            <v>SF-DUO-I06-PC-0008</v>
          </cell>
          <cell r="B15856" t="str">
            <v>CINT</v>
          </cell>
          <cell r="C15856" t="str">
            <v/>
          </cell>
          <cell r="D15856" t="str">
            <v>RANGKA SEAT BACK DUO 2 FP 2</v>
          </cell>
          <cell r="E15856">
            <v>45169</v>
          </cell>
          <cell r="F15856" t="str">
            <v>HALF</v>
          </cell>
          <cell r="G15856" t="str">
            <v>CI_I06</v>
          </cell>
          <cell r="H15856" t="str">
            <v>PC</v>
          </cell>
          <cell r="I15856" t="str">
            <v>CPR</v>
          </cell>
          <cell r="J15856" t="str">
            <v/>
          </cell>
          <cell r="K15856" t="str">
            <v>PD</v>
          </cell>
          <cell r="L15856" t="str">
            <v>7933</v>
          </cell>
          <cell r="M15856" t="str">
            <v>S</v>
          </cell>
          <cell r="N15856">
            <v>60292</v>
          </cell>
        </row>
        <row r="15857">
          <cell r="A15857" t="str">
            <v>SF-DUO-I06-PC-0009</v>
          </cell>
          <cell r="B15857" t="str">
            <v>CINT</v>
          </cell>
          <cell r="C15857" t="str">
            <v/>
          </cell>
          <cell r="D15857" t="str">
            <v>RANGKA SEAT BACK DUO 3.4 FP 2</v>
          </cell>
          <cell r="E15857">
            <v>45169</v>
          </cell>
          <cell r="F15857" t="str">
            <v>HALF</v>
          </cell>
          <cell r="G15857" t="str">
            <v>CI_I06</v>
          </cell>
          <cell r="H15857" t="str">
            <v>PC</v>
          </cell>
          <cell r="I15857" t="str">
            <v>CPR</v>
          </cell>
          <cell r="J15857" t="str">
            <v/>
          </cell>
          <cell r="K15857" t="str">
            <v>PD</v>
          </cell>
          <cell r="L15857" t="str">
            <v>7933</v>
          </cell>
          <cell r="M15857" t="str">
            <v>S</v>
          </cell>
          <cell r="N15857">
            <v>70868</v>
          </cell>
        </row>
        <row r="15858">
          <cell r="A15858" t="str">
            <v>SF-DUO-I07-NL-0001</v>
          </cell>
          <cell r="B15858" t="str">
            <v>CINT</v>
          </cell>
          <cell r="C15858" t="str">
            <v/>
          </cell>
          <cell r="D15858" t="str">
            <v>BACK CUSHION DUO 01 BLUE</v>
          </cell>
          <cell r="E15858">
            <v>45243</v>
          </cell>
          <cell r="F15858" t="str">
            <v>HALF</v>
          </cell>
          <cell r="G15858" t="str">
            <v>CI_I07</v>
          </cell>
          <cell r="H15858" t="str">
            <v>PC</v>
          </cell>
          <cell r="I15858" t="str">
            <v>CPR</v>
          </cell>
          <cell r="J15858" t="str">
            <v/>
          </cell>
          <cell r="K15858" t="str">
            <v>PD</v>
          </cell>
          <cell r="L15858" t="str">
            <v>7934</v>
          </cell>
          <cell r="M15858" t="str">
            <v>S</v>
          </cell>
          <cell r="N15858">
            <v>107012</v>
          </cell>
        </row>
        <row r="15859">
          <cell r="A15859" t="str">
            <v>SF-DUO-I07-NL-0002</v>
          </cell>
          <cell r="B15859" t="str">
            <v>CINT</v>
          </cell>
          <cell r="C15859" t="str">
            <v/>
          </cell>
          <cell r="D15859" t="str">
            <v>BACK CUSHION DUO 01 GREEN</v>
          </cell>
          <cell r="E15859">
            <v>44783</v>
          </cell>
          <cell r="F15859" t="str">
            <v>HALF</v>
          </cell>
          <cell r="G15859" t="str">
            <v>CI_I07</v>
          </cell>
          <cell r="H15859" t="str">
            <v>PC</v>
          </cell>
          <cell r="I15859" t="str">
            <v>CPR</v>
          </cell>
          <cell r="J15859" t="str">
            <v/>
          </cell>
          <cell r="K15859" t="str">
            <v>PD</v>
          </cell>
          <cell r="L15859" t="str">
            <v>7934</v>
          </cell>
          <cell r="M15859" t="str">
            <v>S</v>
          </cell>
          <cell r="N15859">
            <v>0</v>
          </cell>
        </row>
        <row r="15860">
          <cell r="A15860" t="str">
            <v>SF-DUO-I07-NL-0003</v>
          </cell>
          <cell r="B15860" t="str">
            <v>CINT</v>
          </cell>
          <cell r="C15860" t="str">
            <v/>
          </cell>
          <cell r="D15860" t="str">
            <v>BACK CUSHION DUO 01 GREEN O6</v>
          </cell>
          <cell r="E15860">
            <v>44783</v>
          </cell>
          <cell r="F15860" t="str">
            <v>HALF</v>
          </cell>
          <cell r="G15860" t="str">
            <v>CI_I07</v>
          </cell>
          <cell r="H15860" t="str">
            <v>PC</v>
          </cell>
          <cell r="I15860" t="str">
            <v>CPR</v>
          </cell>
          <cell r="J15860" t="str">
            <v/>
          </cell>
          <cell r="K15860" t="str">
            <v>PD</v>
          </cell>
          <cell r="L15860" t="str">
            <v>7934</v>
          </cell>
          <cell r="M15860" t="str">
            <v>S</v>
          </cell>
          <cell r="N15860">
            <v>0</v>
          </cell>
        </row>
        <row r="15861">
          <cell r="A15861" t="str">
            <v>SF-DUO-I07-NL-0004</v>
          </cell>
          <cell r="B15861" t="str">
            <v>CINT</v>
          </cell>
          <cell r="C15861" t="str">
            <v/>
          </cell>
          <cell r="D15861" t="str">
            <v>BACK CUSHION DUO 01 RED</v>
          </cell>
          <cell r="E15861">
            <v>44783</v>
          </cell>
          <cell r="F15861" t="str">
            <v>HALF</v>
          </cell>
          <cell r="G15861" t="str">
            <v>CI_I07</v>
          </cell>
          <cell r="H15861" t="str">
            <v>PC</v>
          </cell>
          <cell r="I15861" t="str">
            <v>CPR</v>
          </cell>
          <cell r="J15861" t="str">
            <v/>
          </cell>
          <cell r="K15861" t="str">
            <v>PD</v>
          </cell>
          <cell r="L15861" t="str">
            <v>7934</v>
          </cell>
          <cell r="M15861" t="str">
            <v>S</v>
          </cell>
          <cell r="N15861">
            <v>88632</v>
          </cell>
        </row>
        <row r="15862">
          <cell r="A15862" t="str">
            <v>SF-DUO-I07-NL-0005</v>
          </cell>
          <cell r="B15862" t="str">
            <v>CINT</v>
          </cell>
          <cell r="C15862" t="str">
            <v/>
          </cell>
          <cell r="D15862" t="str">
            <v>BACK CUSHION DUO 01 YELLOW</v>
          </cell>
          <cell r="E15862">
            <v>44783</v>
          </cell>
          <cell r="F15862" t="str">
            <v>HALF</v>
          </cell>
          <cell r="G15862" t="str">
            <v>CI_I07</v>
          </cell>
          <cell r="H15862" t="str">
            <v>PC</v>
          </cell>
          <cell r="I15862" t="str">
            <v>CPR</v>
          </cell>
          <cell r="J15862" t="str">
            <v/>
          </cell>
          <cell r="K15862" t="str">
            <v>PD</v>
          </cell>
          <cell r="L15862" t="str">
            <v>7934</v>
          </cell>
          <cell r="M15862" t="str">
            <v>S</v>
          </cell>
          <cell r="N15862">
            <v>0</v>
          </cell>
        </row>
        <row r="15863">
          <cell r="A15863" t="str">
            <v>SF-DUO-I07-NL-0006</v>
          </cell>
          <cell r="B15863" t="str">
            <v>CINT</v>
          </cell>
          <cell r="C15863" t="str">
            <v/>
          </cell>
          <cell r="D15863" t="str">
            <v>BACK CUSHION DUO 1 BLACK</v>
          </cell>
          <cell r="E15863">
            <v>44966</v>
          </cell>
          <cell r="F15863" t="str">
            <v>HALF</v>
          </cell>
          <cell r="G15863" t="str">
            <v>CI_I07</v>
          </cell>
          <cell r="H15863" t="str">
            <v>PC</v>
          </cell>
          <cell r="I15863" t="str">
            <v>CPR</v>
          </cell>
          <cell r="J15863" t="str">
            <v/>
          </cell>
          <cell r="K15863" t="str">
            <v>PD</v>
          </cell>
          <cell r="L15863" t="str">
            <v>7934</v>
          </cell>
          <cell r="M15863" t="str">
            <v>S</v>
          </cell>
          <cell r="N15863">
            <v>79614</v>
          </cell>
        </row>
        <row r="15864">
          <cell r="A15864" t="str">
            <v>SF-DUO-I07-NL-0007</v>
          </cell>
          <cell r="B15864" t="str">
            <v>CINT</v>
          </cell>
          <cell r="C15864" t="str">
            <v/>
          </cell>
          <cell r="D15864" t="str">
            <v>BACK CUSHION DUO JR BLACK</v>
          </cell>
          <cell r="E15864">
            <v>44785</v>
          </cell>
          <cell r="F15864" t="str">
            <v>HALF</v>
          </cell>
          <cell r="G15864" t="str">
            <v>CI_I07</v>
          </cell>
          <cell r="H15864" t="str">
            <v>PC</v>
          </cell>
          <cell r="I15864" t="str">
            <v>CPR</v>
          </cell>
          <cell r="J15864" t="str">
            <v/>
          </cell>
          <cell r="K15864" t="str">
            <v>PD</v>
          </cell>
          <cell r="L15864" t="str">
            <v>7934</v>
          </cell>
          <cell r="M15864" t="str">
            <v>S</v>
          </cell>
          <cell r="N15864">
            <v>0</v>
          </cell>
        </row>
        <row r="15865">
          <cell r="A15865" t="str">
            <v>SF-DUO-I07-NL-0008</v>
          </cell>
          <cell r="B15865" t="str">
            <v>CINT</v>
          </cell>
          <cell r="C15865" t="str">
            <v/>
          </cell>
          <cell r="D15865" t="str">
            <v>BACK CUSHION DUO JR BLUE</v>
          </cell>
          <cell r="E15865">
            <v>44785</v>
          </cell>
          <cell r="F15865" t="str">
            <v>HALF</v>
          </cell>
          <cell r="G15865" t="str">
            <v>CI_I07</v>
          </cell>
          <cell r="H15865" t="str">
            <v>PC</v>
          </cell>
          <cell r="I15865" t="str">
            <v>CPR</v>
          </cell>
          <cell r="J15865" t="str">
            <v/>
          </cell>
          <cell r="K15865" t="str">
            <v>PD</v>
          </cell>
          <cell r="L15865" t="str">
            <v>7934</v>
          </cell>
          <cell r="M15865" t="str">
            <v>S</v>
          </cell>
          <cell r="N15865">
            <v>0</v>
          </cell>
        </row>
        <row r="15866">
          <cell r="A15866" t="str">
            <v>SF-DUO-I07-NL-0009</v>
          </cell>
          <cell r="B15866" t="str">
            <v>CINT</v>
          </cell>
          <cell r="C15866" t="str">
            <v/>
          </cell>
          <cell r="D15866" t="str">
            <v>BACK CUSHION DUO JR GREEN</v>
          </cell>
          <cell r="E15866">
            <v>44785</v>
          </cell>
          <cell r="F15866" t="str">
            <v>HALF</v>
          </cell>
          <cell r="G15866" t="str">
            <v>CI_I07</v>
          </cell>
          <cell r="H15866" t="str">
            <v>PC</v>
          </cell>
          <cell r="I15866" t="str">
            <v>CPR</v>
          </cell>
          <cell r="J15866" t="str">
            <v/>
          </cell>
          <cell r="K15866" t="str">
            <v>PD</v>
          </cell>
          <cell r="L15866" t="str">
            <v>7934</v>
          </cell>
          <cell r="M15866" t="str">
            <v>S</v>
          </cell>
          <cell r="N15866">
            <v>0</v>
          </cell>
        </row>
        <row r="15867">
          <cell r="A15867" t="str">
            <v>SF-DUO-I07-NL-0010</v>
          </cell>
          <cell r="B15867" t="str">
            <v>CINT</v>
          </cell>
          <cell r="C15867" t="str">
            <v/>
          </cell>
          <cell r="D15867" t="str">
            <v>BACK CUSHION DUO JR GREY</v>
          </cell>
          <cell r="E15867">
            <v>44785</v>
          </cell>
          <cell r="F15867" t="str">
            <v>HALF</v>
          </cell>
          <cell r="G15867" t="str">
            <v>CI_I07</v>
          </cell>
          <cell r="H15867" t="str">
            <v>PC</v>
          </cell>
          <cell r="I15867" t="str">
            <v>CPR</v>
          </cell>
          <cell r="J15867" t="str">
            <v/>
          </cell>
          <cell r="K15867" t="str">
            <v>PD</v>
          </cell>
          <cell r="L15867" t="str">
            <v>7934</v>
          </cell>
          <cell r="M15867" t="str">
            <v>S</v>
          </cell>
          <cell r="N15867">
            <v>0</v>
          </cell>
        </row>
        <row r="15868">
          <cell r="A15868" t="str">
            <v>SF-DUO-I07-NL-0011</v>
          </cell>
          <cell r="B15868" t="str">
            <v>CINT</v>
          </cell>
          <cell r="C15868" t="str">
            <v/>
          </cell>
          <cell r="D15868" t="str">
            <v>BACK CUSHION DUO JR PINK</v>
          </cell>
          <cell r="E15868">
            <v>44785</v>
          </cell>
          <cell r="F15868" t="str">
            <v>HALF</v>
          </cell>
          <cell r="G15868" t="str">
            <v>CI_I07</v>
          </cell>
          <cell r="H15868" t="str">
            <v>PC</v>
          </cell>
          <cell r="I15868" t="str">
            <v>CPR</v>
          </cell>
          <cell r="J15868" t="str">
            <v/>
          </cell>
          <cell r="K15868" t="str">
            <v>PD</v>
          </cell>
          <cell r="L15868" t="str">
            <v>7934</v>
          </cell>
          <cell r="M15868" t="str">
            <v>S</v>
          </cell>
          <cell r="N15868">
            <v>0</v>
          </cell>
        </row>
        <row r="15869">
          <cell r="A15869" t="str">
            <v>SF-DUO-I07-NL-0012</v>
          </cell>
          <cell r="B15869" t="str">
            <v>CINT</v>
          </cell>
          <cell r="C15869" t="str">
            <v/>
          </cell>
          <cell r="D15869" t="str">
            <v>BACK CUSHION DUO JR RED</v>
          </cell>
          <cell r="E15869">
            <v>44785</v>
          </cell>
          <cell r="F15869" t="str">
            <v>HALF</v>
          </cell>
          <cell r="G15869" t="str">
            <v>CI_I07</v>
          </cell>
          <cell r="H15869" t="str">
            <v>PC</v>
          </cell>
          <cell r="I15869" t="str">
            <v>CPR</v>
          </cell>
          <cell r="J15869" t="str">
            <v/>
          </cell>
          <cell r="K15869" t="str">
            <v>PD</v>
          </cell>
          <cell r="L15869" t="str">
            <v>7934</v>
          </cell>
          <cell r="M15869" t="str">
            <v>S</v>
          </cell>
          <cell r="N15869">
            <v>0</v>
          </cell>
        </row>
        <row r="15870">
          <cell r="A15870" t="str">
            <v>SF-DUO-I07-NL-0013</v>
          </cell>
          <cell r="B15870" t="str">
            <v>CINT</v>
          </cell>
          <cell r="C15870" t="str">
            <v/>
          </cell>
          <cell r="D15870" t="str">
            <v>BACK CUSHION DUO JR YELLOW</v>
          </cell>
          <cell r="E15870">
            <v>44785</v>
          </cell>
          <cell r="F15870" t="str">
            <v>HALF</v>
          </cell>
          <cell r="G15870" t="str">
            <v>CI_I07</v>
          </cell>
          <cell r="H15870" t="str">
            <v>PC</v>
          </cell>
          <cell r="I15870" t="str">
            <v>CPR</v>
          </cell>
          <cell r="J15870" t="str">
            <v/>
          </cell>
          <cell r="K15870" t="str">
            <v>PD</v>
          </cell>
          <cell r="L15870" t="str">
            <v>7934</v>
          </cell>
          <cell r="M15870" t="str">
            <v>S</v>
          </cell>
          <cell r="N15870">
            <v>0</v>
          </cell>
        </row>
        <row r="15871">
          <cell r="A15871" t="str">
            <v>SF-DUO-I07-NL-0014</v>
          </cell>
          <cell r="B15871" t="str">
            <v>CINT</v>
          </cell>
          <cell r="C15871" t="str">
            <v/>
          </cell>
          <cell r="D15871" t="str">
            <v>SEAT CUSHION DUO 01 BLACK</v>
          </cell>
          <cell r="E15871">
            <v>44966</v>
          </cell>
          <cell r="F15871" t="str">
            <v>HALF</v>
          </cell>
          <cell r="G15871" t="str">
            <v>CI_I07</v>
          </cell>
          <cell r="H15871" t="str">
            <v>PC</v>
          </cell>
          <cell r="I15871" t="str">
            <v>CPR</v>
          </cell>
          <cell r="J15871" t="str">
            <v/>
          </cell>
          <cell r="K15871" t="str">
            <v>PD</v>
          </cell>
          <cell r="L15871" t="str">
            <v>7934</v>
          </cell>
          <cell r="M15871" t="str">
            <v>S</v>
          </cell>
          <cell r="N15871">
            <v>104962</v>
          </cell>
        </row>
        <row r="15872">
          <cell r="A15872" t="str">
            <v>SF-DUO-I07-NL-0015</v>
          </cell>
          <cell r="B15872" t="str">
            <v>CINT</v>
          </cell>
          <cell r="C15872" t="str">
            <v/>
          </cell>
          <cell r="D15872" t="str">
            <v>SEAT CUSHION DUO 01 BLUE</v>
          </cell>
          <cell r="E15872">
            <v>44804</v>
          </cell>
          <cell r="F15872" t="str">
            <v>HALF</v>
          </cell>
          <cell r="G15872" t="str">
            <v>CI_I07</v>
          </cell>
          <cell r="H15872" t="str">
            <v>PC</v>
          </cell>
          <cell r="I15872" t="str">
            <v>CPR</v>
          </cell>
          <cell r="J15872" t="str">
            <v/>
          </cell>
          <cell r="K15872" t="str">
            <v>PD</v>
          </cell>
          <cell r="L15872" t="str">
            <v>7934</v>
          </cell>
          <cell r="M15872" t="str">
            <v>S</v>
          </cell>
          <cell r="N15872">
            <v>129702</v>
          </cell>
        </row>
        <row r="15873">
          <cell r="A15873" t="str">
            <v>SF-DUO-I07-NL-0016</v>
          </cell>
          <cell r="B15873" t="str">
            <v>CINT</v>
          </cell>
          <cell r="C15873" t="str">
            <v/>
          </cell>
          <cell r="D15873" t="str">
            <v>SEAT CUSHION DUO 01 GREEN</v>
          </cell>
          <cell r="E15873">
            <v>44834</v>
          </cell>
          <cell r="F15873" t="str">
            <v>HALF</v>
          </cell>
          <cell r="G15873" t="str">
            <v>CI_I07</v>
          </cell>
          <cell r="H15873" t="str">
            <v>PC</v>
          </cell>
          <cell r="I15873" t="str">
            <v>CPR</v>
          </cell>
          <cell r="J15873" t="str">
            <v/>
          </cell>
          <cell r="K15873" t="str">
            <v>PD</v>
          </cell>
          <cell r="L15873" t="str">
            <v>7934</v>
          </cell>
          <cell r="M15873" t="str">
            <v>S</v>
          </cell>
          <cell r="N15873">
            <v>129702</v>
          </cell>
        </row>
        <row r="15874">
          <cell r="A15874" t="str">
            <v>SF-DUO-I07-NL-0017</v>
          </cell>
          <cell r="B15874" t="str">
            <v>CINT</v>
          </cell>
          <cell r="C15874" t="str">
            <v/>
          </cell>
          <cell r="D15874" t="str">
            <v>SEAT CUSHION DUO 01 GREEN O6</v>
          </cell>
          <cell r="E15874">
            <v>44783</v>
          </cell>
          <cell r="F15874" t="str">
            <v>HALF</v>
          </cell>
          <cell r="G15874" t="str">
            <v>CI_I07</v>
          </cell>
          <cell r="H15874" t="str">
            <v>PC</v>
          </cell>
          <cell r="I15874" t="str">
            <v>CPR</v>
          </cell>
          <cell r="J15874" t="str">
            <v/>
          </cell>
          <cell r="K15874" t="str">
            <v>PD</v>
          </cell>
          <cell r="L15874" t="str">
            <v>7934</v>
          </cell>
          <cell r="M15874" t="str">
            <v>S</v>
          </cell>
          <cell r="N15874">
            <v>0</v>
          </cell>
        </row>
        <row r="15875">
          <cell r="A15875" t="str">
            <v>SF-DUO-I07-NL-0018</v>
          </cell>
          <cell r="B15875" t="str">
            <v>CINT</v>
          </cell>
          <cell r="C15875" t="str">
            <v/>
          </cell>
          <cell r="D15875" t="str">
            <v>SEAT CUSHION DUO 01 RED</v>
          </cell>
          <cell r="E15875">
            <v>44784</v>
          </cell>
          <cell r="F15875" t="str">
            <v>HALF</v>
          </cell>
          <cell r="G15875" t="str">
            <v>CI_I07</v>
          </cell>
          <cell r="H15875" t="str">
            <v>PC</v>
          </cell>
          <cell r="I15875" t="str">
            <v>CPR</v>
          </cell>
          <cell r="J15875" t="str">
            <v/>
          </cell>
          <cell r="K15875" t="str">
            <v>PD</v>
          </cell>
          <cell r="L15875" t="str">
            <v>7934</v>
          </cell>
          <cell r="M15875" t="str">
            <v>S</v>
          </cell>
          <cell r="N15875">
            <v>129702</v>
          </cell>
        </row>
        <row r="15876">
          <cell r="A15876" t="str">
            <v>SF-DUO-I07-NL-0019</v>
          </cell>
          <cell r="B15876" t="str">
            <v>CINT</v>
          </cell>
          <cell r="C15876" t="str">
            <v/>
          </cell>
          <cell r="D15876" t="str">
            <v>SEAT CUSHION DUO 01 YELLOW</v>
          </cell>
          <cell r="E15876">
            <v>44966</v>
          </cell>
          <cell r="F15876" t="str">
            <v>HALF</v>
          </cell>
          <cell r="G15876" t="str">
            <v>CI_I07</v>
          </cell>
          <cell r="H15876" t="str">
            <v>PC</v>
          </cell>
          <cell r="I15876" t="str">
            <v>CPR</v>
          </cell>
          <cell r="J15876" t="str">
            <v/>
          </cell>
          <cell r="K15876" t="str">
            <v>PD</v>
          </cell>
          <cell r="L15876" t="str">
            <v>7934</v>
          </cell>
          <cell r="M15876" t="str">
            <v>S</v>
          </cell>
          <cell r="N15876">
            <v>107243</v>
          </cell>
        </row>
        <row r="15877">
          <cell r="A15877" t="str">
            <v>SF-DUO-I07-NL-0020</v>
          </cell>
          <cell r="B15877" t="str">
            <v>CINT</v>
          </cell>
          <cell r="C15877" t="str">
            <v/>
          </cell>
          <cell r="D15877" t="str">
            <v>SEAT CUSHION DUO JR BLACK</v>
          </cell>
          <cell r="E15877">
            <v>44834</v>
          </cell>
          <cell r="F15877" t="str">
            <v>HALF</v>
          </cell>
          <cell r="G15877" t="str">
            <v>CI_I07</v>
          </cell>
          <cell r="H15877" t="str">
            <v>PC</v>
          </cell>
          <cell r="I15877" t="str">
            <v>CPR</v>
          </cell>
          <cell r="J15877" t="str">
            <v/>
          </cell>
          <cell r="K15877" t="str">
            <v>PD</v>
          </cell>
          <cell r="L15877" t="str">
            <v>7934</v>
          </cell>
          <cell r="M15877" t="str">
            <v>S</v>
          </cell>
          <cell r="N15877">
            <v>107806</v>
          </cell>
        </row>
        <row r="15878">
          <cell r="A15878" t="str">
            <v>SF-DUO-I07-NL-0021</v>
          </cell>
          <cell r="B15878" t="str">
            <v>CINT</v>
          </cell>
          <cell r="C15878" t="str">
            <v/>
          </cell>
          <cell r="D15878" t="str">
            <v>SEAT CUSHION DUO JR BLUE</v>
          </cell>
          <cell r="E15878">
            <v>44783</v>
          </cell>
          <cell r="F15878" t="str">
            <v>HALF</v>
          </cell>
          <cell r="G15878" t="str">
            <v>CI_I07</v>
          </cell>
          <cell r="H15878" t="str">
            <v>PC</v>
          </cell>
          <cell r="I15878" t="str">
            <v>CPR</v>
          </cell>
          <cell r="J15878" t="str">
            <v/>
          </cell>
          <cell r="K15878" t="str">
            <v>PD</v>
          </cell>
          <cell r="L15878" t="str">
            <v>7934</v>
          </cell>
          <cell r="M15878" t="str">
            <v>S</v>
          </cell>
          <cell r="N15878">
            <v>0</v>
          </cell>
        </row>
        <row r="15879">
          <cell r="A15879" t="str">
            <v>SF-DUO-I07-NL-0022</v>
          </cell>
          <cell r="B15879" t="str">
            <v>CINT</v>
          </cell>
          <cell r="C15879" t="str">
            <v/>
          </cell>
          <cell r="D15879" t="str">
            <v>SEAT CUSHION DUO JR GREEN</v>
          </cell>
          <cell r="E15879">
            <v>44783</v>
          </cell>
          <cell r="F15879" t="str">
            <v>HALF</v>
          </cell>
          <cell r="G15879" t="str">
            <v>CI_I07</v>
          </cell>
          <cell r="H15879" t="str">
            <v>PC</v>
          </cell>
          <cell r="I15879" t="str">
            <v>CPR</v>
          </cell>
          <cell r="J15879" t="str">
            <v/>
          </cell>
          <cell r="K15879" t="str">
            <v>PD</v>
          </cell>
          <cell r="L15879" t="str">
            <v>7934</v>
          </cell>
          <cell r="M15879" t="str">
            <v>S</v>
          </cell>
          <cell r="N15879">
            <v>0</v>
          </cell>
        </row>
        <row r="15880">
          <cell r="A15880" t="str">
            <v>SF-DUO-I07-NL-0023</v>
          </cell>
          <cell r="B15880" t="str">
            <v>CINT</v>
          </cell>
          <cell r="C15880" t="str">
            <v/>
          </cell>
          <cell r="D15880" t="str">
            <v>SEAT CUSHION DUO JR GREY</v>
          </cell>
          <cell r="E15880">
            <v>44783</v>
          </cell>
          <cell r="F15880" t="str">
            <v>HALF</v>
          </cell>
          <cell r="G15880" t="str">
            <v>CI_I07</v>
          </cell>
          <cell r="H15880" t="str">
            <v>PC</v>
          </cell>
          <cell r="I15880" t="str">
            <v>CPR</v>
          </cell>
          <cell r="J15880" t="str">
            <v/>
          </cell>
          <cell r="K15880" t="str">
            <v>PD</v>
          </cell>
          <cell r="L15880" t="str">
            <v>7934</v>
          </cell>
          <cell r="M15880" t="str">
            <v>S</v>
          </cell>
          <cell r="N15880">
            <v>0</v>
          </cell>
        </row>
        <row r="15881">
          <cell r="A15881" t="str">
            <v>SF-DUO-I07-NL-0024</v>
          </cell>
          <cell r="B15881" t="str">
            <v>CINT</v>
          </cell>
          <cell r="C15881" t="str">
            <v/>
          </cell>
          <cell r="D15881" t="str">
            <v>SEAT CUSHION DUO JR PINK</v>
          </cell>
          <cell r="E15881">
            <v>44834</v>
          </cell>
          <cell r="F15881" t="str">
            <v>HALF</v>
          </cell>
          <cell r="G15881" t="str">
            <v>CI_I07</v>
          </cell>
          <cell r="H15881" t="str">
            <v>PC</v>
          </cell>
          <cell r="I15881" t="str">
            <v>CPR</v>
          </cell>
          <cell r="J15881" t="str">
            <v/>
          </cell>
          <cell r="K15881" t="str">
            <v>PD</v>
          </cell>
          <cell r="L15881" t="str">
            <v>7934</v>
          </cell>
          <cell r="M15881" t="str">
            <v>S</v>
          </cell>
          <cell r="N15881">
            <v>107806</v>
          </cell>
        </row>
        <row r="15882">
          <cell r="A15882" t="str">
            <v>SF-DUO-I07-NL-0025</v>
          </cell>
          <cell r="B15882" t="str">
            <v>CINT</v>
          </cell>
          <cell r="C15882" t="str">
            <v/>
          </cell>
          <cell r="D15882" t="str">
            <v>SEAT CUSHION DUO JR RED</v>
          </cell>
          <cell r="E15882">
            <v>44783</v>
          </cell>
          <cell r="F15882" t="str">
            <v>HALF</v>
          </cell>
          <cell r="G15882" t="str">
            <v>CI_I07</v>
          </cell>
          <cell r="H15882" t="str">
            <v>PC</v>
          </cell>
          <cell r="I15882" t="str">
            <v>CPR</v>
          </cell>
          <cell r="J15882" t="str">
            <v/>
          </cell>
          <cell r="K15882" t="str">
            <v>PD</v>
          </cell>
          <cell r="L15882" t="str">
            <v>7934</v>
          </cell>
          <cell r="M15882" t="str">
            <v>S</v>
          </cell>
          <cell r="N15882">
            <v>0</v>
          </cell>
        </row>
        <row r="15883">
          <cell r="A15883" t="str">
            <v>SF-DUO-I07-NL-0026</v>
          </cell>
          <cell r="B15883" t="str">
            <v>CINT</v>
          </cell>
          <cell r="C15883" t="str">
            <v/>
          </cell>
          <cell r="D15883" t="str">
            <v>SEAT CUSHION DUO JR YELLOW</v>
          </cell>
          <cell r="E15883">
            <v>44783</v>
          </cell>
          <cell r="F15883" t="str">
            <v>HALF</v>
          </cell>
          <cell r="G15883" t="str">
            <v>CI_I07</v>
          </cell>
          <cell r="H15883" t="str">
            <v>PC</v>
          </cell>
          <cell r="I15883" t="str">
            <v>CPR</v>
          </cell>
          <cell r="J15883" t="str">
            <v/>
          </cell>
          <cell r="K15883" t="str">
            <v>PD</v>
          </cell>
          <cell r="L15883" t="str">
            <v>7934</v>
          </cell>
          <cell r="M15883" t="str">
            <v>S</v>
          </cell>
          <cell r="N15883">
            <v>0</v>
          </cell>
        </row>
        <row r="15884">
          <cell r="A15884" t="str">
            <v>SF-DUO-I07-NL-0027</v>
          </cell>
          <cell r="B15884" t="str">
            <v>CINT</v>
          </cell>
          <cell r="C15884" t="str">
            <v/>
          </cell>
          <cell r="D15884" t="str">
            <v>SEAT CUSHION DUO-02 ORANGE L12</v>
          </cell>
          <cell r="E15884">
            <v>0</v>
          </cell>
          <cell r="F15884" t="str">
            <v>HALF</v>
          </cell>
          <cell r="G15884" t="str">
            <v>CI_I07</v>
          </cell>
          <cell r="H15884" t="str">
            <v>PC</v>
          </cell>
          <cell r="I15884" t="str">
            <v>CPR</v>
          </cell>
          <cell r="J15884" t="str">
            <v/>
          </cell>
          <cell r="K15884" t="str">
            <v>PD</v>
          </cell>
          <cell r="L15884" t="str">
            <v>7934</v>
          </cell>
          <cell r="M15884" t="str">
            <v>S</v>
          </cell>
          <cell r="N15884">
            <v>0</v>
          </cell>
        </row>
        <row r="15885">
          <cell r="A15885" t="str">
            <v>SF-DUO-I07-NL-0028</v>
          </cell>
          <cell r="B15885" t="str">
            <v>CINT</v>
          </cell>
          <cell r="C15885" t="str">
            <v/>
          </cell>
          <cell r="D15885" t="str">
            <v>SEAT CUSHION DUO 234 BLACK O7</v>
          </cell>
          <cell r="E15885">
            <v>44936</v>
          </cell>
          <cell r="F15885" t="str">
            <v>HALF</v>
          </cell>
          <cell r="G15885" t="str">
            <v>CI_I07</v>
          </cell>
          <cell r="H15885" t="str">
            <v>PC</v>
          </cell>
          <cell r="I15885" t="str">
            <v>CPR</v>
          </cell>
          <cell r="J15885" t="str">
            <v/>
          </cell>
          <cell r="K15885" t="str">
            <v>PD</v>
          </cell>
          <cell r="L15885" t="str">
            <v>7934</v>
          </cell>
          <cell r="M15885" t="str">
            <v>S</v>
          </cell>
          <cell r="N15885">
            <v>92123</v>
          </cell>
        </row>
        <row r="15886">
          <cell r="A15886" t="str">
            <v>SF-DUO-I07-NL-0029</v>
          </cell>
          <cell r="B15886" t="str">
            <v>CINT</v>
          </cell>
          <cell r="C15886" t="str">
            <v/>
          </cell>
          <cell r="D15886" t="str">
            <v>SEAT CUSHION DUO 234 BLACK SD7</v>
          </cell>
          <cell r="E15886">
            <v>45169</v>
          </cell>
          <cell r="F15886" t="str">
            <v>HALF</v>
          </cell>
          <cell r="G15886" t="str">
            <v>CI_I07</v>
          </cell>
          <cell r="H15886" t="str">
            <v>PC</v>
          </cell>
          <cell r="I15886" t="str">
            <v>CPR</v>
          </cell>
          <cell r="J15886" t="str">
            <v/>
          </cell>
          <cell r="K15886" t="str">
            <v>PD</v>
          </cell>
          <cell r="L15886" t="str">
            <v>7934</v>
          </cell>
          <cell r="M15886" t="str">
            <v>S</v>
          </cell>
          <cell r="N15886">
            <v>90202</v>
          </cell>
        </row>
        <row r="15887">
          <cell r="A15887" t="str">
            <v>SF-DUO-I07-NL-0030</v>
          </cell>
          <cell r="B15887" t="str">
            <v>CINT</v>
          </cell>
          <cell r="C15887" t="str">
            <v/>
          </cell>
          <cell r="D15887" t="str">
            <v>SEAT CUSHION DUO 234 BLUE SD1</v>
          </cell>
          <cell r="E15887">
            <v>45169</v>
          </cell>
          <cell r="F15887" t="str">
            <v>HALF</v>
          </cell>
          <cell r="G15887" t="str">
            <v>CI_I07</v>
          </cell>
          <cell r="H15887" t="str">
            <v>PC</v>
          </cell>
          <cell r="I15887" t="str">
            <v>CPR</v>
          </cell>
          <cell r="J15887" t="str">
            <v/>
          </cell>
          <cell r="K15887" t="str">
            <v>PD</v>
          </cell>
          <cell r="L15887" t="str">
            <v>7934</v>
          </cell>
          <cell r="M15887" t="str">
            <v>S</v>
          </cell>
          <cell r="N15887">
            <v>90219</v>
          </cell>
        </row>
        <row r="15888">
          <cell r="A15888" t="str">
            <v>SF-DUO-I07-NL-0031</v>
          </cell>
          <cell r="B15888" t="str">
            <v>CINT</v>
          </cell>
          <cell r="C15888" t="str">
            <v/>
          </cell>
          <cell r="D15888" t="str">
            <v>SEAT CUSHION DUO 234 GREEN SD6</v>
          </cell>
          <cell r="E15888">
            <v>44894</v>
          </cell>
          <cell r="F15888" t="str">
            <v>HALF</v>
          </cell>
          <cell r="G15888" t="str">
            <v>CI_I07</v>
          </cell>
          <cell r="H15888" t="str">
            <v>PC</v>
          </cell>
          <cell r="I15888" t="str">
            <v>CPR</v>
          </cell>
          <cell r="J15888" t="str">
            <v/>
          </cell>
          <cell r="K15888" t="str">
            <v>PD</v>
          </cell>
          <cell r="L15888" t="str">
            <v>7934</v>
          </cell>
          <cell r="M15888" t="str">
            <v>S</v>
          </cell>
          <cell r="N15888">
            <v>72235</v>
          </cell>
        </row>
        <row r="15889">
          <cell r="A15889" t="str">
            <v>SF-DUO-I07-NL-0032</v>
          </cell>
          <cell r="B15889" t="str">
            <v>CINT</v>
          </cell>
          <cell r="C15889" t="str">
            <v/>
          </cell>
          <cell r="D15889" t="str">
            <v>SEAT CUSHION DUO 234 ORANGE L12</v>
          </cell>
          <cell r="E15889">
            <v>44894</v>
          </cell>
          <cell r="F15889" t="str">
            <v>HALF</v>
          </cell>
          <cell r="G15889" t="str">
            <v>CI_I07</v>
          </cell>
          <cell r="H15889" t="str">
            <v>PC</v>
          </cell>
          <cell r="I15889" t="str">
            <v>CPR</v>
          </cell>
          <cell r="J15889" t="str">
            <v/>
          </cell>
          <cell r="K15889" t="str">
            <v>PD</v>
          </cell>
          <cell r="L15889" t="str">
            <v>7934</v>
          </cell>
          <cell r="M15889" t="str">
            <v>S</v>
          </cell>
          <cell r="N15889">
            <v>72235</v>
          </cell>
        </row>
        <row r="15890">
          <cell r="A15890" t="str">
            <v>SF-DUO-I07-NL-0033</v>
          </cell>
          <cell r="B15890" t="str">
            <v>CINT</v>
          </cell>
          <cell r="C15890" t="str">
            <v/>
          </cell>
          <cell r="D15890" t="str">
            <v>SEAT CUSHION DUO 234 RED SD3</v>
          </cell>
          <cell r="E15890">
            <v>45169</v>
          </cell>
          <cell r="F15890" t="str">
            <v>HALF</v>
          </cell>
          <cell r="G15890" t="str">
            <v>CI_I07</v>
          </cell>
          <cell r="H15890" t="str">
            <v>PC</v>
          </cell>
          <cell r="I15890" t="str">
            <v>CPR</v>
          </cell>
          <cell r="J15890" t="str">
            <v/>
          </cell>
          <cell r="K15890" t="str">
            <v>PD</v>
          </cell>
          <cell r="L15890" t="str">
            <v>7934</v>
          </cell>
          <cell r="M15890" t="str">
            <v>S</v>
          </cell>
          <cell r="N15890">
            <v>90219</v>
          </cell>
        </row>
        <row r="15891">
          <cell r="A15891" t="str">
            <v>SF-DUO-I07-NL-0034</v>
          </cell>
          <cell r="B15891" t="str">
            <v>CINT</v>
          </cell>
          <cell r="C15891" t="str">
            <v/>
          </cell>
          <cell r="D15891" t="str">
            <v>SEAT CUSHION DUO 234 YELLOW SD8</v>
          </cell>
          <cell r="E15891">
            <v>44894</v>
          </cell>
          <cell r="F15891" t="str">
            <v>HALF</v>
          </cell>
          <cell r="G15891" t="str">
            <v>CI_I07</v>
          </cell>
          <cell r="H15891" t="str">
            <v>PC</v>
          </cell>
          <cell r="I15891" t="str">
            <v>CPR</v>
          </cell>
          <cell r="J15891" t="str">
            <v/>
          </cell>
          <cell r="K15891" t="str">
            <v>PD</v>
          </cell>
          <cell r="L15891" t="str">
            <v>7934</v>
          </cell>
          <cell r="M15891" t="str">
            <v>S</v>
          </cell>
          <cell r="N15891">
            <v>72235</v>
          </cell>
        </row>
        <row r="15892">
          <cell r="A15892" t="str">
            <v>SF-DUO-I07-NL-0035</v>
          </cell>
          <cell r="B15892" t="str">
            <v>CINT</v>
          </cell>
          <cell r="C15892" t="str">
            <v/>
          </cell>
          <cell r="D15892" t="str">
            <v>SEAT CUSHION DUO 01 BLACK O7</v>
          </cell>
          <cell r="E15892">
            <v>44858</v>
          </cell>
          <cell r="F15892" t="str">
            <v>HALF</v>
          </cell>
          <cell r="G15892" t="str">
            <v>CI_I07</v>
          </cell>
          <cell r="H15892" t="str">
            <v>PC</v>
          </cell>
          <cell r="I15892" t="str">
            <v>CPR</v>
          </cell>
          <cell r="J15892" t="str">
            <v/>
          </cell>
          <cell r="K15892" t="str">
            <v>PD</v>
          </cell>
          <cell r="L15892" t="str">
            <v>7934</v>
          </cell>
          <cell r="M15892" t="str">
            <v>S</v>
          </cell>
          <cell r="N15892">
            <v>109659</v>
          </cell>
        </row>
        <row r="15893">
          <cell r="A15893" t="str">
            <v>SF-DUO-I07-NL-0036</v>
          </cell>
          <cell r="B15893" t="str">
            <v>CINT</v>
          </cell>
          <cell r="C15893" t="str">
            <v/>
          </cell>
          <cell r="D15893" t="str">
            <v>SEAT CUSHION DUO 01 BROWN N4</v>
          </cell>
          <cell r="E15893">
            <v>44874</v>
          </cell>
          <cell r="F15893" t="str">
            <v>HALF</v>
          </cell>
          <cell r="G15893" t="str">
            <v>CI_I07</v>
          </cell>
          <cell r="H15893" t="str">
            <v>PC</v>
          </cell>
          <cell r="I15893" t="str">
            <v>CPR</v>
          </cell>
          <cell r="J15893" t="str">
            <v/>
          </cell>
          <cell r="K15893" t="str">
            <v>PD</v>
          </cell>
          <cell r="L15893" t="str">
            <v>7934</v>
          </cell>
          <cell r="M15893" t="str">
            <v>S</v>
          </cell>
          <cell r="N15893">
            <v>101099</v>
          </cell>
        </row>
        <row r="15894">
          <cell r="A15894" t="str">
            <v>SF-DUO-I07-NL-0037</v>
          </cell>
          <cell r="B15894" t="str">
            <v>CINT</v>
          </cell>
          <cell r="C15894" t="str">
            <v/>
          </cell>
          <cell r="D15894" t="str">
            <v>BACK CUSHION DUO 01 BROWN N4</v>
          </cell>
          <cell r="E15894">
            <v>44874</v>
          </cell>
          <cell r="F15894" t="str">
            <v>HALF</v>
          </cell>
          <cell r="G15894" t="str">
            <v>CI_I07</v>
          </cell>
          <cell r="H15894" t="str">
            <v>PC</v>
          </cell>
          <cell r="I15894" t="str">
            <v>CPR</v>
          </cell>
          <cell r="J15894" t="str">
            <v/>
          </cell>
          <cell r="K15894" t="str">
            <v>PD</v>
          </cell>
          <cell r="L15894" t="str">
            <v>7934</v>
          </cell>
          <cell r="M15894" t="str">
            <v>S</v>
          </cell>
          <cell r="N15894">
            <v>73655</v>
          </cell>
        </row>
        <row r="15895">
          <cell r="A15895" t="str">
            <v>SF-DUO-INL-SC-0001</v>
          </cell>
          <cell r="B15895" t="str">
            <v>CINT</v>
          </cell>
          <cell r="C15895" t="str">
            <v/>
          </cell>
          <cell r="D15895" t="str">
            <v>SEAT CUSHION DUO 234 BLACK O7</v>
          </cell>
          <cell r="E15895">
            <v>0</v>
          </cell>
          <cell r="F15895" t="str">
            <v>HALF</v>
          </cell>
          <cell r="G15895" t="str">
            <v>CI_INL</v>
          </cell>
          <cell r="H15895" t="str">
            <v>PC</v>
          </cell>
          <cell r="I15895" t="str">
            <v>CPR</v>
          </cell>
          <cell r="J15895" t="str">
            <v/>
          </cell>
          <cell r="K15895" t="str">
            <v>PD</v>
          </cell>
          <cell r="L15895" t="str">
            <v>7934</v>
          </cell>
          <cell r="M15895" t="str">
            <v>V</v>
          </cell>
          <cell r="N15895">
            <v>94891</v>
          </cell>
        </row>
        <row r="15896">
          <cell r="A15896" t="str">
            <v>SF-DUO-INL-SC-0002</v>
          </cell>
          <cell r="B15896" t="str">
            <v>CINT</v>
          </cell>
          <cell r="C15896" t="str">
            <v/>
          </cell>
          <cell r="D15896" t="str">
            <v>SEAT CUSHION DUO 234 BLACK SD7</v>
          </cell>
          <cell r="E15896">
            <v>44855</v>
          </cell>
          <cell r="F15896" t="str">
            <v>HALF</v>
          </cell>
          <cell r="G15896" t="str">
            <v>CI_INL</v>
          </cell>
          <cell r="H15896" t="str">
            <v>PC</v>
          </cell>
          <cell r="I15896" t="str">
            <v>CPR</v>
          </cell>
          <cell r="J15896" t="str">
            <v/>
          </cell>
          <cell r="K15896" t="str">
            <v>PD</v>
          </cell>
          <cell r="L15896" t="str">
            <v>7934</v>
          </cell>
          <cell r="M15896" t="str">
            <v>V</v>
          </cell>
          <cell r="N15896">
            <v>77920</v>
          </cell>
        </row>
        <row r="15897">
          <cell r="A15897" t="str">
            <v>SF-DUO-INL-SC-0003</v>
          </cell>
          <cell r="B15897" t="str">
            <v>CINT</v>
          </cell>
          <cell r="C15897" t="str">
            <v/>
          </cell>
          <cell r="D15897" t="str">
            <v>SEAT CUSHION DUO 234 BLUE SD1</v>
          </cell>
          <cell r="E15897">
            <v>44858</v>
          </cell>
          <cell r="F15897" t="str">
            <v>HALF</v>
          </cell>
          <cell r="G15897" t="str">
            <v>CI_INL</v>
          </cell>
          <cell r="H15897" t="str">
            <v>PC</v>
          </cell>
          <cell r="I15897" t="str">
            <v>CPR</v>
          </cell>
          <cell r="J15897" t="str">
            <v/>
          </cell>
          <cell r="K15897" t="str">
            <v>PD</v>
          </cell>
          <cell r="L15897" t="str">
            <v>7934</v>
          </cell>
          <cell r="M15897" t="str">
            <v>V</v>
          </cell>
          <cell r="N15897">
            <v>91677</v>
          </cell>
        </row>
        <row r="15898">
          <cell r="A15898" t="str">
            <v>SF-DUO-INL-SC-0004</v>
          </cell>
          <cell r="B15898" t="str">
            <v>CINT</v>
          </cell>
          <cell r="C15898" t="str">
            <v/>
          </cell>
          <cell r="D15898" t="str">
            <v>SEAT CUSHION DUO 234 GREEN SD6</v>
          </cell>
          <cell r="E15898">
            <v>44855</v>
          </cell>
          <cell r="F15898" t="str">
            <v>HALF</v>
          </cell>
          <cell r="G15898" t="str">
            <v>CI_INL</v>
          </cell>
          <cell r="H15898" t="str">
            <v>PC</v>
          </cell>
          <cell r="I15898" t="str">
            <v>CPR</v>
          </cell>
          <cell r="J15898" t="str">
            <v/>
          </cell>
          <cell r="K15898" t="str">
            <v>PD</v>
          </cell>
          <cell r="L15898" t="str">
            <v>7934</v>
          </cell>
          <cell r="M15898" t="str">
            <v>V</v>
          </cell>
          <cell r="N15898">
            <v>93578</v>
          </cell>
        </row>
        <row r="15899">
          <cell r="A15899" t="str">
            <v>SF-DUO-INL-SC-0005</v>
          </cell>
          <cell r="B15899" t="str">
            <v>CINT</v>
          </cell>
          <cell r="C15899" t="str">
            <v/>
          </cell>
          <cell r="D15899" t="str">
            <v>SEAT CUSHION DUO 234 ORANGE L12</v>
          </cell>
          <cell r="E15899">
            <v>44851</v>
          </cell>
          <cell r="F15899" t="str">
            <v>HALF</v>
          </cell>
          <cell r="G15899" t="str">
            <v>CI_INL</v>
          </cell>
          <cell r="H15899" t="str">
            <v>PC</v>
          </cell>
          <cell r="I15899" t="str">
            <v>CPR</v>
          </cell>
          <cell r="J15899" t="str">
            <v/>
          </cell>
          <cell r="K15899" t="str">
            <v>PD</v>
          </cell>
          <cell r="L15899" t="str">
            <v>7934</v>
          </cell>
          <cell r="M15899" t="str">
            <v>V</v>
          </cell>
          <cell r="N15899">
            <v>71275</v>
          </cell>
        </row>
        <row r="15900">
          <cell r="A15900" t="str">
            <v>SF-DUO-INL-SC-0006</v>
          </cell>
          <cell r="B15900" t="str">
            <v>CINT</v>
          </cell>
          <cell r="C15900" t="str">
            <v/>
          </cell>
          <cell r="D15900" t="str">
            <v>SEAT CUSHION DUO 234 RED SD3</v>
          </cell>
          <cell r="E15900">
            <v>44852</v>
          </cell>
          <cell r="F15900" t="str">
            <v>HALF</v>
          </cell>
          <cell r="G15900" t="str">
            <v>CI_INL</v>
          </cell>
          <cell r="H15900" t="str">
            <v>PC</v>
          </cell>
          <cell r="I15900" t="str">
            <v>CPR</v>
          </cell>
          <cell r="J15900" t="str">
            <v/>
          </cell>
          <cell r="K15900" t="str">
            <v>PD</v>
          </cell>
          <cell r="L15900" t="str">
            <v>7934</v>
          </cell>
          <cell r="M15900" t="str">
            <v>V</v>
          </cell>
          <cell r="N15900">
            <v>93297</v>
          </cell>
        </row>
        <row r="15901">
          <cell r="A15901" t="str">
            <v>SF-DUO-INL-SC-0007</v>
          </cell>
          <cell r="B15901" t="str">
            <v>CINT</v>
          </cell>
          <cell r="C15901" t="str">
            <v/>
          </cell>
          <cell r="D15901" t="str">
            <v>SEAT CUSHION DUO 234 YELLOW SD8</v>
          </cell>
          <cell r="E15901">
            <v>44851</v>
          </cell>
          <cell r="F15901" t="str">
            <v>HALF</v>
          </cell>
          <cell r="G15901" t="str">
            <v>CI_INL</v>
          </cell>
          <cell r="H15901" t="str">
            <v>PC</v>
          </cell>
          <cell r="I15901" t="str">
            <v>CPR</v>
          </cell>
          <cell r="J15901" t="str">
            <v/>
          </cell>
          <cell r="K15901" t="str">
            <v>PD</v>
          </cell>
          <cell r="L15901" t="str">
            <v>7934</v>
          </cell>
          <cell r="M15901" t="str">
            <v>V</v>
          </cell>
          <cell r="N15901">
            <v>72235</v>
          </cell>
        </row>
        <row r="15902">
          <cell r="A15902" t="str">
            <v>SF-DUO-IPC-SC-0008</v>
          </cell>
          <cell r="B15902" t="str">
            <v>CINT</v>
          </cell>
          <cell r="C15902" t="str">
            <v/>
          </cell>
          <cell r="D15902" t="str">
            <v>LEG ASSY DUO 04 FP BLACK</v>
          </cell>
          <cell r="E15902">
            <v>44773</v>
          </cell>
          <cell r="F15902" t="str">
            <v>HALF</v>
          </cell>
          <cell r="G15902" t="str">
            <v>CI_IPC</v>
          </cell>
          <cell r="H15902" t="str">
            <v>PC</v>
          </cell>
          <cell r="I15902" t="str">
            <v>CPR</v>
          </cell>
          <cell r="J15902" t="str">
            <v/>
          </cell>
          <cell r="K15902" t="str">
            <v>PD</v>
          </cell>
          <cell r="L15902" t="str">
            <v>7933</v>
          </cell>
          <cell r="M15902" t="str">
            <v>V</v>
          </cell>
          <cell r="N15902">
            <v>70436</v>
          </cell>
        </row>
        <row r="15903">
          <cell r="A15903" t="str">
            <v>SF-DUO-IPC-SC-0009</v>
          </cell>
          <cell r="B15903" t="str">
            <v>CINT</v>
          </cell>
          <cell r="C15903" t="str">
            <v/>
          </cell>
          <cell r="D15903" t="str">
            <v>RANGKA SEAT BACK DUO 2 FP 2</v>
          </cell>
          <cell r="E15903">
            <v>44851</v>
          </cell>
          <cell r="F15903" t="str">
            <v>HALF</v>
          </cell>
          <cell r="G15903" t="str">
            <v>CI_IPC</v>
          </cell>
          <cell r="H15903" t="str">
            <v>PC</v>
          </cell>
          <cell r="I15903" t="str">
            <v>CPR</v>
          </cell>
          <cell r="J15903" t="str">
            <v/>
          </cell>
          <cell r="K15903" t="str">
            <v>PD</v>
          </cell>
          <cell r="L15903" t="str">
            <v>7933</v>
          </cell>
          <cell r="M15903" t="str">
            <v>V</v>
          </cell>
          <cell r="N15903">
            <v>58435</v>
          </cell>
        </row>
        <row r="15904">
          <cell r="A15904" t="str">
            <v>SF-DUO-IPC-SC-0010</v>
          </cell>
          <cell r="B15904" t="str">
            <v>CINT</v>
          </cell>
          <cell r="C15904" t="str">
            <v/>
          </cell>
          <cell r="D15904" t="str">
            <v>RANGKA SEAT BACK DUO 3.4 FP 2</v>
          </cell>
          <cell r="E15904">
            <v>44773</v>
          </cell>
          <cell r="F15904" t="str">
            <v>HALF</v>
          </cell>
          <cell r="G15904" t="str">
            <v>CI_IPC</v>
          </cell>
          <cell r="H15904" t="str">
            <v>PC</v>
          </cell>
          <cell r="I15904" t="str">
            <v>CPR</v>
          </cell>
          <cell r="J15904" t="str">
            <v/>
          </cell>
          <cell r="K15904" t="str">
            <v>PD</v>
          </cell>
          <cell r="L15904" t="str">
            <v>7933</v>
          </cell>
          <cell r="M15904" t="str">
            <v>V</v>
          </cell>
          <cell r="N15904">
            <v>68456</v>
          </cell>
        </row>
        <row r="15905">
          <cell r="A15905" t="str">
            <v>SF-ECH-I02-CT-0001</v>
          </cell>
          <cell r="B15905" t="str">
            <v>CINT</v>
          </cell>
          <cell r="C15905" t="str">
            <v/>
          </cell>
          <cell r="D15905" t="str">
            <v>FORE LEG ECHOOL CHAIR 6</v>
          </cell>
          <cell r="E15905">
            <v>0</v>
          </cell>
          <cell r="F15905" t="str">
            <v>HALF</v>
          </cell>
          <cell r="G15905" t="str">
            <v>CI_I02</v>
          </cell>
          <cell r="H15905" t="str">
            <v>PC</v>
          </cell>
          <cell r="I15905" t="str">
            <v>CPR</v>
          </cell>
          <cell r="J15905" t="str">
            <v/>
          </cell>
          <cell r="K15905" t="str">
            <v>PD</v>
          </cell>
          <cell r="L15905" t="str">
            <v>7931</v>
          </cell>
          <cell r="M15905" t="str">
            <v>S</v>
          </cell>
          <cell r="N15905">
            <v>0</v>
          </cell>
        </row>
        <row r="15906">
          <cell r="A15906" t="str">
            <v>SF-ECH-I02-CT-0002</v>
          </cell>
          <cell r="B15906" t="str">
            <v>CINT</v>
          </cell>
          <cell r="C15906" t="str">
            <v/>
          </cell>
          <cell r="D15906" t="str">
            <v>REAR LEG ECHOOL CHAIR 6</v>
          </cell>
          <cell r="E15906">
            <v>0</v>
          </cell>
          <cell r="F15906" t="str">
            <v>HALF</v>
          </cell>
          <cell r="G15906" t="str">
            <v>CI_I02</v>
          </cell>
          <cell r="H15906" t="str">
            <v>PC</v>
          </cell>
          <cell r="I15906" t="str">
            <v>CPR</v>
          </cell>
          <cell r="J15906" t="str">
            <v/>
          </cell>
          <cell r="K15906" t="str">
            <v>PD</v>
          </cell>
          <cell r="L15906" t="str">
            <v>7931</v>
          </cell>
          <cell r="M15906" t="str">
            <v>S</v>
          </cell>
          <cell r="N15906">
            <v>0</v>
          </cell>
        </row>
        <row r="15907">
          <cell r="A15907" t="str">
            <v>SF-ECH-I02-CT-0003</v>
          </cell>
          <cell r="B15907" t="str">
            <v>CINT</v>
          </cell>
          <cell r="C15907" t="str">
            <v/>
          </cell>
          <cell r="D15907" t="str">
            <v>FORE LEG ECHOOL CHAIR 5</v>
          </cell>
          <cell r="E15907">
            <v>0</v>
          </cell>
          <cell r="F15907" t="str">
            <v>HALF</v>
          </cell>
          <cell r="G15907" t="str">
            <v>CI_I02</v>
          </cell>
          <cell r="H15907" t="str">
            <v>PC</v>
          </cell>
          <cell r="I15907" t="str">
            <v>CPR</v>
          </cell>
          <cell r="J15907" t="str">
            <v/>
          </cell>
          <cell r="K15907" t="str">
            <v>PD</v>
          </cell>
          <cell r="L15907" t="str">
            <v>7931</v>
          </cell>
          <cell r="M15907" t="str">
            <v>S</v>
          </cell>
          <cell r="N15907">
            <v>0</v>
          </cell>
        </row>
        <row r="15908">
          <cell r="A15908" t="str">
            <v>SF-ECH-I02-CT-0004</v>
          </cell>
          <cell r="B15908" t="str">
            <v>CINT</v>
          </cell>
          <cell r="C15908" t="str">
            <v/>
          </cell>
          <cell r="D15908" t="str">
            <v>REAR LEG ECHOOL CHAIR 5</v>
          </cell>
          <cell r="E15908">
            <v>0</v>
          </cell>
          <cell r="F15908" t="str">
            <v>HALF</v>
          </cell>
          <cell r="G15908" t="str">
            <v>CI_I02</v>
          </cell>
          <cell r="H15908" t="str">
            <v>PC</v>
          </cell>
          <cell r="I15908" t="str">
            <v>CPR</v>
          </cell>
          <cell r="J15908" t="str">
            <v/>
          </cell>
          <cell r="K15908" t="str">
            <v>PD</v>
          </cell>
          <cell r="L15908" t="str">
            <v>7931</v>
          </cell>
          <cell r="M15908" t="str">
            <v>S</v>
          </cell>
          <cell r="N15908">
            <v>0</v>
          </cell>
        </row>
        <row r="15909">
          <cell r="A15909" t="str">
            <v>SF-ECH-I03-CT-0001</v>
          </cell>
          <cell r="B15909" t="str">
            <v>CINT</v>
          </cell>
          <cell r="C15909" t="str">
            <v/>
          </cell>
          <cell r="D15909" t="str">
            <v>RANGKA ECHOOL ART KW 0</v>
          </cell>
          <cell r="E15909">
            <v>44783</v>
          </cell>
          <cell r="F15909" t="str">
            <v>HALF</v>
          </cell>
          <cell r="G15909" t="str">
            <v>CI_I03</v>
          </cell>
          <cell r="H15909" t="str">
            <v>PC</v>
          </cell>
          <cell r="I15909" t="str">
            <v>CPR</v>
          </cell>
          <cell r="J15909" t="str">
            <v/>
          </cell>
          <cell r="K15909" t="str">
            <v>PD</v>
          </cell>
          <cell r="L15909" t="str">
            <v>7931</v>
          </cell>
          <cell r="M15909" t="str">
            <v>S</v>
          </cell>
          <cell r="N15909">
            <v>68561</v>
          </cell>
        </row>
        <row r="15910">
          <cell r="A15910" t="str">
            <v>SF-ECH-I03-CT-0002</v>
          </cell>
          <cell r="B15910" t="str">
            <v>CINT</v>
          </cell>
          <cell r="C15910" t="str">
            <v/>
          </cell>
          <cell r="D15910" t="str">
            <v>RANGKA ECON NO. 5 KW 0</v>
          </cell>
          <cell r="E15910">
            <v>44966</v>
          </cell>
          <cell r="F15910" t="str">
            <v>HALF</v>
          </cell>
          <cell r="G15910" t="str">
            <v>CI_I03</v>
          </cell>
          <cell r="H15910" t="str">
            <v>PC</v>
          </cell>
          <cell r="I15910" t="str">
            <v>CPR</v>
          </cell>
          <cell r="J15910" t="str">
            <v/>
          </cell>
          <cell r="K15910" t="str">
            <v>PD</v>
          </cell>
          <cell r="L15910" t="str">
            <v>7931</v>
          </cell>
          <cell r="M15910" t="str">
            <v>S</v>
          </cell>
          <cell r="N15910">
            <v>84542</v>
          </cell>
        </row>
        <row r="15911">
          <cell r="A15911" t="str">
            <v>SF-ECH-I03-CT-0003</v>
          </cell>
          <cell r="B15911" t="str">
            <v>CINT</v>
          </cell>
          <cell r="C15911" t="str">
            <v/>
          </cell>
          <cell r="D15911" t="str">
            <v>RANGKA TABLE ECHOOL ART KW</v>
          </cell>
          <cell r="E15911">
            <v>45175</v>
          </cell>
          <cell r="F15911" t="str">
            <v>HALF</v>
          </cell>
          <cell r="G15911" t="str">
            <v>CI_I03</v>
          </cell>
          <cell r="H15911" t="str">
            <v>PC</v>
          </cell>
          <cell r="I15911" t="str">
            <v>CPR</v>
          </cell>
          <cell r="J15911" t="str">
            <v/>
          </cell>
          <cell r="K15911" t="str">
            <v>PD</v>
          </cell>
          <cell r="L15911" t="str">
            <v>7931</v>
          </cell>
          <cell r="M15911" t="str">
            <v>S</v>
          </cell>
          <cell r="N15911">
            <v>30708</v>
          </cell>
        </row>
        <row r="15912">
          <cell r="A15912" t="str">
            <v>SF-ECH-I03-CT-0004</v>
          </cell>
          <cell r="B15912" t="str">
            <v>CINT</v>
          </cell>
          <cell r="C15912" t="str">
            <v/>
          </cell>
          <cell r="D15912" t="str">
            <v>ARM PIPE  MEMO ECHOOL KW</v>
          </cell>
          <cell r="E15912">
            <v>44966</v>
          </cell>
          <cell r="F15912" t="str">
            <v>HALF</v>
          </cell>
          <cell r="G15912" t="str">
            <v>CI_I03</v>
          </cell>
          <cell r="H15912" t="str">
            <v>PC</v>
          </cell>
          <cell r="I15912" t="str">
            <v>CPR</v>
          </cell>
          <cell r="J15912" t="str">
            <v/>
          </cell>
          <cell r="K15912" t="str">
            <v>PD</v>
          </cell>
          <cell r="L15912" t="str">
            <v>7931</v>
          </cell>
          <cell r="M15912" t="str">
            <v>S</v>
          </cell>
          <cell r="N15912">
            <v>37490</v>
          </cell>
        </row>
        <row r="15913">
          <cell r="A15913" t="str">
            <v>SF-ECH-I03-CT-0028</v>
          </cell>
          <cell r="B15913" t="str">
            <v>CINT</v>
          </cell>
          <cell r="C15913" t="str">
            <v/>
          </cell>
          <cell r="D15913" t="str">
            <v>RANGKA ECHOOL CHAIR NO. 6 KW 0</v>
          </cell>
          <cell r="E15913">
            <v>44894</v>
          </cell>
          <cell r="F15913" t="str">
            <v>HALF</v>
          </cell>
          <cell r="G15913" t="str">
            <v>CI_I03</v>
          </cell>
          <cell r="H15913" t="str">
            <v>PC</v>
          </cell>
          <cell r="I15913" t="str">
            <v>CPR</v>
          </cell>
          <cell r="J15913" t="str">
            <v/>
          </cell>
          <cell r="K15913" t="str">
            <v>PD</v>
          </cell>
          <cell r="L15913" t="str">
            <v>7931</v>
          </cell>
          <cell r="M15913" t="str">
            <v>S</v>
          </cell>
          <cell r="N15913">
            <v>74193</v>
          </cell>
        </row>
        <row r="15914">
          <cell r="A15914" t="str">
            <v>SF-ECH-I03-CT-0029</v>
          </cell>
          <cell r="B15914" t="str">
            <v>CINT</v>
          </cell>
          <cell r="C15914" t="str">
            <v/>
          </cell>
          <cell r="D15914" t="str">
            <v>FRAME ECHOOL DESK 2 PLUS KW</v>
          </cell>
          <cell r="E15914">
            <v>0</v>
          </cell>
          <cell r="F15914" t="str">
            <v>HALF</v>
          </cell>
          <cell r="G15914" t="str">
            <v>CI_I03</v>
          </cell>
          <cell r="H15914" t="str">
            <v>PC</v>
          </cell>
          <cell r="I15914" t="str">
            <v>CPR</v>
          </cell>
          <cell r="J15914" t="str">
            <v/>
          </cell>
          <cell r="K15914" t="str">
            <v>PD</v>
          </cell>
          <cell r="L15914" t="str">
            <v>7931</v>
          </cell>
          <cell r="M15914" t="str">
            <v>S</v>
          </cell>
          <cell r="N15914">
            <v>0</v>
          </cell>
        </row>
        <row r="15915">
          <cell r="A15915" t="str">
            <v>SF-ECH-I03-CT-0030</v>
          </cell>
          <cell r="B15915" t="str">
            <v>CINT</v>
          </cell>
          <cell r="C15915" t="str">
            <v/>
          </cell>
          <cell r="D15915" t="str">
            <v>FRAME ECHOOL DESK 3 PLUS KW</v>
          </cell>
          <cell r="E15915">
            <v>0</v>
          </cell>
          <cell r="F15915" t="str">
            <v>HALF</v>
          </cell>
          <cell r="G15915" t="str">
            <v>CI_I03</v>
          </cell>
          <cell r="H15915" t="str">
            <v>PC</v>
          </cell>
          <cell r="I15915" t="str">
            <v>CPR</v>
          </cell>
          <cell r="J15915" t="str">
            <v/>
          </cell>
          <cell r="K15915" t="str">
            <v>PD</v>
          </cell>
          <cell r="L15915" t="str">
            <v>7931</v>
          </cell>
          <cell r="M15915" t="str">
            <v>S</v>
          </cell>
          <cell r="N15915">
            <v>0</v>
          </cell>
        </row>
        <row r="15916">
          <cell r="A15916" t="str">
            <v>SF-ECH-I03-CT-0031</v>
          </cell>
          <cell r="B15916" t="str">
            <v>CINT</v>
          </cell>
          <cell r="C15916" t="str">
            <v/>
          </cell>
          <cell r="D15916" t="str">
            <v>FRAME ECHOOL DESK 4 PLUS KW</v>
          </cell>
          <cell r="E15916">
            <v>0</v>
          </cell>
          <cell r="F15916" t="str">
            <v>HALF</v>
          </cell>
          <cell r="G15916" t="str">
            <v>CI_I03</v>
          </cell>
          <cell r="H15916" t="str">
            <v>PC</v>
          </cell>
          <cell r="I15916" t="str">
            <v>CPR</v>
          </cell>
          <cell r="J15916" t="str">
            <v/>
          </cell>
          <cell r="K15916" t="str">
            <v>PD</v>
          </cell>
          <cell r="L15916" t="str">
            <v>7931</v>
          </cell>
          <cell r="M15916" t="str">
            <v>S</v>
          </cell>
          <cell r="N15916">
            <v>0</v>
          </cell>
        </row>
        <row r="15917">
          <cell r="A15917" t="str">
            <v>SF-ECH-I03-CT-0032</v>
          </cell>
          <cell r="B15917" t="str">
            <v>CINT</v>
          </cell>
          <cell r="C15917" t="str">
            <v/>
          </cell>
          <cell r="D15917" t="str">
            <v>FRAME ECHOOL DESK 5 PLUS KW</v>
          </cell>
          <cell r="E15917">
            <v>0</v>
          </cell>
          <cell r="F15917" t="str">
            <v>HALF</v>
          </cell>
          <cell r="G15917" t="str">
            <v>CI_I03</v>
          </cell>
          <cell r="H15917" t="str">
            <v>PC</v>
          </cell>
          <cell r="I15917" t="str">
            <v>CPR</v>
          </cell>
          <cell r="J15917" t="str">
            <v/>
          </cell>
          <cell r="K15917" t="str">
            <v>PD</v>
          </cell>
          <cell r="L15917" t="str">
            <v>7931</v>
          </cell>
          <cell r="M15917" t="str">
            <v>S</v>
          </cell>
          <cell r="N15917">
            <v>0</v>
          </cell>
        </row>
        <row r="15918">
          <cell r="A15918" t="str">
            <v>SF-ECH-I03-CT-0033</v>
          </cell>
          <cell r="B15918" t="str">
            <v>CINT</v>
          </cell>
          <cell r="C15918" t="str">
            <v/>
          </cell>
          <cell r="D15918" t="str">
            <v>FRAME ECHOOL DESK 6 PLUS KW</v>
          </cell>
          <cell r="E15918">
            <v>0</v>
          </cell>
          <cell r="F15918" t="str">
            <v>HALF</v>
          </cell>
          <cell r="G15918" t="str">
            <v>CI_I03</v>
          </cell>
          <cell r="H15918" t="str">
            <v>PC</v>
          </cell>
          <cell r="I15918" t="str">
            <v>CPR</v>
          </cell>
          <cell r="J15918" t="str">
            <v/>
          </cell>
          <cell r="K15918" t="str">
            <v>PD</v>
          </cell>
          <cell r="L15918" t="str">
            <v>7931</v>
          </cell>
          <cell r="M15918" t="str">
            <v>S</v>
          </cell>
          <cell r="N15918">
            <v>0</v>
          </cell>
        </row>
        <row r="15919">
          <cell r="A15919" t="str">
            <v>SF-ECH-I03-CT-0034</v>
          </cell>
          <cell r="B15919" t="str">
            <v>CINT</v>
          </cell>
          <cell r="C15919" t="str">
            <v/>
          </cell>
          <cell r="D15919" t="str">
            <v>FRAME ECHOOL DESK 2 KW</v>
          </cell>
          <cell r="E15919">
            <v>0</v>
          </cell>
          <cell r="F15919" t="str">
            <v>HALF</v>
          </cell>
          <cell r="G15919" t="str">
            <v>CI_I03</v>
          </cell>
          <cell r="H15919" t="str">
            <v>PC</v>
          </cell>
          <cell r="I15919" t="str">
            <v>CPR</v>
          </cell>
          <cell r="J15919" t="str">
            <v/>
          </cell>
          <cell r="K15919" t="str">
            <v>PD</v>
          </cell>
          <cell r="L15919" t="str">
            <v>7931</v>
          </cell>
          <cell r="M15919" t="str">
            <v>S</v>
          </cell>
          <cell r="N15919">
            <v>0</v>
          </cell>
        </row>
        <row r="15920">
          <cell r="A15920" t="str">
            <v>SF-ECH-I03-CT-0035</v>
          </cell>
          <cell r="B15920" t="str">
            <v>CINT</v>
          </cell>
          <cell r="C15920" t="str">
            <v/>
          </cell>
          <cell r="D15920" t="str">
            <v>FRAME ECHOOL DESK 3 KW</v>
          </cell>
          <cell r="E15920">
            <v>0</v>
          </cell>
          <cell r="F15920" t="str">
            <v>HALF</v>
          </cell>
          <cell r="G15920" t="str">
            <v>CI_I03</v>
          </cell>
          <cell r="H15920" t="str">
            <v>PC</v>
          </cell>
          <cell r="I15920" t="str">
            <v>CPR</v>
          </cell>
          <cell r="J15920" t="str">
            <v/>
          </cell>
          <cell r="K15920" t="str">
            <v>PD</v>
          </cell>
          <cell r="L15920" t="str">
            <v>7931</v>
          </cell>
          <cell r="M15920" t="str">
            <v>S</v>
          </cell>
          <cell r="N15920">
            <v>0</v>
          </cell>
        </row>
        <row r="15921">
          <cell r="A15921" t="str">
            <v>SF-ECH-I03-CT-0036</v>
          </cell>
          <cell r="B15921" t="str">
            <v>CINT</v>
          </cell>
          <cell r="C15921" t="str">
            <v/>
          </cell>
          <cell r="D15921" t="str">
            <v>FRAME ECHOOL DESK 4 KW</v>
          </cell>
          <cell r="E15921">
            <v>0</v>
          </cell>
          <cell r="F15921" t="str">
            <v>HALF</v>
          </cell>
          <cell r="G15921" t="str">
            <v>CI_I03</v>
          </cell>
          <cell r="H15921" t="str">
            <v>PC</v>
          </cell>
          <cell r="I15921" t="str">
            <v>CPR</v>
          </cell>
          <cell r="J15921" t="str">
            <v/>
          </cell>
          <cell r="K15921" t="str">
            <v>PD</v>
          </cell>
          <cell r="L15921" t="str">
            <v>7931</v>
          </cell>
          <cell r="M15921" t="str">
            <v>S</v>
          </cell>
          <cell r="N15921">
            <v>0</v>
          </cell>
        </row>
        <row r="15922">
          <cell r="A15922" t="str">
            <v>SF-ECH-I03-CT-0037</v>
          </cell>
          <cell r="B15922" t="str">
            <v>CINT</v>
          </cell>
          <cell r="C15922" t="str">
            <v/>
          </cell>
          <cell r="D15922" t="str">
            <v>FRAME ECHOOL DESK 5 KW</v>
          </cell>
          <cell r="E15922">
            <v>0</v>
          </cell>
          <cell r="F15922" t="str">
            <v>HALF</v>
          </cell>
          <cell r="G15922" t="str">
            <v>CI_I03</v>
          </cell>
          <cell r="H15922" t="str">
            <v>PC</v>
          </cell>
          <cell r="I15922" t="str">
            <v>CPR</v>
          </cell>
          <cell r="J15922" t="str">
            <v/>
          </cell>
          <cell r="K15922" t="str">
            <v>PD</v>
          </cell>
          <cell r="L15922" t="str">
            <v>7931</v>
          </cell>
          <cell r="M15922" t="str">
            <v>S</v>
          </cell>
          <cell r="N15922">
            <v>0</v>
          </cell>
        </row>
        <row r="15923">
          <cell r="A15923" t="str">
            <v>SF-ECH-I03-CT-0038</v>
          </cell>
          <cell r="B15923" t="str">
            <v>CINT</v>
          </cell>
          <cell r="C15923" t="str">
            <v/>
          </cell>
          <cell r="D15923" t="str">
            <v>FRAME ECHOOL DESK 6 KW</v>
          </cell>
          <cell r="E15923">
            <v>0</v>
          </cell>
          <cell r="F15923" t="str">
            <v>HALF</v>
          </cell>
          <cell r="G15923" t="str">
            <v>CI_I03</v>
          </cell>
          <cell r="H15923" t="str">
            <v>PC</v>
          </cell>
          <cell r="I15923" t="str">
            <v>CPR</v>
          </cell>
          <cell r="J15923" t="str">
            <v/>
          </cell>
          <cell r="K15923" t="str">
            <v>PD</v>
          </cell>
          <cell r="L15923" t="str">
            <v>7931</v>
          </cell>
          <cell r="M15923" t="str">
            <v>S</v>
          </cell>
          <cell r="N15923">
            <v>0</v>
          </cell>
        </row>
        <row r="15924">
          <cell r="A15924" t="str">
            <v>SF-ECH-I03-CT-0039</v>
          </cell>
          <cell r="B15924" t="str">
            <v>CINT</v>
          </cell>
          <cell r="C15924" t="str">
            <v/>
          </cell>
          <cell r="D15924" t="str">
            <v>RANGKA ECHOOL CHAIR 6 MEMO KW</v>
          </cell>
          <cell r="E15924">
            <v>45260</v>
          </cell>
          <cell r="F15924" t="str">
            <v>HALF</v>
          </cell>
          <cell r="G15924" t="str">
            <v>CI_I03</v>
          </cell>
          <cell r="H15924" t="str">
            <v>PC</v>
          </cell>
          <cell r="I15924" t="str">
            <v>CPR</v>
          </cell>
          <cell r="J15924" t="str">
            <v/>
          </cell>
          <cell r="K15924" t="str">
            <v>PD</v>
          </cell>
          <cell r="L15924" t="str">
            <v>7931</v>
          </cell>
          <cell r="M15924" t="str">
            <v>S</v>
          </cell>
          <cell r="N15924">
            <v>116042</v>
          </cell>
        </row>
        <row r="15925">
          <cell r="A15925" t="str">
            <v>SF-ECH-I05-NC-0001</v>
          </cell>
          <cell r="B15925" t="str">
            <v>CINT</v>
          </cell>
          <cell r="C15925" t="str">
            <v/>
          </cell>
          <cell r="D15925" t="str">
            <v>HANGER BAG FC</v>
          </cell>
          <cell r="E15925">
            <v>44814</v>
          </cell>
          <cell r="F15925" t="str">
            <v>HALF</v>
          </cell>
          <cell r="G15925" t="str">
            <v>CI_I05</v>
          </cell>
          <cell r="H15925" t="str">
            <v>PC</v>
          </cell>
          <cell r="I15925" t="str">
            <v>CPR</v>
          </cell>
          <cell r="J15925" t="str">
            <v/>
          </cell>
          <cell r="K15925" t="str">
            <v>PD</v>
          </cell>
          <cell r="L15925" t="str">
            <v>7932</v>
          </cell>
          <cell r="M15925" t="str">
            <v>S</v>
          </cell>
          <cell r="N15925">
            <v>2250</v>
          </cell>
        </row>
        <row r="15926">
          <cell r="A15926" t="str">
            <v>SF-ECH-I05-NC-0002</v>
          </cell>
          <cell r="B15926" t="str">
            <v>CINT</v>
          </cell>
          <cell r="C15926" t="str">
            <v/>
          </cell>
          <cell r="D15926" t="str">
            <v>SLIDE BRACKET ECHOOL ART FC</v>
          </cell>
          <cell r="E15926">
            <v>45293</v>
          </cell>
          <cell r="F15926" t="str">
            <v>HALF</v>
          </cell>
          <cell r="G15926" t="str">
            <v>CI_I05</v>
          </cell>
          <cell r="H15926" t="str">
            <v>PC</v>
          </cell>
          <cell r="I15926" t="str">
            <v>CPR</v>
          </cell>
          <cell r="J15926" t="str">
            <v/>
          </cell>
          <cell r="K15926" t="str">
            <v>PD</v>
          </cell>
          <cell r="L15926" t="str">
            <v>7932</v>
          </cell>
          <cell r="M15926" t="str">
            <v>S</v>
          </cell>
          <cell r="N15926">
            <v>2600</v>
          </cell>
        </row>
        <row r="15927">
          <cell r="A15927" t="str">
            <v>SF-ECH-I06-PC-0001</v>
          </cell>
          <cell r="B15927" t="str">
            <v>CINT</v>
          </cell>
          <cell r="C15927" t="str">
            <v/>
          </cell>
          <cell r="D15927" t="str">
            <v>LEG JOINT PIPE 2 ECHOOL ART FP SILVER</v>
          </cell>
          <cell r="E15927">
            <v>45210</v>
          </cell>
          <cell r="F15927" t="str">
            <v>HALF</v>
          </cell>
          <cell r="G15927" t="str">
            <v>CI_I06</v>
          </cell>
          <cell r="H15927" t="str">
            <v>PC</v>
          </cell>
          <cell r="I15927" t="str">
            <v>CPR</v>
          </cell>
          <cell r="J15927" t="str">
            <v/>
          </cell>
          <cell r="K15927" t="str">
            <v>PD</v>
          </cell>
          <cell r="L15927" t="str">
            <v>7933</v>
          </cell>
          <cell r="M15927" t="str">
            <v>S</v>
          </cell>
          <cell r="N15927">
            <v>14600</v>
          </cell>
        </row>
        <row r="15928">
          <cell r="A15928" t="str">
            <v>SF-ECH-I06-PC-0002</v>
          </cell>
          <cell r="B15928" t="str">
            <v>CINT</v>
          </cell>
          <cell r="C15928" t="str">
            <v/>
          </cell>
          <cell r="D15928" t="str">
            <v>LEG JOINT PIPE 3 ECHOOL ART FP SILVER</v>
          </cell>
          <cell r="E15928">
            <v>45202</v>
          </cell>
          <cell r="F15928" t="str">
            <v>HALF</v>
          </cell>
          <cell r="G15928" t="str">
            <v>CI_I06</v>
          </cell>
          <cell r="H15928" t="str">
            <v>PC</v>
          </cell>
          <cell r="I15928" t="str">
            <v>CPR</v>
          </cell>
          <cell r="J15928" t="str">
            <v/>
          </cell>
          <cell r="K15928" t="str">
            <v>PD</v>
          </cell>
          <cell r="L15928" t="str">
            <v>7933</v>
          </cell>
          <cell r="M15928" t="str">
            <v>S</v>
          </cell>
          <cell r="N15928">
            <v>15387</v>
          </cell>
        </row>
        <row r="15929">
          <cell r="A15929" t="str">
            <v>SF-ECH-I06-PC-0003</v>
          </cell>
          <cell r="B15929" t="str">
            <v>CINT</v>
          </cell>
          <cell r="C15929" t="str">
            <v/>
          </cell>
          <cell r="D15929" t="str">
            <v>RACK FRAME ECHOOL CHAIR FP IVORY</v>
          </cell>
          <cell r="E15929">
            <v>44783</v>
          </cell>
          <cell r="F15929" t="str">
            <v>HALF</v>
          </cell>
          <cell r="G15929" t="str">
            <v>CI_I06</v>
          </cell>
          <cell r="H15929" t="str">
            <v>PC</v>
          </cell>
          <cell r="I15929" t="str">
            <v>CPR</v>
          </cell>
          <cell r="J15929" t="str">
            <v/>
          </cell>
          <cell r="K15929" t="str">
            <v>PD</v>
          </cell>
          <cell r="L15929" t="str">
            <v>7933</v>
          </cell>
          <cell r="M15929" t="str">
            <v>S</v>
          </cell>
          <cell r="N15929">
            <v>0</v>
          </cell>
        </row>
        <row r="15930">
          <cell r="A15930" t="str">
            <v>SF-ECH-I06-PC-0004</v>
          </cell>
          <cell r="B15930" t="str">
            <v>CINT</v>
          </cell>
          <cell r="C15930" t="str">
            <v/>
          </cell>
          <cell r="D15930" t="str">
            <v>RANGKA ECHOOL ART FP SILVER</v>
          </cell>
          <cell r="E15930">
            <v>45210</v>
          </cell>
          <cell r="F15930" t="str">
            <v>HALF</v>
          </cell>
          <cell r="G15930" t="str">
            <v>CI_I06</v>
          </cell>
          <cell r="H15930" t="str">
            <v>PC</v>
          </cell>
          <cell r="I15930" t="str">
            <v>CPR</v>
          </cell>
          <cell r="J15930" t="str">
            <v/>
          </cell>
          <cell r="K15930" t="str">
            <v>PD</v>
          </cell>
          <cell r="L15930" t="str">
            <v>7933</v>
          </cell>
          <cell r="M15930" t="str">
            <v>S</v>
          </cell>
          <cell r="N15930">
            <v>81599</v>
          </cell>
        </row>
        <row r="15931">
          <cell r="A15931" t="str">
            <v>SF-ECH-I06-PC-0005</v>
          </cell>
          <cell r="B15931" t="str">
            <v>CINT</v>
          </cell>
          <cell r="C15931" t="str">
            <v/>
          </cell>
          <cell r="D15931" t="str">
            <v>RANGKA TABLE ECHOOL ART FP SILVER</v>
          </cell>
          <cell r="E15931">
            <v>45169</v>
          </cell>
          <cell r="F15931" t="str">
            <v>HALF</v>
          </cell>
          <cell r="G15931" t="str">
            <v>CI_I06</v>
          </cell>
          <cell r="H15931" t="str">
            <v>PC</v>
          </cell>
          <cell r="I15931" t="str">
            <v>CPR</v>
          </cell>
          <cell r="J15931" t="str">
            <v/>
          </cell>
          <cell r="K15931" t="str">
            <v>PD</v>
          </cell>
          <cell r="L15931" t="str">
            <v>7933</v>
          </cell>
          <cell r="M15931" t="str">
            <v>S</v>
          </cell>
          <cell r="N15931">
            <v>54233</v>
          </cell>
        </row>
        <row r="15932">
          <cell r="A15932" t="str">
            <v>SF-ECH-I06-PC-0006</v>
          </cell>
          <cell r="B15932" t="str">
            <v>CINT</v>
          </cell>
          <cell r="C15932" t="str">
            <v/>
          </cell>
          <cell r="D15932" t="str">
            <v>ARM PIPE  MEMO ECHOOL FP IVORY</v>
          </cell>
          <cell r="E15932">
            <v>45169</v>
          </cell>
          <cell r="F15932" t="str">
            <v>HALF</v>
          </cell>
          <cell r="G15932" t="str">
            <v>CI_I06</v>
          </cell>
          <cell r="H15932" t="str">
            <v>PC</v>
          </cell>
          <cell r="I15932" t="str">
            <v>CPR</v>
          </cell>
          <cell r="J15932" t="str">
            <v/>
          </cell>
          <cell r="K15932" t="str">
            <v>PD</v>
          </cell>
          <cell r="L15932" t="str">
            <v>7933</v>
          </cell>
          <cell r="M15932" t="str">
            <v>S</v>
          </cell>
          <cell r="N15932">
            <v>50641</v>
          </cell>
        </row>
        <row r="15933">
          <cell r="A15933" t="str">
            <v>SF-ECH-I06-PC-0007</v>
          </cell>
          <cell r="B15933" t="str">
            <v>CINT</v>
          </cell>
          <cell r="C15933" t="str">
            <v/>
          </cell>
          <cell r="D15933" t="str">
            <v>RANGKA ASSY ECHOOL DESK 4 PLUS FP IVORY</v>
          </cell>
          <cell r="E15933">
            <v>44894</v>
          </cell>
          <cell r="F15933" t="str">
            <v>HALF</v>
          </cell>
          <cell r="G15933" t="str">
            <v>CI_I06</v>
          </cell>
          <cell r="H15933" t="str">
            <v>PC</v>
          </cell>
          <cell r="I15933" t="str">
            <v>CPR</v>
          </cell>
          <cell r="J15933" t="str">
            <v/>
          </cell>
          <cell r="K15933" t="str">
            <v>PD</v>
          </cell>
          <cell r="L15933" t="str">
            <v>7933</v>
          </cell>
          <cell r="M15933" t="str">
            <v>S</v>
          </cell>
          <cell r="N15933">
            <v>83000</v>
          </cell>
        </row>
        <row r="15934">
          <cell r="A15934" t="str">
            <v>SF-ECH-I06-PC-0008</v>
          </cell>
          <cell r="B15934" t="str">
            <v>CINT</v>
          </cell>
          <cell r="C15934" t="str">
            <v/>
          </cell>
          <cell r="D15934" t="str">
            <v>RANGKA ASSY ECHOOL DESK 5 PLUS FP IVORY</v>
          </cell>
          <cell r="E15934">
            <v>44874</v>
          </cell>
          <cell r="F15934" t="str">
            <v>HALF</v>
          </cell>
          <cell r="G15934" t="str">
            <v>CI_I06</v>
          </cell>
          <cell r="H15934" t="str">
            <v>PC</v>
          </cell>
          <cell r="I15934" t="str">
            <v>CPR</v>
          </cell>
          <cell r="J15934" t="str">
            <v/>
          </cell>
          <cell r="K15934" t="str">
            <v>PD</v>
          </cell>
          <cell r="L15934" t="str">
            <v>7933</v>
          </cell>
          <cell r="M15934" t="str">
            <v>S</v>
          </cell>
          <cell r="N15934">
            <v>55928</v>
          </cell>
        </row>
        <row r="15935">
          <cell r="A15935" t="str">
            <v>SF-ECH-I06-PC-0009</v>
          </cell>
          <cell r="B15935" t="str">
            <v>CINT</v>
          </cell>
          <cell r="C15935" t="str">
            <v/>
          </cell>
          <cell r="D15935" t="str">
            <v>RANGKA ASSY ECHOOL DESK 6 PLUS FP IVORY</v>
          </cell>
          <cell r="E15935">
            <v>45194</v>
          </cell>
          <cell r="F15935" t="str">
            <v>HALF</v>
          </cell>
          <cell r="G15935" t="str">
            <v>CI_I06</v>
          </cell>
          <cell r="H15935" t="str">
            <v>PC</v>
          </cell>
          <cell r="I15935" t="str">
            <v>CPR</v>
          </cell>
          <cell r="J15935" t="str">
            <v/>
          </cell>
          <cell r="K15935" t="str">
            <v>PD</v>
          </cell>
          <cell r="L15935" t="str">
            <v>7933</v>
          </cell>
          <cell r="M15935" t="str">
            <v>S</v>
          </cell>
          <cell r="N15935">
            <v>73425</v>
          </cell>
        </row>
        <row r="15936">
          <cell r="A15936" t="str">
            <v>SF-ECH-I06-PC-0010</v>
          </cell>
          <cell r="B15936" t="str">
            <v>CINT</v>
          </cell>
          <cell r="C15936" t="str">
            <v/>
          </cell>
          <cell r="D15936" t="str">
            <v>RANGKA ASSY ECHOOL. DESK 3 FP IVORY</v>
          </cell>
          <cell r="E15936">
            <v>45169</v>
          </cell>
          <cell r="F15936" t="str">
            <v>HALF</v>
          </cell>
          <cell r="G15936" t="str">
            <v>CI_I06</v>
          </cell>
          <cell r="H15936" t="str">
            <v>PC</v>
          </cell>
          <cell r="I15936" t="str">
            <v>CPR</v>
          </cell>
          <cell r="J15936" t="str">
            <v/>
          </cell>
          <cell r="K15936" t="str">
            <v>PD</v>
          </cell>
          <cell r="L15936" t="str">
            <v>7933</v>
          </cell>
          <cell r="M15936" t="str">
            <v>S</v>
          </cell>
          <cell r="N15936">
            <v>44863</v>
          </cell>
        </row>
        <row r="15937">
          <cell r="A15937" t="str">
            <v>SF-ECH-I06-PC-0011</v>
          </cell>
          <cell r="B15937" t="str">
            <v>CINT</v>
          </cell>
          <cell r="C15937" t="str">
            <v/>
          </cell>
          <cell r="D15937" t="str">
            <v>RANGKA ASSY ECHOOL. DESK 4 FP IVORY</v>
          </cell>
          <cell r="E15937">
            <v>45169</v>
          </cell>
          <cell r="F15937" t="str">
            <v>HALF</v>
          </cell>
          <cell r="G15937" t="str">
            <v>CI_I06</v>
          </cell>
          <cell r="H15937" t="str">
            <v>PC</v>
          </cell>
          <cell r="I15937" t="str">
            <v>CPR</v>
          </cell>
          <cell r="J15937" t="str">
            <v/>
          </cell>
          <cell r="K15937" t="str">
            <v>PD</v>
          </cell>
          <cell r="L15937" t="str">
            <v>7933</v>
          </cell>
          <cell r="M15937" t="str">
            <v>S</v>
          </cell>
          <cell r="N15937">
            <v>74116</v>
          </cell>
        </row>
        <row r="15938">
          <cell r="A15938" t="str">
            <v>SF-ECH-I06-PC-0012</v>
          </cell>
          <cell r="B15938" t="str">
            <v>CINT</v>
          </cell>
          <cell r="C15938" t="str">
            <v/>
          </cell>
          <cell r="D15938" t="str">
            <v>RANGKA ASSY ECHOOL. DESK 5 FP IVORY</v>
          </cell>
          <cell r="E15938">
            <v>45169</v>
          </cell>
          <cell r="F15938" t="str">
            <v>HALF</v>
          </cell>
          <cell r="G15938" t="str">
            <v>CI_I06</v>
          </cell>
          <cell r="H15938" t="str">
            <v>PC</v>
          </cell>
          <cell r="I15938" t="str">
            <v>CPR</v>
          </cell>
          <cell r="J15938" t="str">
            <v/>
          </cell>
          <cell r="K15938" t="str">
            <v>PD</v>
          </cell>
          <cell r="L15938" t="str">
            <v>7933</v>
          </cell>
          <cell r="M15938" t="str">
            <v>S</v>
          </cell>
          <cell r="N15938">
            <v>69365</v>
          </cell>
        </row>
        <row r="15939">
          <cell r="A15939" t="str">
            <v>SF-ECH-I06-PC-0013</v>
          </cell>
          <cell r="B15939" t="str">
            <v>CINT</v>
          </cell>
          <cell r="C15939" t="str">
            <v/>
          </cell>
          <cell r="D15939" t="str">
            <v>RANGKA ASSY ECHOOL. DESK 6 FP IVORY</v>
          </cell>
          <cell r="E15939">
            <v>44950</v>
          </cell>
          <cell r="F15939" t="str">
            <v>HALF</v>
          </cell>
          <cell r="G15939" t="str">
            <v>CI_I06</v>
          </cell>
          <cell r="H15939" t="str">
            <v>PC</v>
          </cell>
          <cell r="I15939" t="str">
            <v>CPR</v>
          </cell>
          <cell r="J15939" t="str">
            <v/>
          </cell>
          <cell r="K15939" t="str">
            <v>PD</v>
          </cell>
          <cell r="L15939" t="str">
            <v>7933</v>
          </cell>
          <cell r="M15939" t="str">
            <v>S</v>
          </cell>
          <cell r="N15939">
            <v>72167</v>
          </cell>
        </row>
        <row r="15940">
          <cell r="A15940" t="str">
            <v>SF-ECH-I06-PC-0014</v>
          </cell>
          <cell r="B15940" t="str">
            <v>CINT</v>
          </cell>
          <cell r="C15940" t="str">
            <v/>
          </cell>
          <cell r="D15940" t="str">
            <v>RANGKA ECHOOL CHAIR NO. 2 FP IVORY</v>
          </cell>
          <cell r="E15940">
            <v>44966</v>
          </cell>
          <cell r="F15940" t="str">
            <v>HALF</v>
          </cell>
          <cell r="G15940" t="str">
            <v>CI_I06</v>
          </cell>
          <cell r="H15940" t="str">
            <v>PC</v>
          </cell>
          <cell r="I15940" t="str">
            <v>CPR</v>
          </cell>
          <cell r="J15940" t="str">
            <v/>
          </cell>
          <cell r="K15940" t="str">
            <v>PD</v>
          </cell>
          <cell r="L15940" t="str">
            <v>7933</v>
          </cell>
          <cell r="M15940" t="str">
            <v>S</v>
          </cell>
          <cell r="N15940">
            <v>56623</v>
          </cell>
        </row>
        <row r="15941">
          <cell r="A15941" t="str">
            <v>SF-ECH-I06-PC-0015</v>
          </cell>
          <cell r="B15941" t="str">
            <v>CINT</v>
          </cell>
          <cell r="C15941" t="str">
            <v/>
          </cell>
          <cell r="D15941" t="str">
            <v>RANGKA ECHOOL CHAIR NO. 2 FP YELLOW</v>
          </cell>
          <cell r="E15941">
            <v>44966</v>
          </cell>
          <cell r="F15941" t="str">
            <v>HALF</v>
          </cell>
          <cell r="G15941" t="str">
            <v>CI_I06</v>
          </cell>
          <cell r="H15941" t="str">
            <v>PC</v>
          </cell>
          <cell r="I15941" t="str">
            <v>CPR</v>
          </cell>
          <cell r="J15941" t="str">
            <v/>
          </cell>
          <cell r="K15941" t="str">
            <v>PD</v>
          </cell>
          <cell r="L15941" t="str">
            <v>7933</v>
          </cell>
          <cell r="M15941" t="str">
            <v>S</v>
          </cell>
          <cell r="N15941">
            <v>56623</v>
          </cell>
        </row>
        <row r="15942">
          <cell r="A15942" t="str">
            <v>SF-ECH-I06-PC-0016</v>
          </cell>
          <cell r="B15942" t="str">
            <v>CINT</v>
          </cell>
          <cell r="C15942" t="str">
            <v/>
          </cell>
          <cell r="D15942" t="str">
            <v>RANGKA ECHOOL CHAIR NO. 3 FP IVORY</v>
          </cell>
          <cell r="E15942">
            <v>45293</v>
          </cell>
          <cell r="F15942" t="str">
            <v>HALF</v>
          </cell>
          <cell r="G15942" t="str">
            <v>CI_I06</v>
          </cell>
          <cell r="H15942" t="str">
            <v>PC</v>
          </cell>
          <cell r="I15942" t="str">
            <v>CPR</v>
          </cell>
          <cell r="J15942" t="str">
            <v/>
          </cell>
          <cell r="K15942" t="str">
            <v>PD</v>
          </cell>
          <cell r="L15942" t="str">
            <v>7933</v>
          </cell>
          <cell r="M15942" t="str">
            <v>S</v>
          </cell>
          <cell r="N15942">
            <v>62832</v>
          </cell>
        </row>
        <row r="15943">
          <cell r="A15943" t="str">
            <v>SF-ECH-I06-PC-0017</v>
          </cell>
          <cell r="B15943" t="str">
            <v>CINT</v>
          </cell>
          <cell r="C15943" t="str">
            <v/>
          </cell>
          <cell r="D15943" t="str">
            <v>RANGKA ECHOOL CHAIR NO. 4 FP IVORY</v>
          </cell>
          <cell r="E15943">
            <v>45169</v>
          </cell>
          <cell r="F15943" t="str">
            <v>HALF</v>
          </cell>
          <cell r="G15943" t="str">
            <v>CI_I06</v>
          </cell>
          <cell r="H15943" t="str">
            <v>PC</v>
          </cell>
          <cell r="I15943" t="str">
            <v>CPR</v>
          </cell>
          <cell r="J15943" t="str">
            <v/>
          </cell>
          <cell r="K15943" t="str">
            <v>PD</v>
          </cell>
          <cell r="L15943" t="str">
            <v>7933</v>
          </cell>
          <cell r="M15943" t="str">
            <v>S</v>
          </cell>
          <cell r="N15943">
            <v>44155</v>
          </cell>
        </row>
        <row r="15944">
          <cell r="A15944" t="str">
            <v>SF-ECH-I06-PC-0018</v>
          </cell>
          <cell r="B15944" t="str">
            <v>CINT</v>
          </cell>
          <cell r="C15944" t="str">
            <v/>
          </cell>
          <cell r="D15944" t="str">
            <v>RANGKA ECHOOL CHAIR NO. 5 FP IVORY</v>
          </cell>
          <cell r="E15944">
            <v>44894</v>
          </cell>
          <cell r="F15944" t="str">
            <v>HALF</v>
          </cell>
          <cell r="G15944" t="str">
            <v>CI_I06</v>
          </cell>
          <cell r="H15944" t="str">
            <v>PC</v>
          </cell>
          <cell r="I15944" t="str">
            <v>CPR</v>
          </cell>
          <cell r="J15944" t="str">
            <v/>
          </cell>
          <cell r="K15944" t="str">
            <v>PD</v>
          </cell>
          <cell r="L15944" t="str">
            <v>7933</v>
          </cell>
          <cell r="M15944" t="str">
            <v>S</v>
          </cell>
          <cell r="N15944">
            <v>67157</v>
          </cell>
        </row>
        <row r="15945">
          <cell r="A15945" t="str">
            <v>SF-ECH-I06-PC-0019</v>
          </cell>
          <cell r="B15945" t="str">
            <v>CINT</v>
          </cell>
          <cell r="C15945" t="str">
            <v/>
          </cell>
          <cell r="D15945" t="str">
            <v>RANGKA ECHOOL CHAIR NO. 6 FP IVORY</v>
          </cell>
          <cell r="E15945">
            <v>45169</v>
          </cell>
          <cell r="F15945" t="str">
            <v>HALF</v>
          </cell>
          <cell r="G15945" t="str">
            <v>CI_I06</v>
          </cell>
          <cell r="H15945" t="str">
            <v>PC</v>
          </cell>
          <cell r="I15945" t="str">
            <v>CPR</v>
          </cell>
          <cell r="J15945" t="str">
            <v/>
          </cell>
          <cell r="K15945" t="str">
            <v>PD</v>
          </cell>
          <cell r="L15945" t="str">
            <v>7933</v>
          </cell>
          <cell r="M15945" t="str">
            <v>S</v>
          </cell>
          <cell r="N15945">
            <v>66571</v>
          </cell>
        </row>
        <row r="15946">
          <cell r="A15946" t="str">
            <v>SF-ECH-I06-PC-0020</v>
          </cell>
          <cell r="B15946" t="str">
            <v>CINT</v>
          </cell>
          <cell r="C15946" t="str">
            <v/>
          </cell>
          <cell r="D15946" t="str">
            <v>RANGKA ASSY ECHOOL DESK 2 FP IVORY</v>
          </cell>
          <cell r="E15946">
            <v>45293</v>
          </cell>
          <cell r="F15946" t="str">
            <v>HALF</v>
          </cell>
          <cell r="G15946" t="str">
            <v>CI_I06</v>
          </cell>
          <cell r="H15946" t="str">
            <v>PC</v>
          </cell>
          <cell r="I15946" t="str">
            <v>CPR</v>
          </cell>
          <cell r="J15946" t="str">
            <v/>
          </cell>
          <cell r="K15946" t="str">
            <v>PD</v>
          </cell>
          <cell r="L15946" t="str">
            <v>7933</v>
          </cell>
          <cell r="M15946" t="str">
            <v>S</v>
          </cell>
          <cell r="N15946">
            <v>23255</v>
          </cell>
        </row>
        <row r="15947">
          <cell r="A15947" t="str">
            <v>SF-ECH-I06-PC-0021</v>
          </cell>
          <cell r="B15947" t="str">
            <v>CINT</v>
          </cell>
          <cell r="C15947" t="str">
            <v/>
          </cell>
          <cell r="D15947" t="str">
            <v>RANGKA ECHOOL DESK NO.2</v>
          </cell>
          <cell r="E15947">
            <v>44838</v>
          </cell>
          <cell r="F15947" t="str">
            <v>HALF</v>
          </cell>
          <cell r="G15947" t="str">
            <v>CI_I06</v>
          </cell>
          <cell r="H15947" t="str">
            <v>PC</v>
          </cell>
          <cell r="I15947" t="str">
            <v>CPR</v>
          </cell>
          <cell r="J15947" t="str">
            <v/>
          </cell>
          <cell r="K15947" t="str">
            <v>PD</v>
          </cell>
          <cell r="L15947" t="str">
            <v>7933</v>
          </cell>
          <cell r="M15947" t="str">
            <v>S</v>
          </cell>
          <cell r="N15947">
            <v>44623</v>
          </cell>
        </row>
        <row r="15948">
          <cell r="A15948" t="str">
            <v>SF-ECH-I06-PC-0022</v>
          </cell>
          <cell r="B15948" t="str">
            <v>CINT</v>
          </cell>
          <cell r="C15948" t="str">
            <v/>
          </cell>
          <cell r="D15948" t="str">
            <v>RANGKA ECHOOL CHAIR NO 6 + PALANG KAKI</v>
          </cell>
          <cell r="E15948">
            <v>45293</v>
          </cell>
          <cell r="F15948" t="str">
            <v>HALF</v>
          </cell>
          <cell r="G15948" t="str">
            <v>CI_I06</v>
          </cell>
          <cell r="H15948" t="str">
            <v>PC</v>
          </cell>
          <cell r="I15948" t="str">
            <v>CPR</v>
          </cell>
          <cell r="J15948" t="str">
            <v/>
          </cell>
          <cell r="K15948" t="str">
            <v>PD</v>
          </cell>
          <cell r="L15948" t="str">
            <v>7933</v>
          </cell>
          <cell r="M15948" t="str">
            <v>S</v>
          </cell>
          <cell r="N15948">
            <v>30032</v>
          </cell>
        </row>
        <row r="15949">
          <cell r="A15949" t="str">
            <v>SF-ECH-I06-PC-0023</v>
          </cell>
          <cell r="B15949" t="str">
            <v>CINT</v>
          </cell>
          <cell r="C15949" t="str">
            <v/>
          </cell>
          <cell r="D15949" t="str">
            <v>RANGKA ECHOOL CHAIR NO. 6 MEMO FP IVORY</v>
          </cell>
          <cell r="E15949">
            <v>44966</v>
          </cell>
          <cell r="F15949" t="str">
            <v>HALF</v>
          </cell>
          <cell r="G15949" t="str">
            <v>CI_I06</v>
          </cell>
          <cell r="H15949" t="str">
            <v>PC</v>
          </cell>
          <cell r="I15949" t="str">
            <v>CPR</v>
          </cell>
          <cell r="J15949" t="str">
            <v/>
          </cell>
          <cell r="K15949" t="str">
            <v>PD</v>
          </cell>
          <cell r="L15949" t="str">
            <v>7933</v>
          </cell>
          <cell r="M15949" t="str">
            <v>S</v>
          </cell>
          <cell r="N15949">
            <v>89144</v>
          </cell>
        </row>
        <row r="15950">
          <cell r="A15950" t="str">
            <v>SF-ECH-I06-PC-0024</v>
          </cell>
          <cell r="B15950" t="str">
            <v>CINT</v>
          </cell>
          <cell r="C15950" t="str">
            <v/>
          </cell>
          <cell r="D15950" t="str">
            <v>RANGKA ASSY ECHOOL DESK 2 PLUS FP IVORY</v>
          </cell>
          <cell r="E15950">
            <v>44894</v>
          </cell>
          <cell r="F15950" t="str">
            <v>HALF</v>
          </cell>
          <cell r="G15950" t="str">
            <v>CI_I06</v>
          </cell>
          <cell r="H15950" t="str">
            <v>PC</v>
          </cell>
          <cell r="I15950" t="str">
            <v>CPR</v>
          </cell>
          <cell r="J15950" t="str">
            <v/>
          </cell>
          <cell r="K15950" t="str">
            <v>PD</v>
          </cell>
          <cell r="L15950" t="str">
            <v>7933</v>
          </cell>
          <cell r="M15950" t="str">
            <v>S</v>
          </cell>
          <cell r="N15950">
            <v>23255</v>
          </cell>
        </row>
        <row r="15951">
          <cell r="A15951" t="str">
            <v>SF-ECH-I06-PC-0025</v>
          </cell>
          <cell r="B15951" t="str">
            <v>CINT</v>
          </cell>
          <cell r="C15951" t="str">
            <v/>
          </cell>
          <cell r="D15951" t="str">
            <v>RANGKA ASSY ECHOOL DESK 3 PLUS FP IVORY</v>
          </cell>
          <cell r="E15951">
            <v>45169</v>
          </cell>
          <cell r="F15951" t="str">
            <v>HALF</v>
          </cell>
          <cell r="G15951" t="str">
            <v>CI_I06</v>
          </cell>
          <cell r="H15951" t="str">
            <v>PC</v>
          </cell>
          <cell r="I15951" t="str">
            <v>CPR</v>
          </cell>
          <cell r="J15951" t="str">
            <v/>
          </cell>
          <cell r="K15951" t="str">
            <v>PD</v>
          </cell>
          <cell r="L15951" t="str">
            <v>7933</v>
          </cell>
          <cell r="M15951" t="str">
            <v>S</v>
          </cell>
          <cell r="N15951">
            <v>55430</v>
          </cell>
        </row>
        <row r="15952">
          <cell r="A15952" t="str">
            <v>SF-ECH-I06-PC-0026</v>
          </cell>
          <cell r="B15952" t="str">
            <v>CINT</v>
          </cell>
          <cell r="C15952" t="str">
            <v/>
          </cell>
          <cell r="D15952" t="str">
            <v>RANGKA ECHOOL CHAIR NO. 6 FP SILVER</v>
          </cell>
          <cell r="E15952">
            <v>44838</v>
          </cell>
          <cell r="F15952" t="str">
            <v>HALF</v>
          </cell>
          <cell r="G15952" t="str">
            <v>CI_I06</v>
          </cell>
          <cell r="H15952" t="str">
            <v>PC</v>
          </cell>
          <cell r="I15952" t="str">
            <v>CPR</v>
          </cell>
          <cell r="J15952" t="str">
            <v/>
          </cell>
          <cell r="K15952" t="str">
            <v>PD</v>
          </cell>
          <cell r="L15952" t="str">
            <v>7933</v>
          </cell>
          <cell r="M15952" t="str">
            <v>S</v>
          </cell>
          <cell r="N15952">
            <v>43810</v>
          </cell>
        </row>
        <row r="15953">
          <cell r="A15953" t="str">
            <v>SF-ECH-I06-PC-0027</v>
          </cell>
          <cell r="B15953" t="str">
            <v>CINT</v>
          </cell>
          <cell r="C15953" t="str">
            <v/>
          </cell>
          <cell r="D15953" t="str">
            <v>RANGKA ASSY ECHOOL DESK 2 FP RED</v>
          </cell>
          <cell r="E15953">
            <v>44966</v>
          </cell>
          <cell r="F15953" t="str">
            <v>HALF</v>
          </cell>
          <cell r="G15953" t="str">
            <v>CI_I06</v>
          </cell>
          <cell r="H15953" t="str">
            <v>PC</v>
          </cell>
          <cell r="I15953" t="str">
            <v>CPR</v>
          </cell>
          <cell r="J15953" t="str">
            <v/>
          </cell>
          <cell r="K15953" t="str">
            <v>PD</v>
          </cell>
          <cell r="L15953" t="str">
            <v>7933</v>
          </cell>
          <cell r="M15953" t="str">
            <v>S</v>
          </cell>
          <cell r="N15953">
            <v>66157</v>
          </cell>
        </row>
        <row r="15954">
          <cell r="A15954" t="str">
            <v>SF-ECH-I06-PC-0028</v>
          </cell>
          <cell r="B15954" t="str">
            <v>CINT</v>
          </cell>
          <cell r="C15954" t="str">
            <v/>
          </cell>
          <cell r="D15954" t="str">
            <v>RANGKA ASSY ECHOOL DESK 2 FP LIGHT BLUE</v>
          </cell>
          <cell r="E15954">
            <v>44992</v>
          </cell>
          <cell r="F15954" t="str">
            <v>HALF</v>
          </cell>
          <cell r="G15954" t="str">
            <v>CI_I06</v>
          </cell>
          <cell r="H15954" t="str">
            <v>PC</v>
          </cell>
          <cell r="I15954" t="str">
            <v>CPR</v>
          </cell>
          <cell r="J15954" t="str">
            <v/>
          </cell>
          <cell r="K15954" t="str">
            <v>PD</v>
          </cell>
          <cell r="L15954" t="str">
            <v>7933</v>
          </cell>
          <cell r="M15954" t="str">
            <v>S</v>
          </cell>
          <cell r="N15954">
            <v>66157</v>
          </cell>
        </row>
        <row r="15955">
          <cell r="A15955" t="str">
            <v>SF-ECH-I06-PC-0029</v>
          </cell>
          <cell r="B15955" t="str">
            <v>CINT</v>
          </cell>
          <cell r="C15955" t="str">
            <v/>
          </cell>
          <cell r="D15955" t="str">
            <v>RANGKA ASSY ECHOOL DESK 2 FP YELLOW</v>
          </cell>
          <cell r="E15955">
            <v>44966</v>
          </cell>
          <cell r="F15955" t="str">
            <v>HALF</v>
          </cell>
          <cell r="G15955" t="str">
            <v>CI_I06</v>
          </cell>
          <cell r="H15955" t="str">
            <v>PC</v>
          </cell>
          <cell r="I15955" t="str">
            <v>CPR</v>
          </cell>
          <cell r="J15955" t="str">
            <v/>
          </cell>
          <cell r="K15955" t="str">
            <v>PD</v>
          </cell>
          <cell r="L15955" t="str">
            <v>7933</v>
          </cell>
          <cell r="M15955" t="str">
            <v>S</v>
          </cell>
          <cell r="N15955">
            <v>66157</v>
          </cell>
        </row>
        <row r="15956">
          <cell r="A15956" t="str">
            <v>SF-ECH-I06-PC-0030</v>
          </cell>
          <cell r="B15956" t="str">
            <v>CINT</v>
          </cell>
          <cell r="C15956" t="str">
            <v/>
          </cell>
          <cell r="D15956" t="str">
            <v>RANGKA ECHOOL CHAIR NO. 2 FP GREEN</v>
          </cell>
          <cell r="E15956">
            <v>44966</v>
          </cell>
          <cell r="F15956" t="str">
            <v>HALF</v>
          </cell>
          <cell r="G15956" t="str">
            <v>CI_I06</v>
          </cell>
          <cell r="H15956" t="str">
            <v>PC</v>
          </cell>
          <cell r="I15956" t="str">
            <v>CPR</v>
          </cell>
          <cell r="J15956" t="str">
            <v/>
          </cell>
          <cell r="K15956" t="str">
            <v>PD</v>
          </cell>
          <cell r="L15956" t="str">
            <v>7933</v>
          </cell>
          <cell r="M15956" t="str">
            <v>S</v>
          </cell>
          <cell r="N15956">
            <v>52323</v>
          </cell>
        </row>
        <row r="15957">
          <cell r="A15957" t="str">
            <v>SF-ECH-I06-PC-0031</v>
          </cell>
          <cell r="B15957" t="str">
            <v>CINT</v>
          </cell>
          <cell r="C15957" t="str">
            <v/>
          </cell>
          <cell r="D15957" t="str">
            <v>RANGKA ECHOOL CHAIR NO. 2 FP RED</v>
          </cell>
          <cell r="E15957">
            <v>44966</v>
          </cell>
          <cell r="F15957" t="str">
            <v>HALF</v>
          </cell>
          <cell r="G15957" t="str">
            <v>CI_I06</v>
          </cell>
          <cell r="H15957" t="str">
            <v>PC</v>
          </cell>
          <cell r="I15957" t="str">
            <v>CPR</v>
          </cell>
          <cell r="J15957" t="str">
            <v/>
          </cell>
          <cell r="K15957" t="str">
            <v>PD</v>
          </cell>
          <cell r="L15957" t="str">
            <v>7933</v>
          </cell>
          <cell r="M15957" t="str">
            <v>S</v>
          </cell>
          <cell r="N15957">
            <v>52323</v>
          </cell>
        </row>
        <row r="15958">
          <cell r="A15958" t="str">
            <v>SF-ECH-I06-PC-0032</v>
          </cell>
          <cell r="B15958" t="str">
            <v>CINT</v>
          </cell>
          <cell r="C15958" t="str">
            <v/>
          </cell>
          <cell r="D15958" t="str">
            <v>RANGKA ECHOOL CHAIR NO. 2 FP LIGHT BLUE</v>
          </cell>
          <cell r="E15958">
            <v>44950</v>
          </cell>
          <cell r="F15958" t="str">
            <v>HALF</v>
          </cell>
          <cell r="G15958" t="str">
            <v>CI_I06</v>
          </cell>
          <cell r="H15958" t="str">
            <v>PC</v>
          </cell>
          <cell r="I15958" t="str">
            <v>CPR</v>
          </cell>
          <cell r="J15958" t="str">
            <v/>
          </cell>
          <cell r="K15958" t="str">
            <v>PD</v>
          </cell>
          <cell r="L15958" t="str">
            <v>7933</v>
          </cell>
          <cell r="M15958" t="str">
            <v>S</v>
          </cell>
          <cell r="N15958">
            <v>55554</v>
          </cell>
        </row>
        <row r="15959">
          <cell r="A15959" t="str">
            <v>SF-ECH-I06-PC-0033</v>
          </cell>
          <cell r="B15959" t="str">
            <v>CINT</v>
          </cell>
          <cell r="C15959" t="str">
            <v/>
          </cell>
          <cell r="D15959" t="str">
            <v>RANGKA ECHOOL CHAIR NO. 2 FP BLUE</v>
          </cell>
          <cell r="E15959">
            <v>0</v>
          </cell>
          <cell r="F15959" t="str">
            <v>HALF</v>
          </cell>
          <cell r="G15959" t="str">
            <v>CI_I06</v>
          </cell>
          <cell r="H15959" t="str">
            <v>PC</v>
          </cell>
          <cell r="I15959" t="str">
            <v>CPR</v>
          </cell>
          <cell r="J15959" t="str">
            <v/>
          </cell>
          <cell r="K15959" t="str">
            <v>PD</v>
          </cell>
          <cell r="L15959" t="str">
            <v>7933</v>
          </cell>
          <cell r="M15959" t="str">
            <v>S</v>
          </cell>
          <cell r="N15959">
            <v>0</v>
          </cell>
        </row>
        <row r="15960">
          <cell r="A15960" t="str">
            <v>SF-ECH-I09-WL-0001</v>
          </cell>
          <cell r="B15960" t="str">
            <v>CINT</v>
          </cell>
          <cell r="C15960" t="str">
            <v/>
          </cell>
          <cell r="D15960" t="str">
            <v>TABLE TOP T17 L.450 P.650 NON FHINISHING</v>
          </cell>
          <cell r="E15960">
            <v>45169</v>
          </cell>
          <cell r="F15960" t="str">
            <v>HALF</v>
          </cell>
          <cell r="G15960" t="str">
            <v>CI_I09</v>
          </cell>
          <cell r="H15960" t="str">
            <v>PC</v>
          </cell>
          <cell r="I15960" t="str">
            <v>CPR</v>
          </cell>
          <cell r="J15960" t="str">
            <v/>
          </cell>
          <cell r="K15960" t="str">
            <v>PD</v>
          </cell>
          <cell r="L15960" t="str">
            <v>7936</v>
          </cell>
          <cell r="M15960" t="str">
            <v>S</v>
          </cell>
          <cell r="N15960">
            <v>65996</v>
          </cell>
        </row>
        <row r="15961">
          <cell r="A15961" t="str">
            <v>SF-ECH-I09-WL-0002</v>
          </cell>
          <cell r="B15961" t="str">
            <v>CINT</v>
          </cell>
          <cell r="C15961" t="str">
            <v/>
          </cell>
          <cell r="D15961" t="str">
            <v>FRONT BOARD ECHOOL 4,5&amp;6 NON FHINISHING</v>
          </cell>
          <cell r="E15961">
            <v>45169</v>
          </cell>
          <cell r="F15961" t="str">
            <v>HALF</v>
          </cell>
          <cell r="G15961" t="str">
            <v>CI_I09</v>
          </cell>
          <cell r="H15961" t="str">
            <v>PC</v>
          </cell>
          <cell r="I15961" t="str">
            <v>CPR</v>
          </cell>
          <cell r="J15961" t="str">
            <v/>
          </cell>
          <cell r="K15961" t="str">
            <v>PD</v>
          </cell>
          <cell r="L15961" t="str">
            <v>7936</v>
          </cell>
          <cell r="M15961" t="str">
            <v>S</v>
          </cell>
          <cell r="N15961">
            <v>18421</v>
          </cell>
        </row>
        <row r="15962">
          <cell r="A15962" t="str">
            <v>SF-ECH-I09-WL-0003</v>
          </cell>
          <cell r="B15962" t="str">
            <v>CINT</v>
          </cell>
          <cell r="C15962" t="str">
            <v/>
          </cell>
          <cell r="D15962" t="str">
            <v>FRONT BOARD ECHOOL 2 &amp; 3 NON FHINISHING</v>
          </cell>
          <cell r="E15962">
            <v>0</v>
          </cell>
          <cell r="F15962" t="str">
            <v>HALF</v>
          </cell>
          <cell r="G15962" t="str">
            <v>CI_I09</v>
          </cell>
          <cell r="H15962" t="str">
            <v>PC</v>
          </cell>
          <cell r="I15962" t="str">
            <v>CPR</v>
          </cell>
          <cell r="J15962" t="str">
            <v/>
          </cell>
          <cell r="K15962" t="str">
            <v>PD</v>
          </cell>
          <cell r="L15962" t="str">
            <v>7936</v>
          </cell>
          <cell r="M15962" t="str">
            <v>S</v>
          </cell>
          <cell r="N15962">
            <v>0</v>
          </cell>
        </row>
        <row r="15963">
          <cell r="A15963" t="str">
            <v>SF-ECH-ICT-SC-0001</v>
          </cell>
          <cell r="B15963" t="str">
            <v>CINT</v>
          </cell>
          <cell r="C15963" t="str">
            <v/>
          </cell>
          <cell r="D15963" t="str">
            <v>RANGKA ECHOOL CHAIR NO. 6 KW 0</v>
          </cell>
          <cell r="E15963">
            <v>44774</v>
          </cell>
          <cell r="F15963" t="str">
            <v>HALF</v>
          </cell>
          <cell r="G15963" t="str">
            <v>CI_ICT</v>
          </cell>
          <cell r="H15963" t="str">
            <v>PC</v>
          </cell>
          <cell r="I15963" t="str">
            <v>CPR</v>
          </cell>
          <cell r="J15963" t="str">
            <v/>
          </cell>
          <cell r="K15963" t="str">
            <v>PD</v>
          </cell>
          <cell r="L15963" t="str">
            <v>7931</v>
          </cell>
          <cell r="M15963" t="str">
            <v>V</v>
          </cell>
          <cell r="N15963">
            <v>74193</v>
          </cell>
        </row>
        <row r="15964">
          <cell r="A15964" t="str">
            <v>SF-ECH-IPC-SC-0001</v>
          </cell>
          <cell r="B15964" t="str">
            <v>CINT</v>
          </cell>
          <cell r="C15964" t="str">
            <v/>
          </cell>
          <cell r="D15964" t="str">
            <v>RANGKA ASSY ECHOOL DESK 2 PLUS FP IVORY</v>
          </cell>
          <cell r="E15964">
            <v>44804</v>
          </cell>
          <cell r="F15964" t="str">
            <v>HALF</v>
          </cell>
          <cell r="G15964" t="str">
            <v>CI_IPC</v>
          </cell>
          <cell r="H15964" t="str">
            <v>PC</v>
          </cell>
          <cell r="I15964" t="str">
            <v>CPR</v>
          </cell>
          <cell r="J15964" t="str">
            <v/>
          </cell>
          <cell r="K15964" t="str">
            <v>PD</v>
          </cell>
          <cell r="L15964" t="str">
            <v>7933</v>
          </cell>
          <cell r="M15964" t="str">
            <v>V</v>
          </cell>
          <cell r="N15964">
            <v>29329</v>
          </cell>
        </row>
        <row r="15965">
          <cell r="A15965" t="str">
            <v>SF-ECH-IPC-SC-0002</v>
          </cell>
          <cell r="B15965" t="str">
            <v>CINT</v>
          </cell>
          <cell r="C15965" t="str">
            <v/>
          </cell>
          <cell r="D15965" t="str">
            <v>RANGKA ASSY ECHOOL DESK 3 PLUS FP IVORY</v>
          </cell>
          <cell r="E15965">
            <v>44825</v>
          </cell>
          <cell r="F15965" t="str">
            <v>HALF</v>
          </cell>
          <cell r="G15965" t="str">
            <v>CI_IPC</v>
          </cell>
          <cell r="H15965" t="str">
            <v>PC</v>
          </cell>
          <cell r="I15965" t="str">
            <v>CPR</v>
          </cell>
          <cell r="J15965" t="str">
            <v/>
          </cell>
          <cell r="K15965" t="str">
            <v>PD</v>
          </cell>
          <cell r="L15965" t="str">
            <v>7933</v>
          </cell>
          <cell r="M15965" t="str">
            <v>V</v>
          </cell>
          <cell r="N15965">
            <v>79991</v>
          </cell>
        </row>
        <row r="15966">
          <cell r="A15966" t="str">
            <v>SF-ECH-IPC-SC-0003</v>
          </cell>
          <cell r="B15966" t="str">
            <v>CINT</v>
          </cell>
          <cell r="C15966" t="str">
            <v/>
          </cell>
          <cell r="D15966" t="str">
            <v>RANGKA ASSY ECHOOL DESK 4 PLUS FP IVORY</v>
          </cell>
          <cell r="E15966">
            <v>44748</v>
          </cell>
          <cell r="F15966" t="str">
            <v>HALF</v>
          </cell>
          <cell r="G15966" t="str">
            <v>CI_IPC</v>
          </cell>
          <cell r="H15966" t="str">
            <v>PC</v>
          </cell>
          <cell r="I15966" t="str">
            <v>CPR</v>
          </cell>
          <cell r="J15966" t="str">
            <v/>
          </cell>
          <cell r="K15966" t="str">
            <v>PD</v>
          </cell>
          <cell r="L15966" t="str">
            <v>7933</v>
          </cell>
          <cell r="M15966" t="str">
            <v>V</v>
          </cell>
          <cell r="N15966">
            <v>83000</v>
          </cell>
        </row>
        <row r="15967">
          <cell r="A15967" t="str">
            <v>SF-ECH-IPC-SC-0004</v>
          </cell>
          <cell r="B15967" t="str">
            <v>CINT</v>
          </cell>
          <cell r="C15967" t="str">
            <v/>
          </cell>
          <cell r="D15967" t="str">
            <v>RANGKA ASSY ECHOOL DESK 5 PLUS FP IVORY</v>
          </cell>
          <cell r="E15967">
            <v>44748</v>
          </cell>
          <cell r="F15967" t="str">
            <v>HALF</v>
          </cell>
          <cell r="G15967" t="str">
            <v>CI_IPC</v>
          </cell>
          <cell r="H15967" t="str">
            <v>PC</v>
          </cell>
          <cell r="I15967" t="str">
            <v>CPR</v>
          </cell>
          <cell r="J15967" t="str">
            <v/>
          </cell>
          <cell r="K15967" t="str">
            <v>PD</v>
          </cell>
          <cell r="L15967" t="str">
            <v>7933</v>
          </cell>
          <cell r="M15967" t="str">
            <v>V</v>
          </cell>
          <cell r="N15967">
            <v>76926</v>
          </cell>
        </row>
        <row r="15968">
          <cell r="A15968" t="str">
            <v>SF-ECH-IPC-SC-0005</v>
          </cell>
          <cell r="B15968" t="str">
            <v>CINT</v>
          </cell>
          <cell r="C15968" t="str">
            <v/>
          </cell>
          <cell r="D15968" t="str">
            <v>RANGKA ASSY ECHOOL DESK 6 PLUS FP IVORY</v>
          </cell>
          <cell r="E15968">
            <v>44773</v>
          </cell>
          <cell r="F15968" t="str">
            <v>HALF</v>
          </cell>
          <cell r="G15968" t="str">
            <v>CI_IPC</v>
          </cell>
          <cell r="H15968" t="str">
            <v>PC</v>
          </cell>
          <cell r="I15968" t="str">
            <v>CPR</v>
          </cell>
          <cell r="J15968" t="str">
            <v/>
          </cell>
          <cell r="K15968" t="str">
            <v>PD</v>
          </cell>
          <cell r="L15968" t="str">
            <v>7933</v>
          </cell>
          <cell r="M15968" t="str">
            <v>V</v>
          </cell>
          <cell r="N15968">
            <v>73425</v>
          </cell>
        </row>
        <row r="15969">
          <cell r="A15969" t="str">
            <v>SF-ECH-IPC-SC-0006</v>
          </cell>
          <cell r="B15969" t="str">
            <v>CINT</v>
          </cell>
          <cell r="C15969" t="str">
            <v/>
          </cell>
          <cell r="D15969" t="str">
            <v>RANGKA ASSY ECHOOL. DESK 3 FP IVORY</v>
          </cell>
          <cell r="E15969">
            <v>44773</v>
          </cell>
          <cell r="F15969" t="str">
            <v>HALF</v>
          </cell>
          <cell r="G15969" t="str">
            <v>CI_IPC</v>
          </cell>
          <cell r="H15969" t="str">
            <v>PC</v>
          </cell>
          <cell r="I15969" t="str">
            <v>CPR</v>
          </cell>
          <cell r="J15969" t="str">
            <v/>
          </cell>
          <cell r="K15969" t="str">
            <v>PD</v>
          </cell>
          <cell r="L15969" t="str">
            <v>7933</v>
          </cell>
          <cell r="M15969" t="str">
            <v>V</v>
          </cell>
          <cell r="N15969">
            <v>55430</v>
          </cell>
        </row>
        <row r="15970">
          <cell r="A15970" t="str">
            <v>SF-ECH-IPC-SC-0007</v>
          </cell>
          <cell r="B15970" t="str">
            <v>CINT</v>
          </cell>
          <cell r="C15970" t="str">
            <v/>
          </cell>
          <cell r="D15970" t="str">
            <v>RANGKA ASSY ECHOOL. DESK 4 FP IVORY</v>
          </cell>
          <cell r="E15970">
            <v>44773</v>
          </cell>
          <cell r="F15970" t="str">
            <v>HALF</v>
          </cell>
          <cell r="G15970" t="str">
            <v>CI_IPC</v>
          </cell>
          <cell r="H15970" t="str">
            <v>PC</v>
          </cell>
          <cell r="I15970" t="str">
            <v>CPR</v>
          </cell>
          <cell r="J15970" t="str">
            <v/>
          </cell>
          <cell r="K15970" t="str">
            <v>PD</v>
          </cell>
          <cell r="L15970" t="str">
            <v>7933</v>
          </cell>
          <cell r="M15970" t="str">
            <v>V</v>
          </cell>
          <cell r="N15970">
            <v>65889</v>
          </cell>
        </row>
        <row r="15971">
          <cell r="A15971" t="str">
            <v>SF-ECH-IPC-SC-0008</v>
          </cell>
          <cell r="B15971" t="str">
            <v>CINT</v>
          </cell>
          <cell r="C15971" t="str">
            <v/>
          </cell>
          <cell r="D15971" t="str">
            <v>RANGKA ASSY ECHOOL. DESK 5 FP IVORY</v>
          </cell>
          <cell r="E15971">
            <v>44773</v>
          </cell>
          <cell r="F15971" t="str">
            <v>HALF</v>
          </cell>
          <cell r="G15971" t="str">
            <v>CI_IPC</v>
          </cell>
          <cell r="H15971" t="str">
            <v>PC</v>
          </cell>
          <cell r="I15971" t="str">
            <v>CPR</v>
          </cell>
          <cell r="J15971" t="str">
            <v/>
          </cell>
          <cell r="K15971" t="str">
            <v>PD</v>
          </cell>
          <cell r="L15971" t="str">
            <v>7933</v>
          </cell>
          <cell r="M15971" t="str">
            <v>V</v>
          </cell>
          <cell r="N15971">
            <v>69365</v>
          </cell>
        </row>
        <row r="15972">
          <cell r="A15972" t="str">
            <v>SF-ECH-IPC-SC-0009</v>
          </cell>
          <cell r="B15972" t="str">
            <v>CINT</v>
          </cell>
          <cell r="C15972" t="str">
            <v/>
          </cell>
          <cell r="D15972" t="str">
            <v>RANGKA ASSY ECHOOL. DESK 6 FP IVORY</v>
          </cell>
          <cell r="E15972">
            <v>44804</v>
          </cell>
          <cell r="F15972" t="str">
            <v>HALF</v>
          </cell>
          <cell r="G15972" t="str">
            <v>CI_IPC</v>
          </cell>
          <cell r="H15972" t="str">
            <v>PC</v>
          </cell>
          <cell r="I15972" t="str">
            <v>CPR</v>
          </cell>
          <cell r="J15972" t="str">
            <v/>
          </cell>
          <cell r="K15972" t="str">
            <v>PD</v>
          </cell>
          <cell r="L15972" t="str">
            <v>7933</v>
          </cell>
          <cell r="M15972" t="str">
            <v>V</v>
          </cell>
          <cell r="N15972">
            <v>75602</v>
          </cell>
        </row>
        <row r="15973">
          <cell r="A15973" t="str">
            <v>SF-ECH-IPC-SC-0010</v>
          </cell>
          <cell r="B15973" t="str">
            <v>CINT</v>
          </cell>
          <cell r="C15973" t="str">
            <v/>
          </cell>
          <cell r="D15973" t="str">
            <v>RANGKA ECHOOL CHAIR NO. 2 FP IVORY</v>
          </cell>
          <cell r="E15973">
            <v>44773</v>
          </cell>
          <cell r="F15973" t="str">
            <v>HALF</v>
          </cell>
          <cell r="G15973" t="str">
            <v>CI_IPC</v>
          </cell>
          <cell r="H15973" t="str">
            <v>PC</v>
          </cell>
          <cell r="I15973" t="str">
            <v>CPR</v>
          </cell>
          <cell r="J15973" t="str">
            <v/>
          </cell>
          <cell r="K15973" t="str">
            <v>PD</v>
          </cell>
          <cell r="L15973" t="str">
            <v>7933</v>
          </cell>
          <cell r="M15973" t="str">
            <v>V</v>
          </cell>
          <cell r="N15973">
            <v>59772</v>
          </cell>
        </row>
        <row r="15974">
          <cell r="A15974" t="str">
            <v>SF-ECH-IPC-SC-0011</v>
          </cell>
          <cell r="B15974" t="str">
            <v>CINT</v>
          </cell>
          <cell r="C15974" t="str">
            <v/>
          </cell>
          <cell r="D15974" t="str">
            <v>RANGKA ECHOOL CHAIR NO. 2 FP YELLOW</v>
          </cell>
          <cell r="E15974">
            <v>44748</v>
          </cell>
          <cell r="F15974" t="str">
            <v>HALF</v>
          </cell>
          <cell r="G15974" t="str">
            <v>CI_IPC</v>
          </cell>
          <cell r="H15974" t="str">
            <v>PC</v>
          </cell>
          <cell r="I15974" t="str">
            <v>CPR</v>
          </cell>
          <cell r="J15974" t="str">
            <v/>
          </cell>
          <cell r="K15974" t="str">
            <v>PD</v>
          </cell>
          <cell r="L15974" t="str">
            <v>7933</v>
          </cell>
          <cell r="M15974" t="str">
            <v>V</v>
          </cell>
          <cell r="N15974">
            <v>40324</v>
          </cell>
        </row>
        <row r="15975">
          <cell r="A15975" t="str">
            <v>SF-ECH-IPC-SC-0012</v>
          </cell>
          <cell r="B15975" t="str">
            <v>CINT</v>
          </cell>
          <cell r="C15975" t="str">
            <v/>
          </cell>
          <cell r="D15975" t="str">
            <v>RANGKA ECHOOL CHAIR NO. 3 FP IVORY</v>
          </cell>
          <cell r="E15975">
            <v>44773</v>
          </cell>
          <cell r="F15975" t="str">
            <v>HALF</v>
          </cell>
          <cell r="G15975" t="str">
            <v>CI_IPC</v>
          </cell>
          <cell r="H15975" t="str">
            <v>PC</v>
          </cell>
          <cell r="I15975" t="str">
            <v>CPR</v>
          </cell>
          <cell r="J15975" t="str">
            <v/>
          </cell>
          <cell r="K15975" t="str">
            <v>PD</v>
          </cell>
          <cell r="L15975" t="str">
            <v>7933</v>
          </cell>
          <cell r="M15975" t="str">
            <v>V</v>
          </cell>
          <cell r="N15975">
            <v>67568</v>
          </cell>
        </row>
        <row r="15976">
          <cell r="A15976" t="str">
            <v>SF-ECH-IPC-SC-0013</v>
          </cell>
          <cell r="B15976" t="str">
            <v>CINT</v>
          </cell>
          <cell r="C15976" t="str">
            <v/>
          </cell>
          <cell r="D15976" t="str">
            <v>RANGKA ECHOOL CHAIR NO. 4 FP IVORY</v>
          </cell>
          <cell r="E15976">
            <v>44773</v>
          </cell>
          <cell r="F15976" t="str">
            <v>HALF</v>
          </cell>
          <cell r="G15976" t="str">
            <v>CI_IPC</v>
          </cell>
          <cell r="H15976" t="str">
            <v>PC</v>
          </cell>
          <cell r="I15976" t="str">
            <v>CPR</v>
          </cell>
          <cell r="J15976" t="str">
            <v/>
          </cell>
          <cell r="K15976" t="str">
            <v>PD</v>
          </cell>
          <cell r="L15976" t="str">
            <v>7933</v>
          </cell>
          <cell r="M15976" t="str">
            <v>V</v>
          </cell>
          <cell r="N15976">
            <v>43882</v>
          </cell>
        </row>
        <row r="15977">
          <cell r="A15977" t="str">
            <v>SF-ECH-IPC-SC-0014</v>
          </cell>
          <cell r="B15977" t="str">
            <v>CINT</v>
          </cell>
          <cell r="C15977" t="str">
            <v/>
          </cell>
          <cell r="D15977" t="str">
            <v>RANGKA ECHOOL CHAIR NO. 5 FP IVORY</v>
          </cell>
          <cell r="E15977">
            <v>44802</v>
          </cell>
          <cell r="F15977" t="str">
            <v>HALF</v>
          </cell>
          <cell r="G15977" t="str">
            <v>CI_IPC</v>
          </cell>
          <cell r="H15977" t="str">
            <v>PC</v>
          </cell>
          <cell r="I15977" t="str">
            <v>CPR</v>
          </cell>
          <cell r="J15977" t="str">
            <v/>
          </cell>
          <cell r="K15977" t="str">
            <v>PD</v>
          </cell>
          <cell r="L15977" t="str">
            <v>7933</v>
          </cell>
          <cell r="M15977" t="str">
            <v>V</v>
          </cell>
          <cell r="N15977">
            <v>67157</v>
          </cell>
        </row>
        <row r="15978">
          <cell r="A15978" t="str">
            <v>SF-ECH-IPC-SC-0015</v>
          </cell>
          <cell r="B15978" t="str">
            <v>CINT</v>
          </cell>
          <cell r="C15978" t="str">
            <v/>
          </cell>
          <cell r="D15978" t="str">
            <v>RANGKA ECHOOL CHAIR NO. 6 FP IVORY</v>
          </cell>
          <cell r="E15978">
            <v>44773</v>
          </cell>
          <cell r="F15978" t="str">
            <v>HALF</v>
          </cell>
          <cell r="G15978" t="str">
            <v>CI_IPC</v>
          </cell>
          <cell r="H15978" t="str">
            <v>PC</v>
          </cell>
          <cell r="I15978" t="str">
            <v>CPR</v>
          </cell>
          <cell r="J15978" t="str">
            <v/>
          </cell>
          <cell r="K15978" t="str">
            <v>PD</v>
          </cell>
          <cell r="L15978" t="str">
            <v>7933</v>
          </cell>
          <cell r="M15978" t="str">
            <v>V</v>
          </cell>
          <cell r="N15978">
            <v>70036</v>
          </cell>
        </row>
        <row r="15979">
          <cell r="A15979" t="str">
            <v>SF-ECH-IPC-SC-0016</v>
          </cell>
          <cell r="B15979" t="str">
            <v>CINT</v>
          </cell>
          <cell r="C15979" t="str">
            <v/>
          </cell>
          <cell r="D15979" t="str">
            <v>RANGKA ASSY ECHOOL DESK 2 FP IVORY</v>
          </cell>
          <cell r="E15979">
            <v>44802</v>
          </cell>
          <cell r="F15979" t="str">
            <v>HALF</v>
          </cell>
          <cell r="G15979" t="str">
            <v>CI_IPC</v>
          </cell>
          <cell r="H15979" t="str">
            <v>PC</v>
          </cell>
          <cell r="I15979" t="str">
            <v>CPR</v>
          </cell>
          <cell r="J15979" t="str">
            <v/>
          </cell>
          <cell r="K15979" t="str">
            <v>PD</v>
          </cell>
          <cell r="L15979" t="str">
            <v>7933</v>
          </cell>
          <cell r="M15979" t="str">
            <v>V</v>
          </cell>
          <cell r="N15979">
            <v>23255</v>
          </cell>
        </row>
        <row r="15980">
          <cell r="A15980" t="str">
            <v>SF-ECH-IPC-SC-0017</v>
          </cell>
          <cell r="B15980" t="str">
            <v>CINT</v>
          </cell>
          <cell r="C15980" t="str">
            <v/>
          </cell>
          <cell r="D15980" t="str">
            <v>RANGKA ECHOOL DESK NO.2</v>
          </cell>
          <cell r="E15980">
            <v>0</v>
          </cell>
          <cell r="F15980" t="str">
            <v>HALF</v>
          </cell>
          <cell r="G15980" t="str">
            <v>CI_IPC</v>
          </cell>
          <cell r="H15980" t="str">
            <v>PC</v>
          </cell>
          <cell r="I15980" t="str">
            <v>CPR</v>
          </cell>
          <cell r="J15980" t="str">
            <v/>
          </cell>
          <cell r="K15980" t="str">
            <v>PD</v>
          </cell>
          <cell r="L15980" t="str">
            <v>7933</v>
          </cell>
          <cell r="M15980" t="str">
            <v>V</v>
          </cell>
          <cell r="N15980">
            <v>48648</v>
          </cell>
        </row>
        <row r="15981">
          <cell r="A15981" t="str">
            <v>SF-ECH-IPC-SC-0018</v>
          </cell>
          <cell r="B15981" t="str">
            <v>CINT</v>
          </cell>
          <cell r="C15981" t="str">
            <v/>
          </cell>
          <cell r="D15981" t="str">
            <v>RANGKA ECHOOL CHAIR NO 6 + PALANG KAKI</v>
          </cell>
          <cell r="E15981">
            <v>44804</v>
          </cell>
          <cell r="F15981" t="str">
            <v>HALF</v>
          </cell>
          <cell r="G15981" t="str">
            <v>CI_IPC</v>
          </cell>
          <cell r="H15981" t="str">
            <v>PC</v>
          </cell>
          <cell r="I15981" t="str">
            <v>CPR</v>
          </cell>
          <cell r="J15981" t="str">
            <v/>
          </cell>
          <cell r="K15981" t="str">
            <v>PD</v>
          </cell>
          <cell r="L15981" t="str">
            <v>7933</v>
          </cell>
          <cell r="M15981" t="str">
            <v>V</v>
          </cell>
          <cell r="N15981">
            <v>30032</v>
          </cell>
        </row>
        <row r="15982">
          <cell r="A15982" t="str">
            <v>SF-ECH-IPC-SC-0019</v>
          </cell>
          <cell r="B15982" t="str">
            <v>CINT</v>
          </cell>
          <cell r="C15982" t="str">
            <v/>
          </cell>
          <cell r="D15982" t="str">
            <v>RANGKA ECHOOL CHAIR NO. 6 MEMO FP IVORY</v>
          </cell>
          <cell r="E15982">
            <v>0</v>
          </cell>
          <cell r="F15982" t="str">
            <v>HALF</v>
          </cell>
          <cell r="G15982" t="str">
            <v>CI_IPC</v>
          </cell>
          <cell r="H15982" t="str">
            <v>PC</v>
          </cell>
          <cell r="I15982" t="str">
            <v>CPR</v>
          </cell>
          <cell r="J15982" t="str">
            <v/>
          </cell>
          <cell r="K15982" t="str">
            <v>PD</v>
          </cell>
          <cell r="L15982" t="str">
            <v>7933</v>
          </cell>
          <cell r="M15982" t="str">
            <v>V</v>
          </cell>
          <cell r="N15982">
            <v>0</v>
          </cell>
        </row>
        <row r="15983">
          <cell r="A15983" t="str">
            <v>SF-ECO-I03-CT-0001</v>
          </cell>
          <cell r="B15983" t="str">
            <v>CINT</v>
          </cell>
          <cell r="C15983" t="str">
            <v/>
          </cell>
          <cell r="D15983" t="str">
            <v>RANGKA ECON NO. 4 KW 0</v>
          </cell>
          <cell r="E15983">
            <v>44834</v>
          </cell>
          <cell r="F15983" t="str">
            <v>HALF</v>
          </cell>
          <cell r="G15983" t="str">
            <v>CI_I03</v>
          </cell>
          <cell r="H15983" t="str">
            <v>PC</v>
          </cell>
          <cell r="I15983" t="str">
            <v>CPR</v>
          </cell>
          <cell r="J15983" t="str">
            <v/>
          </cell>
          <cell r="K15983" t="str">
            <v>PD</v>
          </cell>
          <cell r="L15983" t="str">
            <v>7931</v>
          </cell>
          <cell r="M15983" t="str">
            <v>S</v>
          </cell>
          <cell r="N15983">
            <v>88386</v>
          </cell>
        </row>
        <row r="15984">
          <cell r="A15984" t="str">
            <v>SF-ECO-I03-CT-0002</v>
          </cell>
          <cell r="B15984" t="str">
            <v>CINT</v>
          </cell>
          <cell r="C15984" t="str">
            <v/>
          </cell>
          <cell r="D15984" t="str">
            <v>RANGKA ECON NO. 6 KW 0</v>
          </cell>
          <cell r="E15984">
            <v>45122</v>
          </cell>
          <cell r="F15984" t="str">
            <v>HALF</v>
          </cell>
          <cell r="G15984" t="str">
            <v>CI_I03</v>
          </cell>
          <cell r="H15984" t="str">
            <v>PC</v>
          </cell>
          <cell r="I15984" t="str">
            <v>CPR</v>
          </cell>
          <cell r="J15984" t="str">
            <v/>
          </cell>
          <cell r="K15984" t="str">
            <v>PD</v>
          </cell>
          <cell r="L15984" t="str">
            <v>7931</v>
          </cell>
          <cell r="M15984" t="str">
            <v>S</v>
          </cell>
          <cell r="N15984">
            <v>87613</v>
          </cell>
        </row>
        <row r="15985">
          <cell r="A15985" t="str">
            <v>SF-ECO-I03-CT-0003</v>
          </cell>
          <cell r="B15985" t="str">
            <v>CINT</v>
          </cell>
          <cell r="C15985" t="str">
            <v/>
          </cell>
          <cell r="D15985" t="str">
            <v>RANGKA ECON NO. 6 + RAK KW</v>
          </cell>
          <cell r="E15985">
            <v>45147</v>
          </cell>
          <cell r="F15985" t="str">
            <v>HALF</v>
          </cell>
          <cell r="G15985" t="str">
            <v>CI_I03</v>
          </cell>
          <cell r="H15985" t="str">
            <v>PC</v>
          </cell>
          <cell r="I15985" t="str">
            <v>CPR</v>
          </cell>
          <cell r="J15985" t="str">
            <v/>
          </cell>
          <cell r="K15985" t="str">
            <v>PD</v>
          </cell>
          <cell r="L15985" t="str">
            <v>7931</v>
          </cell>
          <cell r="M15985" t="str">
            <v>S</v>
          </cell>
          <cell r="N15985">
            <v>0</v>
          </cell>
        </row>
        <row r="15986">
          <cell r="A15986" t="str">
            <v>SF-ECO-I03-CT-0004</v>
          </cell>
          <cell r="B15986" t="str">
            <v>CINT</v>
          </cell>
          <cell r="C15986" t="str">
            <v/>
          </cell>
          <cell r="D15986" t="str">
            <v>RANGKA ECONS DESK NO 4 KW0</v>
          </cell>
          <cell r="E15986">
            <v>44783</v>
          </cell>
          <cell r="F15986" t="str">
            <v>HALF</v>
          </cell>
          <cell r="G15986" t="str">
            <v>CI_I03</v>
          </cell>
          <cell r="H15986" t="str">
            <v>PC</v>
          </cell>
          <cell r="I15986" t="str">
            <v>CPR</v>
          </cell>
          <cell r="J15986" t="str">
            <v/>
          </cell>
          <cell r="K15986" t="str">
            <v>PD</v>
          </cell>
          <cell r="L15986" t="str">
            <v>7931</v>
          </cell>
          <cell r="M15986" t="str">
            <v>S</v>
          </cell>
          <cell r="N15986">
            <v>18582</v>
          </cell>
        </row>
        <row r="15987">
          <cell r="A15987" t="str">
            <v>SF-ECO-I03-CT-0005</v>
          </cell>
          <cell r="B15987" t="str">
            <v>CINT</v>
          </cell>
          <cell r="C15987" t="str">
            <v/>
          </cell>
          <cell r="D15987" t="str">
            <v>RANGKA ECONS DESK NO 5 KW0</v>
          </cell>
          <cell r="E15987">
            <v>44783</v>
          </cell>
          <cell r="F15987" t="str">
            <v>HALF</v>
          </cell>
          <cell r="G15987" t="str">
            <v>CI_I03</v>
          </cell>
          <cell r="H15987" t="str">
            <v>PC</v>
          </cell>
          <cell r="I15987" t="str">
            <v>CPR</v>
          </cell>
          <cell r="J15987" t="str">
            <v/>
          </cell>
          <cell r="K15987" t="str">
            <v>PD</v>
          </cell>
          <cell r="L15987" t="str">
            <v>7931</v>
          </cell>
          <cell r="M15987" t="str">
            <v>S</v>
          </cell>
          <cell r="N15987">
            <v>18582</v>
          </cell>
        </row>
        <row r="15988">
          <cell r="A15988" t="str">
            <v>SF-ECO-I03-CT-0006</v>
          </cell>
          <cell r="B15988" t="str">
            <v>CINT</v>
          </cell>
          <cell r="C15988" t="str">
            <v/>
          </cell>
          <cell r="D15988" t="str">
            <v>RANGKA ECONS DESK NO 6 KW0</v>
          </cell>
          <cell r="E15988">
            <v>44783</v>
          </cell>
          <cell r="F15988" t="str">
            <v>HALF</v>
          </cell>
          <cell r="G15988" t="str">
            <v>CI_I03</v>
          </cell>
          <cell r="H15988" t="str">
            <v>PC</v>
          </cell>
          <cell r="I15988" t="str">
            <v>CPR</v>
          </cell>
          <cell r="J15988" t="str">
            <v/>
          </cell>
          <cell r="K15988" t="str">
            <v>PD</v>
          </cell>
          <cell r="L15988" t="str">
            <v>7931</v>
          </cell>
          <cell r="M15988" t="str">
            <v>S</v>
          </cell>
          <cell r="N15988">
            <v>18582</v>
          </cell>
        </row>
        <row r="15989">
          <cell r="A15989" t="str">
            <v>SF-ECO-I06-PC-0001</v>
          </cell>
          <cell r="B15989" t="str">
            <v>CINT</v>
          </cell>
          <cell r="C15989" t="str">
            <v/>
          </cell>
          <cell r="D15989" t="str">
            <v>RACK FRAME ECON IVORY FP</v>
          </cell>
          <cell r="E15989">
            <v>44804</v>
          </cell>
          <cell r="F15989" t="str">
            <v>HALF</v>
          </cell>
          <cell r="G15989" t="str">
            <v>CI_I06</v>
          </cell>
          <cell r="H15989" t="str">
            <v>PC</v>
          </cell>
          <cell r="I15989" t="str">
            <v>CPR</v>
          </cell>
          <cell r="J15989" t="str">
            <v/>
          </cell>
          <cell r="K15989" t="str">
            <v>PD</v>
          </cell>
          <cell r="L15989" t="str">
            <v>7933</v>
          </cell>
          <cell r="M15989" t="str">
            <v>S</v>
          </cell>
          <cell r="N15989">
            <v>6035</v>
          </cell>
        </row>
        <row r="15990">
          <cell r="A15990" t="str">
            <v>SF-ECO-I06-PC-0002</v>
          </cell>
          <cell r="B15990" t="str">
            <v>CINT</v>
          </cell>
          <cell r="C15990" t="str">
            <v/>
          </cell>
          <cell r="D15990" t="str">
            <v>RANGKA ECON NO. 6 FP CREAM</v>
          </cell>
          <cell r="E15990">
            <v>44834</v>
          </cell>
          <cell r="F15990" t="str">
            <v>HALF</v>
          </cell>
          <cell r="G15990" t="str">
            <v>CI_I06</v>
          </cell>
          <cell r="H15990" t="str">
            <v>PC</v>
          </cell>
          <cell r="I15990" t="str">
            <v>CPR</v>
          </cell>
          <cell r="J15990" t="str">
            <v/>
          </cell>
          <cell r="K15990" t="str">
            <v>PD</v>
          </cell>
          <cell r="L15990" t="str">
            <v>7933</v>
          </cell>
          <cell r="M15990" t="str">
            <v>S</v>
          </cell>
          <cell r="N15990">
            <v>108229</v>
          </cell>
        </row>
        <row r="15991">
          <cell r="A15991" t="str">
            <v>SF-ECO-I06-PC-0003</v>
          </cell>
          <cell r="B15991" t="str">
            <v>CINT</v>
          </cell>
          <cell r="C15991" t="str">
            <v/>
          </cell>
          <cell r="D15991" t="str">
            <v>RANGKA ECON NO. 4 FP BROWN</v>
          </cell>
          <cell r="E15991">
            <v>44783</v>
          </cell>
          <cell r="F15991" t="str">
            <v>HALF</v>
          </cell>
          <cell r="G15991" t="str">
            <v>CI_I06</v>
          </cell>
          <cell r="H15991" t="str">
            <v>PC</v>
          </cell>
          <cell r="I15991" t="str">
            <v>CPR</v>
          </cell>
          <cell r="J15991" t="str">
            <v/>
          </cell>
          <cell r="K15991" t="str">
            <v>PD</v>
          </cell>
          <cell r="L15991" t="str">
            <v>7933</v>
          </cell>
          <cell r="M15991" t="str">
            <v>S</v>
          </cell>
          <cell r="N15991">
            <v>0</v>
          </cell>
        </row>
        <row r="15992">
          <cell r="A15992" t="str">
            <v>SF-ECO-I06-PC-0004</v>
          </cell>
          <cell r="B15992" t="str">
            <v>CINT</v>
          </cell>
          <cell r="C15992" t="str">
            <v/>
          </cell>
          <cell r="D15992" t="str">
            <v>RANGKA ECON NO. 4 FP CREAM</v>
          </cell>
          <cell r="E15992">
            <v>44783</v>
          </cell>
          <cell r="F15992" t="str">
            <v>HALF</v>
          </cell>
          <cell r="G15992" t="str">
            <v>CI_I06</v>
          </cell>
          <cell r="H15992" t="str">
            <v>PC</v>
          </cell>
          <cell r="I15992" t="str">
            <v>CPR</v>
          </cell>
          <cell r="J15992" t="str">
            <v/>
          </cell>
          <cell r="K15992" t="str">
            <v>PD</v>
          </cell>
          <cell r="L15992" t="str">
            <v>7933</v>
          </cell>
          <cell r="M15992" t="str">
            <v>S</v>
          </cell>
          <cell r="N15992">
            <v>103303</v>
          </cell>
        </row>
        <row r="15993">
          <cell r="A15993" t="str">
            <v>SF-ECO-I06-PC-0005</v>
          </cell>
          <cell r="B15993" t="str">
            <v>CINT</v>
          </cell>
          <cell r="C15993" t="str">
            <v/>
          </cell>
          <cell r="D15993" t="str">
            <v>RANGKA ECON NO. 4 FP GREY</v>
          </cell>
          <cell r="E15993">
            <v>44783</v>
          </cell>
          <cell r="F15993" t="str">
            <v>HALF</v>
          </cell>
          <cell r="G15993" t="str">
            <v>CI_I06</v>
          </cell>
          <cell r="H15993" t="str">
            <v>PC</v>
          </cell>
          <cell r="I15993" t="str">
            <v>CPR</v>
          </cell>
          <cell r="J15993" t="str">
            <v/>
          </cell>
          <cell r="K15993" t="str">
            <v>PD</v>
          </cell>
          <cell r="L15993" t="str">
            <v>7933</v>
          </cell>
          <cell r="M15993" t="str">
            <v>S</v>
          </cell>
          <cell r="N15993">
            <v>103303</v>
          </cell>
        </row>
        <row r="15994">
          <cell r="A15994" t="str">
            <v>SF-ECO-I06-PC-0006</v>
          </cell>
          <cell r="B15994" t="str">
            <v>CINT</v>
          </cell>
          <cell r="C15994" t="str">
            <v/>
          </cell>
          <cell r="D15994" t="str">
            <v>RANGKA ECON NO. 4 FP IVORY</v>
          </cell>
          <cell r="E15994">
            <v>45169</v>
          </cell>
          <cell r="F15994" t="str">
            <v>HALF</v>
          </cell>
          <cell r="G15994" t="str">
            <v>CI_I06</v>
          </cell>
          <cell r="H15994" t="str">
            <v>PC</v>
          </cell>
          <cell r="I15994" t="str">
            <v>CPR</v>
          </cell>
          <cell r="J15994" t="str">
            <v/>
          </cell>
          <cell r="K15994" t="str">
            <v>PD</v>
          </cell>
          <cell r="L15994" t="str">
            <v>7933</v>
          </cell>
          <cell r="M15994" t="str">
            <v>S</v>
          </cell>
          <cell r="N15994">
            <v>103197</v>
          </cell>
        </row>
        <row r="15995">
          <cell r="A15995" t="str">
            <v>SF-ECO-I06-PC-0007</v>
          </cell>
          <cell r="B15995" t="str">
            <v>CINT</v>
          </cell>
          <cell r="C15995" t="str">
            <v/>
          </cell>
          <cell r="D15995" t="str">
            <v>RANGKA ECON NO. 5 FP CREAM</v>
          </cell>
          <cell r="E15995">
            <v>44783</v>
          </cell>
          <cell r="F15995" t="str">
            <v>HALF</v>
          </cell>
          <cell r="G15995" t="str">
            <v>CI_I06</v>
          </cell>
          <cell r="H15995" t="str">
            <v>PC</v>
          </cell>
          <cell r="I15995" t="str">
            <v>CPR</v>
          </cell>
          <cell r="J15995" t="str">
            <v/>
          </cell>
          <cell r="K15995" t="str">
            <v>PD</v>
          </cell>
          <cell r="L15995" t="str">
            <v>7933</v>
          </cell>
          <cell r="M15995" t="str">
            <v>S</v>
          </cell>
          <cell r="N15995">
            <v>103712</v>
          </cell>
        </row>
        <row r="15996">
          <cell r="A15996" t="str">
            <v>SF-ECO-I06-PC-0008</v>
          </cell>
          <cell r="B15996" t="str">
            <v>CINT</v>
          </cell>
          <cell r="C15996" t="str">
            <v/>
          </cell>
          <cell r="D15996" t="str">
            <v>RANGKA ECON NO. 5 FP GREY</v>
          </cell>
          <cell r="E15996">
            <v>44783</v>
          </cell>
          <cell r="F15996" t="str">
            <v>HALF</v>
          </cell>
          <cell r="G15996" t="str">
            <v>CI_I06</v>
          </cell>
          <cell r="H15996" t="str">
            <v>PC</v>
          </cell>
          <cell r="I15996" t="str">
            <v>CPR</v>
          </cell>
          <cell r="J15996" t="str">
            <v/>
          </cell>
          <cell r="K15996" t="str">
            <v>PD</v>
          </cell>
          <cell r="L15996" t="str">
            <v>7933</v>
          </cell>
          <cell r="M15996" t="str">
            <v>S</v>
          </cell>
          <cell r="N15996">
            <v>103712</v>
          </cell>
        </row>
        <row r="15997">
          <cell r="A15997" t="str">
            <v>SF-ECO-I06-PC-0009</v>
          </cell>
          <cell r="B15997" t="str">
            <v>CINT</v>
          </cell>
          <cell r="C15997" t="str">
            <v/>
          </cell>
          <cell r="D15997" t="str">
            <v>RANGKA ECON NO. 5 FP IVORY</v>
          </cell>
          <cell r="E15997">
            <v>45169</v>
          </cell>
          <cell r="F15997" t="str">
            <v>HALF</v>
          </cell>
          <cell r="G15997" t="str">
            <v>CI_I06</v>
          </cell>
          <cell r="H15997" t="str">
            <v>PC</v>
          </cell>
          <cell r="I15997" t="str">
            <v>CPR</v>
          </cell>
          <cell r="J15997" t="str">
            <v/>
          </cell>
          <cell r="K15997" t="str">
            <v>PD</v>
          </cell>
          <cell r="L15997" t="str">
            <v>7933</v>
          </cell>
          <cell r="M15997" t="str">
            <v>S</v>
          </cell>
          <cell r="N15997">
            <v>105011</v>
          </cell>
        </row>
        <row r="15998">
          <cell r="A15998" t="str">
            <v>SF-ECO-I06-PC-0010</v>
          </cell>
          <cell r="B15998" t="str">
            <v>CINT</v>
          </cell>
          <cell r="C15998" t="str">
            <v/>
          </cell>
          <cell r="D15998" t="str">
            <v>RANGKA ECON NO. 5 FP RED</v>
          </cell>
          <cell r="E15998">
            <v>44783</v>
          </cell>
          <cell r="F15998" t="str">
            <v>HALF</v>
          </cell>
          <cell r="G15998" t="str">
            <v>CI_I06</v>
          </cell>
          <cell r="H15998" t="str">
            <v>PC</v>
          </cell>
          <cell r="I15998" t="str">
            <v>CPR</v>
          </cell>
          <cell r="J15998" t="str">
            <v/>
          </cell>
          <cell r="K15998" t="str">
            <v>PD</v>
          </cell>
          <cell r="L15998" t="str">
            <v>7933</v>
          </cell>
          <cell r="M15998" t="str">
            <v>S</v>
          </cell>
          <cell r="N15998">
            <v>103712</v>
          </cell>
        </row>
        <row r="15999">
          <cell r="A15999" t="str">
            <v>SF-ECO-I06-PC-0011</v>
          </cell>
          <cell r="B15999" t="str">
            <v>CINT</v>
          </cell>
          <cell r="C15999" t="str">
            <v/>
          </cell>
          <cell r="D15999" t="str">
            <v>RANGKA ECON NO. 5 FP YELLOW</v>
          </cell>
          <cell r="E15999">
            <v>44783</v>
          </cell>
          <cell r="F15999" t="str">
            <v>HALF</v>
          </cell>
          <cell r="G15999" t="str">
            <v>CI_I06</v>
          </cell>
          <cell r="H15999" t="str">
            <v>PC</v>
          </cell>
          <cell r="I15999" t="str">
            <v>CPR</v>
          </cell>
          <cell r="J15999" t="str">
            <v/>
          </cell>
          <cell r="K15999" t="str">
            <v>PD</v>
          </cell>
          <cell r="L15999" t="str">
            <v>7933</v>
          </cell>
          <cell r="M15999" t="str">
            <v>S</v>
          </cell>
          <cell r="N15999">
            <v>103712</v>
          </cell>
        </row>
        <row r="16000">
          <cell r="A16000" t="str">
            <v>SF-ECO-I06-PC-0012</v>
          </cell>
          <cell r="B16000" t="str">
            <v>CINT</v>
          </cell>
          <cell r="C16000" t="str">
            <v/>
          </cell>
          <cell r="D16000" t="str">
            <v>RANGKA ECON NO. 6 FP GREY</v>
          </cell>
          <cell r="E16000">
            <v>45091</v>
          </cell>
          <cell r="F16000" t="str">
            <v>HALF</v>
          </cell>
          <cell r="G16000" t="str">
            <v>CI_I06</v>
          </cell>
          <cell r="H16000" t="str">
            <v>PC</v>
          </cell>
          <cell r="I16000" t="str">
            <v>CPR</v>
          </cell>
          <cell r="J16000" t="str">
            <v/>
          </cell>
          <cell r="K16000" t="str">
            <v>PD</v>
          </cell>
          <cell r="L16000" t="str">
            <v>7933</v>
          </cell>
          <cell r="M16000" t="str">
            <v>S</v>
          </cell>
          <cell r="N16000">
            <v>108082</v>
          </cell>
        </row>
        <row r="16001">
          <cell r="A16001" t="str">
            <v>SF-ECO-I06-PC-0013</v>
          </cell>
          <cell r="B16001" t="str">
            <v>CINT</v>
          </cell>
          <cell r="C16001" t="str">
            <v/>
          </cell>
          <cell r="D16001" t="str">
            <v>RANGKA ECON NO. 6 FP IVORY</v>
          </cell>
          <cell r="E16001">
            <v>45169</v>
          </cell>
          <cell r="F16001" t="str">
            <v>HALF</v>
          </cell>
          <cell r="G16001" t="str">
            <v>CI_I06</v>
          </cell>
          <cell r="H16001" t="str">
            <v>PC</v>
          </cell>
          <cell r="I16001" t="str">
            <v>CPR</v>
          </cell>
          <cell r="J16001" t="str">
            <v/>
          </cell>
          <cell r="K16001" t="str">
            <v>PD</v>
          </cell>
          <cell r="L16001" t="str">
            <v>7933</v>
          </cell>
          <cell r="M16001" t="str">
            <v>S</v>
          </cell>
          <cell r="N16001">
            <v>108229</v>
          </cell>
        </row>
        <row r="16002">
          <cell r="A16002" t="str">
            <v>SF-ECO-I06-PC-0014</v>
          </cell>
          <cell r="B16002" t="str">
            <v>CINT</v>
          </cell>
          <cell r="C16002" t="str">
            <v/>
          </cell>
          <cell r="D16002" t="str">
            <v>RANGKA ECON NO. 6 + RAK  FP IVORY</v>
          </cell>
          <cell r="E16002">
            <v>45293</v>
          </cell>
          <cell r="F16002" t="str">
            <v>HALF</v>
          </cell>
          <cell r="G16002" t="str">
            <v>CI_I06</v>
          </cell>
          <cell r="H16002" t="str">
            <v>PC</v>
          </cell>
          <cell r="I16002" t="str">
            <v>CPR</v>
          </cell>
          <cell r="J16002" t="str">
            <v/>
          </cell>
          <cell r="K16002" t="str">
            <v>PD</v>
          </cell>
          <cell r="L16002" t="str">
            <v>7933</v>
          </cell>
          <cell r="M16002" t="str">
            <v>S</v>
          </cell>
          <cell r="N16002">
            <v>84542</v>
          </cell>
        </row>
        <row r="16003">
          <cell r="A16003" t="str">
            <v>SF-ECO-I06-PC-0015</v>
          </cell>
          <cell r="B16003" t="str">
            <v>CINT</v>
          </cell>
          <cell r="C16003" t="str">
            <v/>
          </cell>
          <cell r="D16003" t="str">
            <v>RANGKA ECONS DESK NO 4 FP 1</v>
          </cell>
          <cell r="E16003">
            <v>44783</v>
          </cell>
          <cell r="F16003" t="str">
            <v>HALF</v>
          </cell>
          <cell r="G16003" t="str">
            <v>CI_I06</v>
          </cell>
          <cell r="H16003" t="str">
            <v>PC</v>
          </cell>
          <cell r="I16003" t="str">
            <v>CPR</v>
          </cell>
          <cell r="J16003" t="str">
            <v/>
          </cell>
          <cell r="K16003" t="str">
            <v>PD</v>
          </cell>
          <cell r="L16003" t="str">
            <v>7933</v>
          </cell>
          <cell r="M16003" t="str">
            <v>S</v>
          </cell>
          <cell r="N16003">
            <v>57402</v>
          </cell>
        </row>
        <row r="16004">
          <cell r="A16004" t="str">
            <v>SF-ECO-I06-PC-0016</v>
          </cell>
          <cell r="B16004" t="str">
            <v>CINT</v>
          </cell>
          <cell r="C16004" t="str">
            <v/>
          </cell>
          <cell r="D16004" t="str">
            <v>RANGKA ECONS DESK NO 4 FP 2 GREY</v>
          </cell>
          <cell r="E16004">
            <v>44783</v>
          </cell>
          <cell r="F16004" t="str">
            <v>HALF</v>
          </cell>
          <cell r="G16004" t="str">
            <v>CI_I06</v>
          </cell>
          <cell r="H16004" t="str">
            <v>PC</v>
          </cell>
          <cell r="I16004" t="str">
            <v>CPR</v>
          </cell>
          <cell r="J16004" t="str">
            <v/>
          </cell>
          <cell r="K16004" t="str">
            <v>PD</v>
          </cell>
          <cell r="L16004" t="str">
            <v>7933</v>
          </cell>
          <cell r="M16004" t="str">
            <v>S</v>
          </cell>
          <cell r="N16004">
            <v>173466</v>
          </cell>
        </row>
        <row r="16005">
          <cell r="A16005" t="str">
            <v>SF-ECO-I06-PC-0017</v>
          </cell>
          <cell r="B16005" t="str">
            <v>CINT</v>
          </cell>
          <cell r="C16005" t="str">
            <v/>
          </cell>
          <cell r="D16005" t="str">
            <v>RANGKA ECONS DESK NO 4 FP 2 IVORY</v>
          </cell>
          <cell r="E16005">
            <v>44783</v>
          </cell>
          <cell r="F16005" t="str">
            <v>HALF</v>
          </cell>
          <cell r="G16005" t="str">
            <v>CI_I06</v>
          </cell>
          <cell r="H16005" t="str">
            <v>PC</v>
          </cell>
          <cell r="I16005" t="str">
            <v>CPR</v>
          </cell>
          <cell r="J16005" t="str">
            <v/>
          </cell>
          <cell r="K16005" t="str">
            <v>PD</v>
          </cell>
          <cell r="L16005" t="str">
            <v>7933</v>
          </cell>
          <cell r="M16005" t="str">
            <v>S</v>
          </cell>
          <cell r="N16005">
            <v>173466</v>
          </cell>
        </row>
        <row r="16006">
          <cell r="A16006" t="str">
            <v>SF-ECO-I06-PC-0018</v>
          </cell>
          <cell r="B16006" t="str">
            <v>CINT</v>
          </cell>
          <cell r="C16006" t="str">
            <v/>
          </cell>
          <cell r="D16006" t="str">
            <v>RANGKA ECONS DESK NO 5 FP 1</v>
          </cell>
          <cell r="E16006">
            <v>44783</v>
          </cell>
          <cell r="F16006" t="str">
            <v>HALF</v>
          </cell>
          <cell r="G16006" t="str">
            <v>CI_I06</v>
          </cell>
          <cell r="H16006" t="str">
            <v>PC</v>
          </cell>
          <cell r="I16006" t="str">
            <v>CPR</v>
          </cell>
          <cell r="J16006" t="str">
            <v/>
          </cell>
          <cell r="K16006" t="str">
            <v>PD</v>
          </cell>
          <cell r="L16006" t="str">
            <v>7933</v>
          </cell>
          <cell r="M16006" t="str">
            <v>S</v>
          </cell>
          <cell r="N16006">
            <v>56555</v>
          </cell>
        </row>
        <row r="16007">
          <cell r="A16007" t="str">
            <v>SF-ECO-I06-PC-0019</v>
          </cell>
          <cell r="B16007" t="str">
            <v>CINT</v>
          </cell>
          <cell r="C16007" t="str">
            <v/>
          </cell>
          <cell r="D16007" t="str">
            <v>RANGKA ECONS DESK NO 5 FP 2 GREY</v>
          </cell>
          <cell r="E16007">
            <v>44783</v>
          </cell>
          <cell r="F16007" t="str">
            <v>HALF</v>
          </cell>
          <cell r="G16007" t="str">
            <v>CI_I06</v>
          </cell>
          <cell r="H16007" t="str">
            <v>PC</v>
          </cell>
          <cell r="I16007" t="str">
            <v>CPR</v>
          </cell>
          <cell r="J16007" t="str">
            <v/>
          </cell>
          <cell r="K16007" t="str">
            <v>PD</v>
          </cell>
          <cell r="L16007" t="str">
            <v>7933</v>
          </cell>
          <cell r="M16007" t="str">
            <v>S</v>
          </cell>
          <cell r="N16007">
            <v>172244</v>
          </cell>
        </row>
        <row r="16008">
          <cell r="A16008" t="str">
            <v>SF-ECO-I06-PC-0020</v>
          </cell>
          <cell r="B16008" t="str">
            <v>CINT</v>
          </cell>
          <cell r="C16008" t="str">
            <v/>
          </cell>
          <cell r="D16008" t="str">
            <v>RANGKA ECONS DESK NO 5 FP 2 IVORY</v>
          </cell>
          <cell r="E16008">
            <v>44783</v>
          </cell>
          <cell r="F16008" t="str">
            <v>HALF</v>
          </cell>
          <cell r="G16008" t="str">
            <v>CI_I06</v>
          </cell>
          <cell r="H16008" t="str">
            <v>PC</v>
          </cell>
          <cell r="I16008" t="str">
            <v>CPR</v>
          </cell>
          <cell r="J16008" t="str">
            <v/>
          </cell>
          <cell r="K16008" t="str">
            <v>PD</v>
          </cell>
          <cell r="L16008" t="str">
            <v>7933</v>
          </cell>
          <cell r="M16008" t="str">
            <v>S</v>
          </cell>
          <cell r="N16008">
            <v>172244</v>
          </cell>
        </row>
        <row r="16009">
          <cell r="A16009" t="str">
            <v>SF-ECO-I06-PC-0021</v>
          </cell>
          <cell r="B16009" t="str">
            <v>CINT</v>
          </cell>
          <cell r="C16009" t="str">
            <v/>
          </cell>
          <cell r="D16009" t="str">
            <v>RANGKA ECONS DESK NO 5 FP BROWN</v>
          </cell>
          <cell r="E16009">
            <v>44783</v>
          </cell>
          <cell r="F16009" t="str">
            <v>HALF</v>
          </cell>
          <cell r="G16009" t="str">
            <v>CI_I06</v>
          </cell>
          <cell r="H16009" t="str">
            <v>PC</v>
          </cell>
          <cell r="I16009" t="str">
            <v>CPR</v>
          </cell>
          <cell r="J16009" t="str">
            <v/>
          </cell>
          <cell r="K16009" t="str">
            <v>PD</v>
          </cell>
          <cell r="L16009" t="str">
            <v>7933</v>
          </cell>
          <cell r="M16009" t="str">
            <v>S</v>
          </cell>
          <cell r="N16009">
            <v>0</v>
          </cell>
        </row>
        <row r="16010">
          <cell r="A16010" t="str">
            <v>SF-ECO-I06-PC-0022</v>
          </cell>
          <cell r="B16010" t="str">
            <v>CINT</v>
          </cell>
          <cell r="C16010" t="str">
            <v/>
          </cell>
          <cell r="D16010" t="str">
            <v>RANGKA ECONS DESK NO 6 FP 1</v>
          </cell>
          <cell r="E16010">
            <v>44783</v>
          </cell>
          <cell r="F16010" t="str">
            <v>HALF</v>
          </cell>
          <cell r="G16010" t="str">
            <v>CI_I06</v>
          </cell>
          <cell r="H16010" t="str">
            <v>PC</v>
          </cell>
          <cell r="I16010" t="str">
            <v>CPR</v>
          </cell>
          <cell r="J16010" t="str">
            <v/>
          </cell>
          <cell r="K16010" t="str">
            <v>PD</v>
          </cell>
          <cell r="L16010" t="str">
            <v>7933</v>
          </cell>
          <cell r="M16010" t="str">
            <v>S</v>
          </cell>
          <cell r="N16010">
            <v>43940</v>
          </cell>
        </row>
        <row r="16011">
          <cell r="A16011" t="str">
            <v>SF-ECO-I06-PC-0023</v>
          </cell>
          <cell r="B16011" t="str">
            <v>CINT</v>
          </cell>
          <cell r="C16011" t="str">
            <v/>
          </cell>
          <cell r="D16011" t="str">
            <v>RANGKA ECONS DESK NO 6 FP 2 GREY</v>
          </cell>
          <cell r="E16011">
            <v>44783</v>
          </cell>
          <cell r="F16011" t="str">
            <v>HALF</v>
          </cell>
          <cell r="G16011" t="str">
            <v>CI_I06</v>
          </cell>
          <cell r="H16011" t="str">
            <v>PC</v>
          </cell>
          <cell r="I16011" t="str">
            <v>CPR</v>
          </cell>
          <cell r="J16011" t="str">
            <v/>
          </cell>
          <cell r="K16011" t="str">
            <v>PD</v>
          </cell>
          <cell r="L16011" t="str">
            <v>7933</v>
          </cell>
          <cell r="M16011" t="str">
            <v>S</v>
          </cell>
          <cell r="N16011">
            <v>173796</v>
          </cell>
        </row>
        <row r="16012">
          <cell r="A16012" t="str">
            <v>SF-ECO-I06-PC-0024</v>
          </cell>
          <cell r="B16012" t="str">
            <v>CINT</v>
          </cell>
          <cell r="C16012" t="str">
            <v/>
          </cell>
          <cell r="D16012" t="str">
            <v>RANGKA ECONS DESK NO 6 FP 2 IVORY</v>
          </cell>
          <cell r="E16012">
            <v>44783</v>
          </cell>
          <cell r="F16012" t="str">
            <v>HALF</v>
          </cell>
          <cell r="G16012" t="str">
            <v>CI_I06</v>
          </cell>
          <cell r="H16012" t="str">
            <v>PC</v>
          </cell>
          <cell r="I16012" t="str">
            <v>CPR</v>
          </cell>
          <cell r="J16012" t="str">
            <v/>
          </cell>
          <cell r="K16012" t="str">
            <v>PD</v>
          </cell>
          <cell r="L16012" t="str">
            <v>7933</v>
          </cell>
          <cell r="M16012" t="str">
            <v>S</v>
          </cell>
          <cell r="N16012">
            <v>173796</v>
          </cell>
        </row>
        <row r="16013">
          <cell r="A16013" t="str">
            <v>SF-ECO-I06-PC-0025</v>
          </cell>
          <cell r="B16013" t="str">
            <v>CINT</v>
          </cell>
          <cell r="C16013" t="str">
            <v/>
          </cell>
          <cell r="D16013" t="str">
            <v>DRAWER ECONS FP CREAM</v>
          </cell>
          <cell r="E16013">
            <v>44834</v>
          </cell>
          <cell r="F16013" t="str">
            <v>HALF</v>
          </cell>
          <cell r="G16013" t="str">
            <v>CI_I06</v>
          </cell>
          <cell r="H16013" t="str">
            <v>PC</v>
          </cell>
          <cell r="I16013" t="str">
            <v>CPR</v>
          </cell>
          <cell r="J16013" t="str">
            <v/>
          </cell>
          <cell r="K16013" t="str">
            <v>PD</v>
          </cell>
          <cell r="L16013" t="str">
            <v>7933</v>
          </cell>
          <cell r="M16013" t="str">
            <v>S</v>
          </cell>
          <cell r="N16013">
            <v>39674</v>
          </cell>
        </row>
        <row r="16014">
          <cell r="A16014" t="str">
            <v>SF-ECO-I06-PC-0026</v>
          </cell>
          <cell r="B16014" t="str">
            <v>CINT</v>
          </cell>
          <cell r="C16014" t="str">
            <v/>
          </cell>
          <cell r="D16014" t="str">
            <v>DRAWER ECONS FP GREY</v>
          </cell>
          <cell r="E16014">
            <v>44834</v>
          </cell>
          <cell r="F16014" t="str">
            <v>HALF</v>
          </cell>
          <cell r="G16014" t="str">
            <v>CI_I06</v>
          </cell>
          <cell r="H16014" t="str">
            <v>PC</v>
          </cell>
          <cell r="I16014" t="str">
            <v>CPR</v>
          </cell>
          <cell r="J16014" t="str">
            <v/>
          </cell>
          <cell r="K16014" t="str">
            <v>PD</v>
          </cell>
          <cell r="L16014" t="str">
            <v>7933</v>
          </cell>
          <cell r="M16014" t="str">
            <v>S</v>
          </cell>
          <cell r="N16014">
            <v>39674</v>
          </cell>
        </row>
        <row r="16015">
          <cell r="A16015" t="str">
            <v>SF-ECO-I06-PC-0027</v>
          </cell>
          <cell r="B16015" t="str">
            <v>CINT</v>
          </cell>
          <cell r="C16015" t="str">
            <v/>
          </cell>
          <cell r="D16015" t="str">
            <v>DRAWER ECONS FP IVORY</v>
          </cell>
          <cell r="E16015">
            <v>45169</v>
          </cell>
          <cell r="F16015" t="str">
            <v>HALF</v>
          </cell>
          <cell r="G16015" t="str">
            <v>CI_I06</v>
          </cell>
          <cell r="H16015" t="str">
            <v>PC</v>
          </cell>
          <cell r="I16015" t="str">
            <v>CPR</v>
          </cell>
          <cell r="J16015" t="str">
            <v/>
          </cell>
          <cell r="K16015" t="str">
            <v>PD</v>
          </cell>
          <cell r="L16015" t="str">
            <v>7933</v>
          </cell>
          <cell r="M16015" t="str">
            <v>S</v>
          </cell>
          <cell r="N16015">
            <v>63446</v>
          </cell>
        </row>
        <row r="16016">
          <cell r="A16016" t="str">
            <v>SF-ECO-I06-PC-0028</v>
          </cell>
          <cell r="B16016" t="str">
            <v>CINT</v>
          </cell>
          <cell r="C16016" t="str">
            <v/>
          </cell>
          <cell r="D16016" t="str">
            <v>DRAWER ECONS FP RALL</v>
          </cell>
          <cell r="E16016">
            <v>44936</v>
          </cell>
          <cell r="F16016" t="str">
            <v>HALF</v>
          </cell>
          <cell r="G16016" t="str">
            <v>CI_I06</v>
          </cell>
          <cell r="H16016" t="str">
            <v>PC</v>
          </cell>
          <cell r="I16016" t="str">
            <v>CPR</v>
          </cell>
          <cell r="J16016" t="str">
            <v/>
          </cell>
          <cell r="K16016" t="str">
            <v>PD</v>
          </cell>
          <cell r="L16016" t="str">
            <v>7933</v>
          </cell>
          <cell r="M16016" t="str">
            <v>S</v>
          </cell>
          <cell r="N16016">
            <v>48494</v>
          </cell>
        </row>
        <row r="16017">
          <cell r="A16017" t="str">
            <v>SF-ECO-IPC-SC-0001</v>
          </cell>
          <cell r="B16017" t="str">
            <v>CINT</v>
          </cell>
          <cell r="C16017" t="str">
            <v/>
          </cell>
          <cell r="D16017" t="str">
            <v>RANGKA ECON NO. 6 FP IVORY</v>
          </cell>
          <cell r="E16017">
            <v>0</v>
          </cell>
          <cell r="F16017" t="str">
            <v>HALF</v>
          </cell>
          <cell r="G16017" t="str">
            <v>CI_IPC</v>
          </cell>
          <cell r="H16017" t="str">
            <v>PC</v>
          </cell>
          <cell r="I16017" t="str">
            <v>CPR</v>
          </cell>
          <cell r="J16017" t="str">
            <v/>
          </cell>
          <cell r="K16017" t="str">
            <v>PD</v>
          </cell>
          <cell r="L16017" t="str">
            <v>7933</v>
          </cell>
          <cell r="M16017" t="str">
            <v>S</v>
          </cell>
          <cell r="N16017">
            <v>0</v>
          </cell>
        </row>
        <row r="16018">
          <cell r="A16018" t="str">
            <v>SF-EPO-I07-NL-0001</v>
          </cell>
          <cell r="B16018" t="str">
            <v>CINT</v>
          </cell>
          <cell r="C16018" t="str">
            <v/>
          </cell>
          <cell r="D16018" t="str">
            <v>SEAT / BACK CUSHION EPO 130  BLUE W1</v>
          </cell>
          <cell r="E16018">
            <v>44783</v>
          </cell>
          <cell r="F16018" t="str">
            <v>HALF</v>
          </cell>
          <cell r="G16018" t="str">
            <v>CI_I07</v>
          </cell>
          <cell r="H16018" t="str">
            <v>SET</v>
          </cell>
          <cell r="I16018" t="str">
            <v>CPR</v>
          </cell>
          <cell r="J16018" t="str">
            <v/>
          </cell>
          <cell r="K16018" t="str">
            <v>PD</v>
          </cell>
          <cell r="L16018" t="str">
            <v>7934</v>
          </cell>
          <cell r="M16018" t="str">
            <v>S</v>
          </cell>
          <cell r="N16018">
            <v>0</v>
          </cell>
        </row>
        <row r="16019">
          <cell r="A16019" t="str">
            <v>SF-EPO-I07-NL-0002</v>
          </cell>
          <cell r="B16019" t="str">
            <v>CINT</v>
          </cell>
          <cell r="C16019" t="str">
            <v/>
          </cell>
          <cell r="D16019" t="str">
            <v>SEAT / BACK CUSHION EPO 130  GREEN W6</v>
          </cell>
          <cell r="E16019">
            <v>44783</v>
          </cell>
          <cell r="F16019" t="str">
            <v>HALF</v>
          </cell>
          <cell r="G16019" t="str">
            <v>CI_I07</v>
          </cell>
          <cell r="H16019" t="str">
            <v>SET</v>
          </cell>
          <cell r="I16019" t="str">
            <v>CPR</v>
          </cell>
          <cell r="J16019" t="str">
            <v/>
          </cell>
          <cell r="K16019" t="str">
            <v>PD</v>
          </cell>
          <cell r="L16019" t="str">
            <v>7934</v>
          </cell>
          <cell r="M16019" t="str">
            <v>S</v>
          </cell>
          <cell r="N16019">
            <v>0</v>
          </cell>
        </row>
        <row r="16020">
          <cell r="A16020" t="str">
            <v>SF-EPO-I07-NL-0003</v>
          </cell>
          <cell r="B16020" t="str">
            <v>CINT</v>
          </cell>
          <cell r="C16020" t="str">
            <v/>
          </cell>
          <cell r="D16020" t="str">
            <v>SEAT / BACK CUSHION EPO 130  GREY W2</v>
          </cell>
          <cell r="E16020">
            <v>44783</v>
          </cell>
          <cell r="F16020" t="str">
            <v>HALF</v>
          </cell>
          <cell r="G16020" t="str">
            <v>CI_I07</v>
          </cell>
          <cell r="H16020" t="str">
            <v>SET</v>
          </cell>
          <cell r="I16020" t="str">
            <v>CPR</v>
          </cell>
          <cell r="J16020" t="str">
            <v/>
          </cell>
          <cell r="K16020" t="str">
            <v>PD</v>
          </cell>
          <cell r="L16020" t="str">
            <v>7934</v>
          </cell>
          <cell r="M16020" t="str">
            <v>S</v>
          </cell>
          <cell r="N16020">
            <v>0</v>
          </cell>
        </row>
        <row r="16021">
          <cell r="A16021" t="str">
            <v>SF-EPO-I07-NL-0004</v>
          </cell>
          <cell r="B16021" t="str">
            <v>CINT</v>
          </cell>
          <cell r="C16021" t="str">
            <v/>
          </cell>
          <cell r="D16021" t="str">
            <v>SEAT / BACK CUSHION EPO 130 RED SD3</v>
          </cell>
          <cell r="E16021">
            <v>44783</v>
          </cell>
          <cell r="F16021" t="str">
            <v>HALF</v>
          </cell>
          <cell r="G16021" t="str">
            <v>CI_I07</v>
          </cell>
          <cell r="H16021" t="str">
            <v>SET</v>
          </cell>
          <cell r="I16021" t="str">
            <v>CPR</v>
          </cell>
          <cell r="J16021" t="str">
            <v/>
          </cell>
          <cell r="K16021" t="str">
            <v>PD</v>
          </cell>
          <cell r="L16021" t="str">
            <v>7934</v>
          </cell>
          <cell r="M16021" t="str">
            <v>S</v>
          </cell>
          <cell r="N16021">
            <v>0</v>
          </cell>
        </row>
        <row r="16022">
          <cell r="A16022" t="str">
            <v>SF-EPO-I07-NL-0005</v>
          </cell>
          <cell r="B16022" t="str">
            <v>CINT</v>
          </cell>
          <cell r="C16022" t="str">
            <v/>
          </cell>
          <cell r="D16022" t="str">
            <v>SEAT / BACK CUSHION EPO 330  BLUE W1</v>
          </cell>
          <cell r="E16022">
            <v>44783</v>
          </cell>
          <cell r="F16022" t="str">
            <v>HALF</v>
          </cell>
          <cell r="G16022" t="str">
            <v>CI_I07</v>
          </cell>
          <cell r="H16022" t="str">
            <v>PC</v>
          </cell>
          <cell r="I16022" t="str">
            <v>CPR</v>
          </cell>
          <cell r="J16022" t="str">
            <v/>
          </cell>
          <cell r="K16022" t="str">
            <v>PD</v>
          </cell>
          <cell r="L16022" t="str">
            <v>7934</v>
          </cell>
          <cell r="M16022" t="str">
            <v>S</v>
          </cell>
          <cell r="N16022">
            <v>0</v>
          </cell>
        </row>
        <row r="16023">
          <cell r="A16023" t="str">
            <v>SF-EPO-I07-NL-0006</v>
          </cell>
          <cell r="B16023" t="str">
            <v>CINT</v>
          </cell>
          <cell r="C16023" t="str">
            <v/>
          </cell>
          <cell r="D16023" t="str">
            <v>SEAT / BACK CUSHION EPO 330  GREEN W6</v>
          </cell>
          <cell r="E16023">
            <v>44783</v>
          </cell>
          <cell r="F16023" t="str">
            <v>HALF</v>
          </cell>
          <cell r="G16023" t="str">
            <v>CI_I07</v>
          </cell>
          <cell r="H16023" t="str">
            <v>PC</v>
          </cell>
          <cell r="I16023" t="str">
            <v>CPR</v>
          </cell>
          <cell r="J16023" t="str">
            <v/>
          </cell>
          <cell r="K16023" t="str">
            <v>PD</v>
          </cell>
          <cell r="L16023" t="str">
            <v>7934</v>
          </cell>
          <cell r="M16023" t="str">
            <v>S</v>
          </cell>
          <cell r="N16023">
            <v>0</v>
          </cell>
        </row>
        <row r="16024">
          <cell r="A16024" t="str">
            <v>SF-EPO-I07-NL-0007</v>
          </cell>
          <cell r="B16024" t="str">
            <v>CINT</v>
          </cell>
          <cell r="C16024" t="str">
            <v/>
          </cell>
          <cell r="D16024" t="str">
            <v>SEAT / BACK CUSHION EPO 330  GREY W2</v>
          </cell>
          <cell r="E16024">
            <v>44783</v>
          </cell>
          <cell r="F16024" t="str">
            <v>HALF</v>
          </cell>
          <cell r="G16024" t="str">
            <v>CI_I07</v>
          </cell>
          <cell r="H16024" t="str">
            <v>PC</v>
          </cell>
          <cell r="I16024" t="str">
            <v>CPR</v>
          </cell>
          <cell r="J16024" t="str">
            <v/>
          </cell>
          <cell r="K16024" t="str">
            <v>PD</v>
          </cell>
          <cell r="L16024" t="str">
            <v>7934</v>
          </cell>
          <cell r="M16024" t="str">
            <v>S</v>
          </cell>
          <cell r="N16024">
            <v>0</v>
          </cell>
        </row>
        <row r="16025">
          <cell r="A16025" t="str">
            <v>SF-EPO-I07-NL-0008</v>
          </cell>
          <cell r="B16025" t="str">
            <v>CINT</v>
          </cell>
          <cell r="C16025" t="str">
            <v/>
          </cell>
          <cell r="D16025" t="str">
            <v>SEAT / BACK CUSHION EPO 330 RED SD3</v>
          </cell>
          <cell r="E16025">
            <v>44834</v>
          </cell>
          <cell r="F16025" t="str">
            <v>HALF</v>
          </cell>
          <cell r="G16025" t="str">
            <v>CI_I07</v>
          </cell>
          <cell r="H16025" t="str">
            <v>PC</v>
          </cell>
          <cell r="I16025" t="str">
            <v>CPR</v>
          </cell>
          <cell r="J16025" t="str">
            <v/>
          </cell>
          <cell r="K16025" t="str">
            <v>PD</v>
          </cell>
          <cell r="L16025" t="str">
            <v>7934</v>
          </cell>
          <cell r="M16025" t="str">
            <v>S</v>
          </cell>
          <cell r="N16025">
            <v>1250182</v>
          </cell>
        </row>
        <row r="16026">
          <cell r="A16026" t="str">
            <v>SF-EPO-I07-NL-0009</v>
          </cell>
          <cell r="B16026" t="str">
            <v>CINT</v>
          </cell>
          <cell r="C16026" t="str">
            <v/>
          </cell>
          <cell r="D16026" t="str">
            <v>SEAT / BACK CUSHION EPO 530  GREEN W6</v>
          </cell>
          <cell r="E16026">
            <v>44783</v>
          </cell>
          <cell r="F16026" t="str">
            <v>HALF</v>
          </cell>
          <cell r="G16026" t="str">
            <v>CI_I07</v>
          </cell>
          <cell r="H16026" t="str">
            <v>SET</v>
          </cell>
          <cell r="I16026" t="str">
            <v>CPR</v>
          </cell>
          <cell r="J16026" t="str">
            <v/>
          </cell>
          <cell r="K16026" t="str">
            <v>PD</v>
          </cell>
          <cell r="L16026" t="str">
            <v>7934</v>
          </cell>
          <cell r="M16026" t="str">
            <v>S</v>
          </cell>
          <cell r="N16026">
            <v>0</v>
          </cell>
        </row>
        <row r="16027">
          <cell r="A16027" t="str">
            <v>SF-EPO-I07-NL-0010</v>
          </cell>
          <cell r="B16027" t="str">
            <v>CINT</v>
          </cell>
          <cell r="C16027" t="str">
            <v/>
          </cell>
          <cell r="D16027" t="str">
            <v>SEAT / BACK CUSHION EPO 530  GREY W2</v>
          </cell>
          <cell r="E16027">
            <v>44783</v>
          </cell>
          <cell r="F16027" t="str">
            <v>HALF</v>
          </cell>
          <cell r="G16027" t="str">
            <v>CI_I07</v>
          </cell>
          <cell r="H16027" t="str">
            <v>SET</v>
          </cell>
          <cell r="I16027" t="str">
            <v>CPR</v>
          </cell>
          <cell r="J16027" t="str">
            <v/>
          </cell>
          <cell r="K16027" t="str">
            <v>PD</v>
          </cell>
          <cell r="L16027" t="str">
            <v>7934</v>
          </cell>
          <cell r="M16027" t="str">
            <v>S</v>
          </cell>
          <cell r="N16027">
            <v>0</v>
          </cell>
        </row>
        <row r="16028">
          <cell r="A16028" t="str">
            <v>SF-ET1-000-PC-0001</v>
          </cell>
          <cell r="B16028" t="str">
            <v>CINT</v>
          </cell>
          <cell r="C16028" t="str">
            <v/>
          </cell>
          <cell r="D16028" t="str">
            <v>CENTER PIPE ET FP GREY</v>
          </cell>
          <cell r="E16028">
            <v>44966</v>
          </cell>
          <cell r="F16028" t="str">
            <v>HALF</v>
          </cell>
          <cell r="G16028" t="str">
            <v>CI_OTH</v>
          </cell>
          <cell r="H16028" t="str">
            <v>PC</v>
          </cell>
          <cell r="I16028" t="str">
            <v>CPR</v>
          </cell>
          <cell r="J16028" t="str">
            <v/>
          </cell>
          <cell r="K16028" t="str">
            <v>PD</v>
          </cell>
          <cell r="L16028" t="str">
            <v>7933</v>
          </cell>
          <cell r="M16028" t="str">
            <v>S</v>
          </cell>
          <cell r="N16028">
            <v>49914</v>
          </cell>
        </row>
        <row r="16029">
          <cell r="A16029" t="str">
            <v>SF-ET1-I04-CT-0001</v>
          </cell>
          <cell r="B16029" t="str">
            <v>CINT</v>
          </cell>
          <cell r="C16029" t="str">
            <v/>
          </cell>
          <cell r="D16029" t="str">
            <v>ARM PIPE ET KW 0</v>
          </cell>
          <cell r="E16029">
            <v>44966</v>
          </cell>
          <cell r="F16029" t="str">
            <v>HALF</v>
          </cell>
          <cell r="G16029" t="str">
            <v>CI_I04</v>
          </cell>
          <cell r="H16029" t="str">
            <v>PC</v>
          </cell>
          <cell r="I16029" t="str">
            <v>CPR</v>
          </cell>
          <cell r="J16029" t="str">
            <v/>
          </cell>
          <cell r="K16029" t="str">
            <v>PD</v>
          </cell>
          <cell r="L16029" t="str">
            <v>7931</v>
          </cell>
          <cell r="M16029" t="str">
            <v>S</v>
          </cell>
          <cell r="N16029">
            <v>51823</v>
          </cell>
        </row>
        <row r="16030">
          <cell r="A16030" t="str">
            <v>SF-ET1-I04-CT-0002</v>
          </cell>
          <cell r="B16030" t="str">
            <v>CINT</v>
          </cell>
          <cell r="C16030" t="str">
            <v/>
          </cell>
          <cell r="D16030" t="str">
            <v>CENTER BOX ET ASSY KW</v>
          </cell>
          <cell r="E16030">
            <v>44966</v>
          </cell>
          <cell r="F16030" t="str">
            <v>HALF</v>
          </cell>
          <cell r="G16030" t="str">
            <v>CI_I04</v>
          </cell>
          <cell r="H16030" t="str">
            <v>PC</v>
          </cell>
          <cell r="I16030" t="str">
            <v>CPR</v>
          </cell>
          <cell r="J16030" t="str">
            <v/>
          </cell>
          <cell r="K16030" t="str">
            <v>PD</v>
          </cell>
          <cell r="L16030" t="str">
            <v>7931</v>
          </cell>
          <cell r="M16030" t="str">
            <v>S</v>
          </cell>
          <cell r="N16030">
            <v>121159</v>
          </cell>
        </row>
        <row r="16031">
          <cell r="A16031" t="str">
            <v>SF-ET1-I04-CT-0003</v>
          </cell>
          <cell r="B16031" t="str">
            <v>CINT</v>
          </cell>
          <cell r="C16031" t="str">
            <v/>
          </cell>
          <cell r="D16031" t="str">
            <v>PLATE 29 X 140 MM</v>
          </cell>
          <cell r="E16031">
            <v>45131</v>
          </cell>
          <cell r="F16031" t="str">
            <v>HALF</v>
          </cell>
          <cell r="G16031" t="str">
            <v>CI_I04</v>
          </cell>
          <cell r="H16031" t="str">
            <v>PC</v>
          </cell>
          <cell r="I16031" t="str">
            <v>CPR</v>
          </cell>
          <cell r="J16031" t="str">
            <v/>
          </cell>
          <cell r="K16031" t="str">
            <v>PD</v>
          </cell>
          <cell r="L16031" t="str">
            <v>7931</v>
          </cell>
          <cell r="M16031" t="str">
            <v>S</v>
          </cell>
          <cell r="N16031">
            <v>7254</v>
          </cell>
        </row>
        <row r="16032">
          <cell r="A16032" t="str">
            <v>SF-ET1-I04-CT-0004</v>
          </cell>
          <cell r="B16032" t="str">
            <v>CINT</v>
          </cell>
          <cell r="C16032" t="str">
            <v/>
          </cell>
          <cell r="D16032" t="str">
            <v>PLATE 29 X 170 MM</v>
          </cell>
          <cell r="E16032">
            <v>45131</v>
          </cell>
          <cell r="F16032" t="str">
            <v>HALF</v>
          </cell>
          <cell r="G16032" t="str">
            <v>CI_I04</v>
          </cell>
          <cell r="H16032" t="str">
            <v>PC</v>
          </cell>
          <cell r="I16032" t="str">
            <v>CPR</v>
          </cell>
          <cell r="J16032" t="str">
            <v/>
          </cell>
          <cell r="K16032" t="str">
            <v>PD</v>
          </cell>
          <cell r="L16032" t="str">
            <v>7931</v>
          </cell>
          <cell r="M16032" t="str">
            <v>S</v>
          </cell>
          <cell r="N16032">
            <v>7254</v>
          </cell>
        </row>
        <row r="16033">
          <cell r="A16033" t="str">
            <v>SF-ET1-I04-CT-0005</v>
          </cell>
          <cell r="B16033" t="str">
            <v>CINT</v>
          </cell>
          <cell r="C16033" t="str">
            <v/>
          </cell>
          <cell r="D16033" t="str">
            <v>PLATE 29 X 70 MM</v>
          </cell>
          <cell r="E16033">
            <v>45294</v>
          </cell>
          <cell r="F16033" t="str">
            <v>HALF</v>
          </cell>
          <cell r="G16033" t="str">
            <v>CI_I04</v>
          </cell>
          <cell r="H16033" t="str">
            <v>PC</v>
          </cell>
          <cell r="I16033" t="str">
            <v>CPR</v>
          </cell>
          <cell r="J16033" t="str">
            <v/>
          </cell>
          <cell r="K16033" t="str">
            <v>PD</v>
          </cell>
          <cell r="L16033" t="str">
            <v>7931</v>
          </cell>
          <cell r="M16033" t="str">
            <v>S</v>
          </cell>
          <cell r="N16033">
            <v>6304</v>
          </cell>
        </row>
        <row r="16034">
          <cell r="A16034" t="str">
            <v>SF-ET1-I04-CT-0006</v>
          </cell>
          <cell r="B16034" t="str">
            <v>CINT</v>
          </cell>
          <cell r="C16034" t="str">
            <v/>
          </cell>
          <cell r="D16034" t="str">
            <v>PLATE 29 X 85 MM</v>
          </cell>
          <cell r="E16034">
            <v>45131</v>
          </cell>
          <cell r="F16034" t="str">
            <v>HALF</v>
          </cell>
          <cell r="G16034" t="str">
            <v>CI_I04</v>
          </cell>
          <cell r="H16034" t="str">
            <v>PC</v>
          </cell>
          <cell r="I16034" t="str">
            <v>CPR</v>
          </cell>
          <cell r="J16034" t="str">
            <v/>
          </cell>
          <cell r="K16034" t="str">
            <v>PD</v>
          </cell>
          <cell r="L16034" t="str">
            <v>7931</v>
          </cell>
          <cell r="M16034" t="str">
            <v>S</v>
          </cell>
          <cell r="N16034">
            <v>6304</v>
          </cell>
        </row>
        <row r="16035">
          <cell r="A16035" t="str">
            <v>SF-ET1-I04-CT-0007</v>
          </cell>
          <cell r="B16035" t="str">
            <v>CINT</v>
          </cell>
          <cell r="C16035" t="str">
            <v/>
          </cell>
          <cell r="D16035" t="str">
            <v>RING CENTER PIPE ET</v>
          </cell>
          <cell r="E16035">
            <v>44966</v>
          </cell>
          <cell r="F16035" t="str">
            <v>HALF</v>
          </cell>
          <cell r="G16035" t="str">
            <v>CI_I04</v>
          </cell>
          <cell r="H16035" t="str">
            <v>PC</v>
          </cell>
          <cell r="I16035" t="str">
            <v>CPR</v>
          </cell>
          <cell r="J16035" t="str">
            <v/>
          </cell>
          <cell r="K16035" t="str">
            <v>PD</v>
          </cell>
          <cell r="L16035" t="str">
            <v>7931</v>
          </cell>
          <cell r="M16035" t="str">
            <v>S</v>
          </cell>
          <cell r="N16035">
            <v>50276</v>
          </cell>
        </row>
        <row r="16036">
          <cell r="A16036" t="str">
            <v>SF-ET1-I04-CT-0008</v>
          </cell>
          <cell r="B16036" t="str">
            <v>CINT</v>
          </cell>
          <cell r="C16036" t="str">
            <v/>
          </cell>
          <cell r="D16036" t="str">
            <v>CENTER PIPE ET KW</v>
          </cell>
          <cell r="E16036">
            <v>44966</v>
          </cell>
          <cell r="F16036" t="str">
            <v>HALF</v>
          </cell>
          <cell r="G16036" t="str">
            <v>CI_I04</v>
          </cell>
          <cell r="H16036" t="str">
            <v>PC</v>
          </cell>
          <cell r="I16036" t="str">
            <v>CPR</v>
          </cell>
          <cell r="J16036" t="str">
            <v/>
          </cell>
          <cell r="K16036" t="str">
            <v>PD</v>
          </cell>
          <cell r="L16036" t="str">
            <v>7931</v>
          </cell>
          <cell r="M16036" t="str">
            <v>S</v>
          </cell>
          <cell r="N16036">
            <v>12513</v>
          </cell>
        </row>
        <row r="16037">
          <cell r="A16037" t="str">
            <v>SF-ET1-I05-NC-0001</v>
          </cell>
          <cell r="B16037" t="str">
            <v>CINT</v>
          </cell>
          <cell r="C16037" t="str">
            <v/>
          </cell>
          <cell r="D16037" t="str">
            <v>STANG ET FC</v>
          </cell>
          <cell r="E16037">
            <v>45169</v>
          </cell>
          <cell r="F16037" t="str">
            <v>HALF</v>
          </cell>
          <cell r="G16037" t="str">
            <v>CI_I05</v>
          </cell>
          <cell r="H16037" t="str">
            <v>PC</v>
          </cell>
          <cell r="I16037" t="str">
            <v>CPR</v>
          </cell>
          <cell r="J16037" t="str">
            <v/>
          </cell>
          <cell r="K16037" t="str">
            <v>PD</v>
          </cell>
          <cell r="L16037" t="str">
            <v>7932</v>
          </cell>
          <cell r="M16037" t="str">
            <v>S</v>
          </cell>
          <cell r="N16037">
            <v>5628</v>
          </cell>
        </row>
        <row r="16038">
          <cell r="A16038" t="str">
            <v>SF-ET1-I06-PC-0001</v>
          </cell>
          <cell r="B16038" t="str">
            <v>CINT</v>
          </cell>
          <cell r="C16038" t="str">
            <v/>
          </cell>
          <cell r="D16038" t="str">
            <v>ARM PIPE ET ASSY FP</v>
          </cell>
          <cell r="E16038">
            <v>45293</v>
          </cell>
          <cell r="F16038" t="str">
            <v>HALF</v>
          </cell>
          <cell r="G16038" t="str">
            <v>CI_I06</v>
          </cell>
          <cell r="H16038" t="str">
            <v>PC</v>
          </cell>
          <cell r="I16038" t="str">
            <v>CPR</v>
          </cell>
          <cell r="J16038" t="str">
            <v/>
          </cell>
          <cell r="K16038" t="str">
            <v>PD</v>
          </cell>
          <cell r="L16038" t="str">
            <v>7933</v>
          </cell>
          <cell r="M16038" t="str">
            <v>S</v>
          </cell>
          <cell r="N16038">
            <v>61996</v>
          </cell>
        </row>
        <row r="16039">
          <cell r="A16039" t="str">
            <v>SF-ET1-I06-PC-0002</v>
          </cell>
          <cell r="B16039" t="str">
            <v>CINT</v>
          </cell>
          <cell r="C16039" t="str">
            <v/>
          </cell>
          <cell r="D16039" t="str">
            <v>CENTER BOX ET ASSY FP</v>
          </cell>
          <cell r="E16039">
            <v>45169</v>
          </cell>
          <cell r="F16039" t="str">
            <v>HALF</v>
          </cell>
          <cell r="G16039" t="str">
            <v>CI_I06</v>
          </cell>
          <cell r="H16039" t="str">
            <v>PC</v>
          </cell>
          <cell r="I16039" t="str">
            <v>CPR</v>
          </cell>
          <cell r="J16039" t="str">
            <v/>
          </cell>
          <cell r="K16039" t="str">
            <v>PD</v>
          </cell>
          <cell r="L16039" t="str">
            <v>7933</v>
          </cell>
          <cell r="M16039" t="str">
            <v>S</v>
          </cell>
          <cell r="N16039">
            <v>131471</v>
          </cell>
        </row>
        <row r="16040">
          <cell r="A16040" t="str">
            <v>SF-ET1-I07-NL-0001</v>
          </cell>
          <cell r="B16040" t="str">
            <v>CINT</v>
          </cell>
          <cell r="C16040" t="str">
            <v/>
          </cell>
          <cell r="D16040" t="str">
            <v>BACK CUSHION ET BLACK L7</v>
          </cell>
          <cell r="E16040">
            <v>44966</v>
          </cell>
          <cell r="F16040" t="str">
            <v>HALF</v>
          </cell>
          <cell r="G16040" t="str">
            <v>CI_I07</v>
          </cell>
          <cell r="H16040" t="str">
            <v>PC</v>
          </cell>
          <cell r="I16040" t="str">
            <v>CPR</v>
          </cell>
          <cell r="J16040" t="str">
            <v/>
          </cell>
          <cell r="K16040" t="str">
            <v>PD</v>
          </cell>
          <cell r="L16040" t="str">
            <v>7934</v>
          </cell>
          <cell r="M16040" t="str">
            <v>S</v>
          </cell>
          <cell r="N16040">
            <v>161241</v>
          </cell>
        </row>
        <row r="16041">
          <cell r="A16041" t="str">
            <v>SF-ET1-I07-NL-0002</v>
          </cell>
          <cell r="B16041" t="str">
            <v>CINT</v>
          </cell>
          <cell r="C16041" t="str">
            <v/>
          </cell>
          <cell r="D16041" t="str">
            <v>BACK CUSHION ET BLACK L7 BORDIR</v>
          </cell>
          <cell r="E16041">
            <v>44783</v>
          </cell>
          <cell r="F16041" t="str">
            <v>HALF</v>
          </cell>
          <cell r="G16041" t="str">
            <v>CI_I07</v>
          </cell>
          <cell r="H16041" t="str">
            <v>PC</v>
          </cell>
          <cell r="I16041" t="str">
            <v>CPR</v>
          </cell>
          <cell r="J16041" t="str">
            <v/>
          </cell>
          <cell r="K16041" t="str">
            <v>PD</v>
          </cell>
          <cell r="L16041" t="str">
            <v>7934</v>
          </cell>
          <cell r="M16041" t="str">
            <v>S</v>
          </cell>
          <cell r="N16041">
            <v>0</v>
          </cell>
        </row>
        <row r="16042">
          <cell r="A16042" t="str">
            <v>SF-ET1-I07-NL-0003</v>
          </cell>
          <cell r="B16042" t="str">
            <v>CINT</v>
          </cell>
          <cell r="C16042" t="str">
            <v/>
          </cell>
          <cell r="D16042" t="str">
            <v>BACK CUSHION ET BLACK O7</v>
          </cell>
          <cell r="E16042">
            <v>44936</v>
          </cell>
          <cell r="F16042" t="str">
            <v>HALF</v>
          </cell>
          <cell r="G16042" t="str">
            <v>CI_I07</v>
          </cell>
          <cell r="H16042" t="str">
            <v>PC</v>
          </cell>
          <cell r="I16042" t="str">
            <v>CPR</v>
          </cell>
          <cell r="J16042" t="str">
            <v/>
          </cell>
          <cell r="K16042" t="str">
            <v>PD</v>
          </cell>
          <cell r="L16042" t="str">
            <v>7934</v>
          </cell>
          <cell r="M16042" t="str">
            <v>S</v>
          </cell>
          <cell r="N16042">
            <v>171890</v>
          </cell>
        </row>
        <row r="16043">
          <cell r="A16043" t="str">
            <v>SF-ET1-I07-NL-0004</v>
          </cell>
          <cell r="B16043" t="str">
            <v>CINT</v>
          </cell>
          <cell r="C16043" t="str">
            <v/>
          </cell>
          <cell r="D16043" t="str">
            <v>BACK CUSHION ET BLUE L1</v>
          </cell>
          <cell r="E16043">
            <v>44936</v>
          </cell>
          <cell r="F16043" t="str">
            <v>HALF</v>
          </cell>
          <cell r="G16043" t="str">
            <v>CI_I07</v>
          </cell>
          <cell r="H16043" t="str">
            <v>PC</v>
          </cell>
          <cell r="I16043" t="str">
            <v>CPR</v>
          </cell>
          <cell r="J16043" t="str">
            <v/>
          </cell>
          <cell r="K16043" t="str">
            <v>PD</v>
          </cell>
          <cell r="L16043" t="str">
            <v>7934</v>
          </cell>
          <cell r="M16043" t="str">
            <v>S</v>
          </cell>
          <cell r="N16043">
            <v>171890</v>
          </cell>
        </row>
        <row r="16044">
          <cell r="A16044" t="str">
            <v>SF-ET1-I07-NL-0005</v>
          </cell>
          <cell r="B16044" t="str">
            <v>CINT</v>
          </cell>
          <cell r="C16044" t="str">
            <v/>
          </cell>
          <cell r="D16044" t="str">
            <v>BACK CUSHION ET BROWN N4</v>
          </cell>
          <cell r="E16044">
            <v>44936</v>
          </cell>
          <cell r="F16044" t="str">
            <v>HALF</v>
          </cell>
          <cell r="G16044" t="str">
            <v>CI_I07</v>
          </cell>
          <cell r="H16044" t="str">
            <v>PC</v>
          </cell>
          <cell r="I16044" t="str">
            <v>CPR</v>
          </cell>
          <cell r="J16044" t="str">
            <v/>
          </cell>
          <cell r="K16044" t="str">
            <v>PD</v>
          </cell>
          <cell r="L16044" t="str">
            <v>7934</v>
          </cell>
          <cell r="M16044" t="str">
            <v>S</v>
          </cell>
          <cell r="N16044">
            <v>171890</v>
          </cell>
        </row>
        <row r="16045">
          <cell r="A16045" t="str">
            <v>SF-ET1-I07-NL-0006</v>
          </cell>
          <cell r="B16045" t="str">
            <v>CINT</v>
          </cell>
          <cell r="C16045" t="str">
            <v/>
          </cell>
          <cell r="D16045" t="str">
            <v>BACK CUSHION ET CREAM N5</v>
          </cell>
          <cell r="E16045">
            <v>44783</v>
          </cell>
          <cell r="F16045" t="str">
            <v>HALF</v>
          </cell>
          <cell r="G16045" t="str">
            <v>CI_I07</v>
          </cell>
          <cell r="H16045" t="str">
            <v>PC</v>
          </cell>
          <cell r="I16045" t="str">
            <v>CPR</v>
          </cell>
          <cell r="J16045" t="str">
            <v/>
          </cell>
          <cell r="K16045" t="str">
            <v>PD</v>
          </cell>
          <cell r="L16045" t="str">
            <v>7934</v>
          </cell>
          <cell r="M16045" t="str">
            <v>S</v>
          </cell>
          <cell r="N16045">
            <v>0</v>
          </cell>
        </row>
        <row r="16046">
          <cell r="A16046" t="str">
            <v>SF-ET1-I07-NL-0007</v>
          </cell>
          <cell r="B16046" t="str">
            <v>CINT</v>
          </cell>
          <cell r="C16046" t="str">
            <v/>
          </cell>
          <cell r="D16046" t="str">
            <v>BACK CUSHION ET CREAM O5</v>
          </cell>
          <cell r="E16046">
            <v>44783</v>
          </cell>
          <cell r="F16046" t="str">
            <v>HALF</v>
          </cell>
          <cell r="G16046" t="str">
            <v>CI_I07</v>
          </cell>
          <cell r="H16046" t="str">
            <v>PC</v>
          </cell>
          <cell r="I16046" t="str">
            <v>CPR</v>
          </cell>
          <cell r="J16046" t="str">
            <v/>
          </cell>
          <cell r="K16046" t="str">
            <v>PD</v>
          </cell>
          <cell r="L16046" t="str">
            <v>7934</v>
          </cell>
          <cell r="M16046" t="str">
            <v>S</v>
          </cell>
          <cell r="N16046">
            <v>0</v>
          </cell>
        </row>
        <row r="16047">
          <cell r="A16047" t="str">
            <v>SF-ET1-I07-NL-0008</v>
          </cell>
          <cell r="B16047" t="str">
            <v>CINT</v>
          </cell>
          <cell r="C16047" t="str">
            <v/>
          </cell>
          <cell r="D16047" t="str">
            <v>BACK CUSHION ET GREEN CLIO</v>
          </cell>
          <cell r="E16047">
            <v>44783</v>
          </cell>
          <cell r="F16047" t="str">
            <v>HALF</v>
          </cell>
          <cell r="G16047" t="str">
            <v>CI_I07</v>
          </cell>
          <cell r="H16047" t="str">
            <v>PC</v>
          </cell>
          <cell r="I16047" t="str">
            <v>CPR</v>
          </cell>
          <cell r="J16047" t="str">
            <v/>
          </cell>
          <cell r="K16047" t="str">
            <v>PD</v>
          </cell>
          <cell r="L16047" t="str">
            <v>7934</v>
          </cell>
          <cell r="M16047" t="str">
            <v>S</v>
          </cell>
          <cell r="N16047">
            <v>0</v>
          </cell>
        </row>
        <row r="16048">
          <cell r="A16048" t="str">
            <v>SF-ET1-I07-NL-0009</v>
          </cell>
          <cell r="B16048" t="str">
            <v>CINT</v>
          </cell>
          <cell r="C16048" t="str">
            <v/>
          </cell>
          <cell r="D16048" t="str">
            <v>BACK CUSHION ET GREEN L6</v>
          </cell>
          <cell r="E16048">
            <v>44783</v>
          </cell>
          <cell r="F16048" t="str">
            <v>HALF</v>
          </cell>
          <cell r="G16048" t="str">
            <v>CI_I07</v>
          </cell>
          <cell r="H16048" t="str">
            <v>PC</v>
          </cell>
          <cell r="I16048" t="str">
            <v>CPR</v>
          </cell>
          <cell r="J16048" t="str">
            <v/>
          </cell>
          <cell r="K16048" t="str">
            <v>PD</v>
          </cell>
          <cell r="L16048" t="str">
            <v>7934</v>
          </cell>
          <cell r="M16048" t="str">
            <v>S</v>
          </cell>
          <cell r="N16048">
            <v>0</v>
          </cell>
        </row>
        <row r="16049">
          <cell r="A16049" t="str">
            <v>SF-ET1-I07-NL-0010</v>
          </cell>
          <cell r="B16049" t="str">
            <v>CINT</v>
          </cell>
          <cell r="C16049" t="str">
            <v/>
          </cell>
          <cell r="D16049" t="str">
            <v>BACK CUSHION ET GREEN LIVINA</v>
          </cell>
          <cell r="E16049">
            <v>44783</v>
          </cell>
          <cell r="F16049" t="str">
            <v>HALF</v>
          </cell>
          <cell r="G16049" t="str">
            <v>CI_I07</v>
          </cell>
          <cell r="H16049" t="str">
            <v>PC</v>
          </cell>
          <cell r="I16049" t="str">
            <v>CPR</v>
          </cell>
          <cell r="J16049" t="str">
            <v/>
          </cell>
          <cell r="K16049" t="str">
            <v>PD</v>
          </cell>
          <cell r="L16049" t="str">
            <v>7934</v>
          </cell>
          <cell r="M16049" t="str">
            <v>S</v>
          </cell>
          <cell r="N16049">
            <v>0</v>
          </cell>
        </row>
        <row r="16050">
          <cell r="A16050" t="str">
            <v>SF-ET1-I07-NL-0011</v>
          </cell>
          <cell r="B16050" t="str">
            <v>CINT</v>
          </cell>
          <cell r="C16050" t="str">
            <v/>
          </cell>
          <cell r="D16050" t="str">
            <v>BACK CUSHION ET GREY L2</v>
          </cell>
          <cell r="E16050">
            <v>44834</v>
          </cell>
          <cell r="F16050" t="str">
            <v>HALF</v>
          </cell>
          <cell r="G16050" t="str">
            <v>CI_I07</v>
          </cell>
          <cell r="H16050" t="str">
            <v>PC</v>
          </cell>
          <cell r="I16050" t="str">
            <v>CPR</v>
          </cell>
          <cell r="J16050" t="str">
            <v/>
          </cell>
          <cell r="K16050" t="str">
            <v>PD</v>
          </cell>
          <cell r="L16050" t="str">
            <v>7934</v>
          </cell>
          <cell r="M16050" t="str">
            <v>S</v>
          </cell>
          <cell r="N16050">
            <v>171890</v>
          </cell>
        </row>
        <row r="16051">
          <cell r="A16051" t="str">
            <v>SF-ET1-I07-NL-0012</v>
          </cell>
          <cell r="B16051" t="str">
            <v>CINT</v>
          </cell>
          <cell r="C16051" t="str">
            <v/>
          </cell>
          <cell r="D16051" t="str">
            <v>BACK CUSHION ET RED N3</v>
          </cell>
          <cell r="E16051">
            <v>44936</v>
          </cell>
          <cell r="F16051" t="str">
            <v>HALF</v>
          </cell>
          <cell r="G16051" t="str">
            <v>CI_I07</v>
          </cell>
          <cell r="H16051" t="str">
            <v>PC</v>
          </cell>
          <cell r="I16051" t="str">
            <v>CPR</v>
          </cell>
          <cell r="J16051" t="str">
            <v/>
          </cell>
          <cell r="K16051" t="str">
            <v>PD</v>
          </cell>
          <cell r="L16051" t="str">
            <v>7934</v>
          </cell>
          <cell r="M16051" t="str">
            <v>S</v>
          </cell>
          <cell r="N16051">
            <v>171890</v>
          </cell>
        </row>
        <row r="16052">
          <cell r="A16052" t="str">
            <v>SF-ET1-I07-NL-0013</v>
          </cell>
          <cell r="B16052" t="str">
            <v>CINT</v>
          </cell>
          <cell r="C16052" t="str">
            <v/>
          </cell>
          <cell r="D16052" t="str">
            <v>SEAT CUSHION ET BLACK L7</v>
          </cell>
          <cell r="E16052">
            <v>44966</v>
          </cell>
          <cell r="F16052" t="str">
            <v>HALF</v>
          </cell>
          <cell r="G16052" t="str">
            <v>CI_I07</v>
          </cell>
          <cell r="H16052" t="str">
            <v>PC</v>
          </cell>
          <cell r="I16052" t="str">
            <v>CPR</v>
          </cell>
          <cell r="J16052" t="str">
            <v/>
          </cell>
          <cell r="K16052" t="str">
            <v>PD</v>
          </cell>
          <cell r="L16052" t="str">
            <v>7934</v>
          </cell>
          <cell r="M16052" t="str">
            <v>S</v>
          </cell>
          <cell r="N16052">
            <v>192622</v>
          </cell>
        </row>
        <row r="16053">
          <cell r="A16053" t="str">
            <v>SF-ET1-I07-NL-0014</v>
          </cell>
          <cell r="B16053" t="str">
            <v>CINT</v>
          </cell>
          <cell r="C16053" t="str">
            <v/>
          </cell>
          <cell r="D16053" t="str">
            <v>SEAT CUSHION ET BLACK O7</v>
          </cell>
          <cell r="E16053">
            <v>44936</v>
          </cell>
          <cell r="F16053" t="str">
            <v>HALF</v>
          </cell>
          <cell r="G16053" t="str">
            <v>CI_I07</v>
          </cell>
          <cell r="H16053" t="str">
            <v>PC</v>
          </cell>
          <cell r="I16053" t="str">
            <v>CPR</v>
          </cell>
          <cell r="J16053" t="str">
            <v/>
          </cell>
          <cell r="K16053" t="str">
            <v>PD</v>
          </cell>
          <cell r="L16053" t="str">
            <v>7934</v>
          </cell>
          <cell r="M16053" t="str">
            <v>S</v>
          </cell>
          <cell r="N16053">
            <v>218018</v>
          </cell>
        </row>
        <row r="16054">
          <cell r="A16054" t="str">
            <v>SF-ET1-I07-NL-0015</v>
          </cell>
          <cell r="B16054" t="str">
            <v>CINT</v>
          </cell>
          <cell r="C16054" t="str">
            <v/>
          </cell>
          <cell r="D16054" t="str">
            <v>SEAT CUSHION ET BLUE L1</v>
          </cell>
          <cell r="E16054">
            <v>44834</v>
          </cell>
          <cell r="F16054" t="str">
            <v>HALF</v>
          </cell>
          <cell r="G16054" t="str">
            <v>CI_I07</v>
          </cell>
          <cell r="H16054" t="str">
            <v>PC</v>
          </cell>
          <cell r="I16054" t="str">
            <v>CPR</v>
          </cell>
          <cell r="J16054" t="str">
            <v/>
          </cell>
          <cell r="K16054" t="str">
            <v>PD</v>
          </cell>
          <cell r="L16054" t="str">
            <v>7934</v>
          </cell>
          <cell r="M16054" t="str">
            <v>S</v>
          </cell>
          <cell r="N16054">
            <v>204894</v>
          </cell>
        </row>
        <row r="16055">
          <cell r="A16055" t="str">
            <v>SF-ET1-I07-NL-0016</v>
          </cell>
          <cell r="B16055" t="str">
            <v>CINT</v>
          </cell>
          <cell r="C16055" t="str">
            <v/>
          </cell>
          <cell r="D16055" t="str">
            <v>SEAT CUSHION ET BROWN N4</v>
          </cell>
          <cell r="E16055">
            <v>44834</v>
          </cell>
          <cell r="F16055" t="str">
            <v>HALF</v>
          </cell>
          <cell r="G16055" t="str">
            <v>CI_I07</v>
          </cell>
          <cell r="H16055" t="str">
            <v>PC</v>
          </cell>
          <cell r="I16055" t="str">
            <v>CPR</v>
          </cell>
          <cell r="J16055" t="str">
            <v/>
          </cell>
          <cell r="K16055" t="str">
            <v>PD</v>
          </cell>
          <cell r="L16055" t="str">
            <v>7934</v>
          </cell>
          <cell r="M16055" t="str">
            <v>S</v>
          </cell>
          <cell r="N16055">
            <v>204933</v>
          </cell>
        </row>
        <row r="16056">
          <cell r="A16056" t="str">
            <v>SF-ET1-I07-NL-0017</v>
          </cell>
          <cell r="B16056" t="str">
            <v>CINT</v>
          </cell>
          <cell r="C16056" t="str">
            <v/>
          </cell>
          <cell r="D16056" t="str">
            <v>SEAT CUSHION ET CREAM N5</v>
          </cell>
          <cell r="E16056">
            <v>44783</v>
          </cell>
          <cell r="F16056" t="str">
            <v>HALF</v>
          </cell>
          <cell r="G16056" t="str">
            <v>CI_I07</v>
          </cell>
          <cell r="H16056" t="str">
            <v>PC</v>
          </cell>
          <cell r="I16056" t="str">
            <v>CPR</v>
          </cell>
          <cell r="J16056" t="str">
            <v/>
          </cell>
          <cell r="K16056" t="str">
            <v>PD</v>
          </cell>
          <cell r="L16056" t="str">
            <v>7934</v>
          </cell>
          <cell r="M16056" t="str">
            <v>S</v>
          </cell>
          <cell r="N16056">
            <v>0</v>
          </cell>
        </row>
        <row r="16057">
          <cell r="A16057" t="str">
            <v>SF-ET1-I07-NL-0018</v>
          </cell>
          <cell r="B16057" t="str">
            <v>CINT</v>
          </cell>
          <cell r="C16057" t="str">
            <v/>
          </cell>
          <cell r="D16057" t="str">
            <v>SEAT CUSHION ET CREAM O5</v>
          </cell>
          <cell r="E16057">
            <v>44783</v>
          </cell>
          <cell r="F16057" t="str">
            <v>HALF</v>
          </cell>
          <cell r="G16057" t="str">
            <v>CI_I07</v>
          </cell>
          <cell r="H16057" t="str">
            <v>PC</v>
          </cell>
          <cell r="I16057" t="str">
            <v>CPR</v>
          </cell>
          <cell r="J16057" t="str">
            <v/>
          </cell>
          <cell r="K16057" t="str">
            <v>PD</v>
          </cell>
          <cell r="L16057" t="str">
            <v>7934</v>
          </cell>
          <cell r="M16057" t="str">
            <v>S</v>
          </cell>
          <cell r="N16057">
            <v>0</v>
          </cell>
        </row>
        <row r="16058">
          <cell r="A16058" t="str">
            <v>SF-ET1-I07-NL-0019</v>
          </cell>
          <cell r="B16058" t="str">
            <v>CINT</v>
          </cell>
          <cell r="C16058" t="str">
            <v/>
          </cell>
          <cell r="D16058" t="str">
            <v>SEAT CUSHION ET CUSTOM</v>
          </cell>
          <cell r="E16058">
            <v>44783</v>
          </cell>
          <cell r="F16058" t="str">
            <v>HALF</v>
          </cell>
          <cell r="G16058" t="str">
            <v>CI_I07</v>
          </cell>
          <cell r="H16058" t="str">
            <v>PC</v>
          </cell>
          <cell r="I16058" t="str">
            <v>CPR</v>
          </cell>
          <cell r="J16058" t="str">
            <v/>
          </cell>
          <cell r="K16058" t="str">
            <v>PD</v>
          </cell>
          <cell r="L16058" t="str">
            <v>7934</v>
          </cell>
          <cell r="M16058" t="str">
            <v>S</v>
          </cell>
          <cell r="N16058">
            <v>0</v>
          </cell>
        </row>
        <row r="16059">
          <cell r="A16059" t="str">
            <v>SF-ET1-I07-NL-0020</v>
          </cell>
          <cell r="B16059" t="str">
            <v>CINT</v>
          </cell>
          <cell r="C16059" t="str">
            <v/>
          </cell>
          <cell r="D16059" t="str">
            <v>SEAT CUSHION ET GREEN CLIO</v>
          </cell>
          <cell r="E16059">
            <v>44783</v>
          </cell>
          <cell r="F16059" t="str">
            <v>HALF</v>
          </cell>
          <cell r="G16059" t="str">
            <v>CI_I07</v>
          </cell>
          <cell r="H16059" t="str">
            <v>PC</v>
          </cell>
          <cell r="I16059" t="str">
            <v>CPR</v>
          </cell>
          <cell r="J16059" t="str">
            <v/>
          </cell>
          <cell r="K16059" t="str">
            <v>PD</v>
          </cell>
          <cell r="L16059" t="str">
            <v>7934</v>
          </cell>
          <cell r="M16059" t="str">
            <v>S</v>
          </cell>
          <cell r="N16059">
            <v>0</v>
          </cell>
        </row>
        <row r="16060">
          <cell r="A16060" t="str">
            <v>SF-ET1-I07-NL-0021</v>
          </cell>
          <cell r="B16060" t="str">
            <v>CINT</v>
          </cell>
          <cell r="C16060" t="str">
            <v/>
          </cell>
          <cell r="D16060" t="str">
            <v>SEAT CUSHION ET GREEN L6</v>
          </cell>
          <cell r="E16060">
            <v>44834</v>
          </cell>
          <cell r="F16060" t="str">
            <v>HALF</v>
          </cell>
          <cell r="G16060" t="str">
            <v>CI_I07</v>
          </cell>
          <cell r="H16060" t="str">
            <v>PC</v>
          </cell>
          <cell r="I16060" t="str">
            <v>CPR</v>
          </cell>
          <cell r="J16060" t="str">
            <v/>
          </cell>
          <cell r="K16060" t="str">
            <v>PD</v>
          </cell>
          <cell r="L16060" t="str">
            <v>7934</v>
          </cell>
          <cell r="M16060" t="str">
            <v>S</v>
          </cell>
          <cell r="N16060">
            <v>218018</v>
          </cell>
        </row>
        <row r="16061">
          <cell r="A16061" t="str">
            <v>SF-ET1-I07-NL-0022</v>
          </cell>
          <cell r="B16061" t="str">
            <v>CINT</v>
          </cell>
          <cell r="C16061" t="str">
            <v/>
          </cell>
          <cell r="D16061" t="str">
            <v>SEAT CUSHION ET GREEN LIVINA</v>
          </cell>
          <cell r="E16061">
            <v>44783</v>
          </cell>
          <cell r="F16061" t="str">
            <v>HALF</v>
          </cell>
          <cell r="G16061" t="str">
            <v>CI_I07</v>
          </cell>
          <cell r="H16061" t="str">
            <v>PC</v>
          </cell>
          <cell r="I16061" t="str">
            <v>CPR</v>
          </cell>
          <cell r="J16061" t="str">
            <v/>
          </cell>
          <cell r="K16061" t="str">
            <v>PD</v>
          </cell>
          <cell r="L16061" t="str">
            <v>7934</v>
          </cell>
          <cell r="M16061" t="str">
            <v>S</v>
          </cell>
          <cell r="N16061">
            <v>0</v>
          </cell>
        </row>
        <row r="16062">
          <cell r="A16062" t="str">
            <v>SF-ET1-I07-NL-0023</v>
          </cell>
          <cell r="B16062" t="str">
            <v>CINT</v>
          </cell>
          <cell r="C16062" t="str">
            <v/>
          </cell>
          <cell r="D16062" t="str">
            <v>SEAT CUSHION ET GREY L2</v>
          </cell>
          <cell r="E16062">
            <v>44834</v>
          </cell>
          <cell r="F16062" t="str">
            <v>HALF</v>
          </cell>
          <cell r="G16062" t="str">
            <v>CI_I07</v>
          </cell>
          <cell r="H16062" t="str">
            <v>PC</v>
          </cell>
          <cell r="I16062" t="str">
            <v>CPR</v>
          </cell>
          <cell r="J16062" t="str">
            <v/>
          </cell>
          <cell r="K16062" t="str">
            <v>PD</v>
          </cell>
          <cell r="L16062" t="str">
            <v>7934</v>
          </cell>
          <cell r="M16062" t="str">
            <v>S</v>
          </cell>
          <cell r="N16062">
            <v>218018</v>
          </cell>
        </row>
        <row r="16063">
          <cell r="A16063" t="str">
            <v>SF-ET1-I07-NL-0024</v>
          </cell>
          <cell r="B16063" t="str">
            <v>CINT</v>
          </cell>
          <cell r="C16063" t="str">
            <v/>
          </cell>
          <cell r="D16063" t="str">
            <v>SEAT CUSHION ET RED N3</v>
          </cell>
          <cell r="E16063">
            <v>44936</v>
          </cell>
          <cell r="F16063" t="str">
            <v>HALF</v>
          </cell>
          <cell r="G16063" t="str">
            <v>CI_I07</v>
          </cell>
          <cell r="H16063" t="str">
            <v>PC</v>
          </cell>
          <cell r="I16063" t="str">
            <v>CPR</v>
          </cell>
          <cell r="J16063" t="str">
            <v/>
          </cell>
          <cell r="K16063" t="str">
            <v>PD</v>
          </cell>
          <cell r="L16063" t="str">
            <v>7934</v>
          </cell>
          <cell r="M16063" t="str">
            <v>S</v>
          </cell>
          <cell r="N16063">
            <v>218018</v>
          </cell>
        </row>
        <row r="16064">
          <cell r="A16064" t="str">
            <v>SF-ET1-I07-NL-0025</v>
          </cell>
          <cell r="B16064" t="str">
            <v>CINT</v>
          </cell>
          <cell r="C16064" t="str">
            <v/>
          </cell>
          <cell r="D16064" t="str">
            <v>BACK CUSHION ET LIGHT GREEN L13</v>
          </cell>
          <cell r="E16064">
            <v>0</v>
          </cell>
          <cell r="F16064" t="str">
            <v>HALF</v>
          </cell>
          <cell r="G16064" t="str">
            <v>CI_I07</v>
          </cell>
          <cell r="H16064" t="str">
            <v>PC</v>
          </cell>
          <cell r="I16064" t="str">
            <v>CPR</v>
          </cell>
          <cell r="J16064" t="str">
            <v/>
          </cell>
          <cell r="K16064" t="str">
            <v>PD</v>
          </cell>
          <cell r="L16064" t="str">
            <v>7934</v>
          </cell>
          <cell r="M16064" t="str">
            <v>S</v>
          </cell>
          <cell r="N16064">
            <v>0</v>
          </cell>
        </row>
        <row r="16065">
          <cell r="A16065" t="str">
            <v>SF-ET1-I07-NL-0026</v>
          </cell>
          <cell r="B16065" t="str">
            <v>CINT</v>
          </cell>
          <cell r="C16065" t="str">
            <v/>
          </cell>
          <cell r="D16065" t="str">
            <v>SEAT CUSHION ET LIGHT GREEN L13</v>
          </cell>
          <cell r="E16065">
            <v>0</v>
          </cell>
          <cell r="F16065" t="str">
            <v>HALF</v>
          </cell>
          <cell r="G16065" t="str">
            <v>CI_I07</v>
          </cell>
          <cell r="H16065" t="str">
            <v>PC</v>
          </cell>
          <cell r="I16065" t="str">
            <v>CPR</v>
          </cell>
          <cell r="J16065" t="str">
            <v/>
          </cell>
          <cell r="K16065" t="str">
            <v>PD</v>
          </cell>
          <cell r="L16065" t="str">
            <v>7934</v>
          </cell>
          <cell r="M16065" t="str">
            <v>S</v>
          </cell>
          <cell r="N16065">
            <v>0</v>
          </cell>
        </row>
        <row r="16066">
          <cell r="A16066" t="str">
            <v>SF-ET1-ICT-SC-0001</v>
          </cell>
          <cell r="B16066" t="str">
            <v>CINT</v>
          </cell>
          <cell r="C16066" t="str">
            <v/>
          </cell>
          <cell r="D16066" t="str">
            <v>PLATE 29 X 140 MM</v>
          </cell>
          <cell r="E16066">
            <v>0</v>
          </cell>
          <cell r="F16066" t="str">
            <v>HALF</v>
          </cell>
          <cell r="G16066" t="str">
            <v>CI_ICT</v>
          </cell>
          <cell r="H16066" t="str">
            <v>PC</v>
          </cell>
          <cell r="I16066" t="str">
            <v>CPR</v>
          </cell>
          <cell r="J16066" t="str">
            <v/>
          </cell>
          <cell r="K16066" t="str">
            <v>PD</v>
          </cell>
          <cell r="L16066" t="str">
            <v>7931</v>
          </cell>
          <cell r="M16066" t="str">
            <v>V</v>
          </cell>
          <cell r="N16066">
            <v>3996</v>
          </cell>
        </row>
        <row r="16067">
          <cell r="A16067" t="str">
            <v>SF-ET1-ICT-SC-0002</v>
          </cell>
          <cell r="B16067" t="str">
            <v>CINT</v>
          </cell>
          <cell r="C16067" t="str">
            <v/>
          </cell>
          <cell r="D16067" t="str">
            <v>PLATE 29 X 170 MM</v>
          </cell>
          <cell r="E16067">
            <v>0</v>
          </cell>
          <cell r="F16067" t="str">
            <v>HALF</v>
          </cell>
          <cell r="G16067" t="str">
            <v>CI_ICT</v>
          </cell>
          <cell r="H16067" t="str">
            <v>PC</v>
          </cell>
          <cell r="I16067" t="str">
            <v>CPR</v>
          </cell>
          <cell r="J16067" t="str">
            <v/>
          </cell>
          <cell r="K16067" t="str">
            <v>PD</v>
          </cell>
          <cell r="L16067" t="str">
            <v>7931</v>
          </cell>
          <cell r="M16067" t="str">
            <v>V</v>
          </cell>
          <cell r="N16067">
            <v>3996</v>
          </cell>
        </row>
        <row r="16068">
          <cell r="A16068" t="str">
            <v>SF-ET1-ICT-SC-0003</v>
          </cell>
          <cell r="B16068" t="str">
            <v>CINT</v>
          </cell>
          <cell r="C16068" t="str">
            <v/>
          </cell>
          <cell r="D16068" t="str">
            <v>PLATE 29 X 70 MM</v>
          </cell>
          <cell r="E16068">
            <v>0</v>
          </cell>
          <cell r="F16068" t="str">
            <v>HALF</v>
          </cell>
          <cell r="G16068" t="str">
            <v>CI_ICT</v>
          </cell>
          <cell r="H16068" t="str">
            <v>PC</v>
          </cell>
          <cell r="I16068" t="str">
            <v>CPR</v>
          </cell>
          <cell r="J16068" t="str">
            <v/>
          </cell>
          <cell r="K16068" t="str">
            <v>PD</v>
          </cell>
          <cell r="L16068" t="str">
            <v>7931</v>
          </cell>
          <cell r="M16068" t="str">
            <v>V</v>
          </cell>
          <cell r="N16068">
            <v>1710</v>
          </cell>
        </row>
        <row r="16069">
          <cell r="A16069" t="str">
            <v>SF-ET1-ICT-SC-0004</v>
          </cell>
          <cell r="B16069" t="str">
            <v>CINT</v>
          </cell>
          <cell r="C16069" t="str">
            <v/>
          </cell>
          <cell r="D16069" t="str">
            <v>PLATE 29 X 85 MM</v>
          </cell>
          <cell r="E16069">
            <v>0</v>
          </cell>
          <cell r="F16069" t="str">
            <v>HALF</v>
          </cell>
          <cell r="G16069" t="str">
            <v>CI_ICT</v>
          </cell>
          <cell r="H16069" t="str">
            <v>PC</v>
          </cell>
          <cell r="I16069" t="str">
            <v>CPR</v>
          </cell>
          <cell r="J16069" t="str">
            <v/>
          </cell>
          <cell r="K16069" t="str">
            <v>PD</v>
          </cell>
          <cell r="L16069" t="str">
            <v>7931</v>
          </cell>
          <cell r="M16069" t="str">
            <v>V</v>
          </cell>
          <cell r="N16069">
            <v>1864</v>
          </cell>
        </row>
        <row r="16070">
          <cell r="A16070" t="str">
            <v>SF-ET1-ICT-SC-0005</v>
          </cell>
          <cell r="B16070" t="str">
            <v>CINT</v>
          </cell>
          <cell r="C16070" t="str">
            <v/>
          </cell>
          <cell r="D16070" t="str">
            <v>RING CENTER PIPE ET</v>
          </cell>
          <cell r="E16070">
            <v>0</v>
          </cell>
          <cell r="F16070" t="str">
            <v>HALF</v>
          </cell>
          <cell r="G16070" t="str">
            <v>CI_ICT</v>
          </cell>
          <cell r="H16070" t="str">
            <v>PC</v>
          </cell>
          <cell r="I16070" t="str">
            <v>CPR</v>
          </cell>
          <cell r="J16070" t="str">
            <v/>
          </cell>
          <cell r="K16070" t="str">
            <v>PD</v>
          </cell>
          <cell r="L16070" t="str">
            <v>7931</v>
          </cell>
          <cell r="M16070" t="str">
            <v>V</v>
          </cell>
          <cell r="N16070">
            <v>7026</v>
          </cell>
        </row>
        <row r="16071">
          <cell r="A16071" t="str">
            <v>SF-ETD-I02-CT-0001</v>
          </cell>
          <cell r="B16071" t="str">
            <v>CINT</v>
          </cell>
          <cell r="C16071" t="str">
            <v/>
          </cell>
          <cell r="D16071" t="str">
            <v>BACK PIPE ETD/DUO KB 0</v>
          </cell>
          <cell r="E16071">
            <v>44783</v>
          </cell>
          <cell r="F16071" t="str">
            <v>HALF</v>
          </cell>
          <cell r="G16071" t="str">
            <v>CI_I02</v>
          </cell>
          <cell r="H16071" t="str">
            <v>PC</v>
          </cell>
          <cell r="I16071" t="str">
            <v>CPR</v>
          </cell>
          <cell r="J16071" t="str">
            <v/>
          </cell>
          <cell r="K16071" t="str">
            <v>PD</v>
          </cell>
          <cell r="L16071" t="str">
            <v>7931</v>
          </cell>
          <cell r="M16071" t="str">
            <v>S</v>
          </cell>
          <cell r="N16071">
            <v>0</v>
          </cell>
        </row>
        <row r="16072">
          <cell r="A16072" t="str">
            <v>SF-ETD-I04-CT-0002</v>
          </cell>
          <cell r="B16072" t="str">
            <v>CINT</v>
          </cell>
          <cell r="C16072" t="str">
            <v/>
          </cell>
          <cell r="D16072" t="str">
            <v>CENTER BOX ETD KW 0</v>
          </cell>
          <cell r="E16072">
            <v>44783</v>
          </cell>
          <cell r="F16072" t="str">
            <v>HALF</v>
          </cell>
          <cell r="G16072" t="str">
            <v>CI_I04</v>
          </cell>
          <cell r="H16072" t="str">
            <v>PC</v>
          </cell>
          <cell r="I16072" t="str">
            <v>CPR</v>
          </cell>
          <cell r="J16072" t="str">
            <v/>
          </cell>
          <cell r="K16072" t="str">
            <v>PD</v>
          </cell>
          <cell r="L16072" t="str">
            <v>7931</v>
          </cell>
          <cell r="M16072" t="str">
            <v>S</v>
          </cell>
          <cell r="N16072">
            <v>62620</v>
          </cell>
        </row>
        <row r="16073">
          <cell r="A16073" t="str">
            <v>SF-ETD-I07-NL-0001</v>
          </cell>
          <cell r="B16073" t="str">
            <v>CINT</v>
          </cell>
          <cell r="C16073" t="str">
            <v/>
          </cell>
          <cell r="D16073" t="str">
            <v>BACK CUSHION ETD BLACK L7</v>
          </cell>
          <cell r="E16073">
            <v>44783</v>
          </cell>
          <cell r="F16073" t="str">
            <v>HALF</v>
          </cell>
          <cell r="G16073" t="str">
            <v>CI_I07</v>
          </cell>
          <cell r="H16073" t="str">
            <v>PC</v>
          </cell>
          <cell r="I16073" t="str">
            <v>CPR</v>
          </cell>
          <cell r="J16073" t="str">
            <v/>
          </cell>
          <cell r="K16073" t="str">
            <v>PD</v>
          </cell>
          <cell r="L16073" t="str">
            <v>7934</v>
          </cell>
          <cell r="M16073" t="str">
            <v>S</v>
          </cell>
          <cell r="N16073">
            <v>228801</v>
          </cell>
        </row>
        <row r="16074">
          <cell r="A16074" t="str">
            <v>SF-ETD-I07-NL-0002</v>
          </cell>
          <cell r="B16074" t="str">
            <v>CINT</v>
          </cell>
          <cell r="C16074" t="str">
            <v/>
          </cell>
          <cell r="D16074" t="str">
            <v>BACK CUSHION ETD BLACK O7</v>
          </cell>
          <cell r="E16074">
            <v>44936</v>
          </cell>
          <cell r="F16074" t="str">
            <v>HALF</v>
          </cell>
          <cell r="G16074" t="str">
            <v>CI_I07</v>
          </cell>
          <cell r="H16074" t="str">
            <v>PC</v>
          </cell>
          <cell r="I16074" t="str">
            <v>CPR</v>
          </cell>
          <cell r="J16074" t="str">
            <v/>
          </cell>
          <cell r="K16074" t="str">
            <v>PD</v>
          </cell>
          <cell r="L16074" t="str">
            <v>7934</v>
          </cell>
          <cell r="M16074" t="str">
            <v>S</v>
          </cell>
          <cell r="N16074">
            <v>228801</v>
          </cell>
        </row>
        <row r="16075">
          <cell r="A16075" t="str">
            <v>SF-ETD-I07-NL-0003</v>
          </cell>
          <cell r="B16075" t="str">
            <v>CINT</v>
          </cell>
          <cell r="C16075" t="str">
            <v/>
          </cell>
          <cell r="D16075" t="str">
            <v>BACK CUSHION ETD BLUE L1</v>
          </cell>
          <cell r="E16075">
            <v>44783</v>
          </cell>
          <cell r="F16075" t="str">
            <v>HALF</v>
          </cell>
          <cell r="G16075" t="str">
            <v>CI_I07</v>
          </cell>
          <cell r="H16075" t="str">
            <v>PC</v>
          </cell>
          <cell r="I16075" t="str">
            <v>CPR</v>
          </cell>
          <cell r="J16075" t="str">
            <v/>
          </cell>
          <cell r="K16075" t="str">
            <v>PD</v>
          </cell>
          <cell r="L16075" t="str">
            <v>7934</v>
          </cell>
          <cell r="M16075" t="str">
            <v>S</v>
          </cell>
          <cell r="N16075">
            <v>228801</v>
          </cell>
        </row>
        <row r="16076">
          <cell r="A16076" t="str">
            <v>SF-ETD-I07-NL-0004</v>
          </cell>
          <cell r="B16076" t="str">
            <v>CINT</v>
          </cell>
          <cell r="C16076" t="str">
            <v/>
          </cell>
          <cell r="D16076" t="str">
            <v>BACK CUSHION ETD BLUE O1</v>
          </cell>
          <cell r="E16076">
            <v>44936</v>
          </cell>
          <cell r="F16076" t="str">
            <v>HALF</v>
          </cell>
          <cell r="G16076" t="str">
            <v>CI_I07</v>
          </cell>
          <cell r="H16076" t="str">
            <v>PC</v>
          </cell>
          <cell r="I16076" t="str">
            <v>CPR</v>
          </cell>
          <cell r="J16076" t="str">
            <v/>
          </cell>
          <cell r="K16076" t="str">
            <v>PD</v>
          </cell>
          <cell r="L16076" t="str">
            <v>7934</v>
          </cell>
          <cell r="M16076" t="str">
            <v>S</v>
          </cell>
          <cell r="N16076">
            <v>228801</v>
          </cell>
        </row>
        <row r="16077">
          <cell r="A16077" t="str">
            <v>SF-ETD-I07-NL-0005</v>
          </cell>
          <cell r="B16077" t="str">
            <v>CINT</v>
          </cell>
          <cell r="C16077" t="str">
            <v/>
          </cell>
          <cell r="D16077" t="str">
            <v>BACK CUSHION ETD BLUE TAURUS</v>
          </cell>
          <cell r="E16077">
            <v>44783</v>
          </cell>
          <cell r="F16077" t="str">
            <v>HALF</v>
          </cell>
          <cell r="G16077" t="str">
            <v>CI_I07</v>
          </cell>
          <cell r="H16077" t="str">
            <v>PC</v>
          </cell>
          <cell r="I16077" t="str">
            <v>CPR</v>
          </cell>
          <cell r="J16077" t="str">
            <v/>
          </cell>
          <cell r="K16077" t="str">
            <v>PD</v>
          </cell>
          <cell r="L16077" t="str">
            <v>7934</v>
          </cell>
          <cell r="M16077" t="str">
            <v>S</v>
          </cell>
          <cell r="N16077">
            <v>0</v>
          </cell>
        </row>
        <row r="16078">
          <cell r="A16078" t="str">
            <v>SF-ETD-I07-NL-0006</v>
          </cell>
          <cell r="B16078" t="str">
            <v>CINT</v>
          </cell>
          <cell r="C16078" t="str">
            <v/>
          </cell>
          <cell r="D16078" t="str">
            <v>BACK CUSHION ETD BROWN N4</v>
          </cell>
          <cell r="E16078">
            <v>44783</v>
          </cell>
          <cell r="F16078" t="str">
            <v>HALF</v>
          </cell>
          <cell r="G16078" t="str">
            <v>CI_I07</v>
          </cell>
          <cell r="H16078" t="str">
            <v>PC</v>
          </cell>
          <cell r="I16078" t="str">
            <v>CPR</v>
          </cell>
          <cell r="J16078" t="str">
            <v/>
          </cell>
          <cell r="K16078" t="str">
            <v>PD</v>
          </cell>
          <cell r="L16078" t="str">
            <v>7934</v>
          </cell>
          <cell r="M16078" t="str">
            <v>S</v>
          </cell>
          <cell r="N16078">
            <v>228801</v>
          </cell>
        </row>
        <row r="16079">
          <cell r="A16079" t="str">
            <v>SF-ETD-I07-NL-0007</v>
          </cell>
          <cell r="B16079" t="str">
            <v>CINT</v>
          </cell>
          <cell r="C16079" t="str">
            <v/>
          </cell>
          <cell r="D16079" t="str">
            <v>BACK CUSHION ETD BROWN TAURUS</v>
          </cell>
          <cell r="E16079">
            <v>44783</v>
          </cell>
          <cell r="F16079" t="str">
            <v>HALF</v>
          </cell>
          <cell r="G16079" t="str">
            <v>CI_I07</v>
          </cell>
          <cell r="H16079" t="str">
            <v>PC</v>
          </cell>
          <cell r="I16079" t="str">
            <v>CPR</v>
          </cell>
          <cell r="J16079" t="str">
            <v/>
          </cell>
          <cell r="K16079" t="str">
            <v>PD</v>
          </cell>
          <cell r="L16079" t="str">
            <v>7934</v>
          </cell>
          <cell r="M16079" t="str">
            <v>S</v>
          </cell>
          <cell r="N16079">
            <v>0</v>
          </cell>
        </row>
        <row r="16080">
          <cell r="A16080" t="str">
            <v>SF-ETD-I07-NL-0008</v>
          </cell>
          <cell r="B16080" t="str">
            <v>CINT</v>
          </cell>
          <cell r="C16080" t="str">
            <v/>
          </cell>
          <cell r="D16080" t="str">
            <v>BACK CUSHION ETD CREAM N5</v>
          </cell>
          <cell r="E16080">
            <v>44783</v>
          </cell>
          <cell r="F16080" t="str">
            <v>HALF</v>
          </cell>
          <cell r="G16080" t="str">
            <v>CI_I07</v>
          </cell>
          <cell r="H16080" t="str">
            <v>PC</v>
          </cell>
          <cell r="I16080" t="str">
            <v>CPR</v>
          </cell>
          <cell r="J16080" t="str">
            <v/>
          </cell>
          <cell r="K16080" t="str">
            <v>PD</v>
          </cell>
          <cell r="L16080" t="str">
            <v>7934</v>
          </cell>
          <cell r="M16080" t="str">
            <v>S</v>
          </cell>
          <cell r="N16080">
            <v>0</v>
          </cell>
        </row>
        <row r="16081">
          <cell r="A16081" t="str">
            <v>SF-ETD-I07-NL-0009</v>
          </cell>
          <cell r="B16081" t="str">
            <v>CINT</v>
          </cell>
          <cell r="C16081" t="str">
            <v/>
          </cell>
          <cell r="D16081" t="str">
            <v>BACK CUSHION ETD GREEN L6</v>
          </cell>
          <cell r="E16081">
            <v>44783</v>
          </cell>
          <cell r="F16081" t="str">
            <v>HALF</v>
          </cell>
          <cell r="G16081" t="str">
            <v>CI_I07</v>
          </cell>
          <cell r="H16081" t="str">
            <v>PC</v>
          </cell>
          <cell r="I16081" t="str">
            <v>CPR</v>
          </cell>
          <cell r="J16081" t="str">
            <v/>
          </cell>
          <cell r="K16081" t="str">
            <v>PD</v>
          </cell>
          <cell r="L16081" t="str">
            <v>7934</v>
          </cell>
          <cell r="M16081" t="str">
            <v>S</v>
          </cell>
          <cell r="N16081">
            <v>0</v>
          </cell>
        </row>
        <row r="16082">
          <cell r="A16082" t="str">
            <v>SF-ETD-I07-NL-0010</v>
          </cell>
          <cell r="B16082" t="str">
            <v>CINT</v>
          </cell>
          <cell r="C16082" t="str">
            <v/>
          </cell>
          <cell r="D16082" t="str">
            <v>BACK CUSHION ETD GREY L2</v>
          </cell>
          <cell r="E16082">
            <v>44783</v>
          </cell>
          <cell r="F16082" t="str">
            <v>HALF</v>
          </cell>
          <cell r="G16082" t="str">
            <v>CI_I07</v>
          </cell>
          <cell r="H16082" t="str">
            <v>PC</v>
          </cell>
          <cell r="I16082" t="str">
            <v>CPR</v>
          </cell>
          <cell r="J16082" t="str">
            <v/>
          </cell>
          <cell r="K16082" t="str">
            <v>PD</v>
          </cell>
          <cell r="L16082" t="str">
            <v>7934</v>
          </cell>
          <cell r="M16082" t="str">
            <v>S</v>
          </cell>
          <cell r="N16082">
            <v>228801</v>
          </cell>
        </row>
        <row r="16083">
          <cell r="A16083" t="str">
            <v>SF-ETD-I07-NL-0011</v>
          </cell>
          <cell r="B16083" t="str">
            <v>CINT</v>
          </cell>
          <cell r="C16083" t="str">
            <v/>
          </cell>
          <cell r="D16083" t="str">
            <v>BACK CUSHION ETD GREY O2</v>
          </cell>
          <cell r="E16083">
            <v>44783</v>
          </cell>
          <cell r="F16083" t="str">
            <v>HALF</v>
          </cell>
          <cell r="G16083" t="str">
            <v>CI_I07</v>
          </cell>
          <cell r="H16083" t="str">
            <v>PC</v>
          </cell>
          <cell r="I16083" t="str">
            <v>CPR</v>
          </cell>
          <cell r="J16083" t="str">
            <v/>
          </cell>
          <cell r="K16083" t="str">
            <v>PD</v>
          </cell>
          <cell r="L16083" t="str">
            <v>7934</v>
          </cell>
          <cell r="M16083" t="str">
            <v>S</v>
          </cell>
          <cell r="N16083">
            <v>0</v>
          </cell>
        </row>
        <row r="16084">
          <cell r="A16084" t="str">
            <v>SF-ETD-I07-NL-0012</v>
          </cell>
          <cell r="B16084" t="str">
            <v>CINT</v>
          </cell>
          <cell r="C16084" t="str">
            <v/>
          </cell>
          <cell r="D16084" t="str">
            <v>BACK CUSHION ETD MAROON YK3</v>
          </cell>
          <cell r="E16084">
            <v>44783</v>
          </cell>
          <cell r="F16084" t="str">
            <v>HALF</v>
          </cell>
          <cell r="G16084" t="str">
            <v>CI_I07</v>
          </cell>
          <cell r="H16084" t="str">
            <v>PC</v>
          </cell>
          <cell r="I16084" t="str">
            <v>CPR</v>
          </cell>
          <cell r="J16084" t="str">
            <v/>
          </cell>
          <cell r="K16084" t="str">
            <v>PD</v>
          </cell>
          <cell r="L16084" t="str">
            <v>7934</v>
          </cell>
          <cell r="M16084" t="str">
            <v>S</v>
          </cell>
          <cell r="N16084">
            <v>228801</v>
          </cell>
        </row>
        <row r="16085">
          <cell r="A16085" t="str">
            <v>SF-ETD-I07-NL-0013</v>
          </cell>
          <cell r="B16085" t="str">
            <v>CINT</v>
          </cell>
          <cell r="C16085" t="str">
            <v/>
          </cell>
          <cell r="D16085" t="str">
            <v>BACK CUSHION ETD NAVY BLUE</v>
          </cell>
          <cell r="E16085">
            <v>44783</v>
          </cell>
          <cell r="F16085" t="str">
            <v>HALF</v>
          </cell>
          <cell r="G16085" t="str">
            <v>CI_I07</v>
          </cell>
          <cell r="H16085" t="str">
            <v>PC</v>
          </cell>
          <cell r="I16085" t="str">
            <v>CPR</v>
          </cell>
          <cell r="J16085" t="str">
            <v/>
          </cell>
          <cell r="K16085" t="str">
            <v>PD</v>
          </cell>
          <cell r="L16085" t="str">
            <v>7934</v>
          </cell>
          <cell r="M16085" t="str">
            <v>S</v>
          </cell>
          <cell r="N16085">
            <v>0</v>
          </cell>
        </row>
        <row r="16086">
          <cell r="A16086" t="str">
            <v>SF-ETD-I07-NL-0014</v>
          </cell>
          <cell r="B16086" t="str">
            <v>CINT</v>
          </cell>
          <cell r="C16086" t="str">
            <v/>
          </cell>
          <cell r="D16086" t="str">
            <v>BACK CUSHION ETD OZON O51</v>
          </cell>
          <cell r="E16086">
            <v>44783</v>
          </cell>
          <cell r="F16086" t="str">
            <v>HALF</v>
          </cell>
          <cell r="G16086" t="str">
            <v>CI_I07</v>
          </cell>
          <cell r="H16086" t="str">
            <v>PC</v>
          </cell>
          <cell r="I16086" t="str">
            <v>CPR</v>
          </cell>
          <cell r="J16086" t="str">
            <v/>
          </cell>
          <cell r="K16086" t="str">
            <v>PD</v>
          </cell>
          <cell r="L16086" t="str">
            <v>7934</v>
          </cell>
          <cell r="M16086" t="str">
            <v>S</v>
          </cell>
          <cell r="N16086">
            <v>228801</v>
          </cell>
        </row>
        <row r="16087">
          <cell r="A16087" t="str">
            <v>SF-ETD-I07-NL-0015</v>
          </cell>
          <cell r="B16087" t="str">
            <v>CINT</v>
          </cell>
          <cell r="C16087" t="str">
            <v/>
          </cell>
          <cell r="D16087" t="str">
            <v>BACK CUSHION ETD RED D3</v>
          </cell>
          <cell r="E16087">
            <v>44783</v>
          </cell>
          <cell r="F16087" t="str">
            <v>HALF</v>
          </cell>
          <cell r="G16087" t="str">
            <v>CI_I07</v>
          </cell>
          <cell r="H16087" t="str">
            <v>PC</v>
          </cell>
          <cell r="I16087" t="str">
            <v>CPR</v>
          </cell>
          <cell r="J16087" t="str">
            <v/>
          </cell>
          <cell r="K16087" t="str">
            <v>PD</v>
          </cell>
          <cell r="L16087" t="str">
            <v>7934</v>
          </cell>
          <cell r="M16087" t="str">
            <v>S</v>
          </cell>
          <cell r="N16087">
            <v>0</v>
          </cell>
        </row>
        <row r="16088">
          <cell r="A16088" t="str">
            <v>SF-ETD-I07-NL-0016</v>
          </cell>
          <cell r="B16088" t="str">
            <v>CINT</v>
          </cell>
          <cell r="C16088" t="str">
            <v/>
          </cell>
          <cell r="D16088" t="str">
            <v>BACK CUSHION ETD RED N3</v>
          </cell>
          <cell r="E16088">
            <v>44783</v>
          </cell>
          <cell r="F16088" t="str">
            <v>HALF</v>
          </cell>
          <cell r="G16088" t="str">
            <v>CI_I07</v>
          </cell>
          <cell r="H16088" t="str">
            <v>PC</v>
          </cell>
          <cell r="I16088" t="str">
            <v>CPR</v>
          </cell>
          <cell r="J16088" t="str">
            <v/>
          </cell>
          <cell r="K16088" t="str">
            <v>PD</v>
          </cell>
          <cell r="L16088" t="str">
            <v>7934</v>
          </cell>
          <cell r="M16088" t="str">
            <v>S</v>
          </cell>
          <cell r="N16088">
            <v>0</v>
          </cell>
        </row>
        <row r="16089">
          <cell r="A16089" t="str">
            <v>SF-ETD-I07-NL-0017</v>
          </cell>
          <cell r="B16089" t="str">
            <v>CINT</v>
          </cell>
          <cell r="C16089" t="str">
            <v/>
          </cell>
          <cell r="D16089" t="str">
            <v>BACK CUSHION ETD RED O3</v>
          </cell>
          <cell r="E16089">
            <v>44783</v>
          </cell>
          <cell r="F16089" t="str">
            <v>HALF</v>
          </cell>
          <cell r="G16089" t="str">
            <v>CI_I07</v>
          </cell>
          <cell r="H16089" t="str">
            <v>PC</v>
          </cell>
          <cell r="I16089" t="str">
            <v>CPR</v>
          </cell>
          <cell r="J16089" t="str">
            <v/>
          </cell>
          <cell r="K16089" t="str">
            <v>PD</v>
          </cell>
          <cell r="L16089" t="str">
            <v>7934</v>
          </cell>
          <cell r="M16089" t="str">
            <v>S</v>
          </cell>
          <cell r="N16089">
            <v>0</v>
          </cell>
        </row>
        <row r="16090">
          <cell r="A16090" t="str">
            <v>SF-ETD-I07-NL-0018</v>
          </cell>
          <cell r="B16090" t="str">
            <v>CINT</v>
          </cell>
          <cell r="C16090" t="str">
            <v/>
          </cell>
          <cell r="D16090" t="str">
            <v>SEAT CUSHION ETD BLACK L7</v>
          </cell>
          <cell r="E16090">
            <v>44783</v>
          </cell>
          <cell r="F16090" t="str">
            <v>HALF</v>
          </cell>
          <cell r="G16090" t="str">
            <v>CI_I07</v>
          </cell>
          <cell r="H16090" t="str">
            <v>PC</v>
          </cell>
          <cell r="I16090" t="str">
            <v>CPR</v>
          </cell>
          <cell r="J16090" t="str">
            <v/>
          </cell>
          <cell r="K16090" t="str">
            <v>PD</v>
          </cell>
          <cell r="L16090" t="str">
            <v>7934</v>
          </cell>
          <cell r="M16090" t="str">
            <v>S</v>
          </cell>
          <cell r="N16090">
            <v>111452</v>
          </cell>
        </row>
        <row r="16091">
          <cell r="A16091" t="str">
            <v>SF-ETD-I07-NL-0019</v>
          </cell>
          <cell r="B16091" t="str">
            <v>CINT</v>
          </cell>
          <cell r="C16091" t="str">
            <v/>
          </cell>
          <cell r="D16091" t="str">
            <v>SEAT CUSHION ETD BLACK O7</v>
          </cell>
          <cell r="E16091">
            <v>44783</v>
          </cell>
          <cell r="F16091" t="str">
            <v>HALF</v>
          </cell>
          <cell r="G16091" t="str">
            <v>CI_I07</v>
          </cell>
          <cell r="H16091" t="str">
            <v>PC</v>
          </cell>
          <cell r="I16091" t="str">
            <v>CPR</v>
          </cell>
          <cell r="J16091" t="str">
            <v/>
          </cell>
          <cell r="K16091" t="str">
            <v>PD</v>
          </cell>
          <cell r="L16091" t="str">
            <v>7934</v>
          </cell>
          <cell r="M16091" t="str">
            <v>S</v>
          </cell>
          <cell r="N16091">
            <v>111452</v>
          </cell>
        </row>
        <row r="16092">
          <cell r="A16092" t="str">
            <v>SF-ETD-I07-NL-0020</v>
          </cell>
          <cell r="B16092" t="str">
            <v>CINT</v>
          </cell>
          <cell r="C16092" t="str">
            <v/>
          </cell>
          <cell r="D16092" t="str">
            <v>SEAT CUSHION ETD BLUE L1</v>
          </cell>
          <cell r="E16092">
            <v>44783</v>
          </cell>
          <cell r="F16092" t="str">
            <v>HALF</v>
          </cell>
          <cell r="G16092" t="str">
            <v>CI_I07</v>
          </cell>
          <cell r="H16092" t="str">
            <v>PC</v>
          </cell>
          <cell r="I16092" t="str">
            <v>CPR</v>
          </cell>
          <cell r="J16092" t="str">
            <v/>
          </cell>
          <cell r="K16092" t="str">
            <v>PD</v>
          </cell>
          <cell r="L16092" t="str">
            <v>7934</v>
          </cell>
          <cell r="M16092" t="str">
            <v>S</v>
          </cell>
          <cell r="N16092">
            <v>125219</v>
          </cell>
        </row>
        <row r="16093">
          <cell r="A16093" t="str">
            <v>SF-ETD-I07-NL-0021</v>
          </cell>
          <cell r="B16093" t="str">
            <v>CINT</v>
          </cell>
          <cell r="C16093" t="str">
            <v/>
          </cell>
          <cell r="D16093" t="str">
            <v>SEAT CUSHION ETD BLUE O1</v>
          </cell>
          <cell r="E16093">
            <v>44783</v>
          </cell>
          <cell r="F16093" t="str">
            <v>HALF</v>
          </cell>
          <cell r="G16093" t="str">
            <v>CI_I07</v>
          </cell>
          <cell r="H16093" t="str">
            <v>PC</v>
          </cell>
          <cell r="I16093" t="str">
            <v>CPR</v>
          </cell>
          <cell r="J16093" t="str">
            <v/>
          </cell>
          <cell r="K16093" t="str">
            <v>PD</v>
          </cell>
          <cell r="L16093" t="str">
            <v>7934</v>
          </cell>
          <cell r="M16093" t="str">
            <v>S</v>
          </cell>
          <cell r="N16093">
            <v>110641</v>
          </cell>
        </row>
        <row r="16094">
          <cell r="A16094" t="str">
            <v>SF-ETD-I07-NL-0022</v>
          </cell>
          <cell r="B16094" t="str">
            <v>CINT</v>
          </cell>
          <cell r="C16094" t="str">
            <v/>
          </cell>
          <cell r="D16094" t="str">
            <v>SEAT CUSHION ETD BLUE TAURUS</v>
          </cell>
          <cell r="E16094">
            <v>44783</v>
          </cell>
          <cell r="F16094" t="str">
            <v>HALF</v>
          </cell>
          <cell r="G16094" t="str">
            <v>CI_I07</v>
          </cell>
          <cell r="H16094" t="str">
            <v>PC</v>
          </cell>
          <cell r="I16094" t="str">
            <v>CPR</v>
          </cell>
          <cell r="J16094" t="str">
            <v/>
          </cell>
          <cell r="K16094" t="str">
            <v>PD</v>
          </cell>
          <cell r="L16094" t="str">
            <v>7934</v>
          </cell>
          <cell r="M16094" t="str">
            <v>S</v>
          </cell>
          <cell r="N16094">
            <v>0</v>
          </cell>
        </row>
        <row r="16095">
          <cell r="A16095" t="str">
            <v>SF-ETD-I07-NL-0023</v>
          </cell>
          <cell r="B16095" t="str">
            <v>CINT</v>
          </cell>
          <cell r="C16095" t="str">
            <v/>
          </cell>
          <cell r="D16095" t="str">
            <v>SEAT CUSHION ETD BROWN N4</v>
          </cell>
          <cell r="E16095">
            <v>44783</v>
          </cell>
          <cell r="F16095" t="str">
            <v>HALF</v>
          </cell>
          <cell r="G16095" t="str">
            <v>CI_I07</v>
          </cell>
          <cell r="H16095" t="str">
            <v>PC</v>
          </cell>
          <cell r="I16095" t="str">
            <v>CPR</v>
          </cell>
          <cell r="J16095" t="str">
            <v/>
          </cell>
          <cell r="K16095" t="str">
            <v>PD</v>
          </cell>
          <cell r="L16095" t="str">
            <v>7934</v>
          </cell>
          <cell r="M16095" t="str">
            <v>S</v>
          </cell>
          <cell r="N16095">
            <v>111452</v>
          </cell>
        </row>
        <row r="16096">
          <cell r="A16096" t="str">
            <v>SF-ETD-I07-NL-0024</v>
          </cell>
          <cell r="B16096" t="str">
            <v>CINT</v>
          </cell>
          <cell r="C16096" t="str">
            <v/>
          </cell>
          <cell r="D16096" t="str">
            <v>SEAT CUSHION ETD BROWN TAURUS</v>
          </cell>
          <cell r="E16096">
            <v>44783</v>
          </cell>
          <cell r="F16096" t="str">
            <v>HALF</v>
          </cell>
          <cell r="G16096" t="str">
            <v>CI_I07</v>
          </cell>
          <cell r="H16096" t="str">
            <v>PC</v>
          </cell>
          <cell r="I16096" t="str">
            <v>CPR</v>
          </cell>
          <cell r="J16096" t="str">
            <v/>
          </cell>
          <cell r="K16096" t="str">
            <v>PD</v>
          </cell>
          <cell r="L16096" t="str">
            <v>7934</v>
          </cell>
          <cell r="M16096" t="str">
            <v>S</v>
          </cell>
          <cell r="N16096">
            <v>0</v>
          </cell>
        </row>
        <row r="16097">
          <cell r="A16097" t="str">
            <v>SF-ETD-I07-NL-0025</v>
          </cell>
          <cell r="B16097" t="str">
            <v>CINT</v>
          </cell>
          <cell r="C16097" t="str">
            <v/>
          </cell>
          <cell r="D16097" t="str">
            <v>SEAT CUSHION ETD CREAM N5</v>
          </cell>
          <cell r="E16097">
            <v>44783</v>
          </cell>
          <cell r="F16097" t="str">
            <v>HALF</v>
          </cell>
          <cell r="G16097" t="str">
            <v>CI_I07</v>
          </cell>
          <cell r="H16097" t="str">
            <v>PC</v>
          </cell>
          <cell r="I16097" t="str">
            <v>CPR</v>
          </cell>
          <cell r="J16097" t="str">
            <v/>
          </cell>
          <cell r="K16097" t="str">
            <v>PD</v>
          </cell>
          <cell r="L16097" t="str">
            <v>7934</v>
          </cell>
          <cell r="M16097" t="str">
            <v>S</v>
          </cell>
          <cell r="N16097">
            <v>0</v>
          </cell>
        </row>
        <row r="16098">
          <cell r="A16098" t="str">
            <v>SF-ETD-I07-NL-0026</v>
          </cell>
          <cell r="B16098" t="str">
            <v>CINT</v>
          </cell>
          <cell r="C16098" t="str">
            <v/>
          </cell>
          <cell r="D16098" t="str">
            <v>SEAT CUSHION ETD GREEN L6</v>
          </cell>
          <cell r="E16098">
            <v>44936</v>
          </cell>
          <cell r="F16098" t="str">
            <v>HALF</v>
          </cell>
          <cell r="G16098" t="str">
            <v>CI_I07</v>
          </cell>
          <cell r="H16098" t="str">
            <v>PC</v>
          </cell>
          <cell r="I16098" t="str">
            <v>CPR</v>
          </cell>
          <cell r="J16098" t="str">
            <v/>
          </cell>
          <cell r="K16098" t="str">
            <v>PD</v>
          </cell>
          <cell r="L16098" t="str">
            <v>7934</v>
          </cell>
          <cell r="M16098" t="str">
            <v>S</v>
          </cell>
          <cell r="N16098">
            <v>111452</v>
          </cell>
        </row>
        <row r="16099">
          <cell r="A16099" t="str">
            <v>SF-ETD-I07-NL-0027</v>
          </cell>
          <cell r="B16099" t="str">
            <v>CINT</v>
          </cell>
          <cell r="C16099" t="str">
            <v/>
          </cell>
          <cell r="D16099" t="str">
            <v>SEAT CUSHION ETD GREY L2</v>
          </cell>
          <cell r="E16099">
            <v>44783</v>
          </cell>
          <cell r="F16099" t="str">
            <v>HALF</v>
          </cell>
          <cell r="G16099" t="str">
            <v>CI_I07</v>
          </cell>
          <cell r="H16099" t="str">
            <v>PC</v>
          </cell>
          <cell r="I16099" t="str">
            <v>CPR</v>
          </cell>
          <cell r="J16099" t="str">
            <v/>
          </cell>
          <cell r="K16099" t="str">
            <v>PD</v>
          </cell>
          <cell r="L16099" t="str">
            <v>7934</v>
          </cell>
          <cell r="M16099" t="str">
            <v>S</v>
          </cell>
          <cell r="N16099">
            <v>111452</v>
          </cell>
        </row>
        <row r="16100">
          <cell r="A16100" t="str">
            <v>SF-ETD-I07-NL-0028</v>
          </cell>
          <cell r="B16100" t="str">
            <v>CINT</v>
          </cell>
          <cell r="C16100" t="str">
            <v/>
          </cell>
          <cell r="D16100" t="str">
            <v>SEAT CUSHION ETD GREY O2</v>
          </cell>
          <cell r="E16100">
            <v>44783</v>
          </cell>
          <cell r="F16100" t="str">
            <v>HALF</v>
          </cell>
          <cell r="G16100" t="str">
            <v>CI_I07</v>
          </cell>
          <cell r="H16100" t="str">
            <v>PC</v>
          </cell>
          <cell r="I16100" t="str">
            <v>CPR</v>
          </cell>
          <cell r="J16100" t="str">
            <v/>
          </cell>
          <cell r="K16100" t="str">
            <v>PD</v>
          </cell>
          <cell r="L16100" t="str">
            <v>7934</v>
          </cell>
          <cell r="M16100" t="str">
            <v>S</v>
          </cell>
          <cell r="N16100">
            <v>0</v>
          </cell>
        </row>
        <row r="16101">
          <cell r="A16101" t="str">
            <v>SF-ETD-I07-NL-0029</v>
          </cell>
          <cell r="B16101" t="str">
            <v>CINT</v>
          </cell>
          <cell r="C16101" t="str">
            <v/>
          </cell>
          <cell r="D16101" t="str">
            <v>SEAT CUSHION ETD MAROON YK3</v>
          </cell>
          <cell r="E16101">
            <v>44783</v>
          </cell>
          <cell r="F16101" t="str">
            <v>HALF</v>
          </cell>
          <cell r="G16101" t="str">
            <v>CI_I07</v>
          </cell>
          <cell r="H16101" t="str">
            <v>PC</v>
          </cell>
          <cell r="I16101" t="str">
            <v>CPR</v>
          </cell>
          <cell r="J16101" t="str">
            <v/>
          </cell>
          <cell r="K16101" t="str">
            <v>PD</v>
          </cell>
          <cell r="L16101" t="str">
            <v>7934</v>
          </cell>
          <cell r="M16101" t="str">
            <v>S</v>
          </cell>
          <cell r="N16101">
            <v>111452</v>
          </cell>
        </row>
        <row r="16102">
          <cell r="A16102" t="str">
            <v>SF-ETD-I07-NL-0030</v>
          </cell>
          <cell r="B16102" t="str">
            <v>CINT</v>
          </cell>
          <cell r="C16102" t="str">
            <v/>
          </cell>
          <cell r="D16102" t="str">
            <v>SEAT CUSHION ETD NAVY BLUE</v>
          </cell>
          <cell r="E16102">
            <v>44783</v>
          </cell>
          <cell r="F16102" t="str">
            <v>HALF</v>
          </cell>
          <cell r="G16102" t="str">
            <v>CI_I07</v>
          </cell>
          <cell r="H16102" t="str">
            <v>PC</v>
          </cell>
          <cell r="I16102" t="str">
            <v>CPR</v>
          </cell>
          <cell r="J16102" t="str">
            <v/>
          </cell>
          <cell r="K16102" t="str">
            <v>PD</v>
          </cell>
          <cell r="L16102" t="str">
            <v>7934</v>
          </cell>
          <cell r="M16102" t="str">
            <v>S</v>
          </cell>
          <cell r="N16102">
            <v>111452</v>
          </cell>
        </row>
        <row r="16103">
          <cell r="A16103" t="str">
            <v>SF-ETD-I07-NL-0031</v>
          </cell>
          <cell r="B16103" t="str">
            <v>CINT</v>
          </cell>
          <cell r="C16103" t="str">
            <v/>
          </cell>
          <cell r="D16103" t="str">
            <v>SEAT CUSHION ETD OZON O51</v>
          </cell>
          <cell r="E16103">
            <v>44783</v>
          </cell>
          <cell r="F16103" t="str">
            <v>HALF</v>
          </cell>
          <cell r="G16103" t="str">
            <v>CI_I07</v>
          </cell>
          <cell r="H16103" t="str">
            <v>PC</v>
          </cell>
          <cell r="I16103" t="str">
            <v>CPR</v>
          </cell>
          <cell r="J16103" t="str">
            <v/>
          </cell>
          <cell r="K16103" t="str">
            <v>PD</v>
          </cell>
          <cell r="L16103" t="str">
            <v>7934</v>
          </cell>
          <cell r="M16103" t="str">
            <v>S</v>
          </cell>
          <cell r="N16103">
            <v>111452</v>
          </cell>
        </row>
        <row r="16104">
          <cell r="A16104" t="str">
            <v>SF-ETD-I07-NL-0032</v>
          </cell>
          <cell r="B16104" t="str">
            <v>CINT</v>
          </cell>
          <cell r="C16104" t="str">
            <v/>
          </cell>
          <cell r="D16104" t="str">
            <v>SEAT CUSHION ETD RED D3</v>
          </cell>
          <cell r="E16104">
            <v>44783</v>
          </cell>
          <cell r="F16104" t="str">
            <v>HALF</v>
          </cell>
          <cell r="G16104" t="str">
            <v>CI_I07</v>
          </cell>
          <cell r="H16104" t="str">
            <v>PC</v>
          </cell>
          <cell r="I16104" t="str">
            <v>CPR</v>
          </cell>
          <cell r="J16104" t="str">
            <v/>
          </cell>
          <cell r="K16104" t="str">
            <v>PD</v>
          </cell>
          <cell r="L16104" t="str">
            <v>7934</v>
          </cell>
          <cell r="M16104" t="str">
            <v>S</v>
          </cell>
          <cell r="N16104">
            <v>0</v>
          </cell>
        </row>
        <row r="16105">
          <cell r="A16105" t="str">
            <v>SF-ETD-I07-NL-0033</v>
          </cell>
          <cell r="B16105" t="str">
            <v>CINT</v>
          </cell>
          <cell r="C16105" t="str">
            <v/>
          </cell>
          <cell r="D16105" t="str">
            <v>SEAT CUSHION ETD RED N3</v>
          </cell>
          <cell r="E16105">
            <v>44783</v>
          </cell>
          <cell r="F16105" t="str">
            <v>HALF</v>
          </cell>
          <cell r="G16105" t="str">
            <v>CI_I07</v>
          </cell>
          <cell r="H16105" t="str">
            <v>PC</v>
          </cell>
          <cell r="I16105" t="str">
            <v>CPR</v>
          </cell>
          <cell r="J16105" t="str">
            <v/>
          </cell>
          <cell r="K16105" t="str">
            <v>PD</v>
          </cell>
          <cell r="L16105" t="str">
            <v>7934</v>
          </cell>
          <cell r="M16105" t="str">
            <v>S</v>
          </cell>
          <cell r="N16105">
            <v>0</v>
          </cell>
        </row>
        <row r="16106">
          <cell r="A16106" t="str">
            <v>SF-ETD-I07-NL-0034</v>
          </cell>
          <cell r="B16106" t="str">
            <v>CINT</v>
          </cell>
          <cell r="C16106" t="str">
            <v/>
          </cell>
          <cell r="D16106" t="str">
            <v>SEAT CUSHION ETD RED O3</v>
          </cell>
          <cell r="E16106">
            <v>44783</v>
          </cell>
          <cell r="F16106" t="str">
            <v>HALF</v>
          </cell>
          <cell r="G16106" t="str">
            <v>CI_I07</v>
          </cell>
          <cell r="H16106" t="str">
            <v>PC</v>
          </cell>
          <cell r="I16106" t="str">
            <v>CPR</v>
          </cell>
          <cell r="J16106" t="str">
            <v/>
          </cell>
          <cell r="K16106" t="str">
            <v>PD</v>
          </cell>
          <cell r="L16106" t="str">
            <v>7934</v>
          </cell>
          <cell r="M16106" t="str">
            <v>S</v>
          </cell>
          <cell r="N16106">
            <v>0</v>
          </cell>
        </row>
        <row r="16107">
          <cell r="A16107" t="str">
            <v>SF-ETD-I07-NL-0035</v>
          </cell>
          <cell r="B16107" t="str">
            <v>CINT</v>
          </cell>
          <cell r="C16107" t="str">
            <v/>
          </cell>
          <cell r="D16107" t="str">
            <v>BACK CUSHION ETD BLUE W1</v>
          </cell>
          <cell r="E16107">
            <v>45250</v>
          </cell>
          <cell r="F16107" t="str">
            <v>HALF</v>
          </cell>
          <cell r="G16107" t="str">
            <v>CI_I07</v>
          </cell>
          <cell r="H16107" t="str">
            <v>PC</v>
          </cell>
          <cell r="I16107" t="str">
            <v>CPR</v>
          </cell>
          <cell r="J16107" t="str">
            <v/>
          </cell>
          <cell r="K16107" t="str">
            <v>PD</v>
          </cell>
          <cell r="L16107" t="str">
            <v>7934</v>
          </cell>
          <cell r="M16107" t="str">
            <v>S</v>
          </cell>
          <cell r="N16107">
            <v>128034</v>
          </cell>
        </row>
        <row r="16108">
          <cell r="A16108" t="str">
            <v>SF-ETD-I07-NL-0036</v>
          </cell>
          <cell r="B16108" t="str">
            <v>CINT</v>
          </cell>
          <cell r="C16108" t="str">
            <v/>
          </cell>
          <cell r="D16108" t="str">
            <v>SEAT CUSHION ETD BLUE W1</v>
          </cell>
          <cell r="E16108">
            <v>45233</v>
          </cell>
          <cell r="F16108" t="str">
            <v>HALF</v>
          </cell>
          <cell r="G16108" t="str">
            <v>CI_I07</v>
          </cell>
          <cell r="H16108" t="str">
            <v>PC</v>
          </cell>
          <cell r="I16108" t="str">
            <v>CPR</v>
          </cell>
          <cell r="J16108" t="str">
            <v/>
          </cell>
          <cell r="K16108" t="str">
            <v>PD</v>
          </cell>
          <cell r="L16108" t="str">
            <v>7934</v>
          </cell>
          <cell r="M16108" t="str">
            <v>S</v>
          </cell>
          <cell r="N16108">
            <v>102617</v>
          </cell>
        </row>
        <row r="16109">
          <cell r="A16109" t="str">
            <v>SF-FIT-I03-CT-0001</v>
          </cell>
          <cell r="B16109" t="str">
            <v>CINT</v>
          </cell>
          <cell r="C16109" t="str">
            <v/>
          </cell>
          <cell r="D16109" t="str">
            <v>ARM PIPE ASSY FITTO SW - L KW0</v>
          </cell>
          <cell r="E16109">
            <v>44825</v>
          </cell>
          <cell r="F16109" t="str">
            <v>HALF</v>
          </cell>
          <cell r="G16109" t="str">
            <v>CI_I03</v>
          </cell>
          <cell r="H16109" t="str">
            <v>PC</v>
          </cell>
          <cell r="I16109" t="str">
            <v>CPR</v>
          </cell>
          <cell r="J16109" t="str">
            <v/>
          </cell>
          <cell r="K16109" t="str">
            <v>PD</v>
          </cell>
          <cell r="L16109" t="str">
            <v>7931</v>
          </cell>
          <cell r="M16109" t="str">
            <v>S</v>
          </cell>
          <cell r="N16109">
            <v>41574</v>
          </cell>
        </row>
        <row r="16110">
          <cell r="A16110" t="str">
            <v>SF-FIT-I03-CT-0002</v>
          </cell>
          <cell r="B16110" t="str">
            <v>CINT</v>
          </cell>
          <cell r="C16110" t="str">
            <v/>
          </cell>
          <cell r="D16110" t="str">
            <v>ARM PIPE ASSY FITTO SW - R KW0</v>
          </cell>
          <cell r="E16110">
            <v>44825</v>
          </cell>
          <cell r="F16110" t="str">
            <v>HALF</v>
          </cell>
          <cell r="G16110" t="str">
            <v>CI_I03</v>
          </cell>
          <cell r="H16110" t="str">
            <v>PC</v>
          </cell>
          <cell r="I16110" t="str">
            <v>CPR</v>
          </cell>
          <cell r="J16110" t="str">
            <v/>
          </cell>
          <cell r="K16110" t="str">
            <v>PD</v>
          </cell>
          <cell r="L16110" t="str">
            <v>7931</v>
          </cell>
          <cell r="M16110" t="str">
            <v>S</v>
          </cell>
          <cell r="N16110">
            <v>41574</v>
          </cell>
        </row>
        <row r="16111">
          <cell r="A16111" t="str">
            <v>SF-FIT-I03-CT-0003</v>
          </cell>
          <cell r="B16111" t="str">
            <v>CINT</v>
          </cell>
          <cell r="C16111" t="str">
            <v/>
          </cell>
          <cell r="D16111" t="str">
            <v>CENTER BOX ASSY FITTO SW KW0</v>
          </cell>
          <cell r="E16111">
            <v>44783</v>
          </cell>
          <cell r="F16111" t="str">
            <v>HALF</v>
          </cell>
          <cell r="G16111" t="str">
            <v>CI_I03</v>
          </cell>
          <cell r="H16111" t="str">
            <v>PC</v>
          </cell>
          <cell r="I16111" t="str">
            <v>CPR</v>
          </cell>
          <cell r="J16111" t="str">
            <v/>
          </cell>
          <cell r="K16111" t="str">
            <v>PD</v>
          </cell>
          <cell r="L16111" t="str">
            <v>7931</v>
          </cell>
          <cell r="M16111" t="str">
            <v>S</v>
          </cell>
          <cell r="N16111">
            <v>0</v>
          </cell>
        </row>
        <row r="16112">
          <cell r="A16112" t="str">
            <v>SF-FIT-I03-CT-0004</v>
          </cell>
          <cell r="B16112" t="str">
            <v>CINT</v>
          </cell>
          <cell r="C16112" t="str">
            <v/>
          </cell>
          <cell r="D16112" t="str">
            <v>FRAME ASSY FITTO FL KW2</v>
          </cell>
          <cell r="E16112">
            <v>44804</v>
          </cell>
          <cell r="F16112" t="str">
            <v>HALF</v>
          </cell>
          <cell r="G16112" t="str">
            <v>CI_I03</v>
          </cell>
          <cell r="H16112" t="str">
            <v>PC</v>
          </cell>
          <cell r="I16112" t="str">
            <v>CPR</v>
          </cell>
          <cell r="J16112" t="str">
            <v/>
          </cell>
          <cell r="K16112" t="str">
            <v>PD</v>
          </cell>
          <cell r="L16112" t="str">
            <v>7931</v>
          </cell>
          <cell r="M16112" t="str">
            <v>S</v>
          </cell>
          <cell r="N16112">
            <v>177215</v>
          </cell>
        </row>
        <row r="16113">
          <cell r="A16113" t="str">
            <v>SF-FIT-I03-CT-0005</v>
          </cell>
          <cell r="B16113" t="str">
            <v>CINT</v>
          </cell>
          <cell r="C16113" t="str">
            <v/>
          </cell>
          <cell r="D16113" t="str">
            <v>FRAME ASSY FITTO FLA KW</v>
          </cell>
          <cell r="E16113">
            <v>44834</v>
          </cell>
          <cell r="F16113" t="str">
            <v>HALF</v>
          </cell>
          <cell r="G16113" t="str">
            <v>CI_I03</v>
          </cell>
          <cell r="H16113" t="str">
            <v>PC</v>
          </cell>
          <cell r="I16113" t="str">
            <v>CPR</v>
          </cell>
          <cell r="J16113" t="str">
            <v/>
          </cell>
          <cell r="K16113" t="str">
            <v>PD</v>
          </cell>
          <cell r="L16113" t="str">
            <v>7931</v>
          </cell>
          <cell r="M16113" t="str">
            <v>S</v>
          </cell>
          <cell r="N16113">
            <v>88112</v>
          </cell>
        </row>
        <row r="16114">
          <cell r="A16114" t="str">
            <v>SF-FIT-I03-CT-0006</v>
          </cell>
          <cell r="B16114" t="str">
            <v>CINT</v>
          </cell>
          <cell r="C16114" t="str">
            <v/>
          </cell>
          <cell r="D16114" t="str">
            <v>FRAME ASSY FITTO FLA RACK KW0</v>
          </cell>
          <cell r="E16114">
            <v>44783</v>
          </cell>
          <cell r="F16114" t="str">
            <v>HALF</v>
          </cell>
          <cell r="G16114" t="str">
            <v>CI_I03</v>
          </cell>
          <cell r="H16114" t="str">
            <v>PC</v>
          </cell>
          <cell r="I16114" t="str">
            <v>CPR</v>
          </cell>
          <cell r="J16114" t="str">
            <v/>
          </cell>
          <cell r="K16114" t="str">
            <v>PD</v>
          </cell>
          <cell r="L16114" t="str">
            <v>7931</v>
          </cell>
          <cell r="M16114" t="str">
            <v>S</v>
          </cell>
          <cell r="N16114">
            <v>203197</v>
          </cell>
        </row>
        <row r="16115">
          <cell r="A16115" t="str">
            <v>SF-FIT-I03-CT-0007</v>
          </cell>
          <cell r="B16115" t="str">
            <v>CINT</v>
          </cell>
          <cell r="C16115" t="str">
            <v/>
          </cell>
          <cell r="D16115" t="str">
            <v>FRAME ASSY FITTO FLR KW</v>
          </cell>
          <cell r="E16115">
            <v>44783</v>
          </cell>
          <cell r="F16115" t="str">
            <v>HALF</v>
          </cell>
          <cell r="G16115" t="str">
            <v>CI_I03</v>
          </cell>
          <cell r="H16115" t="str">
            <v>PC</v>
          </cell>
          <cell r="I16115" t="str">
            <v>CPR</v>
          </cell>
          <cell r="J16115" t="str">
            <v/>
          </cell>
          <cell r="K16115" t="str">
            <v>PD</v>
          </cell>
          <cell r="L16115" t="str">
            <v>7931</v>
          </cell>
          <cell r="M16115" t="str">
            <v>S</v>
          </cell>
          <cell r="N16115">
            <v>205845</v>
          </cell>
        </row>
        <row r="16116">
          <cell r="A16116" t="str">
            <v>SF-FIT-I03-CT-0008</v>
          </cell>
          <cell r="B16116" t="str">
            <v>CINT</v>
          </cell>
          <cell r="C16116" t="str">
            <v/>
          </cell>
          <cell r="D16116" t="str">
            <v>FRAME ASSY FITTO ST KW2</v>
          </cell>
          <cell r="E16116">
            <v>44966</v>
          </cell>
          <cell r="F16116" t="str">
            <v>HALF</v>
          </cell>
          <cell r="G16116" t="str">
            <v>CI_I03</v>
          </cell>
          <cell r="H16116" t="str">
            <v>PC</v>
          </cell>
          <cell r="I16116" t="str">
            <v>CPR</v>
          </cell>
          <cell r="J16116" t="str">
            <v/>
          </cell>
          <cell r="K16116" t="str">
            <v>PD</v>
          </cell>
          <cell r="L16116" t="str">
            <v>7931</v>
          </cell>
          <cell r="M16116" t="str">
            <v>S</v>
          </cell>
          <cell r="N16116">
            <v>227314</v>
          </cell>
        </row>
        <row r="16117">
          <cell r="A16117" t="str">
            <v>SF-FIT-I03-CT-0009</v>
          </cell>
          <cell r="B16117" t="str">
            <v>CINT</v>
          </cell>
          <cell r="C16117" t="str">
            <v/>
          </cell>
          <cell r="D16117" t="str">
            <v>LEG JOINT PIPE FITTO ST L</v>
          </cell>
          <cell r="E16117">
            <v>44783</v>
          </cell>
          <cell r="F16117" t="str">
            <v>HALF</v>
          </cell>
          <cell r="G16117" t="str">
            <v>CI_I03</v>
          </cell>
          <cell r="H16117" t="str">
            <v>PC</v>
          </cell>
          <cell r="I16117" t="str">
            <v>CPR</v>
          </cell>
          <cell r="J16117" t="str">
            <v/>
          </cell>
          <cell r="K16117" t="str">
            <v>PD</v>
          </cell>
          <cell r="L16117" t="str">
            <v>7931</v>
          </cell>
          <cell r="M16117" t="str">
            <v>S</v>
          </cell>
          <cell r="N16117">
            <v>0</v>
          </cell>
        </row>
        <row r="16118">
          <cell r="A16118" t="str">
            <v>SF-FIT-I03-CT-0010</v>
          </cell>
          <cell r="B16118" t="str">
            <v>CINT</v>
          </cell>
          <cell r="C16118" t="str">
            <v/>
          </cell>
          <cell r="D16118" t="str">
            <v>LEG JOINT PIPE FITTO ST R</v>
          </cell>
          <cell r="E16118">
            <v>44783</v>
          </cell>
          <cell r="F16118" t="str">
            <v>HALF</v>
          </cell>
          <cell r="G16118" t="str">
            <v>CI_I03</v>
          </cell>
          <cell r="H16118" t="str">
            <v>PC</v>
          </cell>
          <cell r="I16118" t="str">
            <v>CPR</v>
          </cell>
          <cell r="J16118" t="str">
            <v/>
          </cell>
          <cell r="K16118" t="str">
            <v>PD</v>
          </cell>
          <cell r="L16118" t="str">
            <v>7931</v>
          </cell>
          <cell r="M16118" t="str">
            <v>S</v>
          </cell>
          <cell r="N16118">
            <v>0</v>
          </cell>
        </row>
        <row r="16119">
          <cell r="A16119" t="str">
            <v>SF-FIT-I03-CT-0011</v>
          </cell>
          <cell r="B16119" t="str">
            <v>CINT</v>
          </cell>
          <cell r="C16119" t="str">
            <v/>
          </cell>
          <cell r="D16119" t="str">
            <v>LEG PIPE ASSY FITTO FL L KW1</v>
          </cell>
          <cell r="E16119">
            <v>44783</v>
          </cell>
          <cell r="F16119" t="str">
            <v>HALF</v>
          </cell>
          <cell r="G16119" t="str">
            <v>CI_I03</v>
          </cell>
          <cell r="H16119" t="str">
            <v>PC</v>
          </cell>
          <cell r="I16119" t="str">
            <v>CPR</v>
          </cell>
          <cell r="J16119" t="str">
            <v/>
          </cell>
          <cell r="K16119" t="str">
            <v>PD</v>
          </cell>
          <cell r="L16119" t="str">
            <v>7931</v>
          </cell>
          <cell r="M16119" t="str">
            <v>S</v>
          </cell>
          <cell r="N16119">
            <v>0</v>
          </cell>
        </row>
        <row r="16120">
          <cell r="A16120" t="str">
            <v>SF-FIT-I03-CT-0012</v>
          </cell>
          <cell r="B16120" t="str">
            <v>CINT</v>
          </cell>
          <cell r="C16120" t="str">
            <v/>
          </cell>
          <cell r="D16120" t="str">
            <v>LEG PIPE ASSY FITTO FL R KW1</v>
          </cell>
          <cell r="E16120">
            <v>44783</v>
          </cell>
          <cell r="F16120" t="str">
            <v>HALF</v>
          </cell>
          <cell r="G16120" t="str">
            <v>CI_I03</v>
          </cell>
          <cell r="H16120" t="str">
            <v>PC</v>
          </cell>
          <cell r="I16120" t="str">
            <v>CPR</v>
          </cell>
          <cell r="J16120" t="str">
            <v/>
          </cell>
          <cell r="K16120" t="str">
            <v>PD</v>
          </cell>
          <cell r="L16120" t="str">
            <v>7931</v>
          </cell>
          <cell r="M16120" t="str">
            <v>S</v>
          </cell>
          <cell r="N16120">
            <v>0</v>
          </cell>
        </row>
        <row r="16121">
          <cell r="A16121" t="str">
            <v>SF-FIT-I03-CT-0013</v>
          </cell>
          <cell r="B16121" t="str">
            <v>CINT</v>
          </cell>
          <cell r="C16121" t="str">
            <v/>
          </cell>
          <cell r="D16121" t="str">
            <v>LEG PIPE ASSY FITTO ST L KW1</v>
          </cell>
          <cell r="E16121">
            <v>44783</v>
          </cell>
          <cell r="F16121" t="str">
            <v>HALF</v>
          </cell>
          <cell r="G16121" t="str">
            <v>CI_I03</v>
          </cell>
          <cell r="H16121" t="str">
            <v>PC</v>
          </cell>
          <cell r="I16121" t="str">
            <v>CPR</v>
          </cell>
          <cell r="J16121" t="str">
            <v/>
          </cell>
          <cell r="K16121" t="str">
            <v>PD</v>
          </cell>
          <cell r="L16121" t="str">
            <v>7931</v>
          </cell>
          <cell r="M16121" t="str">
            <v>S</v>
          </cell>
          <cell r="N16121">
            <v>0</v>
          </cell>
        </row>
        <row r="16122">
          <cell r="A16122" t="str">
            <v>SF-FIT-I03-CT-0014</v>
          </cell>
          <cell r="B16122" t="str">
            <v>CINT</v>
          </cell>
          <cell r="C16122" t="str">
            <v/>
          </cell>
          <cell r="D16122" t="str">
            <v>LEG PIPE ASSY FITTO ST R KW1</v>
          </cell>
          <cell r="E16122">
            <v>44783</v>
          </cell>
          <cell r="F16122" t="str">
            <v>HALF</v>
          </cell>
          <cell r="G16122" t="str">
            <v>CI_I03</v>
          </cell>
          <cell r="H16122" t="str">
            <v>PC</v>
          </cell>
          <cell r="I16122" t="str">
            <v>CPR</v>
          </cell>
          <cell r="J16122" t="str">
            <v/>
          </cell>
          <cell r="K16122" t="str">
            <v>PD</v>
          </cell>
          <cell r="L16122" t="str">
            <v>7931</v>
          </cell>
          <cell r="M16122" t="str">
            <v>S</v>
          </cell>
          <cell r="N16122">
            <v>0</v>
          </cell>
        </row>
        <row r="16123">
          <cell r="A16123" t="str">
            <v>SF-FIT-I03-CT-0015</v>
          </cell>
          <cell r="B16123" t="str">
            <v>CINT</v>
          </cell>
          <cell r="C16123" t="str">
            <v/>
          </cell>
          <cell r="D16123" t="str">
            <v>SEAT BACK ASSY FITTO SW KW0</v>
          </cell>
          <cell r="E16123">
            <v>44825</v>
          </cell>
          <cell r="F16123" t="str">
            <v>HALF</v>
          </cell>
          <cell r="G16123" t="str">
            <v>CI_I03</v>
          </cell>
          <cell r="H16123" t="str">
            <v>PC</v>
          </cell>
          <cell r="I16123" t="str">
            <v>CPR</v>
          </cell>
          <cell r="J16123" t="str">
            <v/>
          </cell>
          <cell r="K16123" t="str">
            <v>PD</v>
          </cell>
          <cell r="L16123" t="str">
            <v>7931</v>
          </cell>
          <cell r="M16123" t="str">
            <v>S</v>
          </cell>
          <cell r="N16123">
            <v>83916</v>
          </cell>
        </row>
        <row r="16124">
          <cell r="A16124" t="str">
            <v>SF-FIT-I03-CT-0016</v>
          </cell>
          <cell r="B16124" t="str">
            <v>CINT</v>
          </cell>
          <cell r="C16124" t="str">
            <v/>
          </cell>
          <cell r="D16124" t="str">
            <v>ARM PIPE MEMO FITTO KW</v>
          </cell>
          <cell r="E16124">
            <v>45131</v>
          </cell>
          <cell r="F16124" t="str">
            <v>HALF</v>
          </cell>
          <cell r="G16124" t="str">
            <v>CI_I03</v>
          </cell>
          <cell r="H16124" t="str">
            <v>PC</v>
          </cell>
          <cell r="I16124" t="str">
            <v>CPR</v>
          </cell>
          <cell r="J16124" t="str">
            <v/>
          </cell>
          <cell r="K16124" t="str">
            <v>PD</v>
          </cell>
          <cell r="L16124" t="str">
            <v>7931</v>
          </cell>
          <cell r="M16124" t="str">
            <v>S</v>
          </cell>
          <cell r="N16124">
            <v>54519</v>
          </cell>
        </row>
        <row r="16125">
          <cell r="A16125" t="str">
            <v>SF-FIT-I03-CT-0017</v>
          </cell>
          <cell r="B16125" t="str">
            <v>CINT</v>
          </cell>
          <cell r="C16125" t="str">
            <v/>
          </cell>
          <cell r="D16125" t="str">
            <v>FRAME ASSY FITTO M KW</v>
          </cell>
          <cell r="E16125">
            <v>45131</v>
          </cell>
          <cell r="F16125" t="str">
            <v>HALF</v>
          </cell>
          <cell r="G16125" t="str">
            <v>CI_I03</v>
          </cell>
          <cell r="H16125" t="str">
            <v>PC</v>
          </cell>
          <cell r="I16125" t="str">
            <v>CPR</v>
          </cell>
          <cell r="J16125" t="str">
            <v/>
          </cell>
          <cell r="K16125" t="str">
            <v>PD</v>
          </cell>
          <cell r="L16125" t="str">
            <v>7931</v>
          </cell>
          <cell r="M16125" t="str">
            <v>S</v>
          </cell>
          <cell r="N16125">
            <v>113434</v>
          </cell>
        </row>
        <row r="16126">
          <cell r="A16126" t="str">
            <v>SF-FIT-I03-CT-0018</v>
          </cell>
          <cell r="B16126" t="str">
            <v>CINT</v>
          </cell>
          <cell r="C16126" t="str">
            <v/>
          </cell>
          <cell r="D16126" t="str">
            <v>LEG PIPE ASSY FITTO M L KW</v>
          </cell>
          <cell r="E16126">
            <v>44804</v>
          </cell>
          <cell r="F16126" t="str">
            <v>HALF</v>
          </cell>
          <cell r="G16126" t="str">
            <v>CI_I03</v>
          </cell>
          <cell r="H16126" t="str">
            <v>PC</v>
          </cell>
          <cell r="I16126" t="str">
            <v>CPR</v>
          </cell>
          <cell r="J16126" t="str">
            <v/>
          </cell>
          <cell r="K16126" t="str">
            <v>PD</v>
          </cell>
          <cell r="L16126" t="str">
            <v>7931</v>
          </cell>
          <cell r="M16126" t="str">
            <v>S</v>
          </cell>
          <cell r="N16126">
            <v>20000</v>
          </cell>
        </row>
        <row r="16127">
          <cell r="A16127" t="str">
            <v>SF-FIT-I03-CT-0019</v>
          </cell>
          <cell r="B16127" t="str">
            <v>CINT</v>
          </cell>
          <cell r="C16127" t="str">
            <v/>
          </cell>
          <cell r="D16127" t="str">
            <v>LEG PIPE ASSY FITTO M R KW</v>
          </cell>
          <cell r="E16127">
            <v>44804</v>
          </cell>
          <cell r="F16127" t="str">
            <v>HALF</v>
          </cell>
          <cell r="G16127" t="str">
            <v>CI_I03</v>
          </cell>
          <cell r="H16127" t="str">
            <v>PC</v>
          </cell>
          <cell r="I16127" t="str">
            <v>CPR</v>
          </cell>
          <cell r="J16127" t="str">
            <v/>
          </cell>
          <cell r="K16127" t="str">
            <v>PD</v>
          </cell>
          <cell r="L16127" t="str">
            <v>7931</v>
          </cell>
          <cell r="M16127" t="str">
            <v>S</v>
          </cell>
          <cell r="N16127">
            <v>44799</v>
          </cell>
        </row>
        <row r="16128">
          <cell r="A16128" t="str">
            <v>SF-FIT-I03-CT-0020</v>
          </cell>
          <cell r="B16128" t="str">
            <v>CINT</v>
          </cell>
          <cell r="C16128" t="str">
            <v/>
          </cell>
          <cell r="D16128" t="str">
            <v>FRAME ASSY FITTO MC KW</v>
          </cell>
          <cell r="E16128">
            <v>44992</v>
          </cell>
          <cell r="F16128" t="str">
            <v>HALF</v>
          </cell>
          <cell r="G16128" t="str">
            <v>CI_I03</v>
          </cell>
          <cell r="H16128" t="str">
            <v>PC</v>
          </cell>
          <cell r="I16128" t="str">
            <v>CPR</v>
          </cell>
          <cell r="J16128" t="str">
            <v/>
          </cell>
          <cell r="K16128" t="str">
            <v>PD</v>
          </cell>
          <cell r="L16128" t="str">
            <v>7931</v>
          </cell>
          <cell r="M16128" t="str">
            <v>S</v>
          </cell>
          <cell r="N16128">
            <v>78460</v>
          </cell>
        </row>
        <row r="16129">
          <cell r="A16129" t="str">
            <v>SF-FIT-I03-CT-0021</v>
          </cell>
          <cell r="B16129" t="str">
            <v>CINT</v>
          </cell>
          <cell r="C16129" t="str">
            <v/>
          </cell>
          <cell r="D16129" t="str">
            <v>LEG PIPE ASSY FITTO MC L KW 1</v>
          </cell>
          <cell r="E16129">
            <v>44804</v>
          </cell>
          <cell r="F16129" t="str">
            <v>HALF</v>
          </cell>
          <cell r="G16129" t="str">
            <v>CI_I03</v>
          </cell>
          <cell r="H16129" t="str">
            <v>PC</v>
          </cell>
          <cell r="I16129" t="str">
            <v>CPR</v>
          </cell>
          <cell r="J16129" t="str">
            <v/>
          </cell>
          <cell r="K16129" t="str">
            <v>PD</v>
          </cell>
          <cell r="L16129" t="str">
            <v>7931</v>
          </cell>
          <cell r="M16129" t="str">
            <v>S</v>
          </cell>
          <cell r="N16129">
            <v>18799</v>
          </cell>
        </row>
        <row r="16130">
          <cell r="A16130" t="str">
            <v>SF-FIT-I03-CT-0022</v>
          </cell>
          <cell r="B16130" t="str">
            <v>CINT</v>
          </cell>
          <cell r="C16130" t="str">
            <v/>
          </cell>
          <cell r="D16130" t="str">
            <v>LEG PIPE ASSY FITTO MC R KW 1</v>
          </cell>
          <cell r="E16130">
            <v>44804</v>
          </cell>
          <cell r="F16130" t="str">
            <v>HALF</v>
          </cell>
          <cell r="G16130" t="str">
            <v>CI_I03</v>
          </cell>
          <cell r="H16130" t="str">
            <v>PC</v>
          </cell>
          <cell r="I16130" t="str">
            <v>CPR</v>
          </cell>
          <cell r="J16130" t="str">
            <v/>
          </cell>
          <cell r="K16130" t="str">
            <v>PD</v>
          </cell>
          <cell r="L16130" t="str">
            <v>7931</v>
          </cell>
          <cell r="M16130" t="str">
            <v>S</v>
          </cell>
          <cell r="N16130">
            <v>18799</v>
          </cell>
        </row>
        <row r="16131">
          <cell r="A16131" t="str">
            <v>SF-FIT-I06-PC-0001</v>
          </cell>
          <cell r="B16131" t="str">
            <v>CINT</v>
          </cell>
          <cell r="C16131" t="str">
            <v/>
          </cell>
          <cell r="D16131" t="str">
            <v>ARM PIPE ASSY FITTO SW - L FP SILVER</v>
          </cell>
          <cell r="E16131">
            <v>45202</v>
          </cell>
          <cell r="F16131" t="str">
            <v>HALF</v>
          </cell>
          <cell r="G16131" t="str">
            <v>CI_I06</v>
          </cell>
          <cell r="H16131" t="str">
            <v>PC</v>
          </cell>
          <cell r="I16131" t="str">
            <v>CPR</v>
          </cell>
          <cell r="J16131" t="str">
            <v/>
          </cell>
          <cell r="K16131" t="str">
            <v>PD</v>
          </cell>
          <cell r="L16131" t="str">
            <v>7933</v>
          </cell>
          <cell r="M16131" t="str">
            <v>S</v>
          </cell>
          <cell r="N16131">
            <v>45810</v>
          </cell>
        </row>
        <row r="16132">
          <cell r="A16132" t="str">
            <v>SF-FIT-I06-PC-0002</v>
          </cell>
          <cell r="B16132" t="str">
            <v>CINT</v>
          </cell>
          <cell r="C16132" t="str">
            <v/>
          </cell>
          <cell r="D16132" t="str">
            <v>ARM PIPE ASSY FITTO SW -R FP SILVER</v>
          </cell>
          <cell r="E16132">
            <v>45202</v>
          </cell>
          <cell r="F16132" t="str">
            <v>HALF</v>
          </cell>
          <cell r="G16132" t="str">
            <v>CI_I06</v>
          </cell>
          <cell r="H16132" t="str">
            <v>PC</v>
          </cell>
          <cell r="I16132" t="str">
            <v>CPR</v>
          </cell>
          <cell r="J16132" t="str">
            <v/>
          </cell>
          <cell r="K16132" t="str">
            <v>PD</v>
          </cell>
          <cell r="L16132" t="str">
            <v>7933</v>
          </cell>
          <cell r="M16132" t="str">
            <v>S</v>
          </cell>
          <cell r="N16132">
            <v>45810</v>
          </cell>
        </row>
        <row r="16133">
          <cell r="A16133" t="str">
            <v>SF-FIT-I06-PC-0003</v>
          </cell>
          <cell r="B16133" t="str">
            <v>CINT</v>
          </cell>
          <cell r="C16133" t="str">
            <v/>
          </cell>
          <cell r="D16133" t="str">
            <v>RACK FRAME FITTO FL FP SILVER</v>
          </cell>
          <cell r="E16133">
            <v>45169</v>
          </cell>
          <cell r="F16133" t="str">
            <v>HALF</v>
          </cell>
          <cell r="G16133" t="str">
            <v>CI_I06</v>
          </cell>
          <cell r="H16133" t="str">
            <v>PC</v>
          </cell>
          <cell r="I16133" t="str">
            <v>CPR</v>
          </cell>
          <cell r="J16133" t="str">
            <v/>
          </cell>
          <cell r="K16133" t="str">
            <v>PD</v>
          </cell>
          <cell r="L16133" t="str">
            <v>7933</v>
          </cell>
          <cell r="M16133" t="str">
            <v>S</v>
          </cell>
          <cell r="N16133">
            <v>28222</v>
          </cell>
        </row>
        <row r="16134">
          <cell r="A16134" t="str">
            <v>SF-FIT-I06-PC-0004</v>
          </cell>
          <cell r="B16134" t="str">
            <v>CINT</v>
          </cell>
          <cell r="C16134" t="str">
            <v/>
          </cell>
          <cell r="D16134" t="str">
            <v>SEAT BACK ASSY FITTO SW FP SILVER</v>
          </cell>
          <cell r="E16134">
            <v>45169</v>
          </cell>
          <cell r="F16134" t="str">
            <v>HALF</v>
          </cell>
          <cell r="G16134" t="str">
            <v>CI_I06</v>
          </cell>
          <cell r="H16134" t="str">
            <v>PC</v>
          </cell>
          <cell r="I16134" t="str">
            <v>CPR</v>
          </cell>
          <cell r="J16134" t="str">
            <v/>
          </cell>
          <cell r="K16134" t="str">
            <v>PD</v>
          </cell>
          <cell r="L16134" t="str">
            <v>7933</v>
          </cell>
          <cell r="M16134" t="str">
            <v>S</v>
          </cell>
          <cell r="N16134">
            <v>97282</v>
          </cell>
        </row>
        <row r="16135">
          <cell r="A16135" t="str">
            <v>SF-FIT-I06-PC-0005</v>
          </cell>
          <cell r="B16135" t="str">
            <v>CINT</v>
          </cell>
          <cell r="C16135" t="str">
            <v/>
          </cell>
          <cell r="D16135" t="str">
            <v>BRACKET SEAT FITTO FL FP SILVER</v>
          </cell>
          <cell r="E16135">
            <v>45169</v>
          </cell>
          <cell r="F16135" t="str">
            <v>HALF</v>
          </cell>
          <cell r="G16135" t="str">
            <v>CI_I06</v>
          </cell>
          <cell r="H16135" t="str">
            <v>PC</v>
          </cell>
          <cell r="I16135" t="str">
            <v>CPR</v>
          </cell>
          <cell r="J16135" t="str">
            <v/>
          </cell>
          <cell r="K16135" t="str">
            <v>PD</v>
          </cell>
          <cell r="L16135" t="str">
            <v>7933</v>
          </cell>
          <cell r="M16135" t="str">
            <v>S</v>
          </cell>
          <cell r="N16135">
            <v>14581</v>
          </cell>
        </row>
        <row r="16136">
          <cell r="A16136" t="str">
            <v>SF-FIT-I06-PC-0006</v>
          </cell>
          <cell r="B16136" t="str">
            <v>CINT</v>
          </cell>
          <cell r="C16136" t="str">
            <v/>
          </cell>
          <cell r="D16136" t="str">
            <v>CENTER BOX ASSY FITTO SW FP</v>
          </cell>
          <cell r="E16136">
            <v>44825</v>
          </cell>
          <cell r="F16136" t="str">
            <v>HALF</v>
          </cell>
          <cell r="G16136" t="str">
            <v>CI_I06</v>
          </cell>
          <cell r="H16136" t="str">
            <v>PC</v>
          </cell>
          <cell r="I16136" t="str">
            <v>CPR</v>
          </cell>
          <cell r="J16136" t="str">
            <v/>
          </cell>
          <cell r="K16136" t="str">
            <v>PD</v>
          </cell>
          <cell r="L16136" t="str">
            <v>7933</v>
          </cell>
          <cell r="M16136" t="str">
            <v>S</v>
          </cell>
          <cell r="N16136">
            <v>27512</v>
          </cell>
        </row>
        <row r="16137">
          <cell r="A16137" t="str">
            <v>SF-FIT-I06-PC-0007</v>
          </cell>
          <cell r="B16137" t="str">
            <v>CINT</v>
          </cell>
          <cell r="C16137" t="str">
            <v/>
          </cell>
          <cell r="D16137" t="str">
            <v>FRAME ASSY FITTO FL FP SILVER</v>
          </cell>
          <cell r="E16137">
            <v>45169</v>
          </cell>
          <cell r="F16137" t="str">
            <v>HALF</v>
          </cell>
          <cell r="G16137" t="str">
            <v>CI_I06</v>
          </cell>
          <cell r="H16137" t="str">
            <v>PC</v>
          </cell>
          <cell r="I16137" t="str">
            <v>CPR</v>
          </cell>
          <cell r="J16137" t="str">
            <v/>
          </cell>
          <cell r="K16137" t="str">
            <v>PD</v>
          </cell>
          <cell r="L16137" t="str">
            <v>7933</v>
          </cell>
          <cell r="M16137" t="str">
            <v>S</v>
          </cell>
          <cell r="N16137">
            <v>189978</v>
          </cell>
        </row>
        <row r="16138">
          <cell r="A16138" t="str">
            <v>SF-FIT-I06-PC-0008</v>
          </cell>
          <cell r="B16138" t="str">
            <v>CINT</v>
          </cell>
          <cell r="C16138" t="str">
            <v/>
          </cell>
          <cell r="D16138" t="str">
            <v>FRAME ASSY FITTO FLA FP SILVER</v>
          </cell>
          <cell r="E16138">
            <v>45169</v>
          </cell>
          <cell r="F16138" t="str">
            <v>HALF</v>
          </cell>
          <cell r="G16138" t="str">
            <v>CI_I06</v>
          </cell>
          <cell r="H16138" t="str">
            <v>PC</v>
          </cell>
          <cell r="I16138" t="str">
            <v>CPR</v>
          </cell>
          <cell r="J16138" t="str">
            <v/>
          </cell>
          <cell r="K16138" t="str">
            <v>PD</v>
          </cell>
          <cell r="L16138" t="str">
            <v>7933</v>
          </cell>
          <cell r="M16138" t="str">
            <v>S</v>
          </cell>
          <cell r="N16138">
            <v>102262</v>
          </cell>
        </row>
        <row r="16139">
          <cell r="A16139" t="str">
            <v>SF-FIT-I06-PC-0009</v>
          </cell>
          <cell r="B16139" t="str">
            <v>CINT</v>
          </cell>
          <cell r="C16139" t="str">
            <v/>
          </cell>
          <cell r="D16139" t="str">
            <v>FRAME ASSY FITTO FLA RACK FP SILVER</v>
          </cell>
          <cell r="E16139">
            <v>44783</v>
          </cell>
          <cell r="F16139" t="str">
            <v>HALF</v>
          </cell>
          <cell r="G16139" t="str">
            <v>CI_I06</v>
          </cell>
          <cell r="H16139" t="str">
            <v>PC</v>
          </cell>
          <cell r="I16139" t="str">
            <v>CPR</v>
          </cell>
          <cell r="J16139" t="str">
            <v/>
          </cell>
          <cell r="K16139" t="str">
            <v>PD</v>
          </cell>
          <cell r="L16139" t="str">
            <v>7933</v>
          </cell>
          <cell r="M16139" t="str">
            <v>S</v>
          </cell>
          <cell r="N16139">
            <v>216321</v>
          </cell>
        </row>
        <row r="16140">
          <cell r="A16140" t="str">
            <v>SF-FIT-I06-PC-0010</v>
          </cell>
          <cell r="B16140" t="str">
            <v>CINT</v>
          </cell>
          <cell r="C16140" t="str">
            <v/>
          </cell>
          <cell r="D16140" t="str">
            <v>FRAME ASSY FITTO FLR FP SILVER</v>
          </cell>
          <cell r="E16140">
            <v>45293</v>
          </cell>
          <cell r="F16140" t="str">
            <v>HALF</v>
          </cell>
          <cell r="G16140" t="str">
            <v>CI_I06</v>
          </cell>
          <cell r="H16140" t="str">
            <v>PC</v>
          </cell>
          <cell r="I16140" t="str">
            <v>CPR</v>
          </cell>
          <cell r="J16140" t="str">
            <v/>
          </cell>
          <cell r="K16140" t="str">
            <v>PD</v>
          </cell>
          <cell r="L16140" t="str">
            <v>7933</v>
          </cell>
          <cell r="M16140" t="str">
            <v>S</v>
          </cell>
          <cell r="N16140">
            <v>215569</v>
          </cell>
        </row>
        <row r="16141">
          <cell r="A16141" t="str">
            <v>SF-FIT-I06-PC-0011</v>
          </cell>
          <cell r="B16141" t="str">
            <v>CINT</v>
          </cell>
          <cell r="C16141" t="str">
            <v/>
          </cell>
          <cell r="D16141" t="str">
            <v>FRAME ASSY FITTO ST FP SILVER</v>
          </cell>
          <cell r="E16141">
            <v>45184</v>
          </cell>
          <cell r="F16141" t="str">
            <v>HALF</v>
          </cell>
          <cell r="G16141" t="str">
            <v>CI_I06</v>
          </cell>
          <cell r="H16141" t="str">
            <v>PC</v>
          </cell>
          <cell r="I16141" t="str">
            <v>CPR</v>
          </cell>
          <cell r="J16141" t="str">
            <v/>
          </cell>
          <cell r="K16141" t="str">
            <v>PD</v>
          </cell>
          <cell r="L16141" t="str">
            <v>7933</v>
          </cell>
          <cell r="M16141" t="str">
            <v>S</v>
          </cell>
          <cell r="N16141">
            <v>256146</v>
          </cell>
        </row>
        <row r="16142">
          <cell r="A16142" t="str">
            <v>SF-FIT-I06-PC-0012</v>
          </cell>
          <cell r="B16142" t="str">
            <v>CINT</v>
          </cell>
          <cell r="C16142" t="str">
            <v/>
          </cell>
          <cell r="D16142" t="str">
            <v>FRAME ASSY FITTO M FP SILVER</v>
          </cell>
          <cell r="E16142">
            <v>45131</v>
          </cell>
          <cell r="F16142" t="str">
            <v>HALF</v>
          </cell>
          <cell r="G16142" t="str">
            <v>CI_I06</v>
          </cell>
          <cell r="H16142" t="str">
            <v>PC</v>
          </cell>
          <cell r="I16142" t="str">
            <v>CPR</v>
          </cell>
          <cell r="J16142" t="str">
            <v/>
          </cell>
          <cell r="K16142" t="str">
            <v>PD</v>
          </cell>
          <cell r="L16142" t="str">
            <v>7933</v>
          </cell>
          <cell r="M16142" t="str">
            <v>S</v>
          </cell>
          <cell r="N16142">
            <v>135482</v>
          </cell>
        </row>
        <row r="16143">
          <cell r="A16143" t="str">
            <v>SF-FIT-I06-PC-0013</v>
          </cell>
          <cell r="B16143" t="str">
            <v>CINT</v>
          </cell>
          <cell r="C16143" t="str">
            <v/>
          </cell>
          <cell r="D16143" t="str">
            <v>FRAME ASSY FITTO MC FP SILVER</v>
          </cell>
          <cell r="E16143">
            <v>45169</v>
          </cell>
          <cell r="F16143" t="str">
            <v>HALF</v>
          </cell>
          <cell r="G16143" t="str">
            <v>CI_I06</v>
          </cell>
          <cell r="H16143" t="str">
            <v>PC</v>
          </cell>
          <cell r="I16143" t="str">
            <v>CPR</v>
          </cell>
          <cell r="J16143" t="str">
            <v/>
          </cell>
          <cell r="K16143" t="str">
            <v>PD</v>
          </cell>
          <cell r="L16143" t="str">
            <v>7933</v>
          </cell>
          <cell r="M16143" t="str">
            <v>S</v>
          </cell>
          <cell r="N16143">
            <v>78946</v>
          </cell>
        </row>
        <row r="16144">
          <cell r="A16144" t="str">
            <v>SF-FIT-I06-PC-0014</v>
          </cell>
          <cell r="B16144" t="str">
            <v>CINT</v>
          </cell>
          <cell r="C16144" t="str">
            <v/>
          </cell>
          <cell r="D16144" t="str">
            <v>ARM PIPE MEMO FITTO FP SILVER</v>
          </cell>
          <cell r="E16144">
            <v>45169</v>
          </cell>
          <cell r="F16144" t="str">
            <v>HALF</v>
          </cell>
          <cell r="G16144" t="str">
            <v>CI_I06</v>
          </cell>
          <cell r="H16144" t="str">
            <v>PC</v>
          </cell>
          <cell r="I16144" t="str">
            <v>CPR</v>
          </cell>
          <cell r="J16144" t="str">
            <v/>
          </cell>
          <cell r="K16144" t="str">
            <v>PD</v>
          </cell>
          <cell r="L16144" t="str">
            <v>7933</v>
          </cell>
          <cell r="M16144" t="str">
            <v>S</v>
          </cell>
          <cell r="N16144">
            <v>65571</v>
          </cell>
        </row>
        <row r="16145">
          <cell r="A16145" t="str">
            <v>SF-FIT-I06-PC-0015</v>
          </cell>
          <cell r="B16145" t="str">
            <v>CINT</v>
          </cell>
          <cell r="C16145" t="str">
            <v/>
          </cell>
          <cell r="D16145" t="str">
            <v>FRAME ASSY FITTO M FP SILVER</v>
          </cell>
          <cell r="E16145">
            <v>0</v>
          </cell>
          <cell r="F16145" t="str">
            <v>HALF</v>
          </cell>
          <cell r="G16145" t="str">
            <v>CI_I06</v>
          </cell>
          <cell r="H16145" t="str">
            <v>PC</v>
          </cell>
          <cell r="I16145" t="str">
            <v>CPR</v>
          </cell>
          <cell r="J16145" t="str">
            <v/>
          </cell>
          <cell r="K16145" t="str">
            <v>PD</v>
          </cell>
          <cell r="L16145" t="str">
            <v>7933</v>
          </cell>
          <cell r="M16145" t="str">
            <v>S</v>
          </cell>
          <cell r="N16145">
            <v>0</v>
          </cell>
        </row>
        <row r="16146">
          <cell r="A16146" t="str">
            <v>SF-FIT-I06-PC-0016</v>
          </cell>
          <cell r="B16146" t="str">
            <v>CINT</v>
          </cell>
          <cell r="C16146" t="str">
            <v/>
          </cell>
          <cell r="D16146" t="str">
            <v>FRAME ASSY FITTO MC FP SILVER</v>
          </cell>
          <cell r="E16146">
            <v>45233</v>
          </cell>
          <cell r="F16146" t="str">
            <v>HALF</v>
          </cell>
          <cell r="G16146" t="str">
            <v>CI_I06</v>
          </cell>
          <cell r="H16146" t="str">
            <v>PC</v>
          </cell>
          <cell r="I16146" t="str">
            <v>CPR</v>
          </cell>
          <cell r="J16146" t="str">
            <v/>
          </cell>
          <cell r="K16146" t="str">
            <v>PD</v>
          </cell>
          <cell r="L16146" t="str">
            <v>7933</v>
          </cell>
          <cell r="M16146" t="str">
            <v>S</v>
          </cell>
          <cell r="N16146">
            <v>78946</v>
          </cell>
        </row>
        <row r="16147">
          <cell r="A16147" t="str">
            <v>SF-FIT-I07-NL-0001</v>
          </cell>
          <cell r="B16147" t="str">
            <v>CINT</v>
          </cell>
          <cell r="C16147" t="str">
            <v/>
          </cell>
          <cell r="D16147" t="str">
            <v>BACK CUSHION FITTO BROWN N4</v>
          </cell>
          <cell r="E16147">
            <v>44783</v>
          </cell>
          <cell r="F16147" t="str">
            <v>HALF</v>
          </cell>
          <cell r="G16147" t="str">
            <v>CI_I07</v>
          </cell>
          <cell r="H16147" t="str">
            <v>PC</v>
          </cell>
          <cell r="I16147" t="str">
            <v>CPR</v>
          </cell>
          <cell r="J16147" t="str">
            <v/>
          </cell>
          <cell r="K16147" t="str">
            <v>PD</v>
          </cell>
          <cell r="L16147" t="str">
            <v>7934</v>
          </cell>
          <cell r="M16147" t="str">
            <v>S</v>
          </cell>
          <cell r="N16147">
            <v>0</v>
          </cell>
        </row>
        <row r="16148">
          <cell r="A16148" t="str">
            <v>SF-FIT-I07-NL-0002</v>
          </cell>
          <cell r="B16148" t="str">
            <v>CINT</v>
          </cell>
          <cell r="C16148" t="str">
            <v/>
          </cell>
          <cell r="D16148" t="str">
            <v>SEAT CUSHION FITTO BLACK</v>
          </cell>
          <cell r="E16148">
            <v>44825</v>
          </cell>
          <cell r="F16148" t="str">
            <v>HALF</v>
          </cell>
          <cell r="G16148" t="str">
            <v>CI_I07</v>
          </cell>
          <cell r="H16148" t="str">
            <v>PC</v>
          </cell>
          <cell r="I16148" t="str">
            <v>CPR</v>
          </cell>
          <cell r="J16148" t="str">
            <v/>
          </cell>
          <cell r="K16148" t="str">
            <v>PD</v>
          </cell>
          <cell r="L16148" t="str">
            <v>7934</v>
          </cell>
          <cell r="M16148" t="str">
            <v>S</v>
          </cell>
          <cell r="N16148">
            <v>97744</v>
          </cell>
        </row>
        <row r="16149">
          <cell r="A16149" t="str">
            <v>SF-FIT-I07-NL-0003</v>
          </cell>
          <cell r="B16149" t="str">
            <v>CINT</v>
          </cell>
          <cell r="C16149" t="str">
            <v/>
          </cell>
          <cell r="D16149" t="str">
            <v>SEAT CUSHION FITTO BLACK L7</v>
          </cell>
          <cell r="E16149">
            <v>44966</v>
          </cell>
          <cell r="F16149" t="str">
            <v>HALF</v>
          </cell>
          <cell r="G16149" t="str">
            <v>CI_I07</v>
          </cell>
          <cell r="H16149" t="str">
            <v>PC</v>
          </cell>
          <cell r="I16149" t="str">
            <v>CPR</v>
          </cell>
          <cell r="J16149" t="str">
            <v/>
          </cell>
          <cell r="K16149" t="str">
            <v>PD</v>
          </cell>
          <cell r="L16149" t="str">
            <v>7934</v>
          </cell>
          <cell r="M16149" t="str">
            <v>S</v>
          </cell>
          <cell r="N16149">
            <v>90016</v>
          </cell>
        </row>
        <row r="16150">
          <cell r="A16150" t="str">
            <v>SF-FIT-I07-NL-0004</v>
          </cell>
          <cell r="B16150" t="str">
            <v>CINT</v>
          </cell>
          <cell r="C16150" t="str">
            <v/>
          </cell>
          <cell r="D16150" t="str">
            <v>SEAT CUSHION FITTO BLACK SD7</v>
          </cell>
          <cell r="E16150">
            <v>44874</v>
          </cell>
          <cell r="F16150" t="str">
            <v>HALF</v>
          </cell>
          <cell r="G16150" t="str">
            <v>CI_I07</v>
          </cell>
          <cell r="H16150" t="str">
            <v>PC</v>
          </cell>
          <cell r="I16150" t="str">
            <v>CPR</v>
          </cell>
          <cell r="J16150" t="str">
            <v/>
          </cell>
          <cell r="K16150" t="str">
            <v>PD</v>
          </cell>
          <cell r="L16150" t="str">
            <v>7934</v>
          </cell>
          <cell r="M16150" t="str">
            <v>S</v>
          </cell>
          <cell r="N16150">
            <v>117607</v>
          </cell>
        </row>
        <row r="16151">
          <cell r="A16151" t="str">
            <v>SF-FIT-I07-NL-0005</v>
          </cell>
          <cell r="B16151" t="str">
            <v>CINT</v>
          </cell>
          <cell r="C16151" t="str">
            <v/>
          </cell>
          <cell r="D16151" t="str">
            <v>SEAT CUSHION FITTO BLUE</v>
          </cell>
          <cell r="E16151">
            <v>45131</v>
          </cell>
          <cell r="F16151" t="str">
            <v>HALF</v>
          </cell>
          <cell r="G16151" t="str">
            <v>CI_I07</v>
          </cell>
          <cell r="H16151" t="str">
            <v>PC</v>
          </cell>
          <cell r="I16151" t="str">
            <v>CPR</v>
          </cell>
          <cell r="J16151" t="str">
            <v/>
          </cell>
          <cell r="K16151" t="str">
            <v>PD</v>
          </cell>
          <cell r="L16151" t="str">
            <v>7934</v>
          </cell>
          <cell r="M16151" t="str">
            <v>S</v>
          </cell>
          <cell r="N16151">
            <v>93443</v>
          </cell>
        </row>
        <row r="16152">
          <cell r="A16152" t="str">
            <v>SF-FIT-I07-NL-0006</v>
          </cell>
          <cell r="B16152" t="str">
            <v>CINT</v>
          </cell>
          <cell r="C16152" t="str">
            <v/>
          </cell>
          <cell r="D16152" t="str">
            <v>SEAT CUSHION FITTO BROWN N4</v>
          </cell>
          <cell r="E16152">
            <v>44804</v>
          </cell>
          <cell r="F16152" t="str">
            <v>HALF</v>
          </cell>
          <cell r="G16152" t="str">
            <v>CI_I07</v>
          </cell>
          <cell r="H16152" t="str">
            <v>PC</v>
          </cell>
          <cell r="I16152" t="str">
            <v>CPR</v>
          </cell>
          <cell r="J16152" t="str">
            <v/>
          </cell>
          <cell r="K16152" t="str">
            <v>PD</v>
          </cell>
          <cell r="L16152" t="str">
            <v>7934</v>
          </cell>
          <cell r="M16152" t="str">
            <v>S</v>
          </cell>
          <cell r="N16152">
            <v>97744</v>
          </cell>
        </row>
        <row r="16153">
          <cell r="A16153" t="str">
            <v>SF-FIT-I07-NL-0007</v>
          </cell>
          <cell r="B16153" t="str">
            <v>CINT</v>
          </cell>
          <cell r="C16153" t="str">
            <v/>
          </cell>
          <cell r="D16153" t="str">
            <v>SEAT CUSHION FITTO BROWN OZ 051</v>
          </cell>
          <cell r="E16153">
            <v>44783</v>
          </cell>
          <cell r="F16153" t="str">
            <v>HALF</v>
          </cell>
          <cell r="G16153" t="str">
            <v>CI_I07</v>
          </cell>
          <cell r="H16153" t="str">
            <v>PC</v>
          </cell>
          <cell r="I16153" t="str">
            <v>CPR</v>
          </cell>
          <cell r="J16153" t="str">
            <v/>
          </cell>
          <cell r="K16153" t="str">
            <v>PD</v>
          </cell>
          <cell r="L16153" t="str">
            <v>7934</v>
          </cell>
          <cell r="M16153" t="str">
            <v>S</v>
          </cell>
          <cell r="N16153">
            <v>0</v>
          </cell>
        </row>
        <row r="16154">
          <cell r="A16154" t="str">
            <v>SF-FIT-I07-NL-0008</v>
          </cell>
          <cell r="B16154" t="str">
            <v>CINT</v>
          </cell>
          <cell r="C16154" t="str">
            <v/>
          </cell>
          <cell r="D16154" t="str">
            <v>SEAT CUSHION FITTO GREEN</v>
          </cell>
          <cell r="E16154">
            <v>45085</v>
          </cell>
          <cell r="F16154" t="str">
            <v>HALF</v>
          </cell>
          <cell r="G16154" t="str">
            <v>CI_I07</v>
          </cell>
          <cell r="H16154" t="str">
            <v>PC</v>
          </cell>
          <cell r="I16154" t="str">
            <v>CPR</v>
          </cell>
          <cell r="J16154" t="str">
            <v/>
          </cell>
          <cell r="K16154" t="str">
            <v>PD</v>
          </cell>
          <cell r="L16154" t="str">
            <v>7934</v>
          </cell>
          <cell r="M16154" t="str">
            <v>S</v>
          </cell>
          <cell r="N16154">
            <v>90016</v>
          </cell>
        </row>
        <row r="16155">
          <cell r="A16155" t="str">
            <v>SF-FIT-I07-NL-0009</v>
          </cell>
          <cell r="B16155" t="str">
            <v>CINT</v>
          </cell>
          <cell r="C16155" t="str">
            <v/>
          </cell>
          <cell r="D16155" t="str">
            <v>SEAT CUSHION FITTO GREY</v>
          </cell>
          <cell r="E16155">
            <v>44783</v>
          </cell>
          <cell r="F16155" t="str">
            <v>HALF</v>
          </cell>
          <cell r="G16155" t="str">
            <v>CI_I07</v>
          </cell>
          <cell r="H16155" t="str">
            <v>PC</v>
          </cell>
          <cell r="I16155" t="str">
            <v>CPR</v>
          </cell>
          <cell r="J16155" t="str">
            <v/>
          </cell>
          <cell r="K16155" t="str">
            <v>PD</v>
          </cell>
          <cell r="L16155" t="str">
            <v>7934</v>
          </cell>
          <cell r="M16155" t="str">
            <v>S</v>
          </cell>
          <cell r="N16155">
            <v>97774</v>
          </cell>
        </row>
        <row r="16156">
          <cell r="A16156" t="str">
            <v>SF-FIT-I07-NL-0010</v>
          </cell>
          <cell r="B16156" t="str">
            <v>CINT</v>
          </cell>
          <cell r="C16156" t="str">
            <v/>
          </cell>
          <cell r="D16156" t="str">
            <v>SEAT CUSHION FITTO GREY O2</v>
          </cell>
          <cell r="E16156">
            <v>44834</v>
          </cell>
          <cell r="F16156" t="str">
            <v>HALF</v>
          </cell>
          <cell r="G16156" t="str">
            <v>CI_I07</v>
          </cell>
          <cell r="H16156" t="str">
            <v>PC</v>
          </cell>
          <cell r="I16156" t="str">
            <v>CPR</v>
          </cell>
          <cell r="J16156" t="str">
            <v/>
          </cell>
          <cell r="K16156" t="str">
            <v>PD</v>
          </cell>
          <cell r="L16156" t="str">
            <v>7934</v>
          </cell>
          <cell r="M16156" t="str">
            <v>S</v>
          </cell>
          <cell r="N16156">
            <v>90713</v>
          </cell>
        </row>
        <row r="16157">
          <cell r="A16157" t="str">
            <v>SF-FIT-I07-NL-0011</v>
          </cell>
          <cell r="B16157" t="str">
            <v>CINT</v>
          </cell>
          <cell r="C16157" t="str">
            <v/>
          </cell>
          <cell r="D16157" t="str">
            <v>SEAT CUSHION FITTO ORANGE</v>
          </cell>
          <cell r="E16157">
            <v>44966</v>
          </cell>
          <cell r="F16157" t="str">
            <v>HALF</v>
          </cell>
          <cell r="G16157" t="str">
            <v>CI_I07</v>
          </cell>
          <cell r="H16157" t="str">
            <v>PC</v>
          </cell>
          <cell r="I16157" t="str">
            <v>CPR</v>
          </cell>
          <cell r="J16157" t="str">
            <v/>
          </cell>
          <cell r="K16157" t="str">
            <v>PD</v>
          </cell>
          <cell r="L16157" t="str">
            <v>7934</v>
          </cell>
          <cell r="M16157" t="str">
            <v>S</v>
          </cell>
          <cell r="N16157">
            <v>90604</v>
          </cell>
        </row>
        <row r="16158">
          <cell r="A16158" t="str">
            <v>SF-FIT-I07-NL-0012</v>
          </cell>
          <cell r="B16158" t="str">
            <v>CINT</v>
          </cell>
          <cell r="C16158" t="str">
            <v/>
          </cell>
          <cell r="D16158" t="str">
            <v>SEAT CUSHION FITTO ORANGE L13</v>
          </cell>
          <cell r="E16158">
            <v>44783</v>
          </cell>
          <cell r="F16158" t="str">
            <v>HALF</v>
          </cell>
          <cell r="G16158" t="str">
            <v>CI_I07</v>
          </cell>
          <cell r="H16158" t="str">
            <v>PC</v>
          </cell>
          <cell r="I16158" t="str">
            <v>CPR</v>
          </cell>
          <cell r="J16158" t="str">
            <v/>
          </cell>
          <cell r="K16158" t="str">
            <v>PD</v>
          </cell>
          <cell r="L16158" t="str">
            <v>7934</v>
          </cell>
          <cell r="M16158" t="str">
            <v>S</v>
          </cell>
          <cell r="N16158">
            <v>0</v>
          </cell>
        </row>
        <row r="16159">
          <cell r="A16159" t="str">
            <v>SF-FIT-I07-NL-0013</v>
          </cell>
          <cell r="B16159" t="str">
            <v>CINT</v>
          </cell>
          <cell r="C16159" t="str">
            <v/>
          </cell>
          <cell r="D16159" t="str">
            <v>SEAT CUSHION FITTO RED</v>
          </cell>
          <cell r="E16159">
            <v>44950</v>
          </cell>
          <cell r="F16159" t="str">
            <v>HALF</v>
          </cell>
          <cell r="G16159" t="str">
            <v>CI_I07</v>
          </cell>
          <cell r="H16159" t="str">
            <v>PC</v>
          </cell>
          <cell r="I16159" t="str">
            <v>CPR</v>
          </cell>
          <cell r="J16159" t="str">
            <v/>
          </cell>
          <cell r="K16159" t="str">
            <v>PD</v>
          </cell>
          <cell r="L16159" t="str">
            <v>7934</v>
          </cell>
          <cell r="M16159" t="str">
            <v>S</v>
          </cell>
          <cell r="N16159">
            <v>90016</v>
          </cell>
        </row>
        <row r="16160">
          <cell r="A16160" t="str">
            <v>SF-FIT-I07-NL-0014</v>
          </cell>
          <cell r="B16160" t="str">
            <v>CINT</v>
          </cell>
          <cell r="C16160" t="str">
            <v/>
          </cell>
          <cell r="D16160" t="str">
            <v>SEAT CUSHION FITTO YELLOW</v>
          </cell>
          <cell r="E16160">
            <v>44783</v>
          </cell>
          <cell r="F16160" t="str">
            <v>HALF</v>
          </cell>
          <cell r="G16160" t="str">
            <v>CI_I07</v>
          </cell>
          <cell r="H16160" t="str">
            <v>PC</v>
          </cell>
          <cell r="I16160" t="str">
            <v>CPR</v>
          </cell>
          <cell r="J16160" t="str">
            <v/>
          </cell>
          <cell r="K16160" t="str">
            <v>PD</v>
          </cell>
          <cell r="L16160" t="str">
            <v>7934</v>
          </cell>
          <cell r="M16160" t="str">
            <v>S</v>
          </cell>
          <cell r="N16160">
            <v>0</v>
          </cell>
        </row>
        <row r="16161">
          <cell r="A16161" t="str">
            <v>SF-FIT-I07-NL-0015</v>
          </cell>
          <cell r="B16161" t="str">
            <v>CINT</v>
          </cell>
          <cell r="C16161" t="str">
            <v/>
          </cell>
          <cell r="D16161" t="str">
            <v>SEAT CUSHION FITTO BLUE L1</v>
          </cell>
          <cell r="E16161">
            <v>44858</v>
          </cell>
          <cell r="F16161" t="str">
            <v>HALF</v>
          </cell>
          <cell r="G16161" t="str">
            <v>CI_I07</v>
          </cell>
          <cell r="H16161" t="str">
            <v>PC</v>
          </cell>
          <cell r="I16161" t="str">
            <v>CPR</v>
          </cell>
          <cell r="J16161" t="str">
            <v/>
          </cell>
          <cell r="K16161" t="str">
            <v>PD</v>
          </cell>
          <cell r="L16161" t="str">
            <v>7934</v>
          </cell>
          <cell r="M16161" t="str">
            <v>S</v>
          </cell>
          <cell r="N16161">
            <v>110174</v>
          </cell>
        </row>
        <row r="16162">
          <cell r="A16162" t="str">
            <v>SF-FLO-I03-CT-0001</v>
          </cell>
          <cell r="B16162" t="str">
            <v>CINT</v>
          </cell>
          <cell r="C16162" t="str">
            <v/>
          </cell>
          <cell r="D16162" t="str">
            <v>CROSS JOINT PIPE RC-71 KW 0</v>
          </cell>
          <cell r="E16162">
            <v>44936</v>
          </cell>
          <cell r="F16162" t="str">
            <v>HALF</v>
          </cell>
          <cell r="G16162" t="str">
            <v>CI_I03</v>
          </cell>
          <cell r="H16162" t="str">
            <v>PC</v>
          </cell>
          <cell r="I16162" t="str">
            <v>CPR</v>
          </cell>
          <cell r="J16162" t="str">
            <v/>
          </cell>
          <cell r="K16162" t="str">
            <v>PD</v>
          </cell>
          <cell r="L16162" t="str">
            <v>7931</v>
          </cell>
          <cell r="M16162" t="str">
            <v>S</v>
          </cell>
          <cell r="N16162">
            <v>19354</v>
          </cell>
        </row>
        <row r="16163">
          <cell r="A16163" t="str">
            <v>SF-FLO-I03-CT-0002</v>
          </cell>
          <cell r="B16163" t="str">
            <v>CINT</v>
          </cell>
          <cell r="C16163" t="str">
            <v/>
          </cell>
          <cell r="D16163" t="str">
            <v>FRAME ASSY FLORA NC KW</v>
          </cell>
          <cell r="E16163">
            <v>44874</v>
          </cell>
          <cell r="F16163" t="str">
            <v>HALF</v>
          </cell>
          <cell r="G16163" t="str">
            <v>CI_I03</v>
          </cell>
          <cell r="H16163" t="str">
            <v>PC</v>
          </cell>
          <cell r="I16163" t="str">
            <v>CPR</v>
          </cell>
          <cell r="J16163" t="str">
            <v/>
          </cell>
          <cell r="K16163" t="str">
            <v>PD</v>
          </cell>
          <cell r="L16163" t="str">
            <v>7931</v>
          </cell>
          <cell r="M16163" t="str">
            <v>S</v>
          </cell>
          <cell r="N16163">
            <v>60365</v>
          </cell>
        </row>
        <row r="16164">
          <cell r="A16164" t="str">
            <v>SF-FLO-I03-CT-0003</v>
          </cell>
          <cell r="B16164" t="str">
            <v>CINT</v>
          </cell>
          <cell r="C16164" t="str">
            <v/>
          </cell>
          <cell r="D16164" t="str">
            <v>FRAME ASSY FLORA Z KW 1</v>
          </cell>
          <cell r="E16164">
            <v>44875</v>
          </cell>
          <cell r="F16164" t="str">
            <v>HALF</v>
          </cell>
          <cell r="G16164" t="str">
            <v>CI_I03</v>
          </cell>
          <cell r="H16164" t="str">
            <v>PC</v>
          </cell>
          <cell r="I16164" t="str">
            <v>CPR</v>
          </cell>
          <cell r="J16164" t="str">
            <v/>
          </cell>
          <cell r="K16164" t="str">
            <v>PD</v>
          </cell>
          <cell r="L16164" t="str">
            <v>7931</v>
          </cell>
          <cell r="M16164" t="str">
            <v>S</v>
          </cell>
          <cell r="N16164">
            <v>60365</v>
          </cell>
        </row>
        <row r="16165">
          <cell r="A16165" t="str">
            <v>SF-FLO-I03-CT-0004</v>
          </cell>
          <cell r="B16165" t="str">
            <v>CINT</v>
          </cell>
          <cell r="C16165" t="str">
            <v/>
          </cell>
          <cell r="D16165" t="str">
            <v>RANGKA FLORA H KW 0</v>
          </cell>
          <cell r="E16165">
            <v>45232</v>
          </cell>
          <cell r="F16165" t="str">
            <v>HALF</v>
          </cell>
          <cell r="G16165" t="str">
            <v>CI_I03</v>
          </cell>
          <cell r="H16165" t="str">
            <v>PC</v>
          </cell>
          <cell r="I16165" t="str">
            <v>CPR</v>
          </cell>
          <cell r="J16165" t="str">
            <v/>
          </cell>
          <cell r="K16165" t="str">
            <v>PD</v>
          </cell>
          <cell r="L16165" t="str">
            <v>7931</v>
          </cell>
          <cell r="M16165" t="str">
            <v>S</v>
          </cell>
          <cell r="N16165">
            <v>64116</v>
          </cell>
        </row>
        <row r="16166">
          <cell r="A16166" t="str">
            <v>SF-FLO-I03-CT-0005</v>
          </cell>
          <cell r="B16166" t="str">
            <v>CINT</v>
          </cell>
          <cell r="C16166" t="str">
            <v/>
          </cell>
          <cell r="D16166" t="str">
            <v>RANGKA FLORA HN KW0 CUSTOM</v>
          </cell>
          <cell r="E16166">
            <v>44783</v>
          </cell>
          <cell r="F16166" t="str">
            <v>HALF</v>
          </cell>
          <cell r="G16166" t="str">
            <v>CI_I03</v>
          </cell>
          <cell r="H16166" t="str">
            <v>PC</v>
          </cell>
          <cell r="I16166" t="str">
            <v>CPR</v>
          </cell>
          <cell r="J16166" t="str">
            <v/>
          </cell>
          <cell r="K16166" t="str">
            <v>PD</v>
          </cell>
          <cell r="L16166" t="str">
            <v>7931</v>
          </cell>
          <cell r="M16166" t="str">
            <v>S</v>
          </cell>
          <cell r="N16166">
            <v>0</v>
          </cell>
        </row>
        <row r="16167">
          <cell r="A16167" t="str">
            <v>SF-FLO-I03-CT-0006</v>
          </cell>
          <cell r="B16167" t="str">
            <v>CINT</v>
          </cell>
          <cell r="C16167" t="str">
            <v/>
          </cell>
          <cell r="D16167" t="str">
            <v>RANGKA FLORA RC (63 CM) KW</v>
          </cell>
          <cell r="E16167">
            <v>44783</v>
          </cell>
          <cell r="F16167" t="str">
            <v>HALF</v>
          </cell>
          <cell r="G16167" t="str">
            <v>CI_I03</v>
          </cell>
          <cell r="H16167" t="str">
            <v>PC</v>
          </cell>
          <cell r="I16167" t="str">
            <v>CPR</v>
          </cell>
          <cell r="J16167" t="str">
            <v/>
          </cell>
          <cell r="K16167" t="str">
            <v>PD</v>
          </cell>
          <cell r="L16167" t="str">
            <v>7931</v>
          </cell>
          <cell r="M16167" t="str">
            <v>S</v>
          </cell>
          <cell r="N16167">
            <v>45746</v>
          </cell>
        </row>
        <row r="16168">
          <cell r="A16168" t="str">
            <v>SF-FLO-I03-CT-0007</v>
          </cell>
          <cell r="B16168" t="str">
            <v>CINT</v>
          </cell>
          <cell r="C16168" t="str">
            <v/>
          </cell>
          <cell r="D16168" t="str">
            <v>RANGKA FLORA RC 61</v>
          </cell>
          <cell r="E16168">
            <v>45169</v>
          </cell>
          <cell r="F16168" t="str">
            <v>HALF</v>
          </cell>
          <cell r="G16168" t="str">
            <v>CI_I03</v>
          </cell>
          <cell r="H16168" t="str">
            <v>PC</v>
          </cell>
          <cell r="I16168" t="str">
            <v>CPR</v>
          </cell>
          <cell r="J16168" t="str">
            <v/>
          </cell>
          <cell r="K16168" t="str">
            <v>PD</v>
          </cell>
          <cell r="L16168" t="str">
            <v>7931</v>
          </cell>
          <cell r="M16168" t="str">
            <v>S</v>
          </cell>
          <cell r="N16168">
            <v>49832</v>
          </cell>
        </row>
        <row r="16169">
          <cell r="A16169" t="str">
            <v>SF-FLO-I03-CT-0008</v>
          </cell>
          <cell r="B16169" t="str">
            <v>CINT</v>
          </cell>
          <cell r="C16169" t="str">
            <v/>
          </cell>
          <cell r="D16169" t="str">
            <v>RANGKA FLORA S KW 0</v>
          </cell>
          <cell r="E16169">
            <v>45131</v>
          </cell>
          <cell r="F16169" t="str">
            <v>HALF</v>
          </cell>
          <cell r="G16169" t="str">
            <v>CI_I03</v>
          </cell>
          <cell r="H16169" t="str">
            <v>PC</v>
          </cell>
          <cell r="I16169" t="str">
            <v>CPR</v>
          </cell>
          <cell r="J16169" t="str">
            <v/>
          </cell>
          <cell r="K16169" t="str">
            <v>PD</v>
          </cell>
          <cell r="L16169" t="str">
            <v>7931</v>
          </cell>
          <cell r="M16169" t="str">
            <v>S</v>
          </cell>
          <cell r="N16169">
            <v>44126</v>
          </cell>
        </row>
        <row r="16170">
          <cell r="A16170" t="str">
            <v>SF-FLO-I03-CT-0009</v>
          </cell>
          <cell r="B16170" t="str">
            <v>CINT</v>
          </cell>
          <cell r="C16170" t="str">
            <v/>
          </cell>
          <cell r="D16170" t="str">
            <v>RANGKA FLORA SAN KW 0</v>
          </cell>
          <cell r="E16170">
            <v>45169</v>
          </cell>
          <cell r="F16170" t="str">
            <v>HALF</v>
          </cell>
          <cell r="G16170" t="str">
            <v>CI_I03</v>
          </cell>
          <cell r="H16170" t="str">
            <v>PC</v>
          </cell>
          <cell r="I16170" t="str">
            <v>CPR</v>
          </cell>
          <cell r="J16170" t="str">
            <v/>
          </cell>
          <cell r="K16170" t="str">
            <v>PD</v>
          </cell>
          <cell r="L16170" t="str">
            <v>7931</v>
          </cell>
          <cell r="M16170" t="str">
            <v>S</v>
          </cell>
          <cell r="N16170">
            <v>96944</v>
          </cell>
        </row>
        <row r="16171">
          <cell r="A16171" t="str">
            <v>SF-FLO-I03-CT-0010</v>
          </cell>
          <cell r="B16171" t="str">
            <v>CINT</v>
          </cell>
          <cell r="C16171" t="str">
            <v/>
          </cell>
          <cell r="D16171" t="str">
            <v>RANGKA RC 71 KW1</v>
          </cell>
          <cell r="E16171">
            <v>45232</v>
          </cell>
          <cell r="F16171" t="str">
            <v>HALF</v>
          </cell>
          <cell r="G16171" t="str">
            <v>CI_I03</v>
          </cell>
          <cell r="H16171" t="str">
            <v>PC</v>
          </cell>
          <cell r="I16171" t="str">
            <v>CPR</v>
          </cell>
          <cell r="J16171" t="str">
            <v/>
          </cell>
          <cell r="K16171" t="str">
            <v>PD</v>
          </cell>
          <cell r="L16171" t="str">
            <v>7931</v>
          </cell>
          <cell r="M16171" t="str">
            <v>S</v>
          </cell>
          <cell r="N16171">
            <v>95669</v>
          </cell>
        </row>
        <row r="16172">
          <cell r="A16172" t="str">
            <v>SF-FLO-I03-CT-0015</v>
          </cell>
          <cell r="B16172" t="str">
            <v>CINT</v>
          </cell>
          <cell r="C16172" t="str">
            <v/>
          </cell>
          <cell r="D16172" t="str">
            <v>ANGLE PLATE (LEFT) [FLR-XN]</v>
          </cell>
          <cell r="E16172">
            <v>44785</v>
          </cell>
          <cell r="F16172" t="str">
            <v>HALF</v>
          </cell>
          <cell r="G16172" t="str">
            <v>CI_I03</v>
          </cell>
          <cell r="H16172" t="str">
            <v>PC</v>
          </cell>
          <cell r="I16172" t="str">
            <v>CPR</v>
          </cell>
          <cell r="J16172" t="str">
            <v/>
          </cell>
          <cell r="K16172" t="str">
            <v>PD</v>
          </cell>
          <cell r="L16172" t="str">
            <v>7931</v>
          </cell>
          <cell r="M16172" t="str">
            <v>S</v>
          </cell>
          <cell r="N16172">
            <v>0</v>
          </cell>
        </row>
        <row r="16173">
          <cell r="A16173" t="str">
            <v>SF-FLO-I03-CT-0016</v>
          </cell>
          <cell r="B16173" t="str">
            <v>CINT</v>
          </cell>
          <cell r="C16173" t="str">
            <v/>
          </cell>
          <cell r="D16173" t="str">
            <v>ANGLE PLATE (RIGHT) [FLR-XN]</v>
          </cell>
          <cell r="E16173">
            <v>44785</v>
          </cell>
          <cell r="F16173" t="str">
            <v>HALF</v>
          </cell>
          <cell r="G16173" t="str">
            <v>CI_I03</v>
          </cell>
          <cell r="H16173" t="str">
            <v>PC</v>
          </cell>
          <cell r="I16173" t="str">
            <v>CPR</v>
          </cell>
          <cell r="J16173" t="str">
            <v/>
          </cell>
          <cell r="K16173" t="str">
            <v>PD</v>
          </cell>
          <cell r="L16173" t="str">
            <v>7931</v>
          </cell>
          <cell r="M16173" t="str">
            <v>S</v>
          </cell>
          <cell r="N16173">
            <v>0</v>
          </cell>
        </row>
        <row r="16174">
          <cell r="A16174" t="str">
            <v>SF-FLO-I03-CT-0017</v>
          </cell>
          <cell r="B16174" t="str">
            <v>CINT</v>
          </cell>
          <cell r="C16174" t="str">
            <v/>
          </cell>
          <cell r="D16174" t="str">
            <v>LEG PIPE (UPPER) FLORA SAN K0</v>
          </cell>
          <cell r="E16174">
            <v>44966</v>
          </cell>
          <cell r="F16174" t="str">
            <v>HALF</v>
          </cell>
          <cell r="G16174" t="str">
            <v>CI_I03</v>
          </cell>
          <cell r="H16174" t="str">
            <v>PC</v>
          </cell>
          <cell r="I16174" t="str">
            <v>CPR</v>
          </cell>
          <cell r="J16174" t="str">
            <v/>
          </cell>
          <cell r="K16174" t="str">
            <v>PD</v>
          </cell>
          <cell r="L16174" t="str">
            <v>7931</v>
          </cell>
          <cell r="M16174" t="str">
            <v>S</v>
          </cell>
          <cell r="N16174">
            <v>26726</v>
          </cell>
        </row>
        <row r="16175">
          <cell r="A16175" t="str">
            <v>SF-FLO-I03-CT-0018</v>
          </cell>
          <cell r="B16175" t="str">
            <v>CINT</v>
          </cell>
          <cell r="C16175" t="str">
            <v/>
          </cell>
          <cell r="D16175" t="str">
            <v>LEG PIPE (LOWER) FLORA SAN K0</v>
          </cell>
          <cell r="E16175">
            <v>44966</v>
          </cell>
          <cell r="F16175" t="str">
            <v>HALF</v>
          </cell>
          <cell r="G16175" t="str">
            <v>CI_I03</v>
          </cell>
          <cell r="H16175" t="str">
            <v>PC</v>
          </cell>
          <cell r="I16175" t="str">
            <v>CPR</v>
          </cell>
          <cell r="J16175" t="str">
            <v/>
          </cell>
          <cell r="K16175" t="str">
            <v>PD</v>
          </cell>
          <cell r="L16175" t="str">
            <v>7931</v>
          </cell>
          <cell r="M16175" t="str">
            <v>S</v>
          </cell>
          <cell r="N16175">
            <v>26726</v>
          </cell>
        </row>
        <row r="16176">
          <cell r="A16176" t="str">
            <v>SF-FLO-I03-CT-0019</v>
          </cell>
          <cell r="B16176" t="str">
            <v>CINT</v>
          </cell>
          <cell r="C16176" t="str">
            <v/>
          </cell>
          <cell r="D16176" t="str">
            <v>LEG FRAME COMPL FLORA SAN 75</v>
          </cell>
          <cell r="E16176">
            <v>44950</v>
          </cell>
          <cell r="F16176" t="str">
            <v>HALF</v>
          </cell>
          <cell r="G16176" t="str">
            <v>CI_I03</v>
          </cell>
          <cell r="H16176" t="str">
            <v>PC</v>
          </cell>
          <cell r="I16176" t="str">
            <v>CPR</v>
          </cell>
          <cell r="J16176" t="str">
            <v/>
          </cell>
          <cell r="K16176" t="str">
            <v>PD</v>
          </cell>
          <cell r="L16176" t="str">
            <v>7931</v>
          </cell>
          <cell r="M16176" t="str">
            <v>S</v>
          </cell>
          <cell r="N16176">
            <v>218320</v>
          </cell>
        </row>
        <row r="16177">
          <cell r="A16177" t="str">
            <v>SF-FLO-I03-CT-0020</v>
          </cell>
          <cell r="B16177" t="str">
            <v>CINT</v>
          </cell>
          <cell r="C16177" t="str">
            <v/>
          </cell>
          <cell r="D16177" t="str">
            <v>LEG FRAME COMPL FLORA RC 71</v>
          </cell>
          <cell r="E16177">
            <v>0</v>
          </cell>
          <cell r="F16177" t="str">
            <v>HALF</v>
          </cell>
          <cell r="G16177" t="str">
            <v>CI_I03</v>
          </cell>
          <cell r="H16177" t="str">
            <v>PC</v>
          </cell>
          <cell r="I16177" t="str">
            <v>CPR</v>
          </cell>
          <cell r="J16177" t="str">
            <v/>
          </cell>
          <cell r="K16177" t="str">
            <v>PD</v>
          </cell>
          <cell r="L16177" t="str">
            <v>7931</v>
          </cell>
          <cell r="M16177" t="str">
            <v>S</v>
          </cell>
          <cell r="N16177">
            <v>0</v>
          </cell>
        </row>
        <row r="16178">
          <cell r="A16178" t="str">
            <v>SF-FLO-I03-CT-0021</v>
          </cell>
          <cell r="B16178" t="str">
            <v>CINT</v>
          </cell>
          <cell r="C16178" t="str">
            <v/>
          </cell>
          <cell r="D16178" t="str">
            <v>MAIN SEAT FLORA KW</v>
          </cell>
          <cell r="E16178">
            <v>45184</v>
          </cell>
          <cell r="F16178" t="str">
            <v>HALF</v>
          </cell>
          <cell r="G16178" t="str">
            <v>CI_I03</v>
          </cell>
          <cell r="H16178" t="str">
            <v>PC</v>
          </cell>
          <cell r="I16178" t="str">
            <v>CPR</v>
          </cell>
          <cell r="J16178" t="str">
            <v/>
          </cell>
          <cell r="K16178" t="str">
            <v>PD</v>
          </cell>
          <cell r="L16178" t="str">
            <v>7931</v>
          </cell>
          <cell r="M16178" t="str">
            <v>S</v>
          </cell>
          <cell r="N16178">
            <v>32661</v>
          </cell>
        </row>
        <row r="16179">
          <cell r="A16179" t="str">
            <v>SF-FLO-I05-NC-0001</v>
          </cell>
          <cell r="B16179" t="str">
            <v>CINT</v>
          </cell>
          <cell r="C16179" t="str">
            <v/>
          </cell>
          <cell r="D16179" t="str">
            <v>FRAME ASSY FLORA NC FC</v>
          </cell>
          <cell r="E16179">
            <v>44783</v>
          </cell>
          <cell r="F16179" t="str">
            <v>HALF</v>
          </cell>
          <cell r="G16179" t="str">
            <v>CI_I05</v>
          </cell>
          <cell r="H16179" t="str">
            <v>PC</v>
          </cell>
          <cell r="I16179" t="str">
            <v>CPR</v>
          </cell>
          <cell r="J16179" t="str">
            <v/>
          </cell>
          <cell r="K16179" t="str">
            <v>PD</v>
          </cell>
          <cell r="L16179" t="str">
            <v>7932</v>
          </cell>
          <cell r="M16179" t="str">
            <v>S</v>
          </cell>
          <cell r="N16179">
            <v>0</v>
          </cell>
        </row>
        <row r="16180">
          <cell r="A16180" t="str">
            <v>SF-FLO-I05-NC-0002</v>
          </cell>
          <cell r="B16180" t="str">
            <v>CINT</v>
          </cell>
          <cell r="C16180" t="str">
            <v/>
          </cell>
          <cell r="D16180" t="str">
            <v>LEG PIPE (LOWER) FLORA SAN FC</v>
          </cell>
          <cell r="E16180">
            <v>44966</v>
          </cell>
          <cell r="F16180" t="str">
            <v>HALF</v>
          </cell>
          <cell r="G16180" t="str">
            <v>CI_I05</v>
          </cell>
          <cell r="H16180" t="str">
            <v>PC</v>
          </cell>
          <cell r="I16180" t="str">
            <v>CPR</v>
          </cell>
          <cell r="J16180" t="str">
            <v/>
          </cell>
          <cell r="K16180" t="str">
            <v>PD</v>
          </cell>
          <cell r="L16180" t="str">
            <v>7932</v>
          </cell>
          <cell r="M16180" t="str">
            <v>S</v>
          </cell>
          <cell r="N16180">
            <v>41055</v>
          </cell>
        </row>
        <row r="16181">
          <cell r="A16181" t="str">
            <v>SF-FLO-I05-NC-0003</v>
          </cell>
          <cell r="B16181" t="str">
            <v>CINT</v>
          </cell>
          <cell r="C16181" t="str">
            <v/>
          </cell>
          <cell r="D16181" t="str">
            <v>LEG PIPE (UPPER) FLORA SAN FC</v>
          </cell>
          <cell r="E16181">
            <v>44966</v>
          </cell>
          <cell r="F16181" t="str">
            <v>HALF</v>
          </cell>
          <cell r="G16181" t="str">
            <v>CI_I05</v>
          </cell>
          <cell r="H16181" t="str">
            <v>PC</v>
          </cell>
          <cell r="I16181" t="str">
            <v>CPR</v>
          </cell>
          <cell r="J16181" t="str">
            <v/>
          </cell>
          <cell r="K16181" t="str">
            <v>PD</v>
          </cell>
          <cell r="L16181" t="str">
            <v>7932</v>
          </cell>
          <cell r="M16181" t="str">
            <v>S</v>
          </cell>
          <cell r="N16181">
            <v>41055</v>
          </cell>
        </row>
        <row r="16182">
          <cell r="A16182" t="str">
            <v>SF-FLO-I05-NC-0004</v>
          </cell>
          <cell r="B16182" t="str">
            <v>CINT</v>
          </cell>
          <cell r="C16182" t="str">
            <v/>
          </cell>
          <cell r="D16182" t="str">
            <v>MAIN SEAT FLORA FC</v>
          </cell>
          <cell r="E16182">
            <v>45169</v>
          </cell>
          <cell r="F16182" t="str">
            <v>HALF</v>
          </cell>
          <cell r="G16182" t="str">
            <v>CI_I05</v>
          </cell>
          <cell r="H16182" t="str">
            <v>PC</v>
          </cell>
          <cell r="I16182" t="str">
            <v>CPR</v>
          </cell>
          <cell r="J16182" t="str">
            <v/>
          </cell>
          <cell r="K16182" t="str">
            <v>PD</v>
          </cell>
          <cell r="L16182" t="str">
            <v>7932</v>
          </cell>
          <cell r="M16182" t="str">
            <v>S</v>
          </cell>
          <cell r="N16182">
            <v>36905</v>
          </cell>
        </row>
        <row r="16183">
          <cell r="A16183" t="str">
            <v>SF-FLO-I05-NC-0005</v>
          </cell>
          <cell r="B16183" t="str">
            <v>CINT</v>
          </cell>
          <cell r="C16183" t="str">
            <v/>
          </cell>
          <cell r="D16183" t="str">
            <v>RANGKA FLORA HAN FC</v>
          </cell>
          <cell r="E16183">
            <v>44783</v>
          </cell>
          <cell r="F16183" t="str">
            <v>HALF</v>
          </cell>
          <cell r="G16183" t="str">
            <v>CI_I05</v>
          </cell>
          <cell r="H16183" t="str">
            <v>PC</v>
          </cell>
          <cell r="I16183" t="str">
            <v>CPR</v>
          </cell>
          <cell r="J16183" t="str">
            <v/>
          </cell>
          <cell r="K16183" t="str">
            <v>PD</v>
          </cell>
          <cell r="L16183" t="str">
            <v>7932</v>
          </cell>
          <cell r="M16183" t="str">
            <v>S</v>
          </cell>
          <cell r="N16183">
            <v>90356</v>
          </cell>
        </row>
        <row r="16184">
          <cell r="A16184" t="str">
            <v>SF-FLO-I05-NC-0006</v>
          </cell>
          <cell r="B16184" t="str">
            <v>CINT</v>
          </cell>
          <cell r="C16184" t="str">
            <v/>
          </cell>
          <cell r="D16184" t="str">
            <v>RANGKA FLORA RC 70 FC</v>
          </cell>
          <cell r="E16184">
            <v>44783</v>
          </cell>
          <cell r="F16184" t="str">
            <v>HALF</v>
          </cell>
          <cell r="G16184" t="str">
            <v>CI_I05</v>
          </cell>
          <cell r="H16184" t="str">
            <v>PC</v>
          </cell>
          <cell r="I16184" t="str">
            <v>CPR</v>
          </cell>
          <cell r="J16184" t="str">
            <v/>
          </cell>
          <cell r="K16184" t="str">
            <v>PD</v>
          </cell>
          <cell r="L16184" t="str">
            <v>7932</v>
          </cell>
          <cell r="M16184" t="str">
            <v>S</v>
          </cell>
          <cell r="N16184">
            <v>0</v>
          </cell>
        </row>
        <row r="16185">
          <cell r="A16185" t="str">
            <v>SF-FLO-I05-NC-0007</v>
          </cell>
          <cell r="B16185" t="str">
            <v>CINT</v>
          </cell>
          <cell r="C16185" t="str">
            <v/>
          </cell>
          <cell r="D16185" t="str">
            <v>RANGKA FLORA Z FC</v>
          </cell>
          <cell r="E16185">
            <v>44875</v>
          </cell>
          <cell r="F16185" t="str">
            <v>HALF</v>
          </cell>
          <cell r="G16185" t="str">
            <v>CI_I05</v>
          </cell>
          <cell r="H16185" t="str">
            <v>PC</v>
          </cell>
          <cell r="I16185" t="str">
            <v>CPR</v>
          </cell>
          <cell r="J16185" t="str">
            <v/>
          </cell>
          <cell r="K16185" t="str">
            <v>PD</v>
          </cell>
          <cell r="L16185" t="str">
            <v>7932</v>
          </cell>
          <cell r="M16185" t="str">
            <v>S</v>
          </cell>
          <cell r="N16185">
            <v>101570</v>
          </cell>
        </row>
        <row r="16186">
          <cell r="A16186" t="str">
            <v>SF-FLO-I05-NC-0008</v>
          </cell>
          <cell r="B16186" t="str">
            <v>CINT</v>
          </cell>
          <cell r="C16186" t="str">
            <v/>
          </cell>
          <cell r="D16186" t="str">
            <v>LEG PIPE FLORA SAN 75</v>
          </cell>
          <cell r="E16186">
            <v>44950</v>
          </cell>
          <cell r="F16186" t="str">
            <v>HALF</v>
          </cell>
          <cell r="G16186" t="str">
            <v>CI_I05</v>
          </cell>
          <cell r="H16186" t="str">
            <v>PC</v>
          </cell>
          <cell r="I16186" t="str">
            <v>CPR</v>
          </cell>
          <cell r="J16186" t="str">
            <v/>
          </cell>
          <cell r="K16186" t="str">
            <v>PD</v>
          </cell>
          <cell r="L16186" t="str">
            <v>7932</v>
          </cell>
          <cell r="M16186" t="str">
            <v>S</v>
          </cell>
          <cell r="N16186">
            <v>79266</v>
          </cell>
        </row>
        <row r="16187">
          <cell r="A16187" t="str">
            <v>SF-FLO-I05-NC-0009</v>
          </cell>
          <cell r="B16187" t="str">
            <v>CINT</v>
          </cell>
          <cell r="C16187" t="str">
            <v/>
          </cell>
          <cell r="D16187" t="str">
            <v>LEG JOINT FLORA SAN 75</v>
          </cell>
          <cell r="E16187">
            <v>44950</v>
          </cell>
          <cell r="F16187" t="str">
            <v>HALF</v>
          </cell>
          <cell r="G16187" t="str">
            <v>CI_I05</v>
          </cell>
          <cell r="H16187" t="str">
            <v>PC</v>
          </cell>
          <cell r="I16187" t="str">
            <v>CPR</v>
          </cell>
          <cell r="J16187" t="str">
            <v/>
          </cell>
          <cell r="K16187" t="str">
            <v>PD</v>
          </cell>
          <cell r="L16187" t="str">
            <v>7932</v>
          </cell>
          <cell r="M16187" t="str">
            <v>S</v>
          </cell>
          <cell r="N16187">
            <v>46998</v>
          </cell>
        </row>
        <row r="16188">
          <cell r="A16188" t="str">
            <v>SF-FLO-I05-NC-0010</v>
          </cell>
          <cell r="B16188" t="str">
            <v>CINT</v>
          </cell>
          <cell r="C16188" t="str">
            <v/>
          </cell>
          <cell r="D16188" t="str">
            <v>LEG PIPE FLORA RC 71</v>
          </cell>
          <cell r="E16188">
            <v>0</v>
          </cell>
          <cell r="F16188" t="str">
            <v>HALF</v>
          </cell>
          <cell r="G16188" t="str">
            <v>CI_I05</v>
          </cell>
          <cell r="H16188" t="str">
            <v>PC</v>
          </cell>
          <cell r="I16188" t="str">
            <v>CPR</v>
          </cell>
          <cell r="J16188" t="str">
            <v/>
          </cell>
          <cell r="K16188" t="str">
            <v>PD</v>
          </cell>
          <cell r="L16188" t="str">
            <v>7932</v>
          </cell>
          <cell r="M16188" t="str">
            <v>S</v>
          </cell>
          <cell r="N16188">
            <v>0</v>
          </cell>
        </row>
        <row r="16189">
          <cell r="A16189" t="str">
            <v>SF-FLO-I05-NC-0011</v>
          </cell>
          <cell r="B16189" t="str">
            <v>CINT</v>
          </cell>
          <cell r="C16189" t="str">
            <v/>
          </cell>
          <cell r="D16189" t="str">
            <v>LEG JOINT FLORA RC 71</v>
          </cell>
          <cell r="E16189">
            <v>0</v>
          </cell>
          <cell r="F16189" t="str">
            <v>HALF</v>
          </cell>
          <cell r="G16189" t="str">
            <v>CI_I05</v>
          </cell>
          <cell r="H16189" t="str">
            <v>PC</v>
          </cell>
          <cell r="I16189" t="str">
            <v>CPR</v>
          </cell>
          <cell r="J16189" t="str">
            <v/>
          </cell>
          <cell r="K16189" t="str">
            <v>PD</v>
          </cell>
          <cell r="L16189" t="str">
            <v>7932</v>
          </cell>
          <cell r="M16189" t="str">
            <v>S</v>
          </cell>
          <cell r="N16189">
            <v>0</v>
          </cell>
        </row>
        <row r="16190">
          <cell r="A16190" t="str">
            <v>SF-FLO-I05-NC-0012</v>
          </cell>
          <cell r="B16190" t="str">
            <v>CINT</v>
          </cell>
          <cell r="C16190" t="str">
            <v/>
          </cell>
          <cell r="D16190" t="str">
            <v>REAR LEG PIPE FLORA RC 71</v>
          </cell>
          <cell r="E16190">
            <v>0</v>
          </cell>
          <cell r="F16190" t="str">
            <v>HALF</v>
          </cell>
          <cell r="G16190" t="str">
            <v>CI_I05</v>
          </cell>
          <cell r="H16190" t="str">
            <v>PC</v>
          </cell>
          <cell r="I16190" t="str">
            <v>CPR</v>
          </cell>
          <cell r="J16190" t="str">
            <v/>
          </cell>
          <cell r="K16190" t="str">
            <v>PD</v>
          </cell>
          <cell r="L16190" t="str">
            <v>7932</v>
          </cell>
          <cell r="M16190" t="str">
            <v>S</v>
          </cell>
          <cell r="N16190">
            <v>0</v>
          </cell>
        </row>
        <row r="16191">
          <cell r="A16191" t="str">
            <v>SF-FLO-I05-NC-0013</v>
          </cell>
          <cell r="B16191" t="str">
            <v>CINT</v>
          </cell>
          <cell r="C16191" t="str">
            <v/>
          </cell>
          <cell r="D16191" t="str">
            <v>CROSS JOINT PIPE FLORA RC 71 NC</v>
          </cell>
          <cell r="E16191">
            <v>44950</v>
          </cell>
          <cell r="F16191" t="str">
            <v>HALF</v>
          </cell>
          <cell r="G16191" t="str">
            <v>CI_I05</v>
          </cell>
          <cell r="H16191" t="str">
            <v>PC</v>
          </cell>
          <cell r="I16191" t="str">
            <v>CPR</v>
          </cell>
          <cell r="J16191" t="str">
            <v/>
          </cell>
          <cell r="K16191" t="str">
            <v>PD</v>
          </cell>
          <cell r="L16191" t="str">
            <v>7932</v>
          </cell>
          <cell r="M16191" t="str">
            <v>S</v>
          </cell>
          <cell r="N16191">
            <v>23870</v>
          </cell>
        </row>
        <row r="16192">
          <cell r="A16192" t="str">
            <v>SF-FLO-I05-NC-0014</v>
          </cell>
          <cell r="B16192" t="str">
            <v>CINT</v>
          </cell>
          <cell r="C16192" t="str">
            <v/>
          </cell>
          <cell r="D16192" t="str">
            <v>RANGKA FLORA RC 71 FC</v>
          </cell>
          <cell r="E16192">
            <v>45202</v>
          </cell>
          <cell r="F16192" t="str">
            <v>HALF</v>
          </cell>
          <cell r="G16192" t="str">
            <v>CI_I05</v>
          </cell>
          <cell r="H16192" t="str">
            <v>PC</v>
          </cell>
          <cell r="I16192" t="str">
            <v>CPR</v>
          </cell>
          <cell r="J16192" t="str">
            <v/>
          </cell>
          <cell r="K16192" t="str">
            <v>PD</v>
          </cell>
          <cell r="L16192" t="str">
            <v>7932</v>
          </cell>
          <cell r="M16192" t="str">
            <v>S</v>
          </cell>
          <cell r="N16192">
            <v>66554</v>
          </cell>
        </row>
        <row r="16193">
          <cell r="A16193" t="str">
            <v>SF-FLO-I05-NC-0015</v>
          </cell>
          <cell r="B16193" t="str">
            <v>CINT</v>
          </cell>
          <cell r="C16193" t="str">
            <v/>
          </cell>
          <cell r="D16193" t="str">
            <v>RANGKA FLORA RC 61 FC</v>
          </cell>
          <cell r="E16193">
            <v>45202</v>
          </cell>
          <cell r="F16193" t="str">
            <v>HALF</v>
          </cell>
          <cell r="G16193" t="str">
            <v>CI_I05</v>
          </cell>
          <cell r="H16193" t="str">
            <v>PC</v>
          </cell>
          <cell r="I16193" t="str">
            <v>CPR</v>
          </cell>
          <cell r="J16193" t="str">
            <v/>
          </cell>
          <cell r="K16193" t="str">
            <v>PD</v>
          </cell>
          <cell r="L16193" t="str">
            <v>7932</v>
          </cell>
          <cell r="M16193" t="str">
            <v>S</v>
          </cell>
          <cell r="N16193">
            <v>90356</v>
          </cell>
        </row>
        <row r="16194">
          <cell r="A16194" t="str">
            <v>SF-FLO-I05-NC-0016</v>
          </cell>
          <cell r="B16194" t="str">
            <v>CINT</v>
          </cell>
          <cell r="C16194" t="str">
            <v/>
          </cell>
          <cell r="D16194" t="str">
            <v>RING PIPE RC-61 FC</v>
          </cell>
          <cell r="E16194">
            <v>45202</v>
          </cell>
          <cell r="F16194" t="str">
            <v>HALF</v>
          </cell>
          <cell r="G16194" t="str">
            <v>CI_I05</v>
          </cell>
          <cell r="H16194" t="str">
            <v>PC</v>
          </cell>
          <cell r="I16194" t="str">
            <v>CPR</v>
          </cell>
          <cell r="J16194" t="str">
            <v/>
          </cell>
          <cell r="K16194" t="str">
            <v>PD</v>
          </cell>
          <cell r="L16194" t="str">
            <v>7932</v>
          </cell>
          <cell r="M16194" t="str">
            <v>S</v>
          </cell>
          <cell r="N16194">
            <v>24799</v>
          </cell>
        </row>
        <row r="16195">
          <cell r="A16195" t="str">
            <v>SF-FLO-I06-PC-0001</v>
          </cell>
          <cell r="B16195" t="str">
            <v>CINT</v>
          </cell>
          <cell r="C16195" t="str">
            <v/>
          </cell>
          <cell r="D16195" t="str">
            <v>MAIN SEAT FLORA FP AICO</v>
          </cell>
          <cell r="E16195">
            <v>45169</v>
          </cell>
          <cell r="F16195" t="str">
            <v>HALF</v>
          </cell>
          <cell r="G16195" t="str">
            <v>CI_I06</v>
          </cell>
          <cell r="H16195" t="str">
            <v>PC</v>
          </cell>
          <cell r="I16195" t="str">
            <v>CPR</v>
          </cell>
          <cell r="J16195" t="str">
            <v/>
          </cell>
          <cell r="K16195" t="str">
            <v>PD</v>
          </cell>
          <cell r="L16195" t="str">
            <v>7933</v>
          </cell>
          <cell r="M16195" t="str">
            <v>S</v>
          </cell>
          <cell r="N16195">
            <v>35422</v>
          </cell>
        </row>
        <row r="16196">
          <cell r="A16196" t="str">
            <v>SF-FLO-I06-PC-0002</v>
          </cell>
          <cell r="B16196" t="str">
            <v>CINT</v>
          </cell>
          <cell r="C16196" t="str">
            <v/>
          </cell>
          <cell r="D16196" t="str">
            <v>MAIN SEAT FLORA FP BEIGE</v>
          </cell>
          <cell r="E16196">
            <v>44783</v>
          </cell>
          <cell r="F16196" t="str">
            <v>HALF</v>
          </cell>
          <cell r="G16196" t="str">
            <v>CI_I06</v>
          </cell>
          <cell r="H16196" t="str">
            <v>PC</v>
          </cell>
          <cell r="I16196" t="str">
            <v>CPR</v>
          </cell>
          <cell r="J16196" t="str">
            <v/>
          </cell>
          <cell r="K16196" t="str">
            <v>PD</v>
          </cell>
          <cell r="L16196" t="str">
            <v>7933</v>
          </cell>
          <cell r="M16196" t="str">
            <v>S</v>
          </cell>
          <cell r="N16196">
            <v>28287</v>
          </cell>
        </row>
        <row r="16197">
          <cell r="A16197" t="str">
            <v>SF-FLO-I06-PC-0003</v>
          </cell>
          <cell r="B16197" t="str">
            <v>CINT</v>
          </cell>
          <cell r="C16197" t="str">
            <v/>
          </cell>
          <cell r="D16197" t="str">
            <v>MAIN SEAT FLORA FP BLACK</v>
          </cell>
          <cell r="E16197">
            <v>45169</v>
          </cell>
          <cell r="F16197" t="str">
            <v>HALF</v>
          </cell>
          <cell r="G16197" t="str">
            <v>CI_I06</v>
          </cell>
          <cell r="H16197" t="str">
            <v>PC</v>
          </cell>
          <cell r="I16197" t="str">
            <v>CPR</v>
          </cell>
          <cell r="J16197" t="str">
            <v/>
          </cell>
          <cell r="K16197" t="str">
            <v>PD</v>
          </cell>
          <cell r="L16197" t="str">
            <v>7933</v>
          </cell>
          <cell r="M16197" t="str">
            <v>S</v>
          </cell>
          <cell r="N16197">
            <v>35422</v>
          </cell>
        </row>
        <row r="16198">
          <cell r="A16198" t="str">
            <v>SF-FLO-I06-PC-0004</v>
          </cell>
          <cell r="B16198" t="str">
            <v>CINT</v>
          </cell>
          <cell r="C16198" t="str">
            <v/>
          </cell>
          <cell r="D16198" t="str">
            <v>MAIN SEAT FLORA FP BLUE</v>
          </cell>
          <cell r="E16198">
            <v>45169</v>
          </cell>
          <cell r="F16198" t="str">
            <v>HALF</v>
          </cell>
          <cell r="G16198" t="str">
            <v>CI_I06</v>
          </cell>
          <cell r="H16198" t="str">
            <v>PC</v>
          </cell>
          <cell r="I16198" t="str">
            <v>CPR</v>
          </cell>
          <cell r="J16198" t="str">
            <v/>
          </cell>
          <cell r="K16198" t="str">
            <v>PD</v>
          </cell>
          <cell r="L16198" t="str">
            <v>7933</v>
          </cell>
          <cell r="M16198" t="str">
            <v>S</v>
          </cell>
          <cell r="N16198">
            <v>35422</v>
          </cell>
        </row>
        <row r="16199">
          <cell r="A16199" t="str">
            <v>SF-FLO-I06-PC-0005</v>
          </cell>
          <cell r="B16199" t="str">
            <v>CINT</v>
          </cell>
          <cell r="C16199" t="str">
            <v/>
          </cell>
          <cell r="D16199" t="str">
            <v>MAIN SEAT FLORA FP GREEN</v>
          </cell>
          <cell r="E16199">
            <v>45169</v>
          </cell>
          <cell r="F16199" t="str">
            <v>HALF</v>
          </cell>
          <cell r="G16199" t="str">
            <v>CI_I06</v>
          </cell>
          <cell r="H16199" t="str">
            <v>PC</v>
          </cell>
          <cell r="I16199" t="str">
            <v>CPR</v>
          </cell>
          <cell r="J16199" t="str">
            <v/>
          </cell>
          <cell r="K16199" t="str">
            <v>PD</v>
          </cell>
          <cell r="L16199" t="str">
            <v>7933</v>
          </cell>
          <cell r="M16199" t="str">
            <v>S</v>
          </cell>
          <cell r="N16199">
            <v>28287</v>
          </cell>
        </row>
        <row r="16200">
          <cell r="A16200" t="str">
            <v>SF-FLO-I06-PC-0006</v>
          </cell>
          <cell r="B16200" t="str">
            <v>CINT</v>
          </cell>
          <cell r="C16200" t="str">
            <v/>
          </cell>
          <cell r="D16200" t="str">
            <v>MAIN SEAT FLORA FP LIGHT BLUE</v>
          </cell>
          <cell r="E16200">
            <v>45169</v>
          </cell>
          <cell r="F16200" t="str">
            <v>HALF</v>
          </cell>
          <cell r="G16200" t="str">
            <v>CI_I06</v>
          </cell>
          <cell r="H16200" t="str">
            <v>PC</v>
          </cell>
          <cell r="I16200" t="str">
            <v>CPR</v>
          </cell>
          <cell r="J16200" t="str">
            <v/>
          </cell>
          <cell r="K16200" t="str">
            <v>PD</v>
          </cell>
          <cell r="L16200" t="str">
            <v>7933</v>
          </cell>
          <cell r="M16200" t="str">
            <v>S</v>
          </cell>
          <cell r="N16200">
            <v>28287</v>
          </cell>
        </row>
        <row r="16201">
          <cell r="A16201" t="str">
            <v>SF-FLO-I06-PC-0007</v>
          </cell>
          <cell r="B16201" t="str">
            <v>CINT</v>
          </cell>
          <cell r="C16201" t="str">
            <v/>
          </cell>
          <cell r="D16201" t="str">
            <v>MAIN SEAT FLORA FP LIGHT GREEN</v>
          </cell>
          <cell r="E16201">
            <v>45169</v>
          </cell>
          <cell r="F16201" t="str">
            <v>HALF</v>
          </cell>
          <cell r="G16201" t="str">
            <v>CI_I06</v>
          </cell>
          <cell r="H16201" t="str">
            <v>PC</v>
          </cell>
          <cell r="I16201" t="str">
            <v>CPR</v>
          </cell>
          <cell r="J16201" t="str">
            <v/>
          </cell>
          <cell r="K16201" t="str">
            <v>PD</v>
          </cell>
          <cell r="L16201" t="str">
            <v>7933</v>
          </cell>
          <cell r="M16201" t="str">
            <v>S</v>
          </cell>
          <cell r="N16201">
            <v>35422</v>
          </cell>
        </row>
        <row r="16202">
          <cell r="A16202" t="str">
            <v>SF-FLO-I06-PC-0008</v>
          </cell>
          <cell r="B16202" t="str">
            <v>CINT</v>
          </cell>
          <cell r="C16202" t="str">
            <v/>
          </cell>
          <cell r="D16202" t="str">
            <v>MAIN SEAT FLORA FP ORANGE</v>
          </cell>
          <cell r="E16202">
            <v>45169</v>
          </cell>
          <cell r="F16202" t="str">
            <v>HALF</v>
          </cell>
          <cell r="G16202" t="str">
            <v>CI_I06</v>
          </cell>
          <cell r="H16202" t="str">
            <v>PC</v>
          </cell>
          <cell r="I16202" t="str">
            <v>CPR</v>
          </cell>
          <cell r="J16202" t="str">
            <v/>
          </cell>
          <cell r="K16202" t="str">
            <v>PD</v>
          </cell>
          <cell r="L16202" t="str">
            <v>7933</v>
          </cell>
          <cell r="M16202" t="str">
            <v>S</v>
          </cell>
          <cell r="N16202">
            <v>28287</v>
          </cell>
        </row>
        <row r="16203">
          <cell r="A16203" t="str">
            <v>SF-FLO-I06-PC-0009</v>
          </cell>
          <cell r="B16203" t="str">
            <v>CINT</v>
          </cell>
          <cell r="C16203" t="str">
            <v/>
          </cell>
          <cell r="D16203" t="str">
            <v>MAIN SEAT FLORA FP PINK</v>
          </cell>
          <cell r="E16203">
            <v>44936</v>
          </cell>
          <cell r="F16203" t="str">
            <v>HALF</v>
          </cell>
          <cell r="G16203" t="str">
            <v>CI_I06</v>
          </cell>
          <cell r="H16203" t="str">
            <v>PC</v>
          </cell>
          <cell r="I16203" t="str">
            <v>CPR</v>
          </cell>
          <cell r="J16203" t="str">
            <v/>
          </cell>
          <cell r="K16203" t="str">
            <v>PD</v>
          </cell>
          <cell r="L16203" t="str">
            <v>7933</v>
          </cell>
          <cell r="M16203" t="str">
            <v>S</v>
          </cell>
          <cell r="N16203">
            <v>28287</v>
          </cell>
        </row>
        <row r="16204">
          <cell r="A16204" t="str">
            <v>SF-FLO-I06-PC-0010</v>
          </cell>
          <cell r="B16204" t="str">
            <v>CINT</v>
          </cell>
          <cell r="C16204" t="str">
            <v/>
          </cell>
          <cell r="D16204" t="str">
            <v>MAIN SEAT FLORA FP RED</v>
          </cell>
          <cell r="E16204">
            <v>45232</v>
          </cell>
          <cell r="F16204" t="str">
            <v>HALF</v>
          </cell>
          <cell r="G16204" t="str">
            <v>CI_I06</v>
          </cell>
          <cell r="H16204" t="str">
            <v>PC</v>
          </cell>
          <cell r="I16204" t="str">
            <v>CPR</v>
          </cell>
          <cell r="J16204" t="str">
            <v/>
          </cell>
          <cell r="K16204" t="str">
            <v>PD</v>
          </cell>
          <cell r="L16204" t="str">
            <v>7933</v>
          </cell>
          <cell r="M16204" t="str">
            <v>S</v>
          </cell>
          <cell r="N16204">
            <v>34374</v>
          </cell>
        </row>
        <row r="16205">
          <cell r="A16205" t="str">
            <v>SF-FLO-I06-PC-0011</v>
          </cell>
          <cell r="B16205" t="str">
            <v>CINT</v>
          </cell>
          <cell r="C16205" t="str">
            <v/>
          </cell>
          <cell r="D16205" t="str">
            <v>MAIN SEAT FLORA FP YELLOW</v>
          </cell>
          <cell r="E16205">
            <v>45169</v>
          </cell>
          <cell r="F16205" t="str">
            <v>HALF</v>
          </cell>
          <cell r="G16205" t="str">
            <v>CI_I06</v>
          </cell>
          <cell r="H16205" t="str">
            <v>PC</v>
          </cell>
          <cell r="I16205" t="str">
            <v>CPR</v>
          </cell>
          <cell r="J16205" t="str">
            <v/>
          </cell>
          <cell r="K16205" t="str">
            <v>PD</v>
          </cell>
          <cell r="L16205" t="str">
            <v>7933</v>
          </cell>
          <cell r="M16205" t="str">
            <v>S</v>
          </cell>
          <cell r="N16205">
            <v>35422</v>
          </cell>
        </row>
        <row r="16206">
          <cell r="A16206" t="str">
            <v>SF-FLO-I06-PC-0012</v>
          </cell>
          <cell r="B16206" t="str">
            <v>CINT</v>
          </cell>
          <cell r="C16206" t="str">
            <v/>
          </cell>
          <cell r="D16206" t="str">
            <v>RANGKA FLORA H FP AICO</v>
          </cell>
          <cell r="E16206">
            <v>44783</v>
          </cell>
          <cell r="F16206" t="str">
            <v>HALF</v>
          </cell>
          <cell r="G16206" t="str">
            <v>CI_I06</v>
          </cell>
          <cell r="H16206" t="str">
            <v>PC</v>
          </cell>
          <cell r="I16206" t="str">
            <v>CPR</v>
          </cell>
          <cell r="J16206" t="str">
            <v/>
          </cell>
          <cell r="K16206" t="str">
            <v>PD</v>
          </cell>
          <cell r="L16206" t="str">
            <v>7933</v>
          </cell>
          <cell r="M16206" t="str">
            <v>S</v>
          </cell>
          <cell r="N16206">
            <v>72851</v>
          </cell>
        </row>
        <row r="16207">
          <cell r="A16207" t="str">
            <v>SF-FLO-I06-PC-0013</v>
          </cell>
          <cell r="B16207" t="str">
            <v>CINT</v>
          </cell>
          <cell r="C16207" t="str">
            <v/>
          </cell>
          <cell r="D16207" t="str">
            <v>RANGKA FLORA H FP BEIGE</v>
          </cell>
          <cell r="E16207">
            <v>44966</v>
          </cell>
          <cell r="F16207" t="str">
            <v>HALF</v>
          </cell>
          <cell r="G16207" t="str">
            <v>CI_I06</v>
          </cell>
          <cell r="H16207" t="str">
            <v>PC</v>
          </cell>
          <cell r="I16207" t="str">
            <v>CPR</v>
          </cell>
          <cell r="J16207" t="str">
            <v/>
          </cell>
          <cell r="K16207" t="str">
            <v>PD</v>
          </cell>
          <cell r="L16207" t="str">
            <v>7933</v>
          </cell>
          <cell r="M16207" t="str">
            <v>S</v>
          </cell>
          <cell r="N16207">
            <v>86701</v>
          </cell>
        </row>
        <row r="16208">
          <cell r="A16208" t="str">
            <v>SF-FLO-I06-PC-0014</v>
          </cell>
          <cell r="B16208" t="str">
            <v>CINT</v>
          </cell>
          <cell r="C16208" t="str">
            <v/>
          </cell>
          <cell r="D16208" t="str">
            <v>RANGKA FLORA H FP BLACK</v>
          </cell>
          <cell r="E16208">
            <v>45026</v>
          </cell>
          <cell r="F16208" t="str">
            <v>HALF</v>
          </cell>
          <cell r="G16208" t="str">
            <v>CI_I06</v>
          </cell>
          <cell r="H16208" t="str">
            <v>PC</v>
          </cell>
          <cell r="I16208" t="str">
            <v>CPR</v>
          </cell>
          <cell r="J16208" t="str">
            <v/>
          </cell>
          <cell r="K16208" t="str">
            <v>PD</v>
          </cell>
          <cell r="L16208" t="str">
            <v>7933</v>
          </cell>
          <cell r="M16208" t="str">
            <v>S</v>
          </cell>
          <cell r="N16208">
            <v>86701</v>
          </cell>
        </row>
        <row r="16209">
          <cell r="A16209" t="str">
            <v>SF-FLO-I06-PC-0015</v>
          </cell>
          <cell r="B16209" t="str">
            <v>CINT</v>
          </cell>
          <cell r="C16209" t="str">
            <v/>
          </cell>
          <cell r="D16209" t="str">
            <v>RANGKA FLORA H FP BLUE</v>
          </cell>
          <cell r="E16209">
            <v>44966</v>
          </cell>
          <cell r="F16209" t="str">
            <v>HALF</v>
          </cell>
          <cell r="G16209" t="str">
            <v>CI_I06</v>
          </cell>
          <cell r="H16209" t="str">
            <v>PC</v>
          </cell>
          <cell r="I16209" t="str">
            <v>CPR</v>
          </cell>
          <cell r="J16209" t="str">
            <v/>
          </cell>
          <cell r="K16209" t="str">
            <v>PD</v>
          </cell>
          <cell r="L16209" t="str">
            <v>7933</v>
          </cell>
          <cell r="M16209" t="str">
            <v>S</v>
          </cell>
          <cell r="N16209">
            <v>86701</v>
          </cell>
        </row>
        <row r="16210">
          <cell r="A16210" t="str">
            <v>SF-FLO-I06-PC-0016</v>
          </cell>
          <cell r="B16210" t="str">
            <v>CINT</v>
          </cell>
          <cell r="C16210" t="str">
            <v/>
          </cell>
          <cell r="D16210" t="str">
            <v>RANGKA FLORA H FP GREEN</v>
          </cell>
          <cell r="E16210">
            <v>44783</v>
          </cell>
          <cell r="F16210" t="str">
            <v>HALF</v>
          </cell>
          <cell r="G16210" t="str">
            <v>CI_I06</v>
          </cell>
          <cell r="H16210" t="str">
            <v>PC</v>
          </cell>
          <cell r="I16210" t="str">
            <v>CPR</v>
          </cell>
          <cell r="J16210" t="str">
            <v/>
          </cell>
          <cell r="K16210" t="str">
            <v>PD</v>
          </cell>
          <cell r="L16210" t="str">
            <v>7933</v>
          </cell>
          <cell r="M16210" t="str">
            <v>S</v>
          </cell>
          <cell r="N16210">
            <v>72851</v>
          </cell>
        </row>
        <row r="16211">
          <cell r="A16211" t="str">
            <v>SF-FLO-I06-PC-0017</v>
          </cell>
          <cell r="B16211" t="str">
            <v>CINT</v>
          </cell>
          <cell r="C16211" t="str">
            <v/>
          </cell>
          <cell r="D16211" t="str">
            <v>RANGKA FLORA H FP LIGHT BLUE</v>
          </cell>
          <cell r="E16211">
            <v>44783</v>
          </cell>
          <cell r="F16211" t="str">
            <v>HALF</v>
          </cell>
          <cell r="G16211" t="str">
            <v>CI_I06</v>
          </cell>
          <cell r="H16211" t="str">
            <v>PC</v>
          </cell>
          <cell r="I16211" t="str">
            <v>CPR</v>
          </cell>
          <cell r="J16211" t="str">
            <v/>
          </cell>
          <cell r="K16211" t="str">
            <v>PD</v>
          </cell>
          <cell r="L16211" t="str">
            <v>7933</v>
          </cell>
          <cell r="M16211" t="str">
            <v>S</v>
          </cell>
          <cell r="N16211">
            <v>72851</v>
          </cell>
        </row>
        <row r="16212">
          <cell r="A16212" t="str">
            <v>SF-FLO-I06-PC-0018</v>
          </cell>
          <cell r="B16212" t="str">
            <v>CINT</v>
          </cell>
          <cell r="C16212" t="str">
            <v/>
          </cell>
          <cell r="D16212" t="str">
            <v>RANGKA FLORA H FP LIGHT GREEN</v>
          </cell>
          <cell r="E16212">
            <v>44966</v>
          </cell>
          <cell r="F16212" t="str">
            <v>HALF</v>
          </cell>
          <cell r="G16212" t="str">
            <v>CI_I06</v>
          </cell>
          <cell r="H16212" t="str">
            <v>PC</v>
          </cell>
          <cell r="I16212" t="str">
            <v>CPR</v>
          </cell>
          <cell r="J16212" t="str">
            <v/>
          </cell>
          <cell r="K16212" t="str">
            <v>PD</v>
          </cell>
          <cell r="L16212" t="str">
            <v>7933</v>
          </cell>
          <cell r="M16212" t="str">
            <v>S</v>
          </cell>
          <cell r="N16212">
            <v>86701</v>
          </cell>
        </row>
        <row r="16213">
          <cell r="A16213" t="str">
            <v>SF-FLO-I06-PC-0019</v>
          </cell>
          <cell r="B16213" t="str">
            <v>CINT</v>
          </cell>
          <cell r="C16213" t="str">
            <v/>
          </cell>
          <cell r="D16213" t="str">
            <v>RANGKA FLORA H FP ORANGE</v>
          </cell>
          <cell r="E16213">
            <v>45169</v>
          </cell>
          <cell r="F16213" t="str">
            <v>HALF</v>
          </cell>
          <cell r="G16213" t="str">
            <v>CI_I06</v>
          </cell>
          <cell r="H16213" t="str">
            <v>PC</v>
          </cell>
          <cell r="I16213" t="str">
            <v>CPR</v>
          </cell>
          <cell r="J16213" t="str">
            <v/>
          </cell>
          <cell r="K16213" t="str">
            <v>PD</v>
          </cell>
          <cell r="L16213" t="str">
            <v>7933</v>
          </cell>
          <cell r="M16213" t="str">
            <v>S</v>
          </cell>
          <cell r="N16213">
            <v>72851</v>
          </cell>
        </row>
        <row r="16214">
          <cell r="A16214" t="str">
            <v>SF-FLO-I06-PC-0020</v>
          </cell>
          <cell r="B16214" t="str">
            <v>CINT</v>
          </cell>
          <cell r="C16214" t="str">
            <v/>
          </cell>
          <cell r="D16214" t="str">
            <v>RANGKA FLORA H FP PINK</v>
          </cell>
          <cell r="E16214">
            <v>44783</v>
          </cell>
          <cell r="F16214" t="str">
            <v>HALF</v>
          </cell>
          <cell r="G16214" t="str">
            <v>CI_I06</v>
          </cell>
          <cell r="H16214" t="str">
            <v>PC</v>
          </cell>
          <cell r="I16214" t="str">
            <v>CPR</v>
          </cell>
          <cell r="J16214" t="str">
            <v/>
          </cell>
          <cell r="K16214" t="str">
            <v>PD</v>
          </cell>
          <cell r="L16214" t="str">
            <v>7933</v>
          </cell>
          <cell r="M16214" t="str">
            <v>S</v>
          </cell>
          <cell r="N16214">
            <v>72851</v>
          </cell>
        </row>
        <row r="16215">
          <cell r="A16215" t="str">
            <v>SF-FLO-I06-PC-0021</v>
          </cell>
          <cell r="B16215" t="str">
            <v>CINT</v>
          </cell>
          <cell r="C16215" t="str">
            <v/>
          </cell>
          <cell r="D16215" t="str">
            <v>RANGKA FLORA H FP RED</v>
          </cell>
          <cell r="E16215">
            <v>44783</v>
          </cell>
          <cell r="F16215" t="str">
            <v>HALF</v>
          </cell>
          <cell r="G16215" t="str">
            <v>CI_I06</v>
          </cell>
          <cell r="H16215" t="str">
            <v>PC</v>
          </cell>
          <cell r="I16215" t="str">
            <v>CPR</v>
          </cell>
          <cell r="J16215" t="str">
            <v/>
          </cell>
          <cell r="K16215" t="str">
            <v>PD</v>
          </cell>
          <cell r="L16215" t="str">
            <v>7933</v>
          </cell>
          <cell r="M16215" t="str">
            <v>S</v>
          </cell>
          <cell r="N16215">
            <v>72851</v>
          </cell>
        </row>
        <row r="16216">
          <cell r="A16216" t="str">
            <v>SF-FLO-I06-PC-0022</v>
          </cell>
          <cell r="B16216" t="str">
            <v>CINT</v>
          </cell>
          <cell r="C16216" t="str">
            <v/>
          </cell>
          <cell r="D16216" t="str">
            <v>RANGKA FLORA H FP YELLOW</v>
          </cell>
          <cell r="E16216">
            <v>45169</v>
          </cell>
          <cell r="F16216" t="str">
            <v>HALF</v>
          </cell>
          <cell r="G16216" t="str">
            <v>CI_I06</v>
          </cell>
          <cell r="H16216" t="str">
            <v>PC</v>
          </cell>
          <cell r="I16216" t="str">
            <v>CPR</v>
          </cell>
          <cell r="J16216" t="str">
            <v/>
          </cell>
          <cell r="K16216" t="str">
            <v>PD</v>
          </cell>
          <cell r="L16216" t="str">
            <v>7933</v>
          </cell>
          <cell r="M16216" t="str">
            <v>S</v>
          </cell>
          <cell r="N16216">
            <v>86701</v>
          </cell>
        </row>
        <row r="16217">
          <cell r="A16217" t="str">
            <v>SF-FLO-I06-PC-0023</v>
          </cell>
          <cell r="B16217" t="str">
            <v>CINT</v>
          </cell>
          <cell r="C16217" t="str">
            <v/>
          </cell>
          <cell r="D16217" t="str">
            <v>RANGKA FLORA HC P WHITE</v>
          </cell>
          <cell r="E16217">
            <v>44783</v>
          </cell>
          <cell r="F16217" t="str">
            <v>HALF</v>
          </cell>
          <cell r="G16217" t="str">
            <v>CI_I06</v>
          </cell>
          <cell r="H16217" t="str">
            <v>PC</v>
          </cell>
          <cell r="I16217" t="str">
            <v>CPR</v>
          </cell>
          <cell r="J16217" t="str">
            <v/>
          </cell>
          <cell r="K16217" t="str">
            <v>PD</v>
          </cell>
          <cell r="L16217" t="str">
            <v>7933</v>
          </cell>
          <cell r="M16217" t="str">
            <v>S</v>
          </cell>
          <cell r="N16217">
            <v>0</v>
          </cell>
        </row>
        <row r="16218">
          <cell r="A16218" t="str">
            <v>SF-FLO-I06-PC-0024</v>
          </cell>
          <cell r="B16218" t="str">
            <v>CINT</v>
          </cell>
          <cell r="C16218" t="str">
            <v/>
          </cell>
          <cell r="D16218" t="str">
            <v>RANGKA FLORA HN ORANGE CUSTOM</v>
          </cell>
          <cell r="E16218">
            <v>44783</v>
          </cell>
          <cell r="F16218" t="str">
            <v>HALF</v>
          </cell>
          <cell r="G16218" t="str">
            <v>CI_I06</v>
          </cell>
          <cell r="H16218" t="str">
            <v>PC</v>
          </cell>
          <cell r="I16218" t="str">
            <v>CPR</v>
          </cell>
          <cell r="J16218" t="str">
            <v/>
          </cell>
          <cell r="K16218" t="str">
            <v>PD</v>
          </cell>
          <cell r="L16218" t="str">
            <v>7933</v>
          </cell>
          <cell r="M16218" t="str">
            <v>S</v>
          </cell>
          <cell r="N16218">
            <v>0</v>
          </cell>
        </row>
        <row r="16219">
          <cell r="A16219" t="str">
            <v>SF-FLO-I06-PC-0025</v>
          </cell>
          <cell r="B16219" t="str">
            <v>CINT</v>
          </cell>
          <cell r="C16219" t="str">
            <v/>
          </cell>
          <cell r="D16219" t="str">
            <v>RANGKA FLORA RC (63 CM) FP GREY</v>
          </cell>
          <cell r="E16219">
            <v>44783</v>
          </cell>
          <cell r="F16219" t="str">
            <v>HALF</v>
          </cell>
          <cell r="G16219" t="str">
            <v>CI_I06</v>
          </cell>
          <cell r="H16219" t="str">
            <v>PC</v>
          </cell>
          <cell r="I16219" t="str">
            <v>CPR</v>
          </cell>
          <cell r="J16219" t="str">
            <v/>
          </cell>
          <cell r="K16219" t="str">
            <v>PD</v>
          </cell>
          <cell r="L16219" t="str">
            <v>7933</v>
          </cell>
          <cell r="M16219" t="str">
            <v>S</v>
          </cell>
          <cell r="N16219">
            <v>200521</v>
          </cell>
        </row>
        <row r="16220">
          <cell r="A16220" t="str">
            <v>SF-FLO-I06-PC-0026</v>
          </cell>
          <cell r="B16220" t="str">
            <v>CINT</v>
          </cell>
          <cell r="C16220" t="str">
            <v/>
          </cell>
          <cell r="D16220" t="str">
            <v>RANGKA FLORA S FP AICO</v>
          </cell>
          <cell r="E16220">
            <v>44783</v>
          </cell>
          <cell r="F16220" t="str">
            <v>HALF</v>
          </cell>
          <cell r="G16220" t="str">
            <v>CI_I06</v>
          </cell>
          <cell r="H16220" t="str">
            <v>PC</v>
          </cell>
          <cell r="I16220" t="str">
            <v>CPR</v>
          </cell>
          <cell r="J16220" t="str">
            <v/>
          </cell>
          <cell r="K16220" t="str">
            <v>PD</v>
          </cell>
          <cell r="L16220" t="str">
            <v>7933</v>
          </cell>
          <cell r="M16220" t="str">
            <v>S</v>
          </cell>
          <cell r="N16220">
            <v>54246</v>
          </cell>
        </row>
        <row r="16221">
          <cell r="A16221" t="str">
            <v>SF-FLO-I06-PC-0027</v>
          </cell>
          <cell r="B16221" t="str">
            <v>CINT</v>
          </cell>
          <cell r="C16221" t="str">
            <v/>
          </cell>
          <cell r="D16221" t="str">
            <v>RANGKA FLORA S FP BLUE</v>
          </cell>
          <cell r="E16221">
            <v>44783</v>
          </cell>
          <cell r="F16221" t="str">
            <v>HALF</v>
          </cell>
          <cell r="G16221" t="str">
            <v>CI_I06</v>
          </cell>
          <cell r="H16221" t="str">
            <v>PC</v>
          </cell>
          <cell r="I16221" t="str">
            <v>CPR</v>
          </cell>
          <cell r="J16221" t="str">
            <v/>
          </cell>
          <cell r="K16221" t="str">
            <v>PD</v>
          </cell>
          <cell r="L16221" t="str">
            <v>7933</v>
          </cell>
          <cell r="M16221" t="str">
            <v>S</v>
          </cell>
          <cell r="N16221">
            <v>0</v>
          </cell>
        </row>
        <row r="16222">
          <cell r="A16222" t="str">
            <v>SF-FLO-I06-PC-0028</v>
          </cell>
          <cell r="B16222" t="str">
            <v>CINT</v>
          </cell>
          <cell r="C16222" t="str">
            <v/>
          </cell>
          <cell r="D16222" t="str">
            <v>RANGKA FLORA S FP GREEN</v>
          </cell>
          <cell r="E16222">
            <v>44783</v>
          </cell>
          <cell r="F16222" t="str">
            <v>HALF</v>
          </cell>
          <cell r="G16222" t="str">
            <v>CI_I06</v>
          </cell>
          <cell r="H16222" t="str">
            <v>PC</v>
          </cell>
          <cell r="I16222" t="str">
            <v>CPR</v>
          </cell>
          <cell r="J16222" t="str">
            <v/>
          </cell>
          <cell r="K16222" t="str">
            <v>PD</v>
          </cell>
          <cell r="L16222" t="str">
            <v>7933</v>
          </cell>
          <cell r="M16222" t="str">
            <v>S</v>
          </cell>
          <cell r="N16222">
            <v>0</v>
          </cell>
        </row>
        <row r="16223">
          <cell r="A16223" t="str">
            <v>SF-FLO-I06-PC-0029</v>
          </cell>
          <cell r="B16223" t="str">
            <v>CINT</v>
          </cell>
          <cell r="C16223" t="str">
            <v/>
          </cell>
          <cell r="D16223" t="str">
            <v>RANGKA FLORA S FP RED</v>
          </cell>
          <cell r="E16223">
            <v>44783</v>
          </cell>
          <cell r="F16223" t="str">
            <v>HALF</v>
          </cell>
          <cell r="G16223" t="str">
            <v>CI_I06</v>
          </cell>
          <cell r="H16223" t="str">
            <v>PC</v>
          </cell>
          <cell r="I16223" t="str">
            <v>CPR</v>
          </cell>
          <cell r="J16223" t="str">
            <v/>
          </cell>
          <cell r="K16223" t="str">
            <v>PD</v>
          </cell>
          <cell r="L16223" t="str">
            <v>7933</v>
          </cell>
          <cell r="M16223" t="str">
            <v>S</v>
          </cell>
          <cell r="N16223">
            <v>0</v>
          </cell>
        </row>
        <row r="16224">
          <cell r="A16224" t="str">
            <v>SF-FLO-I06-PC-0030</v>
          </cell>
          <cell r="B16224" t="str">
            <v>CINT</v>
          </cell>
          <cell r="C16224" t="str">
            <v/>
          </cell>
          <cell r="D16224" t="str">
            <v>RANGKA FLORA S FP YELLOW</v>
          </cell>
          <cell r="E16224">
            <v>44783</v>
          </cell>
          <cell r="F16224" t="str">
            <v>HALF</v>
          </cell>
          <cell r="G16224" t="str">
            <v>CI_I06</v>
          </cell>
          <cell r="H16224" t="str">
            <v>PC</v>
          </cell>
          <cell r="I16224" t="str">
            <v>CPR</v>
          </cell>
          <cell r="J16224" t="str">
            <v/>
          </cell>
          <cell r="K16224" t="str">
            <v>PD</v>
          </cell>
          <cell r="L16224" t="str">
            <v>7933</v>
          </cell>
          <cell r="M16224" t="str">
            <v>S</v>
          </cell>
          <cell r="N16224">
            <v>54246</v>
          </cell>
        </row>
        <row r="16225">
          <cell r="A16225" t="str">
            <v>SF-FLO-I06-PC-0031</v>
          </cell>
          <cell r="B16225" t="str">
            <v>CINT</v>
          </cell>
          <cell r="C16225" t="str">
            <v/>
          </cell>
          <cell r="D16225" t="str">
            <v>RANGKA RC 71 FP BLUE</v>
          </cell>
          <cell r="E16225">
            <v>44783</v>
          </cell>
          <cell r="F16225" t="str">
            <v>HALF</v>
          </cell>
          <cell r="G16225" t="str">
            <v>CI_I06</v>
          </cell>
          <cell r="H16225" t="str">
            <v>PC</v>
          </cell>
          <cell r="I16225" t="str">
            <v>CPR</v>
          </cell>
          <cell r="J16225" t="str">
            <v/>
          </cell>
          <cell r="K16225" t="str">
            <v>PD</v>
          </cell>
          <cell r="L16225" t="str">
            <v>7933</v>
          </cell>
          <cell r="M16225" t="str">
            <v>S</v>
          </cell>
          <cell r="N16225">
            <v>52354</v>
          </cell>
        </row>
        <row r="16226">
          <cell r="A16226" t="str">
            <v>SF-FLO-I06-PC-0032</v>
          </cell>
          <cell r="B16226" t="str">
            <v>CINT</v>
          </cell>
          <cell r="C16226" t="str">
            <v/>
          </cell>
          <cell r="D16226" t="str">
            <v>RANGKA RC 71 FP GREEN</v>
          </cell>
          <cell r="E16226">
            <v>45293</v>
          </cell>
          <cell r="F16226" t="str">
            <v>HALF</v>
          </cell>
          <cell r="G16226" t="str">
            <v>CI_I06</v>
          </cell>
          <cell r="H16226" t="str">
            <v>PC</v>
          </cell>
          <cell r="I16226" t="str">
            <v>CPR</v>
          </cell>
          <cell r="J16226" t="str">
            <v/>
          </cell>
          <cell r="K16226" t="str">
            <v>PD</v>
          </cell>
          <cell r="L16226" t="str">
            <v>7933</v>
          </cell>
          <cell r="M16226" t="str">
            <v>S</v>
          </cell>
          <cell r="N16226">
            <v>52354</v>
          </cell>
        </row>
        <row r="16227">
          <cell r="A16227" t="str">
            <v>SF-FLO-I06-PC-0033</v>
          </cell>
          <cell r="B16227" t="str">
            <v>CINT</v>
          </cell>
          <cell r="C16227" t="str">
            <v/>
          </cell>
          <cell r="D16227" t="str">
            <v>RANGKA RC 71 FP IVORY BEIGE</v>
          </cell>
          <cell r="E16227">
            <v>44783</v>
          </cell>
          <cell r="F16227" t="str">
            <v>HALF</v>
          </cell>
          <cell r="G16227" t="str">
            <v>CI_I06</v>
          </cell>
          <cell r="H16227" t="str">
            <v>PC</v>
          </cell>
          <cell r="I16227" t="str">
            <v>CPR</v>
          </cell>
          <cell r="J16227" t="str">
            <v/>
          </cell>
          <cell r="K16227" t="str">
            <v>PD</v>
          </cell>
          <cell r="L16227" t="str">
            <v>7933</v>
          </cell>
          <cell r="M16227" t="str">
            <v>S</v>
          </cell>
          <cell r="N16227">
            <v>52354</v>
          </cell>
        </row>
        <row r="16228">
          <cell r="A16228" t="str">
            <v>SF-FLO-I06-PC-0034</v>
          </cell>
          <cell r="B16228" t="str">
            <v>CINT</v>
          </cell>
          <cell r="C16228" t="str">
            <v/>
          </cell>
          <cell r="D16228" t="str">
            <v>RANGKA RC 71 FP LIGHT BLUE</v>
          </cell>
          <cell r="E16228">
            <v>44783</v>
          </cell>
          <cell r="F16228" t="str">
            <v>HALF</v>
          </cell>
          <cell r="G16228" t="str">
            <v>CI_I06</v>
          </cell>
          <cell r="H16228" t="str">
            <v>PC</v>
          </cell>
          <cell r="I16228" t="str">
            <v>CPR</v>
          </cell>
          <cell r="J16228" t="str">
            <v/>
          </cell>
          <cell r="K16228" t="str">
            <v>PD</v>
          </cell>
          <cell r="L16228" t="str">
            <v>7933</v>
          </cell>
          <cell r="M16228" t="str">
            <v>S</v>
          </cell>
          <cell r="N16228">
            <v>52354</v>
          </cell>
        </row>
        <row r="16229">
          <cell r="A16229" t="str">
            <v>SF-FLO-I06-PC-0035</v>
          </cell>
          <cell r="B16229" t="str">
            <v>CINT</v>
          </cell>
          <cell r="C16229" t="str">
            <v/>
          </cell>
          <cell r="D16229" t="str">
            <v>RANGKA RC 71 FP LIGHT GREEN</v>
          </cell>
          <cell r="E16229">
            <v>45293</v>
          </cell>
          <cell r="F16229" t="str">
            <v>HALF</v>
          </cell>
          <cell r="G16229" t="str">
            <v>CI_I06</v>
          </cell>
          <cell r="H16229" t="str">
            <v>PC</v>
          </cell>
          <cell r="I16229" t="str">
            <v>CPR</v>
          </cell>
          <cell r="J16229" t="str">
            <v/>
          </cell>
          <cell r="K16229" t="str">
            <v>PD</v>
          </cell>
          <cell r="L16229" t="str">
            <v>7933</v>
          </cell>
          <cell r="M16229" t="str">
            <v>S</v>
          </cell>
          <cell r="N16229">
            <v>52354</v>
          </cell>
        </row>
        <row r="16230">
          <cell r="A16230" t="str">
            <v>SF-FLO-I06-PC-0036</v>
          </cell>
          <cell r="B16230" t="str">
            <v>CINT</v>
          </cell>
          <cell r="C16230" t="str">
            <v/>
          </cell>
          <cell r="D16230" t="str">
            <v>RANGKA RC 71 FP ORANGE</v>
          </cell>
          <cell r="E16230">
            <v>44783</v>
          </cell>
          <cell r="F16230" t="str">
            <v>HALF</v>
          </cell>
          <cell r="G16230" t="str">
            <v>CI_I06</v>
          </cell>
          <cell r="H16230" t="str">
            <v>PC</v>
          </cell>
          <cell r="I16230" t="str">
            <v>CPR</v>
          </cell>
          <cell r="J16230" t="str">
            <v/>
          </cell>
          <cell r="K16230" t="str">
            <v>PD</v>
          </cell>
          <cell r="L16230" t="str">
            <v>7933</v>
          </cell>
          <cell r="M16230" t="str">
            <v>S</v>
          </cell>
          <cell r="N16230">
            <v>52354</v>
          </cell>
        </row>
        <row r="16231">
          <cell r="A16231" t="str">
            <v>SF-FLO-I06-PC-0037</v>
          </cell>
          <cell r="B16231" t="str">
            <v>CINT</v>
          </cell>
          <cell r="C16231" t="str">
            <v/>
          </cell>
          <cell r="D16231" t="str">
            <v>RANGKA RC 71 FP RED</v>
          </cell>
          <cell r="E16231">
            <v>45232</v>
          </cell>
          <cell r="F16231" t="str">
            <v>HALF</v>
          </cell>
          <cell r="G16231" t="str">
            <v>CI_I06</v>
          </cell>
          <cell r="H16231" t="str">
            <v>PC</v>
          </cell>
          <cell r="I16231" t="str">
            <v>CPR</v>
          </cell>
          <cell r="J16231" t="str">
            <v/>
          </cell>
          <cell r="K16231" t="str">
            <v>PD</v>
          </cell>
          <cell r="L16231" t="str">
            <v>7933</v>
          </cell>
          <cell r="M16231" t="str">
            <v>S</v>
          </cell>
          <cell r="N16231">
            <v>125187</v>
          </cell>
        </row>
        <row r="16232">
          <cell r="A16232" t="str">
            <v>SF-FLO-I06-PC-0038</v>
          </cell>
          <cell r="B16232" t="str">
            <v>CINT</v>
          </cell>
          <cell r="C16232" t="str">
            <v/>
          </cell>
          <cell r="D16232" t="str">
            <v>RANGKA RC 71 FP SILVER</v>
          </cell>
          <cell r="E16232">
            <v>45169</v>
          </cell>
          <cell r="F16232" t="str">
            <v>HALF</v>
          </cell>
          <cell r="G16232" t="str">
            <v>CI_I06</v>
          </cell>
          <cell r="H16232" t="str">
            <v>PC</v>
          </cell>
          <cell r="I16232" t="str">
            <v>CPR</v>
          </cell>
          <cell r="J16232" t="str">
            <v/>
          </cell>
          <cell r="K16232" t="str">
            <v>PD</v>
          </cell>
          <cell r="L16232" t="str">
            <v>7933</v>
          </cell>
          <cell r="M16232" t="str">
            <v>S</v>
          </cell>
          <cell r="N16232">
            <v>81946</v>
          </cell>
        </row>
        <row r="16233">
          <cell r="A16233" t="str">
            <v>SF-FLO-I06-PC-0039</v>
          </cell>
          <cell r="B16233" t="str">
            <v>CINT</v>
          </cell>
          <cell r="C16233" t="str">
            <v/>
          </cell>
          <cell r="D16233" t="str">
            <v>RANGKA RC 71 FP WHITE</v>
          </cell>
          <cell r="E16233">
            <v>45293</v>
          </cell>
          <cell r="F16233" t="str">
            <v>HALF</v>
          </cell>
          <cell r="G16233" t="str">
            <v>CI_I06</v>
          </cell>
          <cell r="H16233" t="str">
            <v>PC</v>
          </cell>
          <cell r="I16233" t="str">
            <v>CPR</v>
          </cell>
          <cell r="J16233" t="str">
            <v/>
          </cell>
          <cell r="K16233" t="str">
            <v>PD</v>
          </cell>
          <cell r="L16233" t="str">
            <v>7933</v>
          </cell>
          <cell r="M16233" t="str">
            <v>S</v>
          </cell>
          <cell r="N16233">
            <v>52354</v>
          </cell>
        </row>
        <row r="16234">
          <cell r="A16234" t="str">
            <v>SF-FLO-I06-PC-0040</v>
          </cell>
          <cell r="B16234" t="str">
            <v>CINT</v>
          </cell>
          <cell r="C16234" t="str">
            <v/>
          </cell>
          <cell r="D16234" t="str">
            <v>RANGKA RC 71 FP YELLOW</v>
          </cell>
          <cell r="E16234">
            <v>44783</v>
          </cell>
          <cell r="F16234" t="str">
            <v>HALF</v>
          </cell>
          <cell r="G16234" t="str">
            <v>CI_I06</v>
          </cell>
          <cell r="H16234" t="str">
            <v>PC</v>
          </cell>
          <cell r="I16234" t="str">
            <v>CPR</v>
          </cell>
          <cell r="J16234" t="str">
            <v/>
          </cell>
          <cell r="K16234" t="str">
            <v>PD</v>
          </cell>
          <cell r="L16234" t="str">
            <v>7933</v>
          </cell>
          <cell r="M16234" t="str">
            <v>S</v>
          </cell>
          <cell r="N16234">
            <v>52354</v>
          </cell>
        </row>
        <row r="16235">
          <cell r="A16235" t="str">
            <v>SF-FLO-I06-PC-0041</v>
          </cell>
          <cell r="B16235" t="str">
            <v>CINT</v>
          </cell>
          <cell r="C16235" t="str">
            <v/>
          </cell>
          <cell r="D16235" t="str">
            <v>RING HC FP WHITE</v>
          </cell>
          <cell r="E16235">
            <v>45202</v>
          </cell>
          <cell r="F16235" t="str">
            <v>HALF</v>
          </cell>
          <cell r="G16235" t="str">
            <v>CI_I06</v>
          </cell>
          <cell r="H16235" t="str">
            <v>PC</v>
          </cell>
          <cell r="I16235" t="str">
            <v>CPR</v>
          </cell>
          <cell r="J16235" t="str">
            <v/>
          </cell>
          <cell r="K16235" t="str">
            <v>PD</v>
          </cell>
          <cell r="L16235" t="str">
            <v>7933</v>
          </cell>
          <cell r="M16235" t="str">
            <v>S</v>
          </cell>
          <cell r="N16235">
            <v>8362</v>
          </cell>
        </row>
        <row r="16236">
          <cell r="A16236" t="str">
            <v>SF-FLO-I06-PC-0042</v>
          </cell>
          <cell r="B16236" t="str">
            <v>CINT</v>
          </cell>
          <cell r="C16236" t="str">
            <v/>
          </cell>
          <cell r="D16236" t="str">
            <v>CROSS JOINT PIPE RC-71 FP BLUE</v>
          </cell>
          <cell r="E16236">
            <v>44936</v>
          </cell>
          <cell r="F16236" t="str">
            <v>HALF</v>
          </cell>
          <cell r="G16236" t="str">
            <v>CI_I06</v>
          </cell>
          <cell r="H16236" t="str">
            <v>PC</v>
          </cell>
          <cell r="I16236" t="str">
            <v>CPR</v>
          </cell>
          <cell r="J16236" t="str">
            <v/>
          </cell>
          <cell r="K16236" t="str">
            <v>PD</v>
          </cell>
          <cell r="L16236" t="str">
            <v>7933</v>
          </cell>
          <cell r="M16236" t="str">
            <v>S</v>
          </cell>
          <cell r="N16236">
            <v>9838</v>
          </cell>
        </row>
        <row r="16237">
          <cell r="A16237" t="str">
            <v>SF-FLO-I06-PC-0043</v>
          </cell>
          <cell r="B16237" t="str">
            <v>CINT</v>
          </cell>
          <cell r="C16237" t="str">
            <v/>
          </cell>
          <cell r="D16237" t="str">
            <v>CROSS JOINT PIPE RC-71 FP GREEN</v>
          </cell>
          <cell r="E16237">
            <v>44936</v>
          </cell>
          <cell r="F16237" t="str">
            <v>HALF</v>
          </cell>
          <cell r="G16237" t="str">
            <v>CI_I06</v>
          </cell>
          <cell r="H16237" t="str">
            <v>PC</v>
          </cell>
          <cell r="I16237" t="str">
            <v>CPR</v>
          </cell>
          <cell r="J16237" t="str">
            <v/>
          </cell>
          <cell r="K16237" t="str">
            <v>PD</v>
          </cell>
          <cell r="L16237" t="str">
            <v>7933</v>
          </cell>
          <cell r="M16237" t="str">
            <v>S</v>
          </cell>
          <cell r="N16237">
            <v>9838</v>
          </cell>
        </row>
        <row r="16238">
          <cell r="A16238" t="str">
            <v>SF-FLO-I06-PC-0044</v>
          </cell>
          <cell r="B16238" t="str">
            <v>CINT</v>
          </cell>
          <cell r="C16238" t="str">
            <v/>
          </cell>
          <cell r="D16238" t="str">
            <v>CROSS JOINT PIPE RC-71 FP IVORY</v>
          </cell>
          <cell r="E16238">
            <v>44783</v>
          </cell>
          <cell r="F16238" t="str">
            <v>HALF</v>
          </cell>
          <cell r="G16238" t="str">
            <v>CI_I06</v>
          </cell>
          <cell r="H16238" t="str">
            <v>PC</v>
          </cell>
          <cell r="I16238" t="str">
            <v>CPR</v>
          </cell>
          <cell r="J16238" t="str">
            <v/>
          </cell>
          <cell r="K16238" t="str">
            <v>PD</v>
          </cell>
          <cell r="L16238" t="str">
            <v>7933</v>
          </cell>
          <cell r="M16238" t="str">
            <v>S</v>
          </cell>
          <cell r="N16238">
            <v>11861</v>
          </cell>
        </row>
        <row r="16239">
          <cell r="A16239" t="str">
            <v>SF-FLO-I06-PC-0045</v>
          </cell>
          <cell r="B16239" t="str">
            <v>CINT</v>
          </cell>
          <cell r="C16239" t="str">
            <v/>
          </cell>
          <cell r="D16239" t="str">
            <v>CROSS JOINT PIPE RC-71 FP LIGHT BLUE</v>
          </cell>
          <cell r="E16239">
            <v>44783</v>
          </cell>
          <cell r="F16239" t="str">
            <v>HALF</v>
          </cell>
          <cell r="G16239" t="str">
            <v>CI_I06</v>
          </cell>
          <cell r="H16239" t="str">
            <v>PC</v>
          </cell>
          <cell r="I16239" t="str">
            <v>CPR</v>
          </cell>
          <cell r="J16239" t="str">
            <v/>
          </cell>
          <cell r="K16239" t="str">
            <v>PD</v>
          </cell>
          <cell r="L16239" t="str">
            <v>7933</v>
          </cell>
          <cell r="M16239" t="str">
            <v>S</v>
          </cell>
          <cell r="N16239">
            <v>9838</v>
          </cell>
        </row>
        <row r="16240">
          <cell r="A16240" t="str">
            <v>SF-FLO-I06-PC-0046</v>
          </cell>
          <cell r="B16240" t="str">
            <v>CINT</v>
          </cell>
          <cell r="C16240" t="str">
            <v/>
          </cell>
          <cell r="D16240" t="str">
            <v>CROSS JOINT PIPE RC-71 FP LIGHT GREEN</v>
          </cell>
          <cell r="E16240">
            <v>45169</v>
          </cell>
          <cell r="F16240" t="str">
            <v>HALF</v>
          </cell>
          <cell r="G16240" t="str">
            <v>CI_I06</v>
          </cell>
          <cell r="H16240" t="str">
            <v>PC</v>
          </cell>
          <cell r="I16240" t="str">
            <v>CPR</v>
          </cell>
          <cell r="J16240" t="str">
            <v/>
          </cell>
          <cell r="K16240" t="str">
            <v>PD</v>
          </cell>
          <cell r="L16240" t="str">
            <v>7933</v>
          </cell>
          <cell r="M16240" t="str">
            <v>S</v>
          </cell>
          <cell r="N16240">
            <v>9838</v>
          </cell>
        </row>
        <row r="16241">
          <cell r="A16241" t="str">
            <v>SF-FLO-I06-PC-0047</v>
          </cell>
          <cell r="B16241" t="str">
            <v>CINT</v>
          </cell>
          <cell r="C16241" t="str">
            <v/>
          </cell>
          <cell r="D16241" t="str">
            <v>CROSS JOINT PIPE RC-71 FP ORANGE</v>
          </cell>
          <cell r="E16241">
            <v>44783</v>
          </cell>
          <cell r="F16241" t="str">
            <v>HALF</v>
          </cell>
          <cell r="G16241" t="str">
            <v>CI_I06</v>
          </cell>
          <cell r="H16241" t="str">
            <v>PC</v>
          </cell>
          <cell r="I16241" t="str">
            <v>CPR</v>
          </cell>
          <cell r="J16241" t="str">
            <v/>
          </cell>
          <cell r="K16241" t="str">
            <v>PD</v>
          </cell>
          <cell r="L16241" t="str">
            <v>7933</v>
          </cell>
          <cell r="M16241" t="str">
            <v>S</v>
          </cell>
          <cell r="N16241">
            <v>0</v>
          </cell>
        </row>
        <row r="16242">
          <cell r="A16242" t="str">
            <v>SF-FLO-I06-PC-0048</v>
          </cell>
          <cell r="B16242" t="str">
            <v>CINT</v>
          </cell>
          <cell r="C16242" t="str">
            <v/>
          </cell>
          <cell r="D16242" t="str">
            <v>CROSS JOINT PIPE RC-71 FP RED</v>
          </cell>
          <cell r="E16242">
            <v>45232</v>
          </cell>
          <cell r="F16242" t="str">
            <v>HALF</v>
          </cell>
          <cell r="G16242" t="str">
            <v>CI_I06</v>
          </cell>
          <cell r="H16242" t="str">
            <v>PC</v>
          </cell>
          <cell r="I16242" t="str">
            <v>CPR</v>
          </cell>
          <cell r="J16242" t="str">
            <v/>
          </cell>
          <cell r="K16242" t="str">
            <v>PD</v>
          </cell>
          <cell r="L16242" t="str">
            <v>7933</v>
          </cell>
          <cell r="M16242" t="str">
            <v>S</v>
          </cell>
          <cell r="N16242">
            <v>10852</v>
          </cell>
        </row>
        <row r="16243">
          <cell r="A16243" t="str">
            <v>SF-FLO-I06-PC-0049</v>
          </cell>
          <cell r="B16243" t="str">
            <v>CINT</v>
          </cell>
          <cell r="C16243" t="str">
            <v/>
          </cell>
          <cell r="D16243" t="str">
            <v>CROSS JOINT PIPE RC-71 FP SILVER</v>
          </cell>
          <cell r="E16243">
            <v>45202</v>
          </cell>
          <cell r="F16243" t="str">
            <v>HALF</v>
          </cell>
          <cell r="G16243" t="str">
            <v>CI_I06</v>
          </cell>
          <cell r="H16243" t="str">
            <v>PC</v>
          </cell>
          <cell r="I16243" t="str">
            <v>CPR</v>
          </cell>
          <cell r="J16243" t="str">
            <v/>
          </cell>
          <cell r="K16243" t="str">
            <v>PD</v>
          </cell>
          <cell r="L16243" t="str">
            <v>7933</v>
          </cell>
          <cell r="M16243" t="str">
            <v>S</v>
          </cell>
          <cell r="N16243">
            <v>9976</v>
          </cell>
        </row>
        <row r="16244">
          <cell r="A16244" t="str">
            <v>SF-FLO-I06-PC-0050</v>
          </cell>
          <cell r="B16244" t="str">
            <v>CINT</v>
          </cell>
          <cell r="C16244" t="str">
            <v/>
          </cell>
          <cell r="D16244" t="str">
            <v>CROSS JOINT PIPE RC-71 FP WHITE</v>
          </cell>
          <cell r="E16244">
            <v>44804</v>
          </cell>
          <cell r="F16244" t="str">
            <v>HALF</v>
          </cell>
          <cell r="G16244" t="str">
            <v>CI_I06</v>
          </cell>
          <cell r="H16244" t="str">
            <v>PC</v>
          </cell>
          <cell r="I16244" t="str">
            <v>CPR</v>
          </cell>
          <cell r="J16244" t="str">
            <v/>
          </cell>
          <cell r="K16244" t="str">
            <v>PD</v>
          </cell>
          <cell r="L16244" t="str">
            <v>7933</v>
          </cell>
          <cell r="M16244" t="str">
            <v>S</v>
          </cell>
          <cell r="N16244">
            <v>11854</v>
          </cell>
        </row>
        <row r="16245">
          <cell r="A16245" t="str">
            <v>SF-FLO-I06-PC-0051</v>
          </cell>
          <cell r="B16245" t="str">
            <v>CINT</v>
          </cell>
          <cell r="C16245" t="str">
            <v/>
          </cell>
          <cell r="D16245" t="str">
            <v>CROSS JOINT PIPE RC-71 FP YELLOW</v>
          </cell>
          <cell r="E16245">
            <v>44783</v>
          </cell>
          <cell r="F16245" t="str">
            <v>HALF</v>
          </cell>
          <cell r="G16245" t="str">
            <v>CI_I06</v>
          </cell>
          <cell r="H16245" t="str">
            <v>PC</v>
          </cell>
          <cell r="I16245" t="str">
            <v>CPR</v>
          </cell>
          <cell r="J16245" t="str">
            <v/>
          </cell>
          <cell r="K16245" t="str">
            <v>PD</v>
          </cell>
          <cell r="L16245" t="str">
            <v>7933</v>
          </cell>
          <cell r="M16245" t="str">
            <v>S</v>
          </cell>
          <cell r="N16245">
            <v>11861</v>
          </cell>
        </row>
        <row r="16246">
          <cell r="A16246" t="str">
            <v>SF-FLO-I06-PC-0052</v>
          </cell>
          <cell r="B16246" t="str">
            <v>CINT</v>
          </cell>
          <cell r="C16246" t="str">
            <v/>
          </cell>
          <cell r="D16246" t="str">
            <v>MAIN SEAT FLORA FP WHITE</v>
          </cell>
          <cell r="E16246">
            <v>45232</v>
          </cell>
          <cell r="F16246" t="str">
            <v>HALF</v>
          </cell>
          <cell r="G16246" t="str">
            <v>CI_I06</v>
          </cell>
          <cell r="H16246" t="str">
            <v>PC</v>
          </cell>
          <cell r="I16246" t="str">
            <v>CPR</v>
          </cell>
          <cell r="J16246" t="str">
            <v/>
          </cell>
          <cell r="K16246" t="str">
            <v>PD</v>
          </cell>
          <cell r="L16246" t="str">
            <v>7933</v>
          </cell>
          <cell r="M16246" t="str">
            <v>S</v>
          </cell>
          <cell r="N16246">
            <v>18933</v>
          </cell>
        </row>
        <row r="16247">
          <cell r="A16247" t="str">
            <v>SF-FLO-I06-PC-0053</v>
          </cell>
          <cell r="B16247" t="str">
            <v>CINT</v>
          </cell>
          <cell r="C16247" t="str">
            <v/>
          </cell>
          <cell r="D16247" t="str">
            <v>CROSS JOINT PIPE RC-71 FP BLACK</v>
          </cell>
          <cell r="E16247">
            <v>44804</v>
          </cell>
          <cell r="F16247" t="str">
            <v>HALF</v>
          </cell>
          <cell r="G16247" t="str">
            <v>CI_I06</v>
          </cell>
          <cell r="H16247" t="str">
            <v>PC</v>
          </cell>
          <cell r="I16247" t="str">
            <v>CPR</v>
          </cell>
          <cell r="J16247" t="str">
            <v/>
          </cell>
          <cell r="K16247" t="str">
            <v>PD</v>
          </cell>
          <cell r="L16247" t="str">
            <v>7933</v>
          </cell>
          <cell r="M16247" t="str">
            <v>S</v>
          </cell>
          <cell r="N16247">
            <v>19607</v>
          </cell>
        </row>
        <row r="16248">
          <cell r="A16248" t="str">
            <v>SF-FLO-I06-PC-0054</v>
          </cell>
          <cell r="B16248" t="str">
            <v>CINT</v>
          </cell>
          <cell r="C16248" t="str">
            <v/>
          </cell>
          <cell r="D16248" t="str">
            <v>RANGKA RC 71 FP BLACK</v>
          </cell>
          <cell r="E16248">
            <v>45293</v>
          </cell>
          <cell r="F16248" t="str">
            <v>HALF</v>
          </cell>
          <cell r="G16248" t="str">
            <v>CI_I06</v>
          </cell>
          <cell r="H16248" t="str">
            <v>PC</v>
          </cell>
          <cell r="I16248" t="str">
            <v>CPR</v>
          </cell>
          <cell r="J16248" t="str">
            <v/>
          </cell>
          <cell r="K16248" t="str">
            <v>PD</v>
          </cell>
          <cell r="L16248" t="str">
            <v>7933</v>
          </cell>
          <cell r="M16248" t="str">
            <v>S</v>
          </cell>
          <cell r="N16248">
            <v>37850</v>
          </cell>
        </row>
        <row r="16249">
          <cell r="A16249" t="str">
            <v>SF-FLO-I06-PC-0055</v>
          </cell>
          <cell r="B16249" t="str">
            <v>CINT</v>
          </cell>
          <cell r="C16249" t="str">
            <v/>
          </cell>
          <cell r="D16249" t="str">
            <v>RANGKA FLORA RC 61 FP SILVER</v>
          </cell>
          <cell r="E16249">
            <v>44966</v>
          </cell>
          <cell r="F16249" t="str">
            <v>HALF</v>
          </cell>
          <cell r="G16249" t="str">
            <v>CI_I06</v>
          </cell>
          <cell r="H16249" t="str">
            <v>PC</v>
          </cell>
          <cell r="I16249" t="str">
            <v>CPR</v>
          </cell>
          <cell r="J16249" t="str">
            <v/>
          </cell>
          <cell r="K16249" t="str">
            <v>PD</v>
          </cell>
          <cell r="L16249" t="str">
            <v>7933</v>
          </cell>
          <cell r="M16249" t="str">
            <v>S</v>
          </cell>
          <cell r="N16249">
            <v>41567</v>
          </cell>
        </row>
        <row r="16250">
          <cell r="A16250" t="str">
            <v>SF-FLO-I06-PC-0056</v>
          </cell>
          <cell r="B16250" t="str">
            <v>CINT</v>
          </cell>
          <cell r="C16250" t="str">
            <v/>
          </cell>
          <cell r="D16250" t="str">
            <v>RANGKA FLORA SP FP DARK GREY</v>
          </cell>
          <cell r="E16250">
            <v>45169</v>
          </cell>
          <cell r="F16250" t="str">
            <v>HALF</v>
          </cell>
          <cell r="G16250" t="str">
            <v>CI_I06</v>
          </cell>
          <cell r="H16250" t="str">
            <v>PC</v>
          </cell>
          <cell r="I16250" t="str">
            <v>CPR</v>
          </cell>
          <cell r="J16250" t="str">
            <v/>
          </cell>
          <cell r="K16250" t="str">
            <v>PD</v>
          </cell>
          <cell r="L16250" t="str">
            <v>7933</v>
          </cell>
          <cell r="M16250" t="str">
            <v>S</v>
          </cell>
          <cell r="N16250">
            <v>117956</v>
          </cell>
        </row>
        <row r="16251">
          <cell r="A16251" t="str">
            <v>SF-FLO-I06-PC-0057</v>
          </cell>
          <cell r="B16251" t="str">
            <v>CINT</v>
          </cell>
          <cell r="C16251" t="str">
            <v/>
          </cell>
          <cell r="D16251" t="str">
            <v>RANGKA FLORA SP FP SILVER</v>
          </cell>
          <cell r="E16251">
            <v>44804</v>
          </cell>
          <cell r="F16251" t="str">
            <v>HALF</v>
          </cell>
          <cell r="G16251" t="str">
            <v>CI_I06</v>
          </cell>
          <cell r="H16251" t="str">
            <v>PC</v>
          </cell>
          <cell r="I16251" t="str">
            <v>CPR</v>
          </cell>
          <cell r="J16251" t="str">
            <v/>
          </cell>
          <cell r="K16251" t="str">
            <v>PD</v>
          </cell>
          <cell r="L16251" t="str">
            <v>7933</v>
          </cell>
          <cell r="M16251" t="str">
            <v>S</v>
          </cell>
          <cell r="N16251">
            <v>55278</v>
          </cell>
        </row>
        <row r="16252">
          <cell r="A16252" t="str">
            <v>SF-FLO-I06-PC-0058</v>
          </cell>
          <cell r="B16252" t="str">
            <v>CINT</v>
          </cell>
          <cell r="C16252" t="str">
            <v/>
          </cell>
          <cell r="D16252" t="str">
            <v>MAIN SEAT FLORA FP DARK GREY</v>
          </cell>
          <cell r="E16252">
            <v>45169</v>
          </cell>
          <cell r="F16252" t="str">
            <v>HALF</v>
          </cell>
          <cell r="G16252" t="str">
            <v>CI_I06</v>
          </cell>
          <cell r="H16252" t="str">
            <v>PC</v>
          </cell>
          <cell r="I16252" t="str">
            <v>CPR</v>
          </cell>
          <cell r="J16252" t="str">
            <v/>
          </cell>
          <cell r="K16252" t="str">
            <v>PD</v>
          </cell>
          <cell r="L16252" t="str">
            <v>7933</v>
          </cell>
          <cell r="M16252" t="str">
            <v>S</v>
          </cell>
          <cell r="N16252">
            <v>35422</v>
          </cell>
        </row>
        <row r="16253">
          <cell r="A16253" t="str">
            <v>SF-FLO-I06-PC-0059</v>
          </cell>
          <cell r="B16253" t="str">
            <v>CINT</v>
          </cell>
          <cell r="C16253" t="str">
            <v/>
          </cell>
          <cell r="D16253" t="str">
            <v>MAIN SEAT FLORA FP SILVER</v>
          </cell>
          <cell r="E16253">
            <v>45293</v>
          </cell>
          <cell r="F16253" t="str">
            <v>HALF</v>
          </cell>
          <cell r="G16253" t="str">
            <v>CI_I06</v>
          </cell>
          <cell r="H16253" t="str">
            <v>PC</v>
          </cell>
          <cell r="I16253" t="str">
            <v>CPR</v>
          </cell>
          <cell r="J16253" t="str">
            <v/>
          </cell>
          <cell r="K16253" t="str">
            <v>PD</v>
          </cell>
          <cell r="L16253" t="str">
            <v>7933</v>
          </cell>
          <cell r="M16253" t="str">
            <v>S</v>
          </cell>
          <cell r="N16253">
            <v>28267</v>
          </cell>
        </row>
        <row r="16254">
          <cell r="A16254" t="str">
            <v>SF-FLO-I06-PC-0060</v>
          </cell>
          <cell r="B16254" t="str">
            <v>CINT</v>
          </cell>
          <cell r="C16254" t="str">
            <v/>
          </cell>
          <cell r="D16254" t="str">
            <v>RANGKA FLORA Z FP BLACK</v>
          </cell>
          <cell r="E16254">
            <v>44936</v>
          </cell>
          <cell r="F16254" t="str">
            <v>HALF</v>
          </cell>
          <cell r="G16254" t="str">
            <v>CI_I06</v>
          </cell>
          <cell r="H16254" t="str">
            <v>PC</v>
          </cell>
          <cell r="I16254" t="str">
            <v>CPR</v>
          </cell>
          <cell r="J16254" t="str">
            <v/>
          </cell>
          <cell r="K16254" t="str">
            <v>PD</v>
          </cell>
          <cell r="L16254" t="str">
            <v>7933</v>
          </cell>
          <cell r="M16254" t="str">
            <v>S</v>
          </cell>
          <cell r="N16254">
            <v>78364</v>
          </cell>
        </row>
        <row r="16255">
          <cell r="A16255" t="str">
            <v>SF-FLO-I06-PC-0061</v>
          </cell>
          <cell r="B16255" t="str">
            <v>CINT</v>
          </cell>
          <cell r="C16255" t="str">
            <v/>
          </cell>
          <cell r="D16255" t="str">
            <v>RANGKA FLORA SP FP BLACK DOFF</v>
          </cell>
          <cell r="E16255">
            <v>45131</v>
          </cell>
          <cell r="F16255" t="str">
            <v>HALF</v>
          </cell>
          <cell r="G16255" t="str">
            <v>CI_I06</v>
          </cell>
          <cell r="H16255" t="str">
            <v>PC</v>
          </cell>
          <cell r="I16255" t="str">
            <v>CPR</v>
          </cell>
          <cell r="J16255" t="str">
            <v/>
          </cell>
          <cell r="K16255" t="str">
            <v>PD</v>
          </cell>
          <cell r="L16255" t="str">
            <v>7933</v>
          </cell>
          <cell r="M16255" t="str">
            <v>S</v>
          </cell>
          <cell r="N16255">
            <v>73465</v>
          </cell>
        </row>
        <row r="16256">
          <cell r="A16256" t="str">
            <v>SF-FLO-I06-PC-0062</v>
          </cell>
          <cell r="B16256" t="str">
            <v>CINT</v>
          </cell>
          <cell r="C16256" t="str">
            <v/>
          </cell>
          <cell r="D16256" t="str">
            <v>MAIN SEAT FLORA FP BLACK DOFF</v>
          </cell>
          <cell r="E16256">
            <v>45131</v>
          </cell>
          <cell r="F16256" t="str">
            <v>HALF</v>
          </cell>
          <cell r="G16256" t="str">
            <v>CI_I06</v>
          </cell>
          <cell r="H16256" t="str">
            <v>PC</v>
          </cell>
          <cell r="I16256" t="str">
            <v>CPR</v>
          </cell>
          <cell r="J16256" t="str">
            <v/>
          </cell>
          <cell r="K16256" t="str">
            <v>PD</v>
          </cell>
          <cell r="L16256" t="str">
            <v>7933</v>
          </cell>
          <cell r="M16256" t="str">
            <v>S</v>
          </cell>
          <cell r="N16256">
            <v>33814</v>
          </cell>
        </row>
        <row r="16257">
          <cell r="A16257" t="str">
            <v>SF-FLO-I06-PC-0063</v>
          </cell>
          <cell r="B16257" t="str">
            <v>CINT</v>
          </cell>
          <cell r="C16257" t="str">
            <v/>
          </cell>
          <cell r="D16257" t="str">
            <v>RING PIPE RC-61 FP SILVER</v>
          </cell>
          <cell r="E16257">
            <v>45169</v>
          </cell>
          <cell r="F16257" t="str">
            <v>HALF</v>
          </cell>
          <cell r="G16257" t="str">
            <v>CI_I06</v>
          </cell>
          <cell r="H16257" t="str">
            <v>PC</v>
          </cell>
          <cell r="I16257" t="str">
            <v>CPR</v>
          </cell>
          <cell r="J16257" t="str">
            <v/>
          </cell>
          <cell r="K16257" t="str">
            <v>PD</v>
          </cell>
          <cell r="L16257" t="str">
            <v>7933</v>
          </cell>
          <cell r="M16257" t="str">
            <v>S</v>
          </cell>
          <cell r="N16257">
            <v>24799</v>
          </cell>
        </row>
        <row r="16258">
          <cell r="A16258" t="str">
            <v>SF-FLO-I06-PC-0064</v>
          </cell>
          <cell r="B16258" t="str">
            <v>CINT</v>
          </cell>
          <cell r="C16258" t="str">
            <v/>
          </cell>
          <cell r="D16258" t="str">
            <v>RING PIPE RC-61 FP SILVER</v>
          </cell>
          <cell r="E16258">
            <v>0</v>
          </cell>
          <cell r="F16258" t="str">
            <v>HALF</v>
          </cell>
          <cell r="G16258" t="str">
            <v>CI_I06</v>
          </cell>
          <cell r="H16258" t="str">
            <v>PC</v>
          </cell>
          <cell r="I16258" t="str">
            <v>CPR</v>
          </cell>
          <cell r="J16258" t="str">
            <v/>
          </cell>
          <cell r="K16258" t="str">
            <v>PD</v>
          </cell>
          <cell r="L16258" t="str">
            <v>7933</v>
          </cell>
          <cell r="M16258" t="str">
            <v>S</v>
          </cell>
          <cell r="N16258">
            <v>0</v>
          </cell>
        </row>
        <row r="16259">
          <cell r="A16259" t="str">
            <v>SF-FLO-I06-PC-0065</v>
          </cell>
          <cell r="B16259" t="str">
            <v>CINT</v>
          </cell>
          <cell r="C16259" t="str">
            <v/>
          </cell>
          <cell r="D16259" t="str">
            <v>RANGKA FLORA H FP WHITE</v>
          </cell>
          <cell r="E16259">
            <v>45232</v>
          </cell>
          <cell r="F16259" t="str">
            <v>HALF</v>
          </cell>
          <cell r="G16259" t="str">
            <v>CI_I06</v>
          </cell>
          <cell r="H16259" t="str">
            <v>PC</v>
          </cell>
          <cell r="I16259" t="str">
            <v>CPR</v>
          </cell>
          <cell r="J16259" t="str">
            <v/>
          </cell>
          <cell r="K16259" t="str">
            <v>PD</v>
          </cell>
          <cell r="L16259" t="str">
            <v>7933</v>
          </cell>
          <cell r="M16259" t="str">
            <v>S</v>
          </cell>
          <cell r="N16259">
            <v>90204</v>
          </cell>
        </row>
        <row r="16260">
          <cell r="A16260" t="str">
            <v>SF-FLO-I07-NL-0001</v>
          </cell>
          <cell r="B16260" t="str">
            <v>CINT</v>
          </cell>
          <cell r="C16260" t="str">
            <v/>
          </cell>
          <cell r="D16260" t="str">
            <v>SEAT CUSHION FLORA WHITE</v>
          </cell>
          <cell r="E16260">
            <v>44936</v>
          </cell>
          <cell r="F16260" t="str">
            <v>HALF</v>
          </cell>
          <cell r="G16260" t="str">
            <v>CI_I07</v>
          </cell>
          <cell r="H16260" t="str">
            <v>PC</v>
          </cell>
          <cell r="I16260" t="str">
            <v>CPR</v>
          </cell>
          <cell r="J16260" t="str">
            <v/>
          </cell>
          <cell r="K16260" t="str">
            <v>PD</v>
          </cell>
          <cell r="L16260" t="str">
            <v>7934</v>
          </cell>
          <cell r="M16260" t="str">
            <v>S</v>
          </cell>
          <cell r="N16260">
            <v>14558</v>
          </cell>
        </row>
        <row r="16261">
          <cell r="A16261" t="str">
            <v>SF-FLO-I07-NL-0002</v>
          </cell>
          <cell r="B16261" t="str">
            <v>CINT</v>
          </cell>
          <cell r="C16261" t="str">
            <v/>
          </cell>
          <cell r="D16261" t="str">
            <v>SEAT COVER FLORA WHITE</v>
          </cell>
          <cell r="E16261">
            <v>0</v>
          </cell>
          <cell r="F16261" t="str">
            <v>HALF</v>
          </cell>
          <cell r="G16261" t="str">
            <v>CI_I07</v>
          </cell>
          <cell r="H16261" t="str">
            <v>PC</v>
          </cell>
          <cell r="I16261" t="str">
            <v>CPR</v>
          </cell>
          <cell r="J16261" t="str">
            <v/>
          </cell>
          <cell r="K16261" t="str">
            <v>PD</v>
          </cell>
          <cell r="L16261" t="str">
            <v>7934</v>
          </cell>
          <cell r="M16261" t="str">
            <v>S</v>
          </cell>
          <cell r="N16261">
            <v>0</v>
          </cell>
        </row>
        <row r="16262">
          <cell r="A16262" t="str">
            <v>SF-FLO-I07-NL-0056</v>
          </cell>
          <cell r="B16262" t="str">
            <v>CINT</v>
          </cell>
          <cell r="C16262" t="str">
            <v/>
          </cell>
          <cell r="D16262" t="str">
            <v>SEAT CUSHION FLORA BEIGE O5</v>
          </cell>
          <cell r="E16262">
            <v>44966</v>
          </cell>
          <cell r="F16262" t="str">
            <v>HALF</v>
          </cell>
          <cell r="G16262" t="str">
            <v>CI_I07</v>
          </cell>
          <cell r="H16262" t="str">
            <v>PC</v>
          </cell>
          <cell r="I16262" t="str">
            <v>CPR</v>
          </cell>
          <cell r="J16262" t="str">
            <v/>
          </cell>
          <cell r="K16262" t="str">
            <v>PD</v>
          </cell>
          <cell r="L16262" t="str">
            <v>7934</v>
          </cell>
          <cell r="M16262" t="str">
            <v>S</v>
          </cell>
          <cell r="N16262">
            <v>14674</v>
          </cell>
        </row>
        <row r="16263">
          <cell r="A16263" t="str">
            <v>SF-FLO-I07-NL-0057</v>
          </cell>
          <cell r="B16263" t="str">
            <v>CINT</v>
          </cell>
          <cell r="C16263" t="str">
            <v/>
          </cell>
          <cell r="D16263" t="str">
            <v>SEAT CUSHION FLORA BEIGE O5 SABLON</v>
          </cell>
          <cell r="E16263">
            <v>44785</v>
          </cell>
          <cell r="F16263" t="str">
            <v>HALF</v>
          </cell>
          <cell r="G16263" t="str">
            <v>CI_I07</v>
          </cell>
          <cell r="H16263" t="str">
            <v>PC</v>
          </cell>
          <cell r="I16263" t="str">
            <v>CPR</v>
          </cell>
          <cell r="J16263" t="str">
            <v/>
          </cell>
          <cell r="K16263" t="str">
            <v>PD</v>
          </cell>
          <cell r="L16263" t="str">
            <v>7934</v>
          </cell>
          <cell r="M16263" t="str">
            <v>S</v>
          </cell>
          <cell r="N16263">
            <v>0</v>
          </cell>
        </row>
        <row r="16264">
          <cell r="A16264" t="str">
            <v>SF-FLO-I07-NL-0058</v>
          </cell>
          <cell r="B16264" t="str">
            <v>CINT</v>
          </cell>
          <cell r="C16264" t="str">
            <v/>
          </cell>
          <cell r="D16264" t="str">
            <v>SEAT CUSHION FLORA BLACK I7</v>
          </cell>
          <cell r="E16264">
            <v>44966</v>
          </cell>
          <cell r="F16264" t="str">
            <v>HALF</v>
          </cell>
          <cell r="G16264" t="str">
            <v>CI_I07</v>
          </cell>
          <cell r="H16264" t="str">
            <v>PC</v>
          </cell>
          <cell r="I16264" t="str">
            <v>CPR</v>
          </cell>
          <cell r="J16264" t="str">
            <v/>
          </cell>
          <cell r="K16264" t="str">
            <v>PD</v>
          </cell>
          <cell r="L16264" t="str">
            <v>7934</v>
          </cell>
          <cell r="M16264" t="str">
            <v>S</v>
          </cell>
          <cell r="N16264">
            <v>12079</v>
          </cell>
        </row>
        <row r="16265">
          <cell r="A16265" t="str">
            <v>SF-FLO-I07-NL-0059</v>
          </cell>
          <cell r="B16265" t="str">
            <v>CINT</v>
          </cell>
          <cell r="C16265" t="str">
            <v/>
          </cell>
          <cell r="D16265" t="str">
            <v>SEAT CUSHION FLORA BLACK O7</v>
          </cell>
          <cell r="E16265">
            <v>44950</v>
          </cell>
          <cell r="F16265" t="str">
            <v>HALF</v>
          </cell>
          <cell r="G16265" t="str">
            <v>CI_I07</v>
          </cell>
          <cell r="H16265" t="str">
            <v>PC</v>
          </cell>
          <cell r="I16265" t="str">
            <v>CPR</v>
          </cell>
          <cell r="J16265" t="str">
            <v/>
          </cell>
          <cell r="K16265" t="str">
            <v>PD</v>
          </cell>
          <cell r="L16265" t="str">
            <v>7934</v>
          </cell>
          <cell r="M16265" t="str">
            <v>S</v>
          </cell>
          <cell r="N16265">
            <v>16314</v>
          </cell>
        </row>
        <row r="16266">
          <cell r="A16266" t="str">
            <v>SF-FLO-I07-NL-0060</v>
          </cell>
          <cell r="B16266" t="str">
            <v>CINT</v>
          </cell>
          <cell r="C16266" t="str">
            <v/>
          </cell>
          <cell r="D16266" t="str">
            <v>SEAT CUSHION FLORA BLUE I1</v>
          </cell>
          <cell r="E16266">
            <v>45131</v>
          </cell>
          <cell r="F16266" t="str">
            <v>HALF</v>
          </cell>
          <cell r="G16266" t="str">
            <v>CI_I07</v>
          </cell>
          <cell r="H16266" t="str">
            <v>PC</v>
          </cell>
          <cell r="I16266" t="str">
            <v>CPR</v>
          </cell>
          <cell r="J16266" t="str">
            <v/>
          </cell>
          <cell r="K16266" t="str">
            <v>PD</v>
          </cell>
          <cell r="L16266" t="str">
            <v>7934</v>
          </cell>
          <cell r="M16266" t="str">
            <v>S</v>
          </cell>
          <cell r="N16266">
            <v>12518</v>
          </cell>
        </row>
        <row r="16267">
          <cell r="A16267" t="str">
            <v>SF-FLO-I07-NL-0061</v>
          </cell>
          <cell r="B16267" t="str">
            <v>CINT</v>
          </cell>
          <cell r="C16267" t="str">
            <v/>
          </cell>
          <cell r="D16267" t="str">
            <v>SEAT CUSHION FLORA BLUE I1 SABLON</v>
          </cell>
          <cell r="E16267">
            <v>44924</v>
          </cell>
          <cell r="F16267" t="str">
            <v>HALF</v>
          </cell>
          <cell r="G16267" t="str">
            <v>CI_I07</v>
          </cell>
          <cell r="H16267" t="str">
            <v>PC</v>
          </cell>
          <cell r="I16267" t="str">
            <v>CPR</v>
          </cell>
          <cell r="J16267" t="str">
            <v/>
          </cell>
          <cell r="K16267" t="str">
            <v>PD</v>
          </cell>
          <cell r="L16267" t="str">
            <v>7934</v>
          </cell>
          <cell r="M16267" t="str">
            <v>S</v>
          </cell>
          <cell r="N16267">
            <v>14558</v>
          </cell>
        </row>
        <row r="16268">
          <cell r="A16268" t="str">
            <v>SF-FLO-I07-NL-0062</v>
          </cell>
          <cell r="B16268" t="str">
            <v>CINT</v>
          </cell>
          <cell r="C16268" t="str">
            <v/>
          </cell>
          <cell r="D16268" t="str">
            <v>SEAT CUSHION FLORA BLUE O1</v>
          </cell>
          <cell r="E16268">
            <v>45232</v>
          </cell>
          <cell r="F16268" t="str">
            <v>HALF</v>
          </cell>
          <cell r="G16268" t="str">
            <v>CI_I07</v>
          </cell>
          <cell r="H16268" t="str">
            <v>PC</v>
          </cell>
          <cell r="I16268" t="str">
            <v>CPR</v>
          </cell>
          <cell r="J16268" t="str">
            <v/>
          </cell>
          <cell r="K16268" t="str">
            <v>PD</v>
          </cell>
          <cell r="L16268" t="str">
            <v>7934</v>
          </cell>
          <cell r="M16268" t="str">
            <v>S</v>
          </cell>
          <cell r="N16268">
            <v>15777</v>
          </cell>
        </row>
        <row r="16269">
          <cell r="A16269" t="str">
            <v>SF-FLO-I07-NL-0063</v>
          </cell>
          <cell r="B16269" t="str">
            <v>CINT</v>
          </cell>
          <cell r="C16269" t="str">
            <v/>
          </cell>
          <cell r="D16269" t="str">
            <v>SEAT CUSHION FLORA BLUE PVC</v>
          </cell>
          <cell r="E16269">
            <v>44950</v>
          </cell>
          <cell r="F16269" t="str">
            <v>HALF</v>
          </cell>
          <cell r="G16269" t="str">
            <v>CI_I07</v>
          </cell>
          <cell r="H16269" t="str">
            <v>PC</v>
          </cell>
          <cell r="I16269" t="str">
            <v>CPR</v>
          </cell>
          <cell r="J16269" t="str">
            <v/>
          </cell>
          <cell r="K16269" t="str">
            <v>PD</v>
          </cell>
          <cell r="L16269" t="str">
            <v>7934</v>
          </cell>
          <cell r="M16269" t="str">
            <v>S</v>
          </cell>
          <cell r="N16269">
            <v>22283</v>
          </cell>
        </row>
        <row r="16270">
          <cell r="A16270" t="str">
            <v>SF-FLO-I07-NL-0064</v>
          </cell>
          <cell r="B16270" t="str">
            <v>CINT</v>
          </cell>
          <cell r="C16270" t="str">
            <v/>
          </cell>
          <cell r="D16270" t="str">
            <v>SEAT CUSHION FLORA BROWN TAURUS POLOS</v>
          </cell>
          <cell r="E16270">
            <v>44785</v>
          </cell>
          <cell r="F16270" t="str">
            <v>HALF</v>
          </cell>
          <cell r="G16270" t="str">
            <v>CI_I07</v>
          </cell>
          <cell r="H16270" t="str">
            <v>PC</v>
          </cell>
          <cell r="I16270" t="str">
            <v>CPR</v>
          </cell>
          <cell r="J16270" t="str">
            <v/>
          </cell>
          <cell r="K16270" t="str">
            <v>PD</v>
          </cell>
          <cell r="L16270" t="str">
            <v>7934</v>
          </cell>
          <cell r="M16270" t="str">
            <v>S</v>
          </cell>
          <cell r="N16270">
            <v>0</v>
          </cell>
        </row>
        <row r="16271">
          <cell r="A16271" t="str">
            <v>SF-FLO-I07-NL-0065</v>
          </cell>
          <cell r="B16271" t="str">
            <v>CINT</v>
          </cell>
          <cell r="C16271" t="str">
            <v/>
          </cell>
          <cell r="D16271" t="str">
            <v>SEAT CUSHION FLORA GREEN I6</v>
          </cell>
          <cell r="E16271">
            <v>44950</v>
          </cell>
          <cell r="F16271" t="str">
            <v>HALF</v>
          </cell>
          <cell r="G16271" t="str">
            <v>CI_I07</v>
          </cell>
          <cell r="H16271" t="str">
            <v>PC</v>
          </cell>
          <cell r="I16271" t="str">
            <v>CPR</v>
          </cell>
          <cell r="J16271" t="str">
            <v/>
          </cell>
          <cell r="K16271" t="str">
            <v>PD</v>
          </cell>
          <cell r="L16271" t="str">
            <v>7934</v>
          </cell>
          <cell r="M16271" t="str">
            <v>S</v>
          </cell>
          <cell r="N16271">
            <v>12156</v>
          </cell>
        </row>
        <row r="16272">
          <cell r="A16272" t="str">
            <v>SF-FLO-I07-NL-0066</v>
          </cell>
          <cell r="B16272" t="str">
            <v>CINT</v>
          </cell>
          <cell r="C16272" t="str">
            <v/>
          </cell>
          <cell r="D16272" t="str">
            <v>SEAT CUSHION FLORA GREEN I6 SABLON</v>
          </cell>
          <cell r="E16272">
            <v>44894</v>
          </cell>
          <cell r="F16272" t="str">
            <v>HALF</v>
          </cell>
          <cell r="G16272" t="str">
            <v>CI_I07</v>
          </cell>
          <cell r="H16272" t="str">
            <v>PC</v>
          </cell>
          <cell r="I16272" t="str">
            <v>CPR</v>
          </cell>
          <cell r="J16272" t="str">
            <v/>
          </cell>
          <cell r="K16272" t="str">
            <v>PD</v>
          </cell>
          <cell r="L16272" t="str">
            <v>7934</v>
          </cell>
          <cell r="M16272" t="str">
            <v>S</v>
          </cell>
          <cell r="N16272">
            <v>12981</v>
          </cell>
        </row>
        <row r="16273">
          <cell r="A16273" t="str">
            <v>SF-FLO-I07-NL-0067</v>
          </cell>
          <cell r="B16273" t="str">
            <v>CINT</v>
          </cell>
          <cell r="C16273" t="str">
            <v/>
          </cell>
          <cell r="D16273" t="str">
            <v>SEAT CUSHION FLORA GREEN O6</v>
          </cell>
          <cell r="E16273">
            <v>44894</v>
          </cell>
          <cell r="F16273" t="str">
            <v>HALF</v>
          </cell>
          <cell r="G16273" t="str">
            <v>CI_I07</v>
          </cell>
          <cell r="H16273" t="str">
            <v>PC</v>
          </cell>
          <cell r="I16273" t="str">
            <v>CPR</v>
          </cell>
          <cell r="J16273" t="str">
            <v/>
          </cell>
          <cell r="K16273" t="str">
            <v>PD</v>
          </cell>
          <cell r="L16273" t="str">
            <v>7934</v>
          </cell>
          <cell r="M16273" t="str">
            <v>S</v>
          </cell>
          <cell r="N16273">
            <v>12981</v>
          </cell>
        </row>
        <row r="16274">
          <cell r="A16274" t="str">
            <v>SF-FLO-I07-NL-0068</v>
          </cell>
          <cell r="B16274" t="str">
            <v>CINT</v>
          </cell>
          <cell r="C16274" t="str">
            <v/>
          </cell>
          <cell r="D16274" t="str">
            <v>SEAT CUSHION FLORA GREY O2</v>
          </cell>
          <cell r="E16274">
            <v>44785</v>
          </cell>
          <cell r="F16274" t="str">
            <v>HALF</v>
          </cell>
          <cell r="G16274" t="str">
            <v>CI_I07</v>
          </cell>
          <cell r="H16274" t="str">
            <v>PC</v>
          </cell>
          <cell r="I16274" t="str">
            <v>CPR</v>
          </cell>
          <cell r="J16274" t="str">
            <v/>
          </cell>
          <cell r="K16274" t="str">
            <v>PD</v>
          </cell>
          <cell r="L16274" t="str">
            <v>7934</v>
          </cell>
          <cell r="M16274" t="str">
            <v>S</v>
          </cell>
          <cell r="N16274">
            <v>0</v>
          </cell>
        </row>
        <row r="16275">
          <cell r="A16275" t="str">
            <v>SF-FLO-I07-NL-0069</v>
          </cell>
          <cell r="B16275" t="str">
            <v>CINT</v>
          </cell>
          <cell r="C16275" t="str">
            <v/>
          </cell>
          <cell r="D16275" t="str">
            <v>SEAT CUSHION FLORA LIGHT BLUE I14</v>
          </cell>
          <cell r="E16275">
            <v>44785</v>
          </cell>
          <cell r="F16275" t="str">
            <v>HALF</v>
          </cell>
          <cell r="G16275" t="str">
            <v>CI_I07</v>
          </cell>
          <cell r="H16275" t="str">
            <v>PC</v>
          </cell>
          <cell r="I16275" t="str">
            <v>CPR</v>
          </cell>
          <cell r="J16275" t="str">
            <v/>
          </cell>
          <cell r="K16275" t="str">
            <v>PD</v>
          </cell>
          <cell r="L16275" t="str">
            <v>7934</v>
          </cell>
          <cell r="M16275" t="str">
            <v>S</v>
          </cell>
          <cell r="N16275">
            <v>0</v>
          </cell>
        </row>
        <row r="16276">
          <cell r="A16276" t="str">
            <v>SF-FLO-I07-NL-0070</v>
          </cell>
          <cell r="B16276" t="str">
            <v>CINT</v>
          </cell>
          <cell r="C16276" t="str">
            <v/>
          </cell>
          <cell r="D16276" t="str">
            <v>SEAT CUSHION FLORA LIGHT BLUE I14 SABLON</v>
          </cell>
          <cell r="E16276">
            <v>45169</v>
          </cell>
          <cell r="F16276" t="str">
            <v>HALF</v>
          </cell>
          <cell r="G16276" t="str">
            <v>CI_I07</v>
          </cell>
          <cell r="H16276" t="str">
            <v>PC</v>
          </cell>
          <cell r="I16276" t="str">
            <v>CPR</v>
          </cell>
          <cell r="J16276" t="str">
            <v/>
          </cell>
          <cell r="K16276" t="str">
            <v>PD</v>
          </cell>
          <cell r="L16276" t="str">
            <v>7934</v>
          </cell>
          <cell r="M16276" t="str">
            <v>S</v>
          </cell>
          <cell r="N16276">
            <v>14666</v>
          </cell>
        </row>
        <row r="16277">
          <cell r="A16277" t="str">
            <v>SF-FLO-I07-NL-0071</v>
          </cell>
          <cell r="B16277" t="str">
            <v>CINT</v>
          </cell>
          <cell r="C16277" t="str">
            <v/>
          </cell>
          <cell r="D16277" t="str">
            <v>SEAT CUSHION FLORA LIGHT GREEN I13</v>
          </cell>
          <cell r="E16277">
            <v>44966</v>
          </cell>
          <cell r="F16277" t="str">
            <v>HALF</v>
          </cell>
          <cell r="G16277" t="str">
            <v>CI_I07</v>
          </cell>
          <cell r="H16277" t="str">
            <v>PC</v>
          </cell>
          <cell r="I16277" t="str">
            <v>CPR</v>
          </cell>
          <cell r="J16277" t="str">
            <v/>
          </cell>
          <cell r="K16277" t="str">
            <v>PD</v>
          </cell>
          <cell r="L16277" t="str">
            <v>7934</v>
          </cell>
          <cell r="M16277" t="str">
            <v>S</v>
          </cell>
          <cell r="N16277">
            <v>13656</v>
          </cell>
        </row>
        <row r="16278">
          <cell r="A16278" t="str">
            <v>SF-FLO-I07-NL-0072</v>
          </cell>
          <cell r="B16278" t="str">
            <v>CINT</v>
          </cell>
          <cell r="C16278" t="str">
            <v/>
          </cell>
          <cell r="D16278" t="str">
            <v>SEAT CUSHION FLORA LIGHT GREEN I13 SABLO</v>
          </cell>
          <cell r="E16278">
            <v>44950</v>
          </cell>
          <cell r="F16278" t="str">
            <v>HALF</v>
          </cell>
          <cell r="G16278" t="str">
            <v>CI_I07</v>
          </cell>
          <cell r="H16278" t="str">
            <v>PC</v>
          </cell>
          <cell r="I16278" t="str">
            <v>CPR</v>
          </cell>
          <cell r="J16278" t="str">
            <v/>
          </cell>
          <cell r="K16278" t="str">
            <v>PD</v>
          </cell>
          <cell r="L16278" t="str">
            <v>7934</v>
          </cell>
          <cell r="M16278" t="str">
            <v>S</v>
          </cell>
          <cell r="N16278">
            <v>15380</v>
          </cell>
        </row>
        <row r="16279">
          <cell r="A16279" t="str">
            <v>SF-FLO-I07-NL-0073</v>
          </cell>
          <cell r="B16279" t="str">
            <v>CINT</v>
          </cell>
          <cell r="C16279" t="str">
            <v/>
          </cell>
          <cell r="D16279" t="str">
            <v>SEAT CUSHION FLORA ORANGE I12</v>
          </cell>
          <cell r="E16279">
            <v>44936</v>
          </cell>
          <cell r="F16279" t="str">
            <v>HALF</v>
          </cell>
          <cell r="G16279" t="str">
            <v>CI_I07</v>
          </cell>
          <cell r="H16279" t="str">
            <v>PC</v>
          </cell>
          <cell r="I16279" t="str">
            <v>CPR</v>
          </cell>
          <cell r="J16279" t="str">
            <v/>
          </cell>
          <cell r="K16279" t="str">
            <v>PD</v>
          </cell>
          <cell r="L16279" t="str">
            <v>7934</v>
          </cell>
          <cell r="M16279" t="str">
            <v>S</v>
          </cell>
          <cell r="N16279">
            <v>14558</v>
          </cell>
        </row>
        <row r="16280">
          <cell r="A16280" t="str">
            <v>SF-FLO-I07-NL-0074</v>
          </cell>
          <cell r="B16280" t="str">
            <v>CINT</v>
          </cell>
          <cell r="C16280" t="str">
            <v/>
          </cell>
          <cell r="D16280" t="str">
            <v>SEAT CUSHION FLORA ORANGE I12 SABLON</v>
          </cell>
          <cell r="E16280">
            <v>44894</v>
          </cell>
          <cell r="F16280" t="str">
            <v>HALF</v>
          </cell>
          <cell r="G16280" t="str">
            <v>CI_I07</v>
          </cell>
          <cell r="H16280" t="str">
            <v>PC</v>
          </cell>
          <cell r="I16280" t="str">
            <v>CPR</v>
          </cell>
          <cell r="J16280" t="str">
            <v/>
          </cell>
          <cell r="K16280" t="str">
            <v>PD</v>
          </cell>
          <cell r="L16280" t="str">
            <v>7934</v>
          </cell>
          <cell r="M16280" t="str">
            <v>S</v>
          </cell>
          <cell r="N16280">
            <v>12981</v>
          </cell>
        </row>
        <row r="16281">
          <cell r="A16281" t="str">
            <v>SF-FLO-I07-NL-0075</v>
          </cell>
          <cell r="B16281" t="str">
            <v>CINT</v>
          </cell>
          <cell r="C16281" t="str">
            <v/>
          </cell>
          <cell r="D16281" t="str">
            <v>SEAT CUSHION FLORA PINK I9</v>
          </cell>
          <cell r="E16281">
            <v>44894</v>
          </cell>
          <cell r="F16281" t="str">
            <v>HALF</v>
          </cell>
          <cell r="G16281" t="str">
            <v>CI_I07</v>
          </cell>
          <cell r="H16281" t="str">
            <v>PC</v>
          </cell>
          <cell r="I16281" t="str">
            <v>CPR</v>
          </cell>
          <cell r="J16281" t="str">
            <v/>
          </cell>
          <cell r="K16281" t="str">
            <v>PD</v>
          </cell>
          <cell r="L16281" t="str">
            <v>7934</v>
          </cell>
          <cell r="M16281" t="str">
            <v>S</v>
          </cell>
          <cell r="N16281">
            <v>12981</v>
          </cell>
        </row>
        <row r="16282">
          <cell r="A16282" t="str">
            <v>SF-FLO-I07-NL-0076</v>
          </cell>
          <cell r="B16282" t="str">
            <v>CINT</v>
          </cell>
          <cell r="C16282" t="str">
            <v/>
          </cell>
          <cell r="D16282" t="str">
            <v>SEAT CUSHION FLORA PINK I9 SABLON</v>
          </cell>
          <cell r="E16282">
            <v>44894</v>
          </cell>
          <cell r="F16282" t="str">
            <v>HALF</v>
          </cell>
          <cell r="G16282" t="str">
            <v>CI_I07</v>
          </cell>
          <cell r="H16282" t="str">
            <v>PC</v>
          </cell>
          <cell r="I16282" t="str">
            <v>CPR</v>
          </cell>
          <cell r="J16282" t="str">
            <v/>
          </cell>
          <cell r="K16282" t="str">
            <v>PD</v>
          </cell>
          <cell r="L16282" t="str">
            <v>7934</v>
          </cell>
          <cell r="M16282" t="str">
            <v>S</v>
          </cell>
          <cell r="N16282">
            <v>12981</v>
          </cell>
        </row>
        <row r="16283">
          <cell r="A16283" t="str">
            <v>SF-FLO-I07-NL-0077</v>
          </cell>
          <cell r="B16283" t="str">
            <v>CINT</v>
          </cell>
          <cell r="C16283" t="str">
            <v/>
          </cell>
          <cell r="D16283" t="str">
            <v>SEAT CUSHION FLORA RED GLOSS</v>
          </cell>
          <cell r="E16283">
            <v>44868</v>
          </cell>
          <cell r="F16283" t="str">
            <v>HALF</v>
          </cell>
          <cell r="G16283" t="str">
            <v>CI_I07</v>
          </cell>
          <cell r="H16283" t="str">
            <v>PC</v>
          </cell>
          <cell r="I16283" t="str">
            <v>CPR</v>
          </cell>
          <cell r="J16283" t="str">
            <v/>
          </cell>
          <cell r="K16283" t="str">
            <v>PD</v>
          </cell>
          <cell r="L16283" t="str">
            <v>7934</v>
          </cell>
          <cell r="M16283" t="str">
            <v>S</v>
          </cell>
          <cell r="N16283">
            <v>1335</v>
          </cell>
        </row>
        <row r="16284">
          <cell r="A16284" t="str">
            <v>SF-FLO-I07-NL-0078</v>
          </cell>
          <cell r="B16284" t="str">
            <v>CINT</v>
          </cell>
          <cell r="C16284" t="str">
            <v/>
          </cell>
          <cell r="D16284" t="str">
            <v>SEAT CUSHION FLORA RED I3</v>
          </cell>
          <cell r="E16284">
            <v>45232</v>
          </cell>
          <cell r="F16284" t="str">
            <v>HALF</v>
          </cell>
          <cell r="G16284" t="str">
            <v>CI_I07</v>
          </cell>
          <cell r="H16284" t="str">
            <v>PC</v>
          </cell>
          <cell r="I16284" t="str">
            <v>CPR</v>
          </cell>
          <cell r="J16284" t="str">
            <v/>
          </cell>
          <cell r="K16284" t="str">
            <v>PD</v>
          </cell>
          <cell r="L16284" t="str">
            <v>7934</v>
          </cell>
          <cell r="M16284" t="str">
            <v>S</v>
          </cell>
          <cell r="N16284">
            <v>12527</v>
          </cell>
        </row>
        <row r="16285">
          <cell r="A16285" t="str">
            <v>SF-FLO-I07-NL-0079</v>
          </cell>
          <cell r="B16285" t="str">
            <v>CINT</v>
          </cell>
          <cell r="C16285" t="str">
            <v/>
          </cell>
          <cell r="D16285" t="str">
            <v>SEAT CUSHION FLORA RED I3 SABLON</v>
          </cell>
          <cell r="E16285">
            <v>44992</v>
          </cell>
          <cell r="F16285" t="str">
            <v>HALF</v>
          </cell>
          <cell r="G16285" t="str">
            <v>CI_I07</v>
          </cell>
          <cell r="H16285" t="str">
            <v>PC</v>
          </cell>
          <cell r="I16285" t="str">
            <v>CPR</v>
          </cell>
          <cell r="J16285" t="str">
            <v/>
          </cell>
          <cell r="K16285" t="str">
            <v>PD</v>
          </cell>
          <cell r="L16285" t="str">
            <v>7934</v>
          </cell>
          <cell r="M16285" t="str">
            <v>S</v>
          </cell>
          <cell r="N16285">
            <v>16925</v>
          </cell>
        </row>
        <row r="16286">
          <cell r="A16286" t="str">
            <v>SF-FLO-I07-NL-0080</v>
          </cell>
          <cell r="B16286" t="str">
            <v>CINT</v>
          </cell>
          <cell r="C16286" t="str">
            <v/>
          </cell>
          <cell r="D16286" t="str">
            <v>SEAT CUSHION FLORA RED O3</v>
          </cell>
          <cell r="E16286">
            <v>44894</v>
          </cell>
          <cell r="F16286" t="str">
            <v>HALF</v>
          </cell>
          <cell r="G16286" t="str">
            <v>CI_I07</v>
          </cell>
          <cell r="H16286" t="str">
            <v>PC</v>
          </cell>
          <cell r="I16286" t="str">
            <v>CPR</v>
          </cell>
          <cell r="J16286" t="str">
            <v/>
          </cell>
          <cell r="K16286" t="str">
            <v>PD</v>
          </cell>
          <cell r="L16286" t="str">
            <v>7934</v>
          </cell>
          <cell r="M16286" t="str">
            <v>S</v>
          </cell>
          <cell r="N16286">
            <v>12981</v>
          </cell>
        </row>
        <row r="16287">
          <cell r="A16287" t="str">
            <v>SF-FLO-I07-NL-0081</v>
          </cell>
          <cell r="B16287" t="str">
            <v>CINT</v>
          </cell>
          <cell r="C16287" t="str">
            <v/>
          </cell>
          <cell r="D16287" t="str">
            <v>SEAT CUSHION FLORA YELLOW I8</v>
          </cell>
          <cell r="E16287">
            <v>45169</v>
          </cell>
          <cell r="F16287" t="str">
            <v>HALF</v>
          </cell>
          <cell r="G16287" t="str">
            <v>CI_I07</v>
          </cell>
          <cell r="H16287" t="str">
            <v>PC</v>
          </cell>
          <cell r="I16287" t="str">
            <v>CPR</v>
          </cell>
          <cell r="J16287" t="str">
            <v/>
          </cell>
          <cell r="K16287" t="str">
            <v>PD</v>
          </cell>
          <cell r="L16287" t="str">
            <v>7934</v>
          </cell>
          <cell r="M16287" t="str">
            <v>S</v>
          </cell>
          <cell r="N16287">
            <v>12955</v>
          </cell>
        </row>
        <row r="16288">
          <cell r="A16288" t="str">
            <v>SF-FLO-I07-NL-0082</v>
          </cell>
          <cell r="B16288" t="str">
            <v>CINT</v>
          </cell>
          <cell r="C16288" t="str">
            <v/>
          </cell>
          <cell r="D16288" t="str">
            <v>SEAT CUSHION FLORA YELLOW I8 SABLON</v>
          </cell>
          <cell r="E16288">
            <v>44966</v>
          </cell>
          <cell r="F16288" t="str">
            <v>HALF</v>
          </cell>
          <cell r="G16288" t="str">
            <v>CI_I07</v>
          </cell>
          <cell r="H16288" t="str">
            <v>PC</v>
          </cell>
          <cell r="I16288" t="str">
            <v>CPR</v>
          </cell>
          <cell r="J16288" t="str">
            <v/>
          </cell>
          <cell r="K16288" t="str">
            <v>PD</v>
          </cell>
          <cell r="L16288" t="str">
            <v>7934</v>
          </cell>
          <cell r="M16288" t="str">
            <v>S</v>
          </cell>
          <cell r="N16288">
            <v>11598</v>
          </cell>
        </row>
        <row r="16289">
          <cell r="A16289" t="str">
            <v>SF-FLO-ICT-SC-0001</v>
          </cell>
          <cell r="B16289" t="str">
            <v>CINT</v>
          </cell>
          <cell r="C16289" t="str">
            <v/>
          </cell>
          <cell r="D16289" t="str">
            <v>ANGLE PLATE (LEFT) [FLR-XN]</v>
          </cell>
          <cell r="E16289">
            <v>0</v>
          </cell>
          <cell r="F16289" t="str">
            <v>HALF</v>
          </cell>
          <cell r="G16289" t="str">
            <v>CI_ICT</v>
          </cell>
          <cell r="H16289" t="str">
            <v>PC</v>
          </cell>
          <cell r="I16289" t="str">
            <v>CPR</v>
          </cell>
          <cell r="J16289" t="str">
            <v/>
          </cell>
          <cell r="K16289" t="str">
            <v>PD</v>
          </cell>
          <cell r="L16289" t="str">
            <v>7931</v>
          </cell>
          <cell r="M16289" t="str">
            <v>V</v>
          </cell>
          <cell r="N16289">
            <v>4228</v>
          </cell>
        </row>
        <row r="16290">
          <cell r="A16290" t="str">
            <v>SF-FLO-ICT-SC-0002</v>
          </cell>
          <cell r="B16290" t="str">
            <v>CINT</v>
          </cell>
          <cell r="C16290" t="str">
            <v/>
          </cell>
          <cell r="D16290" t="str">
            <v>ANGLE PLATE (RIGHT) [FLR-XN]</v>
          </cell>
          <cell r="E16290">
            <v>0</v>
          </cell>
          <cell r="F16290" t="str">
            <v>HALF</v>
          </cell>
          <cell r="G16290" t="str">
            <v>CI_ICT</v>
          </cell>
          <cell r="H16290" t="str">
            <v>PC</v>
          </cell>
          <cell r="I16290" t="str">
            <v>CPR</v>
          </cell>
          <cell r="J16290" t="str">
            <v/>
          </cell>
          <cell r="K16290" t="str">
            <v>PD</v>
          </cell>
          <cell r="L16290" t="str">
            <v>7931</v>
          </cell>
          <cell r="M16290" t="str">
            <v>V</v>
          </cell>
          <cell r="N16290">
            <v>4228</v>
          </cell>
        </row>
        <row r="16291">
          <cell r="A16291" t="str">
            <v>SF-FLO-ICT-SC-0003</v>
          </cell>
          <cell r="B16291" t="str">
            <v>CINT</v>
          </cell>
          <cell r="C16291" t="str">
            <v/>
          </cell>
          <cell r="D16291" t="str">
            <v>FRAME ASSY FLORA NC KW</v>
          </cell>
          <cell r="E16291">
            <v>0</v>
          </cell>
          <cell r="F16291" t="str">
            <v>HALF</v>
          </cell>
          <cell r="G16291" t="str">
            <v>CI_ICT</v>
          </cell>
          <cell r="H16291" t="str">
            <v>PC</v>
          </cell>
          <cell r="I16291" t="str">
            <v>CPR</v>
          </cell>
          <cell r="J16291" t="str">
            <v/>
          </cell>
          <cell r="K16291" t="str">
            <v>PD</v>
          </cell>
          <cell r="L16291" t="str">
            <v>7931</v>
          </cell>
          <cell r="M16291" t="str">
            <v>V</v>
          </cell>
          <cell r="N16291">
            <v>28707</v>
          </cell>
        </row>
        <row r="16292">
          <cell r="A16292" t="str">
            <v>SF-FLO-INL-SC-0003</v>
          </cell>
          <cell r="B16292" t="str">
            <v>CINT</v>
          </cell>
          <cell r="C16292" t="str">
            <v/>
          </cell>
          <cell r="D16292" t="str">
            <v>SEAT CUSHION FLORA BEIGE O5</v>
          </cell>
          <cell r="E16292">
            <v>44804</v>
          </cell>
          <cell r="F16292" t="str">
            <v>HALF</v>
          </cell>
          <cell r="G16292" t="str">
            <v>CI_INL</v>
          </cell>
          <cell r="H16292" t="str">
            <v>PC</v>
          </cell>
          <cell r="I16292" t="str">
            <v>CPR</v>
          </cell>
          <cell r="J16292" t="str">
            <v/>
          </cell>
          <cell r="K16292" t="str">
            <v>PD</v>
          </cell>
          <cell r="L16292" t="str">
            <v>7934</v>
          </cell>
          <cell r="M16292" t="str">
            <v>V</v>
          </cell>
          <cell r="N16292">
            <v>6699</v>
          </cell>
        </row>
        <row r="16293">
          <cell r="A16293" t="str">
            <v>SF-FLO-INL-SC-0004</v>
          </cell>
          <cell r="B16293" t="str">
            <v>CINT</v>
          </cell>
          <cell r="C16293" t="str">
            <v/>
          </cell>
          <cell r="D16293" t="str">
            <v>SEAT CUSHION FLORA BEIGE O5 SABLON</v>
          </cell>
          <cell r="E16293">
            <v>0</v>
          </cell>
          <cell r="F16293" t="str">
            <v>HALF</v>
          </cell>
          <cell r="G16293" t="str">
            <v>CI_INL</v>
          </cell>
          <cell r="H16293" t="str">
            <v>PC</v>
          </cell>
          <cell r="I16293" t="str">
            <v>CPR</v>
          </cell>
          <cell r="J16293" t="str">
            <v/>
          </cell>
          <cell r="K16293" t="str">
            <v>PD</v>
          </cell>
          <cell r="L16293" t="str">
            <v>7934</v>
          </cell>
          <cell r="M16293" t="str">
            <v>V</v>
          </cell>
          <cell r="N16293">
            <v>16599</v>
          </cell>
        </row>
        <row r="16294">
          <cell r="A16294" t="str">
            <v>SF-FLO-INL-SC-0005</v>
          </cell>
          <cell r="B16294" t="str">
            <v>CINT</v>
          </cell>
          <cell r="C16294" t="str">
            <v/>
          </cell>
          <cell r="D16294" t="str">
            <v>SEAT CUSHION FLORA BLACK I7</v>
          </cell>
          <cell r="E16294">
            <v>0</v>
          </cell>
          <cell r="F16294" t="str">
            <v>HALF</v>
          </cell>
          <cell r="G16294" t="str">
            <v>CI_INL</v>
          </cell>
          <cell r="H16294" t="str">
            <v>PC</v>
          </cell>
          <cell r="I16294" t="str">
            <v>CPR</v>
          </cell>
          <cell r="J16294" t="str">
            <v/>
          </cell>
          <cell r="K16294" t="str">
            <v>PD</v>
          </cell>
          <cell r="L16294" t="str">
            <v>7934</v>
          </cell>
          <cell r="M16294" t="str">
            <v>V</v>
          </cell>
          <cell r="N16294">
            <v>16599</v>
          </cell>
        </row>
        <row r="16295">
          <cell r="A16295" t="str">
            <v>SF-FLO-INL-SC-0006</v>
          </cell>
          <cell r="B16295" t="str">
            <v>CINT</v>
          </cell>
          <cell r="C16295" t="str">
            <v/>
          </cell>
          <cell r="D16295" t="str">
            <v>SEAT CUSHION FLORA BLACK O7</v>
          </cell>
          <cell r="E16295">
            <v>44804</v>
          </cell>
          <cell r="F16295" t="str">
            <v>HALF</v>
          </cell>
          <cell r="G16295" t="str">
            <v>CI_INL</v>
          </cell>
          <cell r="H16295" t="str">
            <v>PC</v>
          </cell>
          <cell r="I16295" t="str">
            <v>CPR</v>
          </cell>
          <cell r="J16295" t="str">
            <v/>
          </cell>
          <cell r="K16295" t="str">
            <v>PD</v>
          </cell>
          <cell r="L16295" t="str">
            <v>7934</v>
          </cell>
          <cell r="M16295" t="str">
            <v>V</v>
          </cell>
          <cell r="N16295">
            <v>16599</v>
          </cell>
        </row>
        <row r="16296">
          <cell r="A16296" t="str">
            <v>SF-FLO-INL-SC-0007</v>
          </cell>
          <cell r="B16296" t="str">
            <v>CINT</v>
          </cell>
          <cell r="C16296" t="str">
            <v/>
          </cell>
          <cell r="D16296" t="str">
            <v>SEAT CUSHION FLORA BLUE I1</v>
          </cell>
          <cell r="E16296">
            <v>44804</v>
          </cell>
          <cell r="F16296" t="str">
            <v>HALF</v>
          </cell>
          <cell r="G16296" t="str">
            <v>CI_INL</v>
          </cell>
          <cell r="H16296" t="str">
            <v>PC</v>
          </cell>
          <cell r="I16296" t="str">
            <v>CPR</v>
          </cell>
          <cell r="J16296" t="str">
            <v/>
          </cell>
          <cell r="K16296" t="str">
            <v>PD</v>
          </cell>
          <cell r="L16296" t="str">
            <v>7934</v>
          </cell>
          <cell r="M16296" t="str">
            <v>V</v>
          </cell>
          <cell r="N16296">
            <v>12995</v>
          </cell>
        </row>
        <row r="16297">
          <cell r="A16297" t="str">
            <v>SF-FLO-INL-SC-0008</v>
          </cell>
          <cell r="B16297" t="str">
            <v>CINT</v>
          </cell>
          <cell r="C16297" t="str">
            <v/>
          </cell>
          <cell r="D16297" t="str">
            <v>SEAT CUSHION FLORA BLUE I1 SABLON</v>
          </cell>
          <cell r="E16297">
            <v>0</v>
          </cell>
          <cell r="F16297" t="str">
            <v>HALF</v>
          </cell>
          <cell r="G16297" t="str">
            <v>CI_INL</v>
          </cell>
          <cell r="H16297" t="str">
            <v>PC</v>
          </cell>
          <cell r="I16297" t="str">
            <v>CPR</v>
          </cell>
          <cell r="J16297" t="str">
            <v/>
          </cell>
          <cell r="K16297" t="str">
            <v>PD</v>
          </cell>
          <cell r="L16297" t="str">
            <v>7934</v>
          </cell>
          <cell r="M16297" t="str">
            <v>V</v>
          </cell>
          <cell r="N16297">
            <v>16599</v>
          </cell>
        </row>
        <row r="16298">
          <cell r="A16298" t="str">
            <v>SF-FLO-INL-SC-0009</v>
          </cell>
          <cell r="B16298" t="str">
            <v>CINT</v>
          </cell>
          <cell r="C16298" t="str">
            <v/>
          </cell>
          <cell r="D16298" t="str">
            <v>SEAT CUSHION FLORA BLUE O1</v>
          </cell>
          <cell r="E16298">
            <v>0</v>
          </cell>
          <cell r="F16298" t="str">
            <v>HALF</v>
          </cell>
          <cell r="G16298" t="str">
            <v>CI_INL</v>
          </cell>
          <cell r="H16298" t="str">
            <v>PC</v>
          </cell>
          <cell r="I16298" t="str">
            <v>CPR</v>
          </cell>
          <cell r="J16298" t="str">
            <v/>
          </cell>
          <cell r="K16298" t="str">
            <v>PD</v>
          </cell>
          <cell r="L16298" t="str">
            <v>7934</v>
          </cell>
          <cell r="M16298" t="str">
            <v>V</v>
          </cell>
          <cell r="N16298">
            <v>16599</v>
          </cell>
        </row>
        <row r="16299">
          <cell r="A16299" t="str">
            <v>SF-FLO-INL-SC-0010</v>
          </cell>
          <cell r="B16299" t="str">
            <v>CINT</v>
          </cell>
          <cell r="C16299" t="str">
            <v/>
          </cell>
          <cell r="D16299" t="str">
            <v>SEAT CUSHION FLORA BLUE PVC</v>
          </cell>
          <cell r="E16299">
            <v>0</v>
          </cell>
          <cell r="F16299" t="str">
            <v>HALF</v>
          </cell>
          <cell r="G16299" t="str">
            <v>CI_INL</v>
          </cell>
          <cell r="H16299" t="str">
            <v>PC</v>
          </cell>
          <cell r="I16299" t="str">
            <v>CPR</v>
          </cell>
          <cell r="J16299" t="str">
            <v/>
          </cell>
          <cell r="K16299" t="str">
            <v>PD</v>
          </cell>
          <cell r="L16299" t="str">
            <v>7934</v>
          </cell>
          <cell r="M16299" t="str">
            <v>V</v>
          </cell>
          <cell r="N16299">
            <v>16599</v>
          </cell>
        </row>
        <row r="16300">
          <cell r="A16300" t="str">
            <v>SF-FLO-INL-SC-0011</v>
          </cell>
          <cell r="B16300" t="str">
            <v>CINT</v>
          </cell>
          <cell r="C16300" t="str">
            <v/>
          </cell>
          <cell r="D16300" t="str">
            <v>SEAT CUSHION FLORA BROWN TAURUS POLOS</v>
          </cell>
          <cell r="E16300">
            <v>0</v>
          </cell>
          <cell r="F16300" t="str">
            <v>HALF</v>
          </cell>
          <cell r="G16300" t="str">
            <v>CI_INL</v>
          </cell>
          <cell r="H16300" t="str">
            <v>PC</v>
          </cell>
          <cell r="I16300" t="str">
            <v>CPR</v>
          </cell>
          <cell r="J16300" t="str">
            <v/>
          </cell>
          <cell r="K16300" t="str">
            <v>PD</v>
          </cell>
          <cell r="L16300" t="str">
            <v>7934</v>
          </cell>
          <cell r="M16300" t="str">
            <v>V</v>
          </cell>
          <cell r="N16300">
            <v>16599</v>
          </cell>
        </row>
        <row r="16301">
          <cell r="A16301" t="str">
            <v>SF-FLO-INL-SC-0012</v>
          </cell>
          <cell r="B16301" t="str">
            <v>CINT</v>
          </cell>
          <cell r="C16301" t="str">
            <v/>
          </cell>
          <cell r="D16301" t="str">
            <v>SEAT CUSHION FLORA GREEN I6</v>
          </cell>
          <cell r="E16301">
            <v>44804</v>
          </cell>
          <cell r="F16301" t="str">
            <v>HALF</v>
          </cell>
          <cell r="G16301" t="str">
            <v>CI_INL</v>
          </cell>
          <cell r="H16301" t="str">
            <v>PC</v>
          </cell>
          <cell r="I16301" t="str">
            <v>CPR</v>
          </cell>
          <cell r="J16301" t="str">
            <v/>
          </cell>
          <cell r="K16301" t="str">
            <v>PD</v>
          </cell>
          <cell r="L16301" t="str">
            <v>7934</v>
          </cell>
          <cell r="M16301" t="str">
            <v>V</v>
          </cell>
          <cell r="N16301">
            <v>12583</v>
          </cell>
        </row>
        <row r="16302">
          <cell r="A16302" t="str">
            <v>SF-FLO-INL-SC-0013</v>
          </cell>
          <cell r="B16302" t="str">
            <v>CINT</v>
          </cell>
          <cell r="C16302" t="str">
            <v/>
          </cell>
          <cell r="D16302" t="str">
            <v>SEAT CUSHION FLORA GREEN I6 SABLON</v>
          </cell>
          <cell r="E16302">
            <v>44748</v>
          </cell>
          <cell r="F16302" t="str">
            <v>HALF</v>
          </cell>
          <cell r="G16302" t="str">
            <v>CI_INL</v>
          </cell>
          <cell r="H16302" t="str">
            <v>PC</v>
          </cell>
          <cell r="I16302" t="str">
            <v>CPR</v>
          </cell>
          <cell r="J16302" t="str">
            <v/>
          </cell>
          <cell r="K16302" t="str">
            <v>PD</v>
          </cell>
          <cell r="L16302" t="str">
            <v>7934</v>
          </cell>
          <cell r="M16302" t="str">
            <v>V</v>
          </cell>
          <cell r="N16302">
            <v>16599</v>
          </cell>
        </row>
        <row r="16303">
          <cell r="A16303" t="str">
            <v>SF-FLO-INL-SC-0014</v>
          </cell>
          <cell r="B16303" t="str">
            <v>CINT</v>
          </cell>
          <cell r="C16303" t="str">
            <v/>
          </cell>
          <cell r="D16303" t="str">
            <v>SEAT CUSHION FLORA GREEN O6</v>
          </cell>
          <cell r="E16303">
            <v>44748</v>
          </cell>
          <cell r="F16303" t="str">
            <v>HALF</v>
          </cell>
          <cell r="G16303" t="str">
            <v>CI_INL</v>
          </cell>
          <cell r="H16303" t="str">
            <v>PC</v>
          </cell>
          <cell r="I16303" t="str">
            <v>CPR</v>
          </cell>
          <cell r="J16303" t="str">
            <v/>
          </cell>
          <cell r="K16303" t="str">
            <v>PD</v>
          </cell>
          <cell r="L16303" t="str">
            <v>7934</v>
          </cell>
          <cell r="M16303" t="str">
            <v>V</v>
          </cell>
          <cell r="N16303">
            <v>16599</v>
          </cell>
        </row>
        <row r="16304">
          <cell r="A16304" t="str">
            <v>SF-FLO-INL-SC-0015</v>
          </cell>
          <cell r="B16304" t="str">
            <v>CINT</v>
          </cell>
          <cell r="C16304" t="str">
            <v/>
          </cell>
          <cell r="D16304" t="str">
            <v>SEAT CUSHION FLORA GREY O2</v>
          </cell>
          <cell r="E16304">
            <v>0</v>
          </cell>
          <cell r="F16304" t="str">
            <v>HALF</v>
          </cell>
          <cell r="G16304" t="str">
            <v>CI_INL</v>
          </cell>
          <cell r="H16304" t="str">
            <v>PC</v>
          </cell>
          <cell r="I16304" t="str">
            <v>CPR</v>
          </cell>
          <cell r="J16304" t="str">
            <v/>
          </cell>
          <cell r="K16304" t="str">
            <v>PD</v>
          </cell>
          <cell r="L16304" t="str">
            <v>7934</v>
          </cell>
          <cell r="M16304" t="str">
            <v>V</v>
          </cell>
          <cell r="N16304">
            <v>16599</v>
          </cell>
        </row>
        <row r="16305">
          <cell r="A16305" t="str">
            <v>SF-FLO-INL-SC-0016</v>
          </cell>
          <cell r="B16305" t="str">
            <v>CINT</v>
          </cell>
          <cell r="C16305" t="str">
            <v/>
          </cell>
          <cell r="D16305" t="str">
            <v>SEAT CUSHION FLORA LIGHT BLUE I14</v>
          </cell>
          <cell r="E16305">
            <v>0</v>
          </cell>
          <cell r="F16305" t="str">
            <v>HALF</v>
          </cell>
          <cell r="G16305" t="str">
            <v>CI_INL</v>
          </cell>
          <cell r="H16305" t="str">
            <v>PC</v>
          </cell>
          <cell r="I16305" t="str">
            <v>CPR</v>
          </cell>
          <cell r="J16305" t="str">
            <v/>
          </cell>
          <cell r="K16305" t="str">
            <v>PD</v>
          </cell>
          <cell r="L16305" t="str">
            <v>7934</v>
          </cell>
          <cell r="M16305" t="str">
            <v>V</v>
          </cell>
          <cell r="N16305">
            <v>16599</v>
          </cell>
        </row>
        <row r="16306">
          <cell r="A16306" t="str">
            <v>SF-FLO-INL-SC-0017</v>
          </cell>
          <cell r="B16306" t="str">
            <v>CINT</v>
          </cell>
          <cell r="C16306" t="str">
            <v/>
          </cell>
          <cell r="D16306" t="str">
            <v>SEAT CUSHION FLORA LIGHT BLUE I14 SABLON</v>
          </cell>
          <cell r="E16306">
            <v>0</v>
          </cell>
          <cell r="F16306" t="str">
            <v>HALF</v>
          </cell>
          <cell r="G16306" t="str">
            <v>CI_INL</v>
          </cell>
          <cell r="H16306" t="str">
            <v>PC</v>
          </cell>
          <cell r="I16306" t="str">
            <v>CPR</v>
          </cell>
          <cell r="J16306" t="str">
            <v/>
          </cell>
          <cell r="K16306" t="str">
            <v>PD</v>
          </cell>
          <cell r="L16306" t="str">
            <v>7934</v>
          </cell>
          <cell r="M16306" t="str">
            <v>V</v>
          </cell>
          <cell r="N16306">
            <v>16599</v>
          </cell>
        </row>
        <row r="16307">
          <cell r="A16307" t="str">
            <v>SF-FLO-INL-SC-0018</v>
          </cell>
          <cell r="B16307" t="str">
            <v>CINT</v>
          </cell>
          <cell r="C16307" t="str">
            <v/>
          </cell>
          <cell r="D16307" t="str">
            <v>SEAT CUSHION FLORA LIGHT GREEN I13</v>
          </cell>
          <cell r="E16307">
            <v>0</v>
          </cell>
          <cell r="F16307" t="str">
            <v>HALF</v>
          </cell>
          <cell r="G16307" t="str">
            <v>CI_INL</v>
          </cell>
          <cell r="H16307" t="str">
            <v>PC</v>
          </cell>
          <cell r="I16307" t="str">
            <v>CPR</v>
          </cell>
          <cell r="J16307" t="str">
            <v/>
          </cell>
          <cell r="K16307" t="str">
            <v>PD</v>
          </cell>
          <cell r="L16307" t="str">
            <v>7934</v>
          </cell>
          <cell r="M16307" t="str">
            <v>V</v>
          </cell>
          <cell r="N16307">
            <v>16599</v>
          </cell>
        </row>
        <row r="16308">
          <cell r="A16308" t="str">
            <v>SF-FLO-INL-SC-0019</v>
          </cell>
          <cell r="B16308" t="str">
            <v>CINT</v>
          </cell>
          <cell r="C16308" t="str">
            <v/>
          </cell>
          <cell r="D16308" t="str">
            <v>SEAT CUSHION FLORA LIGHT GREEN I13 SABLO</v>
          </cell>
          <cell r="E16308">
            <v>44825</v>
          </cell>
          <cell r="F16308" t="str">
            <v>HALF</v>
          </cell>
          <cell r="G16308" t="str">
            <v>CI_INL</v>
          </cell>
          <cell r="H16308" t="str">
            <v>PC</v>
          </cell>
          <cell r="I16308" t="str">
            <v>CPR</v>
          </cell>
          <cell r="J16308" t="str">
            <v/>
          </cell>
          <cell r="K16308" t="str">
            <v>PD</v>
          </cell>
          <cell r="L16308" t="str">
            <v>7934</v>
          </cell>
          <cell r="M16308" t="str">
            <v>V</v>
          </cell>
          <cell r="N16308">
            <v>15807</v>
          </cell>
        </row>
        <row r="16309">
          <cell r="A16309" t="str">
            <v>SF-FLO-INL-SC-0020</v>
          </cell>
          <cell r="B16309" t="str">
            <v>CINT</v>
          </cell>
          <cell r="C16309" t="str">
            <v/>
          </cell>
          <cell r="D16309" t="str">
            <v>SEAT CUSHION FLORA ORANGE I12</v>
          </cell>
          <cell r="E16309">
            <v>0</v>
          </cell>
          <cell r="F16309" t="str">
            <v>HALF</v>
          </cell>
          <cell r="G16309" t="str">
            <v>CI_INL</v>
          </cell>
          <cell r="H16309" t="str">
            <v>PC</v>
          </cell>
          <cell r="I16309" t="str">
            <v>CPR</v>
          </cell>
          <cell r="J16309" t="str">
            <v/>
          </cell>
          <cell r="K16309" t="str">
            <v>PD</v>
          </cell>
          <cell r="L16309" t="str">
            <v>7934</v>
          </cell>
          <cell r="M16309" t="str">
            <v>V</v>
          </cell>
          <cell r="N16309">
            <v>16599</v>
          </cell>
        </row>
        <row r="16310">
          <cell r="A16310" t="str">
            <v>SF-FLO-INL-SC-0021</v>
          </cell>
          <cell r="B16310" t="str">
            <v>CINT</v>
          </cell>
          <cell r="C16310" t="str">
            <v/>
          </cell>
          <cell r="D16310" t="str">
            <v>SEAT CUSHION FLORA ORANGE I12 SABLON</v>
          </cell>
          <cell r="E16310">
            <v>44748</v>
          </cell>
          <cell r="F16310" t="str">
            <v>HALF</v>
          </cell>
          <cell r="G16310" t="str">
            <v>CI_INL</v>
          </cell>
          <cell r="H16310" t="str">
            <v>PC</v>
          </cell>
          <cell r="I16310" t="str">
            <v>CPR</v>
          </cell>
          <cell r="J16310" t="str">
            <v/>
          </cell>
          <cell r="K16310" t="str">
            <v>PD</v>
          </cell>
          <cell r="L16310" t="str">
            <v>7934</v>
          </cell>
          <cell r="M16310" t="str">
            <v>V</v>
          </cell>
          <cell r="N16310">
            <v>16599</v>
          </cell>
        </row>
        <row r="16311">
          <cell r="A16311" t="str">
            <v>SF-FLO-INL-SC-0022</v>
          </cell>
          <cell r="B16311" t="str">
            <v>CINT</v>
          </cell>
          <cell r="C16311" t="str">
            <v/>
          </cell>
          <cell r="D16311" t="str">
            <v>SEAT CUSHION FLORA PINK I9</v>
          </cell>
          <cell r="E16311">
            <v>44748</v>
          </cell>
          <cell r="F16311" t="str">
            <v>HALF</v>
          </cell>
          <cell r="G16311" t="str">
            <v>CI_INL</v>
          </cell>
          <cell r="H16311" t="str">
            <v>PC</v>
          </cell>
          <cell r="I16311" t="str">
            <v>CPR</v>
          </cell>
          <cell r="J16311" t="str">
            <v/>
          </cell>
          <cell r="K16311" t="str">
            <v>PD</v>
          </cell>
          <cell r="L16311" t="str">
            <v>7934</v>
          </cell>
          <cell r="M16311" t="str">
            <v>V</v>
          </cell>
          <cell r="N16311">
            <v>16599</v>
          </cell>
        </row>
        <row r="16312">
          <cell r="A16312" t="str">
            <v>SF-FLO-INL-SC-0023</v>
          </cell>
          <cell r="B16312" t="str">
            <v>CINT</v>
          </cell>
          <cell r="C16312" t="str">
            <v/>
          </cell>
          <cell r="D16312" t="str">
            <v>SEAT CUSHION FLORA PINK I9 SABLON</v>
          </cell>
          <cell r="E16312">
            <v>44748</v>
          </cell>
          <cell r="F16312" t="str">
            <v>HALF</v>
          </cell>
          <cell r="G16312" t="str">
            <v>CI_INL</v>
          </cell>
          <cell r="H16312" t="str">
            <v>PC</v>
          </cell>
          <cell r="I16312" t="str">
            <v>CPR</v>
          </cell>
          <cell r="J16312" t="str">
            <v/>
          </cell>
          <cell r="K16312" t="str">
            <v>PD</v>
          </cell>
          <cell r="L16312" t="str">
            <v>7934</v>
          </cell>
          <cell r="M16312" t="str">
            <v>V</v>
          </cell>
          <cell r="N16312">
            <v>16599</v>
          </cell>
        </row>
        <row r="16313">
          <cell r="A16313" t="str">
            <v>SF-FLO-INL-SC-0024</v>
          </cell>
          <cell r="B16313" t="str">
            <v>CINT</v>
          </cell>
          <cell r="C16313" t="str">
            <v/>
          </cell>
          <cell r="D16313" t="str">
            <v>SEAT CUSHION FLORA RED GLOSS</v>
          </cell>
          <cell r="E16313">
            <v>0</v>
          </cell>
          <cell r="F16313" t="str">
            <v>HALF</v>
          </cell>
          <cell r="G16313" t="str">
            <v>CI_INL</v>
          </cell>
          <cell r="H16313" t="str">
            <v>PC</v>
          </cell>
          <cell r="I16313" t="str">
            <v>CPR</v>
          </cell>
          <cell r="J16313" t="str">
            <v/>
          </cell>
          <cell r="K16313" t="str">
            <v>PD</v>
          </cell>
          <cell r="L16313" t="str">
            <v>7934</v>
          </cell>
          <cell r="M16313" t="str">
            <v>V</v>
          </cell>
          <cell r="N16313">
            <v>16599</v>
          </cell>
        </row>
        <row r="16314">
          <cell r="A16314" t="str">
            <v>SF-FLO-INL-SC-0025</v>
          </cell>
          <cell r="B16314" t="str">
            <v>CINT</v>
          </cell>
          <cell r="C16314" t="str">
            <v/>
          </cell>
          <cell r="D16314" t="str">
            <v>SEAT CUSHION FLORA RED I3</v>
          </cell>
          <cell r="E16314">
            <v>44804</v>
          </cell>
          <cell r="F16314" t="str">
            <v>HALF</v>
          </cell>
          <cell r="G16314" t="str">
            <v>CI_INL</v>
          </cell>
          <cell r="H16314" t="str">
            <v>PC</v>
          </cell>
          <cell r="I16314" t="str">
            <v>CPR</v>
          </cell>
          <cell r="J16314" t="str">
            <v/>
          </cell>
          <cell r="K16314" t="str">
            <v>PD</v>
          </cell>
          <cell r="L16314" t="str">
            <v>7934</v>
          </cell>
          <cell r="M16314" t="str">
            <v>V</v>
          </cell>
          <cell r="N16314">
            <v>12776</v>
          </cell>
        </row>
        <row r="16315">
          <cell r="A16315" t="str">
            <v>SF-FLO-INL-SC-0026</v>
          </cell>
          <cell r="B16315" t="str">
            <v>CINT</v>
          </cell>
          <cell r="C16315" t="str">
            <v/>
          </cell>
          <cell r="D16315" t="str">
            <v>SEAT CUSHION FLORA RED I3 SABLON</v>
          </cell>
          <cell r="E16315">
            <v>0</v>
          </cell>
          <cell r="F16315" t="str">
            <v>HALF</v>
          </cell>
          <cell r="G16315" t="str">
            <v>CI_INL</v>
          </cell>
          <cell r="H16315" t="str">
            <v>PC</v>
          </cell>
          <cell r="I16315" t="str">
            <v>CPR</v>
          </cell>
          <cell r="J16315" t="str">
            <v/>
          </cell>
          <cell r="K16315" t="str">
            <v>PD</v>
          </cell>
          <cell r="L16315" t="str">
            <v>7934</v>
          </cell>
          <cell r="M16315" t="str">
            <v>V</v>
          </cell>
          <cell r="N16315">
            <v>16599</v>
          </cell>
        </row>
        <row r="16316">
          <cell r="A16316" t="str">
            <v>SF-FLO-INL-SC-0027</v>
          </cell>
          <cell r="B16316" t="str">
            <v>CINT</v>
          </cell>
          <cell r="C16316" t="str">
            <v/>
          </cell>
          <cell r="D16316" t="str">
            <v>SEAT CUSHION FLORA RED O3</v>
          </cell>
          <cell r="E16316">
            <v>44748</v>
          </cell>
          <cell r="F16316" t="str">
            <v>HALF</v>
          </cell>
          <cell r="G16316" t="str">
            <v>CI_INL</v>
          </cell>
          <cell r="H16316" t="str">
            <v>PC</v>
          </cell>
          <cell r="I16316" t="str">
            <v>CPR</v>
          </cell>
          <cell r="J16316" t="str">
            <v/>
          </cell>
          <cell r="K16316" t="str">
            <v>PD</v>
          </cell>
          <cell r="L16316" t="str">
            <v>7934</v>
          </cell>
          <cell r="M16316" t="str">
            <v>V</v>
          </cell>
          <cell r="N16316">
            <v>16599</v>
          </cell>
        </row>
        <row r="16317">
          <cell r="A16317" t="str">
            <v>SF-FLO-INL-SC-0028</v>
          </cell>
          <cell r="B16317" t="str">
            <v>CINT</v>
          </cell>
          <cell r="C16317" t="str">
            <v/>
          </cell>
          <cell r="D16317" t="str">
            <v>SEAT CUSHION FLORA YELLOW I8</v>
          </cell>
          <cell r="E16317">
            <v>0</v>
          </cell>
          <cell r="F16317" t="str">
            <v>HALF</v>
          </cell>
          <cell r="G16317" t="str">
            <v>CI_INL</v>
          </cell>
          <cell r="H16317" t="str">
            <v>PC</v>
          </cell>
          <cell r="I16317" t="str">
            <v>CPR</v>
          </cell>
          <cell r="J16317" t="str">
            <v/>
          </cell>
          <cell r="K16317" t="str">
            <v>PD</v>
          </cell>
          <cell r="L16317" t="str">
            <v>7934</v>
          </cell>
          <cell r="M16317" t="str">
            <v>V</v>
          </cell>
          <cell r="N16317">
            <v>12480</v>
          </cell>
        </row>
        <row r="16318">
          <cell r="A16318" t="str">
            <v>SF-FLO-INL-SC-0029</v>
          </cell>
          <cell r="B16318" t="str">
            <v>CINT</v>
          </cell>
          <cell r="C16318" t="str">
            <v/>
          </cell>
          <cell r="D16318" t="str">
            <v>SEAT CUSHION FLORA YELLOW I8 SABLON</v>
          </cell>
          <cell r="E16318">
            <v>44748</v>
          </cell>
          <cell r="F16318" t="str">
            <v>HALF</v>
          </cell>
          <cell r="G16318" t="str">
            <v>CI_INL</v>
          </cell>
          <cell r="H16318" t="str">
            <v>PC</v>
          </cell>
          <cell r="I16318" t="str">
            <v>CPR</v>
          </cell>
          <cell r="J16318" t="str">
            <v/>
          </cell>
          <cell r="K16318" t="str">
            <v>PD</v>
          </cell>
          <cell r="L16318" t="str">
            <v>7934</v>
          </cell>
          <cell r="M16318" t="str">
            <v>V</v>
          </cell>
          <cell r="N16318">
            <v>16599</v>
          </cell>
        </row>
        <row r="16319">
          <cell r="A16319" t="str">
            <v>SF-FRO-I03-CT-0001</v>
          </cell>
          <cell r="B16319" t="str">
            <v>CINT</v>
          </cell>
          <cell r="C16319" t="str">
            <v/>
          </cell>
          <cell r="D16319" t="str">
            <v>LEG ASSY FRONTY KW0</v>
          </cell>
          <cell r="E16319">
            <v>45057</v>
          </cell>
          <cell r="F16319" t="str">
            <v>HALF</v>
          </cell>
          <cell r="G16319" t="str">
            <v>CI_I03</v>
          </cell>
          <cell r="H16319" t="str">
            <v>PC</v>
          </cell>
          <cell r="I16319" t="str">
            <v>CPR</v>
          </cell>
          <cell r="J16319" t="str">
            <v/>
          </cell>
          <cell r="K16319" t="str">
            <v>PD</v>
          </cell>
          <cell r="L16319" t="str">
            <v>7931</v>
          </cell>
          <cell r="M16319" t="str">
            <v>S</v>
          </cell>
          <cell r="N16319">
            <v>108347</v>
          </cell>
        </row>
        <row r="16320">
          <cell r="A16320" t="str">
            <v>SF-FRO-I03-CT-0002</v>
          </cell>
          <cell r="B16320" t="str">
            <v>CINT</v>
          </cell>
          <cell r="C16320" t="str">
            <v/>
          </cell>
          <cell r="D16320" t="str">
            <v>SEAT BACK ASSY FRONTY KW0</v>
          </cell>
          <cell r="E16320">
            <v>44966</v>
          </cell>
          <cell r="F16320" t="str">
            <v>HALF</v>
          </cell>
          <cell r="G16320" t="str">
            <v>CI_I03</v>
          </cell>
          <cell r="H16320" t="str">
            <v>PC</v>
          </cell>
          <cell r="I16320" t="str">
            <v>CPR</v>
          </cell>
          <cell r="J16320" t="str">
            <v/>
          </cell>
          <cell r="K16320" t="str">
            <v>PD</v>
          </cell>
          <cell r="L16320" t="str">
            <v>7931</v>
          </cell>
          <cell r="M16320" t="str">
            <v>S</v>
          </cell>
          <cell r="N16320">
            <v>90843</v>
          </cell>
        </row>
        <row r="16321">
          <cell r="A16321" t="str">
            <v>SF-FRO-I06-PC-0001</v>
          </cell>
          <cell r="B16321" t="str">
            <v>CINT</v>
          </cell>
          <cell r="C16321" t="str">
            <v/>
          </cell>
          <cell r="D16321" t="str">
            <v>LEG ASSY FRONTY FP BLACK</v>
          </cell>
          <cell r="E16321">
            <v>45202</v>
          </cell>
          <cell r="F16321" t="str">
            <v>HALF</v>
          </cell>
          <cell r="G16321" t="str">
            <v>CI_I06</v>
          </cell>
          <cell r="H16321" t="str">
            <v>PC</v>
          </cell>
          <cell r="I16321" t="str">
            <v>CPR</v>
          </cell>
          <cell r="J16321" t="str">
            <v/>
          </cell>
          <cell r="K16321" t="str">
            <v>PD</v>
          </cell>
          <cell r="L16321" t="str">
            <v>7933</v>
          </cell>
          <cell r="M16321" t="str">
            <v>S</v>
          </cell>
          <cell r="N16321">
            <v>129214</v>
          </cell>
        </row>
        <row r="16322">
          <cell r="A16322" t="str">
            <v>SF-FRO-I06-PC-0002</v>
          </cell>
          <cell r="B16322" t="str">
            <v>CINT</v>
          </cell>
          <cell r="C16322" t="str">
            <v/>
          </cell>
          <cell r="D16322" t="str">
            <v>LEG ASSY FRONTY FP SILVER</v>
          </cell>
          <cell r="E16322">
            <v>45057</v>
          </cell>
          <cell r="F16322" t="str">
            <v>HALF</v>
          </cell>
          <cell r="G16322" t="str">
            <v>CI_I06</v>
          </cell>
          <cell r="H16322" t="str">
            <v>PC</v>
          </cell>
          <cell r="I16322" t="str">
            <v>CPR</v>
          </cell>
          <cell r="J16322" t="str">
            <v/>
          </cell>
          <cell r="K16322" t="str">
            <v>PD</v>
          </cell>
          <cell r="L16322" t="str">
            <v>7933</v>
          </cell>
          <cell r="M16322" t="str">
            <v>S</v>
          </cell>
          <cell r="N16322">
            <v>129161</v>
          </cell>
        </row>
        <row r="16323">
          <cell r="A16323" t="str">
            <v>SF-FRO-I06-PC-0003</v>
          </cell>
          <cell r="B16323" t="str">
            <v>CINT</v>
          </cell>
          <cell r="C16323" t="str">
            <v/>
          </cell>
          <cell r="D16323" t="str">
            <v>SEAT BACK ASSY FRONTY FP BLACK</v>
          </cell>
          <cell r="E16323">
            <v>45169</v>
          </cell>
          <cell r="F16323" t="str">
            <v>HALF</v>
          </cell>
          <cell r="G16323" t="str">
            <v>CI_I06</v>
          </cell>
          <cell r="H16323" t="str">
            <v>PC</v>
          </cell>
          <cell r="I16323" t="str">
            <v>CPR</v>
          </cell>
          <cell r="J16323" t="str">
            <v/>
          </cell>
          <cell r="K16323" t="str">
            <v>PD</v>
          </cell>
          <cell r="L16323" t="str">
            <v>7933</v>
          </cell>
          <cell r="M16323" t="str">
            <v>S</v>
          </cell>
          <cell r="N16323">
            <v>102627</v>
          </cell>
        </row>
        <row r="16324">
          <cell r="A16324" t="str">
            <v>SF-FRO-I06-PC-0004</v>
          </cell>
          <cell r="B16324" t="str">
            <v>CINT</v>
          </cell>
          <cell r="C16324" t="str">
            <v/>
          </cell>
          <cell r="D16324" t="str">
            <v>SEAT BACK ASSY FRONTY FP SILVER</v>
          </cell>
          <cell r="E16324">
            <v>45057</v>
          </cell>
          <cell r="F16324" t="str">
            <v>HALF</v>
          </cell>
          <cell r="G16324" t="str">
            <v>CI_I06</v>
          </cell>
          <cell r="H16324" t="str">
            <v>PC</v>
          </cell>
          <cell r="I16324" t="str">
            <v>CPR</v>
          </cell>
          <cell r="J16324" t="str">
            <v/>
          </cell>
          <cell r="K16324" t="str">
            <v>PD</v>
          </cell>
          <cell r="L16324" t="str">
            <v>7933</v>
          </cell>
          <cell r="M16324" t="str">
            <v>S</v>
          </cell>
          <cell r="N16324">
            <v>102627</v>
          </cell>
        </row>
        <row r="16325">
          <cell r="A16325" t="str">
            <v>SF-FRO-I07-NL-0001</v>
          </cell>
          <cell r="B16325" t="str">
            <v>CINT</v>
          </cell>
          <cell r="C16325" t="str">
            <v/>
          </cell>
          <cell r="D16325" t="str">
            <v>BACK CUSHION FRONTY</v>
          </cell>
          <cell r="E16325">
            <v>45057</v>
          </cell>
          <cell r="F16325" t="str">
            <v>HALF</v>
          </cell>
          <cell r="G16325" t="str">
            <v>CI_I07</v>
          </cell>
          <cell r="H16325" t="str">
            <v>PC</v>
          </cell>
          <cell r="I16325" t="str">
            <v>CPR</v>
          </cell>
          <cell r="J16325" t="str">
            <v/>
          </cell>
          <cell r="K16325" t="str">
            <v>PD</v>
          </cell>
          <cell r="L16325" t="str">
            <v>7934</v>
          </cell>
          <cell r="M16325" t="str">
            <v>S</v>
          </cell>
          <cell r="N16325">
            <v>132027</v>
          </cell>
        </row>
        <row r="16326">
          <cell r="A16326" t="str">
            <v>SF-FRO-I07-NL-0002</v>
          </cell>
          <cell r="B16326" t="str">
            <v>CINT</v>
          </cell>
          <cell r="C16326" t="str">
            <v/>
          </cell>
          <cell r="D16326" t="str">
            <v>BACK CUSHION FRONTY BEIGE O5</v>
          </cell>
          <cell r="E16326">
            <v>44783</v>
          </cell>
          <cell r="F16326" t="str">
            <v>HALF</v>
          </cell>
          <cell r="G16326" t="str">
            <v>CI_I07</v>
          </cell>
          <cell r="H16326" t="str">
            <v>PC</v>
          </cell>
          <cell r="I16326" t="str">
            <v>CPR</v>
          </cell>
          <cell r="J16326" t="str">
            <v/>
          </cell>
          <cell r="K16326" t="str">
            <v>PD</v>
          </cell>
          <cell r="L16326" t="str">
            <v>7934</v>
          </cell>
          <cell r="M16326" t="str">
            <v>S</v>
          </cell>
          <cell r="N16326">
            <v>0</v>
          </cell>
        </row>
        <row r="16327">
          <cell r="A16327" t="str">
            <v>SF-FRO-I07-NL-0003</v>
          </cell>
          <cell r="B16327" t="str">
            <v>CINT</v>
          </cell>
          <cell r="C16327" t="str">
            <v/>
          </cell>
          <cell r="D16327" t="str">
            <v>BACK CUSHION FRONTY BLACK L7</v>
          </cell>
          <cell r="E16327">
            <v>44854</v>
          </cell>
          <cell r="F16327" t="str">
            <v>HALF</v>
          </cell>
          <cell r="G16327" t="str">
            <v>CI_I07</v>
          </cell>
          <cell r="H16327" t="str">
            <v>PC</v>
          </cell>
          <cell r="I16327" t="str">
            <v>CPR</v>
          </cell>
          <cell r="J16327" t="str">
            <v/>
          </cell>
          <cell r="K16327" t="str">
            <v>PD</v>
          </cell>
          <cell r="L16327" t="str">
            <v>7934</v>
          </cell>
          <cell r="M16327" t="str">
            <v>S</v>
          </cell>
          <cell r="N16327">
            <v>124151</v>
          </cell>
        </row>
        <row r="16328">
          <cell r="A16328" t="str">
            <v>SF-FRO-I07-NL-0004</v>
          </cell>
          <cell r="B16328" t="str">
            <v>CINT</v>
          </cell>
          <cell r="C16328" t="str">
            <v/>
          </cell>
          <cell r="D16328" t="str">
            <v>BACK CUSHION FRONTY BLUE L1</v>
          </cell>
          <cell r="E16328">
            <v>44783</v>
          </cell>
          <cell r="F16328" t="str">
            <v>HALF</v>
          </cell>
          <cell r="G16328" t="str">
            <v>CI_I07</v>
          </cell>
          <cell r="H16328" t="str">
            <v>PC</v>
          </cell>
          <cell r="I16328" t="str">
            <v>CPR</v>
          </cell>
          <cell r="J16328" t="str">
            <v/>
          </cell>
          <cell r="K16328" t="str">
            <v>PD</v>
          </cell>
          <cell r="L16328" t="str">
            <v>7934</v>
          </cell>
          <cell r="M16328" t="str">
            <v>S</v>
          </cell>
          <cell r="N16328">
            <v>0</v>
          </cell>
        </row>
        <row r="16329">
          <cell r="A16329" t="str">
            <v>SF-FRO-I07-NL-0005</v>
          </cell>
          <cell r="B16329" t="str">
            <v>CINT</v>
          </cell>
          <cell r="C16329" t="str">
            <v/>
          </cell>
          <cell r="D16329" t="str">
            <v>BACK CUSHION FRONTY BLUE O1</v>
          </cell>
          <cell r="E16329">
            <v>44783</v>
          </cell>
          <cell r="F16329" t="str">
            <v>HALF</v>
          </cell>
          <cell r="G16329" t="str">
            <v>CI_I07</v>
          </cell>
          <cell r="H16329" t="str">
            <v>PC</v>
          </cell>
          <cell r="I16329" t="str">
            <v>CPR</v>
          </cell>
          <cell r="J16329" t="str">
            <v/>
          </cell>
          <cell r="K16329" t="str">
            <v>PD</v>
          </cell>
          <cell r="L16329" t="str">
            <v>7934</v>
          </cell>
          <cell r="M16329" t="str">
            <v>S</v>
          </cell>
          <cell r="N16329">
            <v>117551</v>
          </cell>
        </row>
        <row r="16330">
          <cell r="A16330" t="str">
            <v>SF-FRO-I07-NL-0006</v>
          </cell>
          <cell r="B16330" t="str">
            <v>CINT</v>
          </cell>
          <cell r="C16330" t="str">
            <v/>
          </cell>
          <cell r="D16330" t="str">
            <v>BACK CUSHION FRONTY RED O3</v>
          </cell>
          <cell r="E16330">
            <v>44783</v>
          </cell>
          <cell r="F16330" t="str">
            <v>HALF</v>
          </cell>
          <cell r="G16330" t="str">
            <v>CI_I07</v>
          </cell>
          <cell r="H16330" t="str">
            <v>PC</v>
          </cell>
          <cell r="I16330" t="str">
            <v>CPR</v>
          </cell>
          <cell r="J16330" t="str">
            <v/>
          </cell>
          <cell r="K16330" t="str">
            <v>PD</v>
          </cell>
          <cell r="L16330" t="str">
            <v>7934</v>
          </cell>
          <cell r="M16330" t="str">
            <v>S</v>
          </cell>
          <cell r="N16330">
            <v>0</v>
          </cell>
        </row>
        <row r="16331">
          <cell r="A16331" t="str">
            <v>SF-FRO-I07-NL-0007</v>
          </cell>
          <cell r="B16331" t="str">
            <v>CINT</v>
          </cell>
          <cell r="C16331" t="str">
            <v/>
          </cell>
          <cell r="D16331" t="str">
            <v>SEAT CUSHION FRONTY</v>
          </cell>
          <cell r="E16331">
            <v>44966</v>
          </cell>
          <cell r="F16331" t="str">
            <v>HALF</v>
          </cell>
          <cell r="G16331" t="str">
            <v>CI_I07</v>
          </cell>
          <cell r="H16331" t="str">
            <v>PC</v>
          </cell>
          <cell r="I16331" t="str">
            <v>CPR</v>
          </cell>
          <cell r="J16331" t="str">
            <v/>
          </cell>
          <cell r="K16331" t="str">
            <v>PD</v>
          </cell>
          <cell r="L16331" t="str">
            <v>7934</v>
          </cell>
          <cell r="M16331" t="str">
            <v>S</v>
          </cell>
          <cell r="N16331">
            <v>103360</v>
          </cell>
        </row>
        <row r="16332">
          <cell r="A16332" t="str">
            <v>SF-FRO-I07-NL-0008</v>
          </cell>
          <cell r="B16332" t="str">
            <v>CINT</v>
          </cell>
          <cell r="C16332" t="str">
            <v/>
          </cell>
          <cell r="D16332" t="str">
            <v>SEAT CUSHION FRONTY BEIGE O5</v>
          </cell>
          <cell r="E16332">
            <v>44783</v>
          </cell>
          <cell r="F16332" t="str">
            <v>HALF</v>
          </cell>
          <cell r="G16332" t="str">
            <v>CI_I07</v>
          </cell>
          <cell r="H16332" t="str">
            <v>PC</v>
          </cell>
          <cell r="I16332" t="str">
            <v>CPR</v>
          </cell>
          <cell r="J16332" t="str">
            <v/>
          </cell>
          <cell r="K16332" t="str">
            <v>PD</v>
          </cell>
          <cell r="L16332" t="str">
            <v>7934</v>
          </cell>
          <cell r="M16332" t="str">
            <v>S</v>
          </cell>
          <cell r="N16332">
            <v>0</v>
          </cell>
        </row>
        <row r="16333">
          <cell r="A16333" t="str">
            <v>SF-FRO-I07-NL-0009</v>
          </cell>
          <cell r="B16333" t="str">
            <v>CINT</v>
          </cell>
          <cell r="C16333" t="str">
            <v/>
          </cell>
          <cell r="D16333" t="str">
            <v>SEAT CUSHION FRONTY BLACK L7</v>
          </cell>
          <cell r="E16333">
            <v>44854</v>
          </cell>
          <cell r="F16333" t="str">
            <v>HALF</v>
          </cell>
          <cell r="G16333" t="str">
            <v>CI_I07</v>
          </cell>
          <cell r="H16333" t="str">
            <v>PC</v>
          </cell>
          <cell r="I16333" t="str">
            <v>CPR</v>
          </cell>
          <cell r="J16333" t="str">
            <v/>
          </cell>
          <cell r="K16333" t="str">
            <v>PD</v>
          </cell>
          <cell r="L16333" t="str">
            <v>7934</v>
          </cell>
          <cell r="M16333" t="str">
            <v>S</v>
          </cell>
          <cell r="N16333">
            <v>101335</v>
          </cell>
        </row>
        <row r="16334">
          <cell r="A16334" t="str">
            <v>SF-FRO-I07-NL-0010</v>
          </cell>
          <cell r="B16334" t="str">
            <v>CINT</v>
          </cell>
          <cell r="C16334" t="str">
            <v/>
          </cell>
          <cell r="D16334" t="str">
            <v>SEAT CUSHION FRONTY BLUE L1</v>
          </cell>
          <cell r="E16334">
            <v>44783</v>
          </cell>
          <cell r="F16334" t="str">
            <v>HALF</v>
          </cell>
          <cell r="G16334" t="str">
            <v>CI_I07</v>
          </cell>
          <cell r="H16334" t="str">
            <v>PC</v>
          </cell>
          <cell r="I16334" t="str">
            <v>CPR</v>
          </cell>
          <cell r="J16334" t="str">
            <v/>
          </cell>
          <cell r="K16334" t="str">
            <v>PD</v>
          </cell>
          <cell r="L16334" t="str">
            <v>7934</v>
          </cell>
          <cell r="M16334" t="str">
            <v>S</v>
          </cell>
          <cell r="N16334">
            <v>0</v>
          </cell>
        </row>
        <row r="16335">
          <cell r="A16335" t="str">
            <v>SF-FRO-I07-NL-0011</v>
          </cell>
          <cell r="B16335" t="str">
            <v>CINT</v>
          </cell>
          <cell r="C16335" t="str">
            <v/>
          </cell>
          <cell r="D16335" t="str">
            <v>SEAT CUSHION FRONTY BLUE O1</v>
          </cell>
          <cell r="E16335">
            <v>44783</v>
          </cell>
          <cell r="F16335" t="str">
            <v>HALF</v>
          </cell>
          <cell r="G16335" t="str">
            <v>CI_I07</v>
          </cell>
          <cell r="H16335" t="str">
            <v>PC</v>
          </cell>
          <cell r="I16335" t="str">
            <v>CPR</v>
          </cell>
          <cell r="J16335" t="str">
            <v/>
          </cell>
          <cell r="K16335" t="str">
            <v>PD</v>
          </cell>
          <cell r="L16335" t="str">
            <v>7934</v>
          </cell>
          <cell r="M16335" t="str">
            <v>S</v>
          </cell>
          <cell r="N16335">
            <v>111258</v>
          </cell>
        </row>
        <row r="16336">
          <cell r="A16336" t="str">
            <v>SF-FRO-I07-NL-0012</v>
          </cell>
          <cell r="B16336" t="str">
            <v>CINT</v>
          </cell>
          <cell r="C16336" t="str">
            <v/>
          </cell>
          <cell r="D16336" t="str">
            <v>SEAT CUSHION FRONTY RED O3</v>
          </cell>
          <cell r="E16336">
            <v>44783</v>
          </cell>
          <cell r="F16336" t="str">
            <v>HALF</v>
          </cell>
          <cell r="G16336" t="str">
            <v>CI_I07</v>
          </cell>
          <cell r="H16336" t="str">
            <v>PC</v>
          </cell>
          <cell r="I16336" t="str">
            <v>CPR</v>
          </cell>
          <cell r="J16336" t="str">
            <v/>
          </cell>
          <cell r="K16336" t="str">
            <v>PD</v>
          </cell>
          <cell r="L16336" t="str">
            <v>7934</v>
          </cell>
          <cell r="M16336" t="str">
            <v>S</v>
          </cell>
          <cell r="N16336">
            <v>94651</v>
          </cell>
        </row>
        <row r="16337">
          <cell r="A16337" t="str">
            <v>SF-FTC-I02-CT-0001</v>
          </cell>
          <cell r="B16337" t="str">
            <v>CINT</v>
          </cell>
          <cell r="C16337" t="str">
            <v/>
          </cell>
          <cell r="D16337" t="str">
            <v>FOLDING HINGE PLATE 1 6012 KB0</v>
          </cell>
          <cell r="E16337">
            <v>45194</v>
          </cell>
          <cell r="F16337" t="str">
            <v>HALF</v>
          </cell>
          <cell r="G16337" t="str">
            <v>CI_I02</v>
          </cell>
          <cell r="H16337" t="str">
            <v>PC</v>
          </cell>
          <cell r="I16337" t="str">
            <v>CPR</v>
          </cell>
          <cell r="J16337" t="str">
            <v/>
          </cell>
          <cell r="K16337" t="str">
            <v>PD</v>
          </cell>
          <cell r="L16337" t="str">
            <v>7931</v>
          </cell>
          <cell r="M16337" t="str">
            <v>S</v>
          </cell>
          <cell r="N16337">
            <v>11647</v>
          </cell>
        </row>
        <row r="16338">
          <cell r="A16338" t="str">
            <v>SF-FTC-I02-CT-0002</v>
          </cell>
          <cell r="B16338" t="str">
            <v>CINT</v>
          </cell>
          <cell r="C16338" t="str">
            <v/>
          </cell>
          <cell r="D16338" t="str">
            <v>FOLDING HINGE PLATE 2 6012 KB0</v>
          </cell>
          <cell r="E16338">
            <v>45194</v>
          </cell>
          <cell r="F16338" t="str">
            <v>HALF</v>
          </cell>
          <cell r="G16338" t="str">
            <v>CI_I02</v>
          </cell>
          <cell r="H16338" t="str">
            <v>PC</v>
          </cell>
          <cell r="I16338" t="str">
            <v>CPR</v>
          </cell>
          <cell r="J16338" t="str">
            <v/>
          </cell>
          <cell r="K16338" t="str">
            <v>PD</v>
          </cell>
          <cell r="L16338" t="str">
            <v>7931</v>
          </cell>
          <cell r="M16338" t="str">
            <v>S</v>
          </cell>
          <cell r="N16338">
            <v>11980</v>
          </cell>
        </row>
        <row r="16339">
          <cell r="A16339" t="str">
            <v>SF-FTC-I02-CT-0003</v>
          </cell>
          <cell r="B16339" t="str">
            <v>CINT</v>
          </cell>
          <cell r="C16339" t="str">
            <v/>
          </cell>
          <cell r="D16339" t="str">
            <v>FOLDING PIPE FT KB0</v>
          </cell>
          <cell r="E16339">
            <v>44783</v>
          </cell>
          <cell r="F16339" t="str">
            <v>HALF</v>
          </cell>
          <cell r="G16339" t="str">
            <v>CI_I02</v>
          </cell>
          <cell r="H16339" t="str">
            <v>PC</v>
          </cell>
          <cell r="I16339" t="str">
            <v>CPR</v>
          </cell>
          <cell r="J16339" t="str">
            <v/>
          </cell>
          <cell r="K16339" t="str">
            <v>PD</v>
          </cell>
          <cell r="L16339" t="str">
            <v>7931</v>
          </cell>
          <cell r="M16339" t="str">
            <v>S</v>
          </cell>
          <cell r="N16339">
            <v>0</v>
          </cell>
        </row>
        <row r="16340">
          <cell r="A16340" t="str">
            <v>SF-FTC-I02-CT-0004</v>
          </cell>
          <cell r="B16340" t="str">
            <v>CINT</v>
          </cell>
          <cell r="C16340" t="str">
            <v/>
          </cell>
          <cell r="D16340" t="str">
            <v>JOINT LEG PLATE FTC KB0</v>
          </cell>
          <cell r="E16340">
            <v>44783</v>
          </cell>
          <cell r="F16340" t="str">
            <v>HALF</v>
          </cell>
          <cell r="G16340" t="str">
            <v>CI_I02</v>
          </cell>
          <cell r="H16340" t="str">
            <v>PC</v>
          </cell>
          <cell r="I16340" t="str">
            <v>CPR</v>
          </cell>
          <cell r="J16340" t="str">
            <v/>
          </cell>
          <cell r="K16340" t="str">
            <v>PD</v>
          </cell>
          <cell r="L16340" t="str">
            <v>7931</v>
          </cell>
          <cell r="M16340" t="str">
            <v>S</v>
          </cell>
          <cell r="N16340">
            <v>0</v>
          </cell>
        </row>
        <row r="16341">
          <cell r="A16341" t="str">
            <v>SF-FTC-I02-CT-0005</v>
          </cell>
          <cell r="B16341" t="str">
            <v>CINT</v>
          </cell>
          <cell r="C16341" t="str">
            <v/>
          </cell>
          <cell r="D16341" t="str">
            <v>LEG PIPE FT 6012 KB0</v>
          </cell>
          <cell r="E16341">
            <v>44783</v>
          </cell>
          <cell r="F16341" t="str">
            <v>HALF</v>
          </cell>
          <cell r="G16341" t="str">
            <v>CI_I02</v>
          </cell>
          <cell r="H16341" t="str">
            <v>PC</v>
          </cell>
          <cell r="I16341" t="str">
            <v>CPR</v>
          </cell>
          <cell r="J16341" t="str">
            <v/>
          </cell>
          <cell r="K16341" t="str">
            <v>PD</v>
          </cell>
          <cell r="L16341" t="str">
            <v>7931</v>
          </cell>
          <cell r="M16341" t="str">
            <v>S</v>
          </cell>
          <cell r="N16341">
            <v>0</v>
          </cell>
        </row>
        <row r="16342">
          <cell r="A16342" t="str">
            <v>SF-FTC-I02-CT-0006</v>
          </cell>
          <cell r="B16342" t="str">
            <v>CINT</v>
          </cell>
          <cell r="C16342" t="str">
            <v/>
          </cell>
          <cell r="D16342" t="str">
            <v>LEG PIPE FT 6012 NE KB0</v>
          </cell>
          <cell r="E16342">
            <v>44783</v>
          </cell>
          <cell r="F16342" t="str">
            <v>HALF</v>
          </cell>
          <cell r="G16342" t="str">
            <v>CI_I02</v>
          </cell>
          <cell r="H16342" t="str">
            <v>PC</v>
          </cell>
          <cell r="I16342" t="str">
            <v>CPR</v>
          </cell>
          <cell r="J16342" t="str">
            <v/>
          </cell>
          <cell r="K16342" t="str">
            <v>PD</v>
          </cell>
          <cell r="L16342" t="str">
            <v>7931</v>
          </cell>
          <cell r="M16342" t="str">
            <v>S</v>
          </cell>
          <cell r="N16342">
            <v>0</v>
          </cell>
        </row>
        <row r="16343">
          <cell r="A16343" t="str">
            <v>SF-FTC-I02-CT-0007</v>
          </cell>
          <cell r="B16343" t="str">
            <v>CINT</v>
          </cell>
          <cell r="C16343" t="str">
            <v/>
          </cell>
          <cell r="D16343" t="str">
            <v>LEG PIPE FT 6018 KB0</v>
          </cell>
          <cell r="E16343">
            <v>44783</v>
          </cell>
          <cell r="F16343" t="str">
            <v>HALF</v>
          </cell>
          <cell r="G16343" t="str">
            <v>CI_I02</v>
          </cell>
          <cell r="H16343" t="str">
            <v>PC</v>
          </cell>
          <cell r="I16343" t="str">
            <v>CPR</v>
          </cell>
          <cell r="J16343" t="str">
            <v/>
          </cell>
          <cell r="K16343" t="str">
            <v>PD</v>
          </cell>
          <cell r="L16343" t="str">
            <v>7931</v>
          </cell>
          <cell r="M16343" t="str">
            <v>S</v>
          </cell>
          <cell r="N16343">
            <v>0</v>
          </cell>
        </row>
        <row r="16344">
          <cell r="A16344" t="str">
            <v>SF-FTC-I02-CT-0008</v>
          </cell>
          <cell r="B16344" t="str">
            <v>CINT</v>
          </cell>
          <cell r="C16344" t="str">
            <v/>
          </cell>
          <cell r="D16344" t="str">
            <v>FOLDING HINGE PLATE  FT 6018 KB 0</v>
          </cell>
          <cell r="E16344">
            <v>45229</v>
          </cell>
          <cell r="F16344" t="str">
            <v>HALF</v>
          </cell>
          <cell r="G16344" t="str">
            <v>CI_I02</v>
          </cell>
          <cell r="H16344" t="str">
            <v>PC</v>
          </cell>
          <cell r="I16344" t="str">
            <v>CPR</v>
          </cell>
          <cell r="J16344" t="str">
            <v/>
          </cell>
          <cell r="K16344" t="str">
            <v>PD</v>
          </cell>
          <cell r="L16344" t="str">
            <v>7931</v>
          </cell>
          <cell r="M16344" t="str">
            <v>S</v>
          </cell>
          <cell r="N16344">
            <v>7976</v>
          </cell>
        </row>
        <row r="16345">
          <cell r="A16345" t="str">
            <v>SF-FTC-I04-CT-0008</v>
          </cell>
          <cell r="B16345" t="str">
            <v>CINT</v>
          </cell>
          <cell r="C16345" t="str">
            <v/>
          </cell>
          <cell r="D16345" t="str">
            <v>LEG ASSY FT 4512</v>
          </cell>
          <cell r="E16345">
            <v>44785</v>
          </cell>
          <cell r="F16345" t="str">
            <v>HALF</v>
          </cell>
          <cell r="G16345" t="str">
            <v>CI_I04</v>
          </cell>
          <cell r="H16345" t="str">
            <v>PC</v>
          </cell>
          <cell r="I16345" t="str">
            <v>CPR</v>
          </cell>
          <cell r="J16345" t="str">
            <v/>
          </cell>
          <cell r="K16345" t="str">
            <v>PD</v>
          </cell>
          <cell r="L16345" t="str">
            <v>7931</v>
          </cell>
          <cell r="M16345" t="str">
            <v>S</v>
          </cell>
          <cell r="N16345">
            <v>0</v>
          </cell>
        </row>
        <row r="16346">
          <cell r="A16346" t="str">
            <v>SF-FTC-I04-CT-0009</v>
          </cell>
          <cell r="B16346" t="str">
            <v>CINT</v>
          </cell>
          <cell r="C16346" t="str">
            <v/>
          </cell>
          <cell r="D16346" t="str">
            <v>LEG ASSY FT 6012</v>
          </cell>
          <cell r="E16346">
            <v>45169</v>
          </cell>
          <cell r="F16346" t="str">
            <v>HALF</v>
          </cell>
          <cell r="G16346" t="str">
            <v>CI_I04</v>
          </cell>
          <cell r="H16346" t="str">
            <v>PC</v>
          </cell>
          <cell r="I16346" t="str">
            <v>CPR</v>
          </cell>
          <cell r="J16346" t="str">
            <v/>
          </cell>
          <cell r="K16346" t="str">
            <v>PD</v>
          </cell>
          <cell r="L16346" t="str">
            <v>7931</v>
          </cell>
          <cell r="M16346" t="str">
            <v>S</v>
          </cell>
          <cell r="N16346">
            <v>112618</v>
          </cell>
        </row>
        <row r="16347">
          <cell r="A16347" t="str">
            <v>SF-FTC-I04-CT-0010</v>
          </cell>
          <cell r="B16347" t="str">
            <v>CINT</v>
          </cell>
          <cell r="C16347" t="str">
            <v/>
          </cell>
          <cell r="D16347" t="str">
            <v>LEG ASSY FT 6018</v>
          </cell>
          <cell r="E16347">
            <v>45169</v>
          </cell>
          <cell r="F16347" t="str">
            <v>HALF</v>
          </cell>
          <cell r="G16347" t="str">
            <v>CI_I04</v>
          </cell>
          <cell r="H16347" t="str">
            <v>PC</v>
          </cell>
          <cell r="I16347" t="str">
            <v>CPR</v>
          </cell>
          <cell r="J16347" t="str">
            <v/>
          </cell>
          <cell r="K16347" t="str">
            <v>PD</v>
          </cell>
          <cell r="L16347" t="str">
            <v>7931</v>
          </cell>
          <cell r="M16347" t="str">
            <v>S</v>
          </cell>
          <cell r="N16347">
            <v>161520</v>
          </cell>
        </row>
        <row r="16348">
          <cell r="A16348" t="str">
            <v>SF-FTC-I04-CT-0011</v>
          </cell>
          <cell r="B16348" t="str">
            <v>CINT</v>
          </cell>
          <cell r="C16348" t="str">
            <v/>
          </cell>
          <cell r="D16348" t="str">
            <v>LEG ASSY FT NE</v>
          </cell>
          <cell r="E16348">
            <v>44966</v>
          </cell>
          <cell r="F16348" t="str">
            <v>HALF</v>
          </cell>
          <cell r="G16348" t="str">
            <v>CI_I04</v>
          </cell>
          <cell r="H16348" t="str">
            <v>PC</v>
          </cell>
          <cell r="I16348" t="str">
            <v>CPR</v>
          </cell>
          <cell r="J16348" t="str">
            <v/>
          </cell>
          <cell r="K16348" t="str">
            <v>PD</v>
          </cell>
          <cell r="L16348" t="str">
            <v>7931</v>
          </cell>
          <cell r="M16348" t="str">
            <v>S</v>
          </cell>
          <cell r="N16348">
            <v>113429</v>
          </cell>
        </row>
        <row r="16349">
          <cell r="A16349" t="str">
            <v>SF-FTC-I04-CT-0012</v>
          </cell>
          <cell r="B16349" t="str">
            <v>CINT</v>
          </cell>
          <cell r="C16349" t="str">
            <v/>
          </cell>
          <cell r="D16349" t="str">
            <v>LEG COMPLE FT 6018 KW 0</v>
          </cell>
          <cell r="E16349">
            <v>44804</v>
          </cell>
          <cell r="F16349" t="str">
            <v>HALF</v>
          </cell>
          <cell r="G16349" t="str">
            <v>CI_I04</v>
          </cell>
          <cell r="H16349" t="str">
            <v>PC</v>
          </cell>
          <cell r="I16349" t="str">
            <v>CPR</v>
          </cell>
          <cell r="J16349" t="str">
            <v/>
          </cell>
          <cell r="K16349" t="str">
            <v>PD</v>
          </cell>
          <cell r="L16349" t="str">
            <v>7931</v>
          </cell>
          <cell r="M16349" t="str">
            <v>S</v>
          </cell>
          <cell r="N16349">
            <v>77933</v>
          </cell>
        </row>
        <row r="16350">
          <cell r="A16350" t="str">
            <v>SF-FTC-I04-CT-0013</v>
          </cell>
          <cell r="B16350" t="str">
            <v>CINT</v>
          </cell>
          <cell r="C16350" t="str">
            <v/>
          </cell>
          <cell r="D16350" t="str">
            <v>LEG COMPLE FT 6012 KW0</v>
          </cell>
          <cell r="E16350">
            <v>45147</v>
          </cell>
          <cell r="F16350" t="str">
            <v>HALF</v>
          </cell>
          <cell r="G16350" t="str">
            <v>CI_I04</v>
          </cell>
          <cell r="H16350" t="str">
            <v>PC</v>
          </cell>
          <cell r="I16350" t="str">
            <v>CPR</v>
          </cell>
          <cell r="J16350" t="str">
            <v/>
          </cell>
          <cell r="K16350" t="str">
            <v>PD</v>
          </cell>
          <cell r="L16350" t="str">
            <v>7931</v>
          </cell>
          <cell r="M16350" t="str">
            <v>S</v>
          </cell>
          <cell r="N16350">
            <v>59452</v>
          </cell>
        </row>
        <row r="16351">
          <cell r="A16351" t="str">
            <v>SF-FTC-I04-CT-0014</v>
          </cell>
          <cell r="B16351" t="str">
            <v>CINT</v>
          </cell>
          <cell r="C16351" t="str">
            <v/>
          </cell>
          <cell r="D16351" t="str">
            <v>LEG COMPLE FT NE KW0</v>
          </cell>
          <cell r="E16351">
            <v>44966</v>
          </cell>
          <cell r="F16351" t="str">
            <v>HALF</v>
          </cell>
          <cell r="G16351" t="str">
            <v>CI_I04</v>
          </cell>
          <cell r="H16351" t="str">
            <v>PC</v>
          </cell>
          <cell r="I16351" t="str">
            <v>CPR</v>
          </cell>
          <cell r="J16351" t="str">
            <v/>
          </cell>
          <cell r="K16351" t="str">
            <v>PD</v>
          </cell>
          <cell r="L16351" t="str">
            <v>7931</v>
          </cell>
          <cell r="M16351" t="str">
            <v>S</v>
          </cell>
          <cell r="N16351">
            <v>56068</v>
          </cell>
        </row>
        <row r="16352">
          <cell r="A16352" t="str">
            <v>SF-FTC-I04-CT-0015</v>
          </cell>
          <cell r="B16352" t="str">
            <v>CINT</v>
          </cell>
          <cell r="C16352" t="str">
            <v/>
          </cell>
          <cell r="D16352" t="str">
            <v>PIPE JOINT LEG FT-6012</v>
          </cell>
          <cell r="E16352">
            <v>44783</v>
          </cell>
          <cell r="F16352" t="str">
            <v>HALF</v>
          </cell>
          <cell r="G16352" t="str">
            <v>CI_I04</v>
          </cell>
          <cell r="H16352" t="str">
            <v>PC</v>
          </cell>
          <cell r="I16352" t="str">
            <v>CPR</v>
          </cell>
          <cell r="J16352" t="str">
            <v/>
          </cell>
          <cell r="K16352" t="str">
            <v>PD</v>
          </cell>
          <cell r="L16352" t="str">
            <v>7931</v>
          </cell>
          <cell r="M16352" t="str">
            <v>S</v>
          </cell>
          <cell r="N16352">
            <v>0</v>
          </cell>
        </row>
        <row r="16353">
          <cell r="A16353" t="str">
            <v>SF-FTC-I04-CT-0016</v>
          </cell>
          <cell r="B16353" t="str">
            <v>CINT</v>
          </cell>
          <cell r="C16353" t="str">
            <v/>
          </cell>
          <cell r="D16353" t="str">
            <v>PIPE JOINT LEG FT-6018</v>
          </cell>
          <cell r="E16353">
            <v>44783</v>
          </cell>
          <cell r="F16353" t="str">
            <v>HALF</v>
          </cell>
          <cell r="G16353" t="str">
            <v>CI_I04</v>
          </cell>
          <cell r="H16353" t="str">
            <v>PC</v>
          </cell>
          <cell r="I16353" t="str">
            <v>CPR</v>
          </cell>
          <cell r="J16353" t="str">
            <v/>
          </cell>
          <cell r="K16353" t="str">
            <v>PD</v>
          </cell>
          <cell r="L16353" t="str">
            <v>7931</v>
          </cell>
          <cell r="M16353" t="str">
            <v>S</v>
          </cell>
          <cell r="N16353">
            <v>0</v>
          </cell>
        </row>
        <row r="16354">
          <cell r="A16354" t="str">
            <v>SF-FTC-I04-CT-0017</v>
          </cell>
          <cell r="B16354" t="str">
            <v>CINT</v>
          </cell>
          <cell r="C16354" t="str">
            <v/>
          </cell>
          <cell r="D16354" t="str">
            <v>ROD PIPE 6012</v>
          </cell>
          <cell r="E16354">
            <v>44783</v>
          </cell>
          <cell r="F16354" t="str">
            <v>HALF</v>
          </cell>
          <cell r="G16354" t="str">
            <v>CI_I04</v>
          </cell>
          <cell r="H16354" t="str">
            <v>PC</v>
          </cell>
          <cell r="I16354" t="str">
            <v>CPR</v>
          </cell>
          <cell r="J16354" t="str">
            <v/>
          </cell>
          <cell r="K16354" t="str">
            <v>PD</v>
          </cell>
          <cell r="L16354" t="str">
            <v>7931</v>
          </cell>
          <cell r="M16354" t="str">
            <v>S</v>
          </cell>
          <cell r="N16354">
            <v>0</v>
          </cell>
        </row>
        <row r="16355">
          <cell r="A16355" t="str">
            <v>SF-FTC-I04-CT-0018</v>
          </cell>
          <cell r="B16355" t="str">
            <v>CINT</v>
          </cell>
          <cell r="C16355" t="str">
            <v/>
          </cell>
          <cell r="D16355" t="str">
            <v>ROD PIPE FT-6012 KB0</v>
          </cell>
          <cell r="E16355">
            <v>44772</v>
          </cell>
          <cell r="F16355" t="str">
            <v>HALF</v>
          </cell>
          <cell r="G16355" t="str">
            <v>CI_I04</v>
          </cell>
          <cell r="H16355" t="str">
            <v>PC</v>
          </cell>
          <cell r="I16355" t="str">
            <v>CPR</v>
          </cell>
          <cell r="J16355" t="str">
            <v/>
          </cell>
          <cell r="K16355" t="str">
            <v>PD</v>
          </cell>
          <cell r="L16355" t="str">
            <v>7931</v>
          </cell>
          <cell r="M16355" t="str">
            <v>S</v>
          </cell>
          <cell r="N16355">
            <v>20827</v>
          </cell>
        </row>
        <row r="16356">
          <cell r="A16356" t="str">
            <v>SF-FTC-I04-CT-0019</v>
          </cell>
          <cell r="B16356" t="str">
            <v>CINT</v>
          </cell>
          <cell r="C16356" t="str">
            <v/>
          </cell>
          <cell r="D16356" t="str">
            <v>FRAME COMPLE FT 6012 + CAT</v>
          </cell>
          <cell r="E16356">
            <v>45169</v>
          </cell>
          <cell r="F16356" t="str">
            <v>HALF</v>
          </cell>
          <cell r="G16356" t="str">
            <v>CI_I04</v>
          </cell>
          <cell r="H16356" t="str">
            <v>PC</v>
          </cell>
          <cell r="I16356" t="str">
            <v>CPR</v>
          </cell>
          <cell r="J16356" t="str">
            <v/>
          </cell>
          <cell r="K16356" t="str">
            <v>PD</v>
          </cell>
          <cell r="L16356" t="str">
            <v>7931</v>
          </cell>
          <cell r="M16356" t="str">
            <v>S</v>
          </cell>
          <cell r="N16356">
            <v>29491</v>
          </cell>
        </row>
        <row r="16357">
          <cell r="A16357" t="str">
            <v>SF-FTC-I04-CT-0020</v>
          </cell>
          <cell r="B16357" t="str">
            <v>CINT</v>
          </cell>
          <cell r="C16357" t="str">
            <v/>
          </cell>
          <cell r="D16357" t="str">
            <v>FRAME COMPLE FT 6018 + CAT</v>
          </cell>
          <cell r="E16357">
            <v>45169</v>
          </cell>
          <cell r="F16357" t="str">
            <v>HALF</v>
          </cell>
          <cell r="G16357" t="str">
            <v>CI_I04</v>
          </cell>
          <cell r="H16357" t="str">
            <v>PC</v>
          </cell>
          <cell r="I16357" t="str">
            <v>CPR</v>
          </cell>
          <cell r="J16357" t="str">
            <v/>
          </cell>
          <cell r="K16357" t="str">
            <v>PD</v>
          </cell>
          <cell r="L16357" t="str">
            <v>7931</v>
          </cell>
          <cell r="M16357" t="str">
            <v>S</v>
          </cell>
          <cell r="N16357">
            <v>48388</v>
          </cell>
        </row>
        <row r="16358">
          <cell r="A16358" t="str">
            <v>SF-FTC-I04-CT-0021</v>
          </cell>
          <cell r="B16358" t="str">
            <v>CINT</v>
          </cell>
          <cell r="C16358" t="str">
            <v/>
          </cell>
          <cell r="D16358" t="str">
            <v>ROD PIPE FT-6018 KB</v>
          </cell>
          <cell r="E16358">
            <v>45232</v>
          </cell>
          <cell r="F16358" t="str">
            <v>HALF</v>
          </cell>
          <cell r="G16358" t="str">
            <v>CI_I04</v>
          </cell>
          <cell r="H16358" t="str">
            <v>PC</v>
          </cell>
          <cell r="I16358" t="str">
            <v>CPR</v>
          </cell>
          <cell r="J16358" t="str">
            <v/>
          </cell>
          <cell r="K16358" t="str">
            <v>PD</v>
          </cell>
          <cell r="L16358" t="str">
            <v>7931</v>
          </cell>
          <cell r="M16358" t="str">
            <v>S</v>
          </cell>
          <cell r="N16358">
            <v>13612</v>
          </cell>
        </row>
        <row r="16359">
          <cell r="A16359" t="str">
            <v>SF-FTC-I06-PC-0001</v>
          </cell>
          <cell r="B16359" t="str">
            <v>CINT</v>
          </cell>
          <cell r="C16359" t="str">
            <v/>
          </cell>
          <cell r="D16359" t="str">
            <v>LEG COMPLE FT 6012 FP</v>
          </cell>
          <cell r="E16359">
            <v>45169</v>
          </cell>
          <cell r="F16359" t="str">
            <v>HALF</v>
          </cell>
          <cell r="G16359" t="str">
            <v>CI_I06</v>
          </cell>
          <cell r="H16359" t="str">
            <v>PC</v>
          </cell>
          <cell r="I16359" t="str">
            <v>CPR</v>
          </cell>
          <cell r="J16359" t="str">
            <v/>
          </cell>
          <cell r="K16359" t="str">
            <v>PD</v>
          </cell>
          <cell r="L16359" t="str">
            <v>7933</v>
          </cell>
          <cell r="M16359" t="str">
            <v>S</v>
          </cell>
          <cell r="N16359">
            <v>68532</v>
          </cell>
        </row>
        <row r="16360">
          <cell r="A16360" t="str">
            <v>SF-FTC-I06-PC-0002</v>
          </cell>
          <cell r="B16360" t="str">
            <v>CINT</v>
          </cell>
          <cell r="C16360" t="str">
            <v/>
          </cell>
          <cell r="D16360" t="str">
            <v>LEG COMPLE FT 6012 NE FP</v>
          </cell>
          <cell r="E16360">
            <v>44966</v>
          </cell>
          <cell r="F16360" t="str">
            <v>HALF</v>
          </cell>
          <cell r="G16360" t="str">
            <v>CI_I06</v>
          </cell>
          <cell r="H16360" t="str">
            <v>PC</v>
          </cell>
          <cell r="I16360" t="str">
            <v>CPR</v>
          </cell>
          <cell r="J16360" t="str">
            <v/>
          </cell>
          <cell r="K16360" t="str">
            <v>PD</v>
          </cell>
          <cell r="L16360" t="str">
            <v>7933</v>
          </cell>
          <cell r="M16360" t="str">
            <v>S</v>
          </cell>
          <cell r="N16360">
            <v>72404</v>
          </cell>
        </row>
        <row r="16361">
          <cell r="A16361" t="str">
            <v>SF-FTC-I06-PC-0003</v>
          </cell>
          <cell r="B16361" t="str">
            <v>CINT</v>
          </cell>
          <cell r="C16361" t="str">
            <v/>
          </cell>
          <cell r="D16361" t="str">
            <v>LEG COMPLE FT 6018 FP</v>
          </cell>
          <cell r="E16361">
            <v>45293</v>
          </cell>
          <cell r="F16361" t="str">
            <v>HALF</v>
          </cell>
          <cell r="G16361" t="str">
            <v>CI_I06</v>
          </cell>
          <cell r="H16361" t="str">
            <v>PC</v>
          </cell>
          <cell r="I16361" t="str">
            <v>CPR</v>
          </cell>
          <cell r="J16361" t="str">
            <v/>
          </cell>
          <cell r="K16361" t="str">
            <v>PD</v>
          </cell>
          <cell r="L16361" t="str">
            <v>7933</v>
          </cell>
          <cell r="M16361" t="str">
            <v>S</v>
          </cell>
          <cell r="N16361">
            <v>87013</v>
          </cell>
        </row>
        <row r="16362">
          <cell r="A16362" t="str">
            <v>SF-FTC-I06-PC-0004</v>
          </cell>
          <cell r="B16362" t="str">
            <v>CINT</v>
          </cell>
          <cell r="C16362" t="str">
            <v/>
          </cell>
          <cell r="D16362" t="str">
            <v>LEG FTC 4512</v>
          </cell>
          <cell r="E16362">
            <v>44783</v>
          </cell>
          <cell r="F16362" t="str">
            <v>HALF</v>
          </cell>
          <cell r="G16362" t="str">
            <v>CI_I06</v>
          </cell>
          <cell r="H16362" t="str">
            <v>PC</v>
          </cell>
          <cell r="I16362" t="str">
            <v>CPR</v>
          </cell>
          <cell r="J16362" t="str">
            <v/>
          </cell>
          <cell r="K16362" t="str">
            <v>PD</v>
          </cell>
          <cell r="L16362" t="str">
            <v>7933</v>
          </cell>
          <cell r="M16362" t="str">
            <v>S</v>
          </cell>
          <cell r="N16362">
            <v>0</v>
          </cell>
        </row>
        <row r="16363">
          <cell r="A16363" t="str">
            <v>SF-FTC-I06-PC-0005</v>
          </cell>
          <cell r="B16363" t="str">
            <v>CINT</v>
          </cell>
          <cell r="C16363" t="str">
            <v/>
          </cell>
          <cell r="D16363" t="str">
            <v>ROD PIPE FT 6012 FP</v>
          </cell>
          <cell r="E16363">
            <v>45169</v>
          </cell>
          <cell r="F16363" t="str">
            <v>HALF</v>
          </cell>
          <cell r="G16363" t="str">
            <v>CI_I06</v>
          </cell>
          <cell r="H16363" t="str">
            <v>PC</v>
          </cell>
          <cell r="I16363" t="str">
            <v>CPR</v>
          </cell>
          <cell r="J16363" t="str">
            <v/>
          </cell>
          <cell r="K16363" t="str">
            <v>PD</v>
          </cell>
          <cell r="L16363" t="str">
            <v>7933</v>
          </cell>
          <cell r="M16363" t="str">
            <v>S</v>
          </cell>
          <cell r="N16363">
            <v>8800</v>
          </cell>
        </row>
        <row r="16364">
          <cell r="A16364" t="str">
            <v>SF-FTC-I06-PC-0006</v>
          </cell>
          <cell r="B16364" t="str">
            <v>CINT</v>
          </cell>
          <cell r="C16364" t="str">
            <v/>
          </cell>
          <cell r="D16364" t="str">
            <v>ROD PIPE FT 6018 FP</v>
          </cell>
          <cell r="E16364">
            <v>45169</v>
          </cell>
          <cell r="F16364" t="str">
            <v>HALF</v>
          </cell>
          <cell r="G16364" t="str">
            <v>CI_I06</v>
          </cell>
          <cell r="H16364" t="str">
            <v>PC</v>
          </cell>
          <cell r="I16364" t="str">
            <v>CPR</v>
          </cell>
          <cell r="J16364" t="str">
            <v/>
          </cell>
          <cell r="K16364" t="str">
            <v>PD</v>
          </cell>
          <cell r="L16364" t="str">
            <v>7933</v>
          </cell>
          <cell r="M16364" t="str">
            <v>S</v>
          </cell>
          <cell r="N16364">
            <v>8138</v>
          </cell>
        </row>
        <row r="16365">
          <cell r="A16365" t="str">
            <v>SF-FTC-I06-PC-0007</v>
          </cell>
          <cell r="B16365" t="str">
            <v>CINT</v>
          </cell>
          <cell r="C16365" t="str">
            <v/>
          </cell>
          <cell r="D16365" t="str">
            <v>FOLDING HINGE PLATE 1 6012 FP GREY HAM</v>
          </cell>
          <cell r="E16365">
            <v>45194</v>
          </cell>
          <cell r="F16365" t="str">
            <v>HALF</v>
          </cell>
          <cell r="G16365" t="str">
            <v>CI_I06</v>
          </cell>
          <cell r="H16365" t="str">
            <v>PC</v>
          </cell>
          <cell r="I16365" t="str">
            <v>CPR</v>
          </cell>
          <cell r="J16365" t="str">
            <v/>
          </cell>
          <cell r="K16365" t="str">
            <v>PD</v>
          </cell>
          <cell r="L16365" t="str">
            <v>7933</v>
          </cell>
          <cell r="M16365" t="str">
            <v>S</v>
          </cell>
          <cell r="N16365">
            <v>5758</v>
          </cell>
        </row>
        <row r="16366">
          <cell r="A16366" t="str">
            <v>SF-FTC-I06-PC-0008</v>
          </cell>
          <cell r="B16366" t="str">
            <v>CINT</v>
          </cell>
          <cell r="C16366" t="str">
            <v/>
          </cell>
          <cell r="D16366" t="str">
            <v>FOLDING HINGE PLATE FT 6018 FP GREY HAM</v>
          </cell>
          <cell r="E16366">
            <v>45194</v>
          </cell>
          <cell r="F16366" t="str">
            <v>HALF</v>
          </cell>
          <cell r="G16366" t="str">
            <v>CI_I06</v>
          </cell>
          <cell r="H16366" t="str">
            <v>PC</v>
          </cell>
          <cell r="I16366" t="str">
            <v>CPR</v>
          </cell>
          <cell r="J16366" t="str">
            <v/>
          </cell>
          <cell r="K16366" t="str">
            <v>PD</v>
          </cell>
          <cell r="L16366" t="str">
            <v>7933</v>
          </cell>
          <cell r="M16366" t="str">
            <v>S</v>
          </cell>
          <cell r="N16366">
            <v>38384</v>
          </cell>
        </row>
        <row r="16367">
          <cell r="A16367" t="str">
            <v>SF-FTC-I06-PC-0009</v>
          </cell>
          <cell r="B16367" t="str">
            <v>CINT</v>
          </cell>
          <cell r="C16367" t="str">
            <v/>
          </cell>
          <cell r="D16367" t="str">
            <v>FOLDING HINGE PLATE 2 6012 FP GREY HAM</v>
          </cell>
          <cell r="E16367">
            <v>45194</v>
          </cell>
          <cell r="F16367" t="str">
            <v>HALF</v>
          </cell>
          <cell r="G16367" t="str">
            <v>CI_I06</v>
          </cell>
          <cell r="H16367" t="str">
            <v>PC</v>
          </cell>
          <cell r="I16367" t="str">
            <v>CPR</v>
          </cell>
          <cell r="J16367" t="str">
            <v/>
          </cell>
          <cell r="K16367" t="str">
            <v>PD</v>
          </cell>
          <cell r="L16367" t="str">
            <v>7933</v>
          </cell>
          <cell r="M16367" t="str">
            <v>S</v>
          </cell>
          <cell r="N16367">
            <v>5052</v>
          </cell>
        </row>
        <row r="16368">
          <cell r="A16368" t="str">
            <v>SF-FTC-I06-PC-0010</v>
          </cell>
          <cell r="B16368" t="str">
            <v>CINT</v>
          </cell>
          <cell r="C16368" t="str">
            <v/>
          </cell>
          <cell r="D16368" t="str">
            <v>FOLDING HINGE PLATE 2 FT 6018 FP</v>
          </cell>
          <cell r="E16368">
            <v>44783</v>
          </cell>
          <cell r="F16368" t="str">
            <v>HALF</v>
          </cell>
          <cell r="G16368" t="str">
            <v>CI_I06</v>
          </cell>
          <cell r="H16368" t="str">
            <v>PC</v>
          </cell>
          <cell r="I16368" t="str">
            <v>CPR</v>
          </cell>
          <cell r="J16368" t="str">
            <v/>
          </cell>
          <cell r="K16368" t="str">
            <v>PD</v>
          </cell>
          <cell r="L16368" t="str">
            <v>7933</v>
          </cell>
          <cell r="M16368" t="str">
            <v>S</v>
          </cell>
          <cell r="N16368">
            <v>38388</v>
          </cell>
        </row>
        <row r="16369">
          <cell r="A16369" t="str">
            <v>SF-FTC-I06-PC-0011</v>
          </cell>
          <cell r="B16369" t="str">
            <v>CINT</v>
          </cell>
          <cell r="C16369" t="str">
            <v/>
          </cell>
          <cell r="D16369" t="str">
            <v>BRACKET PLATE SC-1875 + CAT</v>
          </cell>
          <cell r="E16369">
            <v>45169</v>
          </cell>
          <cell r="F16369" t="str">
            <v>HALF</v>
          </cell>
          <cell r="G16369" t="str">
            <v>CI_I06</v>
          </cell>
          <cell r="H16369" t="str">
            <v>PC</v>
          </cell>
          <cell r="I16369" t="str">
            <v>CPR</v>
          </cell>
          <cell r="J16369" t="str">
            <v/>
          </cell>
          <cell r="K16369" t="str">
            <v>PD</v>
          </cell>
          <cell r="L16369" t="str">
            <v>7933</v>
          </cell>
          <cell r="M16369" t="str">
            <v>S</v>
          </cell>
          <cell r="N16369">
            <v>4343</v>
          </cell>
        </row>
        <row r="16370">
          <cell r="A16370" t="str">
            <v>SF-FTC-I06-PC-0012</v>
          </cell>
          <cell r="B16370" t="str">
            <v>CINT</v>
          </cell>
          <cell r="C16370" t="str">
            <v/>
          </cell>
          <cell r="D16370" t="str">
            <v>BRACKET PLATE SC-1875 FP IVORY</v>
          </cell>
          <cell r="E16370">
            <v>45232</v>
          </cell>
          <cell r="F16370" t="str">
            <v>HALF</v>
          </cell>
          <cell r="G16370" t="str">
            <v>CI_I06</v>
          </cell>
          <cell r="H16370" t="str">
            <v>PC</v>
          </cell>
          <cell r="I16370" t="str">
            <v>CPR</v>
          </cell>
          <cell r="J16370" t="str">
            <v/>
          </cell>
          <cell r="K16370" t="str">
            <v>PD</v>
          </cell>
          <cell r="L16370" t="str">
            <v>7933</v>
          </cell>
          <cell r="M16370" t="str">
            <v>S</v>
          </cell>
          <cell r="N16370">
            <v>23674</v>
          </cell>
        </row>
        <row r="16371">
          <cell r="A16371" t="str">
            <v>SF-FTC-ICT-SC-0001</v>
          </cell>
          <cell r="B16371" t="str">
            <v>CINT</v>
          </cell>
          <cell r="C16371" t="str">
            <v/>
          </cell>
          <cell r="D16371" t="str">
            <v>FRAME COMPLE FT 6012 + CAT</v>
          </cell>
          <cell r="E16371">
            <v>44851</v>
          </cell>
          <cell r="F16371" t="str">
            <v>HALF</v>
          </cell>
          <cell r="G16371" t="str">
            <v>CI_ICT</v>
          </cell>
          <cell r="H16371" t="str">
            <v>PC</v>
          </cell>
          <cell r="I16371" t="str">
            <v>CPR</v>
          </cell>
          <cell r="J16371" t="str">
            <v/>
          </cell>
          <cell r="K16371" t="str">
            <v>PD</v>
          </cell>
          <cell r="L16371" t="str">
            <v>7931</v>
          </cell>
          <cell r="M16371" t="str">
            <v>V</v>
          </cell>
          <cell r="N16371">
            <v>24438</v>
          </cell>
        </row>
        <row r="16372">
          <cell r="A16372" t="str">
            <v>SF-FTC-ICT-SC-0002</v>
          </cell>
          <cell r="B16372" t="str">
            <v>CINT</v>
          </cell>
          <cell r="C16372" t="str">
            <v/>
          </cell>
          <cell r="D16372" t="str">
            <v>FRAME COMPLE FT 6018 + CAT</v>
          </cell>
          <cell r="E16372">
            <v>44862</v>
          </cell>
          <cell r="F16372" t="str">
            <v>HALF</v>
          </cell>
          <cell r="G16372" t="str">
            <v>CI_ICT</v>
          </cell>
          <cell r="H16372" t="str">
            <v>PC</v>
          </cell>
          <cell r="I16372" t="str">
            <v>CPR</v>
          </cell>
          <cell r="J16372" t="str">
            <v/>
          </cell>
          <cell r="K16372" t="str">
            <v>PD</v>
          </cell>
          <cell r="L16372" t="str">
            <v>7931</v>
          </cell>
          <cell r="M16372" t="str">
            <v>V</v>
          </cell>
          <cell r="N16372">
            <v>45263</v>
          </cell>
        </row>
        <row r="16373">
          <cell r="A16373" t="str">
            <v>SF-GLO-I03-CT-0001</v>
          </cell>
          <cell r="B16373" t="str">
            <v>CINT</v>
          </cell>
          <cell r="C16373" t="str">
            <v/>
          </cell>
          <cell r="D16373" t="str">
            <v>BACK PIPE</v>
          </cell>
          <cell r="E16373">
            <v>44783</v>
          </cell>
          <cell r="F16373" t="str">
            <v>HALF</v>
          </cell>
          <cell r="G16373" t="str">
            <v>CI_I03</v>
          </cell>
          <cell r="H16373" t="str">
            <v>PC</v>
          </cell>
          <cell r="I16373" t="str">
            <v>CPR</v>
          </cell>
          <cell r="J16373" t="str">
            <v/>
          </cell>
          <cell r="K16373" t="str">
            <v>PD</v>
          </cell>
          <cell r="L16373" t="str">
            <v>7931</v>
          </cell>
          <cell r="M16373" t="str">
            <v>S</v>
          </cell>
          <cell r="N16373">
            <v>0</v>
          </cell>
        </row>
        <row r="16374">
          <cell r="A16374" t="str">
            <v>SF-GLO-I03-CT-0002</v>
          </cell>
          <cell r="B16374" t="str">
            <v>CINT</v>
          </cell>
          <cell r="C16374" t="str">
            <v/>
          </cell>
          <cell r="D16374" t="str">
            <v>RANGKA GLORY KW2</v>
          </cell>
          <cell r="E16374">
            <v>44966</v>
          </cell>
          <cell r="F16374" t="str">
            <v>HALF</v>
          </cell>
          <cell r="G16374" t="str">
            <v>CI_I03</v>
          </cell>
          <cell r="H16374" t="str">
            <v>PC</v>
          </cell>
          <cell r="I16374" t="str">
            <v>CPR</v>
          </cell>
          <cell r="J16374" t="str">
            <v/>
          </cell>
          <cell r="K16374" t="str">
            <v>PD</v>
          </cell>
          <cell r="L16374" t="str">
            <v>7931</v>
          </cell>
          <cell r="M16374" t="str">
            <v>S</v>
          </cell>
          <cell r="N16374">
            <v>59972</v>
          </cell>
        </row>
        <row r="16375">
          <cell r="A16375" t="str">
            <v>SF-GLO-I03-CT-0003</v>
          </cell>
          <cell r="B16375" t="str">
            <v>CINT</v>
          </cell>
          <cell r="C16375" t="str">
            <v/>
          </cell>
          <cell r="D16375" t="str">
            <v>REAR LEG PIPE GLORY KW 1</v>
          </cell>
          <cell r="E16375">
            <v>44783</v>
          </cell>
          <cell r="F16375" t="str">
            <v>HALF</v>
          </cell>
          <cell r="G16375" t="str">
            <v>CI_I03</v>
          </cell>
          <cell r="H16375" t="str">
            <v>PC</v>
          </cell>
          <cell r="I16375" t="str">
            <v>CPR</v>
          </cell>
          <cell r="J16375" t="str">
            <v/>
          </cell>
          <cell r="K16375" t="str">
            <v>PD</v>
          </cell>
          <cell r="L16375" t="str">
            <v>7931</v>
          </cell>
          <cell r="M16375" t="str">
            <v>S</v>
          </cell>
          <cell r="N16375">
            <v>0</v>
          </cell>
        </row>
        <row r="16376">
          <cell r="A16376" t="str">
            <v>SF-GLO-I06-PC-0001</v>
          </cell>
          <cell r="B16376" t="str">
            <v>CINT</v>
          </cell>
          <cell r="C16376" t="str">
            <v/>
          </cell>
          <cell r="D16376" t="str">
            <v>RANGKA GLORY FP</v>
          </cell>
          <cell r="E16376">
            <v>44783</v>
          </cell>
          <cell r="F16376" t="str">
            <v>HALF</v>
          </cell>
          <cell r="G16376" t="str">
            <v>CI_I06</v>
          </cell>
          <cell r="H16376" t="str">
            <v>PC</v>
          </cell>
          <cell r="I16376" t="str">
            <v>CPR</v>
          </cell>
          <cell r="J16376" t="str">
            <v/>
          </cell>
          <cell r="K16376" t="str">
            <v>PD</v>
          </cell>
          <cell r="L16376" t="str">
            <v>7933</v>
          </cell>
          <cell r="M16376" t="str">
            <v>S</v>
          </cell>
          <cell r="N16376">
            <v>0</v>
          </cell>
        </row>
        <row r="16377">
          <cell r="A16377" t="str">
            <v>SF-GLO-I06-PC-0002</v>
          </cell>
          <cell r="B16377" t="str">
            <v>CINT</v>
          </cell>
          <cell r="C16377" t="str">
            <v/>
          </cell>
          <cell r="D16377" t="str">
            <v>FRAME GLORY FP BLACK</v>
          </cell>
          <cell r="E16377">
            <v>45131</v>
          </cell>
          <cell r="F16377" t="str">
            <v>HALF</v>
          </cell>
          <cell r="G16377" t="str">
            <v>CI_I06</v>
          </cell>
          <cell r="H16377" t="str">
            <v>PC</v>
          </cell>
          <cell r="I16377" t="str">
            <v>CPR</v>
          </cell>
          <cell r="J16377" t="str">
            <v/>
          </cell>
          <cell r="K16377" t="str">
            <v>PD</v>
          </cell>
          <cell r="L16377" t="str">
            <v>7933</v>
          </cell>
          <cell r="M16377" t="str">
            <v>S</v>
          </cell>
          <cell r="N16377">
            <v>54969</v>
          </cell>
        </row>
        <row r="16378">
          <cell r="A16378" t="str">
            <v>SF-GLO-I06-PC-0003</v>
          </cell>
          <cell r="B16378" t="str">
            <v>CINT</v>
          </cell>
          <cell r="C16378" t="str">
            <v/>
          </cell>
          <cell r="D16378" t="str">
            <v>FRAME GLORY FP GREY</v>
          </cell>
          <cell r="E16378">
            <v>44834</v>
          </cell>
          <cell r="F16378" t="str">
            <v>HALF</v>
          </cell>
          <cell r="G16378" t="str">
            <v>CI_I06</v>
          </cell>
          <cell r="H16378" t="str">
            <v>PC</v>
          </cell>
          <cell r="I16378" t="str">
            <v>CPR</v>
          </cell>
          <cell r="J16378" t="str">
            <v/>
          </cell>
          <cell r="K16378" t="str">
            <v>PD</v>
          </cell>
          <cell r="L16378" t="str">
            <v>7933</v>
          </cell>
          <cell r="M16378" t="str">
            <v>S</v>
          </cell>
          <cell r="N16378">
            <v>54969</v>
          </cell>
        </row>
        <row r="16379">
          <cell r="A16379" t="str">
            <v>SF-GLO-I06-PC-0004</v>
          </cell>
          <cell r="B16379" t="str">
            <v>CINT</v>
          </cell>
          <cell r="C16379" t="str">
            <v/>
          </cell>
          <cell r="D16379" t="str">
            <v>FRAME GLORY FP ORANGE</v>
          </cell>
          <cell r="E16379">
            <v>44783</v>
          </cell>
          <cell r="F16379" t="str">
            <v>HALF</v>
          </cell>
          <cell r="G16379" t="str">
            <v>CI_I06</v>
          </cell>
          <cell r="H16379" t="str">
            <v>PC</v>
          </cell>
          <cell r="I16379" t="str">
            <v>CPR</v>
          </cell>
          <cell r="J16379" t="str">
            <v/>
          </cell>
          <cell r="K16379" t="str">
            <v>PD</v>
          </cell>
          <cell r="L16379" t="str">
            <v>7933</v>
          </cell>
          <cell r="M16379" t="str">
            <v>S</v>
          </cell>
          <cell r="N16379">
            <v>57390</v>
          </cell>
        </row>
        <row r="16380">
          <cell r="A16380" t="str">
            <v>SF-GLO-I06-PC-0005</v>
          </cell>
          <cell r="B16380" t="str">
            <v>CINT</v>
          </cell>
          <cell r="C16380" t="str">
            <v/>
          </cell>
          <cell r="D16380" t="str">
            <v>FRAME GLORY FP SILVER</v>
          </cell>
          <cell r="E16380">
            <v>45169</v>
          </cell>
          <cell r="F16380" t="str">
            <v>HALF</v>
          </cell>
          <cell r="G16380" t="str">
            <v>CI_I06</v>
          </cell>
          <cell r="H16380" t="str">
            <v>PC</v>
          </cell>
          <cell r="I16380" t="str">
            <v>CPR</v>
          </cell>
          <cell r="J16380" t="str">
            <v/>
          </cell>
          <cell r="K16380" t="str">
            <v>PD</v>
          </cell>
          <cell r="L16380" t="str">
            <v>7933</v>
          </cell>
          <cell r="M16380" t="str">
            <v>S</v>
          </cell>
          <cell r="N16380">
            <v>57296</v>
          </cell>
        </row>
        <row r="16381">
          <cell r="A16381" t="str">
            <v>SF-GLO-I06-PC-0006</v>
          </cell>
          <cell r="B16381" t="str">
            <v>CINT</v>
          </cell>
          <cell r="C16381" t="str">
            <v/>
          </cell>
          <cell r="D16381" t="str">
            <v>FRAME GLORY FP WHITE</v>
          </cell>
          <cell r="E16381">
            <v>44966</v>
          </cell>
          <cell r="F16381" t="str">
            <v>HALF</v>
          </cell>
          <cell r="G16381" t="str">
            <v>CI_I06</v>
          </cell>
          <cell r="H16381" t="str">
            <v>PC</v>
          </cell>
          <cell r="I16381" t="str">
            <v>CPR</v>
          </cell>
          <cell r="J16381" t="str">
            <v/>
          </cell>
          <cell r="K16381" t="str">
            <v>PD</v>
          </cell>
          <cell r="L16381" t="str">
            <v>7933</v>
          </cell>
          <cell r="M16381" t="str">
            <v>S</v>
          </cell>
          <cell r="N16381">
            <v>82610</v>
          </cell>
        </row>
        <row r="16382">
          <cell r="A16382" t="str">
            <v>SF-HAN-I03-CT-0001</v>
          </cell>
          <cell r="B16382" t="str">
            <v>CINT</v>
          </cell>
          <cell r="C16382" t="str">
            <v/>
          </cell>
          <cell r="D16382" t="str">
            <v>RANGKA HANAKO KW2</v>
          </cell>
          <cell r="E16382">
            <v>45266</v>
          </cell>
          <cell r="F16382" t="str">
            <v>HALF</v>
          </cell>
          <cell r="G16382" t="str">
            <v>CI_I03</v>
          </cell>
          <cell r="H16382" t="str">
            <v>PC</v>
          </cell>
          <cell r="I16382" t="str">
            <v>CPR</v>
          </cell>
          <cell r="J16382" t="str">
            <v/>
          </cell>
          <cell r="K16382" t="str">
            <v>PD</v>
          </cell>
          <cell r="L16382" t="str">
            <v>7931</v>
          </cell>
          <cell r="M16382" t="str">
            <v>S</v>
          </cell>
          <cell r="N16382">
            <v>123768</v>
          </cell>
        </row>
        <row r="16383">
          <cell r="A16383" t="str">
            <v>SF-HAN-I06-PC-0001</v>
          </cell>
          <cell r="B16383" t="str">
            <v>CINT</v>
          </cell>
          <cell r="C16383" t="str">
            <v/>
          </cell>
          <cell r="D16383" t="str">
            <v>RANGKA HANAKO FP BLACK</v>
          </cell>
          <cell r="E16383">
            <v>44783</v>
          </cell>
          <cell r="F16383" t="str">
            <v>HALF</v>
          </cell>
          <cell r="G16383" t="str">
            <v>CI_I06</v>
          </cell>
          <cell r="H16383" t="str">
            <v>PC</v>
          </cell>
          <cell r="I16383" t="str">
            <v>CPR</v>
          </cell>
          <cell r="J16383" t="str">
            <v/>
          </cell>
          <cell r="K16383" t="str">
            <v>PD</v>
          </cell>
          <cell r="L16383" t="str">
            <v>7933</v>
          </cell>
          <cell r="M16383" t="str">
            <v>S</v>
          </cell>
          <cell r="N16383">
            <v>0</v>
          </cell>
        </row>
        <row r="16384">
          <cell r="A16384" t="str">
            <v>SF-HAN-I06-PC-0002</v>
          </cell>
          <cell r="B16384" t="str">
            <v>CINT</v>
          </cell>
          <cell r="C16384" t="str">
            <v/>
          </cell>
          <cell r="D16384" t="str">
            <v>RANGKA HANAKO FP BRONZE</v>
          </cell>
          <cell r="E16384">
            <v>44838</v>
          </cell>
          <cell r="F16384" t="str">
            <v>HALF</v>
          </cell>
          <cell r="G16384" t="str">
            <v>CI_I06</v>
          </cell>
          <cell r="H16384" t="str">
            <v>PC</v>
          </cell>
          <cell r="I16384" t="str">
            <v>CPR</v>
          </cell>
          <cell r="J16384" t="str">
            <v/>
          </cell>
          <cell r="K16384" t="str">
            <v>PD</v>
          </cell>
          <cell r="L16384" t="str">
            <v>7933</v>
          </cell>
          <cell r="M16384" t="str">
            <v>S</v>
          </cell>
          <cell r="N16384">
            <v>140360</v>
          </cell>
        </row>
        <row r="16385">
          <cell r="A16385" t="str">
            <v>SF-HAN-I06-PC-0003</v>
          </cell>
          <cell r="B16385" t="str">
            <v>CINT</v>
          </cell>
          <cell r="C16385" t="str">
            <v/>
          </cell>
          <cell r="D16385" t="str">
            <v>RANGKA HANAKO FP GOLD</v>
          </cell>
          <cell r="E16385">
            <v>45175</v>
          </cell>
          <cell r="F16385" t="str">
            <v>HALF</v>
          </cell>
          <cell r="G16385" t="str">
            <v>CI_I06</v>
          </cell>
          <cell r="H16385" t="str">
            <v>PC</v>
          </cell>
          <cell r="I16385" t="str">
            <v>CPR</v>
          </cell>
          <cell r="J16385" t="str">
            <v/>
          </cell>
          <cell r="K16385" t="str">
            <v>PD</v>
          </cell>
          <cell r="L16385" t="str">
            <v>7933</v>
          </cell>
          <cell r="M16385" t="str">
            <v>S</v>
          </cell>
          <cell r="N16385">
            <v>151994</v>
          </cell>
        </row>
        <row r="16386">
          <cell r="A16386" t="str">
            <v>SF-HAN-I06-PC-0004</v>
          </cell>
          <cell r="B16386" t="str">
            <v>CINT</v>
          </cell>
          <cell r="C16386" t="str">
            <v/>
          </cell>
          <cell r="D16386" t="str">
            <v>RANGKA HANAKO FP MILKY CREAM</v>
          </cell>
          <cell r="E16386">
            <v>44804</v>
          </cell>
          <cell r="F16386" t="str">
            <v>HALF</v>
          </cell>
          <cell r="G16386" t="str">
            <v>CI_I06</v>
          </cell>
          <cell r="H16386" t="str">
            <v>PC</v>
          </cell>
          <cell r="I16386" t="str">
            <v>CPR</v>
          </cell>
          <cell r="J16386" t="str">
            <v/>
          </cell>
          <cell r="K16386" t="str">
            <v>PD</v>
          </cell>
          <cell r="L16386" t="str">
            <v>7933</v>
          </cell>
          <cell r="M16386" t="str">
            <v>S</v>
          </cell>
          <cell r="N16386">
            <v>140360</v>
          </cell>
        </row>
        <row r="16387">
          <cell r="A16387" t="str">
            <v>SF-HAN-I06-PC-0005</v>
          </cell>
          <cell r="B16387" t="str">
            <v>CINT</v>
          </cell>
          <cell r="C16387" t="str">
            <v/>
          </cell>
          <cell r="D16387" t="str">
            <v>RANGKA HANAKO FP SILVER</v>
          </cell>
          <cell r="E16387">
            <v>45266</v>
          </cell>
          <cell r="F16387" t="str">
            <v>HALF</v>
          </cell>
          <cell r="G16387" t="str">
            <v>CI_I06</v>
          </cell>
          <cell r="H16387" t="str">
            <v>PC</v>
          </cell>
          <cell r="I16387" t="str">
            <v>CPR</v>
          </cell>
          <cell r="J16387" t="str">
            <v/>
          </cell>
          <cell r="K16387" t="str">
            <v>PD</v>
          </cell>
          <cell r="L16387" t="str">
            <v>7933</v>
          </cell>
          <cell r="M16387" t="str">
            <v>S</v>
          </cell>
          <cell r="N16387">
            <v>153007</v>
          </cell>
        </row>
        <row r="16388">
          <cell r="A16388" t="str">
            <v>SF-HAN-I06-PC-0006</v>
          </cell>
          <cell r="B16388" t="str">
            <v>CINT</v>
          </cell>
          <cell r="C16388" t="str">
            <v/>
          </cell>
          <cell r="D16388" t="str">
            <v>RANGKA HANAKO FP SILVER + CONNECTING</v>
          </cell>
          <cell r="E16388">
            <v>44783</v>
          </cell>
          <cell r="F16388" t="str">
            <v>HALF</v>
          </cell>
          <cell r="G16388" t="str">
            <v>CI_I06</v>
          </cell>
          <cell r="H16388" t="str">
            <v>PC</v>
          </cell>
          <cell r="I16388" t="str">
            <v>CPR</v>
          </cell>
          <cell r="J16388" t="str">
            <v/>
          </cell>
          <cell r="K16388" t="str">
            <v>PD</v>
          </cell>
          <cell r="L16388" t="str">
            <v>7933</v>
          </cell>
          <cell r="M16388" t="str">
            <v>S</v>
          </cell>
          <cell r="N16388">
            <v>0</v>
          </cell>
        </row>
        <row r="16389">
          <cell r="A16389" t="str">
            <v>SF-HAN-I06-PC-0007</v>
          </cell>
          <cell r="B16389" t="str">
            <v>CINT</v>
          </cell>
          <cell r="C16389" t="str">
            <v/>
          </cell>
          <cell r="D16389" t="str">
            <v>RANGKA HANAKO FP IVORY</v>
          </cell>
          <cell r="E16389">
            <v>44802</v>
          </cell>
          <cell r="F16389" t="str">
            <v>HALF</v>
          </cell>
          <cell r="G16389" t="str">
            <v>CI_I06</v>
          </cell>
          <cell r="H16389" t="str">
            <v>PC</v>
          </cell>
          <cell r="I16389" t="str">
            <v>CPR</v>
          </cell>
          <cell r="J16389" t="str">
            <v/>
          </cell>
          <cell r="K16389" t="str">
            <v>PD</v>
          </cell>
          <cell r="L16389" t="str">
            <v>7933</v>
          </cell>
          <cell r="M16389" t="str">
            <v>S</v>
          </cell>
          <cell r="N16389">
            <v>1393989</v>
          </cell>
        </row>
        <row r="16390">
          <cell r="A16390" t="str">
            <v>SF-HAN-I06-PC-0008</v>
          </cell>
          <cell r="B16390" t="str">
            <v>CINT</v>
          </cell>
          <cell r="C16390" t="str">
            <v/>
          </cell>
          <cell r="D16390" t="str">
            <v>RANGKA HANAKO FP IVORY</v>
          </cell>
          <cell r="E16390">
            <v>0</v>
          </cell>
          <cell r="F16390" t="str">
            <v>HALF</v>
          </cell>
          <cell r="G16390" t="str">
            <v>CI_I06</v>
          </cell>
          <cell r="H16390" t="str">
            <v>PC</v>
          </cell>
          <cell r="I16390" t="str">
            <v>CPR</v>
          </cell>
          <cell r="J16390" t="str">
            <v/>
          </cell>
          <cell r="K16390" t="str">
            <v>PD</v>
          </cell>
          <cell r="L16390" t="str">
            <v>7933</v>
          </cell>
          <cell r="M16390" t="str">
            <v>S</v>
          </cell>
          <cell r="N16390">
            <v>0</v>
          </cell>
        </row>
        <row r="16391">
          <cell r="A16391" t="str">
            <v>SF-HAN-I06-PC-0009</v>
          </cell>
          <cell r="B16391" t="str">
            <v>CINT</v>
          </cell>
          <cell r="C16391" t="str">
            <v/>
          </cell>
          <cell r="D16391" t="str">
            <v>RANGKA HANAKO (BACK LURUS) FP GOLD</v>
          </cell>
          <cell r="E16391">
            <v>45202</v>
          </cell>
          <cell r="F16391" t="str">
            <v>HALF</v>
          </cell>
          <cell r="G16391" t="str">
            <v>CI_I06</v>
          </cell>
          <cell r="H16391" t="str">
            <v>PC</v>
          </cell>
          <cell r="I16391" t="str">
            <v>CPR</v>
          </cell>
          <cell r="J16391" t="str">
            <v/>
          </cell>
          <cell r="K16391" t="str">
            <v>PD</v>
          </cell>
          <cell r="L16391" t="str">
            <v>7933</v>
          </cell>
          <cell r="M16391" t="str">
            <v>S</v>
          </cell>
          <cell r="N16391">
            <v>140360</v>
          </cell>
        </row>
        <row r="16392">
          <cell r="A16392" t="str">
            <v>SF-HAN-I06-PC-0010</v>
          </cell>
          <cell r="B16392" t="str">
            <v>CINT</v>
          </cell>
          <cell r="C16392" t="str">
            <v/>
          </cell>
          <cell r="D16392" t="str">
            <v>RANGKA HANAKO ALUMINIUM FP SILVER</v>
          </cell>
          <cell r="E16392">
            <v>45202</v>
          </cell>
          <cell r="F16392" t="str">
            <v>HALF</v>
          </cell>
          <cell r="G16392" t="str">
            <v>CI_I06</v>
          </cell>
          <cell r="H16392" t="str">
            <v>PC</v>
          </cell>
          <cell r="I16392" t="str">
            <v>CPR</v>
          </cell>
          <cell r="J16392" t="str">
            <v/>
          </cell>
          <cell r="K16392" t="str">
            <v>PD</v>
          </cell>
          <cell r="L16392" t="str">
            <v>7933</v>
          </cell>
          <cell r="M16392" t="str">
            <v>S</v>
          </cell>
          <cell r="N16392">
            <v>140360</v>
          </cell>
        </row>
        <row r="16393">
          <cell r="A16393" t="str">
            <v>SF-HAN-I07-NL-0001</v>
          </cell>
          <cell r="B16393" t="str">
            <v>CINT</v>
          </cell>
          <cell r="C16393" t="str">
            <v/>
          </cell>
          <cell r="D16393" t="str">
            <v>BACK CUSHION-2 HANAKO D7 BORDIR</v>
          </cell>
          <cell r="E16393">
            <v>44781</v>
          </cell>
          <cell r="F16393" t="str">
            <v>HALF</v>
          </cell>
          <cell r="G16393" t="str">
            <v>CI_I07</v>
          </cell>
          <cell r="H16393" t="str">
            <v>PC</v>
          </cell>
          <cell r="I16393" t="str">
            <v>CPR</v>
          </cell>
          <cell r="J16393" t="str">
            <v/>
          </cell>
          <cell r="K16393" t="str">
            <v>PD</v>
          </cell>
          <cell r="L16393" t="str">
            <v>7934</v>
          </cell>
          <cell r="M16393" t="str">
            <v>S</v>
          </cell>
          <cell r="N16393">
            <v>25246</v>
          </cell>
        </row>
        <row r="16394">
          <cell r="A16394" t="str">
            <v>SF-HAN-I07-NL-0002</v>
          </cell>
          <cell r="B16394" t="str">
            <v>CINT</v>
          </cell>
          <cell r="C16394" t="str">
            <v/>
          </cell>
          <cell r="D16394" t="str">
            <v>BACK CUSHION-1 HANAKO HITAM D7</v>
          </cell>
          <cell r="E16394">
            <v>45169</v>
          </cell>
          <cell r="F16394" t="str">
            <v>HALF</v>
          </cell>
          <cell r="G16394" t="str">
            <v>CI_I07</v>
          </cell>
          <cell r="H16394" t="str">
            <v>PC</v>
          </cell>
          <cell r="I16394" t="str">
            <v>CPR</v>
          </cell>
          <cell r="J16394" t="str">
            <v/>
          </cell>
          <cell r="K16394" t="str">
            <v>PD</v>
          </cell>
          <cell r="L16394" t="str">
            <v>7934</v>
          </cell>
          <cell r="M16394" t="str">
            <v>S</v>
          </cell>
          <cell r="N16394">
            <v>42013</v>
          </cell>
        </row>
        <row r="16395">
          <cell r="A16395" t="str">
            <v>SF-HAN-I07-NL-0007</v>
          </cell>
          <cell r="B16395" t="str">
            <v>CINT</v>
          </cell>
          <cell r="C16395" t="str">
            <v/>
          </cell>
          <cell r="D16395" t="str">
            <v>BACK CUSHION-1 HANAKO A4</v>
          </cell>
          <cell r="E16395">
            <v>44894</v>
          </cell>
          <cell r="F16395" t="str">
            <v>HALF</v>
          </cell>
          <cell r="G16395" t="str">
            <v>CI_I07</v>
          </cell>
          <cell r="H16395" t="str">
            <v>PC</v>
          </cell>
          <cell r="I16395" t="str">
            <v>CPR</v>
          </cell>
          <cell r="J16395" t="str">
            <v/>
          </cell>
          <cell r="K16395" t="str">
            <v>PD</v>
          </cell>
          <cell r="L16395" t="str">
            <v>7934</v>
          </cell>
          <cell r="M16395" t="str">
            <v>S</v>
          </cell>
          <cell r="N16395">
            <v>37641</v>
          </cell>
        </row>
        <row r="16396">
          <cell r="A16396" t="str">
            <v>SF-HAN-I07-NL-0008</v>
          </cell>
          <cell r="B16396" t="str">
            <v>CINT</v>
          </cell>
          <cell r="C16396" t="str">
            <v/>
          </cell>
          <cell r="D16396" t="str">
            <v>BACK CUSHION-1 HANAKO A5</v>
          </cell>
          <cell r="E16396">
            <v>44950</v>
          </cell>
          <cell r="F16396" t="str">
            <v>HALF</v>
          </cell>
          <cell r="G16396" t="str">
            <v>CI_I07</v>
          </cell>
          <cell r="H16396" t="str">
            <v>PC</v>
          </cell>
          <cell r="I16396" t="str">
            <v>CPR</v>
          </cell>
          <cell r="J16396" t="str">
            <v/>
          </cell>
          <cell r="K16396" t="str">
            <v>PD</v>
          </cell>
          <cell r="L16396" t="str">
            <v>7934</v>
          </cell>
          <cell r="M16396" t="str">
            <v>S</v>
          </cell>
          <cell r="N16396">
            <v>29626</v>
          </cell>
        </row>
        <row r="16397">
          <cell r="A16397" t="str">
            <v>SF-HAN-I07-NL-0009</v>
          </cell>
          <cell r="B16397" t="str">
            <v>CINT</v>
          </cell>
          <cell r="C16397" t="str">
            <v/>
          </cell>
          <cell r="D16397" t="str">
            <v>BACK CUSHION-1 HANAKO AL-11</v>
          </cell>
          <cell r="E16397">
            <v>44785</v>
          </cell>
          <cell r="F16397" t="str">
            <v>HALF</v>
          </cell>
          <cell r="G16397" t="str">
            <v>CI_I07</v>
          </cell>
          <cell r="H16397" t="str">
            <v>PC</v>
          </cell>
          <cell r="I16397" t="str">
            <v>CPR</v>
          </cell>
          <cell r="J16397" t="str">
            <v/>
          </cell>
          <cell r="K16397" t="str">
            <v>PD</v>
          </cell>
          <cell r="L16397" t="str">
            <v>7934</v>
          </cell>
          <cell r="M16397" t="str">
            <v>S</v>
          </cell>
          <cell r="N16397">
            <v>0</v>
          </cell>
        </row>
        <row r="16398">
          <cell r="A16398" t="str">
            <v>SF-HAN-I07-NL-0010</v>
          </cell>
          <cell r="B16398" t="str">
            <v>CINT</v>
          </cell>
          <cell r="C16398" t="str">
            <v/>
          </cell>
          <cell r="D16398" t="str">
            <v>BACK CUSHION-1 HANAKO BLACK L7</v>
          </cell>
          <cell r="E16398">
            <v>45026</v>
          </cell>
          <cell r="F16398" t="str">
            <v>HALF</v>
          </cell>
          <cell r="G16398" t="str">
            <v>CI_I07</v>
          </cell>
          <cell r="H16398" t="str">
            <v>PC</v>
          </cell>
          <cell r="I16398" t="str">
            <v>CPR</v>
          </cell>
          <cell r="J16398" t="str">
            <v/>
          </cell>
          <cell r="K16398" t="str">
            <v>PD</v>
          </cell>
          <cell r="L16398" t="str">
            <v>7934</v>
          </cell>
          <cell r="M16398" t="str">
            <v>S</v>
          </cell>
          <cell r="N16398">
            <v>38109</v>
          </cell>
        </row>
        <row r="16399">
          <cell r="A16399" t="str">
            <v>SF-HAN-I07-NL-0011</v>
          </cell>
          <cell r="B16399" t="str">
            <v>CINT</v>
          </cell>
          <cell r="C16399" t="str">
            <v/>
          </cell>
          <cell r="D16399" t="str">
            <v>BACK CUSHION-1 HANAKO BLUE A1</v>
          </cell>
          <cell r="E16399">
            <v>44785</v>
          </cell>
          <cell r="F16399" t="str">
            <v>HALF</v>
          </cell>
          <cell r="G16399" t="str">
            <v>CI_I07</v>
          </cell>
          <cell r="H16399" t="str">
            <v>PC</v>
          </cell>
          <cell r="I16399" t="str">
            <v>CPR</v>
          </cell>
          <cell r="J16399" t="str">
            <v/>
          </cell>
          <cell r="K16399" t="str">
            <v>PD</v>
          </cell>
          <cell r="L16399" t="str">
            <v>7934</v>
          </cell>
          <cell r="M16399" t="str">
            <v>S</v>
          </cell>
          <cell r="N16399">
            <v>0</v>
          </cell>
        </row>
        <row r="16400">
          <cell r="A16400" t="str">
            <v>SF-HAN-I07-NL-0012</v>
          </cell>
          <cell r="B16400" t="str">
            <v>CINT</v>
          </cell>
          <cell r="C16400" t="str">
            <v/>
          </cell>
          <cell r="D16400" t="str">
            <v>BACK CUSHION-1 HANAKO BLUE D1</v>
          </cell>
          <cell r="E16400">
            <v>45169</v>
          </cell>
          <cell r="F16400" t="str">
            <v>HALF</v>
          </cell>
          <cell r="G16400" t="str">
            <v>CI_I07</v>
          </cell>
          <cell r="H16400" t="str">
            <v>PC</v>
          </cell>
          <cell r="I16400" t="str">
            <v>CPR</v>
          </cell>
          <cell r="J16400" t="str">
            <v/>
          </cell>
          <cell r="K16400" t="str">
            <v>PD</v>
          </cell>
          <cell r="L16400" t="str">
            <v>7934</v>
          </cell>
          <cell r="M16400" t="str">
            <v>S</v>
          </cell>
          <cell r="N16400">
            <v>36724</v>
          </cell>
        </row>
        <row r="16401">
          <cell r="A16401" t="str">
            <v>SF-HAN-I07-NL-0013</v>
          </cell>
          <cell r="B16401" t="str">
            <v>CINT</v>
          </cell>
          <cell r="C16401" t="str">
            <v/>
          </cell>
          <cell r="D16401" t="str">
            <v>BACK CUSHION-1 HANAKO BROWN D4</v>
          </cell>
          <cell r="E16401">
            <v>44785</v>
          </cell>
          <cell r="F16401" t="str">
            <v>HALF</v>
          </cell>
          <cell r="G16401" t="str">
            <v>CI_I07</v>
          </cell>
          <cell r="H16401" t="str">
            <v>PC</v>
          </cell>
          <cell r="I16401" t="str">
            <v>CPR</v>
          </cell>
          <cell r="J16401" t="str">
            <v/>
          </cell>
          <cell r="K16401" t="str">
            <v>PD</v>
          </cell>
          <cell r="L16401" t="str">
            <v>7934</v>
          </cell>
          <cell r="M16401" t="str">
            <v>S</v>
          </cell>
          <cell r="N16401">
            <v>0</v>
          </cell>
        </row>
        <row r="16402">
          <cell r="A16402" t="str">
            <v>SF-HAN-I07-NL-0014</v>
          </cell>
          <cell r="B16402" t="str">
            <v>CINT</v>
          </cell>
          <cell r="C16402" t="str">
            <v/>
          </cell>
          <cell r="D16402" t="str">
            <v>BACK CUSHION-1 HANAKO BROWN O4</v>
          </cell>
          <cell r="E16402">
            <v>44819</v>
          </cell>
          <cell r="F16402" t="str">
            <v>HALF</v>
          </cell>
          <cell r="G16402" t="str">
            <v>CI_I07</v>
          </cell>
          <cell r="H16402" t="str">
            <v>PC</v>
          </cell>
          <cell r="I16402" t="str">
            <v>CPR</v>
          </cell>
          <cell r="J16402" t="str">
            <v/>
          </cell>
          <cell r="K16402" t="str">
            <v>PD</v>
          </cell>
          <cell r="L16402" t="str">
            <v>7934</v>
          </cell>
          <cell r="M16402" t="str">
            <v>S</v>
          </cell>
          <cell r="N16402">
            <v>39602</v>
          </cell>
        </row>
        <row r="16403">
          <cell r="A16403" t="str">
            <v>SF-HAN-I07-NL-0015</v>
          </cell>
          <cell r="B16403" t="str">
            <v>CINT</v>
          </cell>
          <cell r="C16403" t="str">
            <v/>
          </cell>
          <cell r="D16403" t="str">
            <v>BACK CUSHION-1 HANAKO BROWN T4</v>
          </cell>
          <cell r="E16403">
            <v>44785</v>
          </cell>
          <cell r="F16403" t="str">
            <v>HALF</v>
          </cell>
          <cell r="G16403" t="str">
            <v>CI_I07</v>
          </cell>
          <cell r="H16403" t="str">
            <v>PC</v>
          </cell>
          <cell r="I16403" t="str">
            <v>CPR</v>
          </cell>
          <cell r="J16403" t="str">
            <v/>
          </cell>
          <cell r="K16403" t="str">
            <v>PD</v>
          </cell>
          <cell r="L16403" t="str">
            <v>7934</v>
          </cell>
          <cell r="M16403" t="str">
            <v>S</v>
          </cell>
          <cell r="N16403">
            <v>0</v>
          </cell>
        </row>
        <row r="16404">
          <cell r="A16404" t="str">
            <v>SF-HAN-I07-NL-0016</v>
          </cell>
          <cell r="B16404" t="str">
            <v>CINT</v>
          </cell>
          <cell r="C16404" t="str">
            <v/>
          </cell>
          <cell r="D16404" t="str">
            <v>BACK CUSHION-1 HANAKO D3 (TRIPLEK)</v>
          </cell>
          <cell r="E16404">
            <v>44785</v>
          </cell>
          <cell r="F16404" t="str">
            <v>HALF</v>
          </cell>
          <cell r="G16404" t="str">
            <v>CI_I07</v>
          </cell>
          <cell r="H16404" t="str">
            <v>PC</v>
          </cell>
          <cell r="I16404" t="str">
            <v>CPR</v>
          </cell>
          <cell r="J16404" t="str">
            <v/>
          </cell>
          <cell r="K16404" t="str">
            <v>PD</v>
          </cell>
          <cell r="L16404" t="str">
            <v>7934</v>
          </cell>
          <cell r="M16404" t="str">
            <v>S</v>
          </cell>
          <cell r="N16404">
            <v>0</v>
          </cell>
        </row>
        <row r="16405">
          <cell r="A16405" t="str">
            <v>SF-HAN-I07-NL-0017</v>
          </cell>
          <cell r="B16405" t="str">
            <v>CINT</v>
          </cell>
          <cell r="C16405" t="str">
            <v/>
          </cell>
          <cell r="D16405" t="str">
            <v>BACK CUSHION-1 HANAKO GREEN D6</v>
          </cell>
          <cell r="E16405">
            <v>44966</v>
          </cell>
          <cell r="F16405" t="str">
            <v>HALF</v>
          </cell>
          <cell r="G16405" t="str">
            <v>CI_I07</v>
          </cell>
          <cell r="H16405" t="str">
            <v>PC</v>
          </cell>
          <cell r="I16405" t="str">
            <v>CPR</v>
          </cell>
          <cell r="J16405" t="str">
            <v/>
          </cell>
          <cell r="K16405" t="str">
            <v>PD</v>
          </cell>
          <cell r="L16405" t="str">
            <v>7934</v>
          </cell>
          <cell r="M16405" t="str">
            <v>S</v>
          </cell>
          <cell r="N16405">
            <v>36148</v>
          </cell>
        </row>
        <row r="16406">
          <cell r="A16406" t="str">
            <v>SF-HAN-I07-NL-0018</v>
          </cell>
          <cell r="B16406" t="str">
            <v>CINT</v>
          </cell>
          <cell r="C16406" t="str">
            <v/>
          </cell>
          <cell r="D16406" t="str">
            <v>BACK CUSHION-1 HANAKO GREEN L13</v>
          </cell>
          <cell r="E16406">
            <v>44785</v>
          </cell>
          <cell r="F16406" t="str">
            <v>HALF</v>
          </cell>
          <cell r="G16406" t="str">
            <v>CI_I07</v>
          </cell>
          <cell r="H16406" t="str">
            <v>PC</v>
          </cell>
          <cell r="I16406" t="str">
            <v>CPR</v>
          </cell>
          <cell r="J16406" t="str">
            <v/>
          </cell>
          <cell r="K16406" t="str">
            <v>PD</v>
          </cell>
          <cell r="L16406" t="str">
            <v>7934</v>
          </cell>
          <cell r="M16406" t="str">
            <v>S</v>
          </cell>
          <cell r="N16406">
            <v>0</v>
          </cell>
        </row>
        <row r="16407">
          <cell r="A16407" t="str">
            <v>SF-HAN-I07-NL-0019</v>
          </cell>
          <cell r="B16407" t="str">
            <v>CINT</v>
          </cell>
          <cell r="C16407" t="str">
            <v/>
          </cell>
          <cell r="D16407" t="str">
            <v>BACK CUSHION-1 HANAKO GREY S2</v>
          </cell>
          <cell r="E16407">
            <v>44785</v>
          </cell>
          <cell r="F16407" t="str">
            <v>HALF</v>
          </cell>
          <cell r="G16407" t="str">
            <v>CI_I07</v>
          </cell>
          <cell r="H16407" t="str">
            <v>PC</v>
          </cell>
          <cell r="I16407" t="str">
            <v>CPR</v>
          </cell>
          <cell r="J16407" t="str">
            <v/>
          </cell>
          <cell r="K16407" t="str">
            <v>PD</v>
          </cell>
          <cell r="L16407" t="str">
            <v>7934</v>
          </cell>
          <cell r="M16407" t="str">
            <v>S</v>
          </cell>
          <cell r="N16407">
            <v>0</v>
          </cell>
        </row>
        <row r="16408">
          <cell r="A16408" t="str">
            <v>SF-HAN-I07-NL-0020</v>
          </cell>
          <cell r="B16408" t="str">
            <v>CINT</v>
          </cell>
          <cell r="C16408" t="str">
            <v/>
          </cell>
          <cell r="D16408" t="str">
            <v>BACK CUSHION-1 HANAKO HIJAU D6</v>
          </cell>
          <cell r="E16408">
            <v>45169</v>
          </cell>
          <cell r="F16408" t="str">
            <v>HALF</v>
          </cell>
          <cell r="G16408" t="str">
            <v>CI_I07</v>
          </cell>
          <cell r="H16408" t="str">
            <v>PC</v>
          </cell>
          <cell r="I16408" t="str">
            <v>CPR</v>
          </cell>
          <cell r="J16408" t="str">
            <v/>
          </cell>
          <cell r="K16408" t="str">
            <v>PD</v>
          </cell>
          <cell r="L16408" t="str">
            <v>7934</v>
          </cell>
          <cell r="M16408" t="str">
            <v>S</v>
          </cell>
          <cell r="N16408">
            <v>37641</v>
          </cell>
        </row>
        <row r="16409">
          <cell r="A16409" t="str">
            <v>SF-HAN-I07-NL-0021</v>
          </cell>
          <cell r="B16409" t="str">
            <v>CINT</v>
          </cell>
          <cell r="C16409" t="str">
            <v/>
          </cell>
          <cell r="D16409" t="str">
            <v>BACK CUSHION-1 HANAKO HIJAU O6</v>
          </cell>
          <cell r="E16409">
            <v>44819</v>
          </cell>
          <cell r="F16409" t="str">
            <v>HALF</v>
          </cell>
          <cell r="G16409" t="str">
            <v>CI_I07</v>
          </cell>
          <cell r="H16409" t="str">
            <v>PC</v>
          </cell>
          <cell r="I16409" t="str">
            <v>CPR</v>
          </cell>
          <cell r="J16409" t="str">
            <v/>
          </cell>
          <cell r="K16409" t="str">
            <v>PD</v>
          </cell>
          <cell r="L16409" t="str">
            <v>7934</v>
          </cell>
          <cell r="M16409" t="str">
            <v>S</v>
          </cell>
          <cell r="N16409">
            <v>39602</v>
          </cell>
        </row>
        <row r="16410">
          <cell r="A16410" t="str">
            <v>SF-HAN-I07-NL-0022</v>
          </cell>
          <cell r="B16410" t="str">
            <v>CINT</v>
          </cell>
          <cell r="C16410" t="str">
            <v/>
          </cell>
          <cell r="D16410" t="str">
            <v>BACK CUSHION-1 HANAKO HITAM L7</v>
          </cell>
          <cell r="E16410">
            <v>44936</v>
          </cell>
          <cell r="F16410" t="str">
            <v>HALF</v>
          </cell>
          <cell r="G16410" t="str">
            <v>CI_I07</v>
          </cell>
          <cell r="H16410" t="str">
            <v>PC</v>
          </cell>
          <cell r="I16410" t="str">
            <v>CPR</v>
          </cell>
          <cell r="J16410" t="str">
            <v/>
          </cell>
          <cell r="K16410" t="str">
            <v>PD</v>
          </cell>
          <cell r="L16410" t="str">
            <v>7934</v>
          </cell>
          <cell r="M16410" t="str">
            <v>S</v>
          </cell>
          <cell r="N16410">
            <v>42013</v>
          </cell>
        </row>
        <row r="16411">
          <cell r="A16411" t="str">
            <v>SF-HAN-I07-NL-0023</v>
          </cell>
          <cell r="B16411" t="str">
            <v>CINT</v>
          </cell>
          <cell r="C16411" t="str">
            <v/>
          </cell>
          <cell r="D16411" t="str">
            <v>BACK CUSHION-1 HANAKO L1</v>
          </cell>
          <cell r="E16411">
            <v>44819</v>
          </cell>
          <cell r="F16411" t="str">
            <v>HALF</v>
          </cell>
          <cell r="G16411" t="str">
            <v>CI_I07</v>
          </cell>
          <cell r="H16411" t="str">
            <v>PC</v>
          </cell>
          <cell r="I16411" t="str">
            <v>CPR</v>
          </cell>
          <cell r="J16411" t="str">
            <v/>
          </cell>
          <cell r="K16411" t="str">
            <v>PD</v>
          </cell>
          <cell r="L16411" t="str">
            <v>7934</v>
          </cell>
          <cell r="M16411" t="str">
            <v>S</v>
          </cell>
          <cell r="N16411">
            <v>29430</v>
          </cell>
        </row>
        <row r="16412">
          <cell r="A16412" t="str">
            <v>SF-HAN-I07-NL-0024</v>
          </cell>
          <cell r="B16412" t="str">
            <v>CINT</v>
          </cell>
          <cell r="C16412" t="str">
            <v/>
          </cell>
          <cell r="D16412" t="str">
            <v>BACK CUSHION-1 HANAKO L2</v>
          </cell>
          <cell r="E16412">
            <v>44819</v>
          </cell>
          <cell r="F16412" t="str">
            <v>HALF</v>
          </cell>
          <cell r="G16412" t="str">
            <v>CI_I07</v>
          </cell>
          <cell r="H16412" t="str">
            <v>PC</v>
          </cell>
          <cell r="I16412" t="str">
            <v>CPR</v>
          </cell>
          <cell r="J16412" t="str">
            <v/>
          </cell>
          <cell r="K16412" t="str">
            <v>PD</v>
          </cell>
          <cell r="L16412" t="str">
            <v>7934</v>
          </cell>
          <cell r="M16412" t="str">
            <v>S</v>
          </cell>
          <cell r="N16412">
            <v>39602</v>
          </cell>
        </row>
        <row r="16413">
          <cell r="A16413" t="str">
            <v>SF-HAN-I07-NL-0025</v>
          </cell>
          <cell r="B16413" t="str">
            <v>CINT</v>
          </cell>
          <cell r="C16413" t="str">
            <v/>
          </cell>
          <cell r="D16413" t="str">
            <v>BACK CUSHION-1 HANAKO L6</v>
          </cell>
          <cell r="E16413">
            <v>44819</v>
          </cell>
          <cell r="F16413" t="str">
            <v>HALF</v>
          </cell>
          <cell r="G16413" t="str">
            <v>CI_I07</v>
          </cell>
          <cell r="H16413" t="str">
            <v>PC</v>
          </cell>
          <cell r="I16413" t="str">
            <v>CPR</v>
          </cell>
          <cell r="J16413" t="str">
            <v/>
          </cell>
          <cell r="K16413" t="str">
            <v>PD</v>
          </cell>
          <cell r="L16413" t="str">
            <v>7934</v>
          </cell>
          <cell r="M16413" t="str">
            <v>S</v>
          </cell>
          <cell r="N16413">
            <v>39602</v>
          </cell>
        </row>
        <row r="16414">
          <cell r="A16414" t="str">
            <v>SF-HAN-I07-NL-0026</v>
          </cell>
          <cell r="B16414" t="str">
            <v>CINT</v>
          </cell>
          <cell r="C16414" t="str">
            <v/>
          </cell>
          <cell r="D16414" t="str">
            <v>BACK CUSHION-1 HANAKO MERAH D3</v>
          </cell>
          <cell r="E16414">
            <v>44966</v>
          </cell>
          <cell r="F16414" t="str">
            <v>HALF</v>
          </cell>
          <cell r="G16414" t="str">
            <v>CI_I07</v>
          </cell>
          <cell r="H16414" t="str">
            <v>PC</v>
          </cell>
          <cell r="I16414" t="str">
            <v>CPR</v>
          </cell>
          <cell r="J16414" t="str">
            <v/>
          </cell>
          <cell r="K16414" t="str">
            <v>PD</v>
          </cell>
          <cell r="L16414" t="str">
            <v>7934</v>
          </cell>
          <cell r="M16414" t="str">
            <v>S</v>
          </cell>
          <cell r="N16414">
            <v>36680</v>
          </cell>
        </row>
        <row r="16415">
          <cell r="A16415" t="str">
            <v>SF-HAN-I07-NL-0027</v>
          </cell>
          <cell r="B16415" t="str">
            <v>CINT</v>
          </cell>
          <cell r="C16415" t="str">
            <v/>
          </cell>
          <cell r="D16415" t="str">
            <v>BACK CUSHION-1 HANAKO MERAHD3</v>
          </cell>
          <cell r="E16415">
            <v>44785</v>
          </cell>
          <cell r="F16415" t="str">
            <v>HALF</v>
          </cell>
          <cell r="G16415" t="str">
            <v>CI_I07</v>
          </cell>
          <cell r="H16415" t="str">
            <v>PC</v>
          </cell>
          <cell r="I16415" t="str">
            <v>CPR</v>
          </cell>
          <cell r="J16415" t="str">
            <v/>
          </cell>
          <cell r="K16415" t="str">
            <v>PD</v>
          </cell>
          <cell r="L16415" t="str">
            <v>7934</v>
          </cell>
          <cell r="M16415" t="str">
            <v>S</v>
          </cell>
          <cell r="N16415">
            <v>0</v>
          </cell>
        </row>
        <row r="16416">
          <cell r="A16416" t="str">
            <v>SF-HAN-I07-NL-0028</v>
          </cell>
          <cell r="B16416" t="str">
            <v>CINT</v>
          </cell>
          <cell r="C16416" t="str">
            <v/>
          </cell>
          <cell r="D16416" t="str">
            <v>BACK CUSHION-1 HANAKO N3</v>
          </cell>
          <cell r="E16416">
            <v>45057</v>
          </cell>
          <cell r="F16416" t="str">
            <v>HALF</v>
          </cell>
          <cell r="G16416" t="str">
            <v>CI_I07</v>
          </cell>
          <cell r="H16416" t="str">
            <v>PC</v>
          </cell>
          <cell r="I16416" t="str">
            <v>CPR</v>
          </cell>
          <cell r="J16416" t="str">
            <v/>
          </cell>
          <cell r="K16416" t="str">
            <v>PD</v>
          </cell>
          <cell r="L16416" t="str">
            <v>7934</v>
          </cell>
          <cell r="M16416" t="str">
            <v>S</v>
          </cell>
          <cell r="N16416">
            <v>29780</v>
          </cell>
        </row>
        <row r="16417">
          <cell r="A16417" t="str">
            <v>SF-HAN-I07-NL-0029</v>
          </cell>
          <cell r="B16417" t="str">
            <v>CINT</v>
          </cell>
          <cell r="C16417" t="str">
            <v/>
          </cell>
          <cell r="D16417" t="str">
            <v>BACK CUSHION-1 HANAKO N4</v>
          </cell>
          <cell r="E16417">
            <v>44819</v>
          </cell>
          <cell r="F16417" t="str">
            <v>HALF</v>
          </cell>
          <cell r="G16417" t="str">
            <v>CI_I07</v>
          </cell>
          <cell r="H16417" t="str">
            <v>PC</v>
          </cell>
          <cell r="I16417" t="str">
            <v>CPR</v>
          </cell>
          <cell r="J16417" t="str">
            <v/>
          </cell>
          <cell r="K16417" t="str">
            <v>PD</v>
          </cell>
          <cell r="L16417" t="str">
            <v>7934</v>
          </cell>
          <cell r="M16417" t="str">
            <v>S</v>
          </cell>
          <cell r="N16417">
            <v>33888</v>
          </cell>
        </row>
        <row r="16418">
          <cell r="A16418" t="str">
            <v>SF-HAN-I07-NL-0030</v>
          </cell>
          <cell r="B16418" t="str">
            <v>CINT</v>
          </cell>
          <cell r="C16418" t="str">
            <v/>
          </cell>
          <cell r="D16418" t="str">
            <v>BACK CUSHION-1 HANAKO N5</v>
          </cell>
          <cell r="E16418">
            <v>44785</v>
          </cell>
          <cell r="F16418" t="str">
            <v>HALF</v>
          </cell>
          <cell r="G16418" t="str">
            <v>CI_I07</v>
          </cell>
          <cell r="H16418" t="str">
            <v>PC</v>
          </cell>
          <cell r="I16418" t="str">
            <v>CPR</v>
          </cell>
          <cell r="J16418" t="str">
            <v/>
          </cell>
          <cell r="K16418" t="str">
            <v>PD</v>
          </cell>
          <cell r="L16418" t="str">
            <v>7934</v>
          </cell>
          <cell r="M16418" t="str">
            <v>S</v>
          </cell>
          <cell r="N16418">
            <v>0</v>
          </cell>
        </row>
        <row r="16419">
          <cell r="A16419" t="str">
            <v>SF-HAN-I07-NL-0031</v>
          </cell>
          <cell r="B16419" t="str">
            <v>CINT</v>
          </cell>
          <cell r="C16419" t="str">
            <v/>
          </cell>
          <cell r="D16419" t="str">
            <v>BACK CUSHION-1 HANAKO O1</v>
          </cell>
          <cell r="E16419">
            <v>44819</v>
          </cell>
          <cell r="F16419" t="str">
            <v>HALF</v>
          </cell>
          <cell r="G16419" t="str">
            <v>CI_I07</v>
          </cell>
          <cell r="H16419" t="str">
            <v>PC</v>
          </cell>
          <cell r="I16419" t="str">
            <v>CPR</v>
          </cell>
          <cell r="J16419" t="str">
            <v/>
          </cell>
          <cell r="K16419" t="str">
            <v>PD</v>
          </cell>
          <cell r="L16419" t="str">
            <v>7934</v>
          </cell>
          <cell r="M16419" t="str">
            <v>S</v>
          </cell>
          <cell r="N16419">
            <v>39602</v>
          </cell>
        </row>
        <row r="16420">
          <cell r="A16420" t="str">
            <v>SF-HAN-I07-NL-0032</v>
          </cell>
          <cell r="B16420" t="str">
            <v>CINT</v>
          </cell>
          <cell r="C16420" t="str">
            <v/>
          </cell>
          <cell r="D16420" t="str">
            <v>BACK CUSHION-1 HANAKO O3</v>
          </cell>
          <cell r="E16420">
            <v>44819</v>
          </cell>
          <cell r="F16420" t="str">
            <v>HALF</v>
          </cell>
          <cell r="G16420" t="str">
            <v>CI_I07</v>
          </cell>
          <cell r="H16420" t="str">
            <v>PC</v>
          </cell>
          <cell r="I16420" t="str">
            <v>CPR</v>
          </cell>
          <cell r="J16420" t="str">
            <v/>
          </cell>
          <cell r="K16420" t="str">
            <v>PD</v>
          </cell>
          <cell r="L16420" t="str">
            <v>7934</v>
          </cell>
          <cell r="M16420" t="str">
            <v>S</v>
          </cell>
          <cell r="N16420">
            <v>39602</v>
          </cell>
        </row>
        <row r="16421">
          <cell r="A16421" t="str">
            <v>SF-HAN-I07-NL-0033</v>
          </cell>
          <cell r="B16421" t="str">
            <v>CINT</v>
          </cell>
          <cell r="C16421" t="str">
            <v/>
          </cell>
          <cell r="D16421" t="str">
            <v>BACK CUSHION-1 HANAKO O5</v>
          </cell>
          <cell r="E16421">
            <v>44819</v>
          </cell>
          <cell r="F16421" t="str">
            <v>HALF</v>
          </cell>
          <cell r="G16421" t="str">
            <v>CI_I07</v>
          </cell>
          <cell r="H16421" t="str">
            <v>PC</v>
          </cell>
          <cell r="I16421" t="str">
            <v>CPR</v>
          </cell>
          <cell r="J16421" t="str">
            <v/>
          </cell>
          <cell r="K16421" t="str">
            <v>PD</v>
          </cell>
          <cell r="L16421" t="str">
            <v>7934</v>
          </cell>
          <cell r="M16421" t="str">
            <v>S</v>
          </cell>
          <cell r="N16421">
            <v>39602</v>
          </cell>
        </row>
        <row r="16422">
          <cell r="A16422" t="str">
            <v>SF-HAN-I07-NL-0034</v>
          </cell>
          <cell r="B16422" t="str">
            <v>CINT</v>
          </cell>
          <cell r="C16422" t="str">
            <v/>
          </cell>
          <cell r="D16422" t="str">
            <v>BACK CUSHION-1 HANAKO O6</v>
          </cell>
          <cell r="E16422">
            <v>44785</v>
          </cell>
          <cell r="F16422" t="str">
            <v>HALF</v>
          </cell>
          <cell r="G16422" t="str">
            <v>CI_I07</v>
          </cell>
          <cell r="H16422" t="str">
            <v>PC</v>
          </cell>
          <cell r="I16422" t="str">
            <v>CPR</v>
          </cell>
          <cell r="J16422" t="str">
            <v/>
          </cell>
          <cell r="K16422" t="str">
            <v>PD</v>
          </cell>
          <cell r="L16422" t="str">
            <v>7934</v>
          </cell>
          <cell r="M16422" t="str">
            <v>S</v>
          </cell>
          <cell r="N16422">
            <v>0</v>
          </cell>
        </row>
        <row r="16423">
          <cell r="A16423" t="str">
            <v>SF-HAN-I07-NL-0035</v>
          </cell>
          <cell r="B16423" t="str">
            <v>CINT</v>
          </cell>
          <cell r="C16423" t="str">
            <v/>
          </cell>
          <cell r="D16423" t="str">
            <v>BACK CUSHION-1 HANAKO O7</v>
          </cell>
          <cell r="E16423">
            <v>45266</v>
          </cell>
          <cell r="F16423" t="str">
            <v>HALF</v>
          </cell>
          <cell r="G16423" t="str">
            <v>CI_I07</v>
          </cell>
          <cell r="H16423" t="str">
            <v>PC</v>
          </cell>
          <cell r="I16423" t="str">
            <v>CPR</v>
          </cell>
          <cell r="J16423" t="str">
            <v/>
          </cell>
          <cell r="K16423" t="str">
            <v>PD</v>
          </cell>
          <cell r="L16423" t="str">
            <v>7934</v>
          </cell>
          <cell r="M16423" t="str">
            <v>S</v>
          </cell>
          <cell r="N16423">
            <v>29750</v>
          </cell>
        </row>
        <row r="16424">
          <cell r="A16424" t="str">
            <v>SF-HAN-I07-NL-0036</v>
          </cell>
          <cell r="B16424" t="str">
            <v>CINT</v>
          </cell>
          <cell r="C16424" t="str">
            <v/>
          </cell>
          <cell r="D16424" t="str">
            <v>BACK CUSHION-1 HANAKO ORANGE L12</v>
          </cell>
          <cell r="E16424">
            <v>44785</v>
          </cell>
          <cell r="F16424" t="str">
            <v>HALF</v>
          </cell>
          <cell r="G16424" t="str">
            <v>CI_I07</v>
          </cell>
          <cell r="H16424" t="str">
            <v>PC</v>
          </cell>
          <cell r="I16424" t="str">
            <v>CPR</v>
          </cell>
          <cell r="J16424" t="str">
            <v/>
          </cell>
          <cell r="K16424" t="str">
            <v>PD</v>
          </cell>
          <cell r="L16424" t="str">
            <v>7934</v>
          </cell>
          <cell r="M16424" t="str">
            <v>S</v>
          </cell>
          <cell r="N16424">
            <v>0</v>
          </cell>
        </row>
        <row r="16425">
          <cell r="A16425" t="str">
            <v>SF-HAN-I07-NL-0037</v>
          </cell>
          <cell r="B16425" t="str">
            <v>CINT</v>
          </cell>
          <cell r="C16425" t="str">
            <v/>
          </cell>
          <cell r="D16425" t="str">
            <v>BACK CUSHION-1 HANAKO RED D3</v>
          </cell>
          <cell r="E16425">
            <v>45289</v>
          </cell>
          <cell r="F16425" t="str">
            <v>HALF</v>
          </cell>
          <cell r="G16425" t="str">
            <v>CI_I07</v>
          </cell>
          <cell r="H16425" t="str">
            <v>PC</v>
          </cell>
          <cell r="I16425" t="str">
            <v>CPR</v>
          </cell>
          <cell r="J16425" t="str">
            <v/>
          </cell>
          <cell r="K16425" t="str">
            <v>PD</v>
          </cell>
          <cell r="L16425" t="str">
            <v>7934</v>
          </cell>
          <cell r="M16425" t="str">
            <v>S</v>
          </cell>
          <cell r="N16425">
            <v>42013</v>
          </cell>
        </row>
        <row r="16426">
          <cell r="A16426" t="str">
            <v>SF-HAN-I07-NL-0038</v>
          </cell>
          <cell r="B16426" t="str">
            <v>CINT</v>
          </cell>
          <cell r="C16426" t="str">
            <v/>
          </cell>
          <cell r="D16426" t="str">
            <v>BACK CUSHION-1 HANAKO V3</v>
          </cell>
          <cell r="E16426">
            <v>44785</v>
          </cell>
          <cell r="F16426" t="str">
            <v>HALF</v>
          </cell>
          <cell r="G16426" t="str">
            <v>CI_I07</v>
          </cell>
          <cell r="H16426" t="str">
            <v>PC</v>
          </cell>
          <cell r="I16426" t="str">
            <v>CPR</v>
          </cell>
          <cell r="J16426" t="str">
            <v/>
          </cell>
          <cell r="K16426" t="str">
            <v>PD</v>
          </cell>
          <cell r="L16426" t="str">
            <v>7934</v>
          </cell>
          <cell r="M16426" t="str">
            <v>S</v>
          </cell>
          <cell r="N16426">
            <v>0</v>
          </cell>
        </row>
        <row r="16427">
          <cell r="A16427" t="str">
            <v>SF-HAN-I07-NL-0039</v>
          </cell>
          <cell r="B16427" t="str">
            <v>CINT</v>
          </cell>
          <cell r="C16427" t="str">
            <v/>
          </cell>
          <cell r="D16427" t="str">
            <v>BACK CUSHION-1 HANAKO VANITY BROWN</v>
          </cell>
          <cell r="E16427">
            <v>44966</v>
          </cell>
          <cell r="F16427" t="str">
            <v>HALF</v>
          </cell>
          <cell r="G16427" t="str">
            <v>CI_I07</v>
          </cell>
          <cell r="H16427" t="str">
            <v>PC</v>
          </cell>
          <cell r="I16427" t="str">
            <v>CPR</v>
          </cell>
          <cell r="J16427" t="str">
            <v/>
          </cell>
          <cell r="K16427" t="str">
            <v>PD</v>
          </cell>
          <cell r="L16427" t="str">
            <v>7934</v>
          </cell>
          <cell r="M16427" t="str">
            <v>S</v>
          </cell>
          <cell r="N16427">
            <v>29095</v>
          </cell>
        </row>
        <row r="16428">
          <cell r="A16428" t="str">
            <v>SF-HAN-I07-NL-0040</v>
          </cell>
          <cell r="B16428" t="str">
            <v>CINT</v>
          </cell>
          <cell r="C16428" t="str">
            <v/>
          </cell>
          <cell r="D16428" t="str">
            <v>BACK CUSHION-1 HANAKO VANITY RED</v>
          </cell>
          <cell r="E16428">
            <v>45175</v>
          </cell>
          <cell r="F16428" t="str">
            <v>HALF</v>
          </cell>
          <cell r="G16428" t="str">
            <v>CI_I07</v>
          </cell>
          <cell r="H16428" t="str">
            <v>PC</v>
          </cell>
          <cell r="I16428" t="str">
            <v>CPR</v>
          </cell>
          <cell r="J16428" t="str">
            <v/>
          </cell>
          <cell r="K16428" t="str">
            <v>PD</v>
          </cell>
          <cell r="L16428" t="str">
            <v>7934</v>
          </cell>
          <cell r="M16428" t="str">
            <v>S</v>
          </cell>
          <cell r="N16428">
            <v>35483</v>
          </cell>
        </row>
        <row r="16429">
          <cell r="A16429" t="str">
            <v>SF-HAN-I07-NL-0041</v>
          </cell>
          <cell r="B16429" t="str">
            <v>CINT</v>
          </cell>
          <cell r="C16429" t="str">
            <v/>
          </cell>
          <cell r="D16429" t="str">
            <v>BACK CUSHION-2 HANAKO A4</v>
          </cell>
          <cell r="E16429">
            <v>44819</v>
          </cell>
          <cell r="F16429" t="str">
            <v>HALF</v>
          </cell>
          <cell r="G16429" t="str">
            <v>CI_I07</v>
          </cell>
          <cell r="H16429" t="str">
            <v>PC</v>
          </cell>
          <cell r="I16429" t="str">
            <v>CPR</v>
          </cell>
          <cell r="J16429" t="str">
            <v/>
          </cell>
          <cell r="K16429" t="str">
            <v>PD</v>
          </cell>
          <cell r="L16429" t="str">
            <v>7934</v>
          </cell>
          <cell r="M16429" t="str">
            <v>S</v>
          </cell>
          <cell r="N16429">
            <v>24770</v>
          </cell>
        </row>
        <row r="16430">
          <cell r="A16430" t="str">
            <v>SF-HAN-I07-NL-0042</v>
          </cell>
          <cell r="B16430" t="str">
            <v>CINT</v>
          </cell>
          <cell r="C16430" t="str">
            <v/>
          </cell>
          <cell r="D16430" t="str">
            <v>BACK CUSHION-2 HANAKO A5</v>
          </cell>
          <cell r="E16430">
            <v>44950</v>
          </cell>
          <cell r="F16430" t="str">
            <v>HALF</v>
          </cell>
          <cell r="G16430" t="str">
            <v>CI_I07</v>
          </cell>
          <cell r="H16430" t="str">
            <v>PC</v>
          </cell>
          <cell r="I16430" t="str">
            <v>CPR</v>
          </cell>
          <cell r="J16430" t="str">
            <v/>
          </cell>
          <cell r="K16430" t="str">
            <v>PD</v>
          </cell>
          <cell r="L16430" t="str">
            <v>7934</v>
          </cell>
          <cell r="M16430" t="str">
            <v>S</v>
          </cell>
          <cell r="N16430">
            <v>21024</v>
          </cell>
        </row>
        <row r="16431">
          <cell r="A16431" t="str">
            <v>SF-HAN-I07-NL-0043</v>
          </cell>
          <cell r="B16431" t="str">
            <v>CINT</v>
          </cell>
          <cell r="C16431" t="str">
            <v/>
          </cell>
          <cell r="D16431" t="str">
            <v>BACK CUSHION-2 HANAKO AL-11</v>
          </cell>
          <cell r="E16431">
            <v>44785</v>
          </cell>
          <cell r="F16431" t="str">
            <v>HALF</v>
          </cell>
          <cell r="G16431" t="str">
            <v>CI_I07</v>
          </cell>
          <cell r="H16431" t="str">
            <v>PC</v>
          </cell>
          <cell r="I16431" t="str">
            <v>CPR</v>
          </cell>
          <cell r="J16431" t="str">
            <v/>
          </cell>
          <cell r="K16431" t="str">
            <v>PD</v>
          </cell>
          <cell r="L16431" t="str">
            <v>7934</v>
          </cell>
          <cell r="M16431" t="str">
            <v>S</v>
          </cell>
          <cell r="N16431">
            <v>0</v>
          </cell>
        </row>
        <row r="16432">
          <cell r="A16432" t="str">
            <v>SF-HAN-I07-NL-0044</v>
          </cell>
          <cell r="B16432" t="str">
            <v>CINT</v>
          </cell>
          <cell r="C16432" t="str">
            <v/>
          </cell>
          <cell r="D16432" t="str">
            <v>BACK CUSHION-2 HANAKO BLACK L7 + KANTONG</v>
          </cell>
          <cell r="E16432">
            <v>45026</v>
          </cell>
          <cell r="F16432" t="str">
            <v>HALF</v>
          </cell>
          <cell r="G16432" t="str">
            <v>CI_I07</v>
          </cell>
          <cell r="H16432" t="str">
            <v>PC</v>
          </cell>
          <cell r="I16432" t="str">
            <v>CPR</v>
          </cell>
          <cell r="J16432" t="str">
            <v/>
          </cell>
          <cell r="K16432" t="str">
            <v>PD</v>
          </cell>
          <cell r="L16432" t="str">
            <v>7934</v>
          </cell>
          <cell r="M16432" t="str">
            <v>S</v>
          </cell>
          <cell r="N16432">
            <v>29432</v>
          </cell>
        </row>
        <row r="16433">
          <cell r="A16433" t="str">
            <v>SF-HAN-I07-NL-0045</v>
          </cell>
          <cell r="B16433" t="str">
            <v>CINT</v>
          </cell>
          <cell r="C16433" t="str">
            <v/>
          </cell>
          <cell r="D16433" t="str">
            <v>BACK CUSHION-2 HANAKO BLUE A1</v>
          </cell>
          <cell r="E16433">
            <v>44819</v>
          </cell>
          <cell r="F16433" t="str">
            <v>HALF</v>
          </cell>
          <cell r="G16433" t="str">
            <v>CI_I07</v>
          </cell>
          <cell r="H16433" t="str">
            <v>PC</v>
          </cell>
          <cell r="I16433" t="str">
            <v>CPR</v>
          </cell>
          <cell r="J16433" t="str">
            <v/>
          </cell>
          <cell r="K16433" t="str">
            <v>PD</v>
          </cell>
          <cell r="L16433" t="str">
            <v>7934</v>
          </cell>
          <cell r="M16433" t="str">
            <v>S</v>
          </cell>
          <cell r="N16433">
            <v>24770</v>
          </cell>
        </row>
        <row r="16434">
          <cell r="A16434" t="str">
            <v>SF-HAN-I07-NL-0046</v>
          </cell>
          <cell r="B16434" t="str">
            <v>CINT</v>
          </cell>
          <cell r="C16434" t="str">
            <v/>
          </cell>
          <cell r="D16434" t="str">
            <v>BACK CUSHION-2 HANAKO BLUE D1</v>
          </cell>
          <cell r="E16434">
            <v>45169</v>
          </cell>
          <cell r="F16434" t="str">
            <v>HALF</v>
          </cell>
          <cell r="G16434" t="str">
            <v>CI_I07</v>
          </cell>
          <cell r="H16434" t="str">
            <v>PC</v>
          </cell>
          <cell r="I16434" t="str">
            <v>CPR</v>
          </cell>
          <cell r="J16434" t="str">
            <v/>
          </cell>
          <cell r="K16434" t="str">
            <v>PD</v>
          </cell>
          <cell r="L16434" t="str">
            <v>7934</v>
          </cell>
          <cell r="M16434" t="str">
            <v>S</v>
          </cell>
          <cell r="N16434">
            <v>28883</v>
          </cell>
        </row>
        <row r="16435">
          <cell r="A16435" t="str">
            <v>SF-HAN-I07-NL-0047</v>
          </cell>
          <cell r="B16435" t="str">
            <v>CINT</v>
          </cell>
          <cell r="C16435" t="str">
            <v/>
          </cell>
          <cell r="D16435" t="str">
            <v>BACK CUSHION-2 HANAKO BROWN D4</v>
          </cell>
          <cell r="E16435">
            <v>44785</v>
          </cell>
          <cell r="F16435" t="str">
            <v>HALF</v>
          </cell>
          <cell r="G16435" t="str">
            <v>CI_I07</v>
          </cell>
          <cell r="H16435" t="str">
            <v>PC</v>
          </cell>
          <cell r="I16435" t="str">
            <v>CPR</v>
          </cell>
          <cell r="J16435" t="str">
            <v/>
          </cell>
          <cell r="K16435" t="str">
            <v>PD</v>
          </cell>
          <cell r="L16435" t="str">
            <v>7934</v>
          </cell>
          <cell r="M16435" t="str">
            <v>S</v>
          </cell>
          <cell r="N16435">
            <v>0</v>
          </cell>
        </row>
        <row r="16436">
          <cell r="A16436" t="str">
            <v>SF-HAN-I07-NL-0048</v>
          </cell>
          <cell r="B16436" t="str">
            <v>CINT</v>
          </cell>
          <cell r="C16436" t="str">
            <v/>
          </cell>
          <cell r="D16436" t="str">
            <v>BACK CUSHION-2 HANAKO BROWN O4</v>
          </cell>
          <cell r="E16436">
            <v>44819</v>
          </cell>
          <cell r="F16436" t="str">
            <v>HALF</v>
          </cell>
          <cell r="G16436" t="str">
            <v>CI_I07</v>
          </cell>
          <cell r="H16436" t="str">
            <v>PC</v>
          </cell>
          <cell r="I16436" t="str">
            <v>CPR</v>
          </cell>
          <cell r="J16436" t="str">
            <v/>
          </cell>
          <cell r="K16436" t="str">
            <v>PD</v>
          </cell>
          <cell r="L16436" t="str">
            <v>7934</v>
          </cell>
          <cell r="M16436" t="str">
            <v>S</v>
          </cell>
          <cell r="N16436">
            <v>24770</v>
          </cell>
        </row>
        <row r="16437">
          <cell r="A16437" t="str">
            <v>SF-HAN-I07-NL-0049</v>
          </cell>
          <cell r="B16437" t="str">
            <v>CINT</v>
          </cell>
          <cell r="C16437" t="str">
            <v/>
          </cell>
          <cell r="D16437" t="str">
            <v>BACK CUSHION-2 HANAKO BROWN T4</v>
          </cell>
          <cell r="E16437">
            <v>44785</v>
          </cell>
          <cell r="F16437" t="str">
            <v>HALF</v>
          </cell>
          <cell r="G16437" t="str">
            <v>CI_I07</v>
          </cell>
          <cell r="H16437" t="str">
            <v>PC</v>
          </cell>
          <cell r="I16437" t="str">
            <v>CPR</v>
          </cell>
          <cell r="J16437" t="str">
            <v/>
          </cell>
          <cell r="K16437" t="str">
            <v>PD</v>
          </cell>
          <cell r="L16437" t="str">
            <v>7934</v>
          </cell>
          <cell r="M16437" t="str">
            <v>S</v>
          </cell>
          <cell r="N16437">
            <v>0</v>
          </cell>
        </row>
        <row r="16438">
          <cell r="A16438" t="str">
            <v>SF-HAN-I07-NL-0050</v>
          </cell>
          <cell r="B16438" t="str">
            <v>CINT</v>
          </cell>
          <cell r="C16438" t="str">
            <v/>
          </cell>
          <cell r="D16438" t="str">
            <v>BACK CUSHION-2 HANAKO D1 BORDIR</v>
          </cell>
          <cell r="E16438">
            <v>44966</v>
          </cell>
          <cell r="F16438" t="str">
            <v>HALF</v>
          </cell>
          <cell r="G16438" t="str">
            <v>CI_I07</v>
          </cell>
          <cell r="H16438" t="str">
            <v>PC</v>
          </cell>
          <cell r="I16438" t="str">
            <v>CPR</v>
          </cell>
          <cell r="J16438" t="str">
            <v/>
          </cell>
          <cell r="K16438" t="str">
            <v>PD</v>
          </cell>
          <cell r="L16438" t="str">
            <v>7934</v>
          </cell>
          <cell r="M16438" t="str">
            <v>S</v>
          </cell>
          <cell r="N16438">
            <v>28482</v>
          </cell>
        </row>
        <row r="16439">
          <cell r="A16439" t="str">
            <v>SF-HAN-I07-NL-0051</v>
          </cell>
          <cell r="B16439" t="str">
            <v>CINT</v>
          </cell>
          <cell r="C16439" t="str">
            <v/>
          </cell>
          <cell r="D16439" t="str">
            <v>BACK CUSHION-2 HANAKO D3 (TRIPLEK)</v>
          </cell>
          <cell r="E16439">
            <v>44785</v>
          </cell>
          <cell r="F16439" t="str">
            <v>HALF</v>
          </cell>
          <cell r="G16439" t="str">
            <v>CI_I07</v>
          </cell>
          <cell r="H16439" t="str">
            <v>PC</v>
          </cell>
          <cell r="I16439" t="str">
            <v>CPR</v>
          </cell>
          <cell r="J16439" t="str">
            <v/>
          </cell>
          <cell r="K16439" t="str">
            <v>PD</v>
          </cell>
          <cell r="L16439" t="str">
            <v>7934</v>
          </cell>
          <cell r="M16439" t="str">
            <v>S</v>
          </cell>
          <cell r="N16439">
            <v>0</v>
          </cell>
        </row>
        <row r="16440">
          <cell r="A16440" t="str">
            <v>SF-HAN-I07-NL-0052</v>
          </cell>
          <cell r="B16440" t="str">
            <v>CINT</v>
          </cell>
          <cell r="C16440" t="str">
            <v/>
          </cell>
          <cell r="D16440" t="str">
            <v>BACK CUSHION-2 HANAKO D3 + KANTONG</v>
          </cell>
          <cell r="E16440">
            <v>44819</v>
          </cell>
          <cell r="F16440" t="str">
            <v>HALF</v>
          </cell>
          <cell r="G16440" t="str">
            <v>CI_I07</v>
          </cell>
          <cell r="H16440" t="str">
            <v>PC</v>
          </cell>
          <cell r="I16440" t="str">
            <v>CPR</v>
          </cell>
          <cell r="J16440" t="str">
            <v/>
          </cell>
          <cell r="K16440" t="str">
            <v>PD</v>
          </cell>
          <cell r="L16440" t="str">
            <v>7934</v>
          </cell>
          <cell r="M16440" t="str">
            <v>S</v>
          </cell>
          <cell r="N16440">
            <v>28506</v>
          </cell>
        </row>
        <row r="16441">
          <cell r="A16441" t="str">
            <v>SF-HAN-I07-NL-0053</v>
          </cell>
          <cell r="B16441" t="str">
            <v>CINT</v>
          </cell>
          <cell r="C16441" t="str">
            <v/>
          </cell>
          <cell r="D16441" t="str">
            <v>BACK CUSHION-2 HANAKO GREEN D6</v>
          </cell>
          <cell r="E16441">
            <v>44966</v>
          </cell>
          <cell r="F16441" t="str">
            <v>HALF</v>
          </cell>
          <cell r="G16441" t="str">
            <v>CI_I07</v>
          </cell>
          <cell r="H16441" t="str">
            <v>PC</v>
          </cell>
          <cell r="I16441" t="str">
            <v>CPR</v>
          </cell>
          <cell r="J16441" t="str">
            <v/>
          </cell>
          <cell r="K16441" t="str">
            <v>PD</v>
          </cell>
          <cell r="L16441" t="str">
            <v>7934</v>
          </cell>
          <cell r="M16441" t="str">
            <v>S</v>
          </cell>
          <cell r="N16441">
            <v>23630</v>
          </cell>
        </row>
        <row r="16442">
          <cell r="A16442" t="str">
            <v>SF-HAN-I07-NL-0054</v>
          </cell>
          <cell r="B16442" t="str">
            <v>CINT</v>
          </cell>
          <cell r="C16442" t="str">
            <v/>
          </cell>
          <cell r="D16442" t="str">
            <v>BACK CUSHION-2 HANAKO GREEN L13</v>
          </cell>
          <cell r="E16442">
            <v>44819</v>
          </cell>
          <cell r="F16442" t="str">
            <v>HALF</v>
          </cell>
          <cell r="G16442" t="str">
            <v>CI_I07</v>
          </cell>
          <cell r="H16442" t="str">
            <v>PC</v>
          </cell>
          <cell r="I16442" t="str">
            <v>CPR</v>
          </cell>
          <cell r="J16442" t="str">
            <v/>
          </cell>
          <cell r="K16442" t="str">
            <v>PD</v>
          </cell>
          <cell r="L16442" t="str">
            <v>7934</v>
          </cell>
          <cell r="M16442" t="str">
            <v>S</v>
          </cell>
          <cell r="N16442">
            <v>24770</v>
          </cell>
        </row>
        <row r="16443">
          <cell r="A16443" t="str">
            <v>SF-HAN-I07-NL-0055</v>
          </cell>
          <cell r="B16443" t="str">
            <v>CINT</v>
          </cell>
          <cell r="C16443" t="str">
            <v/>
          </cell>
          <cell r="D16443" t="str">
            <v>BACK CUSHION-2 HANAKO GREY S2</v>
          </cell>
          <cell r="E16443">
            <v>44819</v>
          </cell>
          <cell r="F16443" t="str">
            <v>HALF</v>
          </cell>
          <cell r="G16443" t="str">
            <v>CI_I07</v>
          </cell>
          <cell r="H16443" t="str">
            <v>PC</v>
          </cell>
          <cell r="I16443" t="str">
            <v>CPR</v>
          </cell>
          <cell r="J16443" t="str">
            <v/>
          </cell>
          <cell r="K16443" t="str">
            <v>PD</v>
          </cell>
          <cell r="L16443" t="str">
            <v>7934</v>
          </cell>
          <cell r="M16443" t="str">
            <v>S</v>
          </cell>
          <cell r="N16443">
            <v>24770</v>
          </cell>
        </row>
        <row r="16444">
          <cell r="A16444" t="str">
            <v>SF-HAN-I07-NL-0056</v>
          </cell>
          <cell r="B16444" t="str">
            <v>CINT</v>
          </cell>
          <cell r="C16444" t="str">
            <v/>
          </cell>
          <cell r="D16444" t="str">
            <v>BACK CUSHION-2 HANAKO HIJAU D6</v>
          </cell>
          <cell r="E16444">
            <v>44819</v>
          </cell>
          <cell r="F16444" t="str">
            <v>HALF</v>
          </cell>
          <cell r="G16444" t="str">
            <v>CI_I07</v>
          </cell>
          <cell r="H16444" t="str">
            <v>PC</v>
          </cell>
          <cell r="I16444" t="str">
            <v>CPR</v>
          </cell>
          <cell r="J16444" t="str">
            <v/>
          </cell>
          <cell r="K16444" t="str">
            <v>PD</v>
          </cell>
          <cell r="L16444" t="str">
            <v>7934</v>
          </cell>
          <cell r="M16444" t="str">
            <v>S</v>
          </cell>
          <cell r="N16444">
            <v>24913</v>
          </cell>
        </row>
        <row r="16445">
          <cell r="A16445" t="str">
            <v>SF-HAN-I07-NL-0057</v>
          </cell>
          <cell r="B16445" t="str">
            <v>CINT</v>
          </cell>
          <cell r="C16445" t="str">
            <v/>
          </cell>
          <cell r="D16445" t="str">
            <v>BACK CUSHION-2 HANAKO HIJAU O6</v>
          </cell>
          <cell r="E16445">
            <v>44819</v>
          </cell>
          <cell r="F16445" t="str">
            <v>HALF</v>
          </cell>
          <cell r="G16445" t="str">
            <v>CI_I07</v>
          </cell>
          <cell r="H16445" t="str">
            <v>PC</v>
          </cell>
          <cell r="I16445" t="str">
            <v>CPR</v>
          </cell>
          <cell r="J16445" t="str">
            <v/>
          </cell>
          <cell r="K16445" t="str">
            <v>PD</v>
          </cell>
          <cell r="L16445" t="str">
            <v>7934</v>
          </cell>
          <cell r="M16445" t="str">
            <v>S</v>
          </cell>
          <cell r="N16445">
            <v>24770</v>
          </cell>
        </row>
        <row r="16446">
          <cell r="A16446" t="str">
            <v>SF-HAN-I07-NL-0058</v>
          </cell>
          <cell r="B16446" t="str">
            <v>CINT</v>
          </cell>
          <cell r="C16446" t="str">
            <v/>
          </cell>
          <cell r="D16446" t="str">
            <v>BACK CUSHION-2 HANAKO HITAM D7</v>
          </cell>
          <cell r="E16446">
            <v>45169</v>
          </cell>
          <cell r="F16446" t="str">
            <v>HALF</v>
          </cell>
          <cell r="G16446" t="str">
            <v>CI_I07</v>
          </cell>
          <cell r="H16446" t="str">
            <v>PC</v>
          </cell>
          <cell r="I16446" t="str">
            <v>CPR</v>
          </cell>
          <cell r="J16446" t="str">
            <v/>
          </cell>
          <cell r="K16446" t="str">
            <v>PD</v>
          </cell>
          <cell r="L16446" t="str">
            <v>7934</v>
          </cell>
          <cell r="M16446" t="str">
            <v>S</v>
          </cell>
          <cell r="N16446">
            <v>24036</v>
          </cell>
        </row>
        <row r="16447">
          <cell r="A16447" t="str">
            <v>SF-HAN-I07-NL-0059</v>
          </cell>
          <cell r="B16447" t="str">
            <v>CINT</v>
          </cell>
          <cell r="C16447" t="str">
            <v/>
          </cell>
          <cell r="D16447" t="str">
            <v>BACK CUSHION-2 HANAKO HITAM L7</v>
          </cell>
          <cell r="E16447">
            <v>44936</v>
          </cell>
          <cell r="F16447" t="str">
            <v>HALF</v>
          </cell>
          <cell r="G16447" t="str">
            <v>CI_I07</v>
          </cell>
          <cell r="H16447" t="str">
            <v>PC</v>
          </cell>
          <cell r="I16447" t="str">
            <v>CPR</v>
          </cell>
          <cell r="J16447" t="str">
            <v/>
          </cell>
          <cell r="K16447" t="str">
            <v>PD</v>
          </cell>
          <cell r="L16447" t="str">
            <v>7934</v>
          </cell>
          <cell r="M16447" t="str">
            <v>S</v>
          </cell>
          <cell r="N16447">
            <v>24770</v>
          </cell>
        </row>
        <row r="16448">
          <cell r="A16448" t="str">
            <v>SF-HAN-I07-NL-0060</v>
          </cell>
          <cell r="B16448" t="str">
            <v>CINT</v>
          </cell>
          <cell r="C16448" t="str">
            <v/>
          </cell>
          <cell r="D16448" t="str">
            <v>BACK CUSHION-2 HANAKO L1</v>
          </cell>
          <cell r="E16448">
            <v>44819</v>
          </cell>
          <cell r="F16448" t="str">
            <v>HALF</v>
          </cell>
          <cell r="G16448" t="str">
            <v>CI_I07</v>
          </cell>
          <cell r="H16448" t="str">
            <v>PC</v>
          </cell>
          <cell r="I16448" t="str">
            <v>CPR</v>
          </cell>
          <cell r="J16448" t="str">
            <v/>
          </cell>
          <cell r="K16448" t="str">
            <v>PD</v>
          </cell>
          <cell r="L16448" t="str">
            <v>7934</v>
          </cell>
          <cell r="M16448" t="str">
            <v>S</v>
          </cell>
          <cell r="N16448">
            <v>20580</v>
          </cell>
        </row>
        <row r="16449">
          <cell r="A16449" t="str">
            <v>SF-HAN-I07-NL-0061</v>
          </cell>
          <cell r="B16449" t="str">
            <v>CINT</v>
          </cell>
          <cell r="C16449" t="str">
            <v/>
          </cell>
          <cell r="D16449" t="str">
            <v>BACK CUSHION-2 HANAKO L2</v>
          </cell>
          <cell r="E16449">
            <v>44819</v>
          </cell>
          <cell r="F16449" t="str">
            <v>HALF</v>
          </cell>
          <cell r="G16449" t="str">
            <v>CI_I07</v>
          </cell>
          <cell r="H16449" t="str">
            <v>PC</v>
          </cell>
          <cell r="I16449" t="str">
            <v>CPR</v>
          </cell>
          <cell r="J16449" t="str">
            <v/>
          </cell>
          <cell r="K16449" t="str">
            <v>PD</v>
          </cell>
          <cell r="L16449" t="str">
            <v>7934</v>
          </cell>
          <cell r="M16449" t="str">
            <v>S</v>
          </cell>
          <cell r="N16449">
            <v>24770</v>
          </cell>
        </row>
        <row r="16450">
          <cell r="A16450" t="str">
            <v>SF-HAN-I07-NL-0062</v>
          </cell>
          <cell r="B16450" t="str">
            <v>CINT</v>
          </cell>
          <cell r="C16450" t="str">
            <v/>
          </cell>
          <cell r="D16450" t="str">
            <v>BACK CUSHION-2 HANAKO L6</v>
          </cell>
          <cell r="E16450">
            <v>44819</v>
          </cell>
          <cell r="F16450" t="str">
            <v>HALF</v>
          </cell>
          <cell r="G16450" t="str">
            <v>CI_I07</v>
          </cell>
          <cell r="H16450" t="str">
            <v>PC</v>
          </cell>
          <cell r="I16450" t="str">
            <v>CPR</v>
          </cell>
          <cell r="J16450" t="str">
            <v/>
          </cell>
          <cell r="K16450" t="str">
            <v>PD</v>
          </cell>
          <cell r="L16450" t="str">
            <v>7934</v>
          </cell>
          <cell r="M16450" t="str">
            <v>S</v>
          </cell>
          <cell r="N16450">
            <v>24770</v>
          </cell>
        </row>
        <row r="16451">
          <cell r="A16451" t="str">
            <v>SF-HAN-I07-NL-0063</v>
          </cell>
          <cell r="B16451" t="str">
            <v>CINT</v>
          </cell>
          <cell r="C16451" t="str">
            <v/>
          </cell>
          <cell r="D16451" t="str">
            <v>BACK CUSHION-2 HANAKO MERAH D3</v>
          </cell>
          <cell r="E16451">
            <v>44966</v>
          </cell>
          <cell r="F16451" t="str">
            <v>HALF</v>
          </cell>
          <cell r="G16451" t="str">
            <v>CI_I07</v>
          </cell>
          <cell r="H16451" t="str">
            <v>PC</v>
          </cell>
          <cell r="I16451" t="str">
            <v>CPR</v>
          </cell>
          <cell r="J16451" t="str">
            <v/>
          </cell>
          <cell r="K16451" t="str">
            <v>PD</v>
          </cell>
          <cell r="L16451" t="str">
            <v>7934</v>
          </cell>
          <cell r="M16451" t="str">
            <v>S</v>
          </cell>
          <cell r="N16451">
            <v>22639</v>
          </cell>
        </row>
        <row r="16452">
          <cell r="A16452" t="str">
            <v>SF-HAN-I07-NL-0064</v>
          </cell>
          <cell r="B16452" t="str">
            <v>CINT</v>
          </cell>
          <cell r="C16452" t="str">
            <v/>
          </cell>
          <cell r="D16452" t="str">
            <v>BACK CUSHION-2 HANAKO N3</v>
          </cell>
          <cell r="E16452">
            <v>45057</v>
          </cell>
          <cell r="F16452" t="str">
            <v>HALF</v>
          </cell>
          <cell r="G16452" t="str">
            <v>CI_I07</v>
          </cell>
          <cell r="H16452" t="str">
            <v>PC</v>
          </cell>
          <cell r="I16452" t="str">
            <v>CPR</v>
          </cell>
          <cell r="J16452" t="str">
            <v/>
          </cell>
          <cell r="K16452" t="str">
            <v>PD</v>
          </cell>
          <cell r="L16452" t="str">
            <v>7934</v>
          </cell>
          <cell r="M16452" t="str">
            <v>S</v>
          </cell>
          <cell r="N16452">
            <v>21178</v>
          </cell>
        </row>
        <row r="16453">
          <cell r="A16453" t="str">
            <v>SF-HAN-I07-NL-0065</v>
          </cell>
          <cell r="B16453" t="str">
            <v>CINT</v>
          </cell>
          <cell r="C16453" t="str">
            <v/>
          </cell>
          <cell r="D16453" t="str">
            <v>BACK CUSHION-2 HANAKO N4</v>
          </cell>
          <cell r="E16453">
            <v>44819</v>
          </cell>
          <cell r="F16453" t="str">
            <v>HALF</v>
          </cell>
          <cell r="G16453" t="str">
            <v>CI_I07</v>
          </cell>
          <cell r="H16453" t="str">
            <v>PC</v>
          </cell>
          <cell r="I16453" t="str">
            <v>CPR</v>
          </cell>
          <cell r="J16453" t="str">
            <v/>
          </cell>
          <cell r="K16453" t="str">
            <v>PD</v>
          </cell>
          <cell r="L16453" t="str">
            <v>7934</v>
          </cell>
          <cell r="M16453" t="str">
            <v>S</v>
          </cell>
          <cell r="N16453">
            <v>20902</v>
          </cell>
        </row>
        <row r="16454">
          <cell r="A16454" t="str">
            <v>SF-HAN-I07-NL-0066</v>
          </cell>
          <cell r="B16454" t="str">
            <v>CINT</v>
          </cell>
          <cell r="C16454" t="str">
            <v/>
          </cell>
          <cell r="D16454" t="str">
            <v>BACK CUSHION-2 HANAKO N5</v>
          </cell>
          <cell r="E16454">
            <v>44785</v>
          </cell>
          <cell r="F16454" t="str">
            <v>HALF</v>
          </cell>
          <cell r="G16454" t="str">
            <v>CI_I07</v>
          </cell>
          <cell r="H16454" t="str">
            <v>PC</v>
          </cell>
          <cell r="I16454" t="str">
            <v>CPR</v>
          </cell>
          <cell r="J16454" t="str">
            <v/>
          </cell>
          <cell r="K16454" t="str">
            <v>PD</v>
          </cell>
          <cell r="L16454" t="str">
            <v>7934</v>
          </cell>
          <cell r="M16454" t="str">
            <v>S</v>
          </cell>
          <cell r="N16454">
            <v>0</v>
          </cell>
        </row>
        <row r="16455">
          <cell r="A16455" t="str">
            <v>SF-HAN-I07-NL-0067</v>
          </cell>
          <cell r="B16455" t="str">
            <v>CINT</v>
          </cell>
          <cell r="C16455" t="str">
            <v/>
          </cell>
          <cell r="D16455" t="str">
            <v>BACK CUSHION-2 HANAKO O1</v>
          </cell>
          <cell r="E16455">
            <v>44819</v>
          </cell>
          <cell r="F16455" t="str">
            <v>HALF</v>
          </cell>
          <cell r="G16455" t="str">
            <v>CI_I07</v>
          </cell>
          <cell r="H16455" t="str">
            <v>PC</v>
          </cell>
          <cell r="I16455" t="str">
            <v>CPR</v>
          </cell>
          <cell r="J16455" t="str">
            <v/>
          </cell>
          <cell r="K16455" t="str">
            <v>PD</v>
          </cell>
          <cell r="L16455" t="str">
            <v>7934</v>
          </cell>
          <cell r="M16455" t="str">
            <v>S</v>
          </cell>
          <cell r="N16455">
            <v>24770</v>
          </cell>
        </row>
        <row r="16456">
          <cell r="A16456" t="str">
            <v>SF-HAN-I07-NL-0068</v>
          </cell>
          <cell r="B16456" t="str">
            <v>CINT</v>
          </cell>
          <cell r="C16456" t="str">
            <v/>
          </cell>
          <cell r="D16456" t="str">
            <v>BACK CUSHION-2 HANAKO O3</v>
          </cell>
          <cell r="E16456">
            <v>44819</v>
          </cell>
          <cell r="F16456" t="str">
            <v>HALF</v>
          </cell>
          <cell r="G16456" t="str">
            <v>CI_I07</v>
          </cell>
          <cell r="H16456" t="str">
            <v>PC</v>
          </cell>
          <cell r="I16456" t="str">
            <v>CPR</v>
          </cell>
          <cell r="J16456" t="str">
            <v/>
          </cell>
          <cell r="K16456" t="str">
            <v>PD</v>
          </cell>
          <cell r="L16456" t="str">
            <v>7934</v>
          </cell>
          <cell r="M16456" t="str">
            <v>S</v>
          </cell>
          <cell r="N16456">
            <v>24770</v>
          </cell>
        </row>
        <row r="16457">
          <cell r="A16457" t="str">
            <v>SF-HAN-I07-NL-0069</v>
          </cell>
          <cell r="B16457" t="str">
            <v>CINT</v>
          </cell>
          <cell r="C16457" t="str">
            <v/>
          </cell>
          <cell r="D16457" t="str">
            <v>BACK CUSHION-2 HANAKO O5</v>
          </cell>
          <cell r="E16457">
            <v>44819</v>
          </cell>
          <cell r="F16457" t="str">
            <v>HALF</v>
          </cell>
          <cell r="G16457" t="str">
            <v>CI_I07</v>
          </cell>
          <cell r="H16457" t="str">
            <v>PC</v>
          </cell>
          <cell r="I16457" t="str">
            <v>CPR</v>
          </cell>
          <cell r="J16457" t="str">
            <v/>
          </cell>
          <cell r="K16457" t="str">
            <v>PD</v>
          </cell>
          <cell r="L16457" t="str">
            <v>7934</v>
          </cell>
          <cell r="M16457" t="str">
            <v>S</v>
          </cell>
          <cell r="N16457">
            <v>24770</v>
          </cell>
        </row>
        <row r="16458">
          <cell r="A16458" t="str">
            <v>SF-HAN-I07-NL-0070</v>
          </cell>
          <cell r="B16458" t="str">
            <v>CINT</v>
          </cell>
          <cell r="C16458" t="str">
            <v/>
          </cell>
          <cell r="D16458" t="str">
            <v>BACK CUSHION-2 HANAKO O6</v>
          </cell>
          <cell r="E16458">
            <v>44785</v>
          </cell>
          <cell r="F16458" t="str">
            <v>HALF</v>
          </cell>
          <cell r="G16458" t="str">
            <v>CI_I07</v>
          </cell>
          <cell r="H16458" t="str">
            <v>PC</v>
          </cell>
          <cell r="I16458" t="str">
            <v>CPR</v>
          </cell>
          <cell r="J16458" t="str">
            <v/>
          </cell>
          <cell r="K16458" t="str">
            <v>PD</v>
          </cell>
          <cell r="L16458" t="str">
            <v>7934</v>
          </cell>
          <cell r="M16458" t="str">
            <v>S</v>
          </cell>
          <cell r="N16458">
            <v>0</v>
          </cell>
        </row>
        <row r="16459">
          <cell r="A16459" t="str">
            <v>SF-HAN-I07-NL-0071</v>
          </cell>
          <cell r="B16459" t="str">
            <v>CINT</v>
          </cell>
          <cell r="C16459" t="str">
            <v/>
          </cell>
          <cell r="D16459" t="str">
            <v>BACK CUSHION-2 HANAKO O7</v>
          </cell>
          <cell r="E16459">
            <v>44819</v>
          </cell>
          <cell r="F16459" t="str">
            <v>HALF</v>
          </cell>
          <cell r="G16459" t="str">
            <v>CI_I07</v>
          </cell>
          <cell r="H16459" t="str">
            <v>PC</v>
          </cell>
          <cell r="I16459" t="str">
            <v>CPR</v>
          </cell>
          <cell r="J16459" t="str">
            <v/>
          </cell>
          <cell r="K16459" t="str">
            <v>PD</v>
          </cell>
          <cell r="L16459" t="str">
            <v>7934</v>
          </cell>
          <cell r="M16459" t="str">
            <v>S</v>
          </cell>
          <cell r="N16459">
            <v>20947</v>
          </cell>
        </row>
        <row r="16460">
          <cell r="A16460" t="str">
            <v>SF-HAN-I07-NL-0072</v>
          </cell>
          <cell r="B16460" t="str">
            <v>CINT</v>
          </cell>
          <cell r="C16460" t="str">
            <v/>
          </cell>
          <cell r="D16460" t="str">
            <v>BACK CUSHION-2 HANAKO ORANGE L12</v>
          </cell>
          <cell r="E16460">
            <v>44785</v>
          </cell>
          <cell r="F16460" t="str">
            <v>HALF</v>
          </cell>
          <cell r="G16460" t="str">
            <v>CI_I07</v>
          </cell>
          <cell r="H16460" t="str">
            <v>PC</v>
          </cell>
          <cell r="I16460" t="str">
            <v>CPR</v>
          </cell>
          <cell r="J16460" t="str">
            <v/>
          </cell>
          <cell r="K16460" t="str">
            <v>PD</v>
          </cell>
          <cell r="L16460" t="str">
            <v>7934</v>
          </cell>
          <cell r="M16460" t="str">
            <v>S</v>
          </cell>
          <cell r="N16460">
            <v>0</v>
          </cell>
        </row>
        <row r="16461">
          <cell r="A16461" t="str">
            <v>SF-HAN-I07-NL-0073</v>
          </cell>
          <cell r="B16461" t="str">
            <v>CINT</v>
          </cell>
          <cell r="C16461" t="str">
            <v/>
          </cell>
          <cell r="D16461" t="str">
            <v>BACK CUSHION-2 HANAKO V3</v>
          </cell>
          <cell r="E16461">
            <v>44785</v>
          </cell>
          <cell r="F16461" t="str">
            <v>HALF</v>
          </cell>
          <cell r="G16461" t="str">
            <v>CI_I07</v>
          </cell>
          <cell r="H16461" t="str">
            <v>PC</v>
          </cell>
          <cell r="I16461" t="str">
            <v>CPR</v>
          </cell>
          <cell r="J16461" t="str">
            <v/>
          </cell>
          <cell r="K16461" t="str">
            <v>PD</v>
          </cell>
          <cell r="L16461" t="str">
            <v>7934</v>
          </cell>
          <cell r="M16461" t="str">
            <v>S</v>
          </cell>
          <cell r="N16461">
            <v>0</v>
          </cell>
        </row>
        <row r="16462">
          <cell r="A16462" t="str">
            <v>SF-HAN-I07-NL-0074</v>
          </cell>
          <cell r="B16462" t="str">
            <v>CINT</v>
          </cell>
          <cell r="C16462" t="str">
            <v/>
          </cell>
          <cell r="D16462" t="str">
            <v>BACK CUSHION-2 HANAKO VANITY BROWN</v>
          </cell>
          <cell r="E16462">
            <v>44966</v>
          </cell>
          <cell r="F16462" t="str">
            <v>HALF</v>
          </cell>
          <cell r="G16462" t="str">
            <v>CI_I07</v>
          </cell>
          <cell r="H16462" t="str">
            <v>PC</v>
          </cell>
          <cell r="I16462" t="str">
            <v>CPR</v>
          </cell>
          <cell r="J16462" t="str">
            <v/>
          </cell>
          <cell r="K16462" t="str">
            <v>PD</v>
          </cell>
          <cell r="L16462" t="str">
            <v>7934</v>
          </cell>
          <cell r="M16462" t="str">
            <v>S</v>
          </cell>
          <cell r="N16462">
            <v>12524</v>
          </cell>
        </row>
        <row r="16463">
          <cell r="A16463" t="str">
            <v>SF-HAN-I07-NL-0075</v>
          </cell>
          <cell r="B16463" t="str">
            <v>CINT</v>
          </cell>
          <cell r="C16463" t="str">
            <v/>
          </cell>
          <cell r="D16463" t="str">
            <v>BACK CUSHION-2 HANAKO VANITY RED</v>
          </cell>
          <cell r="E16463">
            <v>44867</v>
          </cell>
          <cell r="F16463" t="str">
            <v>HALF</v>
          </cell>
          <cell r="G16463" t="str">
            <v>CI_I07</v>
          </cell>
          <cell r="H16463" t="str">
            <v>PC</v>
          </cell>
          <cell r="I16463" t="str">
            <v>CPR</v>
          </cell>
          <cell r="J16463" t="str">
            <v/>
          </cell>
          <cell r="K16463" t="str">
            <v>PD</v>
          </cell>
          <cell r="L16463" t="str">
            <v>7934</v>
          </cell>
          <cell r="M16463" t="str">
            <v>S</v>
          </cell>
          <cell r="N16463">
            <v>21343</v>
          </cell>
        </row>
        <row r="16464">
          <cell r="A16464" t="str">
            <v>SF-HAN-I07-NL-0076</v>
          </cell>
          <cell r="B16464" t="str">
            <v>CINT</v>
          </cell>
          <cell r="C16464" t="str">
            <v/>
          </cell>
          <cell r="D16464" t="str">
            <v>SEAT CUSHION HANAKO BROWN D4</v>
          </cell>
          <cell r="E16464">
            <v>44785</v>
          </cell>
          <cell r="F16464" t="str">
            <v>HALF</v>
          </cell>
          <cell r="G16464" t="str">
            <v>CI_I07</v>
          </cell>
          <cell r="H16464" t="str">
            <v>PC</v>
          </cell>
          <cell r="I16464" t="str">
            <v>CPR</v>
          </cell>
          <cell r="J16464" t="str">
            <v/>
          </cell>
          <cell r="K16464" t="str">
            <v>PD</v>
          </cell>
          <cell r="L16464" t="str">
            <v>7934</v>
          </cell>
          <cell r="M16464" t="str">
            <v>S</v>
          </cell>
          <cell r="N16464">
            <v>0</v>
          </cell>
        </row>
        <row r="16465">
          <cell r="A16465" t="str">
            <v>SF-HAN-I07-NL-0077</v>
          </cell>
          <cell r="B16465" t="str">
            <v>CINT</v>
          </cell>
          <cell r="C16465" t="str">
            <v/>
          </cell>
          <cell r="D16465" t="str">
            <v>SEAT CUSHION HANAKO BROWN O4</v>
          </cell>
          <cell r="E16465">
            <v>44785</v>
          </cell>
          <cell r="F16465" t="str">
            <v>HALF</v>
          </cell>
          <cell r="G16465" t="str">
            <v>CI_I07</v>
          </cell>
          <cell r="H16465" t="str">
            <v>PC</v>
          </cell>
          <cell r="I16465" t="str">
            <v>CPR</v>
          </cell>
          <cell r="J16465" t="str">
            <v/>
          </cell>
          <cell r="K16465" t="str">
            <v>PD</v>
          </cell>
          <cell r="L16465" t="str">
            <v>7934</v>
          </cell>
          <cell r="M16465" t="str">
            <v>S</v>
          </cell>
          <cell r="N16465">
            <v>0</v>
          </cell>
        </row>
        <row r="16466">
          <cell r="A16466" t="str">
            <v>SF-HAN-I07-NL-0078</v>
          </cell>
          <cell r="B16466" t="str">
            <v>CINT</v>
          </cell>
          <cell r="C16466" t="str">
            <v/>
          </cell>
          <cell r="D16466" t="str">
            <v>SEAT CUSHION HANAKO BROWN T4</v>
          </cell>
          <cell r="E16466">
            <v>44785</v>
          </cell>
          <cell r="F16466" t="str">
            <v>HALF</v>
          </cell>
          <cell r="G16466" t="str">
            <v>CI_I07</v>
          </cell>
          <cell r="H16466" t="str">
            <v>PC</v>
          </cell>
          <cell r="I16466" t="str">
            <v>CPR</v>
          </cell>
          <cell r="J16466" t="str">
            <v/>
          </cell>
          <cell r="K16466" t="str">
            <v>PD</v>
          </cell>
          <cell r="L16466" t="str">
            <v>7934</v>
          </cell>
          <cell r="M16466" t="str">
            <v>S</v>
          </cell>
          <cell r="N16466">
            <v>0</v>
          </cell>
        </row>
        <row r="16467">
          <cell r="A16467" t="str">
            <v>SF-HAN-I07-NL-0079</v>
          </cell>
          <cell r="B16467" t="str">
            <v>CINT</v>
          </cell>
          <cell r="C16467" t="str">
            <v/>
          </cell>
          <cell r="D16467" t="str">
            <v>SEAT CUSHION TARO S BROWN O4</v>
          </cell>
          <cell r="E16467">
            <v>44785</v>
          </cell>
          <cell r="F16467" t="str">
            <v>HALF</v>
          </cell>
          <cell r="G16467" t="str">
            <v>CI_I07</v>
          </cell>
          <cell r="H16467" t="str">
            <v>PC</v>
          </cell>
          <cell r="I16467" t="str">
            <v>CPR</v>
          </cell>
          <cell r="J16467" t="str">
            <v/>
          </cell>
          <cell r="K16467" t="str">
            <v>PD</v>
          </cell>
          <cell r="L16467" t="str">
            <v>7934</v>
          </cell>
          <cell r="M16467" t="str">
            <v>S</v>
          </cell>
          <cell r="N16467">
            <v>0</v>
          </cell>
        </row>
        <row r="16468">
          <cell r="A16468" t="str">
            <v>SF-HAN-I07-NL-0080</v>
          </cell>
          <cell r="B16468" t="str">
            <v>CINT</v>
          </cell>
          <cell r="C16468" t="str">
            <v/>
          </cell>
          <cell r="D16468" t="str">
            <v>SEAT CUSHION HANAKO BLUE L1</v>
          </cell>
          <cell r="E16468">
            <v>44785</v>
          </cell>
          <cell r="F16468" t="str">
            <v>HALF</v>
          </cell>
          <cell r="G16468" t="str">
            <v>CI_I07</v>
          </cell>
          <cell r="H16468" t="str">
            <v>PC</v>
          </cell>
          <cell r="I16468" t="str">
            <v>CPR</v>
          </cell>
          <cell r="J16468" t="str">
            <v/>
          </cell>
          <cell r="K16468" t="str">
            <v>PD</v>
          </cell>
          <cell r="L16468" t="str">
            <v>7934</v>
          </cell>
          <cell r="M16468" t="str">
            <v>S</v>
          </cell>
          <cell r="N16468">
            <v>0</v>
          </cell>
        </row>
        <row r="16469">
          <cell r="A16469" t="str">
            <v>SF-HAN-I07-NL-0081</v>
          </cell>
          <cell r="B16469" t="str">
            <v>CINT</v>
          </cell>
          <cell r="C16469" t="str">
            <v/>
          </cell>
          <cell r="D16469" t="str">
            <v>BACK CUSHION-2 HANAKO D6 BRDIR STMM</v>
          </cell>
          <cell r="E16469">
            <v>44819</v>
          </cell>
          <cell r="F16469" t="str">
            <v>HALF</v>
          </cell>
          <cell r="G16469" t="str">
            <v>CI_I07</v>
          </cell>
          <cell r="H16469" t="str">
            <v>PC</v>
          </cell>
          <cell r="I16469" t="str">
            <v>CPR</v>
          </cell>
          <cell r="J16469" t="str">
            <v/>
          </cell>
          <cell r="K16469" t="str">
            <v>PD</v>
          </cell>
          <cell r="L16469" t="str">
            <v>7934</v>
          </cell>
          <cell r="M16469" t="str">
            <v>S</v>
          </cell>
          <cell r="N16469">
            <v>29807</v>
          </cell>
        </row>
        <row r="16470">
          <cell r="A16470" t="str">
            <v>SF-HAN-I07-NL-0082</v>
          </cell>
          <cell r="B16470" t="str">
            <v>CINT</v>
          </cell>
          <cell r="C16470" t="str">
            <v/>
          </cell>
          <cell r="D16470" t="str">
            <v>BACK CUSHION-2 HANAKO RED D3 BORDIR UTU</v>
          </cell>
          <cell r="E16470">
            <v>44966</v>
          </cell>
          <cell r="F16470" t="str">
            <v>HALF</v>
          </cell>
          <cell r="G16470" t="str">
            <v>CI_I07</v>
          </cell>
          <cell r="H16470" t="str">
            <v>PC</v>
          </cell>
          <cell r="I16470" t="str">
            <v>CPR</v>
          </cell>
          <cell r="J16470" t="str">
            <v/>
          </cell>
          <cell r="K16470" t="str">
            <v>PD</v>
          </cell>
          <cell r="L16470" t="str">
            <v>7934</v>
          </cell>
          <cell r="M16470" t="str">
            <v>S</v>
          </cell>
          <cell r="N16470">
            <v>30438</v>
          </cell>
        </row>
        <row r="16471">
          <cell r="A16471" t="str">
            <v>SF-HAN-I07-NL-0083</v>
          </cell>
          <cell r="B16471" t="str">
            <v>CINT</v>
          </cell>
          <cell r="C16471" t="str">
            <v/>
          </cell>
          <cell r="D16471" t="str">
            <v>BACK CUSHION-2 HANAKO RED D3 BORDIR UIN</v>
          </cell>
          <cell r="E16471">
            <v>44922</v>
          </cell>
          <cell r="F16471" t="str">
            <v>HALF</v>
          </cell>
          <cell r="G16471" t="str">
            <v>CI_I07</v>
          </cell>
          <cell r="H16471" t="str">
            <v>PC</v>
          </cell>
          <cell r="I16471" t="str">
            <v>CPR</v>
          </cell>
          <cell r="J16471" t="str">
            <v/>
          </cell>
          <cell r="K16471" t="str">
            <v>PD</v>
          </cell>
          <cell r="L16471" t="str">
            <v>7934</v>
          </cell>
          <cell r="M16471" t="str">
            <v>S</v>
          </cell>
          <cell r="N16471">
            <v>25246</v>
          </cell>
        </row>
        <row r="16472">
          <cell r="A16472" t="str">
            <v>SF-HAN-I07-NL-0084</v>
          </cell>
          <cell r="B16472" t="str">
            <v>CINT</v>
          </cell>
          <cell r="C16472" t="str">
            <v/>
          </cell>
          <cell r="D16472" t="str">
            <v>BACK CUSHION-2 HANAKO BLUE D1 BORDIR</v>
          </cell>
          <cell r="E16472">
            <v>0</v>
          </cell>
          <cell r="F16472" t="str">
            <v>HALF</v>
          </cell>
          <cell r="G16472" t="str">
            <v>CI_I07</v>
          </cell>
          <cell r="H16472" t="str">
            <v>PC</v>
          </cell>
          <cell r="I16472" t="str">
            <v>CPR</v>
          </cell>
          <cell r="J16472" t="str">
            <v/>
          </cell>
          <cell r="K16472" t="str">
            <v>PD</v>
          </cell>
          <cell r="L16472" t="str">
            <v>7934</v>
          </cell>
          <cell r="M16472" t="str">
            <v>S</v>
          </cell>
          <cell r="N16472">
            <v>0</v>
          </cell>
        </row>
        <row r="16473">
          <cell r="A16473" t="str">
            <v>SF-HAN-I07-NL-0085</v>
          </cell>
          <cell r="B16473" t="str">
            <v>CINT</v>
          </cell>
          <cell r="C16473" t="str">
            <v/>
          </cell>
          <cell r="D16473" t="str">
            <v>BACK CUSHION-2 HANAKO D3 BORDR FOX HOTEL</v>
          </cell>
          <cell r="E16473">
            <v>0</v>
          </cell>
          <cell r="F16473" t="str">
            <v>HALF</v>
          </cell>
          <cell r="G16473" t="str">
            <v>CI_I07</v>
          </cell>
          <cell r="H16473" t="str">
            <v>PC</v>
          </cell>
          <cell r="I16473" t="str">
            <v>CPR</v>
          </cell>
          <cell r="J16473" t="str">
            <v/>
          </cell>
          <cell r="K16473" t="str">
            <v>PD</v>
          </cell>
          <cell r="L16473" t="str">
            <v>7934</v>
          </cell>
          <cell r="M16473" t="str">
            <v>S</v>
          </cell>
          <cell r="N16473">
            <v>0</v>
          </cell>
        </row>
        <row r="16474">
          <cell r="A16474" t="str">
            <v>SF-HAN-I07-NL-0086</v>
          </cell>
          <cell r="B16474" t="str">
            <v>CINT</v>
          </cell>
          <cell r="C16474" t="str">
            <v/>
          </cell>
          <cell r="D16474" t="str">
            <v>BACK CUSHION-2 HANAKO D3 BDR MALIKUSALEH</v>
          </cell>
          <cell r="E16474">
            <v>45020</v>
          </cell>
          <cell r="F16474" t="str">
            <v>HALF</v>
          </cell>
          <cell r="G16474" t="str">
            <v>CI_I07</v>
          </cell>
          <cell r="H16474" t="str">
            <v>PC</v>
          </cell>
          <cell r="I16474" t="str">
            <v>CPR</v>
          </cell>
          <cell r="J16474" t="str">
            <v/>
          </cell>
          <cell r="K16474" t="str">
            <v>PD</v>
          </cell>
          <cell r="L16474" t="str">
            <v>7934</v>
          </cell>
          <cell r="M16474" t="str">
            <v>S</v>
          </cell>
          <cell r="N16474">
            <v>25246</v>
          </cell>
        </row>
        <row r="16475">
          <cell r="A16475" t="str">
            <v>SF-HAN-I07-NL-0087</v>
          </cell>
          <cell r="B16475" t="str">
            <v>CINT</v>
          </cell>
          <cell r="C16475" t="str">
            <v/>
          </cell>
          <cell r="D16475" t="str">
            <v>BACK CUSHION-2 HANAKO D3 BDR GBI KILANG</v>
          </cell>
          <cell r="E16475">
            <v>45168</v>
          </cell>
          <cell r="F16475" t="str">
            <v>HALF</v>
          </cell>
          <cell r="G16475" t="str">
            <v>CI_I07</v>
          </cell>
          <cell r="H16475" t="str">
            <v>PC</v>
          </cell>
          <cell r="I16475" t="str">
            <v>CPR</v>
          </cell>
          <cell r="J16475" t="str">
            <v/>
          </cell>
          <cell r="K16475" t="str">
            <v>PD</v>
          </cell>
          <cell r="L16475" t="str">
            <v>7934</v>
          </cell>
          <cell r="M16475" t="str">
            <v>S</v>
          </cell>
          <cell r="N16475">
            <v>28762</v>
          </cell>
        </row>
        <row r="16476">
          <cell r="A16476" t="str">
            <v>SF-HAN-I07-NL-0088</v>
          </cell>
          <cell r="B16476" t="str">
            <v>CINT</v>
          </cell>
          <cell r="C16476" t="str">
            <v/>
          </cell>
          <cell r="D16476" t="str">
            <v>BACK CUSHION-2 HANAKO A3 BDR BIRO UMUM</v>
          </cell>
          <cell r="E16476">
            <v>45175</v>
          </cell>
          <cell r="F16476" t="str">
            <v>HALF</v>
          </cell>
          <cell r="G16476" t="str">
            <v>CI_I07</v>
          </cell>
          <cell r="H16476" t="str">
            <v>PC</v>
          </cell>
          <cell r="I16476" t="str">
            <v>CPR</v>
          </cell>
          <cell r="J16476" t="str">
            <v/>
          </cell>
          <cell r="K16476" t="str">
            <v>PD</v>
          </cell>
          <cell r="L16476" t="str">
            <v>7934</v>
          </cell>
          <cell r="M16476" t="str">
            <v>S</v>
          </cell>
          <cell r="N16476">
            <v>19651</v>
          </cell>
        </row>
        <row r="16477">
          <cell r="A16477" t="str">
            <v>SF-HAN-I07-NL-0089</v>
          </cell>
          <cell r="B16477" t="str">
            <v>CINT</v>
          </cell>
          <cell r="C16477" t="str">
            <v/>
          </cell>
          <cell r="D16477" t="str">
            <v>BACK CUSHION-2 HANAKO O7 SABLON IAIN S.</v>
          </cell>
          <cell r="E16477">
            <v>45266</v>
          </cell>
          <cell r="F16477" t="str">
            <v>HALF</v>
          </cell>
          <cell r="G16477" t="str">
            <v>CI_I07</v>
          </cell>
          <cell r="H16477" t="str">
            <v>PC</v>
          </cell>
          <cell r="I16477" t="str">
            <v>CPR</v>
          </cell>
          <cell r="J16477" t="str">
            <v/>
          </cell>
          <cell r="K16477" t="str">
            <v>PD</v>
          </cell>
          <cell r="L16477" t="str">
            <v>7934</v>
          </cell>
          <cell r="M16477" t="str">
            <v>S</v>
          </cell>
          <cell r="N16477">
            <v>28971</v>
          </cell>
        </row>
        <row r="16478">
          <cell r="A16478" t="str">
            <v>SF-HAN-INL-SC-0001</v>
          </cell>
          <cell r="B16478" t="str">
            <v>CINT</v>
          </cell>
          <cell r="C16478" t="str">
            <v/>
          </cell>
          <cell r="D16478" t="str">
            <v>BACK CUSHION-1 HANAKO A4</v>
          </cell>
          <cell r="E16478">
            <v>44802</v>
          </cell>
          <cell r="F16478" t="str">
            <v>HALF</v>
          </cell>
          <cell r="G16478" t="str">
            <v>CI_INL</v>
          </cell>
          <cell r="H16478" t="str">
            <v>PC</v>
          </cell>
          <cell r="I16478" t="str">
            <v>CPR</v>
          </cell>
          <cell r="J16478" t="str">
            <v/>
          </cell>
          <cell r="K16478" t="str">
            <v>PD</v>
          </cell>
          <cell r="L16478" t="str">
            <v>7934</v>
          </cell>
          <cell r="M16478" t="str">
            <v>V</v>
          </cell>
          <cell r="N16478">
            <v>30150</v>
          </cell>
        </row>
        <row r="16479">
          <cell r="A16479" t="str">
            <v>SF-HAN-INL-SC-0002</v>
          </cell>
          <cell r="B16479" t="str">
            <v>CINT</v>
          </cell>
          <cell r="C16479" t="str">
            <v/>
          </cell>
          <cell r="D16479" t="str">
            <v>BACK CUSHION-1 HANAKO A5</v>
          </cell>
          <cell r="E16479">
            <v>0</v>
          </cell>
          <cell r="F16479" t="str">
            <v>HALF</v>
          </cell>
          <cell r="G16479" t="str">
            <v>CI_INL</v>
          </cell>
          <cell r="H16479" t="str">
            <v>PC</v>
          </cell>
          <cell r="I16479" t="str">
            <v>CPR</v>
          </cell>
          <cell r="J16479" t="str">
            <v/>
          </cell>
          <cell r="K16479" t="str">
            <v>PD</v>
          </cell>
          <cell r="L16479" t="str">
            <v>7934</v>
          </cell>
          <cell r="M16479" t="str">
            <v>V</v>
          </cell>
          <cell r="N16479">
            <v>40646</v>
          </cell>
        </row>
        <row r="16480">
          <cell r="A16480" t="str">
            <v>SF-HAN-INL-SC-0003</v>
          </cell>
          <cell r="B16480" t="str">
            <v>CINT</v>
          </cell>
          <cell r="C16480" t="str">
            <v/>
          </cell>
          <cell r="D16480" t="str">
            <v>BACK CUSHION-1 HANAKO AL-11</v>
          </cell>
          <cell r="E16480">
            <v>0</v>
          </cell>
          <cell r="F16480" t="str">
            <v>HALF</v>
          </cell>
          <cell r="G16480" t="str">
            <v>CI_INL</v>
          </cell>
          <cell r="H16480" t="str">
            <v>PC</v>
          </cell>
          <cell r="I16480" t="str">
            <v>CPR</v>
          </cell>
          <cell r="J16480" t="str">
            <v/>
          </cell>
          <cell r="K16480" t="str">
            <v>PD</v>
          </cell>
          <cell r="L16480" t="str">
            <v>7934</v>
          </cell>
          <cell r="M16480" t="str">
            <v>V</v>
          </cell>
          <cell r="N16480">
            <v>40646</v>
          </cell>
        </row>
        <row r="16481">
          <cell r="A16481" t="str">
            <v>SF-HAN-INL-SC-0004</v>
          </cell>
          <cell r="B16481" t="str">
            <v>CINT</v>
          </cell>
          <cell r="C16481" t="str">
            <v/>
          </cell>
          <cell r="D16481" t="str">
            <v>BACK CUSHION-1 HANAKO BLACK L7</v>
          </cell>
          <cell r="E16481">
            <v>44804</v>
          </cell>
          <cell r="F16481" t="str">
            <v>HALF</v>
          </cell>
          <cell r="G16481" t="str">
            <v>CI_INL</v>
          </cell>
          <cell r="H16481" t="str">
            <v>PC</v>
          </cell>
          <cell r="I16481" t="str">
            <v>CPR</v>
          </cell>
          <cell r="J16481" t="str">
            <v/>
          </cell>
          <cell r="K16481" t="str">
            <v>PD</v>
          </cell>
          <cell r="L16481" t="str">
            <v>7934</v>
          </cell>
          <cell r="M16481" t="str">
            <v>V</v>
          </cell>
          <cell r="N16481">
            <v>40646</v>
          </cell>
        </row>
        <row r="16482">
          <cell r="A16482" t="str">
            <v>SF-HAN-INL-SC-0005</v>
          </cell>
          <cell r="B16482" t="str">
            <v>CINT</v>
          </cell>
          <cell r="C16482" t="str">
            <v/>
          </cell>
          <cell r="D16482" t="str">
            <v>BACK CUSHION-1 HANAKO BLUE A1</v>
          </cell>
          <cell r="E16482">
            <v>0</v>
          </cell>
          <cell r="F16482" t="str">
            <v>HALF</v>
          </cell>
          <cell r="G16482" t="str">
            <v>CI_INL</v>
          </cell>
          <cell r="H16482" t="str">
            <v>PC</v>
          </cell>
          <cell r="I16482" t="str">
            <v>CPR</v>
          </cell>
          <cell r="J16482" t="str">
            <v/>
          </cell>
          <cell r="K16482" t="str">
            <v>PD</v>
          </cell>
          <cell r="L16482" t="str">
            <v>7934</v>
          </cell>
          <cell r="M16482" t="str">
            <v>V</v>
          </cell>
          <cell r="N16482">
            <v>40646</v>
          </cell>
        </row>
        <row r="16483">
          <cell r="A16483" t="str">
            <v>SF-HAN-INL-SC-0006</v>
          </cell>
          <cell r="B16483" t="str">
            <v>CINT</v>
          </cell>
          <cell r="C16483" t="str">
            <v/>
          </cell>
          <cell r="D16483" t="str">
            <v>BACK CUSHION-1 HANAKO BLUE D1</v>
          </cell>
          <cell r="E16483">
            <v>44748</v>
          </cell>
          <cell r="F16483" t="str">
            <v>HALF</v>
          </cell>
          <cell r="G16483" t="str">
            <v>CI_INL</v>
          </cell>
          <cell r="H16483" t="str">
            <v>PC</v>
          </cell>
          <cell r="I16483" t="str">
            <v>CPR</v>
          </cell>
          <cell r="J16483" t="str">
            <v/>
          </cell>
          <cell r="K16483" t="str">
            <v>PD</v>
          </cell>
          <cell r="L16483" t="str">
            <v>7934</v>
          </cell>
          <cell r="M16483" t="str">
            <v>V</v>
          </cell>
          <cell r="N16483">
            <v>40646</v>
          </cell>
        </row>
        <row r="16484">
          <cell r="A16484" t="str">
            <v>SF-HAN-INL-SC-0007</v>
          </cell>
          <cell r="B16484" t="str">
            <v>CINT</v>
          </cell>
          <cell r="C16484" t="str">
            <v/>
          </cell>
          <cell r="D16484" t="str">
            <v>BACK CUSHION-1 HANAKO BROWN D4</v>
          </cell>
          <cell r="E16484">
            <v>0</v>
          </cell>
          <cell r="F16484" t="str">
            <v>HALF</v>
          </cell>
          <cell r="G16484" t="str">
            <v>CI_INL</v>
          </cell>
          <cell r="H16484" t="str">
            <v>PC</v>
          </cell>
          <cell r="I16484" t="str">
            <v>CPR</v>
          </cell>
          <cell r="J16484" t="str">
            <v/>
          </cell>
          <cell r="K16484" t="str">
            <v>PD</v>
          </cell>
          <cell r="L16484" t="str">
            <v>7934</v>
          </cell>
          <cell r="M16484" t="str">
            <v>V</v>
          </cell>
          <cell r="N16484">
            <v>40646</v>
          </cell>
        </row>
        <row r="16485">
          <cell r="A16485" t="str">
            <v>SF-HAN-INL-SC-0008</v>
          </cell>
          <cell r="B16485" t="str">
            <v>CINT</v>
          </cell>
          <cell r="C16485" t="str">
            <v/>
          </cell>
          <cell r="D16485" t="str">
            <v>BACK CUSHION-1 HANAKO BROWN O4</v>
          </cell>
          <cell r="E16485">
            <v>0</v>
          </cell>
          <cell r="F16485" t="str">
            <v>HALF</v>
          </cell>
          <cell r="G16485" t="str">
            <v>CI_INL</v>
          </cell>
          <cell r="H16485" t="str">
            <v>PC</v>
          </cell>
          <cell r="I16485" t="str">
            <v>CPR</v>
          </cell>
          <cell r="J16485" t="str">
            <v/>
          </cell>
          <cell r="K16485" t="str">
            <v>PD</v>
          </cell>
          <cell r="L16485" t="str">
            <v>7934</v>
          </cell>
          <cell r="M16485" t="str">
            <v>V</v>
          </cell>
          <cell r="N16485">
            <v>40646</v>
          </cell>
        </row>
        <row r="16486">
          <cell r="A16486" t="str">
            <v>SF-HAN-INL-SC-0009</v>
          </cell>
          <cell r="B16486" t="str">
            <v>CINT</v>
          </cell>
          <cell r="C16486" t="str">
            <v/>
          </cell>
          <cell r="D16486" t="str">
            <v>BACK CUSHION-1 HANAKO BROWN T4</v>
          </cell>
          <cell r="E16486">
            <v>0</v>
          </cell>
          <cell r="F16486" t="str">
            <v>HALF</v>
          </cell>
          <cell r="G16486" t="str">
            <v>CI_INL</v>
          </cell>
          <cell r="H16486" t="str">
            <v>PC</v>
          </cell>
          <cell r="I16486" t="str">
            <v>CPR</v>
          </cell>
          <cell r="J16486" t="str">
            <v/>
          </cell>
          <cell r="K16486" t="str">
            <v>PD</v>
          </cell>
          <cell r="L16486" t="str">
            <v>7934</v>
          </cell>
          <cell r="M16486" t="str">
            <v>V</v>
          </cell>
          <cell r="N16486">
            <v>40646</v>
          </cell>
        </row>
        <row r="16487">
          <cell r="A16487" t="str">
            <v>SF-HAN-INL-SC-0010</v>
          </cell>
          <cell r="B16487" t="str">
            <v>CINT</v>
          </cell>
          <cell r="C16487" t="str">
            <v/>
          </cell>
          <cell r="D16487" t="str">
            <v>BACK CUSHION-1 HANAKO D3 (TRIPLEK)</v>
          </cell>
          <cell r="E16487">
            <v>0</v>
          </cell>
          <cell r="F16487" t="str">
            <v>HALF</v>
          </cell>
          <cell r="G16487" t="str">
            <v>CI_INL</v>
          </cell>
          <cell r="H16487" t="str">
            <v>PC</v>
          </cell>
          <cell r="I16487" t="str">
            <v>CPR</v>
          </cell>
          <cell r="J16487" t="str">
            <v/>
          </cell>
          <cell r="K16487" t="str">
            <v>PD</v>
          </cell>
          <cell r="L16487" t="str">
            <v>7934</v>
          </cell>
          <cell r="M16487" t="str">
            <v>V</v>
          </cell>
          <cell r="N16487">
            <v>40646</v>
          </cell>
        </row>
        <row r="16488">
          <cell r="A16488" t="str">
            <v>SF-HAN-INL-SC-0011</v>
          </cell>
          <cell r="B16488" t="str">
            <v>CINT</v>
          </cell>
          <cell r="C16488" t="str">
            <v/>
          </cell>
          <cell r="D16488" t="str">
            <v>BACK CUSHION-1 HANAKO GREEN D6</v>
          </cell>
          <cell r="E16488">
            <v>44804</v>
          </cell>
          <cell r="F16488" t="str">
            <v>HALF</v>
          </cell>
          <cell r="G16488" t="str">
            <v>CI_INL</v>
          </cell>
          <cell r="H16488" t="str">
            <v>PC</v>
          </cell>
          <cell r="I16488" t="str">
            <v>CPR</v>
          </cell>
          <cell r="J16488" t="str">
            <v/>
          </cell>
          <cell r="K16488" t="str">
            <v>PD</v>
          </cell>
          <cell r="L16488" t="str">
            <v>7934</v>
          </cell>
          <cell r="M16488" t="str">
            <v>V</v>
          </cell>
          <cell r="N16488">
            <v>36802</v>
          </cell>
        </row>
        <row r="16489">
          <cell r="A16489" t="str">
            <v>SF-HAN-INL-SC-0012</v>
          </cell>
          <cell r="B16489" t="str">
            <v>CINT</v>
          </cell>
          <cell r="C16489" t="str">
            <v/>
          </cell>
          <cell r="D16489" t="str">
            <v>BACK CUSHION-1 HANAKO GREEN L13</v>
          </cell>
          <cell r="E16489">
            <v>0</v>
          </cell>
          <cell r="F16489" t="str">
            <v>HALF</v>
          </cell>
          <cell r="G16489" t="str">
            <v>CI_INL</v>
          </cell>
          <cell r="H16489" t="str">
            <v>PC</v>
          </cell>
          <cell r="I16489" t="str">
            <v>CPR</v>
          </cell>
          <cell r="J16489" t="str">
            <v/>
          </cell>
          <cell r="K16489" t="str">
            <v>PD</v>
          </cell>
          <cell r="L16489" t="str">
            <v>7934</v>
          </cell>
          <cell r="M16489" t="str">
            <v>V</v>
          </cell>
          <cell r="N16489">
            <v>40646</v>
          </cell>
        </row>
        <row r="16490">
          <cell r="A16490" t="str">
            <v>SF-HAN-INL-SC-0013</v>
          </cell>
          <cell r="B16490" t="str">
            <v>CINT</v>
          </cell>
          <cell r="C16490" t="str">
            <v/>
          </cell>
          <cell r="D16490" t="str">
            <v>BACK CUSHION-1 HANAKO GREY S2</v>
          </cell>
          <cell r="E16490">
            <v>0</v>
          </cell>
          <cell r="F16490" t="str">
            <v>HALF</v>
          </cell>
          <cell r="G16490" t="str">
            <v>CI_INL</v>
          </cell>
          <cell r="H16490" t="str">
            <v>PC</v>
          </cell>
          <cell r="I16490" t="str">
            <v>CPR</v>
          </cell>
          <cell r="J16490" t="str">
            <v/>
          </cell>
          <cell r="K16490" t="str">
            <v>PD</v>
          </cell>
          <cell r="L16490" t="str">
            <v>7934</v>
          </cell>
          <cell r="M16490" t="str">
            <v>V</v>
          </cell>
          <cell r="N16490">
            <v>40646</v>
          </cell>
        </row>
        <row r="16491">
          <cell r="A16491" t="str">
            <v>SF-HAN-INL-SC-0014</v>
          </cell>
          <cell r="B16491" t="str">
            <v>CINT</v>
          </cell>
          <cell r="C16491" t="str">
            <v/>
          </cell>
          <cell r="D16491" t="str">
            <v>BACK CUSHION-1 HANAKO HIJAU D6</v>
          </cell>
          <cell r="E16491">
            <v>44804</v>
          </cell>
          <cell r="F16491" t="str">
            <v>HALF</v>
          </cell>
          <cell r="G16491" t="str">
            <v>CI_INL</v>
          </cell>
          <cell r="H16491" t="str">
            <v>PC</v>
          </cell>
          <cell r="I16491" t="str">
            <v>CPR</v>
          </cell>
          <cell r="J16491" t="str">
            <v/>
          </cell>
          <cell r="K16491" t="str">
            <v>PD</v>
          </cell>
          <cell r="L16491" t="str">
            <v>7934</v>
          </cell>
          <cell r="M16491" t="str">
            <v>V</v>
          </cell>
          <cell r="N16491">
            <v>40646</v>
          </cell>
        </row>
        <row r="16492">
          <cell r="A16492" t="str">
            <v>SF-HAN-INL-SC-0015</v>
          </cell>
          <cell r="B16492" t="str">
            <v>CINT</v>
          </cell>
          <cell r="C16492" t="str">
            <v/>
          </cell>
          <cell r="D16492" t="str">
            <v>BACK CUSHION-1 HANAKO HIJAU O6</v>
          </cell>
          <cell r="E16492">
            <v>0</v>
          </cell>
          <cell r="F16492" t="str">
            <v>HALF</v>
          </cell>
          <cell r="G16492" t="str">
            <v>CI_INL</v>
          </cell>
          <cell r="H16492" t="str">
            <v>PC</v>
          </cell>
          <cell r="I16492" t="str">
            <v>CPR</v>
          </cell>
          <cell r="J16492" t="str">
            <v/>
          </cell>
          <cell r="K16492" t="str">
            <v>PD</v>
          </cell>
          <cell r="L16492" t="str">
            <v>7934</v>
          </cell>
          <cell r="M16492" t="str">
            <v>V</v>
          </cell>
          <cell r="N16492">
            <v>40646</v>
          </cell>
        </row>
        <row r="16493">
          <cell r="A16493" t="str">
            <v>SF-HAN-INL-SC-0016</v>
          </cell>
          <cell r="B16493" t="str">
            <v>CINT</v>
          </cell>
          <cell r="C16493" t="str">
            <v/>
          </cell>
          <cell r="D16493" t="str">
            <v>BACK CUSHION-1 HANAKO HITAM D7</v>
          </cell>
          <cell r="E16493">
            <v>44802</v>
          </cell>
          <cell r="F16493" t="str">
            <v>HALF</v>
          </cell>
          <cell r="G16493" t="str">
            <v>CI_INL</v>
          </cell>
          <cell r="H16493" t="str">
            <v>PC</v>
          </cell>
          <cell r="I16493" t="str">
            <v>CPR</v>
          </cell>
          <cell r="J16493" t="str">
            <v/>
          </cell>
          <cell r="K16493" t="str">
            <v>PD</v>
          </cell>
          <cell r="L16493" t="str">
            <v>7934</v>
          </cell>
          <cell r="M16493" t="str">
            <v>V</v>
          </cell>
          <cell r="N16493">
            <v>40646</v>
          </cell>
        </row>
        <row r="16494">
          <cell r="A16494" t="str">
            <v>SF-HAN-INL-SC-0017</v>
          </cell>
          <cell r="B16494" t="str">
            <v>CINT</v>
          </cell>
          <cell r="C16494" t="str">
            <v/>
          </cell>
          <cell r="D16494" t="str">
            <v>BACK CUSHION-1 HANAKO HITAM L7</v>
          </cell>
          <cell r="E16494">
            <v>0</v>
          </cell>
          <cell r="F16494" t="str">
            <v>HALF</v>
          </cell>
          <cell r="G16494" t="str">
            <v>CI_INL</v>
          </cell>
          <cell r="H16494" t="str">
            <v>PC</v>
          </cell>
          <cell r="I16494" t="str">
            <v>CPR</v>
          </cell>
          <cell r="J16494" t="str">
            <v/>
          </cell>
          <cell r="K16494" t="str">
            <v>PD</v>
          </cell>
          <cell r="L16494" t="str">
            <v>7934</v>
          </cell>
          <cell r="M16494" t="str">
            <v>V</v>
          </cell>
          <cell r="N16494">
            <v>40646</v>
          </cell>
        </row>
        <row r="16495">
          <cell r="A16495" t="str">
            <v>SF-HAN-INL-SC-0018</v>
          </cell>
          <cell r="B16495" t="str">
            <v>CINT</v>
          </cell>
          <cell r="C16495" t="str">
            <v/>
          </cell>
          <cell r="D16495" t="str">
            <v>BACK CUSHION-1 HANAKO L1</v>
          </cell>
          <cell r="E16495">
            <v>44804</v>
          </cell>
          <cell r="F16495" t="str">
            <v>HALF</v>
          </cell>
          <cell r="G16495" t="str">
            <v>CI_INL</v>
          </cell>
          <cell r="H16495" t="str">
            <v>PC</v>
          </cell>
          <cell r="I16495" t="str">
            <v>CPR</v>
          </cell>
          <cell r="J16495" t="str">
            <v/>
          </cell>
          <cell r="K16495" t="str">
            <v>PD</v>
          </cell>
          <cell r="L16495" t="str">
            <v>7934</v>
          </cell>
          <cell r="M16495" t="str">
            <v>V</v>
          </cell>
          <cell r="N16495">
            <v>40646</v>
          </cell>
        </row>
        <row r="16496">
          <cell r="A16496" t="str">
            <v>SF-HAN-INL-SC-0019</v>
          </cell>
          <cell r="B16496" t="str">
            <v>CINT</v>
          </cell>
          <cell r="C16496" t="str">
            <v/>
          </cell>
          <cell r="D16496" t="str">
            <v>BACK CUSHION-1 HANAKO L2</v>
          </cell>
          <cell r="E16496">
            <v>0</v>
          </cell>
          <cell r="F16496" t="str">
            <v>HALF</v>
          </cell>
          <cell r="G16496" t="str">
            <v>CI_INL</v>
          </cell>
          <cell r="H16496" t="str">
            <v>PC</v>
          </cell>
          <cell r="I16496" t="str">
            <v>CPR</v>
          </cell>
          <cell r="J16496" t="str">
            <v/>
          </cell>
          <cell r="K16496" t="str">
            <v>PD</v>
          </cell>
          <cell r="L16496" t="str">
            <v>7934</v>
          </cell>
          <cell r="M16496" t="str">
            <v>V</v>
          </cell>
          <cell r="N16496">
            <v>40646</v>
          </cell>
        </row>
        <row r="16497">
          <cell r="A16497" t="str">
            <v>SF-HAN-INL-SC-0020</v>
          </cell>
          <cell r="B16497" t="str">
            <v>CINT</v>
          </cell>
          <cell r="C16497" t="str">
            <v/>
          </cell>
          <cell r="D16497" t="str">
            <v>BACK CUSHION-1 HANAKO L6</v>
          </cell>
          <cell r="E16497">
            <v>0</v>
          </cell>
          <cell r="F16497" t="str">
            <v>HALF</v>
          </cell>
          <cell r="G16497" t="str">
            <v>CI_INL</v>
          </cell>
          <cell r="H16497" t="str">
            <v>PC</v>
          </cell>
          <cell r="I16497" t="str">
            <v>CPR</v>
          </cell>
          <cell r="J16497" t="str">
            <v/>
          </cell>
          <cell r="K16497" t="str">
            <v>PD</v>
          </cell>
          <cell r="L16497" t="str">
            <v>7934</v>
          </cell>
          <cell r="M16497" t="str">
            <v>V</v>
          </cell>
          <cell r="N16497">
            <v>40646</v>
          </cell>
        </row>
        <row r="16498">
          <cell r="A16498" t="str">
            <v>SF-HAN-INL-SC-0021</v>
          </cell>
          <cell r="B16498" t="str">
            <v>CINT</v>
          </cell>
          <cell r="C16498" t="str">
            <v/>
          </cell>
          <cell r="D16498" t="str">
            <v>BACK CUSHION-1 HANAKO MERAH D3</v>
          </cell>
          <cell r="E16498">
            <v>44804</v>
          </cell>
          <cell r="F16498" t="str">
            <v>HALF</v>
          </cell>
          <cell r="G16498" t="str">
            <v>CI_INL</v>
          </cell>
          <cell r="H16498" t="str">
            <v>PC</v>
          </cell>
          <cell r="I16498" t="str">
            <v>CPR</v>
          </cell>
          <cell r="J16498" t="str">
            <v/>
          </cell>
          <cell r="K16498" t="str">
            <v>PD</v>
          </cell>
          <cell r="L16498" t="str">
            <v>7934</v>
          </cell>
          <cell r="M16498" t="str">
            <v>V</v>
          </cell>
          <cell r="N16498">
            <v>37425</v>
          </cell>
        </row>
        <row r="16499">
          <cell r="A16499" t="str">
            <v>SF-HAN-INL-SC-0022</v>
          </cell>
          <cell r="B16499" t="str">
            <v>CINT</v>
          </cell>
          <cell r="C16499" t="str">
            <v/>
          </cell>
          <cell r="D16499" t="str">
            <v>BACK CUSHION-1 HANAKO MERAHD3</v>
          </cell>
          <cell r="E16499">
            <v>0</v>
          </cell>
          <cell r="F16499" t="str">
            <v>HALF</v>
          </cell>
          <cell r="G16499" t="str">
            <v>CI_INL</v>
          </cell>
          <cell r="H16499" t="str">
            <v>PC</v>
          </cell>
          <cell r="I16499" t="str">
            <v>CPR</v>
          </cell>
          <cell r="J16499" t="str">
            <v/>
          </cell>
          <cell r="K16499" t="str">
            <v>PD</v>
          </cell>
          <cell r="L16499" t="str">
            <v>7934</v>
          </cell>
          <cell r="M16499" t="str">
            <v>V</v>
          </cell>
          <cell r="N16499">
            <v>40646</v>
          </cell>
        </row>
        <row r="16500">
          <cell r="A16500" t="str">
            <v>SF-HAN-INL-SC-0023</v>
          </cell>
          <cell r="B16500" t="str">
            <v>CINT</v>
          </cell>
          <cell r="C16500" t="str">
            <v/>
          </cell>
          <cell r="D16500" t="str">
            <v>BACK CUSHION-1 HANAKO N3</v>
          </cell>
          <cell r="E16500">
            <v>0</v>
          </cell>
          <cell r="F16500" t="str">
            <v>HALF</v>
          </cell>
          <cell r="G16500" t="str">
            <v>CI_INL</v>
          </cell>
          <cell r="H16500" t="str">
            <v>PC</v>
          </cell>
          <cell r="I16500" t="str">
            <v>CPR</v>
          </cell>
          <cell r="J16500" t="str">
            <v/>
          </cell>
          <cell r="K16500" t="str">
            <v>PD</v>
          </cell>
          <cell r="L16500" t="str">
            <v>7934</v>
          </cell>
          <cell r="M16500" t="str">
            <v>V</v>
          </cell>
          <cell r="N16500">
            <v>40646</v>
          </cell>
        </row>
        <row r="16501">
          <cell r="A16501" t="str">
            <v>SF-HAN-INL-SC-0024</v>
          </cell>
          <cell r="B16501" t="str">
            <v>CINT</v>
          </cell>
          <cell r="C16501" t="str">
            <v/>
          </cell>
          <cell r="D16501" t="str">
            <v>BACK CUSHION-1 HANAKO N4</v>
          </cell>
          <cell r="E16501">
            <v>44814</v>
          </cell>
          <cell r="F16501" t="str">
            <v>HALF</v>
          </cell>
          <cell r="G16501" t="str">
            <v>CI_INL</v>
          </cell>
          <cell r="H16501" t="str">
            <v>PC</v>
          </cell>
          <cell r="I16501" t="str">
            <v>CPR</v>
          </cell>
          <cell r="J16501" t="str">
            <v/>
          </cell>
          <cell r="K16501" t="str">
            <v>PD</v>
          </cell>
          <cell r="L16501" t="str">
            <v>7934</v>
          </cell>
          <cell r="M16501" t="str">
            <v>V</v>
          </cell>
          <cell r="N16501">
            <v>33114</v>
          </cell>
        </row>
        <row r="16502">
          <cell r="A16502" t="str">
            <v>SF-HAN-INL-SC-0025</v>
          </cell>
          <cell r="B16502" t="str">
            <v>CINT</v>
          </cell>
          <cell r="C16502" t="str">
            <v/>
          </cell>
          <cell r="D16502" t="str">
            <v>BACK CUSHION-1 HANAKO N5</v>
          </cell>
          <cell r="E16502">
            <v>0</v>
          </cell>
          <cell r="F16502" t="str">
            <v>HALF</v>
          </cell>
          <cell r="G16502" t="str">
            <v>CI_INL</v>
          </cell>
          <cell r="H16502" t="str">
            <v>PC</v>
          </cell>
          <cell r="I16502" t="str">
            <v>CPR</v>
          </cell>
          <cell r="J16502" t="str">
            <v/>
          </cell>
          <cell r="K16502" t="str">
            <v>PD</v>
          </cell>
          <cell r="L16502" t="str">
            <v>7934</v>
          </cell>
          <cell r="M16502" t="str">
            <v>V</v>
          </cell>
          <cell r="N16502">
            <v>40646</v>
          </cell>
        </row>
        <row r="16503">
          <cell r="A16503" t="str">
            <v>SF-HAN-INL-SC-0026</v>
          </cell>
          <cell r="B16503" t="str">
            <v>CINT</v>
          </cell>
          <cell r="C16503" t="str">
            <v/>
          </cell>
          <cell r="D16503" t="str">
            <v>BACK CUSHION-1 HANAKO O1</v>
          </cell>
          <cell r="E16503">
            <v>0</v>
          </cell>
          <cell r="F16503" t="str">
            <v>HALF</v>
          </cell>
          <cell r="G16503" t="str">
            <v>CI_INL</v>
          </cell>
          <cell r="H16503" t="str">
            <v>PC</v>
          </cell>
          <cell r="I16503" t="str">
            <v>CPR</v>
          </cell>
          <cell r="J16503" t="str">
            <v/>
          </cell>
          <cell r="K16503" t="str">
            <v>PD</v>
          </cell>
          <cell r="L16503" t="str">
            <v>7934</v>
          </cell>
          <cell r="M16503" t="str">
            <v>V</v>
          </cell>
          <cell r="N16503">
            <v>40646</v>
          </cell>
        </row>
        <row r="16504">
          <cell r="A16504" t="str">
            <v>SF-HAN-INL-SC-0027</v>
          </cell>
          <cell r="B16504" t="str">
            <v>CINT</v>
          </cell>
          <cell r="C16504" t="str">
            <v/>
          </cell>
          <cell r="D16504" t="str">
            <v>BACK CUSHION-1 HANAKO O3</v>
          </cell>
          <cell r="E16504">
            <v>44804</v>
          </cell>
          <cell r="F16504" t="str">
            <v>HALF</v>
          </cell>
          <cell r="G16504" t="str">
            <v>CI_INL</v>
          </cell>
          <cell r="H16504" t="str">
            <v>PC</v>
          </cell>
          <cell r="I16504" t="str">
            <v>CPR</v>
          </cell>
          <cell r="J16504" t="str">
            <v/>
          </cell>
          <cell r="K16504" t="str">
            <v>PD</v>
          </cell>
          <cell r="L16504" t="str">
            <v>7934</v>
          </cell>
          <cell r="M16504" t="str">
            <v>V</v>
          </cell>
          <cell r="N16504">
            <v>40646</v>
          </cell>
        </row>
        <row r="16505">
          <cell r="A16505" t="str">
            <v>SF-HAN-INL-SC-0028</v>
          </cell>
          <cell r="B16505" t="str">
            <v>CINT</v>
          </cell>
          <cell r="C16505" t="str">
            <v/>
          </cell>
          <cell r="D16505" t="str">
            <v>BACK CUSHION-1 HANAKO O5</v>
          </cell>
          <cell r="E16505">
            <v>44748</v>
          </cell>
          <cell r="F16505" t="str">
            <v>HALF</v>
          </cell>
          <cell r="G16505" t="str">
            <v>CI_INL</v>
          </cell>
          <cell r="H16505" t="str">
            <v>PC</v>
          </cell>
          <cell r="I16505" t="str">
            <v>CPR</v>
          </cell>
          <cell r="J16505" t="str">
            <v/>
          </cell>
          <cell r="K16505" t="str">
            <v>PD</v>
          </cell>
          <cell r="L16505" t="str">
            <v>7934</v>
          </cell>
          <cell r="M16505" t="str">
            <v>V</v>
          </cell>
          <cell r="N16505">
            <v>40646</v>
          </cell>
        </row>
        <row r="16506">
          <cell r="A16506" t="str">
            <v>SF-HAN-INL-SC-0029</v>
          </cell>
          <cell r="B16506" t="str">
            <v>CINT</v>
          </cell>
          <cell r="C16506" t="str">
            <v/>
          </cell>
          <cell r="D16506" t="str">
            <v>BACK CUSHION-1 HANAKO O6</v>
          </cell>
          <cell r="E16506">
            <v>0</v>
          </cell>
          <cell r="F16506" t="str">
            <v>HALF</v>
          </cell>
          <cell r="G16506" t="str">
            <v>CI_INL</v>
          </cell>
          <cell r="H16506" t="str">
            <v>PC</v>
          </cell>
          <cell r="I16506" t="str">
            <v>CPR</v>
          </cell>
          <cell r="J16506" t="str">
            <v/>
          </cell>
          <cell r="K16506" t="str">
            <v>PD</v>
          </cell>
          <cell r="L16506" t="str">
            <v>7934</v>
          </cell>
          <cell r="M16506" t="str">
            <v>V</v>
          </cell>
          <cell r="N16506">
            <v>40646</v>
          </cell>
        </row>
        <row r="16507">
          <cell r="A16507" t="str">
            <v>SF-HAN-INL-SC-0030</v>
          </cell>
          <cell r="B16507" t="str">
            <v>CINT</v>
          </cell>
          <cell r="C16507" t="str">
            <v/>
          </cell>
          <cell r="D16507" t="str">
            <v>BACK CUSHION-1 HANAKO O7</v>
          </cell>
          <cell r="E16507">
            <v>44748</v>
          </cell>
          <cell r="F16507" t="str">
            <v>HALF</v>
          </cell>
          <cell r="G16507" t="str">
            <v>CI_INL</v>
          </cell>
          <cell r="H16507" t="str">
            <v>PC</v>
          </cell>
          <cell r="I16507" t="str">
            <v>CPR</v>
          </cell>
          <cell r="J16507" t="str">
            <v/>
          </cell>
          <cell r="K16507" t="str">
            <v>PD</v>
          </cell>
          <cell r="L16507" t="str">
            <v>7934</v>
          </cell>
          <cell r="M16507" t="str">
            <v>V</v>
          </cell>
          <cell r="N16507">
            <v>40646</v>
          </cell>
        </row>
        <row r="16508">
          <cell r="A16508" t="str">
            <v>SF-HAN-INL-SC-0031</v>
          </cell>
          <cell r="B16508" t="str">
            <v>CINT</v>
          </cell>
          <cell r="C16508" t="str">
            <v/>
          </cell>
          <cell r="D16508" t="str">
            <v>BACK CUSHION-1 HANAKO ORANGE L12</v>
          </cell>
          <cell r="E16508">
            <v>0</v>
          </cell>
          <cell r="F16508" t="str">
            <v>HALF</v>
          </cell>
          <cell r="G16508" t="str">
            <v>CI_INL</v>
          </cell>
          <cell r="H16508" t="str">
            <v>PC</v>
          </cell>
          <cell r="I16508" t="str">
            <v>CPR</v>
          </cell>
          <cell r="J16508" t="str">
            <v/>
          </cell>
          <cell r="K16508" t="str">
            <v>PD</v>
          </cell>
          <cell r="L16508" t="str">
            <v>7934</v>
          </cell>
          <cell r="M16508" t="str">
            <v>V</v>
          </cell>
          <cell r="N16508">
            <v>40646</v>
          </cell>
        </row>
        <row r="16509">
          <cell r="A16509" t="str">
            <v>SF-HAN-INL-SC-0032</v>
          </cell>
          <cell r="B16509" t="str">
            <v>CINT</v>
          </cell>
          <cell r="C16509" t="str">
            <v/>
          </cell>
          <cell r="D16509" t="str">
            <v>BACK CUSHION-1 HANAKO RED D3</v>
          </cell>
          <cell r="E16509">
            <v>0</v>
          </cell>
          <cell r="F16509" t="str">
            <v>HALF</v>
          </cell>
          <cell r="G16509" t="str">
            <v>CI_INL</v>
          </cell>
          <cell r="H16509" t="str">
            <v>PC</v>
          </cell>
          <cell r="I16509" t="str">
            <v>CPR</v>
          </cell>
          <cell r="J16509" t="str">
            <v/>
          </cell>
          <cell r="K16509" t="str">
            <v>PD</v>
          </cell>
          <cell r="L16509" t="str">
            <v>7934</v>
          </cell>
          <cell r="M16509" t="str">
            <v>V</v>
          </cell>
          <cell r="N16509">
            <v>40646</v>
          </cell>
        </row>
        <row r="16510">
          <cell r="A16510" t="str">
            <v>SF-HAN-INL-SC-0033</v>
          </cell>
          <cell r="B16510" t="str">
            <v>CINT</v>
          </cell>
          <cell r="C16510" t="str">
            <v/>
          </cell>
          <cell r="D16510" t="str">
            <v>BACK CUSHION-1 HANAKO V3</v>
          </cell>
          <cell r="E16510">
            <v>0</v>
          </cell>
          <cell r="F16510" t="str">
            <v>HALF</v>
          </cell>
          <cell r="G16510" t="str">
            <v>CI_INL</v>
          </cell>
          <cell r="H16510" t="str">
            <v>PC</v>
          </cell>
          <cell r="I16510" t="str">
            <v>CPR</v>
          </cell>
          <cell r="J16510" t="str">
            <v/>
          </cell>
          <cell r="K16510" t="str">
            <v>PD</v>
          </cell>
          <cell r="L16510" t="str">
            <v>7934</v>
          </cell>
          <cell r="M16510" t="str">
            <v>V</v>
          </cell>
          <cell r="N16510">
            <v>40646</v>
          </cell>
        </row>
        <row r="16511">
          <cell r="A16511" t="str">
            <v>SF-HAN-INL-SC-0034</v>
          </cell>
          <cell r="B16511" t="str">
            <v>CINT</v>
          </cell>
          <cell r="C16511" t="str">
            <v/>
          </cell>
          <cell r="D16511" t="str">
            <v>BACK CUSHION-1 HANAKO VANITY BROWN</v>
          </cell>
          <cell r="E16511">
            <v>0</v>
          </cell>
          <cell r="F16511" t="str">
            <v>HALF</v>
          </cell>
          <cell r="G16511" t="str">
            <v>CI_INL</v>
          </cell>
          <cell r="H16511" t="str">
            <v>PC</v>
          </cell>
          <cell r="I16511" t="str">
            <v>CPR</v>
          </cell>
          <cell r="J16511" t="str">
            <v/>
          </cell>
          <cell r="K16511" t="str">
            <v>PD</v>
          </cell>
          <cell r="L16511" t="str">
            <v>7934</v>
          </cell>
          <cell r="M16511" t="str">
            <v>V</v>
          </cell>
          <cell r="N16511">
            <v>40646</v>
          </cell>
        </row>
        <row r="16512">
          <cell r="A16512" t="str">
            <v>SF-HAN-INL-SC-0035</v>
          </cell>
          <cell r="B16512" t="str">
            <v>CINT</v>
          </cell>
          <cell r="C16512" t="str">
            <v/>
          </cell>
          <cell r="D16512" t="str">
            <v>BACK CUSHION-1 HANAKO VANITY RED</v>
          </cell>
          <cell r="E16512">
            <v>0</v>
          </cell>
          <cell r="F16512" t="str">
            <v>HALF</v>
          </cell>
          <cell r="G16512" t="str">
            <v>CI_INL</v>
          </cell>
          <cell r="H16512" t="str">
            <v>PC</v>
          </cell>
          <cell r="I16512" t="str">
            <v>CPR</v>
          </cell>
          <cell r="J16512" t="str">
            <v/>
          </cell>
          <cell r="K16512" t="str">
            <v>PD</v>
          </cell>
          <cell r="L16512" t="str">
            <v>7934</v>
          </cell>
          <cell r="M16512" t="str">
            <v>V</v>
          </cell>
          <cell r="N16512">
            <v>40646</v>
          </cell>
        </row>
        <row r="16513">
          <cell r="A16513" t="str">
            <v>SF-HAN-INL-SC-0036</v>
          </cell>
          <cell r="B16513" t="str">
            <v>CINT</v>
          </cell>
          <cell r="C16513" t="str">
            <v/>
          </cell>
          <cell r="D16513" t="str">
            <v>BACK CUSHION-2 HANAKO A4</v>
          </cell>
          <cell r="E16513">
            <v>44802</v>
          </cell>
          <cell r="F16513" t="str">
            <v>HALF</v>
          </cell>
          <cell r="G16513" t="str">
            <v>CI_INL</v>
          </cell>
          <cell r="H16513" t="str">
            <v>PC</v>
          </cell>
          <cell r="I16513" t="str">
            <v>CPR</v>
          </cell>
          <cell r="J16513" t="str">
            <v/>
          </cell>
          <cell r="K16513" t="str">
            <v>PD</v>
          </cell>
          <cell r="L16513" t="str">
            <v>7934</v>
          </cell>
          <cell r="M16513" t="str">
            <v>V</v>
          </cell>
          <cell r="N16513">
            <v>24657</v>
          </cell>
        </row>
        <row r="16514">
          <cell r="A16514" t="str">
            <v>SF-HAN-INL-SC-0037</v>
          </cell>
          <cell r="B16514" t="str">
            <v>CINT</v>
          </cell>
          <cell r="C16514" t="str">
            <v/>
          </cell>
          <cell r="D16514" t="str">
            <v>BACK CUSHION-2 HANAKO A5</v>
          </cell>
          <cell r="E16514">
            <v>0</v>
          </cell>
          <cell r="F16514" t="str">
            <v>HALF</v>
          </cell>
          <cell r="G16514" t="str">
            <v>CI_INL</v>
          </cell>
          <cell r="H16514" t="str">
            <v>PC</v>
          </cell>
          <cell r="I16514" t="str">
            <v>CPR</v>
          </cell>
          <cell r="J16514" t="str">
            <v/>
          </cell>
          <cell r="K16514" t="str">
            <v>PD</v>
          </cell>
          <cell r="L16514" t="str">
            <v>7934</v>
          </cell>
          <cell r="M16514" t="str">
            <v>V</v>
          </cell>
          <cell r="N16514">
            <v>32981</v>
          </cell>
        </row>
        <row r="16515">
          <cell r="A16515" t="str">
            <v>SF-HAN-INL-SC-0038</v>
          </cell>
          <cell r="B16515" t="str">
            <v>CINT</v>
          </cell>
          <cell r="C16515" t="str">
            <v/>
          </cell>
          <cell r="D16515" t="str">
            <v>BACK CUSHION-2 HANAKO AL-11</v>
          </cell>
          <cell r="E16515">
            <v>0</v>
          </cell>
          <cell r="F16515" t="str">
            <v>HALF</v>
          </cell>
          <cell r="G16515" t="str">
            <v>CI_INL</v>
          </cell>
          <cell r="H16515" t="str">
            <v>PC</v>
          </cell>
          <cell r="I16515" t="str">
            <v>CPR</v>
          </cell>
          <cell r="J16515" t="str">
            <v/>
          </cell>
          <cell r="K16515" t="str">
            <v>PD</v>
          </cell>
          <cell r="L16515" t="str">
            <v>7934</v>
          </cell>
          <cell r="M16515" t="str">
            <v>V</v>
          </cell>
          <cell r="N16515">
            <v>32981</v>
          </cell>
        </row>
        <row r="16516">
          <cell r="A16516" t="str">
            <v>SF-HAN-INL-SC-0039</v>
          </cell>
          <cell r="B16516" t="str">
            <v>CINT</v>
          </cell>
          <cell r="C16516" t="str">
            <v/>
          </cell>
          <cell r="D16516" t="str">
            <v>BACK CUSHION-2 HANAKO BLACK L7 + KANTONG</v>
          </cell>
          <cell r="E16516">
            <v>0</v>
          </cell>
          <cell r="F16516" t="str">
            <v>HALF</v>
          </cell>
          <cell r="G16516" t="str">
            <v>CI_INL</v>
          </cell>
          <cell r="H16516" t="str">
            <v>PC</v>
          </cell>
          <cell r="I16516" t="str">
            <v>CPR</v>
          </cell>
          <cell r="J16516" t="str">
            <v/>
          </cell>
          <cell r="K16516" t="str">
            <v>PD</v>
          </cell>
          <cell r="L16516" t="str">
            <v>7934</v>
          </cell>
          <cell r="M16516" t="str">
            <v>V</v>
          </cell>
          <cell r="N16516">
            <v>32981</v>
          </cell>
        </row>
        <row r="16517">
          <cell r="A16517" t="str">
            <v>SF-HAN-INL-SC-0040</v>
          </cell>
          <cell r="B16517" t="str">
            <v>CINT</v>
          </cell>
          <cell r="C16517" t="str">
            <v/>
          </cell>
          <cell r="D16517" t="str">
            <v>BACK CUSHION-2 HANAKO BLUE A1</v>
          </cell>
          <cell r="E16517">
            <v>0</v>
          </cell>
          <cell r="F16517" t="str">
            <v>HALF</v>
          </cell>
          <cell r="G16517" t="str">
            <v>CI_INL</v>
          </cell>
          <cell r="H16517" t="str">
            <v>PC</v>
          </cell>
          <cell r="I16517" t="str">
            <v>CPR</v>
          </cell>
          <cell r="J16517" t="str">
            <v/>
          </cell>
          <cell r="K16517" t="str">
            <v>PD</v>
          </cell>
          <cell r="L16517" t="str">
            <v>7934</v>
          </cell>
          <cell r="M16517" t="str">
            <v>V</v>
          </cell>
          <cell r="N16517">
            <v>32981</v>
          </cell>
        </row>
        <row r="16518">
          <cell r="A16518" t="str">
            <v>SF-HAN-INL-SC-0041</v>
          </cell>
          <cell r="B16518" t="str">
            <v>CINT</v>
          </cell>
          <cell r="C16518" t="str">
            <v/>
          </cell>
          <cell r="D16518" t="str">
            <v>BACK CUSHION-2 HANAKO BLUE D1</v>
          </cell>
          <cell r="E16518">
            <v>44748</v>
          </cell>
          <cell r="F16518" t="str">
            <v>HALF</v>
          </cell>
          <cell r="G16518" t="str">
            <v>CI_INL</v>
          </cell>
          <cell r="H16518" t="str">
            <v>PC</v>
          </cell>
          <cell r="I16518" t="str">
            <v>CPR</v>
          </cell>
          <cell r="J16518" t="str">
            <v/>
          </cell>
          <cell r="K16518" t="str">
            <v>PD</v>
          </cell>
          <cell r="L16518" t="str">
            <v>7934</v>
          </cell>
          <cell r="M16518" t="str">
            <v>V</v>
          </cell>
          <cell r="N16518">
            <v>34482</v>
          </cell>
        </row>
        <row r="16519">
          <cell r="A16519" t="str">
            <v>SF-HAN-INL-SC-0042</v>
          </cell>
          <cell r="B16519" t="str">
            <v>CINT</v>
          </cell>
          <cell r="C16519" t="str">
            <v/>
          </cell>
          <cell r="D16519" t="str">
            <v>BACK CUSHION-2 HANAKO BROWN D4</v>
          </cell>
          <cell r="E16519">
            <v>0</v>
          </cell>
          <cell r="F16519" t="str">
            <v>HALF</v>
          </cell>
          <cell r="G16519" t="str">
            <v>CI_INL</v>
          </cell>
          <cell r="H16519" t="str">
            <v>PC</v>
          </cell>
          <cell r="I16519" t="str">
            <v>CPR</v>
          </cell>
          <cell r="J16519" t="str">
            <v/>
          </cell>
          <cell r="K16519" t="str">
            <v>PD</v>
          </cell>
          <cell r="L16519" t="str">
            <v>7934</v>
          </cell>
          <cell r="M16519" t="str">
            <v>V</v>
          </cell>
          <cell r="N16519">
            <v>32981</v>
          </cell>
        </row>
        <row r="16520">
          <cell r="A16520" t="str">
            <v>SF-HAN-INL-SC-0043</v>
          </cell>
          <cell r="B16520" t="str">
            <v>CINT</v>
          </cell>
          <cell r="C16520" t="str">
            <v/>
          </cell>
          <cell r="D16520" t="str">
            <v>BACK CUSHION-2 HANAKO BROWN O4</v>
          </cell>
          <cell r="E16520">
            <v>0</v>
          </cell>
          <cell r="F16520" t="str">
            <v>HALF</v>
          </cell>
          <cell r="G16520" t="str">
            <v>CI_INL</v>
          </cell>
          <cell r="H16520" t="str">
            <v>PC</v>
          </cell>
          <cell r="I16520" t="str">
            <v>CPR</v>
          </cell>
          <cell r="J16520" t="str">
            <v/>
          </cell>
          <cell r="K16520" t="str">
            <v>PD</v>
          </cell>
          <cell r="L16520" t="str">
            <v>7934</v>
          </cell>
          <cell r="M16520" t="str">
            <v>V</v>
          </cell>
          <cell r="N16520">
            <v>32981</v>
          </cell>
        </row>
        <row r="16521">
          <cell r="A16521" t="str">
            <v>SF-HAN-INL-SC-0044</v>
          </cell>
          <cell r="B16521" t="str">
            <v>CINT</v>
          </cell>
          <cell r="C16521" t="str">
            <v/>
          </cell>
          <cell r="D16521" t="str">
            <v>BACK CUSHION-2 HANAKO BROWN T4</v>
          </cell>
          <cell r="E16521">
            <v>0</v>
          </cell>
          <cell r="F16521" t="str">
            <v>HALF</v>
          </cell>
          <cell r="G16521" t="str">
            <v>CI_INL</v>
          </cell>
          <cell r="H16521" t="str">
            <v>PC</v>
          </cell>
          <cell r="I16521" t="str">
            <v>CPR</v>
          </cell>
          <cell r="J16521" t="str">
            <v/>
          </cell>
          <cell r="K16521" t="str">
            <v>PD</v>
          </cell>
          <cell r="L16521" t="str">
            <v>7934</v>
          </cell>
          <cell r="M16521" t="str">
            <v>V</v>
          </cell>
          <cell r="N16521">
            <v>32981</v>
          </cell>
        </row>
        <row r="16522">
          <cell r="A16522" t="str">
            <v>SF-HAN-INL-SC-0045</v>
          </cell>
          <cell r="B16522" t="str">
            <v>CINT</v>
          </cell>
          <cell r="C16522" t="str">
            <v/>
          </cell>
          <cell r="D16522" t="str">
            <v>BACK CUSHION-2 HANAKO D1 BORDIR</v>
          </cell>
          <cell r="E16522">
            <v>0</v>
          </cell>
          <cell r="F16522" t="str">
            <v>HALF</v>
          </cell>
          <cell r="G16522" t="str">
            <v>CI_INL</v>
          </cell>
          <cell r="H16522" t="str">
            <v>PC</v>
          </cell>
          <cell r="I16522" t="str">
            <v>CPR</v>
          </cell>
          <cell r="J16522" t="str">
            <v/>
          </cell>
          <cell r="K16522" t="str">
            <v>PD</v>
          </cell>
          <cell r="L16522" t="str">
            <v>7934</v>
          </cell>
          <cell r="M16522" t="str">
            <v>V</v>
          </cell>
          <cell r="N16522">
            <v>32981</v>
          </cell>
        </row>
        <row r="16523">
          <cell r="A16523" t="str">
            <v>SF-HAN-INL-SC-0046</v>
          </cell>
          <cell r="B16523" t="str">
            <v>CINT</v>
          </cell>
          <cell r="C16523" t="str">
            <v/>
          </cell>
          <cell r="D16523" t="str">
            <v>BACK CUSHION-2 HANAKO D3 (TRIPLEK)</v>
          </cell>
          <cell r="E16523">
            <v>0</v>
          </cell>
          <cell r="F16523" t="str">
            <v>HALF</v>
          </cell>
          <cell r="G16523" t="str">
            <v>CI_INL</v>
          </cell>
          <cell r="H16523" t="str">
            <v>PC</v>
          </cell>
          <cell r="I16523" t="str">
            <v>CPR</v>
          </cell>
          <cell r="J16523" t="str">
            <v/>
          </cell>
          <cell r="K16523" t="str">
            <v>PD</v>
          </cell>
          <cell r="L16523" t="str">
            <v>7934</v>
          </cell>
          <cell r="M16523" t="str">
            <v>V</v>
          </cell>
          <cell r="N16523">
            <v>32981</v>
          </cell>
        </row>
        <row r="16524">
          <cell r="A16524" t="str">
            <v>SF-HAN-INL-SC-0047</v>
          </cell>
          <cell r="B16524" t="str">
            <v>CINT</v>
          </cell>
          <cell r="C16524" t="str">
            <v/>
          </cell>
          <cell r="D16524" t="str">
            <v>BACK CUSHION-2 HANAKO D3 + KANTONG</v>
          </cell>
          <cell r="E16524">
            <v>0</v>
          </cell>
          <cell r="F16524" t="str">
            <v>HALF</v>
          </cell>
          <cell r="G16524" t="str">
            <v>CI_INL</v>
          </cell>
          <cell r="H16524" t="str">
            <v>PC</v>
          </cell>
          <cell r="I16524" t="str">
            <v>CPR</v>
          </cell>
          <cell r="J16524" t="str">
            <v/>
          </cell>
          <cell r="K16524" t="str">
            <v>PD</v>
          </cell>
          <cell r="L16524" t="str">
            <v>7934</v>
          </cell>
          <cell r="M16524" t="str">
            <v>V</v>
          </cell>
          <cell r="N16524">
            <v>32981</v>
          </cell>
        </row>
        <row r="16525">
          <cell r="A16525" t="str">
            <v>SF-HAN-INL-SC-0048</v>
          </cell>
          <cell r="B16525" t="str">
            <v>CINT</v>
          </cell>
          <cell r="C16525" t="str">
            <v/>
          </cell>
          <cell r="D16525" t="str">
            <v>BACK CUSHION-2 HANAKO GREEN D6</v>
          </cell>
          <cell r="E16525">
            <v>44804</v>
          </cell>
          <cell r="F16525" t="str">
            <v>HALF</v>
          </cell>
          <cell r="G16525" t="str">
            <v>CI_INL</v>
          </cell>
          <cell r="H16525" t="str">
            <v>PC</v>
          </cell>
          <cell r="I16525" t="str">
            <v>CPR</v>
          </cell>
          <cell r="J16525" t="str">
            <v/>
          </cell>
          <cell r="K16525" t="str">
            <v>PD</v>
          </cell>
          <cell r="L16525" t="str">
            <v>7934</v>
          </cell>
          <cell r="M16525" t="str">
            <v>V</v>
          </cell>
          <cell r="N16525">
            <v>24718</v>
          </cell>
        </row>
        <row r="16526">
          <cell r="A16526" t="str">
            <v>SF-HAN-INL-SC-0049</v>
          </cell>
          <cell r="B16526" t="str">
            <v>CINT</v>
          </cell>
          <cell r="C16526" t="str">
            <v/>
          </cell>
          <cell r="D16526" t="str">
            <v>BACK CUSHION-2 HANAKO GREEN L13</v>
          </cell>
          <cell r="E16526">
            <v>0</v>
          </cell>
          <cell r="F16526" t="str">
            <v>HALF</v>
          </cell>
          <cell r="G16526" t="str">
            <v>CI_INL</v>
          </cell>
          <cell r="H16526" t="str">
            <v>PC</v>
          </cell>
          <cell r="I16526" t="str">
            <v>CPR</v>
          </cell>
          <cell r="J16526" t="str">
            <v/>
          </cell>
          <cell r="K16526" t="str">
            <v>PD</v>
          </cell>
          <cell r="L16526" t="str">
            <v>7934</v>
          </cell>
          <cell r="M16526" t="str">
            <v>V</v>
          </cell>
          <cell r="N16526">
            <v>32981</v>
          </cell>
        </row>
        <row r="16527">
          <cell r="A16527" t="str">
            <v>SF-HAN-INL-SC-0050</v>
          </cell>
          <cell r="B16527" t="str">
            <v>CINT</v>
          </cell>
          <cell r="C16527" t="str">
            <v/>
          </cell>
          <cell r="D16527" t="str">
            <v>BACK CUSHION-2 HANAKO GREY S2</v>
          </cell>
          <cell r="E16527">
            <v>0</v>
          </cell>
          <cell r="F16527" t="str">
            <v>HALF</v>
          </cell>
          <cell r="G16527" t="str">
            <v>CI_INL</v>
          </cell>
          <cell r="H16527" t="str">
            <v>PC</v>
          </cell>
          <cell r="I16527" t="str">
            <v>CPR</v>
          </cell>
          <cell r="J16527" t="str">
            <v/>
          </cell>
          <cell r="K16527" t="str">
            <v>PD</v>
          </cell>
          <cell r="L16527" t="str">
            <v>7934</v>
          </cell>
          <cell r="M16527" t="str">
            <v>V</v>
          </cell>
          <cell r="N16527">
            <v>32981</v>
          </cell>
        </row>
        <row r="16528">
          <cell r="A16528" t="str">
            <v>SF-HAN-INL-SC-0051</v>
          </cell>
          <cell r="B16528" t="str">
            <v>CINT</v>
          </cell>
          <cell r="C16528" t="str">
            <v/>
          </cell>
          <cell r="D16528" t="str">
            <v>BACK CUSHION-2 HANAKO HIJAU D6</v>
          </cell>
          <cell r="E16528">
            <v>44774</v>
          </cell>
          <cell r="F16528" t="str">
            <v>HALF</v>
          </cell>
          <cell r="G16528" t="str">
            <v>CI_INL</v>
          </cell>
          <cell r="H16528" t="str">
            <v>PC</v>
          </cell>
          <cell r="I16528" t="str">
            <v>CPR</v>
          </cell>
          <cell r="J16528" t="str">
            <v/>
          </cell>
          <cell r="K16528" t="str">
            <v>PD</v>
          </cell>
          <cell r="L16528" t="str">
            <v>7934</v>
          </cell>
          <cell r="M16528" t="str">
            <v>V</v>
          </cell>
          <cell r="N16528">
            <v>32981</v>
          </cell>
        </row>
        <row r="16529">
          <cell r="A16529" t="str">
            <v>SF-HAN-INL-SC-0052</v>
          </cell>
          <cell r="B16529" t="str">
            <v>CINT</v>
          </cell>
          <cell r="C16529" t="str">
            <v/>
          </cell>
          <cell r="D16529" t="str">
            <v>BACK CUSHION-2 HANAKO HIJAU O6</v>
          </cell>
          <cell r="E16529">
            <v>0</v>
          </cell>
          <cell r="F16529" t="str">
            <v>HALF</v>
          </cell>
          <cell r="G16529" t="str">
            <v>CI_INL</v>
          </cell>
          <cell r="H16529" t="str">
            <v>PC</v>
          </cell>
          <cell r="I16529" t="str">
            <v>CPR</v>
          </cell>
          <cell r="J16529" t="str">
            <v/>
          </cell>
          <cell r="K16529" t="str">
            <v>PD</v>
          </cell>
          <cell r="L16529" t="str">
            <v>7934</v>
          </cell>
          <cell r="M16529" t="str">
            <v>V</v>
          </cell>
          <cell r="N16529">
            <v>32981</v>
          </cell>
        </row>
        <row r="16530">
          <cell r="A16530" t="str">
            <v>SF-HAN-INL-SC-0053</v>
          </cell>
          <cell r="B16530" t="str">
            <v>CINT</v>
          </cell>
          <cell r="C16530" t="str">
            <v/>
          </cell>
          <cell r="D16530" t="str">
            <v>BACK CUSHION-2 HANAKO HITAM D7</v>
          </cell>
          <cell r="E16530">
            <v>44802</v>
          </cell>
          <cell r="F16530" t="str">
            <v>HALF</v>
          </cell>
          <cell r="G16530" t="str">
            <v>CI_INL</v>
          </cell>
          <cell r="H16530" t="str">
            <v>PC</v>
          </cell>
          <cell r="I16530" t="str">
            <v>CPR</v>
          </cell>
          <cell r="J16530" t="str">
            <v/>
          </cell>
          <cell r="K16530" t="str">
            <v>PD</v>
          </cell>
          <cell r="L16530" t="str">
            <v>7934</v>
          </cell>
          <cell r="M16530" t="str">
            <v>V</v>
          </cell>
          <cell r="N16530">
            <v>32981</v>
          </cell>
        </row>
        <row r="16531">
          <cell r="A16531" t="str">
            <v>SF-HAN-INL-SC-0054</v>
          </cell>
          <cell r="B16531" t="str">
            <v>CINT</v>
          </cell>
          <cell r="C16531" t="str">
            <v/>
          </cell>
          <cell r="D16531" t="str">
            <v>BACK CUSHION-2 HANAKO HITAM L7</v>
          </cell>
          <cell r="E16531">
            <v>44804</v>
          </cell>
          <cell r="F16531" t="str">
            <v>HALF</v>
          </cell>
          <cell r="G16531" t="str">
            <v>CI_INL</v>
          </cell>
          <cell r="H16531" t="str">
            <v>PC</v>
          </cell>
          <cell r="I16531" t="str">
            <v>CPR</v>
          </cell>
          <cell r="J16531" t="str">
            <v/>
          </cell>
          <cell r="K16531" t="str">
            <v>PD</v>
          </cell>
          <cell r="L16531" t="str">
            <v>7934</v>
          </cell>
          <cell r="M16531" t="str">
            <v>V</v>
          </cell>
          <cell r="N16531">
            <v>32981</v>
          </cell>
        </row>
        <row r="16532">
          <cell r="A16532" t="str">
            <v>SF-HAN-INL-SC-0055</v>
          </cell>
          <cell r="B16532" t="str">
            <v>CINT</v>
          </cell>
          <cell r="C16532" t="str">
            <v/>
          </cell>
          <cell r="D16532" t="str">
            <v>BACK CUSHION-2 HANAKO L1</v>
          </cell>
          <cell r="E16532">
            <v>44804</v>
          </cell>
          <cell r="F16532" t="str">
            <v>HALF</v>
          </cell>
          <cell r="G16532" t="str">
            <v>CI_INL</v>
          </cell>
          <cell r="H16532" t="str">
            <v>PC</v>
          </cell>
          <cell r="I16532" t="str">
            <v>CPR</v>
          </cell>
          <cell r="J16532" t="str">
            <v/>
          </cell>
          <cell r="K16532" t="str">
            <v>PD</v>
          </cell>
          <cell r="L16532" t="str">
            <v>7934</v>
          </cell>
          <cell r="M16532" t="str">
            <v>V</v>
          </cell>
          <cell r="N16532">
            <v>32981</v>
          </cell>
        </row>
        <row r="16533">
          <cell r="A16533" t="str">
            <v>SF-HAN-INL-SC-0056</v>
          </cell>
          <cell r="B16533" t="str">
            <v>CINT</v>
          </cell>
          <cell r="C16533" t="str">
            <v/>
          </cell>
          <cell r="D16533" t="str">
            <v>BACK CUSHION-2 HANAKO L2</v>
          </cell>
          <cell r="E16533">
            <v>0</v>
          </cell>
          <cell r="F16533" t="str">
            <v>HALF</v>
          </cell>
          <cell r="G16533" t="str">
            <v>CI_INL</v>
          </cell>
          <cell r="H16533" t="str">
            <v>PC</v>
          </cell>
          <cell r="I16533" t="str">
            <v>CPR</v>
          </cell>
          <cell r="J16533" t="str">
            <v/>
          </cell>
          <cell r="K16533" t="str">
            <v>PD</v>
          </cell>
          <cell r="L16533" t="str">
            <v>7934</v>
          </cell>
          <cell r="M16533" t="str">
            <v>V</v>
          </cell>
          <cell r="N16533">
            <v>32981</v>
          </cell>
        </row>
        <row r="16534">
          <cell r="A16534" t="str">
            <v>SF-HAN-INL-SC-0057</v>
          </cell>
          <cell r="B16534" t="str">
            <v>CINT</v>
          </cell>
          <cell r="C16534" t="str">
            <v/>
          </cell>
          <cell r="D16534" t="str">
            <v>BACK CUSHION-2 HANAKO L6</v>
          </cell>
          <cell r="E16534">
            <v>0</v>
          </cell>
          <cell r="F16534" t="str">
            <v>HALF</v>
          </cell>
          <cell r="G16534" t="str">
            <v>CI_INL</v>
          </cell>
          <cell r="H16534" t="str">
            <v>PC</v>
          </cell>
          <cell r="I16534" t="str">
            <v>CPR</v>
          </cell>
          <cell r="J16534" t="str">
            <v/>
          </cell>
          <cell r="K16534" t="str">
            <v>PD</v>
          </cell>
          <cell r="L16534" t="str">
            <v>7934</v>
          </cell>
          <cell r="M16534" t="str">
            <v>V</v>
          </cell>
          <cell r="N16534">
            <v>32981</v>
          </cell>
        </row>
        <row r="16535">
          <cell r="A16535" t="str">
            <v>SF-HAN-INL-SC-0058</v>
          </cell>
          <cell r="B16535" t="str">
            <v>CINT</v>
          </cell>
          <cell r="C16535" t="str">
            <v/>
          </cell>
          <cell r="D16535" t="str">
            <v>BACK CUSHION-2 HANAKO MERAH D3</v>
          </cell>
          <cell r="E16535">
            <v>44804</v>
          </cell>
          <cell r="F16535" t="str">
            <v>HALF</v>
          </cell>
          <cell r="G16535" t="str">
            <v>CI_INL</v>
          </cell>
          <cell r="H16535" t="str">
            <v>PC</v>
          </cell>
          <cell r="I16535" t="str">
            <v>CPR</v>
          </cell>
          <cell r="J16535" t="str">
            <v/>
          </cell>
          <cell r="K16535" t="str">
            <v>PD</v>
          </cell>
          <cell r="L16535" t="str">
            <v>7934</v>
          </cell>
          <cell r="M16535" t="str">
            <v>V</v>
          </cell>
          <cell r="N16535">
            <v>20857</v>
          </cell>
        </row>
        <row r="16536">
          <cell r="A16536" t="str">
            <v>SF-HAN-INL-SC-0059</v>
          </cell>
          <cell r="B16536" t="str">
            <v>CINT</v>
          </cell>
          <cell r="C16536" t="str">
            <v/>
          </cell>
          <cell r="D16536" t="str">
            <v>BACK CUSHION-2 HANAKO N3</v>
          </cell>
          <cell r="E16536">
            <v>0</v>
          </cell>
          <cell r="F16536" t="str">
            <v>HALF</v>
          </cell>
          <cell r="G16536" t="str">
            <v>CI_INL</v>
          </cell>
          <cell r="H16536" t="str">
            <v>PC</v>
          </cell>
          <cell r="I16536" t="str">
            <v>CPR</v>
          </cell>
          <cell r="J16536" t="str">
            <v/>
          </cell>
          <cell r="K16536" t="str">
            <v>PD</v>
          </cell>
          <cell r="L16536" t="str">
            <v>7934</v>
          </cell>
          <cell r="M16536" t="str">
            <v>V</v>
          </cell>
          <cell r="N16536">
            <v>32981</v>
          </cell>
        </row>
        <row r="16537">
          <cell r="A16537" t="str">
            <v>SF-HAN-INL-SC-0060</v>
          </cell>
          <cell r="B16537" t="str">
            <v>CINT</v>
          </cell>
          <cell r="C16537" t="str">
            <v/>
          </cell>
          <cell r="D16537" t="str">
            <v>BACK CUSHION-2 HANAKO N4</v>
          </cell>
          <cell r="E16537">
            <v>44814</v>
          </cell>
          <cell r="F16537" t="str">
            <v>HALF</v>
          </cell>
          <cell r="G16537" t="str">
            <v>CI_INL</v>
          </cell>
          <cell r="H16537" t="str">
            <v>PC</v>
          </cell>
          <cell r="I16537" t="str">
            <v>CPR</v>
          </cell>
          <cell r="J16537" t="str">
            <v/>
          </cell>
          <cell r="K16537" t="str">
            <v>PD</v>
          </cell>
          <cell r="L16537" t="str">
            <v>7934</v>
          </cell>
          <cell r="M16537" t="str">
            <v>V</v>
          </cell>
          <cell r="N16537">
            <v>20707</v>
          </cell>
        </row>
        <row r="16538">
          <cell r="A16538" t="str">
            <v>SF-HAN-INL-SC-0061</v>
          </cell>
          <cell r="B16538" t="str">
            <v>CINT</v>
          </cell>
          <cell r="C16538" t="str">
            <v/>
          </cell>
          <cell r="D16538" t="str">
            <v>BACK CUSHION-2 HANAKO N5</v>
          </cell>
          <cell r="E16538">
            <v>0</v>
          </cell>
          <cell r="F16538" t="str">
            <v>HALF</v>
          </cell>
          <cell r="G16538" t="str">
            <v>CI_INL</v>
          </cell>
          <cell r="H16538" t="str">
            <v>PC</v>
          </cell>
          <cell r="I16538" t="str">
            <v>CPR</v>
          </cell>
          <cell r="J16538" t="str">
            <v/>
          </cell>
          <cell r="K16538" t="str">
            <v>PD</v>
          </cell>
          <cell r="L16538" t="str">
            <v>7934</v>
          </cell>
          <cell r="M16538" t="str">
            <v>V</v>
          </cell>
          <cell r="N16538">
            <v>32981</v>
          </cell>
        </row>
        <row r="16539">
          <cell r="A16539" t="str">
            <v>SF-HAN-INL-SC-0062</v>
          </cell>
          <cell r="B16539" t="str">
            <v>CINT</v>
          </cell>
          <cell r="C16539" t="str">
            <v/>
          </cell>
          <cell r="D16539" t="str">
            <v>BACK CUSHION-2 HANAKO O1</v>
          </cell>
          <cell r="E16539">
            <v>0</v>
          </cell>
          <cell r="F16539" t="str">
            <v>HALF</v>
          </cell>
          <cell r="G16539" t="str">
            <v>CI_INL</v>
          </cell>
          <cell r="H16539" t="str">
            <v>PC</v>
          </cell>
          <cell r="I16539" t="str">
            <v>CPR</v>
          </cell>
          <cell r="J16539" t="str">
            <v/>
          </cell>
          <cell r="K16539" t="str">
            <v>PD</v>
          </cell>
          <cell r="L16539" t="str">
            <v>7934</v>
          </cell>
          <cell r="M16539" t="str">
            <v>V</v>
          </cell>
          <cell r="N16539">
            <v>32981</v>
          </cell>
        </row>
        <row r="16540">
          <cell r="A16540" t="str">
            <v>SF-HAN-INL-SC-0063</v>
          </cell>
          <cell r="B16540" t="str">
            <v>CINT</v>
          </cell>
          <cell r="C16540" t="str">
            <v/>
          </cell>
          <cell r="D16540" t="str">
            <v>BACK CUSHION-2 HANAKO O3</v>
          </cell>
          <cell r="E16540">
            <v>44804</v>
          </cell>
          <cell r="F16540" t="str">
            <v>HALF</v>
          </cell>
          <cell r="G16540" t="str">
            <v>CI_INL</v>
          </cell>
          <cell r="H16540" t="str">
            <v>PC</v>
          </cell>
          <cell r="I16540" t="str">
            <v>CPR</v>
          </cell>
          <cell r="J16540" t="str">
            <v/>
          </cell>
          <cell r="K16540" t="str">
            <v>PD</v>
          </cell>
          <cell r="L16540" t="str">
            <v>7934</v>
          </cell>
          <cell r="M16540" t="str">
            <v>V</v>
          </cell>
          <cell r="N16540">
            <v>32981</v>
          </cell>
        </row>
        <row r="16541">
          <cell r="A16541" t="str">
            <v>SF-HAN-INL-SC-0064</v>
          </cell>
          <cell r="B16541" t="str">
            <v>CINT</v>
          </cell>
          <cell r="C16541" t="str">
            <v/>
          </cell>
          <cell r="D16541" t="str">
            <v>BACK CUSHION-2 HANAKO O5</v>
          </cell>
          <cell r="E16541">
            <v>44748</v>
          </cell>
          <cell r="F16541" t="str">
            <v>HALF</v>
          </cell>
          <cell r="G16541" t="str">
            <v>CI_INL</v>
          </cell>
          <cell r="H16541" t="str">
            <v>PC</v>
          </cell>
          <cell r="I16541" t="str">
            <v>CPR</v>
          </cell>
          <cell r="J16541" t="str">
            <v/>
          </cell>
          <cell r="K16541" t="str">
            <v>PD</v>
          </cell>
          <cell r="L16541" t="str">
            <v>7934</v>
          </cell>
          <cell r="M16541" t="str">
            <v>V</v>
          </cell>
          <cell r="N16541">
            <v>32981</v>
          </cell>
        </row>
        <row r="16542">
          <cell r="A16542" t="str">
            <v>SF-HAN-INL-SC-0065</v>
          </cell>
          <cell r="B16542" t="str">
            <v>CINT</v>
          </cell>
          <cell r="C16542" t="str">
            <v/>
          </cell>
          <cell r="D16542" t="str">
            <v>BACK CUSHION-2 HANAKO O6</v>
          </cell>
          <cell r="E16542">
            <v>0</v>
          </cell>
          <cell r="F16542" t="str">
            <v>HALF</v>
          </cell>
          <cell r="G16542" t="str">
            <v>CI_INL</v>
          </cell>
          <cell r="H16542" t="str">
            <v>PC</v>
          </cell>
          <cell r="I16542" t="str">
            <v>CPR</v>
          </cell>
          <cell r="J16542" t="str">
            <v/>
          </cell>
          <cell r="K16542" t="str">
            <v>PD</v>
          </cell>
          <cell r="L16542" t="str">
            <v>7934</v>
          </cell>
          <cell r="M16542" t="str">
            <v>V</v>
          </cell>
          <cell r="N16542">
            <v>32981</v>
          </cell>
        </row>
        <row r="16543">
          <cell r="A16543" t="str">
            <v>SF-HAN-INL-SC-0066</v>
          </cell>
          <cell r="B16543" t="str">
            <v>CINT</v>
          </cell>
          <cell r="C16543" t="str">
            <v/>
          </cell>
          <cell r="D16543" t="str">
            <v>BACK CUSHION-2 HANAKO O7</v>
          </cell>
          <cell r="E16543">
            <v>0</v>
          </cell>
          <cell r="F16543" t="str">
            <v>HALF</v>
          </cell>
          <cell r="G16543" t="str">
            <v>CI_INL</v>
          </cell>
          <cell r="H16543" t="str">
            <v>PC</v>
          </cell>
          <cell r="I16543" t="str">
            <v>CPR</v>
          </cell>
          <cell r="J16543" t="str">
            <v/>
          </cell>
          <cell r="K16543" t="str">
            <v>PD</v>
          </cell>
          <cell r="L16543" t="str">
            <v>7934</v>
          </cell>
          <cell r="M16543" t="str">
            <v>V</v>
          </cell>
          <cell r="N16543">
            <v>32981</v>
          </cell>
        </row>
        <row r="16544">
          <cell r="A16544" t="str">
            <v>SF-HAN-INL-SC-0067</v>
          </cell>
          <cell r="B16544" t="str">
            <v>CINT</v>
          </cell>
          <cell r="C16544" t="str">
            <v/>
          </cell>
          <cell r="D16544" t="str">
            <v>BACK CUSHION-2 HANAKO ORANGE L12</v>
          </cell>
          <cell r="E16544">
            <v>0</v>
          </cell>
          <cell r="F16544" t="str">
            <v>HALF</v>
          </cell>
          <cell r="G16544" t="str">
            <v>CI_INL</v>
          </cell>
          <cell r="H16544" t="str">
            <v>PC</v>
          </cell>
          <cell r="I16544" t="str">
            <v>CPR</v>
          </cell>
          <cell r="J16544" t="str">
            <v/>
          </cell>
          <cell r="K16544" t="str">
            <v>PD</v>
          </cell>
          <cell r="L16544" t="str">
            <v>7934</v>
          </cell>
          <cell r="M16544" t="str">
            <v>V</v>
          </cell>
          <cell r="N16544">
            <v>32981</v>
          </cell>
        </row>
        <row r="16545">
          <cell r="A16545" t="str">
            <v>SF-HAN-INL-SC-0068</v>
          </cell>
          <cell r="B16545" t="str">
            <v>CINT</v>
          </cell>
          <cell r="C16545" t="str">
            <v/>
          </cell>
          <cell r="D16545" t="str">
            <v>BACK CUSHION-2 HANAKO V3</v>
          </cell>
          <cell r="E16545">
            <v>0</v>
          </cell>
          <cell r="F16545" t="str">
            <v>HALF</v>
          </cell>
          <cell r="G16545" t="str">
            <v>CI_INL</v>
          </cell>
          <cell r="H16545" t="str">
            <v>PC</v>
          </cell>
          <cell r="I16545" t="str">
            <v>CPR</v>
          </cell>
          <cell r="J16545" t="str">
            <v/>
          </cell>
          <cell r="K16545" t="str">
            <v>PD</v>
          </cell>
          <cell r="L16545" t="str">
            <v>7934</v>
          </cell>
          <cell r="M16545" t="str">
            <v>V</v>
          </cell>
          <cell r="N16545">
            <v>32981</v>
          </cell>
        </row>
        <row r="16546">
          <cell r="A16546" t="str">
            <v>SF-HAN-INL-SC-0069</v>
          </cell>
          <cell r="B16546" t="str">
            <v>CINT</v>
          </cell>
          <cell r="C16546" t="str">
            <v/>
          </cell>
          <cell r="D16546" t="str">
            <v>BACK CUSHION-2 HANAKO VANITY BROWN</v>
          </cell>
          <cell r="E16546">
            <v>0</v>
          </cell>
          <cell r="F16546" t="str">
            <v>HALF</v>
          </cell>
          <cell r="G16546" t="str">
            <v>CI_INL</v>
          </cell>
          <cell r="H16546" t="str">
            <v>PC</v>
          </cell>
          <cell r="I16546" t="str">
            <v>CPR</v>
          </cell>
          <cell r="J16546" t="str">
            <v/>
          </cell>
          <cell r="K16546" t="str">
            <v>PD</v>
          </cell>
          <cell r="L16546" t="str">
            <v>7934</v>
          </cell>
          <cell r="M16546" t="str">
            <v>V</v>
          </cell>
          <cell r="N16546">
            <v>32981</v>
          </cell>
        </row>
        <row r="16547">
          <cell r="A16547" t="str">
            <v>SF-HAN-INL-SC-0070</v>
          </cell>
          <cell r="B16547" t="str">
            <v>CINT</v>
          </cell>
          <cell r="C16547" t="str">
            <v/>
          </cell>
          <cell r="D16547" t="str">
            <v>BACK CUSHION-2 HANAKO VANITY RED</v>
          </cell>
          <cell r="E16547">
            <v>44748</v>
          </cell>
          <cell r="F16547" t="str">
            <v>HALF</v>
          </cell>
          <cell r="G16547" t="str">
            <v>CI_INL</v>
          </cell>
          <cell r="H16547" t="str">
            <v>PC</v>
          </cell>
          <cell r="I16547" t="str">
            <v>CPR</v>
          </cell>
          <cell r="J16547" t="str">
            <v/>
          </cell>
          <cell r="K16547" t="str">
            <v>PD</v>
          </cell>
          <cell r="L16547" t="str">
            <v>7934</v>
          </cell>
          <cell r="M16547" t="str">
            <v>V</v>
          </cell>
          <cell r="N16547">
            <v>32981</v>
          </cell>
        </row>
        <row r="16548">
          <cell r="A16548" t="str">
            <v>SF-HAN-INL-SC-0071</v>
          </cell>
          <cell r="B16548" t="str">
            <v>CINT</v>
          </cell>
          <cell r="C16548" t="str">
            <v/>
          </cell>
          <cell r="D16548" t="str">
            <v>SEAT CUSHION HANAKO BROWN D4</v>
          </cell>
          <cell r="E16548">
            <v>0</v>
          </cell>
          <cell r="F16548" t="str">
            <v>HALF</v>
          </cell>
          <cell r="G16548" t="str">
            <v>CI_INL</v>
          </cell>
          <cell r="H16548" t="str">
            <v>PC</v>
          </cell>
          <cell r="I16548" t="str">
            <v>CPR</v>
          </cell>
          <cell r="J16548" t="str">
            <v/>
          </cell>
          <cell r="K16548" t="str">
            <v>PD</v>
          </cell>
          <cell r="L16548" t="str">
            <v>7934</v>
          </cell>
          <cell r="M16548" t="str">
            <v>V</v>
          </cell>
          <cell r="N16548">
            <v>67756</v>
          </cell>
        </row>
        <row r="16549">
          <cell r="A16549" t="str">
            <v>SF-HAN-INL-SC-0072</v>
          </cell>
          <cell r="B16549" t="str">
            <v>CINT</v>
          </cell>
          <cell r="C16549" t="str">
            <v/>
          </cell>
          <cell r="D16549" t="str">
            <v>SEAT CUSHION HANAKO BROWN O4</v>
          </cell>
          <cell r="E16549">
            <v>0</v>
          </cell>
          <cell r="F16549" t="str">
            <v>HALF</v>
          </cell>
          <cell r="G16549" t="str">
            <v>CI_INL</v>
          </cell>
          <cell r="H16549" t="str">
            <v>PC</v>
          </cell>
          <cell r="I16549" t="str">
            <v>CPR</v>
          </cell>
          <cell r="J16549" t="str">
            <v/>
          </cell>
          <cell r="K16549" t="str">
            <v>PD</v>
          </cell>
          <cell r="L16549" t="str">
            <v>7934</v>
          </cell>
          <cell r="M16549" t="str">
            <v>V</v>
          </cell>
          <cell r="N16549">
            <v>67756</v>
          </cell>
        </row>
        <row r="16550">
          <cell r="A16550" t="str">
            <v>SF-HAN-INL-SC-0073</v>
          </cell>
          <cell r="B16550" t="str">
            <v>CINT</v>
          </cell>
          <cell r="C16550" t="str">
            <v/>
          </cell>
          <cell r="D16550" t="str">
            <v>SEAT CUSHION HANAKO BROWN T4</v>
          </cell>
          <cell r="E16550">
            <v>0</v>
          </cell>
          <cell r="F16550" t="str">
            <v>HALF</v>
          </cell>
          <cell r="G16550" t="str">
            <v>CI_INL</v>
          </cell>
          <cell r="H16550" t="str">
            <v>PC</v>
          </cell>
          <cell r="I16550" t="str">
            <v>CPR</v>
          </cell>
          <cell r="J16550" t="str">
            <v/>
          </cell>
          <cell r="K16550" t="str">
            <v>PD</v>
          </cell>
          <cell r="L16550" t="str">
            <v>7934</v>
          </cell>
          <cell r="M16550" t="str">
            <v>V</v>
          </cell>
          <cell r="N16550">
            <v>67756</v>
          </cell>
        </row>
        <row r="16551">
          <cell r="A16551" t="str">
            <v>SF-HAN-INL-SC-0074</v>
          </cell>
          <cell r="B16551" t="str">
            <v>CINT</v>
          </cell>
          <cell r="C16551" t="str">
            <v/>
          </cell>
          <cell r="D16551" t="str">
            <v>SEAT CUSHION TARO S BROWN O4</v>
          </cell>
          <cell r="E16551">
            <v>0</v>
          </cell>
          <cell r="F16551" t="str">
            <v>HALF</v>
          </cell>
          <cell r="G16551" t="str">
            <v>CI_INL</v>
          </cell>
          <cell r="H16551" t="str">
            <v>PC</v>
          </cell>
          <cell r="I16551" t="str">
            <v>CPR</v>
          </cell>
          <cell r="J16551" t="str">
            <v/>
          </cell>
          <cell r="K16551" t="str">
            <v>PD</v>
          </cell>
          <cell r="L16551" t="str">
            <v>7934</v>
          </cell>
          <cell r="M16551" t="str">
            <v>V</v>
          </cell>
          <cell r="N16551">
            <v>44064</v>
          </cell>
        </row>
        <row r="16552">
          <cell r="A16552" t="str">
            <v>SF-HAN-INL-SC-0075</v>
          </cell>
          <cell r="B16552" t="str">
            <v>CINT</v>
          </cell>
          <cell r="C16552" t="str">
            <v/>
          </cell>
          <cell r="D16552" t="str">
            <v>SEAT CUSHION HANAKO BLUE L1</v>
          </cell>
          <cell r="E16552">
            <v>0</v>
          </cell>
          <cell r="F16552" t="str">
            <v>HALF</v>
          </cell>
          <cell r="G16552" t="str">
            <v>CI_INL</v>
          </cell>
          <cell r="H16552" t="str">
            <v>PC</v>
          </cell>
          <cell r="I16552" t="str">
            <v>CPR</v>
          </cell>
          <cell r="J16552" t="str">
            <v/>
          </cell>
          <cell r="K16552" t="str">
            <v>PD</v>
          </cell>
          <cell r="L16552" t="str">
            <v>7934</v>
          </cell>
          <cell r="M16552" t="str">
            <v>V</v>
          </cell>
          <cell r="N16552">
            <v>67756</v>
          </cell>
        </row>
        <row r="16553">
          <cell r="A16553" t="str">
            <v>SF-HAN-INL-SC-0076</v>
          </cell>
          <cell r="B16553" t="str">
            <v>CINT</v>
          </cell>
          <cell r="C16553" t="str">
            <v/>
          </cell>
          <cell r="D16553" t="str">
            <v>BACK CUSHION-2 HANAKO D6 BRDIR STMM</v>
          </cell>
          <cell r="E16553">
            <v>44804</v>
          </cell>
          <cell r="F16553" t="str">
            <v>HALF</v>
          </cell>
          <cell r="G16553" t="str">
            <v>CI_INL</v>
          </cell>
          <cell r="H16553" t="str">
            <v>PC</v>
          </cell>
          <cell r="I16553" t="str">
            <v>CPR</v>
          </cell>
          <cell r="J16553" t="str">
            <v/>
          </cell>
          <cell r="K16553" t="str">
            <v>PD</v>
          </cell>
          <cell r="L16553" t="str">
            <v>7934</v>
          </cell>
          <cell r="M16553" t="str">
            <v>V</v>
          </cell>
          <cell r="N16553">
            <v>33383</v>
          </cell>
        </row>
        <row r="16554">
          <cell r="A16554" t="str">
            <v>SF-HAN-IPC-SC-0001</v>
          </cell>
          <cell r="B16554" t="str">
            <v>CINT</v>
          </cell>
          <cell r="C16554" t="str">
            <v/>
          </cell>
          <cell r="D16554" t="str">
            <v>RANGKA HANAKO FP GOLD</v>
          </cell>
          <cell r="E16554">
            <v>44804</v>
          </cell>
          <cell r="F16554" t="str">
            <v>HALF</v>
          </cell>
          <cell r="G16554" t="str">
            <v>CI_IPC</v>
          </cell>
          <cell r="H16554" t="str">
            <v>PC</v>
          </cell>
          <cell r="I16554" t="str">
            <v>CPR</v>
          </cell>
          <cell r="J16554" t="str">
            <v/>
          </cell>
          <cell r="K16554" t="str">
            <v>PD</v>
          </cell>
          <cell r="L16554" t="str">
            <v>7933</v>
          </cell>
          <cell r="M16554" t="str">
            <v>V</v>
          </cell>
          <cell r="N16554">
            <v>132205</v>
          </cell>
        </row>
        <row r="16555">
          <cell r="A16555" t="str">
            <v>SF-HAN-IPC-SC-0002</v>
          </cell>
          <cell r="B16555" t="str">
            <v>CINT</v>
          </cell>
          <cell r="C16555" t="str">
            <v/>
          </cell>
          <cell r="D16555" t="str">
            <v>RANGKA HANAKO FP SILVER</v>
          </cell>
          <cell r="E16555">
            <v>44804</v>
          </cell>
          <cell r="F16555" t="str">
            <v>HALF</v>
          </cell>
          <cell r="G16555" t="str">
            <v>CI_IPC</v>
          </cell>
          <cell r="H16555" t="str">
            <v>PC</v>
          </cell>
          <cell r="I16555" t="str">
            <v>CPR</v>
          </cell>
          <cell r="J16555" t="str">
            <v/>
          </cell>
          <cell r="K16555" t="str">
            <v>PD</v>
          </cell>
          <cell r="L16555" t="str">
            <v>7933</v>
          </cell>
          <cell r="M16555" t="str">
            <v>V</v>
          </cell>
          <cell r="N16555">
            <v>271147</v>
          </cell>
        </row>
        <row r="16556">
          <cell r="A16556" t="str">
            <v>SF-HAN-IPC-SC-0003</v>
          </cell>
          <cell r="B16556" t="str">
            <v>CINT</v>
          </cell>
          <cell r="C16556" t="str">
            <v/>
          </cell>
          <cell r="D16556" t="str">
            <v>RANGKA HANAKO FP MILKY CREAM</v>
          </cell>
          <cell r="E16556">
            <v>0</v>
          </cell>
          <cell r="F16556" t="str">
            <v>HALF</v>
          </cell>
          <cell r="G16556" t="str">
            <v>CI_IPC</v>
          </cell>
          <cell r="H16556" t="str">
            <v>PC</v>
          </cell>
          <cell r="I16556" t="str">
            <v>CPR</v>
          </cell>
          <cell r="J16556" t="str">
            <v/>
          </cell>
          <cell r="K16556" t="str">
            <v>PD</v>
          </cell>
          <cell r="L16556" t="str">
            <v>7933</v>
          </cell>
          <cell r="M16556" t="str">
            <v>V</v>
          </cell>
          <cell r="N16556">
            <v>98365</v>
          </cell>
        </row>
        <row r="16557">
          <cell r="A16557" t="str">
            <v>SF-HAN-IPC-SC-0004</v>
          </cell>
          <cell r="B16557" t="str">
            <v>CINT</v>
          </cell>
          <cell r="C16557" t="str">
            <v/>
          </cell>
          <cell r="D16557" t="str">
            <v>RANGKA HANAKO FP SILVER + CONNECTING</v>
          </cell>
          <cell r="E16557">
            <v>0</v>
          </cell>
          <cell r="F16557" t="str">
            <v>HALF</v>
          </cell>
          <cell r="G16557" t="str">
            <v>CI_IPC</v>
          </cell>
          <cell r="H16557" t="str">
            <v>PC</v>
          </cell>
          <cell r="I16557" t="str">
            <v>CPR</v>
          </cell>
          <cell r="J16557" t="str">
            <v/>
          </cell>
          <cell r="K16557" t="str">
            <v>PD</v>
          </cell>
          <cell r="L16557" t="str">
            <v>7933</v>
          </cell>
          <cell r="M16557" t="str">
            <v>V</v>
          </cell>
          <cell r="N16557">
            <v>98365</v>
          </cell>
        </row>
        <row r="16558">
          <cell r="A16558" t="str">
            <v>SF-HAN-IPC-SC-0005</v>
          </cell>
          <cell r="B16558" t="str">
            <v>CINT</v>
          </cell>
          <cell r="C16558" t="str">
            <v/>
          </cell>
          <cell r="D16558" t="str">
            <v>RANGKA HANAKO FP IVORY</v>
          </cell>
          <cell r="E16558">
            <v>0</v>
          </cell>
          <cell r="F16558" t="str">
            <v>HALF</v>
          </cell>
          <cell r="G16558" t="str">
            <v>CI_IPC</v>
          </cell>
          <cell r="H16558" t="str">
            <v>PC</v>
          </cell>
          <cell r="I16558" t="str">
            <v>CPR</v>
          </cell>
          <cell r="J16558" t="str">
            <v/>
          </cell>
          <cell r="K16558" t="str">
            <v>PD</v>
          </cell>
          <cell r="L16558" t="str">
            <v>7933</v>
          </cell>
          <cell r="M16558" t="str">
            <v>S</v>
          </cell>
          <cell r="N16558">
            <v>0</v>
          </cell>
        </row>
        <row r="16559">
          <cell r="A16559" t="str">
            <v>SF-HBR-I02-CT-0001</v>
          </cell>
          <cell r="B16559" t="str">
            <v>CINT</v>
          </cell>
          <cell r="C16559" t="str">
            <v/>
          </cell>
          <cell r="D16559" t="str">
            <v>LEG PIPE CALLISTO KB0</v>
          </cell>
          <cell r="E16559">
            <v>44783</v>
          </cell>
          <cell r="F16559" t="str">
            <v>HALF</v>
          </cell>
          <cell r="G16559" t="str">
            <v>CI_I02</v>
          </cell>
          <cell r="H16559" t="str">
            <v>PC</v>
          </cell>
          <cell r="I16559" t="str">
            <v>CPR</v>
          </cell>
          <cell r="J16559" t="str">
            <v/>
          </cell>
          <cell r="K16559" t="str">
            <v>PD</v>
          </cell>
          <cell r="L16559" t="str">
            <v>7931</v>
          </cell>
          <cell r="M16559" t="str">
            <v>S</v>
          </cell>
          <cell r="N16559">
            <v>0</v>
          </cell>
        </row>
        <row r="16560">
          <cell r="A16560" t="str">
            <v>SF-HBR-I04-CT-0002</v>
          </cell>
          <cell r="B16560" t="str">
            <v>CINT</v>
          </cell>
          <cell r="C16560" t="str">
            <v/>
          </cell>
          <cell r="D16560" t="str">
            <v>LEG ASSY CALLISTO KW1</v>
          </cell>
          <cell r="E16560">
            <v>45232</v>
          </cell>
          <cell r="F16560" t="str">
            <v>HALF</v>
          </cell>
          <cell r="G16560" t="str">
            <v>CI_I04</v>
          </cell>
          <cell r="H16560" t="str">
            <v>PC</v>
          </cell>
          <cell r="I16560" t="str">
            <v>CPR</v>
          </cell>
          <cell r="J16560" t="str">
            <v/>
          </cell>
          <cell r="K16560" t="str">
            <v>PD</v>
          </cell>
          <cell r="L16560" t="str">
            <v>7931</v>
          </cell>
          <cell r="M16560" t="str">
            <v>S</v>
          </cell>
          <cell r="N16560">
            <v>30663</v>
          </cell>
        </row>
        <row r="16561">
          <cell r="A16561" t="str">
            <v>SF-HBR-I04-CT-0003</v>
          </cell>
          <cell r="B16561" t="str">
            <v>CINT</v>
          </cell>
          <cell r="C16561" t="str">
            <v/>
          </cell>
          <cell r="D16561" t="str">
            <v>LEG PIPE CALLISTO KW0</v>
          </cell>
          <cell r="E16561">
            <v>44783</v>
          </cell>
          <cell r="F16561" t="str">
            <v>HALF</v>
          </cell>
          <cell r="G16561" t="str">
            <v>CI_I04</v>
          </cell>
          <cell r="H16561" t="str">
            <v>PC</v>
          </cell>
          <cell r="I16561" t="str">
            <v>CPR</v>
          </cell>
          <cell r="J16561" t="str">
            <v/>
          </cell>
          <cell r="K16561" t="str">
            <v>PD</v>
          </cell>
          <cell r="L16561" t="str">
            <v>7931</v>
          </cell>
          <cell r="M16561" t="str">
            <v>S</v>
          </cell>
          <cell r="N16561">
            <v>0</v>
          </cell>
        </row>
        <row r="16562">
          <cell r="A16562" t="str">
            <v>SF-HBR-I04-CT-0004</v>
          </cell>
          <cell r="B16562" t="str">
            <v>CINT</v>
          </cell>
          <cell r="C16562" t="str">
            <v/>
          </cell>
          <cell r="D16562" t="str">
            <v>BACK SEAT PLATE CALLISTO</v>
          </cell>
          <cell r="E16562">
            <v>45232</v>
          </cell>
          <cell r="F16562" t="str">
            <v>HALF</v>
          </cell>
          <cell r="G16562" t="str">
            <v>CI_I04</v>
          </cell>
          <cell r="H16562" t="str">
            <v>PC</v>
          </cell>
          <cell r="I16562" t="str">
            <v>CPR</v>
          </cell>
          <cell r="J16562" t="str">
            <v/>
          </cell>
          <cell r="K16562" t="str">
            <v>PD</v>
          </cell>
          <cell r="L16562" t="str">
            <v>7931</v>
          </cell>
          <cell r="M16562" t="str">
            <v>S</v>
          </cell>
          <cell r="N16562">
            <v>4022</v>
          </cell>
        </row>
        <row r="16563">
          <cell r="A16563" t="str">
            <v>SF-HBR-I05-NC-0001</v>
          </cell>
          <cell r="B16563" t="str">
            <v>CINT</v>
          </cell>
          <cell r="C16563" t="str">
            <v/>
          </cell>
          <cell r="D16563" t="str">
            <v>LEG ASSY CALLISTO FC</v>
          </cell>
          <cell r="E16563">
            <v>45232</v>
          </cell>
          <cell r="F16563" t="str">
            <v>HALF</v>
          </cell>
          <cell r="G16563" t="str">
            <v>CI_I05</v>
          </cell>
          <cell r="H16563" t="str">
            <v>PC</v>
          </cell>
          <cell r="I16563" t="str">
            <v>CPR</v>
          </cell>
          <cell r="J16563" t="str">
            <v/>
          </cell>
          <cell r="K16563" t="str">
            <v>PD</v>
          </cell>
          <cell r="L16563" t="str">
            <v>7932</v>
          </cell>
          <cell r="M16563" t="str">
            <v>S</v>
          </cell>
          <cell r="N16563">
            <v>51237</v>
          </cell>
        </row>
        <row r="16564">
          <cell r="A16564" t="str">
            <v>SF-HBR-I05-NC-0002</v>
          </cell>
          <cell r="B16564" t="str">
            <v>CINT</v>
          </cell>
          <cell r="C16564" t="str">
            <v/>
          </cell>
          <cell r="D16564" t="str">
            <v>REMOVER LEG ASSY CALLISTO FC</v>
          </cell>
          <cell r="E16564">
            <v>45090</v>
          </cell>
          <cell r="F16564" t="str">
            <v>HALF</v>
          </cell>
          <cell r="G16564" t="str">
            <v>CI_I05</v>
          </cell>
          <cell r="H16564" t="str">
            <v>PC</v>
          </cell>
          <cell r="I16564" t="str">
            <v>CPR</v>
          </cell>
          <cell r="J16564" t="str">
            <v/>
          </cell>
          <cell r="K16564" t="str">
            <v>PD</v>
          </cell>
          <cell r="L16564" t="str">
            <v>7932</v>
          </cell>
          <cell r="M16564" t="str">
            <v>S</v>
          </cell>
          <cell r="N16564">
            <v>35500</v>
          </cell>
        </row>
        <row r="16565">
          <cell r="A16565" t="str">
            <v>SF-HBR-I06-PC-0001</v>
          </cell>
          <cell r="B16565" t="str">
            <v>CINT</v>
          </cell>
          <cell r="C16565" t="str">
            <v/>
          </cell>
          <cell r="D16565" t="str">
            <v>LEG ASSY CALLISTO FP GOLD</v>
          </cell>
          <cell r="E16565">
            <v>44783</v>
          </cell>
          <cell r="F16565" t="str">
            <v>HALF</v>
          </cell>
          <cell r="G16565" t="str">
            <v>CI_I06</v>
          </cell>
          <cell r="H16565" t="str">
            <v>PC</v>
          </cell>
          <cell r="I16565" t="str">
            <v>CPR</v>
          </cell>
          <cell r="J16565" t="str">
            <v/>
          </cell>
          <cell r="K16565" t="str">
            <v>PD</v>
          </cell>
          <cell r="L16565" t="str">
            <v>7933</v>
          </cell>
          <cell r="M16565" t="str">
            <v>S</v>
          </cell>
          <cell r="N16565">
            <v>42255</v>
          </cell>
        </row>
        <row r="16566">
          <cell r="A16566" t="str">
            <v>SF-HBR-I06-PC-0002</v>
          </cell>
          <cell r="B16566" t="str">
            <v>CINT</v>
          </cell>
          <cell r="C16566" t="str">
            <v/>
          </cell>
          <cell r="D16566" t="str">
            <v>LEG ASSY CALLISTO FP GREY</v>
          </cell>
          <cell r="E16566">
            <v>44844</v>
          </cell>
          <cell r="F16566" t="str">
            <v>HALF</v>
          </cell>
          <cell r="G16566" t="str">
            <v>CI_I06</v>
          </cell>
          <cell r="H16566" t="str">
            <v>PC</v>
          </cell>
          <cell r="I16566" t="str">
            <v>CPR</v>
          </cell>
          <cell r="J16566" t="str">
            <v/>
          </cell>
          <cell r="K16566" t="str">
            <v>PD</v>
          </cell>
          <cell r="L16566" t="str">
            <v>7933</v>
          </cell>
          <cell r="M16566" t="str">
            <v>S</v>
          </cell>
          <cell r="N16566">
            <v>42215</v>
          </cell>
        </row>
        <row r="16567">
          <cell r="A16567" t="str">
            <v>SF-HBR-I06-PC-0003</v>
          </cell>
          <cell r="B16567" t="str">
            <v>CINT</v>
          </cell>
          <cell r="C16567" t="str">
            <v/>
          </cell>
          <cell r="D16567" t="str">
            <v>LEG ASSY CALLISTO FP SILVER</v>
          </cell>
          <cell r="E16567">
            <v>45169</v>
          </cell>
          <cell r="F16567" t="str">
            <v>HALF</v>
          </cell>
          <cell r="G16567" t="str">
            <v>CI_I06</v>
          </cell>
          <cell r="H16567" t="str">
            <v>PC</v>
          </cell>
          <cell r="I16567" t="str">
            <v>CPR</v>
          </cell>
          <cell r="J16567" t="str">
            <v/>
          </cell>
          <cell r="K16567" t="str">
            <v>PD</v>
          </cell>
          <cell r="L16567" t="str">
            <v>7933</v>
          </cell>
          <cell r="M16567" t="str">
            <v>S</v>
          </cell>
          <cell r="N16567">
            <v>49539</v>
          </cell>
        </row>
        <row r="16568">
          <cell r="A16568" t="str">
            <v>SF-HBR-I07-NL-0001</v>
          </cell>
          <cell r="B16568" t="str">
            <v>CINT</v>
          </cell>
          <cell r="C16568" t="str">
            <v/>
          </cell>
          <cell r="D16568" t="str">
            <v>SEAT/BACK CUSHION CALLISTO BLACK L7</v>
          </cell>
          <cell r="E16568">
            <v>44785</v>
          </cell>
          <cell r="F16568" t="str">
            <v>HALF</v>
          </cell>
          <cell r="G16568" t="str">
            <v>CI_I07</v>
          </cell>
          <cell r="H16568" t="str">
            <v>PC</v>
          </cell>
          <cell r="I16568" t="str">
            <v>CPR</v>
          </cell>
          <cell r="J16568" t="str">
            <v/>
          </cell>
          <cell r="K16568" t="str">
            <v>PD</v>
          </cell>
          <cell r="L16568" t="str">
            <v>7934</v>
          </cell>
          <cell r="M16568" t="str">
            <v>S</v>
          </cell>
          <cell r="N16568">
            <v>0</v>
          </cell>
        </row>
        <row r="16569">
          <cell r="A16569" t="str">
            <v>SF-HBR-I07-NL-0002</v>
          </cell>
          <cell r="B16569" t="str">
            <v>CINT</v>
          </cell>
          <cell r="C16569" t="str">
            <v/>
          </cell>
          <cell r="D16569" t="str">
            <v>SEAT/BACK CUSHION CALLISTO BLUE BLACK</v>
          </cell>
          <cell r="E16569">
            <v>45293</v>
          </cell>
          <cell r="F16569" t="str">
            <v>HALF</v>
          </cell>
          <cell r="G16569" t="str">
            <v>CI_I07</v>
          </cell>
          <cell r="H16569" t="str">
            <v>PC</v>
          </cell>
          <cell r="I16569" t="str">
            <v>CPR</v>
          </cell>
          <cell r="J16569" t="str">
            <v/>
          </cell>
          <cell r="K16569" t="str">
            <v>PD</v>
          </cell>
          <cell r="L16569" t="str">
            <v>7934</v>
          </cell>
          <cell r="M16569" t="str">
            <v>S</v>
          </cell>
          <cell r="N16569">
            <v>172990</v>
          </cell>
        </row>
        <row r="16570">
          <cell r="A16570" t="str">
            <v>SF-HBR-I07-NL-0003</v>
          </cell>
          <cell r="B16570" t="str">
            <v>CINT</v>
          </cell>
          <cell r="C16570" t="str">
            <v/>
          </cell>
          <cell r="D16570" t="str">
            <v>SEAT/BACK CUSHION CALLISTO BLUE L1</v>
          </cell>
          <cell r="E16570">
            <v>45232</v>
          </cell>
          <cell r="F16570" t="str">
            <v>HALF</v>
          </cell>
          <cell r="G16570" t="str">
            <v>CI_I07</v>
          </cell>
          <cell r="H16570" t="str">
            <v>PC</v>
          </cell>
          <cell r="I16570" t="str">
            <v>CPR</v>
          </cell>
          <cell r="J16570" t="str">
            <v/>
          </cell>
          <cell r="K16570" t="str">
            <v>PD</v>
          </cell>
          <cell r="L16570" t="str">
            <v>7934</v>
          </cell>
          <cell r="M16570" t="str">
            <v>S</v>
          </cell>
          <cell r="N16570">
            <v>172081</v>
          </cell>
        </row>
        <row r="16571">
          <cell r="A16571" t="str">
            <v>SF-HBR-I07-NL-0004</v>
          </cell>
          <cell r="B16571" t="str">
            <v>CINT</v>
          </cell>
          <cell r="C16571" t="str">
            <v/>
          </cell>
          <cell r="D16571" t="str">
            <v>SEAT/BACK CUSHION CALLISTO BROWN O4</v>
          </cell>
          <cell r="E16571">
            <v>44894</v>
          </cell>
          <cell r="F16571" t="str">
            <v>HALF</v>
          </cell>
          <cell r="G16571" t="str">
            <v>CI_I07</v>
          </cell>
          <cell r="H16571" t="str">
            <v>PC</v>
          </cell>
          <cell r="I16571" t="str">
            <v>CPR</v>
          </cell>
          <cell r="J16571" t="str">
            <v/>
          </cell>
          <cell r="K16571" t="str">
            <v>PD</v>
          </cell>
          <cell r="L16571" t="str">
            <v>7934</v>
          </cell>
          <cell r="M16571" t="str">
            <v>S</v>
          </cell>
          <cell r="N16571">
            <v>500000</v>
          </cell>
        </row>
        <row r="16572">
          <cell r="A16572" t="str">
            <v>SF-HBR-I07-NL-0005</v>
          </cell>
          <cell r="B16572" t="str">
            <v>CINT</v>
          </cell>
          <cell r="C16572" t="str">
            <v/>
          </cell>
          <cell r="D16572" t="str">
            <v>SEAT/BACK CUSHION CALLISTO DARK BROWN</v>
          </cell>
          <cell r="E16572">
            <v>44966</v>
          </cell>
          <cell r="F16572" t="str">
            <v>HALF</v>
          </cell>
          <cell r="G16572" t="str">
            <v>CI_I07</v>
          </cell>
          <cell r="H16572" t="str">
            <v>PC</v>
          </cell>
          <cell r="I16572" t="str">
            <v>CPR</v>
          </cell>
          <cell r="J16572" t="str">
            <v/>
          </cell>
          <cell r="K16572" t="str">
            <v>PD</v>
          </cell>
          <cell r="L16572" t="str">
            <v>7934</v>
          </cell>
          <cell r="M16572" t="str">
            <v>S</v>
          </cell>
          <cell r="N16572">
            <v>184265</v>
          </cell>
        </row>
        <row r="16573">
          <cell r="A16573" t="str">
            <v>SF-HBR-I07-NL-0006</v>
          </cell>
          <cell r="B16573" t="str">
            <v>CINT</v>
          </cell>
          <cell r="C16573" t="str">
            <v/>
          </cell>
          <cell r="D16573" t="str">
            <v>SEAT/BACK CUSHION CALLISTO GREEN D6 BORD</v>
          </cell>
          <cell r="E16573">
            <v>44785</v>
          </cell>
          <cell r="F16573" t="str">
            <v>HALF</v>
          </cell>
          <cell r="G16573" t="str">
            <v>CI_I07</v>
          </cell>
          <cell r="H16573" t="str">
            <v>PC</v>
          </cell>
          <cell r="I16573" t="str">
            <v>CPR</v>
          </cell>
          <cell r="J16573" t="str">
            <v/>
          </cell>
          <cell r="K16573" t="str">
            <v>PD</v>
          </cell>
          <cell r="L16573" t="str">
            <v>7934</v>
          </cell>
          <cell r="M16573" t="str">
            <v>S</v>
          </cell>
          <cell r="N16573">
            <v>0</v>
          </cell>
        </row>
        <row r="16574">
          <cell r="A16574" t="str">
            <v>SF-HBR-I07-NL-0007</v>
          </cell>
          <cell r="B16574" t="str">
            <v>CINT</v>
          </cell>
          <cell r="C16574" t="str">
            <v/>
          </cell>
          <cell r="D16574" t="str">
            <v>SEAT/BACK CUSHION CALLISTO OZONE 051</v>
          </cell>
          <cell r="E16574">
            <v>45028</v>
          </cell>
          <cell r="F16574" t="str">
            <v>HALF</v>
          </cell>
          <cell r="G16574" t="str">
            <v>CI_I07</v>
          </cell>
          <cell r="H16574" t="str">
            <v>PC</v>
          </cell>
          <cell r="I16574" t="str">
            <v>CPR</v>
          </cell>
          <cell r="J16574" t="str">
            <v/>
          </cell>
          <cell r="K16574" t="str">
            <v>PD</v>
          </cell>
          <cell r="L16574" t="str">
            <v>7934</v>
          </cell>
          <cell r="M16574" t="str">
            <v>S</v>
          </cell>
          <cell r="N16574">
            <v>172172</v>
          </cell>
        </row>
        <row r="16575">
          <cell r="A16575" t="str">
            <v>SF-HBR-I07-NL-0008</v>
          </cell>
          <cell r="B16575" t="str">
            <v>CINT</v>
          </cell>
          <cell r="C16575" t="str">
            <v/>
          </cell>
          <cell r="D16575" t="str">
            <v>SEAT/BACK CUSHION CALLISTO RED VELVET</v>
          </cell>
          <cell r="E16575">
            <v>44966</v>
          </cell>
          <cell r="F16575" t="str">
            <v>HALF</v>
          </cell>
          <cell r="G16575" t="str">
            <v>CI_I07</v>
          </cell>
          <cell r="H16575" t="str">
            <v>PC</v>
          </cell>
          <cell r="I16575" t="str">
            <v>CPR</v>
          </cell>
          <cell r="J16575" t="str">
            <v/>
          </cell>
          <cell r="K16575" t="str">
            <v>PD</v>
          </cell>
          <cell r="L16575" t="str">
            <v>7934</v>
          </cell>
          <cell r="M16575" t="str">
            <v>S</v>
          </cell>
          <cell r="N16575">
            <v>136562</v>
          </cell>
        </row>
        <row r="16576">
          <cell r="A16576" t="str">
            <v>SF-HBR-I07-NL-0009</v>
          </cell>
          <cell r="B16576" t="str">
            <v>CINT</v>
          </cell>
          <cell r="C16576" t="str">
            <v/>
          </cell>
          <cell r="D16576" t="str">
            <v>SEAT/BACK CUSHION CALLISTO VANITY RED A3</v>
          </cell>
          <cell r="E16576">
            <v>44819</v>
          </cell>
          <cell r="F16576" t="str">
            <v>HALF</v>
          </cell>
          <cell r="G16576" t="str">
            <v>CI_I07</v>
          </cell>
          <cell r="H16576" t="str">
            <v>PC</v>
          </cell>
          <cell r="I16576" t="str">
            <v>CPR</v>
          </cell>
          <cell r="J16576" t="str">
            <v/>
          </cell>
          <cell r="K16576" t="str">
            <v>PD</v>
          </cell>
          <cell r="L16576" t="str">
            <v>7934</v>
          </cell>
          <cell r="M16576" t="str">
            <v>S</v>
          </cell>
          <cell r="N16576">
            <v>172990</v>
          </cell>
        </row>
        <row r="16577">
          <cell r="A16577" t="str">
            <v>SF-HBR-ICT-SC-0001</v>
          </cell>
          <cell r="B16577" t="str">
            <v>CINT</v>
          </cell>
          <cell r="C16577" t="str">
            <v/>
          </cell>
          <cell r="D16577" t="str">
            <v>BACK SEAT PLATE CALLISTO</v>
          </cell>
          <cell r="E16577">
            <v>44852</v>
          </cell>
          <cell r="F16577" t="str">
            <v>HALF</v>
          </cell>
          <cell r="G16577" t="str">
            <v>CI_ICT</v>
          </cell>
          <cell r="H16577" t="str">
            <v>PC</v>
          </cell>
          <cell r="I16577" t="str">
            <v>CPR</v>
          </cell>
          <cell r="J16577" t="str">
            <v/>
          </cell>
          <cell r="K16577" t="str">
            <v>PD</v>
          </cell>
          <cell r="L16577" t="str">
            <v>7931</v>
          </cell>
          <cell r="M16577" t="str">
            <v>V</v>
          </cell>
          <cell r="N16577">
            <v>0</v>
          </cell>
        </row>
        <row r="16578">
          <cell r="A16578" t="str">
            <v>SF-HBR-INL-SC-0002</v>
          </cell>
          <cell r="B16578" t="str">
            <v>CINT</v>
          </cell>
          <cell r="C16578" t="str">
            <v/>
          </cell>
          <cell r="D16578" t="str">
            <v>SEAT/BACK CUSHION CALLISTO BLACK L7</v>
          </cell>
          <cell r="E16578">
            <v>0</v>
          </cell>
          <cell r="F16578" t="str">
            <v>HALF</v>
          </cell>
          <cell r="G16578" t="str">
            <v>CI_INL</v>
          </cell>
          <cell r="H16578" t="str">
            <v>PC</v>
          </cell>
          <cell r="I16578" t="str">
            <v>CPR</v>
          </cell>
          <cell r="J16578" t="str">
            <v/>
          </cell>
          <cell r="K16578" t="str">
            <v>PD</v>
          </cell>
          <cell r="L16578" t="str">
            <v>7934</v>
          </cell>
          <cell r="M16578" t="str">
            <v>V</v>
          </cell>
          <cell r="N16578">
            <v>500000</v>
          </cell>
        </row>
        <row r="16579">
          <cell r="A16579" t="str">
            <v>SF-HBR-INL-SC-0003</v>
          </cell>
          <cell r="B16579" t="str">
            <v>CINT</v>
          </cell>
          <cell r="C16579" t="str">
            <v/>
          </cell>
          <cell r="D16579" t="str">
            <v>SEAT/BACK CUSHION CALLISTO BLUE BLACK</v>
          </cell>
          <cell r="E16579">
            <v>0</v>
          </cell>
          <cell r="F16579" t="str">
            <v>HALF</v>
          </cell>
          <cell r="G16579" t="str">
            <v>CI_INL</v>
          </cell>
          <cell r="H16579" t="str">
            <v>PC</v>
          </cell>
          <cell r="I16579" t="str">
            <v>CPR</v>
          </cell>
          <cell r="J16579" t="str">
            <v/>
          </cell>
          <cell r="K16579" t="str">
            <v>PD</v>
          </cell>
          <cell r="L16579" t="str">
            <v>7934</v>
          </cell>
          <cell r="M16579" t="str">
            <v>V</v>
          </cell>
          <cell r="N16579">
            <v>500000</v>
          </cell>
        </row>
        <row r="16580">
          <cell r="A16580" t="str">
            <v>SF-HBR-INL-SC-0004</v>
          </cell>
          <cell r="B16580" t="str">
            <v>CINT</v>
          </cell>
          <cell r="C16580" t="str">
            <v/>
          </cell>
          <cell r="D16580" t="str">
            <v>SEAT/BACK CUSHION CALLISTO BLUE L1</v>
          </cell>
          <cell r="E16580">
            <v>44748</v>
          </cell>
          <cell r="F16580" t="str">
            <v>HALF</v>
          </cell>
          <cell r="G16580" t="str">
            <v>CI_INL</v>
          </cell>
          <cell r="H16580" t="str">
            <v>PC</v>
          </cell>
          <cell r="I16580" t="str">
            <v>CPR</v>
          </cell>
          <cell r="J16580" t="str">
            <v/>
          </cell>
          <cell r="K16580" t="str">
            <v>PD</v>
          </cell>
          <cell r="L16580" t="str">
            <v>7934</v>
          </cell>
          <cell r="M16580" t="str">
            <v>V</v>
          </cell>
          <cell r="N16580">
            <v>500000</v>
          </cell>
        </row>
        <row r="16581">
          <cell r="A16581" t="str">
            <v>SF-HBR-INL-SC-0005</v>
          </cell>
          <cell r="B16581" t="str">
            <v>CINT</v>
          </cell>
          <cell r="C16581" t="str">
            <v/>
          </cell>
          <cell r="D16581" t="str">
            <v>SEAT/BACK CUSHION CALLISTO BROWN O4</v>
          </cell>
          <cell r="E16581">
            <v>44748</v>
          </cell>
          <cell r="F16581" t="str">
            <v>HALF</v>
          </cell>
          <cell r="G16581" t="str">
            <v>CI_INL</v>
          </cell>
          <cell r="H16581" t="str">
            <v>PC</v>
          </cell>
          <cell r="I16581" t="str">
            <v>CPR</v>
          </cell>
          <cell r="J16581" t="str">
            <v/>
          </cell>
          <cell r="K16581" t="str">
            <v>PD</v>
          </cell>
          <cell r="L16581" t="str">
            <v>7934</v>
          </cell>
          <cell r="M16581" t="str">
            <v>V</v>
          </cell>
          <cell r="N16581">
            <v>500000</v>
          </cell>
        </row>
        <row r="16582">
          <cell r="A16582" t="str">
            <v>SF-HBR-INL-SC-0006</v>
          </cell>
          <cell r="B16582" t="str">
            <v>CINT</v>
          </cell>
          <cell r="C16582" t="str">
            <v/>
          </cell>
          <cell r="D16582" t="str">
            <v>SEAT/BACK CUSHION CALLISTO DARK BROWN</v>
          </cell>
          <cell r="E16582">
            <v>44773</v>
          </cell>
          <cell r="F16582" t="str">
            <v>HALF</v>
          </cell>
          <cell r="G16582" t="str">
            <v>CI_INL</v>
          </cell>
          <cell r="H16582" t="str">
            <v>PC</v>
          </cell>
          <cell r="I16582" t="str">
            <v>CPR</v>
          </cell>
          <cell r="J16582" t="str">
            <v/>
          </cell>
          <cell r="K16582" t="str">
            <v>PD</v>
          </cell>
          <cell r="L16582" t="str">
            <v>7934</v>
          </cell>
          <cell r="M16582" t="str">
            <v>V</v>
          </cell>
          <cell r="N16582">
            <v>375112</v>
          </cell>
        </row>
        <row r="16583">
          <cell r="A16583" t="str">
            <v>SF-HBR-INL-SC-0007</v>
          </cell>
          <cell r="B16583" t="str">
            <v>CINT</v>
          </cell>
          <cell r="C16583" t="str">
            <v/>
          </cell>
          <cell r="D16583" t="str">
            <v>SEAT/BACK CUSHION CALLISTO GREEN D6 BORD</v>
          </cell>
          <cell r="E16583">
            <v>0</v>
          </cell>
          <cell r="F16583" t="str">
            <v>HALF</v>
          </cell>
          <cell r="G16583" t="str">
            <v>CI_INL</v>
          </cell>
          <cell r="H16583" t="str">
            <v>PC</v>
          </cell>
          <cell r="I16583" t="str">
            <v>CPR</v>
          </cell>
          <cell r="J16583" t="str">
            <v/>
          </cell>
          <cell r="K16583" t="str">
            <v>PD</v>
          </cell>
          <cell r="L16583" t="str">
            <v>7934</v>
          </cell>
          <cell r="M16583" t="str">
            <v>V</v>
          </cell>
          <cell r="N16583">
            <v>500000</v>
          </cell>
        </row>
        <row r="16584">
          <cell r="A16584" t="str">
            <v>SF-HBR-INL-SC-0008</v>
          </cell>
          <cell r="B16584" t="str">
            <v>CINT</v>
          </cell>
          <cell r="C16584" t="str">
            <v/>
          </cell>
          <cell r="D16584" t="str">
            <v>SEAT/BACK CUSHION CALLISTO OZONE 051</v>
          </cell>
          <cell r="E16584">
            <v>0</v>
          </cell>
          <cell r="F16584" t="str">
            <v>HALF</v>
          </cell>
          <cell r="G16584" t="str">
            <v>CI_INL</v>
          </cell>
          <cell r="H16584" t="str">
            <v>PC</v>
          </cell>
          <cell r="I16584" t="str">
            <v>CPR</v>
          </cell>
          <cell r="J16584" t="str">
            <v/>
          </cell>
          <cell r="K16584" t="str">
            <v>PD</v>
          </cell>
          <cell r="L16584" t="str">
            <v>7934</v>
          </cell>
          <cell r="M16584" t="str">
            <v>V</v>
          </cell>
          <cell r="N16584">
            <v>500000</v>
          </cell>
        </row>
        <row r="16585">
          <cell r="A16585" t="str">
            <v>SF-HBR-INL-SC-0009</v>
          </cell>
          <cell r="B16585" t="str">
            <v>CINT</v>
          </cell>
          <cell r="C16585" t="str">
            <v/>
          </cell>
          <cell r="D16585" t="str">
            <v>SEAT/BACK CUSHION CALLISTO RED VELVET</v>
          </cell>
          <cell r="E16585">
            <v>44804</v>
          </cell>
          <cell r="F16585" t="str">
            <v>HALF</v>
          </cell>
          <cell r="G16585" t="str">
            <v>CI_INL</v>
          </cell>
          <cell r="H16585" t="str">
            <v>PC</v>
          </cell>
          <cell r="I16585" t="str">
            <v>CPR</v>
          </cell>
          <cell r="J16585" t="str">
            <v/>
          </cell>
          <cell r="K16585" t="str">
            <v>PD</v>
          </cell>
          <cell r="L16585" t="str">
            <v>7934</v>
          </cell>
          <cell r="M16585" t="str">
            <v>V</v>
          </cell>
          <cell r="N16585">
            <v>350267</v>
          </cell>
        </row>
        <row r="16586">
          <cell r="A16586" t="str">
            <v>SF-HBR-INL-SC-0010</v>
          </cell>
          <cell r="B16586" t="str">
            <v>CINT</v>
          </cell>
          <cell r="C16586" t="str">
            <v/>
          </cell>
          <cell r="D16586" t="str">
            <v>SEAT/BACK CUSHION CALLISTO VANITY RED A3</v>
          </cell>
          <cell r="E16586">
            <v>44748</v>
          </cell>
          <cell r="F16586" t="str">
            <v>HALF</v>
          </cell>
          <cell r="G16586" t="str">
            <v>CI_INL</v>
          </cell>
          <cell r="H16586" t="str">
            <v>PC</v>
          </cell>
          <cell r="I16586" t="str">
            <v>CPR</v>
          </cell>
          <cell r="J16586" t="str">
            <v/>
          </cell>
          <cell r="K16586" t="str">
            <v>PD</v>
          </cell>
          <cell r="L16586" t="str">
            <v>7934</v>
          </cell>
          <cell r="M16586" t="str">
            <v>V</v>
          </cell>
          <cell r="N16586">
            <v>504866</v>
          </cell>
        </row>
        <row r="16587">
          <cell r="A16587" t="str">
            <v>SF-HOB-I03-CT-0001</v>
          </cell>
          <cell r="B16587" t="str">
            <v>CINT</v>
          </cell>
          <cell r="C16587" t="str">
            <v/>
          </cell>
          <cell r="D16587" t="str">
            <v>CROSS FRAME</v>
          </cell>
          <cell r="E16587">
            <v>44783</v>
          </cell>
          <cell r="F16587" t="str">
            <v>HALF</v>
          </cell>
          <cell r="G16587" t="str">
            <v>CI_I03</v>
          </cell>
          <cell r="H16587" t="str">
            <v>PC</v>
          </cell>
          <cell r="I16587" t="str">
            <v>CPR</v>
          </cell>
          <cell r="J16587" t="str">
            <v/>
          </cell>
          <cell r="K16587" t="str">
            <v>PD</v>
          </cell>
          <cell r="L16587" t="str">
            <v>7931</v>
          </cell>
          <cell r="M16587" t="str">
            <v>S</v>
          </cell>
          <cell r="N16587">
            <v>0</v>
          </cell>
        </row>
        <row r="16588">
          <cell r="A16588" t="str">
            <v>SF-HOB-I03-CT-0002</v>
          </cell>
          <cell r="B16588" t="str">
            <v>CINT</v>
          </cell>
          <cell r="C16588" t="str">
            <v/>
          </cell>
          <cell r="D16588" t="str">
            <v>FRAME ASSY HOBBY TABLE HLP</v>
          </cell>
          <cell r="E16588">
            <v>44966</v>
          </cell>
          <cell r="F16588" t="str">
            <v>HALF</v>
          </cell>
          <cell r="G16588" t="str">
            <v>CI_I03</v>
          </cell>
          <cell r="H16588" t="str">
            <v>PC</v>
          </cell>
          <cell r="I16588" t="str">
            <v>CPR</v>
          </cell>
          <cell r="J16588" t="str">
            <v/>
          </cell>
          <cell r="K16588" t="str">
            <v>PD</v>
          </cell>
          <cell r="L16588" t="str">
            <v>7931</v>
          </cell>
          <cell r="M16588" t="str">
            <v>S</v>
          </cell>
          <cell r="N16588">
            <v>171067</v>
          </cell>
        </row>
        <row r="16589">
          <cell r="A16589" t="str">
            <v>SF-HOB-I03-CT-0003</v>
          </cell>
          <cell r="B16589" t="str">
            <v>CINT</v>
          </cell>
          <cell r="C16589" t="str">
            <v/>
          </cell>
          <cell r="D16589" t="str">
            <v>FRAME HOBBY TABLE KB 0</v>
          </cell>
          <cell r="E16589">
            <v>44834</v>
          </cell>
          <cell r="F16589" t="str">
            <v>HALF</v>
          </cell>
          <cell r="G16589" t="str">
            <v>CI_I03</v>
          </cell>
          <cell r="H16589" t="str">
            <v>PC</v>
          </cell>
          <cell r="I16589" t="str">
            <v>CPR</v>
          </cell>
          <cell r="J16589" t="str">
            <v/>
          </cell>
          <cell r="K16589" t="str">
            <v>PD</v>
          </cell>
          <cell r="L16589" t="str">
            <v>7931</v>
          </cell>
          <cell r="M16589" t="str">
            <v>S</v>
          </cell>
          <cell r="N16589">
            <v>472428</v>
          </cell>
        </row>
        <row r="16590">
          <cell r="A16590" t="str">
            <v>SF-HOB-I04-CT-0003</v>
          </cell>
          <cell r="B16590" t="str">
            <v>CINT</v>
          </cell>
          <cell r="C16590" t="str">
            <v/>
          </cell>
          <cell r="D16590" t="str">
            <v>FRAME ASSY HOBBY TABLE KW 0</v>
          </cell>
          <cell r="E16590">
            <v>44935</v>
          </cell>
          <cell r="F16590" t="str">
            <v>HALF</v>
          </cell>
          <cell r="G16590" t="str">
            <v>CI_I04</v>
          </cell>
          <cell r="H16590" t="str">
            <v>PC</v>
          </cell>
          <cell r="I16590" t="str">
            <v>CPR</v>
          </cell>
          <cell r="J16590" t="str">
            <v/>
          </cell>
          <cell r="K16590" t="str">
            <v>PD</v>
          </cell>
          <cell r="L16590" t="str">
            <v>7931</v>
          </cell>
          <cell r="M16590" t="str">
            <v>S</v>
          </cell>
          <cell r="N16590">
            <v>40883</v>
          </cell>
        </row>
        <row r="16591">
          <cell r="A16591" t="str">
            <v>SF-HOB-I04-CT-0004</v>
          </cell>
          <cell r="B16591" t="str">
            <v>CINT</v>
          </cell>
          <cell r="C16591" t="str">
            <v/>
          </cell>
          <cell r="D16591" t="str">
            <v>LEG PIPE HOBBY TABLE KW</v>
          </cell>
          <cell r="E16591">
            <v>44966</v>
          </cell>
          <cell r="F16591" t="str">
            <v>HALF</v>
          </cell>
          <cell r="G16591" t="str">
            <v>CI_I04</v>
          </cell>
          <cell r="H16591" t="str">
            <v>PC</v>
          </cell>
          <cell r="I16591" t="str">
            <v>CPR</v>
          </cell>
          <cell r="J16591" t="str">
            <v/>
          </cell>
          <cell r="K16591" t="str">
            <v>PD</v>
          </cell>
          <cell r="L16591" t="str">
            <v>7931</v>
          </cell>
          <cell r="M16591" t="str">
            <v>S</v>
          </cell>
          <cell r="N16591">
            <v>34813</v>
          </cell>
        </row>
        <row r="16592">
          <cell r="A16592" t="str">
            <v>SF-HOB-I04-CT-0005</v>
          </cell>
          <cell r="B16592" t="str">
            <v>CINT</v>
          </cell>
          <cell r="C16592" t="str">
            <v/>
          </cell>
          <cell r="D16592" t="str">
            <v>SPACER</v>
          </cell>
          <cell r="E16592">
            <v>44999</v>
          </cell>
          <cell r="F16592" t="str">
            <v>HALF</v>
          </cell>
          <cell r="G16592" t="str">
            <v>CI_I04</v>
          </cell>
          <cell r="H16592" t="str">
            <v>PC</v>
          </cell>
          <cell r="I16592" t="str">
            <v>CPR</v>
          </cell>
          <cell r="J16592" t="str">
            <v/>
          </cell>
          <cell r="K16592" t="str">
            <v>PD</v>
          </cell>
          <cell r="L16592" t="str">
            <v>7931</v>
          </cell>
          <cell r="M16592" t="str">
            <v>S</v>
          </cell>
          <cell r="N16592">
            <v>14000</v>
          </cell>
        </row>
        <row r="16593">
          <cell r="A16593" t="str">
            <v>SF-HOB-I04-CT-0006</v>
          </cell>
          <cell r="B16593" t="str">
            <v>CINT</v>
          </cell>
          <cell r="C16593" t="str">
            <v/>
          </cell>
          <cell r="D16593" t="str">
            <v>TABLE PLATE HOBBY TABLE</v>
          </cell>
          <cell r="E16593">
            <v>45232</v>
          </cell>
          <cell r="F16593" t="str">
            <v>HALF</v>
          </cell>
          <cell r="G16593" t="str">
            <v>CI_I04</v>
          </cell>
          <cell r="H16593" t="str">
            <v>PC</v>
          </cell>
          <cell r="I16593" t="str">
            <v>CPR</v>
          </cell>
          <cell r="J16593" t="str">
            <v/>
          </cell>
          <cell r="K16593" t="str">
            <v>PD</v>
          </cell>
          <cell r="L16593" t="str">
            <v>7931</v>
          </cell>
          <cell r="M16593" t="str">
            <v>S</v>
          </cell>
          <cell r="N16593">
            <v>117882</v>
          </cell>
        </row>
        <row r="16594">
          <cell r="A16594" t="str">
            <v>SF-HOB-I06-PC-0001</v>
          </cell>
          <cell r="B16594" t="str">
            <v>CINT</v>
          </cell>
          <cell r="C16594" t="str">
            <v/>
          </cell>
          <cell r="D16594" t="str">
            <v>LEG PIPE HOBBY TABLE FP CREAM</v>
          </cell>
          <cell r="E16594">
            <v>45169</v>
          </cell>
          <cell r="F16594" t="str">
            <v>HALF</v>
          </cell>
          <cell r="G16594" t="str">
            <v>CI_I06</v>
          </cell>
          <cell r="H16594" t="str">
            <v>PC</v>
          </cell>
          <cell r="I16594" t="str">
            <v>CPR</v>
          </cell>
          <cell r="J16594" t="str">
            <v/>
          </cell>
          <cell r="K16594" t="str">
            <v>PD</v>
          </cell>
          <cell r="L16594" t="str">
            <v>7933</v>
          </cell>
          <cell r="M16594" t="str">
            <v>S</v>
          </cell>
          <cell r="N16594">
            <v>148585</v>
          </cell>
        </row>
        <row r="16595">
          <cell r="A16595" t="str">
            <v>SF-HOB-I06-PC-0002</v>
          </cell>
          <cell r="B16595" t="str">
            <v>CINT</v>
          </cell>
          <cell r="C16595" t="str">
            <v/>
          </cell>
          <cell r="D16595" t="str">
            <v>LEG PIPE HOBBY TABLE FP GREY TEXTURE</v>
          </cell>
          <cell r="E16595">
            <v>44783</v>
          </cell>
          <cell r="F16595" t="str">
            <v>HALF</v>
          </cell>
          <cell r="G16595" t="str">
            <v>CI_I06</v>
          </cell>
          <cell r="H16595" t="str">
            <v>PC</v>
          </cell>
          <cell r="I16595" t="str">
            <v>CPR</v>
          </cell>
          <cell r="J16595" t="str">
            <v/>
          </cell>
          <cell r="K16595" t="str">
            <v>PD</v>
          </cell>
          <cell r="L16595" t="str">
            <v>7933</v>
          </cell>
          <cell r="M16595" t="str">
            <v>S</v>
          </cell>
          <cell r="N16595">
            <v>117166</v>
          </cell>
        </row>
        <row r="16596">
          <cell r="A16596" t="str">
            <v>SF-HOB-I06-PC-0003</v>
          </cell>
          <cell r="B16596" t="str">
            <v>CINT</v>
          </cell>
          <cell r="C16596" t="str">
            <v/>
          </cell>
          <cell r="D16596" t="str">
            <v>FRAME ASSY HOBBY TABLE FP CREAM</v>
          </cell>
          <cell r="E16596">
            <v>44966</v>
          </cell>
          <cell r="F16596" t="str">
            <v>HALF</v>
          </cell>
          <cell r="G16596" t="str">
            <v>CI_I06</v>
          </cell>
          <cell r="H16596" t="str">
            <v>PC</v>
          </cell>
          <cell r="I16596" t="str">
            <v>CPR</v>
          </cell>
          <cell r="J16596" t="str">
            <v/>
          </cell>
          <cell r="K16596" t="str">
            <v>PD</v>
          </cell>
          <cell r="L16596" t="str">
            <v>7933</v>
          </cell>
          <cell r="M16596" t="str">
            <v>S</v>
          </cell>
          <cell r="N16596">
            <v>202731</v>
          </cell>
        </row>
        <row r="16597">
          <cell r="A16597" t="str">
            <v>SF-HOB-I06-PC-0007</v>
          </cell>
          <cell r="B16597" t="str">
            <v>CINT</v>
          </cell>
          <cell r="C16597" t="str">
            <v/>
          </cell>
          <cell r="D16597" t="str">
            <v>PENGECATAN COFFEE TABLE GREY TEXTURE</v>
          </cell>
          <cell r="E16597">
            <v>0</v>
          </cell>
          <cell r="F16597" t="str">
            <v>HALF</v>
          </cell>
          <cell r="G16597" t="str">
            <v>CI_I06</v>
          </cell>
          <cell r="H16597" t="str">
            <v>PC</v>
          </cell>
          <cell r="I16597" t="str">
            <v>CPR</v>
          </cell>
          <cell r="J16597" t="str">
            <v/>
          </cell>
          <cell r="K16597" t="str">
            <v>PD</v>
          </cell>
          <cell r="L16597" t="str">
            <v>7933</v>
          </cell>
          <cell r="M16597" t="str">
            <v>S</v>
          </cell>
          <cell r="N16597">
            <v>0</v>
          </cell>
        </row>
        <row r="16598">
          <cell r="A16598" t="str">
            <v>SF-HOB-I06-PC-0008</v>
          </cell>
          <cell r="B16598" t="str">
            <v>CINT</v>
          </cell>
          <cell r="C16598" t="str">
            <v/>
          </cell>
          <cell r="D16598" t="str">
            <v>FRAME ASSY HOBBY TABLE FP GREY</v>
          </cell>
          <cell r="E16598">
            <v>0</v>
          </cell>
          <cell r="F16598" t="str">
            <v>HALF</v>
          </cell>
          <cell r="G16598" t="str">
            <v>CI_I06</v>
          </cell>
          <cell r="H16598" t="str">
            <v>PC</v>
          </cell>
          <cell r="I16598" t="str">
            <v>CPR</v>
          </cell>
          <cell r="J16598" t="str">
            <v/>
          </cell>
          <cell r="K16598" t="str">
            <v>PD</v>
          </cell>
          <cell r="L16598" t="str">
            <v>7933</v>
          </cell>
          <cell r="M16598" t="str">
            <v>S</v>
          </cell>
          <cell r="N16598">
            <v>0</v>
          </cell>
        </row>
        <row r="16599">
          <cell r="A16599" t="str">
            <v>SF-HOB-I06-PC-0009</v>
          </cell>
          <cell r="B16599" t="str">
            <v>CINT</v>
          </cell>
          <cell r="C16599" t="str">
            <v/>
          </cell>
          <cell r="D16599" t="str">
            <v>LEG PIPE HOBBY TABLE FP GREY</v>
          </cell>
          <cell r="E16599">
            <v>0</v>
          </cell>
          <cell r="F16599" t="str">
            <v>HALF</v>
          </cell>
          <cell r="G16599" t="str">
            <v>CI_I06</v>
          </cell>
          <cell r="H16599" t="str">
            <v>PC</v>
          </cell>
          <cell r="I16599" t="str">
            <v>CPR</v>
          </cell>
          <cell r="J16599" t="str">
            <v/>
          </cell>
          <cell r="K16599" t="str">
            <v>PD</v>
          </cell>
          <cell r="L16599" t="str">
            <v>7933</v>
          </cell>
          <cell r="M16599" t="str">
            <v>S</v>
          </cell>
          <cell r="N16599">
            <v>0</v>
          </cell>
        </row>
        <row r="16600">
          <cell r="A16600" t="str">
            <v>SF-HOB-IPC-SC-0001</v>
          </cell>
          <cell r="B16600" t="str">
            <v>CINT</v>
          </cell>
          <cell r="C16600" t="str">
            <v/>
          </cell>
          <cell r="D16600" t="str">
            <v>PENGECATAN COFFEE TABLE GREY TEXTURE</v>
          </cell>
          <cell r="E16600">
            <v>0</v>
          </cell>
          <cell r="F16600" t="str">
            <v>HALF</v>
          </cell>
          <cell r="G16600" t="str">
            <v>CI_IPC</v>
          </cell>
          <cell r="H16600" t="str">
            <v>PC</v>
          </cell>
          <cell r="I16600" t="str">
            <v>CPR</v>
          </cell>
          <cell r="J16600" t="str">
            <v/>
          </cell>
          <cell r="K16600" t="str">
            <v>PD</v>
          </cell>
          <cell r="L16600" t="str">
            <v>7933</v>
          </cell>
          <cell r="M16600" t="str">
            <v>V</v>
          </cell>
          <cell r="N16600">
            <v>34000</v>
          </cell>
        </row>
        <row r="16601">
          <cell r="A16601" t="str">
            <v>SF-HOB-IPC-SC-0002</v>
          </cell>
          <cell r="B16601" t="str">
            <v>CINT</v>
          </cell>
          <cell r="C16601" t="str">
            <v/>
          </cell>
          <cell r="D16601" t="str">
            <v>SPACER</v>
          </cell>
          <cell r="E16601">
            <v>0</v>
          </cell>
          <cell r="F16601" t="str">
            <v>HALF</v>
          </cell>
          <cell r="G16601" t="str">
            <v>CI_IPC</v>
          </cell>
          <cell r="H16601" t="str">
            <v>PC</v>
          </cell>
          <cell r="I16601" t="str">
            <v>CPR</v>
          </cell>
          <cell r="J16601" t="str">
            <v/>
          </cell>
          <cell r="K16601" t="str">
            <v>PD</v>
          </cell>
          <cell r="L16601" t="str">
            <v>7933</v>
          </cell>
          <cell r="M16601" t="str">
            <v>V</v>
          </cell>
          <cell r="N16601">
            <v>700</v>
          </cell>
        </row>
        <row r="16602">
          <cell r="A16602" t="str">
            <v>SF-HOB-IPC-SC-0003</v>
          </cell>
          <cell r="B16602" t="str">
            <v>CINT</v>
          </cell>
          <cell r="C16602" t="str">
            <v/>
          </cell>
          <cell r="D16602" t="str">
            <v>TABLE PLATE HOBBY TABLE</v>
          </cell>
          <cell r="E16602">
            <v>0</v>
          </cell>
          <cell r="F16602" t="str">
            <v>HALF</v>
          </cell>
          <cell r="G16602" t="str">
            <v>CI_IPC</v>
          </cell>
          <cell r="H16602" t="str">
            <v>PC</v>
          </cell>
          <cell r="I16602" t="str">
            <v>CPR</v>
          </cell>
          <cell r="J16602" t="str">
            <v/>
          </cell>
          <cell r="K16602" t="str">
            <v>PD</v>
          </cell>
          <cell r="L16602" t="str">
            <v>7933</v>
          </cell>
          <cell r="M16602" t="str">
            <v>V</v>
          </cell>
          <cell r="N16602">
            <v>136308</v>
          </cell>
        </row>
        <row r="16603">
          <cell r="A16603" t="str">
            <v>SF-JAS-I02-CT-0001</v>
          </cell>
          <cell r="B16603" t="str">
            <v>CINT</v>
          </cell>
          <cell r="C16603" t="str">
            <v/>
          </cell>
          <cell r="D16603" t="str">
            <v>FORE LEG PIPE ( R ) MC 211 KB 0</v>
          </cell>
          <cell r="E16603">
            <v>44783</v>
          </cell>
          <cell r="F16603" t="str">
            <v>HALF</v>
          </cell>
          <cell r="G16603" t="str">
            <v>CI_I02</v>
          </cell>
          <cell r="H16603" t="str">
            <v>PC</v>
          </cell>
          <cell r="I16603" t="str">
            <v>CPR</v>
          </cell>
          <cell r="J16603" t="str">
            <v/>
          </cell>
          <cell r="K16603" t="str">
            <v>PD</v>
          </cell>
          <cell r="L16603" t="str">
            <v>7931</v>
          </cell>
          <cell r="M16603" t="str">
            <v>S</v>
          </cell>
          <cell r="N16603">
            <v>0</v>
          </cell>
        </row>
        <row r="16604">
          <cell r="A16604" t="str">
            <v>SF-JAS-I02-CT-0002</v>
          </cell>
          <cell r="B16604" t="str">
            <v>CINT</v>
          </cell>
          <cell r="C16604" t="str">
            <v/>
          </cell>
          <cell r="D16604" t="str">
            <v>FORE LEG PIPE (L) MC 211 KB 0</v>
          </cell>
          <cell r="E16604">
            <v>44783</v>
          </cell>
          <cell r="F16604" t="str">
            <v>HALF</v>
          </cell>
          <cell r="G16604" t="str">
            <v>CI_I02</v>
          </cell>
          <cell r="H16604" t="str">
            <v>PC</v>
          </cell>
          <cell r="I16604" t="str">
            <v>CPR</v>
          </cell>
          <cell r="J16604" t="str">
            <v/>
          </cell>
          <cell r="K16604" t="str">
            <v>PD</v>
          </cell>
          <cell r="L16604" t="str">
            <v>7931</v>
          </cell>
          <cell r="M16604" t="str">
            <v>S</v>
          </cell>
          <cell r="N16604">
            <v>0</v>
          </cell>
        </row>
        <row r="16605">
          <cell r="A16605" t="str">
            <v>SF-JAS-I02-CT-0003</v>
          </cell>
          <cell r="B16605" t="str">
            <v>CINT</v>
          </cell>
          <cell r="C16605" t="str">
            <v/>
          </cell>
          <cell r="D16605" t="str">
            <v>LEG PIPE (L) MC 111 KB 0</v>
          </cell>
          <cell r="E16605">
            <v>44783</v>
          </cell>
          <cell r="F16605" t="str">
            <v>HALF</v>
          </cell>
          <cell r="G16605" t="str">
            <v>CI_I02</v>
          </cell>
          <cell r="H16605" t="str">
            <v>PC</v>
          </cell>
          <cell r="I16605" t="str">
            <v>CPR</v>
          </cell>
          <cell r="J16605" t="str">
            <v/>
          </cell>
          <cell r="K16605" t="str">
            <v>PD</v>
          </cell>
          <cell r="L16605" t="str">
            <v>7931</v>
          </cell>
          <cell r="M16605" t="str">
            <v>S</v>
          </cell>
          <cell r="N16605">
            <v>0</v>
          </cell>
        </row>
        <row r="16606">
          <cell r="A16606" t="str">
            <v>SF-JAS-I02-CT-0004</v>
          </cell>
          <cell r="B16606" t="str">
            <v>CINT</v>
          </cell>
          <cell r="C16606" t="str">
            <v/>
          </cell>
          <cell r="D16606" t="str">
            <v>LEG PIPE (R) MC 111 KB 0</v>
          </cell>
          <cell r="E16606">
            <v>44783</v>
          </cell>
          <cell r="F16606" t="str">
            <v>HALF</v>
          </cell>
          <cell r="G16606" t="str">
            <v>CI_I02</v>
          </cell>
          <cell r="H16606" t="str">
            <v>PC</v>
          </cell>
          <cell r="I16606" t="str">
            <v>CPR</v>
          </cell>
          <cell r="J16606" t="str">
            <v/>
          </cell>
          <cell r="K16606" t="str">
            <v>PD</v>
          </cell>
          <cell r="L16606" t="str">
            <v>7931</v>
          </cell>
          <cell r="M16606" t="str">
            <v>S</v>
          </cell>
          <cell r="N16606">
            <v>0</v>
          </cell>
        </row>
        <row r="16607">
          <cell r="A16607" t="str">
            <v>SF-JAS-I02-CT-0005</v>
          </cell>
          <cell r="B16607" t="str">
            <v>CINT</v>
          </cell>
          <cell r="C16607" t="str">
            <v/>
          </cell>
          <cell r="D16607" t="str">
            <v>RANGKA MC 111 KB 1</v>
          </cell>
          <cell r="E16607">
            <v>44783</v>
          </cell>
          <cell r="F16607" t="str">
            <v>HALF</v>
          </cell>
          <cell r="G16607" t="str">
            <v>CI_I02</v>
          </cell>
          <cell r="H16607" t="str">
            <v>PC</v>
          </cell>
          <cell r="I16607" t="str">
            <v>CPR</v>
          </cell>
          <cell r="J16607" t="str">
            <v/>
          </cell>
          <cell r="K16607" t="str">
            <v>PD</v>
          </cell>
          <cell r="L16607" t="str">
            <v>7931</v>
          </cell>
          <cell r="M16607" t="str">
            <v>S</v>
          </cell>
          <cell r="N16607">
            <v>0</v>
          </cell>
        </row>
        <row r="16608">
          <cell r="A16608" t="str">
            <v>SF-JAS-I02-CT-0006</v>
          </cell>
          <cell r="B16608" t="str">
            <v>CINT</v>
          </cell>
          <cell r="C16608" t="str">
            <v/>
          </cell>
          <cell r="D16608" t="str">
            <v>REAR LEG PIPE (L) MC 211 KB 0</v>
          </cell>
          <cell r="E16608">
            <v>44783</v>
          </cell>
          <cell r="F16608" t="str">
            <v>HALF</v>
          </cell>
          <cell r="G16608" t="str">
            <v>CI_I02</v>
          </cell>
          <cell r="H16608" t="str">
            <v>PC</v>
          </cell>
          <cell r="I16608" t="str">
            <v>CPR</v>
          </cell>
          <cell r="J16608" t="str">
            <v/>
          </cell>
          <cell r="K16608" t="str">
            <v>PD</v>
          </cell>
          <cell r="L16608" t="str">
            <v>7931</v>
          </cell>
          <cell r="M16608" t="str">
            <v>S</v>
          </cell>
          <cell r="N16608">
            <v>0</v>
          </cell>
        </row>
        <row r="16609">
          <cell r="A16609" t="str">
            <v>SF-JAS-I02-CT-0007</v>
          </cell>
          <cell r="B16609" t="str">
            <v>CINT</v>
          </cell>
          <cell r="C16609" t="str">
            <v/>
          </cell>
          <cell r="D16609" t="str">
            <v>REAR LEG PIPE (R) MC 211 KB 0</v>
          </cell>
          <cell r="E16609">
            <v>44783</v>
          </cell>
          <cell r="F16609" t="str">
            <v>HALF</v>
          </cell>
          <cell r="G16609" t="str">
            <v>CI_I02</v>
          </cell>
          <cell r="H16609" t="str">
            <v>PC</v>
          </cell>
          <cell r="I16609" t="str">
            <v>CPR</v>
          </cell>
          <cell r="J16609" t="str">
            <v/>
          </cell>
          <cell r="K16609" t="str">
            <v>PD</v>
          </cell>
          <cell r="L16609" t="str">
            <v>7931</v>
          </cell>
          <cell r="M16609" t="str">
            <v>S</v>
          </cell>
          <cell r="N16609">
            <v>0</v>
          </cell>
        </row>
        <row r="16610">
          <cell r="A16610" t="str">
            <v>SF-JAS-I03-CT-0008</v>
          </cell>
          <cell r="B16610" t="str">
            <v>CINT</v>
          </cell>
          <cell r="C16610" t="str">
            <v/>
          </cell>
          <cell r="D16610" t="str">
            <v>LEG PIPE (L) MC 111 KW 1</v>
          </cell>
          <cell r="E16610">
            <v>45252</v>
          </cell>
          <cell r="F16610" t="str">
            <v>HALF</v>
          </cell>
          <cell r="G16610" t="str">
            <v>CI_I03</v>
          </cell>
          <cell r="H16610" t="str">
            <v>PC</v>
          </cell>
          <cell r="I16610" t="str">
            <v>CPR</v>
          </cell>
          <cell r="J16610" t="str">
            <v/>
          </cell>
          <cell r="K16610" t="str">
            <v>PD</v>
          </cell>
          <cell r="L16610" t="str">
            <v>7931</v>
          </cell>
          <cell r="M16610" t="str">
            <v>S</v>
          </cell>
          <cell r="N16610">
            <v>24152</v>
          </cell>
        </row>
        <row r="16611">
          <cell r="A16611" t="str">
            <v>SF-JAS-I03-CT-0009</v>
          </cell>
          <cell r="B16611" t="str">
            <v>CINT</v>
          </cell>
          <cell r="C16611" t="str">
            <v/>
          </cell>
          <cell r="D16611" t="str">
            <v>LEG PIPE (R) MC 111 KW 1</v>
          </cell>
          <cell r="E16611">
            <v>45252</v>
          </cell>
          <cell r="F16611" t="str">
            <v>HALF</v>
          </cell>
          <cell r="G16611" t="str">
            <v>CI_I03</v>
          </cell>
          <cell r="H16611" t="str">
            <v>PC</v>
          </cell>
          <cell r="I16611" t="str">
            <v>CPR</v>
          </cell>
          <cell r="J16611" t="str">
            <v/>
          </cell>
          <cell r="K16611" t="str">
            <v>PD</v>
          </cell>
          <cell r="L16611" t="str">
            <v>7931</v>
          </cell>
          <cell r="M16611" t="str">
            <v>S</v>
          </cell>
          <cell r="N16611">
            <v>24152</v>
          </cell>
        </row>
        <row r="16612">
          <cell r="A16612" t="str">
            <v>SF-JAS-I03-CT-0010</v>
          </cell>
          <cell r="B16612" t="str">
            <v>CINT</v>
          </cell>
          <cell r="C16612" t="str">
            <v/>
          </cell>
          <cell r="D16612" t="str">
            <v>LEG PIPE ASSY ( L ) MC 211 KW 1</v>
          </cell>
          <cell r="E16612">
            <v>45252</v>
          </cell>
          <cell r="F16612" t="str">
            <v>HALF</v>
          </cell>
          <cell r="G16612" t="str">
            <v>CI_I03</v>
          </cell>
          <cell r="H16612" t="str">
            <v>PC</v>
          </cell>
          <cell r="I16612" t="str">
            <v>CPR</v>
          </cell>
          <cell r="J16612" t="str">
            <v/>
          </cell>
          <cell r="K16612" t="str">
            <v>PD</v>
          </cell>
          <cell r="L16612" t="str">
            <v>7931</v>
          </cell>
          <cell r="M16612" t="str">
            <v>S</v>
          </cell>
          <cell r="N16612">
            <v>32422</v>
          </cell>
        </row>
        <row r="16613">
          <cell r="A16613" t="str">
            <v>SF-JAS-I03-CT-0011</v>
          </cell>
          <cell r="B16613" t="str">
            <v>CINT</v>
          </cell>
          <cell r="C16613" t="str">
            <v/>
          </cell>
          <cell r="D16613" t="str">
            <v>LEG PIPE ASSY ( R ) MC 211 KW 1</v>
          </cell>
          <cell r="E16613">
            <v>45252</v>
          </cell>
          <cell r="F16613" t="str">
            <v>HALF</v>
          </cell>
          <cell r="G16613" t="str">
            <v>CI_I03</v>
          </cell>
          <cell r="H16613" t="str">
            <v>PC</v>
          </cell>
          <cell r="I16613" t="str">
            <v>CPR</v>
          </cell>
          <cell r="J16613" t="str">
            <v/>
          </cell>
          <cell r="K16613" t="str">
            <v>PD</v>
          </cell>
          <cell r="L16613" t="str">
            <v>7931</v>
          </cell>
          <cell r="M16613" t="str">
            <v>S</v>
          </cell>
          <cell r="N16613">
            <v>29702</v>
          </cell>
        </row>
        <row r="16614">
          <cell r="A16614" t="str">
            <v>SF-JAS-I03-CT-0012</v>
          </cell>
          <cell r="B16614" t="str">
            <v>CINT</v>
          </cell>
          <cell r="C16614" t="str">
            <v/>
          </cell>
          <cell r="D16614" t="str">
            <v>RANGKA MC 111 KW 2 FC</v>
          </cell>
          <cell r="E16614">
            <v>45252</v>
          </cell>
          <cell r="F16614" t="str">
            <v>HALF</v>
          </cell>
          <cell r="G16614" t="str">
            <v>CI_I03</v>
          </cell>
          <cell r="H16614" t="str">
            <v>PC</v>
          </cell>
          <cell r="I16614" t="str">
            <v>CPR</v>
          </cell>
          <cell r="J16614" t="str">
            <v/>
          </cell>
          <cell r="K16614" t="str">
            <v>PD</v>
          </cell>
          <cell r="L16614" t="str">
            <v>7931</v>
          </cell>
          <cell r="M16614" t="str">
            <v>S</v>
          </cell>
          <cell r="N16614">
            <v>90148</v>
          </cell>
        </row>
        <row r="16615">
          <cell r="A16615" t="str">
            <v>SF-JAS-I03-CT-0013</v>
          </cell>
          <cell r="B16615" t="str">
            <v>CINT</v>
          </cell>
          <cell r="C16615" t="str">
            <v/>
          </cell>
          <cell r="D16615" t="str">
            <v>RANGKA MC 111 KW 2 MENTAH</v>
          </cell>
          <cell r="E16615">
            <v>44783</v>
          </cell>
          <cell r="F16615" t="str">
            <v>HALF</v>
          </cell>
          <cell r="G16615" t="str">
            <v>CI_I03</v>
          </cell>
          <cell r="H16615" t="str">
            <v>PC</v>
          </cell>
          <cell r="I16615" t="str">
            <v>CPR</v>
          </cell>
          <cell r="J16615" t="str">
            <v/>
          </cell>
          <cell r="K16615" t="str">
            <v>PD</v>
          </cell>
          <cell r="L16615" t="str">
            <v>7931</v>
          </cell>
          <cell r="M16615" t="str">
            <v>S</v>
          </cell>
          <cell r="N16615">
            <v>67108</v>
          </cell>
        </row>
        <row r="16616">
          <cell r="A16616" t="str">
            <v>SF-JAS-I03-CT-0014</v>
          </cell>
          <cell r="B16616" t="str">
            <v>CINT</v>
          </cell>
          <cell r="C16616" t="str">
            <v/>
          </cell>
          <cell r="D16616" t="str">
            <v>RANGKA MC 211 KW 2</v>
          </cell>
          <cell r="E16616">
            <v>45252</v>
          </cell>
          <cell r="F16616" t="str">
            <v>HALF</v>
          </cell>
          <cell r="G16616" t="str">
            <v>CI_I03</v>
          </cell>
          <cell r="H16616" t="str">
            <v>PC</v>
          </cell>
          <cell r="I16616" t="str">
            <v>CPR</v>
          </cell>
          <cell r="J16616" t="str">
            <v/>
          </cell>
          <cell r="K16616" t="str">
            <v>PD</v>
          </cell>
          <cell r="L16616" t="str">
            <v>7931</v>
          </cell>
          <cell r="M16616" t="str">
            <v>S</v>
          </cell>
          <cell r="N16616">
            <v>112186</v>
          </cell>
        </row>
        <row r="16617">
          <cell r="A16617" t="str">
            <v>SF-JAS-I03-CT-0015</v>
          </cell>
          <cell r="B16617" t="str">
            <v>CINT</v>
          </cell>
          <cell r="C16617" t="str">
            <v/>
          </cell>
          <cell r="D16617" t="str">
            <v>RANGKA MC 211+ MEMO KW 2</v>
          </cell>
          <cell r="E16617">
            <v>44783</v>
          </cell>
          <cell r="F16617" t="str">
            <v>HALF</v>
          </cell>
          <cell r="G16617" t="str">
            <v>CI_I03</v>
          </cell>
          <cell r="H16617" t="str">
            <v>PC</v>
          </cell>
          <cell r="I16617" t="str">
            <v>CPR</v>
          </cell>
          <cell r="J16617" t="str">
            <v/>
          </cell>
          <cell r="K16617" t="str">
            <v>PD</v>
          </cell>
          <cell r="L16617" t="str">
            <v>7931</v>
          </cell>
          <cell r="M16617" t="str">
            <v>S</v>
          </cell>
          <cell r="N16617">
            <v>0</v>
          </cell>
        </row>
        <row r="16618">
          <cell r="A16618" t="str">
            <v>SF-JAS-I05-NC-0001</v>
          </cell>
          <cell r="B16618" t="str">
            <v>CINT</v>
          </cell>
          <cell r="C16618" t="str">
            <v/>
          </cell>
          <cell r="D16618" t="str">
            <v>ARM PIPE MC 211 FC</v>
          </cell>
          <cell r="E16618">
            <v>44783</v>
          </cell>
          <cell r="F16618" t="str">
            <v>HALF</v>
          </cell>
          <cell r="G16618" t="str">
            <v>CI_I05</v>
          </cell>
          <cell r="H16618" t="str">
            <v>PC</v>
          </cell>
          <cell r="I16618" t="str">
            <v>CPR</v>
          </cell>
          <cell r="J16618" t="str">
            <v/>
          </cell>
          <cell r="K16618" t="str">
            <v>PD</v>
          </cell>
          <cell r="L16618" t="str">
            <v>7932</v>
          </cell>
          <cell r="M16618" t="str">
            <v>S</v>
          </cell>
          <cell r="N16618">
            <v>0</v>
          </cell>
        </row>
        <row r="16619">
          <cell r="A16619" t="str">
            <v>SF-JAS-I05-NC-0002</v>
          </cell>
          <cell r="B16619" t="str">
            <v>CINT</v>
          </cell>
          <cell r="C16619" t="str">
            <v/>
          </cell>
          <cell r="D16619" t="str">
            <v>LEG JOINT PLATE MC 111 FC</v>
          </cell>
          <cell r="E16619">
            <v>45175</v>
          </cell>
          <cell r="F16619" t="str">
            <v>HALF</v>
          </cell>
          <cell r="G16619" t="str">
            <v>CI_I05</v>
          </cell>
          <cell r="H16619" t="str">
            <v>PC</v>
          </cell>
          <cell r="I16619" t="str">
            <v>CPR</v>
          </cell>
          <cell r="J16619" t="str">
            <v/>
          </cell>
          <cell r="K16619" t="str">
            <v>PD</v>
          </cell>
          <cell r="L16619" t="str">
            <v>7932</v>
          </cell>
          <cell r="M16619" t="str">
            <v>S</v>
          </cell>
          <cell r="N16619">
            <v>6168</v>
          </cell>
        </row>
        <row r="16620">
          <cell r="A16620" t="str">
            <v>SF-JAS-I05-NC-0003</v>
          </cell>
          <cell r="B16620" t="str">
            <v>CINT</v>
          </cell>
          <cell r="C16620" t="str">
            <v/>
          </cell>
          <cell r="D16620" t="str">
            <v>RANGKA JASMINE 111 FC</v>
          </cell>
          <cell r="E16620">
            <v>44783</v>
          </cell>
          <cell r="F16620" t="str">
            <v>HALF</v>
          </cell>
          <cell r="G16620" t="str">
            <v>CI_I05</v>
          </cell>
          <cell r="H16620" t="str">
            <v>PC</v>
          </cell>
          <cell r="I16620" t="str">
            <v>CPR</v>
          </cell>
          <cell r="J16620" t="str">
            <v/>
          </cell>
          <cell r="K16620" t="str">
            <v>PD</v>
          </cell>
          <cell r="L16620" t="str">
            <v>7932</v>
          </cell>
          <cell r="M16620" t="str">
            <v>S</v>
          </cell>
          <cell r="N16620">
            <v>90081</v>
          </cell>
        </row>
        <row r="16621">
          <cell r="A16621" t="str">
            <v>SF-JAS-I05-NC-0004</v>
          </cell>
          <cell r="B16621" t="str">
            <v>CINT</v>
          </cell>
          <cell r="C16621" t="str">
            <v/>
          </cell>
          <cell r="D16621" t="str">
            <v>SEAT JOINT PLATE MC 111 FC</v>
          </cell>
          <cell r="E16621">
            <v>45175</v>
          </cell>
          <cell r="F16621" t="str">
            <v>HALF</v>
          </cell>
          <cell r="G16621" t="str">
            <v>CI_I05</v>
          </cell>
          <cell r="H16621" t="str">
            <v>PC</v>
          </cell>
          <cell r="I16621" t="str">
            <v>CPR</v>
          </cell>
          <cell r="J16621" t="str">
            <v/>
          </cell>
          <cell r="K16621" t="str">
            <v>PD</v>
          </cell>
          <cell r="L16621" t="str">
            <v>7932</v>
          </cell>
          <cell r="M16621" t="str">
            <v>S</v>
          </cell>
          <cell r="N16621">
            <v>5381</v>
          </cell>
        </row>
        <row r="16622">
          <cell r="A16622" t="str">
            <v>SF-JAS-I05-NC-0005</v>
          </cell>
          <cell r="B16622" t="str">
            <v>CINT</v>
          </cell>
          <cell r="C16622" t="str">
            <v/>
          </cell>
          <cell r="D16622" t="str">
            <v>SEAT JOINT PLATE MC 211 FC</v>
          </cell>
          <cell r="E16622">
            <v>45252</v>
          </cell>
          <cell r="F16622" t="str">
            <v>HALF</v>
          </cell>
          <cell r="G16622" t="str">
            <v>CI_I05</v>
          </cell>
          <cell r="H16622" t="str">
            <v>PC</v>
          </cell>
          <cell r="I16622" t="str">
            <v>CPR</v>
          </cell>
          <cell r="J16622" t="str">
            <v/>
          </cell>
          <cell r="K16622" t="str">
            <v>PD</v>
          </cell>
          <cell r="L16622" t="str">
            <v>7932</v>
          </cell>
          <cell r="M16622" t="str">
            <v>S</v>
          </cell>
          <cell r="N16622">
            <v>7133</v>
          </cell>
        </row>
        <row r="16623">
          <cell r="A16623" t="str">
            <v>SF-JAS-I05-NC-0006</v>
          </cell>
          <cell r="B16623" t="str">
            <v>CINT</v>
          </cell>
          <cell r="C16623" t="str">
            <v/>
          </cell>
          <cell r="D16623" t="str">
            <v>JOINT LEG PLATE MC 211 FC</v>
          </cell>
          <cell r="E16623">
            <v>45252</v>
          </cell>
          <cell r="F16623" t="str">
            <v>HALF</v>
          </cell>
          <cell r="G16623" t="str">
            <v>CI_I05</v>
          </cell>
          <cell r="H16623" t="str">
            <v>PC</v>
          </cell>
          <cell r="I16623" t="str">
            <v>CPR</v>
          </cell>
          <cell r="J16623" t="str">
            <v/>
          </cell>
          <cell r="K16623" t="str">
            <v>PD</v>
          </cell>
          <cell r="L16623" t="str">
            <v>7932</v>
          </cell>
          <cell r="M16623" t="str">
            <v>S</v>
          </cell>
          <cell r="N16623">
            <v>11068</v>
          </cell>
        </row>
        <row r="16624">
          <cell r="A16624" t="str">
            <v>SF-JAS-I05-NC-0007</v>
          </cell>
          <cell r="B16624" t="str">
            <v>CINT</v>
          </cell>
          <cell r="C16624" t="str">
            <v/>
          </cell>
          <cell r="D16624" t="str">
            <v>LEG PIPE (L) MC 111 FC</v>
          </cell>
          <cell r="E16624">
            <v>45252</v>
          </cell>
          <cell r="F16624" t="str">
            <v>HALF</v>
          </cell>
          <cell r="G16624" t="str">
            <v>CI_I05</v>
          </cell>
          <cell r="H16624" t="str">
            <v>PC</v>
          </cell>
          <cell r="I16624" t="str">
            <v>CPR</v>
          </cell>
          <cell r="J16624" t="str">
            <v/>
          </cell>
          <cell r="K16624" t="str">
            <v>PD</v>
          </cell>
          <cell r="L16624" t="str">
            <v>7932</v>
          </cell>
          <cell r="M16624" t="str">
            <v>S</v>
          </cell>
          <cell r="N16624">
            <v>31204</v>
          </cell>
        </row>
        <row r="16625">
          <cell r="A16625" t="str">
            <v>SF-JAS-I05-NC-0008</v>
          </cell>
          <cell r="B16625" t="str">
            <v>CINT</v>
          </cell>
          <cell r="C16625" t="str">
            <v/>
          </cell>
          <cell r="D16625" t="str">
            <v>LEG PIPE (R) MC 111 FC</v>
          </cell>
          <cell r="E16625">
            <v>45252</v>
          </cell>
          <cell r="F16625" t="str">
            <v>HALF</v>
          </cell>
          <cell r="G16625" t="str">
            <v>CI_I05</v>
          </cell>
          <cell r="H16625" t="str">
            <v>PC</v>
          </cell>
          <cell r="I16625" t="str">
            <v>CPR</v>
          </cell>
          <cell r="J16625" t="str">
            <v/>
          </cell>
          <cell r="K16625" t="str">
            <v>PD</v>
          </cell>
          <cell r="L16625" t="str">
            <v>7932</v>
          </cell>
          <cell r="M16625" t="str">
            <v>S</v>
          </cell>
          <cell r="N16625">
            <v>31306</v>
          </cell>
        </row>
        <row r="16626">
          <cell r="A16626" t="str">
            <v>SF-JAS-I05-NC-0009</v>
          </cell>
          <cell r="B16626" t="str">
            <v>CINT</v>
          </cell>
          <cell r="C16626" t="str">
            <v/>
          </cell>
          <cell r="D16626" t="str">
            <v>LEG PIPE ASSY ( L ) MC 211 FC</v>
          </cell>
          <cell r="E16626">
            <v>45252</v>
          </cell>
          <cell r="F16626" t="str">
            <v>HALF</v>
          </cell>
          <cell r="G16626" t="str">
            <v>CI_I05</v>
          </cell>
          <cell r="H16626" t="str">
            <v>PC</v>
          </cell>
          <cell r="I16626" t="str">
            <v>CPR</v>
          </cell>
          <cell r="J16626" t="str">
            <v/>
          </cell>
          <cell r="K16626" t="str">
            <v>PD</v>
          </cell>
          <cell r="L16626" t="str">
            <v>7932</v>
          </cell>
          <cell r="M16626" t="str">
            <v>S</v>
          </cell>
          <cell r="N16626">
            <v>39432</v>
          </cell>
        </row>
        <row r="16627">
          <cell r="A16627" t="str">
            <v>SF-JAS-I05-NC-0010</v>
          </cell>
          <cell r="B16627" t="str">
            <v>CINT</v>
          </cell>
          <cell r="C16627" t="str">
            <v/>
          </cell>
          <cell r="D16627" t="str">
            <v>LEG PIPE ASSY ( R ) MC 211 FC</v>
          </cell>
          <cell r="E16627">
            <v>45252</v>
          </cell>
          <cell r="F16627" t="str">
            <v>HALF</v>
          </cell>
          <cell r="G16627" t="str">
            <v>CI_I05</v>
          </cell>
          <cell r="H16627" t="str">
            <v>PC</v>
          </cell>
          <cell r="I16627" t="str">
            <v>CPR</v>
          </cell>
          <cell r="J16627" t="str">
            <v/>
          </cell>
          <cell r="K16627" t="str">
            <v>PD</v>
          </cell>
          <cell r="L16627" t="str">
            <v>7932</v>
          </cell>
          <cell r="M16627" t="str">
            <v>S</v>
          </cell>
          <cell r="N16627">
            <v>36712</v>
          </cell>
        </row>
        <row r="16628">
          <cell r="A16628" t="str">
            <v>SF-JAS-I05-NC-0011</v>
          </cell>
          <cell r="B16628" t="str">
            <v>CINT</v>
          </cell>
          <cell r="C16628" t="str">
            <v/>
          </cell>
          <cell r="D16628" t="str">
            <v>FRAME ASSY JASMINE C 111 FC</v>
          </cell>
          <cell r="E16628">
            <v>0</v>
          </cell>
          <cell r="F16628" t="str">
            <v>HALF</v>
          </cell>
          <cell r="G16628" t="str">
            <v>CI_I05</v>
          </cell>
          <cell r="H16628" t="str">
            <v>PC</v>
          </cell>
          <cell r="I16628" t="str">
            <v>CPR</v>
          </cell>
          <cell r="J16628" t="str">
            <v/>
          </cell>
          <cell r="K16628" t="str">
            <v>PD</v>
          </cell>
          <cell r="L16628" t="str">
            <v>7932</v>
          </cell>
          <cell r="M16628" t="str">
            <v>S</v>
          </cell>
          <cell r="N16628">
            <v>0</v>
          </cell>
        </row>
        <row r="16629">
          <cell r="A16629" t="str">
            <v>SF-JAS-I06-PC-0001</v>
          </cell>
          <cell r="B16629" t="str">
            <v>CINT</v>
          </cell>
          <cell r="C16629" t="str">
            <v/>
          </cell>
          <cell r="D16629" t="str">
            <v>JOINT LEG PLATE MC 211 FC</v>
          </cell>
          <cell r="E16629">
            <v>44783</v>
          </cell>
          <cell r="F16629" t="str">
            <v>HALF</v>
          </cell>
          <cell r="G16629" t="str">
            <v>CI_I06</v>
          </cell>
          <cell r="H16629" t="str">
            <v>PC</v>
          </cell>
          <cell r="I16629" t="str">
            <v>CPR</v>
          </cell>
          <cell r="J16629" t="str">
            <v/>
          </cell>
          <cell r="K16629" t="str">
            <v>PD</v>
          </cell>
          <cell r="L16629" t="str">
            <v>7933</v>
          </cell>
          <cell r="M16629" t="str">
            <v>S</v>
          </cell>
          <cell r="N16629">
            <v>6763</v>
          </cell>
        </row>
        <row r="16630">
          <cell r="A16630" t="str">
            <v>SF-JAS-I06-PC-0002</v>
          </cell>
          <cell r="B16630" t="str">
            <v>CINT</v>
          </cell>
          <cell r="C16630" t="str">
            <v/>
          </cell>
          <cell r="D16630" t="str">
            <v>LEG PIPE (L) MC 111 FC</v>
          </cell>
          <cell r="E16630">
            <v>44813</v>
          </cell>
          <cell r="F16630" t="str">
            <v>HALF</v>
          </cell>
          <cell r="G16630" t="str">
            <v>CI_I06</v>
          </cell>
          <cell r="H16630" t="str">
            <v>PC</v>
          </cell>
          <cell r="I16630" t="str">
            <v>CPR</v>
          </cell>
          <cell r="J16630" t="str">
            <v/>
          </cell>
          <cell r="K16630" t="str">
            <v>PD</v>
          </cell>
          <cell r="L16630" t="str">
            <v>7933</v>
          </cell>
          <cell r="M16630" t="str">
            <v>S</v>
          </cell>
          <cell r="N16630">
            <v>32013</v>
          </cell>
        </row>
        <row r="16631">
          <cell r="A16631" t="str">
            <v>SF-JAS-I06-PC-0003</v>
          </cell>
          <cell r="B16631" t="str">
            <v>CINT</v>
          </cell>
          <cell r="C16631" t="str">
            <v/>
          </cell>
          <cell r="D16631" t="str">
            <v>LEG PIPE (R) MC 111 FC</v>
          </cell>
          <cell r="E16631">
            <v>44813</v>
          </cell>
          <cell r="F16631" t="str">
            <v>HALF</v>
          </cell>
          <cell r="G16631" t="str">
            <v>CI_I06</v>
          </cell>
          <cell r="H16631" t="str">
            <v>PC</v>
          </cell>
          <cell r="I16631" t="str">
            <v>CPR</v>
          </cell>
          <cell r="J16631" t="str">
            <v/>
          </cell>
          <cell r="K16631" t="str">
            <v>PD</v>
          </cell>
          <cell r="L16631" t="str">
            <v>7933</v>
          </cell>
          <cell r="M16631" t="str">
            <v>S</v>
          </cell>
          <cell r="N16631">
            <v>32013</v>
          </cell>
        </row>
        <row r="16632">
          <cell r="A16632" t="str">
            <v>SF-JAS-I06-PC-0004</v>
          </cell>
          <cell r="B16632" t="str">
            <v>CINT</v>
          </cell>
          <cell r="C16632" t="str">
            <v/>
          </cell>
          <cell r="D16632" t="str">
            <v>LEG PIPE ASSY ( L ) MC 211 FC</v>
          </cell>
          <cell r="E16632">
            <v>44783</v>
          </cell>
          <cell r="F16632" t="str">
            <v>HALF</v>
          </cell>
          <cell r="G16632" t="str">
            <v>CI_I06</v>
          </cell>
          <cell r="H16632" t="str">
            <v>PC</v>
          </cell>
          <cell r="I16632" t="str">
            <v>CPR</v>
          </cell>
          <cell r="J16632" t="str">
            <v/>
          </cell>
          <cell r="K16632" t="str">
            <v>PD</v>
          </cell>
          <cell r="L16632" t="str">
            <v>7933</v>
          </cell>
          <cell r="M16632" t="str">
            <v>S</v>
          </cell>
          <cell r="N16632">
            <v>32190</v>
          </cell>
        </row>
        <row r="16633">
          <cell r="A16633" t="str">
            <v>SF-JAS-I06-PC-0005</v>
          </cell>
          <cell r="B16633" t="str">
            <v>CINT</v>
          </cell>
          <cell r="C16633" t="str">
            <v/>
          </cell>
          <cell r="D16633" t="str">
            <v>LEG PIPE ASSY ( R ) MC 211 FC</v>
          </cell>
          <cell r="E16633">
            <v>44783</v>
          </cell>
          <cell r="F16633" t="str">
            <v>HALF</v>
          </cell>
          <cell r="G16633" t="str">
            <v>CI_I06</v>
          </cell>
          <cell r="H16633" t="str">
            <v>PC</v>
          </cell>
          <cell r="I16633" t="str">
            <v>CPR</v>
          </cell>
          <cell r="J16633" t="str">
            <v/>
          </cell>
          <cell r="K16633" t="str">
            <v>PD</v>
          </cell>
          <cell r="L16633" t="str">
            <v>7933</v>
          </cell>
          <cell r="M16633" t="str">
            <v>S</v>
          </cell>
          <cell r="N16633">
            <v>28764</v>
          </cell>
        </row>
        <row r="16634">
          <cell r="A16634" t="str">
            <v>SF-JAS-I07-NL-0001</v>
          </cell>
          <cell r="B16634" t="str">
            <v>CINT</v>
          </cell>
          <cell r="C16634" t="str">
            <v/>
          </cell>
          <cell r="D16634" t="str">
            <v>SEAT CUSHION JASMINE BLUE O1</v>
          </cell>
          <cell r="E16634">
            <v>45252</v>
          </cell>
          <cell r="F16634" t="str">
            <v>HALF</v>
          </cell>
          <cell r="G16634" t="str">
            <v>CI_I07</v>
          </cell>
          <cell r="H16634" t="str">
            <v>PC</v>
          </cell>
          <cell r="I16634" t="str">
            <v>CPR</v>
          </cell>
          <cell r="J16634" t="str">
            <v/>
          </cell>
          <cell r="K16634" t="str">
            <v>PD</v>
          </cell>
          <cell r="L16634" t="str">
            <v>7934</v>
          </cell>
          <cell r="M16634" t="str">
            <v>S</v>
          </cell>
          <cell r="N16634">
            <v>58128</v>
          </cell>
        </row>
        <row r="16635">
          <cell r="A16635" t="str">
            <v>SF-JAS-I07-NL-0002</v>
          </cell>
          <cell r="B16635" t="str">
            <v>CINT</v>
          </cell>
          <cell r="C16635" t="str">
            <v/>
          </cell>
          <cell r="D16635" t="str">
            <v>SEAT CUSHION JASMINE LIGHT GREEN L13</v>
          </cell>
          <cell r="E16635">
            <v>45293</v>
          </cell>
          <cell r="F16635" t="str">
            <v>HALF</v>
          </cell>
          <cell r="G16635" t="str">
            <v>CI_I07</v>
          </cell>
          <cell r="H16635" t="str">
            <v>PC</v>
          </cell>
          <cell r="I16635" t="str">
            <v>CPR</v>
          </cell>
          <cell r="J16635" t="str">
            <v/>
          </cell>
          <cell r="K16635" t="str">
            <v>PD</v>
          </cell>
          <cell r="L16635" t="str">
            <v>7934</v>
          </cell>
          <cell r="M16635" t="str">
            <v>S</v>
          </cell>
          <cell r="N16635">
            <v>68968</v>
          </cell>
        </row>
        <row r="16636">
          <cell r="A16636" t="str">
            <v>SF-JAS-I07-NL-0003</v>
          </cell>
          <cell r="B16636" t="str">
            <v>CINT</v>
          </cell>
          <cell r="C16636" t="str">
            <v/>
          </cell>
          <cell r="D16636" t="str">
            <v>SEAT CUSHION JASMINE RED O3</v>
          </cell>
          <cell r="E16636">
            <v>45252</v>
          </cell>
          <cell r="F16636" t="str">
            <v>HALF</v>
          </cell>
          <cell r="G16636" t="str">
            <v>CI_I07</v>
          </cell>
          <cell r="H16636" t="str">
            <v>PC</v>
          </cell>
          <cell r="I16636" t="str">
            <v>CPR</v>
          </cell>
          <cell r="J16636" t="str">
            <v/>
          </cell>
          <cell r="K16636" t="str">
            <v>PD</v>
          </cell>
          <cell r="L16636" t="str">
            <v>7934</v>
          </cell>
          <cell r="M16636" t="str">
            <v>S</v>
          </cell>
          <cell r="N16636">
            <v>57237</v>
          </cell>
        </row>
        <row r="16637">
          <cell r="A16637" t="str">
            <v>SF-JAS-I07-NL-0004</v>
          </cell>
          <cell r="B16637" t="str">
            <v>CINT</v>
          </cell>
          <cell r="C16637" t="str">
            <v/>
          </cell>
          <cell r="D16637" t="str">
            <v>SEAT CUSHION JASMINE ORANGE AMAZON</v>
          </cell>
          <cell r="E16637">
            <v>44781</v>
          </cell>
          <cell r="F16637" t="str">
            <v>HALF</v>
          </cell>
          <cell r="G16637" t="str">
            <v>CI_I07</v>
          </cell>
          <cell r="H16637" t="str">
            <v>PC</v>
          </cell>
          <cell r="I16637" t="str">
            <v>CPR</v>
          </cell>
          <cell r="J16637" t="str">
            <v/>
          </cell>
          <cell r="K16637" t="str">
            <v>PD</v>
          </cell>
          <cell r="L16637" t="str">
            <v>7934</v>
          </cell>
          <cell r="M16637" t="str">
            <v>S</v>
          </cell>
          <cell r="N16637">
            <v>19564</v>
          </cell>
        </row>
        <row r="16638">
          <cell r="A16638" t="str">
            <v>SF-JAS-I07-NL-0005</v>
          </cell>
          <cell r="B16638" t="str">
            <v>CINT</v>
          </cell>
          <cell r="C16638" t="str">
            <v/>
          </cell>
          <cell r="D16638" t="str">
            <v>SEAT CUSHION JASMINE YELLOW O8</v>
          </cell>
          <cell r="E16638">
            <v>44781</v>
          </cell>
          <cell r="F16638" t="str">
            <v>HALF</v>
          </cell>
          <cell r="G16638" t="str">
            <v>CI_I07</v>
          </cell>
          <cell r="H16638" t="str">
            <v>PC</v>
          </cell>
          <cell r="I16638" t="str">
            <v>CPR</v>
          </cell>
          <cell r="J16638" t="str">
            <v/>
          </cell>
          <cell r="K16638" t="str">
            <v>PD</v>
          </cell>
          <cell r="L16638" t="str">
            <v>7934</v>
          </cell>
          <cell r="M16638" t="str">
            <v>S</v>
          </cell>
          <cell r="N16638">
            <v>24431</v>
          </cell>
        </row>
        <row r="16639">
          <cell r="A16639" t="str">
            <v>SF-JAS-I07-NL-0006</v>
          </cell>
          <cell r="B16639" t="str">
            <v>CINT</v>
          </cell>
          <cell r="C16639" t="str">
            <v/>
          </cell>
          <cell r="D16639" t="str">
            <v>SEAT CUSHION JASMINE BLUE VINYL V1</v>
          </cell>
          <cell r="E16639">
            <v>45252</v>
          </cell>
          <cell r="F16639" t="str">
            <v>HALF</v>
          </cell>
          <cell r="G16639" t="str">
            <v>CI_I07</v>
          </cell>
          <cell r="H16639" t="str">
            <v>PC</v>
          </cell>
          <cell r="I16639" t="str">
            <v>CPR</v>
          </cell>
          <cell r="J16639" t="str">
            <v/>
          </cell>
          <cell r="K16639" t="str">
            <v>PD</v>
          </cell>
          <cell r="L16639" t="str">
            <v>7934</v>
          </cell>
          <cell r="M16639" t="str">
            <v>S</v>
          </cell>
          <cell r="N16639">
            <v>55503</v>
          </cell>
        </row>
        <row r="16640">
          <cell r="A16640" t="str">
            <v>SF-JAS-I07-NL-0011</v>
          </cell>
          <cell r="B16640" t="str">
            <v>CINT</v>
          </cell>
          <cell r="C16640" t="str">
            <v/>
          </cell>
          <cell r="D16640" t="str">
            <v>SEAT CUSHION JASMINE BLACK L7</v>
          </cell>
          <cell r="E16640">
            <v>44966</v>
          </cell>
          <cell r="F16640" t="str">
            <v>HALF</v>
          </cell>
          <cell r="G16640" t="str">
            <v>CI_I07</v>
          </cell>
          <cell r="H16640" t="str">
            <v>PC</v>
          </cell>
          <cell r="I16640" t="str">
            <v>CPR</v>
          </cell>
          <cell r="J16640" t="str">
            <v/>
          </cell>
          <cell r="K16640" t="str">
            <v>PD</v>
          </cell>
          <cell r="L16640" t="str">
            <v>7934</v>
          </cell>
          <cell r="M16640" t="str">
            <v>S</v>
          </cell>
          <cell r="N16640">
            <v>55823</v>
          </cell>
        </row>
        <row r="16641">
          <cell r="A16641" t="str">
            <v>SF-JAS-I07-NL-0012</v>
          </cell>
          <cell r="B16641" t="str">
            <v>CINT</v>
          </cell>
          <cell r="C16641" t="str">
            <v/>
          </cell>
          <cell r="D16641" t="str">
            <v>SEAT CUSHION JASMINE BLACK O7</v>
          </cell>
          <cell r="E16641">
            <v>45252</v>
          </cell>
          <cell r="F16641" t="str">
            <v>HALF</v>
          </cell>
          <cell r="G16641" t="str">
            <v>CI_I07</v>
          </cell>
          <cell r="H16641" t="str">
            <v>PC</v>
          </cell>
          <cell r="I16641" t="str">
            <v>CPR</v>
          </cell>
          <cell r="J16641" t="str">
            <v/>
          </cell>
          <cell r="K16641" t="str">
            <v>PD</v>
          </cell>
          <cell r="L16641" t="str">
            <v>7934</v>
          </cell>
          <cell r="M16641" t="str">
            <v>S</v>
          </cell>
          <cell r="N16641">
            <v>57871</v>
          </cell>
        </row>
        <row r="16642">
          <cell r="A16642" t="str">
            <v>SF-JAS-I07-NL-0013</v>
          </cell>
          <cell r="B16642" t="str">
            <v>CINT</v>
          </cell>
          <cell r="C16642" t="str">
            <v/>
          </cell>
          <cell r="D16642" t="str">
            <v>SEAT CUSHION JASMINE BLACK VINYL V7</v>
          </cell>
          <cell r="E16642">
            <v>45252</v>
          </cell>
          <cell r="F16642" t="str">
            <v>HALF</v>
          </cell>
          <cell r="G16642" t="str">
            <v>CI_I07</v>
          </cell>
          <cell r="H16642" t="str">
            <v>PC</v>
          </cell>
          <cell r="I16642" t="str">
            <v>CPR</v>
          </cell>
          <cell r="J16642" t="str">
            <v/>
          </cell>
          <cell r="K16642" t="str">
            <v>PD</v>
          </cell>
          <cell r="L16642" t="str">
            <v>7934</v>
          </cell>
          <cell r="M16642" t="str">
            <v>S</v>
          </cell>
          <cell r="N16642">
            <v>55503</v>
          </cell>
        </row>
        <row r="16643">
          <cell r="A16643" t="str">
            <v>SF-JAS-I07-NL-0014</v>
          </cell>
          <cell r="B16643" t="str">
            <v>CINT</v>
          </cell>
          <cell r="C16643" t="str">
            <v/>
          </cell>
          <cell r="D16643" t="str">
            <v>SEAT CUSHION JASMINE BLUE L1</v>
          </cell>
          <cell r="E16643">
            <v>45252</v>
          </cell>
          <cell r="F16643" t="str">
            <v>HALF</v>
          </cell>
          <cell r="G16643" t="str">
            <v>CI_I07</v>
          </cell>
          <cell r="H16643" t="str">
            <v>PC</v>
          </cell>
          <cell r="I16643" t="str">
            <v>CPR</v>
          </cell>
          <cell r="J16643" t="str">
            <v/>
          </cell>
          <cell r="K16643" t="str">
            <v>PD</v>
          </cell>
          <cell r="L16643" t="str">
            <v>7934</v>
          </cell>
          <cell r="M16643" t="str">
            <v>S</v>
          </cell>
          <cell r="N16643">
            <v>57623</v>
          </cell>
        </row>
        <row r="16644">
          <cell r="A16644" t="str">
            <v>SF-JAS-I07-NL-0015</v>
          </cell>
          <cell r="B16644" t="str">
            <v>CINT</v>
          </cell>
          <cell r="C16644" t="str">
            <v/>
          </cell>
          <cell r="D16644" t="str">
            <v>SEAT CUSHION JASMINE BROWN N4</v>
          </cell>
          <cell r="E16644">
            <v>45252</v>
          </cell>
          <cell r="F16644" t="str">
            <v>HALF</v>
          </cell>
          <cell r="G16644" t="str">
            <v>CI_I07</v>
          </cell>
          <cell r="H16644" t="str">
            <v>PC</v>
          </cell>
          <cell r="I16644" t="str">
            <v>CPR</v>
          </cell>
          <cell r="J16644" t="str">
            <v/>
          </cell>
          <cell r="K16644" t="str">
            <v>PD</v>
          </cell>
          <cell r="L16644" t="str">
            <v>7934</v>
          </cell>
          <cell r="M16644" t="str">
            <v>S</v>
          </cell>
          <cell r="N16644">
            <v>50638</v>
          </cell>
        </row>
        <row r="16645">
          <cell r="A16645" t="str">
            <v>SF-JAS-I07-NL-0016</v>
          </cell>
          <cell r="B16645" t="str">
            <v>CINT</v>
          </cell>
          <cell r="C16645" t="str">
            <v/>
          </cell>
          <cell r="D16645" t="str">
            <v>SEAT CUSHION JASMINE CREAM N5</v>
          </cell>
          <cell r="E16645">
            <v>44785</v>
          </cell>
          <cell r="F16645" t="str">
            <v>HALF</v>
          </cell>
          <cell r="G16645" t="str">
            <v>CI_I07</v>
          </cell>
          <cell r="H16645" t="str">
            <v>PC</v>
          </cell>
          <cell r="I16645" t="str">
            <v>CPR</v>
          </cell>
          <cell r="J16645" t="str">
            <v/>
          </cell>
          <cell r="K16645" t="str">
            <v>PD</v>
          </cell>
          <cell r="L16645" t="str">
            <v>7934</v>
          </cell>
          <cell r="M16645" t="str">
            <v>S</v>
          </cell>
          <cell r="N16645">
            <v>0</v>
          </cell>
        </row>
        <row r="16646">
          <cell r="A16646" t="str">
            <v>SF-JAS-I07-NL-0017</v>
          </cell>
          <cell r="B16646" t="str">
            <v>CINT</v>
          </cell>
          <cell r="C16646" t="str">
            <v/>
          </cell>
          <cell r="D16646" t="str">
            <v>SEAT CUSHION JASMINE GREEN L6</v>
          </cell>
          <cell r="E16646">
            <v>45131</v>
          </cell>
          <cell r="F16646" t="str">
            <v>HALF</v>
          </cell>
          <cell r="G16646" t="str">
            <v>CI_I07</v>
          </cell>
          <cell r="H16646" t="str">
            <v>PC</v>
          </cell>
          <cell r="I16646" t="str">
            <v>CPR</v>
          </cell>
          <cell r="J16646" t="str">
            <v/>
          </cell>
          <cell r="K16646" t="str">
            <v>PD</v>
          </cell>
          <cell r="L16646" t="str">
            <v>7934</v>
          </cell>
          <cell r="M16646" t="str">
            <v>S</v>
          </cell>
          <cell r="N16646">
            <v>24431</v>
          </cell>
        </row>
        <row r="16647">
          <cell r="A16647" t="str">
            <v>SF-JAS-I07-NL-0018</v>
          </cell>
          <cell r="B16647" t="str">
            <v>CINT</v>
          </cell>
          <cell r="C16647" t="str">
            <v/>
          </cell>
          <cell r="D16647" t="str">
            <v>SEAT CUSHION JASMINE GREEN O6</v>
          </cell>
          <cell r="E16647">
            <v>44894</v>
          </cell>
          <cell r="F16647" t="str">
            <v>HALF</v>
          </cell>
          <cell r="G16647" t="str">
            <v>CI_I07</v>
          </cell>
          <cell r="H16647" t="str">
            <v>PC</v>
          </cell>
          <cell r="I16647" t="str">
            <v>CPR</v>
          </cell>
          <cell r="J16647" t="str">
            <v/>
          </cell>
          <cell r="K16647" t="str">
            <v>PD</v>
          </cell>
          <cell r="L16647" t="str">
            <v>7934</v>
          </cell>
          <cell r="M16647" t="str">
            <v>S</v>
          </cell>
          <cell r="N16647">
            <v>24431</v>
          </cell>
        </row>
        <row r="16648">
          <cell r="A16648" t="str">
            <v>SF-JAS-I07-NL-0019</v>
          </cell>
          <cell r="B16648" t="str">
            <v>CINT</v>
          </cell>
          <cell r="C16648" t="str">
            <v/>
          </cell>
          <cell r="D16648" t="str">
            <v>SEAT CUSHION JASMINE GREEN S6</v>
          </cell>
          <cell r="E16648">
            <v>44874</v>
          </cell>
          <cell r="F16648" t="str">
            <v>HALF</v>
          </cell>
          <cell r="G16648" t="str">
            <v>CI_I07</v>
          </cell>
          <cell r="H16648" t="str">
            <v>PC</v>
          </cell>
          <cell r="I16648" t="str">
            <v>CPR</v>
          </cell>
          <cell r="J16648" t="str">
            <v/>
          </cell>
          <cell r="K16648" t="str">
            <v>PD</v>
          </cell>
          <cell r="L16648" t="str">
            <v>7934</v>
          </cell>
          <cell r="M16648" t="str">
            <v>S</v>
          </cell>
          <cell r="N16648">
            <v>23323</v>
          </cell>
        </row>
        <row r="16649">
          <cell r="A16649" t="str">
            <v>SF-JAS-I07-NL-0020</v>
          </cell>
          <cell r="B16649" t="str">
            <v>CINT</v>
          </cell>
          <cell r="C16649" t="str">
            <v/>
          </cell>
          <cell r="D16649" t="str">
            <v>SEAT CUSHION JASMINE ORANGE L12</v>
          </cell>
          <cell r="E16649">
            <v>45252</v>
          </cell>
          <cell r="F16649" t="str">
            <v>HALF</v>
          </cell>
          <cell r="G16649" t="str">
            <v>CI_I07</v>
          </cell>
          <cell r="H16649" t="str">
            <v>PC</v>
          </cell>
          <cell r="I16649" t="str">
            <v>CPR</v>
          </cell>
          <cell r="J16649" t="str">
            <v/>
          </cell>
          <cell r="K16649" t="str">
            <v>PD</v>
          </cell>
          <cell r="L16649" t="str">
            <v>7934</v>
          </cell>
          <cell r="M16649" t="str">
            <v>S</v>
          </cell>
          <cell r="N16649">
            <v>68980</v>
          </cell>
        </row>
        <row r="16650">
          <cell r="A16650" t="str">
            <v>SF-JAS-I07-NL-0021</v>
          </cell>
          <cell r="B16650" t="str">
            <v>CINT</v>
          </cell>
          <cell r="C16650" t="str">
            <v/>
          </cell>
          <cell r="D16650" t="str">
            <v>SEAT CUSHION JASMINE RED N3</v>
          </cell>
          <cell r="E16650">
            <v>45131</v>
          </cell>
          <cell r="F16650" t="str">
            <v>HALF</v>
          </cell>
          <cell r="G16650" t="str">
            <v>CI_I07</v>
          </cell>
          <cell r="H16650" t="str">
            <v>PC</v>
          </cell>
          <cell r="I16650" t="str">
            <v>CPR</v>
          </cell>
          <cell r="J16650" t="str">
            <v/>
          </cell>
          <cell r="K16650" t="str">
            <v>PD</v>
          </cell>
          <cell r="L16650" t="str">
            <v>7934</v>
          </cell>
          <cell r="M16650" t="str">
            <v>S</v>
          </cell>
          <cell r="N16650">
            <v>57623</v>
          </cell>
        </row>
        <row r="16651">
          <cell r="A16651" t="str">
            <v>SF-JAS-I07-NL-0022</v>
          </cell>
          <cell r="B16651" t="str">
            <v>CINT</v>
          </cell>
          <cell r="C16651" t="str">
            <v/>
          </cell>
          <cell r="D16651" t="str">
            <v>SEAT CUSHION JASMINE RED VINYL V3</v>
          </cell>
          <cell r="E16651">
            <v>45252</v>
          </cell>
          <cell r="F16651" t="str">
            <v>HALF</v>
          </cell>
          <cell r="G16651" t="str">
            <v>CI_I07</v>
          </cell>
          <cell r="H16651" t="str">
            <v>PC</v>
          </cell>
          <cell r="I16651" t="str">
            <v>CPR</v>
          </cell>
          <cell r="J16651" t="str">
            <v/>
          </cell>
          <cell r="K16651" t="str">
            <v>PD</v>
          </cell>
          <cell r="L16651" t="str">
            <v>7934</v>
          </cell>
          <cell r="M16651" t="str">
            <v>S</v>
          </cell>
          <cell r="N16651">
            <v>55503</v>
          </cell>
        </row>
        <row r="16652">
          <cell r="A16652" t="str">
            <v>SF-JAS-I07-NL-0023</v>
          </cell>
          <cell r="B16652" t="str">
            <v>CINT</v>
          </cell>
          <cell r="C16652" t="str">
            <v/>
          </cell>
          <cell r="D16652" t="str">
            <v>SEAT CUSHION JASMINE YELLOW L8</v>
          </cell>
          <cell r="E16652">
            <v>45252</v>
          </cell>
          <cell r="F16652" t="str">
            <v>HALF</v>
          </cell>
          <cell r="G16652" t="str">
            <v>CI_I07</v>
          </cell>
          <cell r="H16652" t="str">
            <v>PC</v>
          </cell>
          <cell r="I16652" t="str">
            <v>CPR</v>
          </cell>
          <cell r="J16652" t="str">
            <v/>
          </cell>
          <cell r="K16652" t="str">
            <v>PD</v>
          </cell>
          <cell r="L16652" t="str">
            <v>7934</v>
          </cell>
          <cell r="M16652" t="str">
            <v>S</v>
          </cell>
          <cell r="N16652">
            <v>57592</v>
          </cell>
        </row>
        <row r="16653">
          <cell r="A16653" t="str">
            <v>SF-JAS-I07-NL-0024</v>
          </cell>
          <cell r="B16653" t="str">
            <v>CINT</v>
          </cell>
          <cell r="C16653" t="str">
            <v/>
          </cell>
          <cell r="D16653" t="str">
            <v>SEAT CUSHION JASMINE BLUE I1</v>
          </cell>
          <cell r="E16653">
            <v>44785</v>
          </cell>
          <cell r="F16653" t="str">
            <v>HALF</v>
          </cell>
          <cell r="G16653" t="str">
            <v>CI_I07</v>
          </cell>
          <cell r="H16653" t="str">
            <v>PC</v>
          </cell>
          <cell r="I16653" t="str">
            <v>CPR</v>
          </cell>
          <cell r="J16653" t="str">
            <v/>
          </cell>
          <cell r="K16653" t="str">
            <v>PD</v>
          </cell>
          <cell r="L16653" t="str">
            <v>7934</v>
          </cell>
          <cell r="M16653" t="str">
            <v>S</v>
          </cell>
          <cell r="N16653">
            <v>0</v>
          </cell>
        </row>
        <row r="16654">
          <cell r="A16654" t="str">
            <v>SF-JAS-I07-NL-0025</v>
          </cell>
          <cell r="B16654" t="str">
            <v>CINT</v>
          </cell>
          <cell r="C16654" t="str">
            <v/>
          </cell>
          <cell r="D16654" t="str">
            <v>SEAT CUSHION JASMINE YELLOW I8</v>
          </cell>
          <cell r="E16654">
            <v>44819</v>
          </cell>
          <cell r="F16654" t="str">
            <v>HALF</v>
          </cell>
          <cell r="G16654" t="str">
            <v>CI_I07</v>
          </cell>
          <cell r="H16654" t="str">
            <v>PC</v>
          </cell>
          <cell r="I16654" t="str">
            <v>CPR</v>
          </cell>
          <cell r="J16654" t="str">
            <v/>
          </cell>
          <cell r="K16654" t="str">
            <v>PD</v>
          </cell>
          <cell r="L16654" t="str">
            <v>7934</v>
          </cell>
          <cell r="M16654" t="str">
            <v>S</v>
          </cell>
          <cell r="N16654">
            <v>24431</v>
          </cell>
        </row>
        <row r="16655">
          <cell r="A16655" t="str">
            <v>SF-JAS-I07-NL-0026</v>
          </cell>
          <cell r="B16655" t="str">
            <v>CINT</v>
          </cell>
          <cell r="C16655" t="str">
            <v/>
          </cell>
          <cell r="D16655" t="str">
            <v>SEAT CUSHION JASMINE PINK I9</v>
          </cell>
          <cell r="E16655">
            <v>44785</v>
          </cell>
          <cell r="F16655" t="str">
            <v>HALF</v>
          </cell>
          <cell r="G16655" t="str">
            <v>CI_I07</v>
          </cell>
          <cell r="H16655" t="str">
            <v>PC</v>
          </cell>
          <cell r="I16655" t="str">
            <v>CPR</v>
          </cell>
          <cell r="J16655" t="str">
            <v/>
          </cell>
          <cell r="K16655" t="str">
            <v>PD</v>
          </cell>
          <cell r="L16655" t="str">
            <v>7934</v>
          </cell>
          <cell r="M16655" t="str">
            <v>S</v>
          </cell>
          <cell r="N16655">
            <v>0</v>
          </cell>
        </row>
        <row r="16656">
          <cell r="A16656" t="str">
            <v>SF-JAS-I07-NL-0027</v>
          </cell>
          <cell r="B16656" t="str">
            <v>CINT</v>
          </cell>
          <cell r="C16656" t="str">
            <v/>
          </cell>
          <cell r="D16656" t="str">
            <v>SEAT CUSHION JASMINE ORANGE I12</v>
          </cell>
          <cell r="E16656">
            <v>44785</v>
          </cell>
          <cell r="F16656" t="str">
            <v>HALF</v>
          </cell>
          <cell r="G16656" t="str">
            <v>CI_I07</v>
          </cell>
          <cell r="H16656" t="str">
            <v>PC</v>
          </cell>
          <cell r="I16656" t="str">
            <v>CPR</v>
          </cell>
          <cell r="J16656" t="str">
            <v/>
          </cell>
          <cell r="K16656" t="str">
            <v>PD</v>
          </cell>
          <cell r="L16656" t="str">
            <v>7934</v>
          </cell>
          <cell r="M16656" t="str">
            <v>S</v>
          </cell>
          <cell r="N16656">
            <v>0</v>
          </cell>
        </row>
        <row r="16657">
          <cell r="A16657" t="str">
            <v>SF-JAS-I07-NL-0028</v>
          </cell>
          <cell r="B16657" t="str">
            <v>CINT</v>
          </cell>
          <cell r="C16657" t="str">
            <v/>
          </cell>
          <cell r="D16657" t="str">
            <v>SEAT CUSHION JASMINE LIGHT GREEN I13</v>
          </cell>
          <cell r="E16657">
            <v>44785</v>
          </cell>
          <cell r="F16657" t="str">
            <v>HALF</v>
          </cell>
          <cell r="G16657" t="str">
            <v>CI_I07</v>
          </cell>
          <cell r="H16657" t="str">
            <v>PC</v>
          </cell>
          <cell r="I16657" t="str">
            <v>CPR</v>
          </cell>
          <cell r="J16657" t="str">
            <v/>
          </cell>
          <cell r="K16657" t="str">
            <v>PD</v>
          </cell>
          <cell r="L16657" t="str">
            <v>7934</v>
          </cell>
          <cell r="M16657" t="str">
            <v>S</v>
          </cell>
          <cell r="N16657">
            <v>0</v>
          </cell>
        </row>
        <row r="16658">
          <cell r="A16658" t="str">
            <v>SF-JAS-I07-NL-0029</v>
          </cell>
          <cell r="B16658" t="str">
            <v>CINT</v>
          </cell>
          <cell r="C16658" t="str">
            <v/>
          </cell>
          <cell r="D16658" t="str">
            <v>SEAT CUSHION JASMINE LIGHT BLUE I14</v>
          </cell>
          <cell r="E16658">
            <v>44785</v>
          </cell>
          <cell r="F16658" t="str">
            <v>HALF</v>
          </cell>
          <cell r="G16658" t="str">
            <v>CI_I07</v>
          </cell>
          <cell r="H16658" t="str">
            <v>PC</v>
          </cell>
          <cell r="I16658" t="str">
            <v>CPR</v>
          </cell>
          <cell r="J16658" t="str">
            <v/>
          </cell>
          <cell r="K16658" t="str">
            <v>PD</v>
          </cell>
          <cell r="L16658" t="str">
            <v>7934</v>
          </cell>
          <cell r="M16658" t="str">
            <v>S</v>
          </cell>
          <cell r="N16658">
            <v>0</v>
          </cell>
        </row>
        <row r="16659">
          <cell r="A16659" t="str">
            <v>SF-JAS-I07-NL-0030</v>
          </cell>
          <cell r="B16659" t="str">
            <v>CINT</v>
          </cell>
          <cell r="C16659" t="str">
            <v/>
          </cell>
          <cell r="D16659" t="str">
            <v>SEAT CUSHION JASMINE GREY L2</v>
          </cell>
          <cell r="E16659">
            <v>45175</v>
          </cell>
          <cell r="F16659" t="str">
            <v>HALF</v>
          </cell>
          <cell r="G16659" t="str">
            <v>CI_I07</v>
          </cell>
          <cell r="H16659" t="str">
            <v>PC</v>
          </cell>
          <cell r="I16659" t="str">
            <v>CPR</v>
          </cell>
          <cell r="J16659" t="str">
            <v/>
          </cell>
          <cell r="K16659" t="str">
            <v>PD</v>
          </cell>
          <cell r="L16659" t="str">
            <v>7934</v>
          </cell>
          <cell r="M16659" t="str">
            <v>S</v>
          </cell>
          <cell r="N16659">
            <v>44651</v>
          </cell>
        </row>
        <row r="16660">
          <cell r="A16660" t="str">
            <v>SF-JAS-INL-SC-0001</v>
          </cell>
          <cell r="B16660" t="str">
            <v>CINT</v>
          </cell>
          <cell r="C16660" t="str">
            <v/>
          </cell>
          <cell r="D16660" t="str">
            <v>SEAT CUSHION JASMINE BLACK L7</v>
          </cell>
          <cell r="E16660">
            <v>44804</v>
          </cell>
          <cell r="F16660" t="str">
            <v>HALF</v>
          </cell>
          <cell r="G16660" t="str">
            <v>CI_INL</v>
          </cell>
          <cell r="H16660" t="str">
            <v>PC</v>
          </cell>
          <cell r="I16660" t="str">
            <v>CPR</v>
          </cell>
          <cell r="J16660" t="str">
            <v/>
          </cell>
          <cell r="K16660" t="str">
            <v>PD</v>
          </cell>
          <cell r="L16660" t="str">
            <v>7934</v>
          </cell>
          <cell r="M16660" t="str">
            <v>V</v>
          </cell>
          <cell r="N16660">
            <v>32933</v>
          </cell>
        </row>
        <row r="16661">
          <cell r="A16661" t="str">
            <v>SF-JAS-INL-SC-0002</v>
          </cell>
          <cell r="B16661" t="str">
            <v>CINT</v>
          </cell>
          <cell r="C16661" t="str">
            <v/>
          </cell>
          <cell r="D16661" t="str">
            <v>SEAT CUSHION JASMINE BLACK O7</v>
          </cell>
          <cell r="E16661">
            <v>44748</v>
          </cell>
          <cell r="F16661" t="str">
            <v>HALF</v>
          </cell>
          <cell r="G16661" t="str">
            <v>CI_INL</v>
          </cell>
          <cell r="H16661" t="str">
            <v>PC</v>
          </cell>
          <cell r="I16661" t="str">
            <v>CPR</v>
          </cell>
          <cell r="J16661" t="str">
            <v/>
          </cell>
          <cell r="K16661" t="str">
            <v>PD</v>
          </cell>
          <cell r="L16661" t="str">
            <v>7934</v>
          </cell>
          <cell r="M16661" t="str">
            <v>V</v>
          </cell>
          <cell r="N16661">
            <v>59212</v>
          </cell>
        </row>
        <row r="16662">
          <cell r="A16662" t="str">
            <v>SF-JAS-INL-SC-0003</v>
          </cell>
          <cell r="B16662" t="str">
            <v>CINT</v>
          </cell>
          <cell r="C16662" t="str">
            <v/>
          </cell>
          <cell r="D16662" t="str">
            <v>SEAT CUSHION JASMINE BLACK VINYL V7</v>
          </cell>
          <cell r="E16662">
            <v>44748</v>
          </cell>
          <cell r="F16662" t="str">
            <v>HALF</v>
          </cell>
          <cell r="G16662" t="str">
            <v>CI_INL</v>
          </cell>
          <cell r="H16662" t="str">
            <v>PC</v>
          </cell>
          <cell r="I16662" t="str">
            <v>CPR</v>
          </cell>
          <cell r="J16662" t="str">
            <v/>
          </cell>
          <cell r="K16662" t="str">
            <v>PD</v>
          </cell>
          <cell r="L16662" t="str">
            <v>7934</v>
          </cell>
          <cell r="M16662" t="str">
            <v>V</v>
          </cell>
          <cell r="N16662">
            <v>59212</v>
          </cell>
        </row>
        <row r="16663">
          <cell r="A16663" t="str">
            <v>SF-JAS-INL-SC-0004</v>
          </cell>
          <cell r="B16663" t="str">
            <v>CINT</v>
          </cell>
          <cell r="C16663" t="str">
            <v/>
          </cell>
          <cell r="D16663" t="str">
            <v>SEAT CUSHION JASMINE BLUE L1</v>
          </cell>
          <cell r="E16663">
            <v>44802</v>
          </cell>
          <cell r="F16663" t="str">
            <v>HALF</v>
          </cell>
          <cell r="G16663" t="str">
            <v>CI_INL</v>
          </cell>
          <cell r="H16663" t="str">
            <v>PC</v>
          </cell>
          <cell r="I16663" t="str">
            <v>CPR</v>
          </cell>
          <cell r="J16663" t="str">
            <v/>
          </cell>
          <cell r="K16663" t="str">
            <v>PD</v>
          </cell>
          <cell r="L16663" t="str">
            <v>7934</v>
          </cell>
          <cell r="M16663" t="str">
            <v>V</v>
          </cell>
          <cell r="N16663">
            <v>59212</v>
          </cell>
        </row>
        <row r="16664">
          <cell r="A16664" t="str">
            <v>SF-JAS-INL-SC-0005</v>
          </cell>
          <cell r="B16664" t="str">
            <v>CINT</v>
          </cell>
          <cell r="C16664" t="str">
            <v/>
          </cell>
          <cell r="D16664" t="str">
            <v>SEAT CUSHION JASMINE BLUE O1</v>
          </cell>
          <cell r="E16664">
            <v>44804</v>
          </cell>
          <cell r="F16664" t="str">
            <v>HALF</v>
          </cell>
          <cell r="G16664" t="str">
            <v>CI_INL</v>
          </cell>
          <cell r="H16664" t="str">
            <v>PC</v>
          </cell>
          <cell r="I16664" t="str">
            <v>CPR</v>
          </cell>
          <cell r="J16664" t="str">
            <v/>
          </cell>
          <cell r="K16664" t="str">
            <v>PD</v>
          </cell>
          <cell r="L16664" t="str">
            <v>7934</v>
          </cell>
          <cell r="M16664" t="str">
            <v>V</v>
          </cell>
          <cell r="N16664">
            <v>25822</v>
          </cell>
        </row>
        <row r="16665">
          <cell r="A16665" t="str">
            <v>SF-JAS-INL-SC-0006</v>
          </cell>
          <cell r="B16665" t="str">
            <v>CINT</v>
          </cell>
          <cell r="C16665" t="str">
            <v/>
          </cell>
          <cell r="D16665" t="str">
            <v>SEAT CUSHION JASMINE BLUE VINYL V1</v>
          </cell>
          <cell r="E16665">
            <v>0</v>
          </cell>
          <cell r="F16665" t="str">
            <v>HALF</v>
          </cell>
          <cell r="G16665" t="str">
            <v>CI_INL</v>
          </cell>
          <cell r="H16665" t="str">
            <v>PC</v>
          </cell>
          <cell r="I16665" t="str">
            <v>CPR</v>
          </cell>
          <cell r="J16665" t="str">
            <v/>
          </cell>
          <cell r="K16665" t="str">
            <v>PD</v>
          </cell>
          <cell r="L16665" t="str">
            <v>7934</v>
          </cell>
          <cell r="M16665" t="str">
            <v>V</v>
          </cell>
          <cell r="N16665">
            <v>59212</v>
          </cell>
        </row>
        <row r="16666">
          <cell r="A16666" t="str">
            <v>SF-JAS-INL-SC-0007</v>
          </cell>
          <cell r="B16666" t="str">
            <v>CINT</v>
          </cell>
          <cell r="C16666" t="str">
            <v/>
          </cell>
          <cell r="D16666" t="str">
            <v>SEAT CUSHION JASMINE BROWN N4</v>
          </cell>
          <cell r="E16666">
            <v>0</v>
          </cell>
          <cell r="F16666" t="str">
            <v>HALF</v>
          </cell>
          <cell r="G16666" t="str">
            <v>CI_INL</v>
          </cell>
          <cell r="H16666" t="str">
            <v>PC</v>
          </cell>
          <cell r="I16666" t="str">
            <v>CPR</v>
          </cell>
          <cell r="J16666" t="str">
            <v/>
          </cell>
          <cell r="K16666" t="str">
            <v>PD</v>
          </cell>
          <cell r="L16666" t="str">
            <v>7934</v>
          </cell>
          <cell r="M16666" t="str">
            <v>V</v>
          </cell>
          <cell r="N16666">
            <v>59212</v>
          </cell>
        </row>
        <row r="16667">
          <cell r="A16667" t="str">
            <v>SF-JAS-INL-SC-0008</v>
          </cell>
          <cell r="B16667" t="str">
            <v>CINT</v>
          </cell>
          <cell r="C16667" t="str">
            <v/>
          </cell>
          <cell r="D16667" t="str">
            <v>SEAT CUSHION JASMINE CREAM N5</v>
          </cell>
          <cell r="E16667">
            <v>0</v>
          </cell>
          <cell r="F16667" t="str">
            <v>HALF</v>
          </cell>
          <cell r="G16667" t="str">
            <v>CI_INL</v>
          </cell>
          <cell r="H16667" t="str">
            <v>PC</v>
          </cell>
          <cell r="I16667" t="str">
            <v>CPR</v>
          </cell>
          <cell r="J16667" t="str">
            <v/>
          </cell>
          <cell r="K16667" t="str">
            <v>PD</v>
          </cell>
          <cell r="L16667" t="str">
            <v>7934</v>
          </cell>
          <cell r="M16667" t="str">
            <v>V</v>
          </cell>
          <cell r="N16667">
            <v>59212</v>
          </cell>
        </row>
        <row r="16668">
          <cell r="A16668" t="str">
            <v>SF-JAS-INL-SC-0009</v>
          </cell>
          <cell r="B16668" t="str">
            <v>CINT</v>
          </cell>
          <cell r="C16668" t="str">
            <v/>
          </cell>
          <cell r="D16668" t="str">
            <v>SEAT CUSHION JASMINE GREEN L6</v>
          </cell>
          <cell r="E16668">
            <v>0</v>
          </cell>
          <cell r="F16668" t="str">
            <v>HALF</v>
          </cell>
          <cell r="G16668" t="str">
            <v>CI_INL</v>
          </cell>
          <cell r="H16668" t="str">
            <v>PC</v>
          </cell>
          <cell r="I16668" t="str">
            <v>CPR</v>
          </cell>
          <cell r="J16668" t="str">
            <v/>
          </cell>
          <cell r="K16668" t="str">
            <v>PD</v>
          </cell>
          <cell r="L16668" t="str">
            <v>7934</v>
          </cell>
          <cell r="M16668" t="str">
            <v>V</v>
          </cell>
          <cell r="N16668">
            <v>59212</v>
          </cell>
        </row>
        <row r="16669">
          <cell r="A16669" t="str">
            <v>SF-JAS-INL-SC-0010</v>
          </cell>
          <cell r="B16669" t="str">
            <v>CINT</v>
          </cell>
          <cell r="C16669" t="str">
            <v/>
          </cell>
          <cell r="D16669" t="str">
            <v>SEAT CUSHION JASMINE GREEN O6</v>
          </cell>
          <cell r="E16669">
            <v>44748</v>
          </cell>
          <cell r="F16669" t="str">
            <v>HALF</v>
          </cell>
          <cell r="G16669" t="str">
            <v>CI_INL</v>
          </cell>
          <cell r="H16669" t="str">
            <v>PC</v>
          </cell>
          <cell r="I16669" t="str">
            <v>CPR</v>
          </cell>
          <cell r="J16669" t="str">
            <v/>
          </cell>
          <cell r="K16669" t="str">
            <v>PD</v>
          </cell>
          <cell r="L16669" t="str">
            <v>7934</v>
          </cell>
          <cell r="M16669" t="str">
            <v>V</v>
          </cell>
          <cell r="N16669">
            <v>59212</v>
          </cell>
        </row>
        <row r="16670">
          <cell r="A16670" t="str">
            <v>SF-JAS-INL-SC-0011</v>
          </cell>
          <cell r="B16670" t="str">
            <v>CINT</v>
          </cell>
          <cell r="C16670" t="str">
            <v/>
          </cell>
          <cell r="D16670" t="str">
            <v>SEAT CUSHION JASMINE GREEN S6</v>
          </cell>
          <cell r="E16670">
            <v>0</v>
          </cell>
          <cell r="F16670" t="str">
            <v>HALF</v>
          </cell>
          <cell r="G16670" t="str">
            <v>CI_INL</v>
          </cell>
          <cell r="H16670" t="str">
            <v>PC</v>
          </cell>
          <cell r="I16670" t="str">
            <v>CPR</v>
          </cell>
          <cell r="J16670" t="str">
            <v/>
          </cell>
          <cell r="K16670" t="str">
            <v>PD</v>
          </cell>
          <cell r="L16670" t="str">
            <v>7934</v>
          </cell>
          <cell r="M16670" t="str">
            <v>V</v>
          </cell>
          <cell r="N16670">
            <v>59212</v>
          </cell>
        </row>
        <row r="16671">
          <cell r="A16671" t="str">
            <v>SF-JAS-INL-SC-0012</v>
          </cell>
          <cell r="B16671" t="str">
            <v>CINT</v>
          </cell>
          <cell r="C16671" t="str">
            <v/>
          </cell>
          <cell r="D16671" t="str">
            <v>SEAT CUSHION JASMINE LIGHT GREEN L13</v>
          </cell>
          <cell r="E16671">
            <v>0</v>
          </cell>
          <cell r="F16671" t="str">
            <v>HALF</v>
          </cell>
          <cell r="G16671" t="str">
            <v>CI_INL</v>
          </cell>
          <cell r="H16671" t="str">
            <v>PC</v>
          </cell>
          <cell r="I16671" t="str">
            <v>CPR</v>
          </cell>
          <cell r="J16671" t="str">
            <v/>
          </cell>
          <cell r="K16671" t="str">
            <v>PD</v>
          </cell>
          <cell r="L16671" t="str">
            <v>7934</v>
          </cell>
          <cell r="M16671" t="str">
            <v>V</v>
          </cell>
          <cell r="N16671">
            <v>59212</v>
          </cell>
        </row>
        <row r="16672">
          <cell r="A16672" t="str">
            <v>SF-JAS-INL-SC-0013</v>
          </cell>
          <cell r="B16672" t="str">
            <v>CINT</v>
          </cell>
          <cell r="C16672" t="str">
            <v/>
          </cell>
          <cell r="D16672" t="str">
            <v>SEAT CUSHION JASMINE ORANGE AMAZON</v>
          </cell>
          <cell r="E16672">
            <v>0</v>
          </cell>
          <cell r="F16672" t="str">
            <v>HALF</v>
          </cell>
          <cell r="G16672" t="str">
            <v>CI_INL</v>
          </cell>
          <cell r="H16672" t="str">
            <v>PC</v>
          </cell>
          <cell r="I16672" t="str">
            <v>CPR</v>
          </cell>
          <cell r="J16672" t="str">
            <v/>
          </cell>
          <cell r="K16672" t="str">
            <v>PD</v>
          </cell>
          <cell r="L16672" t="str">
            <v>7934</v>
          </cell>
          <cell r="M16672" t="str">
            <v>V</v>
          </cell>
          <cell r="N16672">
            <v>59212</v>
          </cell>
        </row>
        <row r="16673">
          <cell r="A16673" t="str">
            <v>SF-JAS-INL-SC-0014</v>
          </cell>
          <cell r="B16673" t="str">
            <v>CINT</v>
          </cell>
          <cell r="C16673" t="str">
            <v/>
          </cell>
          <cell r="D16673" t="str">
            <v>SEAT CUSHION JASMINE ORANGE L12</v>
          </cell>
          <cell r="E16673">
            <v>44748</v>
          </cell>
          <cell r="F16673" t="str">
            <v>HALF</v>
          </cell>
          <cell r="G16673" t="str">
            <v>CI_INL</v>
          </cell>
          <cell r="H16673" t="str">
            <v>PC</v>
          </cell>
          <cell r="I16673" t="str">
            <v>CPR</v>
          </cell>
          <cell r="J16673" t="str">
            <v/>
          </cell>
          <cell r="K16673" t="str">
            <v>PD</v>
          </cell>
          <cell r="L16673" t="str">
            <v>7934</v>
          </cell>
          <cell r="M16673" t="str">
            <v>V</v>
          </cell>
          <cell r="N16673">
            <v>59212</v>
          </cell>
        </row>
        <row r="16674">
          <cell r="A16674" t="str">
            <v>SF-JAS-INL-SC-0015</v>
          </cell>
          <cell r="B16674" t="str">
            <v>CINT</v>
          </cell>
          <cell r="C16674" t="str">
            <v/>
          </cell>
          <cell r="D16674" t="str">
            <v>SEAT CUSHION JASMINE RED N3</v>
          </cell>
          <cell r="E16674">
            <v>44804</v>
          </cell>
          <cell r="F16674" t="str">
            <v>HALF</v>
          </cell>
          <cell r="G16674" t="str">
            <v>CI_INL</v>
          </cell>
          <cell r="H16674" t="str">
            <v>PC</v>
          </cell>
          <cell r="I16674" t="str">
            <v>CPR</v>
          </cell>
          <cell r="J16674" t="str">
            <v/>
          </cell>
          <cell r="K16674" t="str">
            <v>PD</v>
          </cell>
          <cell r="L16674" t="str">
            <v>7934</v>
          </cell>
          <cell r="M16674" t="str">
            <v>V</v>
          </cell>
          <cell r="N16674">
            <v>17524</v>
          </cell>
        </row>
        <row r="16675">
          <cell r="A16675" t="str">
            <v>SF-JAS-INL-SC-0016</v>
          </cell>
          <cell r="B16675" t="str">
            <v>CINT</v>
          </cell>
          <cell r="C16675" t="str">
            <v/>
          </cell>
          <cell r="D16675" t="str">
            <v>SEAT CUSHION JASMINE RED O3</v>
          </cell>
          <cell r="E16675">
            <v>44804</v>
          </cell>
          <cell r="F16675" t="str">
            <v>HALF</v>
          </cell>
          <cell r="G16675" t="str">
            <v>CI_INL</v>
          </cell>
          <cell r="H16675" t="str">
            <v>PC</v>
          </cell>
          <cell r="I16675" t="str">
            <v>CPR</v>
          </cell>
          <cell r="J16675" t="str">
            <v/>
          </cell>
          <cell r="K16675" t="str">
            <v>PD</v>
          </cell>
          <cell r="L16675" t="str">
            <v>7934</v>
          </cell>
          <cell r="M16675" t="str">
            <v>V</v>
          </cell>
          <cell r="N16675">
            <v>59212</v>
          </cell>
        </row>
        <row r="16676">
          <cell r="A16676" t="str">
            <v>SF-JAS-INL-SC-0017</v>
          </cell>
          <cell r="B16676" t="str">
            <v>CINT</v>
          </cell>
          <cell r="C16676" t="str">
            <v/>
          </cell>
          <cell r="D16676" t="str">
            <v>SEAT CUSHION JASMINE RED VINYL V3</v>
          </cell>
          <cell r="E16676">
            <v>0</v>
          </cell>
          <cell r="F16676" t="str">
            <v>HALF</v>
          </cell>
          <cell r="G16676" t="str">
            <v>CI_INL</v>
          </cell>
          <cell r="H16676" t="str">
            <v>PC</v>
          </cell>
          <cell r="I16676" t="str">
            <v>CPR</v>
          </cell>
          <cell r="J16676" t="str">
            <v/>
          </cell>
          <cell r="K16676" t="str">
            <v>PD</v>
          </cell>
          <cell r="L16676" t="str">
            <v>7934</v>
          </cell>
          <cell r="M16676" t="str">
            <v>V</v>
          </cell>
          <cell r="N16676">
            <v>59212</v>
          </cell>
        </row>
        <row r="16677">
          <cell r="A16677" t="str">
            <v>SF-JAS-INL-SC-0018</v>
          </cell>
          <cell r="B16677" t="str">
            <v>CINT</v>
          </cell>
          <cell r="C16677" t="str">
            <v/>
          </cell>
          <cell r="D16677" t="str">
            <v>SEAT CUSHION JASMINE YELLOW L8</v>
          </cell>
          <cell r="E16677">
            <v>0</v>
          </cell>
          <cell r="F16677" t="str">
            <v>HALF</v>
          </cell>
          <cell r="G16677" t="str">
            <v>CI_INL</v>
          </cell>
          <cell r="H16677" t="str">
            <v>PC</v>
          </cell>
          <cell r="I16677" t="str">
            <v>CPR</v>
          </cell>
          <cell r="J16677" t="str">
            <v/>
          </cell>
          <cell r="K16677" t="str">
            <v>PD</v>
          </cell>
          <cell r="L16677" t="str">
            <v>7934</v>
          </cell>
          <cell r="M16677" t="str">
            <v>V</v>
          </cell>
          <cell r="N16677">
            <v>59212</v>
          </cell>
        </row>
        <row r="16678">
          <cell r="A16678" t="str">
            <v>SF-JAS-INL-SC-0019</v>
          </cell>
          <cell r="B16678" t="str">
            <v>CINT</v>
          </cell>
          <cell r="C16678" t="str">
            <v/>
          </cell>
          <cell r="D16678" t="str">
            <v>SEAT CUSHION JASMINE YELLOW O8</v>
          </cell>
          <cell r="E16678">
            <v>0</v>
          </cell>
          <cell r="F16678" t="str">
            <v>HALF</v>
          </cell>
          <cell r="G16678" t="str">
            <v>CI_INL</v>
          </cell>
          <cell r="H16678" t="str">
            <v>PC</v>
          </cell>
          <cell r="I16678" t="str">
            <v>CPR</v>
          </cell>
          <cell r="J16678" t="str">
            <v/>
          </cell>
          <cell r="K16678" t="str">
            <v>PD</v>
          </cell>
          <cell r="L16678" t="str">
            <v>7934</v>
          </cell>
          <cell r="M16678" t="str">
            <v>V</v>
          </cell>
          <cell r="N16678">
            <v>59212</v>
          </cell>
        </row>
        <row r="16679">
          <cell r="A16679" t="str">
            <v>SF-JAS-INL-SC-0020</v>
          </cell>
          <cell r="B16679" t="str">
            <v>CINT</v>
          </cell>
          <cell r="C16679" t="str">
            <v/>
          </cell>
          <cell r="D16679" t="str">
            <v>SEAT CUSHION JASMINE BLUE I1</v>
          </cell>
          <cell r="E16679">
            <v>44825</v>
          </cell>
          <cell r="F16679" t="str">
            <v>HALF</v>
          </cell>
          <cell r="G16679" t="str">
            <v>CI_INL</v>
          </cell>
          <cell r="H16679" t="str">
            <v>PC</v>
          </cell>
          <cell r="I16679" t="str">
            <v>CPR</v>
          </cell>
          <cell r="J16679" t="str">
            <v/>
          </cell>
          <cell r="K16679" t="str">
            <v>PD</v>
          </cell>
          <cell r="L16679" t="str">
            <v>7934</v>
          </cell>
          <cell r="M16679" t="str">
            <v>V</v>
          </cell>
          <cell r="N16679">
            <v>63448</v>
          </cell>
        </row>
        <row r="16680">
          <cell r="A16680" t="str">
            <v>SF-JAS-INL-SC-0021</v>
          </cell>
          <cell r="B16680" t="str">
            <v>CINT</v>
          </cell>
          <cell r="C16680" t="str">
            <v/>
          </cell>
          <cell r="D16680" t="str">
            <v>SEAT CUSHION JASMINE YELLOW I8</v>
          </cell>
          <cell r="E16680">
            <v>44802</v>
          </cell>
          <cell r="F16680" t="str">
            <v>HALF</v>
          </cell>
          <cell r="G16680" t="str">
            <v>CI_INL</v>
          </cell>
          <cell r="H16680" t="str">
            <v>PC</v>
          </cell>
          <cell r="I16680" t="str">
            <v>CPR</v>
          </cell>
          <cell r="J16680" t="str">
            <v/>
          </cell>
          <cell r="K16680" t="str">
            <v>PD</v>
          </cell>
          <cell r="L16680" t="str">
            <v>7934</v>
          </cell>
          <cell r="M16680" t="str">
            <v>V</v>
          </cell>
          <cell r="N16680">
            <v>63448</v>
          </cell>
        </row>
        <row r="16681">
          <cell r="A16681" t="str">
            <v>SF-JAS-INL-SC-0022</v>
          </cell>
          <cell r="B16681" t="str">
            <v>CINT</v>
          </cell>
          <cell r="C16681" t="str">
            <v/>
          </cell>
          <cell r="D16681" t="str">
            <v>SEAT CUSHION JASMINE PINK I9</v>
          </cell>
          <cell r="E16681">
            <v>44825</v>
          </cell>
          <cell r="F16681" t="str">
            <v>HALF</v>
          </cell>
          <cell r="G16681" t="str">
            <v>CI_INL</v>
          </cell>
          <cell r="H16681" t="str">
            <v>PC</v>
          </cell>
          <cell r="I16681" t="str">
            <v>CPR</v>
          </cell>
          <cell r="J16681" t="str">
            <v/>
          </cell>
          <cell r="K16681" t="str">
            <v>PD</v>
          </cell>
          <cell r="L16681" t="str">
            <v>7934</v>
          </cell>
          <cell r="M16681" t="str">
            <v>V</v>
          </cell>
          <cell r="N16681">
            <v>63448</v>
          </cell>
        </row>
        <row r="16682">
          <cell r="A16682" t="str">
            <v>SF-JAS-INL-SC-0023</v>
          </cell>
          <cell r="B16682" t="str">
            <v>CINT</v>
          </cell>
          <cell r="C16682" t="str">
            <v/>
          </cell>
          <cell r="D16682" t="str">
            <v>SEAT CUSHION JASMINE ORANGE I12</v>
          </cell>
          <cell r="E16682">
            <v>44825</v>
          </cell>
          <cell r="F16682" t="str">
            <v>HALF</v>
          </cell>
          <cell r="G16682" t="str">
            <v>CI_INL</v>
          </cell>
          <cell r="H16682" t="str">
            <v>PC</v>
          </cell>
          <cell r="I16682" t="str">
            <v>CPR</v>
          </cell>
          <cell r="J16682" t="str">
            <v/>
          </cell>
          <cell r="K16682" t="str">
            <v>PD</v>
          </cell>
          <cell r="L16682" t="str">
            <v>7934</v>
          </cell>
          <cell r="M16682" t="str">
            <v>V</v>
          </cell>
          <cell r="N16682">
            <v>63448</v>
          </cell>
        </row>
        <row r="16683">
          <cell r="A16683" t="str">
            <v>SF-JAS-INL-SC-0024</v>
          </cell>
          <cell r="B16683" t="str">
            <v>CINT</v>
          </cell>
          <cell r="C16683" t="str">
            <v/>
          </cell>
          <cell r="D16683" t="str">
            <v>SEAT CUSHION JASMINE LIGHT GREEN I13</v>
          </cell>
          <cell r="E16683">
            <v>44802</v>
          </cell>
          <cell r="F16683" t="str">
            <v>HALF</v>
          </cell>
          <cell r="G16683" t="str">
            <v>CI_INL</v>
          </cell>
          <cell r="H16683" t="str">
            <v>PC</v>
          </cell>
          <cell r="I16683" t="str">
            <v>CPR</v>
          </cell>
          <cell r="J16683" t="str">
            <v/>
          </cell>
          <cell r="K16683" t="str">
            <v>PD</v>
          </cell>
          <cell r="L16683" t="str">
            <v>7934</v>
          </cell>
          <cell r="M16683" t="str">
            <v>V</v>
          </cell>
          <cell r="N16683">
            <v>63448</v>
          </cell>
        </row>
        <row r="16684">
          <cell r="A16684" t="str">
            <v>SF-JAS-INL-SC-0025</v>
          </cell>
          <cell r="B16684" t="str">
            <v>CINT</v>
          </cell>
          <cell r="C16684" t="str">
            <v/>
          </cell>
          <cell r="D16684" t="str">
            <v>SEAT CUSHION JASMINE LIGHT BLUE I14</v>
          </cell>
          <cell r="E16684">
            <v>44774</v>
          </cell>
          <cell r="F16684" t="str">
            <v>HALF</v>
          </cell>
          <cell r="G16684" t="str">
            <v>CI_INL</v>
          </cell>
          <cell r="H16684" t="str">
            <v>PC</v>
          </cell>
          <cell r="I16684" t="str">
            <v>CPR</v>
          </cell>
          <cell r="J16684" t="str">
            <v/>
          </cell>
          <cell r="K16684" t="str">
            <v>PD</v>
          </cell>
          <cell r="L16684" t="str">
            <v>7934</v>
          </cell>
          <cell r="M16684" t="str">
            <v>V</v>
          </cell>
          <cell r="N16684">
            <v>63448</v>
          </cell>
        </row>
        <row r="16685">
          <cell r="A16685" t="str">
            <v>SF-JIR-I03-CT-0001</v>
          </cell>
          <cell r="B16685" t="str">
            <v>CINT</v>
          </cell>
          <cell r="C16685" t="str">
            <v/>
          </cell>
          <cell r="D16685" t="str">
            <v>BACK PIPE JIRO KW 1</v>
          </cell>
          <cell r="E16685">
            <v>44783</v>
          </cell>
          <cell r="F16685" t="str">
            <v>HALF</v>
          </cell>
          <cell r="G16685" t="str">
            <v>CI_I03</v>
          </cell>
          <cell r="H16685" t="str">
            <v>PC</v>
          </cell>
          <cell r="I16685" t="str">
            <v>CPR</v>
          </cell>
          <cell r="J16685" t="str">
            <v/>
          </cell>
          <cell r="K16685" t="str">
            <v>PD</v>
          </cell>
          <cell r="L16685" t="str">
            <v>7931</v>
          </cell>
          <cell r="M16685" t="str">
            <v>S</v>
          </cell>
          <cell r="N16685">
            <v>0</v>
          </cell>
        </row>
        <row r="16686">
          <cell r="A16686" t="str">
            <v>SF-JIR-I03-CT-0002</v>
          </cell>
          <cell r="B16686" t="str">
            <v>CINT</v>
          </cell>
          <cell r="C16686" t="str">
            <v/>
          </cell>
          <cell r="D16686" t="str">
            <v>RANGKA JIRO KW2</v>
          </cell>
          <cell r="E16686">
            <v>45266</v>
          </cell>
          <cell r="F16686" t="str">
            <v>HALF</v>
          </cell>
          <cell r="G16686" t="str">
            <v>CI_I03</v>
          </cell>
          <cell r="H16686" t="str">
            <v>PC</v>
          </cell>
          <cell r="I16686" t="str">
            <v>CPR</v>
          </cell>
          <cell r="J16686" t="str">
            <v/>
          </cell>
          <cell r="K16686" t="str">
            <v>PD</v>
          </cell>
          <cell r="L16686" t="str">
            <v>7931</v>
          </cell>
          <cell r="M16686" t="str">
            <v>S</v>
          </cell>
          <cell r="N16686">
            <v>120297</v>
          </cell>
        </row>
        <row r="16687">
          <cell r="A16687" t="str">
            <v>SF-JIR-I03-CT-0007</v>
          </cell>
          <cell r="B16687" t="str">
            <v>CINT</v>
          </cell>
          <cell r="C16687" t="str">
            <v/>
          </cell>
          <cell r="D16687" t="str">
            <v>BACK JOINT PLATE JIRO 1</v>
          </cell>
          <cell r="E16687">
            <v>45266</v>
          </cell>
          <cell r="F16687" t="str">
            <v>HALF</v>
          </cell>
          <cell r="G16687" t="str">
            <v>CI_I03</v>
          </cell>
          <cell r="H16687" t="str">
            <v>PC</v>
          </cell>
          <cell r="I16687" t="str">
            <v>CPR</v>
          </cell>
          <cell r="J16687" t="str">
            <v/>
          </cell>
          <cell r="K16687" t="str">
            <v>PD</v>
          </cell>
          <cell r="L16687" t="str">
            <v>7931</v>
          </cell>
          <cell r="M16687" t="str">
            <v>S</v>
          </cell>
          <cell r="N16687">
            <v>4657</v>
          </cell>
        </row>
        <row r="16688">
          <cell r="A16688" t="str">
            <v>SF-JIR-I03-CT-0008</v>
          </cell>
          <cell r="B16688" t="str">
            <v>CINT</v>
          </cell>
          <cell r="C16688" t="str">
            <v/>
          </cell>
          <cell r="D16688" t="str">
            <v>BACK JOINT PLATE JIRO 2</v>
          </cell>
          <cell r="E16688">
            <v>45266</v>
          </cell>
          <cell r="F16688" t="str">
            <v>HALF</v>
          </cell>
          <cell r="G16688" t="str">
            <v>CI_I03</v>
          </cell>
          <cell r="H16688" t="str">
            <v>PC</v>
          </cell>
          <cell r="I16688" t="str">
            <v>CPR</v>
          </cell>
          <cell r="J16688" t="str">
            <v/>
          </cell>
          <cell r="K16688" t="str">
            <v>PD</v>
          </cell>
          <cell r="L16688" t="str">
            <v>7931</v>
          </cell>
          <cell r="M16688" t="str">
            <v>S</v>
          </cell>
          <cell r="N16688">
            <v>5282</v>
          </cell>
        </row>
        <row r="16689">
          <cell r="A16689" t="str">
            <v>SF-JIR-I06-PC-0001</v>
          </cell>
          <cell r="B16689" t="str">
            <v>CINT</v>
          </cell>
          <cell r="C16689" t="str">
            <v/>
          </cell>
          <cell r="D16689" t="str">
            <v>RANGKA JIRO FP CREAM</v>
          </cell>
          <cell r="E16689">
            <v>44783</v>
          </cell>
          <cell r="F16689" t="str">
            <v>HALF</v>
          </cell>
          <cell r="G16689" t="str">
            <v>CI_I06</v>
          </cell>
          <cell r="H16689" t="str">
            <v>PC</v>
          </cell>
          <cell r="I16689" t="str">
            <v>CPR</v>
          </cell>
          <cell r="J16689" t="str">
            <v/>
          </cell>
          <cell r="K16689" t="str">
            <v>PD</v>
          </cell>
          <cell r="L16689" t="str">
            <v>7933</v>
          </cell>
          <cell r="M16689" t="str">
            <v>S</v>
          </cell>
          <cell r="N16689">
            <v>138596</v>
          </cell>
        </row>
        <row r="16690">
          <cell r="A16690" t="str">
            <v>SF-JIR-I06-PC-0002</v>
          </cell>
          <cell r="B16690" t="str">
            <v>CINT</v>
          </cell>
          <cell r="C16690" t="str">
            <v/>
          </cell>
          <cell r="D16690" t="str">
            <v>RANGKA JIRO FP GOLD</v>
          </cell>
          <cell r="E16690">
            <v>45293</v>
          </cell>
          <cell r="F16690" t="str">
            <v>HALF</v>
          </cell>
          <cell r="G16690" t="str">
            <v>CI_I06</v>
          </cell>
          <cell r="H16690" t="str">
            <v>PC</v>
          </cell>
          <cell r="I16690" t="str">
            <v>CPR</v>
          </cell>
          <cell r="J16690" t="str">
            <v/>
          </cell>
          <cell r="K16690" t="str">
            <v>PD</v>
          </cell>
          <cell r="L16690" t="str">
            <v>7933</v>
          </cell>
          <cell r="M16690" t="str">
            <v>S</v>
          </cell>
          <cell r="N16690">
            <v>150692</v>
          </cell>
        </row>
        <row r="16691">
          <cell r="A16691" t="str">
            <v>SF-JIR-I06-PC-0003</v>
          </cell>
          <cell r="B16691" t="str">
            <v>CINT</v>
          </cell>
          <cell r="C16691" t="str">
            <v/>
          </cell>
          <cell r="D16691" t="str">
            <v>RANGKA JIRO FP SILVER</v>
          </cell>
          <cell r="E16691">
            <v>44783</v>
          </cell>
          <cell r="F16691" t="str">
            <v>HALF</v>
          </cell>
          <cell r="G16691" t="str">
            <v>CI_I06</v>
          </cell>
          <cell r="H16691" t="str">
            <v>PC</v>
          </cell>
          <cell r="I16691" t="str">
            <v>CPR</v>
          </cell>
          <cell r="J16691" t="str">
            <v/>
          </cell>
          <cell r="K16691" t="str">
            <v>PD</v>
          </cell>
          <cell r="L16691" t="str">
            <v>7933</v>
          </cell>
          <cell r="M16691" t="str">
            <v>S</v>
          </cell>
          <cell r="N16691">
            <v>138564</v>
          </cell>
        </row>
        <row r="16692">
          <cell r="A16692" t="str">
            <v>SF-JIR-I07-NL-0001</v>
          </cell>
          <cell r="B16692" t="str">
            <v>CINT</v>
          </cell>
          <cell r="C16692" t="str">
            <v/>
          </cell>
          <cell r="D16692" t="str">
            <v>BACK CUSHION JIRO 1 RED N3</v>
          </cell>
          <cell r="E16692">
            <v>44783</v>
          </cell>
          <cell r="F16692" t="str">
            <v>HALF</v>
          </cell>
          <cell r="G16692" t="str">
            <v>CI_I07</v>
          </cell>
          <cell r="H16692" t="str">
            <v>PC</v>
          </cell>
          <cell r="I16692" t="str">
            <v>CPR</v>
          </cell>
          <cell r="J16692" t="str">
            <v/>
          </cell>
          <cell r="K16692" t="str">
            <v>PD</v>
          </cell>
          <cell r="L16692" t="str">
            <v>7934</v>
          </cell>
          <cell r="M16692" t="str">
            <v>S</v>
          </cell>
          <cell r="N16692">
            <v>0</v>
          </cell>
        </row>
        <row r="16693">
          <cell r="A16693" t="str">
            <v>SF-JIR-I07-NL-0002</v>
          </cell>
          <cell r="B16693" t="str">
            <v>CINT</v>
          </cell>
          <cell r="C16693" t="str">
            <v/>
          </cell>
          <cell r="D16693" t="str">
            <v>BACK CUSHION JIRO 2 RED N3</v>
          </cell>
          <cell r="E16693">
            <v>44834</v>
          </cell>
          <cell r="F16693" t="str">
            <v>HALF</v>
          </cell>
          <cell r="G16693" t="str">
            <v>CI_I07</v>
          </cell>
          <cell r="H16693" t="str">
            <v>PC</v>
          </cell>
          <cell r="I16693" t="str">
            <v>CPR</v>
          </cell>
          <cell r="J16693" t="str">
            <v/>
          </cell>
          <cell r="K16693" t="str">
            <v>PD</v>
          </cell>
          <cell r="L16693" t="str">
            <v>7934</v>
          </cell>
          <cell r="M16693" t="str">
            <v>S</v>
          </cell>
          <cell r="N16693">
            <v>20748</v>
          </cell>
        </row>
        <row r="16694">
          <cell r="A16694" t="str">
            <v>SF-JIR-I07-NL-0003</v>
          </cell>
          <cell r="B16694" t="str">
            <v>CINT</v>
          </cell>
          <cell r="C16694" t="str">
            <v/>
          </cell>
          <cell r="D16694" t="str">
            <v>BACK CUSHION-1 JIRO A4</v>
          </cell>
          <cell r="E16694">
            <v>44992</v>
          </cell>
          <cell r="F16694" t="str">
            <v>HALF</v>
          </cell>
          <cell r="G16694" t="str">
            <v>CI_I07</v>
          </cell>
          <cell r="H16694" t="str">
            <v>PC</v>
          </cell>
          <cell r="I16694" t="str">
            <v>CPR</v>
          </cell>
          <cell r="J16694" t="str">
            <v/>
          </cell>
          <cell r="K16694" t="str">
            <v>PD</v>
          </cell>
          <cell r="L16694" t="str">
            <v>7934</v>
          </cell>
          <cell r="M16694" t="str">
            <v>S</v>
          </cell>
          <cell r="N16694">
            <v>30287</v>
          </cell>
        </row>
        <row r="16695">
          <cell r="A16695" t="str">
            <v>SF-JIR-I07-NL-0004</v>
          </cell>
          <cell r="B16695" t="str">
            <v>CINT</v>
          </cell>
          <cell r="C16695" t="str">
            <v/>
          </cell>
          <cell r="D16695" t="str">
            <v>BACK CUSHION-1 JIRO AL11</v>
          </cell>
          <cell r="E16695">
            <v>44783</v>
          </cell>
          <cell r="F16695" t="str">
            <v>HALF</v>
          </cell>
          <cell r="G16695" t="str">
            <v>CI_I07</v>
          </cell>
          <cell r="H16695" t="str">
            <v>PC</v>
          </cell>
          <cell r="I16695" t="str">
            <v>CPR</v>
          </cell>
          <cell r="J16695" t="str">
            <v/>
          </cell>
          <cell r="K16695" t="str">
            <v>PD</v>
          </cell>
          <cell r="L16695" t="str">
            <v>7934</v>
          </cell>
          <cell r="M16695" t="str">
            <v>S</v>
          </cell>
          <cell r="N16695">
            <v>0</v>
          </cell>
        </row>
        <row r="16696">
          <cell r="A16696" t="str">
            <v>SF-JIR-I07-NL-0005</v>
          </cell>
          <cell r="B16696" t="str">
            <v>CINT</v>
          </cell>
          <cell r="C16696" t="str">
            <v/>
          </cell>
          <cell r="D16696" t="str">
            <v>BACK CUSHION-1 JIRO BLACK D7</v>
          </cell>
          <cell r="E16696">
            <v>45169</v>
          </cell>
          <cell r="F16696" t="str">
            <v>HALF</v>
          </cell>
          <cell r="G16696" t="str">
            <v>CI_I07</v>
          </cell>
          <cell r="H16696" t="str">
            <v>PC</v>
          </cell>
          <cell r="I16696" t="str">
            <v>CPR</v>
          </cell>
          <cell r="J16696" t="str">
            <v/>
          </cell>
          <cell r="K16696" t="str">
            <v>PD</v>
          </cell>
          <cell r="L16696" t="str">
            <v>7934</v>
          </cell>
          <cell r="M16696" t="str">
            <v>S</v>
          </cell>
          <cell r="N16696">
            <v>36253</v>
          </cell>
        </row>
        <row r="16697">
          <cell r="A16697" t="str">
            <v>SF-JIR-I07-NL-0006</v>
          </cell>
          <cell r="B16697" t="str">
            <v>CINT</v>
          </cell>
          <cell r="C16697" t="str">
            <v/>
          </cell>
          <cell r="D16697" t="str">
            <v>BACK CUSHION-1 JIRO BLUE A1</v>
          </cell>
          <cell r="E16697">
            <v>44783</v>
          </cell>
          <cell r="F16697" t="str">
            <v>HALF</v>
          </cell>
          <cell r="G16697" t="str">
            <v>CI_I07</v>
          </cell>
          <cell r="H16697" t="str">
            <v>PC</v>
          </cell>
          <cell r="I16697" t="str">
            <v>CPR</v>
          </cell>
          <cell r="J16697" t="str">
            <v/>
          </cell>
          <cell r="K16697" t="str">
            <v>PD</v>
          </cell>
          <cell r="L16697" t="str">
            <v>7934</v>
          </cell>
          <cell r="M16697" t="str">
            <v>S</v>
          </cell>
          <cell r="N16697">
            <v>0</v>
          </cell>
        </row>
        <row r="16698">
          <cell r="A16698" t="str">
            <v>SF-JIR-I07-NL-0007</v>
          </cell>
          <cell r="B16698" t="str">
            <v>CINT</v>
          </cell>
          <cell r="C16698" t="str">
            <v/>
          </cell>
          <cell r="D16698" t="str">
            <v>BACK CUSHION-1 JIRO BLUE D1</v>
          </cell>
          <cell r="E16698">
            <v>44783</v>
          </cell>
          <cell r="F16698" t="str">
            <v>HALF</v>
          </cell>
          <cell r="G16698" t="str">
            <v>CI_I07</v>
          </cell>
          <cell r="H16698" t="str">
            <v>PC</v>
          </cell>
          <cell r="I16698" t="str">
            <v>CPR</v>
          </cell>
          <cell r="J16698" t="str">
            <v/>
          </cell>
          <cell r="K16698" t="str">
            <v>PD</v>
          </cell>
          <cell r="L16698" t="str">
            <v>7934</v>
          </cell>
          <cell r="M16698" t="str">
            <v>S</v>
          </cell>
          <cell r="N16698">
            <v>56612</v>
          </cell>
        </row>
        <row r="16699">
          <cell r="A16699" t="str">
            <v>SF-JIR-I07-NL-0008</v>
          </cell>
          <cell r="B16699" t="str">
            <v>CINT</v>
          </cell>
          <cell r="C16699" t="str">
            <v/>
          </cell>
          <cell r="D16699" t="str">
            <v>BACK CUSHION-1 JIRO BLUE L1</v>
          </cell>
          <cell r="E16699">
            <v>44838</v>
          </cell>
          <cell r="F16699" t="str">
            <v>HALF</v>
          </cell>
          <cell r="G16699" t="str">
            <v>CI_I07</v>
          </cell>
          <cell r="H16699" t="str">
            <v>PC</v>
          </cell>
          <cell r="I16699" t="str">
            <v>CPR</v>
          </cell>
          <cell r="J16699" t="str">
            <v/>
          </cell>
          <cell r="K16699" t="str">
            <v>PD</v>
          </cell>
          <cell r="L16699" t="str">
            <v>7934</v>
          </cell>
          <cell r="M16699" t="str">
            <v>S</v>
          </cell>
          <cell r="N16699">
            <v>38226</v>
          </cell>
        </row>
        <row r="16700">
          <cell r="A16700" t="str">
            <v>SF-JIR-I07-NL-0009</v>
          </cell>
          <cell r="B16700" t="str">
            <v>CINT</v>
          </cell>
          <cell r="C16700" t="str">
            <v/>
          </cell>
          <cell r="D16700" t="str">
            <v>BACK CUSHION-1 JIRO CREAM A5</v>
          </cell>
          <cell r="E16700">
            <v>44783</v>
          </cell>
          <cell r="F16700" t="str">
            <v>HALF</v>
          </cell>
          <cell r="G16700" t="str">
            <v>CI_I07</v>
          </cell>
          <cell r="H16700" t="str">
            <v>PC</v>
          </cell>
          <cell r="I16700" t="str">
            <v>CPR</v>
          </cell>
          <cell r="J16700" t="str">
            <v/>
          </cell>
          <cell r="K16700" t="str">
            <v>PD</v>
          </cell>
          <cell r="L16700" t="str">
            <v>7934</v>
          </cell>
          <cell r="M16700" t="str">
            <v>S</v>
          </cell>
          <cell r="N16700">
            <v>0</v>
          </cell>
        </row>
        <row r="16701">
          <cell r="A16701" t="str">
            <v>SF-JIR-I07-NL-0010</v>
          </cell>
          <cell r="B16701" t="str">
            <v>CINT</v>
          </cell>
          <cell r="C16701" t="str">
            <v/>
          </cell>
          <cell r="D16701" t="str">
            <v>BACK CUSHION-1 JIRO GREEN D6</v>
          </cell>
          <cell r="E16701">
            <v>45175</v>
          </cell>
          <cell r="F16701" t="str">
            <v>HALF</v>
          </cell>
          <cell r="G16701" t="str">
            <v>CI_I07</v>
          </cell>
          <cell r="H16701" t="str">
            <v>PC</v>
          </cell>
          <cell r="I16701" t="str">
            <v>CPR</v>
          </cell>
          <cell r="J16701" t="str">
            <v/>
          </cell>
          <cell r="K16701" t="str">
            <v>PD</v>
          </cell>
          <cell r="L16701" t="str">
            <v>7934</v>
          </cell>
          <cell r="M16701" t="str">
            <v>S</v>
          </cell>
          <cell r="N16701">
            <v>33254</v>
          </cell>
        </row>
        <row r="16702">
          <cell r="A16702" t="str">
            <v>SF-JIR-I07-NL-0011</v>
          </cell>
          <cell r="B16702" t="str">
            <v>CINT</v>
          </cell>
          <cell r="C16702" t="str">
            <v/>
          </cell>
          <cell r="D16702" t="str">
            <v>BACK CUSHION-1 JIRO HIJAU D6</v>
          </cell>
          <cell r="E16702">
            <v>44804</v>
          </cell>
          <cell r="F16702" t="str">
            <v>HALF</v>
          </cell>
          <cell r="G16702" t="str">
            <v>CI_I07</v>
          </cell>
          <cell r="H16702" t="str">
            <v>PC</v>
          </cell>
          <cell r="I16702" t="str">
            <v>CPR</v>
          </cell>
          <cell r="J16702" t="str">
            <v/>
          </cell>
          <cell r="K16702" t="str">
            <v>PD</v>
          </cell>
          <cell r="L16702" t="str">
            <v>7934</v>
          </cell>
          <cell r="M16702" t="str">
            <v>S</v>
          </cell>
          <cell r="N16702">
            <v>42510</v>
          </cell>
        </row>
        <row r="16703">
          <cell r="A16703" t="str">
            <v>SF-JIR-I07-NL-0012</v>
          </cell>
          <cell r="B16703" t="str">
            <v>CINT</v>
          </cell>
          <cell r="C16703" t="str">
            <v/>
          </cell>
          <cell r="D16703" t="str">
            <v>BACK CUSHION-1 JIRO L12</v>
          </cell>
          <cell r="E16703">
            <v>44783</v>
          </cell>
          <cell r="F16703" t="str">
            <v>HALF</v>
          </cell>
          <cell r="G16703" t="str">
            <v>CI_I07</v>
          </cell>
          <cell r="H16703" t="str">
            <v>PC</v>
          </cell>
          <cell r="I16703" t="str">
            <v>CPR</v>
          </cell>
          <cell r="J16703" t="str">
            <v/>
          </cell>
          <cell r="K16703" t="str">
            <v>PD</v>
          </cell>
          <cell r="L16703" t="str">
            <v>7934</v>
          </cell>
          <cell r="M16703" t="str">
            <v>S</v>
          </cell>
          <cell r="N16703">
            <v>0</v>
          </cell>
        </row>
        <row r="16704">
          <cell r="A16704" t="str">
            <v>SF-JIR-I07-NL-0013</v>
          </cell>
          <cell r="B16704" t="str">
            <v>CINT</v>
          </cell>
          <cell r="C16704" t="str">
            <v/>
          </cell>
          <cell r="D16704" t="str">
            <v>BACK CUSHION-1 JIRO L6</v>
          </cell>
          <cell r="E16704">
            <v>44783</v>
          </cell>
          <cell r="F16704" t="str">
            <v>HALF</v>
          </cell>
          <cell r="G16704" t="str">
            <v>CI_I07</v>
          </cell>
          <cell r="H16704" t="str">
            <v>PC</v>
          </cell>
          <cell r="I16704" t="str">
            <v>CPR</v>
          </cell>
          <cell r="J16704" t="str">
            <v/>
          </cell>
          <cell r="K16704" t="str">
            <v>PD</v>
          </cell>
          <cell r="L16704" t="str">
            <v>7934</v>
          </cell>
          <cell r="M16704" t="str">
            <v>S</v>
          </cell>
          <cell r="N16704">
            <v>36253</v>
          </cell>
        </row>
        <row r="16705">
          <cell r="A16705" t="str">
            <v>SF-JIR-I07-NL-0014</v>
          </cell>
          <cell r="B16705" t="str">
            <v>CINT</v>
          </cell>
          <cell r="C16705" t="str">
            <v/>
          </cell>
          <cell r="D16705" t="str">
            <v>BACK CUSHION-1 JIRO L7</v>
          </cell>
          <cell r="E16705">
            <v>44783</v>
          </cell>
          <cell r="F16705" t="str">
            <v>HALF</v>
          </cell>
          <cell r="G16705" t="str">
            <v>CI_I07</v>
          </cell>
          <cell r="H16705" t="str">
            <v>PC</v>
          </cell>
          <cell r="I16705" t="str">
            <v>CPR</v>
          </cell>
          <cell r="J16705" t="str">
            <v/>
          </cell>
          <cell r="K16705" t="str">
            <v>PD</v>
          </cell>
          <cell r="L16705" t="str">
            <v>7934</v>
          </cell>
          <cell r="M16705" t="str">
            <v>S</v>
          </cell>
          <cell r="N16705">
            <v>0</v>
          </cell>
        </row>
        <row r="16706">
          <cell r="A16706" t="str">
            <v>SF-JIR-I07-NL-0015</v>
          </cell>
          <cell r="B16706" t="str">
            <v>CINT</v>
          </cell>
          <cell r="C16706" t="str">
            <v/>
          </cell>
          <cell r="D16706" t="str">
            <v>BACK CUSHION-1 JIRO MERAH A3</v>
          </cell>
          <cell r="E16706">
            <v>44783</v>
          </cell>
          <cell r="F16706" t="str">
            <v>HALF</v>
          </cell>
          <cell r="G16706" t="str">
            <v>CI_I07</v>
          </cell>
          <cell r="H16706" t="str">
            <v>PC</v>
          </cell>
          <cell r="I16706" t="str">
            <v>CPR</v>
          </cell>
          <cell r="J16706" t="str">
            <v/>
          </cell>
          <cell r="K16706" t="str">
            <v>PD</v>
          </cell>
          <cell r="L16706" t="str">
            <v>7934</v>
          </cell>
          <cell r="M16706" t="str">
            <v>S</v>
          </cell>
          <cell r="N16706">
            <v>0</v>
          </cell>
        </row>
        <row r="16707">
          <cell r="A16707" t="str">
            <v>SF-JIR-I07-NL-0016</v>
          </cell>
          <cell r="B16707" t="str">
            <v>CINT</v>
          </cell>
          <cell r="C16707" t="str">
            <v/>
          </cell>
          <cell r="D16707" t="str">
            <v>BACK CUSHION-1 JIRO MERAH D3</v>
          </cell>
          <cell r="E16707">
            <v>44804</v>
          </cell>
          <cell r="F16707" t="str">
            <v>HALF</v>
          </cell>
          <cell r="G16707" t="str">
            <v>CI_I07</v>
          </cell>
          <cell r="H16707" t="str">
            <v>PC</v>
          </cell>
          <cell r="I16707" t="str">
            <v>CPR</v>
          </cell>
          <cell r="J16707" t="str">
            <v/>
          </cell>
          <cell r="K16707" t="str">
            <v>PD</v>
          </cell>
          <cell r="L16707" t="str">
            <v>7934</v>
          </cell>
          <cell r="M16707" t="str">
            <v>S</v>
          </cell>
          <cell r="N16707">
            <v>38226</v>
          </cell>
        </row>
        <row r="16708">
          <cell r="A16708" t="str">
            <v>SF-JIR-I07-NL-0017</v>
          </cell>
          <cell r="B16708" t="str">
            <v>CINT</v>
          </cell>
          <cell r="C16708" t="str">
            <v/>
          </cell>
          <cell r="D16708" t="str">
            <v>BACK CUSHION-1 JIRO N4</v>
          </cell>
          <cell r="E16708">
            <v>45266</v>
          </cell>
          <cell r="F16708" t="str">
            <v>HALF</v>
          </cell>
          <cell r="G16708" t="str">
            <v>CI_I07</v>
          </cell>
          <cell r="H16708" t="str">
            <v>PC</v>
          </cell>
          <cell r="I16708" t="str">
            <v>CPR</v>
          </cell>
          <cell r="J16708" t="str">
            <v/>
          </cell>
          <cell r="K16708" t="str">
            <v>PD</v>
          </cell>
          <cell r="L16708" t="str">
            <v>7934</v>
          </cell>
          <cell r="M16708" t="str">
            <v>S</v>
          </cell>
          <cell r="N16708">
            <v>30087</v>
          </cell>
        </row>
        <row r="16709">
          <cell r="A16709" t="str">
            <v>SF-JIR-I07-NL-0018</v>
          </cell>
          <cell r="B16709" t="str">
            <v>CINT</v>
          </cell>
          <cell r="C16709" t="str">
            <v/>
          </cell>
          <cell r="D16709" t="str">
            <v>BACK CUSHION-1 JIRO O1</v>
          </cell>
          <cell r="E16709">
            <v>44834</v>
          </cell>
          <cell r="F16709" t="str">
            <v>HALF</v>
          </cell>
          <cell r="G16709" t="str">
            <v>CI_I07</v>
          </cell>
          <cell r="H16709" t="str">
            <v>PC</v>
          </cell>
          <cell r="I16709" t="str">
            <v>CPR</v>
          </cell>
          <cell r="J16709" t="str">
            <v/>
          </cell>
          <cell r="K16709" t="str">
            <v>PD</v>
          </cell>
          <cell r="L16709" t="str">
            <v>7934</v>
          </cell>
          <cell r="M16709" t="str">
            <v>S</v>
          </cell>
          <cell r="N16709">
            <v>38226</v>
          </cell>
        </row>
        <row r="16710">
          <cell r="A16710" t="str">
            <v>SF-JIR-I07-NL-0019</v>
          </cell>
          <cell r="B16710" t="str">
            <v>CINT</v>
          </cell>
          <cell r="C16710" t="str">
            <v/>
          </cell>
          <cell r="D16710" t="str">
            <v>BACK CUSHION-1 JIRO O3</v>
          </cell>
          <cell r="E16710">
            <v>44783</v>
          </cell>
          <cell r="F16710" t="str">
            <v>HALF</v>
          </cell>
          <cell r="G16710" t="str">
            <v>CI_I07</v>
          </cell>
          <cell r="H16710" t="str">
            <v>PC</v>
          </cell>
          <cell r="I16710" t="str">
            <v>CPR</v>
          </cell>
          <cell r="J16710" t="str">
            <v/>
          </cell>
          <cell r="K16710" t="str">
            <v>PD</v>
          </cell>
          <cell r="L16710" t="str">
            <v>7934</v>
          </cell>
          <cell r="M16710" t="str">
            <v>S</v>
          </cell>
          <cell r="N16710">
            <v>36253</v>
          </cell>
        </row>
        <row r="16711">
          <cell r="A16711" t="str">
            <v>SF-JIR-I07-NL-0020</v>
          </cell>
          <cell r="B16711" t="str">
            <v>CINT</v>
          </cell>
          <cell r="C16711" t="str">
            <v/>
          </cell>
          <cell r="D16711" t="str">
            <v>BACK CUSHION-1 JIRO O6</v>
          </cell>
          <cell r="E16711">
            <v>44783</v>
          </cell>
          <cell r="F16711" t="str">
            <v>HALF</v>
          </cell>
          <cell r="G16711" t="str">
            <v>CI_I07</v>
          </cell>
          <cell r="H16711" t="str">
            <v>PC</v>
          </cell>
          <cell r="I16711" t="str">
            <v>CPR</v>
          </cell>
          <cell r="J16711" t="str">
            <v/>
          </cell>
          <cell r="K16711" t="str">
            <v>PD</v>
          </cell>
          <cell r="L16711" t="str">
            <v>7934</v>
          </cell>
          <cell r="M16711" t="str">
            <v>S</v>
          </cell>
          <cell r="N16711">
            <v>0</v>
          </cell>
        </row>
        <row r="16712">
          <cell r="A16712" t="str">
            <v>SF-JIR-I07-NL-0021</v>
          </cell>
          <cell r="B16712" t="str">
            <v>CINT</v>
          </cell>
          <cell r="C16712" t="str">
            <v/>
          </cell>
          <cell r="D16712" t="str">
            <v>BACK CUSHION-1 JIRO O7</v>
          </cell>
          <cell r="E16712">
            <v>44783</v>
          </cell>
          <cell r="F16712" t="str">
            <v>HALF</v>
          </cell>
          <cell r="G16712" t="str">
            <v>CI_I07</v>
          </cell>
          <cell r="H16712" t="str">
            <v>PC</v>
          </cell>
          <cell r="I16712" t="str">
            <v>CPR</v>
          </cell>
          <cell r="J16712" t="str">
            <v/>
          </cell>
          <cell r="K16712" t="str">
            <v>PD</v>
          </cell>
          <cell r="L16712" t="str">
            <v>7934</v>
          </cell>
          <cell r="M16712" t="str">
            <v>S</v>
          </cell>
          <cell r="N16712">
            <v>0</v>
          </cell>
        </row>
        <row r="16713">
          <cell r="A16713" t="str">
            <v>SF-JIR-I07-NL-0022</v>
          </cell>
          <cell r="B16713" t="str">
            <v>CINT</v>
          </cell>
          <cell r="C16713" t="str">
            <v/>
          </cell>
          <cell r="D16713" t="str">
            <v>BACK CUSHION-1 JIRO RED D3</v>
          </cell>
          <cell r="E16713">
            <v>44936</v>
          </cell>
          <cell r="F16713" t="str">
            <v>HALF</v>
          </cell>
          <cell r="G16713" t="str">
            <v>CI_I07</v>
          </cell>
          <cell r="H16713" t="str">
            <v>PC</v>
          </cell>
          <cell r="I16713" t="str">
            <v>CPR</v>
          </cell>
          <cell r="J16713" t="str">
            <v/>
          </cell>
          <cell r="K16713" t="str">
            <v>PD</v>
          </cell>
          <cell r="L16713" t="str">
            <v>7934</v>
          </cell>
          <cell r="M16713" t="str">
            <v>S</v>
          </cell>
          <cell r="N16713">
            <v>36253</v>
          </cell>
        </row>
        <row r="16714">
          <cell r="A16714" t="str">
            <v>SF-JIR-I07-NL-0023</v>
          </cell>
          <cell r="B16714" t="str">
            <v>CINT</v>
          </cell>
          <cell r="C16714" t="str">
            <v/>
          </cell>
          <cell r="D16714" t="str">
            <v>BACK CUSHION-1 JIRO V1</v>
          </cell>
          <cell r="E16714">
            <v>44783</v>
          </cell>
          <cell r="F16714" t="str">
            <v>HALF</v>
          </cell>
          <cell r="G16714" t="str">
            <v>CI_I07</v>
          </cell>
          <cell r="H16714" t="str">
            <v>PC</v>
          </cell>
          <cell r="I16714" t="str">
            <v>CPR</v>
          </cell>
          <cell r="J16714" t="str">
            <v/>
          </cell>
          <cell r="K16714" t="str">
            <v>PD</v>
          </cell>
          <cell r="L16714" t="str">
            <v>7934</v>
          </cell>
          <cell r="M16714" t="str">
            <v>S</v>
          </cell>
          <cell r="N16714">
            <v>0</v>
          </cell>
        </row>
        <row r="16715">
          <cell r="A16715" t="str">
            <v>SF-JIR-I07-NL-0024</v>
          </cell>
          <cell r="B16715" t="str">
            <v>CINT</v>
          </cell>
          <cell r="C16715" t="str">
            <v/>
          </cell>
          <cell r="D16715" t="str">
            <v>BACK CUSHION-1 JIRO V3</v>
          </cell>
          <cell r="E16715">
            <v>44783</v>
          </cell>
          <cell r="F16715" t="str">
            <v>HALF</v>
          </cell>
          <cell r="G16715" t="str">
            <v>CI_I07</v>
          </cell>
          <cell r="H16715" t="str">
            <v>PC</v>
          </cell>
          <cell r="I16715" t="str">
            <v>CPR</v>
          </cell>
          <cell r="J16715" t="str">
            <v/>
          </cell>
          <cell r="K16715" t="str">
            <v>PD</v>
          </cell>
          <cell r="L16715" t="str">
            <v>7934</v>
          </cell>
          <cell r="M16715" t="str">
            <v>S</v>
          </cell>
          <cell r="N16715">
            <v>0</v>
          </cell>
        </row>
        <row r="16716">
          <cell r="A16716" t="str">
            <v>SF-JIR-I07-NL-0025</v>
          </cell>
          <cell r="B16716" t="str">
            <v>CINT</v>
          </cell>
          <cell r="C16716" t="str">
            <v/>
          </cell>
          <cell r="D16716" t="str">
            <v>BACK CUSHION-2 JIRO A4</v>
          </cell>
          <cell r="E16716">
            <v>44992</v>
          </cell>
          <cell r="F16716" t="str">
            <v>HALF</v>
          </cell>
          <cell r="G16716" t="str">
            <v>CI_I07</v>
          </cell>
          <cell r="H16716" t="str">
            <v>PC</v>
          </cell>
          <cell r="I16716" t="str">
            <v>CPR</v>
          </cell>
          <cell r="J16716" t="str">
            <v/>
          </cell>
          <cell r="K16716" t="str">
            <v>PD</v>
          </cell>
          <cell r="L16716" t="str">
            <v>7934</v>
          </cell>
          <cell r="M16716" t="str">
            <v>S</v>
          </cell>
          <cell r="N16716">
            <v>24594</v>
          </cell>
        </row>
        <row r="16717">
          <cell r="A16717" t="str">
            <v>SF-JIR-I07-NL-0026</v>
          </cell>
          <cell r="B16717" t="str">
            <v>CINT</v>
          </cell>
          <cell r="C16717" t="str">
            <v/>
          </cell>
          <cell r="D16717" t="str">
            <v>BACK CUSHION-2 JIRO AL11</v>
          </cell>
          <cell r="E16717">
            <v>44834</v>
          </cell>
          <cell r="F16717" t="str">
            <v>HALF</v>
          </cell>
          <cell r="G16717" t="str">
            <v>CI_I07</v>
          </cell>
          <cell r="H16717" t="str">
            <v>PC</v>
          </cell>
          <cell r="I16717" t="str">
            <v>CPR</v>
          </cell>
          <cell r="J16717" t="str">
            <v/>
          </cell>
          <cell r="K16717" t="str">
            <v>PD</v>
          </cell>
          <cell r="L16717" t="str">
            <v>7934</v>
          </cell>
          <cell r="M16717" t="str">
            <v>S</v>
          </cell>
          <cell r="N16717">
            <v>26834</v>
          </cell>
        </row>
        <row r="16718">
          <cell r="A16718" t="str">
            <v>SF-JIR-I07-NL-0027</v>
          </cell>
          <cell r="B16718" t="str">
            <v>CINT</v>
          </cell>
          <cell r="C16718" t="str">
            <v/>
          </cell>
          <cell r="D16718" t="str">
            <v>BACK CUSHION-2 JIRO BLACK D7</v>
          </cell>
          <cell r="E16718">
            <v>45169</v>
          </cell>
          <cell r="F16718" t="str">
            <v>HALF</v>
          </cell>
          <cell r="G16718" t="str">
            <v>CI_I07</v>
          </cell>
          <cell r="H16718" t="str">
            <v>PC</v>
          </cell>
          <cell r="I16718" t="str">
            <v>CPR</v>
          </cell>
          <cell r="J16718" t="str">
            <v/>
          </cell>
          <cell r="K16718" t="str">
            <v>PD</v>
          </cell>
          <cell r="L16718" t="str">
            <v>7934</v>
          </cell>
          <cell r="M16718" t="str">
            <v>S</v>
          </cell>
          <cell r="N16718">
            <v>26834</v>
          </cell>
        </row>
        <row r="16719">
          <cell r="A16719" t="str">
            <v>SF-JIR-I07-NL-0028</v>
          </cell>
          <cell r="B16719" t="str">
            <v>CINT</v>
          </cell>
          <cell r="C16719" t="str">
            <v/>
          </cell>
          <cell r="D16719" t="str">
            <v>BACK CUSHION-2 JIRO BLUE A1</v>
          </cell>
          <cell r="E16719">
            <v>44783</v>
          </cell>
          <cell r="F16719" t="str">
            <v>HALF</v>
          </cell>
          <cell r="G16719" t="str">
            <v>CI_I07</v>
          </cell>
          <cell r="H16719" t="str">
            <v>PC</v>
          </cell>
          <cell r="I16719" t="str">
            <v>CPR</v>
          </cell>
          <cell r="J16719" t="str">
            <v/>
          </cell>
          <cell r="K16719" t="str">
            <v>PD</v>
          </cell>
          <cell r="L16719" t="str">
            <v>7934</v>
          </cell>
          <cell r="M16719" t="str">
            <v>S</v>
          </cell>
          <cell r="N16719">
            <v>0</v>
          </cell>
        </row>
        <row r="16720">
          <cell r="A16720" t="str">
            <v>SF-JIR-I07-NL-0029</v>
          </cell>
          <cell r="B16720" t="str">
            <v>CINT</v>
          </cell>
          <cell r="C16720" t="str">
            <v/>
          </cell>
          <cell r="D16720" t="str">
            <v>BACK CUSHION-2 JIRO BLUE D1</v>
          </cell>
          <cell r="E16720">
            <v>44783</v>
          </cell>
          <cell r="F16720" t="str">
            <v>HALF</v>
          </cell>
          <cell r="G16720" t="str">
            <v>CI_I07</v>
          </cell>
          <cell r="H16720" t="str">
            <v>PC</v>
          </cell>
          <cell r="I16720" t="str">
            <v>CPR</v>
          </cell>
          <cell r="J16720" t="str">
            <v/>
          </cell>
          <cell r="K16720" t="str">
            <v>PD</v>
          </cell>
          <cell r="L16720" t="str">
            <v>7934</v>
          </cell>
          <cell r="M16720" t="str">
            <v>S</v>
          </cell>
          <cell r="N16720">
            <v>24861</v>
          </cell>
        </row>
        <row r="16721">
          <cell r="A16721" t="str">
            <v>SF-JIR-I07-NL-0030</v>
          </cell>
          <cell r="B16721" t="str">
            <v>CINT</v>
          </cell>
          <cell r="C16721" t="str">
            <v/>
          </cell>
          <cell r="D16721" t="str">
            <v>BACK CUSHION-2 JIRO BLUE L1</v>
          </cell>
          <cell r="E16721">
            <v>44838</v>
          </cell>
          <cell r="F16721" t="str">
            <v>HALF</v>
          </cell>
          <cell r="G16721" t="str">
            <v>CI_I07</v>
          </cell>
          <cell r="H16721" t="str">
            <v>PC</v>
          </cell>
          <cell r="I16721" t="str">
            <v>CPR</v>
          </cell>
          <cell r="J16721" t="str">
            <v/>
          </cell>
          <cell r="K16721" t="str">
            <v>PD</v>
          </cell>
          <cell r="L16721" t="str">
            <v>7934</v>
          </cell>
          <cell r="M16721" t="str">
            <v>S</v>
          </cell>
          <cell r="N16721">
            <v>15649</v>
          </cell>
        </row>
        <row r="16722">
          <cell r="A16722" t="str">
            <v>SF-JIR-I07-NL-0031</v>
          </cell>
          <cell r="B16722" t="str">
            <v>CINT</v>
          </cell>
          <cell r="C16722" t="str">
            <v/>
          </cell>
          <cell r="D16722" t="str">
            <v>BACK CUSHION-2 JIRO CREAM A5</v>
          </cell>
          <cell r="E16722">
            <v>44783</v>
          </cell>
          <cell r="F16722" t="str">
            <v>HALF</v>
          </cell>
          <cell r="G16722" t="str">
            <v>CI_I07</v>
          </cell>
          <cell r="H16722" t="str">
            <v>PC</v>
          </cell>
          <cell r="I16722" t="str">
            <v>CPR</v>
          </cell>
          <cell r="J16722" t="str">
            <v/>
          </cell>
          <cell r="K16722" t="str">
            <v>PD</v>
          </cell>
          <cell r="L16722" t="str">
            <v>7934</v>
          </cell>
          <cell r="M16722" t="str">
            <v>S</v>
          </cell>
          <cell r="N16722">
            <v>0</v>
          </cell>
        </row>
        <row r="16723">
          <cell r="A16723" t="str">
            <v>SF-JIR-I07-NL-0032</v>
          </cell>
          <cell r="B16723" t="str">
            <v>CINT</v>
          </cell>
          <cell r="C16723" t="str">
            <v/>
          </cell>
          <cell r="D16723" t="str">
            <v>BACK CUSHION-2 JIRO GREEN D6</v>
          </cell>
          <cell r="E16723">
            <v>44992</v>
          </cell>
          <cell r="F16723" t="str">
            <v>HALF</v>
          </cell>
          <cell r="G16723" t="str">
            <v>CI_I07</v>
          </cell>
          <cell r="H16723" t="str">
            <v>PC</v>
          </cell>
          <cell r="I16723" t="str">
            <v>CPR</v>
          </cell>
          <cell r="J16723" t="str">
            <v/>
          </cell>
          <cell r="K16723" t="str">
            <v>PD</v>
          </cell>
          <cell r="L16723" t="str">
            <v>7934</v>
          </cell>
          <cell r="M16723" t="str">
            <v>S</v>
          </cell>
          <cell r="N16723">
            <v>24594</v>
          </cell>
        </row>
        <row r="16724">
          <cell r="A16724" t="str">
            <v>SF-JIR-I07-NL-0033</v>
          </cell>
          <cell r="B16724" t="str">
            <v>CINT</v>
          </cell>
          <cell r="C16724" t="str">
            <v/>
          </cell>
          <cell r="D16724" t="str">
            <v>BACK CUSHION-2 JIRO L12</v>
          </cell>
          <cell r="E16724">
            <v>44783</v>
          </cell>
          <cell r="F16724" t="str">
            <v>HALF</v>
          </cell>
          <cell r="G16724" t="str">
            <v>CI_I07</v>
          </cell>
          <cell r="H16724" t="str">
            <v>PC</v>
          </cell>
          <cell r="I16724" t="str">
            <v>CPR</v>
          </cell>
          <cell r="J16724" t="str">
            <v/>
          </cell>
          <cell r="K16724" t="str">
            <v>PD</v>
          </cell>
          <cell r="L16724" t="str">
            <v>7934</v>
          </cell>
          <cell r="M16724" t="str">
            <v>S</v>
          </cell>
          <cell r="N16724">
            <v>0</v>
          </cell>
        </row>
        <row r="16725">
          <cell r="A16725" t="str">
            <v>SF-JIR-I07-NL-0034</v>
          </cell>
          <cell r="B16725" t="str">
            <v>CINT</v>
          </cell>
          <cell r="C16725" t="str">
            <v/>
          </cell>
          <cell r="D16725" t="str">
            <v>BACK CUSHION-2 JIRO L6</v>
          </cell>
          <cell r="E16725">
            <v>44783</v>
          </cell>
          <cell r="F16725" t="str">
            <v>HALF</v>
          </cell>
          <cell r="G16725" t="str">
            <v>CI_I07</v>
          </cell>
          <cell r="H16725" t="str">
            <v>PC</v>
          </cell>
          <cell r="I16725" t="str">
            <v>CPR</v>
          </cell>
          <cell r="J16725" t="str">
            <v/>
          </cell>
          <cell r="K16725" t="str">
            <v>PD</v>
          </cell>
          <cell r="L16725" t="str">
            <v>7934</v>
          </cell>
          <cell r="M16725" t="str">
            <v>S</v>
          </cell>
          <cell r="N16725">
            <v>0</v>
          </cell>
        </row>
        <row r="16726">
          <cell r="A16726" t="str">
            <v>SF-JIR-I07-NL-0035</v>
          </cell>
          <cell r="B16726" t="str">
            <v>CINT</v>
          </cell>
          <cell r="C16726" t="str">
            <v/>
          </cell>
          <cell r="D16726" t="str">
            <v>BACK CUSHION-2 JIRO L7</v>
          </cell>
          <cell r="E16726">
            <v>44783</v>
          </cell>
          <cell r="F16726" t="str">
            <v>HALF</v>
          </cell>
          <cell r="G16726" t="str">
            <v>CI_I07</v>
          </cell>
          <cell r="H16726" t="str">
            <v>PC</v>
          </cell>
          <cell r="I16726" t="str">
            <v>CPR</v>
          </cell>
          <cell r="J16726" t="str">
            <v/>
          </cell>
          <cell r="K16726" t="str">
            <v>PD</v>
          </cell>
          <cell r="L16726" t="str">
            <v>7934</v>
          </cell>
          <cell r="M16726" t="str">
            <v>S</v>
          </cell>
          <cell r="N16726">
            <v>0</v>
          </cell>
        </row>
        <row r="16727">
          <cell r="A16727" t="str">
            <v>SF-JIR-I07-NL-0036</v>
          </cell>
          <cell r="B16727" t="str">
            <v>CINT</v>
          </cell>
          <cell r="C16727" t="str">
            <v/>
          </cell>
          <cell r="D16727" t="str">
            <v>BACK CUSHION-2 JIRO MERAH A3</v>
          </cell>
          <cell r="E16727">
            <v>44783</v>
          </cell>
          <cell r="F16727" t="str">
            <v>HALF</v>
          </cell>
          <cell r="G16727" t="str">
            <v>CI_I07</v>
          </cell>
          <cell r="H16727" t="str">
            <v>PC</v>
          </cell>
          <cell r="I16727" t="str">
            <v>CPR</v>
          </cell>
          <cell r="J16727" t="str">
            <v/>
          </cell>
          <cell r="K16727" t="str">
            <v>PD</v>
          </cell>
          <cell r="L16727" t="str">
            <v>7934</v>
          </cell>
          <cell r="M16727" t="str">
            <v>S</v>
          </cell>
          <cell r="N16727">
            <v>0</v>
          </cell>
        </row>
        <row r="16728">
          <cell r="A16728" t="str">
            <v>SF-JIR-I07-NL-0037</v>
          </cell>
          <cell r="B16728" t="str">
            <v>CINT</v>
          </cell>
          <cell r="C16728" t="str">
            <v/>
          </cell>
          <cell r="D16728" t="str">
            <v>BACK CUSHION-2 JIRO MERAH D3</v>
          </cell>
          <cell r="E16728">
            <v>44804</v>
          </cell>
          <cell r="F16728" t="str">
            <v>HALF</v>
          </cell>
          <cell r="G16728" t="str">
            <v>CI_I07</v>
          </cell>
          <cell r="H16728" t="str">
            <v>PC</v>
          </cell>
          <cell r="I16728" t="str">
            <v>CPR</v>
          </cell>
          <cell r="J16728" t="str">
            <v/>
          </cell>
          <cell r="K16728" t="str">
            <v>PD</v>
          </cell>
          <cell r="L16728" t="str">
            <v>7934</v>
          </cell>
          <cell r="M16728" t="str">
            <v>S</v>
          </cell>
          <cell r="N16728">
            <v>26834</v>
          </cell>
        </row>
        <row r="16729">
          <cell r="A16729" t="str">
            <v>SF-JIR-I07-NL-0038</v>
          </cell>
          <cell r="B16729" t="str">
            <v>CINT</v>
          </cell>
          <cell r="C16729" t="str">
            <v/>
          </cell>
          <cell r="D16729" t="str">
            <v>BACK CUSHION-2 JIRO N4</v>
          </cell>
          <cell r="E16729">
            <v>45266</v>
          </cell>
          <cell r="F16729" t="str">
            <v>HALF</v>
          </cell>
          <cell r="G16729" t="str">
            <v>CI_I07</v>
          </cell>
          <cell r="H16729" t="str">
            <v>PC</v>
          </cell>
          <cell r="I16729" t="str">
            <v>CPR</v>
          </cell>
          <cell r="J16729" t="str">
            <v/>
          </cell>
          <cell r="K16729" t="str">
            <v>PD</v>
          </cell>
          <cell r="L16729" t="str">
            <v>7934</v>
          </cell>
          <cell r="M16729" t="str">
            <v>S</v>
          </cell>
          <cell r="N16729">
            <v>21222</v>
          </cell>
        </row>
        <row r="16730">
          <cell r="A16730" t="str">
            <v>SF-JIR-I07-NL-0039</v>
          </cell>
          <cell r="B16730" t="str">
            <v>CINT</v>
          </cell>
          <cell r="C16730" t="str">
            <v/>
          </cell>
          <cell r="D16730" t="str">
            <v>BACK CUSHION-2 JIRO O1</v>
          </cell>
          <cell r="E16730">
            <v>44834</v>
          </cell>
          <cell r="F16730" t="str">
            <v>HALF</v>
          </cell>
          <cell r="G16730" t="str">
            <v>CI_I07</v>
          </cell>
          <cell r="H16730" t="str">
            <v>PC</v>
          </cell>
          <cell r="I16730" t="str">
            <v>CPR</v>
          </cell>
          <cell r="J16730" t="str">
            <v/>
          </cell>
          <cell r="K16730" t="str">
            <v>PD</v>
          </cell>
          <cell r="L16730" t="str">
            <v>7934</v>
          </cell>
          <cell r="M16730" t="str">
            <v>S</v>
          </cell>
          <cell r="N16730">
            <v>26834</v>
          </cell>
        </row>
        <row r="16731">
          <cell r="A16731" t="str">
            <v>SF-JIR-I07-NL-0040</v>
          </cell>
          <cell r="B16731" t="str">
            <v>CINT</v>
          </cell>
          <cell r="C16731" t="str">
            <v/>
          </cell>
          <cell r="D16731" t="str">
            <v>BACK CUSHION-2 JIRO O3</v>
          </cell>
          <cell r="E16731">
            <v>44783</v>
          </cell>
          <cell r="F16731" t="str">
            <v>HALF</v>
          </cell>
          <cell r="G16731" t="str">
            <v>CI_I07</v>
          </cell>
          <cell r="H16731" t="str">
            <v>PC</v>
          </cell>
          <cell r="I16731" t="str">
            <v>CPR</v>
          </cell>
          <cell r="J16731" t="str">
            <v/>
          </cell>
          <cell r="K16731" t="str">
            <v>PD</v>
          </cell>
          <cell r="L16731" t="str">
            <v>7934</v>
          </cell>
          <cell r="M16731" t="str">
            <v>S</v>
          </cell>
          <cell r="N16731">
            <v>24861</v>
          </cell>
        </row>
        <row r="16732">
          <cell r="A16732" t="str">
            <v>SF-JIR-I07-NL-0041</v>
          </cell>
          <cell r="B16732" t="str">
            <v>CINT</v>
          </cell>
          <cell r="C16732" t="str">
            <v/>
          </cell>
          <cell r="D16732" t="str">
            <v>BACK CUSHION-2 JIRO O6</v>
          </cell>
          <cell r="E16732">
            <v>44783</v>
          </cell>
          <cell r="F16732" t="str">
            <v>HALF</v>
          </cell>
          <cell r="G16732" t="str">
            <v>CI_I07</v>
          </cell>
          <cell r="H16732" t="str">
            <v>PC</v>
          </cell>
          <cell r="I16732" t="str">
            <v>CPR</v>
          </cell>
          <cell r="J16732" t="str">
            <v/>
          </cell>
          <cell r="K16732" t="str">
            <v>PD</v>
          </cell>
          <cell r="L16732" t="str">
            <v>7934</v>
          </cell>
          <cell r="M16732" t="str">
            <v>S</v>
          </cell>
          <cell r="N16732">
            <v>0</v>
          </cell>
        </row>
        <row r="16733">
          <cell r="A16733" t="str">
            <v>SF-JIR-I07-NL-0042</v>
          </cell>
          <cell r="B16733" t="str">
            <v>CINT</v>
          </cell>
          <cell r="C16733" t="str">
            <v/>
          </cell>
          <cell r="D16733" t="str">
            <v>BACK CUSHION-2 JIRO O7</v>
          </cell>
          <cell r="E16733">
            <v>44783</v>
          </cell>
          <cell r="F16733" t="str">
            <v>HALF</v>
          </cell>
          <cell r="G16733" t="str">
            <v>CI_I07</v>
          </cell>
          <cell r="H16733" t="str">
            <v>PC</v>
          </cell>
          <cell r="I16733" t="str">
            <v>CPR</v>
          </cell>
          <cell r="J16733" t="str">
            <v/>
          </cell>
          <cell r="K16733" t="str">
            <v>PD</v>
          </cell>
          <cell r="L16733" t="str">
            <v>7934</v>
          </cell>
          <cell r="M16733" t="str">
            <v>S</v>
          </cell>
          <cell r="N16733">
            <v>0</v>
          </cell>
        </row>
        <row r="16734">
          <cell r="A16734" t="str">
            <v>SF-JIR-I07-NL-0043</v>
          </cell>
          <cell r="B16734" t="str">
            <v>CINT</v>
          </cell>
          <cell r="C16734" t="str">
            <v/>
          </cell>
          <cell r="D16734" t="str">
            <v>BACK CUSHION-2 JIRO RED D3</v>
          </cell>
          <cell r="E16734">
            <v>44936</v>
          </cell>
          <cell r="F16734" t="str">
            <v>HALF</v>
          </cell>
          <cell r="G16734" t="str">
            <v>CI_I07</v>
          </cell>
          <cell r="H16734" t="str">
            <v>PC</v>
          </cell>
          <cell r="I16734" t="str">
            <v>CPR</v>
          </cell>
          <cell r="J16734" t="str">
            <v/>
          </cell>
          <cell r="K16734" t="str">
            <v>PD</v>
          </cell>
          <cell r="L16734" t="str">
            <v>7934</v>
          </cell>
          <cell r="M16734" t="str">
            <v>S</v>
          </cell>
          <cell r="N16734">
            <v>26834</v>
          </cell>
        </row>
        <row r="16735">
          <cell r="A16735" t="str">
            <v>SF-JIR-I07-NL-0044</v>
          </cell>
          <cell r="B16735" t="str">
            <v>CINT</v>
          </cell>
          <cell r="C16735" t="str">
            <v/>
          </cell>
          <cell r="D16735" t="str">
            <v>BACK CUSHION-2 JIRO V1</v>
          </cell>
          <cell r="E16735">
            <v>44783</v>
          </cell>
          <cell r="F16735" t="str">
            <v>HALF</v>
          </cell>
          <cell r="G16735" t="str">
            <v>CI_I07</v>
          </cell>
          <cell r="H16735" t="str">
            <v>PC</v>
          </cell>
          <cell r="I16735" t="str">
            <v>CPR</v>
          </cell>
          <cell r="J16735" t="str">
            <v/>
          </cell>
          <cell r="K16735" t="str">
            <v>PD</v>
          </cell>
          <cell r="L16735" t="str">
            <v>7934</v>
          </cell>
          <cell r="M16735" t="str">
            <v>S</v>
          </cell>
          <cell r="N16735">
            <v>0</v>
          </cell>
        </row>
        <row r="16736">
          <cell r="A16736" t="str">
            <v>SF-JIR-I07-NL-0045</v>
          </cell>
          <cell r="B16736" t="str">
            <v>CINT</v>
          </cell>
          <cell r="C16736" t="str">
            <v/>
          </cell>
          <cell r="D16736" t="str">
            <v>BACK CUSHION-2 JIRO V3</v>
          </cell>
          <cell r="E16736">
            <v>44783</v>
          </cell>
          <cell r="F16736" t="str">
            <v>HALF</v>
          </cell>
          <cell r="G16736" t="str">
            <v>CI_I07</v>
          </cell>
          <cell r="H16736" t="str">
            <v>PC</v>
          </cell>
          <cell r="I16736" t="str">
            <v>CPR</v>
          </cell>
          <cell r="J16736" t="str">
            <v/>
          </cell>
          <cell r="K16736" t="str">
            <v>PD</v>
          </cell>
          <cell r="L16736" t="str">
            <v>7934</v>
          </cell>
          <cell r="M16736" t="str">
            <v>S</v>
          </cell>
          <cell r="N16736">
            <v>0</v>
          </cell>
        </row>
        <row r="16737">
          <cell r="A16737" t="str">
            <v>SF-JIR-I07-NL-0046</v>
          </cell>
          <cell r="B16737" t="str">
            <v>CINT</v>
          </cell>
          <cell r="C16737" t="str">
            <v/>
          </cell>
          <cell r="D16737" t="str">
            <v>SEAT CUSHION TARO-S MERAH D3</v>
          </cell>
          <cell r="E16737">
            <v>0</v>
          </cell>
          <cell r="F16737" t="str">
            <v>HALF</v>
          </cell>
          <cell r="G16737" t="str">
            <v>CI_I07</v>
          </cell>
          <cell r="H16737" t="str">
            <v>PC</v>
          </cell>
          <cell r="I16737" t="str">
            <v>CPR</v>
          </cell>
          <cell r="J16737" t="str">
            <v/>
          </cell>
          <cell r="K16737" t="str">
            <v>PD</v>
          </cell>
          <cell r="L16737" t="str">
            <v>7934</v>
          </cell>
          <cell r="M16737" t="str">
            <v>S</v>
          </cell>
          <cell r="N16737">
            <v>0</v>
          </cell>
        </row>
        <row r="16738">
          <cell r="A16738" t="str">
            <v>SF-JIR-I07-NL-0047</v>
          </cell>
          <cell r="B16738" t="str">
            <v>CINT</v>
          </cell>
          <cell r="C16738" t="str">
            <v/>
          </cell>
          <cell r="D16738" t="str">
            <v>BACK CUSHION-2 JIRO GREEN D6 BORDIR</v>
          </cell>
          <cell r="E16738">
            <v>45175</v>
          </cell>
          <cell r="F16738" t="str">
            <v>HALF</v>
          </cell>
          <cell r="G16738" t="str">
            <v>CI_I07</v>
          </cell>
          <cell r="H16738" t="str">
            <v>PC</v>
          </cell>
          <cell r="I16738" t="str">
            <v>CPR</v>
          </cell>
          <cell r="J16738" t="str">
            <v/>
          </cell>
          <cell r="K16738" t="str">
            <v>PD</v>
          </cell>
          <cell r="L16738" t="str">
            <v>7934</v>
          </cell>
          <cell r="M16738" t="str">
            <v>S</v>
          </cell>
          <cell r="N16738">
            <v>31389</v>
          </cell>
        </row>
        <row r="16739">
          <cell r="A16739" t="str">
            <v>SF-JIR-ICT-SC-0001</v>
          </cell>
          <cell r="B16739" t="str">
            <v>CINT</v>
          </cell>
          <cell r="C16739" t="str">
            <v/>
          </cell>
          <cell r="D16739" t="str">
            <v>BACK JOINT PLATE JIRO 1</v>
          </cell>
          <cell r="E16739">
            <v>0</v>
          </cell>
          <cell r="F16739" t="str">
            <v>HALF</v>
          </cell>
          <cell r="G16739" t="str">
            <v>CI_ICT</v>
          </cell>
          <cell r="H16739" t="str">
            <v>PC</v>
          </cell>
          <cell r="I16739" t="str">
            <v>CPR</v>
          </cell>
          <cell r="J16739" t="str">
            <v/>
          </cell>
          <cell r="K16739" t="str">
            <v>PD</v>
          </cell>
          <cell r="L16739" t="str">
            <v>7931</v>
          </cell>
          <cell r="M16739" t="str">
            <v>V</v>
          </cell>
          <cell r="N16739">
            <v>2591</v>
          </cell>
        </row>
        <row r="16740">
          <cell r="A16740" t="str">
            <v>SF-JIR-ICT-SC-0002</v>
          </cell>
          <cell r="B16740" t="str">
            <v>CINT</v>
          </cell>
          <cell r="C16740" t="str">
            <v/>
          </cell>
          <cell r="D16740" t="str">
            <v>BACK JOINT PLATE JIRO 2</v>
          </cell>
          <cell r="E16740">
            <v>0</v>
          </cell>
          <cell r="F16740" t="str">
            <v>HALF</v>
          </cell>
          <cell r="G16740" t="str">
            <v>CI_ICT</v>
          </cell>
          <cell r="H16740" t="str">
            <v>PC</v>
          </cell>
          <cell r="I16740" t="str">
            <v>CPR</v>
          </cell>
          <cell r="J16740" t="str">
            <v/>
          </cell>
          <cell r="K16740" t="str">
            <v>PD</v>
          </cell>
          <cell r="L16740" t="str">
            <v>7931</v>
          </cell>
          <cell r="M16740" t="str">
            <v>V</v>
          </cell>
          <cell r="N16740">
            <v>3387</v>
          </cell>
        </row>
        <row r="16741">
          <cell r="A16741" t="str">
            <v>SF-JIR-INL-SC-0001</v>
          </cell>
          <cell r="B16741" t="str">
            <v>CINT</v>
          </cell>
          <cell r="C16741" t="str">
            <v/>
          </cell>
          <cell r="D16741" t="str">
            <v>BACK CUSHION-1 JIRO RED D3</v>
          </cell>
          <cell r="E16741">
            <v>44774</v>
          </cell>
          <cell r="F16741" t="str">
            <v>HALF</v>
          </cell>
          <cell r="G16741" t="str">
            <v>CI_INL</v>
          </cell>
          <cell r="H16741" t="str">
            <v>PC</v>
          </cell>
          <cell r="I16741" t="str">
            <v>CPR</v>
          </cell>
          <cell r="J16741" t="str">
            <v/>
          </cell>
          <cell r="K16741" t="str">
            <v>PD</v>
          </cell>
          <cell r="L16741" t="str">
            <v>7934</v>
          </cell>
          <cell r="M16741" t="str">
            <v>V</v>
          </cell>
          <cell r="N16741">
            <v>42020</v>
          </cell>
        </row>
        <row r="16742">
          <cell r="A16742" t="str">
            <v>SF-JIR-INL-SC-0002</v>
          </cell>
          <cell r="B16742" t="str">
            <v>CINT</v>
          </cell>
          <cell r="C16742" t="str">
            <v/>
          </cell>
          <cell r="D16742" t="str">
            <v>BACK CUSHION-2 JIRO RED D3</v>
          </cell>
          <cell r="E16742">
            <v>44774</v>
          </cell>
          <cell r="F16742" t="str">
            <v>HALF</v>
          </cell>
          <cell r="G16742" t="str">
            <v>CI_INL</v>
          </cell>
          <cell r="H16742" t="str">
            <v>PC</v>
          </cell>
          <cell r="I16742" t="str">
            <v>CPR</v>
          </cell>
          <cell r="J16742" t="str">
            <v/>
          </cell>
          <cell r="K16742" t="str">
            <v>PD</v>
          </cell>
          <cell r="L16742" t="str">
            <v>7934</v>
          </cell>
          <cell r="M16742" t="str">
            <v>V</v>
          </cell>
          <cell r="N16742">
            <v>29835</v>
          </cell>
        </row>
        <row r="16743">
          <cell r="A16743" t="str">
            <v>SF-KAS-I03-CT-0001</v>
          </cell>
          <cell r="B16743" t="str">
            <v>CINT</v>
          </cell>
          <cell r="C16743" t="str">
            <v/>
          </cell>
          <cell r="D16743" t="str">
            <v>LEG PIPE (L) KASAI HLP</v>
          </cell>
          <cell r="E16743">
            <v>44783</v>
          </cell>
          <cell r="F16743" t="str">
            <v>HALF</v>
          </cell>
          <cell r="G16743" t="str">
            <v>CI_I03</v>
          </cell>
          <cell r="H16743" t="str">
            <v>PC</v>
          </cell>
          <cell r="I16743" t="str">
            <v>CPR</v>
          </cell>
          <cell r="J16743" t="str">
            <v/>
          </cell>
          <cell r="K16743" t="str">
            <v>PD</v>
          </cell>
          <cell r="L16743" t="str">
            <v>7931</v>
          </cell>
          <cell r="M16743" t="str">
            <v>S</v>
          </cell>
          <cell r="N16743">
            <v>0</v>
          </cell>
        </row>
        <row r="16744">
          <cell r="A16744" t="str">
            <v>SF-KAS-I03-CT-0002</v>
          </cell>
          <cell r="B16744" t="str">
            <v>CINT</v>
          </cell>
          <cell r="C16744" t="str">
            <v/>
          </cell>
          <cell r="D16744" t="str">
            <v>LEG PIPE (L) KASAI KW 1</v>
          </cell>
          <cell r="E16744">
            <v>44783</v>
          </cell>
          <cell r="F16744" t="str">
            <v>HALF</v>
          </cell>
          <cell r="G16744" t="str">
            <v>CI_I03</v>
          </cell>
          <cell r="H16744" t="str">
            <v>PC</v>
          </cell>
          <cell r="I16744" t="str">
            <v>CPR</v>
          </cell>
          <cell r="J16744" t="str">
            <v/>
          </cell>
          <cell r="K16744" t="str">
            <v>PD</v>
          </cell>
          <cell r="L16744" t="str">
            <v>7931</v>
          </cell>
          <cell r="M16744" t="str">
            <v>S</v>
          </cell>
          <cell r="N16744">
            <v>0</v>
          </cell>
        </row>
        <row r="16745">
          <cell r="A16745" t="str">
            <v>SF-KAS-I03-CT-0003</v>
          </cell>
          <cell r="B16745" t="str">
            <v>CINT</v>
          </cell>
          <cell r="C16745" t="str">
            <v/>
          </cell>
          <cell r="D16745" t="str">
            <v>LEG PIPE (R) KASAI HLP</v>
          </cell>
          <cell r="E16745">
            <v>44783</v>
          </cell>
          <cell r="F16745" t="str">
            <v>HALF</v>
          </cell>
          <cell r="G16745" t="str">
            <v>CI_I03</v>
          </cell>
          <cell r="H16745" t="str">
            <v>PC</v>
          </cell>
          <cell r="I16745" t="str">
            <v>CPR</v>
          </cell>
          <cell r="J16745" t="str">
            <v/>
          </cell>
          <cell r="K16745" t="str">
            <v>PD</v>
          </cell>
          <cell r="L16745" t="str">
            <v>7931</v>
          </cell>
          <cell r="M16745" t="str">
            <v>S</v>
          </cell>
          <cell r="N16745">
            <v>0</v>
          </cell>
        </row>
        <row r="16746">
          <cell r="A16746" t="str">
            <v>SF-KAS-I03-CT-0004</v>
          </cell>
          <cell r="B16746" t="str">
            <v>CINT</v>
          </cell>
          <cell r="C16746" t="str">
            <v/>
          </cell>
          <cell r="D16746" t="str">
            <v>LEG PIPE (R) KASAI KW 1</v>
          </cell>
          <cell r="E16746">
            <v>44783</v>
          </cell>
          <cell r="F16746" t="str">
            <v>HALF</v>
          </cell>
          <cell r="G16746" t="str">
            <v>CI_I03</v>
          </cell>
          <cell r="H16746" t="str">
            <v>PC</v>
          </cell>
          <cell r="I16746" t="str">
            <v>CPR</v>
          </cell>
          <cell r="J16746" t="str">
            <v/>
          </cell>
          <cell r="K16746" t="str">
            <v>PD</v>
          </cell>
          <cell r="L16746" t="str">
            <v>7931</v>
          </cell>
          <cell r="M16746" t="str">
            <v>S</v>
          </cell>
          <cell r="N16746">
            <v>0</v>
          </cell>
        </row>
        <row r="16747">
          <cell r="A16747" t="str">
            <v>SF-KAS-I03-CT-0005</v>
          </cell>
          <cell r="B16747" t="str">
            <v>CINT</v>
          </cell>
          <cell r="C16747" t="str">
            <v/>
          </cell>
          <cell r="D16747" t="str">
            <v>RANGKA KASAI KW 2</v>
          </cell>
          <cell r="E16747">
            <v>45300</v>
          </cell>
          <cell r="F16747" t="str">
            <v>HALF</v>
          </cell>
          <cell r="G16747" t="str">
            <v>CI_I03</v>
          </cell>
          <cell r="H16747" t="str">
            <v>PC</v>
          </cell>
          <cell r="I16747" t="str">
            <v>CPR</v>
          </cell>
          <cell r="J16747" t="str">
            <v/>
          </cell>
          <cell r="K16747" t="str">
            <v>PD</v>
          </cell>
          <cell r="L16747" t="str">
            <v>7931</v>
          </cell>
          <cell r="M16747" t="str">
            <v>S</v>
          </cell>
          <cell r="N16747">
            <v>82497</v>
          </cell>
        </row>
        <row r="16748">
          <cell r="A16748" t="str">
            <v>SF-KAS-I03-CT-0006</v>
          </cell>
          <cell r="B16748" t="str">
            <v>CINT</v>
          </cell>
          <cell r="C16748" t="str">
            <v/>
          </cell>
          <cell r="D16748" t="str">
            <v>RANGKA KASAI N KW2</v>
          </cell>
          <cell r="E16748">
            <v>44936</v>
          </cell>
          <cell r="F16748" t="str">
            <v>HALF</v>
          </cell>
          <cell r="G16748" t="str">
            <v>CI_I03</v>
          </cell>
          <cell r="H16748" t="str">
            <v>PC</v>
          </cell>
          <cell r="I16748" t="str">
            <v>CPR</v>
          </cell>
          <cell r="J16748" t="str">
            <v/>
          </cell>
          <cell r="K16748" t="str">
            <v>PD</v>
          </cell>
          <cell r="L16748" t="str">
            <v>7931</v>
          </cell>
          <cell r="M16748" t="str">
            <v>S</v>
          </cell>
          <cell r="N16748">
            <v>72510</v>
          </cell>
        </row>
        <row r="16749">
          <cell r="A16749" t="str">
            <v>SF-KAS-I03-CT-0007</v>
          </cell>
          <cell r="B16749" t="str">
            <v>CINT</v>
          </cell>
          <cell r="C16749" t="str">
            <v/>
          </cell>
          <cell r="D16749" t="str">
            <v>REMOVER CHROME RANGKA KASAI</v>
          </cell>
          <cell r="E16749">
            <v>0</v>
          </cell>
          <cell r="F16749" t="str">
            <v>HALF</v>
          </cell>
          <cell r="G16749" t="str">
            <v>CI_I03</v>
          </cell>
          <cell r="H16749" t="str">
            <v>PC</v>
          </cell>
          <cell r="I16749" t="str">
            <v>CPR</v>
          </cell>
          <cell r="J16749" t="str">
            <v/>
          </cell>
          <cell r="K16749" t="str">
            <v>PD</v>
          </cell>
          <cell r="L16749" t="str">
            <v>7931</v>
          </cell>
          <cell r="M16749" t="str">
            <v>S</v>
          </cell>
          <cell r="N16749">
            <v>0</v>
          </cell>
        </row>
        <row r="16750">
          <cell r="A16750" t="str">
            <v>SF-KAS-I05-NC-0001</v>
          </cell>
          <cell r="B16750" t="str">
            <v>CINT</v>
          </cell>
          <cell r="C16750" t="str">
            <v/>
          </cell>
          <cell r="D16750" t="str">
            <v>LEG JOINT PLATE KASAI FC</v>
          </cell>
          <cell r="E16750">
            <v>44783</v>
          </cell>
          <cell r="F16750" t="str">
            <v>HALF</v>
          </cell>
          <cell r="G16750" t="str">
            <v>CI_I05</v>
          </cell>
          <cell r="H16750" t="str">
            <v>PC</v>
          </cell>
          <cell r="I16750" t="str">
            <v>CPR</v>
          </cell>
          <cell r="J16750" t="str">
            <v/>
          </cell>
          <cell r="K16750" t="str">
            <v>PD</v>
          </cell>
          <cell r="L16750" t="str">
            <v>7932</v>
          </cell>
          <cell r="M16750" t="str">
            <v>S</v>
          </cell>
          <cell r="N16750">
            <v>0</v>
          </cell>
        </row>
        <row r="16751">
          <cell r="A16751" t="str">
            <v>SF-KAS-I05-NC-0002</v>
          </cell>
          <cell r="B16751" t="str">
            <v>CINT</v>
          </cell>
          <cell r="C16751" t="str">
            <v/>
          </cell>
          <cell r="D16751" t="str">
            <v>LEG PIPE (L) KASAI FC</v>
          </cell>
          <cell r="E16751">
            <v>44783</v>
          </cell>
          <cell r="F16751" t="str">
            <v>HALF</v>
          </cell>
          <cell r="G16751" t="str">
            <v>CI_I05</v>
          </cell>
          <cell r="H16751" t="str">
            <v>PC</v>
          </cell>
          <cell r="I16751" t="str">
            <v>CPR</v>
          </cell>
          <cell r="J16751" t="str">
            <v/>
          </cell>
          <cell r="K16751" t="str">
            <v>PD</v>
          </cell>
          <cell r="L16751" t="str">
            <v>7932</v>
          </cell>
          <cell r="M16751" t="str">
            <v>S</v>
          </cell>
          <cell r="N16751">
            <v>0</v>
          </cell>
        </row>
        <row r="16752">
          <cell r="A16752" t="str">
            <v>SF-KAS-I05-NC-0003</v>
          </cell>
          <cell r="B16752" t="str">
            <v>CINT</v>
          </cell>
          <cell r="C16752" t="str">
            <v/>
          </cell>
          <cell r="D16752" t="str">
            <v>LEG PIPE (R) KASAI FC</v>
          </cell>
          <cell r="E16752">
            <v>44783</v>
          </cell>
          <cell r="F16752" t="str">
            <v>HALF</v>
          </cell>
          <cell r="G16752" t="str">
            <v>CI_I05</v>
          </cell>
          <cell r="H16752" t="str">
            <v>PC</v>
          </cell>
          <cell r="I16752" t="str">
            <v>CPR</v>
          </cell>
          <cell r="J16752" t="str">
            <v/>
          </cell>
          <cell r="K16752" t="str">
            <v>PD</v>
          </cell>
          <cell r="L16752" t="str">
            <v>7932</v>
          </cell>
          <cell r="M16752" t="str">
            <v>S</v>
          </cell>
          <cell r="N16752">
            <v>0</v>
          </cell>
        </row>
        <row r="16753">
          <cell r="A16753" t="str">
            <v>SF-KAS-I05-NC-0004</v>
          </cell>
          <cell r="B16753" t="str">
            <v>CINT</v>
          </cell>
          <cell r="C16753" t="str">
            <v/>
          </cell>
          <cell r="D16753" t="str">
            <v>SEAT JOINT PLATE KASAI FC</v>
          </cell>
          <cell r="E16753">
            <v>44783</v>
          </cell>
          <cell r="F16753" t="str">
            <v>HALF</v>
          </cell>
          <cell r="G16753" t="str">
            <v>CI_I05</v>
          </cell>
          <cell r="H16753" t="str">
            <v>PC</v>
          </cell>
          <cell r="I16753" t="str">
            <v>CPR</v>
          </cell>
          <cell r="J16753" t="str">
            <v/>
          </cell>
          <cell r="K16753" t="str">
            <v>PD</v>
          </cell>
          <cell r="L16753" t="str">
            <v>7932</v>
          </cell>
          <cell r="M16753" t="str">
            <v>S</v>
          </cell>
          <cell r="N16753">
            <v>0</v>
          </cell>
        </row>
        <row r="16754">
          <cell r="A16754" t="str">
            <v>SF-KAS-I05-NC-0005</v>
          </cell>
          <cell r="B16754" t="str">
            <v>CINT</v>
          </cell>
          <cell r="C16754" t="str">
            <v/>
          </cell>
          <cell r="D16754" t="str">
            <v>REMOVER CHROME RANGKA KASAI</v>
          </cell>
          <cell r="E16754">
            <v>44999</v>
          </cell>
          <cell r="F16754" t="str">
            <v>HALF</v>
          </cell>
          <cell r="G16754" t="str">
            <v>CI_I05</v>
          </cell>
          <cell r="H16754" t="str">
            <v>PC</v>
          </cell>
          <cell r="I16754" t="str">
            <v>CPR</v>
          </cell>
          <cell r="J16754" t="str">
            <v/>
          </cell>
          <cell r="K16754" t="str">
            <v>PD</v>
          </cell>
          <cell r="L16754" t="str">
            <v>7932</v>
          </cell>
          <cell r="M16754" t="str">
            <v>S</v>
          </cell>
          <cell r="N16754">
            <v>35000</v>
          </cell>
        </row>
        <row r="16755">
          <cell r="A16755" t="str">
            <v>SF-KAS-I06-PC-0001</v>
          </cell>
          <cell r="B16755" t="str">
            <v>CINT</v>
          </cell>
          <cell r="C16755" t="str">
            <v/>
          </cell>
          <cell r="D16755" t="str">
            <v>RANGKA KASAI FP SILVER</v>
          </cell>
          <cell r="E16755">
            <v>45300</v>
          </cell>
          <cell r="F16755" t="str">
            <v>HALF</v>
          </cell>
          <cell r="G16755" t="str">
            <v>CI_I06</v>
          </cell>
          <cell r="H16755" t="str">
            <v>PC</v>
          </cell>
          <cell r="I16755" t="str">
            <v>CPR</v>
          </cell>
          <cell r="J16755" t="str">
            <v/>
          </cell>
          <cell r="K16755" t="str">
            <v>PD</v>
          </cell>
          <cell r="L16755" t="str">
            <v>7933</v>
          </cell>
          <cell r="M16755" t="str">
            <v>S</v>
          </cell>
          <cell r="N16755">
            <v>108204</v>
          </cell>
        </row>
        <row r="16756">
          <cell r="A16756" t="str">
            <v>SF-KAS-I06-PC-0002</v>
          </cell>
          <cell r="B16756" t="str">
            <v>CINT</v>
          </cell>
          <cell r="C16756" t="str">
            <v/>
          </cell>
          <cell r="D16756" t="str">
            <v>RANGKA KASAI FP BLACK</v>
          </cell>
          <cell r="E16756">
            <v>45169</v>
          </cell>
          <cell r="F16756" t="str">
            <v>HALF</v>
          </cell>
          <cell r="G16756" t="str">
            <v>CI_I06</v>
          </cell>
          <cell r="H16756" t="str">
            <v>PC</v>
          </cell>
          <cell r="I16756" t="str">
            <v>CPR</v>
          </cell>
          <cell r="J16756" t="str">
            <v/>
          </cell>
          <cell r="K16756" t="str">
            <v>PD</v>
          </cell>
          <cell r="L16756" t="str">
            <v>7933</v>
          </cell>
          <cell r="M16756" t="str">
            <v>S</v>
          </cell>
          <cell r="N16756">
            <v>93696</v>
          </cell>
        </row>
        <row r="16757">
          <cell r="A16757" t="str">
            <v>SF-KAS-I07-NL-0001</v>
          </cell>
          <cell r="B16757" t="str">
            <v>CINT</v>
          </cell>
          <cell r="C16757" t="str">
            <v/>
          </cell>
          <cell r="D16757" t="str">
            <v>BACK CUSHION KASAI ABU O2</v>
          </cell>
          <cell r="E16757">
            <v>44874</v>
          </cell>
          <cell r="F16757" t="str">
            <v>HALF</v>
          </cell>
          <cell r="G16757" t="str">
            <v>CI_I07</v>
          </cell>
          <cell r="H16757" t="str">
            <v>PC</v>
          </cell>
          <cell r="I16757" t="str">
            <v>CPR</v>
          </cell>
          <cell r="J16757" t="str">
            <v/>
          </cell>
          <cell r="K16757" t="str">
            <v>PD</v>
          </cell>
          <cell r="L16757" t="str">
            <v>7934</v>
          </cell>
          <cell r="M16757" t="str">
            <v>S</v>
          </cell>
          <cell r="N16757">
            <v>31595</v>
          </cell>
        </row>
        <row r="16758">
          <cell r="A16758" t="str">
            <v>SF-KAS-I07-NL-0002</v>
          </cell>
          <cell r="B16758" t="str">
            <v>CINT</v>
          </cell>
          <cell r="C16758" t="str">
            <v/>
          </cell>
          <cell r="D16758" t="str">
            <v>BACK CUSHION KASAI BLACK L7</v>
          </cell>
          <cell r="E16758">
            <v>44834</v>
          </cell>
          <cell r="F16758" t="str">
            <v>HALF</v>
          </cell>
          <cell r="G16758" t="str">
            <v>CI_I07</v>
          </cell>
          <cell r="H16758" t="str">
            <v>PC</v>
          </cell>
          <cell r="I16758" t="str">
            <v>CPR</v>
          </cell>
          <cell r="J16758" t="str">
            <v/>
          </cell>
          <cell r="K16758" t="str">
            <v>PD</v>
          </cell>
          <cell r="L16758" t="str">
            <v>7934</v>
          </cell>
          <cell r="M16758" t="str">
            <v>S</v>
          </cell>
          <cell r="N16758">
            <v>35917</v>
          </cell>
        </row>
        <row r="16759">
          <cell r="A16759" t="str">
            <v>SF-KAS-I07-NL-0003</v>
          </cell>
          <cell r="B16759" t="str">
            <v>CINT</v>
          </cell>
          <cell r="C16759" t="str">
            <v/>
          </cell>
          <cell r="D16759" t="str">
            <v>BACK CUSHION KASAI BLACK O7</v>
          </cell>
          <cell r="E16759">
            <v>44783</v>
          </cell>
          <cell r="F16759" t="str">
            <v>HALF</v>
          </cell>
          <cell r="G16759" t="str">
            <v>CI_I07</v>
          </cell>
          <cell r="H16759" t="str">
            <v>PC</v>
          </cell>
          <cell r="I16759" t="str">
            <v>CPR</v>
          </cell>
          <cell r="J16759" t="str">
            <v/>
          </cell>
          <cell r="K16759" t="str">
            <v>PD</v>
          </cell>
          <cell r="L16759" t="str">
            <v>7934</v>
          </cell>
          <cell r="M16759" t="str">
            <v>S</v>
          </cell>
          <cell r="N16759">
            <v>41759</v>
          </cell>
        </row>
        <row r="16760">
          <cell r="A16760" t="str">
            <v>SF-KAS-I07-NL-0004</v>
          </cell>
          <cell r="B16760" t="str">
            <v>CINT</v>
          </cell>
          <cell r="C16760" t="str">
            <v/>
          </cell>
          <cell r="D16760" t="str">
            <v>BACK CUSHION KASAI BLUE L1</v>
          </cell>
          <cell r="E16760">
            <v>44783</v>
          </cell>
          <cell r="F16760" t="str">
            <v>HALF</v>
          </cell>
          <cell r="G16760" t="str">
            <v>CI_I07</v>
          </cell>
          <cell r="H16760" t="str">
            <v>PC</v>
          </cell>
          <cell r="I16760" t="str">
            <v>CPR</v>
          </cell>
          <cell r="J16760" t="str">
            <v/>
          </cell>
          <cell r="K16760" t="str">
            <v>PD</v>
          </cell>
          <cell r="L16760" t="str">
            <v>7934</v>
          </cell>
          <cell r="M16760" t="str">
            <v>S</v>
          </cell>
          <cell r="N16760">
            <v>0</v>
          </cell>
        </row>
        <row r="16761">
          <cell r="A16761" t="str">
            <v>SF-KAS-I07-NL-0005</v>
          </cell>
          <cell r="B16761" t="str">
            <v>CINT</v>
          </cell>
          <cell r="C16761" t="str">
            <v/>
          </cell>
          <cell r="D16761" t="str">
            <v>BACK CUSHION KASAI BLUE O1</v>
          </cell>
          <cell r="E16761">
            <v>44950</v>
          </cell>
          <cell r="F16761" t="str">
            <v>HALF</v>
          </cell>
          <cell r="G16761" t="str">
            <v>CI_I07</v>
          </cell>
          <cell r="H16761" t="str">
            <v>PC</v>
          </cell>
          <cell r="I16761" t="str">
            <v>CPR</v>
          </cell>
          <cell r="J16761" t="str">
            <v/>
          </cell>
          <cell r="K16761" t="str">
            <v>PD</v>
          </cell>
          <cell r="L16761" t="str">
            <v>7934</v>
          </cell>
          <cell r="M16761" t="str">
            <v>S</v>
          </cell>
          <cell r="N16761">
            <v>33350</v>
          </cell>
        </row>
        <row r="16762">
          <cell r="A16762" t="str">
            <v>SF-KAS-I07-NL-0006</v>
          </cell>
          <cell r="B16762" t="str">
            <v>CINT</v>
          </cell>
          <cell r="C16762" t="str">
            <v/>
          </cell>
          <cell r="D16762" t="str">
            <v>BACK CUSHION KASAI BLUE S1</v>
          </cell>
          <cell r="E16762">
            <v>44783</v>
          </cell>
          <cell r="F16762" t="str">
            <v>HALF</v>
          </cell>
          <cell r="G16762" t="str">
            <v>CI_I07</v>
          </cell>
          <cell r="H16762" t="str">
            <v>PC</v>
          </cell>
          <cell r="I16762" t="str">
            <v>CPR</v>
          </cell>
          <cell r="J16762" t="str">
            <v/>
          </cell>
          <cell r="K16762" t="str">
            <v>PD</v>
          </cell>
          <cell r="L16762" t="str">
            <v>7934</v>
          </cell>
          <cell r="M16762" t="str">
            <v>S</v>
          </cell>
          <cell r="N16762">
            <v>43255</v>
          </cell>
        </row>
        <row r="16763">
          <cell r="A16763" t="str">
            <v>SF-KAS-I07-NL-0007</v>
          </cell>
          <cell r="B16763" t="str">
            <v>CINT</v>
          </cell>
          <cell r="C16763" t="str">
            <v/>
          </cell>
          <cell r="D16763" t="str">
            <v>BACK CUSHION KASAI BLUE W1</v>
          </cell>
          <cell r="E16763">
            <v>44783</v>
          </cell>
          <cell r="F16763" t="str">
            <v>HALF</v>
          </cell>
          <cell r="G16763" t="str">
            <v>CI_I07</v>
          </cell>
          <cell r="H16763" t="str">
            <v>PC</v>
          </cell>
          <cell r="I16763" t="str">
            <v>CPR</v>
          </cell>
          <cell r="J16763" t="str">
            <v/>
          </cell>
          <cell r="K16763" t="str">
            <v>PD</v>
          </cell>
          <cell r="L16763" t="str">
            <v>7934</v>
          </cell>
          <cell r="M16763" t="str">
            <v>S</v>
          </cell>
          <cell r="N16763">
            <v>0</v>
          </cell>
        </row>
        <row r="16764">
          <cell r="A16764" t="str">
            <v>SF-KAS-I07-NL-0008</v>
          </cell>
          <cell r="B16764" t="str">
            <v>CINT</v>
          </cell>
          <cell r="C16764" t="str">
            <v/>
          </cell>
          <cell r="D16764" t="str">
            <v>BACK CUSHION KASAI BLUE Y1</v>
          </cell>
          <cell r="E16764">
            <v>44783</v>
          </cell>
          <cell r="F16764" t="str">
            <v>HALF</v>
          </cell>
          <cell r="G16764" t="str">
            <v>CI_I07</v>
          </cell>
          <cell r="H16764" t="str">
            <v>PC</v>
          </cell>
          <cell r="I16764" t="str">
            <v>CPR</v>
          </cell>
          <cell r="J16764" t="str">
            <v/>
          </cell>
          <cell r="K16764" t="str">
            <v>PD</v>
          </cell>
          <cell r="L16764" t="str">
            <v>7934</v>
          </cell>
          <cell r="M16764" t="str">
            <v>S</v>
          </cell>
          <cell r="N16764">
            <v>43256</v>
          </cell>
        </row>
        <row r="16765">
          <cell r="A16765" t="str">
            <v>SF-KAS-I07-NL-0009</v>
          </cell>
          <cell r="B16765" t="str">
            <v>CINT</v>
          </cell>
          <cell r="C16765" t="str">
            <v/>
          </cell>
          <cell r="D16765" t="str">
            <v>BACK CUSHION KASAI COKLAT N4</v>
          </cell>
          <cell r="E16765">
            <v>44783</v>
          </cell>
          <cell r="F16765" t="str">
            <v>HALF</v>
          </cell>
          <cell r="G16765" t="str">
            <v>CI_I07</v>
          </cell>
          <cell r="H16765" t="str">
            <v>PC</v>
          </cell>
          <cell r="I16765" t="str">
            <v>CPR</v>
          </cell>
          <cell r="J16765" t="str">
            <v/>
          </cell>
          <cell r="K16765" t="str">
            <v>PD</v>
          </cell>
          <cell r="L16765" t="str">
            <v>7934</v>
          </cell>
          <cell r="M16765" t="str">
            <v>S</v>
          </cell>
          <cell r="N16765">
            <v>43256</v>
          </cell>
        </row>
        <row r="16766">
          <cell r="A16766" t="str">
            <v>SF-KAS-I07-NL-0010</v>
          </cell>
          <cell r="B16766" t="str">
            <v>CINT</v>
          </cell>
          <cell r="C16766" t="str">
            <v/>
          </cell>
          <cell r="D16766" t="str">
            <v>BACK CUSHION KASAI GREEN L6</v>
          </cell>
          <cell r="E16766">
            <v>44834</v>
          </cell>
          <cell r="F16766" t="str">
            <v>HALF</v>
          </cell>
          <cell r="G16766" t="str">
            <v>CI_I07</v>
          </cell>
          <cell r="H16766" t="str">
            <v>PC</v>
          </cell>
          <cell r="I16766" t="str">
            <v>CPR</v>
          </cell>
          <cell r="J16766" t="str">
            <v/>
          </cell>
          <cell r="K16766" t="str">
            <v>PD</v>
          </cell>
          <cell r="L16766" t="str">
            <v>7934</v>
          </cell>
          <cell r="M16766" t="str">
            <v>S</v>
          </cell>
          <cell r="N16766">
            <v>35917</v>
          </cell>
        </row>
        <row r="16767">
          <cell r="A16767" t="str">
            <v>SF-KAS-I07-NL-0011</v>
          </cell>
          <cell r="B16767" t="str">
            <v>CINT</v>
          </cell>
          <cell r="C16767" t="str">
            <v/>
          </cell>
          <cell r="D16767" t="str">
            <v>BACK CUSHION KASAI GREEN O6</v>
          </cell>
          <cell r="E16767">
            <v>44834</v>
          </cell>
          <cell r="F16767" t="str">
            <v>HALF</v>
          </cell>
          <cell r="G16767" t="str">
            <v>CI_I07</v>
          </cell>
          <cell r="H16767" t="str">
            <v>PC</v>
          </cell>
          <cell r="I16767" t="str">
            <v>CPR</v>
          </cell>
          <cell r="J16767" t="str">
            <v/>
          </cell>
          <cell r="K16767" t="str">
            <v>PD</v>
          </cell>
          <cell r="L16767" t="str">
            <v>7934</v>
          </cell>
          <cell r="M16767" t="str">
            <v>S</v>
          </cell>
          <cell r="N16767">
            <v>35217</v>
          </cell>
        </row>
        <row r="16768">
          <cell r="A16768" t="str">
            <v>SF-KAS-I07-NL-0012</v>
          </cell>
          <cell r="B16768" t="str">
            <v>CINT</v>
          </cell>
          <cell r="C16768" t="str">
            <v/>
          </cell>
          <cell r="D16768" t="str">
            <v>BACK CUSHION KASAI GREEN S6</v>
          </cell>
          <cell r="E16768">
            <v>44834</v>
          </cell>
          <cell r="F16768" t="str">
            <v>HALF</v>
          </cell>
          <cell r="G16768" t="str">
            <v>CI_I07</v>
          </cell>
          <cell r="H16768" t="str">
            <v>PC</v>
          </cell>
          <cell r="I16768" t="str">
            <v>CPR</v>
          </cell>
          <cell r="J16768" t="str">
            <v/>
          </cell>
          <cell r="K16768" t="str">
            <v>PD</v>
          </cell>
          <cell r="L16768" t="str">
            <v>7934</v>
          </cell>
          <cell r="M16768" t="str">
            <v>S</v>
          </cell>
          <cell r="N16768">
            <v>35073</v>
          </cell>
        </row>
        <row r="16769">
          <cell r="A16769" t="str">
            <v>SF-KAS-I07-NL-0013</v>
          </cell>
          <cell r="B16769" t="str">
            <v>CINT</v>
          </cell>
          <cell r="C16769" t="str">
            <v/>
          </cell>
          <cell r="D16769" t="str">
            <v>BACK CUSHION KASAI GREY S2</v>
          </cell>
          <cell r="E16769">
            <v>45232</v>
          </cell>
          <cell r="F16769" t="str">
            <v>HALF</v>
          </cell>
          <cell r="G16769" t="str">
            <v>CI_I07</v>
          </cell>
          <cell r="H16769" t="str">
            <v>PC</v>
          </cell>
          <cell r="I16769" t="str">
            <v>CPR</v>
          </cell>
          <cell r="J16769" t="str">
            <v/>
          </cell>
          <cell r="K16769" t="str">
            <v>PD</v>
          </cell>
          <cell r="L16769" t="str">
            <v>7934</v>
          </cell>
          <cell r="M16769" t="str">
            <v>S</v>
          </cell>
          <cell r="N16769">
            <v>33677</v>
          </cell>
        </row>
        <row r="16770">
          <cell r="A16770" t="str">
            <v>SF-KAS-I07-NL-0014</v>
          </cell>
          <cell r="B16770" t="str">
            <v>CINT</v>
          </cell>
          <cell r="C16770" t="str">
            <v/>
          </cell>
          <cell r="D16770" t="str">
            <v>BACK CUSHION KASAI GREY Y2</v>
          </cell>
          <cell r="E16770">
            <v>44936</v>
          </cell>
          <cell r="F16770" t="str">
            <v>HALF</v>
          </cell>
          <cell r="G16770" t="str">
            <v>CI_I07</v>
          </cell>
          <cell r="H16770" t="str">
            <v>PC</v>
          </cell>
          <cell r="I16770" t="str">
            <v>CPR</v>
          </cell>
          <cell r="J16770" t="str">
            <v/>
          </cell>
          <cell r="K16770" t="str">
            <v>PD</v>
          </cell>
          <cell r="L16770" t="str">
            <v>7934</v>
          </cell>
          <cell r="M16770" t="str">
            <v>S</v>
          </cell>
          <cell r="N16770">
            <v>43256</v>
          </cell>
        </row>
        <row r="16771">
          <cell r="A16771" t="str">
            <v>SF-KAS-I07-NL-0015</v>
          </cell>
          <cell r="B16771" t="str">
            <v>CINT</v>
          </cell>
          <cell r="C16771" t="str">
            <v/>
          </cell>
          <cell r="D16771" t="str">
            <v>BACK CUSHION KASAI MAROON YK3</v>
          </cell>
          <cell r="E16771">
            <v>44783</v>
          </cell>
          <cell r="F16771" t="str">
            <v>HALF</v>
          </cell>
          <cell r="G16771" t="str">
            <v>CI_I07</v>
          </cell>
          <cell r="H16771" t="str">
            <v>PC</v>
          </cell>
          <cell r="I16771" t="str">
            <v>CPR</v>
          </cell>
          <cell r="J16771" t="str">
            <v/>
          </cell>
          <cell r="K16771" t="str">
            <v>PD</v>
          </cell>
          <cell r="L16771" t="str">
            <v>7934</v>
          </cell>
          <cell r="M16771" t="str">
            <v>S</v>
          </cell>
          <cell r="N16771">
            <v>36617</v>
          </cell>
        </row>
        <row r="16772">
          <cell r="A16772" t="str">
            <v>SF-KAS-I07-NL-0016</v>
          </cell>
          <cell r="B16772" t="str">
            <v>CINT</v>
          </cell>
          <cell r="C16772" t="str">
            <v/>
          </cell>
          <cell r="D16772" t="str">
            <v>BACK CUSHION KASAI PINK S9</v>
          </cell>
          <cell r="E16772">
            <v>44783</v>
          </cell>
          <cell r="F16772" t="str">
            <v>HALF</v>
          </cell>
          <cell r="G16772" t="str">
            <v>CI_I07</v>
          </cell>
          <cell r="H16772" t="str">
            <v>PC</v>
          </cell>
          <cell r="I16772" t="str">
            <v>CPR</v>
          </cell>
          <cell r="J16772" t="str">
            <v/>
          </cell>
          <cell r="K16772" t="str">
            <v>PD</v>
          </cell>
          <cell r="L16772" t="str">
            <v>7934</v>
          </cell>
          <cell r="M16772" t="str">
            <v>S</v>
          </cell>
          <cell r="N16772">
            <v>43255</v>
          </cell>
        </row>
        <row r="16773">
          <cell r="A16773" t="str">
            <v>SF-KAS-I07-NL-0017</v>
          </cell>
          <cell r="B16773" t="str">
            <v>CINT</v>
          </cell>
          <cell r="C16773" t="str">
            <v/>
          </cell>
          <cell r="D16773" t="str">
            <v>BACK CUSHION KASAI RED N3</v>
          </cell>
          <cell r="E16773">
            <v>45300</v>
          </cell>
          <cell r="F16773" t="str">
            <v>HALF</v>
          </cell>
          <cell r="G16773" t="str">
            <v>CI_I07</v>
          </cell>
          <cell r="H16773" t="str">
            <v>PC</v>
          </cell>
          <cell r="I16773" t="str">
            <v>CPR</v>
          </cell>
          <cell r="J16773" t="str">
            <v/>
          </cell>
          <cell r="K16773" t="str">
            <v>PD</v>
          </cell>
          <cell r="L16773" t="str">
            <v>7934</v>
          </cell>
          <cell r="M16773" t="str">
            <v>S</v>
          </cell>
          <cell r="N16773">
            <v>33395</v>
          </cell>
        </row>
        <row r="16774">
          <cell r="A16774" t="str">
            <v>SF-KAS-I07-NL-0018</v>
          </cell>
          <cell r="B16774" t="str">
            <v>CINT</v>
          </cell>
          <cell r="C16774" t="str">
            <v/>
          </cell>
          <cell r="D16774" t="str">
            <v>BACK CUSHION KASAI RED O3</v>
          </cell>
          <cell r="E16774">
            <v>44804</v>
          </cell>
          <cell r="F16774" t="str">
            <v>HALF</v>
          </cell>
          <cell r="G16774" t="str">
            <v>CI_I07</v>
          </cell>
          <cell r="H16774" t="str">
            <v>PC</v>
          </cell>
          <cell r="I16774" t="str">
            <v>CPR</v>
          </cell>
          <cell r="J16774" t="str">
            <v/>
          </cell>
          <cell r="K16774" t="str">
            <v>PD</v>
          </cell>
          <cell r="L16774" t="str">
            <v>7934</v>
          </cell>
          <cell r="M16774" t="str">
            <v>S</v>
          </cell>
          <cell r="N16774">
            <v>35367</v>
          </cell>
        </row>
        <row r="16775">
          <cell r="A16775" t="str">
            <v>SF-KAS-I07-NL-0019</v>
          </cell>
          <cell r="B16775" t="str">
            <v>CINT</v>
          </cell>
          <cell r="C16775" t="str">
            <v/>
          </cell>
          <cell r="D16775" t="str">
            <v>SEAT CUSHION KASAI ABU O2</v>
          </cell>
          <cell r="E16775">
            <v>44874</v>
          </cell>
          <cell r="F16775" t="str">
            <v>HALF</v>
          </cell>
          <cell r="G16775" t="str">
            <v>CI_I07</v>
          </cell>
          <cell r="H16775" t="str">
            <v>PC</v>
          </cell>
          <cell r="I16775" t="str">
            <v>CPR</v>
          </cell>
          <cell r="J16775" t="str">
            <v/>
          </cell>
          <cell r="K16775" t="str">
            <v>PD</v>
          </cell>
          <cell r="L16775" t="str">
            <v>7934</v>
          </cell>
          <cell r="M16775" t="str">
            <v>S</v>
          </cell>
          <cell r="N16775">
            <v>64914</v>
          </cell>
        </row>
        <row r="16776">
          <cell r="A16776" t="str">
            <v>SF-KAS-I07-NL-0020</v>
          </cell>
          <cell r="B16776" t="str">
            <v>CINT</v>
          </cell>
          <cell r="C16776" t="str">
            <v/>
          </cell>
          <cell r="D16776" t="str">
            <v>SEAT CUSHION KASAI BLACK L7</v>
          </cell>
          <cell r="E16776">
            <v>44834</v>
          </cell>
          <cell r="F16776" t="str">
            <v>HALF</v>
          </cell>
          <cell r="G16776" t="str">
            <v>CI_I07</v>
          </cell>
          <cell r="H16776" t="str">
            <v>PC</v>
          </cell>
          <cell r="I16776" t="str">
            <v>CPR</v>
          </cell>
          <cell r="J16776" t="str">
            <v/>
          </cell>
          <cell r="K16776" t="str">
            <v>PD</v>
          </cell>
          <cell r="L16776" t="str">
            <v>7934</v>
          </cell>
          <cell r="M16776" t="str">
            <v>S</v>
          </cell>
          <cell r="N16776">
            <v>58238</v>
          </cell>
        </row>
        <row r="16777">
          <cell r="A16777" t="str">
            <v>SF-KAS-I07-NL-0021</v>
          </cell>
          <cell r="B16777" t="str">
            <v>CINT</v>
          </cell>
          <cell r="C16777" t="str">
            <v/>
          </cell>
          <cell r="D16777" t="str">
            <v>SEAT CUSHION KASAI BLACK O7</v>
          </cell>
          <cell r="E16777">
            <v>44936</v>
          </cell>
          <cell r="F16777" t="str">
            <v>HALF</v>
          </cell>
          <cell r="G16777" t="str">
            <v>CI_I07</v>
          </cell>
          <cell r="H16777" t="str">
            <v>PC</v>
          </cell>
          <cell r="I16777" t="str">
            <v>CPR</v>
          </cell>
          <cell r="J16777" t="str">
            <v/>
          </cell>
          <cell r="K16777" t="str">
            <v>PD</v>
          </cell>
          <cell r="L16777" t="str">
            <v>7934</v>
          </cell>
          <cell r="M16777" t="str">
            <v>S</v>
          </cell>
          <cell r="N16777">
            <v>64980</v>
          </cell>
        </row>
        <row r="16778">
          <cell r="A16778" t="str">
            <v>SF-KAS-I07-NL-0022</v>
          </cell>
          <cell r="B16778" t="str">
            <v>CINT</v>
          </cell>
          <cell r="C16778" t="str">
            <v/>
          </cell>
          <cell r="D16778" t="str">
            <v>SEAT CUSHION KASAI BLUE L1</v>
          </cell>
          <cell r="E16778">
            <v>44783</v>
          </cell>
          <cell r="F16778" t="str">
            <v>HALF</v>
          </cell>
          <cell r="G16778" t="str">
            <v>CI_I07</v>
          </cell>
          <cell r="H16778" t="str">
            <v>PC</v>
          </cell>
          <cell r="I16778" t="str">
            <v>CPR</v>
          </cell>
          <cell r="J16778" t="str">
            <v/>
          </cell>
          <cell r="K16778" t="str">
            <v>PD</v>
          </cell>
          <cell r="L16778" t="str">
            <v>7934</v>
          </cell>
          <cell r="M16778" t="str">
            <v>S</v>
          </cell>
          <cell r="N16778">
            <v>0</v>
          </cell>
        </row>
        <row r="16779">
          <cell r="A16779" t="str">
            <v>SF-KAS-I07-NL-0023</v>
          </cell>
          <cell r="B16779" t="str">
            <v>CINT</v>
          </cell>
          <cell r="C16779" t="str">
            <v/>
          </cell>
          <cell r="D16779" t="str">
            <v>SEAT CUSHION KASAI BLUE O1</v>
          </cell>
          <cell r="E16779">
            <v>44950</v>
          </cell>
          <cell r="F16779" t="str">
            <v>HALF</v>
          </cell>
          <cell r="G16779" t="str">
            <v>CI_I07</v>
          </cell>
          <cell r="H16779" t="str">
            <v>PC</v>
          </cell>
          <cell r="I16779" t="str">
            <v>CPR</v>
          </cell>
          <cell r="J16779" t="str">
            <v/>
          </cell>
          <cell r="K16779" t="str">
            <v>PD</v>
          </cell>
          <cell r="L16779" t="str">
            <v>7934</v>
          </cell>
          <cell r="M16779" t="str">
            <v>S</v>
          </cell>
          <cell r="N16779">
            <v>58148</v>
          </cell>
        </row>
        <row r="16780">
          <cell r="A16780" t="str">
            <v>SF-KAS-I07-NL-0024</v>
          </cell>
          <cell r="B16780" t="str">
            <v>CINT</v>
          </cell>
          <cell r="C16780" t="str">
            <v/>
          </cell>
          <cell r="D16780" t="str">
            <v>SEAT CUSHION KASAI BLUE S1</v>
          </cell>
          <cell r="E16780">
            <v>44883</v>
          </cell>
          <cell r="F16780" t="str">
            <v>HALF</v>
          </cell>
          <cell r="G16780" t="str">
            <v>CI_I07</v>
          </cell>
          <cell r="H16780" t="str">
            <v>PC</v>
          </cell>
          <cell r="I16780" t="str">
            <v>CPR</v>
          </cell>
          <cell r="J16780" t="str">
            <v/>
          </cell>
          <cell r="K16780" t="str">
            <v>PD</v>
          </cell>
          <cell r="L16780" t="str">
            <v>7934</v>
          </cell>
          <cell r="M16780" t="str">
            <v>S</v>
          </cell>
          <cell r="N16780">
            <v>66297</v>
          </cell>
        </row>
        <row r="16781">
          <cell r="A16781" t="str">
            <v>SF-KAS-I07-NL-0025</v>
          </cell>
          <cell r="B16781" t="str">
            <v>CINT</v>
          </cell>
          <cell r="C16781" t="str">
            <v/>
          </cell>
          <cell r="D16781" t="str">
            <v>SEAT CUSHION KASAI BLUE W1</v>
          </cell>
          <cell r="E16781">
            <v>44783</v>
          </cell>
          <cell r="F16781" t="str">
            <v>HALF</v>
          </cell>
          <cell r="G16781" t="str">
            <v>CI_I07</v>
          </cell>
          <cell r="H16781" t="str">
            <v>PC</v>
          </cell>
          <cell r="I16781" t="str">
            <v>CPR</v>
          </cell>
          <cell r="J16781" t="str">
            <v/>
          </cell>
          <cell r="K16781" t="str">
            <v>PD</v>
          </cell>
          <cell r="L16781" t="str">
            <v>7934</v>
          </cell>
          <cell r="M16781" t="str">
            <v>S</v>
          </cell>
          <cell r="N16781">
            <v>0</v>
          </cell>
        </row>
        <row r="16782">
          <cell r="A16782" t="str">
            <v>SF-KAS-I07-NL-0026</v>
          </cell>
          <cell r="B16782" t="str">
            <v>CINT</v>
          </cell>
          <cell r="C16782" t="str">
            <v/>
          </cell>
          <cell r="D16782" t="str">
            <v>SEAT CUSHION KASAI BLUE Y1</v>
          </cell>
          <cell r="E16782">
            <v>44783</v>
          </cell>
          <cell r="F16782" t="str">
            <v>HALF</v>
          </cell>
          <cell r="G16782" t="str">
            <v>CI_I07</v>
          </cell>
          <cell r="H16782" t="str">
            <v>PC</v>
          </cell>
          <cell r="I16782" t="str">
            <v>CPR</v>
          </cell>
          <cell r="J16782" t="str">
            <v/>
          </cell>
          <cell r="K16782" t="str">
            <v>PD</v>
          </cell>
          <cell r="L16782" t="str">
            <v>7934</v>
          </cell>
          <cell r="M16782" t="str">
            <v>S</v>
          </cell>
          <cell r="N16782">
            <v>64980</v>
          </cell>
        </row>
        <row r="16783">
          <cell r="A16783" t="str">
            <v>SF-KAS-I07-NL-0027</v>
          </cell>
          <cell r="B16783" t="str">
            <v>CINT</v>
          </cell>
          <cell r="C16783" t="str">
            <v/>
          </cell>
          <cell r="D16783" t="str">
            <v>SEAT CUSHION KASAI COKLAT N4</v>
          </cell>
          <cell r="E16783">
            <v>44783</v>
          </cell>
          <cell r="F16783" t="str">
            <v>HALF</v>
          </cell>
          <cell r="G16783" t="str">
            <v>CI_I07</v>
          </cell>
          <cell r="H16783" t="str">
            <v>PC</v>
          </cell>
          <cell r="I16783" t="str">
            <v>CPR</v>
          </cell>
          <cell r="J16783" t="str">
            <v/>
          </cell>
          <cell r="K16783" t="str">
            <v>PD</v>
          </cell>
          <cell r="L16783" t="str">
            <v>7934</v>
          </cell>
          <cell r="M16783" t="str">
            <v>S</v>
          </cell>
          <cell r="N16783">
            <v>0</v>
          </cell>
        </row>
        <row r="16784">
          <cell r="A16784" t="str">
            <v>SF-KAS-I07-NL-0028</v>
          </cell>
          <cell r="B16784" t="str">
            <v>CINT</v>
          </cell>
          <cell r="C16784" t="str">
            <v/>
          </cell>
          <cell r="D16784" t="str">
            <v>SEAT CUSHION KASAI GREEN L6</v>
          </cell>
          <cell r="E16784">
            <v>44834</v>
          </cell>
          <cell r="F16784" t="str">
            <v>HALF</v>
          </cell>
          <cell r="G16784" t="str">
            <v>CI_I07</v>
          </cell>
          <cell r="H16784" t="str">
            <v>PC</v>
          </cell>
          <cell r="I16784" t="str">
            <v>CPR</v>
          </cell>
          <cell r="J16784" t="str">
            <v/>
          </cell>
          <cell r="K16784" t="str">
            <v>PD</v>
          </cell>
          <cell r="L16784" t="str">
            <v>7934</v>
          </cell>
          <cell r="M16784" t="str">
            <v>S</v>
          </cell>
          <cell r="N16784">
            <v>64914</v>
          </cell>
        </row>
        <row r="16785">
          <cell r="A16785" t="str">
            <v>SF-KAS-I07-NL-0029</v>
          </cell>
          <cell r="B16785" t="str">
            <v>CINT</v>
          </cell>
          <cell r="C16785" t="str">
            <v/>
          </cell>
          <cell r="D16785" t="str">
            <v>SEAT CUSHION KASAI GREEN O6</v>
          </cell>
          <cell r="E16785">
            <v>44834</v>
          </cell>
          <cell r="F16785" t="str">
            <v>HALF</v>
          </cell>
          <cell r="G16785" t="str">
            <v>CI_I07</v>
          </cell>
          <cell r="H16785" t="str">
            <v>PC</v>
          </cell>
          <cell r="I16785" t="str">
            <v>CPR</v>
          </cell>
          <cell r="J16785" t="str">
            <v/>
          </cell>
          <cell r="K16785" t="str">
            <v>PD</v>
          </cell>
          <cell r="L16785" t="str">
            <v>7934</v>
          </cell>
          <cell r="M16785" t="str">
            <v>S</v>
          </cell>
          <cell r="N16785">
            <v>64688</v>
          </cell>
        </row>
        <row r="16786">
          <cell r="A16786" t="str">
            <v>SF-KAS-I07-NL-0030</v>
          </cell>
          <cell r="B16786" t="str">
            <v>CINT</v>
          </cell>
          <cell r="C16786" t="str">
            <v/>
          </cell>
          <cell r="D16786" t="str">
            <v>SEAT CUSHION KASAI GREEN S6</v>
          </cell>
          <cell r="E16786">
            <v>44834</v>
          </cell>
          <cell r="F16786" t="str">
            <v>HALF</v>
          </cell>
          <cell r="G16786" t="str">
            <v>CI_I07</v>
          </cell>
          <cell r="H16786" t="str">
            <v>PC</v>
          </cell>
          <cell r="I16786" t="str">
            <v>CPR</v>
          </cell>
          <cell r="J16786" t="str">
            <v/>
          </cell>
          <cell r="K16786" t="str">
            <v>PD</v>
          </cell>
          <cell r="L16786" t="str">
            <v>7934</v>
          </cell>
          <cell r="M16786" t="str">
            <v>S</v>
          </cell>
          <cell r="N16786">
            <v>64748</v>
          </cell>
        </row>
        <row r="16787">
          <cell r="A16787" t="str">
            <v>SF-KAS-I07-NL-0031</v>
          </cell>
          <cell r="B16787" t="str">
            <v>CINT</v>
          </cell>
          <cell r="C16787" t="str">
            <v/>
          </cell>
          <cell r="D16787" t="str">
            <v>SEAT CUSHION KASAI GREY S2</v>
          </cell>
          <cell r="E16787">
            <v>45232</v>
          </cell>
          <cell r="F16787" t="str">
            <v>HALF</v>
          </cell>
          <cell r="G16787" t="str">
            <v>CI_I07</v>
          </cell>
          <cell r="H16787" t="str">
            <v>PC</v>
          </cell>
          <cell r="I16787" t="str">
            <v>CPR</v>
          </cell>
          <cell r="J16787" t="str">
            <v/>
          </cell>
          <cell r="K16787" t="str">
            <v>PD</v>
          </cell>
          <cell r="L16787" t="str">
            <v>7934</v>
          </cell>
          <cell r="M16787" t="str">
            <v>S</v>
          </cell>
          <cell r="N16787">
            <v>56064</v>
          </cell>
        </row>
        <row r="16788">
          <cell r="A16788" t="str">
            <v>SF-KAS-I07-NL-0032</v>
          </cell>
          <cell r="B16788" t="str">
            <v>CINT</v>
          </cell>
          <cell r="C16788" t="str">
            <v/>
          </cell>
          <cell r="D16788" t="str">
            <v>SEAT CUSHION KASAI GREY Y2</v>
          </cell>
          <cell r="E16788">
            <v>44783</v>
          </cell>
          <cell r="F16788" t="str">
            <v>HALF</v>
          </cell>
          <cell r="G16788" t="str">
            <v>CI_I07</v>
          </cell>
          <cell r="H16788" t="str">
            <v>PC</v>
          </cell>
          <cell r="I16788" t="str">
            <v>CPR</v>
          </cell>
          <cell r="J16788" t="str">
            <v/>
          </cell>
          <cell r="K16788" t="str">
            <v>PD</v>
          </cell>
          <cell r="L16788" t="str">
            <v>7934</v>
          </cell>
          <cell r="M16788" t="str">
            <v>S</v>
          </cell>
          <cell r="N16788">
            <v>64980</v>
          </cell>
        </row>
        <row r="16789">
          <cell r="A16789" t="str">
            <v>SF-KAS-I07-NL-0033</v>
          </cell>
          <cell r="B16789" t="str">
            <v>CINT</v>
          </cell>
          <cell r="C16789" t="str">
            <v/>
          </cell>
          <cell r="D16789" t="str">
            <v>SEAT CUSHION KASAI MAROON YK3</v>
          </cell>
          <cell r="E16789">
            <v>44783</v>
          </cell>
          <cell r="F16789" t="str">
            <v>HALF</v>
          </cell>
          <cell r="G16789" t="str">
            <v>CI_I07</v>
          </cell>
          <cell r="H16789" t="str">
            <v>PC</v>
          </cell>
          <cell r="I16789" t="str">
            <v>CPR</v>
          </cell>
          <cell r="J16789" t="str">
            <v/>
          </cell>
          <cell r="K16789" t="str">
            <v>PD</v>
          </cell>
          <cell r="L16789" t="str">
            <v>7934</v>
          </cell>
          <cell r="M16789" t="str">
            <v>S</v>
          </cell>
          <cell r="N16789">
            <v>64980</v>
          </cell>
        </row>
        <row r="16790">
          <cell r="A16790" t="str">
            <v>SF-KAS-I07-NL-0034</v>
          </cell>
          <cell r="B16790" t="str">
            <v>CINT</v>
          </cell>
          <cell r="C16790" t="str">
            <v/>
          </cell>
          <cell r="D16790" t="str">
            <v>SEAT CUSHION KASAI PINK S9</v>
          </cell>
          <cell r="E16790">
            <v>44783</v>
          </cell>
          <cell r="F16790" t="str">
            <v>HALF</v>
          </cell>
          <cell r="G16790" t="str">
            <v>CI_I07</v>
          </cell>
          <cell r="H16790" t="str">
            <v>PC</v>
          </cell>
          <cell r="I16790" t="str">
            <v>CPR</v>
          </cell>
          <cell r="J16790" t="str">
            <v/>
          </cell>
          <cell r="K16790" t="str">
            <v>PD</v>
          </cell>
          <cell r="L16790" t="str">
            <v>7934</v>
          </cell>
          <cell r="M16790" t="str">
            <v>S</v>
          </cell>
          <cell r="N16790">
            <v>66077</v>
          </cell>
        </row>
        <row r="16791">
          <cell r="A16791" t="str">
            <v>SF-KAS-I07-NL-0035</v>
          </cell>
          <cell r="B16791" t="str">
            <v>CINT</v>
          </cell>
          <cell r="C16791" t="str">
            <v/>
          </cell>
          <cell r="D16791" t="str">
            <v>SEAT CUSHION KASAI RED N3</v>
          </cell>
          <cell r="E16791">
            <v>45300</v>
          </cell>
          <cell r="F16791" t="str">
            <v>HALF</v>
          </cell>
          <cell r="G16791" t="str">
            <v>CI_I07</v>
          </cell>
          <cell r="H16791" t="str">
            <v>PC</v>
          </cell>
          <cell r="I16791" t="str">
            <v>CPR</v>
          </cell>
          <cell r="J16791" t="str">
            <v/>
          </cell>
          <cell r="K16791" t="str">
            <v>PD</v>
          </cell>
          <cell r="L16791" t="str">
            <v>7934</v>
          </cell>
          <cell r="M16791" t="str">
            <v>S</v>
          </cell>
          <cell r="N16791">
            <v>54071</v>
          </cell>
        </row>
        <row r="16792">
          <cell r="A16792" t="str">
            <v>SF-KAS-I07-NL-0036</v>
          </cell>
          <cell r="B16792" t="str">
            <v>CINT</v>
          </cell>
          <cell r="C16792" t="str">
            <v/>
          </cell>
          <cell r="D16792" t="str">
            <v>SEAT CUSHION KASAI RED O3</v>
          </cell>
          <cell r="E16792">
            <v>44804</v>
          </cell>
          <cell r="F16792" t="str">
            <v>HALF</v>
          </cell>
          <cell r="G16792" t="str">
            <v>CI_I07</v>
          </cell>
          <cell r="H16792" t="str">
            <v>PC</v>
          </cell>
          <cell r="I16792" t="str">
            <v>CPR</v>
          </cell>
          <cell r="J16792" t="str">
            <v/>
          </cell>
          <cell r="K16792" t="str">
            <v>PD</v>
          </cell>
          <cell r="L16792" t="str">
            <v>7934</v>
          </cell>
          <cell r="M16792" t="str">
            <v>S</v>
          </cell>
          <cell r="N16792">
            <v>64914</v>
          </cell>
        </row>
        <row r="16793">
          <cell r="A16793" t="str">
            <v>SF-KAS-I07-NL-0037</v>
          </cell>
          <cell r="B16793" t="str">
            <v>CINT</v>
          </cell>
          <cell r="C16793" t="str">
            <v/>
          </cell>
          <cell r="D16793" t="str">
            <v>BACK CUSHION KASAI BLUE S1 BORDIR</v>
          </cell>
          <cell r="E16793">
            <v>44883</v>
          </cell>
          <cell r="F16793" t="str">
            <v>HALF</v>
          </cell>
          <cell r="G16793" t="str">
            <v>CI_I07</v>
          </cell>
          <cell r="H16793" t="str">
            <v>PC</v>
          </cell>
          <cell r="I16793" t="str">
            <v>CPR</v>
          </cell>
          <cell r="J16793" t="str">
            <v/>
          </cell>
          <cell r="K16793" t="str">
            <v>PD</v>
          </cell>
          <cell r="L16793" t="str">
            <v>7934</v>
          </cell>
          <cell r="M16793" t="str">
            <v>S</v>
          </cell>
          <cell r="N16793">
            <v>42157</v>
          </cell>
        </row>
        <row r="16794">
          <cell r="A16794" t="str">
            <v>SF-KAS-I07-NL-0038</v>
          </cell>
          <cell r="B16794" t="str">
            <v>CINT</v>
          </cell>
          <cell r="C16794" t="str">
            <v/>
          </cell>
          <cell r="D16794" t="str">
            <v>BACK CUSHION KASAI GREY W2</v>
          </cell>
          <cell r="E16794">
            <v>45085</v>
          </cell>
          <cell r="F16794" t="str">
            <v>HALF</v>
          </cell>
          <cell r="G16794" t="str">
            <v>CI_I07</v>
          </cell>
          <cell r="H16794" t="str">
            <v>PC</v>
          </cell>
          <cell r="I16794" t="str">
            <v>CPR</v>
          </cell>
          <cell r="J16794" t="str">
            <v/>
          </cell>
          <cell r="K16794" t="str">
            <v>PD</v>
          </cell>
          <cell r="L16794" t="str">
            <v>7934</v>
          </cell>
          <cell r="M16794" t="str">
            <v>S</v>
          </cell>
          <cell r="N16794">
            <v>37282</v>
          </cell>
        </row>
        <row r="16795">
          <cell r="A16795" t="str">
            <v>SF-KAS-I07-NL-0039</v>
          </cell>
          <cell r="B16795" t="str">
            <v>CINT</v>
          </cell>
          <cell r="C16795" t="str">
            <v/>
          </cell>
          <cell r="D16795" t="str">
            <v>SEAT CUSHION KASAI GREY W2</v>
          </cell>
          <cell r="E16795">
            <v>45085</v>
          </cell>
          <cell r="F16795" t="str">
            <v>HALF</v>
          </cell>
          <cell r="G16795" t="str">
            <v>CI_I07</v>
          </cell>
          <cell r="H16795" t="str">
            <v>PC</v>
          </cell>
          <cell r="I16795" t="str">
            <v>CPR</v>
          </cell>
          <cell r="J16795" t="str">
            <v/>
          </cell>
          <cell r="K16795" t="str">
            <v>PD</v>
          </cell>
          <cell r="L16795" t="str">
            <v>7934</v>
          </cell>
          <cell r="M16795" t="str">
            <v>S</v>
          </cell>
          <cell r="N16795">
            <v>63336</v>
          </cell>
        </row>
        <row r="16796">
          <cell r="A16796" t="str">
            <v>SF-KAW-I03-CT-0001</v>
          </cell>
          <cell r="B16796" t="str">
            <v>CINT</v>
          </cell>
          <cell r="C16796" t="str">
            <v/>
          </cell>
          <cell r="D16796" t="str">
            <v>LEG PIPE KAWAI WB-10 ASSY</v>
          </cell>
          <cell r="E16796">
            <v>44894</v>
          </cell>
          <cell r="F16796" t="str">
            <v>HALF</v>
          </cell>
          <cell r="G16796" t="str">
            <v>CI_I03</v>
          </cell>
          <cell r="H16796" t="str">
            <v>PC</v>
          </cell>
          <cell r="I16796" t="str">
            <v>CPR</v>
          </cell>
          <cell r="J16796" t="str">
            <v/>
          </cell>
          <cell r="K16796" t="str">
            <v>PD</v>
          </cell>
          <cell r="L16796" t="str">
            <v>7931</v>
          </cell>
          <cell r="M16796" t="str">
            <v>S</v>
          </cell>
          <cell r="N16796">
            <v>11410</v>
          </cell>
        </row>
        <row r="16797">
          <cell r="A16797" t="str">
            <v>SF-KAW-I03-CT-0002</v>
          </cell>
          <cell r="B16797" t="str">
            <v>CINT</v>
          </cell>
          <cell r="C16797" t="str">
            <v/>
          </cell>
          <cell r="D16797" t="str">
            <v>LEG PIPE KAWAI WB-10 KW0</v>
          </cell>
          <cell r="E16797">
            <v>44785</v>
          </cell>
          <cell r="F16797" t="str">
            <v>HALF</v>
          </cell>
          <cell r="G16797" t="str">
            <v>CI_I03</v>
          </cell>
          <cell r="H16797" t="str">
            <v>PC</v>
          </cell>
          <cell r="I16797" t="str">
            <v>CPR</v>
          </cell>
          <cell r="J16797" t="str">
            <v/>
          </cell>
          <cell r="K16797" t="str">
            <v>PD</v>
          </cell>
          <cell r="L16797" t="str">
            <v>7931</v>
          </cell>
          <cell r="M16797" t="str">
            <v>S</v>
          </cell>
          <cell r="N16797">
            <v>0</v>
          </cell>
        </row>
        <row r="16798">
          <cell r="A16798" t="str">
            <v>SF-KAW-I06-PC-0001</v>
          </cell>
          <cell r="B16798" t="str">
            <v>CINT</v>
          </cell>
          <cell r="C16798" t="str">
            <v/>
          </cell>
          <cell r="D16798" t="str">
            <v>LEG KAWAI WB-35 FP EBONY BLACK</v>
          </cell>
          <cell r="E16798">
            <v>45169</v>
          </cell>
          <cell r="F16798" t="str">
            <v>HALF</v>
          </cell>
          <cell r="G16798" t="str">
            <v>CI_I06</v>
          </cell>
          <cell r="H16798" t="str">
            <v>PC</v>
          </cell>
          <cell r="I16798" t="str">
            <v>CPR</v>
          </cell>
          <cell r="J16798" t="str">
            <v/>
          </cell>
          <cell r="K16798" t="str">
            <v>PD</v>
          </cell>
          <cell r="L16798" t="str">
            <v>7933</v>
          </cell>
          <cell r="M16798" t="str">
            <v>S</v>
          </cell>
          <cell r="N16798">
            <v>28575</v>
          </cell>
        </row>
        <row r="16799">
          <cell r="A16799" t="str">
            <v>SF-KAW-I06-PC-0003</v>
          </cell>
          <cell r="B16799" t="str">
            <v>CINT</v>
          </cell>
          <cell r="C16799" t="str">
            <v/>
          </cell>
          <cell r="D16799" t="str">
            <v>LEG KAWAI WB 35 A FP MAPLE</v>
          </cell>
          <cell r="E16799">
            <v>44936</v>
          </cell>
          <cell r="F16799" t="str">
            <v>HALF</v>
          </cell>
          <cell r="G16799" t="str">
            <v>CI_I06</v>
          </cell>
          <cell r="H16799" t="str">
            <v>PC</v>
          </cell>
          <cell r="I16799" t="str">
            <v>CPR</v>
          </cell>
          <cell r="J16799" t="str">
            <v/>
          </cell>
          <cell r="K16799" t="str">
            <v>PD</v>
          </cell>
          <cell r="L16799" t="str">
            <v>7933</v>
          </cell>
          <cell r="M16799" t="str">
            <v>S</v>
          </cell>
          <cell r="N16799">
            <v>16055</v>
          </cell>
        </row>
        <row r="16800">
          <cell r="A16800" t="str">
            <v>SF-KAW-I06-PC-0004</v>
          </cell>
          <cell r="B16800" t="str">
            <v>CINT</v>
          </cell>
          <cell r="C16800" t="str">
            <v/>
          </cell>
          <cell r="D16800" t="str">
            <v>LEG KAWAI WB-10 FP BLACK</v>
          </cell>
          <cell r="E16800">
            <v>45169</v>
          </cell>
          <cell r="F16800" t="str">
            <v>HALF</v>
          </cell>
          <cell r="G16800" t="str">
            <v>CI_I06</v>
          </cell>
          <cell r="H16800" t="str">
            <v>PC</v>
          </cell>
          <cell r="I16800" t="str">
            <v>CPR</v>
          </cell>
          <cell r="J16800" t="str">
            <v/>
          </cell>
          <cell r="K16800" t="str">
            <v>PD</v>
          </cell>
          <cell r="L16800" t="str">
            <v>7933</v>
          </cell>
          <cell r="M16800" t="str">
            <v>S</v>
          </cell>
          <cell r="N16800">
            <v>37812</v>
          </cell>
        </row>
        <row r="16801">
          <cell r="A16801" t="str">
            <v>SF-KAW-I06-PC-0005</v>
          </cell>
          <cell r="B16801" t="str">
            <v>CINT</v>
          </cell>
          <cell r="C16801" t="str">
            <v/>
          </cell>
          <cell r="D16801" t="str">
            <v>LEG KAWAI WB-10 FP IVORY WHITE</v>
          </cell>
          <cell r="E16801">
            <v>45169</v>
          </cell>
          <cell r="F16801" t="str">
            <v>HALF</v>
          </cell>
          <cell r="G16801" t="str">
            <v>CI_I06</v>
          </cell>
          <cell r="H16801" t="str">
            <v>PC</v>
          </cell>
          <cell r="I16801" t="str">
            <v>CPR</v>
          </cell>
          <cell r="J16801" t="str">
            <v/>
          </cell>
          <cell r="K16801" t="str">
            <v>PD</v>
          </cell>
          <cell r="L16801" t="str">
            <v>7933</v>
          </cell>
          <cell r="M16801" t="str">
            <v>S</v>
          </cell>
          <cell r="N16801">
            <v>15523</v>
          </cell>
        </row>
        <row r="16802">
          <cell r="A16802" t="str">
            <v>SF-KAW-I06-PC-0006</v>
          </cell>
          <cell r="B16802" t="str">
            <v>CINT</v>
          </cell>
          <cell r="C16802" t="str">
            <v/>
          </cell>
          <cell r="D16802" t="str">
            <v>LEG KAWAI WB-35 FP BLACK</v>
          </cell>
          <cell r="E16802">
            <v>44966</v>
          </cell>
          <cell r="F16802" t="str">
            <v>HALF</v>
          </cell>
          <cell r="G16802" t="str">
            <v>CI_I06</v>
          </cell>
          <cell r="H16802" t="str">
            <v>PC</v>
          </cell>
          <cell r="I16802" t="str">
            <v>CPR</v>
          </cell>
          <cell r="J16802" t="str">
            <v/>
          </cell>
          <cell r="K16802" t="str">
            <v>PD</v>
          </cell>
          <cell r="L16802" t="str">
            <v>7933</v>
          </cell>
          <cell r="M16802" t="str">
            <v>S</v>
          </cell>
          <cell r="N16802">
            <v>22116</v>
          </cell>
        </row>
        <row r="16803">
          <cell r="A16803" t="str">
            <v>SF-KAW-I06-PC-0007</v>
          </cell>
          <cell r="B16803" t="str">
            <v>CINT</v>
          </cell>
          <cell r="C16803" t="str">
            <v/>
          </cell>
          <cell r="D16803" t="str">
            <v>LEG KAWAI WB-35 FP DARK WALNUT</v>
          </cell>
          <cell r="E16803">
            <v>45293</v>
          </cell>
          <cell r="F16803" t="str">
            <v>HALF</v>
          </cell>
          <cell r="G16803" t="str">
            <v>CI_I06</v>
          </cell>
          <cell r="H16803" t="str">
            <v>PC</v>
          </cell>
          <cell r="I16803" t="str">
            <v>CPR</v>
          </cell>
          <cell r="J16803" t="str">
            <v/>
          </cell>
          <cell r="K16803" t="str">
            <v>PD</v>
          </cell>
          <cell r="L16803" t="str">
            <v>7933</v>
          </cell>
          <cell r="M16803" t="str">
            <v>S</v>
          </cell>
          <cell r="N16803">
            <v>15523</v>
          </cell>
        </row>
        <row r="16804">
          <cell r="A16804" t="str">
            <v>SF-KAW-I06-PC-0008</v>
          </cell>
          <cell r="B16804" t="str">
            <v>CINT</v>
          </cell>
          <cell r="C16804" t="str">
            <v/>
          </cell>
          <cell r="D16804" t="str">
            <v>LEG KAWAI WB-35 FP LIGHT OAK</v>
          </cell>
          <cell r="E16804">
            <v>45169</v>
          </cell>
          <cell r="F16804" t="str">
            <v>HALF</v>
          </cell>
          <cell r="G16804" t="str">
            <v>CI_I06</v>
          </cell>
          <cell r="H16804" t="str">
            <v>PC</v>
          </cell>
          <cell r="I16804" t="str">
            <v>CPR</v>
          </cell>
          <cell r="J16804" t="str">
            <v/>
          </cell>
          <cell r="K16804" t="str">
            <v>PD</v>
          </cell>
          <cell r="L16804" t="str">
            <v>7933</v>
          </cell>
          <cell r="M16804" t="str">
            <v>S</v>
          </cell>
          <cell r="N16804">
            <v>22130</v>
          </cell>
        </row>
        <row r="16805">
          <cell r="A16805" t="str">
            <v>SF-KAW-I06-PC-0009</v>
          </cell>
          <cell r="B16805" t="str">
            <v>CINT</v>
          </cell>
          <cell r="C16805" t="str">
            <v/>
          </cell>
          <cell r="D16805" t="str">
            <v>LEG KAWAI WB-35 FP MAPLE</v>
          </cell>
          <cell r="E16805">
            <v>44966</v>
          </cell>
          <cell r="F16805" t="str">
            <v>HALF</v>
          </cell>
          <cell r="G16805" t="str">
            <v>CI_I06</v>
          </cell>
          <cell r="H16805" t="str">
            <v>PC</v>
          </cell>
          <cell r="I16805" t="str">
            <v>CPR</v>
          </cell>
          <cell r="J16805" t="str">
            <v/>
          </cell>
          <cell r="K16805" t="str">
            <v>PD</v>
          </cell>
          <cell r="L16805" t="str">
            <v>7933</v>
          </cell>
          <cell r="M16805" t="str">
            <v>S</v>
          </cell>
          <cell r="N16805">
            <v>22204</v>
          </cell>
        </row>
        <row r="16806">
          <cell r="A16806" t="str">
            <v>SF-KAW-I06-PC-0010</v>
          </cell>
          <cell r="B16806" t="str">
            <v>CINT</v>
          </cell>
          <cell r="C16806" t="str">
            <v/>
          </cell>
          <cell r="D16806" t="str">
            <v>LEG KAWAI WB-35 FP ROSE</v>
          </cell>
          <cell r="E16806">
            <v>45169</v>
          </cell>
          <cell r="F16806" t="str">
            <v>HALF</v>
          </cell>
          <cell r="G16806" t="str">
            <v>CI_I06</v>
          </cell>
          <cell r="H16806" t="str">
            <v>PC</v>
          </cell>
          <cell r="I16806" t="str">
            <v>CPR</v>
          </cell>
          <cell r="J16806" t="str">
            <v/>
          </cell>
          <cell r="K16806" t="str">
            <v>PD</v>
          </cell>
          <cell r="L16806" t="str">
            <v>7933</v>
          </cell>
          <cell r="M16806" t="str">
            <v>S</v>
          </cell>
          <cell r="N16806">
            <v>22116</v>
          </cell>
        </row>
        <row r="16807">
          <cell r="A16807" t="str">
            <v>SF-KAW-I06-PC-0011</v>
          </cell>
          <cell r="B16807" t="str">
            <v>CINT</v>
          </cell>
          <cell r="C16807" t="str">
            <v/>
          </cell>
          <cell r="D16807" t="str">
            <v>LEG KAWAI WB-35 FP WHITE</v>
          </cell>
          <cell r="E16807">
            <v>44966</v>
          </cell>
          <cell r="F16807" t="str">
            <v>HALF</v>
          </cell>
          <cell r="G16807" t="str">
            <v>CI_I06</v>
          </cell>
          <cell r="H16807" t="str">
            <v>PC</v>
          </cell>
          <cell r="I16807" t="str">
            <v>CPR</v>
          </cell>
          <cell r="J16807" t="str">
            <v/>
          </cell>
          <cell r="K16807" t="str">
            <v>PD</v>
          </cell>
          <cell r="L16807" t="str">
            <v>7933</v>
          </cell>
          <cell r="M16807" t="str">
            <v>S</v>
          </cell>
          <cell r="N16807">
            <v>22116</v>
          </cell>
        </row>
        <row r="16808">
          <cell r="A16808" t="str">
            <v>SF-KAW-I06-PC-0012</v>
          </cell>
          <cell r="B16808" t="str">
            <v>CINT</v>
          </cell>
          <cell r="C16808" t="str">
            <v/>
          </cell>
          <cell r="D16808" t="str">
            <v>LEG PIPE KAWAI WB-10 ASSY FP BLACK</v>
          </cell>
          <cell r="E16808">
            <v>45169</v>
          </cell>
          <cell r="F16808" t="str">
            <v>HALF</v>
          </cell>
          <cell r="G16808" t="str">
            <v>CI_I06</v>
          </cell>
          <cell r="H16808" t="str">
            <v>PC</v>
          </cell>
          <cell r="I16808" t="str">
            <v>CPR</v>
          </cell>
          <cell r="J16808" t="str">
            <v/>
          </cell>
          <cell r="K16808" t="str">
            <v>PD</v>
          </cell>
          <cell r="L16808" t="str">
            <v>7933</v>
          </cell>
          <cell r="M16808" t="str">
            <v>S</v>
          </cell>
          <cell r="N16808">
            <v>25055</v>
          </cell>
        </row>
        <row r="16809">
          <cell r="A16809" t="str">
            <v>SF-KAW-I06-PC-0013</v>
          </cell>
          <cell r="B16809" t="str">
            <v>CINT</v>
          </cell>
          <cell r="C16809" t="str">
            <v/>
          </cell>
          <cell r="D16809" t="str">
            <v>LEG PIPE KAWAI WB-10 ASSY FP IVORY WHITE</v>
          </cell>
          <cell r="E16809">
            <v>44966</v>
          </cell>
          <cell r="F16809" t="str">
            <v>HALF</v>
          </cell>
          <cell r="G16809" t="str">
            <v>CI_I06</v>
          </cell>
          <cell r="H16809" t="str">
            <v>PC</v>
          </cell>
          <cell r="I16809" t="str">
            <v>CPR</v>
          </cell>
          <cell r="J16809" t="str">
            <v/>
          </cell>
          <cell r="K16809" t="str">
            <v>PD</v>
          </cell>
          <cell r="L16809" t="str">
            <v>7933</v>
          </cell>
          <cell r="M16809" t="str">
            <v>S</v>
          </cell>
          <cell r="N16809">
            <v>24755</v>
          </cell>
        </row>
        <row r="16810">
          <cell r="A16810" t="str">
            <v>SF-KAW-I06-PC-0014</v>
          </cell>
          <cell r="B16810" t="str">
            <v>CINT</v>
          </cell>
          <cell r="C16810" t="str">
            <v/>
          </cell>
          <cell r="D16810" t="str">
            <v>LEG PIPE KAWAI WB-102/152 ASSY FP ROSE</v>
          </cell>
          <cell r="E16810">
            <v>45169</v>
          </cell>
          <cell r="F16810" t="str">
            <v>HALF</v>
          </cell>
          <cell r="G16810" t="str">
            <v>CI_I06</v>
          </cell>
          <cell r="H16810" t="str">
            <v>PC</v>
          </cell>
          <cell r="I16810" t="str">
            <v>CPR</v>
          </cell>
          <cell r="J16810" t="str">
            <v/>
          </cell>
          <cell r="K16810" t="str">
            <v>PD</v>
          </cell>
          <cell r="L16810" t="str">
            <v>7933</v>
          </cell>
          <cell r="M16810" t="str">
            <v>S</v>
          </cell>
          <cell r="N16810">
            <v>25055</v>
          </cell>
        </row>
        <row r="16811">
          <cell r="A16811" t="str">
            <v>SF-KAW-I06-PC-0015</v>
          </cell>
          <cell r="B16811" t="str">
            <v>CINT</v>
          </cell>
          <cell r="C16811" t="str">
            <v/>
          </cell>
          <cell r="D16811" t="str">
            <v>LEG PIPE KAWAI WB-102/152 ASSY FP WHITE</v>
          </cell>
          <cell r="E16811">
            <v>44966</v>
          </cell>
          <cell r="F16811" t="str">
            <v>HALF</v>
          </cell>
          <cell r="G16811" t="str">
            <v>CI_I06</v>
          </cell>
          <cell r="H16811" t="str">
            <v>PC</v>
          </cell>
          <cell r="I16811" t="str">
            <v>CPR</v>
          </cell>
          <cell r="J16811" t="str">
            <v/>
          </cell>
          <cell r="K16811" t="str">
            <v>PD</v>
          </cell>
          <cell r="L16811" t="str">
            <v>7933</v>
          </cell>
          <cell r="M16811" t="str">
            <v>S</v>
          </cell>
          <cell r="N16811">
            <v>24755</v>
          </cell>
        </row>
        <row r="16812">
          <cell r="A16812" t="str">
            <v>SF-KAW-I06-PC-0016</v>
          </cell>
          <cell r="B16812" t="str">
            <v>CINT</v>
          </cell>
          <cell r="C16812" t="str">
            <v/>
          </cell>
          <cell r="D16812" t="str">
            <v>MAIN FRAME KAWAI WB 35 A FP MAPLE</v>
          </cell>
          <cell r="E16812">
            <v>45169</v>
          </cell>
          <cell r="F16812" t="str">
            <v>HALF</v>
          </cell>
          <cell r="G16812" t="str">
            <v>CI_I06</v>
          </cell>
          <cell r="H16812" t="str">
            <v>PC</v>
          </cell>
          <cell r="I16812" t="str">
            <v>CPR</v>
          </cell>
          <cell r="J16812" t="str">
            <v/>
          </cell>
          <cell r="K16812" t="str">
            <v>PD</v>
          </cell>
          <cell r="L16812" t="str">
            <v>7933</v>
          </cell>
          <cell r="M16812" t="str">
            <v>S</v>
          </cell>
          <cell r="N16812">
            <v>59328</v>
          </cell>
        </row>
        <row r="16813">
          <cell r="A16813" t="str">
            <v>SF-KAW-I06-PC-0017</v>
          </cell>
          <cell r="B16813" t="str">
            <v>CINT</v>
          </cell>
          <cell r="C16813" t="str">
            <v/>
          </cell>
          <cell r="D16813" t="str">
            <v>MAIN FRAME KAWAI WB-10 ASSY FP BLACK</v>
          </cell>
          <cell r="E16813">
            <v>45169</v>
          </cell>
          <cell r="F16813" t="str">
            <v>HALF</v>
          </cell>
          <cell r="G16813" t="str">
            <v>CI_I06</v>
          </cell>
          <cell r="H16813" t="str">
            <v>PC</v>
          </cell>
          <cell r="I16813" t="str">
            <v>CPR</v>
          </cell>
          <cell r="J16813" t="str">
            <v/>
          </cell>
          <cell r="K16813" t="str">
            <v>PD</v>
          </cell>
          <cell r="L16813" t="str">
            <v>7933</v>
          </cell>
          <cell r="M16813" t="str">
            <v>S</v>
          </cell>
          <cell r="N16813">
            <v>67754</v>
          </cell>
        </row>
        <row r="16814">
          <cell r="A16814" t="str">
            <v>SF-KAW-I06-PC-0018</v>
          </cell>
          <cell r="B16814" t="str">
            <v>CINT</v>
          </cell>
          <cell r="C16814" t="str">
            <v/>
          </cell>
          <cell r="D16814" t="str">
            <v>MAIN FRAME KAWAI WB-10 ASSY FP IVORY WHI</v>
          </cell>
          <cell r="E16814">
            <v>44966</v>
          </cell>
          <cell r="F16814" t="str">
            <v>HALF</v>
          </cell>
          <cell r="G16814" t="str">
            <v>CI_I06</v>
          </cell>
          <cell r="H16814" t="str">
            <v>PC</v>
          </cell>
          <cell r="I16814" t="str">
            <v>CPR</v>
          </cell>
          <cell r="J16814" t="str">
            <v/>
          </cell>
          <cell r="K16814" t="str">
            <v>PD</v>
          </cell>
          <cell r="L16814" t="str">
            <v>7933</v>
          </cell>
          <cell r="M16814" t="str">
            <v>S</v>
          </cell>
          <cell r="N16814">
            <v>67754</v>
          </cell>
        </row>
        <row r="16815">
          <cell r="A16815" t="str">
            <v>SF-KAW-I06-PC-0019</v>
          </cell>
          <cell r="B16815" t="str">
            <v>CINT</v>
          </cell>
          <cell r="C16815" t="str">
            <v/>
          </cell>
          <cell r="D16815" t="str">
            <v>MAIN FRAME KAWAI WB-10 FP BLACK</v>
          </cell>
          <cell r="E16815">
            <v>44819</v>
          </cell>
          <cell r="F16815" t="str">
            <v>HALF</v>
          </cell>
          <cell r="G16815" t="str">
            <v>CI_I06</v>
          </cell>
          <cell r="H16815" t="str">
            <v>PC</v>
          </cell>
          <cell r="I16815" t="str">
            <v>CPR</v>
          </cell>
          <cell r="J16815" t="str">
            <v/>
          </cell>
          <cell r="K16815" t="str">
            <v>PD</v>
          </cell>
          <cell r="L16815" t="str">
            <v>7933</v>
          </cell>
          <cell r="M16815" t="str">
            <v>S</v>
          </cell>
          <cell r="N16815">
            <v>58356</v>
          </cell>
        </row>
        <row r="16816">
          <cell r="A16816" t="str">
            <v>SF-KAW-I06-PC-0020</v>
          </cell>
          <cell r="B16816" t="str">
            <v>CINT</v>
          </cell>
          <cell r="C16816" t="str">
            <v/>
          </cell>
          <cell r="D16816" t="str">
            <v>MAIN FRAME KAWAI WB-10 FP IVORY WHITE</v>
          </cell>
          <cell r="E16816">
            <v>45169</v>
          </cell>
          <cell r="F16816" t="str">
            <v>HALF</v>
          </cell>
          <cell r="G16816" t="str">
            <v>CI_I06</v>
          </cell>
          <cell r="H16816" t="str">
            <v>PC</v>
          </cell>
          <cell r="I16816" t="str">
            <v>CPR</v>
          </cell>
          <cell r="J16816" t="str">
            <v/>
          </cell>
          <cell r="K16816" t="str">
            <v>PD</v>
          </cell>
          <cell r="L16816" t="str">
            <v>7933</v>
          </cell>
          <cell r="M16816" t="str">
            <v>S</v>
          </cell>
          <cell r="N16816">
            <v>79072</v>
          </cell>
        </row>
        <row r="16817">
          <cell r="A16817" t="str">
            <v>SF-KAW-I06-PC-0021</v>
          </cell>
          <cell r="B16817" t="str">
            <v>CINT</v>
          </cell>
          <cell r="C16817" t="str">
            <v/>
          </cell>
          <cell r="D16817" t="str">
            <v>MAIN FRAME KAWAI WB-102 ASSY FP BLACK</v>
          </cell>
          <cell r="E16817">
            <v>45169</v>
          </cell>
          <cell r="F16817" t="str">
            <v>HALF</v>
          </cell>
          <cell r="G16817" t="str">
            <v>CI_I06</v>
          </cell>
          <cell r="H16817" t="str">
            <v>PC</v>
          </cell>
          <cell r="I16817" t="str">
            <v>CPR</v>
          </cell>
          <cell r="J16817" t="str">
            <v/>
          </cell>
          <cell r="K16817" t="str">
            <v>PD</v>
          </cell>
          <cell r="L16817" t="str">
            <v>7933</v>
          </cell>
          <cell r="M16817" t="str">
            <v>S</v>
          </cell>
          <cell r="N16817">
            <v>44006</v>
          </cell>
        </row>
        <row r="16818">
          <cell r="A16818" t="str">
            <v>SF-KAW-I06-PC-0022</v>
          </cell>
          <cell r="B16818" t="str">
            <v>CINT</v>
          </cell>
          <cell r="C16818" t="str">
            <v/>
          </cell>
          <cell r="D16818" t="str">
            <v>MAIN FRAME KAWAI WB-102 ASSY FP WHITE</v>
          </cell>
          <cell r="E16818">
            <v>45169</v>
          </cell>
          <cell r="F16818" t="str">
            <v>HALF</v>
          </cell>
          <cell r="G16818" t="str">
            <v>CI_I06</v>
          </cell>
          <cell r="H16818" t="str">
            <v>PC</v>
          </cell>
          <cell r="I16818" t="str">
            <v>CPR</v>
          </cell>
          <cell r="J16818" t="str">
            <v/>
          </cell>
          <cell r="K16818" t="str">
            <v>PD</v>
          </cell>
          <cell r="L16818" t="str">
            <v>7933</v>
          </cell>
          <cell r="M16818" t="str">
            <v>S</v>
          </cell>
          <cell r="N16818">
            <v>44006</v>
          </cell>
        </row>
        <row r="16819">
          <cell r="A16819" t="str">
            <v>SF-KAW-I06-PC-0023</v>
          </cell>
          <cell r="B16819" t="str">
            <v>CINT</v>
          </cell>
          <cell r="C16819" t="str">
            <v/>
          </cell>
          <cell r="D16819" t="str">
            <v>MAIN FRAME KAWAI WB-152 ASSY FP ROSE</v>
          </cell>
          <cell r="E16819">
            <v>45169</v>
          </cell>
          <cell r="F16819" t="str">
            <v>HALF</v>
          </cell>
          <cell r="G16819" t="str">
            <v>CI_I06</v>
          </cell>
          <cell r="H16819" t="str">
            <v>PC</v>
          </cell>
          <cell r="I16819" t="str">
            <v>CPR</v>
          </cell>
          <cell r="J16819" t="str">
            <v/>
          </cell>
          <cell r="K16819" t="str">
            <v>PD</v>
          </cell>
          <cell r="L16819" t="str">
            <v>7933</v>
          </cell>
          <cell r="M16819" t="str">
            <v>S</v>
          </cell>
          <cell r="N16819">
            <v>44006</v>
          </cell>
        </row>
        <row r="16820">
          <cell r="A16820" t="str">
            <v>SF-KAW-I06-PC-0024</v>
          </cell>
          <cell r="B16820" t="str">
            <v>CINT</v>
          </cell>
          <cell r="C16820" t="str">
            <v/>
          </cell>
          <cell r="D16820" t="str">
            <v>MAIN FRAME KAWAI WB-152 ASSY FP WHITE</v>
          </cell>
          <cell r="E16820">
            <v>45169</v>
          </cell>
          <cell r="F16820" t="str">
            <v>HALF</v>
          </cell>
          <cell r="G16820" t="str">
            <v>CI_I06</v>
          </cell>
          <cell r="H16820" t="str">
            <v>PC</v>
          </cell>
          <cell r="I16820" t="str">
            <v>CPR</v>
          </cell>
          <cell r="J16820" t="str">
            <v/>
          </cell>
          <cell r="K16820" t="str">
            <v>PD</v>
          </cell>
          <cell r="L16820" t="str">
            <v>7933</v>
          </cell>
          <cell r="M16820" t="str">
            <v>S</v>
          </cell>
          <cell r="N16820">
            <v>44006</v>
          </cell>
        </row>
        <row r="16821">
          <cell r="A16821" t="str">
            <v>SF-KAW-I06-PC-0025</v>
          </cell>
          <cell r="B16821" t="str">
            <v>CINT</v>
          </cell>
          <cell r="C16821" t="str">
            <v/>
          </cell>
          <cell r="D16821" t="str">
            <v>MAIN FRAME KAWAI WB-35 FP BLACK</v>
          </cell>
          <cell r="E16821">
            <v>44966</v>
          </cell>
          <cell r="F16821" t="str">
            <v>HALF</v>
          </cell>
          <cell r="G16821" t="str">
            <v>CI_I06</v>
          </cell>
          <cell r="H16821" t="str">
            <v>PC</v>
          </cell>
          <cell r="I16821" t="str">
            <v>CPR</v>
          </cell>
          <cell r="J16821" t="str">
            <v/>
          </cell>
          <cell r="K16821" t="str">
            <v>PD</v>
          </cell>
          <cell r="L16821" t="str">
            <v>7933</v>
          </cell>
          <cell r="M16821" t="str">
            <v>S</v>
          </cell>
          <cell r="N16821">
            <v>59328</v>
          </cell>
        </row>
        <row r="16822">
          <cell r="A16822" t="str">
            <v>SF-KAW-I06-PC-0026</v>
          </cell>
          <cell r="B16822" t="str">
            <v>CINT</v>
          </cell>
          <cell r="C16822" t="str">
            <v/>
          </cell>
          <cell r="D16822" t="str">
            <v>MAIN FRAME KAWAI WB-35 FP DARK WALNUT</v>
          </cell>
          <cell r="E16822">
            <v>45169</v>
          </cell>
          <cell r="F16822" t="str">
            <v>HALF</v>
          </cell>
          <cell r="G16822" t="str">
            <v>CI_I06</v>
          </cell>
          <cell r="H16822" t="str">
            <v>PC</v>
          </cell>
          <cell r="I16822" t="str">
            <v>CPR</v>
          </cell>
          <cell r="J16822" t="str">
            <v/>
          </cell>
          <cell r="K16822" t="str">
            <v>PD</v>
          </cell>
          <cell r="L16822" t="str">
            <v>7933</v>
          </cell>
          <cell r="M16822" t="str">
            <v>S</v>
          </cell>
          <cell r="N16822">
            <v>62242</v>
          </cell>
        </row>
        <row r="16823">
          <cell r="A16823" t="str">
            <v>SF-KAW-I06-PC-0027</v>
          </cell>
          <cell r="B16823" t="str">
            <v>CINT</v>
          </cell>
          <cell r="C16823" t="str">
            <v/>
          </cell>
          <cell r="D16823" t="str">
            <v>MAIN FRAME KAWAI WB-35 FP EBONY BLACK</v>
          </cell>
          <cell r="E16823">
            <v>45169</v>
          </cell>
          <cell r="F16823" t="str">
            <v>HALF</v>
          </cell>
          <cell r="G16823" t="str">
            <v>CI_I06</v>
          </cell>
          <cell r="H16823" t="str">
            <v>PC</v>
          </cell>
          <cell r="I16823" t="str">
            <v>CPR</v>
          </cell>
          <cell r="J16823" t="str">
            <v/>
          </cell>
          <cell r="K16823" t="str">
            <v>PD</v>
          </cell>
          <cell r="L16823" t="str">
            <v>7933</v>
          </cell>
          <cell r="M16823" t="str">
            <v>S</v>
          </cell>
          <cell r="N16823">
            <v>68963</v>
          </cell>
        </row>
        <row r="16824">
          <cell r="A16824" t="str">
            <v>SF-KAW-I06-PC-0028</v>
          </cell>
          <cell r="B16824" t="str">
            <v>CINT</v>
          </cell>
          <cell r="C16824" t="str">
            <v/>
          </cell>
          <cell r="D16824" t="str">
            <v>MAIN FRAME KAWAI WB-35 FP LIGHT OAK</v>
          </cell>
          <cell r="E16824">
            <v>45169</v>
          </cell>
          <cell r="F16824" t="str">
            <v>HALF</v>
          </cell>
          <cell r="G16824" t="str">
            <v>CI_I06</v>
          </cell>
          <cell r="H16824" t="str">
            <v>PC</v>
          </cell>
          <cell r="I16824" t="str">
            <v>CPR</v>
          </cell>
          <cell r="J16824" t="str">
            <v/>
          </cell>
          <cell r="K16824" t="str">
            <v>PD</v>
          </cell>
          <cell r="L16824" t="str">
            <v>7933</v>
          </cell>
          <cell r="M16824" t="str">
            <v>S</v>
          </cell>
          <cell r="N16824">
            <v>59328</v>
          </cell>
        </row>
        <row r="16825">
          <cell r="A16825" t="str">
            <v>SF-KAW-I06-PC-0029</v>
          </cell>
          <cell r="B16825" t="str">
            <v>CINT</v>
          </cell>
          <cell r="C16825" t="str">
            <v/>
          </cell>
          <cell r="D16825" t="str">
            <v>MAIN FRAME KAWAI WB-35 FP MAPLE</v>
          </cell>
          <cell r="E16825">
            <v>44894</v>
          </cell>
          <cell r="F16825" t="str">
            <v>HALF</v>
          </cell>
          <cell r="G16825" t="str">
            <v>CI_I06</v>
          </cell>
          <cell r="H16825" t="str">
            <v>PC</v>
          </cell>
          <cell r="I16825" t="str">
            <v>CPR</v>
          </cell>
          <cell r="J16825" t="str">
            <v/>
          </cell>
          <cell r="K16825" t="str">
            <v>PD</v>
          </cell>
          <cell r="L16825" t="str">
            <v>7933</v>
          </cell>
          <cell r="M16825" t="str">
            <v>S</v>
          </cell>
          <cell r="N16825">
            <v>62242</v>
          </cell>
        </row>
        <row r="16826">
          <cell r="A16826" t="str">
            <v>SF-KAW-I06-PC-0030</v>
          </cell>
          <cell r="B16826" t="str">
            <v>CINT</v>
          </cell>
          <cell r="C16826" t="str">
            <v/>
          </cell>
          <cell r="D16826" t="str">
            <v>MAIN FRAME KAWAI WB-35 FP ROSE</v>
          </cell>
          <cell r="E16826">
            <v>45169</v>
          </cell>
          <cell r="F16826" t="str">
            <v>HALF</v>
          </cell>
          <cell r="G16826" t="str">
            <v>CI_I06</v>
          </cell>
          <cell r="H16826" t="str">
            <v>PC</v>
          </cell>
          <cell r="I16826" t="str">
            <v>CPR</v>
          </cell>
          <cell r="J16826" t="str">
            <v/>
          </cell>
          <cell r="K16826" t="str">
            <v>PD</v>
          </cell>
          <cell r="L16826" t="str">
            <v>7933</v>
          </cell>
          <cell r="M16826" t="str">
            <v>S</v>
          </cell>
          <cell r="N16826">
            <v>59328</v>
          </cell>
        </row>
        <row r="16827">
          <cell r="A16827" t="str">
            <v>SF-KAW-I06-PC-0031</v>
          </cell>
          <cell r="B16827" t="str">
            <v>CINT</v>
          </cell>
          <cell r="C16827" t="str">
            <v/>
          </cell>
          <cell r="D16827" t="str">
            <v>MAIN FRAME KAWAI WB-35 FP WHITE</v>
          </cell>
          <cell r="E16827">
            <v>44966</v>
          </cell>
          <cell r="F16827" t="str">
            <v>HALF</v>
          </cell>
          <cell r="G16827" t="str">
            <v>CI_I06</v>
          </cell>
          <cell r="H16827" t="str">
            <v>PC</v>
          </cell>
          <cell r="I16827" t="str">
            <v>CPR</v>
          </cell>
          <cell r="J16827" t="str">
            <v/>
          </cell>
          <cell r="K16827" t="str">
            <v>PD</v>
          </cell>
          <cell r="L16827" t="str">
            <v>7933</v>
          </cell>
          <cell r="M16827" t="str">
            <v>S</v>
          </cell>
          <cell r="N16827">
            <v>59328</v>
          </cell>
        </row>
        <row r="16828">
          <cell r="A16828" t="str">
            <v>SF-KAW-I06-PC-0032</v>
          </cell>
          <cell r="B16828" t="str">
            <v>CINT</v>
          </cell>
          <cell r="C16828" t="str">
            <v/>
          </cell>
          <cell r="D16828" t="str">
            <v>MAIN FRAME KAWAI WB-102 ASSY FP ROSE</v>
          </cell>
          <cell r="E16828">
            <v>45320</v>
          </cell>
          <cell r="F16828" t="str">
            <v>HALF</v>
          </cell>
          <cell r="G16828" t="str">
            <v>CI_I06</v>
          </cell>
          <cell r="H16828" t="str">
            <v>PC</v>
          </cell>
          <cell r="I16828" t="str">
            <v>CPR</v>
          </cell>
          <cell r="J16828" t="str">
            <v/>
          </cell>
          <cell r="K16828" t="str">
            <v>PD</v>
          </cell>
          <cell r="L16828" t="str">
            <v>7933</v>
          </cell>
          <cell r="M16828" t="str">
            <v>S</v>
          </cell>
          <cell r="N16828">
            <v>44006</v>
          </cell>
        </row>
        <row r="16829">
          <cell r="A16829" t="str">
            <v>SF-KAW-I06-PC-0033</v>
          </cell>
          <cell r="B16829" t="str">
            <v>CINT</v>
          </cell>
          <cell r="C16829" t="str">
            <v/>
          </cell>
          <cell r="D16829" t="str">
            <v>MAIN FRAME KAWAI WS-151 FP BLACK</v>
          </cell>
          <cell r="E16829">
            <v>0</v>
          </cell>
          <cell r="F16829" t="str">
            <v>HALF</v>
          </cell>
          <cell r="G16829" t="str">
            <v>CI_I06</v>
          </cell>
          <cell r="H16829" t="str">
            <v>PC</v>
          </cell>
          <cell r="I16829" t="str">
            <v>CPR</v>
          </cell>
          <cell r="J16829" t="str">
            <v/>
          </cell>
          <cell r="K16829" t="str">
            <v>PD</v>
          </cell>
          <cell r="L16829" t="str">
            <v>7933</v>
          </cell>
          <cell r="M16829" t="str">
            <v>S</v>
          </cell>
          <cell r="N16829">
            <v>0</v>
          </cell>
        </row>
        <row r="16830">
          <cell r="A16830" t="str">
            <v>SF-KAW-I06-PC-0034</v>
          </cell>
          <cell r="B16830" t="str">
            <v>CINT</v>
          </cell>
          <cell r="C16830" t="str">
            <v/>
          </cell>
          <cell r="D16830" t="str">
            <v>MAIN FRAME KAWAI WS-151 FP ROSE</v>
          </cell>
          <cell r="E16830">
            <v>0</v>
          </cell>
          <cell r="F16830" t="str">
            <v>HALF</v>
          </cell>
          <cell r="G16830" t="str">
            <v>CI_I06</v>
          </cell>
          <cell r="H16830" t="str">
            <v>PC</v>
          </cell>
          <cell r="I16830" t="str">
            <v>CPR</v>
          </cell>
          <cell r="J16830" t="str">
            <v/>
          </cell>
          <cell r="K16830" t="str">
            <v>PD</v>
          </cell>
          <cell r="L16830" t="str">
            <v>7933</v>
          </cell>
          <cell r="M16830" t="str">
            <v>S</v>
          </cell>
          <cell r="N16830">
            <v>0</v>
          </cell>
        </row>
        <row r="16831">
          <cell r="A16831" t="str">
            <v>SF-KAW-I06-PC-0035</v>
          </cell>
          <cell r="B16831" t="str">
            <v>CINT</v>
          </cell>
          <cell r="C16831" t="str">
            <v/>
          </cell>
          <cell r="D16831" t="str">
            <v>MAIN FRAME KAWAI WB-152 ASSY FP BLACK</v>
          </cell>
          <cell r="E16831">
            <v>45320</v>
          </cell>
          <cell r="F16831" t="str">
            <v>HALF</v>
          </cell>
          <cell r="G16831" t="str">
            <v>CI_I06</v>
          </cell>
          <cell r="H16831" t="str">
            <v>PC</v>
          </cell>
          <cell r="I16831" t="str">
            <v>CPR</v>
          </cell>
          <cell r="J16831" t="str">
            <v/>
          </cell>
          <cell r="K16831" t="str">
            <v>PD</v>
          </cell>
          <cell r="L16831" t="str">
            <v>7933</v>
          </cell>
          <cell r="M16831" t="str">
            <v>S</v>
          </cell>
          <cell r="N16831">
            <v>64248</v>
          </cell>
        </row>
        <row r="16832">
          <cell r="A16832" t="str">
            <v>SF-KAW-I06-PC-0036</v>
          </cell>
          <cell r="B16832" t="str">
            <v>CINT</v>
          </cell>
          <cell r="C16832" t="str">
            <v/>
          </cell>
          <cell r="D16832" t="str">
            <v>MAIN FRAME KAWAI WB-35 FP NW</v>
          </cell>
          <cell r="E16832">
            <v>45169</v>
          </cell>
          <cell r="F16832" t="str">
            <v>HALF</v>
          </cell>
          <cell r="G16832" t="str">
            <v>CI_I06</v>
          </cell>
          <cell r="H16832" t="str">
            <v>PC</v>
          </cell>
          <cell r="I16832" t="str">
            <v>CPR</v>
          </cell>
          <cell r="J16832" t="str">
            <v/>
          </cell>
          <cell r="K16832" t="str">
            <v>PD</v>
          </cell>
          <cell r="L16832" t="str">
            <v>7933</v>
          </cell>
          <cell r="M16832" t="str">
            <v>S</v>
          </cell>
          <cell r="N16832">
            <v>39267</v>
          </cell>
        </row>
        <row r="16833">
          <cell r="A16833" t="str">
            <v>SF-KAW-I06-PC-0037</v>
          </cell>
          <cell r="B16833" t="str">
            <v>CINT</v>
          </cell>
          <cell r="C16833" t="str">
            <v/>
          </cell>
          <cell r="D16833" t="str">
            <v>LEG KAWAI WB-35 FP NW</v>
          </cell>
          <cell r="E16833">
            <v>45169</v>
          </cell>
          <cell r="F16833" t="str">
            <v>HALF</v>
          </cell>
          <cell r="G16833" t="str">
            <v>CI_I06</v>
          </cell>
          <cell r="H16833" t="str">
            <v>PC</v>
          </cell>
          <cell r="I16833" t="str">
            <v>CPR</v>
          </cell>
          <cell r="J16833" t="str">
            <v/>
          </cell>
          <cell r="K16833" t="str">
            <v>PD</v>
          </cell>
          <cell r="L16833" t="str">
            <v>7933</v>
          </cell>
          <cell r="M16833" t="str">
            <v>S</v>
          </cell>
          <cell r="N16833">
            <v>15723</v>
          </cell>
        </row>
        <row r="16834">
          <cell r="A16834" t="str">
            <v>SF-KAW-I07-NL-0001</v>
          </cell>
          <cell r="B16834" t="str">
            <v>CINT</v>
          </cell>
          <cell r="C16834" t="str">
            <v/>
          </cell>
          <cell r="D16834" t="str">
            <v>SEAT CUSHION KAWAI 101 151 BLACK</v>
          </cell>
          <cell r="E16834">
            <v>44783</v>
          </cell>
          <cell r="F16834" t="str">
            <v>HALF</v>
          </cell>
          <cell r="G16834" t="str">
            <v>CI_I07</v>
          </cell>
          <cell r="H16834" t="str">
            <v>PC</v>
          </cell>
          <cell r="I16834" t="str">
            <v>CPR</v>
          </cell>
          <cell r="J16834" t="str">
            <v/>
          </cell>
          <cell r="K16834" t="str">
            <v>PD</v>
          </cell>
          <cell r="L16834" t="str">
            <v>7934</v>
          </cell>
          <cell r="M16834" t="str">
            <v>S</v>
          </cell>
          <cell r="N16834">
            <v>83130</v>
          </cell>
        </row>
        <row r="16835">
          <cell r="A16835" t="str">
            <v>SF-KAW-I07-NL-0002</v>
          </cell>
          <cell r="B16835" t="str">
            <v>CINT</v>
          </cell>
          <cell r="C16835" t="str">
            <v/>
          </cell>
          <cell r="D16835" t="str">
            <v>SEAT CUSHION KAWAI 101-151 BLACK US</v>
          </cell>
          <cell r="E16835">
            <v>44966</v>
          </cell>
          <cell r="F16835" t="str">
            <v>HALF</v>
          </cell>
          <cell r="G16835" t="str">
            <v>CI_I07</v>
          </cell>
          <cell r="H16835" t="str">
            <v>PC</v>
          </cell>
          <cell r="I16835" t="str">
            <v>CPR</v>
          </cell>
          <cell r="J16835" t="str">
            <v/>
          </cell>
          <cell r="K16835" t="str">
            <v>PD</v>
          </cell>
          <cell r="L16835" t="str">
            <v>7934</v>
          </cell>
          <cell r="M16835" t="str">
            <v>S</v>
          </cell>
          <cell r="N16835">
            <v>75081</v>
          </cell>
        </row>
        <row r="16836">
          <cell r="A16836" t="str">
            <v>SF-KAW-I07-NL-0003</v>
          </cell>
          <cell r="B16836" t="str">
            <v>CINT</v>
          </cell>
          <cell r="C16836" t="str">
            <v/>
          </cell>
          <cell r="D16836" t="str">
            <v>SEAT CUSHION KAWAI 101-151 ROSE US</v>
          </cell>
          <cell r="E16836">
            <v>44804</v>
          </cell>
          <cell r="F16836" t="str">
            <v>HALF</v>
          </cell>
          <cell r="G16836" t="str">
            <v>CI_I07</v>
          </cell>
          <cell r="H16836" t="str">
            <v>PC</v>
          </cell>
          <cell r="I16836" t="str">
            <v>CPR</v>
          </cell>
          <cell r="J16836" t="str">
            <v/>
          </cell>
          <cell r="K16836" t="str">
            <v>PD</v>
          </cell>
          <cell r="L16836" t="str">
            <v>7934</v>
          </cell>
          <cell r="M16836" t="str">
            <v>S</v>
          </cell>
          <cell r="N16836">
            <v>86878</v>
          </cell>
        </row>
        <row r="16837">
          <cell r="A16837" t="str">
            <v>SF-KAW-I07-NL-0004</v>
          </cell>
          <cell r="B16837" t="str">
            <v>CINT</v>
          </cell>
          <cell r="C16837" t="str">
            <v/>
          </cell>
          <cell r="D16837" t="str">
            <v>SEAT CUSHION KAWAI 120 170 BLACK</v>
          </cell>
          <cell r="E16837">
            <v>44783</v>
          </cell>
          <cell r="F16837" t="str">
            <v>HALF</v>
          </cell>
          <cell r="G16837" t="str">
            <v>CI_I07</v>
          </cell>
          <cell r="H16837" t="str">
            <v>PC</v>
          </cell>
          <cell r="I16837" t="str">
            <v>CPR</v>
          </cell>
          <cell r="J16837" t="str">
            <v/>
          </cell>
          <cell r="K16837" t="str">
            <v>PD</v>
          </cell>
          <cell r="L16837" t="str">
            <v>7934</v>
          </cell>
          <cell r="M16837" t="str">
            <v>S</v>
          </cell>
          <cell r="N16837">
            <v>61651</v>
          </cell>
        </row>
        <row r="16838">
          <cell r="A16838" t="str">
            <v>SF-KAW-I07-NL-0005</v>
          </cell>
          <cell r="B16838" t="str">
            <v>CINT</v>
          </cell>
          <cell r="C16838" t="str">
            <v/>
          </cell>
          <cell r="D16838" t="str">
            <v>SEAT CUSHION KAWAI WB-10 BLACK</v>
          </cell>
          <cell r="E16838">
            <v>44783</v>
          </cell>
          <cell r="F16838" t="str">
            <v>HALF</v>
          </cell>
          <cell r="G16838" t="str">
            <v>CI_I07</v>
          </cell>
          <cell r="H16838" t="str">
            <v>PC</v>
          </cell>
          <cell r="I16838" t="str">
            <v>CPR</v>
          </cell>
          <cell r="J16838" t="str">
            <v/>
          </cell>
          <cell r="K16838" t="str">
            <v>PD</v>
          </cell>
          <cell r="L16838" t="str">
            <v>7934</v>
          </cell>
          <cell r="M16838" t="str">
            <v>S</v>
          </cell>
          <cell r="N16838">
            <v>0</v>
          </cell>
        </row>
        <row r="16839">
          <cell r="A16839" t="str">
            <v>SF-KAW-I07-NL-0006</v>
          </cell>
          <cell r="B16839" t="str">
            <v>CINT</v>
          </cell>
          <cell r="C16839" t="str">
            <v/>
          </cell>
          <cell r="D16839" t="str">
            <v>SEAT CUSHION KAWAI WB-10 BLACK US</v>
          </cell>
          <cell r="E16839">
            <v>44966</v>
          </cell>
          <cell r="F16839" t="str">
            <v>HALF</v>
          </cell>
          <cell r="G16839" t="str">
            <v>CI_I07</v>
          </cell>
          <cell r="H16839" t="str">
            <v>PC</v>
          </cell>
          <cell r="I16839" t="str">
            <v>CPR</v>
          </cell>
          <cell r="J16839" t="str">
            <v/>
          </cell>
          <cell r="K16839" t="str">
            <v>PD</v>
          </cell>
          <cell r="L16839" t="str">
            <v>7934</v>
          </cell>
          <cell r="M16839" t="str">
            <v>S</v>
          </cell>
          <cell r="N16839">
            <v>99173</v>
          </cell>
        </row>
        <row r="16840">
          <cell r="A16840" t="str">
            <v>SF-KAW-I07-NL-0007</v>
          </cell>
          <cell r="B16840" t="str">
            <v>CINT</v>
          </cell>
          <cell r="C16840" t="str">
            <v/>
          </cell>
          <cell r="D16840" t="str">
            <v>SEAT CUSHION KAWAI WB-10 IVORY WHITE</v>
          </cell>
          <cell r="E16840">
            <v>44783</v>
          </cell>
          <cell r="F16840" t="str">
            <v>HALF</v>
          </cell>
          <cell r="G16840" t="str">
            <v>CI_I07</v>
          </cell>
          <cell r="H16840" t="str">
            <v>PC</v>
          </cell>
          <cell r="I16840" t="str">
            <v>CPR</v>
          </cell>
          <cell r="J16840" t="str">
            <v/>
          </cell>
          <cell r="K16840" t="str">
            <v>PD</v>
          </cell>
          <cell r="L16840" t="str">
            <v>7934</v>
          </cell>
          <cell r="M16840" t="str">
            <v>S</v>
          </cell>
          <cell r="N16840">
            <v>0</v>
          </cell>
        </row>
        <row r="16841">
          <cell r="A16841" t="str">
            <v>SF-KAW-I07-NL-0008</v>
          </cell>
          <cell r="B16841" t="str">
            <v>CINT</v>
          </cell>
          <cell r="C16841" t="str">
            <v/>
          </cell>
          <cell r="D16841" t="str">
            <v>SEAT CUSHION KAWAI WB-10 WHITE US</v>
          </cell>
          <cell r="E16841">
            <v>44966</v>
          </cell>
          <cell r="F16841" t="str">
            <v>HALF</v>
          </cell>
          <cell r="G16841" t="str">
            <v>CI_I07</v>
          </cell>
          <cell r="H16841" t="str">
            <v>PC</v>
          </cell>
          <cell r="I16841" t="str">
            <v>CPR</v>
          </cell>
          <cell r="J16841" t="str">
            <v/>
          </cell>
          <cell r="K16841" t="str">
            <v>PD</v>
          </cell>
          <cell r="L16841" t="str">
            <v>7934</v>
          </cell>
          <cell r="M16841" t="str">
            <v>S</v>
          </cell>
          <cell r="N16841">
            <v>105486</v>
          </cell>
        </row>
        <row r="16842">
          <cell r="A16842" t="str">
            <v>SF-KAW-I07-NL-0009</v>
          </cell>
          <cell r="B16842" t="str">
            <v>CINT</v>
          </cell>
          <cell r="C16842" t="str">
            <v/>
          </cell>
          <cell r="D16842" t="str">
            <v>SEAT CUSHION KAWAI WB-102/152 WHITE</v>
          </cell>
          <cell r="E16842">
            <v>44966</v>
          </cell>
          <cell r="F16842" t="str">
            <v>HALF</v>
          </cell>
          <cell r="G16842" t="str">
            <v>CI_I07</v>
          </cell>
          <cell r="H16842" t="str">
            <v>PC</v>
          </cell>
          <cell r="I16842" t="str">
            <v>CPR</v>
          </cell>
          <cell r="J16842" t="str">
            <v/>
          </cell>
          <cell r="K16842" t="str">
            <v>PD</v>
          </cell>
          <cell r="L16842" t="str">
            <v>7934</v>
          </cell>
          <cell r="M16842" t="str">
            <v>S</v>
          </cell>
          <cell r="N16842">
            <v>78904</v>
          </cell>
        </row>
        <row r="16843">
          <cell r="A16843" t="str">
            <v>SF-KAW-I07-NL-0010</v>
          </cell>
          <cell r="B16843" t="str">
            <v>CINT</v>
          </cell>
          <cell r="C16843" t="str">
            <v/>
          </cell>
          <cell r="D16843" t="str">
            <v>SEAT CUSHION KAWAI WB-35 A MAPLE</v>
          </cell>
          <cell r="E16843">
            <v>44966</v>
          </cell>
          <cell r="F16843" t="str">
            <v>HALF</v>
          </cell>
          <cell r="G16843" t="str">
            <v>CI_I07</v>
          </cell>
          <cell r="H16843" t="str">
            <v>PC</v>
          </cell>
          <cell r="I16843" t="str">
            <v>CPR</v>
          </cell>
          <cell r="J16843" t="str">
            <v/>
          </cell>
          <cell r="K16843" t="str">
            <v>PD</v>
          </cell>
          <cell r="L16843" t="str">
            <v>7934</v>
          </cell>
          <cell r="M16843" t="str">
            <v>S</v>
          </cell>
          <cell r="N16843">
            <v>63989</v>
          </cell>
        </row>
        <row r="16844">
          <cell r="A16844" t="str">
            <v>SF-KAW-I07-NL-0011</v>
          </cell>
          <cell r="B16844" t="str">
            <v>CINT</v>
          </cell>
          <cell r="C16844" t="str">
            <v/>
          </cell>
          <cell r="D16844" t="str">
            <v>SEAT CUSHION KAWAI WB-35 B BLACK</v>
          </cell>
          <cell r="E16844">
            <v>44966</v>
          </cell>
          <cell r="F16844" t="str">
            <v>HALF</v>
          </cell>
          <cell r="G16844" t="str">
            <v>CI_I07</v>
          </cell>
          <cell r="H16844" t="str">
            <v>PC</v>
          </cell>
          <cell r="I16844" t="str">
            <v>CPR</v>
          </cell>
          <cell r="J16844" t="str">
            <v/>
          </cell>
          <cell r="K16844" t="str">
            <v>PD</v>
          </cell>
          <cell r="L16844" t="str">
            <v>7934</v>
          </cell>
          <cell r="M16844" t="str">
            <v>S</v>
          </cell>
          <cell r="N16844">
            <v>63989</v>
          </cell>
        </row>
        <row r="16845">
          <cell r="A16845" t="str">
            <v>SF-KAW-I07-NL-0012</v>
          </cell>
          <cell r="B16845" t="str">
            <v>CINT</v>
          </cell>
          <cell r="C16845" t="str">
            <v/>
          </cell>
          <cell r="D16845" t="str">
            <v>SEAT CUSHION KAWAI WB-35 OAK</v>
          </cell>
          <cell r="E16845">
            <v>44966</v>
          </cell>
          <cell r="F16845" t="str">
            <v>HALF</v>
          </cell>
          <cell r="G16845" t="str">
            <v>CI_I07</v>
          </cell>
          <cell r="H16845" t="str">
            <v>PC</v>
          </cell>
          <cell r="I16845" t="str">
            <v>CPR</v>
          </cell>
          <cell r="J16845" t="str">
            <v/>
          </cell>
          <cell r="K16845" t="str">
            <v>PD</v>
          </cell>
          <cell r="L16845" t="str">
            <v>7934</v>
          </cell>
          <cell r="M16845" t="str">
            <v>S</v>
          </cell>
          <cell r="N16845">
            <v>60374</v>
          </cell>
        </row>
        <row r="16846">
          <cell r="A16846" t="str">
            <v>SF-KAW-I07-NL-0013</v>
          </cell>
          <cell r="B16846" t="str">
            <v>CINT</v>
          </cell>
          <cell r="C16846" t="str">
            <v/>
          </cell>
          <cell r="D16846" t="str">
            <v>SEAT CUSHION KAWAI WB-35 ROSE</v>
          </cell>
          <cell r="E16846">
            <v>44966</v>
          </cell>
          <cell r="F16846" t="str">
            <v>HALF</v>
          </cell>
          <cell r="G16846" t="str">
            <v>CI_I07</v>
          </cell>
          <cell r="H16846" t="str">
            <v>PC</v>
          </cell>
          <cell r="I16846" t="str">
            <v>CPR</v>
          </cell>
          <cell r="J16846" t="str">
            <v/>
          </cell>
          <cell r="K16846" t="str">
            <v>PD</v>
          </cell>
          <cell r="L16846" t="str">
            <v>7934</v>
          </cell>
          <cell r="M16846" t="str">
            <v>S</v>
          </cell>
          <cell r="N16846">
            <v>63989</v>
          </cell>
        </row>
        <row r="16847">
          <cell r="A16847" t="str">
            <v>SF-KAW-I07-NL-0014</v>
          </cell>
          <cell r="B16847" t="str">
            <v>CINT</v>
          </cell>
          <cell r="C16847" t="str">
            <v/>
          </cell>
          <cell r="D16847" t="str">
            <v>SEAT CUSHION KAWAI WB-35 W WHITE</v>
          </cell>
          <cell r="E16847">
            <v>44966</v>
          </cell>
          <cell r="F16847" t="str">
            <v>HALF</v>
          </cell>
          <cell r="G16847" t="str">
            <v>CI_I07</v>
          </cell>
          <cell r="H16847" t="str">
            <v>PC</v>
          </cell>
          <cell r="I16847" t="str">
            <v>CPR</v>
          </cell>
          <cell r="J16847" t="str">
            <v/>
          </cell>
          <cell r="K16847" t="str">
            <v>PD</v>
          </cell>
          <cell r="L16847" t="str">
            <v>7934</v>
          </cell>
          <cell r="M16847" t="str">
            <v>S</v>
          </cell>
          <cell r="N16847">
            <v>63989</v>
          </cell>
        </row>
        <row r="16848">
          <cell r="A16848" t="str">
            <v>SF-KAW-I07-NL-0015</v>
          </cell>
          <cell r="B16848" t="str">
            <v>CINT</v>
          </cell>
          <cell r="C16848" t="str">
            <v/>
          </cell>
          <cell r="D16848" t="str">
            <v>SEAT CUSHION KAWAI WB-35 NATURAL WALNUT</v>
          </cell>
          <cell r="E16848">
            <v>45131</v>
          </cell>
          <cell r="F16848" t="str">
            <v>HALF</v>
          </cell>
          <cell r="G16848" t="str">
            <v>CI_I07</v>
          </cell>
          <cell r="H16848" t="str">
            <v>PC</v>
          </cell>
          <cell r="I16848" t="str">
            <v>CPR</v>
          </cell>
          <cell r="J16848" t="str">
            <v/>
          </cell>
          <cell r="K16848" t="str">
            <v>PD</v>
          </cell>
          <cell r="L16848" t="str">
            <v>7934</v>
          </cell>
          <cell r="M16848" t="str">
            <v>S</v>
          </cell>
          <cell r="N16848">
            <v>61866</v>
          </cell>
        </row>
        <row r="16849">
          <cell r="A16849" t="str">
            <v>SF-KAW-I09-WL-0001</v>
          </cell>
          <cell r="B16849" t="str">
            <v>CINT</v>
          </cell>
          <cell r="C16849" t="str">
            <v/>
          </cell>
          <cell r="D16849" t="str">
            <v>SEAT BOARD KAWAI WB-10</v>
          </cell>
          <cell r="E16849">
            <v>44783</v>
          </cell>
          <cell r="F16849" t="str">
            <v>HALF</v>
          </cell>
          <cell r="G16849" t="str">
            <v>CI_I09</v>
          </cell>
          <cell r="H16849" t="str">
            <v>PC</v>
          </cell>
          <cell r="I16849" t="str">
            <v>CPR</v>
          </cell>
          <cell r="J16849" t="str">
            <v/>
          </cell>
          <cell r="K16849" t="str">
            <v>PD</v>
          </cell>
          <cell r="L16849" t="str">
            <v>7936</v>
          </cell>
          <cell r="M16849" t="str">
            <v>S</v>
          </cell>
          <cell r="N16849">
            <v>11313</v>
          </cell>
        </row>
        <row r="16850">
          <cell r="A16850" t="str">
            <v>SF-KAW-I09-WL-0002</v>
          </cell>
          <cell r="B16850" t="str">
            <v>CINT</v>
          </cell>
          <cell r="C16850" t="str">
            <v/>
          </cell>
          <cell r="D16850" t="str">
            <v>SEAT BOARD WB-10 US</v>
          </cell>
          <cell r="E16850">
            <v>45169</v>
          </cell>
          <cell r="F16850" t="str">
            <v>HALF</v>
          </cell>
          <cell r="G16850" t="str">
            <v>CI_I09</v>
          </cell>
          <cell r="H16850" t="str">
            <v>PC</v>
          </cell>
          <cell r="I16850" t="str">
            <v>CPR</v>
          </cell>
          <cell r="J16850" t="str">
            <v/>
          </cell>
          <cell r="K16850" t="str">
            <v>PD</v>
          </cell>
          <cell r="L16850" t="str">
            <v>7936</v>
          </cell>
          <cell r="M16850" t="str">
            <v>S</v>
          </cell>
          <cell r="N16850">
            <v>16654</v>
          </cell>
        </row>
        <row r="16851">
          <cell r="A16851" t="str">
            <v>SF-KAW-I09-WL-0003</v>
          </cell>
          <cell r="B16851" t="str">
            <v>CINT</v>
          </cell>
          <cell r="C16851" t="str">
            <v/>
          </cell>
          <cell r="D16851" t="str">
            <v>SEAT BOARD KAWAI WB-35</v>
          </cell>
          <cell r="E16851">
            <v>44966</v>
          </cell>
          <cell r="F16851" t="str">
            <v>HALF</v>
          </cell>
          <cell r="G16851" t="str">
            <v>CI_I09</v>
          </cell>
          <cell r="H16851" t="str">
            <v>PC</v>
          </cell>
          <cell r="I16851" t="str">
            <v>CPR</v>
          </cell>
          <cell r="J16851" t="str">
            <v/>
          </cell>
          <cell r="K16851" t="str">
            <v>PD</v>
          </cell>
          <cell r="L16851" t="str">
            <v>7936</v>
          </cell>
          <cell r="M16851" t="str">
            <v>S</v>
          </cell>
          <cell r="N16851">
            <v>17240</v>
          </cell>
        </row>
        <row r="16852">
          <cell r="A16852" t="str">
            <v>SF-KAW-I10-OT-0001</v>
          </cell>
          <cell r="B16852" t="str">
            <v>CINT</v>
          </cell>
          <cell r="C16852" t="str">
            <v/>
          </cell>
          <cell r="D16852" t="str">
            <v>HINGE-1 ASSY┬á WB-35 EDP</v>
          </cell>
          <cell r="E16852">
            <v>44894</v>
          </cell>
          <cell r="F16852" t="str">
            <v>HALF</v>
          </cell>
          <cell r="G16852" t="str">
            <v>CI_I06</v>
          </cell>
          <cell r="H16852" t="str">
            <v>PC</v>
          </cell>
          <cell r="I16852" t="str">
            <v>CPR</v>
          </cell>
          <cell r="J16852" t="str">
            <v/>
          </cell>
          <cell r="K16852" t="str">
            <v>PD</v>
          </cell>
          <cell r="L16852" t="str">
            <v>7933</v>
          </cell>
          <cell r="M16852" t="str">
            <v>S</v>
          </cell>
          <cell r="N16852">
            <v>10391</v>
          </cell>
        </row>
        <row r="16853">
          <cell r="A16853" t="str">
            <v>SF-KAW-I10-OT-0002</v>
          </cell>
          <cell r="B16853" t="str">
            <v>CINT</v>
          </cell>
          <cell r="C16853" t="str">
            <v/>
          </cell>
          <cell r="D16853" t="str">
            <v>HINGE-2 ASSY┬á WB-35 EDP</v>
          </cell>
          <cell r="E16853">
            <v>44894</v>
          </cell>
          <cell r="F16853" t="str">
            <v>HALF</v>
          </cell>
          <cell r="G16853" t="str">
            <v>CI_I06</v>
          </cell>
          <cell r="H16853" t="str">
            <v>PC</v>
          </cell>
          <cell r="I16853" t="str">
            <v>CPR</v>
          </cell>
          <cell r="J16853" t="str">
            <v/>
          </cell>
          <cell r="K16853" t="str">
            <v>PD</v>
          </cell>
          <cell r="L16853" t="str">
            <v>7933</v>
          </cell>
          <cell r="M16853" t="str">
            <v>S</v>
          </cell>
          <cell r="N16853">
            <v>10524</v>
          </cell>
        </row>
        <row r="16854">
          <cell r="A16854" t="str">
            <v>SF-KAW-I10-OT-0003</v>
          </cell>
          <cell r="B16854" t="str">
            <v>CINT</v>
          </cell>
          <cell r="C16854" t="str">
            <v/>
          </cell>
          <cell r="D16854" t="str">
            <v>INSERT PLATE KAWAI 101/151 WS EDP</v>
          </cell>
          <cell r="E16854">
            <v>45122</v>
          </cell>
          <cell r="F16854" t="str">
            <v>HALF</v>
          </cell>
          <cell r="G16854" t="str">
            <v>CI_I06</v>
          </cell>
          <cell r="H16854" t="str">
            <v>PC</v>
          </cell>
          <cell r="I16854" t="str">
            <v>CPR</v>
          </cell>
          <cell r="J16854" t="str">
            <v/>
          </cell>
          <cell r="K16854" t="str">
            <v>PD</v>
          </cell>
          <cell r="L16854" t="str">
            <v>7933</v>
          </cell>
          <cell r="M16854" t="str">
            <v>S</v>
          </cell>
          <cell r="N16854">
            <v>5419</v>
          </cell>
        </row>
        <row r="16855">
          <cell r="A16855" t="str">
            <v>SF-KAW-ICT-SC-0001</v>
          </cell>
          <cell r="B16855" t="str">
            <v>CINT</v>
          </cell>
          <cell r="C16855" t="str">
            <v/>
          </cell>
          <cell r="D16855" t="str">
            <v>LEG PIPE KAWAI WB-10 ASSY</v>
          </cell>
          <cell r="E16855">
            <v>44748</v>
          </cell>
          <cell r="F16855" t="str">
            <v>HALF</v>
          </cell>
          <cell r="G16855" t="str">
            <v>CI_ICT</v>
          </cell>
          <cell r="H16855" t="str">
            <v>PC</v>
          </cell>
          <cell r="I16855" t="str">
            <v>CPR</v>
          </cell>
          <cell r="J16855" t="str">
            <v/>
          </cell>
          <cell r="K16855" t="str">
            <v>PD</v>
          </cell>
          <cell r="L16855" t="str">
            <v>7931</v>
          </cell>
          <cell r="M16855" t="str">
            <v>V</v>
          </cell>
          <cell r="N16855">
            <v>41216</v>
          </cell>
        </row>
        <row r="16856">
          <cell r="A16856" t="str">
            <v>SF-KAW-ICT-SC-0002</v>
          </cell>
          <cell r="B16856" t="str">
            <v>CINT</v>
          </cell>
          <cell r="C16856" t="str">
            <v/>
          </cell>
          <cell r="D16856" t="str">
            <v>LEG PIPE KAWAI WB-10 KW0</v>
          </cell>
          <cell r="E16856">
            <v>0</v>
          </cell>
          <cell r="F16856" t="str">
            <v>HALF</v>
          </cell>
          <cell r="G16856" t="str">
            <v>CI_ICT</v>
          </cell>
          <cell r="H16856" t="str">
            <v>PC</v>
          </cell>
          <cell r="I16856" t="str">
            <v>CPR</v>
          </cell>
          <cell r="J16856" t="str">
            <v/>
          </cell>
          <cell r="K16856" t="str">
            <v>PD</v>
          </cell>
          <cell r="L16856" t="str">
            <v>7931</v>
          </cell>
          <cell r="M16856" t="str">
            <v>V</v>
          </cell>
          <cell r="N16856">
            <v>11410</v>
          </cell>
        </row>
        <row r="16857">
          <cell r="A16857" t="str">
            <v>SF-KAW-IOT-SC-0003</v>
          </cell>
          <cell r="B16857" t="str">
            <v>CINT</v>
          </cell>
          <cell r="C16857" t="str">
            <v/>
          </cell>
          <cell r="D16857" t="str">
            <v>HINGE-1 ASSY  WB-35 EDP</v>
          </cell>
          <cell r="E16857">
            <v>44773</v>
          </cell>
          <cell r="F16857" t="str">
            <v>HALF</v>
          </cell>
          <cell r="G16857" t="str">
            <v>CI_IOT</v>
          </cell>
          <cell r="H16857" t="str">
            <v>PC</v>
          </cell>
          <cell r="I16857" t="str">
            <v>CPR</v>
          </cell>
          <cell r="J16857" t="str">
            <v/>
          </cell>
          <cell r="K16857" t="str">
            <v>PD</v>
          </cell>
          <cell r="L16857" t="str">
            <v>7933</v>
          </cell>
          <cell r="M16857" t="str">
            <v>V</v>
          </cell>
          <cell r="N16857">
            <v>10391</v>
          </cell>
        </row>
        <row r="16858">
          <cell r="A16858" t="str">
            <v>SF-KAW-IOT-SC-0004</v>
          </cell>
          <cell r="B16858" t="str">
            <v>CINT</v>
          </cell>
          <cell r="C16858" t="str">
            <v/>
          </cell>
          <cell r="D16858" t="str">
            <v>HINGE-2 ASSY  WB-35 EDP</v>
          </cell>
          <cell r="E16858">
            <v>44773</v>
          </cell>
          <cell r="F16858" t="str">
            <v>HALF</v>
          </cell>
          <cell r="G16858" t="str">
            <v>CI_IOT</v>
          </cell>
          <cell r="H16858" t="str">
            <v>PC</v>
          </cell>
          <cell r="I16858" t="str">
            <v>CPR</v>
          </cell>
          <cell r="J16858" t="str">
            <v/>
          </cell>
          <cell r="K16858" t="str">
            <v>PD</v>
          </cell>
          <cell r="L16858" t="str">
            <v>7933</v>
          </cell>
          <cell r="M16858" t="str">
            <v>V</v>
          </cell>
          <cell r="N16858">
            <v>10524</v>
          </cell>
        </row>
        <row r="16859">
          <cell r="A16859" t="str">
            <v>SF-KAW-IOT-SC-0005</v>
          </cell>
          <cell r="B16859" t="str">
            <v>CINT</v>
          </cell>
          <cell r="C16859" t="str">
            <v/>
          </cell>
          <cell r="D16859" t="str">
            <v>INSERT PLATE KAWAI 101/151 WS EDP</v>
          </cell>
          <cell r="E16859">
            <v>44804</v>
          </cell>
          <cell r="F16859" t="str">
            <v>HALF</v>
          </cell>
          <cell r="G16859" t="str">
            <v>CI_IOT</v>
          </cell>
          <cell r="H16859" t="str">
            <v>PC</v>
          </cell>
          <cell r="I16859" t="str">
            <v>CPR</v>
          </cell>
          <cell r="J16859" t="str">
            <v/>
          </cell>
          <cell r="K16859" t="str">
            <v>PD</v>
          </cell>
          <cell r="L16859" t="str">
            <v>7933</v>
          </cell>
          <cell r="M16859" t="str">
            <v>V</v>
          </cell>
          <cell r="N16859">
            <v>4162</v>
          </cell>
        </row>
        <row r="16860">
          <cell r="A16860" t="str">
            <v>SF-KAW-IPC-SC-0006</v>
          </cell>
          <cell r="B16860" t="str">
            <v>CINT</v>
          </cell>
          <cell r="C16860" t="str">
            <v/>
          </cell>
          <cell r="D16860" t="str">
            <v>LEG KAWAI WB 35 A FP MAPLE</v>
          </cell>
          <cell r="E16860">
            <v>44804</v>
          </cell>
          <cell r="F16860" t="str">
            <v>HALF</v>
          </cell>
          <cell r="G16860" t="str">
            <v>CI_IPC</v>
          </cell>
          <cell r="H16860" t="str">
            <v>PC</v>
          </cell>
          <cell r="I16860" t="str">
            <v>CPR</v>
          </cell>
          <cell r="J16860" t="str">
            <v/>
          </cell>
          <cell r="K16860" t="str">
            <v>PD</v>
          </cell>
          <cell r="L16860" t="str">
            <v>7933</v>
          </cell>
          <cell r="M16860" t="str">
            <v>V</v>
          </cell>
          <cell r="N16860">
            <v>25654</v>
          </cell>
        </row>
        <row r="16861">
          <cell r="A16861" t="str">
            <v>SF-KAW-IPC-SC-0007</v>
          </cell>
          <cell r="B16861" t="str">
            <v>CINT</v>
          </cell>
          <cell r="C16861" t="str">
            <v/>
          </cell>
          <cell r="D16861" t="str">
            <v>LEG KAWAI WB-10 FP BLACK</v>
          </cell>
          <cell r="E16861">
            <v>44804</v>
          </cell>
          <cell r="F16861" t="str">
            <v>HALF</v>
          </cell>
          <cell r="G16861" t="str">
            <v>CI_IPC</v>
          </cell>
          <cell r="H16861" t="str">
            <v>PC</v>
          </cell>
          <cell r="I16861" t="str">
            <v>CPR</v>
          </cell>
          <cell r="J16861" t="str">
            <v/>
          </cell>
          <cell r="K16861" t="str">
            <v>PD</v>
          </cell>
          <cell r="L16861" t="str">
            <v>7933</v>
          </cell>
          <cell r="M16861" t="str">
            <v>V</v>
          </cell>
          <cell r="N16861">
            <v>26256</v>
          </cell>
        </row>
        <row r="16862">
          <cell r="A16862" t="str">
            <v>SF-KAW-IPC-SC-0008</v>
          </cell>
          <cell r="B16862" t="str">
            <v>CINT</v>
          </cell>
          <cell r="C16862" t="str">
            <v/>
          </cell>
          <cell r="D16862" t="str">
            <v>LEG KAWAI WB-10 FP IVORY WHITE</v>
          </cell>
          <cell r="E16862">
            <v>44748</v>
          </cell>
          <cell r="F16862" t="str">
            <v>HALF</v>
          </cell>
          <cell r="G16862" t="str">
            <v>CI_IPC</v>
          </cell>
          <cell r="H16862" t="str">
            <v>PC</v>
          </cell>
          <cell r="I16862" t="str">
            <v>CPR</v>
          </cell>
          <cell r="J16862" t="str">
            <v/>
          </cell>
          <cell r="K16862" t="str">
            <v>PD</v>
          </cell>
          <cell r="L16862" t="str">
            <v>7933</v>
          </cell>
          <cell r="M16862" t="str">
            <v>V</v>
          </cell>
          <cell r="N16862">
            <v>21896</v>
          </cell>
        </row>
        <row r="16863">
          <cell r="A16863" t="str">
            <v>SF-KAW-IPC-SC-0009</v>
          </cell>
          <cell r="B16863" t="str">
            <v>CINT</v>
          </cell>
          <cell r="C16863" t="str">
            <v/>
          </cell>
          <cell r="D16863" t="str">
            <v>LEG KAWAI WB-35 FP BLACK</v>
          </cell>
          <cell r="E16863">
            <v>44804</v>
          </cell>
          <cell r="F16863" t="str">
            <v>HALF</v>
          </cell>
          <cell r="G16863" t="str">
            <v>CI_IPC</v>
          </cell>
          <cell r="H16863" t="str">
            <v>PC</v>
          </cell>
          <cell r="I16863" t="str">
            <v>CPR</v>
          </cell>
          <cell r="J16863" t="str">
            <v/>
          </cell>
          <cell r="K16863" t="str">
            <v>PD</v>
          </cell>
          <cell r="L16863" t="str">
            <v>7933</v>
          </cell>
          <cell r="M16863" t="str">
            <v>V</v>
          </cell>
          <cell r="N16863">
            <v>19498</v>
          </cell>
        </row>
        <row r="16864">
          <cell r="A16864" t="str">
            <v>SF-KAW-IPC-SC-0010</v>
          </cell>
          <cell r="B16864" t="str">
            <v>CINT</v>
          </cell>
          <cell r="C16864" t="str">
            <v/>
          </cell>
          <cell r="D16864" t="str">
            <v>LEG KAWAI WB-35 FP DARK WALNUT</v>
          </cell>
          <cell r="E16864">
            <v>44825</v>
          </cell>
          <cell r="F16864" t="str">
            <v>HALF</v>
          </cell>
          <cell r="G16864" t="str">
            <v>CI_IPC</v>
          </cell>
          <cell r="H16864" t="str">
            <v>PC</v>
          </cell>
          <cell r="I16864" t="str">
            <v>CPR</v>
          </cell>
          <cell r="J16864" t="str">
            <v/>
          </cell>
          <cell r="K16864" t="str">
            <v>PD</v>
          </cell>
          <cell r="L16864" t="str">
            <v>7933</v>
          </cell>
          <cell r="M16864" t="str">
            <v>V</v>
          </cell>
          <cell r="N16864">
            <v>13248</v>
          </cell>
        </row>
        <row r="16865">
          <cell r="A16865" t="str">
            <v>SF-KAW-IPC-SC-0011</v>
          </cell>
          <cell r="B16865" t="str">
            <v>CINT</v>
          </cell>
          <cell r="C16865" t="str">
            <v/>
          </cell>
          <cell r="D16865" t="str">
            <v>LEG KAWAI WB-35 FP LIGHT OAK</v>
          </cell>
          <cell r="E16865">
            <v>44804</v>
          </cell>
          <cell r="F16865" t="str">
            <v>HALF</v>
          </cell>
          <cell r="G16865" t="str">
            <v>CI_IPC</v>
          </cell>
          <cell r="H16865" t="str">
            <v>PC</v>
          </cell>
          <cell r="I16865" t="str">
            <v>CPR</v>
          </cell>
          <cell r="J16865" t="str">
            <v/>
          </cell>
          <cell r="K16865" t="str">
            <v>PD</v>
          </cell>
          <cell r="L16865" t="str">
            <v>7933</v>
          </cell>
          <cell r="M16865" t="str">
            <v>V</v>
          </cell>
          <cell r="N16865">
            <v>20447</v>
          </cell>
        </row>
        <row r="16866">
          <cell r="A16866" t="str">
            <v>SF-KAW-IPC-SC-0012</v>
          </cell>
          <cell r="B16866" t="str">
            <v>CINT</v>
          </cell>
          <cell r="C16866" t="str">
            <v/>
          </cell>
          <cell r="D16866" t="str">
            <v>LEG KAWAI WB-35 FP MAPLE</v>
          </cell>
          <cell r="E16866">
            <v>44748</v>
          </cell>
          <cell r="F16866" t="str">
            <v>HALF</v>
          </cell>
          <cell r="G16866" t="str">
            <v>CI_IPC</v>
          </cell>
          <cell r="H16866" t="str">
            <v>PC</v>
          </cell>
          <cell r="I16866" t="str">
            <v>CPR</v>
          </cell>
          <cell r="J16866" t="str">
            <v/>
          </cell>
          <cell r="K16866" t="str">
            <v>PD</v>
          </cell>
          <cell r="L16866" t="str">
            <v>7933</v>
          </cell>
          <cell r="M16866" t="str">
            <v>V</v>
          </cell>
          <cell r="N16866">
            <v>20880</v>
          </cell>
        </row>
        <row r="16867">
          <cell r="A16867" t="str">
            <v>SF-KAW-IPC-SC-0013</v>
          </cell>
          <cell r="B16867" t="str">
            <v>CINT</v>
          </cell>
          <cell r="C16867" t="str">
            <v/>
          </cell>
          <cell r="D16867" t="str">
            <v>LEG KAWAI WB-35 FP ROSE</v>
          </cell>
          <cell r="E16867">
            <v>44804</v>
          </cell>
          <cell r="F16867" t="str">
            <v>HALF</v>
          </cell>
          <cell r="G16867" t="str">
            <v>CI_IPC</v>
          </cell>
          <cell r="H16867" t="str">
            <v>PC</v>
          </cell>
          <cell r="I16867" t="str">
            <v>CPR</v>
          </cell>
          <cell r="J16867" t="str">
            <v/>
          </cell>
          <cell r="K16867" t="str">
            <v>PD</v>
          </cell>
          <cell r="L16867" t="str">
            <v>7933</v>
          </cell>
          <cell r="M16867" t="str">
            <v>V</v>
          </cell>
          <cell r="N16867">
            <v>19776</v>
          </cell>
        </row>
        <row r="16868">
          <cell r="A16868" t="str">
            <v>SF-KAW-IPC-SC-0014</v>
          </cell>
          <cell r="B16868" t="str">
            <v>CINT</v>
          </cell>
          <cell r="C16868" t="str">
            <v/>
          </cell>
          <cell r="D16868" t="str">
            <v>LEG KAWAI WB-35 FP WHITE</v>
          </cell>
          <cell r="E16868">
            <v>44804</v>
          </cell>
          <cell r="F16868" t="str">
            <v>HALF</v>
          </cell>
          <cell r="G16868" t="str">
            <v>CI_IPC</v>
          </cell>
          <cell r="H16868" t="str">
            <v>PC</v>
          </cell>
          <cell r="I16868" t="str">
            <v>CPR</v>
          </cell>
          <cell r="J16868" t="str">
            <v/>
          </cell>
          <cell r="K16868" t="str">
            <v>PD</v>
          </cell>
          <cell r="L16868" t="str">
            <v>7933</v>
          </cell>
          <cell r="M16868" t="str">
            <v>V</v>
          </cell>
          <cell r="N16868">
            <v>18995</v>
          </cell>
        </row>
        <row r="16869">
          <cell r="A16869" t="str">
            <v>SF-KAW-IPC-SC-0015</v>
          </cell>
          <cell r="B16869" t="str">
            <v>CINT</v>
          </cell>
          <cell r="C16869" t="str">
            <v/>
          </cell>
          <cell r="D16869" t="str">
            <v>LEG PIPE KAWAI WB-10 ASSY FP BLACK</v>
          </cell>
          <cell r="E16869">
            <v>44804</v>
          </cell>
          <cell r="F16869" t="str">
            <v>HALF</v>
          </cell>
          <cell r="G16869" t="str">
            <v>CI_IPC</v>
          </cell>
          <cell r="H16869" t="str">
            <v>PC</v>
          </cell>
          <cell r="I16869" t="str">
            <v>CPR</v>
          </cell>
          <cell r="J16869" t="str">
            <v/>
          </cell>
          <cell r="K16869" t="str">
            <v>PD</v>
          </cell>
          <cell r="L16869" t="str">
            <v>7933</v>
          </cell>
          <cell r="M16869" t="str">
            <v>V</v>
          </cell>
          <cell r="N16869">
            <v>10982</v>
          </cell>
        </row>
        <row r="16870">
          <cell r="A16870" t="str">
            <v>SF-KAW-IPC-SC-0016</v>
          </cell>
          <cell r="B16870" t="str">
            <v>CINT</v>
          </cell>
          <cell r="C16870" t="str">
            <v/>
          </cell>
          <cell r="D16870" t="str">
            <v>LEG PIPE KAWAI WB-10 ASSY FP IVORY WHITE</v>
          </cell>
          <cell r="E16870">
            <v>44804</v>
          </cell>
          <cell r="F16870" t="str">
            <v>HALF</v>
          </cell>
          <cell r="G16870" t="str">
            <v>CI_IPC</v>
          </cell>
          <cell r="H16870" t="str">
            <v>PC</v>
          </cell>
          <cell r="I16870" t="str">
            <v>CPR</v>
          </cell>
          <cell r="J16870" t="str">
            <v/>
          </cell>
          <cell r="K16870" t="str">
            <v>PD</v>
          </cell>
          <cell r="L16870" t="str">
            <v>7933</v>
          </cell>
          <cell r="M16870" t="str">
            <v>V</v>
          </cell>
          <cell r="N16870">
            <v>11410</v>
          </cell>
        </row>
        <row r="16871">
          <cell r="A16871" t="str">
            <v>SF-KAW-IPC-SC-0017</v>
          </cell>
          <cell r="B16871" t="str">
            <v>CINT</v>
          </cell>
          <cell r="C16871" t="str">
            <v/>
          </cell>
          <cell r="D16871" t="str">
            <v>LEG PIPE KAWAI WB-102/152 ASSY FP ROSE</v>
          </cell>
          <cell r="E16871">
            <v>44804</v>
          </cell>
          <cell r="F16871" t="str">
            <v>HALF</v>
          </cell>
          <cell r="G16871" t="str">
            <v>CI_IPC</v>
          </cell>
          <cell r="H16871" t="str">
            <v>PC</v>
          </cell>
          <cell r="I16871" t="str">
            <v>CPR</v>
          </cell>
          <cell r="J16871" t="str">
            <v/>
          </cell>
          <cell r="K16871" t="str">
            <v>PD</v>
          </cell>
          <cell r="L16871" t="str">
            <v>7933</v>
          </cell>
          <cell r="M16871" t="str">
            <v>V</v>
          </cell>
          <cell r="N16871">
            <v>20799</v>
          </cell>
        </row>
        <row r="16872">
          <cell r="A16872" t="str">
            <v>SF-KAW-IPC-SC-0018</v>
          </cell>
          <cell r="B16872" t="str">
            <v>CINT</v>
          </cell>
          <cell r="C16872" t="str">
            <v/>
          </cell>
          <cell r="D16872" t="str">
            <v>LEG PIPE KAWAI WB-102/152 ASSY FP WHITE</v>
          </cell>
          <cell r="E16872">
            <v>44804</v>
          </cell>
          <cell r="F16872" t="str">
            <v>HALF</v>
          </cell>
          <cell r="G16872" t="str">
            <v>CI_IPC</v>
          </cell>
          <cell r="H16872" t="str">
            <v>PC</v>
          </cell>
          <cell r="I16872" t="str">
            <v>CPR</v>
          </cell>
          <cell r="J16872" t="str">
            <v/>
          </cell>
          <cell r="K16872" t="str">
            <v>PD</v>
          </cell>
          <cell r="L16872" t="str">
            <v>7933</v>
          </cell>
          <cell r="M16872" t="str">
            <v>V</v>
          </cell>
          <cell r="N16872">
            <v>41217</v>
          </cell>
        </row>
        <row r="16873">
          <cell r="A16873" t="str">
            <v>SF-KAW-IPC-SC-0019</v>
          </cell>
          <cell r="B16873" t="str">
            <v>CINT</v>
          </cell>
          <cell r="C16873" t="str">
            <v/>
          </cell>
          <cell r="D16873" t="str">
            <v>MAIN FRAME KAWAI WB 35 A FP MAPLE</v>
          </cell>
          <cell r="E16873">
            <v>44804</v>
          </cell>
          <cell r="F16873" t="str">
            <v>HALF</v>
          </cell>
          <cell r="G16873" t="str">
            <v>CI_IPC</v>
          </cell>
          <cell r="H16873" t="str">
            <v>PC</v>
          </cell>
          <cell r="I16873" t="str">
            <v>CPR</v>
          </cell>
          <cell r="J16873" t="str">
            <v/>
          </cell>
          <cell r="K16873" t="str">
            <v>PD</v>
          </cell>
          <cell r="L16873" t="str">
            <v>7933</v>
          </cell>
          <cell r="M16873" t="str">
            <v>V</v>
          </cell>
          <cell r="N16873">
            <v>61773</v>
          </cell>
        </row>
        <row r="16874">
          <cell r="A16874" t="str">
            <v>SF-KAW-IPC-SC-0020</v>
          </cell>
          <cell r="B16874" t="str">
            <v>CINT</v>
          </cell>
          <cell r="C16874" t="str">
            <v/>
          </cell>
          <cell r="D16874" t="str">
            <v>MAIN FRAME KAWAI WB-10 ASSY FP BLACK</v>
          </cell>
          <cell r="E16874">
            <v>44804</v>
          </cell>
          <cell r="F16874" t="str">
            <v>HALF</v>
          </cell>
          <cell r="G16874" t="str">
            <v>CI_IPC</v>
          </cell>
          <cell r="H16874" t="str">
            <v>PC</v>
          </cell>
          <cell r="I16874" t="str">
            <v>CPR</v>
          </cell>
          <cell r="J16874" t="str">
            <v/>
          </cell>
          <cell r="K16874" t="str">
            <v>PD</v>
          </cell>
          <cell r="L16874" t="str">
            <v>7933</v>
          </cell>
          <cell r="M16874" t="str">
            <v>V</v>
          </cell>
          <cell r="N16874">
            <v>75236</v>
          </cell>
        </row>
        <row r="16875">
          <cell r="A16875" t="str">
            <v>SF-KAW-IPC-SC-0021</v>
          </cell>
          <cell r="B16875" t="str">
            <v>CINT</v>
          </cell>
          <cell r="C16875" t="str">
            <v/>
          </cell>
          <cell r="D16875" t="str">
            <v>MAIN FRAME KAWAI WB-10 ASSY FP IVORY WHI</v>
          </cell>
          <cell r="E16875">
            <v>44804</v>
          </cell>
          <cell r="F16875" t="str">
            <v>HALF</v>
          </cell>
          <cell r="G16875" t="str">
            <v>CI_IPC</v>
          </cell>
          <cell r="H16875" t="str">
            <v>PC</v>
          </cell>
          <cell r="I16875" t="str">
            <v>CPR</v>
          </cell>
          <cell r="J16875" t="str">
            <v/>
          </cell>
          <cell r="K16875" t="str">
            <v>PD</v>
          </cell>
          <cell r="L16875" t="str">
            <v>7933</v>
          </cell>
          <cell r="M16875" t="str">
            <v>V</v>
          </cell>
          <cell r="N16875">
            <v>75157</v>
          </cell>
        </row>
        <row r="16876">
          <cell r="A16876" t="str">
            <v>SF-KAW-IPC-SC-0022</v>
          </cell>
          <cell r="B16876" t="str">
            <v>CINT</v>
          </cell>
          <cell r="C16876" t="str">
            <v/>
          </cell>
          <cell r="D16876" t="str">
            <v>MAIN FRAME KAWAI WB-10 FP BLACK</v>
          </cell>
          <cell r="E16876">
            <v>44748</v>
          </cell>
          <cell r="F16876" t="str">
            <v>HALF</v>
          </cell>
          <cell r="G16876" t="str">
            <v>CI_IPC</v>
          </cell>
          <cell r="H16876" t="str">
            <v>PC</v>
          </cell>
          <cell r="I16876" t="str">
            <v>CPR</v>
          </cell>
          <cell r="J16876" t="str">
            <v/>
          </cell>
          <cell r="K16876" t="str">
            <v>PD</v>
          </cell>
          <cell r="L16876" t="str">
            <v>7933</v>
          </cell>
          <cell r="M16876" t="str">
            <v>V</v>
          </cell>
          <cell r="N16876">
            <v>79079</v>
          </cell>
        </row>
        <row r="16877">
          <cell r="A16877" t="str">
            <v>SF-KAW-IPC-SC-0023</v>
          </cell>
          <cell r="B16877" t="str">
            <v>CINT</v>
          </cell>
          <cell r="C16877" t="str">
            <v/>
          </cell>
          <cell r="D16877" t="str">
            <v>MAIN FRAME KAWAI WB-10 FP IVORY WHITE</v>
          </cell>
          <cell r="E16877">
            <v>44748</v>
          </cell>
          <cell r="F16877" t="str">
            <v>HALF</v>
          </cell>
          <cell r="G16877" t="str">
            <v>CI_IPC</v>
          </cell>
          <cell r="H16877" t="str">
            <v>PC</v>
          </cell>
          <cell r="I16877" t="str">
            <v>CPR</v>
          </cell>
          <cell r="J16877" t="str">
            <v/>
          </cell>
          <cell r="K16877" t="str">
            <v>PD</v>
          </cell>
          <cell r="L16877" t="str">
            <v>7933</v>
          </cell>
          <cell r="M16877" t="str">
            <v>V</v>
          </cell>
          <cell r="N16877">
            <v>73148</v>
          </cell>
        </row>
        <row r="16878">
          <cell r="A16878" t="str">
            <v>SF-KAW-IPC-SC-0024</v>
          </cell>
          <cell r="B16878" t="str">
            <v>CINT</v>
          </cell>
          <cell r="C16878" t="str">
            <v/>
          </cell>
          <cell r="D16878" t="str">
            <v>MAIN FRAME KAWAI WB-102 ASSY FP BLACK</v>
          </cell>
          <cell r="E16878">
            <v>44748</v>
          </cell>
          <cell r="F16878" t="str">
            <v>HALF</v>
          </cell>
          <cell r="G16878" t="str">
            <v>CI_IPC</v>
          </cell>
          <cell r="H16878" t="str">
            <v>PC</v>
          </cell>
          <cell r="I16878" t="str">
            <v>CPR</v>
          </cell>
          <cell r="J16878" t="str">
            <v/>
          </cell>
          <cell r="K16878" t="str">
            <v>PD</v>
          </cell>
          <cell r="L16878" t="str">
            <v>7933</v>
          </cell>
          <cell r="M16878" t="str">
            <v>V</v>
          </cell>
          <cell r="N16878">
            <v>71209</v>
          </cell>
        </row>
        <row r="16879">
          <cell r="A16879" t="str">
            <v>SF-KAW-IPC-SC-0025</v>
          </cell>
          <cell r="B16879" t="str">
            <v>CINT</v>
          </cell>
          <cell r="C16879" t="str">
            <v/>
          </cell>
          <cell r="D16879" t="str">
            <v>MAIN FRAME KAWAI WB-102 ASSY FP WHITE</v>
          </cell>
          <cell r="E16879">
            <v>44825</v>
          </cell>
          <cell r="F16879" t="str">
            <v>HALF</v>
          </cell>
          <cell r="G16879" t="str">
            <v>CI_IPC</v>
          </cell>
          <cell r="H16879" t="str">
            <v>PC</v>
          </cell>
          <cell r="I16879" t="str">
            <v>CPR</v>
          </cell>
          <cell r="J16879" t="str">
            <v/>
          </cell>
          <cell r="K16879" t="str">
            <v>PD</v>
          </cell>
          <cell r="L16879" t="str">
            <v>7933</v>
          </cell>
          <cell r="M16879" t="str">
            <v>V</v>
          </cell>
          <cell r="N16879">
            <v>61638</v>
          </cell>
        </row>
        <row r="16880">
          <cell r="A16880" t="str">
            <v>SF-KAW-IPC-SC-0026</v>
          </cell>
          <cell r="B16880" t="str">
            <v>CINT</v>
          </cell>
          <cell r="C16880" t="str">
            <v/>
          </cell>
          <cell r="D16880" t="str">
            <v>MAIN FRAME KAWAI WB-152 ASSY FP ROSE</v>
          </cell>
          <cell r="E16880">
            <v>44814</v>
          </cell>
          <cell r="F16880" t="str">
            <v>HALF</v>
          </cell>
          <cell r="G16880" t="str">
            <v>CI_IPC</v>
          </cell>
          <cell r="H16880" t="str">
            <v>PC</v>
          </cell>
          <cell r="I16880" t="str">
            <v>CPR</v>
          </cell>
          <cell r="J16880" t="str">
            <v/>
          </cell>
          <cell r="K16880" t="str">
            <v>PD</v>
          </cell>
          <cell r="L16880" t="str">
            <v>7933</v>
          </cell>
          <cell r="M16880" t="str">
            <v>V</v>
          </cell>
          <cell r="N16880">
            <v>79854</v>
          </cell>
        </row>
        <row r="16881">
          <cell r="A16881" t="str">
            <v>SF-KAW-IPC-SC-0027</v>
          </cell>
          <cell r="B16881" t="str">
            <v>CINT</v>
          </cell>
          <cell r="C16881" t="str">
            <v/>
          </cell>
          <cell r="D16881" t="str">
            <v>MAIN FRAME KAWAI WB-152 ASSY FP WHITE</v>
          </cell>
          <cell r="E16881">
            <v>44773</v>
          </cell>
          <cell r="F16881" t="str">
            <v>HALF</v>
          </cell>
          <cell r="G16881" t="str">
            <v>CI_IPC</v>
          </cell>
          <cell r="H16881" t="str">
            <v>PC</v>
          </cell>
          <cell r="I16881" t="str">
            <v>CPR</v>
          </cell>
          <cell r="J16881" t="str">
            <v/>
          </cell>
          <cell r="K16881" t="str">
            <v>PD</v>
          </cell>
          <cell r="L16881" t="str">
            <v>7933</v>
          </cell>
          <cell r="M16881" t="str">
            <v>V</v>
          </cell>
          <cell r="N16881">
            <v>104137</v>
          </cell>
        </row>
        <row r="16882">
          <cell r="A16882" t="str">
            <v>SF-KAW-IPC-SC-0028</v>
          </cell>
          <cell r="B16882" t="str">
            <v>CINT</v>
          </cell>
          <cell r="C16882" t="str">
            <v/>
          </cell>
          <cell r="D16882" t="str">
            <v>MAIN FRAME KAWAI WB-35 FP BLACK</v>
          </cell>
          <cell r="E16882">
            <v>44773</v>
          </cell>
          <cell r="F16882" t="str">
            <v>HALF</v>
          </cell>
          <cell r="G16882" t="str">
            <v>CI_IPC</v>
          </cell>
          <cell r="H16882" t="str">
            <v>PC</v>
          </cell>
          <cell r="I16882" t="str">
            <v>CPR</v>
          </cell>
          <cell r="J16882" t="str">
            <v/>
          </cell>
          <cell r="K16882" t="str">
            <v>PD</v>
          </cell>
          <cell r="L16882" t="str">
            <v>7933</v>
          </cell>
          <cell r="M16882" t="str">
            <v>V</v>
          </cell>
          <cell r="N16882">
            <v>168048</v>
          </cell>
        </row>
        <row r="16883">
          <cell r="A16883" t="str">
            <v>SF-KAW-IPC-SC-0029</v>
          </cell>
          <cell r="B16883" t="str">
            <v>CINT</v>
          </cell>
          <cell r="C16883" t="str">
            <v/>
          </cell>
          <cell r="D16883" t="str">
            <v>MAIN FRAME KAWAI WB-35 FP DARK WALNUT</v>
          </cell>
          <cell r="E16883">
            <v>44825</v>
          </cell>
          <cell r="F16883" t="str">
            <v>HALF</v>
          </cell>
          <cell r="G16883" t="str">
            <v>CI_IPC</v>
          </cell>
          <cell r="H16883" t="str">
            <v>PC</v>
          </cell>
          <cell r="I16883" t="str">
            <v>CPR</v>
          </cell>
          <cell r="J16883" t="str">
            <v/>
          </cell>
          <cell r="K16883" t="str">
            <v>PD</v>
          </cell>
          <cell r="L16883" t="str">
            <v>7933</v>
          </cell>
          <cell r="M16883" t="str">
            <v>V</v>
          </cell>
          <cell r="N16883">
            <v>121857</v>
          </cell>
        </row>
        <row r="16884">
          <cell r="A16884" t="str">
            <v>SF-KAW-IPC-SC-0030</v>
          </cell>
          <cell r="B16884" t="str">
            <v>CINT</v>
          </cell>
          <cell r="C16884" t="str">
            <v/>
          </cell>
          <cell r="D16884" t="str">
            <v>MAIN FRAME KAWAI WB-35 FP EBONY BLACK</v>
          </cell>
          <cell r="E16884">
            <v>44773</v>
          </cell>
          <cell r="F16884" t="str">
            <v>HALF</v>
          </cell>
          <cell r="G16884" t="str">
            <v>CI_IPC</v>
          </cell>
          <cell r="H16884" t="str">
            <v>PC</v>
          </cell>
          <cell r="I16884" t="str">
            <v>CPR</v>
          </cell>
          <cell r="J16884" t="str">
            <v/>
          </cell>
          <cell r="K16884" t="str">
            <v>PD</v>
          </cell>
          <cell r="L16884" t="str">
            <v>7933</v>
          </cell>
          <cell r="M16884" t="str">
            <v>V</v>
          </cell>
          <cell r="N16884">
            <v>121857</v>
          </cell>
        </row>
        <row r="16885">
          <cell r="A16885" t="str">
            <v>SF-KAW-IPC-SC-0031</v>
          </cell>
          <cell r="B16885" t="str">
            <v>CINT</v>
          </cell>
          <cell r="C16885" t="str">
            <v/>
          </cell>
          <cell r="D16885" t="str">
            <v>MAIN FRAME KAWAI WB-35 FP LIGHT OAK</v>
          </cell>
          <cell r="E16885">
            <v>44773</v>
          </cell>
          <cell r="F16885" t="str">
            <v>HALF</v>
          </cell>
          <cell r="G16885" t="str">
            <v>CI_IPC</v>
          </cell>
          <cell r="H16885" t="str">
            <v>PC</v>
          </cell>
          <cell r="I16885" t="str">
            <v>CPR</v>
          </cell>
          <cell r="J16885" t="str">
            <v/>
          </cell>
          <cell r="K16885" t="str">
            <v>PD</v>
          </cell>
          <cell r="L16885" t="str">
            <v>7933</v>
          </cell>
          <cell r="M16885" t="str">
            <v>V</v>
          </cell>
          <cell r="N16885">
            <v>62242</v>
          </cell>
        </row>
        <row r="16886">
          <cell r="A16886" t="str">
            <v>SF-KAW-IPC-SC-0032</v>
          </cell>
          <cell r="B16886" t="str">
            <v>CINT</v>
          </cell>
          <cell r="C16886" t="str">
            <v/>
          </cell>
          <cell r="D16886" t="str">
            <v>MAIN FRAME KAWAI WB-35 FP MAPLE</v>
          </cell>
          <cell r="E16886">
            <v>44748</v>
          </cell>
          <cell r="F16886" t="str">
            <v>HALF</v>
          </cell>
          <cell r="G16886" t="str">
            <v>CI_IPC</v>
          </cell>
          <cell r="H16886" t="str">
            <v>PC</v>
          </cell>
          <cell r="I16886" t="str">
            <v>CPR</v>
          </cell>
          <cell r="J16886" t="str">
            <v/>
          </cell>
          <cell r="K16886" t="str">
            <v>PD</v>
          </cell>
          <cell r="L16886" t="str">
            <v>7933</v>
          </cell>
          <cell r="M16886" t="str">
            <v>V</v>
          </cell>
          <cell r="N16886">
            <v>121857</v>
          </cell>
        </row>
        <row r="16887">
          <cell r="A16887" t="str">
            <v>SF-KAW-IPC-SC-0033</v>
          </cell>
          <cell r="B16887" t="str">
            <v>CINT</v>
          </cell>
          <cell r="C16887" t="str">
            <v/>
          </cell>
          <cell r="D16887" t="str">
            <v>MAIN FRAME KAWAI WB-35 FP ROSE</v>
          </cell>
          <cell r="E16887">
            <v>44773</v>
          </cell>
          <cell r="F16887" t="str">
            <v>HALF</v>
          </cell>
          <cell r="G16887" t="str">
            <v>CI_IPC</v>
          </cell>
          <cell r="H16887" t="str">
            <v>PC</v>
          </cell>
          <cell r="I16887" t="str">
            <v>CPR</v>
          </cell>
          <cell r="J16887" t="str">
            <v/>
          </cell>
          <cell r="K16887" t="str">
            <v>PD</v>
          </cell>
          <cell r="L16887" t="str">
            <v>7933</v>
          </cell>
          <cell r="M16887" t="str">
            <v>V</v>
          </cell>
          <cell r="N16887">
            <v>64811</v>
          </cell>
        </row>
        <row r="16888">
          <cell r="A16888" t="str">
            <v>SF-KAW-IPC-SC-0034</v>
          </cell>
          <cell r="B16888" t="str">
            <v>CINT</v>
          </cell>
          <cell r="C16888" t="str">
            <v/>
          </cell>
          <cell r="D16888" t="str">
            <v>MAIN FRAME KAWAI WB-35 FP WHITE</v>
          </cell>
          <cell r="E16888">
            <v>44773</v>
          </cell>
          <cell r="F16888" t="str">
            <v>HALF</v>
          </cell>
          <cell r="G16888" t="str">
            <v>CI_IPC</v>
          </cell>
          <cell r="H16888" t="str">
            <v>PC</v>
          </cell>
          <cell r="I16888" t="str">
            <v>CPR</v>
          </cell>
          <cell r="J16888" t="str">
            <v/>
          </cell>
          <cell r="K16888" t="str">
            <v>PD</v>
          </cell>
          <cell r="L16888" t="str">
            <v>7933</v>
          </cell>
          <cell r="M16888" t="str">
            <v>V</v>
          </cell>
          <cell r="N16888">
            <v>61586</v>
          </cell>
        </row>
        <row r="16889">
          <cell r="A16889" t="str">
            <v>SF-KAW-IPC-SC-0035</v>
          </cell>
          <cell r="B16889" t="str">
            <v>CINT</v>
          </cell>
          <cell r="C16889" t="str">
            <v/>
          </cell>
          <cell r="D16889" t="str">
            <v>MAIN FRAME KAWAI WS-102 ASSY FP ROSE</v>
          </cell>
          <cell r="E16889">
            <v>44748</v>
          </cell>
          <cell r="F16889" t="str">
            <v>HALF</v>
          </cell>
          <cell r="G16889" t="str">
            <v>CI_IPC</v>
          </cell>
          <cell r="H16889" t="str">
            <v>PC</v>
          </cell>
          <cell r="I16889" t="str">
            <v>CPR</v>
          </cell>
          <cell r="J16889" t="str">
            <v/>
          </cell>
          <cell r="K16889" t="str">
            <v>PD</v>
          </cell>
          <cell r="L16889" t="str">
            <v>7933</v>
          </cell>
          <cell r="M16889" t="str">
            <v>V</v>
          </cell>
          <cell r="N16889">
            <v>69151</v>
          </cell>
        </row>
        <row r="16890">
          <cell r="A16890" t="str">
            <v>SF-KAW-IPC-SC-0036</v>
          </cell>
          <cell r="B16890" t="str">
            <v>CINT</v>
          </cell>
          <cell r="C16890" t="str">
            <v/>
          </cell>
          <cell r="D16890" t="str">
            <v>MAIN FRAME KAWAI WS-151 FP BLACK</v>
          </cell>
          <cell r="E16890">
            <v>0</v>
          </cell>
          <cell r="F16890" t="str">
            <v>HALF</v>
          </cell>
          <cell r="G16890" t="str">
            <v>CI_IPC</v>
          </cell>
          <cell r="H16890" t="str">
            <v>PC</v>
          </cell>
          <cell r="I16890" t="str">
            <v>CPR</v>
          </cell>
          <cell r="J16890" t="str">
            <v/>
          </cell>
          <cell r="K16890" t="str">
            <v>PD</v>
          </cell>
          <cell r="L16890" t="str">
            <v>7933</v>
          </cell>
          <cell r="M16890" t="str">
            <v>V</v>
          </cell>
          <cell r="N16890">
            <v>150264</v>
          </cell>
        </row>
        <row r="16891">
          <cell r="A16891" t="str">
            <v>SF-KAW-IPC-SC-0037</v>
          </cell>
          <cell r="B16891" t="str">
            <v>CINT</v>
          </cell>
          <cell r="C16891" t="str">
            <v/>
          </cell>
          <cell r="D16891" t="str">
            <v>MAIN FRAME KAWAI WS-151 FP ROSE</v>
          </cell>
          <cell r="E16891">
            <v>0</v>
          </cell>
          <cell r="F16891" t="str">
            <v>HALF</v>
          </cell>
          <cell r="G16891" t="str">
            <v>CI_IPC</v>
          </cell>
          <cell r="H16891" t="str">
            <v>PC</v>
          </cell>
          <cell r="I16891" t="str">
            <v>CPR</v>
          </cell>
          <cell r="J16891" t="str">
            <v/>
          </cell>
          <cell r="K16891" t="str">
            <v>PD</v>
          </cell>
          <cell r="L16891" t="str">
            <v>7933</v>
          </cell>
          <cell r="M16891" t="str">
            <v>V</v>
          </cell>
          <cell r="N16891">
            <v>150264</v>
          </cell>
        </row>
        <row r="16892">
          <cell r="A16892" t="str">
            <v>SF-KAW-IPC-SC-0038</v>
          </cell>
          <cell r="B16892" t="str">
            <v>CINT</v>
          </cell>
          <cell r="C16892" t="str">
            <v/>
          </cell>
          <cell r="D16892" t="str">
            <v>MAIN FRAME KAWAI WS-152 ASSY FP BLACK</v>
          </cell>
          <cell r="E16892">
            <v>44804</v>
          </cell>
          <cell r="F16892" t="str">
            <v>HALF</v>
          </cell>
          <cell r="G16892" t="str">
            <v>CI_IPC</v>
          </cell>
          <cell r="H16892" t="str">
            <v>PC</v>
          </cell>
          <cell r="I16892" t="str">
            <v>CPR</v>
          </cell>
          <cell r="J16892" t="str">
            <v/>
          </cell>
          <cell r="K16892" t="str">
            <v>PD</v>
          </cell>
          <cell r="L16892" t="str">
            <v>7933</v>
          </cell>
          <cell r="M16892" t="str">
            <v>V</v>
          </cell>
          <cell r="N16892">
            <v>81489</v>
          </cell>
        </row>
        <row r="16893">
          <cell r="A16893" t="str">
            <v>SF-KAW-IPC-SC-0039</v>
          </cell>
          <cell r="B16893" t="str">
            <v>CINT</v>
          </cell>
          <cell r="C16893" t="str">
            <v/>
          </cell>
          <cell r="D16893" t="str">
            <v>MAIN FRAME KAWAI WB-35 FP NATURAL WALNUT</v>
          </cell>
          <cell r="E16893">
            <v>44825</v>
          </cell>
          <cell r="F16893" t="str">
            <v>HALF</v>
          </cell>
          <cell r="G16893" t="str">
            <v>CI_IPC</v>
          </cell>
          <cell r="H16893" t="str">
            <v>PC</v>
          </cell>
          <cell r="I16893" t="str">
            <v>CPR</v>
          </cell>
          <cell r="J16893" t="str">
            <v/>
          </cell>
          <cell r="K16893" t="str">
            <v>PD</v>
          </cell>
          <cell r="L16893" t="str">
            <v>7933</v>
          </cell>
          <cell r="M16893" t="str">
            <v>S</v>
          </cell>
          <cell r="N16893">
            <v>121857</v>
          </cell>
        </row>
        <row r="16894">
          <cell r="A16894" t="str">
            <v>SF-KAW-IPC-SC-0040</v>
          </cell>
          <cell r="B16894" t="str">
            <v>CINT</v>
          </cell>
          <cell r="C16894" t="str">
            <v/>
          </cell>
          <cell r="D16894" t="str">
            <v>LEG KAWAI WB 35-FP NATURAL WALNUT</v>
          </cell>
          <cell r="E16894">
            <v>44825</v>
          </cell>
          <cell r="F16894" t="str">
            <v>HALF</v>
          </cell>
          <cell r="G16894" t="str">
            <v>CI_IPC</v>
          </cell>
          <cell r="H16894" t="str">
            <v>PC</v>
          </cell>
          <cell r="I16894" t="str">
            <v>CPR</v>
          </cell>
          <cell r="J16894" t="str">
            <v/>
          </cell>
          <cell r="K16894" t="str">
            <v>PD</v>
          </cell>
          <cell r="L16894" t="str">
            <v>7933</v>
          </cell>
          <cell r="M16894" t="str">
            <v>S</v>
          </cell>
          <cell r="N16894">
            <v>25654</v>
          </cell>
        </row>
        <row r="16895">
          <cell r="A16895" t="str">
            <v>SF-KEI-I02-CT-0001</v>
          </cell>
          <cell r="B16895" t="str">
            <v>CINT</v>
          </cell>
          <cell r="C16895" t="str">
            <v/>
          </cell>
          <cell r="D16895" t="str">
            <v>LEG PIPE (L) KEIKO NO.6 KB0</v>
          </cell>
          <cell r="E16895">
            <v>44783</v>
          </cell>
          <cell r="F16895" t="str">
            <v>HALF</v>
          </cell>
          <cell r="G16895" t="str">
            <v>CI_I02</v>
          </cell>
          <cell r="H16895" t="str">
            <v>PC</v>
          </cell>
          <cell r="I16895" t="str">
            <v>CPR</v>
          </cell>
          <cell r="J16895" t="str">
            <v/>
          </cell>
          <cell r="K16895" t="str">
            <v>PD</v>
          </cell>
          <cell r="L16895" t="str">
            <v>7931</v>
          </cell>
          <cell r="M16895" t="str">
            <v>S</v>
          </cell>
          <cell r="N16895">
            <v>0</v>
          </cell>
        </row>
        <row r="16896">
          <cell r="A16896" t="str">
            <v>SF-KEI-I02-CT-0002</v>
          </cell>
          <cell r="B16896" t="str">
            <v>CINT</v>
          </cell>
          <cell r="C16896" t="str">
            <v/>
          </cell>
          <cell r="D16896" t="str">
            <v>LEG PIPE (R) KEIKO NO.6 KB0</v>
          </cell>
          <cell r="E16896">
            <v>44783</v>
          </cell>
          <cell r="F16896" t="str">
            <v>HALF</v>
          </cell>
          <cell r="G16896" t="str">
            <v>CI_I02</v>
          </cell>
          <cell r="H16896" t="str">
            <v>PC</v>
          </cell>
          <cell r="I16896" t="str">
            <v>CPR</v>
          </cell>
          <cell r="J16896" t="str">
            <v/>
          </cell>
          <cell r="K16896" t="str">
            <v>PD</v>
          </cell>
          <cell r="L16896" t="str">
            <v>7931</v>
          </cell>
          <cell r="M16896" t="str">
            <v>S</v>
          </cell>
          <cell r="N16896">
            <v>0</v>
          </cell>
        </row>
        <row r="16897">
          <cell r="A16897" t="str">
            <v>SF-KEI-I02-CT-0003</v>
          </cell>
          <cell r="B16897" t="str">
            <v>CINT</v>
          </cell>
          <cell r="C16897" t="str">
            <v/>
          </cell>
          <cell r="D16897" t="str">
            <v>LEG PIPE L KEIKO NH DESK KB</v>
          </cell>
          <cell r="E16897">
            <v>0</v>
          </cell>
          <cell r="F16897" t="str">
            <v>HALF</v>
          </cell>
          <cell r="G16897" t="str">
            <v>CI_I02</v>
          </cell>
          <cell r="H16897" t="str">
            <v>PC</v>
          </cell>
          <cell r="I16897" t="str">
            <v>CPR</v>
          </cell>
          <cell r="J16897" t="str">
            <v/>
          </cell>
          <cell r="K16897" t="str">
            <v>PD</v>
          </cell>
          <cell r="L16897" t="str">
            <v>7931</v>
          </cell>
          <cell r="M16897" t="str">
            <v>S</v>
          </cell>
          <cell r="N16897">
            <v>0</v>
          </cell>
        </row>
        <row r="16898">
          <cell r="A16898" t="str">
            <v>SF-KEI-I02-CT-0004</v>
          </cell>
          <cell r="B16898" t="str">
            <v>CINT</v>
          </cell>
          <cell r="C16898" t="str">
            <v/>
          </cell>
          <cell r="D16898" t="str">
            <v>LEG PIPE R KEIKO NH DESK KB</v>
          </cell>
          <cell r="E16898">
            <v>0</v>
          </cell>
          <cell r="F16898" t="str">
            <v>HALF</v>
          </cell>
          <cell r="G16898" t="str">
            <v>CI_I02</v>
          </cell>
          <cell r="H16898" t="str">
            <v>PC</v>
          </cell>
          <cell r="I16898" t="str">
            <v>CPR</v>
          </cell>
          <cell r="J16898" t="str">
            <v/>
          </cell>
          <cell r="K16898" t="str">
            <v>PD</v>
          </cell>
          <cell r="L16898" t="str">
            <v>7931</v>
          </cell>
          <cell r="M16898" t="str">
            <v>S</v>
          </cell>
          <cell r="N16898">
            <v>0</v>
          </cell>
        </row>
        <row r="16899">
          <cell r="A16899" t="str">
            <v>SF-KEI-I03-CT-0003</v>
          </cell>
          <cell r="B16899" t="str">
            <v>CINT</v>
          </cell>
          <cell r="C16899" t="str">
            <v/>
          </cell>
          <cell r="D16899" t="str">
            <v>LEG PIPE ( L ) NEW KEIKO NO. 4 KW1</v>
          </cell>
          <cell r="E16899">
            <v>44783</v>
          </cell>
          <cell r="F16899" t="str">
            <v>HALF</v>
          </cell>
          <cell r="G16899" t="str">
            <v>CI_I03</v>
          </cell>
          <cell r="H16899" t="str">
            <v>PC</v>
          </cell>
          <cell r="I16899" t="str">
            <v>CPR</v>
          </cell>
          <cell r="J16899" t="str">
            <v/>
          </cell>
          <cell r="K16899" t="str">
            <v>PD</v>
          </cell>
          <cell r="L16899" t="str">
            <v>7931</v>
          </cell>
          <cell r="M16899" t="str">
            <v>S</v>
          </cell>
          <cell r="N16899">
            <v>0</v>
          </cell>
        </row>
        <row r="16900">
          <cell r="A16900" t="str">
            <v>SF-KEI-I03-CT-0004</v>
          </cell>
          <cell r="B16900" t="str">
            <v>CINT</v>
          </cell>
          <cell r="C16900" t="str">
            <v/>
          </cell>
          <cell r="D16900" t="str">
            <v>LEG PIPE ( L ) NEW KEIKO NO. 5 KW1</v>
          </cell>
          <cell r="E16900">
            <v>44783</v>
          </cell>
          <cell r="F16900" t="str">
            <v>HALF</v>
          </cell>
          <cell r="G16900" t="str">
            <v>CI_I03</v>
          </cell>
          <cell r="H16900" t="str">
            <v>PC</v>
          </cell>
          <cell r="I16900" t="str">
            <v>CPR</v>
          </cell>
          <cell r="J16900" t="str">
            <v/>
          </cell>
          <cell r="K16900" t="str">
            <v>PD</v>
          </cell>
          <cell r="L16900" t="str">
            <v>7931</v>
          </cell>
          <cell r="M16900" t="str">
            <v>S</v>
          </cell>
          <cell r="N16900">
            <v>0</v>
          </cell>
        </row>
        <row r="16901">
          <cell r="A16901" t="str">
            <v>SF-KEI-I03-CT-0005</v>
          </cell>
          <cell r="B16901" t="str">
            <v>CINT</v>
          </cell>
          <cell r="C16901" t="str">
            <v/>
          </cell>
          <cell r="D16901" t="str">
            <v>LEG PIPE ( L ) NEW KEIKO NO. 6 KW1</v>
          </cell>
          <cell r="E16901">
            <v>44783</v>
          </cell>
          <cell r="F16901" t="str">
            <v>HALF</v>
          </cell>
          <cell r="G16901" t="str">
            <v>CI_I03</v>
          </cell>
          <cell r="H16901" t="str">
            <v>PC</v>
          </cell>
          <cell r="I16901" t="str">
            <v>CPR</v>
          </cell>
          <cell r="J16901" t="str">
            <v/>
          </cell>
          <cell r="K16901" t="str">
            <v>PD</v>
          </cell>
          <cell r="L16901" t="str">
            <v>7931</v>
          </cell>
          <cell r="M16901" t="str">
            <v>S</v>
          </cell>
          <cell r="N16901">
            <v>0</v>
          </cell>
        </row>
        <row r="16902">
          <cell r="A16902" t="str">
            <v>SF-KEI-I03-CT-0006</v>
          </cell>
          <cell r="B16902" t="str">
            <v>CINT</v>
          </cell>
          <cell r="C16902" t="str">
            <v/>
          </cell>
          <cell r="D16902" t="str">
            <v>LEG PIPE ( R ) NEW KEIKO NO. 4 KW1</v>
          </cell>
          <cell r="E16902">
            <v>44783</v>
          </cell>
          <cell r="F16902" t="str">
            <v>HALF</v>
          </cell>
          <cell r="G16902" t="str">
            <v>CI_I03</v>
          </cell>
          <cell r="H16902" t="str">
            <v>PC</v>
          </cell>
          <cell r="I16902" t="str">
            <v>CPR</v>
          </cell>
          <cell r="J16902" t="str">
            <v/>
          </cell>
          <cell r="K16902" t="str">
            <v>PD</v>
          </cell>
          <cell r="L16902" t="str">
            <v>7931</v>
          </cell>
          <cell r="M16902" t="str">
            <v>S</v>
          </cell>
          <cell r="N16902">
            <v>0</v>
          </cell>
        </row>
        <row r="16903">
          <cell r="A16903" t="str">
            <v>SF-KEI-I03-CT-0007</v>
          </cell>
          <cell r="B16903" t="str">
            <v>CINT</v>
          </cell>
          <cell r="C16903" t="str">
            <v/>
          </cell>
          <cell r="D16903" t="str">
            <v>LEG PIPE ( R ) NEW KEIKO NO. 5 KW1</v>
          </cell>
          <cell r="E16903">
            <v>44783</v>
          </cell>
          <cell r="F16903" t="str">
            <v>HALF</v>
          </cell>
          <cell r="G16903" t="str">
            <v>CI_I03</v>
          </cell>
          <cell r="H16903" t="str">
            <v>PC</v>
          </cell>
          <cell r="I16903" t="str">
            <v>CPR</v>
          </cell>
          <cell r="J16903" t="str">
            <v/>
          </cell>
          <cell r="K16903" t="str">
            <v>PD</v>
          </cell>
          <cell r="L16903" t="str">
            <v>7931</v>
          </cell>
          <cell r="M16903" t="str">
            <v>S</v>
          </cell>
          <cell r="N16903">
            <v>0</v>
          </cell>
        </row>
        <row r="16904">
          <cell r="A16904" t="str">
            <v>SF-KEI-I03-CT-0008</v>
          </cell>
          <cell r="B16904" t="str">
            <v>CINT</v>
          </cell>
          <cell r="C16904" t="str">
            <v/>
          </cell>
          <cell r="D16904" t="str">
            <v>LEG PIPE ( R ) NEW KEIKO NO. 6 KW1</v>
          </cell>
          <cell r="E16904">
            <v>44783</v>
          </cell>
          <cell r="F16904" t="str">
            <v>HALF</v>
          </cell>
          <cell r="G16904" t="str">
            <v>CI_I03</v>
          </cell>
          <cell r="H16904" t="str">
            <v>PC</v>
          </cell>
          <cell r="I16904" t="str">
            <v>CPR</v>
          </cell>
          <cell r="J16904" t="str">
            <v/>
          </cell>
          <cell r="K16904" t="str">
            <v>PD</v>
          </cell>
          <cell r="L16904" t="str">
            <v>7931</v>
          </cell>
          <cell r="M16904" t="str">
            <v>S</v>
          </cell>
          <cell r="N16904">
            <v>0</v>
          </cell>
        </row>
        <row r="16905">
          <cell r="A16905" t="str">
            <v>SF-KEI-I03-CT-0009</v>
          </cell>
          <cell r="B16905" t="str">
            <v>CINT</v>
          </cell>
          <cell r="C16905" t="str">
            <v/>
          </cell>
          <cell r="D16905" t="str">
            <v>RANGKA KEIKO NO.4 KW0</v>
          </cell>
          <cell r="E16905">
            <v>44783</v>
          </cell>
          <cell r="F16905" t="str">
            <v>HALF</v>
          </cell>
          <cell r="G16905" t="str">
            <v>CI_I03</v>
          </cell>
          <cell r="H16905" t="str">
            <v>PC</v>
          </cell>
          <cell r="I16905" t="str">
            <v>CPR</v>
          </cell>
          <cell r="J16905" t="str">
            <v/>
          </cell>
          <cell r="K16905" t="str">
            <v>PD</v>
          </cell>
          <cell r="L16905" t="str">
            <v>7931</v>
          </cell>
          <cell r="M16905" t="str">
            <v>S</v>
          </cell>
          <cell r="N16905">
            <v>87731</v>
          </cell>
        </row>
        <row r="16906">
          <cell r="A16906" t="str">
            <v>SF-KEI-I03-CT-0010</v>
          </cell>
          <cell r="B16906" t="str">
            <v>CINT</v>
          </cell>
          <cell r="C16906" t="str">
            <v/>
          </cell>
          <cell r="D16906" t="str">
            <v>RANGKA KEIKO NO.5 KW0</v>
          </cell>
          <cell r="E16906">
            <v>44783</v>
          </cell>
          <cell r="F16906" t="str">
            <v>HALF</v>
          </cell>
          <cell r="G16906" t="str">
            <v>CI_I03</v>
          </cell>
          <cell r="H16906" t="str">
            <v>PC</v>
          </cell>
          <cell r="I16906" t="str">
            <v>CPR</v>
          </cell>
          <cell r="J16906" t="str">
            <v/>
          </cell>
          <cell r="K16906" t="str">
            <v>PD</v>
          </cell>
          <cell r="L16906" t="str">
            <v>7931</v>
          </cell>
          <cell r="M16906" t="str">
            <v>S</v>
          </cell>
          <cell r="N16906">
            <v>59665</v>
          </cell>
        </row>
        <row r="16907">
          <cell r="A16907" t="str">
            <v>SF-KEI-I03-CT-0011</v>
          </cell>
          <cell r="B16907" t="str">
            <v>CINT</v>
          </cell>
          <cell r="C16907" t="str">
            <v/>
          </cell>
          <cell r="D16907" t="str">
            <v>RANGKA KEIKO NO.6 KW0</v>
          </cell>
          <cell r="E16907">
            <v>44783</v>
          </cell>
          <cell r="F16907" t="str">
            <v>HALF</v>
          </cell>
          <cell r="G16907" t="str">
            <v>CI_I03</v>
          </cell>
          <cell r="H16907" t="str">
            <v>PC</v>
          </cell>
          <cell r="I16907" t="str">
            <v>CPR</v>
          </cell>
          <cell r="J16907" t="str">
            <v/>
          </cell>
          <cell r="K16907" t="str">
            <v>PD</v>
          </cell>
          <cell r="L16907" t="str">
            <v>7931</v>
          </cell>
          <cell r="M16907" t="str">
            <v>S</v>
          </cell>
          <cell r="N16907">
            <v>64195</v>
          </cell>
        </row>
        <row r="16908">
          <cell r="A16908" t="str">
            <v>SF-KEI-I03-CT-0012</v>
          </cell>
          <cell r="B16908" t="str">
            <v>CINT</v>
          </cell>
          <cell r="C16908" t="str">
            <v/>
          </cell>
          <cell r="D16908" t="str">
            <v>RANGKA NEW KEIKO NO.4 FB KW0</v>
          </cell>
          <cell r="E16908">
            <v>44834</v>
          </cell>
          <cell r="F16908" t="str">
            <v>HALF</v>
          </cell>
          <cell r="G16908" t="str">
            <v>CI_I03</v>
          </cell>
          <cell r="H16908" t="str">
            <v>PC</v>
          </cell>
          <cell r="I16908" t="str">
            <v>CPR</v>
          </cell>
          <cell r="J16908" t="str">
            <v/>
          </cell>
          <cell r="K16908" t="str">
            <v>PD</v>
          </cell>
          <cell r="L16908" t="str">
            <v>7931</v>
          </cell>
          <cell r="M16908" t="str">
            <v>S</v>
          </cell>
          <cell r="N16908">
            <v>102461</v>
          </cell>
        </row>
        <row r="16909">
          <cell r="A16909" t="str">
            <v>SF-KEI-I03-CT-0013</v>
          </cell>
          <cell r="B16909" t="str">
            <v>CINT</v>
          </cell>
          <cell r="C16909" t="str">
            <v/>
          </cell>
          <cell r="D16909" t="str">
            <v>RANGKA NEW KEIKO NO.4 KW0</v>
          </cell>
          <cell r="E16909">
            <v>44966</v>
          </cell>
          <cell r="F16909" t="str">
            <v>HALF</v>
          </cell>
          <cell r="G16909" t="str">
            <v>CI_I03</v>
          </cell>
          <cell r="H16909" t="str">
            <v>PC</v>
          </cell>
          <cell r="I16909" t="str">
            <v>CPR</v>
          </cell>
          <cell r="J16909" t="str">
            <v/>
          </cell>
          <cell r="K16909" t="str">
            <v>PD</v>
          </cell>
          <cell r="L16909" t="str">
            <v>7931</v>
          </cell>
          <cell r="M16909" t="str">
            <v>S</v>
          </cell>
          <cell r="N16909">
            <v>94203</v>
          </cell>
        </row>
        <row r="16910">
          <cell r="A16910" t="str">
            <v>SF-KEI-I03-CT-0014</v>
          </cell>
          <cell r="B16910" t="str">
            <v>CINT</v>
          </cell>
          <cell r="C16910" t="str">
            <v/>
          </cell>
          <cell r="D16910" t="str">
            <v>RANGKA NEW KEIKO NO.5 FB KW0</v>
          </cell>
          <cell r="E16910">
            <v>44804</v>
          </cell>
          <cell r="F16910" t="str">
            <v>HALF</v>
          </cell>
          <cell r="G16910" t="str">
            <v>CI_I03</v>
          </cell>
          <cell r="H16910" t="str">
            <v>PC</v>
          </cell>
          <cell r="I16910" t="str">
            <v>CPR</v>
          </cell>
          <cell r="J16910" t="str">
            <v/>
          </cell>
          <cell r="K16910" t="str">
            <v>PD</v>
          </cell>
          <cell r="L16910" t="str">
            <v>7931</v>
          </cell>
          <cell r="M16910" t="str">
            <v>S</v>
          </cell>
          <cell r="N16910">
            <v>121635</v>
          </cell>
        </row>
        <row r="16911">
          <cell r="A16911" t="str">
            <v>SF-KEI-I03-CT-0015</v>
          </cell>
          <cell r="B16911" t="str">
            <v>CINT</v>
          </cell>
          <cell r="C16911" t="str">
            <v/>
          </cell>
          <cell r="D16911" t="str">
            <v>RANGKA NEW KEIKO NO.5 KW0</v>
          </cell>
          <cell r="E16911">
            <v>44942</v>
          </cell>
          <cell r="F16911" t="str">
            <v>HALF</v>
          </cell>
          <cell r="G16911" t="str">
            <v>CI_I03</v>
          </cell>
          <cell r="H16911" t="str">
            <v>PC</v>
          </cell>
          <cell r="I16911" t="str">
            <v>CPR</v>
          </cell>
          <cell r="J16911" t="str">
            <v/>
          </cell>
          <cell r="K16911" t="str">
            <v>PD</v>
          </cell>
          <cell r="L16911" t="str">
            <v>7931</v>
          </cell>
          <cell r="M16911" t="str">
            <v>S</v>
          </cell>
          <cell r="N16911">
            <v>117627</v>
          </cell>
        </row>
        <row r="16912">
          <cell r="A16912" t="str">
            <v>SF-KEI-I03-CT-0016</v>
          </cell>
          <cell r="B16912" t="str">
            <v>CINT</v>
          </cell>
          <cell r="C16912" t="str">
            <v/>
          </cell>
          <cell r="D16912" t="str">
            <v>RANGKA NEW KEIKO NO.6 FB KW0</v>
          </cell>
          <cell r="E16912">
            <v>44834</v>
          </cell>
          <cell r="F16912" t="str">
            <v>HALF</v>
          </cell>
          <cell r="G16912" t="str">
            <v>CI_I03</v>
          </cell>
          <cell r="H16912" t="str">
            <v>PC</v>
          </cell>
          <cell r="I16912" t="str">
            <v>CPR</v>
          </cell>
          <cell r="J16912" t="str">
            <v/>
          </cell>
          <cell r="K16912" t="str">
            <v>PD</v>
          </cell>
          <cell r="L16912" t="str">
            <v>7931</v>
          </cell>
          <cell r="M16912" t="str">
            <v>S</v>
          </cell>
          <cell r="N16912">
            <v>133625</v>
          </cell>
        </row>
        <row r="16913">
          <cell r="A16913" t="str">
            <v>SF-KEI-I03-CT-0017</v>
          </cell>
          <cell r="B16913" t="str">
            <v>CINT</v>
          </cell>
          <cell r="C16913" t="str">
            <v/>
          </cell>
          <cell r="D16913" t="str">
            <v>RANGKA NEW KEIKO NO.6 KW0</v>
          </cell>
          <cell r="E16913">
            <v>44873</v>
          </cell>
          <cell r="F16913" t="str">
            <v>HALF</v>
          </cell>
          <cell r="G16913" t="str">
            <v>CI_I03</v>
          </cell>
          <cell r="H16913" t="str">
            <v>PC</v>
          </cell>
          <cell r="I16913" t="str">
            <v>CPR</v>
          </cell>
          <cell r="J16913" t="str">
            <v/>
          </cell>
          <cell r="K16913" t="str">
            <v>PD</v>
          </cell>
          <cell r="L16913" t="str">
            <v>7931</v>
          </cell>
          <cell r="M16913" t="str">
            <v>S</v>
          </cell>
          <cell r="N16913">
            <v>129659</v>
          </cell>
        </row>
        <row r="16914">
          <cell r="A16914" t="str">
            <v>SF-KEI-I03-CT-0018</v>
          </cell>
          <cell r="B16914" t="str">
            <v>CINT</v>
          </cell>
          <cell r="C16914" t="str">
            <v/>
          </cell>
          <cell r="D16914" t="str">
            <v>LEG PIPE L KEIKO T DESK KW</v>
          </cell>
          <cell r="E16914">
            <v>44966</v>
          </cell>
          <cell r="F16914" t="str">
            <v>HALF</v>
          </cell>
          <cell r="G16914" t="str">
            <v>CI_I03</v>
          </cell>
          <cell r="H16914" t="str">
            <v>PC</v>
          </cell>
          <cell r="I16914" t="str">
            <v>CPR</v>
          </cell>
          <cell r="J16914" t="str">
            <v/>
          </cell>
          <cell r="K16914" t="str">
            <v>PD</v>
          </cell>
          <cell r="L16914" t="str">
            <v>7931</v>
          </cell>
          <cell r="M16914" t="str">
            <v>S</v>
          </cell>
          <cell r="N16914">
            <v>39449</v>
          </cell>
        </row>
        <row r="16915">
          <cell r="A16915" t="str">
            <v>SF-KEI-I03-CT-0019</v>
          </cell>
          <cell r="B16915" t="str">
            <v>CINT</v>
          </cell>
          <cell r="C16915" t="str">
            <v/>
          </cell>
          <cell r="D16915" t="str">
            <v>LEG PIPE R KEIKO T DESK KW</v>
          </cell>
          <cell r="E16915">
            <v>44966</v>
          </cell>
          <cell r="F16915" t="str">
            <v>HALF</v>
          </cell>
          <cell r="G16915" t="str">
            <v>CI_I03</v>
          </cell>
          <cell r="H16915" t="str">
            <v>PC</v>
          </cell>
          <cell r="I16915" t="str">
            <v>CPR</v>
          </cell>
          <cell r="J16915" t="str">
            <v/>
          </cell>
          <cell r="K16915" t="str">
            <v>PD</v>
          </cell>
          <cell r="L16915" t="str">
            <v>7931</v>
          </cell>
          <cell r="M16915" t="str">
            <v>S</v>
          </cell>
          <cell r="N16915">
            <v>39449</v>
          </cell>
        </row>
        <row r="16916">
          <cell r="A16916" t="str">
            <v>SF-KEI-I03-CT-0020</v>
          </cell>
          <cell r="B16916" t="str">
            <v>CINT</v>
          </cell>
          <cell r="C16916" t="str">
            <v/>
          </cell>
          <cell r="D16916" t="str">
            <v>LEG PIPE L KEIKO NL DESK KW</v>
          </cell>
          <cell r="E16916">
            <v>44813</v>
          </cell>
          <cell r="F16916" t="str">
            <v>HALF</v>
          </cell>
          <cell r="G16916" t="str">
            <v>CI_I03</v>
          </cell>
          <cell r="H16916" t="str">
            <v>PC</v>
          </cell>
          <cell r="I16916" t="str">
            <v>CPR</v>
          </cell>
          <cell r="J16916" t="str">
            <v/>
          </cell>
          <cell r="K16916" t="str">
            <v>PD</v>
          </cell>
          <cell r="L16916" t="str">
            <v>7931</v>
          </cell>
          <cell r="M16916" t="str">
            <v>S</v>
          </cell>
          <cell r="N16916">
            <v>40620</v>
          </cell>
        </row>
        <row r="16917">
          <cell r="A16917" t="str">
            <v>SF-KEI-I03-CT-0021</v>
          </cell>
          <cell r="B16917" t="str">
            <v>CINT</v>
          </cell>
          <cell r="C16917" t="str">
            <v/>
          </cell>
          <cell r="D16917" t="str">
            <v>LEG PIPE R KEIKO NL DESK KW</v>
          </cell>
          <cell r="E16917">
            <v>44813</v>
          </cell>
          <cell r="F16917" t="str">
            <v>HALF</v>
          </cell>
          <cell r="G16917" t="str">
            <v>CI_I03</v>
          </cell>
          <cell r="H16917" t="str">
            <v>PC</v>
          </cell>
          <cell r="I16917" t="str">
            <v>CPR</v>
          </cell>
          <cell r="J16917" t="str">
            <v/>
          </cell>
          <cell r="K16917" t="str">
            <v>PD</v>
          </cell>
          <cell r="L16917" t="str">
            <v>7931</v>
          </cell>
          <cell r="M16917" t="str">
            <v>S</v>
          </cell>
          <cell r="N16917">
            <v>40620</v>
          </cell>
        </row>
        <row r="16918">
          <cell r="A16918" t="str">
            <v>SF-KEI-I03-CT-0023</v>
          </cell>
          <cell r="B16918" t="str">
            <v>CINT</v>
          </cell>
          <cell r="C16918" t="str">
            <v/>
          </cell>
          <cell r="D16918" t="str">
            <v>LEG PIPE L KEIKO NH DESK KW</v>
          </cell>
          <cell r="E16918">
            <v>45168</v>
          </cell>
          <cell r="F16918" t="str">
            <v>HALF</v>
          </cell>
          <cell r="G16918" t="str">
            <v>CI_I03</v>
          </cell>
          <cell r="H16918" t="str">
            <v>PC</v>
          </cell>
          <cell r="I16918" t="str">
            <v>CPR</v>
          </cell>
          <cell r="J16918" t="str">
            <v/>
          </cell>
          <cell r="K16918" t="str">
            <v>PD</v>
          </cell>
          <cell r="L16918" t="str">
            <v>7931</v>
          </cell>
          <cell r="M16918" t="str">
            <v>S</v>
          </cell>
          <cell r="N16918">
            <v>38914</v>
          </cell>
        </row>
        <row r="16919">
          <cell r="A16919" t="str">
            <v>SF-KEI-I03-CT-0024</v>
          </cell>
          <cell r="B16919" t="str">
            <v>CINT</v>
          </cell>
          <cell r="C16919" t="str">
            <v/>
          </cell>
          <cell r="D16919" t="str">
            <v>LEG PIPE R KEIKO NH DESK KW</v>
          </cell>
          <cell r="E16919">
            <v>45168</v>
          </cell>
          <cell r="F16919" t="str">
            <v>HALF</v>
          </cell>
          <cell r="G16919" t="str">
            <v>CI_I03</v>
          </cell>
          <cell r="H16919" t="str">
            <v>PC</v>
          </cell>
          <cell r="I16919" t="str">
            <v>CPR</v>
          </cell>
          <cell r="J16919" t="str">
            <v/>
          </cell>
          <cell r="K16919" t="str">
            <v>PD</v>
          </cell>
          <cell r="L16919" t="str">
            <v>7931</v>
          </cell>
          <cell r="M16919" t="str">
            <v>S</v>
          </cell>
          <cell r="N16919">
            <v>38914</v>
          </cell>
        </row>
        <row r="16920">
          <cell r="A16920" t="str">
            <v>SF-KEI-I03-CT-0025</v>
          </cell>
          <cell r="B16920" t="str">
            <v>CINT</v>
          </cell>
          <cell r="C16920" t="str">
            <v/>
          </cell>
          <cell r="D16920" t="str">
            <v>LEG FRAME KEIKO T CHAIR KW</v>
          </cell>
          <cell r="E16920">
            <v>44804</v>
          </cell>
          <cell r="F16920" t="str">
            <v>HALF</v>
          </cell>
          <cell r="G16920" t="str">
            <v>CI_I03</v>
          </cell>
          <cell r="H16920" t="str">
            <v>PC</v>
          </cell>
          <cell r="I16920" t="str">
            <v>CPR</v>
          </cell>
          <cell r="J16920" t="str">
            <v/>
          </cell>
          <cell r="K16920" t="str">
            <v>PD</v>
          </cell>
          <cell r="L16920" t="str">
            <v>7931</v>
          </cell>
          <cell r="M16920" t="str">
            <v>S</v>
          </cell>
          <cell r="N16920">
            <v>59059</v>
          </cell>
        </row>
        <row r="16921">
          <cell r="A16921" t="str">
            <v>SF-KEI-I03-CT-0026</v>
          </cell>
          <cell r="B16921" t="str">
            <v>CINT</v>
          </cell>
          <cell r="C16921" t="str">
            <v/>
          </cell>
          <cell r="D16921" t="str">
            <v>LEG FRAME KEIKO NH CHAIR KW</v>
          </cell>
          <cell r="E16921">
            <v>44874</v>
          </cell>
          <cell r="F16921" t="str">
            <v>HALF</v>
          </cell>
          <cell r="G16921" t="str">
            <v>CI_I03</v>
          </cell>
          <cell r="H16921" t="str">
            <v>PC</v>
          </cell>
          <cell r="I16921" t="str">
            <v>CPR</v>
          </cell>
          <cell r="J16921" t="str">
            <v/>
          </cell>
          <cell r="K16921" t="str">
            <v>PD</v>
          </cell>
          <cell r="L16921" t="str">
            <v>7931</v>
          </cell>
          <cell r="M16921" t="str">
            <v>S</v>
          </cell>
          <cell r="N16921">
            <v>47964</v>
          </cell>
        </row>
        <row r="16922">
          <cell r="A16922" t="str">
            <v>SF-KEI-I03-CT-0027</v>
          </cell>
          <cell r="B16922" t="str">
            <v>CINT</v>
          </cell>
          <cell r="C16922" t="str">
            <v/>
          </cell>
          <cell r="D16922" t="str">
            <v>LEG FRAME KEIKO NL CHAIR KW</v>
          </cell>
          <cell r="E16922">
            <v>44874</v>
          </cell>
          <cell r="F16922" t="str">
            <v>HALF</v>
          </cell>
          <cell r="G16922" t="str">
            <v>CI_I03</v>
          </cell>
          <cell r="H16922" t="str">
            <v>PC</v>
          </cell>
          <cell r="I16922" t="str">
            <v>CPR</v>
          </cell>
          <cell r="J16922" t="str">
            <v/>
          </cell>
          <cell r="K16922" t="str">
            <v>PD</v>
          </cell>
          <cell r="L16922" t="str">
            <v>7931</v>
          </cell>
          <cell r="M16922" t="str">
            <v>S</v>
          </cell>
          <cell r="N16922">
            <v>71746</v>
          </cell>
        </row>
        <row r="16923">
          <cell r="A16923" t="str">
            <v>SF-KEI-I03-CT-0028</v>
          </cell>
          <cell r="B16923" t="str">
            <v>CINT</v>
          </cell>
          <cell r="C16923" t="str">
            <v/>
          </cell>
          <cell r="D16923" t="str">
            <v>LEG PIPE L KEIKO NM DESK KW</v>
          </cell>
          <cell r="E16923">
            <v>44966</v>
          </cell>
          <cell r="F16923" t="str">
            <v>HALF</v>
          </cell>
          <cell r="G16923" t="str">
            <v>CI_I03</v>
          </cell>
          <cell r="H16923" t="str">
            <v>PC</v>
          </cell>
          <cell r="I16923" t="str">
            <v>CPR</v>
          </cell>
          <cell r="J16923" t="str">
            <v/>
          </cell>
          <cell r="K16923" t="str">
            <v>PD</v>
          </cell>
          <cell r="L16923" t="str">
            <v>7931</v>
          </cell>
          <cell r="M16923" t="str">
            <v>S</v>
          </cell>
          <cell r="N16923">
            <v>37846</v>
          </cell>
        </row>
        <row r="16924">
          <cell r="A16924" t="str">
            <v>SF-KEI-I03-CT-0029</v>
          </cell>
          <cell r="B16924" t="str">
            <v>CINT</v>
          </cell>
          <cell r="C16924" t="str">
            <v/>
          </cell>
          <cell r="D16924" t="str">
            <v>LEG PIPE R KEIKO NM DESK KW</v>
          </cell>
          <cell r="E16924">
            <v>44966</v>
          </cell>
          <cell r="F16924" t="str">
            <v>HALF</v>
          </cell>
          <cell r="G16924" t="str">
            <v>CI_I03</v>
          </cell>
          <cell r="H16924" t="str">
            <v>PC</v>
          </cell>
          <cell r="I16924" t="str">
            <v>CPR</v>
          </cell>
          <cell r="J16924" t="str">
            <v/>
          </cell>
          <cell r="K16924" t="str">
            <v>PD</v>
          </cell>
          <cell r="L16924" t="str">
            <v>7931</v>
          </cell>
          <cell r="M16924" t="str">
            <v>S</v>
          </cell>
          <cell r="N16924">
            <v>37846</v>
          </cell>
        </row>
        <row r="16925">
          <cell r="A16925" t="str">
            <v>SF-KEI-I03-CT-0031</v>
          </cell>
          <cell r="B16925" t="str">
            <v>CINT</v>
          </cell>
          <cell r="C16925" t="str">
            <v/>
          </cell>
          <cell r="D16925" t="str">
            <v>LEG FRAME KEIKO NM CHAIR KW</v>
          </cell>
          <cell r="E16925">
            <v>44874</v>
          </cell>
          <cell r="F16925" t="str">
            <v>HALF</v>
          </cell>
          <cell r="G16925" t="str">
            <v>CI_I03</v>
          </cell>
          <cell r="H16925" t="str">
            <v>PC</v>
          </cell>
          <cell r="I16925" t="str">
            <v>CPR</v>
          </cell>
          <cell r="J16925" t="str">
            <v/>
          </cell>
          <cell r="K16925" t="str">
            <v>PD</v>
          </cell>
          <cell r="L16925" t="str">
            <v>7931</v>
          </cell>
          <cell r="M16925" t="str">
            <v>S</v>
          </cell>
          <cell r="N16925">
            <v>50300</v>
          </cell>
        </row>
        <row r="16926">
          <cell r="A16926" t="str">
            <v>SF-KEI-I03-CT-0032</v>
          </cell>
          <cell r="B16926" t="str">
            <v>CINT</v>
          </cell>
          <cell r="C16926" t="str">
            <v/>
          </cell>
          <cell r="D16926" t="str">
            <v>LEG PIPE L KEIKO DESK 4 KD FB KW</v>
          </cell>
          <cell r="E16926">
            <v>0</v>
          </cell>
          <cell r="F16926" t="str">
            <v>HALF</v>
          </cell>
          <cell r="G16926" t="str">
            <v>CI_I03</v>
          </cell>
          <cell r="H16926" t="str">
            <v>PC</v>
          </cell>
          <cell r="I16926" t="str">
            <v>CPR</v>
          </cell>
          <cell r="J16926" t="str">
            <v/>
          </cell>
          <cell r="K16926" t="str">
            <v>PD</v>
          </cell>
          <cell r="L16926" t="str">
            <v>7931</v>
          </cell>
          <cell r="M16926" t="str">
            <v>S</v>
          </cell>
          <cell r="N16926">
            <v>0</v>
          </cell>
        </row>
        <row r="16927">
          <cell r="A16927" t="str">
            <v>SF-KEI-I03-CT-0033</v>
          </cell>
          <cell r="B16927" t="str">
            <v>CINT</v>
          </cell>
          <cell r="C16927" t="str">
            <v/>
          </cell>
          <cell r="D16927" t="str">
            <v>LEG PIPE L KEIKO DESK 5 KD FB KW</v>
          </cell>
          <cell r="E16927">
            <v>0</v>
          </cell>
          <cell r="F16927" t="str">
            <v>HALF</v>
          </cell>
          <cell r="G16927" t="str">
            <v>CI_I03</v>
          </cell>
          <cell r="H16927" t="str">
            <v>PC</v>
          </cell>
          <cell r="I16927" t="str">
            <v>CPR</v>
          </cell>
          <cell r="J16927" t="str">
            <v/>
          </cell>
          <cell r="K16927" t="str">
            <v>PD</v>
          </cell>
          <cell r="L16927" t="str">
            <v>7931</v>
          </cell>
          <cell r="M16927" t="str">
            <v>S</v>
          </cell>
          <cell r="N16927">
            <v>0</v>
          </cell>
        </row>
        <row r="16928">
          <cell r="A16928" t="str">
            <v>SF-KEI-I03-CT-0034</v>
          </cell>
          <cell r="B16928" t="str">
            <v>CINT</v>
          </cell>
          <cell r="C16928" t="str">
            <v/>
          </cell>
          <cell r="D16928" t="str">
            <v>LEG PIPE L KEIKO DESK 6 KD FB KW</v>
          </cell>
          <cell r="E16928">
            <v>0</v>
          </cell>
          <cell r="F16928" t="str">
            <v>HALF</v>
          </cell>
          <cell r="G16928" t="str">
            <v>CI_I03</v>
          </cell>
          <cell r="H16928" t="str">
            <v>PC</v>
          </cell>
          <cell r="I16928" t="str">
            <v>CPR</v>
          </cell>
          <cell r="J16928" t="str">
            <v/>
          </cell>
          <cell r="K16928" t="str">
            <v>PD</v>
          </cell>
          <cell r="L16928" t="str">
            <v>7931</v>
          </cell>
          <cell r="M16928" t="str">
            <v>S</v>
          </cell>
          <cell r="N16928">
            <v>0</v>
          </cell>
        </row>
        <row r="16929">
          <cell r="A16929" t="str">
            <v>SF-KEI-I03-CT-0035</v>
          </cell>
          <cell r="B16929" t="str">
            <v>CINT</v>
          </cell>
          <cell r="C16929" t="str">
            <v/>
          </cell>
          <cell r="D16929" t="str">
            <v>LEG PIPE R KEIKO DESK 4 KD FB KW</v>
          </cell>
          <cell r="E16929">
            <v>0</v>
          </cell>
          <cell r="F16929" t="str">
            <v>HALF</v>
          </cell>
          <cell r="G16929" t="str">
            <v>CI_I03</v>
          </cell>
          <cell r="H16929" t="str">
            <v>PC</v>
          </cell>
          <cell r="I16929" t="str">
            <v>CPR</v>
          </cell>
          <cell r="J16929" t="str">
            <v/>
          </cell>
          <cell r="K16929" t="str">
            <v>PD</v>
          </cell>
          <cell r="L16929" t="str">
            <v>7931</v>
          </cell>
          <cell r="M16929" t="str">
            <v>S</v>
          </cell>
          <cell r="N16929">
            <v>0</v>
          </cell>
        </row>
        <row r="16930">
          <cell r="A16930" t="str">
            <v>SF-KEI-I03-CT-0036</v>
          </cell>
          <cell r="B16930" t="str">
            <v>CINT</v>
          </cell>
          <cell r="C16930" t="str">
            <v/>
          </cell>
          <cell r="D16930" t="str">
            <v>LEG PIPE R KEIKO DESK 5 KD FB KW</v>
          </cell>
          <cell r="E16930">
            <v>0</v>
          </cell>
          <cell r="F16930" t="str">
            <v>HALF</v>
          </cell>
          <cell r="G16930" t="str">
            <v>CI_I03</v>
          </cell>
          <cell r="H16930" t="str">
            <v>PC</v>
          </cell>
          <cell r="I16930" t="str">
            <v>CPR</v>
          </cell>
          <cell r="J16930" t="str">
            <v/>
          </cell>
          <cell r="K16930" t="str">
            <v>PD</v>
          </cell>
          <cell r="L16930" t="str">
            <v>7931</v>
          </cell>
          <cell r="M16930" t="str">
            <v>S</v>
          </cell>
          <cell r="N16930">
            <v>0</v>
          </cell>
        </row>
        <row r="16931">
          <cell r="A16931" t="str">
            <v>SF-KEI-I03-CT-0037</v>
          </cell>
          <cell r="B16931" t="str">
            <v>CINT</v>
          </cell>
          <cell r="C16931" t="str">
            <v/>
          </cell>
          <cell r="D16931" t="str">
            <v>LEG PIPE R KEIKO DESK 6 KD FB KW</v>
          </cell>
          <cell r="E16931">
            <v>0</v>
          </cell>
          <cell r="F16931" t="str">
            <v>HALF</v>
          </cell>
          <cell r="G16931" t="str">
            <v>CI_I03</v>
          </cell>
          <cell r="H16931" t="str">
            <v>PC</v>
          </cell>
          <cell r="I16931" t="str">
            <v>CPR</v>
          </cell>
          <cell r="J16931" t="str">
            <v/>
          </cell>
          <cell r="K16931" t="str">
            <v>PD</v>
          </cell>
          <cell r="L16931" t="str">
            <v>7931</v>
          </cell>
          <cell r="M16931" t="str">
            <v>S</v>
          </cell>
          <cell r="N16931">
            <v>0</v>
          </cell>
        </row>
        <row r="16932">
          <cell r="A16932" t="str">
            <v>SF-KEI-I03-CT-0038</v>
          </cell>
          <cell r="B16932" t="str">
            <v>CINT</v>
          </cell>
          <cell r="C16932" t="str">
            <v/>
          </cell>
          <cell r="D16932" t="str">
            <v>LEG PIPE L KEIKO DESK 4 KD KW</v>
          </cell>
          <cell r="E16932">
            <v>0</v>
          </cell>
          <cell r="F16932" t="str">
            <v>HALF</v>
          </cell>
          <cell r="G16932" t="str">
            <v>CI_I03</v>
          </cell>
          <cell r="H16932" t="str">
            <v>PC</v>
          </cell>
          <cell r="I16932" t="str">
            <v>CPR</v>
          </cell>
          <cell r="J16932" t="str">
            <v/>
          </cell>
          <cell r="K16932" t="str">
            <v>PD</v>
          </cell>
          <cell r="L16932" t="str">
            <v>7931</v>
          </cell>
          <cell r="M16932" t="str">
            <v>S</v>
          </cell>
          <cell r="N16932">
            <v>0</v>
          </cell>
        </row>
        <row r="16933">
          <cell r="A16933" t="str">
            <v>SF-KEI-I03-CT-0039</v>
          </cell>
          <cell r="B16933" t="str">
            <v>CINT</v>
          </cell>
          <cell r="C16933" t="str">
            <v/>
          </cell>
          <cell r="D16933" t="str">
            <v>LEG PIPE L KEIKO DESK 5 KD KW</v>
          </cell>
          <cell r="E16933">
            <v>0</v>
          </cell>
          <cell r="F16933" t="str">
            <v>HALF</v>
          </cell>
          <cell r="G16933" t="str">
            <v>CI_I03</v>
          </cell>
          <cell r="H16933" t="str">
            <v>PC</v>
          </cell>
          <cell r="I16933" t="str">
            <v>CPR</v>
          </cell>
          <cell r="J16933" t="str">
            <v/>
          </cell>
          <cell r="K16933" t="str">
            <v>PD</v>
          </cell>
          <cell r="L16933" t="str">
            <v>7931</v>
          </cell>
          <cell r="M16933" t="str">
            <v>S</v>
          </cell>
          <cell r="N16933">
            <v>0</v>
          </cell>
        </row>
        <row r="16934">
          <cell r="A16934" t="str">
            <v>SF-KEI-I03-CT-0041</v>
          </cell>
          <cell r="B16934" t="str">
            <v>CINT</v>
          </cell>
          <cell r="C16934" t="str">
            <v/>
          </cell>
          <cell r="D16934" t="str">
            <v>LEG PIPE L KEIKO DESK 6 KD KW</v>
          </cell>
          <cell r="E16934">
            <v>0</v>
          </cell>
          <cell r="F16934" t="str">
            <v>HALF</v>
          </cell>
          <cell r="G16934" t="str">
            <v>CI_I03</v>
          </cell>
          <cell r="H16934" t="str">
            <v>PC</v>
          </cell>
          <cell r="I16934" t="str">
            <v>CPR</v>
          </cell>
          <cell r="J16934" t="str">
            <v/>
          </cell>
          <cell r="K16934" t="str">
            <v>PD</v>
          </cell>
          <cell r="L16934" t="str">
            <v>7931</v>
          </cell>
          <cell r="M16934" t="str">
            <v>S</v>
          </cell>
          <cell r="N16934">
            <v>0</v>
          </cell>
        </row>
        <row r="16935">
          <cell r="A16935" t="str">
            <v>SF-KEI-I03-CT-0042</v>
          </cell>
          <cell r="B16935" t="str">
            <v>CINT</v>
          </cell>
          <cell r="C16935" t="str">
            <v/>
          </cell>
          <cell r="D16935" t="str">
            <v>LEG PIPE R KEIKO DESK 4 KD KW</v>
          </cell>
          <cell r="E16935">
            <v>0</v>
          </cell>
          <cell r="F16935" t="str">
            <v>HALF</v>
          </cell>
          <cell r="G16935" t="str">
            <v>CI_I03</v>
          </cell>
          <cell r="H16935" t="str">
            <v>PC</v>
          </cell>
          <cell r="I16935" t="str">
            <v>CPR</v>
          </cell>
          <cell r="J16935" t="str">
            <v/>
          </cell>
          <cell r="K16935" t="str">
            <v>PD</v>
          </cell>
          <cell r="L16935" t="str">
            <v>7931</v>
          </cell>
          <cell r="M16935" t="str">
            <v>S</v>
          </cell>
          <cell r="N16935">
            <v>0</v>
          </cell>
        </row>
        <row r="16936">
          <cell r="A16936" t="str">
            <v>SF-KEI-I03-CT-0043</v>
          </cell>
          <cell r="B16936" t="str">
            <v>CINT</v>
          </cell>
          <cell r="C16936" t="str">
            <v/>
          </cell>
          <cell r="D16936" t="str">
            <v>LEG PIPE R KEIKO DESK 5 KD KW</v>
          </cell>
          <cell r="E16936">
            <v>0</v>
          </cell>
          <cell r="F16936" t="str">
            <v>HALF</v>
          </cell>
          <cell r="G16936" t="str">
            <v>CI_I03</v>
          </cell>
          <cell r="H16936" t="str">
            <v>PC</v>
          </cell>
          <cell r="I16936" t="str">
            <v>CPR</v>
          </cell>
          <cell r="J16936" t="str">
            <v/>
          </cell>
          <cell r="K16936" t="str">
            <v>PD</v>
          </cell>
          <cell r="L16936" t="str">
            <v>7931</v>
          </cell>
          <cell r="M16936" t="str">
            <v>S</v>
          </cell>
          <cell r="N16936">
            <v>0</v>
          </cell>
        </row>
        <row r="16937">
          <cell r="A16937" t="str">
            <v>SF-KEI-I03-CT-0044</v>
          </cell>
          <cell r="B16937" t="str">
            <v>CINT</v>
          </cell>
          <cell r="C16937" t="str">
            <v/>
          </cell>
          <cell r="D16937" t="str">
            <v>LEG PIPE R KEIKO DESK 6 KD KW</v>
          </cell>
          <cell r="E16937">
            <v>0</v>
          </cell>
          <cell r="F16937" t="str">
            <v>HALF</v>
          </cell>
          <cell r="G16937" t="str">
            <v>CI_I03</v>
          </cell>
          <cell r="H16937" t="str">
            <v>PC</v>
          </cell>
          <cell r="I16937" t="str">
            <v>CPR</v>
          </cell>
          <cell r="J16937" t="str">
            <v/>
          </cell>
          <cell r="K16937" t="str">
            <v>PD</v>
          </cell>
          <cell r="L16937" t="str">
            <v>7931</v>
          </cell>
          <cell r="M16937" t="str">
            <v>S</v>
          </cell>
          <cell r="N16937">
            <v>0</v>
          </cell>
        </row>
        <row r="16938">
          <cell r="A16938" t="str">
            <v>SF-KEI-I03-CT-0045</v>
          </cell>
          <cell r="B16938" t="str">
            <v>CINT</v>
          </cell>
          <cell r="C16938" t="str">
            <v/>
          </cell>
          <cell r="D16938" t="str">
            <v>LEG PIPE R KEIKO DESK 4 KW</v>
          </cell>
          <cell r="E16938">
            <v>0</v>
          </cell>
          <cell r="F16938" t="str">
            <v>HALF</v>
          </cell>
          <cell r="G16938" t="str">
            <v>CI_I03</v>
          </cell>
          <cell r="H16938" t="str">
            <v>PC</v>
          </cell>
          <cell r="I16938" t="str">
            <v>CPR</v>
          </cell>
          <cell r="J16938" t="str">
            <v/>
          </cell>
          <cell r="K16938" t="str">
            <v>PD</v>
          </cell>
          <cell r="L16938" t="str">
            <v>7931</v>
          </cell>
          <cell r="M16938" t="str">
            <v>S</v>
          </cell>
          <cell r="N16938">
            <v>0</v>
          </cell>
        </row>
        <row r="16939">
          <cell r="A16939" t="str">
            <v>SF-KEI-I03-CT-0046</v>
          </cell>
          <cell r="B16939" t="str">
            <v>CINT</v>
          </cell>
          <cell r="C16939" t="str">
            <v/>
          </cell>
          <cell r="D16939" t="str">
            <v>LEG PIPE R KEIKO DESK 5 KW</v>
          </cell>
          <cell r="E16939">
            <v>0</v>
          </cell>
          <cell r="F16939" t="str">
            <v>HALF</v>
          </cell>
          <cell r="G16939" t="str">
            <v>CI_I03</v>
          </cell>
          <cell r="H16939" t="str">
            <v>PC</v>
          </cell>
          <cell r="I16939" t="str">
            <v>CPR</v>
          </cell>
          <cell r="J16939" t="str">
            <v/>
          </cell>
          <cell r="K16939" t="str">
            <v>PD</v>
          </cell>
          <cell r="L16939" t="str">
            <v>7931</v>
          </cell>
          <cell r="M16939" t="str">
            <v>S</v>
          </cell>
          <cell r="N16939">
            <v>0</v>
          </cell>
        </row>
        <row r="16940">
          <cell r="A16940" t="str">
            <v>SF-KEI-I03-CT-0047</v>
          </cell>
          <cell r="B16940" t="str">
            <v>CINT</v>
          </cell>
          <cell r="C16940" t="str">
            <v/>
          </cell>
          <cell r="D16940" t="str">
            <v>LEG PIPE R KEIKO DESK 6 KW</v>
          </cell>
          <cell r="E16940">
            <v>0</v>
          </cell>
          <cell r="F16940" t="str">
            <v>HALF</v>
          </cell>
          <cell r="G16940" t="str">
            <v>CI_I03</v>
          </cell>
          <cell r="H16940" t="str">
            <v>PC</v>
          </cell>
          <cell r="I16940" t="str">
            <v>CPR</v>
          </cell>
          <cell r="J16940" t="str">
            <v/>
          </cell>
          <cell r="K16940" t="str">
            <v>PD</v>
          </cell>
          <cell r="L16940" t="str">
            <v>7931</v>
          </cell>
          <cell r="M16940" t="str">
            <v>S</v>
          </cell>
          <cell r="N16940">
            <v>0</v>
          </cell>
        </row>
        <row r="16941">
          <cell r="A16941" t="str">
            <v>SF-KEI-I03-CT-0048</v>
          </cell>
          <cell r="B16941" t="str">
            <v>CINT</v>
          </cell>
          <cell r="C16941" t="str">
            <v/>
          </cell>
          <cell r="D16941" t="str">
            <v>LEG PIPE L KEIKO NH TP LBG DESK KW</v>
          </cell>
          <cell r="E16941">
            <v>45300</v>
          </cell>
          <cell r="F16941" t="str">
            <v>HALF</v>
          </cell>
          <cell r="G16941" t="str">
            <v>CI_I03</v>
          </cell>
          <cell r="H16941" t="str">
            <v>PC</v>
          </cell>
          <cell r="I16941" t="str">
            <v>CPR</v>
          </cell>
          <cell r="J16941" t="str">
            <v/>
          </cell>
          <cell r="K16941" t="str">
            <v>PD</v>
          </cell>
          <cell r="L16941" t="str">
            <v>7931</v>
          </cell>
          <cell r="M16941" t="str">
            <v>S</v>
          </cell>
          <cell r="N16941">
            <v>50369</v>
          </cell>
        </row>
        <row r="16942">
          <cell r="A16942" t="str">
            <v>SF-KEI-I03-CT-0049</v>
          </cell>
          <cell r="B16942" t="str">
            <v>CINT</v>
          </cell>
          <cell r="C16942" t="str">
            <v/>
          </cell>
          <cell r="D16942" t="str">
            <v>LEG PIPE R KEIKO NH TP LBG DESK KW</v>
          </cell>
          <cell r="E16942">
            <v>45300</v>
          </cell>
          <cell r="F16942" t="str">
            <v>HALF</v>
          </cell>
          <cell r="G16942" t="str">
            <v>CI_I03</v>
          </cell>
          <cell r="H16942" t="str">
            <v>PC</v>
          </cell>
          <cell r="I16942" t="str">
            <v>CPR</v>
          </cell>
          <cell r="J16942" t="str">
            <v/>
          </cell>
          <cell r="K16942" t="str">
            <v>PD</v>
          </cell>
          <cell r="L16942" t="str">
            <v>7931</v>
          </cell>
          <cell r="M16942" t="str">
            <v>S</v>
          </cell>
          <cell r="N16942">
            <v>50369</v>
          </cell>
        </row>
        <row r="16943">
          <cell r="A16943" t="str">
            <v>SF-KEI-I06-PC-0001</v>
          </cell>
          <cell r="B16943" t="str">
            <v>CINT</v>
          </cell>
          <cell r="C16943" t="str">
            <v/>
          </cell>
          <cell r="D16943" t="str">
            <v>LEG JOINT PIPE 2 KEIKO FP CREAM</v>
          </cell>
          <cell r="E16943">
            <v>44783</v>
          </cell>
          <cell r="F16943" t="str">
            <v>HALF</v>
          </cell>
          <cell r="G16943" t="str">
            <v>CI_I06</v>
          </cell>
          <cell r="H16943" t="str">
            <v>PC</v>
          </cell>
          <cell r="I16943" t="str">
            <v>CPR</v>
          </cell>
          <cell r="J16943" t="str">
            <v/>
          </cell>
          <cell r="K16943" t="str">
            <v>PD</v>
          </cell>
          <cell r="L16943" t="str">
            <v>7933</v>
          </cell>
          <cell r="M16943" t="str">
            <v>S</v>
          </cell>
          <cell r="N16943">
            <v>12579</v>
          </cell>
        </row>
        <row r="16944">
          <cell r="A16944" t="str">
            <v>SF-KEI-I06-PC-0002</v>
          </cell>
          <cell r="B16944" t="str">
            <v>CINT</v>
          </cell>
          <cell r="C16944" t="str">
            <v/>
          </cell>
          <cell r="D16944" t="str">
            <v>LEG JOINT PIPE 2 KEIKO FP GREY</v>
          </cell>
          <cell r="E16944">
            <v>45202</v>
          </cell>
          <cell r="F16944" t="str">
            <v>HALF</v>
          </cell>
          <cell r="G16944" t="str">
            <v>CI_I06</v>
          </cell>
          <cell r="H16944" t="str">
            <v>PC</v>
          </cell>
          <cell r="I16944" t="str">
            <v>CPR</v>
          </cell>
          <cell r="J16944" t="str">
            <v/>
          </cell>
          <cell r="K16944" t="str">
            <v>PD</v>
          </cell>
          <cell r="L16944" t="str">
            <v>7933</v>
          </cell>
          <cell r="M16944" t="str">
            <v>S</v>
          </cell>
          <cell r="N16944">
            <v>12579</v>
          </cell>
        </row>
        <row r="16945">
          <cell r="A16945" t="str">
            <v>SF-KEI-I06-PC-0003</v>
          </cell>
          <cell r="B16945" t="str">
            <v>CINT</v>
          </cell>
          <cell r="C16945" t="str">
            <v/>
          </cell>
          <cell r="D16945" t="str">
            <v>LEG JOINT PIPE 2 KEIKO FP IVORY</v>
          </cell>
          <cell r="E16945">
            <v>45300</v>
          </cell>
          <cell r="F16945" t="str">
            <v>HALF</v>
          </cell>
          <cell r="G16945" t="str">
            <v>CI_I06</v>
          </cell>
          <cell r="H16945" t="str">
            <v>PC</v>
          </cell>
          <cell r="I16945" t="str">
            <v>CPR</v>
          </cell>
          <cell r="J16945" t="str">
            <v/>
          </cell>
          <cell r="K16945" t="str">
            <v>PD</v>
          </cell>
          <cell r="L16945" t="str">
            <v>7933</v>
          </cell>
          <cell r="M16945" t="str">
            <v>S</v>
          </cell>
          <cell r="N16945">
            <v>15126</v>
          </cell>
        </row>
        <row r="16946">
          <cell r="A16946" t="str">
            <v>SF-KEI-I06-PC-0004</v>
          </cell>
          <cell r="B16946" t="str">
            <v>CINT</v>
          </cell>
          <cell r="C16946" t="str">
            <v/>
          </cell>
          <cell r="D16946" t="str">
            <v>RANGKA KEIKO NO.4 FP CREAM</v>
          </cell>
          <cell r="E16946">
            <v>44783</v>
          </cell>
          <cell r="F16946" t="str">
            <v>HALF</v>
          </cell>
          <cell r="G16946" t="str">
            <v>CI_I06</v>
          </cell>
          <cell r="H16946" t="str">
            <v>PC</v>
          </cell>
          <cell r="I16946" t="str">
            <v>CPR</v>
          </cell>
          <cell r="J16946" t="str">
            <v/>
          </cell>
          <cell r="K16946" t="str">
            <v>PD</v>
          </cell>
          <cell r="L16946" t="str">
            <v>7933</v>
          </cell>
          <cell r="M16946" t="str">
            <v>S</v>
          </cell>
          <cell r="N16946">
            <v>105294</v>
          </cell>
        </row>
        <row r="16947">
          <cell r="A16947" t="str">
            <v>SF-KEI-I06-PC-0005</v>
          </cell>
          <cell r="B16947" t="str">
            <v>CINT</v>
          </cell>
          <cell r="C16947" t="str">
            <v/>
          </cell>
          <cell r="D16947" t="str">
            <v>RANGKA KEIKO NO.4 FP GREY</v>
          </cell>
          <cell r="E16947">
            <v>44783</v>
          </cell>
          <cell r="F16947" t="str">
            <v>HALF</v>
          </cell>
          <cell r="G16947" t="str">
            <v>CI_I06</v>
          </cell>
          <cell r="H16947" t="str">
            <v>PC</v>
          </cell>
          <cell r="I16947" t="str">
            <v>CPR</v>
          </cell>
          <cell r="J16947" t="str">
            <v/>
          </cell>
          <cell r="K16947" t="str">
            <v>PD</v>
          </cell>
          <cell r="L16947" t="str">
            <v>7933</v>
          </cell>
          <cell r="M16947" t="str">
            <v>S</v>
          </cell>
          <cell r="N16947">
            <v>105294</v>
          </cell>
        </row>
        <row r="16948">
          <cell r="A16948" t="str">
            <v>SF-KEI-I06-PC-0006</v>
          </cell>
          <cell r="B16948" t="str">
            <v>CINT</v>
          </cell>
          <cell r="C16948" t="str">
            <v/>
          </cell>
          <cell r="D16948" t="str">
            <v>RANGKA KEIKO NO.5 FP CREAM</v>
          </cell>
          <cell r="E16948">
            <v>44783</v>
          </cell>
          <cell r="F16948" t="str">
            <v>HALF</v>
          </cell>
          <cell r="G16948" t="str">
            <v>CI_I06</v>
          </cell>
          <cell r="H16948" t="str">
            <v>PC</v>
          </cell>
          <cell r="I16948" t="str">
            <v>CPR</v>
          </cell>
          <cell r="J16948" t="str">
            <v/>
          </cell>
          <cell r="K16948" t="str">
            <v>PD</v>
          </cell>
          <cell r="L16948" t="str">
            <v>7933</v>
          </cell>
          <cell r="M16948" t="str">
            <v>S</v>
          </cell>
          <cell r="N16948">
            <v>77506</v>
          </cell>
        </row>
        <row r="16949">
          <cell r="A16949" t="str">
            <v>SF-KEI-I06-PC-0007</v>
          </cell>
          <cell r="B16949" t="str">
            <v>CINT</v>
          </cell>
          <cell r="C16949" t="str">
            <v/>
          </cell>
          <cell r="D16949" t="str">
            <v>RANGKA KEIKO NO.5 FP GREY</v>
          </cell>
          <cell r="E16949">
            <v>44783</v>
          </cell>
          <cell r="F16949" t="str">
            <v>HALF</v>
          </cell>
          <cell r="G16949" t="str">
            <v>CI_I06</v>
          </cell>
          <cell r="H16949" t="str">
            <v>PC</v>
          </cell>
          <cell r="I16949" t="str">
            <v>CPR</v>
          </cell>
          <cell r="J16949" t="str">
            <v/>
          </cell>
          <cell r="K16949" t="str">
            <v>PD</v>
          </cell>
          <cell r="L16949" t="str">
            <v>7933</v>
          </cell>
          <cell r="M16949" t="str">
            <v>S</v>
          </cell>
          <cell r="N16949">
            <v>77506</v>
          </cell>
        </row>
        <row r="16950">
          <cell r="A16950" t="str">
            <v>SF-KEI-I06-PC-0008</v>
          </cell>
          <cell r="B16950" t="str">
            <v>CINT</v>
          </cell>
          <cell r="C16950" t="str">
            <v/>
          </cell>
          <cell r="D16950" t="str">
            <v>RANGKA KEIKO NO.6 FP CREAM</v>
          </cell>
          <cell r="E16950">
            <v>44783</v>
          </cell>
          <cell r="F16950" t="str">
            <v>HALF</v>
          </cell>
          <cell r="G16950" t="str">
            <v>CI_I06</v>
          </cell>
          <cell r="H16950" t="str">
            <v>PC</v>
          </cell>
          <cell r="I16950" t="str">
            <v>CPR</v>
          </cell>
          <cell r="J16950" t="str">
            <v/>
          </cell>
          <cell r="K16950" t="str">
            <v>PD</v>
          </cell>
          <cell r="L16950" t="str">
            <v>7933</v>
          </cell>
          <cell r="M16950" t="str">
            <v>S</v>
          </cell>
          <cell r="N16950">
            <v>82307</v>
          </cell>
        </row>
        <row r="16951">
          <cell r="A16951" t="str">
            <v>SF-KEI-I06-PC-0009</v>
          </cell>
          <cell r="B16951" t="str">
            <v>CINT</v>
          </cell>
          <cell r="C16951" t="str">
            <v/>
          </cell>
          <cell r="D16951" t="str">
            <v>RANGKA KEIKO NO.6 FP GREY</v>
          </cell>
          <cell r="E16951">
            <v>44783</v>
          </cell>
          <cell r="F16951" t="str">
            <v>HALF</v>
          </cell>
          <cell r="G16951" t="str">
            <v>CI_I06</v>
          </cell>
          <cell r="H16951" t="str">
            <v>PC</v>
          </cell>
          <cell r="I16951" t="str">
            <v>CPR</v>
          </cell>
          <cell r="J16951" t="str">
            <v/>
          </cell>
          <cell r="K16951" t="str">
            <v>PD</v>
          </cell>
          <cell r="L16951" t="str">
            <v>7933</v>
          </cell>
          <cell r="M16951" t="str">
            <v>S</v>
          </cell>
          <cell r="N16951">
            <v>144398</v>
          </cell>
        </row>
        <row r="16952">
          <cell r="A16952" t="str">
            <v>SF-KEI-I06-PC-0010</v>
          </cell>
          <cell r="B16952" t="str">
            <v>CINT</v>
          </cell>
          <cell r="C16952" t="str">
            <v/>
          </cell>
          <cell r="D16952" t="str">
            <v>RANGKA NEW KEIKO NO.4 FB FP GREY</v>
          </cell>
          <cell r="E16952">
            <v>44783</v>
          </cell>
          <cell r="F16952" t="str">
            <v>HALF</v>
          </cell>
          <cell r="G16952" t="str">
            <v>CI_I06</v>
          </cell>
          <cell r="H16952" t="str">
            <v>PC</v>
          </cell>
          <cell r="I16952" t="str">
            <v>CPR</v>
          </cell>
          <cell r="J16952" t="str">
            <v/>
          </cell>
          <cell r="K16952" t="str">
            <v>PD</v>
          </cell>
          <cell r="L16952" t="str">
            <v>7933</v>
          </cell>
          <cell r="M16952" t="str">
            <v>S</v>
          </cell>
          <cell r="N16952">
            <v>120100</v>
          </cell>
        </row>
        <row r="16953">
          <cell r="A16953" t="str">
            <v>SF-KEI-I06-PC-0011</v>
          </cell>
          <cell r="B16953" t="str">
            <v>CINT</v>
          </cell>
          <cell r="C16953" t="str">
            <v/>
          </cell>
          <cell r="D16953" t="str">
            <v>RANGKA NEW KEIKO NO.4 FB FP IVORY</v>
          </cell>
          <cell r="E16953">
            <v>45169</v>
          </cell>
          <cell r="F16953" t="str">
            <v>HALF</v>
          </cell>
          <cell r="G16953" t="str">
            <v>CI_I06</v>
          </cell>
          <cell r="H16953" t="str">
            <v>PC</v>
          </cell>
          <cell r="I16953" t="str">
            <v>CPR</v>
          </cell>
          <cell r="J16953" t="str">
            <v/>
          </cell>
          <cell r="K16953" t="str">
            <v>PD</v>
          </cell>
          <cell r="L16953" t="str">
            <v>7933</v>
          </cell>
          <cell r="M16953" t="str">
            <v>S</v>
          </cell>
          <cell r="N16953">
            <v>120260</v>
          </cell>
        </row>
        <row r="16954">
          <cell r="A16954" t="str">
            <v>SF-KEI-I06-PC-0012</v>
          </cell>
          <cell r="B16954" t="str">
            <v>CINT</v>
          </cell>
          <cell r="C16954" t="str">
            <v/>
          </cell>
          <cell r="D16954" t="str">
            <v>RANGKA NEW KEIKO NO.4 FP CREAM</v>
          </cell>
          <cell r="E16954">
            <v>44783</v>
          </cell>
          <cell r="F16954" t="str">
            <v>HALF</v>
          </cell>
          <cell r="G16954" t="str">
            <v>CI_I06</v>
          </cell>
          <cell r="H16954" t="str">
            <v>PC</v>
          </cell>
          <cell r="I16954" t="str">
            <v>CPR</v>
          </cell>
          <cell r="J16954" t="str">
            <v/>
          </cell>
          <cell r="K16954" t="str">
            <v>PD</v>
          </cell>
          <cell r="L16954" t="str">
            <v>7933</v>
          </cell>
          <cell r="M16954" t="str">
            <v>S</v>
          </cell>
          <cell r="N16954">
            <v>0</v>
          </cell>
        </row>
        <row r="16955">
          <cell r="A16955" t="str">
            <v>SF-KEI-I06-PC-0013</v>
          </cell>
          <cell r="B16955" t="str">
            <v>CINT</v>
          </cell>
          <cell r="C16955" t="str">
            <v/>
          </cell>
          <cell r="D16955" t="str">
            <v>RANGKA NEW KEIKO NO.4 FP IVORY</v>
          </cell>
          <cell r="E16955">
            <v>45293</v>
          </cell>
          <cell r="F16955" t="str">
            <v>HALF</v>
          </cell>
          <cell r="G16955" t="str">
            <v>CI_I06</v>
          </cell>
          <cell r="H16955" t="str">
            <v>PC</v>
          </cell>
          <cell r="I16955" t="str">
            <v>CPR</v>
          </cell>
          <cell r="J16955" t="str">
            <v/>
          </cell>
          <cell r="K16955" t="str">
            <v>PD</v>
          </cell>
          <cell r="L16955" t="str">
            <v>7933</v>
          </cell>
          <cell r="M16955" t="str">
            <v>S</v>
          </cell>
          <cell r="N16955">
            <v>126342</v>
          </cell>
        </row>
        <row r="16956">
          <cell r="A16956" t="str">
            <v>SF-KEI-I06-PC-0014</v>
          </cell>
          <cell r="B16956" t="str">
            <v>CINT</v>
          </cell>
          <cell r="C16956" t="str">
            <v/>
          </cell>
          <cell r="D16956" t="str">
            <v>RANGKA NEW KEIKO NO.5 FB FP GREY</v>
          </cell>
          <cell r="E16956">
            <v>44783</v>
          </cell>
          <cell r="F16956" t="str">
            <v>HALF</v>
          </cell>
          <cell r="G16956" t="str">
            <v>CI_I06</v>
          </cell>
          <cell r="H16956" t="str">
            <v>PC</v>
          </cell>
          <cell r="I16956" t="str">
            <v>CPR</v>
          </cell>
          <cell r="J16956" t="str">
            <v/>
          </cell>
          <cell r="K16956" t="str">
            <v>PD</v>
          </cell>
          <cell r="L16956" t="str">
            <v>7933</v>
          </cell>
          <cell r="M16956" t="str">
            <v>S</v>
          </cell>
          <cell r="N16956">
            <v>139597</v>
          </cell>
        </row>
        <row r="16957">
          <cell r="A16957" t="str">
            <v>SF-KEI-I06-PC-0015</v>
          </cell>
          <cell r="B16957" t="str">
            <v>CINT</v>
          </cell>
          <cell r="C16957" t="str">
            <v/>
          </cell>
          <cell r="D16957" t="str">
            <v>RANGKA NEW KEIKO NO.5 FB FP IVORY</v>
          </cell>
          <cell r="E16957">
            <v>45293</v>
          </cell>
          <cell r="F16957" t="str">
            <v>HALF</v>
          </cell>
          <cell r="G16957" t="str">
            <v>CI_I06</v>
          </cell>
          <cell r="H16957" t="str">
            <v>PC</v>
          </cell>
          <cell r="I16957" t="str">
            <v>CPR</v>
          </cell>
          <cell r="J16957" t="str">
            <v/>
          </cell>
          <cell r="K16957" t="str">
            <v>PD</v>
          </cell>
          <cell r="L16957" t="str">
            <v>7933</v>
          </cell>
          <cell r="M16957" t="str">
            <v>S</v>
          </cell>
          <cell r="N16957">
            <v>139705</v>
          </cell>
        </row>
        <row r="16958">
          <cell r="A16958" t="str">
            <v>SF-KEI-I06-PC-0016</v>
          </cell>
          <cell r="B16958" t="str">
            <v>CINT</v>
          </cell>
          <cell r="C16958" t="str">
            <v/>
          </cell>
          <cell r="D16958" t="str">
            <v>RANGKA NEW KEIKO NO.5 FP CREAM</v>
          </cell>
          <cell r="E16958">
            <v>44783</v>
          </cell>
          <cell r="F16958" t="str">
            <v>HALF</v>
          </cell>
          <cell r="G16958" t="str">
            <v>CI_I06</v>
          </cell>
          <cell r="H16958" t="str">
            <v>PC</v>
          </cell>
          <cell r="I16958" t="str">
            <v>CPR</v>
          </cell>
          <cell r="J16958" t="str">
            <v/>
          </cell>
          <cell r="K16958" t="str">
            <v>PD</v>
          </cell>
          <cell r="L16958" t="str">
            <v>7933</v>
          </cell>
          <cell r="M16958" t="str">
            <v>S</v>
          </cell>
          <cell r="N16958">
            <v>0</v>
          </cell>
        </row>
        <row r="16959">
          <cell r="A16959" t="str">
            <v>SF-KEI-I06-PC-0017</v>
          </cell>
          <cell r="B16959" t="str">
            <v>CINT</v>
          </cell>
          <cell r="C16959" t="str">
            <v/>
          </cell>
          <cell r="D16959" t="str">
            <v>RANGKA NEW KEIKO NO.5 FP IVORY</v>
          </cell>
          <cell r="E16959">
            <v>44942</v>
          </cell>
          <cell r="F16959" t="str">
            <v>HALF</v>
          </cell>
          <cell r="G16959" t="str">
            <v>CI_I06</v>
          </cell>
          <cell r="H16959" t="str">
            <v>PC</v>
          </cell>
          <cell r="I16959" t="str">
            <v>CPR</v>
          </cell>
          <cell r="J16959" t="str">
            <v/>
          </cell>
          <cell r="K16959" t="str">
            <v>PD</v>
          </cell>
          <cell r="L16959" t="str">
            <v>7933</v>
          </cell>
          <cell r="M16959" t="str">
            <v>S</v>
          </cell>
          <cell r="N16959">
            <v>150400</v>
          </cell>
        </row>
        <row r="16960">
          <cell r="A16960" t="str">
            <v>SF-KEI-I06-PC-0018</v>
          </cell>
          <cell r="B16960" t="str">
            <v>CINT</v>
          </cell>
          <cell r="C16960" t="str">
            <v/>
          </cell>
          <cell r="D16960" t="str">
            <v>RANGKA NEW KEIKO NO.6 FB FP GREY</v>
          </cell>
          <cell r="E16960">
            <v>44783</v>
          </cell>
          <cell r="F16960" t="str">
            <v>HALF</v>
          </cell>
          <cell r="G16960" t="str">
            <v>CI_I06</v>
          </cell>
          <cell r="H16960" t="str">
            <v>PC</v>
          </cell>
          <cell r="I16960" t="str">
            <v>CPR</v>
          </cell>
          <cell r="J16960" t="str">
            <v/>
          </cell>
          <cell r="K16960" t="str">
            <v>PD</v>
          </cell>
          <cell r="L16960" t="str">
            <v>7933</v>
          </cell>
          <cell r="M16960" t="str">
            <v>S</v>
          </cell>
          <cell r="N16960">
            <v>144398</v>
          </cell>
        </row>
        <row r="16961">
          <cell r="A16961" t="str">
            <v>SF-KEI-I06-PC-0019</v>
          </cell>
          <cell r="B16961" t="str">
            <v>CINT</v>
          </cell>
          <cell r="C16961" t="str">
            <v/>
          </cell>
          <cell r="D16961" t="str">
            <v>RANGKA NEW KEIKO NO.6 FB FP IVORY</v>
          </cell>
          <cell r="E16961">
            <v>45169</v>
          </cell>
          <cell r="F16961" t="str">
            <v>HALF</v>
          </cell>
          <cell r="G16961" t="str">
            <v>CI_I06</v>
          </cell>
          <cell r="H16961" t="str">
            <v>PC</v>
          </cell>
          <cell r="I16961" t="str">
            <v>CPR</v>
          </cell>
          <cell r="J16961" t="str">
            <v/>
          </cell>
          <cell r="K16961" t="str">
            <v>PD</v>
          </cell>
          <cell r="L16961" t="str">
            <v>7933</v>
          </cell>
          <cell r="M16961" t="str">
            <v>S</v>
          </cell>
          <cell r="N16961">
            <v>151695</v>
          </cell>
        </row>
        <row r="16962">
          <cell r="A16962" t="str">
            <v>SF-KEI-I06-PC-0020</v>
          </cell>
          <cell r="B16962" t="str">
            <v>CINT</v>
          </cell>
          <cell r="C16962" t="str">
            <v/>
          </cell>
          <cell r="D16962" t="str">
            <v>RANGKA NEW KEIKO NO.6 FP CREAM</v>
          </cell>
          <cell r="E16962">
            <v>44783</v>
          </cell>
          <cell r="F16962" t="str">
            <v>HALF</v>
          </cell>
          <cell r="G16962" t="str">
            <v>CI_I06</v>
          </cell>
          <cell r="H16962" t="str">
            <v>PC</v>
          </cell>
          <cell r="I16962" t="str">
            <v>CPR</v>
          </cell>
          <cell r="J16962" t="str">
            <v/>
          </cell>
          <cell r="K16962" t="str">
            <v>PD</v>
          </cell>
          <cell r="L16962" t="str">
            <v>7933</v>
          </cell>
          <cell r="M16962" t="str">
            <v>S</v>
          </cell>
          <cell r="N16962">
            <v>0</v>
          </cell>
        </row>
        <row r="16963">
          <cell r="A16963" t="str">
            <v>SF-KEI-I06-PC-0021</v>
          </cell>
          <cell r="B16963" t="str">
            <v>CINT</v>
          </cell>
          <cell r="C16963" t="str">
            <v/>
          </cell>
          <cell r="D16963" t="str">
            <v>RANGKA NEW KEIKO NO.6 FP IVORY</v>
          </cell>
          <cell r="E16963">
            <v>45293</v>
          </cell>
          <cell r="F16963" t="str">
            <v>HALF</v>
          </cell>
          <cell r="G16963" t="str">
            <v>CI_I06</v>
          </cell>
          <cell r="H16963" t="str">
            <v>PC</v>
          </cell>
          <cell r="I16963" t="str">
            <v>CPR</v>
          </cell>
          <cell r="J16963" t="str">
            <v/>
          </cell>
          <cell r="K16963" t="str">
            <v>PD</v>
          </cell>
          <cell r="L16963" t="str">
            <v>7933</v>
          </cell>
          <cell r="M16963" t="str">
            <v>S</v>
          </cell>
          <cell r="N16963">
            <v>147729</v>
          </cell>
        </row>
        <row r="16964">
          <cell r="A16964" t="str">
            <v>SF-KEI-I06-PC-0022</v>
          </cell>
          <cell r="B16964" t="str">
            <v>CINT</v>
          </cell>
          <cell r="C16964" t="str">
            <v/>
          </cell>
          <cell r="D16964" t="str">
            <v>DRAWER ECON FP CREAM</v>
          </cell>
          <cell r="E16964">
            <v>44783</v>
          </cell>
          <cell r="F16964" t="str">
            <v>HALF</v>
          </cell>
          <cell r="G16964" t="str">
            <v>CI_I06</v>
          </cell>
          <cell r="H16964" t="str">
            <v>PC</v>
          </cell>
          <cell r="I16964" t="str">
            <v>CPR</v>
          </cell>
          <cell r="J16964" t="str">
            <v/>
          </cell>
          <cell r="K16964" t="str">
            <v>PD</v>
          </cell>
          <cell r="L16964" t="str">
            <v>7933</v>
          </cell>
          <cell r="M16964" t="str">
            <v>S</v>
          </cell>
          <cell r="N16964">
            <v>0</v>
          </cell>
        </row>
        <row r="16965">
          <cell r="A16965" t="str">
            <v>SF-KEI-I06-PC-0023</v>
          </cell>
          <cell r="B16965" t="str">
            <v>CINT</v>
          </cell>
          <cell r="C16965" t="str">
            <v/>
          </cell>
          <cell r="D16965" t="str">
            <v>LEG PIPE L KEIKO T DESK P IVORY</v>
          </cell>
          <cell r="E16965">
            <v>45293</v>
          </cell>
          <cell r="F16965" t="str">
            <v>HALF</v>
          </cell>
          <cell r="G16965" t="str">
            <v>CI_I06</v>
          </cell>
          <cell r="H16965" t="str">
            <v>PC</v>
          </cell>
          <cell r="I16965" t="str">
            <v>CPR</v>
          </cell>
          <cell r="J16965" t="str">
            <v/>
          </cell>
          <cell r="K16965" t="str">
            <v>PD</v>
          </cell>
          <cell r="L16965" t="str">
            <v>7933</v>
          </cell>
          <cell r="M16965" t="str">
            <v>S</v>
          </cell>
          <cell r="N16965">
            <v>81416</v>
          </cell>
        </row>
        <row r="16966">
          <cell r="A16966" t="str">
            <v>SF-KEI-I06-PC-0024</v>
          </cell>
          <cell r="B16966" t="str">
            <v>CINT</v>
          </cell>
          <cell r="C16966" t="str">
            <v/>
          </cell>
          <cell r="D16966" t="str">
            <v>LEG PIPE R KEIKO T DESK P IVORY</v>
          </cell>
          <cell r="E16966">
            <v>44966</v>
          </cell>
          <cell r="F16966" t="str">
            <v>HALF</v>
          </cell>
          <cell r="G16966" t="str">
            <v>CI_I06</v>
          </cell>
          <cell r="H16966" t="str">
            <v>PC</v>
          </cell>
          <cell r="I16966" t="str">
            <v>CPR</v>
          </cell>
          <cell r="J16966" t="str">
            <v/>
          </cell>
          <cell r="K16966" t="str">
            <v>PD</v>
          </cell>
          <cell r="L16966" t="str">
            <v>7933</v>
          </cell>
          <cell r="M16966" t="str">
            <v>S</v>
          </cell>
          <cell r="N16966">
            <v>81416</v>
          </cell>
        </row>
        <row r="16967">
          <cell r="A16967" t="str">
            <v>SF-KEI-I06-PC-0025</v>
          </cell>
          <cell r="B16967" t="str">
            <v>CINT</v>
          </cell>
          <cell r="C16967" t="str">
            <v/>
          </cell>
          <cell r="D16967" t="str">
            <v>LEG PIPE L KEIKO NL DESK P IVORY</v>
          </cell>
          <cell r="E16967">
            <v>45293</v>
          </cell>
          <cell r="F16967" t="str">
            <v>HALF</v>
          </cell>
          <cell r="G16967" t="str">
            <v>CI_I06</v>
          </cell>
          <cell r="H16967" t="str">
            <v>PC</v>
          </cell>
          <cell r="I16967" t="str">
            <v>CPR</v>
          </cell>
          <cell r="J16967" t="str">
            <v/>
          </cell>
          <cell r="K16967" t="str">
            <v>PD</v>
          </cell>
          <cell r="L16967" t="str">
            <v>7933</v>
          </cell>
          <cell r="M16967" t="str">
            <v>S</v>
          </cell>
          <cell r="N16967">
            <v>69204</v>
          </cell>
        </row>
        <row r="16968">
          <cell r="A16968" t="str">
            <v>SF-KEI-I06-PC-0026</v>
          </cell>
          <cell r="B16968" t="str">
            <v>CINT</v>
          </cell>
          <cell r="C16968" t="str">
            <v/>
          </cell>
          <cell r="D16968" t="str">
            <v>LEG PIPE R KEIKO NL DESK P IVORY</v>
          </cell>
          <cell r="E16968">
            <v>45293</v>
          </cell>
          <cell r="F16968" t="str">
            <v>HALF</v>
          </cell>
          <cell r="G16968" t="str">
            <v>CI_I06</v>
          </cell>
          <cell r="H16968" t="str">
            <v>PC</v>
          </cell>
          <cell r="I16968" t="str">
            <v>CPR</v>
          </cell>
          <cell r="J16968" t="str">
            <v/>
          </cell>
          <cell r="K16968" t="str">
            <v>PD</v>
          </cell>
          <cell r="L16968" t="str">
            <v>7933</v>
          </cell>
          <cell r="M16968" t="str">
            <v>S</v>
          </cell>
          <cell r="N16968">
            <v>69204</v>
          </cell>
        </row>
        <row r="16969">
          <cell r="A16969" t="str">
            <v>SF-KEI-I06-PC-0027</v>
          </cell>
          <cell r="B16969" t="str">
            <v>CINT</v>
          </cell>
          <cell r="C16969" t="str">
            <v/>
          </cell>
          <cell r="D16969" t="str">
            <v>LEG PIPE L KEIKO NH DESK P IVORY</v>
          </cell>
          <cell r="E16969">
            <v>45169</v>
          </cell>
          <cell r="F16969" t="str">
            <v>HALF</v>
          </cell>
          <cell r="G16969" t="str">
            <v>CI_I06</v>
          </cell>
          <cell r="H16969" t="str">
            <v>PC</v>
          </cell>
          <cell r="I16969" t="str">
            <v>CPR</v>
          </cell>
          <cell r="J16969" t="str">
            <v/>
          </cell>
          <cell r="K16969" t="str">
            <v>PD</v>
          </cell>
          <cell r="L16969" t="str">
            <v>7933</v>
          </cell>
          <cell r="M16969" t="str">
            <v>S</v>
          </cell>
          <cell r="N16969">
            <v>80952</v>
          </cell>
        </row>
        <row r="16970">
          <cell r="A16970" t="str">
            <v>SF-KEI-I06-PC-0028</v>
          </cell>
          <cell r="B16970" t="str">
            <v>CINT</v>
          </cell>
          <cell r="C16970" t="str">
            <v/>
          </cell>
          <cell r="D16970" t="str">
            <v>LEG PIPE R KEIKO NH DESK P IVORY</v>
          </cell>
          <cell r="E16970">
            <v>45169</v>
          </cell>
          <cell r="F16970" t="str">
            <v>HALF</v>
          </cell>
          <cell r="G16970" t="str">
            <v>CI_I06</v>
          </cell>
          <cell r="H16970" t="str">
            <v>PC</v>
          </cell>
          <cell r="I16970" t="str">
            <v>CPR</v>
          </cell>
          <cell r="J16970" t="str">
            <v/>
          </cell>
          <cell r="K16970" t="str">
            <v>PD</v>
          </cell>
          <cell r="L16970" t="str">
            <v>7933</v>
          </cell>
          <cell r="M16970" t="str">
            <v>S</v>
          </cell>
          <cell r="N16970">
            <v>80952</v>
          </cell>
        </row>
        <row r="16971">
          <cell r="A16971" t="str">
            <v>SF-KEI-I06-PC-0029</v>
          </cell>
          <cell r="B16971" t="str">
            <v>CINT</v>
          </cell>
          <cell r="C16971" t="str">
            <v/>
          </cell>
          <cell r="D16971" t="str">
            <v>LEG FRAME KEIKO NH DESK FP IVORY</v>
          </cell>
          <cell r="E16971">
            <v>44804</v>
          </cell>
          <cell r="F16971" t="str">
            <v>HALF</v>
          </cell>
          <cell r="G16971" t="str">
            <v>CI_I06</v>
          </cell>
          <cell r="H16971" t="str">
            <v>PC</v>
          </cell>
          <cell r="I16971" t="str">
            <v>CPR</v>
          </cell>
          <cell r="J16971" t="str">
            <v/>
          </cell>
          <cell r="K16971" t="str">
            <v>PD</v>
          </cell>
          <cell r="L16971" t="str">
            <v>7933</v>
          </cell>
          <cell r="M16971" t="str">
            <v>S</v>
          </cell>
          <cell r="N16971">
            <v>79459</v>
          </cell>
        </row>
        <row r="16972">
          <cell r="A16972" t="str">
            <v>SF-KEI-I06-PC-0030</v>
          </cell>
          <cell r="B16972" t="str">
            <v>CINT</v>
          </cell>
          <cell r="C16972" t="str">
            <v/>
          </cell>
          <cell r="D16972" t="str">
            <v>LEG JOINT PIPE 2 KEIKO FP IVORY</v>
          </cell>
          <cell r="E16972">
            <v>44936</v>
          </cell>
          <cell r="F16972" t="str">
            <v>HALF</v>
          </cell>
          <cell r="G16972" t="str">
            <v>CI_I06</v>
          </cell>
          <cell r="H16972" t="str">
            <v>PC</v>
          </cell>
          <cell r="I16972" t="str">
            <v>CPR</v>
          </cell>
          <cell r="J16972" t="str">
            <v/>
          </cell>
          <cell r="K16972" t="str">
            <v>PD</v>
          </cell>
          <cell r="L16972" t="str">
            <v>7933</v>
          </cell>
          <cell r="M16972" t="str">
            <v>S</v>
          </cell>
          <cell r="N16972">
            <v>12574</v>
          </cell>
        </row>
        <row r="16973">
          <cell r="A16973" t="str">
            <v>SF-KEI-I06-PC-0031</v>
          </cell>
          <cell r="B16973" t="str">
            <v>CINT</v>
          </cell>
          <cell r="C16973" t="str">
            <v/>
          </cell>
          <cell r="D16973" t="str">
            <v>LEG FRAME KEIKO T CHAIR FP IVORY</v>
          </cell>
          <cell r="E16973">
            <v>44804</v>
          </cell>
          <cell r="F16973" t="str">
            <v>HALF</v>
          </cell>
          <cell r="G16973" t="str">
            <v>CI_I06</v>
          </cell>
          <cell r="H16973" t="str">
            <v>PC</v>
          </cell>
          <cell r="I16973" t="str">
            <v>CPR</v>
          </cell>
          <cell r="J16973" t="str">
            <v/>
          </cell>
          <cell r="K16973" t="str">
            <v>PD</v>
          </cell>
          <cell r="L16973" t="str">
            <v>7933</v>
          </cell>
          <cell r="M16973" t="str">
            <v>S</v>
          </cell>
          <cell r="N16973">
            <v>70962</v>
          </cell>
        </row>
        <row r="16974">
          <cell r="A16974" t="str">
            <v>SF-KEI-I06-PC-0032</v>
          </cell>
          <cell r="B16974" t="str">
            <v>CINT</v>
          </cell>
          <cell r="C16974" t="str">
            <v/>
          </cell>
          <cell r="D16974" t="str">
            <v>KEIKO CHAIR NH P IVORY</v>
          </cell>
          <cell r="E16974">
            <v>0</v>
          </cell>
          <cell r="F16974" t="str">
            <v>HALF</v>
          </cell>
          <cell r="G16974" t="str">
            <v>CI_I06</v>
          </cell>
          <cell r="H16974" t="str">
            <v>PC</v>
          </cell>
          <cell r="I16974" t="str">
            <v>CPR</v>
          </cell>
          <cell r="J16974" t="str">
            <v/>
          </cell>
          <cell r="K16974" t="str">
            <v>PD</v>
          </cell>
          <cell r="L16974" t="str">
            <v>7933</v>
          </cell>
          <cell r="M16974" t="str">
            <v>S</v>
          </cell>
          <cell r="N16974">
            <v>0</v>
          </cell>
        </row>
        <row r="16975">
          <cell r="A16975" t="str">
            <v>SF-KEI-I06-PC-0033</v>
          </cell>
          <cell r="B16975" t="str">
            <v>CINT</v>
          </cell>
          <cell r="C16975" t="str">
            <v/>
          </cell>
          <cell r="D16975" t="str">
            <v>LEG FRAME KEIKO NM CHAIR FP IVORY</v>
          </cell>
          <cell r="E16975">
            <v>44874</v>
          </cell>
          <cell r="F16975" t="str">
            <v>HALF</v>
          </cell>
          <cell r="G16975" t="str">
            <v>CI_I06</v>
          </cell>
          <cell r="H16975" t="str">
            <v>PC</v>
          </cell>
          <cell r="I16975" t="str">
            <v>CPR</v>
          </cell>
          <cell r="J16975" t="str">
            <v/>
          </cell>
          <cell r="K16975" t="str">
            <v>PD</v>
          </cell>
          <cell r="L16975" t="str">
            <v>7933</v>
          </cell>
          <cell r="M16975" t="str">
            <v>S</v>
          </cell>
          <cell r="N16975">
            <v>54580</v>
          </cell>
        </row>
        <row r="16976">
          <cell r="A16976" t="str">
            <v>SF-KEI-I06-PC-0034</v>
          </cell>
          <cell r="B16976" t="str">
            <v>CINT</v>
          </cell>
          <cell r="C16976" t="str">
            <v/>
          </cell>
          <cell r="D16976" t="str">
            <v>LEG FRAME KEIKO NL CHAIR FP IVORY</v>
          </cell>
          <cell r="E16976">
            <v>44874</v>
          </cell>
          <cell r="F16976" t="str">
            <v>HALF</v>
          </cell>
          <cell r="G16976" t="str">
            <v>CI_I06</v>
          </cell>
          <cell r="H16976" t="str">
            <v>PC</v>
          </cell>
          <cell r="I16976" t="str">
            <v>CPR</v>
          </cell>
          <cell r="J16976" t="str">
            <v/>
          </cell>
          <cell r="K16976" t="str">
            <v>PD</v>
          </cell>
          <cell r="L16976" t="str">
            <v>7933</v>
          </cell>
          <cell r="M16976" t="str">
            <v>S</v>
          </cell>
          <cell r="N16976">
            <v>76026</v>
          </cell>
        </row>
        <row r="16977">
          <cell r="A16977" t="str">
            <v>SF-KEI-I06-PC-0035</v>
          </cell>
          <cell r="B16977" t="str">
            <v>CINT</v>
          </cell>
          <cell r="C16977" t="str">
            <v/>
          </cell>
          <cell r="D16977" t="str">
            <v>LEG FRAME KEIKO NM DESK FP IVORY</v>
          </cell>
          <cell r="E16977">
            <v>0</v>
          </cell>
          <cell r="F16977" t="str">
            <v>HALF</v>
          </cell>
          <cell r="G16977" t="str">
            <v>CI_I06</v>
          </cell>
          <cell r="H16977" t="str">
            <v>PC</v>
          </cell>
          <cell r="I16977" t="str">
            <v>CPR</v>
          </cell>
          <cell r="J16977" t="str">
            <v/>
          </cell>
          <cell r="K16977" t="str">
            <v>PD</v>
          </cell>
          <cell r="L16977" t="str">
            <v>7933</v>
          </cell>
          <cell r="M16977" t="str">
            <v>S</v>
          </cell>
          <cell r="N16977">
            <v>0</v>
          </cell>
        </row>
        <row r="16978">
          <cell r="A16978" t="str">
            <v>SF-KEI-I06-PC-0036</v>
          </cell>
          <cell r="B16978" t="str">
            <v>CINT</v>
          </cell>
          <cell r="C16978" t="str">
            <v/>
          </cell>
          <cell r="D16978" t="str">
            <v>LEG FRAME KEIKO NL DESK FP IVORY</v>
          </cell>
          <cell r="E16978">
            <v>0</v>
          </cell>
          <cell r="F16978" t="str">
            <v>HALF</v>
          </cell>
          <cell r="G16978" t="str">
            <v>CI_I06</v>
          </cell>
          <cell r="H16978" t="str">
            <v>PC</v>
          </cell>
          <cell r="I16978" t="str">
            <v>CPR</v>
          </cell>
          <cell r="J16978" t="str">
            <v/>
          </cell>
          <cell r="K16978" t="str">
            <v>PD</v>
          </cell>
          <cell r="L16978" t="str">
            <v>7933</v>
          </cell>
          <cell r="M16978" t="str">
            <v>S</v>
          </cell>
          <cell r="N16978">
            <v>0</v>
          </cell>
        </row>
        <row r="16979">
          <cell r="A16979" t="str">
            <v>SF-KEI-I06-PC-0037</v>
          </cell>
          <cell r="B16979" t="str">
            <v>CINT</v>
          </cell>
          <cell r="C16979" t="str">
            <v/>
          </cell>
          <cell r="D16979" t="str">
            <v>LEG FRAME KEIKO NH CHAIR FP IVORY</v>
          </cell>
          <cell r="E16979">
            <v>44874</v>
          </cell>
          <cell r="F16979" t="str">
            <v>HALF</v>
          </cell>
          <cell r="G16979" t="str">
            <v>CI_I06</v>
          </cell>
          <cell r="H16979" t="str">
            <v>PC</v>
          </cell>
          <cell r="I16979" t="str">
            <v>CPR</v>
          </cell>
          <cell r="J16979" t="str">
            <v/>
          </cell>
          <cell r="K16979" t="str">
            <v>PD</v>
          </cell>
          <cell r="L16979" t="str">
            <v>7933</v>
          </cell>
          <cell r="M16979" t="str">
            <v>S</v>
          </cell>
          <cell r="N16979">
            <v>52244</v>
          </cell>
        </row>
        <row r="16980">
          <cell r="A16980" t="str">
            <v>SF-KEI-I06-PC-0038</v>
          </cell>
          <cell r="B16980" t="str">
            <v>CINT</v>
          </cell>
          <cell r="C16980" t="str">
            <v/>
          </cell>
          <cell r="D16980" t="str">
            <v>LEG FRAME KEIKO NH CHAIR FP IVORY</v>
          </cell>
          <cell r="E16980">
            <v>0</v>
          </cell>
          <cell r="F16980" t="str">
            <v>HALF</v>
          </cell>
          <cell r="G16980" t="str">
            <v>CI_I06</v>
          </cell>
          <cell r="H16980" t="str">
            <v>PC</v>
          </cell>
          <cell r="I16980" t="str">
            <v>CPR</v>
          </cell>
          <cell r="J16980" t="str">
            <v/>
          </cell>
          <cell r="K16980" t="str">
            <v>PD</v>
          </cell>
          <cell r="L16980" t="str">
            <v>7933</v>
          </cell>
          <cell r="M16980" t="str">
            <v>S</v>
          </cell>
          <cell r="N16980">
            <v>0</v>
          </cell>
        </row>
        <row r="16981">
          <cell r="A16981" t="str">
            <v>SF-KEI-I06-PC-0039</v>
          </cell>
          <cell r="B16981" t="str">
            <v>CINT</v>
          </cell>
          <cell r="C16981" t="str">
            <v/>
          </cell>
          <cell r="D16981" t="str">
            <v>LEG PIPE L KEIKO NM DESK P IVORY</v>
          </cell>
          <cell r="E16981">
            <v>45293</v>
          </cell>
          <cell r="F16981" t="str">
            <v>HALF</v>
          </cell>
          <cell r="G16981" t="str">
            <v>CI_I06</v>
          </cell>
          <cell r="H16981" t="str">
            <v>PC</v>
          </cell>
          <cell r="I16981" t="str">
            <v>CPR</v>
          </cell>
          <cell r="J16981" t="str">
            <v/>
          </cell>
          <cell r="K16981" t="str">
            <v>PD</v>
          </cell>
          <cell r="L16981" t="str">
            <v>7933</v>
          </cell>
          <cell r="M16981" t="str">
            <v>S</v>
          </cell>
          <cell r="N16981">
            <v>58239</v>
          </cell>
        </row>
        <row r="16982">
          <cell r="A16982" t="str">
            <v>SF-KEI-I06-PC-0040</v>
          </cell>
          <cell r="B16982" t="str">
            <v>CINT</v>
          </cell>
          <cell r="C16982" t="str">
            <v/>
          </cell>
          <cell r="D16982" t="str">
            <v>LEG PIPE R KEIKO NM DESK P IVORY</v>
          </cell>
          <cell r="E16982">
            <v>45293</v>
          </cell>
          <cell r="F16982" t="str">
            <v>HALF</v>
          </cell>
          <cell r="G16982" t="str">
            <v>CI_I06</v>
          </cell>
          <cell r="H16982" t="str">
            <v>PC</v>
          </cell>
          <cell r="I16982" t="str">
            <v>CPR</v>
          </cell>
          <cell r="J16982" t="str">
            <v/>
          </cell>
          <cell r="K16982" t="str">
            <v>PD</v>
          </cell>
          <cell r="L16982" t="str">
            <v>7933</v>
          </cell>
          <cell r="M16982" t="str">
            <v>S</v>
          </cell>
          <cell r="N16982">
            <v>58239</v>
          </cell>
        </row>
        <row r="16983">
          <cell r="A16983" t="str">
            <v>SF-KEI-I06-PC-0041</v>
          </cell>
          <cell r="B16983" t="str">
            <v>CINT</v>
          </cell>
          <cell r="C16983" t="str">
            <v/>
          </cell>
          <cell r="D16983" t="str">
            <v>LEG PIPE L KEIKO DESK 4 KD FB P IVORY</v>
          </cell>
          <cell r="E16983">
            <v>0</v>
          </cell>
          <cell r="F16983" t="str">
            <v>HALF</v>
          </cell>
          <cell r="G16983" t="str">
            <v>CI_I06</v>
          </cell>
          <cell r="H16983" t="str">
            <v>PC</v>
          </cell>
          <cell r="I16983" t="str">
            <v>CPR</v>
          </cell>
          <cell r="J16983" t="str">
            <v/>
          </cell>
          <cell r="K16983" t="str">
            <v>PD</v>
          </cell>
          <cell r="L16983" t="str">
            <v>7933</v>
          </cell>
          <cell r="M16983" t="str">
            <v>S</v>
          </cell>
          <cell r="N16983">
            <v>0</v>
          </cell>
        </row>
        <row r="16984">
          <cell r="A16984" t="str">
            <v>SF-KEI-I06-PC-0042</v>
          </cell>
          <cell r="B16984" t="str">
            <v>CINT</v>
          </cell>
          <cell r="C16984" t="str">
            <v/>
          </cell>
          <cell r="D16984" t="str">
            <v>LEG PIPE L KEIKO DESK 5 KD FB P IVORY</v>
          </cell>
          <cell r="E16984">
            <v>0</v>
          </cell>
          <cell r="F16984" t="str">
            <v>HALF</v>
          </cell>
          <cell r="G16984" t="str">
            <v>CI_I06</v>
          </cell>
          <cell r="H16984" t="str">
            <v>PC</v>
          </cell>
          <cell r="I16984" t="str">
            <v>CPR</v>
          </cell>
          <cell r="J16984" t="str">
            <v/>
          </cell>
          <cell r="K16984" t="str">
            <v>PD</v>
          </cell>
          <cell r="L16984" t="str">
            <v>7933</v>
          </cell>
          <cell r="M16984" t="str">
            <v>S</v>
          </cell>
          <cell r="N16984">
            <v>0</v>
          </cell>
        </row>
        <row r="16985">
          <cell r="A16985" t="str">
            <v>SF-KEI-I06-PC-0043</v>
          </cell>
          <cell r="B16985" t="str">
            <v>CINT</v>
          </cell>
          <cell r="C16985" t="str">
            <v/>
          </cell>
          <cell r="D16985" t="str">
            <v>LEG PIPE L KEIKO DESK 6 KD FB P IVORY</v>
          </cell>
          <cell r="E16985">
            <v>0</v>
          </cell>
          <cell r="F16985" t="str">
            <v>HALF</v>
          </cell>
          <cell r="G16985" t="str">
            <v>CI_I06</v>
          </cell>
          <cell r="H16985" t="str">
            <v>PC</v>
          </cell>
          <cell r="I16985" t="str">
            <v>CPR</v>
          </cell>
          <cell r="J16985" t="str">
            <v/>
          </cell>
          <cell r="K16985" t="str">
            <v>PD</v>
          </cell>
          <cell r="L16985" t="str">
            <v>7933</v>
          </cell>
          <cell r="M16985" t="str">
            <v>S</v>
          </cell>
          <cell r="N16985">
            <v>0</v>
          </cell>
        </row>
        <row r="16986">
          <cell r="A16986" t="str">
            <v>SF-KEI-I06-PC-0044</v>
          </cell>
          <cell r="B16986" t="str">
            <v>CINT</v>
          </cell>
          <cell r="C16986" t="str">
            <v/>
          </cell>
          <cell r="D16986" t="str">
            <v>LEG PIPE R KEIKO DESK 4 KD FB P IVORY</v>
          </cell>
          <cell r="E16986">
            <v>0</v>
          </cell>
          <cell r="F16986" t="str">
            <v>HALF</v>
          </cell>
          <cell r="G16986" t="str">
            <v>CI_I06</v>
          </cell>
          <cell r="H16986" t="str">
            <v>PC</v>
          </cell>
          <cell r="I16986" t="str">
            <v>CPR</v>
          </cell>
          <cell r="J16986" t="str">
            <v/>
          </cell>
          <cell r="K16986" t="str">
            <v>PD</v>
          </cell>
          <cell r="L16986" t="str">
            <v>7933</v>
          </cell>
          <cell r="M16986" t="str">
            <v>S</v>
          </cell>
          <cell r="N16986">
            <v>0</v>
          </cell>
        </row>
        <row r="16987">
          <cell r="A16987" t="str">
            <v>SF-KEI-I06-PC-0045</v>
          </cell>
          <cell r="B16987" t="str">
            <v>CINT</v>
          </cell>
          <cell r="C16987" t="str">
            <v/>
          </cell>
          <cell r="D16987" t="str">
            <v>LEG PIPE R KEIKO DESK 5 KD FB P IVORY</v>
          </cell>
          <cell r="E16987">
            <v>0</v>
          </cell>
          <cell r="F16987" t="str">
            <v>HALF</v>
          </cell>
          <cell r="G16987" t="str">
            <v>CI_I06</v>
          </cell>
          <cell r="H16987" t="str">
            <v>PC</v>
          </cell>
          <cell r="I16987" t="str">
            <v>CPR</v>
          </cell>
          <cell r="J16987" t="str">
            <v/>
          </cell>
          <cell r="K16987" t="str">
            <v>PD</v>
          </cell>
          <cell r="L16987" t="str">
            <v>7933</v>
          </cell>
          <cell r="M16987" t="str">
            <v>S</v>
          </cell>
          <cell r="N16987">
            <v>0</v>
          </cell>
        </row>
        <row r="16988">
          <cell r="A16988" t="str">
            <v>SF-KEI-I06-PC-0046</v>
          </cell>
          <cell r="B16988" t="str">
            <v>CINT</v>
          </cell>
          <cell r="C16988" t="str">
            <v/>
          </cell>
          <cell r="D16988" t="str">
            <v>LEG PIPE R KEIKO DESK 6 KD FB P IVORY</v>
          </cell>
          <cell r="E16988">
            <v>0</v>
          </cell>
          <cell r="F16988" t="str">
            <v>HALF</v>
          </cell>
          <cell r="G16988" t="str">
            <v>CI_I06</v>
          </cell>
          <cell r="H16988" t="str">
            <v>PC</v>
          </cell>
          <cell r="I16988" t="str">
            <v>CPR</v>
          </cell>
          <cell r="J16988" t="str">
            <v/>
          </cell>
          <cell r="K16988" t="str">
            <v>PD</v>
          </cell>
          <cell r="L16988" t="str">
            <v>7933</v>
          </cell>
          <cell r="M16988" t="str">
            <v>S</v>
          </cell>
          <cell r="N16988">
            <v>0</v>
          </cell>
        </row>
        <row r="16989">
          <cell r="A16989" t="str">
            <v>SF-KEI-I06-PC-0047</v>
          </cell>
          <cell r="B16989" t="str">
            <v>CINT</v>
          </cell>
          <cell r="C16989" t="str">
            <v/>
          </cell>
          <cell r="D16989" t="str">
            <v>LEG PIPE L KEIKO DESK 4 KD P IVORY</v>
          </cell>
          <cell r="E16989">
            <v>0</v>
          </cell>
          <cell r="F16989" t="str">
            <v>HALF</v>
          </cell>
          <cell r="G16989" t="str">
            <v>CI_I06</v>
          </cell>
          <cell r="H16989" t="str">
            <v>PC</v>
          </cell>
          <cell r="I16989" t="str">
            <v>CPR</v>
          </cell>
          <cell r="J16989" t="str">
            <v/>
          </cell>
          <cell r="K16989" t="str">
            <v>PD</v>
          </cell>
          <cell r="L16989" t="str">
            <v>7933</v>
          </cell>
          <cell r="M16989" t="str">
            <v>S</v>
          </cell>
          <cell r="N16989">
            <v>0</v>
          </cell>
        </row>
        <row r="16990">
          <cell r="A16990" t="str">
            <v>SF-KEI-I06-PC-0048</v>
          </cell>
          <cell r="B16990" t="str">
            <v>CINT</v>
          </cell>
          <cell r="C16990" t="str">
            <v/>
          </cell>
          <cell r="D16990" t="str">
            <v>LEG PIPE L KEIKO DESK 5 KD P IVORY</v>
          </cell>
          <cell r="E16990">
            <v>0</v>
          </cell>
          <cell r="F16990" t="str">
            <v>HALF</v>
          </cell>
          <cell r="G16990" t="str">
            <v>CI_I06</v>
          </cell>
          <cell r="H16990" t="str">
            <v>PC</v>
          </cell>
          <cell r="I16990" t="str">
            <v>CPR</v>
          </cell>
          <cell r="J16990" t="str">
            <v/>
          </cell>
          <cell r="K16990" t="str">
            <v>PD</v>
          </cell>
          <cell r="L16990" t="str">
            <v>7933</v>
          </cell>
          <cell r="M16990" t="str">
            <v>S</v>
          </cell>
          <cell r="N16990">
            <v>0</v>
          </cell>
        </row>
        <row r="16991">
          <cell r="A16991" t="str">
            <v>SF-KEI-I06-PC-0049</v>
          </cell>
          <cell r="B16991" t="str">
            <v>CINT</v>
          </cell>
          <cell r="C16991" t="str">
            <v/>
          </cell>
          <cell r="D16991" t="str">
            <v>LEG PIPE L KEIKO DESK 6 KD P IVORY</v>
          </cell>
          <cell r="E16991">
            <v>0</v>
          </cell>
          <cell r="F16991" t="str">
            <v>HALF</v>
          </cell>
          <cell r="G16991" t="str">
            <v>CI_I06</v>
          </cell>
          <cell r="H16991" t="str">
            <v>PC</v>
          </cell>
          <cell r="I16991" t="str">
            <v>CPR</v>
          </cell>
          <cell r="J16991" t="str">
            <v/>
          </cell>
          <cell r="K16991" t="str">
            <v>PD</v>
          </cell>
          <cell r="L16991" t="str">
            <v>7933</v>
          </cell>
          <cell r="M16991" t="str">
            <v>S</v>
          </cell>
          <cell r="N16991">
            <v>0</v>
          </cell>
        </row>
        <row r="16992">
          <cell r="A16992" t="str">
            <v>SF-KEI-I06-PC-0050</v>
          </cell>
          <cell r="B16992" t="str">
            <v>CINT</v>
          </cell>
          <cell r="C16992" t="str">
            <v/>
          </cell>
          <cell r="D16992" t="str">
            <v>LEG PIPE R KEIKO DESK 4 KD P IVORY</v>
          </cell>
          <cell r="E16992">
            <v>0</v>
          </cell>
          <cell r="F16992" t="str">
            <v>HALF</v>
          </cell>
          <cell r="G16992" t="str">
            <v>CI_I06</v>
          </cell>
          <cell r="H16992" t="str">
            <v>PC</v>
          </cell>
          <cell r="I16992" t="str">
            <v>CPR</v>
          </cell>
          <cell r="J16992" t="str">
            <v/>
          </cell>
          <cell r="K16992" t="str">
            <v>PD</v>
          </cell>
          <cell r="L16992" t="str">
            <v>7933</v>
          </cell>
          <cell r="M16992" t="str">
            <v>S</v>
          </cell>
          <cell r="N16992">
            <v>0</v>
          </cell>
        </row>
        <row r="16993">
          <cell r="A16993" t="str">
            <v>SF-KEI-I06-PC-0051</v>
          </cell>
          <cell r="B16993" t="str">
            <v>CINT</v>
          </cell>
          <cell r="C16993" t="str">
            <v/>
          </cell>
          <cell r="D16993" t="str">
            <v>LEG PIPE R KEIKO DESK 5 KD P IVORY</v>
          </cell>
          <cell r="E16993">
            <v>0</v>
          </cell>
          <cell r="F16993" t="str">
            <v>HALF</v>
          </cell>
          <cell r="G16993" t="str">
            <v>CI_I06</v>
          </cell>
          <cell r="H16993" t="str">
            <v>PC</v>
          </cell>
          <cell r="I16993" t="str">
            <v>CPR</v>
          </cell>
          <cell r="J16993" t="str">
            <v/>
          </cell>
          <cell r="K16993" t="str">
            <v>PD</v>
          </cell>
          <cell r="L16993" t="str">
            <v>7933</v>
          </cell>
          <cell r="M16993" t="str">
            <v>S</v>
          </cell>
          <cell r="N16993">
            <v>0</v>
          </cell>
        </row>
        <row r="16994">
          <cell r="A16994" t="str">
            <v>SF-KEI-I06-PC-0052</v>
          </cell>
          <cell r="B16994" t="str">
            <v>CINT</v>
          </cell>
          <cell r="C16994" t="str">
            <v/>
          </cell>
          <cell r="D16994" t="str">
            <v>LEG PIPE R KEIKO DESK 6 KD P IVORY</v>
          </cell>
          <cell r="E16994">
            <v>0</v>
          </cell>
          <cell r="F16994" t="str">
            <v>HALF</v>
          </cell>
          <cell r="G16994" t="str">
            <v>CI_I06</v>
          </cell>
          <cell r="H16994" t="str">
            <v>PC</v>
          </cell>
          <cell r="I16994" t="str">
            <v>CPR</v>
          </cell>
          <cell r="J16994" t="str">
            <v/>
          </cell>
          <cell r="K16994" t="str">
            <v>PD</v>
          </cell>
          <cell r="L16994" t="str">
            <v>7933</v>
          </cell>
          <cell r="M16994" t="str">
            <v>S</v>
          </cell>
          <cell r="N16994">
            <v>0</v>
          </cell>
        </row>
        <row r="16995">
          <cell r="A16995" t="str">
            <v>SF-KEI-I06-PC-0053</v>
          </cell>
          <cell r="B16995" t="str">
            <v>CINT</v>
          </cell>
          <cell r="C16995" t="str">
            <v/>
          </cell>
          <cell r="D16995" t="str">
            <v>LEG PIPE L KEIKO NH TP LBG DESK P IVORY</v>
          </cell>
          <cell r="E16995">
            <v>45300</v>
          </cell>
          <cell r="F16995" t="str">
            <v>HALF</v>
          </cell>
          <cell r="G16995" t="str">
            <v>CI_I06</v>
          </cell>
          <cell r="H16995" t="str">
            <v>PC</v>
          </cell>
          <cell r="I16995" t="str">
            <v>CPR</v>
          </cell>
          <cell r="J16995" t="str">
            <v/>
          </cell>
          <cell r="K16995" t="str">
            <v>PD</v>
          </cell>
          <cell r="L16995" t="str">
            <v>7933</v>
          </cell>
          <cell r="M16995" t="str">
            <v>S</v>
          </cell>
          <cell r="N16995">
            <v>107108</v>
          </cell>
        </row>
        <row r="16996">
          <cell r="A16996" t="str">
            <v>SF-KEI-I06-PC-0054</v>
          </cell>
          <cell r="B16996" t="str">
            <v>CINT</v>
          </cell>
          <cell r="C16996" t="str">
            <v/>
          </cell>
          <cell r="D16996" t="str">
            <v>LEG PIPE R KEIKO NH TP LBG DESK P IVORY</v>
          </cell>
          <cell r="E16996">
            <v>45300</v>
          </cell>
          <cell r="F16996" t="str">
            <v>HALF</v>
          </cell>
          <cell r="G16996" t="str">
            <v>CI_I06</v>
          </cell>
          <cell r="H16996" t="str">
            <v>PC</v>
          </cell>
          <cell r="I16996" t="str">
            <v>CPR</v>
          </cell>
          <cell r="J16996" t="str">
            <v/>
          </cell>
          <cell r="K16996" t="str">
            <v>PD</v>
          </cell>
          <cell r="L16996" t="str">
            <v>7933</v>
          </cell>
          <cell r="M16996" t="str">
            <v>S</v>
          </cell>
          <cell r="N16996">
            <v>107108</v>
          </cell>
        </row>
        <row r="16997">
          <cell r="A16997" t="str">
            <v>SF-KEI-I09-WL-0001</v>
          </cell>
          <cell r="B16997" t="str">
            <v>CINT</v>
          </cell>
          <cell r="C16997" t="str">
            <v/>
          </cell>
          <cell r="D16997" t="str">
            <v>FRONT BOARD KEIKO T/N NON FHINISHING</v>
          </cell>
          <cell r="E16997">
            <v>45122</v>
          </cell>
          <cell r="F16997" t="str">
            <v>HALF</v>
          </cell>
          <cell r="G16997" t="str">
            <v>CI_I09</v>
          </cell>
          <cell r="H16997" t="str">
            <v>PC</v>
          </cell>
          <cell r="I16997" t="str">
            <v>CPR</v>
          </cell>
          <cell r="J16997" t="str">
            <v/>
          </cell>
          <cell r="K16997" t="str">
            <v>PD</v>
          </cell>
          <cell r="L16997" t="str">
            <v>7936</v>
          </cell>
          <cell r="M16997" t="str">
            <v>S</v>
          </cell>
          <cell r="N16997">
            <v>22067</v>
          </cell>
        </row>
        <row r="16998">
          <cell r="A16998" t="str">
            <v>SF-KEI-I09-WL-0002</v>
          </cell>
          <cell r="B16998" t="str">
            <v>CINT</v>
          </cell>
          <cell r="C16998" t="str">
            <v/>
          </cell>
          <cell r="D16998" t="str">
            <v>FRONT BOARD KEIKO N</v>
          </cell>
          <cell r="E16998">
            <v>44866</v>
          </cell>
          <cell r="F16998" t="str">
            <v>HALF</v>
          </cell>
          <cell r="G16998" t="str">
            <v>CI_I09</v>
          </cell>
          <cell r="H16998" t="str">
            <v>PC</v>
          </cell>
          <cell r="I16998" t="str">
            <v>CPR</v>
          </cell>
          <cell r="J16998" t="str">
            <v/>
          </cell>
          <cell r="K16998" t="str">
            <v>PD</v>
          </cell>
          <cell r="L16998" t="str">
            <v>7936</v>
          </cell>
          <cell r="M16998" t="str">
            <v>S</v>
          </cell>
          <cell r="N16998">
            <v>0</v>
          </cell>
        </row>
        <row r="16999">
          <cell r="A16999" t="str">
            <v>SF-KEI-I09-WL-0003</v>
          </cell>
          <cell r="B16999" t="str">
            <v>CINT</v>
          </cell>
          <cell r="C16999" t="str">
            <v/>
          </cell>
          <cell r="D16999" t="str">
            <v>FRONT BOARD KEIKO NON FINISHING</v>
          </cell>
          <cell r="E16999">
            <v>45169</v>
          </cell>
          <cell r="F16999" t="str">
            <v>HALF</v>
          </cell>
          <cell r="G16999" t="str">
            <v>CI_I09</v>
          </cell>
          <cell r="H16999" t="str">
            <v>PC</v>
          </cell>
          <cell r="I16999" t="str">
            <v>CPR</v>
          </cell>
          <cell r="J16999" t="str">
            <v/>
          </cell>
          <cell r="K16999" t="str">
            <v>PD</v>
          </cell>
          <cell r="L16999" t="str">
            <v>7936</v>
          </cell>
          <cell r="M16999" t="str">
            <v>S</v>
          </cell>
          <cell r="N16999">
            <v>19284</v>
          </cell>
        </row>
        <row r="17000">
          <cell r="A17000" t="str">
            <v>SF-KOG-I04-CT-0001</v>
          </cell>
          <cell r="B17000" t="str">
            <v>CINT</v>
          </cell>
          <cell r="C17000" t="str">
            <v/>
          </cell>
          <cell r="D17000" t="str">
            <v>BACK FRAME KOGU CHAIR KW 1</v>
          </cell>
          <cell r="E17000">
            <v>44783</v>
          </cell>
          <cell r="F17000" t="str">
            <v>HALF</v>
          </cell>
          <cell r="G17000" t="str">
            <v>CI_I04</v>
          </cell>
          <cell r="H17000" t="str">
            <v>PC</v>
          </cell>
          <cell r="I17000" t="str">
            <v>CPR</v>
          </cell>
          <cell r="J17000" t="str">
            <v/>
          </cell>
          <cell r="K17000" t="str">
            <v>PD</v>
          </cell>
          <cell r="L17000" t="str">
            <v>7931</v>
          </cell>
          <cell r="M17000" t="str">
            <v>S</v>
          </cell>
          <cell r="N17000">
            <v>0</v>
          </cell>
        </row>
        <row r="17001">
          <cell r="A17001" t="str">
            <v>SF-KOG-I04-CT-0002</v>
          </cell>
          <cell r="B17001" t="str">
            <v>CINT</v>
          </cell>
          <cell r="C17001" t="str">
            <v/>
          </cell>
          <cell r="D17001" t="str">
            <v>BACK FRAME POLOS ASSY KOGU KW 2</v>
          </cell>
          <cell r="E17001">
            <v>45266</v>
          </cell>
          <cell r="F17001" t="str">
            <v>HALF</v>
          </cell>
          <cell r="G17001" t="str">
            <v>CI_I04</v>
          </cell>
          <cell r="H17001" t="str">
            <v>PC</v>
          </cell>
          <cell r="I17001" t="str">
            <v>CPR</v>
          </cell>
          <cell r="J17001" t="str">
            <v/>
          </cell>
          <cell r="K17001" t="str">
            <v>PD</v>
          </cell>
          <cell r="L17001" t="str">
            <v>7931</v>
          </cell>
          <cell r="M17001" t="str">
            <v>S</v>
          </cell>
          <cell r="N17001">
            <v>179884</v>
          </cell>
        </row>
        <row r="17002">
          <cell r="A17002" t="str">
            <v>SF-KOG-I04-CT-0003</v>
          </cell>
          <cell r="B17002" t="str">
            <v>CINT</v>
          </cell>
          <cell r="C17002" t="str">
            <v/>
          </cell>
          <cell r="D17002" t="str">
            <v>BACK PIPE ASSY KOGU CHAIR KW 2</v>
          </cell>
          <cell r="E17002">
            <v>45232</v>
          </cell>
          <cell r="F17002" t="str">
            <v>HALF</v>
          </cell>
          <cell r="G17002" t="str">
            <v>CI_I04</v>
          </cell>
          <cell r="H17002" t="str">
            <v>PC</v>
          </cell>
          <cell r="I17002" t="str">
            <v>CPR</v>
          </cell>
          <cell r="J17002" t="str">
            <v/>
          </cell>
          <cell r="K17002" t="str">
            <v>PD</v>
          </cell>
          <cell r="L17002" t="str">
            <v>7931</v>
          </cell>
          <cell r="M17002" t="str">
            <v>S</v>
          </cell>
          <cell r="N17002">
            <v>177728</v>
          </cell>
        </row>
        <row r="17003">
          <cell r="A17003" t="str">
            <v>SF-KOG-I04-CT-0004</v>
          </cell>
          <cell r="B17003" t="str">
            <v>CINT</v>
          </cell>
          <cell r="C17003" t="str">
            <v/>
          </cell>
          <cell r="D17003" t="str">
            <v>LEG PIPE ASSY KOGU TS KW 0</v>
          </cell>
          <cell r="E17003">
            <v>45131</v>
          </cell>
          <cell r="F17003" t="str">
            <v>HALF</v>
          </cell>
          <cell r="G17003" t="str">
            <v>CI_I04</v>
          </cell>
          <cell r="H17003" t="str">
            <v>PC</v>
          </cell>
          <cell r="I17003" t="str">
            <v>CPR</v>
          </cell>
          <cell r="J17003" t="str">
            <v/>
          </cell>
          <cell r="K17003" t="str">
            <v>PD</v>
          </cell>
          <cell r="L17003" t="str">
            <v>7931</v>
          </cell>
          <cell r="M17003" t="str">
            <v>S</v>
          </cell>
          <cell r="N17003">
            <v>77166</v>
          </cell>
        </row>
        <row r="17004">
          <cell r="A17004" t="str">
            <v>SF-KOG-I04-CT-0005</v>
          </cell>
          <cell r="B17004" t="str">
            <v>CINT</v>
          </cell>
          <cell r="C17004" t="str">
            <v/>
          </cell>
          <cell r="D17004" t="str">
            <v>MAIN FRAME KOGU TS  KW 0</v>
          </cell>
          <cell r="E17004">
            <v>44874</v>
          </cell>
          <cell r="F17004" t="str">
            <v>HALF</v>
          </cell>
          <cell r="G17004" t="str">
            <v>CI_I04</v>
          </cell>
          <cell r="H17004" t="str">
            <v>PC</v>
          </cell>
          <cell r="I17004" t="str">
            <v>CPR</v>
          </cell>
          <cell r="J17004" t="str">
            <v/>
          </cell>
          <cell r="K17004" t="str">
            <v>PD</v>
          </cell>
          <cell r="L17004" t="str">
            <v>7931</v>
          </cell>
          <cell r="M17004" t="str">
            <v>S</v>
          </cell>
          <cell r="N17004">
            <v>158626</v>
          </cell>
        </row>
        <row r="17005">
          <cell r="A17005" t="str">
            <v>SF-KOG-I04-CT-0006</v>
          </cell>
          <cell r="B17005" t="str">
            <v>CINT</v>
          </cell>
          <cell r="C17005" t="str">
            <v/>
          </cell>
          <cell r="D17005" t="str">
            <v>PIPE FRAME KOGU</v>
          </cell>
          <cell r="E17005">
            <v>44783</v>
          </cell>
          <cell r="F17005" t="str">
            <v>HALF</v>
          </cell>
          <cell r="G17005" t="str">
            <v>CI_I04</v>
          </cell>
          <cell r="H17005" t="str">
            <v>PC</v>
          </cell>
          <cell r="I17005" t="str">
            <v>CPR</v>
          </cell>
          <cell r="J17005" t="str">
            <v/>
          </cell>
          <cell r="K17005" t="str">
            <v>PD</v>
          </cell>
          <cell r="L17005" t="str">
            <v>7931</v>
          </cell>
          <cell r="M17005" t="str">
            <v>S</v>
          </cell>
          <cell r="N17005">
            <v>0</v>
          </cell>
        </row>
        <row r="17006">
          <cell r="A17006" t="str">
            <v>SF-KOG-I04-CT-0007</v>
          </cell>
          <cell r="B17006" t="str">
            <v>CINT</v>
          </cell>
          <cell r="C17006" t="str">
            <v/>
          </cell>
          <cell r="D17006" t="str">
            <v>SEAT FRAME ASSY KOGU CHAIR KW 2</v>
          </cell>
          <cell r="E17006">
            <v>45232</v>
          </cell>
          <cell r="F17006" t="str">
            <v>HALF</v>
          </cell>
          <cell r="G17006" t="str">
            <v>CI_I04</v>
          </cell>
          <cell r="H17006" t="str">
            <v>PC</v>
          </cell>
          <cell r="I17006" t="str">
            <v>CPR</v>
          </cell>
          <cell r="J17006" t="str">
            <v/>
          </cell>
          <cell r="K17006" t="str">
            <v>PD</v>
          </cell>
          <cell r="L17006" t="str">
            <v>7931</v>
          </cell>
          <cell r="M17006" t="str">
            <v>S</v>
          </cell>
          <cell r="N17006">
            <v>159589</v>
          </cell>
        </row>
        <row r="17007">
          <cell r="A17007" t="str">
            <v>SF-KOG-I04-CT-0008</v>
          </cell>
          <cell r="B17007" t="str">
            <v>CINT</v>
          </cell>
          <cell r="C17007" t="str">
            <v/>
          </cell>
          <cell r="D17007" t="str">
            <v>SEAT FRAME POLOS ASSY KOGU KW 2</v>
          </cell>
          <cell r="E17007">
            <v>45266</v>
          </cell>
          <cell r="F17007" t="str">
            <v>HALF</v>
          </cell>
          <cell r="G17007" t="str">
            <v>CI_I04</v>
          </cell>
          <cell r="H17007" t="str">
            <v>PC</v>
          </cell>
          <cell r="I17007" t="str">
            <v>CPR</v>
          </cell>
          <cell r="J17007" t="str">
            <v/>
          </cell>
          <cell r="K17007" t="str">
            <v>PD</v>
          </cell>
          <cell r="L17007" t="str">
            <v>7931</v>
          </cell>
          <cell r="M17007" t="str">
            <v>S</v>
          </cell>
          <cell r="N17007">
            <v>197748</v>
          </cell>
        </row>
        <row r="17008">
          <cell r="A17008" t="str">
            <v>SF-KOG-I04-CT-0009</v>
          </cell>
          <cell r="B17008" t="str">
            <v>CINT</v>
          </cell>
          <cell r="C17008" t="str">
            <v/>
          </cell>
          <cell r="D17008" t="str">
            <v>SIDE BACK FRAMEKOGU R/L</v>
          </cell>
          <cell r="E17008">
            <v>44783</v>
          </cell>
          <cell r="F17008" t="str">
            <v>HALF</v>
          </cell>
          <cell r="G17008" t="str">
            <v>CI_I04</v>
          </cell>
          <cell r="H17008" t="str">
            <v>PC</v>
          </cell>
          <cell r="I17008" t="str">
            <v>CPR</v>
          </cell>
          <cell r="J17008" t="str">
            <v/>
          </cell>
          <cell r="K17008" t="str">
            <v>PD</v>
          </cell>
          <cell r="L17008" t="str">
            <v>7931</v>
          </cell>
          <cell r="M17008" t="str">
            <v>S</v>
          </cell>
          <cell r="N17008">
            <v>0</v>
          </cell>
        </row>
        <row r="17009">
          <cell r="A17009" t="str">
            <v>SF-KOG-I04-CT-0010</v>
          </cell>
          <cell r="B17009" t="str">
            <v>CINT</v>
          </cell>
          <cell r="C17009" t="str">
            <v/>
          </cell>
          <cell r="D17009" t="str">
            <v>TOP BACK FRAME KOGU</v>
          </cell>
          <cell r="E17009">
            <v>44783</v>
          </cell>
          <cell r="F17009" t="str">
            <v>HALF</v>
          </cell>
          <cell r="G17009" t="str">
            <v>CI_I04</v>
          </cell>
          <cell r="H17009" t="str">
            <v>PC</v>
          </cell>
          <cell r="I17009" t="str">
            <v>CPR</v>
          </cell>
          <cell r="J17009" t="str">
            <v/>
          </cell>
          <cell r="K17009" t="str">
            <v>PD</v>
          </cell>
          <cell r="L17009" t="str">
            <v>7931</v>
          </cell>
          <cell r="M17009" t="str">
            <v>S</v>
          </cell>
          <cell r="N17009">
            <v>0</v>
          </cell>
        </row>
        <row r="17010">
          <cell r="A17010" t="str">
            <v>SF-KOG-I04-CT-0030</v>
          </cell>
          <cell r="B17010" t="str">
            <v>CINT</v>
          </cell>
          <cell r="C17010" t="str">
            <v/>
          </cell>
          <cell r="D17010" t="str">
            <v>BACK PLATE KOGU</v>
          </cell>
          <cell r="E17010">
            <v>45232</v>
          </cell>
          <cell r="F17010" t="str">
            <v>HALF</v>
          </cell>
          <cell r="G17010" t="str">
            <v>CI_I04</v>
          </cell>
          <cell r="H17010" t="str">
            <v>PC</v>
          </cell>
          <cell r="I17010" t="str">
            <v>CPR</v>
          </cell>
          <cell r="J17010" t="str">
            <v/>
          </cell>
          <cell r="K17010" t="str">
            <v>PD</v>
          </cell>
          <cell r="L17010" t="str">
            <v>7931</v>
          </cell>
          <cell r="M17010" t="str">
            <v>S</v>
          </cell>
          <cell r="N17010">
            <v>79336</v>
          </cell>
        </row>
        <row r="17011">
          <cell r="A17011" t="str">
            <v>SF-KOG-I04-CT-0031</v>
          </cell>
          <cell r="B17011" t="str">
            <v>CINT</v>
          </cell>
          <cell r="C17011" t="str">
            <v/>
          </cell>
          <cell r="D17011" t="str">
            <v>MAIN FRAME KOGU TS-04  KW 0</v>
          </cell>
          <cell r="E17011">
            <v>45131</v>
          </cell>
          <cell r="F17011" t="str">
            <v>HALF</v>
          </cell>
          <cell r="G17011" t="str">
            <v>CI_I04</v>
          </cell>
          <cell r="H17011" t="str">
            <v>PC</v>
          </cell>
          <cell r="I17011" t="str">
            <v>CPR</v>
          </cell>
          <cell r="J17011" t="str">
            <v/>
          </cell>
          <cell r="K17011" t="str">
            <v>PD</v>
          </cell>
          <cell r="L17011" t="str">
            <v>7931</v>
          </cell>
          <cell r="M17011" t="str">
            <v>S</v>
          </cell>
          <cell r="N17011">
            <v>206596</v>
          </cell>
        </row>
        <row r="17012">
          <cell r="A17012" t="str">
            <v>SF-KOG-I06-PC-0001</v>
          </cell>
          <cell r="B17012" t="str">
            <v>CINT</v>
          </cell>
          <cell r="C17012" t="str">
            <v/>
          </cell>
          <cell r="D17012" t="str">
            <v>ARM REST KOGU CHAIR FP</v>
          </cell>
          <cell r="E17012">
            <v>45169</v>
          </cell>
          <cell r="F17012" t="str">
            <v>HALF</v>
          </cell>
          <cell r="G17012" t="str">
            <v>CI_I06</v>
          </cell>
          <cell r="H17012" t="str">
            <v>PC</v>
          </cell>
          <cell r="I17012" t="str">
            <v>CPR</v>
          </cell>
          <cell r="J17012" t="str">
            <v/>
          </cell>
          <cell r="K17012" t="str">
            <v>PD</v>
          </cell>
          <cell r="L17012" t="str">
            <v>7933</v>
          </cell>
          <cell r="M17012" t="str">
            <v>S</v>
          </cell>
          <cell r="N17012">
            <v>143946</v>
          </cell>
        </row>
        <row r="17013">
          <cell r="A17013" t="str">
            <v>SF-KOG-I06-PC-0002</v>
          </cell>
          <cell r="B17013" t="str">
            <v>CINT</v>
          </cell>
          <cell r="C17013" t="str">
            <v/>
          </cell>
          <cell r="D17013" t="str">
            <v>BACK FRAME ASSY KOGU FP BLACK</v>
          </cell>
          <cell r="E17013">
            <v>45169</v>
          </cell>
          <cell r="F17013" t="str">
            <v>HALF</v>
          </cell>
          <cell r="G17013" t="str">
            <v>CI_I06</v>
          </cell>
          <cell r="H17013" t="str">
            <v>PC</v>
          </cell>
          <cell r="I17013" t="str">
            <v>CPR</v>
          </cell>
          <cell r="J17013" t="str">
            <v/>
          </cell>
          <cell r="K17013" t="str">
            <v>PD</v>
          </cell>
          <cell r="L17013" t="str">
            <v>7933</v>
          </cell>
          <cell r="M17013" t="str">
            <v>S</v>
          </cell>
          <cell r="N17013">
            <v>216608</v>
          </cell>
        </row>
        <row r="17014">
          <cell r="A17014" t="str">
            <v>SF-KOG-I06-PC-0003</v>
          </cell>
          <cell r="B17014" t="str">
            <v>CINT</v>
          </cell>
          <cell r="C17014" t="str">
            <v/>
          </cell>
          <cell r="D17014" t="str">
            <v>BACK FRAME ASSY KOGU FP BLUE</v>
          </cell>
          <cell r="E17014">
            <v>45202</v>
          </cell>
          <cell r="F17014" t="str">
            <v>HALF</v>
          </cell>
          <cell r="G17014" t="str">
            <v>CI_I06</v>
          </cell>
          <cell r="H17014" t="str">
            <v>PC</v>
          </cell>
          <cell r="I17014" t="str">
            <v>CPR</v>
          </cell>
          <cell r="J17014" t="str">
            <v/>
          </cell>
          <cell r="K17014" t="str">
            <v>PD</v>
          </cell>
          <cell r="L17014" t="str">
            <v>7933</v>
          </cell>
          <cell r="M17014" t="str">
            <v>S</v>
          </cell>
          <cell r="N17014">
            <v>215346</v>
          </cell>
        </row>
        <row r="17015">
          <cell r="A17015" t="str">
            <v>SF-KOG-I06-PC-0004</v>
          </cell>
          <cell r="B17015" t="str">
            <v>CINT</v>
          </cell>
          <cell r="C17015" t="str">
            <v/>
          </cell>
          <cell r="D17015" t="str">
            <v>BACK FRAME ASSY KOGU FP GREEN</v>
          </cell>
          <cell r="E17015">
            <v>45232</v>
          </cell>
          <cell r="F17015" t="str">
            <v>HALF</v>
          </cell>
          <cell r="G17015" t="str">
            <v>CI_I06</v>
          </cell>
          <cell r="H17015" t="str">
            <v>PC</v>
          </cell>
          <cell r="I17015" t="str">
            <v>CPR</v>
          </cell>
          <cell r="J17015" t="str">
            <v/>
          </cell>
          <cell r="K17015" t="str">
            <v>PD</v>
          </cell>
          <cell r="L17015" t="str">
            <v>7933</v>
          </cell>
          <cell r="M17015" t="str">
            <v>S</v>
          </cell>
          <cell r="N17015">
            <v>213843</v>
          </cell>
        </row>
        <row r="17016">
          <cell r="A17016" t="str">
            <v>SF-KOG-I06-PC-0005</v>
          </cell>
          <cell r="B17016" t="str">
            <v>CINT</v>
          </cell>
          <cell r="C17016" t="str">
            <v/>
          </cell>
          <cell r="D17016" t="str">
            <v>BACK FRAME ASSY KOGU FP GREEN PANTONE</v>
          </cell>
          <cell r="E17016">
            <v>45202</v>
          </cell>
          <cell r="F17016" t="str">
            <v>HALF</v>
          </cell>
          <cell r="G17016" t="str">
            <v>CI_I06</v>
          </cell>
          <cell r="H17016" t="str">
            <v>PC</v>
          </cell>
          <cell r="I17016" t="str">
            <v>CPR</v>
          </cell>
          <cell r="J17016" t="str">
            <v/>
          </cell>
          <cell r="K17016" t="str">
            <v>PD</v>
          </cell>
          <cell r="L17016" t="str">
            <v>7933</v>
          </cell>
          <cell r="M17016" t="str">
            <v>S</v>
          </cell>
          <cell r="N17016">
            <v>216608</v>
          </cell>
        </row>
        <row r="17017">
          <cell r="A17017" t="str">
            <v>SF-KOG-I06-PC-0006</v>
          </cell>
          <cell r="B17017" t="str">
            <v>CINT</v>
          </cell>
          <cell r="C17017" t="str">
            <v/>
          </cell>
          <cell r="D17017" t="str">
            <v>BACK FRAME ASSY KOGU FP GREY</v>
          </cell>
          <cell r="E17017">
            <v>45169</v>
          </cell>
          <cell r="F17017" t="str">
            <v>HALF</v>
          </cell>
          <cell r="G17017" t="str">
            <v>CI_I06</v>
          </cell>
          <cell r="H17017" t="str">
            <v>PC</v>
          </cell>
          <cell r="I17017" t="str">
            <v>CPR</v>
          </cell>
          <cell r="J17017" t="str">
            <v/>
          </cell>
          <cell r="K17017" t="str">
            <v>PD</v>
          </cell>
          <cell r="L17017" t="str">
            <v>7933</v>
          </cell>
          <cell r="M17017" t="str">
            <v>S</v>
          </cell>
          <cell r="N17017">
            <v>215346</v>
          </cell>
        </row>
        <row r="17018">
          <cell r="A17018" t="str">
            <v>SF-KOG-I06-PC-0007</v>
          </cell>
          <cell r="B17018" t="str">
            <v>CINT</v>
          </cell>
          <cell r="C17018" t="str">
            <v/>
          </cell>
          <cell r="D17018" t="str">
            <v>BACK FRAME ASSY KOGU FP ORANGE</v>
          </cell>
          <cell r="E17018">
            <v>45202</v>
          </cell>
          <cell r="F17018" t="str">
            <v>HALF</v>
          </cell>
          <cell r="G17018" t="str">
            <v>CI_I06</v>
          </cell>
          <cell r="H17018" t="str">
            <v>PC</v>
          </cell>
          <cell r="I17018" t="str">
            <v>CPR</v>
          </cell>
          <cell r="J17018" t="str">
            <v/>
          </cell>
          <cell r="K17018" t="str">
            <v>PD</v>
          </cell>
          <cell r="L17018" t="str">
            <v>7933</v>
          </cell>
          <cell r="M17018" t="str">
            <v>S</v>
          </cell>
          <cell r="N17018">
            <v>215346</v>
          </cell>
        </row>
        <row r="17019">
          <cell r="A17019" t="str">
            <v>SF-KOG-I06-PC-0008</v>
          </cell>
          <cell r="B17019" t="str">
            <v>CINT</v>
          </cell>
          <cell r="C17019" t="str">
            <v/>
          </cell>
          <cell r="D17019" t="str">
            <v>BACK FRAME ASSY KOGU FP RED</v>
          </cell>
          <cell r="E17019">
            <v>45293</v>
          </cell>
          <cell r="F17019" t="str">
            <v>HALF</v>
          </cell>
          <cell r="G17019" t="str">
            <v>CI_I06</v>
          </cell>
          <cell r="H17019" t="str">
            <v>PC</v>
          </cell>
          <cell r="I17019" t="str">
            <v>CPR</v>
          </cell>
          <cell r="J17019" t="str">
            <v/>
          </cell>
          <cell r="K17019" t="str">
            <v>PD</v>
          </cell>
          <cell r="L17019" t="str">
            <v>7933</v>
          </cell>
          <cell r="M17019" t="str">
            <v>S</v>
          </cell>
          <cell r="N17019">
            <v>216608</v>
          </cell>
        </row>
        <row r="17020">
          <cell r="A17020" t="str">
            <v>SF-KOG-I06-PC-0009</v>
          </cell>
          <cell r="B17020" t="str">
            <v>CINT</v>
          </cell>
          <cell r="C17020" t="str">
            <v/>
          </cell>
          <cell r="D17020" t="str">
            <v>BACK FRAME POLOS ASSY KOGU FP BLACK</v>
          </cell>
          <cell r="E17020">
            <v>45266</v>
          </cell>
          <cell r="F17020" t="str">
            <v>HALF</v>
          </cell>
          <cell r="G17020" t="str">
            <v>CI_I06</v>
          </cell>
          <cell r="H17020" t="str">
            <v>PC</v>
          </cell>
          <cell r="I17020" t="str">
            <v>CPR</v>
          </cell>
          <cell r="J17020" t="str">
            <v/>
          </cell>
          <cell r="K17020" t="str">
            <v>PD</v>
          </cell>
          <cell r="L17020" t="str">
            <v>7933</v>
          </cell>
          <cell r="M17020" t="str">
            <v>S</v>
          </cell>
          <cell r="N17020">
            <v>217506</v>
          </cell>
        </row>
        <row r="17021">
          <cell r="A17021" t="str">
            <v>SF-KOG-I06-PC-0010</v>
          </cell>
          <cell r="B17021" t="str">
            <v>CINT</v>
          </cell>
          <cell r="C17021" t="str">
            <v/>
          </cell>
          <cell r="D17021" t="str">
            <v>BACK FRAME POLOS ASSY KOGU FP BLUE</v>
          </cell>
          <cell r="E17021">
            <v>45057</v>
          </cell>
          <cell r="F17021" t="str">
            <v>HALF</v>
          </cell>
          <cell r="G17021" t="str">
            <v>CI_I06</v>
          </cell>
          <cell r="H17021" t="str">
            <v>PC</v>
          </cell>
          <cell r="I17021" t="str">
            <v>CPR</v>
          </cell>
          <cell r="J17021" t="str">
            <v/>
          </cell>
          <cell r="K17021" t="str">
            <v>PD</v>
          </cell>
          <cell r="L17021" t="str">
            <v>7933</v>
          </cell>
          <cell r="M17021" t="str">
            <v>S</v>
          </cell>
          <cell r="N17021">
            <v>203934</v>
          </cell>
        </row>
        <row r="17022">
          <cell r="A17022" t="str">
            <v>SF-KOG-I06-PC-0011</v>
          </cell>
          <cell r="B17022" t="str">
            <v>CINT</v>
          </cell>
          <cell r="C17022" t="str">
            <v/>
          </cell>
          <cell r="D17022" t="str">
            <v>BACK FRAME POLOS ASSY KOGU FP GREEN</v>
          </cell>
          <cell r="E17022">
            <v>45232</v>
          </cell>
          <cell r="F17022" t="str">
            <v>HALF</v>
          </cell>
          <cell r="G17022" t="str">
            <v>CI_I06</v>
          </cell>
          <cell r="H17022" t="str">
            <v>PC</v>
          </cell>
          <cell r="I17022" t="str">
            <v>CPR</v>
          </cell>
          <cell r="J17022" t="str">
            <v/>
          </cell>
          <cell r="K17022" t="str">
            <v>PD</v>
          </cell>
          <cell r="L17022" t="str">
            <v>7933</v>
          </cell>
          <cell r="M17022" t="str">
            <v>S</v>
          </cell>
          <cell r="N17022">
            <v>210960</v>
          </cell>
        </row>
        <row r="17023">
          <cell r="A17023" t="str">
            <v>SF-KOG-I06-PC-0012</v>
          </cell>
          <cell r="B17023" t="str">
            <v>CINT</v>
          </cell>
          <cell r="C17023" t="str">
            <v/>
          </cell>
          <cell r="D17023" t="str">
            <v>BACK FRAME POLOS ASSY KOGU FP GREEN PANT</v>
          </cell>
          <cell r="E17023">
            <v>44785</v>
          </cell>
          <cell r="F17023" t="str">
            <v>HALF</v>
          </cell>
          <cell r="G17023" t="str">
            <v>CI_I06</v>
          </cell>
          <cell r="H17023" t="str">
            <v>PC</v>
          </cell>
          <cell r="I17023" t="str">
            <v>CPR</v>
          </cell>
          <cell r="J17023" t="str">
            <v/>
          </cell>
          <cell r="K17023" t="str">
            <v>PD</v>
          </cell>
          <cell r="L17023" t="str">
            <v>7933</v>
          </cell>
          <cell r="M17023" t="str">
            <v>S</v>
          </cell>
          <cell r="N17023">
            <v>360969</v>
          </cell>
        </row>
        <row r="17024">
          <cell r="A17024" t="str">
            <v>SF-KOG-I06-PC-0013</v>
          </cell>
          <cell r="B17024" t="str">
            <v>CINT</v>
          </cell>
          <cell r="C17024" t="str">
            <v/>
          </cell>
          <cell r="D17024" t="str">
            <v>BACK FRAME POLOS ASSY KOGU FP GREY</v>
          </cell>
          <cell r="E17024">
            <v>45293</v>
          </cell>
          <cell r="F17024" t="str">
            <v>HALF</v>
          </cell>
          <cell r="G17024" t="str">
            <v>CI_I06</v>
          </cell>
          <cell r="H17024" t="str">
            <v>PC</v>
          </cell>
          <cell r="I17024" t="str">
            <v>CPR</v>
          </cell>
          <cell r="J17024" t="str">
            <v/>
          </cell>
          <cell r="K17024" t="str">
            <v>PD</v>
          </cell>
          <cell r="L17024" t="str">
            <v>7933</v>
          </cell>
          <cell r="M17024" t="str">
            <v>S</v>
          </cell>
          <cell r="N17024">
            <v>212216</v>
          </cell>
        </row>
        <row r="17025">
          <cell r="A17025" t="str">
            <v>SF-KOG-I06-PC-0014</v>
          </cell>
          <cell r="B17025" t="str">
            <v>CINT</v>
          </cell>
          <cell r="C17025" t="str">
            <v/>
          </cell>
          <cell r="D17025" t="str">
            <v>BACK FRAME POLOS ASSY KOGU FP ORANGE</v>
          </cell>
          <cell r="E17025">
            <v>45232</v>
          </cell>
          <cell r="F17025" t="str">
            <v>HALF</v>
          </cell>
          <cell r="G17025" t="str">
            <v>CI_I06</v>
          </cell>
          <cell r="H17025" t="str">
            <v>PC</v>
          </cell>
          <cell r="I17025" t="str">
            <v>CPR</v>
          </cell>
          <cell r="J17025" t="str">
            <v/>
          </cell>
          <cell r="K17025" t="str">
            <v>PD</v>
          </cell>
          <cell r="L17025" t="str">
            <v>7933</v>
          </cell>
          <cell r="M17025" t="str">
            <v>S</v>
          </cell>
          <cell r="N17025">
            <v>210960</v>
          </cell>
        </row>
        <row r="17026">
          <cell r="A17026" t="str">
            <v>SF-KOG-I06-PC-0015</v>
          </cell>
          <cell r="B17026" t="str">
            <v>CINT</v>
          </cell>
          <cell r="C17026" t="str">
            <v/>
          </cell>
          <cell r="D17026" t="str">
            <v>BACK FRAME POLOS ASSY KOGU FP RED</v>
          </cell>
          <cell r="E17026">
            <v>44904</v>
          </cell>
          <cell r="F17026" t="str">
            <v>HALF</v>
          </cell>
          <cell r="G17026" t="str">
            <v>CI_I06</v>
          </cell>
          <cell r="H17026" t="str">
            <v>PC</v>
          </cell>
          <cell r="I17026" t="str">
            <v>CPR</v>
          </cell>
          <cell r="J17026" t="str">
            <v/>
          </cell>
          <cell r="K17026" t="str">
            <v>PD</v>
          </cell>
          <cell r="L17026" t="str">
            <v>7933</v>
          </cell>
          <cell r="M17026" t="str">
            <v>S</v>
          </cell>
          <cell r="N17026">
            <v>191383</v>
          </cell>
        </row>
        <row r="17027">
          <cell r="A17027" t="str">
            <v>SF-KOG-I06-PC-0016</v>
          </cell>
          <cell r="B17027" t="str">
            <v>CINT</v>
          </cell>
          <cell r="C17027" t="str">
            <v/>
          </cell>
          <cell r="D17027" t="str">
            <v>LEG FRAME KOGU CHAIR FP SILVER TEXTURE</v>
          </cell>
          <cell r="E17027">
            <v>45266</v>
          </cell>
          <cell r="F17027" t="str">
            <v>HALF</v>
          </cell>
          <cell r="G17027" t="str">
            <v>CI_I06</v>
          </cell>
          <cell r="H17027" t="str">
            <v>PC</v>
          </cell>
          <cell r="I17027" t="str">
            <v>CPR</v>
          </cell>
          <cell r="J17027" t="str">
            <v/>
          </cell>
          <cell r="K17027" t="str">
            <v>PD</v>
          </cell>
          <cell r="L17027" t="str">
            <v>7933</v>
          </cell>
          <cell r="M17027" t="str">
            <v>S</v>
          </cell>
          <cell r="N17027">
            <v>336404</v>
          </cell>
        </row>
        <row r="17028">
          <cell r="A17028" t="str">
            <v>SF-KOG-I06-PC-0017</v>
          </cell>
          <cell r="B17028" t="str">
            <v>CINT</v>
          </cell>
          <cell r="C17028" t="str">
            <v/>
          </cell>
          <cell r="D17028" t="str">
            <v>LEG PIPE ASSY KOGU TS FP GREY</v>
          </cell>
          <cell r="E17028">
            <v>45169</v>
          </cell>
          <cell r="F17028" t="str">
            <v>HALF</v>
          </cell>
          <cell r="G17028" t="str">
            <v>CI_I06</v>
          </cell>
          <cell r="H17028" t="str">
            <v>PC</v>
          </cell>
          <cell r="I17028" t="str">
            <v>CPR</v>
          </cell>
          <cell r="J17028" t="str">
            <v/>
          </cell>
          <cell r="K17028" t="str">
            <v>PD</v>
          </cell>
          <cell r="L17028" t="str">
            <v>7933</v>
          </cell>
          <cell r="M17028" t="str">
            <v>S</v>
          </cell>
          <cell r="N17028">
            <v>88077</v>
          </cell>
        </row>
        <row r="17029">
          <cell r="A17029" t="str">
            <v>SF-KOG-I06-PC-0018</v>
          </cell>
          <cell r="B17029" t="str">
            <v>CINT</v>
          </cell>
          <cell r="C17029" t="str">
            <v/>
          </cell>
          <cell r="D17029" t="str">
            <v>MAIN FRAME ASSY KOGU TS-03</v>
          </cell>
          <cell r="E17029">
            <v>45293</v>
          </cell>
          <cell r="F17029" t="str">
            <v>HALF</v>
          </cell>
          <cell r="G17029" t="str">
            <v>CI_I06</v>
          </cell>
          <cell r="H17029" t="str">
            <v>PC</v>
          </cell>
          <cell r="I17029" t="str">
            <v>CPR</v>
          </cell>
          <cell r="J17029" t="str">
            <v/>
          </cell>
          <cell r="K17029" t="str">
            <v>PD</v>
          </cell>
          <cell r="L17029" t="str">
            <v>7933</v>
          </cell>
          <cell r="M17029" t="str">
            <v>S</v>
          </cell>
          <cell r="N17029">
            <v>206596</v>
          </cell>
        </row>
        <row r="17030">
          <cell r="A17030" t="str">
            <v>SF-KOG-I06-PC-0019</v>
          </cell>
          <cell r="B17030" t="str">
            <v>CINT</v>
          </cell>
          <cell r="C17030" t="str">
            <v/>
          </cell>
          <cell r="D17030" t="str">
            <v>MAIN FRAME ASSY KOGU TS-04</v>
          </cell>
          <cell r="E17030">
            <v>45194</v>
          </cell>
          <cell r="F17030" t="str">
            <v>HALF</v>
          </cell>
          <cell r="G17030" t="str">
            <v>CI_I06</v>
          </cell>
          <cell r="H17030" t="str">
            <v>PC</v>
          </cell>
          <cell r="I17030" t="str">
            <v>CPR</v>
          </cell>
          <cell r="J17030" t="str">
            <v/>
          </cell>
          <cell r="K17030" t="str">
            <v>PD</v>
          </cell>
          <cell r="L17030" t="str">
            <v>7933</v>
          </cell>
          <cell r="M17030" t="str">
            <v>S</v>
          </cell>
          <cell r="N17030">
            <v>170955</v>
          </cell>
        </row>
        <row r="17031">
          <cell r="A17031" t="str">
            <v>SF-KOG-I06-PC-0020</v>
          </cell>
          <cell r="B17031" t="str">
            <v>CINT</v>
          </cell>
          <cell r="C17031" t="str">
            <v/>
          </cell>
          <cell r="D17031" t="str">
            <v>MAIN FRAME KOGU TS FP GREY</v>
          </cell>
          <cell r="E17031">
            <v>44874</v>
          </cell>
          <cell r="F17031" t="str">
            <v>HALF</v>
          </cell>
          <cell r="G17031" t="str">
            <v>CI_I06</v>
          </cell>
          <cell r="H17031" t="str">
            <v>PC</v>
          </cell>
          <cell r="I17031" t="str">
            <v>CPR</v>
          </cell>
          <cell r="J17031" t="str">
            <v/>
          </cell>
          <cell r="K17031" t="str">
            <v>PD</v>
          </cell>
          <cell r="L17031" t="str">
            <v>7933</v>
          </cell>
          <cell r="M17031" t="str">
            <v>S</v>
          </cell>
          <cell r="N17031">
            <v>170955</v>
          </cell>
        </row>
        <row r="17032">
          <cell r="A17032" t="str">
            <v>SF-KOG-I06-PC-0021</v>
          </cell>
          <cell r="B17032" t="str">
            <v>CINT</v>
          </cell>
          <cell r="C17032" t="str">
            <v/>
          </cell>
          <cell r="D17032" t="str">
            <v>SEAT FRAME ASSY KOGU FP BLACK</v>
          </cell>
          <cell r="E17032">
            <v>45169</v>
          </cell>
          <cell r="F17032" t="str">
            <v>HALF</v>
          </cell>
          <cell r="G17032" t="str">
            <v>CI_I06</v>
          </cell>
          <cell r="H17032" t="str">
            <v>PC</v>
          </cell>
          <cell r="I17032" t="str">
            <v>CPR</v>
          </cell>
          <cell r="J17032" t="str">
            <v/>
          </cell>
          <cell r="K17032" t="str">
            <v>PD</v>
          </cell>
          <cell r="L17032" t="str">
            <v>7933</v>
          </cell>
          <cell r="M17032" t="str">
            <v>S</v>
          </cell>
          <cell r="N17032">
            <v>176493</v>
          </cell>
        </row>
        <row r="17033">
          <cell r="A17033" t="str">
            <v>SF-KOG-I06-PC-0022</v>
          </cell>
          <cell r="B17033" t="str">
            <v>CINT</v>
          </cell>
          <cell r="C17033" t="str">
            <v/>
          </cell>
          <cell r="D17033" t="str">
            <v>SEAT FRAME ASSY KOGU FP BLUE</v>
          </cell>
          <cell r="E17033">
            <v>45169</v>
          </cell>
          <cell r="F17033" t="str">
            <v>HALF</v>
          </cell>
          <cell r="G17033" t="str">
            <v>CI_I06</v>
          </cell>
          <cell r="H17033" t="str">
            <v>PC</v>
          </cell>
          <cell r="I17033" t="str">
            <v>CPR</v>
          </cell>
          <cell r="J17033" t="str">
            <v/>
          </cell>
          <cell r="K17033" t="str">
            <v>PD</v>
          </cell>
          <cell r="L17033" t="str">
            <v>7933</v>
          </cell>
          <cell r="M17033" t="str">
            <v>S</v>
          </cell>
          <cell r="N17033">
            <v>175627</v>
          </cell>
        </row>
        <row r="17034">
          <cell r="A17034" t="str">
            <v>SF-KOG-I06-PC-0023</v>
          </cell>
          <cell r="B17034" t="str">
            <v>CINT</v>
          </cell>
          <cell r="C17034" t="str">
            <v/>
          </cell>
          <cell r="D17034" t="str">
            <v>SEAT FRAME ASSY KOGU FP GREEN</v>
          </cell>
          <cell r="E17034">
            <v>45202</v>
          </cell>
          <cell r="F17034" t="str">
            <v>HALF</v>
          </cell>
          <cell r="G17034" t="str">
            <v>CI_I06</v>
          </cell>
          <cell r="H17034" t="str">
            <v>PC</v>
          </cell>
          <cell r="I17034" t="str">
            <v>CPR</v>
          </cell>
          <cell r="J17034" t="str">
            <v/>
          </cell>
          <cell r="K17034" t="str">
            <v>PD</v>
          </cell>
          <cell r="L17034" t="str">
            <v>7933</v>
          </cell>
          <cell r="M17034" t="str">
            <v>S</v>
          </cell>
          <cell r="N17034">
            <v>175627</v>
          </cell>
        </row>
        <row r="17035">
          <cell r="A17035" t="str">
            <v>SF-KOG-I06-PC-0024</v>
          </cell>
          <cell r="B17035" t="str">
            <v>CINT</v>
          </cell>
          <cell r="C17035" t="str">
            <v/>
          </cell>
          <cell r="D17035" t="str">
            <v>SEAT FRAME ASSY KOGU FP GREEN PANTONE</v>
          </cell>
          <cell r="E17035">
            <v>45202</v>
          </cell>
          <cell r="F17035" t="str">
            <v>HALF</v>
          </cell>
          <cell r="G17035" t="str">
            <v>CI_I06</v>
          </cell>
          <cell r="H17035" t="str">
            <v>PC</v>
          </cell>
          <cell r="I17035" t="str">
            <v>CPR</v>
          </cell>
          <cell r="J17035" t="str">
            <v/>
          </cell>
          <cell r="K17035" t="str">
            <v>PD</v>
          </cell>
          <cell r="L17035" t="str">
            <v>7933</v>
          </cell>
          <cell r="M17035" t="str">
            <v>S</v>
          </cell>
          <cell r="N17035">
            <v>176493</v>
          </cell>
        </row>
        <row r="17036">
          <cell r="A17036" t="str">
            <v>SF-KOG-I06-PC-0025</v>
          </cell>
          <cell r="B17036" t="str">
            <v>CINT</v>
          </cell>
          <cell r="C17036" t="str">
            <v/>
          </cell>
          <cell r="D17036" t="str">
            <v>SEAT FRAME ASSY KOGU FP GREY</v>
          </cell>
          <cell r="E17036">
            <v>45169</v>
          </cell>
          <cell r="F17036" t="str">
            <v>HALF</v>
          </cell>
          <cell r="G17036" t="str">
            <v>CI_I06</v>
          </cell>
          <cell r="H17036" t="str">
            <v>PC</v>
          </cell>
          <cell r="I17036" t="str">
            <v>CPR</v>
          </cell>
          <cell r="J17036" t="str">
            <v/>
          </cell>
          <cell r="K17036" t="str">
            <v>PD</v>
          </cell>
          <cell r="L17036" t="str">
            <v>7933</v>
          </cell>
          <cell r="M17036" t="str">
            <v>S</v>
          </cell>
          <cell r="N17036">
            <v>175627</v>
          </cell>
        </row>
        <row r="17037">
          <cell r="A17037" t="str">
            <v>SF-KOG-I06-PC-0026</v>
          </cell>
          <cell r="B17037" t="str">
            <v>CINT</v>
          </cell>
          <cell r="C17037" t="str">
            <v/>
          </cell>
          <cell r="D17037" t="str">
            <v>SEAT FRAME ASSY KOGU FP ORANGE</v>
          </cell>
          <cell r="E17037">
            <v>45169</v>
          </cell>
          <cell r="F17037" t="str">
            <v>HALF</v>
          </cell>
          <cell r="G17037" t="str">
            <v>CI_I06</v>
          </cell>
          <cell r="H17037" t="str">
            <v>PC</v>
          </cell>
          <cell r="I17037" t="str">
            <v>CPR</v>
          </cell>
          <cell r="J17037" t="str">
            <v/>
          </cell>
          <cell r="K17037" t="str">
            <v>PD</v>
          </cell>
          <cell r="L17037" t="str">
            <v>7933</v>
          </cell>
          <cell r="M17037" t="str">
            <v>S</v>
          </cell>
          <cell r="N17037">
            <v>175627</v>
          </cell>
        </row>
        <row r="17038">
          <cell r="A17038" t="str">
            <v>SF-KOG-I06-PC-0027</v>
          </cell>
          <cell r="B17038" t="str">
            <v>CINT</v>
          </cell>
          <cell r="C17038" t="str">
            <v/>
          </cell>
          <cell r="D17038" t="str">
            <v>SEAT FRAME ASSY KOGU FP RED</v>
          </cell>
          <cell r="E17038">
            <v>45202</v>
          </cell>
          <cell r="F17038" t="str">
            <v>HALF</v>
          </cell>
          <cell r="G17038" t="str">
            <v>CI_I06</v>
          </cell>
          <cell r="H17038" t="str">
            <v>PC</v>
          </cell>
          <cell r="I17038" t="str">
            <v>CPR</v>
          </cell>
          <cell r="J17038" t="str">
            <v/>
          </cell>
          <cell r="K17038" t="str">
            <v>PD</v>
          </cell>
          <cell r="L17038" t="str">
            <v>7933</v>
          </cell>
          <cell r="M17038" t="str">
            <v>S</v>
          </cell>
          <cell r="N17038">
            <v>176493</v>
          </cell>
        </row>
        <row r="17039">
          <cell r="A17039" t="str">
            <v>SF-KOG-I06-PC-0028</v>
          </cell>
          <cell r="B17039" t="str">
            <v>CINT</v>
          </cell>
          <cell r="C17039" t="str">
            <v/>
          </cell>
          <cell r="D17039" t="str">
            <v>SEAT FRAME POLOS ASSY KOGU FP BLACK</v>
          </cell>
          <cell r="E17039">
            <v>45266</v>
          </cell>
          <cell r="F17039" t="str">
            <v>HALF</v>
          </cell>
          <cell r="G17039" t="str">
            <v>CI_I06</v>
          </cell>
          <cell r="H17039" t="str">
            <v>PC</v>
          </cell>
          <cell r="I17039" t="str">
            <v>CPR</v>
          </cell>
          <cell r="J17039" t="str">
            <v/>
          </cell>
          <cell r="K17039" t="str">
            <v>PD</v>
          </cell>
          <cell r="L17039" t="str">
            <v>7933</v>
          </cell>
          <cell r="M17039" t="str">
            <v>S</v>
          </cell>
          <cell r="N17039">
            <v>235239</v>
          </cell>
        </row>
        <row r="17040">
          <cell r="A17040" t="str">
            <v>SF-KOG-I06-PC-0029</v>
          </cell>
          <cell r="B17040" t="str">
            <v>CINT</v>
          </cell>
          <cell r="C17040" t="str">
            <v/>
          </cell>
          <cell r="D17040" t="str">
            <v>SEAT FRAME POLOS ASSY KOGU FP BLUE</v>
          </cell>
          <cell r="E17040">
            <v>45202</v>
          </cell>
          <cell r="F17040" t="str">
            <v>HALF</v>
          </cell>
          <cell r="G17040" t="str">
            <v>CI_I06</v>
          </cell>
          <cell r="H17040" t="str">
            <v>PC</v>
          </cell>
          <cell r="I17040" t="str">
            <v>CPR</v>
          </cell>
          <cell r="J17040" t="str">
            <v/>
          </cell>
          <cell r="K17040" t="str">
            <v>PD</v>
          </cell>
          <cell r="L17040" t="str">
            <v>7933</v>
          </cell>
          <cell r="M17040" t="str">
            <v>S</v>
          </cell>
          <cell r="N17040">
            <v>183402</v>
          </cell>
        </row>
        <row r="17041">
          <cell r="A17041" t="str">
            <v>SF-KOG-I06-PC-0030</v>
          </cell>
          <cell r="B17041" t="str">
            <v>CINT</v>
          </cell>
          <cell r="C17041" t="str">
            <v/>
          </cell>
          <cell r="D17041" t="str">
            <v>SEAT FRAME POLOS ASSY KOGU FP GREEN</v>
          </cell>
          <cell r="E17041">
            <v>45232</v>
          </cell>
          <cell r="F17041" t="str">
            <v>HALF</v>
          </cell>
          <cell r="G17041" t="str">
            <v>CI_I06</v>
          </cell>
          <cell r="H17041" t="str">
            <v>PC</v>
          </cell>
          <cell r="I17041" t="str">
            <v>CPR</v>
          </cell>
          <cell r="J17041" t="str">
            <v/>
          </cell>
          <cell r="K17041" t="str">
            <v>PD</v>
          </cell>
          <cell r="L17041" t="str">
            <v>7933</v>
          </cell>
          <cell r="M17041" t="str">
            <v>S</v>
          </cell>
          <cell r="N17041">
            <v>189358</v>
          </cell>
        </row>
        <row r="17042">
          <cell r="A17042" t="str">
            <v>SF-KOG-I06-PC-0031</v>
          </cell>
          <cell r="B17042" t="str">
            <v>CINT</v>
          </cell>
          <cell r="C17042" t="str">
            <v/>
          </cell>
          <cell r="D17042" t="str">
            <v>SEAT FRAME POLOS ASSY KOGU FP GREEN PANT</v>
          </cell>
          <cell r="E17042">
            <v>44783</v>
          </cell>
          <cell r="F17042" t="str">
            <v>HALF</v>
          </cell>
          <cell r="G17042" t="str">
            <v>CI_I06</v>
          </cell>
          <cell r="H17042" t="str">
            <v>PC</v>
          </cell>
          <cell r="I17042" t="str">
            <v>CPR</v>
          </cell>
          <cell r="J17042" t="str">
            <v/>
          </cell>
          <cell r="K17042" t="str">
            <v>PD</v>
          </cell>
          <cell r="L17042" t="str">
            <v>7933</v>
          </cell>
          <cell r="M17042" t="str">
            <v>S</v>
          </cell>
          <cell r="N17042">
            <v>320343</v>
          </cell>
        </row>
        <row r="17043">
          <cell r="A17043" t="str">
            <v>SF-KOG-I06-PC-0032</v>
          </cell>
          <cell r="B17043" t="str">
            <v>CINT</v>
          </cell>
          <cell r="C17043" t="str">
            <v/>
          </cell>
          <cell r="D17043" t="str">
            <v>SEAT FRAME POLOS ASSY KOGU FP GREY</v>
          </cell>
          <cell r="E17043">
            <v>45202</v>
          </cell>
          <cell r="F17043" t="str">
            <v>HALF</v>
          </cell>
          <cell r="G17043" t="str">
            <v>CI_I06</v>
          </cell>
          <cell r="H17043" t="str">
            <v>PC</v>
          </cell>
          <cell r="I17043" t="str">
            <v>CPR</v>
          </cell>
          <cell r="J17043" t="str">
            <v/>
          </cell>
          <cell r="K17043" t="str">
            <v>PD</v>
          </cell>
          <cell r="L17043" t="str">
            <v>7933</v>
          </cell>
          <cell r="M17043" t="str">
            <v>S</v>
          </cell>
          <cell r="N17043">
            <v>187523</v>
          </cell>
        </row>
        <row r="17044">
          <cell r="A17044" t="str">
            <v>SF-KOG-I06-PC-0033</v>
          </cell>
          <cell r="B17044" t="str">
            <v>CINT</v>
          </cell>
          <cell r="C17044" t="str">
            <v/>
          </cell>
          <cell r="D17044" t="str">
            <v>SEAT FRAME POLOS ASSY KOGU FP ORANGE</v>
          </cell>
          <cell r="E17044">
            <v>45232</v>
          </cell>
          <cell r="F17044" t="str">
            <v>HALF</v>
          </cell>
          <cell r="G17044" t="str">
            <v>CI_I06</v>
          </cell>
          <cell r="H17044" t="str">
            <v>PC</v>
          </cell>
          <cell r="I17044" t="str">
            <v>CPR</v>
          </cell>
          <cell r="J17044" t="str">
            <v/>
          </cell>
          <cell r="K17044" t="str">
            <v>PD</v>
          </cell>
          <cell r="L17044" t="str">
            <v>7933</v>
          </cell>
          <cell r="M17044" t="str">
            <v>S</v>
          </cell>
          <cell r="N17044">
            <v>170615</v>
          </cell>
        </row>
        <row r="17045">
          <cell r="A17045" t="str">
            <v>SF-KOG-I06-PC-0034</v>
          </cell>
          <cell r="B17045" t="str">
            <v>CINT</v>
          </cell>
          <cell r="C17045" t="str">
            <v/>
          </cell>
          <cell r="D17045" t="str">
            <v>SEAT FRAME POLOS ASSY KOGU FP RED</v>
          </cell>
          <cell r="E17045">
            <v>45169</v>
          </cell>
          <cell r="F17045" t="str">
            <v>HALF</v>
          </cell>
          <cell r="G17045" t="str">
            <v>CI_I06</v>
          </cell>
          <cell r="H17045" t="str">
            <v>PC</v>
          </cell>
          <cell r="I17045" t="str">
            <v>CPR</v>
          </cell>
          <cell r="J17045" t="str">
            <v/>
          </cell>
          <cell r="K17045" t="str">
            <v>PD</v>
          </cell>
          <cell r="L17045" t="str">
            <v>7933</v>
          </cell>
          <cell r="M17045" t="str">
            <v>S</v>
          </cell>
          <cell r="N17045">
            <v>160395</v>
          </cell>
        </row>
        <row r="17046">
          <cell r="A17046" t="str">
            <v>SF-KOG-I06-PC-0035</v>
          </cell>
          <cell r="B17046" t="str">
            <v>CINT</v>
          </cell>
          <cell r="C17046" t="str">
            <v/>
          </cell>
          <cell r="D17046" t="str">
            <v>SEAT PLATE  KOGU TS FP GREEN PANTONE</v>
          </cell>
          <cell r="E17046">
            <v>44936</v>
          </cell>
          <cell r="F17046" t="str">
            <v>HALF</v>
          </cell>
          <cell r="G17046" t="str">
            <v>CI_I06</v>
          </cell>
          <cell r="H17046" t="str">
            <v>PC</v>
          </cell>
          <cell r="I17046" t="str">
            <v>CPR</v>
          </cell>
          <cell r="J17046" t="str">
            <v/>
          </cell>
          <cell r="K17046" t="str">
            <v>PD</v>
          </cell>
          <cell r="L17046" t="str">
            <v>7933</v>
          </cell>
          <cell r="M17046" t="str">
            <v>S</v>
          </cell>
          <cell r="N17046">
            <v>61552</v>
          </cell>
        </row>
        <row r="17047">
          <cell r="A17047" t="str">
            <v>SF-KOG-I06-PC-0036</v>
          </cell>
          <cell r="B17047" t="str">
            <v>CINT</v>
          </cell>
          <cell r="C17047" t="str">
            <v/>
          </cell>
          <cell r="D17047" t="str">
            <v>SEAT PLATE  KOGU TS FP GREY</v>
          </cell>
          <cell r="E17047">
            <v>45293</v>
          </cell>
          <cell r="F17047" t="str">
            <v>HALF</v>
          </cell>
          <cell r="G17047" t="str">
            <v>CI_I06</v>
          </cell>
          <cell r="H17047" t="str">
            <v>PC</v>
          </cell>
          <cell r="I17047" t="str">
            <v>CPR</v>
          </cell>
          <cell r="J17047" t="str">
            <v/>
          </cell>
          <cell r="K17047" t="str">
            <v>PD</v>
          </cell>
          <cell r="L17047" t="str">
            <v>7933</v>
          </cell>
          <cell r="M17047" t="str">
            <v>S</v>
          </cell>
          <cell r="N17047">
            <v>871370</v>
          </cell>
        </row>
        <row r="17048">
          <cell r="A17048" t="str">
            <v>SF-KOG-I06-PC-0037</v>
          </cell>
          <cell r="B17048" t="str">
            <v>CINT</v>
          </cell>
          <cell r="C17048" t="str">
            <v/>
          </cell>
          <cell r="D17048" t="str">
            <v>SEAT PLATE  KOGU TS FP ORANGE</v>
          </cell>
          <cell r="E17048">
            <v>45293</v>
          </cell>
          <cell r="F17048" t="str">
            <v>HALF</v>
          </cell>
          <cell r="G17048" t="str">
            <v>CI_I06</v>
          </cell>
          <cell r="H17048" t="str">
            <v>PC</v>
          </cell>
          <cell r="I17048" t="str">
            <v>CPR</v>
          </cell>
          <cell r="J17048" t="str">
            <v/>
          </cell>
          <cell r="K17048" t="str">
            <v>PD</v>
          </cell>
          <cell r="L17048" t="str">
            <v>7933</v>
          </cell>
          <cell r="M17048" t="str">
            <v>S</v>
          </cell>
          <cell r="N17048">
            <v>61552</v>
          </cell>
        </row>
        <row r="17049">
          <cell r="A17049" t="str">
            <v>SF-KOG-I06-PC-0038</v>
          </cell>
          <cell r="B17049" t="str">
            <v>CINT</v>
          </cell>
          <cell r="C17049" t="str">
            <v/>
          </cell>
          <cell r="D17049" t="str">
            <v>SEAT PLATE KOGU TS FP BLACK</v>
          </cell>
          <cell r="E17049">
            <v>45293</v>
          </cell>
          <cell r="F17049" t="str">
            <v>HALF</v>
          </cell>
          <cell r="G17049" t="str">
            <v>CI_I06</v>
          </cell>
          <cell r="H17049" t="str">
            <v>PC</v>
          </cell>
          <cell r="I17049" t="str">
            <v>CPR</v>
          </cell>
          <cell r="J17049" t="str">
            <v/>
          </cell>
          <cell r="K17049" t="str">
            <v>PD</v>
          </cell>
          <cell r="L17049" t="str">
            <v>7933</v>
          </cell>
          <cell r="M17049" t="str">
            <v>S</v>
          </cell>
          <cell r="N17049">
            <v>252642</v>
          </cell>
        </row>
        <row r="17050">
          <cell r="A17050" t="str">
            <v>SF-KOG-I06-PC-0039</v>
          </cell>
          <cell r="B17050" t="str">
            <v>CINT</v>
          </cell>
          <cell r="C17050" t="str">
            <v/>
          </cell>
          <cell r="D17050" t="str">
            <v>SEAT PLATE KOGU TS FP BLUE</v>
          </cell>
          <cell r="E17050">
            <v>45293</v>
          </cell>
          <cell r="F17050" t="str">
            <v>HALF</v>
          </cell>
          <cell r="G17050" t="str">
            <v>CI_I06</v>
          </cell>
          <cell r="H17050" t="str">
            <v>PC</v>
          </cell>
          <cell r="I17050" t="str">
            <v>CPR</v>
          </cell>
          <cell r="J17050" t="str">
            <v/>
          </cell>
          <cell r="K17050" t="str">
            <v>PD</v>
          </cell>
          <cell r="L17050" t="str">
            <v>7933</v>
          </cell>
          <cell r="M17050" t="str">
            <v>S</v>
          </cell>
          <cell r="N17050">
            <v>252642</v>
          </cell>
        </row>
        <row r="17051">
          <cell r="A17051" t="str">
            <v>SF-KOG-I06-PC-0040</v>
          </cell>
          <cell r="B17051" t="str">
            <v>CINT</v>
          </cell>
          <cell r="C17051" t="str">
            <v/>
          </cell>
          <cell r="D17051" t="str">
            <v>SEAT PLATE KOGU TS FP GREEN</v>
          </cell>
          <cell r="E17051">
            <v>45026</v>
          </cell>
          <cell r="F17051" t="str">
            <v>HALF</v>
          </cell>
          <cell r="G17051" t="str">
            <v>CI_I06</v>
          </cell>
          <cell r="H17051" t="str">
            <v>PC</v>
          </cell>
          <cell r="I17051" t="str">
            <v>CPR</v>
          </cell>
          <cell r="J17051" t="str">
            <v/>
          </cell>
          <cell r="K17051" t="str">
            <v>PD</v>
          </cell>
          <cell r="L17051" t="str">
            <v>7933</v>
          </cell>
          <cell r="M17051" t="str">
            <v>S</v>
          </cell>
          <cell r="N17051">
            <v>263965</v>
          </cell>
        </row>
        <row r="17052">
          <cell r="A17052" t="str">
            <v>SF-KOG-I06-PC-0041</v>
          </cell>
          <cell r="B17052" t="str">
            <v>CINT</v>
          </cell>
          <cell r="C17052" t="str">
            <v/>
          </cell>
          <cell r="D17052" t="str">
            <v>SEAT PLATE KOGU TS FP RED</v>
          </cell>
          <cell r="E17052">
            <v>45169</v>
          </cell>
          <cell r="F17052" t="str">
            <v>HALF</v>
          </cell>
          <cell r="G17052" t="str">
            <v>CI_I06</v>
          </cell>
          <cell r="H17052" t="str">
            <v>PC</v>
          </cell>
          <cell r="I17052" t="str">
            <v>CPR</v>
          </cell>
          <cell r="J17052" t="str">
            <v/>
          </cell>
          <cell r="K17052" t="str">
            <v>PD</v>
          </cell>
          <cell r="L17052" t="str">
            <v>7933</v>
          </cell>
          <cell r="M17052" t="str">
            <v>S</v>
          </cell>
          <cell r="N17052">
            <v>111448</v>
          </cell>
        </row>
        <row r="17053">
          <cell r="A17053" t="str">
            <v>SF-KOG-I06-PC-0042</v>
          </cell>
          <cell r="B17053" t="str">
            <v>CINT</v>
          </cell>
          <cell r="C17053" t="str">
            <v/>
          </cell>
          <cell r="D17053" t="str">
            <v>SEAT PLATE SUPPORT KOGU TS FP GREY</v>
          </cell>
          <cell r="E17053">
            <v>44783</v>
          </cell>
          <cell r="F17053" t="str">
            <v>HALF</v>
          </cell>
          <cell r="G17053" t="str">
            <v>CI_I06</v>
          </cell>
          <cell r="H17053" t="str">
            <v>PC</v>
          </cell>
          <cell r="I17053" t="str">
            <v>CPR</v>
          </cell>
          <cell r="J17053" t="str">
            <v/>
          </cell>
          <cell r="K17053" t="str">
            <v>PD</v>
          </cell>
          <cell r="L17053" t="str">
            <v>7933</v>
          </cell>
          <cell r="M17053" t="str">
            <v>S</v>
          </cell>
          <cell r="N17053">
            <v>0</v>
          </cell>
        </row>
        <row r="17054">
          <cell r="A17054" t="str">
            <v>SF-KOG-I06-PC-0043</v>
          </cell>
          <cell r="B17054" t="str">
            <v>CINT</v>
          </cell>
          <cell r="C17054" t="str">
            <v/>
          </cell>
          <cell r="D17054" t="str">
            <v>CLAMP ARM PLATE KOGU FP SILVER TEX</v>
          </cell>
          <cell r="E17054">
            <v>45293</v>
          </cell>
          <cell r="F17054" t="str">
            <v>HALF</v>
          </cell>
          <cell r="G17054" t="str">
            <v>CI_I06</v>
          </cell>
          <cell r="H17054" t="str">
            <v>PC</v>
          </cell>
          <cell r="I17054" t="str">
            <v>CPR</v>
          </cell>
          <cell r="J17054" t="str">
            <v/>
          </cell>
          <cell r="K17054" t="str">
            <v>PD</v>
          </cell>
          <cell r="L17054" t="str">
            <v>7933</v>
          </cell>
          <cell r="M17054" t="str">
            <v>S</v>
          </cell>
          <cell r="N17054">
            <v>48914</v>
          </cell>
        </row>
        <row r="17055">
          <cell r="A17055" t="str">
            <v>SF-KOG-I06-PC-0044</v>
          </cell>
          <cell r="B17055" t="str">
            <v>CINT</v>
          </cell>
          <cell r="C17055" t="str">
            <v/>
          </cell>
          <cell r="D17055" t="str">
            <v>CLAMP BRACKET SEAT KOGU FP ORANGE</v>
          </cell>
          <cell r="E17055">
            <v>45232</v>
          </cell>
          <cell r="F17055" t="str">
            <v>HALF</v>
          </cell>
          <cell r="G17055" t="str">
            <v>CI_I06</v>
          </cell>
          <cell r="H17055" t="str">
            <v>PC</v>
          </cell>
          <cell r="I17055" t="str">
            <v>CPR</v>
          </cell>
          <cell r="J17055" t="str">
            <v/>
          </cell>
          <cell r="K17055" t="str">
            <v>PD</v>
          </cell>
          <cell r="L17055" t="str">
            <v>7933</v>
          </cell>
          <cell r="M17055" t="str">
            <v>S</v>
          </cell>
          <cell r="N17055">
            <v>8589</v>
          </cell>
        </row>
        <row r="17056">
          <cell r="A17056" t="str">
            <v>SF-KOG-I06-PC-0045</v>
          </cell>
          <cell r="B17056" t="str">
            <v>CINT</v>
          </cell>
          <cell r="C17056" t="str">
            <v/>
          </cell>
          <cell r="D17056" t="str">
            <v>CLAMP LEG PLATE KOGU FP SILVER TEX</v>
          </cell>
          <cell r="E17056">
            <v>44783</v>
          </cell>
          <cell r="F17056" t="str">
            <v>HALF</v>
          </cell>
          <cell r="G17056" t="str">
            <v>CI_I06</v>
          </cell>
          <cell r="H17056" t="str">
            <v>PC</v>
          </cell>
          <cell r="I17056" t="str">
            <v>CPR</v>
          </cell>
          <cell r="J17056" t="str">
            <v/>
          </cell>
          <cell r="K17056" t="str">
            <v>PD</v>
          </cell>
          <cell r="L17056" t="str">
            <v>7933</v>
          </cell>
          <cell r="M17056" t="str">
            <v>S</v>
          </cell>
          <cell r="N17056">
            <v>40187</v>
          </cell>
        </row>
        <row r="17057">
          <cell r="A17057" t="str">
            <v>SF-KOG-I06-PC-0046</v>
          </cell>
          <cell r="B17057" t="str">
            <v>CINT</v>
          </cell>
          <cell r="C17057" t="str">
            <v/>
          </cell>
          <cell r="D17057" t="str">
            <v>CLAMP BRACKET SEAT KOGU FP GREEN</v>
          </cell>
          <cell r="E17057">
            <v>45232</v>
          </cell>
          <cell r="F17057" t="str">
            <v>HALF</v>
          </cell>
          <cell r="G17057" t="str">
            <v>CI_I06</v>
          </cell>
          <cell r="H17057" t="str">
            <v>PC</v>
          </cell>
          <cell r="I17057" t="str">
            <v>CPR</v>
          </cell>
          <cell r="J17057" t="str">
            <v/>
          </cell>
          <cell r="K17057" t="str">
            <v>PD</v>
          </cell>
          <cell r="L17057" t="str">
            <v>7933</v>
          </cell>
          <cell r="M17057" t="str">
            <v>S</v>
          </cell>
          <cell r="N17057">
            <v>25013</v>
          </cell>
        </row>
        <row r="17058">
          <cell r="A17058" t="str">
            <v>SF-KOG-I06-PC-0047</v>
          </cell>
          <cell r="B17058" t="str">
            <v>CINT</v>
          </cell>
          <cell r="C17058" t="str">
            <v/>
          </cell>
          <cell r="D17058" t="str">
            <v>PALANG 02 KOGU CHAIR FP</v>
          </cell>
          <cell r="E17058">
            <v>45232</v>
          </cell>
          <cell r="F17058" t="str">
            <v>HALF</v>
          </cell>
          <cell r="G17058" t="str">
            <v>CI_I06</v>
          </cell>
          <cell r="H17058" t="str">
            <v>PC</v>
          </cell>
          <cell r="I17058" t="str">
            <v>CPR</v>
          </cell>
          <cell r="J17058" t="str">
            <v/>
          </cell>
          <cell r="K17058" t="str">
            <v>PD</v>
          </cell>
          <cell r="L17058" t="str">
            <v>7933</v>
          </cell>
          <cell r="M17058" t="str">
            <v>S</v>
          </cell>
          <cell r="N17058">
            <v>103563</v>
          </cell>
        </row>
        <row r="17059">
          <cell r="A17059" t="str">
            <v>SF-KOG-I06-PC-0048</v>
          </cell>
          <cell r="B17059" t="str">
            <v>CINT</v>
          </cell>
          <cell r="C17059" t="str">
            <v/>
          </cell>
          <cell r="D17059" t="str">
            <v>PALANG 03 KOGU CHAIR FP SILVER TEXTURE</v>
          </cell>
          <cell r="E17059">
            <v>45191</v>
          </cell>
          <cell r="F17059" t="str">
            <v>HALF</v>
          </cell>
          <cell r="G17059" t="str">
            <v>CI_I06</v>
          </cell>
          <cell r="H17059" t="str">
            <v>PC</v>
          </cell>
          <cell r="I17059" t="str">
            <v>CPR</v>
          </cell>
          <cell r="J17059" t="str">
            <v/>
          </cell>
          <cell r="K17059" t="str">
            <v>PD</v>
          </cell>
          <cell r="L17059" t="str">
            <v>7933</v>
          </cell>
          <cell r="M17059" t="str">
            <v>S</v>
          </cell>
          <cell r="N17059">
            <v>147118</v>
          </cell>
        </row>
        <row r="17060">
          <cell r="A17060" t="str">
            <v>SF-KOG-I06-PC-0049</v>
          </cell>
          <cell r="B17060" t="str">
            <v>CINT</v>
          </cell>
          <cell r="C17060" t="str">
            <v/>
          </cell>
          <cell r="D17060" t="str">
            <v>PALANG 04 KOGU CHAIR FP SILVER TEXTURE</v>
          </cell>
          <cell r="E17060">
            <v>45194</v>
          </cell>
          <cell r="F17060" t="str">
            <v>HALF</v>
          </cell>
          <cell r="G17060" t="str">
            <v>CI_I06</v>
          </cell>
          <cell r="H17060" t="str">
            <v>PC</v>
          </cell>
          <cell r="I17060" t="str">
            <v>CPR</v>
          </cell>
          <cell r="J17060" t="str">
            <v/>
          </cell>
          <cell r="K17060" t="str">
            <v>PD</v>
          </cell>
          <cell r="L17060" t="str">
            <v>7933</v>
          </cell>
          <cell r="M17060" t="str">
            <v>S</v>
          </cell>
          <cell r="N17060">
            <v>186314</v>
          </cell>
        </row>
        <row r="17061">
          <cell r="A17061" t="str">
            <v>SF-KOG-I06-PC-0050</v>
          </cell>
          <cell r="B17061" t="str">
            <v>CINT</v>
          </cell>
          <cell r="C17061" t="str">
            <v/>
          </cell>
          <cell r="D17061" t="str">
            <v>ARM REST KOGU CHAIR FP SILVER TEXTURE</v>
          </cell>
          <cell r="E17061">
            <v>45169</v>
          </cell>
          <cell r="F17061" t="str">
            <v>HALF</v>
          </cell>
          <cell r="G17061" t="str">
            <v>CI_I06</v>
          </cell>
          <cell r="H17061" t="str">
            <v>PC</v>
          </cell>
          <cell r="I17061" t="str">
            <v>CPR</v>
          </cell>
          <cell r="J17061" t="str">
            <v/>
          </cell>
          <cell r="K17061" t="str">
            <v>PD</v>
          </cell>
          <cell r="L17061" t="str">
            <v>7933</v>
          </cell>
          <cell r="M17061" t="str">
            <v>S</v>
          </cell>
          <cell r="N17061">
            <v>174682</v>
          </cell>
        </row>
        <row r="17062">
          <cell r="A17062" t="str">
            <v>SF-KOG-I06-PC-0051</v>
          </cell>
          <cell r="B17062" t="str">
            <v>CINT</v>
          </cell>
          <cell r="C17062" t="str">
            <v/>
          </cell>
          <cell r="D17062" t="str">
            <v>MAIN FRAME KOGU TS-04 FP GREY</v>
          </cell>
          <cell r="E17062">
            <v>45169</v>
          </cell>
          <cell r="F17062" t="str">
            <v>HALF</v>
          </cell>
          <cell r="G17062" t="str">
            <v>CI_I06</v>
          </cell>
          <cell r="H17062" t="str">
            <v>PC</v>
          </cell>
          <cell r="I17062" t="str">
            <v>CPR</v>
          </cell>
          <cell r="J17062" t="str">
            <v/>
          </cell>
          <cell r="K17062" t="str">
            <v>PD</v>
          </cell>
          <cell r="L17062" t="str">
            <v>7933</v>
          </cell>
          <cell r="M17062" t="str">
            <v>S</v>
          </cell>
          <cell r="N17062">
            <v>353957</v>
          </cell>
        </row>
        <row r="17063">
          <cell r="A17063" t="str">
            <v>SF-KOG-I06-PC-0052</v>
          </cell>
          <cell r="B17063" t="str">
            <v>CINT</v>
          </cell>
          <cell r="C17063" t="str">
            <v/>
          </cell>
          <cell r="D17063" t="str">
            <v>SEAT PLATE SUPPORT ALUM KOGU TS FP GREY</v>
          </cell>
          <cell r="E17063">
            <v>45131</v>
          </cell>
          <cell r="F17063" t="str">
            <v>HALF</v>
          </cell>
          <cell r="G17063" t="str">
            <v>CI_I06</v>
          </cell>
          <cell r="H17063" t="str">
            <v>PC</v>
          </cell>
          <cell r="I17063" t="str">
            <v>CPR</v>
          </cell>
          <cell r="J17063" t="str">
            <v/>
          </cell>
          <cell r="K17063" t="str">
            <v>PD</v>
          </cell>
          <cell r="L17063" t="str">
            <v>7933</v>
          </cell>
          <cell r="M17063" t="str">
            <v>S</v>
          </cell>
          <cell r="N17063">
            <v>240239</v>
          </cell>
        </row>
        <row r="17064">
          <cell r="A17064" t="str">
            <v>SF-KOG-I06-PC-0053</v>
          </cell>
          <cell r="B17064" t="str">
            <v>CINT</v>
          </cell>
          <cell r="C17064" t="str">
            <v/>
          </cell>
          <cell r="D17064" t="str">
            <v>SEAT FRAME POLOS ASSY KOGU FP SILVER TEX</v>
          </cell>
          <cell r="E17064">
            <v>44966</v>
          </cell>
          <cell r="F17064" t="str">
            <v>HALF</v>
          </cell>
          <cell r="G17064" t="str">
            <v>CI_I06</v>
          </cell>
          <cell r="H17064" t="str">
            <v>PC</v>
          </cell>
          <cell r="I17064" t="str">
            <v>CPR</v>
          </cell>
          <cell r="J17064" t="str">
            <v/>
          </cell>
          <cell r="K17064" t="str">
            <v>PD</v>
          </cell>
          <cell r="L17064" t="str">
            <v>7933</v>
          </cell>
          <cell r="M17064" t="str">
            <v>S</v>
          </cell>
          <cell r="N17064">
            <v>165520</v>
          </cell>
        </row>
        <row r="17065">
          <cell r="A17065" t="str">
            <v>SF-KOG-I06-PC-0054</v>
          </cell>
          <cell r="B17065" t="str">
            <v>CINT</v>
          </cell>
          <cell r="C17065" t="str">
            <v/>
          </cell>
          <cell r="D17065" t="str">
            <v>BACK FRAME POLOS ASSY KOGU FP SILVER TEX</v>
          </cell>
          <cell r="E17065">
            <v>44966</v>
          </cell>
          <cell r="F17065" t="str">
            <v>HALF</v>
          </cell>
          <cell r="G17065" t="str">
            <v>CI_I06</v>
          </cell>
          <cell r="H17065" t="str">
            <v>PC</v>
          </cell>
          <cell r="I17065" t="str">
            <v>CPR</v>
          </cell>
          <cell r="J17065" t="str">
            <v/>
          </cell>
          <cell r="K17065" t="str">
            <v>PD</v>
          </cell>
          <cell r="L17065" t="str">
            <v>7933</v>
          </cell>
          <cell r="M17065" t="str">
            <v>S</v>
          </cell>
          <cell r="N17065">
            <v>281982</v>
          </cell>
        </row>
        <row r="17066">
          <cell r="A17066" t="str">
            <v>SF-KOG-I06-PC-0055</v>
          </cell>
          <cell r="B17066" t="str">
            <v>CINT</v>
          </cell>
          <cell r="C17066" t="str">
            <v/>
          </cell>
          <cell r="D17066" t="str">
            <v>SEAT FRAME POLOS ASSY KOGU FP L GREY</v>
          </cell>
          <cell r="E17066">
            <v>45202</v>
          </cell>
          <cell r="F17066" t="str">
            <v>HALF</v>
          </cell>
          <cell r="G17066" t="str">
            <v>CI_I06</v>
          </cell>
          <cell r="H17066" t="str">
            <v>PC</v>
          </cell>
          <cell r="I17066" t="str">
            <v>CPR</v>
          </cell>
          <cell r="J17066" t="str">
            <v/>
          </cell>
          <cell r="K17066" t="str">
            <v>PD</v>
          </cell>
          <cell r="L17066" t="str">
            <v>7933</v>
          </cell>
          <cell r="M17066" t="str">
            <v>S</v>
          </cell>
          <cell r="N17066">
            <v>160395</v>
          </cell>
        </row>
        <row r="17067">
          <cell r="A17067" t="str">
            <v>SF-KOG-I06-PC-0056</v>
          </cell>
          <cell r="B17067" t="str">
            <v>CINT</v>
          </cell>
          <cell r="C17067" t="str">
            <v/>
          </cell>
          <cell r="D17067" t="str">
            <v>BACK FRAME POLOS ASSY KOGU FP L GREY</v>
          </cell>
          <cell r="E17067">
            <v>0</v>
          </cell>
          <cell r="F17067" t="str">
            <v>HALF</v>
          </cell>
          <cell r="G17067" t="str">
            <v>CI_I06</v>
          </cell>
          <cell r="H17067" t="str">
            <v>PC</v>
          </cell>
          <cell r="I17067" t="str">
            <v>CPR</v>
          </cell>
          <cell r="J17067" t="str">
            <v/>
          </cell>
          <cell r="K17067" t="str">
            <v>PD</v>
          </cell>
          <cell r="L17067" t="str">
            <v>7933</v>
          </cell>
          <cell r="M17067" t="str">
            <v>S</v>
          </cell>
          <cell r="N17067">
            <v>0</v>
          </cell>
        </row>
        <row r="17068">
          <cell r="A17068" t="str">
            <v>SF-KOG-I06-PC-0057</v>
          </cell>
          <cell r="B17068" t="str">
            <v>CINT</v>
          </cell>
          <cell r="C17068" t="str">
            <v/>
          </cell>
          <cell r="D17068" t="str">
            <v>CLAMP BRACKET SEAT KOGU PU FP SILVER TEX</v>
          </cell>
          <cell r="E17068">
            <v>45169</v>
          </cell>
          <cell r="F17068" t="str">
            <v>HALF</v>
          </cell>
          <cell r="G17068" t="str">
            <v>CI_I06</v>
          </cell>
          <cell r="H17068" t="str">
            <v>PC</v>
          </cell>
          <cell r="I17068" t="str">
            <v>CPR</v>
          </cell>
          <cell r="J17068" t="str">
            <v/>
          </cell>
          <cell r="K17068" t="str">
            <v>PD</v>
          </cell>
          <cell r="L17068" t="str">
            <v>7933</v>
          </cell>
          <cell r="M17068" t="str">
            <v>S</v>
          </cell>
          <cell r="N17068">
            <v>62777</v>
          </cell>
        </row>
        <row r="17069">
          <cell r="A17069" t="str">
            <v>SF-KOG-I06-PC-0058</v>
          </cell>
          <cell r="B17069" t="str">
            <v>CINT</v>
          </cell>
          <cell r="C17069" t="str">
            <v/>
          </cell>
          <cell r="D17069" t="str">
            <v>SEAT FRAME ASSY KOGU FP LIGHT GRAY</v>
          </cell>
          <cell r="E17069">
            <v>45175</v>
          </cell>
          <cell r="F17069" t="str">
            <v>HALF</v>
          </cell>
          <cell r="G17069" t="str">
            <v>CI_I06</v>
          </cell>
          <cell r="H17069" t="str">
            <v>PC</v>
          </cell>
          <cell r="I17069" t="str">
            <v>CPR</v>
          </cell>
          <cell r="J17069" t="str">
            <v/>
          </cell>
          <cell r="K17069" t="str">
            <v>PD</v>
          </cell>
          <cell r="L17069" t="str">
            <v>7933</v>
          </cell>
          <cell r="M17069" t="str">
            <v>S</v>
          </cell>
          <cell r="N17069">
            <v>277430</v>
          </cell>
        </row>
        <row r="17070">
          <cell r="A17070" t="str">
            <v>SF-KOG-I06-PC-0059</v>
          </cell>
          <cell r="B17070" t="str">
            <v>CINT</v>
          </cell>
          <cell r="C17070" t="str">
            <v/>
          </cell>
          <cell r="D17070" t="str">
            <v>BACK FRAME ASSY KOGU FP LIGHT GRAY</v>
          </cell>
          <cell r="E17070">
            <v>45175</v>
          </cell>
          <cell r="F17070" t="str">
            <v>HALF</v>
          </cell>
          <cell r="G17070" t="str">
            <v>CI_I06</v>
          </cell>
          <cell r="H17070" t="str">
            <v>PC</v>
          </cell>
          <cell r="I17070" t="str">
            <v>CPR</v>
          </cell>
          <cell r="J17070" t="str">
            <v/>
          </cell>
          <cell r="K17070" t="str">
            <v>PD</v>
          </cell>
          <cell r="L17070" t="str">
            <v>7933</v>
          </cell>
          <cell r="M17070" t="str">
            <v>S</v>
          </cell>
          <cell r="N17070">
            <v>294743</v>
          </cell>
        </row>
        <row r="17071">
          <cell r="A17071" t="str">
            <v>SF-KOG-I06-PC-0060</v>
          </cell>
          <cell r="B17071" t="str">
            <v>CINT</v>
          </cell>
          <cell r="C17071" t="str">
            <v/>
          </cell>
          <cell r="D17071" t="str">
            <v>CLAMP BRACKET SEAT KOGU FP RED</v>
          </cell>
          <cell r="E17071">
            <v>45232</v>
          </cell>
          <cell r="F17071" t="str">
            <v>HALF</v>
          </cell>
          <cell r="G17071" t="str">
            <v>CI_I06</v>
          </cell>
          <cell r="H17071" t="str">
            <v>PC</v>
          </cell>
          <cell r="I17071" t="str">
            <v>CPR</v>
          </cell>
          <cell r="J17071" t="str">
            <v/>
          </cell>
          <cell r="K17071" t="str">
            <v>PD</v>
          </cell>
          <cell r="L17071" t="str">
            <v>7933</v>
          </cell>
          <cell r="M17071" t="str">
            <v>S</v>
          </cell>
          <cell r="N17071">
            <v>7830</v>
          </cell>
        </row>
        <row r="17072">
          <cell r="A17072" t="str">
            <v>SF-KOG-I06-PC-0061</v>
          </cell>
          <cell r="B17072" t="str">
            <v>CINT</v>
          </cell>
          <cell r="C17072" t="str">
            <v/>
          </cell>
          <cell r="D17072" t="str">
            <v>CLAMP BRACKET SEAT KOGU FP BLACK</v>
          </cell>
          <cell r="E17072">
            <v>45266</v>
          </cell>
          <cell r="F17072" t="str">
            <v>HALF</v>
          </cell>
          <cell r="G17072" t="str">
            <v>CI_I06</v>
          </cell>
          <cell r="H17072" t="str">
            <v>PC</v>
          </cell>
          <cell r="I17072" t="str">
            <v>CPR</v>
          </cell>
          <cell r="J17072" t="str">
            <v/>
          </cell>
          <cell r="K17072" t="str">
            <v>PD</v>
          </cell>
          <cell r="L17072" t="str">
            <v>7933</v>
          </cell>
          <cell r="M17072" t="str">
            <v>S</v>
          </cell>
          <cell r="N17072">
            <v>7826</v>
          </cell>
        </row>
        <row r="17073">
          <cell r="A17073" t="str">
            <v>SF-KOG-I06-PC-0062</v>
          </cell>
          <cell r="B17073" t="str">
            <v>CINT</v>
          </cell>
          <cell r="C17073" t="str">
            <v/>
          </cell>
          <cell r="D17073" t="str">
            <v>CLAMP BRACKET SEAT KOGU FP BLUE</v>
          </cell>
          <cell r="E17073">
            <v>45232</v>
          </cell>
          <cell r="F17073" t="str">
            <v>HALF</v>
          </cell>
          <cell r="G17073" t="str">
            <v>CI_I06</v>
          </cell>
          <cell r="H17073" t="str">
            <v>PC</v>
          </cell>
          <cell r="I17073" t="str">
            <v>CPR</v>
          </cell>
          <cell r="J17073" t="str">
            <v/>
          </cell>
          <cell r="K17073" t="str">
            <v>PD</v>
          </cell>
          <cell r="L17073" t="str">
            <v>7933</v>
          </cell>
          <cell r="M17073" t="str">
            <v>S</v>
          </cell>
          <cell r="N17073">
            <v>7830</v>
          </cell>
        </row>
        <row r="17074">
          <cell r="A17074" t="str">
            <v>SF-KOG-I06-PC-0063</v>
          </cell>
          <cell r="B17074" t="str">
            <v>CINT</v>
          </cell>
          <cell r="C17074" t="str">
            <v/>
          </cell>
          <cell r="D17074" t="str">
            <v>CLAMP BRACKET SEAT KOGU FP DARK GREY</v>
          </cell>
          <cell r="E17074">
            <v>45293</v>
          </cell>
          <cell r="F17074" t="str">
            <v>HALF</v>
          </cell>
          <cell r="G17074" t="str">
            <v>CI_I06</v>
          </cell>
          <cell r="H17074" t="str">
            <v>PC</v>
          </cell>
          <cell r="I17074" t="str">
            <v>CPR</v>
          </cell>
          <cell r="J17074" t="str">
            <v/>
          </cell>
          <cell r="K17074" t="str">
            <v>PD</v>
          </cell>
          <cell r="L17074" t="str">
            <v>7933</v>
          </cell>
          <cell r="M17074" t="str">
            <v>S</v>
          </cell>
          <cell r="N17074">
            <v>8589</v>
          </cell>
        </row>
        <row r="17075">
          <cell r="A17075" t="str">
            <v>SF-KOG-I06-PC-0064</v>
          </cell>
          <cell r="B17075" t="str">
            <v>CINT</v>
          </cell>
          <cell r="C17075" t="str">
            <v/>
          </cell>
          <cell r="D17075" t="str">
            <v>CLAMP BRACKET SEAT KOGU FP GREEN PANTONE</v>
          </cell>
          <cell r="E17075">
            <v>45289</v>
          </cell>
          <cell r="F17075" t="str">
            <v>HALF</v>
          </cell>
          <cell r="G17075" t="str">
            <v>CI_I06</v>
          </cell>
          <cell r="H17075" t="str">
            <v>PC</v>
          </cell>
          <cell r="I17075" t="str">
            <v>CPR</v>
          </cell>
          <cell r="J17075" t="str">
            <v/>
          </cell>
          <cell r="K17075" t="str">
            <v>PD</v>
          </cell>
          <cell r="L17075" t="str">
            <v>7933</v>
          </cell>
          <cell r="M17075" t="str">
            <v>S</v>
          </cell>
          <cell r="N17075">
            <v>8589</v>
          </cell>
        </row>
        <row r="17076">
          <cell r="A17076" t="str">
            <v>SF-KOG-I06-PC-0065</v>
          </cell>
          <cell r="B17076" t="str">
            <v>CINT</v>
          </cell>
          <cell r="C17076" t="str">
            <v/>
          </cell>
          <cell r="D17076" t="str">
            <v>CLAMP BRACKET SEAT KOGU FP LIGHT GRAY</v>
          </cell>
          <cell r="E17076">
            <v>45289</v>
          </cell>
          <cell r="F17076" t="str">
            <v>HALF</v>
          </cell>
          <cell r="G17076" t="str">
            <v>CI_I06</v>
          </cell>
          <cell r="H17076" t="str">
            <v>PC</v>
          </cell>
          <cell r="I17076" t="str">
            <v>CPR</v>
          </cell>
          <cell r="J17076" t="str">
            <v/>
          </cell>
          <cell r="K17076" t="str">
            <v>PD</v>
          </cell>
          <cell r="L17076" t="str">
            <v>7933</v>
          </cell>
          <cell r="M17076" t="str">
            <v>S</v>
          </cell>
          <cell r="N17076">
            <v>8589</v>
          </cell>
        </row>
        <row r="17077">
          <cell r="A17077" t="str">
            <v>SF-KOG-I06-PC-0066</v>
          </cell>
          <cell r="B17077" t="str">
            <v>CINT</v>
          </cell>
          <cell r="C17077" t="str">
            <v/>
          </cell>
          <cell r="D17077" t="str">
            <v>LEG FRAME KOGU CHAIR FP BLACK</v>
          </cell>
          <cell r="E17077">
            <v>45232</v>
          </cell>
          <cell r="F17077" t="str">
            <v>HALF</v>
          </cell>
          <cell r="G17077" t="str">
            <v>CI_I06</v>
          </cell>
          <cell r="H17077" t="str">
            <v>PC</v>
          </cell>
          <cell r="I17077" t="str">
            <v>CPR</v>
          </cell>
          <cell r="J17077" t="str">
            <v/>
          </cell>
          <cell r="K17077" t="str">
            <v>PD</v>
          </cell>
          <cell r="L17077" t="str">
            <v>7933</v>
          </cell>
          <cell r="M17077" t="str">
            <v>S</v>
          </cell>
          <cell r="N17077">
            <v>430162</v>
          </cell>
        </row>
        <row r="17078">
          <cell r="A17078" t="str">
            <v>SF-KOG-I06-PC-0067</v>
          </cell>
          <cell r="B17078" t="str">
            <v>CINT</v>
          </cell>
          <cell r="C17078" t="str">
            <v/>
          </cell>
          <cell r="D17078" t="str">
            <v>PALANG 04 KOGU CHAIR FP BLACK</v>
          </cell>
          <cell r="E17078">
            <v>45232</v>
          </cell>
          <cell r="F17078" t="str">
            <v>HALF</v>
          </cell>
          <cell r="G17078" t="str">
            <v>CI_I06</v>
          </cell>
          <cell r="H17078" t="str">
            <v>PC</v>
          </cell>
          <cell r="I17078" t="str">
            <v>CPR</v>
          </cell>
          <cell r="J17078" t="str">
            <v/>
          </cell>
          <cell r="K17078" t="str">
            <v>PD</v>
          </cell>
          <cell r="L17078" t="str">
            <v>7933</v>
          </cell>
          <cell r="M17078" t="str">
            <v>S</v>
          </cell>
          <cell r="N17078">
            <v>265658</v>
          </cell>
        </row>
        <row r="17079">
          <cell r="A17079" t="str">
            <v>SF-KOG-I06-PC-0068</v>
          </cell>
          <cell r="B17079" t="str">
            <v>CINT</v>
          </cell>
          <cell r="C17079" t="str">
            <v/>
          </cell>
          <cell r="D17079" t="str">
            <v>PALANG 03 KOGU CHAIR FP BLACK</v>
          </cell>
          <cell r="E17079">
            <v>45232</v>
          </cell>
          <cell r="F17079" t="str">
            <v>HALF</v>
          </cell>
          <cell r="G17079" t="str">
            <v>CI_I06</v>
          </cell>
          <cell r="H17079" t="str">
            <v>PC</v>
          </cell>
          <cell r="I17079" t="str">
            <v>CPR</v>
          </cell>
          <cell r="J17079" t="str">
            <v/>
          </cell>
          <cell r="K17079" t="str">
            <v>PD</v>
          </cell>
          <cell r="L17079" t="str">
            <v>7933</v>
          </cell>
          <cell r="M17079" t="str">
            <v>S</v>
          </cell>
          <cell r="N17079">
            <v>235002</v>
          </cell>
        </row>
        <row r="17080">
          <cell r="A17080" t="str">
            <v>SF-KOG-I06-PC-0069</v>
          </cell>
          <cell r="B17080" t="str">
            <v>CINT</v>
          </cell>
          <cell r="C17080" t="str">
            <v/>
          </cell>
          <cell r="D17080" t="str">
            <v>ARM REST KOGU CHAIR FP BLACK</v>
          </cell>
          <cell r="E17080">
            <v>45232</v>
          </cell>
          <cell r="F17080" t="str">
            <v>HALF</v>
          </cell>
          <cell r="G17080" t="str">
            <v>CI_I06</v>
          </cell>
          <cell r="H17080" t="str">
            <v>PC</v>
          </cell>
          <cell r="I17080" t="str">
            <v>CPR</v>
          </cell>
          <cell r="J17080" t="str">
            <v/>
          </cell>
          <cell r="K17080" t="str">
            <v>PD</v>
          </cell>
          <cell r="L17080" t="str">
            <v>7933</v>
          </cell>
          <cell r="M17080" t="str">
            <v>S</v>
          </cell>
          <cell r="N17080">
            <v>274163</v>
          </cell>
        </row>
        <row r="17081">
          <cell r="A17081" t="str">
            <v>SF-KOG-I06-PC-0070</v>
          </cell>
          <cell r="B17081" t="str">
            <v>CINT</v>
          </cell>
          <cell r="C17081" t="str">
            <v/>
          </cell>
          <cell r="D17081" t="str">
            <v>SEAT FRAME ASSY KOGU FP CREAM</v>
          </cell>
          <cell r="E17081">
            <v>45293</v>
          </cell>
          <cell r="F17081" t="str">
            <v>HALF</v>
          </cell>
          <cell r="G17081" t="str">
            <v>CI_I06</v>
          </cell>
          <cell r="H17081" t="str">
            <v>PC</v>
          </cell>
          <cell r="I17081" t="str">
            <v>CPR</v>
          </cell>
          <cell r="J17081" t="str">
            <v/>
          </cell>
          <cell r="K17081" t="str">
            <v>PD</v>
          </cell>
          <cell r="L17081" t="str">
            <v>7933</v>
          </cell>
          <cell r="M17081" t="str">
            <v>S</v>
          </cell>
          <cell r="N17081">
            <v>273752</v>
          </cell>
        </row>
        <row r="17082">
          <cell r="A17082" t="str">
            <v>SF-KOG-I06-PC-0071</v>
          </cell>
          <cell r="B17082" t="str">
            <v>CINT</v>
          </cell>
          <cell r="C17082" t="str">
            <v/>
          </cell>
          <cell r="D17082" t="str">
            <v>CLAMP BRACKET SEAT KOGU FP CREAM</v>
          </cell>
          <cell r="E17082">
            <v>45232</v>
          </cell>
          <cell r="F17082" t="str">
            <v>HALF</v>
          </cell>
          <cell r="G17082" t="str">
            <v>CI_I06</v>
          </cell>
          <cell r="H17082" t="str">
            <v>PC</v>
          </cell>
          <cell r="I17082" t="str">
            <v>CPR</v>
          </cell>
          <cell r="J17082" t="str">
            <v/>
          </cell>
          <cell r="K17082" t="str">
            <v>PD</v>
          </cell>
          <cell r="L17082" t="str">
            <v>7933</v>
          </cell>
          <cell r="M17082" t="str">
            <v>S</v>
          </cell>
          <cell r="N17082">
            <v>7830</v>
          </cell>
        </row>
        <row r="17083">
          <cell r="A17083" t="str">
            <v>SF-KOG-I06-PC-0072</v>
          </cell>
          <cell r="B17083" t="str">
            <v>CINT</v>
          </cell>
          <cell r="C17083" t="str">
            <v/>
          </cell>
          <cell r="D17083" t="str">
            <v>SEAT FRAME POLOS ASSY KOGU FP LIGHTGREEN</v>
          </cell>
          <cell r="E17083">
            <v>45232</v>
          </cell>
          <cell r="F17083" t="str">
            <v>HALF</v>
          </cell>
          <cell r="G17083" t="str">
            <v>CI_I06</v>
          </cell>
          <cell r="H17083" t="str">
            <v>PC</v>
          </cell>
          <cell r="I17083" t="str">
            <v>CPR</v>
          </cell>
          <cell r="J17083" t="str">
            <v/>
          </cell>
          <cell r="K17083" t="str">
            <v>PD</v>
          </cell>
          <cell r="L17083" t="str">
            <v>7933</v>
          </cell>
          <cell r="M17083" t="str">
            <v>S</v>
          </cell>
          <cell r="N17083">
            <v>194593</v>
          </cell>
        </row>
        <row r="17084">
          <cell r="A17084" t="str">
            <v>SF-KOG-I06-PC-0073</v>
          </cell>
          <cell r="B17084" t="str">
            <v>CINT</v>
          </cell>
          <cell r="C17084" t="str">
            <v/>
          </cell>
          <cell r="D17084" t="str">
            <v>BACK FRAME POLOS ASSY KOGU FP LIGHTGREEN</v>
          </cell>
          <cell r="E17084">
            <v>45232</v>
          </cell>
          <cell r="F17084" t="str">
            <v>HALF</v>
          </cell>
          <cell r="G17084" t="str">
            <v>CI_I06</v>
          </cell>
          <cell r="H17084" t="str">
            <v>PC</v>
          </cell>
          <cell r="I17084" t="str">
            <v>CPR</v>
          </cell>
          <cell r="J17084" t="str">
            <v/>
          </cell>
          <cell r="K17084" t="str">
            <v>PD</v>
          </cell>
          <cell r="L17084" t="str">
            <v>7933</v>
          </cell>
          <cell r="M17084" t="str">
            <v>S</v>
          </cell>
          <cell r="N17084">
            <v>217571</v>
          </cell>
        </row>
        <row r="17085">
          <cell r="A17085" t="str">
            <v>SF-KOG-I06-PC-0074</v>
          </cell>
          <cell r="B17085" t="str">
            <v>CINT</v>
          </cell>
          <cell r="C17085" t="str">
            <v/>
          </cell>
          <cell r="D17085" t="str">
            <v>CLAMP BRACKET SEAT KOGU FP LIGHT GREEN</v>
          </cell>
          <cell r="E17085">
            <v>45232</v>
          </cell>
          <cell r="F17085" t="str">
            <v>HALF</v>
          </cell>
          <cell r="G17085" t="str">
            <v>CI_I06</v>
          </cell>
          <cell r="H17085" t="str">
            <v>PC</v>
          </cell>
          <cell r="I17085" t="str">
            <v>CPR</v>
          </cell>
          <cell r="J17085" t="str">
            <v/>
          </cell>
          <cell r="K17085" t="str">
            <v>PD</v>
          </cell>
          <cell r="L17085" t="str">
            <v>7933</v>
          </cell>
          <cell r="M17085" t="str">
            <v>S</v>
          </cell>
          <cell r="N17085">
            <v>7830</v>
          </cell>
        </row>
        <row r="17086">
          <cell r="A17086" t="str">
            <v>SF-KOG-I06-PC-0075</v>
          </cell>
          <cell r="B17086" t="str">
            <v>CINT</v>
          </cell>
          <cell r="C17086" t="str">
            <v/>
          </cell>
          <cell r="D17086" t="str">
            <v>SEAT FRAME POLOS ASSY KOGU FP LIGHT BLUE</v>
          </cell>
          <cell r="E17086">
            <v>45232</v>
          </cell>
          <cell r="F17086" t="str">
            <v>HALF</v>
          </cell>
          <cell r="G17086" t="str">
            <v>CI_I06</v>
          </cell>
          <cell r="H17086" t="str">
            <v>PC</v>
          </cell>
          <cell r="I17086" t="str">
            <v>CPR</v>
          </cell>
          <cell r="J17086" t="str">
            <v/>
          </cell>
          <cell r="K17086" t="str">
            <v>PD</v>
          </cell>
          <cell r="L17086" t="str">
            <v>7933</v>
          </cell>
          <cell r="M17086" t="str">
            <v>S</v>
          </cell>
          <cell r="N17086">
            <v>194593</v>
          </cell>
        </row>
        <row r="17087">
          <cell r="A17087" t="str">
            <v>SF-KOG-I06-PC-0076</v>
          </cell>
          <cell r="B17087" t="str">
            <v>CINT</v>
          </cell>
          <cell r="C17087" t="str">
            <v/>
          </cell>
          <cell r="D17087" t="str">
            <v>BACK FRAME POLOS ASSY KOGU FP LIGHT BLUE</v>
          </cell>
          <cell r="E17087">
            <v>45232</v>
          </cell>
          <cell r="F17087" t="str">
            <v>HALF</v>
          </cell>
          <cell r="G17087" t="str">
            <v>CI_I06</v>
          </cell>
          <cell r="H17087" t="str">
            <v>PC</v>
          </cell>
          <cell r="I17087" t="str">
            <v>CPR</v>
          </cell>
          <cell r="J17087" t="str">
            <v/>
          </cell>
          <cell r="K17087" t="str">
            <v>PD</v>
          </cell>
          <cell r="L17087" t="str">
            <v>7933</v>
          </cell>
          <cell r="M17087" t="str">
            <v>S</v>
          </cell>
          <cell r="N17087">
            <v>217571</v>
          </cell>
        </row>
        <row r="17088">
          <cell r="A17088" t="str">
            <v>SF-KOG-I06-PC-0077</v>
          </cell>
          <cell r="B17088" t="str">
            <v>CINT</v>
          </cell>
          <cell r="C17088" t="str">
            <v/>
          </cell>
          <cell r="D17088" t="str">
            <v>CLAMP BRACKET SEAT KOGU FP LIGHT BLUE</v>
          </cell>
          <cell r="E17088">
            <v>45232</v>
          </cell>
          <cell r="F17088" t="str">
            <v>HALF</v>
          </cell>
          <cell r="G17088" t="str">
            <v>CI_I06</v>
          </cell>
          <cell r="H17088" t="str">
            <v>PC</v>
          </cell>
          <cell r="I17088" t="str">
            <v>CPR</v>
          </cell>
          <cell r="J17088" t="str">
            <v/>
          </cell>
          <cell r="K17088" t="str">
            <v>PD</v>
          </cell>
          <cell r="L17088" t="str">
            <v>7933</v>
          </cell>
          <cell r="M17088" t="str">
            <v>S</v>
          </cell>
          <cell r="N17088">
            <v>7830</v>
          </cell>
        </row>
        <row r="17089">
          <cell r="A17089" t="str">
            <v>SF-KOG-I06-PC-0078</v>
          </cell>
          <cell r="B17089" t="str">
            <v>CINT</v>
          </cell>
          <cell r="C17089" t="str">
            <v/>
          </cell>
          <cell r="D17089" t="str">
            <v>SEAT FRAME POLOS ASSY KOGU FP PINK</v>
          </cell>
          <cell r="E17089">
            <v>45232</v>
          </cell>
          <cell r="F17089" t="str">
            <v>HALF</v>
          </cell>
          <cell r="G17089" t="str">
            <v>CI_I06</v>
          </cell>
          <cell r="H17089" t="str">
            <v>PC</v>
          </cell>
          <cell r="I17089" t="str">
            <v>CPR</v>
          </cell>
          <cell r="J17089" t="str">
            <v/>
          </cell>
          <cell r="K17089" t="str">
            <v>PD</v>
          </cell>
          <cell r="L17089" t="str">
            <v>7933</v>
          </cell>
          <cell r="M17089" t="str">
            <v>S</v>
          </cell>
          <cell r="N17089">
            <v>194593</v>
          </cell>
        </row>
        <row r="17090">
          <cell r="A17090" t="str">
            <v>SF-KOG-I06-PC-0079</v>
          </cell>
          <cell r="B17090" t="str">
            <v>CINT</v>
          </cell>
          <cell r="C17090" t="str">
            <v/>
          </cell>
          <cell r="D17090" t="str">
            <v>BACK FRAME POLOS ASSY KOGU FP PINK</v>
          </cell>
          <cell r="E17090">
            <v>45232</v>
          </cell>
          <cell r="F17090" t="str">
            <v>HALF</v>
          </cell>
          <cell r="G17090" t="str">
            <v>CI_I06</v>
          </cell>
          <cell r="H17090" t="str">
            <v>PC</v>
          </cell>
          <cell r="I17090" t="str">
            <v>CPR</v>
          </cell>
          <cell r="J17090" t="str">
            <v/>
          </cell>
          <cell r="K17090" t="str">
            <v>PD</v>
          </cell>
          <cell r="L17090" t="str">
            <v>7933</v>
          </cell>
          <cell r="M17090" t="str">
            <v>S</v>
          </cell>
          <cell r="N17090">
            <v>217571</v>
          </cell>
        </row>
        <row r="17091">
          <cell r="A17091" t="str">
            <v>SF-KOG-I06-PC-0080</v>
          </cell>
          <cell r="B17091" t="str">
            <v>CINT</v>
          </cell>
          <cell r="C17091" t="str">
            <v/>
          </cell>
          <cell r="D17091" t="str">
            <v>CLAMP BRACKET SEAT KOGU FP PINK</v>
          </cell>
          <cell r="E17091">
            <v>45232</v>
          </cell>
          <cell r="F17091" t="str">
            <v>HALF</v>
          </cell>
          <cell r="G17091" t="str">
            <v>CI_I06</v>
          </cell>
          <cell r="H17091" t="str">
            <v>PC</v>
          </cell>
          <cell r="I17091" t="str">
            <v>CPR</v>
          </cell>
          <cell r="J17091" t="str">
            <v/>
          </cell>
          <cell r="K17091" t="str">
            <v>PD</v>
          </cell>
          <cell r="L17091" t="str">
            <v>7933</v>
          </cell>
          <cell r="M17091" t="str">
            <v>S</v>
          </cell>
          <cell r="N17091">
            <v>7830</v>
          </cell>
        </row>
        <row r="17092">
          <cell r="A17092" t="str">
            <v>SF-KOG-I07-NL-0001</v>
          </cell>
          <cell r="B17092" t="str">
            <v>CINT</v>
          </cell>
          <cell r="C17092" t="str">
            <v/>
          </cell>
          <cell r="D17092" t="str">
            <v>BACK CUSHION KOGU BLACK O7</v>
          </cell>
          <cell r="E17092">
            <v>45175</v>
          </cell>
          <cell r="F17092" t="str">
            <v>HALF</v>
          </cell>
          <cell r="G17092" t="str">
            <v>CI_I07</v>
          </cell>
          <cell r="H17092" t="str">
            <v>PC</v>
          </cell>
          <cell r="I17092" t="str">
            <v>CPR</v>
          </cell>
          <cell r="J17092" t="str">
            <v/>
          </cell>
          <cell r="K17092" t="str">
            <v>PD</v>
          </cell>
          <cell r="L17092" t="str">
            <v>7934</v>
          </cell>
          <cell r="M17092" t="str">
            <v>S</v>
          </cell>
          <cell r="N17092">
            <v>42585</v>
          </cell>
        </row>
        <row r="17093">
          <cell r="A17093" t="str">
            <v>SF-KOG-I07-NL-0002</v>
          </cell>
          <cell r="B17093" t="str">
            <v>CINT</v>
          </cell>
          <cell r="C17093" t="str">
            <v/>
          </cell>
          <cell r="D17093" t="str">
            <v>BACK CUSHION KOGU BLUE L1</v>
          </cell>
          <cell r="E17093">
            <v>44825</v>
          </cell>
          <cell r="F17093" t="str">
            <v>HALF</v>
          </cell>
          <cell r="G17093" t="str">
            <v>CI_I07</v>
          </cell>
          <cell r="H17093" t="str">
            <v>PC</v>
          </cell>
          <cell r="I17093" t="str">
            <v>CPR</v>
          </cell>
          <cell r="J17093" t="str">
            <v/>
          </cell>
          <cell r="K17093" t="str">
            <v>PD</v>
          </cell>
          <cell r="L17093" t="str">
            <v>7934</v>
          </cell>
          <cell r="M17093" t="str">
            <v>S</v>
          </cell>
          <cell r="N17093">
            <v>82516</v>
          </cell>
        </row>
        <row r="17094">
          <cell r="A17094" t="str">
            <v>SF-KOG-I07-NL-0003</v>
          </cell>
          <cell r="B17094" t="str">
            <v>CINT</v>
          </cell>
          <cell r="C17094" t="str">
            <v/>
          </cell>
          <cell r="D17094" t="str">
            <v>BACK CUSHION KOGU BLUE O1</v>
          </cell>
          <cell r="E17094">
            <v>44783</v>
          </cell>
          <cell r="F17094" t="str">
            <v>HALF</v>
          </cell>
          <cell r="G17094" t="str">
            <v>CI_I07</v>
          </cell>
          <cell r="H17094" t="str">
            <v>PC</v>
          </cell>
          <cell r="I17094" t="str">
            <v>CPR</v>
          </cell>
          <cell r="J17094" t="str">
            <v/>
          </cell>
          <cell r="K17094" t="str">
            <v>PD</v>
          </cell>
          <cell r="L17094" t="str">
            <v>7934</v>
          </cell>
          <cell r="M17094" t="str">
            <v>S</v>
          </cell>
          <cell r="N17094">
            <v>0</v>
          </cell>
        </row>
        <row r="17095">
          <cell r="A17095" t="str">
            <v>SF-KOG-I07-NL-0004</v>
          </cell>
          <cell r="B17095" t="str">
            <v>CINT</v>
          </cell>
          <cell r="C17095" t="str">
            <v/>
          </cell>
          <cell r="D17095" t="str">
            <v>BACK CUSHION KOGU CREAM O5</v>
          </cell>
          <cell r="E17095">
            <v>45266</v>
          </cell>
          <cell r="F17095" t="str">
            <v>HALF</v>
          </cell>
          <cell r="G17095" t="str">
            <v>CI_I07</v>
          </cell>
          <cell r="H17095" t="str">
            <v>PC</v>
          </cell>
          <cell r="I17095" t="str">
            <v>CPR</v>
          </cell>
          <cell r="J17095" t="str">
            <v/>
          </cell>
          <cell r="K17095" t="str">
            <v>PD</v>
          </cell>
          <cell r="L17095" t="str">
            <v>7934</v>
          </cell>
          <cell r="M17095" t="str">
            <v>S</v>
          </cell>
          <cell r="N17095">
            <v>42030</v>
          </cell>
        </row>
        <row r="17096">
          <cell r="A17096" t="str">
            <v>SF-KOG-I07-NL-0005</v>
          </cell>
          <cell r="B17096" t="str">
            <v>CINT</v>
          </cell>
          <cell r="C17096" t="str">
            <v/>
          </cell>
          <cell r="D17096" t="str">
            <v>BACK CUSHION KOGU PC GREEN O6</v>
          </cell>
          <cell r="E17096">
            <v>44966</v>
          </cell>
          <cell r="F17096" t="str">
            <v>HALF</v>
          </cell>
          <cell r="G17096" t="str">
            <v>CI_I07</v>
          </cell>
          <cell r="H17096" t="str">
            <v>PC</v>
          </cell>
          <cell r="I17096" t="str">
            <v>CPR</v>
          </cell>
          <cell r="J17096" t="str">
            <v/>
          </cell>
          <cell r="K17096" t="str">
            <v>PD</v>
          </cell>
          <cell r="L17096" t="str">
            <v>7934</v>
          </cell>
          <cell r="M17096" t="str">
            <v>S</v>
          </cell>
          <cell r="N17096">
            <v>48924</v>
          </cell>
        </row>
        <row r="17097">
          <cell r="A17097" t="str">
            <v>SF-KOG-I07-NL-0006</v>
          </cell>
          <cell r="B17097" t="str">
            <v>CINT</v>
          </cell>
          <cell r="C17097" t="str">
            <v/>
          </cell>
          <cell r="D17097" t="str">
            <v>BACK CUSHION KOGU PC ORANGE</v>
          </cell>
          <cell r="E17097">
            <v>45232</v>
          </cell>
          <cell r="F17097" t="str">
            <v>HALF</v>
          </cell>
          <cell r="G17097" t="str">
            <v>CI_I07</v>
          </cell>
          <cell r="H17097" t="str">
            <v>PC</v>
          </cell>
          <cell r="I17097" t="str">
            <v>CPR</v>
          </cell>
          <cell r="J17097" t="str">
            <v/>
          </cell>
          <cell r="K17097" t="str">
            <v>PD</v>
          </cell>
          <cell r="L17097" t="str">
            <v>7934</v>
          </cell>
          <cell r="M17097" t="str">
            <v>S</v>
          </cell>
          <cell r="N17097">
            <v>49610</v>
          </cell>
        </row>
        <row r="17098">
          <cell r="A17098" t="str">
            <v>SF-KOG-I07-NL-0007</v>
          </cell>
          <cell r="B17098" t="str">
            <v>CINT</v>
          </cell>
          <cell r="C17098" t="str">
            <v/>
          </cell>
          <cell r="D17098" t="str">
            <v>SEAT CUSHION KOGU</v>
          </cell>
          <cell r="E17098">
            <v>44783</v>
          </cell>
          <cell r="F17098" t="str">
            <v>HALF</v>
          </cell>
          <cell r="G17098" t="str">
            <v>CI_I07</v>
          </cell>
          <cell r="H17098" t="str">
            <v>PC</v>
          </cell>
          <cell r="I17098" t="str">
            <v>CPR</v>
          </cell>
          <cell r="J17098" t="str">
            <v/>
          </cell>
          <cell r="K17098" t="str">
            <v>PD</v>
          </cell>
          <cell r="L17098" t="str">
            <v>7934</v>
          </cell>
          <cell r="M17098" t="str">
            <v>S</v>
          </cell>
          <cell r="N17098">
            <v>0</v>
          </cell>
        </row>
        <row r="17099">
          <cell r="A17099" t="str">
            <v>SF-KOG-I07-NL-0008</v>
          </cell>
          <cell r="B17099" t="str">
            <v>CINT</v>
          </cell>
          <cell r="C17099" t="str">
            <v/>
          </cell>
          <cell r="D17099" t="str">
            <v>SEAT CUSHION KOGU BLACK O7</v>
          </cell>
          <cell r="E17099">
            <v>45175</v>
          </cell>
          <cell r="F17099" t="str">
            <v>HALF</v>
          </cell>
          <cell r="G17099" t="str">
            <v>CI_I07</v>
          </cell>
          <cell r="H17099" t="str">
            <v>PC</v>
          </cell>
          <cell r="I17099" t="str">
            <v>CPR</v>
          </cell>
          <cell r="J17099" t="str">
            <v/>
          </cell>
          <cell r="K17099" t="str">
            <v>PD</v>
          </cell>
          <cell r="L17099" t="str">
            <v>7934</v>
          </cell>
          <cell r="M17099" t="str">
            <v>S</v>
          </cell>
          <cell r="N17099">
            <v>31381</v>
          </cell>
        </row>
        <row r="17100">
          <cell r="A17100" t="str">
            <v>SF-KOG-I07-NL-0009</v>
          </cell>
          <cell r="B17100" t="str">
            <v>CINT</v>
          </cell>
          <cell r="C17100" t="str">
            <v/>
          </cell>
          <cell r="D17100" t="str">
            <v>SEAT CUSHION KOGU BLUE L1</v>
          </cell>
          <cell r="E17100">
            <v>44825</v>
          </cell>
          <cell r="F17100" t="str">
            <v>HALF</v>
          </cell>
          <cell r="G17100" t="str">
            <v>CI_I07</v>
          </cell>
          <cell r="H17100" t="str">
            <v>PC</v>
          </cell>
          <cell r="I17100" t="str">
            <v>CPR</v>
          </cell>
          <cell r="J17100" t="str">
            <v/>
          </cell>
          <cell r="K17100" t="str">
            <v>PD</v>
          </cell>
          <cell r="L17100" t="str">
            <v>7934</v>
          </cell>
          <cell r="M17100" t="str">
            <v>S</v>
          </cell>
          <cell r="N17100">
            <v>76062</v>
          </cell>
        </row>
        <row r="17101">
          <cell r="A17101" t="str">
            <v>SF-KOG-I07-NL-0010</v>
          </cell>
          <cell r="B17101" t="str">
            <v>CINT</v>
          </cell>
          <cell r="C17101" t="str">
            <v/>
          </cell>
          <cell r="D17101" t="str">
            <v>SEAT CUSHION KOGU BLUE O1</v>
          </cell>
          <cell r="E17101">
            <v>44783</v>
          </cell>
          <cell r="F17101" t="str">
            <v>HALF</v>
          </cell>
          <cell r="G17101" t="str">
            <v>CI_I07</v>
          </cell>
          <cell r="H17101" t="str">
            <v>PC</v>
          </cell>
          <cell r="I17101" t="str">
            <v>CPR</v>
          </cell>
          <cell r="J17101" t="str">
            <v/>
          </cell>
          <cell r="K17101" t="str">
            <v>PD</v>
          </cell>
          <cell r="L17101" t="str">
            <v>7934</v>
          </cell>
          <cell r="M17101" t="str">
            <v>S</v>
          </cell>
          <cell r="N17101">
            <v>0</v>
          </cell>
        </row>
        <row r="17102">
          <cell r="A17102" t="str">
            <v>SF-KOG-I07-NL-0011</v>
          </cell>
          <cell r="B17102" t="str">
            <v>CINT</v>
          </cell>
          <cell r="C17102" t="str">
            <v/>
          </cell>
          <cell r="D17102" t="str">
            <v>SEAT CUSHION KOGU CREAM O5</v>
          </cell>
          <cell r="E17102">
            <v>45266</v>
          </cell>
          <cell r="F17102" t="str">
            <v>HALF</v>
          </cell>
          <cell r="G17102" t="str">
            <v>CI_I07</v>
          </cell>
          <cell r="H17102" t="str">
            <v>PC</v>
          </cell>
          <cell r="I17102" t="str">
            <v>CPR</v>
          </cell>
          <cell r="J17102" t="str">
            <v/>
          </cell>
          <cell r="K17102" t="str">
            <v>PD</v>
          </cell>
          <cell r="L17102" t="str">
            <v>7934</v>
          </cell>
          <cell r="M17102" t="str">
            <v>S</v>
          </cell>
          <cell r="N17102">
            <v>31173</v>
          </cell>
        </row>
        <row r="17103">
          <cell r="A17103" t="str">
            <v>SF-KOG-I07-NL-0012</v>
          </cell>
          <cell r="B17103" t="str">
            <v>CINT</v>
          </cell>
          <cell r="C17103" t="str">
            <v/>
          </cell>
          <cell r="D17103" t="str">
            <v>SEAT CUSHION KOGU PC GREEN O6</v>
          </cell>
          <cell r="E17103">
            <v>44966</v>
          </cell>
          <cell r="F17103" t="str">
            <v>HALF</v>
          </cell>
          <cell r="G17103" t="str">
            <v>CI_I07</v>
          </cell>
          <cell r="H17103" t="str">
            <v>PC</v>
          </cell>
          <cell r="I17103" t="str">
            <v>CPR</v>
          </cell>
          <cell r="J17103" t="str">
            <v/>
          </cell>
          <cell r="K17103" t="str">
            <v>PD</v>
          </cell>
          <cell r="L17103" t="str">
            <v>7934</v>
          </cell>
          <cell r="M17103" t="str">
            <v>S</v>
          </cell>
          <cell r="N17103">
            <v>67103</v>
          </cell>
        </row>
        <row r="17104">
          <cell r="A17104" t="str">
            <v>SF-KOG-I07-NL-0013</v>
          </cell>
          <cell r="B17104" t="str">
            <v>CINT</v>
          </cell>
          <cell r="C17104" t="str">
            <v/>
          </cell>
          <cell r="D17104" t="str">
            <v>SEAT CUSHION KOGU PC ORANGE</v>
          </cell>
          <cell r="E17104">
            <v>45232</v>
          </cell>
          <cell r="F17104" t="str">
            <v>HALF</v>
          </cell>
          <cell r="G17104" t="str">
            <v>CI_I07</v>
          </cell>
          <cell r="H17104" t="str">
            <v>PC</v>
          </cell>
          <cell r="I17104" t="str">
            <v>CPR</v>
          </cell>
          <cell r="J17104" t="str">
            <v/>
          </cell>
          <cell r="K17104" t="str">
            <v>PD</v>
          </cell>
          <cell r="L17104" t="str">
            <v>7934</v>
          </cell>
          <cell r="M17104" t="str">
            <v>S</v>
          </cell>
          <cell r="N17104">
            <v>29355</v>
          </cell>
        </row>
        <row r="17105">
          <cell r="A17105" t="str">
            <v>SF-KOG-I07-NL-0014</v>
          </cell>
          <cell r="B17105" t="str">
            <v>CINT</v>
          </cell>
          <cell r="C17105" t="str">
            <v/>
          </cell>
          <cell r="D17105" t="str">
            <v>SEAT CUSHION KOGU GREEN I13</v>
          </cell>
          <cell r="E17105">
            <v>45232</v>
          </cell>
          <cell r="F17105" t="str">
            <v>HALF</v>
          </cell>
          <cell r="G17105" t="str">
            <v>CI_I07</v>
          </cell>
          <cell r="H17105" t="str">
            <v>PC</v>
          </cell>
          <cell r="I17105" t="str">
            <v>CPR</v>
          </cell>
          <cell r="J17105" t="str">
            <v/>
          </cell>
          <cell r="K17105" t="str">
            <v>PD</v>
          </cell>
          <cell r="L17105" t="str">
            <v>7934</v>
          </cell>
          <cell r="M17105" t="str">
            <v>S</v>
          </cell>
          <cell r="N17105">
            <v>26296</v>
          </cell>
        </row>
        <row r="17106">
          <cell r="A17106" t="str">
            <v>SF-KOG-I07-NL-0015</v>
          </cell>
          <cell r="B17106" t="str">
            <v>CINT</v>
          </cell>
          <cell r="C17106" t="str">
            <v/>
          </cell>
          <cell r="D17106" t="str">
            <v>BACK CUSHION KOGU GREEN I13</v>
          </cell>
          <cell r="E17106">
            <v>45232</v>
          </cell>
          <cell r="F17106" t="str">
            <v>HALF</v>
          </cell>
          <cell r="G17106" t="str">
            <v>CI_I07</v>
          </cell>
          <cell r="H17106" t="str">
            <v>PC</v>
          </cell>
          <cell r="I17106" t="str">
            <v>CPR</v>
          </cell>
          <cell r="J17106" t="str">
            <v/>
          </cell>
          <cell r="K17106" t="str">
            <v>PD</v>
          </cell>
          <cell r="L17106" t="str">
            <v>7934</v>
          </cell>
          <cell r="M17106" t="str">
            <v>S</v>
          </cell>
          <cell r="N17106">
            <v>36006</v>
          </cell>
        </row>
        <row r="17107">
          <cell r="A17107" t="str">
            <v>SF-KOG-I07-NL-0016</v>
          </cell>
          <cell r="B17107" t="str">
            <v>CINT</v>
          </cell>
          <cell r="C17107" t="str">
            <v/>
          </cell>
          <cell r="D17107" t="str">
            <v>SEAT CUSHION KOGU GREY O2</v>
          </cell>
          <cell r="E17107">
            <v>44804</v>
          </cell>
          <cell r="F17107" t="str">
            <v>HALF</v>
          </cell>
          <cell r="G17107" t="str">
            <v>CI_I07</v>
          </cell>
          <cell r="H17107" t="str">
            <v>PC</v>
          </cell>
          <cell r="I17107" t="str">
            <v>CPR</v>
          </cell>
          <cell r="J17107" t="str">
            <v/>
          </cell>
          <cell r="K17107" t="str">
            <v>PD</v>
          </cell>
          <cell r="L17107" t="str">
            <v>7934</v>
          </cell>
          <cell r="M17107" t="str">
            <v>S</v>
          </cell>
          <cell r="N17107">
            <v>32161</v>
          </cell>
        </row>
        <row r="17108">
          <cell r="A17108" t="str">
            <v>SF-KOG-I07-NL-0017</v>
          </cell>
          <cell r="B17108" t="str">
            <v>CINT</v>
          </cell>
          <cell r="C17108" t="str">
            <v/>
          </cell>
          <cell r="D17108" t="str">
            <v>BACK CUSHION KOGU GREY O2</v>
          </cell>
          <cell r="E17108">
            <v>44804</v>
          </cell>
          <cell r="F17108" t="str">
            <v>HALF</v>
          </cell>
          <cell r="G17108" t="str">
            <v>CI_I07</v>
          </cell>
          <cell r="H17108" t="str">
            <v>PC</v>
          </cell>
          <cell r="I17108" t="str">
            <v>CPR</v>
          </cell>
          <cell r="J17108" t="str">
            <v/>
          </cell>
          <cell r="K17108" t="str">
            <v>PD</v>
          </cell>
          <cell r="L17108" t="str">
            <v>7934</v>
          </cell>
          <cell r="M17108" t="str">
            <v>S</v>
          </cell>
          <cell r="N17108">
            <v>42387</v>
          </cell>
        </row>
        <row r="17109">
          <cell r="A17109" t="str">
            <v>SF-KOG-I07-NL-0018</v>
          </cell>
          <cell r="B17109" t="str">
            <v>CINT</v>
          </cell>
          <cell r="C17109" t="str">
            <v/>
          </cell>
          <cell r="D17109" t="str">
            <v>SEAT CUSHION KOGU LIGHT GREEN I14</v>
          </cell>
          <cell r="E17109">
            <v>0</v>
          </cell>
          <cell r="F17109" t="str">
            <v>HALF</v>
          </cell>
          <cell r="G17109" t="str">
            <v>CI_I07</v>
          </cell>
          <cell r="H17109" t="str">
            <v>PC</v>
          </cell>
          <cell r="I17109" t="str">
            <v>CPR</v>
          </cell>
          <cell r="J17109" t="str">
            <v/>
          </cell>
          <cell r="K17109" t="str">
            <v>PD</v>
          </cell>
          <cell r="L17109" t="str">
            <v>7934</v>
          </cell>
          <cell r="M17109" t="str">
            <v>S</v>
          </cell>
          <cell r="N17109">
            <v>0</v>
          </cell>
        </row>
        <row r="17110">
          <cell r="A17110" t="str">
            <v>SF-KOG-I07-NL-0019</v>
          </cell>
          <cell r="B17110" t="str">
            <v>CINT</v>
          </cell>
          <cell r="C17110" t="str">
            <v/>
          </cell>
          <cell r="D17110" t="str">
            <v>BACK CUSHION KOGU LIGHT GREEN I14</v>
          </cell>
          <cell r="E17110">
            <v>0</v>
          </cell>
          <cell r="F17110" t="str">
            <v>HALF</v>
          </cell>
          <cell r="G17110" t="str">
            <v>CI_I07</v>
          </cell>
          <cell r="H17110" t="str">
            <v>PC</v>
          </cell>
          <cell r="I17110" t="str">
            <v>CPR</v>
          </cell>
          <cell r="J17110" t="str">
            <v/>
          </cell>
          <cell r="K17110" t="str">
            <v>PD</v>
          </cell>
          <cell r="L17110" t="str">
            <v>7934</v>
          </cell>
          <cell r="M17110" t="str">
            <v>S</v>
          </cell>
          <cell r="N17110">
            <v>0</v>
          </cell>
        </row>
        <row r="17111">
          <cell r="A17111" t="str">
            <v>SF-KOG-I07-NL-0020</v>
          </cell>
          <cell r="B17111" t="str">
            <v>CINT</v>
          </cell>
          <cell r="C17111" t="str">
            <v/>
          </cell>
          <cell r="D17111" t="str">
            <v>BACK CUSHION KOGU BLACK O7 BORDIR</v>
          </cell>
          <cell r="E17111">
            <v>44874</v>
          </cell>
          <cell r="F17111" t="str">
            <v>HALF</v>
          </cell>
          <cell r="G17111" t="str">
            <v>CI_I07</v>
          </cell>
          <cell r="H17111" t="str">
            <v>PC</v>
          </cell>
          <cell r="I17111" t="str">
            <v>CPR</v>
          </cell>
          <cell r="J17111" t="str">
            <v/>
          </cell>
          <cell r="K17111" t="str">
            <v>PD</v>
          </cell>
          <cell r="L17111" t="str">
            <v>7934</v>
          </cell>
          <cell r="M17111" t="str">
            <v>S</v>
          </cell>
          <cell r="N17111">
            <v>43656</v>
          </cell>
        </row>
        <row r="17112">
          <cell r="A17112" t="str">
            <v>SF-KOG-I07-NL-0021</v>
          </cell>
          <cell r="B17112" t="str">
            <v>CINT</v>
          </cell>
          <cell r="C17112" t="str">
            <v/>
          </cell>
          <cell r="D17112" t="str">
            <v>BACK CUSHION KOGU LIGHT BLUE I14</v>
          </cell>
          <cell r="E17112">
            <v>45232</v>
          </cell>
          <cell r="F17112" t="str">
            <v>HALF</v>
          </cell>
          <cell r="G17112" t="str">
            <v>CI_I07</v>
          </cell>
          <cell r="H17112" t="str">
            <v>PC</v>
          </cell>
          <cell r="I17112" t="str">
            <v>CPR</v>
          </cell>
          <cell r="J17112" t="str">
            <v/>
          </cell>
          <cell r="K17112" t="str">
            <v>PD</v>
          </cell>
          <cell r="L17112" t="str">
            <v>7934</v>
          </cell>
          <cell r="M17112" t="str">
            <v>S</v>
          </cell>
          <cell r="N17112">
            <v>36901</v>
          </cell>
        </row>
        <row r="17113">
          <cell r="A17113" t="str">
            <v>SF-KOG-I07-NL-0022</v>
          </cell>
          <cell r="B17113" t="str">
            <v>CINT</v>
          </cell>
          <cell r="C17113" t="str">
            <v/>
          </cell>
          <cell r="D17113" t="str">
            <v>SEAT CUSHION KOGU LIGHT BLUE I14</v>
          </cell>
          <cell r="E17113">
            <v>45232</v>
          </cell>
          <cell r="F17113" t="str">
            <v>HALF</v>
          </cell>
          <cell r="G17113" t="str">
            <v>CI_I07</v>
          </cell>
          <cell r="H17113" t="str">
            <v>PC</v>
          </cell>
          <cell r="I17113" t="str">
            <v>CPR</v>
          </cell>
          <cell r="J17113" t="str">
            <v/>
          </cell>
          <cell r="K17113" t="str">
            <v>PD</v>
          </cell>
          <cell r="L17113" t="str">
            <v>7934</v>
          </cell>
          <cell r="M17113" t="str">
            <v>S</v>
          </cell>
          <cell r="N17113">
            <v>23326</v>
          </cell>
        </row>
        <row r="17114">
          <cell r="A17114" t="str">
            <v>SF-KOG-I07-NL-0023</v>
          </cell>
          <cell r="B17114" t="str">
            <v>CINT</v>
          </cell>
          <cell r="C17114" t="str">
            <v/>
          </cell>
          <cell r="D17114" t="str">
            <v>SEAT CUSHION KOGU PC RED O3</v>
          </cell>
          <cell r="E17114">
            <v>44992</v>
          </cell>
          <cell r="F17114" t="str">
            <v>HALF</v>
          </cell>
          <cell r="G17114" t="str">
            <v>CI_I07</v>
          </cell>
          <cell r="H17114" t="str">
            <v>PC</v>
          </cell>
          <cell r="I17114" t="str">
            <v>CPR</v>
          </cell>
          <cell r="J17114" t="str">
            <v/>
          </cell>
          <cell r="K17114" t="str">
            <v>PD</v>
          </cell>
          <cell r="L17114" t="str">
            <v>7934</v>
          </cell>
          <cell r="M17114" t="str">
            <v>S</v>
          </cell>
          <cell r="N17114">
            <v>22298</v>
          </cell>
        </row>
        <row r="17115">
          <cell r="A17115" t="str">
            <v>SF-KOG-I07-NL-0024</v>
          </cell>
          <cell r="B17115" t="str">
            <v>CINT</v>
          </cell>
          <cell r="C17115" t="str">
            <v/>
          </cell>
          <cell r="D17115" t="str">
            <v>BACK CUSHION KOGU PC RED O3</v>
          </cell>
          <cell r="E17115">
            <v>44992</v>
          </cell>
          <cell r="F17115" t="str">
            <v>HALF</v>
          </cell>
          <cell r="G17115" t="str">
            <v>CI_I07</v>
          </cell>
          <cell r="H17115" t="str">
            <v>PC</v>
          </cell>
          <cell r="I17115" t="str">
            <v>CPR</v>
          </cell>
          <cell r="J17115" t="str">
            <v/>
          </cell>
          <cell r="K17115" t="str">
            <v>PD</v>
          </cell>
          <cell r="L17115" t="str">
            <v>7934</v>
          </cell>
          <cell r="M17115" t="str">
            <v>S</v>
          </cell>
          <cell r="N17115">
            <v>28752</v>
          </cell>
        </row>
        <row r="17116">
          <cell r="A17116" t="str">
            <v>SF-KOG-I07-NL-0025</v>
          </cell>
          <cell r="B17116" t="str">
            <v>CINT</v>
          </cell>
          <cell r="C17116" t="str">
            <v/>
          </cell>
          <cell r="D17116" t="str">
            <v>BACK CUSHION KOGU PC PINK I9</v>
          </cell>
          <cell r="E17116">
            <v>45232</v>
          </cell>
          <cell r="F17116" t="str">
            <v>HALF</v>
          </cell>
          <cell r="G17116" t="str">
            <v>CI_I07</v>
          </cell>
          <cell r="H17116" t="str">
            <v>PC</v>
          </cell>
          <cell r="I17116" t="str">
            <v>CPR</v>
          </cell>
          <cell r="J17116" t="str">
            <v/>
          </cell>
          <cell r="K17116" t="str">
            <v>PD</v>
          </cell>
          <cell r="L17116" t="str">
            <v>7934</v>
          </cell>
          <cell r="M17116" t="str">
            <v>S</v>
          </cell>
          <cell r="N17116">
            <v>29438</v>
          </cell>
        </row>
        <row r="17117">
          <cell r="A17117" t="str">
            <v>SF-KOG-I07-NL-0026</v>
          </cell>
          <cell r="B17117" t="str">
            <v>CINT</v>
          </cell>
          <cell r="C17117" t="str">
            <v/>
          </cell>
          <cell r="D17117" t="str">
            <v>SEAT CUSHION KOGU PC PINK I9</v>
          </cell>
          <cell r="E17117">
            <v>45232</v>
          </cell>
          <cell r="F17117" t="str">
            <v>HALF</v>
          </cell>
          <cell r="G17117" t="str">
            <v>CI_I07</v>
          </cell>
          <cell r="H17117" t="str">
            <v>PC</v>
          </cell>
          <cell r="I17117" t="str">
            <v>CPR</v>
          </cell>
          <cell r="J17117" t="str">
            <v/>
          </cell>
          <cell r="K17117" t="str">
            <v>PD</v>
          </cell>
          <cell r="L17117" t="str">
            <v>7934</v>
          </cell>
          <cell r="M17117" t="str">
            <v>S</v>
          </cell>
          <cell r="N17117">
            <v>22637</v>
          </cell>
        </row>
        <row r="17118">
          <cell r="A17118" t="str">
            <v>SF-KOG-I08-CP-0001</v>
          </cell>
          <cell r="B17118" t="str">
            <v>CINT</v>
          </cell>
          <cell r="C17118" t="str">
            <v/>
          </cell>
          <cell r="D17118" t="str">
            <v>AIRMATE SEAT KOGU 430 X 430 X 35 DENSITY</v>
          </cell>
          <cell r="E17118">
            <v>44783</v>
          </cell>
          <cell r="F17118" t="str">
            <v>HALF</v>
          </cell>
          <cell r="G17118" t="str">
            <v>CI_I08</v>
          </cell>
          <cell r="H17118" t="str">
            <v>PC</v>
          </cell>
          <cell r="I17118" t="str">
            <v>CPR</v>
          </cell>
          <cell r="J17118" t="str">
            <v/>
          </cell>
          <cell r="K17118" t="str">
            <v>PD</v>
          </cell>
          <cell r="L17118" t="str">
            <v>7935</v>
          </cell>
          <cell r="M17118" t="str">
            <v>S</v>
          </cell>
          <cell r="N17118">
            <v>0</v>
          </cell>
        </row>
        <row r="17119">
          <cell r="A17119" t="str">
            <v>SF-KOG-ICT-SC-0001</v>
          </cell>
          <cell r="B17119" t="str">
            <v>CINT</v>
          </cell>
          <cell r="C17119" t="str">
            <v/>
          </cell>
          <cell r="D17119" t="str">
            <v>BACK PLATE KOGU</v>
          </cell>
          <cell r="E17119">
            <v>44757</v>
          </cell>
          <cell r="F17119" t="str">
            <v>HALF</v>
          </cell>
          <cell r="G17119" t="str">
            <v>CI_ICT</v>
          </cell>
          <cell r="H17119" t="str">
            <v>PC</v>
          </cell>
          <cell r="I17119" t="str">
            <v>CPR</v>
          </cell>
          <cell r="J17119" t="str">
            <v/>
          </cell>
          <cell r="K17119" t="str">
            <v>PD</v>
          </cell>
          <cell r="L17119" t="str">
            <v>7931</v>
          </cell>
          <cell r="M17119" t="str">
            <v>V</v>
          </cell>
          <cell r="N17119">
            <v>73003</v>
          </cell>
        </row>
        <row r="17120">
          <cell r="A17120" t="str">
            <v>SF-KOG-ICT-SC-0002</v>
          </cell>
          <cell r="B17120" t="str">
            <v>CINT</v>
          </cell>
          <cell r="C17120" t="str">
            <v/>
          </cell>
          <cell r="D17120" t="str">
            <v>BACK PLATE POLOS KOGU</v>
          </cell>
          <cell r="E17120">
            <v>44776</v>
          </cell>
          <cell r="F17120" t="str">
            <v>HALF</v>
          </cell>
          <cell r="G17120" t="str">
            <v>CI_ICT</v>
          </cell>
          <cell r="H17120" t="str">
            <v>PC</v>
          </cell>
          <cell r="I17120" t="str">
            <v>CPR</v>
          </cell>
          <cell r="J17120" t="str">
            <v/>
          </cell>
          <cell r="K17120" t="str">
            <v>PD</v>
          </cell>
          <cell r="L17120" t="str">
            <v>7931</v>
          </cell>
          <cell r="M17120" t="str">
            <v>V</v>
          </cell>
          <cell r="N17120">
            <v>64896</v>
          </cell>
        </row>
        <row r="17121">
          <cell r="A17121" t="str">
            <v>SF-KOG-IPC-SC-0003</v>
          </cell>
          <cell r="B17121" t="str">
            <v>CINT</v>
          </cell>
          <cell r="C17121" t="str">
            <v/>
          </cell>
          <cell r="D17121" t="str">
            <v>PALANG 02 KOGU CHAIR FP SILVER TEXTURE</v>
          </cell>
          <cell r="E17121">
            <v>45194</v>
          </cell>
          <cell r="F17121" t="str">
            <v>HALF</v>
          </cell>
          <cell r="G17121" t="str">
            <v>CI_IPC</v>
          </cell>
          <cell r="H17121" t="str">
            <v>PC</v>
          </cell>
          <cell r="I17121" t="str">
            <v>CPR</v>
          </cell>
          <cell r="J17121" t="str">
            <v/>
          </cell>
          <cell r="K17121" t="str">
            <v>PD</v>
          </cell>
          <cell r="L17121" t="str">
            <v>7933</v>
          </cell>
          <cell r="M17121" t="str">
            <v>V</v>
          </cell>
          <cell r="N17121">
            <v>22833</v>
          </cell>
        </row>
        <row r="17122">
          <cell r="A17122" t="str">
            <v>SF-KOG-IPC-SC-0004</v>
          </cell>
          <cell r="B17122" t="str">
            <v>CINT</v>
          </cell>
          <cell r="C17122" t="str">
            <v/>
          </cell>
          <cell r="D17122" t="str">
            <v>PALANG 03 KOGU CHAIR FP</v>
          </cell>
          <cell r="E17122">
            <v>44804</v>
          </cell>
          <cell r="F17122" t="str">
            <v>HALF</v>
          </cell>
          <cell r="G17122" t="str">
            <v>CI_IPC</v>
          </cell>
          <cell r="H17122" t="str">
            <v>PC</v>
          </cell>
          <cell r="I17122" t="str">
            <v>CPR</v>
          </cell>
          <cell r="J17122" t="str">
            <v/>
          </cell>
          <cell r="K17122" t="str">
            <v>PD</v>
          </cell>
          <cell r="L17122" t="str">
            <v>7933</v>
          </cell>
          <cell r="M17122" t="str">
            <v>V</v>
          </cell>
          <cell r="N17122">
            <v>93018</v>
          </cell>
        </row>
        <row r="17123">
          <cell r="A17123" t="str">
            <v>SF-KOG-IPC-SC-0005</v>
          </cell>
          <cell r="B17123" t="str">
            <v>CINT</v>
          </cell>
          <cell r="C17123" t="str">
            <v/>
          </cell>
          <cell r="D17123" t="str">
            <v>PALANG 04 KOGU CHAIR FP</v>
          </cell>
          <cell r="E17123">
            <v>44896</v>
          </cell>
          <cell r="F17123" t="str">
            <v>HALF</v>
          </cell>
          <cell r="G17123" t="str">
            <v>CI_IPC</v>
          </cell>
          <cell r="H17123" t="str">
            <v>PC</v>
          </cell>
          <cell r="I17123" t="str">
            <v>CPR</v>
          </cell>
          <cell r="J17123" t="str">
            <v/>
          </cell>
          <cell r="K17123" t="str">
            <v>PD</v>
          </cell>
          <cell r="L17123" t="str">
            <v>7933</v>
          </cell>
          <cell r="M17123" t="str">
            <v>V</v>
          </cell>
          <cell r="N17123">
            <v>173213</v>
          </cell>
        </row>
        <row r="17124">
          <cell r="A17124" t="str">
            <v>SF-KOG-IPC-SC-0006</v>
          </cell>
          <cell r="B17124" t="str">
            <v>CINT</v>
          </cell>
          <cell r="C17124" t="str">
            <v/>
          </cell>
          <cell r="D17124" t="str">
            <v>LEG FRAME KOGU CHAIR FP</v>
          </cell>
          <cell r="E17124">
            <v>44804</v>
          </cell>
          <cell r="F17124" t="str">
            <v>HALF</v>
          </cell>
          <cell r="G17124" t="str">
            <v>CI_IPC</v>
          </cell>
          <cell r="H17124" t="str">
            <v>PC</v>
          </cell>
          <cell r="I17124" t="str">
            <v>CPR</v>
          </cell>
          <cell r="J17124" t="str">
            <v/>
          </cell>
          <cell r="K17124" t="str">
            <v>PD</v>
          </cell>
          <cell r="L17124" t="str">
            <v>7933</v>
          </cell>
          <cell r="M17124" t="str">
            <v>V</v>
          </cell>
          <cell r="N17124">
            <v>300679</v>
          </cell>
        </row>
        <row r="17125">
          <cell r="A17125" t="str">
            <v>SF-KOG-IPC-SC-0007</v>
          </cell>
          <cell r="B17125" t="str">
            <v>CINT</v>
          </cell>
          <cell r="C17125" t="str">
            <v/>
          </cell>
          <cell r="D17125" t="str">
            <v>ARM REST KOGU CHAIR FP HAMMERTONE</v>
          </cell>
          <cell r="E17125">
            <v>44869</v>
          </cell>
          <cell r="F17125" t="str">
            <v>HALF</v>
          </cell>
          <cell r="G17125" t="str">
            <v>CI_IPC</v>
          </cell>
          <cell r="H17125" t="str">
            <v>PC</v>
          </cell>
          <cell r="I17125" t="str">
            <v>CPR</v>
          </cell>
          <cell r="J17125" t="str">
            <v/>
          </cell>
          <cell r="K17125" t="str">
            <v>PD</v>
          </cell>
          <cell r="L17125" t="str">
            <v>7933</v>
          </cell>
          <cell r="M17125" t="str">
            <v>V</v>
          </cell>
          <cell r="N17125">
            <v>166128</v>
          </cell>
        </row>
        <row r="17126">
          <cell r="A17126" t="str">
            <v>SF-KTG-I04-CT-0001</v>
          </cell>
          <cell r="B17126" t="str">
            <v>CINT</v>
          </cell>
          <cell r="C17126" t="str">
            <v/>
          </cell>
          <cell r="D17126" t="str">
            <v>ARM PIPE KT 01 KW</v>
          </cell>
          <cell r="E17126">
            <v>44783</v>
          </cell>
          <cell r="F17126" t="str">
            <v>HALF</v>
          </cell>
          <cell r="G17126" t="str">
            <v>CI_I04</v>
          </cell>
          <cell r="H17126" t="str">
            <v>PC</v>
          </cell>
          <cell r="I17126" t="str">
            <v>CPR</v>
          </cell>
          <cell r="J17126" t="str">
            <v/>
          </cell>
          <cell r="K17126" t="str">
            <v>PD</v>
          </cell>
          <cell r="L17126" t="str">
            <v>7931</v>
          </cell>
          <cell r="M17126" t="str">
            <v>S</v>
          </cell>
          <cell r="N17126">
            <v>0</v>
          </cell>
        </row>
        <row r="17127">
          <cell r="A17127" t="str">
            <v>SF-KTG-I04-CT-0002</v>
          </cell>
          <cell r="B17127" t="str">
            <v>CINT</v>
          </cell>
          <cell r="C17127" t="str">
            <v/>
          </cell>
          <cell r="D17127" t="str">
            <v>FRAME KT 01 CAVIS KW 0</v>
          </cell>
          <cell r="E17127">
            <v>45266</v>
          </cell>
          <cell r="F17127" t="str">
            <v>HALF</v>
          </cell>
          <cell r="G17127" t="str">
            <v>CI_I04</v>
          </cell>
          <cell r="H17127" t="str">
            <v>PC</v>
          </cell>
          <cell r="I17127" t="str">
            <v>CPR</v>
          </cell>
          <cell r="J17127" t="str">
            <v/>
          </cell>
          <cell r="K17127" t="str">
            <v>PD</v>
          </cell>
          <cell r="L17127" t="str">
            <v>7931</v>
          </cell>
          <cell r="M17127" t="str">
            <v>S</v>
          </cell>
          <cell r="N17127">
            <v>70397</v>
          </cell>
        </row>
        <row r="17128">
          <cell r="A17128" t="str">
            <v>SF-KTG-I04-CT-0003</v>
          </cell>
          <cell r="B17128" t="str">
            <v>CINT</v>
          </cell>
          <cell r="C17128" t="str">
            <v/>
          </cell>
          <cell r="D17128" t="str">
            <v>FRAME KT 01 OLIVE KW 0</v>
          </cell>
          <cell r="E17128">
            <v>44838</v>
          </cell>
          <cell r="F17128" t="str">
            <v>HALF</v>
          </cell>
          <cell r="G17128" t="str">
            <v>CI_I04</v>
          </cell>
          <cell r="H17128" t="str">
            <v>PC</v>
          </cell>
          <cell r="I17128" t="str">
            <v>CPR</v>
          </cell>
          <cell r="J17128" t="str">
            <v/>
          </cell>
          <cell r="K17128" t="str">
            <v>PD</v>
          </cell>
          <cell r="L17128" t="str">
            <v>7931</v>
          </cell>
          <cell r="M17128" t="str">
            <v>S</v>
          </cell>
          <cell r="N17128">
            <v>51914</v>
          </cell>
        </row>
        <row r="17129">
          <cell r="A17129" t="str">
            <v>SF-KTG-I04-CT-0004</v>
          </cell>
          <cell r="B17129" t="str">
            <v>CINT</v>
          </cell>
          <cell r="C17129" t="str">
            <v/>
          </cell>
          <cell r="D17129" t="str">
            <v>FRAME KT 02 CAVIS KW 0</v>
          </cell>
          <cell r="E17129">
            <v>44783</v>
          </cell>
          <cell r="F17129" t="str">
            <v>HALF</v>
          </cell>
          <cell r="G17129" t="str">
            <v>CI_I04</v>
          </cell>
          <cell r="H17129" t="str">
            <v>PC</v>
          </cell>
          <cell r="I17129" t="str">
            <v>CPR</v>
          </cell>
          <cell r="J17129" t="str">
            <v/>
          </cell>
          <cell r="K17129" t="str">
            <v>PD</v>
          </cell>
          <cell r="L17129" t="str">
            <v>7931</v>
          </cell>
          <cell r="M17129" t="str">
            <v>S</v>
          </cell>
          <cell r="N17129">
            <v>52359</v>
          </cell>
        </row>
        <row r="17130">
          <cell r="A17130" t="str">
            <v>SF-KTG-I04-CT-0005</v>
          </cell>
          <cell r="B17130" t="str">
            <v>CINT</v>
          </cell>
          <cell r="C17130" t="str">
            <v/>
          </cell>
          <cell r="D17130" t="str">
            <v>FRAME KT 02 OLIVE KW 0</v>
          </cell>
          <cell r="E17130">
            <v>44783</v>
          </cell>
          <cell r="F17130" t="str">
            <v>HALF</v>
          </cell>
          <cell r="G17130" t="str">
            <v>CI_I04</v>
          </cell>
          <cell r="H17130" t="str">
            <v>PC</v>
          </cell>
          <cell r="I17130" t="str">
            <v>CPR</v>
          </cell>
          <cell r="J17130" t="str">
            <v/>
          </cell>
          <cell r="K17130" t="str">
            <v>PD</v>
          </cell>
          <cell r="L17130" t="str">
            <v>7931</v>
          </cell>
          <cell r="M17130" t="str">
            <v>S</v>
          </cell>
          <cell r="N17130">
            <v>41817</v>
          </cell>
        </row>
        <row r="17131">
          <cell r="A17131" t="str">
            <v>SF-KTG-I04-CT-0006</v>
          </cell>
          <cell r="B17131" t="str">
            <v>CINT</v>
          </cell>
          <cell r="C17131" t="str">
            <v/>
          </cell>
          <cell r="D17131" t="str">
            <v>HORIZONTAL LEG COMPLE ( RAMSET ) KW0</v>
          </cell>
          <cell r="E17131">
            <v>44783</v>
          </cell>
          <cell r="F17131" t="str">
            <v>HALF</v>
          </cell>
          <cell r="G17131" t="str">
            <v>CI_I04</v>
          </cell>
          <cell r="H17131" t="str">
            <v>PC</v>
          </cell>
          <cell r="I17131" t="str">
            <v>CPR</v>
          </cell>
          <cell r="J17131" t="str">
            <v/>
          </cell>
          <cell r="K17131" t="str">
            <v>PD</v>
          </cell>
          <cell r="L17131" t="str">
            <v>7931</v>
          </cell>
          <cell r="M17131" t="str">
            <v>S</v>
          </cell>
          <cell r="N17131">
            <v>291691</v>
          </cell>
        </row>
        <row r="17132">
          <cell r="A17132" t="str">
            <v>SF-KTG-I04-CT-0007</v>
          </cell>
          <cell r="B17132" t="str">
            <v>CINT</v>
          </cell>
          <cell r="C17132" t="str">
            <v/>
          </cell>
          <cell r="D17132" t="str">
            <v>HORIZONTAL LEG COMPLE KW 0</v>
          </cell>
          <cell r="E17132">
            <v>45266</v>
          </cell>
          <cell r="F17132" t="str">
            <v>HALF</v>
          </cell>
          <cell r="G17132" t="str">
            <v>CI_I04</v>
          </cell>
          <cell r="H17132" t="str">
            <v>PC</v>
          </cell>
          <cell r="I17132" t="str">
            <v>CPR</v>
          </cell>
          <cell r="J17132" t="str">
            <v/>
          </cell>
          <cell r="K17132" t="str">
            <v>PD</v>
          </cell>
          <cell r="L17132" t="str">
            <v>7931</v>
          </cell>
          <cell r="M17132" t="str">
            <v>S</v>
          </cell>
          <cell r="N17132">
            <v>146753</v>
          </cell>
        </row>
        <row r="17133">
          <cell r="A17133" t="str">
            <v>SF-KTG-I04-CT-0008</v>
          </cell>
          <cell r="B17133" t="str">
            <v>CINT</v>
          </cell>
          <cell r="C17133" t="str">
            <v/>
          </cell>
          <cell r="D17133" t="str">
            <v>BASE LEG PIPE KT 02 KW 0</v>
          </cell>
          <cell r="E17133">
            <v>44783</v>
          </cell>
          <cell r="F17133" t="str">
            <v>HALF</v>
          </cell>
          <cell r="G17133" t="str">
            <v>CI_I04</v>
          </cell>
          <cell r="H17133" t="str">
            <v>PC</v>
          </cell>
          <cell r="I17133" t="str">
            <v>CPR</v>
          </cell>
          <cell r="J17133" t="str">
            <v/>
          </cell>
          <cell r="K17133" t="str">
            <v>PD</v>
          </cell>
          <cell r="L17133" t="str">
            <v>7931</v>
          </cell>
          <cell r="M17133" t="str">
            <v>S</v>
          </cell>
          <cell r="N17133">
            <v>0</v>
          </cell>
        </row>
        <row r="17134">
          <cell r="A17134" t="str">
            <v>SF-KTG-I04-CT-0009</v>
          </cell>
          <cell r="B17134" t="str">
            <v>CINT</v>
          </cell>
          <cell r="C17134" t="str">
            <v/>
          </cell>
          <cell r="D17134" t="str">
            <v>MAIN LEG PIPE KT 02 OLIVE (3 SEAT) KW</v>
          </cell>
          <cell r="E17134">
            <v>45194</v>
          </cell>
          <cell r="F17134" t="str">
            <v>HALF</v>
          </cell>
          <cell r="G17134" t="str">
            <v>CI_I04</v>
          </cell>
          <cell r="H17134" t="str">
            <v>PC</v>
          </cell>
          <cell r="I17134" t="str">
            <v>CPR</v>
          </cell>
          <cell r="J17134" t="str">
            <v/>
          </cell>
          <cell r="K17134" t="str">
            <v>PD</v>
          </cell>
          <cell r="L17134" t="str">
            <v>7931</v>
          </cell>
          <cell r="M17134" t="str">
            <v>S</v>
          </cell>
          <cell r="N17134">
            <v>136718</v>
          </cell>
        </row>
        <row r="17135">
          <cell r="A17135" t="str">
            <v>SF-KTG-I04-CT-0010</v>
          </cell>
          <cell r="B17135" t="str">
            <v>CINT</v>
          </cell>
          <cell r="C17135" t="str">
            <v/>
          </cell>
          <cell r="D17135" t="str">
            <v>MAIN LEG PIPE KT 02 OLIVE (4 SEAT) KW</v>
          </cell>
          <cell r="E17135">
            <v>45194</v>
          </cell>
          <cell r="F17135" t="str">
            <v>HALF</v>
          </cell>
          <cell r="G17135" t="str">
            <v>CI_I04</v>
          </cell>
          <cell r="H17135" t="str">
            <v>PC</v>
          </cell>
          <cell r="I17135" t="str">
            <v>CPR</v>
          </cell>
          <cell r="J17135" t="str">
            <v/>
          </cell>
          <cell r="K17135" t="str">
            <v>PD</v>
          </cell>
          <cell r="L17135" t="str">
            <v>7931</v>
          </cell>
          <cell r="M17135" t="str">
            <v>S</v>
          </cell>
          <cell r="N17135">
            <v>229573</v>
          </cell>
        </row>
        <row r="17136">
          <cell r="A17136" t="str">
            <v>SF-KTG-I04-CT-0011</v>
          </cell>
          <cell r="B17136" t="str">
            <v>CINT</v>
          </cell>
          <cell r="C17136" t="str">
            <v/>
          </cell>
          <cell r="D17136" t="str">
            <v>SEAT ASSY KT 02 OLIVE KW 0</v>
          </cell>
          <cell r="E17136">
            <v>44966</v>
          </cell>
          <cell r="F17136" t="str">
            <v>HALF</v>
          </cell>
          <cell r="G17136" t="str">
            <v>CI_I04</v>
          </cell>
          <cell r="H17136" t="str">
            <v>PC</v>
          </cell>
          <cell r="I17136" t="str">
            <v>CPR</v>
          </cell>
          <cell r="J17136" t="str">
            <v/>
          </cell>
          <cell r="K17136" t="str">
            <v>PD</v>
          </cell>
          <cell r="L17136" t="str">
            <v>7931</v>
          </cell>
          <cell r="M17136" t="str">
            <v>S</v>
          </cell>
          <cell r="N17136">
            <v>40530</v>
          </cell>
        </row>
        <row r="17137">
          <cell r="A17137" t="str">
            <v>SF-KTG-I04-CT-0012</v>
          </cell>
          <cell r="B17137" t="str">
            <v>CINT</v>
          </cell>
          <cell r="C17137" t="str">
            <v/>
          </cell>
          <cell r="D17137" t="str">
            <v>VERTIKAL LEG SUPPORT ASSY KT 02 KW 0</v>
          </cell>
          <cell r="E17137">
            <v>45175</v>
          </cell>
          <cell r="F17137" t="str">
            <v>HALF</v>
          </cell>
          <cell r="G17137" t="str">
            <v>CI_I04</v>
          </cell>
          <cell r="H17137" t="str">
            <v>PC</v>
          </cell>
          <cell r="I17137" t="str">
            <v>CPR</v>
          </cell>
          <cell r="J17137" t="str">
            <v/>
          </cell>
          <cell r="K17137" t="str">
            <v>PD</v>
          </cell>
          <cell r="L17137" t="str">
            <v>7931</v>
          </cell>
          <cell r="M17137" t="str">
            <v>S</v>
          </cell>
          <cell r="N17137">
            <v>46573</v>
          </cell>
        </row>
        <row r="17138">
          <cell r="A17138" t="str">
            <v>SF-KTG-I04-CT-0013</v>
          </cell>
          <cell r="B17138" t="str">
            <v>CINT</v>
          </cell>
          <cell r="C17138" t="str">
            <v/>
          </cell>
          <cell r="D17138" t="str">
            <v>BASE LEG PIPE ASSY KT OLIVE</v>
          </cell>
          <cell r="E17138">
            <v>45175</v>
          </cell>
          <cell r="F17138" t="str">
            <v>HALF</v>
          </cell>
          <cell r="G17138" t="str">
            <v>CI_I04</v>
          </cell>
          <cell r="H17138" t="str">
            <v>PC</v>
          </cell>
          <cell r="I17138" t="str">
            <v>CPR</v>
          </cell>
          <cell r="J17138" t="str">
            <v/>
          </cell>
          <cell r="K17138" t="str">
            <v>PD</v>
          </cell>
          <cell r="L17138" t="str">
            <v>7931</v>
          </cell>
          <cell r="M17138" t="str">
            <v>S</v>
          </cell>
          <cell r="N17138">
            <v>26677</v>
          </cell>
        </row>
        <row r="17139">
          <cell r="A17139" t="str">
            <v>SF-KTG-I04-CT-0014</v>
          </cell>
          <cell r="B17139" t="str">
            <v>CINT</v>
          </cell>
          <cell r="C17139" t="str">
            <v/>
          </cell>
          <cell r="D17139" t="str">
            <v>JOINT CHAIR (PALANG) KT 01 (4 SEAT) KB</v>
          </cell>
          <cell r="E17139">
            <v>45266</v>
          </cell>
          <cell r="F17139" t="str">
            <v>HALF</v>
          </cell>
          <cell r="G17139" t="str">
            <v>CI_I04</v>
          </cell>
          <cell r="H17139" t="str">
            <v>PC</v>
          </cell>
          <cell r="I17139" t="str">
            <v>CPR</v>
          </cell>
          <cell r="J17139" t="str">
            <v/>
          </cell>
          <cell r="K17139" t="str">
            <v>PD</v>
          </cell>
          <cell r="L17139" t="str">
            <v>7931</v>
          </cell>
          <cell r="M17139" t="str">
            <v>S</v>
          </cell>
          <cell r="N17139">
            <v>106697</v>
          </cell>
        </row>
        <row r="17140">
          <cell r="A17140" t="str">
            <v>SF-KTG-I04-CT-0015</v>
          </cell>
          <cell r="B17140" t="str">
            <v>CINT</v>
          </cell>
          <cell r="C17140" t="str">
            <v/>
          </cell>
          <cell r="D17140" t="str">
            <v>JOINT CHAIR (PALANG) KT 01 (3 SEAT) KB</v>
          </cell>
          <cell r="E17140">
            <v>45175</v>
          </cell>
          <cell r="F17140" t="str">
            <v>HALF</v>
          </cell>
          <cell r="G17140" t="str">
            <v>CI_I04</v>
          </cell>
          <cell r="H17140" t="str">
            <v>PC</v>
          </cell>
          <cell r="I17140" t="str">
            <v>CPR</v>
          </cell>
          <cell r="J17140" t="str">
            <v/>
          </cell>
          <cell r="K17140" t="str">
            <v>PD</v>
          </cell>
          <cell r="L17140" t="str">
            <v>7931</v>
          </cell>
          <cell r="M17140" t="str">
            <v>S</v>
          </cell>
          <cell r="N17140">
            <v>100906</v>
          </cell>
        </row>
        <row r="17141">
          <cell r="A17141" t="str">
            <v>SF-KTG-I04-CT-0016</v>
          </cell>
          <cell r="B17141" t="str">
            <v>CINT</v>
          </cell>
          <cell r="C17141" t="str">
            <v/>
          </cell>
          <cell r="D17141" t="str">
            <v>MAIN LEG PIPE KT 02 CAVIS (3 SEAT) KW</v>
          </cell>
          <cell r="E17141">
            <v>0</v>
          </cell>
          <cell r="F17141" t="str">
            <v>HALF</v>
          </cell>
          <cell r="G17141" t="str">
            <v>CI_I04</v>
          </cell>
          <cell r="H17141" t="str">
            <v>PC</v>
          </cell>
          <cell r="I17141" t="str">
            <v>CPR</v>
          </cell>
          <cell r="J17141" t="str">
            <v/>
          </cell>
          <cell r="K17141" t="str">
            <v>PD</v>
          </cell>
          <cell r="L17141" t="str">
            <v>7931</v>
          </cell>
          <cell r="M17141" t="str">
            <v>S</v>
          </cell>
          <cell r="N17141">
            <v>0</v>
          </cell>
        </row>
        <row r="17142">
          <cell r="A17142" t="str">
            <v>SF-KTG-I04-CT-0017</v>
          </cell>
          <cell r="B17142" t="str">
            <v>CINT</v>
          </cell>
          <cell r="C17142" t="str">
            <v/>
          </cell>
          <cell r="D17142" t="str">
            <v>MAIN LEG PIPE KT 02 CAVIS (4 SEAT) KW</v>
          </cell>
          <cell r="E17142">
            <v>0</v>
          </cell>
          <cell r="F17142" t="str">
            <v>HALF</v>
          </cell>
          <cell r="G17142" t="str">
            <v>CI_I04</v>
          </cell>
          <cell r="H17142" t="str">
            <v>PC</v>
          </cell>
          <cell r="I17142" t="str">
            <v>CPR</v>
          </cell>
          <cell r="J17142" t="str">
            <v/>
          </cell>
          <cell r="K17142" t="str">
            <v>PD</v>
          </cell>
          <cell r="L17142" t="str">
            <v>7931</v>
          </cell>
          <cell r="M17142" t="str">
            <v>S</v>
          </cell>
          <cell r="N17142">
            <v>0</v>
          </cell>
        </row>
        <row r="17143">
          <cell r="A17143" t="str">
            <v>SF-KTG-I06-PC-0001</v>
          </cell>
          <cell r="B17143" t="str">
            <v>CINT</v>
          </cell>
          <cell r="C17143" t="str">
            <v/>
          </cell>
          <cell r="D17143" t="str">
            <v>ARM PIPE KT 01 FP SILVER</v>
          </cell>
          <cell r="E17143">
            <v>45293</v>
          </cell>
          <cell r="F17143" t="str">
            <v>HALF</v>
          </cell>
          <cell r="G17143" t="str">
            <v>CI_I06</v>
          </cell>
          <cell r="H17143" t="str">
            <v>PC</v>
          </cell>
          <cell r="I17143" t="str">
            <v>CPR</v>
          </cell>
          <cell r="J17143" t="str">
            <v/>
          </cell>
          <cell r="K17143" t="str">
            <v>PD</v>
          </cell>
          <cell r="L17143" t="str">
            <v>7933</v>
          </cell>
          <cell r="M17143" t="str">
            <v>S</v>
          </cell>
          <cell r="N17143">
            <v>8322</v>
          </cell>
        </row>
        <row r="17144">
          <cell r="A17144" t="str">
            <v>SF-KTG-I06-PC-0002</v>
          </cell>
          <cell r="B17144" t="str">
            <v>CINT</v>
          </cell>
          <cell r="C17144" t="str">
            <v/>
          </cell>
          <cell r="D17144" t="str">
            <v>BASE LEG PIPE KT 02 FP</v>
          </cell>
          <cell r="E17144">
            <v>45175</v>
          </cell>
          <cell r="F17144" t="str">
            <v>HALF</v>
          </cell>
          <cell r="G17144" t="str">
            <v>CI_I06</v>
          </cell>
          <cell r="H17144" t="str">
            <v>PC</v>
          </cell>
          <cell r="I17144" t="str">
            <v>CPR</v>
          </cell>
          <cell r="J17144" t="str">
            <v/>
          </cell>
          <cell r="K17144" t="str">
            <v>PD</v>
          </cell>
          <cell r="L17144" t="str">
            <v>7933</v>
          </cell>
          <cell r="M17144" t="str">
            <v>S</v>
          </cell>
          <cell r="N17144">
            <v>33933</v>
          </cell>
        </row>
        <row r="17145">
          <cell r="A17145" t="str">
            <v>SF-KTG-I06-PC-0003</v>
          </cell>
          <cell r="B17145" t="str">
            <v>CINT</v>
          </cell>
          <cell r="C17145" t="str">
            <v/>
          </cell>
          <cell r="D17145" t="str">
            <v>JOINT CHAIR ( PALANG ) KT 01 ( 5 SEAT )</v>
          </cell>
          <cell r="E17145">
            <v>44783</v>
          </cell>
          <cell r="F17145" t="str">
            <v>HALF</v>
          </cell>
          <cell r="G17145" t="str">
            <v>CI_I06</v>
          </cell>
          <cell r="H17145" t="str">
            <v>PC</v>
          </cell>
          <cell r="I17145" t="str">
            <v>CPR</v>
          </cell>
          <cell r="J17145" t="str">
            <v/>
          </cell>
          <cell r="K17145" t="str">
            <v>PD</v>
          </cell>
          <cell r="L17145" t="str">
            <v>7933</v>
          </cell>
          <cell r="M17145" t="str">
            <v>S</v>
          </cell>
          <cell r="N17145">
            <v>77869</v>
          </cell>
        </row>
        <row r="17146">
          <cell r="A17146" t="str">
            <v>SF-KTG-I06-PC-0004</v>
          </cell>
          <cell r="B17146" t="str">
            <v>CINT</v>
          </cell>
          <cell r="C17146" t="str">
            <v/>
          </cell>
          <cell r="D17146" t="str">
            <v>JOINT CHAIR (PALANG) KT 01 (2 SEAT) FP C</v>
          </cell>
          <cell r="E17146">
            <v>44783</v>
          </cell>
          <cell r="F17146" t="str">
            <v>HALF</v>
          </cell>
          <cell r="G17146" t="str">
            <v>CI_I06</v>
          </cell>
          <cell r="H17146" t="str">
            <v>PC</v>
          </cell>
          <cell r="I17146" t="str">
            <v>CPR</v>
          </cell>
          <cell r="J17146" t="str">
            <v/>
          </cell>
          <cell r="K17146" t="str">
            <v>PD</v>
          </cell>
          <cell r="L17146" t="str">
            <v>7933</v>
          </cell>
          <cell r="M17146" t="str">
            <v>S</v>
          </cell>
          <cell r="N17146">
            <v>0</v>
          </cell>
        </row>
        <row r="17147">
          <cell r="A17147" t="str">
            <v>SF-KTG-I06-PC-0005</v>
          </cell>
          <cell r="B17147" t="str">
            <v>CINT</v>
          </cell>
          <cell r="C17147" t="str">
            <v/>
          </cell>
          <cell r="D17147" t="str">
            <v>JOINT CHAIR (PALANG) KT 01 (2 SEAT) FP I</v>
          </cell>
          <cell r="E17147">
            <v>44783</v>
          </cell>
          <cell r="F17147" t="str">
            <v>HALF</v>
          </cell>
          <cell r="G17147" t="str">
            <v>CI_I06</v>
          </cell>
          <cell r="H17147" t="str">
            <v>PC</v>
          </cell>
          <cell r="I17147" t="str">
            <v>CPR</v>
          </cell>
          <cell r="J17147" t="str">
            <v/>
          </cell>
          <cell r="K17147" t="str">
            <v>PD</v>
          </cell>
          <cell r="L17147" t="str">
            <v>7933</v>
          </cell>
          <cell r="M17147" t="str">
            <v>S</v>
          </cell>
          <cell r="N17147">
            <v>0</v>
          </cell>
        </row>
        <row r="17148">
          <cell r="A17148" t="str">
            <v>SF-KTG-I06-PC-0006</v>
          </cell>
          <cell r="B17148" t="str">
            <v>CINT</v>
          </cell>
          <cell r="C17148" t="str">
            <v/>
          </cell>
          <cell r="D17148" t="str">
            <v>JOINT CHAIR (PALANG) KT 01 (3 SEAT) FP C</v>
          </cell>
          <cell r="E17148">
            <v>44783</v>
          </cell>
          <cell r="F17148" t="str">
            <v>HALF</v>
          </cell>
          <cell r="G17148" t="str">
            <v>CI_I06</v>
          </cell>
          <cell r="H17148" t="str">
            <v>PC</v>
          </cell>
          <cell r="I17148" t="str">
            <v>CPR</v>
          </cell>
          <cell r="J17148" t="str">
            <v/>
          </cell>
          <cell r="K17148" t="str">
            <v>PD</v>
          </cell>
          <cell r="L17148" t="str">
            <v>7933</v>
          </cell>
          <cell r="M17148" t="str">
            <v>S</v>
          </cell>
          <cell r="N17148">
            <v>0</v>
          </cell>
        </row>
        <row r="17149">
          <cell r="A17149" t="str">
            <v>SF-KTG-I06-PC-0007</v>
          </cell>
          <cell r="B17149" t="str">
            <v>CINT</v>
          </cell>
          <cell r="C17149" t="str">
            <v/>
          </cell>
          <cell r="D17149" t="str">
            <v>JOINT CHAIR (PALANG) KT 01 (3 SEAT) FP I</v>
          </cell>
          <cell r="E17149">
            <v>45293</v>
          </cell>
          <cell r="F17149" t="str">
            <v>HALF</v>
          </cell>
          <cell r="G17149" t="str">
            <v>CI_I06</v>
          </cell>
          <cell r="H17149" t="str">
            <v>PC</v>
          </cell>
          <cell r="I17149" t="str">
            <v>CPR</v>
          </cell>
          <cell r="J17149" t="str">
            <v/>
          </cell>
          <cell r="K17149" t="str">
            <v>PD</v>
          </cell>
          <cell r="L17149" t="str">
            <v>7933</v>
          </cell>
          <cell r="M17149" t="str">
            <v>S</v>
          </cell>
          <cell r="N17149">
            <v>126995</v>
          </cell>
        </row>
        <row r="17150">
          <cell r="A17150" t="str">
            <v>SF-KTG-I06-PC-0008</v>
          </cell>
          <cell r="B17150" t="str">
            <v>CINT</v>
          </cell>
          <cell r="C17150" t="str">
            <v/>
          </cell>
          <cell r="D17150" t="str">
            <v>JOINT CHAIR (PALANG) KT 01 (3 SEAT) FP S</v>
          </cell>
          <cell r="E17150">
            <v>44904</v>
          </cell>
          <cell r="F17150" t="str">
            <v>HALF</v>
          </cell>
          <cell r="G17150" t="str">
            <v>CI_I06</v>
          </cell>
          <cell r="H17150" t="str">
            <v>PC</v>
          </cell>
          <cell r="I17150" t="str">
            <v>CPR</v>
          </cell>
          <cell r="J17150" t="str">
            <v/>
          </cell>
          <cell r="K17150" t="str">
            <v>PD</v>
          </cell>
          <cell r="L17150" t="str">
            <v>7933</v>
          </cell>
          <cell r="M17150" t="str">
            <v>S</v>
          </cell>
          <cell r="N17150">
            <v>17065</v>
          </cell>
        </row>
        <row r="17151">
          <cell r="A17151" t="str">
            <v>SF-KTG-I06-PC-0009</v>
          </cell>
          <cell r="B17151" t="str">
            <v>CINT</v>
          </cell>
          <cell r="C17151" t="str">
            <v/>
          </cell>
          <cell r="D17151" t="str">
            <v>JOINT CHAIR (PALANG) KT 01 (4 SEAT) FP B</v>
          </cell>
          <cell r="E17151">
            <v>44783</v>
          </cell>
          <cell r="F17151" t="str">
            <v>HALF</v>
          </cell>
          <cell r="G17151" t="str">
            <v>CI_I06</v>
          </cell>
          <cell r="H17151" t="str">
            <v>PC</v>
          </cell>
          <cell r="I17151" t="str">
            <v>CPR</v>
          </cell>
          <cell r="J17151" t="str">
            <v/>
          </cell>
          <cell r="K17151" t="str">
            <v>PD</v>
          </cell>
          <cell r="L17151" t="str">
            <v>7933</v>
          </cell>
          <cell r="M17151" t="str">
            <v>S</v>
          </cell>
          <cell r="N17151">
            <v>0</v>
          </cell>
        </row>
        <row r="17152">
          <cell r="A17152" t="str">
            <v>SF-KTG-I06-PC-0010</v>
          </cell>
          <cell r="B17152" t="str">
            <v>CINT</v>
          </cell>
          <cell r="C17152" t="str">
            <v/>
          </cell>
          <cell r="D17152" t="str">
            <v>JOINT CHAIR (PALANG) KT 01 (4 SEAT) FP C</v>
          </cell>
          <cell r="E17152">
            <v>44966</v>
          </cell>
          <cell r="F17152" t="str">
            <v>HALF</v>
          </cell>
          <cell r="G17152" t="str">
            <v>CI_I06</v>
          </cell>
          <cell r="H17152" t="str">
            <v>PC</v>
          </cell>
          <cell r="I17152" t="str">
            <v>CPR</v>
          </cell>
          <cell r="J17152" t="str">
            <v/>
          </cell>
          <cell r="K17152" t="str">
            <v>PD</v>
          </cell>
          <cell r="L17152" t="str">
            <v>7933</v>
          </cell>
          <cell r="M17152" t="str">
            <v>S</v>
          </cell>
          <cell r="N17152">
            <v>133967</v>
          </cell>
        </row>
        <row r="17153">
          <cell r="A17153" t="str">
            <v>SF-KTG-I06-PC-0011</v>
          </cell>
          <cell r="B17153" t="str">
            <v>CINT</v>
          </cell>
          <cell r="C17153" t="str">
            <v/>
          </cell>
          <cell r="D17153" t="str">
            <v>JOINT CHAIR (PALANG) KT 01 (4 SEAT) FP I</v>
          </cell>
          <cell r="E17153">
            <v>45293</v>
          </cell>
          <cell r="F17153" t="str">
            <v>HALF</v>
          </cell>
          <cell r="G17153" t="str">
            <v>CI_I06</v>
          </cell>
          <cell r="H17153" t="str">
            <v>PC</v>
          </cell>
          <cell r="I17153" t="str">
            <v>CPR</v>
          </cell>
          <cell r="J17153" t="str">
            <v/>
          </cell>
          <cell r="K17153" t="str">
            <v>PD</v>
          </cell>
          <cell r="L17153" t="str">
            <v>7933</v>
          </cell>
          <cell r="M17153" t="str">
            <v>S</v>
          </cell>
          <cell r="N17153">
            <v>138396</v>
          </cell>
        </row>
        <row r="17154">
          <cell r="A17154" t="str">
            <v>SF-KTG-I06-PC-0012</v>
          </cell>
          <cell r="B17154" t="str">
            <v>CINT</v>
          </cell>
          <cell r="C17154" t="str">
            <v/>
          </cell>
          <cell r="D17154" t="str">
            <v>JOINT CHAIR (PALANG) KT 01 (4 SEAT) FP S</v>
          </cell>
          <cell r="E17154">
            <v>44783</v>
          </cell>
          <cell r="F17154" t="str">
            <v>HALF</v>
          </cell>
          <cell r="G17154" t="str">
            <v>CI_I06</v>
          </cell>
          <cell r="H17154" t="str">
            <v>PC</v>
          </cell>
          <cell r="I17154" t="str">
            <v>CPR</v>
          </cell>
          <cell r="J17154" t="str">
            <v/>
          </cell>
          <cell r="K17154" t="str">
            <v>PD</v>
          </cell>
          <cell r="L17154" t="str">
            <v>7933</v>
          </cell>
          <cell r="M17154" t="str">
            <v>S</v>
          </cell>
          <cell r="N17154">
            <v>76499</v>
          </cell>
        </row>
        <row r="17155">
          <cell r="A17155" t="str">
            <v>SF-KTG-I06-PC-0013</v>
          </cell>
          <cell r="B17155" t="str">
            <v>CINT</v>
          </cell>
          <cell r="C17155" t="str">
            <v/>
          </cell>
          <cell r="D17155" t="str">
            <v>JOINT CHAIR (PALANG) KT 01 (5 SEAT) FP C</v>
          </cell>
          <cell r="E17155">
            <v>44783</v>
          </cell>
          <cell r="F17155" t="str">
            <v>HALF</v>
          </cell>
          <cell r="G17155" t="str">
            <v>CI_I06</v>
          </cell>
          <cell r="H17155" t="str">
            <v>PC</v>
          </cell>
          <cell r="I17155" t="str">
            <v>CPR</v>
          </cell>
          <cell r="J17155" t="str">
            <v/>
          </cell>
          <cell r="K17155" t="str">
            <v>PD</v>
          </cell>
          <cell r="L17155" t="str">
            <v>7933</v>
          </cell>
          <cell r="M17155" t="str">
            <v>S</v>
          </cell>
          <cell r="N17155">
            <v>0</v>
          </cell>
        </row>
        <row r="17156">
          <cell r="A17156" t="str">
            <v>SF-KTG-I06-PC-0014</v>
          </cell>
          <cell r="B17156" t="str">
            <v>CINT</v>
          </cell>
          <cell r="C17156" t="str">
            <v/>
          </cell>
          <cell r="D17156" t="str">
            <v>JOINT CHAIR (PALANG) KT 01 (5 SEAT) FP I</v>
          </cell>
          <cell r="E17156">
            <v>44783</v>
          </cell>
          <cell r="F17156" t="str">
            <v>HALF</v>
          </cell>
          <cell r="G17156" t="str">
            <v>CI_I06</v>
          </cell>
          <cell r="H17156" t="str">
            <v>PC</v>
          </cell>
          <cell r="I17156" t="str">
            <v>CPR</v>
          </cell>
          <cell r="J17156" t="str">
            <v/>
          </cell>
          <cell r="K17156" t="str">
            <v>PD</v>
          </cell>
          <cell r="L17156" t="str">
            <v>7933</v>
          </cell>
          <cell r="M17156" t="str">
            <v>S</v>
          </cell>
          <cell r="N17156">
            <v>77946</v>
          </cell>
        </row>
        <row r="17157">
          <cell r="A17157" t="str">
            <v>SF-KTG-I06-PC-0015</v>
          </cell>
          <cell r="B17157" t="str">
            <v>CINT</v>
          </cell>
          <cell r="C17157" t="str">
            <v/>
          </cell>
          <cell r="D17157" t="str">
            <v>JOINT CHAIR (PALANG) KT 01 (6 SEAT) FP I</v>
          </cell>
          <cell r="E17157">
            <v>44783</v>
          </cell>
          <cell r="F17157" t="str">
            <v>HALF</v>
          </cell>
          <cell r="G17157" t="str">
            <v>CI_I06</v>
          </cell>
          <cell r="H17157" t="str">
            <v>PC</v>
          </cell>
          <cell r="I17157" t="str">
            <v>CPR</v>
          </cell>
          <cell r="J17157" t="str">
            <v/>
          </cell>
          <cell r="K17157" t="str">
            <v>PD</v>
          </cell>
          <cell r="L17157" t="str">
            <v>7933</v>
          </cell>
          <cell r="M17157" t="str">
            <v>S</v>
          </cell>
          <cell r="N17157">
            <v>0</v>
          </cell>
        </row>
        <row r="17158">
          <cell r="A17158" t="str">
            <v>SF-KTG-I06-PC-0016</v>
          </cell>
          <cell r="B17158" t="str">
            <v>CINT</v>
          </cell>
          <cell r="C17158" t="str">
            <v/>
          </cell>
          <cell r="D17158" t="str">
            <v>MAIN LEG KT-01 UK. 3310 FP CREAM</v>
          </cell>
          <cell r="E17158">
            <v>44783</v>
          </cell>
          <cell r="F17158" t="str">
            <v>HALF</v>
          </cell>
          <cell r="G17158" t="str">
            <v>CI_I06</v>
          </cell>
          <cell r="H17158" t="str">
            <v>PC</v>
          </cell>
          <cell r="I17158" t="str">
            <v>CPR</v>
          </cell>
          <cell r="J17158" t="str">
            <v/>
          </cell>
          <cell r="K17158" t="str">
            <v>PD</v>
          </cell>
          <cell r="L17158" t="str">
            <v>7933</v>
          </cell>
          <cell r="M17158" t="str">
            <v>S</v>
          </cell>
          <cell r="N17158">
            <v>0</v>
          </cell>
        </row>
        <row r="17159">
          <cell r="A17159" t="str">
            <v>SF-KTG-I06-PC-0017</v>
          </cell>
          <cell r="B17159" t="str">
            <v>CINT</v>
          </cell>
          <cell r="C17159" t="str">
            <v/>
          </cell>
          <cell r="D17159" t="str">
            <v>MAIN LEG KT-01 UK. 3790 FP CREAM</v>
          </cell>
          <cell r="E17159">
            <v>44783</v>
          </cell>
          <cell r="F17159" t="str">
            <v>HALF</v>
          </cell>
          <cell r="G17159" t="str">
            <v>CI_I06</v>
          </cell>
          <cell r="H17159" t="str">
            <v>PC</v>
          </cell>
          <cell r="I17159" t="str">
            <v>CPR</v>
          </cell>
          <cell r="J17159" t="str">
            <v/>
          </cell>
          <cell r="K17159" t="str">
            <v>PD</v>
          </cell>
          <cell r="L17159" t="str">
            <v>7933</v>
          </cell>
          <cell r="M17159" t="str">
            <v>S</v>
          </cell>
          <cell r="N17159">
            <v>0</v>
          </cell>
        </row>
        <row r="17160">
          <cell r="A17160" t="str">
            <v>SF-KTG-I06-PC-0018</v>
          </cell>
          <cell r="B17160" t="str">
            <v>CINT</v>
          </cell>
          <cell r="C17160" t="str">
            <v/>
          </cell>
          <cell r="D17160" t="str">
            <v>MAIN LEG KT-01 UK. 4270 FP CREAM</v>
          </cell>
          <cell r="E17160">
            <v>44783</v>
          </cell>
          <cell r="F17160" t="str">
            <v>HALF</v>
          </cell>
          <cell r="G17160" t="str">
            <v>CI_I06</v>
          </cell>
          <cell r="H17160" t="str">
            <v>PC</v>
          </cell>
          <cell r="I17160" t="str">
            <v>CPR</v>
          </cell>
          <cell r="J17160" t="str">
            <v/>
          </cell>
          <cell r="K17160" t="str">
            <v>PD</v>
          </cell>
          <cell r="L17160" t="str">
            <v>7933</v>
          </cell>
          <cell r="M17160" t="str">
            <v>S</v>
          </cell>
          <cell r="N17160">
            <v>0</v>
          </cell>
        </row>
        <row r="17161">
          <cell r="A17161" t="str">
            <v>SF-KTG-I06-PC-0019</v>
          </cell>
          <cell r="B17161" t="str">
            <v>CINT</v>
          </cell>
          <cell r="C17161" t="str">
            <v/>
          </cell>
          <cell r="D17161" t="str">
            <v>MAIN LEG KT 02 OLIVE (3 SEAT) FP SILVER</v>
          </cell>
          <cell r="E17161">
            <v>45194</v>
          </cell>
          <cell r="F17161" t="str">
            <v>HALF</v>
          </cell>
          <cell r="G17161" t="str">
            <v>CI_I06</v>
          </cell>
          <cell r="H17161" t="str">
            <v>PC</v>
          </cell>
          <cell r="I17161" t="str">
            <v>CPR</v>
          </cell>
          <cell r="J17161" t="str">
            <v/>
          </cell>
          <cell r="K17161" t="str">
            <v>PD</v>
          </cell>
          <cell r="L17161" t="str">
            <v>7933</v>
          </cell>
          <cell r="M17161" t="str">
            <v>S</v>
          </cell>
          <cell r="N17161">
            <v>170411</v>
          </cell>
        </row>
        <row r="17162">
          <cell r="A17162" t="str">
            <v>SF-KTG-I06-PC-0020</v>
          </cell>
          <cell r="B17162" t="str">
            <v>CINT</v>
          </cell>
          <cell r="C17162" t="str">
            <v/>
          </cell>
          <cell r="D17162" t="str">
            <v>MAIN LEG PIPE KT 02 ( 4 SEAT ) FP BLACK</v>
          </cell>
          <cell r="E17162">
            <v>44936</v>
          </cell>
          <cell r="F17162" t="str">
            <v>HALF</v>
          </cell>
          <cell r="G17162" t="str">
            <v>CI_I06</v>
          </cell>
          <cell r="H17162" t="str">
            <v>PC</v>
          </cell>
          <cell r="I17162" t="str">
            <v>CPR</v>
          </cell>
          <cell r="J17162" t="str">
            <v/>
          </cell>
          <cell r="K17162" t="str">
            <v>PD</v>
          </cell>
          <cell r="L17162" t="str">
            <v>7933</v>
          </cell>
          <cell r="M17162" t="str">
            <v>S</v>
          </cell>
          <cell r="N17162">
            <v>125074</v>
          </cell>
        </row>
        <row r="17163">
          <cell r="A17163" t="str">
            <v>SF-KTG-I06-PC-0021</v>
          </cell>
          <cell r="B17163" t="str">
            <v>CINT</v>
          </cell>
          <cell r="C17163" t="str">
            <v/>
          </cell>
          <cell r="D17163" t="str">
            <v>MAIN LEG KT 02 OLIVE (4 SEAT) FP SILVER</v>
          </cell>
          <cell r="E17163">
            <v>45194</v>
          </cell>
          <cell r="F17163" t="str">
            <v>HALF</v>
          </cell>
          <cell r="G17163" t="str">
            <v>CI_I06</v>
          </cell>
          <cell r="H17163" t="str">
            <v>PC</v>
          </cell>
          <cell r="I17163" t="str">
            <v>CPR</v>
          </cell>
          <cell r="J17163" t="str">
            <v/>
          </cell>
          <cell r="K17163" t="str">
            <v>PD</v>
          </cell>
          <cell r="L17163" t="str">
            <v>7933</v>
          </cell>
          <cell r="M17163" t="str">
            <v>S</v>
          </cell>
          <cell r="N17163">
            <v>375820</v>
          </cell>
        </row>
        <row r="17164">
          <cell r="A17164" t="str">
            <v>SF-KTG-I06-PC-0022</v>
          </cell>
          <cell r="B17164" t="str">
            <v>CINT</v>
          </cell>
          <cell r="C17164" t="str">
            <v/>
          </cell>
          <cell r="D17164" t="str">
            <v>MAIN LEG PIPE KT 02 FP GREY</v>
          </cell>
          <cell r="E17164">
            <v>44783</v>
          </cell>
          <cell r="F17164" t="str">
            <v>HALF</v>
          </cell>
          <cell r="G17164" t="str">
            <v>CI_I06</v>
          </cell>
          <cell r="H17164" t="str">
            <v>PC</v>
          </cell>
          <cell r="I17164" t="str">
            <v>CPR</v>
          </cell>
          <cell r="J17164" t="str">
            <v/>
          </cell>
          <cell r="K17164" t="str">
            <v>PD</v>
          </cell>
          <cell r="L17164" t="str">
            <v>7933</v>
          </cell>
          <cell r="M17164" t="str">
            <v>S</v>
          </cell>
          <cell r="N17164">
            <v>0</v>
          </cell>
        </row>
        <row r="17165">
          <cell r="A17165" t="str">
            <v>SF-KTG-I06-PC-0023</v>
          </cell>
          <cell r="B17165" t="str">
            <v>CINT</v>
          </cell>
          <cell r="C17165" t="str">
            <v/>
          </cell>
          <cell r="D17165" t="str">
            <v>MAIN LEG PIPE KT-01 UK. 2375 FP CREAM</v>
          </cell>
          <cell r="E17165">
            <v>44783</v>
          </cell>
          <cell r="F17165" t="str">
            <v>HALF</v>
          </cell>
          <cell r="G17165" t="str">
            <v>CI_I06</v>
          </cell>
          <cell r="H17165" t="str">
            <v>PC</v>
          </cell>
          <cell r="I17165" t="str">
            <v>CPR</v>
          </cell>
          <cell r="J17165" t="str">
            <v/>
          </cell>
          <cell r="K17165" t="str">
            <v>PD</v>
          </cell>
          <cell r="L17165" t="str">
            <v>7933</v>
          </cell>
          <cell r="M17165" t="str">
            <v>S</v>
          </cell>
          <cell r="N17165">
            <v>0</v>
          </cell>
        </row>
        <row r="17166">
          <cell r="A17166" t="str">
            <v>SF-KTG-I06-PC-0024</v>
          </cell>
          <cell r="B17166" t="str">
            <v>CINT</v>
          </cell>
          <cell r="C17166" t="str">
            <v/>
          </cell>
          <cell r="D17166" t="str">
            <v>MAIN LEG PIPE KT-01 UK. 2830 FP CREAM</v>
          </cell>
          <cell r="E17166">
            <v>44783</v>
          </cell>
          <cell r="F17166" t="str">
            <v>HALF</v>
          </cell>
          <cell r="G17166" t="str">
            <v>CI_I06</v>
          </cell>
          <cell r="H17166" t="str">
            <v>PC</v>
          </cell>
          <cell r="I17166" t="str">
            <v>CPR</v>
          </cell>
          <cell r="J17166" t="str">
            <v/>
          </cell>
          <cell r="K17166" t="str">
            <v>PD</v>
          </cell>
          <cell r="L17166" t="str">
            <v>7933</v>
          </cell>
          <cell r="M17166" t="str">
            <v>S</v>
          </cell>
          <cell r="N17166">
            <v>0</v>
          </cell>
        </row>
        <row r="17167">
          <cell r="A17167" t="str">
            <v>SF-KTG-I06-PC-0025</v>
          </cell>
          <cell r="B17167" t="str">
            <v>CINT</v>
          </cell>
          <cell r="C17167" t="str">
            <v/>
          </cell>
          <cell r="D17167" t="str">
            <v>MAIN LEG PIPE KT-01 UK. 3342 FP CREAM</v>
          </cell>
          <cell r="E17167">
            <v>44783</v>
          </cell>
          <cell r="F17167" t="str">
            <v>HALF</v>
          </cell>
          <cell r="G17167" t="str">
            <v>CI_I06</v>
          </cell>
          <cell r="H17167" t="str">
            <v>PC</v>
          </cell>
          <cell r="I17167" t="str">
            <v>CPR</v>
          </cell>
          <cell r="J17167" t="str">
            <v/>
          </cell>
          <cell r="K17167" t="str">
            <v>PD</v>
          </cell>
          <cell r="L17167" t="str">
            <v>7933</v>
          </cell>
          <cell r="M17167" t="str">
            <v>S</v>
          </cell>
          <cell r="N17167">
            <v>0</v>
          </cell>
        </row>
        <row r="17168">
          <cell r="A17168" t="str">
            <v>SF-KTG-I06-PC-0026</v>
          </cell>
          <cell r="B17168" t="str">
            <v>CINT</v>
          </cell>
          <cell r="C17168" t="str">
            <v/>
          </cell>
          <cell r="D17168" t="str">
            <v>MAIN LEG PIPE KT-01 UK. 3348 FP CREAM</v>
          </cell>
          <cell r="E17168">
            <v>44783</v>
          </cell>
          <cell r="F17168" t="str">
            <v>HALF</v>
          </cell>
          <cell r="G17168" t="str">
            <v>CI_I06</v>
          </cell>
          <cell r="H17168" t="str">
            <v>PC</v>
          </cell>
          <cell r="I17168" t="str">
            <v>CPR</v>
          </cell>
          <cell r="J17168" t="str">
            <v/>
          </cell>
          <cell r="K17168" t="str">
            <v>PD</v>
          </cell>
          <cell r="L17168" t="str">
            <v>7933</v>
          </cell>
          <cell r="M17168" t="str">
            <v>S</v>
          </cell>
          <cell r="N17168">
            <v>0</v>
          </cell>
        </row>
        <row r="17169">
          <cell r="A17169" t="str">
            <v>SF-KTG-I06-PC-0027</v>
          </cell>
          <cell r="B17169" t="str">
            <v>CINT</v>
          </cell>
          <cell r="C17169" t="str">
            <v/>
          </cell>
          <cell r="D17169" t="str">
            <v>MAIN LEG PIPE KT-01 UK. 3349 FP CREAM</v>
          </cell>
          <cell r="E17169">
            <v>44783</v>
          </cell>
          <cell r="F17169" t="str">
            <v>HALF</v>
          </cell>
          <cell r="G17169" t="str">
            <v>CI_I06</v>
          </cell>
          <cell r="H17169" t="str">
            <v>PC</v>
          </cell>
          <cell r="I17169" t="str">
            <v>CPR</v>
          </cell>
          <cell r="J17169" t="str">
            <v/>
          </cell>
          <cell r="K17169" t="str">
            <v>PD</v>
          </cell>
          <cell r="L17169" t="str">
            <v>7933</v>
          </cell>
          <cell r="M17169" t="str">
            <v>S</v>
          </cell>
          <cell r="N17169">
            <v>0</v>
          </cell>
        </row>
        <row r="17170">
          <cell r="A17170" t="str">
            <v>SF-KTG-I06-PC-0028</v>
          </cell>
          <cell r="B17170" t="str">
            <v>CINT</v>
          </cell>
          <cell r="C17170" t="str">
            <v/>
          </cell>
          <cell r="D17170" t="str">
            <v>MAIN LEG PIPE KT-01 UK. 3355 FP CREAM</v>
          </cell>
          <cell r="E17170">
            <v>44783</v>
          </cell>
          <cell r="F17170" t="str">
            <v>HALF</v>
          </cell>
          <cell r="G17170" t="str">
            <v>CI_I06</v>
          </cell>
          <cell r="H17170" t="str">
            <v>PC</v>
          </cell>
          <cell r="I17170" t="str">
            <v>CPR</v>
          </cell>
          <cell r="J17170" t="str">
            <v/>
          </cell>
          <cell r="K17170" t="str">
            <v>PD</v>
          </cell>
          <cell r="L17170" t="str">
            <v>7933</v>
          </cell>
          <cell r="M17170" t="str">
            <v>S</v>
          </cell>
          <cell r="N17170">
            <v>0</v>
          </cell>
        </row>
        <row r="17171">
          <cell r="A17171" t="str">
            <v>SF-KTG-I06-PC-0029</v>
          </cell>
          <cell r="B17171" t="str">
            <v>CINT</v>
          </cell>
          <cell r="C17171" t="str">
            <v/>
          </cell>
          <cell r="D17171" t="str">
            <v>MAIN LEG PIPE KT-01 UK. 3357 FP CREAM</v>
          </cell>
          <cell r="E17171">
            <v>44783</v>
          </cell>
          <cell r="F17171" t="str">
            <v>HALF</v>
          </cell>
          <cell r="G17171" t="str">
            <v>CI_I06</v>
          </cell>
          <cell r="H17171" t="str">
            <v>PC</v>
          </cell>
          <cell r="I17171" t="str">
            <v>CPR</v>
          </cell>
          <cell r="J17171" t="str">
            <v/>
          </cell>
          <cell r="K17171" t="str">
            <v>PD</v>
          </cell>
          <cell r="L17171" t="str">
            <v>7933</v>
          </cell>
          <cell r="M17171" t="str">
            <v>S</v>
          </cell>
          <cell r="N17171">
            <v>0</v>
          </cell>
        </row>
        <row r="17172">
          <cell r="A17172" t="str">
            <v>SF-KTG-I06-PC-0030</v>
          </cell>
          <cell r="B17172" t="str">
            <v>CINT</v>
          </cell>
          <cell r="C17172" t="str">
            <v/>
          </cell>
          <cell r="D17172" t="str">
            <v>MAIN LEG PIPE KT-01 UK. 3362 FP CREAM</v>
          </cell>
          <cell r="E17172">
            <v>44783</v>
          </cell>
          <cell r="F17172" t="str">
            <v>HALF</v>
          </cell>
          <cell r="G17172" t="str">
            <v>CI_I06</v>
          </cell>
          <cell r="H17172" t="str">
            <v>PC</v>
          </cell>
          <cell r="I17172" t="str">
            <v>CPR</v>
          </cell>
          <cell r="J17172" t="str">
            <v/>
          </cell>
          <cell r="K17172" t="str">
            <v>PD</v>
          </cell>
          <cell r="L17172" t="str">
            <v>7933</v>
          </cell>
          <cell r="M17172" t="str">
            <v>S</v>
          </cell>
          <cell r="N17172">
            <v>0</v>
          </cell>
        </row>
        <row r="17173">
          <cell r="A17173" t="str">
            <v>SF-KTG-I06-PC-0031</v>
          </cell>
          <cell r="B17173" t="str">
            <v>CINT</v>
          </cell>
          <cell r="C17173" t="str">
            <v/>
          </cell>
          <cell r="D17173" t="str">
            <v>MAIN LEG PIPE KT-01 UK. 3364 FP CREAM</v>
          </cell>
          <cell r="E17173">
            <v>44783</v>
          </cell>
          <cell r="F17173" t="str">
            <v>HALF</v>
          </cell>
          <cell r="G17173" t="str">
            <v>CI_I06</v>
          </cell>
          <cell r="H17173" t="str">
            <v>PC</v>
          </cell>
          <cell r="I17173" t="str">
            <v>CPR</v>
          </cell>
          <cell r="J17173" t="str">
            <v/>
          </cell>
          <cell r="K17173" t="str">
            <v>PD</v>
          </cell>
          <cell r="L17173" t="str">
            <v>7933</v>
          </cell>
          <cell r="M17173" t="str">
            <v>S</v>
          </cell>
          <cell r="N17173">
            <v>0</v>
          </cell>
        </row>
        <row r="17174">
          <cell r="A17174" t="str">
            <v>SF-KTG-I06-PC-0032</v>
          </cell>
          <cell r="B17174" t="str">
            <v>CINT</v>
          </cell>
          <cell r="C17174" t="str">
            <v/>
          </cell>
          <cell r="D17174" t="str">
            <v>MAIN LEG PIPE KT-01 UK. 4260 FP CREAM</v>
          </cell>
          <cell r="E17174">
            <v>44783</v>
          </cell>
          <cell r="F17174" t="str">
            <v>HALF</v>
          </cell>
          <cell r="G17174" t="str">
            <v>CI_I06</v>
          </cell>
          <cell r="H17174" t="str">
            <v>PC</v>
          </cell>
          <cell r="I17174" t="str">
            <v>CPR</v>
          </cell>
          <cell r="J17174" t="str">
            <v/>
          </cell>
          <cell r="K17174" t="str">
            <v>PD</v>
          </cell>
          <cell r="L17174" t="str">
            <v>7933</v>
          </cell>
          <cell r="M17174" t="str">
            <v>S</v>
          </cell>
          <cell r="N17174">
            <v>0</v>
          </cell>
        </row>
        <row r="17175">
          <cell r="A17175" t="str">
            <v>SF-KTG-I06-PC-0033</v>
          </cell>
          <cell r="B17175" t="str">
            <v>CINT</v>
          </cell>
          <cell r="C17175" t="str">
            <v/>
          </cell>
          <cell r="D17175" t="str">
            <v>SEAT ASSY KT 02 OLIVE FP SILVER</v>
          </cell>
          <cell r="E17175">
            <v>45169</v>
          </cell>
          <cell r="F17175" t="str">
            <v>HALF</v>
          </cell>
          <cell r="G17175" t="str">
            <v>CI_I06</v>
          </cell>
          <cell r="H17175" t="str">
            <v>PC</v>
          </cell>
          <cell r="I17175" t="str">
            <v>CPR</v>
          </cell>
          <cell r="J17175" t="str">
            <v/>
          </cell>
          <cell r="K17175" t="str">
            <v>PD</v>
          </cell>
          <cell r="L17175" t="str">
            <v>7933</v>
          </cell>
          <cell r="M17175" t="str">
            <v>S</v>
          </cell>
          <cell r="N17175">
            <v>57698</v>
          </cell>
        </row>
        <row r="17176">
          <cell r="A17176" t="str">
            <v>SF-KTG-I06-PC-0034</v>
          </cell>
          <cell r="B17176" t="str">
            <v>CINT</v>
          </cell>
          <cell r="C17176" t="str">
            <v/>
          </cell>
          <cell r="D17176" t="str">
            <v>SEAT BACK PIPE ASSY KT 01 FP 2 BLACK</v>
          </cell>
          <cell r="E17176">
            <v>44922</v>
          </cell>
          <cell r="F17176" t="str">
            <v>HALF</v>
          </cell>
          <cell r="G17176" t="str">
            <v>CI_I06</v>
          </cell>
          <cell r="H17176" t="str">
            <v>PC</v>
          </cell>
          <cell r="I17176" t="str">
            <v>CPR</v>
          </cell>
          <cell r="J17176" t="str">
            <v/>
          </cell>
          <cell r="K17176" t="str">
            <v>PD</v>
          </cell>
          <cell r="L17176" t="str">
            <v>7933</v>
          </cell>
          <cell r="M17176" t="str">
            <v>S</v>
          </cell>
          <cell r="N17176">
            <v>66228</v>
          </cell>
        </row>
        <row r="17177">
          <cell r="A17177" t="str">
            <v>SF-KTG-I06-PC-0035</v>
          </cell>
          <cell r="B17177" t="str">
            <v>CINT</v>
          </cell>
          <cell r="C17177" t="str">
            <v/>
          </cell>
          <cell r="D17177" t="str">
            <v>SEAT BACK PIPE ASSY KT 01 FP 2 CREAM</v>
          </cell>
          <cell r="E17177">
            <v>44966</v>
          </cell>
          <cell r="F17177" t="str">
            <v>HALF</v>
          </cell>
          <cell r="G17177" t="str">
            <v>CI_I06</v>
          </cell>
          <cell r="H17177" t="str">
            <v>PC</v>
          </cell>
          <cell r="I17177" t="str">
            <v>CPR</v>
          </cell>
          <cell r="J17177" t="str">
            <v/>
          </cell>
          <cell r="K17177" t="str">
            <v>PD</v>
          </cell>
          <cell r="L17177" t="str">
            <v>7933</v>
          </cell>
          <cell r="M17177" t="str">
            <v>S</v>
          </cell>
          <cell r="N17177">
            <v>77159</v>
          </cell>
        </row>
        <row r="17178">
          <cell r="A17178" t="str">
            <v>SF-KTG-I06-PC-0036</v>
          </cell>
          <cell r="B17178" t="str">
            <v>CINT</v>
          </cell>
          <cell r="C17178" t="str">
            <v/>
          </cell>
          <cell r="D17178" t="str">
            <v>SEAT BACK PIPE ASSY KT 01 FP 2 IVORY</v>
          </cell>
          <cell r="E17178">
            <v>45293</v>
          </cell>
          <cell r="F17178" t="str">
            <v>HALF</v>
          </cell>
          <cell r="G17178" t="str">
            <v>CI_I06</v>
          </cell>
          <cell r="H17178" t="str">
            <v>PC</v>
          </cell>
          <cell r="I17178" t="str">
            <v>CPR</v>
          </cell>
          <cell r="J17178" t="str">
            <v/>
          </cell>
          <cell r="K17178" t="str">
            <v>PD</v>
          </cell>
          <cell r="L17178" t="str">
            <v>7933</v>
          </cell>
          <cell r="M17178" t="str">
            <v>S</v>
          </cell>
          <cell r="N17178">
            <v>84030</v>
          </cell>
        </row>
        <row r="17179">
          <cell r="A17179" t="str">
            <v>SF-KTG-I06-PC-0037</v>
          </cell>
          <cell r="B17179" t="str">
            <v>CINT</v>
          </cell>
          <cell r="C17179" t="str">
            <v/>
          </cell>
          <cell r="D17179" t="str">
            <v>SEAT BACK PIPE ASSY KT 01 OLIVE FP SILVE</v>
          </cell>
          <cell r="E17179">
            <v>44783</v>
          </cell>
          <cell r="F17179" t="str">
            <v>HALF</v>
          </cell>
          <cell r="G17179" t="str">
            <v>CI_I06</v>
          </cell>
          <cell r="H17179" t="str">
            <v>PC</v>
          </cell>
          <cell r="I17179" t="str">
            <v>CPR</v>
          </cell>
          <cell r="J17179" t="str">
            <v/>
          </cell>
          <cell r="K17179" t="str">
            <v>PD</v>
          </cell>
          <cell r="L17179" t="str">
            <v>7933</v>
          </cell>
          <cell r="M17179" t="str">
            <v>S</v>
          </cell>
          <cell r="N17179">
            <v>62522</v>
          </cell>
        </row>
        <row r="17180">
          <cell r="A17180" t="str">
            <v>SF-KTG-I06-PC-0038</v>
          </cell>
          <cell r="B17180" t="str">
            <v>CINT</v>
          </cell>
          <cell r="C17180" t="str">
            <v/>
          </cell>
          <cell r="D17180" t="str">
            <v>VERTIKAL LEG SUPPORT ASSY KT 02 FP BLACK</v>
          </cell>
          <cell r="E17180">
            <v>44783</v>
          </cell>
          <cell r="F17180" t="str">
            <v>HALF</v>
          </cell>
          <cell r="G17180" t="str">
            <v>CI_I06</v>
          </cell>
          <cell r="H17180" t="str">
            <v>PC</v>
          </cell>
          <cell r="I17180" t="str">
            <v>CPR</v>
          </cell>
          <cell r="J17180" t="str">
            <v/>
          </cell>
          <cell r="K17180" t="str">
            <v>PD</v>
          </cell>
          <cell r="L17180" t="str">
            <v>7933</v>
          </cell>
          <cell r="M17180" t="str">
            <v>S</v>
          </cell>
          <cell r="N17180">
            <v>0</v>
          </cell>
        </row>
        <row r="17181">
          <cell r="A17181" t="str">
            <v>SF-KTG-I06-PC-0039</v>
          </cell>
          <cell r="B17181" t="str">
            <v>CINT</v>
          </cell>
          <cell r="C17181" t="str">
            <v/>
          </cell>
          <cell r="D17181" t="str">
            <v>VERTIKAL LEG SUPPORT ASSY KT 02 FP SILVE</v>
          </cell>
          <cell r="E17181">
            <v>45175</v>
          </cell>
          <cell r="F17181" t="str">
            <v>HALF</v>
          </cell>
          <cell r="G17181" t="str">
            <v>CI_I06</v>
          </cell>
          <cell r="H17181" t="str">
            <v>PC</v>
          </cell>
          <cell r="I17181" t="str">
            <v>CPR</v>
          </cell>
          <cell r="J17181" t="str">
            <v/>
          </cell>
          <cell r="K17181" t="str">
            <v>PD</v>
          </cell>
          <cell r="L17181" t="str">
            <v>7933</v>
          </cell>
          <cell r="M17181" t="str">
            <v>S</v>
          </cell>
          <cell r="N17181">
            <v>51701</v>
          </cell>
        </row>
        <row r="17182">
          <cell r="A17182" t="str">
            <v>SF-KTG-I06-PC-0040</v>
          </cell>
          <cell r="B17182" t="str">
            <v>CINT</v>
          </cell>
          <cell r="C17182" t="str">
            <v/>
          </cell>
          <cell r="D17182" t="str">
            <v>CAWAN KURSI TUNGGU FP SILVER</v>
          </cell>
          <cell r="E17182">
            <v>44783</v>
          </cell>
          <cell r="F17182" t="str">
            <v>HALF</v>
          </cell>
          <cell r="G17182" t="str">
            <v>CI_I06</v>
          </cell>
          <cell r="H17182" t="str">
            <v>PC</v>
          </cell>
          <cell r="I17182" t="str">
            <v>CPR</v>
          </cell>
          <cell r="J17182" t="str">
            <v/>
          </cell>
          <cell r="K17182" t="str">
            <v>PD</v>
          </cell>
          <cell r="L17182" t="str">
            <v>7933</v>
          </cell>
          <cell r="M17182" t="str">
            <v>S</v>
          </cell>
          <cell r="N17182">
            <v>0</v>
          </cell>
        </row>
        <row r="17183">
          <cell r="A17183" t="str">
            <v>SF-KTG-I06-PC-0041</v>
          </cell>
          <cell r="B17183" t="str">
            <v>CINT</v>
          </cell>
          <cell r="C17183" t="str">
            <v/>
          </cell>
          <cell r="D17183" t="str">
            <v>CLAMP BRACKET LEG KT 01 FP CREAM</v>
          </cell>
          <cell r="E17183">
            <v>44966</v>
          </cell>
          <cell r="F17183" t="str">
            <v>HALF</v>
          </cell>
          <cell r="G17183" t="str">
            <v>CI_I06</v>
          </cell>
          <cell r="H17183" t="str">
            <v>PC</v>
          </cell>
          <cell r="I17183" t="str">
            <v>CPR</v>
          </cell>
          <cell r="J17183" t="str">
            <v/>
          </cell>
          <cell r="K17183" t="str">
            <v>PD</v>
          </cell>
          <cell r="L17183" t="str">
            <v>7933</v>
          </cell>
          <cell r="M17183" t="str">
            <v>S</v>
          </cell>
          <cell r="N17183">
            <v>5910</v>
          </cell>
        </row>
        <row r="17184">
          <cell r="A17184" t="str">
            <v>SF-KTG-I06-PC-0042</v>
          </cell>
          <cell r="B17184" t="str">
            <v>CINT</v>
          </cell>
          <cell r="C17184" t="str">
            <v/>
          </cell>
          <cell r="D17184" t="str">
            <v>CLAMP BRACKET LEG KT 01 FP IVORY</v>
          </cell>
          <cell r="E17184">
            <v>45175</v>
          </cell>
          <cell r="F17184" t="str">
            <v>HALF</v>
          </cell>
          <cell r="G17184" t="str">
            <v>CI_I06</v>
          </cell>
          <cell r="H17184" t="str">
            <v>PC</v>
          </cell>
          <cell r="I17184" t="str">
            <v>CPR</v>
          </cell>
          <cell r="J17184" t="str">
            <v/>
          </cell>
          <cell r="K17184" t="str">
            <v>PD</v>
          </cell>
          <cell r="L17184" t="str">
            <v>7933</v>
          </cell>
          <cell r="M17184" t="str">
            <v>S</v>
          </cell>
          <cell r="N17184">
            <v>6013</v>
          </cell>
        </row>
        <row r="17185">
          <cell r="A17185" t="str">
            <v>SF-KTG-I06-PC-0043</v>
          </cell>
          <cell r="B17185" t="str">
            <v>CINT</v>
          </cell>
          <cell r="C17185" t="str">
            <v/>
          </cell>
          <cell r="D17185" t="str">
            <v>CLAMP BRACKET LEG KT 01 FP SILVER</v>
          </cell>
          <cell r="E17185">
            <v>44904</v>
          </cell>
          <cell r="F17185" t="str">
            <v>HALF</v>
          </cell>
          <cell r="G17185" t="str">
            <v>CI_I06</v>
          </cell>
          <cell r="H17185" t="str">
            <v>PC</v>
          </cell>
          <cell r="I17185" t="str">
            <v>CPR</v>
          </cell>
          <cell r="J17185" t="str">
            <v/>
          </cell>
          <cell r="K17185" t="str">
            <v>PD</v>
          </cell>
          <cell r="L17185" t="str">
            <v>7933</v>
          </cell>
          <cell r="M17185" t="str">
            <v>S</v>
          </cell>
          <cell r="N17185">
            <v>5929</v>
          </cell>
        </row>
        <row r="17186">
          <cell r="A17186" t="str">
            <v>SF-KTG-I06-PC-0044</v>
          </cell>
          <cell r="B17186" t="str">
            <v>CINT</v>
          </cell>
          <cell r="C17186" t="str">
            <v/>
          </cell>
          <cell r="D17186" t="str">
            <v>CLAMP BRACKET LEG KT-02 FP BLACK</v>
          </cell>
          <cell r="E17186">
            <v>44783</v>
          </cell>
          <cell r="F17186" t="str">
            <v>HALF</v>
          </cell>
          <cell r="G17186" t="str">
            <v>CI_I06</v>
          </cell>
          <cell r="H17186" t="str">
            <v>PC</v>
          </cell>
          <cell r="I17186" t="str">
            <v>CPR</v>
          </cell>
          <cell r="J17186" t="str">
            <v/>
          </cell>
          <cell r="K17186" t="str">
            <v>PD</v>
          </cell>
          <cell r="L17186" t="str">
            <v>7933</v>
          </cell>
          <cell r="M17186" t="str">
            <v>S</v>
          </cell>
          <cell r="N17186">
            <v>0</v>
          </cell>
        </row>
        <row r="17187">
          <cell r="A17187" t="str">
            <v>SF-KTG-I06-PC-0045</v>
          </cell>
          <cell r="B17187" t="str">
            <v>CINT</v>
          </cell>
          <cell r="C17187" t="str">
            <v/>
          </cell>
          <cell r="D17187" t="str">
            <v>CLAMP BRACKET LEG KT-02 FP SILVER</v>
          </cell>
          <cell r="E17187">
            <v>45169</v>
          </cell>
          <cell r="F17187" t="str">
            <v>HALF</v>
          </cell>
          <cell r="G17187" t="str">
            <v>CI_I06</v>
          </cell>
          <cell r="H17187" t="str">
            <v>PC</v>
          </cell>
          <cell r="I17187" t="str">
            <v>CPR</v>
          </cell>
          <cell r="J17187" t="str">
            <v/>
          </cell>
          <cell r="K17187" t="str">
            <v>PD</v>
          </cell>
          <cell r="L17187" t="str">
            <v>7933</v>
          </cell>
          <cell r="M17187" t="str">
            <v>S</v>
          </cell>
          <cell r="N17187">
            <v>3689</v>
          </cell>
        </row>
        <row r="17188">
          <cell r="A17188" t="str">
            <v>SF-KTG-I06-PC-0046</v>
          </cell>
          <cell r="B17188" t="str">
            <v>CINT</v>
          </cell>
          <cell r="C17188" t="str">
            <v/>
          </cell>
          <cell r="D17188" t="str">
            <v>CLAMP BRACKET SEAT KT 01 FP CREAM</v>
          </cell>
          <cell r="E17188">
            <v>44966</v>
          </cell>
          <cell r="F17188" t="str">
            <v>HALF</v>
          </cell>
          <cell r="G17188" t="str">
            <v>CI_I06</v>
          </cell>
          <cell r="H17188" t="str">
            <v>PC</v>
          </cell>
          <cell r="I17188" t="str">
            <v>CPR</v>
          </cell>
          <cell r="J17188" t="str">
            <v/>
          </cell>
          <cell r="K17188" t="str">
            <v>PD</v>
          </cell>
          <cell r="L17188" t="str">
            <v>7933</v>
          </cell>
          <cell r="M17188" t="str">
            <v>S</v>
          </cell>
          <cell r="N17188">
            <v>5483</v>
          </cell>
        </row>
        <row r="17189">
          <cell r="A17189" t="str">
            <v>SF-KTG-I06-PC-0047</v>
          </cell>
          <cell r="B17189" t="str">
            <v>CINT</v>
          </cell>
          <cell r="C17189" t="str">
            <v/>
          </cell>
          <cell r="D17189" t="str">
            <v>CLAMP BRACKET SEAT KT 01 FP IVORY</v>
          </cell>
          <cell r="E17189">
            <v>45266</v>
          </cell>
          <cell r="F17189" t="str">
            <v>HALF</v>
          </cell>
          <cell r="G17189" t="str">
            <v>CI_I06</v>
          </cell>
          <cell r="H17189" t="str">
            <v>PC</v>
          </cell>
          <cell r="I17189" t="str">
            <v>CPR</v>
          </cell>
          <cell r="J17189" t="str">
            <v/>
          </cell>
          <cell r="K17189" t="str">
            <v>PD</v>
          </cell>
          <cell r="L17189" t="str">
            <v>7933</v>
          </cell>
          <cell r="M17189" t="str">
            <v>S</v>
          </cell>
          <cell r="N17189">
            <v>5804</v>
          </cell>
        </row>
        <row r="17190">
          <cell r="A17190" t="str">
            <v>SF-KTG-I06-PC-0048</v>
          </cell>
          <cell r="B17190" t="str">
            <v>CINT</v>
          </cell>
          <cell r="C17190" t="str">
            <v/>
          </cell>
          <cell r="D17190" t="str">
            <v>CLAMP BRACKET SEAT KT 01 FP SILVER</v>
          </cell>
          <cell r="E17190">
            <v>44904</v>
          </cell>
          <cell r="F17190" t="str">
            <v>HALF</v>
          </cell>
          <cell r="G17190" t="str">
            <v>CI_I06</v>
          </cell>
          <cell r="H17190" t="str">
            <v>PC</v>
          </cell>
          <cell r="I17190" t="str">
            <v>CPR</v>
          </cell>
          <cell r="J17190" t="str">
            <v/>
          </cell>
          <cell r="K17190" t="str">
            <v>PD</v>
          </cell>
          <cell r="L17190" t="str">
            <v>7933</v>
          </cell>
          <cell r="M17190" t="str">
            <v>S</v>
          </cell>
          <cell r="N17190">
            <v>5697</v>
          </cell>
        </row>
        <row r="17191">
          <cell r="A17191" t="str">
            <v>SF-KTG-I06-PC-0049</v>
          </cell>
          <cell r="B17191" t="str">
            <v>CINT</v>
          </cell>
          <cell r="C17191" t="str">
            <v/>
          </cell>
          <cell r="D17191" t="str">
            <v>CLAMP BRACKET SEAT KT 02 FP BLACK</v>
          </cell>
          <cell r="E17191">
            <v>44783</v>
          </cell>
          <cell r="F17191" t="str">
            <v>HALF</v>
          </cell>
          <cell r="G17191" t="str">
            <v>CI_I06</v>
          </cell>
          <cell r="H17191" t="str">
            <v>PC</v>
          </cell>
          <cell r="I17191" t="str">
            <v>CPR</v>
          </cell>
          <cell r="J17191" t="str">
            <v/>
          </cell>
          <cell r="K17191" t="str">
            <v>PD</v>
          </cell>
          <cell r="L17191" t="str">
            <v>7933</v>
          </cell>
          <cell r="M17191" t="str">
            <v>S</v>
          </cell>
          <cell r="N17191">
            <v>0</v>
          </cell>
        </row>
        <row r="17192">
          <cell r="A17192" t="str">
            <v>SF-KTG-I06-PC-0050</v>
          </cell>
          <cell r="B17192" t="str">
            <v>CINT</v>
          </cell>
          <cell r="C17192" t="str">
            <v/>
          </cell>
          <cell r="D17192" t="str">
            <v>CLAMP BRACKET SEAT KT 02 FP SILVER</v>
          </cell>
          <cell r="E17192">
            <v>44804</v>
          </cell>
          <cell r="F17192" t="str">
            <v>HALF</v>
          </cell>
          <cell r="G17192" t="str">
            <v>CI_I06</v>
          </cell>
          <cell r="H17192" t="str">
            <v>PC</v>
          </cell>
          <cell r="I17192" t="str">
            <v>CPR</v>
          </cell>
          <cell r="J17192" t="str">
            <v/>
          </cell>
          <cell r="K17192" t="str">
            <v>PD</v>
          </cell>
          <cell r="L17192" t="str">
            <v>7933</v>
          </cell>
          <cell r="M17192" t="str">
            <v>S</v>
          </cell>
          <cell r="N17192">
            <v>3681</v>
          </cell>
        </row>
        <row r="17193">
          <cell r="A17193" t="str">
            <v>SF-KTG-I06-PC-0051</v>
          </cell>
          <cell r="B17193" t="str">
            <v>CINT</v>
          </cell>
          <cell r="C17193" t="str">
            <v/>
          </cell>
          <cell r="D17193" t="str">
            <v>FRAME KT 01 OLIVE FP IVORY</v>
          </cell>
          <cell r="E17193">
            <v>45169</v>
          </cell>
          <cell r="F17193" t="str">
            <v>HALF</v>
          </cell>
          <cell r="G17193" t="str">
            <v>CI_I06</v>
          </cell>
          <cell r="H17193" t="str">
            <v>PC</v>
          </cell>
          <cell r="I17193" t="str">
            <v>CPR</v>
          </cell>
          <cell r="J17193" t="str">
            <v/>
          </cell>
          <cell r="K17193" t="str">
            <v>PD</v>
          </cell>
          <cell r="L17193" t="str">
            <v>7933</v>
          </cell>
          <cell r="M17193" t="str">
            <v>S</v>
          </cell>
          <cell r="N17193">
            <v>61428</v>
          </cell>
        </row>
        <row r="17194">
          <cell r="A17194" t="str">
            <v>SF-KTG-I06-PC-0052</v>
          </cell>
          <cell r="B17194" t="str">
            <v>CINT</v>
          </cell>
          <cell r="C17194" t="str">
            <v/>
          </cell>
          <cell r="D17194" t="str">
            <v>FRAME KT 01 OLIVE FP SILVER</v>
          </cell>
          <cell r="E17194">
            <v>45169</v>
          </cell>
          <cell r="F17194" t="str">
            <v>HALF</v>
          </cell>
          <cell r="G17194" t="str">
            <v>CI_I06</v>
          </cell>
          <cell r="H17194" t="str">
            <v>PC</v>
          </cell>
          <cell r="I17194" t="str">
            <v>CPR</v>
          </cell>
          <cell r="J17194" t="str">
            <v/>
          </cell>
          <cell r="K17194" t="str">
            <v>PD</v>
          </cell>
          <cell r="L17194" t="str">
            <v>7933</v>
          </cell>
          <cell r="M17194" t="str">
            <v>S</v>
          </cell>
          <cell r="N17194">
            <v>60463</v>
          </cell>
        </row>
        <row r="17195">
          <cell r="A17195" t="str">
            <v>SF-KTG-I06-PC-0053</v>
          </cell>
          <cell r="B17195" t="str">
            <v>CINT</v>
          </cell>
          <cell r="C17195" t="str">
            <v/>
          </cell>
          <cell r="D17195" t="str">
            <v>FRAME KT 02 CAVIS FP BLACK</v>
          </cell>
          <cell r="E17195">
            <v>44783</v>
          </cell>
          <cell r="F17195" t="str">
            <v>HALF</v>
          </cell>
          <cell r="G17195" t="str">
            <v>CI_I06</v>
          </cell>
          <cell r="H17195" t="str">
            <v>PC</v>
          </cell>
          <cell r="I17195" t="str">
            <v>CPR</v>
          </cell>
          <cell r="J17195" t="str">
            <v/>
          </cell>
          <cell r="K17195" t="str">
            <v>PD</v>
          </cell>
          <cell r="L17195" t="str">
            <v>7933</v>
          </cell>
          <cell r="M17195" t="str">
            <v>S</v>
          </cell>
          <cell r="N17195">
            <v>0</v>
          </cell>
        </row>
        <row r="17196">
          <cell r="A17196" t="str">
            <v>SF-KTG-I06-PC-0054</v>
          </cell>
          <cell r="B17196" t="str">
            <v>CINT</v>
          </cell>
          <cell r="C17196" t="str">
            <v/>
          </cell>
          <cell r="D17196" t="str">
            <v>FRAME KT 02 CAVIS FP SILVER</v>
          </cell>
          <cell r="E17196">
            <v>45293</v>
          </cell>
          <cell r="F17196" t="str">
            <v>HALF</v>
          </cell>
          <cell r="G17196" t="str">
            <v>CI_I06</v>
          </cell>
          <cell r="H17196" t="str">
            <v>PC</v>
          </cell>
          <cell r="I17196" t="str">
            <v>CPR</v>
          </cell>
          <cell r="J17196" t="str">
            <v/>
          </cell>
          <cell r="K17196" t="str">
            <v>PD</v>
          </cell>
          <cell r="L17196" t="str">
            <v>7933</v>
          </cell>
          <cell r="M17196" t="str">
            <v>S</v>
          </cell>
          <cell r="N17196">
            <v>76848</v>
          </cell>
        </row>
        <row r="17197">
          <cell r="A17197" t="str">
            <v>SF-KTG-I06-PC-0055</v>
          </cell>
          <cell r="B17197" t="str">
            <v>CINT</v>
          </cell>
          <cell r="C17197" t="str">
            <v/>
          </cell>
          <cell r="D17197" t="str">
            <v>HORIZONTAL LEG COMPLE ( RAMSET ) FP CREA</v>
          </cell>
          <cell r="E17197">
            <v>44783</v>
          </cell>
          <cell r="F17197" t="str">
            <v>HALF</v>
          </cell>
          <cell r="G17197" t="str">
            <v>CI_I06</v>
          </cell>
          <cell r="H17197" t="str">
            <v>PC</v>
          </cell>
          <cell r="I17197" t="str">
            <v>CPR</v>
          </cell>
          <cell r="J17197" t="str">
            <v/>
          </cell>
          <cell r="K17197" t="str">
            <v>PD</v>
          </cell>
          <cell r="L17197" t="str">
            <v>7933</v>
          </cell>
          <cell r="M17197" t="str">
            <v>S</v>
          </cell>
          <cell r="N17197">
            <v>296759</v>
          </cell>
        </row>
        <row r="17198">
          <cell r="A17198" t="str">
            <v>SF-KTG-I06-PC-0056</v>
          </cell>
          <cell r="B17198" t="str">
            <v>CINT</v>
          </cell>
          <cell r="C17198" t="str">
            <v/>
          </cell>
          <cell r="D17198" t="str">
            <v>HORIZONTAL LEG COMPLE ( RAMSET ) FP SILV</v>
          </cell>
          <cell r="E17198">
            <v>45169</v>
          </cell>
          <cell r="F17198" t="str">
            <v>HALF</v>
          </cell>
          <cell r="G17198" t="str">
            <v>CI_I06</v>
          </cell>
          <cell r="H17198" t="str">
            <v>PC</v>
          </cell>
          <cell r="I17198" t="str">
            <v>CPR</v>
          </cell>
          <cell r="J17198" t="str">
            <v/>
          </cell>
          <cell r="K17198" t="str">
            <v>PD</v>
          </cell>
          <cell r="L17198" t="str">
            <v>7933</v>
          </cell>
          <cell r="M17198" t="str">
            <v>S</v>
          </cell>
          <cell r="N17198">
            <v>298949</v>
          </cell>
        </row>
        <row r="17199">
          <cell r="A17199" t="str">
            <v>SF-KTG-I06-PC-0057</v>
          </cell>
          <cell r="B17199" t="str">
            <v>CINT</v>
          </cell>
          <cell r="C17199" t="str">
            <v/>
          </cell>
          <cell r="D17199" t="str">
            <v>HORIZONTAL LEG COMPLE FP BLACK</v>
          </cell>
          <cell r="E17199">
            <v>44783</v>
          </cell>
          <cell r="F17199" t="str">
            <v>HALF</v>
          </cell>
          <cell r="G17199" t="str">
            <v>CI_I06</v>
          </cell>
          <cell r="H17199" t="str">
            <v>PC</v>
          </cell>
          <cell r="I17199" t="str">
            <v>CPR</v>
          </cell>
          <cell r="J17199" t="str">
            <v/>
          </cell>
          <cell r="K17199" t="str">
            <v>PD</v>
          </cell>
          <cell r="L17199" t="str">
            <v>7933</v>
          </cell>
          <cell r="M17199" t="str">
            <v>S</v>
          </cell>
          <cell r="N17199">
            <v>0</v>
          </cell>
        </row>
        <row r="17200">
          <cell r="A17200" t="str">
            <v>SF-KTG-I06-PC-0058</v>
          </cell>
          <cell r="B17200" t="str">
            <v>CINT</v>
          </cell>
          <cell r="C17200" t="str">
            <v/>
          </cell>
          <cell r="D17200" t="str">
            <v>HORIZONTAL LEG COMPLE FP CREAM</v>
          </cell>
          <cell r="E17200">
            <v>44966</v>
          </cell>
          <cell r="F17200" t="str">
            <v>HALF</v>
          </cell>
          <cell r="G17200" t="str">
            <v>CI_I06</v>
          </cell>
          <cell r="H17200" t="str">
            <v>PC</v>
          </cell>
          <cell r="I17200" t="str">
            <v>CPR</v>
          </cell>
          <cell r="J17200" t="str">
            <v/>
          </cell>
          <cell r="K17200" t="str">
            <v>PD</v>
          </cell>
          <cell r="L17200" t="str">
            <v>7933</v>
          </cell>
          <cell r="M17200" t="str">
            <v>S</v>
          </cell>
          <cell r="N17200">
            <v>94767</v>
          </cell>
        </row>
        <row r="17201">
          <cell r="A17201" t="str">
            <v>SF-KTG-I06-PC-0059</v>
          </cell>
          <cell r="B17201" t="str">
            <v>CINT</v>
          </cell>
          <cell r="C17201" t="str">
            <v/>
          </cell>
          <cell r="D17201" t="str">
            <v>HORIZONTAL LEG COMPLE FP IVORY</v>
          </cell>
          <cell r="E17201">
            <v>45266</v>
          </cell>
          <cell r="F17201" t="str">
            <v>HALF</v>
          </cell>
          <cell r="G17201" t="str">
            <v>CI_I06</v>
          </cell>
          <cell r="H17201" t="str">
            <v>PC</v>
          </cell>
          <cell r="I17201" t="str">
            <v>CPR</v>
          </cell>
          <cell r="J17201" t="str">
            <v/>
          </cell>
          <cell r="K17201" t="str">
            <v>PD</v>
          </cell>
          <cell r="L17201" t="str">
            <v>7933</v>
          </cell>
          <cell r="M17201" t="str">
            <v>S</v>
          </cell>
          <cell r="N17201">
            <v>155339</v>
          </cell>
        </row>
        <row r="17202">
          <cell r="A17202" t="str">
            <v>SF-KTG-I06-PC-0060</v>
          </cell>
          <cell r="B17202" t="str">
            <v>CINT</v>
          </cell>
          <cell r="C17202" t="str">
            <v/>
          </cell>
          <cell r="D17202" t="str">
            <v>HORIZONTAL LEG COMPLE FP SILVER</v>
          </cell>
          <cell r="E17202">
            <v>44904</v>
          </cell>
          <cell r="F17202" t="str">
            <v>HALF</v>
          </cell>
          <cell r="G17202" t="str">
            <v>CI_I06</v>
          </cell>
          <cell r="H17202" t="str">
            <v>PC</v>
          </cell>
          <cell r="I17202" t="str">
            <v>CPR</v>
          </cell>
          <cell r="J17202" t="str">
            <v/>
          </cell>
          <cell r="K17202" t="str">
            <v>PD</v>
          </cell>
          <cell r="L17202" t="str">
            <v>7933</v>
          </cell>
          <cell r="M17202" t="str">
            <v>S</v>
          </cell>
          <cell r="N17202">
            <v>100181</v>
          </cell>
        </row>
        <row r="17203">
          <cell r="A17203" t="str">
            <v>SF-KTG-I06-PC-0061</v>
          </cell>
          <cell r="B17203" t="str">
            <v>CINT</v>
          </cell>
          <cell r="C17203" t="str">
            <v/>
          </cell>
          <cell r="D17203" t="str">
            <v>SEAT BACK PIPE ASSY KT 01 FP 2 SILVER</v>
          </cell>
          <cell r="E17203">
            <v>44904</v>
          </cell>
          <cell r="F17203" t="str">
            <v>HALF</v>
          </cell>
          <cell r="G17203" t="str">
            <v>CI_I06</v>
          </cell>
          <cell r="H17203" t="str">
            <v>PC</v>
          </cell>
          <cell r="I17203" t="str">
            <v>CPR</v>
          </cell>
          <cell r="J17203" t="str">
            <v/>
          </cell>
          <cell r="K17203" t="str">
            <v>PD</v>
          </cell>
          <cell r="L17203" t="str">
            <v>7933</v>
          </cell>
          <cell r="M17203" t="str">
            <v>S</v>
          </cell>
          <cell r="N17203">
            <v>66228</v>
          </cell>
        </row>
        <row r="17204">
          <cell r="A17204" t="str">
            <v>SF-KTG-I06-PC-0062</v>
          </cell>
          <cell r="B17204" t="str">
            <v>CINT</v>
          </cell>
          <cell r="C17204" t="str">
            <v/>
          </cell>
          <cell r="D17204" t="str">
            <v>RACK KT CAVIS SAMPING FP IVORY</v>
          </cell>
          <cell r="E17204">
            <v>45169</v>
          </cell>
          <cell r="F17204" t="str">
            <v>HALF</v>
          </cell>
          <cell r="G17204" t="str">
            <v>CI_I06</v>
          </cell>
          <cell r="H17204" t="str">
            <v>PC</v>
          </cell>
          <cell r="I17204" t="str">
            <v>CPR</v>
          </cell>
          <cell r="J17204" t="str">
            <v/>
          </cell>
          <cell r="K17204" t="str">
            <v>PD</v>
          </cell>
          <cell r="L17204" t="str">
            <v>7933</v>
          </cell>
          <cell r="M17204" t="str">
            <v>S</v>
          </cell>
          <cell r="N17204">
            <v>123443</v>
          </cell>
        </row>
        <row r="17205">
          <cell r="A17205" t="str">
            <v>SF-KTG-I06-PC-0063</v>
          </cell>
          <cell r="B17205" t="str">
            <v>CINT</v>
          </cell>
          <cell r="C17205" t="str">
            <v/>
          </cell>
          <cell r="D17205" t="str">
            <v>RACK KT CAVIS BELAKANG FP IVORY</v>
          </cell>
          <cell r="E17205">
            <v>0</v>
          </cell>
          <cell r="F17205" t="str">
            <v>HALF</v>
          </cell>
          <cell r="G17205" t="str">
            <v>CI_I06</v>
          </cell>
          <cell r="H17205" t="str">
            <v>PC</v>
          </cell>
          <cell r="I17205" t="str">
            <v>CPR</v>
          </cell>
          <cell r="J17205" t="str">
            <v/>
          </cell>
          <cell r="K17205" t="str">
            <v>PD</v>
          </cell>
          <cell r="L17205" t="str">
            <v>7933</v>
          </cell>
          <cell r="M17205" t="str">
            <v>S</v>
          </cell>
          <cell r="N17205">
            <v>0</v>
          </cell>
        </row>
        <row r="17206">
          <cell r="A17206" t="str">
            <v>SF-KTG-I06-PC-0064</v>
          </cell>
          <cell r="B17206" t="str">
            <v>CINT</v>
          </cell>
          <cell r="C17206" t="str">
            <v/>
          </cell>
          <cell r="D17206" t="str">
            <v>CAWAN KURSI TUNGGU FP IVORY</v>
          </cell>
          <cell r="E17206">
            <v>0</v>
          </cell>
          <cell r="F17206" t="str">
            <v>HALF</v>
          </cell>
          <cell r="G17206" t="str">
            <v>CI_I06</v>
          </cell>
          <cell r="H17206" t="str">
            <v>PC</v>
          </cell>
          <cell r="I17206" t="str">
            <v>CPR</v>
          </cell>
          <cell r="J17206" t="str">
            <v/>
          </cell>
          <cell r="K17206" t="str">
            <v>PD</v>
          </cell>
          <cell r="L17206" t="str">
            <v>7933</v>
          </cell>
          <cell r="M17206" t="str">
            <v>S</v>
          </cell>
          <cell r="N17206">
            <v>0</v>
          </cell>
        </row>
        <row r="17207">
          <cell r="A17207" t="str">
            <v>SF-KTG-I06-PC-0065</v>
          </cell>
          <cell r="B17207" t="str">
            <v>CINT</v>
          </cell>
          <cell r="C17207" t="str">
            <v/>
          </cell>
          <cell r="D17207" t="str">
            <v>SEAT BACK PIPE ASSY KT 01 FP 2 SILVER TE</v>
          </cell>
          <cell r="E17207">
            <v>0</v>
          </cell>
          <cell r="F17207" t="str">
            <v>HALF</v>
          </cell>
          <cell r="G17207" t="str">
            <v>CI_I06</v>
          </cell>
          <cell r="H17207" t="str">
            <v>PC</v>
          </cell>
          <cell r="I17207" t="str">
            <v>CPR</v>
          </cell>
          <cell r="J17207" t="str">
            <v/>
          </cell>
          <cell r="K17207" t="str">
            <v>PD</v>
          </cell>
          <cell r="L17207" t="str">
            <v>7933</v>
          </cell>
          <cell r="M17207" t="str">
            <v>S</v>
          </cell>
          <cell r="N17207">
            <v>0</v>
          </cell>
        </row>
        <row r="17208">
          <cell r="A17208" t="str">
            <v>SF-KTG-I06-PC-0066</v>
          </cell>
          <cell r="B17208" t="str">
            <v>CINT</v>
          </cell>
          <cell r="C17208" t="str">
            <v/>
          </cell>
          <cell r="D17208" t="str">
            <v>JOINT CHAIR KT 01 FP SILVER TEXTURE</v>
          </cell>
          <cell r="E17208">
            <v>0</v>
          </cell>
          <cell r="F17208" t="str">
            <v>HALF</v>
          </cell>
          <cell r="G17208" t="str">
            <v>CI_I06</v>
          </cell>
          <cell r="H17208" t="str">
            <v>PC</v>
          </cell>
          <cell r="I17208" t="str">
            <v>CPR</v>
          </cell>
          <cell r="J17208" t="str">
            <v/>
          </cell>
          <cell r="K17208" t="str">
            <v>PD</v>
          </cell>
          <cell r="L17208" t="str">
            <v>7933</v>
          </cell>
          <cell r="M17208" t="str">
            <v>S</v>
          </cell>
          <cell r="N17208">
            <v>0</v>
          </cell>
        </row>
        <row r="17209">
          <cell r="A17209" t="str">
            <v>SF-KTG-I06-PC-0067</v>
          </cell>
          <cell r="B17209" t="str">
            <v>CINT</v>
          </cell>
          <cell r="C17209" t="str">
            <v/>
          </cell>
          <cell r="D17209" t="str">
            <v>HORIZONTAL LEG COMPLE FP SILVER TEXTURE</v>
          </cell>
          <cell r="E17209">
            <v>0</v>
          </cell>
          <cell r="F17209" t="str">
            <v>HALF</v>
          </cell>
          <cell r="G17209" t="str">
            <v>CI_I06</v>
          </cell>
          <cell r="H17209" t="str">
            <v>PC</v>
          </cell>
          <cell r="I17209" t="str">
            <v>CPR</v>
          </cell>
          <cell r="J17209" t="str">
            <v/>
          </cell>
          <cell r="K17209" t="str">
            <v>PD</v>
          </cell>
          <cell r="L17209" t="str">
            <v>7933</v>
          </cell>
          <cell r="M17209" t="str">
            <v>S</v>
          </cell>
          <cell r="N17209">
            <v>0</v>
          </cell>
        </row>
        <row r="17210">
          <cell r="A17210" t="str">
            <v>SF-KTG-I06-PC-0068</v>
          </cell>
          <cell r="B17210" t="str">
            <v>CINT</v>
          </cell>
          <cell r="C17210" t="str">
            <v/>
          </cell>
          <cell r="D17210" t="str">
            <v>CLAMP BRACKET SEAT KT 01 FP SILVER TEXTU</v>
          </cell>
          <cell r="E17210">
            <v>0</v>
          </cell>
          <cell r="F17210" t="str">
            <v>HALF</v>
          </cell>
          <cell r="G17210" t="str">
            <v>CI_I06</v>
          </cell>
          <cell r="H17210" t="str">
            <v>PC</v>
          </cell>
          <cell r="I17210" t="str">
            <v>CPR</v>
          </cell>
          <cell r="J17210" t="str">
            <v/>
          </cell>
          <cell r="K17210" t="str">
            <v>PD</v>
          </cell>
          <cell r="L17210" t="str">
            <v>7933</v>
          </cell>
          <cell r="M17210" t="str">
            <v>S</v>
          </cell>
          <cell r="N17210">
            <v>0</v>
          </cell>
        </row>
        <row r="17211">
          <cell r="A17211" t="str">
            <v>SF-KTG-I06-PC-0069</v>
          </cell>
          <cell r="B17211" t="str">
            <v>CINT</v>
          </cell>
          <cell r="C17211" t="str">
            <v/>
          </cell>
          <cell r="D17211" t="str">
            <v>CLAMP BRACKET LEG KT 01 FP SILVER TEXTUR</v>
          </cell>
          <cell r="E17211">
            <v>0</v>
          </cell>
          <cell r="F17211" t="str">
            <v>HALF</v>
          </cell>
          <cell r="G17211" t="str">
            <v>CI_I06</v>
          </cell>
          <cell r="H17211" t="str">
            <v>PC</v>
          </cell>
          <cell r="I17211" t="str">
            <v>CPR</v>
          </cell>
          <cell r="J17211" t="str">
            <v/>
          </cell>
          <cell r="K17211" t="str">
            <v>PD</v>
          </cell>
          <cell r="L17211" t="str">
            <v>7933</v>
          </cell>
          <cell r="M17211" t="str">
            <v>S</v>
          </cell>
          <cell r="N17211">
            <v>0</v>
          </cell>
        </row>
        <row r="17212">
          <cell r="A17212" t="str">
            <v>SF-KTG-I06-PC-0070</v>
          </cell>
          <cell r="B17212" t="str">
            <v>CINT</v>
          </cell>
          <cell r="C17212" t="str">
            <v/>
          </cell>
          <cell r="D17212" t="str">
            <v>HORIZONTAL LEG COMPLE FP GREY RAL</v>
          </cell>
          <cell r="E17212">
            <v>45175</v>
          </cell>
          <cell r="F17212" t="str">
            <v>HALF</v>
          </cell>
          <cell r="G17212" t="str">
            <v>CI_I06</v>
          </cell>
          <cell r="H17212" t="str">
            <v>PC</v>
          </cell>
          <cell r="I17212" t="str">
            <v>CPR</v>
          </cell>
          <cell r="J17212" t="str">
            <v/>
          </cell>
          <cell r="K17212" t="str">
            <v>PD</v>
          </cell>
          <cell r="L17212" t="str">
            <v>7933</v>
          </cell>
          <cell r="M17212" t="str">
            <v>S</v>
          </cell>
          <cell r="N17212">
            <v>160476</v>
          </cell>
        </row>
        <row r="17213">
          <cell r="A17213" t="str">
            <v>SF-KTG-I06-PC-0071</v>
          </cell>
          <cell r="B17213" t="str">
            <v>CINT</v>
          </cell>
          <cell r="C17213" t="str">
            <v/>
          </cell>
          <cell r="D17213" t="str">
            <v>SEAT BACK PIPE ASSY KT 01 FP GREY RAL</v>
          </cell>
          <cell r="E17213">
            <v>45175</v>
          </cell>
          <cell r="F17213" t="str">
            <v>HALF</v>
          </cell>
          <cell r="G17213" t="str">
            <v>CI_I06</v>
          </cell>
          <cell r="H17213" t="str">
            <v>PC</v>
          </cell>
          <cell r="I17213" t="str">
            <v>CPR</v>
          </cell>
          <cell r="J17213" t="str">
            <v/>
          </cell>
          <cell r="K17213" t="str">
            <v>PD</v>
          </cell>
          <cell r="L17213" t="str">
            <v>7933</v>
          </cell>
          <cell r="M17213" t="str">
            <v>S</v>
          </cell>
          <cell r="N17213">
            <v>116042</v>
          </cell>
        </row>
        <row r="17214">
          <cell r="A17214" t="str">
            <v>SF-KTG-I06-PC-0072</v>
          </cell>
          <cell r="B17214" t="str">
            <v>CINT</v>
          </cell>
          <cell r="C17214" t="str">
            <v/>
          </cell>
          <cell r="D17214" t="str">
            <v>JOINT CHAIR (PALANG) KT01 4S FP GREY RAL</v>
          </cell>
          <cell r="E17214">
            <v>45175</v>
          </cell>
          <cell r="F17214" t="str">
            <v>HALF</v>
          </cell>
          <cell r="G17214" t="str">
            <v>CI_I06</v>
          </cell>
          <cell r="H17214" t="str">
            <v>PC</v>
          </cell>
          <cell r="I17214" t="str">
            <v>CPR</v>
          </cell>
          <cell r="J17214" t="str">
            <v/>
          </cell>
          <cell r="K17214" t="str">
            <v>PD</v>
          </cell>
          <cell r="L17214" t="str">
            <v>7933</v>
          </cell>
          <cell r="M17214" t="str">
            <v>S</v>
          </cell>
          <cell r="N17214">
            <v>120380</v>
          </cell>
        </row>
        <row r="17215">
          <cell r="A17215" t="str">
            <v>SF-KTG-I06-PC-0073</v>
          </cell>
          <cell r="B17215" t="str">
            <v>CINT</v>
          </cell>
          <cell r="C17215" t="str">
            <v/>
          </cell>
          <cell r="D17215" t="str">
            <v>CLAMP BRACKET SEAT KT 01 FP GREY RAL</v>
          </cell>
          <cell r="E17215">
            <v>45175</v>
          </cell>
          <cell r="F17215" t="str">
            <v>HALF</v>
          </cell>
          <cell r="G17215" t="str">
            <v>CI_I06</v>
          </cell>
          <cell r="H17215" t="str">
            <v>PC</v>
          </cell>
          <cell r="I17215" t="str">
            <v>CPR</v>
          </cell>
          <cell r="J17215" t="str">
            <v/>
          </cell>
          <cell r="K17215" t="str">
            <v>PD</v>
          </cell>
          <cell r="L17215" t="str">
            <v>7933</v>
          </cell>
          <cell r="M17215" t="str">
            <v>S</v>
          </cell>
          <cell r="N17215">
            <v>5785</v>
          </cell>
        </row>
        <row r="17216">
          <cell r="A17216" t="str">
            <v>SF-KTG-I06-PC-0074</v>
          </cell>
          <cell r="B17216" t="str">
            <v>CINT</v>
          </cell>
          <cell r="C17216" t="str">
            <v/>
          </cell>
          <cell r="D17216" t="str">
            <v>CLAMP BRACKET LEG KT 01 FP GREY RAL</v>
          </cell>
          <cell r="E17216">
            <v>45175</v>
          </cell>
          <cell r="F17216" t="str">
            <v>HALF</v>
          </cell>
          <cell r="G17216" t="str">
            <v>CI_I06</v>
          </cell>
          <cell r="H17216" t="str">
            <v>PC</v>
          </cell>
          <cell r="I17216" t="str">
            <v>CPR</v>
          </cell>
          <cell r="J17216" t="str">
            <v/>
          </cell>
          <cell r="K17216" t="str">
            <v>PD</v>
          </cell>
          <cell r="L17216" t="str">
            <v>7933</v>
          </cell>
          <cell r="M17216" t="str">
            <v>S</v>
          </cell>
          <cell r="N17216">
            <v>5671</v>
          </cell>
        </row>
        <row r="17217">
          <cell r="A17217" t="str">
            <v>SF-KTG-I06-PC-0075</v>
          </cell>
          <cell r="B17217" t="str">
            <v>CINT</v>
          </cell>
          <cell r="C17217" t="str">
            <v/>
          </cell>
          <cell r="D17217" t="str">
            <v>JOINT CHAIR (PALANG) KT01 3S FP GREY RAL</v>
          </cell>
          <cell r="E17217">
            <v>45175</v>
          </cell>
          <cell r="F17217" t="str">
            <v>HALF</v>
          </cell>
          <cell r="G17217" t="str">
            <v>CI_I06</v>
          </cell>
          <cell r="H17217" t="str">
            <v>PC</v>
          </cell>
          <cell r="I17217" t="str">
            <v>CPR</v>
          </cell>
          <cell r="J17217" t="str">
            <v/>
          </cell>
          <cell r="K17217" t="str">
            <v>PD</v>
          </cell>
          <cell r="L17217" t="str">
            <v>7933</v>
          </cell>
          <cell r="M17217" t="str">
            <v>S</v>
          </cell>
          <cell r="N17217">
            <v>120380</v>
          </cell>
        </row>
        <row r="17218">
          <cell r="A17218" t="str">
            <v>SF-KTG-I06-PC-0076</v>
          </cell>
          <cell r="B17218" t="str">
            <v>CINT</v>
          </cell>
          <cell r="C17218" t="str">
            <v/>
          </cell>
          <cell r="D17218" t="str">
            <v>MAIN LEG KT 02 CAVIS (3 SEAT) FP SILVER</v>
          </cell>
          <cell r="E17218">
            <v>45202</v>
          </cell>
          <cell r="F17218" t="str">
            <v>HALF</v>
          </cell>
          <cell r="G17218" t="str">
            <v>CI_I06</v>
          </cell>
          <cell r="H17218" t="str">
            <v>PC</v>
          </cell>
          <cell r="I17218" t="str">
            <v>CPR</v>
          </cell>
          <cell r="J17218" t="str">
            <v/>
          </cell>
          <cell r="K17218" t="str">
            <v>PD</v>
          </cell>
          <cell r="L17218" t="str">
            <v>7933</v>
          </cell>
          <cell r="M17218" t="str">
            <v>S</v>
          </cell>
          <cell r="N17218">
            <v>125074</v>
          </cell>
        </row>
        <row r="17219">
          <cell r="A17219" t="str">
            <v>SF-KTG-I06-PC-0077</v>
          </cell>
          <cell r="B17219" t="str">
            <v>CINT</v>
          </cell>
          <cell r="C17219" t="str">
            <v/>
          </cell>
          <cell r="D17219" t="str">
            <v>MAIN LEG KT 02 CAVIS (4 SEAT) FP SILVER</v>
          </cell>
          <cell r="E17219">
            <v>45202</v>
          </cell>
          <cell r="F17219" t="str">
            <v>HALF</v>
          </cell>
          <cell r="G17219" t="str">
            <v>CI_I06</v>
          </cell>
          <cell r="H17219" t="str">
            <v>PC</v>
          </cell>
          <cell r="I17219" t="str">
            <v>CPR</v>
          </cell>
          <cell r="J17219" t="str">
            <v/>
          </cell>
          <cell r="K17219" t="str">
            <v>PD</v>
          </cell>
          <cell r="L17219" t="str">
            <v>7933</v>
          </cell>
          <cell r="M17219" t="str">
            <v>S</v>
          </cell>
          <cell r="N17219">
            <v>125074</v>
          </cell>
        </row>
        <row r="17220">
          <cell r="A17220" t="str">
            <v>SF-KTG-I06-PC-0078</v>
          </cell>
          <cell r="B17220" t="str">
            <v>CINT</v>
          </cell>
          <cell r="C17220" t="str">
            <v/>
          </cell>
          <cell r="D17220" t="str">
            <v>CLAMP BRACKET SEAT KOGU FP GREY</v>
          </cell>
          <cell r="E17220">
            <v>45212</v>
          </cell>
          <cell r="F17220" t="str">
            <v>HALF</v>
          </cell>
          <cell r="G17220" t="str">
            <v>CI_I06</v>
          </cell>
          <cell r="H17220" t="str">
            <v>PC</v>
          </cell>
          <cell r="I17220" t="str">
            <v>CPR</v>
          </cell>
          <cell r="J17220" t="str">
            <v/>
          </cell>
          <cell r="K17220" t="str">
            <v>PD</v>
          </cell>
          <cell r="L17220" t="str">
            <v>7933</v>
          </cell>
          <cell r="M17220" t="str">
            <v>S</v>
          </cell>
          <cell r="N17220">
            <v>7850</v>
          </cell>
        </row>
        <row r="17221">
          <cell r="A17221" t="str">
            <v>SF-KTG-I06-PC-0079</v>
          </cell>
          <cell r="B17221" t="str">
            <v>CINT</v>
          </cell>
          <cell r="C17221" t="str">
            <v/>
          </cell>
          <cell r="D17221" t="str">
            <v>RACK KT CAVIS BAWAH FP IVORY</v>
          </cell>
          <cell r="E17221">
            <v>45202</v>
          </cell>
          <cell r="F17221" t="str">
            <v>HALF</v>
          </cell>
          <cell r="G17221" t="str">
            <v>CI_I06</v>
          </cell>
          <cell r="H17221" t="str">
            <v>PC</v>
          </cell>
          <cell r="I17221" t="str">
            <v>CPR</v>
          </cell>
          <cell r="J17221" t="str">
            <v/>
          </cell>
          <cell r="K17221" t="str">
            <v>PD</v>
          </cell>
          <cell r="L17221" t="str">
            <v>7933</v>
          </cell>
          <cell r="M17221" t="str">
            <v>S</v>
          </cell>
          <cell r="N17221">
            <v>123443</v>
          </cell>
        </row>
        <row r="17222">
          <cell r="A17222" t="str">
            <v>SF-KTG-ICT-SC-0001</v>
          </cell>
          <cell r="B17222" t="str">
            <v>CINT</v>
          </cell>
          <cell r="C17222" t="str">
            <v/>
          </cell>
          <cell r="D17222" t="str">
            <v>BASE LEG PIPE ASSY KT OLIVE</v>
          </cell>
          <cell r="E17222">
            <v>44851</v>
          </cell>
          <cell r="F17222" t="str">
            <v>HALF</v>
          </cell>
          <cell r="G17222" t="str">
            <v>CI_ICT</v>
          </cell>
          <cell r="H17222" t="str">
            <v>PC</v>
          </cell>
          <cell r="I17222" t="str">
            <v>CPR</v>
          </cell>
          <cell r="J17222" t="str">
            <v/>
          </cell>
          <cell r="K17222" t="str">
            <v>PD</v>
          </cell>
          <cell r="L17222" t="str">
            <v>7931</v>
          </cell>
          <cell r="M17222" t="str">
            <v>V</v>
          </cell>
          <cell r="N17222">
            <v>23485</v>
          </cell>
        </row>
        <row r="17223">
          <cell r="A17223" t="str">
            <v>SF-KTG-IPC-SC-0001</v>
          </cell>
          <cell r="B17223" t="str">
            <v>CINT</v>
          </cell>
          <cell r="C17223" t="str">
            <v/>
          </cell>
          <cell r="D17223" t="str">
            <v>MAIN LEG PIPE KT 02 FP GREY</v>
          </cell>
          <cell r="E17223">
            <v>44774</v>
          </cell>
          <cell r="F17223" t="str">
            <v>HALF</v>
          </cell>
          <cell r="G17223" t="str">
            <v>CI_IPC</v>
          </cell>
          <cell r="H17223" t="str">
            <v>PC</v>
          </cell>
          <cell r="I17223" t="str">
            <v>CPR</v>
          </cell>
          <cell r="J17223" t="str">
            <v/>
          </cell>
          <cell r="K17223" t="str">
            <v>PD</v>
          </cell>
          <cell r="L17223" t="str">
            <v>7933</v>
          </cell>
          <cell r="M17223" t="str">
            <v>V</v>
          </cell>
          <cell r="N17223">
            <v>152744</v>
          </cell>
        </row>
        <row r="17224">
          <cell r="A17224" t="str">
            <v>SF-KUM-I03-CT-0001</v>
          </cell>
          <cell r="B17224" t="str">
            <v>CINT</v>
          </cell>
          <cell r="C17224" t="str">
            <v/>
          </cell>
          <cell r="D17224" t="str">
            <v>JOINT FRAME KUMI MD 1500 KW</v>
          </cell>
          <cell r="E17224">
            <v>44813</v>
          </cell>
          <cell r="F17224" t="str">
            <v>HALF</v>
          </cell>
          <cell r="G17224" t="str">
            <v>CI_I03</v>
          </cell>
          <cell r="H17224" t="str">
            <v>PC</v>
          </cell>
          <cell r="I17224" t="str">
            <v>CPR</v>
          </cell>
          <cell r="J17224" t="str">
            <v/>
          </cell>
          <cell r="K17224" t="str">
            <v>PD</v>
          </cell>
          <cell r="L17224" t="str">
            <v>7931</v>
          </cell>
          <cell r="M17224" t="str">
            <v>S</v>
          </cell>
          <cell r="N17224">
            <v>62296</v>
          </cell>
        </row>
        <row r="17225">
          <cell r="A17225" t="str">
            <v>SF-KUM-I04-CT-0001</v>
          </cell>
          <cell r="B17225" t="str">
            <v>CINT</v>
          </cell>
          <cell r="C17225" t="str">
            <v/>
          </cell>
          <cell r="D17225" t="str">
            <v>FRAME COMPL AST 1400 CUSTOM KW</v>
          </cell>
          <cell r="E17225">
            <v>44783</v>
          </cell>
          <cell r="F17225" t="str">
            <v>HALF</v>
          </cell>
          <cell r="G17225" t="str">
            <v>CI_I04</v>
          </cell>
          <cell r="H17225" t="str">
            <v>PC</v>
          </cell>
          <cell r="I17225" t="str">
            <v>CPR</v>
          </cell>
          <cell r="J17225" t="str">
            <v/>
          </cell>
          <cell r="K17225" t="str">
            <v>PD</v>
          </cell>
          <cell r="L17225" t="str">
            <v>7931</v>
          </cell>
          <cell r="M17225" t="str">
            <v>S</v>
          </cell>
          <cell r="N17225">
            <v>0</v>
          </cell>
        </row>
        <row r="17226">
          <cell r="A17226" t="str">
            <v>SF-KUM-I04-CT-0002</v>
          </cell>
          <cell r="B17226" t="str">
            <v>CINT</v>
          </cell>
          <cell r="C17226" t="str">
            <v/>
          </cell>
          <cell r="D17226" t="str">
            <v>JOINT FRAME 1 KUMI CUSTOM MEJA 1 KW 0</v>
          </cell>
          <cell r="E17226">
            <v>44783</v>
          </cell>
          <cell r="F17226" t="str">
            <v>HALF</v>
          </cell>
          <cell r="G17226" t="str">
            <v>CI_I04</v>
          </cell>
          <cell r="H17226" t="str">
            <v>PC</v>
          </cell>
          <cell r="I17226" t="str">
            <v>CPR</v>
          </cell>
          <cell r="J17226" t="str">
            <v/>
          </cell>
          <cell r="K17226" t="str">
            <v>PD</v>
          </cell>
          <cell r="L17226" t="str">
            <v>7931</v>
          </cell>
          <cell r="M17226" t="str">
            <v>S</v>
          </cell>
          <cell r="N17226">
            <v>36852</v>
          </cell>
        </row>
        <row r="17227">
          <cell r="A17227" t="str">
            <v>SF-KUM-I04-CT-0003</v>
          </cell>
          <cell r="B17227" t="str">
            <v>CINT</v>
          </cell>
          <cell r="C17227" t="str">
            <v/>
          </cell>
          <cell r="D17227" t="str">
            <v>JOINT FRAME 1 KUMI CUSTOM MEJA 2 KW 0</v>
          </cell>
          <cell r="E17227">
            <v>44783</v>
          </cell>
          <cell r="F17227" t="str">
            <v>HALF</v>
          </cell>
          <cell r="G17227" t="str">
            <v>CI_I04</v>
          </cell>
          <cell r="H17227" t="str">
            <v>PC</v>
          </cell>
          <cell r="I17227" t="str">
            <v>CPR</v>
          </cell>
          <cell r="J17227" t="str">
            <v/>
          </cell>
          <cell r="K17227" t="str">
            <v>PD</v>
          </cell>
          <cell r="L17227" t="str">
            <v>7931</v>
          </cell>
          <cell r="M17227" t="str">
            <v>S</v>
          </cell>
          <cell r="N17227">
            <v>30629</v>
          </cell>
        </row>
        <row r="17228">
          <cell r="A17228" t="str">
            <v>SF-KUM-I04-CT-0004</v>
          </cell>
          <cell r="B17228" t="str">
            <v>CINT</v>
          </cell>
          <cell r="C17228" t="str">
            <v/>
          </cell>
          <cell r="D17228" t="str">
            <v>JOINT FRAME 1 KUMI CUSTOM MEJA 3 KW 0</v>
          </cell>
          <cell r="E17228">
            <v>44783</v>
          </cell>
          <cell r="F17228" t="str">
            <v>HALF</v>
          </cell>
          <cell r="G17228" t="str">
            <v>CI_I04</v>
          </cell>
          <cell r="H17228" t="str">
            <v>PC</v>
          </cell>
          <cell r="I17228" t="str">
            <v>CPR</v>
          </cell>
          <cell r="J17228" t="str">
            <v/>
          </cell>
          <cell r="K17228" t="str">
            <v>PD</v>
          </cell>
          <cell r="L17228" t="str">
            <v>7931</v>
          </cell>
          <cell r="M17228" t="str">
            <v>S</v>
          </cell>
          <cell r="N17228">
            <v>33830</v>
          </cell>
        </row>
        <row r="17229">
          <cell r="A17229" t="str">
            <v>SF-KUM-I04-CT-0005</v>
          </cell>
          <cell r="B17229" t="str">
            <v>CINT</v>
          </cell>
          <cell r="C17229" t="str">
            <v/>
          </cell>
          <cell r="D17229" t="str">
            <v>JOINT FRAME 2 KUMI CUSTOM MEJA 1 KW 0</v>
          </cell>
          <cell r="E17229">
            <v>44783</v>
          </cell>
          <cell r="F17229" t="str">
            <v>HALF</v>
          </cell>
          <cell r="G17229" t="str">
            <v>CI_I04</v>
          </cell>
          <cell r="H17229" t="str">
            <v>PC</v>
          </cell>
          <cell r="I17229" t="str">
            <v>CPR</v>
          </cell>
          <cell r="J17229" t="str">
            <v/>
          </cell>
          <cell r="K17229" t="str">
            <v>PD</v>
          </cell>
          <cell r="L17229" t="str">
            <v>7931</v>
          </cell>
          <cell r="M17229" t="str">
            <v>S</v>
          </cell>
          <cell r="N17229">
            <v>37938</v>
          </cell>
        </row>
        <row r="17230">
          <cell r="A17230" t="str">
            <v>SF-KUM-I04-CT-0006</v>
          </cell>
          <cell r="B17230" t="str">
            <v>CINT</v>
          </cell>
          <cell r="C17230" t="str">
            <v/>
          </cell>
          <cell r="D17230" t="str">
            <v>JOINT FRAME 2 KUMI CUSTOM MEJA 2 KW 0</v>
          </cell>
          <cell r="E17230">
            <v>44783</v>
          </cell>
          <cell r="F17230" t="str">
            <v>HALF</v>
          </cell>
          <cell r="G17230" t="str">
            <v>CI_I04</v>
          </cell>
          <cell r="H17230" t="str">
            <v>PC</v>
          </cell>
          <cell r="I17230" t="str">
            <v>CPR</v>
          </cell>
          <cell r="J17230" t="str">
            <v/>
          </cell>
          <cell r="K17230" t="str">
            <v>PD</v>
          </cell>
          <cell r="L17230" t="str">
            <v>7931</v>
          </cell>
          <cell r="M17230" t="str">
            <v>S</v>
          </cell>
          <cell r="N17230">
            <v>31547</v>
          </cell>
        </row>
        <row r="17231">
          <cell r="A17231" t="str">
            <v>SF-KUM-I04-CT-0007</v>
          </cell>
          <cell r="B17231" t="str">
            <v>CINT</v>
          </cell>
          <cell r="C17231" t="str">
            <v/>
          </cell>
          <cell r="D17231" t="str">
            <v>JOINT FRAME 2 KUMI CUSTOM MEJA 3 KW 0</v>
          </cell>
          <cell r="E17231">
            <v>44783</v>
          </cell>
          <cell r="F17231" t="str">
            <v>HALF</v>
          </cell>
          <cell r="G17231" t="str">
            <v>CI_I04</v>
          </cell>
          <cell r="H17231" t="str">
            <v>PC</v>
          </cell>
          <cell r="I17231" t="str">
            <v>CPR</v>
          </cell>
          <cell r="J17231" t="str">
            <v/>
          </cell>
          <cell r="K17231" t="str">
            <v>PD</v>
          </cell>
          <cell r="L17231" t="str">
            <v>7931</v>
          </cell>
          <cell r="M17231" t="str">
            <v>S</v>
          </cell>
          <cell r="N17231">
            <v>34367</v>
          </cell>
        </row>
        <row r="17232">
          <cell r="A17232" t="str">
            <v>SF-KUM-I04-CT-0008</v>
          </cell>
          <cell r="B17232" t="str">
            <v>CINT</v>
          </cell>
          <cell r="C17232" t="str">
            <v/>
          </cell>
          <cell r="D17232" t="str">
            <v>JOINT FRAME 3 KUMI CUSTOM MEJA 1 KW 0</v>
          </cell>
          <cell r="E17232">
            <v>44783</v>
          </cell>
          <cell r="F17232" t="str">
            <v>HALF</v>
          </cell>
          <cell r="G17232" t="str">
            <v>CI_I04</v>
          </cell>
          <cell r="H17232" t="str">
            <v>PC</v>
          </cell>
          <cell r="I17232" t="str">
            <v>CPR</v>
          </cell>
          <cell r="J17232" t="str">
            <v/>
          </cell>
          <cell r="K17232" t="str">
            <v>PD</v>
          </cell>
          <cell r="L17232" t="str">
            <v>7931</v>
          </cell>
          <cell r="M17232" t="str">
            <v>S</v>
          </cell>
          <cell r="N17232">
            <v>32487</v>
          </cell>
        </row>
        <row r="17233">
          <cell r="A17233" t="str">
            <v>SF-KUM-I04-CT-0009</v>
          </cell>
          <cell r="B17233" t="str">
            <v>CINT</v>
          </cell>
          <cell r="C17233" t="str">
            <v/>
          </cell>
          <cell r="D17233" t="str">
            <v>JOINT FRAME 3 KUMI CUSTOM MEJA 2 KW 0</v>
          </cell>
          <cell r="E17233">
            <v>44783</v>
          </cell>
          <cell r="F17233" t="str">
            <v>HALF</v>
          </cell>
          <cell r="G17233" t="str">
            <v>CI_I04</v>
          </cell>
          <cell r="H17233" t="str">
            <v>PC</v>
          </cell>
          <cell r="I17233" t="str">
            <v>CPR</v>
          </cell>
          <cell r="J17233" t="str">
            <v/>
          </cell>
          <cell r="K17233" t="str">
            <v>PD</v>
          </cell>
          <cell r="L17233" t="str">
            <v>7931</v>
          </cell>
          <cell r="M17233" t="str">
            <v>S</v>
          </cell>
          <cell r="N17233">
            <v>38083</v>
          </cell>
        </row>
        <row r="17234">
          <cell r="A17234" t="str">
            <v>SF-KUM-I04-CT-0010</v>
          </cell>
          <cell r="B17234" t="str">
            <v>CINT</v>
          </cell>
          <cell r="C17234" t="str">
            <v/>
          </cell>
          <cell r="D17234" t="str">
            <v>JOINT FRAME 4 KUMI CUSTOM MEJA 1 KW 0</v>
          </cell>
          <cell r="E17234">
            <v>44783</v>
          </cell>
          <cell r="F17234" t="str">
            <v>HALF</v>
          </cell>
          <cell r="G17234" t="str">
            <v>CI_I04</v>
          </cell>
          <cell r="H17234" t="str">
            <v>PC</v>
          </cell>
          <cell r="I17234" t="str">
            <v>CPR</v>
          </cell>
          <cell r="J17234" t="str">
            <v/>
          </cell>
          <cell r="K17234" t="str">
            <v>PD</v>
          </cell>
          <cell r="L17234" t="str">
            <v>7931</v>
          </cell>
          <cell r="M17234" t="str">
            <v>S</v>
          </cell>
          <cell r="N17234">
            <v>29241</v>
          </cell>
        </row>
        <row r="17235">
          <cell r="A17235" t="str">
            <v>SF-KUM-I04-CT-0011</v>
          </cell>
          <cell r="B17235" t="str">
            <v>CINT</v>
          </cell>
          <cell r="C17235" t="str">
            <v/>
          </cell>
          <cell r="D17235" t="str">
            <v>JOINT FRAME 4 KUMI CUSTOM MEJA 2 KW 0</v>
          </cell>
          <cell r="E17235">
            <v>44783</v>
          </cell>
          <cell r="F17235" t="str">
            <v>HALF</v>
          </cell>
          <cell r="G17235" t="str">
            <v>CI_I04</v>
          </cell>
          <cell r="H17235" t="str">
            <v>PC</v>
          </cell>
          <cell r="I17235" t="str">
            <v>CPR</v>
          </cell>
          <cell r="J17235" t="str">
            <v/>
          </cell>
          <cell r="K17235" t="str">
            <v>PD</v>
          </cell>
          <cell r="L17235" t="str">
            <v>7931</v>
          </cell>
          <cell r="M17235" t="str">
            <v>S</v>
          </cell>
          <cell r="N17235">
            <v>34188</v>
          </cell>
        </row>
        <row r="17236">
          <cell r="A17236" t="str">
            <v>SF-KUM-I04-CT-0012</v>
          </cell>
          <cell r="B17236" t="str">
            <v>CINT</v>
          </cell>
          <cell r="C17236" t="str">
            <v/>
          </cell>
          <cell r="D17236" t="str">
            <v>JOINT FRAME 5 KUMI CUSTOM MEJA 1 KW 0</v>
          </cell>
          <cell r="E17236">
            <v>44783</v>
          </cell>
          <cell r="F17236" t="str">
            <v>HALF</v>
          </cell>
          <cell r="G17236" t="str">
            <v>CI_I04</v>
          </cell>
          <cell r="H17236" t="str">
            <v>PC</v>
          </cell>
          <cell r="I17236" t="str">
            <v>CPR</v>
          </cell>
          <cell r="J17236" t="str">
            <v/>
          </cell>
          <cell r="K17236" t="str">
            <v>PD</v>
          </cell>
          <cell r="L17236" t="str">
            <v>7931</v>
          </cell>
          <cell r="M17236" t="str">
            <v>S</v>
          </cell>
          <cell r="N17236">
            <v>22570</v>
          </cell>
        </row>
        <row r="17237">
          <cell r="A17237" t="str">
            <v>SF-KUM-I04-CT-0013</v>
          </cell>
          <cell r="B17237" t="str">
            <v>CINT</v>
          </cell>
          <cell r="C17237" t="str">
            <v/>
          </cell>
          <cell r="D17237" t="str">
            <v>JOINT FRAME 5 KUMI CUSTOM MEJA 2 KW 0</v>
          </cell>
          <cell r="E17237">
            <v>44783</v>
          </cell>
          <cell r="F17237" t="str">
            <v>HALF</v>
          </cell>
          <cell r="G17237" t="str">
            <v>CI_I04</v>
          </cell>
          <cell r="H17237" t="str">
            <v>PC</v>
          </cell>
          <cell r="I17237" t="str">
            <v>CPR</v>
          </cell>
          <cell r="J17237" t="str">
            <v/>
          </cell>
          <cell r="K17237" t="str">
            <v>PD</v>
          </cell>
          <cell r="L17237" t="str">
            <v>7931</v>
          </cell>
          <cell r="M17237" t="str">
            <v>S</v>
          </cell>
          <cell r="N17237">
            <v>24137</v>
          </cell>
        </row>
        <row r="17238">
          <cell r="A17238" t="str">
            <v>SF-KUM-I04-CT-0014</v>
          </cell>
          <cell r="B17238" t="str">
            <v>CINT</v>
          </cell>
          <cell r="C17238" t="str">
            <v/>
          </cell>
          <cell r="D17238" t="str">
            <v>JOINT FRAME 6 KUMI CUSTOM MEJA 1 KW 0</v>
          </cell>
          <cell r="E17238">
            <v>44783</v>
          </cell>
          <cell r="F17238" t="str">
            <v>HALF</v>
          </cell>
          <cell r="G17238" t="str">
            <v>CI_I04</v>
          </cell>
          <cell r="H17238" t="str">
            <v>PC</v>
          </cell>
          <cell r="I17238" t="str">
            <v>CPR</v>
          </cell>
          <cell r="J17238" t="str">
            <v/>
          </cell>
          <cell r="K17238" t="str">
            <v>PD</v>
          </cell>
          <cell r="L17238" t="str">
            <v>7931</v>
          </cell>
          <cell r="M17238" t="str">
            <v>S</v>
          </cell>
          <cell r="N17238">
            <v>42627</v>
          </cell>
        </row>
        <row r="17239">
          <cell r="A17239" t="str">
            <v>SF-KUM-I04-CT-0015</v>
          </cell>
          <cell r="B17239" t="str">
            <v>CINT</v>
          </cell>
          <cell r="C17239" t="str">
            <v/>
          </cell>
          <cell r="D17239" t="str">
            <v>JOINT FRAME 6 KUMI CUSTOM MEJA 2 KW 0</v>
          </cell>
          <cell r="E17239">
            <v>44783</v>
          </cell>
          <cell r="F17239" t="str">
            <v>HALF</v>
          </cell>
          <cell r="G17239" t="str">
            <v>CI_I04</v>
          </cell>
          <cell r="H17239" t="str">
            <v>PC</v>
          </cell>
          <cell r="I17239" t="str">
            <v>CPR</v>
          </cell>
          <cell r="J17239" t="str">
            <v/>
          </cell>
          <cell r="K17239" t="str">
            <v>PD</v>
          </cell>
          <cell r="L17239" t="str">
            <v>7931</v>
          </cell>
          <cell r="M17239" t="str">
            <v>S</v>
          </cell>
          <cell r="N17239">
            <v>17937</v>
          </cell>
        </row>
        <row r="17240">
          <cell r="A17240" t="str">
            <v>SF-KUM-I04-CT-0016</v>
          </cell>
          <cell r="B17240" t="str">
            <v>CINT</v>
          </cell>
          <cell r="C17240" t="str">
            <v/>
          </cell>
          <cell r="D17240" t="str">
            <v>JOINT FRAME 7 KUMI CUSTOM MEJA 1 KW 0</v>
          </cell>
          <cell r="E17240">
            <v>44783</v>
          </cell>
          <cell r="F17240" t="str">
            <v>HALF</v>
          </cell>
          <cell r="G17240" t="str">
            <v>CI_I04</v>
          </cell>
          <cell r="H17240" t="str">
            <v>PC</v>
          </cell>
          <cell r="I17240" t="str">
            <v>CPR</v>
          </cell>
          <cell r="J17240" t="str">
            <v/>
          </cell>
          <cell r="K17240" t="str">
            <v>PD</v>
          </cell>
          <cell r="L17240" t="str">
            <v>7931</v>
          </cell>
          <cell r="M17240" t="str">
            <v>S</v>
          </cell>
          <cell r="N17240">
            <v>39874</v>
          </cell>
        </row>
        <row r="17241">
          <cell r="A17241" t="str">
            <v>SF-KUM-I04-CT-0017</v>
          </cell>
          <cell r="B17241" t="str">
            <v>CINT</v>
          </cell>
          <cell r="C17241" t="str">
            <v/>
          </cell>
          <cell r="D17241" t="str">
            <v>JOINT FRAME 7 KUMI CUSTOM MEJA 2 KW 0</v>
          </cell>
          <cell r="E17241">
            <v>44783</v>
          </cell>
          <cell r="F17241" t="str">
            <v>HALF</v>
          </cell>
          <cell r="G17241" t="str">
            <v>CI_I04</v>
          </cell>
          <cell r="H17241" t="str">
            <v>PC</v>
          </cell>
          <cell r="I17241" t="str">
            <v>CPR</v>
          </cell>
          <cell r="J17241" t="str">
            <v/>
          </cell>
          <cell r="K17241" t="str">
            <v>PD</v>
          </cell>
          <cell r="L17241" t="str">
            <v>7931</v>
          </cell>
          <cell r="M17241" t="str">
            <v>S</v>
          </cell>
          <cell r="N17241">
            <v>26331</v>
          </cell>
        </row>
        <row r="17242">
          <cell r="A17242" t="str">
            <v>SF-KUM-I04-CT-0018</v>
          </cell>
          <cell r="B17242" t="str">
            <v>CINT</v>
          </cell>
          <cell r="C17242" t="str">
            <v/>
          </cell>
          <cell r="D17242" t="str">
            <v>JOINT FRAME 8 KUMI CUSTOM MEJA 2 KW 0</v>
          </cell>
          <cell r="E17242">
            <v>44783</v>
          </cell>
          <cell r="F17242" t="str">
            <v>HALF</v>
          </cell>
          <cell r="G17242" t="str">
            <v>CI_I04</v>
          </cell>
          <cell r="H17242" t="str">
            <v>PC</v>
          </cell>
          <cell r="I17242" t="str">
            <v>CPR</v>
          </cell>
          <cell r="J17242" t="str">
            <v/>
          </cell>
          <cell r="K17242" t="str">
            <v>PD</v>
          </cell>
          <cell r="L17242" t="str">
            <v>7931</v>
          </cell>
          <cell r="M17242" t="str">
            <v>S</v>
          </cell>
          <cell r="N17242">
            <v>13505</v>
          </cell>
        </row>
        <row r="17243">
          <cell r="A17243" t="str">
            <v>SF-KUM-I04-CT-0019</v>
          </cell>
          <cell r="B17243" t="str">
            <v>CINT</v>
          </cell>
          <cell r="C17243" t="str">
            <v/>
          </cell>
          <cell r="D17243" t="str">
            <v>JOINT FRAME CENTER KUMI WS 1436 KW</v>
          </cell>
          <cell r="E17243">
            <v>45131</v>
          </cell>
          <cell r="F17243" t="str">
            <v>HALF</v>
          </cell>
          <cell r="G17243" t="str">
            <v>CI_I04</v>
          </cell>
          <cell r="H17243" t="str">
            <v>PC</v>
          </cell>
          <cell r="I17243" t="str">
            <v>CPR</v>
          </cell>
          <cell r="J17243" t="str">
            <v/>
          </cell>
          <cell r="K17243" t="str">
            <v>PD</v>
          </cell>
          <cell r="L17243" t="str">
            <v>7931</v>
          </cell>
          <cell r="M17243" t="str">
            <v>S</v>
          </cell>
          <cell r="N17243">
            <v>63226</v>
          </cell>
        </row>
        <row r="17244">
          <cell r="A17244" t="str">
            <v>SF-KUM-I04-CT-0020</v>
          </cell>
          <cell r="B17244" t="str">
            <v>CINT</v>
          </cell>
          <cell r="C17244" t="str">
            <v/>
          </cell>
          <cell r="D17244" t="str">
            <v>JOINT FRAME KUMI ED KW1</v>
          </cell>
          <cell r="E17244">
            <v>45175</v>
          </cell>
          <cell r="F17244" t="str">
            <v>HALF</v>
          </cell>
          <cell r="G17244" t="str">
            <v>CI_I04</v>
          </cell>
          <cell r="H17244" t="str">
            <v>PC</v>
          </cell>
          <cell r="I17244" t="str">
            <v>CPR</v>
          </cell>
          <cell r="J17244" t="str">
            <v/>
          </cell>
          <cell r="K17244" t="str">
            <v>PD</v>
          </cell>
          <cell r="L17244" t="str">
            <v>7931</v>
          </cell>
          <cell r="M17244" t="str">
            <v>S</v>
          </cell>
          <cell r="N17244">
            <v>76701</v>
          </cell>
        </row>
        <row r="17245">
          <cell r="A17245" t="str">
            <v>SF-KUM-I04-CT-0021</v>
          </cell>
          <cell r="B17245" t="str">
            <v>CINT</v>
          </cell>
          <cell r="C17245" t="str">
            <v/>
          </cell>
          <cell r="D17245" t="str">
            <v>JOINT FRAME KUMI MD KW1</v>
          </cell>
          <cell r="E17245">
            <v>45169</v>
          </cell>
          <cell r="F17245" t="str">
            <v>HALF</v>
          </cell>
          <cell r="G17245" t="str">
            <v>CI_I04</v>
          </cell>
          <cell r="H17245" t="str">
            <v>PC</v>
          </cell>
          <cell r="I17245" t="str">
            <v>CPR</v>
          </cell>
          <cell r="J17245" t="str">
            <v/>
          </cell>
          <cell r="K17245" t="str">
            <v>PD</v>
          </cell>
          <cell r="L17245" t="str">
            <v>7931</v>
          </cell>
          <cell r="M17245" t="str">
            <v>S</v>
          </cell>
          <cell r="N17245">
            <v>50139</v>
          </cell>
        </row>
        <row r="17246">
          <cell r="A17246" t="str">
            <v>SF-KUM-I04-CT-0022</v>
          </cell>
          <cell r="B17246" t="str">
            <v>CINT</v>
          </cell>
          <cell r="C17246" t="str">
            <v/>
          </cell>
          <cell r="D17246" t="str">
            <v>JOINT FRAME KUMI SD KW1</v>
          </cell>
          <cell r="E17246">
            <v>45300</v>
          </cell>
          <cell r="F17246" t="str">
            <v>HALF</v>
          </cell>
          <cell r="G17246" t="str">
            <v>CI_I04</v>
          </cell>
          <cell r="H17246" t="str">
            <v>PC</v>
          </cell>
          <cell r="I17246" t="str">
            <v>CPR</v>
          </cell>
          <cell r="J17246" t="str">
            <v/>
          </cell>
          <cell r="K17246" t="str">
            <v>PD</v>
          </cell>
          <cell r="L17246" t="str">
            <v>7931</v>
          </cell>
          <cell r="M17246" t="str">
            <v>S</v>
          </cell>
          <cell r="N17246">
            <v>60581</v>
          </cell>
        </row>
        <row r="17247">
          <cell r="A17247" t="str">
            <v>SF-KUM-I04-CT-0023</v>
          </cell>
          <cell r="B17247" t="str">
            <v>CINT</v>
          </cell>
          <cell r="C17247" t="str">
            <v/>
          </cell>
          <cell r="D17247" t="str">
            <v>JOINT FRAME KUMI SPECIAL KW1</v>
          </cell>
          <cell r="E17247">
            <v>44783</v>
          </cell>
          <cell r="F17247" t="str">
            <v>HALF</v>
          </cell>
          <cell r="G17247" t="str">
            <v>CI_I04</v>
          </cell>
          <cell r="H17247" t="str">
            <v>PC</v>
          </cell>
          <cell r="I17247" t="str">
            <v>CPR</v>
          </cell>
          <cell r="J17247" t="str">
            <v/>
          </cell>
          <cell r="K17247" t="str">
            <v>PD</v>
          </cell>
          <cell r="L17247" t="str">
            <v>7931</v>
          </cell>
          <cell r="M17247" t="str">
            <v>S</v>
          </cell>
          <cell r="N17247">
            <v>0</v>
          </cell>
        </row>
        <row r="17248">
          <cell r="A17248" t="str">
            <v>SF-KUM-I04-CT-0024</v>
          </cell>
          <cell r="B17248" t="str">
            <v>CINT</v>
          </cell>
          <cell r="C17248" t="str">
            <v/>
          </cell>
          <cell r="D17248" t="str">
            <v>JOINT FRAME KUMI WS CUSTOM KW</v>
          </cell>
          <cell r="E17248">
            <v>44804</v>
          </cell>
          <cell r="F17248" t="str">
            <v>HALF</v>
          </cell>
          <cell r="G17248" t="str">
            <v>CI_I04</v>
          </cell>
          <cell r="H17248" t="str">
            <v>PC</v>
          </cell>
          <cell r="I17248" t="str">
            <v>CPR</v>
          </cell>
          <cell r="J17248" t="str">
            <v/>
          </cell>
          <cell r="K17248" t="str">
            <v>PD</v>
          </cell>
          <cell r="L17248" t="str">
            <v>7931</v>
          </cell>
          <cell r="M17248" t="str">
            <v>S</v>
          </cell>
          <cell r="N17248">
            <v>47415</v>
          </cell>
        </row>
        <row r="17249">
          <cell r="A17249" t="str">
            <v>SF-KUM-I04-CT-0025</v>
          </cell>
          <cell r="B17249" t="str">
            <v>CINT</v>
          </cell>
          <cell r="C17249" t="str">
            <v/>
          </cell>
          <cell r="D17249" t="str">
            <v>JOINT FRAME KUMI WS KW</v>
          </cell>
          <cell r="E17249">
            <v>45232</v>
          </cell>
          <cell r="F17249" t="str">
            <v>HALF</v>
          </cell>
          <cell r="G17249" t="str">
            <v>CI_I04</v>
          </cell>
          <cell r="H17249" t="str">
            <v>PC</v>
          </cell>
          <cell r="I17249" t="str">
            <v>CPR</v>
          </cell>
          <cell r="J17249" t="str">
            <v/>
          </cell>
          <cell r="K17249" t="str">
            <v>PD</v>
          </cell>
          <cell r="L17249" t="str">
            <v>7931</v>
          </cell>
          <cell r="M17249" t="str">
            <v>S</v>
          </cell>
          <cell r="N17249">
            <v>60370</v>
          </cell>
        </row>
        <row r="17250">
          <cell r="A17250" t="str">
            <v>SF-KUM-I04-CT-0026</v>
          </cell>
          <cell r="B17250" t="str">
            <v>CINT</v>
          </cell>
          <cell r="C17250" t="str">
            <v/>
          </cell>
          <cell r="D17250" t="str">
            <v>JOINT FRAME MEJA RAPAT KW</v>
          </cell>
          <cell r="E17250">
            <v>44783</v>
          </cell>
          <cell r="F17250" t="str">
            <v>HALF</v>
          </cell>
          <cell r="G17250" t="str">
            <v>CI_I04</v>
          </cell>
          <cell r="H17250" t="str">
            <v>PC</v>
          </cell>
          <cell r="I17250" t="str">
            <v>CPR</v>
          </cell>
          <cell r="J17250" t="str">
            <v/>
          </cell>
          <cell r="K17250" t="str">
            <v>PD</v>
          </cell>
          <cell r="L17250" t="str">
            <v>7931</v>
          </cell>
          <cell r="M17250" t="str">
            <v>S</v>
          </cell>
          <cell r="N17250">
            <v>0</v>
          </cell>
        </row>
        <row r="17251">
          <cell r="A17251" t="str">
            <v>SF-KUM-I04-CT-0027</v>
          </cell>
          <cell r="B17251" t="str">
            <v>CINT</v>
          </cell>
          <cell r="C17251" t="str">
            <v/>
          </cell>
          <cell r="D17251" t="str">
            <v>JOINT FRAME MIDDLE MEJA RAPAT KW</v>
          </cell>
          <cell r="E17251">
            <v>44783</v>
          </cell>
          <cell r="F17251" t="str">
            <v>HALF</v>
          </cell>
          <cell r="G17251" t="str">
            <v>CI_I04</v>
          </cell>
          <cell r="H17251" t="str">
            <v>PC</v>
          </cell>
          <cell r="I17251" t="str">
            <v>CPR</v>
          </cell>
          <cell r="J17251" t="str">
            <v/>
          </cell>
          <cell r="K17251" t="str">
            <v>PD</v>
          </cell>
          <cell r="L17251" t="str">
            <v>7931</v>
          </cell>
          <cell r="M17251" t="str">
            <v>S</v>
          </cell>
          <cell r="N17251">
            <v>0</v>
          </cell>
        </row>
        <row r="17252">
          <cell r="A17252" t="str">
            <v>SF-KUM-I04-CT-0028</v>
          </cell>
          <cell r="B17252" t="str">
            <v>CINT</v>
          </cell>
          <cell r="C17252" t="str">
            <v/>
          </cell>
          <cell r="D17252" t="str">
            <v>JOINT FRAME SIDE KUMI ED (1187) KW</v>
          </cell>
          <cell r="E17252">
            <v>44783</v>
          </cell>
          <cell r="F17252" t="str">
            <v>HALF</v>
          </cell>
          <cell r="G17252" t="str">
            <v>CI_I04</v>
          </cell>
          <cell r="H17252" t="str">
            <v>PC</v>
          </cell>
          <cell r="I17252" t="str">
            <v>CPR</v>
          </cell>
          <cell r="J17252" t="str">
            <v/>
          </cell>
          <cell r="K17252" t="str">
            <v>PD</v>
          </cell>
          <cell r="L17252" t="str">
            <v>7931</v>
          </cell>
          <cell r="M17252" t="str">
            <v>S</v>
          </cell>
          <cell r="N17252">
            <v>824934</v>
          </cell>
        </row>
        <row r="17253">
          <cell r="A17253" t="str">
            <v>SF-KUM-I04-CT-0029</v>
          </cell>
          <cell r="B17253" t="str">
            <v>CINT</v>
          </cell>
          <cell r="C17253" t="str">
            <v/>
          </cell>
          <cell r="D17253" t="str">
            <v>JOINT FRAME SIDE KUMI ED KW1</v>
          </cell>
          <cell r="E17253">
            <v>45175</v>
          </cell>
          <cell r="F17253" t="str">
            <v>HALF</v>
          </cell>
          <cell r="G17253" t="str">
            <v>CI_I04</v>
          </cell>
          <cell r="H17253" t="str">
            <v>PC</v>
          </cell>
          <cell r="I17253" t="str">
            <v>CPR</v>
          </cell>
          <cell r="J17253" t="str">
            <v/>
          </cell>
          <cell r="K17253" t="str">
            <v>PD</v>
          </cell>
          <cell r="L17253" t="str">
            <v>7931</v>
          </cell>
          <cell r="M17253" t="str">
            <v>S</v>
          </cell>
          <cell r="N17253">
            <v>56961</v>
          </cell>
        </row>
        <row r="17254">
          <cell r="A17254" t="str">
            <v>SF-KUM-I04-CT-0030</v>
          </cell>
          <cell r="B17254" t="str">
            <v>CINT</v>
          </cell>
          <cell r="C17254" t="str">
            <v/>
          </cell>
          <cell r="D17254" t="str">
            <v>JOINT LEG KUMI SD CUSTOM FRAME COMPL KW</v>
          </cell>
          <cell r="E17254">
            <v>44783</v>
          </cell>
          <cell r="F17254" t="str">
            <v>HALF</v>
          </cell>
          <cell r="G17254" t="str">
            <v>CI_I04</v>
          </cell>
          <cell r="H17254" t="str">
            <v>PC</v>
          </cell>
          <cell r="I17254" t="str">
            <v>CPR</v>
          </cell>
          <cell r="J17254" t="str">
            <v/>
          </cell>
          <cell r="K17254" t="str">
            <v>PD</v>
          </cell>
          <cell r="L17254" t="str">
            <v>7931</v>
          </cell>
          <cell r="M17254" t="str">
            <v>S</v>
          </cell>
          <cell r="N17254">
            <v>24720</v>
          </cell>
        </row>
        <row r="17255">
          <cell r="A17255" t="str">
            <v>SF-KUM-I04-CT-0031</v>
          </cell>
          <cell r="B17255" t="str">
            <v>CINT</v>
          </cell>
          <cell r="C17255" t="str">
            <v/>
          </cell>
          <cell r="D17255" t="str">
            <v>LEG CENTER ASSY KUMI WS 1436 KW</v>
          </cell>
          <cell r="E17255">
            <v>44966</v>
          </cell>
          <cell r="F17255" t="str">
            <v>HALF</v>
          </cell>
          <cell r="G17255" t="str">
            <v>CI_I04</v>
          </cell>
          <cell r="H17255" t="str">
            <v>PC</v>
          </cell>
          <cell r="I17255" t="str">
            <v>CPR</v>
          </cell>
          <cell r="J17255" t="str">
            <v/>
          </cell>
          <cell r="K17255" t="str">
            <v>PD</v>
          </cell>
          <cell r="L17255" t="str">
            <v>7931</v>
          </cell>
          <cell r="M17255" t="str">
            <v>S</v>
          </cell>
          <cell r="N17255">
            <v>166773</v>
          </cell>
        </row>
        <row r="17256">
          <cell r="A17256" t="str">
            <v>SF-KUM-I04-CT-0032</v>
          </cell>
          <cell r="B17256" t="str">
            <v>CINT</v>
          </cell>
          <cell r="C17256" t="str">
            <v/>
          </cell>
          <cell r="D17256" t="str">
            <v>LEG COMPL KUMI AST-1200/1400 KW 0</v>
          </cell>
          <cell r="E17256">
            <v>45266</v>
          </cell>
          <cell r="F17256" t="str">
            <v>HALF</v>
          </cell>
          <cell r="G17256" t="str">
            <v>CI_I04</v>
          </cell>
          <cell r="H17256" t="str">
            <v>PC</v>
          </cell>
          <cell r="I17256" t="str">
            <v>CPR</v>
          </cell>
          <cell r="J17256" t="str">
            <v/>
          </cell>
          <cell r="K17256" t="str">
            <v>PD</v>
          </cell>
          <cell r="L17256" t="str">
            <v>7931</v>
          </cell>
          <cell r="M17256" t="str">
            <v>S</v>
          </cell>
          <cell r="N17256">
            <v>105314</v>
          </cell>
        </row>
        <row r="17257">
          <cell r="A17257" t="str">
            <v>SF-KUM-I04-CT-0033</v>
          </cell>
          <cell r="B17257" t="str">
            <v>CINT</v>
          </cell>
          <cell r="C17257" t="str">
            <v/>
          </cell>
          <cell r="D17257" t="str">
            <v>LEG FRAME ASSY 1 KUMI KW</v>
          </cell>
          <cell r="E17257">
            <v>44783</v>
          </cell>
          <cell r="F17257" t="str">
            <v>HALF</v>
          </cell>
          <cell r="G17257" t="str">
            <v>CI_I04</v>
          </cell>
          <cell r="H17257" t="str">
            <v>PC</v>
          </cell>
          <cell r="I17257" t="str">
            <v>CPR</v>
          </cell>
          <cell r="J17257" t="str">
            <v/>
          </cell>
          <cell r="K17257" t="str">
            <v>PD</v>
          </cell>
          <cell r="L17257" t="str">
            <v>7931</v>
          </cell>
          <cell r="M17257" t="str">
            <v>S</v>
          </cell>
          <cell r="N17257">
            <v>104036</v>
          </cell>
        </row>
        <row r="17258">
          <cell r="A17258" t="str">
            <v>SF-KUM-I04-CT-0034</v>
          </cell>
          <cell r="B17258" t="str">
            <v>CINT</v>
          </cell>
          <cell r="C17258" t="str">
            <v/>
          </cell>
          <cell r="D17258" t="str">
            <v>LEG FRAME ASSY 1 MEJA RAPAT KW</v>
          </cell>
          <cell r="E17258">
            <v>44783</v>
          </cell>
          <cell r="F17258" t="str">
            <v>HALF</v>
          </cell>
          <cell r="G17258" t="str">
            <v>CI_I04</v>
          </cell>
          <cell r="H17258" t="str">
            <v>PC</v>
          </cell>
          <cell r="I17258" t="str">
            <v>CPR</v>
          </cell>
          <cell r="J17258" t="str">
            <v/>
          </cell>
          <cell r="K17258" t="str">
            <v>PD</v>
          </cell>
          <cell r="L17258" t="str">
            <v>7931</v>
          </cell>
          <cell r="M17258" t="str">
            <v>S</v>
          </cell>
          <cell r="N17258">
            <v>0</v>
          </cell>
        </row>
        <row r="17259">
          <cell r="A17259" t="str">
            <v>SF-KUM-I04-CT-0035</v>
          </cell>
          <cell r="B17259" t="str">
            <v>CINT</v>
          </cell>
          <cell r="C17259" t="str">
            <v/>
          </cell>
          <cell r="D17259" t="str">
            <v>LEG FRAME ASSY 2 KUMI FD KW</v>
          </cell>
          <cell r="E17259">
            <v>44783</v>
          </cell>
          <cell r="F17259" t="str">
            <v>HALF</v>
          </cell>
          <cell r="G17259" t="str">
            <v>CI_I04</v>
          </cell>
          <cell r="H17259" t="str">
            <v>PC</v>
          </cell>
          <cell r="I17259" t="str">
            <v>CPR</v>
          </cell>
          <cell r="J17259" t="str">
            <v/>
          </cell>
          <cell r="K17259" t="str">
            <v>PD</v>
          </cell>
          <cell r="L17259" t="str">
            <v>7931</v>
          </cell>
          <cell r="M17259" t="str">
            <v>S</v>
          </cell>
          <cell r="N17259">
            <v>0</v>
          </cell>
        </row>
        <row r="17260">
          <cell r="A17260" t="str">
            <v>SF-KUM-I04-CT-0036</v>
          </cell>
          <cell r="B17260" t="str">
            <v>CINT</v>
          </cell>
          <cell r="C17260" t="str">
            <v/>
          </cell>
          <cell r="D17260" t="str">
            <v>LEG FRAME ASSY KUMI CUSTOM KW 0</v>
          </cell>
          <cell r="E17260">
            <v>44783</v>
          </cell>
          <cell r="F17260" t="str">
            <v>HALF</v>
          </cell>
          <cell r="G17260" t="str">
            <v>CI_I04</v>
          </cell>
          <cell r="H17260" t="str">
            <v>PC</v>
          </cell>
          <cell r="I17260" t="str">
            <v>CPR</v>
          </cell>
          <cell r="J17260" t="str">
            <v/>
          </cell>
          <cell r="K17260" t="str">
            <v>PD</v>
          </cell>
          <cell r="L17260" t="str">
            <v>7931</v>
          </cell>
          <cell r="M17260" t="str">
            <v>S</v>
          </cell>
          <cell r="N17260">
            <v>86748</v>
          </cell>
        </row>
        <row r="17261">
          <cell r="A17261" t="str">
            <v>SF-KUM-I04-CT-0037</v>
          </cell>
          <cell r="B17261" t="str">
            <v>CINT</v>
          </cell>
          <cell r="C17261" t="str">
            <v/>
          </cell>
          <cell r="D17261" t="str">
            <v>LEG FRAME ASSY KUMI EXE KW 1</v>
          </cell>
          <cell r="E17261">
            <v>44966</v>
          </cell>
          <cell r="F17261" t="str">
            <v>HALF</v>
          </cell>
          <cell r="G17261" t="str">
            <v>CI_I04</v>
          </cell>
          <cell r="H17261" t="str">
            <v>PC</v>
          </cell>
          <cell r="I17261" t="str">
            <v>CPR</v>
          </cell>
          <cell r="J17261" t="str">
            <v/>
          </cell>
          <cell r="K17261" t="str">
            <v>PD</v>
          </cell>
          <cell r="L17261" t="str">
            <v>7931</v>
          </cell>
          <cell r="M17261" t="str">
            <v>S</v>
          </cell>
          <cell r="N17261">
            <v>100609</v>
          </cell>
        </row>
        <row r="17262">
          <cell r="A17262" t="str">
            <v>SF-KUM-I04-CT-0038</v>
          </cell>
          <cell r="B17262" t="str">
            <v>CINT</v>
          </cell>
          <cell r="C17262" t="str">
            <v/>
          </cell>
          <cell r="D17262" t="str">
            <v>LEG FRAME ASSY KUMI MT - L KW</v>
          </cell>
          <cell r="E17262">
            <v>44804</v>
          </cell>
          <cell r="F17262" t="str">
            <v>HALF</v>
          </cell>
          <cell r="G17262" t="str">
            <v>CI_I04</v>
          </cell>
          <cell r="H17262" t="str">
            <v>PC</v>
          </cell>
          <cell r="I17262" t="str">
            <v>CPR</v>
          </cell>
          <cell r="J17262" t="str">
            <v/>
          </cell>
          <cell r="K17262" t="str">
            <v>PD</v>
          </cell>
          <cell r="L17262" t="str">
            <v>7931</v>
          </cell>
          <cell r="M17262" t="str">
            <v>S</v>
          </cell>
          <cell r="N17262">
            <v>209459</v>
          </cell>
        </row>
        <row r="17263">
          <cell r="A17263" t="str">
            <v>SF-KUM-I04-CT-0039</v>
          </cell>
          <cell r="B17263" t="str">
            <v>CINT</v>
          </cell>
          <cell r="C17263" t="str">
            <v/>
          </cell>
          <cell r="D17263" t="str">
            <v>LEG FRAME ASSY KUMI MT - R KW</v>
          </cell>
          <cell r="E17263">
            <v>44804</v>
          </cell>
          <cell r="F17263" t="str">
            <v>HALF</v>
          </cell>
          <cell r="G17263" t="str">
            <v>CI_I04</v>
          </cell>
          <cell r="H17263" t="str">
            <v>PC</v>
          </cell>
          <cell r="I17263" t="str">
            <v>CPR</v>
          </cell>
          <cell r="J17263" t="str">
            <v/>
          </cell>
          <cell r="K17263" t="str">
            <v>PD</v>
          </cell>
          <cell r="L17263" t="str">
            <v>7931</v>
          </cell>
          <cell r="M17263" t="str">
            <v>S</v>
          </cell>
          <cell r="N17263">
            <v>209459</v>
          </cell>
        </row>
        <row r="17264">
          <cell r="A17264" t="str">
            <v>SF-KUM-I04-CT-0040</v>
          </cell>
          <cell r="B17264" t="str">
            <v>CINT</v>
          </cell>
          <cell r="C17264" t="str">
            <v/>
          </cell>
          <cell r="D17264" t="str">
            <v>LEG FRAME ASSY KUMI MT KW</v>
          </cell>
          <cell r="E17264">
            <v>45232</v>
          </cell>
          <cell r="F17264" t="str">
            <v>HALF</v>
          </cell>
          <cell r="G17264" t="str">
            <v>CI_I04</v>
          </cell>
          <cell r="H17264" t="str">
            <v>PC</v>
          </cell>
          <cell r="I17264" t="str">
            <v>CPR</v>
          </cell>
          <cell r="J17264" t="str">
            <v/>
          </cell>
          <cell r="K17264" t="str">
            <v>PD</v>
          </cell>
          <cell r="L17264" t="str">
            <v>7931</v>
          </cell>
          <cell r="M17264" t="str">
            <v>S</v>
          </cell>
          <cell r="N17264">
            <v>236969</v>
          </cell>
        </row>
        <row r="17265">
          <cell r="A17265" t="str">
            <v>SF-KUM-I04-CT-0041</v>
          </cell>
          <cell r="B17265" t="str">
            <v>CINT</v>
          </cell>
          <cell r="C17265" t="str">
            <v/>
          </cell>
          <cell r="D17265" t="str">
            <v>LEG FRAME ASSY KUMI SPECIAL KW</v>
          </cell>
          <cell r="E17265">
            <v>44783</v>
          </cell>
          <cell r="F17265" t="str">
            <v>HALF</v>
          </cell>
          <cell r="G17265" t="str">
            <v>CI_I04</v>
          </cell>
          <cell r="H17265" t="str">
            <v>PC</v>
          </cell>
          <cell r="I17265" t="str">
            <v>CPR</v>
          </cell>
          <cell r="J17265" t="str">
            <v/>
          </cell>
          <cell r="K17265" t="str">
            <v>PD</v>
          </cell>
          <cell r="L17265" t="str">
            <v>7931</v>
          </cell>
          <cell r="M17265" t="str">
            <v>S</v>
          </cell>
          <cell r="N17265">
            <v>0</v>
          </cell>
        </row>
        <row r="17266">
          <cell r="A17266" t="str">
            <v>SF-KUM-I04-CT-0042</v>
          </cell>
          <cell r="B17266" t="str">
            <v>CINT</v>
          </cell>
          <cell r="C17266" t="str">
            <v/>
          </cell>
          <cell r="D17266" t="str">
            <v>LEG FRAME ASSY KUMI WS L KW</v>
          </cell>
          <cell r="E17266">
            <v>44966</v>
          </cell>
          <cell r="F17266" t="str">
            <v>HALF</v>
          </cell>
          <cell r="G17266" t="str">
            <v>CI_I04</v>
          </cell>
          <cell r="H17266" t="str">
            <v>PC</v>
          </cell>
          <cell r="I17266" t="str">
            <v>CPR</v>
          </cell>
          <cell r="J17266" t="str">
            <v/>
          </cell>
          <cell r="K17266" t="str">
            <v>PD</v>
          </cell>
          <cell r="L17266" t="str">
            <v>7931</v>
          </cell>
          <cell r="M17266" t="str">
            <v>S</v>
          </cell>
          <cell r="N17266">
            <v>172797</v>
          </cell>
        </row>
        <row r="17267">
          <cell r="A17267" t="str">
            <v>SF-KUM-I04-CT-0043</v>
          </cell>
          <cell r="B17267" t="str">
            <v>CINT</v>
          </cell>
          <cell r="C17267" t="str">
            <v/>
          </cell>
          <cell r="D17267" t="str">
            <v>LEG FRAME ASSY KUMI WS R KW</v>
          </cell>
          <cell r="E17267">
            <v>44966</v>
          </cell>
          <cell r="F17267" t="str">
            <v>HALF</v>
          </cell>
          <cell r="G17267" t="str">
            <v>CI_I04</v>
          </cell>
          <cell r="H17267" t="str">
            <v>PC</v>
          </cell>
          <cell r="I17267" t="str">
            <v>CPR</v>
          </cell>
          <cell r="J17267" t="str">
            <v/>
          </cell>
          <cell r="K17267" t="str">
            <v>PD</v>
          </cell>
          <cell r="L17267" t="str">
            <v>7931</v>
          </cell>
          <cell r="M17267" t="str">
            <v>S</v>
          </cell>
          <cell r="N17267">
            <v>172797</v>
          </cell>
        </row>
        <row r="17268">
          <cell r="A17268" t="str">
            <v>SF-KUM-I04-CT-0044</v>
          </cell>
          <cell r="B17268" t="str">
            <v>CINT</v>
          </cell>
          <cell r="C17268" t="str">
            <v/>
          </cell>
          <cell r="D17268" t="str">
            <v>LEG FRAME CENTER ASSY KUMI WS CUSTOM KW</v>
          </cell>
          <cell r="E17268">
            <v>44804</v>
          </cell>
          <cell r="F17268" t="str">
            <v>HALF</v>
          </cell>
          <cell r="G17268" t="str">
            <v>CI_I04</v>
          </cell>
          <cell r="H17268" t="str">
            <v>PC</v>
          </cell>
          <cell r="I17268" t="str">
            <v>CPR</v>
          </cell>
          <cell r="J17268" t="str">
            <v/>
          </cell>
          <cell r="K17268" t="str">
            <v>PD</v>
          </cell>
          <cell r="L17268" t="str">
            <v>7931</v>
          </cell>
          <cell r="M17268" t="str">
            <v>S</v>
          </cell>
          <cell r="N17268">
            <v>132194</v>
          </cell>
        </row>
        <row r="17269">
          <cell r="A17269" t="str">
            <v>SF-KUM-I04-CT-0045</v>
          </cell>
          <cell r="B17269" t="str">
            <v>CINT</v>
          </cell>
          <cell r="C17269" t="str">
            <v/>
          </cell>
          <cell r="D17269" t="str">
            <v>LEG FRAME CENTER KUMI KW</v>
          </cell>
          <cell r="E17269">
            <v>44783</v>
          </cell>
          <cell r="F17269" t="str">
            <v>HALF</v>
          </cell>
          <cell r="G17269" t="str">
            <v>CI_I04</v>
          </cell>
          <cell r="H17269" t="str">
            <v>PC</v>
          </cell>
          <cell r="I17269" t="str">
            <v>CPR</v>
          </cell>
          <cell r="J17269" t="str">
            <v/>
          </cell>
          <cell r="K17269" t="str">
            <v>PD</v>
          </cell>
          <cell r="L17269" t="str">
            <v>7931</v>
          </cell>
          <cell r="M17269" t="str">
            <v>S</v>
          </cell>
          <cell r="N17269">
            <v>95436</v>
          </cell>
        </row>
        <row r="17270">
          <cell r="A17270" t="str">
            <v>SF-KUM-I04-CT-0046</v>
          </cell>
          <cell r="B17270" t="str">
            <v>CINT</v>
          </cell>
          <cell r="C17270" t="str">
            <v/>
          </cell>
          <cell r="D17270" t="str">
            <v>LEG FRAME L ASSY KUMI WS CUSTOM KW</v>
          </cell>
          <cell r="E17270">
            <v>44804</v>
          </cell>
          <cell r="F17270" t="str">
            <v>HALF</v>
          </cell>
          <cell r="G17270" t="str">
            <v>CI_I04</v>
          </cell>
          <cell r="H17270" t="str">
            <v>PC</v>
          </cell>
          <cell r="I17270" t="str">
            <v>CPR</v>
          </cell>
          <cell r="J17270" t="str">
            <v/>
          </cell>
          <cell r="K17270" t="str">
            <v>PD</v>
          </cell>
          <cell r="L17270" t="str">
            <v>7931</v>
          </cell>
          <cell r="M17270" t="str">
            <v>S</v>
          </cell>
          <cell r="N17270">
            <v>124814</v>
          </cell>
        </row>
        <row r="17271">
          <cell r="A17271" t="str">
            <v>SF-KUM-I04-CT-0047</v>
          </cell>
          <cell r="B17271" t="str">
            <v>CINT</v>
          </cell>
          <cell r="C17271" t="str">
            <v/>
          </cell>
          <cell r="D17271" t="str">
            <v>LEG FRAME R ASSY KUMI WS CUSTOM KW</v>
          </cell>
          <cell r="E17271">
            <v>44804</v>
          </cell>
          <cell r="F17271" t="str">
            <v>HALF</v>
          </cell>
          <cell r="G17271" t="str">
            <v>CI_I04</v>
          </cell>
          <cell r="H17271" t="str">
            <v>PC</v>
          </cell>
          <cell r="I17271" t="str">
            <v>CPR</v>
          </cell>
          <cell r="J17271" t="str">
            <v/>
          </cell>
          <cell r="K17271" t="str">
            <v>PD</v>
          </cell>
          <cell r="L17271" t="str">
            <v>7931</v>
          </cell>
          <cell r="M17271" t="str">
            <v>S</v>
          </cell>
          <cell r="N17271">
            <v>125826</v>
          </cell>
        </row>
        <row r="17272">
          <cell r="A17272" t="str">
            <v>SF-KUM-I04-CT-0048</v>
          </cell>
          <cell r="B17272" t="str">
            <v>CINT</v>
          </cell>
          <cell r="C17272" t="str">
            <v/>
          </cell>
          <cell r="D17272" t="str">
            <v>LEG L KUMI SD CUSTOM FRAME ASSY KW 0</v>
          </cell>
          <cell r="E17272">
            <v>45026</v>
          </cell>
          <cell r="F17272" t="str">
            <v>HALF</v>
          </cell>
          <cell r="G17272" t="str">
            <v>CI_I04</v>
          </cell>
          <cell r="H17272" t="str">
            <v>PC</v>
          </cell>
          <cell r="I17272" t="str">
            <v>CPR</v>
          </cell>
          <cell r="J17272" t="str">
            <v/>
          </cell>
          <cell r="K17272" t="str">
            <v>PD</v>
          </cell>
          <cell r="L17272" t="str">
            <v>7931</v>
          </cell>
          <cell r="M17272" t="str">
            <v>S</v>
          </cell>
          <cell r="N17272">
            <v>77804</v>
          </cell>
        </row>
        <row r="17273">
          <cell r="A17273" t="str">
            <v>SF-KUM-I04-CT-0049</v>
          </cell>
          <cell r="B17273" t="str">
            <v>CINT</v>
          </cell>
          <cell r="C17273" t="str">
            <v/>
          </cell>
          <cell r="D17273" t="str">
            <v>LEG PIPE COMPL AST 1400 CUSTOM KW</v>
          </cell>
          <cell r="E17273">
            <v>44783</v>
          </cell>
          <cell r="F17273" t="str">
            <v>HALF</v>
          </cell>
          <cell r="G17273" t="str">
            <v>CI_I04</v>
          </cell>
          <cell r="H17273" t="str">
            <v>PC</v>
          </cell>
          <cell r="I17273" t="str">
            <v>CPR</v>
          </cell>
          <cell r="J17273" t="str">
            <v/>
          </cell>
          <cell r="K17273" t="str">
            <v>PD</v>
          </cell>
          <cell r="L17273" t="str">
            <v>7931</v>
          </cell>
          <cell r="M17273" t="str">
            <v>S</v>
          </cell>
          <cell r="N17273">
            <v>0</v>
          </cell>
        </row>
        <row r="17274">
          <cell r="A17274" t="str">
            <v>SF-KUM-I04-CT-0050</v>
          </cell>
          <cell r="B17274" t="str">
            <v>CINT</v>
          </cell>
          <cell r="C17274" t="str">
            <v/>
          </cell>
          <cell r="D17274" t="str">
            <v>LEG R KUMI SD CUSTOM FRAME ASSY KW 0</v>
          </cell>
          <cell r="E17274">
            <v>45026</v>
          </cell>
          <cell r="F17274" t="str">
            <v>HALF</v>
          </cell>
          <cell r="G17274" t="str">
            <v>CI_I04</v>
          </cell>
          <cell r="H17274" t="str">
            <v>PC</v>
          </cell>
          <cell r="I17274" t="str">
            <v>CPR</v>
          </cell>
          <cell r="J17274" t="str">
            <v/>
          </cell>
          <cell r="K17274" t="str">
            <v>PD</v>
          </cell>
          <cell r="L17274" t="str">
            <v>7931</v>
          </cell>
          <cell r="M17274" t="str">
            <v>S</v>
          </cell>
          <cell r="N17274">
            <v>77804</v>
          </cell>
        </row>
        <row r="17275">
          <cell r="A17275" t="str">
            <v>SF-KUM-I04-CT-0051</v>
          </cell>
          <cell r="B17275" t="str">
            <v>CINT</v>
          </cell>
          <cell r="C17275" t="str">
            <v/>
          </cell>
          <cell r="D17275" t="str">
            <v>SHORT LEG PIPE LOW KUMMON DESK KW0</v>
          </cell>
          <cell r="E17275">
            <v>44783</v>
          </cell>
          <cell r="F17275" t="str">
            <v>HALF</v>
          </cell>
          <cell r="G17275" t="str">
            <v>CI_I04</v>
          </cell>
          <cell r="H17275" t="str">
            <v>PC</v>
          </cell>
          <cell r="I17275" t="str">
            <v>CPR</v>
          </cell>
          <cell r="J17275" t="str">
            <v/>
          </cell>
          <cell r="K17275" t="str">
            <v>PD</v>
          </cell>
          <cell r="L17275" t="str">
            <v>7931</v>
          </cell>
          <cell r="M17275" t="str">
            <v>S</v>
          </cell>
          <cell r="N17275">
            <v>83685</v>
          </cell>
        </row>
        <row r="17276">
          <cell r="A17276" t="str">
            <v>SF-KUM-I04-CT-0052</v>
          </cell>
          <cell r="B17276" t="str">
            <v>CINT</v>
          </cell>
          <cell r="C17276" t="str">
            <v/>
          </cell>
          <cell r="D17276" t="str">
            <v>LEG FRAME ASSY KUMI ED/MD/SD - R KW</v>
          </cell>
          <cell r="E17276">
            <v>45232</v>
          </cell>
          <cell r="F17276" t="str">
            <v>HALF</v>
          </cell>
          <cell r="G17276" t="str">
            <v>CI_I04</v>
          </cell>
          <cell r="H17276" t="str">
            <v>PC</v>
          </cell>
          <cell r="I17276" t="str">
            <v>CPR</v>
          </cell>
          <cell r="J17276" t="str">
            <v/>
          </cell>
          <cell r="K17276" t="str">
            <v>PD</v>
          </cell>
          <cell r="L17276" t="str">
            <v>7931</v>
          </cell>
          <cell r="M17276" t="str">
            <v>S</v>
          </cell>
          <cell r="N17276">
            <v>129501</v>
          </cell>
        </row>
        <row r="17277">
          <cell r="A17277" t="str">
            <v>SF-KUM-I04-CT-0053</v>
          </cell>
          <cell r="B17277" t="str">
            <v>CINT</v>
          </cell>
          <cell r="C17277" t="str">
            <v/>
          </cell>
          <cell r="D17277" t="str">
            <v>LEG FRAME ASSY KUMI ED/MD/SD - L KW</v>
          </cell>
          <cell r="E17277">
            <v>45232</v>
          </cell>
          <cell r="F17277" t="str">
            <v>HALF</v>
          </cell>
          <cell r="G17277" t="str">
            <v>CI_I04</v>
          </cell>
          <cell r="H17277" t="str">
            <v>PC</v>
          </cell>
          <cell r="I17277" t="str">
            <v>CPR</v>
          </cell>
          <cell r="J17277" t="str">
            <v/>
          </cell>
          <cell r="K17277" t="str">
            <v>PD</v>
          </cell>
          <cell r="L17277" t="str">
            <v>7931</v>
          </cell>
          <cell r="M17277" t="str">
            <v>S</v>
          </cell>
          <cell r="N17277">
            <v>129501</v>
          </cell>
        </row>
        <row r="17278">
          <cell r="A17278" t="str">
            <v>SF-KUM-I04-CT-0054</v>
          </cell>
          <cell r="B17278" t="str">
            <v>CINT</v>
          </cell>
          <cell r="C17278" t="str">
            <v/>
          </cell>
          <cell r="D17278" t="str">
            <v>JOINT FRAME KUMI CD 905 KW</v>
          </cell>
          <cell r="E17278">
            <v>45232</v>
          </cell>
          <cell r="F17278" t="str">
            <v>HALF</v>
          </cell>
          <cell r="G17278" t="str">
            <v>CI_I04</v>
          </cell>
          <cell r="H17278" t="str">
            <v>PC</v>
          </cell>
          <cell r="I17278" t="str">
            <v>CPR</v>
          </cell>
          <cell r="J17278" t="str">
            <v/>
          </cell>
          <cell r="K17278" t="str">
            <v>PD</v>
          </cell>
          <cell r="L17278" t="str">
            <v>7931</v>
          </cell>
          <cell r="M17278" t="str">
            <v>S</v>
          </cell>
          <cell r="N17278">
            <v>57984</v>
          </cell>
        </row>
        <row r="17279">
          <cell r="A17279" t="str">
            <v>SF-KUM-I04-CT-0055</v>
          </cell>
          <cell r="B17279" t="str">
            <v>CINT</v>
          </cell>
          <cell r="C17279" t="str">
            <v/>
          </cell>
          <cell r="D17279" t="str">
            <v>LEG FRAME L ASSY KUMI FD KW 1</v>
          </cell>
          <cell r="E17279">
            <v>0</v>
          </cell>
          <cell r="F17279" t="str">
            <v>HALF</v>
          </cell>
          <cell r="G17279" t="str">
            <v>CI_I04</v>
          </cell>
          <cell r="H17279" t="str">
            <v>PC</v>
          </cell>
          <cell r="I17279" t="str">
            <v>CPR</v>
          </cell>
          <cell r="J17279" t="str">
            <v/>
          </cell>
          <cell r="K17279" t="str">
            <v>PD</v>
          </cell>
          <cell r="L17279" t="str">
            <v>7931</v>
          </cell>
          <cell r="M17279" t="str">
            <v>S</v>
          </cell>
          <cell r="N17279">
            <v>0</v>
          </cell>
        </row>
        <row r="17280">
          <cell r="A17280" t="str">
            <v>SF-KUM-I04-CT-0056</v>
          </cell>
          <cell r="B17280" t="str">
            <v>CINT</v>
          </cell>
          <cell r="C17280" t="str">
            <v/>
          </cell>
          <cell r="D17280" t="str">
            <v>LEG FRAME R ASSY KUMI FD KW 1</v>
          </cell>
          <cell r="E17280">
            <v>0</v>
          </cell>
          <cell r="F17280" t="str">
            <v>HALF</v>
          </cell>
          <cell r="G17280" t="str">
            <v>CI_I04</v>
          </cell>
          <cell r="H17280" t="str">
            <v>PC</v>
          </cell>
          <cell r="I17280" t="str">
            <v>CPR</v>
          </cell>
          <cell r="J17280" t="str">
            <v/>
          </cell>
          <cell r="K17280" t="str">
            <v>PD</v>
          </cell>
          <cell r="L17280" t="str">
            <v>7931</v>
          </cell>
          <cell r="M17280" t="str">
            <v>S</v>
          </cell>
          <cell r="N17280">
            <v>0</v>
          </cell>
        </row>
        <row r="17281">
          <cell r="A17281" t="str">
            <v>SF-KUM-I04-CT-0057</v>
          </cell>
          <cell r="B17281" t="str">
            <v>CINT</v>
          </cell>
          <cell r="C17281" t="str">
            <v/>
          </cell>
          <cell r="D17281" t="str">
            <v>LEG FRAME L ASSY KUMI FD KW 1</v>
          </cell>
          <cell r="E17281">
            <v>45300</v>
          </cell>
          <cell r="F17281" t="str">
            <v>HALF</v>
          </cell>
          <cell r="G17281" t="str">
            <v>CI_I04</v>
          </cell>
          <cell r="H17281" t="str">
            <v>PC</v>
          </cell>
          <cell r="I17281" t="str">
            <v>CPR</v>
          </cell>
          <cell r="J17281" t="str">
            <v/>
          </cell>
          <cell r="K17281" t="str">
            <v>PD</v>
          </cell>
          <cell r="L17281" t="str">
            <v>7931</v>
          </cell>
          <cell r="M17281" t="str">
            <v>S</v>
          </cell>
          <cell r="N17281">
            <v>145709</v>
          </cell>
        </row>
        <row r="17282">
          <cell r="A17282" t="str">
            <v>SF-KUM-I04-CT-0058</v>
          </cell>
          <cell r="B17282" t="str">
            <v>CINT</v>
          </cell>
          <cell r="C17282" t="str">
            <v/>
          </cell>
          <cell r="D17282" t="str">
            <v>LEG FRAME R ASSY KUMI FD KW 1</v>
          </cell>
          <cell r="E17282">
            <v>45300</v>
          </cell>
          <cell r="F17282" t="str">
            <v>HALF</v>
          </cell>
          <cell r="G17282" t="str">
            <v>CI_I04</v>
          </cell>
          <cell r="H17282" t="str">
            <v>PC</v>
          </cell>
          <cell r="I17282" t="str">
            <v>CPR</v>
          </cell>
          <cell r="J17282" t="str">
            <v/>
          </cell>
          <cell r="K17282" t="str">
            <v>PD</v>
          </cell>
          <cell r="L17282" t="str">
            <v>7931</v>
          </cell>
          <cell r="M17282" t="str">
            <v>S</v>
          </cell>
          <cell r="N17282">
            <v>145709</v>
          </cell>
        </row>
        <row r="17283">
          <cell r="A17283" t="str">
            <v>SF-KUM-I04-CT-0059</v>
          </cell>
          <cell r="B17283" t="str">
            <v>CINT</v>
          </cell>
          <cell r="C17283" t="str">
            <v/>
          </cell>
          <cell r="D17283" t="str">
            <v>LEG FRAME R ASSY KUMI WS CUSTOM KW</v>
          </cell>
          <cell r="E17283">
            <v>0</v>
          </cell>
          <cell r="F17283" t="str">
            <v>HALF</v>
          </cell>
          <cell r="G17283" t="str">
            <v>CI_I04</v>
          </cell>
          <cell r="H17283" t="str">
            <v>PC</v>
          </cell>
          <cell r="I17283" t="str">
            <v>CPR</v>
          </cell>
          <cell r="J17283" t="str">
            <v/>
          </cell>
          <cell r="K17283" t="str">
            <v>PD</v>
          </cell>
          <cell r="L17283" t="str">
            <v>7931</v>
          </cell>
          <cell r="M17283" t="str">
            <v>S</v>
          </cell>
          <cell r="N17283">
            <v>0</v>
          </cell>
        </row>
        <row r="17284">
          <cell r="A17284" t="str">
            <v>SF-KUM-I04-CT-0060</v>
          </cell>
          <cell r="B17284" t="str">
            <v>CINT</v>
          </cell>
          <cell r="C17284" t="str">
            <v/>
          </cell>
          <cell r="D17284" t="str">
            <v>PARTISI HANGER KUMI WS KW</v>
          </cell>
          <cell r="E17284">
            <v>45300</v>
          </cell>
          <cell r="F17284" t="str">
            <v>HALF</v>
          </cell>
          <cell r="G17284" t="str">
            <v>CI_I04</v>
          </cell>
          <cell r="H17284" t="str">
            <v>PC</v>
          </cell>
          <cell r="I17284" t="str">
            <v>CPR</v>
          </cell>
          <cell r="J17284" t="str">
            <v/>
          </cell>
          <cell r="K17284" t="str">
            <v>PD</v>
          </cell>
          <cell r="L17284" t="str">
            <v>7931</v>
          </cell>
          <cell r="M17284" t="str">
            <v>S</v>
          </cell>
          <cell r="N17284">
            <v>19428</v>
          </cell>
        </row>
        <row r="17285">
          <cell r="A17285" t="str">
            <v>SF-KUM-I04-CT-0061</v>
          </cell>
          <cell r="B17285" t="str">
            <v>CINT</v>
          </cell>
          <cell r="C17285" t="str">
            <v/>
          </cell>
          <cell r="D17285" t="str">
            <v>LEG FRAME ASSY SIDE KUMI ED KW</v>
          </cell>
          <cell r="E17285">
            <v>45175</v>
          </cell>
          <cell r="F17285" t="str">
            <v>HALF</v>
          </cell>
          <cell r="G17285" t="str">
            <v>CI_I04</v>
          </cell>
          <cell r="H17285" t="str">
            <v>PC</v>
          </cell>
          <cell r="I17285" t="str">
            <v>CPR</v>
          </cell>
          <cell r="J17285" t="str">
            <v/>
          </cell>
          <cell r="K17285" t="str">
            <v>PD</v>
          </cell>
          <cell r="L17285" t="str">
            <v>7931</v>
          </cell>
          <cell r="M17285" t="str">
            <v>S</v>
          </cell>
          <cell r="N17285">
            <v>85193</v>
          </cell>
        </row>
        <row r="17286">
          <cell r="A17286" t="str">
            <v>SF-KUM-I04-CT-0062</v>
          </cell>
          <cell r="B17286" t="str">
            <v>CINT</v>
          </cell>
          <cell r="C17286" t="str">
            <v/>
          </cell>
          <cell r="D17286" t="str">
            <v>LEG FRAME ASSY KUMI MT 4812 - R KW</v>
          </cell>
          <cell r="E17286">
            <v>45131</v>
          </cell>
          <cell r="F17286" t="str">
            <v>HALF</v>
          </cell>
          <cell r="G17286" t="str">
            <v>CI_I04</v>
          </cell>
          <cell r="H17286" t="str">
            <v>PC</v>
          </cell>
          <cell r="I17286" t="str">
            <v>CPR</v>
          </cell>
          <cell r="J17286" t="str">
            <v/>
          </cell>
          <cell r="K17286" t="str">
            <v>PD</v>
          </cell>
          <cell r="L17286" t="str">
            <v>7931</v>
          </cell>
          <cell r="M17286" t="str">
            <v>S</v>
          </cell>
          <cell r="N17286">
            <v>250617</v>
          </cell>
        </row>
        <row r="17287">
          <cell r="A17287" t="str">
            <v>SF-KUM-I04-CT-0063</v>
          </cell>
          <cell r="B17287" t="str">
            <v>CINT</v>
          </cell>
          <cell r="C17287" t="str">
            <v/>
          </cell>
          <cell r="D17287" t="str">
            <v>LEG FRAME ASSY KUMI MT 4812 - L KW</v>
          </cell>
          <cell r="E17287">
            <v>45131</v>
          </cell>
          <cell r="F17287" t="str">
            <v>HALF</v>
          </cell>
          <cell r="G17287" t="str">
            <v>CI_I04</v>
          </cell>
          <cell r="H17287" t="str">
            <v>PC</v>
          </cell>
          <cell r="I17287" t="str">
            <v>CPR</v>
          </cell>
          <cell r="J17287" t="str">
            <v/>
          </cell>
          <cell r="K17287" t="str">
            <v>PD</v>
          </cell>
          <cell r="L17287" t="str">
            <v>7931</v>
          </cell>
          <cell r="M17287" t="str">
            <v>S</v>
          </cell>
          <cell r="N17287">
            <v>250617</v>
          </cell>
        </row>
        <row r="17288">
          <cell r="A17288" t="str">
            <v>SF-KUM-I04-CT-0064</v>
          </cell>
          <cell r="B17288" t="str">
            <v>CINT</v>
          </cell>
          <cell r="C17288" t="str">
            <v/>
          </cell>
          <cell r="D17288" t="str">
            <v>LEG FRAME CENTER ASSY KUMI MT 4812 KW</v>
          </cell>
          <cell r="E17288">
            <v>45131</v>
          </cell>
          <cell r="F17288" t="str">
            <v>HALF</v>
          </cell>
          <cell r="G17288" t="str">
            <v>CI_I04</v>
          </cell>
          <cell r="H17288" t="str">
            <v>PC</v>
          </cell>
          <cell r="I17288" t="str">
            <v>CPR</v>
          </cell>
          <cell r="J17288" t="str">
            <v/>
          </cell>
          <cell r="K17288" t="str">
            <v>PD</v>
          </cell>
          <cell r="L17288" t="str">
            <v>7931</v>
          </cell>
          <cell r="M17288" t="str">
            <v>S</v>
          </cell>
          <cell r="N17288">
            <v>231734</v>
          </cell>
        </row>
        <row r="17289">
          <cell r="A17289" t="str">
            <v>SF-KUM-I04-CT-0065</v>
          </cell>
          <cell r="B17289" t="str">
            <v>CINT</v>
          </cell>
          <cell r="C17289" t="str">
            <v/>
          </cell>
          <cell r="D17289" t="str">
            <v>SIDE FRAME KUMI AST 1200 CUST KW</v>
          </cell>
          <cell r="E17289">
            <v>44904</v>
          </cell>
          <cell r="F17289" t="str">
            <v>HALF</v>
          </cell>
          <cell r="G17289" t="str">
            <v>CI_I04</v>
          </cell>
          <cell r="H17289" t="str">
            <v>PC</v>
          </cell>
          <cell r="I17289" t="str">
            <v>CPR</v>
          </cell>
          <cell r="J17289" t="str">
            <v/>
          </cell>
          <cell r="K17289" t="str">
            <v>PD</v>
          </cell>
          <cell r="L17289" t="str">
            <v>7931</v>
          </cell>
          <cell r="M17289" t="str">
            <v>S</v>
          </cell>
          <cell r="N17289">
            <v>94898</v>
          </cell>
        </row>
        <row r="17290">
          <cell r="A17290" t="str">
            <v>SF-KUM-I04-CT-0066</v>
          </cell>
          <cell r="B17290" t="str">
            <v>CINT</v>
          </cell>
          <cell r="C17290" t="str">
            <v/>
          </cell>
          <cell r="D17290" t="str">
            <v>LEG PIPE (R) KUMI MD TAEKWANG KW</v>
          </cell>
          <cell r="E17290">
            <v>0</v>
          </cell>
          <cell r="F17290" t="str">
            <v>HALF</v>
          </cell>
          <cell r="G17290" t="str">
            <v>CI_I04</v>
          </cell>
          <cell r="H17290" t="str">
            <v>PC</v>
          </cell>
          <cell r="I17290" t="str">
            <v>CPR</v>
          </cell>
          <cell r="J17290" t="str">
            <v/>
          </cell>
          <cell r="K17290" t="str">
            <v>PD</v>
          </cell>
          <cell r="L17290" t="str">
            <v>7931</v>
          </cell>
          <cell r="M17290" t="str">
            <v>S</v>
          </cell>
          <cell r="N17290">
            <v>0</v>
          </cell>
        </row>
        <row r="17291">
          <cell r="A17291" t="str">
            <v>SF-KUM-I04-CT-0067</v>
          </cell>
          <cell r="B17291" t="str">
            <v>CINT</v>
          </cell>
          <cell r="C17291" t="str">
            <v/>
          </cell>
          <cell r="D17291" t="str">
            <v>LEG PIPE (L) KUMI MD TAEKWANG KW</v>
          </cell>
          <cell r="E17291">
            <v>0</v>
          </cell>
          <cell r="F17291" t="str">
            <v>HALF</v>
          </cell>
          <cell r="G17291" t="str">
            <v>CI_I04</v>
          </cell>
          <cell r="H17291" t="str">
            <v>PC</v>
          </cell>
          <cell r="I17291" t="str">
            <v>CPR</v>
          </cell>
          <cell r="J17291" t="str">
            <v/>
          </cell>
          <cell r="K17291" t="str">
            <v>PD</v>
          </cell>
          <cell r="L17291" t="str">
            <v>7931</v>
          </cell>
          <cell r="M17291" t="str">
            <v>S</v>
          </cell>
          <cell r="N17291">
            <v>0</v>
          </cell>
        </row>
        <row r="17292">
          <cell r="A17292" t="str">
            <v>SF-KUM-I04-CT-0068</v>
          </cell>
          <cell r="B17292" t="str">
            <v>CINT</v>
          </cell>
          <cell r="C17292" t="str">
            <v/>
          </cell>
          <cell r="D17292" t="str">
            <v>CLAMP PARTISI L KUMI KW</v>
          </cell>
          <cell r="E17292">
            <v>45300</v>
          </cell>
          <cell r="F17292" t="str">
            <v>HALF</v>
          </cell>
          <cell r="G17292" t="str">
            <v>CI_I04</v>
          </cell>
          <cell r="H17292" t="str">
            <v>PC</v>
          </cell>
          <cell r="I17292" t="str">
            <v>CPR</v>
          </cell>
          <cell r="J17292" t="str">
            <v/>
          </cell>
          <cell r="K17292" t="str">
            <v>PD</v>
          </cell>
          <cell r="L17292" t="str">
            <v>7931</v>
          </cell>
          <cell r="M17292" t="str">
            <v>S</v>
          </cell>
          <cell r="N17292">
            <v>38143</v>
          </cell>
        </row>
        <row r="17293">
          <cell r="A17293" t="str">
            <v>SF-KUM-I04-CT-0069</v>
          </cell>
          <cell r="B17293" t="str">
            <v>CINT</v>
          </cell>
          <cell r="C17293" t="str">
            <v/>
          </cell>
          <cell r="D17293" t="str">
            <v>CLAMP PARTISI R KUMI KW</v>
          </cell>
          <cell r="E17293">
            <v>45300</v>
          </cell>
          <cell r="F17293" t="str">
            <v>HALF</v>
          </cell>
          <cell r="G17293" t="str">
            <v>CI_I04</v>
          </cell>
          <cell r="H17293" t="str">
            <v>PC</v>
          </cell>
          <cell r="I17293" t="str">
            <v>CPR</v>
          </cell>
          <cell r="J17293" t="str">
            <v/>
          </cell>
          <cell r="K17293" t="str">
            <v>PD</v>
          </cell>
          <cell r="L17293" t="str">
            <v>7931</v>
          </cell>
          <cell r="M17293" t="str">
            <v>S</v>
          </cell>
          <cell r="N17293">
            <v>38143</v>
          </cell>
        </row>
        <row r="17294">
          <cell r="A17294" t="str">
            <v>SF-KUM-I04-CT-0070</v>
          </cell>
          <cell r="B17294" t="str">
            <v>CINT</v>
          </cell>
          <cell r="C17294" t="str">
            <v/>
          </cell>
          <cell r="D17294" t="str">
            <v>LEG FRAME KUMI MT CUSTOM TG 1000 KW</v>
          </cell>
          <cell r="E17294">
            <v>44992</v>
          </cell>
          <cell r="F17294" t="str">
            <v>HALF</v>
          </cell>
          <cell r="G17294" t="str">
            <v>CI_I04</v>
          </cell>
          <cell r="H17294" t="str">
            <v>PC</v>
          </cell>
          <cell r="I17294" t="str">
            <v>CPR</v>
          </cell>
          <cell r="J17294" t="str">
            <v/>
          </cell>
          <cell r="K17294" t="str">
            <v>PD</v>
          </cell>
          <cell r="L17294" t="str">
            <v>7931</v>
          </cell>
          <cell r="M17294" t="str">
            <v>S</v>
          </cell>
          <cell r="N17294">
            <v>260651</v>
          </cell>
        </row>
        <row r="17295">
          <cell r="A17295" t="str">
            <v>SF-KUM-I04-CT-0071</v>
          </cell>
          <cell r="B17295" t="str">
            <v>CINT</v>
          </cell>
          <cell r="C17295" t="str">
            <v/>
          </cell>
          <cell r="D17295" t="str">
            <v>LEG CENTER KUMI MT CUSTOM TG 1000 KW</v>
          </cell>
          <cell r="E17295">
            <v>44992</v>
          </cell>
          <cell r="F17295" t="str">
            <v>HALF</v>
          </cell>
          <cell r="G17295" t="str">
            <v>CI_I04</v>
          </cell>
          <cell r="H17295" t="str">
            <v>PC</v>
          </cell>
          <cell r="I17295" t="str">
            <v>CPR</v>
          </cell>
          <cell r="J17295" t="str">
            <v/>
          </cell>
          <cell r="K17295" t="str">
            <v>PD</v>
          </cell>
          <cell r="L17295" t="str">
            <v>7931</v>
          </cell>
          <cell r="M17295" t="str">
            <v>S</v>
          </cell>
          <cell r="N17295">
            <v>252213</v>
          </cell>
        </row>
        <row r="17296">
          <cell r="A17296" t="str">
            <v>SF-KUM-I04-CT-0072</v>
          </cell>
          <cell r="B17296" t="str">
            <v>CINT</v>
          </cell>
          <cell r="C17296" t="str">
            <v/>
          </cell>
          <cell r="D17296" t="str">
            <v>JOINT LEG MEJA GURU KW</v>
          </cell>
          <cell r="E17296">
            <v>45026</v>
          </cell>
          <cell r="F17296" t="str">
            <v>HALF</v>
          </cell>
          <cell r="G17296" t="str">
            <v>CI_I04</v>
          </cell>
          <cell r="H17296" t="str">
            <v>PC</v>
          </cell>
          <cell r="I17296" t="str">
            <v>CPR</v>
          </cell>
          <cell r="J17296" t="str">
            <v/>
          </cell>
          <cell r="K17296" t="str">
            <v>PD</v>
          </cell>
          <cell r="L17296" t="str">
            <v>7931</v>
          </cell>
          <cell r="M17296" t="str">
            <v>S</v>
          </cell>
          <cell r="N17296">
            <v>25343</v>
          </cell>
        </row>
        <row r="17297">
          <cell r="A17297" t="str">
            <v>SF-KUM-I04-CT-0073</v>
          </cell>
          <cell r="B17297" t="str">
            <v>CINT</v>
          </cell>
          <cell r="C17297" t="str">
            <v/>
          </cell>
          <cell r="D17297" t="str">
            <v>JOINT FRAME KUMI SD MINI 8060 KW</v>
          </cell>
          <cell r="E17297">
            <v>45057</v>
          </cell>
          <cell r="F17297" t="str">
            <v>HALF</v>
          </cell>
          <cell r="G17297" t="str">
            <v>CI_I04</v>
          </cell>
          <cell r="H17297" t="str">
            <v>PC</v>
          </cell>
          <cell r="I17297" t="str">
            <v>CPR</v>
          </cell>
          <cell r="J17297" t="str">
            <v/>
          </cell>
          <cell r="K17297" t="str">
            <v>PD</v>
          </cell>
          <cell r="L17297" t="str">
            <v>7931</v>
          </cell>
          <cell r="M17297" t="str">
            <v>S</v>
          </cell>
          <cell r="N17297">
            <v>33927</v>
          </cell>
        </row>
        <row r="17298">
          <cell r="A17298" t="str">
            <v>SF-KUM-I06-PC-0001</v>
          </cell>
          <cell r="B17298" t="str">
            <v>CINT</v>
          </cell>
          <cell r="C17298" t="str">
            <v/>
          </cell>
          <cell r="D17298" t="str">
            <v>JOINT FRAME CENTER KUMI WS 1436 FP BLACK</v>
          </cell>
          <cell r="E17298">
            <v>45169</v>
          </cell>
          <cell r="F17298" t="str">
            <v>HALF</v>
          </cell>
          <cell r="G17298" t="str">
            <v>CI_I06</v>
          </cell>
          <cell r="H17298" t="str">
            <v>PC</v>
          </cell>
          <cell r="I17298" t="str">
            <v>CPR</v>
          </cell>
          <cell r="J17298" t="str">
            <v/>
          </cell>
          <cell r="K17298" t="str">
            <v>PD</v>
          </cell>
          <cell r="L17298" t="str">
            <v>7933</v>
          </cell>
          <cell r="M17298" t="str">
            <v>S</v>
          </cell>
          <cell r="N17298">
            <v>85793</v>
          </cell>
        </row>
        <row r="17299">
          <cell r="A17299" t="str">
            <v>SF-KUM-I06-PC-0002</v>
          </cell>
          <cell r="B17299" t="str">
            <v>CINT</v>
          </cell>
          <cell r="C17299" t="str">
            <v/>
          </cell>
          <cell r="D17299" t="str">
            <v>JOINT FRAME KUMI CD FP BLACK</v>
          </cell>
          <cell r="E17299">
            <v>44844</v>
          </cell>
          <cell r="F17299" t="str">
            <v>HALF</v>
          </cell>
          <cell r="G17299" t="str">
            <v>CI_I06</v>
          </cell>
          <cell r="H17299" t="str">
            <v>PC</v>
          </cell>
          <cell r="I17299" t="str">
            <v>CPR</v>
          </cell>
          <cell r="J17299" t="str">
            <v/>
          </cell>
          <cell r="K17299" t="str">
            <v>PD</v>
          </cell>
          <cell r="L17299" t="str">
            <v>7933</v>
          </cell>
          <cell r="M17299" t="str">
            <v>S</v>
          </cell>
          <cell r="N17299">
            <v>61140</v>
          </cell>
        </row>
        <row r="17300">
          <cell r="A17300" t="str">
            <v>SF-KUM-I06-PC-0003</v>
          </cell>
          <cell r="B17300" t="str">
            <v>CINT</v>
          </cell>
          <cell r="C17300" t="str">
            <v/>
          </cell>
          <cell r="D17300" t="str">
            <v>JOINT FRAME KUMI CUSTOM MEJA 1 FP WHITE</v>
          </cell>
          <cell r="E17300">
            <v>44783</v>
          </cell>
          <cell r="F17300" t="str">
            <v>HALF</v>
          </cell>
          <cell r="G17300" t="str">
            <v>CI_I06</v>
          </cell>
          <cell r="H17300" t="str">
            <v>PC</v>
          </cell>
          <cell r="I17300" t="str">
            <v>CPR</v>
          </cell>
          <cell r="J17300" t="str">
            <v/>
          </cell>
          <cell r="K17300" t="str">
            <v>PD</v>
          </cell>
          <cell r="L17300" t="str">
            <v>7933</v>
          </cell>
          <cell r="M17300" t="str">
            <v>S</v>
          </cell>
          <cell r="N17300">
            <v>471784</v>
          </cell>
        </row>
        <row r="17301">
          <cell r="A17301" t="str">
            <v>SF-KUM-I06-PC-0004</v>
          </cell>
          <cell r="B17301" t="str">
            <v>CINT</v>
          </cell>
          <cell r="C17301" t="str">
            <v/>
          </cell>
          <cell r="D17301" t="str">
            <v>JOINT FRAME KUMI CUSTOM MEJA 2 FP WHITE</v>
          </cell>
          <cell r="E17301">
            <v>44783</v>
          </cell>
          <cell r="F17301" t="str">
            <v>HALF</v>
          </cell>
          <cell r="G17301" t="str">
            <v>CI_I06</v>
          </cell>
          <cell r="H17301" t="str">
            <v>PC</v>
          </cell>
          <cell r="I17301" t="str">
            <v>CPR</v>
          </cell>
          <cell r="J17301" t="str">
            <v/>
          </cell>
          <cell r="K17301" t="str">
            <v>PD</v>
          </cell>
          <cell r="L17301" t="str">
            <v>7933</v>
          </cell>
          <cell r="M17301" t="str">
            <v>S</v>
          </cell>
          <cell r="N17301">
            <v>335996</v>
          </cell>
        </row>
        <row r="17302">
          <cell r="A17302" t="str">
            <v>SF-KUM-I06-PC-0005</v>
          </cell>
          <cell r="B17302" t="str">
            <v>CINT</v>
          </cell>
          <cell r="C17302" t="str">
            <v/>
          </cell>
          <cell r="D17302" t="str">
            <v>JOINT FRAME KUMI CUSTOM MEJA 3 FP WHITE</v>
          </cell>
          <cell r="E17302">
            <v>44783</v>
          </cell>
          <cell r="F17302" t="str">
            <v>HALF</v>
          </cell>
          <cell r="G17302" t="str">
            <v>CI_I06</v>
          </cell>
          <cell r="H17302" t="str">
            <v>PC</v>
          </cell>
          <cell r="I17302" t="str">
            <v>CPR</v>
          </cell>
          <cell r="J17302" t="str">
            <v/>
          </cell>
          <cell r="K17302" t="str">
            <v>PD</v>
          </cell>
          <cell r="L17302" t="str">
            <v>7933</v>
          </cell>
          <cell r="M17302" t="str">
            <v>S</v>
          </cell>
          <cell r="N17302">
            <v>598629</v>
          </cell>
        </row>
        <row r="17303">
          <cell r="A17303" t="str">
            <v>SF-KUM-I06-PC-0006</v>
          </cell>
          <cell r="B17303" t="str">
            <v>CINT</v>
          </cell>
          <cell r="C17303" t="str">
            <v/>
          </cell>
          <cell r="D17303" t="str">
            <v>JOINT FRAME KUMI ED FP BLACK</v>
          </cell>
          <cell r="E17303">
            <v>45169</v>
          </cell>
          <cell r="F17303" t="str">
            <v>HALF</v>
          </cell>
          <cell r="G17303" t="str">
            <v>CI_I06</v>
          </cell>
          <cell r="H17303" t="str">
            <v>PC</v>
          </cell>
          <cell r="I17303" t="str">
            <v>CPR</v>
          </cell>
          <cell r="J17303" t="str">
            <v/>
          </cell>
          <cell r="K17303" t="str">
            <v>PD</v>
          </cell>
          <cell r="L17303" t="str">
            <v>7933</v>
          </cell>
          <cell r="M17303" t="str">
            <v>S</v>
          </cell>
          <cell r="N17303">
            <v>83704</v>
          </cell>
        </row>
        <row r="17304">
          <cell r="A17304" t="str">
            <v>SF-KUM-I06-PC-0007</v>
          </cell>
          <cell r="B17304" t="str">
            <v>CINT</v>
          </cell>
          <cell r="C17304" t="str">
            <v/>
          </cell>
          <cell r="D17304" t="str">
            <v>JOINT FRAME KUMI ED FP WHITE</v>
          </cell>
          <cell r="E17304">
            <v>45175</v>
          </cell>
          <cell r="F17304" t="str">
            <v>HALF</v>
          </cell>
          <cell r="G17304" t="str">
            <v>CI_I06</v>
          </cell>
          <cell r="H17304" t="str">
            <v>PC</v>
          </cell>
          <cell r="I17304" t="str">
            <v>CPR</v>
          </cell>
          <cell r="J17304" t="str">
            <v/>
          </cell>
          <cell r="K17304" t="str">
            <v>PD</v>
          </cell>
          <cell r="L17304" t="str">
            <v>7933</v>
          </cell>
          <cell r="M17304" t="str">
            <v>S</v>
          </cell>
          <cell r="N17304">
            <v>93627</v>
          </cell>
        </row>
        <row r="17305">
          <cell r="A17305" t="str">
            <v>SF-KUM-I06-PC-0008</v>
          </cell>
          <cell r="B17305" t="str">
            <v>CINT</v>
          </cell>
          <cell r="C17305" t="str">
            <v/>
          </cell>
          <cell r="D17305" t="str">
            <v>JOINT FRAME KUMI FD FP BLACK</v>
          </cell>
          <cell r="E17305">
            <v>44783</v>
          </cell>
          <cell r="F17305" t="str">
            <v>HALF</v>
          </cell>
          <cell r="G17305" t="str">
            <v>CI_I06</v>
          </cell>
          <cell r="H17305" t="str">
            <v>PC</v>
          </cell>
          <cell r="I17305" t="str">
            <v>CPR</v>
          </cell>
          <cell r="J17305" t="str">
            <v/>
          </cell>
          <cell r="K17305" t="str">
            <v>PD</v>
          </cell>
          <cell r="L17305" t="str">
            <v>7933</v>
          </cell>
          <cell r="M17305" t="str">
            <v>S</v>
          </cell>
          <cell r="N17305">
            <v>55531</v>
          </cell>
        </row>
        <row r="17306">
          <cell r="A17306" t="str">
            <v>SF-KUM-I06-PC-0009</v>
          </cell>
          <cell r="B17306" t="str">
            <v>CINT</v>
          </cell>
          <cell r="C17306" t="str">
            <v/>
          </cell>
          <cell r="D17306" t="str">
            <v>JOINT FRAME KUMI FD FP WHITE</v>
          </cell>
          <cell r="E17306">
            <v>44825</v>
          </cell>
          <cell r="F17306" t="str">
            <v>HALF</v>
          </cell>
          <cell r="G17306" t="str">
            <v>CI_I06</v>
          </cell>
          <cell r="H17306" t="str">
            <v>PC</v>
          </cell>
          <cell r="I17306" t="str">
            <v>CPR</v>
          </cell>
          <cell r="J17306" t="str">
            <v/>
          </cell>
          <cell r="K17306" t="str">
            <v>PD</v>
          </cell>
          <cell r="L17306" t="str">
            <v>7933</v>
          </cell>
          <cell r="M17306" t="str">
            <v>S</v>
          </cell>
          <cell r="N17306">
            <v>57616</v>
          </cell>
        </row>
        <row r="17307">
          <cell r="A17307" t="str">
            <v>SF-KUM-I06-PC-0010</v>
          </cell>
          <cell r="B17307" t="str">
            <v>CINT</v>
          </cell>
          <cell r="C17307" t="str">
            <v/>
          </cell>
          <cell r="D17307" t="str">
            <v>JOINT FRAME KUMI MD (1425) FP BLACK</v>
          </cell>
          <cell r="E17307">
            <v>44783</v>
          </cell>
          <cell r="F17307" t="str">
            <v>HALF</v>
          </cell>
          <cell r="G17307" t="str">
            <v>CI_I06</v>
          </cell>
          <cell r="H17307" t="str">
            <v>PC</v>
          </cell>
          <cell r="I17307" t="str">
            <v>CPR</v>
          </cell>
          <cell r="J17307" t="str">
            <v/>
          </cell>
          <cell r="K17307" t="str">
            <v>PD</v>
          </cell>
          <cell r="L17307" t="str">
            <v>7933</v>
          </cell>
          <cell r="M17307" t="str">
            <v>S</v>
          </cell>
          <cell r="N17307">
            <v>0</v>
          </cell>
        </row>
        <row r="17308">
          <cell r="A17308" t="str">
            <v>SF-KUM-I06-PC-0011</v>
          </cell>
          <cell r="B17308" t="str">
            <v>CINT</v>
          </cell>
          <cell r="C17308" t="str">
            <v/>
          </cell>
          <cell r="D17308" t="str">
            <v>JOINT FRAME KUMI MD FP</v>
          </cell>
          <cell r="E17308">
            <v>44783</v>
          </cell>
          <cell r="F17308" t="str">
            <v>HALF</v>
          </cell>
          <cell r="G17308" t="str">
            <v>CI_I06</v>
          </cell>
          <cell r="H17308" t="str">
            <v>PC</v>
          </cell>
          <cell r="I17308" t="str">
            <v>CPR</v>
          </cell>
          <cell r="J17308" t="str">
            <v/>
          </cell>
          <cell r="K17308" t="str">
            <v>PD</v>
          </cell>
          <cell r="L17308" t="str">
            <v>7933</v>
          </cell>
          <cell r="M17308" t="str">
            <v>S</v>
          </cell>
          <cell r="N17308">
            <v>0</v>
          </cell>
        </row>
        <row r="17309">
          <cell r="A17309" t="str">
            <v>SF-KUM-I06-PC-0012</v>
          </cell>
          <cell r="B17309" t="str">
            <v>CINT</v>
          </cell>
          <cell r="C17309" t="str">
            <v/>
          </cell>
          <cell r="D17309" t="str">
            <v>JOINT FRAME KUMI MD FP BLACK</v>
          </cell>
          <cell r="E17309">
            <v>45169</v>
          </cell>
          <cell r="F17309" t="str">
            <v>HALF</v>
          </cell>
          <cell r="G17309" t="str">
            <v>CI_I06</v>
          </cell>
          <cell r="H17309" t="str">
            <v>PC</v>
          </cell>
          <cell r="I17309" t="str">
            <v>CPR</v>
          </cell>
          <cell r="J17309" t="str">
            <v/>
          </cell>
          <cell r="K17309" t="str">
            <v>PD</v>
          </cell>
          <cell r="L17309" t="str">
            <v>7933</v>
          </cell>
          <cell r="M17309" t="str">
            <v>S</v>
          </cell>
          <cell r="N17309">
            <v>64342</v>
          </cell>
        </row>
        <row r="17310">
          <cell r="A17310" t="str">
            <v>SF-KUM-I06-PC-0013</v>
          </cell>
          <cell r="B17310" t="str">
            <v>CINT</v>
          </cell>
          <cell r="C17310" t="str">
            <v/>
          </cell>
          <cell r="D17310" t="str">
            <v>JOINT FRAME KUMI MD FP SILVER</v>
          </cell>
          <cell r="E17310">
            <v>44783</v>
          </cell>
          <cell r="F17310" t="str">
            <v>HALF</v>
          </cell>
          <cell r="G17310" t="str">
            <v>CI_I06</v>
          </cell>
          <cell r="H17310" t="str">
            <v>PC</v>
          </cell>
          <cell r="I17310" t="str">
            <v>CPR</v>
          </cell>
          <cell r="J17310" t="str">
            <v/>
          </cell>
          <cell r="K17310" t="str">
            <v>PD</v>
          </cell>
          <cell r="L17310" t="str">
            <v>7933</v>
          </cell>
          <cell r="M17310" t="str">
            <v>S</v>
          </cell>
          <cell r="N17310">
            <v>0</v>
          </cell>
        </row>
        <row r="17311">
          <cell r="A17311" t="str">
            <v>SF-KUM-I06-PC-0014</v>
          </cell>
          <cell r="B17311" t="str">
            <v>CINT</v>
          </cell>
          <cell r="C17311" t="str">
            <v/>
          </cell>
          <cell r="D17311" t="str">
            <v>JOINT FRAME KUMI MD FP WHITE</v>
          </cell>
          <cell r="E17311">
            <v>45169</v>
          </cell>
          <cell r="F17311" t="str">
            <v>HALF</v>
          </cell>
          <cell r="G17311" t="str">
            <v>CI_I06</v>
          </cell>
          <cell r="H17311" t="str">
            <v>PC</v>
          </cell>
          <cell r="I17311" t="str">
            <v>CPR</v>
          </cell>
          <cell r="J17311" t="str">
            <v/>
          </cell>
          <cell r="K17311" t="str">
            <v>PD</v>
          </cell>
          <cell r="L17311" t="str">
            <v>7933</v>
          </cell>
          <cell r="M17311" t="str">
            <v>S</v>
          </cell>
          <cell r="N17311">
            <v>64342</v>
          </cell>
        </row>
        <row r="17312">
          <cell r="A17312" t="str">
            <v>SF-KUM-I06-PC-0015</v>
          </cell>
          <cell r="B17312" t="str">
            <v>CINT</v>
          </cell>
          <cell r="C17312" t="str">
            <v/>
          </cell>
          <cell r="D17312" t="str">
            <v>JOINT FRAME KUMI MT FP BLACK</v>
          </cell>
          <cell r="E17312">
            <v>45169</v>
          </cell>
          <cell r="F17312" t="str">
            <v>HALF</v>
          </cell>
          <cell r="G17312" t="str">
            <v>CI_I06</v>
          </cell>
          <cell r="H17312" t="str">
            <v>PC</v>
          </cell>
          <cell r="I17312" t="str">
            <v>CPR</v>
          </cell>
          <cell r="J17312" t="str">
            <v/>
          </cell>
          <cell r="K17312" t="str">
            <v>PD</v>
          </cell>
          <cell r="L17312" t="str">
            <v>7933</v>
          </cell>
          <cell r="M17312" t="str">
            <v>S</v>
          </cell>
          <cell r="N17312">
            <v>62917</v>
          </cell>
        </row>
        <row r="17313">
          <cell r="A17313" t="str">
            <v>SF-KUM-I06-PC-0016</v>
          </cell>
          <cell r="B17313" t="str">
            <v>CINT</v>
          </cell>
          <cell r="C17313" t="str">
            <v/>
          </cell>
          <cell r="D17313" t="str">
            <v>JOINT FRAME KUMI MT FP SILVER</v>
          </cell>
          <cell r="E17313">
            <v>44834</v>
          </cell>
          <cell r="F17313" t="str">
            <v>HALF</v>
          </cell>
          <cell r="G17313" t="str">
            <v>CI_I06</v>
          </cell>
          <cell r="H17313" t="str">
            <v>PC</v>
          </cell>
          <cell r="I17313" t="str">
            <v>CPR</v>
          </cell>
          <cell r="J17313" t="str">
            <v/>
          </cell>
          <cell r="K17313" t="str">
            <v>PD</v>
          </cell>
          <cell r="L17313" t="str">
            <v>7933</v>
          </cell>
          <cell r="M17313" t="str">
            <v>S</v>
          </cell>
          <cell r="N17313">
            <v>60243</v>
          </cell>
        </row>
        <row r="17314">
          <cell r="A17314" t="str">
            <v>SF-KUM-I06-PC-0017</v>
          </cell>
          <cell r="B17314" t="str">
            <v>CINT</v>
          </cell>
          <cell r="C17314" t="str">
            <v/>
          </cell>
          <cell r="D17314" t="str">
            <v>JOINT FRAME KUMI MT FP WHITE</v>
          </cell>
          <cell r="E17314">
            <v>45169</v>
          </cell>
          <cell r="F17314" t="str">
            <v>HALF</v>
          </cell>
          <cell r="G17314" t="str">
            <v>CI_I06</v>
          </cell>
          <cell r="H17314" t="str">
            <v>PC</v>
          </cell>
          <cell r="I17314" t="str">
            <v>CPR</v>
          </cell>
          <cell r="J17314" t="str">
            <v/>
          </cell>
          <cell r="K17314" t="str">
            <v>PD</v>
          </cell>
          <cell r="L17314" t="str">
            <v>7933</v>
          </cell>
          <cell r="M17314" t="str">
            <v>S</v>
          </cell>
          <cell r="N17314">
            <v>62917</v>
          </cell>
        </row>
        <row r="17315">
          <cell r="A17315" t="str">
            <v>SF-KUM-I06-PC-0018</v>
          </cell>
          <cell r="B17315" t="str">
            <v>CINT</v>
          </cell>
          <cell r="C17315" t="str">
            <v/>
          </cell>
          <cell r="D17315" t="str">
            <v>JOINT FRAME KUMI SD/FD FP BLACK</v>
          </cell>
          <cell r="E17315">
            <v>45300</v>
          </cell>
          <cell r="F17315" t="str">
            <v>HALF</v>
          </cell>
          <cell r="G17315" t="str">
            <v>CI_I06</v>
          </cell>
          <cell r="H17315" t="str">
            <v>PC</v>
          </cell>
          <cell r="I17315" t="str">
            <v>CPR</v>
          </cell>
          <cell r="J17315" t="str">
            <v/>
          </cell>
          <cell r="K17315" t="str">
            <v>PD</v>
          </cell>
          <cell r="L17315" t="str">
            <v>7933</v>
          </cell>
          <cell r="M17315" t="str">
            <v>S</v>
          </cell>
          <cell r="N17315">
            <v>75169</v>
          </cell>
        </row>
        <row r="17316">
          <cell r="A17316" t="str">
            <v>SF-KUM-I06-PC-0019</v>
          </cell>
          <cell r="B17316" t="str">
            <v>CINT</v>
          </cell>
          <cell r="C17316" t="str">
            <v/>
          </cell>
          <cell r="D17316" t="str">
            <v>JOINT FRAME KUMI SD/FD FP WHITE</v>
          </cell>
          <cell r="E17316">
            <v>45266</v>
          </cell>
          <cell r="F17316" t="str">
            <v>HALF</v>
          </cell>
          <cell r="G17316" t="str">
            <v>CI_I06</v>
          </cell>
          <cell r="H17316" t="str">
            <v>PC</v>
          </cell>
          <cell r="I17316" t="str">
            <v>CPR</v>
          </cell>
          <cell r="J17316" t="str">
            <v/>
          </cell>
          <cell r="K17316" t="str">
            <v>PD</v>
          </cell>
          <cell r="L17316" t="str">
            <v>7933</v>
          </cell>
          <cell r="M17316" t="str">
            <v>S</v>
          </cell>
          <cell r="N17316">
            <v>65568</v>
          </cell>
        </row>
        <row r="17317">
          <cell r="A17317" t="str">
            <v>SF-KUM-I06-PC-0020</v>
          </cell>
          <cell r="B17317" t="str">
            <v>CINT</v>
          </cell>
          <cell r="C17317" t="str">
            <v/>
          </cell>
          <cell r="D17317" t="str">
            <v>JOINT FRAME KUMI SPECIAL FP IVORY</v>
          </cell>
          <cell r="E17317">
            <v>44783</v>
          </cell>
          <cell r="F17317" t="str">
            <v>HALF</v>
          </cell>
          <cell r="G17317" t="str">
            <v>CI_I06</v>
          </cell>
          <cell r="H17317" t="str">
            <v>PC</v>
          </cell>
          <cell r="I17317" t="str">
            <v>CPR</v>
          </cell>
          <cell r="J17317" t="str">
            <v/>
          </cell>
          <cell r="K17317" t="str">
            <v>PD</v>
          </cell>
          <cell r="L17317" t="str">
            <v>7933</v>
          </cell>
          <cell r="M17317" t="str">
            <v>S</v>
          </cell>
          <cell r="N17317">
            <v>0</v>
          </cell>
        </row>
        <row r="17318">
          <cell r="A17318" t="str">
            <v>SF-KUM-I06-PC-0021</v>
          </cell>
          <cell r="B17318" t="str">
            <v>CINT</v>
          </cell>
          <cell r="C17318" t="str">
            <v/>
          </cell>
          <cell r="D17318" t="str">
            <v>JOINT FRAME KUMI WS FP BLACK</v>
          </cell>
          <cell r="E17318">
            <v>45169</v>
          </cell>
          <cell r="F17318" t="str">
            <v>HALF</v>
          </cell>
          <cell r="G17318" t="str">
            <v>CI_I06</v>
          </cell>
          <cell r="H17318" t="str">
            <v>PC</v>
          </cell>
          <cell r="I17318" t="str">
            <v>CPR</v>
          </cell>
          <cell r="J17318" t="str">
            <v/>
          </cell>
          <cell r="K17318" t="str">
            <v>PD</v>
          </cell>
          <cell r="L17318" t="str">
            <v>7933</v>
          </cell>
          <cell r="M17318" t="str">
            <v>S</v>
          </cell>
          <cell r="N17318">
            <v>78315</v>
          </cell>
        </row>
        <row r="17319">
          <cell r="A17319" t="str">
            <v>SF-KUM-I06-PC-0022</v>
          </cell>
          <cell r="B17319" t="str">
            <v>CINT</v>
          </cell>
          <cell r="C17319" t="str">
            <v/>
          </cell>
          <cell r="D17319" t="str">
            <v>JOINT FRAME MEJA RAPAT FP WHITE</v>
          </cell>
          <cell r="E17319">
            <v>44783</v>
          </cell>
          <cell r="F17319" t="str">
            <v>HALF</v>
          </cell>
          <cell r="G17319" t="str">
            <v>CI_I06</v>
          </cell>
          <cell r="H17319" t="str">
            <v>PC</v>
          </cell>
          <cell r="I17319" t="str">
            <v>CPR</v>
          </cell>
          <cell r="J17319" t="str">
            <v/>
          </cell>
          <cell r="K17319" t="str">
            <v>PD</v>
          </cell>
          <cell r="L17319" t="str">
            <v>7933</v>
          </cell>
          <cell r="M17319" t="str">
            <v>S</v>
          </cell>
          <cell r="N17319">
            <v>0</v>
          </cell>
        </row>
        <row r="17320">
          <cell r="A17320" t="str">
            <v>SF-KUM-I06-PC-0023</v>
          </cell>
          <cell r="B17320" t="str">
            <v>CINT</v>
          </cell>
          <cell r="C17320" t="str">
            <v/>
          </cell>
          <cell r="D17320" t="str">
            <v>JOINT FRAME MIDDLE MEJA RAPAT FP WHITE</v>
          </cell>
          <cell r="E17320">
            <v>44783</v>
          </cell>
          <cell r="F17320" t="str">
            <v>HALF</v>
          </cell>
          <cell r="G17320" t="str">
            <v>CI_I06</v>
          </cell>
          <cell r="H17320" t="str">
            <v>PC</v>
          </cell>
          <cell r="I17320" t="str">
            <v>CPR</v>
          </cell>
          <cell r="J17320" t="str">
            <v/>
          </cell>
          <cell r="K17320" t="str">
            <v>PD</v>
          </cell>
          <cell r="L17320" t="str">
            <v>7933</v>
          </cell>
          <cell r="M17320" t="str">
            <v>S</v>
          </cell>
          <cell r="N17320">
            <v>0</v>
          </cell>
        </row>
        <row r="17321">
          <cell r="A17321" t="str">
            <v>SF-KUM-I06-PC-0024</v>
          </cell>
          <cell r="B17321" t="str">
            <v>CINT</v>
          </cell>
          <cell r="C17321" t="str">
            <v/>
          </cell>
          <cell r="D17321" t="str">
            <v>JOINT FRAME SIDE KUMI ED (1187) FP BLACK</v>
          </cell>
          <cell r="E17321">
            <v>44783</v>
          </cell>
          <cell r="F17321" t="str">
            <v>HALF</v>
          </cell>
          <cell r="G17321" t="str">
            <v>CI_I06</v>
          </cell>
          <cell r="H17321" t="str">
            <v>PC</v>
          </cell>
          <cell r="I17321" t="str">
            <v>CPR</v>
          </cell>
          <cell r="J17321" t="str">
            <v/>
          </cell>
          <cell r="K17321" t="str">
            <v>PD</v>
          </cell>
          <cell r="L17321" t="str">
            <v>7933</v>
          </cell>
          <cell r="M17321" t="str">
            <v>S</v>
          </cell>
          <cell r="N17321">
            <v>944162</v>
          </cell>
        </row>
        <row r="17322">
          <cell r="A17322" t="str">
            <v>SF-KUM-I06-PC-0025</v>
          </cell>
          <cell r="B17322" t="str">
            <v>CINT</v>
          </cell>
          <cell r="C17322" t="str">
            <v/>
          </cell>
          <cell r="D17322" t="str">
            <v>JOINT FRAME SIDE KUMI ED FP</v>
          </cell>
          <cell r="E17322">
            <v>44783</v>
          </cell>
          <cell r="F17322" t="str">
            <v>HALF</v>
          </cell>
          <cell r="G17322" t="str">
            <v>CI_I06</v>
          </cell>
          <cell r="H17322" t="str">
            <v>PC</v>
          </cell>
          <cell r="I17322" t="str">
            <v>CPR</v>
          </cell>
          <cell r="J17322" t="str">
            <v/>
          </cell>
          <cell r="K17322" t="str">
            <v>PD</v>
          </cell>
          <cell r="L17322" t="str">
            <v>7933</v>
          </cell>
          <cell r="M17322" t="str">
            <v>S</v>
          </cell>
          <cell r="N17322">
            <v>0</v>
          </cell>
        </row>
        <row r="17323">
          <cell r="A17323" t="str">
            <v>SF-KUM-I06-PC-0026</v>
          </cell>
          <cell r="B17323" t="str">
            <v>CINT</v>
          </cell>
          <cell r="C17323" t="str">
            <v/>
          </cell>
          <cell r="D17323" t="str">
            <v>JOINT FRAME SIDE KUMI ED FP BLACK</v>
          </cell>
          <cell r="E17323">
            <v>45169</v>
          </cell>
          <cell r="F17323" t="str">
            <v>HALF</v>
          </cell>
          <cell r="G17323" t="str">
            <v>CI_I06</v>
          </cell>
          <cell r="H17323" t="str">
            <v>PC</v>
          </cell>
          <cell r="I17323" t="str">
            <v>CPR</v>
          </cell>
          <cell r="J17323" t="str">
            <v/>
          </cell>
          <cell r="K17323" t="str">
            <v>PD</v>
          </cell>
          <cell r="L17323" t="str">
            <v>7933</v>
          </cell>
          <cell r="M17323" t="str">
            <v>S</v>
          </cell>
          <cell r="N17323">
            <v>64682</v>
          </cell>
        </row>
        <row r="17324">
          <cell r="A17324" t="str">
            <v>SF-KUM-I06-PC-0027</v>
          </cell>
          <cell r="B17324" t="str">
            <v>CINT</v>
          </cell>
          <cell r="C17324" t="str">
            <v/>
          </cell>
          <cell r="D17324" t="str">
            <v>JOINT FRAME SIDE KUMI ED FP WHITE</v>
          </cell>
          <cell r="E17324">
            <v>45175</v>
          </cell>
          <cell r="F17324" t="str">
            <v>HALF</v>
          </cell>
          <cell r="G17324" t="str">
            <v>CI_I06</v>
          </cell>
          <cell r="H17324" t="str">
            <v>PC</v>
          </cell>
          <cell r="I17324" t="str">
            <v>CPR</v>
          </cell>
          <cell r="J17324" t="str">
            <v/>
          </cell>
          <cell r="K17324" t="str">
            <v>PD</v>
          </cell>
          <cell r="L17324" t="str">
            <v>7933</v>
          </cell>
          <cell r="M17324" t="str">
            <v>S</v>
          </cell>
          <cell r="N17324">
            <v>69299</v>
          </cell>
        </row>
        <row r="17325">
          <cell r="A17325" t="str">
            <v>SF-KUM-I06-PC-0028</v>
          </cell>
          <cell r="B17325" t="str">
            <v>CINT</v>
          </cell>
          <cell r="C17325" t="str">
            <v/>
          </cell>
          <cell r="D17325" t="str">
            <v>JOINT LEG KUMI SD CUSTOM FRAME COMPL FP</v>
          </cell>
          <cell r="E17325">
            <v>44783</v>
          </cell>
          <cell r="F17325" t="str">
            <v>HALF</v>
          </cell>
          <cell r="G17325" t="str">
            <v>CI_I06</v>
          </cell>
          <cell r="H17325" t="str">
            <v>PC</v>
          </cell>
          <cell r="I17325" t="str">
            <v>CPR</v>
          </cell>
          <cell r="J17325" t="str">
            <v/>
          </cell>
          <cell r="K17325" t="str">
            <v>PD</v>
          </cell>
          <cell r="L17325" t="str">
            <v>7933</v>
          </cell>
          <cell r="M17325" t="str">
            <v>S</v>
          </cell>
          <cell r="N17325">
            <v>144359</v>
          </cell>
        </row>
        <row r="17326">
          <cell r="A17326" t="str">
            <v>SF-KUM-I06-PC-0029</v>
          </cell>
          <cell r="B17326" t="str">
            <v>CINT</v>
          </cell>
          <cell r="C17326" t="str">
            <v/>
          </cell>
          <cell r="D17326" t="str">
            <v>JOINT LEG KUMI SD CUSTOM FRAME COMPL FP</v>
          </cell>
          <cell r="E17326">
            <v>44783</v>
          </cell>
          <cell r="F17326" t="str">
            <v>HALF</v>
          </cell>
          <cell r="G17326" t="str">
            <v>CI_I06</v>
          </cell>
          <cell r="H17326" t="str">
            <v>PC</v>
          </cell>
          <cell r="I17326" t="str">
            <v>CPR</v>
          </cell>
          <cell r="J17326" t="str">
            <v/>
          </cell>
          <cell r="K17326" t="str">
            <v>PD</v>
          </cell>
          <cell r="L17326" t="str">
            <v>7933</v>
          </cell>
          <cell r="M17326" t="str">
            <v>S</v>
          </cell>
          <cell r="N17326">
            <v>0</v>
          </cell>
        </row>
        <row r="17327">
          <cell r="A17327" t="str">
            <v>SF-KUM-I06-PC-0030</v>
          </cell>
          <cell r="B17327" t="str">
            <v>CINT</v>
          </cell>
          <cell r="C17327" t="str">
            <v/>
          </cell>
          <cell r="D17327" t="str">
            <v>JOINT LEG PIPE KUMMON DESK FP IVORY</v>
          </cell>
          <cell r="E17327">
            <v>44783</v>
          </cell>
          <cell r="F17327" t="str">
            <v>HALF</v>
          </cell>
          <cell r="G17327" t="str">
            <v>CI_I06</v>
          </cell>
          <cell r="H17327" t="str">
            <v>PC</v>
          </cell>
          <cell r="I17327" t="str">
            <v>CPR</v>
          </cell>
          <cell r="J17327" t="str">
            <v/>
          </cell>
          <cell r="K17327" t="str">
            <v>PD</v>
          </cell>
          <cell r="L17327" t="str">
            <v>7933</v>
          </cell>
          <cell r="M17327" t="str">
            <v>S</v>
          </cell>
          <cell r="N17327">
            <v>0</v>
          </cell>
        </row>
        <row r="17328">
          <cell r="A17328" t="str">
            <v>SF-KUM-I06-PC-0031</v>
          </cell>
          <cell r="B17328" t="str">
            <v>CINT</v>
          </cell>
          <cell r="C17328" t="str">
            <v/>
          </cell>
          <cell r="D17328" t="str">
            <v>JOINT PLATE FOR RACK HOME FP.GREY</v>
          </cell>
          <cell r="E17328">
            <v>44783</v>
          </cell>
          <cell r="F17328" t="str">
            <v>HALF</v>
          </cell>
          <cell r="G17328" t="str">
            <v>CI_I06</v>
          </cell>
          <cell r="H17328" t="str">
            <v>PC</v>
          </cell>
          <cell r="I17328" t="str">
            <v>CPR</v>
          </cell>
          <cell r="J17328" t="str">
            <v/>
          </cell>
          <cell r="K17328" t="str">
            <v>PD</v>
          </cell>
          <cell r="L17328" t="str">
            <v>7933</v>
          </cell>
          <cell r="M17328" t="str">
            <v>S</v>
          </cell>
          <cell r="N17328">
            <v>0</v>
          </cell>
        </row>
        <row r="17329">
          <cell r="A17329" t="str">
            <v>SF-KUM-I06-PC-0032</v>
          </cell>
          <cell r="B17329" t="str">
            <v>CINT</v>
          </cell>
          <cell r="C17329" t="str">
            <v/>
          </cell>
          <cell r="D17329" t="str">
            <v>LEG CENTER ASSY KUMI WS 1436 FP BLACK</v>
          </cell>
          <cell r="E17329">
            <v>45169</v>
          </cell>
          <cell r="F17329" t="str">
            <v>HALF</v>
          </cell>
          <cell r="G17329" t="str">
            <v>CI_I06</v>
          </cell>
          <cell r="H17329" t="str">
            <v>PC</v>
          </cell>
          <cell r="I17329" t="str">
            <v>CPR</v>
          </cell>
          <cell r="J17329" t="str">
            <v/>
          </cell>
          <cell r="K17329" t="str">
            <v>PD</v>
          </cell>
          <cell r="L17329" t="str">
            <v>7933</v>
          </cell>
          <cell r="M17329" t="str">
            <v>S</v>
          </cell>
          <cell r="N17329">
            <v>205201</v>
          </cell>
        </row>
        <row r="17330">
          <cell r="A17330" t="str">
            <v>SF-KUM-I06-PC-0033</v>
          </cell>
          <cell r="B17330" t="str">
            <v>CINT</v>
          </cell>
          <cell r="C17330" t="str">
            <v/>
          </cell>
          <cell r="D17330" t="str">
            <v>LEG COMPL KUMI AST-1200/1400 FP BLACK</v>
          </cell>
          <cell r="E17330">
            <v>45266</v>
          </cell>
          <cell r="F17330" t="str">
            <v>HALF</v>
          </cell>
          <cell r="G17330" t="str">
            <v>CI_I06</v>
          </cell>
          <cell r="H17330" t="str">
            <v>PC</v>
          </cell>
          <cell r="I17330" t="str">
            <v>CPR</v>
          </cell>
          <cell r="J17330" t="str">
            <v/>
          </cell>
          <cell r="K17330" t="str">
            <v>PD</v>
          </cell>
          <cell r="L17330" t="str">
            <v>7933</v>
          </cell>
          <cell r="M17330" t="str">
            <v>S</v>
          </cell>
          <cell r="N17330">
            <v>134542</v>
          </cell>
        </row>
        <row r="17331">
          <cell r="A17331" t="str">
            <v>SF-KUM-I06-PC-0034</v>
          </cell>
          <cell r="B17331" t="str">
            <v>CINT</v>
          </cell>
          <cell r="C17331" t="str">
            <v/>
          </cell>
          <cell r="D17331" t="str">
            <v>LEG COMPL KUMI AST-1200/1400 FP WHITE</v>
          </cell>
          <cell r="E17331">
            <v>45184</v>
          </cell>
          <cell r="F17331" t="str">
            <v>HALF</v>
          </cell>
          <cell r="G17331" t="str">
            <v>CI_I06</v>
          </cell>
          <cell r="H17331" t="str">
            <v>PC</v>
          </cell>
          <cell r="I17331" t="str">
            <v>CPR</v>
          </cell>
          <cell r="J17331" t="str">
            <v/>
          </cell>
          <cell r="K17331" t="str">
            <v>PD</v>
          </cell>
          <cell r="L17331" t="str">
            <v>7933</v>
          </cell>
          <cell r="M17331" t="str">
            <v>S</v>
          </cell>
          <cell r="N17331">
            <v>170624</v>
          </cell>
        </row>
        <row r="17332">
          <cell r="A17332" t="str">
            <v>SF-KUM-I06-PC-0035</v>
          </cell>
          <cell r="B17332" t="str">
            <v>CINT</v>
          </cell>
          <cell r="C17332" t="str">
            <v/>
          </cell>
          <cell r="D17332" t="str">
            <v>LEG FRAME ASSY KUMI CUSTOM FP WHITE</v>
          </cell>
          <cell r="E17332">
            <v>44783</v>
          </cell>
          <cell r="F17332" t="str">
            <v>HALF</v>
          </cell>
          <cell r="G17332" t="str">
            <v>CI_I06</v>
          </cell>
          <cell r="H17332" t="str">
            <v>PC</v>
          </cell>
          <cell r="I17332" t="str">
            <v>CPR</v>
          </cell>
          <cell r="J17332" t="str">
            <v/>
          </cell>
          <cell r="K17332" t="str">
            <v>PD</v>
          </cell>
          <cell r="L17332" t="str">
            <v>7933</v>
          </cell>
          <cell r="M17332" t="str">
            <v>S</v>
          </cell>
          <cell r="N17332">
            <v>260495</v>
          </cell>
        </row>
        <row r="17333">
          <cell r="A17333" t="str">
            <v>SF-KUM-I06-PC-0036</v>
          </cell>
          <cell r="B17333" t="str">
            <v>CINT</v>
          </cell>
          <cell r="C17333" t="str">
            <v/>
          </cell>
          <cell r="D17333" t="str">
            <v>LEG FRAME ASSY KUMI ED/MD/SD - L FP BLAC</v>
          </cell>
          <cell r="E17333">
            <v>45232</v>
          </cell>
          <cell r="F17333" t="str">
            <v>HALF</v>
          </cell>
          <cell r="G17333" t="str">
            <v>CI_I06</v>
          </cell>
          <cell r="H17333" t="str">
            <v>PC</v>
          </cell>
          <cell r="I17333" t="str">
            <v>CPR</v>
          </cell>
          <cell r="J17333" t="str">
            <v/>
          </cell>
          <cell r="K17333" t="str">
            <v>PD</v>
          </cell>
          <cell r="L17333" t="str">
            <v>7933</v>
          </cell>
          <cell r="M17333" t="str">
            <v>S</v>
          </cell>
          <cell r="N17333">
            <v>160357</v>
          </cell>
        </row>
        <row r="17334">
          <cell r="A17334" t="str">
            <v>SF-KUM-I06-PC-0037</v>
          </cell>
          <cell r="B17334" t="str">
            <v>CINT</v>
          </cell>
          <cell r="C17334" t="str">
            <v/>
          </cell>
          <cell r="D17334" t="str">
            <v>LEG FRAME ASSY KUMI ED/MD/SD - L FP WHIT</v>
          </cell>
          <cell r="E17334">
            <v>45175</v>
          </cell>
          <cell r="F17334" t="str">
            <v>HALF</v>
          </cell>
          <cell r="G17334" t="str">
            <v>CI_I06</v>
          </cell>
          <cell r="H17334" t="str">
            <v>PC</v>
          </cell>
          <cell r="I17334" t="str">
            <v>CPR</v>
          </cell>
          <cell r="J17334" t="str">
            <v/>
          </cell>
          <cell r="K17334" t="str">
            <v>PD</v>
          </cell>
          <cell r="L17334" t="str">
            <v>7933</v>
          </cell>
          <cell r="M17334" t="str">
            <v>S</v>
          </cell>
          <cell r="N17334">
            <v>161567</v>
          </cell>
        </row>
        <row r="17335">
          <cell r="A17335" t="str">
            <v>SF-KUM-I06-PC-0038</v>
          </cell>
          <cell r="B17335" t="str">
            <v>CINT</v>
          </cell>
          <cell r="C17335" t="str">
            <v/>
          </cell>
          <cell r="D17335" t="str">
            <v>LEG FRAME ASSY KUMI ED/MD/SD - R FP BLAC</v>
          </cell>
          <cell r="E17335">
            <v>45232</v>
          </cell>
          <cell r="F17335" t="str">
            <v>HALF</v>
          </cell>
          <cell r="G17335" t="str">
            <v>CI_I06</v>
          </cell>
          <cell r="H17335" t="str">
            <v>PC</v>
          </cell>
          <cell r="I17335" t="str">
            <v>CPR</v>
          </cell>
          <cell r="J17335" t="str">
            <v/>
          </cell>
          <cell r="K17335" t="str">
            <v>PD</v>
          </cell>
          <cell r="L17335" t="str">
            <v>7933</v>
          </cell>
          <cell r="M17335" t="str">
            <v>S</v>
          </cell>
          <cell r="N17335">
            <v>160357</v>
          </cell>
        </row>
        <row r="17336">
          <cell r="A17336" t="str">
            <v>SF-KUM-I06-PC-0039</v>
          </cell>
          <cell r="B17336" t="str">
            <v>CINT</v>
          </cell>
          <cell r="C17336" t="str">
            <v/>
          </cell>
          <cell r="D17336" t="str">
            <v>LEG FRAME ASSY KUMI ED/MD/SD - R FP WHIT</v>
          </cell>
          <cell r="E17336">
            <v>45175</v>
          </cell>
          <cell r="F17336" t="str">
            <v>HALF</v>
          </cell>
          <cell r="G17336" t="str">
            <v>CI_I06</v>
          </cell>
          <cell r="H17336" t="str">
            <v>PC</v>
          </cell>
          <cell r="I17336" t="str">
            <v>CPR</v>
          </cell>
          <cell r="J17336" t="str">
            <v/>
          </cell>
          <cell r="K17336" t="str">
            <v>PD</v>
          </cell>
          <cell r="L17336" t="str">
            <v>7933</v>
          </cell>
          <cell r="M17336" t="str">
            <v>S</v>
          </cell>
          <cell r="N17336">
            <v>161567</v>
          </cell>
        </row>
        <row r="17337">
          <cell r="A17337" t="str">
            <v>SF-KUM-I06-PC-0040</v>
          </cell>
          <cell r="B17337" t="str">
            <v>CINT</v>
          </cell>
          <cell r="C17337" t="str">
            <v/>
          </cell>
          <cell r="D17337" t="str">
            <v>LEG FRAME ASSY KUMI ED/MD/SD FP BLACK</v>
          </cell>
          <cell r="E17337">
            <v>44936</v>
          </cell>
          <cell r="F17337" t="str">
            <v>HALF</v>
          </cell>
          <cell r="G17337" t="str">
            <v>CI_I06</v>
          </cell>
          <cell r="H17337" t="str">
            <v>PC</v>
          </cell>
          <cell r="I17337" t="str">
            <v>CPR</v>
          </cell>
          <cell r="J17337" t="str">
            <v/>
          </cell>
          <cell r="K17337" t="str">
            <v>PD</v>
          </cell>
          <cell r="L17337" t="str">
            <v>7933</v>
          </cell>
          <cell r="M17337" t="str">
            <v>S</v>
          </cell>
          <cell r="N17337">
            <v>120625</v>
          </cell>
        </row>
        <row r="17338">
          <cell r="A17338" t="str">
            <v>SF-KUM-I06-PC-0041</v>
          </cell>
          <cell r="B17338" t="str">
            <v>CINT</v>
          </cell>
          <cell r="C17338" t="str">
            <v/>
          </cell>
          <cell r="D17338" t="str">
            <v>LEG FRAME ASSY KUMI ED/MD/SD FP SILVER</v>
          </cell>
          <cell r="E17338">
            <v>44783</v>
          </cell>
          <cell r="F17338" t="str">
            <v>HALF</v>
          </cell>
          <cell r="G17338" t="str">
            <v>CI_I06</v>
          </cell>
          <cell r="H17338" t="str">
            <v>PC</v>
          </cell>
          <cell r="I17338" t="str">
            <v>CPR</v>
          </cell>
          <cell r="J17338" t="str">
            <v/>
          </cell>
          <cell r="K17338" t="str">
            <v>PD</v>
          </cell>
          <cell r="L17338" t="str">
            <v>7933</v>
          </cell>
          <cell r="M17338" t="str">
            <v>S</v>
          </cell>
          <cell r="N17338">
            <v>0</v>
          </cell>
        </row>
        <row r="17339">
          <cell r="A17339" t="str">
            <v>SF-KUM-I06-PC-0042</v>
          </cell>
          <cell r="B17339" t="str">
            <v>CINT</v>
          </cell>
          <cell r="C17339" t="str">
            <v/>
          </cell>
          <cell r="D17339" t="str">
            <v>LEG FRAME ASSY KUMI ED/MD/SD FP WHITE</v>
          </cell>
          <cell r="E17339">
            <v>44783</v>
          </cell>
          <cell r="F17339" t="str">
            <v>HALF</v>
          </cell>
          <cell r="G17339" t="str">
            <v>CI_I06</v>
          </cell>
          <cell r="H17339" t="str">
            <v>PC</v>
          </cell>
          <cell r="I17339" t="str">
            <v>CPR</v>
          </cell>
          <cell r="J17339" t="str">
            <v/>
          </cell>
          <cell r="K17339" t="str">
            <v>PD</v>
          </cell>
          <cell r="L17339" t="str">
            <v>7933</v>
          </cell>
          <cell r="M17339" t="str">
            <v>S</v>
          </cell>
          <cell r="N17339">
            <v>120625</v>
          </cell>
        </row>
        <row r="17340">
          <cell r="A17340" t="str">
            <v>SF-KUM-I06-PC-0043</v>
          </cell>
          <cell r="B17340" t="str">
            <v>CINT</v>
          </cell>
          <cell r="C17340" t="str">
            <v/>
          </cell>
          <cell r="D17340" t="str">
            <v>LEG FRAME ASSY KUMI FD FP BLACK</v>
          </cell>
          <cell r="E17340">
            <v>44783</v>
          </cell>
          <cell r="F17340" t="str">
            <v>HALF</v>
          </cell>
          <cell r="G17340" t="str">
            <v>CI_I06</v>
          </cell>
          <cell r="H17340" t="str">
            <v>PC</v>
          </cell>
          <cell r="I17340" t="str">
            <v>CPR</v>
          </cell>
          <cell r="J17340" t="str">
            <v/>
          </cell>
          <cell r="K17340" t="str">
            <v>PD</v>
          </cell>
          <cell r="L17340" t="str">
            <v>7933</v>
          </cell>
          <cell r="M17340" t="str">
            <v>S</v>
          </cell>
          <cell r="N17340">
            <v>0</v>
          </cell>
        </row>
        <row r="17341">
          <cell r="A17341" t="str">
            <v>SF-KUM-I06-PC-0044</v>
          </cell>
          <cell r="B17341" t="str">
            <v>CINT</v>
          </cell>
          <cell r="C17341" t="str">
            <v/>
          </cell>
          <cell r="D17341" t="str">
            <v>LEG FRAME ASSY KUMI FD FP WHITE</v>
          </cell>
          <cell r="E17341">
            <v>44783</v>
          </cell>
          <cell r="F17341" t="str">
            <v>HALF</v>
          </cell>
          <cell r="G17341" t="str">
            <v>CI_I06</v>
          </cell>
          <cell r="H17341" t="str">
            <v>PC</v>
          </cell>
          <cell r="I17341" t="str">
            <v>CPR</v>
          </cell>
          <cell r="J17341" t="str">
            <v/>
          </cell>
          <cell r="K17341" t="str">
            <v>PD</v>
          </cell>
          <cell r="L17341" t="str">
            <v>7933</v>
          </cell>
          <cell r="M17341" t="str">
            <v>S</v>
          </cell>
          <cell r="N17341">
            <v>0</v>
          </cell>
        </row>
        <row r="17342">
          <cell r="A17342" t="str">
            <v>SF-KUM-I06-PC-0045</v>
          </cell>
          <cell r="B17342" t="str">
            <v>CINT</v>
          </cell>
          <cell r="C17342" t="str">
            <v/>
          </cell>
          <cell r="D17342" t="str">
            <v>LEG FRAME ASSY KUMI MT - L FP BLACK</v>
          </cell>
          <cell r="E17342">
            <v>45169</v>
          </cell>
          <cell r="F17342" t="str">
            <v>HALF</v>
          </cell>
          <cell r="G17342" t="str">
            <v>CI_I06</v>
          </cell>
          <cell r="H17342" t="str">
            <v>PC</v>
          </cell>
          <cell r="I17342" t="str">
            <v>CPR</v>
          </cell>
          <cell r="J17342" t="str">
            <v/>
          </cell>
          <cell r="K17342" t="str">
            <v>PD</v>
          </cell>
          <cell r="L17342" t="str">
            <v>7933</v>
          </cell>
          <cell r="M17342" t="str">
            <v>S</v>
          </cell>
          <cell r="N17342">
            <v>231814</v>
          </cell>
        </row>
        <row r="17343">
          <cell r="A17343" t="str">
            <v>SF-KUM-I06-PC-0046</v>
          </cell>
          <cell r="B17343" t="str">
            <v>CINT</v>
          </cell>
          <cell r="C17343" t="str">
            <v/>
          </cell>
          <cell r="D17343" t="str">
            <v>LEG FRAME ASSY KUMI MT - L FP WHITE</v>
          </cell>
          <cell r="E17343">
            <v>45169</v>
          </cell>
          <cell r="F17343" t="str">
            <v>HALF</v>
          </cell>
          <cell r="G17343" t="str">
            <v>CI_I06</v>
          </cell>
          <cell r="H17343" t="str">
            <v>PC</v>
          </cell>
          <cell r="I17343" t="str">
            <v>CPR</v>
          </cell>
          <cell r="J17343" t="str">
            <v/>
          </cell>
          <cell r="K17343" t="str">
            <v>PD</v>
          </cell>
          <cell r="L17343" t="str">
            <v>7933</v>
          </cell>
          <cell r="M17343" t="str">
            <v>S</v>
          </cell>
          <cell r="N17343">
            <v>231814</v>
          </cell>
        </row>
        <row r="17344">
          <cell r="A17344" t="str">
            <v>SF-KUM-I06-PC-0047</v>
          </cell>
          <cell r="B17344" t="str">
            <v>CINT</v>
          </cell>
          <cell r="C17344" t="str">
            <v/>
          </cell>
          <cell r="D17344" t="str">
            <v>LEG FRAME ASSY KUMI MT - R FP BLACK</v>
          </cell>
          <cell r="E17344">
            <v>45169</v>
          </cell>
          <cell r="F17344" t="str">
            <v>HALF</v>
          </cell>
          <cell r="G17344" t="str">
            <v>CI_I06</v>
          </cell>
          <cell r="H17344" t="str">
            <v>PC</v>
          </cell>
          <cell r="I17344" t="str">
            <v>CPR</v>
          </cell>
          <cell r="J17344" t="str">
            <v/>
          </cell>
          <cell r="K17344" t="str">
            <v>PD</v>
          </cell>
          <cell r="L17344" t="str">
            <v>7933</v>
          </cell>
          <cell r="M17344" t="str">
            <v>S</v>
          </cell>
          <cell r="N17344">
            <v>231814</v>
          </cell>
        </row>
        <row r="17345">
          <cell r="A17345" t="str">
            <v>SF-KUM-I06-PC-0048</v>
          </cell>
          <cell r="B17345" t="str">
            <v>CINT</v>
          </cell>
          <cell r="C17345" t="str">
            <v/>
          </cell>
          <cell r="D17345" t="str">
            <v>LEG FRAME ASSY KUMI MT - R FP WHITE</v>
          </cell>
          <cell r="E17345">
            <v>45169</v>
          </cell>
          <cell r="F17345" t="str">
            <v>HALF</v>
          </cell>
          <cell r="G17345" t="str">
            <v>CI_I06</v>
          </cell>
          <cell r="H17345" t="str">
            <v>PC</v>
          </cell>
          <cell r="I17345" t="str">
            <v>CPR</v>
          </cell>
          <cell r="J17345" t="str">
            <v/>
          </cell>
          <cell r="K17345" t="str">
            <v>PD</v>
          </cell>
          <cell r="L17345" t="str">
            <v>7933</v>
          </cell>
          <cell r="M17345" t="str">
            <v>S</v>
          </cell>
          <cell r="N17345">
            <v>231814</v>
          </cell>
        </row>
        <row r="17346">
          <cell r="A17346" t="str">
            <v>SF-KUM-I06-PC-0049</v>
          </cell>
          <cell r="B17346" t="str">
            <v>CINT</v>
          </cell>
          <cell r="C17346" t="str">
            <v/>
          </cell>
          <cell r="D17346" t="str">
            <v>LEG FRAME ASSY KUMI MT FP BLACK</v>
          </cell>
          <cell r="E17346">
            <v>45169</v>
          </cell>
          <cell r="F17346" t="str">
            <v>HALF</v>
          </cell>
          <cell r="G17346" t="str">
            <v>CI_I06</v>
          </cell>
          <cell r="H17346" t="str">
            <v>PC</v>
          </cell>
          <cell r="I17346" t="str">
            <v>CPR</v>
          </cell>
          <cell r="J17346" t="str">
            <v/>
          </cell>
          <cell r="K17346" t="str">
            <v>PD</v>
          </cell>
          <cell r="L17346" t="str">
            <v>7933</v>
          </cell>
          <cell r="M17346" t="str">
            <v>S</v>
          </cell>
          <cell r="N17346">
            <v>240226</v>
          </cell>
        </row>
        <row r="17347">
          <cell r="A17347" t="str">
            <v>SF-KUM-I06-PC-0050</v>
          </cell>
          <cell r="B17347" t="str">
            <v>CINT</v>
          </cell>
          <cell r="C17347" t="str">
            <v/>
          </cell>
          <cell r="D17347" t="str">
            <v>LEG FRAME ASSY KUMI MT FP SILVER</v>
          </cell>
          <cell r="E17347">
            <v>44834</v>
          </cell>
          <cell r="F17347" t="str">
            <v>HALF</v>
          </cell>
          <cell r="G17347" t="str">
            <v>CI_I06</v>
          </cell>
          <cell r="H17347" t="str">
            <v>PC</v>
          </cell>
          <cell r="I17347" t="str">
            <v>CPR</v>
          </cell>
          <cell r="J17347" t="str">
            <v/>
          </cell>
          <cell r="K17347" t="str">
            <v>PD</v>
          </cell>
          <cell r="L17347" t="str">
            <v>7933</v>
          </cell>
          <cell r="M17347" t="str">
            <v>S</v>
          </cell>
          <cell r="N17347">
            <v>228980</v>
          </cell>
        </row>
        <row r="17348">
          <cell r="A17348" t="str">
            <v>SF-KUM-I06-PC-0051</v>
          </cell>
          <cell r="B17348" t="str">
            <v>CINT</v>
          </cell>
          <cell r="C17348" t="str">
            <v/>
          </cell>
          <cell r="D17348" t="str">
            <v>LEG FRAME ASSY KUMI MT FP WHITE</v>
          </cell>
          <cell r="E17348">
            <v>45232</v>
          </cell>
          <cell r="F17348" t="str">
            <v>HALF</v>
          </cell>
          <cell r="G17348" t="str">
            <v>CI_I06</v>
          </cell>
          <cell r="H17348" t="str">
            <v>PC</v>
          </cell>
          <cell r="I17348" t="str">
            <v>CPR</v>
          </cell>
          <cell r="J17348" t="str">
            <v/>
          </cell>
          <cell r="K17348" t="str">
            <v>PD</v>
          </cell>
          <cell r="L17348" t="str">
            <v>7933</v>
          </cell>
          <cell r="M17348" t="str">
            <v>S</v>
          </cell>
          <cell r="N17348">
            <v>274502</v>
          </cell>
        </row>
        <row r="17349">
          <cell r="A17349" t="str">
            <v>SF-KUM-I06-PC-0052</v>
          </cell>
          <cell r="B17349" t="str">
            <v>CINT</v>
          </cell>
          <cell r="C17349" t="str">
            <v/>
          </cell>
          <cell r="D17349" t="str">
            <v>LEG FRAME ASSY KUMI SPECIAL FP IVORY</v>
          </cell>
          <cell r="E17349">
            <v>44783</v>
          </cell>
          <cell r="F17349" t="str">
            <v>HALF</v>
          </cell>
          <cell r="G17349" t="str">
            <v>CI_I06</v>
          </cell>
          <cell r="H17349" t="str">
            <v>PC</v>
          </cell>
          <cell r="I17349" t="str">
            <v>CPR</v>
          </cell>
          <cell r="J17349" t="str">
            <v/>
          </cell>
          <cell r="K17349" t="str">
            <v>PD</v>
          </cell>
          <cell r="L17349" t="str">
            <v>7933</v>
          </cell>
          <cell r="M17349" t="str">
            <v>S</v>
          </cell>
          <cell r="N17349">
            <v>0</v>
          </cell>
        </row>
        <row r="17350">
          <cell r="A17350" t="str">
            <v>SF-KUM-I06-PC-0053</v>
          </cell>
          <cell r="B17350" t="str">
            <v>CINT</v>
          </cell>
          <cell r="C17350" t="str">
            <v/>
          </cell>
          <cell r="D17350" t="str">
            <v>LEG FRAME ASSY KUMI WS L FP BLACK</v>
          </cell>
          <cell r="E17350">
            <v>44992</v>
          </cell>
          <cell r="F17350" t="str">
            <v>HALF</v>
          </cell>
          <cell r="G17350" t="str">
            <v>CI_I06</v>
          </cell>
          <cell r="H17350" t="str">
            <v>PC</v>
          </cell>
          <cell r="I17350" t="str">
            <v>CPR</v>
          </cell>
          <cell r="J17350" t="str">
            <v/>
          </cell>
          <cell r="K17350" t="str">
            <v>PD</v>
          </cell>
          <cell r="L17350" t="str">
            <v>7933</v>
          </cell>
          <cell r="M17350" t="str">
            <v>S</v>
          </cell>
          <cell r="N17350">
            <v>194494</v>
          </cell>
        </row>
        <row r="17351">
          <cell r="A17351" t="str">
            <v>SF-KUM-I06-PC-0054</v>
          </cell>
          <cell r="B17351" t="str">
            <v>CINT</v>
          </cell>
          <cell r="C17351" t="str">
            <v/>
          </cell>
          <cell r="D17351" t="str">
            <v>LEG FRAME ASSY KUMI WS R FP BLACK</v>
          </cell>
          <cell r="E17351">
            <v>44992</v>
          </cell>
          <cell r="F17351" t="str">
            <v>HALF</v>
          </cell>
          <cell r="G17351" t="str">
            <v>CI_I06</v>
          </cell>
          <cell r="H17351" t="str">
            <v>PC</v>
          </cell>
          <cell r="I17351" t="str">
            <v>CPR</v>
          </cell>
          <cell r="J17351" t="str">
            <v/>
          </cell>
          <cell r="K17351" t="str">
            <v>PD</v>
          </cell>
          <cell r="L17351" t="str">
            <v>7933</v>
          </cell>
          <cell r="M17351" t="str">
            <v>S</v>
          </cell>
          <cell r="N17351">
            <v>194494</v>
          </cell>
        </row>
        <row r="17352">
          <cell r="A17352" t="str">
            <v>SF-KUM-I06-PC-0055</v>
          </cell>
          <cell r="B17352" t="str">
            <v>CINT</v>
          </cell>
          <cell r="C17352" t="str">
            <v/>
          </cell>
          <cell r="D17352" t="str">
            <v>LEG FRAME ASSY MEJA RAPAT FP WHITE</v>
          </cell>
          <cell r="E17352">
            <v>44783</v>
          </cell>
          <cell r="F17352" t="str">
            <v>HALF</v>
          </cell>
          <cell r="G17352" t="str">
            <v>CI_I06</v>
          </cell>
          <cell r="H17352" t="str">
            <v>PC</v>
          </cell>
          <cell r="I17352" t="str">
            <v>CPR</v>
          </cell>
          <cell r="J17352" t="str">
            <v/>
          </cell>
          <cell r="K17352" t="str">
            <v>PD</v>
          </cell>
          <cell r="L17352" t="str">
            <v>7933</v>
          </cell>
          <cell r="M17352" t="str">
            <v>S</v>
          </cell>
          <cell r="N17352">
            <v>0</v>
          </cell>
        </row>
        <row r="17353">
          <cell r="A17353" t="str">
            <v>SF-KUM-I06-PC-0056</v>
          </cell>
          <cell r="B17353" t="str">
            <v>CINT</v>
          </cell>
          <cell r="C17353" t="str">
            <v/>
          </cell>
          <cell r="D17353" t="str">
            <v>LEG FRAME ASSY SIDE KUMI ED FP BLACK</v>
          </cell>
          <cell r="E17353">
            <v>45293</v>
          </cell>
          <cell r="F17353" t="str">
            <v>HALF</v>
          </cell>
          <cell r="G17353" t="str">
            <v>CI_I06</v>
          </cell>
          <cell r="H17353" t="str">
            <v>PC</v>
          </cell>
          <cell r="I17353" t="str">
            <v>CPR</v>
          </cell>
          <cell r="J17353" t="str">
            <v/>
          </cell>
          <cell r="K17353" t="str">
            <v>PD</v>
          </cell>
          <cell r="L17353" t="str">
            <v>7933</v>
          </cell>
          <cell r="M17353" t="str">
            <v>S</v>
          </cell>
          <cell r="N17353">
            <v>116471</v>
          </cell>
        </row>
        <row r="17354">
          <cell r="A17354" t="str">
            <v>SF-KUM-I06-PC-0057</v>
          </cell>
          <cell r="B17354" t="str">
            <v>CINT</v>
          </cell>
          <cell r="C17354" t="str">
            <v/>
          </cell>
          <cell r="D17354" t="str">
            <v>LEG FRAME ASSY SIDE KUMI ED FP WHITE</v>
          </cell>
          <cell r="E17354">
            <v>45175</v>
          </cell>
          <cell r="F17354" t="str">
            <v>HALF</v>
          </cell>
          <cell r="G17354" t="str">
            <v>CI_I06</v>
          </cell>
          <cell r="H17354" t="str">
            <v>PC</v>
          </cell>
          <cell r="I17354" t="str">
            <v>CPR</v>
          </cell>
          <cell r="J17354" t="str">
            <v/>
          </cell>
          <cell r="K17354" t="str">
            <v>PD</v>
          </cell>
          <cell r="L17354" t="str">
            <v>7933</v>
          </cell>
          <cell r="M17354" t="str">
            <v>S</v>
          </cell>
          <cell r="N17354">
            <v>118821</v>
          </cell>
        </row>
        <row r="17355">
          <cell r="A17355" t="str">
            <v>SF-KUM-I06-PC-0058</v>
          </cell>
          <cell r="B17355" t="str">
            <v>CINT</v>
          </cell>
          <cell r="C17355" t="str">
            <v/>
          </cell>
          <cell r="D17355" t="str">
            <v>LEG FRAME CENTER ASSY KUMI MT FP BLACK</v>
          </cell>
          <cell r="E17355">
            <v>45169</v>
          </cell>
          <cell r="F17355" t="str">
            <v>HALF</v>
          </cell>
          <cell r="G17355" t="str">
            <v>CI_I06</v>
          </cell>
          <cell r="H17355" t="str">
            <v>PC</v>
          </cell>
          <cell r="I17355" t="str">
            <v>CPR</v>
          </cell>
          <cell r="J17355" t="str">
            <v/>
          </cell>
          <cell r="K17355" t="str">
            <v>PD</v>
          </cell>
          <cell r="L17355" t="str">
            <v>7933</v>
          </cell>
          <cell r="M17355" t="str">
            <v>S</v>
          </cell>
          <cell r="N17355">
            <v>242041</v>
          </cell>
        </row>
        <row r="17356">
          <cell r="A17356" t="str">
            <v>SF-KUM-I06-PC-0059</v>
          </cell>
          <cell r="B17356" t="str">
            <v>CINT</v>
          </cell>
          <cell r="C17356" t="str">
            <v/>
          </cell>
          <cell r="D17356" t="str">
            <v>LEG FRAME CENTER ASSY KUMI MT FP SILVER</v>
          </cell>
          <cell r="E17356">
            <v>44834</v>
          </cell>
          <cell r="F17356" t="str">
            <v>HALF</v>
          </cell>
          <cell r="G17356" t="str">
            <v>CI_I06</v>
          </cell>
          <cell r="H17356" t="str">
            <v>PC</v>
          </cell>
          <cell r="I17356" t="str">
            <v>CPR</v>
          </cell>
          <cell r="J17356" t="str">
            <v/>
          </cell>
          <cell r="K17356" t="str">
            <v>PD</v>
          </cell>
          <cell r="L17356" t="str">
            <v>7933</v>
          </cell>
          <cell r="M17356" t="str">
            <v>S</v>
          </cell>
          <cell r="N17356">
            <v>238777</v>
          </cell>
        </row>
        <row r="17357">
          <cell r="A17357" t="str">
            <v>SF-KUM-I06-PC-0060</v>
          </cell>
          <cell r="B17357" t="str">
            <v>CINT</v>
          </cell>
          <cell r="C17357" t="str">
            <v/>
          </cell>
          <cell r="D17357" t="str">
            <v>LEG FRAME CENTER ASSY KUMI MT FP WHITE</v>
          </cell>
          <cell r="E17357">
            <v>45232</v>
          </cell>
          <cell r="F17357" t="str">
            <v>HALF</v>
          </cell>
          <cell r="G17357" t="str">
            <v>CI_I06</v>
          </cell>
          <cell r="H17357" t="str">
            <v>PC</v>
          </cell>
          <cell r="I17357" t="str">
            <v>CPR</v>
          </cell>
          <cell r="J17357" t="str">
            <v/>
          </cell>
          <cell r="K17357" t="str">
            <v>PD</v>
          </cell>
          <cell r="L17357" t="str">
            <v>7933</v>
          </cell>
          <cell r="M17357" t="str">
            <v>S</v>
          </cell>
          <cell r="N17357">
            <v>269107</v>
          </cell>
        </row>
        <row r="17358">
          <cell r="A17358" t="str">
            <v>SF-KUM-I06-PC-0061</v>
          </cell>
          <cell r="B17358" t="str">
            <v>CINT</v>
          </cell>
          <cell r="C17358" t="str">
            <v/>
          </cell>
          <cell r="D17358" t="str">
            <v>LEG FRAME CENTER KUMI FP BLACK</v>
          </cell>
          <cell r="E17358">
            <v>45293</v>
          </cell>
          <cell r="F17358" t="str">
            <v>HALF</v>
          </cell>
          <cell r="G17358" t="str">
            <v>CI_I06</v>
          </cell>
          <cell r="H17358" t="str">
            <v>PC</v>
          </cell>
          <cell r="I17358" t="str">
            <v>CPR</v>
          </cell>
          <cell r="J17358" t="str">
            <v/>
          </cell>
          <cell r="K17358" t="str">
            <v>PD</v>
          </cell>
          <cell r="L17358" t="str">
            <v>7933</v>
          </cell>
          <cell r="M17358" t="str">
            <v>S</v>
          </cell>
          <cell r="N17358">
            <v>236260</v>
          </cell>
        </row>
        <row r="17359">
          <cell r="A17359" t="str">
            <v>SF-KUM-I06-PC-0062</v>
          </cell>
          <cell r="B17359" t="str">
            <v>CINT</v>
          </cell>
          <cell r="C17359" t="str">
            <v/>
          </cell>
          <cell r="D17359" t="str">
            <v>LEG FRAME CENTER KUMI FP WHITE</v>
          </cell>
          <cell r="E17359">
            <v>44783</v>
          </cell>
          <cell r="F17359" t="str">
            <v>HALF</v>
          </cell>
          <cell r="G17359" t="str">
            <v>CI_I06</v>
          </cell>
          <cell r="H17359" t="str">
            <v>PC</v>
          </cell>
          <cell r="I17359" t="str">
            <v>CPR</v>
          </cell>
          <cell r="J17359" t="str">
            <v/>
          </cell>
          <cell r="K17359" t="str">
            <v>PD</v>
          </cell>
          <cell r="L17359" t="str">
            <v>7933</v>
          </cell>
          <cell r="M17359" t="str">
            <v>S</v>
          </cell>
          <cell r="N17359">
            <v>254331</v>
          </cell>
        </row>
        <row r="17360">
          <cell r="A17360" t="str">
            <v>SF-KUM-I06-PC-0063</v>
          </cell>
          <cell r="B17360" t="str">
            <v>CINT</v>
          </cell>
          <cell r="C17360" t="str">
            <v/>
          </cell>
          <cell r="D17360" t="str">
            <v>LEG FRAME L ASSY KUMI FD FP BLACK</v>
          </cell>
          <cell r="E17360">
            <v>45300</v>
          </cell>
          <cell r="F17360" t="str">
            <v>HALF</v>
          </cell>
          <cell r="G17360" t="str">
            <v>CI_I06</v>
          </cell>
          <cell r="H17360" t="str">
            <v>PC</v>
          </cell>
          <cell r="I17360" t="str">
            <v>CPR</v>
          </cell>
          <cell r="J17360" t="str">
            <v/>
          </cell>
          <cell r="K17360" t="str">
            <v>PD</v>
          </cell>
          <cell r="L17360" t="str">
            <v>7933</v>
          </cell>
          <cell r="M17360" t="str">
            <v>S</v>
          </cell>
          <cell r="N17360">
            <v>172636</v>
          </cell>
        </row>
        <row r="17361">
          <cell r="A17361" t="str">
            <v>SF-KUM-I06-PC-0064</v>
          </cell>
          <cell r="B17361" t="str">
            <v>CINT</v>
          </cell>
          <cell r="C17361" t="str">
            <v/>
          </cell>
          <cell r="D17361" t="str">
            <v>LEG FRAME L ASSY KUMI FD FP WHITE</v>
          </cell>
          <cell r="E17361">
            <v>45266</v>
          </cell>
          <cell r="F17361" t="str">
            <v>HALF</v>
          </cell>
          <cell r="G17361" t="str">
            <v>CI_I06</v>
          </cell>
          <cell r="H17361" t="str">
            <v>PC</v>
          </cell>
          <cell r="I17361" t="str">
            <v>CPR</v>
          </cell>
          <cell r="J17361" t="str">
            <v/>
          </cell>
          <cell r="K17361" t="str">
            <v>PD</v>
          </cell>
          <cell r="L17361" t="str">
            <v>7933</v>
          </cell>
          <cell r="M17361" t="str">
            <v>S</v>
          </cell>
          <cell r="N17361">
            <v>148762</v>
          </cell>
        </row>
        <row r="17362">
          <cell r="A17362" t="str">
            <v>SF-KUM-I06-PC-0065</v>
          </cell>
          <cell r="B17362" t="str">
            <v>CINT</v>
          </cell>
          <cell r="C17362" t="str">
            <v/>
          </cell>
          <cell r="D17362" t="str">
            <v>LEG FRAME R ASSY KUMI FD FP BLACK</v>
          </cell>
          <cell r="E17362">
            <v>45300</v>
          </cell>
          <cell r="F17362" t="str">
            <v>HALF</v>
          </cell>
          <cell r="G17362" t="str">
            <v>CI_I06</v>
          </cell>
          <cell r="H17362" t="str">
            <v>PC</v>
          </cell>
          <cell r="I17362" t="str">
            <v>CPR</v>
          </cell>
          <cell r="J17362" t="str">
            <v/>
          </cell>
          <cell r="K17362" t="str">
            <v>PD</v>
          </cell>
          <cell r="L17362" t="str">
            <v>7933</v>
          </cell>
          <cell r="M17362" t="str">
            <v>S</v>
          </cell>
          <cell r="N17362">
            <v>172636</v>
          </cell>
        </row>
        <row r="17363">
          <cell r="A17363" t="str">
            <v>SF-KUM-I06-PC-0066</v>
          </cell>
          <cell r="B17363" t="str">
            <v>CINT</v>
          </cell>
          <cell r="C17363" t="str">
            <v/>
          </cell>
          <cell r="D17363" t="str">
            <v>LEG FRAME R ASSY KUMI FD FP WHITE</v>
          </cell>
          <cell r="E17363">
            <v>45266</v>
          </cell>
          <cell r="F17363" t="str">
            <v>HALF</v>
          </cell>
          <cell r="G17363" t="str">
            <v>CI_I06</v>
          </cell>
          <cell r="H17363" t="str">
            <v>PC</v>
          </cell>
          <cell r="I17363" t="str">
            <v>CPR</v>
          </cell>
          <cell r="J17363" t="str">
            <v/>
          </cell>
          <cell r="K17363" t="str">
            <v>PD</v>
          </cell>
          <cell r="L17363" t="str">
            <v>7933</v>
          </cell>
          <cell r="M17363" t="str">
            <v>S</v>
          </cell>
          <cell r="N17363">
            <v>148762</v>
          </cell>
        </row>
        <row r="17364">
          <cell r="A17364" t="str">
            <v>SF-KUM-I06-PC-0067</v>
          </cell>
          <cell r="B17364" t="str">
            <v>CINT</v>
          </cell>
          <cell r="C17364" t="str">
            <v/>
          </cell>
          <cell r="D17364" t="str">
            <v>LEG L KUMI SD CUSTOM FRAME ASSY FP BLACK</v>
          </cell>
          <cell r="E17364">
            <v>44783</v>
          </cell>
          <cell r="F17364" t="str">
            <v>HALF</v>
          </cell>
          <cell r="G17364" t="str">
            <v>CI_I06</v>
          </cell>
          <cell r="H17364" t="str">
            <v>PC</v>
          </cell>
          <cell r="I17364" t="str">
            <v>CPR</v>
          </cell>
          <cell r="J17364" t="str">
            <v/>
          </cell>
          <cell r="K17364" t="str">
            <v>PD</v>
          </cell>
          <cell r="L17364" t="str">
            <v>7933</v>
          </cell>
          <cell r="M17364" t="str">
            <v>S</v>
          </cell>
          <cell r="N17364">
            <v>208638</v>
          </cell>
        </row>
        <row r="17365">
          <cell r="A17365" t="str">
            <v>SF-KUM-I06-PC-0068</v>
          </cell>
          <cell r="B17365" t="str">
            <v>CINT</v>
          </cell>
          <cell r="C17365" t="str">
            <v/>
          </cell>
          <cell r="D17365" t="str">
            <v>LEG L KUMI SD CUSTOM FRAME ASSY FP WHITE</v>
          </cell>
          <cell r="E17365">
            <v>45026</v>
          </cell>
          <cell r="F17365" t="str">
            <v>HALF</v>
          </cell>
          <cell r="G17365" t="str">
            <v>CI_I06</v>
          </cell>
          <cell r="H17365" t="str">
            <v>PC</v>
          </cell>
          <cell r="I17365" t="str">
            <v>CPR</v>
          </cell>
          <cell r="J17365" t="str">
            <v/>
          </cell>
          <cell r="K17365" t="str">
            <v>PD</v>
          </cell>
          <cell r="L17365" t="str">
            <v>7933</v>
          </cell>
          <cell r="M17365" t="str">
            <v>S</v>
          </cell>
          <cell r="N17365">
            <v>98810</v>
          </cell>
        </row>
        <row r="17366">
          <cell r="A17366" t="str">
            <v>SF-KUM-I06-PC-0069</v>
          </cell>
          <cell r="B17366" t="str">
            <v>CINT</v>
          </cell>
          <cell r="C17366" t="str">
            <v/>
          </cell>
          <cell r="D17366" t="str">
            <v>LEG PIPE KUMI MD CUSTOM FP SILVER</v>
          </cell>
          <cell r="E17366">
            <v>44804</v>
          </cell>
          <cell r="F17366" t="str">
            <v>HALF</v>
          </cell>
          <cell r="G17366" t="str">
            <v>CI_I06</v>
          </cell>
          <cell r="H17366" t="str">
            <v>PC</v>
          </cell>
          <cell r="I17366" t="str">
            <v>CPR</v>
          </cell>
          <cell r="J17366" t="str">
            <v/>
          </cell>
          <cell r="K17366" t="str">
            <v>PD</v>
          </cell>
          <cell r="L17366" t="str">
            <v>7933</v>
          </cell>
          <cell r="M17366" t="str">
            <v>S</v>
          </cell>
          <cell r="N17366">
            <v>85983</v>
          </cell>
        </row>
        <row r="17367">
          <cell r="A17367" t="str">
            <v>SF-KUM-I06-PC-0070</v>
          </cell>
          <cell r="B17367" t="str">
            <v>CINT</v>
          </cell>
          <cell r="C17367" t="str">
            <v/>
          </cell>
          <cell r="D17367" t="str">
            <v>LEG R KUMI SD CUSTOM FRAME ASSY FP BLACK</v>
          </cell>
          <cell r="E17367">
            <v>44783</v>
          </cell>
          <cell r="F17367" t="str">
            <v>HALF</v>
          </cell>
          <cell r="G17367" t="str">
            <v>CI_I06</v>
          </cell>
          <cell r="H17367" t="str">
            <v>PC</v>
          </cell>
          <cell r="I17367" t="str">
            <v>CPR</v>
          </cell>
          <cell r="J17367" t="str">
            <v/>
          </cell>
          <cell r="K17367" t="str">
            <v>PD</v>
          </cell>
          <cell r="L17367" t="str">
            <v>7933</v>
          </cell>
          <cell r="M17367" t="str">
            <v>S</v>
          </cell>
          <cell r="N17367">
            <v>208638</v>
          </cell>
        </row>
        <row r="17368">
          <cell r="A17368" t="str">
            <v>SF-KUM-I06-PC-0071</v>
          </cell>
          <cell r="B17368" t="str">
            <v>CINT</v>
          </cell>
          <cell r="C17368" t="str">
            <v/>
          </cell>
          <cell r="D17368" t="str">
            <v>LEG R KUMI SD CUSTOM FRAME ASSY FP WHITE</v>
          </cell>
          <cell r="E17368">
            <v>45026</v>
          </cell>
          <cell r="F17368" t="str">
            <v>HALF</v>
          </cell>
          <cell r="G17368" t="str">
            <v>CI_I06</v>
          </cell>
          <cell r="H17368" t="str">
            <v>PC</v>
          </cell>
          <cell r="I17368" t="str">
            <v>CPR</v>
          </cell>
          <cell r="J17368" t="str">
            <v/>
          </cell>
          <cell r="K17368" t="str">
            <v>PD</v>
          </cell>
          <cell r="L17368" t="str">
            <v>7933</v>
          </cell>
          <cell r="M17368" t="str">
            <v>S</v>
          </cell>
          <cell r="N17368">
            <v>98810</v>
          </cell>
        </row>
        <row r="17369">
          <cell r="A17369" t="str">
            <v>SF-KUM-I06-PC-0072</v>
          </cell>
          <cell r="B17369" t="str">
            <v>CINT</v>
          </cell>
          <cell r="C17369" t="str">
            <v/>
          </cell>
          <cell r="D17369" t="str">
            <v>SHORT LEG PIPE LOW KUMMON DESK FP IVORY</v>
          </cell>
          <cell r="E17369">
            <v>44783</v>
          </cell>
          <cell r="F17369" t="str">
            <v>HALF</v>
          </cell>
          <cell r="G17369" t="str">
            <v>CI_I06</v>
          </cell>
          <cell r="H17369" t="str">
            <v>PC</v>
          </cell>
          <cell r="I17369" t="str">
            <v>CPR</v>
          </cell>
          <cell r="J17369" t="str">
            <v/>
          </cell>
          <cell r="K17369" t="str">
            <v>PD</v>
          </cell>
          <cell r="L17369" t="str">
            <v>7933</v>
          </cell>
          <cell r="M17369" t="str">
            <v>S</v>
          </cell>
          <cell r="N17369">
            <v>95596</v>
          </cell>
        </row>
        <row r="17370">
          <cell r="A17370" t="str">
            <v>SF-KUM-I06-PC-0073</v>
          </cell>
          <cell r="B17370" t="str">
            <v>CINT</v>
          </cell>
          <cell r="C17370" t="str">
            <v/>
          </cell>
          <cell r="D17370" t="str">
            <v>FRAME COMPL KUMI MD CUSTOM FP SILVER</v>
          </cell>
          <cell r="E17370">
            <v>45293</v>
          </cell>
          <cell r="F17370" t="str">
            <v>HALF</v>
          </cell>
          <cell r="G17370" t="str">
            <v>CI_I06</v>
          </cell>
          <cell r="H17370" t="str">
            <v>PC</v>
          </cell>
          <cell r="I17370" t="str">
            <v>CPR</v>
          </cell>
          <cell r="J17370" t="str">
            <v/>
          </cell>
          <cell r="K17370" t="str">
            <v>PD</v>
          </cell>
          <cell r="L17370" t="str">
            <v>7933</v>
          </cell>
          <cell r="M17370" t="str">
            <v>S</v>
          </cell>
          <cell r="N17370">
            <v>157586</v>
          </cell>
        </row>
        <row r="17371">
          <cell r="A17371" t="str">
            <v>SF-KUM-I06-PC-0074</v>
          </cell>
          <cell r="B17371" t="str">
            <v>CINT</v>
          </cell>
          <cell r="C17371" t="str">
            <v/>
          </cell>
          <cell r="D17371" t="str">
            <v>JOINT TABLE EXECUTIVE FP BLACK</v>
          </cell>
          <cell r="E17371">
            <v>45184</v>
          </cell>
          <cell r="F17371" t="str">
            <v>HALF</v>
          </cell>
          <cell r="G17371" t="str">
            <v>CI_I06</v>
          </cell>
          <cell r="H17371" t="str">
            <v>PC</v>
          </cell>
          <cell r="I17371" t="str">
            <v>CPR</v>
          </cell>
          <cell r="J17371" t="str">
            <v/>
          </cell>
          <cell r="K17371" t="str">
            <v>PD</v>
          </cell>
          <cell r="L17371" t="str">
            <v>7933</v>
          </cell>
          <cell r="M17371" t="str">
            <v>S</v>
          </cell>
          <cell r="N17371">
            <v>44207</v>
          </cell>
        </row>
        <row r="17372">
          <cell r="A17372" t="str">
            <v>SF-KUM-I06-PC-0075</v>
          </cell>
          <cell r="B17372" t="str">
            <v>CINT</v>
          </cell>
          <cell r="C17372" t="str">
            <v/>
          </cell>
          <cell r="D17372" t="str">
            <v>JOINT PLATE KUMI ED FP WHITE</v>
          </cell>
          <cell r="E17372">
            <v>45169</v>
          </cell>
          <cell r="F17372" t="str">
            <v>HALF</v>
          </cell>
          <cell r="G17372" t="str">
            <v>CI_I06</v>
          </cell>
          <cell r="H17372" t="str">
            <v>PC</v>
          </cell>
          <cell r="I17372" t="str">
            <v>CPR</v>
          </cell>
          <cell r="J17372" t="str">
            <v/>
          </cell>
          <cell r="K17372" t="str">
            <v>PD</v>
          </cell>
          <cell r="L17372" t="str">
            <v>7933</v>
          </cell>
          <cell r="M17372" t="str">
            <v>S</v>
          </cell>
          <cell r="N17372">
            <v>7269</v>
          </cell>
        </row>
        <row r="17373">
          <cell r="A17373" t="str">
            <v>SF-KUM-I06-PC-0076</v>
          </cell>
          <cell r="B17373" t="str">
            <v>CINT</v>
          </cell>
          <cell r="C17373" t="str">
            <v/>
          </cell>
          <cell r="D17373" t="str">
            <v>JOINT FRAME KUMI MD 1500 FP BLACK</v>
          </cell>
          <cell r="E17373">
            <v>45169</v>
          </cell>
          <cell r="F17373" t="str">
            <v>HALF</v>
          </cell>
          <cell r="G17373" t="str">
            <v>CI_I06</v>
          </cell>
          <cell r="H17373" t="str">
            <v>PC</v>
          </cell>
          <cell r="I17373" t="str">
            <v>CPR</v>
          </cell>
          <cell r="J17373" t="str">
            <v/>
          </cell>
          <cell r="K17373" t="str">
            <v>PD</v>
          </cell>
          <cell r="L17373" t="str">
            <v>7933</v>
          </cell>
          <cell r="M17373" t="str">
            <v>S</v>
          </cell>
          <cell r="N17373">
            <v>75098</v>
          </cell>
        </row>
        <row r="17374">
          <cell r="A17374" t="str">
            <v>SF-KUM-I06-PC-0077</v>
          </cell>
          <cell r="B17374" t="str">
            <v>CINT</v>
          </cell>
          <cell r="C17374" t="str">
            <v/>
          </cell>
          <cell r="D17374" t="str">
            <v>LEG FRAME R ASSY KUMI WS CUSTOM FP WHITE</v>
          </cell>
          <cell r="E17374">
            <v>44804</v>
          </cell>
          <cell r="F17374" t="str">
            <v>HALF</v>
          </cell>
          <cell r="G17374" t="str">
            <v>CI_I06</v>
          </cell>
          <cell r="H17374" t="str">
            <v>PC</v>
          </cell>
          <cell r="I17374" t="str">
            <v>CPR</v>
          </cell>
          <cell r="J17374" t="str">
            <v/>
          </cell>
          <cell r="K17374" t="str">
            <v>PD</v>
          </cell>
          <cell r="L17374" t="str">
            <v>7933</v>
          </cell>
          <cell r="M17374" t="str">
            <v>S</v>
          </cell>
          <cell r="N17374">
            <v>142120</v>
          </cell>
        </row>
        <row r="17375">
          <cell r="A17375" t="str">
            <v>SF-KUM-I06-PC-0078</v>
          </cell>
          <cell r="B17375" t="str">
            <v>CINT</v>
          </cell>
          <cell r="C17375" t="str">
            <v/>
          </cell>
          <cell r="D17375" t="str">
            <v>LEG FRAME L ASSY KUMI WS CUSTOM FP WHITE</v>
          </cell>
          <cell r="E17375">
            <v>44804</v>
          </cell>
          <cell r="F17375" t="str">
            <v>HALF</v>
          </cell>
          <cell r="G17375" t="str">
            <v>CI_I06</v>
          </cell>
          <cell r="H17375" t="str">
            <v>PC</v>
          </cell>
          <cell r="I17375" t="str">
            <v>CPR</v>
          </cell>
          <cell r="J17375" t="str">
            <v/>
          </cell>
          <cell r="K17375" t="str">
            <v>PD</v>
          </cell>
          <cell r="L17375" t="str">
            <v>7933</v>
          </cell>
          <cell r="M17375" t="str">
            <v>S</v>
          </cell>
          <cell r="N17375">
            <v>141108</v>
          </cell>
        </row>
        <row r="17376">
          <cell r="A17376" t="str">
            <v>SF-KUM-I06-PC-0079</v>
          </cell>
          <cell r="B17376" t="str">
            <v>CINT</v>
          </cell>
          <cell r="C17376" t="str">
            <v/>
          </cell>
          <cell r="D17376" t="str">
            <v>JOINT FRAME KUMI WS CUSTOM FP WHITE</v>
          </cell>
          <cell r="E17376">
            <v>44804</v>
          </cell>
          <cell r="F17376" t="str">
            <v>HALF</v>
          </cell>
          <cell r="G17376" t="str">
            <v>CI_I06</v>
          </cell>
          <cell r="H17376" t="str">
            <v>PC</v>
          </cell>
          <cell r="I17376" t="str">
            <v>CPR</v>
          </cell>
          <cell r="J17376" t="str">
            <v/>
          </cell>
          <cell r="K17376" t="str">
            <v>PD</v>
          </cell>
          <cell r="L17376" t="str">
            <v>7933</v>
          </cell>
          <cell r="M17376" t="str">
            <v>S</v>
          </cell>
          <cell r="N17376">
            <v>56491</v>
          </cell>
        </row>
        <row r="17377">
          <cell r="A17377" t="str">
            <v>SF-KUM-I06-PC-0080</v>
          </cell>
          <cell r="B17377" t="str">
            <v>CINT</v>
          </cell>
          <cell r="C17377" t="str">
            <v/>
          </cell>
          <cell r="D17377" t="str">
            <v>LEG FRAME CENTER KUMI WS CUST FP WHITE</v>
          </cell>
          <cell r="E17377">
            <v>44804</v>
          </cell>
          <cell r="F17377" t="str">
            <v>HALF</v>
          </cell>
          <cell r="G17377" t="str">
            <v>CI_I06</v>
          </cell>
          <cell r="H17377" t="str">
            <v>PC</v>
          </cell>
          <cell r="I17377" t="str">
            <v>CPR</v>
          </cell>
          <cell r="J17377" t="str">
            <v/>
          </cell>
          <cell r="K17377" t="str">
            <v>PD</v>
          </cell>
          <cell r="L17377" t="str">
            <v>7933</v>
          </cell>
          <cell r="M17377" t="str">
            <v>S</v>
          </cell>
          <cell r="N17377">
            <v>149005</v>
          </cell>
        </row>
        <row r="17378">
          <cell r="A17378" t="str">
            <v>SF-KUM-I06-PC-0081</v>
          </cell>
          <cell r="B17378" t="str">
            <v>CINT</v>
          </cell>
          <cell r="C17378" t="str">
            <v/>
          </cell>
          <cell r="D17378" t="str">
            <v>CLAMP U PARTISI KUMI WS FP BLACK</v>
          </cell>
          <cell r="E17378">
            <v>45300</v>
          </cell>
          <cell r="F17378" t="str">
            <v>HALF</v>
          </cell>
          <cell r="G17378" t="str">
            <v>CI_I06</v>
          </cell>
          <cell r="H17378" t="str">
            <v>PC</v>
          </cell>
          <cell r="I17378" t="str">
            <v>CPR</v>
          </cell>
          <cell r="J17378" t="str">
            <v/>
          </cell>
          <cell r="K17378" t="str">
            <v>PD</v>
          </cell>
          <cell r="L17378" t="str">
            <v>7933</v>
          </cell>
          <cell r="M17378" t="str">
            <v>S</v>
          </cell>
          <cell r="N17378">
            <v>31985</v>
          </cell>
        </row>
        <row r="17379">
          <cell r="A17379" t="str">
            <v>SF-KUM-I06-PC-0082</v>
          </cell>
          <cell r="B17379" t="str">
            <v>CINT</v>
          </cell>
          <cell r="C17379" t="str">
            <v/>
          </cell>
          <cell r="D17379" t="str">
            <v>JOINT FRAME KUMI 805 FP WHITE</v>
          </cell>
          <cell r="E17379">
            <v>45169</v>
          </cell>
          <cell r="F17379" t="str">
            <v>HALF</v>
          </cell>
          <cell r="G17379" t="str">
            <v>CI_I06</v>
          </cell>
          <cell r="H17379" t="str">
            <v>PC</v>
          </cell>
          <cell r="I17379" t="str">
            <v>CPR</v>
          </cell>
          <cell r="J17379" t="str">
            <v/>
          </cell>
          <cell r="K17379" t="str">
            <v>PD</v>
          </cell>
          <cell r="L17379" t="str">
            <v>7933</v>
          </cell>
          <cell r="M17379" t="str">
            <v>S</v>
          </cell>
          <cell r="N17379">
            <v>59162</v>
          </cell>
        </row>
        <row r="17380">
          <cell r="A17380" t="str">
            <v>SF-KUM-I06-PC-0083</v>
          </cell>
          <cell r="B17380" t="str">
            <v>CINT</v>
          </cell>
          <cell r="C17380" t="str">
            <v/>
          </cell>
          <cell r="D17380" t="str">
            <v>LEG FRAME ASSY KUMI MT 4812 - R FP WHITE</v>
          </cell>
          <cell r="E17380">
            <v>44904</v>
          </cell>
          <cell r="F17380" t="str">
            <v>HALF</v>
          </cell>
          <cell r="G17380" t="str">
            <v>CI_I06</v>
          </cell>
          <cell r="H17380" t="str">
            <v>PC</v>
          </cell>
          <cell r="I17380" t="str">
            <v>CPR</v>
          </cell>
          <cell r="J17380" t="str">
            <v/>
          </cell>
          <cell r="K17380" t="str">
            <v>PD</v>
          </cell>
          <cell r="L17380" t="str">
            <v>7933</v>
          </cell>
          <cell r="M17380" t="str">
            <v>S</v>
          </cell>
          <cell r="N17380">
            <v>239150</v>
          </cell>
        </row>
        <row r="17381">
          <cell r="A17381" t="str">
            <v>SF-KUM-I06-PC-0084</v>
          </cell>
          <cell r="B17381" t="str">
            <v>CINT</v>
          </cell>
          <cell r="C17381" t="str">
            <v/>
          </cell>
          <cell r="D17381" t="str">
            <v>LEG FRAME ASSY KUMI MT 4812 - L FP WHITE</v>
          </cell>
          <cell r="E17381">
            <v>44904</v>
          </cell>
          <cell r="F17381" t="str">
            <v>HALF</v>
          </cell>
          <cell r="G17381" t="str">
            <v>CI_I06</v>
          </cell>
          <cell r="H17381" t="str">
            <v>PC</v>
          </cell>
          <cell r="I17381" t="str">
            <v>CPR</v>
          </cell>
          <cell r="J17381" t="str">
            <v/>
          </cell>
          <cell r="K17381" t="str">
            <v>PD</v>
          </cell>
          <cell r="L17381" t="str">
            <v>7933</v>
          </cell>
          <cell r="M17381" t="str">
            <v>S</v>
          </cell>
          <cell r="N17381">
            <v>239150</v>
          </cell>
        </row>
        <row r="17382">
          <cell r="A17382" t="str">
            <v>SF-KUM-I06-PC-0085</v>
          </cell>
          <cell r="B17382" t="str">
            <v>CINT</v>
          </cell>
          <cell r="C17382" t="str">
            <v/>
          </cell>
          <cell r="D17382" t="str">
            <v>LEG FRAME CENTER KUMI MT 4812 FP WHITE</v>
          </cell>
          <cell r="E17382">
            <v>44904</v>
          </cell>
          <cell r="F17382" t="str">
            <v>HALF</v>
          </cell>
          <cell r="G17382" t="str">
            <v>CI_I06</v>
          </cell>
          <cell r="H17382" t="str">
            <v>PC</v>
          </cell>
          <cell r="I17382" t="str">
            <v>CPR</v>
          </cell>
          <cell r="J17382" t="str">
            <v/>
          </cell>
          <cell r="K17382" t="str">
            <v>PD</v>
          </cell>
          <cell r="L17382" t="str">
            <v>7933</v>
          </cell>
          <cell r="M17382" t="str">
            <v>S</v>
          </cell>
          <cell r="N17382">
            <v>233818</v>
          </cell>
        </row>
        <row r="17383">
          <cell r="A17383" t="str">
            <v>SF-KUM-I06-PC-0086</v>
          </cell>
          <cell r="B17383" t="str">
            <v>CINT</v>
          </cell>
          <cell r="C17383" t="str">
            <v/>
          </cell>
          <cell r="D17383" t="str">
            <v>SIDE FRAME KUMI AST 1200 CUST FP WHITE</v>
          </cell>
          <cell r="E17383">
            <v>44904</v>
          </cell>
          <cell r="F17383" t="str">
            <v>HALF</v>
          </cell>
          <cell r="G17383" t="str">
            <v>CI_I06</v>
          </cell>
          <cell r="H17383" t="str">
            <v>PC</v>
          </cell>
          <cell r="I17383" t="str">
            <v>CPR</v>
          </cell>
          <cell r="J17383" t="str">
            <v/>
          </cell>
          <cell r="K17383" t="str">
            <v>PD</v>
          </cell>
          <cell r="L17383" t="str">
            <v>7933</v>
          </cell>
          <cell r="M17383" t="str">
            <v>S</v>
          </cell>
          <cell r="N17383">
            <v>94898</v>
          </cell>
        </row>
        <row r="17384">
          <cell r="A17384" t="str">
            <v>SF-KUM-I06-PC-0087</v>
          </cell>
          <cell r="B17384" t="str">
            <v>CINT</v>
          </cell>
          <cell r="C17384" t="str">
            <v/>
          </cell>
          <cell r="D17384" t="str">
            <v>JOINT FRAME KUMI 805 FP BLACK</v>
          </cell>
          <cell r="E17384">
            <v>45169</v>
          </cell>
          <cell r="F17384" t="str">
            <v>HALF</v>
          </cell>
          <cell r="G17384" t="str">
            <v>CI_I06</v>
          </cell>
          <cell r="H17384" t="str">
            <v>PC</v>
          </cell>
          <cell r="I17384" t="str">
            <v>CPR</v>
          </cell>
          <cell r="J17384" t="str">
            <v/>
          </cell>
          <cell r="K17384" t="str">
            <v>PD</v>
          </cell>
          <cell r="L17384" t="str">
            <v>7933</v>
          </cell>
          <cell r="M17384" t="str">
            <v>S</v>
          </cell>
          <cell r="N17384">
            <v>50861</v>
          </cell>
        </row>
        <row r="17385">
          <cell r="A17385" t="str">
            <v>SF-KUM-I06-PC-0088</v>
          </cell>
          <cell r="B17385" t="str">
            <v>CINT</v>
          </cell>
          <cell r="C17385" t="str">
            <v/>
          </cell>
          <cell r="D17385" t="str">
            <v>LEG PIPE (R) KUMI MD TAEKWANG FP SILVER</v>
          </cell>
          <cell r="E17385">
            <v>45169</v>
          </cell>
          <cell r="F17385" t="str">
            <v>HALF</v>
          </cell>
          <cell r="G17385" t="str">
            <v>CI_I06</v>
          </cell>
          <cell r="H17385" t="str">
            <v>PC</v>
          </cell>
          <cell r="I17385" t="str">
            <v>CPR</v>
          </cell>
          <cell r="J17385" t="str">
            <v/>
          </cell>
          <cell r="K17385" t="str">
            <v>PD</v>
          </cell>
          <cell r="L17385" t="str">
            <v>7933</v>
          </cell>
          <cell r="M17385" t="str">
            <v>S</v>
          </cell>
          <cell r="N17385">
            <v>137508</v>
          </cell>
        </row>
        <row r="17386">
          <cell r="A17386" t="str">
            <v>SF-KUM-I06-PC-0089</v>
          </cell>
          <cell r="B17386" t="str">
            <v>CINT</v>
          </cell>
          <cell r="C17386" t="str">
            <v/>
          </cell>
          <cell r="D17386" t="str">
            <v>LEG PIPE (L) KUMI MD TAEKWANG FP SILVER</v>
          </cell>
          <cell r="E17386">
            <v>45169</v>
          </cell>
          <cell r="F17386" t="str">
            <v>HALF</v>
          </cell>
          <cell r="G17386" t="str">
            <v>CI_I06</v>
          </cell>
          <cell r="H17386" t="str">
            <v>PC</v>
          </cell>
          <cell r="I17386" t="str">
            <v>CPR</v>
          </cell>
          <cell r="J17386" t="str">
            <v/>
          </cell>
          <cell r="K17386" t="str">
            <v>PD</v>
          </cell>
          <cell r="L17386" t="str">
            <v>7933</v>
          </cell>
          <cell r="M17386" t="str">
            <v>S</v>
          </cell>
          <cell r="N17386">
            <v>137508</v>
          </cell>
        </row>
        <row r="17387">
          <cell r="A17387" t="str">
            <v>SF-KUM-I06-PC-0090</v>
          </cell>
          <cell r="B17387" t="str">
            <v>CINT</v>
          </cell>
          <cell r="C17387" t="str">
            <v/>
          </cell>
          <cell r="D17387" t="str">
            <v>PLATE ON SHAFT ET FP BLACK</v>
          </cell>
          <cell r="E17387">
            <v>45300</v>
          </cell>
          <cell r="F17387" t="str">
            <v>HALF</v>
          </cell>
          <cell r="G17387" t="str">
            <v>CI_I06</v>
          </cell>
          <cell r="H17387" t="str">
            <v>PC</v>
          </cell>
          <cell r="I17387" t="str">
            <v>CPR</v>
          </cell>
          <cell r="J17387" t="str">
            <v/>
          </cell>
          <cell r="K17387" t="str">
            <v>PD</v>
          </cell>
          <cell r="L17387" t="str">
            <v>7933</v>
          </cell>
          <cell r="M17387" t="str">
            <v>S</v>
          </cell>
          <cell r="N17387">
            <v>2641</v>
          </cell>
        </row>
        <row r="17388">
          <cell r="A17388" t="str">
            <v>SF-KUM-I06-PC-0091</v>
          </cell>
          <cell r="B17388" t="str">
            <v>CINT</v>
          </cell>
          <cell r="C17388" t="str">
            <v/>
          </cell>
          <cell r="D17388" t="str">
            <v>PLATE ON SHAFT ET FP WHITE</v>
          </cell>
          <cell r="E17388">
            <v>45175</v>
          </cell>
          <cell r="F17388" t="str">
            <v>HALF</v>
          </cell>
          <cell r="G17388" t="str">
            <v>CI_I06</v>
          </cell>
          <cell r="H17388" t="str">
            <v>PC</v>
          </cell>
          <cell r="I17388" t="str">
            <v>CPR</v>
          </cell>
          <cell r="J17388" t="str">
            <v/>
          </cell>
          <cell r="K17388" t="str">
            <v>PD</v>
          </cell>
          <cell r="L17388" t="str">
            <v>7933</v>
          </cell>
          <cell r="M17388" t="str">
            <v>S</v>
          </cell>
          <cell r="N17388">
            <v>22496</v>
          </cell>
        </row>
        <row r="17389">
          <cell r="A17389" t="str">
            <v>SF-KUM-I06-PC-0092</v>
          </cell>
          <cell r="B17389" t="str">
            <v>CINT</v>
          </cell>
          <cell r="C17389" t="str">
            <v/>
          </cell>
          <cell r="D17389" t="str">
            <v>PARTISI HANGER KUMI WS FP WHITE</v>
          </cell>
          <cell r="E17389">
            <v>45175</v>
          </cell>
          <cell r="F17389" t="str">
            <v>HALF</v>
          </cell>
          <cell r="G17389" t="str">
            <v>CI_I06</v>
          </cell>
          <cell r="H17389" t="str">
            <v>PC</v>
          </cell>
          <cell r="I17389" t="str">
            <v>CPR</v>
          </cell>
          <cell r="J17389" t="str">
            <v/>
          </cell>
          <cell r="K17389" t="str">
            <v>PD</v>
          </cell>
          <cell r="L17389" t="str">
            <v>7933</v>
          </cell>
          <cell r="M17389" t="str">
            <v>S</v>
          </cell>
          <cell r="N17389">
            <v>21668</v>
          </cell>
        </row>
        <row r="17390">
          <cell r="A17390" t="str">
            <v>SF-KUM-I06-PC-0093</v>
          </cell>
          <cell r="B17390" t="str">
            <v>CINT</v>
          </cell>
          <cell r="C17390" t="str">
            <v/>
          </cell>
          <cell r="D17390" t="str">
            <v>CLAMP C PARTISI L KUMI FD FP BLACK</v>
          </cell>
          <cell r="E17390">
            <v>45300</v>
          </cell>
          <cell r="F17390" t="str">
            <v>HALF</v>
          </cell>
          <cell r="G17390" t="str">
            <v>CI_I06</v>
          </cell>
          <cell r="H17390" t="str">
            <v>PC</v>
          </cell>
          <cell r="I17390" t="str">
            <v>CPR</v>
          </cell>
          <cell r="J17390" t="str">
            <v/>
          </cell>
          <cell r="K17390" t="str">
            <v>PD</v>
          </cell>
          <cell r="L17390" t="str">
            <v>7933</v>
          </cell>
          <cell r="M17390" t="str">
            <v>S</v>
          </cell>
          <cell r="N17390">
            <v>41978</v>
          </cell>
        </row>
        <row r="17391">
          <cell r="A17391" t="str">
            <v>SF-KUM-I06-PC-0094</v>
          </cell>
          <cell r="B17391" t="str">
            <v>CINT</v>
          </cell>
          <cell r="C17391" t="str">
            <v/>
          </cell>
          <cell r="D17391" t="str">
            <v>CLAMP C PARTISI R KUMI FD FP BLACK</v>
          </cell>
          <cell r="E17391">
            <v>45300</v>
          </cell>
          <cell r="F17391" t="str">
            <v>HALF</v>
          </cell>
          <cell r="G17391" t="str">
            <v>CI_I06</v>
          </cell>
          <cell r="H17391" t="str">
            <v>PC</v>
          </cell>
          <cell r="I17391" t="str">
            <v>CPR</v>
          </cell>
          <cell r="J17391" t="str">
            <v/>
          </cell>
          <cell r="K17391" t="str">
            <v>PD</v>
          </cell>
          <cell r="L17391" t="str">
            <v>7933</v>
          </cell>
          <cell r="M17391" t="str">
            <v>S</v>
          </cell>
          <cell r="N17391">
            <v>41978</v>
          </cell>
        </row>
        <row r="17392">
          <cell r="A17392" t="str">
            <v>SF-KUM-I06-PC-0095</v>
          </cell>
          <cell r="B17392" t="str">
            <v>CINT</v>
          </cell>
          <cell r="C17392" t="str">
            <v/>
          </cell>
          <cell r="D17392" t="str">
            <v>LEG FRAME KUMI MT CUSTM TG 1000 FP BLACK</v>
          </cell>
          <cell r="E17392">
            <v>45293</v>
          </cell>
          <cell r="F17392" t="str">
            <v>HALF</v>
          </cell>
          <cell r="G17392" t="str">
            <v>CI_I06</v>
          </cell>
          <cell r="H17392" t="str">
            <v>PC</v>
          </cell>
          <cell r="I17392" t="str">
            <v>CPR</v>
          </cell>
          <cell r="J17392" t="str">
            <v/>
          </cell>
          <cell r="K17392" t="str">
            <v>PD</v>
          </cell>
          <cell r="L17392" t="str">
            <v>7933</v>
          </cell>
          <cell r="M17392" t="str">
            <v>S</v>
          </cell>
          <cell r="N17392">
            <v>322368</v>
          </cell>
        </row>
        <row r="17393">
          <cell r="A17393" t="str">
            <v>SF-KUM-I06-PC-0096</v>
          </cell>
          <cell r="B17393" t="str">
            <v>CINT</v>
          </cell>
          <cell r="C17393" t="str">
            <v/>
          </cell>
          <cell r="D17393" t="str">
            <v>LEG CENTR KUMI MT CUSTM TG 1000 FP BLACK</v>
          </cell>
          <cell r="E17393">
            <v>45293</v>
          </cell>
          <cell r="F17393" t="str">
            <v>HALF</v>
          </cell>
          <cell r="G17393" t="str">
            <v>CI_I06</v>
          </cell>
          <cell r="H17393" t="str">
            <v>PC</v>
          </cell>
          <cell r="I17393" t="str">
            <v>CPR</v>
          </cell>
          <cell r="J17393" t="str">
            <v/>
          </cell>
          <cell r="K17393" t="str">
            <v>PD</v>
          </cell>
          <cell r="L17393" t="str">
            <v>7933</v>
          </cell>
          <cell r="M17393" t="str">
            <v>S</v>
          </cell>
          <cell r="N17393">
            <v>289755</v>
          </cell>
        </row>
        <row r="17394">
          <cell r="A17394" t="str">
            <v>SF-KUM-I06-PC-0097</v>
          </cell>
          <cell r="B17394" t="str">
            <v>CINT</v>
          </cell>
          <cell r="C17394" t="str">
            <v/>
          </cell>
          <cell r="D17394" t="str">
            <v>JOINT LEG MEJA GURU FP WHITE</v>
          </cell>
          <cell r="E17394">
            <v>45026</v>
          </cell>
          <cell r="F17394" t="str">
            <v>HALF</v>
          </cell>
          <cell r="G17394" t="str">
            <v>CI_I06</v>
          </cell>
          <cell r="H17394" t="str">
            <v>PC</v>
          </cell>
          <cell r="I17394" t="str">
            <v>CPR</v>
          </cell>
          <cell r="J17394" t="str">
            <v/>
          </cell>
          <cell r="K17394" t="str">
            <v>PD</v>
          </cell>
          <cell r="L17394" t="str">
            <v>7933</v>
          </cell>
          <cell r="M17394" t="str">
            <v>S</v>
          </cell>
          <cell r="N17394">
            <v>33905</v>
          </cell>
        </row>
        <row r="17395">
          <cell r="A17395" t="str">
            <v>SF-KUM-I06-PC-0098</v>
          </cell>
          <cell r="B17395" t="str">
            <v>CINT</v>
          </cell>
          <cell r="C17395" t="str">
            <v/>
          </cell>
          <cell r="D17395" t="str">
            <v>JOINT FRAME KUMI SD MINI 8060 FP BLACK</v>
          </cell>
          <cell r="E17395">
            <v>45057</v>
          </cell>
          <cell r="F17395" t="str">
            <v>HALF</v>
          </cell>
          <cell r="G17395" t="str">
            <v>CI_I06</v>
          </cell>
          <cell r="H17395" t="str">
            <v>PC</v>
          </cell>
          <cell r="I17395" t="str">
            <v>CPR</v>
          </cell>
          <cell r="J17395" t="str">
            <v/>
          </cell>
          <cell r="K17395" t="str">
            <v>PD</v>
          </cell>
          <cell r="L17395" t="str">
            <v>7933</v>
          </cell>
          <cell r="M17395" t="str">
            <v>S</v>
          </cell>
          <cell r="N17395">
            <v>50499</v>
          </cell>
        </row>
        <row r="17396">
          <cell r="A17396" t="str">
            <v>SF-KUM-I06-PC-0099</v>
          </cell>
          <cell r="B17396" t="str">
            <v>CINT</v>
          </cell>
          <cell r="C17396" t="str">
            <v/>
          </cell>
          <cell r="D17396" t="str">
            <v>LEG L KUMI SD CUSTOM FRAME ASSY FP IVORY</v>
          </cell>
          <cell r="E17396">
            <v>45085</v>
          </cell>
          <cell r="F17396" t="str">
            <v>HALF</v>
          </cell>
          <cell r="G17396" t="str">
            <v>CI_I06</v>
          </cell>
          <cell r="H17396" t="str">
            <v>PC</v>
          </cell>
          <cell r="I17396" t="str">
            <v>CPR</v>
          </cell>
          <cell r="J17396" t="str">
            <v/>
          </cell>
          <cell r="K17396" t="str">
            <v>PD</v>
          </cell>
          <cell r="L17396" t="str">
            <v>7933</v>
          </cell>
          <cell r="M17396" t="str">
            <v>S</v>
          </cell>
          <cell r="N17396">
            <v>115346</v>
          </cell>
        </row>
        <row r="17397">
          <cell r="A17397" t="str">
            <v>SF-KUM-I06-PC-0100</v>
          </cell>
          <cell r="B17397" t="str">
            <v>CINT</v>
          </cell>
          <cell r="C17397" t="str">
            <v/>
          </cell>
          <cell r="D17397" t="str">
            <v>LEG R KUMI SD CUSTOM FRAME ASSY FP IVORY</v>
          </cell>
          <cell r="E17397">
            <v>45085</v>
          </cell>
          <cell r="F17397" t="str">
            <v>HALF</v>
          </cell>
          <cell r="G17397" t="str">
            <v>CI_I06</v>
          </cell>
          <cell r="H17397" t="str">
            <v>PC</v>
          </cell>
          <cell r="I17397" t="str">
            <v>CPR</v>
          </cell>
          <cell r="J17397" t="str">
            <v/>
          </cell>
          <cell r="K17397" t="str">
            <v>PD</v>
          </cell>
          <cell r="L17397" t="str">
            <v>7933</v>
          </cell>
          <cell r="M17397" t="str">
            <v>S</v>
          </cell>
          <cell r="N17397">
            <v>115346</v>
          </cell>
        </row>
        <row r="17398">
          <cell r="A17398" t="str">
            <v>SF-KUM-I06-PC-0101</v>
          </cell>
          <cell r="B17398" t="str">
            <v>CINT</v>
          </cell>
          <cell r="C17398" t="str">
            <v/>
          </cell>
          <cell r="D17398" t="str">
            <v>JOINT LEG MEJA GURU FP IVORY</v>
          </cell>
          <cell r="E17398">
            <v>45085</v>
          </cell>
          <cell r="F17398" t="str">
            <v>HALF</v>
          </cell>
          <cell r="G17398" t="str">
            <v>CI_I06</v>
          </cell>
          <cell r="H17398" t="str">
            <v>PC</v>
          </cell>
          <cell r="I17398" t="str">
            <v>CPR</v>
          </cell>
          <cell r="J17398" t="str">
            <v/>
          </cell>
          <cell r="K17398" t="str">
            <v>PD</v>
          </cell>
          <cell r="L17398" t="str">
            <v>7933</v>
          </cell>
          <cell r="M17398" t="str">
            <v>S</v>
          </cell>
          <cell r="N17398">
            <v>62885</v>
          </cell>
        </row>
        <row r="17399">
          <cell r="A17399" t="str">
            <v>SF-KUM-I06-PC-0102</v>
          </cell>
          <cell r="B17399" t="str">
            <v>CINT</v>
          </cell>
          <cell r="C17399" t="str">
            <v/>
          </cell>
          <cell r="D17399" t="str">
            <v>LEG FRAME ASSY KUMI MT 4812 - L FP BLACK</v>
          </cell>
          <cell r="E17399">
            <v>45131</v>
          </cell>
          <cell r="F17399" t="str">
            <v>HALF</v>
          </cell>
          <cell r="G17399" t="str">
            <v>CI_I06</v>
          </cell>
          <cell r="H17399" t="str">
            <v>PC</v>
          </cell>
          <cell r="I17399" t="str">
            <v>CPR</v>
          </cell>
          <cell r="J17399" t="str">
            <v/>
          </cell>
          <cell r="K17399" t="str">
            <v>PD</v>
          </cell>
          <cell r="L17399" t="str">
            <v>7933</v>
          </cell>
          <cell r="M17399" t="str">
            <v>S</v>
          </cell>
          <cell r="N17399">
            <v>288159</v>
          </cell>
        </row>
        <row r="17400">
          <cell r="A17400" t="str">
            <v>SF-KUM-I06-PC-0103</v>
          </cell>
          <cell r="B17400" t="str">
            <v>CINT</v>
          </cell>
          <cell r="C17400" t="str">
            <v/>
          </cell>
          <cell r="D17400" t="str">
            <v>LEG FRAME ASSY KUMI MT 4812 - R FP BLACK</v>
          </cell>
          <cell r="E17400">
            <v>45131</v>
          </cell>
          <cell r="F17400" t="str">
            <v>HALF</v>
          </cell>
          <cell r="G17400" t="str">
            <v>CI_I06</v>
          </cell>
          <cell r="H17400" t="str">
            <v>PC</v>
          </cell>
          <cell r="I17400" t="str">
            <v>CPR</v>
          </cell>
          <cell r="J17400" t="str">
            <v/>
          </cell>
          <cell r="K17400" t="str">
            <v>PD</v>
          </cell>
          <cell r="L17400" t="str">
            <v>7933</v>
          </cell>
          <cell r="M17400" t="str">
            <v>S</v>
          </cell>
          <cell r="N17400">
            <v>288159</v>
          </cell>
        </row>
        <row r="17401">
          <cell r="A17401" t="str">
            <v>SF-KUM-I06-PC-0104</v>
          </cell>
          <cell r="B17401" t="str">
            <v>CINT</v>
          </cell>
          <cell r="C17401" t="str">
            <v/>
          </cell>
          <cell r="D17401" t="str">
            <v>LEG FRAME CENTER KUMI MT 4812 FP BLACK</v>
          </cell>
          <cell r="E17401">
            <v>45131</v>
          </cell>
          <cell r="F17401" t="str">
            <v>HALF</v>
          </cell>
          <cell r="G17401" t="str">
            <v>CI_I06</v>
          </cell>
          <cell r="H17401" t="str">
            <v>PC</v>
          </cell>
          <cell r="I17401" t="str">
            <v>CPR</v>
          </cell>
          <cell r="J17401" t="str">
            <v/>
          </cell>
          <cell r="K17401" t="str">
            <v>PD</v>
          </cell>
          <cell r="L17401" t="str">
            <v>7933</v>
          </cell>
          <cell r="M17401" t="str">
            <v>S</v>
          </cell>
          <cell r="N17401">
            <v>269276</v>
          </cell>
        </row>
        <row r="17402">
          <cell r="A17402" t="str">
            <v>SF-KUM-I06-PC-0105</v>
          </cell>
          <cell r="B17402" t="str">
            <v>CINT</v>
          </cell>
          <cell r="C17402" t="str">
            <v/>
          </cell>
          <cell r="D17402" t="str">
            <v>SIDE FRAME KUMI AST 1200 CUST FP BLACK</v>
          </cell>
          <cell r="E17402">
            <v>0</v>
          </cell>
          <cell r="F17402" t="str">
            <v>HALF</v>
          </cell>
          <cell r="G17402" t="str">
            <v>CI_I06</v>
          </cell>
          <cell r="H17402" t="str">
            <v>PC</v>
          </cell>
          <cell r="I17402" t="str">
            <v>CPR</v>
          </cell>
          <cell r="J17402" t="str">
            <v/>
          </cell>
          <cell r="K17402" t="str">
            <v>PD</v>
          </cell>
          <cell r="L17402" t="str">
            <v>7933</v>
          </cell>
          <cell r="M17402" t="str">
            <v>S</v>
          </cell>
          <cell r="N17402">
            <v>0</v>
          </cell>
        </row>
        <row r="17403">
          <cell r="A17403" t="str">
            <v>SF-KUM-I07-NL-0001</v>
          </cell>
          <cell r="B17403" t="str">
            <v>CINT</v>
          </cell>
          <cell r="C17403" t="str">
            <v/>
          </cell>
          <cell r="D17403" t="str">
            <v>PARTISI LONG KUMI WS 1224/1424/1436</v>
          </cell>
          <cell r="E17403">
            <v>45300</v>
          </cell>
          <cell r="F17403" t="str">
            <v>HALF</v>
          </cell>
          <cell r="G17403" t="str">
            <v>CI_I07</v>
          </cell>
          <cell r="H17403" t="str">
            <v>PC</v>
          </cell>
          <cell r="I17403" t="str">
            <v>CPR</v>
          </cell>
          <cell r="J17403" t="str">
            <v/>
          </cell>
          <cell r="K17403" t="str">
            <v>PD</v>
          </cell>
          <cell r="L17403" t="str">
            <v>7934</v>
          </cell>
          <cell r="M17403" t="str">
            <v>S</v>
          </cell>
          <cell r="N17403">
            <v>129218</v>
          </cell>
        </row>
        <row r="17404">
          <cell r="A17404" t="str">
            <v>SF-KUM-I07-NL-0002</v>
          </cell>
          <cell r="B17404" t="str">
            <v>CINT</v>
          </cell>
          <cell r="C17404" t="str">
            <v/>
          </cell>
          <cell r="D17404" t="str">
            <v>PARTISI SHORT KUMI WS 1241/1436</v>
          </cell>
          <cell r="E17404">
            <v>45300</v>
          </cell>
          <cell r="F17404" t="str">
            <v>HALF</v>
          </cell>
          <cell r="G17404" t="str">
            <v>CI_I07</v>
          </cell>
          <cell r="H17404" t="str">
            <v>PC</v>
          </cell>
          <cell r="I17404" t="str">
            <v>CPR</v>
          </cell>
          <cell r="J17404" t="str">
            <v/>
          </cell>
          <cell r="K17404" t="str">
            <v>PD</v>
          </cell>
          <cell r="L17404" t="str">
            <v>7934</v>
          </cell>
          <cell r="M17404" t="str">
            <v>S</v>
          </cell>
          <cell r="N17404">
            <v>74809</v>
          </cell>
        </row>
        <row r="17405">
          <cell r="A17405" t="str">
            <v>SF-KUM-I07-NL-0003</v>
          </cell>
          <cell r="B17405" t="str">
            <v>CINT</v>
          </cell>
          <cell r="C17405" t="str">
            <v/>
          </cell>
          <cell r="D17405" t="str">
            <v>PARTISI SHORT BLUE W1</v>
          </cell>
          <cell r="E17405">
            <v>44966</v>
          </cell>
          <cell r="F17405" t="str">
            <v>HALF</v>
          </cell>
          <cell r="G17405" t="str">
            <v>CI_I07</v>
          </cell>
          <cell r="H17405" t="str">
            <v>PC</v>
          </cell>
          <cell r="I17405" t="str">
            <v>CPR</v>
          </cell>
          <cell r="J17405" t="str">
            <v/>
          </cell>
          <cell r="K17405" t="str">
            <v>PD</v>
          </cell>
          <cell r="L17405" t="str">
            <v>7934</v>
          </cell>
          <cell r="M17405" t="str">
            <v>S</v>
          </cell>
          <cell r="N17405">
            <v>49960</v>
          </cell>
        </row>
        <row r="17406">
          <cell r="A17406" t="str">
            <v>SF-KUM-I07-NL-0004</v>
          </cell>
          <cell r="B17406" t="str">
            <v>CINT</v>
          </cell>
          <cell r="C17406" t="str">
            <v/>
          </cell>
          <cell r="D17406" t="str">
            <v>PARTISI LONG BLUE W1</v>
          </cell>
          <cell r="E17406">
            <v>44966</v>
          </cell>
          <cell r="F17406" t="str">
            <v>HALF</v>
          </cell>
          <cell r="G17406" t="str">
            <v>CI_I07</v>
          </cell>
          <cell r="H17406" t="str">
            <v>PC</v>
          </cell>
          <cell r="I17406" t="str">
            <v>CPR</v>
          </cell>
          <cell r="J17406" t="str">
            <v/>
          </cell>
          <cell r="K17406" t="str">
            <v>PD</v>
          </cell>
          <cell r="L17406" t="str">
            <v>7934</v>
          </cell>
          <cell r="M17406" t="str">
            <v>S</v>
          </cell>
          <cell r="N17406">
            <v>68283</v>
          </cell>
        </row>
        <row r="17407">
          <cell r="A17407" t="str">
            <v>SF-KUM-I07-NL-0005</v>
          </cell>
          <cell r="B17407" t="str">
            <v>CINT</v>
          </cell>
          <cell r="C17407" t="str">
            <v/>
          </cell>
          <cell r="D17407" t="str">
            <v>PARTISI SHORT KUMI WS 1224</v>
          </cell>
          <cell r="E17407">
            <v>45232</v>
          </cell>
          <cell r="F17407" t="str">
            <v>HALF</v>
          </cell>
          <cell r="G17407" t="str">
            <v>CI_I07</v>
          </cell>
          <cell r="H17407" t="str">
            <v>PC</v>
          </cell>
          <cell r="I17407" t="str">
            <v>CPR</v>
          </cell>
          <cell r="J17407" t="str">
            <v/>
          </cell>
          <cell r="K17407" t="str">
            <v>PD</v>
          </cell>
          <cell r="L17407" t="str">
            <v>7934</v>
          </cell>
          <cell r="M17407" t="str">
            <v>S</v>
          </cell>
          <cell r="N17407">
            <v>81995</v>
          </cell>
        </row>
        <row r="17408">
          <cell r="A17408" t="str">
            <v>SF-KUM-I07-NL-0006</v>
          </cell>
          <cell r="B17408" t="str">
            <v>CINT</v>
          </cell>
          <cell r="C17408" t="str">
            <v/>
          </cell>
          <cell r="D17408" t="str">
            <v>PARTISI LONG CUSTOM T.40 CM</v>
          </cell>
          <cell r="E17408">
            <v>45070</v>
          </cell>
          <cell r="F17408" t="str">
            <v>HALF</v>
          </cell>
          <cell r="G17408" t="str">
            <v>CI_I07</v>
          </cell>
          <cell r="H17408" t="str">
            <v>PC</v>
          </cell>
          <cell r="I17408" t="str">
            <v>CPR</v>
          </cell>
          <cell r="J17408" t="str">
            <v/>
          </cell>
          <cell r="K17408" t="str">
            <v>PD</v>
          </cell>
          <cell r="L17408" t="str">
            <v>7934</v>
          </cell>
          <cell r="M17408" t="str">
            <v>S</v>
          </cell>
          <cell r="N17408">
            <v>128348</v>
          </cell>
        </row>
        <row r="17409">
          <cell r="A17409" t="str">
            <v>SF-KUM-I07-NL-0007</v>
          </cell>
          <cell r="B17409" t="str">
            <v>CINT</v>
          </cell>
          <cell r="C17409" t="str">
            <v/>
          </cell>
          <cell r="D17409" t="str">
            <v>PARTISI SHORT CUSTOM T.40 CM</v>
          </cell>
          <cell r="E17409">
            <v>45071</v>
          </cell>
          <cell r="F17409" t="str">
            <v>HALF</v>
          </cell>
          <cell r="G17409" t="str">
            <v>CI_I07</v>
          </cell>
          <cell r="H17409" t="str">
            <v>PC</v>
          </cell>
          <cell r="I17409" t="str">
            <v>CPR</v>
          </cell>
          <cell r="J17409" t="str">
            <v/>
          </cell>
          <cell r="K17409" t="str">
            <v>PD</v>
          </cell>
          <cell r="L17409" t="str">
            <v>7934</v>
          </cell>
          <cell r="M17409" t="str">
            <v>S</v>
          </cell>
          <cell r="N17409">
            <v>134482</v>
          </cell>
        </row>
        <row r="17410">
          <cell r="A17410" t="str">
            <v>SF-KUM-I07-NL-0008</v>
          </cell>
          <cell r="B17410" t="str">
            <v>CINT</v>
          </cell>
          <cell r="C17410" t="str">
            <v/>
          </cell>
          <cell r="D17410" t="str">
            <v>PARTISI LONG KUMI SD/FD</v>
          </cell>
          <cell r="E17410">
            <v>45300</v>
          </cell>
          <cell r="F17410" t="str">
            <v>HALF</v>
          </cell>
          <cell r="G17410" t="str">
            <v>CI_I07</v>
          </cell>
          <cell r="H17410" t="str">
            <v>PC</v>
          </cell>
          <cell r="I17410" t="str">
            <v>CPR</v>
          </cell>
          <cell r="J17410" t="str">
            <v/>
          </cell>
          <cell r="K17410" t="str">
            <v>PD</v>
          </cell>
          <cell r="L17410" t="str">
            <v>7934</v>
          </cell>
          <cell r="M17410" t="str">
            <v>S</v>
          </cell>
          <cell r="N17410">
            <v>129218</v>
          </cell>
        </row>
        <row r="17411">
          <cell r="A17411" t="str">
            <v>SF-KUM-I07-NL-0009</v>
          </cell>
          <cell r="B17411" t="str">
            <v>CINT</v>
          </cell>
          <cell r="C17411" t="str">
            <v/>
          </cell>
          <cell r="D17411" t="str">
            <v>PARTISI SHORT KUMI SD/FD</v>
          </cell>
          <cell r="E17411">
            <v>45300</v>
          </cell>
          <cell r="F17411" t="str">
            <v>HALF</v>
          </cell>
          <cell r="G17411" t="str">
            <v>CI_I07</v>
          </cell>
          <cell r="H17411" t="str">
            <v>PC</v>
          </cell>
          <cell r="I17411" t="str">
            <v>CPR</v>
          </cell>
          <cell r="J17411" t="str">
            <v/>
          </cell>
          <cell r="K17411" t="str">
            <v>PD</v>
          </cell>
          <cell r="L17411" t="str">
            <v>7934</v>
          </cell>
          <cell r="M17411" t="str">
            <v>S</v>
          </cell>
          <cell r="N17411">
            <v>49469</v>
          </cell>
        </row>
        <row r="17412">
          <cell r="A17412" t="str">
            <v>SF-KUM-I09-WL-0001</v>
          </cell>
          <cell r="B17412" t="str">
            <v>CINT</v>
          </cell>
          <cell r="C17412" t="str">
            <v/>
          </cell>
          <cell r="D17412" t="str">
            <v>BACK BOARD  ARMADIO MAHOGANI 1600 X 1200</v>
          </cell>
          <cell r="E17412">
            <v>44783</v>
          </cell>
          <cell r="F17412" t="str">
            <v>HALF</v>
          </cell>
          <cell r="G17412" t="str">
            <v>CI_I09</v>
          </cell>
          <cell r="H17412" t="str">
            <v>PC</v>
          </cell>
          <cell r="I17412" t="str">
            <v>CPR</v>
          </cell>
          <cell r="J17412" t="str">
            <v/>
          </cell>
          <cell r="K17412" t="str">
            <v>PD</v>
          </cell>
          <cell r="L17412" t="str">
            <v>7936</v>
          </cell>
          <cell r="M17412" t="str">
            <v>S</v>
          </cell>
          <cell r="N17412">
            <v>0</v>
          </cell>
        </row>
        <row r="17413">
          <cell r="A17413" t="str">
            <v>SF-KUM-I09-WL-0002</v>
          </cell>
          <cell r="B17413" t="str">
            <v>CINT</v>
          </cell>
          <cell r="C17413" t="str">
            <v/>
          </cell>
          <cell r="D17413" t="str">
            <v>BACK BOARD 3P TH-849J ASSY</v>
          </cell>
          <cell r="E17413">
            <v>44783</v>
          </cell>
          <cell r="F17413" t="str">
            <v>HALF</v>
          </cell>
          <cell r="G17413" t="str">
            <v>CI_I09</v>
          </cell>
          <cell r="H17413" t="str">
            <v>PC</v>
          </cell>
          <cell r="I17413" t="str">
            <v>CPR</v>
          </cell>
          <cell r="J17413" t="str">
            <v/>
          </cell>
          <cell r="K17413" t="str">
            <v>PD</v>
          </cell>
          <cell r="L17413" t="str">
            <v>7936</v>
          </cell>
          <cell r="M17413" t="str">
            <v>S</v>
          </cell>
          <cell r="N17413">
            <v>0</v>
          </cell>
        </row>
        <row r="17414">
          <cell r="A17414" t="str">
            <v>SF-KUM-I09-WL-0003</v>
          </cell>
          <cell r="B17414" t="str">
            <v>CINT</v>
          </cell>
          <cell r="C17414" t="str">
            <v/>
          </cell>
          <cell r="D17414" t="str">
            <v>BACK BOARD 89D MAHOGANI</v>
          </cell>
          <cell r="E17414">
            <v>44802</v>
          </cell>
          <cell r="F17414" t="str">
            <v>HALF</v>
          </cell>
          <cell r="G17414" t="str">
            <v>CI_I09</v>
          </cell>
          <cell r="H17414" t="str">
            <v>PC</v>
          </cell>
          <cell r="I17414" t="str">
            <v>CPR</v>
          </cell>
          <cell r="J17414" t="str">
            <v/>
          </cell>
          <cell r="K17414" t="str">
            <v>PD</v>
          </cell>
          <cell r="L17414" t="str">
            <v>7936</v>
          </cell>
          <cell r="M17414" t="str">
            <v>S</v>
          </cell>
          <cell r="N17414">
            <v>153686</v>
          </cell>
        </row>
        <row r="17415">
          <cell r="A17415" t="str">
            <v>SF-KUM-I09-WL-0004</v>
          </cell>
          <cell r="B17415" t="str">
            <v>CINT</v>
          </cell>
          <cell r="C17415" t="str">
            <v/>
          </cell>
          <cell r="D17415" t="str">
            <v>BACK BOARD 89D SONOMA OAK</v>
          </cell>
          <cell r="E17415">
            <v>44966</v>
          </cell>
          <cell r="F17415" t="str">
            <v>HALF</v>
          </cell>
          <cell r="G17415" t="str">
            <v>CI_I09</v>
          </cell>
          <cell r="H17415" t="str">
            <v>PC</v>
          </cell>
          <cell r="I17415" t="str">
            <v>CPR</v>
          </cell>
          <cell r="J17415" t="str">
            <v/>
          </cell>
          <cell r="K17415" t="str">
            <v>PD</v>
          </cell>
          <cell r="L17415" t="str">
            <v>7936</v>
          </cell>
          <cell r="M17415" t="str">
            <v>S</v>
          </cell>
          <cell r="N17415">
            <v>5147</v>
          </cell>
        </row>
        <row r="17416">
          <cell r="A17416" t="str">
            <v>SF-KUM-I09-WL-0005</v>
          </cell>
          <cell r="B17416" t="str">
            <v>CINT</v>
          </cell>
          <cell r="C17416" t="str">
            <v/>
          </cell>
          <cell r="D17416" t="str">
            <v>BACK BOARD A ASSY (80 X 40 X 160 CM)</v>
          </cell>
          <cell r="E17416">
            <v>44783</v>
          </cell>
          <cell r="F17416" t="str">
            <v>HALF</v>
          </cell>
          <cell r="G17416" t="str">
            <v>CI_I09</v>
          </cell>
          <cell r="H17416" t="str">
            <v>PC</v>
          </cell>
          <cell r="I17416" t="str">
            <v>CPR</v>
          </cell>
          <cell r="J17416" t="str">
            <v/>
          </cell>
          <cell r="K17416" t="str">
            <v>PD</v>
          </cell>
          <cell r="L17416" t="str">
            <v>7936</v>
          </cell>
          <cell r="M17416" t="str">
            <v>S</v>
          </cell>
          <cell r="N17416">
            <v>0</v>
          </cell>
        </row>
        <row r="17417">
          <cell r="A17417" t="str">
            <v>SF-KUM-I09-WL-0006</v>
          </cell>
          <cell r="B17417" t="str">
            <v>CINT</v>
          </cell>
          <cell r="C17417" t="str">
            <v/>
          </cell>
          <cell r="D17417" t="str">
            <v>BACK BOARD ARMADIO MAHOGANI 1800</v>
          </cell>
          <cell r="E17417">
            <v>44936</v>
          </cell>
          <cell r="F17417" t="str">
            <v>HALF</v>
          </cell>
          <cell r="G17417" t="str">
            <v>CI_I09</v>
          </cell>
          <cell r="H17417" t="str">
            <v>PC</v>
          </cell>
          <cell r="I17417" t="str">
            <v>CPR</v>
          </cell>
          <cell r="J17417" t="str">
            <v/>
          </cell>
          <cell r="K17417" t="str">
            <v>PD</v>
          </cell>
          <cell r="L17417" t="str">
            <v>7936</v>
          </cell>
          <cell r="M17417" t="str">
            <v>S</v>
          </cell>
          <cell r="N17417">
            <v>4483</v>
          </cell>
        </row>
        <row r="17418">
          <cell r="A17418" t="str">
            <v>SF-KUM-I09-WL-0007</v>
          </cell>
          <cell r="B17418" t="str">
            <v>CINT</v>
          </cell>
          <cell r="C17418" t="str">
            <v/>
          </cell>
          <cell r="D17418" t="str">
            <v>BACK BOARD ARMADIO SONOMA 1800</v>
          </cell>
          <cell r="E17418">
            <v>44966</v>
          </cell>
          <cell r="F17418" t="str">
            <v>HALF</v>
          </cell>
          <cell r="G17418" t="str">
            <v>CI_I09</v>
          </cell>
          <cell r="H17418" t="str">
            <v>PC</v>
          </cell>
          <cell r="I17418" t="str">
            <v>CPR</v>
          </cell>
          <cell r="J17418" t="str">
            <v/>
          </cell>
          <cell r="K17418" t="str">
            <v>PD</v>
          </cell>
          <cell r="L17418" t="str">
            <v>7936</v>
          </cell>
          <cell r="M17418" t="str">
            <v>S</v>
          </cell>
          <cell r="N17418">
            <v>42907</v>
          </cell>
        </row>
        <row r="17419">
          <cell r="A17419" t="str">
            <v>SF-KUM-I09-WL-0008</v>
          </cell>
          <cell r="B17419" t="str">
            <v>CINT</v>
          </cell>
          <cell r="C17419" t="str">
            <v/>
          </cell>
          <cell r="D17419" t="str">
            <v>BACK BOARD ASSY (100 X 40 X 115 CM)</v>
          </cell>
          <cell r="E17419">
            <v>44783</v>
          </cell>
          <cell r="F17419" t="str">
            <v>HALF</v>
          </cell>
          <cell r="G17419" t="str">
            <v>CI_I09</v>
          </cell>
          <cell r="H17419" t="str">
            <v>PC</v>
          </cell>
          <cell r="I17419" t="str">
            <v>CPR</v>
          </cell>
          <cell r="J17419" t="str">
            <v/>
          </cell>
          <cell r="K17419" t="str">
            <v>PD</v>
          </cell>
          <cell r="L17419" t="str">
            <v>7936</v>
          </cell>
          <cell r="M17419" t="str">
            <v>S</v>
          </cell>
          <cell r="N17419">
            <v>0</v>
          </cell>
        </row>
        <row r="17420">
          <cell r="A17420" t="str">
            <v>SF-KUM-I09-WL-0009</v>
          </cell>
          <cell r="B17420" t="str">
            <v>CINT</v>
          </cell>
          <cell r="C17420" t="str">
            <v/>
          </cell>
          <cell r="D17420" t="str">
            <v>BACK BOARD ASSY CBX-35</v>
          </cell>
          <cell r="E17420">
            <v>44783</v>
          </cell>
          <cell r="F17420" t="str">
            <v>HALF</v>
          </cell>
          <cell r="G17420" t="str">
            <v>CI_I09</v>
          </cell>
          <cell r="H17420" t="str">
            <v>PC</v>
          </cell>
          <cell r="I17420" t="str">
            <v>CPR</v>
          </cell>
          <cell r="J17420" t="str">
            <v/>
          </cell>
          <cell r="K17420" t="str">
            <v>PD</v>
          </cell>
          <cell r="L17420" t="str">
            <v>7936</v>
          </cell>
          <cell r="M17420" t="str">
            <v>S</v>
          </cell>
          <cell r="N17420">
            <v>0</v>
          </cell>
        </row>
        <row r="17421">
          <cell r="A17421" t="str">
            <v>SF-KUM-I09-WL-0010</v>
          </cell>
          <cell r="B17421" t="str">
            <v>CINT</v>
          </cell>
          <cell r="C17421" t="str">
            <v/>
          </cell>
          <cell r="D17421" t="str">
            <v>BACK BOARD ASSY CBX-35 BLACK</v>
          </cell>
          <cell r="E17421">
            <v>45169</v>
          </cell>
          <cell r="F17421" t="str">
            <v>HALF</v>
          </cell>
          <cell r="G17421" t="str">
            <v>CI_I09</v>
          </cell>
          <cell r="H17421" t="str">
            <v>PC</v>
          </cell>
          <cell r="I17421" t="str">
            <v>CPR</v>
          </cell>
          <cell r="J17421" t="str">
            <v/>
          </cell>
          <cell r="K17421" t="str">
            <v>PD</v>
          </cell>
          <cell r="L17421" t="str">
            <v>7936</v>
          </cell>
          <cell r="M17421" t="str">
            <v>S</v>
          </cell>
          <cell r="N17421">
            <v>3591</v>
          </cell>
        </row>
        <row r="17422">
          <cell r="A17422" t="str">
            <v>SF-KUM-I09-WL-0011</v>
          </cell>
          <cell r="B17422" t="str">
            <v>CINT</v>
          </cell>
          <cell r="C17422" t="str">
            <v/>
          </cell>
          <cell r="D17422" t="str">
            <v>BACK BOARD ASSY CBX-35 BLUE</v>
          </cell>
          <cell r="E17422">
            <v>44783</v>
          </cell>
          <cell r="F17422" t="str">
            <v>HALF</v>
          </cell>
          <cell r="G17422" t="str">
            <v>CI_I09</v>
          </cell>
          <cell r="H17422" t="str">
            <v>PC</v>
          </cell>
          <cell r="I17422" t="str">
            <v>CPR</v>
          </cell>
          <cell r="J17422" t="str">
            <v/>
          </cell>
          <cell r="K17422" t="str">
            <v>PD</v>
          </cell>
          <cell r="L17422" t="str">
            <v>7936</v>
          </cell>
          <cell r="M17422" t="str">
            <v>S</v>
          </cell>
          <cell r="N17422">
            <v>0</v>
          </cell>
        </row>
        <row r="17423">
          <cell r="A17423" t="str">
            <v>SF-KUM-I09-WL-0012</v>
          </cell>
          <cell r="B17423" t="str">
            <v>CINT</v>
          </cell>
          <cell r="C17423" t="str">
            <v/>
          </cell>
          <cell r="D17423" t="str">
            <v>BACK BOARD ASSY CBX-35 ORANGE</v>
          </cell>
          <cell r="E17423">
            <v>44936</v>
          </cell>
          <cell r="F17423" t="str">
            <v>HALF</v>
          </cell>
          <cell r="G17423" t="str">
            <v>CI_I09</v>
          </cell>
          <cell r="H17423" t="str">
            <v>PC</v>
          </cell>
          <cell r="I17423" t="str">
            <v>CPR</v>
          </cell>
          <cell r="J17423" t="str">
            <v/>
          </cell>
          <cell r="K17423" t="str">
            <v>PD</v>
          </cell>
          <cell r="L17423" t="str">
            <v>7936</v>
          </cell>
          <cell r="M17423" t="str">
            <v>S</v>
          </cell>
          <cell r="N17423">
            <v>3591</v>
          </cell>
        </row>
        <row r="17424">
          <cell r="A17424" t="str">
            <v>SF-KUM-I09-WL-0013</v>
          </cell>
          <cell r="B17424" t="str">
            <v>CINT</v>
          </cell>
          <cell r="C17424" t="str">
            <v/>
          </cell>
          <cell r="D17424" t="str">
            <v>BACK BOARD ASSY CBX-35 WHITE</v>
          </cell>
          <cell r="E17424">
            <v>45169</v>
          </cell>
          <cell r="F17424" t="str">
            <v>HALF</v>
          </cell>
          <cell r="G17424" t="str">
            <v>CI_I09</v>
          </cell>
          <cell r="H17424" t="str">
            <v>PC</v>
          </cell>
          <cell r="I17424" t="str">
            <v>CPR</v>
          </cell>
          <cell r="J17424" t="str">
            <v/>
          </cell>
          <cell r="K17424" t="str">
            <v>PD</v>
          </cell>
          <cell r="L17424" t="str">
            <v>7936</v>
          </cell>
          <cell r="M17424" t="str">
            <v>S</v>
          </cell>
          <cell r="N17424">
            <v>3591</v>
          </cell>
        </row>
        <row r="17425">
          <cell r="A17425" t="str">
            <v>SF-KUM-I09-WL-0014</v>
          </cell>
          <cell r="B17425" t="str">
            <v>CINT</v>
          </cell>
          <cell r="C17425" t="str">
            <v/>
          </cell>
          <cell r="D17425" t="str">
            <v>BACK BOARD ASSY CBX-35 YELLOW</v>
          </cell>
          <cell r="E17425">
            <v>44783</v>
          </cell>
          <cell r="F17425" t="str">
            <v>HALF</v>
          </cell>
          <cell r="G17425" t="str">
            <v>CI_I09</v>
          </cell>
          <cell r="H17425" t="str">
            <v>PC</v>
          </cell>
          <cell r="I17425" t="str">
            <v>CPR</v>
          </cell>
          <cell r="J17425" t="str">
            <v/>
          </cell>
          <cell r="K17425" t="str">
            <v>PD</v>
          </cell>
          <cell r="L17425" t="str">
            <v>7936</v>
          </cell>
          <cell r="M17425" t="str">
            <v>S</v>
          </cell>
          <cell r="N17425">
            <v>0</v>
          </cell>
        </row>
        <row r="17426">
          <cell r="A17426" t="str">
            <v>SF-KUM-I09-WL-0015</v>
          </cell>
          <cell r="B17426" t="str">
            <v>CINT</v>
          </cell>
          <cell r="C17426" t="str">
            <v/>
          </cell>
          <cell r="D17426" t="str">
            <v>BACK BOARD ASSY CBX-35-D</v>
          </cell>
          <cell r="E17426">
            <v>44783</v>
          </cell>
          <cell r="F17426" t="str">
            <v>HALF</v>
          </cell>
          <cell r="G17426" t="str">
            <v>CI_I09</v>
          </cell>
          <cell r="H17426" t="str">
            <v>PC</v>
          </cell>
          <cell r="I17426" t="str">
            <v>CPR</v>
          </cell>
          <cell r="J17426" t="str">
            <v/>
          </cell>
          <cell r="K17426" t="str">
            <v>PD</v>
          </cell>
          <cell r="L17426" t="str">
            <v>7936</v>
          </cell>
          <cell r="M17426" t="str">
            <v>S</v>
          </cell>
          <cell r="N17426">
            <v>0</v>
          </cell>
        </row>
        <row r="17427">
          <cell r="A17427" t="str">
            <v>SF-KUM-I09-WL-0016</v>
          </cell>
          <cell r="B17427" t="str">
            <v>CINT</v>
          </cell>
          <cell r="C17427" t="str">
            <v/>
          </cell>
          <cell r="D17427" t="str">
            <v>BACK BOARD ASSY CBX-35-D BLACK</v>
          </cell>
          <cell r="E17427">
            <v>44783</v>
          </cell>
          <cell r="F17427" t="str">
            <v>HALF</v>
          </cell>
          <cell r="G17427" t="str">
            <v>CI_I09</v>
          </cell>
          <cell r="H17427" t="str">
            <v>PC</v>
          </cell>
          <cell r="I17427" t="str">
            <v>CPR</v>
          </cell>
          <cell r="J17427" t="str">
            <v/>
          </cell>
          <cell r="K17427" t="str">
            <v>PD</v>
          </cell>
          <cell r="L17427" t="str">
            <v>7936</v>
          </cell>
          <cell r="M17427" t="str">
            <v>S</v>
          </cell>
          <cell r="N17427">
            <v>0</v>
          </cell>
        </row>
        <row r="17428">
          <cell r="A17428" t="str">
            <v>SF-KUM-I09-WL-0017</v>
          </cell>
          <cell r="B17428" t="str">
            <v>CINT</v>
          </cell>
          <cell r="C17428" t="str">
            <v/>
          </cell>
          <cell r="D17428" t="str">
            <v>BACK BOARD ASSY CBX-35-D BLUE</v>
          </cell>
          <cell r="E17428">
            <v>44783</v>
          </cell>
          <cell r="F17428" t="str">
            <v>HALF</v>
          </cell>
          <cell r="G17428" t="str">
            <v>CI_I09</v>
          </cell>
          <cell r="H17428" t="str">
            <v>PC</v>
          </cell>
          <cell r="I17428" t="str">
            <v>CPR</v>
          </cell>
          <cell r="J17428" t="str">
            <v/>
          </cell>
          <cell r="K17428" t="str">
            <v>PD</v>
          </cell>
          <cell r="L17428" t="str">
            <v>7936</v>
          </cell>
          <cell r="M17428" t="str">
            <v>S</v>
          </cell>
          <cell r="N17428">
            <v>0</v>
          </cell>
        </row>
        <row r="17429">
          <cell r="A17429" t="str">
            <v>SF-KUM-I09-WL-0018</v>
          </cell>
          <cell r="B17429" t="str">
            <v>CINT</v>
          </cell>
          <cell r="C17429" t="str">
            <v/>
          </cell>
          <cell r="D17429" t="str">
            <v>BACK BOARD ASSY CBX-35-D GREEN</v>
          </cell>
          <cell r="E17429">
            <v>44834</v>
          </cell>
          <cell r="F17429" t="str">
            <v>HALF</v>
          </cell>
          <cell r="G17429" t="str">
            <v>CI_I09</v>
          </cell>
          <cell r="H17429" t="str">
            <v>PC</v>
          </cell>
          <cell r="I17429" t="str">
            <v>CPR</v>
          </cell>
          <cell r="J17429" t="str">
            <v/>
          </cell>
          <cell r="K17429" t="str">
            <v>PD</v>
          </cell>
          <cell r="L17429" t="str">
            <v>7936</v>
          </cell>
          <cell r="M17429" t="str">
            <v>S</v>
          </cell>
          <cell r="N17429">
            <v>8012</v>
          </cell>
        </row>
        <row r="17430">
          <cell r="A17430" t="str">
            <v>SF-KUM-I09-WL-0019</v>
          </cell>
          <cell r="B17430" t="str">
            <v>CINT</v>
          </cell>
          <cell r="C17430" t="str">
            <v/>
          </cell>
          <cell r="D17430" t="str">
            <v>BACK BOARD ASSY CBX-35-D MAGENTA (PINK)</v>
          </cell>
          <cell r="E17430">
            <v>44834</v>
          </cell>
          <cell r="F17430" t="str">
            <v>HALF</v>
          </cell>
          <cell r="G17430" t="str">
            <v>CI_I09</v>
          </cell>
          <cell r="H17430" t="str">
            <v>PC</v>
          </cell>
          <cell r="I17430" t="str">
            <v>CPR</v>
          </cell>
          <cell r="J17430" t="str">
            <v/>
          </cell>
          <cell r="K17430" t="str">
            <v>PD</v>
          </cell>
          <cell r="L17430" t="str">
            <v>7936</v>
          </cell>
          <cell r="M17430" t="str">
            <v>S</v>
          </cell>
          <cell r="N17430">
            <v>3679</v>
          </cell>
        </row>
        <row r="17431">
          <cell r="A17431" t="str">
            <v>SF-KUM-I09-WL-0020</v>
          </cell>
          <cell r="B17431" t="str">
            <v>CINT</v>
          </cell>
          <cell r="C17431" t="str">
            <v/>
          </cell>
          <cell r="D17431" t="str">
            <v>BACK BOARD ASSY CBX-35-D ORANGE</v>
          </cell>
          <cell r="E17431">
            <v>44783</v>
          </cell>
          <cell r="F17431" t="str">
            <v>HALF</v>
          </cell>
          <cell r="G17431" t="str">
            <v>CI_I09</v>
          </cell>
          <cell r="H17431" t="str">
            <v>PC</v>
          </cell>
          <cell r="I17431" t="str">
            <v>CPR</v>
          </cell>
          <cell r="J17431" t="str">
            <v/>
          </cell>
          <cell r="K17431" t="str">
            <v>PD</v>
          </cell>
          <cell r="L17431" t="str">
            <v>7936</v>
          </cell>
          <cell r="M17431" t="str">
            <v>S</v>
          </cell>
          <cell r="N17431">
            <v>0</v>
          </cell>
        </row>
        <row r="17432">
          <cell r="A17432" t="str">
            <v>SF-KUM-I09-WL-0021</v>
          </cell>
          <cell r="B17432" t="str">
            <v>CINT</v>
          </cell>
          <cell r="C17432" t="str">
            <v/>
          </cell>
          <cell r="D17432" t="str">
            <v>BACK BOARD ASSY CBX-35-D WHITE</v>
          </cell>
          <cell r="E17432">
            <v>44783</v>
          </cell>
          <cell r="F17432" t="str">
            <v>HALF</v>
          </cell>
          <cell r="G17432" t="str">
            <v>CI_I09</v>
          </cell>
          <cell r="H17432" t="str">
            <v>PC</v>
          </cell>
          <cell r="I17432" t="str">
            <v>CPR</v>
          </cell>
          <cell r="J17432" t="str">
            <v/>
          </cell>
          <cell r="K17432" t="str">
            <v>PD</v>
          </cell>
          <cell r="L17432" t="str">
            <v>7936</v>
          </cell>
          <cell r="M17432" t="str">
            <v>S</v>
          </cell>
          <cell r="N17432">
            <v>0</v>
          </cell>
        </row>
        <row r="17433">
          <cell r="A17433" t="str">
            <v>SF-KUM-I09-WL-0022</v>
          </cell>
          <cell r="B17433" t="str">
            <v>CINT</v>
          </cell>
          <cell r="C17433" t="str">
            <v/>
          </cell>
          <cell r="D17433" t="str">
            <v>BACK BOARD ASSY CBX-35-D YELLOW</v>
          </cell>
          <cell r="E17433">
            <v>44783</v>
          </cell>
          <cell r="F17433" t="str">
            <v>HALF</v>
          </cell>
          <cell r="G17433" t="str">
            <v>CI_I09</v>
          </cell>
          <cell r="H17433" t="str">
            <v>PC</v>
          </cell>
          <cell r="I17433" t="str">
            <v>CPR</v>
          </cell>
          <cell r="J17433" t="str">
            <v/>
          </cell>
          <cell r="K17433" t="str">
            <v>PD</v>
          </cell>
          <cell r="L17433" t="str">
            <v>7936</v>
          </cell>
          <cell r="M17433" t="str">
            <v>S</v>
          </cell>
          <cell r="N17433">
            <v>0</v>
          </cell>
        </row>
        <row r="17434">
          <cell r="A17434" t="str">
            <v>SF-KUM-I09-WL-0023</v>
          </cell>
          <cell r="B17434" t="str">
            <v>CINT</v>
          </cell>
          <cell r="C17434" t="str">
            <v/>
          </cell>
          <cell r="D17434" t="str">
            <v>BACK BOARD ASSY CBX-35-S</v>
          </cell>
          <cell r="E17434">
            <v>44783</v>
          </cell>
          <cell r="F17434" t="str">
            <v>HALF</v>
          </cell>
          <cell r="G17434" t="str">
            <v>CI_I09</v>
          </cell>
          <cell r="H17434" t="str">
            <v>PC</v>
          </cell>
          <cell r="I17434" t="str">
            <v>CPR</v>
          </cell>
          <cell r="J17434" t="str">
            <v/>
          </cell>
          <cell r="K17434" t="str">
            <v>PD</v>
          </cell>
          <cell r="L17434" t="str">
            <v>7936</v>
          </cell>
          <cell r="M17434" t="str">
            <v>S</v>
          </cell>
          <cell r="N17434">
            <v>0</v>
          </cell>
        </row>
        <row r="17435">
          <cell r="A17435" t="str">
            <v>SF-KUM-I09-WL-0024</v>
          </cell>
          <cell r="B17435" t="str">
            <v>CINT</v>
          </cell>
          <cell r="C17435" t="str">
            <v/>
          </cell>
          <cell r="D17435" t="str">
            <v>BACK BOARD ASSY CBX-35-S BLACK</v>
          </cell>
          <cell r="E17435">
            <v>44783</v>
          </cell>
          <cell r="F17435" t="str">
            <v>HALF</v>
          </cell>
          <cell r="G17435" t="str">
            <v>CI_I09</v>
          </cell>
          <cell r="H17435" t="str">
            <v>PC</v>
          </cell>
          <cell r="I17435" t="str">
            <v>CPR</v>
          </cell>
          <cell r="J17435" t="str">
            <v/>
          </cell>
          <cell r="K17435" t="str">
            <v>PD</v>
          </cell>
          <cell r="L17435" t="str">
            <v>7936</v>
          </cell>
          <cell r="M17435" t="str">
            <v>S</v>
          </cell>
          <cell r="N17435">
            <v>0</v>
          </cell>
        </row>
        <row r="17436">
          <cell r="A17436" t="str">
            <v>SF-KUM-I09-WL-0025</v>
          </cell>
          <cell r="B17436" t="str">
            <v>CINT</v>
          </cell>
          <cell r="C17436" t="str">
            <v/>
          </cell>
          <cell r="D17436" t="str">
            <v>BACK BOARD ASSY CBX-35-S BLUE</v>
          </cell>
          <cell r="E17436">
            <v>44783</v>
          </cell>
          <cell r="F17436" t="str">
            <v>HALF</v>
          </cell>
          <cell r="G17436" t="str">
            <v>CI_I09</v>
          </cell>
          <cell r="H17436" t="str">
            <v>PC</v>
          </cell>
          <cell r="I17436" t="str">
            <v>CPR</v>
          </cell>
          <cell r="J17436" t="str">
            <v/>
          </cell>
          <cell r="K17436" t="str">
            <v>PD</v>
          </cell>
          <cell r="L17436" t="str">
            <v>7936</v>
          </cell>
          <cell r="M17436" t="str">
            <v>S</v>
          </cell>
          <cell r="N17436">
            <v>0</v>
          </cell>
        </row>
        <row r="17437">
          <cell r="A17437" t="str">
            <v>SF-KUM-I09-WL-0026</v>
          </cell>
          <cell r="B17437" t="str">
            <v>CINT</v>
          </cell>
          <cell r="C17437" t="str">
            <v/>
          </cell>
          <cell r="D17437" t="str">
            <v>BACK BOARD ASSY CBX-35-S GREEN</v>
          </cell>
          <cell r="E17437">
            <v>44783</v>
          </cell>
          <cell r="F17437" t="str">
            <v>HALF</v>
          </cell>
          <cell r="G17437" t="str">
            <v>CI_I09</v>
          </cell>
          <cell r="H17437" t="str">
            <v>PC</v>
          </cell>
          <cell r="I17437" t="str">
            <v>CPR</v>
          </cell>
          <cell r="J17437" t="str">
            <v/>
          </cell>
          <cell r="K17437" t="str">
            <v>PD</v>
          </cell>
          <cell r="L17437" t="str">
            <v>7936</v>
          </cell>
          <cell r="M17437" t="str">
            <v>S</v>
          </cell>
          <cell r="N17437">
            <v>0</v>
          </cell>
        </row>
        <row r="17438">
          <cell r="A17438" t="str">
            <v>SF-KUM-I09-WL-0027</v>
          </cell>
          <cell r="B17438" t="str">
            <v>CINT</v>
          </cell>
          <cell r="C17438" t="str">
            <v/>
          </cell>
          <cell r="D17438" t="str">
            <v>BACK BOARD ASSY CBX-35-S MAGENTA (PINK)</v>
          </cell>
          <cell r="E17438">
            <v>45293</v>
          </cell>
          <cell r="F17438" t="str">
            <v>HALF</v>
          </cell>
          <cell r="G17438" t="str">
            <v>CI_I09</v>
          </cell>
          <cell r="H17438" t="str">
            <v>PC</v>
          </cell>
          <cell r="I17438" t="str">
            <v>CPR</v>
          </cell>
          <cell r="J17438" t="str">
            <v/>
          </cell>
          <cell r="K17438" t="str">
            <v>PD</v>
          </cell>
          <cell r="L17438" t="str">
            <v>7936</v>
          </cell>
          <cell r="M17438" t="str">
            <v>S</v>
          </cell>
          <cell r="N17438">
            <v>3591</v>
          </cell>
        </row>
        <row r="17439">
          <cell r="A17439" t="str">
            <v>SF-KUM-I09-WL-0028</v>
          </cell>
          <cell r="B17439" t="str">
            <v>CINT</v>
          </cell>
          <cell r="C17439" t="str">
            <v/>
          </cell>
          <cell r="D17439" t="str">
            <v>BACK BOARD ASSY CBX-35-S ORANGE</v>
          </cell>
          <cell r="E17439">
            <v>44783</v>
          </cell>
          <cell r="F17439" t="str">
            <v>HALF</v>
          </cell>
          <cell r="G17439" t="str">
            <v>CI_I09</v>
          </cell>
          <cell r="H17439" t="str">
            <v>PC</v>
          </cell>
          <cell r="I17439" t="str">
            <v>CPR</v>
          </cell>
          <cell r="J17439" t="str">
            <v/>
          </cell>
          <cell r="K17439" t="str">
            <v>PD</v>
          </cell>
          <cell r="L17439" t="str">
            <v>7936</v>
          </cell>
          <cell r="M17439" t="str">
            <v>S</v>
          </cell>
          <cell r="N17439">
            <v>0</v>
          </cell>
        </row>
        <row r="17440">
          <cell r="A17440" t="str">
            <v>SF-KUM-I09-WL-0029</v>
          </cell>
          <cell r="B17440" t="str">
            <v>CINT</v>
          </cell>
          <cell r="C17440" t="str">
            <v/>
          </cell>
          <cell r="D17440" t="str">
            <v>BACK BOARD ASSY CBX-35-S WHITE</v>
          </cell>
          <cell r="E17440">
            <v>44883</v>
          </cell>
          <cell r="F17440" t="str">
            <v>HALF</v>
          </cell>
          <cell r="G17440" t="str">
            <v>CI_I09</v>
          </cell>
          <cell r="H17440" t="str">
            <v>PC</v>
          </cell>
          <cell r="I17440" t="str">
            <v>CPR</v>
          </cell>
          <cell r="J17440" t="str">
            <v/>
          </cell>
          <cell r="K17440" t="str">
            <v>PD</v>
          </cell>
          <cell r="L17440" t="str">
            <v>7936</v>
          </cell>
          <cell r="M17440" t="str">
            <v>S</v>
          </cell>
          <cell r="N17440">
            <v>4181</v>
          </cell>
        </row>
        <row r="17441">
          <cell r="A17441" t="str">
            <v>SF-KUM-I09-WL-0030</v>
          </cell>
          <cell r="B17441" t="str">
            <v>CINT</v>
          </cell>
          <cell r="C17441" t="str">
            <v/>
          </cell>
          <cell r="D17441" t="str">
            <v>BACK BOARD ASSY CBX-35-S YELLOW</v>
          </cell>
          <cell r="E17441">
            <v>44783</v>
          </cell>
          <cell r="F17441" t="str">
            <v>HALF</v>
          </cell>
          <cell r="G17441" t="str">
            <v>CI_I09</v>
          </cell>
          <cell r="H17441" t="str">
            <v>PC</v>
          </cell>
          <cell r="I17441" t="str">
            <v>CPR</v>
          </cell>
          <cell r="J17441" t="str">
            <v/>
          </cell>
          <cell r="K17441" t="str">
            <v>PD</v>
          </cell>
          <cell r="L17441" t="str">
            <v>7936</v>
          </cell>
          <cell r="M17441" t="str">
            <v>S</v>
          </cell>
          <cell r="N17441">
            <v>0</v>
          </cell>
        </row>
        <row r="17442">
          <cell r="A17442" t="str">
            <v>SF-KUM-I09-WL-0031</v>
          </cell>
          <cell r="B17442" t="str">
            <v>CINT</v>
          </cell>
          <cell r="C17442" t="str">
            <v/>
          </cell>
          <cell r="D17442" t="str">
            <v>BACK BOARD ASSY CK-1800 ASSY PSO</v>
          </cell>
          <cell r="E17442">
            <v>44783</v>
          </cell>
          <cell r="F17442" t="str">
            <v>HALF</v>
          </cell>
          <cell r="G17442" t="str">
            <v>CI_I09</v>
          </cell>
          <cell r="H17442" t="str">
            <v>PC</v>
          </cell>
          <cell r="I17442" t="str">
            <v>CPR</v>
          </cell>
          <cell r="J17442" t="str">
            <v/>
          </cell>
          <cell r="K17442" t="str">
            <v>PD</v>
          </cell>
          <cell r="L17442" t="str">
            <v>7936</v>
          </cell>
          <cell r="M17442" t="str">
            <v>S</v>
          </cell>
          <cell r="N17442">
            <v>0</v>
          </cell>
        </row>
        <row r="17443">
          <cell r="A17443" t="str">
            <v>SF-KUM-I09-WL-0032</v>
          </cell>
          <cell r="B17443" t="str">
            <v>CINT</v>
          </cell>
          <cell r="C17443" t="str">
            <v/>
          </cell>
          <cell r="D17443" t="str">
            <v>BACK BOARD ASSY CK-810 ASSY PSO</v>
          </cell>
          <cell r="E17443">
            <v>44783</v>
          </cell>
          <cell r="F17443" t="str">
            <v>HALF</v>
          </cell>
          <cell r="G17443" t="str">
            <v>CI_I09</v>
          </cell>
          <cell r="H17443" t="str">
            <v>PC</v>
          </cell>
          <cell r="I17443" t="str">
            <v>CPR</v>
          </cell>
          <cell r="J17443" t="str">
            <v/>
          </cell>
          <cell r="K17443" t="str">
            <v>PD</v>
          </cell>
          <cell r="L17443" t="str">
            <v>7936</v>
          </cell>
          <cell r="M17443" t="str">
            <v>S</v>
          </cell>
          <cell r="N17443">
            <v>0</v>
          </cell>
        </row>
        <row r="17444">
          <cell r="A17444" t="str">
            <v>SF-KUM-I09-WL-0033</v>
          </cell>
          <cell r="B17444" t="str">
            <v>CINT</v>
          </cell>
          <cell r="C17444" t="str">
            <v/>
          </cell>
          <cell r="D17444" t="str">
            <v>BACK BOARD B ASSY (80 X 40 X 160 CM)</v>
          </cell>
          <cell r="E17444">
            <v>44783</v>
          </cell>
          <cell r="F17444" t="str">
            <v>HALF</v>
          </cell>
          <cell r="G17444" t="str">
            <v>CI_I09</v>
          </cell>
          <cell r="H17444" t="str">
            <v>PC</v>
          </cell>
          <cell r="I17444" t="str">
            <v>CPR</v>
          </cell>
          <cell r="J17444" t="str">
            <v/>
          </cell>
          <cell r="K17444" t="str">
            <v>PD</v>
          </cell>
          <cell r="L17444" t="str">
            <v>7936</v>
          </cell>
          <cell r="M17444" t="str">
            <v>S</v>
          </cell>
          <cell r="N17444">
            <v>0</v>
          </cell>
        </row>
        <row r="17445">
          <cell r="A17445" t="str">
            <v>SF-KUM-I09-WL-0034</v>
          </cell>
          <cell r="B17445" t="str">
            <v>CINT</v>
          </cell>
          <cell r="C17445" t="str">
            <v/>
          </cell>
          <cell r="D17445" t="str">
            <v>BACK BOARD CASETTO</v>
          </cell>
          <cell r="E17445">
            <v>44783</v>
          </cell>
          <cell r="F17445" t="str">
            <v>HALF</v>
          </cell>
          <cell r="G17445" t="str">
            <v>CI_I09</v>
          </cell>
          <cell r="H17445" t="str">
            <v>PC</v>
          </cell>
          <cell r="I17445" t="str">
            <v>CPR</v>
          </cell>
          <cell r="J17445" t="str">
            <v/>
          </cell>
          <cell r="K17445" t="str">
            <v>PD</v>
          </cell>
          <cell r="L17445" t="str">
            <v>7936</v>
          </cell>
          <cell r="M17445" t="str">
            <v>S</v>
          </cell>
          <cell r="N17445">
            <v>0</v>
          </cell>
        </row>
        <row r="17446">
          <cell r="A17446" t="str">
            <v>SF-KUM-I09-WL-0035</v>
          </cell>
          <cell r="B17446" t="str">
            <v>CINT</v>
          </cell>
          <cell r="C17446" t="str">
            <v/>
          </cell>
          <cell r="D17446" t="str">
            <v>BACK BOARD CK 1800 MAPLE TH 1224 FC ASSY</v>
          </cell>
          <cell r="E17446">
            <v>44783</v>
          </cell>
          <cell r="F17446" t="str">
            <v>HALF</v>
          </cell>
          <cell r="G17446" t="str">
            <v>CI_I09</v>
          </cell>
          <cell r="H17446" t="str">
            <v>PC</v>
          </cell>
          <cell r="I17446" t="str">
            <v>CPR</v>
          </cell>
          <cell r="J17446" t="str">
            <v/>
          </cell>
          <cell r="K17446" t="str">
            <v>PD</v>
          </cell>
          <cell r="L17446" t="str">
            <v>7936</v>
          </cell>
          <cell r="M17446" t="str">
            <v>S</v>
          </cell>
          <cell r="N17446">
            <v>0</v>
          </cell>
        </row>
        <row r="17447">
          <cell r="A17447" t="str">
            <v>SF-KUM-I09-WL-0036</v>
          </cell>
          <cell r="B17447" t="str">
            <v>CINT</v>
          </cell>
          <cell r="C17447" t="str">
            <v/>
          </cell>
          <cell r="D17447" t="str">
            <v>BACK BOARD CK 810 MAPLE TH 1224 FC ASSY</v>
          </cell>
          <cell r="E17447">
            <v>44783</v>
          </cell>
          <cell r="F17447" t="str">
            <v>HALF</v>
          </cell>
          <cell r="G17447" t="str">
            <v>CI_I09</v>
          </cell>
          <cell r="H17447" t="str">
            <v>PC</v>
          </cell>
          <cell r="I17447" t="str">
            <v>CPR</v>
          </cell>
          <cell r="J17447" t="str">
            <v/>
          </cell>
          <cell r="K17447" t="str">
            <v>PD</v>
          </cell>
          <cell r="L17447" t="str">
            <v>7936</v>
          </cell>
          <cell r="M17447" t="str">
            <v>S</v>
          </cell>
          <cell r="N17447">
            <v>0</v>
          </cell>
        </row>
        <row r="17448">
          <cell r="A17448" t="str">
            <v>SF-KUM-I09-WL-0037</v>
          </cell>
          <cell r="B17448" t="str">
            <v>CINT</v>
          </cell>
          <cell r="C17448" t="str">
            <v/>
          </cell>
          <cell r="D17448" t="str">
            <v>BACK BOARD CPU UFFICIO MAHOGANI</v>
          </cell>
          <cell r="E17448">
            <v>44783</v>
          </cell>
          <cell r="F17448" t="str">
            <v>HALF</v>
          </cell>
          <cell r="G17448" t="str">
            <v>CI_I09</v>
          </cell>
          <cell r="H17448" t="str">
            <v>PC</v>
          </cell>
          <cell r="I17448" t="str">
            <v>CPR</v>
          </cell>
          <cell r="J17448" t="str">
            <v/>
          </cell>
          <cell r="K17448" t="str">
            <v>PD</v>
          </cell>
          <cell r="L17448" t="str">
            <v>7936</v>
          </cell>
          <cell r="M17448" t="str">
            <v>S</v>
          </cell>
          <cell r="N17448">
            <v>0</v>
          </cell>
        </row>
        <row r="17449">
          <cell r="A17449" t="str">
            <v>SF-KUM-I09-WL-0038</v>
          </cell>
          <cell r="B17449" t="str">
            <v>CINT</v>
          </cell>
          <cell r="C17449" t="str">
            <v/>
          </cell>
          <cell r="D17449" t="str">
            <v>BACK BOARD CPU UFFICIO SONOMA</v>
          </cell>
          <cell r="E17449">
            <v>44834</v>
          </cell>
          <cell r="F17449" t="str">
            <v>HALF</v>
          </cell>
          <cell r="G17449" t="str">
            <v>CI_I09</v>
          </cell>
          <cell r="H17449" t="str">
            <v>PC</v>
          </cell>
          <cell r="I17449" t="str">
            <v>CPR</v>
          </cell>
          <cell r="J17449" t="str">
            <v/>
          </cell>
          <cell r="K17449" t="str">
            <v>PD</v>
          </cell>
          <cell r="L17449" t="str">
            <v>7936</v>
          </cell>
          <cell r="M17449" t="str">
            <v>S</v>
          </cell>
          <cell r="N17449">
            <v>29770</v>
          </cell>
        </row>
        <row r="17450">
          <cell r="A17450" t="str">
            <v>SF-KUM-I09-WL-0039</v>
          </cell>
          <cell r="B17450" t="str">
            <v>CINT</v>
          </cell>
          <cell r="C17450" t="str">
            <v/>
          </cell>
          <cell r="D17450" t="str">
            <v>BACK BOARD CREDENZA 4012 PASTEL OAK (PSO</v>
          </cell>
          <cell r="E17450">
            <v>44783</v>
          </cell>
          <cell r="F17450" t="str">
            <v>HALF</v>
          </cell>
          <cell r="G17450" t="str">
            <v>CI_I09</v>
          </cell>
          <cell r="H17450" t="str">
            <v>PC</v>
          </cell>
          <cell r="I17450" t="str">
            <v>CPR</v>
          </cell>
          <cell r="J17450" t="str">
            <v/>
          </cell>
          <cell r="K17450" t="str">
            <v>PD</v>
          </cell>
          <cell r="L17450" t="str">
            <v>7936</v>
          </cell>
          <cell r="M17450" t="str">
            <v>S</v>
          </cell>
          <cell r="N17450">
            <v>0</v>
          </cell>
        </row>
        <row r="17451">
          <cell r="A17451" t="str">
            <v>SF-KUM-I09-WL-0040</v>
          </cell>
          <cell r="B17451" t="str">
            <v>CINT</v>
          </cell>
          <cell r="C17451" t="str">
            <v/>
          </cell>
          <cell r="D17451" t="str">
            <v>BACK BOARD SUPPORT ARMADIO MAHOGANI 1600</v>
          </cell>
          <cell r="E17451">
            <v>44783</v>
          </cell>
          <cell r="F17451" t="str">
            <v>HALF</v>
          </cell>
          <cell r="G17451" t="str">
            <v>CI_I09</v>
          </cell>
          <cell r="H17451" t="str">
            <v>PC</v>
          </cell>
          <cell r="I17451" t="str">
            <v>CPR</v>
          </cell>
          <cell r="J17451" t="str">
            <v/>
          </cell>
          <cell r="K17451" t="str">
            <v>PD</v>
          </cell>
          <cell r="L17451" t="str">
            <v>7936</v>
          </cell>
          <cell r="M17451" t="str">
            <v>S</v>
          </cell>
          <cell r="N17451">
            <v>0</v>
          </cell>
        </row>
        <row r="17452">
          <cell r="A17452" t="str">
            <v>SF-KUM-I09-WL-0041</v>
          </cell>
          <cell r="B17452" t="str">
            <v>CINT</v>
          </cell>
          <cell r="C17452" t="str">
            <v/>
          </cell>
          <cell r="D17452" t="str">
            <v>BACK BOARD SUPPORT MAHOGANI</v>
          </cell>
          <cell r="E17452">
            <v>44936</v>
          </cell>
          <cell r="F17452" t="str">
            <v>HALF</v>
          </cell>
          <cell r="G17452" t="str">
            <v>CI_I09</v>
          </cell>
          <cell r="H17452" t="str">
            <v>PC</v>
          </cell>
          <cell r="I17452" t="str">
            <v>CPR</v>
          </cell>
          <cell r="J17452" t="str">
            <v/>
          </cell>
          <cell r="K17452" t="str">
            <v>PD</v>
          </cell>
          <cell r="L17452" t="str">
            <v>7936</v>
          </cell>
          <cell r="M17452" t="str">
            <v>S</v>
          </cell>
          <cell r="N17452">
            <v>9844</v>
          </cell>
        </row>
        <row r="17453">
          <cell r="A17453" t="str">
            <v>SF-KUM-I09-WL-0042</v>
          </cell>
          <cell r="B17453" t="str">
            <v>CINT</v>
          </cell>
          <cell r="C17453" t="str">
            <v/>
          </cell>
          <cell r="D17453" t="str">
            <v>BACK DRAWER ARMADIO MAHOGANI 1600 X 1200</v>
          </cell>
          <cell r="E17453">
            <v>44783</v>
          </cell>
          <cell r="F17453" t="str">
            <v>HALF</v>
          </cell>
          <cell r="G17453" t="str">
            <v>CI_I09</v>
          </cell>
          <cell r="H17453" t="str">
            <v>PC</v>
          </cell>
          <cell r="I17453" t="str">
            <v>CPR</v>
          </cell>
          <cell r="J17453" t="str">
            <v/>
          </cell>
          <cell r="K17453" t="str">
            <v>PD</v>
          </cell>
          <cell r="L17453" t="str">
            <v>7936</v>
          </cell>
          <cell r="M17453" t="str">
            <v>S</v>
          </cell>
          <cell r="N17453">
            <v>0</v>
          </cell>
        </row>
        <row r="17454">
          <cell r="A17454" t="str">
            <v>SF-KUM-I09-WL-0043</v>
          </cell>
          <cell r="B17454" t="str">
            <v>CINT</v>
          </cell>
          <cell r="C17454" t="str">
            <v/>
          </cell>
          <cell r="D17454" t="str">
            <v>BACK DRAWER ARMADIO MAHOGANI 1800</v>
          </cell>
          <cell r="E17454">
            <v>44966</v>
          </cell>
          <cell r="F17454" t="str">
            <v>HALF</v>
          </cell>
          <cell r="G17454" t="str">
            <v>CI_I09</v>
          </cell>
          <cell r="H17454" t="str">
            <v>PC</v>
          </cell>
          <cell r="I17454" t="str">
            <v>CPR</v>
          </cell>
          <cell r="J17454" t="str">
            <v/>
          </cell>
          <cell r="K17454" t="str">
            <v>PD</v>
          </cell>
          <cell r="L17454" t="str">
            <v>7936</v>
          </cell>
          <cell r="M17454" t="str">
            <v>S</v>
          </cell>
          <cell r="N17454">
            <v>6724</v>
          </cell>
        </row>
        <row r="17455">
          <cell r="A17455" t="str">
            <v>SF-KUM-I09-WL-0044</v>
          </cell>
          <cell r="B17455" t="str">
            <v>CINT</v>
          </cell>
          <cell r="C17455" t="str">
            <v/>
          </cell>
          <cell r="D17455" t="str">
            <v>BACK DRAWER ARMADIO SONOMA 1800</v>
          </cell>
          <cell r="E17455">
            <v>45169</v>
          </cell>
          <cell r="F17455" t="str">
            <v>HALF</v>
          </cell>
          <cell r="G17455" t="str">
            <v>CI_I09</v>
          </cell>
          <cell r="H17455" t="str">
            <v>PC</v>
          </cell>
          <cell r="I17455" t="str">
            <v>CPR</v>
          </cell>
          <cell r="J17455" t="str">
            <v/>
          </cell>
          <cell r="K17455" t="str">
            <v>PD</v>
          </cell>
          <cell r="L17455" t="str">
            <v>7936</v>
          </cell>
          <cell r="M17455" t="str">
            <v>S</v>
          </cell>
          <cell r="N17455">
            <v>3591</v>
          </cell>
        </row>
        <row r="17456">
          <cell r="A17456" t="str">
            <v>SF-KUM-I09-WL-0045</v>
          </cell>
          <cell r="B17456" t="str">
            <v>CINT</v>
          </cell>
          <cell r="C17456" t="str">
            <v/>
          </cell>
          <cell r="D17456" t="str">
            <v>BACK DRAWER T-1010 [LACI+KEYBOARD] ASSY</v>
          </cell>
          <cell r="E17456">
            <v>44783</v>
          </cell>
          <cell r="F17456" t="str">
            <v>HALF</v>
          </cell>
          <cell r="G17456" t="str">
            <v>CI_I09</v>
          </cell>
          <cell r="H17456" t="str">
            <v>PC</v>
          </cell>
          <cell r="I17456" t="str">
            <v>CPR</v>
          </cell>
          <cell r="J17456" t="str">
            <v/>
          </cell>
          <cell r="K17456" t="str">
            <v>PD</v>
          </cell>
          <cell r="L17456" t="str">
            <v>7936</v>
          </cell>
          <cell r="M17456" t="str">
            <v>S</v>
          </cell>
          <cell r="N17456">
            <v>0</v>
          </cell>
        </row>
        <row r="17457">
          <cell r="A17457" t="str">
            <v>SF-KUM-I09-WL-0046</v>
          </cell>
          <cell r="B17457" t="str">
            <v>CINT</v>
          </cell>
          <cell r="C17457" t="str">
            <v/>
          </cell>
          <cell r="D17457" t="str">
            <v>BACK PANEL DRAWER UFFICIO MAHOGANI</v>
          </cell>
          <cell r="E17457">
            <v>44783</v>
          </cell>
          <cell r="F17457" t="str">
            <v>HALF</v>
          </cell>
          <cell r="G17457" t="str">
            <v>CI_I09</v>
          </cell>
          <cell r="H17457" t="str">
            <v>PC</v>
          </cell>
          <cell r="I17457" t="str">
            <v>CPR</v>
          </cell>
          <cell r="J17457" t="str">
            <v/>
          </cell>
          <cell r="K17457" t="str">
            <v>PD</v>
          </cell>
          <cell r="L17457" t="str">
            <v>7936</v>
          </cell>
          <cell r="M17457" t="str">
            <v>S</v>
          </cell>
          <cell r="N17457">
            <v>0</v>
          </cell>
        </row>
        <row r="17458">
          <cell r="A17458" t="str">
            <v>SF-KUM-I09-WL-0047</v>
          </cell>
          <cell r="B17458" t="str">
            <v>CINT</v>
          </cell>
          <cell r="C17458" t="str">
            <v/>
          </cell>
          <cell r="D17458" t="str">
            <v>BACK PANEL DRAWER UFFICIO SONOMA</v>
          </cell>
          <cell r="E17458">
            <v>44841</v>
          </cell>
          <cell r="F17458" t="str">
            <v>HALF</v>
          </cell>
          <cell r="G17458" t="str">
            <v>CI_I09</v>
          </cell>
          <cell r="H17458" t="str">
            <v>PC</v>
          </cell>
          <cell r="I17458" t="str">
            <v>CPR</v>
          </cell>
          <cell r="J17458" t="str">
            <v/>
          </cell>
          <cell r="K17458" t="str">
            <v>PD</v>
          </cell>
          <cell r="L17458" t="str">
            <v>7936</v>
          </cell>
          <cell r="M17458" t="str">
            <v>S</v>
          </cell>
          <cell r="N17458">
            <v>3610</v>
          </cell>
        </row>
        <row r="17459">
          <cell r="A17459" t="str">
            <v>SF-KUM-I09-WL-0048</v>
          </cell>
          <cell r="B17459" t="str">
            <v>CINT</v>
          </cell>
          <cell r="C17459" t="str">
            <v/>
          </cell>
          <cell r="D17459" t="str">
            <v>BASE BOARD CPU UFFICIO MAHOGANI</v>
          </cell>
          <cell r="E17459">
            <v>44783</v>
          </cell>
          <cell r="F17459" t="str">
            <v>HALF</v>
          </cell>
          <cell r="G17459" t="str">
            <v>CI_I09</v>
          </cell>
          <cell r="H17459" t="str">
            <v>PC</v>
          </cell>
          <cell r="I17459" t="str">
            <v>CPR</v>
          </cell>
          <cell r="J17459" t="str">
            <v/>
          </cell>
          <cell r="K17459" t="str">
            <v>PD</v>
          </cell>
          <cell r="L17459" t="str">
            <v>7936</v>
          </cell>
          <cell r="M17459" t="str">
            <v>S</v>
          </cell>
          <cell r="N17459">
            <v>0</v>
          </cell>
        </row>
        <row r="17460">
          <cell r="A17460" t="str">
            <v>SF-KUM-I09-WL-0049</v>
          </cell>
          <cell r="B17460" t="str">
            <v>CINT</v>
          </cell>
          <cell r="C17460" t="str">
            <v/>
          </cell>
          <cell r="D17460" t="str">
            <v>BASE BOARD CPU UFFICIO SONOMA</v>
          </cell>
          <cell r="E17460">
            <v>44834</v>
          </cell>
          <cell r="F17460" t="str">
            <v>HALF</v>
          </cell>
          <cell r="G17460" t="str">
            <v>CI_I09</v>
          </cell>
          <cell r="H17460" t="str">
            <v>PC</v>
          </cell>
          <cell r="I17460" t="str">
            <v>CPR</v>
          </cell>
          <cell r="J17460" t="str">
            <v/>
          </cell>
          <cell r="K17460" t="str">
            <v>PD</v>
          </cell>
          <cell r="L17460" t="str">
            <v>7936</v>
          </cell>
          <cell r="M17460" t="str">
            <v>S</v>
          </cell>
          <cell r="N17460">
            <v>14128</v>
          </cell>
        </row>
        <row r="17461">
          <cell r="A17461" t="str">
            <v>SF-KUM-I09-WL-0050</v>
          </cell>
          <cell r="B17461" t="str">
            <v>CINT</v>
          </cell>
          <cell r="C17461" t="str">
            <v/>
          </cell>
          <cell r="D17461" t="str">
            <v>BASE DRAWER ARMADIO MAHOGANI 1800</v>
          </cell>
          <cell r="E17461">
            <v>44804</v>
          </cell>
          <cell r="F17461" t="str">
            <v>HALF</v>
          </cell>
          <cell r="G17461" t="str">
            <v>CI_I09</v>
          </cell>
          <cell r="H17461" t="str">
            <v>PC</v>
          </cell>
          <cell r="I17461" t="str">
            <v>CPR</v>
          </cell>
          <cell r="J17461" t="str">
            <v/>
          </cell>
          <cell r="K17461" t="str">
            <v>PD</v>
          </cell>
          <cell r="L17461" t="str">
            <v>7936</v>
          </cell>
          <cell r="M17461" t="str">
            <v>S</v>
          </cell>
          <cell r="N17461">
            <v>3610</v>
          </cell>
        </row>
        <row r="17462">
          <cell r="A17462" t="str">
            <v>SF-KUM-I09-WL-0051</v>
          </cell>
          <cell r="B17462" t="str">
            <v>CINT</v>
          </cell>
          <cell r="C17462" t="str">
            <v/>
          </cell>
          <cell r="D17462" t="str">
            <v>BASE DRAWER ARMADIO SONOMA 1800</v>
          </cell>
          <cell r="E17462">
            <v>44966</v>
          </cell>
          <cell r="F17462" t="str">
            <v>HALF</v>
          </cell>
          <cell r="G17462" t="str">
            <v>CI_I09</v>
          </cell>
          <cell r="H17462" t="str">
            <v>PC</v>
          </cell>
          <cell r="I17462" t="str">
            <v>CPR</v>
          </cell>
          <cell r="J17462" t="str">
            <v/>
          </cell>
          <cell r="K17462" t="str">
            <v>PD</v>
          </cell>
          <cell r="L17462" t="str">
            <v>7936</v>
          </cell>
          <cell r="M17462" t="str">
            <v>S</v>
          </cell>
          <cell r="N17462">
            <v>5893</v>
          </cell>
        </row>
        <row r="17463">
          <cell r="A17463" t="str">
            <v>SF-KUM-I09-WL-0052</v>
          </cell>
          <cell r="B17463" t="str">
            <v>CINT</v>
          </cell>
          <cell r="C17463" t="str">
            <v/>
          </cell>
          <cell r="D17463" t="str">
            <v>BASE ASSY CK- 810/1800 DBO</v>
          </cell>
          <cell r="E17463">
            <v>44783</v>
          </cell>
          <cell r="F17463" t="str">
            <v>HALF</v>
          </cell>
          <cell r="G17463" t="str">
            <v>CI_I09</v>
          </cell>
          <cell r="H17463" t="str">
            <v>PC</v>
          </cell>
          <cell r="I17463" t="str">
            <v>CPR</v>
          </cell>
          <cell r="J17463" t="str">
            <v/>
          </cell>
          <cell r="K17463" t="str">
            <v>PD</v>
          </cell>
          <cell r="L17463" t="str">
            <v>7936</v>
          </cell>
          <cell r="M17463" t="str">
            <v>S</v>
          </cell>
          <cell r="N17463">
            <v>0</v>
          </cell>
        </row>
        <row r="17464">
          <cell r="A17464" t="str">
            <v>SF-KUM-I09-WL-0053</v>
          </cell>
          <cell r="B17464" t="str">
            <v>CINT</v>
          </cell>
          <cell r="C17464" t="str">
            <v/>
          </cell>
          <cell r="D17464" t="str">
            <v>BASE BACK CK 810/1800 MAPLE TH 1224 FC A</v>
          </cell>
          <cell r="E17464">
            <v>44783</v>
          </cell>
          <cell r="F17464" t="str">
            <v>HALF</v>
          </cell>
          <cell r="G17464" t="str">
            <v>CI_I09</v>
          </cell>
          <cell r="H17464" t="str">
            <v>PC</v>
          </cell>
          <cell r="I17464" t="str">
            <v>CPR</v>
          </cell>
          <cell r="J17464" t="str">
            <v/>
          </cell>
          <cell r="K17464" t="str">
            <v>PD</v>
          </cell>
          <cell r="L17464" t="str">
            <v>7936</v>
          </cell>
          <cell r="M17464" t="str">
            <v>S</v>
          </cell>
          <cell r="N17464">
            <v>0</v>
          </cell>
        </row>
        <row r="17465">
          <cell r="A17465" t="str">
            <v>SF-KUM-I09-WL-0054</v>
          </cell>
          <cell r="B17465" t="str">
            <v>CINT</v>
          </cell>
          <cell r="C17465" t="str">
            <v/>
          </cell>
          <cell r="D17465" t="str">
            <v>BASE BOARD ARMADIO MAHOGANI 1800</v>
          </cell>
          <cell r="E17465">
            <v>44804</v>
          </cell>
          <cell r="F17465" t="str">
            <v>HALF</v>
          </cell>
          <cell r="G17465" t="str">
            <v>CI_I09</v>
          </cell>
          <cell r="H17465" t="str">
            <v>PC</v>
          </cell>
          <cell r="I17465" t="str">
            <v>CPR</v>
          </cell>
          <cell r="J17465" t="str">
            <v/>
          </cell>
          <cell r="K17465" t="str">
            <v>PD</v>
          </cell>
          <cell r="L17465" t="str">
            <v>7936</v>
          </cell>
          <cell r="M17465" t="str">
            <v>S</v>
          </cell>
          <cell r="N17465">
            <v>3610</v>
          </cell>
        </row>
        <row r="17466">
          <cell r="A17466" t="str">
            <v>SF-KUM-I09-WL-0055</v>
          </cell>
          <cell r="B17466" t="str">
            <v>CINT</v>
          </cell>
          <cell r="C17466" t="str">
            <v/>
          </cell>
          <cell r="D17466" t="str">
            <v>BASE BOARD ARMADIO SONOMA 1800</v>
          </cell>
          <cell r="E17466">
            <v>44966</v>
          </cell>
          <cell r="F17466" t="str">
            <v>HALF</v>
          </cell>
          <cell r="G17466" t="str">
            <v>CI_I09</v>
          </cell>
          <cell r="H17466" t="str">
            <v>PC</v>
          </cell>
          <cell r="I17466" t="str">
            <v>CPR</v>
          </cell>
          <cell r="J17466" t="str">
            <v/>
          </cell>
          <cell r="K17466" t="str">
            <v>PD</v>
          </cell>
          <cell r="L17466" t="str">
            <v>7936</v>
          </cell>
          <cell r="M17466" t="str">
            <v>S</v>
          </cell>
          <cell r="N17466">
            <v>141071</v>
          </cell>
        </row>
        <row r="17467">
          <cell r="A17467" t="str">
            <v>SF-KUM-I09-WL-0056</v>
          </cell>
          <cell r="B17467" t="str">
            <v>CINT</v>
          </cell>
          <cell r="C17467" t="str">
            <v/>
          </cell>
          <cell r="D17467" t="str">
            <v>BASE BOARD ASSY (100 X 40 X 115 CM)</v>
          </cell>
          <cell r="E17467">
            <v>44783</v>
          </cell>
          <cell r="F17467" t="str">
            <v>HALF</v>
          </cell>
          <cell r="G17467" t="str">
            <v>CI_I09</v>
          </cell>
          <cell r="H17467" t="str">
            <v>PC</v>
          </cell>
          <cell r="I17467" t="str">
            <v>CPR</v>
          </cell>
          <cell r="J17467" t="str">
            <v/>
          </cell>
          <cell r="K17467" t="str">
            <v>PD</v>
          </cell>
          <cell r="L17467" t="str">
            <v>7936</v>
          </cell>
          <cell r="M17467" t="str">
            <v>S</v>
          </cell>
          <cell r="N17467">
            <v>0</v>
          </cell>
        </row>
        <row r="17468">
          <cell r="A17468" t="str">
            <v>SF-KUM-I09-WL-0057</v>
          </cell>
          <cell r="B17468" t="str">
            <v>CINT</v>
          </cell>
          <cell r="C17468" t="str">
            <v/>
          </cell>
          <cell r="D17468" t="str">
            <v>BASE BOARD ASSY (80 X 40 X 160 CM)</v>
          </cell>
          <cell r="E17468">
            <v>44783</v>
          </cell>
          <cell r="F17468" t="str">
            <v>HALF</v>
          </cell>
          <cell r="G17468" t="str">
            <v>CI_I09</v>
          </cell>
          <cell r="H17468" t="str">
            <v>PC</v>
          </cell>
          <cell r="I17468" t="str">
            <v>CPR</v>
          </cell>
          <cell r="J17468" t="str">
            <v/>
          </cell>
          <cell r="K17468" t="str">
            <v>PD</v>
          </cell>
          <cell r="L17468" t="str">
            <v>7936</v>
          </cell>
          <cell r="M17468" t="str">
            <v>S</v>
          </cell>
          <cell r="N17468">
            <v>0</v>
          </cell>
        </row>
        <row r="17469">
          <cell r="A17469" t="str">
            <v>SF-KUM-I09-WL-0058</v>
          </cell>
          <cell r="B17469" t="str">
            <v>CINT</v>
          </cell>
          <cell r="C17469" t="str">
            <v/>
          </cell>
          <cell r="D17469" t="str">
            <v>BASE BOAR DRAWER 1/2 KUMI FD/N PVC BLACK</v>
          </cell>
          <cell r="E17469">
            <v>45131</v>
          </cell>
          <cell r="F17469" t="str">
            <v>HALF</v>
          </cell>
          <cell r="G17469" t="str">
            <v>CI_I09</v>
          </cell>
          <cell r="H17469" t="str">
            <v>PC</v>
          </cell>
          <cell r="I17469" t="str">
            <v>CPR</v>
          </cell>
          <cell r="J17469" t="str">
            <v/>
          </cell>
          <cell r="K17469" t="str">
            <v>PD</v>
          </cell>
          <cell r="L17469" t="str">
            <v>7936</v>
          </cell>
          <cell r="M17469" t="str">
            <v>S</v>
          </cell>
          <cell r="N17469">
            <v>10294</v>
          </cell>
        </row>
        <row r="17470">
          <cell r="A17470" t="str">
            <v>SF-KUM-I09-WL-0059</v>
          </cell>
          <cell r="B17470" t="str">
            <v>CINT</v>
          </cell>
          <cell r="C17470" t="str">
            <v/>
          </cell>
          <cell r="D17470" t="str">
            <v>BASE BOARD DRAWER 1 WAGON 2D/3D MAPLE TH</v>
          </cell>
          <cell r="E17470">
            <v>44825</v>
          </cell>
          <cell r="F17470" t="str">
            <v>HALF</v>
          </cell>
          <cell r="G17470" t="str">
            <v>CI_I09</v>
          </cell>
          <cell r="H17470" t="str">
            <v>PC</v>
          </cell>
          <cell r="I17470" t="str">
            <v>CPR</v>
          </cell>
          <cell r="J17470" t="str">
            <v/>
          </cell>
          <cell r="K17470" t="str">
            <v>PD</v>
          </cell>
          <cell r="L17470" t="str">
            <v>7936</v>
          </cell>
          <cell r="M17470" t="str">
            <v>S</v>
          </cell>
          <cell r="N17470">
            <v>5276</v>
          </cell>
        </row>
        <row r="17471">
          <cell r="A17471" t="str">
            <v>SF-KUM-I09-WL-0060</v>
          </cell>
          <cell r="B17471" t="str">
            <v>CINT</v>
          </cell>
          <cell r="C17471" t="str">
            <v/>
          </cell>
          <cell r="D17471" t="str">
            <v>BASE BOARD DRAWER 2 KUMI FD DBO</v>
          </cell>
          <cell r="E17471">
            <v>44937</v>
          </cell>
          <cell r="F17471" t="str">
            <v>HALF</v>
          </cell>
          <cell r="G17471" t="str">
            <v>CI_I09</v>
          </cell>
          <cell r="H17471" t="str">
            <v>PC</v>
          </cell>
          <cell r="I17471" t="str">
            <v>CPR</v>
          </cell>
          <cell r="J17471" t="str">
            <v/>
          </cell>
          <cell r="K17471" t="str">
            <v>PD</v>
          </cell>
          <cell r="L17471" t="str">
            <v>7936</v>
          </cell>
          <cell r="M17471" t="str">
            <v>S</v>
          </cell>
          <cell r="N17471">
            <v>5837</v>
          </cell>
        </row>
        <row r="17472">
          <cell r="A17472" t="str">
            <v>SF-KUM-I09-WL-0061</v>
          </cell>
          <cell r="B17472" t="str">
            <v>CINT</v>
          </cell>
          <cell r="C17472" t="str">
            <v/>
          </cell>
          <cell r="D17472" t="str">
            <v>BASE BOARD DRAWER 2 WAGON 2D/3D MAPLE TH</v>
          </cell>
          <cell r="E17472">
            <v>44825</v>
          </cell>
          <cell r="F17472" t="str">
            <v>HALF</v>
          </cell>
          <cell r="G17472" t="str">
            <v>CI_I09</v>
          </cell>
          <cell r="H17472" t="str">
            <v>PC</v>
          </cell>
          <cell r="I17472" t="str">
            <v>CPR</v>
          </cell>
          <cell r="J17472" t="str">
            <v/>
          </cell>
          <cell r="K17472" t="str">
            <v>PD</v>
          </cell>
          <cell r="L17472" t="str">
            <v>7936</v>
          </cell>
          <cell r="M17472" t="str">
            <v>S</v>
          </cell>
          <cell r="N17472">
            <v>5276</v>
          </cell>
        </row>
        <row r="17473">
          <cell r="A17473" t="str">
            <v>SF-KUM-I09-WL-0062</v>
          </cell>
          <cell r="B17473" t="str">
            <v>CINT</v>
          </cell>
          <cell r="C17473" t="str">
            <v/>
          </cell>
          <cell r="D17473" t="str">
            <v>BASE BOARD DRAWER 3 WAGON 3D MAPLE TH 12</v>
          </cell>
          <cell r="E17473">
            <v>44825</v>
          </cell>
          <cell r="F17473" t="str">
            <v>HALF</v>
          </cell>
          <cell r="G17473" t="str">
            <v>CI_I09</v>
          </cell>
          <cell r="H17473" t="str">
            <v>PC</v>
          </cell>
          <cell r="I17473" t="str">
            <v>CPR</v>
          </cell>
          <cell r="J17473" t="str">
            <v/>
          </cell>
          <cell r="K17473" t="str">
            <v>PD</v>
          </cell>
          <cell r="L17473" t="str">
            <v>7936</v>
          </cell>
          <cell r="M17473" t="str">
            <v>S</v>
          </cell>
          <cell r="N17473">
            <v>5276</v>
          </cell>
        </row>
        <row r="17474">
          <cell r="A17474" t="str">
            <v>SF-KUM-I09-WL-0063</v>
          </cell>
          <cell r="B17474" t="str">
            <v>CINT</v>
          </cell>
          <cell r="C17474" t="str">
            <v/>
          </cell>
          <cell r="D17474" t="str">
            <v>BASE BOARD DRAWER CASETTO</v>
          </cell>
          <cell r="E17474">
            <v>44783</v>
          </cell>
          <cell r="F17474" t="str">
            <v>HALF</v>
          </cell>
          <cell r="G17474" t="str">
            <v>CI_I09</v>
          </cell>
          <cell r="H17474" t="str">
            <v>PC</v>
          </cell>
          <cell r="I17474" t="str">
            <v>CPR</v>
          </cell>
          <cell r="J17474" t="str">
            <v/>
          </cell>
          <cell r="K17474" t="str">
            <v>PD</v>
          </cell>
          <cell r="L17474" t="str">
            <v>7936</v>
          </cell>
          <cell r="M17474" t="str">
            <v>S</v>
          </cell>
          <cell r="N17474">
            <v>0</v>
          </cell>
        </row>
        <row r="17475">
          <cell r="A17475" t="str">
            <v>SF-KUM-I09-WL-0064</v>
          </cell>
          <cell r="B17475" t="str">
            <v>CINT</v>
          </cell>
          <cell r="C17475" t="str">
            <v/>
          </cell>
          <cell r="D17475" t="str">
            <v>BASE BOARD FRONT/BACK ASSY 3P TH-849J AS</v>
          </cell>
          <cell r="E17475">
            <v>44783</v>
          </cell>
          <cell r="F17475" t="str">
            <v>HALF</v>
          </cell>
          <cell r="G17475" t="str">
            <v>CI_I09</v>
          </cell>
          <cell r="H17475" t="str">
            <v>PC</v>
          </cell>
          <cell r="I17475" t="str">
            <v>CPR</v>
          </cell>
          <cell r="J17475" t="str">
            <v/>
          </cell>
          <cell r="K17475" t="str">
            <v>PD</v>
          </cell>
          <cell r="L17475" t="str">
            <v>7936</v>
          </cell>
          <cell r="M17475" t="str">
            <v>S</v>
          </cell>
          <cell r="N17475">
            <v>0</v>
          </cell>
        </row>
        <row r="17476">
          <cell r="A17476" t="str">
            <v>SF-KUM-I09-WL-0065</v>
          </cell>
          <cell r="B17476" t="str">
            <v>CINT</v>
          </cell>
          <cell r="C17476" t="str">
            <v/>
          </cell>
          <cell r="D17476" t="str">
            <v>BASE BOARD MEJA GURU DRAWER ASSY DBO</v>
          </cell>
          <cell r="E17476">
            <v>44783</v>
          </cell>
          <cell r="F17476" t="str">
            <v>HALF</v>
          </cell>
          <cell r="G17476" t="str">
            <v>CI_I09</v>
          </cell>
          <cell r="H17476" t="str">
            <v>PC</v>
          </cell>
          <cell r="I17476" t="str">
            <v>CPR</v>
          </cell>
          <cell r="J17476" t="str">
            <v/>
          </cell>
          <cell r="K17476" t="str">
            <v>PD</v>
          </cell>
          <cell r="L17476" t="str">
            <v>7936</v>
          </cell>
          <cell r="M17476" t="str">
            <v>S</v>
          </cell>
          <cell r="N17476">
            <v>0</v>
          </cell>
        </row>
        <row r="17477">
          <cell r="A17477" t="str">
            <v>SF-KUM-I09-WL-0066</v>
          </cell>
          <cell r="B17477" t="str">
            <v>CINT</v>
          </cell>
          <cell r="C17477" t="str">
            <v/>
          </cell>
          <cell r="D17477" t="str">
            <v>BASE BOARD MEJA GURU DRAWER ASSY PSO</v>
          </cell>
          <cell r="E17477">
            <v>44783</v>
          </cell>
          <cell r="F17477" t="str">
            <v>HALF</v>
          </cell>
          <cell r="G17477" t="str">
            <v>CI_I09</v>
          </cell>
          <cell r="H17477" t="str">
            <v>PC</v>
          </cell>
          <cell r="I17477" t="str">
            <v>CPR</v>
          </cell>
          <cell r="J17477" t="str">
            <v/>
          </cell>
          <cell r="K17477" t="str">
            <v>PD</v>
          </cell>
          <cell r="L17477" t="str">
            <v>7936</v>
          </cell>
          <cell r="M17477" t="str">
            <v>S</v>
          </cell>
          <cell r="N17477">
            <v>0</v>
          </cell>
        </row>
        <row r="17478">
          <cell r="A17478" t="str">
            <v>SF-KUM-I09-WL-0067</v>
          </cell>
          <cell r="B17478" t="str">
            <v>CINT</v>
          </cell>
          <cell r="C17478" t="str">
            <v/>
          </cell>
          <cell r="D17478" t="str">
            <v>BASE DRAWER ARMADIO MAHOGANI 1600 X 1200</v>
          </cell>
          <cell r="E17478">
            <v>44783</v>
          </cell>
          <cell r="F17478" t="str">
            <v>HALF</v>
          </cell>
          <cell r="G17478" t="str">
            <v>CI_I09</v>
          </cell>
          <cell r="H17478" t="str">
            <v>PC</v>
          </cell>
          <cell r="I17478" t="str">
            <v>CPR</v>
          </cell>
          <cell r="J17478" t="str">
            <v/>
          </cell>
          <cell r="K17478" t="str">
            <v>PD</v>
          </cell>
          <cell r="L17478" t="str">
            <v>7936</v>
          </cell>
          <cell r="M17478" t="str">
            <v>S</v>
          </cell>
          <cell r="N17478">
            <v>0</v>
          </cell>
        </row>
        <row r="17479">
          <cell r="A17479" t="str">
            <v>SF-KUM-I09-WL-0068</v>
          </cell>
          <cell r="B17479" t="str">
            <v>CINT</v>
          </cell>
          <cell r="C17479" t="str">
            <v/>
          </cell>
          <cell r="D17479" t="str">
            <v>BASE DRAWER MEJA GURU ASSY DBO</v>
          </cell>
          <cell r="E17479">
            <v>44783</v>
          </cell>
          <cell r="F17479" t="str">
            <v>HALF</v>
          </cell>
          <cell r="G17479" t="str">
            <v>CI_I09</v>
          </cell>
          <cell r="H17479" t="str">
            <v>PC</v>
          </cell>
          <cell r="I17479" t="str">
            <v>CPR</v>
          </cell>
          <cell r="J17479" t="str">
            <v/>
          </cell>
          <cell r="K17479" t="str">
            <v>PD</v>
          </cell>
          <cell r="L17479" t="str">
            <v>7936</v>
          </cell>
          <cell r="M17479" t="str">
            <v>S</v>
          </cell>
          <cell r="N17479">
            <v>0</v>
          </cell>
        </row>
        <row r="17480">
          <cell r="A17480" t="str">
            <v>SF-KUM-I09-WL-0069</v>
          </cell>
          <cell r="B17480" t="str">
            <v>CINT</v>
          </cell>
          <cell r="C17480" t="str">
            <v/>
          </cell>
          <cell r="D17480" t="str">
            <v>BASE DRAWER MEJA GURU ASSY PSO</v>
          </cell>
          <cell r="E17480">
            <v>44783</v>
          </cell>
          <cell r="F17480" t="str">
            <v>HALF</v>
          </cell>
          <cell r="G17480" t="str">
            <v>CI_I09</v>
          </cell>
          <cell r="H17480" t="str">
            <v>PC</v>
          </cell>
          <cell r="I17480" t="str">
            <v>CPR</v>
          </cell>
          <cell r="J17480" t="str">
            <v/>
          </cell>
          <cell r="K17480" t="str">
            <v>PD</v>
          </cell>
          <cell r="L17480" t="str">
            <v>7936</v>
          </cell>
          <cell r="M17480" t="str">
            <v>S</v>
          </cell>
          <cell r="N17480">
            <v>0</v>
          </cell>
        </row>
        <row r="17481">
          <cell r="A17481" t="str">
            <v>SF-KUM-I09-WL-0070</v>
          </cell>
          <cell r="B17481" t="str">
            <v>CINT</v>
          </cell>
          <cell r="C17481" t="str">
            <v/>
          </cell>
          <cell r="D17481" t="str">
            <v>BASE DRAWER T-1010 [LACI+KEYBOARD] ASSY</v>
          </cell>
          <cell r="E17481">
            <v>44783</v>
          </cell>
          <cell r="F17481" t="str">
            <v>HALF</v>
          </cell>
          <cell r="G17481" t="str">
            <v>CI_I09</v>
          </cell>
          <cell r="H17481" t="str">
            <v>PC</v>
          </cell>
          <cell r="I17481" t="str">
            <v>CPR</v>
          </cell>
          <cell r="J17481" t="str">
            <v/>
          </cell>
          <cell r="K17481" t="str">
            <v>PD</v>
          </cell>
          <cell r="L17481" t="str">
            <v>7936</v>
          </cell>
          <cell r="M17481" t="str">
            <v>S</v>
          </cell>
          <cell r="N17481">
            <v>0</v>
          </cell>
        </row>
        <row r="17482">
          <cell r="A17482" t="str">
            <v>SF-KUM-I09-WL-0071</v>
          </cell>
          <cell r="B17482" t="str">
            <v>CINT</v>
          </cell>
          <cell r="C17482" t="str">
            <v/>
          </cell>
          <cell r="D17482" t="str">
            <v>BASE FRONT CK 810/1800 MAPLE TH 1224 FC</v>
          </cell>
          <cell r="E17482">
            <v>44783</v>
          </cell>
          <cell r="F17482" t="str">
            <v>HALF</v>
          </cell>
          <cell r="G17482" t="str">
            <v>CI_I09</v>
          </cell>
          <cell r="H17482" t="str">
            <v>PC</v>
          </cell>
          <cell r="I17482" t="str">
            <v>CPR</v>
          </cell>
          <cell r="J17482" t="str">
            <v/>
          </cell>
          <cell r="K17482" t="str">
            <v>PD</v>
          </cell>
          <cell r="L17482" t="str">
            <v>7936</v>
          </cell>
          <cell r="M17482" t="str">
            <v>S</v>
          </cell>
          <cell r="N17482">
            <v>0</v>
          </cell>
        </row>
        <row r="17483">
          <cell r="A17483" t="str">
            <v>SF-KUM-I09-WL-0072</v>
          </cell>
          <cell r="B17483" t="str">
            <v>CINT</v>
          </cell>
          <cell r="C17483" t="str">
            <v/>
          </cell>
          <cell r="D17483" t="str">
            <v>BASE KEYBOARD ECH-D NO 6 [LACI KEYBOARD]</v>
          </cell>
          <cell r="E17483">
            <v>44783</v>
          </cell>
          <cell r="F17483" t="str">
            <v>HALF</v>
          </cell>
          <cell r="G17483" t="str">
            <v>CI_I09</v>
          </cell>
          <cell r="H17483" t="str">
            <v>PC</v>
          </cell>
          <cell r="I17483" t="str">
            <v>CPR</v>
          </cell>
          <cell r="J17483" t="str">
            <v/>
          </cell>
          <cell r="K17483" t="str">
            <v>PD</v>
          </cell>
          <cell r="L17483" t="str">
            <v>7936</v>
          </cell>
          <cell r="M17483" t="str">
            <v>S</v>
          </cell>
          <cell r="N17483">
            <v>0</v>
          </cell>
        </row>
        <row r="17484">
          <cell r="A17484" t="str">
            <v>SF-KUM-I09-WL-0073</v>
          </cell>
          <cell r="B17484" t="str">
            <v>CINT</v>
          </cell>
          <cell r="C17484" t="str">
            <v/>
          </cell>
          <cell r="D17484" t="str">
            <v>BASE KEYBOARD T-1010 [LACI+KEYBOARD] ASS</v>
          </cell>
          <cell r="E17484">
            <v>44783</v>
          </cell>
          <cell r="F17484" t="str">
            <v>HALF</v>
          </cell>
          <cell r="G17484" t="str">
            <v>CI_I09</v>
          </cell>
          <cell r="H17484" t="str">
            <v>PC</v>
          </cell>
          <cell r="I17484" t="str">
            <v>CPR</v>
          </cell>
          <cell r="J17484" t="str">
            <v/>
          </cell>
          <cell r="K17484" t="str">
            <v>PD</v>
          </cell>
          <cell r="L17484" t="str">
            <v>7936</v>
          </cell>
          <cell r="M17484" t="str">
            <v>S</v>
          </cell>
          <cell r="N17484">
            <v>0</v>
          </cell>
        </row>
        <row r="17485">
          <cell r="A17485" t="str">
            <v>SF-KUM-I09-WL-0074</v>
          </cell>
          <cell r="B17485" t="str">
            <v>CINT</v>
          </cell>
          <cell r="C17485" t="str">
            <v/>
          </cell>
          <cell r="D17485" t="str">
            <v>BASE MEJA RAPAT  PURE COOL WHITE</v>
          </cell>
          <cell r="E17485">
            <v>44783</v>
          </cell>
          <cell r="F17485" t="str">
            <v>HALF</v>
          </cell>
          <cell r="G17485" t="str">
            <v>CI_I09</v>
          </cell>
          <cell r="H17485" t="str">
            <v>PC</v>
          </cell>
          <cell r="I17485" t="str">
            <v>CPR</v>
          </cell>
          <cell r="J17485" t="str">
            <v/>
          </cell>
          <cell r="K17485" t="str">
            <v>PD</v>
          </cell>
          <cell r="L17485" t="str">
            <v>7936</v>
          </cell>
          <cell r="M17485" t="str">
            <v>S</v>
          </cell>
          <cell r="N17485">
            <v>0</v>
          </cell>
        </row>
        <row r="17486">
          <cell r="A17486" t="str">
            <v>SF-KUM-I09-WL-0075</v>
          </cell>
          <cell r="B17486" t="str">
            <v>CINT</v>
          </cell>
          <cell r="C17486" t="str">
            <v/>
          </cell>
          <cell r="D17486" t="str">
            <v>BASE PANEL DRAWER UFFICIO MAHOGANI</v>
          </cell>
          <cell r="E17486">
            <v>44783</v>
          </cell>
          <cell r="F17486" t="str">
            <v>HALF</v>
          </cell>
          <cell r="G17486" t="str">
            <v>CI_I09</v>
          </cell>
          <cell r="H17486" t="str">
            <v>PC</v>
          </cell>
          <cell r="I17486" t="str">
            <v>CPR</v>
          </cell>
          <cell r="J17486" t="str">
            <v/>
          </cell>
          <cell r="K17486" t="str">
            <v>PD</v>
          </cell>
          <cell r="L17486" t="str">
            <v>7936</v>
          </cell>
          <cell r="M17486" t="str">
            <v>S</v>
          </cell>
          <cell r="N17486">
            <v>0</v>
          </cell>
        </row>
        <row r="17487">
          <cell r="A17487" t="str">
            <v>SF-KUM-I09-WL-0076</v>
          </cell>
          <cell r="B17487" t="str">
            <v>CINT</v>
          </cell>
          <cell r="C17487" t="str">
            <v/>
          </cell>
          <cell r="D17487" t="str">
            <v>BASE PANEL DRAWER UFFICIO SONOMA</v>
          </cell>
          <cell r="E17487">
            <v>44841</v>
          </cell>
          <cell r="F17487" t="str">
            <v>HALF</v>
          </cell>
          <cell r="G17487" t="str">
            <v>CI_I09</v>
          </cell>
          <cell r="H17487" t="str">
            <v>PC</v>
          </cell>
          <cell r="I17487" t="str">
            <v>CPR</v>
          </cell>
          <cell r="J17487" t="str">
            <v/>
          </cell>
          <cell r="K17487" t="str">
            <v>PD</v>
          </cell>
          <cell r="L17487" t="str">
            <v>7936</v>
          </cell>
          <cell r="M17487" t="str">
            <v>S</v>
          </cell>
          <cell r="N17487">
            <v>3610</v>
          </cell>
        </row>
        <row r="17488">
          <cell r="A17488" t="str">
            <v>SF-KUM-I09-WL-0077</v>
          </cell>
          <cell r="B17488" t="str">
            <v>CINT</v>
          </cell>
          <cell r="C17488" t="str">
            <v/>
          </cell>
          <cell r="D17488" t="str">
            <v>BASE SIDE 3P TH-849J ASSY</v>
          </cell>
          <cell r="E17488">
            <v>44783</v>
          </cell>
          <cell r="F17488" t="str">
            <v>HALF</v>
          </cell>
          <cell r="G17488" t="str">
            <v>CI_I09</v>
          </cell>
          <cell r="H17488" t="str">
            <v>PC</v>
          </cell>
          <cell r="I17488" t="str">
            <v>CPR</v>
          </cell>
          <cell r="J17488" t="str">
            <v/>
          </cell>
          <cell r="K17488" t="str">
            <v>PD</v>
          </cell>
          <cell r="L17488" t="str">
            <v>7936</v>
          </cell>
          <cell r="M17488" t="str">
            <v>S</v>
          </cell>
          <cell r="N17488">
            <v>0</v>
          </cell>
        </row>
        <row r="17489">
          <cell r="A17489" t="str">
            <v>SF-KUM-I09-WL-0078</v>
          </cell>
          <cell r="B17489" t="str">
            <v>CINT</v>
          </cell>
          <cell r="C17489" t="str">
            <v/>
          </cell>
          <cell r="D17489" t="str">
            <v>BASE SIDE CK 810/1800 MAPLE TH 1224 FC A</v>
          </cell>
          <cell r="E17489">
            <v>44783</v>
          </cell>
          <cell r="F17489" t="str">
            <v>HALF</v>
          </cell>
          <cell r="G17489" t="str">
            <v>CI_I09</v>
          </cell>
          <cell r="H17489" t="str">
            <v>PC</v>
          </cell>
          <cell r="I17489" t="str">
            <v>CPR</v>
          </cell>
          <cell r="J17489" t="str">
            <v/>
          </cell>
          <cell r="K17489" t="str">
            <v>PD</v>
          </cell>
          <cell r="L17489" t="str">
            <v>7936</v>
          </cell>
          <cell r="M17489" t="str">
            <v>S</v>
          </cell>
          <cell r="N17489">
            <v>0</v>
          </cell>
        </row>
        <row r="17490">
          <cell r="A17490" t="str">
            <v>SF-KUM-I09-WL-0079</v>
          </cell>
          <cell r="B17490" t="str">
            <v>CINT</v>
          </cell>
          <cell r="C17490" t="str">
            <v/>
          </cell>
          <cell r="D17490" t="str">
            <v>BASE SIDE MIDDLE 3P TH-849J ASSY</v>
          </cell>
          <cell r="E17490">
            <v>44783</v>
          </cell>
          <cell r="F17490" t="str">
            <v>HALF</v>
          </cell>
          <cell r="G17490" t="str">
            <v>CI_I09</v>
          </cell>
          <cell r="H17490" t="str">
            <v>PC</v>
          </cell>
          <cell r="I17490" t="str">
            <v>CPR</v>
          </cell>
          <cell r="J17490" t="str">
            <v/>
          </cell>
          <cell r="K17490" t="str">
            <v>PD</v>
          </cell>
          <cell r="L17490" t="str">
            <v>7936</v>
          </cell>
          <cell r="M17490" t="str">
            <v>S</v>
          </cell>
          <cell r="N17490">
            <v>0</v>
          </cell>
        </row>
        <row r="17491">
          <cell r="A17491" t="str">
            <v>SF-KUM-I09-WL-0080</v>
          </cell>
          <cell r="B17491" t="str">
            <v>CINT</v>
          </cell>
          <cell r="C17491" t="str">
            <v/>
          </cell>
          <cell r="D17491" t="str">
            <v>BOTOM BOARD 3P TH-849J ASSY</v>
          </cell>
          <cell r="E17491">
            <v>44783</v>
          </cell>
          <cell r="F17491" t="str">
            <v>HALF</v>
          </cell>
          <cell r="G17491" t="str">
            <v>CI_I09</v>
          </cell>
          <cell r="H17491" t="str">
            <v>PC</v>
          </cell>
          <cell r="I17491" t="str">
            <v>CPR</v>
          </cell>
          <cell r="J17491" t="str">
            <v/>
          </cell>
          <cell r="K17491" t="str">
            <v>PD</v>
          </cell>
          <cell r="L17491" t="str">
            <v>7936</v>
          </cell>
          <cell r="M17491" t="str">
            <v>S</v>
          </cell>
          <cell r="N17491">
            <v>0</v>
          </cell>
        </row>
        <row r="17492">
          <cell r="A17492" t="str">
            <v>SF-KUM-I09-WL-0081</v>
          </cell>
          <cell r="B17492" t="str">
            <v>CINT</v>
          </cell>
          <cell r="C17492" t="str">
            <v/>
          </cell>
          <cell r="D17492" t="str">
            <v>BOTTOM BOARD 89D MAHOGANI</v>
          </cell>
          <cell r="E17492">
            <v>45006</v>
          </cell>
          <cell r="F17492" t="str">
            <v>HALF</v>
          </cell>
          <cell r="G17492" t="str">
            <v>CI_I09</v>
          </cell>
          <cell r="H17492" t="str">
            <v>PC</v>
          </cell>
          <cell r="I17492" t="str">
            <v>CPR</v>
          </cell>
          <cell r="J17492" t="str">
            <v/>
          </cell>
          <cell r="K17492" t="str">
            <v>PD</v>
          </cell>
          <cell r="L17492" t="str">
            <v>7936</v>
          </cell>
          <cell r="M17492" t="str">
            <v>S</v>
          </cell>
          <cell r="N17492">
            <v>13266</v>
          </cell>
        </row>
        <row r="17493">
          <cell r="A17493" t="str">
            <v>SF-KUM-I09-WL-0082</v>
          </cell>
          <cell r="B17493" t="str">
            <v>CINT</v>
          </cell>
          <cell r="C17493" t="str">
            <v/>
          </cell>
          <cell r="D17493" t="str">
            <v>BOTTOM BOARD 89D SONOMA OAK</v>
          </cell>
          <cell r="E17493">
            <v>44966</v>
          </cell>
          <cell r="F17493" t="str">
            <v>HALF</v>
          </cell>
          <cell r="G17493" t="str">
            <v>CI_I09</v>
          </cell>
          <cell r="H17493" t="str">
            <v>PC</v>
          </cell>
          <cell r="I17493" t="str">
            <v>CPR</v>
          </cell>
          <cell r="J17493" t="str">
            <v/>
          </cell>
          <cell r="K17493" t="str">
            <v>PD</v>
          </cell>
          <cell r="L17493" t="str">
            <v>7936</v>
          </cell>
          <cell r="M17493" t="str">
            <v>S</v>
          </cell>
          <cell r="N17493">
            <v>13266</v>
          </cell>
        </row>
        <row r="17494">
          <cell r="A17494" t="str">
            <v>SF-KUM-I09-WL-0083</v>
          </cell>
          <cell r="B17494" t="str">
            <v>CINT</v>
          </cell>
          <cell r="C17494" t="str">
            <v/>
          </cell>
          <cell r="D17494" t="str">
            <v>BOTTOM BOARD ARMADIO MAHOGANI 1800</v>
          </cell>
          <cell r="E17494">
            <v>44804</v>
          </cell>
          <cell r="F17494" t="str">
            <v>HALF</v>
          </cell>
          <cell r="G17494" t="str">
            <v>CI_I09</v>
          </cell>
          <cell r="H17494" t="str">
            <v>PC</v>
          </cell>
          <cell r="I17494" t="str">
            <v>CPR</v>
          </cell>
          <cell r="J17494" t="str">
            <v/>
          </cell>
          <cell r="K17494" t="str">
            <v>PD</v>
          </cell>
          <cell r="L17494" t="str">
            <v>7936</v>
          </cell>
          <cell r="M17494" t="str">
            <v>S</v>
          </cell>
          <cell r="N17494">
            <v>3610</v>
          </cell>
        </row>
        <row r="17495">
          <cell r="A17495" t="str">
            <v>SF-KUM-I09-WL-0084</v>
          </cell>
          <cell r="B17495" t="str">
            <v>CINT</v>
          </cell>
          <cell r="C17495" t="str">
            <v/>
          </cell>
          <cell r="D17495" t="str">
            <v>BOTTOM BOARD ARMADIO SONOMA 1800</v>
          </cell>
          <cell r="E17495">
            <v>44966</v>
          </cell>
          <cell r="F17495" t="str">
            <v>HALF</v>
          </cell>
          <cell r="G17495" t="str">
            <v>CI_I09</v>
          </cell>
          <cell r="H17495" t="str">
            <v>PC</v>
          </cell>
          <cell r="I17495" t="str">
            <v>CPR</v>
          </cell>
          <cell r="J17495" t="str">
            <v/>
          </cell>
          <cell r="K17495" t="str">
            <v>PD</v>
          </cell>
          <cell r="L17495" t="str">
            <v>7936</v>
          </cell>
          <cell r="M17495" t="str">
            <v>S</v>
          </cell>
          <cell r="N17495">
            <v>10687</v>
          </cell>
        </row>
        <row r="17496">
          <cell r="A17496" t="str">
            <v>SF-KUM-I09-WL-0085</v>
          </cell>
          <cell r="B17496" t="str">
            <v>CINT</v>
          </cell>
          <cell r="C17496" t="str">
            <v/>
          </cell>
          <cell r="D17496" t="str">
            <v>BOTTOM BOARD ASSY (100 X 40 X 115 CM)</v>
          </cell>
          <cell r="E17496">
            <v>44783</v>
          </cell>
          <cell r="F17496" t="str">
            <v>HALF</v>
          </cell>
          <cell r="G17496" t="str">
            <v>CI_I09</v>
          </cell>
          <cell r="H17496" t="str">
            <v>PC</v>
          </cell>
          <cell r="I17496" t="str">
            <v>CPR</v>
          </cell>
          <cell r="J17496" t="str">
            <v/>
          </cell>
          <cell r="K17496" t="str">
            <v>PD</v>
          </cell>
          <cell r="L17496" t="str">
            <v>7936</v>
          </cell>
          <cell r="M17496" t="str">
            <v>S</v>
          </cell>
          <cell r="N17496">
            <v>0</v>
          </cell>
        </row>
        <row r="17497">
          <cell r="A17497" t="str">
            <v>SF-KUM-I09-WL-0086</v>
          </cell>
          <cell r="B17497" t="str">
            <v>CINT</v>
          </cell>
          <cell r="C17497" t="str">
            <v/>
          </cell>
          <cell r="D17497" t="str">
            <v>BOTTOM BOARD ASSY (80 X 40 X 160 CM)</v>
          </cell>
          <cell r="E17497">
            <v>44783</v>
          </cell>
          <cell r="F17497" t="str">
            <v>HALF</v>
          </cell>
          <cell r="G17497" t="str">
            <v>CI_I09</v>
          </cell>
          <cell r="H17497" t="str">
            <v>PC</v>
          </cell>
          <cell r="I17497" t="str">
            <v>CPR</v>
          </cell>
          <cell r="J17497" t="str">
            <v/>
          </cell>
          <cell r="K17497" t="str">
            <v>PD</v>
          </cell>
          <cell r="L17497" t="str">
            <v>7936</v>
          </cell>
          <cell r="M17497" t="str">
            <v>S</v>
          </cell>
          <cell r="N17497">
            <v>0</v>
          </cell>
        </row>
        <row r="17498">
          <cell r="A17498" t="str">
            <v>SF-KUM-I09-WL-0087</v>
          </cell>
          <cell r="B17498" t="str">
            <v>CINT</v>
          </cell>
          <cell r="C17498" t="str">
            <v/>
          </cell>
          <cell r="D17498" t="str">
            <v>BOTTOM BOARD ASSY CBX-35</v>
          </cell>
          <cell r="E17498">
            <v>44783</v>
          </cell>
          <cell r="F17498" t="str">
            <v>HALF</v>
          </cell>
          <cell r="G17498" t="str">
            <v>CI_I09</v>
          </cell>
          <cell r="H17498" t="str">
            <v>PC</v>
          </cell>
          <cell r="I17498" t="str">
            <v>CPR</v>
          </cell>
          <cell r="J17498" t="str">
            <v/>
          </cell>
          <cell r="K17498" t="str">
            <v>PD</v>
          </cell>
          <cell r="L17498" t="str">
            <v>7936</v>
          </cell>
          <cell r="M17498" t="str">
            <v>S</v>
          </cell>
          <cell r="N17498">
            <v>0</v>
          </cell>
        </row>
        <row r="17499">
          <cell r="A17499" t="str">
            <v>SF-KUM-I09-WL-0088</v>
          </cell>
          <cell r="B17499" t="str">
            <v>CINT</v>
          </cell>
          <cell r="C17499" t="str">
            <v/>
          </cell>
          <cell r="D17499" t="str">
            <v>BOTTOM BOARD ASSY CBX-35 BLACK</v>
          </cell>
          <cell r="E17499">
            <v>44783</v>
          </cell>
          <cell r="F17499" t="str">
            <v>HALF</v>
          </cell>
          <cell r="G17499" t="str">
            <v>CI_I09</v>
          </cell>
          <cell r="H17499" t="str">
            <v>PC</v>
          </cell>
          <cell r="I17499" t="str">
            <v>CPR</v>
          </cell>
          <cell r="J17499" t="str">
            <v/>
          </cell>
          <cell r="K17499" t="str">
            <v>PD</v>
          </cell>
          <cell r="L17499" t="str">
            <v>7936</v>
          </cell>
          <cell r="M17499" t="str">
            <v>S</v>
          </cell>
          <cell r="N17499">
            <v>0</v>
          </cell>
        </row>
        <row r="17500">
          <cell r="A17500" t="str">
            <v>SF-KUM-I09-WL-0089</v>
          </cell>
          <cell r="B17500" t="str">
            <v>CINT</v>
          </cell>
          <cell r="C17500" t="str">
            <v/>
          </cell>
          <cell r="D17500" t="str">
            <v>BOTTOM BOARD ASSY CBX-35 BLUE</v>
          </cell>
          <cell r="E17500">
            <v>44783</v>
          </cell>
          <cell r="F17500" t="str">
            <v>HALF</v>
          </cell>
          <cell r="G17500" t="str">
            <v>CI_I09</v>
          </cell>
          <cell r="H17500" t="str">
            <v>PC</v>
          </cell>
          <cell r="I17500" t="str">
            <v>CPR</v>
          </cell>
          <cell r="J17500" t="str">
            <v/>
          </cell>
          <cell r="K17500" t="str">
            <v>PD</v>
          </cell>
          <cell r="L17500" t="str">
            <v>7936</v>
          </cell>
          <cell r="M17500" t="str">
            <v>S</v>
          </cell>
          <cell r="N17500">
            <v>0</v>
          </cell>
        </row>
        <row r="17501">
          <cell r="A17501" t="str">
            <v>SF-KUM-I09-WL-0090</v>
          </cell>
          <cell r="B17501" t="str">
            <v>CINT</v>
          </cell>
          <cell r="C17501" t="str">
            <v/>
          </cell>
          <cell r="D17501" t="str">
            <v>BOTTOM BOARD ASSY CBX-35 GREEN</v>
          </cell>
          <cell r="E17501">
            <v>44783</v>
          </cell>
          <cell r="F17501" t="str">
            <v>HALF</v>
          </cell>
          <cell r="G17501" t="str">
            <v>CI_I09</v>
          </cell>
          <cell r="H17501" t="str">
            <v>PC</v>
          </cell>
          <cell r="I17501" t="str">
            <v>CPR</v>
          </cell>
          <cell r="J17501" t="str">
            <v/>
          </cell>
          <cell r="K17501" t="str">
            <v>PD</v>
          </cell>
          <cell r="L17501" t="str">
            <v>7936</v>
          </cell>
          <cell r="M17501" t="str">
            <v>S</v>
          </cell>
          <cell r="N17501">
            <v>0</v>
          </cell>
        </row>
        <row r="17502">
          <cell r="A17502" t="str">
            <v>SF-KUM-I09-WL-0091</v>
          </cell>
          <cell r="B17502" t="str">
            <v>CINT</v>
          </cell>
          <cell r="C17502" t="str">
            <v/>
          </cell>
          <cell r="D17502" t="str">
            <v>BOTTOM BOARD ASSY CBX-35 MAGENTA (PINK)</v>
          </cell>
          <cell r="E17502">
            <v>44783</v>
          </cell>
          <cell r="F17502" t="str">
            <v>HALF</v>
          </cell>
          <cell r="G17502" t="str">
            <v>CI_I09</v>
          </cell>
          <cell r="H17502" t="str">
            <v>PC</v>
          </cell>
          <cell r="I17502" t="str">
            <v>CPR</v>
          </cell>
          <cell r="J17502" t="str">
            <v/>
          </cell>
          <cell r="K17502" t="str">
            <v>PD</v>
          </cell>
          <cell r="L17502" t="str">
            <v>7936</v>
          </cell>
          <cell r="M17502" t="str">
            <v>S</v>
          </cell>
          <cell r="N17502">
            <v>0</v>
          </cell>
        </row>
        <row r="17503">
          <cell r="A17503" t="str">
            <v>SF-KUM-I09-WL-0092</v>
          </cell>
          <cell r="B17503" t="str">
            <v>CINT</v>
          </cell>
          <cell r="C17503" t="str">
            <v/>
          </cell>
          <cell r="D17503" t="str">
            <v>BOTTOM BOARD ASSY CBX-35 ORANGE</v>
          </cell>
          <cell r="E17503">
            <v>44783</v>
          </cell>
          <cell r="F17503" t="str">
            <v>HALF</v>
          </cell>
          <cell r="G17503" t="str">
            <v>CI_I09</v>
          </cell>
          <cell r="H17503" t="str">
            <v>PC</v>
          </cell>
          <cell r="I17503" t="str">
            <v>CPR</v>
          </cell>
          <cell r="J17503" t="str">
            <v/>
          </cell>
          <cell r="K17503" t="str">
            <v>PD</v>
          </cell>
          <cell r="L17503" t="str">
            <v>7936</v>
          </cell>
          <cell r="M17503" t="str">
            <v>S</v>
          </cell>
          <cell r="N17503">
            <v>0</v>
          </cell>
        </row>
        <row r="17504">
          <cell r="A17504" t="str">
            <v>SF-KUM-I09-WL-0093</v>
          </cell>
          <cell r="B17504" t="str">
            <v>CINT</v>
          </cell>
          <cell r="C17504" t="str">
            <v/>
          </cell>
          <cell r="D17504" t="str">
            <v>BOTTOM BOARD ASSY CBX-35 WHITE</v>
          </cell>
          <cell r="E17504">
            <v>44783</v>
          </cell>
          <cell r="F17504" t="str">
            <v>HALF</v>
          </cell>
          <cell r="G17504" t="str">
            <v>CI_I09</v>
          </cell>
          <cell r="H17504" t="str">
            <v>PC</v>
          </cell>
          <cell r="I17504" t="str">
            <v>CPR</v>
          </cell>
          <cell r="J17504" t="str">
            <v/>
          </cell>
          <cell r="K17504" t="str">
            <v>PD</v>
          </cell>
          <cell r="L17504" t="str">
            <v>7936</v>
          </cell>
          <cell r="M17504" t="str">
            <v>S</v>
          </cell>
          <cell r="N17504">
            <v>0</v>
          </cell>
        </row>
        <row r="17505">
          <cell r="A17505" t="str">
            <v>SF-KUM-I09-WL-0094</v>
          </cell>
          <cell r="B17505" t="str">
            <v>CINT</v>
          </cell>
          <cell r="C17505" t="str">
            <v/>
          </cell>
          <cell r="D17505" t="str">
            <v>BOTTOM BOARD ASSY CBX-35 YELLOW</v>
          </cell>
          <cell r="E17505">
            <v>44783</v>
          </cell>
          <cell r="F17505" t="str">
            <v>HALF</v>
          </cell>
          <cell r="G17505" t="str">
            <v>CI_I09</v>
          </cell>
          <cell r="H17505" t="str">
            <v>PC</v>
          </cell>
          <cell r="I17505" t="str">
            <v>CPR</v>
          </cell>
          <cell r="J17505" t="str">
            <v/>
          </cell>
          <cell r="K17505" t="str">
            <v>PD</v>
          </cell>
          <cell r="L17505" t="str">
            <v>7936</v>
          </cell>
          <cell r="M17505" t="str">
            <v>S</v>
          </cell>
          <cell r="N17505">
            <v>0</v>
          </cell>
        </row>
        <row r="17506">
          <cell r="A17506" t="str">
            <v>SF-KUM-I09-WL-0095</v>
          </cell>
          <cell r="B17506" t="str">
            <v>CINT</v>
          </cell>
          <cell r="C17506" t="str">
            <v/>
          </cell>
          <cell r="D17506" t="str">
            <v>BOTTOM BOARD ASSY CBX-35-D</v>
          </cell>
          <cell r="E17506">
            <v>44783</v>
          </cell>
          <cell r="F17506" t="str">
            <v>HALF</v>
          </cell>
          <cell r="G17506" t="str">
            <v>CI_I09</v>
          </cell>
          <cell r="H17506" t="str">
            <v>PC</v>
          </cell>
          <cell r="I17506" t="str">
            <v>CPR</v>
          </cell>
          <cell r="J17506" t="str">
            <v/>
          </cell>
          <cell r="K17506" t="str">
            <v>PD</v>
          </cell>
          <cell r="L17506" t="str">
            <v>7936</v>
          </cell>
          <cell r="M17506" t="str">
            <v>S</v>
          </cell>
          <cell r="N17506">
            <v>0</v>
          </cell>
        </row>
        <row r="17507">
          <cell r="A17507" t="str">
            <v>SF-KUM-I09-WL-0096</v>
          </cell>
          <cell r="B17507" t="str">
            <v>CINT</v>
          </cell>
          <cell r="C17507" t="str">
            <v/>
          </cell>
          <cell r="D17507" t="str">
            <v>BOTTOM BOARD ASSY CBX-35-D BLACK</v>
          </cell>
          <cell r="E17507">
            <v>44783</v>
          </cell>
          <cell r="F17507" t="str">
            <v>HALF</v>
          </cell>
          <cell r="G17507" t="str">
            <v>CI_I09</v>
          </cell>
          <cell r="H17507" t="str">
            <v>PC</v>
          </cell>
          <cell r="I17507" t="str">
            <v>CPR</v>
          </cell>
          <cell r="J17507" t="str">
            <v/>
          </cell>
          <cell r="K17507" t="str">
            <v>PD</v>
          </cell>
          <cell r="L17507" t="str">
            <v>7936</v>
          </cell>
          <cell r="M17507" t="str">
            <v>S</v>
          </cell>
          <cell r="N17507">
            <v>0</v>
          </cell>
        </row>
        <row r="17508">
          <cell r="A17508" t="str">
            <v>SF-KUM-I09-WL-0097</v>
          </cell>
          <cell r="B17508" t="str">
            <v>CINT</v>
          </cell>
          <cell r="C17508" t="str">
            <v/>
          </cell>
          <cell r="D17508" t="str">
            <v>BOTTOM BOARD ASSY CBX-35-D BLUE</v>
          </cell>
          <cell r="E17508">
            <v>44783</v>
          </cell>
          <cell r="F17508" t="str">
            <v>HALF</v>
          </cell>
          <cell r="G17508" t="str">
            <v>CI_I09</v>
          </cell>
          <cell r="H17508" t="str">
            <v>PC</v>
          </cell>
          <cell r="I17508" t="str">
            <v>CPR</v>
          </cell>
          <cell r="J17508" t="str">
            <v/>
          </cell>
          <cell r="K17508" t="str">
            <v>PD</v>
          </cell>
          <cell r="L17508" t="str">
            <v>7936</v>
          </cell>
          <cell r="M17508" t="str">
            <v>S</v>
          </cell>
          <cell r="N17508">
            <v>0</v>
          </cell>
        </row>
        <row r="17509">
          <cell r="A17509" t="str">
            <v>SF-KUM-I09-WL-0098</v>
          </cell>
          <cell r="B17509" t="str">
            <v>CINT</v>
          </cell>
          <cell r="C17509" t="str">
            <v/>
          </cell>
          <cell r="D17509" t="str">
            <v>BOTTOM BOARD ASSY CBX-35-D GREEN</v>
          </cell>
          <cell r="E17509">
            <v>44783</v>
          </cell>
          <cell r="F17509" t="str">
            <v>HALF</v>
          </cell>
          <cell r="G17509" t="str">
            <v>CI_I09</v>
          </cell>
          <cell r="H17509" t="str">
            <v>PC</v>
          </cell>
          <cell r="I17509" t="str">
            <v>CPR</v>
          </cell>
          <cell r="J17509" t="str">
            <v/>
          </cell>
          <cell r="K17509" t="str">
            <v>PD</v>
          </cell>
          <cell r="L17509" t="str">
            <v>7936</v>
          </cell>
          <cell r="M17509" t="str">
            <v>S</v>
          </cell>
          <cell r="N17509">
            <v>0</v>
          </cell>
        </row>
        <row r="17510">
          <cell r="A17510" t="str">
            <v>SF-KUM-I09-WL-0099</v>
          </cell>
          <cell r="B17510" t="str">
            <v>CINT</v>
          </cell>
          <cell r="C17510" t="str">
            <v/>
          </cell>
          <cell r="D17510" t="str">
            <v>BOTTOM BOARD ASSY CBX-35-D MAGENTA (PINK</v>
          </cell>
          <cell r="E17510">
            <v>44783</v>
          </cell>
          <cell r="F17510" t="str">
            <v>HALF</v>
          </cell>
          <cell r="G17510" t="str">
            <v>CI_I09</v>
          </cell>
          <cell r="H17510" t="str">
            <v>PC</v>
          </cell>
          <cell r="I17510" t="str">
            <v>CPR</v>
          </cell>
          <cell r="J17510" t="str">
            <v/>
          </cell>
          <cell r="K17510" t="str">
            <v>PD</v>
          </cell>
          <cell r="L17510" t="str">
            <v>7936</v>
          </cell>
          <cell r="M17510" t="str">
            <v>S</v>
          </cell>
          <cell r="N17510">
            <v>0</v>
          </cell>
        </row>
        <row r="17511">
          <cell r="A17511" t="str">
            <v>SF-KUM-I09-WL-0100</v>
          </cell>
          <cell r="B17511" t="str">
            <v>CINT</v>
          </cell>
          <cell r="C17511" t="str">
            <v/>
          </cell>
          <cell r="D17511" t="str">
            <v>BOTTOM BOARD ASSY CBX-35-D ORANGE</v>
          </cell>
          <cell r="E17511">
            <v>44783</v>
          </cell>
          <cell r="F17511" t="str">
            <v>HALF</v>
          </cell>
          <cell r="G17511" t="str">
            <v>CI_I09</v>
          </cell>
          <cell r="H17511" t="str">
            <v>PC</v>
          </cell>
          <cell r="I17511" t="str">
            <v>CPR</v>
          </cell>
          <cell r="J17511" t="str">
            <v/>
          </cell>
          <cell r="K17511" t="str">
            <v>PD</v>
          </cell>
          <cell r="L17511" t="str">
            <v>7936</v>
          </cell>
          <cell r="M17511" t="str">
            <v>S</v>
          </cell>
          <cell r="N17511">
            <v>0</v>
          </cell>
        </row>
        <row r="17512">
          <cell r="A17512" t="str">
            <v>SF-KUM-I09-WL-0101</v>
          </cell>
          <cell r="B17512" t="str">
            <v>CINT</v>
          </cell>
          <cell r="C17512" t="str">
            <v/>
          </cell>
          <cell r="D17512" t="str">
            <v>BOTTOM BOARD ASSY CBX-35-D WHITE</v>
          </cell>
          <cell r="E17512">
            <v>44783</v>
          </cell>
          <cell r="F17512" t="str">
            <v>HALF</v>
          </cell>
          <cell r="G17512" t="str">
            <v>CI_I09</v>
          </cell>
          <cell r="H17512" t="str">
            <v>PC</v>
          </cell>
          <cell r="I17512" t="str">
            <v>CPR</v>
          </cell>
          <cell r="J17512" t="str">
            <v/>
          </cell>
          <cell r="K17512" t="str">
            <v>PD</v>
          </cell>
          <cell r="L17512" t="str">
            <v>7936</v>
          </cell>
          <cell r="M17512" t="str">
            <v>S</v>
          </cell>
          <cell r="N17512">
            <v>0</v>
          </cell>
        </row>
        <row r="17513">
          <cell r="A17513" t="str">
            <v>SF-KUM-I09-WL-0102</v>
          </cell>
          <cell r="B17513" t="str">
            <v>CINT</v>
          </cell>
          <cell r="C17513" t="str">
            <v/>
          </cell>
          <cell r="D17513" t="str">
            <v>BOTTOM BOARD ASSY CBX-35-D YELLOW</v>
          </cell>
          <cell r="E17513">
            <v>44783</v>
          </cell>
          <cell r="F17513" t="str">
            <v>HALF</v>
          </cell>
          <cell r="G17513" t="str">
            <v>CI_I09</v>
          </cell>
          <cell r="H17513" t="str">
            <v>PC</v>
          </cell>
          <cell r="I17513" t="str">
            <v>CPR</v>
          </cell>
          <cell r="J17513" t="str">
            <v/>
          </cell>
          <cell r="K17513" t="str">
            <v>PD</v>
          </cell>
          <cell r="L17513" t="str">
            <v>7936</v>
          </cell>
          <cell r="M17513" t="str">
            <v>S</v>
          </cell>
          <cell r="N17513">
            <v>0</v>
          </cell>
        </row>
        <row r="17514">
          <cell r="A17514" t="str">
            <v>SF-KUM-I09-WL-0103</v>
          </cell>
          <cell r="B17514" t="str">
            <v>CINT</v>
          </cell>
          <cell r="C17514" t="str">
            <v/>
          </cell>
          <cell r="D17514" t="str">
            <v>BOTTOM BOARD ASSY CBX-35-S</v>
          </cell>
          <cell r="E17514">
            <v>44783</v>
          </cell>
          <cell r="F17514" t="str">
            <v>HALF</v>
          </cell>
          <cell r="G17514" t="str">
            <v>CI_I09</v>
          </cell>
          <cell r="H17514" t="str">
            <v>PC</v>
          </cell>
          <cell r="I17514" t="str">
            <v>CPR</v>
          </cell>
          <cell r="J17514" t="str">
            <v/>
          </cell>
          <cell r="K17514" t="str">
            <v>PD</v>
          </cell>
          <cell r="L17514" t="str">
            <v>7936</v>
          </cell>
          <cell r="M17514" t="str">
            <v>S</v>
          </cell>
          <cell r="N17514">
            <v>0</v>
          </cell>
        </row>
        <row r="17515">
          <cell r="A17515" t="str">
            <v>SF-KUM-I09-WL-0104</v>
          </cell>
          <cell r="B17515" t="str">
            <v>CINT</v>
          </cell>
          <cell r="C17515" t="str">
            <v/>
          </cell>
          <cell r="D17515" t="str">
            <v>BOTTOM BOARD ASSY CBX-35-S BLACK</v>
          </cell>
          <cell r="E17515">
            <v>44783</v>
          </cell>
          <cell r="F17515" t="str">
            <v>HALF</v>
          </cell>
          <cell r="G17515" t="str">
            <v>CI_I09</v>
          </cell>
          <cell r="H17515" t="str">
            <v>PC</v>
          </cell>
          <cell r="I17515" t="str">
            <v>CPR</v>
          </cell>
          <cell r="J17515" t="str">
            <v/>
          </cell>
          <cell r="K17515" t="str">
            <v>PD</v>
          </cell>
          <cell r="L17515" t="str">
            <v>7936</v>
          </cell>
          <cell r="M17515" t="str">
            <v>S</v>
          </cell>
          <cell r="N17515">
            <v>0</v>
          </cell>
        </row>
        <row r="17516">
          <cell r="A17516" t="str">
            <v>SF-KUM-I09-WL-0105</v>
          </cell>
          <cell r="B17516" t="str">
            <v>CINT</v>
          </cell>
          <cell r="C17516" t="str">
            <v/>
          </cell>
          <cell r="D17516" t="str">
            <v>BOTTOM BOARD ASSY CBX-35-S BLUE</v>
          </cell>
          <cell r="E17516">
            <v>44783</v>
          </cell>
          <cell r="F17516" t="str">
            <v>HALF</v>
          </cell>
          <cell r="G17516" t="str">
            <v>CI_I09</v>
          </cell>
          <cell r="H17516" t="str">
            <v>PC</v>
          </cell>
          <cell r="I17516" t="str">
            <v>CPR</v>
          </cell>
          <cell r="J17516" t="str">
            <v/>
          </cell>
          <cell r="K17516" t="str">
            <v>PD</v>
          </cell>
          <cell r="L17516" t="str">
            <v>7936</v>
          </cell>
          <cell r="M17516" t="str">
            <v>S</v>
          </cell>
          <cell r="N17516">
            <v>0</v>
          </cell>
        </row>
        <row r="17517">
          <cell r="A17517" t="str">
            <v>SF-KUM-I09-WL-0106</v>
          </cell>
          <cell r="B17517" t="str">
            <v>CINT</v>
          </cell>
          <cell r="C17517" t="str">
            <v/>
          </cell>
          <cell r="D17517" t="str">
            <v>BOTTOM BOARD ASSY CBX-35-S GREEN</v>
          </cell>
          <cell r="E17517">
            <v>44783</v>
          </cell>
          <cell r="F17517" t="str">
            <v>HALF</v>
          </cell>
          <cell r="G17517" t="str">
            <v>CI_I09</v>
          </cell>
          <cell r="H17517" t="str">
            <v>PC</v>
          </cell>
          <cell r="I17517" t="str">
            <v>CPR</v>
          </cell>
          <cell r="J17517" t="str">
            <v/>
          </cell>
          <cell r="K17517" t="str">
            <v>PD</v>
          </cell>
          <cell r="L17517" t="str">
            <v>7936</v>
          </cell>
          <cell r="M17517" t="str">
            <v>S</v>
          </cell>
          <cell r="N17517">
            <v>0</v>
          </cell>
        </row>
        <row r="17518">
          <cell r="A17518" t="str">
            <v>SF-KUM-I09-WL-0107</v>
          </cell>
          <cell r="B17518" t="str">
            <v>CINT</v>
          </cell>
          <cell r="C17518" t="str">
            <v/>
          </cell>
          <cell r="D17518" t="str">
            <v>BOTTOM BOARD ASSY CBX-35-S MAGENTA (PINK</v>
          </cell>
          <cell r="E17518">
            <v>44783</v>
          </cell>
          <cell r="F17518" t="str">
            <v>HALF</v>
          </cell>
          <cell r="G17518" t="str">
            <v>CI_I09</v>
          </cell>
          <cell r="H17518" t="str">
            <v>PC</v>
          </cell>
          <cell r="I17518" t="str">
            <v>CPR</v>
          </cell>
          <cell r="J17518" t="str">
            <v/>
          </cell>
          <cell r="K17518" t="str">
            <v>PD</v>
          </cell>
          <cell r="L17518" t="str">
            <v>7936</v>
          </cell>
          <cell r="M17518" t="str">
            <v>S</v>
          </cell>
          <cell r="N17518">
            <v>0</v>
          </cell>
        </row>
        <row r="17519">
          <cell r="A17519" t="str">
            <v>SF-KUM-I09-WL-0108</v>
          </cell>
          <cell r="B17519" t="str">
            <v>CINT</v>
          </cell>
          <cell r="C17519" t="str">
            <v/>
          </cell>
          <cell r="D17519" t="str">
            <v>BOTTOM BOARD ASSY CBX-35-S ORANGE</v>
          </cell>
          <cell r="E17519">
            <v>44783</v>
          </cell>
          <cell r="F17519" t="str">
            <v>HALF</v>
          </cell>
          <cell r="G17519" t="str">
            <v>CI_I09</v>
          </cell>
          <cell r="H17519" t="str">
            <v>PC</v>
          </cell>
          <cell r="I17519" t="str">
            <v>CPR</v>
          </cell>
          <cell r="J17519" t="str">
            <v/>
          </cell>
          <cell r="K17519" t="str">
            <v>PD</v>
          </cell>
          <cell r="L17519" t="str">
            <v>7936</v>
          </cell>
          <cell r="M17519" t="str">
            <v>S</v>
          </cell>
          <cell r="N17519">
            <v>0</v>
          </cell>
        </row>
        <row r="17520">
          <cell r="A17520" t="str">
            <v>SF-KUM-I09-WL-0109</v>
          </cell>
          <cell r="B17520" t="str">
            <v>CINT</v>
          </cell>
          <cell r="C17520" t="str">
            <v/>
          </cell>
          <cell r="D17520" t="str">
            <v>BOTTOM BOARD ASSY CBX-35-S WHITE</v>
          </cell>
          <cell r="E17520">
            <v>44783</v>
          </cell>
          <cell r="F17520" t="str">
            <v>HALF</v>
          </cell>
          <cell r="G17520" t="str">
            <v>CI_I09</v>
          </cell>
          <cell r="H17520" t="str">
            <v>PC</v>
          </cell>
          <cell r="I17520" t="str">
            <v>CPR</v>
          </cell>
          <cell r="J17520" t="str">
            <v/>
          </cell>
          <cell r="K17520" t="str">
            <v>PD</v>
          </cell>
          <cell r="L17520" t="str">
            <v>7936</v>
          </cell>
          <cell r="M17520" t="str">
            <v>S</v>
          </cell>
          <cell r="N17520">
            <v>0</v>
          </cell>
        </row>
        <row r="17521">
          <cell r="A17521" t="str">
            <v>SF-KUM-I09-WL-0110</v>
          </cell>
          <cell r="B17521" t="str">
            <v>CINT</v>
          </cell>
          <cell r="C17521" t="str">
            <v/>
          </cell>
          <cell r="D17521" t="str">
            <v>BOTTOM BOARD ASSY CBX-35-S YELLOW</v>
          </cell>
          <cell r="E17521">
            <v>44783</v>
          </cell>
          <cell r="F17521" t="str">
            <v>HALF</v>
          </cell>
          <cell r="G17521" t="str">
            <v>CI_I09</v>
          </cell>
          <cell r="H17521" t="str">
            <v>PC</v>
          </cell>
          <cell r="I17521" t="str">
            <v>CPR</v>
          </cell>
          <cell r="J17521" t="str">
            <v/>
          </cell>
          <cell r="K17521" t="str">
            <v>PD</v>
          </cell>
          <cell r="L17521" t="str">
            <v>7936</v>
          </cell>
          <cell r="M17521" t="str">
            <v>S</v>
          </cell>
          <cell r="N17521">
            <v>0</v>
          </cell>
        </row>
        <row r="17522">
          <cell r="A17522" t="str">
            <v>SF-KUM-I09-WL-0111</v>
          </cell>
          <cell r="B17522" t="str">
            <v>CINT</v>
          </cell>
          <cell r="C17522" t="str">
            <v/>
          </cell>
          <cell r="D17522" t="str">
            <v>BOTTOM BOARD ASSY CK-1800 ASSY PSO</v>
          </cell>
          <cell r="E17522">
            <v>44783</v>
          </cell>
          <cell r="F17522" t="str">
            <v>HALF</v>
          </cell>
          <cell r="G17522" t="str">
            <v>CI_I09</v>
          </cell>
          <cell r="H17522" t="str">
            <v>PC</v>
          </cell>
          <cell r="I17522" t="str">
            <v>CPR</v>
          </cell>
          <cell r="J17522" t="str">
            <v/>
          </cell>
          <cell r="K17522" t="str">
            <v>PD</v>
          </cell>
          <cell r="L17522" t="str">
            <v>7936</v>
          </cell>
          <cell r="M17522" t="str">
            <v>S</v>
          </cell>
          <cell r="N17522">
            <v>0</v>
          </cell>
        </row>
        <row r="17523">
          <cell r="A17523" t="str">
            <v>SF-KUM-I09-WL-0112</v>
          </cell>
          <cell r="B17523" t="str">
            <v>CINT</v>
          </cell>
          <cell r="C17523" t="str">
            <v/>
          </cell>
          <cell r="D17523" t="str">
            <v>BOTTOM BOARD ASSY CK-810 ASSY PSO</v>
          </cell>
          <cell r="E17523">
            <v>44783</v>
          </cell>
          <cell r="F17523" t="str">
            <v>HALF</v>
          </cell>
          <cell r="G17523" t="str">
            <v>CI_I09</v>
          </cell>
          <cell r="H17523" t="str">
            <v>PC</v>
          </cell>
          <cell r="I17523" t="str">
            <v>CPR</v>
          </cell>
          <cell r="J17523" t="str">
            <v/>
          </cell>
          <cell r="K17523" t="str">
            <v>PD</v>
          </cell>
          <cell r="L17523" t="str">
            <v>7936</v>
          </cell>
          <cell r="M17523" t="str">
            <v>S</v>
          </cell>
          <cell r="N17523">
            <v>0</v>
          </cell>
        </row>
        <row r="17524">
          <cell r="A17524" t="str">
            <v>SF-KUM-I09-WL-0113</v>
          </cell>
          <cell r="B17524" t="str">
            <v>CINT</v>
          </cell>
          <cell r="C17524" t="str">
            <v/>
          </cell>
          <cell r="D17524" t="str">
            <v>BOTTOM BOARD CK 1800 MAPLE TH 1224 FC AS</v>
          </cell>
          <cell r="E17524">
            <v>44783</v>
          </cell>
          <cell r="F17524" t="str">
            <v>HALF</v>
          </cell>
          <cell r="G17524" t="str">
            <v>CI_I09</v>
          </cell>
          <cell r="H17524" t="str">
            <v>PC</v>
          </cell>
          <cell r="I17524" t="str">
            <v>CPR</v>
          </cell>
          <cell r="J17524" t="str">
            <v/>
          </cell>
          <cell r="K17524" t="str">
            <v>PD</v>
          </cell>
          <cell r="L17524" t="str">
            <v>7936</v>
          </cell>
          <cell r="M17524" t="str">
            <v>S</v>
          </cell>
          <cell r="N17524">
            <v>0</v>
          </cell>
        </row>
        <row r="17525">
          <cell r="A17525" t="str">
            <v>SF-KUM-I09-WL-0114</v>
          </cell>
          <cell r="B17525" t="str">
            <v>CINT</v>
          </cell>
          <cell r="C17525" t="str">
            <v/>
          </cell>
          <cell r="D17525" t="str">
            <v>BOTTOM BOARD CK 810 MAPLE TH 1224 FC ASS</v>
          </cell>
          <cell r="E17525">
            <v>44783</v>
          </cell>
          <cell r="F17525" t="str">
            <v>HALF</v>
          </cell>
          <cell r="G17525" t="str">
            <v>CI_I09</v>
          </cell>
          <cell r="H17525" t="str">
            <v>PC</v>
          </cell>
          <cell r="I17525" t="str">
            <v>CPR</v>
          </cell>
          <cell r="J17525" t="str">
            <v/>
          </cell>
          <cell r="K17525" t="str">
            <v>PD</v>
          </cell>
          <cell r="L17525" t="str">
            <v>7936</v>
          </cell>
          <cell r="M17525" t="str">
            <v>S</v>
          </cell>
          <cell r="N17525">
            <v>0</v>
          </cell>
        </row>
        <row r="17526">
          <cell r="A17526" t="str">
            <v>SF-KUM-I09-WL-0115</v>
          </cell>
          <cell r="B17526" t="str">
            <v>CINT</v>
          </cell>
          <cell r="C17526" t="str">
            <v/>
          </cell>
          <cell r="D17526" t="str">
            <v>BOTTOM BOARD CREDENZA 4012 PASTEL OAK (P</v>
          </cell>
          <cell r="E17526">
            <v>44783</v>
          </cell>
          <cell r="F17526" t="str">
            <v>HALF</v>
          </cell>
          <cell r="G17526" t="str">
            <v>CI_I09</v>
          </cell>
          <cell r="H17526" t="str">
            <v>PC</v>
          </cell>
          <cell r="I17526" t="str">
            <v>CPR</v>
          </cell>
          <cell r="J17526" t="str">
            <v/>
          </cell>
          <cell r="K17526" t="str">
            <v>PD</v>
          </cell>
          <cell r="L17526" t="str">
            <v>7936</v>
          </cell>
          <cell r="M17526" t="str">
            <v>S</v>
          </cell>
          <cell r="N17526">
            <v>0</v>
          </cell>
        </row>
        <row r="17527">
          <cell r="A17527" t="str">
            <v>SF-KUM-I09-WL-0116</v>
          </cell>
          <cell r="B17527" t="str">
            <v>CINT</v>
          </cell>
          <cell r="C17527" t="str">
            <v/>
          </cell>
          <cell r="D17527" t="str">
            <v>BOTTOM BOARD FRAME DRAWER KUMI CUSTOM TE</v>
          </cell>
          <cell r="E17527">
            <v>44783</v>
          </cell>
          <cell r="F17527" t="str">
            <v>HALF</v>
          </cell>
          <cell r="G17527" t="str">
            <v>CI_I09</v>
          </cell>
          <cell r="H17527" t="str">
            <v>PC</v>
          </cell>
          <cell r="I17527" t="str">
            <v>CPR</v>
          </cell>
          <cell r="J17527" t="str">
            <v/>
          </cell>
          <cell r="K17527" t="str">
            <v>PD</v>
          </cell>
          <cell r="L17527" t="str">
            <v>7936</v>
          </cell>
          <cell r="M17527" t="str">
            <v>S</v>
          </cell>
          <cell r="N17527">
            <v>0</v>
          </cell>
        </row>
        <row r="17528">
          <cell r="A17528" t="str">
            <v>SF-KUM-I09-WL-0117</v>
          </cell>
          <cell r="B17528" t="str">
            <v>CINT</v>
          </cell>
          <cell r="C17528" t="str">
            <v/>
          </cell>
          <cell r="D17528" t="str">
            <v>BOTTOM BOARD UFFICIO MAHOGANI</v>
          </cell>
          <cell r="E17528">
            <v>44783</v>
          </cell>
          <cell r="F17528" t="str">
            <v>HALF</v>
          </cell>
          <cell r="G17528" t="str">
            <v>CI_I09</v>
          </cell>
          <cell r="H17528" t="str">
            <v>PC</v>
          </cell>
          <cell r="I17528" t="str">
            <v>CPR</v>
          </cell>
          <cell r="J17528" t="str">
            <v/>
          </cell>
          <cell r="K17528" t="str">
            <v>PD</v>
          </cell>
          <cell r="L17528" t="str">
            <v>7936</v>
          </cell>
          <cell r="M17528" t="str">
            <v>S</v>
          </cell>
          <cell r="N17528">
            <v>0</v>
          </cell>
        </row>
        <row r="17529">
          <cell r="A17529" t="str">
            <v>SF-KUM-I09-WL-0118</v>
          </cell>
          <cell r="B17529" t="str">
            <v>CINT</v>
          </cell>
          <cell r="C17529" t="str">
            <v/>
          </cell>
          <cell r="D17529" t="str">
            <v>BOTTOM BOARD VISION 1 ASSY</v>
          </cell>
          <cell r="E17529">
            <v>44783</v>
          </cell>
          <cell r="F17529" t="str">
            <v>HALF</v>
          </cell>
          <cell r="G17529" t="str">
            <v>CI_I09</v>
          </cell>
          <cell r="H17529" t="str">
            <v>PC</v>
          </cell>
          <cell r="I17529" t="str">
            <v>CPR</v>
          </cell>
          <cell r="J17529" t="str">
            <v/>
          </cell>
          <cell r="K17529" t="str">
            <v>PD</v>
          </cell>
          <cell r="L17529" t="str">
            <v>7936</v>
          </cell>
          <cell r="M17529" t="str">
            <v>S</v>
          </cell>
          <cell r="N17529">
            <v>0</v>
          </cell>
        </row>
        <row r="17530">
          <cell r="A17530" t="str">
            <v>SF-KUM-I09-WL-0119</v>
          </cell>
          <cell r="B17530" t="str">
            <v>CINT</v>
          </cell>
          <cell r="C17530" t="str">
            <v/>
          </cell>
          <cell r="D17530" t="str">
            <v>BOTTOM BOARD VISION 1 ASSY SONOMA OAK</v>
          </cell>
          <cell r="E17530">
            <v>44966</v>
          </cell>
          <cell r="F17530" t="str">
            <v>HALF</v>
          </cell>
          <cell r="G17530" t="str">
            <v>CI_I09</v>
          </cell>
          <cell r="H17530" t="str">
            <v>PC</v>
          </cell>
          <cell r="I17530" t="str">
            <v>CPR</v>
          </cell>
          <cell r="J17530" t="str">
            <v/>
          </cell>
          <cell r="K17530" t="str">
            <v>PD</v>
          </cell>
          <cell r="L17530" t="str">
            <v>7936</v>
          </cell>
          <cell r="M17530" t="str">
            <v>S</v>
          </cell>
          <cell r="N17530">
            <v>159921</v>
          </cell>
        </row>
        <row r="17531">
          <cell r="A17531" t="str">
            <v>SF-KUM-I09-WL-0120</v>
          </cell>
          <cell r="B17531" t="str">
            <v>CINT</v>
          </cell>
          <cell r="C17531" t="str">
            <v/>
          </cell>
          <cell r="D17531" t="str">
            <v>BOTTOM BOARD WAGON 2D/3D MAPLE TH 1224 F</v>
          </cell>
          <cell r="E17531">
            <v>44825</v>
          </cell>
          <cell r="F17531" t="str">
            <v>HALF</v>
          </cell>
          <cell r="G17531" t="str">
            <v>CI_I09</v>
          </cell>
          <cell r="H17531" t="str">
            <v>PC</v>
          </cell>
          <cell r="I17531" t="str">
            <v>CPR</v>
          </cell>
          <cell r="J17531" t="str">
            <v/>
          </cell>
          <cell r="K17531" t="str">
            <v>PD</v>
          </cell>
          <cell r="L17531" t="str">
            <v>7936</v>
          </cell>
          <cell r="M17531" t="str">
            <v>S</v>
          </cell>
          <cell r="N17531">
            <v>32586</v>
          </cell>
        </row>
        <row r="17532">
          <cell r="A17532" t="str">
            <v>SF-KUM-I09-WL-0121</v>
          </cell>
          <cell r="B17532" t="str">
            <v>CINT</v>
          </cell>
          <cell r="C17532" t="str">
            <v/>
          </cell>
          <cell r="D17532" t="str">
            <v>BOX HOLDER ASSY KUMI FD SHUTTER WHITE</v>
          </cell>
          <cell r="E17532">
            <v>44783</v>
          </cell>
          <cell r="F17532" t="str">
            <v>HALF</v>
          </cell>
          <cell r="G17532" t="str">
            <v>CI_I09</v>
          </cell>
          <cell r="H17532" t="str">
            <v>PC</v>
          </cell>
          <cell r="I17532" t="str">
            <v>CPR</v>
          </cell>
          <cell r="J17532" t="str">
            <v/>
          </cell>
          <cell r="K17532" t="str">
            <v>PD</v>
          </cell>
          <cell r="L17532" t="str">
            <v>7936</v>
          </cell>
          <cell r="M17532" t="str">
            <v>S</v>
          </cell>
          <cell r="N17532">
            <v>0</v>
          </cell>
        </row>
        <row r="17533">
          <cell r="A17533" t="str">
            <v>SF-KUM-I09-WL-0122</v>
          </cell>
          <cell r="B17533" t="str">
            <v>CINT</v>
          </cell>
          <cell r="C17533" t="str">
            <v/>
          </cell>
          <cell r="D17533" t="str">
            <v>BOX HOLDER KUMI FD DBO</v>
          </cell>
          <cell r="E17533">
            <v>45131</v>
          </cell>
          <cell r="F17533" t="str">
            <v>HALF</v>
          </cell>
          <cell r="G17533" t="str">
            <v>CI_I09</v>
          </cell>
          <cell r="H17533" t="str">
            <v>PC</v>
          </cell>
          <cell r="I17533" t="str">
            <v>CPR</v>
          </cell>
          <cell r="J17533" t="str">
            <v/>
          </cell>
          <cell r="K17533" t="str">
            <v>PD</v>
          </cell>
          <cell r="L17533" t="str">
            <v>7936</v>
          </cell>
          <cell r="M17533" t="str">
            <v>S</v>
          </cell>
          <cell r="N17533">
            <v>15887</v>
          </cell>
        </row>
        <row r="17534">
          <cell r="A17534" t="str">
            <v>SF-KUM-I09-WL-0123</v>
          </cell>
          <cell r="B17534" t="str">
            <v>CINT</v>
          </cell>
          <cell r="C17534" t="str">
            <v/>
          </cell>
          <cell r="D17534" t="str">
            <v>MIDDLE BASE BOARD ASSY (100 X 40 X 115 C</v>
          </cell>
          <cell r="E17534">
            <v>44783</v>
          </cell>
          <cell r="F17534" t="str">
            <v>HALF</v>
          </cell>
          <cell r="G17534" t="str">
            <v>CI_I09</v>
          </cell>
          <cell r="H17534" t="str">
            <v>PC</v>
          </cell>
          <cell r="I17534" t="str">
            <v>CPR</v>
          </cell>
          <cell r="J17534" t="str">
            <v/>
          </cell>
          <cell r="K17534" t="str">
            <v>PD</v>
          </cell>
          <cell r="L17534" t="str">
            <v>7936</v>
          </cell>
          <cell r="M17534" t="str">
            <v>S</v>
          </cell>
          <cell r="N17534">
            <v>0</v>
          </cell>
        </row>
        <row r="17535">
          <cell r="A17535" t="str">
            <v>SF-KUM-I09-WL-0124</v>
          </cell>
          <cell r="B17535" t="str">
            <v>CINT</v>
          </cell>
          <cell r="C17535" t="str">
            <v/>
          </cell>
          <cell r="D17535" t="str">
            <v>MIDDLE BASE BOARD ASSY (80 X 40 X 160 CM</v>
          </cell>
          <cell r="E17535">
            <v>44783</v>
          </cell>
          <cell r="F17535" t="str">
            <v>HALF</v>
          </cell>
          <cell r="G17535" t="str">
            <v>CI_I09</v>
          </cell>
          <cell r="H17535" t="str">
            <v>PC</v>
          </cell>
          <cell r="I17535" t="str">
            <v>CPR</v>
          </cell>
          <cell r="J17535" t="str">
            <v/>
          </cell>
          <cell r="K17535" t="str">
            <v>PD</v>
          </cell>
          <cell r="L17535" t="str">
            <v>7936</v>
          </cell>
          <cell r="M17535" t="str">
            <v>S</v>
          </cell>
          <cell r="N17535">
            <v>0</v>
          </cell>
        </row>
        <row r="17536">
          <cell r="A17536" t="str">
            <v>SF-KUM-I09-WL-0125</v>
          </cell>
          <cell r="B17536" t="str">
            <v>CINT</v>
          </cell>
          <cell r="C17536" t="str">
            <v/>
          </cell>
          <cell r="D17536" t="str">
            <v>MIDDLE PANEL BACK BOARD  UFFICIO MAHOGAN</v>
          </cell>
          <cell r="E17536">
            <v>44783</v>
          </cell>
          <cell r="F17536" t="str">
            <v>HALF</v>
          </cell>
          <cell r="G17536" t="str">
            <v>CI_I09</v>
          </cell>
          <cell r="H17536" t="str">
            <v>PC</v>
          </cell>
          <cell r="I17536" t="str">
            <v>CPR</v>
          </cell>
          <cell r="J17536" t="str">
            <v/>
          </cell>
          <cell r="K17536" t="str">
            <v>PD</v>
          </cell>
          <cell r="L17536" t="str">
            <v>7936</v>
          </cell>
          <cell r="M17536" t="str">
            <v>S</v>
          </cell>
          <cell r="N17536">
            <v>0</v>
          </cell>
        </row>
        <row r="17537">
          <cell r="A17537" t="str">
            <v>SF-KUM-I09-WL-0126</v>
          </cell>
          <cell r="B17537" t="str">
            <v>CINT</v>
          </cell>
          <cell r="C17537" t="str">
            <v/>
          </cell>
          <cell r="D17537" t="str">
            <v>MIDDLE PANEL BACK BOARD UFFICIO SONOMA</v>
          </cell>
          <cell r="E17537">
            <v>44841</v>
          </cell>
          <cell r="F17537" t="str">
            <v>HALF</v>
          </cell>
          <cell r="G17537" t="str">
            <v>CI_I09</v>
          </cell>
          <cell r="H17537" t="str">
            <v>PC</v>
          </cell>
          <cell r="I17537" t="str">
            <v>CPR</v>
          </cell>
          <cell r="J17537" t="str">
            <v/>
          </cell>
          <cell r="K17537" t="str">
            <v>PD</v>
          </cell>
          <cell r="L17537" t="str">
            <v>7936</v>
          </cell>
          <cell r="M17537" t="str">
            <v>S</v>
          </cell>
          <cell r="N17537">
            <v>3610</v>
          </cell>
        </row>
        <row r="17538">
          <cell r="A17538" t="str">
            <v>SF-KUM-I09-WL-0127</v>
          </cell>
          <cell r="B17538" t="str">
            <v>CINT</v>
          </cell>
          <cell r="C17538" t="str">
            <v/>
          </cell>
          <cell r="D17538" t="str">
            <v>MIDDLE PANEL SIDE BOARD L UFFICIO MAHOGA</v>
          </cell>
          <cell r="E17538">
            <v>44834</v>
          </cell>
          <cell r="F17538" t="str">
            <v>HALF</v>
          </cell>
          <cell r="G17538" t="str">
            <v>CI_I09</v>
          </cell>
          <cell r="H17538" t="str">
            <v>PC</v>
          </cell>
          <cell r="I17538" t="str">
            <v>CPR</v>
          </cell>
          <cell r="J17538" t="str">
            <v/>
          </cell>
          <cell r="K17538" t="str">
            <v>PD</v>
          </cell>
          <cell r="L17538" t="str">
            <v>7936</v>
          </cell>
          <cell r="M17538" t="str">
            <v>S</v>
          </cell>
          <cell r="N17538">
            <v>638</v>
          </cell>
        </row>
        <row r="17539">
          <cell r="A17539" t="str">
            <v>SF-KUM-I09-WL-0128</v>
          </cell>
          <cell r="B17539" t="str">
            <v>CINT</v>
          </cell>
          <cell r="C17539" t="str">
            <v/>
          </cell>
          <cell r="D17539" t="str">
            <v>MIDDLE PANEL SIDE BOARD L UFFICIO SONOMA</v>
          </cell>
          <cell r="E17539">
            <v>44841</v>
          </cell>
          <cell r="F17539" t="str">
            <v>HALF</v>
          </cell>
          <cell r="G17539" t="str">
            <v>CI_I09</v>
          </cell>
          <cell r="H17539" t="str">
            <v>PC</v>
          </cell>
          <cell r="I17539" t="str">
            <v>CPR</v>
          </cell>
          <cell r="J17539" t="str">
            <v/>
          </cell>
          <cell r="K17539" t="str">
            <v>PD</v>
          </cell>
          <cell r="L17539" t="str">
            <v>7936</v>
          </cell>
          <cell r="M17539" t="str">
            <v>S</v>
          </cell>
          <cell r="N17539">
            <v>3610</v>
          </cell>
        </row>
        <row r="17540">
          <cell r="A17540" t="str">
            <v>SF-KUM-I09-WL-0129</v>
          </cell>
          <cell r="B17540" t="str">
            <v>CINT</v>
          </cell>
          <cell r="C17540" t="str">
            <v/>
          </cell>
          <cell r="D17540" t="str">
            <v>MIDDLE PANEL SIDE BOARD R UFFICIO MAHOGA</v>
          </cell>
          <cell r="E17540">
            <v>44783</v>
          </cell>
          <cell r="F17540" t="str">
            <v>HALF</v>
          </cell>
          <cell r="G17540" t="str">
            <v>CI_I09</v>
          </cell>
          <cell r="H17540" t="str">
            <v>PC</v>
          </cell>
          <cell r="I17540" t="str">
            <v>CPR</v>
          </cell>
          <cell r="J17540" t="str">
            <v/>
          </cell>
          <cell r="K17540" t="str">
            <v>PD</v>
          </cell>
          <cell r="L17540" t="str">
            <v>7936</v>
          </cell>
          <cell r="M17540" t="str">
            <v>S</v>
          </cell>
          <cell r="N17540">
            <v>0</v>
          </cell>
        </row>
        <row r="17541">
          <cell r="A17541" t="str">
            <v>SF-KUM-I09-WL-0130</v>
          </cell>
          <cell r="B17541" t="str">
            <v>CINT</v>
          </cell>
          <cell r="C17541" t="str">
            <v/>
          </cell>
          <cell r="D17541" t="str">
            <v>MIDDLE PANEL SIDE BOARD R UFFICIO SONOMA</v>
          </cell>
          <cell r="E17541">
            <v>44841</v>
          </cell>
          <cell r="F17541" t="str">
            <v>HALF</v>
          </cell>
          <cell r="G17541" t="str">
            <v>CI_I09</v>
          </cell>
          <cell r="H17541" t="str">
            <v>PC</v>
          </cell>
          <cell r="I17541" t="str">
            <v>CPR</v>
          </cell>
          <cell r="J17541" t="str">
            <v/>
          </cell>
          <cell r="K17541" t="str">
            <v>PD</v>
          </cell>
          <cell r="L17541" t="str">
            <v>7936</v>
          </cell>
          <cell r="M17541" t="str">
            <v>S</v>
          </cell>
          <cell r="N17541">
            <v>3610</v>
          </cell>
        </row>
        <row r="17542">
          <cell r="A17542" t="str">
            <v>SF-KUM-I09-WL-0131</v>
          </cell>
          <cell r="B17542" t="str">
            <v>CINT</v>
          </cell>
          <cell r="C17542" t="str">
            <v/>
          </cell>
          <cell r="D17542" t="str">
            <v>MIDDLE PANEL TABLE TOP UFFICIO SONOMA</v>
          </cell>
          <cell r="E17542">
            <v>44841</v>
          </cell>
          <cell r="F17542" t="str">
            <v>HALF</v>
          </cell>
          <cell r="G17542" t="str">
            <v>CI_I09</v>
          </cell>
          <cell r="H17542" t="str">
            <v>PC</v>
          </cell>
          <cell r="I17542" t="str">
            <v>CPR</v>
          </cell>
          <cell r="J17542" t="str">
            <v/>
          </cell>
          <cell r="K17542" t="str">
            <v>PD</v>
          </cell>
          <cell r="L17542" t="str">
            <v>7936</v>
          </cell>
          <cell r="M17542" t="str">
            <v>S</v>
          </cell>
          <cell r="N17542">
            <v>12839</v>
          </cell>
        </row>
        <row r="17543">
          <cell r="A17543" t="str">
            <v>SF-KUM-I09-WL-0132</v>
          </cell>
          <cell r="B17543" t="str">
            <v>CINT</v>
          </cell>
          <cell r="C17543" t="str">
            <v/>
          </cell>
          <cell r="D17543" t="str">
            <v>PALANG 1 3P TH-849J ASSY</v>
          </cell>
          <cell r="E17543">
            <v>44783</v>
          </cell>
          <cell r="F17543" t="str">
            <v>HALF</v>
          </cell>
          <cell r="G17543" t="str">
            <v>CI_I09</v>
          </cell>
          <cell r="H17543" t="str">
            <v>PC</v>
          </cell>
          <cell r="I17543" t="str">
            <v>CPR</v>
          </cell>
          <cell r="J17543" t="str">
            <v/>
          </cell>
          <cell r="K17543" t="str">
            <v>PD</v>
          </cell>
          <cell r="L17543" t="str">
            <v>7936</v>
          </cell>
          <cell r="M17543" t="str">
            <v>S</v>
          </cell>
          <cell r="N17543">
            <v>0</v>
          </cell>
        </row>
        <row r="17544">
          <cell r="A17544" t="str">
            <v>SF-KUM-I09-WL-0133</v>
          </cell>
          <cell r="B17544" t="str">
            <v>CINT</v>
          </cell>
          <cell r="C17544" t="str">
            <v/>
          </cell>
          <cell r="D17544" t="str">
            <v>PALANG 2 3P TH-849J ASSY</v>
          </cell>
          <cell r="E17544">
            <v>44783</v>
          </cell>
          <cell r="F17544" t="str">
            <v>HALF</v>
          </cell>
          <cell r="G17544" t="str">
            <v>CI_I09</v>
          </cell>
          <cell r="H17544" t="str">
            <v>PC</v>
          </cell>
          <cell r="I17544" t="str">
            <v>CPR</v>
          </cell>
          <cell r="J17544" t="str">
            <v/>
          </cell>
          <cell r="K17544" t="str">
            <v>PD</v>
          </cell>
          <cell r="L17544" t="str">
            <v>7936</v>
          </cell>
          <cell r="M17544" t="str">
            <v>S</v>
          </cell>
          <cell r="N17544">
            <v>0</v>
          </cell>
        </row>
        <row r="17545">
          <cell r="A17545" t="str">
            <v>SF-KUM-I09-WL-0134</v>
          </cell>
          <cell r="B17545" t="str">
            <v>CINT</v>
          </cell>
          <cell r="C17545" t="str">
            <v/>
          </cell>
          <cell r="D17545" t="str">
            <v>PALANG ATAS ASSY (100 X 40 X 115 CM)</v>
          </cell>
          <cell r="E17545">
            <v>44783</v>
          </cell>
          <cell r="F17545" t="str">
            <v>HALF</v>
          </cell>
          <cell r="G17545" t="str">
            <v>CI_I09</v>
          </cell>
          <cell r="H17545" t="str">
            <v>PC</v>
          </cell>
          <cell r="I17545" t="str">
            <v>CPR</v>
          </cell>
          <cell r="J17545" t="str">
            <v/>
          </cell>
          <cell r="K17545" t="str">
            <v>PD</v>
          </cell>
          <cell r="L17545" t="str">
            <v>7936</v>
          </cell>
          <cell r="M17545" t="str">
            <v>S</v>
          </cell>
          <cell r="N17545">
            <v>0</v>
          </cell>
        </row>
        <row r="17546">
          <cell r="A17546" t="str">
            <v>SF-KUM-I09-WL-0135</v>
          </cell>
          <cell r="B17546" t="str">
            <v>CINT</v>
          </cell>
          <cell r="C17546" t="str">
            <v/>
          </cell>
          <cell r="D17546" t="str">
            <v>PARTISI 1600 KUMI ED MAPLE TH 1224 FC AS</v>
          </cell>
          <cell r="E17546">
            <v>44783</v>
          </cell>
          <cell r="F17546" t="str">
            <v>HALF</v>
          </cell>
          <cell r="G17546" t="str">
            <v>CI_I09</v>
          </cell>
          <cell r="H17546" t="str">
            <v>PC</v>
          </cell>
          <cell r="I17546" t="str">
            <v>CPR</v>
          </cell>
          <cell r="J17546" t="str">
            <v/>
          </cell>
          <cell r="K17546" t="str">
            <v>PD</v>
          </cell>
          <cell r="L17546" t="str">
            <v>7936</v>
          </cell>
          <cell r="M17546" t="str">
            <v>S</v>
          </cell>
          <cell r="N17546">
            <v>0</v>
          </cell>
        </row>
        <row r="17547">
          <cell r="A17547" t="str">
            <v>SF-KUM-I09-WL-0136</v>
          </cell>
          <cell r="B17547" t="str">
            <v>CINT</v>
          </cell>
          <cell r="C17547" t="str">
            <v/>
          </cell>
          <cell r="D17547" t="str">
            <v>PARTISI BOARD MEJA STAFF PURE COOL WHITE</v>
          </cell>
          <cell r="E17547">
            <v>44783</v>
          </cell>
          <cell r="F17547" t="str">
            <v>HALF</v>
          </cell>
          <cell r="G17547" t="str">
            <v>CI_I09</v>
          </cell>
          <cell r="H17547" t="str">
            <v>PC</v>
          </cell>
          <cell r="I17547" t="str">
            <v>CPR</v>
          </cell>
          <cell r="J17547" t="str">
            <v/>
          </cell>
          <cell r="K17547" t="str">
            <v>PD</v>
          </cell>
          <cell r="L17547" t="str">
            <v>7936</v>
          </cell>
          <cell r="M17547" t="str">
            <v>S</v>
          </cell>
          <cell r="N17547">
            <v>0</v>
          </cell>
        </row>
        <row r="17548">
          <cell r="A17548" t="str">
            <v>SF-KUM-I09-WL-0137</v>
          </cell>
          <cell r="B17548" t="str">
            <v>CINT</v>
          </cell>
          <cell r="C17548" t="str">
            <v/>
          </cell>
          <cell r="D17548" t="str">
            <v>PARTISI KUMI T 12 X 1400 X 300 TH 1224 F</v>
          </cell>
          <cell r="E17548">
            <v>44783</v>
          </cell>
          <cell r="F17548" t="str">
            <v>HALF</v>
          </cell>
          <cell r="G17548" t="str">
            <v>CI_I09</v>
          </cell>
          <cell r="H17548" t="str">
            <v>PC</v>
          </cell>
          <cell r="I17548" t="str">
            <v>CPR</v>
          </cell>
          <cell r="J17548" t="str">
            <v/>
          </cell>
          <cell r="K17548" t="str">
            <v>PD</v>
          </cell>
          <cell r="L17548" t="str">
            <v>7936</v>
          </cell>
          <cell r="M17548" t="str">
            <v>S</v>
          </cell>
          <cell r="N17548">
            <v>0</v>
          </cell>
        </row>
        <row r="17549">
          <cell r="A17549" t="str">
            <v>SF-KUM-I09-WL-0138</v>
          </cell>
          <cell r="B17549" t="str">
            <v>CINT</v>
          </cell>
          <cell r="C17549" t="str">
            <v/>
          </cell>
          <cell r="D17549" t="str">
            <v>SELF BOARD ARMADIO MAHOGANI 1800</v>
          </cell>
          <cell r="E17549">
            <v>44804</v>
          </cell>
          <cell r="F17549" t="str">
            <v>HALF</v>
          </cell>
          <cell r="G17549" t="str">
            <v>CI_I09</v>
          </cell>
          <cell r="H17549" t="str">
            <v>PC</v>
          </cell>
          <cell r="I17549" t="str">
            <v>CPR</v>
          </cell>
          <cell r="J17549" t="str">
            <v/>
          </cell>
          <cell r="K17549" t="str">
            <v>PD</v>
          </cell>
          <cell r="L17549" t="str">
            <v>7936</v>
          </cell>
          <cell r="M17549" t="str">
            <v>S</v>
          </cell>
          <cell r="N17549">
            <v>4482</v>
          </cell>
        </row>
        <row r="17550">
          <cell r="A17550" t="str">
            <v>SF-KUM-I09-WL-0139</v>
          </cell>
          <cell r="B17550" t="str">
            <v>CINT</v>
          </cell>
          <cell r="C17550" t="str">
            <v/>
          </cell>
          <cell r="D17550" t="str">
            <v>SELF BOARD ARMADIO SONOMA 1800</v>
          </cell>
          <cell r="E17550">
            <v>44966</v>
          </cell>
          <cell r="F17550" t="str">
            <v>HALF</v>
          </cell>
          <cell r="G17550" t="str">
            <v>CI_I09</v>
          </cell>
          <cell r="H17550" t="str">
            <v>PC</v>
          </cell>
          <cell r="I17550" t="str">
            <v>CPR</v>
          </cell>
          <cell r="J17550" t="str">
            <v/>
          </cell>
          <cell r="K17550" t="str">
            <v>PD</v>
          </cell>
          <cell r="L17550" t="str">
            <v>7936</v>
          </cell>
          <cell r="M17550" t="str">
            <v>S</v>
          </cell>
          <cell r="N17550">
            <v>44665</v>
          </cell>
        </row>
        <row r="17551">
          <cell r="A17551" t="str">
            <v>SF-KUM-I09-WL-0140</v>
          </cell>
          <cell r="B17551" t="str">
            <v>CINT</v>
          </cell>
          <cell r="C17551" t="str">
            <v/>
          </cell>
          <cell r="D17551" t="str">
            <v>SHELF BOARD 1 3P TH-849J ASSY</v>
          </cell>
          <cell r="E17551">
            <v>44783</v>
          </cell>
          <cell r="F17551" t="str">
            <v>HALF</v>
          </cell>
          <cell r="G17551" t="str">
            <v>CI_I09</v>
          </cell>
          <cell r="H17551" t="str">
            <v>PC</v>
          </cell>
          <cell r="I17551" t="str">
            <v>CPR</v>
          </cell>
          <cell r="J17551" t="str">
            <v/>
          </cell>
          <cell r="K17551" t="str">
            <v>PD</v>
          </cell>
          <cell r="L17551" t="str">
            <v>7936</v>
          </cell>
          <cell r="M17551" t="str">
            <v>S</v>
          </cell>
          <cell r="N17551">
            <v>0</v>
          </cell>
        </row>
        <row r="17552">
          <cell r="A17552" t="str">
            <v>SF-KUM-I09-WL-0141</v>
          </cell>
          <cell r="B17552" t="str">
            <v>CINT</v>
          </cell>
          <cell r="C17552" t="str">
            <v/>
          </cell>
          <cell r="D17552" t="str">
            <v>SHELF BOARD 2 3P TH-849J ASSY</v>
          </cell>
          <cell r="E17552">
            <v>44783</v>
          </cell>
          <cell r="F17552" t="str">
            <v>HALF</v>
          </cell>
          <cell r="G17552" t="str">
            <v>CI_I09</v>
          </cell>
          <cell r="H17552" t="str">
            <v>PC</v>
          </cell>
          <cell r="I17552" t="str">
            <v>CPR</v>
          </cell>
          <cell r="J17552" t="str">
            <v/>
          </cell>
          <cell r="K17552" t="str">
            <v>PD</v>
          </cell>
          <cell r="L17552" t="str">
            <v>7936</v>
          </cell>
          <cell r="M17552" t="str">
            <v>S</v>
          </cell>
          <cell r="N17552">
            <v>0</v>
          </cell>
        </row>
        <row r="17553">
          <cell r="A17553" t="str">
            <v>SF-KUM-I09-WL-0142</v>
          </cell>
          <cell r="B17553" t="str">
            <v>CINT</v>
          </cell>
          <cell r="C17553" t="str">
            <v/>
          </cell>
          <cell r="D17553" t="str">
            <v>SHELF BOARD 89D MAHOGANI</v>
          </cell>
          <cell r="E17553">
            <v>45006</v>
          </cell>
          <cell r="F17553" t="str">
            <v>HALF</v>
          </cell>
          <cell r="G17553" t="str">
            <v>CI_I09</v>
          </cell>
          <cell r="H17553" t="str">
            <v>PC</v>
          </cell>
          <cell r="I17553" t="str">
            <v>CPR</v>
          </cell>
          <cell r="J17553" t="str">
            <v/>
          </cell>
          <cell r="K17553" t="str">
            <v>PD</v>
          </cell>
          <cell r="L17553" t="str">
            <v>7936</v>
          </cell>
          <cell r="M17553" t="str">
            <v>S</v>
          </cell>
          <cell r="N17553">
            <v>10453</v>
          </cell>
        </row>
        <row r="17554">
          <cell r="A17554" t="str">
            <v>SF-KUM-I09-WL-0143</v>
          </cell>
          <cell r="B17554" t="str">
            <v>CINT</v>
          </cell>
          <cell r="C17554" t="str">
            <v/>
          </cell>
          <cell r="D17554" t="str">
            <v>SHELF BOARD 89D SONOMA OAK</v>
          </cell>
          <cell r="E17554">
            <v>44966</v>
          </cell>
          <cell r="F17554" t="str">
            <v>HALF</v>
          </cell>
          <cell r="G17554" t="str">
            <v>CI_I09</v>
          </cell>
          <cell r="H17554" t="str">
            <v>PC</v>
          </cell>
          <cell r="I17554" t="str">
            <v>CPR</v>
          </cell>
          <cell r="J17554" t="str">
            <v/>
          </cell>
          <cell r="K17554" t="str">
            <v>PD</v>
          </cell>
          <cell r="L17554" t="str">
            <v>7936</v>
          </cell>
          <cell r="M17554" t="str">
            <v>S</v>
          </cell>
          <cell r="N17554">
            <v>13266</v>
          </cell>
        </row>
        <row r="17555">
          <cell r="A17555" t="str">
            <v>SF-KUM-I09-WL-0144</v>
          </cell>
          <cell r="B17555" t="str">
            <v>CINT</v>
          </cell>
          <cell r="C17555" t="str">
            <v/>
          </cell>
          <cell r="D17555" t="str">
            <v>SHELF BOARD ARMADIO MAHOGANI 1600 X 1200</v>
          </cell>
          <cell r="E17555">
            <v>44783</v>
          </cell>
          <cell r="F17555" t="str">
            <v>HALF</v>
          </cell>
          <cell r="G17555" t="str">
            <v>CI_I09</v>
          </cell>
          <cell r="H17555" t="str">
            <v>PC</v>
          </cell>
          <cell r="I17555" t="str">
            <v>CPR</v>
          </cell>
          <cell r="J17555" t="str">
            <v/>
          </cell>
          <cell r="K17555" t="str">
            <v>PD</v>
          </cell>
          <cell r="L17555" t="str">
            <v>7936</v>
          </cell>
          <cell r="M17555" t="str">
            <v>S</v>
          </cell>
          <cell r="N17555">
            <v>0</v>
          </cell>
        </row>
        <row r="17556">
          <cell r="A17556" t="str">
            <v>SF-KUM-I09-WL-0145</v>
          </cell>
          <cell r="B17556" t="str">
            <v>CINT</v>
          </cell>
          <cell r="C17556" t="str">
            <v/>
          </cell>
          <cell r="D17556" t="str">
            <v>SHELF BOARD ASSY (100 X 40 X 115 CM)</v>
          </cell>
          <cell r="E17556">
            <v>44783</v>
          </cell>
          <cell r="F17556" t="str">
            <v>HALF</v>
          </cell>
          <cell r="G17556" t="str">
            <v>CI_I09</v>
          </cell>
          <cell r="H17556" t="str">
            <v>PC</v>
          </cell>
          <cell r="I17556" t="str">
            <v>CPR</v>
          </cell>
          <cell r="J17556" t="str">
            <v/>
          </cell>
          <cell r="K17556" t="str">
            <v>PD</v>
          </cell>
          <cell r="L17556" t="str">
            <v>7936</v>
          </cell>
          <cell r="M17556" t="str">
            <v>S</v>
          </cell>
          <cell r="N17556">
            <v>0</v>
          </cell>
        </row>
        <row r="17557">
          <cell r="A17557" t="str">
            <v>SF-KUM-I09-WL-0146</v>
          </cell>
          <cell r="B17557" t="str">
            <v>CINT</v>
          </cell>
          <cell r="C17557" t="str">
            <v/>
          </cell>
          <cell r="D17557" t="str">
            <v>SHELF BOARD ASSY (80 X 40 X 160 CM)</v>
          </cell>
          <cell r="E17557">
            <v>44783</v>
          </cell>
          <cell r="F17557" t="str">
            <v>HALF</v>
          </cell>
          <cell r="G17557" t="str">
            <v>CI_I09</v>
          </cell>
          <cell r="H17557" t="str">
            <v>PC</v>
          </cell>
          <cell r="I17557" t="str">
            <v>CPR</v>
          </cell>
          <cell r="J17557" t="str">
            <v/>
          </cell>
          <cell r="K17557" t="str">
            <v>PD</v>
          </cell>
          <cell r="L17557" t="str">
            <v>7936</v>
          </cell>
          <cell r="M17557" t="str">
            <v>S</v>
          </cell>
          <cell r="N17557">
            <v>0</v>
          </cell>
        </row>
        <row r="17558">
          <cell r="A17558" t="str">
            <v>SF-KUM-I09-WL-0147</v>
          </cell>
          <cell r="B17558" t="str">
            <v>CINT</v>
          </cell>
          <cell r="C17558" t="str">
            <v/>
          </cell>
          <cell r="D17558" t="str">
            <v>SHELF BOARD ASSY CBX-35-S</v>
          </cell>
          <cell r="E17558">
            <v>44783</v>
          </cell>
          <cell r="F17558" t="str">
            <v>HALF</v>
          </cell>
          <cell r="G17558" t="str">
            <v>CI_I09</v>
          </cell>
          <cell r="H17558" t="str">
            <v>PC</v>
          </cell>
          <cell r="I17558" t="str">
            <v>CPR</v>
          </cell>
          <cell r="J17558" t="str">
            <v/>
          </cell>
          <cell r="K17558" t="str">
            <v>PD</v>
          </cell>
          <cell r="L17558" t="str">
            <v>7936</v>
          </cell>
          <cell r="M17558" t="str">
            <v>S</v>
          </cell>
          <cell r="N17558">
            <v>0</v>
          </cell>
        </row>
        <row r="17559">
          <cell r="A17559" t="str">
            <v>SF-KUM-I09-WL-0148</v>
          </cell>
          <cell r="B17559" t="str">
            <v>CINT</v>
          </cell>
          <cell r="C17559" t="str">
            <v/>
          </cell>
          <cell r="D17559" t="str">
            <v>SHELF BOARD ASSY CBX-35-S BLACK</v>
          </cell>
          <cell r="E17559">
            <v>45169</v>
          </cell>
          <cell r="F17559" t="str">
            <v>HALF</v>
          </cell>
          <cell r="G17559" t="str">
            <v>CI_I09</v>
          </cell>
          <cell r="H17559" t="str">
            <v>PC</v>
          </cell>
          <cell r="I17559" t="str">
            <v>CPR</v>
          </cell>
          <cell r="J17559" t="str">
            <v/>
          </cell>
          <cell r="K17559" t="str">
            <v>PD</v>
          </cell>
          <cell r="L17559" t="str">
            <v>7936</v>
          </cell>
          <cell r="M17559" t="str">
            <v>S</v>
          </cell>
          <cell r="N17559">
            <v>2323</v>
          </cell>
        </row>
        <row r="17560">
          <cell r="A17560" t="str">
            <v>SF-KUM-I09-WL-0149</v>
          </cell>
          <cell r="B17560" t="str">
            <v>CINT</v>
          </cell>
          <cell r="C17560" t="str">
            <v/>
          </cell>
          <cell r="D17560" t="str">
            <v>SHELF BOARD ASSY CBX-35-S BLUE</v>
          </cell>
          <cell r="E17560">
            <v>44783</v>
          </cell>
          <cell r="F17560" t="str">
            <v>HALF</v>
          </cell>
          <cell r="G17560" t="str">
            <v>CI_I09</v>
          </cell>
          <cell r="H17560" t="str">
            <v>PC</v>
          </cell>
          <cell r="I17560" t="str">
            <v>CPR</v>
          </cell>
          <cell r="J17560" t="str">
            <v/>
          </cell>
          <cell r="K17560" t="str">
            <v>PD</v>
          </cell>
          <cell r="L17560" t="str">
            <v>7936</v>
          </cell>
          <cell r="M17560" t="str">
            <v>S</v>
          </cell>
          <cell r="N17560">
            <v>0</v>
          </cell>
        </row>
        <row r="17561">
          <cell r="A17561" t="str">
            <v>SF-KUM-I09-WL-0150</v>
          </cell>
          <cell r="B17561" t="str">
            <v>CINT</v>
          </cell>
          <cell r="C17561" t="str">
            <v/>
          </cell>
          <cell r="D17561" t="str">
            <v>SHELF BOARD ASSY CBX-35-S GREEN</v>
          </cell>
          <cell r="E17561">
            <v>45169</v>
          </cell>
          <cell r="F17561" t="str">
            <v>HALF</v>
          </cell>
          <cell r="G17561" t="str">
            <v>CI_I09</v>
          </cell>
          <cell r="H17561" t="str">
            <v>PC</v>
          </cell>
          <cell r="I17561" t="str">
            <v>CPR</v>
          </cell>
          <cell r="J17561" t="str">
            <v/>
          </cell>
          <cell r="K17561" t="str">
            <v>PD</v>
          </cell>
          <cell r="L17561" t="str">
            <v>7936</v>
          </cell>
          <cell r="M17561" t="str">
            <v>S</v>
          </cell>
          <cell r="N17561">
            <v>2323</v>
          </cell>
        </row>
        <row r="17562">
          <cell r="A17562" t="str">
            <v>SF-KUM-I09-WL-0151</v>
          </cell>
          <cell r="B17562" t="str">
            <v>CINT</v>
          </cell>
          <cell r="C17562" t="str">
            <v/>
          </cell>
          <cell r="D17562" t="str">
            <v>SHELF BOARD ASSY CBX-35-S MAGENTA (PINK)</v>
          </cell>
          <cell r="E17562">
            <v>45169</v>
          </cell>
          <cell r="F17562" t="str">
            <v>HALF</v>
          </cell>
          <cell r="G17562" t="str">
            <v>CI_I09</v>
          </cell>
          <cell r="H17562" t="str">
            <v>PC</v>
          </cell>
          <cell r="I17562" t="str">
            <v>CPR</v>
          </cell>
          <cell r="J17562" t="str">
            <v/>
          </cell>
          <cell r="K17562" t="str">
            <v>PD</v>
          </cell>
          <cell r="L17562" t="str">
            <v>7936</v>
          </cell>
          <cell r="M17562" t="str">
            <v>S</v>
          </cell>
          <cell r="N17562">
            <v>2323</v>
          </cell>
        </row>
        <row r="17563">
          <cell r="A17563" t="str">
            <v>SF-KUM-I09-WL-0152</v>
          </cell>
          <cell r="B17563" t="str">
            <v>CINT</v>
          </cell>
          <cell r="C17563" t="str">
            <v/>
          </cell>
          <cell r="D17563" t="str">
            <v>SHELF BOARD ASSY CBX-35-S ORANGE</v>
          </cell>
          <cell r="E17563">
            <v>45169</v>
          </cell>
          <cell r="F17563" t="str">
            <v>HALF</v>
          </cell>
          <cell r="G17563" t="str">
            <v>CI_I09</v>
          </cell>
          <cell r="H17563" t="str">
            <v>PC</v>
          </cell>
          <cell r="I17563" t="str">
            <v>CPR</v>
          </cell>
          <cell r="J17563" t="str">
            <v/>
          </cell>
          <cell r="K17563" t="str">
            <v>PD</v>
          </cell>
          <cell r="L17563" t="str">
            <v>7936</v>
          </cell>
          <cell r="M17563" t="str">
            <v>S</v>
          </cell>
          <cell r="N17563">
            <v>2323</v>
          </cell>
        </row>
        <row r="17564">
          <cell r="A17564" t="str">
            <v>SF-KUM-I09-WL-0153</v>
          </cell>
          <cell r="B17564" t="str">
            <v>CINT</v>
          </cell>
          <cell r="C17564" t="str">
            <v/>
          </cell>
          <cell r="D17564" t="str">
            <v>SHELF BOARD ASSY CBX-35-S WHITE</v>
          </cell>
          <cell r="E17564">
            <v>45169</v>
          </cell>
          <cell r="F17564" t="str">
            <v>HALF</v>
          </cell>
          <cell r="G17564" t="str">
            <v>CI_I09</v>
          </cell>
          <cell r="H17564" t="str">
            <v>PC</v>
          </cell>
          <cell r="I17564" t="str">
            <v>CPR</v>
          </cell>
          <cell r="J17564" t="str">
            <v/>
          </cell>
          <cell r="K17564" t="str">
            <v>PD</v>
          </cell>
          <cell r="L17564" t="str">
            <v>7936</v>
          </cell>
          <cell r="M17564" t="str">
            <v>S</v>
          </cell>
          <cell r="N17564">
            <v>2323</v>
          </cell>
        </row>
        <row r="17565">
          <cell r="A17565" t="str">
            <v>SF-KUM-I09-WL-0154</v>
          </cell>
          <cell r="B17565" t="str">
            <v>CINT</v>
          </cell>
          <cell r="C17565" t="str">
            <v/>
          </cell>
          <cell r="D17565" t="str">
            <v>SHELF BOARD ASSY CBX-35-S YELLOW</v>
          </cell>
          <cell r="E17565">
            <v>44783</v>
          </cell>
          <cell r="F17565" t="str">
            <v>HALF</v>
          </cell>
          <cell r="G17565" t="str">
            <v>CI_I09</v>
          </cell>
          <cell r="H17565" t="str">
            <v>PC</v>
          </cell>
          <cell r="I17565" t="str">
            <v>CPR</v>
          </cell>
          <cell r="J17565" t="str">
            <v/>
          </cell>
          <cell r="K17565" t="str">
            <v>PD</v>
          </cell>
          <cell r="L17565" t="str">
            <v>7936</v>
          </cell>
          <cell r="M17565" t="str">
            <v>S</v>
          </cell>
          <cell r="N17565">
            <v>0</v>
          </cell>
        </row>
        <row r="17566">
          <cell r="A17566" t="str">
            <v>SF-KUM-I09-WL-0155</v>
          </cell>
          <cell r="B17566" t="str">
            <v>CINT</v>
          </cell>
          <cell r="C17566" t="str">
            <v/>
          </cell>
          <cell r="D17566" t="str">
            <v>SHELF BOARD ASSY CK-1800 ASSY PSO</v>
          </cell>
          <cell r="E17566">
            <v>44783</v>
          </cell>
          <cell r="F17566" t="str">
            <v>HALF</v>
          </cell>
          <cell r="G17566" t="str">
            <v>CI_I09</v>
          </cell>
          <cell r="H17566" t="str">
            <v>PC</v>
          </cell>
          <cell r="I17566" t="str">
            <v>CPR</v>
          </cell>
          <cell r="J17566" t="str">
            <v/>
          </cell>
          <cell r="K17566" t="str">
            <v>PD</v>
          </cell>
          <cell r="L17566" t="str">
            <v>7936</v>
          </cell>
          <cell r="M17566" t="str">
            <v>S</v>
          </cell>
          <cell r="N17566">
            <v>0</v>
          </cell>
        </row>
        <row r="17567">
          <cell r="A17567" t="str">
            <v>SF-KUM-I09-WL-0156</v>
          </cell>
          <cell r="B17567" t="str">
            <v>CINT</v>
          </cell>
          <cell r="C17567" t="str">
            <v/>
          </cell>
          <cell r="D17567" t="str">
            <v>SHELF BOARD ASSY CK-810 ASSY PSO</v>
          </cell>
          <cell r="E17567">
            <v>44783</v>
          </cell>
          <cell r="F17567" t="str">
            <v>HALF</v>
          </cell>
          <cell r="G17567" t="str">
            <v>CI_I09</v>
          </cell>
          <cell r="H17567" t="str">
            <v>PC</v>
          </cell>
          <cell r="I17567" t="str">
            <v>CPR</v>
          </cell>
          <cell r="J17567" t="str">
            <v/>
          </cell>
          <cell r="K17567" t="str">
            <v>PD</v>
          </cell>
          <cell r="L17567" t="str">
            <v>7936</v>
          </cell>
          <cell r="M17567" t="str">
            <v>S</v>
          </cell>
          <cell r="N17567">
            <v>0</v>
          </cell>
        </row>
        <row r="17568">
          <cell r="A17568" t="str">
            <v>SF-KUM-I09-WL-0157</v>
          </cell>
          <cell r="B17568" t="str">
            <v>CINT</v>
          </cell>
          <cell r="C17568" t="str">
            <v/>
          </cell>
          <cell r="D17568" t="str">
            <v>SHELF BOARD CK 1800 MAPLE TH 1224 FC ASS</v>
          </cell>
          <cell r="E17568">
            <v>44783</v>
          </cell>
          <cell r="F17568" t="str">
            <v>HALF</v>
          </cell>
          <cell r="G17568" t="str">
            <v>CI_I09</v>
          </cell>
          <cell r="H17568" t="str">
            <v>PC</v>
          </cell>
          <cell r="I17568" t="str">
            <v>CPR</v>
          </cell>
          <cell r="J17568" t="str">
            <v/>
          </cell>
          <cell r="K17568" t="str">
            <v>PD</v>
          </cell>
          <cell r="L17568" t="str">
            <v>7936</v>
          </cell>
          <cell r="M17568" t="str">
            <v>S</v>
          </cell>
          <cell r="N17568">
            <v>0</v>
          </cell>
        </row>
        <row r="17569">
          <cell r="A17569" t="str">
            <v>SF-KUM-I09-WL-0158</v>
          </cell>
          <cell r="B17569" t="str">
            <v>CINT</v>
          </cell>
          <cell r="C17569" t="str">
            <v/>
          </cell>
          <cell r="D17569" t="str">
            <v>SHELF BOARD CK 810 MAPLE TH 1224 FC ASSY</v>
          </cell>
          <cell r="E17569">
            <v>44783</v>
          </cell>
          <cell r="F17569" t="str">
            <v>HALF</v>
          </cell>
          <cell r="G17569" t="str">
            <v>CI_I09</v>
          </cell>
          <cell r="H17569" t="str">
            <v>PC</v>
          </cell>
          <cell r="I17569" t="str">
            <v>CPR</v>
          </cell>
          <cell r="J17569" t="str">
            <v/>
          </cell>
          <cell r="K17569" t="str">
            <v>PD</v>
          </cell>
          <cell r="L17569" t="str">
            <v>7936</v>
          </cell>
          <cell r="M17569" t="str">
            <v>S</v>
          </cell>
          <cell r="N17569">
            <v>0</v>
          </cell>
        </row>
        <row r="17570">
          <cell r="A17570" t="str">
            <v>SF-KUM-I09-WL-0159</v>
          </cell>
          <cell r="B17570" t="str">
            <v>CINT</v>
          </cell>
          <cell r="C17570" t="str">
            <v/>
          </cell>
          <cell r="D17570" t="str">
            <v>SHELF BOARD CREDENZA 4012 PASTEL OAK (PS</v>
          </cell>
          <cell r="E17570">
            <v>44783</v>
          </cell>
          <cell r="F17570" t="str">
            <v>HALF</v>
          </cell>
          <cell r="G17570" t="str">
            <v>CI_I09</v>
          </cell>
          <cell r="H17570" t="str">
            <v>PC</v>
          </cell>
          <cell r="I17570" t="str">
            <v>CPR</v>
          </cell>
          <cell r="J17570" t="str">
            <v/>
          </cell>
          <cell r="K17570" t="str">
            <v>PD</v>
          </cell>
          <cell r="L17570" t="str">
            <v>7936</v>
          </cell>
          <cell r="M17570" t="str">
            <v>S</v>
          </cell>
          <cell r="N17570">
            <v>0</v>
          </cell>
        </row>
        <row r="17571">
          <cell r="A17571" t="str">
            <v>SF-KUM-I09-WL-0160</v>
          </cell>
          <cell r="B17571" t="str">
            <v>CINT</v>
          </cell>
          <cell r="C17571" t="str">
            <v/>
          </cell>
          <cell r="D17571" t="str">
            <v>SHELF BOARD FR DRAW KUMI FD/N PVC BLACK</v>
          </cell>
          <cell r="E17571">
            <v>45131</v>
          </cell>
          <cell r="F17571" t="str">
            <v>HALF</v>
          </cell>
          <cell r="G17571" t="str">
            <v>CI_I09</v>
          </cell>
          <cell r="H17571" t="str">
            <v>PC</v>
          </cell>
          <cell r="I17571" t="str">
            <v>CPR</v>
          </cell>
          <cell r="J17571" t="str">
            <v/>
          </cell>
          <cell r="K17571" t="str">
            <v>PD</v>
          </cell>
          <cell r="L17571" t="str">
            <v>7936</v>
          </cell>
          <cell r="M17571" t="str">
            <v>S</v>
          </cell>
          <cell r="N17571">
            <v>10560</v>
          </cell>
        </row>
        <row r="17572">
          <cell r="A17572" t="str">
            <v>SF-KUM-I09-WL-0161</v>
          </cell>
          <cell r="B17572" t="str">
            <v>CINT</v>
          </cell>
          <cell r="C17572" t="str">
            <v/>
          </cell>
          <cell r="D17572" t="str">
            <v>SHELF BOARD UFFICIO MAHOGANI</v>
          </cell>
          <cell r="E17572">
            <v>44783</v>
          </cell>
          <cell r="F17572" t="str">
            <v>HALF</v>
          </cell>
          <cell r="G17572" t="str">
            <v>CI_I09</v>
          </cell>
          <cell r="H17572" t="str">
            <v>PC</v>
          </cell>
          <cell r="I17572" t="str">
            <v>CPR</v>
          </cell>
          <cell r="J17572" t="str">
            <v/>
          </cell>
          <cell r="K17572" t="str">
            <v>PD</v>
          </cell>
          <cell r="L17572" t="str">
            <v>7936</v>
          </cell>
          <cell r="M17572" t="str">
            <v>S</v>
          </cell>
          <cell r="N17572">
            <v>0</v>
          </cell>
        </row>
        <row r="17573">
          <cell r="A17573" t="str">
            <v>SF-KUM-I09-WL-0162</v>
          </cell>
          <cell r="B17573" t="str">
            <v>CINT</v>
          </cell>
          <cell r="C17573" t="str">
            <v/>
          </cell>
          <cell r="D17573" t="str">
            <v>SHELF BOARD UFFICIO SONOMA</v>
          </cell>
          <cell r="E17573">
            <v>44783</v>
          </cell>
          <cell r="F17573" t="str">
            <v>HALF</v>
          </cell>
          <cell r="G17573" t="str">
            <v>CI_I09</v>
          </cell>
          <cell r="H17573" t="str">
            <v>PC</v>
          </cell>
          <cell r="I17573" t="str">
            <v>CPR</v>
          </cell>
          <cell r="J17573" t="str">
            <v/>
          </cell>
          <cell r="K17573" t="str">
            <v>PD</v>
          </cell>
          <cell r="L17573" t="str">
            <v>7936</v>
          </cell>
          <cell r="M17573" t="str">
            <v>S</v>
          </cell>
          <cell r="N17573">
            <v>0</v>
          </cell>
        </row>
        <row r="17574">
          <cell r="A17574" t="str">
            <v>SF-KUM-I09-WL-0163</v>
          </cell>
          <cell r="B17574" t="str">
            <v>CINT</v>
          </cell>
          <cell r="C17574" t="str">
            <v/>
          </cell>
          <cell r="D17574" t="str">
            <v>SHELF BOARD VISION 1 ASSY SONOMA OAK</v>
          </cell>
          <cell r="E17574">
            <v>44966</v>
          </cell>
          <cell r="F17574" t="str">
            <v>HALF</v>
          </cell>
          <cell r="G17574" t="str">
            <v>CI_I09</v>
          </cell>
          <cell r="H17574" t="str">
            <v>PC</v>
          </cell>
          <cell r="I17574" t="str">
            <v>CPR</v>
          </cell>
          <cell r="J17574" t="str">
            <v/>
          </cell>
          <cell r="K17574" t="str">
            <v>PD</v>
          </cell>
          <cell r="L17574" t="str">
            <v>7936</v>
          </cell>
          <cell r="M17574" t="str">
            <v>S</v>
          </cell>
          <cell r="N17574">
            <v>15830</v>
          </cell>
        </row>
        <row r="17575">
          <cell r="A17575" t="str">
            <v>SF-KUM-I09-WL-0164</v>
          </cell>
          <cell r="B17575" t="str">
            <v>CINT</v>
          </cell>
          <cell r="C17575" t="str">
            <v/>
          </cell>
          <cell r="D17575" t="str">
            <v>SIDE BASE MEJA RAPAT  PURE COOL WHITE</v>
          </cell>
          <cell r="E17575">
            <v>44783</v>
          </cell>
          <cell r="F17575" t="str">
            <v>HALF</v>
          </cell>
          <cell r="G17575" t="str">
            <v>CI_I09</v>
          </cell>
          <cell r="H17575" t="str">
            <v>PC</v>
          </cell>
          <cell r="I17575" t="str">
            <v>CPR</v>
          </cell>
          <cell r="J17575" t="str">
            <v/>
          </cell>
          <cell r="K17575" t="str">
            <v>PD</v>
          </cell>
          <cell r="L17575" t="str">
            <v>7936</v>
          </cell>
          <cell r="M17575" t="str">
            <v>S</v>
          </cell>
          <cell r="N17575">
            <v>0</v>
          </cell>
        </row>
        <row r="17576">
          <cell r="A17576" t="str">
            <v>SF-KUM-I09-WL-0165</v>
          </cell>
          <cell r="B17576" t="str">
            <v>CINT</v>
          </cell>
          <cell r="C17576" t="str">
            <v/>
          </cell>
          <cell r="D17576" t="str">
            <v>SIDE BOARD  KUMI ED CUSTOM 20X80 TACO TH</v>
          </cell>
          <cell r="E17576">
            <v>44783</v>
          </cell>
          <cell r="F17576" t="str">
            <v>HALF</v>
          </cell>
          <cell r="G17576" t="str">
            <v>CI_I09</v>
          </cell>
          <cell r="H17576" t="str">
            <v>PC</v>
          </cell>
          <cell r="I17576" t="str">
            <v>CPR</v>
          </cell>
          <cell r="J17576" t="str">
            <v/>
          </cell>
          <cell r="K17576" t="str">
            <v>PD</v>
          </cell>
          <cell r="L17576" t="str">
            <v>7936</v>
          </cell>
          <cell r="M17576" t="str">
            <v>S</v>
          </cell>
          <cell r="N17576">
            <v>0</v>
          </cell>
        </row>
        <row r="17577">
          <cell r="A17577" t="str">
            <v>SF-KUM-I09-WL-0166</v>
          </cell>
          <cell r="B17577" t="str">
            <v>CINT</v>
          </cell>
          <cell r="C17577" t="str">
            <v/>
          </cell>
          <cell r="D17577" t="str">
            <v>SIDE BOARD  KUMI MD CUSTOM 15X75 TACO TH</v>
          </cell>
          <cell r="E17577">
            <v>44783</v>
          </cell>
          <cell r="F17577" t="str">
            <v>HALF</v>
          </cell>
          <cell r="G17577" t="str">
            <v>CI_I09</v>
          </cell>
          <cell r="H17577" t="str">
            <v>PC</v>
          </cell>
          <cell r="I17577" t="str">
            <v>CPR</v>
          </cell>
          <cell r="J17577" t="str">
            <v/>
          </cell>
          <cell r="K17577" t="str">
            <v>PD</v>
          </cell>
          <cell r="L17577" t="str">
            <v>7936</v>
          </cell>
          <cell r="M17577" t="str">
            <v>S</v>
          </cell>
          <cell r="N17577">
            <v>0</v>
          </cell>
        </row>
        <row r="17578">
          <cell r="A17578" t="str">
            <v>SF-KUM-I09-WL-0167</v>
          </cell>
          <cell r="B17578" t="str">
            <v>CINT</v>
          </cell>
          <cell r="C17578" t="str">
            <v/>
          </cell>
          <cell r="D17578" t="str">
            <v>SIDE BOARD  KUMI MD CUSTOM 16X75 TACO TH</v>
          </cell>
          <cell r="E17578">
            <v>44783</v>
          </cell>
          <cell r="F17578" t="str">
            <v>HALF</v>
          </cell>
          <cell r="G17578" t="str">
            <v>CI_I09</v>
          </cell>
          <cell r="H17578" t="str">
            <v>PC</v>
          </cell>
          <cell r="I17578" t="str">
            <v>CPR</v>
          </cell>
          <cell r="J17578" t="str">
            <v/>
          </cell>
          <cell r="K17578" t="str">
            <v>PD</v>
          </cell>
          <cell r="L17578" t="str">
            <v>7936</v>
          </cell>
          <cell r="M17578" t="str">
            <v>S</v>
          </cell>
          <cell r="N17578">
            <v>0</v>
          </cell>
        </row>
        <row r="17579">
          <cell r="A17579" t="str">
            <v>SF-KUM-I09-WL-0168</v>
          </cell>
          <cell r="B17579" t="str">
            <v>CINT</v>
          </cell>
          <cell r="C17579" t="str">
            <v/>
          </cell>
          <cell r="D17579" t="str">
            <v>SIDE BOARD L 89D MAHOGANI</v>
          </cell>
          <cell r="E17579">
            <v>45145</v>
          </cell>
          <cell r="F17579" t="str">
            <v>HALF</v>
          </cell>
          <cell r="G17579" t="str">
            <v>CI_I09</v>
          </cell>
          <cell r="H17579" t="str">
            <v>PC</v>
          </cell>
          <cell r="I17579" t="str">
            <v>CPR</v>
          </cell>
          <cell r="J17579" t="str">
            <v/>
          </cell>
          <cell r="K17579" t="str">
            <v>PD</v>
          </cell>
          <cell r="L17579" t="str">
            <v>7936</v>
          </cell>
          <cell r="M17579" t="str">
            <v>S</v>
          </cell>
          <cell r="N17579">
            <v>169375</v>
          </cell>
        </row>
        <row r="17580">
          <cell r="A17580" t="str">
            <v>SF-KUM-I09-WL-0169</v>
          </cell>
          <cell r="B17580" t="str">
            <v>CINT</v>
          </cell>
          <cell r="C17580" t="str">
            <v/>
          </cell>
          <cell r="D17580" t="str">
            <v>SIDE BOARD L 89D SONOMA OAK</v>
          </cell>
          <cell r="E17580">
            <v>45145</v>
          </cell>
          <cell r="F17580" t="str">
            <v>HALF</v>
          </cell>
          <cell r="G17580" t="str">
            <v>CI_I09</v>
          </cell>
          <cell r="H17580" t="str">
            <v>PC</v>
          </cell>
          <cell r="I17580" t="str">
            <v>CPR</v>
          </cell>
          <cell r="J17580" t="str">
            <v/>
          </cell>
          <cell r="K17580" t="str">
            <v>PD</v>
          </cell>
          <cell r="L17580" t="str">
            <v>7936</v>
          </cell>
          <cell r="M17580" t="str">
            <v>S</v>
          </cell>
          <cell r="N17580">
            <v>25141</v>
          </cell>
        </row>
        <row r="17581">
          <cell r="A17581" t="str">
            <v>SF-KUM-I09-WL-0170</v>
          </cell>
          <cell r="B17581" t="str">
            <v>CINT</v>
          </cell>
          <cell r="C17581" t="str">
            <v/>
          </cell>
          <cell r="D17581" t="str">
            <v>SIDE BOARD ASSY KUMI SD MOLALA WALNUT MB</v>
          </cell>
          <cell r="E17581">
            <v>44966</v>
          </cell>
          <cell r="F17581" t="str">
            <v>HALF</v>
          </cell>
          <cell r="G17581" t="str">
            <v>CI_I09</v>
          </cell>
          <cell r="H17581" t="str">
            <v>PC</v>
          </cell>
          <cell r="I17581" t="str">
            <v>CPR</v>
          </cell>
          <cell r="J17581" t="str">
            <v/>
          </cell>
          <cell r="K17581" t="str">
            <v>PD</v>
          </cell>
          <cell r="L17581" t="str">
            <v>7936</v>
          </cell>
          <cell r="M17581" t="str">
            <v>S</v>
          </cell>
          <cell r="N17581">
            <v>88922</v>
          </cell>
        </row>
        <row r="17582">
          <cell r="A17582" t="str">
            <v>SF-KUM-I09-WL-0171</v>
          </cell>
          <cell r="B17582" t="str">
            <v>CINT</v>
          </cell>
          <cell r="C17582" t="str">
            <v/>
          </cell>
          <cell r="D17582" t="str">
            <v>SIDE BOARD KUMI CUSTOM MAPLE TH 1224 FC</v>
          </cell>
          <cell r="E17582">
            <v>44825</v>
          </cell>
          <cell r="F17582" t="str">
            <v>HALF</v>
          </cell>
          <cell r="G17582" t="str">
            <v>CI_I09</v>
          </cell>
          <cell r="H17582" t="str">
            <v>PC</v>
          </cell>
          <cell r="I17582" t="str">
            <v>CPR</v>
          </cell>
          <cell r="J17582" t="str">
            <v/>
          </cell>
          <cell r="K17582" t="str">
            <v>PD</v>
          </cell>
          <cell r="L17582" t="str">
            <v>7936</v>
          </cell>
          <cell r="M17582" t="str">
            <v>S</v>
          </cell>
          <cell r="N17582">
            <v>208329</v>
          </cell>
        </row>
        <row r="17583">
          <cell r="A17583" t="str">
            <v>SF-KUM-I09-WL-0172</v>
          </cell>
          <cell r="B17583" t="str">
            <v>CINT</v>
          </cell>
          <cell r="C17583" t="str">
            <v/>
          </cell>
          <cell r="D17583" t="str">
            <v>SIDE BOARD KUMI CUSTOM TH -849J 18 X 80</v>
          </cell>
          <cell r="E17583">
            <v>44783</v>
          </cell>
          <cell r="F17583" t="str">
            <v>HALF</v>
          </cell>
          <cell r="G17583" t="str">
            <v>CI_I09</v>
          </cell>
          <cell r="H17583" t="str">
            <v>PC</v>
          </cell>
          <cell r="I17583" t="str">
            <v>CPR</v>
          </cell>
          <cell r="J17583" t="str">
            <v/>
          </cell>
          <cell r="K17583" t="str">
            <v>PD</v>
          </cell>
          <cell r="L17583" t="str">
            <v>7936</v>
          </cell>
          <cell r="M17583" t="str">
            <v>S</v>
          </cell>
          <cell r="N17583">
            <v>0</v>
          </cell>
        </row>
        <row r="17584">
          <cell r="A17584" t="str">
            <v>SF-KUM-I09-WL-0173</v>
          </cell>
          <cell r="B17584" t="str">
            <v>CINT</v>
          </cell>
          <cell r="C17584" t="str">
            <v/>
          </cell>
          <cell r="D17584" t="str">
            <v>SIDE BOARD KUMI EHD SHUTTER WHITE (PSO)</v>
          </cell>
          <cell r="E17584">
            <v>44966</v>
          </cell>
          <cell r="F17584" t="str">
            <v>HALF</v>
          </cell>
          <cell r="G17584" t="str">
            <v>CI_I09</v>
          </cell>
          <cell r="H17584" t="str">
            <v>PC</v>
          </cell>
          <cell r="I17584" t="str">
            <v>CPR</v>
          </cell>
          <cell r="J17584" t="str">
            <v/>
          </cell>
          <cell r="K17584" t="str">
            <v>PD</v>
          </cell>
          <cell r="L17584" t="str">
            <v>7936</v>
          </cell>
          <cell r="M17584" t="str">
            <v>S</v>
          </cell>
          <cell r="N17584">
            <v>105140</v>
          </cell>
        </row>
        <row r="17585">
          <cell r="A17585" t="str">
            <v>SF-KUM-I09-WL-0174</v>
          </cell>
          <cell r="B17585" t="str">
            <v>CINT</v>
          </cell>
          <cell r="C17585" t="str">
            <v/>
          </cell>
          <cell r="D17585" t="str">
            <v>SIDE BOARD R/L KUMI FHD DBO MB 041</v>
          </cell>
          <cell r="E17585">
            <v>45217</v>
          </cell>
          <cell r="F17585" t="str">
            <v>HALF</v>
          </cell>
          <cell r="G17585" t="str">
            <v>CI_I09</v>
          </cell>
          <cell r="H17585" t="str">
            <v>PC</v>
          </cell>
          <cell r="I17585" t="str">
            <v>CPR</v>
          </cell>
          <cell r="J17585" t="str">
            <v/>
          </cell>
          <cell r="K17585" t="str">
            <v>PD</v>
          </cell>
          <cell r="L17585" t="str">
            <v>7936</v>
          </cell>
          <cell r="M17585" t="str">
            <v>S</v>
          </cell>
          <cell r="N17585">
            <v>102464</v>
          </cell>
        </row>
        <row r="17586">
          <cell r="A17586" t="str">
            <v>SF-KUM-I09-WL-0175</v>
          </cell>
          <cell r="B17586" t="str">
            <v>CINT</v>
          </cell>
          <cell r="C17586" t="str">
            <v/>
          </cell>
          <cell r="D17586" t="str">
            <v>SIDE BOARD R/L KUMI FHD PSO MB 008</v>
          </cell>
          <cell r="E17586">
            <v>45217</v>
          </cell>
          <cell r="F17586" t="str">
            <v>HALF</v>
          </cell>
          <cell r="G17586" t="str">
            <v>CI_I09</v>
          </cell>
          <cell r="H17586" t="str">
            <v>PC</v>
          </cell>
          <cell r="I17586" t="str">
            <v>CPR</v>
          </cell>
          <cell r="J17586" t="str">
            <v/>
          </cell>
          <cell r="K17586" t="str">
            <v>PD</v>
          </cell>
          <cell r="L17586" t="str">
            <v>7936</v>
          </cell>
          <cell r="M17586" t="str">
            <v>S</v>
          </cell>
          <cell r="N17586">
            <v>108795</v>
          </cell>
        </row>
        <row r="17587">
          <cell r="A17587" t="str">
            <v>SF-KUM-I09-WL-0176</v>
          </cell>
          <cell r="B17587" t="str">
            <v>CINT</v>
          </cell>
          <cell r="C17587" t="str">
            <v/>
          </cell>
          <cell r="D17587" t="str">
            <v>SIDE BOARD R/L KUMI SHD/MHD/EHD DBO</v>
          </cell>
          <cell r="E17587">
            <v>45161</v>
          </cell>
          <cell r="F17587" t="str">
            <v>HALF</v>
          </cell>
          <cell r="G17587" t="str">
            <v>CI_I09</v>
          </cell>
          <cell r="H17587" t="str">
            <v>PC</v>
          </cell>
          <cell r="I17587" t="str">
            <v>CPR</v>
          </cell>
          <cell r="J17587" t="str">
            <v/>
          </cell>
          <cell r="K17587" t="str">
            <v>PD</v>
          </cell>
          <cell r="L17587" t="str">
            <v>7936</v>
          </cell>
          <cell r="M17587" t="str">
            <v>S</v>
          </cell>
          <cell r="N17587">
            <v>103754</v>
          </cell>
        </row>
        <row r="17588">
          <cell r="A17588" t="str">
            <v>SF-KUM-I09-WL-0177</v>
          </cell>
          <cell r="B17588" t="str">
            <v>CINT</v>
          </cell>
          <cell r="C17588" t="str">
            <v/>
          </cell>
          <cell r="D17588" t="str">
            <v>SIDE BOARD R/L KUMI SHD/MHD/EHD PSO</v>
          </cell>
          <cell r="E17588">
            <v>45169</v>
          </cell>
          <cell r="F17588" t="str">
            <v>HALF</v>
          </cell>
          <cell r="G17588" t="str">
            <v>CI_I09</v>
          </cell>
          <cell r="H17588" t="str">
            <v>PC</v>
          </cell>
          <cell r="I17588" t="str">
            <v>CPR</v>
          </cell>
          <cell r="J17588" t="str">
            <v/>
          </cell>
          <cell r="K17588" t="str">
            <v>PD</v>
          </cell>
          <cell r="L17588" t="str">
            <v>7936</v>
          </cell>
          <cell r="M17588" t="str">
            <v>S</v>
          </cell>
          <cell r="N17588">
            <v>111160</v>
          </cell>
        </row>
        <row r="17589">
          <cell r="A17589" t="str">
            <v>SF-KUM-I09-WL-0178</v>
          </cell>
          <cell r="B17589" t="str">
            <v>CINT</v>
          </cell>
          <cell r="C17589" t="str">
            <v/>
          </cell>
          <cell r="D17589" t="str">
            <v>SIDE BOARD L ASSY CBX-35</v>
          </cell>
          <cell r="E17589">
            <v>44783</v>
          </cell>
          <cell r="F17589" t="str">
            <v>HALF</v>
          </cell>
          <cell r="G17589" t="str">
            <v>CI_I09</v>
          </cell>
          <cell r="H17589" t="str">
            <v>PC</v>
          </cell>
          <cell r="I17589" t="str">
            <v>CPR</v>
          </cell>
          <cell r="J17589" t="str">
            <v/>
          </cell>
          <cell r="K17589" t="str">
            <v>PD</v>
          </cell>
          <cell r="L17589" t="str">
            <v>7936</v>
          </cell>
          <cell r="M17589" t="str">
            <v>S</v>
          </cell>
          <cell r="N17589">
            <v>0</v>
          </cell>
        </row>
        <row r="17590">
          <cell r="A17590" t="str">
            <v>SF-KUM-I09-WL-0179</v>
          </cell>
          <cell r="B17590" t="str">
            <v>CINT</v>
          </cell>
          <cell r="C17590" t="str">
            <v/>
          </cell>
          <cell r="D17590" t="str">
            <v>SIDE BOARD L ASSY CBX-35 BLACK</v>
          </cell>
          <cell r="E17590">
            <v>44936</v>
          </cell>
          <cell r="F17590" t="str">
            <v>HALF</v>
          </cell>
          <cell r="G17590" t="str">
            <v>CI_I09</v>
          </cell>
          <cell r="H17590" t="str">
            <v>PC</v>
          </cell>
          <cell r="I17590" t="str">
            <v>CPR</v>
          </cell>
          <cell r="J17590" t="str">
            <v/>
          </cell>
          <cell r="K17590" t="str">
            <v>PD</v>
          </cell>
          <cell r="L17590" t="str">
            <v>7936</v>
          </cell>
          <cell r="M17590" t="str">
            <v>S</v>
          </cell>
          <cell r="N17590">
            <v>2323</v>
          </cell>
        </row>
        <row r="17591">
          <cell r="A17591" t="str">
            <v>SF-KUM-I09-WL-0180</v>
          </cell>
          <cell r="B17591" t="str">
            <v>CINT</v>
          </cell>
          <cell r="C17591" t="str">
            <v/>
          </cell>
          <cell r="D17591" t="str">
            <v>SIDE BOARD L ASSY CBX-35 BLUE</v>
          </cell>
          <cell r="E17591">
            <v>44783</v>
          </cell>
          <cell r="F17591" t="str">
            <v>HALF</v>
          </cell>
          <cell r="G17591" t="str">
            <v>CI_I09</v>
          </cell>
          <cell r="H17591" t="str">
            <v>PC</v>
          </cell>
          <cell r="I17591" t="str">
            <v>CPR</v>
          </cell>
          <cell r="J17591" t="str">
            <v/>
          </cell>
          <cell r="K17591" t="str">
            <v>PD</v>
          </cell>
          <cell r="L17591" t="str">
            <v>7936</v>
          </cell>
          <cell r="M17591" t="str">
            <v>S</v>
          </cell>
          <cell r="N17591">
            <v>0</v>
          </cell>
        </row>
        <row r="17592">
          <cell r="A17592" t="str">
            <v>SF-KUM-I09-WL-0181</v>
          </cell>
          <cell r="B17592" t="str">
            <v>CINT</v>
          </cell>
          <cell r="C17592" t="str">
            <v/>
          </cell>
          <cell r="D17592" t="str">
            <v>SIDE BOARD L ASSY CBX-35 GREEN</v>
          </cell>
          <cell r="E17592">
            <v>44783</v>
          </cell>
          <cell r="F17592" t="str">
            <v>HALF</v>
          </cell>
          <cell r="G17592" t="str">
            <v>CI_I09</v>
          </cell>
          <cell r="H17592" t="str">
            <v>PC</v>
          </cell>
          <cell r="I17592" t="str">
            <v>CPR</v>
          </cell>
          <cell r="J17592" t="str">
            <v/>
          </cell>
          <cell r="K17592" t="str">
            <v>PD</v>
          </cell>
          <cell r="L17592" t="str">
            <v>7936</v>
          </cell>
          <cell r="M17592" t="str">
            <v>S</v>
          </cell>
          <cell r="N17592">
            <v>0</v>
          </cell>
        </row>
        <row r="17593">
          <cell r="A17593" t="str">
            <v>SF-KUM-I09-WL-0182</v>
          </cell>
          <cell r="B17593" t="str">
            <v>CINT</v>
          </cell>
          <cell r="C17593" t="str">
            <v/>
          </cell>
          <cell r="D17593" t="str">
            <v>SIDE BOARD L ASSY CBX-35 MAGENTA (PINK)</v>
          </cell>
          <cell r="E17593">
            <v>44783</v>
          </cell>
          <cell r="F17593" t="str">
            <v>HALF</v>
          </cell>
          <cell r="G17593" t="str">
            <v>CI_I09</v>
          </cell>
          <cell r="H17593" t="str">
            <v>PC</v>
          </cell>
          <cell r="I17593" t="str">
            <v>CPR</v>
          </cell>
          <cell r="J17593" t="str">
            <v/>
          </cell>
          <cell r="K17593" t="str">
            <v>PD</v>
          </cell>
          <cell r="L17593" t="str">
            <v>7936</v>
          </cell>
          <cell r="M17593" t="str">
            <v>S</v>
          </cell>
          <cell r="N17593">
            <v>0</v>
          </cell>
        </row>
        <row r="17594">
          <cell r="A17594" t="str">
            <v>SF-KUM-I09-WL-0183</v>
          </cell>
          <cell r="B17594" t="str">
            <v>CINT</v>
          </cell>
          <cell r="C17594" t="str">
            <v/>
          </cell>
          <cell r="D17594" t="str">
            <v>SIDE BOARD L ASSY CBX-35 ORANGE</v>
          </cell>
          <cell r="E17594">
            <v>44936</v>
          </cell>
          <cell r="F17594" t="str">
            <v>HALF</v>
          </cell>
          <cell r="G17594" t="str">
            <v>CI_I09</v>
          </cell>
          <cell r="H17594" t="str">
            <v>PC</v>
          </cell>
          <cell r="I17594" t="str">
            <v>CPR</v>
          </cell>
          <cell r="J17594" t="str">
            <v/>
          </cell>
          <cell r="K17594" t="str">
            <v>PD</v>
          </cell>
          <cell r="L17594" t="str">
            <v>7936</v>
          </cell>
          <cell r="M17594" t="str">
            <v>S</v>
          </cell>
          <cell r="N17594">
            <v>2323</v>
          </cell>
        </row>
        <row r="17595">
          <cell r="A17595" t="str">
            <v>SF-KUM-I09-WL-0184</v>
          </cell>
          <cell r="B17595" t="str">
            <v>CINT</v>
          </cell>
          <cell r="C17595" t="str">
            <v/>
          </cell>
          <cell r="D17595" t="str">
            <v>SIDE BOARD L ASSY CBX-35 WHITE</v>
          </cell>
          <cell r="E17595">
            <v>44783</v>
          </cell>
          <cell r="F17595" t="str">
            <v>HALF</v>
          </cell>
          <cell r="G17595" t="str">
            <v>CI_I09</v>
          </cell>
          <cell r="H17595" t="str">
            <v>PC</v>
          </cell>
          <cell r="I17595" t="str">
            <v>CPR</v>
          </cell>
          <cell r="J17595" t="str">
            <v/>
          </cell>
          <cell r="K17595" t="str">
            <v>PD</v>
          </cell>
          <cell r="L17595" t="str">
            <v>7936</v>
          </cell>
          <cell r="M17595" t="str">
            <v>S</v>
          </cell>
          <cell r="N17595">
            <v>0</v>
          </cell>
        </row>
        <row r="17596">
          <cell r="A17596" t="str">
            <v>SF-KUM-I09-WL-0185</v>
          </cell>
          <cell r="B17596" t="str">
            <v>CINT</v>
          </cell>
          <cell r="C17596" t="str">
            <v/>
          </cell>
          <cell r="D17596" t="str">
            <v>SIDE BOARD L ASSY CBX-35 YELLOW</v>
          </cell>
          <cell r="E17596">
            <v>44783</v>
          </cell>
          <cell r="F17596" t="str">
            <v>HALF</v>
          </cell>
          <cell r="G17596" t="str">
            <v>CI_I09</v>
          </cell>
          <cell r="H17596" t="str">
            <v>PC</v>
          </cell>
          <cell r="I17596" t="str">
            <v>CPR</v>
          </cell>
          <cell r="J17596" t="str">
            <v/>
          </cell>
          <cell r="K17596" t="str">
            <v>PD</v>
          </cell>
          <cell r="L17596" t="str">
            <v>7936</v>
          </cell>
          <cell r="M17596" t="str">
            <v>S</v>
          </cell>
          <cell r="N17596">
            <v>0</v>
          </cell>
        </row>
        <row r="17597">
          <cell r="A17597" t="str">
            <v>SF-KUM-I09-WL-0186</v>
          </cell>
          <cell r="B17597" t="str">
            <v>CINT</v>
          </cell>
          <cell r="C17597" t="str">
            <v/>
          </cell>
          <cell r="D17597" t="str">
            <v>SIDE BOARD L ASSY CBX-35-D</v>
          </cell>
          <cell r="E17597">
            <v>44783</v>
          </cell>
          <cell r="F17597" t="str">
            <v>HALF</v>
          </cell>
          <cell r="G17597" t="str">
            <v>CI_I09</v>
          </cell>
          <cell r="H17597" t="str">
            <v>PC</v>
          </cell>
          <cell r="I17597" t="str">
            <v>CPR</v>
          </cell>
          <cell r="J17597" t="str">
            <v/>
          </cell>
          <cell r="K17597" t="str">
            <v>PD</v>
          </cell>
          <cell r="L17597" t="str">
            <v>7936</v>
          </cell>
          <cell r="M17597" t="str">
            <v>S</v>
          </cell>
          <cell r="N17597">
            <v>0</v>
          </cell>
        </row>
        <row r="17598">
          <cell r="A17598" t="str">
            <v>SF-KUM-I09-WL-0187</v>
          </cell>
          <cell r="B17598" t="str">
            <v>CINT</v>
          </cell>
          <cell r="C17598" t="str">
            <v/>
          </cell>
          <cell r="D17598" t="str">
            <v>SIDE BOARD L ASSY CBX-35-D BLACK</v>
          </cell>
          <cell r="E17598">
            <v>45169</v>
          </cell>
          <cell r="F17598" t="str">
            <v>HALF</v>
          </cell>
          <cell r="G17598" t="str">
            <v>CI_I09</v>
          </cell>
          <cell r="H17598" t="str">
            <v>PC</v>
          </cell>
          <cell r="I17598" t="str">
            <v>CPR</v>
          </cell>
          <cell r="J17598" t="str">
            <v/>
          </cell>
          <cell r="K17598" t="str">
            <v>PD</v>
          </cell>
          <cell r="L17598" t="str">
            <v>7936</v>
          </cell>
          <cell r="M17598" t="str">
            <v>S</v>
          </cell>
          <cell r="N17598">
            <v>2323</v>
          </cell>
        </row>
        <row r="17599">
          <cell r="A17599" t="str">
            <v>SF-KUM-I09-WL-0188</v>
          </cell>
          <cell r="B17599" t="str">
            <v>CINT</v>
          </cell>
          <cell r="C17599" t="str">
            <v/>
          </cell>
          <cell r="D17599" t="str">
            <v>SIDE BOARD L ASSY CBX-35-D BLUE</v>
          </cell>
          <cell r="E17599">
            <v>44783</v>
          </cell>
          <cell r="F17599" t="str">
            <v>HALF</v>
          </cell>
          <cell r="G17599" t="str">
            <v>CI_I09</v>
          </cell>
          <cell r="H17599" t="str">
            <v>PC</v>
          </cell>
          <cell r="I17599" t="str">
            <v>CPR</v>
          </cell>
          <cell r="J17599" t="str">
            <v/>
          </cell>
          <cell r="K17599" t="str">
            <v>PD</v>
          </cell>
          <cell r="L17599" t="str">
            <v>7936</v>
          </cell>
          <cell r="M17599" t="str">
            <v>S</v>
          </cell>
          <cell r="N17599">
            <v>0</v>
          </cell>
        </row>
        <row r="17600">
          <cell r="A17600" t="str">
            <v>SF-KUM-I09-WL-0189</v>
          </cell>
          <cell r="B17600" t="str">
            <v>CINT</v>
          </cell>
          <cell r="C17600" t="str">
            <v/>
          </cell>
          <cell r="D17600" t="str">
            <v>SIDE BOARD L ASSY CBX-35-D GREEN</v>
          </cell>
          <cell r="E17600">
            <v>44783</v>
          </cell>
          <cell r="F17600" t="str">
            <v>HALF</v>
          </cell>
          <cell r="G17600" t="str">
            <v>CI_I09</v>
          </cell>
          <cell r="H17600" t="str">
            <v>PC</v>
          </cell>
          <cell r="I17600" t="str">
            <v>CPR</v>
          </cell>
          <cell r="J17600" t="str">
            <v/>
          </cell>
          <cell r="K17600" t="str">
            <v>PD</v>
          </cell>
          <cell r="L17600" t="str">
            <v>7936</v>
          </cell>
          <cell r="M17600" t="str">
            <v>S</v>
          </cell>
          <cell r="N17600">
            <v>0</v>
          </cell>
        </row>
        <row r="17601">
          <cell r="A17601" t="str">
            <v>SF-KUM-I09-WL-0190</v>
          </cell>
          <cell r="B17601" t="str">
            <v>CINT</v>
          </cell>
          <cell r="C17601" t="str">
            <v/>
          </cell>
          <cell r="D17601" t="str">
            <v>SIDE BOARD L ASSY CBX-35-D MAGENTA (PINK</v>
          </cell>
          <cell r="E17601">
            <v>44783</v>
          </cell>
          <cell r="F17601" t="str">
            <v>HALF</v>
          </cell>
          <cell r="G17601" t="str">
            <v>CI_I09</v>
          </cell>
          <cell r="H17601" t="str">
            <v>PC</v>
          </cell>
          <cell r="I17601" t="str">
            <v>CPR</v>
          </cell>
          <cell r="J17601" t="str">
            <v/>
          </cell>
          <cell r="K17601" t="str">
            <v>PD</v>
          </cell>
          <cell r="L17601" t="str">
            <v>7936</v>
          </cell>
          <cell r="M17601" t="str">
            <v>S</v>
          </cell>
          <cell r="N17601">
            <v>0</v>
          </cell>
        </row>
        <row r="17602">
          <cell r="A17602" t="str">
            <v>SF-KUM-I09-WL-0191</v>
          </cell>
          <cell r="B17602" t="str">
            <v>CINT</v>
          </cell>
          <cell r="C17602" t="str">
            <v/>
          </cell>
          <cell r="D17602" t="str">
            <v>SIDE BOARD L ASSY CBX-35-D ORANGE</v>
          </cell>
          <cell r="E17602">
            <v>44783</v>
          </cell>
          <cell r="F17602" t="str">
            <v>HALF</v>
          </cell>
          <cell r="G17602" t="str">
            <v>CI_I09</v>
          </cell>
          <cell r="H17602" t="str">
            <v>PC</v>
          </cell>
          <cell r="I17602" t="str">
            <v>CPR</v>
          </cell>
          <cell r="J17602" t="str">
            <v/>
          </cell>
          <cell r="K17602" t="str">
            <v>PD</v>
          </cell>
          <cell r="L17602" t="str">
            <v>7936</v>
          </cell>
          <cell r="M17602" t="str">
            <v>S</v>
          </cell>
          <cell r="N17602">
            <v>0</v>
          </cell>
        </row>
        <row r="17603">
          <cell r="A17603" t="str">
            <v>SF-KUM-I09-WL-0192</v>
          </cell>
          <cell r="B17603" t="str">
            <v>CINT</v>
          </cell>
          <cell r="C17603" t="str">
            <v/>
          </cell>
          <cell r="D17603" t="str">
            <v>SIDE BOARD L ASSY CBX-35-D WHITE</v>
          </cell>
          <cell r="E17603">
            <v>44783</v>
          </cell>
          <cell r="F17603" t="str">
            <v>HALF</v>
          </cell>
          <cell r="G17603" t="str">
            <v>CI_I09</v>
          </cell>
          <cell r="H17603" t="str">
            <v>PC</v>
          </cell>
          <cell r="I17603" t="str">
            <v>CPR</v>
          </cell>
          <cell r="J17603" t="str">
            <v/>
          </cell>
          <cell r="K17603" t="str">
            <v>PD</v>
          </cell>
          <cell r="L17603" t="str">
            <v>7936</v>
          </cell>
          <cell r="M17603" t="str">
            <v>S</v>
          </cell>
          <cell r="N17603">
            <v>0</v>
          </cell>
        </row>
        <row r="17604">
          <cell r="A17604" t="str">
            <v>SF-KUM-I09-WL-0193</v>
          </cell>
          <cell r="B17604" t="str">
            <v>CINT</v>
          </cell>
          <cell r="C17604" t="str">
            <v/>
          </cell>
          <cell r="D17604" t="str">
            <v>SIDE BOARD L ASSY CBX-35-D YELLOW</v>
          </cell>
          <cell r="E17604">
            <v>44783</v>
          </cell>
          <cell r="F17604" t="str">
            <v>HALF</v>
          </cell>
          <cell r="G17604" t="str">
            <v>CI_I09</v>
          </cell>
          <cell r="H17604" t="str">
            <v>PC</v>
          </cell>
          <cell r="I17604" t="str">
            <v>CPR</v>
          </cell>
          <cell r="J17604" t="str">
            <v/>
          </cell>
          <cell r="K17604" t="str">
            <v>PD</v>
          </cell>
          <cell r="L17604" t="str">
            <v>7936</v>
          </cell>
          <cell r="M17604" t="str">
            <v>S</v>
          </cell>
          <cell r="N17604">
            <v>0</v>
          </cell>
        </row>
        <row r="17605">
          <cell r="A17605" t="str">
            <v>SF-KUM-I09-WL-0194</v>
          </cell>
          <cell r="B17605" t="str">
            <v>CINT</v>
          </cell>
          <cell r="C17605" t="str">
            <v/>
          </cell>
          <cell r="D17605" t="str">
            <v>SIDE BOARD L ASSY CBX-35-S</v>
          </cell>
          <cell r="E17605">
            <v>44936</v>
          </cell>
          <cell r="F17605" t="str">
            <v>HALF</v>
          </cell>
          <cell r="G17605" t="str">
            <v>CI_I09</v>
          </cell>
          <cell r="H17605" t="str">
            <v>PC</v>
          </cell>
          <cell r="I17605" t="str">
            <v>CPR</v>
          </cell>
          <cell r="J17605" t="str">
            <v/>
          </cell>
          <cell r="K17605" t="str">
            <v>PD</v>
          </cell>
          <cell r="L17605" t="str">
            <v>7936</v>
          </cell>
          <cell r="M17605" t="str">
            <v>S</v>
          </cell>
          <cell r="N17605">
            <v>2323</v>
          </cell>
        </row>
        <row r="17606">
          <cell r="A17606" t="str">
            <v>SF-KUM-I09-WL-0195</v>
          </cell>
          <cell r="B17606" t="str">
            <v>CINT</v>
          </cell>
          <cell r="C17606" t="str">
            <v/>
          </cell>
          <cell r="D17606" t="str">
            <v>SIDE BOARD L ASSY CBX-35-S BLACK</v>
          </cell>
          <cell r="E17606">
            <v>44783</v>
          </cell>
          <cell r="F17606" t="str">
            <v>HALF</v>
          </cell>
          <cell r="G17606" t="str">
            <v>CI_I09</v>
          </cell>
          <cell r="H17606" t="str">
            <v>PC</v>
          </cell>
          <cell r="I17606" t="str">
            <v>CPR</v>
          </cell>
          <cell r="J17606" t="str">
            <v/>
          </cell>
          <cell r="K17606" t="str">
            <v>PD</v>
          </cell>
          <cell r="L17606" t="str">
            <v>7936</v>
          </cell>
          <cell r="M17606" t="str">
            <v>S</v>
          </cell>
          <cell r="N17606">
            <v>0</v>
          </cell>
        </row>
        <row r="17607">
          <cell r="A17607" t="str">
            <v>SF-KUM-I09-WL-0196</v>
          </cell>
          <cell r="B17607" t="str">
            <v>CINT</v>
          </cell>
          <cell r="C17607" t="str">
            <v/>
          </cell>
          <cell r="D17607" t="str">
            <v>SIDE BOARD L ASSY CBX-35-S BLUE</v>
          </cell>
          <cell r="E17607">
            <v>44783</v>
          </cell>
          <cell r="F17607" t="str">
            <v>HALF</v>
          </cell>
          <cell r="G17607" t="str">
            <v>CI_I09</v>
          </cell>
          <cell r="H17607" t="str">
            <v>PC</v>
          </cell>
          <cell r="I17607" t="str">
            <v>CPR</v>
          </cell>
          <cell r="J17607" t="str">
            <v/>
          </cell>
          <cell r="K17607" t="str">
            <v>PD</v>
          </cell>
          <cell r="L17607" t="str">
            <v>7936</v>
          </cell>
          <cell r="M17607" t="str">
            <v>S</v>
          </cell>
          <cell r="N17607">
            <v>0</v>
          </cell>
        </row>
        <row r="17608">
          <cell r="A17608" t="str">
            <v>SF-KUM-I09-WL-0197</v>
          </cell>
          <cell r="B17608" t="str">
            <v>CINT</v>
          </cell>
          <cell r="C17608" t="str">
            <v/>
          </cell>
          <cell r="D17608" t="str">
            <v>SIDE BOARD L ASSY CBX-35-S GREEN</v>
          </cell>
          <cell r="E17608">
            <v>44783</v>
          </cell>
          <cell r="F17608" t="str">
            <v>HALF</v>
          </cell>
          <cell r="G17608" t="str">
            <v>CI_I09</v>
          </cell>
          <cell r="H17608" t="str">
            <v>PC</v>
          </cell>
          <cell r="I17608" t="str">
            <v>CPR</v>
          </cell>
          <cell r="J17608" t="str">
            <v/>
          </cell>
          <cell r="K17608" t="str">
            <v>PD</v>
          </cell>
          <cell r="L17608" t="str">
            <v>7936</v>
          </cell>
          <cell r="M17608" t="str">
            <v>S</v>
          </cell>
          <cell r="N17608">
            <v>0</v>
          </cell>
        </row>
        <row r="17609">
          <cell r="A17609" t="str">
            <v>SF-KUM-I09-WL-0198</v>
          </cell>
          <cell r="B17609" t="str">
            <v>CINT</v>
          </cell>
          <cell r="C17609" t="str">
            <v/>
          </cell>
          <cell r="D17609" t="str">
            <v>SIDE BOARD L ASSY CBX-35-S MAGENTA (PINK</v>
          </cell>
          <cell r="E17609">
            <v>44783</v>
          </cell>
          <cell r="F17609" t="str">
            <v>HALF</v>
          </cell>
          <cell r="G17609" t="str">
            <v>CI_I09</v>
          </cell>
          <cell r="H17609" t="str">
            <v>PC</v>
          </cell>
          <cell r="I17609" t="str">
            <v>CPR</v>
          </cell>
          <cell r="J17609" t="str">
            <v/>
          </cell>
          <cell r="K17609" t="str">
            <v>PD</v>
          </cell>
          <cell r="L17609" t="str">
            <v>7936</v>
          </cell>
          <cell r="M17609" t="str">
            <v>S</v>
          </cell>
          <cell r="N17609">
            <v>0</v>
          </cell>
        </row>
        <row r="17610">
          <cell r="A17610" t="str">
            <v>SF-KUM-I09-WL-0199</v>
          </cell>
          <cell r="B17610" t="str">
            <v>CINT</v>
          </cell>
          <cell r="C17610" t="str">
            <v/>
          </cell>
          <cell r="D17610" t="str">
            <v>SIDE BOARD L ASSY CBX-35-S ORANGE</v>
          </cell>
          <cell r="E17610">
            <v>44783</v>
          </cell>
          <cell r="F17610" t="str">
            <v>HALF</v>
          </cell>
          <cell r="G17610" t="str">
            <v>CI_I09</v>
          </cell>
          <cell r="H17610" t="str">
            <v>PC</v>
          </cell>
          <cell r="I17610" t="str">
            <v>CPR</v>
          </cell>
          <cell r="J17610" t="str">
            <v/>
          </cell>
          <cell r="K17610" t="str">
            <v>PD</v>
          </cell>
          <cell r="L17610" t="str">
            <v>7936</v>
          </cell>
          <cell r="M17610" t="str">
            <v>S</v>
          </cell>
          <cell r="N17610">
            <v>0</v>
          </cell>
        </row>
        <row r="17611">
          <cell r="A17611" t="str">
            <v>SF-KUM-I09-WL-0200</v>
          </cell>
          <cell r="B17611" t="str">
            <v>CINT</v>
          </cell>
          <cell r="C17611" t="str">
            <v/>
          </cell>
          <cell r="D17611" t="str">
            <v>SIDE BOARD L ASSY CBX-35-S WHITE</v>
          </cell>
          <cell r="E17611">
            <v>44783</v>
          </cell>
          <cell r="F17611" t="str">
            <v>HALF</v>
          </cell>
          <cell r="G17611" t="str">
            <v>CI_I09</v>
          </cell>
          <cell r="H17611" t="str">
            <v>PC</v>
          </cell>
          <cell r="I17611" t="str">
            <v>CPR</v>
          </cell>
          <cell r="J17611" t="str">
            <v/>
          </cell>
          <cell r="K17611" t="str">
            <v>PD</v>
          </cell>
          <cell r="L17611" t="str">
            <v>7936</v>
          </cell>
          <cell r="M17611" t="str">
            <v>S</v>
          </cell>
          <cell r="N17611">
            <v>0</v>
          </cell>
        </row>
        <row r="17612">
          <cell r="A17612" t="str">
            <v>SF-KUM-I09-WL-0201</v>
          </cell>
          <cell r="B17612" t="str">
            <v>CINT</v>
          </cell>
          <cell r="C17612" t="str">
            <v/>
          </cell>
          <cell r="D17612" t="str">
            <v>SIDE BOARD L ASSY CBX-35-S YELLOW</v>
          </cell>
          <cell r="E17612">
            <v>44783</v>
          </cell>
          <cell r="F17612" t="str">
            <v>HALF</v>
          </cell>
          <cell r="G17612" t="str">
            <v>CI_I09</v>
          </cell>
          <cell r="H17612" t="str">
            <v>PC</v>
          </cell>
          <cell r="I17612" t="str">
            <v>CPR</v>
          </cell>
          <cell r="J17612" t="str">
            <v/>
          </cell>
          <cell r="K17612" t="str">
            <v>PD</v>
          </cell>
          <cell r="L17612" t="str">
            <v>7936</v>
          </cell>
          <cell r="M17612" t="str">
            <v>S</v>
          </cell>
          <cell r="N17612">
            <v>0</v>
          </cell>
        </row>
        <row r="17613">
          <cell r="A17613" t="str">
            <v>SF-KUM-I09-WL-0202</v>
          </cell>
          <cell r="B17613" t="str">
            <v>CINT</v>
          </cell>
          <cell r="C17613" t="str">
            <v/>
          </cell>
          <cell r="D17613" t="str">
            <v>SIDE BOARD L ASSY CK-1800 ASSY PSO</v>
          </cell>
          <cell r="E17613">
            <v>44783</v>
          </cell>
          <cell r="F17613" t="str">
            <v>HALF</v>
          </cell>
          <cell r="G17613" t="str">
            <v>CI_I09</v>
          </cell>
          <cell r="H17613" t="str">
            <v>PC</v>
          </cell>
          <cell r="I17613" t="str">
            <v>CPR</v>
          </cell>
          <cell r="J17613" t="str">
            <v/>
          </cell>
          <cell r="K17613" t="str">
            <v>PD</v>
          </cell>
          <cell r="L17613" t="str">
            <v>7936</v>
          </cell>
          <cell r="M17613" t="str">
            <v>S</v>
          </cell>
          <cell r="N17613">
            <v>0</v>
          </cell>
        </row>
        <row r="17614">
          <cell r="A17614" t="str">
            <v>SF-KUM-I09-WL-0203</v>
          </cell>
          <cell r="B17614" t="str">
            <v>CINT</v>
          </cell>
          <cell r="C17614" t="str">
            <v/>
          </cell>
          <cell r="D17614" t="str">
            <v>SIDE BOARD L ASSY CK-810 ASSY PSO</v>
          </cell>
          <cell r="E17614">
            <v>44783</v>
          </cell>
          <cell r="F17614" t="str">
            <v>HALF</v>
          </cell>
          <cell r="G17614" t="str">
            <v>CI_I09</v>
          </cell>
          <cell r="H17614" t="str">
            <v>PC</v>
          </cell>
          <cell r="I17614" t="str">
            <v>CPR</v>
          </cell>
          <cell r="J17614" t="str">
            <v/>
          </cell>
          <cell r="K17614" t="str">
            <v>PD</v>
          </cell>
          <cell r="L17614" t="str">
            <v>7936</v>
          </cell>
          <cell r="M17614" t="str">
            <v>S</v>
          </cell>
          <cell r="N17614">
            <v>0</v>
          </cell>
        </row>
        <row r="17615">
          <cell r="A17615" t="str">
            <v>SF-KUM-I09-WL-0204</v>
          </cell>
          <cell r="B17615" t="str">
            <v>CINT</v>
          </cell>
          <cell r="C17615" t="str">
            <v/>
          </cell>
          <cell r="D17615" t="str">
            <v>SIDE BOARD L CK 1800 MAPLE TH 1224 FC AS</v>
          </cell>
          <cell r="E17615">
            <v>44783</v>
          </cell>
          <cell r="F17615" t="str">
            <v>HALF</v>
          </cell>
          <cell r="G17615" t="str">
            <v>CI_I09</v>
          </cell>
          <cell r="H17615" t="str">
            <v>PC</v>
          </cell>
          <cell r="I17615" t="str">
            <v>CPR</v>
          </cell>
          <cell r="J17615" t="str">
            <v/>
          </cell>
          <cell r="K17615" t="str">
            <v>PD</v>
          </cell>
          <cell r="L17615" t="str">
            <v>7936</v>
          </cell>
          <cell r="M17615" t="str">
            <v>S</v>
          </cell>
          <cell r="N17615">
            <v>0</v>
          </cell>
        </row>
        <row r="17616">
          <cell r="A17616" t="str">
            <v>SF-KUM-I09-WL-0205</v>
          </cell>
          <cell r="B17616" t="str">
            <v>CINT</v>
          </cell>
          <cell r="C17616" t="str">
            <v/>
          </cell>
          <cell r="D17616" t="str">
            <v>SIDE BOARD L CK 810 MAPLE TH 1224 FC ASS</v>
          </cell>
          <cell r="E17616">
            <v>44783</v>
          </cell>
          <cell r="F17616" t="str">
            <v>HALF</v>
          </cell>
          <cell r="G17616" t="str">
            <v>CI_I09</v>
          </cell>
          <cell r="H17616" t="str">
            <v>PC</v>
          </cell>
          <cell r="I17616" t="str">
            <v>CPR</v>
          </cell>
          <cell r="J17616" t="str">
            <v/>
          </cell>
          <cell r="K17616" t="str">
            <v>PD</v>
          </cell>
          <cell r="L17616" t="str">
            <v>7936</v>
          </cell>
          <cell r="M17616" t="str">
            <v>S</v>
          </cell>
          <cell r="N17616">
            <v>0</v>
          </cell>
        </row>
        <row r="17617">
          <cell r="A17617" t="str">
            <v>SF-KUM-I09-WL-0206</v>
          </cell>
          <cell r="B17617" t="str">
            <v>CINT</v>
          </cell>
          <cell r="C17617" t="str">
            <v/>
          </cell>
          <cell r="D17617" t="str">
            <v>SIDE BOARD L CREDENZA 4012 PASTEL OAK (P</v>
          </cell>
          <cell r="E17617">
            <v>44783</v>
          </cell>
          <cell r="F17617" t="str">
            <v>HALF</v>
          </cell>
          <cell r="G17617" t="str">
            <v>CI_I09</v>
          </cell>
          <cell r="H17617" t="str">
            <v>PC</v>
          </cell>
          <cell r="I17617" t="str">
            <v>CPR</v>
          </cell>
          <cell r="J17617" t="str">
            <v/>
          </cell>
          <cell r="K17617" t="str">
            <v>PD</v>
          </cell>
          <cell r="L17617" t="str">
            <v>7936</v>
          </cell>
          <cell r="M17617" t="str">
            <v>S</v>
          </cell>
          <cell r="N17617">
            <v>0</v>
          </cell>
        </row>
        <row r="17618">
          <cell r="A17618" t="str">
            <v>SF-KUM-I09-WL-0207</v>
          </cell>
          <cell r="B17618" t="str">
            <v>CINT</v>
          </cell>
          <cell r="C17618" t="str">
            <v/>
          </cell>
          <cell r="D17618" t="str">
            <v>SIDE BOARD L DRAWER 1 WAGON 2D/3D MAPLE</v>
          </cell>
          <cell r="E17618">
            <v>44825</v>
          </cell>
          <cell r="F17618" t="str">
            <v>HALF</v>
          </cell>
          <cell r="G17618" t="str">
            <v>CI_I09</v>
          </cell>
          <cell r="H17618" t="str">
            <v>PC</v>
          </cell>
          <cell r="I17618" t="str">
            <v>CPR</v>
          </cell>
          <cell r="J17618" t="str">
            <v/>
          </cell>
          <cell r="K17618" t="str">
            <v>PD</v>
          </cell>
          <cell r="L17618" t="str">
            <v>7936</v>
          </cell>
          <cell r="M17618" t="str">
            <v>S</v>
          </cell>
          <cell r="N17618">
            <v>7441</v>
          </cell>
        </row>
        <row r="17619">
          <cell r="A17619" t="str">
            <v>SF-KUM-I09-WL-0208</v>
          </cell>
          <cell r="B17619" t="str">
            <v>CINT</v>
          </cell>
          <cell r="C17619" t="str">
            <v/>
          </cell>
          <cell r="D17619" t="str">
            <v>SIDE BOARD L DRAWER 2 WAGON 2D/3D MAPLE</v>
          </cell>
          <cell r="E17619">
            <v>44825</v>
          </cell>
          <cell r="F17619" t="str">
            <v>HALF</v>
          </cell>
          <cell r="G17619" t="str">
            <v>CI_I09</v>
          </cell>
          <cell r="H17619" t="str">
            <v>PC</v>
          </cell>
          <cell r="I17619" t="str">
            <v>CPR</v>
          </cell>
          <cell r="J17619" t="str">
            <v/>
          </cell>
          <cell r="K17619" t="str">
            <v>PD</v>
          </cell>
          <cell r="L17619" t="str">
            <v>7936</v>
          </cell>
          <cell r="M17619" t="str">
            <v>S</v>
          </cell>
          <cell r="N17619">
            <v>7441</v>
          </cell>
        </row>
        <row r="17620">
          <cell r="A17620" t="str">
            <v>SF-KUM-I09-WL-0209</v>
          </cell>
          <cell r="B17620" t="str">
            <v>CINT</v>
          </cell>
          <cell r="C17620" t="str">
            <v/>
          </cell>
          <cell r="D17620" t="str">
            <v>SIDE BOARD L DRAWER 3 WAGON 3D MAPLE TH</v>
          </cell>
          <cell r="E17620">
            <v>44825</v>
          </cell>
          <cell r="F17620" t="str">
            <v>HALF</v>
          </cell>
          <cell r="G17620" t="str">
            <v>CI_I09</v>
          </cell>
          <cell r="H17620" t="str">
            <v>PC</v>
          </cell>
          <cell r="I17620" t="str">
            <v>CPR</v>
          </cell>
          <cell r="J17620" t="str">
            <v/>
          </cell>
          <cell r="K17620" t="str">
            <v>PD</v>
          </cell>
          <cell r="L17620" t="str">
            <v>7936</v>
          </cell>
          <cell r="M17620" t="str">
            <v>S</v>
          </cell>
          <cell r="N17620">
            <v>6754</v>
          </cell>
        </row>
        <row r="17621">
          <cell r="A17621" t="str">
            <v>SF-KUM-I09-WL-0210</v>
          </cell>
          <cell r="B17621" t="str">
            <v>CINT</v>
          </cell>
          <cell r="C17621" t="str">
            <v/>
          </cell>
          <cell r="D17621" t="str">
            <v>SIDE BOARD L FRAME DRAWER KUMI CUSTOM TE</v>
          </cell>
          <cell r="E17621">
            <v>44783</v>
          </cell>
          <cell r="F17621" t="str">
            <v>HALF</v>
          </cell>
          <cell r="G17621" t="str">
            <v>CI_I09</v>
          </cell>
          <cell r="H17621" t="str">
            <v>PC</v>
          </cell>
          <cell r="I17621" t="str">
            <v>CPR</v>
          </cell>
          <cell r="J17621" t="str">
            <v/>
          </cell>
          <cell r="K17621" t="str">
            <v>PD</v>
          </cell>
          <cell r="L17621" t="str">
            <v>7936</v>
          </cell>
          <cell r="M17621" t="str">
            <v>S</v>
          </cell>
          <cell r="N17621">
            <v>0</v>
          </cell>
        </row>
        <row r="17622">
          <cell r="A17622" t="str">
            <v>SF-KUM-I09-WL-0211</v>
          </cell>
          <cell r="B17622" t="str">
            <v>CINT</v>
          </cell>
          <cell r="C17622" t="str">
            <v/>
          </cell>
          <cell r="D17622" t="str">
            <v>SIDE BOARD L MEJA GURU ASSY DBO</v>
          </cell>
          <cell r="E17622">
            <v>44783</v>
          </cell>
          <cell r="F17622" t="str">
            <v>HALF</v>
          </cell>
          <cell r="G17622" t="str">
            <v>CI_I09</v>
          </cell>
          <cell r="H17622" t="str">
            <v>PC</v>
          </cell>
          <cell r="I17622" t="str">
            <v>CPR</v>
          </cell>
          <cell r="J17622" t="str">
            <v/>
          </cell>
          <cell r="K17622" t="str">
            <v>PD</v>
          </cell>
          <cell r="L17622" t="str">
            <v>7936</v>
          </cell>
          <cell r="M17622" t="str">
            <v>S</v>
          </cell>
          <cell r="N17622">
            <v>0</v>
          </cell>
        </row>
        <row r="17623">
          <cell r="A17623" t="str">
            <v>SF-KUM-I09-WL-0212</v>
          </cell>
          <cell r="B17623" t="str">
            <v>CINT</v>
          </cell>
          <cell r="C17623" t="str">
            <v/>
          </cell>
          <cell r="D17623" t="str">
            <v>SIDE BOARD L MEJA GURU ASSY PSO</v>
          </cell>
          <cell r="E17623">
            <v>44783</v>
          </cell>
          <cell r="F17623" t="str">
            <v>HALF</v>
          </cell>
          <cell r="G17623" t="str">
            <v>CI_I09</v>
          </cell>
          <cell r="H17623" t="str">
            <v>PC</v>
          </cell>
          <cell r="I17623" t="str">
            <v>CPR</v>
          </cell>
          <cell r="J17623" t="str">
            <v/>
          </cell>
          <cell r="K17623" t="str">
            <v>PD</v>
          </cell>
          <cell r="L17623" t="str">
            <v>7936</v>
          </cell>
          <cell r="M17623" t="str">
            <v>S</v>
          </cell>
          <cell r="N17623">
            <v>0</v>
          </cell>
        </row>
        <row r="17624">
          <cell r="A17624" t="str">
            <v>SF-KUM-I09-WL-0213</v>
          </cell>
          <cell r="B17624" t="str">
            <v>CINT</v>
          </cell>
          <cell r="C17624" t="str">
            <v/>
          </cell>
          <cell r="D17624" t="str">
            <v>SIDE BOARD L MEJA GURU DRAWER ASSY DBO</v>
          </cell>
          <cell r="E17624">
            <v>44783</v>
          </cell>
          <cell r="F17624" t="str">
            <v>HALF</v>
          </cell>
          <cell r="G17624" t="str">
            <v>CI_I09</v>
          </cell>
          <cell r="H17624" t="str">
            <v>PC</v>
          </cell>
          <cell r="I17624" t="str">
            <v>CPR</v>
          </cell>
          <cell r="J17624" t="str">
            <v/>
          </cell>
          <cell r="K17624" t="str">
            <v>PD</v>
          </cell>
          <cell r="L17624" t="str">
            <v>7936</v>
          </cell>
          <cell r="M17624" t="str">
            <v>S</v>
          </cell>
          <cell r="N17624">
            <v>0</v>
          </cell>
        </row>
        <row r="17625">
          <cell r="A17625" t="str">
            <v>SF-KUM-I09-WL-0214</v>
          </cell>
          <cell r="B17625" t="str">
            <v>CINT</v>
          </cell>
          <cell r="C17625" t="str">
            <v/>
          </cell>
          <cell r="D17625" t="str">
            <v>SIDE BOARD L MEJA GURU DRAWER ASSY PSO</v>
          </cell>
          <cell r="E17625">
            <v>44783</v>
          </cell>
          <cell r="F17625" t="str">
            <v>HALF</v>
          </cell>
          <cell r="G17625" t="str">
            <v>CI_I09</v>
          </cell>
          <cell r="H17625" t="str">
            <v>PC</v>
          </cell>
          <cell r="I17625" t="str">
            <v>CPR</v>
          </cell>
          <cell r="J17625" t="str">
            <v/>
          </cell>
          <cell r="K17625" t="str">
            <v>PD</v>
          </cell>
          <cell r="L17625" t="str">
            <v>7936</v>
          </cell>
          <cell r="M17625" t="str">
            <v>S</v>
          </cell>
          <cell r="N17625">
            <v>0</v>
          </cell>
        </row>
        <row r="17626">
          <cell r="A17626" t="str">
            <v>SF-KUM-I09-WL-0215</v>
          </cell>
          <cell r="B17626" t="str">
            <v>CINT</v>
          </cell>
          <cell r="C17626" t="str">
            <v/>
          </cell>
          <cell r="D17626" t="str">
            <v>SIDE BOARD L WAGON 2D/3D MAPLE TH 1224 F</v>
          </cell>
          <cell r="E17626">
            <v>44825</v>
          </cell>
          <cell r="F17626" t="str">
            <v>HALF</v>
          </cell>
          <cell r="G17626" t="str">
            <v>CI_I09</v>
          </cell>
          <cell r="H17626" t="str">
            <v>PC</v>
          </cell>
          <cell r="I17626" t="str">
            <v>CPR</v>
          </cell>
          <cell r="J17626" t="str">
            <v/>
          </cell>
          <cell r="K17626" t="str">
            <v>PD</v>
          </cell>
          <cell r="L17626" t="str">
            <v>7936</v>
          </cell>
          <cell r="M17626" t="str">
            <v>S</v>
          </cell>
          <cell r="N17626">
            <v>10678</v>
          </cell>
        </row>
        <row r="17627">
          <cell r="A17627" t="str">
            <v>SF-KUM-I09-WL-0216</v>
          </cell>
          <cell r="B17627" t="str">
            <v>CINT</v>
          </cell>
          <cell r="C17627" t="str">
            <v/>
          </cell>
          <cell r="D17627" t="str">
            <v>SIDE BOARD L/R 3P TH-849J ASSY</v>
          </cell>
          <cell r="E17627">
            <v>44783</v>
          </cell>
          <cell r="F17627" t="str">
            <v>HALF</v>
          </cell>
          <cell r="G17627" t="str">
            <v>CI_I09</v>
          </cell>
          <cell r="H17627" t="str">
            <v>PC</v>
          </cell>
          <cell r="I17627" t="str">
            <v>CPR</v>
          </cell>
          <cell r="J17627" t="str">
            <v/>
          </cell>
          <cell r="K17627" t="str">
            <v>PD</v>
          </cell>
          <cell r="L17627" t="str">
            <v>7936</v>
          </cell>
          <cell r="M17627" t="str">
            <v>S</v>
          </cell>
          <cell r="N17627">
            <v>0</v>
          </cell>
        </row>
        <row r="17628">
          <cell r="A17628" t="str">
            <v>SF-KUM-I09-WL-0217</v>
          </cell>
          <cell r="B17628" t="str">
            <v>CINT</v>
          </cell>
          <cell r="C17628" t="str">
            <v/>
          </cell>
          <cell r="D17628" t="str">
            <v>SIDE BOARD L/R ASSY (100 X 40 X 115 CM)</v>
          </cell>
          <cell r="E17628">
            <v>44783</v>
          </cell>
          <cell r="F17628" t="str">
            <v>HALF</v>
          </cell>
          <cell r="G17628" t="str">
            <v>CI_I09</v>
          </cell>
          <cell r="H17628" t="str">
            <v>PC</v>
          </cell>
          <cell r="I17628" t="str">
            <v>CPR</v>
          </cell>
          <cell r="J17628" t="str">
            <v/>
          </cell>
          <cell r="K17628" t="str">
            <v>PD</v>
          </cell>
          <cell r="L17628" t="str">
            <v>7936</v>
          </cell>
          <cell r="M17628" t="str">
            <v>S</v>
          </cell>
          <cell r="N17628">
            <v>0</v>
          </cell>
        </row>
        <row r="17629">
          <cell r="A17629" t="str">
            <v>SF-KUM-I09-WL-0218</v>
          </cell>
          <cell r="B17629" t="str">
            <v>CINT</v>
          </cell>
          <cell r="C17629" t="str">
            <v/>
          </cell>
          <cell r="D17629" t="str">
            <v>SIDE BOARD L/R ASSY (80 X 40 X 160 CM)</v>
          </cell>
          <cell r="E17629">
            <v>44783</v>
          </cell>
          <cell r="F17629" t="str">
            <v>HALF</v>
          </cell>
          <cell r="G17629" t="str">
            <v>CI_I09</v>
          </cell>
          <cell r="H17629" t="str">
            <v>PC</v>
          </cell>
          <cell r="I17629" t="str">
            <v>CPR</v>
          </cell>
          <cell r="J17629" t="str">
            <v/>
          </cell>
          <cell r="K17629" t="str">
            <v>PD</v>
          </cell>
          <cell r="L17629" t="str">
            <v>7936</v>
          </cell>
          <cell r="M17629" t="str">
            <v>S</v>
          </cell>
          <cell r="N17629">
            <v>0</v>
          </cell>
        </row>
        <row r="17630">
          <cell r="A17630" t="str">
            <v>SF-KUM-I09-WL-0219</v>
          </cell>
          <cell r="B17630" t="str">
            <v>CINT</v>
          </cell>
          <cell r="C17630" t="str">
            <v/>
          </cell>
          <cell r="D17630" t="str">
            <v>SIDEBOAR L/R DRAW 1/2 KUMI FD/N PVCBLACK</v>
          </cell>
          <cell r="E17630">
            <v>45131</v>
          </cell>
          <cell r="F17630" t="str">
            <v>HALF</v>
          </cell>
          <cell r="G17630" t="str">
            <v>CI_I09</v>
          </cell>
          <cell r="H17630" t="str">
            <v>PC</v>
          </cell>
          <cell r="I17630" t="str">
            <v>CPR</v>
          </cell>
          <cell r="J17630" t="str">
            <v/>
          </cell>
          <cell r="K17630" t="str">
            <v>PD</v>
          </cell>
          <cell r="L17630" t="str">
            <v>7936</v>
          </cell>
          <cell r="M17630" t="str">
            <v>S</v>
          </cell>
          <cell r="N17630">
            <v>9916</v>
          </cell>
        </row>
        <row r="17631">
          <cell r="A17631" t="str">
            <v>SF-KUM-I09-WL-0220</v>
          </cell>
          <cell r="B17631" t="str">
            <v>CINT</v>
          </cell>
          <cell r="C17631" t="str">
            <v/>
          </cell>
          <cell r="D17631" t="str">
            <v>SIDE BOARD L/R DRAWER 2 KUMI FD DBO</v>
          </cell>
          <cell r="E17631">
            <v>44937</v>
          </cell>
          <cell r="F17631" t="str">
            <v>HALF</v>
          </cell>
          <cell r="G17631" t="str">
            <v>CI_I09</v>
          </cell>
          <cell r="H17631" t="str">
            <v>PC</v>
          </cell>
          <cell r="I17631" t="str">
            <v>CPR</v>
          </cell>
          <cell r="J17631" t="str">
            <v/>
          </cell>
          <cell r="K17631" t="str">
            <v>PD</v>
          </cell>
          <cell r="L17631" t="str">
            <v>7936</v>
          </cell>
          <cell r="M17631" t="str">
            <v>S</v>
          </cell>
          <cell r="N17631">
            <v>10947</v>
          </cell>
        </row>
        <row r="17632">
          <cell r="A17632" t="str">
            <v>SF-KUM-I09-WL-0221</v>
          </cell>
          <cell r="B17632" t="str">
            <v>CINT</v>
          </cell>
          <cell r="C17632" t="str">
            <v/>
          </cell>
          <cell r="D17632" t="str">
            <v>SIDE BOARD L/R VISION 1 ASSY</v>
          </cell>
          <cell r="E17632">
            <v>44783</v>
          </cell>
          <cell r="F17632" t="str">
            <v>HALF</v>
          </cell>
          <cell r="G17632" t="str">
            <v>CI_I09</v>
          </cell>
          <cell r="H17632" t="str">
            <v>PC</v>
          </cell>
          <cell r="I17632" t="str">
            <v>CPR</v>
          </cell>
          <cell r="J17632" t="str">
            <v/>
          </cell>
          <cell r="K17632" t="str">
            <v>PD</v>
          </cell>
          <cell r="L17632" t="str">
            <v>7936</v>
          </cell>
          <cell r="M17632" t="str">
            <v>S</v>
          </cell>
          <cell r="N17632">
            <v>0</v>
          </cell>
        </row>
        <row r="17633">
          <cell r="A17633" t="str">
            <v>SF-KUM-I09-WL-0222</v>
          </cell>
          <cell r="B17633" t="str">
            <v>CINT</v>
          </cell>
          <cell r="C17633" t="str">
            <v/>
          </cell>
          <cell r="D17633" t="str">
            <v>SIDE BOARD L/R VISION 1 ASSY SONOMA OAK</v>
          </cell>
          <cell r="E17633">
            <v>44966</v>
          </cell>
          <cell r="F17633" t="str">
            <v>HALF</v>
          </cell>
          <cell r="G17633" t="str">
            <v>CI_I09</v>
          </cell>
          <cell r="H17633" t="str">
            <v>PC</v>
          </cell>
          <cell r="I17633" t="str">
            <v>CPR</v>
          </cell>
          <cell r="J17633" t="str">
            <v/>
          </cell>
          <cell r="K17633" t="str">
            <v>PD</v>
          </cell>
          <cell r="L17633" t="str">
            <v>7936</v>
          </cell>
          <cell r="M17633" t="str">
            <v>S</v>
          </cell>
          <cell r="N17633">
            <v>103130</v>
          </cell>
        </row>
        <row r="17634">
          <cell r="A17634" t="str">
            <v>SF-KUM-I09-WL-0223</v>
          </cell>
          <cell r="B17634" t="str">
            <v>CINT</v>
          </cell>
          <cell r="C17634" t="str">
            <v/>
          </cell>
          <cell r="D17634" t="str">
            <v>SIDE BOARD MEJA STAFF PURE COOL WHITE</v>
          </cell>
          <cell r="E17634">
            <v>44783</v>
          </cell>
          <cell r="F17634" t="str">
            <v>HALF</v>
          </cell>
          <cell r="G17634" t="str">
            <v>CI_I09</v>
          </cell>
          <cell r="H17634" t="str">
            <v>PC</v>
          </cell>
          <cell r="I17634" t="str">
            <v>CPR</v>
          </cell>
          <cell r="J17634" t="str">
            <v/>
          </cell>
          <cell r="K17634" t="str">
            <v>PD</v>
          </cell>
          <cell r="L17634" t="str">
            <v>7936</v>
          </cell>
          <cell r="M17634" t="str">
            <v>S</v>
          </cell>
          <cell r="N17634">
            <v>0</v>
          </cell>
        </row>
        <row r="17635">
          <cell r="A17635" t="str">
            <v>SF-KUM-I09-WL-0224</v>
          </cell>
          <cell r="B17635" t="str">
            <v>CINT</v>
          </cell>
          <cell r="C17635" t="str">
            <v/>
          </cell>
          <cell r="D17635" t="str">
            <v>SIDE BOARD R ASSY CBX-35</v>
          </cell>
          <cell r="E17635">
            <v>44783</v>
          </cell>
          <cell r="F17635" t="str">
            <v>HALF</v>
          </cell>
          <cell r="G17635" t="str">
            <v>CI_I09</v>
          </cell>
          <cell r="H17635" t="str">
            <v>PC</v>
          </cell>
          <cell r="I17635" t="str">
            <v>CPR</v>
          </cell>
          <cell r="J17635" t="str">
            <v/>
          </cell>
          <cell r="K17635" t="str">
            <v>PD</v>
          </cell>
          <cell r="L17635" t="str">
            <v>7936</v>
          </cell>
          <cell r="M17635" t="str">
            <v>S</v>
          </cell>
          <cell r="N17635">
            <v>0</v>
          </cell>
        </row>
        <row r="17636">
          <cell r="A17636" t="str">
            <v>SF-KUM-I09-WL-0225</v>
          </cell>
          <cell r="B17636" t="str">
            <v>CINT</v>
          </cell>
          <cell r="C17636" t="str">
            <v/>
          </cell>
          <cell r="D17636" t="str">
            <v>SIDE BOARD R ASSY CBX-35 BLACK</v>
          </cell>
          <cell r="E17636">
            <v>44834</v>
          </cell>
          <cell r="F17636" t="str">
            <v>HALF</v>
          </cell>
          <cell r="G17636" t="str">
            <v>CI_I09</v>
          </cell>
          <cell r="H17636" t="str">
            <v>PC</v>
          </cell>
          <cell r="I17636" t="str">
            <v>CPR</v>
          </cell>
          <cell r="J17636" t="str">
            <v/>
          </cell>
          <cell r="K17636" t="str">
            <v>PD</v>
          </cell>
          <cell r="L17636" t="str">
            <v>7936</v>
          </cell>
          <cell r="M17636" t="str">
            <v>S</v>
          </cell>
          <cell r="N17636">
            <v>10181</v>
          </cell>
        </row>
        <row r="17637">
          <cell r="A17637" t="str">
            <v>SF-KUM-I09-WL-0226</v>
          </cell>
          <cell r="B17637" t="str">
            <v>CINT</v>
          </cell>
          <cell r="C17637" t="str">
            <v/>
          </cell>
          <cell r="D17637" t="str">
            <v>SIDE BOARD R ASSY CBX-35 BLUE</v>
          </cell>
          <cell r="E17637">
            <v>44783</v>
          </cell>
          <cell r="F17637" t="str">
            <v>HALF</v>
          </cell>
          <cell r="G17637" t="str">
            <v>CI_I09</v>
          </cell>
          <cell r="H17637" t="str">
            <v>PC</v>
          </cell>
          <cell r="I17637" t="str">
            <v>CPR</v>
          </cell>
          <cell r="J17637" t="str">
            <v/>
          </cell>
          <cell r="K17637" t="str">
            <v>PD</v>
          </cell>
          <cell r="L17637" t="str">
            <v>7936</v>
          </cell>
          <cell r="M17637" t="str">
            <v>S</v>
          </cell>
          <cell r="N17637">
            <v>0</v>
          </cell>
        </row>
        <row r="17638">
          <cell r="A17638" t="str">
            <v>SF-KUM-I09-WL-0227</v>
          </cell>
          <cell r="B17638" t="str">
            <v>CINT</v>
          </cell>
          <cell r="C17638" t="str">
            <v/>
          </cell>
          <cell r="D17638" t="str">
            <v>SIDE BOARD R ASSY CBX-35 GREEN</v>
          </cell>
          <cell r="E17638">
            <v>45169</v>
          </cell>
          <cell r="F17638" t="str">
            <v>HALF</v>
          </cell>
          <cell r="G17638" t="str">
            <v>CI_I09</v>
          </cell>
          <cell r="H17638" t="str">
            <v>PC</v>
          </cell>
          <cell r="I17638" t="str">
            <v>CPR</v>
          </cell>
          <cell r="J17638" t="str">
            <v/>
          </cell>
          <cell r="K17638" t="str">
            <v>PD</v>
          </cell>
          <cell r="L17638" t="str">
            <v>7936</v>
          </cell>
          <cell r="M17638" t="str">
            <v>S</v>
          </cell>
          <cell r="N17638">
            <v>2323</v>
          </cell>
        </row>
        <row r="17639">
          <cell r="A17639" t="str">
            <v>SF-KUM-I09-WL-0228</v>
          </cell>
          <cell r="B17639" t="str">
            <v>CINT</v>
          </cell>
          <cell r="C17639" t="str">
            <v/>
          </cell>
          <cell r="D17639" t="str">
            <v>SIDE BOARD R ASSY CBX-35 MAGENTA (PINK)</v>
          </cell>
          <cell r="E17639">
            <v>44834</v>
          </cell>
          <cell r="F17639" t="str">
            <v>HALF</v>
          </cell>
          <cell r="G17639" t="str">
            <v>CI_I09</v>
          </cell>
          <cell r="H17639" t="str">
            <v>PC</v>
          </cell>
          <cell r="I17639" t="str">
            <v>CPR</v>
          </cell>
          <cell r="J17639" t="str">
            <v/>
          </cell>
          <cell r="K17639" t="str">
            <v>PD</v>
          </cell>
          <cell r="L17639" t="str">
            <v>7936</v>
          </cell>
          <cell r="M17639" t="str">
            <v>S</v>
          </cell>
          <cell r="N17639">
            <v>9032</v>
          </cell>
        </row>
        <row r="17640">
          <cell r="A17640" t="str">
            <v>SF-KUM-I09-WL-0229</v>
          </cell>
          <cell r="B17640" t="str">
            <v>CINT</v>
          </cell>
          <cell r="C17640" t="str">
            <v/>
          </cell>
          <cell r="D17640" t="str">
            <v>SIDE BOARD R ASSY CBX-35 ORANGE</v>
          </cell>
          <cell r="E17640">
            <v>44834</v>
          </cell>
          <cell r="F17640" t="str">
            <v>HALF</v>
          </cell>
          <cell r="G17640" t="str">
            <v>CI_I09</v>
          </cell>
          <cell r="H17640" t="str">
            <v>PC</v>
          </cell>
          <cell r="I17640" t="str">
            <v>CPR</v>
          </cell>
          <cell r="J17640" t="str">
            <v/>
          </cell>
          <cell r="K17640" t="str">
            <v>PD</v>
          </cell>
          <cell r="L17640" t="str">
            <v>7936</v>
          </cell>
          <cell r="M17640" t="str">
            <v>S</v>
          </cell>
          <cell r="N17640">
            <v>8852</v>
          </cell>
        </row>
        <row r="17641">
          <cell r="A17641" t="str">
            <v>SF-KUM-I09-WL-0230</v>
          </cell>
          <cell r="B17641" t="str">
            <v>CINT</v>
          </cell>
          <cell r="C17641" t="str">
            <v/>
          </cell>
          <cell r="D17641" t="str">
            <v>SIDE BOARD R ASSY CBX-35 WHITE</v>
          </cell>
          <cell r="E17641">
            <v>44783</v>
          </cell>
          <cell r="F17641" t="str">
            <v>HALF</v>
          </cell>
          <cell r="G17641" t="str">
            <v>CI_I09</v>
          </cell>
          <cell r="H17641" t="str">
            <v>PC</v>
          </cell>
          <cell r="I17641" t="str">
            <v>CPR</v>
          </cell>
          <cell r="J17641" t="str">
            <v/>
          </cell>
          <cell r="K17641" t="str">
            <v>PD</v>
          </cell>
          <cell r="L17641" t="str">
            <v>7936</v>
          </cell>
          <cell r="M17641" t="str">
            <v>S</v>
          </cell>
          <cell r="N17641">
            <v>0</v>
          </cell>
        </row>
        <row r="17642">
          <cell r="A17642" t="str">
            <v>SF-KUM-I09-WL-0231</v>
          </cell>
          <cell r="B17642" t="str">
            <v>CINT</v>
          </cell>
          <cell r="C17642" t="str">
            <v/>
          </cell>
          <cell r="D17642" t="str">
            <v>SIDE BOARD R ASSY CBX-35 YELLOW</v>
          </cell>
          <cell r="E17642">
            <v>44783</v>
          </cell>
          <cell r="F17642" t="str">
            <v>HALF</v>
          </cell>
          <cell r="G17642" t="str">
            <v>CI_I09</v>
          </cell>
          <cell r="H17642" t="str">
            <v>PC</v>
          </cell>
          <cell r="I17642" t="str">
            <v>CPR</v>
          </cell>
          <cell r="J17642" t="str">
            <v/>
          </cell>
          <cell r="K17642" t="str">
            <v>PD</v>
          </cell>
          <cell r="L17642" t="str">
            <v>7936</v>
          </cell>
          <cell r="M17642" t="str">
            <v>S</v>
          </cell>
          <cell r="N17642">
            <v>0</v>
          </cell>
        </row>
        <row r="17643">
          <cell r="A17643" t="str">
            <v>SF-KUM-I09-WL-0232</v>
          </cell>
          <cell r="B17643" t="str">
            <v>CINT</v>
          </cell>
          <cell r="C17643" t="str">
            <v/>
          </cell>
          <cell r="D17643" t="str">
            <v>SIDE BOARD R ASSY CBX-35-D</v>
          </cell>
          <cell r="E17643">
            <v>44783</v>
          </cell>
          <cell r="F17643" t="str">
            <v>HALF</v>
          </cell>
          <cell r="G17643" t="str">
            <v>CI_I09</v>
          </cell>
          <cell r="H17643" t="str">
            <v>PC</v>
          </cell>
          <cell r="I17643" t="str">
            <v>CPR</v>
          </cell>
          <cell r="J17643" t="str">
            <v/>
          </cell>
          <cell r="K17643" t="str">
            <v>PD</v>
          </cell>
          <cell r="L17643" t="str">
            <v>7936</v>
          </cell>
          <cell r="M17643" t="str">
            <v>S</v>
          </cell>
          <cell r="N17643">
            <v>0</v>
          </cell>
        </row>
        <row r="17644">
          <cell r="A17644" t="str">
            <v>SF-KUM-I09-WL-0233</v>
          </cell>
          <cell r="B17644" t="str">
            <v>CINT</v>
          </cell>
          <cell r="C17644" t="str">
            <v/>
          </cell>
          <cell r="D17644" t="str">
            <v>SIDE BOARD R ASSY CBX-35-D BLACK</v>
          </cell>
          <cell r="E17644">
            <v>44783</v>
          </cell>
          <cell r="F17644" t="str">
            <v>HALF</v>
          </cell>
          <cell r="G17644" t="str">
            <v>CI_I09</v>
          </cell>
          <cell r="H17644" t="str">
            <v>PC</v>
          </cell>
          <cell r="I17644" t="str">
            <v>CPR</v>
          </cell>
          <cell r="J17644" t="str">
            <v/>
          </cell>
          <cell r="K17644" t="str">
            <v>PD</v>
          </cell>
          <cell r="L17644" t="str">
            <v>7936</v>
          </cell>
          <cell r="M17644" t="str">
            <v>S</v>
          </cell>
          <cell r="N17644">
            <v>0</v>
          </cell>
        </row>
        <row r="17645">
          <cell r="A17645" t="str">
            <v>SF-KUM-I09-WL-0234</v>
          </cell>
          <cell r="B17645" t="str">
            <v>CINT</v>
          </cell>
          <cell r="C17645" t="str">
            <v/>
          </cell>
          <cell r="D17645" t="str">
            <v>SIDE BOARD R ASSY CBX-35-D BLUE</v>
          </cell>
          <cell r="E17645">
            <v>44783</v>
          </cell>
          <cell r="F17645" t="str">
            <v>HALF</v>
          </cell>
          <cell r="G17645" t="str">
            <v>CI_I09</v>
          </cell>
          <cell r="H17645" t="str">
            <v>PC</v>
          </cell>
          <cell r="I17645" t="str">
            <v>CPR</v>
          </cell>
          <cell r="J17645" t="str">
            <v/>
          </cell>
          <cell r="K17645" t="str">
            <v>PD</v>
          </cell>
          <cell r="L17645" t="str">
            <v>7936</v>
          </cell>
          <cell r="M17645" t="str">
            <v>S</v>
          </cell>
          <cell r="N17645">
            <v>0</v>
          </cell>
        </row>
        <row r="17646">
          <cell r="A17646" t="str">
            <v>SF-KUM-I09-WL-0235</v>
          </cell>
          <cell r="B17646" t="str">
            <v>CINT</v>
          </cell>
          <cell r="C17646" t="str">
            <v/>
          </cell>
          <cell r="D17646" t="str">
            <v>SIDE BOARD R ASSY CBX-35-D GREEN</v>
          </cell>
          <cell r="E17646">
            <v>45169</v>
          </cell>
          <cell r="F17646" t="str">
            <v>HALF</v>
          </cell>
          <cell r="G17646" t="str">
            <v>CI_I09</v>
          </cell>
          <cell r="H17646" t="str">
            <v>PC</v>
          </cell>
          <cell r="I17646" t="str">
            <v>CPR</v>
          </cell>
          <cell r="J17646" t="str">
            <v/>
          </cell>
          <cell r="K17646" t="str">
            <v>PD</v>
          </cell>
          <cell r="L17646" t="str">
            <v>7936</v>
          </cell>
          <cell r="M17646" t="str">
            <v>S</v>
          </cell>
          <cell r="N17646">
            <v>2323</v>
          </cell>
        </row>
        <row r="17647">
          <cell r="A17647" t="str">
            <v>SF-KUM-I09-WL-0236</v>
          </cell>
          <cell r="B17647" t="str">
            <v>CINT</v>
          </cell>
          <cell r="C17647" t="str">
            <v/>
          </cell>
          <cell r="D17647" t="str">
            <v>SIDE BOARD R ASSY CBX-35-D MAGENTA (PINK</v>
          </cell>
          <cell r="E17647">
            <v>44783</v>
          </cell>
          <cell r="F17647" t="str">
            <v>HALF</v>
          </cell>
          <cell r="G17647" t="str">
            <v>CI_I09</v>
          </cell>
          <cell r="H17647" t="str">
            <v>PC</v>
          </cell>
          <cell r="I17647" t="str">
            <v>CPR</v>
          </cell>
          <cell r="J17647" t="str">
            <v/>
          </cell>
          <cell r="K17647" t="str">
            <v>PD</v>
          </cell>
          <cell r="L17647" t="str">
            <v>7936</v>
          </cell>
          <cell r="M17647" t="str">
            <v>S</v>
          </cell>
          <cell r="N17647">
            <v>0</v>
          </cell>
        </row>
        <row r="17648">
          <cell r="A17648" t="str">
            <v>SF-KUM-I09-WL-0237</v>
          </cell>
          <cell r="B17648" t="str">
            <v>CINT</v>
          </cell>
          <cell r="C17648" t="str">
            <v/>
          </cell>
          <cell r="D17648" t="str">
            <v>SIDE BOARD R ASSY CBX-35-D ORANGE</v>
          </cell>
          <cell r="E17648">
            <v>45169</v>
          </cell>
          <cell r="F17648" t="str">
            <v>HALF</v>
          </cell>
          <cell r="G17648" t="str">
            <v>CI_I09</v>
          </cell>
          <cell r="H17648" t="str">
            <v>PC</v>
          </cell>
          <cell r="I17648" t="str">
            <v>CPR</v>
          </cell>
          <cell r="J17648" t="str">
            <v/>
          </cell>
          <cell r="K17648" t="str">
            <v>PD</v>
          </cell>
          <cell r="L17648" t="str">
            <v>7936</v>
          </cell>
          <cell r="M17648" t="str">
            <v>S</v>
          </cell>
          <cell r="N17648">
            <v>2323</v>
          </cell>
        </row>
        <row r="17649">
          <cell r="A17649" t="str">
            <v>SF-KUM-I09-WL-0238</v>
          </cell>
          <cell r="B17649" t="str">
            <v>CINT</v>
          </cell>
          <cell r="C17649" t="str">
            <v/>
          </cell>
          <cell r="D17649" t="str">
            <v>SIDE BOARD R ASSY CBX-35-D WHITE</v>
          </cell>
          <cell r="E17649">
            <v>45169</v>
          </cell>
          <cell r="F17649" t="str">
            <v>HALF</v>
          </cell>
          <cell r="G17649" t="str">
            <v>CI_I09</v>
          </cell>
          <cell r="H17649" t="str">
            <v>PC</v>
          </cell>
          <cell r="I17649" t="str">
            <v>CPR</v>
          </cell>
          <cell r="J17649" t="str">
            <v/>
          </cell>
          <cell r="K17649" t="str">
            <v>PD</v>
          </cell>
          <cell r="L17649" t="str">
            <v>7936</v>
          </cell>
          <cell r="M17649" t="str">
            <v>S</v>
          </cell>
          <cell r="N17649">
            <v>2323</v>
          </cell>
        </row>
        <row r="17650">
          <cell r="A17650" t="str">
            <v>SF-KUM-I09-WL-0239</v>
          </cell>
          <cell r="B17650" t="str">
            <v>CINT</v>
          </cell>
          <cell r="C17650" t="str">
            <v/>
          </cell>
          <cell r="D17650" t="str">
            <v>SIDE BOARD R ASSY CBX-35-D YELLOW</v>
          </cell>
          <cell r="E17650">
            <v>44783</v>
          </cell>
          <cell r="F17650" t="str">
            <v>HALF</v>
          </cell>
          <cell r="G17650" t="str">
            <v>CI_I09</v>
          </cell>
          <cell r="H17650" t="str">
            <v>PC</v>
          </cell>
          <cell r="I17650" t="str">
            <v>CPR</v>
          </cell>
          <cell r="J17650" t="str">
            <v/>
          </cell>
          <cell r="K17650" t="str">
            <v>PD</v>
          </cell>
          <cell r="L17650" t="str">
            <v>7936</v>
          </cell>
          <cell r="M17650" t="str">
            <v>S</v>
          </cell>
          <cell r="N17650">
            <v>0</v>
          </cell>
        </row>
        <row r="17651">
          <cell r="A17651" t="str">
            <v>SF-KUM-I09-WL-0240</v>
          </cell>
          <cell r="B17651" t="str">
            <v>CINT</v>
          </cell>
          <cell r="C17651" t="str">
            <v/>
          </cell>
          <cell r="D17651" t="str">
            <v>SIDE BOARD R ASSY CBX-35-S</v>
          </cell>
          <cell r="E17651">
            <v>44783</v>
          </cell>
          <cell r="F17651" t="str">
            <v>HALF</v>
          </cell>
          <cell r="G17651" t="str">
            <v>CI_I09</v>
          </cell>
          <cell r="H17651" t="str">
            <v>PC</v>
          </cell>
          <cell r="I17651" t="str">
            <v>CPR</v>
          </cell>
          <cell r="J17651" t="str">
            <v/>
          </cell>
          <cell r="K17651" t="str">
            <v>PD</v>
          </cell>
          <cell r="L17651" t="str">
            <v>7936</v>
          </cell>
          <cell r="M17651" t="str">
            <v>S</v>
          </cell>
          <cell r="N17651">
            <v>0</v>
          </cell>
        </row>
        <row r="17652">
          <cell r="A17652" t="str">
            <v>SF-KUM-I09-WL-0241</v>
          </cell>
          <cell r="B17652" t="str">
            <v>CINT</v>
          </cell>
          <cell r="C17652" t="str">
            <v/>
          </cell>
          <cell r="D17652" t="str">
            <v>SIDE BOARD R ASSY CBX-35-S BLACK</v>
          </cell>
          <cell r="E17652">
            <v>44783</v>
          </cell>
          <cell r="F17652" t="str">
            <v>HALF</v>
          </cell>
          <cell r="G17652" t="str">
            <v>CI_I09</v>
          </cell>
          <cell r="H17652" t="str">
            <v>PC</v>
          </cell>
          <cell r="I17652" t="str">
            <v>CPR</v>
          </cell>
          <cell r="J17652" t="str">
            <v/>
          </cell>
          <cell r="K17652" t="str">
            <v>PD</v>
          </cell>
          <cell r="L17652" t="str">
            <v>7936</v>
          </cell>
          <cell r="M17652" t="str">
            <v>S</v>
          </cell>
          <cell r="N17652">
            <v>0</v>
          </cell>
        </row>
        <row r="17653">
          <cell r="A17653" t="str">
            <v>SF-KUM-I09-WL-0242</v>
          </cell>
          <cell r="B17653" t="str">
            <v>CINT</v>
          </cell>
          <cell r="C17653" t="str">
            <v/>
          </cell>
          <cell r="D17653" t="str">
            <v>SIDE BOARD R ASSY CBX-35-S BLUE</v>
          </cell>
          <cell r="E17653">
            <v>44783</v>
          </cell>
          <cell r="F17653" t="str">
            <v>HALF</v>
          </cell>
          <cell r="G17653" t="str">
            <v>CI_I09</v>
          </cell>
          <cell r="H17653" t="str">
            <v>PC</v>
          </cell>
          <cell r="I17653" t="str">
            <v>CPR</v>
          </cell>
          <cell r="J17653" t="str">
            <v/>
          </cell>
          <cell r="K17653" t="str">
            <v>PD</v>
          </cell>
          <cell r="L17653" t="str">
            <v>7936</v>
          </cell>
          <cell r="M17653" t="str">
            <v>S</v>
          </cell>
          <cell r="N17653">
            <v>0</v>
          </cell>
        </row>
        <row r="17654">
          <cell r="A17654" t="str">
            <v>SF-KUM-I09-WL-0243</v>
          </cell>
          <cell r="B17654" t="str">
            <v>CINT</v>
          </cell>
          <cell r="C17654" t="str">
            <v/>
          </cell>
          <cell r="D17654" t="str">
            <v>SIDE BOARD R ASSY CBX-35-S GREEN</v>
          </cell>
          <cell r="E17654">
            <v>44783</v>
          </cell>
          <cell r="F17654" t="str">
            <v>HALF</v>
          </cell>
          <cell r="G17654" t="str">
            <v>CI_I09</v>
          </cell>
          <cell r="H17654" t="str">
            <v>PC</v>
          </cell>
          <cell r="I17654" t="str">
            <v>CPR</v>
          </cell>
          <cell r="J17654" t="str">
            <v/>
          </cell>
          <cell r="K17654" t="str">
            <v>PD</v>
          </cell>
          <cell r="L17654" t="str">
            <v>7936</v>
          </cell>
          <cell r="M17654" t="str">
            <v>S</v>
          </cell>
          <cell r="N17654">
            <v>0</v>
          </cell>
        </row>
        <row r="17655">
          <cell r="A17655" t="str">
            <v>SF-KUM-I09-WL-0244</v>
          </cell>
          <cell r="B17655" t="str">
            <v>CINT</v>
          </cell>
          <cell r="C17655" t="str">
            <v/>
          </cell>
          <cell r="D17655" t="str">
            <v>SIDE BOARD R ASSY CBX-35-S MAGENTA (PINK</v>
          </cell>
          <cell r="E17655">
            <v>44783</v>
          </cell>
          <cell r="F17655" t="str">
            <v>HALF</v>
          </cell>
          <cell r="G17655" t="str">
            <v>CI_I09</v>
          </cell>
          <cell r="H17655" t="str">
            <v>PC</v>
          </cell>
          <cell r="I17655" t="str">
            <v>CPR</v>
          </cell>
          <cell r="J17655" t="str">
            <v/>
          </cell>
          <cell r="K17655" t="str">
            <v>PD</v>
          </cell>
          <cell r="L17655" t="str">
            <v>7936</v>
          </cell>
          <cell r="M17655" t="str">
            <v>S</v>
          </cell>
          <cell r="N17655">
            <v>0</v>
          </cell>
        </row>
        <row r="17656">
          <cell r="A17656" t="str">
            <v>SF-KUM-I09-WL-0245</v>
          </cell>
          <cell r="B17656" t="str">
            <v>CINT</v>
          </cell>
          <cell r="C17656" t="str">
            <v/>
          </cell>
          <cell r="D17656" t="str">
            <v>SIDE BOARD R ASSY CBX-35-S ORANGE</v>
          </cell>
          <cell r="E17656">
            <v>44783</v>
          </cell>
          <cell r="F17656" t="str">
            <v>HALF</v>
          </cell>
          <cell r="G17656" t="str">
            <v>CI_I09</v>
          </cell>
          <cell r="H17656" t="str">
            <v>PC</v>
          </cell>
          <cell r="I17656" t="str">
            <v>CPR</v>
          </cell>
          <cell r="J17656" t="str">
            <v/>
          </cell>
          <cell r="K17656" t="str">
            <v>PD</v>
          </cell>
          <cell r="L17656" t="str">
            <v>7936</v>
          </cell>
          <cell r="M17656" t="str">
            <v>S</v>
          </cell>
          <cell r="N17656">
            <v>0</v>
          </cell>
        </row>
        <row r="17657">
          <cell r="A17657" t="str">
            <v>SF-KUM-I09-WL-0246</v>
          </cell>
          <cell r="B17657" t="str">
            <v>CINT</v>
          </cell>
          <cell r="C17657" t="str">
            <v/>
          </cell>
          <cell r="D17657" t="str">
            <v>SIDE BOARD R ASSY CBX-35-S WHITE</v>
          </cell>
          <cell r="E17657">
            <v>44936</v>
          </cell>
          <cell r="F17657" t="str">
            <v>HALF</v>
          </cell>
          <cell r="G17657" t="str">
            <v>CI_I09</v>
          </cell>
          <cell r="H17657" t="str">
            <v>PC</v>
          </cell>
          <cell r="I17657" t="str">
            <v>CPR</v>
          </cell>
          <cell r="J17657" t="str">
            <v/>
          </cell>
          <cell r="K17657" t="str">
            <v>PD</v>
          </cell>
          <cell r="L17657" t="str">
            <v>7936</v>
          </cell>
          <cell r="M17657" t="str">
            <v>S</v>
          </cell>
          <cell r="N17657">
            <v>2323</v>
          </cell>
        </row>
        <row r="17658">
          <cell r="A17658" t="str">
            <v>SF-KUM-I09-WL-0247</v>
          </cell>
          <cell r="B17658" t="str">
            <v>CINT</v>
          </cell>
          <cell r="C17658" t="str">
            <v/>
          </cell>
          <cell r="D17658" t="str">
            <v>SIDE BOARD R ASSY CBX-35-S YELLOW</v>
          </cell>
          <cell r="E17658">
            <v>44783</v>
          </cell>
          <cell r="F17658" t="str">
            <v>HALF</v>
          </cell>
          <cell r="G17658" t="str">
            <v>CI_I09</v>
          </cell>
          <cell r="H17658" t="str">
            <v>PC</v>
          </cell>
          <cell r="I17658" t="str">
            <v>CPR</v>
          </cell>
          <cell r="J17658" t="str">
            <v/>
          </cell>
          <cell r="K17658" t="str">
            <v>PD</v>
          </cell>
          <cell r="L17658" t="str">
            <v>7936</v>
          </cell>
          <cell r="M17658" t="str">
            <v>S</v>
          </cell>
          <cell r="N17658">
            <v>0</v>
          </cell>
        </row>
        <row r="17659">
          <cell r="A17659" t="str">
            <v>SF-KUM-I09-WL-0248</v>
          </cell>
          <cell r="B17659" t="str">
            <v>CINT</v>
          </cell>
          <cell r="C17659" t="str">
            <v/>
          </cell>
          <cell r="D17659" t="str">
            <v>SIDE BOARD R ASSY CK-810 ASSY PSO</v>
          </cell>
          <cell r="E17659">
            <v>44783</v>
          </cell>
          <cell r="F17659" t="str">
            <v>HALF</v>
          </cell>
          <cell r="G17659" t="str">
            <v>CI_I09</v>
          </cell>
          <cell r="H17659" t="str">
            <v>PC</v>
          </cell>
          <cell r="I17659" t="str">
            <v>CPR</v>
          </cell>
          <cell r="J17659" t="str">
            <v/>
          </cell>
          <cell r="K17659" t="str">
            <v>PD</v>
          </cell>
          <cell r="L17659" t="str">
            <v>7936</v>
          </cell>
          <cell r="M17659" t="str">
            <v>S</v>
          </cell>
          <cell r="N17659">
            <v>0</v>
          </cell>
        </row>
        <row r="17660">
          <cell r="A17660" t="str">
            <v>SF-KUM-I09-WL-0249</v>
          </cell>
          <cell r="B17660" t="str">
            <v>CINT</v>
          </cell>
          <cell r="C17660" t="str">
            <v/>
          </cell>
          <cell r="D17660" t="str">
            <v>SIDE BOARD R CK 1800 MAPLE TH 1224 FC AS</v>
          </cell>
          <cell r="E17660">
            <v>44783</v>
          </cell>
          <cell r="F17660" t="str">
            <v>HALF</v>
          </cell>
          <cell r="G17660" t="str">
            <v>CI_I09</v>
          </cell>
          <cell r="H17660" t="str">
            <v>PC</v>
          </cell>
          <cell r="I17660" t="str">
            <v>CPR</v>
          </cell>
          <cell r="J17660" t="str">
            <v/>
          </cell>
          <cell r="K17660" t="str">
            <v>PD</v>
          </cell>
          <cell r="L17660" t="str">
            <v>7936</v>
          </cell>
          <cell r="M17660" t="str">
            <v>S</v>
          </cell>
          <cell r="N17660">
            <v>0</v>
          </cell>
        </row>
        <row r="17661">
          <cell r="A17661" t="str">
            <v>SF-KUM-I09-WL-0250</v>
          </cell>
          <cell r="B17661" t="str">
            <v>CINT</v>
          </cell>
          <cell r="C17661" t="str">
            <v/>
          </cell>
          <cell r="D17661" t="str">
            <v>SIDE BOARD R CK 810 MAPLE TH 1224 FC ASS</v>
          </cell>
          <cell r="E17661">
            <v>44783</v>
          </cell>
          <cell r="F17661" t="str">
            <v>HALF</v>
          </cell>
          <cell r="G17661" t="str">
            <v>CI_I09</v>
          </cell>
          <cell r="H17661" t="str">
            <v>PC</v>
          </cell>
          <cell r="I17661" t="str">
            <v>CPR</v>
          </cell>
          <cell r="J17661" t="str">
            <v/>
          </cell>
          <cell r="K17661" t="str">
            <v>PD</v>
          </cell>
          <cell r="L17661" t="str">
            <v>7936</v>
          </cell>
          <cell r="M17661" t="str">
            <v>S</v>
          </cell>
          <cell r="N17661">
            <v>0</v>
          </cell>
        </row>
        <row r="17662">
          <cell r="A17662" t="str">
            <v>SF-KUM-I09-WL-0251</v>
          </cell>
          <cell r="B17662" t="str">
            <v>CINT</v>
          </cell>
          <cell r="C17662" t="str">
            <v/>
          </cell>
          <cell r="D17662" t="str">
            <v>SIDE BOARD R CREDENZA 4012 PASTEL OAK (P</v>
          </cell>
          <cell r="E17662">
            <v>44783</v>
          </cell>
          <cell r="F17662" t="str">
            <v>HALF</v>
          </cell>
          <cell r="G17662" t="str">
            <v>CI_I09</v>
          </cell>
          <cell r="H17662" t="str">
            <v>PC</v>
          </cell>
          <cell r="I17662" t="str">
            <v>CPR</v>
          </cell>
          <cell r="J17662" t="str">
            <v/>
          </cell>
          <cell r="K17662" t="str">
            <v>PD</v>
          </cell>
          <cell r="L17662" t="str">
            <v>7936</v>
          </cell>
          <cell r="M17662" t="str">
            <v>S</v>
          </cell>
          <cell r="N17662">
            <v>0</v>
          </cell>
        </row>
        <row r="17663">
          <cell r="A17663" t="str">
            <v>SF-KUM-I09-WL-0252</v>
          </cell>
          <cell r="B17663" t="str">
            <v>CINT</v>
          </cell>
          <cell r="C17663" t="str">
            <v/>
          </cell>
          <cell r="D17663" t="str">
            <v>SIDE BOARD R DRAWER 1 WAGON 2D/3D MAPLE</v>
          </cell>
          <cell r="E17663">
            <v>44825</v>
          </cell>
          <cell r="F17663" t="str">
            <v>HALF</v>
          </cell>
          <cell r="G17663" t="str">
            <v>CI_I09</v>
          </cell>
          <cell r="H17663" t="str">
            <v>PC</v>
          </cell>
          <cell r="I17663" t="str">
            <v>CPR</v>
          </cell>
          <cell r="J17663" t="str">
            <v/>
          </cell>
          <cell r="K17663" t="str">
            <v>PD</v>
          </cell>
          <cell r="L17663" t="str">
            <v>7936</v>
          </cell>
          <cell r="M17663" t="str">
            <v>S</v>
          </cell>
          <cell r="N17663">
            <v>7441</v>
          </cell>
        </row>
        <row r="17664">
          <cell r="A17664" t="str">
            <v>SF-KUM-I09-WL-0253</v>
          </cell>
          <cell r="B17664" t="str">
            <v>CINT</v>
          </cell>
          <cell r="C17664" t="str">
            <v/>
          </cell>
          <cell r="D17664" t="str">
            <v>SIDE BOARD R DRAWER 2 WAGON 2D/3D MAPLE</v>
          </cell>
          <cell r="E17664">
            <v>44825</v>
          </cell>
          <cell r="F17664" t="str">
            <v>HALF</v>
          </cell>
          <cell r="G17664" t="str">
            <v>CI_I09</v>
          </cell>
          <cell r="H17664" t="str">
            <v>PC</v>
          </cell>
          <cell r="I17664" t="str">
            <v>CPR</v>
          </cell>
          <cell r="J17664" t="str">
            <v/>
          </cell>
          <cell r="K17664" t="str">
            <v>PD</v>
          </cell>
          <cell r="L17664" t="str">
            <v>7936</v>
          </cell>
          <cell r="M17664" t="str">
            <v>S</v>
          </cell>
          <cell r="N17664">
            <v>7441</v>
          </cell>
        </row>
        <row r="17665">
          <cell r="A17665" t="str">
            <v>SF-KUM-I09-WL-0254</v>
          </cell>
          <cell r="B17665" t="str">
            <v>CINT</v>
          </cell>
          <cell r="C17665" t="str">
            <v/>
          </cell>
          <cell r="D17665" t="str">
            <v>SIDE BOARD R DRAWER 3 WAGON 3D MAPLE TH</v>
          </cell>
          <cell r="E17665">
            <v>44825</v>
          </cell>
          <cell r="F17665" t="str">
            <v>HALF</v>
          </cell>
          <cell r="G17665" t="str">
            <v>CI_I09</v>
          </cell>
          <cell r="H17665" t="str">
            <v>PC</v>
          </cell>
          <cell r="I17665" t="str">
            <v>CPR</v>
          </cell>
          <cell r="J17665" t="str">
            <v/>
          </cell>
          <cell r="K17665" t="str">
            <v>PD</v>
          </cell>
          <cell r="L17665" t="str">
            <v>7936</v>
          </cell>
          <cell r="M17665" t="str">
            <v>S</v>
          </cell>
          <cell r="N17665">
            <v>6754</v>
          </cell>
        </row>
        <row r="17666">
          <cell r="A17666" t="str">
            <v>SF-KUM-I09-WL-0255</v>
          </cell>
          <cell r="B17666" t="str">
            <v>CINT</v>
          </cell>
          <cell r="C17666" t="str">
            <v/>
          </cell>
          <cell r="D17666" t="str">
            <v>SIDE BOARD R FRAME DRAWER KUMI CUSTOM TE</v>
          </cell>
          <cell r="E17666">
            <v>44783</v>
          </cell>
          <cell r="F17666" t="str">
            <v>HALF</v>
          </cell>
          <cell r="G17666" t="str">
            <v>CI_I09</v>
          </cell>
          <cell r="H17666" t="str">
            <v>PC</v>
          </cell>
          <cell r="I17666" t="str">
            <v>CPR</v>
          </cell>
          <cell r="J17666" t="str">
            <v/>
          </cell>
          <cell r="K17666" t="str">
            <v>PD</v>
          </cell>
          <cell r="L17666" t="str">
            <v>7936</v>
          </cell>
          <cell r="M17666" t="str">
            <v>S</v>
          </cell>
          <cell r="N17666">
            <v>0</v>
          </cell>
        </row>
        <row r="17667">
          <cell r="A17667" t="str">
            <v>SF-KUM-I09-WL-0256</v>
          </cell>
          <cell r="B17667" t="str">
            <v>CINT</v>
          </cell>
          <cell r="C17667" t="str">
            <v/>
          </cell>
          <cell r="D17667" t="str">
            <v>SIDE BOARD R MEJA GURU ASSY DBO</v>
          </cell>
          <cell r="E17667">
            <v>44783</v>
          </cell>
          <cell r="F17667" t="str">
            <v>HALF</v>
          </cell>
          <cell r="G17667" t="str">
            <v>CI_I09</v>
          </cell>
          <cell r="H17667" t="str">
            <v>PC</v>
          </cell>
          <cell r="I17667" t="str">
            <v>CPR</v>
          </cell>
          <cell r="J17667" t="str">
            <v/>
          </cell>
          <cell r="K17667" t="str">
            <v>PD</v>
          </cell>
          <cell r="L17667" t="str">
            <v>7936</v>
          </cell>
          <cell r="M17667" t="str">
            <v>S</v>
          </cell>
          <cell r="N17667">
            <v>0</v>
          </cell>
        </row>
        <row r="17668">
          <cell r="A17668" t="str">
            <v>SF-KUM-I09-WL-0257</v>
          </cell>
          <cell r="B17668" t="str">
            <v>CINT</v>
          </cell>
          <cell r="C17668" t="str">
            <v/>
          </cell>
          <cell r="D17668" t="str">
            <v>SIDE BOARD R MEJA GURU ASSY PSO</v>
          </cell>
          <cell r="E17668">
            <v>44783</v>
          </cell>
          <cell r="F17668" t="str">
            <v>HALF</v>
          </cell>
          <cell r="G17668" t="str">
            <v>CI_I09</v>
          </cell>
          <cell r="H17668" t="str">
            <v>PC</v>
          </cell>
          <cell r="I17668" t="str">
            <v>CPR</v>
          </cell>
          <cell r="J17668" t="str">
            <v/>
          </cell>
          <cell r="K17668" t="str">
            <v>PD</v>
          </cell>
          <cell r="L17668" t="str">
            <v>7936</v>
          </cell>
          <cell r="M17668" t="str">
            <v>S</v>
          </cell>
          <cell r="N17668">
            <v>0</v>
          </cell>
        </row>
        <row r="17669">
          <cell r="A17669" t="str">
            <v>SF-KUM-I09-WL-0258</v>
          </cell>
          <cell r="B17669" t="str">
            <v>CINT</v>
          </cell>
          <cell r="C17669" t="str">
            <v/>
          </cell>
          <cell r="D17669" t="str">
            <v>SIDE BOARD R MEJA GURU DRAWER ASSY DBO</v>
          </cell>
          <cell r="E17669">
            <v>44783</v>
          </cell>
          <cell r="F17669" t="str">
            <v>HALF</v>
          </cell>
          <cell r="G17669" t="str">
            <v>CI_I09</v>
          </cell>
          <cell r="H17669" t="str">
            <v>PC</v>
          </cell>
          <cell r="I17669" t="str">
            <v>CPR</v>
          </cell>
          <cell r="J17669" t="str">
            <v/>
          </cell>
          <cell r="K17669" t="str">
            <v>PD</v>
          </cell>
          <cell r="L17669" t="str">
            <v>7936</v>
          </cell>
          <cell r="M17669" t="str">
            <v>S</v>
          </cell>
          <cell r="N17669">
            <v>0</v>
          </cell>
        </row>
        <row r="17670">
          <cell r="A17670" t="str">
            <v>SF-KUM-I09-WL-0259</v>
          </cell>
          <cell r="B17670" t="str">
            <v>CINT</v>
          </cell>
          <cell r="C17670" t="str">
            <v/>
          </cell>
          <cell r="D17670" t="str">
            <v>SIDE BOARD R MEJA GURU DRAWER ASSY PSO</v>
          </cell>
          <cell r="E17670">
            <v>44783</v>
          </cell>
          <cell r="F17670" t="str">
            <v>HALF</v>
          </cell>
          <cell r="G17670" t="str">
            <v>CI_I09</v>
          </cell>
          <cell r="H17670" t="str">
            <v>PC</v>
          </cell>
          <cell r="I17670" t="str">
            <v>CPR</v>
          </cell>
          <cell r="J17670" t="str">
            <v/>
          </cell>
          <cell r="K17670" t="str">
            <v>PD</v>
          </cell>
          <cell r="L17670" t="str">
            <v>7936</v>
          </cell>
          <cell r="M17670" t="str">
            <v>S</v>
          </cell>
          <cell r="N17670">
            <v>0</v>
          </cell>
        </row>
        <row r="17671">
          <cell r="A17671" t="str">
            <v>SF-KUM-I09-WL-0260</v>
          </cell>
          <cell r="B17671" t="str">
            <v>CINT</v>
          </cell>
          <cell r="C17671" t="str">
            <v/>
          </cell>
          <cell r="D17671" t="str">
            <v>SIDE BOARD R WAGON 2D/3D MAPLE TH 1224 F</v>
          </cell>
          <cell r="E17671">
            <v>44825</v>
          </cell>
          <cell r="F17671" t="str">
            <v>HALF</v>
          </cell>
          <cell r="G17671" t="str">
            <v>CI_I09</v>
          </cell>
          <cell r="H17671" t="str">
            <v>PC</v>
          </cell>
          <cell r="I17671" t="str">
            <v>CPR</v>
          </cell>
          <cell r="J17671" t="str">
            <v/>
          </cell>
          <cell r="K17671" t="str">
            <v>PD</v>
          </cell>
          <cell r="L17671" t="str">
            <v>7936</v>
          </cell>
          <cell r="M17671" t="str">
            <v>S</v>
          </cell>
          <cell r="N17671">
            <v>10678</v>
          </cell>
        </row>
        <row r="17672">
          <cell r="A17672" t="str">
            <v>SF-KUM-I09-WL-0261</v>
          </cell>
          <cell r="B17672" t="str">
            <v>CINT</v>
          </cell>
          <cell r="C17672" t="str">
            <v/>
          </cell>
          <cell r="D17672" t="str">
            <v>SIDE BOARD R&amp;L ARMADIO MAHOGANI 1600 X 1</v>
          </cell>
          <cell r="E17672">
            <v>44783</v>
          </cell>
          <cell r="F17672" t="str">
            <v>HALF</v>
          </cell>
          <cell r="G17672" t="str">
            <v>CI_I09</v>
          </cell>
          <cell r="H17672" t="str">
            <v>PC</v>
          </cell>
          <cell r="I17672" t="str">
            <v>CPR</v>
          </cell>
          <cell r="J17672" t="str">
            <v/>
          </cell>
          <cell r="K17672" t="str">
            <v>PD</v>
          </cell>
          <cell r="L17672" t="str">
            <v>7936</v>
          </cell>
          <cell r="M17672" t="str">
            <v>S</v>
          </cell>
          <cell r="N17672">
            <v>0</v>
          </cell>
        </row>
        <row r="17673">
          <cell r="A17673" t="str">
            <v>SF-KUM-I09-WL-0262</v>
          </cell>
          <cell r="B17673" t="str">
            <v>CINT</v>
          </cell>
          <cell r="C17673" t="str">
            <v/>
          </cell>
          <cell r="D17673" t="str">
            <v>SIDE DRAWER ARMADIO MAHOGANI 1600 X 1200</v>
          </cell>
          <cell r="E17673">
            <v>44783</v>
          </cell>
          <cell r="F17673" t="str">
            <v>HALF</v>
          </cell>
          <cell r="G17673" t="str">
            <v>CI_I09</v>
          </cell>
          <cell r="H17673" t="str">
            <v>PC</v>
          </cell>
          <cell r="I17673" t="str">
            <v>CPR</v>
          </cell>
          <cell r="J17673" t="str">
            <v/>
          </cell>
          <cell r="K17673" t="str">
            <v>PD</v>
          </cell>
          <cell r="L17673" t="str">
            <v>7936</v>
          </cell>
          <cell r="M17673" t="str">
            <v>S</v>
          </cell>
          <cell r="N17673">
            <v>0</v>
          </cell>
        </row>
        <row r="17674">
          <cell r="A17674" t="str">
            <v>SF-KUM-I09-WL-0263</v>
          </cell>
          <cell r="B17674" t="str">
            <v>CINT</v>
          </cell>
          <cell r="C17674" t="str">
            <v/>
          </cell>
          <cell r="D17674" t="str">
            <v>SIDE LONG PANEL BACK BOARD  UFFICIO MAHO</v>
          </cell>
          <cell r="E17674">
            <v>44783</v>
          </cell>
          <cell r="F17674" t="str">
            <v>HALF</v>
          </cell>
          <cell r="G17674" t="str">
            <v>CI_I09</v>
          </cell>
          <cell r="H17674" t="str">
            <v>PC</v>
          </cell>
          <cell r="I17674" t="str">
            <v>CPR</v>
          </cell>
          <cell r="J17674" t="str">
            <v/>
          </cell>
          <cell r="K17674" t="str">
            <v>PD</v>
          </cell>
          <cell r="L17674" t="str">
            <v>7936</v>
          </cell>
          <cell r="M17674" t="str">
            <v>S</v>
          </cell>
          <cell r="N17674">
            <v>0</v>
          </cell>
        </row>
        <row r="17675">
          <cell r="A17675" t="str">
            <v>SF-KUM-I09-WL-0264</v>
          </cell>
          <cell r="B17675" t="str">
            <v>CINT</v>
          </cell>
          <cell r="C17675" t="str">
            <v/>
          </cell>
          <cell r="D17675" t="str">
            <v>SIDE LONG PANEL BACK BOARD UFFICIO SONOM</v>
          </cell>
          <cell r="E17675">
            <v>44841</v>
          </cell>
          <cell r="F17675" t="str">
            <v>HALF</v>
          </cell>
          <cell r="G17675" t="str">
            <v>CI_I09</v>
          </cell>
          <cell r="H17675" t="str">
            <v>PC</v>
          </cell>
          <cell r="I17675" t="str">
            <v>CPR</v>
          </cell>
          <cell r="J17675" t="str">
            <v/>
          </cell>
          <cell r="K17675" t="str">
            <v>PD</v>
          </cell>
          <cell r="L17675" t="str">
            <v>7936</v>
          </cell>
          <cell r="M17675" t="str">
            <v>S</v>
          </cell>
          <cell r="N17675">
            <v>3610</v>
          </cell>
        </row>
        <row r="17676">
          <cell r="A17676" t="str">
            <v>SF-KUM-I09-WL-0265</v>
          </cell>
          <cell r="B17676" t="str">
            <v>CINT</v>
          </cell>
          <cell r="C17676" t="str">
            <v/>
          </cell>
          <cell r="D17676" t="str">
            <v>SIDE LONG PANEL SIDE BOARD L UFFICIO MAH</v>
          </cell>
          <cell r="E17676">
            <v>44783</v>
          </cell>
          <cell r="F17676" t="str">
            <v>HALF</v>
          </cell>
          <cell r="G17676" t="str">
            <v>CI_I09</v>
          </cell>
          <cell r="H17676" t="str">
            <v>PC</v>
          </cell>
          <cell r="I17676" t="str">
            <v>CPR</v>
          </cell>
          <cell r="J17676" t="str">
            <v/>
          </cell>
          <cell r="K17676" t="str">
            <v>PD</v>
          </cell>
          <cell r="L17676" t="str">
            <v>7936</v>
          </cell>
          <cell r="M17676" t="str">
            <v>S</v>
          </cell>
          <cell r="N17676">
            <v>0</v>
          </cell>
        </row>
        <row r="17677">
          <cell r="A17677" t="str">
            <v>SF-KUM-I09-WL-0266</v>
          </cell>
          <cell r="B17677" t="str">
            <v>CINT</v>
          </cell>
          <cell r="C17677" t="str">
            <v/>
          </cell>
          <cell r="D17677" t="str">
            <v>SIDE LONG PANEL SIDE BOARD L UFFICIO SON</v>
          </cell>
          <cell r="E17677">
            <v>44841</v>
          </cell>
          <cell r="F17677" t="str">
            <v>HALF</v>
          </cell>
          <cell r="G17677" t="str">
            <v>CI_I09</v>
          </cell>
          <cell r="H17677" t="str">
            <v>PC</v>
          </cell>
          <cell r="I17677" t="str">
            <v>CPR</v>
          </cell>
          <cell r="J17677" t="str">
            <v/>
          </cell>
          <cell r="K17677" t="str">
            <v>PD</v>
          </cell>
          <cell r="L17677" t="str">
            <v>7936</v>
          </cell>
          <cell r="M17677" t="str">
            <v>S</v>
          </cell>
          <cell r="N17677">
            <v>3610</v>
          </cell>
        </row>
        <row r="17678">
          <cell r="A17678" t="str">
            <v>SF-KUM-I09-WL-0267</v>
          </cell>
          <cell r="B17678" t="str">
            <v>CINT</v>
          </cell>
          <cell r="C17678" t="str">
            <v/>
          </cell>
          <cell r="D17678" t="str">
            <v>SIDE LONG PANEL SIDE BOARD R UFFICIO MAH</v>
          </cell>
          <cell r="E17678">
            <v>44783</v>
          </cell>
          <cell r="F17678" t="str">
            <v>HALF</v>
          </cell>
          <cell r="G17678" t="str">
            <v>CI_I09</v>
          </cell>
          <cell r="H17678" t="str">
            <v>PC</v>
          </cell>
          <cell r="I17678" t="str">
            <v>CPR</v>
          </cell>
          <cell r="J17678" t="str">
            <v/>
          </cell>
          <cell r="K17678" t="str">
            <v>PD</v>
          </cell>
          <cell r="L17678" t="str">
            <v>7936</v>
          </cell>
          <cell r="M17678" t="str">
            <v>S</v>
          </cell>
          <cell r="N17678">
            <v>0</v>
          </cell>
        </row>
        <row r="17679">
          <cell r="A17679" t="str">
            <v>SF-KUM-I09-WL-0268</v>
          </cell>
          <cell r="B17679" t="str">
            <v>CINT</v>
          </cell>
          <cell r="C17679" t="str">
            <v/>
          </cell>
          <cell r="D17679" t="str">
            <v>SIDE LONG PANEL SIDE BOARD R UFFICIO SON</v>
          </cell>
          <cell r="E17679">
            <v>44841</v>
          </cell>
          <cell r="F17679" t="str">
            <v>HALF</v>
          </cell>
          <cell r="G17679" t="str">
            <v>CI_I09</v>
          </cell>
          <cell r="H17679" t="str">
            <v>PC</v>
          </cell>
          <cell r="I17679" t="str">
            <v>CPR</v>
          </cell>
          <cell r="J17679" t="str">
            <v/>
          </cell>
          <cell r="K17679" t="str">
            <v>PD</v>
          </cell>
          <cell r="L17679" t="str">
            <v>7936</v>
          </cell>
          <cell r="M17679" t="str">
            <v>S</v>
          </cell>
          <cell r="N17679">
            <v>3610</v>
          </cell>
        </row>
        <row r="17680">
          <cell r="A17680" t="str">
            <v>SF-KUM-I09-WL-0269</v>
          </cell>
          <cell r="B17680" t="str">
            <v>CINT</v>
          </cell>
          <cell r="C17680" t="str">
            <v/>
          </cell>
          <cell r="D17680" t="str">
            <v>SIDE LONG PANEL TABLE TOP UFFICIO MAHOGA</v>
          </cell>
          <cell r="E17680">
            <v>44783</v>
          </cell>
          <cell r="F17680" t="str">
            <v>HALF</v>
          </cell>
          <cell r="G17680" t="str">
            <v>CI_I09</v>
          </cell>
          <cell r="H17680" t="str">
            <v>PC</v>
          </cell>
          <cell r="I17680" t="str">
            <v>CPR</v>
          </cell>
          <cell r="J17680" t="str">
            <v/>
          </cell>
          <cell r="K17680" t="str">
            <v>PD</v>
          </cell>
          <cell r="L17680" t="str">
            <v>7936</v>
          </cell>
          <cell r="M17680" t="str">
            <v>S</v>
          </cell>
          <cell r="N17680">
            <v>0</v>
          </cell>
        </row>
        <row r="17681">
          <cell r="A17681" t="str">
            <v>SF-KUM-I09-WL-0270</v>
          </cell>
          <cell r="B17681" t="str">
            <v>CINT</v>
          </cell>
          <cell r="C17681" t="str">
            <v/>
          </cell>
          <cell r="D17681" t="str">
            <v>SIDE LONG PANEL TABLE TOP UFFICIO SONOMA</v>
          </cell>
          <cell r="E17681">
            <v>44841</v>
          </cell>
          <cell r="F17681" t="str">
            <v>HALF</v>
          </cell>
          <cell r="G17681" t="str">
            <v>CI_I09</v>
          </cell>
          <cell r="H17681" t="str">
            <v>PC</v>
          </cell>
          <cell r="I17681" t="str">
            <v>CPR</v>
          </cell>
          <cell r="J17681" t="str">
            <v/>
          </cell>
          <cell r="K17681" t="str">
            <v>PD</v>
          </cell>
          <cell r="L17681" t="str">
            <v>7936</v>
          </cell>
          <cell r="M17681" t="str">
            <v>S</v>
          </cell>
          <cell r="N17681">
            <v>11759</v>
          </cell>
        </row>
        <row r="17682">
          <cell r="A17682" t="str">
            <v>SF-KUM-I09-WL-0271</v>
          </cell>
          <cell r="B17682" t="str">
            <v>CINT</v>
          </cell>
          <cell r="C17682" t="str">
            <v/>
          </cell>
          <cell r="D17682" t="str">
            <v>SIDE PANEL DRAWER UFFICIO MAHOGANI</v>
          </cell>
          <cell r="E17682">
            <v>44783</v>
          </cell>
          <cell r="F17682" t="str">
            <v>HALF</v>
          </cell>
          <cell r="G17682" t="str">
            <v>CI_I09</v>
          </cell>
          <cell r="H17682" t="str">
            <v>PC</v>
          </cell>
          <cell r="I17682" t="str">
            <v>CPR</v>
          </cell>
          <cell r="J17682" t="str">
            <v/>
          </cell>
          <cell r="K17682" t="str">
            <v>PD</v>
          </cell>
          <cell r="L17682" t="str">
            <v>7936</v>
          </cell>
          <cell r="M17682" t="str">
            <v>S</v>
          </cell>
          <cell r="N17682">
            <v>0</v>
          </cell>
        </row>
        <row r="17683">
          <cell r="A17683" t="str">
            <v>SF-KUM-I09-WL-0272</v>
          </cell>
          <cell r="B17683" t="str">
            <v>CINT</v>
          </cell>
          <cell r="C17683" t="str">
            <v/>
          </cell>
          <cell r="D17683" t="str">
            <v>SIDE PANEL DRAWER UFFICIO SONOMA</v>
          </cell>
          <cell r="E17683">
            <v>44841</v>
          </cell>
          <cell r="F17683" t="str">
            <v>HALF</v>
          </cell>
          <cell r="G17683" t="str">
            <v>CI_I09</v>
          </cell>
          <cell r="H17683" t="str">
            <v>PC</v>
          </cell>
          <cell r="I17683" t="str">
            <v>CPR</v>
          </cell>
          <cell r="J17683" t="str">
            <v/>
          </cell>
          <cell r="K17683" t="str">
            <v>PD</v>
          </cell>
          <cell r="L17683" t="str">
            <v>7936</v>
          </cell>
          <cell r="M17683" t="str">
            <v>S</v>
          </cell>
          <cell r="N17683">
            <v>3610</v>
          </cell>
        </row>
        <row r="17684">
          <cell r="A17684" t="str">
            <v>SF-KUM-I09-WL-0273</v>
          </cell>
          <cell r="B17684" t="str">
            <v>CINT</v>
          </cell>
          <cell r="C17684" t="str">
            <v/>
          </cell>
          <cell r="D17684" t="str">
            <v>SIDE SHORT PANEL BACK BOARD  UFFICIO MAH</v>
          </cell>
          <cell r="E17684">
            <v>44783</v>
          </cell>
          <cell r="F17684" t="str">
            <v>HALF</v>
          </cell>
          <cell r="G17684" t="str">
            <v>CI_I09</v>
          </cell>
          <cell r="H17684" t="str">
            <v>PC</v>
          </cell>
          <cell r="I17684" t="str">
            <v>CPR</v>
          </cell>
          <cell r="J17684" t="str">
            <v/>
          </cell>
          <cell r="K17684" t="str">
            <v>PD</v>
          </cell>
          <cell r="L17684" t="str">
            <v>7936</v>
          </cell>
          <cell r="M17684" t="str">
            <v>S</v>
          </cell>
          <cell r="N17684">
            <v>0</v>
          </cell>
        </row>
        <row r="17685">
          <cell r="A17685" t="str">
            <v>SF-KUM-I09-WL-0274</v>
          </cell>
          <cell r="B17685" t="str">
            <v>CINT</v>
          </cell>
          <cell r="C17685" t="str">
            <v/>
          </cell>
          <cell r="D17685" t="str">
            <v>SIDE SHORT PANEL BACK BOARD UFFICIO SONO</v>
          </cell>
          <cell r="E17685">
            <v>44841</v>
          </cell>
          <cell r="F17685" t="str">
            <v>HALF</v>
          </cell>
          <cell r="G17685" t="str">
            <v>CI_I09</v>
          </cell>
          <cell r="H17685" t="str">
            <v>PC</v>
          </cell>
          <cell r="I17685" t="str">
            <v>CPR</v>
          </cell>
          <cell r="J17685" t="str">
            <v/>
          </cell>
          <cell r="K17685" t="str">
            <v>PD</v>
          </cell>
          <cell r="L17685" t="str">
            <v>7936</v>
          </cell>
          <cell r="M17685" t="str">
            <v>S</v>
          </cell>
          <cell r="N17685">
            <v>3610</v>
          </cell>
        </row>
        <row r="17686">
          <cell r="A17686" t="str">
            <v>SF-KUM-I09-WL-0275</v>
          </cell>
          <cell r="B17686" t="str">
            <v>CINT</v>
          </cell>
          <cell r="C17686" t="str">
            <v/>
          </cell>
          <cell r="D17686" t="str">
            <v>SIDE SHORT PANEL SIDE BOARD L UFFICIO SO</v>
          </cell>
          <cell r="E17686">
            <v>44783</v>
          </cell>
          <cell r="F17686" t="str">
            <v>HALF</v>
          </cell>
          <cell r="G17686" t="str">
            <v>CI_I09</v>
          </cell>
          <cell r="H17686" t="str">
            <v>PC</v>
          </cell>
          <cell r="I17686" t="str">
            <v>CPR</v>
          </cell>
          <cell r="J17686" t="str">
            <v/>
          </cell>
          <cell r="K17686" t="str">
            <v>PD</v>
          </cell>
          <cell r="L17686" t="str">
            <v>7936</v>
          </cell>
          <cell r="M17686" t="str">
            <v>S</v>
          </cell>
          <cell r="N17686">
            <v>0</v>
          </cell>
        </row>
        <row r="17687">
          <cell r="A17687" t="str">
            <v>SF-KUM-I09-WL-0276</v>
          </cell>
          <cell r="B17687" t="str">
            <v>CINT</v>
          </cell>
          <cell r="C17687" t="str">
            <v/>
          </cell>
          <cell r="D17687" t="str">
            <v>SIDE SHORT PANEL SIDE BOARD R UFFICIO MA</v>
          </cell>
          <cell r="E17687">
            <v>44783</v>
          </cell>
          <cell r="F17687" t="str">
            <v>HALF</v>
          </cell>
          <cell r="G17687" t="str">
            <v>CI_I09</v>
          </cell>
          <cell r="H17687" t="str">
            <v>PC</v>
          </cell>
          <cell r="I17687" t="str">
            <v>CPR</v>
          </cell>
          <cell r="J17687" t="str">
            <v/>
          </cell>
          <cell r="K17687" t="str">
            <v>PD</v>
          </cell>
          <cell r="L17687" t="str">
            <v>7936</v>
          </cell>
          <cell r="M17687" t="str">
            <v>S</v>
          </cell>
          <cell r="N17687">
            <v>0</v>
          </cell>
        </row>
        <row r="17688">
          <cell r="A17688" t="str">
            <v>SF-KUM-I09-WL-0277</v>
          </cell>
          <cell r="B17688" t="str">
            <v>CINT</v>
          </cell>
          <cell r="C17688" t="str">
            <v/>
          </cell>
          <cell r="D17688" t="str">
            <v>SIDE SHORT PANEL SIDE BOARD R UFFICIO SO</v>
          </cell>
          <cell r="E17688">
            <v>44841</v>
          </cell>
          <cell r="F17688" t="str">
            <v>HALF</v>
          </cell>
          <cell r="G17688" t="str">
            <v>CI_I09</v>
          </cell>
          <cell r="H17688" t="str">
            <v>PC</v>
          </cell>
          <cell r="I17688" t="str">
            <v>CPR</v>
          </cell>
          <cell r="J17688" t="str">
            <v/>
          </cell>
          <cell r="K17688" t="str">
            <v>PD</v>
          </cell>
          <cell r="L17688" t="str">
            <v>7936</v>
          </cell>
          <cell r="M17688" t="str">
            <v>S</v>
          </cell>
          <cell r="N17688">
            <v>3610</v>
          </cell>
        </row>
        <row r="17689">
          <cell r="A17689" t="str">
            <v>SF-KUM-I09-WL-0278</v>
          </cell>
          <cell r="B17689" t="str">
            <v>CINT</v>
          </cell>
          <cell r="C17689" t="str">
            <v/>
          </cell>
          <cell r="D17689" t="str">
            <v>SIDE SHORT PANEL TABLE TOP UFFICIO MAHOG</v>
          </cell>
          <cell r="E17689">
            <v>44783</v>
          </cell>
          <cell r="F17689" t="str">
            <v>HALF</v>
          </cell>
          <cell r="G17689" t="str">
            <v>CI_I09</v>
          </cell>
          <cell r="H17689" t="str">
            <v>PC</v>
          </cell>
          <cell r="I17689" t="str">
            <v>CPR</v>
          </cell>
          <cell r="J17689" t="str">
            <v/>
          </cell>
          <cell r="K17689" t="str">
            <v>PD</v>
          </cell>
          <cell r="L17689" t="str">
            <v>7936</v>
          </cell>
          <cell r="M17689" t="str">
            <v>S</v>
          </cell>
          <cell r="N17689">
            <v>0</v>
          </cell>
        </row>
        <row r="17690">
          <cell r="A17690" t="str">
            <v>SF-KUM-I09-WL-0279</v>
          </cell>
          <cell r="B17690" t="str">
            <v>CINT</v>
          </cell>
          <cell r="C17690" t="str">
            <v/>
          </cell>
          <cell r="D17690" t="str">
            <v>SIDE SHORT PANEL TABLE TOP UFFICIO SONOM</v>
          </cell>
          <cell r="E17690">
            <v>44841</v>
          </cell>
          <cell r="F17690" t="str">
            <v>HALF</v>
          </cell>
          <cell r="G17690" t="str">
            <v>CI_I09</v>
          </cell>
          <cell r="H17690" t="str">
            <v>PC</v>
          </cell>
          <cell r="I17690" t="str">
            <v>CPR</v>
          </cell>
          <cell r="J17690" t="str">
            <v/>
          </cell>
          <cell r="K17690" t="str">
            <v>PD</v>
          </cell>
          <cell r="L17690" t="str">
            <v>7936</v>
          </cell>
          <cell r="M17690" t="str">
            <v>S</v>
          </cell>
          <cell r="N17690">
            <v>12839</v>
          </cell>
        </row>
        <row r="17691">
          <cell r="A17691" t="str">
            <v>SF-KUM-I09-WL-0280</v>
          </cell>
          <cell r="B17691" t="str">
            <v>CINT</v>
          </cell>
          <cell r="C17691" t="str">
            <v/>
          </cell>
          <cell r="D17691" t="str">
            <v>SIDE TABLE ASSY KUMI ED MBA 2014 C Y25 J</v>
          </cell>
          <cell r="E17691">
            <v>44783</v>
          </cell>
          <cell r="F17691" t="str">
            <v>HALF</v>
          </cell>
          <cell r="G17691" t="str">
            <v>CI_I09</v>
          </cell>
          <cell r="H17691" t="str">
            <v>PC</v>
          </cell>
          <cell r="I17691" t="str">
            <v>CPR</v>
          </cell>
          <cell r="J17691" t="str">
            <v/>
          </cell>
          <cell r="K17691" t="str">
            <v>PD</v>
          </cell>
          <cell r="L17691" t="str">
            <v>7936</v>
          </cell>
          <cell r="M17691" t="str">
            <v>S</v>
          </cell>
          <cell r="N17691">
            <v>0</v>
          </cell>
        </row>
        <row r="17692">
          <cell r="A17692" t="str">
            <v>SF-KUM-I09-WL-0281</v>
          </cell>
          <cell r="B17692" t="str">
            <v>CINT</v>
          </cell>
          <cell r="C17692" t="str">
            <v/>
          </cell>
          <cell r="D17692" t="str">
            <v>SIDE TABLE KUMI ED MAPLE TH 1224 FC ASSY</v>
          </cell>
          <cell r="E17692">
            <v>44825</v>
          </cell>
          <cell r="F17692" t="str">
            <v>HALF</v>
          </cell>
          <cell r="G17692" t="str">
            <v>CI_I09</v>
          </cell>
          <cell r="H17692" t="str">
            <v>PC</v>
          </cell>
          <cell r="I17692" t="str">
            <v>CPR</v>
          </cell>
          <cell r="J17692" t="str">
            <v/>
          </cell>
          <cell r="K17692" t="str">
            <v>PD</v>
          </cell>
          <cell r="L17692" t="str">
            <v>7936</v>
          </cell>
          <cell r="M17692" t="str">
            <v>S</v>
          </cell>
          <cell r="N17692">
            <v>258271</v>
          </cell>
        </row>
        <row r="17693">
          <cell r="A17693" t="str">
            <v>SF-KUM-I09-WL-0282</v>
          </cell>
          <cell r="B17693" t="str">
            <v>CINT</v>
          </cell>
          <cell r="C17693" t="str">
            <v/>
          </cell>
          <cell r="D17693" t="str">
            <v>SIDE TABLE KUMI ED PSO MB 008</v>
          </cell>
          <cell r="E17693">
            <v>45217</v>
          </cell>
          <cell r="F17693" t="str">
            <v>HALF</v>
          </cell>
          <cell r="G17693" t="str">
            <v>CI_I09</v>
          </cell>
          <cell r="H17693" t="str">
            <v>PC</v>
          </cell>
          <cell r="I17693" t="str">
            <v>CPR</v>
          </cell>
          <cell r="J17693" t="str">
            <v/>
          </cell>
          <cell r="K17693" t="str">
            <v>PD</v>
          </cell>
          <cell r="L17693" t="str">
            <v>7936</v>
          </cell>
          <cell r="M17693" t="str">
            <v>S</v>
          </cell>
          <cell r="N17693">
            <v>168287</v>
          </cell>
        </row>
        <row r="17694">
          <cell r="A17694" t="str">
            <v>SF-KUM-I09-WL-0283</v>
          </cell>
          <cell r="B17694" t="str">
            <v>CINT</v>
          </cell>
          <cell r="C17694" t="str">
            <v/>
          </cell>
          <cell r="D17694" t="str">
            <v>STOPER SHELF BOARD SUPPORT MAHOGANI ARMA</v>
          </cell>
          <cell r="E17694">
            <v>44804</v>
          </cell>
          <cell r="F17694" t="str">
            <v>HALF</v>
          </cell>
          <cell r="G17694" t="str">
            <v>CI_I09</v>
          </cell>
          <cell r="H17694" t="str">
            <v>PC</v>
          </cell>
          <cell r="I17694" t="str">
            <v>CPR</v>
          </cell>
          <cell r="J17694" t="str">
            <v/>
          </cell>
          <cell r="K17694" t="str">
            <v>PD</v>
          </cell>
          <cell r="L17694" t="str">
            <v>7936</v>
          </cell>
          <cell r="M17694" t="str">
            <v>S</v>
          </cell>
          <cell r="N17694">
            <v>11204</v>
          </cell>
        </row>
        <row r="17695">
          <cell r="A17695" t="str">
            <v>SF-KUM-I09-WL-0284</v>
          </cell>
          <cell r="B17695" t="str">
            <v>CINT</v>
          </cell>
          <cell r="C17695" t="str">
            <v/>
          </cell>
          <cell r="D17695" t="str">
            <v>STOPER SHELF BOARD SUPPORT SONOMA ARMADI</v>
          </cell>
          <cell r="E17695">
            <v>44966</v>
          </cell>
          <cell r="F17695" t="str">
            <v>HALF</v>
          </cell>
          <cell r="G17695" t="str">
            <v>CI_I09</v>
          </cell>
          <cell r="H17695" t="str">
            <v>PC</v>
          </cell>
          <cell r="I17695" t="str">
            <v>CPR</v>
          </cell>
          <cell r="J17695" t="str">
            <v/>
          </cell>
          <cell r="K17695" t="str">
            <v>PD</v>
          </cell>
          <cell r="L17695" t="str">
            <v>7936</v>
          </cell>
          <cell r="M17695" t="str">
            <v>S</v>
          </cell>
          <cell r="N17695">
            <v>44665</v>
          </cell>
        </row>
        <row r="17696">
          <cell r="A17696" t="str">
            <v>SF-KUM-I09-WL-0285</v>
          </cell>
          <cell r="B17696" t="str">
            <v>CINT</v>
          </cell>
          <cell r="C17696" t="str">
            <v/>
          </cell>
          <cell r="D17696" t="str">
            <v>STOPPER SHELF BOARD ARMADIO MAHOGANI 160</v>
          </cell>
          <cell r="E17696">
            <v>44834</v>
          </cell>
          <cell r="F17696" t="str">
            <v>HALF</v>
          </cell>
          <cell r="G17696" t="str">
            <v>CI_I09</v>
          </cell>
          <cell r="H17696" t="str">
            <v>PC</v>
          </cell>
          <cell r="I17696" t="str">
            <v>CPR</v>
          </cell>
          <cell r="J17696" t="str">
            <v/>
          </cell>
          <cell r="K17696" t="str">
            <v>PD</v>
          </cell>
          <cell r="L17696" t="str">
            <v>7936</v>
          </cell>
          <cell r="M17696" t="str">
            <v>S</v>
          </cell>
          <cell r="N17696">
            <v>37944</v>
          </cell>
        </row>
        <row r="17697">
          <cell r="A17697" t="str">
            <v>SF-KUM-I09-WL-0286</v>
          </cell>
          <cell r="B17697" t="str">
            <v>CINT</v>
          </cell>
          <cell r="C17697" t="str">
            <v/>
          </cell>
          <cell r="D17697" t="str">
            <v>STOPPER T-1010 [LACI+KEYBOARD] ASSY</v>
          </cell>
          <cell r="E17697">
            <v>44783</v>
          </cell>
          <cell r="F17697" t="str">
            <v>HALF</v>
          </cell>
          <cell r="G17697" t="str">
            <v>CI_I09</v>
          </cell>
          <cell r="H17697" t="str">
            <v>PC</v>
          </cell>
          <cell r="I17697" t="str">
            <v>CPR</v>
          </cell>
          <cell r="J17697" t="str">
            <v/>
          </cell>
          <cell r="K17697" t="str">
            <v>PD</v>
          </cell>
          <cell r="L17697" t="str">
            <v>7936</v>
          </cell>
          <cell r="M17697" t="str">
            <v>S</v>
          </cell>
          <cell r="N17697">
            <v>0</v>
          </cell>
        </row>
        <row r="17698">
          <cell r="A17698" t="str">
            <v>SF-KUM-I09-WL-0287</v>
          </cell>
          <cell r="B17698" t="str">
            <v>CINT</v>
          </cell>
          <cell r="C17698" t="str">
            <v/>
          </cell>
          <cell r="D17698" t="str">
            <v>SUPPORT  2 PANEL BACK BOARD  UFFICIO MAH</v>
          </cell>
          <cell r="E17698">
            <v>44783</v>
          </cell>
          <cell r="F17698" t="str">
            <v>HALF</v>
          </cell>
          <cell r="G17698" t="str">
            <v>CI_I09</v>
          </cell>
          <cell r="H17698" t="str">
            <v>PC</v>
          </cell>
          <cell r="I17698" t="str">
            <v>CPR</v>
          </cell>
          <cell r="J17698" t="str">
            <v/>
          </cell>
          <cell r="K17698" t="str">
            <v>PD</v>
          </cell>
          <cell r="L17698" t="str">
            <v>7936</v>
          </cell>
          <cell r="M17698" t="str">
            <v>S</v>
          </cell>
          <cell r="N17698">
            <v>0</v>
          </cell>
        </row>
        <row r="17699">
          <cell r="A17699" t="str">
            <v>SF-KUM-I09-WL-0288</v>
          </cell>
          <cell r="B17699" t="str">
            <v>CINT</v>
          </cell>
          <cell r="C17699" t="str">
            <v/>
          </cell>
          <cell r="D17699" t="str">
            <v>SUPPORT  2 PANEL SIDE BOARD L UFFICIO MA</v>
          </cell>
          <cell r="E17699">
            <v>44783</v>
          </cell>
          <cell r="F17699" t="str">
            <v>HALF</v>
          </cell>
          <cell r="G17699" t="str">
            <v>CI_I09</v>
          </cell>
          <cell r="H17699" t="str">
            <v>PC</v>
          </cell>
          <cell r="I17699" t="str">
            <v>CPR</v>
          </cell>
          <cell r="J17699" t="str">
            <v/>
          </cell>
          <cell r="K17699" t="str">
            <v>PD</v>
          </cell>
          <cell r="L17699" t="str">
            <v>7936</v>
          </cell>
          <cell r="M17699" t="str">
            <v>S</v>
          </cell>
          <cell r="N17699">
            <v>0</v>
          </cell>
        </row>
        <row r="17700">
          <cell r="A17700" t="str">
            <v>SF-KUM-I09-WL-0289</v>
          </cell>
          <cell r="B17700" t="str">
            <v>CINT</v>
          </cell>
          <cell r="C17700" t="str">
            <v/>
          </cell>
          <cell r="D17700" t="str">
            <v>SUPPORT  2 PANEL SIDE BOARD R UFFICIO MA</v>
          </cell>
          <cell r="E17700">
            <v>44783</v>
          </cell>
          <cell r="F17700" t="str">
            <v>HALF</v>
          </cell>
          <cell r="G17700" t="str">
            <v>CI_I09</v>
          </cell>
          <cell r="H17700" t="str">
            <v>PC</v>
          </cell>
          <cell r="I17700" t="str">
            <v>CPR</v>
          </cell>
          <cell r="J17700" t="str">
            <v/>
          </cell>
          <cell r="K17700" t="str">
            <v>PD</v>
          </cell>
          <cell r="L17700" t="str">
            <v>7936</v>
          </cell>
          <cell r="M17700" t="str">
            <v>S</v>
          </cell>
          <cell r="N17700">
            <v>0</v>
          </cell>
        </row>
        <row r="17701">
          <cell r="A17701" t="str">
            <v>SF-KUM-I09-WL-0290</v>
          </cell>
          <cell r="B17701" t="str">
            <v>CINT</v>
          </cell>
          <cell r="C17701" t="str">
            <v/>
          </cell>
          <cell r="D17701" t="str">
            <v>SUPPORT 1 PANEL BACK BOARD  UFFICIO MAHO</v>
          </cell>
          <cell r="E17701">
            <v>44783</v>
          </cell>
          <cell r="F17701" t="str">
            <v>HALF</v>
          </cell>
          <cell r="G17701" t="str">
            <v>CI_I09</v>
          </cell>
          <cell r="H17701" t="str">
            <v>PC</v>
          </cell>
          <cell r="I17701" t="str">
            <v>CPR</v>
          </cell>
          <cell r="J17701" t="str">
            <v/>
          </cell>
          <cell r="K17701" t="str">
            <v>PD</v>
          </cell>
          <cell r="L17701" t="str">
            <v>7936</v>
          </cell>
          <cell r="M17701" t="str">
            <v>S</v>
          </cell>
          <cell r="N17701">
            <v>0</v>
          </cell>
        </row>
        <row r="17702">
          <cell r="A17702" t="str">
            <v>SF-KUM-I09-WL-0291</v>
          </cell>
          <cell r="B17702" t="str">
            <v>CINT</v>
          </cell>
          <cell r="C17702" t="str">
            <v/>
          </cell>
          <cell r="D17702" t="str">
            <v>SUPPORT 1 PANEL BACK BOARD UFFICIO SONOM</v>
          </cell>
          <cell r="E17702">
            <v>44841</v>
          </cell>
          <cell r="F17702" t="str">
            <v>HALF</v>
          </cell>
          <cell r="G17702" t="str">
            <v>CI_I09</v>
          </cell>
          <cell r="H17702" t="str">
            <v>PC</v>
          </cell>
          <cell r="I17702" t="str">
            <v>CPR</v>
          </cell>
          <cell r="J17702" t="str">
            <v/>
          </cell>
          <cell r="K17702" t="str">
            <v>PD</v>
          </cell>
          <cell r="L17702" t="str">
            <v>7936</v>
          </cell>
          <cell r="M17702" t="str">
            <v>S</v>
          </cell>
          <cell r="N17702">
            <v>3610</v>
          </cell>
        </row>
        <row r="17703">
          <cell r="A17703" t="str">
            <v>SF-KUM-I09-WL-0292</v>
          </cell>
          <cell r="B17703" t="str">
            <v>CINT</v>
          </cell>
          <cell r="C17703" t="str">
            <v/>
          </cell>
          <cell r="D17703" t="str">
            <v>SUPPORT 1 PANEL SIDE BOARD L UFFICIO MAH</v>
          </cell>
          <cell r="E17703">
            <v>44783</v>
          </cell>
          <cell r="F17703" t="str">
            <v>HALF</v>
          </cell>
          <cell r="G17703" t="str">
            <v>CI_I09</v>
          </cell>
          <cell r="H17703" t="str">
            <v>PC</v>
          </cell>
          <cell r="I17703" t="str">
            <v>CPR</v>
          </cell>
          <cell r="J17703" t="str">
            <v/>
          </cell>
          <cell r="K17703" t="str">
            <v>PD</v>
          </cell>
          <cell r="L17703" t="str">
            <v>7936</v>
          </cell>
          <cell r="M17703" t="str">
            <v>S</v>
          </cell>
          <cell r="N17703">
            <v>0</v>
          </cell>
        </row>
        <row r="17704">
          <cell r="A17704" t="str">
            <v>SF-KUM-I09-WL-0293</v>
          </cell>
          <cell r="B17704" t="str">
            <v>CINT</v>
          </cell>
          <cell r="C17704" t="str">
            <v/>
          </cell>
          <cell r="D17704" t="str">
            <v>SUPPORT 1 PANEL SIDE BOARD L UFFICIO SON</v>
          </cell>
          <cell r="E17704">
            <v>44841</v>
          </cell>
          <cell r="F17704" t="str">
            <v>HALF</v>
          </cell>
          <cell r="G17704" t="str">
            <v>CI_I09</v>
          </cell>
          <cell r="H17704" t="str">
            <v>PC</v>
          </cell>
          <cell r="I17704" t="str">
            <v>CPR</v>
          </cell>
          <cell r="J17704" t="str">
            <v/>
          </cell>
          <cell r="K17704" t="str">
            <v>PD</v>
          </cell>
          <cell r="L17704" t="str">
            <v>7936</v>
          </cell>
          <cell r="M17704" t="str">
            <v>S</v>
          </cell>
          <cell r="N17704">
            <v>3610</v>
          </cell>
        </row>
        <row r="17705">
          <cell r="A17705" t="str">
            <v>SF-KUM-I09-WL-0294</v>
          </cell>
          <cell r="B17705" t="str">
            <v>CINT</v>
          </cell>
          <cell r="C17705" t="str">
            <v/>
          </cell>
          <cell r="D17705" t="str">
            <v>SUPPORT 1 PANEL SIDE BOARD R UFFICIO MAH</v>
          </cell>
          <cell r="E17705">
            <v>44783</v>
          </cell>
          <cell r="F17705" t="str">
            <v>HALF</v>
          </cell>
          <cell r="G17705" t="str">
            <v>CI_I09</v>
          </cell>
          <cell r="H17705" t="str">
            <v>PC</v>
          </cell>
          <cell r="I17705" t="str">
            <v>CPR</v>
          </cell>
          <cell r="J17705" t="str">
            <v/>
          </cell>
          <cell r="K17705" t="str">
            <v>PD</v>
          </cell>
          <cell r="L17705" t="str">
            <v>7936</v>
          </cell>
          <cell r="M17705" t="str">
            <v>S</v>
          </cell>
          <cell r="N17705">
            <v>0</v>
          </cell>
        </row>
        <row r="17706">
          <cell r="A17706" t="str">
            <v>SF-KUM-I09-WL-0295</v>
          </cell>
          <cell r="B17706" t="str">
            <v>CINT</v>
          </cell>
          <cell r="C17706" t="str">
            <v/>
          </cell>
          <cell r="D17706" t="str">
            <v>SUPPORT 1 PANEL SIDE BOARD R UFFICIO SON</v>
          </cell>
          <cell r="E17706">
            <v>44841</v>
          </cell>
          <cell r="F17706" t="str">
            <v>HALF</v>
          </cell>
          <cell r="G17706" t="str">
            <v>CI_I09</v>
          </cell>
          <cell r="H17706" t="str">
            <v>PC</v>
          </cell>
          <cell r="I17706" t="str">
            <v>CPR</v>
          </cell>
          <cell r="J17706" t="str">
            <v/>
          </cell>
          <cell r="K17706" t="str">
            <v>PD</v>
          </cell>
          <cell r="L17706" t="str">
            <v>7936</v>
          </cell>
          <cell r="M17706" t="str">
            <v>S</v>
          </cell>
          <cell r="N17706">
            <v>3610</v>
          </cell>
        </row>
        <row r="17707">
          <cell r="A17707" t="str">
            <v>SF-KUM-I09-WL-0296</v>
          </cell>
          <cell r="B17707" t="str">
            <v>CINT</v>
          </cell>
          <cell r="C17707" t="str">
            <v/>
          </cell>
          <cell r="D17707" t="str">
            <v>SUPPORT 2 PANEL BACK BOARD UFFICIO SONOM</v>
          </cell>
          <cell r="E17707">
            <v>44841</v>
          </cell>
          <cell r="F17707" t="str">
            <v>HALF</v>
          </cell>
          <cell r="G17707" t="str">
            <v>CI_I09</v>
          </cell>
          <cell r="H17707" t="str">
            <v>PC</v>
          </cell>
          <cell r="I17707" t="str">
            <v>CPR</v>
          </cell>
          <cell r="J17707" t="str">
            <v/>
          </cell>
          <cell r="K17707" t="str">
            <v>PD</v>
          </cell>
          <cell r="L17707" t="str">
            <v>7936</v>
          </cell>
          <cell r="M17707" t="str">
            <v>S</v>
          </cell>
          <cell r="N17707">
            <v>3610</v>
          </cell>
        </row>
        <row r="17708">
          <cell r="A17708" t="str">
            <v>SF-KUM-I09-WL-0297</v>
          </cell>
          <cell r="B17708" t="str">
            <v>CINT</v>
          </cell>
          <cell r="C17708" t="str">
            <v/>
          </cell>
          <cell r="D17708" t="str">
            <v>SUPPORT 2 PANEL SIDE BOARD L UFFICIO SON</v>
          </cell>
          <cell r="E17708">
            <v>44841</v>
          </cell>
          <cell r="F17708" t="str">
            <v>HALF</v>
          </cell>
          <cell r="G17708" t="str">
            <v>CI_I09</v>
          </cell>
          <cell r="H17708" t="str">
            <v>PC</v>
          </cell>
          <cell r="I17708" t="str">
            <v>CPR</v>
          </cell>
          <cell r="J17708" t="str">
            <v/>
          </cell>
          <cell r="K17708" t="str">
            <v>PD</v>
          </cell>
          <cell r="L17708" t="str">
            <v>7936</v>
          </cell>
          <cell r="M17708" t="str">
            <v>S</v>
          </cell>
          <cell r="N17708">
            <v>3610</v>
          </cell>
        </row>
        <row r="17709">
          <cell r="A17709" t="str">
            <v>SF-KUM-I09-WL-0298</v>
          </cell>
          <cell r="B17709" t="str">
            <v>CINT</v>
          </cell>
          <cell r="C17709" t="str">
            <v/>
          </cell>
          <cell r="D17709" t="str">
            <v>SUPPORT 2 PANEL SIDE BOARD R UFFICIO SON</v>
          </cell>
          <cell r="E17709">
            <v>44841</v>
          </cell>
          <cell r="F17709" t="str">
            <v>HALF</v>
          </cell>
          <cell r="G17709" t="str">
            <v>CI_I09</v>
          </cell>
          <cell r="H17709" t="str">
            <v>PC</v>
          </cell>
          <cell r="I17709" t="str">
            <v>CPR</v>
          </cell>
          <cell r="J17709" t="str">
            <v/>
          </cell>
          <cell r="K17709" t="str">
            <v>PD</v>
          </cell>
          <cell r="L17709" t="str">
            <v>7936</v>
          </cell>
          <cell r="M17709" t="str">
            <v>S</v>
          </cell>
          <cell r="N17709">
            <v>3610</v>
          </cell>
        </row>
        <row r="17710">
          <cell r="A17710" t="str">
            <v>SF-KUM-I09-WL-0299</v>
          </cell>
          <cell r="B17710" t="str">
            <v>CINT</v>
          </cell>
          <cell r="C17710" t="str">
            <v/>
          </cell>
          <cell r="D17710" t="str">
            <v>SUPPORT B DRAWER 1 ASSY WAGON 2D AS-1401</v>
          </cell>
          <cell r="E17710">
            <v>44804</v>
          </cell>
          <cell r="F17710" t="str">
            <v>HALF</v>
          </cell>
          <cell r="G17710" t="str">
            <v>CI_I09</v>
          </cell>
          <cell r="H17710" t="str">
            <v>PC</v>
          </cell>
          <cell r="I17710" t="str">
            <v>CPR</v>
          </cell>
          <cell r="J17710" t="str">
            <v/>
          </cell>
          <cell r="K17710" t="str">
            <v>PD</v>
          </cell>
          <cell r="L17710" t="str">
            <v>7936</v>
          </cell>
          <cell r="M17710" t="str">
            <v>S</v>
          </cell>
          <cell r="N17710">
            <v>7255</v>
          </cell>
        </row>
        <row r="17711">
          <cell r="A17711" t="str">
            <v>SF-KUM-I09-WL-0300</v>
          </cell>
          <cell r="B17711" t="str">
            <v>CINT</v>
          </cell>
          <cell r="C17711" t="str">
            <v/>
          </cell>
          <cell r="D17711" t="str">
            <v>SUPPORT B DRAWER 1/2 KUMI FD/N PVC BLACK</v>
          </cell>
          <cell r="E17711">
            <v>45131</v>
          </cell>
          <cell r="F17711" t="str">
            <v>HALF</v>
          </cell>
          <cell r="G17711" t="str">
            <v>CI_I09</v>
          </cell>
          <cell r="H17711" t="str">
            <v>PC</v>
          </cell>
          <cell r="I17711" t="str">
            <v>CPR</v>
          </cell>
          <cell r="J17711" t="str">
            <v/>
          </cell>
          <cell r="K17711" t="str">
            <v>PD</v>
          </cell>
          <cell r="L17711" t="str">
            <v>7936</v>
          </cell>
          <cell r="M17711" t="str">
            <v>S</v>
          </cell>
          <cell r="N17711">
            <v>8861</v>
          </cell>
        </row>
        <row r="17712">
          <cell r="A17712" t="str">
            <v>SF-KUM-I09-WL-0301</v>
          </cell>
          <cell r="B17712" t="str">
            <v>CINT</v>
          </cell>
          <cell r="C17712" t="str">
            <v/>
          </cell>
          <cell r="D17712" t="str">
            <v>SUPPORT B DRAWER 1 KUMI FD PSO</v>
          </cell>
          <cell r="E17712">
            <v>44851</v>
          </cell>
          <cell r="F17712" t="str">
            <v>HALF</v>
          </cell>
          <cell r="G17712" t="str">
            <v>CI_I09</v>
          </cell>
          <cell r="H17712" t="str">
            <v>PC</v>
          </cell>
          <cell r="I17712" t="str">
            <v>CPR</v>
          </cell>
          <cell r="J17712" t="str">
            <v/>
          </cell>
          <cell r="K17712" t="str">
            <v>PD</v>
          </cell>
          <cell r="L17712" t="str">
            <v>7936</v>
          </cell>
          <cell r="M17712" t="str">
            <v>S</v>
          </cell>
          <cell r="N17712">
            <v>5094</v>
          </cell>
        </row>
        <row r="17713">
          <cell r="A17713" t="str">
            <v>SF-KUM-I09-WL-0302</v>
          </cell>
          <cell r="B17713" t="str">
            <v>CINT</v>
          </cell>
          <cell r="C17713" t="str">
            <v/>
          </cell>
          <cell r="D17713" t="str">
            <v>SUPPORT B DRAWER 1 WAGON 2D/3D ASSY</v>
          </cell>
          <cell r="E17713">
            <v>44966</v>
          </cell>
          <cell r="F17713" t="str">
            <v>HALF</v>
          </cell>
          <cell r="G17713" t="str">
            <v>CI_I09</v>
          </cell>
          <cell r="H17713" t="str">
            <v>PC</v>
          </cell>
          <cell r="I17713" t="str">
            <v>CPR</v>
          </cell>
          <cell r="J17713" t="str">
            <v/>
          </cell>
          <cell r="K17713" t="str">
            <v>PD</v>
          </cell>
          <cell r="L17713" t="str">
            <v>7936</v>
          </cell>
          <cell r="M17713" t="str">
            <v>S</v>
          </cell>
          <cell r="N17713">
            <v>11947</v>
          </cell>
        </row>
        <row r="17714">
          <cell r="A17714" t="str">
            <v>SF-KUM-I09-WL-0303</v>
          </cell>
          <cell r="B17714" t="str">
            <v>CINT</v>
          </cell>
          <cell r="C17714" t="str">
            <v/>
          </cell>
          <cell r="D17714" t="str">
            <v>SUPPORT B DRAWER 2 ASSY WAGON 2D AS-1401</v>
          </cell>
          <cell r="E17714">
            <v>44804</v>
          </cell>
          <cell r="F17714" t="str">
            <v>HALF</v>
          </cell>
          <cell r="G17714" t="str">
            <v>CI_I09</v>
          </cell>
          <cell r="H17714" t="str">
            <v>PC</v>
          </cell>
          <cell r="I17714" t="str">
            <v>CPR</v>
          </cell>
          <cell r="J17714" t="str">
            <v/>
          </cell>
          <cell r="K17714" t="str">
            <v>PD</v>
          </cell>
          <cell r="L17714" t="str">
            <v>7936</v>
          </cell>
          <cell r="M17714" t="str">
            <v>S</v>
          </cell>
          <cell r="N17714">
            <v>9218</v>
          </cell>
        </row>
        <row r="17715">
          <cell r="A17715" t="str">
            <v>SF-KUM-I09-WL-0304</v>
          </cell>
          <cell r="B17715" t="str">
            <v>CINT</v>
          </cell>
          <cell r="C17715" t="str">
            <v/>
          </cell>
          <cell r="D17715" t="str">
            <v>SUPPORT B DRAWER 2 KUMI FD DBO</v>
          </cell>
          <cell r="E17715">
            <v>44937</v>
          </cell>
          <cell r="F17715" t="str">
            <v>HALF</v>
          </cell>
          <cell r="G17715" t="str">
            <v>CI_I09</v>
          </cell>
          <cell r="H17715" t="str">
            <v>PC</v>
          </cell>
          <cell r="I17715" t="str">
            <v>CPR</v>
          </cell>
          <cell r="J17715" t="str">
            <v/>
          </cell>
          <cell r="K17715" t="str">
            <v>PD</v>
          </cell>
          <cell r="L17715" t="str">
            <v>7936</v>
          </cell>
          <cell r="M17715" t="str">
            <v>S</v>
          </cell>
          <cell r="N17715">
            <v>7387</v>
          </cell>
        </row>
        <row r="17716">
          <cell r="A17716" t="str">
            <v>SF-KUM-I09-WL-0305</v>
          </cell>
          <cell r="B17716" t="str">
            <v>CINT</v>
          </cell>
          <cell r="C17716" t="str">
            <v/>
          </cell>
          <cell r="D17716" t="str">
            <v>SUPPORT B DRAWER 2 KUMI FD PSO</v>
          </cell>
          <cell r="E17716">
            <v>44851</v>
          </cell>
          <cell r="F17716" t="str">
            <v>HALF</v>
          </cell>
          <cell r="G17716" t="str">
            <v>CI_I09</v>
          </cell>
          <cell r="H17716" t="str">
            <v>PC</v>
          </cell>
          <cell r="I17716" t="str">
            <v>CPR</v>
          </cell>
          <cell r="J17716" t="str">
            <v/>
          </cell>
          <cell r="K17716" t="str">
            <v>PD</v>
          </cell>
          <cell r="L17716" t="str">
            <v>7936</v>
          </cell>
          <cell r="M17716" t="str">
            <v>S</v>
          </cell>
          <cell r="N17716">
            <v>5094</v>
          </cell>
        </row>
        <row r="17717">
          <cell r="A17717" t="str">
            <v>SF-KUM-I09-WL-0306</v>
          </cell>
          <cell r="B17717" t="str">
            <v>CINT</v>
          </cell>
          <cell r="C17717" t="str">
            <v/>
          </cell>
          <cell r="D17717" t="str">
            <v>SUPPORT B DRAWER 2 WAGON 2D/3D ASSY</v>
          </cell>
          <cell r="E17717">
            <v>44966</v>
          </cell>
          <cell r="F17717" t="str">
            <v>HALF</v>
          </cell>
          <cell r="G17717" t="str">
            <v>CI_I09</v>
          </cell>
          <cell r="H17717" t="str">
            <v>PC</v>
          </cell>
          <cell r="I17717" t="str">
            <v>CPR</v>
          </cell>
          <cell r="J17717" t="str">
            <v/>
          </cell>
          <cell r="K17717" t="str">
            <v>PD</v>
          </cell>
          <cell r="L17717" t="str">
            <v>7936</v>
          </cell>
          <cell r="M17717" t="str">
            <v>S</v>
          </cell>
          <cell r="N17717">
            <v>11947</v>
          </cell>
        </row>
        <row r="17718">
          <cell r="A17718" t="str">
            <v>SF-KUM-I09-WL-0307</v>
          </cell>
          <cell r="B17718" t="str">
            <v>CINT</v>
          </cell>
          <cell r="C17718" t="str">
            <v/>
          </cell>
          <cell r="D17718" t="str">
            <v>SUPPORT B DRAWER 3 WAGON 2D/3D ASSY</v>
          </cell>
          <cell r="E17718">
            <v>44966</v>
          </cell>
          <cell r="F17718" t="str">
            <v>HALF</v>
          </cell>
          <cell r="G17718" t="str">
            <v>CI_I09</v>
          </cell>
          <cell r="H17718" t="str">
            <v>PC</v>
          </cell>
          <cell r="I17718" t="str">
            <v>CPR</v>
          </cell>
          <cell r="J17718" t="str">
            <v/>
          </cell>
          <cell r="K17718" t="str">
            <v>PD</v>
          </cell>
          <cell r="L17718" t="str">
            <v>7936</v>
          </cell>
          <cell r="M17718" t="str">
            <v>S</v>
          </cell>
          <cell r="N17718">
            <v>11432</v>
          </cell>
        </row>
        <row r="17719">
          <cell r="A17719" t="str">
            <v>SF-KUM-I09-WL-0308</v>
          </cell>
          <cell r="B17719" t="str">
            <v>CINT</v>
          </cell>
          <cell r="C17719" t="str">
            <v/>
          </cell>
          <cell r="D17719" t="str">
            <v>SUPPORT B MEJA GURU DRAWER ASSY DBO</v>
          </cell>
          <cell r="E17719">
            <v>44783</v>
          </cell>
          <cell r="F17719" t="str">
            <v>HALF</v>
          </cell>
          <cell r="G17719" t="str">
            <v>CI_I09</v>
          </cell>
          <cell r="H17719" t="str">
            <v>PC</v>
          </cell>
          <cell r="I17719" t="str">
            <v>CPR</v>
          </cell>
          <cell r="J17719" t="str">
            <v/>
          </cell>
          <cell r="K17719" t="str">
            <v>PD</v>
          </cell>
          <cell r="L17719" t="str">
            <v>7936</v>
          </cell>
          <cell r="M17719" t="str">
            <v>S</v>
          </cell>
          <cell r="N17719">
            <v>0</v>
          </cell>
        </row>
        <row r="17720">
          <cell r="A17720" t="str">
            <v>SF-KUM-I09-WL-0309</v>
          </cell>
          <cell r="B17720" t="str">
            <v>CINT</v>
          </cell>
          <cell r="C17720" t="str">
            <v/>
          </cell>
          <cell r="D17720" t="str">
            <v>SUPPORT B MEJA GURU DRAWER ASSY PSO</v>
          </cell>
          <cell r="E17720">
            <v>44783</v>
          </cell>
          <cell r="F17720" t="str">
            <v>HALF</v>
          </cell>
          <cell r="G17720" t="str">
            <v>CI_I09</v>
          </cell>
          <cell r="H17720" t="str">
            <v>PC</v>
          </cell>
          <cell r="I17720" t="str">
            <v>CPR</v>
          </cell>
          <cell r="J17720" t="str">
            <v/>
          </cell>
          <cell r="K17720" t="str">
            <v>PD</v>
          </cell>
          <cell r="L17720" t="str">
            <v>7936</v>
          </cell>
          <cell r="M17720" t="str">
            <v>S</v>
          </cell>
          <cell r="N17720">
            <v>0</v>
          </cell>
        </row>
        <row r="17721">
          <cell r="A17721" t="str">
            <v>SF-KUM-I09-WL-0310</v>
          </cell>
          <cell r="B17721" t="str">
            <v>CINT</v>
          </cell>
          <cell r="C17721" t="str">
            <v/>
          </cell>
          <cell r="D17721" t="str">
            <v>SUPPORT BASE BOARD ASSY WAGON 2D AS-1401</v>
          </cell>
          <cell r="E17721">
            <v>44804</v>
          </cell>
          <cell r="F17721" t="str">
            <v>HALF</v>
          </cell>
          <cell r="G17721" t="str">
            <v>CI_I09</v>
          </cell>
          <cell r="H17721" t="str">
            <v>PC</v>
          </cell>
          <cell r="I17721" t="str">
            <v>CPR</v>
          </cell>
          <cell r="J17721" t="str">
            <v/>
          </cell>
          <cell r="K17721" t="str">
            <v>PD</v>
          </cell>
          <cell r="L17721" t="str">
            <v>7936</v>
          </cell>
          <cell r="M17721" t="str">
            <v>S</v>
          </cell>
          <cell r="N17721">
            <v>3413</v>
          </cell>
        </row>
        <row r="17722">
          <cell r="A17722" t="str">
            <v>SF-KUM-I09-WL-0311</v>
          </cell>
          <cell r="B17722" t="str">
            <v>CINT</v>
          </cell>
          <cell r="C17722" t="str">
            <v/>
          </cell>
          <cell r="D17722" t="str">
            <v>SUPPORT BASE BOARD WAGON 2D/3D ASSY</v>
          </cell>
          <cell r="E17722">
            <v>44966</v>
          </cell>
          <cell r="F17722" t="str">
            <v>HALF</v>
          </cell>
          <cell r="G17722" t="str">
            <v>CI_I09</v>
          </cell>
          <cell r="H17722" t="str">
            <v>PC</v>
          </cell>
          <cell r="I17722" t="str">
            <v>CPR</v>
          </cell>
          <cell r="J17722" t="str">
            <v/>
          </cell>
          <cell r="K17722" t="str">
            <v>PD</v>
          </cell>
          <cell r="L17722" t="str">
            <v>7936</v>
          </cell>
          <cell r="M17722" t="str">
            <v>S</v>
          </cell>
          <cell r="N17722">
            <v>10126</v>
          </cell>
        </row>
        <row r="17723">
          <cell r="A17723" t="str">
            <v>SF-KUM-I09-WL-0312</v>
          </cell>
          <cell r="B17723" t="str">
            <v>CINT</v>
          </cell>
          <cell r="C17723" t="str">
            <v/>
          </cell>
          <cell r="D17723" t="str">
            <v>SUPPORT BOARD TRAY KEYBOARD UFFICIO MAHO</v>
          </cell>
          <cell r="E17723">
            <v>44783</v>
          </cell>
          <cell r="F17723" t="str">
            <v>HALF</v>
          </cell>
          <cell r="G17723" t="str">
            <v>CI_I09</v>
          </cell>
          <cell r="H17723" t="str">
            <v>PC</v>
          </cell>
          <cell r="I17723" t="str">
            <v>CPR</v>
          </cell>
          <cell r="J17723" t="str">
            <v/>
          </cell>
          <cell r="K17723" t="str">
            <v>PD</v>
          </cell>
          <cell r="L17723" t="str">
            <v>7936</v>
          </cell>
          <cell r="M17723" t="str">
            <v>S</v>
          </cell>
          <cell r="N17723">
            <v>0</v>
          </cell>
        </row>
        <row r="17724">
          <cell r="A17724" t="str">
            <v>SF-KUM-I09-WL-0313</v>
          </cell>
          <cell r="B17724" t="str">
            <v>CINT</v>
          </cell>
          <cell r="C17724" t="str">
            <v/>
          </cell>
          <cell r="D17724" t="str">
            <v>SUPPORT BOARD TRAY KEYBOARD UFFICIO SONO</v>
          </cell>
          <cell r="E17724">
            <v>44783</v>
          </cell>
          <cell r="F17724" t="str">
            <v>HALF</v>
          </cell>
          <cell r="G17724" t="str">
            <v>CI_I09</v>
          </cell>
          <cell r="H17724" t="str">
            <v>PC</v>
          </cell>
          <cell r="I17724" t="str">
            <v>CPR</v>
          </cell>
          <cell r="J17724" t="str">
            <v/>
          </cell>
          <cell r="K17724" t="str">
            <v>PD</v>
          </cell>
          <cell r="L17724" t="str">
            <v>7936</v>
          </cell>
          <cell r="M17724" t="str">
            <v>S</v>
          </cell>
          <cell r="N17724">
            <v>0</v>
          </cell>
        </row>
        <row r="17725">
          <cell r="A17725" t="str">
            <v>SF-KUM-I09-WL-0314</v>
          </cell>
          <cell r="B17725" t="str">
            <v>CINT</v>
          </cell>
          <cell r="C17725" t="str">
            <v/>
          </cell>
          <cell r="D17725" t="str">
            <v>SUPPORT F DRAWER 1 ASSY WAGON 2D AS-1401</v>
          </cell>
          <cell r="E17725">
            <v>44804</v>
          </cell>
          <cell r="F17725" t="str">
            <v>HALF</v>
          </cell>
          <cell r="G17725" t="str">
            <v>CI_I09</v>
          </cell>
          <cell r="H17725" t="str">
            <v>PC</v>
          </cell>
          <cell r="I17725" t="str">
            <v>CPR</v>
          </cell>
          <cell r="J17725" t="str">
            <v/>
          </cell>
          <cell r="K17725" t="str">
            <v>PD</v>
          </cell>
          <cell r="L17725" t="str">
            <v>7936</v>
          </cell>
          <cell r="M17725" t="str">
            <v>S</v>
          </cell>
          <cell r="N17725">
            <v>7255</v>
          </cell>
        </row>
        <row r="17726">
          <cell r="A17726" t="str">
            <v>SF-KUM-I09-WL-0315</v>
          </cell>
          <cell r="B17726" t="str">
            <v>CINT</v>
          </cell>
          <cell r="C17726" t="str">
            <v/>
          </cell>
          <cell r="D17726" t="str">
            <v>SUPPORT F DRAWER 1/2 KUMI FD/N PVC BLACK</v>
          </cell>
          <cell r="E17726">
            <v>45131</v>
          </cell>
          <cell r="F17726" t="str">
            <v>HALF</v>
          </cell>
          <cell r="G17726" t="str">
            <v>CI_I09</v>
          </cell>
          <cell r="H17726" t="str">
            <v>PC</v>
          </cell>
          <cell r="I17726" t="str">
            <v>CPR</v>
          </cell>
          <cell r="J17726" t="str">
            <v/>
          </cell>
          <cell r="K17726" t="str">
            <v>PD</v>
          </cell>
          <cell r="L17726" t="str">
            <v>7936</v>
          </cell>
          <cell r="M17726" t="str">
            <v>S</v>
          </cell>
          <cell r="N17726">
            <v>8861</v>
          </cell>
        </row>
        <row r="17727">
          <cell r="A17727" t="str">
            <v>SF-KUM-I09-WL-0316</v>
          </cell>
          <cell r="B17727" t="str">
            <v>CINT</v>
          </cell>
          <cell r="C17727" t="str">
            <v/>
          </cell>
          <cell r="D17727" t="str">
            <v>SUPPORT F DRAWER 1 KUMI FD PSO</v>
          </cell>
          <cell r="E17727">
            <v>44851</v>
          </cell>
          <cell r="F17727" t="str">
            <v>HALF</v>
          </cell>
          <cell r="G17727" t="str">
            <v>CI_I09</v>
          </cell>
          <cell r="H17727" t="str">
            <v>PC</v>
          </cell>
          <cell r="I17727" t="str">
            <v>CPR</v>
          </cell>
          <cell r="J17727" t="str">
            <v/>
          </cell>
          <cell r="K17727" t="str">
            <v>PD</v>
          </cell>
          <cell r="L17727" t="str">
            <v>7936</v>
          </cell>
          <cell r="M17727" t="str">
            <v>S</v>
          </cell>
          <cell r="N17727">
            <v>5094</v>
          </cell>
        </row>
        <row r="17728">
          <cell r="A17728" t="str">
            <v>SF-KUM-I09-WL-0317</v>
          </cell>
          <cell r="B17728" t="str">
            <v>CINT</v>
          </cell>
          <cell r="C17728" t="str">
            <v/>
          </cell>
          <cell r="D17728" t="str">
            <v>SUPPORT F DRAWER 1 WAGON 2D/3D ASSY</v>
          </cell>
          <cell r="E17728">
            <v>44966</v>
          </cell>
          <cell r="F17728" t="str">
            <v>HALF</v>
          </cell>
          <cell r="G17728" t="str">
            <v>CI_I09</v>
          </cell>
          <cell r="H17728" t="str">
            <v>PC</v>
          </cell>
          <cell r="I17728" t="str">
            <v>CPR</v>
          </cell>
          <cell r="J17728" t="str">
            <v/>
          </cell>
          <cell r="K17728" t="str">
            <v>PD</v>
          </cell>
          <cell r="L17728" t="str">
            <v>7936</v>
          </cell>
          <cell r="M17728" t="str">
            <v>S</v>
          </cell>
          <cell r="N17728">
            <v>11947</v>
          </cell>
        </row>
        <row r="17729">
          <cell r="A17729" t="str">
            <v>SF-KUM-I09-WL-0318</v>
          </cell>
          <cell r="B17729" t="str">
            <v>CINT</v>
          </cell>
          <cell r="C17729" t="str">
            <v/>
          </cell>
          <cell r="D17729" t="str">
            <v>SUPPORT F DRAWER 2 ASSY WAGON 2D AS-1401</v>
          </cell>
          <cell r="E17729">
            <v>44804</v>
          </cell>
          <cell r="F17729" t="str">
            <v>HALF</v>
          </cell>
          <cell r="G17729" t="str">
            <v>CI_I09</v>
          </cell>
          <cell r="H17729" t="str">
            <v>PC</v>
          </cell>
          <cell r="I17729" t="str">
            <v>CPR</v>
          </cell>
          <cell r="J17729" t="str">
            <v/>
          </cell>
          <cell r="K17729" t="str">
            <v>PD</v>
          </cell>
          <cell r="L17729" t="str">
            <v>7936</v>
          </cell>
          <cell r="M17729" t="str">
            <v>S</v>
          </cell>
          <cell r="N17729">
            <v>9218</v>
          </cell>
        </row>
        <row r="17730">
          <cell r="A17730" t="str">
            <v>SF-KUM-I09-WL-0319</v>
          </cell>
          <cell r="B17730" t="str">
            <v>CINT</v>
          </cell>
          <cell r="C17730" t="str">
            <v/>
          </cell>
          <cell r="D17730" t="str">
            <v>SUPPORT F DRAWER 2 KUMI FD DBO</v>
          </cell>
          <cell r="E17730">
            <v>44937</v>
          </cell>
          <cell r="F17730" t="str">
            <v>HALF</v>
          </cell>
          <cell r="G17730" t="str">
            <v>CI_I09</v>
          </cell>
          <cell r="H17730" t="str">
            <v>PC</v>
          </cell>
          <cell r="I17730" t="str">
            <v>CPR</v>
          </cell>
          <cell r="J17730" t="str">
            <v/>
          </cell>
          <cell r="K17730" t="str">
            <v>PD</v>
          </cell>
          <cell r="L17730" t="str">
            <v>7936</v>
          </cell>
          <cell r="M17730" t="str">
            <v>S</v>
          </cell>
          <cell r="N17730">
            <v>7387</v>
          </cell>
        </row>
        <row r="17731">
          <cell r="A17731" t="str">
            <v>SF-KUM-I09-WL-0320</v>
          </cell>
          <cell r="B17731" t="str">
            <v>CINT</v>
          </cell>
          <cell r="C17731" t="str">
            <v/>
          </cell>
          <cell r="D17731" t="str">
            <v>SUPPORT F DRAWER 2 KUMI FD PSO</v>
          </cell>
          <cell r="E17731">
            <v>44851</v>
          </cell>
          <cell r="F17731" t="str">
            <v>HALF</v>
          </cell>
          <cell r="G17731" t="str">
            <v>CI_I09</v>
          </cell>
          <cell r="H17731" t="str">
            <v>PC</v>
          </cell>
          <cell r="I17731" t="str">
            <v>CPR</v>
          </cell>
          <cell r="J17731" t="str">
            <v/>
          </cell>
          <cell r="K17731" t="str">
            <v>PD</v>
          </cell>
          <cell r="L17731" t="str">
            <v>7936</v>
          </cell>
          <cell r="M17731" t="str">
            <v>S</v>
          </cell>
          <cell r="N17731">
            <v>5094</v>
          </cell>
        </row>
        <row r="17732">
          <cell r="A17732" t="str">
            <v>SF-KUM-I09-WL-0321</v>
          </cell>
          <cell r="B17732" t="str">
            <v>CINT</v>
          </cell>
          <cell r="C17732" t="str">
            <v/>
          </cell>
          <cell r="D17732" t="str">
            <v>SUPPORT F DRAWER 2 WAGON 2D/3D ASSY</v>
          </cell>
          <cell r="E17732">
            <v>45169</v>
          </cell>
          <cell r="F17732" t="str">
            <v>HALF</v>
          </cell>
          <cell r="G17732" t="str">
            <v>CI_I09</v>
          </cell>
          <cell r="H17732" t="str">
            <v>PC</v>
          </cell>
          <cell r="I17732" t="str">
            <v>CPR</v>
          </cell>
          <cell r="J17732" t="str">
            <v/>
          </cell>
          <cell r="K17732" t="str">
            <v>PD</v>
          </cell>
          <cell r="L17732" t="str">
            <v>7936</v>
          </cell>
          <cell r="M17732" t="str">
            <v>S</v>
          </cell>
          <cell r="N17732">
            <v>11947</v>
          </cell>
        </row>
        <row r="17733">
          <cell r="A17733" t="str">
            <v>SF-KUM-I09-WL-0322</v>
          </cell>
          <cell r="B17733" t="str">
            <v>CINT</v>
          </cell>
          <cell r="C17733" t="str">
            <v/>
          </cell>
          <cell r="D17733" t="str">
            <v>SUPPORT F DRAWER 3 WAGON 2D/3D ASSY</v>
          </cell>
          <cell r="E17733">
            <v>44966</v>
          </cell>
          <cell r="F17733" t="str">
            <v>HALF</v>
          </cell>
          <cell r="G17733" t="str">
            <v>CI_I09</v>
          </cell>
          <cell r="H17733" t="str">
            <v>PC</v>
          </cell>
          <cell r="I17733" t="str">
            <v>CPR</v>
          </cell>
          <cell r="J17733" t="str">
            <v/>
          </cell>
          <cell r="K17733" t="str">
            <v>PD</v>
          </cell>
          <cell r="L17733" t="str">
            <v>7936</v>
          </cell>
          <cell r="M17733" t="str">
            <v>S</v>
          </cell>
          <cell r="N17733">
            <v>11432</v>
          </cell>
        </row>
        <row r="17734">
          <cell r="A17734" t="str">
            <v>SF-KUM-I09-WL-0323</v>
          </cell>
          <cell r="B17734" t="str">
            <v>CINT</v>
          </cell>
          <cell r="C17734" t="str">
            <v/>
          </cell>
          <cell r="D17734" t="str">
            <v>SUPPORT F MEJA GURU DRAWER ASSY DBO</v>
          </cell>
          <cell r="E17734">
            <v>44783</v>
          </cell>
          <cell r="F17734" t="str">
            <v>HALF</v>
          </cell>
          <cell r="G17734" t="str">
            <v>CI_I09</v>
          </cell>
          <cell r="H17734" t="str">
            <v>PC</v>
          </cell>
          <cell r="I17734" t="str">
            <v>CPR</v>
          </cell>
          <cell r="J17734" t="str">
            <v/>
          </cell>
          <cell r="K17734" t="str">
            <v>PD</v>
          </cell>
          <cell r="L17734" t="str">
            <v>7936</v>
          </cell>
          <cell r="M17734" t="str">
            <v>S</v>
          </cell>
          <cell r="N17734">
            <v>0</v>
          </cell>
        </row>
        <row r="17735">
          <cell r="A17735" t="str">
            <v>SF-KUM-I09-WL-0324</v>
          </cell>
          <cell r="B17735" t="str">
            <v>CINT</v>
          </cell>
          <cell r="C17735" t="str">
            <v/>
          </cell>
          <cell r="D17735" t="str">
            <v>SUPPORT F MEJA GURU DRAWER ASSY PSO</v>
          </cell>
          <cell r="E17735">
            <v>44783</v>
          </cell>
          <cell r="F17735" t="str">
            <v>HALF</v>
          </cell>
          <cell r="G17735" t="str">
            <v>CI_I09</v>
          </cell>
          <cell r="H17735" t="str">
            <v>PC</v>
          </cell>
          <cell r="I17735" t="str">
            <v>CPR</v>
          </cell>
          <cell r="J17735" t="str">
            <v/>
          </cell>
          <cell r="K17735" t="str">
            <v>PD</v>
          </cell>
          <cell r="L17735" t="str">
            <v>7936</v>
          </cell>
          <cell r="M17735" t="str">
            <v>S</v>
          </cell>
          <cell r="N17735">
            <v>0</v>
          </cell>
        </row>
        <row r="17736">
          <cell r="A17736" t="str">
            <v>SF-KUM-I09-WL-0325</v>
          </cell>
          <cell r="B17736" t="str">
            <v>CINT</v>
          </cell>
          <cell r="C17736" t="str">
            <v/>
          </cell>
          <cell r="D17736" t="str">
            <v>SUPPORT PANEL TABLE TOP UFFICIO MAHOGANI</v>
          </cell>
          <cell r="E17736">
            <v>44783</v>
          </cell>
          <cell r="F17736" t="str">
            <v>HALF</v>
          </cell>
          <cell r="G17736" t="str">
            <v>CI_I09</v>
          </cell>
          <cell r="H17736" t="str">
            <v>PC</v>
          </cell>
          <cell r="I17736" t="str">
            <v>CPR</v>
          </cell>
          <cell r="J17736" t="str">
            <v/>
          </cell>
          <cell r="K17736" t="str">
            <v>PD</v>
          </cell>
          <cell r="L17736" t="str">
            <v>7936</v>
          </cell>
          <cell r="M17736" t="str">
            <v>S</v>
          </cell>
          <cell r="N17736">
            <v>0</v>
          </cell>
        </row>
        <row r="17737">
          <cell r="A17737" t="str">
            <v>SF-KUM-I09-WL-0326</v>
          </cell>
          <cell r="B17737" t="str">
            <v>CINT</v>
          </cell>
          <cell r="C17737" t="str">
            <v/>
          </cell>
          <cell r="D17737" t="str">
            <v>SUPPORT PANEL TABLE TOP UFFICIO SONOMA</v>
          </cell>
          <cell r="E17737">
            <v>44841</v>
          </cell>
          <cell r="F17737" t="str">
            <v>HALF</v>
          </cell>
          <cell r="G17737" t="str">
            <v>CI_I09</v>
          </cell>
          <cell r="H17737" t="str">
            <v>PC</v>
          </cell>
          <cell r="I17737" t="str">
            <v>CPR</v>
          </cell>
          <cell r="J17737" t="str">
            <v/>
          </cell>
          <cell r="K17737" t="str">
            <v>PD</v>
          </cell>
          <cell r="L17737" t="str">
            <v>7936</v>
          </cell>
          <cell r="M17737" t="str">
            <v>S</v>
          </cell>
          <cell r="N17737">
            <v>173759</v>
          </cell>
        </row>
        <row r="17738">
          <cell r="A17738" t="str">
            <v>SF-KUM-I09-WL-0327</v>
          </cell>
          <cell r="B17738" t="str">
            <v>CINT</v>
          </cell>
          <cell r="C17738" t="str">
            <v/>
          </cell>
          <cell r="D17738" t="str">
            <v>BOX HOLDER TRY KEYBOARD KUMI CD 9060 DBO</v>
          </cell>
          <cell r="E17738">
            <v>44915</v>
          </cell>
          <cell r="F17738" t="str">
            <v>HALF</v>
          </cell>
          <cell r="G17738" t="str">
            <v>CI_I09</v>
          </cell>
          <cell r="H17738" t="str">
            <v>PC</v>
          </cell>
          <cell r="I17738" t="str">
            <v>CPR</v>
          </cell>
          <cell r="J17738" t="str">
            <v/>
          </cell>
          <cell r="K17738" t="str">
            <v>PD</v>
          </cell>
          <cell r="L17738" t="str">
            <v>7936</v>
          </cell>
          <cell r="M17738" t="str">
            <v>S</v>
          </cell>
          <cell r="N17738">
            <v>6109</v>
          </cell>
        </row>
        <row r="17739">
          <cell r="A17739" t="str">
            <v>SF-KUM-I09-WL-0328</v>
          </cell>
          <cell r="B17739" t="str">
            <v>CINT</v>
          </cell>
          <cell r="C17739" t="str">
            <v/>
          </cell>
          <cell r="D17739" t="str">
            <v>TABLE TOP 1 PSO KUMI CUSTOM MEJA 1</v>
          </cell>
          <cell r="E17739">
            <v>44783</v>
          </cell>
          <cell r="F17739" t="str">
            <v>HALF</v>
          </cell>
          <cell r="G17739" t="str">
            <v>CI_I09</v>
          </cell>
          <cell r="H17739" t="str">
            <v>PC</v>
          </cell>
          <cell r="I17739" t="str">
            <v>CPR</v>
          </cell>
          <cell r="J17739" t="str">
            <v/>
          </cell>
          <cell r="K17739" t="str">
            <v>PD</v>
          </cell>
          <cell r="L17739" t="str">
            <v>7936</v>
          </cell>
          <cell r="M17739" t="str">
            <v>S</v>
          </cell>
          <cell r="N17739">
            <v>0</v>
          </cell>
        </row>
        <row r="17740">
          <cell r="A17740" t="str">
            <v>SF-KUM-I09-WL-0329</v>
          </cell>
          <cell r="B17740" t="str">
            <v>CINT</v>
          </cell>
          <cell r="C17740" t="str">
            <v/>
          </cell>
          <cell r="D17740" t="str">
            <v>TABLE TOP 1 PSO KUMI CUSTOM MEJA 2</v>
          </cell>
          <cell r="E17740">
            <v>44783</v>
          </cell>
          <cell r="F17740" t="str">
            <v>HALF</v>
          </cell>
          <cell r="G17740" t="str">
            <v>CI_I09</v>
          </cell>
          <cell r="H17740" t="str">
            <v>PC</v>
          </cell>
          <cell r="I17740" t="str">
            <v>CPR</v>
          </cell>
          <cell r="J17740" t="str">
            <v/>
          </cell>
          <cell r="K17740" t="str">
            <v>PD</v>
          </cell>
          <cell r="L17740" t="str">
            <v>7936</v>
          </cell>
          <cell r="M17740" t="str">
            <v>S</v>
          </cell>
          <cell r="N17740">
            <v>0</v>
          </cell>
        </row>
        <row r="17741">
          <cell r="A17741" t="str">
            <v>SF-KUM-I09-WL-0330</v>
          </cell>
          <cell r="B17741" t="str">
            <v>CINT</v>
          </cell>
          <cell r="C17741" t="str">
            <v/>
          </cell>
          <cell r="D17741" t="str">
            <v>TABLE TOP 2 PSO KUMI CUSTOM MEJA 1</v>
          </cell>
          <cell r="E17741">
            <v>44783</v>
          </cell>
          <cell r="F17741" t="str">
            <v>HALF</v>
          </cell>
          <cell r="G17741" t="str">
            <v>CI_I09</v>
          </cell>
          <cell r="H17741" t="str">
            <v>PC</v>
          </cell>
          <cell r="I17741" t="str">
            <v>CPR</v>
          </cell>
          <cell r="J17741" t="str">
            <v/>
          </cell>
          <cell r="K17741" t="str">
            <v>PD</v>
          </cell>
          <cell r="L17741" t="str">
            <v>7936</v>
          </cell>
          <cell r="M17741" t="str">
            <v>S</v>
          </cell>
          <cell r="N17741">
            <v>0</v>
          </cell>
        </row>
        <row r="17742">
          <cell r="A17742" t="str">
            <v>SF-KUM-I09-WL-0331</v>
          </cell>
          <cell r="B17742" t="str">
            <v>CINT</v>
          </cell>
          <cell r="C17742" t="str">
            <v/>
          </cell>
          <cell r="D17742" t="str">
            <v>TABLE TOP 2 PSO KUMI CUSTOM MEJA 2</v>
          </cell>
          <cell r="E17742">
            <v>44783</v>
          </cell>
          <cell r="F17742" t="str">
            <v>HALF</v>
          </cell>
          <cell r="G17742" t="str">
            <v>CI_I09</v>
          </cell>
          <cell r="H17742" t="str">
            <v>PC</v>
          </cell>
          <cell r="I17742" t="str">
            <v>CPR</v>
          </cell>
          <cell r="J17742" t="str">
            <v/>
          </cell>
          <cell r="K17742" t="str">
            <v>PD</v>
          </cell>
          <cell r="L17742" t="str">
            <v>7936</v>
          </cell>
          <cell r="M17742" t="str">
            <v>S</v>
          </cell>
          <cell r="N17742">
            <v>0</v>
          </cell>
        </row>
        <row r="17743">
          <cell r="A17743" t="str">
            <v>SF-KUM-I09-WL-0332</v>
          </cell>
          <cell r="B17743" t="str">
            <v>CINT</v>
          </cell>
          <cell r="C17743" t="str">
            <v/>
          </cell>
          <cell r="D17743" t="str">
            <v>TABLE TOP 3 PSO KUMI CUSTOM MEJA 1</v>
          </cell>
          <cell r="E17743">
            <v>44783</v>
          </cell>
          <cell r="F17743" t="str">
            <v>HALF</v>
          </cell>
          <cell r="G17743" t="str">
            <v>CI_I09</v>
          </cell>
          <cell r="H17743" t="str">
            <v>PC</v>
          </cell>
          <cell r="I17743" t="str">
            <v>CPR</v>
          </cell>
          <cell r="J17743" t="str">
            <v/>
          </cell>
          <cell r="K17743" t="str">
            <v>PD</v>
          </cell>
          <cell r="L17743" t="str">
            <v>7936</v>
          </cell>
          <cell r="M17743" t="str">
            <v>S</v>
          </cell>
          <cell r="N17743">
            <v>0</v>
          </cell>
        </row>
        <row r="17744">
          <cell r="A17744" t="str">
            <v>SF-KUM-I09-WL-0333</v>
          </cell>
          <cell r="B17744" t="str">
            <v>CINT</v>
          </cell>
          <cell r="C17744" t="str">
            <v/>
          </cell>
          <cell r="D17744" t="str">
            <v>TABLE TOP 3 PSO KUMI CUSTOM MEJA 2</v>
          </cell>
          <cell r="E17744">
            <v>44783</v>
          </cell>
          <cell r="F17744" t="str">
            <v>HALF</v>
          </cell>
          <cell r="G17744" t="str">
            <v>CI_I09</v>
          </cell>
          <cell r="H17744" t="str">
            <v>PC</v>
          </cell>
          <cell r="I17744" t="str">
            <v>CPR</v>
          </cell>
          <cell r="J17744" t="str">
            <v/>
          </cell>
          <cell r="K17744" t="str">
            <v>PD</v>
          </cell>
          <cell r="L17744" t="str">
            <v>7936</v>
          </cell>
          <cell r="M17744" t="str">
            <v>S</v>
          </cell>
          <cell r="N17744">
            <v>0</v>
          </cell>
        </row>
        <row r="17745">
          <cell r="A17745" t="str">
            <v>SF-KUM-I09-WL-0334</v>
          </cell>
          <cell r="B17745" t="str">
            <v>CINT</v>
          </cell>
          <cell r="C17745" t="str">
            <v/>
          </cell>
          <cell r="D17745" t="str">
            <v>TABLE TOP 4 PSO KUMI CUSTOM MEJA 2</v>
          </cell>
          <cell r="E17745">
            <v>44834</v>
          </cell>
          <cell r="F17745" t="str">
            <v>HALF</v>
          </cell>
          <cell r="G17745" t="str">
            <v>CI_I09</v>
          </cell>
          <cell r="H17745" t="str">
            <v>PC</v>
          </cell>
          <cell r="I17745" t="str">
            <v>CPR</v>
          </cell>
          <cell r="J17745" t="str">
            <v/>
          </cell>
          <cell r="K17745" t="str">
            <v>PD</v>
          </cell>
          <cell r="L17745" t="str">
            <v>7936</v>
          </cell>
          <cell r="M17745" t="str">
            <v>S</v>
          </cell>
          <cell r="N17745">
            <v>150655</v>
          </cell>
        </row>
        <row r="17746">
          <cell r="A17746" t="str">
            <v>SF-KUM-I09-WL-0335</v>
          </cell>
          <cell r="B17746" t="str">
            <v>CINT</v>
          </cell>
          <cell r="C17746" t="str">
            <v/>
          </cell>
          <cell r="D17746" t="str">
            <v>TABLE TOP 5 PSO KUMI CUSTOM MEJA 2</v>
          </cell>
          <cell r="E17746">
            <v>44783</v>
          </cell>
          <cell r="F17746" t="str">
            <v>HALF</v>
          </cell>
          <cell r="G17746" t="str">
            <v>CI_I09</v>
          </cell>
          <cell r="H17746" t="str">
            <v>PC</v>
          </cell>
          <cell r="I17746" t="str">
            <v>CPR</v>
          </cell>
          <cell r="J17746" t="str">
            <v/>
          </cell>
          <cell r="K17746" t="str">
            <v>PD</v>
          </cell>
          <cell r="L17746" t="str">
            <v>7936</v>
          </cell>
          <cell r="M17746" t="str">
            <v>S</v>
          </cell>
          <cell r="N17746">
            <v>0</v>
          </cell>
        </row>
        <row r="17747">
          <cell r="A17747" t="str">
            <v>SF-KUM-I09-WL-0336</v>
          </cell>
          <cell r="B17747" t="str">
            <v>CINT</v>
          </cell>
          <cell r="C17747" t="str">
            <v/>
          </cell>
          <cell r="D17747" t="str">
            <v>TABLE TOP 7012 TH 1224 FC (MAPLE) COMPL</v>
          </cell>
          <cell r="E17747">
            <v>44834</v>
          </cell>
          <cell r="F17747" t="str">
            <v>HALF</v>
          </cell>
          <cell r="G17747" t="str">
            <v>CI_I09</v>
          </cell>
          <cell r="H17747" t="str">
            <v>PC</v>
          </cell>
          <cell r="I17747" t="str">
            <v>CPR</v>
          </cell>
          <cell r="J17747" t="str">
            <v/>
          </cell>
          <cell r="K17747" t="str">
            <v>PD</v>
          </cell>
          <cell r="L17747" t="str">
            <v>7936</v>
          </cell>
          <cell r="M17747" t="str">
            <v>S</v>
          </cell>
          <cell r="N17747">
            <v>206762</v>
          </cell>
        </row>
        <row r="17748">
          <cell r="A17748" t="str">
            <v>SF-KUM-I09-WL-0337</v>
          </cell>
          <cell r="B17748" t="str">
            <v>CINT</v>
          </cell>
          <cell r="C17748" t="str">
            <v/>
          </cell>
          <cell r="D17748" t="str">
            <v>TABLE TOP 7018 TH 1224 FC (MAPLE) COMPL</v>
          </cell>
          <cell r="E17748">
            <v>44783</v>
          </cell>
          <cell r="F17748" t="str">
            <v>HALF</v>
          </cell>
          <cell r="G17748" t="str">
            <v>CI_I09</v>
          </cell>
          <cell r="H17748" t="str">
            <v>PC</v>
          </cell>
          <cell r="I17748" t="str">
            <v>CPR</v>
          </cell>
          <cell r="J17748" t="str">
            <v/>
          </cell>
          <cell r="K17748" t="str">
            <v>PD</v>
          </cell>
          <cell r="L17748" t="str">
            <v>7936</v>
          </cell>
          <cell r="M17748" t="str">
            <v>S</v>
          </cell>
          <cell r="N17748">
            <v>0</v>
          </cell>
        </row>
        <row r="17749">
          <cell r="A17749" t="str">
            <v>SF-KUM-I09-WL-0338</v>
          </cell>
          <cell r="B17749" t="str">
            <v>CINT</v>
          </cell>
          <cell r="C17749" t="str">
            <v/>
          </cell>
          <cell r="D17749" t="str">
            <v>TABLE TOP 7018 TH 887 JG (MARBLE) COMPL</v>
          </cell>
          <cell r="E17749">
            <v>44783</v>
          </cell>
          <cell r="F17749" t="str">
            <v>HALF</v>
          </cell>
          <cell r="G17749" t="str">
            <v>CI_I09</v>
          </cell>
          <cell r="H17749" t="str">
            <v>PC</v>
          </cell>
          <cell r="I17749" t="str">
            <v>CPR</v>
          </cell>
          <cell r="J17749" t="str">
            <v/>
          </cell>
          <cell r="K17749" t="str">
            <v>PD</v>
          </cell>
          <cell r="L17749" t="str">
            <v>7936</v>
          </cell>
          <cell r="M17749" t="str">
            <v>S</v>
          </cell>
          <cell r="N17749">
            <v>0</v>
          </cell>
        </row>
        <row r="17750">
          <cell r="A17750" t="str">
            <v>SF-KUM-I09-WL-0339</v>
          </cell>
          <cell r="B17750" t="str">
            <v>CINT</v>
          </cell>
          <cell r="C17750" t="str">
            <v/>
          </cell>
          <cell r="D17750" t="str">
            <v>TABLE TOP ASSY KUMI ED MOLALA WALNUT MB0</v>
          </cell>
          <cell r="E17750">
            <v>44783</v>
          </cell>
          <cell r="F17750" t="str">
            <v>HALF</v>
          </cell>
          <cell r="G17750" t="str">
            <v>CI_I09</v>
          </cell>
          <cell r="H17750" t="str">
            <v>PC</v>
          </cell>
          <cell r="I17750" t="str">
            <v>CPR</v>
          </cell>
          <cell r="J17750" t="str">
            <v/>
          </cell>
          <cell r="K17750" t="str">
            <v>PD</v>
          </cell>
          <cell r="L17750" t="str">
            <v>7936</v>
          </cell>
          <cell r="M17750" t="str">
            <v>S</v>
          </cell>
          <cell r="N17750">
            <v>0</v>
          </cell>
        </row>
        <row r="17751">
          <cell r="A17751" t="str">
            <v>SF-KUM-I09-WL-0340</v>
          </cell>
          <cell r="B17751" t="str">
            <v>CINT</v>
          </cell>
          <cell r="C17751" t="str">
            <v/>
          </cell>
          <cell r="D17751" t="str">
            <v>TABLE TOP ASSY KUMI ED MOLALA WALNUT MB0</v>
          </cell>
          <cell r="E17751">
            <v>44783</v>
          </cell>
          <cell r="F17751" t="str">
            <v>HALF</v>
          </cell>
          <cell r="G17751" t="str">
            <v>CI_I09</v>
          </cell>
          <cell r="H17751" t="str">
            <v>PC</v>
          </cell>
          <cell r="I17751" t="str">
            <v>CPR</v>
          </cell>
          <cell r="J17751" t="str">
            <v/>
          </cell>
          <cell r="K17751" t="str">
            <v>PD</v>
          </cell>
          <cell r="L17751" t="str">
            <v>7936</v>
          </cell>
          <cell r="M17751" t="str">
            <v>S</v>
          </cell>
          <cell r="N17751">
            <v>0</v>
          </cell>
        </row>
        <row r="17752">
          <cell r="A17752" t="str">
            <v>SF-KUM-I09-WL-0341</v>
          </cell>
          <cell r="B17752" t="str">
            <v>CINT</v>
          </cell>
          <cell r="C17752" t="str">
            <v/>
          </cell>
          <cell r="D17752" t="str">
            <v>TABLE TOP ASSY KUMI FD AMERICAN WALNUT</v>
          </cell>
          <cell r="E17752">
            <v>44783</v>
          </cell>
          <cell r="F17752" t="str">
            <v>HALF</v>
          </cell>
          <cell r="G17752" t="str">
            <v>CI_I09</v>
          </cell>
          <cell r="H17752" t="str">
            <v>PC</v>
          </cell>
          <cell r="I17752" t="str">
            <v>CPR</v>
          </cell>
          <cell r="J17752" t="str">
            <v/>
          </cell>
          <cell r="K17752" t="str">
            <v>PD</v>
          </cell>
          <cell r="L17752" t="str">
            <v>7936</v>
          </cell>
          <cell r="M17752" t="str">
            <v>S</v>
          </cell>
          <cell r="N17752">
            <v>0</v>
          </cell>
        </row>
        <row r="17753">
          <cell r="A17753" t="str">
            <v>SF-KUM-I09-WL-0342</v>
          </cell>
          <cell r="B17753" t="str">
            <v>CINT</v>
          </cell>
          <cell r="C17753" t="str">
            <v/>
          </cell>
          <cell r="D17753" t="str">
            <v>TABLE TOP ASSY KUMI FD SHUTTER WHITE</v>
          </cell>
          <cell r="E17753">
            <v>44783</v>
          </cell>
          <cell r="F17753" t="str">
            <v>HALF</v>
          </cell>
          <cell r="G17753" t="str">
            <v>CI_I09</v>
          </cell>
          <cell r="H17753" t="str">
            <v>PC</v>
          </cell>
          <cell r="I17753" t="str">
            <v>CPR</v>
          </cell>
          <cell r="J17753" t="str">
            <v/>
          </cell>
          <cell r="K17753" t="str">
            <v>PD</v>
          </cell>
          <cell r="L17753" t="str">
            <v>7936</v>
          </cell>
          <cell r="M17753" t="str">
            <v>S</v>
          </cell>
          <cell r="N17753">
            <v>0</v>
          </cell>
        </row>
        <row r="17754">
          <cell r="A17754" t="str">
            <v>SF-KUM-I09-WL-0343</v>
          </cell>
          <cell r="B17754" t="str">
            <v>CINT</v>
          </cell>
          <cell r="C17754" t="str">
            <v/>
          </cell>
          <cell r="D17754" t="str">
            <v>TABLE TOP ASSY KUMI MT MBA 2014 C Y25 JU</v>
          </cell>
          <cell r="E17754">
            <v>44783</v>
          </cell>
          <cell r="F17754" t="str">
            <v>HALF</v>
          </cell>
          <cell r="G17754" t="str">
            <v>CI_I09</v>
          </cell>
          <cell r="H17754" t="str">
            <v>PC</v>
          </cell>
          <cell r="I17754" t="str">
            <v>CPR</v>
          </cell>
          <cell r="J17754" t="str">
            <v/>
          </cell>
          <cell r="K17754" t="str">
            <v>PD</v>
          </cell>
          <cell r="L17754" t="str">
            <v>7936</v>
          </cell>
          <cell r="M17754" t="str">
            <v>S</v>
          </cell>
          <cell r="N17754">
            <v>0</v>
          </cell>
        </row>
        <row r="17755">
          <cell r="A17755" t="str">
            <v>SF-KUM-I09-WL-0344</v>
          </cell>
          <cell r="B17755" t="str">
            <v>CINT</v>
          </cell>
          <cell r="C17755" t="str">
            <v/>
          </cell>
          <cell r="D17755" t="str">
            <v>TABLE TOP ASSY KUMI SD MOLALA WALNUT MB0</v>
          </cell>
          <cell r="E17755">
            <v>44966</v>
          </cell>
          <cell r="F17755" t="str">
            <v>HALF</v>
          </cell>
          <cell r="G17755" t="str">
            <v>CI_I09</v>
          </cell>
          <cell r="H17755" t="str">
            <v>PC</v>
          </cell>
          <cell r="I17755" t="str">
            <v>CPR</v>
          </cell>
          <cell r="J17755" t="str">
            <v/>
          </cell>
          <cell r="K17755" t="str">
            <v>PD</v>
          </cell>
          <cell r="L17755" t="str">
            <v>7936</v>
          </cell>
          <cell r="M17755" t="str">
            <v>S</v>
          </cell>
          <cell r="N17755">
            <v>253463</v>
          </cell>
        </row>
        <row r="17756">
          <cell r="A17756" t="str">
            <v>SF-KUM-I09-WL-0345</v>
          </cell>
          <cell r="B17756" t="str">
            <v>CINT</v>
          </cell>
          <cell r="C17756" t="str">
            <v/>
          </cell>
          <cell r="D17756" t="str">
            <v>TABLE TOP ASSY KUMI WS 1436 MOLALA WALNU</v>
          </cell>
          <cell r="E17756">
            <v>44825</v>
          </cell>
          <cell r="F17756" t="str">
            <v>HALF</v>
          </cell>
          <cell r="G17756" t="str">
            <v>CI_I09</v>
          </cell>
          <cell r="H17756" t="str">
            <v>PC</v>
          </cell>
          <cell r="I17756" t="str">
            <v>CPR</v>
          </cell>
          <cell r="J17756" t="str">
            <v/>
          </cell>
          <cell r="K17756" t="str">
            <v>PD</v>
          </cell>
          <cell r="L17756" t="str">
            <v>7936</v>
          </cell>
          <cell r="M17756" t="str">
            <v>S</v>
          </cell>
          <cell r="N17756">
            <v>298089</v>
          </cell>
        </row>
        <row r="17757">
          <cell r="A17757" t="str">
            <v>SF-KUM-I09-WL-0346</v>
          </cell>
          <cell r="B17757" t="str">
            <v>CINT</v>
          </cell>
          <cell r="C17757" t="str">
            <v/>
          </cell>
          <cell r="D17757" t="str">
            <v>TABLE TOP AST 1400 (PESEGI ROUNDED) PSO</v>
          </cell>
          <cell r="E17757">
            <v>44783</v>
          </cell>
          <cell r="F17757" t="str">
            <v>HALF</v>
          </cell>
          <cell r="G17757" t="str">
            <v>CI_I09</v>
          </cell>
          <cell r="H17757" t="str">
            <v>PC</v>
          </cell>
          <cell r="I17757" t="str">
            <v>CPR</v>
          </cell>
          <cell r="J17757" t="str">
            <v/>
          </cell>
          <cell r="K17757" t="str">
            <v>PD</v>
          </cell>
          <cell r="L17757" t="str">
            <v>7936</v>
          </cell>
          <cell r="M17757" t="str">
            <v>S</v>
          </cell>
          <cell r="N17757">
            <v>0</v>
          </cell>
        </row>
        <row r="17758">
          <cell r="A17758" t="str">
            <v>SF-KUM-I09-WL-0347</v>
          </cell>
          <cell r="B17758" t="str">
            <v>CINT</v>
          </cell>
          <cell r="C17758" t="str">
            <v/>
          </cell>
          <cell r="D17758" t="str">
            <v>TABLE TOP COMPL KUMI AST-1200 DBO</v>
          </cell>
          <cell r="E17758">
            <v>45131</v>
          </cell>
          <cell r="F17758" t="str">
            <v>HALF</v>
          </cell>
          <cell r="G17758" t="str">
            <v>CI_I09</v>
          </cell>
          <cell r="H17758" t="str">
            <v>PC</v>
          </cell>
          <cell r="I17758" t="str">
            <v>CPR</v>
          </cell>
          <cell r="J17758" t="str">
            <v/>
          </cell>
          <cell r="K17758" t="str">
            <v>PD</v>
          </cell>
          <cell r="L17758" t="str">
            <v>7936</v>
          </cell>
          <cell r="M17758" t="str">
            <v>S</v>
          </cell>
          <cell r="N17758">
            <v>274802</v>
          </cell>
        </row>
        <row r="17759">
          <cell r="A17759" t="str">
            <v>SF-KUM-I09-WL-0348</v>
          </cell>
          <cell r="B17759" t="str">
            <v>CINT</v>
          </cell>
          <cell r="C17759" t="str">
            <v/>
          </cell>
          <cell r="D17759" t="str">
            <v>TABLE TOP COMPL KUMI AST-1400 DBO</v>
          </cell>
          <cell r="E17759">
            <v>44783</v>
          </cell>
          <cell r="F17759" t="str">
            <v>HALF</v>
          </cell>
          <cell r="G17759" t="str">
            <v>CI_I09</v>
          </cell>
          <cell r="H17759" t="str">
            <v>PC</v>
          </cell>
          <cell r="I17759" t="str">
            <v>CPR</v>
          </cell>
          <cell r="J17759" t="str">
            <v/>
          </cell>
          <cell r="K17759" t="str">
            <v>PD</v>
          </cell>
          <cell r="L17759" t="str">
            <v>7936</v>
          </cell>
          <cell r="M17759" t="str">
            <v>S</v>
          </cell>
          <cell r="N17759">
            <v>0</v>
          </cell>
        </row>
        <row r="17760">
          <cell r="A17760" t="str">
            <v>SF-KUM-I09-WL-0349</v>
          </cell>
          <cell r="B17760" t="str">
            <v>CINT</v>
          </cell>
          <cell r="C17760" t="str">
            <v/>
          </cell>
          <cell r="D17760" t="str">
            <v>TABLE TOP COMPL KUMI AST-1400 PSO</v>
          </cell>
          <cell r="E17760">
            <v>44854</v>
          </cell>
          <cell r="F17760" t="str">
            <v>HALF</v>
          </cell>
          <cell r="G17760" t="str">
            <v>CI_I09</v>
          </cell>
          <cell r="H17760" t="str">
            <v>PC</v>
          </cell>
          <cell r="I17760" t="str">
            <v>CPR</v>
          </cell>
          <cell r="J17760" t="str">
            <v/>
          </cell>
          <cell r="K17760" t="str">
            <v>PD</v>
          </cell>
          <cell r="L17760" t="str">
            <v>7936</v>
          </cell>
          <cell r="M17760" t="str">
            <v>S</v>
          </cell>
          <cell r="N17760">
            <v>287140</v>
          </cell>
        </row>
        <row r="17761">
          <cell r="A17761" t="str">
            <v>SF-KUM-I09-WL-0350</v>
          </cell>
          <cell r="B17761" t="str">
            <v>CINT</v>
          </cell>
          <cell r="C17761" t="str">
            <v/>
          </cell>
          <cell r="D17761" t="str">
            <v>TABLE TOP CT- 24 X DIA 750 TH 1224 FC (M</v>
          </cell>
          <cell r="E17761">
            <v>44783</v>
          </cell>
          <cell r="F17761" t="str">
            <v>HALF</v>
          </cell>
          <cell r="G17761" t="str">
            <v>CI_I09</v>
          </cell>
          <cell r="H17761" t="str">
            <v>PC</v>
          </cell>
          <cell r="I17761" t="str">
            <v>CPR</v>
          </cell>
          <cell r="J17761" t="str">
            <v/>
          </cell>
          <cell r="K17761" t="str">
            <v>PD</v>
          </cell>
          <cell r="L17761" t="str">
            <v>7936</v>
          </cell>
          <cell r="M17761" t="str">
            <v>S</v>
          </cell>
          <cell r="N17761">
            <v>0</v>
          </cell>
        </row>
        <row r="17762">
          <cell r="A17762" t="str">
            <v>SF-KUM-I09-WL-0351</v>
          </cell>
          <cell r="B17762" t="str">
            <v>CINT</v>
          </cell>
          <cell r="C17762" t="str">
            <v/>
          </cell>
          <cell r="D17762" t="str">
            <v>TABLE TOP CT T.24 X DIA 1000 TH 1224 FC</v>
          </cell>
          <cell r="E17762">
            <v>44783</v>
          </cell>
          <cell r="F17762" t="str">
            <v>HALF</v>
          </cell>
          <cell r="G17762" t="str">
            <v>CI_I09</v>
          </cell>
          <cell r="H17762" t="str">
            <v>PC</v>
          </cell>
          <cell r="I17762" t="str">
            <v>CPR</v>
          </cell>
          <cell r="J17762" t="str">
            <v/>
          </cell>
          <cell r="K17762" t="str">
            <v>PD</v>
          </cell>
          <cell r="L17762" t="str">
            <v>7936</v>
          </cell>
          <cell r="M17762" t="str">
            <v>S</v>
          </cell>
          <cell r="N17762">
            <v>0</v>
          </cell>
        </row>
        <row r="17763">
          <cell r="A17763" t="str">
            <v>SF-KUM-I09-WL-0352</v>
          </cell>
          <cell r="B17763" t="str">
            <v>CINT</v>
          </cell>
          <cell r="C17763" t="str">
            <v/>
          </cell>
          <cell r="D17763" t="str">
            <v>TABLE TOP CT T.24 X DIA 750 TH 887 JG (M</v>
          </cell>
          <cell r="E17763">
            <v>44783</v>
          </cell>
          <cell r="F17763" t="str">
            <v>HALF</v>
          </cell>
          <cell r="G17763" t="str">
            <v>CI_I09</v>
          </cell>
          <cell r="H17763" t="str">
            <v>PC</v>
          </cell>
          <cell r="I17763" t="str">
            <v>CPR</v>
          </cell>
          <cell r="J17763" t="str">
            <v/>
          </cell>
          <cell r="K17763" t="str">
            <v>PD</v>
          </cell>
          <cell r="L17763" t="str">
            <v>7936</v>
          </cell>
          <cell r="M17763" t="str">
            <v>S</v>
          </cell>
          <cell r="N17763">
            <v>0</v>
          </cell>
        </row>
        <row r="17764">
          <cell r="A17764" t="str">
            <v>SF-KUM-I09-WL-0353</v>
          </cell>
          <cell r="B17764" t="str">
            <v>CINT</v>
          </cell>
          <cell r="C17764" t="str">
            <v/>
          </cell>
          <cell r="D17764" t="str">
            <v>TABLE TOP CT T.24 X DIA 800 TH 1224 FC (</v>
          </cell>
          <cell r="E17764">
            <v>44783</v>
          </cell>
          <cell r="F17764" t="str">
            <v>HALF</v>
          </cell>
          <cell r="G17764" t="str">
            <v>CI_I09</v>
          </cell>
          <cell r="H17764" t="str">
            <v>PC</v>
          </cell>
          <cell r="I17764" t="str">
            <v>CPR</v>
          </cell>
          <cell r="J17764" t="str">
            <v/>
          </cell>
          <cell r="K17764" t="str">
            <v>PD</v>
          </cell>
          <cell r="L17764" t="str">
            <v>7936</v>
          </cell>
          <cell r="M17764" t="str">
            <v>S</v>
          </cell>
          <cell r="N17764">
            <v>0</v>
          </cell>
        </row>
        <row r="17765">
          <cell r="A17765" t="str">
            <v>SF-KUM-I09-WL-0354</v>
          </cell>
          <cell r="B17765" t="str">
            <v>CINT</v>
          </cell>
          <cell r="C17765" t="str">
            <v/>
          </cell>
          <cell r="D17765" t="str">
            <v>TABLE TOP CT T.24 X DIA 800 TH 887 JG (M</v>
          </cell>
          <cell r="E17765">
            <v>44783</v>
          </cell>
          <cell r="F17765" t="str">
            <v>HALF</v>
          </cell>
          <cell r="G17765" t="str">
            <v>CI_I09</v>
          </cell>
          <cell r="H17765" t="str">
            <v>PC</v>
          </cell>
          <cell r="I17765" t="str">
            <v>CPR</v>
          </cell>
          <cell r="J17765" t="str">
            <v/>
          </cell>
          <cell r="K17765" t="str">
            <v>PD</v>
          </cell>
          <cell r="L17765" t="str">
            <v>7936</v>
          </cell>
          <cell r="M17765" t="str">
            <v>S</v>
          </cell>
          <cell r="N17765">
            <v>0</v>
          </cell>
        </row>
        <row r="17766">
          <cell r="A17766" t="str">
            <v>SF-KUM-I09-WL-0355</v>
          </cell>
          <cell r="B17766" t="str">
            <v>CINT</v>
          </cell>
          <cell r="C17766" t="str">
            <v/>
          </cell>
          <cell r="D17766" t="str">
            <v>TABLE TOP CT T.24 X DIA 900 TH 1224 FC (</v>
          </cell>
          <cell r="E17766">
            <v>44783</v>
          </cell>
          <cell r="F17766" t="str">
            <v>HALF</v>
          </cell>
          <cell r="G17766" t="str">
            <v>CI_I09</v>
          </cell>
          <cell r="H17766" t="str">
            <v>PC</v>
          </cell>
          <cell r="I17766" t="str">
            <v>CPR</v>
          </cell>
          <cell r="J17766" t="str">
            <v/>
          </cell>
          <cell r="K17766" t="str">
            <v>PD</v>
          </cell>
          <cell r="L17766" t="str">
            <v>7936</v>
          </cell>
          <cell r="M17766" t="str">
            <v>S</v>
          </cell>
          <cell r="N17766">
            <v>0</v>
          </cell>
        </row>
        <row r="17767">
          <cell r="A17767" t="str">
            <v>SF-KUM-I09-WL-0356</v>
          </cell>
          <cell r="B17767" t="str">
            <v>CINT</v>
          </cell>
          <cell r="C17767" t="str">
            <v/>
          </cell>
          <cell r="D17767" t="str">
            <v>TABLE TOP CT T.24 X DIA 950 MB 69022 S (</v>
          </cell>
          <cell r="E17767">
            <v>44783</v>
          </cell>
          <cell r="F17767" t="str">
            <v>HALF</v>
          </cell>
          <cell r="G17767" t="str">
            <v>CI_I09</v>
          </cell>
          <cell r="H17767" t="str">
            <v>PC</v>
          </cell>
          <cell r="I17767" t="str">
            <v>CPR</v>
          </cell>
          <cell r="J17767" t="str">
            <v/>
          </cell>
          <cell r="K17767" t="str">
            <v>PD</v>
          </cell>
          <cell r="L17767" t="str">
            <v>7936</v>
          </cell>
          <cell r="M17767" t="str">
            <v>S</v>
          </cell>
          <cell r="N17767">
            <v>0</v>
          </cell>
        </row>
        <row r="17768">
          <cell r="A17768" t="str">
            <v>SF-KUM-I09-WL-0357</v>
          </cell>
          <cell r="B17768" t="str">
            <v>CINT</v>
          </cell>
          <cell r="C17768" t="str">
            <v/>
          </cell>
          <cell r="D17768" t="str">
            <v>TABLE TOP HTU 6014 TH 1224 FC (MAPLE) CO</v>
          </cell>
          <cell r="E17768">
            <v>44783</v>
          </cell>
          <cell r="F17768" t="str">
            <v>HALF</v>
          </cell>
          <cell r="G17768" t="str">
            <v>CI_I09</v>
          </cell>
          <cell r="H17768" t="str">
            <v>PC</v>
          </cell>
          <cell r="I17768" t="str">
            <v>CPR</v>
          </cell>
          <cell r="J17768" t="str">
            <v/>
          </cell>
          <cell r="K17768" t="str">
            <v>PD</v>
          </cell>
          <cell r="L17768" t="str">
            <v>7936</v>
          </cell>
          <cell r="M17768" t="str">
            <v>S</v>
          </cell>
          <cell r="N17768">
            <v>0</v>
          </cell>
        </row>
        <row r="17769">
          <cell r="A17769" t="str">
            <v>SF-KUM-I09-WL-0358</v>
          </cell>
          <cell r="B17769" t="str">
            <v>CINT</v>
          </cell>
          <cell r="C17769" t="str">
            <v/>
          </cell>
          <cell r="D17769" t="str">
            <v>TABLE TOP HTU 7014 TH 1224 FC (MAPLE) CO</v>
          </cell>
          <cell r="E17769">
            <v>44783</v>
          </cell>
          <cell r="F17769" t="str">
            <v>HALF</v>
          </cell>
          <cell r="G17769" t="str">
            <v>CI_I09</v>
          </cell>
          <cell r="H17769" t="str">
            <v>PC</v>
          </cell>
          <cell r="I17769" t="str">
            <v>CPR</v>
          </cell>
          <cell r="J17769" t="str">
            <v/>
          </cell>
          <cell r="K17769" t="str">
            <v>PD</v>
          </cell>
          <cell r="L17769" t="str">
            <v>7936</v>
          </cell>
          <cell r="M17769" t="str">
            <v>S</v>
          </cell>
          <cell r="N17769">
            <v>0</v>
          </cell>
        </row>
        <row r="17770">
          <cell r="A17770" t="str">
            <v>SF-KUM-I09-WL-0359</v>
          </cell>
          <cell r="B17770" t="str">
            <v>CINT</v>
          </cell>
          <cell r="C17770" t="str">
            <v/>
          </cell>
          <cell r="D17770" t="str">
            <v>TABLE TOP KUMI CUSTOM TH -849J 18 X 80</v>
          </cell>
          <cell r="E17770">
            <v>44783</v>
          </cell>
          <cell r="F17770" t="str">
            <v>HALF</v>
          </cell>
          <cell r="G17770" t="str">
            <v>CI_I09</v>
          </cell>
          <cell r="H17770" t="str">
            <v>PC</v>
          </cell>
          <cell r="I17770" t="str">
            <v>CPR</v>
          </cell>
          <cell r="J17770" t="str">
            <v/>
          </cell>
          <cell r="K17770" t="str">
            <v>PD</v>
          </cell>
          <cell r="L17770" t="str">
            <v>7936</v>
          </cell>
          <cell r="M17770" t="str">
            <v>S</v>
          </cell>
          <cell r="N17770">
            <v>0</v>
          </cell>
        </row>
        <row r="17771">
          <cell r="A17771" t="str">
            <v>SF-KUM-I09-WL-0360</v>
          </cell>
          <cell r="B17771" t="str">
            <v>CINT</v>
          </cell>
          <cell r="C17771" t="str">
            <v/>
          </cell>
          <cell r="D17771" t="str">
            <v>TABLE TOP KUMI CUSTOM TH-849J 18 X 80 AS</v>
          </cell>
          <cell r="E17771">
            <v>44783</v>
          </cell>
          <cell r="F17771" t="str">
            <v>HALF</v>
          </cell>
          <cell r="G17771" t="str">
            <v>CI_I09</v>
          </cell>
          <cell r="H17771" t="str">
            <v>PC</v>
          </cell>
          <cell r="I17771" t="str">
            <v>CPR</v>
          </cell>
          <cell r="J17771" t="str">
            <v/>
          </cell>
          <cell r="K17771" t="str">
            <v>PD</v>
          </cell>
          <cell r="L17771" t="str">
            <v>7936</v>
          </cell>
          <cell r="M17771" t="str">
            <v>S</v>
          </cell>
          <cell r="N17771">
            <v>0</v>
          </cell>
        </row>
        <row r="17772">
          <cell r="A17772" t="str">
            <v>SF-KUM-I09-WL-0361</v>
          </cell>
          <cell r="B17772" t="str">
            <v>CINT</v>
          </cell>
          <cell r="C17772" t="str">
            <v/>
          </cell>
          <cell r="D17772" t="str">
            <v>TABLE TOP KUMI ED CUSTOM TH -849J 80X200</v>
          </cell>
          <cell r="E17772">
            <v>44783</v>
          </cell>
          <cell r="F17772" t="str">
            <v>HALF</v>
          </cell>
          <cell r="G17772" t="str">
            <v>CI_I09</v>
          </cell>
          <cell r="H17772" t="str">
            <v>PC</v>
          </cell>
          <cell r="I17772" t="str">
            <v>CPR</v>
          </cell>
          <cell r="J17772" t="str">
            <v/>
          </cell>
          <cell r="K17772" t="str">
            <v>PD</v>
          </cell>
          <cell r="L17772" t="str">
            <v>7936</v>
          </cell>
          <cell r="M17772" t="str">
            <v>S</v>
          </cell>
          <cell r="N17772">
            <v>0</v>
          </cell>
        </row>
        <row r="17773">
          <cell r="A17773" t="str">
            <v>SF-KUM-I09-WL-0362</v>
          </cell>
          <cell r="B17773" t="str">
            <v>CINT</v>
          </cell>
          <cell r="C17773" t="str">
            <v/>
          </cell>
          <cell r="D17773" t="str">
            <v>TABLE TOP KUMI ED MAPLE TH 1224 FC ASSY</v>
          </cell>
          <cell r="E17773">
            <v>44825</v>
          </cell>
          <cell r="F17773" t="str">
            <v>HALF</v>
          </cell>
          <cell r="G17773" t="str">
            <v>CI_I09</v>
          </cell>
          <cell r="H17773" t="str">
            <v>PC</v>
          </cell>
          <cell r="I17773" t="str">
            <v>CPR</v>
          </cell>
          <cell r="J17773" t="str">
            <v/>
          </cell>
          <cell r="K17773" t="str">
            <v>PD</v>
          </cell>
          <cell r="L17773" t="str">
            <v>7936</v>
          </cell>
          <cell r="M17773" t="str">
            <v>S</v>
          </cell>
          <cell r="N17773">
            <v>330450</v>
          </cell>
        </row>
        <row r="17774">
          <cell r="A17774" t="str">
            <v>SF-KUM-I09-WL-0363</v>
          </cell>
          <cell r="B17774" t="str">
            <v>CINT</v>
          </cell>
          <cell r="C17774" t="str">
            <v/>
          </cell>
          <cell r="D17774" t="str">
            <v>TABLE TOP KUMI ED PSO MB 008</v>
          </cell>
          <cell r="E17774">
            <v>45217</v>
          </cell>
          <cell r="F17774" t="str">
            <v>HALF</v>
          </cell>
          <cell r="G17774" t="str">
            <v>CI_I09</v>
          </cell>
          <cell r="H17774" t="str">
            <v>PC</v>
          </cell>
          <cell r="I17774" t="str">
            <v>CPR</v>
          </cell>
          <cell r="J17774" t="str">
            <v/>
          </cell>
          <cell r="K17774" t="str">
            <v>PD</v>
          </cell>
          <cell r="L17774" t="str">
            <v>7936</v>
          </cell>
          <cell r="M17774" t="str">
            <v>S</v>
          </cell>
          <cell r="N17774">
            <v>571558</v>
          </cell>
        </row>
        <row r="17775">
          <cell r="A17775" t="str">
            <v>SF-KUM-I09-WL-0364</v>
          </cell>
          <cell r="B17775" t="str">
            <v>CINT</v>
          </cell>
          <cell r="C17775" t="str">
            <v/>
          </cell>
          <cell r="D17775" t="str">
            <v>TABLE TOP KUMI FD 1400 MM MAPLE TH 1224</v>
          </cell>
          <cell r="E17775">
            <v>44783</v>
          </cell>
          <cell r="F17775" t="str">
            <v>HALF</v>
          </cell>
          <cell r="G17775" t="str">
            <v>CI_I09</v>
          </cell>
          <cell r="H17775" t="str">
            <v>PC</v>
          </cell>
          <cell r="I17775" t="str">
            <v>CPR</v>
          </cell>
          <cell r="J17775" t="str">
            <v/>
          </cell>
          <cell r="K17775" t="str">
            <v>PD</v>
          </cell>
          <cell r="L17775" t="str">
            <v>7936</v>
          </cell>
          <cell r="M17775" t="str">
            <v>S</v>
          </cell>
          <cell r="N17775">
            <v>0</v>
          </cell>
        </row>
        <row r="17776">
          <cell r="A17776" t="str">
            <v>SF-KUM-I09-WL-0365</v>
          </cell>
          <cell r="B17776" t="str">
            <v>CINT</v>
          </cell>
          <cell r="C17776" t="str">
            <v/>
          </cell>
          <cell r="D17776" t="str">
            <v>TABLE TOP KUMI FD DBO MB 041</v>
          </cell>
          <cell r="E17776">
            <v>45293</v>
          </cell>
          <cell r="F17776" t="str">
            <v>HALF</v>
          </cell>
          <cell r="G17776" t="str">
            <v>CI_I09</v>
          </cell>
          <cell r="H17776" t="str">
            <v>PC</v>
          </cell>
          <cell r="I17776" t="str">
            <v>CPR</v>
          </cell>
          <cell r="J17776" t="str">
            <v/>
          </cell>
          <cell r="K17776" t="str">
            <v>PD</v>
          </cell>
          <cell r="L17776" t="str">
            <v>7936</v>
          </cell>
          <cell r="M17776" t="str">
            <v>S</v>
          </cell>
          <cell r="N17776">
            <v>208934</v>
          </cell>
        </row>
        <row r="17777">
          <cell r="A17777" t="str">
            <v>SF-KUM-I09-WL-0366</v>
          </cell>
          <cell r="B17777" t="str">
            <v>CINT</v>
          </cell>
          <cell r="C17777" t="str">
            <v/>
          </cell>
          <cell r="D17777" t="str">
            <v>TABLE TOP KUMI FD MAPLE TH 1224 FC ASSY</v>
          </cell>
          <cell r="E17777">
            <v>44783</v>
          </cell>
          <cell r="F17777" t="str">
            <v>HALF</v>
          </cell>
          <cell r="G17777" t="str">
            <v>CI_I09</v>
          </cell>
          <cell r="H17777" t="str">
            <v>PC</v>
          </cell>
          <cell r="I17777" t="str">
            <v>CPR</v>
          </cell>
          <cell r="J17777" t="str">
            <v/>
          </cell>
          <cell r="K17777" t="str">
            <v>PD</v>
          </cell>
          <cell r="L17777" t="str">
            <v>7936</v>
          </cell>
          <cell r="M17777" t="str">
            <v>S</v>
          </cell>
          <cell r="N17777">
            <v>0</v>
          </cell>
        </row>
        <row r="17778">
          <cell r="A17778" t="str">
            <v>SF-KUM-I09-WL-0367</v>
          </cell>
          <cell r="B17778" t="str">
            <v>CINT</v>
          </cell>
          <cell r="C17778" t="str">
            <v/>
          </cell>
          <cell r="D17778" t="str">
            <v>TABLE TOP KUMI FD PSO MB 008</v>
          </cell>
          <cell r="E17778">
            <v>45300</v>
          </cell>
          <cell r="F17778" t="str">
            <v>HALF</v>
          </cell>
          <cell r="G17778" t="str">
            <v>CI_I09</v>
          </cell>
          <cell r="H17778" t="str">
            <v>PC</v>
          </cell>
          <cell r="I17778" t="str">
            <v>CPR</v>
          </cell>
          <cell r="J17778" t="str">
            <v/>
          </cell>
          <cell r="K17778" t="str">
            <v>PD</v>
          </cell>
          <cell r="L17778" t="str">
            <v>7936</v>
          </cell>
          <cell r="M17778" t="str">
            <v>S</v>
          </cell>
          <cell r="N17778">
            <v>185588</v>
          </cell>
        </row>
        <row r="17779">
          <cell r="A17779" t="str">
            <v>SF-KUM-I09-WL-0368</v>
          </cell>
          <cell r="B17779" t="str">
            <v>CINT</v>
          </cell>
          <cell r="C17779" t="str">
            <v/>
          </cell>
          <cell r="D17779" t="str">
            <v>TABLE TOP KUMI FD PASTEL OAK (1200 X 700</v>
          </cell>
          <cell r="E17779">
            <v>45175</v>
          </cell>
          <cell r="F17779" t="str">
            <v>HALF</v>
          </cell>
          <cell r="G17779" t="str">
            <v>CI_I09</v>
          </cell>
          <cell r="H17779" t="str">
            <v>PC</v>
          </cell>
          <cell r="I17779" t="str">
            <v>CPR</v>
          </cell>
          <cell r="J17779" t="str">
            <v/>
          </cell>
          <cell r="K17779" t="str">
            <v>PD</v>
          </cell>
          <cell r="L17779" t="str">
            <v>7936</v>
          </cell>
          <cell r="M17779" t="str">
            <v>S</v>
          </cell>
          <cell r="N17779">
            <v>372479</v>
          </cell>
        </row>
        <row r="17780">
          <cell r="A17780" t="str">
            <v>SF-KUM-I09-WL-0369</v>
          </cell>
          <cell r="B17780" t="str">
            <v>CINT</v>
          </cell>
          <cell r="C17780" t="str">
            <v/>
          </cell>
          <cell r="D17780" t="str">
            <v>TABLE TOP KUMI FD PSO MB 008 TP LUBANG</v>
          </cell>
          <cell r="E17780">
            <v>45266</v>
          </cell>
          <cell r="F17780" t="str">
            <v>HALF</v>
          </cell>
          <cell r="G17780" t="str">
            <v>CI_I09</v>
          </cell>
          <cell r="H17780" t="str">
            <v>PC</v>
          </cell>
          <cell r="I17780" t="str">
            <v>CPR</v>
          </cell>
          <cell r="J17780" t="str">
            <v/>
          </cell>
          <cell r="K17780" t="str">
            <v>PD</v>
          </cell>
          <cell r="L17780" t="str">
            <v>7936</v>
          </cell>
          <cell r="M17780" t="str">
            <v>S</v>
          </cell>
          <cell r="N17780">
            <v>291060</v>
          </cell>
        </row>
        <row r="17781">
          <cell r="A17781" t="str">
            <v>SF-KUM-I09-WL-0370</v>
          </cell>
          <cell r="B17781" t="str">
            <v>CINT</v>
          </cell>
          <cell r="C17781" t="str">
            <v/>
          </cell>
          <cell r="D17781" t="str">
            <v>TABLE TOP KUMI MD CUSTOM TH -849J 15X75</v>
          </cell>
          <cell r="E17781">
            <v>44783</v>
          </cell>
          <cell r="F17781" t="str">
            <v>HALF</v>
          </cell>
          <cell r="G17781" t="str">
            <v>CI_I09</v>
          </cell>
          <cell r="H17781" t="str">
            <v>PC</v>
          </cell>
          <cell r="I17781" t="str">
            <v>CPR</v>
          </cell>
          <cell r="J17781" t="str">
            <v/>
          </cell>
          <cell r="K17781" t="str">
            <v>PD</v>
          </cell>
          <cell r="L17781" t="str">
            <v>7936</v>
          </cell>
          <cell r="M17781" t="str">
            <v>S</v>
          </cell>
          <cell r="N17781">
            <v>0</v>
          </cell>
        </row>
        <row r="17782">
          <cell r="A17782" t="str">
            <v>SF-KUM-I09-WL-0371</v>
          </cell>
          <cell r="B17782" t="str">
            <v>CINT</v>
          </cell>
          <cell r="C17782" t="str">
            <v/>
          </cell>
          <cell r="D17782" t="str">
            <v>TABLE TOP KUMI MD CUSTOM TH -849J 16X75</v>
          </cell>
          <cell r="E17782">
            <v>44783</v>
          </cell>
          <cell r="F17782" t="str">
            <v>HALF</v>
          </cell>
          <cell r="G17782" t="str">
            <v>CI_I09</v>
          </cell>
          <cell r="H17782" t="str">
            <v>PC</v>
          </cell>
          <cell r="I17782" t="str">
            <v>CPR</v>
          </cell>
          <cell r="J17782" t="str">
            <v/>
          </cell>
          <cell r="K17782" t="str">
            <v>PD</v>
          </cell>
          <cell r="L17782" t="str">
            <v>7936</v>
          </cell>
          <cell r="M17782" t="str">
            <v>S</v>
          </cell>
          <cell r="N17782">
            <v>0</v>
          </cell>
        </row>
        <row r="17783">
          <cell r="A17783" t="str">
            <v>SF-KUM-I09-WL-0372</v>
          </cell>
          <cell r="B17783" t="str">
            <v>CINT</v>
          </cell>
          <cell r="C17783" t="str">
            <v/>
          </cell>
          <cell r="D17783" t="str">
            <v>TABLE TOP KUMI MD PSO MB 008</v>
          </cell>
          <cell r="E17783">
            <v>45217</v>
          </cell>
          <cell r="F17783" t="str">
            <v>HALF</v>
          </cell>
          <cell r="G17783" t="str">
            <v>CI_I09</v>
          </cell>
          <cell r="H17783" t="str">
            <v>PC</v>
          </cell>
          <cell r="I17783" t="str">
            <v>CPR</v>
          </cell>
          <cell r="J17783" t="str">
            <v/>
          </cell>
          <cell r="K17783" t="str">
            <v>PD</v>
          </cell>
          <cell r="L17783" t="str">
            <v>7936</v>
          </cell>
          <cell r="M17783" t="str">
            <v>S</v>
          </cell>
          <cell r="N17783">
            <v>573022</v>
          </cell>
        </row>
        <row r="17784">
          <cell r="A17784" t="str">
            <v>SF-KUM-I09-WL-0373</v>
          </cell>
          <cell r="B17784" t="str">
            <v>CINT</v>
          </cell>
          <cell r="C17784" t="str">
            <v/>
          </cell>
          <cell r="D17784" t="str">
            <v>TABLE TOP KUMI MD T 24 X 700 X 1400 TH 1</v>
          </cell>
          <cell r="E17784">
            <v>44783</v>
          </cell>
          <cell r="F17784" t="str">
            <v>HALF</v>
          </cell>
          <cell r="G17784" t="str">
            <v>CI_I09</v>
          </cell>
          <cell r="H17784" t="str">
            <v>PC</v>
          </cell>
          <cell r="I17784" t="str">
            <v>CPR</v>
          </cell>
          <cell r="J17784" t="str">
            <v/>
          </cell>
          <cell r="K17784" t="str">
            <v>PD</v>
          </cell>
          <cell r="L17784" t="str">
            <v>7936</v>
          </cell>
          <cell r="M17784" t="str">
            <v>S</v>
          </cell>
          <cell r="N17784">
            <v>0</v>
          </cell>
        </row>
        <row r="17785">
          <cell r="A17785" t="str">
            <v>SF-KUM-I09-WL-0374</v>
          </cell>
          <cell r="B17785" t="str">
            <v>CINT</v>
          </cell>
          <cell r="C17785" t="str">
            <v/>
          </cell>
          <cell r="D17785" t="str">
            <v>TABLE TOP KUMI MT DBO MB 041</v>
          </cell>
          <cell r="E17785">
            <v>45232</v>
          </cell>
          <cell r="F17785" t="str">
            <v>HALF</v>
          </cell>
          <cell r="G17785" t="str">
            <v>CI_I09</v>
          </cell>
          <cell r="H17785" t="str">
            <v>PC</v>
          </cell>
          <cell r="I17785" t="str">
            <v>CPR</v>
          </cell>
          <cell r="J17785" t="str">
            <v/>
          </cell>
          <cell r="K17785" t="str">
            <v>PD</v>
          </cell>
          <cell r="L17785" t="str">
            <v>7936</v>
          </cell>
          <cell r="M17785" t="str">
            <v>S</v>
          </cell>
          <cell r="N17785">
            <v>702390</v>
          </cell>
        </row>
        <row r="17786">
          <cell r="A17786" t="str">
            <v>SF-KUM-I09-WL-0375</v>
          </cell>
          <cell r="B17786" t="str">
            <v>CINT</v>
          </cell>
          <cell r="C17786" t="str">
            <v/>
          </cell>
          <cell r="D17786" t="str">
            <v>TABLE TOP KUMI MT PSO MB 008</v>
          </cell>
          <cell r="E17786">
            <v>45217</v>
          </cell>
          <cell r="F17786" t="str">
            <v>HALF</v>
          </cell>
          <cell r="G17786" t="str">
            <v>CI_I09</v>
          </cell>
          <cell r="H17786" t="str">
            <v>PC</v>
          </cell>
          <cell r="I17786" t="str">
            <v>CPR</v>
          </cell>
          <cell r="J17786" t="str">
            <v/>
          </cell>
          <cell r="K17786" t="str">
            <v>PD</v>
          </cell>
          <cell r="L17786" t="str">
            <v>7936</v>
          </cell>
          <cell r="M17786" t="str">
            <v>S</v>
          </cell>
          <cell r="N17786">
            <v>493459</v>
          </cell>
        </row>
        <row r="17787">
          <cell r="A17787" t="str">
            <v>SF-KUM-I09-WL-0376</v>
          </cell>
          <cell r="B17787" t="str">
            <v>CINT</v>
          </cell>
          <cell r="C17787" t="str">
            <v/>
          </cell>
          <cell r="D17787" t="str">
            <v>TABLE TOP KUMI SD CUSTOM OCI T. 24 X 700</v>
          </cell>
          <cell r="E17787">
            <v>44783</v>
          </cell>
          <cell r="F17787" t="str">
            <v>HALF</v>
          </cell>
          <cell r="G17787" t="str">
            <v>CI_I09</v>
          </cell>
          <cell r="H17787" t="str">
            <v>PC</v>
          </cell>
          <cell r="I17787" t="str">
            <v>CPR</v>
          </cell>
          <cell r="J17787" t="str">
            <v/>
          </cell>
          <cell r="K17787" t="str">
            <v>PD</v>
          </cell>
          <cell r="L17787" t="str">
            <v>7936</v>
          </cell>
          <cell r="M17787" t="str">
            <v>S</v>
          </cell>
          <cell r="N17787">
            <v>0</v>
          </cell>
        </row>
        <row r="17788">
          <cell r="A17788" t="str">
            <v>SF-KUM-I09-WL-0377</v>
          </cell>
          <cell r="B17788" t="str">
            <v>CINT</v>
          </cell>
          <cell r="C17788" t="str">
            <v/>
          </cell>
          <cell r="D17788" t="str">
            <v>TABLE TOP MEJA GURU ASSY DBO</v>
          </cell>
          <cell r="E17788">
            <v>44783</v>
          </cell>
          <cell r="F17788" t="str">
            <v>HALF</v>
          </cell>
          <cell r="G17788" t="str">
            <v>CI_I09</v>
          </cell>
          <cell r="H17788" t="str">
            <v>PC</v>
          </cell>
          <cell r="I17788" t="str">
            <v>CPR</v>
          </cell>
          <cell r="J17788" t="str">
            <v/>
          </cell>
          <cell r="K17788" t="str">
            <v>PD</v>
          </cell>
          <cell r="L17788" t="str">
            <v>7936</v>
          </cell>
          <cell r="M17788" t="str">
            <v>S</v>
          </cell>
          <cell r="N17788">
            <v>0</v>
          </cell>
        </row>
        <row r="17789">
          <cell r="A17789" t="str">
            <v>SF-KUM-I09-WL-0378</v>
          </cell>
          <cell r="B17789" t="str">
            <v>CINT</v>
          </cell>
          <cell r="C17789" t="str">
            <v/>
          </cell>
          <cell r="D17789" t="str">
            <v>TABLE TOP MEJA GURU ASSY PSO</v>
          </cell>
          <cell r="E17789">
            <v>44783</v>
          </cell>
          <cell r="F17789" t="str">
            <v>HALF</v>
          </cell>
          <cell r="G17789" t="str">
            <v>CI_I09</v>
          </cell>
          <cell r="H17789" t="str">
            <v>PC</v>
          </cell>
          <cell r="I17789" t="str">
            <v>CPR</v>
          </cell>
          <cell r="J17789" t="str">
            <v/>
          </cell>
          <cell r="K17789" t="str">
            <v>PD</v>
          </cell>
          <cell r="L17789" t="str">
            <v>7936</v>
          </cell>
          <cell r="M17789" t="str">
            <v>S</v>
          </cell>
          <cell r="N17789">
            <v>157950</v>
          </cell>
        </row>
        <row r="17790">
          <cell r="A17790" t="str">
            <v>SF-KUM-I09-WL-0379</v>
          </cell>
          <cell r="B17790" t="str">
            <v>CINT</v>
          </cell>
          <cell r="C17790" t="str">
            <v/>
          </cell>
          <cell r="D17790" t="str">
            <v>TABLE TOP MEJA RAPAT PURE COOL WHITE (25</v>
          </cell>
          <cell r="E17790">
            <v>44783</v>
          </cell>
          <cell r="F17790" t="str">
            <v>HALF</v>
          </cell>
          <cell r="G17790" t="str">
            <v>CI_I09</v>
          </cell>
          <cell r="H17790" t="str">
            <v>PC</v>
          </cell>
          <cell r="I17790" t="str">
            <v>CPR</v>
          </cell>
          <cell r="J17790" t="str">
            <v/>
          </cell>
          <cell r="K17790" t="str">
            <v>PD</v>
          </cell>
          <cell r="L17790" t="str">
            <v>7936</v>
          </cell>
          <cell r="M17790" t="str">
            <v>S</v>
          </cell>
          <cell r="N17790">
            <v>0</v>
          </cell>
        </row>
        <row r="17791">
          <cell r="A17791" t="str">
            <v>SF-KUM-I09-WL-0380</v>
          </cell>
          <cell r="B17791" t="str">
            <v>CINT</v>
          </cell>
          <cell r="C17791" t="str">
            <v/>
          </cell>
          <cell r="D17791" t="str">
            <v>TABLE TOP MEJA STAFF PURE COOL WHITE (25</v>
          </cell>
          <cell r="E17791">
            <v>44783</v>
          </cell>
          <cell r="F17791" t="str">
            <v>HALF</v>
          </cell>
          <cell r="G17791" t="str">
            <v>CI_I09</v>
          </cell>
          <cell r="H17791" t="str">
            <v>PC</v>
          </cell>
          <cell r="I17791" t="str">
            <v>CPR</v>
          </cell>
          <cell r="J17791" t="str">
            <v/>
          </cell>
          <cell r="K17791" t="str">
            <v>PD</v>
          </cell>
          <cell r="L17791" t="str">
            <v>7936</v>
          </cell>
          <cell r="M17791" t="str">
            <v>S</v>
          </cell>
          <cell r="N17791">
            <v>0</v>
          </cell>
        </row>
        <row r="17792">
          <cell r="A17792" t="str">
            <v>SF-KUM-I09-WL-0381</v>
          </cell>
          <cell r="B17792" t="str">
            <v>CINT</v>
          </cell>
          <cell r="C17792" t="str">
            <v/>
          </cell>
          <cell r="D17792" t="str">
            <v>TABLE TOP PSO KUMI CUSTOM MEJA 3</v>
          </cell>
          <cell r="E17792">
            <v>44783</v>
          </cell>
          <cell r="F17792" t="str">
            <v>HALF</v>
          </cell>
          <cell r="G17792" t="str">
            <v>CI_I09</v>
          </cell>
          <cell r="H17792" t="str">
            <v>PC</v>
          </cell>
          <cell r="I17792" t="str">
            <v>CPR</v>
          </cell>
          <cell r="J17792" t="str">
            <v/>
          </cell>
          <cell r="K17792" t="str">
            <v>PD</v>
          </cell>
          <cell r="L17792" t="str">
            <v>7936</v>
          </cell>
          <cell r="M17792" t="str">
            <v>S</v>
          </cell>
          <cell r="N17792">
            <v>0</v>
          </cell>
        </row>
        <row r="17793">
          <cell r="A17793" t="str">
            <v>SF-KUM-I09-WL-0382</v>
          </cell>
          <cell r="B17793" t="str">
            <v>CINT</v>
          </cell>
          <cell r="C17793" t="str">
            <v/>
          </cell>
          <cell r="D17793" t="str">
            <v>TABLE TOP ROHTO AS 13018 CM74 BLUE</v>
          </cell>
          <cell r="E17793">
            <v>44783</v>
          </cell>
          <cell r="F17793" t="str">
            <v>HALF</v>
          </cell>
          <cell r="G17793" t="str">
            <v>CI_I09</v>
          </cell>
          <cell r="H17793" t="str">
            <v>PC</v>
          </cell>
          <cell r="I17793" t="str">
            <v>CPR</v>
          </cell>
          <cell r="J17793" t="str">
            <v/>
          </cell>
          <cell r="K17793" t="str">
            <v>PD</v>
          </cell>
          <cell r="L17793" t="str">
            <v>7936</v>
          </cell>
          <cell r="M17793" t="str">
            <v>S</v>
          </cell>
          <cell r="N17793">
            <v>0</v>
          </cell>
        </row>
        <row r="17794">
          <cell r="A17794" t="str">
            <v>SF-KUM-I09-WL-0383</v>
          </cell>
          <cell r="B17794" t="str">
            <v>CINT</v>
          </cell>
          <cell r="C17794" t="str">
            <v/>
          </cell>
          <cell r="D17794" t="str">
            <v>TABLE TOP T-7575 TH 1224 FC (MAPLE) COMP</v>
          </cell>
          <cell r="E17794">
            <v>44804</v>
          </cell>
          <cell r="F17794" t="str">
            <v>HALF</v>
          </cell>
          <cell r="G17794" t="str">
            <v>CI_I09</v>
          </cell>
          <cell r="H17794" t="str">
            <v>PC</v>
          </cell>
          <cell r="I17794" t="str">
            <v>CPR</v>
          </cell>
          <cell r="J17794" t="str">
            <v/>
          </cell>
          <cell r="K17794" t="str">
            <v>PD</v>
          </cell>
          <cell r="L17794" t="str">
            <v>7936</v>
          </cell>
          <cell r="M17794" t="str">
            <v>S</v>
          </cell>
          <cell r="N17794">
            <v>222794</v>
          </cell>
        </row>
        <row r="17795">
          <cell r="A17795" t="str">
            <v>SF-KUM-I09-WL-0384</v>
          </cell>
          <cell r="B17795" t="str">
            <v>CINT</v>
          </cell>
          <cell r="C17795" t="str">
            <v/>
          </cell>
          <cell r="D17795" t="str">
            <v>TABLE TOP TU-6012 MB041DN74 (DBO) COMPL</v>
          </cell>
          <cell r="E17795">
            <v>45293</v>
          </cell>
          <cell r="F17795" t="str">
            <v>HALF</v>
          </cell>
          <cell r="G17795" t="str">
            <v>CI_I09</v>
          </cell>
          <cell r="H17795" t="str">
            <v>PC</v>
          </cell>
          <cell r="I17795" t="str">
            <v>CPR</v>
          </cell>
          <cell r="J17795" t="str">
            <v/>
          </cell>
          <cell r="K17795" t="str">
            <v>PD</v>
          </cell>
          <cell r="L17795" t="str">
            <v>7936</v>
          </cell>
          <cell r="M17795" t="str">
            <v>S</v>
          </cell>
          <cell r="N17795">
            <v>181530</v>
          </cell>
        </row>
        <row r="17796">
          <cell r="A17796" t="str">
            <v>SF-KUM-I09-WL-0385</v>
          </cell>
          <cell r="B17796" t="str">
            <v>CINT</v>
          </cell>
          <cell r="C17796" t="str">
            <v/>
          </cell>
          <cell r="D17796" t="str">
            <v>TABLE TOP TU-6012 TH 1224 FC MAPLE</v>
          </cell>
          <cell r="E17796">
            <v>44783</v>
          </cell>
          <cell r="F17796" t="str">
            <v>HALF</v>
          </cell>
          <cell r="G17796" t="str">
            <v>CI_I09</v>
          </cell>
          <cell r="H17796" t="str">
            <v>PC</v>
          </cell>
          <cell r="I17796" t="str">
            <v>CPR</v>
          </cell>
          <cell r="J17796" t="str">
            <v/>
          </cell>
          <cell r="K17796" t="str">
            <v>PD</v>
          </cell>
          <cell r="L17796" t="str">
            <v>7936</v>
          </cell>
          <cell r="M17796" t="str">
            <v>S</v>
          </cell>
          <cell r="N17796">
            <v>0</v>
          </cell>
        </row>
        <row r="17797">
          <cell r="A17797" t="str">
            <v>SF-KUM-I09-WL-0386</v>
          </cell>
          <cell r="B17797" t="str">
            <v>CINT</v>
          </cell>
          <cell r="C17797" t="str">
            <v/>
          </cell>
          <cell r="D17797" t="str">
            <v>TABLE TOP TU-7014 TH 1224 FC MAPLE</v>
          </cell>
          <cell r="E17797">
            <v>44904</v>
          </cell>
          <cell r="F17797" t="str">
            <v>HALF</v>
          </cell>
          <cell r="G17797" t="str">
            <v>CI_I09</v>
          </cell>
          <cell r="H17797" t="str">
            <v>PC</v>
          </cell>
          <cell r="I17797" t="str">
            <v>CPR</v>
          </cell>
          <cell r="J17797" t="str">
            <v/>
          </cell>
          <cell r="K17797" t="str">
            <v>PD</v>
          </cell>
          <cell r="L17797" t="str">
            <v>7936</v>
          </cell>
          <cell r="M17797" t="str">
            <v>S</v>
          </cell>
          <cell r="N17797">
            <v>628542</v>
          </cell>
        </row>
        <row r="17798">
          <cell r="A17798" t="str">
            <v>SF-KUM-I09-WL-0387</v>
          </cell>
          <cell r="B17798" t="str">
            <v>CINT</v>
          </cell>
          <cell r="C17798" t="str">
            <v/>
          </cell>
          <cell r="D17798" t="str">
            <v>TOP  &amp; BOTTOM ARMADIO MAHOGANI 1600 X 12</v>
          </cell>
          <cell r="E17798">
            <v>44936</v>
          </cell>
          <cell r="F17798" t="str">
            <v>HALF</v>
          </cell>
          <cell r="G17798" t="str">
            <v>CI_I09</v>
          </cell>
          <cell r="H17798" t="str">
            <v>PC</v>
          </cell>
          <cell r="I17798" t="str">
            <v>CPR</v>
          </cell>
          <cell r="J17798" t="str">
            <v/>
          </cell>
          <cell r="K17798" t="str">
            <v>PD</v>
          </cell>
          <cell r="L17798" t="str">
            <v>7936</v>
          </cell>
          <cell r="M17798" t="str">
            <v>S</v>
          </cell>
          <cell r="N17798">
            <v>43233</v>
          </cell>
        </row>
        <row r="17799">
          <cell r="A17799" t="str">
            <v>SF-KUM-I09-WL-0388</v>
          </cell>
          <cell r="B17799" t="str">
            <v>CINT</v>
          </cell>
          <cell r="C17799" t="str">
            <v/>
          </cell>
          <cell r="D17799" t="str">
            <v>TOP (BASE) PANEL BACK BOARD UFFICIO SONO</v>
          </cell>
          <cell r="E17799">
            <v>44841</v>
          </cell>
          <cell r="F17799" t="str">
            <v>HALF</v>
          </cell>
          <cell r="G17799" t="str">
            <v>CI_I09</v>
          </cell>
          <cell r="H17799" t="str">
            <v>PC</v>
          </cell>
          <cell r="I17799" t="str">
            <v>CPR</v>
          </cell>
          <cell r="J17799" t="str">
            <v/>
          </cell>
          <cell r="K17799" t="str">
            <v>PD</v>
          </cell>
          <cell r="L17799" t="str">
            <v>7936</v>
          </cell>
          <cell r="M17799" t="str">
            <v>S</v>
          </cell>
          <cell r="N17799">
            <v>3610</v>
          </cell>
        </row>
        <row r="17800">
          <cell r="A17800" t="str">
            <v>SF-KUM-I09-WL-0389</v>
          </cell>
          <cell r="B17800" t="str">
            <v>CINT</v>
          </cell>
          <cell r="C17800" t="str">
            <v/>
          </cell>
          <cell r="D17800" t="str">
            <v>TOP (BASE) PANEL SIDE BOARD L UFFICIO SO</v>
          </cell>
          <cell r="E17800">
            <v>44841</v>
          </cell>
          <cell r="F17800" t="str">
            <v>HALF</v>
          </cell>
          <cell r="G17800" t="str">
            <v>CI_I09</v>
          </cell>
          <cell r="H17800" t="str">
            <v>PC</v>
          </cell>
          <cell r="I17800" t="str">
            <v>CPR</v>
          </cell>
          <cell r="J17800" t="str">
            <v/>
          </cell>
          <cell r="K17800" t="str">
            <v>PD</v>
          </cell>
          <cell r="L17800" t="str">
            <v>7936</v>
          </cell>
          <cell r="M17800" t="str">
            <v>S</v>
          </cell>
          <cell r="N17800">
            <v>3610</v>
          </cell>
        </row>
        <row r="17801">
          <cell r="A17801" t="str">
            <v>SF-KUM-I09-WL-0390</v>
          </cell>
          <cell r="B17801" t="str">
            <v>CINT</v>
          </cell>
          <cell r="C17801" t="str">
            <v/>
          </cell>
          <cell r="D17801" t="str">
            <v>TOP (BASE) PANEL SIDE BOARD R UFFICIO SO</v>
          </cell>
          <cell r="E17801">
            <v>44841</v>
          </cell>
          <cell r="F17801" t="str">
            <v>HALF</v>
          </cell>
          <cell r="G17801" t="str">
            <v>CI_I09</v>
          </cell>
          <cell r="H17801" t="str">
            <v>PC</v>
          </cell>
          <cell r="I17801" t="str">
            <v>CPR</v>
          </cell>
          <cell r="J17801" t="str">
            <v/>
          </cell>
          <cell r="K17801" t="str">
            <v>PD</v>
          </cell>
          <cell r="L17801" t="str">
            <v>7936</v>
          </cell>
          <cell r="M17801" t="str">
            <v>S</v>
          </cell>
          <cell r="N17801">
            <v>3610</v>
          </cell>
        </row>
        <row r="17802">
          <cell r="A17802" t="str">
            <v>SF-KUM-I09-WL-0391</v>
          </cell>
          <cell r="B17802" t="str">
            <v>CINT</v>
          </cell>
          <cell r="C17802" t="str">
            <v/>
          </cell>
          <cell r="D17802" t="str">
            <v>TOP (BASE) PANEL TABLE TOP UFFICIO SONOM</v>
          </cell>
          <cell r="E17802">
            <v>44841</v>
          </cell>
          <cell r="F17802" t="str">
            <v>HALF</v>
          </cell>
          <cell r="G17802" t="str">
            <v>CI_I09</v>
          </cell>
          <cell r="H17802" t="str">
            <v>PC</v>
          </cell>
          <cell r="I17802" t="str">
            <v>CPR</v>
          </cell>
          <cell r="J17802" t="str">
            <v/>
          </cell>
          <cell r="K17802" t="str">
            <v>PD</v>
          </cell>
          <cell r="L17802" t="str">
            <v>7936</v>
          </cell>
          <cell r="M17802" t="str">
            <v>S</v>
          </cell>
          <cell r="N17802">
            <v>36338</v>
          </cell>
        </row>
        <row r="17803">
          <cell r="A17803" t="str">
            <v>SF-KUM-I09-WL-0392</v>
          </cell>
          <cell r="B17803" t="str">
            <v>CINT</v>
          </cell>
          <cell r="C17803" t="str">
            <v/>
          </cell>
          <cell r="D17803" t="str">
            <v>TOP BOARD 3P TH-849J ASSY</v>
          </cell>
          <cell r="E17803">
            <v>44783</v>
          </cell>
          <cell r="F17803" t="str">
            <v>HALF</v>
          </cell>
          <cell r="G17803" t="str">
            <v>CI_I09</v>
          </cell>
          <cell r="H17803" t="str">
            <v>PC</v>
          </cell>
          <cell r="I17803" t="str">
            <v>CPR</v>
          </cell>
          <cell r="J17803" t="str">
            <v/>
          </cell>
          <cell r="K17803" t="str">
            <v>PD</v>
          </cell>
          <cell r="L17803" t="str">
            <v>7936</v>
          </cell>
          <cell r="M17803" t="str">
            <v>S</v>
          </cell>
          <cell r="N17803">
            <v>0</v>
          </cell>
        </row>
        <row r="17804">
          <cell r="A17804" t="str">
            <v>SF-KUM-I09-WL-0393</v>
          </cell>
          <cell r="B17804" t="str">
            <v>CINT</v>
          </cell>
          <cell r="C17804" t="str">
            <v/>
          </cell>
          <cell r="D17804" t="str">
            <v>TOP BOARD 89D MAHOGANI</v>
          </cell>
          <cell r="E17804">
            <v>45006</v>
          </cell>
          <cell r="F17804" t="str">
            <v>HALF</v>
          </cell>
          <cell r="G17804" t="str">
            <v>CI_I09</v>
          </cell>
          <cell r="H17804" t="str">
            <v>PC</v>
          </cell>
          <cell r="I17804" t="str">
            <v>CPR</v>
          </cell>
          <cell r="J17804" t="str">
            <v/>
          </cell>
          <cell r="K17804" t="str">
            <v>PD</v>
          </cell>
          <cell r="L17804" t="str">
            <v>7936</v>
          </cell>
          <cell r="M17804" t="str">
            <v>S</v>
          </cell>
          <cell r="N17804">
            <v>10963</v>
          </cell>
        </row>
        <row r="17805">
          <cell r="A17805" t="str">
            <v>SF-KUM-I09-WL-0394</v>
          </cell>
          <cell r="B17805" t="str">
            <v>CINT</v>
          </cell>
          <cell r="C17805" t="str">
            <v/>
          </cell>
          <cell r="D17805" t="str">
            <v>TOP BOARD 89D SONOMA OAK</v>
          </cell>
          <cell r="E17805">
            <v>44966</v>
          </cell>
          <cell r="F17805" t="str">
            <v>HALF</v>
          </cell>
          <cell r="G17805" t="str">
            <v>CI_I09</v>
          </cell>
          <cell r="H17805" t="str">
            <v>PC</v>
          </cell>
          <cell r="I17805" t="str">
            <v>CPR</v>
          </cell>
          <cell r="J17805" t="str">
            <v/>
          </cell>
          <cell r="K17805" t="str">
            <v>PD</v>
          </cell>
          <cell r="L17805" t="str">
            <v>7936</v>
          </cell>
          <cell r="M17805" t="str">
            <v>S</v>
          </cell>
          <cell r="N17805">
            <v>13266</v>
          </cell>
        </row>
        <row r="17806">
          <cell r="A17806" t="str">
            <v>SF-KUM-I09-WL-0395</v>
          </cell>
          <cell r="B17806" t="str">
            <v>CINT</v>
          </cell>
          <cell r="C17806" t="str">
            <v/>
          </cell>
          <cell r="D17806" t="str">
            <v>TOP BOARD ARMADIO MAHOGANI 1800</v>
          </cell>
          <cell r="E17806">
            <v>44804</v>
          </cell>
          <cell r="F17806" t="str">
            <v>HALF</v>
          </cell>
          <cell r="G17806" t="str">
            <v>CI_I09</v>
          </cell>
          <cell r="H17806" t="str">
            <v>PC</v>
          </cell>
          <cell r="I17806" t="str">
            <v>CPR</v>
          </cell>
          <cell r="J17806" t="str">
            <v/>
          </cell>
          <cell r="K17806" t="str">
            <v>PD</v>
          </cell>
          <cell r="L17806" t="str">
            <v>7936</v>
          </cell>
          <cell r="M17806" t="str">
            <v>S</v>
          </cell>
          <cell r="N17806">
            <v>3611</v>
          </cell>
        </row>
        <row r="17807">
          <cell r="A17807" t="str">
            <v>SF-KUM-I09-WL-0396</v>
          </cell>
          <cell r="B17807" t="str">
            <v>CINT</v>
          </cell>
          <cell r="C17807" t="str">
            <v/>
          </cell>
          <cell r="D17807" t="str">
            <v>TOP BOARD ASSY CBX-35</v>
          </cell>
          <cell r="E17807">
            <v>44834</v>
          </cell>
          <cell r="F17807" t="str">
            <v>HALF</v>
          </cell>
          <cell r="G17807" t="str">
            <v>CI_I09</v>
          </cell>
          <cell r="H17807" t="str">
            <v>PC</v>
          </cell>
          <cell r="I17807" t="str">
            <v>CPR</v>
          </cell>
          <cell r="J17807" t="str">
            <v/>
          </cell>
          <cell r="K17807" t="str">
            <v>PD</v>
          </cell>
          <cell r="L17807" t="str">
            <v>7936</v>
          </cell>
          <cell r="M17807" t="str">
            <v>S</v>
          </cell>
          <cell r="N17807">
            <v>6327</v>
          </cell>
        </row>
        <row r="17808">
          <cell r="A17808" t="str">
            <v>SF-KUM-I09-WL-0397</v>
          </cell>
          <cell r="B17808" t="str">
            <v>CINT</v>
          </cell>
          <cell r="C17808" t="str">
            <v/>
          </cell>
          <cell r="D17808" t="str">
            <v>TOP BOARD ASSY CBX-35 BLACK</v>
          </cell>
          <cell r="E17808">
            <v>45169</v>
          </cell>
          <cell r="F17808" t="str">
            <v>HALF</v>
          </cell>
          <cell r="G17808" t="str">
            <v>CI_I09</v>
          </cell>
          <cell r="H17808" t="str">
            <v>PC</v>
          </cell>
          <cell r="I17808" t="str">
            <v>CPR</v>
          </cell>
          <cell r="J17808" t="str">
            <v/>
          </cell>
          <cell r="K17808" t="str">
            <v>PD</v>
          </cell>
          <cell r="L17808" t="str">
            <v>7936</v>
          </cell>
          <cell r="M17808" t="str">
            <v>S</v>
          </cell>
          <cell r="N17808">
            <v>10152</v>
          </cell>
        </row>
        <row r="17809">
          <cell r="A17809" t="str">
            <v>SF-KUM-I09-WL-0398</v>
          </cell>
          <cell r="B17809" t="str">
            <v>CINT</v>
          </cell>
          <cell r="C17809" t="str">
            <v/>
          </cell>
          <cell r="D17809" t="str">
            <v>TOP BOARD ASSY CBX-35 BLUE</v>
          </cell>
          <cell r="E17809">
            <v>44783</v>
          </cell>
          <cell r="F17809" t="str">
            <v>HALF</v>
          </cell>
          <cell r="G17809" t="str">
            <v>CI_I09</v>
          </cell>
          <cell r="H17809" t="str">
            <v>PC</v>
          </cell>
          <cell r="I17809" t="str">
            <v>CPR</v>
          </cell>
          <cell r="J17809" t="str">
            <v/>
          </cell>
          <cell r="K17809" t="str">
            <v>PD</v>
          </cell>
          <cell r="L17809" t="str">
            <v>7936</v>
          </cell>
          <cell r="M17809" t="str">
            <v>S</v>
          </cell>
          <cell r="N17809">
            <v>0</v>
          </cell>
        </row>
        <row r="17810">
          <cell r="A17810" t="str">
            <v>SF-KUM-I09-WL-0399</v>
          </cell>
          <cell r="B17810" t="str">
            <v>CINT</v>
          </cell>
          <cell r="C17810" t="str">
            <v/>
          </cell>
          <cell r="D17810" t="str">
            <v>TOP BOARD ASSY CBX-35 GREEN</v>
          </cell>
          <cell r="E17810">
            <v>45169</v>
          </cell>
          <cell r="F17810" t="str">
            <v>HALF</v>
          </cell>
          <cell r="G17810" t="str">
            <v>CI_I09</v>
          </cell>
          <cell r="H17810" t="str">
            <v>PC</v>
          </cell>
          <cell r="I17810" t="str">
            <v>CPR</v>
          </cell>
          <cell r="J17810" t="str">
            <v/>
          </cell>
          <cell r="K17810" t="str">
            <v>PD</v>
          </cell>
          <cell r="L17810" t="str">
            <v>7936</v>
          </cell>
          <cell r="M17810" t="str">
            <v>S</v>
          </cell>
          <cell r="N17810">
            <v>10152</v>
          </cell>
        </row>
        <row r="17811">
          <cell r="A17811" t="str">
            <v>SF-KUM-I09-WL-0400</v>
          </cell>
          <cell r="B17811" t="str">
            <v>CINT</v>
          </cell>
          <cell r="C17811" t="str">
            <v/>
          </cell>
          <cell r="D17811" t="str">
            <v>TOP BOARD ASSY CBX-35 MAGENTA (PINK)</v>
          </cell>
          <cell r="E17811">
            <v>44783</v>
          </cell>
          <cell r="F17811" t="str">
            <v>HALF</v>
          </cell>
          <cell r="G17811" t="str">
            <v>CI_I09</v>
          </cell>
          <cell r="H17811" t="str">
            <v>PC</v>
          </cell>
          <cell r="I17811" t="str">
            <v>CPR</v>
          </cell>
          <cell r="J17811" t="str">
            <v/>
          </cell>
          <cell r="K17811" t="str">
            <v>PD</v>
          </cell>
          <cell r="L17811" t="str">
            <v>7936</v>
          </cell>
          <cell r="M17811" t="str">
            <v>S</v>
          </cell>
          <cell r="N17811">
            <v>0</v>
          </cell>
        </row>
        <row r="17812">
          <cell r="A17812" t="str">
            <v>SF-KUM-I09-WL-0401</v>
          </cell>
          <cell r="B17812" t="str">
            <v>CINT</v>
          </cell>
          <cell r="C17812" t="str">
            <v/>
          </cell>
          <cell r="D17812" t="str">
            <v>TOP BOARD ASSY CBX-35 ORANGE</v>
          </cell>
          <cell r="E17812">
            <v>44936</v>
          </cell>
          <cell r="F17812" t="str">
            <v>HALF</v>
          </cell>
          <cell r="G17812" t="str">
            <v>CI_I09</v>
          </cell>
          <cell r="H17812" t="str">
            <v>PC</v>
          </cell>
          <cell r="I17812" t="str">
            <v>CPR</v>
          </cell>
          <cell r="J17812" t="str">
            <v/>
          </cell>
          <cell r="K17812" t="str">
            <v>PD</v>
          </cell>
          <cell r="L17812" t="str">
            <v>7936</v>
          </cell>
          <cell r="M17812" t="str">
            <v>S</v>
          </cell>
          <cell r="N17812">
            <v>8103</v>
          </cell>
        </row>
        <row r="17813">
          <cell r="A17813" t="str">
            <v>SF-KUM-I09-WL-0402</v>
          </cell>
          <cell r="B17813" t="str">
            <v>CINT</v>
          </cell>
          <cell r="C17813" t="str">
            <v/>
          </cell>
          <cell r="D17813" t="str">
            <v>TOP BOARD ASSY CBX-35 WHITE</v>
          </cell>
          <cell r="E17813">
            <v>44783</v>
          </cell>
          <cell r="F17813" t="str">
            <v>HALF</v>
          </cell>
          <cell r="G17813" t="str">
            <v>CI_I09</v>
          </cell>
          <cell r="H17813" t="str">
            <v>PC</v>
          </cell>
          <cell r="I17813" t="str">
            <v>CPR</v>
          </cell>
          <cell r="J17813" t="str">
            <v/>
          </cell>
          <cell r="K17813" t="str">
            <v>PD</v>
          </cell>
          <cell r="L17813" t="str">
            <v>7936</v>
          </cell>
          <cell r="M17813" t="str">
            <v>S</v>
          </cell>
          <cell r="N17813">
            <v>0</v>
          </cell>
        </row>
        <row r="17814">
          <cell r="A17814" t="str">
            <v>SF-KUM-I09-WL-0403</v>
          </cell>
          <cell r="B17814" t="str">
            <v>CINT</v>
          </cell>
          <cell r="C17814" t="str">
            <v/>
          </cell>
          <cell r="D17814" t="str">
            <v>TOP BOARD ASSY CBX-35 YELLOW</v>
          </cell>
          <cell r="E17814">
            <v>44783</v>
          </cell>
          <cell r="F17814" t="str">
            <v>HALF</v>
          </cell>
          <cell r="G17814" t="str">
            <v>CI_I09</v>
          </cell>
          <cell r="H17814" t="str">
            <v>PC</v>
          </cell>
          <cell r="I17814" t="str">
            <v>CPR</v>
          </cell>
          <cell r="J17814" t="str">
            <v/>
          </cell>
          <cell r="K17814" t="str">
            <v>PD</v>
          </cell>
          <cell r="L17814" t="str">
            <v>7936</v>
          </cell>
          <cell r="M17814" t="str">
            <v>S</v>
          </cell>
          <cell r="N17814">
            <v>0</v>
          </cell>
        </row>
        <row r="17815">
          <cell r="A17815" t="str">
            <v>SF-KUM-I09-WL-0404</v>
          </cell>
          <cell r="B17815" t="str">
            <v>CINT</v>
          </cell>
          <cell r="C17815" t="str">
            <v/>
          </cell>
          <cell r="D17815" t="str">
            <v>TOP BOARD ASSY CBX-35-D</v>
          </cell>
          <cell r="E17815">
            <v>44783</v>
          </cell>
          <cell r="F17815" t="str">
            <v>HALF</v>
          </cell>
          <cell r="G17815" t="str">
            <v>CI_I09</v>
          </cell>
          <cell r="H17815" t="str">
            <v>PC</v>
          </cell>
          <cell r="I17815" t="str">
            <v>CPR</v>
          </cell>
          <cell r="J17815" t="str">
            <v/>
          </cell>
          <cell r="K17815" t="str">
            <v>PD</v>
          </cell>
          <cell r="L17815" t="str">
            <v>7936</v>
          </cell>
          <cell r="M17815" t="str">
            <v>S</v>
          </cell>
          <cell r="N17815">
            <v>0</v>
          </cell>
        </row>
        <row r="17816">
          <cell r="A17816" t="str">
            <v>SF-KUM-I09-WL-0405</v>
          </cell>
          <cell r="B17816" t="str">
            <v>CINT</v>
          </cell>
          <cell r="C17816" t="str">
            <v/>
          </cell>
          <cell r="D17816" t="str">
            <v>TOP BOARD ASSY CBX-35-D BLACK</v>
          </cell>
          <cell r="E17816">
            <v>44783</v>
          </cell>
          <cell r="F17816" t="str">
            <v>HALF</v>
          </cell>
          <cell r="G17816" t="str">
            <v>CI_I09</v>
          </cell>
          <cell r="H17816" t="str">
            <v>PC</v>
          </cell>
          <cell r="I17816" t="str">
            <v>CPR</v>
          </cell>
          <cell r="J17816" t="str">
            <v/>
          </cell>
          <cell r="K17816" t="str">
            <v>PD</v>
          </cell>
          <cell r="L17816" t="str">
            <v>7936</v>
          </cell>
          <cell r="M17816" t="str">
            <v>S</v>
          </cell>
          <cell r="N17816">
            <v>0</v>
          </cell>
        </row>
        <row r="17817">
          <cell r="A17817" t="str">
            <v>SF-KUM-I09-WL-0406</v>
          </cell>
          <cell r="B17817" t="str">
            <v>CINT</v>
          </cell>
          <cell r="C17817" t="str">
            <v/>
          </cell>
          <cell r="D17817" t="str">
            <v>TOP BOARD ASSY CBX-35-D BLUE</v>
          </cell>
          <cell r="E17817">
            <v>44783</v>
          </cell>
          <cell r="F17817" t="str">
            <v>HALF</v>
          </cell>
          <cell r="G17817" t="str">
            <v>CI_I09</v>
          </cell>
          <cell r="H17817" t="str">
            <v>PC</v>
          </cell>
          <cell r="I17817" t="str">
            <v>CPR</v>
          </cell>
          <cell r="J17817" t="str">
            <v/>
          </cell>
          <cell r="K17817" t="str">
            <v>PD</v>
          </cell>
          <cell r="L17817" t="str">
            <v>7936</v>
          </cell>
          <cell r="M17817" t="str">
            <v>S</v>
          </cell>
          <cell r="N17817">
            <v>0</v>
          </cell>
        </row>
        <row r="17818">
          <cell r="A17818" t="str">
            <v>SF-KUM-I09-WL-0407</v>
          </cell>
          <cell r="B17818" t="str">
            <v>CINT</v>
          </cell>
          <cell r="C17818" t="str">
            <v/>
          </cell>
          <cell r="D17818" t="str">
            <v>TOP BOARD ASSY CBX-35-D GREEN</v>
          </cell>
          <cell r="E17818">
            <v>44783</v>
          </cell>
          <cell r="F17818" t="str">
            <v>HALF</v>
          </cell>
          <cell r="G17818" t="str">
            <v>CI_I09</v>
          </cell>
          <cell r="H17818" t="str">
            <v>PC</v>
          </cell>
          <cell r="I17818" t="str">
            <v>CPR</v>
          </cell>
          <cell r="J17818" t="str">
            <v/>
          </cell>
          <cell r="K17818" t="str">
            <v>PD</v>
          </cell>
          <cell r="L17818" t="str">
            <v>7936</v>
          </cell>
          <cell r="M17818" t="str">
            <v>S</v>
          </cell>
          <cell r="N17818">
            <v>0</v>
          </cell>
        </row>
        <row r="17819">
          <cell r="A17819" t="str">
            <v>SF-KUM-I09-WL-0408</v>
          </cell>
          <cell r="B17819" t="str">
            <v>CINT</v>
          </cell>
          <cell r="C17819" t="str">
            <v/>
          </cell>
          <cell r="D17819" t="str">
            <v>TOP BOARD ASSY CBX-35-D MAGENTA (PINK)</v>
          </cell>
          <cell r="E17819">
            <v>44783</v>
          </cell>
          <cell r="F17819" t="str">
            <v>HALF</v>
          </cell>
          <cell r="G17819" t="str">
            <v>CI_I09</v>
          </cell>
          <cell r="H17819" t="str">
            <v>PC</v>
          </cell>
          <cell r="I17819" t="str">
            <v>CPR</v>
          </cell>
          <cell r="J17819" t="str">
            <v/>
          </cell>
          <cell r="K17819" t="str">
            <v>PD</v>
          </cell>
          <cell r="L17819" t="str">
            <v>7936</v>
          </cell>
          <cell r="M17819" t="str">
            <v>S</v>
          </cell>
          <cell r="N17819">
            <v>0</v>
          </cell>
        </row>
        <row r="17820">
          <cell r="A17820" t="str">
            <v>SF-KUM-I09-WL-0409</v>
          </cell>
          <cell r="B17820" t="str">
            <v>CINT</v>
          </cell>
          <cell r="C17820" t="str">
            <v/>
          </cell>
          <cell r="D17820" t="str">
            <v>TOP BOARD ASSY CBX-35-D ORANGE</v>
          </cell>
          <cell r="E17820">
            <v>45169</v>
          </cell>
          <cell r="F17820" t="str">
            <v>HALF</v>
          </cell>
          <cell r="G17820" t="str">
            <v>CI_I09</v>
          </cell>
          <cell r="H17820" t="str">
            <v>PC</v>
          </cell>
          <cell r="I17820" t="str">
            <v>CPR</v>
          </cell>
          <cell r="J17820" t="str">
            <v/>
          </cell>
          <cell r="K17820" t="str">
            <v>PD</v>
          </cell>
          <cell r="L17820" t="str">
            <v>7936</v>
          </cell>
          <cell r="M17820" t="str">
            <v>S</v>
          </cell>
          <cell r="N17820">
            <v>10152</v>
          </cell>
        </row>
        <row r="17821">
          <cell r="A17821" t="str">
            <v>SF-KUM-I09-WL-0410</v>
          </cell>
          <cell r="B17821" t="str">
            <v>CINT</v>
          </cell>
          <cell r="C17821" t="str">
            <v/>
          </cell>
          <cell r="D17821" t="str">
            <v>TOP BOARD ASSY CBX-35-D WHITE WHITE</v>
          </cell>
          <cell r="E17821">
            <v>45169</v>
          </cell>
          <cell r="F17821" t="str">
            <v>HALF</v>
          </cell>
          <cell r="G17821" t="str">
            <v>CI_I09</v>
          </cell>
          <cell r="H17821" t="str">
            <v>PC</v>
          </cell>
          <cell r="I17821" t="str">
            <v>CPR</v>
          </cell>
          <cell r="J17821" t="str">
            <v/>
          </cell>
          <cell r="K17821" t="str">
            <v>PD</v>
          </cell>
          <cell r="L17821" t="str">
            <v>7936</v>
          </cell>
          <cell r="M17821" t="str">
            <v>S</v>
          </cell>
          <cell r="N17821">
            <v>10152</v>
          </cell>
        </row>
        <row r="17822">
          <cell r="A17822" t="str">
            <v>SF-KUM-I09-WL-0411</v>
          </cell>
          <cell r="B17822" t="str">
            <v>CINT</v>
          </cell>
          <cell r="C17822" t="str">
            <v/>
          </cell>
          <cell r="D17822" t="str">
            <v>TOP BOARD ASSY CBX-35-D YELLOW</v>
          </cell>
          <cell r="E17822">
            <v>44783</v>
          </cell>
          <cell r="F17822" t="str">
            <v>HALF</v>
          </cell>
          <cell r="G17822" t="str">
            <v>CI_I09</v>
          </cell>
          <cell r="H17822" t="str">
            <v>PC</v>
          </cell>
          <cell r="I17822" t="str">
            <v>CPR</v>
          </cell>
          <cell r="J17822" t="str">
            <v/>
          </cell>
          <cell r="K17822" t="str">
            <v>PD</v>
          </cell>
          <cell r="L17822" t="str">
            <v>7936</v>
          </cell>
          <cell r="M17822" t="str">
            <v>S</v>
          </cell>
          <cell r="N17822">
            <v>0</v>
          </cell>
        </row>
        <row r="17823">
          <cell r="A17823" t="str">
            <v>SF-KUM-I09-WL-0412</v>
          </cell>
          <cell r="B17823" t="str">
            <v>CINT</v>
          </cell>
          <cell r="C17823" t="str">
            <v/>
          </cell>
          <cell r="D17823" t="str">
            <v>TOP BOARD ASSY CBX-35-S</v>
          </cell>
          <cell r="E17823">
            <v>44783</v>
          </cell>
          <cell r="F17823" t="str">
            <v>HALF</v>
          </cell>
          <cell r="G17823" t="str">
            <v>CI_I09</v>
          </cell>
          <cell r="H17823" t="str">
            <v>PC</v>
          </cell>
          <cell r="I17823" t="str">
            <v>CPR</v>
          </cell>
          <cell r="J17823" t="str">
            <v/>
          </cell>
          <cell r="K17823" t="str">
            <v>PD</v>
          </cell>
          <cell r="L17823" t="str">
            <v>7936</v>
          </cell>
          <cell r="M17823" t="str">
            <v>S</v>
          </cell>
          <cell r="N17823">
            <v>0</v>
          </cell>
        </row>
        <row r="17824">
          <cell r="A17824" t="str">
            <v>SF-KUM-I09-WL-0413</v>
          </cell>
          <cell r="B17824" t="str">
            <v>CINT</v>
          </cell>
          <cell r="C17824" t="str">
            <v/>
          </cell>
          <cell r="D17824" t="str">
            <v>TOP BOARD ASSY CBX-35-S BLACK</v>
          </cell>
          <cell r="E17824">
            <v>44783</v>
          </cell>
          <cell r="F17824" t="str">
            <v>HALF</v>
          </cell>
          <cell r="G17824" t="str">
            <v>CI_I09</v>
          </cell>
          <cell r="H17824" t="str">
            <v>PC</v>
          </cell>
          <cell r="I17824" t="str">
            <v>CPR</v>
          </cell>
          <cell r="J17824" t="str">
            <v/>
          </cell>
          <cell r="K17824" t="str">
            <v>PD</v>
          </cell>
          <cell r="L17824" t="str">
            <v>7936</v>
          </cell>
          <cell r="M17824" t="str">
            <v>S</v>
          </cell>
          <cell r="N17824">
            <v>0</v>
          </cell>
        </row>
        <row r="17825">
          <cell r="A17825" t="str">
            <v>SF-KUM-I09-WL-0414</v>
          </cell>
          <cell r="B17825" t="str">
            <v>CINT</v>
          </cell>
          <cell r="C17825" t="str">
            <v/>
          </cell>
          <cell r="D17825" t="str">
            <v>TOP BOARD ASSY CBX-35-S BLUE</v>
          </cell>
          <cell r="E17825">
            <v>44783</v>
          </cell>
          <cell r="F17825" t="str">
            <v>HALF</v>
          </cell>
          <cell r="G17825" t="str">
            <v>CI_I09</v>
          </cell>
          <cell r="H17825" t="str">
            <v>PC</v>
          </cell>
          <cell r="I17825" t="str">
            <v>CPR</v>
          </cell>
          <cell r="J17825" t="str">
            <v/>
          </cell>
          <cell r="K17825" t="str">
            <v>PD</v>
          </cell>
          <cell r="L17825" t="str">
            <v>7936</v>
          </cell>
          <cell r="M17825" t="str">
            <v>S</v>
          </cell>
          <cell r="N17825">
            <v>0</v>
          </cell>
        </row>
        <row r="17826">
          <cell r="A17826" t="str">
            <v>SF-KUM-I09-WL-0415</v>
          </cell>
          <cell r="B17826" t="str">
            <v>CINT</v>
          </cell>
          <cell r="C17826" t="str">
            <v/>
          </cell>
          <cell r="D17826" t="str">
            <v>TOP BOARD ASSY CBX-35-S GREEN</v>
          </cell>
          <cell r="E17826">
            <v>44783</v>
          </cell>
          <cell r="F17826" t="str">
            <v>HALF</v>
          </cell>
          <cell r="G17826" t="str">
            <v>CI_I09</v>
          </cell>
          <cell r="H17826" t="str">
            <v>PC</v>
          </cell>
          <cell r="I17826" t="str">
            <v>CPR</v>
          </cell>
          <cell r="J17826" t="str">
            <v/>
          </cell>
          <cell r="K17826" t="str">
            <v>PD</v>
          </cell>
          <cell r="L17826" t="str">
            <v>7936</v>
          </cell>
          <cell r="M17826" t="str">
            <v>S</v>
          </cell>
          <cell r="N17826">
            <v>0</v>
          </cell>
        </row>
        <row r="17827">
          <cell r="A17827" t="str">
            <v>SF-KUM-I09-WL-0416</v>
          </cell>
          <cell r="B17827" t="str">
            <v>CINT</v>
          </cell>
          <cell r="C17827" t="str">
            <v/>
          </cell>
          <cell r="D17827" t="str">
            <v>TOP BOARD ASSY CBX-35-S MAGENTA (PINK)</v>
          </cell>
          <cell r="E17827">
            <v>44783</v>
          </cell>
          <cell r="F17827" t="str">
            <v>HALF</v>
          </cell>
          <cell r="G17827" t="str">
            <v>CI_I09</v>
          </cell>
          <cell r="H17827" t="str">
            <v>PC</v>
          </cell>
          <cell r="I17827" t="str">
            <v>CPR</v>
          </cell>
          <cell r="J17827" t="str">
            <v/>
          </cell>
          <cell r="K17827" t="str">
            <v>PD</v>
          </cell>
          <cell r="L17827" t="str">
            <v>7936</v>
          </cell>
          <cell r="M17827" t="str">
            <v>S</v>
          </cell>
          <cell r="N17827">
            <v>0</v>
          </cell>
        </row>
        <row r="17828">
          <cell r="A17828" t="str">
            <v>SF-KUM-I09-WL-0417</v>
          </cell>
          <cell r="B17828" t="str">
            <v>CINT</v>
          </cell>
          <cell r="C17828" t="str">
            <v/>
          </cell>
          <cell r="D17828" t="str">
            <v>TOP BOARD ASSY CBX-35-S ORANGE</v>
          </cell>
          <cell r="E17828">
            <v>44783</v>
          </cell>
          <cell r="F17828" t="str">
            <v>HALF</v>
          </cell>
          <cell r="G17828" t="str">
            <v>CI_I09</v>
          </cell>
          <cell r="H17828" t="str">
            <v>PC</v>
          </cell>
          <cell r="I17828" t="str">
            <v>CPR</v>
          </cell>
          <cell r="J17828" t="str">
            <v/>
          </cell>
          <cell r="K17828" t="str">
            <v>PD</v>
          </cell>
          <cell r="L17828" t="str">
            <v>7936</v>
          </cell>
          <cell r="M17828" t="str">
            <v>S</v>
          </cell>
          <cell r="N17828">
            <v>0</v>
          </cell>
        </row>
        <row r="17829">
          <cell r="A17829" t="str">
            <v>SF-KUM-I09-WL-0418</v>
          </cell>
          <cell r="B17829" t="str">
            <v>CINT</v>
          </cell>
          <cell r="C17829" t="str">
            <v/>
          </cell>
          <cell r="D17829" t="str">
            <v>TOP BOARD ASSY CBX-35-S WHITE</v>
          </cell>
          <cell r="E17829">
            <v>44783</v>
          </cell>
          <cell r="F17829" t="str">
            <v>HALF</v>
          </cell>
          <cell r="G17829" t="str">
            <v>CI_I09</v>
          </cell>
          <cell r="H17829" t="str">
            <v>PC</v>
          </cell>
          <cell r="I17829" t="str">
            <v>CPR</v>
          </cell>
          <cell r="J17829" t="str">
            <v/>
          </cell>
          <cell r="K17829" t="str">
            <v>PD</v>
          </cell>
          <cell r="L17829" t="str">
            <v>7936</v>
          </cell>
          <cell r="M17829" t="str">
            <v>S</v>
          </cell>
          <cell r="N17829">
            <v>0</v>
          </cell>
        </row>
        <row r="17830">
          <cell r="A17830" t="str">
            <v>SF-KUM-I09-WL-0419</v>
          </cell>
          <cell r="B17830" t="str">
            <v>CINT</v>
          </cell>
          <cell r="C17830" t="str">
            <v/>
          </cell>
          <cell r="D17830" t="str">
            <v>TOP BOARD ASSY CBX-35-S YELLOW</v>
          </cell>
          <cell r="E17830">
            <v>44783</v>
          </cell>
          <cell r="F17830" t="str">
            <v>HALF</v>
          </cell>
          <cell r="G17830" t="str">
            <v>CI_I09</v>
          </cell>
          <cell r="H17830" t="str">
            <v>PC</v>
          </cell>
          <cell r="I17830" t="str">
            <v>CPR</v>
          </cell>
          <cell r="J17830" t="str">
            <v/>
          </cell>
          <cell r="K17830" t="str">
            <v>PD</v>
          </cell>
          <cell r="L17830" t="str">
            <v>7936</v>
          </cell>
          <cell r="M17830" t="str">
            <v>S</v>
          </cell>
          <cell r="N17830">
            <v>0</v>
          </cell>
        </row>
        <row r="17831">
          <cell r="A17831" t="str">
            <v>SF-KUM-I09-WL-0420</v>
          </cell>
          <cell r="B17831" t="str">
            <v>CINT</v>
          </cell>
          <cell r="C17831" t="str">
            <v/>
          </cell>
          <cell r="D17831" t="str">
            <v>TOP BOARD ASSY CK-1800 ASSY PSO</v>
          </cell>
          <cell r="E17831">
            <v>45026</v>
          </cell>
          <cell r="F17831" t="str">
            <v>HALF</v>
          </cell>
          <cell r="G17831" t="str">
            <v>CI_I09</v>
          </cell>
          <cell r="H17831" t="str">
            <v>PC</v>
          </cell>
          <cell r="I17831" t="str">
            <v>CPR</v>
          </cell>
          <cell r="J17831" t="str">
            <v/>
          </cell>
          <cell r="K17831" t="str">
            <v>PD</v>
          </cell>
          <cell r="L17831" t="str">
            <v>7936</v>
          </cell>
          <cell r="M17831" t="str">
            <v>S</v>
          </cell>
          <cell r="N17831">
            <v>100494</v>
          </cell>
        </row>
        <row r="17832">
          <cell r="A17832" t="str">
            <v>SF-KUM-I09-WL-0421</v>
          </cell>
          <cell r="B17832" t="str">
            <v>CINT</v>
          </cell>
          <cell r="C17832" t="str">
            <v/>
          </cell>
          <cell r="D17832" t="str">
            <v>TOP BOARD ASSY LOCKER (100 X 40 X 115 CM</v>
          </cell>
          <cell r="E17832">
            <v>44783</v>
          </cell>
          <cell r="F17832" t="str">
            <v>HALF</v>
          </cell>
          <cell r="G17832" t="str">
            <v>CI_I09</v>
          </cell>
          <cell r="H17832" t="str">
            <v>PC</v>
          </cell>
          <cell r="I17832" t="str">
            <v>CPR</v>
          </cell>
          <cell r="J17832" t="str">
            <v/>
          </cell>
          <cell r="K17832" t="str">
            <v>PD</v>
          </cell>
          <cell r="L17832" t="str">
            <v>7936</v>
          </cell>
          <cell r="M17832" t="str">
            <v>S</v>
          </cell>
          <cell r="N17832">
            <v>0</v>
          </cell>
        </row>
        <row r="17833">
          <cell r="A17833" t="str">
            <v>SF-KUM-I09-WL-0422</v>
          </cell>
          <cell r="B17833" t="str">
            <v>CINT</v>
          </cell>
          <cell r="C17833" t="str">
            <v/>
          </cell>
          <cell r="D17833" t="str">
            <v>TOP BOARD ASSY LOCKER (80 X 40 X 160 CM)</v>
          </cell>
          <cell r="E17833">
            <v>44783</v>
          </cell>
          <cell r="F17833" t="str">
            <v>HALF</v>
          </cell>
          <cell r="G17833" t="str">
            <v>CI_I09</v>
          </cell>
          <cell r="H17833" t="str">
            <v>PC</v>
          </cell>
          <cell r="I17833" t="str">
            <v>CPR</v>
          </cell>
          <cell r="J17833" t="str">
            <v/>
          </cell>
          <cell r="K17833" t="str">
            <v>PD</v>
          </cell>
          <cell r="L17833" t="str">
            <v>7936</v>
          </cell>
          <cell r="M17833" t="str">
            <v>S</v>
          </cell>
          <cell r="N17833">
            <v>0</v>
          </cell>
        </row>
        <row r="17834">
          <cell r="A17834" t="str">
            <v>SF-KUM-I09-WL-0423</v>
          </cell>
          <cell r="B17834" t="str">
            <v>CINT</v>
          </cell>
          <cell r="C17834" t="str">
            <v/>
          </cell>
          <cell r="D17834" t="str">
            <v>TOP BOARD CK 1800 MAPLE TH 1224 FC ASSY</v>
          </cell>
          <cell r="E17834">
            <v>44783</v>
          </cell>
          <cell r="F17834" t="str">
            <v>HALF</v>
          </cell>
          <cell r="G17834" t="str">
            <v>CI_I09</v>
          </cell>
          <cell r="H17834" t="str">
            <v>PC</v>
          </cell>
          <cell r="I17834" t="str">
            <v>CPR</v>
          </cell>
          <cell r="J17834" t="str">
            <v/>
          </cell>
          <cell r="K17834" t="str">
            <v>PD</v>
          </cell>
          <cell r="L17834" t="str">
            <v>7936</v>
          </cell>
          <cell r="M17834" t="str">
            <v>S</v>
          </cell>
          <cell r="N17834">
            <v>220166</v>
          </cell>
        </row>
        <row r="17835">
          <cell r="A17835" t="str">
            <v>SF-KUM-I09-WL-0424</v>
          </cell>
          <cell r="B17835" t="str">
            <v>CINT</v>
          </cell>
          <cell r="C17835" t="str">
            <v/>
          </cell>
          <cell r="D17835" t="str">
            <v>TOP BOARD CK 810 MAPLE TH 1224 FC ASSY</v>
          </cell>
          <cell r="E17835">
            <v>44783</v>
          </cell>
          <cell r="F17835" t="str">
            <v>HALF</v>
          </cell>
          <cell r="G17835" t="str">
            <v>CI_I09</v>
          </cell>
          <cell r="H17835" t="str">
            <v>PC</v>
          </cell>
          <cell r="I17835" t="str">
            <v>CPR</v>
          </cell>
          <cell r="J17835" t="str">
            <v/>
          </cell>
          <cell r="K17835" t="str">
            <v>PD</v>
          </cell>
          <cell r="L17835" t="str">
            <v>7936</v>
          </cell>
          <cell r="M17835" t="str">
            <v>S</v>
          </cell>
          <cell r="N17835">
            <v>0</v>
          </cell>
        </row>
        <row r="17836">
          <cell r="A17836" t="str">
            <v>SF-KUM-I09-WL-0425</v>
          </cell>
          <cell r="B17836" t="str">
            <v>CINT</v>
          </cell>
          <cell r="C17836" t="str">
            <v/>
          </cell>
          <cell r="D17836" t="str">
            <v>TOP BOARD CREDENZA 4012 PASTEL OAK (PSO)</v>
          </cell>
          <cell r="E17836">
            <v>44834</v>
          </cell>
          <cell r="F17836" t="str">
            <v>HALF</v>
          </cell>
          <cell r="G17836" t="str">
            <v>CI_I09</v>
          </cell>
          <cell r="H17836" t="str">
            <v>PC</v>
          </cell>
          <cell r="I17836" t="str">
            <v>CPR</v>
          </cell>
          <cell r="J17836" t="str">
            <v/>
          </cell>
          <cell r="K17836" t="str">
            <v>PD</v>
          </cell>
          <cell r="L17836" t="str">
            <v>7936</v>
          </cell>
          <cell r="M17836" t="str">
            <v>S</v>
          </cell>
          <cell r="N17836">
            <v>56444</v>
          </cell>
        </row>
        <row r="17837">
          <cell r="A17837" t="str">
            <v>SF-KUM-I09-WL-0426</v>
          </cell>
          <cell r="B17837" t="str">
            <v>CINT</v>
          </cell>
          <cell r="C17837" t="str">
            <v/>
          </cell>
          <cell r="D17837" t="str">
            <v>TOP BOARD FRAME DRAW KUMI FD/N PVC BLACK</v>
          </cell>
          <cell r="E17837">
            <v>45131</v>
          </cell>
          <cell r="F17837" t="str">
            <v>HALF</v>
          </cell>
          <cell r="G17837" t="str">
            <v>CI_I09</v>
          </cell>
          <cell r="H17837" t="str">
            <v>PC</v>
          </cell>
          <cell r="I17837" t="str">
            <v>CPR</v>
          </cell>
          <cell r="J17837" t="str">
            <v/>
          </cell>
          <cell r="K17837" t="str">
            <v>PD</v>
          </cell>
          <cell r="L17837" t="str">
            <v>7936</v>
          </cell>
          <cell r="M17837" t="str">
            <v>S</v>
          </cell>
          <cell r="N17837">
            <v>25124</v>
          </cell>
        </row>
        <row r="17838">
          <cell r="A17838" t="str">
            <v>SF-KUM-I09-WL-0427</v>
          </cell>
          <cell r="B17838" t="str">
            <v>CINT</v>
          </cell>
          <cell r="C17838" t="str">
            <v/>
          </cell>
          <cell r="D17838" t="str">
            <v>TOP BOARD VISION 1 ASSY</v>
          </cell>
          <cell r="E17838">
            <v>44783</v>
          </cell>
          <cell r="F17838" t="str">
            <v>HALF</v>
          </cell>
          <cell r="G17838" t="str">
            <v>CI_I09</v>
          </cell>
          <cell r="H17838" t="str">
            <v>PC</v>
          </cell>
          <cell r="I17838" t="str">
            <v>CPR</v>
          </cell>
          <cell r="J17838" t="str">
            <v/>
          </cell>
          <cell r="K17838" t="str">
            <v>PD</v>
          </cell>
          <cell r="L17838" t="str">
            <v>7936</v>
          </cell>
          <cell r="M17838" t="str">
            <v>S</v>
          </cell>
          <cell r="N17838">
            <v>0</v>
          </cell>
        </row>
        <row r="17839">
          <cell r="A17839" t="str">
            <v>SF-KUM-I09-WL-0428</v>
          </cell>
          <cell r="B17839" t="str">
            <v>CINT</v>
          </cell>
          <cell r="C17839" t="str">
            <v/>
          </cell>
          <cell r="D17839" t="str">
            <v>TOP BOARD VISION 1 ASSY SONOMA OAK</v>
          </cell>
          <cell r="E17839">
            <v>44966</v>
          </cell>
          <cell r="F17839" t="str">
            <v>HALF</v>
          </cell>
          <cell r="G17839" t="str">
            <v>CI_I09</v>
          </cell>
          <cell r="H17839" t="str">
            <v>PC</v>
          </cell>
          <cell r="I17839" t="str">
            <v>CPR</v>
          </cell>
          <cell r="J17839" t="str">
            <v/>
          </cell>
          <cell r="K17839" t="str">
            <v>PD</v>
          </cell>
          <cell r="L17839" t="str">
            <v>7936</v>
          </cell>
          <cell r="M17839" t="str">
            <v>S</v>
          </cell>
          <cell r="N17839">
            <v>159921</v>
          </cell>
        </row>
        <row r="17840">
          <cell r="A17840" t="str">
            <v>SF-KUM-I09-WL-0429</v>
          </cell>
          <cell r="B17840" t="str">
            <v>CINT</v>
          </cell>
          <cell r="C17840" t="str">
            <v/>
          </cell>
          <cell r="D17840" t="str">
            <v>TOP BOARD WAGON 2D/3D MAPLE TH 1224 FC (</v>
          </cell>
          <cell r="E17840">
            <v>44825</v>
          </cell>
          <cell r="F17840" t="str">
            <v>HALF</v>
          </cell>
          <cell r="G17840" t="str">
            <v>CI_I09</v>
          </cell>
          <cell r="H17840" t="str">
            <v>PC</v>
          </cell>
          <cell r="I17840" t="str">
            <v>CPR</v>
          </cell>
          <cell r="J17840" t="str">
            <v/>
          </cell>
          <cell r="K17840" t="str">
            <v>PD</v>
          </cell>
          <cell r="L17840" t="str">
            <v>7936</v>
          </cell>
          <cell r="M17840" t="str">
            <v>S</v>
          </cell>
          <cell r="N17840">
            <v>87128</v>
          </cell>
        </row>
        <row r="17841">
          <cell r="A17841" t="str">
            <v>SF-KUM-I09-WL-0430</v>
          </cell>
          <cell r="B17841" t="str">
            <v>CINT</v>
          </cell>
          <cell r="C17841" t="str">
            <v/>
          </cell>
          <cell r="D17841" t="str">
            <v>TOP BOARD WAGON 3D ASSY DARK WALNUT</v>
          </cell>
          <cell r="E17841">
            <v>44834</v>
          </cell>
          <cell r="F17841" t="str">
            <v>HALF</v>
          </cell>
          <cell r="G17841" t="str">
            <v>CI_I09</v>
          </cell>
          <cell r="H17841" t="str">
            <v>PC</v>
          </cell>
          <cell r="I17841" t="str">
            <v>CPR</v>
          </cell>
          <cell r="J17841" t="str">
            <v/>
          </cell>
          <cell r="K17841" t="str">
            <v>PD</v>
          </cell>
          <cell r="L17841" t="str">
            <v>7936</v>
          </cell>
          <cell r="M17841" t="str">
            <v>S</v>
          </cell>
          <cell r="N17841">
            <v>43637</v>
          </cell>
        </row>
        <row r="17842">
          <cell r="A17842" t="str">
            <v>SF-KUM-I09-WL-0431</v>
          </cell>
          <cell r="B17842" t="str">
            <v>CINT</v>
          </cell>
          <cell r="C17842" t="str">
            <v/>
          </cell>
          <cell r="D17842" t="str">
            <v>TOP BOARD WAGON 3D ASSY SPRING CALIO</v>
          </cell>
          <cell r="E17842">
            <v>44783</v>
          </cell>
          <cell r="F17842" t="str">
            <v>HALF</v>
          </cell>
          <cell r="G17842" t="str">
            <v>CI_I09</v>
          </cell>
          <cell r="H17842" t="str">
            <v>PC</v>
          </cell>
          <cell r="I17842" t="str">
            <v>CPR</v>
          </cell>
          <cell r="J17842" t="str">
            <v/>
          </cell>
          <cell r="K17842" t="str">
            <v>PD</v>
          </cell>
          <cell r="L17842" t="str">
            <v>7936</v>
          </cell>
          <cell r="M17842" t="str">
            <v>S</v>
          </cell>
          <cell r="N17842">
            <v>0</v>
          </cell>
        </row>
        <row r="17843">
          <cell r="A17843" t="str">
            <v>SF-KUM-I09-WL-0432</v>
          </cell>
          <cell r="B17843" t="str">
            <v>CINT</v>
          </cell>
          <cell r="C17843" t="str">
            <v/>
          </cell>
          <cell r="D17843" t="str">
            <v>TOP(BASE) PANEL BACK BOARD UFFICIO MAHOG</v>
          </cell>
          <cell r="E17843">
            <v>44783</v>
          </cell>
          <cell r="F17843" t="str">
            <v>HALF</v>
          </cell>
          <cell r="G17843" t="str">
            <v>CI_I09</v>
          </cell>
          <cell r="H17843" t="str">
            <v>PC</v>
          </cell>
          <cell r="I17843" t="str">
            <v>CPR</v>
          </cell>
          <cell r="J17843" t="str">
            <v/>
          </cell>
          <cell r="K17843" t="str">
            <v>PD</v>
          </cell>
          <cell r="L17843" t="str">
            <v>7936</v>
          </cell>
          <cell r="M17843" t="str">
            <v>S</v>
          </cell>
          <cell r="N17843">
            <v>0</v>
          </cell>
        </row>
        <row r="17844">
          <cell r="A17844" t="str">
            <v>SF-KUM-I09-WL-0433</v>
          </cell>
          <cell r="B17844" t="str">
            <v>CINT</v>
          </cell>
          <cell r="C17844" t="str">
            <v/>
          </cell>
          <cell r="D17844" t="str">
            <v>TOP(BASE) PANEL SIDE BOARD L UFFICIO MAH</v>
          </cell>
          <cell r="E17844">
            <v>44783</v>
          </cell>
          <cell r="F17844" t="str">
            <v>HALF</v>
          </cell>
          <cell r="G17844" t="str">
            <v>CI_I09</v>
          </cell>
          <cell r="H17844" t="str">
            <v>PC</v>
          </cell>
          <cell r="I17844" t="str">
            <v>CPR</v>
          </cell>
          <cell r="J17844" t="str">
            <v/>
          </cell>
          <cell r="K17844" t="str">
            <v>PD</v>
          </cell>
          <cell r="L17844" t="str">
            <v>7936</v>
          </cell>
          <cell r="M17844" t="str">
            <v>S</v>
          </cell>
          <cell r="N17844">
            <v>0</v>
          </cell>
        </row>
        <row r="17845">
          <cell r="A17845" t="str">
            <v>SF-KUM-I09-WL-0434</v>
          </cell>
          <cell r="B17845" t="str">
            <v>CINT</v>
          </cell>
          <cell r="C17845" t="str">
            <v/>
          </cell>
          <cell r="D17845" t="str">
            <v>TOP(BASE) PANEL SIDE BOARD R UFFICIO MAH</v>
          </cell>
          <cell r="E17845">
            <v>44783</v>
          </cell>
          <cell r="F17845" t="str">
            <v>HALF</v>
          </cell>
          <cell r="G17845" t="str">
            <v>CI_I09</v>
          </cell>
          <cell r="H17845" t="str">
            <v>PC</v>
          </cell>
          <cell r="I17845" t="str">
            <v>CPR</v>
          </cell>
          <cell r="J17845" t="str">
            <v/>
          </cell>
          <cell r="K17845" t="str">
            <v>PD</v>
          </cell>
          <cell r="L17845" t="str">
            <v>7936</v>
          </cell>
          <cell r="M17845" t="str">
            <v>S</v>
          </cell>
          <cell r="N17845">
            <v>0</v>
          </cell>
        </row>
        <row r="17846">
          <cell r="A17846" t="str">
            <v>SF-KUM-I09-WL-0435</v>
          </cell>
          <cell r="B17846" t="str">
            <v>CINT</v>
          </cell>
          <cell r="C17846" t="str">
            <v/>
          </cell>
          <cell r="D17846" t="str">
            <v>TOP(BASE) PANEL TABLE TOP UFFICIO MAHOGA</v>
          </cell>
          <cell r="E17846">
            <v>44783</v>
          </cell>
          <cell r="F17846" t="str">
            <v>HALF</v>
          </cell>
          <cell r="G17846" t="str">
            <v>CI_I09</v>
          </cell>
          <cell r="H17846" t="str">
            <v>PC</v>
          </cell>
          <cell r="I17846" t="str">
            <v>CPR</v>
          </cell>
          <cell r="J17846" t="str">
            <v/>
          </cell>
          <cell r="K17846" t="str">
            <v>PD</v>
          </cell>
          <cell r="L17846" t="str">
            <v>7936</v>
          </cell>
          <cell r="M17846" t="str">
            <v>S</v>
          </cell>
          <cell r="N17846">
            <v>0</v>
          </cell>
        </row>
        <row r="17847">
          <cell r="A17847" t="str">
            <v>SF-KUM-I09-WL-0436</v>
          </cell>
          <cell r="B17847" t="str">
            <v>CINT</v>
          </cell>
          <cell r="C17847" t="str">
            <v/>
          </cell>
          <cell r="D17847" t="str">
            <v>WOOD PARTISI LONG KUMI SD/FD ASSY</v>
          </cell>
          <cell r="E17847">
            <v>45300</v>
          </cell>
          <cell r="F17847" t="str">
            <v>HALF</v>
          </cell>
          <cell r="G17847" t="str">
            <v>CI_I09</v>
          </cell>
          <cell r="H17847" t="str">
            <v>PC</v>
          </cell>
          <cell r="I17847" t="str">
            <v>CPR</v>
          </cell>
          <cell r="J17847" t="str">
            <v/>
          </cell>
          <cell r="K17847" t="str">
            <v>PD</v>
          </cell>
          <cell r="L17847" t="str">
            <v>7936</v>
          </cell>
          <cell r="M17847" t="str">
            <v>S</v>
          </cell>
          <cell r="N17847">
            <v>32510</v>
          </cell>
        </row>
        <row r="17848">
          <cell r="A17848" t="str">
            <v>SF-KUM-I09-WL-0437</v>
          </cell>
          <cell r="B17848" t="str">
            <v>CINT</v>
          </cell>
          <cell r="C17848" t="str">
            <v/>
          </cell>
          <cell r="D17848" t="str">
            <v>WOOD PARTISI SHORT KUMI SD/FD ASSY</v>
          </cell>
          <cell r="E17848">
            <v>45300</v>
          </cell>
          <cell r="F17848" t="str">
            <v>HALF</v>
          </cell>
          <cell r="G17848" t="str">
            <v>CI_I09</v>
          </cell>
          <cell r="H17848" t="str">
            <v>PC</v>
          </cell>
          <cell r="I17848" t="str">
            <v>CPR</v>
          </cell>
          <cell r="J17848" t="str">
            <v/>
          </cell>
          <cell r="K17848" t="str">
            <v>PD</v>
          </cell>
          <cell r="L17848" t="str">
            <v>7936</v>
          </cell>
          <cell r="M17848" t="str">
            <v>S</v>
          </cell>
          <cell r="N17848">
            <v>8005</v>
          </cell>
        </row>
        <row r="17849">
          <cell r="A17849" t="str">
            <v>SF-KUM-I09-WL-0438</v>
          </cell>
          <cell r="B17849" t="str">
            <v>CINT</v>
          </cell>
          <cell r="C17849" t="str">
            <v/>
          </cell>
          <cell r="D17849" t="str">
            <v>WOOD-IW-194BASE BOARD ARMADIO MAHOGANI 1</v>
          </cell>
          <cell r="E17849">
            <v>44783</v>
          </cell>
          <cell r="F17849" t="str">
            <v>HALF</v>
          </cell>
          <cell r="G17849" t="str">
            <v>CI_I09</v>
          </cell>
          <cell r="H17849" t="str">
            <v>PC</v>
          </cell>
          <cell r="I17849" t="str">
            <v>CPR</v>
          </cell>
          <cell r="J17849" t="str">
            <v/>
          </cell>
          <cell r="K17849" t="str">
            <v>PD</v>
          </cell>
          <cell r="L17849" t="str">
            <v>7936</v>
          </cell>
          <cell r="M17849" t="str">
            <v>S</v>
          </cell>
          <cell r="N17849">
            <v>0</v>
          </cell>
        </row>
        <row r="17850">
          <cell r="A17850" t="str">
            <v>SF-KUM-I09-WL-0439</v>
          </cell>
          <cell r="B17850" t="str">
            <v>CINT</v>
          </cell>
          <cell r="C17850" t="str">
            <v/>
          </cell>
          <cell r="D17850" t="str">
            <v>CABLE BOX ASSY MEJA RAPAT PURE COOL WHIT</v>
          </cell>
          <cell r="E17850">
            <v>44783</v>
          </cell>
          <cell r="F17850" t="str">
            <v>HALF</v>
          </cell>
          <cell r="G17850" t="str">
            <v>CI_I09</v>
          </cell>
          <cell r="H17850" t="str">
            <v>PC</v>
          </cell>
          <cell r="I17850" t="str">
            <v>CPR</v>
          </cell>
          <cell r="J17850" t="str">
            <v/>
          </cell>
          <cell r="K17850" t="str">
            <v>PD</v>
          </cell>
          <cell r="L17850" t="str">
            <v>7936</v>
          </cell>
          <cell r="M17850" t="str">
            <v>S</v>
          </cell>
          <cell r="N17850">
            <v>0</v>
          </cell>
        </row>
        <row r="17851">
          <cell r="A17851" t="str">
            <v>SF-KUM-I09-WL-0440</v>
          </cell>
          <cell r="B17851" t="str">
            <v>CINT</v>
          </cell>
          <cell r="C17851" t="str">
            <v/>
          </cell>
          <cell r="D17851" t="str">
            <v>CENTER BOARD  UFFICIO MAHOGANI</v>
          </cell>
          <cell r="E17851">
            <v>44841</v>
          </cell>
          <cell r="F17851" t="str">
            <v>HALF</v>
          </cell>
          <cell r="G17851" t="str">
            <v>CI_I09</v>
          </cell>
          <cell r="H17851" t="str">
            <v>PC</v>
          </cell>
          <cell r="I17851" t="str">
            <v>CPR</v>
          </cell>
          <cell r="J17851" t="str">
            <v/>
          </cell>
          <cell r="K17851" t="str">
            <v>PD</v>
          </cell>
          <cell r="L17851" t="str">
            <v>7936</v>
          </cell>
          <cell r="M17851" t="str">
            <v>S</v>
          </cell>
          <cell r="N17851">
            <v>8963</v>
          </cell>
        </row>
        <row r="17852">
          <cell r="A17852" t="str">
            <v>SF-KUM-I09-WL-0441</v>
          </cell>
          <cell r="B17852" t="str">
            <v>CINT</v>
          </cell>
          <cell r="C17852" t="str">
            <v/>
          </cell>
          <cell r="D17852" t="str">
            <v>CENTER BOARD ARMADIO MAHOGANI 1600 X 120</v>
          </cell>
          <cell r="E17852">
            <v>44783</v>
          </cell>
          <cell r="F17852" t="str">
            <v>HALF</v>
          </cell>
          <cell r="G17852" t="str">
            <v>CI_I09</v>
          </cell>
          <cell r="H17852" t="str">
            <v>PC</v>
          </cell>
          <cell r="I17852" t="str">
            <v>CPR</v>
          </cell>
          <cell r="J17852" t="str">
            <v/>
          </cell>
          <cell r="K17852" t="str">
            <v>PD</v>
          </cell>
          <cell r="L17852" t="str">
            <v>7936</v>
          </cell>
          <cell r="M17852" t="str">
            <v>S</v>
          </cell>
          <cell r="N17852">
            <v>0</v>
          </cell>
        </row>
        <row r="17853">
          <cell r="A17853" t="str">
            <v>SF-KUM-I09-WL-0442</v>
          </cell>
          <cell r="B17853" t="str">
            <v>CINT</v>
          </cell>
          <cell r="C17853" t="str">
            <v/>
          </cell>
          <cell r="D17853" t="str">
            <v>CENTER BOARD ARMADIO MAHOGANI 1800</v>
          </cell>
          <cell r="E17853">
            <v>44804</v>
          </cell>
          <cell r="F17853" t="str">
            <v>HALF</v>
          </cell>
          <cell r="G17853" t="str">
            <v>CI_I09</v>
          </cell>
          <cell r="H17853" t="str">
            <v>PC</v>
          </cell>
          <cell r="I17853" t="str">
            <v>CPR</v>
          </cell>
          <cell r="J17853" t="str">
            <v/>
          </cell>
          <cell r="K17853" t="str">
            <v>PD</v>
          </cell>
          <cell r="L17853" t="str">
            <v>7936</v>
          </cell>
          <cell r="M17853" t="str">
            <v>S</v>
          </cell>
          <cell r="N17853">
            <v>5977</v>
          </cell>
        </row>
        <row r="17854">
          <cell r="A17854" t="str">
            <v>SF-KUM-I09-WL-0443</v>
          </cell>
          <cell r="B17854" t="str">
            <v>CINT</v>
          </cell>
          <cell r="C17854" t="str">
            <v/>
          </cell>
          <cell r="D17854" t="str">
            <v>CENTER BOARD ARMADIO SONOMA 1800</v>
          </cell>
          <cell r="E17854">
            <v>44966</v>
          </cell>
          <cell r="F17854" t="str">
            <v>HALF</v>
          </cell>
          <cell r="G17854" t="str">
            <v>CI_I09</v>
          </cell>
          <cell r="H17854" t="str">
            <v>PC</v>
          </cell>
          <cell r="I17854" t="str">
            <v>CPR</v>
          </cell>
          <cell r="J17854" t="str">
            <v/>
          </cell>
          <cell r="K17854" t="str">
            <v>PD</v>
          </cell>
          <cell r="L17854" t="str">
            <v>7936</v>
          </cell>
          <cell r="M17854" t="str">
            <v>S</v>
          </cell>
          <cell r="N17854">
            <v>76452</v>
          </cell>
        </row>
        <row r="17855">
          <cell r="A17855" t="str">
            <v>SF-KUM-I09-WL-0444</v>
          </cell>
          <cell r="B17855" t="str">
            <v>CINT</v>
          </cell>
          <cell r="C17855" t="str">
            <v/>
          </cell>
          <cell r="D17855" t="str">
            <v>CENTER BOARD ASSY (100 X 40 X 115 CM)</v>
          </cell>
          <cell r="E17855">
            <v>44783</v>
          </cell>
          <cell r="F17855" t="str">
            <v>HALF</v>
          </cell>
          <cell r="G17855" t="str">
            <v>CI_I09</v>
          </cell>
          <cell r="H17855" t="str">
            <v>PC</v>
          </cell>
          <cell r="I17855" t="str">
            <v>CPR</v>
          </cell>
          <cell r="J17855" t="str">
            <v/>
          </cell>
          <cell r="K17855" t="str">
            <v>PD</v>
          </cell>
          <cell r="L17855" t="str">
            <v>7936</v>
          </cell>
          <cell r="M17855" t="str">
            <v>S</v>
          </cell>
          <cell r="N17855">
            <v>0</v>
          </cell>
        </row>
        <row r="17856">
          <cell r="A17856" t="str">
            <v>SF-KUM-I09-WL-0445</v>
          </cell>
          <cell r="B17856" t="str">
            <v>CINT</v>
          </cell>
          <cell r="C17856" t="str">
            <v/>
          </cell>
          <cell r="D17856" t="str">
            <v>CENTER BOARD ASSY (80 X 40 X 160 CM)</v>
          </cell>
          <cell r="E17856">
            <v>44783</v>
          </cell>
          <cell r="F17856" t="str">
            <v>HALF</v>
          </cell>
          <cell r="G17856" t="str">
            <v>CI_I09</v>
          </cell>
          <cell r="H17856" t="str">
            <v>PC</v>
          </cell>
          <cell r="I17856" t="str">
            <v>CPR</v>
          </cell>
          <cell r="J17856" t="str">
            <v/>
          </cell>
          <cell r="K17856" t="str">
            <v>PD</v>
          </cell>
          <cell r="L17856" t="str">
            <v>7936</v>
          </cell>
          <cell r="M17856" t="str">
            <v>S</v>
          </cell>
          <cell r="N17856">
            <v>0</v>
          </cell>
        </row>
        <row r="17857">
          <cell r="A17857" t="str">
            <v>SF-KUM-I09-WL-0446</v>
          </cell>
          <cell r="B17857" t="str">
            <v>CINT</v>
          </cell>
          <cell r="C17857" t="str">
            <v/>
          </cell>
          <cell r="D17857" t="str">
            <v>CENTER BOARD KUMI MT AMERICAN WALNUT</v>
          </cell>
          <cell r="E17857">
            <v>44783</v>
          </cell>
          <cell r="F17857" t="str">
            <v>HALF</v>
          </cell>
          <cell r="G17857" t="str">
            <v>CI_I09</v>
          </cell>
          <cell r="H17857" t="str">
            <v>PC</v>
          </cell>
          <cell r="I17857" t="str">
            <v>CPR</v>
          </cell>
          <cell r="J17857" t="str">
            <v/>
          </cell>
          <cell r="K17857" t="str">
            <v>PD</v>
          </cell>
          <cell r="L17857" t="str">
            <v>7936</v>
          </cell>
          <cell r="M17857" t="str">
            <v>S</v>
          </cell>
          <cell r="N17857">
            <v>0</v>
          </cell>
        </row>
        <row r="17858">
          <cell r="A17858" t="str">
            <v>SF-KUM-I09-WL-0447</v>
          </cell>
          <cell r="B17858" t="str">
            <v>CINT</v>
          </cell>
          <cell r="C17858" t="str">
            <v/>
          </cell>
          <cell r="D17858" t="str">
            <v>CENTER BOARD KUMI MT SHUTTER WHITE</v>
          </cell>
          <cell r="E17858">
            <v>44783</v>
          </cell>
          <cell r="F17858" t="str">
            <v>HALF</v>
          </cell>
          <cell r="G17858" t="str">
            <v>CI_I09</v>
          </cell>
          <cell r="H17858" t="str">
            <v>PC</v>
          </cell>
          <cell r="I17858" t="str">
            <v>CPR</v>
          </cell>
          <cell r="J17858" t="str">
            <v/>
          </cell>
          <cell r="K17858" t="str">
            <v>PD</v>
          </cell>
          <cell r="L17858" t="str">
            <v>7936</v>
          </cell>
          <cell r="M17858" t="str">
            <v>S</v>
          </cell>
          <cell r="N17858">
            <v>0</v>
          </cell>
        </row>
        <row r="17859">
          <cell r="A17859" t="str">
            <v>SF-KUM-I09-WL-0448</v>
          </cell>
          <cell r="B17859" t="str">
            <v>CINT</v>
          </cell>
          <cell r="C17859" t="str">
            <v/>
          </cell>
          <cell r="D17859" t="str">
            <v>CENTER BOARD VISION 1 ASSY SONOMA OAK</v>
          </cell>
          <cell r="E17859">
            <v>44966</v>
          </cell>
          <cell r="F17859" t="str">
            <v>HALF</v>
          </cell>
          <cell r="G17859" t="str">
            <v>CI_I09</v>
          </cell>
          <cell r="H17859" t="str">
            <v>PC</v>
          </cell>
          <cell r="I17859" t="str">
            <v>CPR</v>
          </cell>
          <cell r="J17859" t="str">
            <v/>
          </cell>
          <cell r="K17859" t="str">
            <v>PD</v>
          </cell>
          <cell r="L17859" t="str">
            <v>7936</v>
          </cell>
          <cell r="M17859" t="str">
            <v>S</v>
          </cell>
          <cell r="N17859">
            <v>107536</v>
          </cell>
        </row>
        <row r="17860">
          <cell r="A17860" t="str">
            <v>SF-KUM-I09-WL-0449</v>
          </cell>
          <cell r="B17860" t="str">
            <v>CINT</v>
          </cell>
          <cell r="C17860" t="str">
            <v/>
          </cell>
          <cell r="D17860" t="str">
            <v>COVER MEJA RAPAT  PURE COOL WHITE</v>
          </cell>
          <cell r="E17860">
            <v>44783</v>
          </cell>
          <cell r="F17860" t="str">
            <v>HALF</v>
          </cell>
          <cell r="G17860" t="str">
            <v>CI_I09</v>
          </cell>
          <cell r="H17860" t="str">
            <v>PC</v>
          </cell>
          <cell r="I17860" t="str">
            <v>CPR</v>
          </cell>
          <cell r="J17860" t="str">
            <v/>
          </cell>
          <cell r="K17860" t="str">
            <v>PD</v>
          </cell>
          <cell r="L17860" t="str">
            <v>7936</v>
          </cell>
          <cell r="M17860" t="str">
            <v>S</v>
          </cell>
          <cell r="N17860">
            <v>0</v>
          </cell>
        </row>
        <row r="17861">
          <cell r="A17861" t="str">
            <v>SF-KUM-I09-WL-0450</v>
          </cell>
          <cell r="B17861" t="str">
            <v>CINT</v>
          </cell>
          <cell r="C17861" t="str">
            <v/>
          </cell>
          <cell r="D17861" t="str">
            <v>CREDENZA 3 PINTU TH-849J ASSY</v>
          </cell>
          <cell r="E17861">
            <v>44783</v>
          </cell>
          <cell r="F17861" t="str">
            <v>HALF</v>
          </cell>
          <cell r="G17861" t="str">
            <v>CI_I09</v>
          </cell>
          <cell r="H17861" t="str">
            <v>PC</v>
          </cell>
          <cell r="I17861" t="str">
            <v>CPR</v>
          </cell>
          <cell r="J17861" t="str">
            <v/>
          </cell>
          <cell r="K17861" t="str">
            <v>PD</v>
          </cell>
          <cell r="L17861" t="str">
            <v>7936</v>
          </cell>
          <cell r="M17861" t="str">
            <v>S</v>
          </cell>
          <cell r="N17861">
            <v>0</v>
          </cell>
        </row>
        <row r="17862">
          <cell r="A17862" t="str">
            <v>SF-KUM-I09-WL-0451</v>
          </cell>
          <cell r="B17862" t="str">
            <v>CINT</v>
          </cell>
          <cell r="C17862" t="str">
            <v/>
          </cell>
          <cell r="D17862" t="str">
            <v>DOOR 1 ASSY (100 X 40 X 115 CM)</v>
          </cell>
          <cell r="E17862">
            <v>44783</v>
          </cell>
          <cell r="F17862" t="str">
            <v>HALF</v>
          </cell>
          <cell r="G17862" t="str">
            <v>CI_I09</v>
          </cell>
          <cell r="H17862" t="str">
            <v>PC</v>
          </cell>
          <cell r="I17862" t="str">
            <v>CPR</v>
          </cell>
          <cell r="J17862" t="str">
            <v/>
          </cell>
          <cell r="K17862" t="str">
            <v>PD</v>
          </cell>
          <cell r="L17862" t="str">
            <v>7936</v>
          </cell>
          <cell r="M17862" t="str">
            <v>S</v>
          </cell>
          <cell r="N17862">
            <v>0</v>
          </cell>
        </row>
        <row r="17863">
          <cell r="A17863" t="str">
            <v>SF-KUM-I09-WL-0452</v>
          </cell>
          <cell r="B17863" t="str">
            <v>CINT</v>
          </cell>
          <cell r="C17863" t="str">
            <v/>
          </cell>
          <cell r="D17863" t="str">
            <v>DOOR 1 ASSY (80 X 40 X 160 CM)</v>
          </cell>
          <cell r="E17863">
            <v>44783</v>
          </cell>
          <cell r="F17863" t="str">
            <v>HALF</v>
          </cell>
          <cell r="G17863" t="str">
            <v>CI_I09</v>
          </cell>
          <cell r="H17863" t="str">
            <v>PC</v>
          </cell>
          <cell r="I17863" t="str">
            <v>CPR</v>
          </cell>
          <cell r="J17863" t="str">
            <v/>
          </cell>
          <cell r="K17863" t="str">
            <v>PD</v>
          </cell>
          <cell r="L17863" t="str">
            <v>7936</v>
          </cell>
          <cell r="M17863" t="str">
            <v>S</v>
          </cell>
          <cell r="N17863">
            <v>0</v>
          </cell>
        </row>
        <row r="17864">
          <cell r="A17864" t="str">
            <v>SF-KUM-I09-WL-0453</v>
          </cell>
          <cell r="B17864" t="str">
            <v>CINT</v>
          </cell>
          <cell r="C17864" t="str">
            <v/>
          </cell>
          <cell r="D17864" t="str">
            <v>DOOR 2 ASSY (100 X 40 X 115 CM)</v>
          </cell>
          <cell r="E17864">
            <v>44783</v>
          </cell>
          <cell r="F17864" t="str">
            <v>HALF</v>
          </cell>
          <cell r="G17864" t="str">
            <v>CI_I09</v>
          </cell>
          <cell r="H17864" t="str">
            <v>PC</v>
          </cell>
          <cell r="I17864" t="str">
            <v>CPR</v>
          </cell>
          <cell r="J17864" t="str">
            <v/>
          </cell>
          <cell r="K17864" t="str">
            <v>PD</v>
          </cell>
          <cell r="L17864" t="str">
            <v>7936</v>
          </cell>
          <cell r="M17864" t="str">
            <v>S</v>
          </cell>
          <cell r="N17864">
            <v>0</v>
          </cell>
        </row>
        <row r="17865">
          <cell r="A17865" t="str">
            <v>SF-KUM-I09-WL-0454</v>
          </cell>
          <cell r="B17865" t="str">
            <v>CINT</v>
          </cell>
          <cell r="C17865" t="str">
            <v/>
          </cell>
          <cell r="D17865" t="str">
            <v>DOOR 2 ASSY (80 X 40 X 160 CM)</v>
          </cell>
          <cell r="E17865">
            <v>44783</v>
          </cell>
          <cell r="F17865" t="str">
            <v>HALF</v>
          </cell>
          <cell r="G17865" t="str">
            <v>CI_I09</v>
          </cell>
          <cell r="H17865" t="str">
            <v>PC</v>
          </cell>
          <cell r="I17865" t="str">
            <v>CPR</v>
          </cell>
          <cell r="J17865" t="str">
            <v/>
          </cell>
          <cell r="K17865" t="str">
            <v>PD</v>
          </cell>
          <cell r="L17865" t="str">
            <v>7936</v>
          </cell>
          <cell r="M17865" t="str">
            <v>S</v>
          </cell>
          <cell r="N17865">
            <v>0</v>
          </cell>
        </row>
        <row r="17866">
          <cell r="A17866" t="str">
            <v>SF-KUM-I09-WL-0455</v>
          </cell>
          <cell r="B17866" t="str">
            <v>CINT</v>
          </cell>
          <cell r="C17866" t="str">
            <v/>
          </cell>
          <cell r="D17866" t="str">
            <v>DOOR 3P TH-849J ASSY</v>
          </cell>
          <cell r="E17866">
            <v>44783</v>
          </cell>
          <cell r="F17866" t="str">
            <v>HALF</v>
          </cell>
          <cell r="G17866" t="str">
            <v>CI_I09</v>
          </cell>
          <cell r="H17866" t="str">
            <v>PC</v>
          </cell>
          <cell r="I17866" t="str">
            <v>CPR</v>
          </cell>
          <cell r="J17866" t="str">
            <v/>
          </cell>
          <cell r="K17866" t="str">
            <v>PD</v>
          </cell>
          <cell r="L17866" t="str">
            <v>7936</v>
          </cell>
          <cell r="M17866" t="str">
            <v>S</v>
          </cell>
          <cell r="N17866">
            <v>0</v>
          </cell>
        </row>
        <row r="17867">
          <cell r="A17867" t="str">
            <v>SF-KUM-I09-WL-0456</v>
          </cell>
          <cell r="B17867" t="str">
            <v>CINT</v>
          </cell>
          <cell r="C17867" t="str">
            <v/>
          </cell>
          <cell r="D17867" t="str">
            <v>DOOR BOARD 89D MAHOGANI</v>
          </cell>
          <cell r="E17867">
            <v>45006</v>
          </cell>
          <cell r="F17867" t="str">
            <v>HALF</v>
          </cell>
          <cell r="G17867" t="str">
            <v>CI_I09</v>
          </cell>
          <cell r="H17867" t="str">
            <v>PC</v>
          </cell>
          <cell r="I17867" t="str">
            <v>CPR</v>
          </cell>
          <cell r="J17867" t="str">
            <v/>
          </cell>
          <cell r="K17867" t="str">
            <v>PD</v>
          </cell>
          <cell r="L17867" t="str">
            <v>7936</v>
          </cell>
          <cell r="M17867" t="str">
            <v>S</v>
          </cell>
          <cell r="N17867">
            <v>13242</v>
          </cell>
        </row>
        <row r="17868">
          <cell r="A17868" t="str">
            <v>SF-KUM-I09-WL-0457</v>
          </cell>
          <cell r="B17868" t="str">
            <v>CINT</v>
          </cell>
          <cell r="C17868" t="str">
            <v/>
          </cell>
          <cell r="D17868" t="str">
            <v>DOOR BOARD 89D SONOMA OAK</v>
          </cell>
          <cell r="E17868">
            <v>44966</v>
          </cell>
          <cell r="F17868" t="str">
            <v>HALF</v>
          </cell>
          <cell r="G17868" t="str">
            <v>CI_I09</v>
          </cell>
          <cell r="H17868" t="str">
            <v>PC</v>
          </cell>
          <cell r="I17868" t="str">
            <v>CPR</v>
          </cell>
          <cell r="J17868" t="str">
            <v/>
          </cell>
          <cell r="K17868" t="str">
            <v>PD</v>
          </cell>
          <cell r="L17868" t="str">
            <v>7936</v>
          </cell>
          <cell r="M17868" t="str">
            <v>S</v>
          </cell>
          <cell r="N17868">
            <v>13242</v>
          </cell>
        </row>
        <row r="17869">
          <cell r="A17869" t="str">
            <v>SF-KUM-I09-WL-0458</v>
          </cell>
          <cell r="B17869" t="str">
            <v>CINT</v>
          </cell>
          <cell r="C17869" t="str">
            <v/>
          </cell>
          <cell r="D17869" t="str">
            <v>DOOR BOARD ASSY CBX-35-D</v>
          </cell>
          <cell r="E17869">
            <v>44783</v>
          </cell>
          <cell r="F17869" t="str">
            <v>HALF</v>
          </cell>
          <cell r="G17869" t="str">
            <v>CI_I09</v>
          </cell>
          <cell r="H17869" t="str">
            <v>PC</v>
          </cell>
          <cell r="I17869" t="str">
            <v>CPR</v>
          </cell>
          <cell r="J17869" t="str">
            <v/>
          </cell>
          <cell r="K17869" t="str">
            <v>PD</v>
          </cell>
          <cell r="L17869" t="str">
            <v>7936</v>
          </cell>
          <cell r="M17869" t="str">
            <v>S</v>
          </cell>
          <cell r="N17869">
            <v>0</v>
          </cell>
        </row>
        <row r="17870">
          <cell r="A17870" t="str">
            <v>SF-KUM-I09-WL-0459</v>
          </cell>
          <cell r="B17870" t="str">
            <v>CINT</v>
          </cell>
          <cell r="C17870" t="str">
            <v/>
          </cell>
          <cell r="D17870" t="str">
            <v>DOOR BOARD ASSY CBX-35-D BLACK</v>
          </cell>
          <cell r="E17870">
            <v>44783</v>
          </cell>
          <cell r="F17870" t="str">
            <v>HALF</v>
          </cell>
          <cell r="G17870" t="str">
            <v>CI_I09</v>
          </cell>
          <cell r="H17870" t="str">
            <v>PC</v>
          </cell>
          <cell r="I17870" t="str">
            <v>CPR</v>
          </cell>
          <cell r="J17870" t="str">
            <v/>
          </cell>
          <cell r="K17870" t="str">
            <v>PD</v>
          </cell>
          <cell r="L17870" t="str">
            <v>7936</v>
          </cell>
          <cell r="M17870" t="str">
            <v>S</v>
          </cell>
          <cell r="N17870">
            <v>0</v>
          </cell>
        </row>
        <row r="17871">
          <cell r="A17871" t="str">
            <v>SF-KUM-I09-WL-0460</v>
          </cell>
          <cell r="B17871" t="str">
            <v>CINT</v>
          </cell>
          <cell r="C17871" t="str">
            <v/>
          </cell>
          <cell r="D17871" t="str">
            <v>DOOR BOARD ASSY CBX-35-D BLUE</v>
          </cell>
          <cell r="E17871">
            <v>44783</v>
          </cell>
          <cell r="F17871" t="str">
            <v>HALF</v>
          </cell>
          <cell r="G17871" t="str">
            <v>CI_I09</v>
          </cell>
          <cell r="H17871" t="str">
            <v>PC</v>
          </cell>
          <cell r="I17871" t="str">
            <v>CPR</v>
          </cell>
          <cell r="J17871" t="str">
            <v/>
          </cell>
          <cell r="K17871" t="str">
            <v>PD</v>
          </cell>
          <cell r="L17871" t="str">
            <v>7936</v>
          </cell>
          <cell r="M17871" t="str">
            <v>S</v>
          </cell>
          <cell r="N17871">
            <v>0</v>
          </cell>
        </row>
        <row r="17872">
          <cell r="A17872" t="str">
            <v>SF-KUM-I09-WL-0461</v>
          </cell>
          <cell r="B17872" t="str">
            <v>CINT</v>
          </cell>
          <cell r="C17872" t="str">
            <v/>
          </cell>
          <cell r="D17872" t="str">
            <v>DOOR BOARD ASSY CBX-35-D GREEN</v>
          </cell>
          <cell r="E17872">
            <v>44783</v>
          </cell>
          <cell r="F17872" t="str">
            <v>HALF</v>
          </cell>
          <cell r="G17872" t="str">
            <v>CI_I09</v>
          </cell>
          <cell r="H17872" t="str">
            <v>PC</v>
          </cell>
          <cell r="I17872" t="str">
            <v>CPR</v>
          </cell>
          <cell r="J17872" t="str">
            <v/>
          </cell>
          <cell r="K17872" t="str">
            <v>PD</v>
          </cell>
          <cell r="L17872" t="str">
            <v>7936</v>
          </cell>
          <cell r="M17872" t="str">
            <v>S</v>
          </cell>
          <cell r="N17872">
            <v>0</v>
          </cell>
        </row>
        <row r="17873">
          <cell r="A17873" t="str">
            <v>SF-KUM-I09-WL-0462</v>
          </cell>
          <cell r="B17873" t="str">
            <v>CINT</v>
          </cell>
          <cell r="C17873" t="str">
            <v/>
          </cell>
          <cell r="D17873" t="str">
            <v>DOOR BOARD ASSY CBX-35-D MAGENTA (PINK)</v>
          </cell>
          <cell r="E17873">
            <v>44783</v>
          </cell>
          <cell r="F17873" t="str">
            <v>HALF</v>
          </cell>
          <cell r="G17873" t="str">
            <v>CI_I09</v>
          </cell>
          <cell r="H17873" t="str">
            <v>PC</v>
          </cell>
          <cell r="I17873" t="str">
            <v>CPR</v>
          </cell>
          <cell r="J17873" t="str">
            <v/>
          </cell>
          <cell r="K17873" t="str">
            <v>PD</v>
          </cell>
          <cell r="L17873" t="str">
            <v>7936</v>
          </cell>
          <cell r="M17873" t="str">
            <v>S</v>
          </cell>
          <cell r="N17873">
            <v>0</v>
          </cell>
        </row>
        <row r="17874">
          <cell r="A17874" t="str">
            <v>SF-KUM-I09-WL-0463</v>
          </cell>
          <cell r="B17874" t="str">
            <v>CINT</v>
          </cell>
          <cell r="C17874" t="str">
            <v/>
          </cell>
          <cell r="D17874" t="str">
            <v>DOOR BOARD ASSY CBX-35-D ORANGE</v>
          </cell>
          <cell r="E17874">
            <v>44936</v>
          </cell>
          <cell r="F17874" t="str">
            <v>HALF</v>
          </cell>
          <cell r="G17874" t="str">
            <v>CI_I09</v>
          </cell>
          <cell r="H17874" t="str">
            <v>PC</v>
          </cell>
          <cell r="I17874" t="str">
            <v>CPR</v>
          </cell>
          <cell r="J17874" t="str">
            <v/>
          </cell>
          <cell r="K17874" t="str">
            <v>PD</v>
          </cell>
          <cell r="L17874" t="str">
            <v>7936</v>
          </cell>
          <cell r="M17874" t="str">
            <v>S</v>
          </cell>
          <cell r="N17874">
            <v>8103</v>
          </cell>
        </row>
        <row r="17875">
          <cell r="A17875" t="str">
            <v>SF-KUM-I09-WL-0464</v>
          </cell>
          <cell r="B17875" t="str">
            <v>CINT</v>
          </cell>
          <cell r="C17875" t="str">
            <v/>
          </cell>
          <cell r="D17875" t="str">
            <v>DOOR BOARD ASSY CBX-35-D WHITE</v>
          </cell>
          <cell r="E17875">
            <v>44936</v>
          </cell>
          <cell r="F17875" t="str">
            <v>HALF</v>
          </cell>
          <cell r="G17875" t="str">
            <v>CI_I09</v>
          </cell>
          <cell r="H17875" t="str">
            <v>PC</v>
          </cell>
          <cell r="I17875" t="str">
            <v>CPR</v>
          </cell>
          <cell r="J17875" t="str">
            <v/>
          </cell>
          <cell r="K17875" t="str">
            <v>PD</v>
          </cell>
          <cell r="L17875" t="str">
            <v>7936</v>
          </cell>
          <cell r="M17875" t="str">
            <v>S</v>
          </cell>
          <cell r="N17875">
            <v>8154</v>
          </cell>
        </row>
        <row r="17876">
          <cell r="A17876" t="str">
            <v>SF-KUM-I09-WL-0465</v>
          </cell>
          <cell r="B17876" t="str">
            <v>CINT</v>
          </cell>
          <cell r="C17876" t="str">
            <v/>
          </cell>
          <cell r="D17876" t="str">
            <v>DOOR BOARD ASSY CBX-35-D YELLOW</v>
          </cell>
          <cell r="E17876">
            <v>44783</v>
          </cell>
          <cell r="F17876" t="str">
            <v>HALF</v>
          </cell>
          <cell r="G17876" t="str">
            <v>CI_I09</v>
          </cell>
          <cell r="H17876" t="str">
            <v>PC</v>
          </cell>
          <cell r="I17876" t="str">
            <v>CPR</v>
          </cell>
          <cell r="J17876" t="str">
            <v/>
          </cell>
          <cell r="K17876" t="str">
            <v>PD</v>
          </cell>
          <cell r="L17876" t="str">
            <v>7936</v>
          </cell>
          <cell r="M17876" t="str">
            <v>S</v>
          </cell>
          <cell r="N17876">
            <v>0</v>
          </cell>
        </row>
        <row r="17877">
          <cell r="A17877" t="str">
            <v>SF-KUM-I09-WL-0466</v>
          </cell>
          <cell r="B17877" t="str">
            <v>CINT</v>
          </cell>
          <cell r="C17877" t="str">
            <v/>
          </cell>
          <cell r="D17877" t="str">
            <v>DOOR BOARD CREDENZA 4012 PASTEL OAK (PSO</v>
          </cell>
          <cell r="E17877">
            <v>44783</v>
          </cell>
          <cell r="F17877" t="str">
            <v>HALF</v>
          </cell>
          <cell r="G17877" t="str">
            <v>CI_I09</v>
          </cell>
          <cell r="H17877" t="str">
            <v>PC</v>
          </cell>
          <cell r="I17877" t="str">
            <v>CPR</v>
          </cell>
          <cell r="J17877" t="str">
            <v/>
          </cell>
          <cell r="K17877" t="str">
            <v>PD</v>
          </cell>
          <cell r="L17877" t="str">
            <v>7936</v>
          </cell>
          <cell r="M17877" t="str">
            <v>S</v>
          </cell>
          <cell r="N17877">
            <v>0</v>
          </cell>
        </row>
        <row r="17878">
          <cell r="A17878" t="str">
            <v>SF-KUM-I09-WL-0467</v>
          </cell>
          <cell r="B17878" t="str">
            <v>CINT</v>
          </cell>
          <cell r="C17878" t="str">
            <v/>
          </cell>
          <cell r="D17878" t="str">
            <v>DOOR BOARD L ASSY CK-1800 ASSY PSO</v>
          </cell>
          <cell r="E17878">
            <v>45026</v>
          </cell>
          <cell r="F17878" t="str">
            <v>HALF</v>
          </cell>
          <cell r="G17878" t="str">
            <v>CI_I09</v>
          </cell>
          <cell r="H17878" t="str">
            <v>PC</v>
          </cell>
          <cell r="I17878" t="str">
            <v>CPR</v>
          </cell>
          <cell r="J17878" t="str">
            <v/>
          </cell>
          <cell r="K17878" t="str">
            <v>PD</v>
          </cell>
          <cell r="L17878" t="str">
            <v>7936</v>
          </cell>
          <cell r="M17878" t="str">
            <v>S</v>
          </cell>
          <cell r="N17878">
            <v>90681</v>
          </cell>
        </row>
        <row r="17879">
          <cell r="A17879" t="str">
            <v>SF-KUM-I09-WL-0468</v>
          </cell>
          <cell r="B17879" t="str">
            <v>CINT</v>
          </cell>
          <cell r="C17879" t="str">
            <v/>
          </cell>
          <cell r="D17879" t="str">
            <v>DOOR BOARD L CK 1800 MAPLE TH 1224 FC AS</v>
          </cell>
          <cell r="E17879">
            <v>44783</v>
          </cell>
          <cell r="F17879" t="str">
            <v>HALF</v>
          </cell>
          <cell r="G17879" t="str">
            <v>CI_I09</v>
          </cell>
          <cell r="H17879" t="str">
            <v>PC</v>
          </cell>
          <cell r="I17879" t="str">
            <v>CPR</v>
          </cell>
          <cell r="J17879" t="str">
            <v/>
          </cell>
          <cell r="K17879" t="str">
            <v>PD</v>
          </cell>
          <cell r="L17879" t="str">
            <v>7936</v>
          </cell>
          <cell r="M17879" t="str">
            <v>S</v>
          </cell>
          <cell r="N17879">
            <v>0</v>
          </cell>
        </row>
        <row r="17880">
          <cell r="A17880" t="str">
            <v>SF-KUM-I09-WL-0469</v>
          </cell>
          <cell r="B17880" t="str">
            <v>CINT</v>
          </cell>
          <cell r="C17880" t="str">
            <v/>
          </cell>
          <cell r="D17880" t="str">
            <v>DOOR BOARD L CK 810 MAPLE TH 1224 FC ASS</v>
          </cell>
          <cell r="E17880">
            <v>44783</v>
          </cell>
          <cell r="F17880" t="str">
            <v>HALF</v>
          </cell>
          <cell r="G17880" t="str">
            <v>CI_I09</v>
          </cell>
          <cell r="H17880" t="str">
            <v>PC</v>
          </cell>
          <cell r="I17880" t="str">
            <v>CPR</v>
          </cell>
          <cell r="J17880" t="str">
            <v/>
          </cell>
          <cell r="K17880" t="str">
            <v>PD</v>
          </cell>
          <cell r="L17880" t="str">
            <v>7936</v>
          </cell>
          <cell r="M17880" t="str">
            <v>S</v>
          </cell>
          <cell r="N17880">
            <v>0</v>
          </cell>
        </row>
        <row r="17881">
          <cell r="A17881" t="str">
            <v>SF-KUM-I09-WL-0470</v>
          </cell>
          <cell r="B17881" t="str">
            <v>CINT</v>
          </cell>
          <cell r="C17881" t="str">
            <v/>
          </cell>
          <cell r="D17881" t="str">
            <v>DOOR BOARD R ASSY CK-1800 ASSY PSO</v>
          </cell>
          <cell r="E17881">
            <v>45026</v>
          </cell>
          <cell r="F17881" t="str">
            <v>HALF</v>
          </cell>
          <cell r="G17881" t="str">
            <v>CI_I09</v>
          </cell>
          <cell r="H17881" t="str">
            <v>PC</v>
          </cell>
          <cell r="I17881" t="str">
            <v>CPR</v>
          </cell>
          <cell r="J17881" t="str">
            <v/>
          </cell>
          <cell r="K17881" t="str">
            <v>PD</v>
          </cell>
          <cell r="L17881" t="str">
            <v>7936</v>
          </cell>
          <cell r="M17881" t="str">
            <v>S</v>
          </cell>
          <cell r="N17881">
            <v>90681</v>
          </cell>
        </row>
        <row r="17882">
          <cell r="A17882" t="str">
            <v>SF-KUM-I09-WL-0471</v>
          </cell>
          <cell r="B17882" t="str">
            <v>CINT</v>
          </cell>
          <cell r="C17882" t="str">
            <v/>
          </cell>
          <cell r="D17882" t="str">
            <v>DOOR BOARD R CK 1800 MAPLE TH 1224 FC AS</v>
          </cell>
          <cell r="E17882">
            <v>44783</v>
          </cell>
          <cell r="F17882" t="str">
            <v>HALF</v>
          </cell>
          <cell r="G17882" t="str">
            <v>CI_I09</v>
          </cell>
          <cell r="H17882" t="str">
            <v>PC</v>
          </cell>
          <cell r="I17882" t="str">
            <v>CPR</v>
          </cell>
          <cell r="J17882" t="str">
            <v/>
          </cell>
          <cell r="K17882" t="str">
            <v>PD</v>
          </cell>
          <cell r="L17882" t="str">
            <v>7936</v>
          </cell>
          <cell r="M17882" t="str">
            <v>S</v>
          </cell>
          <cell r="N17882">
            <v>0</v>
          </cell>
        </row>
        <row r="17883">
          <cell r="A17883" t="str">
            <v>SF-KUM-I09-WL-0472</v>
          </cell>
          <cell r="B17883" t="str">
            <v>CINT</v>
          </cell>
          <cell r="C17883" t="str">
            <v/>
          </cell>
          <cell r="D17883" t="str">
            <v>DOOR BOARD R CK 810 MAPLE TH 1224 FC ASS</v>
          </cell>
          <cell r="E17883">
            <v>44783</v>
          </cell>
          <cell r="F17883" t="str">
            <v>HALF</v>
          </cell>
          <cell r="G17883" t="str">
            <v>CI_I09</v>
          </cell>
          <cell r="H17883" t="str">
            <v>PC</v>
          </cell>
          <cell r="I17883" t="str">
            <v>CPR</v>
          </cell>
          <cell r="J17883" t="str">
            <v/>
          </cell>
          <cell r="K17883" t="str">
            <v>PD</v>
          </cell>
          <cell r="L17883" t="str">
            <v>7936</v>
          </cell>
          <cell r="M17883" t="str">
            <v>S</v>
          </cell>
          <cell r="N17883">
            <v>0</v>
          </cell>
        </row>
        <row r="17884">
          <cell r="A17884" t="str">
            <v>SF-KUM-I09-WL-0473</v>
          </cell>
          <cell r="B17884" t="str">
            <v>CINT</v>
          </cell>
          <cell r="C17884" t="str">
            <v/>
          </cell>
          <cell r="D17884" t="str">
            <v>DOOR BOARD VISION 1 ASSY SONOMA OAK</v>
          </cell>
          <cell r="E17884">
            <v>44966</v>
          </cell>
          <cell r="F17884" t="str">
            <v>HALF</v>
          </cell>
          <cell r="G17884" t="str">
            <v>CI_I09</v>
          </cell>
          <cell r="H17884" t="str">
            <v>PC</v>
          </cell>
          <cell r="I17884" t="str">
            <v>CPR</v>
          </cell>
          <cell r="J17884" t="str">
            <v/>
          </cell>
          <cell r="K17884" t="str">
            <v>PD</v>
          </cell>
          <cell r="L17884" t="str">
            <v>7936</v>
          </cell>
          <cell r="M17884" t="str">
            <v>S</v>
          </cell>
          <cell r="N17884">
            <v>81910</v>
          </cell>
        </row>
        <row r="17885">
          <cell r="A17885" t="str">
            <v>SF-KUM-I09-WL-0474</v>
          </cell>
          <cell r="B17885" t="str">
            <v>CINT</v>
          </cell>
          <cell r="C17885" t="str">
            <v/>
          </cell>
          <cell r="D17885" t="str">
            <v>DOOR DRAWER</v>
          </cell>
          <cell r="E17885">
            <v>44783</v>
          </cell>
          <cell r="F17885" t="str">
            <v>HALF</v>
          </cell>
          <cell r="G17885" t="str">
            <v>CI_I09</v>
          </cell>
          <cell r="H17885" t="str">
            <v>PC</v>
          </cell>
          <cell r="I17885" t="str">
            <v>CPR</v>
          </cell>
          <cell r="J17885" t="str">
            <v/>
          </cell>
          <cell r="K17885" t="str">
            <v>PD</v>
          </cell>
          <cell r="L17885" t="str">
            <v>7936</v>
          </cell>
          <cell r="M17885" t="str">
            <v>S</v>
          </cell>
          <cell r="N17885">
            <v>0</v>
          </cell>
        </row>
        <row r="17886">
          <cell r="A17886" t="str">
            <v>SF-KUM-I09-WL-0475</v>
          </cell>
          <cell r="B17886" t="str">
            <v>CINT</v>
          </cell>
          <cell r="C17886" t="str">
            <v/>
          </cell>
          <cell r="D17886" t="str">
            <v>DOOR L&amp;R MAHOGANI  ARMADIO 1800</v>
          </cell>
          <cell r="E17886">
            <v>44804</v>
          </cell>
          <cell r="F17886" t="str">
            <v>HALF</v>
          </cell>
          <cell r="G17886" t="str">
            <v>CI_I09</v>
          </cell>
          <cell r="H17886" t="str">
            <v>PC</v>
          </cell>
          <cell r="I17886" t="str">
            <v>CPR</v>
          </cell>
          <cell r="J17886" t="str">
            <v/>
          </cell>
          <cell r="K17886" t="str">
            <v>PD</v>
          </cell>
          <cell r="L17886" t="str">
            <v>7936</v>
          </cell>
          <cell r="M17886" t="str">
            <v>S</v>
          </cell>
          <cell r="N17886">
            <v>3611</v>
          </cell>
        </row>
        <row r="17887">
          <cell r="A17887" t="str">
            <v>SF-KUM-I09-WL-0476</v>
          </cell>
          <cell r="B17887" t="str">
            <v>CINT</v>
          </cell>
          <cell r="C17887" t="str">
            <v/>
          </cell>
          <cell r="D17887" t="str">
            <v>DOOR L&amp;R SONOMA ARMADIO 1800</v>
          </cell>
          <cell r="E17887">
            <v>44966</v>
          </cell>
          <cell r="F17887" t="str">
            <v>HALF</v>
          </cell>
          <cell r="G17887" t="str">
            <v>CI_I09</v>
          </cell>
          <cell r="H17887" t="str">
            <v>PC</v>
          </cell>
          <cell r="I17887" t="str">
            <v>CPR</v>
          </cell>
          <cell r="J17887" t="str">
            <v/>
          </cell>
          <cell r="K17887" t="str">
            <v>PD</v>
          </cell>
          <cell r="L17887" t="str">
            <v>7936</v>
          </cell>
          <cell r="M17887" t="str">
            <v>S</v>
          </cell>
          <cell r="N17887">
            <v>51982</v>
          </cell>
        </row>
        <row r="17888">
          <cell r="A17888" t="str">
            <v>SF-KUM-I09-WL-0477</v>
          </cell>
          <cell r="B17888" t="str">
            <v>CINT</v>
          </cell>
          <cell r="C17888" t="str">
            <v/>
          </cell>
          <cell r="D17888" t="str">
            <v>DOOR PANEL ARMADIO MAHOGANI 1800</v>
          </cell>
          <cell r="E17888">
            <v>44804</v>
          </cell>
          <cell r="F17888" t="str">
            <v>HALF</v>
          </cell>
          <cell r="G17888" t="str">
            <v>CI_I09</v>
          </cell>
          <cell r="H17888" t="str">
            <v>PC</v>
          </cell>
          <cell r="I17888" t="str">
            <v>CPR</v>
          </cell>
          <cell r="J17888" t="str">
            <v/>
          </cell>
          <cell r="K17888" t="str">
            <v>PD</v>
          </cell>
          <cell r="L17888" t="str">
            <v>7936</v>
          </cell>
          <cell r="M17888" t="str">
            <v>S</v>
          </cell>
          <cell r="N17888">
            <v>3610</v>
          </cell>
        </row>
        <row r="17889">
          <cell r="A17889" t="str">
            <v>SF-KUM-I09-WL-0478</v>
          </cell>
          <cell r="B17889" t="str">
            <v>CINT</v>
          </cell>
          <cell r="C17889" t="str">
            <v/>
          </cell>
          <cell r="D17889" t="str">
            <v>DOOR PANEL ARMADIO SONOMA 1800</v>
          </cell>
          <cell r="E17889">
            <v>44966</v>
          </cell>
          <cell r="F17889" t="str">
            <v>HALF</v>
          </cell>
          <cell r="G17889" t="str">
            <v>CI_I09</v>
          </cell>
          <cell r="H17889" t="str">
            <v>PC</v>
          </cell>
          <cell r="I17889" t="str">
            <v>CPR</v>
          </cell>
          <cell r="J17889" t="str">
            <v/>
          </cell>
          <cell r="K17889" t="str">
            <v>PD</v>
          </cell>
          <cell r="L17889" t="str">
            <v>7936</v>
          </cell>
          <cell r="M17889" t="str">
            <v>S</v>
          </cell>
          <cell r="N17889">
            <v>280342</v>
          </cell>
        </row>
        <row r="17890">
          <cell r="A17890" t="str">
            <v>SF-KUM-I09-WL-0479</v>
          </cell>
          <cell r="B17890" t="str">
            <v>CINT</v>
          </cell>
          <cell r="C17890" t="str">
            <v/>
          </cell>
          <cell r="D17890" t="str">
            <v>DOOR PANEL DRAWER UFFICIO MAHOGANI</v>
          </cell>
          <cell r="E17890">
            <v>44834</v>
          </cell>
          <cell r="F17890" t="str">
            <v>HALF</v>
          </cell>
          <cell r="G17890" t="str">
            <v>CI_I09</v>
          </cell>
          <cell r="H17890" t="str">
            <v>PC</v>
          </cell>
          <cell r="I17890" t="str">
            <v>CPR</v>
          </cell>
          <cell r="J17890" t="str">
            <v/>
          </cell>
          <cell r="K17890" t="str">
            <v>PD</v>
          </cell>
          <cell r="L17890" t="str">
            <v>7936</v>
          </cell>
          <cell r="M17890" t="str">
            <v>S</v>
          </cell>
          <cell r="N17890">
            <v>14566</v>
          </cell>
        </row>
        <row r="17891">
          <cell r="A17891" t="str">
            <v>SF-KUM-I09-WL-0480</v>
          </cell>
          <cell r="B17891" t="str">
            <v>CINT</v>
          </cell>
          <cell r="C17891" t="str">
            <v/>
          </cell>
          <cell r="D17891" t="str">
            <v>DOOR PANEL DRAWER UFFICIO SONOMA</v>
          </cell>
          <cell r="E17891">
            <v>44834</v>
          </cell>
          <cell r="F17891" t="str">
            <v>HALF</v>
          </cell>
          <cell r="G17891" t="str">
            <v>CI_I09</v>
          </cell>
          <cell r="H17891" t="str">
            <v>PC</v>
          </cell>
          <cell r="I17891" t="str">
            <v>CPR</v>
          </cell>
          <cell r="J17891" t="str">
            <v/>
          </cell>
          <cell r="K17891" t="str">
            <v>PD</v>
          </cell>
          <cell r="L17891" t="str">
            <v>7936</v>
          </cell>
          <cell r="M17891" t="str">
            <v>S</v>
          </cell>
          <cell r="N17891">
            <v>14566</v>
          </cell>
        </row>
        <row r="17892">
          <cell r="A17892" t="str">
            <v>SF-KUM-I09-WL-0481</v>
          </cell>
          <cell r="B17892" t="str">
            <v>CINT</v>
          </cell>
          <cell r="C17892" t="str">
            <v/>
          </cell>
          <cell r="D17892" t="str">
            <v>DOOR R&amp;L BOARD ARMADIO MAHOGANI 1600 X 1</v>
          </cell>
          <cell r="E17892">
            <v>44783</v>
          </cell>
          <cell r="F17892" t="str">
            <v>HALF</v>
          </cell>
          <cell r="G17892" t="str">
            <v>CI_I09</v>
          </cell>
          <cell r="H17892" t="str">
            <v>PC</v>
          </cell>
          <cell r="I17892" t="str">
            <v>CPR</v>
          </cell>
          <cell r="J17892" t="str">
            <v/>
          </cell>
          <cell r="K17892" t="str">
            <v>PD</v>
          </cell>
          <cell r="L17892" t="str">
            <v>7936</v>
          </cell>
          <cell r="M17892" t="str">
            <v>S</v>
          </cell>
          <cell r="N17892">
            <v>0</v>
          </cell>
        </row>
        <row r="17893">
          <cell r="A17893" t="str">
            <v>SF-KUM-I09-WL-0482</v>
          </cell>
          <cell r="B17893" t="str">
            <v>CINT</v>
          </cell>
          <cell r="C17893" t="str">
            <v/>
          </cell>
          <cell r="D17893" t="str">
            <v>DRAWER 1 KUMI FD DARK BROWN OAK</v>
          </cell>
          <cell r="E17893">
            <v>45131</v>
          </cell>
          <cell r="F17893" t="str">
            <v>HALF</v>
          </cell>
          <cell r="G17893" t="str">
            <v>CI_I09</v>
          </cell>
          <cell r="H17893" t="str">
            <v>PC</v>
          </cell>
          <cell r="I17893" t="str">
            <v>CPR</v>
          </cell>
          <cell r="J17893" t="str">
            <v/>
          </cell>
          <cell r="K17893" t="str">
            <v>PD</v>
          </cell>
          <cell r="L17893" t="str">
            <v>7936</v>
          </cell>
          <cell r="M17893" t="str">
            <v>S</v>
          </cell>
          <cell r="N17893">
            <v>112440</v>
          </cell>
        </row>
        <row r="17894">
          <cell r="A17894" t="str">
            <v>SF-KUM-I09-WL-0483</v>
          </cell>
          <cell r="B17894" t="str">
            <v>CINT</v>
          </cell>
          <cell r="C17894" t="str">
            <v/>
          </cell>
          <cell r="D17894" t="str">
            <v>DRAWER 2 KUMI FD DARK BROWN OAK</v>
          </cell>
          <cell r="E17894">
            <v>45131</v>
          </cell>
          <cell r="F17894" t="str">
            <v>HALF</v>
          </cell>
          <cell r="G17894" t="str">
            <v>CI_I09</v>
          </cell>
          <cell r="H17894" t="str">
            <v>PC</v>
          </cell>
          <cell r="I17894" t="str">
            <v>CPR</v>
          </cell>
          <cell r="J17894" t="str">
            <v/>
          </cell>
          <cell r="K17894" t="str">
            <v>PD</v>
          </cell>
          <cell r="L17894" t="str">
            <v>7936</v>
          </cell>
          <cell r="M17894" t="str">
            <v>S</v>
          </cell>
          <cell r="N17894">
            <v>81677</v>
          </cell>
        </row>
        <row r="17895">
          <cell r="A17895" t="str">
            <v>SF-KUM-I09-WL-0484</v>
          </cell>
          <cell r="B17895" t="str">
            <v>CINT</v>
          </cell>
          <cell r="C17895" t="str">
            <v/>
          </cell>
          <cell r="D17895" t="str">
            <v>DRAWER ASSY ARMADIO MAHOGANI 1800</v>
          </cell>
          <cell r="E17895">
            <v>44783</v>
          </cell>
          <cell r="F17895" t="str">
            <v>HALF</v>
          </cell>
          <cell r="G17895" t="str">
            <v>CI_I09</v>
          </cell>
          <cell r="H17895" t="str">
            <v>PC</v>
          </cell>
          <cell r="I17895" t="str">
            <v>CPR</v>
          </cell>
          <cell r="J17895" t="str">
            <v/>
          </cell>
          <cell r="K17895" t="str">
            <v>PD</v>
          </cell>
          <cell r="L17895" t="str">
            <v>7936</v>
          </cell>
          <cell r="M17895" t="str">
            <v>S</v>
          </cell>
          <cell r="N17895">
            <v>0</v>
          </cell>
        </row>
        <row r="17896">
          <cell r="A17896" t="str">
            <v>SF-KUM-I09-WL-0485</v>
          </cell>
          <cell r="B17896" t="str">
            <v>CINT</v>
          </cell>
          <cell r="C17896" t="str">
            <v/>
          </cell>
          <cell r="D17896" t="str">
            <v>DRAWER ASSY ARMADIO SONOMA 1800</v>
          </cell>
          <cell r="E17896">
            <v>44783</v>
          </cell>
          <cell r="F17896" t="str">
            <v>HALF</v>
          </cell>
          <cell r="G17896" t="str">
            <v>CI_I09</v>
          </cell>
          <cell r="H17896" t="str">
            <v>PC</v>
          </cell>
          <cell r="I17896" t="str">
            <v>CPR</v>
          </cell>
          <cell r="J17896" t="str">
            <v/>
          </cell>
          <cell r="K17896" t="str">
            <v>PD</v>
          </cell>
          <cell r="L17896" t="str">
            <v>7936</v>
          </cell>
          <cell r="M17896" t="str">
            <v>S</v>
          </cell>
          <cell r="N17896">
            <v>0</v>
          </cell>
        </row>
        <row r="17897">
          <cell r="A17897" t="str">
            <v>SF-KUM-I09-WL-0486</v>
          </cell>
          <cell r="B17897" t="str">
            <v>CINT</v>
          </cell>
          <cell r="C17897" t="str">
            <v/>
          </cell>
          <cell r="D17897" t="str">
            <v>DRAWER GUIDE MAHOGANI ARMADIO 1800</v>
          </cell>
          <cell r="E17897">
            <v>44804</v>
          </cell>
          <cell r="F17897" t="str">
            <v>HALF</v>
          </cell>
          <cell r="G17897" t="str">
            <v>CI_I09</v>
          </cell>
          <cell r="H17897" t="str">
            <v>PC</v>
          </cell>
          <cell r="I17897" t="str">
            <v>CPR</v>
          </cell>
          <cell r="J17897" t="str">
            <v/>
          </cell>
          <cell r="K17897" t="str">
            <v>PD</v>
          </cell>
          <cell r="L17897" t="str">
            <v>7936</v>
          </cell>
          <cell r="M17897" t="str">
            <v>S</v>
          </cell>
          <cell r="N17897">
            <v>4482</v>
          </cell>
        </row>
        <row r="17898">
          <cell r="A17898" t="str">
            <v>SF-KUM-I09-WL-0487</v>
          </cell>
          <cell r="B17898" t="str">
            <v>CINT</v>
          </cell>
          <cell r="C17898" t="str">
            <v/>
          </cell>
          <cell r="D17898" t="str">
            <v>DRAWER GUIDE SONOMA ARMADIO 1800</v>
          </cell>
          <cell r="E17898">
            <v>44966</v>
          </cell>
          <cell r="F17898" t="str">
            <v>HALF</v>
          </cell>
          <cell r="G17898" t="str">
            <v>CI_I09</v>
          </cell>
          <cell r="H17898" t="str">
            <v>PC</v>
          </cell>
          <cell r="I17898" t="str">
            <v>CPR</v>
          </cell>
          <cell r="J17898" t="str">
            <v/>
          </cell>
          <cell r="K17898" t="str">
            <v>PD</v>
          </cell>
          <cell r="L17898" t="str">
            <v>7936</v>
          </cell>
          <cell r="M17898" t="str">
            <v>S</v>
          </cell>
          <cell r="N17898">
            <v>57818</v>
          </cell>
        </row>
        <row r="17899">
          <cell r="A17899" t="str">
            <v>SF-KUM-I09-WL-0488</v>
          </cell>
          <cell r="B17899" t="str">
            <v>CINT</v>
          </cell>
          <cell r="C17899" t="str">
            <v/>
          </cell>
          <cell r="D17899" t="str">
            <v>DRAWER KUMI FD DBO MB 041</v>
          </cell>
          <cell r="E17899">
            <v>45217</v>
          </cell>
          <cell r="F17899" t="str">
            <v>HALF</v>
          </cell>
          <cell r="G17899" t="str">
            <v>CI_I09</v>
          </cell>
          <cell r="H17899" t="str">
            <v>PC</v>
          </cell>
          <cell r="I17899" t="str">
            <v>CPR</v>
          </cell>
          <cell r="J17899" t="str">
            <v/>
          </cell>
          <cell r="K17899" t="str">
            <v>PD</v>
          </cell>
          <cell r="L17899" t="str">
            <v>7936</v>
          </cell>
          <cell r="M17899" t="str">
            <v>S</v>
          </cell>
          <cell r="N17899">
            <v>530151</v>
          </cell>
        </row>
        <row r="17900">
          <cell r="A17900" t="str">
            <v>SF-KUM-I09-WL-0489</v>
          </cell>
          <cell r="B17900" t="str">
            <v>CINT</v>
          </cell>
          <cell r="C17900" t="str">
            <v/>
          </cell>
          <cell r="D17900" t="str">
            <v>DRAWER PANEL ARMADIO MAHOGANI 1600 X 120</v>
          </cell>
          <cell r="E17900">
            <v>44783</v>
          </cell>
          <cell r="F17900" t="str">
            <v>HALF</v>
          </cell>
          <cell r="G17900" t="str">
            <v>CI_I09</v>
          </cell>
          <cell r="H17900" t="str">
            <v>PC</v>
          </cell>
          <cell r="I17900" t="str">
            <v>CPR</v>
          </cell>
          <cell r="J17900" t="str">
            <v/>
          </cell>
          <cell r="K17900" t="str">
            <v>PD</v>
          </cell>
          <cell r="L17900" t="str">
            <v>7936</v>
          </cell>
          <cell r="M17900" t="str">
            <v>S</v>
          </cell>
          <cell r="N17900">
            <v>0</v>
          </cell>
        </row>
        <row r="17901">
          <cell r="A17901" t="str">
            <v>SF-KUM-I09-WL-0490</v>
          </cell>
          <cell r="B17901" t="str">
            <v>CINT</v>
          </cell>
          <cell r="C17901" t="str">
            <v/>
          </cell>
          <cell r="D17901" t="str">
            <v>DRAWER SUPPORT ARMADIO MAHOGANI 1600 X 1</v>
          </cell>
          <cell r="E17901">
            <v>44783</v>
          </cell>
          <cell r="F17901" t="str">
            <v>HALF</v>
          </cell>
          <cell r="G17901" t="str">
            <v>CI_I09</v>
          </cell>
          <cell r="H17901" t="str">
            <v>PC</v>
          </cell>
          <cell r="I17901" t="str">
            <v>CPR</v>
          </cell>
          <cell r="J17901" t="str">
            <v/>
          </cell>
          <cell r="K17901" t="str">
            <v>PD</v>
          </cell>
          <cell r="L17901" t="str">
            <v>7936</v>
          </cell>
          <cell r="M17901" t="str">
            <v>S</v>
          </cell>
          <cell r="N17901">
            <v>0</v>
          </cell>
        </row>
        <row r="17902">
          <cell r="A17902" t="str">
            <v>SF-KUM-I09-WL-0491</v>
          </cell>
          <cell r="B17902" t="str">
            <v>CINT</v>
          </cell>
          <cell r="C17902" t="str">
            <v/>
          </cell>
          <cell r="D17902" t="str">
            <v>DRAWER SUPPORT ARMADIO MAHOGANI 1800</v>
          </cell>
          <cell r="E17902">
            <v>44804</v>
          </cell>
          <cell r="F17902" t="str">
            <v>HALF</v>
          </cell>
          <cell r="G17902" t="str">
            <v>CI_I09</v>
          </cell>
          <cell r="H17902" t="str">
            <v>PC</v>
          </cell>
          <cell r="I17902" t="str">
            <v>CPR</v>
          </cell>
          <cell r="J17902" t="str">
            <v/>
          </cell>
          <cell r="K17902" t="str">
            <v>PD</v>
          </cell>
          <cell r="L17902" t="str">
            <v>7936</v>
          </cell>
          <cell r="M17902" t="str">
            <v>S</v>
          </cell>
          <cell r="N17902">
            <v>4482</v>
          </cell>
        </row>
        <row r="17903">
          <cell r="A17903" t="str">
            <v>SF-KUM-I09-WL-0492</v>
          </cell>
          <cell r="B17903" t="str">
            <v>CINT</v>
          </cell>
          <cell r="C17903" t="str">
            <v/>
          </cell>
          <cell r="D17903" t="str">
            <v>DRAWER SUPPORT ARMADIO SONOMA 1800</v>
          </cell>
          <cell r="E17903">
            <v>44966</v>
          </cell>
          <cell r="F17903" t="str">
            <v>HALF</v>
          </cell>
          <cell r="G17903" t="str">
            <v>CI_I09</v>
          </cell>
          <cell r="H17903" t="str">
            <v>PC</v>
          </cell>
          <cell r="I17903" t="str">
            <v>CPR</v>
          </cell>
          <cell r="J17903" t="str">
            <v/>
          </cell>
          <cell r="K17903" t="str">
            <v>PD</v>
          </cell>
          <cell r="L17903" t="str">
            <v>7936</v>
          </cell>
          <cell r="M17903" t="str">
            <v>S</v>
          </cell>
          <cell r="N17903">
            <v>12862</v>
          </cell>
        </row>
        <row r="17904">
          <cell r="A17904" t="str">
            <v>SF-KUM-I09-WL-0493</v>
          </cell>
          <cell r="B17904" t="str">
            <v>CINT</v>
          </cell>
          <cell r="C17904" t="str">
            <v/>
          </cell>
          <cell r="D17904" t="str">
            <v>FRAME DRAWER KUMI CUSTOM TERAS KITA PSO</v>
          </cell>
          <cell r="E17904">
            <v>44783</v>
          </cell>
          <cell r="F17904" t="str">
            <v>HALF</v>
          </cell>
          <cell r="G17904" t="str">
            <v>CI_I09</v>
          </cell>
          <cell r="H17904" t="str">
            <v>PC</v>
          </cell>
          <cell r="I17904" t="str">
            <v>CPR</v>
          </cell>
          <cell r="J17904" t="str">
            <v/>
          </cell>
          <cell r="K17904" t="str">
            <v>PD</v>
          </cell>
          <cell r="L17904" t="str">
            <v>7936</v>
          </cell>
          <cell r="M17904" t="str">
            <v>S</v>
          </cell>
          <cell r="N17904">
            <v>0</v>
          </cell>
        </row>
        <row r="17905">
          <cell r="A17905" t="str">
            <v>SF-KUM-I09-WL-0494</v>
          </cell>
          <cell r="B17905" t="str">
            <v>CINT</v>
          </cell>
          <cell r="C17905" t="str">
            <v/>
          </cell>
          <cell r="D17905" t="str">
            <v>FRAME DRAWER KUMI FD DARK BROWN OAK</v>
          </cell>
          <cell r="E17905">
            <v>45131</v>
          </cell>
          <cell r="F17905" t="str">
            <v>HALF</v>
          </cell>
          <cell r="G17905" t="str">
            <v>CI_I09</v>
          </cell>
          <cell r="H17905" t="str">
            <v>PC</v>
          </cell>
          <cell r="I17905" t="str">
            <v>CPR</v>
          </cell>
          <cell r="J17905" t="str">
            <v/>
          </cell>
          <cell r="K17905" t="str">
            <v>PD</v>
          </cell>
          <cell r="L17905" t="str">
            <v>7936</v>
          </cell>
          <cell r="M17905" t="str">
            <v>S</v>
          </cell>
          <cell r="N17905">
            <v>157846</v>
          </cell>
        </row>
        <row r="17906">
          <cell r="A17906" t="str">
            <v>SF-KUM-I09-WL-0495</v>
          </cell>
          <cell r="B17906" t="str">
            <v>CINT</v>
          </cell>
          <cell r="C17906" t="str">
            <v/>
          </cell>
          <cell r="D17906" t="str">
            <v>FRONT  BOARD CPU UFFICIO MAHOGANI</v>
          </cell>
          <cell r="E17906">
            <v>44783</v>
          </cell>
          <cell r="F17906" t="str">
            <v>HALF</v>
          </cell>
          <cell r="G17906" t="str">
            <v>CI_I09</v>
          </cell>
          <cell r="H17906" t="str">
            <v>PC</v>
          </cell>
          <cell r="I17906" t="str">
            <v>CPR</v>
          </cell>
          <cell r="J17906" t="str">
            <v/>
          </cell>
          <cell r="K17906" t="str">
            <v>PD</v>
          </cell>
          <cell r="L17906" t="str">
            <v>7936</v>
          </cell>
          <cell r="M17906" t="str">
            <v>S</v>
          </cell>
          <cell r="N17906">
            <v>0</v>
          </cell>
        </row>
        <row r="17907">
          <cell r="A17907" t="str">
            <v>SF-KUM-I09-WL-0496</v>
          </cell>
          <cell r="B17907" t="str">
            <v>CINT</v>
          </cell>
          <cell r="C17907" t="str">
            <v/>
          </cell>
          <cell r="D17907" t="str">
            <v>FRONT  BOARD CPU UFFICIO SONOMA</v>
          </cell>
          <cell r="E17907">
            <v>44783</v>
          </cell>
          <cell r="F17907" t="str">
            <v>HALF</v>
          </cell>
          <cell r="G17907" t="str">
            <v>CI_I09</v>
          </cell>
          <cell r="H17907" t="str">
            <v>PC</v>
          </cell>
          <cell r="I17907" t="str">
            <v>CPR</v>
          </cell>
          <cell r="J17907" t="str">
            <v/>
          </cell>
          <cell r="K17907" t="str">
            <v>PD</v>
          </cell>
          <cell r="L17907" t="str">
            <v>7936</v>
          </cell>
          <cell r="M17907" t="str">
            <v>S</v>
          </cell>
          <cell r="N17907">
            <v>0</v>
          </cell>
        </row>
        <row r="17908">
          <cell r="A17908" t="str">
            <v>SF-KUM-I09-WL-0497</v>
          </cell>
          <cell r="B17908" t="str">
            <v>CINT</v>
          </cell>
          <cell r="C17908" t="str">
            <v/>
          </cell>
          <cell r="D17908" t="str">
            <v>FRONT  BOARD DRAWER ARMADIO MAHOGANI 160</v>
          </cell>
          <cell r="E17908">
            <v>44783</v>
          </cell>
          <cell r="F17908" t="str">
            <v>HALF</v>
          </cell>
          <cell r="G17908" t="str">
            <v>CI_I09</v>
          </cell>
          <cell r="H17908" t="str">
            <v>PC</v>
          </cell>
          <cell r="I17908" t="str">
            <v>CPR</v>
          </cell>
          <cell r="J17908" t="str">
            <v/>
          </cell>
          <cell r="K17908" t="str">
            <v>PD</v>
          </cell>
          <cell r="L17908" t="str">
            <v>7936</v>
          </cell>
          <cell r="M17908" t="str">
            <v>S</v>
          </cell>
          <cell r="N17908">
            <v>0</v>
          </cell>
        </row>
        <row r="17909">
          <cell r="A17909" t="str">
            <v>SF-KUM-I09-WL-0498</v>
          </cell>
          <cell r="B17909" t="str">
            <v>CINT</v>
          </cell>
          <cell r="C17909" t="str">
            <v/>
          </cell>
          <cell r="D17909" t="str">
            <v>FRONT BOARD  KUMI FD 1400 MM MAPLE TH 12</v>
          </cell>
          <cell r="E17909">
            <v>44783</v>
          </cell>
          <cell r="F17909" t="str">
            <v>HALF</v>
          </cell>
          <cell r="G17909" t="str">
            <v>CI_I09</v>
          </cell>
          <cell r="H17909" t="str">
            <v>PC</v>
          </cell>
          <cell r="I17909" t="str">
            <v>CPR</v>
          </cell>
          <cell r="J17909" t="str">
            <v/>
          </cell>
          <cell r="K17909" t="str">
            <v>PD</v>
          </cell>
          <cell r="L17909" t="str">
            <v>7936</v>
          </cell>
          <cell r="M17909" t="str">
            <v>S</v>
          </cell>
          <cell r="N17909">
            <v>0</v>
          </cell>
        </row>
        <row r="17910">
          <cell r="A17910" t="str">
            <v>SF-KUM-I09-WL-0499</v>
          </cell>
          <cell r="B17910" t="str">
            <v>CINT</v>
          </cell>
          <cell r="C17910" t="str">
            <v/>
          </cell>
          <cell r="D17910" t="str">
            <v>FRONT BOARD  KUMI FD MAPLE TH 1224 FC AS</v>
          </cell>
          <cell r="E17910">
            <v>44783</v>
          </cell>
          <cell r="F17910" t="str">
            <v>HALF</v>
          </cell>
          <cell r="G17910" t="str">
            <v>CI_I09</v>
          </cell>
          <cell r="H17910" t="str">
            <v>PC</v>
          </cell>
          <cell r="I17910" t="str">
            <v>CPR</v>
          </cell>
          <cell r="J17910" t="str">
            <v/>
          </cell>
          <cell r="K17910" t="str">
            <v>PD</v>
          </cell>
          <cell r="L17910" t="str">
            <v>7936</v>
          </cell>
          <cell r="M17910" t="str">
            <v>S</v>
          </cell>
          <cell r="N17910">
            <v>0</v>
          </cell>
        </row>
        <row r="17911">
          <cell r="A17911" t="str">
            <v>SF-KUM-I09-WL-0500</v>
          </cell>
          <cell r="B17911" t="str">
            <v>CINT</v>
          </cell>
          <cell r="C17911" t="str">
            <v/>
          </cell>
          <cell r="D17911" t="str">
            <v>FRONT BOARD ASSY KUMI FD SHUTTER WHITE</v>
          </cell>
          <cell r="E17911">
            <v>44783</v>
          </cell>
          <cell r="F17911" t="str">
            <v>HALF</v>
          </cell>
          <cell r="G17911" t="str">
            <v>CI_I09</v>
          </cell>
          <cell r="H17911" t="str">
            <v>PC</v>
          </cell>
          <cell r="I17911" t="str">
            <v>CPR</v>
          </cell>
          <cell r="J17911" t="str">
            <v/>
          </cell>
          <cell r="K17911" t="str">
            <v>PD</v>
          </cell>
          <cell r="L17911" t="str">
            <v>7936</v>
          </cell>
          <cell r="M17911" t="str">
            <v>S</v>
          </cell>
          <cell r="N17911">
            <v>0</v>
          </cell>
        </row>
        <row r="17912">
          <cell r="A17912" t="str">
            <v>SF-KUM-I09-WL-0501</v>
          </cell>
          <cell r="B17912" t="str">
            <v>CINT</v>
          </cell>
          <cell r="C17912" t="str">
            <v/>
          </cell>
          <cell r="D17912" t="str">
            <v>FRONT BOARD ASSY KUMI SD MOLALA WALNUT M</v>
          </cell>
          <cell r="E17912">
            <v>44966</v>
          </cell>
          <cell r="F17912" t="str">
            <v>HALF</v>
          </cell>
          <cell r="G17912" t="str">
            <v>CI_I09</v>
          </cell>
          <cell r="H17912" t="str">
            <v>PC</v>
          </cell>
          <cell r="I17912" t="str">
            <v>CPR</v>
          </cell>
          <cell r="J17912" t="str">
            <v/>
          </cell>
          <cell r="K17912" t="str">
            <v>PD</v>
          </cell>
          <cell r="L17912" t="str">
            <v>7936</v>
          </cell>
          <cell r="M17912" t="str">
            <v>S</v>
          </cell>
          <cell r="N17912">
            <v>148492</v>
          </cell>
        </row>
        <row r="17913">
          <cell r="A17913" t="str">
            <v>SF-KUM-I09-WL-0502</v>
          </cell>
          <cell r="B17913" t="str">
            <v>CINT</v>
          </cell>
          <cell r="C17913" t="str">
            <v/>
          </cell>
          <cell r="D17913" t="str">
            <v>FRONT BOARD DRAWER 1 KUMI FD DBO</v>
          </cell>
          <cell r="E17913">
            <v>45131</v>
          </cell>
          <cell r="F17913" t="str">
            <v>HALF</v>
          </cell>
          <cell r="G17913" t="str">
            <v>CI_I09</v>
          </cell>
          <cell r="H17913" t="str">
            <v>PC</v>
          </cell>
          <cell r="I17913" t="str">
            <v>CPR</v>
          </cell>
          <cell r="J17913" t="str">
            <v/>
          </cell>
          <cell r="K17913" t="str">
            <v>PD</v>
          </cell>
          <cell r="L17913" t="str">
            <v>7936</v>
          </cell>
          <cell r="M17913" t="str">
            <v>S</v>
          </cell>
          <cell r="N17913">
            <v>36769</v>
          </cell>
        </row>
        <row r="17914">
          <cell r="A17914" t="str">
            <v>SF-KUM-I09-WL-0503</v>
          </cell>
          <cell r="B17914" t="str">
            <v>CINT</v>
          </cell>
          <cell r="C17914" t="str">
            <v/>
          </cell>
          <cell r="D17914" t="str">
            <v>FRONT BOARD DRAWER 1 WAGON 2D/3D MAPLE T</v>
          </cell>
          <cell r="E17914">
            <v>44825</v>
          </cell>
          <cell r="F17914" t="str">
            <v>HALF</v>
          </cell>
          <cell r="G17914" t="str">
            <v>CI_I09</v>
          </cell>
          <cell r="H17914" t="str">
            <v>PC</v>
          </cell>
          <cell r="I17914" t="str">
            <v>CPR</v>
          </cell>
          <cell r="J17914" t="str">
            <v/>
          </cell>
          <cell r="K17914" t="str">
            <v>PD</v>
          </cell>
          <cell r="L17914" t="str">
            <v>7936</v>
          </cell>
          <cell r="M17914" t="str">
            <v>S</v>
          </cell>
          <cell r="N17914">
            <v>54576</v>
          </cell>
        </row>
        <row r="17915">
          <cell r="A17915" t="str">
            <v>SF-KUM-I09-WL-0504</v>
          </cell>
          <cell r="B17915" t="str">
            <v>CINT</v>
          </cell>
          <cell r="C17915" t="str">
            <v/>
          </cell>
          <cell r="D17915" t="str">
            <v>FRONT BOARD DRAWER 1 WAGON 3D ASSY DARK</v>
          </cell>
          <cell r="E17915">
            <v>44834</v>
          </cell>
          <cell r="F17915" t="str">
            <v>HALF</v>
          </cell>
          <cell r="G17915" t="str">
            <v>CI_I09</v>
          </cell>
          <cell r="H17915" t="str">
            <v>PC</v>
          </cell>
          <cell r="I17915" t="str">
            <v>CPR</v>
          </cell>
          <cell r="J17915" t="str">
            <v/>
          </cell>
          <cell r="K17915" t="str">
            <v>PD</v>
          </cell>
          <cell r="L17915" t="str">
            <v>7936</v>
          </cell>
          <cell r="M17915" t="str">
            <v>S</v>
          </cell>
          <cell r="N17915">
            <v>33375</v>
          </cell>
        </row>
        <row r="17916">
          <cell r="A17916" t="str">
            <v>SF-KUM-I09-WL-0505</v>
          </cell>
          <cell r="B17916" t="str">
            <v>CINT</v>
          </cell>
          <cell r="C17916" t="str">
            <v/>
          </cell>
          <cell r="D17916" t="str">
            <v>FRONT BOARD DRAWER 1 WAGON 3D ASSY SPRIN</v>
          </cell>
          <cell r="E17916">
            <v>44783</v>
          </cell>
          <cell r="F17916" t="str">
            <v>HALF</v>
          </cell>
          <cell r="G17916" t="str">
            <v>CI_I09</v>
          </cell>
          <cell r="H17916" t="str">
            <v>PC</v>
          </cell>
          <cell r="I17916" t="str">
            <v>CPR</v>
          </cell>
          <cell r="J17916" t="str">
            <v/>
          </cell>
          <cell r="K17916" t="str">
            <v>PD</v>
          </cell>
          <cell r="L17916" t="str">
            <v>7936</v>
          </cell>
          <cell r="M17916" t="str">
            <v>S</v>
          </cell>
          <cell r="N17916">
            <v>0</v>
          </cell>
        </row>
        <row r="17917">
          <cell r="A17917" t="str">
            <v>SF-KUM-I09-WL-0506</v>
          </cell>
          <cell r="B17917" t="str">
            <v>CINT</v>
          </cell>
          <cell r="C17917" t="str">
            <v/>
          </cell>
          <cell r="D17917" t="str">
            <v>FRONT BOARD DRAWER 2 WAGON 2D/3D ASSY PS</v>
          </cell>
          <cell r="E17917">
            <v>44966</v>
          </cell>
          <cell r="F17917" t="str">
            <v>HALF</v>
          </cell>
          <cell r="G17917" t="str">
            <v>CI_I09</v>
          </cell>
          <cell r="H17917" t="str">
            <v>PC</v>
          </cell>
          <cell r="I17917" t="str">
            <v>CPR</v>
          </cell>
          <cell r="J17917" t="str">
            <v/>
          </cell>
          <cell r="K17917" t="str">
            <v>PD</v>
          </cell>
          <cell r="L17917" t="str">
            <v>7936</v>
          </cell>
          <cell r="M17917" t="str">
            <v>S</v>
          </cell>
          <cell r="N17917">
            <v>39270</v>
          </cell>
        </row>
        <row r="17918">
          <cell r="A17918" t="str">
            <v>SF-KUM-I09-WL-0507</v>
          </cell>
          <cell r="B17918" t="str">
            <v>CINT</v>
          </cell>
          <cell r="C17918" t="str">
            <v/>
          </cell>
          <cell r="D17918" t="str">
            <v>FRONT BOARD DRAWER 2 WAGON 2D/3D MAPLE T</v>
          </cell>
          <cell r="E17918">
            <v>44825</v>
          </cell>
          <cell r="F17918" t="str">
            <v>HALF</v>
          </cell>
          <cell r="G17918" t="str">
            <v>CI_I09</v>
          </cell>
          <cell r="H17918" t="str">
            <v>PC</v>
          </cell>
          <cell r="I17918" t="str">
            <v>CPR</v>
          </cell>
          <cell r="J17918" t="str">
            <v/>
          </cell>
          <cell r="K17918" t="str">
            <v>PD</v>
          </cell>
          <cell r="L17918" t="str">
            <v>7936</v>
          </cell>
          <cell r="M17918" t="str">
            <v>S</v>
          </cell>
          <cell r="N17918">
            <v>49004</v>
          </cell>
        </row>
        <row r="17919">
          <cell r="A17919" t="str">
            <v>SF-KUM-I09-WL-0508</v>
          </cell>
          <cell r="B17919" t="str">
            <v>CINT</v>
          </cell>
          <cell r="C17919" t="str">
            <v/>
          </cell>
          <cell r="D17919" t="str">
            <v>FRONT BOARD DRAWER 2 WAGON 3D ASSY DARK</v>
          </cell>
          <cell r="E17919">
            <v>44834</v>
          </cell>
          <cell r="F17919" t="str">
            <v>HALF</v>
          </cell>
          <cell r="G17919" t="str">
            <v>CI_I09</v>
          </cell>
          <cell r="H17919" t="str">
            <v>PC</v>
          </cell>
          <cell r="I17919" t="str">
            <v>CPR</v>
          </cell>
          <cell r="J17919" t="str">
            <v/>
          </cell>
          <cell r="K17919" t="str">
            <v>PD</v>
          </cell>
          <cell r="L17919" t="str">
            <v>7936</v>
          </cell>
          <cell r="M17919" t="str">
            <v>S</v>
          </cell>
          <cell r="N17919">
            <v>27185</v>
          </cell>
        </row>
        <row r="17920">
          <cell r="A17920" t="str">
            <v>SF-KUM-I09-WL-0509</v>
          </cell>
          <cell r="B17920" t="str">
            <v>CINT</v>
          </cell>
          <cell r="C17920" t="str">
            <v/>
          </cell>
          <cell r="D17920" t="str">
            <v>FRONT BOARD DRAWER 2 WAGON 3D ASSY SPRIN</v>
          </cell>
          <cell r="E17920">
            <v>44783</v>
          </cell>
          <cell r="F17920" t="str">
            <v>HALF</v>
          </cell>
          <cell r="G17920" t="str">
            <v>CI_I09</v>
          </cell>
          <cell r="H17920" t="str">
            <v>PC</v>
          </cell>
          <cell r="I17920" t="str">
            <v>CPR</v>
          </cell>
          <cell r="J17920" t="str">
            <v/>
          </cell>
          <cell r="K17920" t="str">
            <v>PD</v>
          </cell>
          <cell r="L17920" t="str">
            <v>7936</v>
          </cell>
          <cell r="M17920" t="str">
            <v>S</v>
          </cell>
          <cell r="N17920">
            <v>0</v>
          </cell>
        </row>
        <row r="17921">
          <cell r="A17921" t="str">
            <v>SF-KUM-I09-WL-0510</v>
          </cell>
          <cell r="B17921" t="str">
            <v>CINT</v>
          </cell>
          <cell r="C17921" t="str">
            <v/>
          </cell>
          <cell r="D17921" t="str">
            <v>FRONT BOARD DRAWER 3 WAGON 3D ASSY DARK</v>
          </cell>
          <cell r="E17921">
            <v>44834</v>
          </cell>
          <cell r="F17921" t="str">
            <v>HALF</v>
          </cell>
          <cell r="G17921" t="str">
            <v>CI_I09</v>
          </cell>
          <cell r="H17921" t="str">
            <v>PC</v>
          </cell>
          <cell r="I17921" t="str">
            <v>CPR</v>
          </cell>
          <cell r="J17921" t="str">
            <v/>
          </cell>
          <cell r="K17921" t="str">
            <v>PD</v>
          </cell>
          <cell r="L17921" t="str">
            <v>7936</v>
          </cell>
          <cell r="M17921" t="str">
            <v>S</v>
          </cell>
          <cell r="N17921">
            <v>15770</v>
          </cell>
        </row>
        <row r="17922">
          <cell r="A17922" t="str">
            <v>SF-KUM-I09-WL-0511</v>
          </cell>
          <cell r="B17922" t="str">
            <v>CINT</v>
          </cell>
          <cell r="C17922" t="str">
            <v/>
          </cell>
          <cell r="D17922" t="str">
            <v>FRONT BOARD DRAWER 3 WAGON 3D ASSY SPRIN</v>
          </cell>
          <cell r="E17922">
            <v>44783</v>
          </cell>
          <cell r="F17922" t="str">
            <v>HALF</v>
          </cell>
          <cell r="G17922" t="str">
            <v>CI_I09</v>
          </cell>
          <cell r="H17922" t="str">
            <v>PC</v>
          </cell>
          <cell r="I17922" t="str">
            <v>CPR</v>
          </cell>
          <cell r="J17922" t="str">
            <v/>
          </cell>
          <cell r="K17922" t="str">
            <v>PD</v>
          </cell>
          <cell r="L17922" t="str">
            <v>7936</v>
          </cell>
          <cell r="M17922" t="str">
            <v>S</v>
          </cell>
          <cell r="N17922">
            <v>0</v>
          </cell>
        </row>
        <row r="17923">
          <cell r="A17923" t="str">
            <v>SF-KUM-I09-WL-0512</v>
          </cell>
          <cell r="B17923" t="str">
            <v>CINT</v>
          </cell>
          <cell r="C17923" t="str">
            <v/>
          </cell>
          <cell r="D17923" t="str">
            <v>FRONT BOARD DRAWER 3 WAGON 3D MAPLE TH 1</v>
          </cell>
          <cell r="E17923">
            <v>44825</v>
          </cell>
          <cell r="F17923" t="str">
            <v>HALF</v>
          </cell>
          <cell r="G17923" t="str">
            <v>CI_I09</v>
          </cell>
          <cell r="H17923" t="str">
            <v>PC</v>
          </cell>
          <cell r="I17923" t="str">
            <v>CPR</v>
          </cell>
          <cell r="J17923" t="str">
            <v/>
          </cell>
          <cell r="K17923" t="str">
            <v>PD</v>
          </cell>
          <cell r="L17923" t="str">
            <v>7936</v>
          </cell>
          <cell r="M17923" t="str">
            <v>S</v>
          </cell>
          <cell r="N17923">
            <v>24913</v>
          </cell>
        </row>
        <row r="17924">
          <cell r="A17924" t="str">
            <v>SF-KUM-I09-WL-0513</v>
          </cell>
          <cell r="B17924" t="str">
            <v>CINT</v>
          </cell>
          <cell r="C17924" t="str">
            <v/>
          </cell>
          <cell r="D17924" t="str">
            <v>FRONT BOARD DRAWER MAHOGANI</v>
          </cell>
          <cell r="E17924">
            <v>44783</v>
          </cell>
          <cell r="F17924" t="str">
            <v>HALF</v>
          </cell>
          <cell r="G17924" t="str">
            <v>CI_I09</v>
          </cell>
          <cell r="H17924" t="str">
            <v>PC</v>
          </cell>
          <cell r="I17924" t="str">
            <v>CPR</v>
          </cell>
          <cell r="J17924" t="str">
            <v/>
          </cell>
          <cell r="K17924" t="str">
            <v>PD</v>
          </cell>
          <cell r="L17924" t="str">
            <v>7936</v>
          </cell>
          <cell r="M17924" t="str">
            <v>S</v>
          </cell>
          <cell r="N17924">
            <v>323412</v>
          </cell>
        </row>
        <row r="17925">
          <cell r="A17925" t="str">
            <v>SF-KUM-I09-WL-0514</v>
          </cell>
          <cell r="B17925" t="str">
            <v>CINT</v>
          </cell>
          <cell r="C17925" t="str">
            <v/>
          </cell>
          <cell r="D17925" t="str">
            <v>FRONT BOARD KUMI CUSTOM TH -849J 18 X 80</v>
          </cell>
          <cell r="E17925">
            <v>44783</v>
          </cell>
          <cell r="F17925" t="str">
            <v>HALF</v>
          </cell>
          <cell r="G17925" t="str">
            <v>CI_I09</v>
          </cell>
          <cell r="H17925" t="str">
            <v>PC</v>
          </cell>
          <cell r="I17925" t="str">
            <v>CPR</v>
          </cell>
          <cell r="J17925" t="str">
            <v/>
          </cell>
          <cell r="K17925" t="str">
            <v>PD</v>
          </cell>
          <cell r="L17925" t="str">
            <v>7936</v>
          </cell>
          <cell r="M17925" t="str">
            <v>S</v>
          </cell>
          <cell r="N17925">
            <v>0</v>
          </cell>
        </row>
        <row r="17926">
          <cell r="A17926" t="str">
            <v>SF-KUM-I09-WL-0515</v>
          </cell>
          <cell r="B17926" t="str">
            <v>CINT</v>
          </cell>
          <cell r="C17926" t="str">
            <v/>
          </cell>
          <cell r="D17926" t="str">
            <v>FRONT BOARD KUMI ED MAPLE TH 1224 FC ASS</v>
          </cell>
          <cell r="E17926">
            <v>44825</v>
          </cell>
          <cell r="F17926" t="str">
            <v>HALF</v>
          </cell>
          <cell r="G17926" t="str">
            <v>CI_I09</v>
          </cell>
          <cell r="H17926" t="str">
            <v>PC</v>
          </cell>
          <cell r="I17926" t="str">
            <v>CPR</v>
          </cell>
          <cell r="J17926" t="str">
            <v/>
          </cell>
          <cell r="K17926" t="str">
            <v>PD</v>
          </cell>
          <cell r="L17926" t="str">
            <v>7936</v>
          </cell>
          <cell r="M17926" t="str">
            <v>S</v>
          </cell>
          <cell r="N17926">
            <v>166436</v>
          </cell>
        </row>
        <row r="17927">
          <cell r="A17927" t="str">
            <v>SF-KUM-I09-WL-0516</v>
          </cell>
          <cell r="B17927" t="str">
            <v>CINT</v>
          </cell>
          <cell r="C17927" t="str">
            <v/>
          </cell>
          <cell r="D17927" t="str">
            <v>FRONT BOARD KUMI ED PSO MB 008</v>
          </cell>
          <cell r="E17927">
            <v>45217</v>
          </cell>
          <cell r="F17927" t="str">
            <v>HALF</v>
          </cell>
          <cell r="G17927" t="str">
            <v>CI_I09</v>
          </cell>
          <cell r="H17927" t="str">
            <v>PC</v>
          </cell>
          <cell r="I17927" t="str">
            <v>CPR</v>
          </cell>
          <cell r="J17927" t="str">
            <v/>
          </cell>
          <cell r="K17927" t="str">
            <v>PD</v>
          </cell>
          <cell r="L17927" t="str">
            <v>7936</v>
          </cell>
          <cell r="M17927" t="str">
            <v>S</v>
          </cell>
          <cell r="N17927">
            <v>169305</v>
          </cell>
        </row>
        <row r="17928">
          <cell r="A17928" t="str">
            <v>SF-KUM-I09-WL-0517</v>
          </cell>
          <cell r="B17928" t="str">
            <v>CINT</v>
          </cell>
          <cell r="C17928" t="str">
            <v/>
          </cell>
          <cell r="D17928" t="str">
            <v>FRONT BOARD KUMI EHD PSO MB 041</v>
          </cell>
          <cell r="E17928">
            <v>45217</v>
          </cell>
          <cell r="F17928" t="str">
            <v>HALF</v>
          </cell>
          <cell r="G17928" t="str">
            <v>CI_I09</v>
          </cell>
          <cell r="H17928" t="str">
            <v>PC</v>
          </cell>
          <cell r="I17928" t="str">
            <v>CPR</v>
          </cell>
          <cell r="J17928" t="str">
            <v/>
          </cell>
          <cell r="K17928" t="str">
            <v>PD</v>
          </cell>
          <cell r="L17928" t="str">
            <v>7936</v>
          </cell>
          <cell r="M17928" t="str">
            <v>S</v>
          </cell>
          <cell r="N17928">
            <v>281338</v>
          </cell>
        </row>
        <row r="17929">
          <cell r="A17929" t="str">
            <v>SF-KUM-I09-WL-0518</v>
          </cell>
          <cell r="B17929" t="str">
            <v>CINT</v>
          </cell>
          <cell r="C17929" t="str">
            <v/>
          </cell>
          <cell r="D17929" t="str">
            <v>FRONT BOARD KUMI FD DBO MB 041</v>
          </cell>
          <cell r="E17929">
            <v>45217</v>
          </cell>
          <cell r="F17929" t="str">
            <v>HALF</v>
          </cell>
          <cell r="G17929" t="str">
            <v>CI_I09</v>
          </cell>
          <cell r="H17929" t="str">
            <v>PC</v>
          </cell>
          <cell r="I17929" t="str">
            <v>CPR</v>
          </cell>
          <cell r="J17929" t="str">
            <v/>
          </cell>
          <cell r="K17929" t="str">
            <v>PD</v>
          </cell>
          <cell r="L17929" t="str">
            <v>7936</v>
          </cell>
          <cell r="M17929" t="str">
            <v>S</v>
          </cell>
          <cell r="N17929">
            <v>133383</v>
          </cell>
        </row>
        <row r="17930">
          <cell r="A17930" t="str">
            <v>SF-KUM-I09-WL-0519</v>
          </cell>
          <cell r="B17930" t="str">
            <v>CINT</v>
          </cell>
          <cell r="C17930" t="str">
            <v/>
          </cell>
          <cell r="D17930" t="str">
            <v>FRONT BOARD KUMI FHD/SHD DBO MB 041</v>
          </cell>
          <cell r="E17930">
            <v>45217</v>
          </cell>
          <cell r="F17930" t="str">
            <v>HALF</v>
          </cell>
          <cell r="G17930" t="str">
            <v>CI_I09</v>
          </cell>
          <cell r="H17930" t="str">
            <v>PC</v>
          </cell>
          <cell r="I17930" t="str">
            <v>CPR</v>
          </cell>
          <cell r="J17930" t="str">
            <v/>
          </cell>
          <cell r="K17930" t="str">
            <v>PD</v>
          </cell>
          <cell r="L17930" t="str">
            <v>7936</v>
          </cell>
          <cell r="M17930" t="str">
            <v>S</v>
          </cell>
          <cell r="N17930">
            <v>170515</v>
          </cell>
        </row>
        <row r="17931">
          <cell r="A17931" t="str">
            <v>SF-KUM-I09-WL-0520</v>
          </cell>
          <cell r="B17931" t="str">
            <v>CINT</v>
          </cell>
          <cell r="C17931" t="str">
            <v/>
          </cell>
          <cell r="D17931" t="str">
            <v>FRONT BOARD KUMI FHD/SHD PSO MB 008</v>
          </cell>
          <cell r="E17931">
            <v>45217</v>
          </cell>
          <cell r="F17931" t="str">
            <v>HALF</v>
          </cell>
          <cell r="G17931" t="str">
            <v>CI_I09</v>
          </cell>
          <cell r="H17931" t="str">
            <v>PC</v>
          </cell>
          <cell r="I17931" t="str">
            <v>CPR</v>
          </cell>
          <cell r="J17931" t="str">
            <v/>
          </cell>
          <cell r="K17931" t="str">
            <v>PD</v>
          </cell>
          <cell r="L17931" t="str">
            <v>7936</v>
          </cell>
          <cell r="M17931" t="str">
            <v>S</v>
          </cell>
          <cell r="N17931">
            <v>152542</v>
          </cell>
        </row>
        <row r="17932">
          <cell r="A17932" t="str">
            <v>SF-KUM-I09-WL-0521</v>
          </cell>
          <cell r="B17932" t="str">
            <v>CINT</v>
          </cell>
          <cell r="C17932" t="str">
            <v/>
          </cell>
          <cell r="D17932" t="str">
            <v>FRONT BOARD KUMI MD PSO MB 008</v>
          </cell>
          <cell r="E17932">
            <v>45217</v>
          </cell>
          <cell r="F17932" t="str">
            <v>HALF</v>
          </cell>
          <cell r="G17932" t="str">
            <v>CI_I09</v>
          </cell>
          <cell r="H17932" t="str">
            <v>PC</v>
          </cell>
          <cell r="I17932" t="str">
            <v>CPR</v>
          </cell>
          <cell r="J17932" t="str">
            <v/>
          </cell>
          <cell r="K17932" t="str">
            <v>PD</v>
          </cell>
          <cell r="L17932" t="str">
            <v>7936</v>
          </cell>
          <cell r="M17932" t="str">
            <v>S</v>
          </cell>
          <cell r="N17932">
            <v>161610</v>
          </cell>
        </row>
        <row r="17933">
          <cell r="A17933" t="str">
            <v>SF-KUM-I09-WL-0522</v>
          </cell>
          <cell r="B17933" t="str">
            <v>CINT</v>
          </cell>
          <cell r="C17933" t="str">
            <v/>
          </cell>
          <cell r="D17933" t="str">
            <v>FRONT BOARD KUMI MD T 12 X 1275 X 300 TH</v>
          </cell>
          <cell r="E17933">
            <v>44783</v>
          </cell>
          <cell r="F17933" t="str">
            <v>HALF</v>
          </cell>
          <cell r="G17933" t="str">
            <v>CI_I09</v>
          </cell>
          <cell r="H17933" t="str">
            <v>PC</v>
          </cell>
          <cell r="I17933" t="str">
            <v>CPR</v>
          </cell>
          <cell r="J17933" t="str">
            <v/>
          </cell>
          <cell r="K17933" t="str">
            <v>PD</v>
          </cell>
          <cell r="L17933" t="str">
            <v>7936</v>
          </cell>
          <cell r="M17933" t="str">
            <v>S</v>
          </cell>
          <cell r="N17933">
            <v>0</v>
          </cell>
        </row>
        <row r="17934">
          <cell r="A17934" t="str">
            <v>SF-KUM-I09-WL-0523</v>
          </cell>
          <cell r="B17934" t="str">
            <v>CINT</v>
          </cell>
          <cell r="C17934" t="str">
            <v/>
          </cell>
          <cell r="D17934" t="str">
            <v>FRONT BOARD KUMI MHD DBO MB 041</v>
          </cell>
          <cell r="E17934">
            <v>45217</v>
          </cell>
          <cell r="F17934" t="str">
            <v>HALF</v>
          </cell>
          <cell r="G17934" t="str">
            <v>CI_I09</v>
          </cell>
          <cell r="H17934" t="str">
            <v>PC</v>
          </cell>
          <cell r="I17934" t="str">
            <v>CPR</v>
          </cell>
          <cell r="J17934" t="str">
            <v/>
          </cell>
          <cell r="K17934" t="str">
            <v>PD</v>
          </cell>
          <cell r="L17934" t="str">
            <v>7936</v>
          </cell>
          <cell r="M17934" t="str">
            <v>S</v>
          </cell>
          <cell r="N17934">
            <v>271363</v>
          </cell>
        </row>
        <row r="17935">
          <cell r="A17935" t="str">
            <v>SF-KUM-I09-WL-0524</v>
          </cell>
          <cell r="B17935" t="str">
            <v>CINT</v>
          </cell>
          <cell r="C17935" t="str">
            <v/>
          </cell>
          <cell r="D17935" t="str">
            <v>FRONT BOARD KUMI MHD PSO MB 008</v>
          </cell>
          <cell r="E17935">
            <v>45217</v>
          </cell>
          <cell r="F17935" t="str">
            <v>HALF</v>
          </cell>
          <cell r="G17935" t="str">
            <v>CI_I09</v>
          </cell>
          <cell r="H17935" t="str">
            <v>PC</v>
          </cell>
          <cell r="I17935" t="str">
            <v>CPR</v>
          </cell>
          <cell r="J17935" t="str">
            <v/>
          </cell>
          <cell r="K17935" t="str">
            <v>PD</v>
          </cell>
          <cell r="L17935" t="str">
            <v>7936</v>
          </cell>
          <cell r="M17935" t="str">
            <v>S</v>
          </cell>
          <cell r="N17935">
            <v>267558</v>
          </cell>
        </row>
        <row r="17936">
          <cell r="A17936" t="str">
            <v>SF-KUM-I09-WL-0525</v>
          </cell>
          <cell r="B17936" t="str">
            <v>CINT</v>
          </cell>
          <cell r="C17936" t="str">
            <v/>
          </cell>
          <cell r="D17936" t="str">
            <v>FRONT BOARD KUMI SHD AMERICAN WALNUT (DB</v>
          </cell>
          <cell r="E17936">
            <v>44966</v>
          </cell>
          <cell r="F17936" t="str">
            <v>HALF</v>
          </cell>
          <cell r="G17936" t="str">
            <v>CI_I09</v>
          </cell>
          <cell r="H17936" t="str">
            <v>PC</v>
          </cell>
          <cell r="I17936" t="str">
            <v>CPR</v>
          </cell>
          <cell r="J17936" t="str">
            <v/>
          </cell>
          <cell r="K17936" t="str">
            <v>PD</v>
          </cell>
          <cell r="L17936" t="str">
            <v>7936</v>
          </cell>
          <cell r="M17936" t="str">
            <v>S</v>
          </cell>
          <cell r="N17936">
            <v>170515</v>
          </cell>
        </row>
        <row r="17937">
          <cell r="A17937" t="str">
            <v>SF-KUM-I09-WL-0526</v>
          </cell>
          <cell r="B17937" t="str">
            <v>CINT</v>
          </cell>
          <cell r="C17937" t="str">
            <v/>
          </cell>
          <cell r="D17937" t="str">
            <v>FRONT BOARD KUMI SHD SHUTTER WHITE (PSO)</v>
          </cell>
          <cell r="E17937">
            <v>45131</v>
          </cell>
          <cell r="F17937" t="str">
            <v>HALF</v>
          </cell>
          <cell r="G17937" t="str">
            <v>CI_I09</v>
          </cell>
          <cell r="H17937" t="str">
            <v>PC</v>
          </cell>
          <cell r="I17937" t="str">
            <v>CPR</v>
          </cell>
          <cell r="J17937" t="str">
            <v/>
          </cell>
          <cell r="K17937" t="str">
            <v>PD</v>
          </cell>
          <cell r="L17937" t="str">
            <v>7936</v>
          </cell>
          <cell r="M17937" t="str">
            <v>S</v>
          </cell>
          <cell r="N17937">
            <v>167211</v>
          </cell>
        </row>
        <row r="17938">
          <cell r="A17938" t="str">
            <v>SF-KUM-I09-WL-0527</v>
          </cell>
          <cell r="B17938" t="str">
            <v>CINT</v>
          </cell>
          <cell r="C17938" t="str">
            <v/>
          </cell>
          <cell r="D17938" t="str">
            <v>FRONT BOARD MEJA GURU ASSY DBO</v>
          </cell>
          <cell r="E17938">
            <v>44783</v>
          </cell>
          <cell r="F17938" t="str">
            <v>HALF</v>
          </cell>
          <cell r="G17938" t="str">
            <v>CI_I09</v>
          </cell>
          <cell r="H17938" t="str">
            <v>PC</v>
          </cell>
          <cell r="I17938" t="str">
            <v>CPR</v>
          </cell>
          <cell r="J17938" t="str">
            <v/>
          </cell>
          <cell r="K17938" t="str">
            <v>PD</v>
          </cell>
          <cell r="L17938" t="str">
            <v>7936</v>
          </cell>
          <cell r="M17938" t="str">
            <v>S</v>
          </cell>
          <cell r="N17938">
            <v>0</v>
          </cell>
        </row>
        <row r="17939">
          <cell r="A17939" t="str">
            <v>SF-KUM-I09-WL-0528</v>
          </cell>
          <cell r="B17939" t="str">
            <v>CINT</v>
          </cell>
          <cell r="C17939" t="str">
            <v/>
          </cell>
          <cell r="D17939" t="str">
            <v>FRONT BOARD MEJA GURU ASSY PSO</v>
          </cell>
          <cell r="E17939">
            <v>44783</v>
          </cell>
          <cell r="F17939" t="str">
            <v>HALF</v>
          </cell>
          <cell r="G17939" t="str">
            <v>CI_I09</v>
          </cell>
          <cell r="H17939" t="str">
            <v>PC</v>
          </cell>
          <cell r="I17939" t="str">
            <v>CPR</v>
          </cell>
          <cell r="J17939" t="str">
            <v/>
          </cell>
          <cell r="K17939" t="str">
            <v>PD</v>
          </cell>
          <cell r="L17939" t="str">
            <v>7936</v>
          </cell>
          <cell r="M17939" t="str">
            <v>S</v>
          </cell>
          <cell r="N17939">
            <v>0</v>
          </cell>
        </row>
        <row r="17940">
          <cell r="A17940" t="str">
            <v>SF-KUM-I09-WL-0529</v>
          </cell>
          <cell r="B17940" t="str">
            <v>CINT</v>
          </cell>
          <cell r="C17940" t="str">
            <v/>
          </cell>
          <cell r="D17940" t="str">
            <v>FRONT BOARD MEJA GURU DRAWER ASSY DBO</v>
          </cell>
          <cell r="E17940">
            <v>44783</v>
          </cell>
          <cell r="F17940" t="str">
            <v>HALF</v>
          </cell>
          <cell r="G17940" t="str">
            <v>CI_I09</v>
          </cell>
          <cell r="H17940" t="str">
            <v>PC</v>
          </cell>
          <cell r="I17940" t="str">
            <v>CPR</v>
          </cell>
          <cell r="J17940" t="str">
            <v/>
          </cell>
          <cell r="K17940" t="str">
            <v>PD</v>
          </cell>
          <cell r="L17940" t="str">
            <v>7936</v>
          </cell>
          <cell r="M17940" t="str">
            <v>S</v>
          </cell>
          <cell r="N17940">
            <v>0</v>
          </cell>
        </row>
        <row r="17941">
          <cell r="A17941" t="str">
            <v>SF-KUM-I09-WL-0530</v>
          </cell>
          <cell r="B17941" t="str">
            <v>CINT</v>
          </cell>
          <cell r="C17941" t="str">
            <v/>
          </cell>
          <cell r="D17941" t="str">
            <v>FRONT BOARD MEJA GURU DRAWER ASSY PSO</v>
          </cell>
          <cell r="E17941">
            <v>44783</v>
          </cell>
          <cell r="F17941" t="str">
            <v>HALF</v>
          </cell>
          <cell r="G17941" t="str">
            <v>CI_I09</v>
          </cell>
          <cell r="H17941" t="str">
            <v>PC</v>
          </cell>
          <cell r="I17941" t="str">
            <v>CPR</v>
          </cell>
          <cell r="J17941" t="str">
            <v/>
          </cell>
          <cell r="K17941" t="str">
            <v>PD</v>
          </cell>
          <cell r="L17941" t="str">
            <v>7936</v>
          </cell>
          <cell r="M17941" t="str">
            <v>S</v>
          </cell>
          <cell r="N17941">
            <v>0</v>
          </cell>
        </row>
        <row r="17942">
          <cell r="A17942" t="str">
            <v>SF-KUM-I09-WL-0531</v>
          </cell>
          <cell r="B17942" t="str">
            <v>CINT</v>
          </cell>
          <cell r="C17942" t="str">
            <v/>
          </cell>
          <cell r="D17942" t="str">
            <v>FRONT BOARD MEJA STAFF PURE COOL WHITE</v>
          </cell>
          <cell r="E17942">
            <v>44783</v>
          </cell>
          <cell r="F17942" t="str">
            <v>HALF</v>
          </cell>
          <cell r="G17942" t="str">
            <v>CI_I09</v>
          </cell>
          <cell r="H17942" t="str">
            <v>PC</v>
          </cell>
          <cell r="I17942" t="str">
            <v>CPR</v>
          </cell>
          <cell r="J17942" t="str">
            <v/>
          </cell>
          <cell r="K17942" t="str">
            <v>PD</v>
          </cell>
          <cell r="L17942" t="str">
            <v>7936</v>
          </cell>
          <cell r="M17942" t="str">
            <v>S</v>
          </cell>
          <cell r="N17942">
            <v>0</v>
          </cell>
        </row>
        <row r="17943">
          <cell r="A17943" t="str">
            <v>SF-KUM-I09-WL-0532</v>
          </cell>
          <cell r="B17943" t="str">
            <v>CINT</v>
          </cell>
          <cell r="C17943" t="str">
            <v/>
          </cell>
          <cell r="D17943" t="str">
            <v>FRONT BOARD TRAY KEYBOARD UFFICIO MAHOGA</v>
          </cell>
          <cell r="E17943">
            <v>44834</v>
          </cell>
          <cell r="F17943" t="str">
            <v>HALF</v>
          </cell>
          <cell r="G17943" t="str">
            <v>CI_I09</v>
          </cell>
          <cell r="H17943" t="str">
            <v>PC</v>
          </cell>
          <cell r="I17943" t="str">
            <v>CPR</v>
          </cell>
          <cell r="J17943" t="str">
            <v/>
          </cell>
          <cell r="K17943" t="str">
            <v>PD</v>
          </cell>
          <cell r="L17943" t="str">
            <v>7936</v>
          </cell>
          <cell r="M17943" t="str">
            <v>S</v>
          </cell>
          <cell r="N17943">
            <v>1187</v>
          </cell>
        </row>
        <row r="17944">
          <cell r="A17944" t="str">
            <v>SF-KUM-I09-WL-0533</v>
          </cell>
          <cell r="B17944" t="str">
            <v>CINT</v>
          </cell>
          <cell r="C17944" t="str">
            <v/>
          </cell>
          <cell r="D17944" t="str">
            <v>FRONT BOARD TRAY KEYBOARD UFFICIO SONOMA</v>
          </cell>
          <cell r="E17944">
            <v>44783</v>
          </cell>
          <cell r="F17944" t="str">
            <v>HALF</v>
          </cell>
          <cell r="G17944" t="str">
            <v>CI_I09</v>
          </cell>
          <cell r="H17944" t="str">
            <v>PC</v>
          </cell>
          <cell r="I17944" t="str">
            <v>CPR</v>
          </cell>
          <cell r="J17944" t="str">
            <v/>
          </cell>
          <cell r="K17944" t="str">
            <v>PD</v>
          </cell>
          <cell r="L17944" t="str">
            <v>7936</v>
          </cell>
          <cell r="M17944" t="str">
            <v>S</v>
          </cell>
          <cell r="N17944">
            <v>0</v>
          </cell>
        </row>
        <row r="17945">
          <cell r="A17945" t="str">
            <v>SF-KUM-I09-WL-0534</v>
          </cell>
          <cell r="B17945" t="str">
            <v>CINT</v>
          </cell>
          <cell r="C17945" t="str">
            <v/>
          </cell>
          <cell r="D17945" t="str">
            <v>FRONT DRAWER ARMADIO MAHOGANI 1600 X 120</v>
          </cell>
          <cell r="E17945">
            <v>44783</v>
          </cell>
          <cell r="F17945" t="str">
            <v>HALF</v>
          </cell>
          <cell r="G17945" t="str">
            <v>CI_I09</v>
          </cell>
          <cell r="H17945" t="str">
            <v>PC</v>
          </cell>
          <cell r="I17945" t="str">
            <v>CPR</v>
          </cell>
          <cell r="J17945" t="str">
            <v/>
          </cell>
          <cell r="K17945" t="str">
            <v>PD</v>
          </cell>
          <cell r="L17945" t="str">
            <v>7936</v>
          </cell>
          <cell r="M17945" t="str">
            <v>S</v>
          </cell>
          <cell r="N17945">
            <v>0</v>
          </cell>
        </row>
        <row r="17946">
          <cell r="A17946" t="str">
            <v>SF-KUM-I09-WL-0535</v>
          </cell>
          <cell r="B17946" t="str">
            <v>CINT</v>
          </cell>
          <cell r="C17946" t="str">
            <v/>
          </cell>
          <cell r="D17946" t="str">
            <v>FRONT DRAWER ARMADIO MAHOGANI 1800</v>
          </cell>
          <cell r="E17946">
            <v>44804</v>
          </cell>
          <cell r="F17946" t="str">
            <v>HALF</v>
          </cell>
          <cell r="G17946" t="str">
            <v>CI_I09</v>
          </cell>
          <cell r="H17946" t="str">
            <v>PC</v>
          </cell>
          <cell r="I17946" t="str">
            <v>CPR</v>
          </cell>
          <cell r="J17946" t="str">
            <v/>
          </cell>
          <cell r="K17946" t="str">
            <v>PD</v>
          </cell>
          <cell r="L17946" t="str">
            <v>7936</v>
          </cell>
          <cell r="M17946" t="str">
            <v>S</v>
          </cell>
          <cell r="N17946">
            <v>5976</v>
          </cell>
        </row>
        <row r="17947">
          <cell r="A17947" t="str">
            <v>SF-KUM-I09-WL-0536</v>
          </cell>
          <cell r="B17947" t="str">
            <v>CINT</v>
          </cell>
          <cell r="C17947" t="str">
            <v/>
          </cell>
          <cell r="D17947" t="str">
            <v>FRONT DRAWER ARMADIO SONOMA 1800</v>
          </cell>
          <cell r="E17947">
            <v>44966</v>
          </cell>
          <cell r="F17947" t="str">
            <v>HALF</v>
          </cell>
          <cell r="G17947" t="str">
            <v>CI_I09</v>
          </cell>
          <cell r="H17947" t="str">
            <v>PC</v>
          </cell>
          <cell r="I17947" t="str">
            <v>CPR</v>
          </cell>
          <cell r="J17947" t="str">
            <v/>
          </cell>
          <cell r="K17947" t="str">
            <v>PD</v>
          </cell>
          <cell r="L17947" t="str">
            <v>7936</v>
          </cell>
          <cell r="M17947" t="str">
            <v>S</v>
          </cell>
          <cell r="N17947">
            <v>10008</v>
          </cell>
        </row>
        <row r="17948">
          <cell r="A17948" t="str">
            <v>SF-KUM-I09-WL-0537</v>
          </cell>
          <cell r="B17948" t="str">
            <v>CINT</v>
          </cell>
          <cell r="C17948" t="str">
            <v/>
          </cell>
          <cell r="D17948" t="str">
            <v>FRONT MEJA RAPAT  PURE COOL WHITE</v>
          </cell>
          <cell r="E17948">
            <v>44783</v>
          </cell>
          <cell r="F17948" t="str">
            <v>HALF</v>
          </cell>
          <cell r="G17948" t="str">
            <v>CI_I09</v>
          </cell>
          <cell r="H17948" t="str">
            <v>PC</v>
          </cell>
          <cell r="I17948" t="str">
            <v>CPR</v>
          </cell>
          <cell r="J17948" t="str">
            <v/>
          </cell>
          <cell r="K17948" t="str">
            <v>PD</v>
          </cell>
          <cell r="L17948" t="str">
            <v>7936</v>
          </cell>
          <cell r="M17948" t="str">
            <v>S</v>
          </cell>
          <cell r="N17948">
            <v>0</v>
          </cell>
        </row>
        <row r="17949">
          <cell r="A17949" t="str">
            <v>SF-KUM-I09-WL-0538</v>
          </cell>
          <cell r="B17949" t="str">
            <v>CINT</v>
          </cell>
          <cell r="C17949" t="str">
            <v/>
          </cell>
          <cell r="D17949" t="str">
            <v>FRONT PANEL DRAWER UFFICIO MAHOGANI</v>
          </cell>
          <cell r="E17949">
            <v>44834</v>
          </cell>
          <cell r="F17949" t="str">
            <v>HALF</v>
          </cell>
          <cell r="G17949" t="str">
            <v>CI_I09</v>
          </cell>
          <cell r="H17949" t="str">
            <v>PC</v>
          </cell>
          <cell r="I17949" t="str">
            <v>CPR</v>
          </cell>
          <cell r="J17949" t="str">
            <v/>
          </cell>
          <cell r="K17949" t="str">
            <v>PD</v>
          </cell>
          <cell r="L17949" t="str">
            <v>7936</v>
          </cell>
          <cell r="M17949" t="str">
            <v>S</v>
          </cell>
          <cell r="N17949">
            <v>2644</v>
          </cell>
        </row>
        <row r="17950">
          <cell r="A17950" t="str">
            <v>SF-KUM-I09-WL-0539</v>
          </cell>
          <cell r="B17950" t="str">
            <v>CINT</v>
          </cell>
          <cell r="C17950" t="str">
            <v/>
          </cell>
          <cell r="D17950" t="str">
            <v>FRONT PANEL DRAWER UFFICIO SONOMA</v>
          </cell>
          <cell r="E17950">
            <v>44834</v>
          </cell>
          <cell r="F17950" t="str">
            <v>HALF</v>
          </cell>
          <cell r="G17950" t="str">
            <v>CI_I09</v>
          </cell>
          <cell r="H17950" t="str">
            <v>PC</v>
          </cell>
          <cell r="I17950" t="str">
            <v>CPR</v>
          </cell>
          <cell r="J17950" t="str">
            <v/>
          </cell>
          <cell r="K17950" t="str">
            <v>PD</v>
          </cell>
          <cell r="L17950" t="str">
            <v>7936</v>
          </cell>
          <cell r="M17950" t="str">
            <v>S</v>
          </cell>
          <cell r="N17950">
            <v>2644</v>
          </cell>
        </row>
        <row r="17951">
          <cell r="A17951" t="str">
            <v>SF-KUM-I09-WL-0540</v>
          </cell>
          <cell r="B17951" t="str">
            <v>CINT</v>
          </cell>
          <cell r="C17951" t="str">
            <v/>
          </cell>
          <cell r="D17951" t="str">
            <v>BASE KEYBOARD UFIICIO (BLACK) PVC</v>
          </cell>
          <cell r="E17951">
            <v>0</v>
          </cell>
          <cell r="F17951" t="str">
            <v>HALF</v>
          </cell>
          <cell r="G17951" t="str">
            <v>CI_I09</v>
          </cell>
          <cell r="H17951" t="str">
            <v>PC</v>
          </cell>
          <cell r="I17951" t="str">
            <v>CPR</v>
          </cell>
          <cell r="J17951" t="str">
            <v/>
          </cell>
          <cell r="K17951" t="str">
            <v>PD</v>
          </cell>
          <cell r="L17951" t="str">
            <v>7936</v>
          </cell>
          <cell r="M17951" t="str">
            <v>S</v>
          </cell>
          <cell r="N17951">
            <v>0</v>
          </cell>
        </row>
        <row r="17952">
          <cell r="A17952" t="str">
            <v>SF-KUM-I09-WL-0541</v>
          </cell>
          <cell r="B17952" t="str">
            <v>CINT</v>
          </cell>
          <cell r="C17952" t="str">
            <v/>
          </cell>
          <cell r="D17952" t="str">
            <v>DOOR BOARD 89D WHITE</v>
          </cell>
          <cell r="E17952">
            <v>0</v>
          </cell>
          <cell r="F17952" t="str">
            <v>HALF</v>
          </cell>
          <cell r="G17952" t="str">
            <v>CI_I09</v>
          </cell>
          <cell r="H17952" t="str">
            <v>PC</v>
          </cell>
          <cell r="I17952" t="str">
            <v>CPR</v>
          </cell>
          <cell r="J17952" t="str">
            <v/>
          </cell>
          <cell r="K17952" t="str">
            <v>PD</v>
          </cell>
          <cell r="L17952" t="str">
            <v>7936</v>
          </cell>
          <cell r="M17952" t="str">
            <v>S</v>
          </cell>
          <cell r="N17952">
            <v>0</v>
          </cell>
        </row>
        <row r="17953">
          <cell r="A17953" t="str">
            <v>SF-KUM-I09-WL-0542</v>
          </cell>
          <cell r="B17953" t="str">
            <v>CINT</v>
          </cell>
          <cell r="C17953" t="str">
            <v/>
          </cell>
          <cell r="D17953" t="str">
            <v>DRAWER GUIDE MAHOGANI ARMADIO/MAHOGANI 1</v>
          </cell>
          <cell r="E17953">
            <v>0</v>
          </cell>
          <cell r="F17953" t="str">
            <v>HALF</v>
          </cell>
          <cell r="G17953" t="str">
            <v>CI_I09</v>
          </cell>
          <cell r="H17953" t="str">
            <v>PC</v>
          </cell>
          <cell r="I17953" t="str">
            <v>CPR</v>
          </cell>
          <cell r="J17953" t="str">
            <v/>
          </cell>
          <cell r="K17953" t="str">
            <v>PD</v>
          </cell>
          <cell r="L17953" t="str">
            <v>7936</v>
          </cell>
          <cell r="M17953" t="str">
            <v>S</v>
          </cell>
          <cell r="N17953">
            <v>0</v>
          </cell>
        </row>
        <row r="17954">
          <cell r="A17954" t="str">
            <v>SF-KUM-I09-WL-0543</v>
          </cell>
          <cell r="B17954" t="str">
            <v>CINT</v>
          </cell>
          <cell r="C17954" t="str">
            <v/>
          </cell>
          <cell r="D17954" t="str">
            <v>FRONT BOARD  KUMI SD + LACI KEYBOARD PSO</v>
          </cell>
          <cell r="E17954">
            <v>0</v>
          </cell>
          <cell r="F17954" t="str">
            <v>HALF</v>
          </cell>
          <cell r="G17954" t="str">
            <v>CI_I09</v>
          </cell>
          <cell r="H17954" t="str">
            <v>PC</v>
          </cell>
          <cell r="I17954" t="str">
            <v>CPR</v>
          </cell>
          <cell r="J17954" t="str">
            <v/>
          </cell>
          <cell r="K17954" t="str">
            <v>PD</v>
          </cell>
          <cell r="L17954" t="str">
            <v>7936</v>
          </cell>
          <cell r="M17954" t="str">
            <v>S</v>
          </cell>
          <cell r="N17954">
            <v>0</v>
          </cell>
        </row>
        <row r="17955">
          <cell r="A17955" t="str">
            <v>SF-KUM-I09-WL-0544</v>
          </cell>
          <cell r="B17955" t="str">
            <v>CINT</v>
          </cell>
          <cell r="C17955" t="str">
            <v/>
          </cell>
          <cell r="D17955" t="str">
            <v>SIDE BOARD KUMI CD PSO</v>
          </cell>
          <cell r="E17955">
            <v>44774</v>
          </cell>
          <cell r="F17955" t="str">
            <v>HALF</v>
          </cell>
          <cell r="G17955" t="str">
            <v>CI_I09</v>
          </cell>
          <cell r="H17955" t="str">
            <v>PC</v>
          </cell>
          <cell r="I17955" t="str">
            <v>CPR</v>
          </cell>
          <cell r="J17955" t="str">
            <v/>
          </cell>
          <cell r="K17955" t="str">
            <v>PD</v>
          </cell>
          <cell r="L17955" t="str">
            <v>7936</v>
          </cell>
          <cell r="M17955" t="str">
            <v>S</v>
          </cell>
          <cell r="N17955">
            <v>781787</v>
          </cell>
        </row>
        <row r="17956">
          <cell r="A17956" t="str">
            <v>SF-KUM-I09-WL-0545</v>
          </cell>
          <cell r="B17956" t="str">
            <v>CINT</v>
          </cell>
          <cell r="C17956" t="str">
            <v/>
          </cell>
          <cell r="D17956" t="str">
            <v>TABLE TOP KUMI CD PSO MB 008 DN74 1060</v>
          </cell>
          <cell r="E17956">
            <v>45232</v>
          </cell>
          <cell r="F17956" t="str">
            <v>HALF</v>
          </cell>
          <cell r="G17956" t="str">
            <v>CI_I09</v>
          </cell>
          <cell r="H17956" t="str">
            <v>PC</v>
          </cell>
          <cell r="I17956" t="str">
            <v>CPR</v>
          </cell>
          <cell r="J17956" t="str">
            <v/>
          </cell>
          <cell r="K17956" t="str">
            <v>PD</v>
          </cell>
          <cell r="L17956" t="str">
            <v>7936</v>
          </cell>
          <cell r="M17956" t="str">
            <v>S</v>
          </cell>
          <cell r="N17956">
            <v>181998</v>
          </cell>
        </row>
        <row r="17957">
          <cell r="A17957" t="str">
            <v>SF-KUM-I09-WL-0546</v>
          </cell>
          <cell r="B17957" t="str">
            <v>CINT</v>
          </cell>
          <cell r="C17957" t="str">
            <v/>
          </cell>
          <cell r="D17957" t="str">
            <v>TABLE TOP KUMI SD + LACI KEYBOARD PSO</v>
          </cell>
          <cell r="E17957">
            <v>0</v>
          </cell>
          <cell r="F17957" t="str">
            <v>HALF</v>
          </cell>
          <cell r="G17957" t="str">
            <v>CI_I09</v>
          </cell>
          <cell r="H17957" t="str">
            <v>PC</v>
          </cell>
          <cell r="I17957" t="str">
            <v>CPR</v>
          </cell>
          <cell r="J17957" t="str">
            <v/>
          </cell>
          <cell r="K17957" t="str">
            <v>PD</v>
          </cell>
          <cell r="L17957" t="str">
            <v>7936</v>
          </cell>
          <cell r="M17957" t="str">
            <v>S</v>
          </cell>
          <cell r="N17957">
            <v>0</v>
          </cell>
        </row>
        <row r="17958">
          <cell r="A17958" t="str">
            <v>SF-KUM-I09-WL-0547</v>
          </cell>
          <cell r="B17958" t="str">
            <v>CINT</v>
          </cell>
          <cell r="C17958" t="str">
            <v/>
          </cell>
          <cell r="D17958" t="str">
            <v>TABLE TOP KUMI FDN DBO</v>
          </cell>
          <cell r="E17958">
            <v>44804</v>
          </cell>
          <cell r="F17958" t="str">
            <v>HALF</v>
          </cell>
          <cell r="G17958" t="str">
            <v>CI_I09</v>
          </cell>
          <cell r="H17958" t="str">
            <v>PC</v>
          </cell>
          <cell r="I17958" t="str">
            <v>CPR</v>
          </cell>
          <cell r="J17958" t="str">
            <v/>
          </cell>
          <cell r="K17958" t="str">
            <v>PD</v>
          </cell>
          <cell r="L17958" t="str">
            <v>7936</v>
          </cell>
          <cell r="M17958" t="str">
            <v>S</v>
          </cell>
          <cell r="N17958">
            <v>177402</v>
          </cell>
        </row>
        <row r="17959">
          <cell r="A17959" t="str">
            <v>SF-KUM-I09-WL-0548</v>
          </cell>
          <cell r="B17959" t="str">
            <v>CINT</v>
          </cell>
          <cell r="C17959" t="str">
            <v/>
          </cell>
          <cell r="D17959" t="str">
            <v>FRONT BOARD  KUMI FDN DBO</v>
          </cell>
          <cell r="E17959">
            <v>45169</v>
          </cell>
          <cell r="F17959" t="str">
            <v>HALF</v>
          </cell>
          <cell r="G17959" t="str">
            <v>CI_I09</v>
          </cell>
          <cell r="H17959" t="str">
            <v>PC</v>
          </cell>
          <cell r="I17959" t="str">
            <v>CPR</v>
          </cell>
          <cell r="J17959" t="str">
            <v/>
          </cell>
          <cell r="K17959" t="str">
            <v>PD</v>
          </cell>
          <cell r="L17959" t="str">
            <v>7936</v>
          </cell>
          <cell r="M17959" t="str">
            <v>S</v>
          </cell>
          <cell r="N17959">
            <v>117144</v>
          </cell>
        </row>
        <row r="17960">
          <cell r="A17960" t="str">
            <v>SF-KUM-I09-WL-0549</v>
          </cell>
          <cell r="B17960" t="str">
            <v>CINT</v>
          </cell>
          <cell r="C17960" t="str">
            <v/>
          </cell>
          <cell r="D17960" t="str">
            <v>TABLE TOP KUMI MD (6012) AS-14015CS98</v>
          </cell>
          <cell r="E17960">
            <v>44782</v>
          </cell>
          <cell r="F17960" t="str">
            <v>HALF</v>
          </cell>
          <cell r="G17960" t="str">
            <v>CI_I09</v>
          </cell>
          <cell r="H17960" t="str">
            <v>PC</v>
          </cell>
          <cell r="I17960" t="str">
            <v>CPR</v>
          </cell>
          <cell r="J17960" t="str">
            <v/>
          </cell>
          <cell r="K17960" t="str">
            <v>PD</v>
          </cell>
          <cell r="L17960" t="str">
            <v>7936</v>
          </cell>
          <cell r="M17960" t="str">
            <v>S</v>
          </cell>
          <cell r="N17960">
            <v>636737</v>
          </cell>
        </row>
        <row r="17961">
          <cell r="A17961" t="str">
            <v>SF-KUM-I09-WL-0550</v>
          </cell>
          <cell r="B17961" t="str">
            <v>CINT</v>
          </cell>
          <cell r="C17961" t="str">
            <v/>
          </cell>
          <cell r="D17961" t="str">
            <v>FRONT BOARD KUMI MD (6012) AS-14015CS98</v>
          </cell>
          <cell r="E17961">
            <v>44782</v>
          </cell>
          <cell r="F17961" t="str">
            <v>HALF</v>
          </cell>
          <cell r="G17961" t="str">
            <v>CI_I09</v>
          </cell>
          <cell r="H17961" t="str">
            <v>PC</v>
          </cell>
          <cell r="I17961" t="str">
            <v>CPR</v>
          </cell>
          <cell r="J17961" t="str">
            <v/>
          </cell>
          <cell r="K17961" t="str">
            <v>PD</v>
          </cell>
          <cell r="L17961" t="str">
            <v>7936</v>
          </cell>
          <cell r="M17961" t="str">
            <v>S</v>
          </cell>
          <cell r="N17961">
            <v>176939</v>
          </cell>
        </row>
        <row r="17962">
          <cell r="A17962" t="str">
            <v>SF-KUM-I09-WL-0551</v>
          </cell>
          <cell r="B17962" t="str">
            <v>CINT</v>
          </cell>
          <cell r="C17962" t="str">
            <v/>
          </cell>
          <cell r="D17962" t="str">
            <v>TABLE TOP KUMI MD 1500 DBO</v>
          </cell>
          <cell r="E17962">
            <v>44782</v>
          </cell>
          <cell r="F17962" t="str">
            <v>HALF</v>
          </cell>
          <cell r="G17962" t="str">
            <v>CI_I09</v>
          </cell>
          <cell r="H17962" t="str">
            <v>PC</v>
          </cell>
          <cell r="I17962" t="str">
            <v>CPR</v>
          </cell>
          <cell r="J17962" t="str">
            <v/>
          </cell>
          <cell r="K17962" t="str">
            <v>PD</v>
          </cell>
          <cell r="L17962" t="str">
            <v>7936</v>
          </cell>
          <cell r="M17962" t="str">
            <v>S</v>
          </cell>
          <cell r="N17962">
            <v>565758</v>
          </cell>
        </row>
        <row r="17963">
          <cell r="A17963" t="str">
            <v>SF-KUM-I09-WL-0552</v>
          </cell>
          <cell r="B17963" t="str">
            <v>CINT</v>
          </cell>
          <cell r="C17963" t="str">
            <v/>
          </cell>
          <cell r="D17963" t="str">
            <v>FRONT BOARD KUMI MD 1500 DBO</v>
          </cell>
          <cell r="E17963">
            <v>44782</v>
          </cell>
          <cell r="F17963" t="str">
            <v>HALF</v>
          </cell>
          <cell r="G17963" t="str">
            <v>CI_I09</v>
          </cell>
          <cell r="H17963" t="str">
            <v>PC</v>
          </cell>
          <cell r="I17963" t="str">
            <v>CPR</v>
          </cell>
          <cell r="J17963" t="str">
            <v/>
          </cell>
          <cell r="K17963" t="str">
            <v>PD</v>
          </cell>
          <cell r="L17963" t="str">
            <v>7936</v>
          </cell>
          <cell r="M17963" t="str">
            <v>S</v>
          </cell>
          <cell r="N17963">
            <v>159314</v>
          </cell>
        </row>
        <row r="17964">
          <cell r="A17964" t="str">
            <v>SF-KUM-I09-WL-0553</v>
          </cell>
          <cell r="B17964" t="str">
            <v>CINT</v>
          </cell>
          <cell r="C17964" t="str">
            <v/>
          </cell>
          <cell r="D17964" t="str">
            <v>TABLE TOP KUMI MT DBO</v>
          </cell>
          <cell r="E17964">
            <v>44773</v>
          </cell>
          <cell r="F17964" t="str">
            <v>HALF</v>
          </cell>
          <cell r="G17964" t="str">
            <v>CI_I09</v>
          </cell>
          <cell r="H17964" t="str">
            <v>PC</v>
          </cell>
          <cell r="I17964" t="str">
            <v>CPR</v>
          </cell>
          <cell r="J17964" t="str">
            <v/>
          </cell>
          <cell r="K17964" t="str">
            <v>PD</v>
          </cell>
          <cell r="L17964" t="str">
            <v>7936</v>
          </cell>
          <cell r="M17964" t="str">
            <v>S</v>
          </cell>
          <cell r="N17964">
            <v>940740</v>
          </cell>
        </row>
        <row r="17965">
          <cell r="A17965" t="str">
            <v>SF-KUM-I09-WL-0554</v>
          </cell>
          <cell r="B17965" t="str">
            <v>CINT</v>
          </cell>
          <cell r="C17965" t="str">
            <v/>
          </cell>
          <cell r="D17965" t="str">
            <v>TABLE TOP SD 6010  VAS-13702-K MATTE BK</v>
          </cell>
          <cell r="E17965">
            <v>45026</v>
          </cell>
          <cell r="F17965" t="str">
            <v>HALF</v>
          </cell>
          <cell r="G17965" t="str">
            <v>CI_I09</v>
          </cell>
          <cell r="H17965" t="str">
            <v>PC</v>
          </cell>
          <cell r="I17965" t="str">
            <v>CPR</v>
          </cell>
          <cell r="J17965" t="str">
            <v/>
          </cell>
          <cell r="K17965" t="str">
            <v>PD</v>
          </cell>
          <cell r="L17965" t="str">
            <v>7936</v>
          </cell>
          <cell r="M17965" t="str">
            <v>S</v>
          </cell>
          <cell r="N17965">
            <v>413594</v>
          </cell>
        </row>
        <row r="17966">
          <cell r="A17966" t="str">
            <v>SF-KUM-I09-WL-0555</v>
          </cell>
          <cell r="B17966" t="str">
            <v>CINT</v>
          </cell>
          <cell r="C17966" t="str">
            <v/>
          </cell>
          <cell r="D17966" t="str">
            <v>FRONT BOARD SD VAS-13702-K MATTE BK</v>
          </cell>
          <cell r="E17966">
            <v>45026</v>
          </cell>
          <cell r="F17966" t="str">
            <v>HALF</v>
          </cell>
          <cell r="G17966" t="str">
            <v>CI_I09</v>
          </cell>
          <cell r="H17966" t="str">
            <v>PC</v>
          </cell>
          <cell r="I17966" t="str">
            <v>CPR</v>
          </cell>
          <cell r="J17966" t="str">
            <v/>
          </cell>
          <cell r="K17966" t="str">
            <v>PD</v>
          </cell>
          <cell r="L17966" t="str">
            <v>7936</v>
          </cell>
          <cell r="M17966" t="str">
            <v>S</v>
          </cell>
          <cell r="N17966">
            <v>321835</v>
          </cell>
        </row>
        <row r="17967">
          <cell r="A17967" t="str">
            <v>SF-KUM-I09-WL-0556</v>
          </cell>
          <cell r="B17967" t="str">
            <v>CINT</v>
          </cell>
          <cell r="C17967" t="str">
            <v/>
          </cell>
          <cell r="D17967" t="str">
            <v>SIDE BOARD R/L  SD VAS-13702-K MATTE BK</v>
          </cell>
          <cell r="E17967">
            <v>45026</v>
          </cell>
          <cell r="F17967" t="str">
            <v>HALF</v>
          </cell>
          <cell r="G17967" t="str">
            <v>CI_I09</v>
          </cell>
          <cell r="H17967" t="str">
            <v>PC</v>
          </cell>
          <cell r="I17967" t="str">
            <v>CPR</v>
          </cell>
          <cell r="J17967" t="str">
            <v/>
          </cell>
          <cell r="K17967" t="str">
            <v>PD</v>
          </cell>
          <cell r="L17967" t="str">
            <v>7936</v>
          </cell>
          <cell r="M17967" t="str">
            <v>S</v>
          </cell>
          <cell r="N17967">
            <v>286149</v>
          </cell>
        </row>
        <row r="17968">
          <cell r="A17968" t="str">
            <v>SF-KUM-I09-WL-0557</v>
          </cell>
          <cell r="B17968" t="str">
            <v>CINT</v>
          </cell>
          <cell r="C17968" t="str">
            <v/>
          </cell>
          <cell r="D17968" t="str">
            <v>BOTTOM BOARD 89D WHITE</v>
          </cell>
          <cell r="E17968">
            <v>44945</v>
          </cell>
          <cell r="F17968" t="str">
            <v>HALF</v>
          </cell>
          <cell r="G17968" t="str">
            <v>CI_I09</v>
          </cell>
          <cell r="H17968" t="str">
            <v>PC</v>
          </cell>
          <cell r="I17968" t="str">
            <v>CPR</v>
          </cell>
          <cell r="J17968" t="str">
            <v/>
          </cell>
          <cell r="K17968" t="str">
            <v>PD</v>
          </cell>
          <cell r="L17968" t="str">
            <v>7936</v>
          </cell>
          <cell r="M17968" t="str">
            <v>S</v>
          </cell>
          <cell r="N17968">
            <v>2566</v>
          </cell>
        </row>
        <row r="17969">
          <cell r="A17969" t="str">
            <v>SF-KUM-I09-WL-0558</v>
          </cell>
          <cell r="B17969" t="str">
            <v>CINT</v>
          </cell>
          <cell r="C17969" t="str">
            <v/>
          </cell>
          <cell r="D17969" t="str">
            <v>TABLE TOP KUMI FDN PSO</v>
          </cell>
          <cell r="E17969">
            <v>45169</v>
          </cell>
          <cell r="F17969" t="str">
            <v>HALF</v>
          </cell>
          <cell r="G17969" t="str">
            <v>CI_I09</v>
          </cell>
          <cell r="H17969" t="str">
            <v>PC</v>
          </cell>
          <cell r="I17969" t="str">
            <v>CPR</v>
          </cell>
          <cell r="J17969" t="str">
            <v/>
          </cell>
          <cell r="K17969" t="str">
            <v>PD</v>
          </cell>
          <cell r="L17969" t="str">
            <v>7936</v>
          </cell>
          <cell r="M17969" t="str">
            <v>S</v>
          </cell>
          <cell r="N17969">
            <v>182382</v>
          </cell>
        </row>
        <row r="17970">
          <cell r="A17970" t="str">
            <v>SF-KUM-I09-WL-0559</v>
          </cell>
          <cell r="B17970" t="str">
            <v>CINT</v>
          </cell>
          <cell r="C17970" t="str">
            <v/>
          </cell>
          <cell r="D17970" t="str">
            <v>FRONT BOARD  KUMI FDN PSO</v>
          </cell>
          <cell r="E17970">
            <v>45169</v>
          </cell>
          <cell r="F17970" t="str">
            <v>HALF</v>
          </cell>
          <cell r="G17970" t="str">
            <v>CI_I09</v>
          </cell>
          <cell r="H17970" t="str">
            <v>PC</v>
          </cell>
          <cell r="I17970" t="str">
            <v>CPR</v>
          </cell>
          <cell r="J17970" t="str">
            <v/>
          </cell>
          <cell r="K17970" t="str">
            <v>PD</v>
          </cell>
          <cell r="L17970" t="str">
            <v>7936</v>
          </cell>
          <cell r="M17970" t="str">
            <v>S</v>
          </cell>
          <cell r="N17970">
            <v>103349</v>
          </cell>
        </row>
        <row r="17971">
          <cell r="A17971" t="str">
            <v>SF-KUM-I09-WL-0560</v>
          </cell>
          <cell r="B17971" t="str">
            <v>CINT</v>
          </cell>
          <cell r="C17971" t="str">
            <v/>
          </cell>
          <cell r="D17971" t="str">
            <v>TABLE TOP KUMI SD LACI KEYBOARD PSO</v>
          </cell>
          <cell r="E17971">
            <v>44782</v>
          </cell>
          <cell r="F17971" t="str">
            <v>HALF</v>
          </cell>
          <cell r="G17971" t="str">
            <v>CI_I09</v>
          </cell>
          <cell r="H17971" t="str">
            <v>PC</v>
          </cell>
          <cell r="I17971" t="str">
            <v>CPR</v>
          </cell>
          <cell r="J17971" t="str">
            <v/>
          </cell>
          <cell r="K17971" t="str">
            <v>PD</v>
          </cell>
          <cell r="L17971" t="str">
            <v>7936</v>
          </cell>
          <cell r="M17971" t="str">
            <v>S</v>
          </cell>
          <cell r="N17971">
            <v>380855</v>
          </cell>
        </row>
        <row r="17972">
          <cell r="A17972" t="str">
            <v>SF-KUM-I09-WL-0561</v>
          </cell>
          <cell r="B17972" t="str">
            <v>CINT</v>
          </cell>
          <cell r="C17972" t="str">
            <v/>
          </cell>
          <cell r="D17972" t="str">
            <v>TABLE TOP KUMI AST 1400 MAPLE  TH1224</v>
          </cell>
          <cell r="E17972">
            <v>45293</v>
          </cell>
          <cell r="F17972" t="str">
            <v>HALF</v>
          </cell>
          <cell r="G17972" t="str">
            <v>CI_I09</v>
          </cell>
          <cell r="H17972" t="str">
            <v>PC</v>
          </cell>
          <cell r="I17972" t="str">
            <v>CPR</v>
          </cell>
          <cell r="J17972" t="str">
            <v/>
          </cell>
          <cell r="K17972" t="str">
            <v>PD</v>
          </cell>
          <cell r="L17972" t="str">
            <v>7936</v>
          </cell>
          <cell r="M17972" t="str">
            <v>S</v>
          </cell>
          <cell r="N17972">
            <v>940223</v>
          </cell>
        </row>
        <row r="17973">
          <cell r="A17973" t="str">
            <v>SF-KUM-I09-WL-0562</v>
          </cell>
          <cell r="B17973" t="str">
            <v>CINT</v>
          </cell>
          <cell r="C17973" t="str">
            <v/>
          </cell>
          <cell r="D17973" t="str">
            <v>T.TOP L KUMI WS 1224 DBO 25X600X1200</v>
          </cell>
          <cell r="E17973">
            <v>44979</v>
          </cell>
          <cell r="F17973" t="str">
            <v>HALF</v>
          </cell>
          <cell r="G17973" t="str">
            <v>CI_I09</v>
          </cell>
          <cell r="H17973" t="str">
            <v>PC</v>
          </cell>
          <cell r="I17973" t="str">
            <v>CPR</v>
          </cell>
          <cell r="J17973" t="str">
            <v/>
          </cell>
          <cell r="K17973" t="str">
            <v>PD</v>
          </cell>
          <cell r="L17973" t="str">
            <v>7936</v>
          </cell>
          <cell r="M17973" t="str">
            <v>S</v>
          </cell>
          <cell r="N17973">
            <v>166040</v>
          </cell>
        </row>
        <row r="17974">
          <cell r="A17974" t="str">
            <v>SF-KUM-I09-WL-0563</v>
          </cell>
          <cell r="B17974" t="str">
            <v>CINT</v>
          </cell>
          <cell r="C17974" t="str">
            <v/>
          </cell>
          <cell r="D17974" t="str">
            <v>TABLE TOP ASSY KUMI WS 1436 MAPLE TH1224</v>
          </cell>
          <cell r="E17974">
            <v>45169</v>
          </cell>
          <cell r="F17974" t="str">
            <v>HALF</v>
          </cell>
          <cell r="G17974" t="str">
            <v>CI_I09</v>
          </cell>
          <cell r="H17974" t="str">
            <v>PC</v>
          </cell>
          <cell r="I17974" t="str">
            <v>CPR</v>
          </cell>
          <cell r="J17974" t="str">
            <v/>
          </cell>
          <cell r="K17974" t="str">
            <v>PD</v>
          </cell>
          <cell r="L17974" t="str">
            <v>7936</v>
          </cell>
          <cell r="M17974" t="str">
            <v>S</v>
          </cell>
          <cell r="N17974">
            <v>296299</v>
          </cell>
        </row>
        <row r="17975">
          <cell r="A17975" t="str">
            <v>SF-KUM-I09-WL-0564</v>
          </cell>
          <cell r="B17975" t="str">
            <v>CINT</v>
          </cell>
          <cell r="C17975" t="str">
            <v/>
          </cell>
          <cell r="D17975" t="str">
            <v>TABLE TOP KUMI WS 1436 MAPLE TH1224</v>
          </cell>
          <cell r="E17975">
            <v>44936</v>
          </cell>
          <cell r="F17975" t="str">
            <v>HALF</v>
          </cell>
          <cell r="G17975" t="str">
            <v>CI_I09</v>
          </cell>
          <cell r="H17975" t="str">
            <v>PC</v>
          </cell>
          <cell r="I17975" t="str">
            <v>CPR</v>
          </cell>
          <cell r="J17975" t="str">
            <v/>
          </cell>
          <cell r="K17975" t="str">
            <v>PD</v>
          </cell>
          <cell r="L17975" t="str">
            <v>7936</v>
          </cell>
          <cell r="M17975" t="str">
            <v>S</v>
          </cell>
          <cell r="N17975">
            <v>1219222</v>
          </cell>
        </row>
        <row r="17976">
          <cell r="A17976" t="str">
            <v>SF-KUM-I09-WL-0565</v>
          </cell>
          <cell r="B17976" t="str">
            <v>CINT</v>
          </cell>
          <cell r="C17976" t="str">
            <v/>
          </cell>
          <cell r="D17976" t="str">
            <v>T.TOP L KUMI WS 1224 PSO 25X600X1200</v>
          </cell>
          <cell r="E17976">
            <v>44979</v>
          </cell>
          <cell r="F17976" t="str">
            <v>HALF</v>
          </cell>
          <cell r="G17976" t="str">
            <v>CI_I09</v>
          </cell>
          <cell r="H17976" t="str">
            <v>PC</v>
          </cell>
          <cell r="I17976" t="str">
            <v>CPR</v>
          </cell>
          <cell r="J17976" t="str">
            <v/>
          </cell>
          <cell r="K17976" t="str">
            <v>PD</v>
          </cell>
          <cell r="L17976" t="str">
            <v>7936</v>
          </cell>
          <cell r="M17976" t="str">
            <v>S</v>
          </cell>
          <cell r="N17976">
            <v>184800</v>
          </cell>
        </row>
        <row r="17977">
          <cell r="A17977" t="str">
            <v>SF-KUM-I09-WL-0566</v>
          </cell>
          <cell r="B17977" t="str">
            <v>CINT</v>
          </cell>
          <cell r="C17977" t="str">
            <v/>
          </cell>
          <cell r="D17977" t="str">
            <v>DRAWER COMPLE KUMI CD 1060 DBO MB 041</v>
          </cell>
          <cell r="E17977">
            <v>45190</v>
          </cell>
          <cell r="F17977" t="str">
            <v>HALF</v>
          </cell>
          <cell r="G17977" t="str">
            <v>CI_I09</v>
          </cell>
          <cell r="H17977" t="str">
            <v>PC</v>
          </cell>
          <cell r="I17977" t="str">
            <v>CPR</v>
          </cell>
          <cell r="J17977" t="str">
            <v/>
          </cell>
          <cell r="K17977" t="str">
            <v>PD</v>
          </cell>
          <cell r="L17977" t="str">
            <v>7936</v>
          </cell>
          <cell r="M17977" t="str">
            <v>S</v>
          </cell>
          <cell r="N17977">
            <v>1614784</v>
          </cell>
        </row>
        <row r="17978">
          <cell r="A17978" t="str">
            <v>SF-KUM-I09-WL-0567</v>
          </cell>
          <cell r="B17978" t="str">
            <v>CINT</v>
          </cell>
          <cell r="C17978" t="str">
            <v/>
          </cell>
          <cell r="D17978" t="str">
            <v>TABLE TOP KUMI CD PSO MB 008 DN74 9060</v>
          </cell>
          <cell r="E17978">
            <v>44915</v>
          </cell>
          <cell r="F17978" t="str">
            <v>HALF</v>
          </cell>
          <cell r="G17978" t="str">
            <v>CI_I09</v>
          </cell>
          <cell r="H17978" t="str">
            <v>PC</v>
          </cell>
          <cell r="I17978" t="str">
            <v>CPR</v>
          </cell>
          <cell r="J17978" t="str">
            <v/>
          </cell>
          <cell r="K17978" t="str">
            <v>PD</v>
          </cell>
          <cell r="L17978" t="str">
            <v>7936</v>
          </cell>
          <cell r="M17978" t="str">
            <v>S</v>
          </cell>
          <cell r="N17978">
            <v>0</v>
          </cell>
        </row>
        <row r="17979">
          <cell r="A17979" t="str">
            <v>SF-KUM-I09-WL-0568</v>
          </cell>
          <cell r="B17979" t="str">
            <v>CINT</v>
          </cell>
          <cell r="C17979" t="str">
            <v/>
          </cell>
          <cell r="D17979" t="str">
            <v>FRONT BOARD KUMI CD 9060 PSO (775 x 290)</v>
          </cell>
          <cell r="E17979">
            <v>44915</v>
          </cell>
          <cell r="F17979" t="str">
            <v>HALF</v>
          </cell>
          <cell r="G17979" t="str">
            <v>CI_I09</v>
          </cell>
          <cell r="H17979" t="str">
            <v>PC</v>
          </cell>
          <cell r="I17979" t="str">
            <v>CPR</v>
          </cell>
          <cell r="J17979" t="str">
            <v/>
          </cell>
          <cell r="K17979" t="str">
            <v>PD</v>
          </cell>
          <cell r="L17979" t="str">
            <v>7936</v>
          </cell>
          <cell r="M17979" t="str">
            <v>S</v>
          </cell>
          <cell r="N17979">
            <v>564761</v>
          </cell>
        </row>
        <row r="17980">
          <cell r="A17980" t="str">
            <v>SF-KUM-I09-WL-0569</v>
          </cell>
          <cell r="B17980" t="str">
            <v>CINT</v>
          </cell>
          <cell r="C17980" t="str">
            <v/>
          </cell>
          <cell r="D17980" t="str">
            <v>KUMI CD WHITE PSO CPU BASE+KEYBOARD TRAY</v>
          </cell>
          <cell r="E17980">
            <v>44825</v>
          </cell>
          <cell r="F17980" t="str">
            <v>HALF</v>
          </cell>
          <cell r="G17980" t="str">
            <v>CI_I09</v>
          </cell>
          <cell r="H17980" t="str">
            <v>PC</v>
          </cell>
          <cell r="I17980" t="str">
            <v>CPR</v>
          </cell>
          <cell r="J17980" t="str">
            <v/>
          </cell>
          <cell r="K17980" t="str">
            <v>PD</v>
          </cell>
          <cell r="L17980" t="str">
            <v>7936</v>
          </cell>
          <cell r="M17980" t="str">
            <v>S</v>
          </cell>
          <cell r="N17980">
            <v>232599</v>
          </cell>
        </row>
        <row r="17981">
          <cell r="A17981" t="str">
            <v>SF-KUM-I09-WL-0570</v>
          </cell>
          <cell r="B17981" t="str">
            <v>CINT</v>
          </cell>
          <cell r="C17981" t="str">
            <v/>
          </cell>
          <cell r="D17981" t="str">
            <v>SIDE BOARD R/L KUMI CD PSO MB 008 DN74</v>
          </cell>
          <cell r="E17981">
            <v>0</v>
          </cell>
          <cell r="F17981" t="str">
            <v>HALF</v>
          </cell>
          <cell r="G17981" t="str">
            <v>CI_I09</v>
          </cell>
          <cell r="H17981" t="str">
            <v>PC</v>
          </cell>
          <cell r="I17981" t="str">
            <v>CPR</v>
          </cell>
          <cell r="J17981" t="str">
            <v/>
          </cell>
          <cell r="K17981" t="str">
            <v>PD</v>
          </cell>
          <cell r="L17981" t="str">
            <v>7936</v>
          </cell>
          <cell r="M17981" t="str">
            <v>S</v>
          </cell>
          <cell r="N17981">
            <v>0</v>
          </cell>
        </row>
        <row r="17982">
          <cell r="A17982" t="str">
            <v>SF-KUM-I09-WL-0571</v>
          </cell>
          <cell r="B17982" t="str">
            <v>CINT</v>
          </cell>
          <cell r="C17982" t="str">
            <v/>
          </cell>
          <cell r="D17982" t="str">
            <v>TABLE TOP KUMI CD DBO MB 041 DN74 1060</v>
          </cell>
          <cell r="E17982">
            <v>45169</v>
          </cell>
          <cell r="F17982" t="str">
            <v>HALF</v>
          </cell>
          <cell r="G17982" t="str">
            <v>CI_I09</v>
          </cell>
          <cell r="H17982" t="str">
            <v>PC</v>
          </cell>
          <cell r="I17982" t="str">
            <v>CPR</v>
          </cell>
          <cell r="J17982" t="str">
            <v/>
          </cell>
          <cell r="K17982" t="str">
            <v>PD</v>
          </cell>
          <cell r="L17982" t="str">
            <v>7936</v>
          </cell>
          <cell r="M17982" t="str">
            <v>S</v>
          </cell>
          <cell r="N17982">
            <v>171091</v>
          </cell>
        </row>
        <row r="17983">
          <cell r="A17983" t="str">
            <v>SF-KUM-I09-WL-0572</v>
          </cell>
          <cell r="B17983" t="str">
            <v>CINT</v>
          </cell>
          <cell r="C17983" t="str">
            <v/>
          </cell>
          <cell r="D17983" t="str">
            <v>TABLE TOP KUMI ED DBO-MB041 DN 74</v>
          </cell>
          <cell r="E17983">
            <v>44924</v>
          </cell>
          <cell r="F17983" t="str">
            <v>HALF</v>
          </cell>
          <cell r="G17983" t="str">
            <v>CI_I09</v>
          </cell>
          <cell r="H17983" t="str">
            <v>PC</v>
          </cell>
          <cell r="I17983" t="str">
            <v>CPR</v>
          </cell>
          <cell r="J17983" t="str">
            <v/>
          </cell>
          <cell r="K17983" t="str">
            <v>PD</v>
          </cell>
          <cell r="L17983" t="str">
            <v>7936</v>
          </cell>
          <cell r="M17983" t="str">
            <v>S</v>
          </cell>
          <cell r="N17983">
            <v>845000</v>
          </cell>
        </row>
        <row r="17984">
          <cell r="A17984" t="str">
            <v>SF-KUM-I09-WL-0573</v>
          </cell>
          <cell r="B17984" t="str">
            <v>CINT</v>
          </cell>
          <cell r="C17984" t="str">
            <v/>
          </cell>
          <cell r="D17984" t="str">
            <v>SIDE TABLE KUMI ED DBO-MB041 DN 74</v>
          </cell>
          <cell r="E17984">
            <v>44924</v>
          </cell>
          <cell r="F17984" t="str">
            <v>HALF</v>
          </cell>
          <cell r="G17984" t="str">
            <v>CI_I09</v>
          </cell>
          <cell r="H17984" t="str">
            <v>PC</v>
          </cell>
          <cell r="I17984" t="str">
            <v>CPR</v>
          </cell>
          <cell r="J17984" t="str">
            <v/>
          </cell>
          <cell r="K17984" t="str">
            <v>PD</v>
          </cell>
          <cell r="L17984" t="str">
            <v>7936</v>
          </cell>
          <cell r="M17984" t="str">
            <v>S</v>
          </cell>
          <cell r="N17984">
            <v>285000</v>
          </cell>
        </row>
        <row r="17985">
          <cell r="A17985" t="str">
            <v>SF-KUM-I09-WL-0574</v>
          </cell>
          <cell r="B17985" t="str">
            <v>CINT</v>
          </cell>
          <cell r="C17985" t="str">
            <v/>
          </cell>
          <cell r="D17985" t="str">
            <v>FRONT BOARD KUMI ED DBO-MB041 DN 74</v>
          </cell>
          <cell r="E17985">
            <v>0</v>
          </cell>
          <cell r="F17985" t="str">
            <v>HALF</v>
          </cell>
          <cell r="G17985" t="str">
            <v>CI_I09</v>
          </cell>
          <cell r="H17985" t="str">
            <v>PC</v>
          </cell>
          <cell r="I17985" t="str">
            <v>CPR</v>
          </cell>
          <cell r="J17985" t="str">
            <v/>
          </cell>
          <cell r="K17985" t="str">
            <v>PD</v>
          </cell>
          <cell r="L17985" t="str">
            <v>7936</v>
          </cell>
          <cell r="M17985" t="str">
            <v>S</v>
          </cell>
          <cell r="N17985">
            <v>0</v>
          </cell>
        </row>
        <row r="17986">
          <cell r="A17986" t="str">
            <v>SF-KUM-I09-WL-0575</v>
          </cell>
          <cell r="B17986" t="str">
            <v>CINT</v>
          </cell>
          <cell r="C17986" t="str">
            <v/>
          </cell>
          <cell r="D17986" t="str">
            <v>SIDE BOARD KUMI ED DBO-MB041 DN 74</v>
          </cell>
          <cell r="E17986">
            <v>0</v>
          </cell>
          <cell r="F17986" t="str">
            <v>HALF</v>
          </cell>
          <cell r="G17986" t="str">
            <v>CI_I09</v>
          </cell>
          <cell r="H17986" t="str">
            <v>PC</v>
          </cell>
          <cell r="I17986" t="str">
            <v>CPR</v>
          </cell>
          <cell r="J17986" t="str">
            <v/>
          </cell>
          <cell r="K17986" t="str">
            <v>PD</v>
          </cell>
          <cell r="L17986" t="str">
            <v>7936</v>
          </cell>
          <cell r="M17986" t="str">
            <v>S</v>
          </cell>
          <cell r="N17986">
            <v>0</v>
          </cell>
        </row>
        <row r="17987">
          <cell r="A17987" t="str">
            <v>SF-KUM-I09-WL-0576</v>
          </cell>
          <cell r="B17987" t="str">
            <v>CINT</v>
          </cell>
          <cell r="C17987" t="str">
            <v/>
          </cell>
          <cell r="D17987" t="str">
            <v>KUMI WGN 2D TAEKWANG TOP BOARD</v>
          </cell>
          <cell r="E17987">
            <v>0</v>
          </cell>
          <cell r="F17987" t="str">
            <v>HALF</v>
          </cell>
          <cell r="G17987" t="str">
            <v>CI_I09</v>
          </cell>
          <cell r="H17987" t="str">
            <v>PC</v>
          </cell>
          <cell r="I17987" t="str">
            <v>CPR</v>
          </cell>
          <cell r="J17987" t="str">
            <v/>
          </cell>
          <cell r="K17987" t="str">
            <v>PD</v>
          </cell>
          <cell r="L17987" t="str">
            <v>7936</v>
          </cell>
          <cell r="M17987" t="str">
            <v>S</v>
          </cell>
          <cell r="N17987">
            <v>0</v>
          </cell>
        </row>
        <row r="17988">
          <cell r="A17988" t="str">
            <v>SF-KUM-I09-WL-0577</v>
          </cell>
          <cell r="B17988" t="str">
            <v>CINT</v>
          </cell>
          <cell r="C17988" t="str">
            <v/>
          </cell>
          <cell r="D17988" t="str">
            <v>KUMI WGN 2D TAEKWANG SIDE BOARD R</v>
          </cell>
          <cell r="E17988">
            <v>0</v>
          </cell>
          <cell r="F17988" t="str">
            <v>HALF</v>
          </cell>
          <cell r="G17988" t="str">
            <v>CI_I09</v>
          </cell>
          <cell r="H17988" t="str">
            <v>PC</v>
          </cell>
          <cell r="I17988" t="str">
            <v>CPR</v>
          </cell>
          <cell r="J17988" t="str">
            <v/>
          </cell>
          <cell r="K17988" t="str">
            <v>PD</v>
          </cell>
          <cell r="L17988" t="str">
            <v>7936</v>
          </cell>
          <cell r="M17988" t="str">
            <v>S</v>
          </cell>
          <cell r="N17988">
            <v>0</v>
          </cell>
        </row>
        <row r="17989">
          <cell r="A17989" t="str">
            <v>SF-KUM-I09-WL-0578</v>
          </cell>
          <cell r="B17989" t="str">
            <v>CINT</v>
          </cell>
          <cell r="C17989" t="str">
            <v/>
          </cell>
          <cell r="D17989" t="str">
            <v>KUMI WGN 2D TAEKWANG SIDE BOARD L</v>
          </cell>
          <cell r="E17989">
            <v>0</v>
          </cell>
          <cell r="F17989" t="str">
            <v>HALF</v>
          </cell>
          <cell r="G17989" t="str">
            <v>CI_I09</v>
          </cell>
          <cell r="H17989" t="str">
            <v>PC</v>
          </cell>
          <cell r="I17989" t="str">
            <v>CPR</v>
          </cell>
          <cell r="J17989" t="str">
            <v/>
          </cell>
          <cell r="K17989" t="str">
            <v>PD</v>
          </cell>
          <cell r="L17989" t="str">
            <v>7936</v>
          </cell>
          <cell r="M17989" t="str">
            <v>S</v>
          </cell>
          <cell r="N17989">
            <v>0</v>
          </cell>
        </row>
        <row r="17990">
          <cell r="A17990" t="str">
            <v>SF-KUM-I09-WL-0579</v>
          </cell>
          <cell r="B17990" t="str">
            <v>CINT</v>
          </cell>
          <cell r="C17990" t="str">
            <v/>
          </cell>
          <cell r="D17990" t="str">
            <v>KUMI WGN 2D TAEKWANG BOTTOM BOARD</v>
          </cell>
          <cell r="E17990">
            <v>0</v>
          </cell>
          <cell r="F17990" t="str">
            <v>HALF</v>
          </cell>
          <cell r="G17990" t="str">
            <v>CI_I09</v>
          </cell>
          <cell r="H17990" t="str">
            <v>PC</v>
          </cell>
          <cell r="I17990" t="str">
            <v>CPR</v>
          </cell>
          <cell r="J17990" t="str">
            <v/>
          </cell>
          <cell r="K17990" t="str">
            <v>PD</v>
          </cell>
          <cell r="L17990" t="str">
            <v>7936</v>
          </cell>
          <cell r="M17990" t="str">
            <v>S</v>
          </cell>
          <cell r="N17990">
            <v>0</v>
          </cell>
        </row>
        <row r="17991">
          <cell r="A17991" t="str">
            <v>SF-KUM-I09-WL-0580</v>
          </cell>
          <cell r="B17991" t="str">
            <v>CINT</v>
          </cell>
          <cell r="C17991" t="str">
            <v/>
          </cell>
          <cell r="D17991" t="str">
            <v>KUMI WGN 2D TAEKWANG SHELF</v>
          </cell>
          <cell r="E17991">
            <v>0</v>
          </cell>
          <cell r="F17991" t="str">
            <v>HALF</v>
          </cell>
          <cell r="G17991" t="str">
            <v>CI_I09</v>
          </cell>
          <cell r="H17991" t="str">
            <v>PC</v>
          </cell>
          <cell r="I17991" t="str">
            <v>CPR</v>
          </cell>
          <cell r="J17991" t="str">
            <v/>
          </cell>
          <cell r="K17991" t="str">
            <v>PD</v>
          </cell>
          <cell r="L17991" t="str">
            <v>7936</v>
          </cell>
          <cell r="M17991" t="str">
            <v>S</v>
          </cell>
          <cell r="N17991">
            <v>0</v>
          </cell>
        </row>
        <row r="17992">
          <cell r="A17992" t="str">
            <v>SF-KUM-I09-WL-0581</v>
          </cell>
          <cell r="B17992" t="str">
            <v>CINT</v>
          </cell>
          <cell r="C17992" t="str">
            <v/>
          </cell>
          <cell r="D17992" t="str">
            <v>KUMI WGN 2D TAEKWANG FR. BOARD DRAWER A</v>
          </cell>
          <cell r="E17992">
            <v>0</v>
          </cell>
          <cell r="F17992" t="str">
            <v>HALF</v>
          </cell>
          <cell r="G17992" t="str">
            <v>CI_I09</v>
          </cell>
          <cell r="H17992" t="str">
            <v>PC</v>
          </cell>
          <cell r="I17992" t="str">
            <v>CPR</v>
          </cell>
          <cell r="J17992" t="str">
            <v/>
          </cell>
          <cell r="K17992" t="str">
            <v>PD</v>
          </cell>
          <cell r="L17992" t="str">
            <v>7936</v>
          </cell>
          <cell r="M17992" t="str">
            <v>S</v>
          </cell>
          <cell r="N17992">
            <v>0</v>
          </cell>
        </row>
        <row r="17993">
          <cell r="A17993" t="str">
            <v>SF-KUM-I09-WL-0582</v>
          </cell>
          <cell r="B17993" t="str">
            <v>CINT</v>
          </cell>
          <cell r="C17993" t="str">
            <v/>
          </cell>
          <cell r="D17993" t="str">
            <v>KUMI WGN 2D TAEKWANG FR. BOARD DRAWER B</v>
          </cell>
          <cell r="E17993">
            <v>0</v>
          </cell>
          <cell r="F17993" t="str">
            <v>HALF</v>
          </cell>
          <cell r="G17993" t="str">
            <v>CI_I09</v>
          </cell>
          <cell r="H17993" t="str">
            <v>PC</v>
          </cell>
          <cell r="I17993" t="str">
            <v>CPR</v>
          </cell>
          <cell r="J17993" t="str">
            <v/>
          </cell>
          <cell r="K17993" t="str">
            <v>PD</v>
          </cell>
          <cell r="L17993" t="str">
            <v>7936</v>
          </cell>
          <cell r="M17993" t="str">
            <v>S</v>
          </cell>
          <cell r="N17993">
            <v>0</v>
          </cell>
        </row>
        <row r="17994">
          <cell r="A17994" t="str">
            <v>SF-KUM-I09-WL-0583</v>
          </cell>
          <cell r="B17994" t="str">
            <v>CINT</v>
          </cell>
          <cell r="C17994" t="str">
            <v/>
          </cell>
          <cell r="D17994" t="str">
            <v>KUMI WGN 2D TAEKWANG FRONT BACK LACI</v>
          </cell>
          <cell r="E17994">
            <v>0</v>
          </cell>
          <cell r="F17994" t="str">
            <v>HALF</v>
          </cell>
          <cell r="G17994" t="str">
            <v>CI_I09</v>
          </cell>
          <cell r="H17994" t="str">
            <v>PC</v>
          </cell>
          <cell r="I17994" t="str">
            <v>CPR</v>
          </cell>
          <cell r="J17994" t="str">
            <v/>
          </cell>
          <cell r="K17994" t="str">
            <v>PD</v>
          </cell>
          <cell r="L17994" t="str">
            <v>7936</v>
          </cell>
          <cell r="M17994" t="str">
            <v>S</v>
          </cell>
          <cell r="N17994">
            <v>0</v>
          </cell>
        </row>
        <row r="17995">
          <cell r="A17995" t="str">
            <v>SF-KUM-I09-WL-0584</v>
          </cell>
          <cell r="B17995" t="str">
            <v>CINT</v>
          </cell>
          <cell r="C17995" t="str">
            <v/>
          </cell>
          <cell r="D17995" t="str">
            <v>KUMI WGN 2D TAEKWANG SIDE BOARD R/L LACI</v>
          </cell>
          <cell r="E17995">
            <v>0</v>
          </cell>
          <cell r="F17995" t="str">
            <v>HALF</v>
          </cell>
          <cell r="G17995" t="str">
            <v>CI_I09</v>
          </cell>
          <cell r="H17995" t="str">
            <v>PC</v>
          </cell>
          <cell r="I17995" t="str">
            <v>CPR</v>
          </cell>
          <cell r="J17995" t="str">
            <v/>
          </cell>
          <cell r="K17995" t="str">
            <v>PD</v>
          </cell>
          <cell r="L17995" t="str">
            <v>7936</v>
          </cell>
          <cell r="M17995" t="str">
            <v>S</v>
          </cell>
          <cell r="N17995">
            <v>0</v>
          </cell>
        </row>
        <row r="17996">
          <cell r="A17996" t="str">
            <v>SF-KUM-I09-WL-0585</v>
          </cell>
          <cell r="B17996" t="str">
            <v>CINT</v>
          </cell>
          <cell r="C17996" t="str">
            <v/>
          </cell>
          <cell r="D17996" t="str">
            <v>KUMI WGN 3D DBO TOP BOARD</v>
          </cell>
          <cell r="E17996">
            <v>0</v>
          </cell>
          <cell r="F17996" t="str">
            <v>HALF</v>
          </cell>
          <cell r="G17996" t="str">
            <v>CI_I09</v>
          </cell>
          <cell r="H17996" t="str">
            <v>PC</v>
          </cell>
          <cell r="I17996" t="str">
            <v>CPR</v>
          </cell>
          <cell r="J17996" t="str">
            <v/>
          </cell>
          <cell r="K17996" t="str">
            <v>PD</v>
          </cell>
          <cell r="L17996" t="str">
            <v>7936</v>
          </cell>
          <cell r="M17996" t="str">
            <v>S</v>
          </cell>
          <cell r="N17996">
            <v>0</v>
          </cell>
        </row>
        <row r="17997">
          <cell r="A17997" t="str">
            <v>SF-KUM-I09-WL-0586</v>
          </cell>
          <cell r="B17997" t="str">
            <v>CINT</v>
          </cell>
          <cell r="C17997" t="str">
            <v/>
          </cell>
          <cell r="D17997" t="str">
            <v>KUMI WGN 3D DBO SIDE BOARD R</v>
          </cell>
          <cell r="E17997">
            <v>0</v>
          </cell>
          <cell r="F17997" t="str">
            <v>HALF</v>
          </cell>
          <cell r="G17997" t="str">
            <v>CI_I09</v>
          </cell>
          <cell r="H17997" t="str">
            <v>PC</v>
          </cell>
          <cell r="I17997" t="str">
            <v>CPR</v>
          </cell>
          <cell r="J17997" t="str">
            <v/>
          </cell>
          <cell r="K17997" t="str">
            <v>PD</v>
          </cell>
          <cell r="L17997" t="str">
            <v>7936</v>
          </cell>
          <cell r="M17997" t="str">
            <v>S</v>
          </cell>
          <cell r="N17997">
            <v>0</v>
          </cell>
        </row>
        <row r="17998">
          <cell r="A17998" t="str">
            <v>SF-KUM-I09-WL-0587</v>
          </cell>
          <cell r="B17998" t="str">
            <v>CINT</v>
          </cell>
          <cell r="C17998" t="str">
            <v/>
          </cell>
          <cell r="D17998" t="str">
            <v>KUMI WGN 3D DBO SIDE BOARD L</v>
          </cell>
          <cell r="E17998">
            <v>0</v>
          </cell>
          <cell r="F17998" t="str">
            <v>HALF</v>
          </cell>
          <cell r="G17998" t="str">
            <v>CI_I09</v>
          </cell>
          <cell r="H17998" t="str">
            <v>PC</v>
          </cell>
          <cell r="I17998" t="str">
            <v>CPR</v>
          </cell>
          <cell r="J17998" t="str">
            <v/>
          </cell>
          <cell r="K17998" t="str">
            <v>PD</v>
          </cell>
          <cell r="L17998" t="str">
            <v>7936</v>
          </cell>
          <cell r="M17998" t="str">
            <v>S</v>
          </cell>
          <cell r="N17998">
            <v>0</v>
          </cell>
        </row>
        <row r="17999">
          <cell r="A17999" t="str">
            <v>SF-KUM-I09-WL-0588</v>
          </cell>
          <cell r="B17999" t="str">
            <v>CINT</v>
          </cell>
          <cell r="C17999" t="str">
            <v/>
          </cell>
          <cell r="D17999" t="str">
            <v>KUMI WGN 3D DBO BOTTOM BOARD</v>
          </cell>
          <cell r="E17999">
            <v>0</v>
          </cell>
          <cell r="F17999" t="str">
            <v>HALF</v>
          </cell>
          <cell r="G17999" t="str">
            <v>CI_I09</v>
          </cell>
          <cell r="H17999" t="str">
            <v>PC</v>
          </cell>
          <cell r="I17999" t="str">
            <v>CPR</v>
          </cell>
          <cell r="J17999" t="str">
            <v/>
          </cell>
          <cell r="K17999" t="str">
            <v>PD</v>
          </cell>
          <cell r="L17999" t="str">
            <v>7936</v>
          </cell>
          <cell r="M17999" t="str">
            <v>S</v>
          </cell>
          <cell r="N17999">
            <v>0</v>
          </cell>
        </row>
        <row r="18000">
          <cell r="A18000" t="str">
            <v>SF-KUM-I09-WL-0589</v>
          </cell>
          <cell r="B18000" t="str">
            <v>CINT</v>
          </cell>
          <cell r="C18000" t="str">
            <v/>
          </cell>
          <cell r="D18000" t="str">
            <v>KUMI WGN 3D DBO SHELF</v>
          </cell>
          <cell r="E18000">
            <v>0</v>
          </cell>
          <cell r="F18000" t="str">
            <v>HALF</v>
          </cell>
          <cell r="G18000" t="str">
            <v>CI_I09</v>
          </cell>
          <cell r="H18000" t="str">
            <v>PC</v>
          </cell>
          <cell r="I18000" t="str">
            <v>CPR</v>
          </cell>
          <cell r="J18000" t="str">
            <v/>
          </cell>
          <cell r="K18000" t="str">
            <v>PD</v>
          </cell>
          <cell r="L18000" t="str">
            <v>7936</v>
          </cell>
          <cell r="M18000" t="str">
            <v>S</v>
          </cell>
          <cell r="N18000">
            <v>0</v>
          </cell>
        </row>
        <row r="18001">
          <cell r="A18001" t="str">
            <v>SF-KUM-I09-WL-0590</v>
          </cell>
          <cell r="B18001" t="str">
            <v>CINT</v>
          </cell>
          <cell r="C18001" t="str">
            <v/>
          </cell>
          <cell r="D18001" t="str">
            <v>KUMI WGN 3D DBO FRONT BOARD DRAWER A</v>
          </cell>
          <cell r="E18001">
            <v>44936</v>
          </cell>
          <cell r="F18001" t="str">
            <v>HALF</v>
          </cell>
          <cell r="G18001" t="str">
            <v>CI_I09</v>
          </cell>
          <cell r="H18001" t="str">
            <v>PC</v>
          </cell>
          <cell r="I18001" t="str">
            <v>CPR</v>
          </cell>
          <cell r="J18001" t="str">
            <v/>
          </cell>
          <cell r="K18001" t="str">
            <v>PD</v>
          </cell>
          <cell r="L18001" t="str">
            <v>7936</v>
          </cell>
          <cell r="M18001" t="str">
            <v>S</v>
          </cell>
          <cell r="N18001">
            <v>32323</v>
          </cell>
        </row>
        <row r="18002">
          <cell r="A18002" t="str">
            <v>SF-KUM-I09-WL-0591</v>
          </cell>
          <cell r="B18002" t="str">
            <v>CINT</v>
          </cell>
          <cell r="C18002" t="str">
            <v/>
          </cell>
          <cell r="D18002" t="str">
            <v>KUMI WGN 3D DBO FRONT BOARD DRAWER B</v>
          </cell>
          <cell r="E18002">
            <v>44936</v>
          </cell>
          <cell r="F18002" t="str">
            <v>HALF</v>
          </cell>
          <cell r="G18002" t="str">
            <v>CI_I09</v>
          </cell>
          <cell r="H18002" t="str">
            <v>PC</v>
          </cell>
          <cell r="I18002" t="str">
            <v>CPR</v>
          </cell>
          <cell r="J18002" t="str">
            <v/>
          </cell>
          <cell r="K18002" t="str">
            <v>PD</v>
          </cell>
          <cell r="L18002" t="str">
            <v>7936</v>
          </cell>
          <cell r="M18002" t="str">
            <v>S</v>
          </cell>
          <cell r="N18002">
            <v>23442</v>
          </cell>
        </row>
        <row r="18003">
          <cell r="A18003" t="str">
            <v>SF-KUM-I09-WL-0592</v>
          </cell>
          <cell r="B18003" t="str">
            <v>CINT</v>
          </cell>
          <cell r="C18003" t="str">
            <v/>
          </cell>
          <cell r="D18003" t="str">
            <v>KUMI WGN 3D DBO FRONT BOARD DRAWER C</v>
          </cell>
          <cell r="E18003">
            <v>44936</v>
          </cell>
          <cell r="F18003" t="str">
            <v>HALF</v>
          </cell>
          <cell r="G18003" t="str">
            <v>CI_I09</v>
          </cell>
          <cell r="H18003" t="str">
            <v>PC</v>
          </cell>
          <cell r="I18003" t="str">
            <v>CPR</v>
          </cell>
          <cell r="J18003" t="str">
            <v/>
          </cell>
          <cell r="K18003" t="str">
            <v>PD</v>
          </cell>
          <cell r="L18003" t="str">
            <v>7936</v>
          </cell>
          <cell r="M18003" t="str">
            <v>S</v>
          </cell>
          <cell r="N18003">
            <v>24332</v>
          </cell>
        </row>
        <row r="18004">
          <cell r="A18004" t="str">
            <v>SF-KUM-I09-WL-0593</v>
          </cell>
          <cell r="B18004" t="str">
            <v>CINT</v>
          </cell>
          <cell r="C18004" t="str">
            <v/>
          </cell>
          <cell r="D18004" t="str">
            <v>KUMI WGN 3D DBO FRONT BACK LACI A</v>
          </cell>
          <cell r="E18004">
            <v>44936</v>
          </cell>
          <cell r="F18004" t="str">
            <v>HALF</v>
          </cell>
          <cell r="G18004" t="str">
            <v>CI_I09</v>
          </cell>
          <cell r="H18004" t="str">
            <v>PC</v>
          </cell>
          <cell r="I18004" t="str">
            <v>CPR</v>
          </cell>
          <cell r="J18004" t="str">
            <v/>
          </cell>
          <cell r="K18004" t="str">
            <v>PD</v>
          </cell>
          <cell r="L18004" t="str">
            <v>7936</v>
          </cell>
          <cell r="M18004" t="str">
            <v>S</v>
          </cell>
          <cell r="N18004">
            <v>24332</v>
          </cell>
        </row>
        <row r="18005">
          <cell r="A18005" t="str">
            <v>SF-KUM-I09-WL-0594</v>
          </cell>
          <cell r="B18005" t="str">
            <v>CINT</v>
          </cell>
          <cell r="C18005" t="str">
            <v/>
          </cell>
          <cell r="D18005" t="str">
            <v>KUMI WGN 3D DBO FRONT BACK LACI B</v>
          </cell>
          <cell r="E18005">
            <v>0</v>
          </cell>
          <cell r="F18005" t="str">
            <v>HALF</v>
          </cell>
          <cell r="G18005" t="str">
            <v>CI_I09</v>
          </cell>
          <cell r="H18005" t="str">
            <v>PC</v>
          </cell>
          <cell r="I18005" t="str">
            <v>CPR</v>
          </cell>
          <cell r="J18005" t="str">
            <v/>
          </cell>
          <cell r="K18005" t="str">
            <v>PD</v>
          </cell>
          <cell r="L18005" t="str">
            <v>7936</v>
          </cell>
          <cell r="M18005" t="str">
            <v>S</v>
          </cell>
          <cell r="N18005">
            <v>0</v>
          </cell>
        </row>
        <row r="18006">
          <cell r="A18006" t="str">
            <v>SF-KUM-I09-WL-0595</v>
          </cell>
          <cell r="B18006" t="str">
            <v>CINT</v>
          </cell>
          <cell r="C18006" t="str">
            <v/>
          </cell>
          <cell r="D18006" t="str">
            <v>KUMI WGN 3D DBO FRONT BACK LACI C</v>
          </cell>
          <cell r="E18006">
            <v>44936</v>
          </cell>
          <cell r="F18006" t="str">
            <v>HALF</v>
          </cell>
          <cell r="G18006" t="str">
            <v>CI_I09</v>
          </cell>
          <cell r="H18006" t="str">
            <v>PC</v>
          </cell>
          <cell r="I18006" t="str">
            <v>CPR</v>
          </cell>
          <cell r="J18006" t="str">
            <v/>
          </cell>
          <cell r="K18006" t="str">
            <v>PD</v>
          </cell>
          <cell r="L18006" t="str">
            <v>7936</v>
          </cell>
          <cell r="M18006" t="str">
            <v>S</v>
          </cell>
          <cell r="N18006">
            <v>32222</v>
          </cell>
        </row>
        <row r="18007">
          <cell r="A18007" t="str">
            <v>SF-KUM-I09-WL-0596</v>
          </cell>
          <cell r="B18007" t="str">
            <v>CINT</v>
          </cell>
          <cell r="C18007" t="str">
            <v/>
          </cell>
          <cell r="D18007" t="str">
            <v>KUMI WGN 3D DBO BASE BOARD</v>
          </cell>
          <cell r="E18007">
            <v>0</v>
          </cell>
          <cell r="F18007" t="str">
            <v>HALF</v>
          </cell>
          <cell r="G18007" t="str">
            <v>CI_I09</v>
          </cell>
          <cell r="H18007" t="str">
            <v>PC</v>
          </cell>
          <cell r="I18007" t="str">
            <v>CPR</v>
          </cell>
          <cell r="J18007" t="str">
            <v/>
          </cell>
          <cell r="K18007" t="str">
            <v>PD</v>
          </cell>
          <cell r="L18007" t="str">
            <v>7936</v>
          </cell>
          <cell r="M18007" t="str">
            <v>S</v>
          </cell>
          <cell r="N18007">
            <v>0</v>
          </cell>
        </row>
        <row r="18008">
          <cell r="A18008" t="str">
            <v>SF-KUM-I09-WL-0597</v>
          </cell>
          <cell r="B18008" t="str">
            <v>CINT</v>
          </cell>
          <cell r="C18008" t="str">
            <v/>
          </cell>
          <cell r="D18008" t="str">
            <v>TABLE TOP KUMI FD PSO (WHITE)</v>
          </cell>
          <cell r="E18008">
            <v>45294</v>
          </cell>
          <cell r="F18008" t="str">
            <v>HALF</v>
          </cell>
          <cell r="G18008" t="str">
            <v>CI_I09</v>
          </cell>
          <cell r="H18008" t="str">
            <v>PC</v>
          </cell>
          <cell r="I18008" t="str">
            <v>CPR</v>
          </cell>
          <cell r="J18008" t="str">
            <v/>
          </cell>
          <cell r="K18008" t="str">
            <v>PD</v>
          </cell>
          <cell r="L18008" t="str">
            <v>7936</v>
          </cell>
          <cell r="M18008" t="str">
            <v>S</v>
          </cell>
          <cell r="N18008">
            <v>338309</v>
          </cell>
        </row>
        <row r="18009">
          <cell r="A18009" t="str">
            <v>SF-KUM-I09-WL-0598</v>
          </cell>
          <cell r="B18009" t="str">
            <v>CINT</v>
          </cell>
          <cell r="C18009" t="str">
            <v/>
          </cell>
          <cell r="D18009" t="str">
            <v>T.TOP CENTER KUMI WS 1436 PSO</v>
          </cell>
          <cell r="E18009">
            <v>45181</v>
          </cell>
          <cell r="F18009" t="str">
            <v>HALF</v>
          </cell>
          <cell r="G18009" t="str">
            <v>CI_I09</v>
          </cell>
          <cell r="H18009" t="str">
            <v>PC</v>
          </cell>
          <cell r="I18009" t="str">
            <v>CPR</v>
          </cell>
          <cell r="J18009" t="str">
            <v/>
          </cell>
          <cell r="K18009" t="str">
            <v>PD</v>
          </cell>
          <cell r="L18009" t="str">
            <v>7936</v>
          </cell>
          <cell r="M18009" t="str">
            <v>S</v>
          </cell>
          <cell r="N18009">
            <v>212000</v>
          </cell>
        </row>
        <row r="18010">
          <cell r="A18010" t="str">
            <v>SF-KUM-I09-WL-0599</v>
          </cell>
          <cell r="B18010" t="str">
            <v>CINT</v>
          </cell>
          <cell r="C18010" t="str">
            <v/>
          </cell>
          <cell r="D18010" t="str">
            <v>T.TOP CENTER KUMIWS 1436 DBO 25X700X1200</v>
          </cell>
          <cell r="E18010">
            <v>44979</v>
          </cell>
          <cell r="F18010" t="str">
            <v>HALF</v>
          </cell>
          <cell r="G18010" t="str">
            <v>CI_I09</v>
          </cell>
          <cell r="H18010" t="str">
            <v>PC</v>
          </cell>
          <cell r="I18010" t="str">
            <v>CPR</v>
          </cell>
          <cell r="J18010" t="str">
            <v/>
          </cell>
          <cell r="K18010" t="str">
            <v>PD</v>
          </cell>
          <cell r="L18010" t="str">
            <v>7936</v>
          </cell>
          <cell r="M18010" t="str">
            <v>S</v>
          </cell>
          <cell r="N18010">
            <v>0</v>
          </cell>
        </row>
        <row r="18011">
          <cell r="A18011" t="str">
            <v>SF-KUM-I09-WL-0600</v>
          </cell>
          <cell r="B18011" t="str">
            <v>CINT</v>
          </cell>
          <cell r="C18011" t="str">
            <v/>
          </cell>
          <cell r="D18011" t="str">
            <v>TABLE TOP KUMI EHD DBO</v>
          </cell>
          <cell r="E18011">
            <v>45169</v>
          </cell>
          <cell r="F18011" t="str">
            <v>HALF</v>
          </cell>
          <cell r="G18011" t="str">
            <v>CI_I09</v>
          </cell>
          <cell r="H18011" t="str">
            <v>PC</v>
          </cell>
          <cell r="I18011" t="str">
            <v>CPR</v>
          </cell>
          <cell r="J18011" t="str">
            <v/>
          </cell>
          <cell r="K18011" t="str">
            <v>PD</v>
          </cell>
          <cell r="L18011" t="str">
            <v>7936</v>
          </cell>
          <cell r="M18011" t="str">
            <v>S</v>
          </cell>
          <cell r="N18011">
            <v>281338</v>
          </cell>
        </row>
        <row r="18012">
          <cell r="A18012" t="str">
            <v>SF-KUM-I09-WL-0601</v>
          </cell>
          <cell r="B18012" t="str">
            <v>CINT</v>
          </cell>
          <cell r="C18012" t="str">
            <v/>
          </cell>
          <cell r="D18012" t="str">
            <v>SIDE TABLE KUMI EHD DBO</v>
          </cell>
          <cell r="E18012">
            <v>44804</v>
          </cell>
          <cell r="F18012" t="str">
            <v>HALF</v>
          </cell>
          <cell r="G18012" t="str">
            <v>CI_I09</v>
          </cell>
          <cell r="H18012" t="str">
            <v>PC</v>
          </cell>
          <cell r="I18012" t="str">
            <v>CPR</v>
          </cell>
          <cell r="J18012" t="str">
            <v/>
          </cell>
          <cell r="K18012" t="str">
            <v>PD</v>
          </cell>
          <cell r="L18012" t="str">
            <v>7936</v>
          </cell>
          <cell r="M18012" t="str">
            <v>S</v>
          </cell>
          <cell r="N18012">
            <v>142370</v>
          </cell>
        </row>
        <row r="18013">
          <cell r="A18013" t="str">
            <v>SF-KUM-I09-WL-0602</v>
          </cell>
          <cell r="B18013" t="str">
            <v>CINT</v>
          </cell>
          <cell r="C18013" t="str">
            <v/>
          </cell>
          <cell r="D18013" t="str">
            <v>PARTISI 1792.5 KUMI EHD DBO</v>
          </cell>
          <cell r="E18013">
            <v>44782</v>
          </cell>
          <cell r="F18013" t="str">
            <v>HALF</v>
          </cell>
          <cell r="G18013" t="str">
            <v>CI_I09</v>
          </cell>
          <cell r="H18013" t="str">
            <v>PC</v>
          </cell>
          <cell r="I18013" t="str">
            <v>CPR</v>
          </cell>
          <cell r="J18013" t="str">
            <v/>
          </cell>
          <cell r="K18013" t="str">
            <v>PD</v>
          </cell>
          <cell r="L18013" t="str">
            <v>7936</v>
          </cell>
          <cell r="M18013" t="str">
            <v>S</v>
          </cell>
          <cell r="N18013">
            <v>366948</v>
          </cell>
        </row>
        <row r="18014">
          <cell r="A18014" t="str">
            <v>SF-KUM-I09-WL-0603</v>
          </cell>
          <cell r="B18014" t="str">
            <v>CINT</v>
          </cell>
          <cell r="C18014" t="str">
            <v/>
          </cell>
          <cell r="D18014" t="str">
            <v>PARTISI 1677.5 KUMI EHD DBO</v>
          </cell>
          <cell r="E18014">
            <v>44782</v>
          </cell>
          <cell r="F18014" t="str">
            <v>HALF</v>
          </cell>
          <cell r="G18014" t="str">
            <v>CI_I09</v>
          </cell>
          <cell r="H18014" t="str">
            <v>PC</v>
          </cell>
          <cell r="I18014" t="str">
            <v>CPR</v>
          </cell>
          <cell r="J18014" t="str">
            <v/>
          </cell>
          <cell r="K18014" t="str">
            <v>PD</v>
          </cell>
          <cell r="L18014" t="str">
            <v>7936</v>
          </cell>
          <cell r="M18014" t="str">
            <v>S</v>
          </cell>
          <cell r="N18014">
            <v>129117</v>
          </cell>
        </row>
        <row r="18015">
          <cell r="A18015" t="str">
            <v>SF-KUM-I09-WL-0604</v>
          </cell>
          <cell r="B18015" t="str">
            <v>CINT</v>
          </cell>
          <cell r="C18015" t="str">
            <v/>
          </cell>
          <cell r="D18015" t="str">
            <v>SIDE BOARD KUMI CD DBO</v>
          </cell>
          <cell r="E18015">
            <v>0</v>
          </cell>
          <cell r="F18015" t="str">
            <v>HALF</v>
          </cell>
          <cell r="G18015" t="str">
            <v>CI_I09</v>
          </cell>
          <cell r="H18015" t="str">
            <v>PC</v>
          </cell>
          <cell r="I18015" t="str">
            <v>CPR</v>
          </cell>
          <cell r="J18015" t="str">
            <v/>
          </cell>
          <cell r="K18015" t="str">
            <v>PD</v>
          </cell>
          <cell r="L18015" t="str">
            <v>7936</v>
          </cell>
          <cell r="M18015" t="str">
            <v>S</v>
          </cell>
          <cell r="N18015">
            <v>0</v>
          </cell>
        </row>
        <row r="18016">
          <cell r="A18016" t="str">
            <v>SF-KUM-I09-WL-0605</v>
          </cell>
          <cell r="B18016" t="str">
            <v>CINT</v>
          </cell>
          <cell r="C18016" t="str">
            <v/>
          </cell>
          <cell r="D18016" t="str">
            <v>FRONT BOARD KUMI SD PSO</v>
          </cell>
          <cell r="E18016">
            <v>45131</v>
          </cell>
          <cell r="F18016" t="str">
            <v>HALF</v>
          </cell>
          <cell r="G18016" t="str">
            <v>CI_I09</v>
          </cell>
          <cell r="H18016" t="str">
            <v>PC</v>
          </cell>
          <cell r="I18016" t="str">
            <v>CPR</v>
          </cell>
          <cell r="J18016" t="str">
            <v/>
          </cell>
          <cell r="K18016" t="str">
            <v>PD</v>
          </cell>
          <cell r="L18016" t="str">
            <v>7936</v>
          </cell>
          <cell r="M18016" t="str">
            <v>S</v>
          </cell>
          <cell r="N18016">
            <v>84098</v>
          </cell>
        </row>
        <row r="18017">
          <cell r="A18017" t="str">
            <v>SF-KUM-I09-WL-0606</v>
          </cell>
          <cell r="B18017" t="str">
            <v>CINT</v>
          </cell>
          <cell r="C18017" t="str">
            <v/>
          </cell>
          <cell r="D18017" t="str">
            <v>TOP TABLE KUMI EHD CUSTOM (DBO)</v>
          </cell>
          <cell r="E18017">
            <v>0</v>
          </cell>
          <cell r="F18017" t="str">
            <v>HALF</v>
          </cell>
          <cell r="G18017" t="str">
            <v>CI_I09</v>
          </cell>
          <cell r="H18017" t="str">
            <v>PC</v>
          </cell>
          <cell r="I18017" t="str">
            <v>CPR</v>
          </cell>
          <cell r="J18017" t="str">
            <v/>
          </cell>
          <cell r="K18017" t="str">
            <v>PD</v>
          </cell>
          <cell r="L18017" t="str">
            <v>7936</v>
          </cell>
          <cell r="M18017" t="str">
            <v>S</v>
          </cell>
          <cell r="N18017">
            <v>0</v>
          </cell>
        </row>
        <row r="18018">
          <cell r="A18018" t="str">
            <v>SF-KUM-I09-WL-0607</v>
          </cell>
          <cell r="B18018" t="str">
            <v>CINT</v>
          </cell>
          <cell r="C18018" t="str">
            <v/>
          </cell>
          <cell r="D18018" t="str">
            <v>TABLE TOP KUMI SD PSO 600 X 1200 MM</v>
          </cell>
          <cell r="E18018">
            <v>0</v>
          </cell>
          <cell r="F18018" t="str">
            <v>HALF</v>
          </cell>
          <cell r="G18018" t="str">
            <v>CI_I09</v>
          </cell>
          <cell r="H18018" t="str">
            <v>PC</v>
          </cell>
          <cell r="I18018" t="str">
            <v>CPR</v>
          </cell>
          <cell r="J18018" t="str">
            <v/>
          </cell>
          <cell r="K18018" t="str">
            <v>PD</v>
          </cell>
          <cell r="L18018" t="str">
            <v>7936</v>
          </cell>
          <cell r="M18018" t="str">
            <v>S</v>
          </cell>
          <cell r="N18018">
            <v>0</v>
          </cell>
        </row>
        <row r="18019">
          <cell r="A18019" t="str">
            <v>SF-KUM-I09-WL-0608</v>
          </cell>
          <cell r="B18019" t="str">
            <v>CINT</v>
          </cell>
          <cell r="C18019" t="str">
            <v/>
          </cell>
          <cell r="D18019" t="str">
            <v>SIDE DRAWER TRAY KEYBOARD ASSY</v>
          </cell>
          <cell r="E18019">
            <v>44782</v>
          </cell>
          <cell r="F18019" t="str">
            <v>HALF</v>
          </cell>
          <cell r="G18019" t="str">
            <v>CI_I09</v>
          </cell>
          <cell r="H18019" t="str">
            <v>PC</v>
          </cell>
          <cell r="I18019" t="str">
            <v>CPR</v>
          </cell>
          <cell r="J18019" t="str">
            <v/>
          </cell>
          <cell r="K18019" t="str">
            <v>PD</v>
          </cell>
          <cell r="L18019" t="str">
            <v>7936</v>
          </cell>
          <cell r="M18019" t="str">
            <v>S</v>
          </cell>
          <cell r="N18019">
            <v>20307</v>
          </cell>
        </row>
        <row r="18020">
          <cell r="A18020" t="str">
            <v>SF-KUM-I09-WL-0609</v>
          </cell>
          <cell r="B18020" t="str">
            <v>CINT</v>
          </cell>
          <cell r="C18020" t="str">
            <v/>
          </cell>
          <cell r="D18020" t="str">
            <v>TOP DRAWER TRAY KEYBOARD ASSY</v>
          </cell>
          <cell r="E18020">
            <v>44782</v>
          </cell>
          <cell r="F18020" t="str">
            <v>HALF</v>
          </cell>
          <cell r="G18020" t="str">
            <v>CI_I09</v>
          </cell>
          <cell r="H18020" t="str">
            <v>PC</v>
          </cell>
          <cell r="I18020" t="str">
            <v>CPR</v>
          </cell>
          <cell r="J18020" t="str">
            <v/>
          </cell>
          <cell r="K18020" t="str">
            <v>PD</v>
          </cell>
          <cell r="L18020" t="str">
            <v>7936</v>
          </cell>
          <cell r="M18020" t="str">
            <v>S</v>
          </cell>
          <cell r="N18020">
            <v>17141</v>
          </cell>
        </row>
        <row r="18021">
          <cell r="A18021" t="str">
            <v>SF-KUM-I09-WL-0610</v>
          </cell>
          <cell r="B18021" t="str">
            <v>CINT</v>
          </cell>
          <cell r="C18021" t="str">
            <v/>
          </cell>
          <cell r="D18021" t="str">
            <v>BASE DRAWER TRAY KEYBOARD ASSY</v>
          </cell>
          <cell r="E18021">
            <v>44782</v>
          </cell>
          <cell r="F18021" t="str">
            <v>HALF</v>
          </cell>
          <cell r="G18021" t="str">
            <v>CI_I09</v>
          </cell>
          <cell r="H18021" t="str">
            <v>PC</v>
          </cell>
          <cell r="I18021" t="str">
            <v>CPR</v>
          </cell>
          <cell r="J18021" t="str">
            <v/>
          </cell>
          <cell r="K18021" t="str">
            <v>PD</v>
          </cell>
          <cell r="L18021" t="str">
            <v>7936</v>
          </cell>
          <cell r="M18021" t="str">
            <v>S</v>
          </cell>
          <cell r="N18021">
            <v>11962</v>
          </cell>
        </row>
        <row r="18022">
          <cell r="A18022" t="str">
            <v>SF-KUM-I09-WL-0611</v>
          </cell>
          <cell r="B18022" t="str">
            <v>CINT</v>
          </cell>
          <cell r="C18022" t="str">
            <v/>
          </cell>
          <cell r="D18022" t="str">
            <v>SINGLE DRAWER KUMI FD DBO</v>
          </cell>
          <cell r="E18022">
            <v>45125</v>
          </cell>
          <cell r="F18022" t="str">
            <v>HALF</v>
          </cell>
          <cell r="G18022" t="str">
            <v>CI_I09</v>
          </cell>
          <cell r="H18022" t="str">
            <v>PC</v>
          </cell>
          <cell r="I18022" t="str">
            <v>CPR</v>
          </cell>
          <cell r="J18022" t="str">
            <v/>
          </cell>
          <cell r="K18022" t="str">
            <v>PD</v>
          </cell>
          <cell r="L18022" t="str">
            <v>7936</v>
          </cell>
          <cell r="M18022" t="str">
            <v>S</v>
          </cell>
          <cell r="N18022">
            <v>526271</v>
          </cell>
        </row>
        <row r="18023">
          <cell r="A18023" t="str">
            <v>SF-KUM-I09-WL-0614</v>
          </cell>
          <cell r="B18023" t="str">
            <v>CINT</v>
          </cell>
          <cell r="C18023" t="str">
            <v/>
          </cell>
          <cell r="D18023" t="str">
            <v>TOP BOARD ASSY KUMI SD CUSTOM LACI DBO</v>
          </cell>
          <cell r="E18023">
            <v>45057</v>
          </cell>
          <cell r="F18023" t="str">
            <v>HALF</v>
          </cell>
          <cell r="G18023" t="str">
            <v>CI_I09</v>
          </cell>
          <cell r="H18023" t="str">
            <v>PC</v>
          </cell>
          <cell r="I18023" t="str">
            <v>CPR</v>
          </cell>
          <cell r="J18023" t="str">
            <v/>
          </cell>
          <cell r="K18023" t="str">
            <v>PD</v>
          </cell>
          <cell r="L18023" t="str">
            <v>7936</v>
          </cell>
          <cell r="M18023" t="str">
            <v>S</v>
          </cell>
          <cell r="N18023">
            <v>77480</v>
          </cell>
        </row>
        <row r="18024">
          <cell r="A18024" t="str">
            <v>SF-KUM-I09-WL-0615</v>
          </cell>
          <cell r="B18024" t="str">
            <v>CINT</v>
          </cell>
          <cell r="C18024" t="str">
            <v/>
          </cell>
          <cell r="D18024" t="str">
            <v>BOTTOM BOARD ASSY KUMI SD CUST LACI DBO</v>
          </cell>
          <cell r="E18024">
            <v>45057</v>
          </cell>
          <cell r="F18024" t="str">
            <v>HALF</v>
          </cell>
          <cell r="G18024" t="str">
            <v>CI_I09</v>
          </cell>
          <cell r="H18024" t="str">
            <v>PC</v>
          </cell>
          <cell r="I18024" t="str">
            <v>CPR</v>
          </cell>
          <cell r="J18024" t="str">
            <v/>
          </cell>
          <cell r="K18024" t="str">
            <v>PD</v>
          </cell>
          <cell r="L18024" t="str">
            <v>7936</v>
          </cell>
          <cell r="M18024" t="str">
            <v>S</v>
          </cell>
          <cell r="N18024">
            <v>69133</v>
          </cell>
        </row>
        <row r="18025">
          <cell r="A18025" t="str">
            <v>SF-KUM-I09-WL-0616</v>
          </cell>
          <cell r="B18025" t="str">
            <v>CINT</v>
          </cell>
          <cell r="C18025" t="str">
            <v/>
          </cell>
          <cell r="D18025" t="str">
            <v>SIDE BOARD L ASSY KUMI SD CUST LACI DBO</v>
          </cell>
          <cell r="E18025">
            <v>45057</v>
          </cell>
          <cell r="F18025" t="str">
            <v>HALF</v>
          </cell>
          <cell r="G18025" t="str">
            <v>CI_I09</v>
          </cell>
          <cell r="H18025" t="str">
            <v>PC</v>
          </cell>
          <cell r="I18025" t="str">
            <v>CPR</v>
          </cell>
          <cell r="J18025" t="str">
            <v/>
          </cell>
          <cell r="K18025" t="str">
            <v>PD</v>
          </cell>
          <cell r="L18025" t="str">
            <v>7936</v>
          </cell>
          <cell r="M18025" t="str">
            <v>S</v>
          </cell>
          <cell r="N18025">
            <v>71916</v>
          </cell>
        </row>
        <row r="18026">
          <cell r="A18026" t="str">
            <v>SF-KUM-I09-WL-0617</v>
          </cell>
          <cell r="B18026" t="str">
            <v>CINT</v>
          </cell>
          <cell r="C18026" t="str">
            <v/>
          </cell>
          <cell r="D18026" t="str">
            <v>SIDE BOARD R ASSY KUMI SD CUST LACI DBO</v>
          </cell>
          <cell r="E18026">
            <v>45057</v>
          </cell>
          <cell r="F18026" t="str">
            <v>HALF</v>
          </cell>
          <cell r="G18026" t="str">
            <v>CI_I09</v>
          </cell>
          <cell r="H18026" t="str">
            <v>PC</v>
          </cell>
          <cell r="I18026" t="str">
            <v>CPR</v>
          </cell>
          <cell r="J18026" t="str">
            <v/>
          </cell>
          <cell r="K18026" t="str">
            <v>PD</v>
          </cell>
          <cell r="L18026" t="str">
            <v>7936</v>
          </cell>
          <cell r="M18026" t="str">
            <v>S</v>
          </cell>
          <cell r="N18026">
            <v>85794</v>
          </cell>
        </row>
        <row r="18027">
          <cell r="A18027" t="str">
            <v>SF-KUM-I09-WL-0618</v>
          </cell>
          <cell r="B18027" t="str">
            <v>CINT</v>
          </cell>
          <cell r="C18027" t="str">
            <v/>
          </cell>
          <cell r="D18027" t="str">
            <v>BACK BOARD ASSY KUMI SD CUSTOM LACI DBO</v>
          </cell>
          <cell r="E18027">
            <v>45057</v>
          </cell>
          <cell r="F18027" t="str">
            <v>HALF</v>
          </cell>
          <cell r="G18027" t="str">
            <v>CI_I09</v>
          </cell>
          <cell r="H18027" t="str">
            <v>PC</v>
          </cell>
          <cell r="I18027" t="str">
            <v>CPR</v>
          </cell>
          <cell r="J18027" t="str">
            <v/>
          </cell>
          <cell r="K18027" t="str">
            <v>PD</v>
          </cell>
          <cell r="L18027" t="str">
            <v>7936</v>
          </cell>
          <cell r="M18027" t="str">
            <v>S</v>
          </cell>
          <cell r="N18027">
            <v>29726</v>
          </cell>
        </row>
        <row r="18028">
          <cell r="A18028" t="str">
            <v>SF-KUM-I09-WL-0619</v>
          </cell>
          <cell r="B18028" t="str">
            <v>CINT</v>
          </cell>
          <cell r="C18028" t="str">
            <v/>
          </cell>
          <cell r="D18028" t="str">
            <v>SHELF BOARD ASSY KUMI SD CUSTOM LACI DBO</v>
          </cell>
          <cell r="E18028">
            <v>45057</v>
          </cell>
          <cell r="F18028" t="str">
            <v>HALF</v>
          </cell>
          <cell r="G18028" t="str">
            <v>CI_I09</v>
          </cell>
          <cell r="H18028" t="str">
            <v>PC</v>
          </cell>
          <cell r="I18028" t="str">
            <v>CPR</v>
          </cell>
          <cell r="J18028" t="str">
            <v/>
          </cell>
          <cell r="K18028" t="str">
            <v>PD</v>
          </cell>
          <cell r="L18028" t="str">
            <v>7936</v>
          </cell>
          <cell r="M18028" t="str">
            <v>S</v>
          </cell>
          <cell r="N18028">
            <v>83011</v>
          </cell>
        </row>
        <row r="18029">
          <cell r="A18029" t="str">
            <v>SF-KUM-I09-WL-0620</v>
          </cell>
          <cell r="B18029" t="str">
            <v>CINT</v>
          </cell>
          <cell r="C18029" t="str">
            <v/>
          </cell>
          <cell r="D18029" t="str">
            <v>DOOR BOARD ASSY KUMI SD CUSTOM LACI DBO</v>
          </cell>
          <cell r="E18029">
            <v>45057</v>
          </cell>
          <cell r="F18029" t="str">
            <v>HALF</v>
          </cell>
          <cell r="G18029" t="str">
            <v>CI_I09</v>
          </cell>
          <cell r="H18029" t="str">
            <v>PC</v>
          </cell>
          <cell r="I18029" t="str">
            <v>CPR</v>
          </cell>
          <cell r="J18029" t="str">
            <v/>
          </cell>
          <cell r="K18029" t="str">
            <v>PD</v>
          </cell>
          <cell r="L18029" t="str">
            <v>7936</v>
          </cell>
          <cell r="M18029" t="str">
            <v>S</v>
          </cell>
          <cell r="N18029">
            <v>81388</v>
          </cell>
        </row>
        <row r="18030">
          <cell r="A18030" t="str">
            <v>SF-KUM-I09-WL-0621</v>
          </cell>
          <cell r="B18030" t="str">
            <v>CINT</v>
          </cell>
          <cell r="C18030" t="str">
            <v/>
          </cell>
          <cell r="D18030" t="str">
            <v>BOX HOLDER TRY KEYBOARD KUMI CD 1060 DBO</v>
          </cell>
          <cell r="E18030">
            <v>44915</v>
          </cell>
          <cell r="F18030" t="str">
            <v>HALF</v>
          </cell>
          <cell r="G18030" t="str">
            <v>CI_I09</v>
          </cell>
          <cell r="H18030" t="str">
            <v>PC</v>
          </cell>
          <cell r="I18030" t="str">
            <v>CPR</v>
          </cell>
          <cell r="J18030" t="str">
            <v/>
          </cell>
          <cell r="K18030" t="str">
            <v>PD</v>
          </cell>
          <cell r="L18030" t="str">
            <v>7936</v>
          </cell>
          <cell r="M18030" t="str">
            <v>S</v>
          </cell>
          <cell r="N18030">
            <v>15358</v>
          </cell>
        </row>
        <row r="18031">
          <cell r="A18031" t="str">
            <v>SF-KUM-I09-WL-0622</v>
          </cell>
          <cell r="B18031" t="str">
            <v>CINT</v>
          </cell>
          <cell r="C18031" t="str">
            <v/>
          </cell>
          <cell r="D18031" t="str">
            <v>PARTISI LONG KUMI WS 1224 HPL DBO MB041</v>
          </cell>
          <cell r="E18031">
            <v>0</v>
          </cell>
          <cell r="F18031" t="str">
            <v>HALF</v>
          </cell>
          <cell r="G18031" t="str">
            <v>CI_I09</v>
          </cell>
          <cell r="H18031" t="str">
            <v>PC</v>
          </cell>
          <cell r="I18031" t="str">
            <v>CPR</v>
          </cell>
          <cell r="J18031" t="str">
            <v/>
          </cell>
          <cell r="K18031" t="str">
            <v>PD</v>
          </cell>
          <cell r="L18031" t="str">
            <v>7936</v>
          </cell>
          <cell r="M18031" t="str">
            <v>S</v>
          </cell>
          <cell r="N18031">
            <v>0</v>
          </cell>
        </row>
        <row r="18032">
          <cell r="A18032" t="str">
            <v>SF-KUM-I09-WL-0623</v>
          </cell>
          <cell r="B18032" t="str">
            <v>CINT</v>
          </cell>
          <cell r="C18032" t="str">
            <v/>
          </cell>
          <cell r="D18032" t="str">
            <v>PARTISI SHORT KUMI WS 1224 HPL DBO MB041</v>
          </cell>
          <cell r="E18032">
            <v>0</v>
          </cell>
          <cell r="F18032" t="str">
            <v>HALF</v>
          </cell>
          <cell r="G18032" t="str">
            <v>CI_I09</v>
          </cell>
          <cell r="H18032" t="str">
            <v>PC</v>
          </cell>
          <cell r="I18032" t="str">
            <v>CPR</v>
          </cell>
          <cell r="J18032" t="str">
            <v/>
          </cell>
          <cell r="K18032" t="str">
            <v>PD</v>
          </cell>
          <cell r="L18032" t="str">
            <v>7936</v>
          </cell>
          <cell r="M18032" t="str">
            <v>S</v>
          </cell>
          <cell r="N18032">
            <v>0</v>
          </cell>
        </row>
        <row r="18033">
          <cell r="A18033" t="str">
            <v>SF-KUM-I09-WL-0624</v>
          </cell>
          <cell r="B18033" t="str">
            <v>CINT</v>
          </cell>
          <cell r="C18033" t="str">
            <v/>
          </cell>
          <cell r="D18033" t="str">
            <v>TABLE TOP KUMI SD PLYWOOD DBO</v>
          </cell>
          <cell r="E18033">
            <v>44874</v>
          </cell>
          <cell r="F18033" t="str">
            <v>HALF</v>
          </cell>
          <cell r="G18033" t="str">
            <v>CI_I09</v>
          </cell>
          <cell r="H18033" t="str">
            <v>PC</v>
          </cell>
          <cell r="I18033" t="str">
            <v>CPR</v>
          </cell>
          <cell r="J18033" t="str">
            <v/>
          </cell>
          <cell r="K18033" t="str">
            <v>PD</v>
          </cell>
          <cell r="L18033" t="str">
            <v>7936</v>
          </cell>
          <cell r="M18033" t="str">
            <v>S</v>
          </cell>
          <cell r="N18033">
            <v>240071</v>
          </cell>
        </row>
        <row r="18034">
          <cell r="A18034" t="str">
            <v>SF-KUM-I09-WL-0625</v>
          </cell>
          <cell r="B18034" t="str">
            <v>CINT</v>
          </cell>
          <cell r="C18034" t="str">
            <v/>
          </cell>
          <cell r="D18034" t="str">
            <v>FRONT BOARD KUMI SD PLYWOOD DBO</v>
          </cell>
          <cell r="E18034">
            <v>44875</v>
          </cell>
          <cell r="F18034" t="str">
            <v>HALF</v>
          </cell>
          <cell r="G18034" t="str">
            <v>CI_I09</v>
          </cell>
          <cell r="H18034" t="str">
            <v>PC</v>
          </cell>
          <cell r="I18034" t="str">
            <v>CPR</v>
          </cell>
          <cell r="J18034" t="str">
            <v/>
          </cell>
          <cell r="K18034" t="str">
            <v>PD</v>
          </cell>
          <cell r="L18034" t="str">
            <v>7936</v>
          </cell>
          <cell r="M18034" t="str">
            <v>S</v>
          </cell>
          <cell r="N18034">
            <v>80078</v>
          </cell>
        </row>
        <row r="18035">
          <cell r="A18035" t="str">
            <v>SF-KUM-I09-WL-0626</v>
          </cell>
          <cell r="B18035" t="str">
            <v>CINT</v>
          </cell>
          <cell r="C18035" t="str">
            <v/>
          </cell>
          <cell r="D18035" t="str">
            <v>SIDE BOARD KUMI SD PLYWOOD DBO</v>
          </cell>
          <cell r="E18035">
            <v>44883</v>
          </cell>
          <cell r="F18035" t="str">
            <v>HALF</v>
          </cell>
          <cell r="G18035" t="str">
            <v>CI_I09</v>
          </cell>
          <cell r="H18035" t="str">
            <v>PC</v>
          </cell>
          <cell r="I18035" t="str">
            <v>CPR</v>
          </cell>
          <cell r="J18035" t="str">
            <v/>
          </cell>
          <cell r="K18035" t="str">
            <v>PD</v>
          </cell>
          <cell r="L18035" t="str">
            <v>7936</v>
          </cell>
          <cell r="M18035" t="str">
            <v>S</v>
          </cell>
          <cell r="N18035">
            <v>73383</v>
          </cell>
        </row>
        <row r="18036">
          <cell r="A18036" t="str">
            <v>SF-KUM-I09-WL-0627</v>
          </cell>
          <cell r="B18036" t="str">
            <v>CINT</v>
          </cell>
          <cell r="C18036" t="str">
            <v/>
          </cell>
          <cell r="D18036" t="str">
            <v>TABLE TOP KUMI MD PLYWOOD DBO</v>
          </cell>
          <cell r="E18036">
            <v>44875</v>
          </cell>
          <cell r="F18036" t="str">
            <v>HALF</v>
          </cell>
          <cell r="G18036" t="str">
            <v>CI_I09</v>
          </cell>
          <cell r="H18036" t="str">
            <v>PC</v>
          </cell>
          <cell r="I18036" t="str">
            <v>CPR</v>
          </cell>
          <cell r="J18036" t="str">
            <v/>
          </cell>
          <cell r="K18036" t="str">
            <v>PD</v>
          </cell>
          <cell r="L18036" t="str">
            <v>7936</v>
          </cell>
          <cell r="M18036" t="str">
            <v>S</v>
          </cell>
          <cell r="N18036">
            <v>659140</v>
          </cell>
        </row>
        <row r="18037">
          <cell r="A18037" t="str">
            <v>SF-KUM-I09-WL-0628</v>
          </cell>
          <cell r="B18037" t="str">
            <v>CINT</v>
          </cell>
          <cell r="C18037" t="str">
            <v/>
          </cell>
          <cell r="D18037" t="str">
            <v>FRONT BOARD KUMI MD PLYWOOD DBO</v>
          </cell>
          <cell r="E18037">
            <v>44875</v>
          </cell>
          <cell r="F18037" t="str">
            <v>HALF</v>
          </cell>
          <cell r="G18037" t="str">
            <v>CI_I09</v>
          </cell>
          <cell r="H18037" t="str">
            <v>PC</v>
          </cell>
          <cell r="I18037" t="str">
            <v>CPR</v>
          </cell>
          <cell r="J18037" t="str">
            <v/>
          </cell>
          <cell r="K18037" t="str">
            <v>PD</v>
          </cell>
          <cell r="L18037" t="str">
            <v>7936</v>
          </cell>
          <cell r="M18037" t="str">
            <v>S</v>
          </cell>
          <cell r="N18037">
            <v>141793</v>
          </cell>
        </row>
        <row r="18038">
          <cell r="A18038" t="str">
            <v>SF-KUM-I09-WL-0629</v>
          </cell>
          <cell r="B18038" t="str">
            <v>CINT</v>
          </cell>
          <cell r="C18038" t="str">
            <v/>
          </cell>
          <cell r="D18038" t="str">
            <v>SIDE BOARD KUMI SD/FD/MD/ED PLYWOOD DBO</v>
          </cell>
          <cell r="E18038">
            <v>44874</v>
          </cell>
          <cell r="F18038" t="str">
            <v>HALF</v>
          </cell>
          <cell r="G18038" t="str">
            <v>CI_I09</v>
          </cell>
          <cell r="H18038" t="str">
            <v>PC</v>
          </cell>
          <cell r="I18038" t="str">
            <v>CPR</v>
          </cell>
          <cell r="J18038" t="str">
            <v/>
          </cell>
          <cell r="K18038" t="str">
            <v>PD</v>
          </cell>
          <cell r="L18038" t="str">
            <v>7936</v>
          </cell>
          <cell r="M18038" t="str">
            <v>S</v>
          </cell>
          <cell r="N18038">
            <v>71017</v>
          </cell>
        </row>
        <row r="18039">
          <cell r="A18039" t="str">
            <v>SF-KUM-I09-WL-0630</v>
          </cell>
          <cell r="B18039" t="str">
            <v>CINT</v>
          </cell>
          <cell r="C18039" t="str">
            <v/>
          </cell>
          <cell r="D18039" t="str">
            <v>TOP BOARD WAGON 3D PLYWOOD DBO</v>
          </cell>
          <cell r="E18039">
            <v>44883</v>
          </cell>
          <cell r="F18039" t="str">
            <v>HALF</v>
          </cell>
          <cell r="G18039" t="str">
            <v>CI_I09</v>
          </cell>
          <cell r="H18039" t="str">
            <v>PC</v>
          </cell>
          <cell r="I18039" t="str">
            <v>CPR</v>
          </cell>
          <cell r="J18039" t="str">
            <v/>
          </cell>
          <cell r="K18039" t="str">
            <v>PD</v>
          </cell>
          <cell r="L18039" t="str">
            <v>7936</v>
          </cell>
          <cell r="M18039" t="str">
            <v>S</v>
          </cell>
          <cell r="N18039">
            <v>79133</v>
          </cell>
        </row>
        <row r="18040">
          <cell r="A18040" t="str">
            <v>SF-KUM-I09-WL-0631</v>
          </cell>
          <cell r="B18040" t="str">
            <v>CINT</v>
          </cell>
          <cell r="C18040" t="str">
            <v/>
          </cell>
          <cell r="D18040" t="str">
            <v>BOTTOM BOARD WAGON 3D PLYWOOD DBO</v>
          </cell>
          <cell r="E18040">
            <v>44883</v>
          </cell>
          <cell r="F18040" t="str">
            <v>HALF</v>
          </cell>
          <cell r="G18040" t="str">
            <v>CI_I09</v>
          </cell>
          <cell r="H18040" t="str">
            <v>PC</v>
          </cell>
          <cell r="I18040" t="str">
            <v>CPR</v>
          </cell>
          <cell r="J18040" t="str">
            <v/>
          </cell>
          <cell r="K18040" t="str">
            <v>PD</v>
          </cell>
          <cell r="L18040" t="str">
            <v>7936</v>
          </cell>
          <cell r="M18040" t="str">
            <v>S</v>
          </cell>
          <cell r="N18040">
            <v>30259</v>
          </cell>
        </row>
        <row r="18041">
          <cell r="A18041" t="str">
            <v>SF-KUM-I09-WL-0632</v>
          </cell>
          <cell r="B18041" t="str">
            <v>CINT</v>
          </cell>
          <cell r="C18041" t="str">
            <v/>
          </cell>
          <cell r="D18041" t="str">
            <v>SIDE BOARD L/R WAGON 3D PLYWOOD DBO</v>
          </cell>
          <cell r="E18041">
            <v>44883</v>
          </cell>
          <cell r="F18041" t="str">
            <v>HALF</v>
          </cell>
          <cell r="G18041" t="str">
            <v>CI_I09</v>
          </cell>
          <cell r="H18041" t="str">
            <v>PC</v>
          </cell>
          <cell r="I18041" t="str">
            <v>CPR</v>
          </cell>
          <cell r="J18041" t="str">
            <v/>
          </cell>
          <cell r="K18041" t="str">
            <v>PD</v>
          </cell>
          <cell r="L18041" t="str">
            <v>7936</v>
          </cell>
          <cell r="M18041" t="str">
            <v>S</v>
          </cell>
          <cell r="N18041">
            <v>55209</v>
          </cell>
        </row>
        <row r="18042">
          <cell r="A18042" t="str">
            <v>SF-KUM-I09-WL-0633</v>
          </cell>
          <cell r="B18042" t="str">
            <v>CINT</v>
          </cell>
          <cell r="C18042" t="str">
            <v/>
          </cell>
          <cell r="D18042" t="str">
            <v>BACK BOARD WAGON 3D PLYWOOD DBO</v>
          </cell>
          <cell r="E18042">
            <v>44883</v>
          </cell>
          <cell r="F18042" t="str">
            <v>HALF</v>
          </cell>
          <cell r="G18042" t="str">
            <v>CI_I09</v>
          </cell>
          <cell r="H18042" t="str">
            <v>PC</v>
          </cell>
          <cell r="I18042" t="str">
            <v>CPR</v>
          </cell>
          <cell r="J18042" t="str">
            <v/>
          </cell>
          <cell r="K18042" t="str">
            <v>PD</v>
          </cell>
          <cell r="L18042" t="str">
            <v>7936</v>
          </cell>
          <cell r="M18042" t="str">
            <v>S</v>
          </cell>
          <cell r="N18042">
            <v>12266</v>
          </cell>
        </row>
        <row r="18043">
          <cell r="A18043" t="str">
            <v>SF-KUM-I09-WL-0634</v>
          </cell>
          <cell r="B18043" t="str">
            <v>CINT</v>
          </cell>
          <cell r="C18043" t="str">
            <v/>
          </cell>
          <cell r="D18043" t="str">
            <v>SUPPORT BASE WAGON 3D PLYWOOD DBO</v>
          </cell>
          <cell r="E18043">
            <v>44883</v>
          </cell>
          <cell r="F18043" t="str">
            <v>HALF</v>
          </cell>
          <cell r="G18043" t="str">
            <v>CI_I09</v>
          </cell>
          <cell r="H18043" t="str">
            <v>PC</v>
          </cell>
          <cell r="I18043" t="str">
            <v>CPR</v>
          </cell>
          <cell r="J18043" t="str">
            <v/>
          </cell>
          <cell r="K18043" t="str">
            <v>PD</v>
          </cell>
          <cell r="L18043" t="str">
            <v>7936</v>
          </cell>
          <cell r="M18043" t="str">
            <v>S</v>
          </cell>
          <cell r="N18043">
            <v>9148</v>
          </cell>
        </row>
        <row r="18044">
          <cell r="A18044" t="str">
            <v>SF-KUM-I09-WL-0635</v>
          </cell>
          <cell r="B18044" t="str">
            <v>CINT</v>
          </cell>
          <cell r="C18044" t="str">
            <v/>
          </cell>
          <cell r="D18044" t="str">
            <v>FRONT BOARD DRAWER 1 WAG 3D PLYWOOD DBO</v>
          </cell>
          <cell r="E18044">
            <v>44883</v>
          </cell>
          <cell r="F18044" t="str">
            <v>HALF</v>
          </cell>
          <cell r="G18044" t="str">
            <v>CI_I09</v>
          </cell>
          <cell r="H18044" t="str">
            <v>PC</v>
          </cell>
          <cell r="I18044" t="str">
            <v>CPR</v>
          </cell>
          <cell r="J18044" t="str">
            <v/>
          </cell>
          <cell r="K18044" t="str">
            <v>PD</v>
          </cell>
          <cell r="L18044" t="str">
            <v>7936</v>
          </cell>
          <cell r="M18044" t="str">
            <v>S</v>
          </cell>
          <cell r="N18044">
            <v>45958</v>
          </cell>
        </row>
        <row r="18045">
          <cell r="A18045" t="str">
            <v>SF-KUM-I09-WL-0636</v>
          </cell>
          <cell r="B18045" t="str">
            <v>CINT</v>
          </cell>
          <cell r="C18045" t="str">
            <v/>
          </cell>
          <cell r="D18045" t="str">
            <v>SUPPORT F DRAWER 1/2 WAG 3D PLYWOOD DBO</v>
          </cell>
          <cell r="E18045">
            <v>44883</v>
          </cell>
          <cell r="F18045" t="str">
            <v>HALF</v>
          </cell>
          <cell r="G18045" t="str">
            <v>CI_I09</v>
          </cell>
          <cell r="H18045" t="str">
            <v>PC</v>
          </cell>
          <cell r="I18045" t="str">
            <v>CPR</v>
          </cell>
          <cell r="J18045" t="str">
            <v/>
          </cell>
          <cell r="K18045" t="str">
            <v>PD</v>
          </cell>
          <cell r="L18045" t="str">
            <v>7936</v>
          </cell>
          <cell r="M18045" t="str">
            <v>S</v>
          </cell>
          <cell r="N18045">
            <v>13969</v>
          </cell>
        </row>
        <row r="18046">
          <cell r="A18046" t="str">
            <v>SF-KUM-I09-WL-0637</v>
          </cell>
          <cell r="B18046" t="str">
            <v>CINT</v>
          </cell>
          <cell r="C18046" t="str">
            <v/>
          </cell>
          <cell r="D18046" t="str">
            <v>SUPPORT B DRAWER 1/2 WAG 3D PLYWOOD DBO</v>
          </cell>
          <cell r="E18046">
            <v>44883</v>
          </cell>
          <cell r="F18046" t="str">
            <v>HALF</v>
          </cell>
          <cell r="G18046" t="str">
            <v>CI_I09</v>
          </cell>
          <cell r="H18046" t="str">
            <v>PC</v>
          </cell>
          <cell r="I18046" t="str">
            <v>CPR</v>
          </cell>
          <cell r="J18046" t="str">
            <v/>
          </cell>
          <cell r="K18046" t="str">
            <v>PD</v>
          </cell>
          <cell r="L18046" t="str">
            <v>7936</v>
          </cell>
          <cell r="M18046" t="str">
            <v>S</v>
          </cell>
          <cell r="N18046">
            <v>13969</v>
          </cell>
        </row>
        <row r="18047">
          <cell r="A18047" t="str">
            <v>SF-KUM-I09-WL-0638</v>
          </cell>
          <cell r="B18047" t="str">
            <v>CINT</v>
          </cell>
          <cell r="C18047" t="str">
            <v/>
          </cell>
          <cell r="D18047" t="str">
            <v>SIDE L/R DRAWER 1/2 WAG 3D PLYWOOD DBO</v>
          </cell>
          <cell r="E18047">
            <v>0</v>
          </cell>
          <cell r="F18047" t="str">
            <v>HALF</v>
          </cell>
          <cell r="G18047" t="str">
            <v>CI_I09</v>
          </cell>
          <cell r="H18047" t="str">
            <v>PC</v>
          </cell>
          <cell r="I18047" t="str">
            <v>CPR</v>
          </cell>
          <cell r="J18047" t="str">
            <v/>
          </cell>
          <cell r="K18047" t="str">
            <v>PD</v>
          </cell>
          <cell r="L18047" t="str">
            <v>7936</v>
          </cell>
          <cell r="M18047" t="str">
            <v>S</v>
          </cell>
          <cell r="N18047">
            <v>0</v>
          </cell>
        </row>
        <row r="18048">
          <cell r="A18048" t="str">
            <v>SF-KUM-I09-WL-0639</v>
          </cell>
          <cell r="B18048" t="str">
            <v>CINT</v>
          </cell>
          <cell r="C18048" t="str">
            <v/>
          </cell>
          <cell r="D18048" t="str">
            <v>BASE DRAWER 1/2/3 WAG 3D PLYWOOD DBO</v>
          </cell>
          <cell r="E18048">
            <v>44883</v>
          </cell>
          <cell r="F18048" t="str">
            <v>HALF</v>
          </cell>
          <cell r="G18048" t="str">
            <v>CI_I09</v>
          </cell>
          <cell r="H18048" t="str">
            <v>PC</v>
          </cell>
          <cell r="I18048" t="str">
            <v>CPR</v>
          </cell>
          <cell r="J18048" t="str">
            <v/>
          </cell>
          <cell r="K18048" t="str">
            <v>PD</v>
          </cell>
          <cell r="L18048" t="str">
            <v>7936</v>
          </cell>
          <cell r="M18048" t="str">
            <v>S</v>
          </cell>
          <cell r="N18048">
            <v>10250</v>
          </cell>
        </row>
        <row r="18049">
          <cell r="A18049" t="str">
            <v>SF-KUM-I09-WL-0640</v>
          </cell>
          <cell r="B18049" t="str">
            <v>CINT</v>
          </cell>
          <cell r="C18049" t="str">
            <v/>
          </cell>
          <cell r="D18049" t="str">
            <v>FRONT BOARD DRAWER 2 WAG 3D PLYWOOD DBO</v>
          </cell>
          <cell r="E18049">
            <v>44883</v>
          </cell>
          <cell r="F18049" t="str">
            <v>HALF</v>
          </cell>
          <cell r="G18049" t="str">
            <v>CI_I09</v>
          </cell>
          <cell r="H18049" t="str">
            <v>PC</v>
          </cell>
          <cell r="I18049" t="str">
            <v>CPR</v>
          </cell>
          <cell r="J18049" t="str">
            <v/>
          </cell>
          <cell r="K18049" t="str">
            <v>PD</v>
          </cell>
          <cell r="L18049" t="str">
            <v>7936</v>
          </cell>
          <cell r="M18049" t="str">
            <v>S</v>
          </cell>
          <cell r="N18049">
            <v>37017</v>
          </cell>
        </row>
        <row r="18050">
          <cell r="A18050" t="str">
            <v>SF-KUM-I09-WL-0641</v>
          </cell>
          <cell r="B18050" t="str">
            <v>CINT</v>
          </cell>
          <cell r="C18050" t="str">
            <v/>
          </cell>
          <cell r="D18050" t="str">
            <v>FRONT BOARD DRAWER 3 WAG 3D PLYWOOD DBO</v>
          </cell>
          <cell r="E18050">
            <v>44883</v>
          </cell>
          <cell r="F18050" t="str">
            <v>HALF</v>
          </cell>
          <cell r="G18050" t="str">
            <v>CI_I09</v>
          </cell>
          <cell r="H18050" t="str">
            <v>PC</v>
          </cell>
          <cell r="I18050" t="str">
            <v>CPR</v>
          </cell>
          <cell r="J18050" t="str">
            <v/>
          </cell>
          <cell r="K18050" t="str">
            <v>PD</v>
          </cell>
          <cell r="L18050" t="str">
            <v>7936</v>
          </cell>
          <cell r="M18050" t="str">
            <v>S</v>
          </cell>
          <cell r="N18050">
            <v>23267</v>
          </cell>
        </row>
        <row r="18051">
          <cell r="A18051" t="str">
            <v>SF-KUM-I09-WL-0642</v>
          </cell>
          <cell r="B18051" t="str">
            <v>CINT</v>
          </cell>
          <cell r="C18051" t="str">
            <v/>
          </cell>
          <cell r="D18051" t="str">
            <v>SUPPORT F DRAWER 3 WAG 3D PLYWOOD DBO</v>
          </cell>
          <cell r="E18051">
            <v>44883</v>
          </cell>
          <cell r="F18051" t="str">
            <v>HALF</v>
          </cell>
          <cell r="G18051" t="str">
            <v>CI_I09</v>
          </cell>
          <cell r="H18051" t="str">
            <v>PC</v>
          </cell>
          <cell r="I18051" t="str">
            <v>CPR</v>
          </cell>
          <cell r="J18051" t="str">
            <v/>
          </cell>
          <cell r="K18051" t="str">
            <v>PD</v>
          </cell>
          <cell r="L18051" t="str">
            <v>7936</v>
          </cell>
          <cell r="M18051" t="str">
            <v>S</v>
          </cell>
          <cell r="N18051">
            <v>9735</v>
          </cell>
        </row>
        <row r="18052">
          <cell r="A18052" t="str">
            <v>SF-KUM-I09-WL-0643</v>
          </cell>
          <cell r="B18052" t="str">
            <v>CINT</v>
          </cell>
          <cell r="C18052" t="str">
            <v/>
          </cell>
          <cell r="D18052" t="str">
            <v>SUPPORT B DRAWER 3 WAG 3D PLYWOOD DBO</v>
          </cell>
          <cell r="E18052">
            <v>44883</v>
          </cell>
          <cell r="F18052" t="str">
            <v>HALF</v>
          </cell>
          <cell r="G18052" t="str">
            <v>CI_I09</v>
          </cell>
          <cell r="H18052" t="str">
            <v>PC</v>
          </cell>
          <cell r="I18052" t="str">
            <v>CPR</v>
          </cell>
          <cell r="J18052" t="str">
            <v/>
          </cell>
          <cell r="K18052" t="str">
            <v>PD</v>
          </cell>
          <cell r="L18052" t="str">
            <v>7936</v>
          </cell>
          <cell r="M18052" t="str">
            <v>S</v>
          </cell>
          <cell r="N18052">
            <v>9735</v>
          </cell>
        </row>
        <row r="18053">
          <cell r="A18053" t="str">
            <v>SF-KUM-I09-WL-0644</v>
          </cell>
          <cell r="B18053" t="str">
            <v>CINT</v>
          </cell>
          <cell r="C18053" t="str">
            <v/>
          </cell>
          <cell r="D18053" t="str">
            <v>SIDE L/R DRAWER 3 WAG 3D PLYWOOD DBO</v>
          </cell>
          <cell r="E18053">
            <v>44883</v>
          </cell>
          <cell r="F18053" t="str">
            <v>HALF</v>
          </cell>
          <cell r="G18053" t="str">
            <v>CI_I09</v>
          </cell>
          <cell r="H18053" t="str">
            <v>PC</v>
          </cell>
          <cell r="I18053" t="str">
            <v>CPR</v>
          </cell>
          <cell r="J18053" t="str">
            <v/>
          </cell>
          <cell r="K18053" t="str">
            <v>PD</v>
          </cell>
          <cell r="L18053" t="str">
            <v>7936</v>
          </cell>
          <cell r="M18053" t="str">
            <v>S</v>
          </cell>
          <cell r="N18053">
            <v>6985</v>
          </cell>
        </row>
        <row r="18054">
          <cell r="A18054" t="str">
            <v>SF-KUM-I09-WL-0645</v>
          </cell>
          <cell r="B18054" t="str">
            <v>CINT</v>
          </cell>
          <cell r="C18054" t="str">
            <v/>
          </cell>
          <cell r="D18054" t="str">
            <v>T.TOP L KUMI WS 1424/1436 PSO</v>
          </cell>
          <cell r="E18054">
            <v>45232</v>
          </cell>
          <cell r="F18054" t="str">
            <v>HALF</v>
          </cell>
          <cell r="G18054" t="str">
            <v>CI_I09</v>
          </cell>
          <cell r="H18054" t="str">
            <v>PC</v>
          </cell>
          <cell r="I18054" t="str">
            <v>CPR</v>
          </cell>
          <cell r="J18054" t="str">
            <v/>
          </cell>
          <cell r="K18054" t="str">
            <v>PD</v>
          </cell>
          <cell r="L18054" t="str">
            <v>7936</v>
          </cell>
          <cell r="M18054" t="str">
            <v>S</v>
          </cell>
          <cell r="N18054">
            <v>252198</v>
          </cell>
        </row>
        <row r="18055">
          <cell r="A18055" t="str">
            <v>SF-KUM-I09-WL-0646</v>
          </cell>
          <cell r="B18055" t="str">
            <v>CINT</v>
          </cell>
          <cell r="C18055" t="str">
            <v/>
          </cell>
          <cell r="D18055" t="str">
            <v>T.TOP R KUMI WS 1424/1436 PSO</v>
          </cell>
          <cell r="E18055">
            <v>45232</v>
          </cell>
          <cell r="F18055" t="str">
            <v>HALF</v>
          </cell>
          <cell r="G18055" t="str">
            <v>CI_I09</v>
          </cell>
          <cell r="H18055" t="str">
            <v>PC</v>
          </cell>
          <cell r="I18055" t="str">
            <v>CPR</v>
          </cell>
          <cell r="J18055" t="str">
            <v/>
          </cell>
          <cell r="K18055" t="str">
            <v>PD</v>
          </cell>
          <cell r="L18055" t="str">
            <v>7936</v>
          </cell>
          <cell r="M18055" t="str">
            <v>S</v>
          </cell>
          <cell r="N18055">
            <v>252198</v>
          </cell>
        </row>
        <row r="18056">
          <cell r="A18056" t="str">
            <v>SF-KUM-I09-WL-0647</v>
          </cell>
          <cell r="B18056" t="str">
            <v>CINT</v>
          </cell>
          <cell r="C18056" t="str">
            <v/>
          </cell>
          <cell r="D18056" t="str">
            <v>TABLE TOP KUMI MT DBO TANPA LUBANG GROMT</v>
          </cell>
          <cell r="E18056">
            <v>0</v>
          </cell>
          <cell r="F18056" t="str">
            <v>HALF</v>
          </cell>
          <cell r="G18056" t="str">
            <v>CI_I09</v>
          </cell>
          <cell r="H18056" t="str">
            <v>PC</v>
          </cell>
          <cell r="I18056" t="str">
            <v>CPR</v>
          </cell>
          <cell r="J18056" t="str">
            <v/>
          </cell>
          <cell r="K18056" t="str">
            <v>PD</v>
          </cell>
          <cell r="L18056" t="str">
            <v>7936</v>
          </cell>
          <cell r="M18056" t="str">
            <v>S</v>
          </cell>
          <cell r="N18056">
            <v>0</v>
          </cell>
        </row>
        <row r="18057">
          <cell r="A18057" t="str">
            <v>SF-KUM-I09-WL-0648</v>
          </cell>
          <cell r="B18057" t="str">
            <v>CINT</v>
          </cell>
          <cell r="C18057" t="str">
            <v/>
          </cell>
          <cell r="D18057" t="str">
            <v>TABLE TOP KUMI SD PSO MB 008 1200X700</v>
          </cell>
          <cell r="E18057">
            <v>45175</v>
          </cell>
          <cell r="F18057" t="str">
            <v>HALF</v>
          </cell>
          <cell r="G18057" t="str">
            <v>CI_I09</v>
          </cell>
          <cell r="H18057" t="str">
            <v>PC</v>
          </cell>
          <cell r="I18057" t="str">
            <v>CPR</v>
          </cell>
          <cell r="J18057" t="str">
            <v/>
          </cell>
          <cell r="K18057" t="str">
            <v>PD</v>
          </cell>
          <cell r="L18057" t="str">
            <v>7936</v>
          </cell>
          <cell r="M18057" t="str">
            <v>S</v>
          </cell>
          <cell r="N18057">
            <v>338309</v>
          </cell>
        </row>
        <row r="18058">
          <cell r="A18058" t="str">
            <v>SF-KUM-I09-WL-0649</v>
          </cell>
          <cell r="B18058" t="str">
            <v>CINT</v>
          </cell>
          <cell r="C18058" t="str">
            <v/>
          </cell>
          <cell r="D18058" t="str">
            <v>TABLE TOP KUMI SD DBO MB 041 1200X700</v>
          </cell>
          <cell r="E18058">
            <v>44874</v>
          </cell>
          <cell r="F18058" t="str">
            <v>HALF</v>
          </cell>
          <cell r="G18058" t="str">
            <v>CI_I09</v>
          </cell>
          <cell r="H18058" t="str">
            <v>PC</v>
          </cell>
          <cell r="I18058" t="str">
            <v>CPR</v>
          </cell>
          <cell r="J18058" t="str">
            <v/>
          </cell>
          <cell r="K18058" t="str">
            <v>PD</v>
          </cell>
          <cell r="L18058" t="str">
            <v>7936</v>
          </cell>
          <cell r="M18058" t="str">
            <v>S</v>
          </cell>
          <cell r="N18058">
            <v>201890</v>
          </cell>
        </row>
        <row r="18059">
          <cell r="A18059" t="str">
            <v>SF-KUM-I09-WL-0650</v>
          </cell>
          <cell r="B18059" t="str">
            <v>CINT</v>
          </cell>
          <cell r="C18059" t="str">
            <v/>
          </cell>
          <cell r="D18059" t="str">
            <v>SIDE BOARD KUMI WS DBO</v>
          </cell>
          <cell r="E18059">
            <v>45131</v>
          </cell>
          <cell r="F18059" t="str">
            <v>HALF</v>
          </cell>
          <cell r="G18059" t="str">
            <v>CI_I09</v>
          </cell>
          <cell r="H18059" t="str">
            <v>PC</v>
          </cell>
          <cell r="I18059" t="str">
            <v>CPR</v>
          </cell>
          <cell r="J18059" t="str">
            <v/>
          </cell>
          <cell r="K18059" t="str">
            <v>PD</v>
          </cell>
          <cell r="L18059" t="str">
            <v>7936</v>
          </cell>
          <cell r="M18059" t="str">
            <v>S</v>
          </cell>
          <cell r="N18059">
            <v>75440</v>
          </cell>
        </row>
        <row r="18060">
          <cell r="A18060" t="str">
            <v>SF-KUM-I09-WL-0651</v>
          </cell>
          <cell r="B18060" t="str">
            <v>CINT</v>
          </cell>
          <cell r="C18060" t="str">
            <v/>
          </cell>
          <cell r="D18060" t="str">
            <v>SIDE BOARD KUMI WS PSO</v>
          </cell>
          <cell r="E18060">
            <v>45175</v>
          </cell>
          <cell r="F18060" t="str">
            <v>HALF</v>
          </cell>
          <cell r="G18060" t="str">
            <v>CI_I09</v>
          </cell>
          <cell r="H18060" t="str">
            <v>PC</v>
          </cell>
          <cell r="I18060" t="str">
            <v>CPR</v>
          </cell>
          <cell r="J18060" t="str">
            <v/>
          </cell>
          <cell r="K18060" t="str">
            <v>PD</v>
          </cell>
          <cell r="L18060" t="str">
            <v>7936</v>
          </cell>
          <cell r="M18060" t="str">
            <v>S</v>
          </cell>
          <cell r="N18060">
            <v>75410</v>
          </cell>
        </row>
        <row r="18061">
          <cell r="A18061" t="str">
            <v>SF-KUM-I09-WL-0652</v>
          </cell>
          <cell r="B18061" t="str">
            <v>CINT</v>
          </cell>
          <cell r="C18061" t="str">
            <v/>
          </cell>
          <cell r="D18061" t="str">
            <v>BOX HOLDER TRY KEYBOARD KUMI CD 1060 PSO</v>
          </cell>
          <cell r="E18061">
            <v>45026</v>
          </cell>
          <cell r="F18061" t="str">
            <v>HALF</v>
          </cell>
          <cell r="G18061" t="str">
            <v>CI_I09</v>
          </cell>
          <cell r="H18061" t="str">
            <v>PC</v>
          </cell>
          <cell r="I18061" t="str">
            <v>CPR</v>
          </cell>
          <cell r="J18061" t="str">
            <v/>
          </cell>
          <cell r="K18061" t="str">
            <v>PD</v>
          </cell>
          <cell r="L18061" t="str">
            <v>7936</v>
          </cell>
          <cell r="M18061" t="str">
            <v>S</v>
          </cell>
          <cell r="N18061">
            <v>19348</v>
          </cell>
        </row>
        <row r="18062">
          <cell r="A18062" t="str">
            <v>SF-KUM-I09-WL-0654</v>
          </cell>
          <cell r="B18062" t="str">
            <v>CINT</v>
          </cell>
          <cell r="C18062" t="str">
            <v/>
          </cell>
          <cell r="D18062" t="str">
            <v>T. TOP KUM MT 70X180 MOCASSIN IV TH009AA</v>
          </cell>
          <cell r="E18062">
            <v>44904</v>
          </cell>
          <cell r="F18062" t="str">
            <v>HALF</v>
          </cell>
          <cell r="G18062" t="str">
            <v>CI_I09</v>
          </cell>
          <cell r="H18062" t="str">
            <v>PC</v>
          </cell>
          <cell r="I18062" t="str">
            <v>CPR</v>
          </cell>
          <cell r="J18062" t="str">
            <v/>
          </cell>
          <cell r="K18062" t="str">
            <v>PD</v>
          </cell>
          <cell r="L18062" t="str">
            <v>7936</v>
          </cell>
          <cell r="M18062" t="str">
            <v>S</v>
          </cell>
          <cell r="N18062">
            <v>596232</v>
          </cell>
        </row>
        <row r="18063">
          <cell r="A18063" t="str">
            <v>SF-KUM-I09-WL-0655</v>
          </cell>
          <cell r="B18063" t="str">
            <v>CINT</v>
          </cell>
          <cell r="C18063" t="str">
            <v/>
          </cell>
          <cell r="D18063" t="str">
            <v>TABLE TOP AST 1400 MOCASSIN IV TH 009 AA</v>
          </cell>
          <cell r="E18063">
            <v>44904</v>
          </cell>
          <cell r="F18063" t="str">
            <v>HALF</v>
          </cell>
          <cell r="G18063" t="str">
            <v>CI_I09</v>
          </cell>
          <cell r="H18063" t="str">
            <v>PC</v>
          </cell>
          <cell r="I18063" t="str">
            <v>CPR</v>
          </cell>
          <cell r="J18063" t="str">
            <v/>
          </cell>
          <cell r="K18063" t="str">
            <v>PD</v>
          </cell>
          <cell r="L18063" t="str">
            <v>7936</v>
          </cell>
          <cell r="M18063" t="str">
            <v>S</v>
          </cell>
          <cell r="N18063">
            <v>650440</v>
          </cell>
        </row>
        <row r="18064">
          <cell r="A18064" t="str">
            <v>SF-KUM-I09-WL-0656</v>
          </cell>
          <cell r="B18064" t="str">
            <v>CINT</v>
          </cell>
          <cell r="C18064" t="str">
            <v/>
          </cell>
          <cell r="D18064" t="str">
            <v>BASE BACK ASSY CK- 810/1800 PVC BLACK</v>
          </cell>
          <cell r="E18064">
            <v>45169</v>
          </cell>
          <cell r="F18064" t="str">
            <v>HALF</v>
          </cell>
          <cell r="G18064" t="str">
            <v>CI_I09</v>
          </cell>
          <cell r="H18064" t="str">
            <v>PC</v>
          </cell>
          <cell r="I18064" t="str">
            <v>CPR</v>
          </cell>
          <cell r="J18064" t="str">
            <v/>
          </cell>
          <cell r="K18064" t="str">
            <v>PD</v>
          </cell>
          <cell r="L18064" t="str">
            <v>7936</v>
          </cell>
          <cell r="M18064" t="str">
            <v>S</v>
          </cell>
          <cell r="N18064">
            <v>6790</v>
          </cell>
        </row>
        <row r="18065">
          <cell r="A18065" t="str">
            <v>SF-KUM-I09-WL-0657</v>
          </cell>
          <cell r="B18065" t="str">
            <v>CINT</v>
          </cell>
          <cell r="C18065" t="str">
            <v/>
          </cell>
          <cell r="D18065" t="str">
            <v>BASE SIDE ASSY CK- 810/1800 PVC BLACK</v>
          </cell>
          <cell r="E18065">
            <v>45169</v>
          </cell>
          <cell r="F18065" t="str">
            <v>HALF</v>
          </cell>
          <cell r="G18065" t="str">
            <v>CI_I09</v>
          </cell>
          <cell r="H18065" t="str">
            <v>PC</v>
          </cell>
          <cell r="I18065" t="str">
            <v>CPR</v>
          </cell>
          <cell r="J18065" t="str">
            <v/>
          </cell>
          <cell r="K18065" t="str">
            <v>PD</v>
          </cell>
          <cell r="L18065" t="str">
            <v>7936</v>
          </cell>
          <cell r="M18065" t="str">
            <v>S</v>
          </cell>
          <cell r="N18065">
            <v>4298</v>
          </cell>
        </row>
        <row r="18066">
          <cell r="A18066" t="str">
            <v>SF-KUM-I09-WL-0658</v>
          </cell>
          <cell r="B18066" t="str">
            <v>CINT</v>
          </cell>
          <cell r="C18066" t="str">
            <v/>
          </cell>
          <cell r="D18066" t="str">
            <v>BASE ASSY CK- 810/1800 PSO</v>
          </cell>
          <cell r="E18066">
            <v>44883</v>
          </cell>
          <cell r="F18066" t="str">
            <v>HALF</v>
          </cell>
          <cell r="G18066" t="str">
            <v>CI_I09</v>
          </cell>
          <cell r="H18066" t="str">
            <v>PC</v>
          </cell>
          <cell r="I18066" t="str">
            <v>CPR</v>
          </cell>
          <cell r="J18066" t="str">
            <v/>
          </cell>
          <cell r="K18066" t="str">
            <v>PD</v>
          </cell>
          <cell r="L18066" t="str">
            <v>7936</v>
          </cell>
          <cell r="M18066" t="str">
            <v>S</v>
          </cell>
          <cell r="N18066">
            <v>8754</v>
          </cell>
        </row>
        <row r="18067">
          <cell r="A18067" t="str">
            <v>SF-KUM-I09-WL-0659</v>
          </cell>
          <cell r="B18067" t="str">
            <v>CINT</v>
          </cell>
          <cell r="C18067" t="str">
            <v/>
          </cell>
          <cell r="D18067" t="str">
            <v>TRAY KEYBOARD KUMI CD 1060 DBO MB 041</v>
          </cell>
          <cell r="E18067">
            <v>44915</v>
          </cell>
          <cell r="F18067" t="str">
            <v>HALF</v>
          </cell>
          <cell r="G18067" t="str">
            <v>CI_I09</v>
          </cell>
          <cell r="H18067" t="str">
            <v>PC</v>
          </cell>
          <cell r="I18067" t="str">
            <v>CPR</v>
          </cell>
          <cell r="J18067" t="str">
            <v/>
          </cell>
          <cell r="K18067" t="str">
            <v>PD</v>
          </cell>
          <cell r="L18067" t="str">
            <v>7936</v>
          </cell>
          <cell r="M18067" t="str">
            <v>S</v>
          </cell>
          <cell r="N18067">
            <v>286007</v>
          </cell>
        </row>
        <row r="18068">
          <cell r="A18068" t="str">
            <v>SF-KUM-I09-WL-0660</v>
          </cell>
          <cell r="B18068" t="str">
            <v>CINT</v>
          </cell>
          <cell r="C18068" t="str">
            <v/>
          </cell>
          <cell r="D18068" t="str">
            <v>DRAWER CPU KUMI CD DBO COMPLE (90X60CM)</v>
          </cell>
          <cell r="E18068">
            <v>0</v>
          </cell>
          <cell r="F18068" t="str">
            <v>HALF</v>
          </cell>
          <cell r="G18068" t="str">
            <v>CI_I09</v>
          </cell>
          <cell r="H18068" t="str">
            <v>PC</v>
          </cell>
          <cell r="I18068" t="str">
            <v>CPR</v>
          </cell>
          <cell r="J18068" t="str">
            <v/>
          </cell>
          <cell r="K18068" t="str">
            <v>PD</v>
          </cell>
          <cell r="L18068" t="str">
            <v>7936</v>
          </cell>
          <cell r="M18068" t="str">
            <v>S</v>
          </cell>
          <cell r="N18068">
            <v>0</v>
          </cell>
        </row>
        <row r="18069">
          <cell r="A18069" t="str">
            <v>SF-KUM-I09-WL-0661</v>
          </cell>
          <cell r="B18069" t="str">
            <v>CINT</v>
          </cell>
          <cell r="C18069" t="str">
            <v/>
          </cell>
          <cell r="D18069" t="str">
            <v>DRAWER COMPL WAGON 3D PLYWOOD DBO-PVC BK</v>
          </cell>
          <cell r="E18069">
            <v>44883</v>
          </cell>
          <cell r="F18069" t="str">
            <v>HALF</v>
          </cell>
          <cell r="G18069" t="str">
            <v>CI_I09</v>
          </cell>
          <cell r="H18069" t="str">
            <v>PC</v>
          </cell>
          <cell r="I18069" t="str">
            <v>CPR</v>
          </cell>
          <cell r="J18069" t="str">
            <v/>
          </cell>
          <cell r="K18069" t="str">
            <v>PD</v>
          </cell>
          <cell r="L18069" t="str">
            <v>7936</v>
          </cell>
          <cell r="M18069" t="str">
            <v>S</v>
          </cell>
          <cell r="N18069">
            <v>463991</v>
          </cell>
        </row>
        <row r="18070">
          <cell r="A18070" t="str">
            <v>SF-KUM-I09-WL-0662</v>
          </cell>
          <cell r="B18070" t="str">
            <v>CINT</v>
          </cell>
          <cell r="C18070" t="str">
            <v/>
          </cell>
          <cell r="D18070" t="str">
            <v>TABLE TOP KUMI MT 2400 X 1200 CUST PSO</v>
          </cell>
          <cell r="E18070">
            <v>44904</v>
          </cell>
          <cell r="F18070" t="str">
            <v>HALF</v>
          </cell>
          <cell r="G18070" t="str">
            <v>CI_I09</v>
          </cell>
          <cell r="H18070" t="str">
            <v>PC</v>
          </cell>
          <cell r="I18070" t="str">
            <v>CPR</v>
          </cell>
          <cell r="J18070" t="str">
            <v/>
          </cell>
          <cell r="K18070" t="str">
            <v>PD</v>
          </cell>
          <cell r="L18070" t="str">
            <v>7936</v>
          </cell>
          <cell r="M18070" t="str">
            <v>S</v>
          </cell>
          <cell r="N18070">
            <v>607728</v>
          </cell>
        </row>
        <row r="18071">
          <cell r="A18071" t="str">
            <v>SF-KUM-I09-WL-0663</v>
          </cell>
          <cell r="B18071" t="str">
            <v>CINT</v>
          </cell>
          <cell r="C18071" t="str">
            <v/>
          </cell>
          <cell r="D18071" t="str">
            <v>TABLE TOP KUMI AST 1200 X 600 CUST PSO</v>
          </cell>
          <cell r="E18071">
            <v>45169</v>
          </cell>
          <cell r="F18071" t="str">
            <v>HALF</v>
          </cell>
          <cell r="G18071" t="str">
            <v>CI_I09</v>
          </cell>
          <cell r="H18071" t="str">
            <v>PC</v>
          </cell>
          <cell r="I18071" t="str">
            <v>CPR</v>
          </cell>
          <cell r="J18071" t="str">
            <v/>
          </cell>
          <cell r="K18071" t="str">
            <v>PD</v>
          </cell>
          <cell r="L18071" t="str">
            <v>7936</v>
          </cell>
          <cell r="M18071" t="str">
            <v>S</v>
          </cell>
          <cell r="N18071">
            <v>578278</v>
          </cell>
        </row>
        <row r="18072">
          <cell r="A18072" t="str">
            <v>SF-KUM-I09-WL-0664</v>
          </cell>
          <cell r="B18072" t="str">
            <v>CINT</v>
          </cell>
          <cell r="C18072" t="str">
            <v/>
          </cell>
          <cell r="D18072" t="str">
            <v>TABLE TOP KUMI FD MB 041 DBO 1200 X 700</v>
          </cell>
          <cell r="E18072">
            <v>44992</v>
          </cell>
          <cell r="F18072" t="str">
            <v>HALF</v>
          </cell>
          <cell r="G18072" t="str">
            <v>CI_I09</v>
          </cell>
          <cell r="H18072" t="str">
            <v>PC</v>
          </cell>
          <cell r="I18072" t="str">
            <v>CPR</v>
          </cell>
          <cell r="J18072" t="str">
            <v/>
          </cell>
          <cell r="K18072" t="str">
            <v>PD</v>
          </cell>
          <cell r="L18072" t="str">
            <v>7936</v>
          </cell>
          <cell r="M18072" t="str">
            <v>S</v>
          </cell>
          <cell r="N18072">
            <v>420693</v>
          </cell>
        </row>
        <row r="18073">
          <cell r="A18073" t="str">
            <v>SF-KUM-I09-WL-0665</v>
          </cell>
          <cell r="B18073" t="str">
            <v>CINT</v>
          </cell>
          <cell r="C18073" t="str">
            <v/>
          </cell>
          <cell r="D18073" t="str">
            <v>SIDE BOARD KUMI WS MAPLE TH 1224</v>
          </cell>
          <cell r="E18073">
            <v>45293</v>
          </cell>
          <cell r="F18073" t="str">
            <v>HALF</v>
          </cell>
          <cell r="G18073" t="str">
            <v>CI_I09</v>
          </cell>
          <cell r="H18073" t="str">
            <v>PC</v>
          </cell>
          <cell r="I18073" t="str">
            <v>CPR</v>
          </cell>
          <cell r="J18073" t="str">
            <v/>
          </cell>
          <cell r="K18073" t="str">
            <v>PD</v>
          </cell>
          <cell r="L18073" t="str">
            <v>7936</v>
          </cell>
          <cell r="M18073" t="str">
            <v>S</v>
          </cell>
          <cell r="N18073">
            <v>545639</v>
          </cell>
        </row>
        <row r="18074">
          <cell r="A18074" t="str">
            <v>SF-KUM-I09-WL-0666</v>
          </cell>
          <cell r="B18074" t="str">
            <v>CINT</v>
          </cell>
          <cell r="C18074" t="str">
            <v/>
          </cell>
          <cell r="D18074" t="str">
            <v>WOOD PARTISI SHORT KUMI WS 1224 ASSY</v>
          </cell>
          <cell r="E18074">
            <v>45232</v>
          </cell>
          <cell r="F18074" t="str">
            <v>HALF</v>
          </cell>
          <cell r="G18074" t="str">
            <v>CI_I09</v>
          </cell>
          <cell r="H18074" t="str">
            <v>PC</v>
          </cell>
          <cell r="I18074" t="str">
            <v>CPR</v>
          </cell>
          <cell r="J18074" t="str">
            <v/>
          </cell>
          <cell r="K18074" t="str">
            <v>PD</v>
          </cell>
          <cell r="L18074" t="str">
            <v>7936</v>
          </cell>
          <cell r="M18074" t="str">
            <v>S</v>
          </cell>
          <cell r="N18074">
            <v>23138</v>
          </cell>
        </row>
        <row r="18075">
          <cell r="A18075" t="str">
            <v>SF-KUM-I09-WL-0667</v>
          </cell>
          <cell r="B18075" t="str">
            <v>CINT</v>
          </cell>
          <cell r="C18075" t="str">
            <v/>
          </cell>
          <cell r="D18075" t="str">
            <v>PROTECTOR BOARD PACKING FLORA</v>
          </cell>
          <cell r="E18075">
            <v>45232</v>
          </cell>
          <cell r="F18075" t="str">
            <v>HALF</v>
          </cell>
          <cell r="G18075" t="str">
            <v>CI_I09</v>
          </cell>
          <cell r="H18075" t="str">
            <v>PC</v>
          </cell>
          <cell r="I18075" t="str">
            <v>CPR</v>
          </cell>
          <cell r="J18075" t="str">
            <v/>
          </cell>
          <cell r="K18075" t="str">
            <v>PD</v>
          </cell>
          <cell r="L18075" t="str">
            <v>7936</v>
          </cell>
          <cell r="M18075" t="str">
            <v>S</v>
          </cell>
          <cell r="N18075">
            <v>6903</v>
          </cell>
        </row>
        <row r="18076">
          <cell r="A18076" t="str">
            <v>SF-KUM-I09-WL-0668</v>
          </cell>
          <cell r="B18076" t="str">
            <v>CINT</v>
          </cell>
          <cell r="C18076" t="str">
            <v/>
          </cell>
          <cell r="D18076" t="str">
            <v>T.TOP KUMI PSO 180X100 + 2 LUBANG GROMET</v>
          </cell>
          <cell r="E18076">
            <v>44957</v>
          </cell>
          <cell r="F18076" t="str">
            <v>HALF</v>
          </cell>
          <cell r="G18076" t="str">
            <v>CI_I09</v>
          </cell>
          <cell r="H18076" t="str">
            <v>PC</v>
          </cell>
          <cell r="I18076" t="str">
            <v>CPR</v>
          </cell>
          <cell r="J18076" t="str">
            <v/>
          </cell>
          <cell r="K18076" t="str">
            <v>PD</v>
          </cell>
          <cell r="L18076" t="str">
            <v>7936</v>
          </cell>
          <cell r="M18076" t="str">
            <v>S</v>
          </cell>
          <cell r="N18076">
            <v>946446</v>
          </cell>
        </row>
        <row r="18077">
          <cell r="A18077" t="str">
            <v>SF-KUM-I09-WL-0669</v>
          </cell>
          <cell r="B18077" t="str">
            <v>CINT</v>
          </cell>
          <cell r="C18077" t="str">
            <v/>
          </cell>
          <cell r="D18077" t="str">
            <v>T.TOP L/R KUMI WS CUST 1400X1200 TH009 D</v>
          </cell>
          <cell r="E18077">
            <v>44984</v>
          </cell>
          <cell r="F18077" t="str">
            <v>HALF</v>
          </cell>
          <cell r="G18077" t="str">
            <v>CI_I09</v>
          </cell>
          <cell r="H18077" t="str">
            <v>PC</v>
          </cell>
          <cell r="I18077" t="str">
            <v>CPR</v>
          </cell>
          <cell r="J18077" t="str">
            <v/>
          </cell>
          <cell r="K18077" t="str">
            <v>PD</v>
          </cell>
          <cell r="L18077" t="str">
            <v>7936</v>
          </cell>
          <cell r="M18077" t="str">
            <v>S</v>
          </cell>
          <cell r="N18077">
            <v>590403</v>
          </cell>
        </row>
        <row r="18078">
          <cell r="A18078" t="str">
            <v>SF-KUM-I09-WL-0670</v>
          </cell>
          <cell r="B18078" t="str">
            <v>CINT</v>
          </cell>
          <cell r="C18078" t="str">
            <v/>
          </cell>
          <cell r="D18078" t="str">
            <v>T.TOP CTR KUMI WS CUST 1400X1200 TH009 D</v>
          </cell>
          <cell r="E18078">
            <v>0</v>
          </cell>
          <cell r="F18078" t="str">
            <v>HALF</v>
          </cell>
          <cell r="G18078" t="str">
            <v>CI_I09</v>
          </cell>
          <cell r="H18078" t="str">
            <v>PC</v>
          </cell>
          <cell r="I18078" t="str">
            <v>CPR</v>
          </cell>
          <cell r="J18078" t="str">
            <v/>
          </cell>
          <cell r="K18078" t="str">
            <v>PD</v>
          </cell>
          <cell r="L18078" t="str">
            <v>7936</v>
          </cell>
          <cell r="M18078" t="str">
            <v>S</v>
          </cell>
          <cell r="N18078">
            <v>0</v>
          </cell>
        </row>
        <row r="18079">
          <cell r="A18079" t="str">
            <v>SF-KUM-I09-WL-0671</v>
          </cell>
          <cell r="B18079" t="str">
            <v>CINT</v>
          </cell>
          <cell r="C18079" t="str">
            <v/>
          </cell>
          <cell r="D18079" t="str">
            <v>SIDE BOARD KUMI WS CUST TH 009D MOCASSIN</v>
          </cell>
          <cell r="E18079">
            <v>44953</v>
          </cell>
          <cell r="F18079" t="str">
            <v>HALF</v>
          </cell>
          <cell r="G18079" t="str">
            <v>CI_I09</v>
          </cell>
          <cell r="H18079" t="str">
            <v>PC</v>
          </cell>
          <cell r="I18079" t="str">
            <v>CPR</v>
          </cell>
          <cell r="J18079" t="str">
            <v/>
          </cell>
          <cell r="K18079" t="str">
            <v>PD</v>
          </cell>
          <cell r="L18079" t="str">
            <v>7936</v>
          </cell>
          <cell r="M18079" t="str">
            <v>S</v>
          </cell>
          <cell r="N18079">
            <v>0</v>
          </cell>
        </row>
        <row r="18080">
          <cell r="A18080" t="str">
            <v>SF-KUM-I09-WL-0672</v>
          </cell>
          <cell r="B18080" t="str">
            <v>CINT</v>
          </cell>
          <cell r="C18080" t="str">
            <v/>
          </cell>
          <cell r="D18080" t="str">
            <v>BASE MIDDLE ASSY CK- 810/1800 PVC BLACK</v>
          </cell>
          <cell r="E18080">
            <v>45293</v>
          </cell>
          <cell r="F18080" t="str">
            <v>HALF</v>
          </cell>
          <cell r="G18080" t="str">
            <v>CI_I09</v>
          </cell>
          <cell r="H18080" t="str">
            <v>PC</v>
          </cell>
          <cell r="I18080" t="str">
            <v>CPR</v>
          </cell>
          <cell r="J18080" t="str">
            <v/>
          </cell>
          <cell r="K18080" t="str">
            <v>PD</v>
          </cell>
          <cell r="L18080" t="str">
            <v>7936</v>
          </cell>
          <cell r="M18080" t="str">
            <v>S</v>
          </cell>
          <cell r="N18080">
            <v>348189</v>
          </cell>
        </row>
        <row r="18081">
          <cell r="A18081" t="str">
            <v>SF-KUM-I09-WL-0673</v>
          </cell>
          <cell r="B18081" t="str">
            <v>CINT</v>
          </cell>
          <cell r="C18081" t="str">
            <v/>
          </cell>
          <cell r="D18081" t="str">
            <v>TABLE TOP KUMI SD SPRING CALIO MB 3051</v>
          </cell>
          <cell r="E18081">
            <v>44966</v>
          </cell>
          <cell r="F18081" t="str">
            <v>HALF</v>
          </cell>
          <cell r="G18081" t="str">
            <v>CI_I09</v>
          </cell>
          <cell r="H18081" t="str">
            <v>PC</v>
          </cell>
          <cell r="I18081" t="str">
            <v>CPR</v>
          </cell>
          <cell r="J18081" t="str">
            <v/>
          </cell>
          <cell r="K18081" t="str">
            <v>PD</v>
          </cell>
          <cell r="L18081" t="str">
            <v>7936</v>
          </cell>
          <cell r="M18081" t="str">
            <v>S</v>
          </cell>
          <cell r="N18081">
            <v>265020</v>
          </cell>
        </row>
        <row r="18082">
          <cell r="A18082" t="str">
            <v>SF-KUM-I09-WL-0674</v>
          </cell>
          <cell r="B18082" t="str">
            <v>CINT</v>
          </cell>
          <cell r="C18082" t="str">
            <v/>
          </cell>
          <cell r="D18082" t="str">
            <v>FRONT BOARD KUMI SD SPRING CALIO MB 3051</v>
          </cell>
          <cell r="E18082">
            <v>44966</v>
          </cell>
          <cell r="F18082" t="str">
            <v>HALF</v>
          </cell>
          <cell r="G18082" t="str">
            <v>CI_I09</v>
          </cell>
          <cell r="H18082" t="str">
            <v>PC</v>
          </cell>
          <cell r="I18082" t="str">
            <v>CPR</v>
          </cell>
          <cell r="J18082" t="str">
            <v/>
          </cell>
          <cell r="K18082" t="str">
            <v>PD</v>
          </cell>
          <cell r="L18082" t="str">
            <v>7936</v>
          </cell>
          <cell r="M18082" t="str">
            <v>S</v>
          </cell>
          <cell r="N18082">
            <v>83207</v>
          </cell>
        </row>
        <row r="18083">
          <cell r="A18083" t="str">
            <v>SF-KUM-I09-WL-0675</v>
          </cell>
          <cell r="B18083" t="str">
            <v>CINT</v>
          </cell>
          <cell r="C18083" t="str">
            <v/>
          </cell>
          <cell r="D18083" t="str">
            <v>SIDE BOARD KUMI SD SPRING CALIO MB 3051</v>
          </cell>
          <cell r="E18083">
            <v>44966</v>
          </cell>
          <cell r="F18083" t="str">
            <v>HALF</v>
          </cell>
          <cell r="G18083" t="str">
            <v>CI_I09</v>
          </cell>
          <cell r="H18083" t="str">
            <v>PC</v>
          </cell>
          <cell r="I18083" t="str">
            <v>CPR</v>
          </cell>
          <cell r="J18083" t="str">
            <v/>
          </cell>
          <cell r="K18083" t="str">
            <v>PD</v>
          </cell>
          <cell r="L18083" t="str">
            <v>7936</v>
          </cell>
          <cell r="M18083" t="str">
            <v>S</v>
          </cell>
          <cell r="N18083">
            <v>78781</v>
          </cell>
        </row>
        <row r="18084">
          <cell r="A18084" t="str">
            <v>SF-KUM-I09-WL-0676</v>
          </cell>
          <cell r="B18084" t="str">
            <v>CINT</v>
          </cell>
          <cell r="C18084" t="str">
            <v/>
          </cell>
          <cell r="D18084" t="str">
            <v>T.TOP L KUMI WS 1424/1436 DBO25X700X1200</v>
          </cell>
          <cell r="E18084">
            <v>44992</v>
          </cell>
          <cell r="F18084" t="str">
            <v>HALF</v>
          </cell>
          <cell r="G18084" t="str">
            <v>CI_I09</v>
          </cell>
          <cell r="H18084" t="str">
            <v>PC</v>
          </cell>
          <cell r="I18084" t="str">
            <v>CPR</v>
          </cell>
          <cell r="J18084" t="str">
            <v/>
          </cell>
          <cell r="K18084" t="str">
            <v>PD</v>
          </cell>
          <cell r="L18084" t="str">
            <v>7936</v>
          </cell>
          <cell r="M18084" t="str">
            <v>S</v>
          </cell>
          <cell r="N18084">
            <v>348577</v>
          </cell>
        </row>
        <row r="18085">
          <cell r="A18085" t="str">
            <v>SF-KUM-I09-WL-0677</v>
          </cell>
          <cell r="B18085" t="str">
            <v>CINT</v>
          </cell>
          <cell r="C18085" t="str">
            <v/>
          </cell>
          <cell r="D18085" t="str">
            <v>T.TOP R KUMI WS 1424/1436 DBO25X700X1200</v>
          </cell>
          <cell r="E18085">
            <v>44992</v>
          </cell>
          <cell r="F18085" t="str">
            <v>HALF</v>
          </cell>
          <cell r="G18085" t="str">
            <v>CI_I09</v>
          </cell>
          <cell r="H18085" t="str">
            <v>PC</v>
          </cell>
          <cell r="I18085" t="str">
            <v>CPR</v>
          </cell>
          <cell r="J18085" t="str">
            <v/>
          </cell>
          <cell r="K18085" t="str">
            <v>PD</v>
          </cell>
          <cell r="L18085" t="str">
            <v>7936</v>
          </cell>
          <cell r="M18085" t="str">
            <v>S</v>
          </cell>
          <cell r="N18085">
            <v>348577</v>
          </cell>
        </row>
        <row r="18086">
          <cell r="A18086" t="str">
            <v>SF-KUM-I09-WL-0678</v>
          </cell>
          <cell r="B18086" t="str">
            <v>CINT</v>
          </cell>
          <cell r="C18086" t="str">
            <v/>
          </cell>
          <cell r="D18086" t="str">
            <v>T.TOP R KUMI WS 1224 DBO 25X600X1200</v>
          </cell>
          <cell r="E18086">
            <v>45026</v>
          </cell>
          <cell r="F18086" t="str">
            <v>HALF</v>
          </cell>
          <cell r="G18086" t="str">
            <v>CI_I09</v>
          </cell>
          <cell r="H18086" t="str">
            <v>PC</v>
          </cell>
          <cell r="I18086" t="str">
            <v>CPR</v>
          </cell>
          <cell r="J18086" t="str">
            <v/>
          </cell>
          <cell r="K18086" t="str">
            <v>PD</v>
          </cell>
          <cell r="L18086" t="str">
            <v>7936</v>
          </cell>
          <cell r="M18086" t="str">
            <v>S</v>
          </cell>
          <cell r="N18086">
            <v>431956</v>
          </cell>
        </row>
        <row r="18087">
          <cell r="A18087" t="str">
            <v>SF-KUM-I09-WL-0679</v>
          </cell>
          <cell r="B18087" t="str">
            <v>CINT</v>
          </cell>
          <cell r="C18087" t="str">
            <v/>
          </cell>
          <cell r="D18087" t="str">
            <v>T.TOP R KUMI WS 1224 PSO 25X600X1200</v>
          </cell>
          <cell r="E18087">
            <v>44992</v>
          </cell>
          <cell r="F18087" t="str">
            <v>HALF</v>
          </cell>
          <cell r="G18087" t="str">
            <v>CI_I09</v>
          </cell>
          <cell r="H18087" t="str">
            <v>PC</v>
          </cell>
          <cell r="I18087" t="str">
            <v>CPR</v>
          </cell>
          <cell r="J18087" t="str">
            <v/>
          </cell>
          <cell r="K18087" t="str">
            <v>PD</v>
          </cell>
          <cell r="L18087" t="str">
            <v>7936</v>
          </cell>
          <cell r="M18087" t="str">
            <v>S</v>
          </cell>
          <cell r="N18087">
            <v>398117</v>
          </cell>
        </row>
        <row r="18088">
          <cell r="A18088" t="str">
            <v>SF-KUM-I09-WL-0680</v>
          </cell>
          <cell r="B18088" t="str">
            <v>CINT</v>
          </cell>
          <cell r="C18088" t="str">
            <v/>
          </cell>
          <cell r="D18088" t="str">
            <v>TABLE TOP SD 6012 VAS-13702-K MATTE BK</v>
          </cell>
          <cell r="E18088">
            <v>45026</v>
          </cell>
          <cell r="F18088" t="str">
            <v>HALF</v>
          </cell>
          <cell r="G18088" t="str">
            <v>CI_I09</v>
          </cell>
          <cell r="H18088" t="str">
            <v>PC</v>
          </cell>
          <cell r="I18088" t="str">
            <v>CPR</v>
          </cell>
          <cell r="J18088" t="str">
            <v/>
          </cell>
          <cell r="K18088" t="str">
            <v>PD</v>
          </cell>
          <cell r="L18088" t="str">
            <v>7936</v>
          </cell>
          <cell r="M18088" t="str">
            <v>S</v>
          </cell>
          <cell r="N18088">
            <v>406087</v>
          </cell>
        </row>
        <row r="18089">
          <cell r="A18089" t="str">
            <v>SF-KUM-I09-WL-0681</v>
          </cell>
          <cell r="B18089" t="str">
            <v>CINT</v>
          </cell>
          <cell r="C18089" t="str">
            <v/>
          </cell>
          <cell r="D18089" t="str">
            <v>FRONT BOARD SD 6012 VAS-13702-K MATTE BK</v>
          </cell>
          <cell r="E18089">
            <v>45026</v>
          </cell>
          <cell r="F18089" t="str">
            <v>HALF</v>
          </cell>
          <cell r="G18089" t="str">
            <v>CI_I09</v>
          </cell>
          <cell r="H18089" t="str">
            <v>PC</v>
          </cell>
          <cell r="I18089" t="str">
            <v>CPR</v>
          </cell>
          <cell r="J18089" t="str">
            <v/>
          </cell>
          <cell r="K18089" t="str">
            <v>PD</v>
          </cell>
          <cell r="L18089" t="str">
            <v>7936</v>
          </cell>
          <cell r="M18089" t="str">
            <v>S</v>
          </cell>
          <cell r="N18089">
            <v>323835</v>
          </cell>
        </row>
        <row r="18090">
          <cell r="A18090" t="str">
            <v>SF-KUM-I09-WL-0682</v>
          </cell>
          <cell r="B18090" t="str">
            <v>CINT</v>
          </cell>
          <cell r="C18090" t="str">
            <v/>
          </cell>
          <cell r="D18090" t="str">
            <v>BASE CK-1800 CUST 120X40X200 PSO+PVC BK</v>
          </cell>
          <cell r="E18090">
            <v>0</v>
          </cell>
          <cell r="F18090" t="str">
            <v>HALF</v>
          </cell>
          <cell r="G18090" t="str">
            <v>CI_I09</v>
          </cell>
          <cell r="H18090" t="str">
            <v>PC</v>
          </cell>
          <cell r="I18090" t="str">
            <v>CPR</v>
          </cell>
          <cell r="J18090" t="str">
            <v/>
          </cell>
          <cell r="K18090" t="str">
            <v>PD</v>
          </cell>
          <cell r="L18090" t="str">
            <v>7936</v>
          </cell>
          <cell r="M18090" t="str">
            <v>S</v>
          </cell>
          <cell r="N18090">
            <v>0</v>
          </cell>
        </row>
        <row r="18091">
          <cell r="A18091" t="str">
            <v>SF-KUM-I09-WL-0683</v>
          </cell>
          <cell r="B18091" t="str">
            <v>CINT</v>
          </cell>
          <cell r="C18091" t="str">
            <v/>
          </cell>
          <cell r="D18091" t="str">
            <v>TOP BOARD CK-1800 CUST 120X40X200 PSO</v>
          </cell>
          <cell r="E18091">
            <v>0</v>
          </cell>
          <cell r="F18091" t="str">
            <v>HALF</v>
          </cell>
          <cell r="G18091" t="str">
            <v>CI_I09</v>
          </cell>
          <cell r="H18091" t="str">
            <v>PC</v>
          </cell>
          <cell r="I18091" t="str">
            <v>CPR</v>
          </cell>
          <cell r="J18091" t="str">
            <v/>
          </cell>
          <cell r="K18091" t="str">
            <v>PD</v>
          </cell>
          <cell r="L18091" t="str">
            <v>7936</v>
          </cell>
          <cell r="M18091" t="str">
            <v>S</v>
          </cell>
          <cell r="N18091">
            <v>0</v>
          </cell>
        </row>
        <row r="18092">
          <cell r="A18092" t="str">
            <v>SF-KUM-I09-WL-0684</v>
          </cell>
          <cell r="B18092" t="str">
            <v>CINT</v>
          </cell>
          <cell r="C18092" t="str">
            <v/>
          </cell>
          <cell r="D18092" t="str">
            <v>BOTT BOARD CK1800 CUST 120X40X200 PVC BK</v>
          </cell>
          <cell r="E18092">
            <v>0</v>
          </cell>
          <cell r="F18092" t="str">
            <v>HALF</v>
          </cell>
          <cell r="G18092" t="str">
            <v>CI_I09</v>
          </cell>
          <cell r="H18092" t="str">
            <v>PC</v>
          </cell>
          <cell r="I18092" t="str">
            <v>CPR</v>
          </cell>
          <cell r="J18092" t="str">
            <v/>
          </cell>
          <cell r="K18092" t="str">
            <v>PD</v>
          </cell>
          <cell r="L18092" t="str">
            <v>7936</v>
          </cell>
          <cell r="M18092" t="str">
            <v>S</v>
          </cell>
          <cell r="N18092">
            <v>0</v>
          </cell>
        </row>
        <row r="18093">
          <cell r="A18093" t="str">
            <v>SF-KUM-I09-WL-0685</v>
          </cell>
          <cell r="B18093" t="str">
            <v>CINT</v>
          </cell>
          <cell r="C18093" t="str">
            <v/>
          </cell>
          <cell r="D18093" t="str">
            <v>SIDE L CK-1800 CUST 120X40X200 PVC BK</v>
          </cell>
          <cell r="E18093">
            <v>0</v>
          </cell>
          <cell r="F18093" t="str">
            <v>HALF</v>
          </cell>
          <cell r="G18093" t="str">
            <v>CI_I09</v>
          </cell>
          <cell r="H18093" t="str">
            <v>PC</v>
          </cell>
          <cell r="I18093" t="str">
            <v>CPR</v>
          </cell>
          <cell r="J18093" t="str">
            <v/>
          </cell>
          <cell r="K18093" t="str">
            <v>PD</v>
          </cell>
          <cell r="L18093" t="str">
            <v>7936</v>
          </cell>
          <cell r="M18093" t="str">
            <v>S</v>
          </cell>
          <cell r="N18093">
            <v>0</v>
          </cell>
        </row>
        <row r="18094">
          <cell r="A18094" t="str">
            <v>SF-KUM-I09-WL-0686</v>
          </cell>
          <cell r="B18094" t="str">
            <v>CINT</v>
          </cell>
          <cell r="C18094" t="str">
            <v/>
          </cell>
          <cell r="D18094" t="str">
            <v>SIDE R CK-1800 CUST 120X40X200 PVC BK</v>
          </cell>
          <cell r="E18094">
            <v>0</v>
          </cell>
          <cell r="F18094" t="str">
            <v>HALF</v>
          </cell>
          <cell r="G18094" t="str">
            <v>CI_I09</v>
          </cell>
          <cell r="H18094" t="str">
            <v>PC</v>
          </cell>
          <cell r="I18094" t="str">
            <v>CPR</v>
          </cell>
          <cell r="J18094" t="str">
            <v/>
          </cell>
          <cell r="K18094" t="str">
            <v>PD</v>
          </cell>
          <cell r="L18094" t="str">
            <v>7936</v>
          </cell>
          <cell r="M18094" t="str">
            <v>S</v>
          </cell>
          <cell r="N18094">
            <v>0</v>
          </cell>
        </row>
        <row r="18095">
          <cell r="A18095" t="str">
            <v>SF-KUM-I09-WL-0687</v>
          </cell>
          <cell r="B18095" t="str">
            <v>CINT</v>
          </cell>
          <cell r="C18095" t="str">
            <v/>
          </cell>
          <cell r="D18095" t="str">
            <v>BACK BOARD CK1800 CUST 120X40X200 PVC BK</v>
          </cell>
          <cell r="E18095">
            <v>0</v>
          </cell>
          <cell r="F18095" t="str">
            <v>HALF</v>
          </cell>
          <cell r="G18095" t="str">
            <v>CI_I09</v>
          </cell>
          <cell r="H18095" t="str">
            <v>PC</v>
          </cell>
          <cell r="I18095" t="str">
            <v>CPR</v>
          </cell>
          <cell r="J18095" t="str">
            <v/>
          </cell>
          <cell r="K18095" t="str">
            <v>PD</v>
          </cell>
          <cell r="L18095" t="str">
            <v>7936</v>
          </cell>
          <cell r="M18095" t="str">
            <v>S</v>
          </cell>
          <cell r="N18095">
            <v>0</v>
          </cell>
        </row>
        <row r="18096">
          <cell r="A18096" t="str">
            <v>SF-KUM-I09-WL-0688</v>
          </cell>
          <cell r="B18096" t="str">
            <v>CINT</v>
          </cell>
          <cell r="C18096" t="str">
            <v/>
          </cell>
          <cell r="D18096" t="str">
            <v>SHELF BOAR CK1800 CUST 120X40X200 PVC BK</v>
          </cell>
          <cell r="E18096">
            <v>0</v>
          </cell>
          <cell r="F18096" t="str">
            <v>HALF</v>
          </cell>
          <cell r="G18096" t="str">
            <v>CI_I09</v>
          </cell>
          <cell r="H18096" t="str">
            <v>PC</v>
          </cell>
          <cell r="I18096" t="str">
            <v>CPR</v>
          </cell>
          <cell r="J18096" t="str">
            <v/>
          </cell>
          <cell r="K18096" t="str">
            <v>PD</v>
          </cell>
          <cell r="L18096" t="str">
            <v>7936</v>
          </cell>
          <cell r="M18096" t="str">
            <v>S</v>
          </cell>
          <cell r="N18096">
            <v>0</v>
          </cell>
        </row>
        <row r="18097">
          <cell r="A18097" t="str">
            <v>SF-KUM-I09-WL-0689</v>
          </cell>
          <cell r="B18097" t="str">
            <v>CINT</v>
          </cell>
          <cell r="C18097" t="str">
            <v/>
          </cell>
          <cell r="D18097" t="str">
            <v>DOOR BOARD L CK-1800 CUST 120X40X200 PSO</v>
          </cell>
          <cell r="E18097">
            <v>0</v>
          </cell>
          <cell r="F18097" t="str">
            <v>HALF</v>
          </cell>
          <cell r="G18097" t="str">
            <v>CI_I09</v>
          </cell>
          <cell r="H18097" t="str">
            <v>PC</v>
          </cell>
          <cell r="I18097" t="str">
            <v>CPR</v>
          </cell>
          <cell r="J18097" t="str">
            <v/>
          </cell>
          <cell r="K18097" t="str">
            <v>PD</v>
          </cell>
          <cell r="L18097" t="str">
            <v>7936</v>
          </cell>
          <cell r="M18097" t="str">
            <v>S</v>
          </cell>
          <cell r="N18097">
            <v>0</v>
          </cell>
        </row>
        <row r="18098">
          <cell r="A18098" t="str">
            <v>SF-KUM-I09-WL-0690</v>
          </cell>
          <cell r="B18098" t="str">
            <v>CINT</v>
          </cell>
          <cell r="C18098" t="str">
            <v/>
          </cell>
          <cell r="D18098" t="str">
            <v>DOOR BOARD R CK-1800 CUST 120X40X200 PSO</v>
          </cell>
          <cell r="E18098">
            <v>0</v>
          </cell>
          <cell r="F18098" t="str">
            <v>HALF</v>
          </cell>
          <cell r="G18098" t="str">
            <v>CI_I09</v>
          </cell>
          <cell r="H18098" t="str">
            <v>PC</v>
          </cell>
          <cell r="I18098" t="str">
            <v>CPR</v>
          </cell>
          <cell r="J18098" t="str">
            <v/>
          </cell>
          <cell r="K18098" t="str">
            <v>PD</v>
          </cell>
          <cell r="L18098" t="str">
            <v>7936</v>
          </cell>
          <cell r="M18098" t="str">
            <v>S</v>
          </cell>
          <cell r="N18098">
            <v>0</v>
          </cell>
        </row>
        <row r="18099">
          <cell r="A18099" t="str">
            <v>SF-KUM-I09-WL-0691</v>
          </cell>
          <cell r="B18099" t="str">
            <v>CINT</v>
          </cell>
          <cell r="C18099" t="str">
            <v/>
          </cell>
          <cell r="D18099" t="str">
            <v>BACK HANGER CK-810 GANTUNG</v>
          </cell>
          <cell r="E18099">
            <v>45057</v>
          </cell>
          <cell r="F18099" t="str">
            <v>HALF</v>
          </cell>
          <cell r="G18099" t="str">
            <v>CI_I09</v>
          </cell>
          <cell r="H18099" t="str">
            <v>PC</v>
          </cell>
          <cell r="I18099" t="str">
            <v>CPR</v>
          </cell>
          <cell r="J18099" t="str">
            <v/>
          </cell>
          <cell r="K18099" t="str">
            <v>PD</v>
          </cell>
          <cell r="L18099" t="str">
            <v>7936</v>
          </cell>
          <cell r="M18099" t="str">
            <v>S</v>
          </cell>
          <cell r="N18099">
            <v>11544</v>
          </cell>
        </row>
        <row r="18100">
          <cell r="A18100" t="str">
            <v>SF-KUM-I09-WL-0692</v>
          </cell>
          <cell r="B18100" t="str">
            <v>CINT</v>
          </cell>
          <cell r="C18100" t="str">
            <v/>
          </cell>
          <cell r="D18100" t="str">
            <v>WOOD PARTISI LONG CUSTOM T.40 CM</v>
          </cell>
          <cell r="E18100">
            <v>45070</v>
          </cell>
          <cell r="F18100" t="str">
            <v>HALF</v>
          </cell>
          <cell r="G18100" t="str">
            <v>CI_I09</v>
          </cell>
          <cell r="H18100" t="str">
            <v>PC</v>
          </cell>
          <cell r="I18100" t="str">
            <v>CPR</v>
          </cell>
          <cell r="J18100" t="str">
            <v/>
          </cell>
          <cell r="K18100" t="str">
            <v>PD</v>
          </cell>
          <cell r="L18100" t="str">
            <v>7936</v>
          </cell>
          <cell r="M18100" t="str">
            <v>S</v>
          </cell>
          <cell r="N18100">
            <v>27494</v>
          </cell>
        </row>
        <row r="18101">
          <cell r="A18101" t="str">
            <v>SF-KUM-I09-WL-0693</v>
          </cell>
          <cell r="B18101" t="str">
            <v>CINT</v>
          </cell>
          <cell r="C18101" t="str">
            <v/>
          </cell>
          <cell r="D18101" t="str">
            <v>WOOD PARTISI SHORT CUSTOM T.40 CM</v>
          </cell>
          <cell r="E18101">
            <v>45070</v>
          </cell>
          <cell r="F18101" t="str">
            <v>HALF</v>
          </cell>
          <cell r="G18101" t="str">
            <v>CI_I09</v>
          </cell>
          <cell r="H18101" t="str">
            <v>PC</v>
          </cell>
          <cell r="I18101" t="str">
            <v>CPR</v>
          </cell>
          <cell r="J18101" t="str">
            <v/>
          </cell>
          <cell r="K18101" t="str">
            <v>PD</v>
          </cell>
          <cell r="L18101" t="str">
            <v>7936</v>
          </cell>
          <cell r="M18101" t="str">
            <v>S</v>
          </cell>
          <cell r="N18101">
            <v>19312</v>
          </cell>
        </row>
        <row r="18102">
          <cell r="A18102" t="str">
            <v>SF-KUM-I09-WL-0694</v>
          </cell>
          <cell r="B18102" t="str">
            <v>CINT</v>
          </cell>
          <cell r="C18102" t="str">
            <v/>
          </cell>
          <cell r="D18102" t="str">
            <v>PARTISI LONG KUMI SD MINI 8060 PSO</v>
          </cell>
          <cell r="E18102">
            <v>45057</v>
          </cell>
          <cell r="F18102" t="str">
            <v>HALF</v>
          </cell>
          <cell r="G18102" t="str">
            <v>CI_I09</v>
          </cell>
          <cell r="H18102" t="str">
            <v>PC</v>
          </cell>
          <cell r="I18102" t="str">
            <v>CPR</v>
          </cell>
          <cell r="J18102" t="str">
            <v/>
          </cell>
          <cell r="K18102" t="str">
            <v>PD</v>
          </cell>
          <cell r="L18102" t="str">
            <v>7936</v>
          </cell>
          <cell r="M18102" t="str">
            <v>S</v>
          </cell>
          <cell r="N18102">
            <v>60493</v>
          </cell>
        </row>
        <row r="18103">
          <cell r="A18103" t="str">
            <v>SF-KUM-I09-WL-0695</v>
          </cell>
          <cell r="B18103" t="str">
            <v>CINT</v>
          </cell>
          <cell r="C18103" t="str">
            <v/>
          </cell>
          <cell r="D18103" t="str">
            <v>PARTISI SHORT KUMI SD MINI 8060 PSO</v>
          </cell>
          <cell r="E18103">
            <v>45057</v>
          </cell>
          <cell r="F18103" t="str">
            <v>HALF</v>
          </cell>
          <cell r="G18103" t="str">
            <v>CI_I09</v>
          </cell>
          <cell r="H18103" t="str">
            <v>PC</v>
          </cell>
          <cell r="I18103" t="str">
            <v>CPR</v>
          </cell>
          <cell r="J18103" t="str">
            <v/>
          </cell>
          <cell r="K18103" t="str">
            <v>PD</v>
          </cell>
          <cell r="L18103" t="str">
            <v>7936</v>
          </cell>
          <cell r="M18103" t="str">
            <v>S</v>
          </cell>
          <cell r="N18103">
            <v>47139</v>
          </cell>
        </row>
        <row r="18104">
          <cell r="A18104" t="str">
            <v>SF-KUM-I09-WL-0696</v>
          </cell>
          <cell r="B18104" t="str">
            <v>CINT</v>
          </cell>
          <cell r="C18104" t="str">
            <v/>
          </cell>
          <cell r="D18104" t="str">
            <v>TABLE TOP KUMI SD MINI 8060 PSO</v>
          </cell>
          <cell r="E18104">
            <v>45057</v>
          </cell>
          <cell r="F18104" t="str">
            <v>HALF</v>
          </cell>
          <cell r="G18104" t="str">
            <v>CI_I09</v>
          </cell>
          <cell r="H18104" t="str">
            <v>PC</v>
          </cell>
          <cell r="I18104" t="str">
            <v>CPR</v>
          </cell>
          <cell r="J18104" t="str">
            <v/>
          </cell>
          <cell r="K18104" t="str">
            <v>PD</v>
          </cell>
          <cell r="L18104" t="str">
            <v>7936</v>
          </cell>
          <cell r="M18104" t="str">
            <v>S</v>
          </cell>
          <cell r="N18104">
            <v>199194</v>
          </cell>
        </row>
        <row r="18105">
          <cell r="A18105" t="str">
            <v>SF-KUM-I09-WL-0697</v>
          </cell>
          <cell r="B18105" t="str">
            <v>CINT</v>
          </cell>
          <cell r="C18105" t="str">
            <v/>
          </cell>
          <cell r="D18105" t="str">
            <v>FRONT BOARD KUMI SD MINI 8060 PSO</v>
          </cell>
          <cell r="E18105">
            <v>45057</v>
          </cell>
          <cell r="F18105" t="str">
            <v>HALF</v>
          </cell>
          <cell r="G18105" t="str">
            <v>CI_I09</v>
          </cell>
          <cell r="H18105" t="str">
            <v>PC</v>
          </cell>
          <cell r="I18105" t="str">
            <v>CPR</v>
          </cell>
          <cell r="J18105" t="str">
            <v/>
          </cell>
          <cell r="K18105" t="str">
            <v>PD</v>
          </cell>
          <cell r="L18105" t="str">
            <v>7936</v>
          </cell>
          <cell r="M18105" t="str">
            <v>S</v>
          </cell>
          <cell r="N18105">
            <v>63571</v>
          </cell>
        </row>
        <row r="18106">
          <cell r="A18106" t="str">
            <v>SF-KUM-I09-WL-0698</v>
          </cell>
          <cell r="B18106" t="str">
            <v>CINT</v>
          </cell>
          <cell r="C18106" t="str">
            <v/>
          </cell>
          <cell r="D18106" t="str">
            <v>TABLE TOP KUMI MT 1200 X 2400 CUST DBO</v>
          </cell>
          <cell r="E18106">
            <v>45131</v>
          </cell>
          <cell r="F18106" t="str">
            <v>HALF</v>
          </cell>
          <cell r="G18106" t="str">
            <v>CI_I09</v>
          </cell>
          <cell r="H18106" t="str">
            <v>PC</v>
          </cell>
          <cell r="I18106" t="str">
            <v>CPR</v>
          </cell>
          <cell r="J18106" t="str">
            <v/>
          </cell>
          <cell r="K18106" t="str">
            <v>PD</v>
          </cell>
          <cell r="L18106" t="str">
            <v>7936</v>
          </cell>
          <cell r="M18106" t="str">
            <v>S</v>
          </cell>
          <cell r="N18106">
            <v>698840</v>
          </cell>
        </row>
        <row r="18107">
          <cell r="A18107" t="str">
            <v>SF-KUM-I09-WL-0699</v>
          </cell>
          <cell r="B18107" t="str">
            <v>CINT</v>
          </cell>
          <cell r="C18107" t="str">
            <v/>
          </cell>
          <cell r="D18107" t="str">
            <v>TABLE TOP KUMI AST 1200 X 600 CUST DBO</v>
          </cell>
          <cell r="E18107">
            <v>45085</v>
          </cell>
          <cell r="F18107" t="str">
            <v>HALF</v>
          </cell>
          <cell r="G18107" t="str">
            <v>CI_I09</v>
          </cell>
          <cell r="H18107" t="str">
            <v>PC</v>
          </cell>
          <cell r="I18107" t="str">
            <v>CPR</v>
          </cell>
          <cell r="J18107" t="str">
            <v/>
          </cell>
          <cell r="K18107" t="str">
            <v>PD</v>
          </cell>
          <cell r="L18107" t="str">
            <v>7936</v>
          </cell>
          <cell r="M18107" t="str">
            <v>S</v>
          </cell>
          <cell r="N18107">
            <v>674728</v>
          </cell>
        </row>
        <row r="18108">
          <cell r="A18108" t="str">
            <v>SF-KUM-I09-WL-0700</v>
          </cell>
          <cell r="B18108" t="str">
            <v>CINT</v>
          </cell>
          <cell r="C18108" t="str">
            <v/>
          </cell>
          <cell r="D18108" t="str">
            <v>TABLE TOP L KUMI FD WS DBO MB 041 DN74</v>
          </cell>
          <cell r="E18108">
            <v>0</v>
          </cell>
          <cell r="F18108" t="str">
            <v>HALF</v>
          </cell>
          <cell r="G18108" t="str">
            <v>CI_I09</v>
          </cell>
          <cell r="H18108" t="str">
            <v>PC</v>
          </cell>
          <cell r="I18108" t="str">
            <v>CPR</v>
          </cell>
          <cell r="J18108" t="str">
            <v/>
          </cell>
          <cell r="K18108" t="str">
            <v>PD</v>
          </cell>
          <cell r="L18108" t="str">
            <v>7936</v>
          </cell>
          <cell r="M18108" t="str">
            <v>S</v>
          </cell>
          <cell r="N18108">
            <v>0</v>
          </cell>
        </row>
        <row r="18109">
          <cell r="A18109" t="str">
            <v>SF-KUM-I09-WL-0701</v>
          </cell>
          <cell r="B18109" t="str">
            <v>CINT</v>
          </cell>
          <cell r="C18109" t="str">
            <v/>
          </cell>
          <cell r="D18109" t="str">
            <v>TABLE TOP R KUMI FD WS DBO MB 041 DN74</v>
          </cell>
          <cell r="E18109">
            <v>0</v>
          </cell>
          <cell r="F18109" t="str">
            <v>HALF</v>
          </cell>
          <cell r="G18109" t="str">
            <v>CI_I09</v>
          </cell>
          <cell r="H18109" t="str">
            <v>PC</v>
          </cell>
          <cell r="I18109" t="str">
            <v>CPR</v>
          </cell>
          <cell r="J18109" t="str">
            <v/>
          </cell>
          <cell r="K18109" t="str">
            <v>PD</v>
          </cell>
          <cell r="L18109" t="str">
            <v>7936</v>
          </cell>
          <cell r="M18109" t="str">
            <v>S</v>
          </cell>
          <cell r="N18109">
            <v>0</v>
          </cell>
        </row>
        <row r="18110">
          <cell r="A18110" t="str">
            <v>SF-KUM-I09-WL-0702</v>
          </cell>
          <cell r="B18110" t="str">
            <v>CINT</v>
          </cell>
          <cell r="C18110" t="str">
            <v/>
          </cell>
          <cell r="D18110" t="str">
            <v>TABLE TOP L KUMI FD WS PSO MB 008 DN74</v>
          </cell>
          <cell r="E18110">
            <v>45232</v>
          </cell>
          <cell r="F18110" t="str">
            <v>HALF</v>
          </cell>
          <cell r="G18110" t="str">
            <v>CI_I09</v>
          </cell>
          <cell r="H18110" t="str">
            <v>PC</v>
          </cell>
          <cell r="I18110" t="str">
            <v>CPR</v>
          </cell>
          <cell r="J18110" t="str">
            <v/>
          </cell>
          <cell r="K18110" t="str">
            <v>PD</v>
          </cell>
          <cell r="L18110" t="str">
            <v>7936</v>
          </cell>
          <cell r="M18110" t="str">
            <v>S</v>
          </cell>
          <cell r="N18110">
            <v>331054</v>
          </cell>
        </row>
        <row r="18111">
          <cell r="A18111" t="str">
            <v>SF-KUM-I09-WL-0703</v>
          </cell>
          <cell r="B18111" t="str">
            <v>CINT</v>
          </cell>
          <cell r="C18111" t="str">
            <v/>
          </cell>
          <cell r="D18111" t="str">
            <v>TABLE TOP R KUMI FD WS PSO MB 008DN74</v>
          </cell>
          <cell r="E18111">
            <v>45232</v>
          </cell>
          <cell r="F18111" t="str">
            <v>HALF</v>
          </cell>
          <cell r="G18111" t="str">
            <v>CI_I09</v>
          </cell>
          <cell r="H18111" t="str">
            <v>PC</v>
          </cell>
          <cell r="I18111" t="str">
            <v>CPR</v>
          </cell>
          <cell r="J18111" t="str">
            <v/>
          </cell>
          <cell r="K18111" t="str">
            <v>PD</v>
          </cell>
          <cell r="L18111" t="str">
            <v>7936</v>
          </cell>
          <cell r="M18111" t="str">
            <v>S</v>
          </cell>
          <cell r="N18111">
            <v>331054</v>
          </cell>
        </row>
        <row r="18112">
          <cell r="A18112" t="str">
            <v>SF-KUM-I09-WL-0704</v>
          </cell>
          <cell r="B18112" t="str">
            <v>CINT</v>
          </cell>
          <cell r="C18112" t="str">
            <v/>
          </cell>
          <cell r="D18112" t="str">
            <v>DRAWER KUMI FD WS DBO MB 041 DN74</v>
          </cell>
          <cell r="E18112">
            <v>0</v>
          </cell>
          <cell r="F18112" t="str">
            <v>HALF</v>
          </cell>
          <cell r="G18112" t="str">
            <v>CI_I09</v>
          </cell>
          <cell r="H18112" t="str">
            <v>PC</v>
          </cell>
          <cell r="I18112" t="str">
            <v>CPR</v>
          </cell>
          <cell r="J18112" t="str">
            <v/>
          </cell>
          <cell r="K18112" t="str">
            <v>PD</v>
          </cell>
          <cell r="L18112" t="str">
            <v>7936</v>
          </cell>
          <cell r="M18112" t="str">
            <v>S</v>
          </cell>
          <cell r="N18112">
            <v>0</v>
          </cell>
        </row>
        <row r="18113">
          <cell r="A18113" t="str">
            <v>SF-KUM-I09-WL-0705</v>
          </cell>
          <cell r="B18113" t="str">
            <v>CINT</v>
          </cell>
          <cell r="C18113" t="str">
            <v/>
          </cell>
          <cell r="D18113" t="str">
            <v>DRAWER KUMI FD WS PSO MB 008 DN74</v>
          </cell>
          <cell r="E18113">
            <v>45175</v>
          </cell>
          <cell r="F18113" t="str">
            <v>HALF</v>
          </cell>
          <cell r="G18113" t="str">
            <v>CI_I09</v>
          </cell>
          <cell r="H18113" t="str">
            <v>PC</v>
          </cell>
          <cell r="I18113" t="str">
            <v>CPR</v>
          </cell>
          <cell r="J18113" t="str">
            <v/>
          </cell>
          <cell r="K18113" t="str">
            <v>PD</v>
          </cell>
          <cell r="L18113" t="str">
            <v>7936</v>
          </cell>
          <cell r="M18113" t="str">
            <v>S</v>
          </cell>
          <cell r="N18113">
            <v>324278</v>
          </cell>
        </row>
        <row r="18114">
          <cell r="A18114" t="str">
            <v>SF-KUM-I09-WL-0706</v>
          </cell>
          <cell r="B18114" t="str">
            <v>CINT</v>
          </cell>
          <cell r="C18114" t="str">
            <v/>
          </cell>
          <cell r="D18114" t="str">
            <v>SINGLE DRAWER KUMI FD PSO MB 008</v>
          </cell>
          <cell r="E18114">
            <v>45175</v>
          </cell>
          <cell r="F18114" t="str">
            <v>HALF</v>
          </cell>
          <cell r="G18114" t="str">
            <v>CI_I09</v>
          </cell>
          <cell r="H18114" t="str">
            <v>PC</v>
          </cell>
          <cell r="I18114" t="str">
            <v>CPR</v>
          </cell>
          <cell r="J18114" t="str">
            <v/>
          </cell>
          <cell r="K18114" t="str">
            <v>PD</v>
          </cell>
          <cell r="L18114" t="str">
            <v>7936</v>
          </cell>
          <cell r="M18114" t="str">
            <v>S</v>
          </cell>
          <cell r="N18114">
            <v>143206</v>
          </cell>
        </row>
        <row r="18115">
          <cell r="A18115" t="str">
            <v>SF-KUM-I09-WL-0707</v>
          </cell>
          <cell r="B18115" t="str">
            <v>CINT</v>
          </cell>
          <cell r="C18115" t="str">
            <v/>
          </cell>
          <cell r="D18115" t="str">
            <v>WOOD PARTISI LONG KUMI WS 1224 ASSY</v>
          </cell>
          <cell r="E18115">
            <v>45300</v>
          </cell>
          <cell r="F18115" t="str">
            <v>HALF</v>
          </cell>
          <cell r="G18115" t="str">
            <v>CI_I09</v>
          </cell>
          <cell r="H18115" t="str">
            <v>PC</v>
          </cell>
          <cell r="I18115" t="str">
            <v>CPR</v>
          </cell>
          <cell r="J18115" t="str">
            <v/>
          </cell>
          <cell r="K18115" t="str">
            <v>PD</v>
          </cell>
          <cell r="L18115" t="str">
            <v>7936</v>
          </cell>
          <cell r="M18115" t="str">
            <v>S</v>
          </cell>
          <cell r="N18115">
            <v>32510</v>
          </cell>
        </row>
        <row r="18116">
          <cell r="A18116" t="str">
            <v>SF-KUM-I09-WL-0708</v>
          </cell>
          <cell r="B18116" t="str">
            <v>CINT</v>
          </cell>
          <cell r="C18116" t="str">
            <v/>
          </cell>
          <cell r="D18116" t="str">
            <v>WOOD PARTISI SHORT KUMI WS 1424/1436</v>
          </cell>
          <cell r="E18116">
            <v>45300</v>
          </cell>
          <cell r="F18116" t="str">
            <v>HALF</v>
          </cell>
          <cell r="G18116" t="str">
            <v>CI_I09</v>
          </cell>
          <cell r="H18116" t="str">
            <v>PC</v>
          </cell>
          <cell r="I18116" t="str">
            <v>CPR</v>
          </cell>
          <cell r="J18116" t="str">
            <v/>
          </cell>
          <cell r="K18116" t="str">
            <v>PD</v>
          </cell>
          <cell r="L18116" t="str">
            <v>7936</v>
          </cell>
          <cell r="M18116" t="str">
            <v>S</v>
          </cell>
          <cell r="N18116">
            <v>18867</v>
          </cell>
        </row>
        <row r="18117">
          <cell r="A18117" t="str">
            <v>SF-KUM-I09-WL-0709</v>
          </cell>
          <cell r="B18117" t="str">
            <v>CINT</v>
          </cell>
          <cell r="C18117" t="str">
            <v/>
          </cell>
          <cell r="D18117" t="str">
            <v>TABLE TOP KUMI SD LACI KEYBOARD DBO</v>
          </cell>
          <cell r="E18117">
            <v>0</v>
          </cell>
          <cell r="F18117" t="str">
            <v>HALF</v>
          </cell>
          <cell r="G18117" t="str">
            <v>CI_I09</v>
          </cell>
          <cell r="H18117" t="str">
            <v>PC</v>
          </cell>
          <cell r="I18117" t="str">
            <v>CPR</v>
          </cell>
          <cell r="J18117" t="str">
            <v/>
          </cell>
          <cell r="K18117" t="str">
            <v>PD</v>
          </cell>
          <cell r="L18117" t="str">
            <v>7936</v>
          </cell>
          <cell r="M18117" t="str">
            <v>S</v>
          </cell>
          <cell r="N18117">
            <v>0</v>
          </cell>
        </row>
        <row r="18118">
          <cell r="A18118" t="str">
            <v>SF-KUM-I09-WL-0710</v>
          </cell>
          <cell r="B18118" t="str">
            <v>CINT</v>
          </cell>
          <cell r="C18118" t="str">
            <v/>
          </cell>
          <cell r="D18118" t="str">
            <v>TRAY KEYBOARD ASSY DBO</v>
          </cell>
          <cell r="E18118">
            <v>0</v>
          </cell>
          <cell r="F18118" t="str">
            <v>HALF</v>
          </cell>
          <cell r="G18118" t="str">
            <v>CI_I09</v>
          </cell>
          <cell r="H18118" t="str">
            <v>PC</v>
          </cell>
          <cell r="I18118" t="str">
            <v>CPR</v>
          </cell>
          <cell r="J18118" t="str">
            <v/>
          </cell>
          <cell r="K18118" t="str">
            <v>PD</v>
          </cell>
          <cell r="L18118" t="str">
            <v>7936</v>
          </cell>
          <cell r="M18118" t="str">
            <v>S</v>
          </cell>
          <cell r="N18118">
            <v>0</v>
          </cell>
        </row>
        <row r="18119">
          <cell r="A18119" t="str">
            <v>SF-KUM-I09-WL-0711</v>
          </cell>
          <cell r="B18119" t="str">
            <v>CINT</v>
          </cell>
          <cell r="C18119" t="str">
            <v/>
          </cell>
          <cell r="D18119" t="str">
            <v>T.TOP KUMI SD DBO 1200X600 GROMET KANAN</v>
          </cell>
          <cell r="E18119">
            <v>45232</v>
          </cell>
          <cell r="F18119" t="str">
            <v>HALF</v>
          </cell>
          <cell r="G18119" t="str">
            <v>CI_I09</v>
          </cell>
          <cell r="H18119" t="str">
            <v>PC</v>
          </cell>
          <cell r="I18119" t="str">
            <v>CPR</v>
          </cell>
          <cell r="J18119" t="str">
            <v/>
          </cell>
          <cell r="K18119" t="str">
            <v>PD</v>
          </cell>
          <cell r="L18119" t="str">
            <v>7936</v>
          </cell>
          <cell r="M18119" t="str">
            <v>S</v>
          </cell>
          <cell r="N18119">
            <v>291076</v>
          </cell>
        </row>
        <row r="18120">
          <cell r="A18120" t="str">
            <v>SF-KUM-I09-WL-0712</v>
          </cell>
          <cell r="B18120" t="str">
            <v>CINT</v>
          </cell>
          <cell r="C18120" t="str">
            <v/>
          </cell>
          <cell r="D18120" t="str">
            <v>TABLE TOP AST 1200 DBO SERAT SEARAH TBL</v>
          </cell>
          <cell r="E18120">
            <v>45266</v>
          </cell>
          <cell r="F18120" t="str">
            <v>HALF</v>
          </cell>
          <cell r="G18120" t="str">
            <v>CI_I09</v>
          </cell>
          <cell r="H18120" t="str">
            <v>PC</v>
          </cell>
          <cell r="I18120" t="str">
            <v>CPR</v>
          </cell>
          <cell r="J18120" t="str">
            <v/>
          </cell>
          <cell r="K18120" t="str">
            <v>PD</v>
          </cell>
          <cell r="L18120" t="str">
            <v>7936</v>
          </cell>
          <cell r="M18120" t="str">
            <v>S</v>
          </cell>
          <cell r="N18120">
            <v>306830</v>
          </cell>
        </row>
        <row r="18121">
          <cell r="A18121" t="str">
            <v>SF-KUM-I09-WL-0713</v>
          </cell>
          <cell r="B18121" t="str">
            <v>CINT</v>
          </cell>
          <cell r="C18121" t="str">
            <v/>
          </cell>
          <cell r="D18121" t="str">
            <v>T.TOP L KUMI WS 1424/1436 PSO TP PARTISI</v>
          </cell>
          <cell r="E18121">
            <v>0</v>
          </cell>
          <cell r="F18121" t="str">
            <v>HALF</v>
          </cell>
          <cell r="G18121" t="str">
            <v>CI_I09</v>
          </cell>
          <cell r="H18121" t="str">
            <v>PC</v>
          </cell>
          <cell r="I18121" t="str">
            <v>CPR</v>
          </cell>
          <cell r="J18121" t="str">
            <v/>
          </cell>
          <cell r="K18121" t="str">
            <v>PD</v>
          </cell>
          <cell r="L18121" t="str">
            <v>7936</v>
          </cell>
          <cell r="M18121" t="str">
            <v>S</v>
          </cell>
          <cell r="N18121">
            <v>0</v>
          </cell>
        </row>
        <row r="18122">
          <cell r="A18122" t="str">
            <v>SF-KUM-I09-WL-0714</v>
          </cell>
          <cell r="B18122" t="str">
            <v>CINT</v>
          </cell>
          <cell r="C18122" t="str">
            <v/>
          </cell>
          <cell r="D18122" t="str">
            <v>T.TOP R KUMI WS 1424/1436 PSO TP PARTISI</v>
          </cell>
          <cell r="E18122">
            <v>0</v>
          </cell>
          <cell r="F18122" t="str">
            <v>HALF</v>
          </cell>
          <cell r="G18122" t="str">
            <v>CI_I09</v>
          </cell>
          <cell r="H18122" t="str">
            <v>PC</v>
          </cell>
          <cell r="I18122" t="str">
            <v>CPR</v>
          </cell>
          <cell r="J18122" t="str">
            <v/>
          </cell>
          <cell r="K18122" t="str">
            <v>PD</v>
          </cell>
          <cell r="L18122" t="str">
            <v>7936</v>
          </cell>
          <cell r="M18122" t="str">
            <v>S</v>
          </cell>
          <cell r="N18122">
            <v>0</v>
          </cell>
        </row>
        <row r="18123">
          <cell r="A18123" t="str">
            <v>SF-KUM-I09-WL-0715</v>
          </cell>
          <cell r="B18123" t="str">
            <v>CINT</v>
          </cell>
          <cell r="C18123" t="str">
            <v/>
          </cell>
          <cell r="D18123" t="str">
            <v>T.TOP CENTER KUMI WS 1436 PSO TP PARTISI</v>
          </cell>
          <cell r="E18123">
            <v>0</v>
          </cell>
          <cell r="F18123" t="str">
            <v>HALF</v>
          </cell>
          <cell r="G18123" t="str">
            <v>CI_I09</v>
          </cell>
          <cell r="H18123" t="str">
            <v>PC</v>
          </cell>
          <cell r="I18123" t="str">
            <v>CPR</v>
          </cell>
          <cell r="J18123" t="str">
            <v/>
          </cell>
          <cell r="K18123" t="str">
            <v>PD</v>
          </cell>
          <cell r="L18123" t="str">
            <v>7936</v>
          </cell>
          <cell r="M18123" t="str">
            <v>S</v>
          </cell>
          <cell r="N18123">
            <v>0</v>
          </cell>
        </row>
        <row r="18124">
          <cell r="A18124" t="str">
            <v>SF-KUM-I09-WL-0716</v>
          </cell>
          <cell r="B18124" t="str">
            <v>CINT</v>
          </cell>
          <cell r="C18124" t="str">
            <v/>
          </cell>
          <cell r="D18124" t="str">
            <v>PENUTUP WKM 6040 DBO MB 041</v>
          </cell>
          <cell r="E18124">
            <v>0</v>
          </cell>
          <cell r="F18124" t="str">
            <v>HALF</v>
          </cell>
          <cell r="G18124" t="str">
            <v>CI_I09</v>
          </cell>
          <cell r="H18124" t="str">
            <v>PC</v>
          </cell>
          <cell r="I18124" t="str">
            <v>CPR</v>
          </cell>
          <cell r="J18124" t="str">
            <v/>
          </cell>
          <cell r="K18124" t="str">
            <v>PD</v>
          </cell>
          <cell r="L18124" t="str">
            <v>7936</v>
          </cell>
          <cell r="M18124" t="str">
            <v>S</v>
          </cell>
          <cell r="N18124">
            <v>0</v>
          </cell>
        </row>
        <row r="18125">
          <cell r="A18125" t="str">
            <v>SF-KUM-PLS-CT-0001</v>
          </cell>
          <cell r="B18125" t="str">
            <v>CINT</v>
          </cell>
          <cell r="C18125" t="str">
            <v/>
          </cell>
          <cell r="D18125" t="str">
            <v>LEG FRAME BOTTOM KUMI KB1</v>
          </cell>
          <cell r="E18125">
            <v>44783</v>
          </cell>
          <cell r="F18125" t="str">
            <v>HALF</v>
          </cell>
          <cell r="G18125" t="str">
            <v>CI_PLSTK</v>
          </cell>
          <cell r="H18125" t="str">
            <v>PC</v>
          </cell>
          <cell r="I18125" t="str">
            <v>CPR</v>
          </cell>
          <cell r="J18125" t="str">
            <v/>
          </cell>
          <cell r="K18125" t="str">
            <v>PD</v>
          </cell>
          <cell r="L18125" t="str">
            <v>7931</v>
          </cell>
          <cell r="M18125" t="str">
            <v>S</v>
          </cell>
          <cell r="N18125">
            <v>0</v>
          </cell>
        </row>
        <row r="18126">
          <cell r="A18126" t="str">
            <v>SF-LEO-I02-CT-0002</v>
          </cell>
          <cell r="B18126" t="str">
            <v>CINT</v>
          </cell>
          <cell r="C18126" t="str">
            <v/>
          </cell>
          <cell r="D18126" t="str">
            <v>LEG PIPE R/L LEON KB 0</v>
          </cell>
          <cell r="E18126">
            <v>44834</v>
          </cell>
          <cell r="F18126" t="str">
            <v>HALF</v>
          </cell>
          <cell r="G18126" t="str">
            <v>CI_I02</v>
          </cell>
          <cell r="H18126" t="str">
            <v>PC</v>
          </cell>
          <cell r="I18126" t="str">
            <v>CPR</v>
          </cell>
          <cell r="J18126" t="str">
            <v/>
          </cell>
          <cell r="K18126" t="str">
            <v>PD</v>
          </cell>
          <cell r="L18126" t="str">
            <v>7931</v>
          </cell>
          <cell r="M18126" t="str">
            <v>S</v>
          </cell>
          <cell r="N18126">
            <v>14746</v>
          </cell>
        </row>
        <row r="18127">
          <cell r="A18127" t="str">
            <v>SF-LEO-I03-CT-0003</v>
          </cell>
          <cell r="B18127" t="str">
            <v>CINT</v>
          </cell>
          <cell r="C18127" t="str">
            <v/>
          </cell>
          <cell r="D18127" t="str">
            <v>RANGKA LEON 350 N KW 0</v>
          </cell>
          <cell r="E18127">
            <v>45169</v>
          </cell>
          <cell r="F18127" t="str">
            <v>HALF</v>
          </cell>
          <cell r="G18127" t="str">
            <v>CI_I03</v>
          </cell>
          <cell r="H18127" t="str">
            <v>PC</v>
          </cell>
          <cell r="I18127" t="str">
            <v>CPR</v>
          </cell>
          <cell r="J18127" t="str">
            <v/>
          </cell>
          <cell r="K18127" t="str">
            <v>PD</v>
          </cell>
          <cell r="L18127" t="str">
            <v>7931</v>
          </cell>
          <cell r="M18127" t="str">
            <v>S</v>
          </cell>
          <cell r="N18127">
            <v>106091</v>
          </cell>
        </row>
        <row r="18128">
          <cell r="A18128" t="str">
            <v>SF-LEO-I03-CT-0004</v>
          </cell>
          <cell r="B18128" t="str">
            <v>CINT</v>
          </cell>
          <cell r="C18128" t="str">
            <v/>
          </cell>
          <cell r="D18128" t="str">
            <v>RANGKA LEON350 P KW0</v>
          </cell>
          <cell r="E18128">
            <v>44783</v>
          </cell>
          <cell r="F18128" t="str">
            <v>HALF</v>
          </cell>
          <cell r="G18128" t="str">
            <v>CI_I03</v>
          </cell>
          <cell r="H18128" t="str">
            <v>PC</v>
          </cell>
          <cell r="I18128" t="str">
            <v>CPR</v>
          </cell>
          <cell r="J18128" t="str">
            <v/>
          </cell>
          <cell r="K18128" t="str">
            <v>PD</v>
          </cell>
          <cell r="L18128" t="str">
            <v>7931</v>
          </cell>
          <cell r="M18128" t="str">
            <v>S</v>
          </cell>
          <cell r="N18128">
            <v>44234</v>
          </cell>
        </row>
        <row r="18129">
          <cell r="A18129" t="str">
            <v>SF-LEO-I05-NC-0001</v>
          </cell>
          <cell r="B18129" t="str">
            <v>CINT</v>
          </cell>
          <cell r="C18129" t="str">
            <v/>
          </cell>
          <cell r="D18129" t="str">
            <v>BACK PIPE R/L LEON FC</v>
          </cell>
          <cell r="E18129">
            <v>44834</v>
          </cell>
          <cell r="F18129" t="str">
            <v>HALF</v>
          </cell>
          <cell r="G18129" t="str">
            <v>CI_I05</v>
          </cell>
          <cell r="H18129" t="str">
            <v>PC</v>
          </cell>
          <cell r="I18129" t="str">
            <v>CPR</v>
          </cell>
          <cell r="J18129" t="str">
            <v/>
          </cell>
          <cell r="K18129" t="str">
            <v>PD</v>
          </cell>
          <cell r="L18129" t="str">
            <v>7932</v>
          </cell>
          <cell r="M18129" t="str">
            <v>S</v>
          </cell>
          <cell r="N18129">
            <v>13318</v>
          </cell>
        </row>
        <row r="18130">
          <cell r="A18130" t="str">
            <v>SF-LEO-I05-NC-0002</v>
          </cell>
          <cell r="B18130" t="str">
            <v>CINT</v>
          </cell>
          <cell r="C18130" t="str">
            <v/>
          </cell>
          <cell r="D18130" t="str">
            <v>JOINT LEG PIPE FC</v>
          </cell>
          <cell r="E18130">
            <v>45293</v>
          </cell>
          <cell r="F18130" t="str">
            <v>HALF</v>
          </cell>
          <cell r="G18130" t="str">
            <v>CI_I05</v>
          </cell>
          <cell r="H18130" t="str">
            <v>PC</v>
          </cell>
          <cell r="I18130" t="str">
            <v>CPR</v>
          </cell>
          <cell r="J18130" t="str">
            <v/>
          </cell>
          <cell r="K18130" t="str">
            <v>PD</v>
          </cell>
          <cell r="L18130" t="str">
            <v>7932</v>
          </cell>
          <cell r="M18130" t="str">
            <v>S</v>
          </cell>
          <cell r="N18130">
            <v>6585</v>
          </cell>
        </row>
        <row r="18131">
          <cell r="A18131" t="str">
            <v>SF-LEO-I05-NC-0003</v>
          </cell>
          <cell r="B18131" t="str">
            <v>CINT</v>
          </cell>
          <cell r="C18131" t="str">
            <v/>
          </cell>
          <cell r="D18131" t="str">
            <v>LEG PIPE R/L LEON FC</v>
          </cell>
          <cell r="E18131">
            <v>44834</v>
          </cell>
          <cell r="F18131" t="str">
            <v>HALF</v>
          </cell>
          <cell r="G18131" t="str">
            <v>CI_I05</v>
          </cell>
          <cell r="H18131" t="str">
            <v>PC</v>
          </cell>
          <cell r="I18131" t="str">
            <v>CPR</v>
          </cell>
          <cell r="J18131" t="str">
            <v/>
          </cell>
          <cell r="K18131" t="str">
            <v>PD</v>
          </cell>
          <cell r="L18131" t="str">
            <v>7932</v>
          </cell>
          <cell r="M18131" t="str">
            <v>S</v>
          </cell>
          <cell r="N18131">
            <v>21260</v>
          </cell>
        </row>
        <row r="18132">
          <cell r="A18132" t="str">
            <v>SF-LEO-I05-NC-0004</v>
          </cell>
          <cell r="B18132" t="str">
            <v>CINT</v>
          </cell>
          <cell r="C18132" t="str">
            <v/>
          </cell>
          <cell r="D18132" t="str">
            <v>RACK FRAME LEON FC</v>
          </cell>
          <cell r="E18132">
            <v>44783</v>
          </cell>
          <cell r="F18132" t="str">
            <v>HALF</v>
          </cell>
          <cell r="G18132" t="str">
            <v>CI_I05</v>
          </cell>
          <cell r="H18132" t="str">
            <v>PC</v>
          </cell>
          <cell r="I18132" t="str">
            <v>CPR</v>
          </cell>
          <cell r="J18132" t="str">
            <v/>
          </cell>
          <cell r="K18132" t="str">
            <v>PD</v>
          </cell>
          <cell r="L18132" t="str">
            <v>7932</v>
          </cell>
          <cell r="M18132" t="str">
            <v>S</v>
          </cell>
          <cell r="N18132">
            <v>0</v>
          </cell>
        </row>
        <row r="18133">
          <cell r="A18133" t="str">
            <v>SF-LEO-I06-PC-0001</v>
          </cell>
          <cell r="B18133" t="str">
            <v>CINT</v>
          </cell>
          <cell r="C18133" t="str">
            <v/>
          </cell>
          <cell r="D18133" t="str">
            <v>RANGKA LEON 350 P FP</v>
          </cell>
          <cell r="E18133">
            <v>44783</v>
          </cell>
          <cell r="F18133" t="str">
            <v>HALF</v>
          </cell>
          <cell r="G18133" t="str">
            <v>CI_I06</v>
          </cell>
          <cell r="H18133" t="str">
            <v>PC</v>
          </cell>
          <cell r="I18133" t="str">
            <v>CPR</v>
          </cell>
          <cell r="J18133" t="str">
            <v/>
          </cell>
          <cell r="K18133" t="str">
            <v>PD</v>
          </cell>
          <cell r="L18133" t="str">
            <v>7933</v>
          </cell>
          <cell r="M18133" t="str">
            <v>S</v>
          </cell>
          <cell r="N18133">
            <v>0</v>
          </cell>
        </row>
        <row r="18134">
          <cell r="A18134" t="str">
            <v>SF-LEO-I06-PC-0002</v>
          </cell>
          <cell r="B18134" t="str">
            <v>CINT</v>
          </cell>
          <cell r="C18134" t="str">
            <v/>
          </cell>
          <cell r="D18134" t="str">
            <v>RANGKA LEON 350 P FP SILVER</v>
          </cell>
          <cell r="E18134">
            <v>44783</v>
          </cell>
          <cell r="F18134" t="str">
            <v>HALF</v>
          </cell>
          <cell r="G18134" t="str">
            <v>CI_I06</v>
          </cell>
          <cell r="H18134" t="str">
            <v>PC</v>
          </cell>
          <cell r="I18134" t="str">
            <v>CPR</v>
          </cell>
          <cell r="J18134" t="str">
            <v/>
          </cell>
          <cell r="K18134" t="str">
            <v>PD</v>
          </cell>
          <cell r="L18134" t="str">
            <v>7933</v>
          </cell>
          <cell r="M18134" t="str">
            <v>S</v>
          </cell>
          <cell r="N18134">
            <v>59304</v>
          </cell>
        </row>
        <row r="18135">
          <cell r="A18135" t="str">
            <v>SF-LEO-I07-NL-0001</v>
          </cell>
          <cell r="B18135" t="str">
            <v>CINT</v>
          </cell>
          <cell r="C18135" t="str">
            <v/>
          </cell>
          <cell r="D18135" t="str">
            <v>BACK CUSHION CM 350 BLACK L7</v>
          </cell>
          <cell r="E18135">
            <v>44783</v>
          </cell>
          <cell r="F18135" t="str">
            <v>HALF</v>
          </cell>
          <cell r="G18135" t="str">
            <v>CI_I07</v>
          </cell>
          <cell r="H18135" t="str">
            <v>PC</v>
          </cell>
          <cell r="I18135" t="str">
            <v>CPR</v>
          </cell>
          <cell r="J18135" t="str">
            <v/>
          </cell>
          <cell r="K18135" t="str">
            <v>PD</v>
          </cell>
          <cell r="L18135" t="str">
            <v>7934</v>
          </cell>
          <cell r="M18135" t="str">
            <v>S</v>
          </cell>
          <cell r="N18135">
            <v>28226</v>
          </cell>
        </row>
        <row r="18136">
          <cell r="A18136" t="str">
            <v>SF-LEO-I07-NL-0002</v>
          </cell>
          <cell r="B18136" t="str">
            <v>CINT</v>
          </cell>
          <cell r="C18136" t="str">
            <v/>
          </cell>
          <cell r="D18136" t="str">
            <v>BACK CUSHION CM 350 BLACK O7</v>
          </cell>
          <cell r="E18136">
            <v>44804</v>
          </cell>
          <cell r="F18136" t="str">
            <v>HALF</v>
          </cell>
          <cell r="G18136" t="str">
            <v>CI_I07</v>
          </cell>
          <cell r="H18136" t="str">
            <v>PC</v>
          </cell>
          <cell r="I18136" t="str">
            <v>CPR</v>
          </cell>
          <cell r="J18136" t="str">
            <v/>
          </cell>
          <cell r="K18136" t="str">
            <v>PD</v>
          </cell>
          <cell r="L18136" t="str">
            <v>7934</v>
          </cell>
          <cell r="M18136" t="str">
            <v>S</v>
          </cell>
          <cell r="N18136">
            <v>38015</v>
          </cell>
        </row>
        <row r="18137">
          <cell r="A18137" t="str">
            <v>SF-LEO-I07-NL-0003</v>
          </cell>
          <cell r="B18137" t="str">
            <v>CINT</v>
          </cell>
          <cell r="C18137" t="str">
            <v/>
          </cell>
          <cell r="D18137" t="str">
            <v>BACK CUSHION CM 350 BLUE L1</v>
          </cell>
          <cell r="E18137">
            <v>44936</v>
          </cell>
          <cell r="F18137" t="str">
            <v>HALF</v>
          </cell>
          <cell r="G18137" t="str">
            <v>CI_I07</v>
          </cell>
          <cell r="H18137" t="str">
            <v>PC</v>
          </cell>
          <cell r="I18137" t="str">
            <v>CPR</v>
          </cell>
          <cell r="J18137" t="str">
            <v/>
          </cell>
          <cell r="K18137" t="str">
            <v>PD</v>
          </cell>
          <cell r="L18137" t="str">
            <v>7934</v>
          </cell>
          <cell r="M18137" t="str">
            <v>S</v>
          </cell>
          <cell r="N18137">
            <v>38015</v>
          </cell>
        </row>
        <row r="18138">
          <cell r="A18138" t="str">
            <v>SF-LEO-I07-NL-0004</v>
          </cell>
          <cell r="B18138" t="str">
            <v>CINT</v>
          </cell>
          <cell r="C18138" t="str">
            <v/>
          </cell>
          <cell r="D18138" t="str">
            <v>BACK CUSHION CM 350 BLUE O1</v>
          </cell>
          <cell r="E18138">
            <v>44966</v>
          </cell>
          <cell r="F18138" t="str">
            <v>HALF</v>
          </cell>
          <cell r="G18138" t="str">
            <v>CI_I07</v>
          </cell>
          <cell r="H18138" t="str">
            <v>PC</v>
          </cell>
          <cell r="I18138" t="str">
            <v>CPR</v>
          </cell>
          <cell r="J18138" t="str">
            <v/>
          </cell>
          <cell r="K18138" t="str">
            <v>PD</v>
          </cell>
          <cell r="L18138" t="str">
            <v>7934</v>
          </cell>
          <cell r="M18138" t="str">
            <v>S</v>
          </cell>
          <cell r="N18138">
            <v>29382</v>
          </cell>
        </row>
        <row r="18139">
          <cell r="A18139" t="str">
            <v>SF-LEO-I07-NL-0005</v>
          </cell>
          <cell r="B18139" t="str">
            <v>CINT</v>
          </cell>
          <cell r="C18139" t="str">
            <v/>
          </cell>
          <cell r="D18139" t="str">
            <v>BACK CUSHION CM 350 BROWN N4</v>
          </cell>
          <cell r="E18139">
            <v>44966</v>
          </cell>
          <cell r="F18139" t="str">
            <v>HALF</v>
          </cell>
          <cell r="G18139" t="str">
            <v>CI_I07</v>
          </cell>
          <cell r="H18139" t="str">
            <v>PC</v>
          </cell>
          <cell r="I18139" t="str">
            <v>CPR</v>
          </cell>
          <cell r="J18139" t="str">
            <v/>
          </cell>
          <cell r="K18139" t="str">
            <v>PD</v>
          </cell>
          <cell r="L18139" t="str">
            <v>7934</v>
          </cell>
          <cell r="M18139" t="str">
            <v>S</v>
          </cell>
          <cell r="N18139">
            <v>29056</v>
          </cell>
        </row>
        <row r="18140">
          <cell r="A18140" t="str">
            <v>SF-LEO-I07-NL-0006</v>
          </cell>
          <cell r="B18140" t="str">
            <v>CINT</v>
          </cell>
          <cell r="C18140" t="str">
            <v/>
          </cell>
          <cell r="D18140" t="str">
            <v>BACK CUSHION CM 350 CREAM N5</v>
          </cell>
          <cell r="E18140">
            <v>44783</v>
          </cell>
          <cell r="F18140" t="str">
            <v>HALF</v>
          </cell>
          <cell r="G18140" t="str">
            <v>CI_I07</v>
          </cell>
          <cell r="H18140" t="str">
            <v>PC</v>
          </cell>
          <cell r="I18140" t="str">
            <v>CPR</v>
          </cell>
          <cell r="J18140" t="str">
            <v/>
          </cell>
          <cell r="K18140" t="str">
            <v>PD</v>
          </cell>
          <cell r="L18140" t="str">
            <v>7934</v>
          </cell>
          <cell r="M18140" t="str">
            <v>S</v>
          </cell>
          <cell r="N18140">
            <v>28226</v>
          </cell>
        </row>
        <row r="18141">
          <cell r="A18141" t="str">
            <v>SF-LEO-I07-NL-0007</v>
          </cell>
          <cell r="B18141" t="str">
            <v>CINT</v>
          </cell>
          <cell r="C18141" t="str">
            <v/>
          </cell>
          <cell r="D18141" t="str">
            <v>BACK CUSHION CM 350 GREEN L6</v>
          </cell>
          <cell r="E18141">
            <v>44783</v>
          </cell>
          <cell r="F18141" t="str">
            <v>HALF</v>
          </cell>
          <cell r="G18141" t="str">
            <v>CI_I07</v>
          </cell>
          <cell r="H18141" t="str">
            <v>PC</v>
          </cell>
          <cell r="I18141" t="str">
            <v>CPR</v>
          </cell>
          <cell r="J18141" t="str">
            <v/>
          </cell>
          <cell r="K18141" t="str">
            <v>PD</v>
          </cell>
          <cell r="L18141" t="str">
            <v>7934</v>
          </cell>
          <cell r="M18141" t="str">
            <v>S</v>
          </cell>
          <cell r="N18141">
            <v>28226</v>
          </cell>
        </row>
        <row r="18142">
          <cell r="A18142" t="str">
            <v>SF-LEO-I07-NL-0008</v>
          </cell>
          <cell r="B18142" t="str">
            <v>CINT</v>
          </cell>
          <cell r="C18142" t="str">
            <v/>
          </cell>
          <cell r="D18142" t="str">
            <v>BACK CUSHION CM 350 GREEN O6</v>
          </cell>
          <cell r="E18142">
            <v>45266</v>
          </cell>
          <cell r="F18142" t="str">
            <v>HALF</v>
          </cell>
          <cell r="G18142" t="str">
            <v>CI_I07</v>
          </cell>
          <cell r="H18142" t="str">
            <v>PC</v>
          </cell>
          <cell r="I18142" t="str">
            <v>CPR</v>
          </cell>
          <cell r="J18142" t="str">
            <v/>
          </cell>
          <cell r="K18142" t="str">
            <v>PD</v>
          </cell>
          <cell r="L18142" t="str">
            <v>7934</v>
          </cell>
          <cell r="M18142" t="str">
            <v>S</v>
          </cell>
          <cell r="N18142">
            <v>29398</v>
          </cell>
        </row>
        <row r="18143">
          <cell r="A18143" t="str">
            <v>SF-LEO-I07-NL-0009</v>
          </cell>
          <cell r="B18143" t="str">
            <v>CINT</v>
          </cell>
          <cell r="C18143" t="str">
            <v/>
          </cell>
          <cell r="D18143" t="str">
            <v>BACK CUSHION CM 350 GREY L2</v>
          </cell>
          <cell r="E18143">
            <v>44783</v>
          </cell>
          <cell r="F18143" t="str">
            <v>HALF</v>
          </cell>
          <cell r="G18143" t="str">
            <v>CI_I07</v>
          </cell>
          <cell r="H18143" t="str">
            <v>PC</v>
          </cell>
          <cell r="I18143" t="str">
            <v>CPR</v>
          </cell>
          <cell r="J18143" t="str">
            <v/>
          </cell>
          <cell r="K18143" t="str">
            <v>PD</v>
          </cell>
          <cell r="L18143" t="str">
            <v>7934</v>
          </cell>
          <cell r="M18143" t="str">
            <v>S</v>
          </cell>
          <cell r="N18143">
            <v>28226</v>
          </cell>
        </row>
        <row r="18144">
          <cell r="A18144" t="str">
            <v>SF-LEO-I07-NL-0010</v>
          </cell>
          <cell r="B18144" t="str">
            <v>CINT</v>
          </cell>
          <cell r="C18144" t="str">
            <v/>
          </cell>
          <cell r="D18144" t="str">
            <v>BACK CUSHION CM 350 GREY O2</v>
          </cell>
          <cell r="E18144">
            <v>44783</v>
          </cell>
          <cell r="F18144" t="str">
            <v>HALF</v>
          </cell>
          <cell r="G18144" t="str">
            <v>CI_I07</v>
          </cell>
          <cell r="H18144" t="str">
            <v>PC</v>
          </cell>
          <cell r="I18144" t="str">
            <v>CPR</v>
          </cell>
          <cell r="J18144" t="str">
            <v/>
          </cell>
          <cell r="K18144" t="str">
            <v>PD</v>
          </cell>
          <cell r="L18144" t="str">
            <v>7934</v>
          </cell>
          <cell r="M18144" t="str">
            <v>S</v>
          </cell>
          <cell r="N18144">
            <v>0</v>
          </cell>
        </row>
        <row r="18145">
          <cell r="A18145" t="str">
            <v>SF-LEO-I07-NL-0011</v>
          </cell>
          <cell r="B18145" t="str">
            <v>CINT</v>
          </cell>
          <cell r="C18145" t="str">
            <v/>
          </cell>
          <cell r="D18145" t="str">
            <v>BACK CUSHION CM 350 ORANGE L12 + BORDIR</v>
          </cell>
          <cell r="E18145">
            <v>44783</v>
          </cell>
          <cell r="F18145" t="str">
            <v>HALF</v>
          </cell>
          <cell r="G18145" t="str">
            <v>CI_I07</v>
          </cell>
          <cell r="H18145" t="str">
            <v>PC</v>
          </cell>
          <cell r="I18145" t="str">
            <v>CPR</v>
          </cell>
          <cell r="J18145" t="str">
            <v/>
          </cell>
          <cell r="K18145" t="str">
            <v>PD</v>
          </cell>
          <cell r="L18145" t="str">
            <v>7934</v>
          </cell>
          <cell r="M18145" t="str">
            <v>S</v>
          </cell>
          <cell r="N18145">
            <v>0</v>
          </cell>
        </row>
        <row r="18146">
          <cell r="A18146" t="str">
            <v>SF-LEO-I07-NL-0012</v>
          </cell>
          <cell r="B18146" t="str">
            <v>CINT</v>
          </cell>
          <cell r="C18146" t="str">
            <v/>
          </cell>
          <cell r="D18146" t="str">
            <v>BACK CUSHION CM 350 RED N3</v>
          </cell>
          <cell r="E18146">
            <v>44783</v>
          </cell>
          <cell r="F18146" t="str">
            <v>HALF</v>
          </cell>
          <cell r="G18146" t="str">
            <v>CI_I07</v>
          </cell>
          <cell r="H18146" t="str">
            <v>PC</v>
          </cell>
          <cell r="I18146" t="str">
            <v>CPR</v>
          </cell>
          <cell r="J18146" t="str">
            <v/>
          </cell>
          <cell r="K18146" t="str">
            <v>PD</v>
          </cell>
          <cell r="L18146" t="str">
            <v>7934</v>
          </cell>
          <cell r="M18146" t="str">
            <v>S</v>
          </cell>
          <cell r="N18146">
            <v>28226</v>
          </cell>
        </row>
        <row r="18147">
          <cell r="A18147" t="str">
            <v>SF-LEO-I07-NL-0013</v>
          </cell>
          <cell r="B18147" t="str">
            <v>CINT</v>
          </cell>
          <cell r="C18147" t="str">
            <v/>
          </cell>
          <cell r="D18147" t="str">
            <v>BACK CUSHION CM 350 RED O3</v>
          </cell>
          <cell r="E18147">
            <v>44834</v>
          </cell>
          <cell r="F18147" t="str">
            <v>HALF</v>
          </cell>
          <cell r="G18147" t="str">
            <v>CI_I07</v>
          </cell>
          <cell r="H18147" t="str">
            <v>PC</v>
          </cell>
          <cell r="I18147" t="str">
            <v>CPR</v>
          </cell>
          <cell r="J18147" t="str">
            <v/>
          </cell>
          <cell r="K18147" t="str">
            <v>PD</v>
          </cell>
          <cell r="L18147" t="str">
            <v>7934</v>
          </cell>
          <cell r="M18147" t="str">
            <v>S</v>
          </cell>
          <cell r="N18147">
            <v>36623</v>
          </cell>
        </row>
        <row r="18148">
          <cell r="A18148" t="str">
            <v>SF-LEO-I07-NL-0014</v>
          </cell>
          <cell r="B18148" t="str">
            <v>CINT</v>
          </cell>
          <cell r="C18148" t="str">
            <v/>
          </cell>
          <cell r="D18148" t="str">
            <v>BACK CUSHION CM-350 GREEN CLIO</v>
          </cell>
          <cell r="E18148">
            <v>44783</v>
          </cell>
          <cell r="F18148" t="str">
            <v>HALF</v>
          </cell>
          <cell r="G18148" t="str">
            <v>CI_I07</v>
          </cell>
          <cell r="H18148" t="str">
            <v>PC</v>
          </cell>
          <cell r="I18148" t="str">
            <v>CPR</v>
          </cell>
          <cell r="J18148" t="str">
            <v/>
          </cell>
          <cell r="K18148" t="str">
            <v>PD</v>
          </cell>
          <cell r="L18148" t="str">
            <v>7934</v>
          </cell>
          <cell r="M18148" t="str">
            <v>S</v>
          </cell>
          <cell r="N18148">
            <v>0</v>
          </cell>
        </row>
        <row r="18149">
          <cell r="A18149" t="str">
            <v>SF-LEO-I07-NL-0015</v>
          </cell>
          <cell r="B18149" t="str">
            <v>CINT</v>
          </cell>
          <cell r="C18149" t="str">
            <v/>
          </cell>
          <cell r="D18149" t="str">
            <v>BACK CUSHION LEON BROWN O4</v>
          </cell>
          <cell r="E18149">
            <v>44783</v>
          </cell>
          <cell r="F18149" t="str">
            <v>HALF</v>
          </cell>
          <cell r="G18149" t="str">
            <v>CI_I07</v>
          </cell>
          <cell r="H18149" t="str">
            <v>PC</v>
          </cell>
          <cell r="I18149" t="str">
            <v>CPR</v>
          </cell>
          <cell r="J18149" t="str">
            <v/>
          </cell>
          <cell r="K18149" t="str">
            <v>PD</v>
          </cell>
          <cell r="L18149" t="str">
            <v>7934</v>
          </cell>
          <cell r="M18149" t="str">
            <v>S</v>
          </cell>
          <cell r="N18149">
            <v>28226</v>
          </cell>
        </row>
        <row r="18150">
          <cell r="A18150" t="str">
            <v>SF-LEO-I07-NL-0016</v>
          </cell>
          <cell r="B18150" t="str">
            <v>CINT</v>
          </cell>
          <cell r="C18150" t="str">
            <v/>
          </cell>
          <cell r="D18150" t="str">
            <v>BACK CUSHION LEON YELLOW L8</v>
          </cell>
          <cell r="E18150">
            <v>44783</v>
          </cell>
          <cell r="F18150" t="str">
            <v>HALF</v>
          </cell>
          <cell r="G18150" t="str">
            <v>CI_I07</v>
          </cell>
          <cell r="H18150" t="str">
            <v>PC</v>
          </cell>
          <cell r="I18150" t="str">
            <v>CPR</v>
          </cell>
          <cell r="J18150" t="str">
            <v/>
          </cell>
          <cell r="K18150" t="str">
            <v>PD</v>
          </cell>
          <cell r="L18150" t="str">
            <v>7934</v>
          </cell>
          <cell r="M18150" t="str">
            <v>S</v>
          </cell>
          <cell r="N18150">
            <v>33080</v>
          </cell>
        </row>
        <row r="18151">
          <cell r="A18151" t="str">
            <v>SF-LEO-I07-NL-0017</v>
          </cell>
          <cell r="B18151" t="str">
            <v>CINT</v>
          </cell>
          <cell r="C18151" t="str">
            <v/>
          </cell>
          <cell r="D18151" t="str">
            <v>SEAT CUSHION CM-350 GREEN CLIO</v>
          </cell>
          <cell r="E18151">
            <v>44783</v>
          </cell>
          <cell r="F18151" t="str">
            <v>HALF</v>
          </cell>
          <cell r="G18151" t="str">
            <v>CI_I07</v>
          </cell>
          <cell r="H18151" t="str">
            <v>PC</v>
          </cell>
          <cell r="I18151" t="str">
            <v>CPR</v>
          </cell>
          <cell r="J18151" t="str">
            <v/>
          </cell>
          <cell r="K18151" t="str">
            <v>PD</v>
          </cell>
          <cell r="L18151" t="str">
            <v>7934</v>
          </cell>
          <cell r="M18151" t="str">
            <v>S</v>
          </cell>
          <cell r="N18151">
            <v>0</v>
          </cell>
        </row>
        <row r="18152">
          <cell r="A18152" t="str">
            <v>SF-LEO-I07-NL-0018</v>
          </cell>
          <cell r="B18152" t="str">
            <v>CINT</v>
          </cell>
          <cell r="C18152" t="str">
            <v/>
          </cell>
          <cell r="D18152" t="str">
            <v>SEAT CUSHION LEON BLACK L7</v>
          </cell>
          <cell r="E18152">
            <v>44783</v>
          </cell>
          <cell r="F18152" t="str">
            <v>HALF</v>
          </cell>
          <cell r="G18152" t="str">
            <v>CI_I07</v>
          </cell>
          <cell r="H18152" t="str">
            <v>PC</v>
          </cell>
          <cell r="I18152" t="str">
            <v>CPR</v>
          </cell>
          <cell r="J18152" t="str">
            <v/>
          </cell>
          <cell r="K18152" t="str">
            <v>PD</v>
          </cell>
          <cell r="L18152" t="str">
            <v>7934</v>
          </cell>
          <cell r="M18152" t="str">
            <v>S</v>
          </cell>
          <cell r="N18152">
            <v>68235</v>
          </cell>
        </row>
        <row r="18153">
          <cell r="A18153" t="str">
            <v>SF-LEO-I07-NL-0019</v>
          </cell>
          <cell r="B18153" t="str">
            <v>CINT</v>
          </cell>
          <cell r="C18153" t="str">
            <v/>
          </cell>
          <cell r="D18153" t="str">
            <v>SEAT CUSHION LEON BLACK O7</v>
          </cell>
          <cell r="E18153">
            <v>44783</v>
          </cell>
          <cell r="F18153" t="str">
            <v>HALF</v>
          </cell>
          <cell r="G18153" t="str">
            <v>CI_I07</v>
          </cell>
          <cell r="H18153" t="str">
            <v>PC</v>
          </cell>
          <cell r="I18153" t="str">
            <v>CPR</v>
          </cell>
          <cell r="J18153" t="str">
            <v/>
          </cell>
          <cell r="K18153" t="str">
            <v>PD</v>
          </cell>
          <cell r="L18153" t="str">
            <v>7934</v>
          </cell>
          <cell r="M18153" t="str">
            <v>S</v>
          </cell>
          <cell r="N18153">
            <v>82165</v>
          </cell>
        </row>
        <row r="18154">
          <cell r="A18154" t="str">
            <v>SF-LEO-I07-NL-0020</v>
          </cell>
          <cell r="B18154" t="str">
            <v>CINT</v>
          </cell>
          <cell r="C18154" t="str">
            <v/>
          </cell>
          <cell r="D18154" t="str">
            <v>SEAT CUSHION LEON BLUE L1</v>
          </cell>
          <cell r="E18154">
            <v>44936</v>
          </cell>
          <cell r="F18154" t="str">
            <v>HALF</v>
          </cell>
          <cell r="G18154" t="str">
            <v>CI_I07</v>
          </cell>
          <cell r="H18154" t="str">
            <v>PC</v>
          </cell>
          <cell r="I18154" t="str">
            <v>CPR</v>
          </cell>
          <cell r="J18154" t="str">
            <v/>
          </cell>
          <cell r="K18154" t="str">
            <v>PD</v>
          </cell>
          <cell r="L18154" t="str">
            <v>7934</v>
          </cell>
          <cell r="M18154" t="str">
            <v>S</v>
          </cell>
          <cell r="N18154">
            <v>68235</v>
          </cell>
        </row>
        <row r="18155">
          <cell r="A18155" t="str">
            <v>SF-LEO-I07-NL-0021</v>
          </cell>
          <cell r="B18155" t="str">
            <v>CINT</v>
          </cell>
          <cell r="C18155" t="str">
            <v/>
          </cell>
          <cell r="D18155" t="str">
            <v>SEAT CUSHION LEON BLUE O1</v>
          </cell>
          <cell r="E18155">
            <v>44834</v>
          </cell>
          <cell r="F18155" t="str">
            <v>HALF</v>
          </cell>
          <cell r="G18155" t="str">
            <v>CI_I07</v>
          </cell>
          <cell r="H18155" t="str">
            <v>PC</v>
          </cell>
          <cell r="I18155" t="str">
            <v>CPR</v>
          </cell>
          <cell r="J18155" t="str">
            <v/>
          </cell>
          <cell r="K18155" t="str">
            <v>PD</v>
          </cell>
          <cell r="L18155" t="str">
            <v>7934</v>
          </cell>
          <cell r="M18155" t="str">
            <v>S</v>
          </cell>
          <cell r="N18155">
            <v>68198</v>
          </cell>
        </row>
        <row r="18156">
          <cell r="A18156" t="str">
            <v>SF-LEO-I07-NL-0022</v>
          </cell>
          <cell r="B18156" t="str">
            <v>CINT</v>
          </cell>
          <cell r="C18156" t="str">
            <v/>
          </cell>
          <cell r="D18156" t="str">
            <v>SEAT CUSHION LEON BROWN N4</v>
          </cell>
          <cell r="E18156">
            <v>44966</v>
          </cell>
          <cell r="F18156" t="str">
            <v>HALF</v>
          </cell>
          <cell r="G18156" t="str">
            <v>CI_I07</v>
          </cell>
          <cell r="H18156" t="str">
            <v>PC</v>
          </cell>
          <cell r="I18156" t="str">
            <v>CPR</v>
          </cell>
          <cell r="J18156" t="str">
            <v/>
          </cell>
          <cell r="K18156" t="str">
            <v>PD</v>
          </cell>
          <cell r="L18156" t="str">
            <v>7934</v>
          </cell>
          <cell r="M18156" t="str">
            <v>S</v>
          </cell>
          <cell r="N18156">
            <v>62599</v>
          </cell>
        </row>
        <row r="18157">
          <cell r="A18157" t="str">
            <v>SF-LEO-I07-NL-0023</v>
          </cell>
          <cell r="B18157" t="str">
            <v>CINT</v>
          </cell>
          <cell r="C18157" t="str">
            <v/>
          </cell>
          <cell r="D18157" t="str">
            <v>SEAT CUSHION LEON BROWN O4</v>
          </cell>
          <cell r="E18157">
            <v>44783</v>
          </cell>
          <cell r="F18157" t="str">
            <v>HALF</v>
          </cell>
          <cell r="G18157" t="str">
            <v>CI_I07</v>
          </cell>
          <cell r="H18157" t="str">
            <v>PC</v>
          </cell>
          <cell r="I18157" t="str">
            <v>CPR</v>
          </cell>
          <cell r="J18157" t="str">
            <v/>
          </cell>
          <cell r="K18157" t="str">
            <v>PD</v>
          </cell>
          <cell r="L18157" t="str">
            <v>7934</v>
          </cell>
          <cell r="M18157" t="str">
            <v>S</v>
          </cell>
          <cell r="N18157">
            <v>68235</v>
          </cell>
        </row>
        <row r="18158">
          <cell r="A18158" t="str">
            <v>SF-LEO-I07-NL-0024</v>
          </cell>
          <cell r="B18158" t="str">
            <v>CINT</v>
          </cell>
          <cell r="C18158" t="str">
            <v/>
          </cell>
          <cell r="D18158" t="str">
            <v>SEAT CUSHION LEON CREAM N5</v>
          </cell>
          <cell r="E18158">
            <v>44783</v>
          </cell>
          <cell r="F18158" t="str">
            <v>HALF</v>
          </cell>
          <cell r="G18158" t="str">
            <v>CI_I07</v>
          </cell>
          <cell r="H18158" t="str">
            <v>PC</v>
          </cell>
          <cell r="I18158" t="str">
            <v>CPR</v>
          </cell>
          <cell r="J18158" t="str">
            <v/>
          </cell>
          <cell r="K18158" t="str">
            <v>PD</v>
          </cell>
          <cell r="L18158" t="str">
            <v>7934</v>
          </cell>
          <cell r="M18158" t="str">
            <v>S</v>
          </cell>
          <cell r="N18158">
            <v>68235</v>
          </cell>
        </row>
        <row r="18159">
          <cell r="A18159" t="str">
            <v>SF-LEO-I07-NL-0025</v>
          </cell>
          <cell r="B18159" t="str">
            <v>CINT</v>
          </cell>
          <cell r="C18159" t="str">
            <v/>
          </cell>
          <cell r="D18159" t="str">
            <v>SEAT CUSHION LEON GREEN L6</v>
          </cell>
          <cell r="E18159">
            <v>44783</v>
          </cell>
          <cell r="F18159" t="str">
            <v>HALF</v>
          </cell>
          <cell r="G18159" t="str">
            <v>CI_I07</v>
          </cell>
          <cell r="H18159" t="str">
            <v>PC</v>
          </cell>
          <cell r="I18159" t="str">
            <v>CPR</v>
          </cell>
          <cell r="J18159" t="str">
            <v/>
          </cell>
          <cell r="K18159" t="str">
            <v>PD</v>
          </cell>
          <cell r="L18159" t="str">
            <v>7934</v>
          </cell>
          <cell r="M18159" t="str">
            <v>S</v>
          </cell>
          <cell r="N18159">
            <v>68235</v>
          </cell>
        </row>
        <row r="18160">
          <cell r="A18160" t="str">
            <v>SF-LEO-I07-NL-0026</v>
          </cell>
          <cell r="B18160" t="str">
            <v>CINT</v>
          </cell>
          <cell r="C18160" t="str">
            <v/>
          </cell>
          <cell r="D18160" t="str">
            <v>SEAT CUSHION LEON GREEN O6</v>
          </cell>
          <cell r="E18160">
            <v>44834</v>
          </cell>
          <cell r="F18160" t="str">
            <v>HALF</v>
          </cell>
          <cell r="G18160" t="str">
            <v>CI_I07</v>
          </cell>
          <cell r="H18160" t="str">
            <v>PC</v>
          </cell>
          <cell r="I18160" t="str">
            <v>CPR</v>
          </cell>
          <cell r="J18160" t="str">
            <v/>
          </cell>
          <cell r="K18160" t="str">
            <v>PD</v>
          </cell>
          <cell r="L18160" t="str">
            <v>7934</v>
          </cell>
          <cell r="M18160" t="str">
            <v>S</v>
          </cell>
          <cell r="N18160">
            <v>80295</v>
          </cell>
        </row>
        <row r="18161">
          <cell r="A18161" t="str">
            <v>SF-LEO-I07-NL-0027</v>
          </cell>
          <cell r="B18161" t="str">
            <v>CINT</v>
          </cell>
          <cell r="C18161" t="str">
            <v/>
          </cell>
          <cell r="D18161" t="str">
            <v>SEAT CUSHION LEON GREY L2</v>
          </cell>
          <cell r="E18161">
            <v>44783</v>
          </cell>
          <cell r="F18161" t="str">
            <v>HALF</v>
          </cell>
          <cell r="G18161" t="str">
            <v>CI_I07</v>
          </cell>
          <cell r="H18161" t="str">
            <v>PC</v>
          </cell>
          <cell r="I18161" t="str">
            <v>CPR</v>
          </cell>
          <cell r="J18161" t="str">
            <v/>
          </cell>
          <cell r="K18161" t="str">
            <v>PD</v>
          </cell>
          <cell r="L18161" t="str">
            <v>7934</v>
          </cell>
          <cell r="M18161" t="str">
            <v>S</v>
          </cell>
          <cell r="N18161">
            <v>68235</v>
          </cell>
        </row>
        <row r="18162">
          <cell r="A18162" t="str">
            <v>SF-LEO-I07-NL-0028</v>
          </cell>
          <cell r="B18162" t="str">
            <v>CINT</v>
          </cell>
          <cell r="C18162" t="str">
            <v/>
          </cell>
          <cell r="D18162" t="str">
            <v>SEAT CUSHION LEON GREY O2</v>
          </cell>
          <cell r="E18162">
            <v>44783</v>
          </cell>
          <cell r="F18162" t="str">
            <v>HALF</v>
          </cell>
          <cell r="G18162" t="str">
            <v>CI_I07</v>
          </cell>
          <cell r="H18162" t="str">
            <v>PC</v>
          </cell>
          <cell r="I18162" t="str">
            <v>CPR</v>
          </cell>
          <cell r="J18162" t="str">
            <v/>
          </cell>
          <cell r="K18162" t="str">
            <v>PD</v>
          </cell>
          <cell r="L18162" t="str">
            <v>7934</v>
          </cell>
          <cell r="M18162" t="str">
            <v>S</v>
          </cell>
          <cell r="N18162">
            <v>0</v>
          </cell>
        </row>
        <row r="18163">
          <cell r="A18163" t="str">
            <v>SF-LEO-I07-NL-0029</v>
          </cell>
          <cell r="B18163" t="str">
            <v>CINT</v>
          </cell>
          <cell r="C18163" t="str">
            <v/>
          </cell>
          <cell r="D18163" t="str">
            <v>SEAT CUSHION LEON ORANGE L12</v>
          </cell>
          <cell r="E18163">
            <v>44783</v>
          </cell>
          <cell r="F18163" t="str">
            <v>HALF</v>
          </cell>
          <cell r="G18163" t="str">
            <v>CI_I07</v>
          </cell>
          <cell r="H18163" t="str">
            <v>PC</v>
          </cell>
          <cell r="I18163" t="str">
            <v>CPR</v>
          </cell>
          <cell r="J18163" t="str">
            <v/>
          </cell>
          <cell r="K18163" t="str">
            <v>PD</v>
          </cell>
          <cell r="L18163" t="str">
            <v>7934</v>
          </cell>
          <cell r="M18163" t="str">
            <v>S</v>
          </cell>
          <cell r="N18163">
            <v>58290</v>
          </cell>
        </row>
        <row r="18164">
          <cell r="A18164" t="str">
            <v>SF-LEO-I07-NL-0030</v>
          </cell>
          <cell r="B18164" t="str">
            <v>CINT</v>
          </cell>
          <cell r="C18164" t="str">
            <v/>
          </cell>
          <cell r="D18164" t="str">
            <v>SEAT CUSHION LEON RED N3</v>
          </cell>
          <cell r="E18164">
            <v>44783</v>
          </cell>
          <cell r="F18164" t="str">
            <v>HALF</v>
          </cell>
          <cell r="G18164" t="str">
            <v>CI_I07</v>
          </cell>
          <cell r="H18164" t="str">
            <v>PC</v>
          </cell>
          <cell r="I18164" t="str">
            <v>CPR</v>
          </cell>
          <cell r="J18164" t="str">
            <v/>
          </cell>
          <cell r="K18164" t="str">
            <v>PD</v>
          </cell>
          <cell r="L18164" t="str">
            <v>7934</v>
          </cell>
          <cell r="M18164" t="str">
            <v>S</v>
          </cell>
          <cell r="N18164">
            <v>68235</v>
          </cell>
        </row>
        <row r="18165">
          <cell r="A18165" t="str">
            <v>SF-LEO-I07-NL-0031</v>
          </cell>
          <cell r="B18165" t="str">
            <v>CINT</v>
          </cell>
          <cell r="C18165" t="str">
            <v/>
          </cell>
          <cell r="D18165" t="str">
            <v>SEAT CUSHION LEON RED O3</v>
          </cell>
          <cell r="E18165">
            <v>44834</v>
          </cell>
          <cell r="F18165" t="str">
            <v>HALF</v>
          </cell>
          <cell r="G18165" t="str">
            <v>CI_I07</v>
          </cell>
          <cell r="H18165" t="str">
            <v>PC</v>
          </cell>
          <cell r="I18165" t="str">
            <v>CPR</v>
          </cell>
          <cell r="J18165" t="str">
            <v/>
          </cell>
          <cell r="K18165" t="str">
            <v>PD</v>
          </cell>
          <cell r="L18165" t="str">
            <v>7934</v>
          </cell>
          <cell r="M18165" t="str">
            <v>S</v>
          </cell>
          <cell r="N18165">
            <v>69908</v>
          </cell>
        </row>
        <row r="18166">
          <cell r="A18166" t="str">
            <v>SF-LEO-I07-NL-0032</v>
          </cell>
          <cell r="B18166" t="str">
            <v>CINT</v>
          </cell>
          <cell r="C18166" t="str">
            <v/>
          </cell>
          <cell r="D18166" t="str">
            <v>SEAT CUSHION LEON YELLOW L8</v>
          </cell>
          <cell r="E18166">
            <v>44783</v>
          </cell>
          <cell r="F18166" t="str">
            <v>HALF</v>
          </cell>
          <cell r="G18166" t="str">
            <v>CI_I07</v>
          </cell>
          <cell r="H18166" t="str">
            <v>PC</v>
          </cell>
          <cell r="I18166" t="str">
            <v>CPR</v>
          </cell>
          <cell r="J18166" t="str">
            <v/>
          </cell>
          <cell r="K18166" t="str">
            <v>PD</v>
          </cell>
          <cell r="L18166" t="str">
            <v>7934</v>
          </cell>
          <cell r="M18166" t="str">
            <v>S</v>
          </cell>
          <cell r="N18166">
            <v>68235</v>
          </cell>
        </row>
        <row r="18167">
          <cell r="A18167" t="str">
            <v>SF-LOT-I02-CT-0001</v>
          </cell>
          <cell r="B18167" t="str">
            <v>CINT</v>
          </cell>
          <cell r="C18167" t="str">
            <v/>
          </cell>
          <cell r="D18167" t="str">
            <v>FRAME LOTUS N KB 2</v>
          </cell>
          <cell r="E18167">
            <v>45175</v>
          </cell>
          <cell r="F18167" t="str">
            <v>HALF</v>
          </cell>
          <cell r="G18167" t="str">
            <v>CI_I02</v>
          </cell>
          <cell r="H18167" t="str">
            <v>PC</v>
          </cell>
          <cell r="I18167" t="str">
            <v>CPR</v>
          </cell>
          <cell r="J18167" t="str">
            <v/>
          </cell>
          <cell r="K18167" t="str">
            <v>PD</v>
          </cell>
          <cell r="L18167" t="str">
            <v>7931</v>
          </cell>
          <cell r="M18167" t="str">
            <v>S</v>
          </cell>
          <cell r="N18167">
            <v>101073</v>
          </cell>
        </row>
        <row r="18168">
          <cell r="A18168" t="str">
            <v>SF-LOT-I02-CT-0002</v>
          </cell>
          <cell r="B18168" t="str">
            <v>CINT</v>
          </cell>
          <cell r="C18168" t="str">
            <v/>
          </cell>
          <cell r="D18168" t="str">
            <v>LEG PIPE L LOTUS KB1</v>
          </cell>
          <cell r="E18168">
            <v>44783</v>
          </cell>
          <cell r="F18168" t="str">
            <v>HALF</v>
          </cell>
          <cell r="G18168" t="str">
            <v>CI_I02</v>
          </cell>
          <cell r="H18168" t="str">
            <v>PC</v>
          </cell>
          <cell r="I18168" t="str">
            <v>CPR</v>
          </cell>
          <cell r="J18168" t="str">
            <v/>
          </cell>
          <cell r="K18168" t="str">
            <v>PD</v>
          </cell>
          <cell r="L18168" t="str">
            <v>7931</v>
          </cell>
          <cell r="M18168" t="str">
            <v>S</v>
          </cell>
          <cell r="N18168">
            <v>0</v>
          </cell>
        </row>
        <row r="18169">
          <cell r="A18169" t="str">
            <v>SF-LOT-I02-CT-0003</v>
          </cell>
          <cell r="B18169" t="str">
            <v>CINT</v>
          </cell>
          <cell r="C18169" t="str">
            <v/>
          </cell>
          <cell r="D18169" t="str">
            <v>LEG PIPE R LOTUS KB1</v>
          </cell>
          <cell r="E18169">
            <v>44783</v>
          </cell>
          <cell r="F18169" t="str">
            <v>HALF</v>
          </cell>
          <cell r="G18169" t="str">
            <v>CI_I02</v>
          </cell>
          <cell r="H18169" t="str">
            <v>PC</v>
          </cell>
          <cell r="I18169" t="str">
            <v>CPR</v>
          </cell>
          <cell r="J18169" t="str">
            <v/>
          </cell>
          <cell r="K18169" t="str">
            <v>PD</v>
          </cell>
          <cell r="L18169" t="str">
            <v>7931</v>
          </cell>
          <cell r="M18169" t="str">
            <v>S</v>
          </cell>
          <cell r="N18169">
            <v>0</v>
          </cell>
        </row>
        <row r="18170">
          <cell r="A18170" t="str">
            <v>SF-LOT-I03-CT-0004</v>
          </cell>
          <cell r="B18170" t="str">
            <v>CINT</v>
          </cell>
          <cell r="C18170" t="str">
            <v/>
          </cell>
          <cell r="D18170" t="str">
            <v>FRAME LOTUS N KW2</v>
          </cell>
          <cell r="E18170">
            <v>45202</v>
          </cell>
          <cell r="F18170" t="str">
            <v>HALF</v>
          </cell>
          <cell r="G18170" t="str">
            <v>CI_I03</v>
          </cell>
          <cell r="H18170" t="str">
            <v>PC</v>
          </cell>
          <cell r="I18170" t="str">
            <v>CPR</v>
          </cell>
          <cell r="J18170" t="str">
            <v/>
          </cell>
          <cell r="K18170" t="str">
            <v>PD</v>
          </cell>
          <cell r="L18170" t="str">
            <v>7931</v>
          </cell>
          <cell r="M18170" t="str">
            <v>S</v>
          </cell>
          <cell r="N18170">
            <v>98917</v>
          </cell>
        </row>
        <row r="18171">
          <cell r="A18171" t="str">
            <v>SF-LOT-I03-CT-0005</v>
          </cell>
          <cell r="B18171" t="str">
            <v>CINT</v>
          </cell>
          <cell r="C18171" t="str">
            <v/>
          </cell>
          <cell r="D18171" t="str">
            <v>FRAME LOTUS P FC</v>
          </cell>
          <cell r="E18171">
            <v>44936</v>
          </cell>
          <cell r="F18171" t="str">
            <v>HALF</v>
          </cell>
          <cell r="G18171" t="str">
            <v>CI_I03</v>
          </cell>
          <cell r="H18171" t="str">
            <v>PC</v>
          </cell>
          <cell r="I18171" t="str">
            <v>CPR</v>
          </cell>
          <cell r="J18171" t="str">
            <v/>
          </cell>
          <cell r="K18171" t="str">
            <v>PD</v>
          </cell>
          <cell r="L18171" t="str">
            <v>7931</v>
          </cell>
          <cell r="M18171" t="str">
            <v>S</v>
          </cell>
          <cell r="N18171">
            <v>80306</v>
          </cell>
        </row>
        <row r="18172">
          <cell r="A18172" t="str">
            <v>SF-LOT-I03-CT-0006</v>
          </cell>
          <cell r="B18172" t="str">
            <v>CINT</v>
          </cell>
          <cell r="C18172" t="str">
            <v/>
          </cell>
          <cell r="D18172" t="str">
            <v>FRAME LOTUS P KW2</v>
          </cell>
          <cell r="E18172">
            <v>44904</v>
          </cell>
          <cell r="F18172" t="str">
            <v>HALF</v>
          </cell>
          <cell r="G18172" t="str">
            <v>CI_I03</v>
          </cell>
          <cell r="H18172" t="str">
            <v>PC</v>
          </cell>
          <cell r="I18172" t="str">
            <v>CPR</v>
          </cell>
          <cell r="J18172" t="str">
            <v/>
          </cell>
          <cell r="K18172" t="str">
            <v>PD</v>
          </cell>
          <cell r="L18172" t="str">
            <v>7931</v>
          </cell>
          <cell r="M18172" t="str">
            <v>S</v>
          </cell>
          <cell r="N18172">
            <v>67907</v>
          </cell>
        </row>
        <row r="18173">
          <cell r="A18173" t="str">
            <v>SF-LOT-I03-CT-0007</v>
          </cell>
          <cell r="B18173" t="str">
            <v>CINT</v>
          </cell>
          <cell r="C18173" t="str">
            <v/>
          </cell>
          <cell r="D18173" t="str">
            <v>JOINT PIPE LOTUS MEMO BELAKANG</v>
          </cell>
          <cell r="E18173">
            <v>44783</v>
          </cell>
          <cell r="F18173" t="str">
            <v>HALF</v>
          </cell>
          <cell r="G18173" t="str">
            <v>CI_I03</v>
          </cell>
          <cell r="H18173" t="str">
            <v>PC</v>
          </cell>
          <cell r="I18173" t="str">
            <v>CPR</v>
          </cell>
          <cell r="J18173" t="str">
            <v/>
          </cell>
          <cell r="K18173" t="str">
            <v>PD</v>
          </cell>
          <cell r="L18173" t="str">
            <v>7931</v>
          </cell>
          <cell r="M18173" t="str">
            <v>S</v>
          </cell>
          <cell r="N18173">
            <v>0</v>
          </cell>
        </row>
        <row r="18174">
          <cell r="A18174" t="str">
            <v>SF-LOT-I03-CT-0008</v>
          </cell>
          <cell r="B18174" t="str">
            <v>CINT</v>
          </cell>
          <cell r="C18174" t="str">
            <v/>
          </cell>
          <cell r="D18174" t="str">
            <v>JOINT PIPE LOTUS MEMO DEPAN</v>
          </cell>
          <cell r="E18174">
            <v>44783</v>
          </cell>
          <cell r="F18174" t="str">
            <v>HALF</v>
          </cell>
          <cell r="G18174" t="str">
            <v>CI_I03</v>
          </cell>
          <cell r="H18174" t="str">
            <v>PC</v>
          </cell>
          <cell r="I18174" t="str">
            <v>CPR</v>
          </cell>
          <cell r="J18174" t="str">
            <v/>
          </cell>
          <cell r="K18174" t="str">
            <v>PD</v>
          </cell>
          <cell r="L18174" t="str">
            <v>7931</v>
          </cell>
          <cell r="M18174" t="str">
            <v>S</v>
          </cell>
          <cell r="N18174">
            <v>0</v>
          </cell>
        </row>
        <row r="18175">
          <cell r="A18175" t="str">
            <v>SF-LOT-I03-CT-0009</v>
          </cell>
          <cell r="B18175" t="str">
            <v>CINT</v>
          </cell>
          <cell r="C18175" t="str">
            <v/>
          </cell>
          <cell r="D18175" t="str">
            <v>LEG PIPE L LOTUS KW1</v>
          </cell>
          <cell r="E18175">
            <v>45175</v>
          </cell>
          <cell r="F18175" t="str">
            <v>HALF</v>
          </cell>
          <cell r="G18175" t="str">
            <v>CI_I03</v>
          </cell>
          <cell r="H18175" t="str">
            <v>PC</v>
          </cell>
          <cell r="I18175" t="str">
            <v>CPR</v>
          </cell>
          <cell r="J18175" t="str">
            <v/>
          </cell>
          <cell r="K18175" t="str">
            <v>PD</v>
          </cell>
          <cell r="L18175" t="str">
            <v>7931</v>
          </cell>
          <cell r="M18175" t="str">
            <v>S</v>
          </cell>
          <cell r="N18175">
            <v>29026</v>
          </cell>
        </row>
        <row r="18176">
          <cell r="A18176" t="str">
            <v>SF-LOT-I03-CT-0010</v>
          </cell>
          <cell r="B18176" t="str">
            <v>CINT</v>
          </cell>
          <cell r="C18176" t="str">
            <v/>
          </cell>
          <cell r="D18176" t="str">
            <v>LEG PIPE R LOTUS KW1</v>
          </cell>
          <cell r="E18176">
            <v>45175</v>
          </cell>
          <cell r="F18176" t="str">
            <v>HALF</v>
          </cell>
          <cell r="G18176" t="str">
            <v>CI_I03</v>
          </cell>
          <cell r="H18176" t="str">
            <v>PC</v>
          </cell>
          <cell r="I18176" t="str">
            <v>CPR</v>
          </cell>
          <cell r="J18176" t="str">
            <v/>
          </cell>
          <cell r="K18176" t="str">
            <v>PD</v>
          </cell>
          <cell r="L18176" t="str">
            <v>7931</v>
          </cell>
          <cell r="M18176" t="str">
            <v>S</v>
          </cell>
          <cell r="N18176">
            <v>29026</v>
          </cell>
        </row>
        <row r="18177">
          <cell r="A18177" t="str">
            <v>SF-LOT-I03-CT-0011</v>
          </cell>
          <cell r="B18177" t="str">
            <v>CINT</v>
          </cell>
          <cell r="C18177" t="str">
            <v/>
          </cell>
          <cell r="D18177" t="str">
            <v>ARM PLATE LOTUS MEMO</v>
          </cell>
          <cell r="E18177">
            <v>0</v>
          </cell>
          <cell r="F18177" t="str">
            <v>HALF</v>
          </cell>
          <cell r="G18177" t="str">
            <v>CI_I03</v>
          </cell>
          <cell r="H18177" t="str">
            <v>PC</v>
          </cell>
          <cell r="I18177" t="str">
            <v>CPR</v>
          </cell>
          <cell r="J18177" t="str">
            <v/>
          </cell>
          <cell r="K18177" t="str">
            <v>PD</v>
          </cell>
          <cell r="L18177" t="str">
            <v>7931</v>
          </cell>
          <cell r="M18177" t="str">
            <v>S</v>
          </cell>
          <cell r="N18177">
            <v>0</v>
          </cell>
        </row>
        <row r="18178">
          <cell r="A18178" t="str">
            <v>SF-LOT-I03-CT-0012</v>
          </cell>
          <cell r="B18178" t="str">
            <v>CINT</v>
          </cell>
          <cell r="C18178" t="str">
            <v/>
          </cell>
          <cell r="D18178" t="str">
            <v>FRAME LOTUS KGR KW</v>
          </cell>
          <cell r="E18178">
            <v>45098</v>
          </cell>
          <cell r="F18178" t="str">
            <v>HALF</v>
          </cell>
          <cell r="G18178" t="str">
            <v>CI_I03</v>
          </cell>
          <cell r="H18178" t="str">
            <v>PC</v>
          </cell>
          <cell r="I18178" t="str">
            <v>CPR</v>
          </cell>
          <cell r="J18178" t="str">
            <v/>
          </cell>
          <cell r="K18178" t="str">
            <v>PD</v>
          </cell>
          <cell r="L18178" t="str">
            <v>7931</v>
          </cell>
          <cell r="M18178" t="str">
            <v>S</v>
          </cell>
          <cell r="N18178">
            <v>63861</v>
          </cell>
        </row>
        <row r="18179">
          <cell r="A18179" t="str">
            <v>SF-LOT-I03-CT-0013</v>
          </cell>
          <cell r="B18179" t="str">
            <v>CINT</v>
          </cell>
          <cell r="C18179" t="str">
            <v/>
          </cell>
          <cell r="D18179" t="str">
            <v>LEG PIPE L LOTUS KGR KW</v>
          </cell>
          <cell r="E18179">
            <v>45098</v>
          </cell>
          <cell r="F18179" t="str">
            <v>HALF</v>
          </cell>
          <cell r="G18179" t="str">
            <v>CI_I03</v>
          </cell>
          <cell r="H18179" t="str">
            <v>PC</v>
          </cell>
          <cell r="I18179" t="str">
            <v>CPR</v>
          </cell>
          <cell r="J18179" t="str">
            <v/>
          </cell>
          <cell r="K18179" t="str">
            <v>PD</v>
          </cell>
          <cell r="L18179" t="str">
            <v>7931</v>
          </cell>
          <cell r="M18179" t="str">
            <v>S</v>
          </cell>
          <cell r="N18179">
            <v>24740</v>
          </cell>
        </row>
        <row r="18180">
          <cell r="A18180" t="str">
            <v>SF-LOT-I03-CT-0014</v>
          </cell>
          <cell r="B18180" t="str">
            <v>CINT</v>
          </cell>
          <cell r="C18180" t="str">
            <v/>
          </cell>
          <cell r="D18180" t="str">
            <v>LEG PIPE R LOTUS KGR  KW</v>
          </cell>
          <cell r="E18180">
            <v>45098</v>
          </cell>
          <cell r="F18180" t="str">
            <v>HALF</v>
          </cell>
          <cell r="G18180" t="str">
            <v>CI_I03</v>
          </cell>
          <cell r="H18180" t="str">
            <v>PC</v>
          </cell>
          <cell r="I18180" t="str">
            <v>CPR</v>
          </cell>
          <cell r="J18180" t="str">
            <v/>
          </cell>
          <cell r="K18180" t="str">
            <v>PD</v>
          </cell>
          <cell r="L18180" t="str">
            <v>7931</v>
          </cell>
          <cell r="M18180" t="str">
            <v>S</v>
          </cell>
          <cell r="N18180">
            <v>24740</v>
          </cell>
        </row>
        <row r="18181">
          <cell r="A18181" t="str">
            <v>SF-LOT-I03-CT-0015</v>
          </cell>
          <cell r="B18181" t="str">
            <v>CINT</v>
          </cell>
          <cell r="C18181" t="str">
            <v/>
          </cell>
          <cell r="D18181" t="str">
            <v>FRAME LOTUS KW</v>
          </cell>
          <cell r="E18181">
            <v>45250</v>
          </cell>
          <cell r="F18181" t="str">
            <v>HALF</v>
          </cell>
          <cell r="G18181" t="str">
            <v>CI_I03</v>
          </cell>
          <cell r="H18181" t="str">
            <v>PC</v>
          </cell>
          <cell r="I18181" t="str">
            <v>CPR</v>
          </cell>
          <cell r="J18181" t="str">
            <v/>
          </cell>
          <cell r="K18181" t="str">
            <v>PD</v>
          </cell>
          <cell r="L18181" t="str">
            <v>7931</v>
          </cell>
          <cell r="M18181" t="str">
            <v>S</v>
          </cell>
          <cell r="N18181">
            <v>73476</v>
          </cell>
        </row>
        <row r="18182">
          <cell r="A18182" t="str">
            <v>SF-LOT-I05-NC-0001</v>
          </cell>
          <cell r="B18182" t="str">
            <v>CINT</v>
          </cell>
          <cell r="C18182" t="str">
            <v/>
          </cell>
          <cell r="D18182" t="str">
            <v>LEG PIPE L LOTUS FC</v>
          </cell>
          <cell r="E18182">
            <v>45175</v>
          </cell>
          <cell r="F18182" t="str">
            <v>HALF</v>
          </cell>
          <cell r="G18182" t="str">
            <v>CI_I05</v>
          </cell>
          <cell r="H18182" t="str">
            <v>PC</v>
          </cell>
          <cell r="I18182" t="str">
            <v>CPR</v>
          </cell>
          <cell r="J18182" t="str">
            <v/>
          </cell>
          <cell r="K18182" t="str">
            <v>PD</v>
          </cell>
          <cell r="L18182" t="str">
            <v>7932</v>
          </cell>
          <cell r="M18182" t="str">
            <v>S</v>
          </cell>
          <cell r="N18182">
            <v>30857</v>
          </cell>
        </row>
        <row r="18183">
          <cell r="A18183" t="str">
            <v>SF-LOT-I05-NC-0002</v>
          </cell>
          <cell r="B18183" t="str">
            <v>CINT</v>
          </cell>
          <cell r="C18183" t="str">
            <v/>
          </cell>
          <cell r="D18183" t="str">
            <v>LEG PIPE R LOTUS FC</v>
          </cell>
          <cell r="E18183">
            <v>45175</v>
          </cell>
          <cell r="F18183" t="str">
            <v>HALF</v>
          </cell>
          <cell r="G18183" t="str">
            <v>CI_I05</v>
          </cell>
          <cell r="H18183" t="str">
            <v>PC</v>
          </cell>
          <cell r="I18183" t="str">
            <v>CPR</v>
          </cell>
          <cell r="J18183" t="str">
            <v/>
          </cell>
          <cell r="K18183" t="str">
            <v>PD</v>
          </cell>
          <cell r="L18183" t="str">
            <v>7932</v>
          </cell>
          <cell r="M18183" t="str">
            <v>S</v>
          </cell>
          <cell r="N18183">
            <v>30857</v>
          </cell>
        </row>
        <row r="18184">
          <cell r="A18184" t="str">
            <v>SF-LOT-I05-NC-0003</v>
          </cell>
          <cell r="B18184" t="str">
            <v>CINT</v>
          </cell>
          <cell r="C18184" t="str">
            <v/>
          </cell>
          <cell r="D18184" t="str">
            <v>RANGKA LOTUS FC</v>
          </cell>
          <cell r="E18184">
            <v>45293</v>
          </cell>
          <cell r="F18184" t="str">
            <v>HALF</v>
          </cell>
          <cell r="G18184" t="str">
            <v>CI_I05</v>
          </cell>
          <cell r="H18184" t="str">
            <v>PC</v>
          </cell>
          <cell r="I18184" t="str">
            <v>CPR</v>
          </cell>
          <cell r="J18184" t="str">
            <v/>
          </cell>
          <cell r="K18184" t="str">
            <v>PD</v>
          </cell>
          <cell r="L18184" t="str">
            <v>7932</v>
          </cell>
          <cell r="M18184" t="str">
            <v>S</v>
          </cell>
          <cell r="N18184">
            <v>98247</v>
          </cell>
        </row>
        <row r="18185">
          <cell r="A18185" t="str">
            <v>SF-LOT-I05-NC-0004</v>
          </cell>
          <cell r="B18185" t="str">
            <v>CINT</v>
          </cell>
          <cell r="C18185" t="str">
            <v/>
          </cell>
          <cell r="D18185" t="str">
            <v>SEAT JOINT PIPE ASSY C-371 FC</v>
          </cell>
          <cell r="E18185">
            <v>45175</v>
          </cell>
          <cell r="F18185" t="str">
            <v>HALF</v>
          </cell>
          <cell r="G18185" t="str">
            <v>CI_I05</v>
          </cell>
          <cell r="H18185" t="str">
            <v>PC</v>
          </cell>
          <cell r="I18185" t="str">
            <v>CPR</v>
          </cell>
          <cell r="J18185" t="str">
            <v/>
          </cell>
          <cell r="K18185" t="str">
            <v>PD</v>
          </cell>
          <cell r="L18185" t="str">
            <v>7932</v>
          </cell>
          <cell r="M18185" t="str">
            <v>S</v>
          </cell>
          <cell r="N18185">
            <v>9551</v>
          </cell>
        </row>
        <row r="18186">
          <cell r="A18186" t="str">
            <v>SF-LOT-I05-NC-0005</v>
          </cell>
          <cell r="B18186" t="str">
            <v>CINT</v>
          </cell>
          <cell r="C18186" t="str">
            <v/>
          </cell>
          <cell r="D18186" t="str">
            <v>SEAT JOINT PLATE FRONT C-371 FC</v>
          </cell>
          <cell r="E18186">
            <v>45175</v>
          </cell>
          <cell r="F18186" t="str">
            <v>HALF</v>
          </cell>
          <cell r="G18186" t="str">
            <v>CI_I05</v>
          </cell>
          <cell r="H18186" t="str">
            <v>PC</v>
          </cell>
          <cell r="I18186" t="str">
            <v>CPR</v>
          </cell>
          <cell r="J18186" t="str">
            <v/>
          </cell>
          <cell r="K18186" t="str">
            <v>PD</v>
          </cell>
          <cell r="L18186" t="str">
            <v>7932</v>
          </cell>
          <cell r="M18186" t="str">
            <v>S</v>
          </cell>
          <cell r="N18186">
            <v>7198</v>
          </cell>
        </row>
        <row r="18187">
          <cell r="A18187" t="str">
            <v>SF-LOT-I05-NC-0006</v>
          </cell>
          <cell r="B18187" t="str">
            <v>CINT</v>
          </cell>
          <cell r="C18187" t="str">
            <v/>
          </cell>
          <cell r="D18187" t="str">
            <v>STOPPER SEAT C-371 FC</v>
          </cell>
          <cell r="E18187">
            <v>44783</v>
          </cell>
          <cell r="F18187" t="str">
            <v>HALF</v>
          </cell>
          <cell r="G18187" t="str">
            <v>CI_I05</v>
          </cell>
          <cell r="H18187" t="str">
            <v>PC</v>
          </cell>
          <cell r="I18187" t="str">
            <v>CPR</v>
          </cell>
          <cell r="J18187" t="str">
            <v/>
          </cell>
          <cell r="K18187" t="str">
            <v>PD</v>
          </cell>
          <cell r="L18187" t="str">
            <v>7932</v>
          </cell>
          <cell r="M18187" t="str">
            <v>S</v>
          </cell>
          <cell r="N18187">
            <v>1170</v>
          </cell>
        </row>
        <row r="18188">
          <cell r="A18188" t="str">
            <v>SF-LOT-I05-NC-0007</v>
          </cell>
          <cell r="B18188" t="str">
            <v>CINT</v>
          </cell>
          <cell r="C18188" t="str">
            <v/>
          </cell>
          <cell r="D18188" t="str">
            <v>JOINT PIPE C-371 FC</v>
          </cell>
          <cell r="E18188">
            <v>45175</v>
          </cell>
          <cell r="F18188" t="str">
            <v>HALF</v>
          </cell>
          <cell r="G18188" t="str">
            <v>CI_I05</v>
          </cell>
          <cell r="H18188" t="str">
            <v>PC</v>
          </cell>
          <cell r="I18188" t="str">
            <v>CPR</v>
          </cell>
          <cell r="J18188" t="str">
            <v/>
          </cell>
          <cell r="K18188" t="str">
            <v>PD</v>
          </cell>
          <cell r="L18188" t="str">
            <v>7932</v>
          </cell>
          <cell r="M18188" t="str">
            <v>S</v>
          </cell>
          <cell r="N18188">
            <v>6177</v>
          </cell>
        </row>
        <row r="18189">
          <cell r="A18189" t="str">
            <v>SF-LOT-I05-NC-0008</v>
          </cell>
          <cell r="B18189" t="str">
            <v>CINT</v>
          </cell>
          <cell r="C18189" t="str">
            <v/>
          </cell>
          <cell r="D18189" t="str">
            <v>HINGE PLATE LOTUS MEMO FC</v>
          </cell>
          <cell r="E18189">
            <v>45293</v>
          </cell>
          <cell r="F18189" t="str">
            <v>HALF</v>
          </cell>
          <cell r="G18189" t="str">
            <v>CI_I05</v>
          </cell>
          <cell r="H18189" t="str">
            <v>PC</v>
          </cell>
          <cell r="I18189" t="str">
            <v>CPR</v>
          </cell>
          <cell r="J18189" t="str">
            <v/>
          </cell>
          <cell r="K18189" t="str">
            <v>PD</v>
          </cell>
          <cell r="L18189" t="str">
            <v>7932</v>
          </cell>
          <cell r="M18189" t="str">
            <v>S</v>
          </cell>
          <cell r="N18189">
            <v>7147</v>
          </cell>
        </row>
        <row r="18190">
          <cell r="A18190" t="str">
            <v>SF-LOT-I05-NC-0009</v>
          </cell>
          <cell r="B18190" t="str">
            <v>CINT</v>
          </cell>
          <cell r="C18190" t="str">
            <v/>
          </cell>
          <cell r="D18190" t="str">
            <v>FRAME LOTUS FC</v>
          </cell>
          <cell r="E18190">
            <v>45251</v>
          </cell>
          <cell r="F18190" t="str">
            <v>HALF</v>
          </cell>
          <cell r="G18190" t="str">
            <v>CI_I05</v>
          </cell>
          <cell r="H18190" t="str">
            <v>PC</v>
          </cell>
          <cell r="I18190" t="str">
            <v>CPR</v>
          </cell>
          <cell r="J18190" t="str">
            <v/>
          </cell>
          <cell r="K18190" t="str">
            <v>PD</v>
          </cell>
          <cell r="L18190" t="str">
            <v>7932</v>
          </cell>
          <cell r="M18190" t="str">
            <v>S</v>
          </cell>
          <cell r="N18190">
            <v>88056</v>
          </cell>
        </row>
        <row r="18191">
          <cell r="A18191" t="str">
            <v>SF-LOT-I06-PC-0001</v>
          </cell>
          <cell r="B18191" t="str">
            <v>CINT</v>
          </cell>
          <cell r="C18191" t="str">
            <v/>
          </cell>
          <cell r="D18191" t="str">
            <v>FRAME LOTUS FP CREAM</v>
          </cell>
          <cell r="E18191">
            <v>44783</v>
          </cell>
          <cell r="F18191" t="str">
            <v>HALF</v>
          </cell>
          <cell r="G18191" t="str">
            <v>CI_I06</v>
          </cell>
          <cell r="H18191" t="str">
            <v>PC</v>
          </cell>
          <cell r="I18191" t="str">
            <v>CPR</v>
          </cell>
          <cell r="J18191" t="str">
            <v/>
          </cell>
          <cell r="K18191" t="str">
            <v>PD</v>
          </cell>
          <cell r="L18191" t="str">
            <v>7933</v>
          </cell>
          <cell r="M18191" t="str">
            <v>S</v>
          </cell>
          <cell r="N18191">
            <v>82608</v>
          </cell>
        </row>
        <row r="18192">
          <cell r="A18192" t="str">
            <v>SF-LOT-I06-PC-0002</v>
          </cell>
          <cell r="B18192" t="str">
            <v>CINT</v>
          </cell>
          <cell r="C18192" t="str">
            <v/>
          </cell>
          <cell r="D18192" t="str">
            <v>FRAME LOTUS FP SILVER</v>
          </cell>
          <cell r="E18192">
            <v>44783</v>
          </cell>
          <cell r="F18192" t="str">
            <v>HALF</v>
          </cell>
          <cell r="G18192" t="str">
            <v>CI_I06</v>
          </cell>
          <cell r="H18192" t="str">
            <v>PC</v>
          </cell>
          <cell r="I18192" t="str">
            <v>CPR</v>
          </cell>
          <cell r="J18192" t="str">
            <v/>
          </cell>
          <cell r="K18192" t="str">
            <v>PD</v>
          </cell>
          <cell r="L18192" t="str">
            <v>7933</v>
          </cell>
          <cell r="M18192" t="str">
            <v>S</v>
          </cell>
          <cell r="N18192">
            <v>82608</v>
          </cell>
        </row>
        <row r="18193">
          <cell r="A18193" t="str">
            <v>SF-LOT-I06-PC-0003</v>
          </cell>
          <cell r="B18193" t="str">
            <v>CINT</v>
          </cell>
          <cell r="C18193" t="str">
            <v/>
          </cell>
          <cell r="D18193" t="str">
            <v>FRAME LOTUS KGR FP MILKY WHITE</v>
          </cell>
          <cell r="E18193">
            <v>45169</v>
          </cell>
          <cell r="F18193" t="str">
            <v>HALF</v>
          </cell>
          <cell r="G18193" t="str">
            <v>CI_I06</v>
          </cell>
          <cell r="H18193" t="str">
            <v>PC</v>
          </cell>
          <cell r="I18193" t="str">
            <v>CPR</v>
          </cell>
          <cell r="J18193" t="str">
            <v/>
          </cell>
          <cell r="K18193" t="str">
            <v>PD</v>
          </cell>
          <cell r="L18193" t="str">
            <v>7933</v>
          </cell>
          <cell r="M18193" t="str">
            <v>S</v>
          </cell>
          <cell r="N18193">
            <v>101397</v>
          </cell>
        </row>
        <row r="18194">
          <cell r="A18194" t="str">
            <v>SF-LOT-I07-NL-0001</v>
          </cell>
          <cell r="B18194" t="str">
            <v>CINT</v>
          </cell>
          <cell r="C18194" t="str">
            <v/>
          </cell>
          <cell r="D18194" t="str">
            <v>SEAT CUSHION C 371 BIRU L1</v>
          </cell>
          <cell r="E18194">
            <v>44936</v>
          </cell>
          <cell r="F18194" t="str">
            <v>HALF</v>
          </cell>
          <cell r="G18194" t="str">
            <v>CI_I07</v>
          </cell>
          <cell r="H18194" t="str">
            <v>PC</v>
          </cell>
          <cell r="I18194" t="str">
            <v>CPR</v>
          </cell>
          <cell r="J18194" t="str">
            <v/>
          </cell>
          <cell r="K18194" t="str">
            <v>PD</v>
          </cell>
          <cell r="L18194" t="str">
            <v>7934</v>
          </cell>
          <cell r="M18194" t="str">
            <v>S</v>
          </cell>
          <cell r="N18194">
            <v>59666</v>
          </cell>
        </row>
        <row r="18195">
          <cell r="A18195" t="str">
            <v>SF-LOT-I07-NL-0002</v>
          </cell>
          <cell r="B18195" t="str">
            <v>CINT</v>
          </cell>
          <cell r="C18195" t="str">
            <v/>
          </cell>
          <cell r="D18195" t="str">
            <v>SEAT CUSHION LOTUS BLACK L7</v>
          </cell>
          <cell r="E18195">
            <v>44834</v>
          </cell>
          <cell r="F18195" t="str">
            <v>HALF</v>
          </cell>
          <cell r="G18195" t="str">
            <v>CI_I07</v>
          </cell>
          <cell r="H18195" t="str">
            <v>PC</v>
          </cell>
          <cell r="I18195" t="str">
            <v>CPR</v>
          </cell>
          <cell r="J18195" t="str">
            <v/>
          </cell>
          <cell r="K18195" t="str">
            <v>PD</v>
          </cell>
          <cell r="L18195" t="str">
            <v>7934</v>
          </cell>
          <cell r="M18195" t="str">
            <v>S</v>
          </cell>
          <cell r="N18195">
            <v>59627</v>
          </cell>
        </row>
        <row r="18196">
          <cell r="A18196" t="str">
            <v>SF-LOT-I07-NL-0003</v>
          </cell>
          <cell r="B18196" t="str">
            <v>CINT</v>
          </cell>
          <cell r="C18196" t="str">
            <v/>
          </cell>
          <cell r="D18196" t="str">
            <v>SEAT CUSHION LOTUS BLACK O7</v>
          </cell>
          <cell r="E18196">
            <v>44936</v>
          </cell>
          <cell r="F18196" t="str">
            <v>HALF</v>
          </cell>
          <cell r="G18196" t="str">
            <v>CI_I07</v>
          </cell>
          <cell r="H18196" t="str">
            <v>PC</v>
          </cell>
          <cell r="I18196" t="str">
            <v>CPR</v>
          </cell>
          <cell r="J18196" t="str">
            <v/>
          </cell>
          <cell r="K18196" t="str">
            <v>PD</v>
          </cell>
          <cell r="L18196" t="str">
            <v>7934</v>
          </cell>
          <cell r="M18196" t="str">
            <v>S</v>
          </cell>
          <cell r="N18196">
            <v>59691</v>
          </cell>
        </row>
        <row r="18197">
          <cell r="A18197" t="str">
            <v>SF-LOT-I07-NL-0004</v>
          </cell>
          <cell r="B18197" t="str">
            <v>CINT</v>
          </cell>
          <cell r="C18197" t="str">
            <v/>
          </cell>
          <cell r="D18197" t="str">
            <v>SEAT CUSHION LOTUS BLACK V7</v>
          </cell>
          <cell r="E18197">
            <v>44783</v>
          </cell>
          <cell r="F18197" t="str">
            <v>HALF</v>
          </cell>
          <cell r="G18197" t="str">
            <v>CI_I07</v>
          </cell>
          <cell r="H18197" t="str">
            <v>PC</v>
          </cell>
          <cell r="I18197" t="str">
            <v>CPR</v>
          </cell>
          <cell r="J18197" t="str">
            <v/>
          </cell>
          <cell r="K18197" t="str">
            <v>PD</v>
          </cell>
          <cell r="L18197" t="str">
            <v>7934</v>
          </cell>
          <cell r="M18197" t="str">
            <v>S</v>
          </cell>
          <cell r="N18197">
            <v>66889</v>
          </cell>
        </row>
        <row r="18198">
          <cell r="A18198" t="str">
            <v>SF-LOT-I07-NL-0005</v>
          </cell>
          <cell r="B18198" t="str">
            <v>CINT</v>
          </cell>
          <cell r="C18198" t="str">
            <v/>
          </cell>
          <cell r="D18198" t="str">
            <v>SEAT CUSHION LOTUS BLUE GEORGIA 121</v>
          </cell>
          <cell r="E18198">
            <v>44783</v>
          </cell>
          <cell r="F18198" t="str">
            <v>HALF</v>
          </cell>
          <cell r="G18198" t="str">
            <v>CI_I07</v>
          </cell>
          <cell r="H18198" t="str">
            <v>PC</v>
          </cell>
          <cell r="I18198" t="str">
            <v>CPR</v>
          </cell>
          <cell r="J18198" t="str">
            <v/>
          </cell>
          <cell r="K18198" t="str">
            <v>PD</v>
          </cell>
          <cell r="L18198" t="str">
            <v>7934</v>
          </cell>
          <cell r="M18198" t="str">
            <v>S</v>
          </cell>
          <cell r="N18198">
            <v>59666</v>
          </cell>
        </row>
        <row r="18199">
          <cell r="A18199" t="str">
            <v>SF-LOT-I07-NL-0006</v>
          </cell>
          <cell r="B18199" t="str">
            <v>CINT</v>
          </cell>
          <cell r="C18199" t="str">
            <v/>
          </cell>
          <cell r="D18199" t="str">
            <v>SEAT CUSHION LOTUS BROWN N4</v>
          </cell>
          <cell r="E18199">
            <v>44966</v>
          </cell>
          <cell r="F18199" t="str">
            <v>HALF</v>
          </cell>
          <cell r="G18199" t="str">
            <v>CI_I07</v>
          </cell>
          <cell r="H18199" t="str">
            <v>PC</v>
          </cell>
          <cell r="I18199" t="str">
            <v>CPR</v>
          </cell>
          <cell r="J18199" t="str">
            <v/>
          </cell>
          <cell r="K18199" t="str">
            <v>PD</v>
          </cell>
          <cell r="L18199" t="str">
            <v>7934</v>
          </cell>
          <cell r="M18199" t="str">
            <v>S</v>
          </cell>
          <cell r="N18199">
            <v>58522</v>
          </cell>
        </row>
        <row r="18200">
          <cell r="A18200" t="str">
            <v>SF-LOT-I07-NL-0007</v>
          </cell>
          <cell r="B18200" t="str">
            <v>CINT</v>
          </cell>
          <cell r="C18200" t="str">
            <v/>
          </cell>
          <cell r="D18200" t="str">
            <v>SEAT CUSHION LOTUS CREAM N5</v>
          </cell>
          <cell r="E18200">
            <v>44783</v>
          </cell>
          <cell r="F18200" t="str">
            <v>HALF</v>
          </cell>
          <cell r="G18200" t="str">
            <v>CI_I07</v>
          </cell>
          <cell r="H18200" t="str">
            <v>PC</v>
          </cell>
          <cell r="I18200" t="str">
            <v>CPR</v>
          </cell>
          <cell r="J18200" t="str">
            <v/>
          </cell>
          <cell r="K18200" t="str">
            <v>PD</v>
          </cell>
          <cell r="L18200" t="str">
            <v>7934</v>
          </cell>
          <cell r="M18200" t="str">
            <v>S</v>
          </cell>
          <cell r="N18200">
            <v>66889</v>
          </cell>
        </row>
        <row r="18201">
          <cell r="A18201" t="str">
            <v>SF-LOT-I07-NL-0008</v>
          </cell>
          <cell r="B18201" t="str">
            <v>CINT</v>
          </cell>
          <cell r="C18201" t="str">
            <v/>
          </cell>
          <cell r="D18201" t="str">
            <v>SEAT CUSHION LOTUS GREEN L13</v>
          </cell>
          <cell r="E18201">
            <v>44783</v>
          </cell>
          <cell r="F18201" t="str">
            <v>HALF</v>
          </cell>
          <cell r="G18201" t="str">
            <v>CI_I07</v>
          </cell>
          <cell r="H18201" t="str">
            <v>PC</v>
          </cell>
          <cell r="I18201" t="str">
            <v>CPR</v>
          </cell>
          <cell r="J18201" t="str">
            <v/>
          </cell>
          <cell r="K18201" t="str">
            <v>PD</v>
          </cell>
          <cell r="L18201" t="str">
            <v>7934</v>
          </cell>
          <cell r="M18201" t="str">
            <v>S</v>
          </cell>
          <cell r="N18201">
            <v>68665</v>
          </cell>
        </row>
        <row r="18202">
          <cell r="A18202" t="str">
            <v>SF-LOT-I07-NL-0009</v>
          </cell>
          <cell r="B18202" t="str">
            <v>CINT</v>
          </cell>
          <cell r="C18202" t="str">
            <v/>
          </cell>
          <cell r="D18202" t="str">
            <v>SEAT CUSHION LOTUS GREEN O6</v>
          </cell>
          <cell r="E18202">
            <v>44783</v>
          </cell>
          <cell r="F18202" t="str">
            <v>HALF</v>
          </cell>
          <cell r="G18202" t="str">
            <v>CI_I07</v>
          </cell>
          <cell r="H18202" t="str">
            <v>PC</v>
          </cell>
          <cell r="I18202" t="str">
            <v>CPR</v>
          </cell>
          <cell r="J18202" t="str">
            <v/>
          </cell>
          <cell r="K18202" t="str">
            <v>PD</v>
          </cell>
          <cell r="L18202" t="str">
            <v>7934</v>
          </cell>
          <cell r="M18202" t="str">
            <v>S</v>
          </cell>
          <cell r="N18202">
            <v>53864</v>
          </cell>
        </row>
        <row r="18203">
          <cell r="A18203" t="str">
            <v>SF-LOT-I07-NL-0010</v>
          </cell>
          <cell r="B18203" t="str">
            <v>CINT</v>
          </cell>
          <cell r="C18203" t="str">
            <v/>
          </cell>
          <cell r="D18203" t="str">
            <v>SEAT CUSHION LOTUS GREY L2</v>
          </cell>
          <cell r="E18203">
            <v>44783</v>
          </cell>
          <cell r="F18203" t="str">
            <v>HALF</v>
          </cell>
          <cell r="G18203" t="str">
            <v>CI_I07</v>
          </cell>
          <cell r="H18203" t="str">
            <v>PC</v>
          </cell>
          <cell r="I18203" t="str">
            <v>CPR</v>
          </cell>
          <cell r="J18203" t="str">
            <v/>
          </cell>
          <cell r="K18203" t="str">
            <v>PD</v>
          </cell>
          <cell r="L18203" t="str">
            <v>7934</v>
          </cell>
          <cell r="M18203" t="str">
            <v>S</v>
          </cell>
          <cell r="N18203">
            <v>59403</v>
          </cell>
        </row>
        <row r="18204">
          <cell r="A18204" t="str">
            <v>SF-LOT-I07-NL-0011</v>
          </cell>
          <cell r="B18204" t="str">
            <v>CINT</v>
          </cell>
          <cell r="C18204" t="str">
            <v/>
          </cell>
          <cell r="D18204" t="str">
            <v>SEAT CUSHION LOTUS GREY O2</v>
          </cell>
          <cell r="E18204">
            <v>44804</v>
          </cell>
          <cell r="F18204" t="str">
            <v>HALF</v>
          </cell>
          <cell r="G18204" t="str">
            <v>CI_I07</v>
          </cell>
          <cell r="H18204" t="str">
            <v>PC</v>
          </cell>
          <cell r="I18204" t="str">
            <v>CPR</v>
          </cell>
          <cell r="J18204" t="str">
            <v/>
          </cell>
          <cell r="K18204" t="str">
            <v>PD</v>
          </cell>
          <cell r="L18204" t="str">
            <v>7934</v>
          </cell>
          <cell r="M18204" t="str">
            <v>S</v>
          </cell>
          <cell r="N18204">
            <v>55568</v>
          </cell>
        </row>
        <row r="18205">
          <cell r="A18205" t="str">
            <v>SF-LOT-I07-NL-0012</v>
          </cell>
          <cell r="B18205" t="str">
            <v>CINT</v>
          </cell>
          <cell r="C18205" t="str">
            <v/>
          </cell>
          <cell r="D18205" t="str">
            <v>SEAT CUSHION LOTUS ORANGE L12</v>
          </cell>
          <cell r="E18205">
            <v>44783</v>
          </cell>
          <cell r="F18205" t="str">
            <v>HALF</v>
          </cell>
          <cell r="G18205" t="str">
            <v>CI_I07</v>
          </cell>
          <cell r="H18205" t="str">
            <v>PC</v>
          </cell>
          <cell r="I18205" t="str">
            <v>CPR</v>
          </cell>
          <cell r="J18205" t="str">
            <v/>
          </cell>
          <cell r="K18205" t="str">
            <v>PD</v>
          </cell>
          <cell r="L18205" t="str">
            <v>7934</v>
          </cell>
          <cell r="M18205" t="str">
            <v>S</v>
          </cell>
          <cell r="N18205">
            <v>68665</v>
          </cell>
        </row>
        <row r="18206">
          <cell r="A18206" t="str">
            <v>SF-LOT-I07-NL-0013</v>
          </cell>
          <cell r="B18206" t="str">
            <v>CINT</v>
          </cell>
          <cell r="C18206" t="str">
            <v/>
          </cell>
          <cell r="D18206" t="str">
            <v>SEAT CUSHION LOTUS OZON O51</v>
          </cell>
          <cell r="E18206">
            <v>44783</v>
          </cell>
          <cell r="F18206" t="str">
            <v>HALF</v>
          </cell>
          <cell r="G18206" t="str">
            <v>CI_I07</v>
          </cell>
          <cell r="H18206" t="str">
            <v>PC</v>
          </cell>
          <cell r="I18206" t="str">
            <v>CPR</v>
          </cell>
          <cell r="J18206" t="str">
            <v/>
          </cell>
          <cell r="K18206" t="str">
            <v>PD</v>
          </cell>
          <cell r="L18206" t="str">
            <v>7934</v>
          </cell>
          <cell r="M18206" t="str">
            <v>S</v>
          </cell>
          <cell r="N18206">
            <v>66889</v>
          </cell>
        </row>
        <row r="18207">
          <cell r="A18207" t="str">
            <v>SF-LOT-I07-NL-0014</v>
          </cell>
          <cell r="B18207" t="str">
            <v>CINT</v>
          </cell>
          <cell r="C18207" t="str">
            <v/>
          </cell>
          <cell r="D18207" t="str">
            <v>SEAT CUSHION LOTUS RED N3</v>
          </cell>
          <cell r="E18207">
            <v>44966</v>
          </cell>
          <cell r="F18207" t="str">
            <v>HALF</v>
          </cell>
          <cell r="G18207" t="str">
            <v>CI_I07</v>
          </cell>
          <cell r="H18207" t="str">
            <v>PC</v>
          </cell>
          <cell r="I18207" t="str">
            <v>CPR</v>
          </cell>
          <cell r="J18207" t="str">
            <v/>
          </cell>
          <cell r="K18207" t="str">
            <v>PD</v>
          </cell>
          <cell r="L18207" t="str">
            <v>7934</v>
          </cell>
          <cell r="M18207" t="str">
            <v>S</v>
          </cell>
          <cell r="N18207">
            <v>80019</v>
          </cell>
        </row>
        <row r="18208">
          <cell r="A18208" t="str">
            <v>SF-LOT-I07-NL-0015</v>
          </cell>
          <cell r="B18208" t="str">
            <v>CINT</v>
          </cell>
          <cell r="C18208" t="str">
            <v/>
          </cell>
          <cell r="D18208" t="str">
            <v>SEAT CUSHION LOTUS YELLOW L8</v>
          </cell>
          <cell r="E18208">
            <v>44783</v>
          </cell>
          <cell r="F18208" t="str">
            <v>HALF</v>
          </cell>
          <cell r="G18208" t="str">
            <v>CI_I07</v>
          </cell>
          <cell r="H18208" t="str">
            <v>PC</v>
          </cell>
          <cell r="I18208" t="str">
            <v>CPR</v>
          </cell>
          <cell r="J18208" t="str">
            <v/>
          </cell>
          <cell r="K18208" t="str">
            <v>PD</v>
          </cell>
          <cell r="L18208" t="str">
            <v>7934</v>
          </cell>
          <cell r="M18208" t="str">
            <v>S</v>
          </cell>
          <cell r="N18208">
            <v>68665</v>
          </cell>
        </row>
        <row r="18209">
          <cell r="A18209" t="str">
            <v>SF-LOT-I07-NL-0016</v>
          </cell>
          <cell r="B18209" t="str">
            <v>CINT</v>
          </cell>
          <cell r="C18209" t="str">
            <v/>
          </cell>
          <cell r="D18209" t="str">
            <v>SEAT CUSHION LOTUS BLACK W7</v>
          </cell>
          <cell r="E18209">
            <v>44936</v>
          </cell>
          <cell r="F18209" t="str">
            <v>HALF</v>
          </cell>
          <cell r="G18209" t="str">
            <v>CI_I07</v>
          </cell>
          <cell r="H18209" t="str">
            <v>PC</v>
          </cell>
          <cell r="I18209" t="str">
            <v>CPR</v>
          </cell>
          <cell r="J18209" t="str">
            <v/>
          </cell>
          <cell r="K18209" t="str">
            <v>PD</v>
          </cell>
          <cell r="L18209" t="str">
            <v>7934</v>
          </cell>
          <cell r="M18209" t="str">
            <v>S</v>
          </cell>
          <cell r="N18209">
            <v>68665</v>
          </cell>
        </row>
        <row r="18210">
          <cell r="A18210" t="str">
            <v>SF-LOT-I07-NL-0017</v>
          </cell>
          <cell r="B18210" t="str">
            <v>CINT</v>
          </cell>
          <cell r="C18210" t="str">
            <v/>
          </cell>
          <cell r="D18210" t="str">
            <v>SEAT CUSHION LOTUS D7</v>
          </cell>
          <cell r="E18210">
            <v>0</v>
          </cell>
          <cell r="F18210" t="str">
            <v>HALF</v>
          </cell>
          <cell r="G18210" t="str">
            <v>CI_I07</v>
          </cell>
          <cell r="H18210" t="str">
            <v>PC</v>
          </cell>
          <cell r="I18210" t="str">
            <v>CPR</v>
          </cell>
          <cell r="J18210" t="str">
            <v/>
          </cell>
          <cell r="K18210" t="str">
            <v>PD</v>
          </cell>
          <cell r="L18210" t="str">
            <v>7934</v>
          </cell>
          <cell r="M18210" t="str">
            <v>S</v>
          </cell>
          <cell r="N18210">
            <v>0</v>
          </cell>
        </row>
        <row r="18211">
          <cell r="A18211" t="str">
            <v>SF-LOT-I07-NL-0018</v>
          </cell>
          <cell r="B18211" t="str">
            <v>CINT</v>
          </cell>
          <cell r="C18211" t="str">
            <v/>
          </cell>
          <cell r="D18211" t="str">
            <v>SEAT CUSHION LOTUS S2</v>
          </cell>
          <cell r="E18211">
            <v>44936</v>
          </cell>
          <cell r="F18211" t="str">
            <v>HALF</v>
          </cell>
          <cell r="G18211" t="str">
            <v>CI_I07</v>
          </cell>
          <cell r="H18211" t="str">
            <v>PC</v>
          </cell>
          <cell r="I18211" t="str">
            <v>CPR</v>
          </cell>
          <cell r="J18211" t="str">
            <v/>
          </cell>
          <cell r="K18211" t="str">
            <v>PD</v>
          </cell>
          <cell r="L18211" t="str">
            <v>7934</v>
          </cell>
          <cell r="M18211" t="str">
            <v>S</v>
          </cell>
          <cell r="N18211">
            <v>68665</v>
          </cell>
        </row>
        <row r="18212">
          <cell r="A18212" t="str">
            <v>SF-LOT-I07-NL-0019</v>
          </cell>
          <cell r="B18212" t="str">
            <v>CINT</v>
          </cell>
          <cell r="C18212" t="str">
            <v/>
          </cell>
          <cell r="D18212" t="str">
            <v>SEAT CUSHION LOTUS Y2</v>
          </cell>
          <cell r="E18212">
            <v>44936</v>
          </cell>
          <cell r="F18212" t="str">
            <v>HALF</v>
          </cell>
          <cell r="G18212" t="str">
            <v>CI_I07</v>
          </cell>
          <cell r="H18212" t="str">
            <v>PC</v>
          </cell>
          <cell r="I18212" t="str">
            <v>CPR</v>
          </cell>
          <cell r="J18212" t="str">
            <v/>
          </cell>
          <cell r="K18212" t="str">
            <v>PD</v>
          </cell>
          <cell r="L18212" t="str">
            <v>7934</v>
          </cell>
          <cell r="M18212" t="str">
            <v>S</v>
          </cell>
          <cell r="N18212">
            <v>68665</v>
          </cell>
        </row>
        <row r="18213">
          <cell r="A18213" t="str">
            <v>SF-LOT-I07-NL-0020</v>
          </cell>
          <cell r="B18213" t="str">
            <v>CINT</v>
          </cell>
          <cell r="C18213" t="str">
            <v/>
          </cell>
          <cell r="D18213" t="str">
            <v>SEAT CUSHION LOTUS YK3</v>
          </cell>
          <cell r="E18213">
            <v>0</v>
          </cell>
          <cell r="F18213" t="str">
            <v>HALF</v>
          </cell>
          <cell r="G18213" t="str">
            <v>CI_I07</v>
          </cell>
          <cell r="H18213" t="str">
            <v>PC</v>
          </cell>
          <cell r="I18213" t="str">
            <v>CPR</v>
          </cell>
          <cell r="J18213" t="str">
            <v/>
          </cell>
          <cell r="K18213" t="str">
            <v>PD</v>
          </cell>
          <cell r="L18213" t="str">
            <v>7934</v>
          </cell>
          <cell r="M18213" t="str">
            <v>S</v>
          </cell>
          <cell r="N18213">
            <v>0</v>
          </cell>
        </row>
        <row r="18214">
          <cell r="A18214" t="str">
            <v>SF-LOT-I07-NL-0021</v>
          </cell>
          <cell r="B18214" t="str">
            <v>CINT</v>
          </cell>
          <cell r="C18214" t="str">
            <v/>
          </cell>
          <cell r="D18214" t="str">
            <v>SEAT CUSHION LOTUS OSCAR CLIO DISCO BLUE</v>
          </cell>
          <cell r="E18214">
            <v>45070</v>
          </cell>
          <cell r="F18214" t="str">
            <v>HALF</v>
          </cell>
          <cell r="G18214" t="str">
            <v>CI_I07</v>
          </cell>
          <cell r="H18214" t="str">
            <v>PC</v>
          </cell>
          <cell r="I18214" t="str">
            <v>CPR</v>
          </cell>
          <cell r="J18214" t="str">
            <v/>
          </cell>
          <cell r="K18214" t="str">
            <v>PD</v>
          </cell>
          <cell r="L18214" t="str">
            <v>7934</v>
          </cell>
          <cell r="M18214" t="str">
            <v>S</v>
          </cell>
          <cell r="N18214">
            <v>49825</v>
          </cell>
        </row>
        <row r="18215">
          <cell r="A18215" t="str">
            <v>SF-LOT-I07-NL-0022</v>
          </cell>
          <cell r="B18215" t="str">
            <v>CINT</v>
          </cell>
          <cell r="C18215" t="str">
            <v/>
          </cell>
          <cell r="D18215" t="str">
            <v>SEAT CUSHION LOTUS OSCAR CLIO GR JASMINE</v>
          </cell>
          <cell r="E18215">
            <v>45070</v>
          </cell>
          <cell r="F18215" t="str">
            <v>HALF</v>
          </cell>
          <cell r="G18215" t="str">
            <v>CI_I07</v>
          </cell>
          <cell r="H18215" t="str">
            <v>PC</v>
          </cell>
          <cell r="I18215" t="str">
            <v>CPR</v>
          </cell>
          <cell r="J18215" t="str">
            <v/>
          </cell>
          <cell r="K18215" t="str">
            <v>PD</v>
          </cell>
          <cell r="L18215" t="str">
            <v>7934</v>
          </cell>
          <cell r="M18215" t="str">
            <v>S</v>
          </cell>
          <cell r="N18215">
            <v>49825</v>
          </cell>
        </row>
        <row r="18216">
          <cell r="A18216" t="str">
            <v>SF-LOT-I07-NL-0023</v>
          </cell>
          <cell r="B18216" t="str">
            <v>CINT</v>
          </cell>
          <cell r="C18216" t="str">
            <v/>
          </cell>
          <cell r="D18216" t="str">
            <v>SEAT CUSHION LOTUS OSCAR CLIO ORANGE</v>
          </cell>
          <cell r="E18216">
            <v>45070</v>
          </cell>
          <cell r="F18216" t="str">
            <v>HALF</v>
          </cell>
          <cell r="G18216" t="str">
            <v>CI_I07</v>
          </cell>
          <cell r="H18216" t="str">
            <v>PC</v>
          </cell>
          <cell r="I18216" t="str">
            <v>CPR</v>
          </cell>
          <cell r="J18216" t="str">
            <v/>
          </cell>
          <cell r="K18216" t="str">
            <v>PD</v>
          </cell>
          <cell r="L18216" t="str">
            <v>7934</v>
          </cell>
          <cell r="M18216" t="str">
            <v>S</v>
          </cell>
          <cell r="N18216">
            <v>49825</v>
          </cell>
        </row>
        <row r="18217">
          <cell r="A18217" t="str">
            <v>SF-LOT-I07-NL-0024</v>
          </cell>
          <cell r="B18217" t="str">
            <v>CINT</v>
          </cell>
          <cell r="C18217" t="str">
            <v/>
          </cell>
          <cell r="D18217" t="str">
            <v>SEAT CUSHION LOTUS OSCAR CLIO PINK</v>
          </cell>
          <cell r="E18217">
            <v>45070</v>
          </cell>
          <cell r="F18217" t="str">
            <v>HALF</v>
          </cell>
          <cell r="G18217" t="str">
            <v>CI_I07</v>
          </cell>
          <cell r="H18217" t="str">
            <v>PC</v>
          </cell>
          <cell r="I18217" t="str">
            <v>CPR</v>
          </cell>
          <cell r="J18217" t="str">
            <v/>
          </cell>
          <cell r="K18217" t="str">
            <v>PD</v>
          </cell>
          <cell r="L18217" t="str">
            <v>7934</v>
          </cell>
          <cell r="M18217" t="str">
            <v>S</v>
          </cell>
          <cell r="N18217">
            <v>49825</v>
          </cell>
        </row>
        <row r="18218">
          <cell r="A18218" t="str">
            <v>SF-LOT-ICT-SC-0001</v>
          </cell>
          <cell r="B18218" t="str">
            <v>CINT</v>
          </cell>
          <cell r="C18218" t="str">
            <v/>
          </cell>
          <cell r="D18218" t="str">
            <v>ARM PLATE LOTUS MEMO</v>
          </cell>
          <cell r="E18218">
            <v>0</v>
          </cell>
          <cell r="F18218" t="str">
            <v>HALF</v>
          </cell>
          <cell r="G18218" t="str">
            <v>CI_ICT</v>
          </cell>
          <cell r="H18218" t="str">
            <v>PC</v>
          </cell>
          <cell r="I18218" t="str">
            <v>CPR</v>
          </cell>
          <cell r="J18218" t="str">
            <v/>
          </cell>
          <cell r="K18218" t="str">
            <v>PD</v>
          </cell>
          <cell r="L18218" t="str">
            <v>7931</v>
          </cell>
          <cell r="M18218" t="str">
            <v>V</v>
          </cell>
          <cell r="N18218">
            <v>1306</v>
          </cell>
        </row>
        <row r="18219">
          <cell r="A18219" t="str">
            <v>SF-MAN-I02-CT-0001</v>
          </cell>
          <cell r="B18219" t="str">
            <v>CINT</v>
          </cell>
          <cell r="C18219" t="str">
            <v/>
          </cell>
          <cell r="D18219" t="str">
            <v>FRAME MANABU AH-01 FB DESK KB 0</v>
          </cell>
          <cell r="E18219">
            <v>44783</v>
          </cell>
          <cell r="F18219" t="str">
            <v>HALF</v>
          </cell>
          <cell r="G18219" t="str">
            <v>CI_I02</v>
          </cell>
          <cell r="H18219" t="str">
            <v>PC</v>
          </cell>
          <cell r="I18219" t="str">
            <v>CPR</v>
          </cell>
          <cell r="J18219" t="str">
            <v/>
          </cell>
          <cell r="K18219" t="str">
            <v>PD</v>
          </cell>
          <cell r="L18219" t="str">
            <v>7931</v>
          </cell>
          <cell r="M18219" t="str">
            <v>S</v>
          </cell>
          <cell r="N18219">
            <v>0</v>
          </cell>
        </row>
        <row r="18220">
          <cell r="A18220" t="str">
            <v>SF-MAN-I02-CT-0002</v>
          </cell>
          <cell r="B18220" t="str">
            <v>CINT</v>
          </cell>
          <cell r="C18220" t="str">
            <v/>
          </cell>
          <cell r="D18220" t="str">
            <v>JOINT LEG PIPE DOUBLE KB 0</v>
          </cell>
          <cell r="E18220">
            <v>44783</v>
          </cell>
          <cell r="F18220" t="str">
            <v>HALF</v>
          </cell>
          <cell r="G18220" t="str">
            <v>CI_I02</v>
          </cell>
          <cell r="H18220" t="str">
            <v>PC</v>
          </cell>
          <cell r="I18220" t="str">
            <v>CPR</v>
          </cell>
          <cell r="J18220" t="str">
            <v/>
          </cell>
          <cell r="K18220" t="str">
            <v>PD</v>
          </cell>
          <cell r="L18220" t="str">
            <v>7931</v>
          </cell>
          <cell r="M18220" t="str">
            <v>S</v>
          </cell>
          <cell r="N18220">
            <v>0</v>
          </cell>
        </row>
        <row r="18221">
          <cell r="A18221" t="str">
            <v>SF-MAN-I02-CT-0003</v>
          </cell>
          <cell r="B18221" t="str">
            <v>CINT</v>
          </cell>
          <cell r="C18221" t="str">
            <v/>
          </cell>
          <cell r="D18221" t="str">
            <v>INSERT PLATE VERTICAL SEAT PIPE MANABU A</v>
          </cell>
          <cell r="E18221">
            <v>44839</v>
          </cell>
          <cell r="F18221" t="str">
            <v>HALF</v>
          </cell>
          <cell r="G18221" t="str">
            <v>CI_I02</v>
          </cell>
          <cell r="H18221" t="str">
            <v>PC</v>
          </cell>
          <cell r="I18221" t="str">
            <v>CPR</v>
          </cell>
          <cell r="J18221" t="str">
            <v/>
          </cell>
          <cell r="K18221" t="str">
            <v>PD</v>
          </cell>
          <cell r="L18221" t="str">
            <v>7931</v>
          </cell>
          <cell r="M18221" t="str">
            <v>S</v>
          </cell>
          <cell r="N18221">
            <v>3887</v>
          </cell>
        </row>
        <row r="18222">
          <cell r="A18222" t="str">
            <v>SF-MAN-I03-CT-0001</v>
          </cell>
          <cell r="B18222" t="str">
            <v>CINT</v>
          </cell>
          <cell r="C18222" t="str">
            <v/>
          </cell>
          <cell r="D18222" t="str">
            <v>LEG MANABU AH-01 DESK KW</v>
          </cell>
          <cell r="E18222">
            <v>0</v>
          </cell>
          <cell r="F18222" t="str">
            <v>HALF</v>
          </cell>
          <cell r="G18222" t="str">
            <v>CI_I03</v>
          </cell>
          <cell r="H18222" t="str">
            <v>PC</v>
          </cell>
          <cell r="I18222" t="str">
            <v>CPR</v>
          </cell>
          <cell r="J18222" t="str">
            <v/>
          </cell>
          <cell r="K18222" t="str">
            <v>PD</v>
          </cell>
          <cell r="L18222" t="str">
            <v>7931</v>
          </cell>
          <cell r="M18222" t="str">
            <v>S</v>
          </cell>
          <cell r="N18222">
            <v>0</v>
          </cell>
        </row>
        <row r="18223">
          <cell r="A18223" t="str">
            <v>SF-MAN-I04-CT-0002</v>
          </cell>
          <cell r="B18223" t="str">
            <v>CINT</v>
          </cell>
          <cell r="C18223" t="str">
            <v/>
          </cell>
          <cell r="D18223" t="str">
            <v>LEG MANABU AH-01 DESK KW0</v>
          </cell>
          <cell r="E18223">
            <v>45169</v>
          </cell>
          <cell r="F18223" t="str">
            <v>HALF</v>
          </cell>
          <cell r="G18223" t="str">
            <v>CI_I04</v>
          </cell>
          <cell r="H18223" t="str">
            <v>PC</v>
          </cell>
          <cell r="I18223" t="str">
            <v>CPR</v>
          </cell>
          <cell r="J18223" t="str">
            <v/>
          </cell>
          <cell r="K18223" t="str">
            <v>PD</v>
          </cell>
          <cell r="L18223" t="str">
            <v>7931</v>
          </cell>
          <cell r="M18223" t="str">
            <v>S</v>
          </cell>
          <cell r="N18223">
            <v>79189</v>
          </cell>
        </row>
        <row r="18224">
          <cell r="A18224" t="str">
            <v>SF-MAN-I04-CT-0003</v>
          </cell>
          <cell r="B18224" t="str">
            <v>CINT</v>
          </cell>
          <cell r="C18224" t="str">
            <v/>
          </cell>
          <cell r="D18224" t="str">
            <v>FRAME ASSY DOUBLE KW 0</v>
          </cell>
          <cell r="E18224">
            <v>44804</v>
          </cell>
          <cell r="F18224" t="str">
            <v>HALF</v>
          </cell>
          <cell r="G18224" t="str">
            <v>CI_I04</v>
          </cell>
          <cell r="H18224" t="str">
            <v>PC</v>
          </cell>
          <cell r="I18224" t="str">
            <v>CPR</v>
          </cell>
          <cell r="J18224" t="str">
            <v/>
          </cell>
          <cell r="K18224" t="str">
            <v>PD</v>
          </cell>
          <cell r="L18224" t="str">
            <v>7931</v>
          </cell>
          <cell r="M18224" t="str">
            <v>S</v>
          </cell>
          <cell r="N18224">
            <v>75862</v>
          </cell>
        </row>
        <row r="18225">
          <cell r="A18225" t="str">
            <v>SF-MAN-I04-CT-0004</v>
          </cell>
          <cell r="B18225" t="str">
            <v>CINT</v>
          </cell>
          <cell r="C18225" t="str">
            <v/>
          </cell>
          <cell r="D18225" t="str">
            <v>FRAME ASSY SINGLE FRONT BOARD KW 0</v>
          </cell>
          <cell r="E18225">
            <v>45169</v>
          </cell>
          <cell r="F18225" t="str">
            <v>HALF</v>
          </cell>
          <cell r="G18225" t="str">
            <v>CI_I04</v>
          </cell>
          <cell r="H18225" t="str">
            <v>PC</v>
          </cell>
          <cell r="I18225" t="str">
            <v>CPR</v>
          </cell>
          <cell r="J18225" t="str">
            <v/>
          </cell>
          <cell r="K18225" t="str">
            <v>PD</v>
          </cell>
          <cell r="L18225" t="str">
            <v>7931</v>
          </cell>
          <cell r="M18225" t="str">
            <v>S</v>
          </cell>
          <cell r="N18225">
            <v>63300</v>
          </cell>
        </row>
        <row r="18226">
          <cell r="A18226" t="str">
            <v>SF-MAN-I04-CT-0005</v>
          </cell>
          <cell r="B18226" t="str">
            <v>CINT</v>
          </cell>
          <cell r="C18226" t="str">
            <v/>
          </cell>
          <cell r="D18226" t="str">
            <v>FRAME ASSY SINGLE KW 0</v>
          </cell>
          <cell r="E18226">
            <v>44966</v>
          </cell>
          <cell r="F18226" t="str">
            <v>HALF</v>
          </cell>
          <cell r="G18226" t="str">
            <v>CI_I04</v>
          </cell>
          <cell r="H18226" t="str">
            <v>PC</v>
          </cell>
          <cell r="I18226" t="str">
            <v>CPR</v>
          </cell>
          <cell r="J18226" t="str">
            <v/>
          </cell>
          <cell r="K18226" t="str">
            <v>PD</v>
          </cell>
          <cell r="L18226" t="str">
            <v>7931</v>
          </cell>
          <cell r="M18226" t="str">
            <v>S</v>
          </cell>
          <cell r="N18226">
            <v>71801</v>
          </cell>
        </row>
        <row r="18227">
          <cell r="A18227" t="str">
            <v>SF-MAN-I04-CT-0006</v>
          </cell>
          <cell r="B18227" t="str">
            <v>CINT</v>
          </cell>
          <cell r="C18227" t="str">
            <v/>
          </cell>
          <cell r="D18227" t="str">
            <v>FRAME COMPLE MANABU AH CHAIR TAEKWAN KW</v>
          </cell>
          <cell r="E18227">
            <v>44804</v>
          </cell>
          <cell r="F18227" t="str">
            <v>HALF</v>
          </cell>
          <cell r="G18227" t="str">
            <v>CI_I04</v>
          </cell>
          <cell r="H18227" t="str">
            <v>PC</v>
          </cell>
          <cell r="I18227" t="str">
            <v>CPR</v>
          </cell>
          <cell r="J18227" t="str">
            <v/>
          </cell>
          <cell r="K18227" t="str">
            <v>PD</v>
          </cell>
          <cell r="L18227" t="str">
            <v>7931</v>
          </cell>
          <cell r="M18227" t="str">
            <v>S</v>
          </cell>
          <cell r="N18227">
            <v>63806</v>
          </cell>
        </row>
        <row r="18228">
          <cell r="A18228" t="str">
            <v>SF-MAN-I04-CT-0007</v>
          </cell>
          <cell r="B18228" t="str">
            <v>CINT</v>
          </cell>
          <cell r="C18228" t="str">
            <v/>
          </cell>
          <cell r="D18228" t="str">
            <v>FRAME MANABU AH CHAIR ALBA KW 0</v>
          </cell>
          <cell r="E18228">
            <v>44783</v>
          </cell>
          <cell r="F18228" t="str">
            <v>HALF</v>
          </cell>
          <cell r="G18228" t="str">
            <v>CI_I04</v>
          </cell>
          <cell r="H18228" t="str">
            <v>PC</v>
          </cell>
          <cell r="I18228" t="str">
            <v>CPR</v>
          </cell>
          <cell r="J18228" t="str">
            <v/>
          </cell>
          <cell r="K18228" t="str">
            <v>PD</v>
          </cell>
          <cell r="L18228" t="str">
            <v>7931</v>
          </cell>
          <cell r="M18228" t="str">
            <v>S</v>
          </cell>
          <cell r="N18228">
            <v>0</v>
          </cell>
        </row>
        <row r="18229">
          <cell r="A18229" t="str">
            <v>SF-MAN-I04-CT-0008</v>
          </cell>
          <cell r="B18229" t="str">
            <v>CINT</v>
          </cell>
          <cell r="C18229" t="str">
            <v/>
          </cell>
          <cell r="D18229" t="str">
            <v>FRAME MANABU AH CHAIR KW0</v>
          </cell>
          <cell r="E18229">
            <v>45169</v>
          </cell>
          <cell r="F18229" t="str">
            <v>HALF</v>
          </cell>
          <cell r="G18229" t="str">
            <v>CI_I04</v>
          </cell>
          <cell r="H18229" t="str">
            <v>PC</v>
          </cell>
          <cell r="I18229" t="str">
            <v>CPR</v>
          </cell>
          <cell r="J18229" t="str">
            <v/>
          </cell>
          <cell r="K18229" t="str">
            <v>PD</v>
          </cell>
          <cell r="L18229" t="str">
            <v>7931</v>
          </cell>
          <cell r="M18229" t="str">
            <v>S</v>
          </cell>
          <cell r="N18229">
            <v>76838</v>
          </cell>
        </row>
        <row r="18230">
          <cell r="A18230" t="str">
            <v>SF-MAN-I04-CT-0009</v>
          </cell>
          <cell r="B18230" t="str">
            <v>CINT</v>
          </cell>
          <cell r="C18230" t="str">
            <v/>
          </cell>
          <cell r="D18230" t="str">
            <v>FRAME MANABU AH-01 FB DESK KW 0</v>
          </cell>
          <cell r="E18230">
            <v>44804</v>
          </cell>
          <cell r="F18230" t="str">
            <v>HALF</v>
          </cell>
          <cell r="G18230" t="str">
            <v>CI_I04</v>
          </cell>
          <cell r="H18230" t="str">
            <v>PC</v>
          </cell>
          <cell r="I18230" t="str">
            <v>CPR</v>
          </cell>
          <cell r="J18230" t="str">
            <v/>
          </cell>
          <cell r="K18230" t="str">
            <v>PD</v>
          </cell>
          <cell r="L18230" t="str">
            <v>7931</v>
          </cell>
          <cell r="M18230" t="str">
            <v>S</v>
          </cell>
          <cell r="N18230">
            <v>66684</v>
          </cell>
        </row>
        <row r="18231">
          <cell r="A18231" t="str">
            <v>SF-MAN-I04-CT-0010</v>
          </cell>
          <cell r="B18231" t="str">
            <v>CINT</v>
          </cell>
          <cell r="C18231" t="str">
            <v/>
          </cell>
          <cell r="D18231" t="str">
            <v>BASE COMPLE MANABU AH CHAIR TAEKWAN KW</v>
          </cell>
          <cell r="E18231">
            <v>44804</v>
          </cell>
          <cell r="F18231" t="str">
            <v>HALF</v>
          </cell>
          <cell r="G18231" t="str">
            <v>CI_I04</v>
          </cell>
          <cell r="H18231" t="str">
            <v>PC</v>
          </cell>
          <cell r="I18231" t="str">
            <v>CPR</v>
          </cell>
          <cell r="J18231" t="str">
            <v/>
          </cell>
          <cell r="K18231" t="str">
            <v>PD</v>
          </cell>
          <cell r="L18231" t="str">
            <v>7931</v>
          </cell>
          <cell r="M18231" t="str">
            <v>S</v>
          </cell>
          <cell r="N18231">
            <v>128173</v>
          </cell>
        </row>
        <row r="18232">
          <cell r="A18232" t="str">
            <v>SF-MAN-I04-CT-0011</v>
          </cell>
          <cell r="B18232" t="str">
            <v>CINT</v>
          </cell>
          <cell r="C18232" t="str">
            <v/>
          </cell>
          <cell r="D18232" t="str">
            <v>FRAME FRONT BOARD MANABU AH-01 DESK KW 0</v>
          </cell>
          <cell r="E18232">
            <v>45056</v>
          </cell>
          <cell r="F18232" t="str">
            <v>HALF</v>
          </cell>
          <cell r="G18232" t="str">
            <v>CI_I04</v>
          </cell>
          <cell r="H18232" t="str">
            <v>PC</v>
          </cell>
          <cell r="I18232" t="str">
            <v>CPR</v>
          </cell>
          <cell r="J18232" t="str">
            <v/>
          </cell>
          <cell r="K18232" t="str">
            <v>PD</v>
          </cell>
          <cell r="L18232" t="str">
            <v>7931</v>
          </cell>
          <cell r="M18232" t="str">
            <v>S</v>
          </cell>
          <cell r="N18232">
            <v>39574</v>
          </cell>
        </row>
        <row r="18233">
          <cell r="A18233" t="str">
            <v>SF-MAN-I04-CT-0012</v>
          </cell>
          <cell r="B18233" t="str">
            <v>CINT</v>
          </cell>
          <cell r="C18233" t="str">
            <v/>
          </cell>
          <cell r="D18233" t="str">
            <v>LEG ASSY DOUBLE KW 0</v>
          </cell>
          <cell r="E18233">
            <v>44804</v>
          </cell>
          <cell r="F18233" t="str">
            <v>HALF</v>
          </cell>
          <cell r="G18233" t="str">
            <v>CI_I04</v>
          </cell>
          <cell r="H18233" t="str">
            <v>PC</v>
          </cell>
          <cell r="I18233" t="str">
            <v>CPR</v>
          </cell>
          <cell r="J18233" t="str">
            <v/>
          </cell>
          <cell r="K18233" t="str">
            <v>PD</v>
          </cell>
          <cell r="L18233" t="str">
            <v>7931</v>
          </cell>
          <cell r="M18233" t="str">
            <v>S</v>
          </cell>
          <cell r="N18233">
            <v>71044</v>
          </cell>
        </row>
        <row r="18234">
          <cell r="A18234" t="str">
            <v>SF-MAN-I04-CT-0013</v>
          </cell>
          <cell r="B18234" t="str">
            <v>CINT</v>
          </cell>
          <cell r="C18234" t="str">
            <v/>
          </cell>
          <cell r="D18234" t="str">
            <v>LEG ASSY MANABU AH CHAIR KW 1</v>
          </cell>
          <cell r="E18234">
            <v>44966</v>
          </cell>
          <cell r="F18234" t="str">
            <v>HALF</v>
          </cell>
          <cell r="G18234" t="str">
            <v>CI_I04</v>
          </cell>
          <cell r="H18234" t="str">
            <v>PC</v>
          </cell>
          <cell r="I18234" t="str">
            <v>CPR</v>
          </cell>
          <cell r="J18234" t="str">
            <v/>
          </cell>
          <cell r="K18234" t="str">
            <v>PD</v>
          </cell>
          <cell r="L18234" t="str">
            <v>7931</v>
          </cell>
          <cell r="M18234" t="str">
            <v>S</v>
          </cell>
          <cell r="N18234">
            <v>74425</v>
          </cell>
        </row>
        <row r="18235">
          <cell r="A18235" t="str">
            <v>SF-MAN-I04-CT-0014</v>
          </cell>
          <cell r="B18235" t="str">
            <v>CINT</v>
          </cell>
          <cell r="C18235" t="str">
            <v/>
          </cell>
          <cell r="D18235" t="str">
            <v>LEG ASSY MANABU AH CHAIR KW0</v>
          </cell>
          <cell r="E18235">
            <v>45169</v>
          </cell>
          <cell r="F18235" t="str">
            <v>HALF</v>
          </cell>
          <cell r="G18235" t="str">
            <v>CI_I04</v>
          </cell>
          <cell r="H18235" t="str">
            <v>PC</v>
          </cell>
          <cell r="I18235" t="str">
            <v>CPR</v>
          </cell>
          <cell r="J18235" t="str">
            <v/>
          </cell>
          <cell r="K18235" t="str">
            <v>PD</v>
          </cell>
          <cell r="L18235" t="str">
            <v>7931</v>
          </cell>
          <cell r="M18235" t="str">
            <v>S</v>
          </cell>
          <cell r="N18235">
            <v>60777</v>
          </cell>
        </row>
        <row r="18236">
          <cell r="A18236" t="str">
            <v>SF-MAN-I04-CT-0015</v>
          </cell>
          <cell r="B18236" t="str">
            <v>CINT</v>
          </cell>
          <cell r="C18236" t="str">
            <v/>
          </cell>
          <cell r="D18236" t="str">
            <v>LEG ASSY SINGLE KW 0</v>
          </cell>
          <cell r="E18236">
            <v>44783</v>
          </cell>
          <cell r="F18236" t="str">
            <v>HALF</v>
          </cell>
          <cell r="G18236" t="str">
            <v>CI_I04</v>
          </cell>
          <cell r="H18236" t="str">
            <v>PC</v>
          </cell>
          <cell r="I18236" t="str">
            <v>CPR</v>
          </cell>
          <cell r="J18236" t="str">
            <v/>
          </cell>
          <cell r="K18236" t="str">
            <v>PD</v>
          </cell>
          <cell r="L18236" t="str">
            <v>7931</v>
          </cell>
          <cell r="M18236" t="str">
            <v>S</v>
          </cell>
          <cell r="N18236">
            <v>74101</v>
          </cell>
        </row>
        <row r="18237">
          <cell r="A18237" t="str">
            <v>SF-MAN-I04-CT-0016</v>
          </cell>
          <cell r="B18237" t="str">
            <v>CINT</v>
          </cell>
          <cell r="C18237" t="str">
            <v/>
          </cell>
          <cell r="D18237" t="str">
            <v>LEG MANABU NO.4 KW 0</v>
          </cell>
          <cell r="E18237">
            <v>44783</v>
          </cell>
          <cell r="F18237" t="str">
            <v>HALF</v>
          </cell>
          <cell r="G18237" t="str">
            <v>CI_I04</v>
          </cell>
          <cell r="H18237" t="str">
            <v>PC</v>
          </cell>
          <cell r="I18237" t="str">
            <v>CPR</v>
          </cell>
          <cell r="J18237" t="str">
            <v/>
          </cell>
          <cell r="K18237" t="str">
            <v>PD</v>
          </cell>
          <cell r="L18237" t="str">
            <v>7931</v>
          </cell>
          <cell r="M18237" t="str">
            <v>S</v>
          </cell>
          <cell r="N18237">
            <v>0</v>
          </cell>
        </row>
        <row r="18238">
          <cell r="A18238" t="str">
            <v>SF-MAN-I04-CT-0017</v>
          </cell>
          <cell r="B18238" t="str">
            <v>CINT</v>
          </cell>
          <cell r="C18238" t="str">
            <v/>
          </cell>
          <cell r="D18238" t="str">
            <v>LEG MANABU NO.5 KW 0</v>
          </cell>
          <cell r="E18238">
            <v>44783</v>
          </cell>
          <cell r="F18238" t="str">
            <v>HALF</v>
          </cell>
          <cell r="G18238" t="str">
            <v>CI_I04</v>
          </cell>
          <cell r="H18238" t="str">
            <v>PC</v>
          </cell>
          <cell r="I18238" t="str">
            <v>CPR</v>
          </cell>
          <cell r="J18238" t="str">
            <v/>
          </cell>
          <cell r="K18238" t="str">
            <v>PD</v>
          </cell>
          <cell r="L18238" t="str">
            <v>7931</v>
          </cell>
          <cell r="M18238" t="str">
            <v>S</v>
          </cell>
          <cell r="N18238">
            <v>0</v>
          </cell>
        </row>
        <row r="18239">
          <cell r="A18239" t="str">
            <v>SF-MAN-I04-CT-0018</v>
          </cell>
          <cell r="B18239" t="str">
            <v>CINT</v>
          </cell>
          <cell r="C18239" t="str">
            <v/>
          </cell>
          <cell r="D18239" t="str">
            <v>LEG MANABU NO.6 KW 0</v>
          </cell>
          <cell r="E18239">
            <v>44783</v>
          </cell>
          <cell r="F18239" t="str">
            <v>HALF</v>
          </cell>
          <cell r="G18239" t="str">
            <v>CI_I04</v>
          </cell>
          <cell r="H18239" t="str">
            <v>PC</v>
          </cell>
          <cell r="I18239" t="str">
            <v>CPR</v>
          </cell>
          <cell r="J18239" t="str">
            <v/>
          </cell>
          <cell r="K18239" t="str">
            <v>PD</v>
          </cell>
          <cell r="L18239" t="str">
            <v>7931</v>
          </cell>
          <cell r="M18239" t="str">
            <v>S</v>
          </cell>
          <cell r="N18239">
            <v>0</v>
          </cell>
        </row>
        <row r="18240">
          <cell r="A18240" t="str">
            <v>SF-MAN-I04-CT-0019</v>
          </cell>
          <cell r="B18240" t="str">
            <v>CINT</v>
          </cell>
          <cell r="C18240" t="str">
            <v/>
          </cell>
          <cell r="D18240" t="str">
            <v>RANGKA MANABU DESK (NO.4) KW 0</v>
          </cell>
          <cell r="E18240">
            <v>44834</v>
          </cell>
          <cell r="F18240" t="str">
            <v>HALF</v>
          </cell>
          <cell r="G18240" t="str">
            <v>CI_I04</v>
          </cell>
          <cell r="H18240" t="str">
            <v>PC</v>
          </cell>
          <cell r="I18240" t="str">
            <v>CPR</v>
          </cell>
          <cell r="J18240" t="str">
            <v/>
          </cell>
          <cell r="K18240" t="str">
            <v>PD</v>
          </cell>
          <cell r="L18240" t="str">
            <v>7931</v>
          </cell>
          <cell r="M18240" t="str">
            <v>S</v>
          </cell>
          <cell r="N18240">
            <v>79634</v>
          </cell>
        </row>
        <row r="18241">
          <cell r="A18241" t="str">
            <v>SF-MAN-I04-CT-0020</v>
          </cell>
          <cell r="B18241" t="str">
            <v>CINT</v>
          </cell>
          <cell r="C18241" t="str">
            <v/>
          </cell>
          <cell r="D18241" t="str">
            <v>RANGKA MANABU DESK (NO.5) KW 0</v>
          </cell>
          <cell r="E18241">
            <v>44834</v>
          </cell>
          <cell r="F18241" t="str">
            <v>HALF</v>
          </cell>
          <cell r="G18241" t="str">
            <v>CI_I04</v>
          </cell>
          <cell r="H18241" t="str">
            <v>PC</v>
          </cell>
          <cell r="I18241" t="str">
            <v>CPR</v>
          </cell>
          <cell r="J18241" t="str">
            <v/>
          </cell>
          <cell r="K18241" t="str">
            <v>PD</v>
          </cell>
          <cell r="L18241" t="str">
            <v>7931</v>
          </cell>
          <cell r="M18241" t="str">
            <v>S</v>
          </cell>
          <cell r="N18241">
            <v>82298</v>
          </cell>
        </row>
        <row r="18242">
          <cell r="A18242" t="str">
            <v>SF-MAN-I04-CT-0021</v>
          </cell>
          <cell r="B18242" t="str">
            <v>CINT</v>
          </cell>
          <cell r="C18242" t="str">
            <v/>
          </cell>
          <cell r="D18242" t="str">
            <v>RANGKA MANABU DESK (NO.6) KW 0</v>
          </cell>
          <cell r="E18242">
            <v>45131</v>
          </cell>
          <cell r="F18242" t="str">
            <v>HALF</v>
          </cell>
          <cell r="G18242" t="str">
            <v>CI_I04</v>
          </cell>
          <cell r="H18242" t="str">
            <v>PC</v>
          </cell>
          <cell r="I18242" t="str">
            <v>CPR</v>
          </cell>
          <cell r="J18242" t="str">
            <v/>
          </cell>
          <cell r="K18242" t="str">
            <v>PD</v>
          </cell>
          <cell r="L18242" t="str">
            <v>7931</v>
          </cell>
          <cell r="M18242" t="str">
            <v>S</v>
          </cell>
          <cell r="N18242">
            <v>114246</v>
          </cell>
        </row>
        <row r="18243">
          <cell r="A18243" t="str">
            <v>SF-MAN-I04-CT-0022</v>
          </cell>
          <cell r="B18243" t="str">
            <v>CINT</v>
          </cell>
          <cell r="C18243" t="str">
            <v/>
          </cell>
          <cell r="D18243" t="str">
            <v>VERTICAL TABLE PIPE R MANABU AH DESK KW</v>
          </cell>
          <cell r="E18243">
            <v>44770</v>
          </cell>
          <cell r="F18243" t="str">
            <v>HALF</v>
          </cell>
          <cell r="G18243" t="str">
            <v>CI_I04</v>
          </cell>
          <cell r="H18243" t="str">
            <v>PC</v>
          </cell>
          <cell r="I18243" t="str">
            <v>CPR</v>
          </cell>
          <cell r="J18243" t="str">
            <v/>
          </cell>
          <cell r="K18243" t="str">
            <v>PD</v>
          </cell>
          <cell r="L18243" t="str">
            <v>7931</v>
          </cell>
          <cell r="M18243" t="str">
            <v>S</v>
          </cell>
          <cell r="N18243">
            <v>17709</v>
          </cell>
        </row>
        <row r="18244">
          <cell r="A18244" t="str">
            <v>SF-MAN-I04-CT-0023</v>
          </cell>
          <cell r="B18244" t="str">
            <v>CINT</v>
          </cell>
          <cell r="C18244" t="str">
            <v/>
          </cell>
          <cell r="D18244" t="str">
            <v>VERTICAL TABLE PIPE L MANABU AH DESK KW</v>
          </cell>
          <cell r="E18244">
            <v>44770</v>
          </cell>
          <cell r="F18244" t="str">
            <v>HALF</v>
          </cell>
          <cell r="G18244" t="str">
            <v>CI_I04</v>
          </cell>
          <cell r="H18244" t="str">
            <v>PC</v>
          </cell>
          <cell r="I18244" t="str">
            <v>CPR</v>
          </cell>
          <cell r="J18244" t="str">
            <v/>
          </cell>
          <cell r="K18244" t="str">
            <v>PD</v>
          </cell>
          <cell r="L18244" t="str">
            <v>7931</v>
          </cell>
          <cell r="M18244" t="str">
            <v>S</v>
          </cell>
          <cell r="N18244">
            <v>17709</v>
          </cell>
        </row>
        <row r="18245">
          <cell r="A18245" t="str">
            <v>SF-MAN-I06-PC-0001</v>
          </cell>
          <cell r="B18245" t="str">
            <v>CINT</v>
          </cell>
          <cell r="C18245" t="str">
            <v/>
          </cell>
          <cell r="D18245" t="str">
            <v>FRAME ASSY DOUBLE FP</v>
          </cell>
          <cell r="E18245">
            <v>45169</v>
          </cell>
          <cell r="F18245" t="str">
            <v>HALF</v>
          </cell>
          <cell r="G18245" t="str">
            <v>CI_I06</v>
          </cell>
          <cell r="H18245" t="str">
            <v>PC</v>
          </cell>
          <cell r="I18245" t="str">
            <v>CPR</v>
          </cell>
          <cell r="J18245" t="str">
            <v/>
          </cell>
          <cell r="K18245" t="str">
            <v>PD</v>
          </cell>
          <cell r="L18245" t="str">
            <v>7933</v>
          </cell>
          <cell r="M18245" t="str">
            <v>S</v>
          </cell>
          <cell r="N18245">
            <v>89488</v>
          </cell>
        </row>
        <row r="18246">
          <cell r="A18246" t="str">
            <v>SF-MAN-I06-PC-0002</v>
          </cell>
          <cell r="B18246" t="str">
            <v>CINT</v>
          </cell>
          <cell r="C18246" t="str">
            <v/>
          </cell>
          <cell r="D18246" t="str">
            <v>BASE COMPLE MANABU AH CHAIR TAEKWAN FP I</v>
          </cell>
          <cell r="E18246">
            <v>45169</v>
          </cell>
          <cell r="F18246" t="str">
            <v>HALF</v>
          </cell>
          <cell r="G18246" t="str">
            <v>CI_I06</v>
          </cell>
          <cell r="H18246" t="str">
            <v>PC</v>
          </cell>
          <cell r="I18246" t="str">
            <v>CPR</v>
          </cell>
          <cell r="J18246" t="str">
            <v/>
          </cell>
          <cell r="K18246" t="str">
            <v>PD</v>
          </cell>
          <cell r="L18246" t="str">
            <v>7933</v>
          </cell>
          <cell r="M18246" t="str">
            <v>S</v>
          </cell>
          <cell r="N18246">
            <v>137508</v>
          </cell>
        </row>
        <row r="18247">
          <cell r="A18247" t="str">
            <v>SF-MAN-I06-PC-0003</v>
          </cell>
          <cell r="B18247" t="str">
            <v>CINT</v>
          </cell>
          <cell r="C18247" t="str">
            <v/>
          </cell>
          <cell r="D18247" t="str">
            <v>JOINT FRONT BOARD AH-01 DESK FP IVORY</v>
          </cell>
          <cell r="E18247">
            <v>44966</v>
          </cell>
          <cell r="F18247" t="str">
            <v>HALF</v>
          </cell>
          <cell r="G18247" t="str">
            <v>CI_I06</v>
          </cell>
          <cell r="H18247" t="str">
            <v>PC</v>
          </cell>
          <cell r="I18247" t="str">
            <v>CPR</v>
          </cell>
          <cell r="J18247" t="str">
            <v/>
          </cell>
          <cell r="K18247" t="str">
            <v>PD</v>
          </cell>
          <cell r="L18247" t="str">
            <v>7933</v>
          </cell>
          <cell r="M18247" t="str">
            <v>S</v>
          </cell>
          <cell r="N18247">
            <v>52583</v>
          </cell>
        </row>
        <row r="18248">
          <cell r="A18248" t="str">
            <v>SF-MAN-I06-PC-0004</v>
          </cell>
          <cell r="B18248" t="str">
            <v>CINT</v>
          </cell>
          <cell r="C18248" t="str">
            <v/>
          </cell>
          <cell r="D18248" t="str">
            <v>LEG ASSY MANABU AH CHAIR FP IVORY</v>
          </cell>
          <cell r="E18248">
            <v>45169</v>
          </cell>
          <cell r="F18248" t="str">
            <v>HALF</v>
          </cell>
          <cell r="G18248" t="str">
            <v>CI_I06</v>
          </cell>
          <cell r="H18248" t="str">
            <v>PC</v>
          </cell>
          <cell r="I18248" t="str">
            <v>CPR</v>
          </cell>
          <cell r="J18248" t="str">
            <v/>
          </cell>
          <cell r="K18248" t="str">
            <v>PD</v>
          </cell>
          <cell r="L18248" t="str">
            <v>7933</v>
          </cell>
          <cell r="M18248" t="str">
            <v>S</v>
          </cell>
          <cell r="N18248">
            <v>92214</v>
          </cell>
        </row>
        <row r="18249">
          <cell r="A18249" t="str">
            <v>SF-MAN-I06-PC-0005</v>
          </cell>
          <cell r="B18249" t="str">
            <v>CINT</v>
          </cell>
          <cell r="C18249" t="str">
            <v/>
          </cell>
          <cell r="D18249" t="str">
            <v>LEG ASSY MANABU AH-02 DESK FP IVORY</v>
          </cell>
          <cell r="E18249">
            <v>45169</v>
          </cell>
          <cell r="F18249" t="str">
            <v>HALF</v>
          </cell>
          <cell r="G18249" t="str">
            <v>CI_I06</v>
          </cell>
          <cell r="H18249" t="str">
            <v>PC</v>
          </cell>
          <cell r="I18249" t="str">
            <v>CPR</v>
          </cell>
          <cell r="J18249" t="str">
            <v/>
          </cell>
          <cell r="K18249" t="str">
            <v>PD</v>
          </cell>
          <cell r="L18249" t="str">
            <v>7933</v>
          </cell>
          <cell r="M18249" t="str">
            <v>S</v>
          </cell>
          <cell r="N18249">
            <v>85166</v>
          </cell>
        </row>
        <row r="18250">
          <cell r="A18250" t="str">
            <v>SF-MAN-I06-PC-0006</v>
          </cell>
          <cell r="B18250" t="str">
            <v>CINT</v>
          </cell>
          <cell r="C18250" t="str">
            <v/>
          </cell>
          <cell r="D18250" t="str">
            <v>LEG MANABU AH-01 DESK FP IVORY</v>
          </cell>
          <cell r="E18250">
            <v>44966</v>
          </cell>
          <cell r="F18250" t="str">
            <v>HALF</v>
          </cell>
          <cell r="G18250" t="str">
            <v>CI_I06</v>
          </cell>
          <cell r="H18250" t="str">
            <v>PC</v>
          </cell>
          <cell r="I18250" t="str">
            <v>CPR</v>
          </cell>
          <cell r="J18250" t="str">
            <v/>
          </cell>
          <cell r="K18250" t="str">
            <v>PD</v>
          </cell>
          <cell r="L18250" t="str">
            <v>7933</v>
          </cell>
          <cell r="M18250" t="str">
            <v>S</v>
          </cell>
          <cell r="N18250">
            <v>93416</v>
          </cell>
        </row>
        <row r="18251">
          <cell r="A18251" t="str">
            <v>SF-MAN-I06-PC-0007</v>
          </cell>
          <cell r="B18251" t="str">
            <v>CINT</v>
          </cell>
          <cell r="C18251" t="str">
            <v/>
          </cell>
          <cell r="D18251" t="str">
            <v>RANGKA MANABU DESK NO. 4 BLUE PANTONE</v>
          </cell>
          <cell r="E18251">
            <v>44783</v>
          </cell>
          <cell r="F18251" t="str">
            <v>HALF</v>
          </cell>
          <cell r="G18251" t="str">
            <v>CI_I06</v>
          </cell>
          <cell r="H18251" t="str">
            <v>PC</v>
          </cell>
          <cell r="I18251" t="str">
            <v>CPR</v>
          </cell>
          <cell r="J18251" t="str">
            <v/>
          </cell>
          <cell r="K18251" t="str">
            <v>PD</v>
          </cell>
          <cell r="L18251" t="str">
            <v>7933</v>
          </cell>
          <cell r="M18251" t="str">
            <v>S</v>
          </cell>
          <cell r="N18251">
            <v>97398</v>
          </cell>
        </row>
        <row r="18252">
          <cell r="A18252" t="str">
            <v>SF-MAN-I06-PC-0008</v>
          </cell>
          <cell r="B18252" t="str">
            <v>CINT</v>
          </cell>
          <cell r="C18252" t="str">
            <v/>
          </cell>
          <cell r="D18252" t="str">
            <v>RANGKA MANABU DESK NO. 4 FP CREAM</v>
          </cell>
          <cell r="E18252">
            <v>44834</v>
          </cell>
          <cell r="F18252" t="str">
            <v>HALF</v>
          </cell>
          <cell r="G18252" t="str">
            <v>CI_I06</v>
          </cell>
          <cell r="H18252" t="str">
            <v>PC</v>
          </cell>
          <cell r="I18252" t="str">
            <v>CPR</v>
          </cell>
          <cell r="J18252" t="str">
            <v/>
          </cell>
          <cell r="K18252" t="str">
            <v>PD</v>
          </cell>
          <cell r="L18252" t="str">
            <v>7933</v>
          </cell>
          <cell r="M18252" t="str">
            <v>S</v>
          </cell>
          <cell r="N18252">
            <v>97334</v>
          </cell>
        </row>
        <row r="18253">
          <cell r="A18253" t="str">
            <v>SF-MAN-I06-PC-0009</v>
          </cell>
          <cell r="B18253" t="str">
            <v>CINT</v>
          </cell>
          <cell r="C18253" t="str">
            <v/>
          </cell>
          <cell r="D18253" t="str">
            <v>RANGKA MANABU DESK NO. 4 FP GREY</v>
          </cell>
          <cell r="E18253">
            <v>44783</v>
          </cell>
          <cell r="F18253" t="str">
            <v>HALF</v>
          </cell>
          <cell r="G18253" t="str">
            <v>CI_I06</v>
          </cell>
          <cell r="H18253" t="str">
            <v>PC</v>
          </cell>
          <cell r="I18253" t="str">
            <v>CPR</v>
          </cell>
          <cell r="J18253" t="str">
            <v/>
          </cell>
          <cell r="K18253" t="str">
            <v>PD</v>
          </cell>
          <cell r="L18253" t="str">
            <v>7933</v>
          </cell>
          <cell r="M18253" t="str">
            <v>S</v>
          </cell>
          <cell r="N18253">
            <v>97398</v>
          </cell>
        </row>
        <row r="18254">
          <cell r="A18254" t="str">
            <v>SF-MAN-I06-PC-0010</v>
          </cell>
          <cell r="B18254" t="str">
            <v>CINT</v>
          </cell>
          <cell r="C18254" t="str">
            <v/>
          </cell>
          <cell r="D18254" t="str">
            <v>RANGKA MANABU DESK NO. 5 BLUE PANTONE</v>
          </cell>
          <cell r="E18254">
            <v>44783</v>
          </cell>
          <cell r="F18254" t="str">
            <v>HALF</v>
          </cell>
          <cell r="G18254" t="str">
            <v>CI_I06</v>
          </cell>
          <cell r="H18254" t="str">
            <v>PC</v>
          </cell>
          <cell r="I18254" t="str">
            <v>CPR</v>
          </cell>
          <cell r="J18254" t="str">
            <v/>
          </cell>
          <cell r="K18254" t="str">
            <v>PD</v>
          </cell>
          <cell r="L18254" t="str">
            <v>7933</v>
          </cell>
          <cell r="M18254" t="str">
            <v>S</v>
          </cell>
          <cell r="N18254">
            <v>100269</v>
          </cell>
        </row>
        <row r="18255">
          <cell r="A18255" t="str">
            <v>SF-MAN-I06-PC-0011</v>
          </cell>
          <cell r="B18255" t="str">
            <v>CINT</v>
          </cell>
          <cell r="C18255" t="str">
            <v/>
          </cell>
          <cell r="D18255" t="str">
            <v>RANGKA MANABU DESK NO. 5 FP CREAM</v>
          </cell>
          <cell r="E18255">
            <v>44834</v>
          </cell>
          <cell r="F18255" t="str">
            <v>HALF</v>
          </cell>
          <cell r="G18255" t="str">
            <v>CI_I06</v>
          </cell>
          <cell r="H18255" t="str">
            <v>PC</v>
          </cell>
          <cell r="I18255" t="str">
            <v>CPR</v>
          </cell>
          <cell r="J18255" t="str">
            <v/>
          </cell>
          <cell r="K18255" t="str">
            <v>PD</v>
          </cell>
          <cell r="L18255" t="str">
            <v>7933</v>
          </cell>
          <cell r="M18255" t="str">
            <v>S</v>
          </cell>
          <cell r="N18255">
            <v>100205</v>
          </cell>
        </row>
        <row r="18256">
          <cell r="A18256" t="str">
            <v>SF-MAN-I06-PC-0012</v>
          </cell>
          <cell r="B18256" t="str">
            <v>CINT</v>
          </cell>
          <cell r="C18256" t="str">
            <v/>
          </cell>
          <cell r="D18256" t="str">
            <v>RANGKA MANABU DESK NO. 5 FP GREY</v>
          </cell>
          <cell r="E18256">
            <v>44783</v>
          </cell>
          <cell r="F18256" t="str">
            <v>HALF</v>
          </cell>
          <cell r="G18256" t="str">
            <v>CI_I06</v>
          </cell>
          <cell r="H18256" t="str">
            <v>PC</v>
          </cell>
          <cell r="I18256" t="str">
            <v>CPR</v>
          </cell>
          <cell r="J18256" t="str">
            <v/>
          </cell>
          <cell r="K18256" t="str">
            <v>PD</v>
          </cell>
          <cell r="L18256" t="str">
            <v>7933</v>
          </cell>
          <cell r="M18256" t="str">
            <v>S</v>
          </cell>
          <cell r="N18256">
            <v>100269</v>
          </cell>
        </row>
        <row r="18257">
          <cell r="A18257" t="str">
            <v>SF-MAN-I06-PC-0013</v>
          </cell>
          <cell r="B18257" t="str">
            <v>CINT</v>
          </cell>
          <cell r="C18257" t="str">
            <v/>
          </cell>
          <cell r="D18257" t="str">
            <v>RANGKA MANABU DESK NO. 6 BLUE PANTONE</v>
          </cell>
          <cell r="E18257">
            <v>44783</v>
          </cell>
          <cell r="F18257" t="str">
            <v>HALF</v>
          </cell>
          <cell r="G18257" t="str">
            <v>CI_I06</v>
          </cell>
          <cell r="H18257" t="str">
            <v>PC</v>
          </cell>
          <cell r="I18257" t="str">
            <v>CPR</v>
          </cell>
          <cell r="J18257" t="str">
            <v/>
          </cell>
          <cell r="K18257" t="str">
            <v>PD</v>
          </cell>
          <cell r="L18257" t="str">
            <v>7933</v>
          </cell>
          <cell r="M18257" t="str">
            <v>S</v>
          </cell>
          <cell r="N18257">
            <v>112667</v>
          </cell>
        </row>
        <row r="18258">
          <cell r="A18258" t="str">
            <v>SF-MAN-I06-PC-0014</v>
          </cell>
          <cell r="B18258" t="str">
            <v>CINT</v>
          </cell>
          <cell r="C18258" t="str">
            <v/>
          </cell>
          <cell r="D18258" t="str">
            <v>RANGKA MANABU DESK NO. 6 FP CREAM</v>
          </cell>
          <cell r="E18258">
            <v>44802</v>
          </cell>
          <cell r="F18258" t="str">
            <v>HALF</v>
          </cell>
          <cell r="G18258" t="str">
            <v>CI_I06</v>
          </cell>
          <cell r="H18258" t="str">
            <v>PC</v>
          </cell>
          <cell r="I18258" t="str">
            <v>CPR</v>
          </cell>
          <cell r="J18258" t="str">
            <v/>
          </cell>
          <cell r="K18258" t="str">
            <v>PD</v>
          </cell>
          <cell r="L18258" t="str">
            <v>7933</v>
          </cell>
          <cell r="M18258" t="str">
            <v>S</v>
          </cell>
          <cell r="N18258">
            <v>112667</v>
          </cell>
        </row>
        <row r="18259">
          <cell r="A18259" t="str">
            <v>SF-MAN-I06-PC-0015</v>
          </cell>
          <cell r="B18259" t="str">
            <v>CINT</v>
          </cell>
          <cell r="C18259" t="str">
            <v/>
          </cell>
          <cell r="D18259" t="str">
            <v>RANGKA MANABU DESK NO. 6 FP GREY</v>
          </cell>
          <cell r="E18259">
            <v>44834</v>
          </cell>
          <cell r="F18259" t="str">
            <v>HALF</v>
          </cell>
          <cell r="G18259" t="str">
            <v>CI_I06</v>
          </cell>
          <cell r="H18259" t="str">
            <v>PC</v>
          </cell>
          <cell r="I18259" t="str">
            <v>CPR</v>
          </cell>
          <cell r="J18259" t="str">
            <v/>
          </cell>
          <cell r="K18259" t="str">
            <v>PD</v>
          </cell>
          <cell r="L18259" t="str">
            <v>7933</v>
          </cell>
          <cell r="M18259" t="str">
            <v>S</v>
          </cell>
          <cell r="N18259">
            <v>112603</v>
          </cell>
        </row>
        <row r="18260">
          <cell r="A18260" t="str">
            <v>SF-MAN-I06-PC-0016</v>
          </cell>
          <cell r="B18260" t="str">
            <v>CINT</v>
          </cell>
          <cell r="C18260" t="str">
            <v/>
          </cell>
          <cell r="D18260" t="str">
            <v>RANGKA NEW MANABU NO. 4 FP IVORY</v>
          </cell>
          <cell r="E18260">
            <v>45293</v>
          </cell>
          <cell r="F18260" t="str">
            <v>HALF</v>
          </cell>
          <cell r="G18260" t="str">
            <v>CI_I06</v>
          </cell>
          <cell r="H18260" t="str">
            <v>PC</v>
          </cell>
          <cell r="I18260" t="str">
            <v>CPR</v>
          </cell>
          <cell r="J18260" t="str">
            <v/>
          </cell>
          <cell r="K18260" t="str">
            <v>PD</v>
          </cell>
          <cell r="L18260" t="str">
            <v>7933</v>
          </cell>
          <cell r="M18260" t="str">
            <v>S</v>
          </cell>
          <cell r="N18260">
            <v>96244</v>
          </cell>
        </row>
        <row r="18261">
          <cell r="A18261" t="str">
            <v>SF-MAN-I06-PC-0017</v>
          </cell>
          <cell r="B18261" t="str">
            <v>CINT</v>
          </cell>
          <cell r="C18261" t="str">
            <v/>
          </cell>
          <cell r="D18261" t="str">
            <v>RANGKA NEW MANABU NO. 5 FP IVORY</v>
          </cell>
          <cell r="E18261">
            <v>44834</v>
          </cell>
          <cell r="F18261" t="str">
            <v>HALF</v>
          </cell>
          <cell r="G18261" t="str">
            <v>CI_I06</v>
          </cell>
          <cell r="H18261" t="str">
            <v>PC</v>
          </cell>
          <cell r="I18261" t="str">
            <v>CPR</v>
          </cell>
          <cell r="J18261" t="str">
            <v/>
          </cell>
          <cell r="K18261" t="str">
            <v>PD</v>
          </cell>
          <cell r="L18261" t="str">
            <v>7933</v>
          </cell>
          <cell r="M18261" t="str">
            <v>S</v>
          </cell>
          <cell r="N18261">
            <v>100205</v>
          </cell>
        </row>
        <row r="18262">
          <cell r="A18262" t="str">
            <v>SF-MAN-I06-PC-0018</v>
          </cell>
          <cell r="B18262" t="str">
            <v>CINT</v>
          </cell>
          <cell r="C18262" t="str">
            <v/>
          </cell>
          <cell r="D18262" t="str">
            <v>RANGKA NEW MANABU NO. 6 FP IVORY</v>
          </cell>
          <cell r="E18262">
            <v>45169</v>
          </cell>
          <cell r="F18262" t="str">
            <v>HALF</v>
          </cell>
          <cell r="G18262" t="str">
            <v>CI_I06</v>
          </cell>
          <cell r="H18262" t="str">
            <v>PC</v>
          </cell>
          <cell r="I18262" t="str">
            <v>CPR</v>
          </cell>
          <cell r="J18262" t="str">
            <v/>
          </cell>
          <cell r="K18262" t="str">
            <v>PD</v>
          </cell>
          <cell r="L18262" t="str">
            <v>7933</v>
          </cell>
          <cell r="M18262" t="str">
            <v>S</v>
          </cell>
          <cell r="N18262">
            <v>147120</v>
          </cell>
        </row>
        <row r="18263">
          <cell r="A18263" t="str">
            <v>SF-MAN-I06-PC-0019</v>
          </cell>
          <cell r="B18263" t="str">
            <v>CINT</v>
          </cell>
          <cell r="C18263" t="str">
            <v/>
          </cell>
          <cell r="D18263" t="str">
            <v>FRAME COMPLE MANABU AH CHAIR TAEKWAN FP</v>
          </cell>
          <cell r="E18263">
            <v>45169</v>
          </cell>
          <cell r="F18263" t="str">
            <v>HALF</v>
          </cell>
          <cell r="G18263" t="str">
            <v>CI_I06</v>
          </cell>
          <cell r="H18263" t="str">
            <v>PC</v>
          </cell>
          <cell r="I18263" t="str">
            <v>CPR</v>
          </cell>
          <cell r="J18263" t="str">
            <v/>
          </cell>
          <cell r="K18263" t="str">
            <v>PD</v>
          </cell>
          <cell r="L18263" t="str">
            <v>7933</v>
          </cell>
          <cell r="M18263" t="str">
            <v>S</v>
          </cell>
          <cell r="N18263">
            <v>76443</v>
          </cell>
        </row>
        <row r="18264">
          <cell r="A18264" t="str">
            <v>SF-MAN-I06-PC-0020</v>
          </cell>
          <cell r="B18264" t="str">
            <v>CINT</v>
          </cell>
          <cell r="C18264" t="str">
            <v/>
          </cell>
          <cell r="D18264" t="str">
            <v>FRAME FRONT BOARD MANABU AH-01 FP IVORY</v>
          </cell>
          <cell r="E18264">
            <v>45169</v>
          </cell>
          <cell r="F18264" t="str">
            <v>HALF</v>
          </cell>
          <cell r="G18264" t="str">
            <v>CI_I06</v>
          </cell>
          <cell r="H18264" t="str">
            <v>PC</v>
          </cell>
          <cell r="I18264" t="str">
            <v>CPR</v>
          </cell>
          <cell r="J18264" t="str">
            <v/>
          </cell>
          <cell r="K18264" t="str">
            <v>PD</v>
          </cell>
          <cell r="L18264" t="str">
            <v>7933</v>
          </cell>
          <cell r="M18264" t="str">
            <v>S</v>
          </cell>
          <cell r="N18264">
            <v>78924</v>
          </cell>
        </row>
        <row r="18265">
          <cell r="A18265" t="str">
            <v>SF-MAN-I06-PC-0021</v>
          </cell>
          <cell r="B18265" t="str">
            <v>CINT</v>
          </cell>
          <cell r="C18265" t="str">
            <v/>
          </cell>
          <cell r="D18265" t="str">
            <v>FRAME MANABU AH CHAIR ALBA FP CREAM</v>
          </cell>
          <cell r="E18265">
            <v>44783</v>
          </cell>
          <cell r="F18265" t="str">
            <v>HALF</v>
          </cell>
          <cell r="G18265" t="str">
            <v>CI_I06</v>
          </cell>
          <cell r="H18265" t="str">
            <v>PC</v>
          </cell>
          <cell r="I18265" t="str">
            <v>CPR</v>
          </cell>
          <cell r="J18265" t="str">
            <v/>
          </cell>
          <cell r="K18265" t="str">
            <v>PD</v>
          </cell>
          <cell r="L18265" t="str">
            <v>7933</v>
          </cell>
          <cell r="M18265" t="str">
            <v>S</v>
          </cell>
          <cell r="N18265">
            <v>0</v>
          </cell>
        </row>
        <row r="18266">
          <cell r="A18266" t="str">
            <v>SF-MAN-I06-PC-0022</v>
          </cell>
          <cell r="B18266" t="str">
            <v>CINT</v>
          </cell>
          <cell r="C18266" t="str">
            <v/>
          </cell>
          <cell r="D18266" t="str">
            <v>FRAME MANABU AH CHAIR FP IVORY</v>
          </cell>
          <cell r="E18266">
            <v>45169</v>
          </cell>
          <cell r="F18266" t="str">
            <v>HALF</v>
          </cell>
          <cell r="G18266" t="str">
            <v>CI_I06</v>
          </cell>
          <cell r="H18266" t="str">
            <v>PC</v>
          </cell>
          <cell r="I18266" t="str">
            <v>CPR</v>
          </cell>
          <cell r="J18266" t="str">
            <v/>
          </cell>
          <cell r="K18266" t="str">
            <v>PD</v>
          </cell>
          <cell r="L18266" t="str">
            <v>7933</v>
          </cell>
          <cell r="M18266" t="str">
            <v>S</v>
          </cell>
          <cell r="N18266">
            <v>94684</v>
          </cell>
        </row>
        <row r="18267">
          <cell r="A18267" t="str">
            <v>SF-MAN-I06-PC-0023</v>
          </cell>
          <cell r="B18267" t="str">
            <v>CINT</v>
          </cell>
          <cell r="C18267" t="str">
            <v/>
          </cell>
          <cell r="D18267" t="str">
            <v>FRAME MANABU AH-01 DESK FP IVORY</v>
          </cell>
          <cell r="E18267">
            <v>45202</v>
          </cell>
          <cell r="F18267" t="str">
            <v>HALF</v>
          </cell>
          <cell r="G18267" t="str">
            <v>CI_I06</v>
          </cell>
          <cell r="H18267" t="str">
            <v>PC</v>
          </cell>
          <cell r="I18267" t="str">
            <v>CPR</v>
          </cell>
          <cell r="J18267" t="str">
            <v/>
          </cell>
          <cell r="K18267" t="str">
            <v>PD</v>
          </cell>
          <cell r="L18267" t="str">
            <v>7933</v>
          </cell>
          <cell r="M18267" t="str">
            <v>S</v>
          </cell>
          <cell r="N18267">
            <v>94965</v>
          </cell>
        </row>
        <row r="18268">
          <cell r="A18268" t="str">
            <v>SF-MAN-I06-PC-0024</v>
          </cell>
          <cell r="B18268" t="str">
            <v>CINT</v>
          </cell>
          <cell r="C18268" t="str">
            <v/>
          </cell>
          <cell r="D18268" t="str">
            <v>FRAME MANABU AH-01 FB DESK FP IVORY</v>
          </cell>
          <cell r="E18268">
            <v>44966</v>
          </cell>
          <cell r="F18268" t="str">
            <v>HALF</v>
          </cell>
          <cell r="G18268" t="str">
            <v>CI_I06</v>
          </cell>
          <cell r="H18268" t="str">
            <v>PC</v>
          </cell>
          <cell r="I18268" t="str">
            <v>CPR</v>
          </cell>
          <cell r="J18268" t="str">
            <v/>
          </cell>
          <cell r="K18268" t="str">
            <v>PD</v>
          </cell>
          <cell r="L18268" t="str">
            <v>7933</v>
          </cell>
          <cell r="M18268" t="str">
            <v>S</v>
          </cell>
          <cell r="N18268">
            <v>88230</v>
          </cell>
        </row>
        <row r="18269">
          <cell r="A18269" t="str">
            <v>SF-MAN-I06-PC-0025</v>
          </cell>
          <cell r="B18269" t="str">
            <v>CINT</v>
          </cell>
          <cell r="C18269" t="str">
            <v/>
          </cell>
          <cell r="D18269" t="str">
            <v>LEG MANABU AH-01 DESK FP RED</v>
          </cell>
          <cell r="E18269">
            <v>44814</v>
          </cell>
          <cell r="F18269" t="str">
            <v>HALF</v>
          </cell>
          <cell r="G18269" t="str">
            <v>CI_I06</v>
          </cell>
          <cell r="H18269" t="str">
            <v>PC</v>
          </cell>
          <cell r="I18269" t="str">
            <v>CPR</v>
          </cell>
          <cell r="J18269" t="str">
            <v/>
          </cell>
          <cell r="K18269" t="str">
            <v>PD</v>
          </cell>
          <cell r="L18269" t="str">
            <v>7933</v>
          </cell>
          <cell r="M18269" t="str">
            <v>S</v>
          </cell>
          <cell r="N18269">
            <v>92418</v>
          </cell>
        </row>
        <row r="18270">
          <cell r="A18270" t="str">
            <v>SF-MAN-I06-PC-0026</v>
          </cell>
          <cell r="B18270" t="str">
            <v>CINT</v>
          </cell>
          <cell r="C18270" t="str">
            <v/>
          </cell>
          <cell r="D18270" t="str">
            <v>FRAME MANABU AH-01 FB DESK FP RED</v>
          </cell>
          <cell r="E18270">
            <v>44814</v>
          </cell>
          <cell r="F18270" t="str">
            <v>HALF</v>
          </cell>
          <cell r="G18270" t="str">
            <v>CI_I06</v>
          </cell>
          <cell r="H18270" t="str">
            <v>PC</v>
          </cell>
          <cell r="I18270" t="str">
            <v>CPR</v>
          </cell>
          <cell r="J18270" t="str">
            <v/>
          </cell>
          <cell r="K18270" t="str">
            <v>PD</v>
          </cell>
          <cell r="L18270" t="str">
            <v>7933</v>
          </cell>
          <cell r="M18270" t="str">
            <v>S</v>
          </cell>
          <cell r="N18270">
            <v>80956</v>
          </cell>
        </row>
        <row r="18271">
          <cell r="A18271" t="str">
            <v>SF-MAN-I06-PC-0027</v>
          </cell>
          <cell r="B18271" t="str">
            <v>CINT</v>
          </cell>
          <cell r="C18271" t="str">
            <v/>
          </cell>
          <cell r="D18271" t="str">
            <v>FRAME MANABU AH CHAIR FP RED</v>
          </cell>
          <cell r="E18271">
            <v>44814</v>
          </cell>
          <cell r="F18271" t="str">
            <v>HALF</v>
          </cell>
          <cell r="G18271" t="str">
            <v>CI_I06</v>
          </cell>
          <cell r="H18271" t="str">
            <v>PC</v>
          </cell>
          <cell r="I18271" t="str">
            <v>CPR</v>
          </cell>
          <cell r="J18271" t="str">
            <v/>
          </cell>
          <cell r="K18271" t="str">
            <v>PD</v>
          </cell>
          <cell r="L18271" t="str">
            <v>7933</v>
          </cell>
          <cell r="M18271" t="str">
            <v>S</v>
          </cell>
          <cell r="N18271">
            <v>91018</v>
          </cell>
        </row>
        <row r="18272">
          <cell r="A18272" t="str">
            <v>SF-MAN-I06-PC-0028</v>
          </cell>
          <cell r="B18272" t="str">
            <v>CINT</v>
          </cell>
          <cell r="C18272" t="str">
            <v/>
          </cell>
          <cell r="D18272" t="str">
            <v>JOINT FRONT BOARD AH-01 DESK FP RED</v>
          </cell>
          <cell r="E18272">
            <v>44814</v>
          </cell>
          <cell r="F18272" t="str">
            <v>HALF</v>
          </cell>
          <cell r="G18272" t="str">
            <v>CI_I06</v>
          </cell>
          <cell r="H18272" t="str">
            <v>PC</v>
          </cell>
          <cell r="I18272" t="str">
            <v>CPR</v>
          </cell>
          <cell r="J18272" t="str">
            <v/>
          </cell>
          <cell r="K18272" t="str">
            <v>PD</v>
          </cell>
          <cell r="L18272" t="str">
            <v>7933</v>
          </cell>
          <cell r="M18272" t="str">
            <v>S</v>
          </cell>
          <cell r="N18272">
            <v>49102</v>
          </cell>
        </row>
        <row r="18273">
          <cell r="A18273" t="str">
            <v>SF-MAN-I06-PC-0029</v>
          </cell>
          <cell r="B18273" t="str">
            <v>CINT</v>
          </cell>
          <cell r="C18273" t="str">
            <v/>
          </cell>
          <cell r="D18273" t="str">
            <v>LEG ASSY MANABU AH CHAIR FP RED</v>
          </cell>
          <cell r="E18273">
            <v>44814</v>
          </cell>
          <cell r="F18273" t="str">
            <v>HALF</v>
          </cell>
          <cell r="G18273" t="str">
            <v>CI_I06</v>
          </cell>
          <cell r="H18273" t="str">
            <v>PC</v>
          </cell>
          <cell r="I18273" t="str">
            <v>CPR</v>
          </cell>
          <cell r="J18273" t="str">
            <v/>
          </cell>
          <cell r="K18273" t="str">
            <v>PD</v>
          </cell>
          <cell r="L18273" t="str">
            <v>7933</v>
          </cell>
          <cell r="M18273" t="str">
            <v>S</v>
          </cell>
          <cell r="N18273">
            <v>71549</v>
          </cell>
        </row>
        <row r="18274">
          <cell r="A18274" t="str">
            <v>SF-MAN-I09-WL-0001</v>
          </cell>
          <cell r="B18274" t="str">
            <v>CINT</v>
          </cell>
          <cell r="C18274" t="str">
            <v/>
          </cell>
          <cell r="D18274" t="str">
            <v>FRONT BOARD MANABU AH-01 ( PWF-14119 )</v>
          </cell>
          <cell r="E18274">
            <v>45169</v>
          </cell>
          <cell r="F18274" t="str">
            <v>HALF</v>
          </cell>
          <cell r="G18274" t="str">
            <v>CI_I09</v>
          </cell>
          <cell r="H18274" t="str">
            <v>PC</v>
          </cell>
          <cell r="I18274" t="str">
            <v>CPR</v>
          </cell>
          <cell r="J18274" t="str">
            <v/>
          </cell>
          <cell r="K18274" t="str">
            <v>PD</v>
          </cell>
          <cell r="L18274" t="str">
            <v>7936</v>
          </cell>
          <cell r="M18274" t="str">
            <v>S</v>
          </cell>
          <cell r="N18274">
            <v>33596</v>
          </cell>
        </row>
        <row r="18275">
          <cell r="A18275" t="str">
            <v>SF-MAN-ICT-SC-0001</v>
          </cell>
          <cell r="B18275" t="str">
            <v>CINT</v>
          </cell>
          <cell r="C18275" t="str">
            <v/>
          </cell>
          <cell r="D18275" t="str">
            <v>LEG MANABU AH-01 DESK KW0</v>
          </cell>
          <cell r="E18275">
            <v>44800</v>
          </cell>
          <cell r="F18275" t="str">
            <v>HALF</v>
          </cell>
          <cell r="G18275" t="str">
            <v>CI_ICT</v>
          </cell>
          <cell r="H18275" t="str">
            <v>PC</v>
          </cell>
          <cell r="I18275" t="str">
            <v>CPR</v>
          </cell>
          <cell r="J18275" t="str">
            <v/>
          </cell>
          <cell r="K18275" t="str">
            <v>PD</v>
          </cell>
          <cell r="L18275" t="str">
            <v>7931</v>
          </cell>
          <cell r="M18275" t="str">
            <v>V</v>
          </cell>
          <cell r="N18275">
            <v>89211</v>
          </cell>
        </row>
        <row r="18276">
          <cell r="A18276" t="str">
            <v>SF-MAN-ICT-SC-0002</v>
          </cell>
          <cell r="B18276" t="str">
            <v>CINT</v>
          </cell>
          <cell r="C18276" t="str">
            <v/>
          </cell>
          <cell r="D18276" t="str">
            <v>LEG ASSY MANABU AH CHAIR KW 1</v>
          </cell>
          <cell r="E18276">
            <v>44774</v>
          </cell>
          <cell r="F18276" t="str">
            <v>HALF</v>
          </cell>
          <cell r="G18276" t="str">
            <v>CI_ICT</v>
          </cell>
          <cell r="H18276" t="str">
            <v>PC</v>
          </cell>
          <cell r="I18276" t="str">
            <v>CPR</v>
          </cell>
          <cell r="J18276" t="str">
            <v/>
          </cell>
          <cell r="K18276" t="str">
            <v>PD</v>
          </cell>
          <cell r="L18276" t="str">
            <v>7931</v>
          </cell>
          <cell r="M18276" t="str">
            <v>V</v>
          </cell>
          <cell r="N18276">
            <v>45947</v>
          </cell>
        </row>
        <row r="18277">
          <cell r="A18277" t="str">
            <v>SF-MAN-IPC-SC-0001</v>
          </cell>
          <cell r="B18277" t="str">
            <v>CINT</v>
          </cell>
          <cell r="C18277" t="str">
            <v/>
          </cell>
          <cell r="D18277" t="str">
            <v>FRAME MANABU AH CHAIR FP IVORY</v>
          </cell>
          <cell r="E18277">
            <v>0</v>
          </cell>
          <cell r="F18277" t="str">
            <v>HALF</v>
          </cell>
          <cell r="G18277" t="str">
            <v>CI_IPC</v>
          </cell>
          <cell r="H18277" t="str">
            <v>PC</v>
          </cell>
          <cell r="I18277" t="str">
            <v>CPR</v>
          </cell>
          <cell r="J18277" t="str">
            <v/>
          </cell>
          <cell r="K18277" t="str">
            <v>PD</v>
          </cell>
          <cell r="L18277" t="str">
            <v>7933</v>
          </cell>
          <cell r="M18277" t="str">
            <v>V</v>
          </cell>
          <cell r="N18277">
            <v>88684</v>
          </cell>
        </row>
        <row r="18278">
          <cell r="A18278" t="str">
            <v>SF-MAN-IPC-SC-0002</v>
          </cell>
          <cell r="B18278" t="str">
            <v>CINT</v>
          </cell>
          <cell r="C18278" t="str">
            <v/>
          </cell>
          <cell r="D18278" t="str">
            <v>FRAME MANABU AH-01 FB DESK FP IVORY</v>
          </cell>
          <cell r="E18278">
            <v>0</v>
          </cell>
          <cell r="F18278" t="str">
            <v>HALF</v>
          </cell>
          <cell r="G18278" t="str">
            <v>CI_IPC</v>
          </cell>
          <cell r="H18278" t="str">
            <v>PC</v>
          </cell>
          <cell r="I18278" t="str">
            <v>CPR</v>
          </cell>
          <cell r="J18278" t="str">
            <v/>
          </cell>
          <cell r="K18278" t="str">
            <v>PD</v>
          </cell>
          <cell r="L18278" t="str">
            <v>7933</v>
          </cell>
          <cell r="M18278" t="str">
            <v>V</v>
          </cell>
          <cell r="N18278">
            <v>121858</v>
          </cell>
        </row>
        <row r="18279">
          <cell r="A18279" t="str">
            <v>SF-MAN-IPC-SC-0003</v>
          </cell>
          <cell r="B18279" t="str">
            <v>CINT</v>
          </cell>
          <cell r="C18279" t="str">
            <v/>
          </cell>
          <cell r="D18279" t="str">
            <v>LEG ASSY MANABU AH CHAIR FP IVORY</v>
          </cell>
          <cell r="E18279">
            <v>44841</v>
          </cell>
          <cell r="F18279" t="str">
            <v>HALF</v>
          </cell>
          <cell r="G18279" t="str">
            <v>CI_IPC</v>
          </cell>
          <cell r="H18279" t="str">
            <v>PC</v>
          </cell>
          <cell r="I18279" t="str">
            <v>CPR</v>
          </cell>
          <cell r="J18279" t="str">
            <v/>
          </cell>
          <cell r="K18279" t="str">
            <v>PD</v>
          </cell>
          <cell r="L18279" t="str">
            <v>7933</v>
          </cell>
          <cell r="M18279" t="str">
            <v>V</v>
          </cell>
          <cell r="N18279">
            <v>67855</v>
          </cell>
        </row>
        <row r="18280">
          <cell r="A18280" t="str">
            <v>SF-MAN-IPC-SC-0004</v>
          </cell>
          <cell r="B18280" t="str">
            <v>CINT</v>
          </cell>
          <cell r="C18280" t="str">
            <v/>
          </cell>
          <cell r="D18280" t="str">
            <v>LEG MANABU AH-01 DESK FP IVORY</v>
          </cell>
          <cell r="E18280">
            <v>0</v>
          </cell>
          <cell r="F18280" t="str">
            <v>HALF</v>
          </cell>
          <cell r="G18280" t="str">
            <v>CI_IPC</v>
          </cell>
          <cell r="H18280" t="str">
            <v>PC</v>
          </cell>
          <cell r="I18280" t="str">
            <v>CPR</v>
          </cell>
          <cell r="J18280" t="str">
            <v/>
          </cell>
          <cell r="K18280" t="str">
            <v>PD</v>
          </cell>
          <cell r="L18280" t="str">
            <v>7933</v>
          </cell>
          <cell r="M18280" t="str">
            <v>V</v>
          </cell>
          <cell r="N18280">
            <v>98399</v>
          </cell>
        </row>
        <row r="18281">
          <cell r="A18281" t="str">
            <v>SF-MAN-IPC-SC-0005</v>
          </cell>
          <cell r="B18281" t="str">
            <v>CINT</v>
          </cell>
          <cell r="C18281" t="str">
            <v/>
          </cell>
          <cell r="D18281" t="str">
            <v>FRAME MANABU AH-01 DESK FP</v>
          </cell>
          <cell r="E18281">
            <v>44774</v>
          </cell>
          <cell r="F18281" t="str">
            <v>HALF</v>
          </cell>
          <cell r="G18281" t="str">
            <v>CI_IPC</v>
          </cell>
          <cell r="H18281" t="str">
            <v>PC</v>
          </cell>
          <cell r="I18281" t="str">
            <v>CPR</v>
          </cell>
          <cell r="J18281" t="str">
            <v/>
          </cell>
          <cell r="K18281" t="str">
            <v>PD</v>
          </cell>
          <cell r="L18281" t="str">
            <v>7933</v>
          </cell>
          <cell r="M18281" t="str">
            <v>V</v>
          </cell>
          <cell r="N18281">
            <v>210627</v>
          </cell>
        </row>
        <row r="18282">
          <cell r="A18282" t="str">
            <v>SF-MAN-IPC-SC-0006</v>
          </cell>
          <cell r="B18282" t="str">
            <v>CINT</v>
          </cell>
          <cell r="C18282" t="str">
            <v/>
          </cell>
          <cell r="D18282" t="str">
            <v>JOINT FRONT BOARD AH-01 DESK FP</v>
          </cell>
          <cell r="E18282">
            <v>44774</v>
          </cell>
          <cell r="F18282" t="str">
            <v>HALF</v>
          </cell>
          <cell r="G18282" t="str">
            <v>CI_IPC</v>
          </cell>
          <cell r="H18282" t="str">
            <v>PC</v>
          </cell>
          <cell r="I18282" t="str">
            <v>CPR</v>
          </cell>
          <cell r="J18282" t="str">
            <v/>
          </cell>
          <cell r="K18282" t="str">
            <v>PD</v>
          </cell>
          <cell r="L18282" t="str">
            <v>7933</v>
          </cell>
          <cell r="M18282" t="str">
            <v>V</v>
          </cell>
          <cell r="N18282">
            <v>49368</v>
          </cell>
        </row>
        <row r="18283">
          <cell r="A18283" t="str">
            <v>SF-MTU-I04-CT-0001</v>
          </cell>
          <cell r="B18283" t="str">
            <v>CINT</v>
          </cell>
          <cell r="C18283" t="str">
            <v/>
          </cell>
          <cell r="D18283" t="str">
            <v>FRAME COMPL HTU-6014 KW 0</v>
          </cell>
          <cell r="E18283">
            <v>44838</v>
          </cell>
          <cell r="F18283" t="str">
            <v>HALF</v>
          </cell>
          <cell r="G18283" t="str">
            <v>CI_I04</v>
          </cell>
          <cell r="H18283" t="str">
            <v>PC</v>
          </cell>
          <cell r="I18283" t="str">
            <v>CPR</v>
          </cell>
          <cell r="J18283" t="str">
            <v/>
          </cell>
          <cell r="K18283" t="str">
            <v>PD</v>
          </cell>
          <cell r="L18283" t="str">
            <v>7931</v>
          </cell>
          <cell r="M18283" t="str">
            <v>S</v>
          </cell>
          <cell r="N18283">
            <v>73591</v>
          </cell>
        </row>
        <row r="18284">
          <cell r="A18284" t="str">
            <v>SF-MTU-I04-CT-0002</v>
          </cell>
          <cell r="B18284" t="str">
            <v>CINT</v>
          </cell>
          <cell r="C18284" t="str">
            <v/>
          </cell>
          <cell r="D18284" t="str">
            <v>FRAME COMPL HTU-7014 KW 0</v>
          </cell>
          <cell r="E18284">
            <v>44783</v>
          </cell>
          <cell r="F18284" t="str">
            <v>HALF</v>
          </cell>
          <cell r="G18284" t="str">
            <v>CI_I04</v>
          </cell>
          <cell r="H18284" t="str">
            <v>PC</v>
          </cell>
          <cell r="I18284" t="str">
            <v>CPR</v>
          </cell>
          <cell r="J18284" t="str">
            <v/>
          </cell>
          <cell r="K18284" t="str">
            <v>PD</v>
          </cell>
          <cell r="L18284" t="str">
            <v>7931</v>
          </cell>
          <cell r="M18284" t="str">
            <v>S</v>
          </cell>
          <cell r="N18284">
            <v>0</v>
          </cell>
        </row>
        <row r="18285">
          <cell r="A18285" t="str">
            <v>SF-MTU-I04-CT-0003</v>
          </cell>
          <cell r="B18285" t="str">
            <v>CINT</v>
          </cell>
          <cell r="C18285" t="str">
            <v/>
          </cell>
          <cell r="D18285" t="str">
            <v>FRAME COMPL TU-7012 KW 0</v>
          </cell>
          <cell r="E18285">
            <v>44783</v>
          </cell>
          <cell r="F18285" t="str">
            <v>HALF</v>
          </cell>
          <cell r="G18285" t="str">
            <v>CI_I04</v>
          </cell>
          <cell r="H18285" t="str">
            <v>PC</v>
          </cell>
          <cell r="I18285" t="str">
            <v>CPR</v>
          </cell>
          <cell r="J18285" t="str">
            <v/>
          </cell>
          <cell r="K18285" t="str">
            <v>PD</v>
          </cell>
          <cell r="L18285" t="str">
            <v>7931</v>
          </cell>
          <cell r="M18285" t="str">
            <v>S</v>
          </cell>
          <cell r="N18285">
            <v>32488</v>
          </cell>
        </row>
        <row r="18286">
          <cell r="A18286" t="str">
            <v>SF-MTU-I04-CT-0004</v>
          </cell>
          <cell r="B18286" t="str">
            <v>CINT</v>
          </cell>
          <cell r="C18286" t="str">
            <v/>
          </cell>
          <cell r="D18286" t="str">
            <v>FRAME COMPL TU-7014 KW 0</v>
          </cell>
          <cell r="E18286">
            <v>44966</v>
          </cell>
          <cell r="F18286" t="str">
            <v>HALF</v>
          </cell>
          <cell r="G18286" t="str">
            <v>CI_I04</v>
          </cell>
          <cell r="H18286" t="str">
            <v>PC</v>
          </cell>
          <cell r="I18286" t="str">
            <v>CPR</v>
          </cell>
          <cell r="J18286" t="str">
            <v/>
          </cell>
          <cell r="K18286" t="str">
            <v>PD</v>
          </cell>
          <cell r="L18286" t="str">
            <v>7931</v>
          </cell>
          <cell r="M18286" t="str">
            <v>S</v>
          </cell>
          <cell r="N18286">
            <v>84237</v>
          </cell>
        </row>
        <row r="18287">
          <cell r="A18287" t="str">
            <v>SF-MTU-I04-CT-0005</v>
          </cell>
          <cell r="B18287" t="str">
            <v>CINT</v>
          </cell>
          <cell r="C18287" t="str">
            <v/>
          </cell>
          <cell r="D18287" t="str">
            <v>LEG PIPE TU LOW HLP</v>
          </cell>
          <cell r="E18287">
            <v>44783</v>
          </cell>
          <cell r="F18287" t="str">
            <v>HALF</v>
          </cell>
          <cell r="G18287" t="str">
            <v>CI_I04</v>
          </cell>
          <cell r="H18287" t="str">
            <v>PC</v>
          </cell>
          <cell r="I18287" t="str">
            <v>CPR</v>
          </cell>
          <cell r="J18287" t="str">
            <v/>
          </cell>
          <cell r="K18287" t="str">
            <v>PD</v>
          </cell>
          <cell r="L18287" t="str">
            <v>7931</v>
          </cell>
          <cell r="M18287" t="str">
            <v>S</v>
          </cell>
          <cell r="N18287">
            <v>0</v>
          </cell>
        </row>
        <row r="18288">
          <cell r="A18288" t="str">
            <v>SF-MTU-I04-CT-0006</v>
          </cell>
          <cell r="B18288" t="str">
            <v>CINT</v>
          </cell>
          <cell r="C18288" t="str">
            <v/>
          </cell>
          <cell r="D18288" t="str">
            <v>LEG PIPE TU LOW KW 0</v>
          </cell>
          <cell r="E18288">
            <v>44942</v>
          </cell>
          <cell r="F18288" t="str">
            <v>HALF</v>
          </cell>
          <cell r="G18288" t="str">
            <v>CI_I04</v>
          </cell>
          <cell r="H18288" t="str">
            <v>PC</v>
          </cell>
          <cell r="I18288" t="str">
            <v>CPR</v>
          </cell>
          <cell r="J18288" t="str">
            <v/>
          </cell>
          <cell r="K18288" t="str">
            <v>PD</v>
          </cell>
          <cell r="L18288" t="str">
            <v>7931</v>
          </cell>
          <cell r="M18288" t="str">
            <v>S</v>
          </cell>
          <cell r="N18288">
            <v>52148</v>
          </cell>
        </row>
        <row r="18289">
          <cell r="A18289" t="str">
            <v>SF-MTU-I04-CT-0007</v>
          </cell>
          <cell r="B18289" t="str">
            <v>CINT</v>
          </cell>
          <cell r="C18289" t="str">
            <v/>
          </cell>
          <cell r="D18289" t="str">
            <v>LEG PIPE TU-6014/7014 KW 0</v>
          </cell>
          <cell r="E18289">
            <v>44783</v>
          </cell>
          <cell r="F18289" t="str">
            <v>HALF</v>
          </cell>
          <cell r="G18289" t="str">
            <v>CI_I04</v>
          </cell>
          <cell r="H18289" t="str">
            <v>PC</v>
          </cell>
          <cell r="I18289" t="str">
            <v>CPR</v>
          </cell>
          <cell r="J18289" t="str">
            <v/>
          </cell>
          <cell r="K18289" t="str">
            <v>PD</v>
          </cell>
          <cell r="L18289" t="str">
            <v>7931</v>
          </cell>
          <cell r="M18289" t="str">
            <v>S</v>
          </cell>
          <cell r="N18289">
            <v>23338</v>
          </cell>
        </row>
        <row r="18290">
          <cell r="A18290" t="str">
            <v>SF-MTU-I04-CT-0008</v>
          </cell>
          <cell r="B18290" t="str">
            <v>CINT</v>
          </cell>
          <cell r="C18290" t="str">
            <v/>
          </cell>
          <cell r="D18290" t="str">
            <v>LEG PIPE TU70 SERIES HLP</v>
          </cell>
          <cell r="E18290">
            <v>44783</v>
          </cell>
          <cell r="F18290" t="str">
            <v>HALF</v>
          </cell>
          <cell r="G18290" t="str">
            <v>CI_I04</v>
          </cell>
          <cell r="H18290" t="str">
            <v>PC</v>
          </cell>
          <cell r="I18290" t="str">
            <v>CPR</v>
          </cell>
          <cell r="J18290" t="str">
            <v/>
          </cell>
          <cell r="K18290" t="str">
            <v>PD</v>
          </cell>
          <cell r="L18290" t="str">
            <v>7931</v>
          </cell>
          <cell r="M18290" t="str">
            <v>S</v>
          </cell>
          <cell r="N18290">
            <v>0</v>
          </cell>
        </row>
        <row r="18291">
          <cell r="A18291" t="str">
            <v>SF-MTU-I04-CT-0009</v>
          </cell>
          <cell r="B18291" t="str">
            <v>CINT</v>
          </cell>
          <cell r="C18291" t="str">
            <v/>
          </cell>
          <cell r="D18291" t="str">
            <v>LEG PIPE TU70 SERIES KW 0</v>
          </cell>
          <cell r="E18291">
            <v>44966</v>
          </cell>
          <cell r="F18291" t="str">
            <v>HALF</v>
          </cell>
          <cell r="G18291" t="str">
            <v>CI_I04</v>
          </cell>
          <cell r="H18291" t="str">
            <v>PC</v>
          </cell>
          <cell r="I18291" t="str">
            <v>CPR</v>
          </cell>
          <cell r="J18291" t="str">
            <v/>
          </cell>
          <cell r="K18291" t="str">
            <v>PD</v>
          </cell>
          <cell r="L18291" t="str">
            <v>7931</v>
          </cell>
          <cell r="M18291" t="str">
            <v>S</v>
          </cell>
          <cell r="N18291">
            <v>32276</v>
          </cell>
        </row>
        <row r="18292">
          <cell r="A18292" t="str">
            <v>SF-MTU-I04-CT-0010</v>
          </cell>
          <cell r="B18292" t="str">
            <v>CINT</v>
          </cell>
          <cell r="C18292" t="str">
            <v/>
          </cell>
          <cell r="D18292" t="str">
            <v>PIPE FRAME 1 HTU-6014 HLP</v>
          </cell>
          <cell r="E18292">
            <v>44783</v>
          </cell>
          <cell r="F18292" t="str">
            <v>HALF</v>
          </cell>
          <cell r="G18292" t="str">
            <v>CI_I04</v>
          </cell>
          <cell r="H18292" t="str">
            <v>PC</v>
          </cell>
          <cell r="I18292" t="str">
            <v>CPR</v>
          </cell>
          <cell r="J18292" t="str">
            <v/>
          </cell>
          <cell r="K18292" t="str">
            <v>PD</v>
          </cell>
          <cell r="L18292" t="str">
            <v>7931</v>
          </cell>
          <cell r="M18292" t="str">
            <v>S</v>
          </cell>
          <cell r="N18292">
            <v>0</v>
          </cell>
        </row>
        <row r="18293">
          <cell r="A18293" t="str">
            <v>SF-MTU-I04-CT-0011</v>
          </cell>
          <cell r="B18293" t="str">
            <v>CINT</v>
          </cell>
          <cell r="C18293" t="str">
            <v/>
          </cell>
          <cell r="D18293" t="str">
            <v>PIPE FRAME 1 HTU-6014 KW 0</v>
          </cell>
          <cell r="E18293">
            <v>44867</v>
          </cell>
          <cell r="F18293" t="str">
            <v>HALF</v>
          </cell>
          <cell r="G18293" t="str">
            <v>CI_I04</v>
          </cell>
          <cell r="H18293" t="str">
            <v>PC</v>
          </cell>
          <cell r="I18293" t="str">
            <v>CPR</v>
          </cell>
          <cell r="J18293" t="str">
            <v/>
          </cell>
          <cell r="K18293" t="str">
            <v>PD</v>
          </cell>
          <cell r="L18293" t="str">
            <v>7931</v>
          </cell>
          <cell r="M18293" t="str">
            <v>S</v>
          </cell>
          <cell r="N18293">
            <v>37494</v>
          </cell>
        </row>
        <row r="18294">
          <cell r="A18294" t="str">
            <v>SF-MTU-I04-CT-0012</v>
          </cell>
          <cell r="B18294" t="str">
            <v>CINT</v>
          </cell>
          <cell r="C18294" t="str">
            <v/>
          </cell>
          <cell r="D18294" t="str">
            <v>PIPE FRAME 1 TU 7018 KW</v>
          </cell>
          <cell r="E18294">
            <v>44783</v>
          </cell>
          <cell r="F18294" t="str">
            <v>HALF</v>
          </cell>
          <cell r="G18294" t="str">
            <v>CI_I04</v>
          </cell>
          <cell r="H18294" t="str">
            <v>PC</v>
          </cell>
          <cell r="I18294" t="str">
            <v>CPR</v>
          </cell>
          <cell r="J18294" t="str">
            <v/>
          </cell>
          <cell r="K18294" t="str">
            <v>PD</v>
          </cell>
          <cell r="L18294" t="str">
            <v>7931</v>
          </cell>
          <cell r="M18294" t="str">
            <v>S</v>
          </cell>
          <cell r="N18294">
            <v>0</v>
          </cell>
        </row>
        <row r="18295">
          <cell r="A18295" t="str">
            <v>SF-MTU-I04-CT-0013</v>
          </cell>
          <cell r="B18295" t="str">
            <v>CINT</v>
          </cell>
          <cell r="C18295" t="str">
            <v/>
          </cell>
          <cell r="D18295" t="str">
            <v>PIPE FRAME 1 TU60 HLP</v>
          </cell>
          <cell r="E18295">
            <v>44783</v>
          </cell>
          <cell r="F18295" t="str">
            <v>HALF</v>
          </cell>
          <cell r="G18295" t="str">
            <v>CI_I04</v>
          </cell>
          <cell r="H18295" t="str">
            <v>PC</v>
          </cell>
          <cell r="I18295" t="str">
            <v>CPR</v>
          </cell>
          <cell r="J18295" t="str">
            <v/>
          </cell>
          <cell r="K18295" t="str">
            <v>PD</v>
          </cell>
          <cell r="L18295" t="str">
            <v>7931</v>
          </cell>
          <cell r="M18295" t="str">
            <v>S</v>
          </cell>
          <cell r="N18295">
            <v>0</v>
          </cell>
        </row>
        <row r="18296">
          <cell r="A18296" t="str">
            <v>SF-MTU-I04-CT-0014</v>
          </cell>
          <cell r="B18296" t="str">
            <v>CINT</v>
          </cell>
          <cell r="C18296" t="str">
            <v/>
          </cell>
          <cell r="D18296" t="str">
            <v>PIPE FRAME 1 TU60 KW 0</v>
          </cell>
          <cell r="E18296">
            <v>44804</v>
          </cell>
          <cell r="F18296" t="str">
            <v>HALF</v>
          </cell>
          <cell r="G18296" t="str">
            <v>CI_I04</v>
          </cell>
          <cell r="H18296" t="str">
            <v>PC</v>
          </cell>
          <cell r="I18296" t="str">
            <v>CPR</v>
          </cell>
          <cell r="J18296" t="str">
            <v/>
          </cell>
          <cell r="K18296" t="str">
            <v>PD</v>
          </cell>
          <cell r="L18296" t="str">
            <v>7931</v>
          </cell>
          <cell r="M18296" t="str">
            <v>S</v>
          </cell>
          <cell r="N18296">
            <v>22970</v>
          </cell>
        </row>
        <row r="18297">
          <cell r="A18297" t="str">
            <v>SF-MTU-I04-CT-0015</v>
          </cell>
          <cell r="B18297" t="str">
            <v>CINT</v>
          </cell>
          <cell r="C18297" t="str">
            <v/>
          </cell>
          <cell r="D18297" t="str">
            <v>PIPE FRAME 1 TU-7012 70X120 KW 0</v>
          </cell>
          <cell r="E18297">
            <v>44783</v>
          </cell>
          <cell r="F18297" t="str">
            <v>HALF</v>
          </cell>
          <cell r="G18297" t="str">
            <v>CI_I04</v>
          </cell>
          <cell r="H18297" t="str">
            <v>PC</v>
          </cell>
          <cell r="I18297" t="str">
            <v>CPR</v>
          </cell>
          <cell r="J18297" t="str">
            <v/>
          </cell>
          <cell r="K18297" t="str">
            <v>PD</v>
          </cell>
          <cell r="L18297" t="str">
            <v>7931</v>
          </cell>
          <cell r="M18297" t="str">
            <v>S</v>
          </cell>
          <cell r="N18297">
            <v>0</v>
          </cell>
        </row>
        <row r="18298">
          <cell r="A18298" t="str">
            <v>SF-MTU-I04-CT-0016</v>
          </cell>
          <cell r="B18298" t="str">
            <v>CINT</v>
          </cell>
          <cell r="C18298" t="str">
            <v/>
          </cell>
          <cell r="D18298" t="str">
            <v>PIPE FRAME 1 TU7014 HLP</v>
          </cell>
          <cell r="E18298">
            <v>44783</v>
          </cell>
          <cell r="F18298" t="str">
            <v>HALF</v>
          </cell>
          <cell r="G18298" t="str">
            <v>CI_I04</v>
          </cell>
          <cell r="H18298" t="str">
            <v>PC</v>
          </cell>
          <cell r="I18298" t="str">
            <v>CPR</v>
          </cell>
          <cell r="J18298" t="str">
            <v/>
          </cell>
          <cell r="K18298" t="str">
            <v>PD</v>
          </cell>
          <cell r="L18298" t="str">
            <v>7931</v>
          </cell>
          <cell r="M18298" t="str">
            <v>S</v>
          </cell>
          <cell r="N18298">
            <v>0</v>
          </cell>
        </row>
        <row r="18299">
          <cell r="A18299" t="str">
            <v>SF-MTU-I04-CT-0017</v>
          </cell>
          <cell r="B18299" t="str">
            <v>CINT</v>
          </cell>
          <cell r="C18299" t="str">
            <v/>
          </cell>
          <cell r="D18299" t="str">
            <v>PIPE FRAME 1 TU7014 KW 0</v>
          </cell>
          <cell r="E18299">
            <v>44783</v>
          </cell>
          <cell r="F18299" t="str">
            <v>HALF</v>
          </cell>
          <cell r="G18299" t="str">
            <v>CI_I04</v>
          </cell>
          <cell r="H18299" t="str">
            <v>PC</v>
          </cell>
          <cell r="I18299" t="str">
            <v>CPR</v>
          </cell>
          <cell r="J18299" t="str">
            <v/>
          </cell>
          <cell r="K18299" t="str">
            <v>PD</v>
          </cell>
          <cell r="L18299" t="str">
            <v>7931</v>
          </cell>
          <cell r="M18299" t="str">
            <v>S</v>
          </cell>
          <cell r="N18299">
            <v>21310</v>
          </cell>
        </row>
        <row r="18300">
          <cell r="A18300" t="str">
            <v>SF-MTU-I04-CT-0018</v>
          </cell>
          <cell r="B18300" t="str">
            <v>CINT</v>
          </cell>
          <cell r="C18300" t="str">
            <v/>
          </cell>
          <cell r="D18300" t="str">
            <v>PIPE FRAME 2 HTU-6014 HLP</v>
          </cell>
          <cell r="E18300">
            <v>44783</v>
          </cell>
          <cell r="F18300" t="str">
            <v>HALF</v>
          </cell>
          <cell r="G18300" t="str">
            <v>CI_I04</v>
          </cell>
          <cell r="H18300" t="str">
            <v>PC</v>
          </cell>
          <cell r="I18300" t="str">
            <v>CPR</v>
          </cell>
          <cell r="J18300" t="str">
            <v/>
          </cell>
          <cell r="K18300" t="str">
            <v>PD</v>
          </cell>
          <cell r="L18300" t="str">
            <v>7931</v>
          </cell>
          <cell r="M18300" t="str">
            <v>S</v>
          </cell>
          <cell r="N18300">
            <v>0</v>
          </cell>
        </row>
        <row r="18301">
          <cell r="A18301" t="str">
            <v>SF-MTU-I04-CT-0019</v>
          </cell>
          <cell r="B18301" t="str">
            <v>CINT</v>
          </cell>
          <cell r="C18301" t="str">
            <v/>
          </cell>
          <cell r="D18301" t="str">
            <v>PIPE FRAME 2 HTU-6014 KW 0</v>
          </cell>
          <cell r="E18301">
            <v>44867</v>
          </cell>
          <cell r="F18301" t="str">
            <v>HALF</v>
          </cell>
          <cell r="G18301" t="str">
            <v>CI_I04</v>
          </cell>
          <cell r="H18301" t="str">
            <v>PC</v>
          </cell>
          <cell r="I18301" t="str">
            <v>CPR</v>
          </cell>
          <cell r="J18301" t="str">
            <v/>
          </cell>
          <cell r="K18301" t="str">
            <v>PD</v>
          </cell>
          <cell r="L18301" t="str">
            <v>7931</v>
          </cell>
          <cell r="M18301" t="str">
            <v>S</v>
          </cell>
          <cell r="N18301">
            <v>27072</v>
          </cell>
        </row>
        <row r="18302">
          <cell r="A18302" t="str">
            <v>SF-MTU-I04-CT-0020</v>
          </cell>
          <cell r="B18302" t="str">
            <v>CINT</v>
          </cell>
          <cell r="C18302" t="str">
            <v/>
          </cell>
          <cell r="D18302" t="str">
            <v>PIPE FRAME 2 HTU-7014 KW 0</v>
          </cell>
          <cell r="E18302">
            <v>44783</v>
          </cell>
          <cell r="F18302" t="str">
            <v>HALF</v>
          </cell>
          <cell r="G18302" t="str">
            <v>CI_I04</v>
          </cell>
          <cell r="H18302" t="str">
            <v>PC</v>
          </cell>
          <cell r="I18302" t="str">
            <v>CPR</v>
          </cell>
          <cell r="J18302" t="str">
            <v/>
          </cell>
          <cell r="K18302" t="str">
            <v>PD</v>
          </cell>
          <cell r="L18302" t="str">
            <v>7931</v>
          </cell>
          <cell r="M18302" t="str">
            <v>S</v>
          </cell>
          <cell r="N18302">
            <v>0</v>
          </cell>
        </row>
        <row r="18303">
          <cell r="A18303" t="str">
            <v>SF-MTU-I04-CT-0021</v>
          </cell>
          <cell r="B18303" t="str">
            <v>CINT</v>
          </cell>
          <cell r="C18303" t="str">
            <v/>
          </cell>
          <cell r="D18303" t="str">
            <v>PIPE FRAME 2 TU 7018 KW</v>
          </cell>
          <cell r="E18303">
            <v>44783</v>
          </cell>
          <cell r="F18303" t="str">
            <v>HALF</v>
          </cell>
          <cell r="G18303" t="str">
            <v>CI_I04</v>
          </cell>
          <cell r="H18303" t="str">
            <v>PC</v>
          </cell>
          <cell r="I18303" t="str">
            <v>CPR</v>
          </cell>
          <cell r="J18303" t="str">
            <v/>
          </cell>
          <cell r="K18303" t="str">
            <v>PD</v>
          </cell>
          <cell r="L18303" t="str">
            <v>7931</v>
          </cell>
          <cell r="M18303" t="str">
            <v>S</v>
          </cell>
          <cell r="N18303">
            <v>0</v>
          </cell>
        </row>
        <row r="18304">
          <cell r="A18304" t="str">
            <v>SF-MTU-I04-CT-0022</v>
          </cell>
          <cell r="B18304" t="str">
            <v>CINT</v>
          </cell>
          <cell r="C18304" t="str">
            <v/>
          </cell>
          <cell r="D18304" t="str">
            <v>PIPE FRAME 2 TU60 HLP</v>
          </cell>
          <cell r="E18304">
            <v>44783</v>
          </cell>
          <cell r="F18304" t="str">
            <v>HALF</v>
          </cell>
          <cell r="G18304" t="str">
            <v>CI_I04</v>
          </cell>
          <cell r="H18304" t="str">
            <v>PC</v>
          </cell>
          <cell r="I18304" t="str">
            <v>CPR</v>
          </cell>
          <cell r="J18304" t="str">
            <v/>
          </cell>
          <cell r="K18304" t="str">
            <v>PD</v>
          </cell>
          <cell r="L18304" t="str">
            <v>7931</v>
          </cell>
          <cell r="M18304" t="str">
            <v>S</v>
          </cell>
          <cell r="N18304">
            <v>0</v>
          </cell>
        </row>
        <row r="18305">
          <cell r="A18305" t="str">
            <v>SF-MTU-I04-CT-0023</v>
          </cell>
          <cell r="B18305" t="str">
            <v>CINT</v>
          </cell>
          <cell r="C18305" t="str">
            <v/>
          </cell>
          <cell r="D18305" t="str">
            <v>PIPE FRAME 2 TU60 KW 0</v>
          </cell>
          <cell r="E18305">
            <v>44804</v>
          </cell>
          <cell r="F18305" t="str">
            <v>HALF</v>
          </cell>
          <cell r="G18305" t="str">
            <v>CI_I04</v>
          </cell>
          <cell r="H18305" t="str">
            <v>PC</v>
          </cell>
          <cell r="I18305" t="str">
            <v>CPR</v>
          </cell>
          <cell r="J18305" t="str">
            <v/>
          </cell>
          <cell r="K18305" t="str">
            <v>PD</v>
          </cell>
          <cell r="L18305" t="str">
            <v>7931</v>
          </cell>
          <cell r="M18305" t="str">
            <v>S</v>
          </cell>
          <cell r="N18305">
            <v>33173</v>
          </cell>
        </row>
        <row r="18306">
          <cell r="A18306" t="str">
            <v>SF-MTU-I04-CT-0024</v>
          </cell>
          <cell r="B18306" t="str">
            <v>CINT</v>
          </cell>
          <cell r="C18306" t="str">
            <v/>
          </cell>
          <cell r="D18306" t="str">
            <v>PIPE FRAME 2 TU7014 HLP</v>
          </cell>
          <cell r="E18306">
            <v>44783</v>
          </cell>
          <cell r="F18306" t="str">
            <v>HALF</v>
          </cell>
          <cell r="G18306" t="str">
            <v>CI_I04</v>
          </cell>
          <cell r="H18306" t="str">
            <v>PC</v>
          </cell>
          <cell r="I18306" t="str">
            <v>CPR</v>
          </cell>
          <cell r="J18306" t="str">
            <v/>
          </cell>
          <cell r="K18306" t="str">
            <v>PD</v>
          </cell>
          <cell r="L18306" t="str">
            <v>7931</v>
          </cell>
          <cell r="M18306" t="str">
            <v>S</v>
          </cell>
          <cell r="N18306">
            <v>0</v>
          </cell>
        </row>
        <row r="18307">
          <cell r="A18307" t="str">
            <v>SF-MTU-I04-CT-0025</v>
          </cell>
          <cell r="B18307" t="str">
            <v>CINT</v>
          </cell>
          <cell r="C18307" t="str">
            <v/>
          </cell>
          <cell r="D18307" t="str">
            <v>PIPE FRAME 2 TU7014 KW 0</v>
          </cell>
          <cell r="E18307">
            <v>44783</v>
          </cell>
          <cell r="F18307" t="str">
            <v>HALF</v>
          </cell>
          <cell r="G18307" t="str">
            <v>CI_I04</v>
          </cell>
          <cell r="H18307" t="str">
            <v>PC</v>
          </cell>
          <cell r="I18307" t="str">
            <v>CPR</v>
          </cell>
          <cell r="J18307" t="str">
            <v/>
          </cell>
          <cell r="K18307" t="str">
            <v>PD</v>
          </cell>
          <cell r="L18307" t="str">
            <v>7931</v>
          </cell>
          <cell r="M18307" t="str">
            <v>S</v>
          </cell>
          <cell r="N18307">
            <v>12331</v>
          </cell>
        </row>
        <row r="18308">
          <cell r="A18308" t="str">
            <v>SF-MTU-I04-CT-0026</v>
          </cell>
          <cell r="B18308" t="str">
            <v>CINT</v>
          </cell>
          <cell r="C18308" t="str">
            <v/>
          </cell>
          <cell r="D18308" t="str">
            <v>PIPE FRAME TU75 HLP</v>
          </cell>
          <cell r="E18308">
            <v>44783</v>
          </cell>
          <cell r="F18308" t="str">
            <v>HALF</v>
          </cell>
          <cell r="G18308" t="str">
            <v>CI_I04</v>
          </cell>
          <cell r="H18308" t="str">
            <v>PC</v>
          </cell>
          <cell r="I18308" t="str">
            <v>CPR</v>
          </cell>
          <cell r="J18308" t="str">
            <v/>
          </cell>
          <cell r="K18308" t="str">
            <v>PD</v>
          </cell>
          <cell r="L18308" t="str">
            <v>7931</v>
          </cell>
          <cell r="M18308" t="str">
            <v>S</v>
          </cell>
          <cell r="N18308">
            <v>0</v>
          </cell>
        </row>
        <row r="18309">
          <cell r="A18309" t="str">
            <v>SF-MTU-I04-CT-0027</v>
          </cell>
          <cell r="B18309" t="str">
            <v>CINT</v>
          </cell>
          <cell r="C18309" t="str">
            <v/>
          </cell>
          <cell r="D18309" t="str">
            <v>PIPE FRAME TU75 KW 0</v>
          </cell>
          <cell r="E18309">
            <v>44804</v>
          </cell>
          <cell r="F18309" t="str">
            <v>HALF</v>
          </cell>
          <cell r="G18309" t="str">
            <v>CI_I04</v>
          </cell>
          <cell r="H18309" t="str">
            <v>PC</v>
          </cell>
          <cell r="I18309" t="str">
            <v>CPR</v>
          </cell>
          <cell r="J18309" t="str">
            <v/>
          </cell>
          <cell r="K18309" t="str">
            <v>PD</v>
          </cell>
          <cell r="L18309" t="str">
            <v>7931</v>
          </cell>
          <cell r="M18309" t="str">
            <v>S</v>
          </cell>
          <cell r="N18309">
            <v>19800</v>
          </cell>
        </row>
        <row r="18310">
          <cell r="A18310" t="str">
            <v>SF-MTU-I04-CT-0028</v>
          </cell>
          <cell r="B18310" t="str">
            <v>CINT</v>
          </cell>
          <cell r="C18310" t="str">
            <v/>
          </cell>
          <cell r="D18310" t="str">
            <v>SIDE FRAME (L) HTU 6014 KW 0</v>
          </cell>
          <cell r="E18310">
            <v>44867</v>
          </cell>
          <cell r="F18310" t="str">
            <v>HALF</v>
          </cell>
          <cell r="G18310" t="str">
            <v>CI_I04</v>
          </cell>
          <cell r="H18310" t="str">
            <v>PC</v>
          </cell>
          <cell r="I18310" t="str">
            <v>CPR</v>
          </cell>
          <cell r="J18310" t="str">
            <v/>
          </cell>
          <cell r="K18310" t="str">
            <v>PD</v>
          </cell>
          <cell r="L18310" t="str">
            <v>7931</v>
          </cell>
          <cell r="M18310" t="str">
            <v>S</v>
          </cell>
          <cell r="N18310">
            <v>24306</v>
          </cell>
        </row>
        <row r="18311">
          <cell r="A18311" t="str">
            <v>SF-MTU-I04-CT-0029</v>
          </cell>
          <cell r="B18311" t="str">
            <v>CINT</v>
          </cell>
          <cell r="C18311" t="str">
            <v/>
          </cell>
          <cell r="D18311" t="str">
            <v>SIDE FRAME (L) HTU 7014 KW 0</v>
          </cell>
          <cell r="E18311">
            <v>44783</v>
          </cell>
          <cell r="F18311" t="str">
            <v>HALF</v>
          </cell>
          <cell r="G18311" t="str">
            <v>CI_I04</v>
          </cell>
          <cell r="H18311" t="str">
            <v>PC</v>
          </cell>
          <cell r="I18311" t="str">
            <v>CPR</v>
          </cell>
          <cell r="J18311" t="str">
            <v/>
          </cell>
          <cell r="K18311" t="str">
            <v>PD</v>
          </cell>
          <cell r="L18311" t="str">
            <v>7931</v>
          </cell>
          <cell r="M18311" t="str">
            <v>S</v>
          </cell>
          <cell r="N18311">
            <v>23258</v>
          </cell>
        </row>
        <row r="18312">
          <cell r="A18312" t="str">
            <v>SF-MTU-I04-CT-0030</v>
          </cell>
          <cell r="B18312" t="str">
            <v>CINT</v>
          </cell>
          <cell r="C18312" t="str">
            <v/>
          </cell>
          <cell r="D18312" t="str">
            <v>SIDE FRAME (R) HTU 6014 KW 0</v>
          </cell>
          <cell r="E18312">
            <v>44867</v>
          </cell>
          <cell r="F18312" t="str">
            <v>HALF</v>
          </cell>
          <cell r="G18312" t="str">
            <v>CI_I04</v>
          </cell>
          <cell r="H18312" t="str">
            <v>PC</v>
          </cell>
          <cell r="I18312" t="str">
            <v>CPR</v>
          </cell>
          <cell r="J18312" t="str">
            <v/>
          </cell>
          <cell r="K18312" t="str">
            <v>PD</v>
          </cell>
          <cell r="L18312" t="str">
            <v>7931</v>
          </cell>
          <cell r="M18312" t="str">
            <v>S</v>
          </cell>
          <cell r="N18312">
            <v>24306</v>
          </cell>
        </row>
        <row r="18313">
          <cell r="A18313" t="str">
            <v>SF-MTU-I04-CT-0031</v>
          </cell>
          <cell r="B18313" t="str">
            <v>CINT</v>
          </cell>
          <cell r="C18313" t="str">
            <v/>
          </cell>
          <cell r="D18313" t="str">
            <v>SIDE FRAME (R) HTU 7014 KW 0</v>
          </cell>
          <cell r="E18313">
            <v>44783</v>
          </cell>
          <cell r="F18313" t="str">
            <v>HALF</v>
          </cell>
          <cell r="G18313" t="str">
            <v>CI_I04</v>
          </cell>
          <cell r="H18313" t="str">
            <v>PC</v>
          </cell>
          <cell r="I18313" t="str">
            <v>CPR</v>
          </cell>
          <cell r="J18313" t="str">
            <v/>
          </cell>
          <cell r="K18313" t="str">
            <v>PD</v>
          </cell>
          <cell r="L18313" t="str">
            <v>7931</v>
          </cell>
          <cell r="M18313" t="str">
            <v>S</v>
          </cell>
          <cell r="N18313">
            <v>23258</v>
          </cell>
        </row>
        <row r="18314">
          <cell r="A18314" t="str">
            <v>SF-MTU-I04-CT-0032</v>
          </cell>
          <cell r="B18314" t="str">
            <v>CINT</v>
          </cell>
          <cell r="C18314" t="str">
            <v/>
          </cell>
          <cell r="D18314" t="str">
            <v>LEG PIPE HIGH TUH-4012 KW</v>
          </cell>
          <cell r="E18314">
            <v>44825</v>
          </cell>
          <cell r="F18314" t="str">
            <v>HALF</v>
          </cell>
          <cell r="G18314" t="str">
            <v>CI_I04</v>
          </cell>
          <cell r="H18314" t="str">
            <v>PC</v>
          </cell>
          <cell r="I18314" t="str">
            <v>CPR</v>
          </cell>
          <cell r="J18314" t="str">
            <v/>
          </cell>
          <cell r="K18314" t="str">
            <v>PD</v>
          </cell>
          <cell r="L18314" t="str">
            <v>7931</v>
          </cell>
          <cell r="M18314" t="str">
            <v>S</v>
          </cell>
          <cell r="N18314">
            <v>26877</v>
          </cell>
        </row>
        <row r="18315">
          <cell r="A18315" t="str">
            <v>SF-MTU-I04-CT-0033</v>
          </cell>
          <cell r="B18315" t="str">
            <v>CINT</v>
          </cell>
          <cell r="C18315" t="str">
            <v/>
          </cell>
          <cell r="D18315" t="str">
            <v>FRAME COMPL TU-6012 KW 0</v>
          </cell>
          <cell r="E18315">
            <v>44942</v>
          </cell>
          <cell r="F18315" t="str">
            <v>HALF</v>
          </cell>
          <cell r="G18315" t="str">
            <v>CI_I04</v>
          </cell>
          <cell r="H18315" t="str">
            <v>PC</v>
          </cell>
          <cell r="I18315" t="str">
            <v>CPR</v>
          </cell>
          <cell r="J18315" t="str">
            <v/>
          </cell>
          <cell r="K18315" t="str">
            <v>PD</v>
          </cell>
          <cell r="L18315" t="str">
            <v>7931</v>
          </cell>
          <cell r="M18315" t="str">
            <v>S</v>
          </cell>
          <cell r="N18315">
            <v>110979</v>
          </cell>
        </row>
        <row r="18316">
          <cell r="A18316" t="str">
            <v>SF-MTU-I04-CT-0034</v>
          </cell>
          <cell r="B18316" t="str">
            <v>CINT</v>
          </cell>
          <cell r="C18316" t="str">
            <v/>
          </cell>
          <cell r="D18316" t="str">
            <v>LEG PIPE TU-6012 HIGH KW</v>
          </cell>
          <cell r="E18316">
            <v>44772</v>
          </cell>
          <cell r="F18316" t="str">
            <v>HALF</v>
          </cell>
          <cell r="G18316" t="str">
            <v>CI_I04</v>
          </cell>
          <cell r="H18316" t="str">
            <v>PC</v>
          </cell>
          <cell r="I18316" t="str">
            <v>CPR</v>
          </cell>
          <cell r="J18316" t="str">
            <v/>
          </cell>
          <cell r="K18316" t="str">
            <v>PD</v>
          </cell>
          <cell r="L18316" t="str">
            <v>7931</v>
          </cell>
          <cell r="M18316" t="str">
            <v>S</v>
          </cell>
          <cell r="N18316">
            <v>71252</v>
          </cell>
        </row>
        <row r="18317">
          <cell r="A18317" t="str">
            <v>SF-MTU-I04-CT-0035</v>
          </cell>
          <cell r="B18317" t="str">
            <v>CINT</v>
          </cell>
          <cell r="C18317" t="str">
            <v/>
          </cell>
          <cell r="D18317" t="str">
            <v>LEG PIPE TU-6012 LOW KW</v>
          </cell>
          <cell r="E18317">
            <v>44772</v>
          </cell>
          <cell r="F18317" t="str">
            <v>HALF</v>
          </cell>
          <cell r="G18317" t="str">
            <v>CI_I04</v>
          </cell>
          <cell r="H18317" t="str">
            <v>PC</v>
          </cell>
          <cell r="I18317" t="str">
            <v>CPR</v>
          </cell>
          <cell r="J18317" t="str">
            <v/>
          </cell>
          <cell r="K18317" t="str">
            <v>PD</v>
          </cell>
          <cell r="L18317" t="str">
            <v>7931</v>
          </cell>
          <cell r="M18317" t="str">
            <v>S</v>
          </cell>
          <cell r="N18317">
            <v>62774</v>
          </cell>
        </row>
        <row r="18318">
          <cell r="A18318" t="str">
            <v>SF-MTU-I04-CT-0036</v>
          </cell>
          <cell r="B18318" t="str">
            <v>CINT</v>
          </cell>
          <cell r="C18318" t="str">
            <v/>
          </cell>
          <cell r="D18318" t="str">
            <v>FRAME TU-7575 KW 0</v>
          </cell>
          <cell r="E18318">
            <v>0</v>
          </cell>
          <cell r="F18318" t="str">
            <v>HALF</v>
          </cell>
          <cell r="G18318" t="str">
            <v>CI_I04</v>
          </cell>
          <cell r="H18318" t="str">
            <v>PC</v>
          </cell>
          <cell r="I18318" t="str">
            <v>CPR</v>
          </cell>
          <cell r="J18318" t="str">
            <v/>
          </cell>
          <cell r="K18318" t="str">
            <v>PD</v>
          </cell>
          <cell r="L18318" t="str">
            <v>7931</v>
          </cell>
          <cell r="M18318" t="str">
            <v>S</v>
          </cell>
          <cell r="N18318">
            <v>0</v>
          </cell>
        </row>
        <row r="18319">
          <cell r="A18319" t="str">
            <v>SF-MTU-I04-CT-0037</v>
          </cell>
          <cell r="B18319" t="str">
            <v>CINT</v>
          </cell>
          <cell r="C18319" t="str">
            <v/>
          </cell>
          <cell r="D18319" t="str">
            <v>LEG PIPE TU SERIES (715) KW 0</v>
          </cell>
          <cell r="E18319">
            <v>44772</v>
          </cell>
          <cell r="F18319" t="str">
            <v>HALF</v>
          </cell>
          <cell r="G18319" t="str">
            <v>CI_I04</v>
          </cell>
          <cell r="H18319" t="str">
            <v>PC</v>
          </cell>
          <cell r="I18319" t="str">
            <v>CPR</v>
          </cell>
          <cell r="J18319" t="str">
            <v/>
          </cell>
          <cell r="K18319" t="str">
            <v>PD</v>
          </cell>
          <cell r="L18319" t="str">
            <v>7931</v>
          </cell>
          <cell r="M18319" t="str">
            <v>S</v>
          </cell>
          <cell r="N18319">
            <v>71252</v>
          </cell>
        </row>
        <row r="18320">
          <cell r="A18320" t="str">
            <v>SF-MTU-I04-CT-0038</v>
          </cell>
          <cell r="B18320" t="str">
            <v>CINT</v>
          </cell>
          <cell r="C18320" t="str">
            <v/>
          </cell>
          <cell r="D18320" t="str">
            <v>FRAME COMPL TUH-4012 KW</v>
          </cell>
          <cell r="E18320">
            <v>44774</v>
          </cell>
          <cell r="F18320" t="str">
            <v>HALF</v>
          </cell>
          <cell r="G18320" t="str">
            <v>CI_I04</v>
          </cell>
          <cell r="H18320" t="str">
            <v>PC</v>
          </cell>
          <cell r="I18320" t="str">
            <v>CPR</v>
          </cell>
          <cell r="J18320" t="str">
            <v/>
          </cell>
          <cell r="K18320" t="str">
            <v>PD</v>
          </cell>
          <cell r="L18320" t="str">
            <v>7931</v>
          </cell>
          <cell r="M18320" t="str">
            <v>S</v>
          </cell>
          <cell r="N18320">
            <v>109698</v>
          </cell>
        </row>
        <row r="18321">
          <cell r="A18321" t="str">
            <v>SF-MTU-I05-NC-0001</v>
          </cell>
          <cell r="B18321" t="str">
            <v>CINT</v>
          </cell>
          <cell r="C18321" t="str">
            <v/>
          </cell>
          <cell r="D18321" t="str">
            <v>PIPE FRAME 2 TU60 FC</v>
          </cell>
          <cell r="E18321">
            <v>44834</v>
          </cell>
          <cell r="F18321" t="str">
            <v>HALF</v>
          </cell>
          <cell r="G18321" t="str">
            <v>CI_I05</v>
          </cell>
          <cell r="H18321" t="str">
            <v>PC</v>
          </cell>
          <cell r="I18321" t="str">
            <v>CPR</v>
          </cell>
          <cell r="J18321" t="str">
            <v/>
          </cell>
          <cell r="K18321" t="str">
            <v>PD</v>
          </cell>
          <cell r="L18321" t="str">
            <v>7932</v>
          </cell>
          <cell r="M18321" t="str">
            <v>S</v>
          </cell>
          <cell r="N18321">
            <v>42109</v>
          </cell>
        </row>
        <row r="18322">
          <cell r="A18322" t="str">
            <v>SF-MTU-I05-NC-0002</v>
          </cell>
          <cell r="B18322" t="str">
            <v>CINT</v>
          </cell>
          <cell r="C18322" t="str">
            <v/>
          </cell>
          <cell r="D18322" t="str">
            <v>BASE PIPE COMPL FC</v>
          </cell>
          <cell r="E18322">
            <v>44783</v>
          </cell>
          <cell r="F18322" t="str">
            <v>HALF</v>
          </cell>
          <cell r="G18322" t="str">
            <v>CI_I05</v>
          </cell>
          <cell r="H18322" t="str">
            <v>PC</v>
          </cell>
          <cell r="I18322" t="str">
            <v>CPR</v>
          </cell>
          <cell r="J18322" t="str">
            <v/>
          </cell>
          <cell r="K18322" t="str">
            <v>PD</v>
          </cell>
          <cell r="L18322" t="str">
            <v>7932</v>
          </cell>
          <cell r="M18322" t="str">
            <v>S</v>
          </cell>
          <cell r="N18322">
            <v>0</v>
          </cell>
        </row>
        <row r="18323">
          <cell r="A18323" t="str">
            <v>SF-MTU-I05-NC-0003</v>
          </cell>
          <cell r="B18323" t="str">
            <v>CINT</v>
          </cell>
          <cell r="C18323" t="str">
            <v/>
          </cell>
          <cell r="D18323" t="str">
            <v>JOINT PIPE 2 KOTATSU FC</v>
          </cell>
          <cell r="E18323">
            <v>44804</v>
          </cell>
          <cell r="F18323" t="str">
            <v>HALF</v>
          </cell>
          <cell r="G18323" t="str">
            <v>CI_I05</v>
          </cell>
          <cell r="H18323" t="str">
            <v>PC</v>
          </cell>
          <cell r="I18323" t="str">
            <v>CPR</v>
          </cell>
          <cell r="J18323" t="str">
            <v/>
          </cell>
          <cell r="K18323" t="str">
            <v>PD</v>
          </cell>
          <cell r="L18323" t="str">
            <v>7932</v>
          </cell>
          <cell r="M18323" t="str">
            <v>S</v>
          </cell>
          <cell r="N18323">
            <v>25941</v>
          </cell>
        </row>
        <row r="18324">
          <cell r="A18324" t="str">
            <v>SF-MTU-I05-NC-0004</v>
          </cell>
          <cell r="B18324" t="str">
            <v>CINT</v>
          </cell>
          <cell r="C18324" t="str">
            <v/>
          </cell>
          <cell r="D18324" t="str">
            <v>LEG PIPE TU LOW FC</v>
          </cell>
          <cell r="E18324">
            <v>44834</v>
          </cell>
          <cell r="F18324" t="str">
            <v>HALF</v>
          </cell>
          <cell r="G18324" t="str">
            <v>CI_I05</v>
          </cell>
          <cell r="H18324" t="str">
            <v>PC</v>
          </cell>
          <cell r="I18324" t="str">
            <v>CPR</v>
          </cell>
          <cell r="J18324" t="str">
            <v/>
          </cell>
          <cell r="K18324" t="str">
            <v>PD</v>
          </cell>
          <cell r="L18324" t="str">
            <v>7932</v>
          </cell>
          <cell r="M18324" t="str">
            <v>S</v>
          </cell>
          <cell r="N18324">
            <v>60268</v>
          </cell>
        </row>
        <row r="18325">
          <cell r="A18325" t="str">
            <v>SF-MTU-I05-NC-0005</v>
          </cell>
          <cell r="B18325" t="str">
            <v>CINT</v>
          </cell>
          <cell r="C18325" t="str">
            <v/>
          </cell>
          <cell r="D18325" t="str">
            <v>HANGER BAG TKG FC</v>
          </cell>
          <cell r="E18325">
            <v>45294</v>
          </cell>
          <cell r="F18325" t="str">
            <v>HALF</v>
          </cell>
          <cell r="G18325" t="str">
            <v>CI_I05</v>
          </cell>
          <cell r="H18325" t="str">
            <v>PC</v>
          </cell>
          <cell r="I18325" t="str">
            <v>CPR</v>
          </cell>
          <cell r="J18325" t="str">
            <v/>
          </cell>
          <cell r="K18325" t="str">
            <v>PD</v>
          </cell>
          <cell r="L18325" t="str">
            <v>7932</v>
          </cell>
          <cell r="M18325" t="str">
            <v>S</v>
          </cell>
          <cell r="N18325">
            <v>3920</v>
          </cell>
        </row>
        <row r="18326">
          <cell r="A18326" t="str">
            <v>SF-MTU-I05-NC-0006</v>
          </cell>
          <cell r="B18326" t="str">
            <v>CINT</v>
          </cell>
          <cell r="C18326" t="str">
            <v/>
          </cell>
          <cell r="D18326" t="str">
            <v>PIN OLIVE AM/UM FC</v>
          </cell>
          <cell r="E18326">
            <v>44834</v>
          </cell>
          <cell r="F18326" t="str">
            <v>HALF</v>
          </cell>
          <cell r="G18326" t="str">
            <v>CI_I05</v>
          </cell>
          <cell r="H18326" t="str">
            <v>PC</v>
          </cell>
          <cell r="I18326" t="str">
            <v>CPR</v>
          </cell>
          <cell r="J18326" t="str">
            <v/>
          </cell>
          <cell r="K18326" t="str">
            <v>PD</v>
          </cell>
          <cell r="L18326" t="str">
            <v>7932</v>
          </cell>
          <cell r="M18326" t="str">
            <v>S</v>
          </cell>
          <cell r="N18326">
            <v>5414</v>
          </cell>
        </row>
        <row r="18327">
          <cell r="A18327" t="str">
            <v>SF-MTU-I05-NC-0007</v>
          </cell>
          <cell r="B18327" t="str">
            <v>CINT</v>
          </cell>
          <cell r="C18327" t="str">
            <v/>
          </cell>
          <cell r="D18327" t="str">
            <v>PIPE FRAME 1 TU60 FC</v>
          </cell>
          <cell r="E18327">
            <v>44834</v>
          </cell>
          <cell r="F18327" t="str">
            <v>HALF</v>
          </cell>
          <cell r="G18327" t="str">
            <v>CI_I05</v>
          </cell>
          <cell r="H18327" t="str">
            <v>PC</v>
          </cell>
          <cell r="I18327" t="str">
            <v>CPR</v>
          </cell>
          <cell r="J18327" t="str">
            <v/>
          </cell>
          <cell r="K18327" t="str">
            <v>PD</v>
          </cell>
          <cell r="L18327" t="str">
            <v>7932</v>
          </cell>
          <cell r="M18327" t="str">
            <v>S</v>
          </cell>
          <cell r="N18327">
            <v>36687</v>
          </cell>
        </row>
        <row r="18328">
          <cell r="A18328" t="str">
            <v>SF-MTU-I06-PC-0001</v>
          </cell>
          <cell r="B18328" t="str">
            <v>CINT</v>
          </cell>
          <cell r="C18328" t="str">
            <v/>
          </cell>
          <cell r="D18328" t="str">
            <v>LEG PIPE TU HIGH SERIES FP BLACK</v>
          </cell>
          <cell r="E18328">
            <v>45169</v>
          </cell>
          <cell r="F18328" t="str">
            <v>HALF</v>
          </cell>
          <cell r="G18328" t="str">
            <v>CI_I06</v>
          </cell>
          <cell r="H18328" t="str">
            <v>PC</v>
          </cell>
          <cell r="I18328" t="str">
            <v>CPR</v>
          </cell>
          <cell r="J18328" t="str">
            <v/>
          </cell>
          <cell r="K18328" t="str">
            <v>PD</v>
          </cell>
          <cell r="L18328" t="str">
            <v>7933</v>
          </cell>
          <cell r="M18328" t="str">
            <v>S</v>
          </cell>
          <cell r="N18328">
            <v>41188</v>
          </cell>
        </row>
        <row r="18329">
          <cell r="A18329" t="str">
            <v>SF-MTU-I06-PC-0002</v>
          </cell>
          <cell r="B18329" t="str">
            <v>CINT</v>
          </cell>
          <cell r="C18329" t="str">
            <v/>
          </cell>
          <cell r="D18329" t="str">
            <v>LEG PIPE TU HIGH SERIES FP SILVER</v>
          </cell>
          <cell r="E18329">
            <v>45169</v>
          </cell>
          <cell r="F18329" t="str">
            <v>HALF</v>
          </cell>
          <cell r="G18329" t="str">
            <v>CI_I06</v>
          </cell>
          <cell r="H18329" t="str">
            <v>PC</v>
          </cell>
          <cell r="I18329" t="str">
            <v>CPR</v>
          </cell>
          <cell r="J18329" t="str">
            <v/>
          </cell>
          <cell r="K18329" t="str">
            <v>PD</v>
          </cell>
          <cell r="L18329" t="str">
            <v>7933</v>
          </cell>
          <cell r="M18329" t="str">
            <v>S</v>
          </cell>
          <cell r="N18329">
            <v>39160</v>
          </cell>
        </row>
        <row r="18330">
          <cell r="A18330" t="str">
            <v>SF-MTU-I06-PC-0003</v>
          </cell>
          <cell r="B18330" t="str">
            <v>CINT</v>
          </cell>
          <cell r="C18330" t="str">
            <v/>
          </cell>
          <cell r="D18330" t="str">
            <v>LEG PIPE TU LOW FP BLACK</v>
          </cell>
          <cell r="E18330">
            <v>45169</v>
          </cell>
          <cell r="F18330" t="str">
            <v>HALF</v>
          </cell>
          <cell r="G18330" t="str">
            <v>CI_I06</v>
          </cell>
          <cell r="H18330" t="str">
            <v>PC</v>
          </cell>
          <cell r="I18330" t="str">
            <v>CPR</v>
          </cell>
          <cell r="J18330" t="str">
            <v/>
          </cell>
          <cell r="K18330" t="str">
            <v>PD</v>
          </cell>
          <cell r="L18330" t="str">
            <v>7933</v>
          </cell>
          <cell r="M18330" t="str">
            <v>S</v>
          </cell>
          <cell r="N18330">
            <v>60185</v>
          </cell>
        </row>
        <row r="18331">
          <cell r="A18331" t="str">
            <v>SF-MTU-I06-PC-0004</v>
          </cell>
          <cell r="B18331" t="str">
            <v>CINT</v>
          </cell>
          <cell r="C18331" t="str">
            <v/>
          </cell>
          <cell r="D18331" t="str">
            <v>LEG PIPE TU LOW FP SILVER</v>
          </cell>
          <cell r="E18331">
            <v>44834</v>
          </cell>
          <cell r="F18331" t="str">
            <v>HALF</v>
          </cell>
          <cell r="G18331" t="str">
            <v>CI_I06</v>
          </cell>
          <cell r="H18331" t="str">
            <v>PC</v>
          </cell>
          <cell r="I18331" t="str">
            <v>CPR</v>
          </cell>
          <cell r="J18331" t="str">
            <v/>
          </cell>
          <cell r="K18331" t="str">
            <v>PD</v>
          </cell>
          <cell r="L18331" t="str">
            <v>7933</v>
          </cell>
          <cell r="M18331" t="str">
            <v>S</v>
          </cell>
          <cell r="N18331">
            <v>84565</v>
          </cell>
        </row>
        <row r="18332">
          <cell r="A18332" t="str">
            <v>SF-MTU-I06-PC-0005</v>
          </cell>
          <cell r="B18332" t="str">
            <v>CINT</v>
          </cell>
          <cell r="C18332" t="str">
            <v/>
          </cell>
          <cell r="D18332" t="str">
            <v>LEG PIPE TU-6014/7014 FP SILVER</v>
          </cell>
          <cell r="E18332">
            <v>44783</v>
          </cell>
          <cell r="F18332" t="str">
            <v>HALF</v>
          </cell>
          <cell r="G18332" t="str">
            <v>CI_I06</v>
          </cell>
          <cell r="H18332" t="str">
            <v>PC</v>
          </cell>
          <cell r="I18332" t="str">
            <v>CPR</v>
          </cell>
          <cell r="J18332" t="str">
            <v/>
          </cell>
          <cell r="K18332" t="str">
            <v>PD</v>
          </cell>
          <cell r="L18332" t="str">
            <v>7933</v>
          </cell>
          <cell r="M18332" t="str">
            <v>S</v>
          </cell>
          <cell r="N18332">
            <v>43271</v>
          </cell>
        </row>
        <row r="18333">
          <cell r="A18333" t="str">
            <v>SF-MTU-I06-PC-0006</v>
          </cell>
          <cell r="B18333" t="str">
            <v>CINT</v>
          </cell>
          <cell r="C18333" t="str">
            <v/>
          </cell>
          <cell r="D18333" t="str">
            <v>LEG PIPE TU-6014/7014 FP WHITE</v>
          </cell>
          <cell r="E18333">
            <v>45169</v>
          </cell>
          <cell r="F18333" t="str">
            <v>HALF</v>
          </cell>
          <cell r="G18333" t="str">
            <v>CI_I06</v>
          </cell>
          <cell r="H18333" t="str">
            <v>PC</v>
          </cell>
          <cell r="I18333" t="str">
            <v>CPR</v>
          </cell>
          <cell r="J18333" t="str">
            <v/>
          </cell>
          <cell r="K18333" t="str">
            <v>PD</v>
          </cell>
          <cell r="L18333" t="str">
            <v>7933</v>
          </cell>
          <cell r="M18333" t="str">
            <v>S</v>
          </cell>
          <cell r="N18333">
            <v>29076</v>
          </cell>
        </row>
        <row r="18334">
          <cell r="A18334" t="str">
            <v>SF-MTU-I06-PC-0007</v>
          </cell>
          <cell r="B18334" t="str">
            <v>CINT</v>
          </cell>
          <cell r="C18334" t="str">
            <v/>
          </cell>
          <cell r="D18334" t="str">
            <v>PIPE FRAME 1 HTU-6014 FP SILVER</v>
          </cell>
          <cell r="E18334">
            <v>44867</v>
          </cell>
          <cell r="F18334" t="str">
            <v>HALF</v>
          </cell>
          <cell r="G18334" t="str">
            <v>CI_I06</v>
          </cell>
          <cell r="H18334" t="str">
            <v>PC</v>
          </cell>
          <cell r="I18334" t="str">
            <v>CPR</v>
          </cell>
          <cell r="J18334" t="str">
            <v/>
          </cell>
          <cell r="K18334" t="str">
            <v>PD</v>
          </cell>
          <cell r="L18334" t="str">
            <v>7933</v>
          </cell>
          <cell r="M18334" t="str">
            <v>S</v>
          </cell>
          <cell r="N18334">
            <v>47298</v>
          </cell>
        </row>
        <row r="18335">
          <cell r="A18335" t="str">
            <v>SF-MTU-I06-PC-0008</v>
          </cell>
          <cell r="B18335" t="str">
            <v>CINT</v>
          </cell>
          <cell r="C18335" t="str">
            <v/>
          </cell>
          <cell r="D18335" t="str">
            <v>PIPE FRAME 1 TU 7018 FP BLACK</v>
          </cell>
          <cell r="E18335">
            <v>44783</v>
          </cell>
          <cell r="F18335" t="str">
            <v>HALF</v>
          </cell>
          <cell r="G18335" t="str">
            <v>CI_I06</v>
          </cell>
          <cell r="H18335" t="str">
            <v>PC</v>
          </cell>
          <cell r="I18335" t="str">
            <v>CPR</v>
          </cell>
          <cell r="J18335" t="str">
            <v/>
          </cell>
          <cell r="K18335" t="str">
            <v>PD</v>
          </cell>
          <cell r="L18335" t="str">
            <v>7933</v>
          </cell>
          <cell r="M18335" t="str">
            <v>S</v>
          </cell>
          <cell r="N18335">
            <v>0</v>
          </cell>
        </row>
        <row r="18336">
          <cell r="A18336" t="str">
            <v>SF-MTU-I06-PC-0009</v>
          </cell>
          <cell r="B18336" t="str">
            <v>CINT</v>
          </cell>
          <cell r="C18336" t="str">
            <v/>
          </cell>
          <cell r="D18336" t="str">
            <v>PIPE FRAME 1 TU60 FP BLACK</v>
          </cell>
          <cell r="E18336">
            <v>44804</v>
          </cell>
          <cell r="F18336" t="str">
            <v>HALF</v>
          </cell>
          <cell r="G18336" t="str">
            <v>CI_I06</v>
          </cell>
          <cell r="H18336" t="str">
            <v>PC</v>
          </cell>
          <cell r="I18336" t="str">
            <v>CPR</v>
          </cell>
          <cell r="J18336" t="str">
            <v/>
          </cell>
          <cell r="K18336" t="str">
            <v>PD</v>
          </cell>
          <cell r="L18336" t="str">
            <v>7933</v>
          </cell>
          <cell r="M18336" t="str">
            <v>S</v>
          </cell>
          <cell r="N18336">
            <v>34794</v>
          </cell>
        </row>
        <row r="18337">
          <cell r="A18337" t="str">
            <v>SF-MTU-I06-PC-0010</v>
          </cell>
          <cell r="B18337" t="str">
            <v>CINT</v>
          </cell>
          <cell r="C18337" t="str">
            <v/>
          </cell>
          <cell r="D18337" t="str">
            <v>PIPE FRAME 1 TU60 FP SILVER</v>
          </cell>
          <cell r="E18337">
            <v>44783</v>
          </cell>
          <cell r="F18337" t="str">
            <v>HALF</v>
          </cell>
          <cell r="G18337" t="str">
            <v>CI_I06</v>
          </cell>
          <cell r="H18337" t="str">
            <v>PC</v>
          </cell>
          <cell r="I18337" t="str">
            <v>CPR</v>
          </cell>
          <cell r="J18337" t="str">
            <v/>
          </cell>
          <cell r="K18337" t="str">
            <v>PD</v>
          </cell>
          <cell r="L18337" t="str">
            <v>7933</v>
          </cell>
          <cell r="M18337" t="str">
            <v>S</v>
          </cell>
          <cell r="N18337">
            <v>0</v>
          </cell>
        </row>
        <row r="18338">
          <cell r="A18338" t="str">
            <v>SF-MTU-I06-PC-0011</v>
          </cell>
          <cell r="B18338" t="str">
            <v>CINT</v>
          </cell>
          <cell r="C18338" t="str">
            <v/>
          </cell>
          <cell r="D18338" t="str">
            <v>PIPE FRAME 1 TU70 FP SILVER</v>
          </cell>
          <cell r="E18338">
            <v>44783</v>
          </cell>
          <cell r="F18338" t="str">
            <v>HALF</v>
          </cell>
          <cell r="G18338" t="str">
            <v>CI_I06</v>
          </cell>
          <cell r="H18338" t="str">
            <v>PC</v>
          </cell>
          <cell r="I18338" t="str">
            <v>CPR</v>
          </cell>
          <cell r="J18338" t="str">
            <v/>
          </cell>
          <cell r="K18338" t="str">
            <v>PD</v>
          </cell>
          <cell r="L18338" t="str">
            <v>7933</v>
          </cell>
          <cell r="M18338" t="str">
            <v>S</v>
          </cell>
          <cell r="N18338">
            <v>0</v>
          </cell>
        </row>
        <row r="18339">
          <cell r="A18339" t="str">
            <v>SF-MTU-I06-PC-0012</v>
          </cell>
          <cell r="B18339" t="str">
            <v>CINT</v>
          </cell>
          <cell r="C18339" t="str">
            <v/>
          </cell>
          <cell r="D18339" t="str">
            <v>PIPE FRAME 1 TU-7012  FP BLACK MAPLE</v>
          </cell>
          <cell r="E18339">
            <v>44783</v>
          </cell>
          <cell r="F18339" t="str">
            <v>HALF</v>
          </cell>
          <cell r="G18339" t="str">
            <v>CI_I06</v>
          </cell>
          <cell r="H18339" t="str">
            <v>PC</v>
          </cell>
          <cell r="I18339" t="str">
            <v>CPR</v>
          </cell>
          <cell r="J18339" t="str">
            <v/>
          </cell>
          <cell r="K18339" t="str">
            <v>PD</v>
          </cell>
          <cell r="L18339" t="str">
            <v>7933</v>
          </cell>
          <cell r="M18339" t="str">
            <v>S</v>
          </cell>
          <cell r="N18339">
            <v>0</v>
          </cell>
        </row>
        <row r="18340">
          <cell r="A18340" t="str">
            <v>SF-MTU-I06-PC-0013</v>
          </cell>
          <cell r="B18340" t="str">
            <v>CINT</v>
          </cell>
          <cell r="C18340" t="str">
            <v/>
          </cell>
          <cell r="D18340" t="str">
            <v>PIPE FRAME 2 HTU-6014 FP SILVER</v>
          </cell>
          <cell r="E18340">
            <v>44867</v>
          </cell>
          <cell r="F18340" t="str">
            <v>HALF</v>
          </cell>
          <cell r="G18340" t="str">
            <v>CI_I06</v>
          </cell>
          <cell r="H18340" t="str">
            <v>PC</v>
          </cell>
          <cell r="I18340" t="str">
            <v>CPR</v>
          </cell>
          <cell r="J18340" t="str">
            <v/>
          </cell>
          <cell r="K18340" t="str">
            <v>PD</v>
          </cell>
          <cell r="L18340" t="str">
            <v>7933</v>
          </cell>
          <cell r="M18340" t="str">
            <v>S</v>
          </cell>
          <cell r="N18340">
            <v>34787</v>
          </cell>
        </row>
        <row r="18341">
          <cell r="A18341" t="str">
            <v>SF-MTU-I06-PC-0014</v>
          </cell>
          <cell r="B18341" t="str">
            <v>CINT</v>
          </cell>
          <cell r="C18341" t="str">
            <v/>
          </cell>
          <cell r="D18341" t="str">
            <v>PIPE FRAME 2 TU 7018 FP BLACK</v>
          </cell>
          <cell r="E18341">
            <v>44783</v>
          </cell>
          <cell r="F18341" t="str">
            <v>HALF</v>
          </cell>
          <cell r="G18341" t="str">
            <v>CI_I06</v>
          </cell>
          <cell r="H18341" t="str">
            <v>PC</v>
          </cell>
          <cell r="I18341" t="str">
            <v>CPR</v>
          </cell>
          <cell r="J18341" t="str">
            <v/>
          </cell>
          <cell r="K18341" t="str">
            <v>PD</v>
          </cell>
          <cell r="L18341" t="str">
            <v>7933</v>
          </cell>
          <cell r="M18341" t="str">
            <v>S</v>
          </cell>
          <cell r="N18341">
            <v>0</v>
          </cell>
        </row>
        <row r="18342">
          <cell r="A18342" t="str">
            <v>SF-MTU-I06-PC-0015</v>
          </cell>
          <cell r="B18342" t="str">
            <v>CINT</v>
          </cell>
          <cell r="C18342" t="str">
            <v/>
          </cell>
          <cell r="D18342" t="str">
            <v>PIPE FRAME 2 TU60 FP BLACK</v>
          </cell>
          <cell r="E18342">
            <v>44804</v>
          </cell>
          <cell r="F18342" t="str">
            <v>HALF</v>
          </cell>
          <cell r="G18342" t="str">
            <v>CI_I06</v>
          </cell>
          <cell r="H18342" t="str">
            <v>PC</v>
          </cell>
          <cell r="I18342" t="str">
            <v>CPR</v>
          </cell>
          <cell r="J18342" t="str">
            <v/>
          </cell>
          <cell r="K18342" t="str">
            <v>PD</v>
          </cell>
          <cell r="L18342" t="str">
            <v>7933</v>
          </cell>
          <cell r="M18342" t="str">
            <v>S</v>
          </cell>
          <cell r="N18342">
            <v>43967</v>
          </cell>
        </row>
        <row r="18343">
          <cell r="A18343" t="str">
            <v>SF-MTU-I06-PC-0016</v>
          </cell>
          <cell r="B18343" t="str">
            <v>CINT</v>
          </cell>
          <cell r="C18343" t="str">
            <v/>
          </cell>
          <cell r="D18343" t="str">
            <v>PIPE FRAME 2 TU60 FP SILVER</v>
          </cell>
          <cell r="E18343">
            <v>44783</v>
          </cell>
          <cell r="F18343" t="str">
            <v>HALF</v>
          </cell>
          <cell r="G18343" t="str">
            <v>CI_I06</v>
          </cell>
          <cell r="H18343" t="str">
            <v>PC</v>
          </cell>
          <cell r="I18343" t="str">
            <v>CPR</v>
          </cell>
          <cell r="J18343" t="str">
            <v/>
          </cell>
          <cell r="K18343" t="str">
            <v>PD</v>
          </cell>
          <cell r="L18343" t="str">
            <v>7933</v>
          </cell>
          <cell r="M18343" t="str">
            <v>S</v>
          </cell>
          <cell r="N18343">
            <v>0</v>
          </cell>
        </row>
        <row r="18344">
          <cell r="A18344" t="str">
            <v>SF-MTU-I06-PC-0017</v>
          </cell>
          <cell r="B18344" t="str">
            <v>CINT</v>
          </cell>
          <cell r="C18344" t="str">
            <v/>
          </cell>
          <cell r="D18344" t="str">
            <v>PIPE FRAME 2 TU70 FP SILVER</v>
          </cell>
          <cell r="E18344">
            <v>44783</v>
          </cell>
          <cell r="F18344" t="str">
            <v>HALF</v>
          </cell>
          <cell r="G18344" t="str">
            <v>CI_I06</v>
          </cell>
          <cell r="H18344" t="str">
            <v>PC</v>
          </cell>
          <cell r="I18344" t="str">
            <v>CPR</v>
          </cell>
          <cell r="J18344" t="str">
            <v/>
          </cell>
          <cell r="K18344" t="str">
            <v>PD</v>
          </cell>
          <cell r="L18344" t="str">
            <v>7933</v>
          </cell>
          <cell r="M18344" t="str">
            <v>S</v>
          </cell>
          <cell r="N18344">
            <v>20977</v>
          </cell>
        </row>
        <row r="18345">
          <cell r="A18345" t="str">
            <v>SF-MTU-I06-PC-0018</v>
          </cell>
          <cell r="B18345" t="str">
            <v>CINT</v>
          </cell>
          <cell r="C18345" t="str">
            <v/>
          </cell>
          <cell r="D18345" t="str">
            <v>PIPE FRAME TU 75 FP BLACK</v>
          </cell>
          <cell r="E18345">
            <v>44783</v>
          </cell>
          <cell r="F18345" t="str">
            <v>HALF</v>
          </cell>
          <cell r="G18345" t="str">
            <v>CI_I06</v>
          </cell>
          <cell r="H18345" t="str">
            <v>PC</v>
          </cell>
          <cell r="I18345" t="str">
            <v>CPR</v>
          </cell>
          <cell r="J18345" t="str">
            <v/>
          </cell>
          <cell r="K18345" t="str">
            <v>PD</v>
          </cell>
          <cell r="L18345" t="str">
            <v>7933</v>
          </cell>
          <cell r="M18345" t="str">
            <v>S</v>
          </cell>
          <cell r="N18345">
            <v>30928</v>
          </cell>
        </row>
        <row r="18346">
          <cell r="A18346" t="str">
            <v>SF-MTU-I06-PC-0019</v>
          </cell>
          <cell r="B18346" t="str">
            <v>CINT</v>
          </cell>
          <cell r="C18346" t="str">
            <v/>
          </cell>
          <cell r="D18346" t="str">
            <v>PIPE FRAME TU 75 FP SILVER</v>
          </cell>
          <cell r="E18346">
            <v>44838</v>
          </cell>
          <cell r="F18346" t="str">
            <v>HALF</v>
          </cell>
          <cell r="G18346" t="str">
            <v>CI_I06</v>
          </cell>
          <cell r="H18346" t="str">
            <v>PC</v>
          </cell>
          <cell r="I18346" t="str">
            <v>CPR</v>
          </cell>
          <cell r="J18346" t="str">
            <v/>
          </cell>
          <cell r="K18346" t="str">
            <v>PD</v>
          </cell>
          <cell r="L18346" t="str">
            <v>7933</v>
          </cell>
          <cell r="M18346" t="str">
            <v>S</v>
          </cell>
          <cell r="N18346">
            <v>8871</v>
          </cell>
        </row>
        <row r="18347">
          <cell r="A18347" t="str">
            <v>SF-MTU-I06-PC-0020</v>
          </cell>
          <cell r="B18347" t="str">
            <v>CINT</v>
          </cell>
          <cell r="C18347" t="str">
            <v/>
          </cell>
          <cell r="D18347" t="str">
            <v>PIPE FRAME TU 75 P FP BLACK</v>
          </cell>
          <cell r="E18347">
            <v>45169</v>
          </cell>
          <cell r="F18347" t="str">
            <v>HALF</v>
          </cell>
          <cell r="G18347" t="str">
            <v>CI_I06</v>
          </cell>
          <cell r="H18347" t="str">
            <v>PC</v>
          </cell>
          <cell r="I18347" t="str">
            <v>CPR</v>
          </cell>
          <cell r="J18347" t="str">
            <v/>
          </cell>
          <cell r="K18347" t="str">
            <v>PD</v>
          </cell>
          <cell r="L18347" t="str">
            <v>7933</v>
          </cell>
          <cell r="M18347" t="str">
            <v>S</v>
          </cell>
          <cell r="N18347">
            <v>27581</v>
          </cell>
        </row>
        <row r="18348">
          <cell r="A18348" t="str">
            <v>SF-MTU-I06-PC-0021</v>
          </cell>
          <cell r="B18348" t="str">
            <v>CINT</v>
          </cell>
          <cell r="C18348" t="str">
            <v/>
          </cell>
          <cell r="D18348" t="str">
            <v>SIDE FRAME (L) HTU 6014 FP SILVER</v>
          </cell>
          <cell r="E18348">
            <v>44867</v>
          </cell>
          <cell r="F18348" t="str">
            <v>HALF</v>
          </cell>
          <cell r="G18348" t="str">
            <v>CI_I06</v>
          </cell>
          <cell r="H18348" t="str">
            <v>PC</v>
          </cell>
          <cell r="I18348" t="str">
            <v>CPR</v>
          </cell>
          <cell r="J18348" t="str">
            <v/>
          </cell>
          <cell r="K18348" t="str">
            <v>PD</v>
          </cell>
          <cell r="L18348" t="str">
            <v>7933</v>
          </cell>
          <cell r="M18348" t="str">
            <v>S</v>
          </cell>
          <cell r="N18348">
            <v>35266</v>
          </cell>
        </row>
        <row r="18349">
          <cell r="A18349" t="str">
            <v>SF-MTU-I06-PC-0022</v>
          </cell>
          <cell r="B18349" t="str">
            <v>CINT</v>
          </cell>
          <cell r="C18349" t="str">
            <v/>
          </cell>
          <cell r="D18349" t="str">
            <v>SIDE FRAME (L) HTU 7014 FP WHITE</v>
          </cell>
          <cell r="E18349">
            <v>44783</v>
          </cell>
          <cell r="F18349" t="str">
            <v>HALF</v>
          </cell>
          <cell r="G18349" t="str">
            <v>CI_I06</v>
          </cell>
          <cell r="H18349" t="str">
            <v>PC</v>
          </cell>
          <cell r="I18349" t="str">
            <v>CPR</v>
          </cell>
          <cell r="J18349" t="str">
            <v/>
          </cell>
          <cell r="K18349" t="str">
            <v>PD</v>
          </cell>
          <cell r="L18349" t="str">
            <v>7933</v>
          </cell>
          <cell r="M18349" t="str">
            <v>S</v>
          </cell>
          <cell r="N18349">
            <v>209917</v>
          </cell>
        </row>
        <row r="18350">
          <cell r="A18350" t="str">
            <v>SF-MTU-I06-PC-0023</v>
          </cell>
          <cell r="B18350" t="str">
            <v>CINT</v>
          </cell>
          <cell r="C18350" t="str">
            <v/>
          </cell>
          <cell r="D18350" t="str">
            <v>SIDE FRAME (R) HTU 6014 FP SILVER</v>
          </cell>
          <cell r="E18350">
            <v>44867</v>
          </cell>
          <cell r="F18350" t="str">
            <v>HALF</v>
          </cell>
          <cell r="G18350" t="str">
            <v>CI_I06</v>
          </cell>
          <cell r="H18350" t="str">
            <v>PC</v>
          </cell>
          <cell r="I18350" t="str">
            <v>CPR</v>
          </cell>
          <cell r="J18350" t="str">
            <v/>
          </cell>
          <cell r="K18350" t="str">
            <v>PD</v>
          </cell>
          <cell r="L18350" t="str">
            <v>7933</v>
          </cell>
          <cell r="M18350" t="str">
            <v>S</v>
          </cell>
          <cell r="N18350">
            <v>35266</v>
          </cell>
        </row>
        <row r="18351">
          <cell r="A18351" t="str">
            <v>SF-MTU-I06-PC-0024</v>
          </cell>
          <cell r="B18351" t="str">
            <v>CINT</v>
          </cell>
          <cell r="C18351" t="str">
            <v/>
          </cell>
          <cell r="D18351" t="str">
            <v>SIDE FRAME (R) HTU 7014 FP WHITE</v>
          </cell>
          <cell r="E18351">
            <v>44783</v>
          </cell>
          <cell r="F18351" t="str">
            <v>HALF</v>
          </cell>
          <cell r="G18351" t="str">
            <v>CI_I06</v>
          </cell>
          <cell r="H18351" t="str">
            <v>PC</v>
          </cell>
          <cell r="I18351" t="str">
            <v>CPR</v>
          </cell>
          <cell r="J18351" t="str">
            <v/>
          </cell>
          <cell r="K18351" t="str">
            <v>PD</v>
          </cell>
          <cell r="L18351" t="str">
            <v>7933</v>
          </cell>
          <cell r="M18351" t="str">
            <v>S</v>
          </cell>
          <cell r="N18351">
            <v>209917</v>
          </cell>
        </row>
        <row r="18352">
          <cell r="A18352" t="str">
            <v>SF-MTU-I06-PC-0025</v>
          </cell>
          <cell r="B18352" t="str">
            <v>CINT</v>
          </cell>
          <cell r="C18352" t="str">
            <v/>
          </cell>
          <cell r="D18352" t="str">
            <v>CORNER PLATE TU P FP BLACK</v>
          </cell>
          <cell r="E18352">
            <v>44804</v>
          </cell>
          <cell r="F18352" t="str">
            <v>HALF</v>
          </cell>
          <cell r="G18352" t="str">
            <v>CI_I06</v>
          </cell>
          <cell r="H18352" t="str">
            <v>PC</v>
          </cell>
          <cell r="I18352" t="str">
            <v>CPR</v>
          </cell>
          <cell r="J18352" t="str">
            <v/>
          </cell>
          <cell r="K18352" t="str">
            <v>PD</v>
          </cell>
          <cell r="L18352" t="str">
            <v>7933</v>
          </cell>
          <cell r="M18352" t="str">
            <v>S</v>
          </cell>
          <cell r="N18352">
            <v>16473</v>
          </cell>
        </row>
        <row r="18353">
          <cell r="A18353" t="str">
            <v>SF-MTU-I06-PC-0026</v>
          </cell>
          <cell r="B18353" t="str">
            <v>CINT</v>
          </cell>
          <cell r="C18353" t="str">
            <v/>
          </cell>
          <cell r="D18353" t="str">
            <v>FRAME COMPL HTU-6014 FP WHITE</v>
          </cell>
          <cell r="E18353">
            <v>45169</v>
          </cell>
          <cell r="F18353" t="str">
            <v>HALF</v>
          </cell>
          <cell r="G18353" t="str">
            <v>CI_I06</v>
          </cell>
          <cell r="H18353" t="str">
            <v>PC</v>
          </cell>
          <cell r="I18353" t="str">
            <v>CPR</v>
          </cell>
          <cell r="J18353" t="str">
            <v/>
          </cell>
          <cell r="K18353" t="str">
            <v>PD</v>
          </cell>
          <cell r="L18353" t="str">
            <v>7933</v>
          </cell>
          <cell r="M18353" t="str">
            <v>S</v>
          </cell>
          <cell r="N18353">
            <v>88188</v>
          </cell>
        </row>
        <row r="18354">
          <cell r="A18354" t="str">
            <v>SF-MTU-I06-PC-0027</v>
          </cell>
          <cell r="B18354" t="str">
            <v>CINT</v>
          </cell>
          <cell r="C18354" t="str">
            <v/>
          </cell>
          <cell r="D18354" t="str">
            <v>FRAME COMPL HTU-7014 FP WHITE</v>
          </cell>
          <cell r="E18354">
            <v>44783</v>
          </cell>
          <cell r="F18354" t="str">
            <v>HALF</v>
          </cell>
          <cell r="G18354" t="str">
            <v>CI_I06</v>
          </cell>
          <cell r="H18354" t="str">
            <v>PC</v>
          </cell>
          <cell r="I18354" t="str">
            <v>CPR</v>
          </cell>
          <cell r="J18354" t="str">
            <v/>
          </cell>
          <cell r="K18354" t="str">
            <v>PD</v>
          </cell>
          <cell r="L18354" t="str">
            <v>7933</v>
          </cell>
          <cell r="M18354" t="str">
            <v>S</v>
          </cell>
          <cell r="N18354">
            <v>0</v>
          </cell>
        </row>
        <row r="18355">
          <cell r="A18355" t="str">
            <v>SF-MTU-I06-PC-0028</v>
          </cell>
          <cell r="B18355" t="str">
            <v>CINT</v>
          </cell>
          <cell r="C18355" t="str">
            <v/>
          </cell>
          <cell r="D18355" t="str">
            <v>FRAME COMPL TU-7012 FP BLACK</v>
          </cell>
          <cell r="E18355">
            <v>44936</v>
          </cell>
          <cell r="F18355" t="str">
            <v>HALF</v>
          </cell>
          <cell r="G18355" t="str">
            <v>CI_I06</v>
          </cell>
          <cell r="H18355" t="str">
            <v>PC</v>
          </cell>
          <cell r="I18355" t="str">
            <v>CPR</v>
          </cell>
          <cell r="J18355" t="str">
            <v/>
          </cell>
          <cell r="K18355" t="str">
            <v>PD</v>
          </cell>
          <cell r="L18355" t="str">
            <v>7933</v>
          </cell>
          <cell r="M18355" t="str">
            <v>S</v>
          </cell>
          <cell r="N18355">
            <v>51953</v>
          </cell>
        </row>
        <row r="18356">
          <cell r="A18356" t="str">
            <v>SF-MTU-I06-PC-0029</v>
          </cell>
          <cell r="B18356" t="str">
            <v>CINT</v>
          </cell>
          <cell r="C18356" t="str">
            <v/>
          </cell>
          <cell r="D18356" t="str">
            <v>FRAME COMPL TU-7014 FP BLACK</v>
          </cell>
          <cell r="E18356">
            <v>45169</v>
          </cell>
          <cell r="F18356" t="str">
            <v>HALF</v>
          </cell>
          <cell r="G18356" t="str">
            <v>CI_I06</v>
          </cell>
          <cell r="H18356" t="str">
            <v>PC</v>
          </cell>
          <cell r="I18356" t="str">
            <v>CPR</v>
          </cell>
          <cell r="J18356" t="str">
            <v/>
          </cell>
          <cell r="K18356" t="str">
            <v>PD</v>
          </cell>
          <cell r="L18356" t="str">
            <v>7933</v>
          </cell>
          <cell r="M18356" t="str">
            <v>S</v>
          </cell>
          <cell r="N18356">
            <v>117978</v>
          </cell>
        </row>
        <row r="18357">
          <cell r="A18357" t="str">
            <v>SF-MTU-I06-PC-0030</v>
          </cell>
          <cell r="B18357" t="str">
            <v>CINT</v>
          </cell>
          <cell r="C18357" t="str">
            <v/>
          </cell>
          <cell r="D18357" t="str">
            <v>FRAME COMPL KUMI MD WHITE</v>
          </cell>
          <cell r="E18357">
            <v>0</v>
          </cell>
          <cell r="F18357" t="str">
            <v>HALF</v>
          </cell>
          <cell r="G18357" t="str">
            <v>CI_I06</v>
          </cell>
          <cell r="H18357" t="str">
            <v>PC</v>
          </cell>
          <cell r="I18357" t="str">
            <v>CPR</v>
          </cell>
          <cell r="J18357" t="str">
            <v/>
          </cell>
          <cell r="K18357" t="str">
            <v>PD</v>
          </cell>
          <cell r="L18357" t="str">
            <v>7933</v>
          </cell>
          <cell r="M18357" t="str">
            <v>S</v>
          </cell>
          <cell r="N18357">
            <v>0</v>
          </cell>
        </row>
        <row r="18358">
          <cell r="A18358" t="str">
            <v>SF-MTU-I06-PC-0031</v>
          </cell>
          <cell r="B18358" t="str">
            <v>CINT</v>
          </cell>
          <cell r="C18358" t="str">
            <v/>
          </cell>
          <cell r="D18358" t="str">
            <v>FRAME TUH-4012</v>
          </cell>
          <cell r="E18358">
            <v>44825</v>
          </cell>
          <cell r="F18358" t="str">
            <v>HALF</v>
          </cell>
          <cell r="G18358" t="str">
            <v>CI_I06</v>
          </cell>
          <cell r="H18358" t="str">
            <v>PC</v>
          </cell>
          <cell r="I18358" t="str">
            <v>CPR</v>
          </cell>
          <cell r="J18358" t="str">
            <v/>
          </cell>
          <cell r="K18358" t="str">
            <v>PD</v>
          </cell>
          <cell r="L18358" t="str">
            <v>7933</v>
          </cell>
          <cell r="M18358" t="str">
            <v>S</v>
          </cell>
          <cell r="N18358">
            <v>95503</v>
          </cell>
        </row>
        <row r="18359">
          <cell r="A18359" t="str">
            <v>SF-MTU-I06-PC-0032</v>
          </cell>
          <cell r="B18359" t="str">
            <v>CINT</v>
          </cell>
          <cell r="C18359" t="str">
            <v/>
          </cell>
          <cell r="D18359" t="str">
            <v>FRAME TU H</v>
          </cell>
          <cell r="E18359">
            <v>0</v>
          </cell>
          <cell r="F18359" t="str">
            <v>HALF</v>
          </cell>
          <cell r="G18359" t="str">
            <v>CI_I06</v>
          </cell>
          <cell r="H18359" t="str">
            <v>PC</v>
          </cell>
          <cell r="I18359" t="str">
            <v>CPR</v>
          </cell>
          <cell r="J18359" t="str">
            <v/>
          </cell>
          <cell r="K18359" t="str">
            <v>PD</v>
          </cell>
          <cell r="L18359" t="str">
            <v>7933</v>
          </cell>
          <cell r="M18359" t="str">
            <v>S</v>
          </cell>
          <cell r="N18359">
            <v>0</v>
          </cell>
        </row>
        <row r="18360">
          <cell r="A18360" t="str">
            <v>SF-MTU-I06-PC-0033</v>
          </cell>
          <cell r="B18360" t="str">
            <v>CINT</v>
          </cell>
          <cell r="C18360" t="str">
            <v/>
          </cell>
          <cell r="D18360" t="str">
            <v>FRAME TU TAEKWANG 6012 SILVER</v>
          </cell>
          <cell r="E18360">
            <v>45111</v>
          </cell>
          <cell r="F18360" t="str">
            <v>HALF</v>
          </cell>
          <cell r="G18360" t="str">
            <v>CI_I06</v>
          </cell>
          <cell r="H18360" t="str">
            <v>PC</v>
          </cell>
          <cell r="I18360" t="str">
            <v>CPR</v>
          </cell>
          <cell r="J18360" t="str">
            <v/>
          </cell>
          <cell r="K18360" t="str">
            <v>PD</v>
          </cell>
          <cell r="L18360" t="str">
            <v>7933</v>
          </cell>
          <cell r="M18360" t="str">
            <v>S</v>
          </cell>
          <cell r="N18360">
            <v>132232</v>
          </cell>
        </row>
        <row r="18361">
          <cell r="A18361" t="str">
            <v>SF-MTU-I06-PC-0034</v>
          </cell>
          <cell r="B18361" t="str">
            <v>CINT</v>
          </cell>
          <cell r="C18361" t="str">
            <v/>
          </cell>
          <cell r="D18361" t="str">
            <v>FRAME TU TAEKWANG 6014 SILVER</v>
          </cell>
          <cell r="E18361">
            <v>0</v>
          </cell>
          <cell r="F18361" t="str">
            <v>HALF</v>
          </cell>
          <cell r="G18361" t="str">
            <v>CI_I06</v>
          </cell>
          <cell r="H18361" t="str">
            <v>PC</v>
          </cell>
          <cell r="I18361" t="str">
            <v>CPR</v>
          </cell>
          <cell r="J18361" t="str">
            <v/>
          </cell>
          <cell r="K18361" t="str">
            <v>PD</v>
          </cell>
          <cell r="L18361" t="str">
            <v>7933</v>
          </cell>
          <cell r="M18361" t="str">
            <v>S</v>
          </cell>
          <cell r="N18361">
            <v>0</v>
          </cell>
        </row>
        <row r="18362">
          <cell r="A18362" t="str">
            <v>SF-MTU-I06-PC-0035</v>
          </cell>
          <cell r="B18362" t="str">
            <v>CINT</v>
          </cell>
          <cell r="C18362" t="str">
            <v/>
          </cell>
          <cell r="D18362" t="str">
            <v>FRAME COMPL TUH-4012 FP BLACK</v>
          </cell>
          <cell r="E18362">
            <v>0</v>
          </cell>
          <cell r="F18362" t="str">
            <v>HALF</v>
          </cell>
          <cell r="G18362" t="str">
            <v>CI_I06</v>
          </cell>
          <cell r="H18362" t="str">
            <v>PC</v>
          </cell>
          <cell r="I18362" t="str">
            <v>CPR</v>
          </cell>
          <cell r="J18362" t="str">
            <v/>
          </cell>
          <cell r="K18362" t="str">
            <v>PD</v>
          </cell>
          <cell r="L18362" t="str">
            <v>7933</v>
          </cell>
          <cell r="M18362" t="str">
            <v>S</v>
          </cell>
          <cell r="N18362">
            <v>0</v>
          </cell>
        </row>
        <row r="18363">
          <cell r="A18363" t="str">
            <v>SF-MTU-I06-PC-0036</v>
          </cell>
          <cell r="B18363" t="str">
            <v>CINT</v>
          </cell>
          <cell r="C18363" t="str">
            <v/>
          </cell>
          <cell r="D18363" t="str">
            <v>LEG PIPE HIGH TUH-4012 FP BLACK</v>
          </cell>
          <cell r="E18363">
            <v>44825</v>
          </cell>
          <cell r="F18363" t="str">
            <v>HALF</v>
          </cell>
          <cell r="G18363" t="str">
            <v>CI_I06</v>
          </cell>
          <cell r="H18363" t="str">
            <v>PC</v>
          </cell>
          <cell r="I18363" t="str">
            <v>CPR</v>
          </cell>
          <cell r="J18363" t="str">
            <v/>
          </cell>
          <cell r="K18363" t="str">
            <v>PD</v>
          </cell>
          <cell r="L18363" t="str">
            <v>7933</v>
          </cell>
          <cell r="M18363" t="str">
            <v>S</v>
          </cell>
          <cell r="N18363">
            <v>33972</v>
          </cell>
        </row>
        <row r="18364">
          <cell r="A18364" t="str">
            <v>SF-MTU-I06-PC-0037</v>
          </cell>
          <cell r="B18364" t="str">
            <v>CINT</v>
          </cell>
          <cell r="C18364" t="str">
            <v/>
          </cell>
          <cell r="D18364" t="str">
            <v>FRAME COMPL TU-6012 FP BLACK</v>
          </cell>
          <cell r="E18364">
            <v>45169</v>
          </cell>
          <cell r="F18364" t="str">
            <v>HALF</v>
          </cell>
          <cell r="G18364" t="str">
            <v>CI_I06</v>
          </cell>
          <cell r="H18364" t="str">
            <v>PC</v>
          </cell>
          <cell r="I18364" t="str">
            <v>CPR</v>
          </cell>
          <cell r="J18364" t="str">
            <v/>
          </cell>
          <cell r="K18364" t="str">
            <v>PD</v>
          </cell>
          <cell r="L18364" t="str">
            <v>7933</v>
          </cell>
          <cell r="M18364" t="str">
            <v>S</v>
          </cell>
          <cell r="N18364">
            <v>168676</v>
          </cell>
        </row>
        <row r="18365">
          <cell r="A18365" t="str">
            <v>SF-MTU-I06-PC-0038</v>
          </cell>
          <cell r="B18365" t="str">
            <v>CINT</v>
          </cell>
          <cell r="C18365" t="str">
            <v/>
          </cell>
          <cell r="D18365" t="str">
            <v>CAP WASHER M8 FP.BLACK</v>
          </cell>
          <cell r="E18365">
            <v>45232</v>
          </cell>
          <cell r="F18365" t="str">
            <v>HALF</v>
          </cell>
          <cell r="G18365" t="str">
            <v>CI_I06</v>
          </cell>
          <cell r="H18365" t="str">
            <v>PC</v>
          </cell>
          <cell r="I18365" t="str">
            <v>CPR</v>
          </cell>
          <cell r="J18365" t="str">
            <v/>
          </cell>
          <cell r="K18365" t="str">
            <v>PD</v>
          </cell>
          <cell r="L18365" t="str">
            <v>7933</v>
          </cell>
          <cell r="M18365" t="str">
            <v>S</v>
          </cell>
          <cell r="N18365">
            <v>3368</v>
          </cell>
        </row>
        <row r="18366">
          <cell r="A18366" t="str">
            <v>SF-MTU-I06-PC-0039</v>
          </cell>
          <cell r="B18366" t="str">
            <v>CINT</v>
          </cell>
          <cell r="C18366" t="str">
            <v/>
          </cell>
          <cell r="D18366" t="str">
            <v>CAP WASHER M8 FP.GREY</v>
          </cell>
          <cell r="E18366">
            <v>45131</v>
          </cell>
          <cell r="F18366" t="str">
            <v>HALF</v>
          </cell>
          <cell r="G18366" t="str">
            <v>CI_I06</v>
          </cell>
          <cell r="H18366" t="str">
            <v>PC</v>
          </cell>
          <cell r="I18366" t="str">
            <v>CPR</v>
          </cell>
          <cell r="J18366" t="str">
            <v/>
          </cell>
          <cell r="K18366" t="str">
            <v>PD</v>
          </cell>
          <cell r="L18366" t="str">
            <v>7933</v>
          </cell>
          <cell r="M18366" t="str">
            <v>S</v>
          </cell>
          <cell r="N18366">
            <v>235</v>
          </cell>
        </row>
        <row r="18367">
          <cell r="A18367" t="str">
            <v>SF-MTU-I06-PC-0040</v>
          </cell>
          <cell r="B18367" t="str">
            <v>CINT</v>
          </cell>
          <cell r="C18367" t="str">
            <v/>
          </cell>
          <cell r="D18367" t="str">
            <v>FRAME COMPL HTU-6014 FP SILVER</v>
          </cell>
          <cell r="E18367">
            <v>45232</v>
          </cell>
          <cell r="F18367" t="str">
            <v>HALF</v>
          </cell>
          <cell r="G18367" t="str">
            <v>CI_I06</v>
          </cell>
          <cell r="H18367" t="str">
            <v>PC</v>
          </cell>
          <cell r="I18367" t="str">
            <v>CPR</v>
          </cell>
          <cell r="J18367" t="str">
            <v/>
          </cell>
          <cell r="K18367" t="str">
            <v>PD</v>
          </cell>
          <cell r="L18367" t="str">
            <v>7933</v>
          </cell>
          <cell r="M18367" t="str">
            <v>S</v>
          </cell>
          <cell r="N18367">
            <v>167792</v>
          </cell>
        </row>
        <row r="18368">
          <cell r="A18368" t="str">
            <v>SF-MTU-I06-PC-0041</v>
          </cell>
          <cell r="B18368" t="str">
            <v>CINT</v>
          </cell>
          <cell r="C18368" t="str">
            <v/>
          </cell>
          <cell r="D18368" t="str">
            <v>FRAME COMPL TU-7014 FP SILVER</v>
          </cell>
          <cell r="E18368">
            <v>45293</v>
          </cell>
          <cell r="F18368" t="str">
            <v>HALF</v>
          </cell>
          <cell r="G18368" t="str">
            <v>CI_I06</v>
          </cell>
          <cell r="H18368" t="str">
            <v>PC</v>
          </cell>
          <cell r="I18368" t="str">
            <v>CPR</v>
          </cell>
          <cell r="J18368" t="str">
            <v/>
          </cell>
          <cell r="K18368" t="str">
            <v>PD</v>
          </cell>
          <cell r="L18368" t="str">
            <v>7933</v>
          </cell>
          <cell r="M18368" t="str">
            <v>S</v>
          </cell>
          <cell r="N18368">
            <v>84237</v>
          </cell>
        </row>
        <row r="18369">
          <cell r="A18369" t="str">
            <v>SF-MTU-I09-WL-0001</v>
          </cell>
          <cell r="B18369" t="str">
            <v>CINT</v>
          </cell>
          <cell r="C18369" t="str">
            <v/>
          </cell>
          <cell r="D18369" t="str">
            <v>TABLE TOP CUST TU-7515 DBO MB041</v>
          </cell>
          <cell r="E18369">
            <v>45026</v>
          </cell>
          <cell r="F18369" t="str">
            <v>HALF</v>
          </cell>
          <cell r="G18369" t="str">
            <v>CI_I09</v>
          </cell>
          <cell r="H18369" t="str">
            <v>PC</v>
          </cell>
          <cell r="I18369" t="str">
            <v>CPR</v>
          </cell>
          <cell r="J18369" t="str">
            <v/>
          </cell>
          <cell r="K18369" t="str">
            <v>PD</v>
          </cell>
          <cell r="L18369" t="str">
            <v>7936</v>
          </cell>
          <cell r="M18369" t="str">
            <v>S</v>
          </cell>
          <cell r="N18369">
            <v>573567</v>
          </cell>
        </row>
        <row r="18370">
          <cell r="A18370" t="str">
            <v>SF-NEO-I02-CT-0001</v>
          </cell>
          <cell r="B18370" t="str">
            <v>CINT</v>
          </cell>
          <cell r="C18370" t="str">
            <v/>
          </cell>
          <cell r="D18370" t="str">
            <v>LEG PIPE (L) NEO CHAIR KB 1</v>
          </cell>
          <cell r="E18370">
            <v>44783</v>
          </cell>
          <cell r="F18370" t="str">
            <v>HALF</v>
          </cell>
          <cell r="G18370" t="str">
            <v>CI_I02</v>
          </cell>
          <cell r="H18370" t="str">
            <v>PC</v>
          </cell>
          <cell r="I18370" t="str">
            <v>CPR</v>
          </cell>
          <cell r="J18370" t="str">
            <v/>
          </cell>
          <cell r="K18370" t="str">
            <v>PD</v>
          </cell>
          <cell r="L18370" t="str">
            <v>7931</v>
          </cell>
          <cell r="M18370" t="str">
            <v>S</v>
          </cell>
          <cell r="N18370">
            <v>0</v>
          </cell>
        </row>
        <row r="18371">
          <cell r="A18371" t="str">
            <v>SF-NEO-I02-CT-0002</v>
          </cell>
          <cell r="B18371" t="str">
            <v>CINT</v>
          </cell>
          <cell r="C18371" t="str">
            <v/>
          </cell>
          <cell r="D18371" t="str">
            <v>LEG PIPE (R) NEO CHAIR KB 1</v>
          </cell>
          <cell r="E18371">
            <v>44783</v>
          </cell>
          <cell r="F18371" t="str">
            <v>HALF</v>
          </cell>
          <cell r="G18371" t="str">
            <v>CI_I02</v>
          </cell>
          <cell r="H18371" t="str">
            <v>PC</v>
          </cell>
          <cell r="I18371" t="str">
            <v>CPR</v>
          </cell>
          <cell r="J18371" t="str">
            <v/>
          </cell>
          <cell r="K18371" t="str">
            <v>PD</v>
          </cell>
          <cell r="L18371" t="str">
            <v>7931</v>
          </cell>
          <cell r="M18371" t="str">
            <v>S</v>
          </cell>
          <cell r="N18371">
            <v>0</v>
          </cell>
        </row>
        <row r="18372">
          <cell r="A18372" t="str">
            <v>SF-NEO-I04-CT-0003</v>
          </cell>
          <cell r="B18372" t="str">
            <v>CINT</v>
          </cell>
          <cell r="C18372" t="str">
            <v/>
          </cell>
          <cell r="D18372" t="str">
            <v>LEG JOINT FRONT</v>
          </cell>
          <cell r="E18372">
            <v>44783</v>
          </cell>
          <cell r="F18372" t="str">
            <v>HALF</v>
          </cell>
          <cell r="G18372" t="str">
            <v>CI_I04</v>
          </cell>
          <cell r="H18372" t="str">
            <v>PC</v>
          </cell>
          <cell r="I18372" t="str">
            <v>CPR</v>
          </cell>
          <cell r="J18372" t="str">
            <v/>
          </cell>
          <cell r="K18372" t="str">
            <v>PD</v>
          </cell>
          <cell r="L18372" t="str">
            <v>7931</v>
          </cell>
          <cell r="M18372" t="str">
            <v>S</v>
          </cell>
          <cell r="N18372">
            <v>0</v>
          </cell>
        </row>
        <row r="18373">
          <cell r="A18373" t="str">
            <v>SF-NEO-I04-CT-0004</v>
          </cell>
          <cell r="B18373" t="str">
            <v>CINT</v>
          </cell>
          <cell r="C18373" t="str">
            <v/>
          </cell>
          <cell r="D18373" t="str">
            <v>LEG JOINT REAR</v>
          </cell>
          <cell r="E18373">
            <v>44783</v>
          </cell>
          <cell r="F18373" t="str">
            <v>HALF</v>
          </cell>
          <cell r="G18373" t="str">
            <v>CI_I04</v>
          </cell>
          <cell r="H18373" t="str">
            <v>PC</v>
          </cell>
          <cell r="I18373" t="str">
            <v>CPR</v>
          </cell>
          <cell r="J18373" t="str">
            <v/>
          </cell>
          <cell r="K18373" t="str">
            <v>PD</v>
          </cell>
          <cell r="L18373" t="str">
            <v>7931</v>
          </cell>
          <cell r="M18373" t="str">
            <v>S</v>
          </cell>
          <cell r="N18373">
            <v>0</v>
          </cell>
        </row>
        <row r="18374">
          <cell r="A18374" t="str">
            <v>SF-NEO-I04-CT-0005</v>
          </cell>
          <cell r="B18374" t="str">
            <v>CINT</v>
          </cell>
          <cell r="C18374" t="str">
            <v/>
          </cell>
          <cell r="D18374" t="str">
            <v>RANGKA NEO CHAIR KW1</v>
          </cell>
          <cell r="E18374">
            <v>45175</v>
          </cell>
          <cell r="F18374" t="str">
            <v>HALF</v>
          </cell>
          <cell r="G18374" t="str">
            <v>CI_I04</v>
          </cell>
          <cell r="H18374" t="str">
            <v>PC</v>
          </cell>
          <cell r="I18374" t="str">
            <v>CPR</v>
          </cell>
          <cell r="J18374" t="str">
            <v/>
          </cell>
          <cell r="K18374" t="str">
            <v>PD</v>
          </cell>
          <cell r="L18374" t="str">
            <v>7931</v>
          </cell>
          <cell r="M18374" t="str">
            <v>S</v>
          </cell>
          <cell r="N18374">
            <v>94606</v>
          </cell>
        </row>
        <row r="18375">
          <cell r="A18375" t="str">
            <v>SF-NEO-I06-PC-0001</v>
          </cell>
          <cell r="B18375" t="str">
            <v>CINT</v>
          </cell>
          <cell r="C18375" t="str">
            <v/>
          </cell>
          <cell r="D18375" t="str">
            <v>RANGKA NEO CHAIR FP</v>
          </cell>
          <cell r="E18375">
            <v>45175</v>
          </cell>
          <cell r="F18375" t="str">
            <v>HALF</v>
          </cell>
          <cell r="G18375" t="str">
            <v>CI_I06</v>
          </cell>
          <cell r="H18375" t="str">
            <v>PC</v>
          </cell>
          <cell r="I18375" t="str">
            <v>CPR</v>
          </cell>
          <cell r="J18375" t="str">
            <v/>
          </cell>
          <cell r="K18375" t="str">
            <v>PD</v>
          </cell>
          <cell r="L18375" t="str">
            <v>7933</v>
          </cell>
          <cell r="M18375" t="str">
            <v>S</v>
          </cell>
          <cell r="N18375">
            <v>116821</v>
          </cell>
        </row>
        <row r="18376">
          <cell r="A18376" t="str">
            <v>SF-NEO-I07-NL-0001</v>
          </cell>
          <cell r="B18376" t="str">
            <v>CINT</v>
          </cell>
          <cell r="C18376" t="str">
            <v/>
          </cell>
          <cell r="D18376" t="str">
            <v>BACK CUSHION NEO BLACK</v>
          </cell>
          <cell r="E18376">
            <v>45175</v>
          </cell>
          <cell r="F18376" t="str">
            <v>HALF</v>
          </cell>
          <cell r="G18376" t="str">
            <v>CI_I07</v>
          </cell>
          <cell r="H18376" t="str">
            <v>PC</v>
          </cell>
          <cell r="I18376" t="str">
            <v>CPR</v>
          </cell>
          <cell r="J18376" t="str">
            <v/>
          </cell>
          <cell r="K18376" t="str">
            <v>PD</v>
          </cell>
          <cell r="L18376" t="str">
            <v>7934</v>
          </cell>
          <cell r="M18376" t="str">
            <v>S</v>
          </cell>
          <cell r="N18376">
            <v>71151</v>
          </cell>
        </row>
        <row r="18377">
          <cell r="A18377" t="str">
            <v>SF-NEO-I07-NL-0002</v>
          </cell>
          <cell r="B18377" t="str">
            <v>CINT</v>
          </cell>
          <cell r="C18377" t="str">
            <v/>
          </cell>
          <cell r="D18377" t="str">
            <v>BACK CUSHION NEO BLUE</v>
          </cell>
          <cell r="E18377">
            <v>44783</v>
          </cell>
          <cell r="F18377" t="str">
            <v>HALF</v>
          </cell>
          <cell r="G18377" t="str">
            <v>CI_I07</v>
          </cell>
          <cell r="H18377" t="str">
            <v>PC</v>
          </cell>
          <cell r="I18377" t="str">
            <v>CPR</v>
          </cell>
          <cell r="J18377" t="str">
            <v/>
          </cell>
          <cell r="K18377" t="str">
            <v>PD</v>
          </cell>
          <cell r="L18377" t="str">
            <v>7934</v>
          </cell>
          <cell r="M18377" t="str">
            <v>S</v>
          </cell>
          <cell r="N18377">
            <v>0</v>
          </cell>
        </row>
        <row r="18378">
          <cell r="A18378" t="str">
            <v>SF-NEO-I07-NL-0003</v>
          </cell>
          <cell r="B18378" t="str">
            <v>CINT</v>
          </cell>
          <cell r="C18378" t="str">
            <v/>
          </cell>
          <cell r="D18378" t="str">
            <v>BACK CUSHION NEO GREEN</v>
          </cell>
          <cell r="E18378">
            <v>44783</v>
          </cell>
          <cell r="F18378" t="str">
            <v>HALF</v>
          </cell>
          <cell r="G18378" t="str">
            <v>CI_I07</v>
          </cell>
          <cell r="H18378" t="str">
            <v>PC</v>
          </cell>
          <cell r="I18378" t="str">
            <v>CPR</v>
          </cell>
          <cell r="J18378" t="str">
            <v/>
          </cell>
          <cell r="K18378" t="str">
            <v>PD</v>
          </cell>
          <cell r="L18378" t="str">
            <v>7934</v>
          </cell>
          <cell r="M18378" t="str">
            <v>S</v>
          </cell>
          <cell r="N18378">
            <v>0</v>
          </cell>
        </row>
        <row r="18379">
          <cell r="A18379" t="str">
            <v>SF-NEO-I07-NL-0004</v>
          </cell>
          <cell r="B18379" t="str">
            <v>CINT</v>
          </cell>
          <cell r="C18379" t="str">
            <v/>
          </cell>
          <cell r="D18379" t="str">
            <v>BACK CUSHION NEO ORANGE</v>
          </cell>
          <cell r="E18379">
            <v>44783</v>
          </cell>
          <cell r="F18379" t="str">
            <v>HALF</v>
          </cell>
          <cell r="G18379" t="str">
            <v>CI_I07</v>
          </cell>
          <cell r="H18379" t="str">
            <v>PC</v>
          </cell>
          <cell r="I18379" t="str">
            <v>CPR</v>
          </cell>
          <cell r="J18379" t="str">
            <v/>
          </cell>
          <cell r="K18379" t="str">
            <v>PD</v>
          </cell>
          <cell r="L18379" t="str">
            <v>7934</v>
          </cell>
          <cell r="M18379" t="str">
            <v>S</v>
          </cell>
          <cell r="N18379">
            <v>0</v>
          </cell>
        </row>
        <row r="18380">
          <cell r="A18380" t="str">
            <v>SF-NEO-I07-NL-0005</v>
          </cell>
          <cell r="B18380" t="str">
            <v>CINT</v>
          </cell>
          <cell r="C18380" t="str">
            <v/>
          </cell>
          <cell r="D18380" t="str">
            <v>BACK CUSHION NEO RED</v>
          </cell>
          <cell r="E18380">
            <v>44783</v>
          </cell>
          <cell r="F18380" t="str">
            <v>HALF</v>
          </cell>
          <cell r="G18380" t="str">
            <v>CI_I07</v>
          </cell>
          <cell r="H18380" t="str">
            <v>PC</v>
          </cell>
          <cell r="I18380" t="str">
            <v>CPR</v>
          </cell>
          <cell r="J18380" t="str">
            <v/>
          </cell>
          <cell r="K18380" t="str">
            <v>PD</v>
          </cell>
          <cell r="L18380" t="str">
            <v>7934</v>
          </cell>
          <cell r="M18380" t="str">
            <v>S</v>
          </cell>
          <cell r="N18380">
            <v>72628</v>
          </cell>
        </row>
        <row r="18381">
          <cell r="A18381" t="str">
            <v>SF-NEO-I07-NL-0006</v>
          </cell>
          <cell r="B18381" t="str">
            <v>CINT</v>
          </cell>
          <cell r="C18381" t="str">
            <v/>
          </cell>
          <cell r="D18381" t="str">
            <v>SEAT CUSHION NEO BLACK</v>
          </cell>
          <cell r="E18381">
            <v>44966</v>
          </cell>
          <cell r="F18381" t="str">
            <v>HALF</v>
          </cell>
          <cell r="G18381" t="str">
            <v>CI_I07</v>
          </cell>
          <cell r="H18381" t="str">
            <v>PC</v>
          </cell>
          <cell r="I18381" t="str">
            <v>CPR</v>
          </cell>
          <cell r="J18381" t="str">
            <v/>
          </cell>
          <cell r="K18381" t="str">
            <v>PD</v>
          </cell>
          <cell r="L18381" t="str">
            <v>7934</v>
          </cell>
          <cell r="M18381" t="str">
            <v>S</v>
          </cell>
          <cell r="N18381">
            <v>67542</v>
          </cell>
        </row>
        <row r="18382">
          <cell r="A18382" t="str">
            <v>SF-NEO-I07-NL-0007</v>
          </cell>
          <cell r="B18382" t="str">
            <v>CINT</v>
          </cell>
          <cell r="C18382" t="str">
            <v/>
          </cell>
          <cell r="D18382" t="str">
            <v>SEAT CUSHION NEO BLUE</v>
          </cell>
          <cell r="E18382">
            <v>44966</v>
          </cell>
          <cell r="F18382" t="str">
            <v>HALF</v>
          </cell>
          <cell r="G18382" t="str">
            <v>CI_I07</v>
          </cell>
          <cell r="H18382" t="str">
            <v>PC</v>
          </cell>
          <cell r="I18382" t="str">
            <v>CPR</v>
          </cell>
          <cell r="J18382" t="str">
            <v/>
          </cell>
          <cell r="K18382" t="str">
            <v>PD</v>
          </cell>
          <cell r="L18382" t="str">
            <v>7934</v>
          </cell>
          <cell r="M18382" t="str">
            <v>S</v>
          </cell>
          <cell r="N18382">
            <v>66692</v>
          </cell>
        </row>
        <row r="18383">
          <cell r="A18383" t="str">
            <v>SF-NEO-I07-NL-0008</v>
          </cell>
          <cell r="B18383" t="str">
            <v>CINT</v>
          </cell>
          <cell r="C18383" t="str">
            <v/>
          </cell>
          <cell r="D18383" t="str">
            <v>SEAT CUSHION NEO GREEN</v>
          </cell>
          <cell r="E18383">
            <v>44950</v>
          </cell>
          <cell r="F18383" t="str">
            <v>HALF</v>
          </cell>
          <cell r="G18383" t="str">
            <v>CI_I07</v>
          </cell>
          <cell r="H18383" t="str">
            <v>PC</v>
          </cell>
          <cell r="I18383" t="str">
            <v>CPR</v>
          </cell>
          <cell r="J18383" t="str">
            <v/>
          </cell>
          <cell r="K18383" t="str">
            <v>PD</v>
          </cell>
          <cell r="L18383" t="str">
            <v>7934</v>
          </cell>
          <cell r="M18383" t="str">
            <v>S</v>
          </cell>
          <cell r="N18383">
            <v>62303</v>
          </cell>
        </row>
        <row r="18384">
          <cell r="A18384" t="str">
            <v>SF-NEO-I07-NL-0009</v>
          </cell>
          <cell r="B18384" t="str">
            <v>CINT</v>
          </cell>
          <cell r="C18384" t="str">
            <v/>
          </cell>
          <cell r="D18384" t="str">
            <v>SEAT CUSHION NEO ORANGE</v>
          </cell>
          <cell r="E18384">
            <v>45057</v>
          </cell>
          <cell r="F18384" t="str">
            <v>HALF</v>
          </cell>
          <cell r="G18384" t="str">
            <v>CI_I07</v>
          </cell>
          <cell r="H18384" t="str">
            <v>PC</v>
          </cell>
          <cell r="I18384" t="str">
            <v>CPR</v>
          </cell>
          <cell r="J18384" t="str">
            <v/>
          </cell>
          <cell r="K18384" t="str">
            <v>PD</v>
          </cell>
          <cell r="L18384" t="str">
            <v>7934</v>
          </cell>
          <cell r="M18384" t="str">
            <v>S</v>
          </cell>
          <cell r="N18384">
            <v>65875</v>
          </cell>
        </row>
        <row r="18385">
          <cell r="A18385" t="str">
            <v>SF-NEO-I07-NL-0010</v>
          </cell>
          <cell r="B18385" t="str">
            <v>CINT</v>
          </cell>
          <cell r="C18385" t="str">
            <v/>
          </cell>
          <cell r="D18385" t="str">
            <v>SEAT CUSHION NEO RED</v>
          </cell>
          <cell r="E18385">
            <v>44804</v>
          </cell>
          <cell r="F18385" t="str">
            <v>HALF</v>
          </cell>
          <cell r="G18385" t="str">
            <v>CI_I07</v>
          </cell>
          <cell r="H18385" t="str">
            <v>PC</v>
          </cell>
          <cell r="I18385" t="str">
            <v>CPR</v>
          </cell>
          <cell r="J18385" t="str">
            <v/>
          </cell>
          <cell r="K18385" t="str">
            <v>PD</v>
          </cell>
          <cell r="L18385" t="str">
            <v>7934</v>
          </cell>
          <cell r="M18385" t="str">
            <v>S</v>
          </cell>
          <cell r="N18385">
            <v>85251</v>
          </cell>
        </row>
        <row r="18386">
          <cell r="A18386" t="str">
            <v>SF-NEO-I07-NL-0011</v>
          </cell>
          <cell r="B18386" t="str">
            <v>CINT</v>
          </cell>
          <cell r="C18386" t="str">
            <v/>
          </cell>
          <cell r="D18386" t="str">
            <v>SEAT CUSHION LOTUS GREEN L6</v>
          </cell>
          <cell r="E18386">
            <v>44781</v>
          </cell>
          <cell r="F18386" t="str">
            <v>HALF</v>
          </cell>
          <cell r="G18386" t="str">
            <v>CI_I07</v>
          </cell>
          <cell r="H18386" t="str">
            <v>PC</v>
          </cell>
          <cell r="I18386" t="str">
            <v>CPR</v>
          </cell>
          <cell r="J18386" t="str">
            <v/>
          </cell>
          <cell r="K18386" t="str">
            <v>PD</v>
          </cell>
          <cell r="L18386" t="str">
            <v>7934</v>
          </cell>
          <cell r="M18386" t="str">
            <v>S</v>
          </cell>
          <cell r="N18386">
            <v>57417</v>
          </cell>
        </row>
        <row r="18387">
          <cell r="A18387" t="str">
            <v>SF-NEO-I07-NL-0013</v>
          </cell>
          <cell r="B18387" t="str">
            <v>CINT</v>
          </cell>
          <cell r="C18387" t="str">
            <v/>
          </cell>
          <cell r="D18387" t="str">
            <v>SEAT CUSHION NEO BLACK O7</v>
          </cell>
          <cell r="E18387">
            <v>44804</v>
          </cell>
          <cell r="F18387" t="str">
            <v>HALF</v>
          </cell>
          <cell r="G18387" t="str">
            <v>CI_I07</v>
          </cell>
          <cell r="H18387" t="str">
            <v>PC</v>
          </cell>
          <cell r="I18387" t="str">
            <v>CPR</v>
          </cell>
          <cell r="J18387" t="str">
            <v/>
          </cell>
          <cell r="K18387" t="str">
            <v>PD</v>
          </cell>
          <cell r="L18387" t="str">
            <v>7934</v>
          </cell>
          <cell r="M18387" t="str">
            <v>S</v>
          </cell>
          <cell r="N18387">
            <v>86101</v>
          </cell>
        </row>
        <row r="18388">
          <cell r="A18388" t="str">
            <v>SF-NEO-I07-NL-0014</v>
          </cell>
          <cell r="B18388" t="str">
            <v>CINT</v>
          </cell>
          <cell r="C18388" t="str">
            <v/>
          </cell>
          <cell r="D18388" t="str">
            <v>SEAT CUSHION NEO KAIN SENDIRI</v>
          </cell>
          <cell r="E18388">
            <v>0</v>
          </cell>
          <cell r="F18388" t="str">
            <v>HALF</v>
          </cell>
          <cell r="G18388" t="str">
            <v>CI_I07</v>
          </cell>
          <cell r="H18388" t="str">
            <v>PC</v>
          </cell>
          <cell r="I18388" t="str">
            <v>CPR</v>
          </cell>
          <cell r="J18388" t="str">
            <v/>
          </cell>
          <cell r="K18388" t="str">
            <v>PD</v>
          </cell>
          <cell r="L18388" t="str">
            <v>7934</v>
          </cell>
          <cell r="M18388" t="str">
            <v>S</v>
          </cell>
          <cell r="N18388">
            <v>0</v>
          </cell>
        </row>
        <row r="18389">
          <cell r="A18389" t="str">
            <v>SF-NEO-I07-NL-0015</v>
          </cell>
          <cell r="B18389" t="str">
            <v>CINT</v>
          </cell>
          <cell r="C18389" t="str">
            <v/>
          </cell>
          <cell r="D18389" t="str">
            <v>SEAT CUSHION NEO N.S 16 N</v>
          </cell>
          <cell r="E18389">
            <v>45175</v>
          </cell>
          <cell r="F18389" t="str">
            <v>HALF</v>
          </cell>
          <cell r="G18389" t="str">
            <v>CI_I07</v>
          </cell>
          <cell r="H18389" t="str">
            <v>PC</v>
          </cell>
          <cell r="I18389" t="str">
            <v>CPR</v>
          </cell>
          <cell r="J18389" t="str">
            <v/>
          </cell>
          <cell r="K18389" t="str">
            <v>PD</v>
          </cell>
          <cell r="L18389" t="str">
            <v>7934</v>
          </cell>
          <cell r="M18389" t="str">
            <v>S</v>
          </cell>
          <cell r="N18389">
            <v>52848</v>
          </cell>
        </row>
        <row r="18390">
          <cell r="A18390" t="str">
            <v>SF-NSB-I02-CT-0001</v>
          </cell>
          <cell r="B18390" t="str">
            <v>CINT</v>
          </cell>
          <cell r="C18390" t="str">
            <v/>
          </cell>
          <cell r="D18390" t="str">
            <v>FRAME FOOT STEP KB 0</v>
          </cell>
          <cell r="E18390">
            <v>44783</v>
          </cell>
          <cell r="F18390" t="str">
            <v>HALF</v>
          </cell>
          <cell r="G18390" t="str">
            <v>CI_I02</v>
          </cell>
          <cell r="H18390" t="str">
            <v>PC</v>
          </cell>
          <cell r="I18390" t="str">
            <v>CPR</v>
          </cell>
          <cell r="J18390" t="str">
            <v/>
          </cell>
          <cell r="K18390" t="str">
            <v>PD</v>
          </cell>
          <cell r="L18390" t="str">
            <v>7931</v>
          </cell>
          <cell r="M18390" t="str">
            <v>S</v>
          </cell>
          <cell r="N18390">
            <v>0</v>
          </cell>
        </row>
        <row r="18391">
          <cell r="A18391" t="str">
            <v>SF-NSB-I02-CT-0002</v>
          </cell>
          <cell r="B18391" t="str">
            <v>CINT</v>
          </cell>
          <cell r="C18391" t="str">
            <v/>
          </cell>
          <cell r="D18391" t="str">
            <v>LINK PIPA FSR-001 KB 0</v>
          </cell>
          <cell r="E18391">
            <v>44834</v>
          </cell>
          <cell r="F18391" t="str">
            <v>HALF</v>
          </cell>
          <cell r="G18391" t="str">
            <v>CI_I02</v>
          </cell>
          <cell r="H18391" t="str">
            <v>PC</v>
          </cell>
          <cell r="I18391" t="str">
            <v>CPR</v>
          </cell>
          <cell r="J18391" t="str">
            <v/>
          </cell>
          <cell r="K18391" t="str">
            <v>PD</v>
          </cell>
          <cell r="L18391" t="str">
            <v>7931</v>
          </cell>
          <cell r="M18391" t="str">
            <v>S</v>
          </cell>
          <cell r="N18391">
            <v>5753</v>
          </cell>
        </row>
        <row r="18392">
          <cell r="A18392" t="str">
            <v>SF-NSB-I02-CT-0003</v>
          </cell>
          <cell r="B18392" t="str">
            <v>CINT</v>
          </cell>
          <cell r="C18392" t="str">
            <v/>
          </cell>
          <cell r="D18392" t="str">
            <v>SIDE FRAME LH KB</v>
          </cell>
          <cell r="E18392">
            <v>44783</v>
          </cell>
          <cell r="F18392" t="str">
            <v>HALF</v>
          </cell>
          <cell r="G18392" t="str">
            <v>CI_I02</v>
          </cell>
          <cell r="H18392" t="str">
            <v>PC</v>
          </cell>
          <cell r="I18392" t="str">
            <v>CPR</v>
          </cell>
          <cell r="J18392" t="str">
            <v/>
          </cell>
          <cell r="K18392" t="str">
            <v>PD</v>
          </cell>
          <cell r="L18392" t="str">
            <v>7931</v>
          </cell>
          <cell r="M18392" t="str">
            <v>S</v>
          </cell>
          <cell r="N18392">
            <v>0</v>
          </cell>
        </row>
        <row r="18393">
          <cell r="A18393" t="str">
            <v>SF-NSB-I02-CT-0004</v>
          </cell>
          <cell r="B18393" t="str">
            <v>CINT</v>
          </cell>
          <cell r="C18393" t="str">
            <v/>
          </cell>
          <cell r="D18393" t="str">
            <v>SIDE FRAME RH KB</v>
          </cell>
          <cell r="E18393">
            <v>44783</v>
          </cell>
          <cell r="F18393" t="str">
            <v>HALF</v>
          </cell>
          <cell r="G18393" t="str">
            <v>CI_I02</v>
          </cell>
          <cell r="H18393" t="str">
            <v>PC</v>
          </cell>
          <cell r="I18393" t="str">
            <v>CPR</v>
          </cell>
          <cell r="J18393" t="str">
            <v/>
          </cell>
          <cell r="K18393" t="str">
            <v>PD</v>
          </cell>
          <cell r="L18393" t="str">
            <v>7931</v>
          </cell>
          <cell r="M18393" t="str">
            <v>S</v>
          </cell>
          <cell r="N18393">
            <v>0</v>
          </cell>
        </row>
        <row r="18394">
          <cell r="A18394" t="str">
            <v>SF-NSB-I04-CT-0005</v>
          </cell>
          <cell r="B18394" t="str">
            <v>CINT</v>
          </cell>
          <cell r="C18394" t="str">
            <v/>
          </cell>
          <cell r="D18394" t="str">
            <v>CENTER PANEL COMPL CB-0733T KW 0</v>
          </cell>
          <cell r="E18394">
            <v>44785</v>
          </cell>
          <cell r="F18394" t="str">
            <v>HALF</v>
          </cell>
          <cell r="G18394" t="str">
            <v>CI_I04</v>
          </cell>
          <cell r="H18394" t="str">
            <v>PC</v>
          </cell>
          <cell r="I18394" t="str">
            <v>CPR</v>
          </cell>
          <cell r="J18394" t="str">
            <v/>
          </cell>
          <cell r="K18394" t="str">
            <v>PD</v>
          </cell>
          <cell r="L18394" t="str">
            <v>7931</v>
          </cell>
          <cell r="M18394" t="str">
            <v>S</v>
          </cell>
          <cell r="N18394">
            <v>0</v>
          </cell>
        </row>
        <row r="18395">
          <cell r="A18395" t="str">
            <v>SF-NSB-I04-CT-0006</v>
          </cell>
          <cell r="B18395" t="str">
            <v>CINT</v>
          </cell>
          <cell r="C18395" t="str">
            <v/>
          </cell>
          <cell r="D18395" t="str">
            <v>BRACKET COMPL L KW 0</v>
          </cell>
          <cell r="E18395">
            <v>44785</v>
          </cell>
          <cell r="F18395" t="str">
            <v>HALF</v>
          </cell>
          <cell r="G18395" t="str">
            <v>CI_I04</v>
          </cell>
          <cell r="H18395" t="str">
            <v>PC</v>
          </cell>
          <cell r="I18395" t="str">
            <v>CPR</v>
          </cell>
          <cell r="J18395" t="str">
            <v/>
          </cell>
          <cell r="K18395" t="str">
            <v>PD</v>
          </cell>
          <cell r="L18395" t="str">
            <v>7931</v>
          </cell>
          <cell r="M18395" t="str">
            <v>S</v>
          </cell>
          <cell r="N18395">
            <v>0</v>
          </cell>
        </row>
        <row r="18396">
          <cell r="A18396" t="str">
            <v>SF-NSB-I04-CT-0007</v>
          </cell>
          <cell r="B18396" t="str">
            <v>CINT</v>
          </cell>
          <cell r="C18396" t="str">
            <v/>
          </cell>
          <cell r="D18396" t="str">
            <v>BRACKET COMPL R KW 0</v>
          </cell>
          <cell r="E18396">
            <v>44785</v>
          </cell>
          <cell r="F18396" t="str">
            <v>HALF</v>
          </cell>
          <cell r="G18396" t="str">
            <v>CI_I04</v>
          </cell>
          <cell r="H18396" t="str">
            <v>PC</v>
          </cell>
          <cell r="I18396" t="str">
            <v>CPR</v>
          </cell>
          <cell r="J18396" t="str">
            <v/>
          </cell>
          <cell r="K18396" t="str">
            <v>PD</v>
          </cell>
          <cell r="L18396" t="str">
            <v>7931</v>
          </cell>
          <cell r="M18396" t="str">
            <v>S</v>
          </cell>
          <cell r="N18396">
            <v>0</v>
          </cell>
        </row>
        <row r="18397">
          <cell r="A18397" t="str">
            <v>SF-NSB-I04-CT-0008</v>
          </cell>
          <cell r="B18397" t="str">
            <v>CINT</v>
          </cell>
          <cell r="C18397" t="str">
            <v/>
          </cell>
          <cell r="D18397" t="str">
            <v>BRACKET PIN COMPL KW 0</v>
          </cell>
          <cell r="E18397">
            <v>44785</v>
          </cell>
          <cell r="F18397" t="str">
            <v>HALF</v>
          </cell>
          <cell r="G18397" t="str">
            <v>CI_I04</v>
          </cell>
          <cell r="H18397" t="str">
            <v>PC</v>
          </cell>
          <cell r="I18397" t="str">
            <v>CPR</v>
          </cell>
          <cell r="J18397" t="str">
            <v/>
          </cell>
          <cell r="K18397" t="str">
            <v>PD</v>
          </cell>
          <cell r="L18397" t="str">
            <v>7931</v>
          </cell>
          <cell r="M18397" t="str">
            <v>S</v>
          </cell>
          <cell r="N18397">
            <v>0</v>
          </cell>
        </row>
        <row r="18398">
          <cell r="A18398" t="str">
            <v>SF-NSB-I04-CT-0009</v>
          </cell>
          <cell r="B18398" t="str">
            <v>CINT</v>
          </cell>
          <cell r="C18398" t="str">
            <v/>
          </cell>
          <cell r="D18398" t="str">
            <v>CROSS FRAME A (CENTER) KW 0</v>
          </cell>
          <cell r="E18398">
            <v>44785</v>
          </cell>
          <cell r="F18398" t="str">
            <v>HALF</v>
          </cell>
          <cell r="G18398" t="str">
            <v>CI_I04</v>
          </cell>
          <cell r="H18398" t="str">
            <v>PC</v>
          </cell>
          <cell r="I18398" t="str">
            <v>CPR</v>
          </cell>
          <cell r="J18398" t="str">
            <v/>
          </cell>
          <cell r="K18398" t="str">
            <v>PD</v>
          </cell>
          <cell r="L18398" t="str">
            <v>7931</v>
          </cell>
          <cell r="M18398" t="str">
            <v>S</v>
          </cell>
          <cell r="N18398">
            <v>0</v>
          </cell>
        </row>
        <row r="18399">
          <cell r="A18399" t="str">
            <v>SF-NSB-I04-CT-0010</v>
          </cell>
          <cell r="B18399" t="str">
            <v>CINT</v>
          </cell>
          <cell r="C18399" t="str">
            <v/>
          </cell>
          <cell r="D18399" t="str">
            <v>CROSS FRAME A CENTER 3011 KW 0</v>
          </cell>
          <cell r="E18399">
            <v>44785</v>
          </cell>
          <cell r="F18399" t="str">
            <v>HALF</v>
          </cell>
          <cell r="G18399" t="str">
            <v>CI_I04</v>
          </cell>
          <cell r="H18399" t="str">
            <v>PC</v>
          </cell>
          <cell r="I18399" t="str">
            <v>CPR</v>
          </cell>
          <cell r="J18399" t="str">
            <v/>
          </cell>
          <cell r="K18399" t="str">
            <v>PD</v>
          </cell>
          <cell r="L18399" t="str">
            <v>7931</v>
          </cell>
          <cell r="M18399" t="str">
            <v>S</v>
          </cell>
          <cell r="N18399">
            <v>0</v>
          </cell>
        </row>
        <row r="18400">
          <cell r="A18400" t="str">
            <v>SF-NSB-I04-CT-0011</v>
          </cell>
          <cell r="B18400" t="str">
            <v>CINT</v>
          </cell>
          <cell r="C18400" t="str">
            <v/>
          </cell>
          <cell r="D18400" t="str">
            <v>CROSS FRAME A CENTER 3012 KW 0</v>
          </cell>
          <cell r="E18400">
            <v>44834</v>
          </cell>
          <cell r="F18400" t="str">
            <v>HALF</v>
          </cell>
          <cell r="G18400" t="str">
            <v>CI_I04</v>
          </cell>
          <cell r="H18400" t="str">
            <v>PC</v>
          </cell>
          <cell r="I18400" t="str">
            <v>CPR</v>
          </cell>
          <cell r="J18400" t="str">
            <v/>
          </cell>
          <cell r="K18400" t="str">
            <v>PD</v>
          </cell>
          <cell r="L18400" t="str">
            <v>7931</v>
          </cell>
          <cell r="M18400" t="str">
            <v>S</v>
          </cell>
          <cell r="N18400">
            <v>71855</v>
          </cell>
        </row>
        <row r="18401">
          <cell r="A18401" t="str">
            <v>SF-NSB-I04-CT-0012</v>
          </cell>
          <cell r="B18401" t="str">
            <v>CINT</v>
          </cell>
          <cell r="C18401" t="str">
            <v/>
          </cell>
          <cell r="D18401" t="str">
            <v>CROSS FRAME A COMPL CB-0733T KW 0</v>
          </cell>
          <cell r="E18401">
            <v>44785</v>
          </cell>
          <cell r="F18401" t="str">
            <v>HALF</v>
          </cell>
          <cell r="G18401" t="str">
            <v>CI_I04</v>
          </cell>
          <cell r="H18401" t="str">
            <v>PC</v>
          </cell>
          <cell r="I18401" t="str">
            <v>CPR</v>
          </cell>
          <cell r="J18401" t="str">
            <v/>
          </cell>
          <cell r="K18401" t="str">
            <v>PD</v>
          </cell>
          <cell r="L18401" t="str">
            <v>7931</v>
          </cell>
          <cell r="M18401" t="str">
            <v>S</v>
          </cell>
          <cell r="N18401">
            <v>0</v>
          </cell>
        </row>
        <row r="18402">
          <cell r="A18402" t="str">
            <v>SF-NSB-I04-CT-0013</v>
          </cell>
          <cell r="B18402" t="str">
            <v>CINT</v>
          </cell>
          <cell r="C18402" t="str">
            <v/>
          </cell>
          <cell r="D18402" t="str">
            <v>CROSS FRAME A HEAD 3300 KW 0</v>
          </cell>
          <cell r="E18402">
            <v>44785</v>
          </cell>
          <cell r="F18402" t="str">
            <v>HALF</v>
          </cell>
          <cell r="G18402" t="str">
            <v>CI_I04</v>
          </cell>
          <cell r="H18402" t="str">
            <v>PC</v>
          </cell>
          <cell r="I18402" t="str">
            <v>CPR</v>
          </cell>
          <cell r="J18402" t="str">
            <v/>
          </cell>
          <cell r="K18402" t="str">
            <v>PD</v>
          </cell>
          <cell r="L18402" t="str">
            <v>7931</v>
          </cell>
          <cell r="M18402" t="str">
            <v>S</v>
          </cell>
          <cell r="N18402">
            <v>0</v>
          </cell>
        </row>
        <row r="18403">
          <cell r="A18403" t="str">
            <v>SF-NSB-I04-CT-0014</v>
          </cell>
          <cell r="B18403" t="str">
            <v>CINT</v>
          </cell>
          <cell r="C18403" t="str">
            <v/>
          </cell>
          <cell r="D18403" t="str">
            <v>CROSS FRAME A HEAD KW 0</v>
          </cell>
          <cell r="E18403">
            <v>44834</v>
          </cell>
          <cell r="F18403" t="str">
            <v>HALF</v>
          </cell>
          <cell r="G18403" t="str">
            <v>CI_I04</v>
          </cell>
          <cell r="H18403" t="str">
            <v>PC</v>
          </cell>
          <cell r="I18403" t="str">
            <v>CPR</v>
          </cell>
          <cell r="J18403" t="str">
            <v/>
          </cell>
          <cell r="K18403" t="str">
            <v>PD</v>
          </cell>
          <cell r="L18403" t="str">
            <v>7931</v>
          </cell>
          <cell r="M18403" t="str">
            <v>S</v>
          </cell>
          <cell r="N18403">
            <v>156488</v>
          </cell>
        </row>
        <row r="18404">
          <cell r="A18404" t="str">
            <v>SF-NSB-I04-CT-0015</v>
          </cell>
          <cell r="B18404" t="str">
            <v>CINT</v>
          </cell>
          <cell r="C18404" t="str">
            <v/>
          </cell>
          <cell r="D18404" t="str">
            <v>CROSS FRAME B COMPL CB-005D KW 0</v>
          </cell>
          <cell r="E18404">
            <v>44785</v>
          </cell>
          <cell r="F18404" t="str">
            <v>HALF</v>
          </cell>
          <cell r="G18404" t="str">
            <v>CI_I04</v>
          </cell>
          <cell r="H18404" t="str">
            <v>PC</v>
          </cell>
          <cell r="I18404" t="str">
            <v>CPR</v>
          </cell>
          <cell r="J18404" t="str">
            <v/>
          </cell>
          <cell r="K18404" t="str">
            <v>PD</v>
          </cell>
          <cell r="L18404" t="str">
            <v>7931</v>
          </cell>
          <cell r="M18404" t="str">
            <v>S</v>
          </cell>
          <cell r="N18404">
            <v>0</v>
          </cell>
        </row>
        <row r="18405">
          <cell r="A18405" t="str">
            <v>SF-NSB-I04-CT-0016</v>
          </cell>
          <cell r="B18405" t="str">
            <v>CINT</v>
          </cell>
          <cell r="C18405" t="str">
            <v/>
          </cell>
          <cell r="D18405" t="str">
            <v>CROSS FRAME B COMPL CB-0733T KW 0</v>
          </cell>
          <cell r="E18405">
            <v>44785</v>
          </cell>
          <cell r="F18405" t="str">
            <v>HALF</v>
          </cell>
          <cell r="G18405" t="str">
            <v>CI_I04</v>
          </cell>
          <cell r="H18405" t="str">
            <v>PC</v>
          </cell>
          <cell r="I18405" t="str">
            <v>CPR</v>
          </cell>
          <cell r="J18405" t="str">
            <v/>
          </cell>
          <cell r="K18405" t="str">
            <v>PD</v>
          </cell>
          <cell r="L18405" t="str">
            <v>7931</v>
          </cell>
          <cell r="M18405" t="str">
            <v>S</v>
          </cell>
          <cell r="N18405">
            <v>0</v>
          </cell>
        </row>
        <row r="18406">
          <cell r="A18406" t="str">
            <v>SF-NSB-I04-CT-0017</v>
          </cell>
          <cell r="B18406" t="str">
            <v>CINT</v>
          </cell>
          <cell r="C18406" t="str">
            <v/>
          </cell>
          <cell r="D18406" t="str">
            <v>CROSS FRAME C COMPL CB-005D KW 0</v>
          </cell>
          <cell r="E18406">
            <v>44785</v>
          </cell>
          <cell r="F18406" t="str">
            <v>HALF</v>
          </cell>
          <cell r="G18406" t="str">
            <v>CI_I04</v>
          </cell>
          <cell r="H18406" t="str">
            <v>PC</v>
          </cell>
          <cell r="I18406" t="str">
            <v>CPR</v>
          </cell>
          <cell r="J18406" t="str">
            <v/>
          </cell>
          <cell r="K18406" t="str">
            <v>PD</v>
          </cell>
          <cell r="L18406" t="str">
            <v>7931</v>
          </cell>
          <cell r="M18406" t="str">
            <v>S</v>
          </cell>
          <cell r="N18406">
            <v>0</v>
          </cell>
        </row>
        <row r="18407">
          <cell r="A18407" t="str">
            <v>SF-NSB-I04-CT-0018</v>
          </cell>
          <cell r="B18407" t="str">
            <v>CINT</v>
          </cell>
          <cell r="C18407" t="str">
            <v/>
          </cell>
          <cell r="D18407" t="str">
            <v>CROSS FRAME FOOT SIDE 3003 KW 0 (LAS + S</v>
          </cell>
          <cell r="E18407">
            <v>44785</v>
          </cell>
          <cell r="F18407" t="str">
            <v>HALF</v>
          </cell>
          <cell r="G18407" t="str">
            <v>CI_I04</v>
          </cell>
          <cell r="H18407" t="str">
            <v>PC</v>
          </cell>
          <cell r="I18407" t="str">
            <v>CPR</v>
          </cell>
          <cell r="J18407" t="str">
            <v/>
          </cell>
          <cell r="K18407" t="str">
            <v>PD</v>
          </cell>
          <cell r="L18407" t="str">
            <v>7931</v>
          </cell>
          <cell r="M18407" t="str">
            <v>S</v>
          </cell>
          <cell r="N18407">
            <v>0</v>
          </cell>
        </row>
        <row r="18408">
          <cell r="A18408" t="str">
            <v>SF-NSB-I04-CT-0019</v>
          </cell>
          <cell r="B18408" t="str">
            <v>CINT</v>
          </cell>
          <cell r="C18408" t="str">
            <v/>
          </cell>
          <cell r="D18408" t="str">
            <v>CROSS FRAME FOOT SIDE 3011 KW 0 (LAS + S</v>
          </cell>
          <cell r="E18408">
            <v>44785</v>
          </cell>
          <cell r="F18408" t="str">
            <v>HALF</v>
          </cell>
          <cell r="G18408" t="str">
            <v>CI_I04</v>
          </cell>
          <cell r="H18408" t="str">
            <v>PC</v>
          </cell>
          <cell r="I18408" t="str">
            <v>CPR</v>
          </cell>
          <cell r="J18408" t="str">
            <v/>
          </cell>
          <cell r="K18408" t="str">
            <v>PD</v>
          </cell>
          <cell r="L18408" t="str">
            <v>7931</v>
          </cell>
          <cell r="M18408" t="str">
            <v>S</v>
          </cell>
          <cell r="N18408">
            <v>0</v>
          </cell>
        </row>
        <row r="18409">
          <cell r="A18409" t="str">
            <v>SF-NSB-I04-CT-0020</v>
          </cell>
          <cell r="B18409" t="str">
            <v>CINT</v>
          </cell>
          <cell r="C18409" t="str">
            <v/>
          </cell>
          <cell r="D18409" t="str">
            <v>CROSS FRAME FOOT SIDE 3012 KW 0 (LAS + S</v>
          </cell>
          <cell r="E18409">
            <v>44785</v>
          </cell>
          <cell r="F18409" t="str">
            <v>HALF</v>
          </cell>
          <cell r="G18409" t="str">
            <v>CI_I04</v>
          </cell>
          <cell r="H18409" t="str">
            <v>PC</v>
          </cell>
          <cell r="I18409" t="str">
            <v>CPR</v>
          </cell>
          <cell r="J18409" t="str">
            <v/>
          </cell>
          <cell r="K18409" t="str">
            <v>PD</v>
          </cell>
          <cell r="L18409" t="str">
            <v>7931</v>
          </cell>
          <cell r="M18409" t="str">
            <v>S</v>
          </cell>
          <cell r="N18409">
            <v>0</v>
          </cell>
        </row>
        <row r="18410">
          <cell r="A18410" t="str">
            <v>SF-NSB-I04-CT-0021</v>
          </cell>
          <cell r="B18410" t="str">
            <v>CINT</v>
          </cell>
          <cell r="C18410" t="str">
            <v/>
          </cell>
          <cell r="D18410" t="str">
            <v>CROSS FRAME FOOT SIDE KW 0 (LAS + SLAP)</v>
          </cell>
          <cell r="E18410">
            <v>44785</v>
          </cell>
          <cell r="F18410" t="str">
            <v>HALF</v>
          </cell>
          <cell r="G18410" t="str">
            <v>CI_I04</v>
          </cell>
          <cell r="H18410" t="str">
            <v>PC</v>
          </cell>
          <cell r="I18410" t="str">
            <v>CPR</v>
          </cell>
          <cell r="J18410" t="str">
            <v/>
          </cell>
          <cell r="K18410" t="str">
            <v>PD</v>
          </cell>
          <cell r="L18410" t="str">
            <v>7931</v>
          </cell>
          <cell r="M18410" t="str">
            <v>S</v>
          </cell>
          <cell r="N18410">
            <v>0</v>
          </cell>
        </row>
        <row r="18411">
          <cell r="A18411" t="str">
            <v>SF-NSB-I04-CT-0022</v>
          </cell>
          <cell r="B18411" t="str">
            <v>CINT</v>
          </cell>
          <cell r="C18411" t="str">
            <v/>
          </cell>
          <cell r="D18411" t="str">
            <v>CROSS FRAME LOWER L 3000D KW 0</v>
          </cell>
          <cell r="E18411">
            <v>44785</v>
          </cell>
          <cell r="F18411" t="str">
            <v>HALF</v>
          </cell>
          <cell r="G18411" t="str">
            <v>CI_I04</v>
          </cell>
          <cell r="H18411" t="str">
            <v>PC</v>
          </cell>
          <cell r="I18411" t="str">
            <v>CPR</v>
          </cell>
          <cell r="J18411" t="str">
            <v/>
          </cell>
          <cell r="K18411" t="str">
            <v>PD</v>
          </cell>
          <cell r="L18411" t="str">
            <v>7931</v>
          </cell>
          <cell r="M18411" t="str">
            <v>S</v>
          </cell>
          <cell r="N18411">
            <v>0</v>
          </cell>
        </row>
        <row r="18412">
          <cell r="A18412" t="str">
            <v>SF-NSB-I04-CT-0023</v>
          </cell>
          <cell r="B18412" t="str">
            <v>CINT</v>
          </cell>
          <cell r="C18412" t="str">
            <v/>
          </cell>
          <cell r="D18412" t="str">
            <v>CROSS FRAME LOWER R 3000D KW 0</v>
          </cell>
          <cell r="E18412">
            <v>44785</v>
          </cell>
          <cell r="F18412" t="str">
            <v>HALF</v>
          </cell>
          <cell r="G18412" t="str">
            <v>CI_I04</v>
          </cell>
          <cell r="H18412" t="str">
            <v>PC</v>
          </cell>
          <cell r="I18412" t="str">
            <v>CPR</v>
          </cell>
          <cell r="J18412" t="str">
            <v/>
          </cell>
          <cell r="K18412" t="str">
            <v>PD</v>
          </cell>
          <cell r="L18412" t="str">
            <v>7931</v>
          </cell>
          <cell r="M18412" t="str">
            <v>S</v>
          </cell>
          <cell r="N18412">
            <v>0</v>
          </cell>
        </row>
        <row r="18413">
          <cell r="A18413" t="str">
            <v>SF-NSB-I04-CT-0024</v>
          </cell>
          <cell r="B18413" t="str">
            <v>CINT</v>
          </cell>
          <cell r="C18413" t="str">
            <v/>
          </cell>
          <cell r="D18413" t="str">
            <v>CROSS MEMBER A 3000S KW 0</v>
          </cell>
          <cell r="E18413">
            <v>44785</v>
          </cell>
          <cell r="F18413" t="str">
            <v>HALF</v>
          </cell>
          <cell r="G18413" t="str">
            <v>CI_I04</v>
          </cell>
          <cell r="H18413" t="str">
            <v>PC</v>
          </cell>
          <cell r="I18413" t="str">
            <v>CPR</v>
          </cell>
          <cell r="J18413" t="str">
            <v/>
          </cell>
          <cell r="K18413" t="str">
            <v>PD</v>
          </cell>
          <cell r="L18413" t="str">
            <v>7931</v>
          </cell>
          <cell r="M18413" t="str">
            <v>S</v>
          </cell>
          <cell r="N18413">
            <v>0</v>
          </cell>
        </row>
        <row r="18414">
          <cell r="A18414" t="str">
            <v>SF-NSB-I04-CT-0025</v>
          </cell>
          <cell r="B18414" t="str">
            <v>CINT</v>
          </cell>
          <cell r="C18414" t="str">
            <v/>
          </cell>
          <cell r="D18414" t="str">
            <v>CROSS MEMBER A 3300 KW 0</v>
          </cell>
          <cell r="E18414">
            <v>44834</v>
          </cell>
          <cell r="F18414" t="str">
            <v>HALF</v>
          </cell>
          <cell r="G18414" t="str">
            <v>CI_I04</v>
          </cell>
          <cell r="H18414" t="str">
            <v>PC</v>
          </cell>
          <cell r="I18414" t="str">
            <v>CPR</v>
          </cell>
          <cell r="J18414" t="str">
            <v/>
          </cell>
          <cell r="K18414" t="str">
            <v>PD</v>
          </cell>
          <cell r="L18414" t="str">
            <v>7931</v>
          </cell>
          <cell r="M18414" t="str">
            <v>S</v>
          </cell>
          <cell r="N18414">
            <v>36751</v>
          </cell>
        </row>
        <row r="18415">
          <cell r="A18415" t="str">
            <v>SF-NSB-I04-CT-0026</v>
          </cell>
          <cell r="B18415" t="str">
            <v>CINT</v>
          </cell>
          <cell r="C18415" t="str">
            <v/>
          </cell>
          <cell r="D18415" t="str">
            <v>CROSS MEMBER A COMPL CB-0733T KW 0</v>
          </cell>
          <cell r="E18415">
            <v>44785</v>
          </cell>
          <cell r="F18415" t="str">
            <v>HALF</v>
          </cell>
          <cell r="G18415" t="str">
            <v>CI_I04</v>
          </cell>
          <cell r="H18415" t="str">
            <v>PC</v>
          </cell>
          <cell r="I18415" t="str">
            <v>CPR</v>
          </cell>
          <cell r="J18415" t="str">
            <v/>
          </cell>
          <cell r="K18415" t="str">
            <v>PD</v>
          </cell>
          <cell r="L18415" t="str">
            <v>7931</v>
          </cell>
          <cell r="M18415" t="str">
            <v>S</v>
          </cell>
          <cell r="N18415">
            <v>0</v>
          </cell>
        </row>
        <row r="18416">
          <cell r="A18416" t="str">
            <v>SF-NSB-I04-CT-0027</v>
          </cell>
          <cell r="B18416" t="str">
            <v>CINT</v>
          </cell>
          <cell r="C18416" t="str">
            <v/>
          </cell>
          <cell r="D18416" t="str">
            <v>CROSS MEMBER B 3012 KW 0</v>
          </cell>
          <cell r="E18416">
            <v>44785</v>
          </cell>
          <cell r="F18416" t="str">
            <v>HALF</v>
          </cell>
          <cell r="G18416" t="str">
            <v>CI_I04</v>
          </cell>
          <cell r="H18416" t="str">
            <v>PC</v>
          </cell>
          <cell r="I18416" t="str">
            <v>CPR</v>
          </cell>
          <cell r="J18416" t="str">
            <v/>
          </cell>
          <cell r="K18416" t="str">
            <v>PD</v>
          </cell>
          <cell r="L18416" t="str">
            <v>7931</v>
          </cell>
          <cell r="M18416" t="str">
            <v>S</v>
          </cell>
          <cell r="N18416">
            <v>0</v>
          </cell>
        </row>
        <row r="18417">
          <cell r="A18417" t="str">
            <v>SF-NSB-I04-CT-0028</v>
          </cell>
          <cell r="B18417" t="str">
            <v>CINT</v>
          </cell>
          <cell r="C18417" t="str">
            <v/>
          </cell>
          <cell r="D18417" t="str">
            <v>CROSS MEMBER B 3300 KW 0</v>
          </cell>
          <cell r="E18417">
            <v>44785</v>
          </cell>
          <cell r="F18417" t="str">
            <v>HALF</v>
          </cell>
          <cell r="G18417" t="str">
            <v>CI_I04</v>
          </cell>
          <cell r="H18417" t="str">
            <v>PC</v>
          </cell>
          <cell r="I18417" t="str">
            <v>CPR</v>
          </cell>
          <cell r="J18417" t="str">
            <v/>
          </cell>
          <cell r="K18417" t="str">
            <v>PD</v>
          </cell>
          <cell r="L18417" t="str">
            <v>7931</v>
          </cell>
          <cell r="M18417" t="str">
            <v>S</v>
          </cell>
          <cell r="N18417">
            <v>0</v>
          </cell>
        </row>
        <row r="18418">
          <cell r="A18418" t="str">
            <v>SF-NSB-I04-CT-0029</v>
          </cell>
          <cell r="B18418" t="str">
            <v>CINT</v>
          </cell>
          <cell r="C18418" t="str">
            <v/>
          </cell>
          <cell r="D18418" t="str">
            <v>CROSS MEMBER B COMPL 3003 KW</v>
          </cell>
          <cell r="E18418">
            <v>44785</v>
          </cell>
          <cell r="F18418" t="str">
            <v>HALF</v>
          </cell>
          <cell r="G18418" t="str">
            <v>CI_I04</v>
          </cell>
          <cell r="H18418" t="str">
            <v>PC</v>
          </cell>
          <cell r="I18418" t="str">
            <v>CPR</v>
          </cell>
          <cell r="J18418" t="str">
            <v/>
          </cell>
          <cell r="K18418" t="str">
            <v>PD</v>
          </cell>
          <cell r="L18418" t="str">
            <v>7931</v>
          </cell>
          <cell r="M18418" t="str">
            <v>S</v>
          </cell>
          <cell r="N18418">
            <v>0</v>
          </cell>
        </row>
        <row r="18419">
          <cell r="A18419" t="str">
            <v>SF-NSB-I04-CT-0030</v>
          </cell>
          <cell r="B18419" t="str">
            <v>CINT</v>
          </cell>
          <cell r="C18419" t="str">
            <v/>
          </cell>
          <cell r="D18419" t="str">
            <v>CROSS MEMBER B COMPL CB-0733T KW 0</v>
          </cell>
          <cell r="E18419">
            <v>44785</v>
          </cell>
          <cell r="F18419" t="str">
            <v>HALF</v>
          </cell>
          <cell r="G18419" t="str">
            <v>CI_I04</v>
          </cell>
          <cell r="H18419" t="str">
            <v>PC</v>
          </cell>
          <cell r="I18419" t="str">
            <v>CPR</v>
          </cell>
          <cell r="J18419" t="str">
            <v/>
          </cell>
          <cell r="K18419" t="str">
            <v>PD</v>
          </cell>
          <cell r="L18419" t="str">
            <v>7931</v>
          </cell>
          <cell r="M18419" t="str">
            <v>S</v>
          </cell>
          <cell r="N18419">
            <v>0</v>
          </cell>
        </row>
        <row r="18420">
          <cell r="A18420" t="str">
            <v>SF-NSB-I04-CT-0031</v>
          </cell>
          <cell r="B18420" t="str">
            <v>CINT</v>
          </cell>
          <cell r="C18420" t="str">
            <v/>
          </cell>
          <cell r="D18420" t="str">
            <v>CROSS MEMBER C COMPL CB-0733T KW 0</v>
          </cell>
          <cell r="E18420">
            <v>44785</v>
          </cell>
          <cell r="F18420" t="str">
            <v>HALF</v>
          </cell>
          <cell r="G18420" t="str">
            <v>CI_I04</v>
          </cell>
          <cell r="H18420" t="str">
            <v>PC</v>
          </cell>
          <cell r="I18420" t="str">
            <v>CPR</v>
          </cell>
          <cell r="J18420" t="str">
            <v/>
          </cell>
          <cell r="K18420" t="str">
            <v>PD</v>
          </cell>
          <cell r="L18420" t="str">
            <v>7931</v>
          </cell>
          <cell r="M18420" t="str">
            <v>S</v>
          </cell>
          <cell r="N18420">
            <v>0</v>
          </cell>
        </row>
        <row r="18421">
          <cell r="A18421" t="str">
            <v>SF-NSB-I04-CT-0032</v>
          </cell>
          <cell r="B18421" t="str">
            <v>CINT</v>
          </cell>
          <cell r="C18421" t="str">
            <v/>
          </cell>
          <cell r="D18421" t="str">
            <v>CROSS MEMBER COMPL (F) CB-135 KW 0</v>
          </cell>
          <cell r="E18421">
            <v>44785</v>
          </cell>
          <cell r="F18421" t="str">
            <v>HALF</v>
          </cell>
          <cell r="G18421" t="str">
            <v>CI_I04</v>
          </cell>
          <cell r="H18421" t="str">
            <v>PC</v>
          </cell>
          <cell r="I18421" t="str">
            <v>CPR</v>
          </cell>
          <cell r="J18421" t="str">
            <v/>
          </cell>
          <cell r="K18421" t="str">
            <v>PD</v>
          </cell>
          <cell r="L18421" t="str">
            <v>7931</v>
          </cell>
          <cell r="M18421" t="str">
            <v>S</v>
          </cell>
          <cell r="N18421">
            <v>0</v>
          </cell>
        </row>
        <row r="18422">
          <cell r="A18422" t="str">
            <v>SF-NSB-I04-CT-0033</v>
          </cell>
          <cell r="B18422" t="str">
            <v>CINT</v>
          </cell>
          <cell r="C18422" t="str">
            <v/>
          </cell>
          <cell r="D18422" t="str">
            <v>CROSS MEMBER COMPL (H) CB-135 KW 0</v>
          </cell>
          <cell r="E18422">
            <v>44785</v>
          </cell>
          <cell r="F18422" t="str">
            <v>HALF</v>
          </cell>
          <cell r="G18422" t="str">
            <v>CI_I04</v>
          </cell>
          <cell r="H18422" t="str">
            <v>PC</v>
          </cell>
          <cell r="I18422" t="str">
            <v>CPR</v>
          </cell>
          <cell r="J18422" t="str">
            <v/>
          </cell>
          <cell r="K18422" t="str">
            <v>PD</v>
          </cell>
          <cell r="L18422" t="str">
            <v>7931</v>
          </cell>
          <cell r="M18422" t="str">
            <v>S</v>
          </cell>
          <cell r="N18422">
            <v>0</v>
          </cell>
        </row>
        <row r="18423">
          <cell r="A18423" t="str">
            <v>SF-NSB-I04-CT-0034</v>
          </cell>
          <cell r="B18423" t="str">
            <v>CINT</v>
          </cell>
          <cell r="C18423" t="str">
            <v/>
          </cell>
          <cell r="D18423" t="str">
            <v>CROSS MEMBER FOOT 135 COMPL KW 0</v>
          </cell>
          <cell r="E18423">
            <v>44785</v>
          </cell>
          <cell r="F18423" t="str">
            <v>HALF</v>
          </cell>
          <cell r="G18423" t="str">
            <v>CI_I04</v>
          </cell>
          <cell r="H18423" t="str">
            <v>PC</v>
          </cell>
          <cell r="I18423" t="str">
            <v>CPR</v>
          </cell>
          <cell r="J18423" t="str">
            <v/>
          </cell>
          <cell r="K18423" t="str">
            <v>PD</v>
          </cell>
          <cell r="L18423" t="str">
            <v>7931</v>
          </cell>
          <cell r="M18423" t="str">
            <v>S</v>
          </cell>
          <cell r="N18423">
            <v>0</v>
          </cell>
        </row>
        <row r="18424">
          <cell r="A18424" t="str">
            <v>SF-NSB-I04-CT-0035</v>
          </cell>
          <cell r="B18424" t="str">
            <v>CINT</v>
          </cell>
          <cell r="C18424" t="str">
            <v/>
          </cell>
          <cell r="D18424" t="str">
            <v>FOOT BAR COMPL CB-0733T KW 0</v>
          </cell>
          <cell r="E18424">
            <v>44783</v>
          </cell>
          <cell r="F18424" t="str">
            <v>HALF</v>
          </cell>
          <cell r="G18424" t="str">
            <v>CI_I04</v>
          </cell>
          <cell r="H18424" t="str">
            <v>PC</v>
          </cell>
          <cell r="I18424" t="str">
            <v>CPR</v>
          </cell>
          <cell r="J18424" t="str">
            <v/>
          </cell>
          <cell r="K18424" t="str">
            <v>PD</v>
          </cell>
          <cell r="L18424" t="str">
            <v>7931</v>
          </cell>
          <cell r="M18424" t="str">
            <v>S</v>
          </cell>
          <cell r="N18424">
            <v>0</v>
          </cell>
        </row>
        <row r="18425">
          <cell r="A18425" t="str">
            <v>SF-NSB-I04-CT-0036</v>
          </cell>
          <cell r="B18425" t="str">
            <v>CINT</v>
          </cell>
          <cell r="C18425" t="str">
            <v/>
          </cell>
          <cell r="D18425" t="str">
            <v>FOOT BOARD CB 135 KW1</v>
          </cell>
          <cell r="E18425">
            <v>44783</v>
          </cell>
          <cell r="F18425" t="str">
            <v>HALF</v>
          </cell>
          <cell r="G18425" t="str">
            <v>CI_I04</v>
          </cell>
          <cell r="H18425" t="str">
            <v>PC</v>
          </cell>
          <cell r="I18425" t="str">
            <v>CPR</v>
          </cell>
          <cell r="J18425" t="str">
            <v/>
          </cell>
          <cell r="K18425" t="str">
            <v>PD</v>
          </cell>
          <cell r="L18425" t="str">
            <v>7931</v>
          </cell>
          <cell r="M18425" t="str">
            <v>S</v>
          </cell>
          <cell r="N18425">
            <v>0</v>
          </cell>
        </row>
        <row r="18426">
          <cell r="A18426" t="str">
            <v>SF-NSB-I04-CT-0037</v>
          </cell>
          <cell r="B18426" t="str">
            <v>CINT</v>
          </cell>
          <cell r="C18426" t="str">
            <v/>
          </cell>
          <cell r="D18426" t="str">
            <v>FOOT BOARD CB 312 KW1</v>
          </cell>
          <cell r="E18426">
            <v>44783</v>
          </cell>
          <cell r="F18426" t="str">
            <v>HALF</v>
          </cell>
          <cell r="G18426" t="str">
            <v>CI_I04</v>
          </cell>
          <cell r="H18426" t="str">
            <v>PC</v>
          </cell>
          <cell r="I18426" t="str">
            <v>CPR</v>
          </cell>
          <cell r="J18426" t="str">
            <v/>
          </cell>
          <cell r="K18426" t="str">
            <v>PD</v>
          </cell>
          <cell r="L18426" t="str">
            <v>7931</v>
          </cell>
          <cell r="M18426" t="str">
            <v>S</v>
          </cell>
          <cell r="N18426">
            <v>0</v>
          </cell>
        </row>
        <row r="18427">
          <cell r="A18427" t="str">
            <v>SF-NSB-I04-CT-0038</v>
          </cell>
          <cell r="B18427" t="str">
            <v>CINT</v>
          </cell>
          <cell r="C18427" t="str">
            <v/>
          </cell>
          <cell r="D18427" t="str">
            <v>FOOT BOARD H/L ROD CB 135 KW0</v>
          </cell>
          <cell r="E18427">
            <v>44783</v>
          </cell>
          <cell r="F18427" t="str">
            <v>HALF</v>
          </cell>
          <cell r="G18427" t="str">
            <v>CI_I04</v>
          </cell>
          <cell r="H18427" t="str">
            <v>PC</v>
          </cell>
          <cell r="I18427" t="str">
            <v>CPR</v>
          </cell>
          <cell r="J18427" t="str">
            <v/>
          </cell>
          <cell r="K18427" t="str">
            <v>PD</v>
          </cell>
          <cell r="L18427" t="str">
            <v>7931</v>
          </cell>
          <cell r="M18427" t="str">
            <v>S</v>
          </cell>
          <cell r="N18427">
            <v>0</v>
          </cell>
        </row>
        <row r="18428">
          <cell r="A18428" t="str">
            <v>SF-NSB-I04-CT-0039</v>
          </cell>
          <cell r="B18428" t="str">
            <v>CINT</v>
          </cell>
          <cell r="C18428" t="str">
            <v/>
          </cell>
          <cell r="D18428" t="str">
            <v>FOOT BOARD H/L ROD CB 135 VERSENG</v>
          </cell>
          <cell r="E18428">
            <v>44783</v>
          </cell>
          <cell r="F18428" t="str">
            <v>HALF</v>
          </cell>
          <cell r="G18428" t="str">
            <v>CI_I04</v>
          </cell>
          <cell r="H18428" t="str">
            <v>PC</v>
          </cell>
          <cell r="I18428" t="str">
            <v>CPR</v>
          </cell>
          <cell r="J18428" t="str">
            <v/>
          </cell>
          <cell r="K18428" t="str">
            <v>PD</v>
          </cell>
          <cell r="L18428" t="str">
            <v>7931</v>
          </cell>
          <cell r="M18428" t="str">
            <v>S</v>
          </cell>
          <cell r="N18428">
            <v>0</v>
          </cell>
        </row>
        <row r="18429">
          <cell r="A18429" t="str">
            <v>SF-NSB-I04-CT-0040</v>
          </cell>
          <cell r="B18429" t="str">
            <v>CINT</v>
          </cell>
          <cell r="C18429" t="str">
            <v/>
          </cell>
          <cell r="D18429" t="str">
            <v>FOOT BOARD KW 0</v>
          </cell>
          <cell r="E18429">
            <v>44783</v>
          </cell>
          <cell r="F18429" t="str">
            <v>HALF</v>
          </cell>
          <cell r="G18429" t="str">
            <v>CI_I04</v>
          </cell>
          <cell r="H18429" t="str">
            <v>PC</v>
          </cell>
          <cell r="I18429" t="str">
            <v>CPR</v>
          </cell>
          <cell r="J18429" t="str">
            <v/>
          </cell>
          <cell r="K18429" t="str">
            <v>PD</v>
          </cell>
          <cell r="L18429" t="str">
            <v>7931</v>
          </cell>
          <cell r="M18429" t="str">
            <v>S</v>
          </cell>
          <cell r="N18429">
            <v>0</v>
          </cell>
        </row>
        <row r="18430">
          <cell r="A18430" t="str">
            <v>SF-NSB-I04-CT-0041</v>
          </cell>
          <cell r="B18430" t="str">
            <v>CINT</v>
          </cell>
          <cell r="C18430" t="str">
            <v/>
          </cell>
          <cell r="D18430" t="str">
            <v>FOOT FRAME (HEAD &amp; FOOT) 135 COMPL KW 0</v>
          </cell>
          <cell r="E18430">
            <v>44783</v>
          </cell>
          <cell r="F18430" t="str">
            <v>HALF</v>
          </cell>
          <cell r="G18430" t="str">
            <v>CI_I04</v>
          </cell>
          <cell r="H18430" t="str">
            <v>PC</v>
          </cell>
          <cell r="I18430" t="str">
            <v>CPR</v>
          </cell>
          <cell r="J18430" t="str">
            <v/>
          </cell>
          <cell r="K18430" t="str">
            <v>PD</v>
          </cell>
          <cell r="L18430" t="str">
            <v>7931</v>
          </cell>
          <cell r="M18430" t="str">
            <v>S</v>
          </cell>
          <cell r="N18430">
            <v>0</v>
          </cell>
        </row>
        <row r="18431">
          <cell r="A18431" t="str">
            <v>SF-NSB-I04-CT-0042</v>
          </cell>
          <cell r="B18431" t="str">
            <v>CINT</v>
          </cell>
          <cell r="C18431" t="str">
            <v/>
          </cell>
          <cell r="D18431" t="str">
            <v>FOOT FRAME BD-001 KW 0</v>
          </cell>
          <cell r="E18431">
            <v>44950</v>
          </cell>
          <cell r="F18431" t="str">
            <v>HALF</v>
          </cell>
          <cell r="G18431" t="str">
            <v>CI_I04</v>
          </cell>
          <cell r="H18431" t="str">
            <v>PC</v>
          </cell>
          <cell r="I18431" t="str">
            <v>CPR</v>
          </cell>
          <cell r="J18431" t="str">
            <v/>
          </cell>
          <cell r="K18431" t="str">
            <v>PD</v>
          </cell>
          <cell r="L18431" t="str">
            <v>7931</v>
          </cell>
          <cell r="M18431" t="str">
            <v>S</v>
          </cell>
          <cell r="N18431">
            <v>233986</v>
          </cell>
        </row>
        <row r="18432">
          <cell r="A18432" t="str">
            <v>SF-NSB-I04-CT-0043</v>
          </cell>
          <cell r="B18432" t="str">
            <v>CINT</v>
          </cell>
          <cell r="C18432" t="str">
            <v/>
          </cell>
          <cell r="D18432" t="str">
            <v>FOOT FRAME COMPL</v>
          </cell>
          <cell r="E18432">
            <v>44783</v>
          </cell>
          <cell r="F18432" t="str">
            <v>HALF</v>
          </cell>
          <cell r="G18432" t="str">
            <v>CI_I04</v>
          </cell>
          <cell r="H18432" t="str">
            <v>PC</v>
          </cell>
          <cell r="I18432" t="str">
            <v>CPR</v>
          </cell>
          <cell r="J18432" t="str">
            <v/>
          </cell>
          <cell r="K18432" t="str">
            <v>PD</v>
          </cell>
          <cell r="L18432" t="str">
            <v>7931</v>
          </cell>
          <cell r="M18432" t="str">
            <v>S</v>
          </cell>
          <cell r="N18432">
            <v>0</v>
          </cell>
        </row>
        <row r="18433">
          <cell r="A18433" t="str">
            <v>SF-NSB-I04-CT-0044</v>
          </cell>
          <cell r="B18433" t="str">
            <v>CINT</v>
          </cell>
          <cell r="C18433" t="str">
            <v/>
          </cell>
          <cell r="D18433" t="str">
            <v>FOOT FRAME COMPL (HEAD&amp;FOOT) CB-135D KW</v>
          </cell>
          <cell r="E18433">
            <v>45085</v>
          </cell>
          <cell r="F18433" t="str">
            <v>HALF</v>
          </cell>
          <cell r="G18433" t="str">
            <v>CI_I04</v>
          </cell>
          <cell r="H18433" t="str">
            <v>PC</v>
          </cell>
          <cell r="I18433" t="str">
            <v>CPR</v>
          </cell>
          <cell r="J18433" t="str">
            <v/>
          </cell>
          <cell r="K18433" t="str">
            <v>PD</v>
          </cell>
          <cell r="L18433" t="str">
            <v>7931</v>
          </cell>
          <cell r="M18433" t="str">
            <v>S</v>
          </cell>
          <cell r="N18433">
            <v>263380</v>
          </cell>
        </row>
        <row r="18434">
          <cell r="A18434" t="str">
            <v>SF-NSB-I04-CT-0045</v>
          </cell>
          <cell r="B18434" t="str">
            <v>CINT</v>
          </cell>
          <cell r="C18434" t="str">
            <v/>
          </cell>
          <cell r="D18434" t="str">
            <v>FOOT FRAME COMPL CB 135 KW1</v>
          </cell>
          <cell r="E18434">
            <v>44783</v>
          </cell>
          <cell r="F18434" t="str">
            <v>HALF</v>
          </cell>
          <cell r="G18434" t="str">
            <v>CI_I04</v>
          </cell>
          <cell r="H18434" t="str">
            <v>PC</v>
          </cell>
          <cell r="I18434" t="str">
            <v>CPR</v>
          </cell>
          <cell r="J18434" t="str">
            <v/>
          </cell>
          <cell r="K18434" t="str">
            <v>PD</v>
          </cell>
          <cell r="L18434" t="str">
            <v>7931</v>
          </cell>
          <cell r="M18434" t="str">
            <v>S</v>
          </cell>
          <cell r="N18434">
            <v>0</v>
          </cell>
        </row>
        <row r="18435">
          <cell r="A18435" t="str">
            <v>SF-NSB-I04-CT-0046</v>
          </cell>
          <cell r="B18435" t="str">
            <v>CINT</v>
          </cell>
          <cell r="C18435" t="str">
            <v/>
          </cell>
          <cell r="D18435" t="str">
            <v>FOOT FRAME COMPL CB 312 KW1</v>
          </cell>
          <cell r="E18435">
            <v>44783</v>
          </cell>
          <cell r="F18435" t="str">
            <v>HALF</v>
          </cell>
          <cell r="G18435" t="str">
            <v>CI_I04</v>
          </cell>
          <cell r="H18435" t="str">
            <v>PC</v>
          </cell>
          <cell r="I18435" t="str">
            <v>CPR</v>
          </cell>
          <cell r="J18435" t="str">
            <v/>
          </cell>
          <cell r="K18435" t="str">
            <v>PD</v>
          </cell>
          <cell r="L18435" t="str">
            <v>7931</v>
          </cell>
          <cell r="M18435" t="str">
            <v>S</v>
          </cell>
          <cell r="N18435">
            <v>0</v>
          </cell>
        </row>
        <row r="18436">
          <cell r="A18436" t="str">
            <v>SF-NSB-I04-CT-0047</v>
          </cell>
          <cell r="B18436" t="str">
            <v>CINT</v>
          </cell>
          <cell r="C18436" t="str">
            <v/>
          </cell>
          <cell r="D18436" t="str">
            <v>FOOT FRAME COMPL CB-001/CB-002 KW 0</v>
          </cell>
          <cell r="E18436">
            <v>44950</v>
          </cell>
          <cell r="F18436" t="str">
            <v>HALF</v>
          </cell>
          <cell r="G18436" t="str">
            <v>CI_I04</v>
          </cell>
          <cell r="H18436" t="str">
            <v>PC</v>
          </cell>
          <cell r="I18436" t="str">
            <v>CPR</v>
          </cell>
          <cell r="J18436" t="str">
            <v/>
          </cell>
          <cell r="K18436" t="str">
            <v>PD</v>
          </cell>
          <cell r="L18436" t="str">
            <v>7931</v>
          </cell>
          <cell r="M18436" t="str">
            <v>S</v>
          </cell>
          <cell r="N18436">
            <v>231784</v>
          </cell>
        </row>
        <row r="18437">
          <cell r="A18437" t="str">
            <v>SF-NSB-I04-CT-0048</v>
          </cell>
          <cell r="B18437" t="str">
            <v>CINT</v>
          </cell>
          <cell r="C18437" t="str">
            <v/>
          </cell>
          <cell r="D18437" t="str">
            <v>FOOT LEVER CB-3300T COMPL KW 0</v>
          </cell>
          <cell r="E18437">
            <v>44813</v>
          </cell>
          <cell r="F18437" t="str">
            <v>HALF</v>
          </cell>
          <cell r="G18437" t="str">
            <v>CI_I04</v>
          </cell>
          <cell r="H18437" t="str">
            <v>PC</v>
          </cell>
          <cell r="I18437" t="str">
            <v>CPR</v>
          </cell>
          <cell r="J18437" t="str">
            <v/>
          </cell>
          <cell r="K18437" t="str">
            <v>PD</v>
          </cell>
          <cell r="L18437" t="str">
            <v>7931</v>
          </cell>
          <cell r="M18437" t="str">
            <v>S</v>
          </cell>
          <cell r="N18437">
            <v>50891</v>
          </cell>
        </row>
        <row r="18438">
          <cell r="A18438" t="str">
            <v>SF-NSB-I04-CT-0049</v>
          </cell>
          <cell r="B18438" t="str">
            <v>CINT</v>
          </cell>
          <cell r="C18438" t="str">
            <v/>
          </cell>
          <cell r="D18438" t="str">
            <v>FOOT LEVER COMPL KW 0</v>
          </cell>
          <cell r="E18438">
            <v>44783</v>
          </cell>
          <cell r="F18438" t="str">
            <v>HALF</v>
          </cell>
          <cell r="G18438" t="str">
            <v>CI_I04</v>
          </cell>
          <cell r="H18438" t="str">
            <v>PC</v>
          </cell>
          <cell r="I18438" t="str">
            <v>CPR</v>
          </cell>
          <cell r="J18438" t="str">
            <v/>
          </cell>
          <cell r="K18438" t="str">
            <v>PD</v>
          </cell>
          <cell r="L18438" t="str">
            <v>7931</v>
          </cell>
          <cell r="M18438" t="str">
            <v>S</v>
          </cell>
          <cell r="N18438">
            <v>0</v>
          </cell>
        </row>
        <row r="18439">
          <cell r="A18439" t="str">
            <v>SF-NSB-I04-CT-0050</v>
          </cell>
          <cell r="B18439" t="str">
            <v>CINT</v>
          </cell>
          <cell r="C18439" t="str">
            <v/>
          </cell>
          <cell r="D18439" t="str">
            <v>FOOT PIPE CB-501 KW</v>
          </cell>
          <cell r="E18439">
            <v>44783</v>
          </cell>
          <cell r="F18439" t="str">
            <v>HALF</v>
          </cell>
          <cell r="G18439" t="str">
            <v>CI_I04</v>
          </cell>
          <cell r="H18439" t="str">
            <v>PC</v>
          </cell>
          <cell r="I18439" t="str">
            <v>CPR</v>
          </cell>
          <cell r="J18439" t="str">
            <v/>
          </cell>
          <cell r="K18439" t="str">
            <v>PD</v>
          </cell>
          <cell r="L18439" t="str">
            <v>7931</v>
          </cell>
          <cell r="M18439" t="str">
            <v>S</v>
          </cell>
          <cell r="N18439">
            <v>0</v>
          </cell>
        </row>
        <row r="18440">
          <cell r="A18440" t="str">
            <v>SF-NSB-I04-CT-0051</v>
          </cell>
          <cell r="B18440" t="str">
            <v>CINT</v>
          </cell>
          <cell r="C18440" t="str">
            <v/>
          </cell>
          <cell r="D18440" t="str">
            <v>FOOT PIPE COMPL  3000D KW 0</v>
          </cell>
          <cell r="E18440">
            <v>44783</v>
          </cell>
          <cell r="F18440" t="str">
            <v>HALF</v>
          </cell>
          <cell r="G18440" t="str">
            <v>CI_I04</v>
          </cell>
          <cell r="H18440" t="str">
            <v>PC</v>
          </cell>
          <cell r="I18440" t="str">
            <v>CPR</v>
          </cell>
          <cell r="J18440" t="str">
            <v/>
          </cell>
          <cell r="K18440" t="str">
            <v>PD</v>
          </cell>
          <cell r="L18440" t="str">
            <v>7931</v>
          </cell>
          <cell r="M18440" t="str">
            <v>S</v>
          </cell>
          <cell r="N18440">
            <v>0</v>
          </cell>
        </row>
        <row r="18441">
          <cell r="A18441" t="str">
            <v>SF-NSB-I04-CT-0052</v>
          </cell>
          <cell r="B18441" t="str">
            <v>CINT</v>
          </cell>
          <cell r="C18441" t="str">
            <v/>
          </cell>
          <cell r="D18441" t="str">
            <v>FOOT PIPE COMPL KW 0</v>
          </cell>
          <cell r="E18441">
            <v>44834</v>
          </cell>
          <cell r="F18441" t="str">
            <v>HALF</v>
          </cell>
          <cell r="G18441" t="str">
            <v>CI_I04</v>
          </cell>
          <cell r="H18441" t="str">
            <v>PC</v>
          </cell>
          <cell r="I18441" t="str">
            <v>CPR</v>
          </cell>
          <cell r="J18441" t="str">
            <v/>
          </cell>
          <cell r="K18441" t="str">
            <v>PD</v>
          </cell>
          <cell r="L18441" t="str">
            <v>7931</v>
          </cell>
          <cell r="M18441" t="str">
            <v>S</v>
          </cell>
          <cell r="N18441">
            <v>110060</v>
          </cell>
        </row>
        <row r="18442">
          <cell r="A18442" t="str">
            <v>SF-NSB-I04-CT-0053</v>
          </cell>
          <cell r="B18442" t="str">
            <v>CINT</v>
          </cell>
          <cell r="C18442" t="str">
            <v/>
          </cell>
          <cell r="D18442" t="str">
            <v>FOOT PIPE FRAME CB-0733T KW 0</v>
          </cell>
          <cell r="E18442">
            <v>44783</v>
          </cell>
          <cell r="F18442" t="str">
            <v>HALF</v>
          </cell>
          <cell r="G18442" t="str">
            <v>CI_I04</v>
          </cell>
          <cell r="H18442" t="str">
            <v>PC</v>
          </cell>
          <cell r="I18442" t="str">
            <v>CPR</v>
          </cell>
          <cell r="J18442" t="str">
            <v/>
          </cell>
          <cell r="K18442" t="str">
            <v>PD</v>
          </cell>
          <cell r="L18442" t="str">
            <v>7931</v>
          </cell>
          <cell r="M18442" t="str">
            <v>S</v>
          </cell>
          <cell r="N18442">
            <v>0</v>
          </cell>
        </row>
        <row r="18443">
          <cell r="A18443" t="str">
            <v>SF-NSB-I04-CT-0054</v>
          </cell>
          <cell r="B18443" t="str">
            <v>CINT</v>
          </cell>
          <cell r="C18443" t="str">
            <v/>
          </cell>
          <cell r="D18443" t="str">
            <v>FRAME FOOT STEP KW 0</v>
          </cell>
          <cell r="E18443">
            <v>44783</v>
          </cell>
          <cell r="F18443" t="str">
            <v>HALF</v>
          </cell>
          <cell r="G18443" t="str">
            <v>CI_I04</v>
          </cell>
          <cell r="H18443" t="str">
            <v>PC</v>
          </cell>
          <cell r="I18443" t="str">
            <v>CPR</v>
          </cell>
          <cell r="J18443" t="str">
            <v/>
          </cell>
          <cell r="K18443" t="str">
            <v>PD</v>
          </cell>
          <cell r="L18443" t="str">
            <v>7931</v>
          </cell>
          <cell r="M18443" t="str">
            <v>S</v>
          </cell>
          <cell r="N18443">
            <v>0</v>
          </cell>
        </row>
        <row r="18444">
          <cell r="A18444" t="str">
            <v>SF-NSB-I04-CT-0055</v>
          </cell>
          <cell r="B18444" t="str">
            <v>CINT</v>
          </cell>
          <cell r="C18444" t="str">
            <v/>
          </cell>
          <cell r="D18444" t="str">
            <v>FRAME KUMI MD TAEKWAN KW0</v>
          </cell>
          <cell r="E18444">
            <v>44783</v>
          </cell>
          <cell r="F18444" t="str">
            <v>HALF</v>
          </cell>
          <cell r="G18444" t="str">
            <v>CI_I04</v>
          </cell>
          <cell r="H18444" t="str">
            <v>PC</v>
          </cell>
          <cell r="I18444" t="str">
            <v>CPR</v>
          </cell>
          <cell r="J18444" t="str">
            <v/>
          </cell>
          <cell r="K18444" t="str">
            <v>PD</v>
          </cell>
          <cell r="L18444" t="str">
            <v>7931</v>
          </cell>
          <cell r="M18444" t="str">
            <v>S</v>
          </cell>
          <cell r="N18444">
            <v>88703</v>
          </cell>
        </row>
        <row r="18445">
          <cell r="A18445" t="str">
            <v>SF-NSB-I04-CT-0056</v>
          </cell>
          <cell r="B18445" t="str">
            <v>CINT</v>
          </cell>
          <cell r="C18445" t="str">
            <v/>
          </cell>
          <cell r="D18445" t="str">
            <v>FRAME LOWER BD-001 KW-0</v>
          </cell>
          <cell r="E18445">
            <v>44950</v>
          </cell>
          <cell r="F18445" t="str">
            <v>HALF</v>
          </cell>
          <cell r="G18445" t="str">
            <v>CI_I04</v>
          </cell>
          <cell r="H18445" t="str">
            <v>PC</v>
          </cell>
          <cell r="I18445" t="str">
            <v>CPR</v>
          </cell>
          <cell r="J18445" t="str">
            <v/>
          </cell>
          <cell r="K18445" t="str">
            <v>PD</v>
          </cell>
          <cell r="L18445" t="str">
            <v>7931</v>
          </cell>
          <cell r="M18445" t="str">
            <v>S</v>
          </cell>
          <cell r="N18445">
            <v>48364</v>
          </cell>
        </row>
        <row r="18446">
          <cell r="A18446" t="str">
            <v>SF-NSB-I04-CT-0057</v>
          </cell>
          <cell r="B18446" t="str">
            <v>CINT</v>
          </cell>
          <cell r="C18446" t="str">
            <v/>
          </cell>
          <cell r="D18446" t="str">
            <v>FRAME PIPE + HINGE PLATE COMPL 3000S KW</v>
          </cell>
          <cell r="E18446">
            <v>44783</v>
          </cell>
          <cell r="F18446" t="str">
            <v>HALF</v>
          </cell>
          <cell r="G18446" t="str">
            <v>CI_I04</v>
          </cell>
          <cell r="H18446" t="str">
            <v>PC</v>
          </cell>
          <cell r="I18446" t="str">
            <v>CPR</v>
          </cell>
          <cell r="J18446" t="str">
            <v/>
          </cell>
          <cell r="K18446" t="str">
            <v>PD</v>
          </cell>
          <cell r="L18446" t="str">
            <v>7931</v>
          </cell>
          <cell r="M18446" t="str">
            <v>S</v>
          </cell>
          <cell r="N18446">
            <v>0</v>
          </cell>
        </row>
        <row r="18447">
          <cell r="A18447" t="str">
            <v>SF-NSB-I04-CT-0058</v>
          </cell>
          <cell r="B18447" t="str">
            <v>CINT</v>
          </cell>
          <cell r="C18447" t="str">
            <v/>
          </cell>
          <cell r="D18447" t="str">
            <v>FRAME PIPE + HINGE PLATE COMPL 3011 KW 0</v>
          </cell>
          <cell r="E18447">
            <v>44783</v>
          </cell>
          <cell r="F18447" t="str">
            <v>HALF</v>
          </cell>
          <cell r="G18447" t="str">
            <v>CI_I04</v>
          </cell>
          <cell r="H18447" t="str">
            <v>PC</v>
          </cell>
          <cell r="I18447" t="str">
            <v>CPR</v>
          </cell>
          <cell r="J18447" t="str">
            <v/>
          </cell>
          <cell r="K18447" t="str">
            <v>PD</v>
          </cell>
          <cell r="L18447" t="str">
            <v>7931</v>
          </cell>
          <cell r="M18447" t="str">
            <v>S</v>
          </cell>
          <cell r="N18447">
            <v>0</v>
          </cell>
        </row>
        <row r="18448">
          <cell r="A18448" t="str">
            <v>SF-NSB-I04-CT-0059</v>
          </cell>
          <cell r="B18448" t="str">
            <v>CINT</v>
          </cell>
          <cell r="C18448" t="str">
            <v/>
          </cell>
          <cell r="D18448" t="str">
            <v>FRAME PIPE + SUNOKO A CB-002 COMPL KW 0</v>
          </cell>
          <cell r="E18448">
            <v>44950</v>
          </cell>
          <cell r="F18448" t="str">
            <v>HALF</v>
          </cell>
          <cell r="G18448" t="str">
            <v>CI_I04</v>
          </cell>
          <cell r="H18448" t="str">
            <v>PC</v>
          </cell>
          <cell r="I18448" t="str">
            <v>CPR</v>
          </cell>
          <cell r="J18448" t="str">
            <v/>
          </cell>
          <cell r="K18448" t="str">
            <v>PD</v>
          </cell>
          <cell r="L18448" t="str">
            <v>7931</v>
          </cell>
          <cell r="M18448" t="str">
            <v>S</v>
          </cell>
          <cell r="N18448">
            <v>362483</v>
          </cell>
        </row>
        <row r="18449">
          <cell r="A18449" t="str">
            <v>SF-NSB-I04-CT-0060</v>
          </cell>
          <cell r="B18449" t="str">
            <v>CINT</v>
          </cell>
          <cell r="C18449" t="str">
            <v/>
          </cell>
          <cell r="D18449" t="str">
            <v>FRAME PIPE + SUNOKO A COMPL 3000S KW 0</v>
          </cell>
          <cell r="E18449">
            <v>44783</v>
          </cell>
          <cell r="F18449" t="str">
            <v>HALF</v>
          </cell>
          <cell r="G18449" t="str">
            <v>CI_I04</v>
          </cell>
          <cell r="H18449" t="str">
            <v>PC</v>
          </cell>
          <cell r="I18449" t="str">
            <v>CPR</v>
          </cell>
          <cell r="J18449" t="str">
            <v/>
          </cell>
          <cell r="K18449" t="str">
            <v>PD</v>
          </cell>
          <cell r="L18449" t="str">
            <v>7931</v>
          </cell>
          <cell r="M18449" t="str">
            <v>S</v>
          </cell>
          <cell r="N18449">
            <v>0</v>
          </cell>
        </row>
        <row r="18450">
          <cell r="A18450" t="str">
            <v>SF-NSB-I04-CT-0061</v>
          </cell>
          <cell r="B18450" t="str">
            <v>CINT</v>
          </cell>
          <cell r="C18450" t="str">
            <v/>
          </cell>
          <cell r="D18450" t="str">
            <v>FRAME PIPE + SUNOKO B + HINGE PLATE KW 0</v>
          </cell>
          <cell r="E18450">
            <v>44783</v>
          </cell>
          <cell r="F18450" t="str">
            <v>HALF</v>
          </cell>
          <cell r="G18450" t="str">
            <v>CI_I04</v>
          </cell>
          <cell r="H18450" t="str">
            <v>PC</v>
          </cell>
          <cell r="I18450" t="str">
            <v>CPR</v>
          </cell>
          <cell r="J18450" t="str">
            <v/>
          </cell>
          <cell r="K18450" t="str">
            <v>PD</v>
          </cell>
          <cell r="L18450" t="str">
            <v>7931</v>
          </cell>
          <cell r="M18450" t="str">
            <v>S</v>
          </cell>
          <cell r="N18450">
            <v>0</v>
          </cell>
        </row>
        <row r="18451">
          <cell r="A18451" t="str">
            <v>SF-NSB-I04-CT-0062</v>
          </cell>
          <cell r="B18451" t="str">
            <v>CINT</v>
          </cell>
          <cell r="C18451" t="str">
            <v/>
          </cell>
          <cell r="D18451" t="str">
            <v>FRAME PIPE + SUNOKO B CB-002 COMPL KW 0</v>
          </cell>
          <cell r="E18451">
            <v>44950</v>
          </cell>
          <cell r="F18451" t="str">
            <v>HALF</v>
          </cell>
          <cell r="G18451" t="str">
            <v>CI_I04</v>
          </cell>
          <cell r="H18451" t="str">
            <v>PC</v>
          </cell>
          <cell r="I18451" t="str">
            <v>CPR</v>
          </cell>
          <cell r="J18451" t="str">
            <v/>
          </cell>
          <cell r="K18451" t="str">
            <v>PD</v>
          </cell>
          <cell r="L18451" t="str">
            <v>7931</v>
          </cell>
          <cell r="M18451" t="str">
            <v>S</v>
          </cell>
          <cell r="N18451">
            <v>348230</v>
          </cell>
        </row>
        <row r="18452">
          <cell r="A18452" t="str">
            <v>SF-NSB-I04-CT-0063</v>
          </cell>
          <cell r="B18452" t="str">
            <v>CINT</v>
          </cell>
          <cell r="C18452" t="str">
            <v/>
          </cell>
          <cell r="D18452" t="str">
            <v>FRAME PIPE + SUNOKO C CB-002 COMPL KW 0</v>
          </cell>
          <cell r="E18452">
            <v>44950</v>
          </cell>
          <cell r="F18452" t="str">
            <v>HALF</v>
          </cell>
          <cell r="G18452" t="str">
            <v>CI_I04</v>
          </cell>
          <cell r="H18452" t="str">
            <v>PC</v>
          </cell>
          <cell r="I18452" t="str">
            <v>CPR</v>
          </cell>
          <cell r="J18452" t="str">
            <v/>
          </cell>
          <cell r="K18452" t="str">
            <v>PD</v>
          </cell>
          <cell r="L18452" t="str">
            <v>7931</v>
          </cell>
          <cell r="M18452" t="str">
            <v>S</v>
          </cell>
          <cell r="N18452">
            <v>309664</v>
          </cell>
        </row>
        <row r="18453">
          <cell r="A18453" t="str">
            <v>SF-NSB-I04-CT-0064</v>
          </cell>
          <cell r="B18453" t="str">
            <v>CINT</v>
          </cell>
          <cell r="C18453" t="str">
            <v/>
          </cell>
          <cell r="D18453" t="str">
            <v>FRAME PIPE BOTOM A COMPL 3003 KW 0</v>
          </cell>
          <cell r="E18453">
            <v>44783</v>
          </cell>
          <cell r="F18453" t="str">
            <v>HALF</v>
          </cell>
          <cell r="G18453" t="str">
            <v>CI_I04</v>
          </cell>
          <cell r="H18453" t="str">
            <v>PC</v>
          </cell>
          <cell r="I18453" t="str">
            <v>CPR</v>
          </cell>
          <cell r="J18453" t="str">
            <v/>
          </cell>
          <cell r="K18453" t="str">
            <v>PD</v>
          </cell>
          <cell r="L18453" t="str">
            <v>7931</v>
          </cell>
          <cell r="M18453" t="str">
            <v>S</v>
          </cell>
          <cell r="N18453">
            <v>0</v>
          </cell>
        </row>
        <row r="18454">
          <cell r="A18454" t="str">
            <v>SF-NSB-I04-CT-0065</v>
          </cell>
          <cell r="B18454" t="str">
            <v>CINT</v>
          </cell>
          <cell r="C18454" t="str">
            <v/>
          </cell>
          <cell r="D18454" t="str">
            <v>FRAME PIPE BOTTOM A COMPL 3000S KW 0</v>
          </cell>
          <cell r="E18454">
            <v>44783</v>
          </cell>
          <cell r="F18454" t="str">
            <v>HALF</v>
          </cell>
          <cell r="G18454" t="str">
            <v>CI_I04</v>
          </cell>
          <cell r="H18454" t="str">
            <v>PC</v>
          </cell>
          <cell r="I18454" t="str">
            <v>CPR</v>
          </cell>
          <cell r="J18454" t="str">
            <v/>
          </cell>
          <cell r="K18454" t="str">
            <v>PD</v>
          </cell>
          <cell r="L18454" t="str">
            <v>7931</v>
          </cell>
          <cell r="M18454" t="str">
            <v>S</v>
          </cell>
          <cell r="N18454">
            <v>0</v>
          </cell>
        </row>
        <row r="18455">
          <cell r="A18455" t="str">
            <v>SF-NSB-I04-CT-0066</v>
          </cell>
          <cell r="B18455" t="str">
            <v>CINT</v>
          </cell>
          <cell r="C18455" t="str">
            <v/>
          </cell>
          <cell r="D18455" t="str">
            <v>FRAME PIPE BOTTOM B COMPL 3000S KW 0</v>
          </cell>
          <cell r="E18455">
            <v>44783</v>
          </cell>
          <cell r="F18455" t="str">
            <v>HALF</v>
          </cell>
          <cell r="G18455" t="str">
            <v>CI_I04</v>
          </cell>
          <cell r="H18455" t="str">
            <v>PC</v>
          </cell>
          <cell r="I18455" t="str">
            <v>CPR</v>
          </cell>
          <cell r="J18455" t="str">
            <v/>
          </cell>
          <cell r="K18455" t="str">
            <v>PD</v>
          </cell>
          <cell r="L18455" t="str">
            <v>7931</v>
          </cell>
          <cell r="M18455" t="str">
            <v>S</v>
          </cell>
          <cell r="N18455">
            <v>0</v>
          </cell>
        </row>
        <row r="18456">
          <cell r="A18456" t="str">
            <v>SF-NSB-I04-CT-0067</v>
          </cell>
          <cell r="B18456" t="str">
            <v>CINT</v>
          </cell>
          <cell r="C18456" t="str">
            <v/>
          </cell>
          <cell r="D18456" t="str">
            <v>FRAME PIPE BOTTOM B COMPL 3011 KW 0</v>
          </cell>
          <cell r="E18456">
            <v>44783</v>
          </cell>
          <cell r="F18456" t="str">
            <v>HALF</v>
          </cell>
          <cell r="G18456" t="str">
            <v>CI_I04</v>
          </cell>
          <cell r="H18456" t="str">
            <v>PC</v>
          </cell>
          <cell r="I18456" t="str">
            <v>CPR</v>
          </cell>
          <cell r="J18456" t="str">
            <v/>
          </cell>
          <cell r="K18456" t="str">
            <v>PD</v>
          </cell>
          <cell r="L18456" t="str">
            <v>7931</v>
          </cell>
          <cell r="M18456" t="str">
            <v>S</v>
          </cell>
          <cell r="N18456">
            <v>0</v>
          </cell>
        </row>
        <row r="18457">
          <cell r="A18457" t="str">
            <v>SF-NSB-I04-CT-0068</v>
          </cell>
          <cell r="B18457" t="str">
            <v>CINT</v>
          </cell>
          <cell r="C18457" t="str">
            <v/>
          </cell>
          <cell r="D18457" t="str">
            <v>FRAME PIPE BOTTOM C COMPL 3000S KW 0</v>
          </cell>
          <cell r="E18457">
            <v>44783</v>
          </cell>
          <cell r="F18457" t="str">
            <v>HALF</v>
          </cell>
          <cell r="G18457" t="str">
            <v>CI_I04</v>
          </cell>
          <cell r="H18457" t="str">
            <v>PC</v>
          </cell>
          <cell r="I18457" t="str">
            <v>CPR</v>
          </cell>
          <cell r="J18457" t="str">
            <v/>
          </cell>
          <cell r="K18457" t="str">
            <v>PD</v>
          </cell>
          <cell r="L18457" t="str">
            <v>7931</v>
          </cell>
          <cell r="M18457" t="str">
            <v>S</v>
          </cell>
          <cell r="N18457">
            <v>0</v>
          </cell>
        </row>
        <row r="18458">
          <cell r="A18458" t="str">
            <v>SF-NSB-I04-CT-0069</v>
          </cell>
          <cell r="B18458" t="str">
            <v>CINT</v>
          </cell>
          <cell r="C18458" t="str">
            <v/>
          </cell>
          <cell r="D18458" t="str">
            <v>FRAME PIPE BOTTOM C COMPL 3011 KW 0</v>
          </cell>
          <cell r="E18458">
            <v>44783</v>
          </cell>
          <cell r="F18458" t="str">
            <v>HALF</v>
          </cell>
          <cell r="G18458" t="str">
            <v>CI_I04</v>
          </cell>
          <cell r="H18458" t="str">
            <v>PC</v>
          </cell>
          <cell r="I18458" t="str">
            <v>CPR</v>
          </cell>
          <cell r="J18458" t="str">
            <v/>
          </cell>
          <cell r="K18458" t="str">
            <v>PD</v>
          </cell>
          <cell r="L18458" t="str">
            <v>7931</v>
          </cell>
          <cell r="M18458" t="str">
            <v>S</v>
          </cell>
          <cell r="N18458">
            <v>0</v>
          </cell>
        </row>
        <row r="18459">
          <cell r="A18459" t="str">
            <v>SF-NSB-I04-CT-0070</v>
          </cell>
          <cell r="B18459" t="str">
            <v>CINT</v>
          </cell>
          <cell r="C18459" t="str">
            <v/>
          </cell>
          <cell r="D18459" t="str">
            <v>FRAME PIPE CB-002 A COMPL KW 0</v>
          </cell>
          <cell r="E18459">
            <v>44783</v>
          </cell>
          <cell r="F18459" t="str">
            <v>HALF</v>
          </cell>
          <cell r="G18459" t="str">
            <v>CI_I04</v>
          </cell>
          <cell r="H18459" t="str">
            <v>PC</v>
          </cell>
          <cell r="I18459" t="str">
            <v>CPR</v>
          </cell>
          <cell r="J18459" t="str">
            <v/>
          </cell>
          <cell r="K18459" t="str">
            <v>PD</v>
          </cell>
          <cell r="L18459" t="str">
            <v>7931</v>
          </cell>
          <cell r="M18459" t="str">
            <v>S</v>
          </cell>
          <cell r="N18459">
            <v>0</v>
          </cell>
        </row>
        <row r="18460">
          <cell r="A18460" t="str">
            <v>SF-NSB-I04-CT-0071</v>
          </cell>
          <cell r="B18460" t="str">
            <v>CINT</v>
          </cell>
          <cell r="C18460" t="str">
            <v/>
          </cell>
          <cell r="D18460" t="str">
            <v>FRAME PIPE CB-002 B COMPL KW 0</v>
          </cell>
          <cell r="E18460">
            <v>44783</v>
          </cell>
          <cell r="F18460" t="str">
            <v>HALF</v>
          </cell>
          <cell r="G18460" t="str">
            <v>CI_I04</v>
          </cell>
          <cell r="H18460" t="str">
            <v>PC</v>
          </cell>
          <cell r="I18460" t="str">
            <v>CPR</v>
          </cell>
          <cell r="J18460" t="str">
            <v/>
          </cell>
          <cell r="K18460" t="str">
            <v>PD</v>
          </cell>
          <cell r="L18460" t="str">
            <v>7931</v>
          </cell>
          <cell r="M18460" t="str">
            <v>S</v>
          </cell>
          <cell r="N18460">
            <v>0</v>
          </cell>
        </row>
        <row r="18461">
          <cell r="A18461" t="str">
            <v>SF-NSB-I04-CT-0072</v>
          </cell>
          <cell r="B18461" t="str">
            <v>CINT</v>
          </cell>
          <cell r="C18461" t="str">
            <v/>
          </cell>
          <cell r="D18461" t="str">
            <v>FRAME PIPE CB-002 C COMPL KW 0</v>
          </cell>
          <cell r="E18461">
            <v>44783</v>
          </cell>
          <cell r="F18461" t="str">
            <v>HALF</v>
          </cell>
          <cell r="G18461" t="str">
            <v>CI_I04</v>
          </cell>
          <cell r="H18461" t="str">
            <v>PC</v>
          </cell>
          <cell r="I18461" t="str">
            <v>CPR</v>
          </cell>
          <cell r="J18461" t="str">
            <v/>
          </cell>
          <cell r="K18461" t="str">
            <v>PD</v>
          </cell>
          <cell r="L18461" t="str">
            <v>7931</v>
          </cell>
          <cell r="M18461" t="str">
            <v>S</v>
          </cell>
          <cell r="N18461">
            <v>0</v>
          </cell>
        </row>
        <row r="18462">
          <cell r="A18462" t="str">
            <v>SF-NSB-I04-CT-0073</v>
          </cell>
          <cell r="B18462" t="str">
            <v>CINT</v>
          </cell>
          <cell r="C18462" t="str">
            <v/>
          </cell>
          <cell r="D18462" t="str">
            <v>FRAME PIPE+SUNOKO A COMPL 3003 KW 0</v>
          </cell>
          <cell r="E18462">
            <v>44802</v>
          </cell>
          <cell r="F18462" t="str">
            <v>HALF</v>
          </cell>
          <cell r="G18462" t="str">
            <v>CI_I04</v>
          </cell>
          <cell r="H18462" t="str">
            <v>PC</v>
          </cell>
          <cell r="I18462" t="str">
            <v>CPR</v>
          </cell>
          <cell r="J18462" t="str">
            <v/>
          </cell>
          <cell r="K18462" t="str">
            <v>PD</v>
          </cell>
          <cell r="L18462" t="str">
            <v>7931</v>
          </cell>
          <cell r="M18462" t="str">
            <v>S</v>
          </cell>
          <cell r="N18462">
            <v>152085</v>
          </cell>
        </row>
        <row r="18463">
          <cell r="A18463" t="str">
            <v>SF-NSB-I04-CT-0074</v>
          </cell>
          <cell r="B18463" t="str">
            <v>CINT</v>
          </cell>
          <cell r="C18463" t="str">
            <v/>
          </cell>
          <cell r="D18463" t="str">
            <v>FRAME SIDE RAIL COMPL CSR-001 KW 0</v>
          </cell>
          <cell r="E18463">
            <v>44783</v>
          </cell>
          <cell r="F18463" t="str">
            <v>HALF</v>
          </cell>
          <cell r="G18463" t="str">
            <v>CI_I04</v>
          </cell>
          <cell r="H18463" t="str">
            <v>PC</v>
          </cell>
          <cell r="I18463" t="str">
            <v>CPR</v>
          </cell>
          <cell r="J18463" t="str">
            <v/>
          </cell>
          <cell r="K18463" t="str">
            <v>PD</v>
          </cell>
          <cell r="L18463" t="str">
            <v>7931</v>
          </cell>
          <cell r="M18463" t="str">
            <v>S</v>
          </cell>
          <cell r="N18463">
            <v>0</v>
          </cell>
        </row>
        <row r="18464">
          <cell r="A18464" t="str">
            <v>SF-NSB-I04-CT-0075</v>
          </cell>
          <cell r="B18464" t="str">
            <v>CINT</v>
          </cell>
          <cell r="C18464" t="str">
            <v/>
          </cell>
          <cell r="D18464" t="str">
            <v>FRAME SIDE RAIL COMPL CSR-002 KW 0</v>
          </cell>
          <cell r="E18464">
            <v>44834</v>
          </cell>
          <cell r="F18464" t="str">
            <v>HALF</v>
          </cell>
          <cell r="G18464" t="str">
            <v>CI_I04</v>
          </cell>
          <cell r="H18464" t="str">
            <v>PC</v>
          </cell>
          <cell r="I18464" t="str">
            <v>CPR</v>
          </cell>
          <cell r="J18464" t="str">
            <v/>
          </cell>
          <cell r="K18464" t="str">
            <v>PD</v>
          </cell>
          <cell r="L18464" t="str">
            <v>7931</v>
          </cell>
          <cell r="M18464" t="str">
            <v>S</v>
          </cell>
          <cell r="N18464">
            <v>79037</v>
          </cell>
        </row>
        <row r="18465">
          <cell r="A18465" t="str">
            <v>SF-NSB-I04-CT-0076</v>
          </cell>
          <cell r="B18465" t="str">
            <v>CINT</v>
          </cell>
          <cell r="C18465" t="str">
            <v/>
          </cell>
          <cell r="D18465" t="str">
            <v>FRAME SIDE RAIL COMPL CSR-003 KW 0</v>
          </cell>
          <cell r="E18465">
            <v>44834</v>
          </cell>
          <cell r="F18465" t="str">
            <v>HALF</v>
          </cell>
          <cell r="G18465" t="str">
            <v>CI_I04</v>
          </cell>
          <cell r="H18465" t="str">
            <v>PC</v>
          </cell>
          <cell r="I18465" t="str">
            <v>CPR</v>
          </cell>
          <cell r="J18465" t="str">
            <v/>
          </cell>
          <cell r="K18465" t="str">
            <v>PD</v>
          </cell>
          <cell r="L18465" t="str">
            <v>7931</v>
          </cell>
          <cell r="M18465" t="str">
            <v>S</v>
          </cell>
          <cell r="N18465">
            <v>67215</v>
          </cell>
        </row>
        <row r="18466">
          <cell r="A18466" t="str">
            <v>SF-NSB-I04-CT-0077</v>
          </cell>
          <cell r="B18466" t="str">
            <v>CINT</v>
          </cell>
          <cell r="C18466" t="str">
            <v/>
          </cell>
          <cell r="D18466" t="str">
            <v>H/L TORQUE TUBE COMPL</v>
          </cell>
          <cell r="E18466">
            <v>44783</v>
          </cell>
          <cell r="F18466" t="str">
            <v>HALF</v>
          </cell>
          <cell r="G18466" t="str">
            <v>CI_I04</v>
          </cell>
          <cell r="H18466" t="str">
            <v>PC</v>
          </cell>
          <cell r="I18466" t="str">
            <v>CPR</v>
          </cell>
          <cell r="J18466" t="str">
            <v/>
          </cell>
          <cell r="K18466" t="str">
            <v>PD</v>
          </cell>
          <cell r="L18466" t="str">
            <v>7931</v>
          </cell>
          <cell r="M18466" t="str">
            <v>S</v>
          </cell>
          <cell r="N18466">
            <v>0</v>
          </cell>
        </row>
        <row r="18467">
          <cell r="A18467" t="str">
            <v>SF-NSB-I04-CT-0078</v>
          </cell>
          <cell r="B18467" t="str">
            <v>CINT</v>
          </cell>
          <cell r="C18467" t="str">
            <v/>
          </cell>
          <cell r="D18467" t="str">
            <v>H/L TORQUE TUBE COMPL CB 135 KW1</v>
          </cell>
          <cell r="E18467">
            <v>44783</v>
          </cell>
          <cell r="F18467" t="str">
            <v>HALF</v>
          </cell>
          <cell r="G18467" t="str">
            <v>CI_I04</v>
          </cell>
          <cell r="H18467" t="str">
            <v>PC</v>
          </cell>
          <cell r="I18467" t="str">
            <v>CPR</v>
          </cell>
          <cell r="J18467" t="str">
            <v/>
          </cell>
          <cell r="K18467" t="str">
            <v>PD</v>
          </cell>
          <cell r="L18467" t="str">
            <v>7931</v>
          </cell>
          <cell r="M18467" t="str">
            <v>S</v>
          </cell>
          <cell r="N18467">
            <v>0</v>
          </cell>
        </row>
        <row r="18468">
          <cell r="A18468" t="str">
            <v>SF-NSB-I04-CT-0079</v>
          </cell>
          <cell r="B18468" t="str">
            <v>CINT</v>
          </cell>
          <cell r="C18468" t="str">
            <v/>
          </cell>
          <cell r="D18468" t="str">
            <v>H/L TORQUE TUBE COMPL CB 312 KW1</v>
          </cell>
          <cell r="E18468">
            <v>44783</v>
          </cell>
          <cell r="F18468" t="str">
            <v>HALF</v>
          </cell>
          <cell r="G18468" t="str">
            <v>CI_I04</v>
          </cell>
          <cell r="H18468" t="str">
            <v>PC</v>
          </cell>
          <cell r="I18468" t="str">
            <v>CPR</v>
          </cell>
          <cell r="J18468" t="str">
            <v/>
          </cell>
          <cell r="K18468" t="str">
            <v>PD</v>
          </cell>
          <cell r="L18468" t="str">
            <v>7931</v>
          </cell>
          <cell r="M18468" t="str">
            <v>S</v>
          </cell>
          <cell r="N18468">
            <v>0</v>
          </cell>
        </row>
        <row r="18469">
          <cell r="A18469" t="str">
            <v>SF-NSB-I04-CT-0080</v>
          </cell>
          <cell r="B18469" t="str">
            <v>CINT</v>
          </cell>
          <cell r="C18469" t="str">
            <v/>
          </cell>
          <cell r="D18469" t="str">
            <v>HEAD FRAME BD-001 KW 0</v>
          </cell>
          <cell r="E18469">
            <v>44950</v>
          </cell>
          <cell r="F18469" t="str">
            <v>HALF</v>
          </cell>
          <cell r="G18469" t="str">
            <v>CI_I04</v>
          </cell>
          <cell r="H18469" t="str">
            <v>PC</v>
          </cell>
          <cell r="I18469" t="str">
            <v>CPR</v>
          </cell>
          <cell r="J18469" t="str">
            <v/>
          </cell>
          <cell r="K18469" t="str">
            <v>PD</v>
          </cell>
          <cell r="L18469" t="str">
            <v>7931</v>
          </cell>
          <cell r="M18469" t="str">
            <v>S</v>
          </cell>
          <cell r="N18469">
            <v>235175</v>
          </cell>
        </row>
        <row r="18470">
          <cell r="A18470" t="str">
            <v>SF-NSB-I04-CT-0081</v>
          </cell>
          <cell r="B18470" t="str">
            <v>CINT</v>
          </cell>
          <cell r="C18470" t="str">
            <v/>
          </cell>
          <cell r="D18470" t="str">
            <v>HEAD FRAME COMPL CB-001/CB-002 KW 0</v>
          </cell>
          <cell r="E18470">
            <v>44950</v>
          </cell>
          <cell r="F18470" t="str">
            <v>HALF</v>
          </cell>
          <cell r="G18470" t="str">
            <v>CI_I04</v>
          </cell>
          <cell r="H18470" t="str">
            <v>PC</v>
          </cell>
          <cell r="I18470" t="str">
            <v>CPR</v>
          </cell>
          <cell r="J18470" t="str">
            <v/>
          </cell>
          <cell r="K18470" t="str">
            <v>PD</v>
          </cell>
          <cell r="L18470" t="str">
            <v>7931</v>
          </cell>
          <cell r="M18470" t="str">
            <v>S</v>
          </cell>
          <cell r="N18470">
            <v>234302</v>
          </cell>
        </row>
        <row r="18471">
          <cell r="A18471" t="str">
            <v>SF-NSB-I04-CT-0082</v>
          </cell>
          <cell r="B18471" t="str">
            <v>CINT</v>
          </cell>
          <cell r="C18471" t="str">
            <v/>
          </cell>
          <cell r="D18471" t="str">
            <v>HEAD PIPE CB-501 KW</v>
          </cell>
          <cell r="E18471">
            <v>44783</v>
          </cell>
          <cell r="F18471" t="str">
            <v>HALF</v>
          </cell>
          <cell r="G18471" t="str">
            <v>CI_I04</v>
          </cell>
          <cell r="H18471" t="str">
            <v>PC</v>
          </cell>
          <cell r="I18471" t="str">
            <v>CPR</v>
          </cell>
          <cell r="J18471" t="str">
            <v/>
          </cell>
          <cell r="K18471" t="str">
            <v>PD</v>
          </cell>
          <cell r="L18471" t="str">
            <v>7931</v>
          </cell>
          <cell r="M18471" t="str">
            <v>S</v>
          </cell>
          <cell r="N18471">
            <v>0</v>
          </cell>
        </row>
        <row r="18472">
          <cell r="A18472" t="str">
            <v>SF-NSB-I04-CT-0083</v>
          </cell>
          <cell r="B18472" t="str">
            <v>CINT</v>
          </cell>
          <cell r="C18472" t="str">
            <v/>
          </cell>
          <cell r="D18472" t="str">
            <v>HF BOARD CB 3012 KW1</v>
          </cell>
          <cell r="E18472">
            <v>44783</v>
          </cell>
          <cell r="F18472" t="str">
            <v>HALF</v>
          </cell>
          <cell r="G18472" t="str">
            <v>CI_I04</v>
          </cell>
          <cell r="H18472" t="str">
            <v>PC</v>
          </cell>
          <cell r="I18472" t="str">
            <v>CPR</v>
          </cell>
          <cell r="J18472" t="str">
            <v/>
          </cell>
          <cell r="K18472" t="str">
            <v>PD</v>
          </cell>
          <cell r="L18472" t="str">
            <v>7931</v>
          </cell>
          <cell r="M18472" t="str">
            <v>S</v>
          </cell>
          <cell r="N18472">
            <v>0</v>
          </cell>
        </row>
        <row r="18473">
          <cell r="A18473" t="str">
            <v>SF-NSB-I04-CT-0084</v>
          </cell>
          <cell r="B18473" t="str">
            <v>CINT</v>
          </cell>
          <cell r="C18473" t="str">
            <v/>
          </cell>
          <cell r="D18473" t="str">
            <v>HI LO ROD COMPL 135 KW 0</v>
          </cell>
          <cell r="E18473">
            <v>44783</v>
          </cell>
          <cell r="F18473" t="str">
            <v>HALF</v>
          </cell>
          <cell r="G18473" t="str">
            <v>CI_I04</v>
          </cell>
          <cell r="H18473" t="str">
            <v>PC</v>
          </cell>
          <cell r="I18473" t="str">
            <v>CPR</v>
          </cell>
          <cell r="J18473" t="str">
            <v/>
          </cell>
          <cell r="K18473" t="str">
            <v>PD</v>
          </cell>
          <cell r="L18473" t="str">
            <v>7931</v>
          </cell>
          <cell r="M18473" t="str">
            <v>S</v>
          </cell>
          <cell r="N18473">
            <v>0</v>
          </cell>
        </row>
        <row r="18474">
          <cell r="A18474" t="str">
            <v>SF-NSB-I04-CT-0085</v>
          </cell>
          <cell r="B18474" t="str">
            <v>CINT</v>
          </cell>
          <cell r="C18474" t="str">
            <v/>
          </cell>
          <cell r="D18474" t="str">
            <v>HI.LO ROD COMPL CB 3012 KW1</v>
          </cell>
          <cell r="E18474">
            <v>44783</v>
          </cell>
          <cell r="F18474" t="str">
            <v>HALF</v>
          </cell>
          <cell r="G18474" t="str">
            <v>CI_I04</v>
          </cell>
          <cell r="H18474" t="str">
            <v>PC</v>
          </cell>
          <cell r="I18474" t="str">
            <v>CPR</v>
          </cell>
          <cell r="J18474" t="str">
            <v/>
          </cell>
          <cell r="K18474" t="str">
            <v>PD</v>
          </cell>
          <cell r="L18474" t="str">
            <v>7931</v>
          </cell>
          <cell r="M18474" t="str">
            <v>S</v>
          </cell>
          <cell r="N18474">
            <v>0</v>
          </cell>
        </row>
        <row r="18475">
          <cell r="A18475" t="str">
            <v>SF-NSB-I04-CT-0086</v>
          </cell>
          <cell r="B18475" t="str">
            <v>CINT</v>
          </cell>
          <cell r="C18475" t="str">
            <v/>
          </cell>
          <cell r="D18475" t="str">
            <v>HI.LO TORQUE TUBE CB 3012 KW1</v>
          </cell>
          <cell r="E18475">
            <v>44783</v>
          </cell>
          <cell r="F18475" t="str">
            <v>HALF</v>
          </cell>
          <cell r="G18475" t="str">
            <v>CI_I04</v>
          </cell>
          <cell r="H18475" t="str">
            <v>PC</v>
          </cell>
          <cell r="I18475" t="str">
            <v>CPR</v>
          </cell>
          <cell r="J18475" t="str">
            <v/>
          </cell>
          <cell r="K18475" t="str">
            <v>PD</v>
          </cell>
          <cell r="L18475" t="str">
            <v>7931</v>
          </cell>
          <cell r="M18475" t="str">
            <v>S</v>
          </cell>
          <cell r="N18475">
            <v>0</v>
          </cell>
        </row>
        <row r="18476">
          <cell r="A18476" t="str">
            <v>SF-NSB-I04-CT-0087</v>
          </cell>
          <cell r="B18476" t="str">
            <v>CINT</v>
          </cell>
          <cell r="C18476" t="str">
            <v/>
          </cell>
          <cell r="D18476" t="str">
            <v>HI-LO FOOT TORQUE TUBE KW-0</v>
          </cell>
          <cell r="E18476">
            <v>45232</v>
          </cell>
          <cell r="F18476" t="str">
            <v>HALF</v>
          </cell>
          <cell r="G18476" t="str">
            <v>CI_I04</v>
          </cell>
          <cell r="H18476" t="str">
            <v>PC</v>
          </cell>
          <cell r="I18476" t="str">
            <v>CPR</v>
          </cell>
          <cell r="J18476" t="str">
            <v/>
          </cell>
          <cell r="K18476" t="str">
            <v>PD</v>
          </cell>
          <cell r="L18476" t="str">
            <v>7931</v>
          </cell>
          <cell r="M18476" t="str">
            <v>S</v>
          </cell>
          <cell r="N18476">
            <v>323264</v>
          </cell>
        </row>
        <row r="18477">
          <cell r="A18477" t="str">
            <v>SF-NSB-I04-CT-0088</v>
          </cell>
          <cell r="B18477" t="str">
            <v>CINT</v>
          </cell>
          <cell r="C18477" t="str">
            <v/>
          </cell>
          <cell r="D18477" t="str">
            <v>HI-LO FOOT TORQUE TUBE PIPE COMPL KW 0</v>
          </cell>
          <cell r="E18477">
            <v>44783</v>
          </cell>
          <cell r="F18477" t="str">
            <v>HALF</v>
          </cell>
          <cell r="G18477" t="str">
            <v>CI_I04</v>
          </cell>
          <cell r="H18477" t="str">
            <v>PC</v>
          </cell>
          <cell r="I18477" t="str">
            <v>CPR</v>
          </cell>
          <cell r="J18477" t="str">
            <v/>
          </cell>
          <cell r="K18477" t="str">
            <v>PD</v>
          </cell>
          <cell r="L18477" t="str">
            <v>7931</v>
          </cell>
          <cell r="M18477" t="str">
            <v>S</v>
          </cell>
          <cell r="N18477">
            <v>0</v>
          </cell>
        </row>
        <row r="18478">
          <cell r="A18478" t="str">
            <v>SF-NSB-I04-CT-0089</v>
          </cell>
          <cell r="B18478" t="str">
            <v>CINT</v>
          </cell>
          <cell r="C18478" t="str">
            <v/>
          </cell>
          <cell r="D18478" t="str">
            <v>HI-LO HEAD TORQUE TUBE KW-0</v>
          </cell>
          <cell r="E18478">
            <v>45232</v>
          </cell>
          <cell r="F18478" t="str">
            <v>HALF</v>
          </cell>
          <cell r="G18478" t="str">
            <v>CI_I04</v>
          </cell>
          <cell r="H18478" t="str">
            <v>PC</v>
          </cell>
          <cell r="I18478" t="str">
            <v>CPR</v>
          </cell>
          <cell r="J18478" t="str">
            <v/>
          </cell>
          <cell r="K18478" t="str">
            <v>PD</v>
          </cell>
          <cell r="L18478" t="str">
            <v>7931</v>
          </cell>
          <cell r="M18478" t="str">
            <v>S</v>
          </cell>
          <cell r="N18478">
            <v>362385</v>
          </cell>
        </row>
        <row r="18479">
          <cell r="A18479" t="str">
            <v>SF-NSB-I04-CT-0090</v>
          </cell>
          <cell r="B18479" t="str">
            <v>CINT</v>
          </cell>
          <cell r="C18479" t="str">
            <v/>
          </cell>
          <cell r="D18479" t="str">
            <v>HI-LO HEAD TORQUE TUBE PIPE COMPL KW 0</v>
          </cell>
          <cell r="E18479">
            <v>44783</v>
          </cell>
          <cell r="F18479" t="str">
            <v>HALF</v>
          </cell>
          <cell r="G18479" t="str">
            <v>CI_I04</v>
          </cell>
          <cell r="H18479" t="str">
            <v>PC</v>
          </cell>
          <cell r="I18479" t="str">
            <v>CPR</v>
          </cell>
          <cell r="J18479" t="str">
            <v/>
          </cell>
          <cell r="K18479" t="str">
            <v>PD</v>
          </cell>
          <cell r="L18479" t="str">
            <v>7931</v>
          </cell>
          <cell r="M18479" t="str">
            <v>S</v>
          </cell>
          <cell r="N18479">
            <v>0</v>
          </cell>
        </row>
        <row r="18480">
          <cell r="A18480" t="str">
            <v>SF-NSB-I04-CT-0091</v>
          </cell>
          <cell r="B18480" t="str">
            <v>CINT</v>
          </cell>
          <cell r="C18480" t="str">
            <v/>
          </cell>
          <cell r="D18480" t="str">
            <v>HI-LO ROD (MOTOR) KW 0</v>
          </cell>
          <cell r="E18480">
            <v>44966</v>
          </cell>
          <cell r="F18480" t="str">
            <v>HALF</v>
          </cell>
          <cell r="G18480" t="str">
            <v>CI_I04</v>
          </cell>
          <cell r="H18480" t="str">
            <v>PC</v>
          </cell>
          <cell r="I18480" t="str">
            <v>CPR</v>
          </cell>
          <cell r="J18480" t="str">
            <v/>
          </cell>
          <cell r="K18480" t="str">
            <v>PD</v>
          </cell>
          <cell r="L18480" t="str">
            <v>7931</v>
          </cell>
          <cell r="M18480" t="str">
            <v>S</v>
          </cell>
          <cell r="N18480">
            <v>90384</v>
          </cell>
        </row>
        <row r="18481">
          <cell r="A18481" t="str">
            <v>SF-NSB-I04-CT-0092</v>
          </cell>
          <cell r="B18481" t="str">
            <v>CINT</v>
          </cell>
          <cell r="C18481" t="str">
            <v/>
          </cell>
          <cell r="D18481" t="str">
            <v>HI-LO ROD COMPL CB-135D KW 0</v>
          </cell>
          <cell r="E18481">
            <v>45085</v>
          </cell>
          <cell r="F18481" t="str">
            <v>HALF</v>
          </cell>
          <cell r="G18481" t="str">
            <v>CI_I04</v>
          </cell>
          <cell r="H18481" t="str">
            <v>PC</v>
          </cell>
          <cell r="I18481" t="str">
            <v>CPR</v>
          </cell>
          <cell r="J18481" t="str">
            <v/>
          </cell>
          <cell r="K18481" t="str">
            <v>PD</v>
          </cell>
          <cell r="L18481" t="str">
            <v>7931</v>
          </cell>
          <cell r="M18481" t="str">
            <v>S</v>
          </cell>
          <cell r="N18481">
            <v>122781</v>
          </cell>
        </row>
        <row r="18482">
          <cell r="A18482" t="str">
            <v>SF-NSB-I04-CT-0093</v>
          </cell>
          <cell r="B18482" t="str">
            <v>CINT</v>
          </cell>
          <cell r="C18482" t="str">
            <v/>
          </cell>
          <cell r="D18482" t="str">
            <v>HI-LO ROD H-002040 KW 0</v>
          </cell>
          <cell r="E18482">
            <v>45232</v>
          </cell>
          <cell r="F18482" t="str">
            <v>HALF</v>
          </cell>
          <cell r="G18482" t="str">
            <v>CI_I04</v>
          </cell>
          <cell r="H18482" t="str">
            <v>PC</v>
          </cell>
          <cell r="I18482" t="str">
            <v>CPR</v>
          </cell>
          <cell r="J18482" t="str">
            <v/>
          </cell>
          <cell r="K18482" t="str">
            <v>PD</v>
          </cell>
          <cell r="L18482" t="str">
            <v>7931</v>
          </cell>
          <cell r="M18482" t="str">
            <v>S</v>
          </cell>
          <cell r="N18482">
            <v>127598</v>
          </cell>
        </row>
        <row r="18483">
          <cell r="A18483" t="str">
            <v>SF-NSB-I04-CT-0094</v>
          </cell>
          <cell r="B18483" t="str">
            <v>CINT</v>
          </cell>
          <cell r="C18483" t="str">
            <v/>
          </cell>
          <cell r="D18483" t="str">
            <v>HI-LO TORQUE TUBE (FOOT) COMPL CB-0733T</v>
          </cell>
          <cell r="E18483">
            <v>44783</v>
          </cell>
          <cell r="F18483" t="str">
            <v>HALF</v>
          </cell>
          <cell r="G18483" t="str">
            <v>CI_I04</v>
          </cell>
          <cell r="H18483" t="str">
            <v>PC</v>
          </cell>
          <cell r="I18483" t="str">
            <v>CPR</v>
          </cell>
          <cell r="J18483" t="str">
            <v/>
          </cell>
          <cell r="K18483" t="str">
            <v>PD</v>
          </cell>
          <cell r="L18483" t="str">
            <v>7931</v>
          </cell>
          <cell r="M18483" t="str">
            <v>S</v>
          </cell>
          <cell r="N18483">
            <v>0</v>
          </cell>
        </row>
        <row r="18484">
          <cell r="A18484" t="str">
            <v>SF-NSB-I04-CT-0095</v>
          </cell>
          <cell r="B18484" t="str">
            <v>CINT</v>
          </cell>
          <cell r="C18484" t="str">
            <v/>
          </cell>
          <cell r="D18484" t="str">
            <v>HI-LO TORQUE TUBE (HEAD) COMPL CB-0733T</v>
          </cell>
          <cell r="E18484">
            <v>44783</v>
          </cell>
          <cell r="F18484" t="str">
            <v>HALF</v>
          </cell>
          <cell r="G18484" t="str">
            <v>CI_I04</v>
          </cell>
          <cell r="H18484" t="str">
            <v>PC</v>
          </cell>
          <cell r="I18484" t="str">
            <v>CPR</v>
          </cell>
          <cell r="J18484" t="str">
            <v/>
          </cell>
          <cell r="K18484" t="str">
            <v>PD</v>
          </cell>
          <cell r="L18484" t="str">
            <v>7931</v>
          </cell>
          <cell r="M18484" t="str">
            <v>S</v>
          </cell>
          <cell r="N18484">
            <v>0</v>
          </cell>
        </row>
        <row r="18485">
          <cell r="A18485" t="str">
            <v>SF-NSB-I04-CT-0096</v>
          </cell>
          <cell r="B18485" t="str">
            <v>CINT</v>
          </cell>
          <cell r="C18485" t="str">
            <v/>
          </cell>
          <cell r="D18485" t="str">
            <v>HI-LO TORQUE TUBE COMPL (HEAD&amp;FOOT) CB-1</v>
          </cell>
          <cell r="E18485">
            <v>45085</v>
          </cell>
          <cell r="F18485" t="str">
            <v>HALF</v>
          </cell>
          <cell r="G18485" t="str">
            <v>CI_I04</v>
          </cell>
          <cell r="H18485" t="str">
            <v>PC</v>
          </cell>
          <cell r="I18485" t="str">
            <v>CPR</v>
          </cell>
          <cell r="J18485" t="str">
            <v/>
          </cell>
          <cell r="K18485" t="str">
            <v>PD</v>
          </cell>
          <cell r="L18485" t="str">
            <v>7931</v>
          </cell>
          <cell r="M18485" t="str">
            <v>S</v>
          </cell>
          <cell r="N18485">
            <v>153065</v>
          </cell>
        </row>
        <row r="18486">
          <cell r="A18486" t="str">
            <v>SF-NSB-I04-CT-0097</v>
          </cell>
          <cell r="B18486" t="str">
            <v>CINT</v>
          </cell>
          <cell r="C18486" t="str">
            <v/>
          </cell>
          <cell r="D18486" t="str">
            <v>HOOK IRRIGATOR HR-001 KW 0</v>
          </cell>
          <cell r="E18486">
            <v>44966</v>
          </cell>
          <cell r="F18486" t="str">
            <v>HALF</v>
          </cell>
          <cell r="G18486" t="str">
            <v>CI_I04</v>
          </cell>
          <cell r="H18486" t="str">
            <v>PC</v>
          </cell>
          <cell r="I18486" t="str">
            <v>CPR</v>
          </cell>
          <cell r="J18486" t="str">
            <v/>
          </cell>
          <cell r="K18486" t="str">
            <v>PD</v>
          </cell>
          <cell r="L18486" t="str">
            <v>7931</v>
          </cell>
          <cell r="M18486" t="str">
            <v>S</v>
          </cell>
          <cell r="N18486">
            <v>46842</v>
          </cell>
        </row>
        <row r="18487">
          <cell r="A18487" t="str">
            <v>SF-NSB-I04-CT-0098</v>
          </cell>
          <cell r="B18487" t="str">
            <v>CINT</v>
          </cell>
          <cell r="C18487" t="str">
            <v/>
          </cell>
          <cell r="D18487" t="str">
            <v>HOOK L (K-105017) KW 0</v>
          </cell>
          <cell r="E18487">
            <v>44950</v>
          </cell>
          <cell r="F18487" t="str">
            <v>HALF</v>
          </cell>
          <cell r="G18487" t="str">
            <v>CI_I04</v>
          </cell>
          <cell r="H18487" t="str">
            <v>PC</v>
          </cell>
          <cell r="I18487" t="str">
            <v>CPR</v>
          </cell>
          <cell r="J18487" t="str">
            <v/>
          </cell>
          <cell r="K18487" t="str">
            <v>PD</v>
          </cell>
          <cell r="L18487" t="str">
            <v>7931</v>
          </cell>
          <cell r="M18487" t="str">
            <v>S</v>
          </cell>
          <cell r="N18487">
            <v>43149</v>
          </cell>
        </row>
        <row r="18488">
          <cell r="A18488" t="str">
            <v>SF-NSB-I04-CT-0099</v>
          </cell>
          <cell r="B18488" t="str">
            <v>CINT</v>
          </cell>
          <cell r="C18488" t="str">
            <v/>
          </cell>
          <cell r="D18488" t="str">
            <v>HOOK R (K-105017) KW 0</v>
          </cell>
          <cell r="E18488">
            <v>44950</v>
          </cell>
          <cell r="F18488" t="str">
            <v>HALF</v>
          </cell>
          <cell r="G18488" t="str">
            <v>CI_I04</v>
          </cell>
          <cell r="H18488" t="str">
            <v>PC</v>
          </cell>
          <cell r="I18488" t="str">
            <v>CPR</v>
          </cell>
          <cell r="J18488" t="str">
            <v/>
          </cell>
          <cell r="K18488" t="str">
            <v>PD</v>
          </cell>
          <cell r="L18488" t="str">
            <v>7931</v>
          </cell>
          <cell r="M18488" t="str">
            <v>S</v>
          </cell>
          <cell r="N18488">
            <v>42507</v>
          </cell>
        </row>
        <row r="18489">
          <cell r="A18489" t="str">
            <v>SF-NSB-I04-CT-0100</v>
          </cell>
          <cell r="B18489" t="str">
            <v>CINT</v>
          </cell>
          <cell r="C18489" t="str">
            <v/>
          </cell>
          <cell r="D18489" t="str">
            <v>BACK PANEL COMPL CB-0733T KW 0</v>
          </cell>
          <cell r="E18489">
            <v>44783</v>
          </cell>
          <cell r="F18489" t="str">
            <v>HALF</v>
          </cell>
          <cell r="G18489" t="str">
            <v>CI_I04</v>
          </cell>
          <cell r="H18489" t="str">
            <v>PC</v>
          </cell>
          <cell r="I18489" t="str">
            <v>CPR</v>
          </cell>
          <cell r="J18489" t="str">
            <v/>
          </cell>
          <cell r="K18489" t="str">
            <v>PD</v>
          </cell>
          <cell r="L18489" t="str">
            <v>7931</v>
          </cell>
          <cell r="M18489" t="str">
            <v>S</v>
          </cell>
          <cell r="N18489">
            <v>0</v>
          </cell>
        </row>
        <row r="18490">
          <cell r="A18490" t="str">
            <v>SF-NSB-I04-CT-0101</v>
          </cell>
          <cell r="B18490" t="str">
            <v>CINT</v>
          </cell>
          <cell r="C18490" t="str">
            <v/>
          </cell>
          <cell r="D18490" t="str">
            <v>BASE COMPL CB-0733T KW 0</v>
          </cell>
          <cell r="E18490">
            <v>44783</v>
          </cell>
          <cell r="F18490" t="str">
            <v>HALF</v>
          </cell>
          <cell r="G18490" t="str">
            <v>CI_I04</v>
          </cell>
          <cell r="H18490" t="str">
            <v>PC</v>
          </cell>
          <cell r="I18490" t="str">
            <v>CPR</v>
          </cell>
          <cell r="J18490" t="str">
            <v/>
          </cell>
          <cell r="K18490" t="str">
            <v>PD</v>
          </cell>
          <cell r="L18490" t="str">
            <v>7931</v>
          </cell>
          <cell r="M18490" t="str">
            <v>S</v>
          </cell>
          <cell r="N18490">
            <v>0</v>
          </cell>
        </row>
        <row r="18491">
          <cell r="A18491" t="str">
            <v>SF-NSB-I04-CT-0102</v>
          </cell>
          <cell r="B18491" t="str">
            <v>CINT</v>
          </cell>
          <cell r="C18491" t="str">
            <v/>
          </cell>
          <cell r="D18491" t="str">
            <v>BOTTOM (A) CB-135 KW1</v>
          </cell>
          <cell r="E18491">
            <v>44783</v>
          </cell>
          <cell r="F18491" t="str">
            <v>HALF</v>
          </cell>
          <cell r="G18491" t="str">
            <v>CI_I04</v>
          </cell>
          <cell r="H18491" t="str">
            <v>PC</v>
          </cell>
          <cell r="I18491" t="str">
            <v>CPR</v>
          </cell>
          <cell r="J18491" t="str">
            <v/>
          </cell>
          <cell r="K18491" t="str">
            <v>PD</v>
          </cell>
          <cell r="L18491" t="str">
            <v>7931</v>
          </cell>
          <cell r="M18491" t="str">
            <v>S</v>
          </cell>
          <cell r="N18491">
            <v>0</v>
          </cell>
        </row>
        <row r="18492">
          <cell r="A18492" t="str">
            <v>SF-NSB-I04-CT-0103</v>
          </cell>
          <cell r="B18492" t="str">
            <v>CINT</v>
          </cell>
          <cell r="C18492" t="str">
            <v/>
          </cell>
          <cell r="D18492" t="str">
            <v>BOTTOM (A) CB-3012 KW1</v>
          </cell>
          <cell r="E18492">
            <v>44950</v>
          </cell>
          <cell r="F18492" t="str">
            <v>HALF</v>
          </cell>
          <cell r="G18492" t="str">
            <v>CI_I04</v>
          </cell>
          <cell r="H18492" t="str">
            <v>PC</v>
          </cell>
          <cell r="I18492" t="str">
            <v>CPR</v>
          </cell>
          <cell r="J18492" t="str">
            <v/>
          </cell>
          <cell r="K18492" t="str">
            <v>PD</v>
          </cell>
          <cell r="L18492" t="str">
            <v>7931</v>
          </cell>
          <cell r="M18492" t="str">
            <v>S</v>
          </cell>
          <cell r="N18492">
            <v>724539</v>
          </cell>
        </row>
        <row r="18493">
          <cell r="A18493" t="str">
            <v>SF-NSB-I04-CT-0104</v>
          </cell>
          <cell r="B18493" t="str">
            <v>CINT</v>
          </cell>
          <cell r="C18493" t="str">
            <v/>
          </cell>
          <cell r="D18493" t="str">
            <v>BOTTOM (B) CB-135 KW1</v>
          </cell>
          <cell r="E18493">
            <v>44783</v>
          </cell>
          <cell r="F18493" t="str">
            <v>HALF</v>
          </cell>
          <cell r="G18493" t="str">
            <v>CI_I04</v>
          </cell>
          <cell r="H18493" t="str">
            <v>PC</v>
          </cell>
          <cell r="I18493" t="str">
            <v>CPR</v>
          </cell>
          <cell r="J18493" t="str">
            <v/>
          </cell>
          <cell r="K18493" t="str">
            <v>PD</v>
          </cell>
          <cell r="L18493" t="str">
            <v>7931</v>
          </cell>
          <cell r="M18493" t="str">
            <v>S</v>
          </cell>
          <cell r="N18493">
            <v>0</v>
          </cell>
        </row>
        <row r="18494">
          <cell r="A18494" t="str">
            <v>SF-NSB-I04-CT-0105</v>
          </cell>
          <cell r="B18494" t="str">
            <v>CINT</v>
          </cell>
          <cell r="C18494" t="str">
            <v/>
          </cell>
          <cell r="D18494" t="str">
            <v>BOTTOM (B) CB-3011 KW1</v>
          </cell>
          <cell r="E18494">
            <v>44950</v>
          </cell>
          <cell r="F18494" t="str">
            <v>HALF</v>
          </cell>
          <cell r="G18494" t="str">
            <v>CI_I04</v>
          </cell>
          <cell r="H18494" t="str">
            <v>PC</v>
          </cell>
          <cell r="I18494" t="str">
            <v>CPR</v>
          </cell>
          <cell r="J18494" t="str">
            <v/>
          </cell>
          <cell r="K18494" t="str">
            <v>PD</v>
          </cell>
          <cell r="L18494" t="str">
            <v>7931</v>
          </cell>
          <cell r="M18494" t="str">
            <v>S</v>
          </cell>
          <cell r="N18494">
            <v>719697</v>
          </cell>
        </row>
        <row r="18495">
          <cell r="A18495" t="str">
            <v>SF-NSB-I04-CT-0106</v>
          </cell>
          <cell r="B18495" t="str">
            <v>CINT</v>
          </cell>
          <cell r="C18495" t="str">
            <v/>
          </cell>
          <cell r="D18495" t="str">
            <v>BOTTOM (B) CB-3012 KW1</v>
          </cell>
          <cell r="E18495">
            <v>44950</v>
          </cell>
          <cell r="F18495" t="str">
            <v>HALF</v>
          </cell>
          <cell r="G18495" t="str">
            <v>CI_I04</v>
          </cell>
          <cell r="H18495" t="str">
            <v>PC</v>
          </cell>
          <cell r="I18495" t="str">
            <v>CPR</v>
          </cell>
          <cell r="J18495" t="str">
            <v/>
          </cell>
          <cell r="K18495" t="str">
            <v>PD</v>
          </cell>
          <cell r="L18495" t="str">
            <v>7931</v>
          </cell>
          <cell r="M18495" t="str">
            <v>S</v>
          </cell>
          <cell r="N18495">
            <v>675413</v>
          </cell>
        </row>
        <row r="18496">
          <cell r="A18496" t="str">
            <v>SF-NSB-I04-CT-0107</v>
          </cell>
          <cell r="B18496" t="str">
            <v>CINT</v>
          </cell>
          <cell r="C18496" t="str">
            <v/>
          </cell>
          <cell r="D18496" t="str">
            <v>BOTTOM (C) CB-3011 KW1</v>
          </cell>
          <cell r="E18496">
            <v>44950</v>
          </cell>
          <cell r="F18496" t="str">
            <v>HALF</v>
          </cell>
          <cell r="G18496" t="str">
            <v>CI_I04</v>
          </cell>
          <cell r="H18496" t="str">
            <v>PC</v>
          </cell>
          <cell r="I18496" t="str">
            <v>CPR</v>
          </cell>
          <cell r="J18496" t="str">
            <v/>
          </cell>
          <cell r="K18496" t="str">
            <v>PD</v>
          </cell>
          <cell r="L18496" t="str">
            <v>7931</v>
          </cell>
          <cell r="M18496" t="str">
            <v>S</v>
          </cell>
          <cell r="N18496">
            <v>685310</v>
          </cell>
        </row>
        <row r="18497">
          <cell r="A18497" t="str">
            <v>SF-NSB-I04-CT-0108</v>
          </cell>
          <cell r="B18497" t="str">
            <v>CINT</v>
          </cell>
          <cell r="C18497" t="str">
            <v/>
          </cell>
          <cell r="D18497" t="str">
            <v>BOTTOM (C) CB-3012 KW1</v>
          </cell>
          <cell r="E18497">
            <v>44950</v>
          </cell>
          <cell r="F18497" t="str">
            <v>HALF</v>
          </cell>
          <cell r="G18497" t="str">
            <v>CI_I04</v>
          </cell>
          <cell r="H18497" t="str">
            <v>PC</v>
          </cell>
          <cell r="I18497" t="str">
            <v>CPR</v>
          </cell>
          <cell r="J18497" t="str">
            <v/>
          </cell>
          <cell r="K18497" t="str">
            <v>PD</v>
          </cell>
          <cell r="L18497" t="str">
            <v>7931</v>
          </cell>
          <cell r="M18497" t="str">
            <v>S</v>
          </cell>
          <cell r="N18497">
            <v>650166</v>
          </cell>
        </row>
        <row r="18498">
          <cell r="A18498" t="str">
            <v>SF-NSB-I04-CT-0109</v>
          </cell>
          <cell r="B18498" t="str">
            <v>CINT</v>
          </cell>
          <cell r="C18498" t="str">
            <v/>
          </cell>
          <cell r="D18498" t="str">
            <v>BOTTOM 517 COMPL CB-001D KW 0</v>
          </cell>
          <cell r="E18498">
            <v>44783</v>
          </cell>
          <cell r="F18498" t="str">
            <v>HALF</v>
          </cell>
          <cell r="G18498" t="str">
            <v>CI_I04</v>
          </cell>
          <cell r="H18498" t="str">
            <v>PC</v>
          </cell>
          <cell r="I18498" t="str">
            <v>CPR</v>
          </cell>
          <cell r="J18498" t="str">
            <v/>
          </cell>
          <cell r="K18498" t="str">
            <v>PD</v>
          </cell>
          <cell r="L18498" t="str">
            <v>7931</v>
          </cell>
          <cell r="M18498" t="str">
            <v>S</v>
          </cell>
          <cell r="N18498">
            <v>0</v>
          </cell>
        </row>
        <row r="18499">
          <cell r="A18499" t="str">
            <v>SF-NSB-I04-CT-0110</v>
          </cell>
          <cell r="B18499" t="str">
            <v>CINT</v>
          </cell>
          <cell r="C18499" t="str">
            <v/>
          </cell>
          <cell r="D18499" t="str">
            <v>BOTTOM 88 COMPL CB-001D KW 0</v>
          </cell>
          <cell r="E18499">
            <v>45169</v>
          </cell>
          <cell r="F18499" t="str">
            <v>HALF</v>
          </cell>
          <cell r="G18499" t="str">
            <v>CI_I04</v>
          </cell>
          <cell r="H18499" t="str">
            <v>PC</v>
          </cell>
          <cell r="I18499" t="str">
            <v>CPR</v>
          </cell>
          <cell r="J18499" t="str">
            <v/>
          </cell>
          <cell r="K18499" t="str">
            <v>PD</v>
          </cell>
          <cell r="L18499" t="str">
            <v>7931</v>
          </cell>
          <cell r="M18499" t="str">
            <v>S</v>
          </cell>
          <cell r="N18499">
            <v>169763</v>
          </cell>
        </row>
        <row r="18500">
          <cell r="A18500" t="str">
            <v>SF-NSB-I04-CT-0111</v>
          </cell>
          <cell r="B18500" t="str">
            <v>CINT</v>
          </cell>
          <cell r="C18500" t="str">
            <v/>
          </cell>
          <cell r="D18500" t="str">
            <v>BOTTOM A ASSY CB-135D KW 0</v>
          </cell>
          <cell r="E18500">
            <v>45085</v>
          </cell>
          <cell r="F18500" t="str">
            <v>HALF</v>
          </cell>
          <cell r="G18500" t="str">
            <v>CI_I04</v>
          </cell>
          <cell r="H18500" t="str">
            <v>PC</v>
          </cell>
          <cell r="I18500" t="str">
            <v>CPR</v>
          </cell>
          <cell r="J18500" t="str">
            <v/>
          </cell>
          <cell r="K18500" t="str">
            <v>PD</v>
          </cell>
          <cell r="L18500" t="str">
            <v>7931</v>
          </cell>
          <cell r="M18500" t="str">
            <v>S</v>
          </cell>
          <cell r="N18500">
            <v>741209</v>
          </cell>
        </row>
        <row r="18501">
          <cell r="A18501" t="str">
            <v>SF-NSB-I04-CT-0112</v>
          </cell>
          <cell r="B18501" t="str">
            <v>CINT</v>
          </cell>
          <cell r="C18501" t="str">
            <v/>
          </cell>
          <cell r="D18501" t="str">
            <v>BOTTOM A COMPL</v>
          </cell>
          <cell r="E18501">
            <v>44783</v>
          </cell>
          <cell r="F18501" t="str">
            <v>HALF</v>
          </cell>
          <cell r="G18501" t="str">
            <v>CI_I04</v>
          </cell>
          <cell r="H18501" t="str">
            <v>PC</v>
          </cell>
          <cell r="I18501" t="str">
            <v>CPR</v>
          </cell>
          <cell r="J18501" t="str">
            <v/>
          </cell>
          <cell r="K18501" t="str">
            <v>PD</v>
          </cell>
          <cell r="L18501" t="str">
            <v>7931</v>
          </cell>
          <cell r="M18501" t="str">
            <v>S</v>
          </cell>
          <cell r="N18501">
            <v>0</v>
          </cell>
        </row>
        <row r="18502">
          <cell r="A18502" t="str">
            <v>SF-NSB-I04-CT-0113</v>
          </cell>
          <cell r="B18502" t="str">
            <v>CINT</v>
          </cell>
          <cell r="C18502" t="str">
            <v/>
          </cell>
          <cell r="D18502" t="str">
            <v>BOTTOM A COMPL CB 135 KW1</v>
          </cell>
          <cell r="E18502">
            <v>44783</v>
          </cell>
          <cell r="F18502" t="str">
            <v>HALF</v>
          </cell>
          <cell r="G18502" t="str">
            <v>CI_I04</v>
          </cell>
          <cell r="H18502" t="str">
            <v>PC</v>
          </cell>
          <cell r="I18502" t="str">
            <v>CPR</v>
          </cell>
          <cell r="J18502" t="str">
            <v/>
          </cell>
          <cell r="K18502" t="str">
            <v>PD</v>
          </cell>
          <cell r="L18502" t="str">
            <v>7931</v>
          </cell>
          <cell r="M18502" t="str">
            <v>S</v>
          </cell>
          <cell r="N18502">
            <v>0</v>
          </cell>
        </row>
        <row r="18503">
          <cell r="A18503" t="str">
            <v>SF-NSB-I04-CT-0114</v>
          </cell>
          <cell r="B18503" t="str">
            <v>CINT</v>
          </cell>
          <cell r="C18503" t="str">
            <v/>
          </cell>
          <cell r="D18503" t="str">
            <v>BOTTOM A COMPL CB 312 KW1</v>
          </cell>
          <cell r="E18503">
            <v>44783</v>
          </cell>
          <cell r="F18503" t="str">
            <v>HALF</v>
          </cell>
          <cell r="G18503" t="str">
            <v>CI_I04</v>
          </cell>
          <cell r="H18503" t="str">
            <v>PC</v>
          </cell>
          <cell r="I18503" t="str">
            <v>CPR</v>
          </cell>
          <cell r="J18503" t="str">
            <v/>
          </cell>
          <cell r="K18503" t="str">
            <v>PD</v>
          </cell>
          <cell r="L18503" t="str">
            <v>7931</v>
          </cell>
          <cell r="M18503" t="str">
            <v>S</v>
          </cell>
          <cell r="N18503">
            <v>0</v>
          </cell>
        </row>
        <row r="18504">
          <cell r="A18504" t="str">
            <v>SF-NSB-I04-CT-0115</v>
          </cell>
          <cell r="B18504" t="str">
            <v>CINT</v>
          </cell>
          <cell r="C18504" t="str">
            <v/>
          </cell>
          <cell r="D18504" t="str">
            <v>BOTTOM B ASSY CB-135D KW 0</v>
          </cell>
          <cell r="E18504">
            <v>45085</v>
          </cell>
          <cell r="F18504" t="str">
            <v>HALF</v>
          </cell>
          <cell r="G18504" t="str">
            <v>CI_I04</v>
          </cell>
          <cell r="H18504" t="str">
            <v>PC</v>
          </cell>
          <cell r="I18504" t="str">
            <v>CPR</v>
          </cell>
          <cell r="J18504" t="str">
            <v/>
          </cell>
          <cell r="K18504" t="str">
            <v>PD</v>
          </cell>
          <cell r="L18504" t="str">
            <v>7931</v>
          </cell>
          <cell r="M18504" t="str">
            <v>S</v>
          </cell>
          <cell r="N18504">
            <v>725515</v>
          </cell>
        </row>
        <row r="18505">
          <cell r="A18505" t="str">
            <v>SF-NSB-I04-CT-0116</v>
          </cell>
          <cell r="B18505" t="str">
            <v>CINT</v>
          </cell>
          <cell r="C18505" t="str">
            <v/>
          </cell>
          <cell r="D18505" t="str">
            <v>BOTTOM B COMPL</v>
          </cell>
          <cell r="E18505">
            <v>44783</v>
          </cell>
          <cell r="F18505" t="str">
            <v>HALF</v>
          </cell>
          <cell r="G18505" t="str">
            <v>CI_I04</v>
          </cell>
          <cell r="H18505" t="str">
            <v>PC</v>
          </cell>
          <cell r="I18505" t="str">
            <v>CPR</v>
          </cell>
          <cell r="J18505" t="str">
            <v/>
          </cell>
          <cell r="K18505" t="str">
            <v>PD</v>
          </cell>
          <cell r="L18505" t="str">
            <v>7931</v>
          </cell>
          <cell r="M18505" t="str">
            <v>S</v>
          </cell>
          <cell r="N18505">
            <v>0</v>
          </cell>
        </row>
        <row r="18506">
          <cell r="A18506" t="str">
            <v>SF-NSB-I04-CT-0117</v>
          </cell>
          <cell r="B18506" t="str">
            <v>CINT</v>
          </cell>
          <cell r="C18506" t="str">
            <v/>
          </cell>
          <cell r="D18506" t="str">
            <v>BOTTOM B COMPL CB 135 KW1</v>
          </cell>
          <cell r="E18506">
            <v>44783</v>
          </cell>
          <cell r="F18506" t="str">
            <v>HALF</v>
          </cell>
          <cell r="G18506" t="str">
            <v>CI_I04</v>
          </cell>
          <cell r="H18506" t="str">
            <v>PC</v>
          </cell>
          <cell r="I18506" t="str">
            <v>CPR</v>
          </cell>
          <cell r="J18506" t="str">
            <v/>
          </cell>
          <cell r="K18506" t="str">
            <v>PD</v>
          </cell>
          <cell r="L18506" t="str">
            <v>7931</v>
          </cell>
          <cell r="M18506" t="str">
            <v>S</v>
          </cell>
          <cell r="N18506">
            <v>0</v>
          </cell>
        </row>
        <row r="18507">
          <cell r="A18507" t="str">
            <v>SF-NSB-I04-CT-0118</v>
          </cell>
          <cell r="B18507" t="str">
            <v>CINT</v>
          </cell>
          <cell r="C18507" t="str">
            <v/>
          </cell>
          <cell r="D18507" t="str">
            <v>BOTTOM B COMPL CB 312 KW1</v>
          </cell>
          <cell r="E18507">
            <v>44783</v>
          </cell>
          <cell r="F18507" t="str">
            <v>HALF</v>
          </cell>
          <cell r="G18507" t="str">
            <v>CI_I04</v>
          </cell>
          <cell r="H18507" t="str">
            <v>PC</v>
          </cell>
          <cell r="I18507" t="str">
            <v>CPR</v>
          </cell>
          <cell r="J18507" t="str">
            <v/>
          </cell>
          <cell r="K18507" t="str">
            <v>PD</v>
          </cell>
          <cell r="L18507" t="str">
            <v>7931</v>
          </cell>
          <cell r="M18507" t="str">
            <v>S</v>
          </cell>
          <cell r="N18507">
            <v>0</v>
          </cell>
        </row>
        <row r="18508">
          <cell r="A18508" t="str">
            <v>SF-NSB-I04-CT-0119</v>
          </cell>
          <cell r="B18508" t="str">
            <v>CINT</v>
          </cell>
          <cell r="C18508" t="str">
            <v/>
          </cell>
          <cell r="D18508" t="str">
            <v>BOTTOM C COMPL</v>
          </cell>
          <cell r="E18508">
            <v>44783</v>
          </cell>
          <cell r="F18508" t="str">
            <v>HALF</v>
          </cell>
          <cell r="G18508" t="str">
            <v>CI_I04</v>
          </cell>
          <cell r="H18508" t="str">
            <v>PC</v>
          </cell>
          <cell r="I18508" t="str">
            <v>CPR</v>
          </cell>
          <cell r="J18508" t="str">
            <v/>
          </cell>
          <cell r="K18508" t="str">
            <v>PD</v>
          </cell>
          <cell r="L18508" t="str">
            <v>7931</v>
          </cell>
          <cell r="M18508" t="str">
            <v>S</v>
          </cell>
          <cell r="N18508">
            <v>0</v>
          </cell>
        </row>
        <row r="18509">
          <cell r="A18509" t="str">
            <v>SF-NSB-I04-CT-0120</v>
          </cell>
          <cell r="B18509" t="str">
            <v>CINT</v>
          </cell>
          <cell r="C18509" t="str">
            <v/>
          </cell>
          <cell r="D18509" t="str">
            <v>BOTTOM C COMPL CB 312 KW1</v>
          </cell>
          <cell r="E18509">
            <v>44783</v>
          </cell>
          <cell r="F18509" t="str">
            <v>HALF</v>
          </cell>
          <cell r="G18509" t="str">
            <v>CI_I04</v>
          </cell>
          <cell r="H18509" t="str">
            <v>PC</v>
          </cell>
          <cell r="I18509" t="str">
            <v>CPR</v>
          </cell>
          <cell r="J18509" t="str">
            <v/>
          </cell>
          <cell r="K18509" t="str">
            <v>PD</v>
          </cell>
          <cell r="L18509" t="str">
            <v>7931</v>
          </cell>
          <cell r="M18509" t="str">
            <v>S</v>
          </cell>
          <cell r="N18509">
            <v>0</v>
          </cell>
        </row>
        <row r="18510">
          <cell r="A18510" t="str">
            <v>SF-NSB-I04-CT-0121</v>
          </cell>
          <cell r="B18510" t="str">
            <v>CINT</v>
          </cell>
          <cell r="C18510" t="str">
            <v/>
          </cell>
          <cell r="D18510" t="str">
            <v>LEG EXAMINATION KW0</v>
          </cell>
          <cell r="E18510">
            <v>44783</v>
          </cell>
          <cell r="F18510" t="str">
            <v>HALF</v>
          </cell>
          <cell r="G18510" t="str">
            <v>CI_I04</v>
          </cell>
          <cell r="H18510" t="str">
            <v>PC</v>
          </cell>
          <cell r="I18510" t="str">
            <v>CPR</v>
          </cell>
          <cell r="J18510" t="str">
            <v/>
          </cell>
          <cell r="K18510" t="str">
            <v>PD</v>
          </cell>
          <cell r="L18510" t="str">
            <v>7931</v>
          </cell>
          <cell r="M18510" t="str">
            <v>S</v>
          </cell>
          <cell r="N18510">
            <v>0</v>
          </cell>
        </row>
        <row r="18511">
          <cell r="A18511" t="str">
            <v>SF-NSB-I04-CT-0122</v>
          </cell>
          <cell r="B18511" t="str">
            <v>CINT</v>
          </cell>
          <cell r="C18511" t="str">
            <v/>
          </cell>
          <cell r="D18511" t="str">
            <v>LEG FRAME COMPL CB-004 EXG PLUS KW</v>
          </cell>
          <cell r="E18511">
            <v>45084</v>
          </cell>
          <cell r="F18511" t="str">
            <v>HALF</v>
          </cell>
          <cell r="G18511" t="str">
            <v>CI_I04</v>
          </cell>
          <cell r="H18511" t="str">
            <v>PC</v>
          </cell>
          <cell r="I18511" t="str">
            <v>CPR</v>
          </cell>
          <cell r="J18511" t="str">
            <v/>
          </cell>
          <cell r="K18511" t="str">
            <v>PD</v>
          </cell>
          <cell r="L18511" t="str">
            <v>7931</v>
          </cell>
          <cell r="M18511" t="str">
            <v>S</v>
          </cell>
          <cell r="N18511">
            <v>79934</v>
          </cell>
        </row>
        <row r="18512">
          <cell r="A18512" t="str">
            <v>SF-NSB-I04-CT-0123</v>
          </cell>
          <cell r="B18512" t="str">
            <v>CINT</v>
          </cell>
          <cell r="C18512" t="str">
            <v/>
          </cell>
          <cell r="D18512" t="str">
            <v>LEG FRAME COMPL CB-004 G KW 0</v>
          </cell>
          <cell r="E18512">
            <v>44966</v>
          </cell>
          <cell r="F18512" t="str">
            <v>HALF</v>
          </cell>
          <cell r="G18512" t="str">
            <v>CI_I04</v>
          </cell>
          <cell r="H18512" t="str">
            <v>PC</v>
          </cell>
          <cell r="I18512" t="str">
            <v>CPR</v>
          </cell>
          <cell r="J18512" t="str">
            <v/>
          </cell>
          <cell r="K18512" t="str">
            <v>PD</v>
          </cell>
          <cell r="L18512" t="str">
            <v>7931</v>
          </cell>
          <cell r="M18512" t="str">
            <v>S</v>
          </cell>
          <cell r="N18512">
            <v>506833</v>
          </cell>
        </row>
        <row r="18513">
          <cell r="A18513" t="str">
            <v>SF-NSB-I04-CT-0124</v>
          </cell>
          <cell r="B18513" t="str">
            <v>CINT</v>
          </cell>
          <cell r="C18513" t="str">
            <v/>
          </cell>
          <cell r="D18513" t="str">
            <v>LEG FRAME COMPL CB-004 KW 0</v>
          </cell>
          <cell r="E18513">
            <v>44942</v>
          </cell>
          <cell r="F18513" t="str">
            <v>HALF</v>
          </cell>
          <cell r="G18513" t="str">
            <v>CI_I04</v>
          </cell>
          <cell r="H18513" t="str">
            <v>PC</v>
          </cell>
          <cell r="I18513" t="str">
            <v>CPR</v>
          </cell>
          <cell r="J18513" t="str">
            <v/>
          </cell>
          <cell r="K18513" t="str">
            <v>PD</v>
          </cell>
          <cell r="L18513" t="str">
            <v>7931</v>
          </cell>
          <cell r="M18513" t="str">
            <v>S</v>
          </cell>
          <cell r="N18513">
            <v>506173</v>
          </cell>
        </row>
        <row r="18514">
          <cell r="A18514" t="str">
            <v>SF-NSB-I04-CT-0125</v>
          </cell>
          <cell r="B18514" t="str">
            <v>CINT</v>
          </cell>
          <cell r="C18514" t="str">
            <v/>
          </cell>
          <cell r="D18514" t="str">
            <v>LEG PANEL COMPL CB-0733T KW 0</v>
          </cell>
          <cell r="E18514">
            <v>44783</v>
          </cell>
          <cell r="F18514" t="str">
            <v>HALF</v>
          </cell>
          <cell r="G18514" t="str">
            <v>CI_I04</v>
          </cell>
          <cell r="H18514" t="str">
            <v>PC</v>
          </cell>
          <cell r="I18514" t="str">
            <v>CPR</v>
          </cell>
          <cell r="J18514" t="str">
            <v/>
          </cell>
          <cell r="K18514" t="str">
            <v>PD</v>
          </cell>
          <cell r="L18514" t="str">
            <v>7931</v>
          </cell>
          <cell r="M18514" t="str">
            <v>S</v>
          </cell>
          <cell r="N18514">
            <v>0</v>
          </cell>
        </row>
        <row r="18515">
          <cell r="A18515" t="str">
            <v>SF-NSB-I04-CT-0126</v>
          </cell>
          <cell r="B18515" t="str">
            <v>CINT</v>
          </cell>
          <cell r="C18515" t="str">
            <v/>
          </cell>
          <cell r="D18515" t="str">
            <v>LEG PIPE HR-001 KW 0</v>
          </cell>
          <cell r="E18515">
            <v>44966</v>
          </cell>
          <cell r="F18515" t="str">
            <v>HALF</v>
          </cell>
          <cell r="G18515" t="str">
            <v>CI_I04</v>
          </cell>
          <cell r="H18515" t="str">
            <v>PC</v>
          </cell>
          <cell r="I18515" t="str">
            <v>CPR</v>
          </cell>
          <cell r="J18515" t="str">
            <v/>
          </cell>
          <cell r="K18515" t="str">
            <v>PD</v>
          </cell>
          <cell r="L18515" t="str">
            <v>7931</v>
          </cell>
          <cell r="M18515" t="str">
            <v>S</v>
          </cell>
          <cell r="N18515">
            <v>34321</v>
          </cell>
        </row>
        <row r="18516">
          <cell r="A18516" t="str">
            <v>SF-NSB-I04-CT-0127</v>
          </cell>
          <cell r="B18516" t="str">
            <v>CINT</v>
          </cell>
          <cell r="C18516" t="str">
            <v/>
          </cell>
          <cell r="D18516" t="str">
            <v>LINK (K-301014) CB-3300T COMPL KW 0</v>
          </cell>
          <cell r="E18516">
            <v>45232</v>
          </cell>
          <cell r="F18516" t="str">
            <v>HALF</v>
          </cell>
          <cell r="G18516" t="str">
            <v>CI_I04</v>
          </cell>
          <cell r="H18516" t="str">
            <v>PC</v>
          </cell>
          <cell r="I18516" t="str">
            <v>CPR</v>
          </cell>
          <cell r="J18516" t="str">
            <v/>
          </cell>
          <cell r="K18516" t="str">
            <v>PD</v>
          </cell>
          <cell r="L18516" t="str">
            <v>7931</v>
          </cell>
          <cell r="M18516" t="str">
            <v>S</v>
          </cell>
          <cell r="N18516">
            <v>16685</v>
          </cell>
        </row>
        <row r="18517">
          <cell r="A18517" t="str">
            <v>SF-NSB-I04-CT-0128</v>
          </cell>
          <cell r="B18517" t="str">
            <v>CINT</v>
          </cell>
          <cell r="C18517" t="str">
            <v/>
          </cell>
          <cell r="D18517" t="str">
            <v>LINK (K-301015) CB-3300T COMPL KW 0</v>
          </cell>
          <cell r="E18517">
            <v>45232</v>
          </cell>
          <cell r="F18517" t="str">
            <v>HALF</v>
          </cell>
          <cell r="G18517" t="str">
            <v>CI_I04</v>
          </cell>
          <cell r="H18517" t="str">
            <v>PC</v>
          </cell>
          <cell r="I18517" t="str">
            <v>CPR</v>
          </cell>
          <cell r="J18517" t="str">
            <v/>
          </cell>
          <cell r="K18517" t="str">
            <v>PD</v>
          </cell>
          <cell r="L18517" t="str">
            <v>7931</v>
          </cell>
          <cell r="M18517" t="str">
            <v>S</v>
          </cell>
          <cell r="N18517">
            <v>25197</v>
          </cell>
        </row>
        <row r="18518">
          <cell r="A18518" t="str">
            <v>SF-NSB-I04-CT-0129</v>
          </cell>
          <cell r="B18518" t="str">
            <v>CINT</v>
          </cell>
          <cell r="C18518" t="str">
            <v/>
          </cell>
          <cell r="D18518" t="str">
            <v>LINK ARM</v>
          </cell>
          <cell r="E18518">
            <v>44783</v>
          </cell>
          <cell r="F18518" t="str">
            <v>HALF</v>
          </cell>
          <cell r="G18518" t="str">
            <v>CI_I04</v>
          </cell>
          <cell r="H18518" t="str">
            <v>PC</v>
          </cell>
          <cell r="I18518" t="str">
            <v>CPR</v>
          </cell>
          <cell r="J18518" t="str">
            <v/>
          </cell>
          <cell r="K18518" t="str">
            <v>PD</v>
          </cell>
          <cell r="L18518" t="str">
            <v>7931</v>
          </cell>
          <cell r="M18518" t="str">
            <v>S</v>
          </cell>
          <cell r="N18518">
            <v>0</v>
          </cell>
        </row>
        <row r="18519">
          <cell r="A18519" t="str">
            <v>SF-NSB-I04-CT-0130</v>
          </cell>
          <cell r="B18519" t="str">
            <v>CINT</v>
          </cell>
          <cell r="C18519" t="str">
            <v/>
          </cell>
          <cell r="D18519" t="str">
            <v>LINK COMPL [K-301014] KW 0</v>
          </cell>
          <cell r="E18519">
            <v>44783</v>
          </cell>
          <cell r="F18519" t="str">
            <v>HALF</v>
          </cell>
          <cell r="G18519" t="str">
            <v>CI_I04</v>
          </cell>
          <cell r="H18519" t="str">
            <v>PC</v>
          </cell>
          <cell r="I18519" t="str">
            <v>CPR</v>
          </cell>
          <cell r="J18519" t="str">
            <v/>
          </cell>
          <cell r="K18519" t="str">
            <v>PD</v>
          </cell>
          <cell r="L18519" t="str">
            <v>7931</v>
          </cell>
          <cell r="M18519" t="str">
            <v>S</v>
          </cell>
          <cell r="N18519">
            <v>0</v>
          </cell>
        </row>
        <row r="18520">
          <cell r="A18520" t="str">
            <v>SF-NSB-I04-CT-0131</v>
          </cell>
          <cell r="B18520" t="str">
            <v>CINT</v>
          </cell>
          <cell r="C18520" t="str">
            <v/>
          </cell>
          <cell r="D18520" t="str">
            <v>LINK COMPL [K-301015] KW 0</v>
          </cell>
          <cell r="E18520">
            <v>44783</v>
          </cell>
          <cell r="F18520" t="str">
            <v>HALF</v>
          </cell>
          <cell r="G18520" t="str">
            <v>CI_I04</v>
          </cell>
          <cell r="H18520" t="str">
            <v>PC</v>
          </cell>
          <cell r="I18520" t="str">
            <v>CPR</v>
          </cell>
          <cell r="J18520" t="str">
            <v/>
          </cell>
          <cell r="K18520" t="str">
            <v>PD</v>
          </cell>
          <cell r="L18520" t="str">
            <v>7931</v>
          </cell>
          <cell r="M18520" t="str">
            <v>S</v>
          </cell>
          <cell r="N18520">
            <v>0</v>
          </cell>
        </row>
        <row r="18521">
          <cell r="A18521" t="str">
            <v>SF-NSB-I04-CT-0132</v>
          </cell>
          <cell r="B18521" t="str">
            <v>CINT</v>
          </cell>
          <cell r="C18521" t="str">
            <v/>
          </cell>
          <cell r="D18521" t="str">
            <v>LINK COMPL CB-0733T KW 0</v>
          </cell>
          <cell r="E18521">
            <v>44783</v>
          </cell>
          <cell r="F18521" t="str">
            <v>HALF</v>
          </cell>
          <cell r="G18521" t="str">
            <v>CI_I04</v>
          </cell>
          <cell r="H18521" t="str">
            <v>PC</v>
          </cell>
          <cell r="I18521" t="str">
            <v>CPR</v>
          </cell>
          <cell r="J18521" t="str">
            <v/>
          </cell>
          <cell r="K18521" t="str">
            <v>PD</v>
          </cell>
          <cell r="L18521" t="str">
            <v>7931</v>
          </cell>
          <cell r="M18521" t="str">
            <v>S</v>
          </cell>
          <cell r="N18521">
            <v>0</v>
          </cell>
        </row>
        <row r="18522">
          <cell r="A18522" t="str">
            <v>SF-NSB-I04-CT-0133</v>
          </cell>
          <cell r="B18522" t="str">
            <v>CINT</v>
          </cell>
          <cell r="C18522" t="str">
            <v/>
          </cell>
          <cell r="D18522" t="str">
            <v>LINK COMPL L CB-0733T KW 0</v>
          </cell>
          <cell r="E18522">
            <v>44783</v>
          </cell>
          <cell r="F18522" t="str">
            <v>HALF</v>
          </cell>
          <cell r="G18522" t="str">
            <v>CI_I04</v>
          </cell>
          <cell r="H18522" t="str">
            <v>PC</v>
          </cell>
          <cell r="I18522" t="str">
            <v>CPR</v>
          </cell>
          <cell r="J18522" t="str">
            <v/>
          </cell>
          <cell r="K18522" t="str">
            <v>PD</v>
          </cell>
          <cell r="L18522" t="str">
            <v>7931</v>
          </cell>
          <cell r="M18522" t="str">
            <v>S</v>
          </cell>
          <cell r="N18522">
            <v>0</v>
          </cell>
        </row>
        <row r="18523">
          <cell r="A18523" t="str">
            <v>SF-NSB-I04-CT-0134</v>
          </cell>
          <cell r="B18523" t="str">
            <v>CINT</v>
          </cell>
          <cell r="C18523" t="str">
            <v/>
          </cell>
          <cell r="D18523" t="str">
            <v>LINK COMPL R CB-0733T KW 0</v>
          </cell>
          <cell r="E18523">
            <v>44783</v>
          </cell>
          <cell r="F18523" t="str">
            <v>HALF</v>
          </cell>
          <cell r="G18523" t="str">
            <v>CI_I04</v>
          </cell>
          <cell r="H18523" t="str">
            <v>PC</v>
          </cell>
          <cell r="I18523" t="str">
            <v>CPR</v>
          </cell>
          <cell r="J18523" t="str">
            <v/>
          </cell>
          <cell r="K18523" t="str">
            <v>PD</v>
          </cell>
          <cell r="L18523" t="str">
            <v>7931</v>
          </cell>
          <cell r="M18523" t="str">
            <v>S</v>
          </cell>
          <cell r="N18523">
            <v>0</v>
          </cell>
        </row>
        <row r="18524">
          <cell r="A18524" t="str">
            <v>SF-NSB-I04-CT-0135</v>
          </cell>
          <cell r="B18524" t="str">
            <v>CINT</v>
          </cell>
          <cell r="C18524" t="str">
            <v/>
          </cell>
          <cell r="D18524" t="str">
            <v>LINK LEVER COMPL CB-0733T KW 0</v>
          </cell>
          <cell r="E18524">
            <v>44783</v>
          </cell>
          <cell r="F18524" t="str">
            <v>HALF</v>
          </cell>
          <cell r="G18524" t="str">
            <v>CI_I04</v>
          </cell>
          <cell r="H18524" t="str">
            <v>PC</v>
          </cell>
          <cell r="I18524" t="str">
            <v>CPR</v>
          </cell>
          <cell r="J18524" t="str">
            <v/>
          </cell>
          <cell r="K18524" t="str">
            <v>PD</v>
          </cell>
          <cell r="L18524" t="str">
            <v>7931</v>
          </cell>
          <cell r="M18524" t="str">
            <v>S</v>
          </cell>
          <cell r="N18524">
            <v>0</v>
          </cell>
        </row>
        <row r="18525">
          <cell r="A18525" t="str">
            <v>SF-NSB-I04-CT-0136</v>
          </cell>
          <cell r="B18525" t="str">
            <v>CINT</v>
          </cell>
          <cell r="C18525" t="str">
            <v/>
          </cell>
          <cell r="D18525" t="str">
            <v>LINK PIPA FSR-001 KW 0</v>
          </cell>
          <cell r="E18525">
            <v>44783</v>
          </cell>
          <cell r="F18525" t="str">
            <v>HALF</v>
          </cell>
          <cell r="G18525" t="str">
            <v>CI_I04</v>
          </cell>
          <cell r="H18525" t="str">
            <v>PC</v>
          </cell>
          <cell r="I18525" t="str">
            <v>CPR</v>
          </cell>
          <cell r="J18525" t="str">
            <v/>
          </cell>
          <cell r="K18525" t="str">
            <v>PD</v>
          </cell>
          <cell r="L18525" t="str">
            <v>7931</v>
          </cell>
          <cell r="M18525" t="str">
            <v>S</v>
          </cell>
          <cell r="N18525">
            <v>0</v>
          </cell>
        </row>
        <row r="18526">
          <cell r="A18526" t="str">
            <v>SF-NSB-I04-CT-0137</v>
          </cell>
          <cell r="B18526" t="str">
            <v>CINT</v>
          </cell>
          <cell r="C18526" t="str">
            <v/>
          </cell>
          <cell r="D18526" t="str">
            <v>LOWER FRAME CB-3012 KW1</v>
          </cell>
          <cell r="E18526">
            <v>44950</v>
          </cell>
          <cell r="F18526" t="str">
            <v>HALF</v>
          </cell>
          <cell r="G18526" t="str">
            <v>CI_I04</v>
          </cell>
          <cell r="H18526" t="str">
            <v>PC</v>
          </cell>
          <cell r="I18526" t="str">
            <v>CPR</v>
          </cell>
          <cell r="J18526" t="str">
            <v/>
          </cell>
          <cell r="K18526" t="str">
            <v>PD</v>
          </cell>
          <cell r="L18526" t="str">
            <v>7931</v>
          </cell>
          <cell r="M18526" t="str">
            <v>S</v>
          </cell>
          <cell r="N18526">
            <v>623391</v>
          </cell>
        </row>
        <row r="18527">
          <cell r="A18527" t="str">
            <v>SF-NSB-I04-CT-0138</v>
          </cell>
          <cell r="B18527" t="str">
            <v>CINT</v>
          </cell>
          <cell r="C18527" t="str">
            <v/>
          </cell>
          <cell r="D18527" t="str">
            <v>LOWER FRAME COMPL</v>
          </cell>
          <cell r="E18527">
            <v>44783</v>
          </cell>
          <cell r="F18527" t="str">
            <v>HALF</v>
          </cell>
          <cell r="G18527" t="str">
            <v>CI_I04</v>
          </cell>
          <cell r="H18527" t="str">
            <v>PC</v>
          </cell>
          <cell r="I18527" t="str">
            <v>CPR</v>
          </cell>
          <cell r="J18527" t="str">
            <v/>
          </cell>
          <cell r="K18527" t="str">
            <v>PD</v>
          </cell>
          <cell r="L18527" t="str">
            <v>7931</v>
          </cell>
          <cell r="M18527" t="str">
            <v>S</v>
          </cell>
          <cell r="N18527">
            <v>0</v>
          </cell>
        </row>
        <row r="18528">
          <cell r="A18528" t="str">
            <v>SF-NSB-I04-CT-0139</v>
          </cell>
          <cell r="B18528" t="str">
            <v>CINT</v>
          </cell>
          <cell r="C18528" t="str">
            <v/>
          </cell>
          <cell r="D18528" t="str">
            <v>LOWER FRAME COMPL CB 135 KW1</v>
          </cell>
          <cell r="E18528">
            <v>44783</v>
          </cell>
          <cell r="F18528" t="str">
            <v>HALF</v>
          </cell>
          <cell r="G18528" t="str">
            <v>CI_I04</v>
          </cell>
          <cell r="H18528" t="str">
            <v>PC</v>
          </cell>
          <cell r="I18528" t="str">
            <v>CPR</v>
          </cell>
          <cell r="J18528" t="str">
            <v/>
          </cell>
          <cell r="K18528" t="str">
            <v>PD</v>
          </cell>
          <cell r="L18528" t="str">
            <v>7931</v>
          </cell>
          <cell r="M18528" t="str">
            <v>S</v>
          </cell>
          <cell r="N18528">
            <v>0</v>
          </cell>
        </row>
        <row r="18529">
          <cell r="A18529" t="str">
            <v>SF-NSB-I04-CT-0140</v>
          </cell>
          <cell r="B18529" t="str">
            <v>CINT</v>
          </cell>
          <cell r="C18529" t="str">
            <v/>
          </cell>
          <cell r="D18529" t="str">
            <v>LOWER FRAME COMPL CB 312 KW1</v>
          </cell>
          <cell r="E18529">
            <v>44783</v>
          </cell>
          <cell r="F18529" t="str">
            <v>HALF</v>
          </cell>
          <cell r="G18529" t="str">
            <v>CI_I04</v>
          </cell>
          <cell r="H18529" t="str">
            <v>PC</v>
          </cell>
          <cell r="I18529" t="str">
            <v>CPR</v>
          </cell>
          <cell r="J18529" t="str">
            <v/>
          </cell>
          <cell r="K18529" t="str">
            <v>PD</v>
          </cell>
          <cell r="L18529" t="str">
            <v>7931</v>
          </cell>
          <cell r="M18529" t="str">
            <v>S</v>
          </cell>
          <cell r="N18529">
            <v>0</v>
          </cell>
        </row>
        <row r="18530">
          <cell r="A18530" t="str">
            <v>SF-NSB-I04-CT-0141</v>
          </cell>
          <cell r="B18530" t="str">
            <v>CINT</v>
          </cell>
          <cell r="C18530" t="str">
            <v/>
          </cell>
          <cell r="D18530" t="str">
            <v>LOWER FRAME COMPL CB-0733T KW 0</v>
          </cell>
          <cell r="E18530">
            <v>44813</v>
          </cell>
          <cell r="F18530" t="str">
            <v>HALF</v>
          </cell>
          <cell r="G18530" t="str">
            <v>CI_I04</v>
          </cell>
          <cell r="H18530" t="str">
            <v>PC</v>
          </cell>
          <cell r="I18530" t="str">
            <v>CPR</v>
          </cell>
          <cell r="J18530" t="str">
            <v/>
          </cell>
          <cell r="K18530" t="str">
            <v>PD</v>
          </cell>
          <cell r="L18530" t="str">
            <v>7931</v>
          </cell>
          <cell r="M18530" t="str">
            <v>S</v>
          </cell>
          <cell r="N18530">
            <v>249532</v>
          </cell>
        </row>
        <row r="18531">
          <cell r="A18531" t="str">
            <v>SF-NSB-I04-CT-0142</v>
          </cell>
          <cell r="B18531" t="str">
            <v>CINT</v>
          </cell>
          <cell r="C18531" t="str">
            <v/>
          </cell>
          <cell r="D18531" t="str">
            <v>LOWER FRAME FSR-001 KW 0</v>
          </cell>
          <cell r="E18531">
            <v>44966</v>
          </cell>
          <cell r="F18531" t="str">
            <v>HALF</v>
          </cell>
          <cell r="G18531" t="str">
            <v>CI_I04</v>
          </cell>
          <cell r="H18531" t="str">
            <v>PC</v>
          </cell>
          <cell r="I18531" t="str">
            <v>CPR</v>
          </cell>
          <cell r="J18531" t="str">
            <v/>
          </cell>
          <cell r="K18531" t="str">
            <v>PD</v>
          </cell>
          <cell r="L18531" t="str">
            <v>7931</v>
          </cell>
          <cell r="M18531" t="str">
            <v>S</v>
          </cell>
          <cell r="N18531">
            <v>42752</v>
          </cell>
        </row>
        <row r="18532">
          <cell r="A18532" t="str">
            <v>SF-NSB-I04-CT-0143</v>
          </cell>
          <cell r="B18532" t="str">
            <v>CINT</v>
          </cell>
          <cell r="C18532" t="str">
            <v/>
          </cell>
          <cell r="D18532" t="str">
            <v>LOWER FRAME TB-002 KW 0</v>
          </cell>
          <cell r="E18532">
            <v>44966</v>
          </cell>
          <cell r="F18532" t="str">
            <v>HALF</v>
          </cell>
          <cell r="G18532" t="str">
            <v>CI_I04</v>
          </cell>
          <cell r="H18532" t="str">
            <v>PC</v>
          </cell>
          <cell r="I18532" t="str">
            <v>CPR</v>
          </cell>
          <cell r="J18532" t="str">
            <v/>
          </cell>
          <cell r="K18532" t="str">
            <v>PD</v>
          </cell>
          <cell r="L18532" t="str">
            <v>7931</v>
          </cell>
          <cell r="M18532" t="str">
            <v>S</v>
          </cell>
          <cell r="N18532">
            <v>95362</v>
          </cell>
        </row>
        <row r="18533">
          <cell r="A18533" t="str">
            <v>SF-NSB-I04-CT-0144</v>
          </cell>
          <cell r="B18533" t="str">
            <v>CINT</v>
          </cell>
          <cell r="C18533" t="str">
            <v/>
          </cell>
          <cell r="D18533" t="str">
            <v>LOWER FRAME TB-002 KW-0</v>
          </cell>
          <cell r="E18533">
            <v>44783</v>
          </cell>
          <cell r="F18533" t="str">
            <v>HALF</v>
          </cell>
          <cell r="G18533" t="str">
            <v>CI_I04</v>
          </cell>
          <cell r="H18533" t="str">
            <v>PC</v>
          </cell>
          <cell r="I18533" t="str">
            <v>CPR</v>
          </cell>
          <cell r="J18533" t="str">
            <v/>
          </cell>
          <cell r="K18533" t="str">
            <v>PD</v>
          </cell>
          <cell r="L18533" t="str">
            <v>7931</v>
          </cell>
          <cell r="M18533" t="str">
            <v>S</v>
          </cell>
          <cell r="N18533">
            <v>241144</v>
          </cell>
        </row>
        <row r="18534">
          <cell r="A18534" t="str">
            <v>SF-NSB-I04-CT-0145</v>
          </cell>
          <cell r="B18534" t="str">
            <v>CINT</v>
          </cell>
          <cell r="C18534" t="str">
            <v/>
          </cell>
          <cell r="D18534" t="str">
            <v>LOWER PIPE HR-003 KW 0</v>
          </cell>
          <cell r="E18534">
            <v>44834</v>
          </cell>
          <cell r="F18534" t="str">
            <v>HALF</v>
          </cell>
          <cell r="G18534" t="str">
            <v>CI_I04</v>
          </cell>
          <cell r="H18534" t="str">
            <v>PC</v>
          </cell>
          <cell r="I18534" t="str">
            <v>CPR</v>
          </cell>
          <cell r="J18534" t="str">
            <v/>
          </cell>
          <cell r="K18534" t="str">
            <v>PD</v>
          </cell>
          <cell r="L18534" t="str">
            <v>7931</v>
          </cell>
          <cell r="M18534" t="str">
            <v>S</v>
          </cell>
          <cell r="N18534">
            <v>41342</v>
          </cell>
        </row>
        <row r="18535">
          <cell r="A18535" t="str">
            <v>SF-NSB-I04-CT-0146</v>
          </cell>
          <cell r="B18535" t="str">
            <v>CINT</v>
          </cell>
          <cell r="C18535" t="str">
            <v/>
          </cell>
          <cell r="D18535" t="str">
            <v>MAIN FRAME + FRAME BOTTOM COMPL EXG PLUS</v>
          </cell>
          <cell r="E18535">
            <v>45077</v>
          </cell>
          <cell r="F18535" t="str">
            <v>HALF</v>
          </cell>
          <cell r="G18535" t="str">
            <v>CI_I04</v>
          </cell>
          <cell r="H18535" t="str">
            <v>PC</v>
          </cell>
          <cell r="I18535" t="str">
            <v>CPR</v>
          </cell>
          <cell r="J18535" t="str">
            <v/>
          </cell>
          <cell r="K18535" t="str">
            <v>PD</v>
          </cell>
          <cell r="L18535" t="str">
            <v>7931</v>
          </cell>
          <cell r="M18535" t="str">
            <v>S</v>
          </cell>
          <cell r="N18535">
            <v>967331</v>
          </cell>
        </row>
        <row r="18536">
          <cell r="A18536" t="str">
            <v>SF-NSB-I04-CT-0147</v>
          </cell>
          <cell r="B18536" t="str">
            <v>CINT</v>
          </cell>
          <cell r="C18536" t="str">
            <v/>
          </cell>
          <cell r="D18536" t="str">
            <v>MAIN FRAME CB-002 COMPL KW 0</v>
          </cell>
          <cell r="E18536">
            <v>44950</v>
          </cell>
          <cell r="F18536" t="str">
            <v>HALF</v>
          </cell>
          <cell r="G18536" t="str">
            <v>CI_I04</v>
          </cell>
          <cell r="H18536" t="str">
            <v>PC</v>
          </cell>
          <cell r="I18536" t="str">
            <v>CPR</v>
          </cell>
          <cell r="J18536" t="str">
            <v/>
          </cell>
          <cell r="K18536" t="str">
            <v>PD</v>
          </cell>
          <cell r="L18536" t="str">
            <v>7931</v>
          </cell>
          <cell r="M18536" t="str">
            <v>S</v>
          </cell>
          <cell r="N18536">
            <v>1201948</v>
          </cell>
        </row>
        <row r="18537">
          <cell r="A18537" t="str">
            <v>SF-NSB-I04-CT-0148</v>
          </cell>
          <cell r="B18537" t="str">
            <v>CINT</v>
          </cell>
          <cell r="C18537" t="str">
            <v/>
          </cell>
          <cell r="D18537" t="str">
            <v>MAIN FRAME CB-135 KW-0</v>
          </cell>
          <cell r="E18537">
            <v>45085</v>
          </cell>
          <cell r="F18537" t="str">
            <v>HALF</v>
          </cell>
          <cell r="G18537" t="str">
            <v>CI_I04</v>
          </cell>
          <cell r="H18537" t="str">
            <v>PC</v>
          </cell>
          <cell r="I18537" t="str">
            <v>CPR</v>
          </cell>
          <cell r="J18537" t="str">
            <v/>
          </cell>
          <cell r="K18537" t="str">
            <v>PD</v>
          </cell>
          <cell r="L18537" t="str">
            <v>7931</v>
          </cell>
          <cell r="M18537" t="str">
            <v>S</v>
          </cell>
          <cell r="N18537">
            <v>2706566</v>
          </cell>
        </row>
        <row r="18538">
          <cell r="A18538" t="str">
            <v>SF-NSB-I04-CT-0149</v>
          </cell>
          <cell r="B18538" t="str">
            <v>CINT</v>
          </cell>
          <cell r="C18538" t="str">
            <v/>
          </cell>
          <cell r="D18538" t="str">
            <v>MAIN FRAME CB-3003 KW 0</v>
          </cell>
          <cell r="E18538">
            <v>44950</v>
          </cell>
          <cell r="F18538" t="str">
            <v>HALF</v>
          </cell>
          <cell r="G18538" t="str">
            <v>CI_I04</v>
          </cell>
          <cell r="H18538" t="str">
            <v>PC</v>
          </cell>
          <cell r="I18538" t="str">
            <v>CPR</v>
          </cell>
          <cell r="J18538" t="str">
            <v/>
          </cell>
          <cell r="K18538" t="str">
            <v>PD</v>
          </cell>
          <cell r="L18538" t="str">
            <v>7931</v>
          </cell>
          <cell r="M18538" t="str">
            <v>S</v>
          </cell>
          <cell r="N18538">
            <v>1211919</v>
          </cell>
        </row>
        <row r="18539">
          <cell r="A18539" t="str">
            <v>SF-NSB-I04-CT-0150</v>
          </cell>
          <cell r="B18539" t="str">
            <v>CINT</v>
          </cell>
          <cell r="C18539" t="str">
            <v/>
          </cell>
          <cell r="D18539" t="str">
            <v>MAIN FRAME CB-3011 KW1</v>
          </cell>
          <cell r="E18539">
            <v>44950</v>
          </cell>
          <cell r="F18539" t="str">
            <v>HALF</v>
          </cell>
          <cell r="G18539" t="str">
            <v>CI_I04</v>
          </cell>
          <cell r="H18539" t="str">
            <v>PC</v>
          </cell>
          <cell r="I18539" t="str">
            <v>CPR</v>
          </cell>
          <cell r="J18539" t="str">
            <v/>
          </cell>
          <cell r="K18539" t="str">
            <v>PD</v>
          </cell>
          <cell r="L18539" t="str">
            <v>7931</v>
          </cell>
          <cell r="M18539" t="str">
            <v>S</v>
          </cell>
          <cell r="N18539">
            <v>1331944</v>
          </cell>
        </row>
        <row r="18540">
          <cell r="A18540" t="str">
            <v>SF-NSB-I04-CT-0151</v>
          </cell>
          <cell r="B18540" t="str">
            <v>CINT</v>
          </cell>
          <cell r="C18540" t="str">
            <v/>
          </cell>
          <cell r="D18540" t="str">
            <v>MAIN FRAME CB-3012 KW1</v>
          </cell>
          <cell r="E18540">
            <v>44904</v>
          </cell>
          <cell r="F18540" t="str">
            <v>HALF</v>
          </cell>
          <cell r="G18540" t="str">
            <v>CI_I04</v>
          </cell>
          <cell r="H18540" t="str">
            <v>PC</v>
          </cell>
          <cell r="I18540" t="str">
            <v>CPR</v>
          </cell>
          <cell r="J18540" t="str">
            <v/>
          </cell>
          <cell r="K18540" t="str">
            <v>PD</v>
          </cell>
          <cell r="L18540" t="str">
            <v>7931</v>
          </cell>
          <cell r="M18540" t="str">
            <v>S</v>
          </cell>
          <cell r="N18540">
            <v>1615451</v>
          </cell>
        </row>
        <row r="18541">
          <cell r="A18541" t="str">
            <v>SF-NSB-I04-CT-0152</v>
          </cell>
          <cell r="B18541" t="str">
            <v>CINT</v>
          </cell>
          <cell r="C18541" t="str">
            <v/>
          </cell>
          <cell r="D18541" t="str">
            <v>MAIN FRAME CB-3300 KW1</v>
          </cell>
          <cell r="E18541">
            <v>44804</v>
          </cell>
          <cell r="F18541" t="str">
            <v>HALF</v>
          </cell>
          <cell r="G18541" t="str">
            <v>CI_I04</v>
          </cell>
          <cell r="H18541" t="str">
            <v>PC</v>
          </cell>
          <cell r="I18541" t="str">
            <v>CPR</v>
          </cell>
          <cell r="J18541" t="str">
            <v/>
          </cell>
          <cell r="K18541" t="str">
            <v>PD</v>
          </cell>
          <cell r="L18541" t="str">
            <v>7931</v>
          </cell>
          <cell r="M18541" t="str">
            <v>S</v>
          </cell>
          <cell r="N18541">
            <v>1590874</v>
          </cell>
        </row>
        <row r="18542">
          <cell r="A18542" t="str">
            <v>SF-NSB-I04-CT-0153</v>
          </cell>
          <cell r="B18542" t="str">
            <v>CINT</v>
          </cell>
          <cell r="C18542" t="str">
            <v/>
          </cell>
          <cell r="D18542" t="str">
            <v>MAIN FRAME COMPL CB-001 KW 0</v>
          </cell>
          <cell r="E18542">
            <v>44834</v>
          </cell>
          <cell r="F18542" t="str">
            <v>HALF</v>
          </cell>
          <cell r="G18542" t="str">
            <v>CI_I04</v>
          </cell>
          <cell r="H18542" t="str">
            <v>PC</v>
          </cell>
          <cell r="I18542" t="str">
            <v>CPR</v>
          </cell>
          <cell r="J18542" t="str">
            <v/>
          </cell>
          <cell r="K18542" t="str">
            <v>PD</v>
          </cell>
          <cell r="L18542" t="str">
            <v>7931</v>
          </cell>
          <cell r="M18542" t="str">
            <v>S</v>
          </cell>
          <cell r="N18542">
            <v>627778</v>
          </cell>
        </row>
        <row r="18543">
          <cell r="A18543" t="str">
            <v>SF-NSB-I04-CT-0154</v>
          </cell>
          <cell r="B18543" t="str">
            <v>CINT</v>
          </cell>
          <cell r="C18543" t="str">
            <v/>
          </cell>
          <cell r="D18543" t="str">
            <v>MAIN FRAME COMPL CB-004 G KW 0</v>
          </cell>
          <cell r="E18543">
            <v>44966</v>
          </cell>
          <cell r="F18543" t="str">
            <v>HALF</v>
          </cell>
          <cell r="G18543" t="str">
            <v>CI_I04</v>
          </cell>
          <cell r="H18543" t="str">
            <v>PC</v>
          </cell>
          <cell r="I18543" t="str">
            <v>CPR</v>
          </cell>
          <cell r="J18543" t="str">
            <v/>
          </cell>
          <cell r="K18543" t="str">
            <v>PD</v>
          </cell>
          <cell r="L18543" t="str">
            <v>7931</v>
          </cell>
          <cell r="M18543" t="str">
            <v>S</v>
          </cell>
          <cell r="N18543">
            <v>901494</v>
          </cell>
        </row>
        <row r="18544">
          <cell r="A18544" t="str">
            <v>SF-NSB-I04-CT-0155</v>
          </cell>
          <cell r="B18544" t="str">
            <v>CINT</v>
          </cell>
          <cell r="C18544" t="str">
            <v/>
          </cell>
          <cell r="D18544" t="str">
            <v>MAIN FRAME COMPL CB-004 KW 0</v>
          </cell>
          <cell r="E18544">
            <v>44942</v>
          </cell>
          <cell r="F18544" t="str">
            <v>HALF</v>
          </cell>
          <cell r="G18544" t="str">
            <v>CI_I04</v>
          </cell>
          <cell r="H18544" t="str">
            <v>PC</v>
          </cell>
          <cell r="I18544" t="str">
            <v>CPR</v>
          </cell>
          <cell r="J18544" t="str">
            <v/>
          </cell>
          <cell r="K18544" t="str">
            <v>PD</v>
          </cell>
          <cell r="L18544" t="str">
            <v>7931</v>
          </cell>
          <cell r="M18544" t="str">
            <v>S</v>
          </cell>
          <cell r="N18544">
            <v>845833</v>
          </cell>
        </row>
        <row r="18545">
          <cell r="A18545" t="str">
            <v>SF-NSB-I04-CT-0156</v>
          </cell>
          <cell r="B18545" t="str">
            <v>CINT</v>
          </cell>
          <cell r="C18545" t="str">
            <v/>
          </cell>
          <cell r="D18545" t="str">
            <v>MAIN FRAME COMPL EXAM G BED PLUS KW 0</v>
          </cell>
          <cell r="E18545">
            <v>44783</v>
          </cell>
          <cell r="F18545" t="str">
            <v>HALF</v>
          </cell>
          <cell r="G18545" t="str">
            <v>CI_I04</v>
          </cell>
          <cell r="H18545" t="str">
            <v>PC</v>
          </cell>
          <cell r="I18545" t="str">
            <v>CPR</v>
          </cell>
          <cell r="J18545" t="str">
            <v/>
          </cell>
          <cell r="K18545" t="str">
            <v>PD</v>
          </cell>
          <cell r="L18545" t="str">
            <v>7931</v>
          </cell>
          <cell r="M18545" t="str">
            <v>S</v>
          </cell>
          <cell r="N18545">
            <v>0</v>
          </cell>
        </row>
        <row r="18546">
          <cell r="A18546" t="str">
            <v>SF-NSB-I04-CT-0157</v>
          </cell>
          <cell r="B18546" t="str">
            <v>CINT</v>
          </cell>
          <cell r="C18546" t="str">
            <v/>
          </cell>
          <cell r="D18546" t="str">
            <v>MAIN FRAME COMPL EXAMINATION KW0</v>
          </cell>
          <cell r="E18546">
            <v>44783</v>
          </cell>
          <cell r="F18546" t="str">
            <v>HALF</v>
          </cell>
          <cell r="G18546" t="str">
            <v>CI_I04</v>
          </cell>
          <cell r="H18546" t="str">
            <v>PC</v>
          </cell>
          <cell r="I18546" t="str">
            <v>CPR</v>
          </cell>
          <cell r="J18546" t="str">
            <v/>
          </cell>
          <cell r="K18546" t="str">
            <v>PD</v>
          </cell>
          <cell r="L18546" t="str">
            <v>7931</v>
          </cell>
          <cell r="M18546" t="str">
            <v>S</v>
          </cell>
          <cell r="N18546">
            <v>348785</v>
          </cell>
        </row>
        <row r="18547">
          <cell r="A18547" t="str">
            <v>SF-NSB-I04-CT-0158</v>
          </cell>
          <cell r="B18547" t="str">
            <v>CINT</v>
          </cell>
          <cell r="C18547" t="str">
            <v/>
          </cell>
          <cell r="D18547" t="str">
            <v>MAIN FRAME COMPL KW 0</v>
          </cell>
          <cell r="E18547">
            <v>44783</v>
          </cell>
          <cell r="F18547" t="str">
            <v>HALF</v>
          </cell>
          <cell r="G18547" t="str">
            <v>CI_I04</v>
          </cell>
          <cell r="H18547" t="str">
            <v>PC</v>
          </cell>
          <cell r="I18547" t="str">
            <v>CPR</v>
          </cell>
          <cell r="J18547" t="str">
            <v/>
          </cell>
          <cell r="K18547" t="str">
            <v>PD</v>
          </cell>
          <cell r="L18547" t="str">
            <v>7931</v>
          </cell>
          <cell r="M18547" t="str">
            <v>S</v>
          </cell>
          <cell r="N18547">
            <v>0</v>
          </cell>
        </row>
        <row r="18548">
          <cell r="A18548" t="str">
            <v>SF-NSB-I04-CT-0159</v>
          </cell>
          <cell r="B18548" t="str">
            <v>CINT</v>
          </cell>
          <cell r="C18548" t="str">
            <v/>
          </cell>
          <cell r="D18548" t="str">
            <v>OPERATING LEVER</v>
          </cell>
          <cell r="E18548">
            <v>44783</v>
          </cell>
          <cell r="F18548" t="str">
            <v>HALF</v>
          </cell>
          <cell r="G18548" t="str">
            <v>CI_I04</v>
          </cell>
          <cell r="H18548" t="str">
            <v>PC</v>
          </cell>
          <cell r="I18548" t="str">
            <v>CPR</v>
          </cell>
          <cell r="J18548" t="str">
            <v/>
          </cell>
          <cell r="K18548" t="str">
            <v>PD</v>
          </cell>
          <cell r="L18548" t="str">
            <v>7931</v>
          </cell>
          <cell r="M18548" t="str">
            <v>S</v>
          </cell>
          <cell r="N18548">
            <v>0</v>
          </cell>
        </row>
        <row r="18549">
          <cell r="A18549" t="str">
            <v>SF-NSB-I04-CT-0160</v>
          </cell>
          <cell r="B18549" t="str">
            <v>CINT</v>
          </cell>
          <cell r="C18549" t="str">
            <v/>
          </cell>
          <cell r="D18549" t="str">
            <v>OPERATING LEVER CB 135 KW1</v>
          </cell>
          <cell r="E18549">
            <v>44783</v>
          </cell>
          <cell r="F18549" t="str">
            <v>HALF</v>
          </cell>
          <cell r="G18549" t="str">
            <v>CI_I04</v>
          </cell>
          <cell r="H18549" t="str">
            <v>PC</v>
          </cell>
          <cell r="I18549" t="str">
            <v>CPR</v>
          </cell>
          <cell r="J18549" t="str">
            <v/>
          </cell>
          <cell r="K18549" t="str">
            <v>PD</v>
          </cell>
          <cell r="L18549" t="str">
            <v>7931</v>
          </cell>
          <cell r="M18549" t="str">
            <v>S</v>
          </cell>
          <cell r="N18549">
            <v>0</v>
          </cell>
        </row>
        <row r="18550">
          <cell r="A18550" t="str">
            <v>SF-NSB-I04-CT-0161</v>
          </cell>
          <cell r="B18550" t="str">
            <v>CINT</v>
          </cell>
          <cell r="C18550" t="str">
            <v/>
          </cell>
          <cell r="D18550" t="str">
            <v>OPERATING LEVER CB 312 KW1</v>
          </cell>
          <cell r="E18550">
            <v>44783</v>
          </cell>
          <cell r="F18550" t="str">
            <v>HALF</v>
          </cell>
          <cell r="G18550" t="str">
            <v>CI_I04</v>
          </cell>
          <cell r="H18550" t="str">
            <v>PC</v>
          </cell>
          <cell r="I18550" t="str">
            <v>CPR</v>
          </cell>
          <cell r="J18550" t="str">
            <v/>
          </cell>
          <cell r="K18550" t="str">
            <v>PD</v>
          </cell>
          <cell r="L18550" t="str">
            <v>7931</v>
          </cell>
          <cell r="M18550" t="str">
            <v>S</v>
          </cell>
          <cell r="N18550">
            <v>0</v>
          </cell>
        </row>
        <row r="18551">
          <cell r="A18551" t="str">
            <v>SF-NSB-I04-CT-0162</v>
          </cell>
          <cell r="B18551" t="str">
            <v>CINT</v>
          </cell>
          <cell r="C18551" t="str">
            <v/>
          </cell>
          <cell r="D18551" t="str">
            <v>OPERATING LEVER COMPL 3012</v>
          </cell>
          <cell r="E18551">
            <v>44783</v>
          </cell>
          <cell r="F18551" t="str">
            <v>HALF</v>
          </cell>
          <cell r="G18551" t="str">
            <v>CI_I04</v>
          </cell>
          <cell r="H18551" t="str">
            <v>PC</v>
          </cell>
          <cell r="I18551" t="str">
            <v>CPR</v>
          </cell>
          <cell r="J18551" t="str">
            <v/>
          </cell>
          <cell r="K18551" t="str">
            <v>PD</v>
          </cell>
          <cell r="L18551" t="str">
            <v>7931</v>
          </cell>
          <cell r="M18551" t="str">
            <v>S</v>
          </cell>
          <cell r="N18551">
            <v>0</v>
          </cell>
        </row>
        <row r="18552">
          <cell r="A18552" t="str">
            <v>SF-NSB-I04-CT-0163</v>
          </cell>
          <cell r="B18552" t="str">
            <v>CINT</v>
          </cell>
          <cell r="C18552" t="str">
            <v/>
          </cell>
          <cell r="D18552" t="str">
            <v>OPERATING LEVER COMPL CB 3012</v>
          </cell>
          <cell r="E18552">
            <v>44783</v>
          </cell>
          <cell r="F18552" t="str">
            <v>HALF</v>
          </cell>
          <cell r="G18552" t="str">
            <v>CI_I04</v>
          </cell>
          <cell r="H18552" t="str">
            <v>PC</v>
          </cell>
          <cell r="I18552" t="str">
            <v>CPR</v>
          </cell>
          <cell r="J18552" t="str">
            <v/>
          </cell>
          <cell r="K18552" t="str">
            <v>PD</v>
          </cell>
          <cell r="L18552" t="str">
            <v>7931</v>
          </cell>
          <cell r="M18552" t="str">
            <v>S</v>
          </cell>
          <cell r="N18552">
            <v>0</v>
          </cell>
        </row>
        <row r="18553">
          <cell r="A18553" t="str">
            <v>SF-NSB-I04-CT-0164</v>
          </cell>
          <cell r="B18553" t="str">
            <v>CINT</v>
          </cell>
          <cell r="C18553" t="str">
            <v/>
          </cell>
          <cell r="D18553" t="str">
            <v>OPERATING SYSTEM 3 MOTOR ASSY</v>
          </cell>
          <cell r="E18553">
            <v>44783</v>
          </cell>
          <cell r="F18553" t="str">
            <v>HALF</v>
          </cell>
          <cell r="G18553" t="str">
            <v>CI_I04</v>
          </cell>
          <cell r="H18553" t="str">
            <v>PC</v>
          </cell>
          <cell r="I18553" t="str">
            <v>CPR</v>
          </cell>
          <cell r="J18553" t="str">
            <v/>
          </cell>
          <cell r="K18553" t="str">
            <v>PD</v>
          </cell>
          <cell r="L18553" t="str">
            <v>7931</v>
          </cell>
          <cell r="M18553" t="str">
            <v>S</v>
          </cell>
          <cell r="N18553">
            <v>0</v>
          </cell>
        </row>
        <row r="18554">
          <cell r="A18554" t="str">
            <v>SF-NSB-I04-CT-0165</v>
          </cell>
          <cell r="B18554" t="str">
            <v>CINT</v>
          </cell>
          <cell r="C18554" t="str">
            <v/>
          </cell>
          <cell r="D18554" t="str">
            <v>PIPE FOR CASTER KW 1</v>
          </cell>
          <cell r="E18554">
            <v>44783</v>
          </cell>
          <cell r="F18554" t="str">
            <v>HALF</v>
          </cell>
          <cell r="G18554" t="str">
            <v>CI_I04</v>
          </cell>
          <cell r="H18554" t="str">
            <v>PC</v>
          </cell>
          <cell r="I18554" t="str">
            <v>CPR</v>
          </cell>
          <cell r="J18554" t="str">
            <v/>
          </cell>
          <cell r="K18554" t="str">
            <v>PD</v>
          </cell>
          <cell r="L18554" t="str">
            <v>7931</v>
          </cell>
          <cell r="M18554" t="str">
            <v>S</v>
          </cell>
          <cell r="N18554">
            <v>0</v>
          </cell>
        </row>
        <row r="18555">
          <cell r="A18555" t="str">
            <v>SF-NSB-I04-CT-0166</v>
          </cell>
          <cell r="B18555" t="str">
            <v>CINT</v>
          </cell>
          <cell r="C18555" t="str">
            <v/>
          </cell>
          <cell r="D18555" t="str">
            <v>RANGKA FOOT STEP KW</v>
          </cell>
          <cell r="E18555">
            <v>45300</v>
          </cell>
          <cell r="F18555" t="str">
            <v>HALF</v>
          </cell>
          <cell r="G18555" t="str">
            <v>CI_I04</v>
          </cell>
          <cell r="H18555" t="str">
            <v>PC</v>
          </cell>
          <cell r="I18555" t="str">
            <v>CPR</v>
          </cell>
          <cell r="J18555" t="str">
            <v/>
          </cell>
          <cell r="K18555" t="str">
            <v>PD</v>
          </cell>
          <cell r="L18555" t="str">
            <v>7931</v>
          </cell>
          <cell r="M18555" t="str">
            <v>S</v>
          </cell>
          <cell r="N18555">
            <v>225586</v>
          </cell>
        </row>
        <row r="18556">
          <cell r="A18556" t="str">
            <v>SF-NSB-I04-CT-0167</v>
          </cell>
          <cell r="B18556" t="str">
            <v>CINT</v>
          </cell>
          <cell r="C18556" t="str">
            <v/>
          </cell>
          <cell r="D18556" t="str">
            <v>RECLINING BOTTOM ASSY CB-0733T KW 0</v>
          </cell>
          <cell r="E18556">
            <v>44783</v>
          </cell>
          <cell r="F18556" t="str">
            <v>HALF</v>
          </cell>
          <cell r="G18556" t="str">
            <v>CI_I04</v>
          </cell>
          <cell r="H18556" t="str">
            <v>PC</v>
          </cell>
          <cell r="I18556" t="str">
            <v>CPR</v>
          </cell>
          <cell r="J18556" t="str">
            <v/>
          </cell>
          <cell r="K18556" t="str">
            <v>PD</v>
          </cell>
          <cell r="L18556" t="str">
            <v>7931</v>
          </cell>
          <cell r="M18556" t="str">
            <v>S</v>
          </cell>
          <cell r="N18556">
            <v>0</v>
          </cell>
        </row>
        <row r="18557">
          <cell r="A18557" t="str">
            <v>SF-NSB-I04-CT-0168</v>
          </cell>
          <cell r="B18557" t="str">
            <v>CINT</v>
          </cell>
          <cell r="C18557" t="str">
            <v/>
          </cell>
          <cell r="D18557" t="str">
            <v>REINFORCEMENT B (R/L) CB-0733T KW 0</v>
          </cell>
          <cell r="E18557">
            <v>45131</v>
          </cell>
          <cell r="F18557" t="str">
            <v>HALF</v>
          </cell>
          <cell r="G18557" t="str">
            <v>CI_I04</v>
          </cell>
          <cell r="H18557" t="str">
            <v>PC</v>
          </cell>
          <cell r="I18557" t="str">
            <v>CPR</v>
          </cell>
          <cell r="J18557" t="str">
            <v/>
          </cell>
          <cell r="K18557" t="str">
            <v>PD</v>
          </cell>
          <cell r="L18557" t="str">
            <v>7931</v>
          </cell>
          <cell r="M18557" t="str">
            <v>S</v>
          </cell>
          <cell r="N18557">
            <v>2322</v>
          </cell>
        </row>
        <row r="18558">
          <cell r="A18558" t="str">
            <v>SF-NSB-I04-CT-0169</v>
          </cell>
          <cell r="B18558" t="str">
            <v>CINT</v>
          </cell>
          <cell r="C18558" t="str">
            <v/>
          </cell>
          <cell r="D18558" t="str">
            <v>RIVET LINK 1 FSR-001 ASSY</v>
          </cell>
          <cell r="E18558">
            <v>44834</v>
          </cell>
          <cell r="F18558" t="str">
            <v>HALF</v>
          </cell>
          <cell r="G18558" t="str">
            <v>CI_I04</v>
          </cell>
          <cell r="H18558" t="str">
            <v>PC</v>
          </cell>
          <cell r="I18558" t="str">
            <v>CPR</v>
          </cell>
          <cell r="J18558" t="str">
            <v/>
          </cell>
          <cell r="K18558" t="str">
            <v>PD</v>
          </cell>
          <cell r="L18558" t="str">
            <v>7931</v>
          </cell>
          <cell r="M18558" t="str">
            <v>S</v>
          </cell>
          <cell r="N18558">
            <v>8527</v>
          </cell>
        </row>
        <row r="18559">
          <cell r="A18559" t="str">
            <v>SF-NSB-I04-CT-0170</v>
          </cell>
          <cell r="B18559" t="str">
            <v>CINT</v>
          </cell>
          <cell r="C18559" t="str">
            <v/>
          </cell>
          <cell r="D18559" t="str">
            <v>RIVET LINK 2 FSR-001 ASSY</v>
          </cell>
          <cell r="E18559">
            <v>44834</v>
          </cell>
          <cell r="F18559" t="str">
            <v>HALF</v>
          </cell>
          <cell r="G18559" t="str">
            <v>CI_I04</v>
          </cell>
          <cell r="H18559" t="str">
            <v>PC</v>
          </cell>
          <cell r="I18559" t="str">
            <v>CPR</v>
          </cell>
          <cell r="J18559" t="str">
            <v/>
          </cell>
          <cell r="K18559" t="str">
            <v>PD</v>
          </cell>
          <cell r="L18559" t="str">
            <v>7931</v>
          </cell>
          <cell r="M18559" t="str">
            <v>S</v>
          </cell>
          <cell r="N18559">
            <v>11855</v>
          </cell>
        </row>
        <row r="18560">
          <cell r="A18560" t="str">
            <v>SF-NSB-I04-CT-0171</v>
          </cell>
          <cell r="B18560" t="str">
            <v>CINT</v>
          </cell>
          <cell r="C18560" t="str">
            <v/>
          </cell>
          <cell r="D18560" t="str">
            <v>RIVET LINK 3 (KUNCI) FSR-001 ASSY</v>
          </cell>
          <cell r="E18560">
            <v>44834</v>
          </cell>
          <cell r="F18560" t="str">
            <v>HALF</v>
          </cell>
          <cell r="G18560" t="str">
            <v>CI_I04</v>
          </cell>
          <cell r="H18560" t="str">
            <v>PC</v>
          </cell>
          <cell r="I18560" t="str">
            <v>CPR</v>
          </cell>
          <cell r="J18560" t="str">
            <v/>
          </cell>
          <cell r="K18560" t="str">
            <v>PD</v>
          </cell>
          <cell r="L18560" t="str">
            <v>7931</v>
          </cell>
          <cell r="M18560" t="str">
            <v>S</v>
          </cell>
          <cell r="N18560">
            <v>8641</v>
          </cell>
        </row>
        <row r="18561">
          <cell r="A18561" t="str">
            <v>SF-NSB-I04-CT-0172</v>
          </cell>
          <cell r="B18561" t="str">
            <v>CINT</v>
          </cell>
          <cell r="C18561" t="str">
            <v/>
          </cell>
          <cell r="D18561" t="str">
            <v>ROD &amp; CRANK COMPL CB 3012 KW1</v>
          </cell>
          <cell r="E18561">
            <v>44783</v>
          </cell>
          <cell r="F18561" t="str">
            <v>HALF</v>
          </cell>
          <cell r="G18561" t="str">
            <v>CI_I04</v>
          </cell>
          <cell r="H18561" t="str">
            <v>PC</v>
          </cell>
          <cell r="I18561" t="str">
            <v>CPR</v>
          </cell>
          <cell r="J18561" t="str">
            <v/>
          </cell>
          <cell r="K18561" t="str">
            <v>PD</v>
          </cell>
          <cell r="L18561" t="str">
            <v>7931</v>
          </cell>
          <cell r="M18561" t="str">
            <v>S</v>
          </cell>
          <cell r="N18561">
            <v>0</v>
          </cell>
        </row>
        <row r="18562">
          <cell r="A18562" t="str">
            <v>SF-NSB-I04-CT-0173</v>
          </cell>
          <cell r="B18562" t="str">
            <v>CINT</v>
          </cell>
          <cell r="C18562" t="str">
            <v/>
          </cell>
          <cell r="D18562" t="str">
            <v>ROD (HI-LO/BACK REST) COMPACT CRANK COMP</v>
          </cell>
          <cell r="E18562">
            <v>44783</v>
          </cell>
          <cell r="F18562" t="str">
            <v>HALF</v>
          </cell>
          <cell r="G18562" t="str">
            <v>CI_I04</v>
          </cell>
          <cell r="H18562" t="str">
            <v>PC</v>
          </cell>
          <cell r="I18562" t="str">
            <v>CPR</v>
          </cell>
          <cell r="J18562" t="str">
            <v/>
          </cell>
          <cell r="K18562" t="str">
            <v>PD</v>
          </cell>
          <cell r="L18562" t="str">
            <v>7931</v>
          </cell>
          <cell r="M18562" t="str">
            <v>S</v>
          </cell>
          <cell r="N18562">
            <v>0</v>
          </cell>
        </row>
        <row r="18563">
          <cell r="A18563" t="str">
            <v>SF-NSB-I04-CT-0174</v>
          </cell>
          <cell r="B18563" t="str">
            <v>CINT</v>
          </cell>
          <cell r="C18563" t="str">
            <v/>
          </cell>
          <cell r="D18563" t="str">
            <v>ROD COMPL (F-030400-2) KW 0</v>
          </cell>
          <cell r="E18563">
            <v>45085</v>
          </cell>
          <cell r="F18563" t="str">
            <v>HALF</v>
          </cell>
          <cell r="G18563" t="str">
            <v>CI_I04</v>
          </cell>
          <cell r="H18563" t="str">
            <v>PC</v>
          </cell>
          <cell r="I18563" t="str">
            <v>CPR</v>
          </cell>
          <cell r="J18563" t="str">
            <v/>
          </cell>
          <cell r="K18563" t="str">
            <v>PD</v>
          </cell>
          <cell r="L18563" t="str">
            <v>7931</v>
          </cell>
          <cell r="M18563" t="str">
            <v>S</v>
          </cell>
          <cell r="N18563">
            <v>43598</v>
          </cell>
        </row>
        <row r="18564">
          <cell r="A18564" t="str">
            <v>SF-NSB-I04-CT-0175</v>
          </cell>
          <cell r="B18564" t="str">
            <v>CINT</v>
          </cell>
          <cell r="C18564" t="str">
            <v/>
          </cell>
          <cell r="D18564" t="str">
            <v>ROD COMPL A K-300071 KW 0</v>
          </cell>
          <cell r="E18564">
            <v>44950</v>
          </cell>
          <cell r="F18564" t="str">
            <v>HALF</v>
          </cell>
          <cell r="G18564" t="str">
            <v>CI_I04</v>
          </cell>
          <cell r="H18564" t="str">
            <v>PC</v>
          </cell>
          <cell r="I18564" t="str">
            <v>CPR</v>
          </cell>
          <cell r="J18564" t="str">
            <v/>
          </cell>
          <cell r="K18564" t="str">
            <v>PD</v>
          </cell>
          <cell r="L18564" t="str">
            <v>7931</v>
          </cell>
          <cell r="M18564" t="str">
            <v>S</v>
          </cell>
          <cell r="N18564">
            <v>42022</v>
          </cell>
        </row>
        <row r="18565">
          <cell r="A18565" t="str">
            <v>SF-NSB-I04-CT-0176</v>
          </cell>
          <cell r="B18565" t="str">
            <v>CINT</v>
          </cell>
          <cell r="C18565" t="str">
            <v/>
          </cell>
          <cell r="D18565" t="str">
            <v>ROD COMPL B K-300071 KW 0</v>
          </cell>
          <cell r="E18565">
            <v>44950</v>
          </cell>
          <cell r="F18565" t="str">
            <v>HALF</v>
          </cell>
          <cell r="G18565" t="str">
            <v>CI_I04</v>
          </cell>
          <cell r="H18565" t="str">
            <v>PC</v>
          </cell>
          <cell r="I18565" t="str">
            <v>CPR</v>
          </cell>
          <cell r="J18565" t="str">
            <v/>
          </cell>
          <cell r="K18565" t="str">
            <v>PD</v>
          </cell>
          <cell r="L18565" t="str">
            <v>7931</v>
          </cell>
          <cell r="M18565" t="str">
            <v>S</v>
          </cell>
          <cell r="N18565">
            <v>36934</v>
          </cell>
        </row>
        <row r="18566">
          <cell r="A18566" t="str">
            <v>SF-NSB-I04-CT-0177</v>
          </cell>
          <cell r="B18566" t="str">
            <v>CINT</v>
          </cell>
          <cell r="C18566" t="str">
            <v/>
          </cell>
          <cell r="D18566" t="str">
            <v>ROD COMPL K-300061 KW 0</v>
          </cell>
          <cell r="E18566">
            <v>44950</v>
          </cell>
          <cell r="F18566" t="str">
            <v>HALF</v>
          </cell>
          <cell r="G18566" t="str">
            <v>CI_I04</v>
          </cell>
          <cell r="H18566" t="str">
            <v>PC</v>
          </cell>
          <cell r="I18566" t="str">
            <v>CPR</v>
          </cell>
          <cell r="J18566" t="str">
            <v/>
          </cell>
          <cell r="K18566" t="str">
            <v>PD</v>
          </cell>
          <cell r="L18566" t="str">
            <v>7931</v>
          </cell>
          <cell r="M18566" t="str">
            <v>S</v>
          </cell>
          <cell r="N18566">
            <v>48772</v>
          </cell>
        </row>
        <row r="18567">
          <cell r="A18567" t="str">
            <v>SF-NSB-I04-CT-0178</v>
          </cell>
          <cell r="B18567" t="str">
            <v>CINT</v>
          </cell>
          <cell r="C18567" t="str">
            <v/>
          </cell>
          <cell r="D18567" t="str">
            <v>ROD COMPLE</v>
          </cell>
          <cell r="E18567">
            <v>44783</v>
          </cell>
          <cell r="F18567" t="str">
            <v>HALF</v>
          </cell>
          <cell r="G18567" t="str">
            <v>CI_I04</v>
          </cell>
          <cell r="H18567" t="str">
            <v>PC</v>
          </cell>
          <cell r="I18567" t="str">
            <v>CPR</v>
          </cell>
          <cell r="J18567" t="str">
            <v/>
          </cell>
          <cell r="K18567" t="str">
            <v>PD</v>
          </cell>
          <cell r="L18567" t="str">
            <v>7931</v>
          </cell>
          <cell r="M18567" t="str">
            <v>S</v>
          </cell>
          <cell r="N18567">
            <v>0</v>
          </cell>
        </row>
        <row r="18568">
          <cell r="A18568" t="str">
            <v>SF-NSB-I04-CT-0179</v>
          </cell>
          <cell r="B18568" t="str">
            <v>CINT</v>
          </cell>
          <cell r="C18568" t="str">
            <v/>
          </cell>
          <cell r="D18568" t="str">
            <v>ROD HOLDER 2833 H-220000-38</v>
          </cell>
          <cell r="E18568">
            <v>44936</v>
          </cell>
          <cell r="F18568" t="str">
            <v>HALF</v>
          </cell>
          <cell r="G18568" t="str">
            <v>CI_I04</v>
          </cell>
          <cell r="H18568" t="str">
            <v>PC</v>
          </cell>
          <cell r="I18568" t="str">
            <v>CPR</v>
          </cell>
          <cell r="J18568" t="str">
            <v/>
          </cell>
          <cell r="K18568" t="str">
            <v>PD</v>
          </cell>
          <cell r="L18568" t="str">
            <v>7931</v>
          </cell>
          <cell r="M18568" t="str">
            <v>S</v>
          </cell>
          <cell r="N18568">
            <v>1476</v>
          </cell>
        </row>
        <row r="18569">
          <cell r="A18569" t="str">
            <v>SF-NSB-I04-CT-0180</v>
          </cell>
          <cell r="B18569" t="str">
            <v>CINT</v>
          </cell>
          <cell r="C18569" t="str">
            <v/>
          </cell>
          <cell r="D18569" t="str">
            <v>ROD HOLDER 4104 H-220000-37</v>
          </cell>
          <cell r="E18569">
            <v>45131</v>
          </cell>
          <cell r="F18569" t="str">
            <v>HALF</v>
          </cell>
          <cell r="G18569" t="str">
            <v>CI_I04</v>
          </cell>
          <cell r="H18569" t="str">
            <v>PC</v>
          </cell>
          <cell r="I18569" t="str">
            <v>CPR</v>
          </cell>
          <cell r="J18569" t="str">
            <v/>
          </cell>
          <cell r="K18569" t="str">
            <v>PD</v>
          </cell>
          <cell r="L18569" t="str">
            <v>7931</v>
          </cell>
          <cell r="M18569" t="str">
            <v>S</v>
          </cell>
          <cell r="N18569">
            <v>1602</v>
          </cell>
        </row>
        <row r="18570">
          <cell r="A18570" t="str">
            <v>SF-NSB-I04-CT-0181</v>
          </cell>
          <cell r="B18570" t="str">
            <v>CINT</v>
          </cell>
          <cell r="C18570" t="str">
            <v/>
          </cell>
          <cell r="D18570" t="str">
            <v>ROLLER BRACKET A CB-0733T KW 0</v>
          </cell>
          <cell r="E18570">
            <v>44783</v>
          </cell>
          <cell r="F18570" t="str">
            <v>HALF</v>
          </cell>
          <cell r="G18570" t="str">
            <v>CI_I04</v>
          </cell>
          <cell r="H18570" t="str">
            <v>PC</v>
          </cell>
          <cell r="I18570" t="str">
            <v>CPR</v>
          </cell>
          <cell r="J18570" t="str">
            <v/>
          </cell>
          <cell r="K18570" t="str">
            <v>PD</v>
          </cell>
          <cell r="L18570" t="str">
            <v>7931</v>
          </cell>
          <cell r="M18570" t="str">
            <v>S</v>
          </cell>
          <cell r="N18570">
            <v>0</v>
          </cell>
        </row>
        <row r="18571">
          <cell r="A18571" t="str">
            <v>SF-NSB-I04-CT-0182</v>
          </cell>
          <cell r="B18571" t="str">
            <v>CINT</v>
          </cell>
          <cell r="C18571" t="str">
            <v/>
          </cell>
          <cell r="D18571" t="str">
            <v>ROLLER BRACKET B CB-0733T KW 0</v>
          </cell>
          <cell r="E18571">
            <v>44783</v>
          </cell>
          <cell r="F18571" t="str">
            <v>HALF</v>
          </cell>
          <cell r="G18571" t="str">
            <v>CI_I04</v>
          </cell>
          <cell r="H18571" t="str">
            <v>PC</v>
          </cell>
          <cell r="I18571" t="str">
            <v>CPR</v>
          </cell>
          <cell r="J18571" t="str">
            <v/>
          </cell>
          <cell r="K18571" t="str">
            <v>PD</v>
          </cell>
          <cell r="L18571" t="str">
            <v>7931</v>
          </cell>
          <cell r="M18571" t="str">
            <v>S</v>
          </cell>
          <cell r="N18571">
            <v>0</v>
          </cell>
        </row>
        <row r="18572">
          <cell r="A18572" t="str">
            <v>SF-NSB-I04-CT-0183</v>
          </cell>
          <cell r="B18572" t="str">
            <v>CINT</v>
          </cell>
          <cell r="C18572" t="str">
            <v/>
          </cell>
          <cell r="D18572" t="str">
            <v>SIDE FRAME 135 COMPL LH KW 0 (BOR + LAS)</v>
          </cell>
          <cell r="E18572">
            <v>44783</v>
          </cell>
          <cell r="F18572" t="str">
            <v>HALF</v>
          </cell>
          <cell r="G18572" t="str">
            <v>CI_I04</v>
          </cell>
          <cell r="H18572" t="str">
            <v>PC</v>
          </cell>
          <cell r="I18572" t="str">
            <v>CPR</v>
          </cell>
          <cell r="J18572" t="str">
            <v/>
          </cell>
          <cell r="K18572" t="str">
            <v>PD</v>
          </cell>
          <cell r="L18572" t="str">
            <v>7931</v>
          </cell>
          <cell r="M18572" t="str">
            <v>S</v>
          </cell>
          <cell r="N18572">
            <v>0</v>
          </cell>
        </row>
        <row r="18573">
          <cell r="A18573" t="str">
            <v>SF-NSB-I04-CT-0184</v>
          </cell>
          <cell r="B18573" t="str">
            <v>CINT</v>
          </cell>
          <cell r="C18573" t="str">
            <v/>
          </cell>
          <cell r="D18573" t="str">
            <v>SIDE FRAME 135 COMPL RH KW 0 (BOR + LAS)</v>
          </cell>
          <cell r="E18573">
            <v>44783</v>
          </cell>
          <cell r="F18573" t="str">
            <v>HALF</v>
          </cell>
          <cell r="G18573" t="str">
            <v>CI_I04</v>
          </cell>
          <cell r="H18573" t="str">
            <v>PC</v>
          </cell>
          <cell r="I18573" t="str">
            <v>CPR</v>
          </cell>
          <cell r="J18573" t="str">
            <v/>
          </cell>
          <cell r="K18573" t="str">
            <v>PD</v>
          </cell>
          <cell r="L18573" t="str">
            <v>7931</v>
          </cell>
          <cell r="M18573" t="str">
            <v>S</v>
          </cell>
          <cell r="N18573">
            <v>0</v>
          </cell>
        </row>
        <row r="18574">
          <cell r="A18574" t="str">
            <v>SF-NSB-I04-CT-0185</v>
          </cell>
          <cell r="B18574" t="str">
            <v>CINT</v>
          </cell>
          <cell r="C18574" t="str">
            <v/>
          </cell>
          <cell r="D18574" t="str">
            <v>SIDE FRAME 3011 COMPL LH KW 0 (BOR + LAS</v>
          </cell>
          <cell r="E18574">
            <v>44783</v>
          </cell>
          <cell r="F18574" t="str">
            <v>HALF</v>
          </cell>
          <cell r="G18574" t="str">
            <v>CI_I04</v>
          </cell>
          <cell r="H18574" t="str">
            <v>PC</v>
          </cell>
          <cell r="I18574" t="str">
            <v>CPR</v>
          </cell>
          <cell r="J18574" t="str">
            <v/>
          </cell>
          <cell r="K18574" t="str">
            <v>PD</v>
          </cell>
          <cell r="L18574" t="str">
            <v>7931</v>
          </cell>
          <cell r="M18574" t="str">
            <v>S</v>
          </cell>
          <cell r="N18574">
            <v>0</v>
          </cell>
        </row>
        <row r="18575">
          <cell r="A18575" t="str">
            <v>SF-NSB-I04-CT-0186</v>
          </cell>
          <cell r="B18575" t="str">
            <v>CINT</v>
          </cell>
          <cell r="C18575" t="str">
            <v/>
          </cell>
          <cell r="D18575" t="str">
            <v>SIDE FRAME 3011 COMPL RH KW 0 (BOR + LAS</v>
          </cell>
          <cell r="E18575">
            <v>44783</v>
          </cell>
          <cell r="F18575" t="str">
            <v>HALF</v>
          </cell>
          <cell r="G18575" t="str">
            <v>CI_I04</v>
          </cell>
          <cell r="H18575" t="str">
            <v>PC</v>
          </cell>
          <cell r="I18575" t="str">
            <v>CPR</v>
          </cell>
          <cell r="J18575" t="str">
            <v/>
          </cell>
          <cell r="K18575" t="str">
            <v>PD</v>
          </cell>
          <cell r="L18575" t="str">
            <v>7931</v>
          </cell>
          <cell r="M18575" t="str">
            <v>S</v>
          </cell>
          <cell r="N18575">
            <v>0</v>
          </cell>
        </row>
        <row r="18576">
          <cell r="A18576" t="str">
            <v>SF-NSB-I04-CT-0187</v>
          </cell>
          <cell r="B18576" t="str">
            <v>CINT</v>
          </cell>
          <cell r="C18576" t="str">
            <v/>
          </cell>
          <cell r="D18576" t="str">
            <v>SIDE FRAME BABY BOX L/R COMPL CB-005D KW</v>
          </cell>
          <cell r="E18576">
            <v>44783</v>
          </cell>
          <cell r="F18576" t="str">
            <v>HALF</v>
          </cell>
          <cell r="G18576" t="str">
            <v>CI_I04</v>
          </cell>
          <cell r="H18576" t="str">
            <v>PC</v>
          </cell>
          <cell r="I18576" t="str">
            <v>CPR</v>
          </cell>
          <cell r="J18576" t="str">
            <v/>
          </cell>
          <cell r="K18576" t="str">
            <v>PD</v>
          </cell>
          <cell r="L18576" t="str">
            <v>7931</v>
          </cell>
          <cell r="M18576" t="str">
            <v>S</v>
          </cell>
          <cell r="N18576">
            <v>0</v>
          </cell>
        </row>
        <row r="18577">
          <cell r="A18577" t="str">
            <v>SF-NSB-I04-CT-0188</v>
          </cell>
          <cell r="B18577" t="str">
            <v>CINT</v>
          </cell>
          <cell r="C18577" t="str">
            <v/>
          </cell>
          <cell r="D18577" t="str">
            <v>SIDE FRAME COMPL CB-0733T KW 0</v>
          </cell>
          <cell r="E18577">
            <v>44783</v>
          </cell>
          <cell r="F18577" t="str">
            <v>HALF</v>
          </cell>
          <cell r="G18577" t="str">
            <v>CI_I04</v>
          </cell>
          <cell r="H18577" t="str">
            <v>PC</v>
          </cell>
          <cell r="I18577" t="str">
            <v>CPR</v>
          </cell>
          <cell r="J18577" t="str">
            <v/>
          </cell>
          <cell r="K18577" t="str">
            <v>PD</v>
          </cell>
          <cell r="L18577" t="str">
            <v>7931</v>
          </cell>
          <cell r="M18577" t="str">
            <v>S</v>
          </cell>
          <cell r="N18577">
            <v>0</v>
          </cell>
        </row>
        <row r="18578">
          <cell r="A18578" t="str">
            <v>SF-NSB-I04-CT-0189</v>
          </cell>
          <cell r="B18578" t="str">
            <v>CINT</v>
          </cell>
          <cell r="C18578" t="str">
            <v/>
          </cell>
          <cell r="D18578" t="str">
            <v>SIDE FRAME COMPL CB-0733T LH KW 0</v>
          </cell>
          <cell r="E18578">
            <v>44783</v>
          </cell>
          <cell r="F18578" t="str">
            <v>HALF</v>
          </cell>
          <cell r="G18578" t="str">
            <v>CI_I04</v>
          </cell>
          <cell r="H18578" t="str">
            <v>PC</v>
          </cell>
          <cell r="I18578" t="str">
            <v>CPR</v>
          </cell>
          <cell r="J18578" t="str">
            <v/>
          </cell>
          <cell r="K18578" t="str">
            <v>PD</v>
          </cell>
          <cell r="L18578" t="str">
            <v>7931</v>
          </cell>
          <cell r="M18578" t="str">
            <v>S</v>
          </cell>
          <cell r="N18578">
            <v>0</v>
          </cell>
        </row>
        <row r="18579">
          <cell r="A18579" t="str">
            <v>SF-NSB-I04-CT-0190</v>
          </cell>
          <cell r="B18579" t="str">
            <v>CINT</v>
          </cell>
          <cell r="C18579" t="str">
            <v/>
          </cell>
          <cell r="D18579" t="str">
            <v>SIDE FRAME COMPL CB-0733T RH KW 0</v>
          </cell>
          <cell r="E18579">
            <v>44783</v>
          </cell>
          <cell r="F18579" t="str">
            <v>HALF</v>
          </cell>
          <cell r="G18579" t="str">
            <v>CI_I04</v>
          </cell>
          <cell r="H18579" t="str">
            <v>PC</v>
          </cell>
          <cell r="I18579" t="str">
            <v>CPR</v>
          </cell>
          <cell r="J18579" t="str">
            <v/>
          </cell>
          <cell r="K18579" t="str">
            <v>PD</v>
          </cell>
          <cell r="L18579" t="str">
            <v>7931</v>
          </cell>
          <cell r="M18579" t="str">
            <v>S</v>
          </cell>
          <cell r="N18579">
            <v>0</v>
          </cell>
        </row>
        <row r="18580">
          <cell r="A18580" t="str">
            <v>SF-NSB-I04-CT-0191</v>
          </cell>
          <cell r="B18580" t="str">
            <v>CINT</v>
          </cell>
          <cell r="C18580" t="str">
            <v/>
          </cell>
          <cell r="D18580" t="str">
            <v>SIDE FRAME COMPL LH KW 0 (BOR + LAS)</v>
          </cell>
          <cell r="E18580">
            <v>44783</v>
          </cell>
          <cell r="F18580" t="str">
            <v>HALF</v>
          </cell>
          <cell r="G18580" t="str">
            <v>CI_I04</v>
          </cell>
          <cell r="H18580" t="str">
            <v>PC</v>
          </cell>
          <cell r="I18580" t="str">
            <v>CPR</v>
          </cell>
          <cell r="J18580" t="str">
            <v/>
          </cell>
          <cell r="K18580" t="str">
            <v>PD</v>
          </cell>
          <cell r="L18580" t="str">
            <v>7931</v>
          </cell>
          <cell r="M18580" t="str">
            <v>S</v>
          </cell>
          <cell r="N18580">
            <v>0</v>
          </cell>
        </row>
        <row r="18581">
          <cell r="A18581" t="str">
            <v>SF-NSB-I04-CT-0192</v>
          </cell>
          <cell r="B18581" t="str">
            <v>CINT</v>
          </cell>
          <cell r="C18581" t="str">
            <v/>
          </cell>
          <cell r="D18581" t="str">
            <v>SIDE FRAME COMPL RH KW 0 (BOR + LAS)</v>
          </cell>
          <cell r="E18581">
            <v>44783</v>
          </cell>
          <cell r="F18581" t="str">
            <v>HALF</v>
          </cell>
          <cell r="G18581" t="str">
            <v>CI_I04</v>
          </cell>
          <cell r="H18581" t="str">
            <v>PC</v>
          </cell>
          <cell r="I18581" t="str">
            <v>CPR</v>
          </cell>
          <cell r="J18581" t="str">
            <v/>
          </cell>
          <cell r="K18581" t="str">
            <v>PD</v>
          </cell>
          <cell r="L18581" t="str">
            <v>7931</v>
          </cell>
          <cell r="M18581" t="str">
            <v>S</v>
          </cell>
          <cell r="N18581">
            <v>0</v>
          </cell>
        </row>
        <row r="18582">
          <cell r="A18582" t="str">
            <v>SF-NSB-I04-CT-0193</v>
          </cell>
          <cell r="B18582" t="str">
            <v>CINT</v>
          </cell>
          <cell r="C18582" t="str">
            <v/>
          </cell>
          <cell r="D18582" t="str">
            <v>SIDE FRAME L/R COMPL CB-005 D NO CASTER</v>
          </cell>
          <cell r="E18582">
            <v>44783</v>
          </cell>
          <cell r="F18582" t="str">
            <v>HALF</v>
          </cell>
          <cell r="G18582" t="str">
            <v>CI_I04</v>
          </cell>
          <cell r="H18582" t="str">
            <v>PC</v>
          </cell>
          <cell r="I18582" t="str">
            <v>CPR</v>
          </cell>
          <cell r="J18582" t="str">
            <v/>
          </cell>
          <cell r="K18582" t="str">
            <v>PD</v>
          </cell>
          <cell r="L18582" t="str">
            <v>7931</v>
          </cell>
          <cell r="M18582" t="str">
            <v>S</v>
          </cell>
          <cell r="N18582">
            <v>0</v>
          </cell>
        </row>
        <row r="18583">
          <cell r="A18583" t="str">
            <v>SF-NSB-I04-CT-0194</v>
          </cell>
          <cell r="B18583" t="str">
            <v>CINT</v>
          </cell>
          <cell r="C18583" t="str">
            <v/>
          </cell>
          <cell r="D18583" t="str">
            <v>SIDE FRAME L/R COMPL CB-005D KW 0</v>
          </cell>
          <cell r="E18583">
            <v>44783</v>
          </cell>
          <cell r="F18583" t="str">
            <v>HALF</v>
          </cell>
          <cell r="G18583" t="str">
            <v>CI_I04</v>
          </cell>
          <cell r="H18583" t="str">
            <v>PC</v>
          </cell>
          <cell r="I18583" t="str">
            <v>CPR</v>
          </cell>
          <cell r="J18583" t="str">
            <v/>
          </cell>
          <cell r="K18583" t="str">
            <v>PD</v>
          </cell>
          <cell r="L18583" t="str">
            <v>7931</v>
          </cell>
          <cell r="M18583" t="str">
            <v>S</v>
          </cell>
          <cell r="N18583">
            <v>0</v>
          </cell>
        </row>
        <row r="18584">
          <cell r="A18584" t="str">
            <v>SF-NSB-I04-CT-0195</v>
          </cell>
          <cell r="B18584" t="str">
            <v>CINT</v>
          </cell>
          <cell r="C18584" t="str">
            <v/>
          </cell>
          <cell r="D18584" t="str">
            <v>SIDE FRAME LH COMPL CB-001/CB-002 KW 0</v>
          </cell>
          <cell r="E18584">
            <v>44950</v>
          </cell>
          <cell r="F18584" t="str">
            <v>HALF</v>
          </cell>
          <cell r="G18584" t="str">
            <v>CI_I04</v>
          </cell>
          <cell r="H18584" t="str">
            <v>PC</v>
          </cell>
          <cell r="I18584" t="str">
            <v>CPR</v>
          </cell>
          <cell r="J18584" t="str">
            <v/>
          </cell>
          <cell r="K18584" t="str">
            <v>PD</v>
          </cell>
          <cell r="L18584" t="str">
            <v>7931</v>
          </cell>
          <cell r="M18584" t="str">
            <v>S</v>
          </cell>
          <cell r="N18584">
            <v>270541</v>
          </cell>
        </row>
        <row r="18585">
          <cell r="A18585" t="str">
            <v>SF-NSB-I04-CT-0196</v>
          </cell>
          <cell r="B18585" t="str">
            <v>CINT</v>
          </cell>
          <cell r="C18585" t="str">
            <v/>
          </cell>
          <cell r="D18585" t="str">
            <v>SIDE FRAME LH COMPL CB-135 KW 0</v>
          </cell>
          <cell r="E18585">
            <v>44783</v>
          </cell>
          <cell r="F18585" t="str">
            <v>HALF</v>
          </cell>
          <cell r="G18585" t="str">
            <v>CI_I04</v>
          </cell>
          <cell r="H18585" t="str">
            <v>PC</v>
          </cell>
          <cell r="I18585" t="str">
            <v>CPR</v>
          </cell>
          <cell r="J18585" t="str">
            <v/>
          </cell>
          <cell r="K18585" t="str">
            <v>PD</v>
          </cell>
          <cell r="L18585" t="str">
            <v>7931</v>
          </cell>
          <cell r="M18585" t="str">
            <v>S</v>
          </cell>
          <cell r="N18585">
            <v>0</v>
          </cell>
        </row>
        <row r="18586">
          <cell r="A18586" t="str">
            <v>SF-NSB-I04-CT-0197</v>
          </cell>
          <cell r="B18586" t="str">
            <v>CINT</v>
          </cell>
          <cell r="C18586" t="str">
            <v/>
          </cell>
          <cell r="D18586" t="str">
            <v>SIDE FRAME RH COMPL CB-001/CB-002 KW 0</v>
          </cell>
          <cell r="E18586">
            <v>44950</v>
          </cell>
          <cell r="F18586" t="str">
            <v>HALF</v>
          </cell>
          <cell r="G18586" t="str">
            <v>CI_I04</v>
          </cell>
          <cell r="H18586" t="str">
            <v>PC</v>
          </cell>
          <cell r="I18586" t="str">
            <v>CPR</v>
          </cell>
          <cell r="J18586" t="str">
            <v/>
          </cell>
          <cell r="K18586" t="str">
            <v>PD</v>
          </cell>
          <cell r="L18586" t="str">
            <v>7931</v>
          </cell>
          <cell r="M18586" t="str">
            <v>S</v>
          </cell>
          <cell r="N18586">
            <v>130893</v>
          </cell>
        </row>
        <row r="18587">
          <cell r="A18587" t="str">
            <v>SF-NSB-I04-CT-0198</v>
          </cell>
          <cell r="B18587" t="str">
            <v>CINT</v>
          </cell>
          <cell r="C18587" t="str">
            <v/>
          </cell>
          <cell r="D18587" t="str">
            <v>SIDE FRAME RH COMPL CB-135 KW 0</v>
          </cell>
          <cell r="E18587">
            <v>44783</v>
          </cell>
          <cell r="F18587" t="str">
            <v>HALF</v>
          </cell>
          <cell r="G18587" t="str">
            <v>CI_I04</v>
          </cell>
          <cell r="H18587" t="str">
            <v>PC</v>
          </cell>
          <cell r="I18587" t="str">
            <v>CPR</v>
          </cell>
          <cell r="J18587" t="str">
            <v/>
          </cell>
          <cell r="K18587" t="str">
            <v>PD</v>
          </cell>
          <cell r="L18587" t="str">
            <v>7931</v>
          </cell>
          <cell r="M18587" t="str">
            <v>S</v>
          </cell>
          <cell r="N18587">
            <v>0</v>
          </cell>
        </row>
        <row r="18588">
          <cell r="A18588" t="str">
            <v>SF-NSB-I04-CT-0199</v>
          </cell>
          <cell r="B18588" t="str">
            <v>CINT</v>
          </cell>
          <cell r="C18588" t="str">
            <v/>
          </cell>
          <cell r="D18588" t="str">
            <v>SIDE PIPE L FOOT STEP KW 0</v>
          </cell>
          <cell r="E18588">
            <v>44838</v>
          </cell>
          <cell r="F18588" t="str">
            <v>HALF</v>
          </cell>
          <cell r="G18588" t="str">
            <v>CI_I04</v>
          </cell>
          <cell r="H18588" t="str">
            <v>PC</v>
          </cell>
          <cell r="I18588" t="str">
            <v>CPR</v>
          </cell>
          <cell r="J18588" t="str">
            <v/>
          </cell>
          <cell r="K18588" t="str">
            <v>PD</v>
          </cell>
          <cell r="L18588" t="str">
            <v>7931</v>
          </cell>
          <cell r="M18588" t="str">
            <v>S</v>
          </cell>
          <cell r="N18588">
            <v>55572</v>
          </cell>
        </row>
        <row r="18589">
          <cell r="A18589" t="str">
            <v>SF-NSB-I04-CT-0200</v>
          </cell>
          <cell r="B18589" t="str">
            <v>CINT</v>
          </cell>
          <cell r="C18589" t="str">
            <v/>
          </cell>
          <cell r="D18589" t="str">
            <v>SIDE PIPE R FOOT STEP KW 0</v>
          </cell>
          <cell r="E18589">
            <v>44834</v>
          </cell>
          <cell r="F18589" t="str">
            <v>HALF</v>
          </cell>
          <cell r="G18589" t="str">
            <v>CI_I04</v>
          </cell>
          <cell r="H18589" t="str">
            <v>PC</v>
          </cell>
          <cell r="I18589" t="str">
            <v>CPR</v>
          </cell>
          <cell r="J18589" t="str">
            <v/>
          </cell>
          <cell r="K18589" t="str">
            <v>PD</v>
          </cell>
          <cell r="L18589" t="str">
            <v>7931</v>
          </cell>
          <cell r="M18589" t="str">
            <v>S</v>
          </cell>
          <cell r="N18589">
            <v>31857</v>
          </cell>
        </row>
        <row r="18590">
          <cell r="A18590" t="str">
            <v>SF-NSB-I04-CT-0201</v>
          </cell>
          <cell r="B18590" t="str">
            <v>CINT</v>
          </cell>
          <cell r="C18590" t="str">
            <v/>
          </cell>
          <cell r="D18590" t="str">
            <v>SIDE RAIL MB 003 MENTAH</v>
          </cell>
          <cell r="E18590">
            <v>44783</v>
          </cell>
          <cell r="F18590" t="str">
            <v>HALF</v>
          </cell>
          <cell r="G18590" t="str">
            <v>CI_I04</v>
          </cell>
          <cell r="H18590" t="str">
            <v>PC</v>
          </cell>
          <cell r="I18590" t="str">
            <v>CPR</v>
          </cell>
          <cell r="J18590" t="str">
            <v/>
          </cell>
          <cell r="K18590" t="str">
            <v>PD</v>
          </cell>
          <cell r="L18590" t="str">
            <v>7931</v>
          </cell>
          <cell r="M18590" t="str">
            <v>S</v>
          </cell>
          <cell r="N18590">
            <v>136276</v>
          </cell>
        </row>
        <row r="18591">
          <cell r="A18591" t="str">
            <v>SF-NSB-I04-CT-0202</v>
          </cell>
          <cell r="B18591" t="str">
            <v>CINT</v>
          </cell>
          <cell r="C18591" t="str">
            <v/>
          </cell>
          <cell r="D18591" t="str">
            <v>SIDE RAIL MB 11 MENTAH</v>
          </cell>
          <cell r="E18591">
            <v>44783</v>
          </cell>
          <cell r="F18591" t="str">
            <v>HALF</v>
          </cell>
          <cell r="G18591" t="str">
            <v>CI_I04</v>
          </cell>
          <cell r="H18591" t="str">
            <v>PC</v>
          </cell>
          <cell r="I18591" t="str">
            <v>CPR</v>
          </cell>
          <cell r="J18591" t="str">
            <v/>
          </cell>
          <cell r="K18591" t="str">
            <v>PD</v>
          </cell>
          <cell r="L18591" t="str">
            <v>7931</v>
          </cell>
          <cell r="M18591" t="str">
            <v>S</v>
          </cell>
          <cell r="N18591">
            <v>0</v>
          </cell>
        </row>
        <row r="18592">
          <cell r="A18592" t="str">
            <v>SF-NSB-I04-CT-0203</v>
          </cell>
          <cell r="B18592" t="str">
            <v>CINT</v>
          </cell>
          <cell r="C18592" t="str">
            <v/>
          </cell>
          <cell r="D18592" t="str">
            <v>SIDE RAIL MB 11S MENTAH</v>
          </cell>
          <cell r="E18592">
            <v>44783</v>
          </cell>
          <cell r="F18592" t="str">
            <v>HALF</v>
          </cell>
          <cell r="G18592" t="str">
            <v>CI_I04</v>
          </cell>
          <cell r="H18592" t="str">
            <v>PC</v>
          </cell>
          <cell r="I18592" t="str">
            <v>CPR</v>
          </cell>
          <cell r="J18592" t="str">
            <v/>
          </cell>
          <cell r="K18592" t="str">
            <v>PD</v>
          </cell>
          <cell r="L18592" t="str">
            <v>7931</v>
          </cell>
          <cell r="M18592" t="str">
            <v>S</v>
          </cell>
          <cell r="N18592">
            <v>0</v>
          </cell>
        </row>
        <row r="18593">
          <cell r="A18593" t="str">
            <v>SF-NSB-I04-CT-0204</v>
          </cell>
          <cell r="B18593" t="str">
            <v>CINT</v>
          </cell>
          <cell r="C18593" t="str">
            <v/>
          </cell>
          <cell r="D18593" t="str">
            <v>SIDE RAIL MB 12 MENTAH</v>
          </cell>
          <cell r="E18593">
            <v>44783</v>
          </cell>
          <cell r="F18593" t="str">
            <v>HALF</v>
          </cell>
          <cell r="G18593" t="str">
            <v>CI_I04</v>
          </cell>
          <cell r="H18593" t="str">
            <v>PC</v>
          </cell>
          <cell r="I18593" t="str">
            <v>CPR</v>
          </cell>
          <cell r="J18593" t="str">
            <v/>
          </cell>
          <cell r="K18593" t="str">
            <v>PD</v>
          </cell>
          <cell r="L18593" t="str">
            <v>7931</v>
          </cell>
          <cell r="M18593" t="str">
            <v>S</v>
          </cell>
          <cell r="N18593">
            <v>115503</v>
          </cell>
        </row>
        <row r="18594">
          <cell r="A18594" t="str">
            <v>SF-NSB-I04-CT-0205</v>
          </cell>
          <cell r="B18594" t="str">
            <v>CINT</v>
          </cell>
          <cell r="C18594" t="str">
            <v/>
          </cell>
          <cell r="D18594" t="str">
            <v>SLIDING TB-002 KW 0</v>
          </cell>
          <cell r="E18594">
            <v>45240</v>
          </cell>
          <cell r="F18594" t="str">
            <v>HALF</v>
          </cell>
          <cell r="G18594" t="str">
            <v>CI_I04</v>
          </cell>
          <cell r="H18594" t="str">
            <v>PC</v>
          </cell>
          <cell r="I18594" t="str">
            <v>CPR</v>
          </cell>
          <cell r="J18594" t="str">
            <v/>
          </cell>
          <cell r="K18594" t="str">
            <v>PD</v>
          </cell>
          <cell r="L18594" t="str">
            <v>7931</v>
          </cell>
          <cell r="M18594" t="str">
            <v>S</v>
          </cell>
          <cell r="N18594">
            <v>165864</v>
          </cell>
        </row>
        <row r="18595">
          <cell r="A18595" t="str">
            <v>SF-NSB-I04-CT-0206</v>
          </cell>
          <cell r="B18595" t="str">
            <v>CINT</v>
          </cell>
          <cell r="C18595" t="str">
            <v/>
          </cell>
          <cell r="D18595" t="str">
            <v>STAR BASE HR-003 KW 0</v>
          </cell>
          <cell r="E18595">
            <v>44834</v>
          </cell>
          <cell r="F18595" t="str">
            <v>HALF</v>
          </cell>
          <cell r="G18595" t="str">
            <v>CI_I04</v>
          </cell>
          <cell r="H18595" t="str">
            <v>PC</v>
          </cell>
          <cell r="I18595" t="str">
            <v>CPR</v>
          </cell>
          <cell r="J18595" t="str">
            <v/>
          </cell>
          <cell r="K18595" t="str">
            <v>PD</v>
          </cell>
          <cell r="L18595" t="str">
            <v>7931</v>
          </cell>
          <cell r="M18595" t="str">
            <v>S</v>
          </cell>
          <cell r="N18595">
            <v>286937</v>
          </cell>
        </row>
        <row r="18596">
          <cell r="A18596" t="str">
            <v>SF-NSB-I04-CT-0207</v>
          </cell>
          <cell r="B18596" t="str">
            <v>CINT</v>
          </cell>
          <cell r="C18596" t="str">
            <v/>
          </cell>
          <cell r="D18596" t="str">
            <v>STOPPER CB-0733T KW 0</v>
          </cell>
          <cell r="E18596">
            <v>44783</v>
          </cell>
          <cell r="F18596" t="str">
            <v>HALF</v>
          </cell>
          <cell r="G18596" t="str">
            <v>CI_I04</v>
          </cell>
          <cell r="H18596" t="str">
            <v>PC</v>
          </cell>
          <cell r="I18596" t="str">
            <v>CPR</v>
          </cell>
          <cell r="J18596" t="str">
            <v/>
          </cell>
          <cell r="K18596" t="str">
            <v>PD</v>
          </cell>
          <cell r="L18596" t="str">
            <v>7931</v>
          </cell>
          <cell r="M18596" t="str">
            <v>S</v>
          </cell>
          <cell r="N18596">
            <v>0</v>
          </cell>
        </row>
        <row r="18597">
          <cell r="A18597" t="str">
            <v>SF-NSB-I04-CT-0208</v>
          </cell>
          <cell r="B18597" t="str">
            <v>CINT</v>
          </cell>
          <cell r="C18597" t="str">
            <v/>
          </cell>
          <cell r="D18597" t="str">
            <v>SUNOKO BOTTOM A CB-002 COMPL KW 0</v>
          </cell>
          <cell r="E18597">
            <v>44783</v>
          </cell>
          <cell r="F18597" t="str">
            <v>HALF</v>
          </cell>
          <cell r="G18597" t="str">
            <v>CI_I04</v>
          </cell>
          <cell r="H18597" t="str">
            <v>PC</v>
          </cell>
          <cell r="I18597" t="str">
            <v>CPR</v>
          </cell>
          <cell r="J18597" t="str">
            <v/>
          </cell>
          <cell r="K18597" t="str">
            <v>PD</v>
          </cell>
          <cell r="L18597" t="str">
            <v>7931</v>
          </cell>
          <cell r="M18597" t="str">
            <v>S</v>
          </cell>
          <cell r="N18597">
            <v>0</v>
          </cell>
        </row>
        <row r="18598">
          <cell r="A18598" t="str">
            <v>SF-NSB-I04-CT-0209</v>
          </cell>
          <cell r="B18598" t="str">
            <v>CINT</v>
          </cell>
          <cell r="C18598" t="str">
            <v/>
          </cell>
          <cell r="D18598" t="str">
            <v>SUNOKO BOTTOM A COMPL 3000S KW 0</v>
          </cell>
          <cell r="E18598">
            <v>44783</v>
          </cell>
          <cell r="F18598" t="str">
            <v>HALF</v>
          </cell>
          <cell r="G18598" t="str">
            <v>CI_I04</v>
          </cell>
          <cell r="H18598" t="str">
            <v>PC</v>
          </cell>
          <cell r="I18598" t="str">
            <v>CPR</v>
          </cell>
          <cell r="J18598" t="str">
            <v/>
          </cell>
          <cell r="K18598" t="str">
            <v>PD</v>
          </cell>
          <cell r="L18598" t="str">
            <v>7931</v>
          </cell>
          <cell r="M18598" t="str">
            <v>S</v>
          </cell>
          <cell r="N18598">
            <v>0</v>
          </cell>
        </row>
        <row r="18599">
          <cell r="A18599" t="str">
            <v>SF-NSB-I04-CT-0210</v>
          </cell>
          <cell r="B18599" t="str">
            <v>CINT</v>
          </cell>
          <cell r="C18599" t="str">
            <v/>
          </cell>
          <cell r="D18599" t="str">
            <v>SUNOKO BOTTOM B CB-002 COMPL KW 0</v>
          </cell>
          <cell r="E18599">
            <v>44783</v>
          </cell>
          <cell r="F18599" t="str">
            <v>HALF</v>
          </cell>
          <cell r="G18599" t="str">
            <v>CI_I04</v>
          </cell>
          <cell r="H18599" t="str">
            <v>PC</v>
          </cell>
          <cell r="I18599" t="str">
            <v>CPR</v>
          </cell>
          <cell r="J18599" t="str">
            <v/>
          </cell>
          <cell r="K18599" t="str">
            <v>PD</v>
          </cell>
          <cell r="L18599" t="str">
            <v>7931</v>
          </cell>
          <cell r="M18599" t="str">
            <v>S</v>
          </cell>
          <cell r="N18599">
            <v>0</v>
          </cell>
        </row>
        <row r="18600">
          <cell r="A18600" t="str">
            <v>SF-NSB-I04-CT-0211</v>
          </cell>
          <cell r="B18600" t="str">
            <v>CINT</v>
          </cell>
          <cell r="C18600" t="str">
            <v/>
          </cell>
          <cell r="D18600" t="str">
            <v>SUNOKO BOTTOM B COMPL 135 KW 0</v>
          </cell>
          <cell r="E18600">
            <v>44783</v>
          </cell>
          <cell r="F18600" t="str">
            <v>HALF</v>
          </cell>
          <cell r="G18600" t="str">
            <v>CI_I04</v>
          </cell>
          <cell r="H18600" t="str">
            <v>PC</v>
          </cell>
          <cell r="I18600" t="str">
            <v>CPR</v>
          </cell>
          <cell r="J18600" t="str">
            <v/>
          </cell>
          <cell r="K18600" t="str">
            <v>PD</v>
          </cell>
          <cell r="L18600" t="str">
            <v>7931</v>
          </cell>
          <cell r="M18600" t="str">
            <v>S</v>
          </cell>
          <cell r="N18600">
            <v>0</v>
          </cell>
        </row>
        <row r="18601">
          <cell r="A18601" t="str">
            <v>SF-NSB-I04-CT-0212</v>
          </cell>
          <cell r="B18601" t="str">
            <v>CINT</v>
          </cell>
          <cell r="C18601" t="str">
            <v/>
          </cell>
          <cell r="D18601" t="str">
            <v>SUNOKO BOTTOM B COMPL 3000S KW 0</v>
          </cell>
          <cell r="E18601">
            <v>44834</v>
          </cell>
          <cell r="F18601" t="str">
            <v>HALF</v>
          </cell>
          <cell r="G18601" t="str">
            <v>CI_I04</v>
          </cell>
          <cell r="H18601" t="str">
            <v>PC</v>
          </cell>
          <cell r="I18601" t="str">
            <v>CPR</v>
          </cell>
          <cell r="J18601" t="str">
            <v/>
          </cell>
          <cell r="K18601" t="str">
            <v>PD</v>
          </cell>
          <cell r="L18601" t="str">
            <v>7931</v>
          </cell>
          <cell r="M18601" t="str">
            <v>S</v>
          </cell>
          <cell r="N18601">
            <v>12443</v>
          </cell>
        </row>
        <row r="18602">
          <cell r="A18602" t="str">
            <v>SF-NSB-I04-CT-0213</v>
          </cell>
          <cell r="B18602" t="str">
            <v>CINT</v>
          </cell>
          <cell r="C18602" t="str">
            <v/>
          </cell>
          <cell r="D18602" t="str">
            <v>SUNOKO BOTTOM B COMPL 3011 KW 0</v>
          </cell>
          <cell r="E18602">
            <v>44783</v>
          </cell>
          <cell r="F18602" t="str">
            <v>HALF</v>
          </cell>
          <cell r="G18602" t="str">
            <v>CI_I04</v>
          </cell>
          <cell r="H18602" t="str">
            <v>PC</v>
          </cell>
          <cell r="I18602" t="str">
            <v>CPR</v>
          </cell>
          <cell r="J18602" t="str">
            <v/>
          </cell>
          <cell r="K18602" t="str">
            <v>PD</v>
          </cell>
          <cell r="L18602" t="str">
            <v>7931</v>
          </cell>
          <cell r="M18602" t="str">
            <v>S</v>
          </cell>
          <cell r="N18602">
            <v>0</v>
          </cell>
        </row>
        <row r="18603">
          <cell r="A18603" t="str">
            <v>SF-NSB-I04-CT-0214</v>
          </cell>
          <cell r="B18603" t="str">
            <v>CINT</v>
          </cell>
          <cell r="C18603" t="str">
            <v/>
          </cell>
          <cell r="D18603" t="str">
            <v>SUNOKO BOTTOM B COMPL CB-135D KW 0</v>
          </cell>
          <cell r="E18603">
            <v>44783</v>
          </cell>
          <cell r="F18603" t="str">
            <v>HALF</v>
          </cell>
          <cell r="G18603" t="str">
            <v>CI_I04</v>
          </cell>
          <cell r="H18603" t="str">
            <v>PC</v>
          </cell>
          <cell r="I18603" t="str">
            <v>CPR</v>
          </cell>
          <cell r="J18603" t="str">
            <v/>
          </cell>
          <cell r="K18603" t="str">
            <v>PD</v>
          </cell>
          <cell r="L18603" t="str">
            <v>7931</v>
          </cell>
          <cell r="M18603" t="str">
            <v>S</v>
          </cell>
          <cell r="N18603">
            <v>0</v>
          </cell>
        </row>
        <row r="18604">
          <cell r="A18604" t="str">
            <v>SF-NSB-I04-CT-0215</v>
          </cell>
          <cell r="B18604" t="str">
            <v>CINT</v>
          </cell>
          <cell r="C18604" t="str">
            <v/>
          </cell>
          <cell r="D18604" t="str">
            <v>SUNOKO BOTTOM C CB-002 COMPL KW 0</v>
          </cell>
          <cell r="E18604">
            <v>44783</v>
          </cell>
          <cell r="F18604" t="str">
            <v>HALF</v>
          </cell>
          <cell r="G18604" t="str">
            <v>CI_I04</v>
          </cell>
          <cell r="H18604" t="str">
            <v>PC</v>
          </cell>
          <cell r="I18604" t="str">
            <v>CPR</v>
          </cell>
          <cell r="J18604" t="str">
            <v/>
          </cell>
          <cell r="K18604" t="str">
            <v>PD</v>
          </cell>
          <cell r="L18604" t="str">
            <v>7931</v>
          </cell>
          <cell r="M18604" t="str">
            <v>S</v>
          </cell>
          <cell r="N18604">
            <v>0</v>
          </cell>
        </row>
        <row r="18605">
          <cell r="A18605" t="str">
            <v>SF-NSB-I04-CT-0216</v>
          </cell>
          <cell r="B18605" t="str">
            <v>CINT</v>
          </cell>
          <cell r="C18605" t="str">
            <v/>
          </cell>
          <cell r="D18605" t="str">
            <v>SUNOKO BOTTOM C COMPL 3000S KW 0</v>
          </cell>
          <cell r="E18605">
            <v>44783</v>
          </cell>
          <cell r="F18605" t="str">
            <v>HALF</v>
          </cell>
          <cell r="G18605" t="str">
            <v>CI_I04</v>
          </cell>
          <cell r="H18605" t="str">
            <v>PC</v>
          </cell>
          <cell r="I18605" t="str">
            <v>CPR</v>
          </cell>
          <cell r="J18605" t="str">
            <v/>
          </cell>
          <cell r="K18605" t="str">
            <v>PD</v>
          </cell>
          <cell r="L18605" t="str">
            <v>7931</v>
          </cell>
          <cell r="M18605" t="str">
            <v>S</v>
          </cell>
          <cell r="N18605">
            <v>0</v>
          </cell>
        </row>
        <row r="18606">
          <cell r="A18606" t="str">
            <v>SF-NSB-I04-CT-0217</v>
          </cell>
          <cell r="B18606" t="str">
            <v>CINT</v>
          </cell>
          <cell r="C18606" t="str">
            <v/>
          </cell>
          <cell r="D18606" t="str">
            <v>SUNOKO BOTTOM C COMPL 3000S KW0</v>
          </cell>
          <cell r="E18606">
            <v>44783</v>
          </cell>
          <cell r="F18606" t="str">
            <v>HALF</v>
          </cell>
          <cell r="G18606" t="str">
            <v>CI_I04</v>
          </cell>
          <cell r="H18606" t="str">
            <v>PC</v>
          </cell>
          <cell r="I18606" t="str">
            <v>CPR</v>
          </cell>
          <cell r="J18606" t="str">
            <v/>
          </cell>
          <cell r="K18606" t="str">
            <v>PD</v>
          </cell>
          <cell r="L18606" t="str">
            <v>7931</v>
          </cell>
          <cell r="M18606" t="str">
            <v>S</v>
          </cell>
          <cell r="N18606">
            <v>0</v>
          </cell>
        </row>
        <row r="18607">
          <cell r="A18607" t="str">
            <v>SF-NSB-I04-CT-0218</v>
          </cell>
          <cell r="B18607" t="str">
            <v>CINT</v>
          </cell>
          <cell r="C18607" t="str">
            <v/>
          </cell>
          <cell r="D18607" t="str">
            <v>SUNOKO BOTTOM C COMPL 3011 KW 0</v>
          </cell>
          <cell r="E18607">
            <v>44783</v>
          </cell>
          <cell r="F18607" t="str">
            <v>HALF</v>
          </cell>
          <cell r="G18607" t="str">
            <v>CI_I04</v>
          </cell>
          <cell r="H18607" t="str">
            <v>PC</v>
          </cell>
          <cell r="I18607" t="str">
            <v>CPR</v>
          </cell>
          <cell r="J18607" t="str">
            <v/>
          </cell>
          <cell r="K18607" t="str">
            <v>PD</v>
          </cell>
          <cell r="L18607" t="str">
            <v>7931</v>
          </cell>
          <cell r="M18607" t="str">
            <v>S</v>
          </cell>
          <cell r="N18607">
            <v>0</v>
          </cell>
        </row>
        <row r="18608">
          <cell r="A18608" t="str">
            <v>SF-NSB-I04-CT-0219</v>
          </cell>
          <cell r="B18608" t="str">
            <v>CINT</v>
          </cell>
          <cell r="C18608" t="str">
            <v/>
          </cell>
          <cell r="D18608" t="str">
            <v>THIGH PANEL COMPL CB-0733T KW 0</v>
          </cell>
          <cell r="E18608">
            <v>44783</v>
          </cell>
          <cell r="F18608" t="str">
            <v>HALF</v>
          </cell>
          <cell r="G18608" t="str">
            <v>CI_I04</v>
          </cell>
          <cell r="H18608" t="str">
            <v>PC</v>
          </cell>
          <cell r="I18608" t="str">
            <v>CPR</v>
          </cell>
          <cell r="J18608" t="str">
            <v/>
          </cell>
          <cell r="K18608" t="str">
            <v>PD</v>
          </cell>
          <cell r="L18608" t="str">
            <v>7931</v>
          </cell>
          <cell r="M18608" t="str">
            <v>S</v>
          </cell>
          <cell r="N18608">
            <v>0</v>
          </cell>
        </row>
        <row r="18609">
          <cell r="A18609" t="str">
            <v>SF-NSB-I04-CT-0220</v>
          </cell>
          <cell r="B18609" t="str">
            <v>CINT</v>
          </cell>
          <cell r="C18609" t="str">
            <v/>
          </cell>
          <cell r="D18609" t="str">
            <v>TORQUE TUBE BOTTOM A COMPL 135 KW 0</v>
          </cell>
          <cell r="E18609">
            <v>44783</v>
          </cell>
          <cell r="F18609" t="str">
            <v>HALF</v>
          </cell>
          <cell r="G18609" t="str">
            <v>CI_I04</v>
          </cell>
          <cell r="H18609" t="str">
            <v>PC</v>
          </cell>
          <cell r="I18609" t="str">
            <v>CPR</v>
          </cell>
          <cell r="J18609" t="str">
            <v/>
          </cell>
          <cell r="K18609" t="str">
            <v>PD</v>
          </cell>
          <cell r="L18609" t="str">
            <v>7931</v>
          </cell>
          <cell r="M18609" t="str">
            <v>S</v>
          </cell>
          <cell r="N18609">
            <v>0</v>
          </cell>
        </row>
        <row r="18610">
          <cell r="A18610" t="str">
            <v>SF-NSB-I04-CT-0221</v>
          </cell>
          <cell r="B18610" t="str">
            <v>CINT</v>
          </cell>
          <cell r="C18610" t="str">
            <v/>
          </cell>
          <cell r="D18610" t="str">
            <v>TORQUE TUBE BOTTOM A COMPL 3000S KW 0</v>
          </cell>
          <cell r="E18610">
            <v>44802</v>
          </cell>
          <cell r="F18610" t="str">
            <v>HALF</v>
          </cell>
          <cell r="G18610" t="str">
            <v>CI_I04</v>
          </cell>
          <cell r="H18610" t="str">
            <v>PC</v>
          </cell>
          <cell r="I18610" t="str">
            <v>CPR</v>
          </cell>
          <cell r="J18610" t="str">
            <v/>
          </cell>
          <cell r="K18610" t="str">
            <v>PD</v>
          </cell>
          <cell r="L18610" t="str">
            <v>7931</v>
          </cell>
          <cell r="M18610" t="str">
            <v>S</v>
          </cell>
          <cell r="N18610">
            <v>138927</v>
          </cell>
        </row>
        <row r="18611">
          <cell r="A18611" t="str">
            <v>SF-NSB-I04-CT-0222</v>
          </cell>
          <cell r="B18611" t="str">
            <v>CINT</v>
          </cell>
          <cell r="C18611" t="str">
            <v/>
          </cell>
          <cell r="D18611" t="str">
            <v>TORQUE TUBE BOTTOM B COMPL 3000S KW 0</v>
          </cell>
          <cell r="E18611">
            <v>44783</v>
          </cell>
          <cell r="F18611" t="str">
            <v>HALF</v>
          </cell>
          <cell r="G18611" t="str">
            <v>CI_I04</v>
          </cell>
          <cell r="H18611" t="str">
            <v>PC</v>
          </cell>
          <cell r="I18611" t="str">
            <v>CPR</v>
          </cell>
          <cell r="J18611" t="str">
            <v/>
          </cell>
          <cell r="K18611" t="str">
            <v>PD</v>
          </cell>
          <cell r="L18611" t="str">
            <v>7931</v>
          </cell>
          <cell r="M18611" t="str">
            <v>S</v>
          </cell>
          <cell r="N18611">
            <v>0</v>
          </cell>
        </row>
        <row r="18612">
          <cell r="A18612" t="str">
            <v>SF-NSB-I04-CT-0223</v>
          </cell>
          <cell r="B18612" t="str">
            <v>CINT</v>
          </cell>
          <cell r="C18612" t="str">
            <v/>
          </cell>
          <cell r="D18612" t="str">
            <v>TORQUE TUBE BRACKET CB-0733T COMPL KW 0</v>
          </cell>
          <cell r="E18612">
            <v>44783</v>
          </cell>
          <cell r="F18612" t="str">
            <v>HALF</v>
          </cell>
          <cell r="G18612" t="str">
            <v>CI_I04</v>
          </cell>
          <cell r="H18612" t="str">
            <v>PC</v>
          </cell>
          <cell r="I18612" t="str">
            <v>CPR</v>
          </cell>
          <cell r="J18612" t="str">
            <v/>
          </cell>
          <cell r="K18612" t="str">
            <v>PD</v>
          </cell>
          <cell r="L18612" t="str">
            <v>7931</v>
          </cell>
          <cell r="M18612" t="str">
            <v>S</v>
          </cell>
          <cell r="N18612">
            <v>0</v>
          </cell>
        </row>
        <row r="18613">
          <cell r="A18613" t="str">
            <v>SF-NSB-I04-CT-0224</v>
          </cell>
          <cell r="B18613" t="str">
            <v>CINT</v>
          </cell>
          <cell r="C18613" t="str">
            <v/>
          </cell>
          <cell r="D18613" t="str">
            <v>TORQUE TUBE COMPL CB-0733T KW 0</v>
          </cell>
          <cell r="E18613">
            <v>44783</v>
          </cell>
          <cell r="F18613" t="str">
            <v>HALF</v>
          </cell>
          <cell r="G18613" t="str">
            <v>CI_I04</v>
          </cell>
          <cell r="H18613" t="str">
            <v>PC</v>
          </cell>
          <cell r="I18613" t="str">
            <v>CPR</v>
          </cell>
          <cell r="J18613" t="str">
            <v/>
          </cell>
          <cell r="K18613" t="str">
            <v>PD</v>
          </cell>
          <cell r="L18613" t="str">
            <v>7931</v>
          </cell>
          <cell r="M18613" t="str">
            <v>S</v>
          </cell>
          <cell r="N18613">
            <v>0</v>
          </cell>
        </row>
        <row r="18614">
          <cell r="A18614" t="str">
            <v>SF-NSB-I04-CT-0225</v>
          </cell>
          <cell r="B18614" t="str">
            <v>CINT</v>
          </cell>
          <cell r="C18614" t="str">
            <v/>
          </cell>
          <cell r="D18614" t="str">
            <v>TORQUE TUBE COMPL CB-135D KW 0</v>
          </cell>
          <cell r="E18614">
            <v>44783</v>
          </cell>
          <cell r="F18614" t="str">
            <v>HALF</v>
          </cell>
          <cell r="G18614" t="str">
            <v>CI_I04</v>
          </cell>
          <cell r="H18614" t="str">
            <v>PC</v>
          </cell>
          <cell r="I18614" t="str">
            <v>CPR</v>
          </cell>
          <cell r="J18614" t="str">
            <v/>
          </cell>
          <cell r="K18614" t="str">
            <v>PD</v>
          </cell>
          <cell r="L18614" t="str">
            <v>7931</v>
          </cell>
          <cell r="M18614" t="str">
            <v>S</v>
          </cell>
          <cell r="N18614">
            <v>0</v>
          </cell>
        </row>
        <row r="18615">
          <cell r="A18615" t="str">
            <v>SF-NSB-I04-CT-0226</v>
          </cell>
          <cell r="B18615" t="str">
            <v>CINT</v>
          </cell>
          <cell r="C18615" t="str">
            <v/>
          </cell>
          <cell r="D18615" t="str">
            <v>TORQUE TUBE COMPL KW O</v>
          </cell>
          <cell r="E18615">
            <v>44783</v>
          </cell>
          <cell r="F18615" t="str">
            <v>HALF</v>
          </cell>
          <cell r="G18615" t="str">
            <v>CI_I04</v>
          </cell>
          <cell r="H18615" t="str">
            <v>PC</v>
          </cell>
          <cell r="I18615" t="str">
            <v>CPR</v>
          </cell>
          <cell r="J18615" t="str">
            <v/>
          </cell>
          <cell r="K18615" t="str">
            <v>PD</v>
          </cell>
          <cell r="L18615" t="str">
            <v>7931</v>
          </cell>
          <cell r="M18615" t="str">
            <v>S</v>
          </cell>
          <cell r="N18615">
            <v>0</v>
          </cell>
        </row>
        <row r="18616">
          <cell r="A18616" t="str">
            <v>SF-NSB-I04-CT-0227</v>
          </cell>
          <cell r="B18616" t="str">
            <v>CINT</v>
          </cell>
          <cell r="C18616" t="str">
            <v/>
          </cell>
          <cell r="D18616" t="str">
            <v>TORQUE TUBE RECLINING BOTTOM COMPL KW 0</v>
          </cell>
          <cell r="E18616">
            <v>44783</v>
          </cell>
          <cell r="F18616" t="str">
            <v>HALF</v>
          </cell>
          <cell r="G18616" t="str">
            <v>CI_I04</v>
          </cell>
          <cell r="H18616" t="str">
            <v>PC</v>
          </cell>
          <cell r="I18616" t="str">
            <v>CPR</v>
          </cell>
          <cell r="J18616" t="str">
            <v/>
          </cell>
          <cell r="K18616" t="str">
            <v>PD</v>
          </cell>
          <cell r="L18616" t="str">
            <v>7931</v>
          </cell>
          <cell r="M18616" t="str">
            <v>S</v>
          </cell>
          <cell r="N18616">
            <v>0</v>
          </cell>
        </row>
        <row r="18617">
          <cell r="A18617" t="str">
            <v>SF-NSB-I04-CT-0228</v>
          </cell>
          <cell r="B18617" t="str">
            <v>CINT</v>
          </cell>
          <cell r="C18617" t="str">
            <v/>
          </cell>
          <cell r="D18617" t="str">
            <v>TOTAL LOCK CASTER ASSY KW 0</v>
          </cell>
          <cell r="E18617">
            <v>44783</v>
          </cell>
          <cell r="F18617" t="str">
            <v>HALF</v>
          </cell>
          <cell r="G18617" t="str">
            <v>CI_I04</v>
          </cell>
          <cell r="H18617" t="str">
            <v>PC</v>
          </cell>
          <cell r="I18617" t="str">
            <v>CPR</v>
          </cell>
          <cell r="J18617" t="str">
            <v/>
          </cell>
          <cell r="K18617" t="str">
            <v>PD</v>
          </cell>
          <cell r="L18617" t="str">
            <v>7931</v>
          </cell>
          <cell r="M18617" t="str">
            <v>S</v>
          </cell>
          <cell r="N18617">
            <v>0</v>
          </cell>
        </row>
        <row r="18618">
          <cell r="A18618" t="str">
            <v>SF-NSB-I04-CT-0229</v>
          </cell>
          <cell r="B18618" t="str">
            <v>CINT</v>
          </cell>
          <cell r="C18618" t="str">
            <v/>
          </cell>
          <cell r="D18618" t="str">
            <v>TOTAL LOCK COMPL KW 0</v>
          </cell>
          <cell r="E18618">
            <v>44783</v>
          </cell>
          <cell r="F18618" t="str">
            <v>HALF</v>
          </cell>
          <cell r="G18618" t="str">
            <v>CI_I04</v>
          </cell>
          <cell r="H18618" t="str">
            <v>PC</v>
          </cell>
          <cell r="I18618" t="str">
            <v>CPR</v>
          </cell>
          <cell r="J18618" t="str">
            <v/>
          </cell>
          <cell r="K18618" t="str">
            <v>PD</v>
          </cell>
          <cell r="L18618" t="str">
            <v>7931</v>
          </cell>
          <cell r="M18618" t="str">
            <v>S</v>
          </cell>
          <cell r="N18618">
            <v>0</v>
          </cell>
        </row>
        <row r="18619">
          <cell r="A18619" t="str">
            <v>SF-NSB-I04-CT-0230</v>
          </cell>
          <cell r="B18619" t="str">
            <v>CINT</v>
          </cell>
          <cell r="C18619" t="str">
            <v/>
          </cell>
          <cell r="D18619" t="str">
            <v>UPPER + LINK + LOWER OPTIMUS F ASSY</v>
          </cell>
          <cell r="E18619">
            <v>44783</v>
          </cell>
          <cell r="F18619" t="str">
            <v>HALF</v>
          </cell>
          <cell r="G18619" t="str">
            <v>CI_I04</v>
          </cell>
          <cell r="H18619" t="str">
            <v>PC</v>
          </cell>
          <cell r="I18619" t="str">
            <v>CPR</v>
          </cell>
          <cell r="J18619" t="str">
            <v/>
          </cell>
          <cell r="K18619" t="str">
            <v>PD</v>
          </cell>
          <cell r="L18619" t="str">
            <v>7931</v>
          </cell>
          <cell r="M18619" t="str">
            <v>S</v>
          </cell>
          <cell r="N18619">
            <v>0</v>
          </cell>
        </row>
        <row r="18620">
          <cell r="A18620" t="str">
            <v>SF-NSB-I04-CT-0231</v>
          </cell>
          <cell r="B18620" t="str">
            <v>CINT</v>
          </cell>
          <cell r="C18620" t="str">
            <v/>
          </cell>
          <cell r="D18620" t="str">
            <v>UPPER FRAME FSR-001</v>
          </cell>
          <cell r="E18620">
            <v>44783</v>
          </cell>
          <cell r="F18620" t="str">
            <v>HALF</v>
          </cell>
          <cell r="G18620" t="str">
            <v>CI_I04</v>
          </cell>
          <cell r="H18620" t="str">
            <v>PC</v>
          </cell>
          <cell r="I18620" t="str">
            <v>CPR</v>
          </cell>
          <cell r="J18620" t="str">
            <v/>
          </cell>
          <cell r="K18620" t="str">
            <v>PD</v>
          </cell>
          <cell r="L18620" t="str">
            <v>7931</v>
          </cell>
          <cell r="M18620" t="str">
            <v>S</v>
          </cell>
          <cell r="N18620">
            <v>0</v>
          </cell>
        </row>
        <row r="18621">
          <cell r="A18621" t="str">
            <v>SF-NSB-I04-CT-0232</v>
          </cell>
          <cell r="B18621" t="str">
            <v>CINT</v>
          </cell>
          <cell r="C18621" t="str">
            <v/>
          </cell>
          <cell r="D18621" t="str">
            <v>UPPER FRAME TB-002 (REAMER + TAP) KW 1</v>
          </cell>
          <cell r="E18621">
            <v>44783</v>
          </cell>
          <cell r="F18621" t="str">
            <v>HALF</v>
          </cell>
          <cell r="G18621" t="str">
            <v>CI_I04</v>
          </cell>
          <cell r="H18621" t="str">
            <v>PC</v>
          </cell>
          <cell r="I18621" t="str">
            <v>CPR</v>
          </cell>
          <cell r="J18621" t="str">
            <v/>
          </cell>
          <cell r="K18621" t="str">
            <v>PD</v>
          </cell>
          <cell r="L18621" t="str">
            <v>7931</v>
          </cell>
          <cell r="M18621" t="str">
            <v>S</v>
          </cell>
          <cell r="N18621">
            <v>0</v>
          </cell>
        </row>
        <row r="18622">
          <cell r="A18622" t="str">
            <v>SF-NSB-I04-CT-0233</v>
          </cell>
          <cell r="B18622" t="str">
            <v>CINT</v>
          </cell>
          <cell r="C18622" t="str">
            <v/>
          </cell>
          <cell r="D18622" t="str">
            <v>UPPER FRAME TB-002 KW 0</v>
          </cell>
          <cell r="E18622">
            <v>44966</v>
          </cell>
          <cell r="F18622" t="str">
            <v>HALF</v>
          </cell>
          <cell r="G18622" t="str">
            <v>CI_I04</v>
          </cell>
          <cell r="H18622" t="str">
            <v>PC</v>
          </cell>
          <cell r="I18622" t="str">
            <v>CPR</v>
          </cell>
          <cell r="J18622" t="str">
            <v/>
          </cell>
          <cell r="K18622" t="str">
            <v>PD</v>
          </cell>
          <cell r="L18622" t="str">
            <v>7931</v>
          </cell>
          <cell r="M18622" t="str">
            <v>S</v>
          </cell>
          <cell r="N18622">
            <v>177330</v>
          </cell>
        </row>
        <row r="18623">
          <cell r="A18623" t="str">
            <v>SF-NSB-I04-CT-0234</v>
          </cell>
          <cell r="B18623" t="str">
            <v>CINT</v>
          </cell>
          <cell r="C18623" t="str">
            <v/>
          </cell>
          <cell r="D18623" t="str">
            <v>UPPER FRAME TB-002 KW 1</v>
          </cell>
          <cell r="E18623">
            <v>44834</v>
          </cell>
          <cell r="F18623" t="str">
            <v>HALF</v>
          </cell>
          <cell r="G18623" t="str">
            <v>CI_I04</v>
          </cell>
          <cell r="H18623" t="str">
            <v>PC</v>
          </cell>
          <cell r="I18623" t="str">
            <v>CPR</v>
          </cell>
          <cell r="J18623" t="str">
            <v/>
          </cell>
          <cell r="K18623" t="str">
            <v>PD</v>
          </cell>
          <cell r="L18623" t="str">
            <v>7931</v>
          </cell>
          <cell r="M18623" t="str">
            <v>S</v>
          </cell>
          <cell r="N18623">
            <v>34250</v>
          </cell>
        </row>
        <row r="18624">
          <cell r="A18624" t="str">
            <v>SF-NSB-I04-CT-0235</v>
          </cell>
          <cell r="B18624" t="str">
            <v>CINT</v>
          </cell>
          <cell r="C18624" t="str">
            <v/>
          </cell>
          <cell r="D18624" t="str">
            <v>VERTICAL LEG PIPE TB-002 (TAP) KW 1</v>
          </cell>
          <cell r="E18624">
            <v>44783</v>
          </cell>
          <cell r="F18624" t="str">
            <v>HALF</v>
          </cell>
          <cell r="G18624" t="str">
            <v>CI_I04</v>
          </cell>
          <cell r="H18624" t="str">
            <v>PC</v>
          </cell>
          <cell r="I18624" t="str">
            <v>CPR</v>
          </cell>
          <cell r="J18624" t="str">
            <v/>
          </cell>
          <cell r="K18624" t="str">
            <v>PD</v>
          </cell>
          <cell r="L18624" t="str">
            <v>7931</v>
          </cell>
          <cell r="M18624" t="str">
            <v>S</v>
          </cell>
          <cell r="N18624">
            <v>0</v>
          </cell>
        </row>
        <row r="18625">
          <cell r="A18625" t="str">
            <v>SF-NSB-I04-CT-0236</v>
          </cell>
          <cell r="B18625" t="str">
            <v>CINT</v>
          </cell>
          <cell r="C18625" t="str">
            <v/>
          </cell>
          <cell r="D18625" t="str">
            <v>VERTICAL LEG PIPE TB-002 KW 0</v>
          </cell>
          <cell r="E18625">
            <v>44966</v>
          </cell>
          <cell r="F18625" t="str">
            <v>HALF</v>
          </cell>
          <cell r="G18625" t="str">
            <v>CI_I04</v>
          </cell>
          <cell r="H18625" t="str">
            <v>PC</v>
          </cell>
          <cell r="I18625" t="str">
            <v>CPR</v>
          </cell>
          <cell r="J18625" t="str">
            <v/>
          </cell>
          <cell r="K18625" t="str">
            <v>PD</v>
          </cell>
          <cell r="L18625" t="str">
            <v>7931</v>
          </cell>
          <cell r="M18625" t="str">
            <v>S</v>
          </cell>
          <cell r="N18625">
            <v>160614</v>
          </cell>
        </row>
        <row r="18626">
          <cell r="A18626" t="str">
            <v>SF-NSB-I04-CT-0237</v>
          </cell>
          <cell r="B18626" t="str">
            <v>CINT</v>
          </cell>
          <cell r="C18626" t="str">
            <v/>
          </cell>
          <cell r="D18626" t="str">
            <v>HEAD FOOT BOARD ASSY (BD-003) CB-0733T</v>
          </cell>
          <cell r="E18626">
            <v>44783</v>
          </cell>
          <cell r="F18626" t="str">
            <v>HALF</v>
          </cell>
          <cell r="G18626" t="str">
            <v>CI_I04</v>
          </cell>
          <cell r="H18626" t="str">
            <v>PC</v>
          </cell>
          <cell r="I18626" t="str">
            <v>CPR</v>
          </cell>
          <cell r="J18626" t="str">
            <v/>
          </cell>
          <cell r="K18626" t="str">
            <v>PD</v>
          </cell>
          <cell r="L18626" t="str">
            <v>7931</v>
          </cell>
          <cell r="M18626" t="str">
            <v>S</v>
          </cell>
          <cell r="N18626">
            <v>0</v>
          </cell>
        </row>
        <row r="18627">
          <cell r="A18627" t="str">
            <v>SF-NSB-I04-CT-0238</v>
          </cell>
          <cell r="B18627" t="str">
            <v>CINT</v>
          </cell>
          <cell r="C18627" t="str">
            <v/>
          </cell>
          <cell r="D18627" t="str">
            <v>BOTTOM A CB-3003 KW</v>
          </cell>
          <cell r="E18627">
            <v>44950</v>
          </cell>
          <cell r="F18627" t="str">
            <v>HALF</v>
          </cell>
          <cell r="G18627" t="str">
            <v>CI_I04</v>
          </cell>
          <cell r="H18627" t="str">
            <v>PC</v>
          </cell>
          <cell r="I18627" t="str">
            <v>CPR</v>
          </cell>
          <cell r="J18627" t="str">
            <v/>
          </cell>
          <cell r="K18627" t="str">
            <v>PD</v>
          </cell>
          <cell r="L18627" t="str">
            <v>7931</v>
          </cell>
          <cell r="M18627" t="str">
            <v>S</v>
          </cell>
          <cell r="N18627">
            <v>695944</v>
          </cell>
        </row>
        <row r="18628">
          <cell r="A18628" t="str">
            <v>SF-NSB-I04-CT-0239</v>
          </cell>
          <cell r="B18628" t="str">
            <v>CINT</v>
          </cell>
          <cell r="C18628" t="str">
            <v/>
          </cell>
          <cell r="D18628" t="str">
            <v>CENTER BOTTOM CB-3012 KW</v>
          </cell>
          <cell r="E18628">
            <v>44950</v>
          </cell>
          <cell r="F18628" t="str">
            <v>HALF</v>
          </cell>
          <cell r="G18628" t="str">
            <v>CI_I04</v>
          </cell>
          <cell r="H18628" t="str">
            <v>PC</v>
          </cell>
          <cell r="I18628" t="str">
            <v>CPR</v>
          </cell>
          <cell r="J18628" t="str">
            <v/>
          </cell>
          <cell r="K18628" t="str">
            <v>PD</v>
          </cell>
          <cell r="L18628" t="str">
            <v>7931</v>
          </cell>
          <cell r="M18628" t="str">
            <v>S</v>
          </cell>
          <cell r="N18628">
            <v>377680</v>
          </cell>
        </row>
        <row r="18629">
          <cell r="A18629" t="str">
            <v>SF-NSB-I04-CT-0240</v>
          </cell>
          <cell r="B18629" t="str">
            <v>CINT</v>
          </cell>
          <cell r="C18629" t="str">
            <v/>
          </cell>
          <cell r="D18629" t="str">
            <v>CONNECTION ROD CB-3300T COMPL KW</v>
          </cell>
          <cell r="E18629">
            <v>44781</v>
          </cell>
          <cell r="F18629" t="str">
            <v>HALF</v>
          </cell>
          <cell r="G18629" t="str">
            <v>CI_I04</v>
          </cell>
          <cell r="H18629" t="str">
            <v>PC</v>
          </cell>
          <cell r="I18629" t="str">
            <v>CPR</v>
          </cell>
          <cell r="J18629" t="str">
            <v/>
          </cell>
          <cell r="K18629" t="str">
            <v>PD</v>
          </cell>
          <cell r="L18629" t="str">
            <v>7931</v>
          </cell>
          <cell r="M18629" t="str">
            <v>S</v>
          </cell>
          <cell r="N18629">
            <v>109173</v>
          </cell>
        </row>
        <row r="18630">
          <cell r="A18630" t="str">
            <v>SF-NSB-I04-CT-0241</v>
          </cell>
          <cell r="B18630" t="str">
            <v>CINT</v>
          </cell>
          <cell r="C18630" t="str">
            <v/>
          </cell>
          <cell r="D18630" t="str">
            <v>BOTTOM STOPPER FC</v>
          </cell>
          <cell r="E18630">
            <v>44781</v>
          </cell>
          <cell r="F18630" t="str">
            <v>HALF</v>
          </cell>
          <cell r="G18630" t="str">
            <v>CI_I04</v>
          </cell>
          <cell r="H18630" t="str">
            <v>PC</v>
          </cell>
          <cell r="I18630" t="str">
            <v>CPR</v>
          </cell>
          <cell r="J18630" t="str">
            <v/>
          </cell>
          <cell r="K18630" t="str">
            <v>PD</v>
          </cell>
          <cell r="L18630" t="str">
            <v>7931</v>
          </cell>
          <cell r="M18630" t="str">
            <v>S</v>
          </cell>
          <cell r="N18630">
            <v>9927</v>
          </cell>
        </row>
        <row r="18631">
          <cell r="A18631" t="str">
            <v>SF-NSB-I04-CT-0242</v>
          </cell>
          <cell r="B18631" t="str">
            <v>CINT</v>
          </cell>
          <cell r="C18631" t="str">
            <v/>
          </cell>
          <cell r="D18631" t="str">
            <v>SIDE UPPER FRAME COMPL CB-003 KW</v>
          </cell>
          <cell r="E18631">
            <v>44825</v>
          </cell>
          <cell r="F18631" t="str">
            <v>HALF</v>
          </cell>
          <cell r="G18631" t="str">
            <v>CI_I04</v>
          </cell>
          <cell r="H18631" t="str">
            <v>PC</v>
          </cell>
          <cell r="I18631" t="str">
            <v>CPR</v>
          </cell>
          <cell r="J18631" t="str">
            <v/>
          </cell>
          <cell r="K18631" t="str">
            <v>PD</v>
          </cell>
          <cell r="L18631" t="str">
            <v>7931</v>
          </cell>
          <cell r="M18631" t="str">
            <v>S</v>
          </cell>
          <cell r="N18631">
            <v>1510989</v>
          </cell>
        </row>
        <row r="18632">
          <cell r="A18632" t="str">
            <v>SF-NSB-I04-CT-0243</v>
          </cell>
          <cell r="B18632" t="str">
            <v>CINT</v>
          </cell>
          <cell r="C18632" t="str">
            <v/>
          </cell>
          <cell r="D18632" t="str">
            <v>LOWER FRAME COMPL CB-003 KW</v>
          </cell>
          <cell r="E18632">
            <v>44825</v>
          </cell>
          <cell r="F18632" t="str">
            <v>HALF</v>
          </cell>
          <cell r="G18632" t="str">
            <v>CI_I04</v>
          </cell>
          <cell r="H18632" t="str">
            <v>PC</v>
          </cell>
          <cell r="I18632" t="str">
            <v>CPR</v>
          </cell>
          <cell r="J18632" t="str">
            <v/>
          </cell>
          <cell r="K18632" t="str">
            <v>PD</v>
          </cell>
          <cell r="L18632" t="str">
            <v>7931</v>
          </cell>
          <cell r="M18632" t="str">
            <v>S</v>
          </cell>
          <cell r="N18632">
            <v>99227</v>
          </cell>
        </row>
        <row r="18633">
          <cell r="A18633" t="str">
            <v>SF-NSB-I04-CT-0244</v>
          </cell>
          <cell r="B18633" t="str">
            <v>CINT</v>
          </cell>
          <cell r="C18633" t="str">
            <v/>
          </cell>
          <cell r="D18633" t="str">
            <v>LINK LEVER COMPL CB-003 KW</v>
          </cell>
          <cell r="E18633">
            <v>44825</v>
          </cell>
          <cell r="F18633" t="str">
            <v>HALF</v>
          </cell>
          <cell r="G18633" t="str">
            <v>CI_I04</v>
          </cell>
          <cell r="H18633" t="str">
            <v>PC</v>
          </cell>
          <cell r="I18633" t="str">
            <v>CPR</v>
          </cell>
          <cell r="J18633" t="str">
            <v/>
          </cell>
          <cell r="K18633" t="str">
            <v>PD</v>
          </cell>
          <cell r="L18633" t="str">
            <v>7931</v>
          </cell>
          <cell r="M18633" t="str">
            <v>S</v>
          </cell>
          <cell r="N18633">
            <v>36385</v>
          </cell>
        </row>
        <row r="18634">
          <cell r="A18634" t="str">
            <v>SF-NSB-I04-CT-0245</v>
          </cell>
          <cell r="B18634" t="str">
            <v>CINT</v>
          </cell>
          <cell r="C18634" t="str">
            <v/>
          </cell>
          <cell r="D18634" t="str">
            <v>HI-LO TORQUE TUBE COMPL CB-003 KW</v>
          </cell>
          <cell r="E18634">
            <v>44825</v>
          </cell>
          <cell r="F18634" t="str">
            <v>HALF</v>
          </cell>
          <cell r="G18634" t="str">
            <v>CI_I04</v>
          </cell>
          <cell r="H18634" t="str">
            <v>PC</v>
          </cell>
          <cell r="I18634" t="str">
            <v>CPR</v>
          </cell>
          <cell r="J18634" t="str">
            <v/>
          </cell>
          <cell r="K18634" t="str">
            <v>PD</v>
          </cell>
          <cell r="L18634" t="str">
            <v>7931</v>
          </cell>
          <cell r="M18634" t="str">
            <v>S</v>
          </cell>
          <cell r="N18634">
            <v>160501</v>
          </cell>
        </row>
        <row r="18635">
          <cell r="A18635" t="str">
            <v>SF-NSB-I04-CT-0246</v>
          </cell>
          <cell r="B18635" t="str">
            <v>CINT</v>
          </cell>
          <cell r="C18635" t="str">
            <v/>
          </cell>
          <cell r="D18635" t="str">
            <v>LOWER FRAME FSR CB-003 KW</v>
          </cell>
          <cell r="E18635">
            <v>0</v>
          </cell>
          <cell r="F18635" t="str">
            <v>HALF</v>
          </cell>
          <cell r="G18635" t="str">
            <v>CI_I04</v>
          </cell>
          <cell r="H18635" t="str">
            <v>PC</v>
          </cell>
          <cell r="I18635" t="str">
            <v>CPR</v>
          </cell>
          <cell r="J18635" t="str">
            <v/>
          </cell>
          <cell r="K18635" t="str">
            <v>PD</v>
          </cell>
          <cell r="L18635" t="str">
            <v>7931</v>
          </cell>
          <cell r="M18635" t="str">
            <v>S</v>
          </cell>
          <cell r="N18635">
            <v>0</v>
          </cell>
        </row>
        <row r="18636">
          <cell r="A18636" t="str">
            <v>SF-NSB-I04-CT-0247</v>
          </cell>
          <cell r="B18636" t="str">
            <v>CINT</v>
          </cell>
          <cell r="C18636" t="str">
            <v/>
          </cell>
          <cell r="D18636" t="str">
            <v>CONNECTION ROD COMPL CB-003 KW</v>
          </cell>
          <cell r="E18636">
            <v>44825</v>
          </cell>
          <cell r="F18636" t="str">
            <v>HALF</v>
          </cell>
          <cell r="G18636" t="str">
            <v>CI_I04</v>
          </cell>
          <cell r="H18636" t="str">
            <v>PC</v>
          </cell>
          <cell r="I18636" t="str">
            <v>CPR</v>
          </cell>
          <cell r="J18636" t="str">
            <v/>
          </cell>
          <cell r="K18636" t="str">
            <v>PD</v>
          </cell>
          <cell r="L18636" t="str">
            <v>7931</v>
          </cell>
          <cell r="M18636" t="str">
            <v>S</v>
          </cell>
          <cell r="N18636">
            <v>44645</v>
          </cell>
        </row>
        <row r="18637">
          <cell r="A18637" t="str">
            <v>SF-NSB-I04-CT-0248</v>
          </cell>
          <cell r="B18637" t="str">
            <v>CINT</v>
          </cell>
          <cell r="C18637" t="str">
            <v/>
          </cell>
          <cell r="D18637" t="str">
            <v>FOOT BAR COMPL CB-003 KW</v>
          </cell>
          <cell r="E18637">
            <v>44825</v>
          </cell>
          <cell r="F18637" t="str">
            <v>HALF</v>
          </cell>
          <cell r="G18637" t="str">
            <v>CI_I04</v>
          </cell>
          <cell r="H18637" t="str">
            <v>PC</v>
          </cell>
          <cell r="I18637" t="str">
            <v>CPR</v>
          </cell>
          <cell r="J18637" t="str">
            <v/>
          </cell>
          <cell r="K18637" t="str">
            <v>PD</v>
          </cell>
          <cell r="L18637" t="str">
            <v>7931</v>
          </cell>
          <cell r="M18637" t="str">
            <v>S</v>
          </cell>
          <cell r="N18637">
            <v>71254</v>
          </cell>
        </row>
        <row r="18638">
          <cell r="A18638" t="str">
            <v>SF-NSB-I04-CT-0249</v>
          </cell>
          <cell r="B18638" t="str">
            <v>CINT</v>
          </cell>
          <cell r="C18638" t="str">
            <v/>
          </cell>
          <cell r="D18638" t="str">
            <v>TORQUE TUBE COMPL TOTAL LOCK CB-003 KW</v>
          </cell>
          <cell r="E18638">
            <v>44825</v>
          </cell>
          <cell r="F18638" t="str">
            <v>HALF</v>
          </cell>
          <cell r="G18638" t="str">
            <v>CI_I04</v>
          </cell>
          <cell r="H18638" t="str">
            <v>PC</v>
          </cell>
          <cell r="I18638" t="str">
            <v>CPR</v>
          </cell>
          <cell r="J18638" t="str">
            <v/>
          </cell>
          <cell r="K18638" t="str">
            <v>PD</v>
          </cell>
          <cell r="L18638" t="str">
            <v>7931</v>
          </cell>
          <cell r="M18638" t="str">
            <v>S</v>
          </cell>
          <cell r="N18638">
            <v>61797</v>
          </cell>
        </row>
        <row r="18639">
          <cell r="A18639" t="str">
            <v>SF-NSB-I04-CT-0250</v>
          </cell>
          <cell r="B18639" t="str">
            <v>CINT</v>
          </cell>
          <cell r="C18639" t="str">
            <v/>
          </cell>
          <cell r="D18639" t="str">
            <v>HI-LO ROD COMPL CB-003 KW</v>
          </cell>
          <cell r="E18639">
            <v>44825</v>
          </cell>
          <cell r="F18639" t="str">
            <v>HALF</v>
          </cell>
          <cell r="G18639" t="str">
            <v>CI_I04</v>
          </cell>
          <cell r="H18639" t="str">
            <v>PC</v>
          </cell>
          <cell r="I18639" t="str">
            <v>CPR</v>
          </cell>
          <cell r="J18639" t="str">
            <v/>
          </cell>
          <cell r="K18639" t="str">
            <v>PD</v>
          </cell>
          <cell r="L18639" t="str">
            <v>7931</v>
          </cell>
          <cell r="M18639" t="str">
            <v>S</v>
          </cell>
          <cell r="N18639">
            <v>39966</v>
          </cell>
        </row>
        <row r="18640">
          <cell r="A18640" t="str">
            <v>SF-NSB-I04-CT-0251</v>
          </cell>
          <cell r="B18640" t="str">
            <v>CINT</v>
          </cell>
          <cell r="C18640" t="str">
            <v/>
          </cell>
          <cell r="D18640" t="str">
            <v>CROSS FRAME HEAD COMPL CB-003 KW</v>
          </cell>
          <cell r="E18640">
            <v>44825</v>
          </cell>
          <cell r="F18640" t="str">
            <v>HALF</v>
          </cell>
          <cell r="G18640" t="str">
            <v>CI_I04</v>
          </cell>
          <cell r="H18640" t="str">
            <v>PC</v>
          </cell>
          <cell r="I18640" t="str">
            <v>CPR</v>
          </cell>
          <cell r="J18640" t="str">
            <v/>
          </cell>
          <cell r="K18640" t="str">
            <v>PD</v>
          </cell>
          <cell r="L18640" t="str">
            <v>7931</v>
          </cell>
          <cell r="M18640" t="str">
            <v>S</v>
          </cell>
          <cell r="N18640">
            <v>101655</v>
          </cell>
        </row>
        <row r="18641">
          <cell r="A18641" t="str">
            <v>SF-NSB-I04-CT-0252</v>
          </cell>
          <cell r="B18641" t="str">
            <v>CINT</v>
          </cell>
          <cell r="C18641" t="str">
            <v/>
          </cell>
          <cell r="D18641" t="str">
            <v>CROSS MEMBER HEAD COMPL CB-003 KW</v>
          </cell>
          <cell r="E18641">
            <v>44825</v>
          </cell>
          <cell r="F18641" t="str">
            <v>HALF</v>
          </cell>
          <cell r="G18641" t="str">
            <v>CI_I04</v>
          </cell>
          <cell r="H18641" t="str">
            <v>PC</v>
          </cell>
          <cell r="I18641" t="str">
            <v>CPR</v>
          </cell>
          <cell r="J18641" t="str">
            <v/>
          </cell>
          <cell r="K18641" t="str">
            <v>PD</v>
          </cell>
          <cell r="L18641" t="str">
            <v>7931</v>
          </cell>
          <cell r="M18641" t="str">
            <v>S</v>
          </cell>
          <cell r="N18641">
            <v>79232</v>
          </cell>
        </row>
        <row r="18642">
          <cell r="A18642" t="str">
            <v>SF-NSB-I04-CT-0253</v>
          </cell>
          <cell r="B18642" t="str">
            <v>CINT</v>
          </cell>
          <cell r="C18642" t="str">
            <v/>
          </cell>
          <cell r="D18642" t="str">
            <v>CROSS MEMBER FOOT COMPL CB-003 KW</v>
          </cell>
          <cell r="E18642">
            <v>44825</v>
          </cell>
          <cell r="F18642" t="str">
            <v>HALF</v>
          </cell>
          <cell r="G18642" t="str">
            <v>CI_I04</v>
          </cell>
          <cell r="H18642" t="str">
            <v>PC</v>
          </cell>
          <cell r="I18642" t="str">
            <v>CPR</v>
          </cell>
          <cell r="J18642" t="str">
            <v/>
          </cell>
          <cell r="K18642" t="str">
            <v>PD</v>
          </cell>
          <cell r="L18642" t="str">
            <v>7931</v>
          </cell>
          <cell r="M18642" t="str">
            <v>S</v>
          </cell>
          <cell r="N18642">
            <v>70733</v>
          </cell>
        </row>
        <row r="18643">
          <cell r="A18643" t="str">
            <v>SF-NSB-I04-CT-0254</v>
          </cell>
          <cell r="B18643" t="str">
            <v>CINT</v>
          </cell>
          <cell r="C18643" t="str">
            <v/>
          </cell>
          <cell r="D18643" t="str">
            <v>CROSS FRAME FOOT COMPL CB-003 KW</v>
          </cell>
          <cell r="E18643">
            <v>44825</v>
          </cell>
          <cell r="F18643" t="str">
            <v>HALF</v>
          </cell>
          <cell r="G18643" t="str">
            <v>CI_I04</v>
          </cell>
          <cell r="H18643" t="str">
            <v>PC</v>
          </cell>
          <cell r="I18643" t="str">
            <v>CPR</v>
          </cell>
          <cell r="J18643" t="str">
            <v/>
          </cell>
          <cell r="K18643" t="str">
            <v>PD</v>
          </cell>
          <cell r="L18643" t="str">
            <v>7931</v>
          </cell>
          <cell r="M18643" t="str">
            <v>S</v>
          </cell>
          <cell r="N18643">
            <v>131663</v>
          </cell>
        </row>
        <row r="18644">
          <cell r="A18644" t="str">
            <v>SF-NSB-I04-CT-0255</v>
          </cell>
          <cell r="B18644" t="str">
            <v>CINT</v>
          </cell>
          <cell r="C18644" t="str">
            <v/>
          </cell>
          <cell r="D18644" t="str">
            <v>BUMPER FRAME COMPL CB-003 KW</v>
          </cell>
          <cell r="E18644">
            <v>44825</v>
          </cell>
          <cell r="F18644" t="str">
            <v>HALF</v>
          </cell>
          <cell r="G18644" t="str">
            <v>CI_I04</v>
          </cell>
          <cell r="H18644" t="str">
            <v>PC</v>
          </cell>
          <cell r="I18644" t="str">
            <v>CPR</v>
          </cell>
          <cell r="J18644" t="str">
            <v/>
          </cell>
          <cell r="K18644" t="str">
            <v>PD</v>
          </cell>
          <cell r="L18644" t="str">
            <v>7931</v>
          </cell>
          <cell r="M18644" t="str">
            <v>S</v>
          </cell>
          <cell r="N18644">
            <v>190657</v>
          </cell>
        </row>
        <row r="18645">
          <cell r="A18645" t="str">
            <v>SF-NSB-I04-CT-0256</v>
          </cell>
          <cell r="B18645" t="str">
            <v>CINT</v>
          </cell>
          <cell r="C18645" t="str">
            <v/>
          </cell>
          <cell r="D18645" t="str">
            <v>BRACKET KC-200006</v>
          </cell>
          <cell r="E18645">
            <v>44825</v>
          </cell>
          <cell r="F18645" t="str">
            <v>HALF</v>
          </cell>
          <cell r="G18645" t="str">
            <v>CI_I04</v>
          </cell>
          <cell r="H18645" t="str">
            <v>PC</v>
          </cell>
          <cell r="I18645" t="str">
            <v>CPR</v>
          </cell>
          <cell r="J18645" t="str">
            <v/>
          </cell>
          <cell r="K18645" t="str">
            <v>PD</v>
          </cell>
          <cell r="L18645" t="str">
            <v>7931</v>
          </cell>
          <cell r="M18645" t="str">
            <v>S</v>
          </cell>
          <cell r="N18645">
            <v>2775</v>
          </cell>
        </row>
        <row r="18646">
          <cell r="A18646" t="str">
            <v>SF-NSB-I04-CT-0257</v>
          </cell>
          <cell r="B18646" t="str">
            <v>CINT</v>
          </cell>
          <cell r="C18646" t="str">
            <v/>
          </cell>
          <cell r="D18646" t="str">
            <v>BOTTOM A COMPL CB-003 KW</v>
          </cell>
          <cell r="E18646">
            <v>44825</v>
          </cell>
          <cell r="F18646" t="str">
            <v>HALF</v>
          </cell>
          <cell r="G18646" t="str">
            <v>CI_I04</v>
          </cell>
          <cell r="H18646" t="str">
            <v>PC</v>
          </cell>
          <cell r="I18646" t="str">
            <v>CPR</v>
          </cell>
          <cell r="J18646" t="str">
            <v/>
          </cell>
          <cell r="K18646" t="str">
            <v>PD</v>
          </cell>
          <cell r="L18646" t="str">
            <v>7931</v>
          </cell>
          <cell r="M18646" t="str">
            <v>S</v>
          </cell>
          <cell r="N18646">
            <v>405048</v>
          </cell>
        </row>
        <row r="18647">
          <cell r="A18647" t="str">
            <v>SF-NSB-I04-CT-0258</v>
          </cell>
          <cell r="B18647" t="str">
            <v>CINT</v>
          </cell>
          <cell r="C18647" t="str">
            <v/>
          </cell>
          <cell r="D18647" t="str">
            <v>TORQUE TUBE COMPL BOTTOM A CB-003 KW</v>
          </cell>
          <cell r="E18647">
            <v>44825</v>
          </cell>
          <cell r="F18647" t="str">
            <v>HALF</v>
          </cell>
          <cell r="G18647" t="str">
            <v>CI_I04</v>
          </cell>
          <cell r="H18647" t="str">
            <v>PC</v>
          </cell>
          <cell r="I18647" t="str">
            <v>CPR</v>
          </cell>
          <cell r="J18647" t="str">
            <v/>
          </cell>
          <cell r="K18647" t="str">
            <v>PD</v>
          </cell>
          <cell r="L18647" t="str">
            <v>7931</v>
          </cell>
          <cell r="M18647" t="str">
            <v>S</v>
          </cell>
          <cell r="N18647">
            <v>65301</v>
          </cell>
        </row>
        <row r="18648">
          <cell r="A18648" t="str">
            <v>SF-NSB-I04-CT-0260</v>
          </cell>
          <cell r="B18648" t="str">
            <v>CINT</v>
          </cell>
          <cell r="C18648" t="str">
            <v/>
          </cell>
          <cell r="D18648" t="str">
            <v>SIDE FRAME COMPL CB-003 KW</v>
          </cell>
          <cell r="E18648">
            <v>44825</v>
          </cell>
          <cell r="F18648" t="str">
            <v>HALF</v>
          </cell>
          <cell r="G18648" t="str">
            <v>CI_I04</v>
          </cell>
          <cell r="H18648" t="str">
            <v>PC</v>
          </cell>
          <cell r="I18648" t="str">
            <v>CPR</v>
          </cell>
          <cell r="J18648" t="str">
            <v/>
          </cell>
          <cell r="K18648" t="str">
            <v>PD</v>
          </cell>
          <cell r="L18648" t="str">
            <v>7931</v>
          </cell>
          <cell r="M18648" t="str">
            <v>S</v>
          </cell>
          <cell r="N18648">
            <v>191443</v>
          </cell>
        </row>
        <row r="18649">
          <cell r="A18649" t="str">
            <v>SF-NSB-I04-CT-0261</v>
          </cell>
          <cell r="B18649" t="str">
            <v>CINT</v>
          </cell>
          <cell r="C18649" t="str">
            <v/>
          </cell>
          <cell r="D18649" t="str">
            <v>BRACKET COMPL E-025002-1 KW</v>
          </cell>
          <cell r="E18649">
            <v>44950</v>
          </cell>
          <cell r="F18649" t="str">
            <v>HALF</v>
          </cell>
          <cell r="G18649" t="str">
            <v>CI_I04</v>
          </cell>
          <cell r="H18649" t="str">
            <v>PC</v>
          </cell>
          <cell r="I18649" t="str">
            <v>CPR</v>
          </cell>
          <cell r="J18649" t="str">
            <v/>
          </cell>
          <cell r="K18649" t="str">
            <v>PD</v>
          </cell>
          <cell r="L18649" t="str">
            <v>7931</v>
          </cell>
          <cell r="M18649" t="str">
            <v>S</v>
          </cell>
          <cell r="N18649">
            <v>24371</v>
          </cell>
        </row>
        <row r="18650">
          <cell r="A18650" t="str">
            <v>SF-NSB-I04-CT-0262</v>
          </cell>
          <cell r="B18650" t="str">
            <v>CINT</v>
          </cell>
          <cell r="C18650" t="str">
            <v/>
          </cell>
          <cell r="D18650" t="str">
            <v>SCREW COVER K-006506 KW</v>
          </cell>
          <cell r="E18650">
            <v>44950</v>
          </cell>
          <cell r="F18650" t="str">
            <v>HALF</v>
          </cell>
          <cell r="G18650" t="str">
            <v>CI_I04</v>
          </cell>
          <cell r="H18650" t="str">
            <v>PC</v>
          </cell>
          <cell r="I18650" t="str">
            <v>CPR</v>
          </cell>
          <cell r="J18650" t="str">
            <v/>
          </cell>
          <cell r="K18650" t="str">
            <v>PD</v>
          </cell>
          <cell r="L18650" t="str">
            <v>7931</v>
          </cell>
          <cell r="M18650" t="str">
            <v>S</v>
          </cell>
          <cell r="N18650">
            <v>26603</v>
          </cell>
        </row>
        <row r="18651">
          <cell r="A18651" t="str">
            <v>SF-NSB-I04-CT-0263</v>
          </cell>
          <cell r="B18651" t="str">
            <v>CINT</v>
          </cell>
          <cell r="C18651" t="str">
            <v/>
          </cell>
          <cell r="D18651" t="str">
            <v>LOWER FRAME CB-3300 T KW1</v>
          </cell>
          <cell r="E18651">
            <v>44875</v>
          </cell>
          <cell r="F18651" t="str">
            <v>HALF</v>
          </cell>
          <cell r="G18651" t="str">
            <v>CI_I04</v>
          </cell>
          <cell r="H18651" t="str">
            <v>PC</v>
          </cell>
          <cell r="I18651" t="str">
            <v>CPR</v>
          </cell>
          <cell r="J18651" t="str">
            <v/>
          </cell>
          <cell r="K18651" t="str">
            <v>PD</v>
          </cell>
          <cell r="L18651" t="str">
            <v>7931</v>
          </cell>
          <cell r="M18651" t="str">
            <v>S</v>
          </cell>
          <cell r="N18651">
            <v>794585</v>
          </cell>
        </row>
        <row r="18652">
          <cell r="A18652" t="str">
            <v>SF-NSB-I04-CT-0264</v>
          </cell>
          <cell r="B18652" t="str">
            <v>CINT</v>
          </cell>
          <cell r="C18652" t="str">
            <v/>
          </cell>
          <cell r="D18652" t="str">
            <v>BOTTOM B CB-3300 KW</v>
          </cell>
          <cell r="E18652">
            <v>45085</v>
          </cell>
          <cell r="F18652" t="str">
            <v>HALF</v>
          </cell>
          <cell r="G18652" t="str">
            <v>CI_I04</v>
          </cell>
          <cell r="H18652" t="str">
            <v>PC</v>
          </cell>
          <cell r="I18652" t="str">
            <v>CPR</v>
          </cell>
          <cell r="J18652" t="str">
            <v/>
          </cell>
          <cell r="K18652" t="str">
            <v>PD</v>
          </cell>
          <cell r="L18652" t="str">
            <v>7931</v>
          </cell>
          <cell r="M18652" t="str">
            <v>S</v>
          </cell>
          <cell r="N18652">
            <v>496983</v>
          </cell>
        </row>
        <row r="18653">
          <cell r="A18653" t="str">
            <v>SF-NSB-I04-CT-0266</v>
          </cell>
          <cell r="B18653" t="str">
            <v>CINT</v>
          </cell>
          <cell r="C18653" t="str">
            <v/>
          </cell>
          <cell r="D18653" t="str">
            <v>HANDLE CONTROL SPRING J-9416320</v>
          </cell>
          <cell r="E18653">
            <v>45175</v>
          </cell>
          <cell r="F18653" t="str">
            <v>HALF</v>
          </cell>
          <cell r="G18653" t="str">
            <v>CI_I04</v>
          </cell>
          <cell r="H18653" t="str">
            <v>PC</v>
          </cell>
          <cell r="I18653" t="str">
            <v>CPR</v>
          </cell>
          <cell r="J18653" t="str">
            <v/>
          </cell>
          <cell r="K18653" t="str">
            <v>PD</v>
          </cell>
          <cell r="L18653" t="str">
            <v>7931</v>
          </cell>
          <cell r="M18653" t="str">
            <v>S</v>
          </cell>
          <cell r="N18653">
            <v>38415</v>
          </cell>
        </row>
        <row r="18654">
          <cell r="A18654" t="str">
            <v>SF-NSB-I04-CT-0267</v>
          </cell>
          <cell r="B18654" t="str">
            <v>CINT</v>
          </cell>
          <cell r="C18654" t="str">
            <v/>
          </cell>
          <cell r="D18654" t="str">
            <v>MAIN FRAME MULTY BED KW</v>
          </cell>
          <cell r="E18654">
            <v>45232</v>
          </cell>
          <cell r="F18654" t="str">
            <v>HALF</v>
          </cell>
          <cell r="G18654" t="str">
            <v>CI_I04</v>
          </cell>
          <cell r="H18654" t="str">
            <v>PC</v>
          </cell>
          <cell r="I18654" t="str">
            <v>CPR</v>
          </cell>
          <cell r="J18654" t="str">
            <v/>
          </cell>
          <cell r="K18654" t="str">
            <v>PD</v>
          </cell>
          <cell r="L18654" t="str">
            <v>7931</v>
          </cell>
          <cell r="M18654" t="str">
            <v>S</v>
          </cell>
          <cell r="N18654">
            <v>740991</v>
          </cell>
        </row>
        <row r="18655">
          <cell r="A18655" t="str">
            <v>SF-NSB-I04-CT-0268</v>
          </cell>
          <cell r="B18655" t="str">
            <v>CINT</v>
          </cell>
          <cell r="C18655" t="str">
            <v/>
          </cell>
          <cell r="D18655" t="str">
            <v>LOWER FRAME MULTY BED KW</v>
          </cell>
          <cell r="E18655">
            <v>45232</v>
          </cell>
          <cell r="F18655" t="str">
            <v>HALF</v>
          </cell>
          <cell r="G18655" t="str">
            <v>CI_I04</v>
          </cell>
          <cell r="H18655" t="str">
            <v>PC</v>
          </cell>
          <cell r="I18655" t="str">
            <v>CPR</v>
          </cell>
          <cell r="J18655" t="str">
            <v/>
          </cell>
          <cell r="K18655" t="str">
            <v>PD</v>
          </cell>
          <cell r="L18655" t="str">
            <v>7931</v>
          </cell>
          <cell r="M18655" t="str">
            <v>S</v>
          </cell>
          <cell r="N18655">
            <v>743719</v>
          </cell>
        </row>
        <row r="18656">
          <cell r="A18656" t="str">
            <v>SF-NSB-I04-CT-0269</v>
          </cell>
          <cell r="B18656" t="str">
            <v>CINT</v>
          </cell>
          <cell r="C18656" t="str">
            <v/>
          </cell>
          <cell r="D18656" t="str">
            <v>BOTTOM A MULTY BED KW</v>
          </cell>
          <cell r="E18656">
            <v>45232</v>
          </cell>
          <cell r="F18656" t="str">
            <v>HALF</v>
          </cell>
          <cell r="G18656" t="str">
            <v>CI_I04</v>
          </cell>
          <cell r="H18656" t="str">
            <v>PC</v>
          </cell>
          <cell r="I18656" t="str">
            <v>CPR</v>
          </cell>
          <cell r="J18656" t="str">
            <v/>
          </cell>
          <cell r="K18656" t="str">
            <v>PD</v>
          </cell>
          <cell r="L18656" t="str">
            <v>7931</v>
          </cell>
          <cell r="M18656" t="str">
            <v>S</v>
          </cell>
          <cell r="N18656">
            <v>699020</v>
          </cell>
        </row>
        <row r="18657">
          <cell r="A18657" t="str">
            <v>SF-NSB-I04-CT-0270</v>
          </cell>
          <cell r="B18657" t="str">
            <v>CINT</v>
          </cell>
          <cell r="C18657" t="str">
            <v/>
          </cell>
          <cell r="D18657" t="str">
            <v>BOTTOM B MULTY BED KW</v>
          </cell>
          <cell r="E18657">
            <v>45232</v>
          </cell>
          <cell r="F18657" t="str">
            <v>HALF</v>
          </cell>
          <cell r="G18657" t="str">
            <v>CI_I04</v>
          </cell>
          <cell r="H18657" t="str">
            <v>PC</v>
          </cell>
          <cell r="I18657" t="str">
            <v>CPR</v>
          </cell>
          <cell r="J18657" t="str">
            <v/>
          </cell>
          <cell r="K18657" t="str">
            <v>PD</v>
          </cell>
          <cell r="L18657" t="str">
            <v>7931</v>
          </cell>
          <cell r="M18657" t="str">
            <v>S</v>
          </cell>
          <cell r="N18657">
            <v>549231</v>
          </cell>
        </row>
        <row r="18658">
          <cell r="A18658" t="str">
            <v>SF-NSB-I04-CT-0271</v>
          </cell>
          <cell r="B18658" t="str">
            <v>CINT</v>
          </cell>
          <cell r="C18658" t="str">
            <v/>
          </cell>
          <cell r="D18658" t="str">
            <v>BOTTOM C MULTY BED KW</v>
          </cell>
          <cell r="E18658">
            <v>45232</v>
          </cell>
          <cell r="F18658" t="str">
            <v>HALF</v>
          </cell>
          <cell r="G18658" t="str">
            <v>CI_I04</v>
          </cell>
          <cell r="H18658" t="str">
            <v>PC</v>
          </cell>
          <cell r="I18658" t="str">
            <v>CPR</v>
          </cell>
          <cell r="J18658" t="str">
            <v/>
          </cell>
          <cell r="K18658" t="str">
            <v>PD</v>
          </cell>
          <cell r="L18658" t="str">
            <v>7931</v>
          </cell>
          <cell r="M18658" t="str">
            <v>S</v>
          </cell>
          <cell r="N18658">
            <v>624347</v>
          </cell>
        </row>
        <row r="18659">
          <cell r="A18659" t="str">
            <v>SF-NSB-I04-CT-0272</v>
          </cell>
          <cell r="B18659" t="str">
            <v>CINT</v>
          </cell>
          <cell r="C18659" t="str">
            <v/>
          </cell>
          <cell r="D18659" t="str">
            <v>BOTTOM CENTER MULTY BED KW</v>
          </cell>
          <cell r="E18659">
            <v>45232</v>
          </cell>
          <cell r="F18659" t="str">
            <v>HALF</v>
          </cell>
          <cell r="G18659" t="str">
            <v>CI_I04</v>
          </cell>
          <cell r="H18659" t="str">
            <v>PC</v>
          </cell>
          <cell r="I18659" t="str">
            <v>CPR</v>
          </cell>
          <cell r="J18659" t="str">
            <v/>
          </cell>
          <cell r="K18659" t="str">
            <v>PD</v>
          </cell>
          <cell r="L18659" t="str">
            <v>7931</v>
          </cell>
          <cell r="M18659" t="str">
            <v>S</v>
          </cell>
          <cell r="N18659">
            <v>431968</v>
          </cell>
        </row>
        <row r="18660">
          <cell r="A18660" t="str">
            <v>SF-NSB-I04-CT-0273</v>
          </cell>
          <cell r="B18660" t="str">
            <v>CINT</v>
          </cell>
          <cell r="C18660" t="str">
            <v/>
          </cell>
          <cell r="D18660" t="str">
            <v>BRACKET SIDE RAIL BUTTERFLY KW</v>
          </cell>
          <cell r="E18660">
            <v>45232</v>
          </cell>
          <cell r="F18660" t="str">
            <v>HALF</v>
          </cell>
          <cell r="G18660" t="str">
            <v>CI_I04</v>
          </cell>
          <cell r="H18660" t="str">
            <v>PC</v>
          </cell>
          <cell r="I18660" t="str">
            <v>CPR</v>
          </cell>
          <cell r="J18660" t="str">
            <v/>
          </cell>
          <cell r="K18660" t="str">
            <v>PD</v>
          </cell>
          <cell r="L18660" t="str">
            <v>7931</v>
          </cell>
          <cell r="M18660" t="str">
            <v>S</v>
          </cell>
          <cell r="N18660">
            <v>21445</v>
          </cell>
        </row>
        <row r="18661">
          <cell r="A18661" t="str">
            <v>SF-NSB-I04-CT-0274</v>
          </cell>
          <cell r="B18661" t="str">
            <v>CINT</v>
          </cell>
          <cell r="C18661" t="str">
            <v/>
          </cell>
          <cell r="D18661" t="str">
            <v>LOWER FRAME MULTY BED TOTAL LOCK KW</v>
          </cell>
          <cell r="E18661">
            <v>45232</v>
          </cell>
          <cell r="F18661" t="str">
            <v>HALF</v>
          </cell>
          <cell r="G18661" t="str">
            <v>CI_I04</v>
          </cell>
          <cell r="H18661" t="str">
            <v>PC</v>
          </cell>
          <cell r="I18661" t="str">
            <v>CPR</v>
          </cell>
          <cell r="J18661" t="str">
            <v/>
          </cell>
          <cell r="K18661" t="str">
            <v>PD</v>
          </cell>
          <cell r="L18661" t="str">
            <v>7931</v>
          </cell>
          <cell r="M18661" t="str">
            <v>S</v>
          </cell>
          <cell r="N18661">
            <v>722269</v>
          </cell>
        </row>
        <row r="18662">
          <cell r="A18662" t="str">
            <v>SF-NSB-I04-CT-0275</v>
          </cell>
          <cell r="B18662" t="str">
            <v>CINT</v>
          </cell>
          <cell r="C18662" t="str">
            <v/>
          </cell>
          <cell r="D18662" t="str">
            <v>FOOT LEVER MULTY BED TOTAL LOCK KW</v>
          </cell>
          <cell r="E18662">
            <v>45232</v>
          </cell>
          <cell r="F18662" t="str">
            <v>HALF</v>
          </cell>
          <cell r="G18662" t="str">
            <v>CI_I04</v>
          </cell>
          <cell r="H18662" t="str">
            <v>PC</v>
          </cell>
          <cell r="I18662" t="str">
            <v>CPR</v>
          </cell>
          <cell r="J18662" t="str">
            <v/>
          </cell>
          <cell r="K18662" t="str">
            <v>PD</v>
          </cell>
          <cell r="L18662" t="str">
            <v>7931</v>
          </cell>
          <cell r="M18662" t="str">
            <v>S</v>
          </cell>
          <cell r="N18662">
            <v>34517</v>
          </cell>
        </row>
        <row r="18663">
          <cell r="A18663" t="str">
            <v>SF-NSB-I04-CT-0276</v>
          </cell>
          <cell r="B18663" t="str">
            <v>CINT</v>
          </cell>
          <cell r="C18663" t="str">
            <v/>
          </cell>
          <cell r="D18663" t="str">
            <v>BRACKET SUPPORT FSR KW</v>
          </cell>
          <cell r="E18663">
            <v>0</v>
          </cell>
          <cell r="F18663" t="str">
            <v>HALF</v>
          </cell>
          <cell r="G18663" t="str">
            <v>CI_I04</v>
          </cell>
          <cell r="H18663" t="str">
            <v>PC</v>
          </cell>
          <cell r="I18663" t="str">
            <v>CPR</v>
          </cell>
          <cell r="J18663" t="str">
            <v/>
          </cell>
          <cell r="K18663" t="str">
            <v>PD</v>
          </cell>
          <cell r="L18663" t="str">
            <v>7931</v>
          </cell>
          <cell r="M18663" t="str">
            <v>S</v>
          </cell>
          <cell r="N18663">
            <v>0</v>
          </cell>
        </row>
        <row r="18664">
          <cell r="A18664" t="str">
            <v>SF-NSB-I04-CT-0277</v>
          </cell>
          <cell r="B18664" t="str">
            <v>CINT</v>
          </cell>
          <cell r="C18664" t="str">
            <v/>
          </cell>
          <cell r="D18664" t="str">
            <v>MAIN FRAME CB-3003 (SIDE PANEL) KW</v>
          </cell>
          <cell r="E18664">
            <v>45266</v>
          </cell>
          <cell r="F18664" t="str">
            <v>HALF</v>
          </cell>
          <cell r="G18664" t="str">
            <v>CI_I04</v>
          </cell>
          <cell r="H18664" t="str">
            <v>PC</v>
          </cell>
          <cell r="I18664" t="str">
            <v>CPR</v>
          </cell>
          <cell r="J18664" t="str">
            <v/>
          </cell>
          <cell r="K18664" t="str">
            <v>PD</v>
          </cell>
          <cell r="L18664" t="str">
            <v>7931</v>
          </cell>
          <cell r="M18664" t="str">
            <v>S</v>
          </cell>
          <cell r="N18664">
            <v>1030787</v>
          </cell>
        </row>
        <row r="18665">
          <cell r="A18665" t="str">
            <v>SF-NSB-I04-CT-0278</v>
          </cell>
          <cell r="B18665" t="str">
            <v>CINT</v>
          </cell>
          <cell r="C18665" t="str">
            <v/>
          </cell>
          <cell r="D18665" t="str">
            <v>CONNECTION ROD MULTY BED COMPL KW 0</v>
          </cell>
          <cell r="E18665">
            <v>0</v>
          </cell>
          <cell r="F18665" t="str">
            <v>HALF</v>
          </cell>
          <cell r="G18665" t="str">
            <v>CI_I04</v>
          </cell>
          <cell r="H18665" t="str">
            <v>PC</v>
          </cell>
          <cell r="I18665" t="str">
            <v>CPR</v>
          </cell>
          <cell r="J18665" t="str">
            <v/>
          </cell>
          <cell r="K18665" t="str">
            <v>PD</v>
          </cell>
          <cell r="L18665" t="str">
            <v>7931</v>
          </cell>
          <cell r="M18665" t="str">
            <v>S</v>
          </cell>
          <cell r="N18665">
            <v>0</v>
          </cell>
        </row>
        <row r="18666">
          <cell r="A18666" t="str">
            <v>SF-NSB-I04-CT-0279</v>
          </cell>
          <cell r="B18666" t="str">
            <v>CINT</v>
          </cell>
          <cell r="C18666" t="str">
            <v/>
          </cell>
          <cell r="D18666" t="str">
            <v>BRACKET CONTROL BOX MULTY BED KW</v>
          </cell>
          <cell r="E18666">
            <v>45310</v>
          </cell>
          <cell r="F18666" t="str">
            <v>HALF</v>
          </cell>
          <cell r="G18666" t="str">
            <v>CI_I04</v>
          </cell>
          <cell r="H18666" t="str">
            <v>PC</v>
          </cell>
          <cell r="I18666" t="str">
            <v>CPR</v>
          </cell>
          <cell r="J18666" t="str">
            <v/>
          </cell>
          <cell r="K18666" t="str">
            <v>PD</v>
          </cell>
          <cell r="L18666" t="str">
            <v>7931</v>
          </cell>
          <cell r="M18666" t="str">
            <v>S</v>
          </cell>
          <cell r="N18666">
            <v>78334</v>
          </cell>
        </row>
        <row r="18667">
          <cell r="A18667" t="str">
            <v>SF-NSB-I05-NC-0001</v>
          </cell>
          <cell r="B18667" t="str">
            <v>CINT</v>
          </cell>
          <cell r="C18667" t="str">
            <v/>
          </cell>
          <cell r="D18667" t="str">
            <v>BOLT HANDLE TIANG INFUS FC</v>
          </cell>
          <cell r="E18667">
            <v>44966</v>
          </cell>
          <cell r="F18667" t="str">
            <v>HALF</v>
          </cell>
          <cell r="G18667" t="str">
            <v>CI_I05</v>
          </cell>
          <cell r="H18667" t="str">
            <v>PC</v>
          </cell>
          <cell r="I18667" t="str">
            <v>CPR</v>
          </cell>
          <cell r="J18667" t="str">
            <v/>
          </cell>
          <cell r="K18667" t="str">
            <v>PD</v>
          </cell>
          <cell r="L18667" t="str">
            <v>7932</v>
          </cell>
          <cell r="M18667" t="str">
            <v>S</v>
          </cell>
          <cell r="N18667">
            <v>9462</v>
          </cell>
        </row>
        <row r="18668">
          <cell r="A18668" t="str">
            <v>SF-NSB-I05-NC-0002</v>
          </cell>
          <cell r="B18668" t="str">
            <v>CINT</v>
          </cell>
          <cell r="C18668" t="str">
            <v/>
          </cell>
          <cell r="D18668" t="str">
            <v>FOOT BAR CB-0733T COMPL FC</v>
          </cell>
          <cell r="E18668">
            <v>44783</v>
          </cell>
          <cell r="F18668" t="str">
            <v>HALF</v>
          </cell>
          <cell r="G18668" t="str">
            <v>CI_I05</v>
          </cell>
          <cell r="H18668" t="str">
            <v>PC</v>
          </cell>
          <cell r="I18668" t="str">
            <v>CPR</v>
          </cell>
          <cell r="J18668" t="str">
            <v/>
          </cell>
          <cell r="K18668" t="str">
            <v>PD</v>
          </cell>
          <cell r="L18668" t="str">
            <v>7932</v>
          </cell>
          <cell r="M18668" t="str">
            <v>S</v>
          </cell>
          <cell r="N18668">
            <v>0</v>
          </cell>
        </row>
        <row r="18669">
          <cell r="A18669" t="str">
            <v>SF-NSB-I05-NC-0003</v>
          </cell>
          <cell r="B18669" t="str">
            <v>CINT</v>
          </cell>
          <cell r="C18669" t="str">
            <v/>
          </cell>
          <cell r="D18669" t="str">
            <v>FOOT LEVER CB-3300T COMPL FC</v>
          </cell>
          <cell r="E18669">
            <v>45293</v>
          </cell>
          <cell r="F18669" t="str">
            <v>HALF</v>
          </cell>
          <cell r="G18669" t="str">
            <v>CI_I05</v>
          </cell>
          <cell r="H18669" t="str">
            <v>PC</v>
          </cell>
          <cell r="I18669" t="str">
            <v>CPR</v>
          </cell>
          <cell r="J18669" t="str">
            <v/>
          </cell>
          <cell r="K18669" t="str">
            <v>PD</v>
          </cell>
          <cell r="L18669" t="str">
            <v>7932</v>
          </cell>
          <cell r="M18669" t="str">
            <v>S</v>
          </cell>
          <cell r="N18669">
            <v>63352</v>
          </cell>
        </row>
        <row r="18670">
          <cell r="A18670" t="str">
            <v>SF-NSB-I05-NC-0004</v>
          </cell>
          <cell r="B18670" t="str">
            <v>CINT</v>
          </cell>
          <cell r="C18670" t="str">
            <v/>
          </cell>
          <cell r="D18670" t="str">
            <v>HI LO ROD COMPL 135 FC</v>
          </cell>
          <cell r="E18670">
            <v>44783</v>
          </cell>
          <cell r="F18670" t="str">
            <v>HALF</v>
          </cell>
          <cell r="G18670" t="str">
            <v>CI_I05</v>
          </cell>
          <cell r="H18670" t="str">
            <v>PC</v>
          </cell>
          <cell r="I18670" t="str">
            <v>CPR</v>
          </cell>
          <cell r="J18670" t="str">
            <v/>
          </cell>
          <cell r="K18670" t="str">
            <v>PD</v>
          </cell>
          <cell r="L18670" t="str">
            <v>7932</v>
          </cell>
          <cell r="M18670" t="str">
            <v>S</v>
          </cell>
          <cell r="N18670">
            <v>0</v>
          </cell>
        </row>
        <row r="18671">
          <cell r="A18671" t="str">
            <v>SF-NSB-I05-NC-0005</v>
          </cell>
          <cell r="B18671" t="str">
            <v>CINT</v>
          </cell>
          <cell r="C18671" t="str">
            <v/>
          </cell>
          <cell r="D18671" t="str">
            <v>HI-LO ROD (MOTOR) FC</v>
          </cell>
          <cell r="E18671">
            <v>45169</v>
          </cell>
          <cell r="F18671" t="str">
            <v>HALF</v>
          </cell>
          <cell r="G18671" t="str">
            <v>CI_I05</v>
          </cell>
          <cell r="H18671" t="str">
            <v>PC</v>
          </cell>
          <cell r="I18671" t="str">
            <v>CPR</v>
          </cell>
          <cell r="J18671" t="str">
            <v/>
          </cell>
          <cell r="K18671" t="str">
            <v>PD</v>
          </cell>
          <cell r="L18671" t="str">
            <v>7932</v>
          </cell>
          <cell r="M18671" t="str">
            <v>S</v>
          </cell>
          <cell r="N18671">
            <v>102424</v>
          </cell>
        </row>
        <row r="18672">
          <cell r="A18672" t="str">
            <v>SF-NSB-I05-NC-0006</v>
          </cell>
          <cell r="B18672" t="str">
            <v>CINT</v>
          </cell>
          <cell r="C18672" t="str">
            <v/>
          </cell>
          <cell r="D18672" t="str">
            <v>HI-LO ROD COMPL CB-135D FC</v>
          </cell>
          <cell r="E18672">
            <v>45085</v>
          </cell>
          <cell r="F18672" t="str">
            <v>HALF</v>
          </cell>
          <cell r="G18672" t="str">
            <v>CI_I05</v>
          </cell>
          <cell r="H18672" t="str">
            <v>PC</v>
          </cell>
          <cell r="I18672" t="str">
            <v>CPR</v>
          </cell>
          <cell r="J18672" t="str">
            <v/>
          </cell>
          <cell r="K18672" t="str">
            <v>PD</v>
          </cell>
          <cell r="L18672" t="str">
            <v>7932</v>
          </cell>
          <cell r="M18672" t="str">
            <v>S</v>
          </cell>
          <cell r="N18672">
            <v>138697</v>
          </cell>
        </row>
        <row r="18673">
          <cell r="A18673" t="str">
            <v>SF-NSB-I05-NC-0007</v>
          </cell>
          <cell r="B18673" t="str">
            <v>CINT</v>
          </cell>
          <cell r="C18673" t="str">
            <v/>
          </cell>
          <cell r="D18673" t="str">
            <v>HI-LO ROD H-002040 FC</v>
          </cell>
          <cell r="E18673">
            <v>45232</v>
          </cell>
          <cell r="F18673" t="str">
            <v>HALF</v>
          </cell>
          <cell r="G18673" t="str">
            <v>CI_I05</v>
          </cell>
          <cell r="H18673" t="str">
            <v>PC</v>
          </cell>
          <cell r="I18673" t="str">
            <v>CPR</v>
          </cell>
          <cell r="J18673" t="str">
            <v/>
          </cell>
          <cell r="K18673" t="str">
            <v>PD</v>
          </cell>
          <cell r="L18673" t="str">
            <v>7932</v>
          </cell>
          <cell r="M18673" t="str">
            <v>S</v>
          </cell>
          <cell r="N18673">
            <v>142253</v>
          </cell>
        </row>
        <row r="18674">
          <cell r="A18674" t="str">
            <v>SF-NSB-I05-NC-0008</v>
          </cell>
          <cell r="B18674" t="str">
            <v>CINT</v>
          </cell>
          <cell r="C18674" t="str">
            <v/>
          </cell>
          <cell r="D18674" t="str">
            <v>HOOK IRRIGATOR FC</v>
          </cell>
          <cell r="E18674">
            <v>44834</v>
          </cell>
          <cell r="F18674" t="str">
            <v>HALF</v>
          </cell>
          <cell r="G18674" t="str">
            <v>CI_I05</v>
          </cell>
          <cell r="H18674" t="str">
            <v>PC</v>
          </cell>
          <cell r="I18674" t="str">
            <v>CPR</v>
          </cell>
          <cell r="J18674" t="str">
            <v/>
          </cell>
          <cell r="K18674" t="str">
            <v>PD</v>
          </cell>
          <cell r="L18674" t="str">
            <v>7932</v>
          </cell>
          <cell r="M18674" t="str">
            <v>S</v>
          </cell>
          <cell r="N18674">
            <v>2196</v>
          </cell>
        </row>
        <row r="18675">
          <cell r="A18675" t="str">
            <v>SF-NSB-I05-NC-0009</v>
          </cell>
          <cell r="B18675" t="str">
            <v>CINT</v>
          </cell>
          <cell r="C18675" t="str">
            <v/>
          </cell>
          <cell r="D18675" t="str">
            <v>HOOK IRRIGATOR HR-001 FC</v>
          </cell>
          <cell r="E18675">
            <v>45169</v>
          </cell>
          <cell r="F18675" t="str">
            <v>HALF</v>
          </cell>
          <cell r="G18675" t="str">
            <v>CI_I05</v>
          </cell>
          <cell r="H18675" t="str">
            <v>PC</v>
          </cell>
          <cell r="I18675" t="str">
            <v>CPR</v>
          </cell>
          <cell r="J18675" t="str">
            <v/>
          </cell>
          <cell r="K18675" t="str">
            <v>PD</v>
          </cell>
          <cell r="L18675" t="str">
            <v>7932</v>
          </cell>
          <cell r="M18675" t="str">
            <v>S</v>
          </cell>
          <cell r="N18675">
            <v>49788</v>
          </cell>
        </row>
        <row r="18676">
          <cell r="A18676" t="str">
            <v>SF-NSB-I05-NC-0010</v>
          </cell>
          <cell r="B18676" t="str">
            <v>CINT</v>
          </cell>
          <cell r="C18676" t="str">
            <v/>
          </cell>
          <cell r="D18676" t="str">
            <v>HOOK L (K-105017) FC</v>
          </cell>
          <cell r="E18676">
            <v>44950</v>
          </cell>
          <cell r="F18676" t="str">
            <v>HALF</v>
          </cell>
          <cell r="G18676" t="str">
            <v>CI_I05</v>
          </cell>
          <cell r="H18676" t="str">
            <v>PC</v>
          </cell>
          <cell r="I18676" t="str">
            <v>CPR</v>
          </cell>
          <cell r="J18676" t="str">
            <v/>
          </cell>
          <cell r="K18676" t="str">
            <v>PD</v>
          </cell>
          <cell r="L18676" t="str">
            <v>7932</v>
          </cell>
          <cell r="M18676" t="str">
            <v>S</v>
          </cell>
          <cell r="N18676">
            <v>44561</v>
          </cell>
        </row>
        <row r="18677">
          <cell r="A18677" t="str">
            <v>SF-NSB-I05-NC-0011</v>
          </cell>
          <cell r="B18677" t="str">
            <v>CINT</v>
          </cell>
          <cell r="C18677" t="str">
            <v/>
          </cell>
          <cell r="D18677" t="str">
            <v>HOOK R (K-105017) FC</v>
          </cell>
          <cell r="E18677">
            <v>44950</v>
          </cell>
          <cell r="F18677" t="str">
            <v>HALF</v>
          </cell>
          <cell r="G18677" t="str">
            <v>CI_I05</v>
          </cell>
          <cell r="H18677" t="str">
            <v>PC</v>
          </cell>
          <cell r="I18677" t="str">
            <v>CPR</v>
          </cell>
          <cell r="J18677" t="str">
            <v/>
          </cell>
          <cell r="K18677" t="str">
            <v>PD</v>
          </cell>
          <cell r="L18677" t="str">
            <v>7932</v>
          </cell>
          <cell r="M18677" t="str">
            <v>S</v>
          </cell>
          <cell r="N18677">
            <v>43919</v>
          </cell>
        </row>
        <row r="18678">
          <cell r="A18678" t="str">
            <v>SF-NSB-I05-NC-0012</v>
          </cell>
          <cell r="B18678" t="str">
            <v>CINT</v>
          </cell>
          <cell r="C18678" t="str">
            <v/>
          </cell>
          <cell r="D18678" t="str">
            <v>LEG PIPE HR-001 FC</v>
          </cell>
          <cell r="E18678">
            <v>45169</v>
          </cell>
          <cell r="F18678" t="str">
            <v>HALF</v>
          </cell>
          <cell r="G18678" t="str">
            <v>CI_I05</v>
          </cell>
          <cell r="H18678" t="str">
            <v>PC</v>
          </cell>
          <cell r="I18678" t="str">
            <v>CPR</v>
          </cell>
          <cell r="J18678" t="str">
            <v/>
          </cell>
          <cell r="K18678" t="str">
            <v>PD</v>
          </cell>
          <cell r="L18678" t="str">
            <v>7932</v>
          </cell>
          <cell r="M18678" t="str">
            <v>S</v>
          </cell>
          <cell r="N18678">
            <v>37949</v>
          </cell>
        </row>
        <row r="18679">
          <cell r="A18679" t="str">
            <v>SF-NSB-I05-NC-0013</v>
          </cell>
          <cell r="B18679" t="str">
            <v>CINT</v>
          </cell>
          <cell r="C18679" t="str">
            <v/>
          </cell>
          <cell r="D18679" t="str">
            <v>LEVER COMPL LH + SHAFT K-301010 FC</v>
          </cell>
          <cell r="E18679">
            <v>45293</v>
          </cell>
          <cell r="F18679" t="str">
            <v>HALF</v>
          </cell>
          <cell r="G18679" t="str">
            <v>CI_I05</v>
          </cell>
          <cell r="H18679" t="str">
            <v>PC</v>
          </cell>
          <cell r="I18679" t="str">
            <v>CPR</v>
          </cell>
          <cell r="J18679" t="str">
            <v/>
          </cell>
          <cell r="K18679" t="str">
            <v>PD</v>
          </cell>
          <cell r="L18679" t="str">
            <v>7932</v>
          </cell>
          <cell r="M18679" t="str">
            <v>S</v>
          </cell>
          <cell r="N18679">
            <v>16716</v>
          </cell>
        </row>
        <row r="18680">
          <cell r="A18680" t="str">
            <v>SF-NSB-I05-NC-0014</v>
          </cell>
          <cell r="B18680" t="str">
            <v>CINT</v>
          </cell>
          <cell r="C18680" t="str">
            <v/>
          </cell>
          <cell r="D18680" t="str">
            <v>LEVER COMPL RH + SHAFT K-301010 FC</v>
          </cell>
          <cell r="E18680">
            <v>45293</v>
          </cell>
          <cell r="F18680" t="str">
            <v>HALF</v>
          </cell>
          <cell r="G18680" t="str">
            <v>CI_I05</v>
          </cell>
          <cell r="H18680" t="str">
            <v>PC</v>
          </cell>
          <cell r="I18680" t="str">
            <v>CPR</v>
          </cell>
          <cell r="J18680" t="str">
            <v/>
          </cell>
          <cell r="K18680" t="str">
            <v>PD</v>
          </cell>
          <cell r="L18680" t="str">
            <v>7932</v>
          </cell>
          <cell r="M18680" t="str">
            <v>S</v>
          </cell>
          <cell r="N18680">
            <v>16184</v>
          </cell>
        </row>
        <row r="18681">
          <cell r="A18681" t="str">
            <v>SF-NSB-I05-NC-0015</v>
          </cell>
          <cell r="B18681" t="str">
            <v>CINT</v>
          </cell>
          <cell r="C18681" t="str">
            <v/>
          </cell>
          <cell r="D18681" t="str">
            <v>LINK (K-301014) CB-3300T COMPL FC</v>
          </cell>
          <cell r="E18681">
            <v>45232</v>
          </cell>
          <cell r="F18681" t="str">
            <v>HALF</v>
          </cell>
          <cell r="G18681" t="str">
            <v>CI_I05</v>
          </cell>
          <cell r="H18681" t="str">
            <v>PC</v>
          </cell>
          <cell r="I18681" t="str">
            <v>CPR</v>
          </cell>
          <cell r="J18681" t="str">
            <v/>
          </cell>
          <cell r="K18681" t="str">
            <v>PD</v>
          </cell>
          <cell r="L18681" t="str">
            <v>7932</v>
          </cell>
          <cell r="M18681" t="str">
            <v>S</v>
          </cell>
          <cell r="N18681">
            <v>19214</v>
          </cell>
        </row>
        <row r="18682">
          <cell r="A18682" t="str">
            <v>SF-NSB-I05-NC-0016</v>
          </cell>
          <cell r="B18682" t="str">
            <v>CINT</v>
          </cell>
          <cell r="C18682" t="str">
            <v/>
          </cell>
          <cell r="D18682" t="str">
            <v>LINK (K-301015) CB-3300T COMPL FC</v>
          </cell>
          <cell r="E18682">
            <v>45232</v>
          </cell>
          <cell r="F18682" t="str">
            <v>HALF</v>
          </cell>
          <cell r="G18682" t="str">
            <v>CI_I05</v>
          </cell>
          <cell r="H18682" t="str">
            <v>PC</v>
          </cell>
          <cell r="I18682" t="str">
            <v>CPR</v>
          </cell>
          <cell r="J18682" t="str">
            <v/>
          </cell>
          <cell r="K18682" t="str">
            <v>PD</v>
          </cell>
          <cell r="L18682" t="str">
            <v>7932</v>
          </cell>
          <cell r="M18682" t="str">
            <v>S</v>
          </cell>
          <cell r="N18682">
            <v>27848</v>
          </cell>
        </row>
        <row r="18683">
          <cell r="A18683" t="str">
            <v>SF-NSB-I05-NC-0017</v>
          </cell>
          <cell r="B18683" t="str">
            <v>CINT</v>
          </cell>
          <cell r="C18683" t="str">
            <v/>
          </cell>
          <cell r="D18683" t="str">
            <v>LINK L CB-0733T COMPL FC</v>
          </cell>
          <cell r="E18683">
            <v>44783</v>
          </cell>
          <cell r="F18683" t="str">
            <v>HALF</v>
          </cell>
          <cell r="G18683" t="str">
            <v>CI_I05</v>
          </cell>
          <cell r="H18683" t="str">
            <v>PC</v>
          </cell>
          <cell r="I18683" t="str">
            <v>CPR</v>
          </cell>
          <cell r="J18683" t="str">
            <v/>
          </cell>
          <cell r="K18683" t="str">
            <v>PD</v>
          </cell>
          <cell r="L18683" t="str">
            <v>7932</v>
          </cell>
          <cell r="M18683" t="str">
            <v>S</v>
          </cell>
          <cell r="N18683">
            <v>0</v>
          </cell>
        </row>
        <row r="18684">
          <cell r="A18684" t="str">
            <v>SF-NSB-I05-NC-0018</v>
          </cell>
          <cell r="B18684" t="str">
            <v>CINT</v>
          </cell>
          <cell r="C18684" t="str">
            <v/>
          </cell>
          <cell r="D18684" t="str">
            <v>LINK LEVER CB-0733T COMPL FC</v>
          </cell>
          <cell r="E18684">
            <v>44783</v>
          </cell>
          <cell r="F18684" t="str">
            <v>HALF</v>
          </cell>
          <cell r="G18684" t="str">
            <v>CI_I05</v>
          </cell>
          <cell r="H18684" t="str">
            <v>PC</v>
          </cell>
          <cell r="I18684" t="str">
            <v>CPR</v>
          </cell>
          <cell r="J18684" t="str">
            <v/>
          </cell>
          <cell r="K18684" t="str">
            <v>PD</v>
          </cell>
          <cell r="L18684" t="str">
            <v>7932</v>
          </cell>
          <cell r="M18684" t="str">
            <v>S</v>
          </cell>
          <cell r="N18684">
            <v>0</v>
          </cell>
        </row>
        <row r="18685">
          <cell r="A18685" t="str">
            <v>SF-NSB-I05-NC-0019</v>
          </cell>
          <cell r="B18685" t="str">
            <v>CINT</v>
          </cell>
          <cell r="C18685" t="str">
            <v/>
          </cell>
          <cell r="D18685" t="str">
            <v>LINK R CB-0733T COMPL FC</v>
          </cell>
          <cell r="E18685">
            <v>44783</v>
          </cell>
          <cell r="F18685" t="str">
            <v>HALF</v>
          </cell>
          <cell r="G18685" t="str">
            <v>CI_I05</v>
          </cell>
          <cell r="H18685" t="str">
            <v>PC</v>
          </cell>
          <cell r="I18685" t="str">
            <v>CPR</v>
          </cell>
          <cell r="J18685" t="str">
            <v/>
          </cell>
          <cell r="K18685" t="str">
            <v>PD</v>
          </cell>
          <cell r="L18685" t="str">
            <v>7932</v>
          </cell>
          <cell r="M18685" t="str">
            <v>S</v>
          </cell>
          <cell r="N18685">
            <v>0</v>
          </cell>
        </row>
        <row r="18686">
          <cell r="A18686" t="str">
            <v>SF-NSB-I05-NC-0020</v>
          </cell>
          <cell r="B18686" t="str">
            <v>CINT</v>
          </cell>
          <cell r="C18686" t="str">
            <v/>
          </cell>
          <cell r="D18686" t="str">
            <v>LOWER PIPE HR-002 FC</v>
          </cell>
          <cell r="E18686">
            <v>44783</v>
          </cell>
          <cell r="F18686" t="str">
            <v>HALF</v>
          </cell>
          <cell r="G18686" t="str">
            <v>CI_I05</v>
          </cell>
          <cell r="H18686" t="str">
            <v>PC</v>
          </cell>
          <cell r="I18686" t="str">
            <v>CPR</v>
          </cell>
          <cell r="J18686" t="str">
            <v/>
          </cell>
          <cell r="K18686" t="str">
            <v>PD</v>
          </cell>
          <cell r="L18686" t="str">
            <v>7932</v>
          </cell>
          <cell r="M18686" t="str">
            <v>S</v>
          </cell>
          <cell r="N18686">
            <v>0</v>
          </cell>
        </row>
        <row r="18687">
          <cell r="A18687" t="str">
            <v>SF-NSB-I05-NC-0021</v>
          </cell>
          <cell r="B18687" t="str">
            <v>CINT</v>
          </cell>
          <cell r="C18687" t="str">
            <v/>
          </cell>
          <cell r="D18687" t="str">
            <v>LOWER PIPE HR-003 FC</v>
          </cell>
          <cell r="E18687">
            <v>45169</v>
          </cell>
          <cell r="F18687" t="str">
            <v>HALF</v>
          </cell>
          <cell r="G18687" t="str">
            <v>CI_I05</v>
          </cell>
          <cell r="H18687" t="str">
            <v>PC</v>
          </cell>
          <cell r="I18687" t="str">
            <v>CPR</v>
          </cell>
          <cell r="J18687" t="str">
            <v/>
          </cell>
          <cell r="K18687" t="str">
            <v>PD</v>
          </cell>
          <cell r="L18687" t="str">
            <v>7932</v>
          </cell>
          <cell r="M18687" t="str">
            <v>S</v>
          </cell>
          <cell r="N18687">
            <v>45924</v>
          </cell>
        </row>
        <row r="18688">
          <cell r="A18688" t="str">
            <v>SF-NSB-I05-NC-0022</v>
          </cell>
          <cell r="B18688" t="str">
            <v>CINT</v>
          </cell>
          <cell r="C18688" t="str">
            <v/>
          </cell>
          <cell r="D18688" t="str">
            <v>PLATE E-025002-2 FC</v>
          </cell>
          <cell r="E18688">
            <v>44783</v>
          </cell>
          <cell r="F18688" t="str">
            <v>HALF</v>
          </cell>
          <cell r="G18688" t="str">
            <v>CI_I05</v>
          </cell>
          <cell r="H18688" t="str">
            <v>PC</v>
          </cell>
          <cell r="I18688" t="str">
            <v>CPR</v>
          </cell>
          <cell r="J18688" t="str">
            <v/>
          </cell>
          <cell r="K18688" t="str">
            <v>PD</v>
          </cell>
          <cell r="L18688" t="str">
            <v>7932</v>
          </cell>
          <cell r="M18688" t="str">
            <v>S</v>
          </cell>
          <cell r="N18688">
            <v>0</v>
          </cell>
        </row>
        <row r="18689">
          <cell r="A18689" t="str">
            <v>SF-NSB-I05-NC-0023</v>
          </cell>
          <cell r="B18689" t="str">
            <v>CINT</v>
          </cell>
          <cell r="C18689" t="str">
            <v/>
          </cell>
          <cell r="D18689" t="str">
            <v>ROD COMPL (F-030400-2) FC</v>
          </cell>
          <cell r="E18689">
            <v>45085</v>
          </cell>
          <cell r="F18689" t="str">
            <v>HALF</v>
          </cell>
          <cell r="G18689" t="str">
            <v>CI_I05</v>
          </cell>
          <cell r="H18689" t="str">
            <v>PC</v>
          </cell>
          <cell r="I18689" t="str">
            <v>CPR</v>
          </cell>
          <cell r="J18689" t="str">
            <v/>
          </cell>
          <cell r="K18689" t="str">
            <v>PD</v>
          </cell>
          <cell r="L18689" t="str">
            <v>7932</v>
          </cell>
          <cell r="M18689" t="str">
            <v>S</v>
          </cell>
          <cell r="N18689">
            <v>55293</v>
          </cell>
        </row>
        <row r="18690">
          <cell r="A18690" t="str">
            <v>SF-NSB-I05-NC-0024</v>
          </cell>
          <cell r="B18690" t="str">
            <v>CINT</v>
          </cell>
          <cell r="C18690" t="str">
            <v/>
          </cell>
          <cell r="D18690" t="str">
            <v>ROD COMPL A K-300071 FC</v>
          </cell>
          <cell r="E18690">
            <v>45169</v>
          </cell>
          <cell r="F18690" t="str">
            <v>HALF</v>
          </cell>
          <cell r="G18690" t="str">
            <v>CI_I05</v>
          </cell>
          <cell r="H18690" t="str">
            <v>PC</v>
          </cell>
          <cell r="I18690" t="str">
            <v>CPR</v>
          </cell>
          <cell r="J18690" t="str">
            <v/>
          </cell>
          <cell r="K18690" t="str">
            <v>PD</v>
          </cell>
          <cell r="L18690" t="str">
            <v>7932</v>
          </cell>
          <cell r="M18690" t="str">
            <v>S</v>
          </cell>
          <cell r="N18690">
            <v>48091</v>
          </cell>
        </row>
        <row r="18691">
          <cell r="A18691" t="str">
            <v>SF-NSB-I05-NC-0025</v>
          </cell>
          <cell r="B18691" t="str">
            <v>CINT</v>
          </cell>
          <cell r="C18691" t="str">
            <v/>
          </cell>
          <cell r="D18691" t="str">
            <v>ROD COMPL B K-300071 FC</v>
          </cell>
          <cell r="E18691">
            <v>45169</v>
          </cell>
          <cell r="F18691" t="str">
            <v>HALF</v>
          </cell>
          <cell r="G18691" t="str">
            <v>CI_I05</v>
          </cell>
          <cell r="H18691" t="str">
            <v>PC</v>
          </cell>
          <cell r="I18691" t="str">
            <v>CPR</v>
          </cell>
          <cell r="J18691" t="str">
            <v/>
          </cell>
          <cell r="K18691" t="str">
            <v>PD</v>
          </cell>
          <cell r="L18691" t="str">
            <v>7932</v>
          </cell>
          <cell r="M18691" t="str">
            <v>S</v>
          </cell>
          <cell r="N18691">
            <v>45755</v>
          </cell>
        </row>
        <row r="18692">
          <cell r="A18692" t="str">
            <v>SF-NSB-I05-NC-0026</v>
          </cell>
          <cell r="B18692" t="str">
            <v>CINT</v>
          </cell>
          <cell r="C18692" t="str">
            <v/>
          </cell>
          <cell r="D18692" t="str">
            <v>ROD COMPL K-300061 FC</v>
          </cell>
          <cell r="E18692">
            <v>44950</v>
          </cell>
          <cell r="F18692" t="str">
            <v>HALF</v>
          </cell>
          <cell r="G18692" t="str">
            <v>CI_I05</v>
          </cell>
          <cell r="H18692" t="str">
            <v>PC</v>
          </cell>
          <cell r="I18692" t="str">
            <v>CPR</v>
          </cell>
          <cell r="J18692" t="str">
            <v/>
          </cell>
          <cell r="K18692" t="str">
            <v>PD</v>
          </cell>
          <cell r="L18692" t="str">
            <v>7932</v>
          </cell>
          <cell r="M18692" t="str">
            <v>S</v>
          </cell>
          <cell r="N18692">
            <v>55067</v>
          </cell>
        </row>
        <row r="18693">
          <cell r="A18693" t="str">
            <v>SF-NSB-I05-NC-0027</v>
          </cell>
          <cell r="B18693" t="str">
            <v>CINT</v>
          </cell>
          <cell r="C18693" t="str">
            <v/>
          </cell>
          <cell r="D18693" t="str">
            <v>SLIDING TB-002 FC</v>
          </cell>
          <cell r="E18693">
            <v>45240</v>
          </cell>
          <cell r="F18693" t="str">
            <v>HALF</v>
          </cell>
          <cell r="G18693" t="str">
            <v>CI_I05</v>
          </cell>
          <cell r="H18693" t="str">
            <v>PC</v>
          </cell>
          <cell r="I18693" t="str">
            <v>CPR</v>
          </cell>
          <cell r="J18693" t="str">
            <v/>
          </cell>
          <cell r="K18693" t="str">
            <v>PD</v>
          </cell>
          <cell r="L18693" t="str">
            <v>7932</v>
          </cell>
          <cell r="M18693" t="str">
            <v>S</v>
          </cell>
          <cell r="N18693">
            <v>170512</v>
          </cell>
        </row>
        <row r="18694">
          <cell r="A18694" t="str">
            <v>SF-NSB-I05-NC-0028</v>
          </cell>
          <cell r="B18694" t="str">
            <v>CINT</v>
          </cell>
          <cell r="C18694" t="str">
            <v/>
          </cell>
          <cell r="D18694" t="str">
            <v>TOTAL LOCK COMPL FC</v>
          </cell>
          <cell r="E18694">
            <v>44783</v>
          </cell>
          <cell r="F18694" t="str">
            <v>HALF</v>
          </cell>
          <cell r="G18694" t="str">
            <v>CI_I05</v>
          </cell>
          <cell r="H18694" t="str">
            <v>PC</v>
          </cell>
          <cell r="I18694" t="str">
            <v>CPR</v>
          </cell>
          <cell r="J18694" t="str">
            <v/>
          </cell>
          <cell r="K18694" t="str">
            <v>PD</v>
          </cell>
          <cell r="L18694" t="str">
            <v>7932</v>
          </cell>
          <cell r="M18694" t="str">
            <v>S</v>
          </cell>
          <cell r="N18694">
            <v>0</v>
          </cell>
        </row>
        <row r="18695">
          <cell r="A18695" t="str">
            <v>SF-NSB-I05-NC-0029</v>
          </cell>
          <cell r="B18695" t="str">
            <v>CINT</v>
          </cell>
          <cell r="C18695" t="str">
            <v/>
          </cell>
          <cell r="D18695" t="str">
            <v>UPPER PIPE HR-002 FC</v>
          </cell>
          <cell r="E18695">
            <v>44783</v>
          </cell>
          <cell r="F18695" t="str">
            <v>HALF</v>
          </cell>
          <cell r="G18695" t="str">
            <v>CI_I05</v>
          </cell>
          <cell r="H18695" t="str">
            <v>PC</v>
          </cell>
          <cell r="I18695" t="str">
            <v>CPR</v>
          </cell>
          <cell r="J18695" t="str">
            <v/>
          </cell>
          <cell r="K18695" t="str">
            <v>PD</v>
          </cell>
          <cell r="L18695" t="str">
            <v>7932</v>
          </cell>
          <cell r="M18695" t="str">
            <v>S</v>
          </cell>
          <cell r="N18695">
            <v>0</v>
          </cell>
        </row>
        <row r="18696">
          <cell r="A18696" t="str">
            <v>SF-NSB-I05-NC-0030</v>
          </cell>
          <cell r="B18696" t="str">
            <v>CINT</v>
          </cell>
          <cell r="C18696" t="str">
            <v/>
          </cell>
          <cell r="D18696" t="str">
            <v>UPPER PIPE HR-003 FC</v>
          </cell>
          <cell r="E18696">
            <v>44834</v>
          </cell>
          <cell r="F18696" t="str">
            <v>HALF</v>
          </cell>
          <cell r="G18696" t="str">
            <v>CI_I05</v>
          </cell>
          <cell r="H18696" t="str">
            <v>PC</v>
          </cell>
          <cell r="I18696" t="str">
            <v>CPR</v>
          </cell>
          <cell r="J18696" t="str">
            <v/>
          </cell>
          <cell r="K18696" t="str">
            <v>PD</v>
          </cell>
          <cell r="L18696" t="str">
            <v>7932</v>
          </cell>
          <cell r="M18696" t="str">
            <v>S</v>
          </cell>
          <cell r="N18696">
            <v>11810</v>
          </cell>
        </row>
        <row r="18697">
          <cell r="A18697" t="str">
            <v>SF-NSB-I05-NC-0031</v>
          </cell>
          <cell r="B18697" t="str">
            <v>CINT</v>
          </cell>
          <cell r="C18697" t="str">
            <v/>
          </cell>
          <cell r="D18697" t="str">
            <v>BOTTOM STOPPER FC</v>
          </cell>
          <cell r="E18697">
            <v>45294</v>
          </cell>
          <cell r="F18697" t="str">
            <v>HALF</v>
          </cell>
          <cell r="G18697" t="str">
            <v>CI_I05</v>
          </cell>
          <cell r="H18697" t="str">
            <v>PC</v>
          </cell>
          <cell r="I18697" t="str">
            <v>CPR</v>
          </cell>
          <cell r="J18697" t="str">
            <v/>
          </cell>
          <cell r="K18697" t="str">
            <v>PD</v>
          </cell>
          <cell r="L18697" t="str">
            <v>7932</v>
          </cell>
          <cell r="M18697" t="str">
            <v>S</v>
          </cell>
          <cell r="N18697">
            <v>17263</v>
          </cell>
        </row>
        <row r="18698">
          <cell r="A18698" t="str">
            <v>SF-NSB-I05-NC-0032</v>
          </cell>
          <cell r="B18698" t="str">
            <v>CINT</v>
          </cell>
          <cell r="C18698" t="str">
            <v/>
          </cell>
          <cell r="D18698" t="str">
            <v>HI-LO ROD COMPL CB-003 FC</v>
          </cell>
          <cell r="E18698">
            <v>44825</v>
          </cell>
          <cell r="F18698" t="str">
            <v>HALF</v>
          </cell>
          <cell r="G18698" t="str">
            <v>CI_I05</v>
          </cell>
          <cell r="H18698" t="str">
            <v>PC</v>
          </cell>
          <cell r="I18698" t="str">
            <v>CPR</v>
          </cell>
          <cell r="J18698" t="str">
            <v/>
          </cell>
          <cell r="K18698" t="str">
            <v>PD</v>
          </cell>
          <cell r="L18698" t="str">
            <v>7932</v>
          </cell>
          <cell r="M18698" t="str">
            <v>S</v>
          </cell>
          <cell r="N18698">
            <v>70801</v>
          </cell>
        </row>
        <row r="18699">
          <cell r="A18699" t="str">
            <v>SF-NSB-I05-NC-0033</v>
          </cell>
          <cell r="B18699" t="str">
            <v>CINT</v>
          </cell>
          <cell r="C18699" t="str">
            <v/>
          </cell>
          <cell r="D18699" t="str">
            <v>TOTAL LOCK COMPL CB-003 FC</v>
          </cell>
          <cell r="E18699">
            <v>44825</v>
          </cell>
          <cell r="F18699" t="str">
            <v>HALF</v>
          </cell>
          <cell r="G18699" t="str">
            <v>CI_I05</v>
          </cell>
          <cell r="H18699" t="str">
            <v>PC</v>
          </cell>
          <cell r="I18699" t="str">
            <v>CPR</v>
          </cell>
          <cell r="J18699" t="str">
            <v/>
          </cell>
          <cell r="K18699" t="str">
            <v>PD</v>
          </cell>
          <cell r="L18699" t="str">
            <v>7932</v>
          </cell>
          <cell r="M18699" t="str">
            <v>S</v>
          </cell>
          <cell r="N18699">
            <v>223725</v>
          </cell>
        </row>
        <row r="18700">
          <cell r="A18700" t="str">
            <v>SF-NSB-I05-NC-0034</v>
          </cell>
          <cell r="B18700" t="str">
            <v>CINT</v>
          </cell>
          <cell r="C18700" t="str">
            <v/>
          </cell>
          <cell r="D18700" t="str">
            <v>BUSHING SIDE RAIL ( FOR SPRING ) FC</v>
          </cell>
          <cell r="E18700">
            <v>45177</v>
          </cell>
          <cell r="F18700" t="str">
            <v>HALF</v>
          </cell>
          <cell r="G18700" t="str">
            <v>CI_I05</v>
          </cell>
          <cell r="H18700" t="str">
            <v>PC</v>
          </cell>
          <cell r="I18700" t="str">
            <v>CPR</v>
          </cell>
          <cell r="J18700" t="str">
            <v/>
          </cell>
          <cell r="K18700" t="str">
            <v>PD</v>
          </cell>
          <cell r="L18700" t="str">
            <v>7932</v>
          </cell>
          <cell r="M18700" t="str">
            <v>S</v>
          </cell>
          <cell r="N18700">
            <v>7407</v>
          </cell>
        </row>
        <row r="18701">
          <cell r="A18701" t="str">
            <v>SF-NSB-I05-NC-0035</v>
          </cell>
          <cell r="B18701" t="str">
            <v>CINT</v>
          </cell>
          <cell r="C18701" t="str">
            <v/>
          </cell>
          <cell r="D18701" t="str">
            <v>BRACKET COMPL E-025002-2 FC</v>
          </cell>
          <cell r="E18701">
            <v>44950</v>
          </cell>
          <cell r="F18701" t="str">
            <v>HALF</v>
          </cell>
          <cell r="G18701" t="str">
            <v>CI_I05</v>
          </cell>
          <cell r="H18701" t="str">
            <v>PC</v>
          </cell>
          <cell r="I18701" t="str">
            <v>CPR</v>
          </cell>
          <cell r="J18701" t="str">
            <v/>
          </cell>
          <cell r="K18701" t="str">
            <v>PD</v>
          </cell>
          <cell r="L18701" t="str">
            <v>7932</v>
          </cell>
          <cell r="M18701" t="str">
            <v>S</v>
          </cell>
          <cell r="N18701">
            <v>4992</v>
          </cell>
        </row>
        <row r="18702">
          <cell r="A18702" t="str">
            <v>SF-NSB-I05-NC-0036</v>
          </cell>
          <cell r="B18702" t="str">
            <v>CINT</v>
          </cell>
          <cell r="C18702" t="str">
            <v/>
          </cell>
          <cell r="D18702" t="str">
            <v>BRACKET COMPL E-025002-1 FC</v>
          </cell>
          <cell r="E18702">
            <v>45169</v>
          </cell>
          <cell r="F18702" t="str">
            <v>HALF</v>
          </cell>
          <cell r="G18702" t="str">
            <v>CI_I05</v>
          </cell>
          <cell r="H18702" t="str">
            <v>PC</v>
          </cell>
          <cell r="I18702" t="str">
            <v>CPR</v>
          </cell>
          <cell r="J18702" t="str">
            <v/>
          </cell>
          <cell r="K18702" t="str">
            <v>PD</v>
          </cell>
          <cell r="L18702" t="str">
            <v>7932</v>
          </cell>
          <cell r="M18702" t="str">
            <v>S</v>
          </cell>
          <cell r="N18702">
            <v>24830</v>
          </cell>
        </row>
        <row r="18703">
          <cell r="A18703" t="str">
            <v>SF-NSB-I05-NC-0038</v>
          </cell>
          <cell r="B18703" t="str">
            <v>CINT</v>
          </cell>
          <cell r="C18703" t="str">
            <v/>
          </cell>
          <cell r="D18703" t="str">
            <v>MAT GUARD STANDARD BED FC</v>
          </cell>
          <cell r="E18703">
            <v>45169</v>
          </cell>
          <cell r="F18703" t="str">
            <v>HALF</v>
          </cell>
          <cell r="G18703" t="str">
            <v>CI_I05</v>
          </cell>
          <cell r="H18703" t="str">
            <v>PC</v>
          </cell>
          <cell r="I18703" t="str">
            <v>CPR</v>
          </cell>
          <cell r="J18703" t="str">
            <v/>
          </cell>
          <cell r="K18703" t="str">
            <v>PD</v>
          </cell>
          <cell r="L18703" t="str">
            <v>7932</v>
          </cell>
          <cell r="M18703" t="str">
            <v>S</v>
          </cell>
          <cell r="N18703">
            <v>4650</v>
          </cell>
        </row>
        <row r="18704">
          <cell r="A18704" t="str">
            <v>SF-NSB-I05-NC-0039</v>
          </cell>
          <cell r="B18704" t="str">
            <v>CINT</v>
          </cell>
          <cell r="C18704" t="str">
            <v/>
          </cell>
          <cell r="D18704" t="str">
            <v>STOPPER CRANK FC</v>
          </cell>
          <cell r="E18704">
            <v>45169</v>
          </cell>
          <cell r="F18704" t="str">
            <v>HALF</v>
          </cell>
          <cell r="G18704" t="str">
            <v>CI_I05</v>
          </cell>
          <cell r="H18704" t="str">
            <v>PC</v>
          </cell>
          <cell r="I18704" t="str">
            <v>CPR</v>
          </cell>
          <cell r="J18704" t="str">
            <v/>
          </cell>
          <cell r="K18704" t="str">
            <v>PD</v>
          </cell>
          <cell r="L18704" t="str">
            <v>7932</v>
          </cell>
          <cell r="M18704" t="str">
            <v>S</v>
          </cell>
          <cell r="N18704">
            <v>2311</v>
          </cell>
        </row>
        <row r="18705">
          <cell r="A18705" t="str">
            <v>SF-NSB-I05-NC-0040</v>
          </cell>
          <cell r="B18705" t="str">
            <v>CINT</v>
          </cell>
          <cell r="C18705" t="str">
            <v/>
          </cell>
          <cell r="D18705" t="str">
            <v>HANDLE AXIS J-9416311 FC</v>
          </cell>
          <cell r="E18705">
            <v>45169</v>
          </cell>
          <cell r="F18705" t="str">
            <v>HALF</v>
          </cell>
          <cell r="G18705" t="str">
            <v>CI_I05</v>
          </cell>
          <cell r="H18705" t="str">
            <v>PC</v>
          </cell>
          <cell r="I18705" t="str">
            <v>CPR</v>
          </cell>
          <cell r="J18705" t="str">
            <v/>
          </cell>
          <cell r="K18705" t="str">
            <v>PD</v>
          </cell>
          <cell r="L18705" t="str">
            <v>7932</v>
          </cell>
          <cell r="M18705" t="str">
            <v>S</v>
          </cell>
          <cell r="N18705">
            <v>4553</v>
          </cell>
        </row>
        <row r="18706">
          <cell r="A18706" t="str">
            <v>SF-NSB-I05-NC-0041</v>
          </cell>
          <cell r="B18706" t="str">
            <v>CINT</v>
          </cell>
          <cell r="C18706" t="str">
            <v/>
          </cell>
          <cell r="D18706" t="str">
            <v>FOOT LEVER MULTY BED TOTAL LOCK FC</v>
          </cell>
          <cell r="E18706">
            <v>45232</v>
          </cell>
          <cell r="F18706" t="str">
            <v>HALF</v>
          </cell>
          <cell r="G18706" t="str">
            <v>CI_I05</v>
          </cell>
          <cell r="H18706" t="str">
            <v>PC</v>
          </cell>
          <cell r="I18706" t="str">
            <v>CPR</v>
          </cell>
          <cell r="J18706" t="str">
            <v/>
          </cell>
          <cell r="K18706" t="str">
            <v>PD</v>
          </cell>
          <cell r="L18706" t="str">
            <v>7932</v>
          </cell>
          <cell r="M18706" t="str">
            <v>S</v>
          </cell>
          <cell r="N18706">
            <v>46001</v>
          </cell>
        </row>
        <row r="18707">
          <cell r="A18707" t="str">
            <v>SF-NSB-I05-NC-0042</v>
          </cell>
          <cell r="B18707" t="str">
            <v>CINT</v>
          </cell>
          <cell r="C18707" t="str">
            <v/>
          </cell>
          <cell r="D18707" t="str">
            <v>BOTTOM STOPPER MULTY BED FC</v>
          </cell>
          <cell r="E18707">
            <v>45232</v>
          </cell>
          <cell r="F18707" t="str">
            <v>HALF</v>
          </cell>
          <cell r="G18707" t="str">
            <v>CI_I05</v>
          </cell>
          <cell r="H18707" t="str">
            <v>PC</v>
          </cell>
          <cell r="I18707" t="str">
            <v>CPR</v>
          </cell>
          <cell r="J18707" t="str">
            <v/>
          </cell>
          <cell r="K18707" t="str">
            <v>PD</v>
          </cell>
          <cell r="L18707" t="str">
            <v>7932</v>
          </cell>
          <cell r="M18707" t="str">
            <v>S</v>
          </cell>
          <cell r="N18707">
            <v>21402</v>
          </cell>
        </row>
        <row r="18708">
          <cell r="A18708" t="str">
            <v>SF-NSB-I05-NC-0043</v>
          </cell>
          <cell r="B18708" t="str">
            <v>CINT</v>
          </cell>
          <cell r="C18708" t="str">
            <v/>
          </cell>
          <cell r="D18708" t="str">
            <v>SLIDE AXIS J-9416308 FC</v>
          </cell>
          <cell r="E18708">
            <v>0</v>
          </cell>
          <cell r="F18708" t="str">
            <v>HALF</v>
          </cell>
          <cell r="G18708" t="str">
            <v>CI_I05</v>
          </cell>
          <cell r="H18708" t="str">
            <v>PC</v>
          </cell>
          <cell r="I18708" t="str">
            <v>CPR</v>
          </cell>
          <cell r="J18708" t="str">
            <v/>
          </cell>
          <cell r="K18708" t="str">
            <v>PD</v>
          </cell>
          <cell r="L18708" t="str">
            <v>7932</v>
          </cell>
          <cell r="M18708" t="str">
            <v>S</v>
          </cell>
          <cell r="N18708">
            <v>0</v>
          </cell>
        </row>
        <row r="18709">
          <cell r="A18709" t="str">
            <v>SF-NSB-I05-NC-0044</v>
          </cell>
          <cell r="B18709" t="str">
            <v>CINT</v>
          </cell>
          <cell r="C18709" t="str">
            <v/>
          </cell>
          <cell r="D18709" t="str">
            <v>LINK K-108006 FC</v>
          </cell>
          <cell r="E18709">
            <v>0</v>
          </cell>
          <cell r="F18709" t="str">
            <v>HALF</v>
          </cell>
          <cell r="G18709" t="str">
            <v>CI_I05</v>
          </cell>
          <cell r="H18709" t="str">
            <v>PC</v>
          </cell>
          <cell r="I18709" t="str">
            <v>CPR</v>
          </cell>
          <cell r="J18709" t="str">
            <v/>
          </cell>
          <cell r="K18709" t="str">
            <v>PD</v>
          </cell>
          <cell r="L18709" t="str">
            <v>7932</v>
          </cell>
          <cell r="M18709" t="str">
            <v>S</v>
          </cell>
          <cell r="N18709">
            <v>0</v>
          </cell>
        </row>
        <row r="18710">
          <cell r="A18710" t="str">
            <v>SF-NSB-I06-PC-0001</v>
          </cell>
          <cell r="B18710" t="str">
            <v>CINT</v>
          </cell>
          <cell r="C18710" t="str">
            <v/>
          </cell>
          <cell r="D18710" t="str">
            <v>ARM CB-0733 COMPL FP IVORY</v>
          </cell>
          <cell r="E18710">
            <v>44783</v>
          </cell>
          <cell r="F18710" t="str">
            <v>HALF</v>
          </cell>
          <cell r="G18710" t="str">
            <v>CI_I06</v>
          </cell>
          <cell r="H18710" t="str">
            <v>PC</v>
          </cell>
          <cell r="I18710" t="str">
            <v>CPR</v>
          </cell>
          <cell r="J18710" t="str">
            <v/>
          </cell>
          <cell r="K18710" t="str">
            <v>PD</v>
          </cell>
          <cell r="L18710" t="str">
            <v>7933</v>
          </cell>
          <cell r="M18710" t="str">
            <v>S</v>
          </cell>
          <cell r="N18710">
            <v>0</v>
          </cell>
        </row>
        <row r="18711">
          <cell r="A18711" t="str">
            <v>SF-NSB-I06-PC-0002</v>
          </cell>
          <cell r="B18711" t="str">
            <v>CINT</v>
          </cell>
          <cell r="C18711" t="str">
            <v/>
          </cell>
          <cell r="D18711" t="str">
            <v>BOTOM A CB-3003 FP IVORY</v>
          </cell>
          <cell r="E18711">
            <v>44950</v>
          </cell>
          <cell r="F18711" t="str">
            <v>HALF</v>
          </cell>
          <cell r="G18711" t="str">
            <v>CI_I06</v>
          </cell>
          <cell r="H18711" t="str">
            <v>PC</v>
          </cell>
          <cell r="I18711" t="str">
            <v>CPR</v>
          </cell>
          <cell r="J18711" t="str">
            <v/>
          </cell>
          <cell r="K18711" t="str">
            <v>PD</v>
          </cell>
          <cell r="L18711" t="str">
            <v>7933</v>
          </cell>
          <cell r="M18711" t="str">
            <v>S</v>
          </cell>
          <cell r="N18711">
            <v>838342</v>
          </cell>
        </row>
        <row r="18712">
          <cell r="A18712" t="str">
            <v>SF-NSB-I06-PC-0003</v>
          </cell>
          <cell r="B18712" t="str">
            <v>CINT</v>
          </cell>
          <cell r="C18712" t="str">
            <v/>
          </cell>
          <cell r="D18712" t="str">
            <v>BOTTOM (A) CB-135 FP IVORY</v>
          </cell>
          <cell r="E18712">
            <v>45169</v>
          </cell>
          <cell r="F18712" t="str">
            <v>HALF</v>
          </cell>
          <cell r="G18712" t="str">
            <v>CI_I06</v>
          </cell>
          <cell r="H18712" t="str">
            <v>PC</v>
          </cell>
          <cell r="I18712" t="str">
            <v>CPR</v>
          </cell>
          <cell r="J18712" t="str">
            <v/>
          </cell>
          <cell r="K18712" t="str">
            <v>PD</v>
          </cell>
          <cell r="L18712" t="str">
            <v>7933</v>
          </cell>
          <cell r="M18712" t="str">
            <v>S</v>
          </cell>
          <cell r="N18712">
            <v>238247</v>
          </cell>
        </row>
        <row r="18713">
          <cell r="A18713" t="str">
            <v>SF-NSB-I06-PC-0004</v>
          </cell>
          <cell r="B18713" t="str">
            <v>CINT</v>
          </cell>
          <cell r="C18713" t="str">
            <v/>
          </cell>
          <cell r="D18713" t="str">
            <v>BOTTOM (A) CB-135 FP.IVORY</v>
          </cell>
          <cell r="E18713">
            <v>44783</v>
          </cell>
          <cell r="F18713" t="str">
            <v>HALF</v>
          </cell>
          <cell r="G18713" t="str">
            <v>CI_I06</v>
          </cell>
          <cell r="H18713" t="str">
            <v>PC</v>
          </cell>
          <cell r="I18713" t="str">
            <v>CPR</v>
          </cell>
          <cell r="J18713" t="str">
            <v/>
          </cell>
          <cell r="K18713" t="str">
            <v>PD</v>
          </cell>
          <cell r="L18713" t="str">
            <v>7933</v>
          </cell>
          <cell r="M18713" t="str">
            <v>S</v>
          </cell>
          <cell r="N18713">
            <v>0</v>
          </cell>
        </row>
        <row r="18714">
          <cell r="A18714" t="str">
            <v>SF-NSB-I06-PC-0005</v>
          </cell>
          <cell r="B18714" t="str">
            <v>CINT</v>
          </cell>
          <cell r="C18714" t="str">
            <v/>
          </cell>
          <cell r="D18714" t="str">
            <v>BOTTOM (A) CB-3012 FP IVORY</v>
          </cell>
          <cell r="E18714">
            <v>45169</v>
          </cell>
          <cell r="F18714" t="str">
            <v>HALF</v>
          </cell>
          <cell r="G18714" t="str">
            <v>CI_I06</v>
          </cell>
          <cell r="H18714" t="str">
            <v>PC</v>
          </cell>
          <cell r="I18714" t="str">
            <v>CPR</v>
          </cell>
          <cell r="J18714" t="str">
            <v/>
          </cell>
          <cell r="K18714" t="str">
            <v>PD</v>
          </cell>
          <cell r="L18714" t="str">
            <v>7933</v>
          </cell>
          <cell r="M18714" t="str">
            <v>S</v>
          </cell>
          <cell r="N18714">
            <v>836263</v>
          </cell>
        </row>
        <row r="18715">
          <cell r="A18715" t="str">
            <v>SF-NSB-I06-PC-0006</v>
          </cell>
          <cell r="B18715" t="str">
            <v>CINT</v>
          </cell>
          <cell r="C18715" t="str">
            <v/>
          </cell>
          <cell r="D18715" t="str">
            <v>BOTTOM (B) CB-135 FP IVORY</v>
          </cell>
          <cell r="E18715">
            <v>45169</v>
          </cell>
          <cell r="F18715" t="str">
            <v>HALF</v>
          </cell>
          <cell r="G18715" t="str">
            <v>CI_I06</v>
          </cell>
          <cell r="H18715" t="str">
            <v>PC</v>
          </cell>
          <cell r="I18715" t="str">
            <v>CPR</v>
          </cell>
          <cell r="J18715" t="str">
            <v/>
          </cell>
          <cell r="K18715" t="str">
            <v>PD</v>
          </cell>
          <cell r="L18715" t="str">
            <v>7933</v>
          </cell>
          <cell r="M18715" t="str">
            <v>S</v>
          </cell>
          <cell r="N18715">
            <v>232333</v>
          </cell>
        </row>
        <row r="18716">
          <cell r="A18716" t="str">
            <v>SF-NSB-I06-PC-0007</v>
          </cell>
          <cell r="B18716" t="str">
            <v>CINT</v>
          </cell>
          <cell r="C18716" t="str">
            <v/>
          </cell>
          <cell r="D18716" t="str">
            <v>BOTTOM (B) CB-135 FP.IVORY</v>
          </cell>
          <cell r="E18716">
            <v>44834</v>
          </cell>
          <cell r="F18716" t="str">
            <v>HALF</v>
          </cell>
          <cell r="G18716" t="str">
            <v>CI_I06</v>
          </cell>
          <cell r="H18716" t="str">
            <v>PC</v>
          </cell>
          <cell r="I18716" t="str">
            <v>CPR</v>
          </cell>
          <cell r="J18716" t="str">
            <v/>
          </cell>
          <cell r="K18716" t="str">
            <v>PD</v>
          </cell>
          <cell r="L18716" t="str">
            <v>7933</v>
          </cell>
          <cell r="M18716" t="str">
            <v>S</v>
          </cell>
          <cell r="N18716">
            <v>47314</v>
          </cell>
        </row>
        <row r="18717">
          <cell r="A18717" t="str">
            <v>SF-NSB-I06-PC-0008</v>
          </cell>
          <cell r="B18717" t="str">
            <v>CINT</v>
          </cell>
          <cell r="C18717" t="str">
            <v/>
          </cell>
          <cell r="D18717" t="str">
            <v>BOTTOM (B) CB-3011 FP IVORY</v>
          </cell>
          <cell r="E18717">
            <v>44950</v>
          </cell>
          <cell r="F18717" t="str">
            <v>HALF</v>
          </cell>
          <cell r="G18717" t="str">
            <v>CI_I06</v>
          </cell>
          <cell r="H18717" t="str">
            <v>PC</v>
          </cell>
          <cell r="I18717" t="str">
            <v>CPR</v>
          </cell>
          <cell r="J18717" t="str">
            <v/>
          </cell>
          <cell r="K18717" t="str">
            <v>PD</v>
          </cell>
          <cell r="L18717" t="str">
            <v>7933</v>
          </cell>
          <cell r="M18717" t="str">
            <v>S</v>
          </cell>
          <cell r="N18717">
            <v>785287</v>
          </cell>
        </row>
        <row r="18718">
          <cell r="A18718" t="str">
            <v>SF-NSB-I06-PC-0009</v>
          </cell>
          <cell r="B18718" t="str">
            <v>CINT</v>
          </cell>
          <cell r="C18718" t="str">
            <v/>
          </cell>
          <cell r="D18718" t="str">
            <v>BOTTOM (B) CB-3012 FP IVORY</v>
          </cell>
          <cell r="E18718">
            <v>44950</v>
          </cell>
          <cell r="F18718" t="str">
            <v>HALF</v>
          </cell>
          <cell r="G18718" t="str">
            <v>CI_I06</v>
          </cell>
          <cell r="H18718" t="str">
            <v>PC</v>
          </cell>
          <cell r="I18718" t="str">
            <v>CPR</v>
          </cell>
          <cell r="J18718" t="str">
            <v/>
          </cell>
          <cell r="K18718" t="str">
            <v>PD</v>
          </cell>
          <cell r="L18718" t="str">
            <v>7933</v>
          </cell>
          <cell r="M18718" t="str">
            <v>S</v>
          </cell>
          <cell r="N18718">
            <v>800929</v>
          </cell>
        </row>
        <row r="18719">
          <cell r="A18719" t="str">
            <v>SF-NSB-I06-PC-0010</v>
          </cell>
          <cell r="B18719" t="str">
            <v>CINT</v>
          </cell>
          <cell r="C18719" t="str">
            <v/>
          </cell>
          <cell r="D18719" t="str">
            <v>BOTTOM (C) CB-135 FP.IVORY</v>
          </cell>
          <cell r="E18719">
            <v>45169</v>
          </cell>
          <cell r="F18719" t="str">
            <v>HALF</v>
          </cell>
          <cell r="G18719" t="str">
            <v>CI_I06</v>
          </cell>
          <cell r="H18719" t="str">
            <v>PC</v>
          </cell>
          <cell r="I18719" t="str">
            <v>CPR</v>
          </cell>
          <cell r="J18719" t="str">
            <v/>
          </cell>
          <cell r="K18719" t="str">
            <v>PD</v>
          </cell>
          <cell r="L18719" t="str">
            <v>7933</v>
          </cell>
          <cell r="M18719" t="str">
            <v>S</v>
          </cell>
          <cell r="N18719">
            <v>133258</v>
          </cell>
        </row>
        <row r="18720">
          <cell r="A18720" t="str">
            <v>SF-NSB-I06-PC-0011</v>
          </cell>
          <cell r="B18720" t="str">
            <v>CINT</v>
          </cell>
          <cell r="C18720" t="str">
            <v/>
          </cell>
          <cell r="D18720" t="str">
            <v>BOTTOM (C) CB-3011 FP IVORY</v>
          </cell>
          <cell r="E18720">
            <v>44950</v>
          </cell>
          <cell r="F18720" t="str">
            <v>HALF</v>
          </cell>
          <cell r="G18720" t="str">
            <v>CI_I06</v>
          </cell>
          <cell r="H18720" t="str">
            <v>PC</v>
          </cell>
          <cell r="I18720" t="str">
            <v>CPR</v>
          </cell>
          <cell r="J18720" t="str">
            <v/>
          </cell>
          <cell r="K18720" t="str">
            <v>PD</v>
          </cell>
          <cell r="L18720" t="str">
            <v>7933</v>
          </cell>
          <cell r="M18720" t="str">
            <v>S</v>
          </cell>
          <cell r="N18720">
            <v>787485</v>
          </cell>
        </row>
        <row r="18721">
          <cell r="A18721" t="str">
            <v>SF-NSB-I06-PC-0012</v>
          </cell>
          <cell r="B18721" t="str">
            <v>CINT</v>
          </cell>
          <cell r="C18721" t="str">
            <v/>
          </cell>
          <cell r="D18721" t="str">
            <v>BOTTOM (C) CB-3012 FP IVORY</v>
          </cell>
          <cell r="E18721">
            <v>44950</v>
          </cell>
          <cell r="F18721" t="str">
            <v>HALF</v>
          </cell>
          <cell r="G18721" t="str">
            <v>CI_I06</v>
          </cell>
          <cell r="H18721" t="str">
            <v>PC</v>
          </cell>
          <cell r="I18721" t="str">
            <v>CPR</v>
          </cell>
          <cell r="J18721" t="str">
            <v/>
          </cell>
          <cell r="K18721" t="str">
            <v>PD</v>
          </cell>
          <cell r="L18721" t="str">
            <v>7933</v>
          </cell>
          <cell r="M18721" t="str">
            <v>S</v>
          </cell>
          <cell r="N18721">
            <v>775437</v>
          </cell>
        </row>
        <row r="18722">
          <cell r="A18722" t="str">
            <v>SF-NSB-I06-PC-0013</v>
          </cell>
          <cell r="B18722" t="str">
            <v>CINT</v>
          </cell>
          <cell r="C18722" t="str">
            <v/>
          </cell>
          <cell r="D18722" t="str">
            <v>BOTTOM 517 COMPL CB-001D FP IVORY</v>
          </cell>
          <cell r="E18722">
            <v>44783</v>
          </cell>
          <cell r="F18722" t="str">
            <v>HALF</v>
          </cell>
          <cell r="G18722" t="str">
            <v>CI_I06</v>
          </cell>
          <cell r="H18722" t="str">
            <v>PC</v>
          </cell>
          <cell r="I18722" t="str">
            <v>CPR</v>
          </cell>
          <cell r="J18722" t="str">
            <v/>
          </cell>
          <cell r="K18722" t="str">
            <v>PD</v>
          </cell>
          <cell r="L18722" t="str">
            <v>7933</v>
          </cell>
          <cell r="M18722" t="str">
            <v>S</v>
          </cell>
          <cell r="N18722">
            <v>0</v>
          </cell>
        </row>
        <row r="18723">
          <cell r="A18723" t="str">
            <v>SF-NSB-I06-PC-0014</v>
          </cell>
          <cell r="B18723" t="str">
            <v>CINT</v>
          </cell>
          <cell r="C18723" t="str">
            <v/>
          </cell>
          <cell r="D18723" t="str">
            <v>BOTTOM 88 COMPL CB-001D FP IVORY</v>
          </cell>
          <cell r="E18723">
            <v>44783</v>
          </cell>
          <cell r="F18723" t="str">
            <v>HALF</v>
          </cell>
          <cell r="G18723" t="str">
            <v>CI_I06</v>
          </cell>
          <cell r="H18723" t="str">
            <v>PC</v>
          </cell>
          <cell r="I18723" t="str">
            <v>CPR</v>
          </cell>
          <cell r="J18723" t="str">
            <v/>
          </cell>
          <cell r="K18723" t="str">
            <v>PD</v>
          </cell>
          <cell r="L18723" t="str">
            <v>7933</v>
          </cell>
          <cell r="M18723" t="str">
            <v>S</v>
          </cell>
          <cell r="N18723">
            <v>0</v>
          </cell>
        </row>
        <row r="18724">
          <cell r="A18724" t="str">
            <v>SF-NSB-I06-PC-0015</v>
          </cell>
          <cell r="B18724" t="str">
            <v>CINT</v>
          </cell>
          <cell r="C18724" t="str">
            <v/>
          </cell>
          <cell r="D18724" t="str">
            <v>BOTTOM A ASSY CB-135D FP IVORY</v>
          </cell>
          <cell r="E18724">
            <v>45131</v>
          </cell>
          <cell r="F18724" t="str">
            <v>HALF</v>
          </cell>
          <cell r="G18724" t="str">
            <v>CI_I06</v>
          </cell>
          <cell r="H18724" t="str">
            <v>PC</v>
          </cell>
          <cell r="I18724" t="str">
            <v>CPR</v>
          </cell>
          <cell r="J18724" t="str">
            <v/>
          </cell>
          <cell r="K18724" t="str">
            <v>PD</v>
          </cell>
          <cell r="L18724" t="str">
            <v>7933</v>
          </cell>
          <cell r="M18724" t="str">
            <v>S</v>
          </cell>
          <cell r="N18724">
            <v>852040</v>
          </cell>
        </row>
        <row r="18725">
          <cell r="A18725" t="str">
            <v>SF-NSB-I06-PC-0016</v>
          </cell>
          <cell r="B18725" t="str">
            <v>CINT</v>
          </cell>
          <cell r="C18725" t="str">
            <v/>
          </cell>
          <cell r="D18725" t="str">
            <v>BOTTOM A CB-002 ASSY  FP IVORY</v>
          </cell>
          <cell r="E18725">
            <v>44950</v>
          </cell>
          <cell r="F18725" t="str">
            <v>HALF</v>
          </cell>
          <cell r="G18725" t="str">
            <v>CI_I06</v>
          </cell>
          <cell r="H18725" t="str">
            <v>PC</v>
          </cell>
          <cell r="I18725" t="str">
            <v>CPR</v>
          </cell>
          <cell r="J18725" t="str">
            <v/>
          </cell>
          <cell r="K18725" t="str">
            <v>PD</v>
          </cell>
          <cell r="L18725" t="str">
            <v>7933</v>
          </cell>
          <cell r="M18725" t="str">
            <v>S</v>
          </cell>
          <cell r="N18725">
            <v>467965</v>
          </cell>
        </row>
        <row r="18726">
          <cell r="A18726" t="str">
            <v>SF-NSB-I06-PC-0017</v>
          </cell>
          <cell r="B18726" t="str">
            <v>CINT</v>
          </cell>
          <cell r="C18726" t="str">
            <v/>
          </cell>
          <cell r="D18726" t="str">
            <v>BOTTOM B ASSY CB-135D FP IVORY</v>
          </cell>
          <cell r="E18726">
            <v>45085</v>
          </cell>
          <cell r="F18726" t="str">
            <v>HALF</v>
          </cell>
          <cell r="G18726" t="str">
            <v>CI_I06</v>
          </cell>
          <cell r="H18726" t="str">
            <v>PC</v>
          </cell>
          <cell r="I18726" t="str">
            <v>CPR</v>
          </cell>
          <cell r="J18726" t="str">
            <v/>
          </cell>
          <cell r="K18726" t="str">
            <v>PD</v>
          </cell>
          <cell r="L18726" t="str">
            <v>7933</v>
          </cell>
          <cell r="M18726" t="str">
            <v>S</v>
          </cell>
          <cell r="N18726">
            <v>824487</v>
          </cell>
        </row>
        <row r="18727">
          <cell r="A18727" t="str">
            <v>SF-NSB-I06-PC-0018</v>
          </cell>
          <cell r="B18727" t="str">
            <v>CINT</v>
          </cell>
          <cell r="C18727" t="str">
            <v/>
          </cell>
          <cell r="D18727" t="str">
            <v>BOTTOM B CB-002 ASSY FP IVORY</v>
          </cell>
          <cell r="E18727">
            <v>44950</v>
          </cell>
          <cell r="F18727" t="str">
            <v>HALF</v>
          </cell>
          <cell r="G18727" t="str">
            <v>CI_I06</v>
          </cell>
          <cell r="H18727" t="str">
            <v>PC</v>
          </cell>
          <cell r="I18727" t="str">
            <v>CPR</v>
          </cell>
          <cell r="J18727" t="str">
            <v/>
          </cell>
          <cell r="K18727" t="str">
            <v>PD</v>
          </cell>
          <cell r="L18727" t="str">
            <v>7933</v>
          </cell>
          <cell r="M18727" t="str">
            <v>S</v>
          </cell>
          <cell r="N18727">
            <v>445308</v>
          </cell>
        </row>
        <row r="18728">
          <cell r="A18728" t="str">
            <v>SF-NSB-I06-PC-0019</v>
          </cell>
          <cell r="B18728" t="str">
            <v>CINT</v>
          </cell>
          <cell r="C18728" t="str">
            <v/>
          </cell>
          <cell r="D18728" t="str">
            <v>BOTTOM C CB-002 ASSY FP IVORY</v>
          </cell>
          <cell r="E18728">
            <v>44950</v>
          </cell>
          <cell r="F18728" t="str">
            <v>HALF</v>
          </cell>
          <cell r="G18728" t="str">
            <v>CI_I06</v>
          </cell>
          <cell r="H18728" t="str">
            <v>PC</v>
          </cell>
          <cell r="I18728" t="str">
            <v>CPR</v>
          </cell>
          <cell r="J18728" t="str">
            <v/>
          </cell>
          <cell r="K18728" t="str">
            <v>PD</v>
          </cell>
          <cell r="L18728" t="str">
            <v>7933</v>
          </cell>
          <cell r="M18728" t="str">
            <v>S</v>
          </cell>
          <cell r="N18728">
            <v>404446</v>
          </cell>
        </row>
        <row r="18729">
          <cell r="A18729" t="str">
            <v>SF-NSB-I06-PC-0020</v>
          </cell>
          <cell r="B18729" t="str">
            <v>CINT</v>
          </cell>
          <cell r="C18729" t="str">
            <v/>
          </cell>
          <cell r="D18729" t="str">
            <v>BOTTOM FRAME COMPL FP</v>
          </cell>
          <cell r="E18729">
            <v>44783</v>
          </cell>
          <cell r="F18729" t="str">
            <v>HALF</v>
          </cell>
          <cell r="G18729" t="str">
            <v>CI_I06</v>
          </cell>
          <cell r="H18729" t="str">
            <v>PC</v>
          </cell>
          <cell r="I18729" t="str">
            <v>CPR</v>
          </cell>
          <cell r="J18729" t="str">
            <v/>
          </cell>
          <cell r="K18729" t="str">
            <v>PD</v>
          </cell>
          <cell r="L18729" t="str">
            <v>7933</v>
          </cell>
          <cell r="M18729" t="str">
            <v>S</v>
          </cell>
          <cell r="N18729">
            <v>0</v>
          </cell>
        </row>
        <row r="18730">
          <cell r="A18730" t="str">
            <v>SF-NSB-I06-PC-0021</v>
          </cell>
          <cell r="B18730" t="str">
            <v>CINT</v>
          </cell>
          <cell r="C18730" t="str">
            <v/>
          </cell>
          <cell r="D18730" t="str">
            <v>LEG EXAMINATION FP</v>
          </cell>
          <cell r="E18730">
            <v>45169</v>
          </cell>
          <cell r="F18730" t="str">
            <v>HALF</v>
          </cell>
          <cell r="G18730" t="str">
            <v>CI_I06</v>
          </cell>
          <cell r="H18730" t="str">
            <v>PC</v>
          </cell>
          <cell r="I18730" t="str">
            <v>CPR</v>
          </cell>
          <cell r="J18730" t="str">
            <v/>
          </cell>
          <cell r="K18730" t="str">
            <v>PD</v>
          </cell>
          <cell r="L18730" t="str">
            <v>7933</v>
          </cell>
          <cell r="M18730" t="str">
            <v>S</v>
          </cell>
          <cell r="N18730">
            <v>371870</v>
          </cell>
        </row>
        <row r="18731">
          <cell r="A18731" t="str">
            <v>SF-NSB-I06-PC-0022</v>
          </cell>
          <cell r="B18731" t="str">
            <v>CINT</v>
          </cell>
          <cell r="C18731" t="str">
            <v/>
          </cell>
          <cell r="D18731" t="str">
            <v>LEG FRAME COMPL CB-004 EXG PLUS FP IVORY</v>
          </cell>
          <cell r="E18731">
            <v>45084</v>
          </cell>
          <cell r="F18731" t="str">
            <v>HALF</v>
          </cell>
          <cell r="G18731" t="str">
            <v>CI_I06</v>
          </cell>
          <cell r="H18731" t="str">
            <v>PC</v>
          </cell>
          <cell r="I18731" t="str">
            <v>CPR</v>
          </cell>
          <cell r="J18731" t="str">
            <v/>
          </cell>
          <cell r="K18731" t="str">
            <v>PD</v>
          </cell>
          <cell r="L18731" t="str">
            <v>7933</v>
          </cell>
          <cell r="M18731" t="str">
            <v>S</v>
          </cell>
          <cell r="N18731">
            <v>383333</v>
          </cell>
        </row>
        <row r="18732">
          <cell r="A18732" t="str">
            <v>SF-NSB-I06-PC-0023</v>
          </cell>
          <cell r="B18732" t="str">
            <v>CINT</v>
          </cell>
          <cell r="C18732" t="str">
            <v/>
          </cell>
          <cell r="D18732" t="str">
            <v>LEG FRAME COMPL CB-004 FP IVORY</v>
          </cell>
          <cell r="E18732">
            <v>44942</v>
          </cell>
          <cell r="F18732" t="str">
            <v>HALF</v>
          </cell>
          <cell r="G18732" t="str">
            <v>CI_I06</v>
          </cell>
          <cell r="H18732" t="str">
            <v>PC</v>
          </cell>
          <cell r="I18732" t="str">
            <v>CPR</v>
          </cell>
          <cell r="J18732" t="str">
            <v/>
          </cell>
          <cell r="K18732" t="str">
            <v>PD</v>
          </cell>
          <cell r="L18732" t="str">
            <v>7933</v>
          </cell>
          <cell r="M18732" t="str">
            <v>S</v>
          </cell>
          <cell r="N18732">
            <v>809357</v>
          </cell>
        </row>
        <row r="18733">
          <cell r="A18733" t="str">
            <v>SF-NSB-I06-PC-0024</v>
          </cell>
          <cell r="B18733" t="str">
            <v>CINT</v>
          </cell>
          <cell r="C18733" t="str">
            <v/>
          </cell>
          <cell r="D18733" t="str">
            <v>LEG FRAME COMPL CB-004 G FP IVORY</v>
          </cell>
          <cell r="E18733">
            <v>44966</v>
          </cell>
          <cell r="F18733" t="str">
            <v>HALF</v>
          </cell>
          <cell r="G18733" t="str">
            <v>CI_I06</v>
          </cell>
          <cell r="H18733" t="str">
            <v>PC</v>
          </cell>
          <cell r="I18733" t="str">
            <v>CPR</v>
          </cell>
          <cell r="J18733" t="str">
            <v/>
          </cell>
          <cell r="K18733" t="str">
            <v>PD</v>
          </cell>
          <cell r="L18733" t="str">
            <v>7933</v>
          </cell>
          <cell r="M18733" t="str">
            <v>S</v>
          </cell>
          <cell r="N18733">
            <v>810017</v>
          </cell>
        </row>
        <row r="18734">
          <cell r="A18734" t="str">
            <v>SF-NSB-I06-PC-0025</v>
          </cell>
          <cell r="B18734" t="str">
            <v>CINT</v>
          </cell>
          <cell r="C18734" t="str">
            <v/>
          </cell>
          <cell r="D18734" t="str">
            <v>LINK CB-0733 COMPL FP IVORY</v>
          </cell>
          <cell r="E18734">
            <v>44783</v>
          </cell>
          <cell r="F18734" t="str">
            <v>HALF</v>
          </cell>
          <cell r="G18734" t="str">
            <v>CI_I06</v>
          </cell>
          <cell r="H18734" t="str">
            <v>PC</v>
          </cell>
          <cell r="I18734" t="str">
            <v>CPR</v>
          </cell>
          <cell r="J18734" t="str">
            <v/>
          </cell>
          <cell r="K18734" t="str">
            <v>PD</v>
          </cell>
          <cell r="L18734" t="str">
            <v>7933</v>
          </cell>
          <cell r="M18734" t="str">
            <v>S</v>
          </cell>
          <cell r="N18734">
            <v>0</v>
          </cell>
        </row>
        <row r="18735">
          <cell r="A18735" t="str">
            <v>SF-NSB-I06-PC-0026</v>
          </cell>
          <cell r="B18735" t="str">
            <v>CINT</v>
          </cell>
          <cell r="C18735" t="str">
            <v/>
          </cell>
          <cell r="D18735" t="str">
            <v>LOCK BRACKET ASSY 1 (LH/RH) CB-0733T FP</v>
          </cell>
          <cell r="E18735">
            <v>44783</v>
          </cell>
          <cell r="F18735" t="str">
            <v>HALF</v>
          </cell>
          <cell r="G18735" t="str">
            <v>CI_I06</v>
          </cell>
          <cell r="H18735" t="str">
            <v>PC</v>
          </cell>
          <cell r="I18735" t="str">
            <v>CPR</v>
          </cell>
          <cell r="J18735" t="str">
            <v/>
          </cell>
          <cell r="K18735" t="str">
            <v>PD</v>
          </cell>
          <cell r="L18735" t="str">
            <v>7933</v>
          </cell>
          <cell r="M18735" t="str">
            <v>S</v>
          </cell>
          <cell r="N18735">
            <v>0</v>
          </cell>
        </row>
        <row r="18736">
          <cell r="A18736" t="str">
            <v>SF-NSB-I06-PC-0027</v>
          </cell>
          <cell r="B18736" t="str">
            <v>CINT</v>
          </cell>
          <cell r="C18736" t="str">
            <v/>
          </cell>
          <cell r="D18736" t="str">
            <v>LOCK BRACKET ASSY 2 (LH/RH) CB-0733T FP</v>
          </cell>
          <cell r="E18736">
            <v>44783</v>
          </cell>
          <cell r="F18736" t="str">
            <v>HALF</v>
          </cell>
          <cell r="G18736" t="str">
            <v>CI_I06</v>
          </cell>
          <cell r="H18736" t="str">
            <v>PC</v>
          </cell>
          <cell r="I18736" t="str">
            <v>CPR</v>
          </cell>
          <cell r="J18736" t="str">
            <v/>
          </cell>
          <cell r="K18736" t="str">
            <v>PD</v>
          </cell>
          <cell r="L18736" t="str">
            <v>7933</v>
          </cell>
          <cell r="M18736" t="str">
            <v>S</v>
          </cell>
          <cell r="N18736">
            <v>0</v>
          </cell>
        </row>
        <row r="18737">
          <cell r="A18737" t="str">
            <v>SF-NSB-I06-PC-0028</v>
          </cell>
          <cell r="B18737" t="str">
            <v>CINT</v>
          </cell>
          <cell r="C18737" t="str">
            <v/>
          </cell>
          <cell r="D18737" t="str">
            <v>LOWER FRAME CB-3012 FP IVORY</v>
          </cell>
          <cell r="E18737">
            <v>45169</v>
          </cell>
          <cell r="F18737" t="str">
            <v>HALF</v>
          </cell>
          <cell r="G18737" t="str">
            <v>CI_I06</v>
          </cell>
          <cell r="H18737" t="str">
            <v>PC</v>
          </cell>
          <cell r="I18737" t="str">
            <v>CPR</v>
          </cell>
          <cell r="J18737" t="str">
            <v/>
          </cell>
          <cell r="K18737" t="str">
            <v>PD</v>
          </cell>
          <cell r="L18737" t="str">
            <v>7933</v>
          </cell>
          <cell r="M18737" t="str">
            <v>S</v>
          </cell>
          <cell r="N18737">
            <v>1044625</v>
          </cell>
        </row>
        <row r="18738">
          <cell r="A18738" t="str">
            <v>SF-NSB-I06-PC-0029</v>
          </cell>
          <cell r="B18738" t="str">
            <v>CINT</v>
          </cell>
          <cell r="C18738" t="str">
            <v/>
          </cell>
          <cell r="D18738" t="str">
            <v>LOWER FRAME COMPL CB-0733T FP IVORY</v>
          </cell>
          <cell r="E18738">
            <v>44814</v>
          </cell>
          <cell r="F18738" t="str">
            <v>HALF</v>
          </cell>
          <cell r="G18738" t="str">
            <v>CI_I06</v>
          </cell>
          <cell r="H18738" t="str">
            <v>PC</v>
          </cell>
          <cell r="I18738" t="str">
            <v>CPR</v>
          </cell>
          <cell r="J18738" t="str">
            <v/>
          </cell>
          <cell r="K18738" t="str">
            <v>PD</v>
          </cell>
          <cell r="L18738" t="str">
            <v>7933</v>
          </cell>
          <cell r="M18738" t="str">
            <v>S</v>
          </cell>
          <cell r="N18738">
            <v>553515</v>
          </cell>
        </row>
        <row r="18739">
          <cell r="A18739" t="str">
            <v>SF-NSB-I06-PC-0030</v>
          </cell>
          <cell r="B18739" t="str">
            <v>CINT</v>
          </cell>
          <cell r="C18739" t="str">
            <v/>
          </cell>
          <cell r="D18739" t="str">
            <v>LOWER FRAME TB-002 FP.IVORY</v>
          </cell>
          <cell r="E18739">
            <v>44966</v>
          </cell>
          <cell r="F18739" t="str">
            <v>HALF</v>
          </cell>
          <cell r="G18739" t="str">
            <v>CI_I06</v>
          </cell>
          <cell r="H18739" t="str">
            <v>PC</v>
          </cell>
          <cell r="I18739" t="str">
            <v>CPR</v>
          </cell>
          <cell r="J18739" t="str">
            <v/>
          </cell>
          <cell r="K18739" t="str">
            <v>PD</v>
          </cell>
          <cell r="L18739" t="str">
            <v>7933</v>
          </cell>
          <cell r="M18739" t="str">
            <v>S</v>
          </cell>
          <cell r="N18739">
            <v>509515</v>
          </cell>
        </row>
        <row r="18740">
          <cell r="A18740" t="str">
            <v>SF-NSB-I06-PC-0031</v>
          </cell>
          <cell r="B18740" t="str">
            <v>CINT</v>
          </cell>
          <cell r="C18740" t="str">
            <v/>
          </cell>
          <cell r="D18740" t="str">
            <v>MAIN FRAME + FRAME BOTTOM COMPL EXG PLUS</v>
          </cell>
          <cell r="E18740">
            <v>45084</v>
          </cell>
          <cell r="F18740" t="str">
            <v>HALF</v>
          </cell>
          <cell r="G18740" t="str">
            <v>CI_I06</v>
          </cell>
          <cell r="H18740" t="str">
            <v>PC</v>
          </cell>
          <cell r="I18740" t="str">
            <v>CPR</v>
          </cell>
          <cell r="J18740" t="str">
            <v/>
          </cell>
          <cell r="K18740" t="str">
            <v>PD</v>
          </cell>
          <cell r="L18740" t="str">
            <v>7933</v>
          </cell>
          <cell r="M18740" t="str">
            <v>S</v>
          </cell>
          <cell r="N18740">
            <v>1287464</v>
          </cell>
        </row>
        <row r="18741">
          <cell r="A18741" t="str">
            <v>SF-NSB-I06-PC-0032</v>
          </cell>
          <cell r="B18741" t="str">
            <v>CINT</v>
          </cell>
          <cell r="C18741" t="str">
            <v/>
          </cell>
          <cell r="D18741" t="str">
            <v>MAIN FRAME CB-002 COMPL FP IVORY</v>
          </cell>
          <cell r="E18741">
            <v>45169</v>
          </cell>
          <cell r="F18741" t="str">
            <v>HALF</v>
          </cell>
          <cell r="G18741" t="str">
            <v>CI_I06</v>
          </cell>
          <cell r="H18741" t="str">
            <v>PC</v>
          </cell>
          <cell r="I18741" t="str">
            <v>CPR</v>
          </cell>
          <cell r="J18741" t="str">
            <v/>
          </cell>
          <cell r="K18741" t="str">
            <v>PD</v>
          </cell>
          <cell r="L18741" t="str">
            <v>7933</v>
          </cell>
          <cell r="M18741" t="str">
            <v>S</v>
          </cell>
          <cell r="N18741">
            <v>1506848</v>
          </cell>
        </row>
        <row r="18742">
          <cell r="A18742" t="str">
            <v>SF-NSB-I06-PC-0033</v>
          </cell>
          <cell r="B18742" t="str">
            <v>CINT</v>
          </cell>
          <cell r="C18742" t="str">
            <v/>
          </cell>
          <cell r="D18742" t="str">
            <v>MAIN FRAME CB-135 FP.IVORY</v>
          </cell>
          <cell r="E18742">
            <v>45237</v>
          </cell>
          <cell r="F18742" t="str">
            <v>HALF</v>
          </cell>
          <cell r="G18742" t="str">
            <v>CI_I06</v>
          </cell>
          <cell r="H18742" t="str">
            <v>PC</v>
          </cell>
          <cell r="I18742" t="str">
            <v>CPR</v>
          </cell>
          <cell r="J18742" t="str">
            <v/>
          </cell>
          <cell r="K18742" t="str">
            <v>PD</v>
          </cell>
          <cell r="L18742" t="str">
            <v>7933</v>
          </cell>
          <cell r="M18742" t="str">
            <v>S</v>
          </cell>
          <cell r="N18742">
            <v>1232103</v>
          </cell>
        </row>
        <row r="18743">
          <cell r="A18743" t="str">
            <v>SF-NSB-I06-PC-0034</v>
          </cell>
          <cell r="B18743" t="str">
            <v>CINT</v>
          </cell>
          <cell r="C18743" t="str">
            <v/>
          </cell>
          <cell r="D18743" t="str">
            <v>MAIN FRAME CB-3003 FP IVORY</v>
          </cell>
          <cell r="E18743">
            <v>45169</v>
          </cell>
          <cell r="F18743" t="str">
            <v>HALF</v>
          </cell>
          <cell r="G18743" t="str">
            <v>CI_I06</v>
          </cell>
          <cell r="H18743" t="str">
            <v>PC</v>
          </cell>
          <cell r="I18743" t="str">
            <v>CPR</v>
          </cell>
          <cell r="J18743" t="str">
            <v/>
          </cell>
          <cell r="K18743" t="str">
            <v>PD</v>
          </cell>
          <cell r="L18743" t="str">
            <v>7933</v>
          </cell>
          <cell r="M18743" t="str">
            <v>S</v>
          </cell>
          <cell r="N18743">
            <v>1576789</v>
          </cell>
        </row>
        <row r="18744">
          <cell r="A18744" t="str">
            <v>SF-NSB-I06-PC-0035</v>
          </cell>
          <cell r="B18744" t="str">
            <v>CINT</v>
          </cell>
          <cell r="C18744" t="str">
            <v/>
          </cell>
          <cell r="D18744" t="str">
            <v>MAIN FRAME CB-3011 FP IVORY</v>
          </cell>
          <cell r="E18744">
            <v>45169</v>
          </cell>
          <cell r="F18744" t="str">
            <v>HALF</v>
          </cell>
          <cell r="G18744" t="str">
            <v>CI_I06</v>
          </cell>
          <cell r="H18744" t="str">
            <v>PC</v>
          </cell>
          <cell r="I18744" t="str">
            <v>CPR</v>
          </cell>
          <cell r="J18744" t="str">
            <v/>
          </cell>
          <cell r="K18744" t="str">
            <v>PD</v>
          </cell>
          <cell r="L18744" t="str">
            <v>7933</v>
          </cell>
          <cell r="M18744" t="str">
            <v>S</v>
          </cell>
          <cell r="N18744">
            <v>1679267</v>
          </cell>
        </row>
        <row r="18745">
          <cell r="A18745" t="str">
            <v>SF-NSB-I06-PC-0036</v>
          </cell>
          <cell r="B18745" t="str">
            <v>CINT</v>
          </cell>
          <cell r="C18745" t="str">
            <v/>
          </cell>
          <cell r="D18745" t="str">
            <v>MAIN FRAME CB-3012 FP IVORY</v>
          </cell>
          <cell r="E18745">
            <v>44904</v>
          </cell>
          <cell r="F18745" t="str">
            <v>HALF</v>
          </cell>
          <cell r="G18745" t="str">
            <v>CI_I06</v>
          </cell>
          <cell r="H18745" t="str">
            <v>PC</v>
          </cell>
          <cell r="I18745" t="str">
            <v>CPR</v>
          </cell>
          <cell r="J18745" t="str">
            <v/>
          </cell>
          <cell r="K18745" t="str">
            <v>PD</v>
          </cell>
          <cell r="L18745" t="str">
            <v>7933</v>
          </cell>
          <cell r="M18745" t="str">
            <v>S</v>
          </cell>
          <cell r="N18745">
            <v>1925392</v>
          </cell>
        </row>
        <row r="18746">
          <cell r="A18746" t="str">
            <v>SF-NSB-I06-PC-0037</v>
          </cell>
          <cell r="B18746" t="str">
            <v>CINT</v>
          </cell>
          <cell r="C18746" t="str">
            <v/>
          </cell>
          <cell r="D18746" t="str">
            <v>MAIN FRAME COMPL CB-001 FP IVORY</v>
          </cell>
          <cell r="E18746">
            <v>45169</v>
          </cell>
          <cell r="F18746" t="str">
            <v>HALF</v>
          </cell>
          <cell r="G18746" t="str">
            <v>CI_I06</v>
          </cell>
          <cell r="H18746" t="str">
            <v>PC</v>
          </cell>
          <cell r="I18746" t="str">
            <v>CPR</v>
          </cell>
          <cell r="J18746" t="str">
            <v/>
          </cell>
          <cell r="K18746" t="str">
            <v>PD</v>
          </cell>
          <cell r="L18746" t="str">
            <v>7933</v>
          </cell>
          <cell r="M18746" t="str">
            <v>S</v>
          </cell>
          <cell r="N18746">
            <v>843765</v>
          </cell>
        </row>
        <row r="18747">
          <cell r="A18747" t="str">
            <v>SF-NSB-I06-PC-0038</v>
          </cell>
          <cell r="B18747" t="str">
            <v>CINT</v>
          </cell>
          <cell r="C18747" t="str">
            <v/>
          </cell>
          <cell r="D18747" t="str">
            <v>MAIN FRAME COMPL CB-004 FP IVORY</v>
          </cell>
          <cell r="E18747">
            <v>44942</v>
          </cell>
          <cell r="F18747" t="str">
            <v>HALF</v>
          </cell>
          <cell r="G18747" t="str">
            <v>CI_I06</v>
          </cell>
          <cell r="H18747" t="str">
            <v>PC</v>
          </cell>
          <cell r="I18747" t="str">
            <v>CPR</v>
          </cell>
          <cell r="J18747" t="str">
            <v/>
          </cell>
          <cell r="K18747" t="str">
            <v>PD</v>
          </cell>
          <cell r="L18747" t="str">
            <v>7933</v>
          </cell>
          <cell r="M18747" t="str">
            <v>S</v>
          </cell>
          <cell r="N18747">
            <v>1158227</v>
          </cell>
        </row>
        <row r="18748">
          <cell r="A18748" t="str">
            <v>SF-NSB-I06-PC-0039</v>
          </cell>
          <cell r="B18748" t="str">
            <v>CINT</v>
          </cell>
          <cell r="C18748" t="str">
            <v/>
          </cell>
          <cell r="D18748" t="str">
            <v>MAIN FRAME COMPL CB-004 G FP IVORY</v>
          </cell>
          <cell r="E18748">
            <v>45169</v>
          </cell>
          <cell r="F18748" t="str">
            <v>HALF</v>
          </cell>
          <cell r="G18748" t="str">
            <v>CI_I06</v>
          </cell>
          <cell r="H18748" t="str">
            <v>PC</v>
          </cell>
          <cell r="I18748" t="str">
            <v>CPR</v>
          </cell>
          <cell r="J18748" t="str">
            <v/>
          </cell>
          <cell r="K18748" t="str">
            <v>PD</v>
          </cell>
          <cell r="L18748" t="str">
            <v>7933</v>
          </cell>
          <cell r="M18748" t="str">
            <v>S</v>
          </cell>
          <cell r="N18748">
            <v>1217904</v>
          </cell>
        </row>
        <row r="18749">
          <cell r="A18749" t="str">
            <v>SF-NSB-I06-PC-0040</v>
          </cell>
          <cell r="B18749" t="str">
            <v>CINT</v>
          </cell>
          <cell r="C18749" t="str">
            <v/>
          </cell>
          <cell r="D18749" t="str">
            <v>MAIN FRAME COMPL CB-005D FP IVORY</v>
          </cell>
          <cell r="E18749">
            <v>44783</v>
          </cell>
          <cell r="F18749" t="str">
            <v>HALF</v>
          </cell>
          <cell r="G18749" t="str">
            <v>CI_I06</v>
          </cell>
          <cell r="H18749" t="str">
            <v>PC</v>
          </cell>
          <cell r="I18749" t="str">
            <v>CPR</v>
          </cell>
          <cell r="J18749" t="str">
            <v/>
          </cell>
          <cell r="K18749" t="str">
            <v>PD</v>
          </cell>
          <cell r="L18749" t="str">
            <v>7933</v>
          </cell>
          <cell r="M18749" t="str">
            <v>S</v>
          </cell>
          <cell r="N18749">
            <v>0</v>
          </cell>
        </row>
        <row r="18750">
          <cell r="A18750" t="str">
            <v>SF-NSB-I06-PC-0041</v>
          </cell>
          <cell r="B18750" t="str">
            <v>CINT</v>
          </cell>
          <cell r="C18750" t="str">
            <v/>
          </cell>
          <cell r="D18750" t="str">
            <v>MAIN FRAME COMPL EXAMINATION FP</v>
          </cell>
          <cell r="E18750">
            <v>44783</v>
          </cell>
          <cell r="F18750" t="str">
            <v>HALF</v>
          </cell>
          <cell r="G18750" t="str">
            <v>CI_I06</v>
          </cell>
          <cell r="H18750" t="str">
            <v>PC</v>
          </cell>
          <cell r="I18750" t="str">
            <v>CPR</v>
          </cell>
          <cell r="J18750" t="str">
            <v/>
          </cell>
          <cell r="K18750" t="str">
            <v>PD</v>
          </cell>
          <cell r="L18750" t="str">
            <v>7933</v>
          </cell>
          <cell r="M18750" t="str">
            <v>S</v>
          </cell>
          <cell r="N18750">
            <v>453912</v>
          </cell>
        </row>
        <row r="18751">
          <cell r="A18751" t="str">
            <v>SF-NSB-I06-PC-0042</v>
          </cell>
          <cell r="B18751" t="str">
            <v>CINT</v>
          </cell>
          <cell r="C18751" t="str">
            <v/>
          </cell>
          <cell r="D18751" t="str">
            <v>MAIN FRAME COMPL FP IVORY</v>
          </cell>
          <cell r="E18751">
            <v>44783</v>
          </cell>
          <cell r="F18751" t="str">
            <v>HALF</v>
          </cell>
          <cell r="G18751" t="str">
            <v>CI_I06</v>
          </cell>
          <cell r="H18751" t="str">
            <v>PC</v>
          </cell>
          <cell r="I18751" t="str">
            <v>CPR</v>
          </cell>
          <cell r="J18751" t="str">
            <v/>
          </cell>
          <cell r="K18751" t="str">
            <v>PD</v>
          </cell>
          <cell r="L18751" t="str">
            <v>7933</v>
          </cell>
          <cell r="M18751" t="str">
            <v>S</v>
          </cell>
          <cell r="N18751">
            <v>0</v>
          </cell>
        </row>
        <row r="18752">
          <cell r="A18752" t="str">
            <v>SF-NSB-I06-PC-0043</v>
          </cell>
          <cell r="B18752" t="str">
            <v>CINT</v>
          </cell>
          <cell r="C18752" t="str">
            <v/>
          </cell>
          <cell r="D18752" t="str">
            <v>MAIN FRAME COMPLE CB-005 NO CASTER FP IV</v>
          </cell>
          <cell r="E18752">
            <v>44783</v>
          </cell>
          <cell r="F18752" t="str">
            <v>HALF</v>
          </cell>
          <cell r="G18752" t="str">
            <v>CI_I06</v>
          </cell>
          <cell r="H18752" t="str">
            <v>PC</v>
          </cell>
          <cell r="I18752" t="str">
            <v>CPR</v>
          </cell>
          <cell r="J18752" t="str">
            <v/>
          </cell>
          <cell r="K18752" t="str">
            <v>PD</v>
          </cell>
          <cell r="L18752" t="str">
            <v>7933</v>
          </cell>
          <cell r="M18752" t="str">
            <v>S</v>
          </cell>
          <cell r="N18752">
            <v>0</v>
          </cell>
        </row>
        <row r="18753">
          <cell r="A18753" t="str">
            <v>SF-NSB-I06-PC-0044</v>
          </cell>
          <cell r="B18753" t="str">
            <v>CINT</v>
          </cell>
          <cell r="C18753" t="str">
            <v/>
          </cell>
          <cell r="D18753" t="str">
            <v>NET ASSY CBC-055D FP IVORY</v>
          </cell>
          <cell r="E18753">
            <v>44783</v>
          </cell>
          <cell r="F18753" t="str">
            <v>HALF</v>
          </cell>
          <cell r="G18753" t="str">
            <v>CI_I06</v>
          </cell>
          <cell r="H18753" t="str">
            <v>PC</v>
          </cell>
          <cell r="I18753" t="str">
            <v>CPR</v>
          </cell>
          <cell r="J18753" t="str">
            <v/>
          </cell>
          <cell r="K18753" t="str">
            <v>PD</v>
          </cell>
          <cell r="L18753" t="str">
            <v>7933</v>
          </cell>
          <cell r="M18753" t="str">
            <v>S</v>
          </cell>
          <cell r="N18753">
            <v>0</v>
          </cell>
        </row>
        <row r="18754">
          <cell r="A18754" t="str">
            <v>SF-NSB-I06-PC-0045</v>
          </cell>
          <cell r="B18754" t="str">
            <v>CINT</v>
          </cell>
          <cell r="C18754" t="str">
            <v/>
          </cell>
          <cell r="D18754" t="str">
            <v>OPERATING LEVER COMPL E-025003 FP BLACK</v>
          </cell>
          <cell r="E18754">
            <v>44950</v>
          </cell>
          <cell r="F18754" t="str">
            <v>HALF</v>
          </cell>
          <cell r="G18754" t="str">
            <v>CI_I06</v>
          </cell>
          <cell r="H18754" t="str">
            <v>PC</v>
          </cell>
          <cell r="I18754" t="str">
            <v>CPR</v>
          </cell>
          <cell r="J18754" t="str">
            <v/>
          </cell>
          <cell r="K18754" t="str">
            <v>PD</v>
          </cell>
          <cell r="L18754" t="str">
            <v>7933</v>
          </cell>
          <cell r="M18754" t="str">
            <v>S</v>
          </cell>
          <cell r="N18754">
            <v>59453</v>
          </cell>
        </row>
        <row r="18755">
          <cell r="A18755" t="str">
            <v>SF-NSB-I06-PC-0046</v>
          </cell>
          <cell r="B18755" t="str">
            <v>CINT</v>
          </cell>
          <cell r="C18755" t="str">
            <v/>
          </cell>
          <cell r="D18755" t="str">
            <v>OPERATING LEVER COMPL FP.BLACK</v>
          </cell>
          <cell r="E18755">
            <v>44783</v>
          </cell>
          <cell r="F18755" t="str">
            <v>HALF</v>
          </cell>
          <cell r="G18755" t="str">
            <v>CI_I06</v>
          </cell>
          <cell r="H18755" t="str">
            <v>PC</v>
          </cell>
          <cell r="I18755" t="str">
            <v>CPR</v>
          </cell>
          <cell r="J18755" t="str">
            <v/>
          </cell>
          <cell r="K18755" t="str">
            <v>PD</v>
          </cell>
          <cell r="L18755" t="str">
            <v>7933</v>
          </cell>
          <cell r="M18755" t="str">
            <v>S</v>
          </cell>
          <cell r="N18755">
            <v>0</v>
          </cell>
        </row>
        <row r="18756">
          <cell r="A18756" t="str">
            <v>SF-NSB-I06-PC-0047</v>
          </cell>
          <cell r="B18756" t="str">
            <v>CINT</v>
          </cell>
          <cell r="C18756" t="str">
            <v/>
          </cell>
          <cell r="D18756" t="str">
            <v>RECLINING BOTTOM ASSY CB-0733T FP IVORY</v>
          </cell>
          <cell r="E18756">
            <v>44783</v>
          </cell>
          <cell r="F18756" t="str">
            <v>HALF</v>
          </cell>
          <cell r="G18756" t="str">
            <v>CI_I06</v>
          </cell>
          <cell r="H18756" t="str">
            <v>PC</v>
          </cell>
          <cell r="I18756" t="str">
            <v>CPR</v>
          </cell>
          <cell r="J18756" t="str">
            <v/>
          </cell>
          <cell r="K18756" t="str">
            <v>PD</v>
          </cell>
          <cell r="L18756" t="str">
            <v>7933</v>
          </cell>
          <cell r="M18756" t="str">
            <v>S</v>
          </cell>
          <cell r="N18756">
            <v>0</v>
          </cell>
        </row>
        <row r="18757">
          <cell r="A18757" t="str">
            <v>SF-NSB-I06-PC-0048</v>
          </cell>
          <cell r="B18757" t="str">
            <v>CINT</v>
          </cell>
          <cell r="C18757" t="str">
            <v/>
          </cell>
          <cell r="D18757" t="str">
            <v>ROD &amp; CRANK COMPL 135 D FP IVORY</v>
          </cell>
          <cell r="E18757">
            <v>44783</v>
          </cell>
          <cell r="F18757" t="str">
            <v>HALF</v>
          </cell>
          <cell r="G18757" t="str">
            <v>CI_I06</v>
          </cell>
          <cell r="H18757" t="str">
            <v>PC</v>
          </cell>
          <cell r="I18757" t="str">
            <v>CPR</v>
          </cell>
          <cell r="J18757" t="str">
            <v/>
          </cell>
          <cell r="K18757" t="str">
            <v>PD</v>
          </cell>
          <cell r="L18757" t="str">
            <v>7933</v>
          </cell>
          <cell r="M18757" t="str">
            <v>S</v>
          </cell>
          <cell r="N18757">
            <v>0</v>
          </cell>
        </row>
        <row r="18758">
          <cell r="A18758" t="str">
            <v>SF-NSB-I06-PC-0049</v>
          </cell>
          <cell r="B18758" t="str">
            <v>CINT</v>
          </cell>
          <cell r="C18758" t="str">
            <v/>
          </cell>
          <cell r="D18758" t="str">
            <v>ROD &amp; CRANK COMPL 3012 FP IVORY</v>
          </cell>
          <cell r="E18758">
            <v>44783</v>
          </cell>
          <cell r="F18758" t="str">
            <v>HALF</v>
          </cell>
          <cell r="G18758" t="str">
            <v>CI_I06</v>
          </cell>
          <cell r="H18758" t="str">
            <v>PC</v>
          </cell>
          <cell r="I18758" t="str">
            <v>CPR</v>
          </cell>
          <cell r="J18758" t="str">
            <v/>
          </cell>
          <cell r="K18758" t="str">
            <v>PD</v>
          </cell>
          <cell r="L18758" t="str">
            <v>7933</v>
          </cell>
          <cell r="M18758" t="str">
            <v>S</v>
          </cell>
          <cell r="N18758">
            <v>0</v>
          </cell>
        </row>
        <row r="18759">
          <cell r="A18759" t="str">
            <v>SF-NSB-I06-PC-0050</v>
          </cell>
          <cell r="B18759" t="str">
            <v>CINT</v>
          </cell>
          <cell r="C18759" t="str">
            <v/>
          </cell>
          <cell r="D18759" t="str">
            <v>SIDE RAIL MB 003 FC CREAM</v>
          </cell>
          <cell r="E18759">
            <v>44783</v>
          </cell>
          <cell r="F18759" t="str">
            <v>HALF</v>
          </cell>
          <cell r="G18759" t="str">
            <v>CI_I06</v>
          </cell>
          <cell r="H18759" t="str">
            <v>PC</v>
          </cell>
          <cell r="I18759" t="str">
            <v>CPR</v>
          </cell>
          <cell r="J18759" t="str">
            <v/>
          </cell>
          <cell r="K18759" t="str">
            <v>PD</v>
          </cell>
          <cell r="L18759" t="str">
            <v>7933</v>
          </cell>
          <cell r="M18759" t="str">
            <v>S</v>
          </cell>
          <cell r="N18759">
            <v>296712</v>
          </cell>
        </row>
        <row r="18760">
          <cell r="A18760" t="str">
            <v>SF-NSB-I06-PC-0051</v>
          </cell>
          <cell r="B18760" t="str">
            <v>CINT</v>
          </cell>
          <cell r="C18760" t="str">
            <v/>
          </cell>
          <cell r="D18760" t="str">
            <v>SIDE RAIL MB 11 FC CREAM</v>
          </cell>
          <cell r="E18760">
            <v>44783</v>
          </cell>
          <cell r="F18760" t="str">
            <v>HALF</v>
          </cell>
          <cell r="G18760" t="str">
            <v>CI_I06</v>
          </cell>
          <cell r="H18760" t="str">
            <v>PC</v>
          </cell>
          <cell r="I18760" t="str">
            <v>CPR</v>
          </cell>
          <cell r="J18760" t="str">
            <v/>
          </cell>
          <cell r="K18760" t="str">
            <v>PD</v>
          </cell>
          <cell r="L18760" t="str">
            <v>7933</v>
          </cell>
          <cell r="M18760" t="str">
            <v>S</v>
          </cell>
          <cell r="N18760">
            <v>0</v>
          </cell>
        </row>
        <row r="18761">
          <cell r="A18761" t="str">
            <v>SF-NSB-I06-PC-0052</v>
          </cell>
          <cell r="B18761" t="str">
            <v>CINT</v>
          </cell>
          <cell r="C18761" t="str">
            <v/>
          </cell>
          <cell r="D18761" t="str">
            <v>SIDE RAIL MB 11S FC CREAM</v>
          </cell>
          <cell r="E18761">
            <v>44783</v>
          </cell>
          <cell r="F18761" t="str">
            <v>HALF</v>
          </cell>
          <cell r="G18761" t="str">
            <v>CI_I06</v>
          </cell>
          <cell r="H18761" t="str">
            <v>PC</v>
          </cell>
          <cell r="I18761" t="str">
            <v>CPR</v>
          </cell>
          <cell r="J18761" t="str">
            <v/>
          </cell>
          <cell r="K18761" t="str">
            <v>PD</v>
          </cell>
          <cell r="L18761" t="str">
            <v>7933</v>
          </cell>
          <cell r="M18761" t="str">
            <v>S</v>
          </cell>
          <cell r="N18761">
            <v>0</v>
          </cell>
        </row>
        <row r="18762">
          <cell r="A18762" t="str">
            <v>SF-NSB-I06-PC-0053</v>
          </cell>
          <cell r="B18762" t="str">
            <v>CINT</v>
          </cell>
          <cell r="C18762" t="str">
            <v/>
          </cell>
          <cell r="D18762" t="str">
            <v>SIDE RAIL MB 12 FC CREAM</v>
          </cell>
          <cell r="E18762">
            <v>45169</v>
          </cell>
          <cell r="F18762" t="str">
            <v>HALF</v>
          </cell>
          <cell r="G18762" t="str">
            <v>CI_I06</v>
          </cell>
          <cell r="H18762" t="str">
            <v>PC</v>
          </cell>
          <cell r="I18762" t="str">
            <v>CPR</v>
          </cell>
          <cell r="J18762" t="str">
            <v/>
          </cell>
          <cell r="K18762" t="str">
            <v>PD</v>
          </cell>
          <cell r="L18762" t="str">
            <v>7933</v>
          </cell>
          <cell r="M18762" t="str">
            <v>S</v>
          </cell>
          <cell r="N18762">
            <v>184344</v>
          </cell>
        </row>
        <row r="18763">
          <cell r="A18763" t="str">
            <v>SF-NSB-I06-PC-0054</v>
          </cell>
          <cell r="B18763" t="str">
            <v>CINT</v>
          </cell>
          <cell r="C18763" t="str">
            <v/>
          </cell>
          <cell r="D18763" t="str">
            <v>STAR BASE HR-003 FP IVORY</v>
          </cell>
          <cell r="E18763">
            <v>44783</v>
          </cell>
          <cell r="F18763" t="str">
            <v>HALF</v>
          </cell>
          <cell r="G18763" t="str">
            <v>CI_I06</v>
          </cell>
          <cell r="H18763" t="str">
            <v>PC</v>
          </cell>
          <cell r="I18763" t="str">
            <v>CPR</v>
          </cell>
          <cell r="J18763" t="str">
            <v/>
          </cell>
          <cell r="K18763" t="str">
            <v>PD</v>
          </cell>
          <cell r="L18763" t="str">
            <v>7933</v>
          </cell>
          <cell r="M18763" t="str">
            <v>S</v>
          </cell>
          <cell r="N18763">
            <v>0</v>
          </cell>
        </row>
        <row r="18764">
          <cell r="A18764" t="str">
            <v>SF-NSB-I06-PC-0055</v>
          </cell>
          <cell r="B18764" t="str">
            <v>CINT</v>
          </cell>
          <cell r="C18764" t="str">
            <v/>
          </cell>
          <cell r="D18764" t="str">
            <v>STAR BASE HR-003 FP WHITE</v>
          </cell>
          <cell r="E18764">
            <v>44834</v>
          </cell>
          <cell r="F18764" t="str">
            <v>HALF</v>
          </cell>
          <cell r="G18764" t="str">
            <v>CI_I06</v>
          </cell>
          <cell r="H18764" t="str">
            <v>PC</v>
          </cell>
          <cell r="I18764" t="str">
            <v>CPR</v>
          </cell>
          <cell r="J18764" t="str">
            <v/>
          </cell>
          <cell r="K18764" t="str">
            <v>PD</v>
          </cell>
          <cell r="L18764" t="str">
            <v>7933</v>
          </cell>
          <cell r="M18764" t="str">
            <v>S</v>
          </cell>
          <cell r="N18764">
            <v>305025</v>
          </cell>
        </row>
        <row r="18765">
          <cell r="A18765" t="str">
            <v>SF-NSB-I06-PC-0056</v>
          </cell>
          <cell r="B18765" t="str">
            <v>CINT</v>
          </cell>
          <cell r="C18765" t="str">
            <v/>
          </cell>
          <cell r="D18765" t="str">
            <v>STOPPER HOLDER FP GREY (SHIRAI)</v>
          </cell>
          <cell r="E18765">
            <v>45169</v>
          </cell>
          <cell r="F18765" t="str">
            <v>HALF</v>
          </cell>
          <cell r="G18765" t="str">
            <v>CI_I06</v>
          </cell>
          <cell r="H18765" t="str">
            <v>PC</v>
          </cell>
          <cell r="I18765" t="str">
            <v>CPR</v>
          </cell>
          <cell r="J18765" t="str">
            <v/>
          </cell>
          <cell r="K18765" t="str">
            <v>PD</v>
          </cell>
          <cell r="L18765" t="str">
            <v>7933</v>
          </cell>
          <cell r="M18765" t="str">
            <v>S</v>
          </cell>
          <cell r="N18765">
            <v>41685</v>
          </cell>
        </row>
        <row r="18766">
          <cell r="A18766" t="str">
            <v>SF-NSB-I06-PC-0057</v>
          </cell>
          <cell r="B18766" t="str">
            <v>CINT</v>
          </cell>
          <cell r="C18766" t="str">
            <v/>
          </cell>
          <cell r="D18766" t="str">
            <v>STOPPER LEVER FP GREY (SHIRAI)</v>
          </cell>
          <cell r="E18766">
            <v>45177</v>
          </cell>
          <cell r="F18766" t="str">
            <v>HALF</v>
          </cell>
          <cell r="G18766" t="str">
            <v>CI_I06</v>
          </cell>
          <cell r="H18766" t="str">
            <v>PC</v>
          </cell>
          <cell r="I18766" t="str">
            <v>CPR</v>
          </cell>
          <cell r="J18766" t="str">
            <v/>
          </cell>
          <cell r="K18766" t="str">
            <v>PD</v>
          </cell>
          <cell r="L18766" t="str">
            <v>7933</v>
          </cell>
          <cell r="M18766" t="str">
            <v>S</v>
          </cell>
          <cell r="N18766">
            <v>31351</v>
          </cell>
        </row>
        <row r="18767">
          <cell r="A18767" t="str">
            <v>SF-NSB-I06-PC-0058</v>
          </cell>
          <cell r="B18767" t="str">
            <v>CINT</v>
          </cell>
          <cell r="C18767" t="str">
            <v/>
          </cell>
          <cell r="D18767" t="str">
            <v>TORQUE TUBE CB-0733 COMPL FP IVORY</v>
          </cell>
          <cell r="E18767">
            <v>44783</v>
          </cell>
          <cell r="F18767" t="str">
            <v>HALF</v>
          </cell>
          <cell r="G18767" t="str">
            <v>CI_I06</v>
          </cell>
          <cell r="H18767" t="str">
            <v>PC</v>
          </cell>
          <cell r="I18767" t="str">
            <v>CPR</v>
          </cell>
          <cell r="J18767" t="str">
            <v/>
          </cell>
          <cell r="K18767" t="str">
            <v>PD</v>
          </cell>
          <cell r="L18767" t="str">
            <v>7933</v>
          </cell>
          <cell r="M18767" t="str">
            <v>S</v>
          </cell>
          <cell r="N18767">
            <v>0</v>
          </cell>
        </row>
        <row r="18768">
          <cell r="A18768" t="str">
            <v>SF-NSB-I06-PC-0059</v>
          </cell>
          <cell r="B18768" t="str">
            <v>CINT</v>
          </cell>
          <cell r="C18768" t="str">
            <v/>
          </cell>
          <cell r="D18768" t="str">
            <v>TOTAL LOCK CASTER ASSY CB-0733T FP IVORY</v>
          </cell>
          <cell r="E18768">
            <v>44783</v>
          </cell>
          <cell r="F18768" t="str">
            <v>HALF</v>
          </cell>
          <cell r="G18768" t="str">
            <v>CI_I06</v>
          </cell>
          <cell r="H18768" t="str">
            <v>PC</v>
          </cell>
          <cell r="I18768" t="str">
            <v>CPR</v>
          </cell>
          <cell r="J18768" t="str">
            <v/>
          </cell>
          <cell r="K18768" t="str">
            <v>PD</v>
          </cell>
          <cell r="L18768" t="str">
            <v>7933</v>
          </cell>
          <cell r="M18768" t="str">
            <v>S</v>
          </cell>
          <cell r="N18768">
            <v>0</v>
          </cell>
        </row>
        <row r="18769">
          <cell r="A18769" t="str">
            <v>SF-NSB-I06-PC-0060</v>
          </cell>
          <cell r="B18769" t="str">
            <v>CINT</v>
          </cell>
          <cell r="C18769" t="str">
            <v/>
          </cell>
          <cell r="D18769" t="str">
            <v>UPPER FRAME TB-002 FP IVORY</v>
          </cell>
          <cell r="E18769">
            <v>44966</v>
          </cell>
          <cell r="F18769" t="str">
            <v>HALF</v>
          </cell>
          <cell r="G18769" t="str">
            <v>CI_I06</v>
          </cell>
          <cell r="H18769" t="str">
            <v>PC</v>
          </cell>
          <cell r="I18769" t="str">
            <v>CPR</v>
          </cell>
          <cell r="J18769" t="str">
            <v/>
          </cell>
          <cell r="K18769" t="str">
            <v>PD</v>
          </cell>
          <cell r="L18769" t="str">
            <v>7933</v>
          </cell>
          <cell r="M18769" t="str">
            <v>S</v>
          </cell>
          <cell r="N18769">
            <v>205319</v>
          </cell>
        </row>
        <row r="18770">
          <cell r="A18770" t="str">
            <v>SF-NSB-I06-PC-0061</v>
          </cell>
          <cell r="B18770" t="str">
            <v>CINT</v>
          </cell>
          <cell r="C18770" t="str">
            <v/>
          </cell>
          <cell r="D18770" t="str">
            <v>VERTICAL LEG PIPE TB-002 FP IVORY</v>
          </cell>
          <cell r="E18770">
            <v>44966</v>
          </cell>
          <cell r="F18770" t="str">
            <v>HALF</v>
          </cell>
          <cell r="G18770" t="str">
            <v>CI_I06</v>
          </cell>
          <cell r="H18770" t="str">
            <v>PC</v>
          </cell>
          <cell r="I18770" t="str">
            <v>CPR</v>
          </cell>
          <cell r="J18770" t="str">
            <v/>
          </cell>
          <cell r="K18770" t="str">
            <v>PD</v>
          </cell>
          <cell r="L18770" t="str">
            <v>7933</v>
          </cell>
          <cell r="M18770" t="str">
            <v>S</v>
          </cell>
          <cell r="N18770">
            <v>192901</v>
          </cell>
        </row>
        <row r="18771">
          <cell r="A18771" t="str">
            <v>SF-NSB-I06-PC-0062</v>
          </cell>
          <cell r="B18771" t="str">
            <v>CINT</v>
          </cell>
          <cell r="C18771" t="str">
            <v/>
          </cell>
          <cell r="D18771" t="str">
            <v>MAIN FRAME CB-3300 FP IVORY</v>
          </cell>
          <cell r="E18771">
            <v>44804</v>
          </cell>
          <cell r="F18771" t="str">
            <v>HALF</v>
          </cell>
          <cell r="G18771" t="str">
            <v>CI_I06</v>
          </cell>
          <cell r="H18771" t="str">
            <v>PC</v>
          </cell>
          <cell r="I18771" t="str">
            <v>CPR</v>
          </cell>
          <cell r="J18771" t="str">
            <v/>
          </cell>
          <cell r="K18771" t="str">
            <v>PD</v>
          </cell>
          <cell r="L18771" t="str">
            <v>7933</v>
          </cell>
          <cell r="M18771" t="str">
            <v>S</v>
          </cell>
          <cell r="N18771">
            <v>1836881</v>
          </cell>
        </row>
        <row r="18772">
          <cell r="A18772" t="str">
            <v>SF-NSB-I06-PC-0063</v>
          </cell>
          <cell r="B18772" t="str">
            <v>CINT</v>
          </cell>
          <cell r="C18772" t="str">
            <v/>
          </cell>
          <cell r="D18772" t="str">
            <v>BRACKET LOWER 1 FP GREY (SHIRAI)</v>
          </cell>
          <cell r="E18772">
            <v>45169</v>
          </cell>
          <cell r="F18772" t="str">
            <v>HALF</v>
          </cell>
          <cell r="G18772" t="str">
            <v>CI_I06</v>
          </cell>
          <cell r="H18772" t="str">
            <v>PC</v>
          </cell>
          <cell r="I18772" t="str">
            <v>CPR</v>
          </cell>
          <cell r="J18772" t="str">
            <v/>
          </cell>
          <cell r="K18772" t="str">
            <v>PD</v>
          </cell>
          <cell r="L18772" t="str">
            <v>7933</v>
          </cell>
          <cell r="M18772" t="str">
            <v>S</v>
          </cell>
          <cell r="N18772">
            <v>33962</v>
          </cell>
        </row>
        <row r="18773">
          <cell r="A18773" t="str">
            <v>SF-NSB-I06-PC-0064</v>
          </cell>
          <cell r="B18773" t="str">
            <v>CINT</v>
          </cell>
          <cell r="C18773" t="str">
            <v/>
          </cell>
          <cell r="D18773" t="str">
            <v>BRACKET LOWER 2 FP GREY (SHIRAI)</v>
          </cell>
          <cell r="E18773">
            <v>45169</v>
          </cell>
          <cell r="F18773" t="str">
            <v>HALF</v>
          </cell>
          <cell r="G18773" t="str">
            <v>CI_I06</v>
          </cell>
          <cell r="H18773" t="str">
            <v>PC</v>
          </cell>
          <cell r="I18773" t="str">
            <v>CPR</v>
          </cell>
          <cell r="J18773" t="str">
            <v/>
          </cell>
          <cell r="K18773" t="str">
            <v>PD</v>
          </cell>
          <cell r="L18773" t="str">
            <v>7933</v>
          </cell>
          <cell r="M18773" t="str">
            <v>S</v>
          </cell>
          <cell r="N18773">
            <v>33705</v>
          </cell>
        </row>
        <row r="18774">
          <cell r="A18774" t="str">
            <v>SF-NSB-I06-PC-0065</v>
          </cell>
          <cell r="B18774" t="str">
            <v>CINT</v>
          </cell>
          <cell r="C18774" t="str">
            <v/>
          </cell>
          <cell r="D18774" t="str">
            <v>BRACKET UPPER FP GREY (SHIRAI)</v>
          </cell>
          <cell r="E18774">
            <v>45169</v>
          </cell>
          <cell r="F18774" t="str">
            <v>HALF</v>
          </cell>
          <cell r="G18774" t="str">
            <v>CI_I06</v>
          </cell>
          <cell r="H18774" t="str">
            <v>PC</v>
          </cell>
          <cell r="I18774" t="str">
            <v>CPR</v>
          </cell>
          <cell r="J18774" t="str">
            <v/>
          </cell>
          <cell r="K18774" t="str">
            <v>PD</v>
          </cell>
          <cell r="L18774" t="str">
            <v>7933</v>
          </cell>
          <cell r="M18774" t="str">
            <v>S</v>
          </cell>
          <cell r="N18774">
            <v>33742</v>
          </cell>
        </row>
        <row r="18775">
          <cell r="A18775" t="str">
            <v>SF-NSB-I06-PC-0066</v>
          </cell>
          <cell r="B18775" t="str">
            <v>CINT</v>
          </cell>
          <cell r="C18775" t="str">
            <v/>
          </cell>
          <cell r="D18775" t="str">
            <v>CENTER BOTOM ASSY CB-0733T FP IVORY</v>
          </cell>
          <cell r="E18775">
            <v>44783</v>
          </cell>
          <cell r="F18775" t="str">
            <v>HALF</v>
          </cell>
          <cell r="G18775" t="str">
            <v>CI_I06</v>
          </cell>
          <cell r="H18775" t="str">
            <v>PC</v>
          </cell>
          <cell r="I18775" t="str">
            <v>CPR</v>
          </cell>
          <cell r="J18775" t="str">
            <v/>
          </cell>
          <cell r="K18775" t="str">
            <v>PD</v>
          </cell>
          <cell r="L18775" t="str">
            <v>7933</v>
          </cell>
          <cell r="M18775" t="str">
            <v>S</v>
          </cell>
          <cell r="N18775">
            <v>0</v>
          </cell>
        </row>
        <row r="18776">
          <cell r="A18776" t="str">
            <v>SF-NSB-I06-PC-0067</v>
          </cell>
          <cell r="B18776" t="str">
            <v>CINT</v>
          </cell>
          <cell r="C18776" t="str">
            <v/>
          </cell>
          <cell r="D18776" t="str">
            <v>CENTER BOTTOM CB-3012 FP IVORY</v>
          </cell>
          <cell r="E18776">
            <v>44950</v>
          </cell>
          <cell r="F18776" t="str">
            <v>HALF</v>
          </cell>
          <cell r="G18776" t="str">
            <v>CI_I06</v>
          </cell>
          <cell r="H18776" t="str">
            <v>PC</v>
          </cell>
          <cell r="I18776" t="str">
            <v>CPR</v>
          </cell>
          <cell r="J18776" t="str">
            <v/>
          </cell>
          <cell r="K18776" t="str">
            <v>PD</v>
          </cell>
          <cell r="L18776" t="str">
            <v>7933</v>
          </cell>
          <cell r="M18776" t="str">
            <v>S</v>
          </cell>
          <cell r="N18776">
            <v>480988</v>
          </cell>
        </row>
        <row r="18777">
          <cell r="A18777" t="str">
            <v>SF-NSB-I06-PC-0068</v>
          </cell>
          <cell r="B18777" t="str">
            <v>CINT</v>
          </cell>
          <cell r="C18777" t="str">
            <v/>
          </cell>
          <cell r="D18777" t="str">
            <v>CONNECTION ROD CB-0733T COMPL FP IVORY</v>
          </cell>
          <cell r="E18777">
            <v>44783</v>
          </cell>
          <cell r="F18777" t="str">
            <v>HALF</v>
          </cell>
          <cell r="G18777" t="str">
            <v>CI_I06</v>
          </cell>
          <cell r="H18777" t="str">
            <v>PC</v>
          </cell>
          <cell r="I18777" t="str">
            <v>CPR</v>
          </cell>
          <cell r="J18777" t="str">
            <v/>
          </cell>
          <cell r="K18777" t="str">
            <v>PD</v>
          </cell>
          <cell r="L18777" t="str">
            <v>7933</v>
          </cell>
          <cell r="M18777" t="str">
            <v>S</v>
          </cell>
          <cell r="N18777">
            <v>0</v>
          </cell>
        </row>
        <row r="18778">
          <cell r="A18778" t="str">
            <v>SF-NSB-I06-PC-0069</v>
          </cell>
          <cell r="B18778" t="str">
            <v>CINT</v>
          </cell>
          <cell r="C18778" t="str">
            <v/>
          </cell>
          <cell r="D18778" t="str">
            <v>CONNECTION ROD CB-3300T COMPL FP IVORY</v>
          </cell>
          <cell r="E18778">
            <v>45232</v>
          </cell>
          <cell r="F18778" t="str">
            <v>HALF</v>
          </cell>
          <cell r="G18778" t="str">
            <v>CI_I06</v>
          </cell>
          <cell r="H18778" t="str">
            <v>PC</v>
          </cell>
          <cell r="I18778" t="str">
            <v>CPR</v>
          </cell>
          <cell r="J18778" t="str">
            <v/>
          </cell>
          <cell r="K18778" t="str">
            <v>PD</v>
          </cell>
          <cell r="L18778" t="str">
            <v>7933</v>
          </cell>
          <cell r="M18778" t="str">
            <v>S</v>
          </cell>
          <cell r="N18778">
            <v>110350</v>
          </cell>
        </row>
        <row r="18779">
          <cell r="A18779" t="str">
            <v>SF-NSB-I06-PC-0070</v>
          </cell>
          <cell r="B18779" t="str">
            <v>CINT</v>
          </cell>
          <cell r="C18779" t="str">
            <v/>
          </cell>
          <cell r="D18779" t="str">
            <v>FOOT BOARD ASSY FP</v>
          </cell>
          <cell r="E18779">
            <v>44783</v>
          </cell>
          <cell r="F18779" t="str">
            <v>HALF</v>
          </cell>
          <cell r="G18779" t="str">
            <v>CI_I06</v>
          </cell>
          <cell r="H18779" t="str">
            <v>PC</v>
          </cell>
          <cell r="I18779" t="str">
            <v>CPR</v>
          </cell>
          <cell r="J18779" t="str">
            <v/>
          </cell>
          <cell r="K18779" t="str">
            <v>PD</v>
          </cell>
          <cell r="L18779" t="str">
            <v>7933</v>
          </cell>
          <cell r="M18779" t="str">
            <v>S</v>
          </cell>
          <cell r="N18779">
            <v>0</v>
          </cell>
        </row>
        <row r="18780">
          <cell r="A18780" t="str">
            <v>SF-NSB-I06-PC-0071</v>
          </cell>
          <cell r="B18780" t="str">
            <v>CINT</v>
          </cell>
          <cell r="C18780" t="str">
            <v/>
          </cell>
          <cell r="D18780" t="str">
            <v>FOOT FRAME (HEAD &amp; FOOT) 135 COMPL FP IV</v>
          </cell>
          <cell r="E18780">
            <v>44936</v>
          </cell>
          <cell r="F18780" t="str">
            <v>HALF</v>
          </cell>
          <cell r="G18780" t="str">
            <v>CI_I06</v>
          </cell>
          <cell r="H18780" t="str">
            <v>PC</v>
          </cell>
          <cell r="I18780" t="str">
            <v>CPR</v>
          </cell>
          <cell r="J18780" t="str">
            <v/>
          </cell>
          <cell r="K18780" t="str">
            <v>PD</v>
          </cell>
          <cell r="L18780" t="str">
            <v>7933</v>
          </cell>
          <cell r="M18780" t="str">
            <v>S</v>
          </cell>
          <cell r="N18780">
            <v>173574</v>
          </cell>
        </row>
        <row r="18781">
          <cell r="A18781" t="str">
            <v>SF-NSB-I06-PC-0072</v>
          </cell>
          <cell r="B18781" t="str">
            <v>CINT</v>
          </cell>
          <cell r="C18781" t="str">
            <v/>
          </cell>
          <cell r="D18781" t="str">
            <v>FOOT FRAME BD-001 FP.IVORY</v>
          </cell>
          <cell r="E18781">
            <v>44950</v>
          </cell>
          <cell r="F18781" t="str">
            <v>HALF</v>
          </cell>
          <cell r="G18781" t="str">
            <v>CI_I06</v>
          </cell>
          <cell r="H18781" t="str">
            <v>PC</v>
          </cell>
          <cell r="I18781" t="str">
            <v>CPR</v>
          </cell>
          <cell r="J18781" t="str">
            <v/>
          </cell>
          <cell r="K18781" t="str">
            <v>PD</v>
          </cell>
          <cell r="L18781" t="str">
            <v>7933</v>
          </cell>
          <cell r="M18781" t="str">
            <v>S</v>
          </cell>
          <cell r="N18781">
            <v>654754</v>
          </cell>
        </row>
        <row r="18782">
          <cell r="A18782" t="str">
            <v>SF-NSB-I06-PC-0073</v>
          </cell>
          <cell r="B18782" t="str">
            <v>CINT</v>
          </cell>
          <cell r="C18782" t="str">
            <v/>
          </cell>
          <cell r="D18782" t="str">
            <v>FOOT FRAME CB-135 FP.IVORY</v>
          </cell>
          <cell r="E18782">
            <v>44783</v>
          </cell>
          <cell r="F18782" t="str">
            <v>HALF</v>
          </cell>
          <cell r="G18782" t="str">
            <v>CI_I06</v>
          </cell>
          <cell r="H18782" t="str">
            <v>PC</v>
          </cell>
          <cell r="I18782" t="str">
            <v>CPR</v>
          </cell>
          <cell r="J18782" t="str">
            <v/>
          </cell>
          <cell r="K18782" t="str">
            <v>PD</v>
          </cell>
          <cell r="L18782" t="str">
            <v>7933</v>
          </cell>
          <cell r="M18782" t="str">
            <v>S</v>
          </cell>
          <cell r="N18782">
            <v>933842</v>
          </cell>
        </row>
        <row r="18783">
          <cell r="A18783" t="str">
            <v>SF-NSB-I06-PC-0074</v>
          </cell>
          <cell r="B18783" t="str">
            <v>CINT</v>
          </cell>
          <cell r="C18783" t="str">
            <v/>
          </cell>
          <cell r="D18783" t="str">
            <v>FOOT FRAME COMPL (HEAD&amp;FOOT) CB-135D FP</v>
          </cell>
          <cell r="E18783">
            <v>45293</v>
          </cell>
          <cell r="F18783" t="str">
            <v>HALF</v>
          </cell>
          <cell r="G18783" t="str">
            <v>CI_I06</v>
          </cell>
          <cell r="H18783" t="str">
            <v>PC</v>
          </cell>
          <cell r="I18783" t="str">
            <v>CPR</v>
          </cell>
          <cell r="J18783" t="str">
            <v/>
          </cell>
          <cell r="K18783" t="str">
            <v>PD</v>
          </cell>
          <cell r="L18783" t="str">
            <v>7933</v>
          </cell>
          <cell r="M18783" t="str">
            <v>S</v>
          </cell>
          <cell r="N18783">
            <v>568542</v>
          </cell>
        </row>
        <row r="18784">
          <cell r="A18784" t="str">
            <v>SF-NSB-I06-PC-0075</v>
          </cell>
          <cell r="B18784" t="str">
            <v>CINT</v>
          </cell>
          <cell r="C18784" t="str">
            <v/>
          </cell>
          <cell r="D18784" t="str">
            <v>FOOT FRAME COMPL CB-001/CB-002 FP IVORY</v>
          </cell>
          <cell r="E18784">
            <v>44950</v>
          </cell>
          <cell r="F18784" t="str">
            <v>HALF</v>
          </cell>
          <cell r="G18784" t="str">
            <v>CI_I06</v>
          </cell>
          <cell r="H18784" t="str">
            <v>PC</v>
          </cell>
          <cell r="I18784" t="str">
            <v>CPR</v>
          </cell>
          <cell r="J18784" t="str">
            <v/>
          </cell>
          <cell r="K18784" t="str">
            <v>PD</v>
          </cell>
          <cell r="L18784" t="str">
            <v>7933</v>
          </cell>
          <cell r="M18784" t="str">
            <v>S</v>
          </cell>
          <cell r="N18784">
            <v>535176</v>
          </cell>
        </row>
        <row r="18785">
          <cell r="A18785" t="str">
            <v>SF-NSB-I06-PC-0076</v>
          </cell>
          <cell r="B18785" t="str">
            <v>CINT</v>
          </cell>
          <cell r="C18785" t="str">
            <v/>
          </cell>
          <cell r="D18785" t="str">
            <v>FOOT PIPE CB-501 FP</v>
          </cell>
          <cell r="E18785">
            <v>44783</v>
          </cell>
          <cell r="F18785" t="str">
            <v>HALF</v>
          </cell>
          <cell r="G18785" t="str">
            <v>CI_I06</v>
          </cell>
          <cell r="H18785" t="str">
            <v>PC</v>
          </cell>
          <cell r="I18785" t="str">
            <v>CPR</v>
          </cell>
          <cell r="J18785" t="str">
            <v/>
          </cell>
          <cell r="K18785" t="str">
            <v>PD</v>
          </cell>
          <cell r="L18785" t="str">
            <v>7933</v>
          </cell>
          <cell r="M18785" t="str">
            <v>S</v>
          </cell>
          <cell r="N18785">
            <v>0</v>
          </cell>
        </row>
        <row r="18786">
          <cell r="A18786" t="str">
            <v>SF-NSB-I06-PC-0077</v>
          </cell>
          <cell r="B18786" t="str">
            <v>CINT</v>
          </cell>
          <cell r="C18786" t="str">
            <v/>
          </cell>
          <cell r="D18786" t="str">
            <v>FOOT STD BED CB-001 FP IVORY</v>
          </cell>
          <cell r="E18786">
            <v>44834</v>
          </cell>
          <cell r="F18786" t="str">
            <v>HALF</v>
          </cell>
          <cell r="G18786" t="str">
            <v>CI_I06</v>
          </cell>
          <cell r="H18786" t="str">
            <v>PC</v>
          </cell>
          <cell r="I18786" t="str">
            <v>CPR</v>
          </cell>
          <cell r="J18786" t="str">
            <v/>
          </cell>
          <cell r="K18786" t="str">
            <v>PD</v>
          </cell>
          <cell r="L18786" t="str">
            <v>7933</v>
          </cell>
          <cell r="M18786" t="str">
            <v>S</v>
          </cell>
          <cell r="N18786">
            <v>110060</v>
          </cell>
        </row>
        <row r="18787">
          <cell r="A18787" t="str">
            <v>SF-NSB-I06-PC-0078</v>
          </cell>
          <cell r="B18787" t="str">
            <v>CINT</v>
          </cell>
          <cell r="C18787" t="str">
            <v/>
          </cell>
          <cell r="D18787" t="str">
            <v>FOOT STEP FRAME FP IVORY</v>
          </cell>
          <cell r="E18787">
            <v>45300</v>
          </cell>
          <cell r="F18787" t="str">
            <v>HALF</v>
          </cell>
          <cell r="G18787" t="str">
            <v>CI_I06</v>
          </cell>
          <cell r="H18787" t="str">
            <v>PC</v>
          </cell>
          <cell r="I18787" t="str">
            <v>CPR</v>
          </cell>
          <cell r="J18787" t="str">
            <v/>
          </cell>
          <cell r="K18787" t="str">
            <v>PD</v>
          </cell>
          <cell r="L18787" t="str">
            <v>7933</v>
          </cell>
          <cell r="M18787" t="str">
            <v>S</v>
          </cell>
          <cell r="N18787">
            <v>373023</v>
          </cell>
        </row>
        <row r="18788">
          <cell r="A18788" t="str">
            <v>SF-NSB-I06-PC-0079</v>
          </cell>
          <cell r="B18788" t="str">
            <v>CINT</v>
          </cell>
          <cell r="C18788" t="str">
            <v/>
          </cell>
          <cell r="D18788" t="str">
            <v>FRAME BOTTOM COMPL CB-004 FP IVORY</v>
          </cell>
          <cell r="E18788">
            <v>44783</v>
          </cell>
          <cell r="F18788" t="str">
            <v>HALF</v>
          </cell>
          <cell r="G18788" t="str">
            <v>CI_I06</v>
          </cell>
          <cell r="H18788" t="str">
            <v>PC</v>
          </cell>
          <cell r="I18788" t="str">
            <v>CPR</v>
          </cell>
          <cell r="J18788" t="str">
            <v/>
          </cell>
          <cell r="K18788" t="str">
            <v>PD</v>
          </cell>
          <cell r="L18788" t="str">
            <v>7933</v>
          </cell>
          <cell r="M18788" t="str">
            <v>S</v>
          </cell>
          <cell r="N18788">
            <v>142344</v>
          </cell>
        </row>
        <row r="18789">
          <cell r="A18789" t="str">
            <v>SF-NSB-I06-PC-0080</v>
          </cell>
          <cell r="B18789" t="str">
            <v>CINT</v>
          </cell>
          <cell r="C18789" t="str">
            <v/>
          </cell>
          <cell r="D18789" t="str">
            <v>FRAME CB-501 FP</v>
          </cell>
          <cell r="E18789">
            <v>44783</v>
          </cell>
          <cell r="F18789" t="str">
            <v>HALF</v>
          </cell>
          <cell r="G18789" t="str">
            <v>CI_I06</v>
          </cell>
          <cell r="H18789" t="str">
            <v>PC</v>
          </cell>
          <cell r="I18789" t="str">
            <v>CPR</v>
          </cell>
          <cell r="J18789" t="str">
            <v/>
          </cell>
          <cell r="K18789" t="str">
            <v>PD</v>
          </cell>
          <cell r="L18789" t="str">
            <v>7933</v>
          </cell>
          <cell r="M18789" t="str">
            <v>S</v>
          </cell>
          <cell r="N18789">
            <v>0</v>
          </cell>
        </row>
        <row r="18790">
          <cell r="A18790" t="str">
            <v>SF-NSB-I06-PC-0081</v>
          </cell>
          <cell r="B18790" t="str">
            <v>CINT</v>
          </cell>
          <cell r="C18790" t="str">
            <v/>
          </cell>
          <cell r="D18790" t="str">
            <v>FRAME SIDE RAIL COMPL CSR-001 FP IVORY</v>
          </cell>
          <cell r="E18790">
            <v>44783</v>
          </cell>
          <cell r="F18790" t="str">
            <v>HALF</v>
          </cell>
          <cell r="G18790" t="str">
            <v>CI_I06</v>
          </cell>
          <cell r="H18790" t="str">
            <v>PC</v>
          </cell>
          <cell r="I18790" t="str">
            <v>CPR</v>
          </cell>
          <cell r="J18790" t="str">
            <v/>
          </cell>
          <cell r="K18790" t="str">
            <v>PD</v>
          </cell>
          <cell r="L18790" t="str">
            <v>7933</v>
          </cell>
          <cell r="M18790" t="str">
            <v>S</v>
          </cell>
          <cell r="N18790">
            <v>0</v>
          </cell>
        </row>
        <row r="18791">
          <cell r="A18791" t="str">
            <v>SF-NSB-I06-PC-0082</v>
          </cell>
          <cell r="B18791" t="str">
            <v>CINT</v>
          </cell>
          <cell r="C18791" t="str">
            <v/>
          </cell>
          <cell r="D18791" t="str">
            <v>FRAME SIDE RAIL COMPL CSR-002 FP IVORY</v>
          </cell>
          <cell r="E18791">
            <v>44834</v>
          </cell>
          <cell r="F18791" t="str">
            <v>HALF</v>
          </cell>
          <cell r="G18791" t="str">
            <v>CI_I06</v>
          </cell>
          <cell r="H18791" t="str">
            <v>PC</v>
          </cell>
          <cell r="I18791" t="str">
            <v>CPR</v>
          </cell>
          <cell r="J18791" t="str">
            <v/>
          </cell>
          <cell r="K18791" t="str">
            <v>PD</v>
          </cell>
          <cell r="L18791" t="str">
            <v>7933</v>
          </cell>
          <cell r="M18791" t="str">
            <v>S</v>
          </cell>
          <cell r="N18791">
            <v>209878</v>
          </cell>
        </row>
        <row r="18792">
          <cell r="A18792" t="str">
            <v>SF-NSB-I06-PC-0083</v>
          </cell>
          <cell r="B18792" t="str">
            <v>CINT</v>
          </cell>
          <cell r="C18792" t="str">
            <v/>
          </cell>
          <cell r="D18792" t="str">
            <v>FRAME SIDE RAIL COMPL CSR-003 FP IVORY</v>
          </cell>
          <cell r="E18792">
            <v>44834</v>
          </cell>
          <cell r="F18792" t="str">
            <v>HALF</v>
          </cell>
          <cell r="G18792" t="str">
            <v>CI_I06</v>
          </cell>
          <cell r="H18792" t="str">
            <v>PC</v>
          </cell>
          <cell r="I18792" t="str">
            <v>CPR</v>
          </cell>
          <cell r="J18792" t="str">
            <v/>
          </cell>
          <cell r="K18792" t="str">
            <v>PD</v>
          </cell>
          <cell r="L18792" t="str">
            <v>7933</v>
          </cell>
          <cell r="M18792" t="str">
            <v>S</v>
          </cell>
          <cell r="N18792">
            <v>184444</v>
          </cell>
        </row>
        <row r="18793">
          <cell r="A18793" t="str">
            <v>SF-NSB-I06-PC-0084</v>
          </cell>
          <cell r="B18793" t="str">
            <v>CINT</v>
          </cell>
          <cell r="C18793" t="str">
            <v/>
          </cell>
          <cell r="D18793" t="str">
            <v>H/F LOWER FRAME BD-001 FP.IVORY</v>
          </cell>
          <cell r="E18793">
            <v>44950</v>
          </cell>
          <cell r="F18793" t="str">
            <v>HALF</v>
          </cell>
          <cell r="G18793" t="str">
            <v>CI_I06</v>
          </cell>
          <cell r="H18793" t="str">
            <v>PC</v>
          </cell>
          <cell r="I18793" t="str">
            <v>CPR</v>
          </cell>
          <cell r="J18793" t="str">
            <v/>
          </cell>
          <cell r="K18793" t="str">
            <v>PD</v>
          </cell>
          <cell r="L18793" t="str">
            <v>7933</v>
          </cell>
          <cell r="M18793" t="str">
            <v>S</v>
          </cell>
          <cell r="N18793">
            <v>187685</v>
          </cell>
        </row>
        <row r="18794">
          <cell r="A18794" t="str">
            <v>SF-NSB-I06-PC-0085</v>
          </cell>
          <cell r="B18794" t="str">
            <v>CINT</v>
          </cell>
          <cell r="C18794" t="str">
            <v/>
          </cell>
          <cell r="D18794" t="str">
            <v>HEAD BOARD ASSY FP</v>
          </cell>
          <cell r="E18794">
            <v>44783</v>
          </cell>
          <cell r="F18794" t="str">
            <v>HALF</v>
          </cell>
          <cell r="G18794" t="str">
            <v>CI_I06</v>
          </cell>
          <cell r="H18794" t="str">
            <v>PC</v>
          </cell>
          <cell r="I18794" t="str">
            <v>CPR</v>
          </cell>
          <cell r="J18794" t="str">
            <v/>
          </cell>
          <cell r="K18794" t="str">
            <v>PD</v>
          </cell>
          <cell r="L18794" t="str">
            <v>7933</v>
          </cell>
          <cell r="M18794" t="str">
            <v>S</v>
          </cell>
          <cell r="N18794">
            <v>0</v>
          </cell>
        </row>
        <row r="18795">
          <cell r="A18795" t="str">
            <v>SF-NSB-I06-PC-0086</v>
          </cell>
          <cell r="B18795" t="str">
            <v>CINT</v>
          </cell>
          <cell r="C18795" t="str">
            <v/>
          </cell>
          <cell r="D18795" t="str">
            <v>HEAD FRAME BD-001 FP.IVORY</v>
          </cell>
          <cell r="E18795">
            <v>44950</v>
          </cell>
          <cell r="F18795" t="str">
            <v>HALF</v>
          </cell>
          <cell r="G18795" t="str">
            <v>CI_I06</v>
          </cell>
          <cell r="H18795" t="str">
            <v>PC</v>
          </cell>
          <cell r="I18795" t="str">
            <v>CPR</v>
          </cell>
          <cell r="J18795" t="str">
            <v/>
          </cell>
          <cell r="K18795" t="str">
            <v>PD</v>
          </cell>
          <cell r="L18795" t="str">
            <v>7933</v>
          </cell>
          <cell r="M18795" t="str">
            <v>S</v>
          </cell>
          <cell r="N18795">
            <v>669041</v>
          </cell>
        </row>
        <row r="18796">
          <cell r="A18796" t="str">
            <v>SF-NSB-I06-PC-0087</v>
          </cell>
          <cell r="B18796" t="str">
            <v>CINT</v>
          </cell>
          <cell r="C18796" t="str">
            <v/>
          </cell>
          <cell r="D18796" t="str">
            <v>HEAD FRAME COMPL CB-001/CB-002 FP IVORY</v>
          </cell>
          <cell r="E18796">
            <v>45169</v>
          </cell>
          <cell r="F18796" t="str">
            <v>HALF</v>
          </cell>
          <cell r="G18796" t="str">
            <v>CI_I06</v>
          </cell>
          <cell r="H18796" t="str">
            <v>PC</v>
          </cell>
          <cell r="I18796" t="str">
            <v>CPR</v>
          </cell>
          <cell r="J18796" t="str">
            <v/>
          </cell>
          <cell r="K18796" t="str">
            <v>PD</v>
          </cell>
          <cell r="L18796" t="str">
            <v>7933</v>
          </cell>
          <cell r="M18796" t="str">
            <v>S</v>
          </cell>
          <cell r="N18796">
            <v>538144</v>
          </cell>
        </row>
        <row r="18797">
          <cell r="A18797" t="str">
            <v>SF-NSB-I06-PC-0088</v>
          </cell>
          <cell r="B18797" t="str">
            <v>CINT</v>
          </cell>
          <cell r="C18797" t="str">
            <v/>
          </cell>
          <cell r="D18797" t="str">
            <v>HEAD PIPE CB-501 FP</v>
          </cell>
          <cell r="E18797">
            <v>44783</v>
          </cell>
          <cell r="F18797" t="str">
            <v>HALF</v>
          </cell>
          <cell r="G18797" t="str">
            <v>CI_I06</v>
          </cell>
          <cell r="H18797" t="str">
            <v>PC</v>
          </cell>
          <cell r="I18797" t="str">
            <v>CPR</v>
          </cell>
          <cell r="J18797" t="str">
            <v/>
          </cell>
          <cell r="K18797" t="str">
            <v>PD</v>
          </cell>
          <cell r="L18797" t="str">
            <v>7933</v>
          </cell>
          <cell r="M18797" t="str">
            <v>S</v>
          </cell>
          <cell r="N18797">
            <v>0</v>
          </cell>
        </row>
        <row r="18798">
          <cell r="A18798" t="str">
            <v>SF-NSB-I06-PC-0089</v>
          </cell>
          <cell r="B18798" t="str">
            <v>CINT</v>
          </cell>
          <cell r="C18798" t="str">
            <v/>
          </cell>
          <cell r="D18798" t="str">
            <v>HEAD STD BED CB-001 FP IVORY</v>
          </cell>
          <cell r="E18798">
            <v>44834</v>
          </cell>
          <cell r="F18798" t="str">
            <v>HALF</v>
          </cell>
          <cell r="G18798" t="str">
            <v>CI_I06</v>
          </cell>
          <cell r="H18798" t="str">
            <v>PC</v>
          </cell>
          <cell r="I18798" t="str">
            <v>CPR</v>
          </cell>
          <cell r="J18798" t="str">
            <v/>
          </cell>
          <cell r="K18798" t="str">
            <v>PD</v>
          </cell>
          <cell r="L18798" t="str">
            <v>7933</v>
          </cell>
          <cell r="M18798" t="str">
            <v>S</v>
          </cell>
          <cell r="N18798">
            <v>129695</v>
          </cell>
        </row>
        <row r="18799">
          <cell r="A18799" t="str">
            <v>SF-NSB-I06-PC-0090</v>
          </cell>
          <cell r="B18799" t="str">
            <v>CINT</v>
          </cell>
          <cell r="C18799" t="str">
            <v/>
          </cell>
          <cell r="D18799" t="str">
            <v>HF BOARD 135 D FP IVORY</v>
          </cell>
          <cell r="E18799">
            <v>44783</v>
          </cell>
          <cell r="F18799" t="str">
            <v>HALF</v>
          </cell>
          <cell r="G18799" t="str">
            <v>CI_I06</v>
          </cell>
          <cell r="H18799" t="str">
            <v>PC</v>
          </cell>
          <cell r="I18799" t="str">
            <v>CPR</v>
          </cell>
          <cell r="J18799" t="str">
            <v/>
          </cell>
          <cell r="K18799" t="str">
            <v>PD</v>
          </cell>
          <cell r="L18799" t="str">
            <v>7933</v>
          </cell>
          <cell r="M18799" t="str">
            <v>S</v>
          </cell>
          <cell r="N18799">
            <v>0</v>
          </cell>
        </row>
        <row r="18800">
          <cell r="A18800" t="str">
            <v>SF-NSB-I06-PC-0091</v>
          </cell>
          <cell r="B18800" t="str">
            <v>CINT</v>
          </cell>
          <cell r="C18800" t="str">
            <v/>
          </cell>
          <cell r="D18800" t="str">
            <v>HF BOARD 3012 FP IVORY</v>
          </cell>
          <cell r="E18800">
            <v>44783</v>
          </cell>
          <cell r="F18800" t="str">
            <v>HALF</v>
          </cell>
          <cell r="G18800" t="str">
            <v>CI_I06</v>
          </cell>
          <cell r="H18800" t="str">
            <v>PC</v>
          </cell>
          <cell r="I18800" t="str">
            <v>CPR</v>
          </cell>
          <cell r="J18800" t="str">
            <v/>
          </cell>
          <cell r="K18800" t="str">
            <v>PD</v>
          </cell>
          <cell r="L18800" t="str">
            <v>7933</v>
          </cell>
          <cell r="M18800" t="str">
            <v>S</v>
          </cell>
          <cell r="N18800">
            <v>0</v>
          </cell>
        </row>
        <row r="18801">
          <cell r="A18801" t="str">
            <v>SF-NSB-I06-PC-0092</v>
          </cell>
          <cell r="B18801" t="str">
            <v>CINT</v>
          </cell>
          <cell r="C18801" t="str">
            <v/>
          </cell>
          <cell r="D18801" t="str">
            <v>HI.LO FOOT TORQUE TUBE 3000S FP IVORY</v>
          </cell>
          <cell r="E18801">
            <v>44950</v>
          </cell>
          <cell r="F18801" t="str">
            <v>HALF</v>
          </cell>
          <cell r="G18801" t="str">
            <v>CI_I06</v>
          </cell>
          <cell r="H18801" t="str">
            <v>PC</v>
          </cell>
          <cell r="I18801" t="str">
            <v>CPR</v>
          </cell>
          <cell r="J18801" t="str">
            <v/>
          </cell>
          <cell r="K18801" t="str">
            <v>PD</v>
          </cell>
          <cell r="L18801" t="str">
            <v>7933</v>
          </cell>
          <cell r="M18801" t="str">
            <v>S</v>
          </cell>
          <cell r="N18801">
            <v>288911</v>
          </cell>
        </row>
        <row r="18802">
          <cell r="A18802" t="str">
            <v>SF-NSB-I06-PC-0093</v>
          </cell>
          <cell r="B18802" t="str">
            <v>CINT</v>
          </cell>
          <cell r="C18802" t="str">
            <v/>
          </cell>
          <cell r="D18802" t="str">
            <v>HI.LO HEAD TORQUE TUBE 3000S FP IVORY</v>
          </cell>
          <cell r="E18802">
            <v>44950</v>
          </cell>
          <cell r="F18802" t="str">
            <v>HALF</v>
          </cell>
          <cell r="G18802" t="str">
            <v>CI_I06</v>
          </cell>
          <cell r="H18802" t="str">
            <v>PC</v>
          </cell>
          <cell r="I18802" t="str">
            <v>CPR</v>
          </cell>
          <cell r="J18802" t="str">
            <v/>
          </cell>
          <cell r="K18802" t="str">
            <v>PD</v>
          </cell>
          <cell r="L18802" t="str">
            <v>7933</v>
          </cell>
          <cell r="M18802" t="str">
            <v>S</v>
          </cell>
          <cell r="N18802">
            <v>310794</v>
          </cell>
        </row>
        <row r="18803">
          <cell r="A18803" t="str">
            <v>SF-NSB-I06-PC-0094</v>
          </cell>
          <cell r="B18803" t="str">
            <v>CINT</v>
          </cell>
          <cell r="C18803" t="str">
            <v/>
          </cell>
          <cell r="D18803" t="str">
            <v>HI.LO ROD COMPL 135 D FP IVORY</v>
          </cell>
          <cell r="E18803">
            <v>44783</v>
          </cell>
          <cell r="F18803" t="str">
            <v>HALF</v>
          </cell>
          <cell r="G18803" t="str">
            <v>CI_I06</v>
          </cell>
          <cell r="H18803" t="str">
            <v>PC</v>
          </cell>
          <cell r="I18803" t="str">
            <v>CPR</v>
          </cell>
          <cell r="J18803" t="str">
            <v/>
          </cell>
          <cell r="K18803" t="str">
            <v>PD</v>
          </cell>
          <cell r="L18803" t="str">
            <v>7933</v>
          </cell>
          <cell r="M18803" t="str">
            <v>S</v>
          </cell>
          <cell r="N18803">
            <v>0</v>
          </cell>
        </row>
        <row r="18804">
          <cell r="A18804" t="str">
            <v>SF-NSB-I06-PC-0095</v>
          </cell>
          <cell r="B18804" t="str">
            <v>CINT</v>
          </cell>
          <cell r="C18804" t="str">
            <v/>
          </cell>
          <cell r="D18804" t="str">
            <v>HI.LO ROD COMPL 3012 FP IVORY</v>
          </cell>
          <cell r="E18804">
            <v>44783</v>
          </cell>
          <cell r="F18804" t="str">
            <v>HALF</v>
          </cell>
          <cell r="G18804" t="str">
            <v>CI_I06</v>
          </cell>
          <cell r="H18804" t="str">
            <v>PC</v>
          </cell>
          <cell r="I18804" t="str">
            <v>CPR</v>
          </cell>
          <cell r="J18804" t="str">
            <v/>
          </cell>
          <cell r="K18804" t="str">
            <v>PD</v>
          </cell>
          <cell r="L18804" t="str">
            <v>7933</v>
          </cell>
          <cell r="M18804" t="str">
            <v>S</v>
          </cell>
          <cell r="N18804">
            <v>0</v>
          </cell>
        </row>
        <row r="18805">
          <cell r="A18805" t="str">
            <v>SF-NSB-I06-PC-0096</v>
          </cell>
          <cell r="B18805" t="str">
            <v>CINT</v>
          </cell>
          <cell r="C18805" t="str">
            <v/>
          </cell>
          <cell r="D18805" t="str">
            <v>HI.LO TORQUE TUBE 135 D FP IVORY</v>
          </cell>
          <cell r="E18805">
            <v>44783</v>
          </cell>
          <cell r="F18805" t="str">
            <v>HALF</v>
          </cell>
          <cell r="G18805" t="str">
            <v>CI_I06</v>
          </cell>
          <cell r="H18805" t="str">
            <v>PC</v>
          </cell>
          <cell r="I18805" t="str">
            <v>CPR</v>
          </cell>
          <cell r="J18805" t="str">
            <v/>
          </cell>
          <cell r="K18805" t="str">
            <v>PD</v>
          </cell>
          <cell r="L18805" t="str">
            <v>7933</v>
          </cell>
          <cell r="M18805" t="str">
            <v>S</v>
          </cell>
          <cell r="N18805">
            <v>0</v>
          </cell>
        </row>
        <row r="18806">
          <cell r="A18806" t="str">
            <v>SF-NSB-I06-PC-0097</v>
          </cell>
          <cell r="B18806" t="str">
            <v>CINT</v>
          </cell>
          <cell r="C18806" t="str">
            <v/>
          </cell>
          <cell r="D18806" t="str">
            <v>HI-LO TORQUE TUBE CB-135 FP.IVORY</v>
          </cell>
          <cell r="E18806">
            <v>44783</v>
          </cell>
          <cell r="F18806" t="str">
            <v>HALF</v>
          </cell>
          <cell r="G18806" t="str">
            <v>CI_I06</v>
          </cell>
          <cell r="H18806" t="str">
            <v>PC</v>
          </cell>
          <cell r="I18806" t="str">
            <v>CPR</v>
          </cell>
          <cell r="J18806" t="str">
            <v/>
          </cell>
          <cell r="K18806" t="str">
            <v>PD</v>
          </cell>
          <cell r="L18806" t="str">
            <v>7933</v>
          </cell>
          <cell r="M18806" t="str">
            <v>S</v>
          </cell>
          <cell r="N18806">
            <v>625399</v>
          </cell>
        </row>
        <row r="18807">
          <cell r="A18807" t="str">
            <v>SF-NSB-I06-PC-0098</v>
          </cell>
          <cell r="B18807" t="str">
            <v>CINT</v>
          </cell>
          <cell r="C18807" t="str">
            <v/>
          </cell>
          <cell r="D18807" t="str">
            <v>HI-LO TORQUE TUBE COMPL (HEAD&amp;FOOT) CB-0</v>
          </cell>
          <cell r="E18807">
            <v>44783</v>
          </cell>
          <cell r="F18807" t="str">
            <v>HALF</v>
          </cell>
          <cell r="G18807" t="str">
            <v>CI_I06</v>
          </cell>
          <cell r="H18807" t="str">
            <v>PC</v>
          </cell>
          <cell r="I18807" t="str">
            <v>CPR</v>
          </cell>
          <cell r="J18807" t="str">
            <v/>
          </cell>
          <cell r="K18807" t="str">
            <v>PD</v>
          </cell>
          <cell r="L18807" t="str">
            <v>7933</v>
          </cell>
          <cell r="M18807" t="str">
            <v>S</v>
          </cell>
          <cell r="N18807">
            <v>0</v>
          </cell>
        </row>
        <row r="18808">
          <cell r="A18808" t="str">
            <v>SF-NSB-I06-PC-0099</v>
          </cell>
          <cell r="B18808" t="str">
            <v>CINT</v>
          </cell>
          <cell r="C18808" t="str">
            <v/>
          </cell>
          <cell r="D18808" t="str">
            <v>HI-LO TORQUE TUBE COMPL (HEAD&amp;FOOT) CB-1</v>
          </cell>
          <cell r="E18808">
            <v>45293</v>
          </cell>
          <cell r="F18808" t="str">
            <v>HALF</v>
          </cell>
          <cell r="G18808" t="str">
            <v>CI_I06</v>
          </cell>
          <cell r="H18808" t="str">
            <v>PC</v>
          </cell>
          <cell r="I18808" t="str">
            <v>CPR</v>
          </cell>
          <cell r="J18808" t="str">
            <v/>
          </cell>
          <cell r="K18808" t="str">
            <v>PD</v>
          </cell>
          <cell r="L18808" t="str">
            <v>7933</v>
          </cell>
          <cell r="M18808" t="str">
            <v>S</v>
          </cell>
          <cell r="N18808">
            <v>185651</v>
          </cell>
        </row>
        <row r="18809">
          <cell r="A18809" t="str">
            <v>SF-NSB-I06-PC-0100</v>
          </cell>
          <cell r="B18809" t="str">
            <v>CINT</v>
          </cell>
          <cell r="C18809" t="str">
            <v/>
          </cell>
          <cell r="D18809" t="str">
            <v>BRACKET R H/F BOARD OPTIMUS FP WHITE</v>
          </cell>
          <cell r="E18809">
            <v>45169</v>
          </cell>
          <cell r="F18809" t="str">
            <v>HALF</v>
          </cell>
          <cell r="G18809" t="str">
            <v>CI_I06</v>
          </cell>
          <cell r="H18809" t="str">
            <v>PC</v>
          </cell>
          <cell r="I18809" t="str">
            <v>CPR</v>
          </cell>
          <cell r="J18809" t="str">
            <v/>
          </cell>
          <cell r="K18809" t="str">
            <v>PD</v>
          </cell>
          <cell r="L18809" t="str">
            <v>7933</v>
          </cell>
          <cell r="M18809" t="str">
            <v>S</v>
          </cell>
          <cell r="N18809">
            <v>7662</v>
          </cell>
        </row>
        <row r="18810">
          <cell r="A18810" t="str">
            <v>SF-NSB-I06-PC-0101</v>
          </cell>
          <cell r="B18810" t="str">
            <v>CINT</v>
          </cell>
          <cell r="C18810" t="str">
            <v/>
          </cell>
          <cell r="D18810" t="str">
            <v>UPPER FRAME COMPL CB-003 FP IVORY</v>
          </cell>
          <cell r="E18810">
            <v>44825</v>
          </cell>
          <cell r="F18810" t="str">
            <v>HALF</v>
          </cell>
          <cell r="G18810" t="str">
            <v>CI_I06</v>
          </cell>
          <cell r="H18810" t="str">
            <v>PC</v>
          </cell>
          <cell r="I18810" t="str">
            <v>CPR</v>
          </cell>
          <cell r="J18810" t="str">
            <v/>
          </cell>
          <cell r="K18810" t="str">
            <v>PD</v>
          </cell>
          <cell r="L18810" t="str">
            <v>7933</v>
          </cell>
          <cell r="M18810" t="str">
            <v>S</v>
          </cell>
          <cell r="N18810">
            <v>1656544</v>
          </cell>
        </row>
        <row r="18811">
          <cell r="A18811" t="str">
            <v>SF-NSB-I06-PC-0102</v>
          </cell>
          <cell r="B18811" t="str">
            <v>CINT</v>
          </cell>
          <cell r="C18811" t="str">
            <v/>
          </cell>
          <cell r="D18811" t="str">
            <v>LOWER FRAME COMPL CB-003 FP IVORY</v>
          </cell>
          <cell r="E18811">
            <v>44825</v>
          </cell>
          <cell r="F18811" t="str">
            <v>HALF</v>
          </cell>
          <cell r="G18811" t="str">
            <v>CI_I06</v>
          </cell>
          <cell r="H18811" t="str">
            <v>PC</v>
          </cell>
          <cell r="I18811" t="str">
            <v>CPR</v>
          </cell>
          <cell r="J18811" t="str">
            <v/>
          </cell>
          <cell r="K18811" t="str">
            <v>PD</v>
          </cell>
          <cell r="L18811" t="str">
            <v>7933</v>
          </cell>
          <cell r="M18811" t="str">
            <v>S</v>
          </cell>
          <cell r="N18811">
            <v>271673</v>
          </cell>
        </row>
        <row r="18812">
          <cell r="A18812" t="str">
            <v>SF-NSB-I06-PC-0103</v>
          </cell>
          <cell r="B18812" t="str">
            <v>CINT</v>
          </cell>
          <cell r="C18812" t="str">
            <v/>
          </cell>
          <cell r="D18812" t="str">
            <v>HI-LO TORQUE TUBE COMPL CB-003 FP IVORY</v>
          </cell>
          <cell r="E18812">
            <v>44825</v>
          </cell>
          <cell r="F18812" t="str">
            <v>HALF</v>
          </cell>
          <cell r="G18812" t="str">
            <v>CI_I06</v>
          </cell>
          <cell r="H18812" t="str">
            <v>PC</v>
          </cell>
          <cell r="I18812" t="str">
            <v>CPR</v>
          </cell>
          <cell r="J18812" t="str">
            <v/>
          </cell>
          <cell r="K18812" t="str">
            <v>PD</v>
          </cell>
          <cell r="L18812" t="str">
            <v>7933</v>
          </cell>
          <cell r="M18812" t="str">
            <v>S</v>
          </cell>
          <cell r="N18812">
            <v>289906</v>
          </cell>
        </row>
        <row r="18813">
          <cell r="A18813" t="str">
            <v>SF-NSB-I06-PC-0104</v>
          </cell>
          <cell r="B18813" t="str">
            <v>CINT</v>
          </cell>
          <cell r="C18813" t="str">
            <v/>
          </cell>
          <cell r="D18813" t="str">
            <v>BONBE COMPL CB-003 FP IVORY</v>
          </cell>
          <cell r="E18813">
            <v>44825</v>
          </cell>
          <cell r="F18813" t="str">
            <v>HALF</v>
          </cell>
          <cell r="G18813" t="str">
            <v>CI_I06</v>
          </cell>
          <cell r="H18813" t="str">
            <v>PC</v>
          </cell>
          <cell r="I18813" t="str">
            <v>CPR</v>
          </cell>
          <cell r="J18813" t="str">
            <v/>
          </cell>
          <cell r="K18813" t="str">
            <v>PD</v>
          </cell>
          <cell r="L18813" t="str">
            <v>7933</v>
          </cell>
          <cell r="M18813" t="str">
            <v>S</v>
          </cell>
          <cell r="N18813">
            <v>140368</v>
          </cell>
        </row>
        <row r="18814">
          <cell r="A18814" t="str">
            <v>SF-NSB-I06-PC-0105</v>
          </cell>
          <cell r="B18814" t="str">
            <v>CINT</v>
          </cell>
          <cell r="C18814" t="str">
            <v/>
          </cell>
          <cell r="D18814" t="str">
            <v>NET COMPL CB-003 FP IVORY</v>
          </cell>
          <cell r="E18814">
            <v>44825</v>
          </cell>
          <cell r="F18814" t="str">
            <v>HALF</v>
          </cell>
          <cell r="G18814" t="str">
            <v>CI_I06</v>
          </cell>
          <cell r="H18814" t="str">
            <v>PC</v>
          </cell>
          <cell r="I18814" t="str">
            <v>CPR</v>
          </cell>
          <cell r="J18814" t="str">
            <v/>
          </cell>
          <cell r="K18814" t="str">
            <v>PD</v>
          </cell>
          <cell r="L18814" t="str">
            <v>7933</v>
          </cell>
          <cell r="M18814" t="str">
            <v>S</v>
          </cell>
          <cell r="N18814">
            <v>95647</v>
          </cell>
        </row>
        <row r="18815">
          <cell r="A18815" t="str">
            <v>SF-NSB-I06-PC-0106</v>
          </cell>
          <cell r="B18815" t="str">
            <v>CINT</v>
          </cell>
          <cell r="C18815" t="str">
            <v/>
          </cell>
          <cell r="D18815" t="str">
            <v>LOWER FRAME FSR CB-003 FP IVORY</v>
          </cell>
          <cell r="E18815">
            <v>44825</v>
          </cell>
          <cell r="F18815" t="str">
            <v>HALF</v>
          </cell>
          <cell r="G18815" t="str">
            <v>CI_I06</v>
          </cell>
          <cell r="H18815" t="str">
            <v>PC</v>
          </cell>
          <cell r="I18815" t="str">
            <v>CPR</v>
          </cell>
          <cell r="J18815" t="str">
            <v/>
          </cell>
          <cell r="K18815" t="str">
            <v>PD</v>
          </cell>
          <cell r="L18815" t="str">
            <v>7933</v>
          </cell>
          <cell r="M18815" t="str">
            <v>S</v>
          </cell>
          <cell r="N18815">
            <v>52980</v>
          </cell>
        </row>
        <row r="18816">
          <cell r="A18816" t="str">
            <v>SF-NSB-I06-PC-0107</v>
          </cell>
          <cell r="B18816" t="str">
            <v>CINT</v>
          </cell>
          <cell r="C18816" t="str">
            <v/>
          </cell>
          <cell r="D18816" t="str">
            <v>BRACKET R H/F BOARD RANAYA FP IVORY</v>
          </cell>
          <cell r="E18816">
            <v>44804</v>
          </cell>
          <cell r="F18816" t="str">
            <v>HALF</v>
          </cell>
          <cell r="G18816" t="str">
            <v>CI_I06</v>
          </cell>
          <cell r="H18816" t="str">
            <v>PC</v>
          </cell>
          <cell r="I18816" t="str">
            <v>CPR</v>
          </cell>
          <cell r="J18816" t="str">
            <v/>
          </cell>
          <cell r="K18816" t="str">
            <v>PD</v>
          </cell>
          <cell r="L18816" t="str">
            <v>7933</v>
          </cell>
          <cell r="M18816" t="str">
            <v>S</v>
          </cell>
          <cell r="N18816">
            <v>9914</v>
          </cell>
        </row>
        <row r="18817">
          <cell r="A18817" t="str">
            <v>SF-NSB-I06-PC-0108</v>
          </cell>
          <cell r="B18817" t="str">
            <v>CINT</v>
          </cell>
          <cell r="C18817" t="str">
            <v/>
          </cell>
          <cell r="D18817" t="str">
            <v>BRACKET L H/F BOARD RANAYA FP IVORY</v>
          </cell>
          <cell r="E18817">
            <v>44804</v>
          </cell>
          <cell r="F18817" t="str">
            <v>HALF</v>
          </cell>
          <cell r="G18817" t="str">
            <v>CI_I06</v>
          </cell>
          <cell r="H18817" t="str">
            <v>PC</v>
          </cell>
          <cell r="I18817" t="str">
            <v>CPR</v>
          </cell>
          <cell r="J18817" t="str">
            <v/>
          </cell>
          <cell r="K18817" t="str">
            <v>PD</v>
          </cell>
          <cell r="L18817" t="str">
            <v>7933</v>
          </cell>
          <cell r="M18817" t="str">
            <v>S</v>
          </cell>
          <cell r="N18817">
            <v>9914</v>
          </cell>
        </row>
        <row r="18818">
          <cell r="A18818" t="str">
            <v>SF-NSB-I06-PC-0109</v>
          </cell>
          <cell r="B18818" t="str">
            <v>CINT</v>
          </cell>
          <cell r="C18818" t="str">
            <v/>
          </cell>
          <cell r="D18818" t="str">
            <v>PIN HOLDER FP GREY (SHIRAI)</v>
          </cell>
          <cell r="E18818">
            <v>45169</v>
          </cell>
          <cell r="F18818" t="str">
            <v>HALF</v>
          </cell>
          <cell r="G18818" t="str">
            <v>CI_I06</v>
          </cell>
          <cell r="H18818" t="str">
            <v>PC</v>
          </cell>
          <cell r="I18818" t="str">
            <v>CPR</v>
          </cell>
          <cell r="J18818" t="str">
            <v/>
          </cell>
          <cell r="K18818" t="str">
            <v>PD</v>
          </cell>
          <cell r="L18818" t="str">
            <v>7933</v>
          </cell>
          <cell r="M18818" t="str">
            <v>S</v>
          </cell>
          <cell r="N18818">
            <v>25532</v>
          </cell>
        </row>
        <row r="18819">
          <cell r="A18819" t="str">
            <v>SF-NSB-I06-PC-0110</v>
          </cell>
          <cell r="B18819" t="str">
            <v>CINT</v>
          </cell>
          <cell r="C18819" t="str">
            <v/>
          </cell>
          <cell r="D18819" t="str">
            <v>BRACKET R CB-202042A FP IVORY</v>
          </cell>
          <cell r="E18819">
            <v>44876</v>
          </cell>
          <cell r="F18819" t="str">
            <v>HALF</v>
          </cell>
          <cell r="G18819" t="str">
            <v>CI_I06</v>
          </cell>
          <cell r="H18819" t="str">
            <v>PC</v>
          </cell>
          <cell r="I18819" t="str">
            <v>CPR</v>
          </cell>
          <cell r="J18819" t="str">
            <v/>
          </cell>
          <cell r="K18819" t="str">
            <v>PD</v>
          </cell>
          <cell r="L18819" t="str">
            <v>7933</v>
          </cell>
          <cell r="M18819" t="str">
            <v>S</v>
          </cell>
          <cell r="N18819">
            <v>6080</v>
          </cell>
        </row>
        <row r="18820">
          <cell r="A18820" t="str">
            <v>SF-NSB-I06-PC-0111</v>
          </cell>
          <cell r="B18820" t="str">
            <v>CINT</v>
          </cell>
          <cell r="C18820" t="str">
            <v/>
          </cell>
          <cell r="D18820" t="str">
            <v>BRACKET L CB-202042B FP IVORY</v>
          </cell>
          <cell r="E18820">
            <v>44876</v>
          </cell>
          <cell r="F18820" t="str">
            <v>HALF</v>
          </cell>
          <cell r="G18820" t="str">
            <v>CI_I06</v>
          </cell>
          <cell r="H18820" t="str">
            <v>PC</v>
          </cell>
          <cell r="I18820" t="str">
            <v>CPR</v>
          </cell>
          <cell r="J18820" t="str">
            <v/>
          </cell>
          <cell r="K18820" t="str">
            <v>PD</v>
          </cell>
          <cell r="L18820" t="str">
            <v>7933</v>
          </cell>
          <cell r="M18820" t="str">
            <v>S</v>
          </cell>
          <cell r="N18820">
            <v>9226</v>
          </cell>
        </row>
        <row r="18821">
          <cell r="A18821" t="str">
            <v>SF-NSB-I06-PC-0112</v>
          </cell>
          <cell r="B18821" t="str">
            <v>CINT</v>
          </cell>
          <cell r="C18821" t="str">
            <v/>
          </cell>
          <cell r="D18821" t="str">
            <v>SCREW COVER K-006506 FP IVORY</v>
          </cell>
          <cell r="E18821">
            <v>44950</v>
          </cell>
          <cell r="F18821" t="str">
            <v>HALF</v>
          </cell>
          <cell r="G18821" t="str">
            <v>CI_I06</v>
          </cell>
          <cell r="H18821" t="str">
            <v>PC</v>
          </cell>
          <cell r="I18821" t="str">
            <v>CPR</v>
          </cell>
          <cell r="J18821" t="str">
            <v/>
          </cell>
          <cell r="K18821" t="str">
            <v>PD</v>
          </cell>
          <cell r="L18821" t="str">
            <v>7933</v>
          </cell>
          <cell r="M18821" t="str">
            <v>S</v>
          </cell>
          <cell r="N18821">
            <v>71199</v>
          </cell>
        </row>
        <row r="18822">
          <cell r="A18822" t="str">
            <v>SF-NSB-I06-PC-0113</v>
          </cell>
          <cell r="B18822" t="str">
            <v>CINT</v>
          </cell>
          <cell r="C18822" t="str">
            <v/>
          </cell>
          <cell r="D18822" t="str">
            <v>LOWER FRAME CB-3300 T FP IVORY</v>
          </cell>
          <cell r="E18822">
            <v>44876</v>
          </cell>
          <cell r="F18822" t="str">
            <v>HALF</v>
          </cell>
          <cell r="G18822" t="str">
            <v>CI_I06</v>
          </cell>
          <cell r="H18822" t="str">
            <v>PC</v>
          </cell>
          <cell r="I18822" t="str">
            <v>CPR</v>
          </cell>
          <cell r="J18822" t="str">
            <v/>
          </cell>
          <cell r="K18822" t="str">
            <v>PD</v>
          </cell>
          <cell r="L18822" t="str">
            <v>7933</v>
          </cell>
          <cell r="M18822" t="str">
            <v>S</v>
          </cell>
          <cell r="N18822">
            <v>1096536</v>
          </cell>
        </row>
        <row r="18823">
          <cell r="A18823" t="str">
            <v>SF-NSB-I06-PC-0114</v>
          </cell>
          <cell r="B18823" t="str">
            <v>CINT</v>
          </cell>
          <cell r="C18823" t="str">
            <v/>
          </cell>
          <cell r="D18823" t="str">
            <v>BOTTOM B CB-3300 FP IVORY</v>
          </cell>
          <cell r="E18823">
            <v>45085</v>
          </cell>
          <cell r="F18823" t="str">
            <v>HALF</v>
          </cell>
          <cell r="G18823" t="str">
            <v>CI_I06</v>
          </cell>
          <cell r="H18823" t="str">
            <v>PC</v>
          </cell>
          <cell r="I18823" t="str">
            <v>CPR</v>
          </cell>
          <cell r="J18823" t="str">
            <v/>
          </cell>
          <cell r="K18823" t="str">
            <v>PD</v>
          </cell>
          <cell r="L18823" t="str">
            <v>7933</v>
          </cell>
          <cell r="M18823" t="str">
            <v>S</v>
          </cell>
          <cell r="N18823">
            <v>496983</v>
          </cell>
        </row>
        <row r="18824">
          <cell r="A18824" t="str">
            <v>SF-NSB-I06-PC-0115</v>
          </cell>
          <cell r="B18824" t="str">
            <v>CINT</v>
          </cell>
          <cell r="C18824" t="str">
            <v/>
          </cell>
          <cell r="D18824" t="str">
            <v>MAIN FRAME MULTY BED FP WHITE</v>
          </cell>
          <cell r="E18824">
            <v>45232</v>
          </cell>
          <cell r="F18824" t="str">
            <v>HALF</v>
          </cell>
          <cell r="G18824" t="str">
            <v>CI_I06</v>
          </cell>
          <cell r="H18824" t="str">
            <v>PC</v>
          </cell>
          <cell r="I18824" t="str">
            <v>CPR</v>
          </cell>
          <cell r="J18824" t="str">
            <v/>
          </cell>
          <cell r="K18824" t="str">
            <v>PD</v>
          </cell>
          <cell r="L18824" t="str">
            <v>7933</v>
          </cell>
          <cell r="M18824" t="str">
            <v>S</v>
          </cell>
          <cell r="N18824">
            <v>1064536</v>
          </cell>
        </row>
        <row r="18825">
          <cell r="A18825" t="str">
            <v>SF-NSB-I06-PC-0116</v>
          </cell>
          <cell r="B18825" t="str">
            <v>CINT</v>
          </cell>
          <cell r="C18825" t="str">
            <v/>
          </cell>
          <cell r="D18825" t="str">
            <v>LOWER FRAME MULTY BED FP WHITE</v>
          </cell>
          <cell r="E18825">
            <v>45232</v>
          </cell>
          <cell r="F18825" t="str">
            <v>HALF</v>
          </cell>
          <cell r="G18825" t="str">
            <v>CI_I06</v>
          </cell>
          <cell r="H18825" t="str">
            <v>PC</v>
          </cell>
          <cell r="I18825" t="str">
            <v>CPR</v>
          </cell>
          <cell r="J18825" t="str">
            <v/>
          </cell>
          <cell r="K18825" t="str">
            <v>PD</v>
          </cell>
          <cell r="L18825" t="str">
            <v>7933</v>
          </cell>
          <cell r="M18825" t="str">
            <v>S</v>
          </cell>
          <cell r="N18825">
            <v>1179431</v>
          </cell>
        </row>
        <row r="18826">
          <cell r="A18826" t="str">
            <v>SF-NSB-I06-PC-0117</v>
          </cell>
          <cell r="B18826" t="str">
            <v>CINT</v>
          </cell>
          <cell r="C18826" t="str">
            <v/>
          </cell>
          <cell r="D18826" t="str">
            <v>BOTTOM A MULTY BED FP WHITE</v>
          </cell>
          <cell r="E18826">
            <v>45232</v>
          </cell>
          <cell r="F18826" t="str">
            <v>HALF</v>
          </cell>
          <cell r="G18826" t="str">
            <v>CI_I06</v>
          </cell>
          <cell r="H18826" t="str">
            <v>PC</v>
          </cell>
          <cell r="I18826" t="str">
            <v>CPR</v>
          </cell>
          <cell r="J18826" t="str">
            <v/>
          </cell>
          <cell r="K18826" t="str">
            <v>PD</v>
          </cell>
          <cell r="L18826" t="str">
            <v>7933</v>
          </cell>
          <cell r="M18826" t="str">
            <v>S</v>
          </cell>
          <cell r="N18826">
            <v>850594</v>
          </cell>
        </row>
        <row r="18827">
          <cell r="A18827" t="str">
            <v>SF-NSB-I06-PC-0118</v>
          </cell>
          <cell r="B18827" t="str">
            <v>CINT</v>
          </cell>
          <cell r="C18827" t="str">
            <v/>
          </cell>
          <cell r="D18827" t="str">
            <v>BOTTOM B MULTY BED FP WHITE</v>
          </cell>
          <cell r="E18827">
            <v>45232</v>
          </cell>
          <cell r="F18827" t="str">
            <v>HALF</v>
          </cell>
          <cell r="G18827" t="str">
            <v>CI_I06</v>
          </cell>
          <cell r="H18827" t="str">
            <v>PC</v>
          </cell>
          <cell r="I18827" t="str">
            <v>CPR</v>
          </cell>
          <cell r="J18827" t="str">
            <v/>
          </cell>
          <cell r="K18827" t="str">
            <v>PD</v>
          </cell>
          <cell r="L18827" t="str">
            <v>7933</v>
          </cell>
          <cell r="M18827" t="str">
            <v>S</v>
          </cell>
          <cell r="N18827">
            <v>700805</v>
          </cell>
        </row>
        <row r="18828">
          <cell r="A18828" t="str">
            <v>SF-NSB-I06-PC-0119</v>
          </cell>
          <cell r="B18828" t="str">
            <v>CINT</v>
          </cell>
          <cell r="C18828" t="str">
            <v/>
          </cell>
          <cell r="D18828" t="str">
            <v>BOTTOM C MULTY BED FP WHITE</v>
          </cell>
          <cell r="E18828">
            <v>45232</v>
          </cell>
          <cell r="F18828" t="str">
            <v>HALF</v>
          </cell>
          <cell r="G18828" t="str">
            <v>CI_I06</v>
          </cell>
          <cell r="H18828" t="str">
            <v>PC</v>
          </cell>
          <cell r="I18828" t="str">
            <v>CPR</v>
          </cell>
          <cell r="J18828" t="str">
            <v/>
          </cell>
          <cell r="K18828" t="str">
            <v>PD</v>
          </cell>
          <cell r="L18828" t="str">
            <v>7933</v>
          </cell>
          <cell r="M18828" t="str">
            <v>S</v>
          </cell>
          <cell r="N18828">
            <v>775921</v>
          </cell>
        </row>
        <row r="18829">
          <cell r="A18829" t="str">
            <v>SF-NSB-I06-PC-0120</v>
          </cell>
          <cell r="B18829" t="str">
            <v>CINT</v>
          </cell>
          <cell r="C18829" t="str">
            <v/>
          </cell>
          <cell r="D18829" t="str">
            <v>BOTTOM CENTER MULTY BED FP WHITE</v>
          </cell>
          <cell r="E18829">
            <v>45232</v>
          </cell>
          <cell r="F18829" t="str">
            <v>HALF</v>
          </cell>
          <cell r="G18829" t="str">
            <v>CI_I06</v>
          </cell>
          <cell r="H18829" t="str">
            <v>PC</v>
          </cell>
          <cell r="I18829" t="str">
            <v>CPR</v>
          </cell>
          <cell r="J18829" t="str">
            <v/>
          </cell>
          <cell r="K18829" t="str">
            <v>PD</v>
          </cell>
          <cell r="L18829" t="str">
            <v>7933</v>
          </cell>
          <cell r="M18829" t="str">
            <v>S</v>
          </cell>
          <cell r="N18829">
            <v>583542</v>
          </cell>
        </row>
        <row r="18830">
          <cell r="A18830" t="str">
            <v>SF-NSB-I06-PC-0121</v>
          </cell>
          <cell r="B18830" t="str">
            <v>CINT</v>
          </cell>
          <cell r="C18830" t="str">
            <v/>
          </cell>
          <cell r="D18830" t="str">
            <v>BRACKET SIDE RAIL BUTTERFLY FP WHITE</v>
          </cell>
          <cell r="E18830">
            <v>45232</v>
          </cell>
          <cell r="F18830" t="str">
            <v>HALF</v>
          </cell>
          <cell r="G18830" t="str">
            <v>CI_I06</v>
          </cell>
          <cell r="H18830" t="str">
            <v>PC</v>
          </cell>
          <cell r="I18830" t="str">
            <v>CPR</v>
          </cell>
          <cell r="J18830" t="str">
            <v/>
          </cell>
          <cell r="K18830" t="str">
            <v>PD</v>
          </cell>
          <cell r="L18830" t="str">
            <v>7933</v>
          </cell>
          <cell r="M18830" t="str">
            <v>S</v>
          </cell>
          <cell r="N18830">
            <v>33233</v>
          </cell>
        </row>
        <row r="18831">
          <cell r="A18831" t="str">
            <v>SF-NSB-I06-PC-0122</v>
          </cell>
          <cell r="B18831" t="str">
            <v>CINT</v>
          </cell>
          <cell r="C18831" t="str">
            <v/>
          </cell>
          <cell r="D18831" t="str">
            <v>LOWER FRAME MULTY BED TOTALLOCK FP WHITE</v>
          </cell>
          <cell r="E18831">
            <v>45232</v>
          </cell>
          <cell r="F18831" t="str">
            <v>HALF</v>
          </cell>
          <cell r="G18831" t="str">
            <v>CI_I06</v>
          </cell>
          <cell r="H18831" t="str">
            <v>PC</v>
          </cell>
          <cell r="I18831" t="str">
            <v>CPR</v>
          </cell>
          <cell r="J18831" t="str">
            <v/>
          </cell>
          <cell r="K18831" t="str">
            <v>PD</v>
          </cell>
          <cell r="L18831" t="str">
            <v>7933</v>
          </cell>
          <cell r="M18831" t="str">
            <v>S</v>
          </cell>
          <cell r="N18831">
            <v>1159257</v>
          </cell>
        </row>
        <row r="18832">
          <cell r="A18832" t="str">
            <v>SF-NSB-I06-PC-0123</v>
          </cell>
          <cell r="B18832" t="str">
            <v>CINT</v>
          </cell>
          <cell r="C18832" t="str">
            <v/>
          </cell>
          <cell r="D18832" t="str">
            <v>FOOT LEVER MULTY BED TOTAL LOCK FC</v>
          </cell>
          <cell r="E18832">
            <v>0</v>
          </cell>
          <cell r="F18832" t="str">
            <v>HALF</v>
          </cell>
          <cell r="G18832" t="str">
            <v>CI_I06</v>
          </cell>
          <cell r="H18832" t="str">
            <v>PC</v>
          </cell>
          <cell r="I18832" t="str">
            <v>CPR</v>
          </cell>
          <cell r="J18832" t="str">
            <v/>
          </cell>
          <cell r="K18832" t="str">
            <v>PD</v>
          </cell>
          <cell r="L18832" t="str">
            <v>7933</v>
          </cell>
          <cell r="M18832" t="str">
            <v>S</v>
          </cell>
          <cell r="N18832">
            <v>0</v>
          </cell>
        </row>
        <row r="18833">
          <cell r="A18833" t="str">
            <v>SF-NSB-I06-PC-0124</v>
          </cell>
          <cell r="B18833" t="str">
            <v>CINT</v>
          </cell>
          <cell r="C18833" t="str">
            <v/>
          </cell>
          <cell r="D18833" t="str">
            <v>BRACKET SUPPORT FSR FP WHITE</v>
          </cell>
          <cell r="E18833">
            <v>0</v>
          </cell>
          <cell r="F18833" t="str">
            <v>HALF</v>
          </cell>
          <cell r="G18833" t="str">
            <v>CI_I06</v>
          </cell>
          <cell r="H18833" t="str">
            <v>PC</v>
          </cell>
          <cell r="I18833" t="str">
            <v>CPR</v>
          </cell>
          <cell r="J18833" t="str">
            <v/>
          </cell>
          <cell r="K18833" t="str">
            <v>PD</v>
          </cell>
          <cell r="L18833" t="str">
            <v>7933</v>
          </cell>
          <cell r="M18833" t="str">
            <v>S</v>
          </cell>
          <cell r="N18833">
            <v>0</v>
          </cell>
        </row>
        <row r="18834">
          <cell r="A18834" t="str">
            <v>SF-NSB-I06-PC-0125</v>
          </cell>
          <cell r="B18834" t="str">
            <v>CINT</v>
          </cell>
          <cell r="C18834" t="str">
            <v/>
          </cell>
          <cell r="D18834" t="str">
            <v>MAIN FRAME CB-3003 (SIDE PANEL) FP IVORY</v>
          </cell>
          <cell r="E18834">
            <v>45266</v>
          </cell>
          <cell r="F18834" t="str">
            <v>HALF</v>
          </cell>
          <cell r="G18834" t="str">
            <v>CI_I06</v>
          </cell>
          <cell r="H18834" t="str">
            <v>PC</v>
          </cell>
          <cell r="I18834" t="str">
            <v>CPR</v>
          </cell>
          <cell r="J18834" t="str">
            <v/>
          </cell>
          <cell r="K18834" t="str">
            <v>PD</v>
          </cell>
          <cell r="L18834" t="str">
            <v>7933</v>
          </cell>
          <cell r="M18834" t="str">
            <v>S</v>
          </cell>
          <cell r="N18834">
            <v>1354332</v>
          </cell>
        </row>
        <row r="18835">
          <cell r="A18835" t="str">
            <v>SF-NSB-I06-PC-0126</v>
          </cell>
          <cell r="B18835" t="str">
            <v>CINT</v>
          </cell>
          <cell r="C18835" t="str">
            <v/>
          </cell>
          <cell r="D18835" t="str">
            <v>CONNECTION ROD MULTY BED FP WHITE</v>
          </cell>
          <cell r="E18835">
            <v>45310</v>
          </cell>
          <cell r="F18835" t="str">
            <v>HALF</v>
          </cell>
          <cell r="G18835" t="str">
            <v>CI_I06</v>
          </cell>
          <cell r="H18835" t="str">
            <v>PC</v>
          </cell>
          <cell r="I18835" t="str">
            <v>CPR</v>
          </cell>
          <cell r="J18835" t="str">
            <v/>
          </cell>
          <cell r="K18835" t="str">
            <v>PD</v>
          </cell>
          <cell r="L18835" t="str">
            <v>7933</v>
          </cell>
          <cell r="M18835" t="str">
            <v>S</v>
          </cell>
          <cell r="N18835">
            <v>198521</v>
          </cell>
        </row>
        <row r="18836">
          <cell r="A18836" t="str">
            <v>SF-NSB-I06-PC-0127</v>
          </cell>
          <cell r="B18836" t="str">
            <v>CINT</v>
          </cell>
          <cell r="C18836" t="str">
            <v/>
          </cell>
          <cell r="D18836" t="str">
            <v>BRACKET CONTROL BOX MULTY BED FP WHITE</v>
          </cell>
          <cell r="E18836">
            <v>45315</v>
          </cell>
          <cell r="F18836" t="str">
            <v>HALF</v>
          </cell>
          <cell r="G18836" t="str">
            <v>CI_I06</v>
          </cell>
          <cell r="H18836" t="str">
            <v>PC</v>
          </cell>
          <cell r="I18836" t="str">
            <v>CPR</v>
          </cell>
          <cell r="J18836" t="str">
            <v/>
          </cell>
          <cell r="K18836" t="str">
            <v>PD</v>
          </cell>
          <cell r="L18836" t="str">
            <v>7933</v>
          </cell>
          <cell r="M18836" t="str">
            <v>S</v>
          </cell>
          <cell r="N18836">
            <v>95661</v>
          </cell>
        </row>
        <row r="18837">
          <cell r="A18837" t="str">
            <v>SF-NSB-I09-WL-0001</v>
          </cell>
          <cell r="B18837" t="str">
            <v>CINT</v>
          </cell>
          <cell r="C18837" t="str">
            <v/>
          </cell>
          <cell r="D18837" t="str">
            <v>WOOD STAGE (AMBALAN NURSING BED)</v>
          </cell>
          <cell r="E18837">
            <v>0</v>
          </cell>
          <cell r="F18837" t="str">
            <v>HALF</v>
          </cell>
          <cell r="G18837" t="str">
            <v>CI_I09</v>
          </cell>
          <cell r="H18837" t="str">
            <v>PC</v>
          </cell>
          <cell r="I18837" t="str">
            <v>CPR</v>
          </cell>
          <cell r="J18837" t="str">
            <v/>
          </cell>
          <cell r="K18837" t="str">
            <v>PD</v>
          </cell>
          <cell r="L18837" t="str">
            <v>7936</v>
          </cell>
          <cell r="M18837" t="str">
            <v>S</v>
          </cell>
          <cell r="N18837">
            <v>0</v>
          </cell>
        </row>
        <row r="18838">
          <cell r="A18838" t="str">
            <v>SF-NSB-I10-OT-0107</v>
          </cell>
          <cell r="B18838" t="str">
            <v>CINT</v>
          </cell>
          <cell r="C18838" t="str">
            <v/>
          </cell>
          <cell r="D18838" t="str">
            <v>CLAMP E-449011 VERSENG</v>
          </cell>
          <cell r="E18838">
            <v>0</v>
          </cell>
          <cell r="F18838" t="str">
            <v>HALF</v>
          </cell>
          <cell r="G18838" t="str">
            <v>CI_I05</v>
          </cell>
          <cell r="H18838" t="str">
            <v>PC</v>
          </cell>
          <cell r="I18838" t="str">
            <v>CPR</v>
          </cell>
          <cell r="J18838" t="str">
            <v/>
          </cell>
          <cell r="K18838" t="str">
            <v>PD</v>
          </cell>
          <cell r="L18838" t="str">
            <v>7932</v>
          </cell>
          <cell r="M18838" t="str">
            <v>S</v>
          </cell>
          <cell r="N18838">
            <v>0</v>
          </cell>
        </row>
        <row r="18839">
          <cell r="A18839" t="str">
            <v>SF-NSB-ICT-SC-0001</v>
          </cell>
          <cell r="B18839" t="str">
            <v>CINT</v>
          </cell>
          <cell r="C18839" t="str">
            <v/>
          </cell>
          <cell r="D18839" t="str">
            <v>ANGLE 135 LOKAL</v>
          </cell>
          <cell r="E18839">
            <v>0</v>
          </cell>
          <cell r="F18839" t="str">
            <v>HALF</v>
          </cell>
          <cell r="G18839" t="str">
            <v>CI_ICT</v>
          </cell>
          <cell r="H18839" t="str">
            <v>PC</v>
          </cell>
          <cell r="I18839" t="str">
            <v>CPR</v>
          </cell>
          <cell r="J18839" t="str">
            <v/>
          </cell>
          <cell r="K18839" t="str">
            <v>PD</v>
          </cell>
          <cell r="L18839" t="str">
            <v>7931</v>
          </cell>
          <cell r="M18839" t="str">
            <v>V</v>
          </cell>
          <cell r="N18839">
            <v>2500</v>
          </cell>
        </row>
        <row r="18840">
          <cell r="A18840" t="str">
            <v>SF-NSB-ICT-SC-0002</v>
          </cell>
          <cell r="B18840" t="str">
            <v>CINT</v>
          </cell>
          <cell r="C18840" t="str">
            <v/>
          </cell>
          <cell r="D18840" t="str">
            <v>ANGLE A [CB-003]</v>
          </cell>
          <cell r="E18840">
            <v>0</v>
          </cell>
          <cell r="F18840" t="str">
            <v>HALF</v>
          </cell>
          <cell r="G18840" t="str">
            <v>CI_ICT</v>
          </cell>
          <cell r="H18840" t="str">
            <v>PC</v>
          </cell>
          <cell r="I18840" t="str">
            <v>CPR</v>
          </cell>
          <cell r="J18840" t="str">
            <v/>
          </cell>
          <cell r="K18840" t="str">
            <v>PD</v>
          </cell>
          <cell r="L18840" t="str">
            <v>7931</v>
          </cell>
          <cell r="M18840" t="str">
            <v>V</v>
          </cell>
          <cell r="N18840">
            <v>13415</v>
          </cell>
        </row>
        <row r="18841">
          <cell r="A18841" t="str">
            <v>SF-NSB-ICT-SC-0003</v>
          </cell>
          <cell r="B18841" t="str">
            <v>CINT</v>
          </cell>
          <cell r="C18841" t="str">
            <v/>
          </cell>
          <cell r="D18841" t="str">
            <v>ANGLE A C-0002-2</v>
          </cell>
          <cell r="E18841">
            <v>44851</v>
          </cell>
          <cell r="F18841" t="str">
            <v>HALF</v>
          </cell>
          <cell r="G18841" t="str">
            <v>CI_ICT</v>
          </cell>
          <cell r="H18841" t="str">
            <v>PC</v>
          </cell>
          <cell r="I18841" t="str">
            <v>CPR</v>
          </cell>
          <cell r="J18841" t="str">
            <v/>
          </cell>
          <cell r="K18841" t="str">
            <v>PD</v>
          </cell>
          <cell r="L18841" t="str">
            <v>7931</v>
          </cell>
          <cell r="M18841" t="str">
            <v>V</v>
          </cell>
          <cell r="N18841">
            <v>2302</v>
          </cell>
        </row>
        <row r="18842">
          <cell r="A18842" t="str">
            <v>SF-NSB-ICT-SC-0004</v>
          </cell>
          <cell r="B18842" t="str">
            <v>CINT</v>
          </cell>
          <cell r="C18842" t="str">
            <v/>
          </cell>
          <cell r="D18842" t="str">
            <v>ANGLE B [CB-003]</v>
          </cell>
          <cell r="E18842">
            <v>0</v>
          </cell>
          <cell r="F18842" t="str">
            <v>HALF</v>
          </cell>
          <cell r="G18842" t="str">
            <v>CI_ICT</v>
          </cell>
          <cell r="H18842" t="str">
            <v>PC</v>
          </cell>
          <cell r="I18842" t="str">
            <v>CPR</v>
          </cell>
          <cell r="J18842" t="str">
            <v/>
          </cell>
          <cell r="K18842" t="str">
            <v>PD</v>
          </cell>
          <cell r="L18842" t="str">
            <v>7931</v>
          </cell>
          <cell r="M18842" t="str">
            <v>V</v>
          </cell>
          <cell r="N18842">
            <v>5833</v>
          </cell>
        </row>
        <row r="18843">
          <cell r="A18843" t="str">
            <v>SF-NSB-ICT-SC-0005</v>
          </cell>
          <cell r="B18843" t="str">
            <v>CINT</v>
          </cell>
          <cell r="C18843" t="str">
            <v/>
          </cell>
          <cell r="D18843" t="str">
            <v>ANGLE B C-0002-3</v>
          </cell>
          <cell r="E18843">
            <v>0</v>
          </cell>
          <cell r="F18843" t="str">
            <v>HALF</v>
          </cell>
          <cell r="G18843" t="str">
            <v>CI_ICT</v>
          </cell>
          <cell r="H18843" t="str">
            <v>PC</v>
          </cell>
          <cell r="I18843" t="str">
            <v>CPR</v>
          </cell>
          <cell r="J18843" t="str">
            <v/>
          </cell>
          <cell r="K18843" t="str">
            <v>PD</v>
          </cell>
          <cell r="L18843" t="str">
            <v>7931</v>
          </cell>
          <cell r="M18843" t="str">
            <v>V</v>
          </cell>
          <cell r="N18843">
            <v>4046</v>
          </cell>
        </row>
        <row r="18844">
          <cell r="A18844" t="str">
            <v>SF-NSB-ICT-SC-0006</v>
          </cell>
          <cell r="B18844" t="str">
            <v>CINT</v>
          </cell>
          <cell r="C18844" t="str">
            <v/>
          </cell>
          <cell r="D18844" t="str">
            <v>ANGLE B E-022401-2</v>
          </cell>
          <cell r="E18844">
            <v>0</v>
          </cell>
          <cell r="F18844" t="str">
            <v>HALF</v>
          </cell>
          <cell r="G18844" t="str">
            <v>CI_ICT</v>
          </cell>
          <cell r="H18844" t="str">
            <v>PC</v>
          </cell>
          <cell r="I18844" t="str">
            <v>CPR</v>
          </cell>
          <cell r="J18844" t="str">
            <v/>
          </cell>
          <cell r="K18844" t="str">
            <v>PD</v>
          </cell>
          <cell r="L18844" t="str">
            <v>7931</v>
          </cell>
          <cell r="M18844" t="str">
            <v>V</v>
          </cell>
          <cell r="N18844">
            <v>1498</v>
          </cell>
        </row>
        <row r="18845">
          <cell r="A18845" t="str">
            <v>SF-NSB-ICT-SC-0007</v>
          </cell>
          <cell r="B18845" t="str">
            <v>CINT</v>
          </cell>
          <cell r="C18845" t="str">
            <v/>
          </cell>
          <cell r="D18845" t="str">
            <v>ANGLE C</v>
          </cell>
          <cell r="E18845">
            <v>0</v>
          </cell>
          <cell r="F18845" t="str">
            <v>HALF</v>
          </cell>
          <cell r="G18845" t="str">
            <v>CI_ICT</v>
          </cell>
          <cell r="H18845" t="str">
            <v>PC</v>
          </cell>
          <cell r="I18845" t="str">
            <v>CPR</v>
          </cell>
          <cell r="J18845" t="str">
            <v/>
          </cell>
          <cell r="K18845" t="str">
            <v>PD</v>
          </cell>
          <cell r="L18845" t="str">
            <v>7931</v>
          </cell>
          <cell r="M18845" t="str">
            <v>V</v>
          </cell>
          <cell r="N18845">
            <v>1205</v>
          </cell>
        </row>
        <row r="18846">
          <cell r="A18846" t="str">
            <v>SF-NSB-ICT-SC-0008</v>
          </cell>
          <cell r="B18846" t="str">
            <v>CINT</v>
          </cell>
          <cell r="C18846" t="str">
            <v/>
          </cell>
          <cell r="D18846" t="str">
            <v>ANGLE C E-022401C</v>
          </cell>
          <cell r="E18846">
            <v>0</v>
          </cell>
          <cell r="F18846" t="str">
            <v>HALF</v>
          </cell>
          <cell r="G18846" t="str">
            <v>CI_ICT</v>
          </cell>
          <cell r="H18846" t="str">
            <v>PC</v>
          </cell>
          <cell r="I18846" t="str">
            <v>CPR</v>
          </cell>
          <cell r="J18846" t="str">
            <v/>
          </cell>
          <cell r="K18846" t="str">
            <v>PD</v>
          </cell>
          <cell r="L18846" t="str">
            <v>7931</v>
          </cell>
          <cell r="M18846" t="str">
            <v>V</v>
          </cell>
          <cell r="N18846">
            <v>5833</v>
          </cell>
        </row>
        <row r="18847">
          <cell r="A18847" t="str">
            <v>SF-NSB-ICT-SC-0009</v>
          </cell>
          <cell r="B18847" t="str">
            <v>CINT</v>
          </cell>
          <cell r="C18847" t="str">
            <v/>
          </cell>
          <cell r="D18847" t="str">
            <v>ANGLE C-0002-2</v>
          </cell>
          <cell r="E18847">
            <v>0</v>
          </cell>
          <cell r="F18847" t="str">
            <v>HALF</v>
          </cell>
          <cell r="G18847" t="str">
            <v>CI_ICT</v>
          </cell>
          <cell r="H18847" t="str">
            <v>PC</v>
          </cell>
          <cell r="I18847" t="str">
            <v>CPR</v>
          </cell>
          <cell r="J18847" t="str">
            <v/>
          </cell>
          <cell r="K18847" t="str">
            <v>PD</v>
          </cell>
          <cell r="L18847" t="str">
            <v>7931</v>
          </cell>
          <cell r="M18847" t="str">
            <v>V</v>
          </cell>
          <cell r="N18847">
            <v>5833</v>
          </cell>
        </row>
        <row r="18848">
          <cell r="A18848" t="str">
            <v>SF-NSB-ICT-SC-0010</v>
          </cell>
          <cell r="B18848" t="str">
            <v>CINT</v>
          </cell>
          <cell r="C18848" t="str">
            <v/>
          </cell>
          <cell r="D18848" t="str">
            <v>ANGLE C-1 WIRE MESH</v>
          </cell>
          <cell r="E18848">
            <v>0</v>
          </cell>
          <cell r="F18848" t="str">
            <v>HALF</v>
          </cell>
          <cell r="G18848" t="str">
            <v>CI_ICT</v>
          </cell>
          <cell r="H18848" t="str">
            <v>PC</v>
          </cell>
          <cell r="I18848" t="str">
            <v>CPR</v>
          </cell>
          <cell r="J18848" t="str">
            <v/>
          </cell>
          <cell r="K18848" t="str">
            <v>PD</v>
          </cell>
          <cell r="L18848" t="str">
            <v>7931</v>
          </cell>
          <cell r="M18848" t="str">
            <v>V</v>
          </cell>
          <cell r="N18848">
            <v>5833</v>
          </cell>
        </row>
        <row r="18849">
          <cell r="A18849" t="str">
            <v>SF-NSB-ICT-SC-0011</v>
          </cell>
          <cell r="B18849" t="str">
            <v>CINT</v>
          </cell>
          <cell r="C18849" t="str">
            <v/>
          </cell>
          <cell r="D18849" t="str">
            <v>ANGLE C-2 WIRE MESH</v>
          </cell>
          <cell r="E18849">
            <v>0</v>
          </cell>
          <cell r="F18849" t="str">
            <v>HALF</v>
          </cell>
          <cell r="G18849" t="str">
            <v>CI_ICT</v>
          </cell>
          <cell r="H18849" t="str">
            <v>PC</v>
          </cell>
          <cell r="I18849" t="str">
            <v>CPR</v>
          </cell>
          <cell r="J18849" t="str">
            <v/>
          </cell>
          <cell r="K18849" t="str">
            <v>PD</v>
          </cell>
          <cell r="L18849" t="str">
            <v>7931</v>
          </cell>
          <cell r="M18849" t="str">
            <v>V</v>
          </cell>
          <cell r="N18849">
            <v>2750</v>
          </cell>
        </row>
        <row r="18850">
          <cell r="A18850" t="str">
            <v>SF-NSB-ICT-SC-0012</v>
          </cell>
          <cell r="B18850" t="str">
            <v>CINT</v>
          </cell>
          <cell r="C18850" t="str">
            <v/>
          </cell>
          <cell r="D18850" t="str">
            <v>ANGLE E E-0224001</v>
          </cell>
          <cell r="E18850">
            <v>44851</v>
          </cell>
          <cell r="F18850" t="str">
            <v>HALF</v>
          </cell>
          <cell r="G18850" t="str">
            <v>CI_ICT</v>
          </cell>
          <cell r="H18850" t="str">
            <v>PC</v>
          </cell>
          <cell r="I18850" t="str">
            <v>CPR</v>
          </cell>
          <cell r="J18850" t="str">
            <v/>
          </cell>
          <cell r="K18850" t="str">
            <v>PD</v>
          </cell>
          <cell r="L18850" t="str">
            <v>7931</v>
          </cell>
          <cell r="M18850" t="str">
            <v>V</v>
          </cell>
          <cell r="N18850">
            <v>1169</v>
          </cell>
        </row>
        <row r="18851">
          <cell r="A18851" t="str">
            <v>SF-NSB-ICT-SC-0013</v>
          </cell>
          <cell r="B18851" t="str">
            <v>CINT</v>
          </cell>
          <cell r="C18851" t="str">
            <v/>
          </cell>
          <cell r="D18851" t="str">
            <v>ANGLE F E-0224001</v>
          </cell>
          <cell r="E18851">
            <v>44851</v>
          </cell>
          <cell r="F18851" t="str">
            <v>HALF</v>
          </cell>
          <cell r="G18851" t="str">
            <v>CI_ICT</v>
          </cell>
          <cell r="H18851" t="str">
            <v>PC</v>
          </cell>
          <cell r="I18851" t="str">
            <v>CPR</v>
          </cell>
          <cell r="J18851" t="str">
            <v/>
          </cell>
          <cell r="K18851" t="str">
            <v>PD</v>
          </cell>
          <cell r="L18851" t="str">
            <v>7931</v>
          </cell>
          <cell r="M18851" t="str">
            <v>V</v>
          </cell>
          <cell r="N18851">
            <v>2500</v>
          </cell>
        </row>
        <row r="18852">
          <cell r="A18852" t="str">
            <v>SF-NSB-ICT-SC-0014</v>
          </cell>
          <cell r="B18852" t="str">
            <v>CINT</v>
          </cell>
          <cell r="C18852" t="str">
            <v/>
          </cell>
          <cell r="D18852" t="str">
            <v>ANGLE K - 202061</v>
          </cell>
          <cell r="E18852">
            <v>0</v>
          </cell>
          <cell r="F18852" t="str">
            <v>HALF</v>
          </cell>
          <cell r="G18852" t="str">
            <v>CI_ICT</v>
          </cell>
          <cell r="H18852" t="str">
            <v>PC</v>
          </cell>
          <cell r="I18852" t="str">
            <v>CPR</v>
          </cell>
          <cell r="J18852" t="str">
            <v/>
          </cell>
          <cell r="K18852" t="str">
            <v>PD</v>
          </cell>
          <cell r="L18852" t="str">
            <v>7931</v>
          </cell>
          <cell r="M18852" t="str">
            <v>V</v>
          </cell>
          <cell r="N18852">
            <v>8076</v>
          </cell>
        </row>
        <row r="18853">
          <cell r="A18853" t="str">
            <v>SF-NSB-ICT-SC-0015</v>
          </cell>
          <cell r="B18853" t="str">
            <v>CINT</v>
          </cell>
          <cell r="C18853" t="str">
            <v/>
          </cell>
          <cell r="D18853" t="str">
            <v>ANGLE K CE-022401</v>
          </cell>
          <cell r="E18853">
            <v>0</v>
          </cell>
          <cell r="F18853" t="str">
            <v>HALF</v>
          </cell>
          <cell r="G18853" t="str">
            <v>CI_ICT</v>
          </cell>
          <cell r="H18853" t="str">
            <v>PC</v>
          </cell>
          <cell r="I18853" t="str">
            <v>CPR</v>
          </cell>
          <cell r="J18853" t="str">
            <v/>
          </cell>
          <cell r="K18853" t="str">
            <v>PD</v>
          </cell>
          <cell r="L18853" t="str">
            <v>7931</v>
          </cell>
          <cell r="M18853" t="str">
            <v>V</v>
          </cell>
          <cell r="N18853">
            <v>8076</v>
          </cell>
        </row>
        <row r="18854">
          <cell r="A18854" t="str">
            <v>SF-NSB-ICT-SC-0016</v>
          </cell>
          <cell r="B18854" t="str">
            <v>CINT</v>
          </cell>
          <cell r="C18854" t="str">
            <v/>
          </cell>
          <cell r="D18854" t="str">
            <v>ANGLE K E-022401</v>
          </cell>
          <cell r="E18854">
            <v>44851</v>
          </cell>
          <cell r="F18854" t="str">
            <v>HALF</v>
          </cell>
          <cell r="G18854" t="str">
            <v>CI_ICT</v>
          </cell>
          <cell r="H18854" t="str">
            <v>PC</v>
          </cell>
          <cell r="I18854" t="str">
            <v>CPR</v>
          </cell>
          <cell r="J18854" t="str">
            <v/>
          </cell>
          <cell r="K18854" t="str">
            <v>PD</v>
          </cell>
          <cell r="L18854" t="str">
            <v>7931</v>
          </cell>
          <cell r="M18854" t="str">
            <v>V</v>
          </cell>
          <cell r="N18854">
            <v>3382</v>
          </cell>
        </row>
        <row r="18855">
          <cell r="A18855" t="str">
            <v>SF-NSB-ICT-SC-0017</v>
          </cell>
          <cell r="B18855" t="str">
            <v>CINT</v>
          </cell>
          <cell r="C18855" t="str">
            <v/>
          </cell>
          <cell r="D18855" t="str">
            <v>ANGLE K E-022401-1</v>
          </cell>
          <cell r="E18855">
            <v>44851</v>
          </cell>
          <cell r="F18855" t="str">
            <v>HALF</v>
          </cell>
          <cell r="G18855" t="str">
            <v>CI_ICT</v>
          </cell>
          <cell r="H18855" t="str">
            <v>PC</v>
          </cell>
          <cell r="I18855" t="str">
            <v>CPR</v>
          </cell>
          <cell r="J18855" t="str">
            <v/>
          </cell>
          <cell r="K18855" t="str">
            <v>PD</v>
          </cell>
          <cell r="L18855" t="str">
            <v>7931</v>
          </cell>
          <cell r="M18855" t="str">
            <v>V</v>
          </cell>
          <cell r="N18855">
            <v>780</v>
          </cell>
        </row>
        <row r="18856">
          <cell r="A18856" t="str">
            <v>SF-NSB-ICT-SC-0018</v>
          </cell>
          <cell r="B18856" t="str">
            <v>CINT</v>
          </cell>
          <cell r="C18856" t="str">
            <v/>
          </cell>
          <cell r="D18856" t="str">
            <v>ANGLE K-202061</v>
          </cell>
          <cell r="E18856">
            <v>44851</v>
          </cell>
          <cell r="F18856" t="str">
            <v>HALF</v>
          </cell>
          <cell r="G18856" t="str">
            <v>CI_ICT</v>
          </cell>
          <cell r="H18856" t="str">
            <v>PC</v>
          </cell>
          <cell r="I18856" t="str">
            <v>CPR</v>
          </cell>
          <cell r="J18856" t="str">
            <v/>
          </cell>
          <cell r="K18856" t="str">
            <v>PD</v>
          </cell>
          <cell r="L18856" t="str">
            <v>7931</v>
          </cell>
          <cell r="M18856" t="str">
            <v>V</v>
          </cell>
          <cell r="N18856">
            <v>31252</v>
          </cell>
        </row>
        <row r="18857">
          <cell r="A18857" t="str">
            <v>SF-NSB-ICT-SC-0019</v>
          </cell>
          <cell r="B18857" t="str">
            <v>CINT</v>
          </cell>
          <cell r="C18857" t="str">
            <v/>
          </cell>
          <cell r="D18857" t="str">
            <v>ANGLE L CE-022401</v>
          </cell>
          <cell r="E18857">
            <v>0</v>
          </cell>
          <cell r="F18857" t="str">
            <v>HALF</v>
          </cell>
          <cell r="G18857" t="str">
            <v>CI_ICT</v>
          </cell>
          <cell r="H18857" t="str">
            <v>PC</v>
          </cell>
          <cell r="I18857" t="str">
            <v>CPR</v>
          </cell>
          <cell r="J18857" t="str">
            <v/>
          </cell>
          <cell r="K18857" t="str">
            <v>PD</v>
          </cell>
          <cell r="L18857" t="str">
            <v>7931</v>
          </cell>
          <cell r="M18857" t="str">
            <v>V</v>
          </cell>
          <cell r="N18857">
            <v>3889</v>
          </cell>
        </row>
        <row r="18858">
          <cell r="A18858" t="str">
            <v>SF-NSB-ICT-SC-0020</v>
          </cell>
          <cell r="B18858" t="str">
            <v>CINT</v>
          </cell>
          <cell r="C18858" t="str">
            <v/>
          </cell>
          <cell r="D18858" t="str">
            <v>ANGLE PLATE A 1010</v>
          </cell>
          <cell r="E18858">
            <v>44757</v>
          </cell>
          <cell r="F18858" t="str">
            <v>HALF</v>
          </cell>
          <cell r="G18858" t="str">
            <v>CI_ICT</v>
          </cell>
          <cell r="H18858" t="str">
            <v>PC</v>
          </cell>
          <cell r="I18858" t="str">
            <v>CPR</v>
          </cell>
          <cell r="J18858" t="str">
            <v/>
          </cell>
          <cell r="K18858" t="str">
            <v>PD</v>
          </cell>
          <cell r="L18858" t="str">
            <v>7931</v>
          </cell>
          <cell r="M18858" t="str">
            <v>V</v>
          </cell>
          <cell r="N18858">
            <v>4370</v>
          </cell>
        </row>
        <row r="18859">
          <cell r="A18859" t="str">
            <v>SF-NSB-ICT-SC-0021</v>
          </cell>
          <cell r="B18859" t="str">
            <v>CINT</v>
          </cell>
          <cell r="C18859" t="str">
            <v/>
          </cell>
          <cell r="D18859" t="str">
            <v>ANGLE PLATE B 1010</v>
          </cell>
          <cell r="E18859">
            <v>44757</v>
          </cell>
          <cell r="F18859" t="str">
            <v>HALF</v>
          </cell>
          <cell r="G18859" t="str">
            <v>CI_ICT</v>
          </cell>
          <cell r="H18859" t="str">
            <v>PC</v>
          </cell>
          <cell r="I18859" t="str">
            <v>CPR</v>
          </cell>
          <cell r="J18859" t="str">
            <v/>
          </cell>
          <cell r="K18859" t="str">
            <v>PD</v>
          </cell>
          <cell r="L18859" t="str">
            <v>7931</v>
          </cell>
          <cell r="M18859" t="str">
            <v>V</v>
          </cell>
          <cell r="N18859">
            <v>2222</v>
          </cell>
        </row>
        <row r="18860">
          <cell r="A18860" t="str">
            <v>SF-NSB-ICT-SC-0022</v>
          </cell>
          <cell r="B18860" t="str">
            <v>CINT</v>
          </cell>
          <cell r="C18860" t="str">
            <v/>
          </cell>
          <cell r="D18860" t="str">
            <v>ARM COMPL (K-110018 + RING PLATE K-20000</v>
          </cell>
          <cell r="E18860">
            <v>44851</v>
          </cell>
          <cell r="F18860" t="str">
            <v>HALF</v>
          </cell>
          <cell r="G18860" t="str">
            <v>CI_ICT</v>
          </cell>
          <cell r="H18860" t="str">
            <v>PC</v>
          </cell>
          <cell r="I18860" t="str">
            <v>CPR</v>
          </cell>
          <cell r="J18860" t="str">
            <v/>
          </cell>
          <cell r="K18860" t="str">
            <v>PD</v>
          </cell>
          <cell r="L18860" t="str">
            <v>7931</v>
          </cell>
          <cell r="M18860" t="str">
            <v>V</v>
          </cell>
          <cell r="N18860">
            <v>12212</v>
          </cell>
        </row>
        <row r="18861">
          <cell r="A18861" t="str">
            <v>SF-NSB-ICT-SC-0023</v>
          </cell>
          <cell r="B18861" t="str">
            <v>CINT</v>
          </cell>
          <cell r="C18861" t="str">
            <v/>
          </cell>
          <cell r="D18861" t="str">
            <v>ARM COMPL (K-110019 + RING PLATE K-20000</v>
          </cell>
          <cell r="E18861">
            <v>44851</v>
          </cell>
          <cell r="F18861" t="str">
            <v>HALF</v>
          </cell>
          <cell r="G18861" t="str">
            <v>CI_ICT</v>
          </cell>
          <cell r="H18861" t="str">
            <v>PC</v>
          </cell>
          <cell r="I18861" t="str">
            <v>CPR</v>
          </cell>
          <cell r="J18861" t="str">
            <v/>
          </cell>
          <cell r="K18861" t="str">
            <v>PD</v>
          </cell>
          <cell r="L18861" t="str">
            <v>7931</v>
          </cell>
          <cell r="M18861" t="str">
            <v>V</v>
          </cell>
          <cell r="N18861">
            <v>12212</v>
          </cell>
        </row>
        <row r="18862">
          <cell r="A18862" t="str">
            <v>SF-NSB-ICT-SC-0024</v>
          </cell>
          <cell r="B18862" t="str">
            <v>CINT</v>
          </cell>
          <cell r="C18862" t="str">
            <v/>
          </cell>
          <cell r="D18862" t="str">
            <v>BENDING H/F STANDARD BED</v>
          </cell>
          <cell r="E18862">
            <v>0</v>
          </cell>
          <cell r="F18862" t="str">
            <v>HALF</v>
          </cell>
          <cell r="G18862" t="str">
            <v>CI_ICT</v>
          </cell>
          <cell r="H18862" t="str">
            <v>PC</v>
          </cell>
          <cell r="I18862" t="str">
            <v>CPR</v>
          </cell>
          <cell r="J18862" t="str">
            <v/>
          </cell>
          <cell r="K18862" t="str">
            <v>PD</v>
          </cell>
          <cell r="L18862" t="str">
            <v>7931</v>
          </cell>
          <cell r="M18862" t="str">
            <v>V</v>
          </cell>
          <cell r="N18862">
            <v>167837</v>
          </cell>
        </row>
        <row r="18863">
          <cell r="A18863" t="str">
            <v>SF-NSB-ICT-SC-0025</v>
          </cell>
          <cell r="B18863" t="str">
            <v>CINT</v>
          </cell>
          <cell r="C18863" t="str">
            <v/>
          </cell>
          <cell r="D18863" t="str">
            <v>BOTTOM PANEL H-200315-B</v>
          </cell>
          <cell r="E18863">
            <v>0</v>
          </cell>
          <cell r="F18863" t="str">
            <v>HALF</v>
          </cell>
          <cell r="G18863" t="str">
            <v>CI_ICT</v>
          </cell>
          <cell r="H18863" t="str">
            <v>PC</v>
          </cell>
          <cell r="I18863" t="str">
            <v>CPR</v>
          </cell>
          <cell r="J18863" t="str">
            <v/>
          </cell>
          <cell r="K18863" t="str">
            <v>PD</v>
          </cell>
          <cell r="L18863" t="str">
            <v>7931</v>
          </cell>
          <cell r="M18863" t="str">
            <v>V</v>
          </cell>
          <cell r="N18863">
            <v>65000</v>
          </cell>
        </row>
        <row r="18864">
          <cell r="A18864" t="str">
            <v>SF-NSB-ICT-SC-0026</v>
          </cell>
          <cell r="B18864" t="str">
            <v>CINT</v>
          </cell>
          <cell r="C18864" t="str">
            <v/>
          </cell>
          <cell r="D18864" t="str">
            <v>BOTTOM PANEL H-200315-C</v>
          </cell>
          <cell r="E18864">
            <v>0</v>
          </cell>
          <cell r="F18864" t="str">
            <v>HALF</v>
          </cell>
          <cell r="G18864" t="str">
            <v>CI_ICT</v>
          </cell>
          <cell r="H18864" t="str">
            <v>PC</v>
          </cell>
          <cell r="I18864" t="str">
            <v>CPR</v>
          </cell>
          <cell r="J18864" t="str">
            <v/>
          </cell>
          <cell r="K18864" t="str">
            <v>PD</v>
          </cell>
          <cell r="L18864" t="str">
            <v>7931</v>
          </cell>
          <cell r="M18864" t="str">
            <v>V</v>
          </cell>
          <cell r="N18864">
            <v>65000</v>
          </cell>
        </row>
        <row r="18865">
          <cell r="A18865" t="str">
            <v>SF-NSB-ICT-SC-0027</v>
          </cell>
          <cell r="B18865" t="str">
            <v>CINT</v>
          </cell>
          <cell r="C18865" t="str">
            <v/>
          </cell>
          <cell r="D18865" t="str">
            <v>BOTTOM PANEL H-200315-D</v>
          </cell>
          <cell r="E18865">
            <v>0</v>
          </cell>
          <cell r="F18865" t="str">
            <v>HALF</v>
          </cell>
          <cell r="G18865" t="str">
            <v>CI_ICT</v>
          </cell>
          <cell r="H18865" t="str">
            <v>PC</v>
          </cell>
          <cell r="I18865" t="str">
            <v>CPR</v>
          </cell>
          <cell r="J18865" t="str">
            <v/>
          </cell>
          <cell r="K18865" t="str">
            <v>PD</v>
          </cell>
          <cell r="L18865" t="str">
            <v>7931</v>
          </cell>
          <cell r="M18865" t="str">
            <v>V</v>
          </cell>
          <cell r="N18865">
            <v>65000</v>
          </cell>
        </row>
        <row r="18866">
          <cell r="A18866" t="str">
            <v>SF-NSB-ICT-SC-0028</v>
          </cell>
          <cell r="B18866" t="str">
            <v>CINT</v>
          </cell>
          <cell r="C18866" t="str">
            <v/>
          </cell>
          <cell r="D18866" t="str">
            <v>BOTTOM PANEL H-200315-E</v>
          </cell>
          <cell r="E18866">
            <v>0</v>
          </cell>
          <cell r="F18866" t="str">
            <v>HALF</v>
          </cell>
          <cell r="G18866" t="str">
            <v>CI_ICT</v>
          </cell>
          <cell r="H18866" t="str">
            <v>PC</v>
          </cell>
          <cell r="I18866" t="str">
            <v>CPR</v>
          </cell>
          <cell r="J18866" t="str">
            <v/>
          </cell>
          <cell r="K18866" t="str">
            <v>PD</v>
          </cell>
          <cell r="L18866" t="str">
            <v>7931</v>
          </cell>
          <cell r="M18866" t="str">
            <v>V</v>
          </cell>
          <cell r="N18866">
            <v>65000</v>
          </cell>
        </row>
        <row r="18867">
          <cell r="A18867" t="str">
            <v>SF-NSB-ICT-SC-0029</v>
          </cell>
          <cell r="B18867" t="str">
            <v>CINT</v>
          </cell>
          <cell r="C18867" t="str">
            <v/>
          </cell>
          <cell r="D18867" t="str">
            <v>BOTTOM PANEL H-200315-F</v>
          </cell>
          <cell r="E18867">
            <v>0</v>
          </cell>
          <cell r="F18867" t="str">
            <v>HALF</v>
          </cell>
          <cell r="G18867" t="str">
            <v>CI_ICT</v>
          </cell>
          <cell r="H18867" t="str">
            <v>PC</v>
          </cell>
          <cell r="I18867" t="str">
            <v>CPR</v>
          </cell>
          <cell r="J18867" t="str">
            <v/>
          </cell>
          <cell r="K18867" t="str">
            <v>PD</v>
          </cell>
          <cell r="L18867" t="str">
            <v>7931</v>
          </cell>
          <cell r="M18867" t="str">
            <v>V</v>
          </cell>
          <cell r="N18867">
            <v>65000</v>
          </cell>
        </row>
        <row r="18868">
          <cell r="A18868" t="str">
            <v>SF-NSB-ICT-SC-0030</v>
          </cell>
          <cell r="B18868" t="str">
            <v>CINT</v>
          </cell>
          <cell r="C18868" t="str">
            <v/>
          </cell>
          <cell r="D18868" t="str">
            <v>BOTTOM PANEL H-200315-H</v>
          </cell>
          <cell r="E18868">
            <v>0</v>
          </cell>
          <cell r="F18868" t="str">
            <v>HALF</v>
          </cell>
          <cell r="G18868" t="str">
            <v>CI_ICT</v>
          </cell>
          <cell r="H18868" t="str">
            <v>PC</v>
          </cell>
          <cell r="I18868" t="str">
            <v>CPR</v>
          </cell>
          <cell r="J18868" t="str">
            <v/>
          </cell>
          <cell r="K18868" t="str">
            <v>PD</v>
          </cell>
          <cell r="L18868" t="str">
            <v>7931</v>
          </cell>
          <cell r="M18868" t="str">
            <v>V</v>
          </cell>
          <cell r="N18868">
            <v>65000</v>
          </cell>
        </row>
        <row r="18869">
          <cell r="A18869" t="str">
            <v>SF-NSB-INC-SC-0031</v>
          </cell>
          <cell r="B18869" t="str">
            <v>CINT</v>
          </cell>
          <cell r="C18869" t="str">
            <v/>
          </cell>
          <cell r="D18869" t="str">
            <v>CLAMP E-449011 VERSENG</v>
          </cell>
          <cell r="E18869">
            <v>0</v>
          </cell>
          <cell r="F18869" t="str">
            <v>HALF</v>
          </cell>
          <cell r="G18869" t="str">
            <v>CI_INC</v>
          </cell>
          <cell r="H18869" t="str">
            <v>PC</v>
          </cell>
          <cell r="I18869" t="str">
            <v>CPR</v>
          </cell>
          <cell r="J18869" t="str">
            <v/>
          </cell>
          <cell r="K18869" t="str">
            <v>PD</v>
          </cell>
          <cell r="L18869" t="str">
            <v>7932</v>
          </cell>
          <cell r="M18869" t="str">
            <v>V</v>
          </cell>
          <cell r="N18869">
            <v>117</v>
          </cell>
        </row>
        <row r="18870">
          <cell r="A18870" t="str">
            <v>SF-OFF-I02-CT-0001</v>
          </cell>
          <cell r="B18870" t="str">
            <v>CINT</v>
          </cell>
          <cell r="C18870" t="str">
            <v/>
          </cell>
          <cell r="D18870" t="str">
            <v>JOINT FRAME KUMI CD KB 0</v>
          </cell>
          <cell r="E18870">
            <v>44783</v>
          </cell>
          <cell r="F18870" t="str">
            <v>HALF</v>
          </cell>
          <cell r="G18870" t="str">
            <v>CI_I02</v>
          </cell>
          <cell r="H18870" t="str">
            <v>PC</v>
          </cell>
          <cell r="I18870" t="str">
            <v>CPR</v>
          </cell>
          <cell r="J18870" t="str">
            <v/>
          </cell>
          <cell r="K18870" t="str">
            <v>PD</v>
          </cell>
          <cell r="L18870" t="str">
            <v>7931</v>
          </cell>
          <cell r="M18870" t="str">
            <v>S</v>
          </cell>
          <cell r="N18870">
            <v>0</v>
          </cell>
        </row>
        <row r="18871">
          <cell r="A18871" t="str">
            <v>SF-OFF-I03-CT-0002</v>
          </cell>
          <cell r="B18871" t="str">
            <v>CINT</v>
          </cell>
          <cell r="C18871" t="str">
            <v/>
          </cell>
          <cell r="D18871" t="str">
            <v>FRAME COMPL KUMI MD CUSTOM KW 0</v>
          </cell>
          <cell r="E18871">
            <v>44783</v>
          </cell>
          <cell r="F18871" t="str">
            <v>HALF</v>
          </cell>
          <cell r="G18871" t="str">
            <v>CI_I03</v>
          </cell>
          <cell r="H18871" t="str">
            <v>PC</v>
          </cell>
          <cell r="I18871" t="str">
            <v>CPR</v>
          </cell>
          <cell r="J18871" t="str">
            <v/>
          </cell>
          <cell r="K18871" t="str">
            <v>PD</v>
          </cell>
          <cell r="L18871" t="str">
            <v>7931</v>
          </cell>
          <cell r="M18871" t="str">
            <v>S</v>
          </cell>
          <cell r="N18871">
            <v>141297</v>
          </cell>
        </row>
        <row r="18872">
          <cell r="A18872" t="str">
            <v>SF-OFF-I04-CT-0003</v>
          </cell>
          <cell r="B18872" t="str">
            <v>CINT</v>
          </cell>
          <cell r="C18872" t="str">
            <v/>
          </cell>
          <cell r="D18872" t="str">
            <v>JOINT FRAME KUMI CD KW 0</v>
          </cell>
          <cell r="E18872">
            <v>44844</v>
          </cell>
          <cell r="F18872" t="str">
            <v>HALF</v>
          </cell>
          <cell r="G18872" t="str">
            <v>CI_I04</v>
          </cell>
          <cell r="H18872" t="str">
            <v>PC</v>
          </cell>
          <cell r="I18872" t="str">
            <v>CPR</v>
          </cell>
          <cell r="J18872" t="str">
            <v/>
          </cell>
          <cell r="K18872" t="str">
            <v>PD</v>
          </cell>
          <cell r="L18872" t="str">
            <v>7931</v>
          </cell>
          <cell r="M18872" t="str">
            <v>S</v>
          </cell>
          <cell r="N18872">
            <v>51843</v>
          </cell>
        </row>
        <row r="18873">
          <cell r="A18873" t="str">
            <v>SF-OFF-I04-CT-0004</v>
          </cell>
          <cell r="B18873" t="str">
            <v>CINT</v>
          </cell>
          <cell r="C18873" t="str">
            <v/>
          </cell>
          <cell r="D18873" t="str">
            <v>JOINT FRAME KUMI MD (1425 ) KW1</v>
          </cell>
          <cell r="E18873">
            <v>44783</v>
          </cell>
          <cell r="F18873" t="str">
            <v>HALF</v>
          </cell>
          <cell r="G18873" t="str">
            <v>CI_I04</v>
          </cell>
          <cell r="H18873" t="str">
            <v>PC</v>
          </cell>
          <cell r="I18873" t="str">
            <v>CPR</v>
          </cell>
          <cell r="J18873" t="str">
            <v/>
          </cell>
          <cell r="K18873" t="str">
            <v>PD</v>
          </cell>
          <cell r="L18873" t="str">
            <v>7931</v>
          </cell>
          <cell r="M18873" t="str">
            <v>S</v>
          </cell>
          <cell r="N18873">
            <v>61253</v>
          </cell>
        </row>
        <row r="18874">
          <cell r="A18874" t="str">
            <v>SF-OFF-I04-CT-0005</v>
          </cell>
          <cell r="B18874" t="str">
            <v>CINT</v>
          </cell>
          <cell r="C18874" t="str">
            <v/>
          </cell>
          <cell r="D18874" t="str">
            <v>JOINT FRAME KUMI MT KW</v>
          </cell>
          <cell r="E18874">
            <v>44966</v>
          </cell>
          <cell r="F18874" t="str">
            <v>HALF</v>
          </cell>
          <cell r="G18874" t="str">
            <v>CI_I04</v>
          </cell>
          <cell r="H18874" t="str">
            <v>PC</v>
          </cell>
          <cell r="I18874" t="str">
            <v>CPR</v>
          </cell>
          <cell r="J18874" t="str">
            <v/>
          </cell>
          <cell r="K18874" t="str">
            <v>PD</v>
          </cell>
          <cell r="L18874" t="str">
            <v>7931</v>
          </cell>
          <cell r="M18874" t="str">
            <v>S</v>
          </cell>
          <cell r="N18874">
            <v>49901</v>
          </cell>
        </row>
        <row r="18875">
          <cell r="A18875" t="str">
            <v>SF-OFF-I04-CT-0006</v>
          </cell>
          <cell r="B18875" t="str">
            <v>CINT</v>
          </cell>
          <cell r="C18875" t="str">
            <v/>
          </cell>
          <cell r="D18875" t="str">
            <v>JOINT LEG FP MENZA  KW 0</v>
          </cell>
          <cell r="E18875">
            <v>44813</v>
          </cell>
          <cell r="F18875" t="str">
            <v>HALF</v>
          </cell>
          <cell r="G18875" t="str">
            <v>CI_I04</v>
          </cell>
          <cell r="H18875" t="str">
            <v>PC</v>
          </cell>
          <cell r="I18875" t="str">
            <v>CPR</v>
          </cell>
          <cell r="J18875" t="str">
            <v/>
          </cell>
          <cell r="K18875" t="str">
            <v>PD</v>
          </cell>
          <cell r="L18875" t="str">
            <v>7931</v>
          </cell>
          <cell r="M18875" t="str">
            <v>S</v>
          </cell>
          <cell r="N18875">
            <v>21912</v>
          </cell>
        </row>
        <row r="18876">
          <cell r="A18876" t="str">
            <v>SF-OFF-I04-CT-0007</v>
          </cell>
          <cell r="B18876" t="str">
            <v>CINT</v>
          </cell>
          <cell r="C18876" t="str">
            <v/>
          </cell>
          <cell r="D18876" t="str">
            <v>LEG FRAME ASSY 1 KUMI FD KW</v>
          </cell>
          <cell r="E18876">
            <v>44783</v>
          </cell>
          <cell r="F18876" t="str">
            <v>HALF</v>
          </cell>
          <cell r="G18876" t="str">
            <v>CI_I04</v>
          </cell>
          <cell r="H18876" t="str">
            <v>PC</v>
          </cell>
          <cell r="I18876" t="str">
            <v>CPR</v>
          </cell>
          <cell r="J18876" t="str">
            <v/>
          </cell>
          <cell r="K18876" t="str">
            <v>PD</v>
          </cell>
          <cell r="L18876" t="str">
            <v>7931</v>
          </cell>
          <cell r="M18876" t="str">
            <v>S</v>
          </cell>
          <cell r="N18876">
            <v>0</v>
          </cell>
        </row>
        <row r="18877">
          <cell r="A18877" t="str">
            <v>SF-OFF-I04-CT-0008</v>
          </cell>
          <cell r="B18877" t="str">
            <v>CINT</v>
          </cell>
          <cell r="C18877" t="str">
            <v/>
          </cell>
          <cell r="D18877" t="str">
            <v>LEG FRAME CENTER ASSY KUMI MT KW</v>
          </cell>
          <cell r="E18877">
            <v>45232</v>
          </cell>
          <cell r="F18877" t="str">
            <v>HALF</v>
          </cell>
          <cell r="G18877" t="str">
            <v>CI_I04</v>
          </cell>
          <cell r="H18877" t="str">
            <v>PC</v>
          </cell>
          <cell r="I18877" t="str">
            <v>CPR</v>
          </cell>
          <cell r="J18877" t="str">
            <v/>
          </cell>
          <cell r="K18877" t="str">
            <v>PD</v>
          </cell>
          <cell r="L18877" t="str">
            <v>7931</v>
          </cell>
          <cell r="M18877" t="str">
            <v>S</v>
          </cell>
          <cell r="N18877">
            <v>234622</v>
          </cell>
        </row>
        <row r="18878">
          <cell r="A18878" t="str">
            <v>SF-OFF-I04-CT-0009</v>
          </cell>
          <cell r="B18878" t="str">
            <v>CINT</v>
          </cell>
          <cell r="C18878" t="str">
            <v/>
          </cell>
          <cell r="D18878" t="str">
            <v>LEG PIPE KUMI MD CUSTOM KW 0</v>
          </cell>
          <cell r="E18878">
            <v>44783</v>
          </cell>
          <cell r="F18878" t="str">
            <v>HALF</v>
          </cell>
          <cell r="G18878" t="str">
            <v>CI_I04</v>
          </cell>
          <cell r="H18878" t="str">
            <v>PC</v>
          </cell>
          <cell r="I18878" t="str">
            <v>CPR</v>
          </cell>
          <cell r="J18878" t="str">
            <v/>
          </cell>
          <cell r="K18878" t="str">
            <v>PD</v>
          </cell>
          <cell r="L18878" t="str">
            <v>7931</v>
          </cell>
          <cell r="M18878" t="str">
            <v>S</v>
          </cell>
          <cell r="N18878">
            <v>69242</v>
          </cell>
        </row>
        <row r="18879">
          <cell r="A18879" t="str">
            <v>SF-OFF-I04-CT-0010</v>
          </cell>
          <cell r="B18879" t="str">
            <v>CINT</v>
          </cell>
          <cell r="C18879" t="str">
            <v/>
          </cell>
          <cell r="D18879" t="str">
            <v>REAR LEG PIPE FP MENZA KW 0</v>
          </cell>
          <cell r="E18879">
            <v>44804</v>
          </cell>
          <cell r="F18879" t="str">
            <v>HALF</v>
          </cell>
          <cell r="G18879" t="str">
            <v>CI_I04</v>
          </cell>
          <cell r="H18879" t="str">
            <v>PC</v>
          </cell>
          <cell r="I18879" t="str">
            <v>CPR</v>
          </cell>
          <cell r="J18879" t="str">
            <v/>
          </cell>
          <cell r="K18879" t="str">
            <v>PD</v>
          </cell>
          <cell r="L18879" t="str">
            <v>7931</v>
          </cell>
          <cell r="M18879" t="str">
            <v>S</v>
          </cell>
          <cell r="N18879">
            <v>58170</v>
          </cell>
        </row>
        <row r="18880">
          <cell r="A18880" t="str">
            <v>SF-OFF-I06-PC-0001</v>
          </cell>
          <cell r="B18880" t="str">
            <v>CINT</v>
          </cell>
          <cell r="C18880" t="str">
            <v/>
          </cell>
          <cell r="D18880" t="str">
            <v>RANGKA MEJA FOLDIA 4018 BLACK</v>
          </cell>
          <cell r="E18880">
            <v>44783</v>
          </cell>
          <cell r="F18880" t="str">
            <v>HALF</v>
          </cell>
          <cell r="G18880" t="str">
            <v>CI_I06</v>
          </cell>
          <cell r="H18880" t="str">
            <v>PC</v>
          </cell>
          <cell r="I18880" t="str">
            <v>CPR</v>
          </cell>
          <cell r="J18880" t="str">
            <v/>
          </cell>
          <cell r="K18880" t="str">
            <v>PD</v>
          </cell>
          <cell r="L18880" t="str">
            <v>7933</v>
          </cell>
          <cell r="M18880" t="str">
            <v>S</v>
          </cell>
          <cell r="N18880">
            <v>0</v>
          </cell>
        </row>
        <row r="18881">
          <cell r="A18881" t="str">
            <v>SF-OFF-I06-PC-0002</v>
          </cell>
          <cell r="B18881" t="str">
            <v>CINT</v>
          </cell>
          <cell r="C18881" t="str">
            <v/>
          </cell>
          <cell r="D18881" t="str">
            <v>LEG FRAME ASSY KUMI WS L FP WHITE</v>
          </cell>
          <cell r="E18881">
            <v>44966</v>
          </cell>
          <cell r="F18881" t="str">
            <v>HALF</v>
          </cell>
          <cell r="G18881" t="str">
            <v>CI_I06</v>
          </cell>
          <cell r="H18881" t="str">
            <v>PC</v>
          </cell>
          <cell r="I18881" t="str">
            <v>CPR</v>
          </cell>
          <cell r="J18881" t="str">
            <v/>
          </cell>
          <cell r="K18881" t="str">
            <v>PD</v>
          </cell>
          <cell r="L18881" t="str">
            <v>7933</v>
          </cell>
          <cell r="M18881" t="str">
            <v>S</v>
          </cell>
          <cell r="N18881">
            <v>270889</v>
          </cell>
        </row>
        <row r="18882">
          <cell r="A18882" t="str">
            <v>SF-OFF-I06-PC-0003</v>
          </cell>
          <cell r="B18882" t="str">
            <v>CINT</v>
          </cell>
          <cell r="C18882" t="str">
            <v/>
          </cell>
          <cell r="D18882" t="str">
            <v>LEG FRAME ASSY KUMI WS R FP WHITE</v>
          </cell>
          <cell r="E18882">
            <v>44966</v>
          </cell>
          <cell r="F18882" t="str">
            <v>HALF</v>
          </cell>
          <cell r="G18882" t="str">
            <v>CI_I06</v>
          </cell>
          <cell r="H18882" t="str">
            <v>PC</v>
          </cell>
          <cell r="I18882" t="str">
            <v>CPR</v>
          </cell>
          <cell r="J18882" t="str">
            <v/>
          </cell>
          <cell r="K18882" t="str">
            <v>PD</v>
          </cell>
          <cell r="L18882" t="str">
            <v>7933</v>
          </cell>
          <cell r="M18882" t="str">
            <v>S</v>
          </cell>
          <cell r="N18882">
            <v>270889</v>
          </cell>
        </row>
        <row r="18883">
          <cell r="A18883" t="str">
            <v>SF-OFF-I06-PC-0004</v>
          </cell>
          <cell r="B18883" t="str">
            <v>CINT</v>
          </cell>
          <cell r="C18883" t="str">
            <v/>
          </cell>
          <cell r="D18883" t="str">
            <v>LEG CENTER ASSY KUMI WS  FP WHITE</v>
          </cell>
          <cell r="E18883">
            <v>44966</v>
          </cell>
          <cell r="F18883" t="str">
            <v>HALF</v>
          </cell>
          <cell r="G18883" t="str">
            <v>CI_I06</v>
          </cell>
          <cell r="H18883" t="str">
            <v>PC</v>
          </cell>
          <cell r="I18883" t="str">
            <v>CPR</v>
          </cell>
          <cell r="J18883" t="str">
            <v/>
          </cell>
          <cell r="K18883" t="str">
            <v>PD</v>
          </cell>
          <cell r="L18883" t="str">
            <v>7933</v>
          </cell>
          <cell r="M18883" t="str">
            <v>S</v>
          </cell>
          <cell r="N18883">
            <v>264211</v>
          </cell>
        </row>
        <row r="18884">
          <cell r="A18884" t="str">
            <v>SF-OFF-I06-PC-0005</v>
          </cell>
          <cell r="B18884" t="str">
            <v>CINT</v>
          </cell>
          <cell r="C18884" t="str">
            <v/>
          </cell>
          <cell r="D18884" t="str">
            <v>JOINT FRAME KUMI WS FP WHITE</v>
          </cell>
          <cell r="E18884">
            <v>45232</v>
          </cell>
          <cell r="F18884" t="str">
            <v>HALF</v>
          </cell>
          <cell r="G18884" t="str">
            <v>CI_I06</v>
          </cell>
          <cell r="H18884" t="str">
            <v>PC</v>
          </cell>
          <cell r="I18884" t="str">
            <v>CPR</v>
          </cell>
          <cell r="J18884" t="str">
            <v/>
          </cell>
          <cell r="K18884" t="str">
            <v>PD</v>
          </cell>
          <cell r="L18884" t="str">
            <v>7933</v>
          </cell>
          <cell r="M18884" t="str">
            <v>S</v>
          </cell>
          <cell r="N18884">
            <v>102102</v>
          </cell>
        </row>
        <row r="18885">
          <cell r="A18885" t="str">
            <v>SF-OFF-I06-PC-0006</v>
          </cell>
          <cell r="B18885" t="str">
            <v>CINT</v>
          </cell>
          <cell r="C18885" t="str">
            <v/>
          </cell>
          <cell r="D18885" t="str">
            <v>JOINT FRAME CENTER KUMI WS 1436 FP WHITE</v>
          </cell>
          <cell r="E18885">
            <v>45169</v>
          </cell>
          <cell r="F18885" t="str">
            <v>HALF</v>
          </cell>
          <cell r="G18885" t="str">
            <v>CI_I06</v>
          </cell>
          <cell r="H18885" t="str">
            <v>PC</v>
          </cell>
          <cell r="I18885" t="str">
            <v>CPR</v>
          </cell>
          <cell r="J18885" t="str">
            <v/>
          </cell>
          <cell r="K18885" t="str">
            <v>PD</v>
          </cell>
          <cell r="L18885" t="str">
            <v>7933</v>
          </cell>
          <cell r="M18885" t="str">
            <v>S</v>
          </cell>
          <cell r="N18885">
            <v>136356</v>
          </cell>
        </row>
        <row r="18886">
          <cell r="A18886" t="str">
            <v>SF-OFF-I06-PC-0007</v>
          </cell>
          <cell r="B18886" t="str">
            <v>CINT</v>
          </cell>
          <cell r="C18886" t="str">
            <v/>
          </cell>
          <cell r="D18886" t="str">
            <v>JOINT FRAME KUMI CD 905 FP WHITE</v>
          </cell>
          <cell r="E18886">
            <v>45169</v>
          </cell>
          <cell r="F18886" t="str">
            <v>HALF</v>
          </cell>
          <cell r="G18886" t="str">
            <v>CI_I06</v>
          </cell>
          <cell r="H18886" t="str">
            <v>PC</v>
          </cell>
          <cell r="I18886" t="str">
            <v>CPR</v>
          </cell>
          <cell r="J18886" t="str">
            <v/>
          </cell>
          <cell r="K18886" t="str">
            <v>PD</v>
          </cell>
          <cell r="L18886" t="str">
            <v>7933</v>
          </cell>
          <cell r="M18886" t="str">
            <v>S</v>
          </cell>
          <cell r="N18886">
            <v>79008</v>
          </cell>
        </row>
        <row r="18887">
          <cell r="A18887" t="str">
            <v>SF-OFF-I06-PC-0008</v>
          </cell>
          <cell r="B18887" t="str">
            <v>CINT</v>
          </cell>
          <cell r="C18887" t="str">
            <v/>
          </cell>
          <cell r="D18887" t="str">
            <v>JOINT FRAME KUMI CD 905 FP BLACK</v>
          </cell>
          <cell r="E18887">
            <v>45232</v>
          </cell>
          <cell r="F18887" t="str">
            <v>HALF</v>
          </cell>
          <cell r="G18887" t="str">
            <v>CI_I06</v>
          </cell>
          <cell r="H18887" t="str">
            <v>PC</v>
          </cell>
          <cell r="I18887" t="str">
            <v>CPR</v>
          </cell>
          <cell r="J18887" t="str">
            <v/>
          </cell>
          <cell r="K18887" t="str">
            <v>PD</v>
          </cell>
          <cell r="L18887" t="str">
            <v>7933</v>
          </cell>
          <cell r="M18887" t="str">
            <v>S</v>
          </cell>
          <cell r="N18887">
            <v>73450</v>
          </cell>
        </row>
        <row r="18888">
          <cell r="A18888" t="str">
            <v>SF-OFF-I09-WL-0001</v>
          </cell>
          <cell r="B18888" t="str">
            <v>CINT</v>
          </cell>
          <cell r="C18888" t="str">
            <v/>
          </cell>
          <cell r="D18888" t="str">
            <v>BACK BOARD ARMADIO SONOMA</v>
          </cell>
          <cell r="E18888">
            <v>44950</v>
          </cell>
          <cell r="F18888" t="str">
            <v>HALF</v>
          </cell>
          <cell r="G18888" t="str">
            <v>CI_I09</v>
          </cell>
          <cell r="H18888" t="str">
            <v>PC</v>
          </cell>
          <cell r="I18888" t="str">
            <v>CPR</v>
          </cell>
          <cell r="J18888" t="str">
            <v/>
          </cell>
          <cell r="K18888" t="str">
            <v>PD</v>
          </cell>
          <cell r="L18888" t="str">
            <v>7936</v>
          </cell>
          <cell r="M18888" t="str">
            <v>S</v>
          </cell>
          <cell r="N18888">
            <v>20920</v>
          </cell>
        </row>
        <row r="18889">
          <cell r="A18889" t="str">
            <v>SF-OFF-I09-WL-0002</v>
          </cell>
          <cell r="B18889" t="str">
            <v>CINT</v>
          </cell>
          <cell r="C18889" t="str">
            <v/>
          </cell>
          <cell r="D18889" t="str">
            <v>BACK BOARD ASSY CBX-35 GREEN</v>
          </cell>
          <cell r="E18889">
            <v>45169</v>
          </cell>
          <cell r="F18889" t="str">
            <v>HALF</v>
          </cell>
          <cell r="G18889" t="str">
            <v>CI_I09</v>
          </cell>
          <cell r="H18889" t="str">
            <v>PC</v>
          </cell>
          <cell r="I18889" t="str">
            <v>CPR</v>
          </cell>
          <cell r="J18889" t="str">
            <v/>
          </cell>
          <cell r="K18889" t="str">
            <v>PD</v>
          </cell>
          <cell r="L18889" t="str">
            <v>7936</v>
          </cell>
          <cell r="M18889" t="str">
            <v>S</v>
          </cell>
          <cell r="N18889">
            <v>3591</v>
          </cell>
        </row>
        <row r="18890">
          <cell r="A18890" t="str">
            <v>SF-OFF-I09-WL-0003</v>
          </cell>
          <cell r="B18890" t="str">
            <v>CINT</v>
          </cell>
          <cell r="C18890" t="str">
            <v/>
          </cell>
          <cell r="D18890" t="str">
            <v>BACK BOARD ASSY CBX-35 MAGENTA (PINK)</v>
          </cell>
          <cell r="E18890">
            <v>45169</v>
          </cell>
          <cell r="F18890" t="str">
            <v>HALF</v>
          </cell>
          <cell r="G18890" t="str">
            <v>CI_I09</v>
          </cell>
          <cell r="H18890" t="str">
            <v>PC</v>
          </cell>
          <cell r="I18890" t="str">
            <v>CPR</v>
          </cell>
          <cell r="J18890" t="str">
            <v/>
          </cell>
          <cell r="K18890" t="str">
            <v>PD</v>
          </cell>
          <cell r="L18890" t="str">
            <v>7936</v>
          </cell>
          <cell r="M18890" t="str">
            <v>S</v>
          </cell>
          <cell r="N18890">
            <v>3591</v>
          </cell>
        </row>
        <row r="18891">
          <cell r="A18891" t="str">
            <v>SF-OFF-I09-WL-0004</v>
          </cell>
          <cell r="B18891" t="str">
            <v>CINT</v>
          </cell>
          <cell r="C18891" t="str">
            <v/>
          </cell>
          <cell r="D18891" t="str">
            <v>BACK BOARD ASSY CK-810/1800 PVC BLACK</v>
          </cell>
          <cell r="E18891">
            <v>45169</v>
          </cell>
          <cell r="F18891" t="str">
            <v>HALF</v>
          </cell>
          <cell r="G18891" t="str">
            <v>CI_I09</v>
          </cell>
          <cell r="H18891" t="str">
            <v>PC</v>
          </cell>
          <cell r="I18891" t="str">
            <v>CPR</v>
          </cell>
          <cell r="J18891" t="str">
            <v/>
          </cell>
          <cell r="K18891" t="str">
            <v>PD</v>
          </cell>
          <cell r="L18891" t="str">
            <v>7936</v>
          </cell>
          <cell r="M18891" t="str">
            <v>S</v>
          </cell>
          <cell r="N18891">
            <v>20836</v>
          </cell>
        </row>
        <row r="18892">
          <cell r="A18892" t="str">
            <v>SF-OFF-I09-WL-0005</v>
          </cell>
          <cell r="B18892" t="str">
            <v>CINT</v>
          </cell>
          <cell r="C18892" t="str">
            <v/>
          </cell>
          <cell r="D18892" t="str">
            <v>BACK BOARD ASSY CK-810 ASSY DBO</v>
          </cell>
          <cell r="E18892">
            <v>44936</v>
          </cell>
          <cell r="F18892" t="str">
            <v>HALF</v>
          </cell>
          <cell r="G18892" t="str">
            <v>CI_I09</v>
          </cell>
          <cell r="H18892" t="str">
            <v>PC</v>
          </cell>
          <cell r="I18892" t="str">
            <v>CPR</v>
          </cell>
          <cell r="J18892" t="str">
            <v/>
          </cell>
          <cell r="K18892" t="str">
            <v>PD</v>
          </cell>
          <cell r="L18892" t="str">
            <v>7936</v>
          </cell>
          <cell r="M18892" t="str">
            <v>S</v>
          </cell>
          <cell r="N18892">
            <v>73787</v>
          </cell>
        </row>
        <row r="18893">
          <cell r="A18893" t="str">
            <v>SF-OFF-I09-WL-0006</v>
          </cell>
          <cell r="B18893" t="str">
            <v>CINT</v>
          </cell>
          <cell r="C18893" t="str">
            <v/>
          </cell>
          <cell r="D18893" t="str">
            <v>BACK BOARD ASSY WAGON 2D AS-14015CS98</v>
          </cell>
          <cell r="E18893">
            <v>44804</v>
          </cell>
          <cell r="F18893" t="str">
            <v>HALF</v>
          </cell>
          <cell r="G18893" t="str">
            <v>CI_I09</v>
          </cell>
          <cell r="H18893" t="str">
            <v>PC</v>
          </cell>
          <cell r="I18893" t="str">
            <v>CPR</v>
          </cell>
          <cell r="J18893" t="str">
            <v/>
          </cell>
          <cell r="K18893" t="str">
            <v>PD</v>
          </cell>
          <cell r="L18893" t="str">
            <v>7936</v>
          </cell>
          <cell r="M18893" t="str">
            <v>S</v>
          </cell>
          <cell r="N18893">
            <v>7812</v>
          </cell>
        </row>
        <row r="18894">
          <cell r="A18894" t="str">
            <v>SF-OFF-I09-WL-0007</v>
          </cell>
          <cell r="B18894" t="str">
            <v>CINT</v>
          </cell>
          <cell r="C18894" t="str">
            <v/>
          </cell>
          <cell r="D18894" t="str">
            <v>BACK BOARD FR DRAW KUMI FD/N PVC BLACK</v>
          </cell>
          <cell r="E18894">
            <v>45131</v>
          </cell>
          <cell r="F18894" t="str">
            <v>HALF</v>
          </cell>
          <cell r="G18894" t="str">
            <v>CI_I09</v>
          </cell>
          <cell r="H18894" t="str">
            <v>PC</v>
          </cell>
          <cell r="I18894" t="str">
            <v>CPR</v>
          </cell>
          <cell r="J18894" t="str">
            <v/>
          </cell>
          <cell r="K18894" t="str">
            <v>PD</v>
          </cell>
          <cell r="L18894" t="str">
            <v>7936</v>
          </cell>
          <cell r="M18894" t="str">
            <v>S</v>
          </cell>
          <cell r="N18894">
            <v>11656</v>
          </cell>
        </row>
        <row r="18895">
          <cell r="A18895" t="str">
            <v>SF-OFF-I09-WL-0008</v>
          </cell>
          <cell r="B18895" t="str">
            <v>CINT</v>
          </cell>
          <cell r="C18895" t="str">
            <v/>
          </cell>
          <cell r="D18895" t="str">
            <v>BACK BOARD FRAME DRAWER KUMI FD PSO</v>
          </cell>
          <cell r="E18895">
            <v>44862</v>
          </cell>
          <cell r="F18895" t="str">
            <v>HALF</v>
          </cell>
          <cell r="G18895" t="str">
            <v>CI_I09</v>
          </cell>
          <cell r="H18895" t="str">
            <v>PC</v>
          </cell>
          <cell r="I18895" t="str">
            <v>CPR</v>
          </cell>
          <cell r="J18895" t="str">
            <v/>
          </cell>
          <cell r="K18895" t="str">
            <v>PD</v>
          </cell>
          <cell r="L18895" t="str">
            <v>7936</v>
          </cell>
          <cell r="M18895" t="str">
            <v>S</v>
          </cell>
          <cell r="N18895">
            <v>4759</v>
          </cell>
        </row>
        <row r="18896">
          <cell r="A18896" t="str">
            <v>SF-OFF-I09-WL-0009</v>
          </cell>
          <cell r="B18896" t="str">
            <v>CINT</v>
          </cell>
          <cell r="C18896" t="str">
            <v/>
          </cell>
          <cell r="D18896" t="str">
            <v>BACK BOARD SUPPORT ARMADIO</v>
          </cell>
          <cell r="E18896">
            <v>44834</v>
          </cell>
          <cell r="F18896" t="str">
            <v>HALF</v>
          </cell>
          <cell r="G18896" t="str">
            <v>CI_I09</v>
          </cell>
          <cell r="H18896" t="str">
            <v>PC</v>
          </cell>
          <cell r="I18896" t="str">
            <v>CPR</v>
          </cell>
          <cell r="J18896" t="str">
            <v/>
          </cell>
          <cell r="K18896" t="str">
            <v>PD</v>
          </cell>
          <cell r="L18896" t="str">
            <v>7936</v>
          </cell>
          <cell r="M18896" t="str">
            <v>S</v>
          </cell>
          <cell r="N18896">
            <v>9844</v>
          </cell>
        </row>
        <row r="18897">
          <cell r="A18897" t="str">
            <v>SF-OFF-I09-WL-0010</v>
          </cell>
          <cell r="B18897" t="str">
            <v>CINT</v>
          </cell>
          <cell r="C18897" t="str">
            <v/>
          </cell>
          <cell r="D18897" t="str">
            <v>BACK BOARD UFFICIO SONOMA</v>
          </cell>
          <cell r="E18897">
            <v>44841</v>
          </cell>
          <cell r="F18897" t="str">
            <v>HALF</v>
          </cell>
          <cell r="G18897" t="str">
            <v>CI_I09</v>
          </cell>
          <cell r="H18897" t="str">
            <v>PC</v>
          </cell>
          <cell r="I18897" t="str">
            <v>CPR</v>
          </cell>
          <cell r="J18897" t="str">
            <v/>
          </cell>
          <cell r="K18897" t="str">
            <v>PD</v>
          </cell>
          <cell r="L18897" t="str">
            <v>7936</v>
          </cell>
          <cell r="M18897" t="str">
            <v>S</v>
          </cell>
          <cell r="N18897">
            <v>11952</v>
          </cell>
        </row>
        <row r="18898">
          <cell r="A18898" t="str">
            <v>SF-OFF-I09-WL-0011</v>
          </cell>
          <cell r="B18898" t="str">
            <v>CINT</v>
          </cell>
          <cell r="C18898" t="str">
            <v/>
          </cell>
          <cell r="D18898" t="str">
            <v>BACK BOARD VISION 1 ASSY</v>
          </cell>
          <cell r="E18898">
            <v>44783</v>
          </cell>
          <cell r="F18898" t="str">
            <v>HALF</v>
          </cell>
          <cell r="G18898" t="str">
            <v>CI_I09</v>
          </cell>
          <cell r="H18898" t="str">
            <v>PC</v>
          </cell>
          <cell r="I18898" t="str">
            <v>CPR</v>
          </cell>
          <cell r="J18898" t="str">
            <v/>
          </cell>
          <cell r="K18898" t="str">
            <v>PD</v>
          </cell>
          <cell r="L18898" t="str">
            <v>7936</v>
          </cell>
          <cell r="M18898" t="str">
            <v>S</v>
          </cell>
          <cell r="N18898">
            <v>0</v>
          </cell>
        </row>
        <row r="18899">
          <cell r="A18899" t="str">
            <v>SF-OFF-I09-WL-0012</v>
          </cell>
          <cell r="B18899" t="str">
            <v>CINT</v>
          </cell>
          <cell r="C18899" t="str">
            <v/>
          </cell>
          <cell r="D18899" t="str">
            <v>BACK BOARD VISION 1 ASSY SONOMA OAK</v>
          </cell>
          <cell r="E18899">
            <v>44966</v>
          </cell>
          <cell r="F18899" t="str">
            <v>HALF</v>
          </cell>
          <cell r="G18899" t="str">
            <v>CI_I09</v>
          </cell>
          <cell r="H18899" t="str">
            <v>PC</v>
          </cell>
          <cell r="I18899" t="str">
            <v>CPR</v>
          </cell>
          <cell r="J18899" t="str">
            <v/>
          </cell>
          <cell r="K18899" t="str">
            <v>PD</v>
          </cell>
          <cell r="L18899" t="str">
            <v>7936</v>
          </cell>
          <cell r="M18899" t="str">
            <v>S</v>
          </cell>
          <cell r="N18899">
            <v>13907</v>
          </cell>
        </row>
        <row r="18900">
          <cell r="A18900" t="str">
            <v>SF-OFF-I09-WL-0013</v>
          </cell>
          <cell r="B18900" t="str">
            <v>CINT</v>
          </cell>
          <cell r="C18900" t="str">
            <v/>
          </cell>
          <cell r="D18900" t="str">
            <v>BACK BOARD WAGON 2D/3D ASSY</v>
          </cell>
          <cell r="E18900">
            <v>44966</v>
          </cell>
          <cell r="F18900" t="str">
            <v>HALF</v>
          </cell>
          <cell r="G18900" t="str">
            <v>CI_I09</v>
          </cell>
          <cell r="H18900" t="str">
            <v>PC</v>
          </cell>
          <cell r="I18900" t="str">
            <v>CPR</v>
          </cell>
          <cell r="J18900" t="str">
            <v/>
          </cell>
          <cell r="K18900" t="str">
            <v>PD</v>
          </cell>
          <cell r="L18900" t="str">
            <v>7936</v>
          </cell>
          <cell r="M18900" t="str">
            <v>S</v>
          </cell>
          <cell r="N18900">
            <v>7738</v>
          </cell>
        </row>
        <row r="18901">
          <cell r="A18901" t="str">
            <v>SF-OFF-I09-WL-0014</v>
          </cell>
          <cell r="B18901" t="str">
            <v>CINT</v>
          </cell>
          <cell r="C18901" t="str">
            <v/>
          </cell>
          <cell r="D18901" t="str">
            <v>BACK BOARD WAGON 2D/3D MAPLE TH 1224 FC</v>
          </cell>
          <cell r="E18901">
            <v>44825</v>
          </cell>
          <cell r="F18901" t="str">
            <v>HALF</v>
          </cell>
          <cell r="G18901" t="str">
            <v>CI_I09</v>
          </cell>
          <cell r="H18901" t="str">
            <v>PC</v>
          </cell>
          <cell r="I18901" t="str">
            <v>CPR</v>
          </cell>
          <cell r="J18901" t="str">
            <v/>
          </cell>
          <cell r="K18901" t="str">
            <v>PD</v>
          </cell>
          <cell r="L18901" t="str">
            <v>7936</v>
          </cell>
          <cell r="M18901" t="str">
            <v>S</v>
          </cell>
          <cell r="N18901">
            <v>22606</v>
          </cell>
        </row>
        <row r="18902">
          <cell r="A18902" t="str">
            <v>SF-OFF-I09-WL-0015</v>
          </cell>
          <cell r="B18902" t="str">
            <v>CINT</v>
          </cell>
          <cell r="C18902" t="str">
            <v/>
          </cell>
          <cell r="D18902" t="str">
            <v>BACK DRAWER ECH-D NO 6 [LACI KEYBOARD] A</v>
          </cell>
          <cell r="E18902">
            <v>44783</v>
          </cell>
          <cell r="F18902" t="str">
            <v>HALF</v>
          </cell>
          <cell r="G18902" t="str">
            <v>CI_I09</v>
          </cell>
          <cell r="H18902" t="str">
            <v>PC</v>
          </cell>
          <cell r="I18902" t="str">
            <v>CPR</v>
          </cell>
          <cell r="J18902" t="str">
            <v/>
          </cell>
          <cell r="K18902" t="str">
            <v>PD</v>
          </cell>
          <cell r="L18902" t="str">
            <v>7936</v>
          </cell>
          <cell r="M18902" t="str">
            <v>S</v>
          </cell>
          <cell r="N18902">
            <v>0</v>
          </cell>
        </row>
        <row r="18903">
          <cell r="A18903" t="str">
            <v>SF-OFF-I09-WL-0016</v>
          </cell>
          <cell r="B18903" t="str">
            <v>CINT</v>
          </cell>
          <cell r="C18903" t="str">
            <v/>
          </cell>
          <cell r="D18903" t="str">
            <v>BASE DRAWER ARMADIO SONOMA</v>
          </cell>
          <cell r="E18903">
            <v>44783</v>
          </cell>
          <cell r="F18903" t="str">
            <v>HALF</v>
          </cell>
          <cell r="G18903" t="str">
            <v>CI_I09</v>
          </cell>
          <cell r="H18903" t="str">
            <v>PC</v>
          </cell>
          <cell r="I18903" t="str">
            <v>CPR</v>
          </cell>
          <cell r="J18903" t="str">
            <v/>
          </cell>
          <cell r="K18903" t="str">
            <v>PD</v>
          </cell>
          <cell r="L18903" t="str">
            <v>7936</v>
          </cell>
          <cell r="M18903" t="str">
            <v>S</v>
          </cell>
          <cell r="N18903">
            <v>0</v>
          </cell>
        </row>
        <row r="18904">
          <cell r="A18904" t="str">
            <v>SF-OFF-I09-WL-0017</v>
          </cell>
          <cell r="B18904" t="str">
            <v>CINT</v>
          </cell>
          <cell r="C18904" t="str">
            <v/>
          </cell>
          <cell r="D18904" t="str">
            <v>BASE DRAWER UFFICIO SONOMA</v>
          </cell>
          <cell r="E18904">
            <v>44783</v>
          </cell>
          <cell r="F18904" t="str">
            <v>HALF</v>
          </cell>
          <cell r="G18904" t="str">
            <v>CI_I09</v>
          </cell>
          <cell r="H18904" t="str">
            <v>PC</v>
          </cell>
          <cell r="I18904" t="str">
            <v>CPR</v>
          </cell>
          <cell r="J18904" t="str">
            <v/>
          </cell>
          <cell r="K18904" t="str">
            <v>PD</v>
          </cell>
          <cell r="L18904" t="str">
            <v>7936</v>
          </cell>
          <cell r="M18904" t="str">
            <v>S</v>
          </cell>
          <cell r="N18904">
            <v>0</v>
          </cell>
        </row>
        <row r="18905">
          <cell r="A18905" t="str">
            <v>SF-OFF-I09-WL-0018</v>
          </cell>
          <cell r="B18905" t="str">
            <v>CINT</v>
          </cell>
          <cell r="C18905" t="str">
            <v/>
          </cell>
          <cell r="D18905" t="str">
            <v>BASE BACK ASSY CK- 810/1800 PDBO</v>
          </cell>
          <cell r="E18905">
            <v>44936</v>
          </cell>
          <cell r="F18905" t="str">
            <v>HALF</v>
          </cell>
          <cell r="G18905" t="str">
            <v>CI_I09</v>
          </cell>
          <cell r="H18905" t="str">
            <v>PC</v>
          </cell>
          <cell r="I18905" t="str">
            <v>CPR</v>
          </cell>
          <cell r="J18905" t="str">
            <v/>
          </cell>
          <cell r="K18905" t="str">
            <v>PD</v>
          </cell>
          <cell r="L18905" t="str">
            <v>7936</v>
          </cell>
          <cell r="M18905" t="str">
            <v>S</v>
          </cell>
          <cell r="N18905">
            <v>6790</v>
          </cell>
        </row>
        <row r="18906">
          <cell r="A18906" t="str">
            <v>SF-OFF-I09-WL-0019</v>
          </cell>
          <cell r="B18906" t="str">
            <v>CINT</v>
          </cell>
          <cell r="C18906" t="str">
            <v/>
          </cell>
          <cell r="D18906" t="str">
            <v>BASE BACK ASSY CK- 810/1800 PSO</v>
          </cell>
          <cell r="E18906">
            <v>44783</v>
          </cell>
          <cell r="F18906" t="str">
            <v>HALF</v>
          </cell>
          <cell r="G18906" t="str">
            <v>CI_I09</v>
          </cell>
          <cell r="H18906" t="str">
            <v>PC</v>
          </cell>
          <cell r="I18906" t="str">
            <v>CPR</v>
          </cell>
          <cell r="J18906" t="str">
            <v/>
          </cell>
          <cell r="K18906" t="str">
            <v>PD</v>
          </cell>
          <cell r="L18906" t="str">
            <v>7936</v>
          </cell>
          <cell r="M18906" t="str">
            <v>S</v>
          </cell>
          <cell r="N18906">
            <v>0</v>
          </cell>
        </row>
        <row r="18907">
          <cell r="A18907" t="str">
            <v>SF-OFF-I09-WL-0020</v>
          </cell>
          <cell r="B18907" t="str">
            <v>CINT</v>
          </cell>
          <cell r="C18907" t="str">
            <v/>
          </cell>
          <cell r="D18907" t="str">
            <v>BASE BOARD DRAWER 1 ASSY WAGON 2D AS-140</v>
          </cell>
          <cell r="E18907">
            <v>44804</v>
          </cell>
          <cell r="F18907" t="str">
            <v>HALF</v>
          </cell>
          <cell r="G18907" t="str">
            <v>CI_I09</v>
          </cell>
          <cell r="H18907" t="str">
            <v>PC</v>
          </cell>
          <cell r="I18907" t="str">
            <v>CPR</v>
          </cell>
          <cell r="J18907" t="str">
            <v/>
          </cell>
          <cell r="K18907" t="str">
            <v>PD</v>
          </cell>
          <cell r="L18907" t="str">
            <v>7936</v>
          </cell>
          <cell r="M18907" t="str">
            <v>S</v>
          </cell>
          <cell r="N18907">
            <v>3999</v>
          </cell>
        </row>
        <row r="18908">
          <cell r="A18908" t="str">
            <v>SF-OFF-I09-WL-0021</v>
          </cell>
          <cell r="B18908" t="str">
            <v>CINT</v>
          </cell>
          <cell r="C18908" t="str">
            <v/>
          </cell>
          <cell r="D18908" t="str">
            <v>BASE BOARD DRAWER 1 KUMI FD PSO</v>
          </cell>
          <cell r="E18908">
            <v>44862</v>
          </cell>
          <cell r="F18908" t="str">
            <v>HALF</v>
          </cell>
          <cell r="G18908" t="str">
            <v>CI_I09</v>
          </cell>
          <cell r="H18908" t="str">
            <v>PC</v>
          </cell>
          <cell r="I18908" t="str">
            <v>CPR</v>
          </cell>
          <cell r="J18908" t="str">
            <v/>
          </cell>
          <cell r="K18908" t="str">
            <v>PD</v>
          </cell>
          <cell r="L18908" t="str">
            <v>7936</v>
          </cell>
          <cell r="M18908" t="str">
            <v>S</v>
          </cell>
          <cell r="N18908">
            <v>4199</v>
          </cell>
        </row>
        <row r="18909">
          <cell r="A18909" t="str">
            <v>SF-OFF-I09-WL-0022</v>
          </cell>
          <cell r="B18909" t="str">
            <v>CINT</v>
          </cell>
          <cell r="C18909" t="str">
            <v/>
          </cell>
          <cell r="D18909" t="str">
            <v>BASE BOARD DRAWER 1 WAGON 2D/3D ASSY</v>
          </cell>
          <cell r="E18909">
            <v>45169</v>
          </cell>
          <cell r="F18909" t="str">
            <v>HALF</v>
          </cell>
          <cell r="G18909" t="str">
            <v>CI_I09</v>
          </cell>
          <cell r="H18909" t="str">
            <v>PC</v>
          </cell>
          <cell r="I18909" t="str">
            <v>CPR</v>
          </cell>
          <cell r="J18909" t="str">
            <v/>
          </cell>
          <cell r="K18909" t="str">
            <v>PD</v>
          </cell>
          <cell r="L18909" t="str">
            <v>7936</v>
          </cell>
          <cell r="M18909" t="str">
            <v>S</v>
          </cell>
          <cell r="N18909">
            <v>6895</v>
          </cell>
        </row>
        <row r="18910">
          <cell r="A18910" t="str">
            <v>SF-OFF-I09-WL-0023</v>
          </cell>
          <cell r="B18910" t="str">
            <v>CINT</v>
          </cell>
          <cell r="C18910" t="str">
            <v/>
          </cell>
          <cell r="D18910" t="str">
            <v>BASE BOARD DRAWER 2 ASSY WAGON 2D AS-140</v>
          </cell>
          <cell r="E18910">
            <v>44804</v>
          </cell>
          <cell r="F18910" t="str">
            <v>HALF</v>
          </cell>
          <cell r="G18910" t="str">
            <v>CI_I09</v>
          </cell>
          <cell r="H18910" t="str">
            <v>PC</v>
          </cell>
          <cell r="I18910" t="str">
            <v>CPR</v>
          </cell>
          <cell r="J18910" t="str">
            <v/>
          </cell>
          <cell r="K18910" t="str">
            <v>PD</v>
          </cell>
          <cell r="L18910" t="str">
            <v>7936</v>
          </cell>
          <cell r="M18910" t="str">
            <v>S</v>
          </cell>
          <cell r="N18910">
            <v>6655</v>
          </cell>
        </row>
        <row r="18911">
          <cell r="A18911" t="str">
            <v>SF-OFF-I09-WL-0024</v>
          </cell>
          <cell r="B18911" t="str">
            <v>CINT</v>
          </cell>
          <cell r="C18911" t="str">
            <v/>
          </cell>
          <cell r="D18911" t="str">
            <v>BASE BOARD DRAWER 2 KUMI FD PSO</v>
          </cell>
          <cell r="E18911">
            <v>44862</v>
          </cell>
          <cell r="F18911" t="str">
            <v>HALF</v>
          </cell>
          <cell r="G18911" t="str">
            <v>CI_I09</v>
          </cell>
          <cell r="H18911" t="str">
            <v>PC</v>
          </cell>
          <cell r="I18911" t="str">
            <v>CPR</v>
          </cell>
          <cell r="J18911" t="str">
            <v/>
          </cell>
          <cell r="K18911" t="str">
            <v>PD</v>
          </cell>
          <cell r="L18911" t="str">
            <v>7936</v>
          </cell>
          <cell r="M18911" t="str">
            <v>S</v>
          </cell>
          <cell r="N18911">
            <v>4199</v>
          </cell>
        </row>
        <row r="18912">
          <cell r="A18912" t="str">
            <v>SF-OFF-I09-WL-0025</v>
          </cell>
          <cell r="B18912" t="str">
            <v>CINT</v>
          </cell>
          <cell r="C18912" t="str">
            <v/>
          </cell>
          <cell r="D18912" t="str">
            <v>BASE BOARD DRAWER 2 WAGON 2D/3D ASSY</v>
          </cell>
          <cell r="E18912">
            <v>44966</v>
          </cell>
          <cell r="F18912" t="str">
            <v>HALF</v>
          </cell>
          <cell r="G18912" t="str">
            <v>CI_I09</v>
          </cell>
          <cell r="H18912" t="str">
            <v>PC</v>
          </cell>
          <cell r="I18912" t="str">
            <v>CPR</v>
          </cell>
          <cell r="J18912" t="str">
            <v/>
          </cell>
          <cell r="K18912" t="str">
            <v>PD</v>
          </cell>
          <cell r="L18912" t="str">
            <v>7936</v>
          </cell>
          <cell r="M18912" t="str">
            <v>S</v>
          </cell>
          <cell r="N18912">
            <v>6895</v>
          </cell>
        </row>
        <row r="18913">
          <cell r="A18913" t="str">
            <v>SF-OFF-I09-WL-0026</v>
          </cell>
          <cell r="B18913" t="str">
            <v>CINT</v>
          </cell>
          <cell r="C18913" t="str">
            <v/>
          </cell>
          <cell r="D18913" t="str">
            <v>BASE BOARD DRAWER 3 WAGON 2D/3D ASSY</v>
          </cell>
          <cell r="E18913">
            <v>44966</v>
          </cell>
          <cell r="F18913" t="str">
            <v>HALF</v>
          </cell>
          <cell r="G18913" t="str">
            <v>CI_I09</v>
          </cell>
          <cell r="H18913" t="str">
            <v>PC</v>
          </cell>
          <cell r="I18913" t="str">
            <v>CPR</v>
          </cell>
          <cell r="J18913" t="str">
            <v/>
          </cell>
          <cell r="K18913" t="str">
            <v>PD</v>
          </cell>
          <cell r="L18913" t="str">
            <v>7936</v>
          </cell>
          <cell r="M18913" t="str">
            <v>S</v>
          </cell>
          <cell r="N18913">
            <v>6895</v>
          </cell>
        </row>
        <row r="18914">
          <cell r="A18914" t="str">
            <v>SF-OFF-I09-WL-0027</v>
          </cell>
          <cell r="B18914" t="str">
            <v>CINT</v>
          </cell>
          <cell r="C18914" t="str">
            <v/>
          </cell>
          <cell r="D18914" t="str">
            <v>BASE DRAWER ARMADIO</v>
          </cell>
          <cell r="E18914">
            <v>44783</v>
          </cell>
          <cell r="F18914" t="str">
            <v>HALF</v>
          </cell>
          <cell r="G18914" t="str">
            <v>CI_I09</v>
          </cell>
          <cell r="H18914" t="str">
            <v>PC</v>
          </cell>
          <cell r="I18914" t="str">
            <v>CPR</v>
          </cell>
          <cell r="J18914" t="str">
            <v/>
          </cell>
          <cell r="K18914" t="str">
            <v>PD</v>
          </cell>
          <cell r="L18914" t="str">
            <v>7936</v>
          </cell>
          <cell r="M18914" t="str">
            <v>S</v>
          </cell>
          <cell r="N18914">
            <v>0</v>
          </cell>
        </row>
        <row r="18915">
          <cell r="A18915" t="str">
            <v>SF-OFF-I09-WL-0028</v>
          </cell>
          <cell r="B18915" t="str">
            <v>CINT</v>
          </cell>
          <cell r="C18915" t="str">
            <v/>
          </cell>
          <cell r="D18915" t="str">
            <v>BASE DRAWER ECH-DK NO 6 [LACI KEYBOARD]</v>
          </cell>
          <cell r="E18915">
            <v>44783</v>
          </cell>
          <cell r="F18915" t="str">
            <v>HALF</v>
          </cell>
          <cell r="G18915" t="str">
            <v>CI_I09</v>
          </cell>
          <cell r="H18915" t="str">
            <v>PC</v>
          </cell>
          <cell r="I18915" t="str">
            <v>CPR</v>
          </cell>
          <cell r="J18915" t="str">
            <v/>
          </cell>
          <cell r="K18915" t="str">
            <v>PD</v>
          </cell>
          <cell r="L18915" t="str">
            <v>7936</v>
          </cell>
          <cell r="M18915" t="str">
            <v>S</v>
          </cell>
          <cell r="N18915">
            <v>0</v>
          </cell>
        </row>
        <row r="18916">
          <cell r="A18916" t="str">
            <v>SF-OFF-I09-WL-0029</v>
          </cell>
          <cell r="B18916" t="str">
            <v>CINT</v>
          </cell>
          <cell r="C18916" t="str">
            <v/>
          </cell>
          <cell r="D18916" t="str">
            <v>BASE DRAWER KUMI CD 1060 PVC BLACK</v>
          </cell>
          <cell r="E18916">
            <v>44915</v>
          </cell>
          <cell r="F18916" t="str">
            <v>HALF</v>
          </cell>
          <cell r="G18916" t="str">
            <v>CI_I09</v>
          </cell>
          <cell r="H18916" t="str">
            <v>PC</v>
          </cell>
          <cell r="I18916" t="str">
            <v>CPR</v>
          </cell>
          <cell r="J18916" t="str">
            <v/>
          </cell>
          <cell r="K18916" t="str">
            <v>PD</v>
          </cell>
          <cell r="L18916" t="str">
            <v>7936</v>
          </cell>
          <cell r="M18916" t="str">
            <v>S</v>
          </cell>
          <cell r="N18916">
            <v>36606</v>
          </cell>
        </row>
        <row r="18917">
          <cell r="A18917" t="str">
            <v>SF-OFF-I09-WL-0030</v>
          </cell>
          <cell r="B18917" t="str">
            <v>CINT</v>
          </cell>
          <cell r="C18917" t="str">
            <v/>
          </cell>
          <cell r="D18917" t="str">
            <v>BASE FRONT / BACK KUMI CD 1060 PVC BLACK</v>
          </cell>
          <cell r="E18917">
            <v>44915</v>
          </cell>
          <cell r="F18917" t="str">
            <v>HALF</v>
          </cell>
          <cell r="G18917" t="str">
            <v>CI_I09</v>
          </cell>
          <cell r="H18917" t="str">
            <v>PC</v>
          </cell>
          <cell r="I18917" t="str">
            <v>CPR</v>
          </cell>
          <cell r="J18917" t="str">
            <v/>
          </cell>
          <cell r="K18917" t="str">
            <v>PD</v>
          </cell>
          <cell r="L18917" t="str">
            <v>7936</v>
          </cell>
          <cell r="M18917" t="str">
            <v>S</v>
          </cell>
          <cell r="N18917">
            <v>11205</v>
          </cell>
        </row>
        <row r="18918">
          <cell r="A18918" t="str">
            <v>SF-OFF-I09-WL-0031</v>
          </cell>
          <cell r="B18918" t="str">
            <v>CINT</v>
          </cell>
          <cell r="C18918" t="str">
            <v/>
          </cell>
          <cell r="D18918" t="str">
            <v>BASE FRONT ASSY CK- 810/1800 DBO</v>
          </cell>
          <cell r="E18918">
            <v>45169</v>
          </cell>
          <cell r="F18918" t="str">
            <v>HALF</v>
          </cell>
          <cell r="G18918" t="str">
            <v>CI_I09</v>
          </cell>
          <cell r="H18918" t="str">
            <v>PC</v>
          </cell>
          <cell r="I18918" t="str">
            <v>CPR</v>
          </cell>
          <cell r="J18918" t="str">
            <v/>
          </cell>
          <cell r="K18918" t="str">
            <v>PD</v>
          </cell>
          <cell r="L18918" t="str">
            <v>7936</v>
          </cell>
          <cell r="M18918" t="str">
            <v>S</v>
          </cell>
          <cell r="N18918">
            <v>23520</v>
          </cell>
        </row>
        <row r="18919">
          <cell r="A18919" t="str">
            <v>SF-OFF-I09-WL-0032</v>
          </cell>
          <cell r="B18919" t="str">
            <v>CINT</v>
          </cell>
          <cell r="C18919" t="str">
            <v/>
          </cell>
          <cell r="D18919" t="str">
            <v>BASE FRONT ASSY CK- 810/1800 PSO</v>
          </cell>
          <cell r="E18919">
            <v>45026</v>
          </cell>
          <cell r="F18919" t="str">
            <v>HALF</v>
          </cell>
          <cell r="G18919" t="str">
            <v>CI_I09</v>
          </cell>
          <cell r="H18919" t="str">
            <v>PC</v>
          </cell>
          <cell r="I18919" t="str">
            <v>CPR</v>
          </cell>
          <cell r="J18919" t="str">
            <v/>
          </cell>
          <cell r="K18919" t="str">
            <v>PD</v>
          </cell>
          <cell r="L18919" t="str">
            <v>7936</v>
          </cell>
          <cell r="M18919" t="str">
            <v>S</v>
          </cell>
          <cell r="N18919">
            <v>22026</v>
          </cell>
        </row>
        <row r="18920">
          <cell r="A18920" t="str">
            <v>SF-OFF-I09-WL-0033</v>
          </cell>
          <cell r="B18920" t="str">
            <v>CINT</v>
          </cell>
          <cell r="C18920" t="str">
            <v/>
          </cell>
          <cell r="D18920" t="str">
            <v>BASE SIDE DRAWER KUMI CD 1060 PVC BLACK</v>
          </cell>
          <cell r="E18920">
            <v>44915</v>
          </cell>
          <cell r="F18920" t="str">
            <v>HALF</v>
          </cell>
          <cell r="G18920" t="str">
            <v>CI_I09</v>
          </cell>
          <cell r="H18920" t="str">
            <v>PC</v>
          </cell>
          <cell r="I18920" t="str">
            <v>CPR</v>
          </cell>
          <cell r="J18920" t="str">
            <v/>
          </cell>
          <cell r="K18920" t="str">
            <v>PD</v>
          </cell>
          <cell r="L18920" t="str">
            <v>7936</v>
          </cell>
          <cell r="M18920" t="str">
            <v>S</v>
          </cell>
          <cell r="N18920">
            <v>40785</v>
          </cell>
        </row>
        <row r="18921">
          <cell r="A18921" t="str">
            <v>SF-OFF-I09-WL-0034</v>
          </cell>
          <cell r="B18921" t="str">
            <v>CINT</v>
          </cell>
          <cell r="C18921" t="str">
            <v/>
          </cell>
          <cell r="D18921" t="str">
            <v>BASE SIDE ASSY CK- 810/1800 DBO</v>
          </cell>
          <cell r="E18921">
            <v>44783</v>
          </cell>
          <cell r="F18921" t="str">
            <v>HALF</v>
          </cell>
          <cell r="G18921" t="str">
            <v>CI_I09</v>
          </cell>
          <cell r="H18921" t="str">
            <v>PC</v>
          </cell>
          <cell r="I18921" t="str">
            <v>CPR</v>
          </cell>
          <cell r="J18921" t="str">
            <v/>
          </cell>
          <cell r="K18921" t="str">
            <v>PD</v>
          </cell>
          <cell r="L18921" t="str">
            <v>7936</v>
          </cell>
          <cell r="M18921" t="str">
            <v>S</v>
          </cell>
          <cell r="N18921">
            <v>0</v>
          </cell>
        </row>
        <row r="18922">
          <cell r="A18922" t="str">
            <v>SF-OFF-I09-WL-0035</v>
          </cell>
          <cell r="B18922" t="str">
            <v>CINT</v>
          </cell>
          <cell r="C18922" t="str">
            <v/>
          </cell>
          <cell r="D18922" t="str">
            <v>BASE SIDE ASSY CK- 810/1800 PSO</v>
          </cell>
          <cell r="E18922">
            <v>44783</v>
          </cell>
          <cell r="F18922" t="str">
            <v>HALF</v>
          </cell>
          <cell r="G18922" t="str">
            <v>CI_I09</v>
          </cell>
          <cell r="H18922" t="str">
            <v>PC</v>
          </cell>
          <cell r="I18922" t="str">
            <v>CPR</v>
          </cell>
          <cell r="J18922" t="str">
            <v/>
          </cell>
          <cell r="K18922" t="str">
            <v>PD</v>
          </cell>
          <cell r="L18922" t="str">
            <v>7936</v>
          </cell>
          <cell r="M18922" t="str">
            <v>S</v>
          </cell>
          <cell r="N18922">
            <v>0</v>
          </cell>
        </row>
        <row r="18923">
          <cell r="A18923" t="str">
            <v>SF-OFF-I09-WL-0036</v>
          </cell>
          <cell r="B18923" t="str">
            <v>CINT</v>
          </cell>
          <cell r="C18923" t="str">
            <v/>
          </cell>
          <cell r="D18923" t="str">
            <v>BASE TRAY KEYBOARD KUMI CD 9060 PVC BK</v>
          </cell>
          <cell r="E18923">
            <v>44915</v>
          </cell>
          <cell r="F18923" t="str">
            <v>HALF</v>
          </cell>
          <cell r="G18923" t="str">
            <v>CI_I09</v>
          </cell>
          <cell r="H18923" t="str">
            <v>PC</v>
          </cell>
          <cell r="I18923" t="str">
            <v>CPR</v>
          </cell>
          <cell r="J18923" t="str">
            <v/>
          </cell>
          <cell r="K18923" t="str">
            <v>PD</v>
          </cell>
          <cell r="L18923" t="str">
            <v>7936</v>
          </cell>
          <cell r="M18923" t="str">
            <v>S</v>
          </cell>
          <cell r="N18923">
            <v>32939</v>
          </cell>
        </row>
        <row r="18924">
          <cell r="A18924" t="str">
            <v>SF-OFF-I09-WL-0037</v>
          </cell>
          <cell r="B18924" t="str">
            <v>CINT</v>
          </cell>
          <cell r="C18924" t="str">
            <v/>
          </cell>
          <cell r="D18924" t="str">
            <v>BASE TRAY KEYBOARD KUMI CD DBO COMPLE -</v>
          </cell>
          <cell r="E18924">
            <v>44844</v>
          </cell>
          <cell r="F18924" t="str">
            <v>HALF</v>
          </cell>
          <cell r="G18924" t="str">
            <v>CI_I09</v>
          </cell>
          <cell r="H18924" t="str">
            <v>PC</v>
          </cell>
          <cell r="I18924" t="str">
            <v>CPR</v>
          </cell>
          <cell r="J18924" t="str">
            <v/>
          </cell>
          <cell r="K18924" t="str">
            <v>PD</v>
          </cell>
          <cell r="L18924" t="str">
            <v>7936</v>
          </cell>
          <cell r="M18924" t="str">
            <v>S</v>
          </cell>
          <cell r="N18924">
            <v>70988</v>
          </cell>
        </row>
        <row r="18925">
          <cell r="A18925" t="str">
            <v>SF-OFF-I09-WL-0038</v>
          </cell>
          <cell r="B18925" t="str">
            <v>CINT</v>
          </cell>
          <cell r="C18925" t="str">
            <v/>
          </cell>
          <cell r="D18925" t="str">
            <v>BOTTOM BOARD ASSY CK-810/1800 PVC BLACK</v>
          </cell>
          <cell r="E18925">
            <v>45169</v>
          </cell>
          <cell r="F18925" t="str">
            <v>HALF</v>
          </cell>
          <cell r="G18925" t="str">
            <v>CI_I09</v>
          </cell>
          <cell r="H18925" t="str">
            <v>PC</v>
          </cell>
          <cell r="I18925" t="str">
            <v>CPR</v>
          </cell>
          <cell r="J18925" t="str">
            <v/>
          </cell>
          <cell r="K18925" t="str">
            <v>PD</v>
          </cell>
          <cell r="L18925" t="str">
            <v>7936</v>
          </cell>
          <cell r="M18925" t="str">
            <v>S</v>
          </cell>
          <cell r="N18925">
            <v>41701</v>
          </cell>
        </row>
        <row r="18926">
          <cell r="A18926" t="str">
            <v>SF-OFF-I09-WL-0039</v>
          </cell>
          <cell r="B18926" t="str">
            <v>CINT</v>
          </cell>
          <cell r="C18926" t="str">
            <v/>
          </cell>
          <cell r="D18926" t="str">
            <v>BOTTOM BOARD ASSY CK-810 ASSY DBO</v>
          </cell>
          <cell r="E18926">
            <v>44875</v>
          </cell>
          <cell r="F18926" t="str">
            <v>HALF</v>
          </cell>
          <cell r="G18926" t="str">
            <v>CI_I09</v>
          </cell>
          <cell r="H18926" t="str">
            <v>PC</v>
          </cell>
          <cell r="I18926" t="str">
            <v>CPR</v>
          </cell>
          <cell r="J18926" t="str">
            <v/>
          </cell>
          <cell r="K18926" t="str">
            <v>PD</v>
          </cell>
          <cell r="L18926" t="str">
            <v>7936</v>
          </cell>
          <cell r="M18926" t="str">
            <v>S</v>
          </cell>
          <cell r="N18926">
            <v>35528</v>
          </cell>
        </row>
        <row r="18927">
          <cell r="A18927" t="str">
            <v>SF-OFF-I09-WL-0040</v>
          </cell>
          <cell r="B18927" t="str">
            <v>CINT</v>
          </cell>
          <cell r="C18927" t="str">
            <v/>
          </cell>
          <cell r="D18927" t="str">
            <v>BOTTOM BOARD ASSY WAGON 2D AS-14015CS98</v>
          </cell>
          <cell r="E18927">
            <v>44804</v>
          </cell>
          <cell r="F18927" t="str">
            <v>HALF</v>
          </cell>
          <cell r="G18927" t="str">
            <v>CI_I09</v>
          </cell>
          <cell r="H18927" t="str">
            <v>PC</v>
          </cell>
          <cell r="I18927" t="str">
            <v>CPR</v>
          </cell>
          <cell r="J18927" t="str">
            <v/>
          </cell>
          <cell r="K18927" t="str">
            <v>PD</v>
          </cell>
          <cell r="L18927" t="str">
            <v>7936</v>
          </cell>
          <cell r="M18927" t="str">
            <v>S</v>
          </cell>
          <cell r="N18927">
            <v>35864</v>
          </cell>
        </row>
        <row r="18928">
          <cell r="A18928" t="str">
            <v>SF-OFF-I09-WL-0041</v>
          </cell>
          <cell r="B18928" t="str">
            <v>CINT</v>
          </cell>
          <cell r="C18928" t="str">
            <v/>
          </cell>
          <cell r="D18928" t="str">
            <v>BOT BOARD FRAME DRAW KUMI FD/N PVC BLACK</v>
          </cell>
          <cell r="E18928">
            <v>45131</v>
          </cell>
          <cell r="F18928" t="str">
            <v>HALF</v>
          </cell>
          <cell r="G18928" t="str">
            <v>CI_I09</v>
          </cell>
          <cell r="H18928" t="str">
            <v>PC</v>
          </cell>
          <cell r="I18928" t="str">
            <v>CPR</v>
          </cell>
          <cell r="J18928" t="str">
            <v/>
          </cell>
          <cell r="K18928" t="str">
            <v>PD</v>
          </cell>
          <cell r="L18928" t="str">
            <v>7936</v>
          </cell>
          <cell r="M18928" t="str">
            <v>S</v>
          </cell>
          <cell r="N18928">
            <v>28643</v>
          </cell>
        </row>
        <row r="18929">
          <cell r="A18929" t="str">
            <v>SF-OFF-I09-WL-0042</v>
          </cell>
          <cell r="B18929" t="str">
            <v>CINT</v>
          </cell>
          <cell r="C18929" t="str">
            <v/>
          </cell>
          <cell r="D18929" t="str">
            <v>BOTTOM BOARD FRAME DRAWER KUMI FD PSO</v>
          </cell>
          <cell r="E18929">
            <v>44862</v>
          </cell>
          <cell r="F18929" t="str">
            <v>HALF</v>
          </cell>
          <cell r="G18929" t="str">
            <v>CI_I09</v>
          </cell>
          <cell r="H18929" t="str">
            <v>PC</v>
          </cell>
          <cell r="I18929" t="str">
            <v>CPR</v>
          </cell>
          <cell r="J18929" t="str">
            <v/>
          </cell>
          <cell r="K18929" t="str">
            <v>PD</v>
          </cell>
          <cell r="L18929" t="str">
            <v>7936</v>
          </cell>
          <cell r="M18929" t="str">
            <v>S</v>
          </cell>
          <cell r="N18929">
            <v>18174</v>
          </cell>
        </row>
        <row r="18930">
          <cell r="A18930" t="str">
            <v>SF-OFF-I09-WL-0043</v>
          </cell>
          <cell r="B18930" t="str">
            <v>CINT</v>
          </cell>
          <cell r="C18930" t="str">
            <v/>
          </cell>
          <cell r="D18930" t="str">
            <v>BOTTOM BOARD WAGON 2D/3D ASSY</v>
          </cell>
          <cell r="E18930">
            <v>44966</v>
          </cell>
          <cell r="F18930" t="str">
            <v>HALF</v>
          </cell>
          <cell r="G18930" t="str">
            <v>CI_I09</v>
          </cell>
          <cell r="H18930" t="str">
            <v>PC</v>
          </cell>
          <cell r="I18930" t="str">
            <v>CPR</v>
          </cell>
          <cell r="J18930" t="str">
            <v/>
          </cell>
          <cell r="K18930" t="str">
            <v>PD</v>
          </cell>
          <cell r="L18930" t="str">
            <v>7936</v>
          </cell>
          <cell r="M18930" t="str">
            <v>S</v>
          </cell>
          <cell r="N18930">
            <v>24636</v>
          </cell>
        </row>
        <row r="18931">
          <cell r="A18931" t="str">
            <v>SF-OFF-I09-WL-0044</v>
          </cell>
          <cell r="B18931" t="str">
            <v>CINT</v>
          </cell>
          <cell r="C18931" t="str">
            <v/>
          </cell>
          <cell r="D18931" t="str">
            <v>BOX HOLDER ASSY KUMI FD AMERICAN WALNUT</v>
          </cell>
          <cell r="E18931">
            <v>44783</v>
          </cell>
          <cell r="F18931" t="str">
            <v>HALF</v>
          </cell>
          <cell r="G18931" t="str">
            <v>CI_I09</v>
          </cell>
          <cell r="H18931" t="str">
            <v>PC</v>
          </cell>
          <cell r="I18931" t="str">
            <v>CPR</v>
          </cell>
          <cell r="J18931" t="str">
            <v/>
          </cell>
          <cell r="K18931" t="str">
            <v>PD</v>
          </cell>
          <cell r="L18931" t="str">
            <v>7936</v>
          </cell>
          <cell r="M18931" t="str">
            <v>S</v>
          </cell>
          <cell r="N18931">
            <v>0</v>
          </cell>
        </row>
        <row r="18932">
          <cell r="A18932" t="str">
            <v>SF-OFF-I09-WL-0045</v>
          </cell>
          <cell r="B18932" t="str">
            <v>CINT</v>
          </cell>
          <cell r="C18932" t="str">
            <v/>
          </cell>
          <cell r="D18932" t="str">
            <v>BOX HOLDER KUMI FD PSO</v>
          </cell>
          <cell r="E18932">
            <v>45131</v>
          </cell>
          <cell r="F18932" t="str">
            <v>HALF</v>
          </cell>
          <cell r="G18932" t="str">
            <v>CI_I09</v>
          </cell>
          <cell r="H18932" t="str">
            <v>PC</v>
          </cell>
          <cell r="I18932" t="str">
            <v>CPR</v>
          </cell>
          <cell r="J18932" t="str">
            <v/>
          </cell>
          <cell r="K18932" t="str">
            <v>PD</v>
          </cell>
          <cell r="L18932" t="str">
            <v>7936</v>
          </cell>
          <cell r="M18932" t="str">
            <v>S</v>
          </cell>
          <cell r="N18932">
            <v>15889</v>
          </cell>
        </row>
        <row r="18933">
          <cell r="A18933" t="str">
            <v>SF-OFF-I09-WL-0046</v>
          </cell>
          <cell r="B18933" t="str">
            <v>CINT</v>
          </cell>
          <cell r="C18933" t="str">
            <v/>
          </cell>
          <cell r="D18933" t="str">
            <v>MIDDLE PANEL TABLE TOP UFFICIO MAHOGANI</v>
          </cell>
          <cell r="E18933">
            <v>44783</v>
          </cell>
          <cell r="F18933" t="str">
            <v>HALF</v>
          </cell>
          <cell r="G18933" t="str">
            <v>CI_I09</v>
          </cell>
          <cell r="H18933" t="str">
            <v>PC</v>
          </cell>
          <cell r="I18933" t="str">
            <v>CPR</v>
          </cell>
          <cell r="J18933" t="str">
            <v/>
          </cell>
          <cell r="K18933" t="str">
            <v>PD</v>
          </cell>
          <cell r="L18933" t="str">
            <v>7936</v>
          </cell>
          <cell r="M18933" t="str">
            <v>S</v>
          </cell>
          <cell r="N18933">
            <v>0</v>
          </cell>
        </row>
        <row r="18934">
          <cell r="A18934" t="str">
            <v>SF-OFF-I09-WL-0047</v>
          </cell>
          <cell r="B18934" t="str">
            <v>CINT</v>
          </cell>
          <cell r="C18934" t="str">
            <v/>
          </cell>
          <cell r="D18934" t="str">
            <v>SELF BOARD ARMADIO SONOMA</v>
          </cell>
          <cell r="E18934">
            <v>44783</v>
          </cell>
          <cell r="F18934" t="str">
            <v>HALF</v>
          </cell>
          <cell r="G18934" t="str">
            <v>CI_I09</v>
          </cell>
          <cell r="H18934" t="str">
            <v>PC</v>
          </cell>
          <cell r="I18934" t="str">
            <v>CPR</v>
          </cell>
          <cell r="J18934" t="str">
            <v/>
          </cell>
          <cell r="K18934" t="str">
            <v>PD</v>
          </cell>
          <cell r="L18934" t="str">
            <v>7936</v>
          </cell>
          <cell r="M18934" t="str">
            <v>S</v>
          </cell>
          <cell r="N18934">
            <v>0</v>
          </cell>
        </row>
        <row r="18935">
          <cell r="A18935" t="str">
            <v>SF-OFF-I09-WL-0048</v>
          </cell>
          <cell r="B18935" t="str">
            <v>CINT</v>
          </cell>
          <cell r="C18935" t="str">
            <v/>
          </cell>
          <cell r="D18935" t="str">
            <v>SHELF BOARD ASSY CK-810/1800 PVC BLACK</v>
          </cell>
          <cell r="E18935">
            <v>44966</v>
          </cell>
          <cell r="F18935" t="str">
            <v>HALF</v>
          </cell>
          <cell r="G18935" t="str">
            <v>CI_I09</v>
          </cell>
          <cell r="H18935" t="str">
            <v>PC</v>
          </cell>
          <cell r="I18935" t="str">
            <v>CPR</v>
          </cell>
          <cell r="J18935" t="str">
            <v/>
          </cell>
          <cell r="K18935" t="str">
            <v>PD</v>
          </cell>
          <cell r="L18935" t="str">
            <v>7936</v>
          </cell>
          <cell r="M18935" t="str">
            <v>S</v>
          </cell>
          <cell r="N18935">
            <v>46843</v>
          </cell>
        </row>
        <row r="18936">
          <cell r="A18936" t="str">
            <v>SF-OFF-I09-WL-0049</v>
          </cell>
          <cell r="B18936" t="str">
            <v>CINT</v>
          </cell>
          <cell r="C18936" t="str">
            <v/>
          </cell>
          <cell r="D18936" t="str">
            <v>SHELF BOARD ASSY CK-810 ASSY DBO</v>
          </cell>
          <cell r="E18936">
            <v>44875</v>
          </cell>
          <cell r="F18936" t="str">
            <v>HALF</v>
          </cell>
          <cell r="G18936" t="str">
            <v>CI_I09</v>
          </cell>
          <cell r="H18936" t="str">
            <v>PC</v>
          </cell>
          <cell r="I18936" t="str">
            <v>CPR</v>
          </cell>
          <cell r="J18936" t="str">
            <v/>
          </cell>
          <cell r="K18936" t="str">
            <v>PD</v>
          </cell>
          <cell r="L18936" t="str">
            <v>7936</v>
          </cell>
          <cell r="M18936" t="str">
            <v>S</v>
          </cell>
          <cell r="N18936">
            <v>42978</v>
          </cell>
        </row>
        <row r="18937">
          <cell r="A18937" t="str">
            <v>SF-OFF-I09-WL-0050</v>
          </cell>
          <cell r="B18937" t="str">
            <v>CINT</v>
          </cell>
          <cell r="C18937" t="str">
            <v/>
          </cell>
          <cell r="D18937" t="str">
            <v>SHELF BOARD ASSY WAGON 2D AS-14015CS98</v>
          </cell>
          <cell r="E18937">
            <v>44804</v>
          </cell>
          <cell r="F18937" t="str">
            <v>HALF</v>
          </cell>
          <cell r="G18937" t="str">
            <v>CI_I09</v>
          </cell>
          <cell r="H18937" t="str">
            <v>PC</v>
          </cell>
          <cell r="I18937" t="str">
            <v>CPR</v>
          </cell>
          <cell r="J18937" t="str">
            <v/>
          </cell>
          <cell r="K18937" t="str">
            <v>PD</v>
          </cell>
          <cell r="L18937" t="str">
            <v>7936</v>
          </cell>
          <cell r="M18937" t="str">
            <v>S</v>
          </cell>
          <cell r="N18937">
            <v>6700</v>
          </cell>
        </row>
        <row r="18938">
          <cell r="A18938" t="str">
            <v>SF-OFF-I09-WL-0051</v>
          </cell>
          <cell r="B18938" t="str">
            <v>CINT</v>
          </cell>
          <cell r="C18938" t="str">
            <v/>
          </cell>
          <cell r="D18938" t="str">
            <v>SHELF BOARD FRAME DRAWER KUMI FD PSO</v>
          </cell>
          <cell r="E18938">
            <v>44862</v>
          </cell>
          <cell r="F18938" t="str">
            <v>HALF</v>
          </cell>
          <cell r="G18938" t="str">
            <v>CI_I09</v>
          </cell>
          <cell r="H18938" t="str">
            <v>PC</v>
          </cell>
          <cell r="I18938" t="str">
            <v>CPR</v>
          </cell>
          <cell r="J18938" t="str">
            <v/>
          </cell>
          <cell r="K18938" t="str">
            <v>PD</v>
          </cell>
          <cell r="L18938" t="str">
            <v>7936</v>
          </cell>
          <cell r="M18938" t="str">
            <v>S</v>
          </cell>
          <cell r="N18938">
            <v>6557</v>
          </cell>
        </row>
        <row r="18939">
          <cell r="A18939" t="str">
            <v>SF-OFF-I09-WL-0052</v>
          </cell>
          <cell r="B18939" t="str">
            <v>CINT</v>
          </cell>
          <cell r="C18939" t="str">
            <v/>
          </cell>
          <cell r="D18939" t="str">
            <v>SHELF BOARD VISION 1 ASSY</v>
          </cell>
          <cell r="E18939">
            <v>44936</v>
          </cell>
          <cell r="F18939" t="str">
            <v>HALF</v>
          </cell>
          <cell r="G18939" t="str">
            <v>CI_I09</v>
          </cell>
          <cell r="H18939" t="str">
            <v>PC</v>
          </cell>
          <cell r="I18939" t="str">
            <v>CPR</v>
          </cell>
          <cell r="J18939" t="str">
            <v/>
          </cell>
          <cell r="K18939" t="str">
            <v>PD</v>
          </cell>
          <cell r="L18939" t="str">
            <v>7936</v>
          </cell>
          <cell r="M18939" t="str">
            <v>S</v>
          </cell>
          <cell r="N18939">
            <v>28537</v>
          </cell>
        </row>
        <row r="18940">
          <cell r="A18940" t="str">
            <v>SF-OFF-I09-WL-0053</v>
          </cell>
          <cell r="B18940" t="str">
            <v>CINT</v>
          </cell>
          <cell r="C18940" t="str">
            <v/>
          </cell>
          <cell r="D18940" t="str">
            <v>SIDE  BOARD CPU UFFICIO MAHOGANI</v>
          </cell>
          <cell r="E18940">
            <v>44783</v>
          </cell>
          <cell r="F18940" t="str">
            <v>HALF</v>
          </cell>
          <cell r="G18940" t="str">
            <v>CI_I09</v>
          </cell>
          <cell r="H18940" t="str">
            <v>PC</v>
          </cell>
          <cell r="I18940" t="str">
            <v>CPR</v>
          </cell>
          <cell r="J18940" t="str">
            <v/>
          </cell>
          <cell r="K18940" t="str">
            <v>PD</v>
          </cell>
          <cell r="L18940" t="str">
            <v>7936</v>
          </cell>
          <cell r="M18940" t="str">
            <v>S</v>
          </cell>
          <cell r="N18940">
            <v>0</v>
          </cell>
        </row>
        <row r="18941">
          <cell r="A18941" t="str">
            <v>SF-OFF-I09-WL-0054</v>
          </cell>
          <cell r="B18941" t="str">
            <v>CINT</v>
          </cell>
          <cell r="C18941" t="str">
            <v/>
          </cell>
          <cell r="D18941" t="str">
            <v>SIDE  BOARD CPU UFFICIO SONOMA</v>
          </cell>
          <cell r="E18941">
            <v>44783</v>
          </cell>
          <cell r="F18941" t="str">
            <v>HALF</v>
          </cell>
          <cell r="G18941" t="str">
            <v>CI_I09</v>
          </cell>
          <cell r="H18941" t="str">
            <v>PC</v>
          </cell>
          <cell r="I18941" t="str">
            <v>CPR</v>
          </cell>
          <cell r="J18941" t="str">
            <v/>
          </cell>
          <cell r="K18941" t="str">
            <v>PD</v>
          </cell>
          <cell r="L18941" t="str">
            <v>7936</v>
          </cell>
          <cell r="M18941" t="str">
            <v>S</v>
          </cell>
          <cell r="N18941">
            <v>0</v>
          </cell>
        </row>
        <row r="18942">
          <cell r="A18942" t="str">
            <v>SF-OFF-I09-WL-0055</v>
          </cell>
          <cell r="B18942" t="str">
            <v>CINT</v>
          </cell>
          <cell r="C18942" t="str">
            <v/>
          </cell>
          <cell r="D18942" t="str">
            <v>SIDE  DRAWER ARMADIO MAHOGANI 1800</v>
          </cell>
          <cell r="E18942">
            <v>44804</v>
          </cell>
          <cell r="F18942" t="str">
            <v>HALF</v>
          </cell>
          <cell r="G18942" t="str">
            <v>CI_I09</v>
          </cell>
          <cell r="H18942" t="str">
            <v>PC</v>
          </cell>
          <cell r="I18942" t="str">
            <v>CPR</v>
          </cell>
          <cell r="J18942" t="str">
            <v/>
          </cell>
          <cell r="K18942" t="str">
            <v>PD</v>
          </cell>
          <cell r="L18942" t="str">
            <v>7936</v>
          </cell>
          <cell r="M18942" t="str">
            <v>S</v>
          </cell>
          <cell r="N18942">
            <v>5977</v>
          </cell>
        </row>
        <row r="18943">
          <cell r="A18943" t="str">
            <v>SF-OFF-I09-WL-0056</v>
          </cell>
          <cell r="B18943" t="str">
            <v>CINT</v>
          </cell>
          <cell r="C18943" t="str">
            <v/>
          </cell>
          <cell r="D18943" t="str">
            <v>SIDE  DRAWER ARMADIO SONOMA</v>
          </cell>
          <cell r="E18943">
            <v>44783</v>
          </cell>
          <cell r="F18943" t="str">
            <v>HALF</v>
          </cell>
          <cell r="G18943" t="str">
            <v>CI_I09</v>
          </cell>
          <cell r="H18943" t="str">
            <v>PC</v>
          </cell>
          <cell r="I18943" t="str">
            <v>CPR</v>
          </cell>
          <cell r="J18943" t="str">
            <v/>
          </cell>
          <cell r="K18943" t="str">
            <v>PD</v>
          </cell>
          <cell r="L18943" t="str">
            <v>7936</v>
          </cell>
          <cell r="M18943" t="str">
            <v>S</v>
          </cell>
          <cell r="N18943">
            <v>0</v>
          </cell>
        </row>
        <row r="18944">
          <cell r="A18944" t="str">
            <v>SF-OFF-I09-WL-0057</v>
          </cell>
          <cell r="B18944" t="str">
            <v>CINT</v>
          </cell>
          <cell r="C18944" t="str">
            <v/>
          </cell>
          <cell r="D18944" t="str">
            <v>SIDE  DRAWER ARMADIO SONOMA 1800</v>
          </cell>
          <cell r="E18944">
            <v>44966</v>
          </cell>
          <cell r="F18944" t="str">
            <v>HALF</v>
          </cell>
          <cell r="G18944" t="str">
            <v>CI_I09</v>
          </cell>
          <cell r="H18944" t="str">
            <v>PC</v>
          </cell>
          <cell r="I18944" t="str">
            <v>CPR</v>
          </cell>
          <cell r="J18944" t="str">
            <v/>
          </cell>
          <cell r="K18944" t="str">
            <v>PD</v>
          </cell>
          <cell r="L18944" t="str">
            <v>7936</v>
          </cell>
          <cell r="M18944" t="str">
            <v>S</v>
          </cell>
          <cell r="N18944">
            <v>99098</v>
          </cell>
        </row>
        <row r="18945">
          <cell r="A18945" t="str">
            <v>SF-OFF-I09-WL-0058</v>
          </cell>
          <cell r="B18945" t="str">
            <v>CINT</v>
          </cell>
          <cell r="C18945" t="str">
            <v/>
          </cell>
          <cell r="D18945" t="str">
            <v>SIDE 1 MEJA RAPAT  PURE COOL WHITE</v>
          </cell>
          <cell r="E18945">
            <v>44783</v>
          </cell>
          <cell r="F18945" t="str">
            <v>HALF</v>
          </cell>
          <cell r="G18945" t="str">
            <v>CI_I09</v>
          </cell>
          <cell r="H18945" t="str">
            <v>PC</v>
          </cell>
          <cell r="I18945" t="str">
            <v>CPR</v>
          </cell>
          <cell r="J18945" t="str">
            <v/>
          </cell>
          <cell r="K18945" t="str">
            <v>PD</v>
          </cell>
          <cell r="L18945" t="str">
            <v>7936</v>
          </cell>
          <cell r="M18945" t="str">
            <v>S</v>
          </cell>
          <cell r="N18945">
            <v>0</v>
          </cell>
        </row>
        <row r="18946">
          <cell r="A18946" t="str">
            <v>SF-OFF-I09-WL-0059</v>
          </cell>
          <cell r="B18946" t="str">
            <v>CINT</v>
          </cell>
          <cell r="C18946" t="str">
            <v/>
          </cell>
          <cell r="D18946" t="str">
            <v>SIDE 2 MEJA RAPAT  PURE COOL WHITE</v>
          </cell>
          <cell r="E18946">
            <v>44783</v>
          </cell>
          <cell r="F18946" t="str">
            <v>HALF</v>
          </cell>
          <cell r="G18946" t="str">
            <v>CI_I09</v>
          </cell>
          <cell r="H18946" t="str">
            <v>PC</v>
          </cell>
          <cell r="I18946" t="str">
            <v>CPR</v>
          </cell>
          <cell r="J18946" t="str">
            <v/>
          </cell>
          <cell r="K18946" t="str">
            <v>PD</v>
          </cell>
          <cell r="L18946" t="str">
            <v>7936</v>
          </cell>
          <cell r="M18946" t="str">
            <v>S</v>
          </cell>
          <cell r="N18946">
            <v>0</v>
          </cell>
        </row>
        <row r="18947">
          <cell r="A18947" t="str">
            <v>SF-OFF-I09-WL-0060</v>
          </cell>
          <cell r="B18947" t="str">
            <v>CINT</v>
          </cell>
          <cell r="C18947" t="str">
            <v/>
          </cell>
          <cell r="D18947" t="str">
            <v>SIDE BOARD ARMADIO MAHOGANI 1800</v>
          </cell>
          <cell r="E18947">
            <v>44804</v>
          </cell>
          <cell r="F18947" t="str">
            <v>HALF</v>
          </cell>
          <cell r="G18947" t="str">
            <v>CI_I09</v>
          </cell>
          <cell r="H18947" t="str">
            <v>PC</v>
          </cell>
          <cell r="I18947" t="str">
            <v>CPR</v>
          </cell>
          <cell r="J18947" t="str">
            <v/>
          </cell>
          <cell r="K18947" t="str">
            <v>PD</v>
          </cell>
          <cell r="L18947" t="str">
            <v>7936</v>
          </cell>
          <cell r="M18947" t="str">
            <v>S</v>
          </cell>
          <cell r="N18947">
            <v>5977</v>
          </cell>
        </row>
        <row r="18948">
          <cell r="A18948" t="str">
            <v>SF-OFF-I09-WL-0061</v>
          </cell>
          <cell r="B18948" t="str">
            <v>CINT</v>
          </cell>
          <cell r="C18948" t="str">
            <v/>
          </cell>
          <cell r="D18948" t="str">
            <v>SIDE BOARD ARMADIO SONOMA</v>
          </cell>
          <cell r="E18948">
            <v>44936</v>
          </cell>
          <cell r="F18948" t="str">
            <v>HALF</v>
          </cell>
          <cell r="G18948" t="str">
            <v>CI_I09</v>
          </cell>
          <cell r="H18948" t="str">
            <v>PC</v>
          </cell>
          <cell r="I18948" t="str">
            <v>CPR</v>
          </cell>
          <cell r="J18948" t="str">
            <v/>
          </cell>
          <cell r="K18948" t="str">
            <v>PD</v>
          </cell>
          <cell r="L18948" t="str">
            <v>7936</v>
          </cell>
          <cell r="M18948" t="str">
            <v>S</v>
          </cell>
          <cell r="N18948">
            <v>45555</v>
          </cell>
        </row>
        <row r="18949">
          <cell r="A18949" t="str">
            <v>SF-OFF-I09-WL-0062</v>
          </cell>
          <cell r="B18949" t="str">
            <v>CINT</v>
          </cell>
          <cell r="C18949" t="str">
            <v/>
          </cell>
          <cell r="D18949" t="str">
            <v>SIDE BOARD ARMADIO SONOMA 1800</v>
          </cell>
          <cell r="E18949">
            <v>44966</v>
          </cell>
          <cell r="F18949" t="str">
            <v>HALF</v>
          </cell>
          <cell r="G18949" t="str">
            <v>CI_I09</v>
          </cell>
          <cell r="H18949" t="str">
            <v>PC</v>
          </cell>
          <cell r="I18949" t="str">
            <v>CPR</v>
          </cell>
          <cell r="J18949" t="str">
            <v/>
          </cell>
          <cell r="K18949" t="str">
            <v>PD</v>
          </cell>
          <cell r="L18949" t="str">
            <v>7936</v>
          </cell>
          <cell r="M18949" t="str">
            <v>S</v>
          </cell>
          <cell r="N18949">
            <v>147309</v>
          </cell>
        </row>
        <row r="18950">
          <cell r="A18950" t="str">
            <v>SF-OFF-I09-WL-0063</v>
          </cell>
          <cell r="B18950" t="str">
            <v>CINT</v>
          </cell>
          <cell r="C18950" t="str">
            <v/>
          </cell>
          <cell r="D18950" t="str">
            <v>SIDE BOARD ASSY KUMI ED MBA 2014 C Y25 J</v>
          </cell>
          <cell r="E18950">
            <v>44783</v>
          </cell>
          <cell r="F18950" t="str">
            <v>HALF</v>
          </cell>
          <cell r="G18950" t="str">
            <v>CI_I09</v>
          </cell>
          <cell r="H18950" t="str">
            <v>PC</v>
          </cell>
          <cell r="I18950" t="str">
            <v>CPR</v>
          </cell>
          <cell r="J18950" t="str">
            <v/>
          </cell>
          <cell r="K18950" t="str">
            <v>PD</v>
          </cell>
          <cell r="L18950" t="str">
            <v>7936</v>
          </cell>
          <cell r="M18950" t="str">
            <v>S</v>
          </cell>
          <cell r="N18950">
            <v>0</v>
          </cell>
        </row>
        <row r="18951">
          <cell r="A18951" t="str">
            <v>SF-OFF-I09-WL-0064</v>
          </cell>
          <cell r="B18951" t="str">
            <v>CINT</v>
          </cell>
          <cell r="C18951" t="str">
            <v/>
          </cell>
          <cell r="D18951" t="str">
            <v>SIDE BOARD ASSY KUMI FD AMERICAN WALNUT</v>
          </cell>
          <cell r="E18951">
            <v>44783</v>
          </cell>
          <cell r="F18951" t="str">
            <v>HALF</v>
          </cell>
          <cell r="G18951" t="str">
            <v>CI_I09</v>
          </cell>
          <cell r="H18951" t="str">
            <v>PC</v>
          </cell>
          <cell r="I18951" t="str">
            <v>CPR</v>
          </cell>
          <cell r="J18951" t="str">
            <v/>
          </cell>
          <cell r="K18951" t="str">
            <v>PD</v>
          </cell>
          <cell r="L18951" t="str">
            <v>7936</v>
          </cell>
          <cell r="M18951" t="str">
            <v>S</v>
          </cell>
          <cell r="N18951">
            <v>0</v>
          </cell>
        </row>
        <row r="18952">
          <cell r="A18952" t="str">
            <v>SF-OFF-I09-WL-0065</v>
          </cell>
          <cell r="B18952" t="str">
            <v>CINT</v>
          </cell>
          <cell r="C18952" t="str">
            <v/>
          </cell>
          <cell r="D18952" t="str">
            <v>SIDE BOARD ASSY KUMI FD SHUTTER WHITE</v>
          </cell>
          <cell r="E18952">
            <v>44966</v>
          </cell>
          <cell r="F18952" t="str">
            <v>HALF</v>
          </cell>
          <cell r="G18952" t="str">
            <v>CI_I09</v>
          </cell>
          <cell r="H18952" t="str">
            <v>PC</v>
          </cell>
          <cell r="I18952" t="str">
            <v>CPR</v>
          </cell>
          <cell r="J18952" t="str">
            <v/>
          </cell>
          <cell r="K18952" t="str">
            <v>PD</v>
          </cell>
          <cell r="L18952" t="str">
            <v>7936</v>
          </cell>
          <cell r="M18952" t="str">
            <v>S</v>
          </cell>
          <cell r="N18952">
            <v>123675</v>
          </cell>
        </row>
        <row r="18953">
          <cell r="A18953" t="str">
            <v>SF-OFF-I09-WL-0066</v>
          </cell>
          <cell r="B18953" t="str">
            <v>CINT</v>
          </cell>
          <cell r="C18953" t="str">
            <v/>
          </cell>
          <cell r="D18953" t="str">
            <v>SIDE BOARD KUMI CD DBO ASSY - MB 041 DN</v>
          </cell>
          <cell r="E18953">
            <v>44844</v>
          </cell>
          <cell r="F18953" t="str">
            <v>HALF</v>
          </cell>
          <cell r="G18953" t="str">
            <v>CI_I09</v>
          </cell>
          <cell r="H18953" t="str">
            <v>PC</v>
          </cell>
          <cell r="I18953" t="str">
            <v>CPR</v>
          </cell>
          <cell r="J18953" t="str">
            <v/>
          </cell>
          <cell r="K18953" t="str">
            <v>PD</v>
          </cell>
          <cell r="L18953" t="str">
            <v>7936</v>
          </cell>
          <cell r="M18953" t="str">
            <v>S</v>
          </cell>
          <cell r="N18953">
            <v>74061</v>
          </cell>
        </row>
        <row r="18954">
          <cell r="A18954" t="str">
            <v>SF-OFF-I09-WL-0067</v>
          </cell>
          <cell r="B18954" t="str">
            <v>CINT</v>
          </cell>
          <cell r="C18954" t="str">
            <v/>
          </cell>
          <cell r="D18954" t="str">
            <v>SIDE BOARD KUMI ED MOLALA WALNUT MB018 D</v>
          </cell>
          <cell r="E18954">
            <v>44783</v>
          </cell>
          <cell r="F18954" t="str">
            <v>HALF</v>
          </cell>
          <cell r="G18954" t="str">
            <v>CI_I09</v>
          </cell>
          <cell r="H18954" t="str">
            <v>PC</v>
          </cell>
          <cell r="I18954" t="str">
            <v>CPR</v>
          </cell>
          <cell r="J18954" t="str">
            <v/>
          </cell>
          <cell r="K18954" t="str">
            <v>PD</v>
          </cell>
          <cell r="L18954" t="str">
            <v>7936</v>
          </cell>
          <cell r="M18954" t="str">
            <v>S</v>
          </cell>
          <cell r="N18954">
            <v>0</v>
          </cell>
        </row>
        <row r="18955">
          <cell r="A18955" t="str">
            <v>SF-OFF-I09-WL-0068</v>
          </cell>
          <cell r="B18955" t="str">
            <v>CINT</v>
          </cell>
          <cell r="C18955" t="str">
            <v/>
          </cell>
          <cell r="D18955" t="str">
            <v>SIDE BOARD KUMI ED/MD/SD/FD DBO MB 041</v>
          </cell>
          <cell r="E18955">
            <v>45232</v>
          </cell>
          <cell r="F18955" t="str">
            <v>HALF</v>
          </cell>
          <cell r="G18955" t="str">
            <v>CI_I09</v>
          </cell>
          <cell r="H18955" t="str">
            <v>PC</v>
          </cell>
          <cell r="I18955" t="str">
            <v>CPR</v>
          </cell>
          <cell r="J18955" t="str">
            <v/>
          </cell>
          <cell r="K18955" t="str">
            <v>PD</v>
          </cell>
          <cell r="L18955" t="str">
            <v>7936</v>
          </cell>
          <cell r="M18955" t="str">
            <v>S</v>
          </cell>
          <cell r="N18955">
            <v>77545</v>
          </cell>
        </row>
        <row r="18956">
          <cell r="A18956" t="str">
            <v>SF-OFF-I09-WL-0069</v>
          </cell>
          <cell r="B18956" t="str">
            <v>CINT</v>
          </cell>
          <cell r="C18956" t="str">
            <v/>
          </cell>
          <cell r="D18956" t="str">
            <v>SIDE BOARD KUMI ED/MD/SD/FD PSO MB 008</v>
          </cell>
          <cell r="E18956">
            <v>45300</v>
          </cell>
          <cell r="F18956" t="str">
            <v>HALF</v>
          </cell>
          <cell r="G18956" t="str">
            <v>CI_I09</v>
          </cell>
          <cell r="H18956" t="str">
            <v>PC</v>
          </cell>
          <cell r="I18956" t="str">
            <v>CPR</v>
          </cell>
          <cell r="J18956" t="str">
            <v/>
          </cell>
          <cell r="K18956" t="str">
            <v>PD</v>
          </cell>
          <cell r="L18956" t="str">
            <v>7936</v>
          </cell>
          <cell r="M18956" t="str">
            <v>S</v>
          </cell>
          <cell r="N18956">
            <v>77318</v>
          </cell>
        </row>
        <row r="18957">
          <cell r="A18957" t="str">
            <v>SF-OFF-I09-WL-0070</v>
          </cell>
          <cell r="B18957" t="str">
            <v>CINT</v>
          </cell>
          <cell r="C18957" t="str">
            <v/>
          </cell>
          <cell r="D18957" t="str">
            <v>SIDE BOARD KUMI EHD AMERICAN WALNUT (DBO</v>
          </cell>
          <cell r="E18957">
            <v>45026</v>
          </cell>
          <cell r="F18957" t="str">
            <v>HALF</v>
          </cell>
          <cell r="G18957" t="str">
            <v>CI_I09</v>
          </cell>
          <cell r="H18957" t="str">
            <v>PC</v>
          </cell>
          <cell r="I18957" t="str">
            <v>CPR</v>
          </cell>
          <cell r="J18957" t="str">
            <v/>
          </cell>
          <cell r="K18957" t="str">
            <v>PD</v>
          </cell>
          <cell r="L18957" t="str">
            <v>7936</v>
          </cell>
          <cell r="M18957" t="str">
            <v>S</v>
          </cell>
          <cell r="N18957">
            <v>103111</v>
          </cell>
        </row>
        <row r="18958">
          <cell r="A18958" t="str">
            <v>SF-OFF-I09-WL-0071</v>
          </cell>
          <cell r="B18958" t="str">
            <v>CINT</v>
          </cell>
          <cell r="C18958" t="str">
            <v/>
          </cell>
          <cell r="D18958" t="str">
            <v>SIDE BOARD KUMI FD DARK BROWN OAK</v>
          </cell>
          <cell r="E18958">
            <v>45057</v>
          </cell>
          <cell r="F18958" t="str">
            <v>HALF</v>
          </cell>
          <cell r="G18958" t="str">
            <v>CI_I09</v>
          </cell>
          <cell r="H18958" t="str">
            <v>PC</v>
          </cell>
          <cell r="I18958" t="str">
            <v>CPR</v>
          </cell>
          <cell r="J18958" t="str">
            <v/>
          </cell>
          <cell r="K18958" t="str">
            <v>PD</v>
          </cell>
          <cell r="L18958" t="str">
            <v>7936</v>
          </cell>
          <cell r="M18958" t="str">
            <v>S</v>
          </cell>
          <cell r="N18958">
            <v>430036</v>
          </cell>
        </row>
        <row r="18959">
          <cell r="A18959" t="str">
            <v>SF-OFF-I09-WL-0072</v>
          </cell>
          <cell r="B18959" t="str">
            <v>CINT</v>
          </cell>
          <cell r="C18959" t="str">
            <v/>
          </cell>
          <cell r="D18959" t="str">
            <v>SIDE BOARD KUMI SD OCI ASSY MB69022S PUT</v>
          </cell>
          <cell r="E18959">
            <v>44783</v>
          </cell>
          <cell r="F18959" t="str">
            <v>HALF</v>
          </cell>
          <cell r="G18959" t="str">
            <v>CI_I09</v>
          </cell>
          <cell r="H18959" t="str">
            <v>PC</v>
          </cell>
          <cell r="I18959" t="str">
            <v>CPR</v>
          </cell>
          <cell r="J18959" t="str">
            <v/>
          </cell>
          <cell r="K18959" t="str">
            <v>PD</v>
          </cell>
          <cell r="L18959" t="str">
            <v>7936</v>
          </cell>
          <cell r="M18959" t="str">
            <v>S</v>
          </cell>
          <cell r="N18959">
            <v>0</v>
          </cell>
        </row>
        <row r="18960">
          <cell r="A18960" t="str">
            <v>SF-OFF-I09-WL-0073</v>
          </cell>
          <cell r="B18960" t="str">
            <v>CINT</v>
          </cell>
          <cell r="C18960" t="str">
            <v/>
          </cell>
          <cell r="D18960" t="str">
            <v>SIDE BOARD L ASSY CK-810/1800 PVC BLACK</v>
          </cell>
          <cell r="E18960">
            <v>45026</v>
          </cell>
          <cell r="F18960" t="str">
            <v>HALF</v>
          </cell>
          <cell r="G18960" t="str">
            <v>CI_I09</v>
          </cell>
          <cell r="H18960" t="str">
            <v>PC</v>
          </cell>
          <cell r="I18960" t="str">
            <v>CPR</v>
          </cell>
          <cell r="J18960" t="str">
            <v/>
          </cell>
          <cell r="K18960" t="str">
            <v>PD</v>
          </cell>
          <cell r="L18960" t="str">
            <v>7936</v>
          </cell>
          <cell r="M18960" t="str">
            <v>S</v>
          </cell>
          <cell r="N18960">
            <v>55185</v>
          </cell>
        </row>
        <row r="18961">
          <cell r="A18961" t="str">
            <v>SF-OFF-I09-WL-0074</v>
          </cell>
          <cell r="B18961" t="str">
            <v>CINT</v>
          </cell>
          <cell r="C18961" t="str">
            <v/>
          </cell>
          <cell r="D18961" t="str">
            <v>SIDE BOARD L ASSY CK-810 ASSY DBO</v>
          </cell>
          <cell r="E18961">
            <v>44875</v>
          </cell>
          <cell r="F18961" t="str">
            <v>HALF</v>
          </cell>
          <cell r="G18961" t="str">
            <v>CI_I09</v>
          </cell>
          <cell r="H18961" t="str">
            <v>PC</v>
          </cell>
          <cell r="I18961" t="str">
            <v>CPR</v>
          </cell>
          <cell r="J18961" t="str">
            <v/>
          </cell>
          <cell r="K18961" t="str">
            <v>PD</v>
          </cell>
          <cell r="L18961" t="str">
            <v>7936</v>
          </cell>
          <cell r="M18961" t="str">
            <v>S</v>
          </cell>
          <cell r="N18961">
            <v>32966</v>
          </cell>
        </row>
        <row r="18962">
          <cell r="A18962" t="str">
            <v>SF-OFF-I09-WL-0075</v>
          </cell>
          <cell r="B18962" t="str">
            <v>CINT</v>
          </cell>
          <cell r="C18962" t="str">
            <v/>
          </cell>
          <cell r="D18962" t="str">
            <v>SIDE BOARD L ASSY WAGON 2D AS-14015CS98</v>
          </cell>
          <cell r="E18962">
            <v>44804</v>
          </cell>
          <cell r="F18962" t="str">
            <v>HALF</v>
          </cell>
          <cell r="G18962" t="str">
            <v>CI_I09</v>
          </cell>
          <cell r="H18962" t="str">
            <v>PC</v>
          </cell>
          <cell r="I18962" t="str">
            <v>CPR</v>
          </cell>
          <cell r="J18962" t="str">
            <v/>
          </cell>
          <cell r="K18962" t="str">
            <v>PD</v>
          </cell>
          <cell r="L18962" t="str">
            <v>7936</v>
          </cell>
          <cell r="M18962" t="str">
            <v>S</v>
          </cell>
          <cell r="N18962">
            <v>81266</v>
          </cell>
        </row>
        <row r="18963">
          <cell r="A18963" t="str">
            <v>SF-OFF-I09-WL-0076</v>
          </cell>
          <cell r="B18963" t="str">
            <v>CINT</v>
          </cell>
          <cell r="C18963" t="str">
            <v/>
          </cell>
          <cell r="D18963" t="str">
            <v>SIDE BOARD L DRAWER 1 WAGON 2D/3D ASSY</v>
          </cell>
          <cell r="E18963">
            <v>44966</v>
          </cell>
          <cell r="F18963" t="str">
            <v>HALF</v>
          </cell>
          <cell r="G18963" t="str">
            <v>CI_I09</v>
          </cell>
          <cell r="H18963" t="str">
            <v>PC</v>
          </cell>
          <cell r="I18963" t="str">
            <v>CPR</v>
          </cell>
          <cell r="J18963" t="str">
            <v/>
          </cell>
          <cell r="K18963" t="str">
            <v>PD</v>
          </cell>
          <cell r="L18963" t="str">
            <v>7936</v>
          </cell>
          <cell r="M18963" t="str">
            <v>S</v>
          </cell>
          <cell r="N18963">
            <v>16987</v>
          </cell>
        </row>
        <row r="18964">
          <cell r="A18964" t="str">
            <v>SF-OFF-I09-WL-0077</v>
          </cell>
          <cell r="B18964" t="str">
            <v>CINT</v>
          </cell>
          <cell r="C18964" t="str">
            <v/>
          </cell>
          <cell r="D18964" t="str">
            <v>SIDE BOARD L DRAWER 2 WAGON 2D/3D ASSY</v>
          </cell>
          <cell r="E18964">
            <v>44966</v>
          </cell>
          <cell r="F18964" t="str">
            <v>HALF</v>
          </cell>
          <cell r="G18964" t="str">
            <v>CI_I09</v>
          </cell>
          <cell r="H18964" t="str">
            <v>PC</v>
          </cell>
          <cell r="I18964" t="str">
            <v>CPR</v>
          </cell>
          <cell r="J18964" t="str">
            <v/>
          </cell>
          <cell r="K18964" t="str">
            <v>PD</v>
          </cell>
          <cell r="L18964" t="str">
            <v>7936</v>
          </cell>
          <cell r="M18964" t="str">
            <v>S</v>
          </cell>
          <cell r="N18964">
            <v>16987</v>
          </cell>
        </row>
        <row r="18965">
          <cell r="A18965" t="str">
            <v>SF-OFF-I09-WL-0078</v>
          </cell>
          <cell r="B18965" t="str">
            <v>CINT</v>
          </cell>
          <cell r="C18965" t="str">
            <v/>
          </cell>
          <cell r="D18965" t="str">
            <v>SIDE BOARD L DRAWER 3 WAGON 2D/3D ASSY</v>
          </cell>
          <cell r="E18965">
            <v>44966</v>
          </cell>
          <cell r="F18965" t="str">
            <v>HALF</v>
          </cell>
          <cell r="G18965" t="str">
            <v>CI_I09</v>
          </cell>
          <cell r="H18965" t="str">
            <v>PC</v>
          </cell>
          <cell r="I18965" t="str">
            <v>CPR</v>
          </cell>
          <cell r="J18965" t="str">
            <v/>
          </cell>
          <cell r="K18965" t="str">
            <v>PD</v>
          </cell>
          <cell r="L18965" t="str">
            <v>7936</v>
          </cell>
          <cell r="M18965" t="str">
            <v>S</v>
          </cell>
          <cell r="N18965">
            <v>14109</v>
          </cell>
        </row>
        <row r="18966">
          <cell r="A18966" t="str">
            <v>SF-OFF-I09-WL-0079</v>
          </cell>
          <cell r="B18966" t="str">
            <v>CINT</v>
          </cell>
          <cell r="C18966" t="str">
            <v/>
          </cell>
          <cell r="D18966" t="str">
            <v>SIDE BOARD L FR DRAW KUMI FD/N PVC BLACK</v>
          </cell>
          <cell r="E18966">
            <v>45131</v>
          </cell>
          <cell r="F18966" t="str">
            <v>HALF</v>
          </cell>
          <cell r="G18966" t="str">
            <v>CI_I09</v>
          </cell>
          <cell r="H18966" t="str">
            <v>PC</v>
          </cell>
          <cell r="I18966" t="str">
            <v>CPR</v>
          </cell>
          <cell r="J18966" t="str">
            <v/>
          </cell>
          <cell r="K18966" t="str">
            <v>PD</v>
          </cell>
          <cell r="L18966" t="str">
            <v>7936</v>
          </cell>
          <cell r="M18966" t="str">
            <v>S</v>
          </cell>
          <cell r="N18966">
            <v>27020</v>
          </cell>
        </row>
        <row r="18967">
          <cell r="A18967" t="str">
            <v>SF-OFF-I09-WL-0080</v>
          </cell>
          <cell r="B18967" t="str">
            <v>CINT</v>
          </cell>
          <cell r="C18967" t="str">
            <v/>
          </cell>
          <cell r="D18967" t="str">
            <v>SIDE BOARD L FRAME DRAWER KUMI FD PSO</v>
          </cell>
          <cell r="E18967">
            <v>44937</v>
          </cell>
          <cell r="F18967" t="str">
            <v>HALF</v>
          </cell>
          <cell r="G18967" t="str">
            <v>CI_I09</v>
          </cell>
          <cell r="H18967" t="str">
            <v>PC</v>
          </cell>
          <cell r="I18967" t="str">
            <v>CPR</v>
          </cell>
          <cell r="J18967" t="str">
            <v/>
          </cell>
          <cell r="K18967" t="str">
            <v>PD</v>
          </cell>
          <cell r="L18967" t="str">
            <v>7936</v>
          </cell>
          <cell r="M18967" t="str">
            <v>S</v>
          </cell>
          <cell r="N18967">
            <v>17302</v>
          </cell>
        </row>
        <row r="18968">
          <cell r="A18968" t="str">
            <v>SF-OFF-I09-WL-0081</v>
          </cell>
          <cell r="B18968" t="str">
            <v>CINT</v>
          </cell>
          <cell r="C18968" t="str">
            <v/>
          </cell>
          <cell r="D18968" t="str">
            <v>SIDE BOARD L WAGON 2D/3D ASSY</v>
          </cell>
          <cell r="E18968">
            <v>44966</v>
          </cell>
          <cell r="F18968" t="str">
            <v>HALF</v>
          </cell>
          <cell r="G18968" t="str">
            <v>CI_I09</v>
          </cell>
          <cell r="H18968" t="str">
            <v>PC</v>
          </cell>
          <cell r="I18968" t="str">
            <v>CPR</v>
          </cell>
          <cell r="J18968" t="str">
            <v/>
          </cell>
          <cell r="K18968" t="str">
            <v>PD</v>
          </cell>
          <cell r="L18968" t="str">
            <v>7936</v>
          </cell>
          <cell r="M18968" t="str">
            <v>S</v>
          </cell>
          <cell r="N18968">
            <v>38808</v>
          </cell>
        </row>
        <row r="18969">
          <cell r="A18969" t="str">
            <v>SF-OFF-I09-WL-0082</v>
          </cell>
          <cell r="B18969" t="str">
            <v>CINT</v>
          </cell>
          <cell r="C18969" t="str">
            <v/>
          </cell>
          <cell r="D18969" t="str">
            <v>SIDE BOARD L/R DRAWER 1 ASSY WAGON 2D AS</v>
          </cell>
          <cell r="E18969">
            <v>44804</v>
          </cell>
          <cell r="F18969" t="str">
            <v>HALF</v>
          </cell>
          <cell r="G18969" t="str">
            <v>CI_I09</v>
          </cell>
          <cell r="H18969" t="str">
            <v>PC</v>
          </cell>
          <cell r="I18969" t="str">
            <v>CPR</v>
          </cell>
          <cell r="J18969" t="str">
            <v/>
          </cell>
          <cell r="K18969" t="str">
            <v>PD</v>
          </cell>
          <cell r="L18969" t="str">
            <v>7936</v>
          </cell>
          <cell r="M18969" t="str">
            <v>S</v>
          </cell>
          <cell r="N18969">
            <v>14115</v>
          </cell>
        </row>
        <row r="18970">
          <cell r="A18970" t="str">
            <v>SF-OFF-I09-WL-0083</v>
          </cell>
          <cell r="B18970" t="str">
            <v>CINT</v>
          </cell>
          <cell r="C18970" t="str">
            <v/>
          </cell>
          <cell r="D18970" t="str">
            <v>SIDE BOARD L/R DRAWER 1 KUMI FD PSO</v>
          </cell>
          <cell r="E18970">
            <v>44862</v>
          </cell>
          <cell r="F18970" t="str">
            <v>HALF</v>
          </cell>
          <cell r="G18970" t="str">
            <v>CI_I09</v>
          </cell>
          <cell r="H18970" t="str">
            <v>PC</v>
          </cell>
          <cell r="I18970" t="str">
            <v>CPR</v>
          </cell>
          <cell r="J18970" t="str">
            <v/>
          </cell>
          <cell r="K18970" t="str">
            <v>PD</v>
          </cell>
          <cell r="L18970" t="str">
            <v>7936</v>
          </cell>
          <cell r="M18970" t="str">
            <v>S</v>
          </cell>
          <cell r="N18970">
            <v>5239</v>
          </cell>
        </row>
        <row r="18971">
          <cell r="A18971" t="str">
            <v>SF-OFF-I09-WL-0084</v>
          </cell>
          <cell r="B18971" t="str">
            <v>CINT</v>
          </cell>
          <cell r="C18971" t="str">
            <v/>
          </cell>
          <cell r="D18971" t="str">
            <v>SIDE BOARD L/R DRAWER 2 ASSY WAGON 2D AS</v>
          </cell>
          <cell r="E18971">
            <v>44804</v>
          </cell>
          <cell r="F18971" t="str">
            <v>HALF</v>
          </cell>
          <cell r="G18971" t="str">
            <v>CI_I09</v>
          </cell>
          <cell r="H18971" t="str">
            <v>PC</v>
          </cell>
          <cell r="I18971" t="str">
            <v>CPR</v>
          </cell>
          <cell r="J18971" t="str">
            <v/>
          </cell>
          <cell r="K18971" t="str">
            <v>PD</v>
          </cell>
          <cell r="L18971" t="str">
            <v>7936</v>
          </cell>
          <cell r="M18971" t="str">
            <v>S</v>
          </cell>
          <cell r="N18971">
            <v>14115</v>
          </cell>
        </row>
        <row r="18972">
          <cell r="A18972" t="str">
            <v>SF-OFF-I09-WL-0085</v>
          </cell>
          <cell r="B18972" t="str">
            <v>CINT</v>
          </cell>
          <cell r="C18972" t="str">
            <v/>
          </cell>
          <cell r="D18972" t="str">
            <v>SIDE BOARD L/R DRAWER 2 KUMI FD PSO</v>
          </cell>
          <cell r="E18972">
            <v>44862</v>
          </cell>
          <cell r="F18972" t="str">
            <v>HALF</v>
          </cell>
          <cell r="G18972" t="str">
            <v>CI_I09</v>
          </cell>
          <cell r="H18972" t="str">
            <v>PC</v>
          </cell>
          <cell r="I18972" t="str">
            <v>CPR</v>
          </cell>
          <cell r="J18972" t="str">
            <v/>
          </cell>
          <cell r="K18972" t="str">
            <v>PD</v>
          </cell>
          <cell r="L18972" t="str">
            <v>7936</v>
          </cell>
          <cell r="M18972" t="str">
            <v>S</v>
          </cell>
          <cell r="N18972">
            <v>5239</v>
          </cell>
        </row>
        <row r="18973">
          <cell r="A18973" t="str">
            <v>SF-OFF-I09-WL-0086</v>
          </cell>
          <cell r="B18973" t="str">
            <v>CINT</v>
          </cell>
          <cell r="C18973" t="str">
            <v/>
          </cell>
          <cell r="D18973" t="str">
            <v>SIDE BOARD R ASSY CK-810/1800 PVC BLACK</v>
          </cell>
          <cell r="E18973">
            <v>45169</v>
          </cell>
          <cell r="F18973" t="str">
            <v>HALF</v>
          </cell>
          <cell r="G18973" t="str">
            <v>CI_I09</v>
          </cell>
          <cell r="H18973" t="str">
            <v>PC</v>
          </cell>
          <cell r="I18973" t="str">
            <v>CPR</v>
          </cell>
          <cell r="J18973" t="str">
            <v/>
          </cell>
          <cell r="K18973" t="str">
            <v>PD</v>
          </cell>
          <cell r="L18973" t="str">
            <v>7936</v>
          </cell>
          <cell r="M18973" t="str">
            <v>S</v>
          </cell>
          <cell r="N18973">
            <v>55185</v>
          </cell>
        </row>
        <row r="18974">
          <cell r="A18974" t="str">
            <v>SF-OFF-I09-WL-0087</v>
          </cell>
          <cell r="B18974" t="str">
            <v>CINT</v>
          </cell>
          <cell r="C18974" t="str">
            <v/>
          </cell>
          <cell r="D18974" t="str">
            <v>SIDE BOARD R ASSY CK-1800 ASSY PSO</v>
          </cell>
          <cell r="E18974">
            <v>44834</v>
          </cell>
          <cell r="F18974" t="str">
            <v>HALF</v>
          </cell>
          <cell r="G18974" t="str">
            <v>CI_I09</v>
          </cell>
          <cell r="H18974" t="str">
            <v>PC</v>
          </cell>
          <cell r="I18974" t="str">
            <v>CPR</v>
          </cell>
          <cell r="J18974" t="str">
            <v/>
          </cell>
          <cell r="K18974" t="str">
            <v>PD</v>
          </cell>
          <cell r="L18974" t="str">
            <v>7936</v>
          </cell>
          <cell r="M18974" t="str">
            <v>S</v>
          </cell>
          <cell r="N18974">
            <v>67702</v>
          </cell>
        </row>
        <row r="18975">
          <cell r="A18975" t="str">
            <v>SF-OFF-I09-WL-0088</v>
          </cell>
          <cell r="B18975" t="str">
            <v>CINT</v>
          </cell>
          <cell r="C18975" t="str">
            <v/>
          </cell>
          <cell r="D18975" t="str">
            <v>SIDE BOARD R ASSY CK-810 ASSY DBO</v>
          </cell>
          <cell r="E18975">
            <v>44875</v>
          </cell>
          <cell r="F18975" t="str">
            <v>HALF</v>
          </cell>
          <cell r="G18975" t="str">
            <v>CI_I09</v>
          </cell>
          <cell r="H18975" t="str">
            <v>PC</v>
          </cell>
          <cell r="I18975" t="str">
            <v>CPR</v>
          </cell>
          <cell r="J18975" t="str">
            <v/>
          </cell>
          <cell r="K18975" t="str">
            <v>PD</v>
          </cell>
          <cell r="L18975" t="str">
            <v>7936</v>
          </cell>
          <cell r="M18975" t="str">
            <v>S</v>
          </cell>
          <cell r="N18975">
            <v>32966</v>
          </cell>
        </row>
        <row r="18976">
          <cell r="A18976" t="str">
            <v>SF-OFF-I09-WL-0089</v>
          </cell>
          <cell r="B18976" t="str">
            <v>CINT</v>
          </cell>
          <cell r="C18976" t="str">
            <v/>
          </cell>
          <cell r="D18976" t="str">
            <v>SIDE BOARD R ASSY WAGON 2D AS-14015CS98</v>
          </cell>
          <cell r="E18976">
            <v>44804</v>
          </cell>
          <cell r="F18976" t="str">
            <v>HALF</v>
          </cell>
          <cell r="G18976" t="str">
            <v>CI_I09</v>
          </cell>
          <cell r="H18976" t="str">
            <v>PC</v>
          </cell>
          <cell r="I18976" t="str">
            <v>CPR</v>
          </cell>
          <cell r="J18976" t="str">
            <v/>
          </cell>
          <cell r="K18976" t="str">
            <v>PD</v>
          </cell>
          <cell r="L18976" t="str">
            <v>7936</v>
          </cell>
          <cell r="M18976" t="str">
            <v>S</v>
          </cell>
          <cell r="N18976">
            <v>81266</v>
          </cell>
        </row>
        <row r="18977">
          <cell r="A18977" t="str">
            <v>SF-OFF-I09-WL-0090</v>
          </cell>
          <cell r="B18977" t="str">
            <v>CINT</v>
          </cell>
          <cell r="C18977" t="str">
            <v/>
          </cell>
          <cell r="D18977" t="str">
            <v>SIDE BOARD R DRAWER 1 WAGON 2D/3D ASSY</v>
          </cell>
          <cell r="E18977">
            <v>44966</v>
          </cell>
          <cell r="F18977" t="str">
            <v>HALF</v>
          </cell>
          <cell r="G18977" t="str">
            <v>CI_I09</v>
          </cell>
          <cell r="H18977" t="str">
            <v>PC</v>
          </cell>
          <cell r="I18977" t="str">
            <v>CPR</v>
          </cell>
          <cell r="J18977" t="str">
            <v/>
          </cell>
          <cell r="K18977" t="str">
            <v>PD</v>
          </cell>
          <cell r="L18977" t="str">
            <v>7936</v>
          </cell>
          <cell r="M18977" t="str">
            <v>S</v>
          </cell>
          <cell r="N18977">
            <v>16987</v>
          </cell>
        </row>
        <row r="18978">
          <cell r="A18978" t="str">
            <v>SF-OFF-I09-WL-0091</v>
          </cell>
          <cell r="B18978" t="str">
            <v>CINT</v>
          </cell>
          <cell r="C18978" t="str">
            <v/>
          </cell>
          <cell r="D18978" t="str">
            <v>SIDE BOARD R DRAWER 2 WAGON 2D/3D ASSY</v>
          </cell>
          <cell r="E18978">
            <v>44966</v>
          </cell>
          <cell r="F18978" t="str">
            <v>HALF</v>
          </cell>
          <cell r="G18978" t="str">
            <v>CI_I09</v>
          </cell>
          <cell r="H18978" t="str">
            <v>PC</v>
          </cell>
          <cell r="I18978" t="str">
            <v>CPR</v>
          </cell>
          <cell r="J18978" t="str">
            <v/>
          </cell>
          <cell r="K18978" t="str">
            <v>PD</v>
          </cell>
          <cell r="L18978" t="str">
            <v>7936</v>
          </cell>
          <cell r="M18978" t="str">
            <v>S</v>
          </cell>
          <cell r="N18978">
            <v>16987</v>
          </cell>
        </row>
        <row r="18979">
          <cell r="A18979" t="str">
            <v>SF-OFF-I09-WL-0092</v>
          </cell>
          <cell r="B18979" t="str">
            <v>CINT</v>
          </cell>
          <cell r="C18979" t="str">
            <v/>
          </cell>
          <cell r="D18979" t="str">
            <v>SIDE BOARD R DRAWER 3 WAGON 2D/3D ASSY</v>
          </cell>
          <cell r="E18979">
            <v>44966</v>
          </cell>
          <cell r="F18979" t="str">
            <v>HALF</v>
          </cell>
          <cell r="G18979" t="str">
            <v>CI_I09</v>
          </cell>
          <cell r="H18979" t="str">
            <v>PC</v>
          </cell>
          <cell r="I18979" t="str">
            <v>CPR</v>
          </cell>
          <cell r="J18979" t="str">
            <v/>
          </cell>
          <cell r="K18979" t="str">
            <v>PD</v>
          </cell>
          <cell r="L18979" t="str">
            <v>7936</v>
          </cell>
          <cell r="M18979" t="str">
            <v>S</v>
          </cell>
          <cell r="N18979">
            <v>14109</v>
          </cell>
        </row>
        <row r="18980">
          <cell r="A18980" t="str">
            <v>SF-OFF-I09-WL-0093</v>
          </cell>
          <cell r="B18980" t="str">
            <v>CINT</v>
          </cell>
          <cell r="C18980" t="str">
            <v/>
          </cell>
          <cell r="D18980" t="str">
            <v>SIDE BOARD R FR DRAW KUMI FD/N PVC BLACK</v>
          </cell>
          <cell r="E18980">
            <v>45131</v>
          </cell>
          <cell r="F18980" t="str">
            <v>HALF</v>
          </cell>
          <cell r="G18980" t="str">
            <v>CI_I09</v>
          </cell>
          <cell r="H18980" t="str">
            <v>PC</v>
          </cell>
          <cell r="I18980" t="str">
            <v>CPR</v>
          </cell>
          <cell r="J18980" t="str">
            <v/>
          </cell>
          <cell r="K18980" t="str">
            <v>PD</v>
          </cell>
          <cell r="L18980" t="str">
            <v>7936</v>
          </cell>
          <cell r="M18980" t="str">
            <v>S</v>
          </cell>
          <cell r="N18980">
            <v>27020</v>
          </cell>
        </row>
        <row r="18981">
          <cell r="A18981" t="str">
            <v>SF-OFF-I09-WL-0094</v>
          </cell>
          <cell r="B18981" t="str">
            <v>CINT</v>
          </cell>
          <cell r="C18981" t="str">
            <v/>
          </cell>
          <cell r="D18981" t="str">
            <v>SIDE BOARD R FRAME DRAWER KUMI FD PSO</v>
          </cell>
          <cell r="E18981">
            <v>44862</v>
          </cell>
          <cell r="F18981" t="str">
            <v>HALF</v>
          </cell>
          <cell r="G18981" t="str">
            <v>CI_I09</v>
          </cell>
          <cell r="H18981" t="str">
            <v>PC</v>
          </cell>
          <cell r="I18981" t="str">
            <v>CPR</v>
          </cell>
          <cell r="J18981" t="str">
            <v/>
          </cell>
          <cell r="K18981" t="str">
            <v>PD</v>
          </cell>
          <cell r="L18981" t="str">
            <v>7936</v>
          </cell>
          <cell r="M18981" t="str">
            <v>S</v>
          </cell>
          <cell r="N18981">
            <v>17302</v>
          </cell>
        </row>
        <row r="18982">
          <cell r="A18982" t="str">
            <v>SF-OFF-I09-WL-0095</v>
          </cell>
          <cell r="B18982" t="str">
            <v>CINT</v>
          </cell>
          <cell r="C18982" t="str">
            <v/>
          </cell>
          <cell r="D18982" t="str">
            <v>SIDE BOARD R WAGON 2D/3D ASSY</v>
          </cell>
          <cell r="E18982">
            <v>44966</v>
          </cell>
          <cell r="F18982" t="str">
            <v>HALF</v>
          </cell>
          <cell r="G18982" t="str">
            <v>CI_I09</v>
          </cell>
          <cell r="H18982" t="str">
            <v>PC</v>
          </cell>
          <cell r="I18982" t="str">
            <v>CPR</v>
          </cell>
          <cell r="J18982" t="str">
            <v/>
          </cell>
          <cell r="K18982" t="str">
            <v>PD</v>
          </cell>
          <cell r="L18982" t="str">
            <v>7936</v>
          </cell>
          <cell r="M18982" t="str">
            <v>S</v>
          </cell>
          <cell r="N18982">
            <v>38808</v>
          </cell>
        </row>
        <row r="18983">
          <cell r="A18983" t="str">
            <v>SF-OFF-I09-WL-0096</v>
          </cell>
          <cell r="B18983" t="str">
            <v>CINT</v>
          </cell>
          <cell r="C18983" t="str">
            <v/>
          </cell>
          <cell r="D18983" t="str">
            <v>SIDE DRAWER L KUMI CD DBO ASSY - MB 041</v>
          </cell>
          <cell r="E18983">
            <v>44814</v>
          </cell>
          <cell r="F18983" t="str">
            <v>HALF</v>
          </cell>
          <cell r="G18983" t="str">
            <v>CI_I09</v>
          </cell>
          <cell r="H18983" t="str">
            <v>PC</v>
          </cell>
          <cell r="I18983" t="str">
            <v>CPR</v>
          </cell>
          <cell r="J18983" t="str">
            <v/>
          </cell>
          <cell r="K18983" t="str">
            <v>PD</v>
          </cell>
          <cell r="L18983" t="str">
            <v>7936</v>
          </cell>
          <cell r="M18983" t="str">
            <v>S</v>
          </cell>
          <cell r="N18983">
            <v>18969</v>
          </cell>
        </row>
        <row r="18984">
          <cell r="A18984" t="str">
            <v>SF-OFF-I09-WL-0097</v>
          </cell>
          <cell r="B18984" t="str">
            <v>CINT</v>
          </cell>
          <cell r="C18984" t="str">
            <v/>
          </cell>
          <cell r="D18984" t="str">
            <v>SIDE DRAWER R KUMI CD DBO ASSY - MB 041</v>
          </cell>
          <cell r="E18984">
            <v>44814</v>
          </cell>
          <cell r="F18984" t="str">
            <v>HALF</v>
          </cell>
          <cell r="G18984" t="str">
            <v>CI_I09</v>
          </cell>
          <cell r="H18984" t="str">
            <v>PC</v>
          </cell>
          <cell r="I18984" t="str">
            <v>CPR</v>
          </cell>
          <cell r="J18984" t="str">
            <v/>
          </cell>
          <cell r="K18984" t="str">
            <v>PD</v>
          </cell>
          <cell r="L18984" t="str">
            <v>7936</v>
          </cell>
          <cell r="M18984" t="str">
            <v>S</v>
          </cell>
          <cell r="N18984">
            <v>18969</v>
          </cell>
        </row>
        <row r="18985">
          <cell r="A18985" t="str">
            <v>SF-OFF-I09-WL-0098</v>
          </cell>
          <cell r="B18985" t="str">
            <v>CINT</v>
          </cell>
          <cell r="C18985" t="str">
            <v/>
          </cell>
          <cell r="D18985" t="str">
            <v>SIDE DRAWER T-1010 [LACI+KEYBOARD] ASSY</v>
          </cell>
          <cell r="E18985">
            <v>44936</v>
          </cell>
          <cell r="F18985" t="str">
            <v>HALF</v>
          </cell>
          <cell r="G18985" t="str">
            <v>CI_I09</v>
          </cell>
          <cell r="H18985" t="str">
            <v>PC</v>
          </cell>
          <cell r="I18985" t="str">
            <v>CPR</v>
          </cell>
          <cell r="J18985" t="str">
            <v/>
          </cell>
          <cell r="K18985" t="str">
            <v>PD</v>
          </cell>
          <cell r="L18985" t="str">
            <v>7936</v>
          </cell>
          <cell r="M18985" t="str">
            <v>S</v>
          </cell>
          <cell r="N18985">
            <v>67702</v>
          </cell>
        </row>
        <row r="18986">
          <cell r="A18986" t="str">
            <v>SF-OFF-I09-WL-0099</v>
          </cell>
          <cell r="B18986" t="str">
            <v>CINT</v>
          </cell>
          <cell r="C18986" t="str">
            <v/>
          </cell>
          <cell r="D18986" t="str">
            <v>SIDE L DRAWER ECH-D NO 6 [LACI KEYBOARD]</v>
          </cell>
          <cell r="E18986">
            <v>44783</v>
          </cell>
          <cell r="F18986" t="str">
            <v>HALF</v>
          </cell>
          <cell r="G18986" t="str">
            <v>CI_I09</v>
          </cell>
          <cell r="H18986" t="str">
            <v>PC</v>
          </cell>
          <cell r="I18986" t="str">
            <v>CPR</v>
          </cell>
          <cell r="J18986" t="str">
            <v/>
          </cell>
          <cell r="K18986" t="str">
            <v>PD</v>
          </cell>
          <cell r="L18986" t="str">
            <v>7936</v>
          </cell>
          <cell r="M18986" t="str">
            <v>S</v>
          </cell>
          <cell r="N18986">
            <v>0</v>
          </cell>
        </row>
        <row r="18987">
          <cell r="A18987" t="str">
            <v>SF-OFF-I09-WL-0100</v>
          </cell>
          <cell r="B18987" t="str">
            <v>CINT</v>
          </cell>
          <cell r="C18987" t="str">
            <v/>
          </cell>
          <cell r="D18987" t="str">
            <v>SIDE R DRAWER ECH-D NO 6 [LACI KEYBOARD]</v>
          </cell>
          <cell r="E18987">
            <v>44783</v>
          </cell>
          <cell r="F18987" t="str">
            <v>HALF</v>
          </cell>
          <cell r="G18987" t="str">
            <v>CI_I09</v>
          </cell>
          <cell r="H18987" t="str">
            <v>PC</v>
          </cell>
          <cell r="I18987" t="str">
            <v>CPR</v>
          </cell>
          <cell r="J18987" t="str">
            <v/>
          </cell>
          <cell r="K18987" t="str">
            <v>PD</v>
          </cell>
          <cell r="L18987" t="str">
            <v>7936</v>
          </cell>
          <cell r="M18987" t="str">
            <v>S</v>
          </cell>
          <cell r="N18987">
            <v>0</v>
          </cell>
        </row>
        <row r="18988">
          <cell r="A18988" t="str">
            <v>SF-OFF-I09-WL-0101</v>
          </cell>
          <cell r="B18988" t="str">
            <v>CINT</v>
          </cell>
          <cell r="C18988" t="str">
            <v/>
          </cell>
          <cell r="D18988" t="str">
            <v>SIDE SHORT PANEL SIDE BOARD L UFFICIO MA</v>
          </cell>
          <cell r="E18988">
            <v>44841</v>
          </cell>
          <cell r="F18988" t="str">
            <v>HALF</v>
          </cell>
          <cell r="G18988" t="str">
            <v>CI_I09</v>
          </cell>
          <cell r="H18988" t="str">
            <v>PC</v>
          </cell>
          <cell r="I18988" t="str">
            <v>CPR</v>
          </cell>
          <cell r="J18988" t="str">
            <v/>
          </cell>
          <cell r="K18988" t="str">
            <v>PD</v>
          </cell>
          <cell r="L18988" t="str">
            <v>7936</v>
          </cell>
          <cell r="M18988" t="str">
            <v>S</v>
          </cell>
          <cell r="N18988">
            <v>8963</v>
          </cell>
        </row>
        <row r="18989">
          <cell r="A18989" t="str">
            <v>SF-OFF-I09-WL-0102</v>
          </cell>
          <cell r="B18989" t="str">
            <v>CINT</v>
          </cell>
          <cell r="C18989" t="str">
            <v/>
          </cell>
          <cell r="D18989" t="str">
            <v>SIDE TABLE ASSY KUMI ED Y25 JUGLAN REGIA</v>
          </cell>
          <cell r="E18989">
            <v>44783</v>
          </cell>
          <cell r="F18989" t="str">
            <v>HALF</v>
          </cell>
          <cell r="G18989" t="str">
            <v>CI_I09</v>
          </cell>
          <cell r="H18989" t="str">
            <v>PC</v>
          </cell>
          <cell r="I18989" t="str">
            <v>CPR</v>
          </cell>
          <cell r="J18989" t="str">
            <v/>
          </cell>
          <cell r="K18989" t="str">
            <v>PD</v>
          </cell>
          <cell r="L18989" t="str">
            <v>7936</v>
          </cell>
          <cell r="M18989" t="str">
            <v>S</v>
          </cell>
          <cell r="N18989">
            <v>0</v>
          </cell>
        </row>
        <row r="18990">
          <cell r="A18990" t="str">
            <v>SF-OFF-I09-WL-0103</v>
          </cell>
          <cell r="B18990" t="str">
            <v>CINT</v>
          </cell>
          <cell r="C18990" t="str">
            <v/>
          </cell>
          <cell r="D18990" t="str">
            <v>SIDE TABLE KUMI ED MOLALA WALNUT MB018 D</v>
          </cell>
          <cell r="E18990">
            <v>44783</v>
          </cell>
          <cell r="F18990" t="str">
            <v>HALF</v>
          </cell>
          <cell r="G18990" t="str">
            <v>CI_I09</v>
          </cell>
          <cell r="H18990" t="str">
            <v>PC</v>
          </cell>
          <cell r="I18990" t="str">
            <v>CPR</v>
          </cell>
          <cell r="J18990" t="str">
            <v/>
          </cell>
          <cell r="K18990" t="str">
            <v>PD</v>
          </cell>
          <cell r="L18990" t="str">
            <v>7936</v>
          </cell>
          <cell r="M18990" t="str">
            <v>S</v>
          </cell>
          <cell r="N18990">
            <v>0</v>
          </cell>
        </row>
        <row r="18991">
          <cell r="A18991" t="str">
            <v>SF-OFF-I09-WL-0104</v>
          </cell>
          <cell r="B18991" t="str">
            <v>CINT</v>
          </cell>
          <cell r="C18991" t="str">
            <v/>
          </cell>
          <cell r="D18991" t="str">
            <v>SIDE TABLE KUMI ED DBO MB 041</v>
          </cell>
          <cell r="E18991">
            <v>45217</v>
          </cell>
          <cell r="F18991" t="str">
            <v>HALF</v>
          </cell>
          <cell r="G18991" t="str">
            <v>CI_I09</v>
          </cell>
          <cell r="H18991" t="str">
            <v>PC</v>
          </cell>
          <cell r="I18991" t="str">
            <v>CPR</v>
          </cell>
          <cell r="J18991" t="str">
            <v/>
          </cell>
          <cell r="K18991" t="str">
            <v>PD</v>
          </cell>
          <cell r="L18991" t="str">
            <v>7936</v>
          </cell>
          <cell r="M18991" t="str">
            <v>S</v>
          </cell>
          <cell r="N18991">
            <v>175732</v>
          </cell>
        </row>
        <row r="18992">
          <cell r="A18992" t="str">
            <v>SF-OFF-I09-WL-0105</v>
          </cell>
          <cell r="B18992" t="str">
            <v>CINT</v>
          </cell>
          <cell r="C18992" t="str">
            <v/>
          </cell>
          <cell r="D18992" t="str">
            <v>TABLE TOP ASSY KUMI ED MBA 2014 C Y25 JU</v>
          </cell>
          <cell r="E18992">
            <v>44783</v>
          </cell>
          <cell r="F18992" t="str">
            <v>HALF</v>
          </cell>
          <cell r="G18992" t="str">
            <v>CI_I09</v>
          </cell>
          <cell r="H18992" t="str">
            <v>PC</v>
          </cell>
          <cell r="I18992" t="str">
            <v>CPR</v>
          </cell>
          <cell r="J18992" t="str">
            <v/>
          </cell>
          <cell r="K18992" t="str">
            <v>PD</v>
          </cell>
          <cell r="L18992" t="str">
            <v>7936</v>
          </cell>
          <cell r="M18992" t="str">
            <v>S</v>
          </cell>
          <cell r="N18992">
            <v>0</v>
          </cell>
        </row>
        <row r="18993">
          <cell r="A18993" t="str">
            <v>SF-OFF-I09-WL-0106</v>
          </cell>
          <cell r="B18993" t="str">
            <v>CINT</v>
          </cell>
          <cell r="C18993" t="str">
            <v/>
          </cell>
          <cell r="D18993" t="str">
            <v>TABLE TOP ASSY MENZA HD</v>
          </cell>
          <cell r="E18993">
            <v>45169</v>
          </cell>
          <cell r="F18993" t="str">
            <v>HALF</v>
          </cell>
          <cell r="G18993" t="str">
            <v>CI_I09</v>
          </cell>
          <cell r="H18993" t="str">
            <v>PC</v>
          </cell>
          <cell r="I18993" t="str">
            <v>CPR</v>
          </cell>
          <cell r="J18993" t="str">
            <v/>
          </cell>
          <cell r="K18993" t="str">
            <v>PD</v>
          </cell>
          <cell r="L18993" t="str">
            <v>7936</v>
          </cell>
          <cell r="M18993" t="str">
            <v>S</v>
          </cell>
          <cell r="N18993">
            <v>64990</v>
          </cell>
        </row>
        <row r="18994">
          <cell r="A18994" t="str">
            <v>SF-OFF-I09-WL-0107</v>
          </cell>
          <cell r="B18994" t="str">
            <v>CINT</v>
          </cell>
          <cell r="C18994" t="str">
            <v/>
          </cell>
          <cell r="D18994" t="str">
            <v>TABLE TOP AST 1200 (PESEGI ROUNDED) PSO</v>
          </cell>
          <cell r="E18994">
            <v>44783</v>
          </cell>
          <cell r="F18994" t="str">
            <v>HALF</v>
          </cell>
          <cell r="G18994" t="str">
            <v>CI_I09</v>
          </cell>
          <cell r="H18994" t="str">
            <v>PC</v>
          </cell>
          <cell r="I18994" t="str">
            <v>CPR</v>
          </cell>
          <cell r="J18994" t="str">
            <v/>
          </cell>
          <cell r="K18994" t="str">
            <v>PD</v>
          </cell>
          <cell r="L18994" t="str">
            <v>7936</v>
          </cell>
          <cell r="M18994" t="str">
            <v>S</v>
          </cell>
          <cell r="N18994">
            <v>0</v>
          </cell>
        </row>
        <row r="18995">
          <cell r="A18995" t="str">
            <v>SF-OFF-I09-WL-0108</v>
          </cell>
          <cell r="B18995" t="str">
            <v>CINT</v>
          </cell>
          <cell r="C18995" t="str">
            <v/>
          </cell>
          <cell r="D18995" t="str">
            <v>TABLE TOP COMPL KUMI AST-1200 PSO</v>
          </cell>
          <cell r="E18995">
            <v>44966</v>
          </cell>
          <cell r="F18995" t="str">
            <v>HALF</v>
          </cell>
          <cell r="G18995" t="str">
            <v>CI_I09</v>
          </cell>
          <cell r="H18995" t="str">
            <v>PC</v>
          </cell>
          <cell r="I18995" t="str">
            <v>CPR</v>
          </cell>
          <cell r="J18995" t="str">
            <v/>
          </cell>
          <cell r="K18995" t="str">
            <v>PD</v>
          </cell>
          <cell r="L18995" t="str">
            <v>7936</v>
          </cell>
          <cell r="M18995" t="str">
            <v>S</v>
          </cell>
          <cell r="N18995">
            <v>183591</v>
          </cell>
        </row>
        <row r="18996">
          <cell r="A18996" t="str">
            <v>SF-OFF-I09-WL-0109</v>
          </cell>
          <cell r="B18996" t="str">
            <v>CINT</v>
          </cell>
          <cell r="C18996" t="str">
            <v/>
          </cell>
          <cell r="D18996" t="str">
            <v>TABLE TOP FOLDIA C 6015 MB 69022 S PUTIH</v>
          </cell>
          <cell r="E18996">
            <v>44783</v>
          </cell>
          <cell r="F18996" t="str">
            <v>HALF</v>
          </cell>
          <cell r="G18996" t="str">
            <v>CI_I09</v>
          </cell>
          <cell r="H18996" t="str">
            <v>PC</v>
          </cell>
          <cell r="I18996" t="str">
            <v>CPR</v>
          </cell>
          <cell r="J18996" t="str">
            <v/>
          </cell>
          <cell r="K18996" t="str">
            <v>PD</v>
          </cell>
          <cell r="L18996" t="str">
            <v>7936</v>
          </cell>
          <cell r="M18996" t="str">
            <v>S</v>
          </cell>
          <cell r="N18996">
            <v>0</v>
          </cell>
        </row>
        <row r="18997">
          <cell r="A18997" t="str">
            <v>SF-OFF-I09-WL-0110</v>
          </cell>
          <cell r="B18997" t="str">
            <v>CINT</v>
          </cell>
          <cell r="C18997" t="str">
            <v/>
          </cell>
          <cell r="D18997" t="str">
            <v>TABLE TOP KUMI CD DBO MB 041 DN74 9060</v>
          </cell>
          <cell r="E18997">
            <v>44915</v>
          </cell>
          <cell r="F18997" t="str">
            <v>HALF</v>
          </cell>
          <cell r="G18997" t="str">
            <v>CI_I09</v>
          </cell>
          <cell r="H18997" t="str">
            <v>PC</v>
          </cell>
          <cell r="I18997" t="str">
            <v>CPR</v>
          </cell>
          <cell r="J18997" t="str">
            <v/>
          </cell>
          <cell r="K18997" t="str">
            <v>PD</v>
          </cell>
          <cell r="L18997" t="str">
            <v>7936</v>
          </cell>
          <cell r="M18997" t="str">
            <v>S</v>
          </cell>
          <cell r="N18997">
            <v>176645</v>
          </cell>
        </row>
        <row r="18998">
          <cell r="A18998" t="str">
            <v>SF-OFF-I09-WL-0111</v>
          </cell>
          <cell r="B18998" t="str">
            <v>CINT</v>
          </cell>
          <cell r="C18998" t="str">
            <v/>
          </cell>
          <cell r="D18998" t="str">
            <v>TABLE TOP KUMI ED DBO MB 041</v>
          </cell>
          <cell r="E18998">
            <v>45217</v>
          </cell>
          <cell r="F18998" t="str">
            <v>HALF</v>
          </cell>
          <cell r="G18998" t="str">
            <v>CI_I09</v>
          </cell>
          <cell r="H18998" t="str">
            <v>PC</v>
          </cell>
          <cell r="I18998" t="str">
            <v>CPR</v>
          </cell>
          <cell r="J18998" t="str">
            <v/>
          </cell>
          <cell r="K18998" t="str">
            <v>PD</v>
          </cell>
          <cell r="L18998" t="str">
            <v>7936</v>
          </cell>
          <cell r="M18998" t="str">
            <v>S</v>
          </cell>
          <cell r="N18998">
            <v>586941</v>
          </cell>
        </row>
        <row r="18999">
          <cell r="A18999" t="str">
            <v>SF-OFF-I09-WL-0112</v>
          </cell>
          <cell r="B18999" t="str">
            <v>CINT</v>
          </cell>
          <cell r="C18999" t="str">
            <v/>
          </cell>
          <cell r="D18999" t="str">
            <v>TABLE TOP KUMI MD (6014) AS-14015CS98</v>
          </cell>
          <cell r="E18999">
            <v>44804</v>
          </cell>
          <cell r="F18999" t="str">
            <v>HALF</v>
          </cell>
          <cell r="G18999" t="str">
            <v>CI_I09</v>
          </cell>
          <cell r="H18999" t="str">
            <v>PC</v>
          </cell>
          <cell r="I18999" t="str">
            <v>CPR</v>
          </cell>
          <cell r="J18999" t="str">
            <v/>
          </cell>
          <cell r="K18999" t="str">
            <v>PD</v>
          </cell>
          <cell r="L18999" t="str">
            <v>7936</v>
          </cell>
          <cell r="M18999" t="str">
            <v>S</v>
          </cell>
          <cell r="N18999">
            <v>318538</v>
          </cell>
        </row>
        <row r="19000">
          <cell r="A19000" t="str">
            <v>SF-OFF-I09-WL-0113</v>
          </cell>
          <cell r="B19000" t="str">
            <v>CINT</v>
          </cell>
          <cell r="C19000" t="str">
            <v/>
          </cell>
          <cell r="D19000" t="str">
            <v>TABLE TOP KUMI MD DBO MB 041</v>
          </cell>
          <cell r="E19000">
            <v>45217</v>
          </cell>
          <cell r="F19000" t="str">
            <v>HALF</v>
          </cell>
          <cell r="G19000" t="str">
            <v>CI_I09</v>
          </cell>
          <cell r="H19000" t="str">
            <v>PC</v>
          </cell>
          <cell r="I19000" t="str">
            <v>CPR</v>
          </cell>
          <cell r="J19000" t="str">
            <v/>
          </cell>
          <cell r="K19000" t="str">
            <v>PD</v>
          </cell>
          <cell r="L19000" t="str">
            <v>7936</v>
          </cell>
          <cell r="M19000" t="str">
            <v>S</v>
          </cell>
          <cell r="N19000">
            <v>580753</v>
          </cell>
        </row>
        <row r="19001">
          <cell r="A19001" t="str">
            <v>SF-OFF-I09-WL-0114</v>
          </cell>
          <cell r="B19001" t="str">
            <v>CINT</v>
          </cell>
          <cell r="C19001" t="str">
            <v/>
          </cell>
          <cell r="D19001" t="str">
            <v>TABLE TOP KUMI SD DBO MB 041</v>
          </cell>
          <cell r="E19001">
            <v>45217</v>
          </cell>
          <cell r="F19001" t="str">
            <v>HALF</v>
          </cell>
          <cell r="G19001" t="str">
            <v>CI_I09</v>
          </cell>
          <cell r="H19001" t="str">
            <v>PC</v>
          </cell>
          <cell r="I19001" t="str">
            <v>CPR</v>
          </cell>
          <cell r="J19001" t="str">
            <v/>
          </cell>
          <cell r="K19001" t="str">
            <v>PD</v>
          </cell>
          <cell r="L19001" t="str">
            <v>7936</v>
          </cell>
          <cell r="M19001" t="str">
            <v>S</v>
          </cell>
          <cell r="N19001">
            <v>191346</v>
          </cell>
        </row>
        <row r="19002">
          <cell r="A19002" t="str">
            <v>SF-OFF-I09-WL-0115</v>
          </cell>
          <cell r="B19002" t="str">
            <v>CINT</v>
          </cell>
          <cell r="C19002" t="str">
            <v/>
          </cell>
          <cell r="D19002" t="str">
            <v>TABLE TOP KUMI SD PSO MB 008</v>
          </cell>
          <cell r="E19002">
            <v>45217</v>
          </cell>
          <cell r="F19002" t="str">
            <v>HALF</v>
          </cell>
          <cell r="G19002" t="str">
            <v>CI_I09</v>
          </cell>
          <cell r="H19002" t="str">
            <v>PC</v>
          </cell>
          <cell r="I19002" t="str">
            <v>CPR</v>
          </cell>
          <cell r="J19002" t="str">
            <v/>
          </cell>
          <cell r="K19002" t="str">
            <v>PD</v>
          </cell>
          <cell r="L19002" t="str">
            <v>7936</v>
          </cell>
          <cell r="M19002" t="str">
            <v>S</v>
          </cell>
          <cell r="N19002">
            <v>183600</v>
          </cell>
        </row>
        <row r="19003">
          <cell r="A19003" t="str">
            <v>SF-OFF-I09-WL-0116</v>
          </cell>
          <cell r="B19003" t="str">
            <v>CINT</v>
          </cell>
          <cell r="C19003" t="str">
            <v/>
          </cell>
          <cell r="D19003" t="str">
            <v>TABLE TOP KUMI WS 1400 x 1200 PSO</v>
          </cell>
          <cell r="E19003">
            <v>44804</v>
          </cell>
          <cell r="F19003" t="str">
            <v>HALF</v>
          </cell>
          <cell r="G19003" t="str">
            <v>CI_I09</v>
          </cell>
          <cell r="H19003" t="str">
            <v>PC</v>
          </cell>
          <cell r="I19003" t="str">
            <v>CPR</v>
          </cell>
          <cell r="J19003" t="str">
            <v/>
          </cell>
          <cell r="K19003" t="str">
            <v>PD</v>
          </cell>
          <cell r="L19003" t="str">
            <v>7936</v>
          </cell>
          <cell r="M19003" t="str">
            <v>S</v>
          </cell>
          <cell r="N19003">
            <v>1219222</v>
          </cell>
        </row>
        <row r="19004">
          <cell r="A19004" t="str">
            <v>SF-OFF-I09-WL-0117</v>
          </cell>
          <cell r="B19004" t="str">
            <v>CINT</v>
          </cell>
          <cell r="C19004" t="str">
            <v/>
          </cell>
          <cell r="D19004" t="str">
            <v>TABLE TOP T-1010 OCI T. 24 X 1000 X 1000</v>
          </cell>
          <cell r="E19004">
            <v>44783</v>
          </cell>
          <cell r="F19004" t="str">
            <v>HALF</v>
          </cell>
          <cell r="G19004" t="str">
            <v>CI_I09</v>
          </cell>
          <cell r="H19004" t="str">
            <v>PC</v>
          </cell>
          <cell r="I19004" t="str">
            <v>CPR</v>
          </cell>
          <cell r="J19004" t="str">
            <v/>
          </cell>
          <cell r="K19004" t="str">
            <v>PD</v>
          </cell>
          <cell r="L19004" t="str">
            <v>7936</v>
          </cell>
          <cell r="M19004" t="str">
            <v>S</v>
          </cell>
          <cell r="N19004">
            <v>0</v>
          </cell>
        </row>
        <row r="19005">
          <cell r="A19005" t="str">
            <v>SF-OFF-I09-WL-0118</v>
          </cell>
          <cell r="B19005" t="str">
            <v>CINT</v>
          </cell>
          <cell r="C19005" t="str">
            <v/>
          </cell>
          <cell r="D19005" t="str">
            <v>TABLE TOP T-6012 OCI T.24 X 1200 X 700 A</v>
          </cell>
          <cell r="E19005">
            <v>44783</v>
          </cell>
          <cell r="F19005" t="str">
            <v>HALF</v>
          </cell>
          <cell r="G19005" t="str">
            <v>CI_I09</v>
          </cell>
          <cell r="H19005" t="str">
            <v>PC</v>
          </cell>
          <cell r="I19005" t="str">
            <v>CPR</v>
          </cell>
          <cell r="J19005" t="str">
            <v/>
          </cell>
          <cell r="K19005" t="str">
            <v>PD</v>
          </cell>
          <cell r="L19005" t="str">
            <v>7936</v>
          </cell>
          <cell r="M19005" t="str">
            <v>S</v>
          </cell>
          <cell r="N19005">
            <v>0</v>
          </cell>
        </row>
        <row r="19006">
          <cell r="A19006" t="str">
            <v>SF-OFF-I09-WL-0119</v>
          </cell>
          <cell r="B19006" t="str">
            <v>CINT</v>
          </cell>
          <cell r="C19006" t="str">
            <v/>
          </cell>
          <cell r="D19006" t="str">
            <v>TABLE TOP T-7012 OCI T. 24 X 700 X 1200</v>
          </cell>
          <cell r="E19006">
            <v>44783</v>
          </cell>
          <cell r="F19006" t="str">
            <v>HALF</v>
          </cell>
          <cell r="G19006" t="str">
            <v>CI_I09</v>
          </cell>
          <cell r="H19006" t="str">
            <v>PC</v>
          </cell>
          <cell r="I19006" t="str">
            <v>CPR</v>
          </cell>
          <cell r="J19006" t="str">
            <v/>
          </cell>
          <cell r="K19006" t="str">
            <v>PD</v>
          </cell>
          <cell r="L19006" t="str">
            <v>7936</v>
          </cell>
          <cell r="M19006" t="str">
            <v>S</v>
          </cell>
          <cell r="N19006">
            <v>0</v>
          </cell>
        </row>
        <row r="19007">
          <cell r="A19007" t="str">
            <v>SF-OFF-I09-WL-0120</v>
          </cell>
          <cell r="B19007" t="str">
            <v>CINT</v>
          </cell>
          <cell r="C19007" t="str">
            <v/>
          </cell>
          <cell r="D19007" t="str">
            <v>TABLE TOP T-7014 OCI T.  24 X 800 X 1400</v>
          </cell>
          <cell r="E19007">
            <v>44783</v>
          </cell>
          <cell r="F19007" t="str">
            <v>HALF</v>
          </cell>
          <cell r="G19007" t="str">
            <v>CI_I09</v>
          </cell>
          <cell r="H19007" t="str">
            <v>PC</v>
          </cell>
          <cell r="I19007" t="str">
            <v>CPR</v>
          </cell>
          <cell r="J19007" t="str">
            <v/>
          </cell>
          <cell r="K19007" t="str">
            <v>PD</v>
          </cell>
          <cell r="L19007" t="str">
            <v>7936</v>
          </cell>
          <cell r="M19007" t="str">
            <v>S</v>
          </cell>
          <cell r="N19007">
            <v>0</v>
          </cell>
        </row>
        <row r="19008">
          <cell r="A19008" t="str">
            <v>SF-OFF-I09-WL-0121</v>
          </cell>
          <cell r="B19008" t="str">
            <v>CINT</v>
          </cell>
          <cell r="C19008" t="str">
            <v/>
          </cell>
          <cell r="D19008" t="str">
            <v>TABLE TOP T-7014 OCI T.24 X 1400 X 700 A</v>
          </cell>
          <cell r="E19008">
            <v>44783</v>
          </cell>
          <cell r="F19008" t="str">
            <v>HALF</v>
          </cell>
          <cell r="G19008" t="str">
            <v>CI_I09</v>
          </cell>
          <cell r="H19008" t="str">
            <v>PC</v>
          </cell>
          <cell r="I19008" t="str">
            <v>CPR</v>
          </cell>
          <cell r="J19008" t="str">
            <v/>
          </cell>
          <cell r="K19008" t="str">
            <v>PD</v>
          </cell>
          <cell r="L19008" t="str">
            <v>7936</v>
          </cell>
          <cell r="M19008" t="str">
            <v>S</v>
          </cell>
          <cell r="N19008">
            <v>0</v>
          </cell>
        </row>
        <row r="19009">
          <cell r="A19009" t="str">
            <v>SF-OFF-I09-WL-0122</v>
          </cell>
          <cell r="B19009" t="str">
            <v>CINT</v>
          </cell>
          <cell r="C19009" t="str">
            <v/>
          </cell>
          <cell r="D19009" t="str">
            <v>TABLE TOP T-7575 OCI T. 24 X 750 X 800</v>
          </cell>
          <cell r="E19009">
            <v>44950</v>
          </cell>
          <cell r="F19009" t="str">
            <v>HALF</v>
          </cell>
          <cell r="G19009" t="str">
            <v>CI_I09</v>
          </cell>
          <cell r="H19009" t="str">
            <v>PC</v>
          </cell>
          <cell r="I19009" t="str">
            <v>CPR</v>
          </cell>
          <cell r="J19009" t="str">
            <v/>
          </cell>
          <cell r="K19009" t="str">
            <v>PD</v>
          </cell>
          <cell r="L19009" t="str">
            <v>7936</v>
          </cell>
          <cell r="M19009" t="str">
            <v>S</v>
          </cell>
          <cell r="N19009">
            <v>257191</v>
          </cell>
        </row>
        <row r="19010">
          <cell r="A19010" t="str">
            <v>SF-OFF-I09-WL-0123</v>
          </cell>
          <cell r="B19010" t="str">
            <v>CINT</v>
          </cell>
          <cell r="C19010" t="str">
            <v/>
          </cell>
          <cell r="D19010" t="str">
            <v>TOP BOARD ARMADIO SONOMA</v>
          </cell>
          <cell r="E19010">
            <v>44966</v>
          </cell>
          <cell r="F19010" t="str">
            <v>HALF</v>
          </cell>
          <cell r="G19010" t="str">
            <v>CI_I09</v>
          </cell>
          <cell r="H19010" t="str">
            <v>PC</v>
          </cell>
          <cell r="I19010" t="str">
            <v>CPR</v>
          </cell>
          <cell r="J19010" t="str">
            <v/>
          </cell>
          <cell r="K19010" t="str">
            <v>PD</v>
          </cell>
          <cell r="L19010" t="str">
            <v>7936</v>
          </cell>
          <cell r="M19010" t="str">
            <v>S</v>
          </cell>
          <cell r="N19010">
            <v>107545</v>
          </cell>
        </row>
        <row r="19011">
          <cell r="A19011" t="str">
            <v>SF-OFF-I09-WL-0124</v>
          </cell>
          <cell r="B19011" t="str">
            <v>CINT</v>
          </cell>
          <cell r="C19011" t="str">
            <v/>
          </cell>
          <cell r="D19011" t="str">
            <v>TOP BOARD ASSY CK-1800 ASSY DBO</v>
          </cell>
          <cell r="E19011">
            <v>44966</v>
          </cell>
          <cell r="F19011" t="str">
            <v>HALF</v>
          </cell>
          <cell r="G19011" t="str">
            <v>CI_I09</v>
          </cell>
          <cell r="H19011" t="str">
            <v>PC</v>
          </cell>
          <cell r="I19011" t="str">
            <v>CPR</v>
          </cell>
          <cell r="J19011" t="str">
            <v/>
          </cell>
          <cell r="K19011" t="str">
            <v>PD</v>
          </cell>
          <cell r="L19011" t="str">
            <v>7936</v>
          </cell>
          <cell r="M19011" t="str">
            <v>S</v>
          </cell>
          <cell r="N19011">
            <v>90562</v>
          </cell>
        </row>
        <row r="19012">
          <cell r="A19012" t="str">
            <v>SF-OFF-I09-WL-0125</v>
          </cell>
          <cell r="B19012" t="str">
            <v>CINT</v>
          </cell>
          <cell r="C19012" t="str">
            <v/>
          </cell>
          <cell r="D19012" t="str">
            <v>TOP BOARD ASSY CK-810 ASSY DBO</v>
          </cell>
          <cell r="E19012">
            <v>45169</v>
          </cell>
          <cell r="F19012" t="str">
            <v>HALF</v>
          </cell>
          <cell r="G19012" t="str">
            <v>CI_I09</v>
          </cell>
          <cell r="H19012" t="str">
            <v>PC</v>
          </cell>
          <cell r="I19012" t="str">
            <v>CPR</v>
          </cell>
          <cell r="J19012" t="str">
            <v/>
          </cell>
          <cell r="K19012" t="str">
            <v>PD</v>
          </cell>
          <cell r="L19012" t="str">
            <v>7936</v>
          </cell>
          <cell r="M19012" t="str">
            <v>S</v>
          </cell>
          <cell r="N19012">
            <v>6327</v>
          </cell>
        </row>
        <row r="19013">
          <cell r="A19013" t="str">
            <v>SF-OFF-I09-WL-0126</v>
          </cell>
          <cell r="B19013" t="str">
            <v>CINT</v>
          </cell>
          <cell r="C19013" t="str">
            <v/>
          </cell>
          <cell r="D19013" t="str">
            <v>TOP BOARD ASSY CK-810 ASSY PSO</v>
          </cell>
          <cell r="E19013">
            <v>45169</v>
          </cell>
          <cell r="F19013" t="str">
            <v>HALF</v>
          </cell>
          <cell r="G19013" t="str">
            <v>CI_I09</v>
          </cell>
          <cell r="H19013" t="str">
            <v>PC</v>
          </cell>
          <cell r="I19013" t="str">
            <v>CPR</v>
          </cell>
          <cell r="J19013" t="str">
            <v/>
          </cell>
          <cell r="K19013" t="str">
            <v>PD</v>
          </cell>
          <cell r="L19013" t="str">
            <v>7936</v>
          </cell>
          <cell r="M19013" t="str">
            <v>S</v>
          </cell>
          <cell r="N19013">
            <v>90524</v>
          </cell>
        </row>
        <row r="19014">
          <cell r="A19014" t="str">
            <v>SF-OFF-I09-WL-0127</v>
          </cell>
          <cell r="B19014" t="str">
            <v>CINT</v>
          </cell>
          <cell r="C19014" t="str">
            <v/>
          </cell>
          <cell r="D19014" t="str">
            <v>TOP BOARD ASSY WAGON 2D AS-14015CS98</v>
          </cell>
          <cell r="E19014">
            <v>44804</v>
          </cell>
          <cell r="F19014" t="str">
            <v>HALF</v>
          </cell>
          <cell r="G19014" t="str">
            <v>CI_I09</v>
          </cell>
          <cell r="H19014" t="str">
            <v>PC</v>
          </cell>
          <cell r="I19014" t="str">
            <v>CPR</v>
          </cell>
          <cell r="J19014" t="str">
            <v/>
          </cell>
          <cell r="K19014" t="str">
            <v>PD</v>
          </cell>
          <cell r="L19014" t="str">
            <v>7936</v>
          </cell>
          <cell r="M19014" t="str">
            <v>S</v>
          </cell>
          <cell r="N19014">
            <v>65481</v>
          </cell>
        </row>
        <row r="19015">
          <cell r="A19015" t="str">
            <v>SF-OFF-I09-WL-0128</v>
          </cell>
          <cell r="B19015" t="str">
            <v>CINT</v>
          </cell>
          <cell r="C19015" t="str">
            <v/>
          </cell>
          <cell r="D19015" t="str">
            <v>TOP BOARD FRAME DRAWER KUMI FD PSO</v>
          </cell>
          <cell r="E19015">
            <v>44851</v>
          </cell>
          <cell r="F19015" t="str">
            <v>HALF</v>
          </cell>
          <cell r="G19015" t="str">
            <v>CI_I09</v>
          </cell>
          <cell r="H19015" t="str">
            <v>PC</v>
          </cell>
          <cell r="I19015" t="str">
            <v>CPR</v>
          </cell>
          <cell r="J19015" t="str">
            <v/>
          </cell>
          <cell r="K19015" t="str">
            <v>PD</v>
          </cell>
          <cell r="L19015" t="str">
            <v>7936</v>
          </cell>
          <cell r="M19015" t="str">
            <v>S</v>
          </cell>
          <cell r="N19015">
            <v>177667</v>
          </cell>
        </row>
        <row r="19016">
          <cell r="A19016" t="str">
            <v>SF-OFF-I09-WL-0129</v>
          </cell>
          <cell r="B19016" t="str">
            <v>CINT</v>
          </cell>
          <cell r="C19016" t="str">
            <v/>
          </cell>
          <cell r="D19016" t="str">
            <v>TOP BOARD WAGON 2D/3D ASSY DBO</v>
          </cell>
          <cell r="E19016">
            <v>45169</v>
          </cell>
          <cell r="F19016" t="str">
            <v>HALF</v>
          </cell>
          <cell r="G19016" t="str">
            <v>CI_I09</v>
          </cell>
          <cell r="H19016" t="str">
            <v>PC</v>
          </cell>
          <cell r="I19016" t="str">
            <v>CPR</v>
          </cell>
          <cell r="J19016" t="str">
            <v/>
          </cell>
          <cell r="K19016" t="str">
            <v>PD</v>
          </cell>
          <cell r="L19016" t="str">
            <v>7936</v>
          </cell>
          <cell r="M19016" t="str">
            <v>S</v>
          </cell>
          <cell r="N19016">
            <v>79638</v>
          </cell>
        </row>
        <row r="19017">
          <cell r="A19017" t="str">
            <v>SF-OFF-I09-WL-0130</v>
          </cell>
          <cell r="B19017" t="str">
            <v>CINT</v>
          </cell>
          <cell r="C19017" t="str">
            <v/>
          </cell>
          <cell r="D19017" t="str">
            <v>TOP BOARD WAGON 2D/3D ASSY PSO</v>
          </cell>
          <cell r="E19017">
            <v>44966</v>
          </cell>
          <cell r="F19017" t="str">
            <v>HALF</v>
          </cell>
          <cell r="G19017" t="str">
            <v>CI_I09</v>
          </cell>
          <cell r="H19017" t="str">
            <v>PC</v>
          </cell>
          <cell r="I19017" t="str">
            <v>CPR</v>
          </cell>
          <cell r="J19017" t="str">
            <v/>
          </cell>
          <cell r="K19017" t="str">
            <v>PD</v>
          </cell>
          <cell r="L19017" t="str">
            <v>7936</v>
          </cell>
          <cell r="M19017" t="str">
            <v>S</v>
          </cell>
          <cell r="N19017">
            <v>79610</v>
          </cell>
        </row>
        <row r="19018">
          <cell r="A19018" t="str">
            <v>SF-OFF-I09-WL-0131</v>
          </cell>
          <cell r="B19018" t="str">
            <v>CINT</v>
          </cell>
          <cell r="C19018" t="str">
            <v/>
          </cell>
          <cell r="D19018" t="str">
            <v>TOP DRAWER  KUMI CD DBO ASSY - MB 041 DN</v>
          </cell>
          <cell r="E19018">
            <v>44814</v>
          </cell>
          <cell r="F19018" t="str">
            <v>HALF</v>
          </cell>
          <cell r="G19018" t="str">
            <v>CI_I09</v>
          </cell>
          <cell r="H19018" t="str">
            <v>PC</v>
          </cell>
          <cell r="I19018" t="str">
            <v>CPR</v>
          </cell>
          <cell r="J19018" t="str">
            <v/>
          </cell>
          <cell r="K19018" t="str">
            <v>PD</v>
          </cell>
          <cell r="L19018" t="str">
            <v>7936</v>
          </cell>
          <cell r="M19018" t="str">
            <v>S</v>
          </cell>
          <cell r="N19018">
            <v>35997</v>
          </cell>
        </row>
        <row r="19019">
          <cell r="A19019" t="str">
            <v>SF-OFF-I09-WL-0132</v>
          </cell>
          <cell r="B19019" t="str">
            <v>CINT</v>
          </cell>
          <cell r="C19019" t="str">
            <v/>
          </cell>
          <cell r="D19019" t="str">
            <v>CENTER BOARD VISION 1 ASSY</v>
          </cell>
          <cell r="E19019">
            <v>44936</v>
          </cell>
          <cell r="F19019" t="str">
            <v>HALF</v>
          </cell>
          <cell r="G19019" t="str">
            <v>CI_I09</v>
          </cell>
          <cell r="H19019" t="str">
            <v>PC</v>
          </cell>
          <cell r="I19019" t="str">
            <v>CPR</v>
          </cell>
          <cell r="J19019" t="str">
            <v/>
          </cell>
          <cell r="K19019" t="str">
            <v>PD</v>
          </cell>
          <cell r="L19019" t="str">
            <v>7936</v>
          </cell>
          <cell r="M19019" t="str">
            <v>S</v>
          </cell>
          <cell r="N19019">
            <v>21948</v>
          </cell>
        </row>
        <row r="19020">
          <cell r="A19020" t="str">
            <v>SF-OFF-I09-WL-0133</v>
          </cell>
          <cell r="B19020" t="str">
            <v>CINT</v>
          </cell>
          <cell r="C19020" t="str">
            <v/>
          </cell>
          <cell r="D19020" t="str">
            <v>DOOR BOARD L ASSY CK-1800 ASSY DBO</v>
          </cell>
          <cell r="E19020">
            <v>44966</v>
          </cell>
          <cell r="F19020" t="str">
            <v>HALF</v>
          </cell>
          <cell r="G19020" t="str">
            <v>CI_I09</v>
          </cell>
          <cell r="H19020" t="str">
            <v>PC</v>
          </cell>
          <cell r="I19020" t="str">
            <v>CPR</v>
          </cell>
          <cell r="J19020" t="str">
            <v/>
          </cell>
          <cell r="K19020" t="str">
            <v>PD</v>
          </cell>
          <cell r="L19020" t="str">
            <v>7936</v>
          </cell>
          <cell r="M19020" t="str">
            <v>S</v>
          </cell>
          <cell r="N19020">
            <v>90719</v>
          </cell>
        </row>
        <row r="19021">
          <cell r="A19021" t="str">
            <v>SF-OFF-I09-WL-0134</v>
          </cell>
          <cell r="B19021" t="str">
            <v>CINT</v>
          </cell>
          <cell r="C19021" t="str">
            <v/>
          </cell>
          <cell r="D19021" t="str">
            <v>DOOR BOARD L ASSY CK-810 ASSY DBO</v>
          </cell>
          <cell r="E19021">
            <v>45169</v>
          </cell>
          <cell r="F19021" t="str">
            <v>HALF</v>
          </cell>
          <cell r="G19021" t="str">
            <v>CI_I09</v>
          </cell>
          <cell r="H19021" t="str">
            <v>PC</v>
          </cell>
          <cell r="I19021" t="str">
            <v>CPR</v>
          </cell>
          <cell r="J19021" t="str">
            <v/>
          </cell>
          <cell r="K19021" t="str">
            <v>PD</v>
          </cell>
          <cell r="L19021" t="str">
            <v>7936</v>
          </cell>
          <cell r="M19021" t="str">
            <v>S</v>
          </cell>
          <cell r="N19021">
            <v>87567</v>
          </cell>
        </row>
        <row r="19022">
          <cell r="A19022" t="str">
            <v>SF-OFF-I09-WL-0135</v>
          </cell>
          <cell r="B19022" t="str">
            <v>CINT</v>
          </cell>
          <cell r="C19022" t="str">
            <v/>
          </cell>
          <cell r="D19022" t="str">
            <v>DOOR BOARD L ASSY CK-810 ASSY PSO</v>
          </cell>
          <cell r="E19022">
            <v>45057</v>
          </cell>
          <cell r="F19022" t="str">
            <v>HALF</v>
          </cell>
          <cell r="G19022" t="str">
            <v>CI_I09</v>
          </cell>
          <cell r="H19022" t="str">
            <v>PC</v>
          </cell>
          <cell r="I19022" t="str">
            <v>CPR</v>
          </cell>
          <cell r="J19022" t="str">
            <v/>
          </cell>
          <cell r="K19022" t="str">
            <v>PD</v>
          </cell>
          <cell r="L19022" t="str">
            <v>7936</v>
          </cell>
          <cell r="M19022" t="str">
            <v>S</v>
          </cell>
          <cell r="N19022">
            <v>90681</v>
          </cell>
        </row>
        <row r="19023">
          <cell r="A19023" t="str">
            <v>SF-OFF-I09-WL-0136</v>
          </cell>
          <cell r="B19023" t="str">
            <v>CINT</v>
          </cell>
          <cell r="C19023" t="str">
            <v/>
          </cell>
          <cell r="D19023" t="str">
            <v>DOOR BOARD R ASSY CK-1800 ASSY DBO</v>
          </cell>
          <cell r="E19023">
            <v>44966</v>
          </cell>
          <cell r="F19023" t="str">
            <v>HALF</v>
          </cell>
          <cell r="G19023" t="str">
            <v>CI_I09</v>
          </cell>
          <cell r="H19023" t="str">
            <v>PC</v>
          </cell>
          <cell r="I19023" t="str">
            <v>CPR</v>
          </cell>
          <cell r="J19023" t="str">
            <v/>
          </cell>
          <cell r="K19023" t="str">
            <v>PD</v>
          </cell>
          <cell r="L19023" t="str">
            <v>7936</v>
          </cell>
          <cell r="M19023" t="str">
            <v>S</v>
          </cell>
          <cell r="N19023">
            <v>90719</v>
          </cell>
        </row>
        <row r="19024">
          <cell r="A19024" t="str">
            <v>SF-OFF-I09-WL-0137</v>
          </cell>
          <cell r="B19024" t="str">
            <v>CINT</v>
          </cell>
          <cell r="C19024" t="str">
            <v/>
          </cell>
          <cell r="D19024" t="str">
            <v>DOOR BOARD R ASSY CK-810 ASSY DBO</v>
          </cell>
          <cell r="E19024">
            <v>44936</v>
          </cell>
          <cell r="F19024" t="str">
            <v>HALF</v>
          </cell>
          <cell r="G19024" t="str">
            <v>CI_I09</v>
          </cell>
          <cell r="H19024" t="str">
            <v>PC</v>
          </cell>
          <cell r="I19024" t="str">
            <v>CPR</v>
          </cell>
          <cell r="J19024" t="str">
            <v/>
          </cell>
          <cell r="K19024" t="str">
            <v>PD</v>
          </cell>
          <cell r="L19024" t="str">
            <v>7936</v>
          </cell>
          <cell r="M19024" t="str">
            <v>S</v>
          </cell>
          <cell r="N19024">
            <v>87567</v>
          </cell>
        </row>
        <row r="19025">
          <cell r="A19025" t="str">
            <v>SF-OFF-I09-WL-0138</v>
          </cell>
          <cell r="B19025" t="str">
            <v>CINT</v>
          </cell>
          <cell r="C19025" t="str">
            <v/>
          </cell>
          <cell r="D19025" t="str">
            <v>DOOR BOARD R ASSY CK-810 ASSY PSO</v>
          </cell>
          <cell r="E19025">
            <v>45057</v>
          </cell>
          <cell r="F19025" t="str">
            <v>HALF</v>
          </cell>
          <cell r="G19025" t="str">
            <v>CI_I09</v>
          </cell>
          <cell r="H19025" t="str">
            <v>PC</v>
          </cell>
          <cell r="I19025" t="str">
            <v>CPR</v>
          </cell>
          <cell r="J19025" t="str">
            <v/>
          </cell>
          <cell r="K19025" t="str">
            <v>PD</v>
          </cell>
          <cell r="L19025" t="str">
            <v>7936</v>
          </cell>
          <cell r="M19025" t="str">
            <v>S</v>
          </cell>
          <cell r="N19025">
            <v>90681</v>
          </cell>
        </row>
        <row r="19026">
          <cell r="A19026" t="str">
            <v>SF-OFF-I09-WL-0139</v>
          </cell>
          <cell r="B19026" t="str">
            <v>CINT</v>
          </cell>
          <cell r="C19026" t="str">
            <v/>
          </cell>
          <cell r="D19026" t="str">
            <v>DOOR BOARD VISION 1 ASSY</v>
          </cell>
          <cell r="E19026">
            <v>44834</v>
          </cell>
          <cell r="F19026" t="str">
            <v>HALF</v>
          </cell>
          <cell r="G19026" t="str">
            <v>CI_I09</v>
          </cell>
          <cell r="H19026" t="str">
            <v>PC</v>
          </cell>
          <cell r="I19026" t="str">
            <v>CPR</v>
          </cell>
          <cell r="J19026" t="str">
            <v/>
          </cell>
          <cell r="K19026" t="str">
            <v>PD</v>
          </cell>
          <cell r="L19026" t="str">
            <v>7936</v>
          </cell>
          <cell r="M19026" t="str">
            <v>S</v>
          </cell>
          <cell r="N19026">
            <v>20092</v>
          </cell>
        </row>
        <row r="19027">
          <cell r="A19027" t="str">
            <v>SF-OFF-I09-WL-0140</v>
          </cell>
          <cell r="B19027" t="str">
            <v>CINT</v>
          </cell>
          <cell r="C19027" t="str">
            <v/>
          </cell>
          <cell r="D19027" t="str">
            <v>DOOR PANEL ARMADIO</v>
          </cell>
          <cell r="E19027">
            <v>44783</v>
          </cell>
          <cell r="F19027" t="str">
            <v>HALF</v>
          </cell>
          <cell r="G19027" t="str">
            <v>CI_I09</v>
          </cell>
          <cell r="H19027" t="str">
            <v>PC</v>
          </cell>
          <cell r="I19027" t="str">
            <v>CPR</v>
          </cell>
          <cell r="J19027" t="str">
            <v/>
          </cell>
          <cell r="K19027" t="str">
            <v>PD</v>
          </cell>
          <cell r="L19027" t="str">
            <v>7936</v>
          </cell>
          <cell r="M19027" t="str">
            <v>S</v>
          </cell>
          <cell r="N19027">
            <v>0</v>
          </cell>
        </row>
        <row r="19028">
          <cell r="A19028" t="str">
            <v>SF-OFF-I09-WL-0141</v>
          </cell>
          <cell r="B19028" t="str">
            <v>CINT</v>
          </cell>
          <cell r="C19028" t="str">
            <v/>
          </cell>
          <cell r="D19028" t="str">
            <v>DRAWER 1 KUMI FD PASTEL OAK</v>
          </cell>
          <cell r="E19028">
            <v>45131</v>
          </cell>
          <cell r="F19028" t="str">
            <v>HALF</v>
          </cell>
          <cell r="G19028" t="str">
            <v>CI_I09</v>
          </cell>
          <cell r="H19028" t="str">
            <v>PC</v>
          </cell>
          <cell r="I19028" t="str">
            <v>CPR</v>
          </cell>
          <cell r="J19028" t="str">
            <v/>
          </cell>
          <cell r="K19028" t="str">
            <v>PD</v>
          </cell>
          <cell r="L19028" t="str">
            <v>7936</v>
          </cell>
          <cell r="M19028" t="str">
            <v>S</v>
          </cell>
          <cell r="N19028">
            <v>106727</v>
          </cell>
        </row>
        <row r="19029">
          <cell r="A19029" t="str">
            <v>SF-OFF-I09-WL-0142</v>
          </cell>
          <cell r="B19029" t="str">
            <v>CINT</v>
          </cell>
          <cell r="C19029" t="str">
            <v/>
          </cell>
          <cell r="D19029" t="str">
            <v>DRAWER 2 KUMI FD PASTEL OAK</v>
          </cell>
          <cell r="E19029">
            <v>45131</v>
          </cell>
          <cell r="F19029" t="str">
            <v>HALF</v>
          </cell>
          <cell r="G19029" t="str">
            <v>CI_I09</v>
          </cell>
          <cell r="H19029" t="str">
            <v>PC</v>
          </cell>
          <cell r="I19029" t="str">
            <v>CPR</v>
          </cell>
          <cell r="J19029" t="str">
            <v/>
          </cell>
          <cell r="K19029" t="str">
            <v>PD</v>
          </cell>
          <cell r="L19029" t="str">
            <v>7936</v>
          </cell>
          <cell r="M19029" t="str">
            <v>S</v>
          </cell>
          <cell r="N19029">
            <v>106727</v>
          </cell>
        </row>
        <row r="19030">
          <cell r="A19030" t="str">
            <v>SF-OFF-I09-WL-0143</v>
          </cell>
          <cell r="B19030" t="str">
            <v>CINT</v>
          </cell>
          <cell r="C19030" t="str">
            <v/>
          </cell>
          <cell r="D19030" t="str">
            <v>DRAWER COMPLE KUMI CD 1060 PSO MB 008</v>
          </cell>
          <cell r="E19030">
            <v>45232</v>
          </cell>
          <cell r="F19030" t="str">
            <v>HALF</v>
          </cell>
          <cell r="G19030" t="str">
            <v>CI_I09</v>
          </cell>
          <cell r="H19030" t="str">
            <v>PC</v>
          </cell>
          <cell r="I19030" t="str">
            <v>CPR</v>
          </cell>
          <cell r="J19030" t="str">
            <v/>
          </cell>
          <cell r="K19030" t="str">
            <v>PD</v>
          </cell>
          <cell r="L19030" t="str">
            <v>7936</v>
          </cell>
          <cell r="M19030" t="str">
            <v>S</v>
          </cell>
          <cell r="N19030">
            <v>176690</v>
          </cell>
        </row>
        <row r="19031">
          <cell r="A19031" t="str">
            <v>SF-OFF-I09-WL-0144</v>
          </cell>
          <cell r="B19031" t="str">
            <v>CINT</v>
          </cell>
          <cell r="C19031" t="str">
            <v/>
          </cell>
          <cell r="D19031" t="str">
            <v>DRAWER ECH-D NO 6 [LACI KEYBOARD] ASSY</v>
          </cell>
          <cell r="E19031">
            <v>44783</v>
          </cell>
          <cell r="F19031" t="str">
            <v>HALF</v>
          </cell>
          <cell r="G19031" t="str">
            <v>CI_I09</v>
          </cell>
          <cell r="H19031" t="str">
            <v>PC</v>
          </cell>
          <cell r="I19031" t="str">
            <v>CPR</v>
          </cell>
          <cell r="J19031" t="str">
            <v/>
          </cell>
          <cell r="K19031" t="str">
            <v>PD</v>
          </cell>
          <cell r="L19031" t="str">
            <v>7936</v>
          </cell>
          <cell r="M19031" t="str">
            <v>S</v>
          </cell>
          <cell r="N19031">
            <v>0</v>
          </cell>
        </row>
        <row r="19032">
          <cell r="A19032" t="str">
            <v>SF-OFF-I09-WL-0145</v>
          </cell>
          <cell r="B19032" t="str">
            <v>CINT</v>
          </cell>
          <cell r="C19032" t="str">
            <v/>
          </cell>
          <cell r="D19032" t="str">
            <v>DRAWER KUMI FD PSO MB 008</v>
          </cell>
          <cell r="E19032">
            <v>45300</v>
          </cell>
          <cell r="F19032" t="str">
            <v>HALF</v>
          </cell>
          <cell r="G19032" t="str">
            <v>CI_I09</v>
          </cell>
          <cell r="H19032" t="str">
            <v>PC</v>
          </cell>
          <cell r="I19032" t="str">
            <v>CPR</v>
          </cell>
          <cell r="J19032" t="str">
            <v/>
          </cell>
          <cell r="K19032" t="str">
            <v>PD</v>
          </cell>
          <cell r="L19032" t="str">
            <v>7936</v>
          </cell>
          <cell r="M19032" t="str">
            <v>S</v>
          </cell>
          <cell r="N19032">
            <v>461503</v>
          </cell>
        </row>
        <row r="19033">
          <cell r="A19033" t="str">
            <v>SF-OFF-I09-WL-0146</v>
          </cell>
          <cell r="B19033" t="str">
            <v>CINT</v>
          </cell>
          <cell r="C19033" t="str">
            <v/>
          </cell>
          <cell r="D19033" t="str">
            <v>DRAWER SUPPORT ARMADIO</v>
          </cell>
          <cell r="E19033">
            <v>44834</v>
          </cell>
          <cell r="F19033" t="str">
            <v>HALF</v>
          </cell>
          <cell r="G19033" t="str">
            <v>CI_I09</v>
          </cell>
          <cell r="H19033" t="str">
            <v>PC</v>
          </cell>
          <cell r="I19033" t="str">
            <v>CPR</v>
          </cell>
          <cell r="J19033" t="str">
            <v/>
          </cell>
          <cell r="K19033" t="str">
            <v>PD</v>
          </cell>
          <cell r="L19033" t="str">
            <v>7936</v>
          </cell>
          <cell r="M19033" t="str">
            <v>S</v>
          </cell>
          <cell r="N19033">
            <v>25644</v>
          </cell>
        </row>
        <row r="19034">
          <cell r="A19034" t="str">
            <v>SF-OFF-I09-WL-0147</v>
          </cell>
          <cell r="B19034" t="str">
            <v>CINT</v>
          </cell>
          <cell r="C19034" t="str">
            <v/>
          </cell>
          <cell r="D19034" t="str">
            <v>FRAME BOARD ASSY WAGON 2D AS-14015CS98</v>
          </cell>
          <cell r="E19034">
            <v>44804</v>
          </cell>
          <cell r="F19034" t="str">
            <v>HALF</v>
          </cell>
          <cell r="G19034" t="str">
            <v>CI_I09</v>
          </cell>
          <cell r="H19034" t="str">
            <v>PC</v>
          </cell>
          <cell r="I19034" t="str">
            <v>CPR</v>
          </cell>
          <cell r="J19034" t="str">
            <v/>
          </cell>
          <cell r="K19034" t="str">
            <v>PD</v>
          </cell>
          <cell r="L19034" t="str">
            <v>7936</v>
          </cell>
          <cell r="M19034" t="str">
            <v>S</v>
          </cell>
          <cell r="N19034">
            <v>296741</v>
          </cell>
        </row>
        <row r="19035">
          <cell r="A19035" t="str">
            <v>SF-OFF-I09-WL-0148</v>
          </cell>
          <cell r="B19035" t="str">
            <v>CINT</v>
          </cell>
          <cell r="C19035" t="str">
            <v/>
          </cell>
          <cell r="D19035" t="str">
            <v>FRAME DRAWER 1 ASSY WAGON 2D AS-14015CS9</v>
          </cell>
          <cell r="E19035">
            <v>44804</v>
          </cell>
          <cell r="F19035" t="str">
            <v>HALF</v>
          </cell>
          <cell r="G19035" t="str">
            <v>CI_I09</v>
          </cell>
          <cell r="H19035" t="str">
            <v>PC</v>
          </cell>
          <cell r="I19035" t="str">
            <v>CPR</v>
          </cell>
          <cell r="J19035" t="str">
            <v/>
          </cell>
          <cell r="K19035" t="str">
            <v>PD</v>
          </cell>
          <cell r="L19035" t="str">
            <v>7936</v>
          </cell>
          <cell r="M19035" t="str">
            <v>S</v>
          </cell>
          <cell r="N19035">
            <v>93615</v>
          </cell>
        </row>
        <row r="19036">
          <cell r="A19036" t="str">
            <v>SF-OFF-I09-WL-0149</v>
          </cell>
          <cell r="B19036" t="str">
            <v>CINT</v>
          </cell>
          <cell r="C19036" t="str">
            <v/>
          </cell>
          <cell r="D19036" t="str">
            <v>FRAME DRAWER 2 ASSY WAGON 2D AS-14015CS9</v>
          </cell>
          <cell r="E19036">
            <v>44804</v>
          </cell>
          <cell r="F19036" t="str">
            <v>HALF</v>
          </cell>
          <cell r="G19036" t="str">
            <v>CI_I09</v>
          </cell>
          <cell r="H19036" t="str">
            <v>PC</v>
          </cell>
          <cell r="I19036" t="str">
            <v>CPR</v>
          </cell>
          <cell r="J19036" t="str">
            <v/>
          </cell>
          <cell r="K19036" t="str">
            <v>PD</v>
          </cell>
          <cell r="L19036" t="str">
            <v>7936</v>
          </cell>
          <cell r="M19036" t="str">
            <v>S</v>
          </cell>
          <cell r="N19036">
            <v>120779</v>
          </cell>
        </row>
        <row r="19037">
          <cell r="A19037" t="str">
            <v>SF-OFF-I09-WL-0150</v>
          </cell>
          <cell r="B19037" t="str">
            <v>CINT</v>
          </cell>
          <cell r="C19037" t="str">
            <v/>
          </cell>
          <cell r="D19037" t="str">
            <v>FRAME DRAWER KUMI FD PASTEL OAK</v>
          </cell>
          <cell r="E19037">
            <v>45131</v>
          </cell>
          <cell r="F19037" t="str">
            <v>HALF</v>
          </cell>
          <cell r="G19037" t="str">
            <v>CI_I09</v>
          </cell>
          <cell r="H19037" t="str">
            <v>PC</v>
          </cell>
          <cell r="I19037" t="str">
            <v>CPR</v>
          </cell>
          <cell r="J19037" t="str">
            <v/>
          </cell>
          <cell r="K19037" t="str">
            <v>PD</v>
          </cell>
          <cell r="L19037" t="str">
            <v>7936</v>
          </cell>
          <cell r="M19037" t="str">
            <v>S</v>
          </cell>
          <cell r="N19037">
            <v>157846</v>
          </cell>
        </row>
        <row r="19038">
          <cell r="A19038" t="str">
            <v>SF-OFF-I09-WL-0151</v>
          </cell>
          <cell r="B19038" t="str">
            <v>CINT</v>
          </cell>
          <cell r="C19038" t="str">
            <v/>
          </cell>
          <cell r="D19038" t="str">
            <v>FRONT BOARD A MENZA</v>
          </cell>
          <cell r="E19038">
            <v>45169</v>
          </cell>
          <cell r="F19038" t="str">
            <v>HALF</v>
          </cell>
          <cell r="G19038" t="str">
            <v>CI_I09</v>
          </cell>
          <cell r="H19038" t="str">
            <v>PC</v>
          </cell>
          <cell r="I19038" t="str">
            <v>CPR</v>
          </cell>
          <cell r="J19038" t="str">
            <v/>
          </cell>
          <cell r="K19038" t="str">
            <v>PD</v>
          </cell>
          <cell r="L19038" t="str">
            <v>7936</v>
          </cell>
          <cell r="M19038" t="str">
            <v>S</v>
          </cell>
          <cell r="N19038">
            <v>206441</v>
          </cell>
        </row>
        <row r="19039">
          <cell r="A19039" t="str">
            <v>SF-OFF-I09-WL-0152</v>
          </cell>
          <cell r="B19039" t="str">
            <v>CINT</v>
          </cell>
          <cell r="C19039" t="str">
            <v/>
          </cell>
          <cell r="D19039" t="str">
            <v>FRONT BOARD ASSY KUMI FD AMERICAN WALNUT</v>
          </cell>
          <cell r="E19039">
            <v>44783</v>
          </cell>
          <cell r="F19039" t="str">
            <v>HALF</v>
          </cell>
          <cell r="G19039" t="str">
            <v>CI_I09</v>
          </cell>
          <cell r="H19039" t="str">
            <v>PC</v>
          </cell>
          <cell r="I19039" t="str">
            <v>CPR</v>
          </cell>
          <cell r="J19039" t="str">
            <v/>
          </cell>
          <cell r="K19039" t="str">
            <v>PD</v>
          </cell>
          <cell r="L19039" t="str">
            <v>7936</v>
          </cell>
          <cell r="M19039" t="str">
            <v>S</v>
          </cell>
          <cell r="N19039">
            <v>0</v>
          </cell>
        </row>
        <row r="19040">
          <cell r="A19040" t="str">
            <v>SF-OFF-I09-WL-0153</v>
          </cell>
          <cell r="B19040" t="str">
            <v>CINT</v>
          </cell>
          <cell r="C19040" t="str">
            <v/>
          </cell>
          <cell r="D19040" t="str">
            <v>FRONT BOARD B MENZA</v>
          </cell>
          <cell r="E19040">
            <v>45169</v>
          </cell>
          <cell r="F19040" t="str">
            <v>HALF</v>
          </cell>
          <cell r="G19040" t="str">
            <v>CI_I09</v>
          </cell>
          <cell r="H19040" t="str">
            <v>PC</v>
          </cell>
          <cell r="I19040" t="str">
            <v>CPR</v>
          </cell>
          <cell r="J19040" t="str">
            <v/>
          </cell>
          <cell r="K19040" t="str">
            <v>PD</v>
          </cell>
          <cell r="L19040" t="str">
            <v>7936</v>
          </cell>
          <cell r="M19040" t="str">
            <v>S</v>
          </cell>
          <cell r="N19040">
            <v>49977</v>
          </cell>
        </row>
        <row r="19041">
          <cell r="A19041" t="str">
            <v>SF-OFF-I09-WL-0154</v>
          </cell>
          <cell r="B19041" t="str">
            <v>CINT</v>
          </cell>
          <cell r="C19041" t="str">
            <v/>
          </cell>
          <cell r="D19041" t="str">
            <v>FRONT BOARD DRAWER 1 ASSY WAGON 2D AS-14</v>
          </cell>
          <cell r="E19041">
            <v>44804</v>
          </cell>
          <cell r="F19041" t="str">
            <v>HALF</v>
          </cell>
          <cell r="G19041" t="str">
            <v>CI_I09</v>
          </cell>
          <cell r="H19041" t="str">
            <v>PC</v>
          </cell>
          <cell r="I19041" t="str">
            <v>CPR</v>
          </cell>
          <cell r="J19041" t="str">
            <v/>
          </cell>
          <cell r="K19041" t="str">
            <v>PD</v>
          </cell>
          <cell r="L19041" t="str">
            <v>7936</v>
          </cell>
          <cell r="M19041" t="str">
            <v>S</v>
          </cell>
          <cell r="N19041">
            <v>31937</v>
          </cell>
        </row>
        <row r="19042">
          <cell r="A19042" t="str">
            <v>SF-OFF-I09-WL-0155</v>
          </cell>
          <cell r="B19042" t="str">
            <v>CINT</v>
          </cell>
          <cell r="C19042" t="str">
            <v/>
          </cell>
          <cell r="D19042" t="str">
            <v>FRONT BOARD DRAWER 1 KUMI FD PSO</v>
          </cell>
          <cell r="E19042">
            <v>45131</v>
          </cell>
          <cell r="F19042" t="str">
            <v>HALF</v>
          </cell>
          <cell r="G19042" t="str">
            <v>CI_I09</v>
          </cell>
          <cell r="H19042" t="str">
            <v>PC</v>
          </cell>
          <cell r="I19042" t="str">
            <v>CPR</v>
          </cell>
          <cell r="J19042" t="str">
            <v/>
          </cell>
          <cell r="K19042" t="str">
            <v>PD</v>
          </cell>
          <cell r="L19042" t="str">
            <v>7936</v>
          </cell>
          <cell r="M19042" t="str">
            <v>S</v>
          </cell>
          <cell r="N19042">
            <v>31056</v>
          </cell>
        </row>
        <row r="19043">
          <cell r="A19043" t="str">
            <v>SF-OFF-I09-WL-0156</v>
          </cell>
          <cell r="B19043" t="str">
            <v>CINT</v>
          </cell>
          <cell r="C19043" t="str">
            <v/>
          </cell>
          <cell r="D19043" t="str">
            <v>FRONT BOARD DRAWER 1 WAGON 2D/3D ASSY DB</v>
          </cell>
          <cell r="E19043">
            <v>45169</v>
          </cell>
          <cell r="F19043" t="str">
            <v>HALF</v>
          </cell>
          <cell r="G19043" t="str">
            <v>CI_I09</v>
          </cell>
          <cell r="H19043" t="str">
            <v>PC</v>
          </cell>
          <cell r="I19043" t="str">
            <v>CPR</v>
          </cell>
          <cell r="J19043" t="str">
            <v/>
          </cell>
          <cell r="K19043" t="str">
            <v>PD</v>
          </cell>
          <cell r="L19043" t="str">
            <v>7936</v>
          </cell>
          <cell r="M19043" t="str">
            <v>S</v>
          </cell>
          <cell r="N19043">
            <v>44456</v>
          </cell>
        </row>
        <row r="19044">
          <cell r="A19044" t="str">
            <v>SF-OFF-I09-WL-0157</v>
          </cell>
          <cell r="B19044" t="str">
            <v>CINT</v>
          </cell>
          <cell r="C19044" t="str">
            <v/>
          </cell>
          <cell r="D19044" t="str">
            <v>FRONT BOARD DRAWER 1 WAGON 2D/3D ASSY PS</v>
          </cell>
          <cell r="E19044">
            <v>44966</v>
          </cell>
          <cell r="F19044" t="str">
            <v>HALF</v>
          </cell>
          <cell r="G19044" t="str">
            <v>CI_I09</v>
          </cell>
          <cell r="H19044" t="str">
            <v>PC</v>
          </cell>
          <cell r="I19044" t="str">
            <v>CPR</v>
          </cell>
          <cell r="J19044" t="str">
            <v/>
          </cell>
          <cell r="K19044" t="str">
            <v>PD</v>
          </cell>
          <cell r="L19044" t="str">
            <v>7936</v>
          </cell>
          <cell r="M19044" t="str">
            <v>S</v>
          </cell>
          <cell r="N19044">
            <v>44441</v>
          </cell>
        </row>
        <row r="19045">
          <cell r="A19045" t="str">
            <v>SF-OFF-I09-WL-0158</v>
          </cell>
          <cell r="B19045" t="str">
            <v>CINT</v>
          </cell>
          <cell r="C19045" t="str">
            <v/>
          </cell>
          <cell r="D19045" t="str">
            <v>FRONT BOARD DRAWER 2 ASSY WAGON 2D AS-14</v>
          </cell>
          <cell r="E19045">
            <v>44804</v>
          </cell>
          <cell r="F19045" t="str">
            <v>HALF</v>
          </cell>
          <cell r="G19045" t="str">
            <v>CI_I09</v>
          </cell>
          <cell r="H19045" t="str">
            <v>PC</v>
          </cell>
          <cell r="I19045" t="str">
            <v>CPR</v>
          </cell>
          <cell r="J19045" t="str">
            <v/>
          </cell>
          <cell r="K19045" t="str">
            <v>PD</v>
          </cell>
          <cell r="L19045" t="str">
            <v>7936</v>
          </cell>
          <cell r="M19045" t="str">
            <v>S</v>
          </cell>
          <cell r="N19045">
            <v>52519</v>
          </cell>
        </row>
        <row r="19046">
          <cell r="A19046" t="str">
            <v>SF-OFF-I09-WL-0159</v>
          </cell>
          <cell r="B19046" t="str">
            <v>CINT</v>
          </cell>
          <cell r="C19046" t="str">
            <v/>
          </cell>
          <cell r="D19046" t="str">
            <v>FRONT BOARD DRAWER 2 KUMI FD DBO</v>
          </cell>
          <cell r="E19046">
            <v>45131</v>
          </cell>
          <cell r="F19046" t="str">
            <v>HALF</v>
          </cell>
          <cell r="G19046" t="str">
            <v>CI_I09</v>
          </cell>
          <cell r="H19046" t="str">
            <v>PC</v>
          </cell>
          <cell r="I19046" t="str">
            <v>CPR</v>
          </cell>
          <cell r="J19046" t="str">
            <v/>
          </cell>
          <cell r="K19046" t="str">
            <v>PD</v>
          </cell>
          <cell r="L19046" t="str">
            <v>7936</v>
          </cell>
          <cell r="M19046" t="str">
            <v>S</v>
          </cell>
          <cell r="N19046">
            <v>31046</v>
          </cell>
        </row>
        <row r="19047">
          <cell r="A19047" t="str">
            <v>SF-OFF-I09-WL-0160</v>
          </cell>
          <cell r="B19047" t="str">
            <v>CINT</v>
          </cell>
          <cell r="C19047" t="str">
            <v/>
          </cell>
          <cell r="D19047" t="str">
            <v>FRONT BOARD DRAWER 2 KUMI FD PSO</v>
          </cell>
          <cell r="E19047">
            <v>45131</v>
          </cell>
          <cell r="F19047" t="str">
            <v>HALF</v>
          </cell>
          <cell r="G19047" t="str">
            <v>CI_I09</v>
          </cell>
          <cell r="H19047" t="str">
            <v>PC</v>
          </cell>
          <cell r="I19047" t="str">
            <v>CPR</v>
          </cell>
          <cell r="J19047" t="str">
            <v/>
          </cell>
          <cell r="K19047" t="str">
            <v>PD</v>
          </cell>
          <cell r="L19047" t="str">
            <v>7936</v>
          </cell>
          <cell r="M19047" t="str">
            <v>S</v>
          </cell>
          <cell r="N19047">
            <v>31056</v>
          </cell>
        </row>
        <row r="19048">
          <cell r="A19048" t="str">
            <v>SF-OFF-I09-WL-0161</v>
          </cell>
          <cell r="B19048" t="str">
            <v>CINT</v>
          </cell>
          <cell r="C19048" t="str">
            <v/>
          </cell>
          <cell r="D19048" t="str">
            <v>FRONT BOARD DRAWER 2 WAGON 2D/3D ASSY DB</v>
          </cell>
          <cell r="E19048">
            <v>44966</v>
          </cell>
          <cell r="F19048" t="str">
            <v>HALF</v>
          </cell>
          <cell r="G19048" t="str">
            <v>CI_I09</v>
          </cell>
          <cell r="H19048" t="str">
            <v>PC</v>
          </cell>
          <cell r="I19048" t="str">
            <v>CPR</v>
          </cell>
          <cell r="J19048" t="str">
            <v/>
          </cell>
          <cell r="K19048" t="str">
            <v>PD</v>
          </cell>
          <cell r="L19048" t="str">
            <v>7936</v>
          </cell>
          <cell r="M19048" t="str">
            <v>S</v>
          </cell>
          <cell r="N19048">
            <v>36498</v>
          </cell>
        </row>
        <row r="19049">
          <cell r="A19049" t="str">
            <v>SF-OFF-I09-WL-0162</v>
          </cell>
          <cell r="B19049" t="str">
            <v>CINT</v>
          </cell>
          <cell r="C19049" t="str">
            <v/>
          </cell>
          <cell r="D19049" t="str">
            <v>FRONT BOARD DRAWER 3 WAGON 2D/3D ASSY DB</v>
          </cell>
          <cell r="E19049">
            <v>44966</v>
          </cell>
          <cell r="F19049" t="str">
            <v>HALF</v>
          </cell>
          <cell r="G19049" t="str">
            <v>CI_I09</v>
          </cell>
          <cell r="H19049" t="str">
            <v>PC</v>
          </cell>
          <cell r="I19049" t="str">
            <v>CPR</v>
          </cell>
          <cell r="J19049" t="str">
            <v/>
          </cell>
          <cell r="K19049" t="str">
            <v>PD</v>
          </cell>
          <cell r="L19049" t="str">
            <v>7936</v>
          </cell>
          <cell r="M19049" t="str">
            <v>S</v>
          </cell>
          <cell r="N19049">
            <v>24187</v>
          </cell>
        </row>
        <row r="19050">
          <cell r="A19050" t="str">
            <v>SF-OFF-I09-WL-0163</v>
          </cell>
          <cell r="B19050" t="str">
            <v>CINT</v>
          </cell>
          <cell r="C19050" t="str">
            <v/>
          </cell>
          <cell r="D19050" t="str">
            <v>FRONT BOARD DRAWER 3 WAGON 2D/3D ASSY PS</v>
          </cell>
          <cell r="E19050">
            <v>44966</v>
          </cell>
          <cell r="F19050" t="str">
            <v>HALF</v>
          </cell>
          <cell r="G19050" t="str">
            <v>CI_I09</v>
          </cell>
          <cell r="H19050" t="str">
            <v>PC</v>
          </cell>
          <cell r="I19050" t="str">
            <v>CPR</v>
          </cell>
          <cell r="J19050" t="str">
            <v/>
          </cell>
          <cell r="K19050" t="str">
            <v>PD</v>
          </cell>
          <cell r="L19050" t="str">
            <v>7936</v>
          </cell>
          <cell r="M19050" t="str">
            <v>S</v>
          </cell>
          <cell r="N19050">
            <v>24187</v>
          </cell>
        </row>
        <row r="19051">
          <cell r="A19051" t="str">
            <v>SF-OFF-I09-WL-0164</v>
          </cell>
          <cell r="B19051" t="str">
            <v>CINT</v>
          </cell>
          <cell r="C19051" t="str">
            <v/>
          </cell>
          <cell r="D19051" t="str">
            <v>FRONT BOARD DRAWER ARMADIO SONOMA</v>
          </cell>
          <cell r="E19051">
            <v>44936</v>
          </cell>
          <cell r="F19051" t="str">
            <v>HALF</v>
          </cell>
          <cell r="G19051" t="str">
            <v>CI_I09</v>
          </cell>
          <cell r="H19051" t="str">
            <v>PC</v>
          </cell>
          <cell r="I19051" t="str">
            <v>CPR</v>
          </cell>
          <cell r="J19051" t="str">
            <v/>
          </cell>
          <cell r="K19051" t="str">
            <v>PD</v>
          </cell>
          <cell r="L19051" t="str">
            <v>7936</v>
          </cell>
          <cell r="M19051" t="str">
            <v>S</v>
          </cell>
          <cell r="N19051">
            <v>3223</v>
          </cell>
        </row>
        <row r="19052">
          <cell r="A19052" t="str">
            <v>SF-OFF-I09-WL-0165</v>
          </cell>
          <cell r="B19052" t="str">
            <v>CINT</v>
          </cell>
          <cell r="C19052" t="str">
            <v/>
          </cell>
          <cell r="D19052" t="str">
            <v>FRONT BOARD KUMI CD 9060 DBO (775 x 290)</v>
          </cell>
          <cell r="E19052">
            <v>44915</v>
          </cell>
          <cell r="F19052" t="str">
            <v>HALF</v>
          </cell>
          <cell r="G19052" t="str">
            <v>CI_I09</v>
          </cell>
          <cell r="H19052" t="str">
            <v>PC</v>
          </cell>
          <cell r="I19052" t="str">
            <v>CPR</v>
          </cell>
          <cell r="J19052" t="str">
            <v/>
          </cell>
          <cell r="K19052" t="str">
            <v>PD</v>
          </cell>
          <cell r="L19052" t="str">
            <v>7936</v>
          </cell>
          <cell r="M19052" t="str">
            <v>S</v>
          </cell>
          <cell r="N19052">
            <v>99524</v>
          </cell>
        </row>
        <row r="19053">
          <cell r="A19053" t="str">
            <v>SF-OFF-I09-WL-0166</v>
          </cell>
          <cell r="B19053" t="str">
            <v>CINT</v>
          </cell>
          <cell r="C19053" t="str">
            <v/>
          </cell>
          <cell r="D19053" t="str">
            <v>FRONT BOARD KUMI ED DBO MB 041</v>
          </cell>
          <cell r="E19053">
            <v>45217</v>
          </cell>
          <cell r="F19053" t="str">
            <v>HALF</v>
          </cell>
          <cell r="G19053" t="str">
            <v>CI_I09</v>
          </cell>
          <cell r="H19053" t="str">
            <v>PC</v>
          </cell>
          <cell r="I19053" t="str">
            <v>CPR</v>
          </cell>
          <cell r="J19053" t="str">
            <v/>
          </cell>
          <cell r="K19053" t="str">
            <v>PD</v>
          </cell>
          <cell r="L19053" t="str">
            <v>7936</v>
          </cell>
          <cell r="M19053" t="str">
            <v>S</v>
          </cell>
          <cell r="N19053">
            <v>148177</v>
          </cell>
        </row>
        <row r="19054">
          <cell r="A19054" t="str">
            <v>SF-OFF-I09-WL-0167</v>
          </cell>
          <cell r="B19054" t="str">
            <v>CINT</v>
          </cell>
          <cell r="C19054" t="str">
            <v/>
          </cell>
          <cell r="D19054" t="str">
            <v>FRONT BOARD KUMI ED MOLALA WALNUT MB018</v>
          </cell>
          <cell r="E19054">
            <v>44783</v>
          </cell>
          <cell r="F19054" t="str">
            <v>HALF</v>
          </cell>
          <cell r="G19054" t="str">
            <v>CI_I09</v>
          </cell>
          <cell r="H19054" t="str">
            <v>PC</v>
          </cell>
          <cell r="I19054" t="str">
            <v>CPR</v>
          </cell>
          <cell r="J19054" t="str">
            <v/>
          </cell>
          <cell r="K19054" t="str">
            <v>PD</v>
          </cell>
          <cell r="L19054" t="str">
            <v>7936</v>
          </cell>
          <cell r="M19054" t="str">
            <v>S</v>
          </cell>
          <cell r="N19054">
            <v>0</v>
          </cell>
        </row>
        <row r="19055">
          <cell r="A19055" t="str">
            <v>SF-OFF-I09-WL-0168</v>
          </cell>
          <cell r="B19055" t="str">
            <v>CINT</v>
          </cell>
          <cell r="C19055" t="str">
            <v/>
          </cell>
          <cell r="D19055" t="str">
            <v>FRONT BOARD KUMI EHD DBO MB 041</v>
          </cell>
          <cell r="E19055">
            <v>45217</v>
          </cell>
          <cell r="F19055" t="str">
            <v>HALF</v>
          </cell>
          <cell r="G19055" t="str">
            <v>CI_I09</v>
          </cell>
          <cell r="H19055" t="str">
            <v>PC</v>
          </cell>
          <cell r="I19055" t="str">
            <v>CPR</v>
          </cell>
          <cell r="J19055" t="str">
            <v/>
          </cell>
          <cell r="K19055" t="str">
            <v>PD</v>
          </cell>
          <cell r="L19055" t="str">
            <v>7936</v>
          </cell>
          <cell r="M19055" t="str">
            <v>S</v>
          </cell>
          <cell r="N19055">
            <v>267218</v>
          </cell>
        </row>
        <row r="19056">
          <cell r="A19056" t="str">
            <v>SF-OFF-I09-WL-0169</v>
          </cell>
          <cell r="B19056" t="str">
            <v>CINT</v>
          </cell>
          <cell r="C19056" t="str">
            <v/>
          </cell>
          <cell r="D19056" t="str">
            <v>FRONT BOARD KUMI FD PSO MB 008</v>
          </cell>
          <cell r="E19056">
            <v>45300</v>
          </cell>
          <cell r="F19056" t="str">
            <v>HALF</v>
          </cell>
          <cell r="G19056" t="str">
            <v>CI_I09</v>
          </cell>
          <cell r="H19056" t="str">
            <v>PC</v>
          </cell>
          <cell r="I19056" t="str">
            <v>CPR</v>
          </cell>
          <cell r="J19056" t="str">
            <v/>
          </cell>
          <cell r="K19056" t="str">
            <v>PD</v>
          </cell>
          <cell r="L19056" t="str">
            <v>7936</v>
          </cell>
          <cell r="M19056" t="str">
            <v>S</v>
          </cell>
          <cell r="N19056">
            <v>108505</v>
          </cell>
        </row>
        <row r="19057">
          <cell r="A19057" t="str">
            <v>SF-OFF-I09-WL-0170</v>
          </cell>
          <cell r="B19057" t="str">
            <v>CINT</v>
          </cell>
          <cell r="C19057" t="str">
            <v/>
          </cell>
          <cell r="D19057" t="str">
            <v>FRONT BOARD KUMI MD (6014) AS-14015CS98</v>
          </cell>
          <cell r="E19057">
            <v>44783</v>
          </cell>
          <cell r="F19057" t="str">
            <v>HALF</v>
          </cell>
          <cell r="G19057" t="str">
            <v>CI_I09</v>
          </cell>
          <cell r="H19057" t="str">
            <v>PC</v>
          </cell>
          <cell r="I19057" t="str">
            <v>CPR</v>
          </cell>
          <cell r="J19057" t="str">
            <v/>
          </cell>
          <cell r="K19057" t="str">
            <v>PD</v>
          </cell>
          <cell r="L19057" t="str">
            <v>7936</v>
          </cell>
          <cell r="M19057" t="str">
            <v>S</v>
          </cell>
          <cell r="N19057">
            <v>567131</v>
          </cell>
        </row>
        <row r="19058">
          <cell r="A19058" t="str">
            <v>SF-OFF-I09-WL-0171</v>
          </cell>
          <cell r="B19058" t="str">
            <v>CINT</v>
          </cell>
          <cell r="C19058" t="str">
            <v/>
          </cell>
          <cell r="D19058" t="str">
            <v>FRONT BOARD KUMI MD DBO MB 041</v>
          </cell>
          <cell r="E19058">
            <v>45294</v>
          </cell>
          <cell r="F19058" t="str">
            <v>HALF</v>
          </cell>
          <cell r="G19058" t="str">
            <v>CI_I09</v>
          </cell>
          <cell r="H19058" t="str">
            <v>PC</v>
          </cell>
          <cell r="I19058" t="str">
            <v>CPR</v>
          </cell>
          <cell r="J19058" t="str">
            <v/>
          </cell>
          <cell r="K19058" t="str">
            <v>PD</v>
          </cell>
          <cell r="L19058" t="str">
            <v>7936</v>
          </cell>
          <cell r="M19058" t="str">
            <v>S</v>
          </cell>
          <cell r="N19058">
            <v>145030</v>
          </cell>
        </row>
        <row r="19059">
          <cell r="A19059" t="str">
            <v>SF-OFF-I09-WL-0172</v>
          </cell>
          <cell r="B19059" t="str">
            <v>CINT</v>
          </cell>
          <cell r="C19059" t="str">
            <v/>
          </cell>
          <cell r="D19059" t="str">
            <v>FRONT BOARD KUMI SD DBO MB 041</v>
          </cell>
          <cell r="E19059">
            <v>45232</v>
          </cell>
          <cell r="F19059" t="str">
            <v>HALF</v>
          </cell>
          <cell r="G19059" t="str">
            <v>CI_I09</v>
          </cell>
          <cell r="H19059" t="str">
            <v>PC</v>
          </cell>
          <cell r="I19059" t="str">
            <v>CPR</v>
          </cell>
          <cell r="J19059" t="str">
            <v/>
          </cell>
          <cell r="K19059" t="str">
            <v>PD</v>
          </cell>
          <cell r="L19059" t="str">
            <v>7936</v>
          </cell>
          <cell r="M19059" t="str">
            <v>S</v>
          </cell>
          <cell r="N19059">
            <v>88132</v>
          </cell>
        </row>
        <row r="19060">
          <cell r="A19060" t="str">
            <v>SF-OFF-I09-WL-0173</v>
          </cell>
          <cell r="B19060" t="str">
            <v>CINT</v>
          </cell>
          <cell r="C19060" t="str">
            <v/>
          </cell>
          <cell r="D19060" t="str">
            <v>FRONT BOARD KUMI SD CUSTOM OCI ASSY MB69</v>
          </cell>
          <cell r="E19060">
            <v>44783</v>
          </cell>
          <cell r="F19060" t="str">
            <v>HALF</v>
          </cell>
          <cell r="G19060" t="str">
            <v>CI_I09</v>
          </cell>
          <cell r="H19060" t="str">
            <v>PC</v>
          </cell>
          <cell r="I19060" t="str">
            <v>CPR</v>
          </cell>
          <cell r="J19060" t="str">
            <v/>
          </cell>
          <cell r="K19060" t="str">
            <v>PD</v>
          </cell>
          <cell r="L19060" t="str">
            <v>7936</v>
          </cell>
          <cell r="M19060" t="str">
            <v>S</v>
          </cell>
          <cell r="N19060">
            <v>0</v>
          </cell>
        </row>
        <row r="19061">
          <cell r="A19061" t="str">
            <v>SF-OFF-I09-WL-0174</v>
          </cell>
          <cell r="B19061" t="str">
            <v>CINT</v>
          </cell>
          <cell r="C19061" t="str">
            <v/>
          </cell>
          <cell r="D19061" t="str">
            <v>FRONT BOARD KUMI SD PSO MB 008 1075X290</v>
          </cell>
          <cell r="E19061">
            <v>45175</v>
          </cell>
          <cell r="F19061" t="str">
            <v>HALF</v>
          </cell>
          <cell r="G19061" t="str">
            <v>CI_I09</v>
          </cell>
          <cell r="H19061" t="str">
            <v>PC</v>
          </cell>
          <cell r="I19061" t="str">
            <v>CPR</v>
          </cell>
          <cell r="J19061" t="str">
            <v/>
          </cell>
          <cell r="K19061" t="str">
            <v>PD</v>
          </cell>
          <cell r="L19061" t="str">
            <v>7936</v>
          </cell>
          <cell r="M19061" t="str">
            <v>S</v>
          </cell>
          <cell r="N19061">
            <v>88133</v>
          </cell>
        </row>
        <row r="19062">
          <cell r="A19062" t="str">
            <v>SF-OFF-I09-WL-0175</v>
          </cell>
          <cell r="B19062" t="str">
            <v>CINT</v>
          </cell>
          <cell r="C19062" t="str">
            <v/>
          </cell>
          <cell r="D19062" t="str">
            <v>FRONT BOARD KUMI WS CUSTOM PSO</v>
          </cell>
          <cell r="E19062">
            <v>44804</v>
          </cell>
          <cell r="F19062" t="str">
            <v>HALF</v>
          </cell>
          <cell r="G19062" t="str">
            <v>CI_I09</v>
          </cell>
          <cell r="H19062" t="str">
            <v>PC</v>
          </cell>
          <cell r="I19062" t="str">
            <v>CPR</v>
          </cell>
          <cell r="J19062" t="str">
            <v/>
          </cell>
          <cell r="K19062" t="str">
            <v>PD</v>
          </cell>
          <cell r="L19062" t="str">
            <v>7936</v>
          </cell>
          <cell r="M19062" t="str">
            <v>S</v>
          </cell>
          <cell r="N19062">
            <v>161910</v>
          </cell>
        </row>
        <row r="19063">
          <cell r="A19063" t="str">
            <v>SF-OFF-I09-WL-0176</v>
          </cell>
          <cell r="B19063" t="str">
            <v>CINT</v>
          </cell>
          <cell r="C19063" t="str">
            <v/>
          </cell>
          <cell r="D19063" t="str">
            <v>FRONT DRAWER ARMADIO</v>
          </cell>
          <cell r="E19063">
            <v>44936</v>
          </cell>
          <cell r="F19063" t="str">
            <v>HALF</v>
          </cell>
          <cell r="G19063" t="str">
            <v>CI_I09</v>
          </cell>
          <cell r="H19063" t="str">
            <v>PC</v>
          </cell>
          <cell r="I19063" t="str">
            <v>CPR</v>
          </cell>
          <cell r="J19063" t="str">
            <v/>
          </cell>
          <cell r="K19063" t="str">
            <v>PD</v>
          </cell>
          <cell r="L19063" t="str">
            <v>7936</v>
          </cell>
          <cell r="M19063" t="str">
            <v>S</v>
          </cell>
          <cell r="N19063">
            <v>6143</v>
          </cell>
        </row>
        <row r="19064">
          <cell r="A19064" t="str">
            <v>SF-OFF-I09-WL-0177</v>
          </cell>
          <cell r="B19064" t="str">
            <v>CINT</v>
          </cell>
          <cell r="C19064" t="str">
            <v/>
          </cell>
          <cell r="D19064" t="str">
            <v>FRONT KEYBOARD ECH-D NO 6 [LACI KEYBOARD</v>
          </cell>
          <cell r="E19064">
            <v>44834</v>
          </cell>
          <cell r="F19064" t="str">
            <v>HALF</v>
          </cell>
          <cell r="G19064" t="str">
            <v>CI_I09</v>
          </cell>
          <cell r="H19064" t="str">
            <v>PC</v>
          </cell>
          <cell r="I19064" t="str">
            <v>CPR</v>
          </cell>
          <cell r="J19064" t="str">
            <v/>
          </cell>
          <cell r="K19064" t="str">
            <v>PD</v>
          </cell>
          <cell r="L19064" t="str">
            <v>7936</v>
          </cell>
          <cell r="M19064" t="str">
            <v>S</v>
          </cell>
          <cell r="N19064">
            <v>67702</v>
          </cell>
        </row>
        <row r="19065">
          <cell r="A19065" t="str">
            <v>SF-OFF-I09-WL-0178</v>
          </cell>
          <cell r="B19065" t="str">
            <v>CINT</v>
          </cell>
          <cell r="C19065" t="str">
            <v/>
          </cell>
          <cell r="D19065" t="str">
            <v>FRONT KEYBOARD T-1010 [LACI+KEYBOARD] AS</v>
          </cell>
          <cell r="E19065">
            <v>44783</v>
          </cell>
          <cell r="F19065" t="str">
            <v>HALF</v>
          </cell>
          <cell r="G19065" t="str">
            <v>CI_I09</v>
          </cell>
          <cell r="H19065" t="str">
            <v>PC</v>
          </cell>
          <cell r="I19065" t="str">
            <v>CPR</v>
          </cell>
          <cell r="J19065" t="str">
            <v/>
          </cell>
          <cell r="K19065" t="str">
            <v>PD</v>
          </cell>
          <cell r="L19065" t="str">
            <v>7936</v>
          </cell>
          <cell r="M19065" t="str">
            <v>S</v>
          </cell>
          <cell r="N19065">
            <v>0</v>
          </cell>
        </row>
        <row r="19066">
          <cell r="A19066" t="str">
            <v>SF-OFF-I09-WL-0179</v>
          </cell>
          <cell r="B19066" t="str">
            <v>CINT</v>
          </cell>
          <cell r="C19066" t="str">
            <v/>
          </cell>
          <cell r="D19066" t="str">
            <v>FRONT TRAY KEYBOARD KUMI CD 1060 DBO</v>
          </cell>
          <cell r="E19066">
            <v>44915</v>
          </cell>
          <cell r="F19066" t="str">
            <v>HALF</v>
          </cell>
          <cell r="G19066" t="str">
            <v>CI_I09</v>
          </cell>
          <cell r="H19066" t="str">
            <v>PC</v>
          </cell>
          <cell r="I19066" t="str">
            <v>CPR</v>
          </cell>
          <cell r="J19066" t="str">
            <v/>
          </cell>
          <cell r="K19066" t="str">
            <v>PD</v>
          </cell>
          <cell r="L19066" t="str">
            <v>7936</v>
          </cell>
          <cell r="M19066" t="str">
            <v>S</v>
          </cell>
          <cell r="N19066">
            <v>19855</v>
          </cell>
        </row>
        <row r="19067">
          <cell r="A19067" t="str">
            <v>SF-OFF-I09-WL-0180</v>
          </cell>
          <cell r="B19067" t="str">
            <v>CINT</v>
          </cell>
          <cell r="C19067" t="str">
            <v/>
          </cell>
          <cell r="D19067" t="str">
            <v>FRONT BOARD ASSY KUMI ED MBA 2014 C Y25</v>
          </cell>
          <cell r="E19067">
            <v>44783</v>
          </cell>
          <cell r="F19067" t="str">
            <v>HALF</v>
          </cell>
          <cell r="G19067" t="str">
            <v>CI_I09</v>
          </cell>
          <cell r="H19067" t="str">
            <v>PC</v>
          </cell>
          <cell r="I19067" t="str">
            <v>CPR</v>
          </cell>
          <cell r="J19067" t="str">
            <v/>
          </cell>
          <cell r="K19067" t="str">
            <v>PD</v>
          </cell>
          <cell r="L19067" t="str">
            <v>7936</v>
          </cell>
          <cell r="M19067" t="str">
            <v>S</v>
          </cell>
          <cell r="N19067">
            <v>0</v>
          </cell>
        </row>
        <row r="19068">
          <cell r="A19068" t="str">
            <v>SF-OFF-I09-WL-0181</v>
          </cell>
          <cell r="B19068" t="str">
            <v>CINT</v>
          </cell>
          <cell r="C19068" t="str">
            <v/>
          </cell>
          <cell r="D19068" t="str">
            <v>BACK LACI (A )WAGON 3D</v>
          </cell>
          <cell r="E19068">
            <v>0</v>
          </cell>
          <cell r="F19068" t="str">
            <v>HALF</v>
          </cell>
          <cell r="G19068" t="str">
            <v>CI_I09</v>
          </cell>
          <cell r="H19068" t="str">
            <v>PC</v>
          </cell>
          <cell r="I19068" t="str">
            <v>CPR</v>
          </cell>
          <cell r="J19068" t="str">
            <v/>
          </cell>
          <cell r="K19068" t="str">
            <v>PD</v>
          </cell>
          <cell r="L19068" t="str">
            <v>7936</v>
          </cell>
          <cell r="M19068" t="str">
            <v>S</v>
          </cell>
          <cell r="N19068">
            <v>0</v>
          </cell>
        </row>
        <row r="19069">
          <cell r="A19069" t="str">
            <v>SF-OFF-I09-WL-0182</v>
          </cell>
          <cell r="B19069" t="str">
            <v>CINT</v>
          </cell>
          <cell r="C19069" t="str">
            <v/>
          </cell>
          <cell r="D19069" t="str">
            <v>BASE UFFICIO CD (BLACK)</v>
          </cell>
          <cell r="E19069">
            <v>45169</v>
          </cell>
          <cell r="F19069" t="str">
            <v>HALF</v>
          </cell>
          <cell r="G19069" t="str">
            <v>CI_I09</v>
          </cell>
          <cell r="H19069" t="str">
            <v>PC</v>
          </cell>
          <cell r="I19069" t="str">
            <v>CPR</v>
          </cell>
          <cell r="J19069" t="str">
            <v/>
          </cell>
          <cell r="K19069" t="str">
            <v>PD</v>
          </cell>
          <cell r="L19069" t="str">
            <v>7936</v>
          </cell>
          <cell r="M19069" t="str">
            <v>S</v>
          </cell>
          <cell r="N19069">
            <v>23244</v>
          </cell>
        </row>
        <row r="19070">
          <cell r="A19070" t="str">
            <v>SF-OFF-I09-WL-0183</v>
          </cell>
          <cell r="B19070" t="str">
            <v>CINT</v>
          </cell>
          <cell r="C19070" t="str">
            <v/>
          </cell>
          <cell r="D19070" t="str">
            <v>DOOR UFFICIO (MAHOGANI)</v>
          </cell>
          <cell r="E19070">
            <v>0</v>
          </cell>
          <cell r="F19070" t="str">
            <v>HALF</v>
          </cell>
          <cell r="G19070" t="str">
            <v>CI_I09</v>
          </cell>
          <cell r="H19070" t="str">
            <v>PC</v>
          </cell>
          <cell r="I19070" t="str">
            <v>CPR</v>
          </cell>
          <cell r="J19070" t="str">
            <v/>
          </cell>
          <cell r="K19070" t="str">
            <v>PD</v>
          </cell>
          <cell r="L19070" t="str">
            <v>7936</v>
          </cell>
          <cell r="M19070" t="str">
            <v>S</v>
          </cell>
          <cell r="N19070">
            <v>0</v>
          </cell>
        </row>
        <row r="19071">
          <cell r="A19071" t="str">
            <v>SF-OFF-I09-WL-0184</v>
          </cell>
          <cell r="B19071" t="str">
            <v>CINT</v>
          </cell>
          <cell r="C19071" t="str">
            <v/>
          </cell>
          <cell r="D19071" t="str">
            <v>DOOR UFFICIO (SONOMA)</v>
          </cell>
          <cell r="E19071">
            <v>0</v>
          </cell>
          <cell r="F19071" t="str">
            <v>HALF</v>
          </cell>
          <cell r="G19071" t="str">
            <v>CI_I09</v>
          </cell>
          <cell r="H19071" t="str">
            <v>PC</v>
          </cell>
          <cell r="I19071" t="str">
            <v>CPR</v>
          </cell>
          <cell r="J19071" t="str">
            <v/>
          </cell>
          <cell r="K19071" t="str">
            <v>PD</v>
          </cell>
          <cell r="L19071" t="str">
            <v>7936</v>
          </cell>
          <cell r="M19071" t="str">
            <v>S</v>
          </cell>
          <cell r="N19071">
            <v>0</v>
          </cell>
        </row>
        <row r="19072">
          <cell r="A19072" t="str">
            <v>SF-OFF-I09-WL-0185</v>
          </cell>
          <cell r="B19072" t="str">
            <v>CINT</v>
          </cell>
          <cell r="C19072" t="str">
            <v/>
          </cell>
          <cell r="D19072" t="str">
            <v>DOOR VISION 1 ASSY (BLACK)</v>
          </cell>
          <cell r="E19072">
            <v>0</v>
          </cell>
          <cell r="F19072" t="str">
            <v>HALF</v>
          </cell>
          <cell r="G19072" t="str">
            <v>CI_I09</v>
          </cell>
          <cell r="H19072" t="str">
            <v>PC</v>
          </cell>
          <cell r="I19072" t="str">
            <v>CPR</v>
          </cell>
          <cell r="J19072" t="str">
            <v/>
          </cell>
          <cell r="K19072" t="str">
            <v>PD</v>
          </cell>
          <cell r="L19072" t="str">
            <v>7936</v>
          </cell>
          <cell r="M19072" t="str">
            <v>S</v>
          </cell>
          <cell r="N19072">
            <v>0</v>
          </cell>
        </row>
        <row r="19073">
          <cell r="A19073" t="str">
            <v>SF-OFF-I09-WL-0186</v>
          </cell>
          <cell r="B19073" t="str">
            <v>CINT</v>
          </cell>
          <cell r="C19073" t="str">
            <v/>
          </cell>
          <cell r="D19073" t="str">
            <v>FRONT BOARD UFFICIO CD (SONOMA)</v>
          </cell>
          <cell r="E19073">
            <v>44936</v>
          </cell>
          <cell r="F19073" t="str">
            <v>HALF</v>
          </cell>
          <cell r="G19073" t="str">
            <v>CI_I09</v>
          </cell>
          <cell r="H19073" t="str">
            <v>PC</v>
          </cell>
          <cell r="I19073" t="str">
            <v>CPR</v>
          </cell>
          <cell r="J19073" t="str">
            <v/>
          </cell>
          <cell r="K19073" t="str">
            <v>PD</v>
          </cell>
          <cell r="L19073" t="str">
            <v>7936</v>
          </cell>
          <cell r="M19073" t="str">
            <v>S</v>
          </cell>
          <cell r="N19073">
            <v>33977</v>
          </cell>
        </row>
        <row r="19074">
          <cell r="A19074" t="str">
            <v>SF-OFF-I09-WL-0187</v>
          </cell>
          <cell r="B19074" t="str">
            <v>CINT</v>
          </cell>
          <cell r="C19074" t="str">
            <v/>
          </cell>
          <cell r="D19074" t="str">
            <v>FRONT BOARD UFFICIO KEYBOARD</v>
          </cell>
          <cell r="E19074">
            <v>0</v>
          </cell>
          <cell r="F19074" t="str">
            <v>HALF</v>
          </cell>
          <cell r="G19074" t="str">
            <v>CI_I09</v>
          </cell>
          <cell r="H19074" t="str">
            <v>PC</v>
          </cell>
          <cell r="I19074" t="str">
            <v>CPR</v>
          </cell>
          <cell r="J19074" t="str">
            <v/>
          </cell>
          <cell r="K19074" t="str">
            <v>PD</v>
          </cell>
          <cell r="L19074" t="str">
            <v>7936</v>
          </cell>
          <cell r="M19074" t="str">
            <v>S</v>
          </cell>
          <cell r="N19074">
            <v>0</v>
          </cell>
        </row>
        <row r="19075">
          <cell r="A19075" t="str">
            <v>SF-OFF-I09-WL-0188</v>
          </cell>
          <cell r="B19075" t="str">
            <v>CINT</v>
          </cell>
          <cell r="C19075" t="str">
            <v/>
          </cell>
          <cell r="D19075" t="str">
            <v>FRONT DRAWER WAGON 2D (DBO)</v>
          </cell>
          <cell r="E19075">
            <v>0</v>
          </cell>
          <cell r="F19075" t="str">
            <v>HALF</v>
          </cell>
          <cell r="G19075" t="str">
            <v>CI_I09</v>
          </cell>
          <cell r="H19075" t="str">
            <v>PC</v>
          </cell>
          <cell r="I19075" t="str">
            <v>CPR</v>
          </cell>
          <cell r="J19075" t="str">
            <v/>
          </cell>
          <cell r="K19075" t="str">
            <v>PD</v>
          </cell>
          <cell r="L19075" t="str">
            <v>7936</v>
          </cell>
          <cell r="M19075" t="str">
            <v>S</v>
          </cell>
          <cell r="N19075">
            <v>0</v>
          </cell>
        </row>
        <row r="19076">
          <cell r="A19076" t="str">
            <v>SF-OFF-I09-WL-0189</v>
          </cell>
          <cell r="B19076" t="str">
            <v>CINT</v>
          </cell>
          <cell r="C19076" t="str">
            <v/>
          </cell>
          <cell r="D19076" t="str">
            <v>FRONT DRAWER WAGON 3D BLACK</v>
          </cell>
          <cell r="E19076">
            <v>0</v>
          </cell>
          <cell r="F19076" t="str">
            <v>HALF</v>
          </cell>
          <cell r="G19076" t="str">
            <v>CI_I09</v>
          </cell>
          <cell r="H19076" t="str">
            <v>PC</v>
          </cell>
          <cell r="I19076" t="str">
            <v>CPR</v>
          </cell>
          <cell r="J19076" t="str">
            <v/>
          </cell>
          <cell r="K19076" t="str">
            <v>PD</v>
          </cell>
          <cell r="L19076" t="str">
            <v>7936</v>
          </cell>
          <cell r="M19076" t="str">
            <v>S</v>
          </cell>
          <cell r="N19076">
            <v>0</v>
          </cell>
        </row>
        <row r="19077">
          <cell r="A19077" t="str">
            <v>SF-OFF-I09-WL-0190</v>
          </cell>
          <cell r="B19077" t="str">
            <v>CINT</v>
          </cell>
          <cell r="C19077" t="str">
            <v/>
          </cell>
          <cell r="D19077" t="str">
            <v>FRONT LACI MEJA UFFICIO</v>
          </cell>
          <cell r="E19077">
            <v>0</v>
          </cell>
          <cell r="F19077" t="str">
            <v>HALF</v>
          </cell>
          <cell r="G19077" t="str">
            <v>CI_I09</v>
          </cell>
          <cell r="H19077" t="str">
            <v>PC</v>
          </cell>
          <cell r="I19077" t="str">
            <v>CPR</v>
          </cell>
          <cell r="J19077" t="str">
            <v/>
          </cell>
          <cell r="K19077" t="str">
            <v>PD</v>
          </cell>
          <cell r="L19077" t="str">
            <v>7936</v>
          </cell>
          <cell r="M19077" t="str">
            <v>S</v>
          </cell>
          <cell r="N19077">
            <v>0</v>
          </cell>
        </row>
        <row r="19078">
          <cell r="A19078" t="str">
            <v>SF-OFF-I09-WL-0191</v>
          </cell>
          <cell r="B19078" t="str">
            <v>CINT</v>
          </cell>
          <cell r="C19078" t="str">
            <v/>
          </cell>
          <cell r="D19078" t="str">
            <v>FRONT/BACK LACI UFFICIO CD (BLACK)</v>
          </cell>
          <cell r="E19078">
            <v>0</v>
          </cell>
          <cell r="F19078" t="str">
            <v>HALF</v>
          </cell>
          <cell r="G19078" t="str">
            <v>CI_I09</v>
          </cell>
          <cell r="H19078" t="str">
            <v>PC</v>
          </cell>
          <cell r="I19078" t="str">
            <v>CPR</v>
          </cell>
          <cell r="J19078" t="str">
            <v/>
          </cell>
          <cell r="K19078" t="str">
            <v>PD</v>
          </cell>
          <cell r="L19078" t="str">
            <v>7936</v>
          </cell>
          <cell r="M19078" t="str">
            <v>S</v>
          </cell>
          <cell r="N19078">
            <v>0</v>
          </cell>
        </row>
        <row r="19079">
          <cell r="A19079" t="str">
            <v>SF-OFF-I09-WL-0192</v>
          </cell>
          <cell r="B19079" t="str">
            <v>CINT</v>
          </cell>
          <cell r="C19079" t="str">
            <v/>
          </cell>
          <cell r="D19079" t="str">
            <v>SHELF BOARD WHITE 89D</v>
          </cell>
          <cell r="E19079">
            <v>0</v>
          </cell>
          <cell r="F19079" t="str">
            <v>HALF</v>
          </cell>
          <cell r="G19079" t="str">
            <v>CI_I09</v>
          </cell>
          <cell r="H19079" t="str">
            <v>PC</v>
          </cell>
          <cell r="I19079" t="str">
            <v>CPR</v>
          </cell>
          <cell r="J19079" t="str">
            <v/>
          </cell>
          <cell r="K19079" t="str">
            <v>PD</v>
          </cell>
          <cell r="L19079" t="str">
            <v>7936</v>
          </cell>
          <cell r="M19079" t="str">
            <v>S</v>
          </cell>
          <cell r="N19079">
            <v>0</v>
          </cell>
        </row>
        <row r="19080">
          <cell r="A19080" t="str">
            <v>SF-OFF-I09-WL-0193</v>
          </cell>
          <cell r="B19080" t="str">
            <v>CINT</v>
          </cell>
          <cell r="C19080" t="str">
            <v/>
          </cell>
          <cell r="D19080" t="str">
            <v>SIDE BOARD VISION 1 (SONOMA)</v>
          </cell>
          <cell r="E19080">
            <v>0</v>
          </cell>
          <cell r="F19080" t="str">
            <v>HALF</v>
          </cell>
          <cell r="G19080" t="str">
            <v>CI_I09</v>
          </cell>
          <cell r="H19080" t="str">
            <v>PC</v>
          </cell>
          <cell r="I19080" t="str">
            <v>CPR</v>
          </cell>
          <cell r="J19080" t="str">
            <v/>
          </cell>
          <cell r="K19080" t="str">
            <v>PD</v>
          </cell>
          <cell r="L19080" t="str">
            <v>7936</v>
          </cell>
          <cell r="M19080" t="str">
            <v>S</v>
          </cell>
          <cell r="N19080">
            <v>0</v>
          </cell>
        </row>
        <row r="19081">
          <cell r="A19081" t="str">
            <v>SF-OFF-I09-WL-0194</v>
          </cell>
          <cell r="B19081" t="str">
            <v>CINT</v>
          </cell>
          <cell r="C19081" t="str">
            <v/>
          </cell>
          <cell r="D19081" t="str">
            <v>SIDE DRAWER WAGON 3D BLACK</v>
          </cell>
          <cell r="E19081">
            <v>44936</v>
          </cell>
          <cell r="F19081" t="str">
            <v>HALF</v>
          </cell>
          <cell r="G19081" t="str">
            <v>CI_I09</v>
          </cell>
          <cell r="H19081" t="str">
            <v>PC</v>
          </cell>
          <cell r="I19081" t="str">
            <v>CPR</v>
          </cell>
          <cell r="J19081" t="str">
            <v/>
          </cell>
          <cell r="K19081" t="str">
            <v>PD</v>
          </cell>
          <cell r="L19081" t="str">
            <v>7936</v>
          </cell>
          <cell r="M19081" t="str">
            <v>S</v>
          </cell>
          <cell r="N19081">
            <v>23223</v>
          </cell>
        </row>
        <row r="19082">
          <cell r="A19082" t="str">
            <v>SF-OFF-I09-WL-0195</v>
          </cell>
          <cell r="B19082" t="str">
            <v>CINT</v>
          </cell>
          <cell r="C19082" t="str">
            <v/>
          </cell>
          <cell r="D19082" t="str">
            <v>BACK BASE CDU UFFICIO CD BLACK</v>
          </cell>
          <cell r="E19082">
            <v>0</v>
          </cell>
          <cell r="F19082" t="str">
            <v>HALF</v>
          </cell>
          <cell r="G19082" t="str">
            <v>CI_I09</v>
          </cell>
          <cell r="H19082" t="str">
            <v>PC</v>
          </cell>
          <cell r="I19082" t="str">
            <v>CPR</v>
          </cell>
          <cell r="J19082" t="str">
            <v/>
          </cell>
          <cell r="K19082" t="str">
            <v>PD</v>
          </cell>
          <cell r="L19082" t="str">
            <v>7936</v>
          </cell>
          <cell r="M19082" t="str">
            <v>S</v>
          </cell>
          <cell r="N19082">
            <v>0</v>
          </cell>
        </row>
        <row r="19083">
          <cell r="A19083" t="str">
            <v>SF-OFF-I09-WL-0196</v>
          </cell>
          <cell r="B19083" t="str">
            <v>CINT</v>
          </cell>
          <cell r="C19083" t="str">
            <v/>
          </cell>
          <cell r="D19083" t="str">
            <v>SIDE R/L DRAWER UFFICIO CD (SONOMA)</v>
          </cell>
          <cell r="E19083">
            <v>0</v>
          </cell>
          <cell r="F19083" t="str">
            <v>HALF</v>
          </cell>
          <cell r="G19083" t="str">
            <v>CI_I09</v>
          </cell>
          <cell r="H19083" t="str">
            <v>PC</v>
          </cell>
          <cell r="I19083" t="str">
            <v>CPR</v>
          </cell>
          <cell r="J19083" t="str">
            <v/>
          </cell>
          <cell r="K19083" t="str">
            <v>PD</v>
          </cell>
          <cell r="L19083" t="str">
            <v>7936</v>
          </cell>
          <cell r="M19083" t="str">
            <v>S</v>
          </cell>
          <cell r="N19083">
            <v>0</v>
          </cell>
        </row>
        <row r="19084">
          <cell r="A19084" t="str">
            <v>SF-OFF-I09-WL-0197</v>
          </cell>
          <cell r="B19084" t="str">
            <v>CINT</v>
          </cell>
          <cell r="C19084" t="str">
            <v/>
          </cell>
          <cell r="D19084" t="str">
            <v>TOP BOARD DRAGON 89D BLACK</v>
          </cell>
          <cell r="E19084">
            <v>0</v>
          </cell>
          <cell r="F19084" t="str">
            <v>HALF</v>
          </cell>
          <cell r="G19084" t="str">
            <v>CI_I09</v>
          </cell>
          <cell r="H19084" t="str">
            <v>PC</v>
          </cell>
          <cell r="I19084" t="str">
            <v>CPR</v>
          </cell>
          <cell r="J19084" t="str">
            <v/>
          </cell>
          <cell r="K19084" t="str">
            <v>PD</v>
          </cell>
          <cell r="L19084" t="str">
            <v>7936</v>
          </cell>
          <cell r="M19084" t="str">
            <v>S</v>
          </cell>
          <cell r="N19084">
            <v>0</v>
          </cell>
        </row>
        <row r="19085">
          <cell r="A19085" t="str">
            <v>SF-OFF-I09-WL-0198</v>
          </cell>
          <cell r="B19085" t="str">
            <v>CINT</v>
          </cell>
          <cell r="C19085" t="str">
            <v/>
          </cell>
          <cell r="D19085" t="str">
            <v>TOP BOARD DRAGON 89D SONOMA</v>
          </cell>
          <cell r="E19085">
            <v>0</v>
          </cell>
          <cell r="F19085" t="str">
            <v>HALF</v>
          </cell>
          <cell r="G19085" t="str">
            <v>CI_I09</v>
          </cell>
          <cell r="H19085" t="str">
            <v>PC</v>
          </cell>
          <cell r="I19085" t="str">
            <v>CPR</v>
          </cell>
          <cell r="J19085" t="str">
            <v/>
          </cell>
          <cell r="K19085" t="str">
            <v>PD</v>
          </cell>
          <cell r="L19085" t="str">
            <v>7936</v>
          </cell>
          <cell r="M19085" t="str">
            <v>S</v>
          </cell>
          <cell r="N19085">
            <v>0</v>
          </cell>
        </row>
        <row r="19086">
          <cell r="A19086" t="str">
            <v>SF-OFF-I09-WL-0199</v>
          </cell>
          <cell r="B19086" t="str">
            <v>CINT</v>
          </cell>
          <cell r="C19086" t="str">
            <v/>
          </cell>
          <cell r="D19086" t="str">
            <v>TOP BOARD DRAWER FD BLACK</v>
          </cell>
          <cell r="E19086">
            <v>0</v>
          </cell>
          <cell r="F19086" t="str">
            <v>HALF</v>
          </cell>
          <cell r="G19086" t="str">
            <v>CI_I09</v>
          </cell>
          <cell r="H19086" t="str">
            <v>PC</v>
          </cell>
          <cell r="I19086" t="str">
            <v>CPR</v>
          </cell>
          <cell r="J19086" t="str">
            <v/>
          </cell>
          <cell r="K19086" t="str">
            <v>PD</v>
          </cell>
          <cell r="L19086" t="str">
            <v>7936</v>
          </cell>
          <cell r="M19086" t="str">
            <v>S</v>
          </cell>
          <cell r="N19086">
            <v>0</v>
          </cell>
        </row>
        <row r="19087">
          <cell r="A19087" t="str">
            <v>SF-OFF-I09-WL-0200</v>
          </cell>
          <cell r="B19087" t="str">
            <v>CINT</v>
          </cell>
          <cell r="C19087" t="str">
            <v/>
          </cell>
          <cell r="D19087" t="str">
            <v>TOP DRAGON GREEN 89D</v>
          </cell>
          <cell r="E19087">
            <v>0</v>
          </cell>
          <cell r="F19087" t="str">
            <v>HALF</v>
          </cell>
          <cell r="G19087" t="str">
            <v>CI_I09</v>
          </cell>
          <cell r="H19087" t="str">
            <v>PC</v>
          </cell>
          <cell r="I19087" t="str">
            <v>CPR</v>
          </cell>
          <cell r="J19087" t="str">
            <v/>
          </cell>
          <cell r="K19087" t="str">
            <v>PD</v>
          </cell>
          <cell r="L19087" t="str">
            <v>7936</v>
          </cell>
          <cell r="M19087" t="str">
            <v>S</v>
          </cell>
          <cell r="N19087">
            <v>0</v>
          </cell>
        </row>
        <row r="19088">
          <cell r="A19088" t="str">
            <v>SF-OFF-I09-WL-0201</v>
          </cell>
          <cell r="B19088" t="str">
            <v>CINT</v>
          </cell>
          <cell r="C19088" t="str">
            <v/>
          </cell>
          <cell r="D19088" t="str">
            <v>TOP TABLE UFFICIO (MAHOGANI)</v>
          </cell>
          <cell r="E19088">
            <v>0</v>
          </cell>
          <cell r="F19088" t="str">
            <v>HALF</v>
          </cell>
          <cell r="G19088" t="str">
            <v>CI_I09</v>
          </cell>
          <cell r="H19088" t="str">
            <v>PC</v>
          </cell>
          <cell r="I19088" t="str">
            <v>CPR</v>
          </cell>
          <cell r="J19088" t="str">
            <v/>
          </cell>
          <cell r="K19088" t="str">
            <v>PD</v>
          </cell>
          <cell r="L19088" t="str">
            <v>7936</v>
          </cell>
          <cell r="M19088" t="str">
            <v>S</v>
          </cell>
          <cell r="N19088">
            <v>0</v>
          </cell>
        </row>
        <row r="19089">
          <cell r="A19089" t="str">
            <v>SF-OFF-I09-WL-0202</v>
          </cell>
          <cell r="B19089" t="str">
            <v>CINT</v>
          </cell>
          <cell r="C19089" t="str">
            <v/>
          </cell>
          <cell r="D19089" t="str">
            <v>TOP TABLE UFFICIO (SONOMA)</v>
          </cell>
          <cell r="E19089">
            <v>0</v>
          </cell>
          <cell r="F19089" t="str">
            <v>HALF</v>
          </cell>
          <cell r="G19089" t="str">
            <v>CI_I09</v>
          </cell>
          <cell r="H19089" t="str">
            <v>PC</v>
          </cell>
          <cell r="I19089" t="str">
            <v>CPR</v>
          </cell>
          <cell r="J19089" t="str">
            <v/>
          </cell>
          <cell r="K19089" t="str">
            <v>PD</v>
          </cell>
          <cell r="L19089" t="str">
            <v>7936</v>
          </cell>
          <cell r="M19089" t="str">
            <v>S</v>
          </cell>
          <cell r="N19089">
            <v>0</v>
          </cell>
        </row>
        <row r="19090">
          <cell r="A19090" t="str">
            <v>SF-OFF-I09-WL-0203</v>
          </cell>
          <cell r="B19090" t="str">
            <v>CINT</v>
          </cell>
          <cell r="C19090" t="str">
            <v/>
          </cell>
          <cell r="D19090" t="str">
            <v>TOP/BOTTOM COLOUR BOX 35(BLACK)</v>
          </cell>
          <cell r="E19090">
            <v>0</v>
          </cell>
          <cell r="F19090" t="str">
            <v>HALF</v>
          </cell>
          <cell r="G19090" t="str">
            <v>CI_I09</v>
          </cell>
          <cell r="H19090" t="str">
            <v>PC</v>
          </cell>
          <cell r="I19090" t="str">
            <v>CPR</v>
          </cell>
          <cell r="J19090" t="str">
            <v/>
          </cell>
          <cell r="K19090" t="str">
            <v>PD</v>
          </cell>
          <cell r="L19090" t="str">
            <v>7936</v>
          </cell>
          <cell r="M19090" t="str">
            <v>S</v>
          </cell>
          <cell r="N19090">
            <v>0</v>
          </cell>
        </row>
        <row r="19091">
          <cell r="A19091" t="str">
            <v>SF-OFF-I09-WL-0204</v>
          </cell>
          <cell r="B19091" t="str">
            <v>CINT</v>
          </cell>
          <cell r="C19091" t="str">
            <v/>
          </cell>
          <cell r="D19091" t="str">
            <v>TOP/BOTTOM COLOUR BOX 35(GREEN)</v>
          </cell>
          <cell r="E19091">
            <v>44936</v>
          </cell>
          <cell r="F19091" t="str">
            <v>HALF</v>
          </cell>
          <cell r="G19091" t="str">
            <v>CI_I09</v>
          </cell>
          <cell r="H19091" t="str">
            <v>PC</v>
          </cell>
          <cell r="I19091" t="str">
            <v>CPR</v>
          </cell>
          <cell r="J19091" t="str">
            <v/>
          </cell>
          <cell r="K19091" t="str">
            <v>PD</v>
          </cell>
          <cell r="L19091" t="str">
            <v>7936</v>
          </cell>
          <cell r="M19091" t="str">
            <v>S</v>
          </cell>
          <cell r="N19091">
            <v>3223</v>
          </cell>
        </row>
        <row r="19092">
          <cell r="A19092" t="str">
            <v>SF-OFF-I09-WL-0205</v>
          </cell>
          <cell r="B19092" t="str">
            <v>CINT</v>
          </cell>
          <cell r="C19092" t="str">
            <v/>
          </cell>
          <cell r="D19092" t="str">
            <v>TOP/BOTTOM COLOUR BOX 35(WHITE)</v>
          </cell>
          <cell r="E19092">
            <v>44936</v>
          </cell>
          <cell r="F19092" t="str">
            <v>HALF</v>
          </cell>
          <cell r="G19092" t="str">
            <v>CI_I09</v>
          </cell>
          <cell r="H19092" t="str">
            <v>PC</v>
          </cell>
          <cell r="I19092" t="str">
            <v>CPR</v>
          </cell>
          <cell r="J19092" t="str">
            <v/>
          </cell>
          <cell r="K19092" t="str">
            <v>PD</v>
          </cell>
          <cell r="L19092" t="str">
            <v>7936</v>
          </cell>
          <cell r="M19092" t="str">
            <v>S</v>
          </cell>
          <cell r="N19092">
            <v>3223</v>
          </cell>
        </row>
        <row r="19093">
          <cell r="A19093" t="str">
            <v>SF-OFF-I09-WL-0206</v>
          </cell>
          <cell r="B19093" t="str">
            <v>CINT</v>
          </cell>
          <cell r="C19093" t="str">
            <v/>
          </cell>
          <cell r="D19093" t="str">
            <v>TOP/BOTTOM COLOUR BOX 89 (MAHOGANI)</v>
          </cell>
          <cell r="E19093">
            <v>0</v>
          </cell>
          <cell r="F19093" t="str">
            <v>HALF</v>
          </cell>
          <cell r="G19093" t="str">
            <v>CI_I09</v>
          </cell>
          <cell r="H19093" t="str">
            <v>PC</v>
          </cell>
          <cell r="I19093" t="str">
            <v>CPR</v>
          </cell>
          <cell r="J19093" t="str">
            <v/>
          </cell>
          <cell r="K19093" t="str">
            <v>PD</v>
          </cell>
          <cell r="L19093" t="str">
            <v>7936</v>
          </cell>
          <cell r="M19093" t="str">
            <v>S</v>
          </cell>
          <cell r="N19093">
            <v>0</v>
          </cell>
        </row>
        <row r="19094">
          <cell r="A19094" t="str">
            <v>SF-OFF-I09-WL-0207</v>
          </cell>
          <cell r="B19094" t="str">
            <v>CINT</v>
          </cell>
          <cell r="C19094" t="str">
            <v/>
          </cell>
          <cell r="D19094" t="str">
            <v>TOP/BOTTOM COLOUR BOX 89 (ORANGE)</v>
          </cell>
          <cell r="E19094">
            <v>0</v>
          </cell>
          <cell r="F19094" t="str">
            <v>HALF</v>
          </cell>
          <cell r="G19094" t="str">
            <v>CI_I09</v>
          </cell>
          <cell r="H19094" t="str">
            <v>PC</v>
          </cell>
          <cell r="I19094" t="str">
            <v>CPR</v>
          </cell>
          <cell r="J19094" t="str">
            <v/>
          </cell>
          <cell r="K19094" t="str">
            <v>PD</v>
          </cell>
          <cell r="L19094" t="str">
            <v>7936</v>
          </cell>
          <cell r="M19094" t="str">
            <v>S</v>
          </cell>
          <cell r="N19094">
            <v>0</v>
          </cell>
        </row>
        <row r="19095">
          <cell r="A19095" t="str">
            <v>SF-OFF-I09-WL-0208</v>
          </cell>
          <cell r="B19095" t="str">
            <v>CINT</v>
          </cell>
          <cell r="C19095" t="str">
            <v/>
          </cell>
          <cell r="D19095" t="str">
            <v>TRAY KEYBOARD ASSY PSO</v>
          </cell>
          <cell r="E19095">
            <v>44782</v>
          </cell>
          <cell r="F19095" t="str">
            <v>HALF</v>
          </cell>
          <cell r="G19095" t="str">
            <v>CI_I09</v>
          </cell>
          <cell r="H19095" t="str">
            <v>PC</v>
          </cell>
          <cell r="I19095" t="str">
            <v>CPR</v>
          </cell>
          <cell r="J19095" t="str">
            <v/>
          </cell>
          <cell r="K19095" t="str">
            <v>PD</v>
          </cell>
          <cell r="L19095" t="str">
            <v>7936</v>
          </cell>
          <cell r="M19095" t="str">
            <v>S</v>
          </cell>
          <cell r="N19095">
            <v>68901</v>
          </cell>
        </row>
        <row r="19096">
          <cell r="A19096" t="str">
            <v>SF-OFF-I09-WL-0209</v>
          </cell>
          <cell r="B19096" t="str">
            <v>CINT</v>
          </cell>
          <cell r="C19096" t="str">
            <v/>
          </cell>
          <cell r="D19096" t="str">
            <v>ARMADIO MHGANI+CERMIN TNP PIN KACA TOP B</v>
          </cell>
          <cell r="E19096">
            <v>0</v>
          </cell>
          <cell r="F19096" t="str">
            <v>HALF</v>
          </cell>
          <cell r="G19096" t="str">
            <v>CI_I09</v>
          </cell>
          <cell r="H19096" t="str">
            <v>PC</v>
          </cell>
          <cell r="I19096" t="str">
            <v>CPR</v>
          </cell>
          <cell r="J19096" t="str">
            <v/>
          </cell>
          <cell r="K19096" t="str">
            <v>PD</v>
          </cell>
          <cell r="L19096" t="str">
            <v>7936</v>
          </cell>
          <cell r="M19096" t="str">
            <v>S</v>
          </cell>
          <cell r="N19096">
            <v>0</v>
          </cell>
        </row>
        <row r="19097">
          <cell r="A19097" t="str">
            <v>SF-OFF-I09-WL-0210</v>
          </cell>
          <cell r="B19097" t="str">
            <v>CINT</v>
          </cell>
          <cell r="C19097" t="str">
            <v/>
          </cell>
          <cell r="D19097" t="str">
            <v>ARMADIO MHGANI+CRMN TNP PIN KCA SIDE B R</v>
          </cell>
          <cell r="E19097">
            <v>0</v>
          </cell>
          <cell r="F19097" t="str">
            <v>HALF</v>
          </cell>
          <cell r="G19097" t="str">
            <v>CI_I09</v>
          </cell>
          <cell r="H19097" t="str">
            <v>PC</v>
          </cell>
          <cell r="I19097" t="str">
            <v>CPR</v>
          </cell>
          <cell r="J19097" t="str">
            <v/>
          </cell>
          <cell r="K19097" t="str">
            <v>PD</v>
          </cell>
          <cell r="L19097" t="str">
            <v>7936</v>
          </cell>
          <cell r="M19097" t="str">
            <v>S</v>
          </cell>
          <cell r="N19097">
            <v>0</v>
          </cell>
        </row>
        <row r="19098">
          <cell r="A19098" t="str">
            <v>SF-OFF-I09-WL-0211</v>
          </cell>
          <cell r="B19098" t="str">
            <v>CINT</v>
          </cell>
          <cell r="C19098" t="str">
            <v/>
          </cell>
          <cell r="D19098" t="str">
            <v>ARMADIO MHGANI+CRMN TNP PIN KCA SIDE B L</v>
          </cell>
          <cell r="E19098">
            <v>0</v>
          </cell>
          <cell r="F19098" t="str">
            <v>HALF</v>
          </cell>
          <cell r="G19098" t="str">
            <v>CI_I09</v>
          </cell>
          <cell r="H19098" t="str">
            <v>PC</v>
          </cell>
          <cell r="I19098" t="str">
            <v>CPR</v>
          </cell>
          <cell r="J19098" t="str">
            <v/>
          </cell>
          <cell r="K19098" t="str">
            <v>PD</v>
          </cell>
          <cell r="L19098" t="str">
            <v>7936</v>
          </cell>
          <cell r="M19098" t="str">
            <v>S</v>
          </cell>
          <cell r="N19098">
            <v>0</v>
          </cell>
        </row>
        <row r="19099">
          <cell r="A19099" t="str">
            <v>SF-OFF-I09-WL-0212</v>
          </cell>
          <cell r="B19099" t="str">
            <v>CINT</v>
          </cell>
          <cell r="C19099" t="str">
            <v/>
          </cell>
          <cell r="D19099" t="str">
            <v>ARMADIO MHGANI+CRMN TNP PIN KCA BOTT B.</v>
          </cell>
          <cell r="E19099">
            <v>0</v>
          </cell>
          <cell r="F19099" t="str">
            <v>HALF</v>
          </cell>
          <cell r="G19099" t="str">
            <v>CI_I09</v>
          </cell>
          <cell r="H19099" t="str">
            <v>PC</v>
          </cell>
          <cell r="I19099" t="str">
            <v>CPR</v>
          </cell>
          <cell r="J19099" t="str">
            <v/>
          </cell>
          <cell r="K19099" t="str">
            <v>PD</v>
          </cell>
          <cell r="L19099" t="str">
            <v>7936</v>
          </cell>
          <cell r="M19099" t="str">
            <v>S</v>
          </cell>
          <cell r="N19099">
            <v>0</v>
          </cell>
        </row>
        <row r="19100">
          <cell r="A19100" t="str">
            <v>SF-OFF-I09-WL-0213</v>
          </cell>
          <cell r="B19100" t="str">
            <v>CINT</v>
          </cell>
          <cell r="C19100" t="str">
            <v/>
          </cell>
          <cell r="D19100" t="str">
            <v>ARMADIO MHGANI+CRMN TNP PIN KCA CENT B.</v>
          </cell>
          <cell r="E19100">
            <v>0</v>
          </cell>
          <cell r="F19100" t="str">
            <v>HALF</v>
          </cell>
          <cell r="G19100" t="str">
            <v>CI_I09</v>
          </cell>
          <cell r="H19100" t="str">
            <v>PC</v>
          </cell>
          <cell r="I19100" t="str">
            <v>CPR</v>
          </cell>
          <cell r="J19100" t="str">
            <v/>
          </cell>
          <cell r="K19100" t="str">
            <v>PD</v>
          </cell>
          <cell r="L19100" t="str">
            <v>7936</v>
          </cell>
          <cell r="M19100" t="str">
            <v>S</v>
          </cell>
          <cell r="N19100">
            <v>0</v>
          </cell>
        </row>
        <row r="19101">
          <cell r="A19101" t="str">
            <v>SF-OFF-I09-WL-0214</v>
          </cell>
          <cell r="B19101" t="str">
            <v>CINT</v>
          </cell>
          <cell r="C19101" t="str">
            <v/>
          </cell>
          <cell r="D19101" t="str">
            <v>ARMADIO MHGANI+CRMN TNP PIN KCA DOOR R</v>
          </cell>
          <cell r="E19101">
            <v>0</v>
          </cell>
          <cell r="F19101" t="str">
            <v>HALF</v>
          </cell>
          <cell r="G19101" t="str">
            <v>CI_I09</v>
          </cell>
          <cell r="H19101" t="str">
            <v>PC</v>
          </cell>
          <cell r="I19101" t="str">
            <v>CPR</v>
          </cell>
          <cell r="J19101" t="str">
            <v/>
          </cell>
          <cell r="K19101" t="str">
            <v>PD</v>
          </cell>
          <cell r="L19101" t="str">
            <v>7936</v>
          </cell>
          <cell r="M19101" t="str">
            <v>S</v>
          </cell>
          <cell r="N19101">
            <v>0</v>
          </cell>
        </row>
        <row r="19102">
          <cell r="A19102" t="str">
            <v>SF-OFF-I09-WL-0215</v>
          </cell>
          <cell r="B19102" t="str">
            <v>CINT</v>
          </cell>
          <cell r="C19102" t="str">
            <v/>
          </cell>
          <cell r="D19102" t="str">
            <v>ARMADIO MHGANI+CRMN TNP PIN KCA DOOR L</v>
          </cell>
          <cell r="E19102">
            <v>0</v>
          </cell>
          <cell r="F19102" t="str">
            <v>HALF</v>
          </cell>
          <cell r="G19102" t="str">
            <v>CI_I09</v>
          </cell>
          <cell r="H19102" t="str">
            <v>PC</v>
          </cell>
          <cell r="I19102" t="str">
            <v>CPR</v>
          </cell>
          <cell r="J19102" t="str">
            <v/>
          </cell>
          <cell r="K19102" t="str">
            <v>PD</v>
          </cell>
          <cell r="L19102" t="str">
            <v>7936</v>
          </cell>
          <cell r="M19102" t="str">
            <v>S</v>
          </cell>
          <cell r="N19102">
            <v>0</v>
          </cell>
        </row>
        <row r="19103">
          <cell r="A19103" t="str">
            <v>SF-OFF-I09-WL-0216</v>
          </cell>
          <cell r="B19103" t="str">
            <v>CINT</v>
          </cell>
          <cell r="C19103" t="str">
            <v/>
          </cell>
          <cell r="D19103" t="str">
            <v>ARMADIO MHGANI+CRMN TNP PIN KCA BACK B</v>
          </cell>
          <cell r="E19103">
            <v>0</v>
          </cell>
          <cell r="F19103" t="str">
            <v>HALF</v>
          </cell>
          <cell r="G19103" t="str">
            <v>CI_I09</v>
          </cell>
          <cell r="H19103" t="str">
            <v>PC</v>
          </cell>
          <cell r="I19103" t="str">
            <v>CPR</v>
          </cell>
          <cell r="J19103" t="str">
            <v/>
          </cell>
          <cell r="K19103" t="str">
            <v>PD</v>
          </cell>
          <cell r="L19103" t="str">
            <v>7936</v>
          </cell>
          <cell r="M19103" t="str">
            <v>S</v>
          </cell>
          <cell r="N19103">
            <v>0</v>
          </cell>
        </row>
        <row r="19104">
          <cell r="A19104" t="str">
            <v>SF-OFF-I09-WL-0217</v>
          </cell>
          <cell r="B19104" t="str">
            <v>CINT</v>
          </cell>
          <cell r="C19104" t="str">
            <v/>
          </cell>
          <cell r="D19104" t="str">
            <v>ARMADIO MHGANI+CRMN TNP PIN KCA SHELF</v>
          </cell>
          <cell r="E19104">
            <v>0</v>
          </cell>
          <cell r="F19104" t="str">
            <v>HALF</v>
          </cell>
          <cell r="G19104" t="str">
            <v>CI_I09</v>
          </cell>
          <cell r="H19104" t="str">
            <v>PC</v>
          </cell>
          <cell r="I19104" t="str">
            <v>CPR</v>
          </cell>
          <cell r="J19104" t="str">
            <v/>
          </cell>
          <cell r="K19104" t="str">
            <v>PD</v>
          </cell>
          <cell r="L19104" t="str">
            <v>7936</v>
          </cell>
          <cell r="M19104" t="str">
            <v>S</v>
          </cell>
          <cell r="N19104">
            <v>0</v>
          </cell>
        </row>
        <row r="19105">
          <cell r="A19105" t="str">
            <v>SF-OFF-I09-WL-0218</v>
          </cell>
          <cell r="B19105" t="str">
            <v>CINT</v>
          </cell>
          <cell r="C19105" t="str">
            <v/>
          </cell>
          <cell r="D19105" t="str">
            <v>ARMADIO MHGANI+CRMN TNP PIN KCA SHELFDRW</v>
          </cell>
          <cell r="E19105">
            <v>0</v>
          </cell>
          <cell r="F19105" t="str">
            <v>HALF</v>
          </cell>
          <cell r="G19105" t="str">
            <v>CI_I09</v>
          </cell>
          <cell r="H19105" t="str">
            <v>PC</v>
          </cell>
          <cell r="I19105" t="str">
            <v>CPR</v>
          </cell>
          <cell r="J19105" t="str">
            <v/>
          </cell>
          <cell r="K19105" t="str">
            <v>PD</v>
          </cell>
          <cell r="L19105" t="str">
            <v>7936</v>
          </cell>
          <cell r="M19105" t="str">
            <v>S</v>
          </cell>
          <cell r="N19105">
            <v>0</v>
          </cell>
        </row>
        <row r="19106">
          <cell r="A19106" t="str">
            <v>SF-OFF-I09-WL-0219</v>
          </cell>
          <cell r="B19106" t="str">
            <v>CINT</v>
          </cell>
          <cell r="C19106" t="str">
            <v/>
          </cell>
          <cell r="D19106" t="str">
            <v>ARMADIO MHGANI+CRMN TNP PIN KCA STOPRDRW</v>
          </cell>
          <cell r="E19106">
            <v>0</v>
          </cell>
          <cell r="F19106" t="str">
            <v>HALF</v>
          </cell>
          <cell r="G19106" t="str">
            <v>CI_I09</v>
          </cell>
          <cell r="H19106" t="str">
            <v>PC</v>
          </cell>
          <cell r="I19106" t="str">
            <v>CPR</v>
          </cell>
          <cell r="J19106" t="str">
            <v/>
          </cell>
          <cell r="K19106" t="str">
            <v>PD</v>
          </cell>
          <cell r="L19106" t="str">
            <v>7936</v>
          </cell>
          <cell r="M19106" t="str">
            <v>S</v>
          </cell>
          <cell r="N19106">
            <v>0</v>
          </cell>
        </row>
        <row r="19107">
          <cell r="A19107" t="str">
            <v>SF-OFF-I09-WL-0220</v>
          </cell>
          <cell r="B19107" t="str">
            <v>CINT</v>
          </cell>
          <cell r="C19107" t="str">
            <v/>
          </cell>
          <cell r="D19107" t="str">
            <v>ARMADIO MHGN+CRMN TNP PIN KCA BACKB SUP1</v>
          </cell>
          <cell r="E19107">
            <v>0</v>
          </cell>
          <cell r="F19107" t="str">
            <v>HALF</v>
          </cell>
          <cell r="G19107" t="str">
            <v>CI_I09</v>
          </cell>
          <cell r="H19107" t="str">
            <v>PC</v>
          </cell>
          <cell r="I19107" t="str">
            <v>CPR</v>
          </cell>
          <cell r="J19107" t="str">
            <v/>
          </cell>
          <cell r="K19107" t="str">
            <v>PD</v>
          </cell>
          <cell r="L19107" t="str">
            <v>7936</v>
          </cell>
          <cell r="M19107" t="str">
            <v>S</v>
          </cell>
          <cell r="N19107">
            <v>0</v>
          </cell>
        </row>
        <row r="19108">
          <cell r="A19108" t="str">
            <v>SF-OFF-I09-WL-0221</v>
          </cell>
          <cell r="B19108" t="str">
            <v>CINT</v>
          </cell>
          <cell r="C19108" t="str">
            <v/>
          </cell>
          <cell r="D19108" t="str">
            <v>ARMADIO MHGN+CRMN TNP PIN KCA BACKB SUP2</v>
          </cell>
          <cell r="E19108">
            <v>0</v>
          </cell>
          <cell r="F19108" t="str">
            <v>HALF</v>
          </cell>
          <cell r="G19108" t="str">
            <v>CI_I09</v>
          </cell>
          <cell r="H19108" t="str">
            <v>PC</v>
          </cell>
          <cell r="I19108" t="str">
            <v>CPR</v>
          </cell>
          <cell r="J19108" t="str">
            <v/>
          </cell>
          <cell r="K19108" t="str">
            <v>PD</v>
          </cell>
          <cell r="L19108" t="str">
            <v>7936</v>
          </cell>
          <cell r="M19108" t="str">
            <v>S</v>
          </cell>
          <cell r="N19108">
            <v>0</v>
          </cell>
        </row>
        <row r="19109">
          <cell r="A19109" t="str">
            <v>SF-OFF-I09-WL-0222</v>
          </cell>
          <cell r="B19109" t="str">
            <v>CINT</v>
          </cell>
          <cell r="C19109" t="str">
            <v/>
          </cell>
          <cell r="D19109" t="str">
            <v>ARMADIO MHGANI+CRMN TNP PIN KCA SHELFSUP</v>
          </cell>
          <cell r="E19109">
            <v>0</v>
          </cell>
          <cell r="F19109" t="str">
            <v>HALF</v>
          </cell>
          <cell r="G19109" t="str">
            <v>CI_I09</v>
          </cell>
          <cell r="H19109" t="str">
            <v>PC</v>
          </cell>
          <cell r="I19109" t="str">
            <v>CPR</v>
          </cell>
          <cell r="J19109" t="str">
            <v/>
          </cell>
          <cell r="K19109" t="str">
            <v>PD</v>
          </cell>
          <cell r="L19109" t="str">
            <v>7936</v>
          </cell>
          <cell r="M19109" t="str">
            <v>S</v>
          </cell>
          <cell r="N19109">
            <v>0</v>
          </cell>
        </row>
        <row r="19110">
          <cell r="A19110" t="str">
            <v>SF-OFF-I09-WL-0223</v>
          </cell>
          <cell r="B19110" t="str">
            <v>CINT</v>
          </cell>
          <cell r="C19110" t="str">
            <v/>
          </cell>
          <cell r="D19110" t="str">
            <v>ARMADIO MHGANI+CRMN TNP PIN KCA BASE</v>
          </cell>
          <cell r="E19110">
            <v>0</v>
          </cell>
          <cell r="F19110" t="str">
            <v>HALF</v>
          </cell>
          <cell r="G19110" t="str">
            <v>CI_I09</v>
          </cell>
          <cell r="H19110" t="str">
            <v>PC</v>
          </cell>
          <cell r="I19110" t="str">
            <v>CPR</v>
          </cell>
          <cell r="J19110" t="str">
            <v/>
          </cell>
          <cell r="K19110" t="str">
            <v>PD</v>
          </cell>
          <cell r="L19110" t="str">
            <v>7936</v>
          </cell>
          <cell r="M19110" t="str">
            <v>S</v>
          </cell>
          <cell r="N19110">
            <v>0</v>
          </cell>
        </row>
        <row r="19111">
          <cell r="A19111" t="str">
            <v>SF-OFF-I09-WL-0224</v>
          </cell>
          <cell r="B19111" t="str">
            <v>CINT</v>
          </cell>
          <cell r="C19111" t="str">
            <v/>
          </cell>
          <cell r="D19111" t="str">
            <v>ARMADIO MHGANI+CRMN TNP PIN KCA DRWFRNBD</v>
          </cell>
          <cell r="E19111">
            <v>0</v>
          </cell>
          <cell r="F19111" t="str">
            <v>HALF</v>
          </cell>
          <cell r="G19111" t="str">
            <v>CI_I09</v>
          </cell>
          <cell r="H19111" t="str">
            <v>PC</v>
          </cell>
          <cell r="I19111" t="str">
            <v>CPR</v>
          </cell>
          <cell r="J19111" t="str">
            <v/>
          </cell>
          <cell r="K19111" t="str">
            <v>PD</v>
          </cell>
          <cell r="L19111" t="str">
            <v>7936</v>
          </cell>
          <cell r="M19111" t="str">
            <v>S</v>
          </cell>
          <cell r="N19111">
            <v>0</v>
          </cell>
        </row>
        <row r="19112">
          <cell r="A19112" t="str">
            <v>SF-OFF-I09-WL-0225</v>
          </cell>
          <cell r="B19112" t="str">
            <v>CINT</v>
          </cell>
          <cell r="C19112" t="str">
            <v/>
          </cell>
          <cell r="D19112" t="str">
            <v>ARMADIO MHGANI+CRMN TNP PIN KCA DRWSIDE</v>
          </cell>
          <cell r="E19112">
            <v>0</v>
          </cell>
          <cell r="F19112" t="str">
            <v>HALF</v>
          </cell>
          <cell r="G19112" t="str">
            <v>CI_I09</v>
          </cell>
          <cell r="H19112" t="str">
            <v>PC</v>
          </cell>
          <cell r="I19112" t="str">
            <v>CPR</v>
          </cell>
          <cell r="J19112" t="str">
            <v/>
          </cell>
          <cell r="K19112" t="str">
            <v>PD</v>
          </cell>
          <cell r="L19112" t="str">
            <v>7936</v>
          </cell>
          <cell r="M19112" t="str">
            <v>S</v>
          </cell>
          <cell r="N19112">
            <v>0</v>
          </cell>
        </row>
        <row r="19113">
          <cell r="A19113" t="str">
            <v>SF-OFF-I09-WL-0226</v>
          </cell>
          <cell r="B19113" t="str">
            <v>CINT</v>
          </cell>
          <cell r="C19113" t="str">
            <v/>
          </cell>
          <cell r="D19113" t="str">
            <v>ARMADIO MHGANI+CRMN TNP PIN KCA FRONTDRW</v>
          </cell>
          <cell r="E19113">
            <v>0</v>
          </cell>
          <cell r="F19113" t="str">
            <v>HALF</v>
          </cell>
          <cell r="G19113" t="str">
            <v>CI_I09</v>
          </cell>
          <cell r="H19113" t="str">
            <v>PC</v>
          </cell>
          <cell r="I19113" t="str">
            <v>CPR</v>
          </cell>
          <cell r="J19113" t="str">
            <v/>
          </cell>
          <cell r="K19113" t="str">
            <v>PD</v>
          </cell>
          <cell r="L19113" t="str">
            <v>7936</v>
          </cell>
          <cell r="M19113" t="str">
            <v>S</v>
          </cell>
          <cell r="N19113">
            <v>0</v>
          </cell>
        </row>
        <row r="19114">
          <cell r="A19114" t="str">
            <v>SF-OFF-I09-WL-0227</v>
          </cell>
          <cell r="B19114" t="str">
            <v>CINT</v>
          </cell>
          <cell r="C19114" t="str">
            <v/>
          </cell>
          <cell r="D19114" t="str">
            <v>ARMADIO MHGANI+CRMN TNP PIN KCA DRW BACK</v>
          </cell>
          <cell r="E19114">
            <v>0</v>
          </cell>
          <cell r="F19114" t="str">
            <v>HALF</v>
          </cell>
          <cell r="G19114" t="str">
            <v>CI_I09</v>
          </cell>
          <cell r="H19114" t="str">
            <v>PC</v>
          </cell>
          <cell r="I19114" t="str">
            <v>CPR</v>
          </cell>
          <cell r="J19114" t="str">
            <v/>
          </cell>
          <cell r="K19114" t="str">
            <v>PD</v>
          </cell>
          <cell r="L19114" t="str">
            <v>7936</v>
          </cell>
          <cell r="M19114" t="str">
            <v>S</v>
          </cell>
          <cell r="N19114">
            <v>0</v>
          </cell>
        </row>
        <row r="19115">
          <cell r="A19115" t="str">
            <v>SF-OFF-I09-WL-0228</v>
          </cell>
          <cell r="B19115" t="str">
            <v>CINT</v>
          </cell>
          <cell r="C19115" t="str">
            <v/>
          </cell>
          <cell r="D19115" t="str">
            <v>ARMADIO MHGANI+CRMN TNP PIN KCA DRWBASE</v>
          </cell>
          <cell r="E19115">
            <v>0</v>
          </cell>
          <cell r="F19115" t="str">
            <v>HALF</v>
          </cell>
          <cell r="G19115" t="str">
            <v>CI_I09</v>
          </cell>
          <cell r="H19115" t="str">
            <v>PC</v>
          </cell>
          <cell r="I19115" t="str">
            <v>CPR</v>
          </cell>
          <cell r="J19115" t="str">
            <v/>
          </cell>
          <cell r="K19115" t="str">
            <v>PD</v>
          </cell>
          <cell r="L19115" t="str">
            <v>7936</v>
          </cell>
          <cell r="M19115" t="str">
            <v>S</v>
          </cell>
          <cell r="N19115">
            <v>0</v>
          </cell>
        </row>
        <row r="19116">
          <cell r="A19116" t="str">
            <v>SF-OFF-I09-WL-0229</v>
          </cell>
          <cell r="B19116" t="str">
            <v>CINT</v>
          </cell>
          <cell r="C19116" t="str">
            <v/>
          </cell>
          <cell r="D19116" t="str">
            <v>ARMADIO MHGANI+CRMN TNP PIN KCA DRWFRN</v>
          </cell>
          <cell r="E19116">
            <v>0</v>
          </cell>
          <cell r="F19116" t="str">
            <v>HALF</v>
          </cell>
          <cell r="G19116" t="str">
            <v>CI_I09</v>
          </cell>
          <cell r="H19116" t="str">
            <v>PC</v>
          </cell>
          <cell r="I19116" t="str">
            <v>CPR</v>
          </cell>
          <cell r="J19116" t="str">
            <v/>
          </cell>
          <cell r="K19116" t="str">
            <v>PD</v>
          </cell>
          <cell r="L19116" t="str">
            <v>7936</v>
          </cell>
          <cell r="M19116" t="str">
            <v>S</v>
          </cell>
          <cell r="N19116">
            <v>0</v>
          </cell>
        </row>
        <row r="19117">
          <cell r="A19117" t="str">
            <v>SF-OFF-I09-WL-0230</v>
          </cell>
          <cell r="B19117" t="str">
            <v>CINT</v>
          </cell>
          <cell r="C19117" t="str">
            <v/>
          </cell>
          <cell r="D19117" t="str">
            <v>ARMADIO MHGANI+CRMN TNP PIN KCA DRWSUPP</v>
          </cell>
          <cell r="E19117">
            <v>0</v>
          </cell>
          <cell r="F19117" t="str">
            <v>HALF</v>
          </cell>
          <cell r="G19117" t="str">
            <v>CI_I09</v>
          </cell>
          <cell r="H19117" t="str">
            <v>PC</v>
          </cell>
          <cell r="I19117" t="str">
            <v>CPR</v>
          </cell>
          <cell r="J19117" t="str">
            <v/>
          </cell>
          <cell r="K19117" t="str">
            <v>PD</v>
          </cell>
          <cell r="L19117" t="str">
            <v>7936</v>
          </cell>
          <cell r="M19117" t="str">
            <v>S</v>
          </cell>
          <cell r="N19117">
            <v>0</v>
          </cell>
        </row>
        <row r="19118">
          <cell r="A19118" t="str">
            <v>SF-OFF-I09-WL-0231</v>
          </cell>
          <cell r="B19118" t="str">
            <v>CINT</v>
          </cell>
          <cell r="C19118" t="str">
            <v/>
          </cell>
          <cell r="D19118" t="str">
            <v>ARMADIO MHGANI+CRMN TNP PIN KCA DRWGUIDE</v>
          </cell>
          <cell r="E19118">
            <v>0</v>
          </cell>
          <cell r="F19118" t="str">
            <v>HALF</v>
          </cell>
          <cell r="G19118" t="str">
            <v>CI_I09</v>
          </cell>
          <cell r="H19118" t="str">
            <v>PC</v>
          </cell>
          <cell r="I19118" t="str">
            <v>CPR</v>
          </cell>
          <cell r="J19118" t="str">
            <v/>
          </cell>
          <cell r="K19118" t="str">
            <v>PD</v>
          </cell>
          <cell r="L19118" t="str">
            <v>7936</v>
          </cell>
          <cell r="M19118" t="str">
            <v>S</v>
          </cell>
          <cell r="N19118">
            <v>0</v>
          </cell>
        </row>
        <row r="19119">
          <cell r="A19119" t="str">
            <v>SF-OFF-I09-WL-0232</v>
          </cell>
          <cell r="B19119" t="str">
            <v>CINT</v>
          </cell>
          <cell r="C19119" t="str">
            <v/>
          </cell>
          <cell r="D19119" t="str">
            <v>SIDE DRAWER R KUMI CD 9060 PVC BLACK</v>
          </cell>
          <cell r="E19119">
            <v>44915</v>
          </cell>
          <cell r="F19119" t="str">
            <v>HALF</v>
          </cell>
          <cell r="G19119" t="str">
            <v>CI_I09</v>
          </cell>
          <cell r="H19119" t="str">
            <v>PC</v>
          </cell>
          <cell r="I19119" t="str">
            <v>CPR</v>
          </cell>
          <cell r="J19119" t="str">
            <v/>
          </cell>
          <cell r="K19119" t="str">
            <v>PD</v>
          </cell>
          <cell r="L19119" t="str">
            <v>7936</v>
          </cell>
          <cell r="M19119" t="str">
            <v>S</v>
          </cell>
          <cell r="N19119">
            <v>25540</v>
          </cell>
        </row>
        <row r="19120">
          <cell r="A19120" t="str">
            <v>SF-OFF-I09-WL-0233</v>
          </cell>
          <cell r="B19120" t="str">
            <v>CINT</v>
          </cell>
          <cell r="C19120" t="str">
            <v/>
          </cell>
          <cell r="D19120" t="str">
            <v>SIDE DRAWER L KUMI CD 9060 PVC BLACK</v>
          </cell>
          <cell r="E19120">
            <v>44915</v>
          </cell>
          <cell r="F19120" t="str">
            <v>HALF</v>
          </cell>
          <cell r="G19120" t="str">
            <v>CI_I09</v>
          </cell>
          <cell r="H19120" t="str">
            <v>PC</v>
          </cell>
          <cell r="I19120" t="str">
            <v>CPR</v>
          </cell>
          <cell r="J19120" t="str">
            <v/>
          </cell>
          <cell r="K19120" t="str">
            <v>PD</v>
          </cell>
          <cell r="L19120" t="str">
            <v>7936</v>
          </cell>
          <cell r="M19120" t="str">
            <v>S</v>
          </cell>
          <cell r="N19120">
            <v>25540</v>
          </cell>
        </row>
        <row r="19121">
          <cell r="A19121" t="str">
            <v>SF-OFF-I09-WL-0234</v>
          </cell>
          <cell r="B19121" t="str">
            <v>CINT</v>
          </cell>
          <cell r="C19121" t="str">
            <v/>
          </cell>
          <cell r="D19121" t="str">
            <v>TOP DRAWER  KUMI CD 9060 PVC BLACK</v>
          </cell>
          <cell r="E19121">
            <v>44915</v>
          </cell>
          <cell r="F19121" t="str">
            <v>HALF</v>
          </cell>
          <cell r="G19121" t="str">
            <v>CI_I09</v>
          </cell>
          <cell r="H19121" t="str">
            <v>PC</v>
          </cell>
          <cell r="I19121" t="str">
            <v>CPR</v>
          </cell>
          <cell r="J19121" t="str">
            <v/>
          </cell>
          <cell r="K19121" t="str">
            <v>PD</v>
          </cell>
          <cell r="L19121" t="str">
            <v>7936</v>
          </cell>
          <cell r="M19121" t="str">
            <v>S</v>
          </cell>
          <cell r="N19121">
            <v>33527</v>
          </cell>
        </row>
        <row r="19122">
          <cell r="A19122" t="str">
            <v>SF-OFF-I09-WL-0235</v>
          </cell>
          <cell r="B19122" t="str">
            <v>CINT</v>
          </cell>
          <cell r="C19122" t="str">
            <v/>
          </cell>
          <cell r="D19122" t="str">
            <v>FRONT TRAY KEYBOARD KUMI CD 9060 PSO</v>
          </cell>
          <cell r="E19122">
            <v>44915</v>
          </cell>
          <cell r="F19122" t="str">
            <v>HALF</v>
          </cell>
          <cell r="G19122" t="str">
            <v>CI_I09</v>
          </cell>
          <cell r="H19122" t="str">
            <v>PC</v>
          </cell>
          <cell r="I19122" t="str">
            <v>CPR</v>
          </cell>
          <cell r="J19122" t="str">
            <v/>
          </cell>
          <cell r="K19122" t="str">
            <v>PD</v>
          </cell>
          <cell r="L19122" t="str">
            <v>7936</v>
          </cell>
          <cell r="M19122" t="str">
            <v>S</v>
          </cell>
          <cell r="N19122">
            <v>30746</v>
          </cell>
        </row>
        <row r="19123">
          <cell r="A19123" t="str">
            <v>SF-OFF-I09-WL-0236</v>
          </cell>
          <cell r="B19123" t="str">
            <v>CINT</v>
          </cell>
          <cell r="C19123" t="str">
            <v/>
          </cell>
          <cell r="D19123" t="str">
            <v>FRONT TRAY KEYBOARD KUMI CD 9060 DBO</v>
          </cell>
          <cell r="E19123">
            <v>44915</v>
          </cell>
          <cell r="F19123" t="str">
            <v>HALF</v>
          </cell>
          <cell r="G19123" t="str">
            <v>CI_I09</v>
          </cell>
          <cell r="H19123" t="str">
            <v>PC</v>
          </cell>
          <cell r="I19123" t="str">
            <v>CPR</v>
          </cell>
          <cell r="J19123" t="str">
            <v/>
          </cell>
          <cell r="K19123" t="str">
            <v>PD</v>
          </cell>
          <cell r="L19123" t="str">
            <v>7936</v>
          </cell>
          <cell r="M19123" t="str">
            <v>S</v>
          </cell>
          <cell r="N19123">
            <v>31245</v>
          </cell>
        </row>
        <row r="19124">
          <cell r="A19124" t="str">
            <v>SF-OFF-I09-WL-0237</v>
          </cell>
          <cell r="B19124" t="str">
            <v>CINT</v>
          </cell>
          <cell r="C19124" t="str">
            <v/>
          </cell>
          <cell r="D19124" t="str">
            <v>BASE DRAW FRONT/BACK KUMI CD 9060 PVC BK</v>
          </cell>
          <cell r="E19124">
            <v>44915</v>
          </cell>
          <cell r="F19124" t="str">
            <v>HALF</v>
          </cell>
          <cell r="G19124" t="str">
            <v>CI_I09</v>
          </cell>
          <cell r="H19124" t="str">
            <v>PC</v>
          </cell>
          <cell r="I19124" t="str">
            <v>CPR</v>
          </cell>
          <cell r="J19124" t="str">
            <v/>
          </cell>
          <cell r="K19124" t="str">
            <v>PD</v>
          </cell>
          <cell r="L19124" t="str">
            <v>7936</v>
          </cell>
          <cell r="M19124" t="str">
            <v>S</v>
          </cell>
          <cell r="N19124">
            <v>9700</v>
          </cell>
        </row>
        <row r="19125">
          <cell r="A19125" t="str">
            <v>SF-OFF-I09-WL-0238</v>
          </cell>
          <cell r="B19125" t="str">
            <v>CINT</v>
          </cell>
          <cell r="C19125" t="str">
            <v/>
          </cell>
          <cell r="D19125" t="str">
            <v>TABLE TOP T-60 DBO</v>
          </cell>
          <cell r="E19125">
            <v>44966</v>
          </cell>
          <cell r="F19125" t="str">
            <v>HALF</v>
          </cell>
          <cell r="G19125" t="str">
            <v>CI_I09</v>
          </cell>
          <cell r="H19125" t="str">
            <v>PC</v>
          </cell>
          <cell r="I19125" t="str">
            <v>CPR</v>
          </cell>
          <cell r="J19125" t="str">
            <v/>
          </cell>
          <cell r="K19125" t="str">
            <v>PD</v>
          </cell>
          <cell r="L19125" t="str">
            <v>7936</v>
          </cell>
          <cell r="M19125" t="str">
            <v>S</v>
          </cell>
          <cell r="N19125">
            <v>131886</v>
          </cell>
        </row>
        <row r="19126">
          <cell r="A19126" t="str">
            <v>SF-OFF-I09-WL-0239</v>
          </cell>
          <cell r="B19126" t="str">
            <v>CINT</v>
          </cell>
          <cell r="C19126" t="str">
            <v/>
          </cell>
          <cell r="D19126" t="str">
            <v>BOX HOLDER KUMI SD LACI PSO</v>
          </cell>
          <cell r="E19126">
            <v>0</v>
          </cell>
          <cell r="F19126" t="str">
            <v>HALF</v>
          </cell>
          <cell r="G19126" t="str">
            <v>CI_I09</v>
          </cell>
          <cell r="H19126" t="str">
            <v>PC</v>
          </cell>
          <cell r="I19126" t="str">
            <v>CPR</v>
          </cell>
          <cell r="J19126" t="str">
            <v/>
          </cell>
          <cell r="K19126" t="str">
            <v>PD</v>
          </cell>
          <cell r="L19126" t="str">
            <v>7936</v>
          </cell>
          <cell r="M19126" t="str">
            <v>S</v>
          </cell>
          <cell r="N19126">
            <v>0</v>
          </cell>
        </row>
        <row r="19127">
          <cell r="A19127" t="str">
            <v>SF-OFF-I09-WL-0240</v>
          </cell>
          <cell r="B19127" t="str">
            <v>CINT</v>
          </cell>
          <cell r="C19127" t="str">
            <v/>
          </cell>
          <cell r="D19127" t="str">
            <v>FRONT BOARD KUMI CD 1060 DBO (875 X 290)</v>
          </cell>
          <cell r="E19127">
            <v>44915</v>
          </cell>
          <cell r="F19127" t="str">
            <v>HALF</v>
          </cell>
          <cell r="G19127" t="str">
            <v>CI_I09</v>
          </cell>
          <cell r="H19127" t="str">
            <v>PC</v>
          </cell>
          <cell r="I19127" t="str">
            <v>CPR</v>
          </cell>
          <cell r="J19127" t="str">
            <v/>
          </cell>
          <cell r="K19127" t="str">
            <v>PD</v>
          </cell>
          <cell r="L19127" t="str">
            <v>7936</v>
          </cell>
          <cell r="M19127" t="str">
            <v>S</v>
          </cell>
          <cell r="N19127">
            <v>72760</v>
          </cell>
        </row>
        <row r="19128">
          <cell r="A19128" t="str">
            <v>SF-OFF-I09-WL-0241</v>
          </cell>
          <cell r="B19128" t="str">
            <v>CINT</v>
          </cell>
          <cell r="C19128" t="str">
            <v/>
          </cell>
          <cell r="D19128" t="str">
            <v>SIDE DRAWER R KUMI CD 1060 PVC BLACK</v>
          </cell>
          <cell r="E19128">
            <v>44915</v>
          </cell>
          <cell r="F19128" t="str">
            <v>HALF</v>
          </cell>
          <cell r="G19128" t="str">
            <v>CI_I09</v>
          </cell>
          <cell r="H19128" t="str">
            <v>PC</v>
          </cell>
          <cell r="I19128" t="str">
            <v>CPR</v>
          </cell>
          <cell r="J19128" t="str">
            <v/>
          </cell>
          <cell r="K19128" t="str">
            <v>PD</v>
          </cell>
          <cell r="L19128" t="str">
            <v>7936</v>
          </cell>
          <cell r="M19128" t="str">
            <v>S</v>
          </cell>
          <cell r="N19128">
            <v>5976</v>
          </cell>
        </row>
        <row r="19129">
          <cell r="A19129" t="str">
            <v>SF-OFF-I09-WL-0242</v>
          </cell>
          <cell r="B19129" t="str">
            <v>CINT</v>
          </cell>
          <cell r="C19129" t="str">
            <v/>
          </cell>
          <cell r="D19129" t="str">
            <v>SIDE DRAWER L KUMI CD 1060 PVC BLACK</v>
          </cell>
          <cell r="E19129">
            <v>44915</v>
          </cell>
          <cell r="F19129" t="str">
            <v>HALF</v>
          </cell>
          <cell r="G19129" t="str">
            <v>CI_I09</v>
          </cell>
          <cell r="H19129" t="str">
            <v>PC</v>
          </cell>
          <cell r="I19129" t="str">
            <v>CPR</v>
          </cell>
          <cell r="J19129" t="str">
            <v/>
          </cell>
          <cell r="K19129" t="str">
            <v>PD</v>
          </cell>
          <cell r="L19129" t="str">
            <v>7936</v>
          </cell>
          <cell r="M19129" t="str">
            <v>S</v>
          </cell>
          <cell r="N19129">
            <v>27048</v>
          </cell>
        </row>
        <row r="19130">
          <cell r="A19130" t="str">
            <v>SF-OFF-I09-WL-0243</v>
          </cell>
          <cell r="B19130" t="str">
            <v>CINT</v>
          </cell>
          <cell r="C19130" t="str">
            <v/>
          </cell>
          <cell r="D19130" t="str">
            <v>TOP DRAWER  KUMI CD 1060 PVC BLACK</v>
          </cell>
          <cell r="E19130">
            <v>44915</v>
          </cell>
          <cell r="F19130" t="str">
            <v>HALF</v>
          </cell>
          <cell r="G19130" t="str">
            <v>CI_I09</v>
          </cell>
          <cell r="H19130" t="str">
            <v>PC</v>
          </cell>
          <cell r="I19130" t="str">
            <v>CPR</v>
          </cell>
          <cell r="J19130" t="str">
            <v/>
          </cell>
          <cell r="K19130" t="str">
            <v>PD</v>
          </cell>
          <cell r="L19130" t="str">
            <v>7936</v>
          </cell>
          <cell r="M19130" t="str">
            <v>S</v>
          </cell>
          <cell r="N19130">
            <v>35043</v>
          </cell>
        </row>
        <row r="19131">
          <cell r="A19131" t="str">
            <v>SF-OFF-I09-WL-0244</v>
          </cell>
          <cell r="B19131" t="str">
            <v>CINT</v>
          </cell>
          <cell r="C19131" t="str">
            <v/>
          </cell>
          <cell r="D19131" t="str">
            <v>BASE TRAY KEYBOARD KUMI CD 1060 PVC BK</v>
          </cell>
          <cell r="E19131">
            <v>44950</v>
          </cell>
          <cell r="F19131" t="str">
            <v>HALF</v>
          </cell>
          <cell r="G19131" t="str">
            <v>CI_I09</v>
          </cell>
          <cell r="H19131" t="str">
            <v>PC</v>
          </cell>
          <cell r="I19131" t="str">
            <v>CPR</v>
          </cell>
          <cell r="J19131" t="str">
            <v/>
          </cell>
          <cell r="K19131" t="str">
            <v>PD</v>
          </cell>
          <cell r="L19131" t="str">
            <v>7936</v>
          </cell>
          <cell r="M19131" t="str">
            <v>S</v>
          </cell>
          <cell r="N19131">
            <v>41744</v>
          </cell>
        </row>
        <row r="19132">
          <cell r="A19132" t="str">
            <v>SF-OFF-I09-WL-0245</v>
          </cell>
          <cell r="B19132" t="str">
            <v>CINT</v>
          </cell>
          <cell r="C19132" t="str">
            <v/>
          </cell>
          <cell r="D19132" t="str">
            <v>FRONT TRAY KEYBOARD KUMI CD 1000X600DBO</v>
          </cell>
          <cell r="E19132">
            <v>0</v>
          </cell>
          <cell r="F19132" t="str">
            <v>HALF</v>
          </cell>
          <cell r="G19132" t="str">
            <v>CI_I09</v>
          </cell>
          <cell r="H19132" t="str">
            <v>PC</v>
          </cell>
          <cell r="I19132" t="str">
            <v>CPR</v>
          </cell>
          <cell r="J19132" t="str">
            <v/>
          </cell>
          <cell r="K19132" t="str">
            <v>PD</v>
          </cell>
          <cell r="L19132" t="str">
            <v>7936</v>
          </cell>
          <cell r="M19132" t="str">
            <v>S</v>
          </cell>
          <cell r="N19132">
            <v>0</v>
          </cell>
        </row>
        <row r="19133">
          <cell r="A19133" t="str">
            <v>SF-OFF-I09-WL-0246</v>
          </cell>
          <cell r="B19133" t="str">
            <v>CINT</v>
          </cell>
          <cell r="C19133" t="str">
            <v/>
          </cell>
          <cell r="D19133" t="str">
            <v>FRONT TRAY KEYBOARD KUMI CD 1060 PSO</v>
          </cell>
          <cell r="E19133">
            <v>45026</v>
          </cell>
          <cell r="F19133" t="str">
            <v>HALF</v>
          </cell>
          <cell r="G19133" t="str">
            <v>CI_I09</v>
          </cell>
          <cell r="H19133" t="str">
            <v>PC</v>
          </cell>
          <cell r="I19133" t="str">
            <v>CPR</v>
          </cell>
          <cell r="J19133" t="str">
            <v/>
          </cell>
          <cell r="K19133" t="str">
            <v>PD</v>
          </cell>
          <cell r="L19133" t="str">
            <v>7936</v>
          </cell>
          <cell r="M19133" t="str">
            <v>S</v>
          </cell>
          <cell r="N19133">
            <v>25198</v>
          </cell>
        </row>
        <row r="19134">
          <cell r="A19134" t="str">
            <v>SF-OFF-I09-WL-0247</v>
          </cell>
          <cell r="B19134" t="str">
            <v>CINT</v>
          </cell>
          <cell r="C19134" t="str">
            <v/>
          </cell>
          <cell r="D19134" t="str">
            <v>TABLE TOP KUMI SD (60X90 CM) PSO</v>
          </cell>
          <cell r="E19134">
            <v>44858</v>
          </cell>
          <cell r="F19134" t="str">
            <v>HALF</v>
          </cell>
          <cell r="G19134" t="str">
            <v>CI_I09</v>
          </cell>
          <cell r="H19134" t="str">
            <v>PC</v>
          </cell>
          <cell r="I19134" t="str">
            <v>CPR</v>
          </cell>
          <cell r="J19134" t="str">
            <v/>
          </cell>
          <cell r="K19134" t="str">
            <v>PD</v>
          </cell>
          <cell r="L19134" t="str">
            <v>7936</v>
          </cell>
          <cell r="M19134" t="str">
            <v>S</v>
          </cell>
          <cell r="N19134">
            <v>165471</v>
          </cell>
        </row>
        <row r="19135">
          <cell r="A19135" t="str">
            <v>SF-OFF-I09-WL-0248</v>
          </cell>
          <cell r="B19135" t="str">
            <v>CINT</v>
          </cell>
          <cell r="C19135" t="str">
            <v/>
          </cell>
          <cell r="D19135" t="str">
            <v>FRONT BOARD KUMI SD (60X90 CM) PSO</v>
          </cell>
          <cell r="E19135">
            <v>44858</v>
          </cell>
          <cell r="F19135" t="str">
            <v>HALF</v>
          </cell>
          <cell r="G19135" t="str">
            <v>CI_I09</v>
          </cell>
          <cell r="H19135" t="str">
            <v>PC</v>
          </cell>
          <cell r="I19135" t="str">
            <v>CPR</v>
          </cell>
          <cell r="J19135" t="str">
            <v/>
          </cell>
          <cell r="K19135" t="str">
            <v>PD</v>
          </cell>
          <cell r="L19135" t="str">
            <v>7936</v>
          </cell>
          <cell r="M19135" t="str">
            <v>S</v>
          </cell>
          <cell r="N19135">
            <v>64726</v>
          </cell>
        </row>
        <row r="19136">
          <cell r="A19136" t="str">
            <v>SF-OFF-I09-WL-0249</v>
          </cell>
          <cell r="B19136" t="str">
            <v>CINT</v>
          </cell>
          <cell r="C19136" t="str">
            <v/>
          </cell>
          <cell r="D19136" t="str">
            <v>FRONT BOARD KUMI CD 1060 PSO (875 X 290)</v>
          </cell>
          <cell r="E19136">
            <v>45232</v>
          </cell>
          <cell r="F19136" t="str">
            <v>HALF</v>
          </cell>
          <cell r="G19136" t="str">
            <v>CI_I09</v>
          </cell>
          <cell r="H19136" t="str">
            <v>PC</v>
          </cell>
          <cell r="I19136" t="str">
            <v>CPR</v>
          </cell>
          <cell r="J19136" t="str">
            <v/>
          </cell>
          <cell r="K19136" t="str">
            <v>PD</v>
          </cell>
          <cell r="L19136" t="str">
            <v>7936</v>
          </cell>
          <cell r="M19136" t="str">
            <v>S</v>
          </cell>
          <cell r="N19136">
            <v>85695</v>
          </cell>
        </row>
        <row r="19137">
          <cell r="A19137" t="str">
            <v>SF-OFF-I09-WL-0250</v>
          </cell>
          <cell r="B19137" t="str">
            <v>CINT</v>
          </cell>
          <cell r="C19137" t="str">
            <v/>
          </cell>
          <cell r="D19137" t="str">
            <v>TRAY KEYBOARD KUMI CD 1060 PSO</v>
          </cell>
          <cell r="E19137">
            <v>45026</v>
          </cell>
          <cell r="F19137" t="str">
            <v>HALF</v>
          </cell>
          <cell r="G19137" t="str">
            <v>CI_I09</v>
          </cell>
          <cell r="H19137" t="str">
            <v>PC</v>
          </cell>
          <cell r="I19137" t="str">
            <v>CPR</v>
          </cell>
          <cell r="J19137" t="str">
            <v/>
          </cell>
          <cell r="K19137" t="str">
            <v>PD</v>
          </cell>
          <cell r="L19137" t="str">
            <v>7936</v>
          </cell>
          <cell r="M19137" t="str">
            <v>S</v>
          </cell>
          <cell r="N19137">
            <v>89652</v>
          </cell>
        </row>
        <row r="19138">
          <cell r="A19138" t="str">
            <v>SF-OFF-I09-WL-0251</v>
          </cell>
          <cell r="B19138" t="str">
            <v>CINT</v>
          </cell>
          <cell r="C19138" t="str">
            <v/>
          </cell>
          <cell r="D19138" t="str">
            <v>BOX HOLDER TRY KEYBOARD KUMI CD 9060 PSO</v>
          </cell>
          <cell r="E19138">
            <v>0</v>
          </cell>
          <cell r="F19138" t="str">
            <v>HALF</v>
          </cell>
          <cell r="G19138" t="str">
            <v>CI_I09</v>
          </cell>
          <cell r="H19138" t="str">
            <v>PC</v>
          </cell>
          <cell r="I19138" t="str">
            <v>CPR</v>
          </cell>
          <cell r="J19138" t="str">
            <v/>
          </cell>
          <cell r="K19138" t="str">
            <v>PD</v>
          </cell>
          <cell r="L19138" t="str">
            <v>7936</v>
          </cell>
          <cell r="M19138" t="str">
            <v>S</v>
          </cell>
          <cell r="N19138">
            <v>0</v>
          </cell>
        </row>
        <row r="19139">
          <cell r="A19139" t="str">
            <v>SF-OFF-I09-WL-0252</v>
          </cell>
          <cell r="B19139" t="str">
            <v>CINT</v>
          </cell>
          <cell r="C19139" t="str">
            <v/>
          </cell>
          <cell r="D19139" t="str">
            <v>DRAWER TRY KEYBOARD KUMI CD 9060 PVC BK</v>
          </cell>
          <cell r="E19139">
            <v>0</v>
          </cell>
          <cell r="F19139" t="str">
            <v>HALF</v>
          </cell>
          <cell r="G19139" t="str">
            <v>CI_I09</v>
          </cell>
          <cell r="H19139" t="str">
            <v>PC</v>
          </cell>
          <cell r="I19139" t="str">
            <v>CPR</v>
          </cell>
          <cell r="J19139" t="str">
            <v/>
          </cell>
          <cell r="K19139" t="str">
            <v>PD</v>
          </cell>
          <cell r="L19139" t="str">
            <v>7936</v>
          </cell>
          <cell r="M19139" t="str">
            <v>S</v>
          </cell>
          <cell r="N19139">
            <v>0</v>
          </cell>
        </row>
        <row r="19140">
          <cell r="A19140" t="str">
            <v>SF-OFF-I09-WL-0253</v>
          </cell>
          <cell r="B19140" t="str">
            <v>CINT</v>
          </cell>
          <cell r="C19140" t="str">
            <v/>
          </cell>
          <cell r="D19140" t="str">
            <v>TRAY KEYBOARD KUMI CD 9060 PSO</v>
          </cell>
          <cell r="E19140">
            <v>0</v>
          </cell>
          <cell r="F19140" t="str">
            <v>HALF</v>
          </cell>
          <cell r="G19140" t="str">
            <v>CI_I09</v>
          </cell>
          <cell r="H19140" t="str">
            <v>PC</v>
          </cell>
          <cell r="I19140" t="str">
            <v>CPR</v>
          </cell>
          <cell r="J19140" t="str">
            <v/>
          </cell>
          <cell r="K19140" t="str">
            <v>PD</v>
          </cell>
          <cell r="L19140" t="str">
            <v>7936</v>
          </cell>
          <cell r="M19140" t="str">
            <v>S</v>
          </cell>
          <cell r="N19140">
            <v>0</v>
          </cell>
        </row>
        <row r="19141">
          <cell r="A19141" t="str">
            <v>SF-OFF-I09-WL-0254</v>
          </cell>
          <cell r="B19141" t="str">
            <v>CINT</v>
          </cell>
          <cell r="C19141" t="str">
            <v/>
          </cell>
          <cell r="D19141" t="str">
            <v>TRAY KEYBOARD KUMI CD 9060 DBO</v>
          </cell>
          <cell r="E19141">
            <v>0</v>
          </cell>
          <cell r="F19141" t="str">
            <v>HALF</v>
          </cell>
          <cell r="G19141" t="str">
            <v>CI_I09</v>
          </cell>
          <cell r="H19141" t="str">
            <v>PC</v>
          </cell>
          <cell r="I19141" t="str">
            <v>CPR</v>
          </cell>
          <cell r="J19141" t="str">
            <v/>
          </cell>
          <cell r="K19141" t="str">
            <v>PD</v>
          </cell>
          <cell r="L19141" t="str">
            <v>7936</v>
          </cell>
          <cell r="M19141" t="str">
            <v>S</v>
          </cell>
          <cell r="N19141">
            <v>0</v>
          </cell>
        </row>
        <row r="19142">
          <cell r="A19142" t="str">
            <v>SF-OFF-I09-WL-0255</v>
          </cell>
          <cell r="B19142" t="str">
            <v>CINT</v>
          </cell>
          <cell r="C19142" t="str">
            <v/>
          </cell>
          <cell r="D19142" t="str">
            <v>TABLE TOP ERGODESK 1200X2400 MB 008 PSO</v>
          </cell>
          <cell r="E19142">
            <v>45070</v>
          </cell>
          <cell r="F19142" t="str">
            <v>HALF</v>
          </cell>
          <cell r="G19142" t="str">
            <v>CI_I09</v>
          </cell>
          <cell r="H19142" t="str">
            <v>PC</v>
          </cell>
          <cell r="I19142" t="str">
            <v>CPR</v>
          </cell>
          <cell r="J19142" t="str">
            <v/>
          </cell>
          <cell r="K19142" t="str">
            <v>PD</v>
          </cell>
          <cell r="L19142" t="str">
            <v>7936</v>
          </cell>
          <cell r="M19142" t="str">
            <v>S</v>
          </cell>
          <cell r="N19142">
            <v>691320</v>
          </cell>
        </row>
        <row r="19143">
          <cell r="A19143" t="str">
            <v>SF-OFF-I09-WL-0256</v>
          </cell>
          <cell r="B19143" t="str">
            <v>CINT</v>
          </cell>
          <cell r="C19143" t="str">
            <v/>
          </cell>
          <cell r="D19143" t="str">
            <v>T.TOP KUMI SD PSO 1200X600 GROMET TENGAH</v>
          </cell>
          <cell r="E19143">
            <v>45131</v>
          </cell>
          <cell r="F19143" t="str">
            <v>HALF</v>
          </cell>
          <cell r="G19143" t="str">
            <v>CI_I09</v>
          </cell>
          <cell r="H19143" t="str">
            <v>PC</v>
          </cell>
          <cell r="I19143" t="str">
            <v>CPR</v>
          </cell>
          <cell r="J19143" t="str">
            <v/>
          </cell>
          <cell r="K19143" t="str">
            <v>PD</v>
          </cell>
          <cell r="L19143" t="str">
            <v>7936</v>
          </cell>
          <cell r="M19143" t="str">
            <v>S</v>
          </cell>
          <cell r="N19143">
            <v>245506</v>
          </cell>
        </row>
        <row r="19144">
          <cell r="A19144" t="str">
            <v>SF-OFF-PLS-CT-0001</v>
          </cell>
          <cell r="B19144" t="str">
            <v>CINT</v>
          </cell>
          <cell r="C19144" t="str">
            <v/>
          </cell>
          <cell r="D19144" t="str">
            <v>JOINT FRAME SIDE KUMI ED KB1</v>
          </cell>
          <cell r="E19144">
            <v>44783</v>
          </cell>
          <cell r="F19144" t="str">
            <v>HALF</v>
          </cell>
          <cell r="G19144" t="str">
            <v>CI_PLSTK</v>
          </cell>
          <cell r="H19144" t="str">
            <v>PC</v>
          </cell>
          <cell r="I19144" t="str">
            <v>CPR</v>
          </cell>
          <cell r="J19144" t="str">
            <v/>
          </cell>
          <cell r="K19144" t="str">
            <v>PD</v>
          </cell>
          <cell r="L19144" t="str">
            <v>7931</v>
          </cell>
          <cell r="M19144" t="str">
            <v>S</v>
          </cell>
          <cell r="N19144">
            <v>0</v>
          </cell>
        </row>
        <row r="19145">
          <cell r="A19145" t="str">
            <v>SF-OLI-I02-CT-0002</v>
          </cell>
          <cell r="B19145" t="str">
            <v>CINT</v>
          </cell>
          <cell r="C19145" t="str">
            <v/>
          </cell>
          <cell r="D19145" t="str">
            <v>BOTTOM FRAME PIPE OLIVE DX KB0</v>
          </cell>
          <cell r="E19145">
            <v>44783</v>
          </cell>
          <cell r="F19145" t="str">
            <v>HALF</v>
          </cell>
          <cell r="G19145" t="str">
            <v>CI_I02</v>
          </cell>
          <cell r="H19145" t="str">
            <v>PC</v>
          </cell>
          <cell r="I19145" t="str">
            <v>CPR</v>
          </cell>
          <cell r="J19145" t="str">
            <v/>
          </cell>
          <cell r="K19145" t="str">
            <v>PD</v>
          </cell>
          <cell r="L19145" t="str">
            <v>7931</v>
          </cell>
          <cell r="M19145" t="str">
            <v>S</v>
          </cell>
          <cell r="N19145">
            <v>0</v>
          </cell>
        </row>
        <row r="19146">
          <cell r="A19146" t="str">
            <v>SF-OLI-I02-CT-0003</v>
          </cell>
          <cell r="B19146" t="str">
            <v>CINT</v>
          </cell>
          <cell r="C19146" t="str">
            <v/>
          </cell>
          <cell r="D19146" t="str">
            <v>LEG PIPE (L) OLIVE SC KB 1</v>
          </cell>
          <cell r="E19146">
            <v>44783</v>
          </cell>
          <cell r="F19146" t="str">
            <v>HALF</v>
          </cell>
          <cell r="G19146" t="str">
            <v>CI_I02</v>
          </cell>
          <cell r="H19146" t="str">
            <v>PC</v>
          </cell>
          <cell r="I19146" t="str">
            <v>CPR</v>
          </cell>
          <cell r="J19146" t="str">
            <v/>
          </cell>
          <cell r="K19146" t="str">
            <v>PD</v>
          </cell>
          <cell r="L19146" t="str">
            <v>7931</v>
          </cell>
          <cell r="M19146" t="str">
            <v>S</v>
          </cell>
          <cell r="N19146">
            <v>0</v>
          </cell>
        </row>
        <row r="19147">
          <cell r="A19147" t="str">
            <v>SF-OLI-I02-CT-0004</v>
          </cell>
          <cell r="B19147" t="str">
            <v>CINT</v>
          </cell>
          <cell r="C19147" t="str">
            <v/>
          </cell>
          <cell r="D19147" t="str">
            <v>LEG PIPE (R) OLIVE SC KB 1</v>
          </cell>
          <cell r="E19147">
            <v>44783</v>
          </cell>
          <cell r="F19147" t="str">
            <v>HALF</v>
          </cell>
          <cell r="G19147" t="str">
            <v>CI_I02</v>
          </cell>
          <cell r="H19147" t="str">
            <v>PC</v>
          </cell>
          <cell r="I19147" t="str">
            <v>CPR</v>
          </cell>
          <cell r="J19147" t="str">
            <v/>
          </cell>
          <cell r="K19147" t="str">
            <v>PD</v>
          </cell>
          <cell r="L19147" t="str">
            <v>7931</v>
          </cell>
          <cell r="M19147" t="str">
            <v>S</v>
          </cell>
          <cell r="N19147">
            <v>0</v>
          </cell>
        </row>
        <row r="19148">
          <cell r="A19148" t="str">
            <v>SF-OLI-I02-CT-0005</v>
          </cell>
          <cell r="B19148" t="str">
            <v>CINT</v>
          </cell>
          <cell r="C19148" t="str">
            <v/>
          </cell>
          <cell r="D19148" t="str">
            <v>RANGKA OLIVE U KB 2</v>
          </cell>
          <cell r="E19148">
            <v>44966</v>
          </cell>
          <cell r="F19148" t="str">
            <v>HALF</v>
          </cell>
          <cell r="G19148" t="str">
            <v>CI_I02</v>
          </cell>
          <cell r="H19148" t="str">
            <v>PC</v>
          </cell>
          <cell r="I19148" t="str">
            <v>CPR</v>
          </cell>
          <cell r="J19148" t="str">
            <v/>
          </cell>
          <cell r="K19148" t="str">
            <v>PD</v>
          </cell>
          <cell r="L19148" t="str">
            <v>7931</v>
          </cell>
          <cell r="M19148" t="str">
            <v>S</v>
          </cell>
          <cell r="N19148">
            <v>93452</v>
          </cell>
        </row>
        <row r="19149">
          <cell r="A19149" t="str">
            <v>SF-OLI-I03-CT-0006</v>
          </cell>
          <cell r="B19149" t="str">
            <v>CINT</v>
          </cell>
          <cell r="C19149" t="str">
            <v/>
          </cell>
          <cell r="D19149" t="str">
            <v>ARM OLIVE AM</v>
          </cell>
          <cell r="E19149">
            <v>44785</v>
          </cell>
          <cell r="F19149" t="str">
            <v>HALF</v>
          </cell>
          <cell r="G19149" t="str">
            <v>CI_I03</v>
          </cell>
          <cell r="H19149" t="str">
            <v>PC</v>
          </cell>
          <cell r="I19149" t="str">
            <v>CPR</v>
          </cell>
          <cell r="J19149" t="str">
            <v/>
          </cell>
          <cell r="K19149" t="str">
            <v>PD</v>
          </cell>
          <cell r="L19149" t="str">
            <v>7931</v>
          </cell>
          <cell r="M19149" t="str">
            <v>S</v>
          </cell>
          <cell r="N19149">
            <v>47378</v>
          </cell>
        </row>
        <row r="19150">
          <cell r="A19150" t="str">
            <v>SF-OLI-I03-CT-0007</v>
          </cell>
          <cell r="B19150" t="str">
            <v>CINT</v>
          </cell>
          <cell r="C19150" t="str">
            <v/>
          </cell>
          <cell r="D19150" t="str">
            <v>ARM PIPE OLIVE ALM KW0</v>
          </cell>
          <cell r="E19150">
            <v>45026</v>
          </cell>
          <cell r="F19150" t="str">
            <v>HALF</v>
          </cell>
          <cell r="G19150" t="str">
            <v>CI_I03</v>
          </cell>
          <cell r="H19150" t="str">
            <v>PC</v>
          </cell>
          <cell r="I19150" t="str">
            <v>CPR</v>
          </cell>
          <cell r="J19150" t="str">
            <v/>
          </cell>
          <cell r="K19150" t="str">
            <v>PD</v>
          </cell>
          <cell r="L19150" t="str">
            <v>7931</v>
          </cell>
          <cell r="M19150" t="str">
            <v>S</v>
          </cell>
          <cell r="N19150">
            <v>44294</v>
          </cell>
        </row>
        <row r="19151">
          <cell r="A19151" t="str">
            <v>SF-OLI-I03-CT-0008</v>
          </cell>
          <cell r="B19151" t="str">
            <v>CINT</v>
          </cell>
          <cell r="C19151" t="str">
            <v/>
          </cell>
          <cell r="D19151" t="str">
            <v>ARM PIPE OLIVE ALM KW0 MEMO KIRI</v>
          </cell>
          <cell r="E19151">
            <v>44785</v>
          </cell>
          <cell r="F19151" t="str">
            <v>HALF</v>
          </cell>
          <cell r="G19151" t="str">
            <v>CI_I03</v>
          </cell>
          <cell r="H19151" t="str">
            <v>PC</v>
          </cell>
          <cell r="I19151" t="str">
            <v>CPR</v>
          </cell>
          <cell r="J19151" t="str">
            <v/>
          </cell>
          <cell r="K19151" t="str">
            <v>PD</v>
          </cell>
          <cell r="L19151" t="str">
            <v>7931</v>
          </cell>
          <cell r="M19151" t="str">
            <v>S</v>
          </cell>
          <cell r="N19151">
            <v>39081</v>
          </cell>
        </row>
        <row r="19152">
          <cell r="A19152" t="str">
            <v>SF-OLI-I03-CT-0009</v>
          </cell>
          <cell r="B19152" t="str">
            <v>CINT</v>
          </cell>
          <cell r="C19152" t="str">
            <v/>
          </cell>
          <cell r="D19152" t="str">
            <v>ARM PIPE OLIVE UM KW 0</v>
          </cell>
          <cell r="E19152">
            <v>44838</v>
          </cell>
          <cell r="F19152" t="str">
            <v>HALF</v>
          </cell>
          <cell r="G19152" t="str">
            <v>CI_I03</v>
          </cell>
          <cell r="H19152" t="str">
            <v>PC</v>
          </cell>
          <cell r="I19152" t="str">
            <v>CPR</v>
          </cell>
          <cell r="J19152" t="str">
            <v/>
          </cell>
          <cell r="K19152" t="str">
            <v>PD</v>
          </cell>
          <cell r="L19152" t="str">
            <v>7931</v>
          </cell>
          <cell r="M19152" t="str">
            <v>S</v>
          </cell>
          <cell r="N19152">
            <v>27514</v>
          </cell>
        </row>
        <row r="19153">
          <cell r="A19153" t="str">
            <v>SF-OLI-I03-CT-0010</v>
          </cell>
          <cell r="B19153" t="str">
            <v>CINT</v>
          </cell>
          <cell r="C19153" t="str">
            <v/>
          </cell>
          <cell r="D19153" t="str">
            <v>ARM AM KW0</v>
          </cell>
          <cell r="E19153">
            <v>44834</v>
          </cell>
          <cell r="F19153" t="str">
            <v>HALF</v>
          </cell>
          <cell r="G19153" t="str">
            <v>CI_I03</v>
          </cell>
          <cell r="H19153" t="str">
            <v>PC</v>
          </cell>
          <cell r="I19153" t="str">
            <v>CPR</v>
          </cell>
          <cell r="J19153" t="str">
            <v/>
          </cell>
          <cell r="K19153" t="str">
            <v>PD</v>
          </cell>
          <cell r="L19153" t="str">
            <v>7931</v>
          </cell>
          <cell r="M19153" t="str">
            <v>S</v>
          </cell>
          <cell r="N19153">
            <v>27370</v>
          </cell>
        </row>
        <row r="19154">
          <cell r="A19154" t="str">
            <v>SF-OLI-I03-CT-0011</v>
          </cell>
          <cell r="B19154" t="str">
            <v>CINT</v>
          </cell>
          <cell r="C19154" t="str">
            <v/>
          </cell>
          <cell r="D19154" t="str">
            <v>BACK FRAME OLIVE DX</v>
          </cell>
          <cell r="E19154">
            <v>45300</v>
          </cell>
          <cell r="F19154" t="str">
            <v>HALF</v>
          </cell>
          <cell r="G19154" t="str">
            <v>CI_I03</v>
          </cell>
          <cell r="H19154" t="str">
            <v>PC</v>
          </cell>
          <cell r="I19154" t="str">
            <v>CPR</v>
          </cell>
          <cell r="J19154" t="str">
            <v/>
          </cell>
          <cell r="K19154" t="str">
            <v>PD</v>
          </cell>
          <cell r="L19154" t="str">
            <v>7931</v>
          </cell>
          <cell r="M19154" t="str">
            <v>S</v>
          </cell>
          <cell r="N19154">
            <v>58574</v>
          </cell>
        </row>
        <row r="19155">
          <cell r="A19155" t="str">
            <v>SF-OLI-I03-CT-0012</v>
          </cell>
          <cell r="B19155" t="str">
            <v>CINT</v>
          </cell>
          <cell r="C19155" t="str">
            <v/>
          </cell>
          <cell r="D19155" t="str">
            <v>LEG PIPE ( L ) OLIVE U KW 1</v>
          </cell>
          <cell r="E19155">
            <v>44966</v>
          </cell>
          <cell r="F19155" t="str">
            <v>HALF</v>
          </cell>
          <cell r="G19155" t="str">
            <v>CI_I03</v>
          </cell>
          <cell r="H19155" t="str">
            <v>PC</v>
          </cell>
          <cell r="I19155" t="str">
            <v>CPR</v>
          </cell>
          <cell r="J19155" t="str">
            <v/>
          </cell>
          <cell r="K19155" t="str">
            <v>PD</v>
          </cell>
          <cell r="L19155" t="str">
            <v>7931</v>
          </cell>
          <cell r="M19155" t="str">
            <v>S</v>
          </cell>
          <cell r="N19155">
            <v>21211</v>
          </cell>
        </row>
        <row r="19156">
          <cell r="A19156" t="str">
            <v>SF-OLI-I03-CT-0013</v>
          </cell>
          <cell r="B19156" t="str">
            <v>CINT</v>
          </cell>
          <cell r="C19156" t="str">
            <v/>
          </cell>
          <cell r="D19156" t="str">
            <v>LEG PIPE ( R ) OLIVE U KW 1</v>
          </cell>
          <cell r="E19156">
            <v>44966</v>
          </cell>
          <cell r="F19156" t="str">
            <v>HALF</v>
          </cell>
          <cell r="G19156" t="str">
            <v>CI_I03</v>
          </cell>
          <cell r="H19156" t="str">
            <v>PC</v>
          </cell>
          <cell r="I19156" t="str">
            <v>CPR</v>
          </cell>
          <cell r="J19156" t="str">
            <v/>
          </cell>
          <cell r="K19156" t="str">
            <v>PD</v>
          </cell>
          <cell r="L19156" t="str">
            <v>7931</v>
          </cell>
          <cell r="M19156" t="str">
            <v>S</v>
          </cell>
          <cell r="N19156">
            <v>21211</v>
          </cell>
        </row>
        <row r="19157">
          <cell r="A19157" t="str">
            <v>SF-OLI-I03-CT-0014</v>
          </cell>
          <cell r="B19157" t="str">
            <v>CINT</v>
          </cell>
          <cell r="C19157" t="str">
            <v/>
          </cell>
          <cell r="D19157" t="str">
            <v>LEG PIPE ( R ) OLIVE UM KW 0</v>
          </cell>
          <cell r="E19157">
            <v>44838</v>
          </cell>
          <cell r="F19157" t="str">
            <v>HALF</v>
          </cell>
          <cell r="G19157" t="str">
            <v>CI_I03</v>
          </cell>
          <cell r="H19157" t="str">
            <v>PC</v>
          </cell>
          <cell r="I19157" t="str">
            <v>CPR</v>
          </cell>
          <cell r="J19157" t="str">
            <v/>
          </cell>
          <cell r="K19157" t="str">
            <v>PD</v>
          </cell>
          <cell r="L19157" t="str">
            <v>7931</v>
          </cell>
          <cell r="M19157" t="str">
            <v>S</v>
          </cell>
          <cell r="N19157">
            <v>23927</v>
          </cell>
        </row>
        <row r="19158">
          <cell r="A19158" t="str">
            <v>SF-OLI-I03-CT-0015</v>
          </cell>
          <cell r="B19158" t="str">
            <v>CINT</v>
          </cell>
          <cell r="C19158" t="str">
            <v/>
          </cell>
          <cell r="D19158" t="str">
            <v>LEG PIPE (L) OLIVE SC KW 1</v>
          </cell>
          <cell r="E19158">
            <v>44804</v>
          </cell>
          <cell r="F19158" t="str">
            <v>HALF</v>
          </cell>
          <cell r="G19158" t="str">
            <v>CI_I03</v>
          </cell>
          <cell r="H19158" t="str">
            <v>PC</v>
          </cell>
          <cell r="I19158" t="str">
            <v>CPR</v>
          </cell>
          <cell r="J19158" t="str">
            <v/>
          </cell>
          <cell r="K19158" t="str">
            <v>PD</v>
          </cell>
          <cell r="L19158" t="str">
            <v>7931</v>
          </cell>
          <cell r="M19158" t="str">
            <v>S</v>
          </cell>
          <cell r="N19158">
            <v>42187</v>
          </cell>
        </row>
        <row r="19159">
          <cell r="A19159" t="str">
            <v>SF-OLI-I03-CT-0016</v>
          </cell>
          <cell r="B19159" t="str">
            <v>CINT</v>
          </cell>
          <cell r="C19159" t="str">
            <v/>
          </cell>
          <cell r="D19159" t="str">
            <v>LEG PIPE (R) OLIVE SC KW 1</v>
          </cell>
          <cell r="E19159">
            <v>44804</v>
          </cell>
          <cell r="F19159" t="str">
            <v>HALF</v>
          </cell>
          <cell r="G19159" t="str">
            <v>CI_I03</v>
          </cell>
          <cell r="H19159" t="str">
            <v>PC</v>
          </cell>
          <cell r="I19159" t="str">
            <v>CPR</v>
          </cell>
          <cell r="J19159" t="str">
            <v/>
          </cell>
          <cell r="K19159" t="str">
            <v>PD</v>
          </cell>
          <cell r="L19159" t="str">
            <v>7931</v>
          </cell>
          <cell r="M19159" t="str">
            <v>S</v>
          </cell>
          <cell r="N19159">
            <v>42187</v>
          </cell>
        </row>
        <row r="19160">
          <cell r="A19160" t="str">
            <v>SF-OLI-I03-CT-0017</v>
          </cell>
          <cell r="B19160" t="str">
            <v>CINT</v>
          </cell>
          <cell r="C19160" t="str">
            <v/>
          </cell>
          <cell r="D19160" t="str">
            <v>RANGKA OLIVE A KW 0</v>
          </cell>
          <cell r="E19160">
            <v>45232</v>
          </cell>
          <cell r="F19160" t="str">
            <v>HALF</v>
          </cell>
          <cell r="G19160" t="str">
            <v>CI_I03</v>
          </cell>
          <cell r="H19160" t="str">
            <v>PC</v>
          </cell>
          <cell r="I19160" t="str">
            <v>CPR</v>
          </cell>
          <cell r="J19160" t="str">
            <v/>
          </cell>
          <cell r="K19160" t="str">
            <v>PD</v>
          </cell>
          <cell r="L19160" t="str">
            <v>7931</v>
          </cell>
          <cell r="M19160" t="str">
            <v>S</v>
          </cell>
          <cell r="N19160">
            <v>83789</v>
          </cell>
        </row>
        <row r="19161">
          <cell r="A19161" t="str">
            <v>SF-OLI-I03-CT-0018</v>
          </cell>
          <cell r="B19161" t="str">
            <v>CINT</v>
          </cell>
          <cell r="C19161" t="str">
            <v/>
          </cell>
          <cell r="D19161" t="str">
            <v>RANGKA OLIVE A KW1 CUSTOM</v>
          </cell>
          <cell r="E19161">
            <v>44837</v>
          </cell>
          <cell r="F19161" t="str">
            <v>HALF</v>
          </cell>
          <cell r="G19161" t="str">
            <v>CI_I03</v>
          </cell>
          <cell r="H19161" t="str">
            <v>PC</v>
          </cell>
          <cell r="I19161" t="str">
            <v>CPR</v>
          </cell>
          <cell r="J19161" t="str">
            <v/>
          </cell>
          <cell r="K19161" t="str">
            <v>PD</v>
          </cell>
          <cell r="L19161" t="str">
            <v>7931</v>
          </cell>
          <cell r="M19161" t="str">
            <v>S</v>
          </cell>
          <cell r="N19161">
            <v>65302</v>
          </cell>
        </row>
        <row r="19162">
          <cell r="A19162" t="str">
            <v>SF-OLI-I03-CT-0019</v>
          </cell>
          <cell r="B19162" t="str">
            <v>CINT</v>
          </cell>
          <cell r="C19162" t="str">
            <v/>
          </cell>
          <cell r="D19162" t="str">
            <v>RANGKA OLIVE ALM KW 0</v>
          </cell>
          <cell r="E19162">
            <v>45026</v>
          </cell>
          <cell r="F19162" t="str">
            <v>HALF</v>
          </cell>
          <cell r="G19162" t="str">
            <v>CI_I03</v>
          </cell>
          <cell r="H19162" t="str">
            <v>PC</v>
          </cell>
          <cell r="I19162" t="str">
            <v>CPR</v>
          </cell>
          <cell r="J19162" t="str">
            <v/>
          </cell>
          <cell r="K19162" t="str">
            <v>PD</v>
          </cell>
          <cell r="L19162" t="str">
            <v>7931</v>
          </cell>
          <cell r="M19162" t="str">
            <v>S</v>
          </cell>
          <cell r="N19162">
            <v>71578</v>
          </cell>
        </row>
        <row r="19163">
          <cell r="A19163" t="str">
            <v>SF-OLI-I03-CT-0020</v>
          </cell>
          <cell r="B19163" t="str">
            <v>CINT</v>
          </cell>
          <cell r="C19163" t="str">
            <v/>
          </cell>
          <cell r="D19163" t="str">
            <v>RANGKA OLIVE AM KW 0</v>
          </cell>
          <cell r="E19163">
            <v>44834</v>
          </cell>
          <cell r="F19163" t="str">
            <v>HALF</v>
          </cell>
          <cell r="G19163" t="str">
            <v>CI_I03</v>
          </cell>
          <cell r="H19163" t="str">
            <v>PC</v>
          </cell>
          <cell r="I19163" t="str">
            <v>CPR</v>
          </cell>
          <cell r="J19163" t="str">
            <v/>
          </cell>
          <cell r="K19163" t="str">
            <v>PD</v>
          </cell>
          <cell r="L19163" t="str">
            <v>7931</v>
          </cell>
          <cell r="M19163" t="str">
            <v>S</v>
          </cell>
          <cell r="N19163">
            <v>73846</v>
          </cell>
        </row>
        <row r="19164">
          <cell r="A19164" t="str">
            <v>SF-OLI-I03-CT-0021</v>
          </cell>
          <cell r="B19164" t="str">
            <v>CINT</v>
          </cell>
          <cell r="C19164" t="str">
            <v/>
          </cell>
          <cell r="D19164" t="str">
            <v>RANGKA OLIVE DX HLP</v>
          </cell>
          <cell r="E19164">
            <v>44783</v>
          </cell>
          <cell r="F19164" t="str">
            <v>HALF</v>
          </cell>
          <cell r="G19164" t="str">
            <v>CI_I03</v>
          </cell>
          <cell r="H19164" t="str">
            <v>PC</v>
          </cell>
          <cell r="I19164" t="str">
            <v>CPR</v>
          </cell>
          <cell r="J19164" t="str">
            <v/>
          </cell>
          <cell r="K19164" t="str">
            <v>PD</v>
          </cell>
          <cell r="L19164" t="str">
            <v>7931</v>
          </cell>
          <cell r="M19164" t="str">
            <v>S</v>
          </cell>
          <cell r="N19164">
            <v>0</v>
          </cell>
        </row>
        <row r="19165">
          <cell r="A19165" t="str">
            <v>SF-OLI-I03-CT-0022</v>
          </cell>
          <cell r="B19165" t="str">
            <v>CINT</v>
          </cell>
          <cell r="C19165" t="str">
            <v/>
          </cell>
          <cell r="D19165" t="str">
            <v>RANGKA OLIVE DX KW 1</v>
          </cell>
          <cell r="E19165">
            <v>45300</v>
          </cell>
          <cell r="F19165" t="str">
            <v>HALF</v>
          </cell>
          <cell r="G19165" t="str">
            <v>CI_I03</v>
          </cell>
          <cell r="H19165" t="str">
            <v>PC</v>
          </cell>
          <cell r="I19165" t="str">
            <v>CPR</v>
          </cell>
          <cell r="J19165" t="str">
            <v/>
          </cell>
          <cell r="K19165" t="str">
            <v>PD</v>
          </cell>
          <cell r="L19165" t="str">
            <v>7931</v>
          </cell>
          <cell r="M19165" t="str">
            <v>S</v>
          </cell>
          <cell r="N19165">
            <v>82752</v>
          </cell>
        </row>
        <row r="19166">
          <cell r="A19166" t="str">
            <v>SF-OLI-I03-CT-0023</v>
          </cell>
          <cell r="B19166" t="str">
            <v>CINT</v>
          </cell>
          <cell r="C19166" t="str">
            <v/>
          </cell>
          <cell r="D19166" t="str">
            <v>RANGKA OLIVE SC FC KW2</v>
          </cell>
          <cell r="E19166">
            <v>45169</v>
          </cell>
          <cell r="F19166" t="str">
            <v>HALF</v>
          </cell>
          <cell r="G19166" t="str">
            <v>CI_I03</v>
          </cell>
          <cell r="H19166" t="str">
            <v>PC</v>
          </cell>
          <cell r="I19166" t="str">
            <v>CPR</v>
          </cell>
          <cell r="J19166" t="str">
            <v/>
          </cell>
          <cell r="K19166" t="str">
            <v>PD</v>
          </cell>
          <cell r="L19166" t="str">
            <v>7931</v>
          </cell>
          <cell r="M19166" t="str">
            <v>S</v>
          </cell>
          <cell r="N19166">
            <v>159869</v>
          </cell>
        </row>
        <row r="19167">
          <cell r="A19167" t="str">
            <v>SF-OLI-I03-CT-0024</v>
          </cell>
          <cell r="B19167" t="str">
            <v>CINT</v>
          </cell>
          <cell r="C19167" t="str">
            <v/>
          </cell>
          <cell r="D19167" t="str">
            <v>RANGKA OLIVE SC KW 0</v>
          </cell>
          <cell r="E19167">
            <v>44804</v>
          </cell>
          <cell r="F19167" t="str">
            <v>HALF</v>
          </cell>
          <cell r="G19167" t="str">
            <v>CI_I03</v>
          </cell>
          <cell r="H19167" t="str">
            <v>PC</v>
          </cell>
          <cell r="I19167" t="str">
            <v>CPR</v>
          </cell>
          <cell r="J19167" t="str">
            <v/>
          </cell>
          <cell r="K19167" t="str">
            <v>PD</v>
          </cell>
          <cell r="L19167" t="str">
            <v>7931</v>
          </cell>
          <cell r="M19167" t="str">
            <v>S</v>
          </cell>
          <cell r="N19167">
            <v>133872</v>
          </cell>
        </row>
        <row r="19168">
          <cell r="A19168" t="str">
            <v>SF-OLI-I03-CT-0025</v>
          </cell>
          <cell r="B19168" t="str">
            <v>CINT</v>
          </cell>
          <cell r="C19168" t="str">
            <v/>
          </cell>
          <cell r="D19168" t="str">
            <v>RANGKA OLIVE U KW 0</v>
          </cell>
          <cell r="E19168">
            <v>45169</v>
          </cell>
          <cell r="F19168" t="str">
            <v>HALF</v>
          </cell>
          <cell r="G19168" t="str">
            <v>CI_I03</v>
          </cell>
          <cell r="H19168" t="str">
            <v>PC</v>
          </cell>
          <cell r="I19168" t="str">
            <v>CPR</v>
          </cell>
          <cell r="J19168" t="str">
            <v/>
          </cell>
          <cell r="K19168" t="str">
            <v>PD</v>
          </cell>
          <cell r="L19168" t="str">
            <v>7931</v>
          </cell>
          <cell r="M19168" t="str">
            <v>S</v>
          </cell>
          <cell r="N19168">
            <v>91296</v>
          </cell>
        </row>
        <row r="19169">
          <cell r="A19169" t="str">
            <v>SF-OLI-I03-CT-0026</v>
          </cell>
          <cell r="B19169" t="str">
            <v>CINT</v>
          </cell>
          <cell r="C19169" t="str">
            <v/>
          </cell>
          <cell r="D19169" t="str">
            <v>RANGKA OLIVE UM KW 0</v>
          </cell>
          <cell r="E19169">
            <v>44838</v>
          </cell>
          <cell r="F19169" t="str">
            <v>HALF</v>
          </cell>
          <cell r="G19169" t="str">
            <v>CI_I03</v>
          </cell>
          <cell r="H19169" t="str">
            <v>PC</v>
          </cell>
          <cell r="I19169" t="str">
            <v>CPR</v>
          </cell>
          <cell r="J19169" t="str">
            <v/>
          </cell>
          <cell r="K19169" t="str">
            <v>PD</v>
          </cell>
          <cell r="L19169" t="str">
            <v>7931</v>
          </cell>
          <cell r="M19169" t="str">
            <v>S</v>
          </cell>
          <cell r="N19169">
            <v>102097</v>
          </cell>
        </row>
        <row r="19170">
          <cell r="A19170" t="str">
            <v>SF-OLI-I03-CT-0027</v>
          </cell>
          <cell r="B19170" t="str">
            <v>CINT</v>
          </cell>
          <cell r="C19170" t="str">
            <v/>
          </cell>
          <cell r="D19170" t="str">
            <v>ARM BRACKET OLIVE - UM</v>
          </cell>
          <cell r="E19170">
            <v>44894</v>
          </cell>
          <cell r="F19170" t="str">
            <v>HALF</v>
          </cell>
          <cell r="G19170" t="str">
            <v>CI_I03</v>
          </cell>
          <cell r="H19170" t="str">
            <v>PC</v>
          </cell>
          <cell r="I19170" t="str">
            <v>CPR</v>
          </cell>
          <cell r="J19170" t="str">
            <v/>
          </cell>
          <cell r="K19170" t="str">
            <v>PD</v>
          </cell>
          <cell r="L19170" t="str">
            <v>7931</v>
          </cell>
          <cell r="M19170" t="str">
            <v>S</v>
          </cell>
          <cell r="N19170">
            <v>1538</v>
          </cell>
        </row>
        <row r="19171">
          <cell r="A19171" t="str">
            <v>SF-OLI-I03-CT-0028</v>
          </cell>
          <cell r="B19171" t="str">
            <v>CINT</v>
          </cell>
          <cell r="C19171" t="str">
            <v/>
          </cell>
          <cell r="D19171" t="str">
            <v>ARM PLATE OLIVE - UM</v>
          </cell>
          <cell r="E19171">
            <v>45131</v>
          </cell>
          <cell r="F19171" t="str">
            <v>HALF</v>
          </cell>
          <cell r="G19171" t="str">
            <v>CI_I03</v>
          </cell>
          <cell r="H19171" t="str">
            <v>PC</v>
          </cell>
          <cell r="I19171" t="str">
            <v>CPR</v>
          </cell>
          <cell r="J19171" t="str">
            <v/>
          </cell>
          <cell r="K19171" t="str">
            <v>PD</v>
          </cell>
          <cell r="L19171" t="str">
            <v>7931</v>
          </cell>
          <cell r="M19171" t="str">
            <v>S</v>
          </cell>
          <cell r="N19171">
            <v>10233</v>
          </cell>
        </row>
        <row r="19172">
          <cell r="A19172" t="str">
            <v>SF-OLI-I03-CT-0029</v>
          </cell>
          <cell r="B19172" t="str">
            <v>CINT</v>
          </cell>
          <cell r="C19172" t="str">
            <v/>
          </cell>
          <cell r="D19172" t="str">
            <v>ARM PLATE OLIVE ALM</v>
          </cell>
          <cell r="E19172">
            <v>45131</v>
          </cell>
          <cell r="F19172" t="str">
            <v>HALF</v>
          </cell>
          <cell r="G19172" t="str">
            <v>CI_I03</v>
          </cell>
          <cell r="H19172" t="str">
            <v>PC</v>
          </cell>
          <cell r="I19172" t="str">
            <v>CPR</v>
          </cell>
          <cell r="J19172" t="str">
            <v/>
          </cell>
          <cell r="K19172" t="str">
            <v>PD</v>
          </cell>
          <cell r="L19172" t="str">
            <v>7931</v>
          </cell>
          <cell r="M19172" t="str">
            <v>S</v>
          </cell>
          <cell r="N19172">
            <v>9756</v>
          </cell>
        </row>
        <row r="19173">
          <cell r="A19173" t="str">
            <v>SF-OLI-I03-CT-0030</v>
          </cell>
          <cell r="B19173" t="str">
            <v>CINT</v>
          </cell>
          <cell r="C19173" t="str">
            <v/>
          </cell>
          <cell r="D19173" t="str">
            <v>VERTICAL LEG L OLI AH-01 CHAIR KW</v>
          </cell>
          <cell r="E19173">
            <v>44874</v>
          </cell>
          <cell r="F19173" t="str">
            <v>HALF</v>
          </cell>
          <cell r="G19173" t="str">
            <v>CI_I03</v>
          </cell>
          <cell r="H19173" t="str">
            <v>PC</v>
          </cell>
          <cell r="I19173" t="str">
            <v>CPR</v>
          </cell>
          <cell r="J19173" t="str">
            <v/>
          </cell>
          <cell r="K19173" t="str">
            <v>PD</v>
          </cell>
          <cell r="L19173" t="str">
            <v>7931</v>
          </cell>
          <cell r="M19173" t="str">
            <v>S</v>
          </cell>
          <cell r="N19173">
            <v>1584</v>
          </cell>
        </row>
        <row r="19174">
          <cell r="A19174" t="str">
            <v>SF-OLI-I03-CT-0031</v>
          </cell>
          <cell r="B19174" t="str">
            <v>CINT</v>
          </cell>
          <cell r="C19174" t="str">
            <v/>
          </cell>
          <cell r="D19174" t="str">
            <v>VERTICAL LEG R OLI AH-01 CHAIR KW</v>
          </cell>
          <cell r="E19174">
            <v>44874</v>
          </cell>
          <cell r="F19174" t="str">
            <v>HALF</v>
          </cell>
          <cell r="G19174" t="str">
            <v>CI_I03</v>
          </cell>
          <cell r="H19174" t="str">
            <v>PC</v>
          </cell>
          <cell r="I19174" t="str">
            <v>CPR</v>
          </cell>
          <cell r="J19174" t="str">
            <v/>
          </cell>
          <cell r="K19174" t="str">
            <v>PD</v>
          </cell>
          <cell r="L19174" t="str">
            <v>7931</v>
          </cell>
          <cell r="M19174" t="str">
            <v>S</v>
          </cell>
          <cell r="N19174">
            <v>1584</v>
          </cell>
        </row>
        <row r="19175">
          <cell r="A19175" t="str">
            <v>SF-OLI-I03-CT-0032</v>
          </cell>
          <cell r="B19175" t="str">
            <v>CINT</v>
          </cell>
          <cell r="C19175" t="str">
            <v/>
          </cell>
          <cell r="D19175" t="str">
            <v>VERTICAL SEAT OLI- AH-01 CHAIR KW</v>
          </cell>
          <cell r="E19175">
            <v>44874</v>
          </cell>
          <cell r="F19175" t="str">
            <v>HALF</v>
          </cell>
          <cell r="G19175" t="str">
            <v>CI_I03</v>
          </cell>
          <cell r="H19175" t="str">
            <v>PC</v>
          </cell>
          <cell r="I19175" t="str">
            <v>CPR</v>
          </cell>
          <cell r="J19175" t="str">
            <v/>
          </cell>
          <cell r="K19175" t="str">
            <v>PD</v>
          </cell>
          <cell r="L19175" t="str">
            <v>7931</v>
          </cell>
          <cell r="M19175" t="str">
            <v>S</v>
          </cell>
          <cell r="N19175">
            <v>11813</v>
          </cell>
        </row>
        <row r="19176">
          <cell r="A19176" t="str">
            <v>SF-OLI-I03-CT-0033</v>
          </cell>
          <cell r="B19176" t="str">
            <v>CINT</v>
          </cell>
          <cell r="C19176" t="str">
            <v/>
          </cell>
          <cell r="D19176" t="str">
            <v>LEG JOINT PIPE OLI AH-01 CHAIR KW</v>
          </cell>
          <cell r="E19176">
            <v>44874</v>
          </cell>
          <cell r="F19176" t="str">
            <v>HALF</v>
          </cell>
          <cell r="G19176" t="str">
            <v>CI_I03</v>
          </cell>
          <cell r="H19176" t="str">
            <v>PC</v>
          </cell>
          <cell r="I19176" t="str">
            <v>CPR</v>
          </cell>
          <cell r="J19176" t="str">
            <v/>
          </cell>
          <cell r="K19176" t="str">
            <v>PD</v>
          </cell>
          <cell r="L19176" t="str">
            <v>7931</v>
          </cell>
          <cell r="M19176" t="str">
            <v>S</v>
          </cell>
          <cell r="N19176">
            <v>2810</v>
          </cell>
        </row>
        <row r="19177">
          <cell r="A19177" t="str">
            <v>SF-OLI-I03-CT-0034</v>
          </cell>
          <cell r="B19177" t="str">
            <v>CINT</v>
          </cell>
          <cell r="C19177" t="str">
            <v/>
          </cell>
          <cell r="D19177" t="str">
            <v>SEAT FRAME OLI AH-01 FP CHAIR KW</v>
          </cell>
          <cell r="E19177">
            <v>44874</v>
          </cell>
          <cell r="F19177" t="str">
            <v>HALF</v>
          </cell>
          <cell r="G19177" t="str">
            <v>CI_I03</v>
          </cell>
          <cell r="H19177" t="str">
            <v>PC</v>
          </cell>
          <cell r="I19177" t="str">
            <v>CPR</v>
          </cell>
          <cell r="J19177" t="str">
            <v/>
          </cell>
          <cell r="K19177" t="str">
            <v>PD</v>
          </cell>
          <cell r="L19177" t="str">
            <v>7931</v>
          </cell>
          <cell r="M19177" t="str">
            <v>S</v>
          </cell>
          <cell r="N19177">
            <v>30975</v>
          </cell>
        </row>
        <row r="19178">
          <cell r="A19178" t="str">
            <v>SF-OLI-I03-CT-0035</v>
          </cell>
          <cell r="B19178" t="str">
            <v>CINT</v>
          </cell>
          <cell r="C19178" t="str">
            <v/>
          </cell>
          <cell r="D19178" t="str">
            <v>VERTICAL LEG L AH-01 KD DESK KW</v>
          </cell>
          <cell r="E19178">
            <v>0</v>
          </cell>
          <cell r="F19178" t="str">
            <v>HALF</v>
          </cell>
          <cell r="G19178" t="str">
            <v>CI_I03</v>
          </cell>
          <cell r="H19178" t="str">
            <v>PC</v>
          </cell>
          <cell r="I19178" t="str">
            <v>CPR</v>
          </cell>
          <cell r="J19178" t="str">
            <v/>
          </cell>
          <cell r="K19178" t="str">
            <v>PD</v>
          </cell>
          <cell r="L19178" t="str">
            <v>7931</v>
          </cell>
          <cell r="M19178" t="str">
            <v>S</v>
          </cell>
          <cell r="N19178">
            <v>0</v>
          </cell>
        </row>
        <row r="19179">
          <cell r="A19179" t="str">
            <v>SF-OLI-I03-CT-0036</v>
          </cell>
          <cell r="B19179" t="str">
            <v>CINT</v>
          </cell>
          <cell r="C19179" t="str">
            <v/>
          </cell>
          <cell r="D19179" t="str">
            <v>VERTICAL LEG R AH-01 KD DESK KW</v>
          </cell>
          <cell r="E19179">
            <v>0</v>
          </cell>
          <cell r="F19179" t="str">
            <v>HALF</v>
          </cell>
          <cell r="G19179" t="str">
            <v>CI_I03</v>
          </cell>
          <cell r="H19179" t="str">
            <v>PC</v>
          </cell>
          <cell r="I19179" t="str">
            <v>CPR</v>
          </cell>
          <cell r="J19179" t="str">
            <v/>
          </cell>
          <cell r="K19179" t="str">
            <v>PD</v>
          </cell>
          <cell r="L19179" t="str">
            <v>7931</v>
          </cell>
          <cell r="M19179" t="str">
            <v>S</v>
          </cell>
          <cell r="N19179">
            <v>0</v>
          </cell>
        </row>
        <row r="19180">
          <cell r="A19180" t="str">
            <v>SF-OLI-I03-CT-0037</v>
          </cell>
          <cell r="B19180" t="str">
            <v>CINT</v>
          </cell>
          <cell r="C19180" t="str">
            <v/>
          </cell>
          <cell r="D19180" t="str">
            <v>VERTICAL TABLE AH-01 KD DESK KW</v>
          </cell>
          <cell r="E19180">
            <v>0</v>
          </cell>
          <cell r="F19180" t="str">
            <v>HALF</v>
          </cell>
          <cell r="G19180" t="str">
            <v>CI_I03</v>
          </cell>
          <cell r="H19180" t="str">
            <v>PC</v>
          </cell>
          <cell r="I19180" t="str">
            <v>CPR</v>
          </cell>
          <cell r="J19180" t="str">
            <v/>
          </cell>
          <cell r="K19180" t="str">
            <v>PD</v>
          </cell>
          <cell r="L19180" t="str">
            <v>7931</v>
          </cell>
          <cell r="M19180" t="str">
            <v>S</v>
          </cell>
          <cell r="N19180">
            <v>0</v>
          </cell>
        </row>
        <row r="19181">
          <cell r="A19181" t="str">
            <v>SF-OLI-I03-CT-0038</v>
          </cell>
          <cell r="B19181" t="str">
            <v>CINT</v>
          </cell>
          <cell r="C19181" t="str">
            <v/>
          </cell>
          <cell r="D19181" t="str">
            <v>LEG JOINT PIPE AH-01 KD DESK KW</v>
          </cell>
          <cell r="E19181">
            <v>0</v>
          </cell>
          <cell r="F19181" t="str">
            <v>HALF</v>
          </cell>
          <cell r="G19181" t="str">
            <v>CI_I03</v>
          </cell>
          <cell r="H19181" t="str">
            <v>PC</v>
          </cell>
          <cell r="I19181" t="str">
            <v>CPR</v>
          </cell>
          <cell r="J19181" t="str">
            <v/>
          </cell>
          <cell r="K19181" t="str">
            <v>PD</v>
          </cell>
          <cell r="L19181" t="str">
            <v>7931</v>
          </cell>
          <cell r="M19181" t="str">
            <v>S</v>
          </cell>
          <cell r="N19181">
            <v>0</v>
          </cell>
        </row>
        <row r="19182">
          <cell r="A19182" t="str">
            <v>SF-OLI-I03-CT-0039</v>
          </cell>
          <cell r="B19182" t="str">
            <v>CINT</v>
          </cell>
          <cell r="C19182" t="str">
            <v/>
          </cell>
          <cell r="D19182" t="str">
            <v>SEAT BACK FRAME OLIVE A KW</v>
          </cell>
          <cell r="E19182">
            <v>0</v>
          </cell>
          <cell r="F19182" t="str">
            <v>HALF</v>
          </cell>
          <cell r="G19182" t="str">
            <v>CI_I03</v>
          </cell>
          <cell r="H19182" t="str">
            <v>PC</v>
          </cell>
          <cell r="I19182" t="str">
            <v>CPR</v>
          </cell>
          <cell r="J19182" t="str">
            <v/>
          </cell>
          <cell r="K19182" t="str">
            <v>PD</v>
          </cell>
          <cell r="L19182" t="str">
            <v>7931</v>
          </cell>
          <cell r="M19182" t="str">
            <v>S</v>
          </cell>
          <cell r="N19182">
            <v>0</v>
          </cell>
        </row>
        <row r="19183">
          <cell r="A19183" t="str">
            <v>SF-OLI-I03-CT-0040</v>
          </cell>
          <cell r="B19183" t="str">
            <v>CINT</v>
          </cell>
          <cell r="C19183" t="str">
            <v/>
          </cell>
          <cell r="D19183" t="str">
            <v>SEAT BACK FRAME OLIVE A TANPA LEG KW</v>
          </cell>
          <cell r="E19183">
            <v>45232</v>
          </cell>
          <cell r="F19183" t="str">
            <v>HALF</v>
          </cell>
          <cell r="G19183" t="str">
            <v>CI_I03</v>
          </cell>
          <cell r="H19183" t="str">
            <v>PC</v>
          </cell>
          <cell r="I19183" t="str">
            <v>CPR</v>
          </cell>
          <cell r="J19183" t="str">
            <v/>
          </cell>
          <cell r="K19183" t="str">
            <v>PD</v>
          </cell>
          <cell r="L19183" t="str">
            <v>7931</v>
          </cell>
          <cell r="M19183" t="str">
            <v>S</v>
          </cell>
          <cell r="N19183">
            <v>57196</v>
          </cell>
        </row>
        <row r="19184">
          <cell r="A19184" t="str">
            <v>SF-OLI-I05-NC-0001</v>
          </cell>
          <cell r="B19184" t="str">
            <v>CINT</v>
          </cell>
          <cell r="C19184" t="str">
            <v/>
          </cell>
          <cell r="D19184" t="str">
            <v>ARM BRACKET OLIVE UM FC</v>
          </cell>
          <cell r="E19184">
            <v>44783</v>
          </cell>
          <cell r="F19184" t="str">
            <v>HALF</v>
          </cell>
          <cell r="G19184" t="str">
            <v>CI_I05</v>
          </cell>
          <cell r="H19184" t="str">
            <v>PC</v>
          </cell>
          <cell r="I19184" t="str">
            <v>CPR</v>
          </cell>
          <cell r="J19184" t="str">
            <v/>
          </cell>
          <cell r="K19184" t="str">
            <v>PD</v>
          </cell>
          <cell r="L19184" t="str">
            <v>7932</v>
          </cell>
          <cell r="M19184" t="str">
            <v>S</v>
          </cell>
          <cell r="N19184">
            <v>0</v>
          </cell>
        </row>
        <row r="19185">
          <cell r="A19185" t="str">
            <v>SF-OLI-I05-NC-0002</v>
          </cell>
          <cell r="B19185" t="str">
            <v>CINT</v>
          </cell>
          <cell r="C19185" t="str">
            <v/>
          </cell>
          <cell r="D19185" t="str">
            <v>ARM OLIVE UM FC</v>
          </cell>
          <cell r="E19185">
            <v>44838</v>
          </cell>
          <cell r="F19185" t="str">
            <v>HALF</v>
          </cell>
          <cell r="G19185" t="str">
            <v>CI_I05</v>
          </cell>
          <cell r="H19185" t="str">
            <v>PC</v>
          </cell>
          <cell r="I19185" t="str">
            <v>CPR</v>
          </cell>
          <cell r="J19185" t="str">
            <v/>
          </cell>
          <cell r="K19185" t="str">
            <v>PD</v>
          </cell>
          <cell r="L19185" t="str">
            <v>7932</v>
          </cell>
          <cell r="M19185" t="str">
            <v>S</v>
          </cell>
          <cell r="N19185">
            <v>32714</v>
          </cell>
        </row>
        <row r="19186">
          <cell r="A19186" t="str">
            <v>SF-OLI-I05-NC-0003</v>
          </cell>
          <cell r="B19186" t="str">
            <v>CINT</v>
          </cell>
          <cell r="C19186" t="str">
            <v/>
          </cell>
          <cell r="D19186" t="str">
            <v>ARM PLATE OLIVE A-LM FC</v>
          </cell>
          <cell r="E19186">
            <v>44783</v>
          </cell>
          <cell r="F19186" t="str">
            <v>HALF</v>
          </cell>
          <cell r="G19186" t="str">
            <v>CI_I05</v>
          </cell>
          <cell r="H19186" t="str">
            <v>PC</v>
          </cell>
          <cell r="I19186" t="str">
            <v>CPR</v>
          </cell>
          <cell r="J19186" t="str">
            <v/>
          </cell>
          <cell r="K19186" t="str">
            <v>PD</v>
          </cell>
          <cell r="L19186" t="str">
            <v>7932</v>
          </cell>
          <cell r="M19186" t="str">
            <v>S</v>
          </cell>
          <cell r="N19186">
            <v>0</v>
          </cell>
        </row>
        <row r="19187">
          <cell r="A19187" t="str">
            <v>SF-OLI-I05-NC-0004</v>
          </cell>
          <cell r="B19187" t="str">
            <v>CINT</v>
          </cell>
          <cell r="C19187" t="str">
            <v/>
          </cell>
          <cell r="D19187" t="str">
            <v>ARM PLATE OLIVE UM FC</v>
          </cell>
          <cell r="E19187">
            <v>44783</v>
          </cell>
          <cell r="F19187" t="str">
            <v>HALF</v>
          </cell>
          <cell r="G19187" t="str">
            <v>CI_I05</v>
          </cell>
          <cell r="H19187" t="str">
            <v>PC</v>
          </cell>
          <cell r="I19187" t="str">
            <v>CPR</v>
          </cell>
          <cell r="J19187" t="str">
            <v/>
          </cell>
          <cell r="K19187" t="str">
            <v>PD</v>
          </cell>
          <cell r="L19187" t="str">
            <v>7932</v>
          </cell>
          <cell r="M19187" t="str">
            <v>S</v>
          </cell>
          <cell r="N19187">
            <v>0</v>
          </cell>
        </row>
        <row r="19188">
          <cell r="A19188" t="str">
            <v>SF-OLI-I05-NC-0005</v>
          </cell>
          <cell r="B19188" t="str">
            <v>CINT</v>
          </cell>
          <cell r="C19188" t="str">
            <v/>
          </cell>
          <cell r="D19188" t="str">
            <v>BUSH KT OLIVE FC</v>
          </cell>
          <cell r="E19188">
            <v>45175</v>
          </cell>
          <cell r="F19188" t="str">
            <v>HALF</v>
          </cell>
          <cell r="G19188" t="str">
            <v>CI_I05</v>
          </cell>
          <cell r="H19188" t="str">
            <v>PC</v>
          </cell>
          <cell r="I19188" t="str">
            <v>CPR</v>
          </cell>
          <cell r="J19188" t="str">
            <v/>
          </cell>
          <cell r="K19188" t="str">
            <v>PD</v>
          </cell>
          <cell r="L19188" t="str">
            <v>7932</v>
          </cell>
          <cell r="M19188" t="str">
            <v>S</v>
          </cell>
          <cell r="N19188">
            <v>885</v>
          </cell>
        </row>
        <row r="19189">
          <cell r="A19189" t="str">
            <v>SF-OLI-I05-NC-0006</v>
          </cell>
          <cell r="B19189" t="str">
            <v>CINT</v>
          </cell>
          <cell r="C19189" t="str">
            <v/>
          </cell>
          <cell r="D19189" t="str">
            <v>LEG JOINT PIPE OLIVE FC</v>
          </cell>
          <cell r="E19189">
            <v>44966</v>
          </cell>
          <cell r="F19189" t="str">
            <v>HALF</v>
          </cell>
          <cell r="G19189" t="str">
            <v>CI_I05</v>
          </cell>
          <cell r="H19189" t="str">
            <v>PC</v>
          </cell>
          <cell r="I19189" t="str">
            <v>CPR</v>
          </cell>
          <cell r="J19189" t="str">
            <v/>
          </cell>
          <cell r="K19189" t="str">
            <v>PD</v>
          </cell>
          <cell r="L19189" t="str">
            <v>7932</v>
          </cell>
          <cell r="M19189" t="str">
            <v>S</v>
          </cell>
          <cell r="N19189">
            <v>2963</v>
          </cell>
        </row>
        <row r="19190">
          <cell r="A19190" t="str">
            <v>SF-OLI-I05-NC-0007</v>
          </cell>
          <cell r="B19190" t="str">
            <v>CINT</v>
          </cell>
          <cell r="C19190" t="str">
            <v/>
          </cell>
          <cell r="D19190" t="str">
            <v>LEG PIPE ( L ) OLIVE U FC</v>
          </cell>
          <cell r="E19190">
            <v>44966</v>
          </cell>
          <cell r="F19190" t="str">
            <v>HALF</v>
          </cell>
          <cell r="G19190" t="str">
            <v>CI_I05</v>
          </cell>
          <cell r="H19190" t="str">
            <v>PC</v>
          </cell>
          <cell r="I19190" t="str">
            <v>CPR</v>
          </cell>
          <cell r="J19190" t="str">
            <v/>
          </cell>
          <cell r="K19190" t="str">
            <v>PD</v>
          </cell>
          <cell r="L19190" t="str">
            <v>7932</v>
          </cell>
          <cell r="M19190" t="str">
            <v>S</v>
          </cell>
          <cell r="N19190">
            <v>27771</v>
          </cell>
        </row>
        <row r="19191">
          <cell r="A19191" t="str">
            <v>SF-OLI-I05-NC-0008</v>
          </cell>
          <cell r="B19191" t="str">
            <v>CINT</v>
          </cell>
          <cell r="C19191" t="str">
            <v/>
          </cell>
          <cell r="D19191" t="str">
            <v>LEG PIPE ( R ) OLIVE U FC</v>
          </cell>
          <cell r="E19191">
            <v>44966</v>
          </cell>
          <cell r="F19191" t="str">
            <v>HALF</v>
          </cell>
          <cell r="G19191" t="str">
            <v>CI_I05</v>
          </cell>
          <cell r="H19191" t="str">
            <v>PC</v>
          </cell>
          <cell r="I19191" t="str">
            <v>CPR</v>
          </cell>
          <cell r="J19191" t="str">
            <v/>
          </cell>
          <cell r="K19191" t="str">
            <v>PD</v>
          </cell>
          <cell r="L19191" t="str">
            <v>7932</v>
          </cell>
          <cell r="M19191" t="str">
            <v>S</v>
          </cell>
          <cell r="N19191">
            <v>27771</v>
          </cell>
        </row>
        <row r="19192">
          <cell r="A19192" t="str">
            <v>SF-OLI-I05-NC-0009</v>
          </cell>
          <cell r="B19192" t="str">
            <v>CINT</v>
          </cell>
          <cell r="C19192" t="str">
            <v/>
          </cell>
          <cell r="D19192" t="str">
            <v>LEG PIPE (L) OLIVE SC FC</v>
          </cell>
          <cell r="E19192">
            <v>44804</v>
          </cell>
          <cell r="F19192" t="str">
            <v>HALF</v>
          </cell>
          <cell r="G19192" t="str">
            <v>CI_I05</v>
          </cell>
          <cell r="H19192" t="str">
            <v>PC</v>
          </cell>
          <cell r="I19192" t="str">
            <v>CPR</v>
          </cell>
          <cell r="J19192" t="str">
            <v/>
          </cell>
          <cell r="K19192" t="str">
            <v>PD</v>
          </cell>
          <cell r="L19192" t="str">
            <v>7932</v>
          </cell>
          <cell r="M19192" t="str">
            <v>S</v>
          </cell>
          <cell r="N19192">
            <v>49423</v>
          </cell>
        </row>
        <row r="19193">
          <cell r="A19193" t="str">
            <v>SF-OLI-I05-NC-0010</v>
          </cell>
          <cell r="B19193" t="str">
            <v>CINT</v>
          </cell>
          <cell r="C19193" t="str">
            <v/>
          </cell>
          <cell r="D19193" t="str">
            <v>LEG PIPE (R) OLIVE SC FC</v>
          </cell>
          <cell r="E19193">
            <v>44804</v>
          </cell>
          <cell r="F19193" t="str">
            <v>HALF</v>
          </cell>
          <cell r="G19193" t="str">
            <v>CI_I05</v>
          </cell>
          <cell r="H19193" t="str">
            <v>PC</v>
          </cell>
          <cell r="I19193" t="str">
            <v>CPR</v>
          </cell>
          <cell r="J19193" t="str">
            <v/>
          </cell>
          <cell r="K19193" t="str">
            <v>PD</v>
          </cell>
          <cell r="L19193" t="str">
            <v>7932</v>
          </cell>
          <cell r="M19193" t="str">
            <v>S</v>
          </cell>
          <cell r="N19193">
            <v>49423</v>
          </cell>
        </row>
        <row r="19194">
          <cell r="A19194" t="str">
            <v>SF-OLI-I05-NC-0011</v>
          </cell>
          <cell r="B19194" t="str">
            <v>CINT</v>
          </cell>
          <cell r="C19194" t="str">
            <v/>
          </cell>
          <cell r="D19194" t="str">
            <v>LEG PIPE (R) OLIVE UM FC</v>
          </cell>
          <cell r="E19194">
            <v>44838</v>
          </cell>
          <cell r="F19194" t="str">
            <v>HALF</v>
          </cell>
          <cell r="G19194" t="str">
            <v>CI_I05</v>
          </cell>
          <cell r="H19194" t="str">
            <v>PC</v>
          </cell>
          <cell r="I19194" t="str">
            <v>CPR</v>
          </cell>
          <cell r="J19194" t="str">
            <v/>
          </cell>
          <cell r="K19194" t="str">
            <v>PD</v>
          </cell>
          <cell r="L19194" t="str">
            <v>7932</v>
          </cell>
          <cell r="M19194" t="str">
            <v>S</v>
          </cell>
          <cell r="N19194">
            <v>31870</v>
          </cell>
        </row>
        <row r="19195">
          <cell r="A19195" t="str">
            <v>SF-OLI-I05-NC-0012</v>
          </cell>
          <cell r="B19195" t="str">
            <v>CINT</v>
          </cell>
          <cell r="C19195" t="str">
            <v/>
          </cell>
          <cell r="D19195" t="str">
            <v>PIN OLI AM / UM FC</v>
          </cell>
          <cell r="E19195">
            <v>44783</v>
          </cell>
          <cell r="F19195" t="str">
            <v>HALF</v>
          </cell>
          <cell r="G19195" t="str">
            <v>CI_I05</v>
          </cell>
          <cell r="H19195" t="str">
            <v>PC</v>
          </cell>
          <cell r="I19195" t="str">
            <v>CPR</v>
          </cell>
          <cell r="J19195" t="str">
            <v/>
          </cell>
          <cell r="K19195" t="str">
            <v>PD</v>
          </cell>
          <cell r="L19195" t="str">
            <v>7932</v>
          </cell>
          <cell r="M19195" t="str">
            <v>S</v>
          </cell>
          <cell r="N19195">
            <v>0</v>
          </cell>
        </row>
        <row r="19196">
          <cell r="A19196" t="str">
            <v>SF-OLI-I05-NC-0013</v>
          </cell>
          <cell r="B19196" t="str">
            <v>CINT</v>
          </cell>
          <cell r="C19196" t="str">
            <v/>
          </cell>
          <cell r="D19196" t="str">
            <v>RANGKA OLIVE DX FC</v>
          </cell>
          <cell r="E19196">
            <v>45300</v>
          </cell>
          <cell r="F19196" t="str">
            <v>HALF</v>
          </cell>
          <cell r="G19196" t="str">
            <v>CI_I05</v>
          </cell>
          <cell r="H19196" t="str">
            <v>PC</v>
          </cell>
          <cell r="I19196" t="str">
            <v>CPR</v>
          </cell>
          <cell r="J19196" t="str">
            <v/>
          </cell>
          <cell r="K19196" t="str">
            <v>PD</v>
          </cell>
          <cell r="L19196" t="str">
            <v>7932</v>
          </cell>
          <cell r="M19196" t="str">
            <v>S</v>
          </cell>
          <cell r="N19196">
            <v>120095</v>
          </cell>
        </row>
        <row r="19197">
          <cell r="A19197" t="str">
            <v>SF-OLI-I05-NC-0014</v>
          </cell>
          <cell r="B19197" t="str">
            <v>CINT</v>
          </cell>
          <cell r="C19197" t="str">
            <v/>
          </cell>
          <cell r="D19197" t="str">
            <v>SEAT JOINT FRONT FC</v>
          </cell>
          <cell r="E19197">
            <v>44966</v>
          </cell>
          <cell r="F19197" t="str">
            <v>HALF</v>
          </cell>
          <cell r="G19197" t="str">
            <v>CI_I05</v>
          </cell>
          <cell r="H19197" t="str">
            <v>PC</v>
          </cell>
          <cell r="I19197" t="str">
            <v>CPR</v>
          </cell>
          <cell r="J19197" t="str">
            <v/>
          </cell>
          <cell r="K19197" t="str">
            <v>PD</v>
          </cell>
          <cell r="L19197" t="str">
            <v>7932</v>
          </cell>
          <cell r="M19197" t="str">
            <v>S</v>
          </cell>
          <cell r="N19197">
            <v>8084</v>
          </cell>
        </row>
        <row r="19198">
          <cell r="A19198" t="str">
            <v>SF-OLI-I05-NC-0015</v>
          </cell>
          <cell r="B19198" t="str">
            <v>CINT</v>
          </cell>
          <cell r="C19198" t="str">
            <v/>
          </cell>
          <cell r="D19198" t="str">
            <v>SEAT JOINT REAR FC</v>
          </cell>
          <cell r="E19198">
            <v>44966</v>
          </cell>
          <cell r="F19198" t="str">
            <v>HALF</v>
          </cell>
          <cell r="G19198" t="str">
            <v>CI_I05</v>
          </cell>
          <cell r="H19198" t="str">
            <v>PC</v>
          </cell>
          <cell r="I19198" t="str">
            <v>CPR</v>
          </cell>
          <cell r="J19198" t="str">
            <v/>
          </cell>
          <cell r="K19198" t="str">
            <v>PD</v>
          </cell>
          <cell r="L19198" t="str">
            <v>7932</v>
          </cell>
          <cell r="M19198" t="str">
            <v>S</v>
          </cell>
          <cell r="N19198">
            <v>7604</v>
          </cell>
        </row>
        <row r="19199">
          <cell r="A19199" t="str">
            <v>SF-OLI-I05-NC-0016</v>
          </cell>
          <cell r="B19199" t="str">
            <v>CINT</v>
          </cell>
          <cell r="C19199" t="str">
            <v/>
          </cell>
          <cell r="D19199" t="str">
            <v>HINGE PLATE FOR MEMO OLIVE AM FC</v>
          </cell>
          <cell r="E19199">
            <v>44834</v>
          </cell>
          <cell r="F19199" t="str">
            <v>HALF</v>
          </cell>
          <cell r="G19199" t="str">
            <v>CI_I05</v>
          </cell>
          <cell r="H19199" t="str">
            <v>PC</v>
          </cell>
          <cell r="I19199" t="str">
            <v>CPR</v>
          </cell>
          <cell r="J19199" t="str">
            <v/>
          </cell>
          <cell r="K19199" t="str">
            <v>PD</v>
          </cell>
          <cell r="L19199" t="str">
            <v>7932</v>
          </cell>
          <cell r="M19199" t="str">
            <v>S</v>
          </cell>
          <cell r="N19199">
            <v>3479</v>
          </cell>
        </row>
        <row r="19200">
          <cell r="A19200" t="str">
            <v>SF-OLI-I06-PC-0001</v>
          </cell>
          <cell r="B19200" t="str">
            <v>CINT</v>
          </cell>
          <cell r="C19200" t="str">
            <v/>
          </cell>
          <cell r="D19200" t="str">
            <v>ARM AM ASSY FP</v>
          </cell>
          <cell r="E19200">
            <v>44834</v>
          </cell>
          <cell r="F19200" t="str">
            <v>HALF</v>
          </cell>
          <cell r="G19200" t="str">
            <v>CI_I06</v>
          </cell>
          <cell r="H19200" t="str">
            <v>PC</v>
          </cell>
          <cell r="I19200" t="str">
            <v>CPR</v>
          </cell>
          <cell r="J19200" t="str">
            <v/>
          </cell>
          <cell r="K19200" t="str">
            <v>PD</v>
          </cell>
          <cell r="L19200" t="str">
            <v>7933</v>
          </cell>
          <cell r="M19200" t="str">
            <v>S</v>
          </cell>
          <cell r="N19200">
            <v>30071</v>
          </cell>
        </row>
        <row r="19201">
          <cell r="A19201" t="str">
            <v>SF-OLI-I06-PC-0002</v>
          </cell>
          <cell r="B19201" t="str">
            <v>CINT</v>
          </cell>
          <cell r="C19201" t="str">
            <v/>
          </cell>
          <cell r="D19201" t="str">
            <v>ARM PIPE OLIVE ALM FP SILVER</v>
          </cell>
          <cell r="E19201">
            <v>45188</v>
          </cell>
          <cell r="F19201" t="str">
            <v>HALF</v>
          </cell>
          <cell r="G19201" t="str">
            <v>CI_I06</v>
          </cell>
          <cell r="H19201" t="str">
            <v>PC</v>
          </cell>
          <cell r="I19201" t="str">
            <v>CPR</v>
          </cell>
          <cell r="J19201" t="str">
            <v/>
          </cell>
          <cell r="K19201" t="str">
            <v>PD</v>
          </cell>
          <cell r="L19201" t="str">
            <v>7933</v>
          </cell>
          <cell r="M19201" t="str">
            <v>S</v>
          </cell>
          <cell r="N19201">
            <v>55165</v>
          </cell>
        </row>
        <row r="19202">
          <cell r="A19202" t="str">
            <v>SF-OLI-I06-PC-0003</v>
          </cell>
          <cell r="B19202" t="str">
            <v>CINT</v>
          </cell>
          <cell r="C19202" t="str">
            <v/>
          </cell>
          <cell r="D19202" t="str">
            <v>ARM PIPE OLIVE ALM FP SILVER MEMO KIRI</v>
          </cell>
          <cell r="E19202">
            <v>45202</v>
          </cell>
          <cell r="F19202" t="str">
            <v>HALF</v>
          </cell>
          <cell r="G19202" t="str">
            <v>CI_I06</v>
          </cell>
          <cell r="H19202" t="str">
            <v>PC</v>
          </cell>
          <cell r="I19202" t="str">
            <v>CPR</v>
          </cell>
          <cell r="J19202" t="str">
            <v/>
          </cell>
          <cell r="K19202" t="str">
            <v>PD</v>
          </cell>
          <cell r="L19202" t="str">
            <v>7933</v>
          </cell>
          <cell r="M19202" t="str">
            <v>S</v>
          </cell>
          <cell r="N19202">
            <v>45577</v>
          </cell>
        </row>
        <row r="19203">
          <cell r="A19203" t="str">
            <v>SF-OLI-I06-PC-0004</v>
          </cell>
          <cell r="B19203" t="str">
            <v>CINT</v>
          </cell>
          <cell r="C19203" t="str">
            <v/>
          </cell>
          <cell r="D19203" t="str">
            <v>ARM PIPE OLIVE ALM FP WHITE</v>
          </cell>
          <cell r="E19203">
            <v>44783</v>
          </cell>
          <cell r="F19203" t="str">
            <v>HALF</v>
          </cell>
          <cell r="G19203" t="str">
            <v>CI_I06</v>
          </cell>
          <cell r="H19203" t="str">
            <v>PC</v>
          </cell>
          <cell r="I19203" t="str">
            <v>CPR</v>
          </cell>
          <cell r="J19203" t="str">
            <v/>
          </cell>
          <cell r="K19203" t="str">
            <v>PD</v>
          </cell>
          <cell r="L19203" t="str">
            <v>7933</v>
          </cell>
          <cell r="M19203" t="str">
            <v>S</v>
          </cell>
          <cell r="N19203">
            <v>45577</v>
          </cell>
        </row>
        <row r="19204">
          <cell r="A19204" t="str">
            <v>SF-OLI-I06-PC-0005</v>
          </cell>
          <cell r="B19204" t="str">
            <v>CINT</v>
          </cell>
          <cell r="C19204" t="str">
            <v/>
          </cell>
          <cell r="D19204" t="str">
            <v>BACK FRAME OLIVE DX FP 1</v>
          </cell>
          <cell r="E19204">
            <v>45300</v>
          </cell>
          <cell r="F19204" t="str">
            <v>HALF</v>
          </cell>
          <cell r="G19204" t="str">
            <v>CI_I06</v>
          </cell>
          <cell r="H19204" t="str">
            <v>PC</v>
          </cell>
          <cell r="I19204" t="str">
            <v>CPR</v>
          </cell>
          <cell r="J19204" t="str">
            <v/>
          </cell>
          <cell r="K19204" t="str">
            <v>PD</v>
          </cell>
          <cell r="L19204" t="str">
            <v>7933</v>
          </cell>
          <cell r="M19204" t="str">
            <v>S</v>
          </cell>
          <cell r="N19204">
            <v>79280</v>
          </cell>
        </row>
        <row r="19205">
          <cell r="A19205" t="str">
            <v>SF-OLI-I06-PC-0006</v>
          </cell>
          <cell r="B19205" t="str">
            <v>CINT</v>
          </cell>
          <cell r="C19205" t="str">
            <v/>
          </cell>
          <cell r="D19205" t="str">
            <v>RANGKA KURSI TUNGGU 02 OLIVE P SILVER BL</v>
          </cell>
          <cell r="E19205">
            <v>44783</v>
          </cell>
          <cell r="F19205" t="str">
            <v>HALF</v>
          </cell>
          <cell r="G19205" t="str">
            <v>CI_I06</v>
          </cell>
          <cell r="H19205" t="str">
            <v>PC</v>
          </cell>
          <cell r="I19205" t="str">
            <v>CPR</v>
          </cell>
          <cell r="J19205" t="str">
            <v/>
          </cell>
          <cell r="K19205" t="str">
            <v>PD</v>
          </cell>
          <cell r="L19205" t="str">
            <v>7933</v>
          </cell>
          <cell r="M19205" t="str">
            <v>S</v>
          </cell>
          <cell r="N19205">
            <v>0</v>
          </cell>
        </row>
        <row r="19206">
          <cell r="A19206" t="str">
            <v>SF-OLI-I06-PC-0007</v>
          </cell>
          <cell r="B19206" t="str">
            <v>CINT</v>
          </cell>
          <cell r="C19206" t="str">
            <v/>
          </cell>
          <cell r="D19206" t="str">
            <v>RANGKA KURSI TUNGGU 02 OLIVE P SILVER DA</v>
          </cell>
          <cell r="E19206">
            <v>45169</v>
          </cell>
          <cell r="F19206" t="str">
            <v>HALF</v>
          </cell>
          <cell r="G19206" t="str">
            <v>CI_I06</v>
          </cell>
          <cell r="H19206" t="str">
            <v>PC</v>
          </cell>
          <cell r="I19206" t="str">
            <v>CPR</v>
          </cell>
          <cell r="J19206" t="str">
            <v/>
          </cell>
          <cell r="K19206" t="str">
            <v>PD</v>
          </cell>
          <cell r="L19206" t="str">
            <v>7933</v>
          </cell>
          <cell r="M19206" t="str">
            <v>S</v>
          </cell>
          <cell r="N19206">
            <v>231222</v>
          </cell>
        </row>
        <row r="19207">
          <cell r="A19207" t="str">
            <v>SF-OLI-I06-PC-0008</v>
          </cell>
          <cell r="B19207" t="str">
            <v>CINT</v>
          </cell>
          <cell r="C19207" t="str">
            <v/>
          </cell>
          <cell r="D19207" t="str">
            <v>RANGKA KURSI TUNGGU 02 OLIVE P SILVER GR</v>
          </cell>
          <cell r="E19207">
            <v>44783</v>
          </cell>
          <cell r="F19207" t="str">
            <v>HALF</v>
          </cell>
          <cell r="G19207" t="str">
            <v>CI_I06</v>
          </cell>
          <cell r="H19207" t="str">
            <v>PC</v>
          </cell>
          <cell r="I19207" t="str">
            <v>CPR</v>
          </cell>
          <cell r="J19207" t="str">
            <v/>
          </cell>
          <cell r="K19207" t="str">
            <v>PD</v>
          </cell>
          <cell r="L19207" t="str">
            <v>7933</v>
          </cell>
          <cell r="M19207" t="str">
            <v>S</v>
          </cell>
          <cell r="N19207">
            <v>0</v>
          </cell>
        </row>
        <row r="19208">
          <cell r="A19208" t="str">
            <v>SF-OLI-I06-PC-0009</v>
          </cell>
          <cell r="B19208" t="str">
            <v>CINT</v>
          </cell>
          <cell r="C19208" t="str">
            <v/>
          </cell>
          <cell r="D19208" t="str">
            <v>RANGKA KURSI TUNGGU 02 OLIVE P SILVER GR</v>
          </cell>
          <cell r="E19208">
            <v>44783</v>
          </cell>
          <cell r="F19208" t="str">
            <v>HALF</v>
          </cell>
          <cell r="G19208" t="str">
            <v>CI_I06</v>
          </cell>
          <cell r="H19208" t="str">
            <v>PC</v>
          </cell>
          <cell r="I19208" t="str">
            <v>CPR</v>
          </cell>
          <cell r="J19208" t="str">
            <v/>
          </cell>
          <cell r="K19208" t="str">
            <v>PD</v>
          </cell>
          <cell r="L19208" t="str">
            <v>7933</v>
          </cell>
          <cell r="M19208" t="str">
            <v>S</v>
          </cell>
          <cell r="N19208">
            <v>0</v>
          </cell>
        </row>
        <row r="19209">
          <cell r="A19209" t="str">
            <v>SF-OLI-I06-PC-0010</v>
          </cell>
          <cell r="B19209" t="str">
            <v>CINT</v>
          </cell>
          <cell r="C19209" t="str">
            <v/>
          </cell>
          <cell r="D19209" t="str">
            <v>RANGKA KURSI TUNGGU 02 OLIVE P SILVER LI</v>
          </cell>
          <cell r="E19209">
            <v>44783</v>
          </cell>
          <cell r="F19209" t="str">
            <v>HALF</v>
          </cell>
          <cell r="G19209" t="str">
            <v>CI_I06</v>
          </cell>
          <cell r="H19209" t="str">
            <v>PC</v>
          </cell>
          <cell r="I19209" t="str">
            <v>CPR</v>
          </cell>
          <cell r="J19209" t="str">
            <v/>
          </cell>
          <cell r="K19209" t="str">
            <v>PD</v>
          </cell>
          <cell r="L19209" t="str">
            <v>7933</v>
          </cell>
          <cell r="M19209" t="str">
            <v>S</v>
          </cell>
          <cell r="N19209">
            <v>0</v>
          </cell>
        </row>
        <row r="19210">
          <cell r="A19210" t="str">
            <v>SF-OLI-I06-PC-0011</v>
          </cell>
          <cell r="B19210" t="str">
            <v>CINT</v>
          </cell>
          <cell r="C19210" t="str">
            <v/>
          </cell>
          <cell r="D19210" t="str">
            <v>RANGKA KURSI TUNGGU 02 OLIVE P SILVER LI</v>
          </cell>
          <cell r="E19210">
            <v>44783</v>
          </cell>
          <cell r="F19210" t="str">
            <v>HALF</v>
          </cell>
          <cell r="G19210" t="str">
            <v>CI_I06</v>
          </cell>
          <cell r="H19210" t="str">
            <v>PC</v>
          </cell>
          <cell r="I19210" t="str">
            <v>CPR</v>
          </cell>
          <cell r="J19210" t="str">
            <v/>
          </cell>
          <cell r="K19210" t="str">
            <v>PD</v>
          </cell>
          <cell r="L19210" t="str">
            <v>7933</v>
          </cell>
          <cell r="M19210" t="str">
            <v>S</v>
          </cell>
          <cell r="N19210">
            <v>0</v>
          </cell>
        </row>
        <row r="19211">
          <cell r="A19211" t="str">
            <v>SF-OLI-I06-PC-0012</v>
          </cell>
          <cell r="B19211" t="str">
            <v>CINT</v>
          </cell>
          <cell r="C19211" t="str">
            <v/>
          </cell>
          <cell r="D19211" t="str">
            <v>RANGKA KURSI TUNGGU 02 OLIVE P SILVER LI</v>
          </cell>
          <cell r="E19211">
            <v>44783</v>
          </cell>
          <cell r="F19211" t="str">
            <v>HALF</v>
          </cell>
          <cell r="G19211" t="str">
            <v>CI_I06</v>
          </cell>
          <cell r="H19211" t="str">
            <v>PC</v>
          </cell>
          <cell r="I19211" t="str">
            <v>CPR</v>
          </cell>
          <cell r="J19211" t="str">
            <v/>
          </cell>
          <cell r="K19211" t="str">
            <v>PD</v>
          </cell>
          <cell r="L19211" t="str">
            <v>7933</v>
          </cell>
          <cell r="M19211" t="str">
            <v>S</v>
          </cell>
          <cell r="N19211">
            <v>0</v>
          </cell>
        </row>
        <row r="19212">
          <cell r="A19212" t="str">
            <v>SF-OLI-I06-PC-0013</v>
          </cell>
          <cell r="B19212" t="str">
            <v>CINT</v>
          </cell>
          <cell r="C19212" t="str">
            <v/>
          </cell>
          <cell r="D19212" t="str">
            <v>RANGKA KURSI TUNGGU 02 OLIVE P SILVER OR</v>
          </cell>
          <cell r="E19212">
            <v>44783</v>
          </cell>
          <cell r="F19212" t="str">
            <v>HALF</v>
          </cell>
          <cell r="G19212" t="str">
            <v>CI_I06</v>
          </cell>
          <cell r="H19212" t="str">
            <v>PC</v>
          </cell>
          <cell r="I19212" t="str">
            <v>CPR</v>
          </cell>
          <cell r="J19212" t="str">
            <v/>
          </cell>
          <cell r="K19212" t="str">
            <v>PD</v>
          </cell>
          <cell r="L19212" t="str">
            <v>7933</v>
          </cell>
          <cell r="M19212" t="str">
            <v>S</v>
          </cell>
          <cell r="N19212">
            <v>0</v>
          </cell>
        </row>
        <row r="19213">
          <cell r="A19213" t="str">
            <v>SF-OLI-I06-PC-0014</v>
          </cell>
          <cell r="B19213" t="str">
            <v>CINT</v>
          </cell>
          <cell r="C19213" t="str">
            <v/>
          </cell>
          <cell r="D19213" t="str">
            <v>RANGKA KURSI TUNGGU 02 OLIVE P SILVER RE</v>
          </cell>
          <cell r="E19213">
            <v>44783</v>
          </cell>
          <cell r="F19213" t="str">
            <v>HALF</v>
          </cell>
          <cell r="G19213" t="str">
            <v>CI_I06</v>
          </cell>
          <cell r="H19213" t="str">
            <v>PC</v>
          </cell>
          <cell r="I19213" t="str">
            <v>CPR</v>
          </cell>
          <cell r="J19213" t="str">
            <v/>
          </cell>
          <cell r="K19213" t="str">
            <v>PD</v>
          </cell>
          <cell r="L19213" t="str">
            <v>7933</v>
          </cell>
          <cell r="M19213" t="str">
            <v>S</v>
          </cell>
          <cell r="N19213">
            <v>0</v>
          </cell>
        </row>
        <row r="19214">
          <cell r="A19214" t="str">
            <v>SF-OLI-I06-PC-0015</v>
          </cell>
          <cell r="B19214" t="str">
            <v>CINT</v>
          </cell>
          <cell r="C19214" t="str">
            <v/>
          </cell>
          <cell r="D19214" t="str">
            <v>RANGKA OLIVE A FP KREM</v>
          </cell>
          <cell r="E19214">
            <v>44783</v>
          </cell>
          <cell r="F19214" t="str">
            <v>HALF</v>
          </cell>
          <cell r="G19214" t="str">
            <v>CI_I06</v>
          </cell>
          <cell r="H19214" t="str">
            <v>PC</v>
          </cell>
          <cell r="I19214" t="str">
            <v>CPR</v>
          </cell>
          <cell r="J19214" t="str">
            <v/>
          </cell>
          <cell r="K19214" t="str">
            <v>PD</v>
          </cell>
          <cell r="L19214" t="str">
            <v>7933</v>
          </cell>
          <cell r="M19214" t="str">
            <v>S</v>
          </cell>
          <cell r="N19214">
            <v>78022</v>
          </cell>
        </row>
        <row r="19215">
          <cell r="A19215" t="str">
            <v>SF-OLI-I06-PC-0016</v>
          </cell>
          <cell r="B19215" t="str">
            <v>CINT</v>
          </cell>
          <cell r="C19215" t="str">
            <v/>
          </cell>
          <cell r="D19215" t="str">
            <v>RANGKA OLIVE A FP SILVER</v>
          </cell>
          <cell r="E19215">
            <v>45232</v>
          </cell>
          <cell r="F19215" t="str">
            <v>HALF</v>
          </cell>
          <cell r="G19215" t="str">
            <v>CI_I06</v>
          </cell>
          <cell r="H19215" t="str">
            <v>PC</v>
          </cell>
          <cell r="I19215" t="str">
            <v>CPR</v>
          </cell>
          <cell r="J19215" t="str">
            <v/>
          </cell>
          <cell r="K19215" t="str">
            <v>PD</v>
          </cell>
          <cell r="L19215" t="str">
            <v>7933</v>
          </cell>
          <cell r="M19215" t="str">
            <v>S</v>
          </cell>
          <cell r="N19215">
            <v>113120</v>
          </cell>
        </row>
        <row r="19216">
          <cell r="A19216" t="str">
            <v>SF-OLI-I06-PC-0017</v>
          </cell>
          <cell r="B19216" t="str">
            <v>CINT</v>
          </cell>
          <cell r="C19216" t="str">
            <v/>
          </cell>
          <cell r="D19216" t="str">
            <v>RANGKA OLIVE A FP SILVER CUSTOM</v>
          </cell>
          <cell r="E19216">
            <v>44783</v>
          </cell>
          <cell r="F19216" t="str">
            <v>HALF</v>
          </cell>
          <cell r="G19216" t="str">
            <v>CI_I06</v>
          </cell>
          <cell r="H19216" t="str">
            <v>PC</v>
          </cell>
          <cell r="I19216" t="str">
            <v>CPR</v>
          </cell>
          <cell r="J19216" t="str">
            <v/>
          </cell>
          <cell r="K19216" t="str">
            <v>PD</v>
          </cell>
          <cell r="L19216" t="str">
            <v>7933</v>
          </cell>
          <cell r="M19216" t="str">
            <v>S</v>
          </cell>
          <cell r="N19216">
            <v>55877</v>
          </cell>
        </row>
        <row r="19217">
          <cell r="A19217" t="str">
            <v>SF-OLI-I06-PC-0018</v>
          </cell>
          <cell r="B19217" t="str">
            <v>CINT</v>
          </cell>
          <cell r="C19217" t="str">
            <v/>
          </cell>
          <cell r="D19217" t="str">
            <v>RANGKA OLIVE ALM FP SILVER</v>
          </cell>
          <cell r="E19217">
            <v>45169</v>
          </cell>
          <cell r="F19217" t="str">
            <v>HALF</v>
          </cell>
          <cell r="G19217" t="str">
            <v>CI_I06</v>
          </cell>
          <cell r="H19217" t="str">
            <v>PC</v>
          </cell>
          <cell r="I19217" t="str">
            <v>CPR</v>
          </cell>
          <cell r="J19217" t="str">
            <v/>
          </cell>
          <cell r="K19217" t="str">
            <v>PD</v>
          </cell>
          <cell r="L19217" t="str">
            <v>7933</v>
          </cell>
          <cell r="M19217" t="str">
            <v>S</v>
          </cell>
          <cell r="N19217">
            <v>101283</v>
          </cell>
        </row>
        <row r="19218">
          <cell r="A19218" t="str">
            <v>SF-OLI-I06-PC-0019</v>
          </cell>
          <cell r="B19218" t="str">
            <v>CINT</v>
          </cell>
          <cell r="C19218" t="str">
            <v/>
          </cell>
          <cell r="D19218" t="str">
            <v>RANGKA OLIVE ALM FP WHITE</v>
          </cell>
          <cell r="E19218">
            <v>44783</v>
          </cell>
          <cell r="F19218" t="str">
            <v>HALF</v>
          </cell>
          <cell r="G19218" t="str">
            <v>CI_I06</v>
          </cell>
          <cell r="H19218" t="str">
            <v>PC</v>
          </cell>
          <cell r="I19218" t="str">
            <v>CPR</v>
          </cell>
          <cell r="J19218" t="str">
            <v/>
          </cell>
          <cell r="K19218" t="str">
            <v>PD</v>
          </cell>
          <cell r="L19218" t="str">
            <v>7933</v>
          </cell>
          <cell r="M19218" t="str">
            <v>S</v>
          </cell>
          <cell r="N19218">
            <v>92820</v>
          </cell>
        </row>
        <row r="19219">
          <cell r="A19219" t="str">
            <v>SF-OLI-I06-PC-0020</v>
          </cell>
          <cell r="B19219" t="str">
            <v>CINT</v>
          </cell>
          <cell r="C19219" t="str">
            <v/>
          </cell>
          <cell r="D19219" t="str">
            <v>RANGKA OLIVE AM FP CREAM</v>
          </cell>
          <cell r="E19219">
            <v>44783</v>
          </cell>
          <cell r="F19219" t="str">
            <v>HALF</v>
          </cell>
          <cell r="G19219" t="str">
            <v>CI_I06</v>
          </cell>
          <cell r="H19219" t="str">
            <v>PC</v>
          </cell>
          <cell r="I19219" t="str">
            <v>CPR</v>
          </cell>
          <cell r="J19219" t="str">
            <v/>
          </cell>
          <cell r="K19219" t="str">
            <v>PD</v>
          </cell>
          <cell r="L19219" t="str">
            <v>7933</v>
          </cell>
          <cell r="M19219" t="str">
            <v>S</v>
          </cell>
          <cell r="N19219">
            <v>92918</v>
          </cell>
        </row>
        <row r="19220">
          <cell r="A19220" t="str">
            <v>SF-OLI-I06-PC-0021</v>
          </cell>
          <cell r="B19220" t="str">
            <v>CINT</v>
          </cell>
          <cell r="C19220" t="str">
            <v/>
          </cell>
          <cell r="D19220" t="str">
            <v>RANGKA OLIVE AM FP SILVER</v>
          </cell>
          <cell r="E19220">
            <v>44834</v>
          </cell>
          <cell r="F19220" t="str">
            <v>HALF</v>
          </cell>
          <cell r="G19220" t="str">
            <v>CI_I06</v>
          </cell>
          <cell r="H19220" t="str">
            <v>PC</v>
          </cell>
          <cell r="I19220" t="str">
            <v>CPR</v>
          </cell>
          <cell r="J19220" t="str">
            <v/>
          </cell>
          <cell r="K19220" t="str">
            <v>PD</v>
          </cell>
          <cell r="L19220" t="str">
            <v>7933</v>
          </cell>
          <cell r="M19220" t="str">
            <v>S</v>
          </cell>
          <cell r="N19220">
            <v>92812</v>
          </cell>
        </row>
        <row r="19221">
          <cell r="A19221" t="str">
            <v>SF-OLI-I06-PC-0022</v>
          </cell>
          <cell r="B19221" t="str">
            <v>CINT</v>
          </cell>
          <cell r="C19221" t="str">
            <v/>
          </cell>
          <cell r="D19221" t="str">
            <v>RANGKA OLIVE DX FP BLACK</v>
          </cell>
          <cell r="E19221">
            <v>44783</v>
          </cell>
          <cell r="F19221" t="str">
            <v>HALF</v>
          </cell>
          <cell r="G19221" t="str">
            <v>CI_I06</v>
          </cell>
          <cell r="H19221" t="str">
            <v>PC</v>
          </cell>
          <cell r="I19221" t="str">
            <v>CPR</v>
          </cell>
          <cell r="J19221" t="str">
            <v/>
          </cell>
          <cell r="K19221" t="str">
            <v>PD</v>
          </cell>
          <cell r="L19221" t="str">
            <v>7933</v>
          </cell>
          <cell r="M19221" t="str">
            <v>S</v>
          </cell>
          <cell r="N19221">
            <v>86272</v>
          </cell>
        </row>
        <row r="19222">
          <cell r="A19222" t="str">
            <v>SF-OLI-I06-PC-0023</v>
          </cell>
          <cell r="B19222" t="str">
            <v>CINT</v>
          </cell>
          <cell r="C19222" t="str">
            <v/>
          </cell>
          <cell r="D19222" t="str">
            <v>RANGKA OLIVE DX FP IVORY</v>
          </cell>
          <cell r="E19222">
            <v>44783</v>
          </cell>
          <cell r="F19222" t="str">
            <v>HALF</v>
          </cell>
          <cell r="G19222" t="str">
            <v>CI_I06</v>
          </cell>
          <cell r="H19222" t="str">
            <v>PC</v>
          </cell>
          <cell r="I19222" t="str">
            <v>CPR</v>
          </cell>
          <cell r="J19222" t="str">
            <v/>
          </cell>
          <cell r="K19222" t="str">
            <v>PD</v>
          </cell>
          <cell r="L19222" t="str">
            <v>7933</v>
          </cell>
          <cell r="M19222" t="str">
            <v>S</v>
          </cell>
          <cell r="N19222">
            <v>0</v>
          </cell>
        </row>
        <row r="19223">
          <cell r="A19223" t="str">
            <v>SF-OLI-I06-PC-0024</v>
          </cell>
          <cell r="B19223" t="str">
            <v>CINT</v>
          </cell>
          <cell r="C19223" t="str">
            <v/>
          </cell>
          <cell r="D19223" t="str">
            <v>RANGKA OLIVE DX FP SILVER</v>
          </cell>
          <cell r="E19223">
            <v>45169</v>
          </cell>
          <cell r="F19223" t="str">
            <v>HALF</v>
          </cell>
          <cell r="G19223" t="str">
            <v>CI_I06</v>
          </cell>
          <cell r="H19223" t="str">
            <v>PC</v>
          </cell>
          <cell r="I19223" t="str">
            <v>CPR</v>
          </cell>
          <cell r="J19223" t="str">
            <v/>
          </cell>
          <cell r="K19223" t="str">
            <v>PD</v>
          </cell>
          <cell r="L19223" t="str">
            <v>7933</v>
          </cell>
          <cell r="M19223" t="str">
            <v>S</v>
          </cell>
          <cell r="N19223">
            <v>86272</v>
          </cell>
        </row>
        <row r="19224">
          <cell r="A19224" t="str">
            <v>SF-OLI-I06-PC-0025</v>
          </cell>
          <cell r="B19224" t="str">
            <v>CINT</v>
          </cell>
          <cell r="C19224" t="str">
            <v/>
          </cell>
          <cell r="D19224" t="str">
            <v>RANGKA OLIVE DX FP WHITE</v>
          </cell>
          <cell r="E19224">
            <v>44783</v>
          </cell>
          <cell r="F19224" t="str">
            <v>HALF</v>
          </cell>
          <cell r="G19224" t="str">
            <v>CI_I06</v>
          </cell>
          <cell r="H19224" t="str">
            <v>PC</v>
          </cell>
          <cell r="I19224" t="str">
            <v>CPR</v>
          </cell>
          <cell r="J19224" t="str">
            <v/>
          </cell>
          <cell r="K19224" t="str">
            <v>PD</v>
          </cell>
          <cell r="L19224" t="str">
            <v>7933</v>
          </cell>
          <cell r="M19224" t="str">
            <v>S</v>
          </cell>
          <cell r="N19224">
            <v>0</v>
          </cell>
        </row>
        <row r="19225">
          <cell r="A19225" t="str">
            <v>SF-OLI-I06-PC-0026</v>
          </cell>
          <cell r="B19225" t="str">
            <v>CINT</v>
          </cell>
          <cell r="C19225" t="str">
            <v/>
          </cell>
          <cell r="D19225" t="str">
            <v>RANGKA OLIVE SC FP IVORY</v>
          </cell>
          <cell r="E19225">
            <v>45169</v>
          </cell>
          <cell r="F19225" t="str">
            <v>HALF</v>
          </cell>
          <cell r="G19225" t="str">
            <v>CI_I06</v>
          </cell>
          <cell r="H19225" t="str">
            <v>PC</v>
          </cell>
          <cell r="I19225" t="str">
            <v>CPR</v>
          </cell>
          <cell r="J19225" t="str">
            <v/>
          </cell>
          <cell r="K19225" t="str">
            <v>PD</v>
          </cell>
          <cell r="L19225" t="str">
            <v>7933</v>
          </cell>
          <cell r="M19225" t="str">
            <v>S</v>
          </cell>
          <cell r="N19225">
            <v>145540</v>
          </cell>
        </row>
        <row r="19226">
          <cell r="A19226" t="str">
            <v>SF-OLI-I06-PC-0027</v>
          </cell>
          <cell r="B19226" t="str">
            <v>CINT</v>
          </cell>
          <cell r="C19226" t="str">
            <v/>
          </cell>
          <cell r="D19226" t="str">
            <v>RANGKA OLIVE SC FP WHITE</v>
          </cell>
          <cell r="E19226">
            <v>44834</v>
          </cell>
          <cell r="F19226" t="str">
            <v>HALF</v>
          </cell>
          <cell r="G19226" t="str">
            <v>CI_I06</v>
          </cell>
          <cell r="H19226" t="str">
            <v>PC</v>
          </cell>
          <cell r="I19226" t="str">
            <v>CPR</v>
          </cell>
          <cell r="J19226" t="str">
            <v/>
          </cell>
          <cell r="K19226" t="str">
            <v>PD</v>
          </cell>
          <cell r="L19226" t="str">
            <v>7933</v>
          </cell>
          <cell r="M19226" t="str">
            <v>S</v>
          </cell>
          <cell r="N19226">
            <v>145540</v>
          </cell>
        </row>
        <row r="19227">
          <cell r="A19227" t="str">
            <v>SF-OLI-I06-PC-0028</v>
          </cell>
          <cell r="B19227" t="str">
            <v>CINT</v>
          </cell>
          <cell r="C19227" t="str">
            <v/>
          </cell>
          <cell r="D19227" t="str">
            <v>VERTICAL LEG L OLI AH-01 CHAIR FP IVORY</v>
          </cell>
          <cell r="E19227">
            <v>44874</v>
          </cell>
          <cell r="F19227" t="str">
            <v>HALF</v>
          </cell>
          <cell r="G19227" t="str">
            <v>CI_I06</v>
          </cell>
          <cell r="H19227" t="str">
            <v>PC</v>
          </cell>
          <cell r="I19227" t="str">
            <v>CPR</v>
          </cell>
          <cell r="J19227" t="str">
            <v/>
          </cell>
          <cell r="K19227" t="str">
            <v>PD</v>
          </cell>
          <cell r="L19227" t="str">
            <v>7933</v>
          </cell>
          <cell r="M19227" t="str">
            <v>S</v>
          </cell>
          <cell r="N19227">
            <v>1584</v>
          </cell>
        </row>
        <row r="19228">
          <cell r="A19228" t="str">
            <v>SF-OLI-I06-PC-0029</v>
          </cell>
          <cell r="B19228" t="str">
            <v>CINT</v>
          </cell>
          <cell r="C19228" t="str">
            <v/>
          </cell>
          <cell r="D19228" t="str">
            <v>VERTICAL LEG R OLI AH-01 CHAIR FP IVORY</v>
          </cell>
          <cell r="E19228">
            <v>44874</v>
          </cell>
          <cell r="F19228" t="str">
            <v>HALF</v>
          </cell>
          <cell r="G19228" t="str">
            <v>CI_I06</v>
          </cell>
          <cell r="H19228" t="str">
            <v>PC</v>
          </cell>
          <cell r="I19228" t="str">
            <v>CPR</v>
          </cell>
          <cell r="J19228" t="str">
            <v/>
          </cell>
          <cell r="K19228" t="str">
            <v>PD</v>
          </cell>
          <cell r="L19228" t="str">
            <v>7933</v>
          </cell>
          <cell r="M19228" t="str">
            <v>S</v>
          </cell>
          <cell r="N19228">
            <v>1584</v>
          </cell>
        </row>
        <row r="19229">
          <cell r="A19229" t="str">
            <v>SF-OLI-I06-PC-0030</v>
          </cell>
          <cell r="B19229" t="str">
            <v>CINT</v>
          </cell>
          <cell r="C19229" t="str">
            <v/>
          </cell>
          <cell r="D19229" t="str">
            <v>VERTICAL SEAT OLI- AH-01 CHAIR FP IVORY</v>
          </cell>
          <cell r="E19229">
            <v>44874</v>
          </cell>
          <cell r="F19229" t="str">
            <v>HALF</v>
          </cell>
          <cell r="G19229" t="str">
            <v>CI_I06</v>
          </cell>
          <cell r="H19229" t="str">
            <v>PC</v>
          </cell>
          <cell r="I19229" t="str">
            <v>CPR</v>
          </cell>
          <cell r="J19229" t="str">
            <v/>
          </cell>
          <cell r="K19229" t="str">
            <v>PD</v>
          </cell>
          <cell r="L19229" t="str">
            <v>7933</v>
          </cell>
          <cell r="M19229" t="str">
            <v>S</v>
          </cell>
          <cell r="N19229">
            <v>11813</v>
          </cell>
        </row>
        <row r="19230">
          <cell r="A19230" t="str">
            <v>SF-OLI-I06-PC-0031</v>
          </cell>
          <cell r="B19230" t="str">
            <v>CINT</v>
          </cell>
          <cell r="C19230" t="str">
            <v/>
          </cell>
          <cell r="D19230" t="str">
            <v>LEG JOINT PIPE OLI AH-01 CHAIR FP IVORY</v>
          </cell>
          <cell r="E19230">
            <v>44874</v>
          </cell>
          <cell r="F19230" t="str">
            <v>HALF</v>
          </cell>
          <cell r="G19230" t="str">
            <v>CI_I06</v>
          </cell>
          <cell r="H19230" t="str">
            <v>PC</v>
          </cell>
          <cell r="I19230" t="str">
            <v>CPR</v>
          </cell>
          <cell r="J19230" t="str">
            <v/>
          </cell>
          <cell r="K19230" t="str">
            <v>PD</v>
          </cell>
          <cell r="L19230" t="str">
            <v>7933</v>
          </cell>
          <cell r="M19230" t="str">
            <v>S</v>
          </cell>
          <cell r="N19230">
            <v>2810</v>
          </cell>
        </row>
        <row r="19231">
          <cell r="A19231" t="str">
            <v>SF-OLI-I06-PC-0032</v>
          </cell>
          <cell r="B19231" t="str">
            <v>CINT</v>
          </cell>
          <cell r="C19231" t="str">
            <v/>
          </cell>
          <cell r="D19231" t="str">
            <v>SEAT FRAME OLI AH-01 FP CHAIR FP IVORY</v>
          </cell>
          <cell r="E19231">
            <v>44874</v>
          </cell>
          <cell r="F19231" t="str">
            <v>HALF</v>
          </cell>
          <cell r="G19231" t="str">
            <v>CI_I06</v>
          </cell>
          <cell r="H19231" t="str">
            <v>PC</v>
          </cell>
          <cell r="I19231" t="str">
            <v>CPR</v>
          </cell>
          <cell r="J19231" t="str">
            <v/>
          </cell>
          <cell r="K19231" t="str">
            <v>PD</v>
          </cell>
          <cell r="L19231" t="str">
            <v>7933</v>
          </cell>
          <cell r="M19231" t="str">
            <v>S</v>
          </cell>
          <cell r="N19231">
            <v>30975</v>
          </cell>
        </row>
        <row r="19232">
          <cell r="A19232" t="str">
            <v>SF-OLI-I06-PC-0033</v>
          </cell>
          <cell r="B19232" t="str">
            <v>CINT</v>
          </cell>
          <cell r="C19232" t="str">
            <v/>
          </cell>
          <cell r="D19232" t="str">
            <v>VERTICAL LEG L AH-01 KD DESK FP IVORY</v>
          </cell>
          <cell r="E19232">
            <v>0</v>
          </cell>
          <cell r="F19232" t="str">
            <v>HALF</v>
          </cell>
          <cell r="G19232" t="str">
            <v>CI_I06</v>
          </cell>
          <cell r="H19232" t="str">
            <v>PC</v>
          </cell>
          <cell r="I19232" t="str">
            <v>CPR</v>
          </cell>
          <cell r="J19232" t="str">
            <v/>
          </cell>
          <cell r="K19232" t="str">
            <v>PD</v>
          </cell>
          <cell r="L19232" t="str">
            <v>7933</v>
          </cell>
          <cell r="M19232" t="str">
            <v>S</v>
          </cell>
          <cell r="N19232">
            <v>0</v>
          </cell>
        </row>
        <row r="19233">
          <cell r="A19233" t="str">
            <v>SF-OLI-I06-PC-0034</v>
          </cell>
          <cell r="B19233" t="str">
            <v>CINT</v>
          </cell>
          <cell r="C19233" t="str">
            <v/>
          </cell>
          <cell r="D19233" t="str">
            <v>VERTICAL LEG R AH-01 KD DESK FP IVORY</v>
          </cell>
          <cell r="E19233">
            <v>0</v>
          </cell>
          <cell r="F19233" t="str">
            <v>HALF</v>
          </cell>
          <cell r="G19233" t="str">
            <v>CI_I06</v>
          </cell>
          <cell r="H19233" t="str">
            <v>PC</v>
          </cell>
          <cell r="I19233" t="str">
            <v>CPR</v>
          </cell>
          <cell r="J19233" t="str">
            <v/>
          </cell>
          <cell r="K19233" t="str">
            <v>PD</v>
          </cell>
          <cell r="L19233" t="str">
            <v>7933</v>
          </cell>
          <cell r="M19233" t="str">
            <v>S</v>
          </cell>
          <cell r="N19233">
            <v>0</v>
          </cell>
        </row>
        <row r="19234">
          <cell r="A19234" t="str">
            <v>SF-OLI-I06-PC-0035</v>
          </cell>
          <cell r="B19234" t="str">
            <v>CINT</v>
          </cell>
          <cell r="C19234" t="str">
            <v/>
          </cell>
          <cell r="D19234" t="str">
            <v>VERTICAL TABLE AH-01 KD DESK FP IVORY</v>
          </cell>
          <cell r="E19234">
            <v>0</v>
          </cell>
          <cell r="F19234" t="str">
            <v>HALF</v>
          </cell>
          <cell r="G19234" t="str">
            <v>CI_I06</v>
          </cell>
          <cell r="H19234" t="str">
            <v>PC</v>
          </cell>
          <cell r="I19234" t="str">
            <v>CPR</v>
          </cell>
          <cell r="J19234" t="str">
            <v/>
          </cell>
          <cell r="K19234" t="str">
            <v>PD</v>
          </cell>
          <cell r="L19234" t="str">
            <v>7933</v>
          </cell>
          <cell r="M19234" t="str">
            <v>S</v>
          </cell>
          <cell r="N19234">
            <v>0</v>
          </cell>
        </row>
        <row r="19235">
          <cell r="A19235" t="str">
            <v>SF-OLI-I06-PC-0036</v>
          </cell>
          <cell r="B19235" t="str">
            <v>CINT</v>
          </cell>
          <cell r="C19235" t="str">
            <v/>
          </cell>
          <cell r="D19235" t="str">
            <v>LEG JOINT PIPE AH-01 KD DESK FP IVORY</v>
          </cell>
          <cell r="E19235">
            <v>0</v>
          </cell>
          <cell r="F19235" t="str">
            <v>HALF</v>
          </cell>
          <cell r="G19235" t="str">
            <v>CI_I06</v>
          </cell>
          <cell r="H19235" t="str">
            <v>PC</v>
          </cell>
          <cell r="I19235" t="str">
            <v>CPR</v>
          </cell>
          <cell r="J19235" t="str">
            <v/>
          </cell>
          <cell r="K19235" t="str">
            <v>PD</v>
          </cell>
          <cell r="L19235" t="str">
            <v>7933</v>
          </cell>
          <cell r="M19235" t="str">
            <v>S</v>
          </cell>
          <cell r="N19235">
            <v>0</v>
          </cell>
        </row>
        <row r="19236">
          <cell r="A19236" t="str">
            <v>SF-OLI-I06-PC-0037</v>
          </cell>
          <cell r="B19236" t="str">
            <v>CINT</v>
          </cell>
          <cell r="C19236" t="str">
            <v/>
          </cell>
          <cell r="D19236" t="str">
            <v>TABLE PIPE AH-01 KD DESK FP IVORY</v>
          </cell>
          <cell r="E19236">
            <v>0</v>
          </cell>
          <cell r="F19236" t="str">
            <v>HALF</v>
          </cell>
          <cell r="G19236" t="str">
            <v>CI_I06</v>
          </cell>
          <cell r="H19236" t="str">
            <v>PC</v>
          </cell>
          <cell r="I19236" t="str">
            <v>CPR</v>
          </cell>
          <cell r="J19236" t="str">
            <v/>
          </cell>
          <cell r="K19236" t="str">
            <v>PD</v>
          </cell>
          <cell r="L19236" t="str">
            <v>7933</v>
          </cell>
          <cell r="M19236" t="str">
            <v>S</v>
          </cell>
          <cell r="N19236">
            <v>0</v>
          </cell>
        </row>
        <row r="19237">
          <cell r="A19237" t="str">
            <v>SF-OLI-I06-PC-0038</v>
          </cell>
          <cell r="B19237" t="str">
            <v>CINT</v>
          </cell>
          <cell r="C19237" t="str">
            <v/>
          </cell>
          <cell r="D19237" t="str">
            <v>JOINT 15.9+NUTINSERT AH-01 KD DESK FP IV</v>
          </cell>
          <cell r="E19237">
            <v>0</v>
          </cell>
          <cell r="F19237" t="str">
            <v>HALF</v>
          </cell>
          <cell r="G19237" t="str">
            <v>CI_I06</v>
          </cell>
          <cell r="H19237" t="str">
            <v>PC</v>
          </cell>
          <cell r="I19237" t="str">
            <v>CPR</v>
          </cell>
          <cell r="J19237" t="str">
            <v/>
          </cell>
          <cell r="K19237" t="str">
            <v>PD</v>
          </cell>
          <cell r="L19237" t="str">
            <v>7933</v>
          </cell>
          <cell r="M19237" t="str">
            <v>S</v>
          </cell>
          <cell r="N19237">
            <v>0</v>
          </cell>
        </row>
        <row r="19238">
          <cell r="A19238" t="str">
            <v>SF-OLI-I06-PC-0040</v>
          </cell>
          <cell r="B19238" t="str">
            <v>CINT</v>
          </cell>
          <cell r="C19238" t="str">
            <v/>
          </cell>
          <cell r="D19238" t="str">
            <v>SEAT BACK FRAME OLIVE A FP SILVER</v>
          </cell>
          <cell r="E19238">
            <v>0</v>
          </cell>
          <cell r="F19238" t="str">
            <v>HALF</v>
          </cell>
          <cell r="G19238" t="str">
            <v>CI_I06</v>
          </cell>
          <cell r="H19238" t="str">
            <v>PC</v>
          </cell>
          <cell r="I19238" t="str">
            <v>CPR</v>
          </cell>
          <cell r="J19238" t="str">
            <v/>
          </cell>
          <cell r="K19238" t="str">
            <v>PD</v>
          </cell>
          <cell r="L19238" t="str">
            <v>7933</v>
          </cell>
          <cell r="M19238" t="str">
            <v>S</v>
          </cell>
          <cell r="N19238">
            <v>0</v>
          </cell>
        </row>
        <row r="19239">
          <cell r="A19239" t="str">
            <v>SF-OLI-I06-PC-0041</v>
          </cell>
          <cell r="B19239" t="str">
            <v>CINT</v>
          </cell>
          <cell r="C19239" t="str">
            <v/>
          </cell>
          <cell r="D19239" t="str">
            <v>SEAT BACK FR OLIVE A TNPA LEG FP SILVER</v>
          </cell>
          <cell r="E19239">
            <v>45232</v>
          </cell>
          <cell r="F19239" t="str">
            <v>HALF</v>
          </cell>
          <cell r="G19239" t="str">
            <v>CI_I06</v>
          </cell>
          <cell r="H19239" t="str">
            <v>PC</v>
          </cell>
          <cell r="I19239" t="str">
            <v>CPR</v>
          </cell>
          <cell r="J19239" t="str">
            <v/>
          </cell>
          <cell r="K19239" t="str">
            <v>PD</v>
          </cell>
          <cell r="L19239" t="str">
            <v>7933</v>
          </cell>
          <cell r="M19239" t="str">
            <v>S</v>
          </cell>
          <cell r="N19239">
            <v>99922</v>
          </cell>
        </row>
        <row r="19240">
          <cell r="A19240" t="str">
            <v>SF-OLI-I07-NL-0001</v>
          </cell>
          <cell r="B19240" t="str">
            <v>CINT</v>
          </cell>
          <cell r="C19240" t="str">
            <v/>
          </cell>
          <cell r="D19240" t="str">
            <v>BACK CUSHION OLIVE DX BEIGE</v>
          </cell>
          <cell r="E19240">
            <v>44783</v>
          </cell>
          <cell r="F19240" t="str">
            <v>HALF</v>
          </cell>
          <cell r="G19240" t="str">
            <v>CI_I07</v>
          </cell>
          <cell r="H19240" t="str">
            <v>PC</v>
          </cell>
          <cell r="I19240" t="str">
            <v>CPR</v>
          </cell>
          <cell r="J19240" t="str">
            <v/>
          </cell>
          <cell r="K19240" t="str">
            <v>PD</v>
          </cell>
          <cell r="L19240" t="str">
            <v>7934</v>
          </cell>
          <cell r="M19240" t="str">
            <v>S</v>
          </cell>
          <cell r="N19240">
            <v>0</v>
          </cell>
        </row>
        <row r="19241">
          <cell r="A19241" t="str">
            <v>SF-OLI-I07-NL-0002</v>
          </cell>
          <cell r="B19241" t="str">
            <v>CINT</v>
          </cell>
          <cell r="C19241" t="str">
            <v/>
          </cell>
          <cell r="D19241" t="str">
            <v>BACK CUSHION OLIVE DX BLACK</v>
          </cell>
          <cell r="E19241">
            <v>44966</v>
          </cell>
          <cell r="F19241" t="str">
            <v>HALF</v>
          </cell>
          <cell r="G19241" t="str">
            <v>CI_I07</v>
          </cell>
          <cell r="H19241" t="str">
            <v>PC</v>
          </cell>
          <cell r="I19241" t="str">
            <v>CPR</v>
          </cell>
          <cell r="J19241" t="str">
            <v/>
          </cell>
          <cell r="K19241" t="str">
            <v>PD</v>
          </cell>
          <cell r="L19241" t="str">
            <v>7934</v>
          </cell>
          <cell r="M19241" t="str">
            <v>S</v>
          </cell>
          <cell r="N19241">
            <v>229797</v>
          </cell>
        </row>
        <row r="19242">
          <cell r="A19242" t="str">
            <v>SF-OLI-I07-NL-0003</v>
          </cell>
          <cell r="B19242" t="str">
            <v>CINT</v>
          </cell>
          <cell r="C19242" t="str">
            <v/>
          </cell>
          <cell r="D19242" t="str">
            <v>BACK CUSHION OLIVE DX DAPHNIE SILVER BLA</v>
          </cell>
          <cell r="E19242">
            <v>45300</v>
          </cell>
          <cell r="F19242" t="str">
            <v>HALF</v>
          </cell>
          <cell r="G19242" t="str">
            <v>CI_I07</v>
          </cell>
          <cell r="H19242" t="str">
            <v>PC</v>
          </cell>
          <cell r="I19242" t="str">
            <v>CPR</v>
          </cell>
          <cell r="J19242" t="str">
            <v/>
          </cell>
          <cell r="K19242" t="str">
            <v>PD</v>
          </cell>
          <cell r="L19242" t="str">
            <v>7934</v>
          </cell>
          <cell r="M19242" t="str">
            <v>S</v>
          </cell>
          <cell r="N19242">
            <v>237616</v>
          </cell>
        </row>
        <row r="19243">
          <cell r="A19243" t="str">
            <v>SF-OLI-I07-NL-0004</v>
          </cell>
          <cell r="B19243" t="str">
            <v>CINT</v>
          </cell>
          <cell r="C19243" t="str">
            <v/>
          </cell>
          <cell r="D19243" t="str">
            <v>BACK CUSHION OLIVE DX DARK BROWN</v>
          </cell>
          <cell r="E19243">
            <v>44783</v>
          </cell>
          <cell r="F19243" t="str">
            <v>HALF</v>
          </cell>
          <cell r="G19243" t="str">
            <v>CI_I07</v>
          </cell>
          <cell r="H19243" t="str">
            <v>PC</v>
          </cell>
          <cell r="I19243" t="str">
            <v>CPR</v>
          </cell>
          <cell r="J19243" t="str">
            <v/>
          </cell>
          <cell r="K19243" t="str">
            <v>PD</v>
          </cell>
          <cell r="L19243" t="str">
            <v>7934</v>
          </cell>
          <cell r="M19243" t="str">
            <v>S</v>
          </cell>
          <cell r="N19243">
            <v>224804</v>
          </cell>
        </row>
        <row r="19244">
          <cell r="A19244" t="str">
            <v>SF-OLI-I07-NL-0005</v>
          </cell>
          <cell r="B19244" t="str">
            <v>CINT</v>
          </cell>
          <cell r="C19244" t="str">
            <v/>
          </cell>
          <cell r="D19244" t="str">
            <v>BACK CUSHION OLIVE DX GREEN O6 SABLON</v>
          </cell>
          <cell r="E19244">
            <v>44783</v>
          </cell>
          <cell r="F19244" t="str">
            <v>HALF</v>
          </cell>
          <cell r="G19244" t="str">
            <v>CI_I07</v>
          </cell>
          <cell r="H19244" t="str">
            <v>PC</v>
          </cell>
          <cell r="I19244" t="str">
            <v>CPR</v>
          </cell>
          <cell r="J19244" t="str">
            <v/>
          </cell>
          <cell r="K19244" t="str">
            <v>PD</v>
          </cell>
          <cell r="L19244" t="str">
            <v>7934</v>
          </cell>
          <cell r="M19244" t="str">
            <v>S</v>
          </cell>
          <cell r="N19244">
            <v>0</v>
          </cell>
        </row>
        <row r="19245">
          <cell r="A19245" t="str">
            <v>SF-OLI-I07-NL-0006</v>
          </cell>
          <cell r="B19245" t="str">
            <v>CINT</v>
          </cell>
          <cell r="C19245" t="str">
            <v/>
          </cell>
          <cell r="D19245" t="str">
            <v>BACK CUSHION OLIVE DX RED N3</v>
          </cell>
          <cell r="E19245">
            <v>45289</v>
          </cell>
          <cell r="F19245" t="str">
            <v>HALF</v>
          </cell>
          <cell r="G19245" t="str">
            <v>CI_I07</v>
          </cell>
          <cell r="H19245" t="str">
            <v>PC</v>
          </cell>
          <cell r="I19245" t="str">
            <v>CPR</v>
          </cell>
          <cell r="J19245" t="str">
            <v/>
          </cell>
          <cell r="K19245" t="str">
            <v>PD</v>
          </cell>
          <cell r="L19245" t="str">
            <v>7934</v>
          </cell>
          <cell r="M19245" t="str">
            <v>S</v>
          </cell>
          <cell r="N19245">
            <v>229797</v>
          </cell>
        </row>
        <row r="19246">
          <cell r="A19246" t="str">
            <v>SF-OLI-I07-NL-0007</v>
          </cell>
          <cell r="B19246" t="str">
            <v>CINT</v>
          </cell>
          <cell r="C19246" t="str">
            <v/>
          </cell>
          <cell r="D19246" t="str">
            <v>BACK CUSHION OLIVE DX WHITE</v>
          </cell>
          <cell r="E19246">
            <v>44783</v>
          </cell>
          <cell r="F19246" t="str">
            <v>HALF</v>
          </cell>
          <cell r="G19246" t="str">
            <v>CI_I07</v>
          </cell>
          <cell r="H19246" t="str">
            <v>PC</v>
          </cell>
          <cell r="I19246" t="str">
            <v>CPR</v>
          </cell>
          <cell r="J19246" t="str">
            <v/>
          </cell>
          <cell r="K19246" t="str">
            <v>PD</v>
          </cell>
          <cell r="L19246" t="str">
            <v>7934</v>
          </cell>
          <cell r="M19246" t="str">
            <v>S</v>
          </cell>
          <cell r="N19246">
            <v>219804</v>
          </cell>
        </row>
        <row r="19247">
          <cell r="A19247" t="str">
            <v>SF-OLI-I07-NL-0008</v>
          </cell>
          <cell r="B19247" t="str">
            <v>CINT</v>
          </cell>
          <cell r="C19247" t="str">
            <v/>
          </cell>
          <cell r="D19247" t="str">
            <v>BACK CUSHION OLIVE DX DAPHNIE DARK GREY</v>
          </cell>
          <cell r="E19247">
            <v>0</v>
          </cell>
          <cell r="F19247" t="str">
            <v>HALF</v>
          </cell>
          <cell r="G19247" t="str">
            <v>CI_I07</v>
          </cell>
          <cell r="H19247" t="str">
            <v>PC</v>
          </cell>
          <cell r="I19247" t="str">
            <v>CPR</v>
          </cell>
          <cell r="J19247" t="str">
            <v/>
          </cell>
          <cell r="K19247" t="str">
            <v>PD</v>
          </cell>
          <cell r="L19247" t="str">
            <v>7934</v>
          </cell>
          <cell r="M19247" t="str">
            <v>S</v>
          </cell>
          <cell r="N19247">
            <v>0</v>
          </cell>
        </row>
        <row r="19248">
          <cell r="A19248" t="str">
            <v>SF-OLI-ICT-SC-0001</v>
          </cell>
          <cell r="B19248" t="str">
            <v>CINT</v>
          </cell>
          <cell r="C19248" t="str">
            <v/>
          </cell>
          <cell r="D19248" t="str">
            <v>ARM BRACKET OLIVE - UM</v>
          </cell>
          <cell r="E19248">
            <v>44851</v>
          </cell>
          <cell r="F19248" t="str">
            <v>HALF</v>
          </cell>
          <cell r="G19248" t="str">
            <v>CI_ICT</v>
          </cell>
          <cell r="H19248" t="str">
            <v>PC</v>
          </cell>
          <cell r="I19248" t="str">
            <v>CPR</v>
          </cell>
          <cell r="J19248" t="str">
            <v/>
          </cell>
          <cell r="K19248" t="str">
            <v>PD</v>
          </cell>
          <cell r="L19248" t="str">
            <v>7931</v>
          </cell>
          <cell r="M19248" t="str">
            <v>V</v>
          </cell>
          <cell r="N19248">
            <v>1538</v>
          </cell>
        </row>
        <row r="19249">
          <cell r="A19249" t="str">
            <v>SF-OLI-ICT-SC-0002</v>
          </cell>
          <cell r="B19249" t="str">
            <v>CINT</v>
          </cell>
          <cell r="C19249" t="str">
            <v/>
          </cell>
          <cell r="D19249" t="str">
            <v>ARM PLATE OLIVE - UM</v>
          </cell>
          <cell r="E19249">
            <v>44838</v>
          </cell>
          <cell r="F19249" t="str">
            <v>HALF</v>
          </cell>
          <cell r="G19249" t="str">
            <v>CI_ICT</v>
          </cell>
          <cell r="H19249" t="str">
            <v>PC</v>
          </cell>
          <cell r="I19249" t="str">
            <v>CPR</v>
          </cell>
          <cell r="J19249" t="str">
            <v/>
          </cell>
          <cell r="K19249" t="str">
            <v>PD</v>
          </cell>
          <cell r="L19249" t="str">
            <v>7931</v>
          </cell>
          <cell r="M19249" t="str">
            <v>V</v>
          </cell>
          <cell r="N19249">
            <v>1306</v>
          </cell>
        </row>
        <row r="19250">
          <cell r="A19250" t="str">
            <v>SF-OLI-ICT-SC-0003</v>
          </cell>
          <cell r="B19250" t="str">
            <v>CINT</v>
          </cell>
          <cell r="C19250" t="str">
            <v/>
          </cell>
          <cell r="D19250" t="str">
            <v>ARM PLATE OLIVE ALM</v>
          </cell>
          <cell r="E19250">
            <v>44851</v>
          </cell>
          <cell r="F19250" t="str">
            <v>HALF</v>
          </cell>
          <cell r="G19250" t="str">
            <v>CI_ICT</v>
          </cell>
          <cell r="H19250" t="str">
            <v>PC</v>
          </cell>
          <cell r="I19250" t="str">
            <v>CPR</v>
          </cell>
          <cell r="J19250" t="str">
            <v/>
          </cell>
          <cell r="K19250" t="str">
            <v>PD</v>
          </cell>
          <cell r="L19250" t="str">
            <v>7931</v>
          </cell>
          <cell r="M19250" t="str">
            <v>V</v>
          </cell>
          <cell r="N19250">
            <v>7355</v>
          </cell>
        </row>
        <row r="19251">
          <cell r="A19251" t="str">
            <v>SF-OPT-I02-CT-0001</v>
          </cell>
          <cell r="B19251" t="str">
            <v>CINT</v>
          </cell>
          <cell r="C19251" t="str">
            <v/>
          </cell>
          <cell r="D19251" t="str">
            <v>FRAME PIPE BOTTOM A OPT COMPL KB 0</v>
          </cell>
          <cell r="E19251">
            <v>44834</v>
          </cell>
          <cell r="F19251" t="str">
            <v>HALF</v>
          </cell>
          <cell r="G19251" t="str">
            <v>CI_I02</v>
          </cell>
          <cell r="H19251" t="str">
            <v>PC</v>
          </cell>
          <cell r="I19251" t="str">
            <v>CPR</v>
          </cell>
          <cell r="J19251" t="str">
            <v/>
          </cell>
          <cell r="K19251" t="str">
            <v>PD</v>
          </cell>
          <cell r="L19251" t="str">
            <v>7931</v>
          </cell>
          <cell r="M19251" t="str">
            <v>S</v>
          </cell>
          <cell r="N19251">
            <v>32055</v>
          </cell>
        </row>
        <row r="19252">
          <cell r="A19252" t="str">
            <v>SF-OPT-I02-CT-0002</v>
          </cell>
          <cell r="B19252" t="str">
            <v>CINT</v>
          </cell>
          <cell r="C19252" t="str">
            <v/>
          </cell>
          <cell r="D19252" t="str">
            <v>FRAME PIPE BOTTOM C OPT COMPL KB 0</v>
          </cell>
          <cell r="E19252">
            <v>44834</v>
          </cell>
          <cell r="F19252" t="str">
            <v>HALF</v>
          </cell>
          <cell r="G19252" t="str">
            <v>CI_I02</v>
          </cell>
          <cell r="H19252" t="str">
            <v>PC</v>
          </cell>
          <cell r="I19252" t="str">
            <v>CPR</v>
          </cell>
          <cell r="J19252" t="str">
            <v/>
          </cell>
          <cell r="K19252" t="str">
            <v>PD</v>
          </cell>
          <cell r="L19252" t="str">
            <v>7931</v>
          </cell>
          <cell r="M19252" t="str">
            <v>S</v>
          </cell>
          <cell r="N19252">
            <v>36444</v>
          </cell>
        </row>
        <row r="19253">
          <cell r="A19253" t="str">
            <v>SF-OPT-I04-CT-0003</v>
          </cell>
          <cell r="B19253" t="str">
            <v>CINT</v>
          </cell>
          <cell r="C19253" t="str">
            <v/>
          </cell>
          <cell r="D19253" t="str">
            <v>BRACKET FRAME 3E COMPL KW 0</v>
          </cell>
          <cell r="E19253">
            <v>44834</v>
          </cell>
          <cell r="F19253" t="str">
            <v>HALF</v>
          </cell>
          <cell r="G19253" t="str">
            <v>CI_I04</v>
          </cell>
          <cell r="H19253" t="str">
            <v>PC</v>
          </cell>
          <cell r="I19253" t="str">
            <v>CPR</v>
          </cell>
          <cell r="J19253" t="str">
            <v/>
          </cell>
          <cell r="K19253" t="str">
            <v>PD</v>
          </cell>
          <cell r="L19253" t="str">
            <v>7931</v>
          </cell>
          <cell r="M19253" t="str">
            <v>S</v>
          </cell>
          <cell r="N19253">
            <v>82942</v>
          </cell>
        </row>
        <row r="19254">
          <cell r="A19254" t="str">
            <v>SF-OPT-I04-CT-0004</v>
          </cell>
          <cell r="B19254" t="str">
            <v>CINT</v>
          </cell>
          <cell r="C19254" t="str">
            <v/>
          </cell>
          <cell r="D19254" t="str">
            <v>BRACKET HOLDER FSR-001 KW 0</v>
          </cell>
          <cell r="E19254">
            <v>44966</v>
          </cell>
          <cell r="F19254" t="str">
            <v>HALF</v>
          </cell>
          <cell r="G19254" t="str">
            <v>CI_I04</v>
          </cell>
          <cell r="H19254" t="str">
            <v>PC</v>
          </cell>
          <cell r="I19254" t="str">
            <v>CPR</v>
          </cell>
          <cell r="J19254" t="str">
            <v/>
          </cell>
          <cell r="K19254" t="str">
            <v>PD</v>
          </cell>
          <cell r="L19254" t="str">
            <v>7931</v>
          </cell>
          <cell r="M19254" t="str">
            <v>S</v>
          </cell>
          <cell r="N19254">
            <v>42314</v>
          </cell>
        </row>
        <row r="19255">
          <cell r="A19255" t="str">
            <v>SF-OPT-I04-CT-0005</v>
          </cell>
          <cell r="B19255" t="str">
            <v>CINT</v>
          </cell>
          <cell r="C19255" t="str">
            <v/>
          </cell>
          <cell r="D19255" t="str">
            <v>CROSS FRAME A CENTER OPT 3E KW 0</v>
          </cell>
          <cell r="E19255">
            <v>44834</v>
          </cell>
          <cell r="F19255" t="str">
            <v>HALF</v>
          </cell>
          <cell r="G19255" t="str">
            <v>CI_I04</v>
          </cell>
          <cell r="H19255" t="str">
            <v>PC</v>
          </cell>
          <cell r="I19255" t="str">
            <v>CPR</v>
          </cell>
          <cell r="J19255" t="str">
            <v/>
          </cell>
          <cell r="K19255" t="str">
            <v>PD</v>
          </cell>
          <cell r="L19255" t="str">
            <v>7931</v>
          </cell>
          <cell r="M19255" t="str">
            <v>S</v>
          </cell>
          <cell r="N19255">
            <v>156488</v>
          </cell>
        </row>
        <row r="19256">
          <cell r="A19256" t="str">
            <v>SF-OPT-I04-CT-0006</v>
          </cell>
          <cell r="B19256" t="str">
            <v>CINT</v>
          </cell>
          <cell r="C19256" t="str">
            <v/>
          </cell>
          <cell r="D19256" t="str">
            <v>CROSS FRAME FOOT SIDE 1M COMPL KW 0</v>
          </cell>
          <cell r="E19256">
            <v>44783</v>
          </cell>
          <cell r="F19256" t="str">
            <v>HALF</v>
          </cell>
          <cell r="G19256" t="str">
            <v>CI_I04</v>
          </cell>
          <cell r="H19256" t="str">
            <v>PC</v>
          </cell>
          <cell r="I19256" t="str">
            <v>CPR</v>
          </cell>
          <cell r="J19256" t="str">
            <v/>
          </cell>
          <cell r="K19256" t="str">
            <v>PD</v>
          </cell>
          <cell r="L19256" t="str">
            <v>7931</v>
          </cell>
          <cell r="M19256" t="str">
            <v>S</v>
          </cell>
          <cell r="N19256">
            <v>0</v>
          </cell>
        </row>
        <row r="19257">
          <cell r="A19257" t="str">
            <v>SF-OPT-I04-CT-0007</v>
          </cell>
          <cell r="B19257" t="str">
            <v>CINT</v>
          </cell>
          <cell r="C19257" t="str">
            <v/>
          </cell>
          <cell r="D19257" t="str">
            <v>CROSS FRAME FOOT SIDE COMPL KW 0</v>
          </cell>
          <cell r="E19257">
            <v>44783</v>
          </cell>
          <cell r="F19257" t="str">
            <v>HALF</v>
          </cell>
          <cell r="G19257" t="str">
            <v>CI_I04</v>
          </cell>
          <cell r="H19257" t="str">
            <v>PC</v>
          </cell>
          <cell r="I19257" t="str">
            <v>CPR</v>
          </cell>
          <cell r="J19257" t="str">
            <v/>
          </cell>
          <cell r="K19257" t="str">
            <v>PD</v>
          </cell>
          <cell r="L19257" t="str">
            <v>7931</v>
          </cell>
          <cell r="M19257" t="str">
            <v>S</v>
          </cell>
          <cell r="N19257">
            <v>0</v>
          </cell>
        </row>
        <row r="19258">
          <cell r="A19258" t="str">
            <v>SF-OPT-I04-CT-0008</v>
          </cell>
          <cell r="B19258" t="str">
            <v>CINT</v>
          </cell>
          <cell r="C19258" t="str">
            <v/>
          </cell>
          <cell r="D19258" t="str">
            <v>CROSS FRAME FOOT SIDE OPT 3E (TANPA LUBA</v>
          </cell>
          <cell r="E19258">
            <v>44783</v>
          </cell>
          <cell r="F19258" t="str">
            <v>HALF</v>
          </cell>
          <cell r="G19258" t="str">
            <v>CI_I04</v>
          </cell>
          <cell r="H19258" t="str">
            <v>PC</v>
          </cell>
          <cell r="I19258" t="str">
            <v>CPR</v>
          </cell>
          <cell r="J19258" t="str">
            <v/>
          </cell>
          <cell r="K19258" t="str">
            <v>PD</v>
          </cell>
          <cell r="L19258" t="str">
            <v>7931</v>
          </cell>
          <cell r="M19258" t="str">
            <v>S</v>
          </cell>
          <cell r="N19258">
            <v>0</v>
          </cell>
        </row>
        <row r="19259">
          <cell r="A19259" t="str">
            <v>SF-OPT-I04-CT-0009</v>
          </cell>
          <cell r="B19259" t="str">
            <v>CINT</v>
          </cell>
          <cell r="C19259" t="str">
            <v/>
          </cell>
          <cell r="D19259" t="str">
            <v>CROSS FRAME LOWER L KW 0</v>
          </cell>
          <cell r="E19259">
            <v>44783</v>
          </cell>
          <cell r="F19259" t="str">
            <v>HALF</v>
          </cell>
          <cell r="G19259" t="str">
            <v>CI_I04</v>
          </cell>
          <cell r="H19259" t="str">
            <v>PC</v>
          </cell>
          <cell r="I19259" t="str">
            <v>CPR</v>
          </cell>
          <cell r="J19259" t="str">
            <v/>
          </cell>
          <cell r="K19259" t="str">
            <v>PD</v>
          </cell>
          <cell r="L19259" t="str">
            <v>7931</v>
          </cell>
          <cell r="M19259" t="str">
            <v>S</v>
          </cell>
          <cell r="N19259">
            <v>0</v>
          </cell>
        </row>
        <row r="19260">
          <cell r="A19260" t="str">
            <v>SF-OPT-I04-CT-0010</v>
          </cell>
          <cell r="B19260" t="str">
            <v>CINT</v>
          </cell>
          <cell r="C19260" t="str">
            <v/>
          </cell>
          <cell r="D19260" t="str">
            <v>CROSS FRAME LOWER R KW 0</v>
          </cell>
          <cell r="E19260">
            <v>44783</v>
          </cell>
          <cell r="F19260" t="str">
            <v>HALF</v>
          </cell>
          <cell r="G19260" t="str">
            <v>CI_I04</v>
          </cell>
          <cell r="H19260" t="str">
            <v>PC</v>
          </cell>
          <cell r="I19260" t="str">
            <v>CPR</v>
          </cell>
          <cell r="J19260" t="str">
            <v/>
          </cell>
          <cell r="K19260" t="str">
            <v>PD</v>
          </cell>
          <cell r="L19260" t="str">
            <v>7931</v>
          </cell>
          <cell r="M19260" t="str">
            <v>S</v>
          </cell>
          <cell r="N19260">
            <v>0</v>
          </cell>
        </row>
        <row r="19261">
          <cell r="A19261" t="str">
            <v>SF-OPT-I04-CT-0011</v>
          </cell>
          <cell r="B19261" t="str">
            <v>CINT</v>
          </cell>
          <cell r="C19261" t="str">
            <v/>
          </cell>
          <cell r="D19261" t="str">
            <v>CROSS MEMBER A COMPL KW 0</v>
          </cell>
          <cell r="E19261">
            <v>44783</v>
          </cell>
          <cell r="F19261" t="str">
            <v>HALF</v>
          </cell>
          <cell r="G19261" t="str">
            <v>CI_I04</v>
          </cell>
          <cell r="H19261" t="str">
            <v>PC</v>
          </cell>
          <cell r="I19261" t="str">
            <v>CPR</v>
          </cell>
          <cell r="J19261" t="str">
            <v/>
          </cell>
          <cell r="K19261" t="str">
            <v>PD</v>
          </cell>
          <cell r="L19261" t="str">
            <v>7931</v>
          </cell>
          <cell r="M19261" t="str">
            <v>S</v>
          </cell>
          <cell r="N19261">
            <v>0</v>
          </cell>
        </row>
        <row r="19262">
          <cell r="A19262" t="str">
            <v>SF-OPT-I04-CT-0012</v>
          </cell>
          <cell r="B19262" t="str">
            <v>CINT</v>
          </cell>
          <cell r="C19262" t="str">
            <v/>
          </cell>
          <cell r="D19262" t="str">
            <v>CROSS MEMBER A KW 0</v>
          </cell>
          <cell r="E19262">
            <v>44783</v>
          </cell>
          <cell r="F19262" t="str">
            <v>HALF</v>
          </cell>
          <cell r="G19262" t="str">
            <v>CI_I04</v>
          </cell>
          <cell r="H19262" t="str">
            <v>PC</v>
          </cell>
          <cell r="I19262" t="str">
            <v>CPR</v>
          </cell>
          <cell r="J19262" t="str">
            <v/>
          </cell>
          <cell r="K19262" t="str">
            <v>PD</v>
          </cell>
          <cell r="L19262" t="str">
            <v>7931</v>
          </cell>
          <cell r="M19262" t="str">
            <v>S</v>
          </cell>
          <cell r="N19262">
            <v>0</v>
          </cell>
        </row>
        <row r="19263">
          <cell r="A19263" t="str">
            <v>SF-OPT-I04-CT-0013</v>
          </cell>
          <cell r="B19263" t="str">
            <v>CINT</v>
          </cell>
          <cell r="C19263" t="str">
            <v/>
          </cell>
          <cell r="D19263" t="str">
            <v>CROSS MEMBER A OPT 3E KW 0</v>
          </cell>
          <cell r="E19263">
            <v>44834</v>
          </cell>
          <cell r="F19263" t="str">
            <v>HALF</v>
          </cell>
          <cell r="G19263" t="str">
            <v>CI_I04</v>
          </cell>
          <cell r="H19263" t="str">
            <v>PC</v>
          </cell>
          <cell r="I19263" t="str">
            <v>CPR</v>
          </cell>
          <cell r="J19263" t="str">
            <v/>
          </cell>
          <cell r="K19263" t="str">
            <v>PD</v>
          </cell>
          <cell r="L19263" t="str">
            <v>7931</v>
          </cell>
          <cell r="M19263" t="str">
            <v>S</v>
          </cell>
          <cell r="N19263">
            <v>30464</v>
          </cell>
        </row>
        <row r="19264">
          <cell r="A19264" t="str">
            <v>SF-OPT-I04-CT-0014</v>
          </cell>
          <cell r="B19264" t="str">
            <v>CINT</v>
          </cell>
          <cell r="C19264" t="str">
            <v/>
          </cell>
          <cell r="D19264" t="str">
            <v>CROSS MEMBER B COMPL KW 0</v>
          </cell>
          <cell r="E19264">
            <v>44783</v>
          </cell>
          <cell r="F19264" t="str">
            <v>HALF</v>
          </cell>
          <cell r="G19264" t="str">
            <v>CI_I04</v>
          </cell>
          <cell r="H19264" t="str">
            <v>PC</v>
          </cell>
          <cell r="I19264" t="str">
            <v>CPR</v>
          </cell>
          <cell r="J19264" t="str">
            <v/>
          </cell>
          <cell r="K19264" t="str">
            <v>PD</v>
          </cell>
          <cell r="L19264" t="str">
            <v>7931</v>
          </cell>
          <cell r="M19264" t="str">
            <v>S</v>
          </cell>
          <cell r="N19264">
            <v>0</v>
          </cell>
        </row>
        <row r="19265">
          <cell r="A19265" t="str">
            <v>SF-OPT-I04-CT-0015</v>
          </cell>
          <cell r="B19265" t="str">
            <v>CINT</v>
          </cell>
          <cell r="C19265" t="str">
            <v/>
          </cell>
          <cell r="D19265" t="str">
            <v>CROSS MEMBER B KW 0</v>
          </cell>
          <cell r="E19265">
            <v>44783</v>
          </cell>
          <cell r="F19265" t="str">
            <v>HALF</v>
          </cell>
          <cell r="G19265" t="str">
            <v>CI_I04</v>
          </cell>
          <cell r="H19265" t="str">
            <v>PC</v>
          </cell>
          <cell r="I19265" t="str">
            <v>CPR</v>
          </cell>
          <cell r="J19265" t="str">
            <v/>
          </cell>
          <cell r="K19265" t="str">
            <v>PD</v>
          </cell>
          <cell r="L19265" t="str">
            <v>7931</v>
          </cell>
          <cell r="M19265" t="str">
            <v>S</v>
          </cell>
          <cell r="N19265">
            <v>0</v>
          </cell>
        </row>
        <row r="19266">
          <cell r="A19266" t="str">
            <v>SF-OPT-I04-CT-0016</v>
          </cell>
          <cell r="B19266" t="str">
            <v>CINT</v>
          </cell>
          <cell r="C19266" t="str">
            <v/>
          </cell>
          <cell r="D19266" t="str">
            <v>CROSS MEMBER B OPT 3E KW 0</v>
          </cell>
          <cell r="E19266">
            <v>44834</v>
          </cell>
          <cell r="F19266" t="str">
            <v>HALF</v>
          </cell>
          <cell r="G19266" t="str">
            <v>CI_I04</v>
          </cell>
          <cell r="H19266" t="str">
            <v>PC</v>
          </cell>
          <cell r="I19266" t="str">
            <v>CPR</v>
          </cell>
          <cell r="J19266" t="str">
            <v/>
          </cell>
          <cell r="K19266" t="str">
            <v>PD</v>
          </cell>
          <cell r="L19266" t="str">
            <v>7931</v>
          </cell>
          <cell r="M19266" t="str">
            <v>S</v>
          </cell>
          <cell r="N19266">
            <v>28437</v>
          </cell>
        </row>
        <row r="19267">
          <cell r="A19267" t="str">
            <v>SF-OPT-I04-CT-0017</v>
          </cell>
          <cell r="B19267" t="str">
            <v>CINT</v>
          </cell>
          <cell r="C19267" t="str">
            <v/>
          </cell>
          <cell r="D19267" t="str">
            <v>FOOT PIPE 1M/2M COMPL KW 0</v>
          </cell>
          <cell r="E19267">
            <v>44783</v>
          </cell>
          <cell r="F19267" t="str">
            <v>HALF</v>
          </cell>
          <cell r="G19267" t="str">
            <v>CI_I04</v>
          </cell>
          <cell r="H19267" t="str">
            <v>PC</v>
          </cell>
          <cell r="I19267" t="str">
            <v>CPR</v>
          </cell>
          <cell r="J19267" t="str">
            <v/>
          </cell>
          <cell r="K19267" t="str">
            <v>PD</v>
          </cell>
          <cell r="L19267" t="str">
            <v>7931</v>
          </cell>
          <cell r="M19267" t="str">
            <v>S</v>
          </cell>
          <cell r="N19267">
            <v>0</v>
          </cell>
        </row>
        <row r="19268">
          <cell r="A19268" t="str">
            <v>SF-OPT-I04-CT-0018</v>
          </cell>
          <cell r="B19268" t="str">
            <v>CINT</v>
          </cell>
          <cell r="C19268" t="str">
            <v/>
          </cell>
          <cell r="D19268" t="str">
            <v>FRAME PIPE + HINGE PLATE OPT COMPL KW 0</v>
          </cell>
          <cell r="E19268">
            <v>44783</v>
          </cell>
          <cell r="F19268" t="str">
            <v>HALF</v>
          </cell>
          <cell r="G19268" t="str">
            <v>CI_I04</v>
          </cell>
          <cell r="H19268" t="str">
            <v>PC</v>
          </cell>
          <cell r="I19268" t="str">
            <v>CPR</v>
          </cell>
          <cell r="J19268" t="str">
            <v/>
          </cell>
          <cell r="K19268" t="str">
            <v>PD</v>
          </cell>
          <cell r="L19268" t="str">
            <v>7931</v>
          </cell>
          <cell r="M19268" t="str">
            <v>S</v>
          </cell>
          <cell r="N19268">
            <v>0</v>
          </cell>
        </row>
        <row r="19269">
          <cell r="A19269" t="str">
            <v>SF-OPT-I04-CT-0019</v>
          </cell>
          <cell r="B19269" t="str">
            <v>CINT</v>
          </cell>
          <cell r="C19269" t="str">
            <v/>
          </cell>
          <cell r="D19269" t="str">
            <v>FRAME PIPE + SUNOKO BOTTOM A OPT COMPL K</v>
          </cell>
          <cell r="E19269">
            <v>44783</v>
          </cell>
          <cell r="F19269" t="str">
            <v>HALF</v>
          </cell>
          <cell r="G19269" t="str">
            <v>CI_I04</v>
          </cell>
          <cell r="H19269" t="str">
            <v>PC</v>
          </cell>
          <cell r="I19269" t="str">
            <v>CPR</v>
          </cell>
          <cell r="J19269" t="str">
            <v/>
          </cell>
          <cell r="K19269" t="str">
            <v>PD</v>
          </cell>
          <cell r="L19269" t="str">
            <v>7931</v>
          </cell>
          <cell r="M19269" t="str">
            <v>S</v>
          </cell>
          <cell r="N19269">
            <v>0</v>
          </cell>
        </row>
        <row r="19270">
          <cell r="A19270" t="str">
            <v>SF-OPT-I04-CT-0020</v>
          </cell>
          <cell r="B19270" t="str">
            <v>CINT</v>
          </cell>
          <cell r="C19270" t="str">
            <v/>
          </cell>
          <cell r="D19270" t="str">
            <v>FRAME PIPE BOTTOM 1M COMPL KW 0</v>
          </cell>
          <cell r="E19270">
            <v>44783</v>
          </cell>
          <cell r="F19270" t="str">
            <v>HALF</v>
          </cell>
          <cell r="G19270" t="str">
            <v>CI_I04</v>
          </cell>
          <cell r="H19270" t="str">
            <v>PC</v>
          </cell>
          <cell r="I19270" t="str">
            <v>CPR</v>
          </cell>
          <cell r="J19270" t="str">
            <v/>
          </cell>
          <cell r="K19270" t="str">
            <v>PD</v>
          </cell>
          <cell r="L19270" t="str">
            <v>7931</v>
          </cell>
          <cell r="M19270" t="str">
            <v>S</v>
          </cell>
          <cell r="N19270">
            <v>0</v>
          </cell>
        </row>
        <row r="19271">
          <cell r="A19271" t="str">
            <v>SF-OPT-I04-CT-0021</v>
          </cell>
          <cell r="B19271" t="str">
            <v>CINT</v>
          </cell>
          <cell r="C19271" t="str">
            <v/>
          </cell>
          <cell r="D19271" t="str">
            <v>FRAME PIPE BOTTOM A OPT COMPL KW 0</v>
          </cell>
          <cell r="E19271">
            <v>44783</v>
          </cell>
          <cell r="F19271" t="str">
            <v>HALF</v>
          </cell>
          <cell r="G19271" t="str">
            <v>CI_I04</v>
          </cell>
          <cell r="H19271" t="str">
            <v>PC</v>
          </cell>
          <cell r="I19271" t="str">
            <v>CPR</v>
          </cell>
          <cell r="J19271" t="str">
            <v/>
          </cell>
          <cell r="K19271" t="str">
            <v>PD</v>
          </cell>
          <cell r="L19271" t="str">
            <v>7931</v>
          </cell>
          <cell r="M19271" t="str">
            <v>S</v>
          </cell>
          <cell r="N19271">
            <v>0</v>
          </cell>
        </row>
        <row r="19272">
          <cell r="A19272" t="str">
            <v>SF-OPT-I04-CT-0022</v>
          </cell>
          <cell r="B19272" t="str">
            <v>CINT</v>
          </cell>
          <cell r="C19272" t="str">
            <v/>
          </cell>
          <cell r="D19272" t="str">
            <v>FRAME PIPE BOTTOM B OPT COMPL KW 0</v>
          </cell>
          <cell r="E19272">
            <v>44783</v>
          </cell>
          <cell r="F19272" t="str">
            <v>HALF</v>
          </cell>
          <cell r="G19272" t="str">
            <v>CI_I04</v>
          </cell>
          <cell r="H19272" t="str">
            <v>PC</v>
          </cell>
          <cell r="I19272" t="str">
            <v>CPR</v>
          </cell>
          <cell r="J19272" t="str">
            <v/>
          </cell>
          <cell r="K19272" t="str">
            <v>PD</v>
          </cell>
          <cell r="L19272" t="str">
            <v>7931</v>
          </cell>
          <cell r="M19272" t="str">
            <v>S</v>
          </cell>
          <cell r="N19272">
            <v>0</v>
          </cell>
        </row>
        <row r="19273">
          <cell r="A19273" t="str">
            <v>SF-OPT-I04-CT-0023</v>
          </cell>
          <cell r="B19273" t="str">
            <v>CINT</v>
          </cell>
          <cell r="C19273" t="str">
            <v/>
          </cell>
          <cell r="D19273" t="str">
            <v>FRAME PIPE BOTTOM C OPT COMPL KW 0</v>
          </cell>
          <cell r="E19273">
            <v>44783</v>
          </cell>
          <cell r="F19273" t="str">
            <v>HALF</v>
          </cell>
          <cell r="G19273" t="str">
            <v>CI_I04</v>
          </cell>
          <cell r="H19273" t="str">
            <v>PC</v>
          </cell>
          <cell r="I19273" t="str">
            <v>CPR</v>
          </cell>
          <cell r="J19273" t="str">
            <v/>
          </cell>
          <cell r="K19273" t="str">
            <v>PD</v>
          </cell>
          <cell r="L19273" t="str">
            <v>7931</v>
          </cell>
          <cell r="M19273" t="str">
            <v>S</v>
          </cell>
          <cell r="N19273">
            <v>0</v>
          </cell>
        </row>
        <row r="19274">
          <cell r="A19274" t="str">
            <v>SF-OPT-I04-CT-0024</v>
          </cell>
          <cell r="B19274" t="str">
            <v>CINT</v>
          </cell>
          <cell r="C19274" t="str">
            <v/>
          </cell>
          <cell r="D19274" t="str">
            <v>HOOK L (K-105017) OPT KW 0</v>
          </cell>
          <cell r="E19274">
            <v>44966</v>
          </cell>
          <cell r="F19274" t="str">
            <v>HALF</v>
          </cell>
          <cell r="G19274" t="str">
            <v>CI_I04</v>
          </cell>
          <cell r="H19274" t="str">
            <v>PC</v>
          </cell>
          <cell r="I19274" t="str">
            <v>CPR</v>
          </cell>
          <cell r="J19274" t="str">
            <v/>
          </cell>
          <cell r="K19274" t="str">
            <v>PD</v>
          </cell>
          <cell r="L19274" t="str">
            <v>7931</v>
          </cell>
          <cell r="M19274" t="str">
            <v>S</v>
          </cell>
          <cell r="N19274">
            <v>43149</v>
          </cell>
        </row>
        <row r="19275">
          <cell r="A19275" t="str">
            <v>SF-OPT-I04-CT-0025</v>
          </cell>
          <cell r="B19275" t="str">
            <v>CINT</v>
          </cell>
          <cell r="C19275" t="str">
            <v/>
          </cell>
          <cell r="D19275" t="str">
            <v>HOOK R (K-105017) OPT KW 0</v>
          </cell>
          <cell r="E19275">
            <v>44966</v>
          </cell>
          <cell r="F19275" t="str">
            <v>HALF</v>
          </cell>
          <cell r="G19275" t="str">
            <v>CI_I04</v>
          </cell>
          <cell r="H19275" t="str">
            <v>PC</v>
          </cell>
          <cell r="I19275" t="str">
            <v>CPR</v>
          </cell>
          <cell r="J19275" t="str">
            <v/>
          </cell>
          <cell r="K19275" t="str">
            <v>PD</v>
          </cell>
          <cell r="L19275" t="str">
            <v>7931</v>
          </cell>
          <cell r="M19275" t="str">
            <v>S</v>
          </cell>
          <cell r="N19275">
            <v>42507</v>
          </cell>
        </row>
        <row r="19276">
          <cell r="A19276" t="str">
            <v>SF-OPT-I04-CT-0026</v>
          </cell>
          <cell r="B19276" t="str">
            <v>CINT</v>
          </cell>
          <cell r="C19276" t="str">
            <v/>
          </cell>
          <cell r="D19276" t="str">
            <v>BOTTOM A OPTIMUS KW 0</v>
          </cell>
          <cell r="E19276">
            <v>44966</v>
          </cell>
          <cell r="F19276" t="str">
            <v>HALF</v>
          </cell>
          <cell r="G19276" t="str">
            <v>CI_I04</v>
          </cell>
          <cell r="H19276" t="str">
            <v>PC</v>
          </cell>
          <cell r="I19276" t="str">
            <v>CPR</v>
          </cell>
          <cell r="J19276" t="str">
            <v/>
          </cell>
          <cell r="K19276" t="str">
            <v>PD</v>
          </cell>
          <cell r="L19276" t="str">
            <v>7931</v>
          </cell>
          <cell r="M19276" t="str">
            <v>S</v>
          </cell>
          <cell r="N19276">
            <v>725934</v>
          </cell>
        </row>
        <row r="19277">
          <cell r="A19277" t="str">
            <v>SF-OPT-I04-CT-0027</v>
          </cell>
          <cell r="B19277" t="str">
            <v>CINT</v>
          </cell>
          <cell r="C19277" t="str">
            <v/>
          </cell>
          <cell r="D19277" t="str">
            <v>BOTTOM B &amp; C OPTIMUS 1M KW 0</v>
          </cell>
          <cell r="E19277">
            <v>44783</v>
          </cell>
          <cell r="F19277" t="str">
            <v>HALF</v>
          </cell>
          <cell r="G19277" t="str">
            <v>CI_I04</v>
          </cell>
          <cell r="H19277" t="str">
            <v>PC</v>
          </cell>
          <cell r="I19277" t="str">
            <v>CPR</v>
          </cell>
          <cell r="J19277" t="str">
            <v/>
          </cell>
          <cell r="K19277" t="str">
            <v>PD</v>
          </cell>
          <cell r="L19277" t="str">
            <v>7931</v>
          </cell>
          <cell r="M19277" t="str">
            <v>S</v>
          </cell>
          <cell r="N19277">
            <v>0</v>
          </cell>
        </row>
        <row r="19278">
          <cell r="A19278" t="str">
            <v>SF-OPT-I04-CT-0028</v>
          </cell>
          <cell r="B19278" t="str">
            <v>CINT</v>
          </cell>
          <cell r="C19278" t="str">
            <v/>
          </cell>
          <cell r="D19278" t="str">
            <v>BOTTOM B OPTIMUS KW 0</v>
          </cell>
          <cell r="E19278">
            <v>44966</v>
          </cell>
          <cell r="F19278" t="str">
            <v>HALF</v>
          </cell>
          <cell r="G19278" t="str">
            <v>CI_I04</v>
          </cell>
          <cell r="H19278" t="str">
            <v>PC</v>
          </cell>
          <cell r="I19278" t="str">
            <v>CPR</v>
          </cell>
          <cell r="J19278" t="str">
            <v/>
          </cell>
          <cell r="K19278" t="str">
            <v>PD</v>
          </cell>
          <cell r="L19278" t="str">
            <v>7931</v>
          </cell>
          <cell r="M19278" t="str">
            <v>S</v>
          </cell>
          <cell r="N19278">
            <v>732195</v>
          </cell>
        </row>
        <row r="19279">
          <cell r="A19279" t="str">
            <v>SF-OPT-I04-CT-0029</v>
          </cell>
          <cell r="B19279" t="str">
            <v>CINT</v>
          </cell>
          <cell r="C19279" t="str">
            <v/>
          </cell>
          <cell r="D19279" t="str">
            <v>BOTTOM C OPTIMUS KW 0</v>
          </cell>
          <cell r="E19279">
            <v>44966</v>
          </cell>
          <cell r="F19279" t="str">
            <v>HALF</v>
          </cell>
          <cell r="G19279" t="str">
            <v>CI_I04</v>
          </cell>
          <cell r="H19279" t="str">
            <v>PC</v>
          </cell>
          <cell r="I19279" t="str">
            <v>CPR</v>
          </cell>
          <cell r="J19279" t="str">
            <v/>
          </cell>
          <cell r="K19279" t="str">
            <v>PD</v>
          </cell>
          <cell r="L19279" t="str">
            <v>7931</v>
          </cell>
          <cell r="M19279" t="str">
            <v>S</v>
          </cell>
          <cell r="N19279">
            <v>695540</v>
          </cell>
        </row>
        <row r="19280">
          <cell r="A19280" t="str">
            <v>SF-OPT-I04-CT-0030</v>
          </cell>
          <cell r="B19280" t="str">
            <v>CINT</v>
          </cell>
          <cell r="C19280" t="str">
            <v/>
          </cell>
          <cell r="D19280" t="str">
            <v>BOTTOM CENTER OPT COMPL KW 0</v>
          </cell>
          <cell r="E19280">
            <v>44966</v>
          </cell>
          <cell r="F19280" t="str">
            <v>HALF</v>
          </cell>
          <cell r="G19280" t="str">
            <v>CI_I04</v>
          </cell>
          <cell r="H19280" t="str">
            <v>PC</v>
          </cell>
          <cell r="I19280" t="str">
            <v>CPR</v>
          </cell>
          <cell r="J19280" t="str">
            <v/>
          </cell>
          <cell r="K19280" t="str">
            <v>PD</v>
          </cell>
          <cell r="L19280" t="str">
            <v>7931</v>
          </cell>
          <cell r="M19280" t="str">
            <v>S</v>
          </cell>
          <cell r="N19280">
            <v>396698</v>
          </cell>
        </row>
        <row r="19281">
          <cell r="A19281" t="str">
            <v>SF-OPT-I04-CT-0031</v>
          </cell>
          <cell r="B19281" t="str">
            <v>CINT</v>
          </cell>
          <cell r="C19281" t="str">
            <v/>
          </cell>
          <cell r="D19281" t="str">
            <v>BOTTOM CENTER OPTIMUS KW 0</v>
          </cell>
          <cell r="E19281">
            <v>44783</v>
          </cell>
          <cell r="F19281" t="str">
            <v>HALF</v>
          </cell>
          <cell r="G19281" t="str">
            <v>CI_I04</v>
          </cell>
          <cell r="H19281" t="str">
            <v>PC</v>
          </cell>
          <cell r="I19281" t="str">
            <v>CPR</v>
          </cell>
          <cell r="J19281" t="str">
            <v/>
          </cell>
          <cell r="K19281" t="str">
            <v>PD</v>
          </cell>
          <cell r="L19281" t="str">
            <v>7931</v>
          </cell>
          <cell r="M19281" t="str">
            <v>S</v>
          </cell>
          <cell r="N19281">
            <v>0</v>
          </cell>
        </row>
        <row r="19282">
          <cell r="A19282" t="str">
            <v>SF-OPT-I04-CT-0032</v>
          </cell>
          <cell r="B19282" t="str">
            <v>CINT</v>
          </cell>
          <cell r="C19282" t="str">
            <v/>
          </cell>
          <cell r="D19282" t="str">
            <v>LOWER FRAME FSR-001</v>
          </cell>
          <cell r="E19282">
            <v>44783</v>
          </cell>
          <cell r="F19282" t="str">
            <v>HALF</v>
          </cell>
          <cell r="G19282" t="str">
            <v>CI_I04</v>
          </cell>
          <cell r="H19282" t="str">
            <v>PC</v>
          </cell>
          <cell r="I19282" t="str">
            <v>CPR</v>
          </cell>
          <cell r="J19282" t="str">
            <v/>
          </cell>
          <cell r="K19282" t="str">
            <v>PD</v>
          </cell>
          <cell r="L19282" t="str">
            <v>7931</v>
          </cell>
          <cell r="M19282" t="str">
            <v>S</v>
          </cell>
          <cell r="N19282">
            <v>0</v>
          </cell>
        </row>
        <row r="19283">
          <cell r="A19283" t="str">
            <v>SF-OPT-I04-CT-0033</v>
          </cell>
          <cell r="B19283" t="str">
            <v>CINT</v>
          </cell>
          <cell r="C19283" t="str">
            <v/>
          </cell>
          <cell r="D19283" t="str">
            <v>LOWER FRAME OPTIMUS 1M/2M KW 0</v>
          </cell>
          <cell r="E19283">
            <v>44804</v>
          </cell>
          <cell r="F19283" t="str">
            <v>HALF</v>
          </cell>
          <cell r="G19283" t="str">
            <v>CI_I04</v>
          </cell>
          <cell r="H19283" t="str">
            <v>PC</v>
          </cell>
          <cell r="I19283" t="str">
            <v>CPR</v>
          </cell>
          <cell r="J19283" t="str">
            <v/>
          </cell>
          <cell r="K19283" t="str">
            <v>PD</v>
          </cell>
          <cell r="L19283" t="str">
            <v>7931</v>
          </cell>
          <cell r="M19283" t="str">
            <v>S</v>
          </cell>
          <cell r="N19283">
            <v>690425</v>
          </cell>
        </row>
        <row r="19284">
          <cell r="A19284" t="str">
            <v>SF-OPT-I04-CT-0034</v>
          </cell>
          <cell r="B19284" t="str">
            <v>CINT</v>
          </cell>
          <cell r="C19284" t="str">
            <v/>
          </cell>
          <cell r="D19284" t="str">
            <v>LOWER FRAME OPTIMUS KW 0</v>
          </cell>
          <cell r="E19284">
            <v>44966</v>
          </cell>
          <cell r="F19284" t="str">
            <v>HALF</v>
          </cell>
          <cell r="G19284" t="str">
            <v>CI_I04</v>
          </cell>
          <cell r="H19284" t="str">
            <v>PC</v>
          </cell>
          <cell r="I19284" t="str">
            <v>CPR</v>
          </cell>
          <cell r="J19284" t="str">
            <v/>
          </cell>
          <cell r="K19284" t="str">
            <v>PD</v>
          </cell>
          <cell r="L19284" t="str">
            <v>7931</v>
          </cell>
          <cell r="M19284" t="str">
            <v>S</v>
          </cell>
          <cell r="N19284">
            <v>718957</v>
          </cell>
        </row>
        <row r="19285">
          <cell r="A19285" t="str">
            <v>SF-OPT-I04-CT-0035</v>
          </cell>
          <cell r="B19285" t="str">
            <v>CINT</v>
          </cell>
          <cell r="C19285" t="str">
            <v/>
          </cell>
          <cell r="D19285" t="str">
            <v>LOWER FRAME OPTIMUS O ASSY</v>
          </cell>
          <cell r="E19285">
            <v>44804</v>
          </cell>
          <cell r="F19285" t="str">
            <v>HALF</v>
          </cell>
          <cell r="G19285" t="str">
            <v>CI_I04</v>
          </cell>
          <cell r="H19285" t="str">
            <v>PC</v>
          </cell>
          <cell r="I19285" t="str">
            <v>CPR</v>
          </cell>
          <cell r="J19285" t="str">
            <v/>
          </cell>
          <cell r="K19285" t="str">
            <v>PD</v>
          </cell>
          <cell r="L19285" t="str">
            <v>7931</v>
          </cell>
          <cell r="M19285" t="str">
            <v>S</v>
          </cell>
          <cell r="N19285">
            <v>94225</v>
          </cell>
        </row>
        <row r="19286">
          <cell r="A19286" t="str">
            <v>SF-OPT-I04-CT-0036</v>
          </cell>
          <cell r="B19286" t="str">
            <v>CINT</v>
          </cell>
          <cell r="C19286" t="str">
            <v/>
          </cell>
          <cell r="D19286" t="str">
            <v>MAIN FRAME CB-3300 KW0</v>
          </cell>
          <cell r="E19286">
            <v>44783</v>
          </cell>
          <cell r="F19286" t="str">
            <v>HALF</v>
          </cell>
          <cell r="G19286" t="str">
            <v>CI_I04</v>
          </cell>
          <cell r="H19286" t="str">
            <v>PC</v>
          </cell>
          <cell r="I19286" t="str">
            <v>CPR</v>
          </cell>
          <cell r="J19286" t="str">
            <v/>
          </cell>
          <cell r="K19286" t="str">
            <v>PD</v>
          </cell>
          <cell r="L19286" t="str">
            <v>7931</v>
          </cell>
          <cell r="M19286" t="str">
            <v>S</v>
          </cell>
          <cell r="N19286">
            <v>0</v>
          </cell>
        </row>
        <row r="19287">
          <cell r="A19287" t="str">
            <v>SF-OPT-I04-CT-0037</v>
          </cell>
          <cell r="B19287" t="str">
            <v>CINT</v>
          </cell>
          <cell r="C19287" t="str">
            <v/>
          </cell>
          <cell r="D19287" t="str">
            <v>MAIN FRAME OPTIMUS 1M KW 0</v>
          </cell>
          <cell r="E19287">
            <v>44834</v>
          </cell>
          <cell r="F19287" t="str">
            <v>HALF</v>
          </cell>
          <cell r="G19287" t="str">
            <v>CI_I04</v>
          </cell>
          <cell r="H19287" t="str">
            <v>PC</v>
          </cell>
          <cell r="I19287" t="str">
            <v>CPR</v>
          </cell>
          <cell r="J19287" t="str">
            <v/>
          </cell>
          <cell r="K19287" t="str">
            <v>PD</v>
          </cell>
          <cell r="L19287" t="str">
            <v>7931</v>
          </cell>
          <cell r="M19287" t="str">
            <v>S</v>
          </cell>
          <cell r="N19287">
            <v>1503063</v>
          </cell>
        </row>
        <row r="19288">
          <cell r="A19288" t="str">
            <v>SF-OPT-I04-CT-0038</v>
          </cell>
          <cell r="B19288" t="str">
            <v>CINT</v>
          </cell>
          <cell r="C19288" t="str">
            <v/>
          </cell>
          <cell r="D19288" t="str">
            <v>MAIN FRAME OPTIMUS 2M KW 0</v>
          </cell>
          <cell r="E19288">
            <v>44804</v>
          </cell>
          <cell r="F19288" t="str">
            <v>HALF</v>
          </cell>
          <cell r="G19288" t="str">
            <v>CI_I04</v>
          </cell>
          <cell r="H19288" t="str">
            <v>PC</v>
          </cell>
          <cell r="I19288" t="str">
            <v>CPR</v>
          </cell>
          <cell r="J19288" t="str">
            <v/>
          </cell>
          <cell r="K19288" t="str">
            <v>PD</v>
          </cell>
          <cell r="L19288" t="str">
            <v>7931</v>
          </cell>
          <cell r="M19288" t="str">
            <v>S</v>
          </cell>
          <cell r="N19288">
            <v>1565383</v>
          </cell>
        </row>
        <row r="19289">
          <cell r="A19289" t="str">
            <v>SF-OPT-I04-CT-0039</v>
          </cell>
          <cell r="B19289" t="str">
            <v>CINT</v>
          </cell>
          <cell r="C19289" t="str">
            <v/>
          </cell>
          <cell r="D19289" t="str">
            <v>MAIN FRAME OPTIMUS 3E KW 0</v>
          </cell>
          <cell r="E19289">
            <v>44966</v>
          </cell>
          <cell r="F19289" t="str">
            <v>HALF</v>
          </cell>
          <cell r="G19289" t="str">
            <v>CI_I04</v>
          </cell>
          <cell r="H19289" t="str">
            <v>PC</v>
          </cell>
          <cell r="I19289" t="str">
            <v>CPR</v>
          </cell>
          <cell r="J19289" t="str">
            <v/>
          </cell>
          <cell r="K19289" t="str">
            <v>PD</v>
          </cell>
          <cell r="L19289" t="str">
            <v>7931</v>
          </cell>
          <cell r="M19289" t="str">
            <v>S</v>
          </cell>
          <cell r="N19289">
            <v>1912228</v>
          </cell>
        </row>
        <row r="19290">
          <cell r="A19290" t="str">
            <v>SF-OPT-I04-CT-0040</v>
          </cell>
          <cell r="B19290" t="str">
            <v>CINT</v>
          </cell>
          <cell r="C19290" t="str">
            <v/>
          </cell>
          <cell r="D19290" t="str">
            <v>MAIN FRAME OPTIMUS KW 0</v>
          </cell>
          <cell r="E19290">
            <v>44966</v>
          </cell>
          <cell r="F19290" t="str">
            <v>HALF</v>
          </cell>
          <cell r="G19290" t="str">
            <v>CI_I04</v>
          </cell>
          <cell r="H19290" t="str">
            <v>PC</v>
          </cell>
          <cell r="I19290" t="str">
            <v>CPR</v>
          </cell>
          <cell r="J19290" t="str">
            <v/>
          </cell>
          <cell r="K19290" t="str">
            <v>PD</v>
          </cell>
          <cell r="L19290" t="str">
            <v>7931</v>
          </cell>
          <cell r="M19290" t="str">
            <v>S</v>
          </cell>
          <cell r="N19290">
            <v>1525429</v>
          </cell>
        </row>
        <row r="19291">
          <cell r="A19291" t="str">
            <v>SF-OPT-I04-CT-0041</v>
          </cell>
          <cell r="B19291" t="str">
            <v>CINT</v>
          </cell>
          <cell r="C19291" t="str">
            <v/>
          </cell>
          <cell r="D19291" t="str">
            <v>OPERATING SISTEM 1M ASSY</v>
          </cell>
          <cell r="E19291">
            <v>44783</v>
          </cell>
          <cell r="F19291" t="str">
            <v>HALF</v>
          </cell>
          <cell r="G19291" t="str">
            <v>CI_I04</v>
          </cell>
          <cell r="H19291" t="str">
            <v>PC</v>
          </cell>
          <cell r="I19291" t="str">
            <v>CPR</v>
          </cell>
          <cell r="J19291" t="str">
            <v/>
          </cell>
          <cell r="K19291" t="str">
            <v>PD</v>
          </cell>
          <cell r="L19291" t="str">
            <v>7931</v>
          </cell>
          <cell r="M19291" t="str">
            <v>S</v>
          </cell>
          <cell r="N19291">
            <v>0</v>
          </cell>
        </row>
        <row r="19292">
          <cell r="A19292" t="str">
            <v>SF-OPT-I04-CT-0042</v>
          </cell>
          <cell r="B19292" t="str">
            <v>CINT</v>
          </cell>
          <cell r="C19292" t="str">
            <v/>
          </cell>
          <cell r="D19292" t="str">
            <v>OPERATING SISTEM 2M ASSY</v>
          </cell>
          <cell r="E19292">
            <v>44783</v>
          </cell>
          <cell r="F19292" t="str">
            <v>HALF</v>
          </cell>
          <cell r="G19292" t="str">
            <v>CI_I04</v>
          </cell>
          <cell r="H19292" t="str">
            <v>PC</v>
          </cell>
          <cell r="I19292" t="str">
            <v>CPR</v>
          </cell>
          <cell r="J19292" t="str">
            <v/>
          </cell>
          <cell r="K19292" t="str">
            <v>PD</v>
          </cell>
          <cell r="L19292" t="str">
            <v>7931</v>
          </cell>
          <cell r="M19292" t="str">
            <v>S</v>
          </cell>
          <cell r="N19292">
            <v>0</v>
          </cell>
        </row>
        <row r="19293">
          <cell r="A19293" t="str">
            <v>SF-OPT-I04-CT-0043</v>
          </cell>
          <cell r="B19293" t="str">
            <v>CINT</v>
          </cell>
          <cell r="C19293" t="str">
            <v/>
          </cell>
          <cell r="D19293" t="str">
            <v>SIDE FRAME 1M/2M LH COMPL KW 0</v>
          </cell>
          <cell r="E19293">
            <v>44783</v>
          </cell>
          <cell r="F19293" t="str">
            <v>HALF</v>
          </cell>
          <cell r="G19293" t="str">
            <v>CI_I04</v>
          </cell>
          <cell r="H19293" t="str">
            <v>PC</v>
          </cell>
          <cell r="I19293" t="str">
            <v>CPR</v>
          </cell>
          <cell r="J19293" t="str">
            <v/>
          </cell>
          <cell r="K19293" t="str">
            <v>PD</v>
          </cell>
          <cell r="L19293" t="str">
            <v>7931</v>
          </cell>
          <cell r="M19293" t="str">
            <v>S</v>
          </cell>
          <cell r="N19293">
            <v>0</v>
          </cell>
        </row>
        <row r="19294">
          <cell r="A19294" t="str">
            <v>SF-OPT-I04-CT-0044</v>
          </cell>
          <cell r="B19294" t="str">
            <v>CINT</v>
          </cell>
          <cell r="C19294" t="str">
            <v/>
          </cell>
          <cell r="D19294" t="str">
            <v>SIDE FRAME 1M/2M RH COMPL KW 0</v>
          </cell>
          <cell r="E19294">
            <v>44783</v>
          </cell>
          <cell r="F19294" t="str">
            <v>HALF</v>
          </cell>
          <cell r="G19294" t="str">
            <v>CI_I04</v>
          </cell>
          <cell r="H19294" t="str">
            <v>PC</v>
          </cell>
          <cell r="I19294" t="str">
            <v>CPR</v>
          </cell>
          <cell r="J19294" t="str">
            <v/>
          </cell>
          <cell r="K19294" t="str">
            <v>PD</v>
          </cell>
          <cell r="L19294" t="str">
            <v>7931</v>
          </cell>
          <cell r="M19294" t="str">
            <v>S</v>
          </cell>
          <cell r="N19294">
            <v>0</v>
          </cell>
        </row>
        <row r="19295">
          <cell r="A19295" t="str">
            <v>SF-OPT-I04-CT-0045</v>
          </cell>
          <cell r="B19295" t="str">
            <v>CINT</v>
          </cell>
          <cell r="C19295" t="str">
            <v/>
          </cell>
          <cell r="D19295" t="str">
            <v>STOPPER PIPE COMPL KW 0</v>
          </cell>
          <cell r="E19295">
            <v>44783</v>
          </cell>
          <cell r="F19295" t="str">
            <v>HALF</v>
          </cell>
          <cell r="G19295" t="str">
            <v>CI_I04</v>
          </cell>
          <cell r="H19295" t="str">
            <v>PC</v>
          </cell>
          <cell r="I19295" t="str">
            <v>CPR</v>
          </cell>
          <cell r="J19295" t="str">
            <v/>
          </cell>
          <cell r="K19295" t="str">
            <v>PD</v>
          </cell>
          <cell r="L19295" t="str">
            <v>7931</v>
          </cell>
          <cell r="M19295" t="str">
            <v>S</v>
          </cell>
          <cell r="N19295">
            <v>0</v>
          </cell>
        </row>
        <row r="19296">
          <cell r="A19296" t="str">
            <v>SF-OPT-I04-CT-0046</v>
          </cell>
          <cell r="B19296" t="str">
            <v>CINT</v>
          </cell>
          <cell r="C19296" t="str">
            <v/>
          </cell>
          <cell r="D19296" t="str">
            <v>SUNOKO BOTTOM A OPT KW 0</v>
          </cell>
          <cell r="E19296">
            <v>44783</v>
          </cell>
          <cell r="F19296" t="str">
            <v>HALF</v>
          </cell>
          <cell r="G19296" t="str">
            <v>CI_I04</v>
          </cell>
          <cell r="H19296" t="str">
            <v>PC</v>
          </cell>
          <cell r="I19296" t="str">
            <v>CPR</v>
          </cell>
          <cell r="J19296" t="str">
            <v/>
          </cell>
          <cell r="K19296" t="str">
            <v>PD</v>
          </cell>
          <cell r="L19296" t="str">
            <v>7931</v>
          </cell>
          <cell r="M19296" t="str">
            <v>S</v>
          </cell>
          <cell r="N19296">
            <v>0</v>
          </cell>
        </row>
        <row r="19297">
          <cell r="A19297" t="str">
            <v>SF-OPT-I04-CT-0047</v>
          </cell>
          <cell r="B19297" t="str">
            <v>CINT</v>
          </cell>
          <cell r="C19297" t="str">
            <v/>
          </cell>
          <cell r="D19297" t="str">
            <v>SUNOKO BOTTOM B OPT COMPL KW 0</v>
          </cell>
          <cell r="E19297">
            <v>44783</v>
          </cell>
          <cell r="F19297" t="str">
            <v>HALF</v>
          </cell>
          <cell r="G19297" t="str">
            <v>CI_I04</v>
          </cell>
          <cell r="H19297" t="str">
            <v>PC</v>
          </cell>
          <cell r="I19297" t="str">
            <v>CPR</v>
          </cell>
          <cell r="J19297" t="str">
            <v/>
          </cell>
          <cell r="K19297" t="str">
            <v>PD</v>
          </cell>
          <cell r="L19297" t="str">
            <v>7931</v>
          </cell>
          <cell r="M19297" t="str">
            <v>S</v>
          </cell>
          <cell r="N19297">
            <v>0</v>
          </cell>
        </row>
        <row r="19298">
          <cell r="A19298" t="str">
            <v>SF-OPT-I04-CT-0048</v>
          </cell>
          <cell r="B19298" t="str">
            <v>CINT</v>
          </cell>
          <cell r="C19298" t="str">
            <v/>
          </cell>
          <cell r="D19298" t="str">
            <v>SUNOKO BOTTOM C OPT COMPL KW 0</v>
          </cell>
          <cell r="E19298">
            <v>44783</v>
          </cell>
          <cell r="F19298" t="str">
            <v>HALF</v>
          </cell>
          <cell r="G19298" t="str">
            <v>CI_I04</v>
          </cell>
          <cell r="H19298" t="str">
            <v>PC</v>
          </cell>
          <cell r="I19298" t="str">
            <v>CPR</v>
          </cell>
          <cell r="J19298" t="str">
            <v/>
          </cell>
          <cell r="K19298" t="str">
            <v>PD</v>
          </cell>
          <cell r="L19298" t="str">
            <v>7931</v>
          </cell>
          <cell r="M19298" t="str">
            <v>S</v>
          </cell>
          <cell r="N19298">
            <v>0</v>
          </cell>
        </row>
        <row r="19299">
          <cell r="A19299" t="str">
            <v>SF-OPT-I04-CT-0049</v>
          </cell>
          <cell r="B19299" t="str">
            <v>CINT</v>
          </cell>
          <cell r="C19299" t="str">
            <v/>
          </cell>
          <cell r="D19299" t="str">
            <v>TORQUE TUBE H-002310 KW 0</v>
          </cell>
          <cell r="E19299">
            <v>44834</v>
          </cell>
          <cell r="F19299" t="str">
            <v>HALF</v>
          </cell>
          <cell r="G19299" t="str">
            <v>CI_I04</v>
          </cell>
          <cell r="H19299" t="str">
            <v>PC</v>
          </cell>
          <cell r="I19299" t="str">
            <v>CPR</v>
          </cell>
          <cell r="J19299" t="str">
            <v/>
          </cell>
          <cell r="K19299" t="str">
            <v>PD</v>
          </cell>
          <cell r="L19299" t="str">
            <v>7931</v>
          </cell>
          <cell r="M19299" t="str">
            <v>S</v>
          </cell>
          <cell r="N19299">
            <v>115325</v>
          </cell>
        </row>
        <row r="19300">
          <cell r="A19300" t="str">
            <v>SF-OPT-I04-CT-0050</v>
          </cell>
          <cell r="B19300" t="str">
            <v>CINT</v>
          </cell>
          <cell r="C19300" t="str">
            <v/>
          </cell>
          <cell r="D19300" t="str">
            <v>TORQUE TUBE H-002410 KW 0</v>
          </cell>
          <cell r="E19300">
            <v>44834</v>
          </cell>
          <cell r="F19300" t="str">
            <v>HALF</v>
          </cell>
          <cell r="G19300" t="str">
            <v>CI_I04</v>
          </cell>
          <cell r="H19300" t="str">
            <v>PC</v>
          </cell>
          <cell r="I19300" t="str">
            <v>CPR</v>
          </cell>
          <cell r="J19300" t="str">
            <v/>
          </cell>
          <cell r="K19300" t="str">
            <v>PD</v>
          </cell>
          <cell r="L19300" t="str">
            <v>7931</v>
          </cell>
          <cell r="M19300" t="str">
            <v>S</v>
          </cell>
          <cell r="N19300">
            <v>115325</v>
          </cell>
        </row>
        <row r="19301">
          <cell r="A19301" t="str">
            <v>SF-OPT-I04-CT-0051</v>
          </cell>
          <cell r="B19301" t="str">
            <v>CINT</v>
          </cell>
          <cell r="C19301" t="str">
            <v/>
          </cell>
          <cell r="D19301" t="str">
            <v>UPPER FRAME OPTIMUS O (REAMER + TAP) KW</v>
          </cell>
          <cell r="E19301">
            <v>44783</v>
          </cell>
          <cell r="F19301" t="str">
            <v>HALF</v>
          </cell>
          <cell r="G19301" t="str">
            <v>CI_I04</v>
          </cell>
          <cell r="H19301" t="str">
            <v>PC</v>
          </cell>
          <cell r="I19301" t="str">
            <v>CPR</v>
          </cell>
          <cell r="J19301" t="str">
            <v/>
          </cell>
          <cell r="K19301" t="str">
            <v>PD</v>
          </cell>
          <cell r="L19301" t="str">
            <v>7931</v>
          </cell>
          <cell r="M19301" t="str">
            <v>S</v>
          </cell>
          <cell r="N19301">
            <v>0</v>
          </cell>
        </row>
        <row r="19302">
          <cell r="A19302" t="str">
            <v>SF-OPT-I04-CT-0052</v>
          </cell>
          <cell r="B19302" t="str">
            <v>CINT</v>
          </cell>
          <cell r="C19302" t="str">
            <v/>
          </cell>
          <cell r="D19302" t="str">
            <v>UPPER FRAME OPTIMUS O ASSY</v>
          </cell>
          <cell r="E19302">
            <v>44804</v>
          </cell>
          <cell r="F19302" t="str">
            <v>HALF</v>
          </cell>
          <cell r="G19302" t="str">
            <v>CI_I04</v>
          </cell>
          <cell r="H19302" t="str">
            <v>PC</v>
          </cell>
          <cell r="I19302" t="str">
            <v>CPR</v>
          </cell>
          <cell r="J19302" t="str">
            <v/>
          </cell>
          <cell r="K19302" t="str">
            <v>PD</v>
          </cell>
          <cell r="L19302" t="str">
            <v>7931</v>
          </cell>
          <cell r="M19302" t="str">
            <v>S</v>
          </cell>
          <cell r="N19302">
            <v>84156</v>
          </cell>
        </row>
        <row r="19303">
          <cell r="A19303" t="str">
            <v>SF-OPT-I04-CT-0053</v>
          </cell>
          <cell r="B19303" t="str">
            <v>CINT</v>
          </cell>
          <cell r="C19303" t="str">
            <v/>
          </cell>
          <cell r="D19303" t="str">
            <v>VERTICAL LEG + SLIDING OPTIMUS O ASSY</v>
          </cell>
          <cell r="E19303">
            <v>44804</v>
          </cell>
          <cell r="F19303" t="str">
            <v>HALF</v>
          </cell>
          <cell r="G19303" t="str">
            <v>CI_I04</v>
          </cell>
          <cell r="H19303" t="str">
            <v>PC</v>
          </cell>
          <cell r="I19303" t="str">
            <v>CPR</v>
          </cell>
          <cell r="J19303" t="str">
            <v/>
          </cell>
          <cell r="K19303" t="str">
            <v>PD</v>
          </cell>
          <cell r="L19303" t="str">
            <v>7931</v>
          </cell>
          <cell r="M19303" t="str">
            <v>S</v>
          </cell>
          <cell r="N19303">
            <v>435732</v>
          </cell>
        </row>
        <row r="19304">
          <cell r="A19304" t="str">
            <v>SF-OPT-I04-CT-0054</v>
          </cell>
          <cell r="B19304" t="str">
            <v>CINT</v>
          </cell>
          <cell r="C19304" t="str">
            <v/>
          </cell>
          <cell r="D19304" t="str">
            <v>VERTICAL LEG OPTIMUS O ASSY</v>
          </cell>
          <cell r="E19304">
            <v>44783</v>
          </cell>
          <cell r="F19304" t="str">
            <v>HALF</v>
          </cell>
          <cell r="G19304" t="str">
            <v>CI_I04</v>
          </cell>
          <cell r="H19304" t="str">
            <v>PC</v>
          </cell>
          <cell r="I19304" t="str">
            <v>CPR</v>
          </cell>
          <cell r="J19304" t="str">
            <v/>
          </cell>
          <cell r="K19304" t="str">
            <v>PD</v>
          </cell>
          <cell r="L19304" t="str">
            <v>7931</v>
          </cell>
          <cell r="M19304" t="str">
            <v>S</v>
          </cell>
          <cell r="N19304">
            <v>0</v>
          </cell>
        </row>
        <row r="19305">
          <cell r="A19305" t="str">
            <v>SF-OPT-I04-CT-0055</v>
          </cell>
          <cell r="B19305" t="str">
            <v>CINT</v>
          </cell>
          <cell r="C19305" t="str">
            <v/>
          </cell>
          <cell r="D19305" t="str">
            <v>VERTICAL LEG PIPE OPTIMUS O (TAP) KW 1</v>
          </cell>
          <cell r="E19305">
            <v>44783</v>
          </cell>
          <cell r="F19305" t="str">
            <v>HALF</v>
          </cell>
          <cell r="G19305" t="str">
            <v>CI_I04</v>
          </cell>
          <cell r="H19305" t="str">
            <v>PC</v>
          </cell>
          <cell r="I19305" t="str">
            <v>CPR</v>
          </cell>
          <cell r="J19305" t="str">
            <v/>
          </cell>
          <cell r="K19305" t="str">
            <v>PD</v>
          </cell>
          <cell r="L19305" t="str">
            <v>7931</v>
          </cell>
          <cell r="M19305" t="str">
            <v>S</v>
          </cell>
          <cell r="N19305">
            <v>0</v>
          </cell>
        </row>
        <row r="19306">
          <cell r="A19306" t="str">
            <v>SF-OPT-I04-CT-0056</v>
          </cell>
          <cell r="B19306" t="str">
            <v>CINT</v>
          </cell>
          <cell r="C19306" t="str">
            <v/>
          </cell>
          <cell r="D19306" t="str">
            <v>COMPACT CRANK ASSY (HI-LO) OPTIMUS</v>
          </cell>
          <cell r="E19306">
            <v>45131</v>
          </cell>
          <cell r="F19306" t="str">
            <v>HALF</v>
          </cell>
          <cell r="G19306" t="str">
            <v>CI_I04</v>
          </cell>
          <cell r="H19306" t="str">
            <v>PC</v>
          </cell>
          <cell r="I19306" t="str">
            <v>CPR</v>
          </cell>
          <cell r="J19306" t="str">
            <v/>
          </cell>
          <cell r="K19306" t="str">
            <v>PD</v>
          </cell>
          <cell r="L19306" t="str">
            <v>7931</v>
          </cell>
          <cell r="M19306" t="str">
            <v>S</v>
          </cell>
          <cell r="N19306">
            <v>260453</v>
          </cell>
        </row>
        <row r="19307">
          <cell r="A19307" t="str">
            <v>SF-OPT-I04-CT-0057</v>
          </cell>
          <cell r="B19307" t="str">
            <v>CINT</v>
          </cell>
          <cell r="C19307" t="str">
            <v/>
          </cell>
          <cell r="D19307" t="str">
            <v>COMPACT CRANK ASSY-A (HEAD) OPTIMUS</v>
          </cell>
          <cell r="E19307">
            <v>45131</v>
          </cell>
          <cell r="F19307" t="str">
            <v>HALF</v>
          </cell>
          <cell r="G19307" t="str">
            <v>CI_I04</v>
          </cell>
          <cell r="H19307" t="str">
            <v>PC</v>
          </cell>
          <cell r="I19307" t="str">
            <v>CPR</v>
          </cell>
          <cell r="J19307" t="str">
            <v/>
          </cell>
          <cell r="K19307" t="str">
            <v>PD</v>
          </cell>
          <cell r="L19307" t="str">
            <v>7931</v>
          </cell>
          <cell r="M19307" t="str">
            <v>S</v>
          </cell>
          <cell r="N19307">
            <v>254843</v>
          </cell>
        </row>
        <row r="19308">
          <cell r="A19308" t="str">
            <v>SF-OPT-I04-CT-0058</v>
          </cell>
          <cell r="B19308" t="str">
            <v>CINT</v>
          </cell>
          <cell r="C19308" t="str">
            <v/>
          </cell>
          <cell r="D19308" t="str">
            <v>COMPACT CRANK ASSY-B (FOOT) OPTIMUS</v>
          </cell>
          <cell r="E19308">
            <v>45131</v>
          </cell>
          <cell r="F19308" t="str">
            <v>HALF</v>
          </cell>
          <cell r="G19308" t="str">
            <v>CI_I04</v>
          </cell>
          <cell r="H19308" t="str">
            <v>PC</v>
          </cell>
          <cell r="I19308" t="str">
            <v>CPR</v>
          </cell>
          <cell r="J19308" t="str">
            <v/>
          </cell>
          <cell r="K19308" t="str">
            <v>PD</v>
          </cell>
          <cell r="L19308" t="str">
            <v>7931</v>
          </cell>
          <cell r="M19308" t="str">
            <v>S</v>
          </cell>
          <cell r="N19308">
            <v>246692</v>
          </cell>
        </row>
        <row r="19309">
          <cell r="A19309" t="str">
            <v>SF-OPT-I04-CT-0059</v>
          </cell>
          <cell r="B19309" t="str">
            <v>CINT</v>
          </cell>
          <cell r="C19309" t="str">
            <v/>
          </cell>
          <cell r="D19309" t="str">
            <v>FOOT BOARD OPTIMUS ASSY</v>
          </cell>
          <cell r="E19309">
            <v>44783</v>
          </cell>
          <cell r="F19309" t="str">
            <v>HALF</v>
          </cell>
          <cell r="G19309" t="str">
            <v>CI_I04</v>
          </cell>
          <cell r="H19309" t="str">
            <v>PC</v>
          </cell>
          <cell r="I19309" t="str">
            <v>CPR</v>
          </cell>
          <cell r="J19309" t="str">
            <v/>
          </cell>
          <cell r="K19309" t="str">
            <v>PD</v>
          </cell>
          <cell r="L19309" t="str">
            <v>7931</v>
          </cell>
          <cell r="M19309" t="str">
            <v>S</v>
          </cell>
          <cell r="N19309">
            <v>0</v>
          </cell>
        </row>
        <row r="19310">
          <cell r="A19310" t="str">
            <v>SF-OPT-I04-CT-0060</v>
          </cell>
          <cell r="B19310" t="str">
            <v>CINT</v>
          </cell>
          <cell r="C19310" t="str">
            <v/>
          </cell>
          <cell r="D19310" t="str">
            <v>HEAD BOARD OPTIMUS ASSY</v>
          </cell>
          <cell r="E19310">
            <v>44783</v>
          </cell>
          <cell r="F19310" t="str">
            <v>HALF</v>
          </cell>
          <cell r="G19310" t="str">
            <v>CI_I04</v>
          </cell>
          <cell r="H19310" t="str">
            <v>PC</v>
          </cell>
          <cell r="I19310" t="str">
            <v>CPR</v>
          </cell>
          <cell r="J19310" t="str">
            <v/>
          </cell>
          <cell r="K19310" t="str">
            <v>PD</v>
          </cell>
          <cell r="L19310" t="str">
            <v>7931</v>
          </cell>
          <cell r="M19310" t="str">
            <v>S</v>
          </cell>
          <cell r="N19310">
            <v>0</v>
          </cell>
        </row>
        <row r="19311">
          <cell r="A19311" t="str">
            <v>SF-OPT-I04-CT-0061</v>
          </cell>
          <cell r="B19311" t="str">
            <v>CINT</v>
          </cell>
          <cell r="C19311" t="str">
            <v/>
          </cell>
          <cell r="D19311" t="str">
            <v>PIPE ROD BACK REST KW</v>
          </cell>
          <cell r="E19311">
            <v>44804</v>
          </cell>
          <cell r="F19311" t="str">
            <v>HALF</v>
          </cell>
          <cell r="G19311" t="str">
            <v>CI_I04</v>
          </cell>
          <cell r="H19311" t="str">
            <v>PC</v>
          </cell>
          <cell r="I19311" t="str">
            <v>CPR</v>
          </cell>
          <cell r="J19311" t="str">
            <v/>
          </cell>
          <cell r="K19311" t="str">
            <v>PD</v>
          </cell>
          <cell r="L19311" t="str">
            <v>7931</v>
          </cell>
          <cell r="M19311" t="str">
            <v>S</v>
          </cell>
          <cell r="N19311">
            <v>47401</v>
          </cell>
        </row>
        <row r="19312">
          <cell r="A19312" t="str">
            <v>SF-OPT-I04-CT-0062</v>
          </cell>
          <cell r="B19312" t="str">
            <v>CINT</v>
          </cell>
          <cell r="C19312" t="str">
            <v/>
          </cell>
          <cell r="D19312" t="str">
            <v>PIPE ROD FOOT REST KW</v>
          </cell>
          <cell r="E19312">
            <v>44804</v>
          </cell>
          <cell r="F19312" t="str">
            <v>HALF</v>
          </cell>
          <cell r="G19312" t="str">
            <v>CI_I04</v>
          </cell>
          <cell r="H19312" t="str">
            <v>PC</v>
          </cell>
          <cell r="I19312" t="str">
            <v>CPR</v>
          </cell>
          <cell r="J19312" t="str">
            <v/>
          </cell>
          <cell r="K19312" t="str">
            <v>PD</v>
          </cell>
          <cell r="L19312" t="str">
            <v>7931</v>
          </cell>
          <cell r="M19312" t="str">
            <v>S</v>
          </cell>
          <cell r="N19312">
            <v>48351</v>
          </cell>
        </row>
        <row r="19313">
          <cell r="A19313" t="str">
            <v>SF-OPT-I05-NC-0001</v>
          </cell>
          <cell r="B19313" t="str">
            <v>CINT</v>
          </cell>
          <cell r="C19313" t="str">
            <v/>
          </cell>
          <cell r="D19313" t="str">
            <v>BOTTOM STOPPER OPT FC</v>
          </cell>
          <cell r="E19313">
            <v>45169</v>
          </cell>
          <cell r="F19313" t="str">
            <v>HALF</v>
          </cell>
          <cell r="G19313" t="str">
            <v>CI_I05</v>
          </cell>
          <cell r="H19313" t="str">
            <v>PC</v>
          </cell>
          <cell r="I19313" t="str">
            <v>CPR</v>
          </cell>
          <cell r="J19313" t="str">
            <v/>
          </cell>
          <cell r="K19313" t="str">
            <v>PD</v>
          </cell>
          <cell r="L19313" t="str">
            <v>7932</v>
          </cell>
          <cell r="M19313" t="str">
            <v>S</v>
          </cell>
          <cell r="N19313">
            <v>24238</v>
          </cell>
        </row>
        <row r="19314">
          <cell r="A19314" t="str">
            <v>SF-OPT-I05-NC-0002</v>
          </cell>
          <cell r="B19314" t="str">
            <v>CINT</v>
          </cell>
          <cell r="C19314" t="str">
            <v/>
          </cell>
          <cell r="D19314" t="str">
            <v>BRACKET HOLDER FSR-001 FC</v>
          </cell>
          <cell r="E19314">
            <v>45169</v>
          </cell>
          <cell r="F19314" t="str">
            <v>HALF</v>
          </cell>
          <cell r="G19314" t="str">
            <v>CI_I05</v>
          </cell>
          <cell r="H19314" t="str">
            <v>PC</v>
          </cell>
          <cell r="I19314" t="str">
            <v>CPR</v>
          </cell>
          <cell r="J19314" t="str">
            <v/>
          </cell>
          <cell r="K19314" t="str">
            <v>PD</v>
          </cell>
          <cell r="L19314" t="str">
            <v>7932</v>
          </cell>
          <cell r="M19314" t="str">
            <v>S</v>
          </cell>
          <cell r="N19314">
            <v>44514</v>
          </cell>
        </row>
        <row r="19315">
          <cell r="A19315" t="str">
            <v>SF-OPT-I05-NC-0003</v>
          </cell>
          <cell r="B19315" t="str">
            <v>CINT</v>
          </cell>
          <cell r="C19315" t="str">
            <v/>
          </cell>
          <cell r="D19315" t="str">
            <v>HOOK L (K-105017) OPT FC</v>
          </cell>
          <cell r="E19315">
            <v>45169</v>
          </cell>
          <cell r="F19315" t="str">
            <v>HALF</v>
          </cell>
          <cell r="G19315" t="str">
            <v>CI_I05</v>
          </cell>
          <cell r="H19315" t="str">
            <v>PC</v>
          </cell>
          <cell r="I19315" t="str">
            <v>CPR</v>
          </cell>
          <cell r="J19315" t="str">
            <v/>
          </cell>
          <cell r="K19315" t="str">
            <v>PD</v>
          </cell>
          <cell r="L19315" t="str">
            <v>7932</v>
          </cell>
          <cell r="M19315" t="str">
            <v>S</v>
          </cell>
          <cell r="N19315">
            <v>45468</v>
          </cell>
        </row>
        <row r="19316">
          <cell r="A19316" t="str">
            <v>SF-OPT-I05-NC-0004</v>
          </cell>
          <cell r="B19316" t="str">
            <v>CINT</v>
          </cell>
          <cell r="C19316" t="str">
            <v/>
          </cell>
          <cell r="D19316" t="str">
            <v>HOOK R (K-105017) OPT FC</v>
          </cell>
          <cell r="E19316">
            <v>45169</v>
          </cell>
          <cell r="F19316" t="str">
            <v>HALF</v>
          </cell>
          <cell r="G19316" t="str">
            <v>CI_I05</v>
          </cell>
          <cell r="H19316" t="str">
            <v>PC</v>
          </cell>
          <cell r="I19316" t="str">
            <v>CPR</v>
          </cell>
          <cell r="J19316" t="str">
            <v/>
          </cell>
          <cell r="K19316" t="str">
            <v>PD</v>
          </cell>
          <cell r="L19316" t="str">
            <v>7932</v>
          </cell>
          <cell r="M19316" t="str">
            <v>S</v>
          </cell>
          <cell r="N19316">
            <v>44826</v>
          </cell>
        </row>
        <row r="19317">
          <cell r="A19317" t="str">
            <v>SF-OPT-I05-NC-0005</v>
          </cell>
          <cell r="B19317" t="str">
            <v>CINT</v>
          </cell>
          <cell r="C19317" t="str">
            <v/>
          </cell>
          <cell r="D19317" t="str">
            <v>PIPE ROD BACK REST FC</v>
          </cell>
          <cell r="E19317">
            <v>45169</v>
          </cell>
          <cell r="F19317" t="str">
            <v>HALF</v>
          </cell>
          <cell r="G19317" t="str">
            <v>CI_I05</v>
          </cell>
          <cell r="H19317" t="str">
            <v>PC</v>
          </cell>
          <cell r="I19317" t="str">
            <v>CPR</v>
          </cell>
          <cell r="J19317" t="str">
            <v/>
          </cell>
          <cell r="K19317" t="str">
            <v>PD</v>
          </cell>
          <cell r="L19317" t="str">
            <v>7932</v>
          </cell>
          <cell r="M19317" t="str">
            <v>S</v>
          </cell>
          <cell r="N19317">
            <v>63552</v>
          </cell>
        </row>
        <row r="19318">
          <cell r="A19318" t="str">
            <v>SF-OPT-I05-NC-0006</v>
          </cell>
          <cell r="B19318" t="str">
            <v>CINT</v>
          </cell>
          <cell r="C19318" t="str">
            <v/>
          </cell>
          <cell r="D19318" t="str">
            <v>PIPE ROD FOOT REST FC</v>
          </cell>
          <cell r="E19318">
            <v>45169</v>
          </cell>
          <cell r="F19318" t="str">
            <v>HALF</v>
          </cell>
          <cell r="G19318" t="str">
            <v>CI_I05</v>
          </cell>
          <cell r="H19318" t="str">
            <v>PC</v>
          </cell>
          <cell r="I19318" t="str">
            <v>CPR</v>
          </cell>
          <cell r="J19318" t="str">
            <v/>
          </cell>
          <cell r="K19318" t="str">
            <v>PD</v>
          </cell>
          <cell r="L19318" t="str">
            <v>7932</v>
          </cell>
          <cell r="M19318" t="str">
            <v>S</v>
          </cell>
          <cell r="N19318">
            <v>62864</v>
          </cell>
        </row>
        <row r="19319">
          <cell r="A19319" t="str">
            <v>SF-OPT-I05-NC-0007</v>
          </cell>
          <cell r="B19319" t="str">
            <v>CINT</v>
          </cell>
          <cell r="C19319" t="str">
            <v/>
          </cell>
          <cell r="D19319" t="str">
            <v>SLIDE AXIS OPTIMUS FC</v>
          </cell>
          <cell r="E19319">
            <v>0</v>
          </cell>
          <cell r="F19319" t="str">
            <v>HALF</v>
          </cell>
          <cell r="G19319" t="str">
            <v>CI_I05</v>
          </cell>
          <cell r="H19319" t="str">
            <v>PC</v>
          </cell>
          <cell r="I19319" t="str">
            <v>CPR</v>
          </cell>
          <cell r="J19319" t="str">
            <v/>
          </cell>
          <cell r="K19319" t="str">
            <v>PD</v>
          </cell>
          <cell r="L19319" t="str">
            <v>7932</v>
          </cell>
          <cell r="M19319" t="str">
            <v>S</v>
          </cell>
          <cell r="N19319">
            <v>0</v>
          </cell>
        </row>
        <row r="19320">
          <cell r="A19320" t="str">
            <v>SF-OPT-I06-PC-0001</v>
          </cell>
          <cell r="B19320" t="str">
            <v>CINT</v>
          </cell>
          <cell r="C19320" t="str">
            <v/>
          </cell>
          <cell r="D19320" t="str">
            <v>BOTTOM A OPTIMUS FP WHITE</v>
          </cell>
          <cell r="E19320">
            <v>45169</v>
          </cell>
          <cell r="F19320" t="str">
            <v>HALF</v>
          </cell>
          <cell r="G19320" t="str">
            <v>CI_I06</v>
          </cell>
          <cell r="H19320" t="str">
            <v>PC</v>
          </cell>
          <cell r="I19320" t="str">
            <v>CPR</v>
          </cell>
          <cell r="J19320" t="str">
            <v/>
          </cell>
          <cell r="K19320" t="str">
            <v>PD</v>
          </cell>
          <cell r="L19320" t="str">
            <v>7933</v>
          </cell>
          <cell r="M19320" t="str">
            <v>S</v>
          </cell>
          <cell r="N19320">
            <v>871733</v>
          </cell>
        </row>
        <row r="19321">
          <cell r="A19321" t="str">
            <v>SF-OPT-I06-PC-0002</v>
          </cell>
          <cell r="B19321" t="str">
            <v>CINT</v>
          </cell>
          <cell r="C19321" t="str">
            <v/>
          </cell>
          <cell r="D19321" t="str">
            <v>BOTTOM B &amp; C OPTIMUS 1M FP WHITE</v>
          </cell>
          <cell r="E19321">
            <v>44783</v>
          </cell>
          <cell r="F19321" t="str">
            <v>HALF</v>
          </cell>
          <cell r="G19321" t="str">
            <v>CI_I06</v>
          </cell>
          <cell r="H19321" t="str">
            <v>PC</v>
          </cell>
          <cell r="I19321" t="str">
            <v>CPR</v>
          </cell>
          <cell r="J19321" t="str">
            <v/>
          </cell>
          <cell r="K19321" t="str">
            <v>PD</v>
          </cell>
          <cell r="L19321" t="str">
            <v>7933</v>
          </cell>
          <cell r="M19321" t="str">
            <v>S</v>
          </cell>
          <cell r="N19321">
            <v>0</v>
          </cell>
        </row>
        <row r="19322">
          <cell r="A19322" t="str">
            <v>SF-OPT-I06-PC-0003</v>
          </cell>
          <cell r="B19322" t="str">
            <v>CINT</v>
          </cell>
          <cell r="C19322" t="str">
            <v/>
          </cell>
          <cell r="D19322" t="str">
            <v>BOTTOM B OPTIMUS FP WHITE</v>
          </cell>
          <cell r="E19322">
            <v>45169</v>
          </cell>
          <cell r="F19322" t="str">
            <v>HALF</v>
          </cell>
          <cell r="G19322" t="str">
            <v>CI_I06</v>
          </cell>
          <cell r="H19322" t="str">
            <v>PC</v>
          </cell>
          <cell r="I19322" t="str">
            <v>CPR</v>
          </cell>
          <cell r="J19322" t="str">
            <v/>
          </cell>
          <cell r="K19322" t="str">
            <v>PD</v>
          </cell>
          <cell r="L19322" t="str">
            <v>7933</v>
          </cell>
          <cell r="M19322" t="str">
            <v>S</v>
          </cell>
          <cell r="N19322">
            <v>860152</v>
          </cell>
        </row>
        <row r="19323">
          <cell r="A19323" t="str">
            <v>SF-OPT-I06-PC-0004</v>
          </cell>
          <cell r="B19323" t="str">
            <v>CINT</v>
          </cell>
          <cell r="C19323" t="str">
            <v/>
          </cell>
          <cell r="D19323" t="str">
            <v>BOTTOM C OPTIMUS FP WHITE</v>
          </cell>
          <cell r="E19323">
            <v>45169</v>
          </cell>
          <cell r="F19323" t="str">
            <v>HALF</v>
          </cell>
          <cell r="G19323" t="str">
            <v>CI_I06</v>
          </cell>
          <cell r="H19323" t="str">
            <v>PC</v>
          </cell>
          <cell r="I19323" t="str">
            <v>CPR</v>
          </cell>
          <cell r="J19323" t="str">
            <v/>
          </cell>
          <cell r="K19323" t="str">
            <v>PD</v>
          </cell>
          <cell r="L19323" t="str">
            <v>7933</v>
          </cell>
          <cell r="M19323" t="str">
            <v>S</v>
          </cell>
          <cell r="N19323">
            <v>823231</v>
          </cell>
        </row>
        <row r="19324">
          <cell r="A19324" t="str">
            <v>SF-OPT-I06-PC-0005</v>
          </cell>
          <cell r="B19324" t="str">
            <v>CINT</v>
          </cell>
          <cell r="C19324" t="str">
            <v/>
          </cell>
          <cell r="D19324" t="str">
            <v>BOTTOM CENTER OPTIMUS FP WHITE</v>
          </cell>
          <cell r="E19324">
            <v>45169</v>
          </cell>
          <cell r="F19324" t="str">
            <v>HALF</v>
          </cell>
          <cell r="G19324" t="str">
            <v>CI_I06</v>
          </cell>
          <cell r="H19324" t="str">
            <v>PC</v>
          </cell>
          <cell r="I19324" t="str">
            <v>CPR</v>
          </cell>
          <cell r="J19324" t="str">
            <v/>
          </cell>
          <cell r="K19324" t="str">
            <v>PD</v>
          </cell>
          <cell r="L19324" t="str">
            <v>7933</v>
          </cell>
          <cell r="M19324" t="str">
            <v>S</v>
          </cell>
          <cell r="N19324">
            <v>501521</v>
          </cell>
        </row>
        <row r="19325">
          <cell r="A19325" t="str">
            <v>SF-OPT-I06-PC-0006</v>
          </cell>
          <cell r="B19325" t="str">
            <v>CINT</v>
          </cell>
          <cell r="C19325" t="str">
            <v/>
          </cell>
          <cell r="D19325" t="str">
            <v>LOWER FRAME FSR-001 FP IVORY</v>
          </cell>
          <cell r="E19325">
            <v>45169</v>
          </cell>
          <cell r="F19325" t="str">
            <v>HALF</v>
          </cell>
          <cell r="G19325" t="str">
            <v>CI_I06</v>
          </cell>
          <cell r="H19325" t="str">
            <v>PC</v>
          </cell>
          <cell r="I19325" t="str">
            <v>CPR</v>
          </cell>
          <cell r="J19325" t="str">
            <v/>
          </cell>
          <cell r="K19325" t="str">
            <v>PD</v>
          </cell>
          <cell r="L19325" t="str">
            <v>7933</v>
          </cell>
          <cell r="M19325" t="str">
            <v>S</v>
          </cell>
          <cell r="N19325">
            <v>72588</v>
          </cell>
        </row>
        <row r="19326">
          <cell r="A19326" t="str">
            <v>SF-OPT-I06-PC-0007</v>
          </cell>
          <cell r="B19326" t="str">
            <v>CINT</v>
          </cell>
          <cell r="C19326" t="str">
            <v/>
          </cell>
          <cell r="D19326" t="str">
            <v>LOWER FRAME FSR-001 FP WHITE</v>
          </cell>
          <cell r="E19326">
            <v>45169</v>
          </cell>
          <cell r="F19326" t="str">
            <v>HALF</v>
          </cell>
          <cell r="G19326" t="str">
            <v>CI_I06</v>
          </cell>
          <cell r="H19326" t="str">
            <v>PC</v>
          </cell>
          <cell r="I19326" t="str">
            <v>CPR</v>
          </cell>
          <cell r="J19326" t="str">
            <v/>
          </cell>
          <cell r="K19326" t="str">
            <v>PD</v>
          </cell>
          <cell r="L19326" t="str">
            <v>7933</v>
          </cell>
          <cell r="M19326" t="str">
            <v>S</v>
          </cell>
          <cell r="N19326">
            <v>65314</v>
          </cell>
        </row>
        <row r="19327">
          <cell r="A19327" t="str">
            <v>SF-OPT-I06-PC-0008</v>
          </cell>
          <cell r="B19327" t="str">
            <v>CINT</v>
          </cell>
          <cell r="C19327" t="str">
            <v/>
          </cell>
          <cell r="D19327" t="str">
            <v>LOWER FRAME OPTIMUS 1M/2M FP WHITE</v>
          </cell>
          <cell r="E19327">
            <v>45169</v>
          </cell>
          <cell r="F19327" t="str">
            <v>HALF</v>
          </cell>
          <cell r="G19327" t="str">
            <v>CI_I06</v>
          </cell>
          <cell r="H19327" t="str">
            <v>PC</v>
          </cell>
          <cell r="I19327" t="str">
            <v>CPR</v>
          </cell>
          <cell r="J19327" t="str">
            <v/>
          </cell>
          <cell r="K19327" t="str">
            <v>PD</v>
          </cell>
          <cell r="L19327" t="str">
            <v>7933</v>
          </cell>
          <cell r="M19327" t="str">
            <v>S</v>
          </cell>
          <cell r="N19327">
            <v>804464</v>
          </cell>
        </row>
        <row r="19328">
          <cell r="A19328" t="str">
            <v>SF-OPT-I06-PC-0009</v>
          </cell>
          <cell r="B19328" t="str">
            <v>CINT</v>
          </cell>
          <cell r="C19328" t="str">
            <v/>
          </cell>
          <cell r="D19328" t="str">
            <v>LOWER FRAME OPTIMUS FP WHITE</v>
          </cell>
          <cell r="E19328">
            <v>45169</v>
          </cell>
          <cell r="F19328" t="str">
            <v>HALF</v>
          </cell>
          <cell r="G19328" t="str">
            <v>CI_I06</v>
          </cell>
          <cell r="H19328" t="str">
            <v>PC</v>
          </cell>
          <cell r="I19328" t="str">
            <v>CPR</v>
          </cell>
          <cell r="J19328" t="str">
            <v/>
          </cell>
          <cell r="K19328" t="str">
            <v>PD</v>
          </cell>
          <cell r="L19328" t="str">
            <v>7933</v>
          </cell>
          <cell r="M19328" t="str">
            <v>S</v>
          </cell>
          <cell r="N19328">
            <v>891380</v>
          </cell>
        </row>
        <row r="19329">
          <cell r="A19329" t="str">
            <v>SF-OPT-I06-PC-0010</v>
          </cell>
          <cell r="B19329" t="str">
            <v>CINT</v>
          </cell>
          <cell r="C19329" t="str">
            <v/>
          </cell>
          <cell r="D19329" t="str">
            <v>LOWER FRAME OPTIMUS O FP WHITE</v>
          </cell>
          <cell r="E19329">
            <v>45169</v>
          </cell>
          <cell r="F19329" t="str">
            <v>HALF</v>
          </cell>
          <cell r="G19329" t="str">
            <v>CI_I06</v>
          </cell>
          <cell r="H19329" t="str">
            <v>PC</v>
          </cell>
          <cell r="I19329" t="str">
            <v>CPR</v>
          </cell>
          <cell r="J19329" t="str">
            <v/>
          </cell>
          <cell r="K19329" t="str">
            <v>PD</v>
          </cell>
          <cell r="L19329" t="str">
            <v>7933</v>
          </cell>
          <cell r="M19329" t="str">
            <v>S</v>
          </cell>
          <cell r="N19329">
            <v>216757</v>
          </cell>
        </row>
        <row r="19330">
          <cell r="A19330" t="str">
            <v>SF-OPT-I06-PC-0011</v>
          </cell>
          <cell r="B19330" t="str">
            <v>CINT</v>
          </cell>
          <cell r="C19330" t="str">
            <v/>
          </cell>
          <cell r="D19330" t="str">
            <v>LOWER FRAME TB002 FP IVORY</v>
          </cell>
          <cell r="E19330">
            <v>45169</v>
          </cell>
          <cell r="F19330" t="str">
            <v>HALF</v>
          </cell>
          <cell r="G19330" t="str">
            <v>CI_I06</v>
          </cell>
          <cell r="H19330" t="str">
            <v>PC</v>
          </cell>
          <cell r="I19330" t="str">
            <v>CPR</v>
          </cell>
          <cell r="J19330" t="str">
            <v/>
          </cell>
          <cell r="K19330" t="str">
            <v>PD</v>
          </cell>
          <cell r="L19330" t="str">
            <v>7933</v>
          </cell>
          <cell r="M19330" t="str">
            <v>S</v>
          </cell>
          <cell r="N19330">
            <v>88826</v>
          </cell>
        </row>
        <row r="19331">
          <cell r="A19331" t="str">
            <v>SF-OPT-I06-PC-0012</v>
          </cell>
          <cell r="B19331" t="str">
            <v>CINT</v>
          </cell>
          <cell r="C19331" t="str">
            <v/>
          </cell>
          <cell r="D19331" t="str">
            <v>MAIN FRAME OPTIMUS 1M FP WHITE</v>
          </cell>
          <cell r="E19331">
            <v>44834</v>
          </cell>
          <cell r="F19331" t="str">
            <v>HALF</v>
          </cell>
          <cell r="G19331" t="str">
            <v>CI_I06</v>
          </cell>
          <cell r="H19331" t="str">
            <v>PC</v>
          </cell>
          <cell r="I19331" t="str">
            <v>CPR</v>
          </cell>
          <cell r="J19331" t="str">
            <v/>
          </cell>
          <cell r="K19331" t="str">
            <v>PD</v>
          </cell>
          <cell r="L19331" t="str">
            <v>7933</v>
          </cell>
          <cell r="M19331" t="str">
            <v>S</v>
          </cell>
          <cell r="N19331">
            <v>1740080</v>
          </cell>
        </row>
        <row r="19332">
          <cell r="A19332" t="str">
            <v>SF-OPT-I06-PC-0013</v>
          </cell>
          <cell r="B19332" t="str">
            <v>CINT</v>
          </cell>
          <cell r="C19332" t="str">
            <v/>
          </cell>
          <cell r="D19332" t="str">
            <v>MAIN FRAME OPTIMUS 2M FP WHITE</v>
          </cell>
          <cell r="E19332">
            <v>45169</v>
          </cell>
          <cell r="F19332" t="str">
            <v>HALF</v>
          </cell>
          <cell r="G19332" t="str">
            <v>CI_I06</v>
          </cell>
          <cell r="H19332" t="str">
            <v>PC</v>
          </cell>
          <cell r="I19332" t="str">
            <v>CPR</v>
          </cell>
          <cell r="J19332" t="str">
            <v/>
          </cell>
          <cell r="K19332" t="str">
            <v>PD</v>
          </cell>
          <cell r="L19332" t="str">
            <v>7933</v>
          </cell>
          <cell r="M19332" t="str">
            <v>S</v>
          </cell>
          <cell r="N19332">
            <v>1805630</v>
          </cell>
        </row>
        <row r="19333">
          <cell r="A19333" t="str">
            <v>SF-OPT-I06-PC-0014</v>
          </cell>
          <cell r="B19333" t="str">
            <v>CINT</v>
          </cell>
          <cell r="C19333" t="str">
            <v/>
          </cell>
          <cell r="D19333" t="str">
            <v>MAIN FRAME OPTIMUS 3E</v>
          </cell>
          <cell r="E19333">
            <v>44783</v>
          </cell>
          <cell r="F19333" t="str">
            <v>HALF</v>
          </cell>
          <cell r="G19333" t="str">
            <v>CI_I06</v>
          </cell>
          <cell r="H19333" t="str">
            <v>PC</v>
          </cell>
          <cell r="I19333" t="str">
            <v>CPR</v>
          </cell>
          <cell r="J19333" t="str">
            <v/>
          </cell>
          <cell r="K19333" t="str">
            <v>PD</v>
          </cell>
          <cell r="L19333" t="str">
            <v>7933</v>
          </cell>
          <cell r="M19333" t="str">
            <v>S</v>
          </cell>
          <cell r="N19333">
            <v>0</v>
          </cell>
        </row>
        <row r="19334">
          <cell r="A19334" t="str">
            <v>SF-OPT-I06-PC-0015</v>
          </cell>
          <cell r="B19334" t="str">
            <v>CINT</v>
          </cell>
          <cell r="C19334" t="str">
            <v/>
          </cell>
          <cell r="D19334" t="str">
            <v>MAIN FRAME OPTIMUS 3E FP WHITE</v>
          </cell>
          <cell r="E19334">
            <v>44966</v>
          </cell>
          <cell r="F19334" t="str">
            <v>HALF</v>
          </cell>
          <cell r="G19334" t="str">
            <v>CI_I06</v>
          </cell>
          <cell r="H19334" t="str">
            <v>PC</v>
          </cell>
          <cell r="I19334" t="str">
            <v>CPR</v>
          </cell>
          <cell r="J19334" t="str">
            <v/>
          </cell>
          <cell r="K19334" t="str">
            <v>PD</v>
          </cell>
          <cell r="L19334" t="str">
            <v>7933</v>
          </cell>
          <cell r="M19334" t="str">
            <v>S</v>
          </cell>
          <cell r="N19334">
            <v>2296307</v>
          </cell>
        </row>
        <row r="19335">
          <cell r="A19335" t="str">
            <v>SF-OPT-I06-PC-0016</v>
          </cell>
          <cell r="B19335" t="str">
            <v>CINT</v>
          </cell>
          <cell r="C19335" t="str">
            <v/>
          </cell>
          <cell r="D19335" t="str">
            <v>MAIN FRAME OPTIMUS 3M</v>
          </cell>
          <cell r="E19335">
            <v>44783</v>
          </cell>
          <cell r="F19335" t="str">
            <v>HALF</v>
          </cell>
          <cell r="G19335" t="str">
            <v>CI_I06</v>
          </cell>
          <cell r="H19335" t="str">
            <v>PC</v>
          </cell>
          <cell r="I19335" t="str">
            <v>CPR</v>
          </cell>
          <cell r="J19335" t="str">
            <v/>
          </cell>
          <cell r="K19335" t="str">
            <v>PD</v>
          </cell>
          <cell r="L19335" t="str">
            <v>7933</v>
          </cell>
          <cell r="M19335" t="str">
            <v>S</v>
          </cell>
          <cell r="N19335">
            <v>0</v>
          </cell>
        </row>
        <row r="19336">
          <cell r="A19336" t="str">
            <v>SF-OPT-I06-PC-0017</v>
          </cell>
          <cell r="B19336" t="str">
            <v>CINT</v>
          </cell>
          <cell r="C19336" t="str">
            <v/>
          </cell>
          <cell r="D19336" t="str">
            <v>MAIN FRAME OPTIMUS FP WHITE</v>
          </cell>
          <cell r="E19336">
            <v>45169</v>
          </cell>
          <cell r="F19336" t="str">
            <v>HALF</v>
          </cell>
          <cell r="G19336" t="str">
            <v>CI_I06</v>
          </cell>
          <cell r="H19336" t="str">
            <v>PC</v>
          </cell>
          <cell r="I19336" t="str">
            <v>CPR</v>
          </cell>
          <cell r="J19336" t="str">
            <v/>
          </cell>
          <cell r="K19336" t="str">
            <v>PD</v>
          </cell>
          <cell r="L19336" t="str">
            <v>7933</v>
          </cell>
          <cell r="M19336" t="str">
            <v>S</v>
          </cell>
          <cell r="N19336">
            <v>1893355</v>
          </cell>
        </row>
        <row r="19337">
          <cell r="A19337" t="str">
            <v>SF-OPT-I06-PC-0018</v>
          </cell>
          <cell r="B19337" t="str">
            <v>CINT</v>
          </cell>
          <cell r="C19337" t="str">
            <v/>
          </cell>
          <cell r="D19337" t="str">
            <v>SPACER H/F BOARD OPTIMUS FP WHITE</v>
          </cell>
          <cell r="E19337">
            <v>45169</v>
          </cell>
          <cell r="F19337" t="str">
            <v>HALF</v>
          </cell>
          <cell r="G19337" t="str">
            <v>CI_I06</v>
          </cell>
          <cell r="H19337" t="str">
            <v>PC</v>
          </cell>
          <cell r="I19337" t="str">
            <v>CPR</v>
          </cell>
          <cell r="J19337" t="str">
            <v/>
          </cell>
          <cell r="K19337" t="str">
            <v>PD</v>
          </cell>
          <cell r="L19337" t="str">
            <v>7933</v>
          </cell>
          <cell r="M19337" t="str">
            <v>S</v>
          </cell>
          <cell r="N19337">
            <v>52733</v>
          </cell>
        </row>
        <row r="19338">
          <cell r="A19338" t="str">
            <v>SF-OPT-I06-PC-0019</v>
          </cell>
          <cell r="B19338" t="str">
            <v>CINT</v>
          </cell>
          <cell r="C19338" t="str">
            <v/>
          </cell>
          <cell r="D19338" t="str">
            <v>UPPER FRAME OPTIMUS O FP WHITE</v>
          </cell>
          <cell r="E19338">
            <v>45169</v>
          </cell>
          <cell r="F19338" t="str">
            <v>HALF</v>
          </cell>
          <cell r="G19338" t="str">
            <v>CI_I06</v>
          </cell>
          <cell r="H19338" t="str">
            <v>PC</v>
          </cell>
          <cell r="I19338" t="str">
            <v>CPR</v>
          </cell>
          <cell r="J19338" t="str">
            <v/>
          </cell>
          <cell r="K19338" t="str">
            <v>PD</v>
          </cell>
          <cell r="L19338" t="str">
            <v>7933</v>
          </cell>
          <cell r="M19338" t="str">
            <v>S</v>
          </cell>
          <cell r="N19338">
            <v>218270</v>
          </cell>
        </row>
        <row r="19339">
          <cell r="A19339" t="str">
            <v>SF-OPT-I06-PC-0020</v>
          </cell>
          <cell r="B19339" t="str">
            <v>CINT</v>
          </cell>
          <cell r="C19339" t="str">
            <v/>
          </cell>
          <cell r="D19339" t="str">
            <v>VERTICAL LEG PIPE OPTIMUS O FP WHITE</v>
          </cell>
          <cell r="E19339">
            <v>45169</v>
          </cell>
          <cell r="F19339" t="str">
            <v>HALF</v>
          </cell>
          <cell r="G19339" t="str">
            <v>CI_I06</v>
          </cell>
          <cell r="H19339" t="str">
            <v>PC</v>
          </cell>
          <cell r="I19339" t="str">
            <v>CPR</v>
          </cell>
          <cell r="J19339" t="str">
            <v/>
          </cell>
          <cell r="K19339" t="str">
            <v>PD</v>
          </cell>
          <cell r="L19339" t="str">
            <v>7933</v>
          </cell>
          <cell r="M19339" t="str">
            <v>S</v>
          </cell>
          <cell r="N19339">
            <v>200186</v>
          </cell>
        </row>
        <row r="19340">
          <cell r="A19340" t="str">
            <v>SF-OPT-I06-PC-0021</v>
          </cell>
          <cell r="B19340" t="str">
            <v>CINT</v>
          </cell>
          <cell r="C19340" t="str">
            <v/>
          </cell>
          <cell r="D19340" t="str">
            <v>BRACKET L H/F BOARD OPTIMUS FP WHITE</v>
          </cell>
          <cell r="E19340">
            <v>45169</v>
          </cell>
          <cell r="F19340" t="str">
            <v>HALF</v>
          </cell>
          <cell r="G19340" t="str">
            <v>CI_I06</v>
          </cell>
          <cell r="H19340" t="str">
            <v>PC</v>
          </cell>
          <cell r="I19340" t="str">
            <v>CPR</v>
          </cell>
          <cell r="J19340" t="str">
            <v/>
          </cell>
          <cell r="K19340" t="str">
            <v>PD</v>
          </cell>
          <cell r="L19340" t="str">
            <v>7933</v>
          </cell>
          <cell r="M19340" t="str">
            <v>S</v>
          </cell>
          <cell r="N19340">
            <v>12343</v>
          </cell>
        </row>
        <row r="19341">
          <cell r="A19341" t="str">
            <v>SF-OPT-I06-PC-0022</v>
          </cell>
          <cell r="B19341" t="str">
            <v>CINT</v>
          </cell>
          <cell r="C19341" t="str">
            <v/>
          </cell>
          <cell r="D19341" t="str">
            <v>FOOT STEP FRAME FP WHITE</v>
          </cell>
          <cell r="E19341">
            <v>44834</v>
          </cell>
          <cell r="F19341" t="str">
            <v>HALF</v>
          </cell>
          <cell r="G19341" t="str">
            <v>CI_I06</v>
          </cell>
          <cell r="H19341" t="str">
            <v>PC</v>
          </cell>
          <cell r="I19341" t="str">
            <v>CPR</v>
          </cell>
          <cell r="J19341" t="str">
            <v/>
          </cell>
          <cell r="K19341" t="str">
            <v>PD</v>
          </cell>
          <cell r="L19341" t="str">
            <v>7933</v>
          </cell>
          <cell r="M19341" t="str">
            <v>S</v>
          </cell>
          <cell r="N19341">
            <v>266165</v>
          </cell>
        </row>
        <row r="19342">
          <cell r="A19342" t="str">
            <v>SF-OPT-I06-PC-0023</v>
          </cell>
          <cell r="B19342" t="str">
            <v>CINT</v>
          </cell>
          <cell r="C19342" t="str">
            <v/>
          </cell>
          <cell r="D19342" t="str">
            <v>HI-LO FOOT TORQUE TUBE FP WHITE</v>
          </cell>
          <cell r="E19342">
            <v>45232</v>
          </cell>
          <cell r="F19342" t="str">
            <v>HALF</v>
          </cell>
          <cell r="G19342" t="str">
            <v>CI_I06</v>
          </cell>
          <cell r="H19342" t="str">
            <v>PC</v>
          </cell>
          <cell r="I19342" t="str">
            <v>CPR</v>
          </cell>
          <cell r="J19342" t="str">
            <v/>
          </cell>
          <cell r="K19342" t="str">
            <v>PD</v>
          </cell>
          <cell r="L19342" t="str">
            <v>7933</v>
          </cell>
          <cell r="M19342" t="str">
            <v>S</v>
          </cell>
          <cell r="N19342">
            <v>349645</v>
          </cell>
        </row>
        <row r="19343">
          <cell r="A19343" t="str">
            <v>SF-OPT-I06-PC-0024</v>
          </cell>
          <cell r="B19343" t="str">
            <v>CINT</v>
          </cell>
          <cell r="C19343" t="str">
            <v/>
          </cell>
          <cell r="D19343" t="str">
            <v>HI-LO HEAD TORQUE TUBE FP WHITE</v>
          </cell>
          <cell r="E19343">
            <v>45232</v>
          </cell>
          <cell r="F19343" t="str">
            <v>HALF</v>
          </cell>
          <cell r="G19343" t="str">
            <v>CI_I06</v>
          </cell>
          <cell r="H19343" t="str">
            <v>PC</v>
          </cell>
          <cell r="I19343" t="str">
            <v>CPR</v>
          </cell>
          <cell r="J19343" t="str">
            <v/>
          </cell>
          <cell r="K19343" t="str">
            <v>PD</v>
          </cell>
          <cell r="L19343" t="str">
            <v>7933</v>
          </cell>
          <cell r="M19343" t="str">
            <v>S</v>
          </cell>
          <cell r="N19343">
            <v>390723</v>
          </cell>
        </row>
        <row r="19344">
          <cell r="A19344" t="str">
            <v>SF-OPT-I06-PC-0025</v>
          </cell>
          <cell r="B19344" t="str">
            <v>CINT</v>
          </cell>
          <cell r="C19344" t="str">
            <v/>
          </cell>
          <cell r="D19344" t="str">
            <v>MAIN FRAME OPTIMUS FP IVORY</v>
          </cell>
          <cell r="E19344">
            <v>44804</v>
          </cell>
          <cell r="F19344" t="str">
            <v>HALF</v>
          </cell>
          <cell r="G19344" t="str">
            <v>CI_I06</v>
          </cell>
          <cell r="H19344" t="str">
            <v>PC</v>
          </cell>
          <cell r="I19344" t="str">
            <v>CPR</v>
          </cell>
          <cell r="J19344" t="str">
            <v/>
          </cell>
          <cell r="K19344" t="str">
            <v>PD</v>
          </cell>
          <cell r="L19344" t="str">
            <v>7933</v>
          </cell>
          <cell r="M19344" t="str">
            <v>S</v>
          </cell>
          <cell r="N19344">
            <v>1881129</v>
          </cell>
        </row>
        <row r="19345">
          <cell r="A19345" t="str">
            <v>SF-OPT-I06-PC-0026</v>
          </cell>
          <cell r="B19345" t="str">
            <v>CINT</v>
          </cell>
          <cell r="C19345" t="str">
            <v/>
          </cell>
          <cell r="D19345" t="str">
            <v>SCREW COVER K-006506 FP WHITE</v>
          </cell>
          <cell r="E19345">
            <v>45169</v>
          </cell>
          <cell r="F19345" t="str">
            <v>HALF</v>
          </cell>
          <cell r="G19345" t="str">
            <v>CI_I06</v>
          </cell>
          <cell r="H19345" t="str">
            <v>PC</v>
          </cell>
          <cell r="I19345" t="str">
            <v>CPR</v>
          </cell>
          <cell r="J19345" t="str">
            <v/>
          </cell>
          <cell r="K19345" t="str">
            <v>PD</v>
          </cell>
          <cell r="L19345" t="str">
            <v>7933</v>
          </cell>
          <cell r="M19345" t="str">
            <v>S</v>
          </cell>
          <cell r="N19345">
            <v>71199</v>
          </cell>
        </row>
        <row r="19346">
          <cell r="A19346" t="str">
            <v>SF-OPT-ICT-SC-0001</v>
          </cell>
          <cell r="B19346" t="str">
            <v>CINT</v>
          </cell>
          <cell r="C19346" t="str">
            <v/>
          </cell>
          <cell r="D19346" t="str">
            <v>ANGLE OPTIMUS</v>
          </cell>
          <cell r="E19346">
            <v>44851</v>
          </cell>
          <cell r="F19346" t="str">
            <v>HALF</v>
          </cell>
          <cell r="G19346" t="str">
            <v>CI_ICT</v>
          </cell>
          <cell r="H19346" t="str">
            <v>PC</v>
          </cell>
          <cell r="I19346" t="str">
            <v>CPR</v>
          </cell>
          <cell r="J19346" t="str">
            <v/>
          </cell>
          <cell r="K19346" t="str">
            <v>PD</v>
          </cell>
          <cell r="L19346" t="str">
            <v>7931</v>
          </cell>
          <cell r="M19346" t="str">
            <v>V</v>
          </cell>
          <cell r="N19346">
            <v>4337</v>
          </cell>
        </row>
        <row r="19347">
          <cell r="A19347" t="str">
            <v>SF-OPT-ICT-SC-0002</v>
          </cell>
          <cell r="B19347" t="str">
            <v>CINT</v>
          </cell>
          <cell r="C19347" t="str">
            <v/>
          </cell>
          <cell r="D19347" t="str">
            <v>ANGLE OPTIMUS 1M</v>
          </cell>
          <cell r="E19347">
            <v>0</v>
          </cell>
          <cell r="F19347" t="str">
            <v>HALF</v>
          </cell>
          <cell r="G19347" t="str">
            <v>CI_ICT</v>
          </cell>
          <cell r="H19347" t="str">
            <v>PC</v>
          </cell>
          <cell r="I19347" t="str">
            <v>CPR</v>
          </cell>
          <cell r="J19347" t="str">
            <v/>
          </cell>
          <cell r="K19347" t="str">
            <v>PD</v>
          </cell>
          <cell r="L19347" t="str">
            <v>7931</v>
          </cell>
          <cell r="M19347" t="str">
            <v>V</v>
          </cell>
          <cell r="N19347">
            <v>15641</v>
          </cell>
        </row>
        <row r="19348">
          <cell r="A19348" t="str">
            <v>SF-OPT-ICT-SC-0003</v>
          </cell>
          <cell r="B19348" t="str">
            <v>CINT</v>
          </cell>
          <cell r="C19348" t="str">
            <v/>
          </cell>
          <cell r="D19348" t="str">
            <v>ANGLE PLATE 1M OPTIMUS</v>
          </cell>
          <cell r="E19348">
            <v>0</v>
          </cell>
          <cell r="F19348" t="str">
            <v>HALF</v>
          </cell>
          <cell r="G19348" t="str">
            <v>CI_ICT</v>
          </cell>
          <cell r="H19348" t="str">
            <v>PC</v>
          </cell>
          <cell r="I19348" t="str">
            <v>CPR</v>
          </cell>
          <cell r="J19348" t="str">
            <v/>
          </cell>
          <cell r="K19348" t="str">
            <v>PD</v>
          </cell>
          <cell r="L19348" t="str">
            <v>7931</v>
          </cell>
          <cell r="M19348" t="str">
            <v>V</v>
          </cell>
          <cell r="N19348">
            <v>31107</v>
          </cell>
        </row>
        <row r="19349">
          <cell r="A19349" t="str">
            <v>SF-OPT-PLS-CT-0001</v>
          </cell>
          <cell r="B19349" t="str">
            <v>CINT</v>
          </cell>
          <cell r="C19349" t="str">
            <v/>
          </cell>
          <cell r="D19349" t="str">
            <v>BRACKET ROLLER COMPL KW 0</v>
          </cell>
          <cell r="E19349">
            <v>44783</v>
          </cell>
          <cell r="F19349" t="str">
            <v>HALF</v>
          </cell>
          <cell r="G19349" t="str">
            <v>CI_PLSTK</v>
          </cell>
          <cell r="H19349" t="str">
            <v>PC</v>
          </cell>
          <cell r="I19349" t="str">
            <v>CPR</v>
          </cell>
          <cell r="J19349" t="str">
            <v/>
          </cell>
          <cell r="K19349" t="str">
            <v>PD</v>
          </cell>
          <cell r="L19349" t="str">
            <v>7931</v>
          </cell>
          <cell r="M19349" t="str">
            <v>S</v>
          </cell>
          <cell r="N19349">
            <v>0</v>
          </cell>
        </row>
        <row r="19350">
          <cell r="A19350" t="str">
            <v>SF-OTH-I09-WL-0001</v>
          </cell>
          <cell r="B19350" t="str">
            <v>CINT</v>
          </cell>
          <cell r="C19350" t="str">
            <v/>
          </cell>
          <cell r="D19350" t="str">
            <v>MULTIPLEK T.4 X 120 X 200 CM</v>
          </cell>
          <cell r="E19350">
            <v>45103</v>
          </cell>
          <cell r="F19350" t="str">
            <v>HALF</v>
          </cell>
          <cell r="G19350" t="str">
            <v>CI_I09</v>
          </cell>
          <cell r="H19350" t="str">
            <v>PC</v>
          </cell>
          <cell r="I19350" t="str">
            <v>CPR</v>
          </cell>
          <cell r="J19350" t="str">
            <v/>
          </cell>
          <cell r="K19350" t="str">
            <v>PD</v>
          </cell>
          <cell r="L19350" t="str">
            <v>7936</v>
          </cell>
          <cell r="M19350" t="str">
            <v>S</v>
          </cell>
          <cell r="N19350">
            <v>50862</v>
          </cell>
        </row>
        <row r="19351">
          <cell r="A19351" t="str">
            <v>SF-PAN-I06-PC-0001</v>
          </cell>
          <cell r="B19351" t="str">
            <v>CINT</v>
          </cell>
          <cell r="C19351" t="str">
            <v/>
          </cell>
          <cell r="D19351" t="str">
            <v>RANGKA PANARUB CHAIR FP SILVER AICO</v>
          </cell>
          <cell r="E19351">
            <v>45202</v>
          </cell>
          <cell r="F19351" t="str">
            <v>HALF</v>
          </cell>
          <cell r="G19351" t="str">
            <v>CI_I06</v>
          </cell>
          <cell r="H19351" t="str">
            <v>PC</v>
          </cell>
          <cell r="I19351" t="str">
            <v>CPR</v>
          </cell>
          <cell r="J19351" t="str">
            <v/>
          </cell>
          <cell r="K19351" t="str">
            <v>PD</v>
          </cell>
          <cell r="L19351" t="str">
            <v>7933</v>
          </cell>
          <cell r="M19351" t="str">
            <v>S</v>
          </cell>
          <cell r="N19351">
            <v>123223</v>
          </cell>
        </row>
        <row r="19352">
          <cell r="A19352" t="str">
            <v>SF-PAR-I02-CT-0001</v>
          </cell>
          <cell r="B19352" t="str">
            <v>CINT</v>
          </cell>
          <cell r="C19352" t="str">
            <v/>
          </cell>
          <cell r="D19352" t="str">
            <v>FORE LEG SCHOOL CHAIR PARAMOUNT M KB</v>
          </cell>
          <cell r="E19352">
            <v>44834</v>
          </cell>
          <cell r="F19352" t="str">
            <v>HALF</v>
          </cell>
          <cell r="G19352" t="str">
            <v>CI_I02</v>
          </cell>
          <cell r="H19352" t="str">
            <v>PC</v>
          </cell>
          <cell r="I19352" t="str">
            <v>CPR</v>
          </cell>
          <cell r="J19352" t="str">
            <v/>
          </cell>
          <cell r="K19352" t="str">
            <v>PD</v>
          </cell>
          <cell r="L19352" t="str">
            <v>7931</v>
          </cell>
          <cell r="M19352" t="str">
            <v>S</v>
          </cell>
          <cell r="N19352">
            <v>13311</v>
          </cell>
        </row>
        <row r="19353">
          <cell r="A19353" t="str">
            <v>SF-PAR-I02-CT-0002</v>
          </cell>
          <cell r="B19353" t="str">
            <v>CINT</v>
          </cell>
          <cell r="C19353" t="str">
            <v/>
          </cell>
          <cell r="D19353" t="str">
            <v>REAR LEG SCHOOL CHAIR PARAMOUNT M KB</v>
          </cell>
          <cell r="E19353">
            <v>44834</v>
          </cell>
          <cell r="F19353" t="str">
            <v>HALF</v>
          </cell>
          <cell r="G19353" t="str">
            <v>CI_I02</v>
          </cell>
          <cell r="H19353" t="str">
            <v>PC</v>
          </cell>
          <cell r="I19353" t="str">
            <v>CPR</v>
          </cell>
          <cell r="J19353" t="str">
            <v/>
          </cell>
          <cell r="K19353" t="str">
            <v>PD</v>
          </cell>
          <cell r="L19353" t="str">
            <v>7931</v>
          </cell>
          <cell r="M19353" t="str">
            <v>S</v>
          </cell>
          <cell r="N19353">
            <v>13311</v>
          </cell>
        </row>
        <row r="19354">
          <cell r="A19354" t="str">
            <v>SF-PAR-I02-CT-0003</v>
          </cell>
          <cell r="B19354" t="str">
            <v>CINT</v>
          </cell>
          <cell r="C19354" t="str">
            <v/>
          </cell>
          <cell r="D19354" t="str">
            <v>LEG FRAME SCHOOL DESK PARAMOUNT M KB</v>
          </cell>
          <cell r="E19354">
            <v>44834</v>
          </cell>
          <cell r="F19354" t="str">
            <v>HALF</v>
          </cell>
          <cell r="G19354" t="str">
            <v>CI_I02</v>
          </cell>
          <cell r="H19354" t="str">
            <v>PC</v>
          </cell>
          <cell r="I19354" t="str">
            <v>CPR</v>
          </cell>
          <cell r="J19354" t="str">
            <v/>
          </cell>
          <cell r="K19354" t="str">
            <v>PD</v>
          </cell>
          <cell r="L19354" t="str">
            <v>7931</v>
          </cell>
          <cell r="M19354" t="str">
            <v>S</v>
          </cell>
          <cell r="N19354">
            <v>30143</v>
          </cell>
        </row>
        <row r="19355">
          <cell r="A19355" t="str">
            <v>SF-PAR-I04-CT-0002</v>
          </cell>
          <cell r="B19355" t="str">
            <v>CINT</v>
          </cell>
          <cell r="C19355" t="str">
            <v/>
          </cell>
          <cell r="D19355" t="str">
            <v>JOINT LEG PIPE CHAIR PARAMOUNT XL KW 1</v>
          </cell>
          <cell r="E19355">
            <v>44804</v>
          </cell>
          <cell r="F19355" t="str">
            <v>HALF</v>
          </cell>
          <cell r="G19355" t="str">
            <v>CI_I04</v>
          </cell>
          <cell r="H19355" t="str">
            <v>PC</v>
          </cell>
          <cell r="I19355" t="str">
            <v>CPR</v>
          </cell>
          <cell r="J19355" t="str">
            <v/>
          </cell>
          <cell r="K19355" t="str">
            <v>PD</v>
          </cell>
          <cell r="L19355" t="str">
            <v>7931</v>
          </cell>
          <cell r="M19355" t="str">
            <v>S</v>
          </cell>
          <cell r="N19355">
            <v>33522</v>
          </cell>
        </row>
        <row r="19356">
          <cell r="A19356" t="str">
            <v>SF-PAR-I04-CT-0003</v>
          </cell>
          <cell r="B19356" t="str">
            <v>CINT</v>
          </cell>
          <cell r="C19356" t="str">
            <v/>
          </cell>
          <cell r="D19356" t="str">
            <v>JOINT LEG PIPE DESK PARAMOUNT KW 1</v>
          </cell>
          <cell r="E19356">
            <v>44783</v>
          </cell>
          <cell r="F19356" t="str">
            <v>HALF</v>
          </cell>
          <cell r="G19356" t="str">
            <v>CI_I04</v>
          </cell>
          <cell r="H19356" t="str">
            <v>PC</v>
          </cell>
          <cell r="I19356" t="str">
            <v>CPR</v>
          </cell>
          <cell r="J19356" t="str">
            <v/>
          </cell>
          <cell r="K19356" t="str">
            <v>PD</v>
          </cell>
          <cell r="L19356" t="str">
            <v>7931</v>
          </cell>
          <cell r="M19356" t="str">
            <v>S</v>
          </cell>
          <cell r="N19356">
            <v>11717</v>
          </cell>
        </row>
        <row r="19357">
          <cell r="A19357" t="str">
            <v>SF-PAR-I04-CT-0004</v>
          </cell>
          <cell r="B19357" t="str">
            <v>CINT</v>
          </cell>
          <cell r="C19357" t="str">
            <v/>
          </cell>
          <cell r="D19357" t="str">
            <v>JOINT PIPE DESK COMPL KW 0</v>
          </cell>
          <cell r="E19357">
            <v>44804</v>
          </cell>
          <cell r="F19357" t="str">
            <v>HALF</v>
          </cell>
          <cell r="G19357" t="str">
            <v>CI_I04</v>
          </cell>
          <cell r="H19357" t="str">
            <v>PC</v>
          </cell>
          <cell r="I19357" t="str">
            <v>CPR</v>
          </cell>
          <cell r="J19357" t="str">
            <v/>
          </cell>
          <cell r="K19357" t="str">
            <v>PD</v>
          </cell>
          <cell r="L19357" t="str">
            <v>7931</v>
          </cell>
          <cell r="M19357" t="str">
            <v>S</v>
          </cell>
          <cell r="N19357">
            <v>41294</v>
          </cell>
        </row>
        <row r="19358">
          <cell r="A19358" t="str">
            <v>SF-PAR-I04-CT-0005</v>
          </cell>
          <cell r="B19358" t="str">
            <v>CINT</v>
          </cell>
          <cell r="C19358" t="str">
            <v/>
          </cell>
          <cell r="D19358" t="str">
            <v>LEG COMPL L CHAIR PARAMOUNT L KW 1</v>
          </cell>
          <cell r="E19358">
            <v>44783</v>
          </cell>
          <cell r="F19358" t="str">
            <v>HALF</v>
          </cell>
          <cell r="G19358" t="str">
            <v>CI_I04</v>
          </cell>
          <cell r="H19358" t="str">
            <v>PC</v>
          </cell>
          <cell r="I19358" t="str">
            <v>CPR</v>
          </cell>
          <cell r="J19358" t="str">
            <v/>
          </cell>
          <cell r="K19358" t="str">
            <v>PD</v>
          </cell>
          <cell r="L19358" t="str">
            <v>7931</v>
          </cell>
          <cell r="M19358" t="str">
            <v>S</v>
          </cell>
          <cell r="N19358">
            <v>52751</v>
          </cell>
        </row>
        <row r="19359">
          <cell r="A19359" t="str">
            <v>SF-PAR-I04-CT-0006</v>
          </cell>
          <cell r="B19359" t="str">
            <v>CINT</v>
          </cell>
          <cell r="C19359" t="str">
            <v/>
          </cell>
          <cell r="D19359" t="str">
            <v>LEG COMPL L CHAIR PARAMOUNT M KW 1</v>
          </cell>
          <cell r="E19359">
            <v>44783</v>
          </cell>
          <cell r="F19359" t="str">
            <v>HALF</v>
          </cell>
          <cell r="G19359" t="str">
            <v>CI_I04</v>
          </cell>
          <cell r="H19359" t="str">
            <v>PC</v>
          </cell>
          <cell r="I19359" t="str">
            <v>CPR</v>
          </cell>
          <cell r="J19359" t="str">
            <v/>
          </cell>
          <cell r="K19359" t="str">
            <v>PD</v>
          </cell>
          <cell r="L19359" t="str">
            <v>7931</v>
          </cell>
          <cell r="M19359" t="str">
            <v>S</v>
          </cell>
          <cell r="N19359">
            <v>51034</v>
          </cell>
        </row>
        <row r="19360">
          <cell r="A19360" t="str">
            <v>SF-PAR-I04-CT-0007</v>
          </cell>
          <cell r="B19360" t="str">
            <v>CINT</v>
          </cell>
          <cell r="C19360" t="str">
            <v/>
          </cell>
          <cell r="D19360" t="str">
            <v>LEG COMPL L CHAIR PARAMOUNT S KW 1</v>
          </cell>
          <cell r="E19360">
            <v>44783</v>
          </cell>
          <cell r="F19360" t="str">
            <v>HALF</v>
          </cell>
          <cell r="G19360" t="str">
            <v>CI_I04</v>
          </cell>
          <cell r="H19360" t="str">
            <v>PC</v>
          </cell>
          <cell r="I19360" t="str">
            <v>CPR</v>
          </cell>
          <cell r="J19360" t="str">
            <v/>
          </cell>
          <cell r="K19360" t="str">
            <v>PD</v>
          </cell>
          <cell r="L19360" t="str">
            <v>7931</v>
          </cell>
          <cell r="M19360" t="str">
            <v>S</v>
          </cell>
          <cell r="N19360">
            <v>48045</v>
          </cell>
        </row>
        <row r="19361">
          <cell r="A19361" t="str">
            <v>SF-PAR-I04-CT-0008</v>
          </cell>
          <cell r="B19361" t="str">
            <v>CINT</v>
          </cell>
          <cell r="C19361" t="str">
            <v/>
          </cell>
          <cell r="D19361" t="str">
            <v>LEG COMPL L CHAIR PARAMOUNT XL KW 1</v>
          </cell>
          <cell r="E19361">
            <v>44804</v>
          </cell>
          <cell r="F19361" t="str">
            <v>HALF</v>
          </cell>
          <cell r="G19361" t="str">
            <v>CI_I04</v>
          </cell>
          <cell r="H19361" t="str">
            <v>PC</v>
          </cell>
          <cell r="I19361" t="str">
            <v>CPR</v>
          </cell>
          <cell r="J19361" t="str">
            <v/>
          </cell>
          <cell r="K19361" t="str">
            <v>PD</v>
          </cell>
          <cell r="L19361" t="str">
            <v>7931</v>
          </cell>
          <cell r="M19361" t="str">
            <v>S</v>
          </cell>
          <cell r="N19361">
            <v>47889</v>
          </cell>
        </row>
        <row r="19362">
          <cell r="A19362" t="str">
            <v>SF-PAR-I04-CT-0009</v>
          </cell>
          <cell r="B19362" t="str">
            <v>CINT</v>
          </cell>
          <cell r="C19362" t="str">
            <v/>
          </cell>
          <cell r="D19362" t="str">
            <v>LEG COMPL L DESK PARAMOUNT L KW</v>
          </cell>
          <cell r="E19362">
            <v>44783</v>
          </cell>
          <cell r="F19362" t="str">
            <v>HALF</v>
          </cell>
          <cell r="G19362" t="str">
            <v>CI_I04</v>
          </cell>
          <cell r="H19362" t="str">
            <v>PC</v>
          </cell>
          <cell r="I19362" t="str">
            <v>CPR</v>
          </cell>
          <cell r="J19362" t="str">
            <v/>
          </cell>
          <cell r="K19362" t="str">
            <v>PD</v>
          </cell>
          <cell r="L19362" t="str">
            <v>7931</v>
          </cell>
          <cell r="M19362" t="str">
            <v>S</v>
          </cell>
          <cell r="N19362">
            <v>44363</v>
          </cell>
        </row>
        <row r="19363">
          <cell r="A19363" t="str">
            <v>SF-PAR-I04-CT-0010</v>
          </cell>
          <cell r="B19363" t="str">
            <v>CINT</v>
          </cell>
          <cell r="C19363" t="str">
            <v/>
          </cell>
          <cell r="D19363" t="str">
            <v>LEG COMPL L DESK PARAMOUNT S KW</v>
          </cell>
          <cell r="E19363">
            <v>44783</v>
          </cell>
          <cell r="F19363" t="str">
            <v>HALF</v>
          </cell>
          <cell r="G19363" t="str">
            <v>CI_I04</v>
          </cell>
          <cell r="H19363" t="str">
            <v>PC</v>
          </cell>
          <cell r="I19363" t="str">
            <v>CPR</v>
          </cell>
          <cell r="J19363" t="str">
            <v/>
          </cell>
          <cell r="K19363" t="str">
            <v>PD</v>
          </cell>
          <cell r="L19363" t="str">
            <v>7931</v>
          </cell>
          <cell r="M19363" t="str">
            <v>S</v>
          </cell>
          <cell r="N19363">
            <v>51347</v>
          </cell>
        </row>
        <row r="19364">
          <cell r="A19364" t="str">
            <v>SF-PAR-I04-CT-0011</v>
          </cell>
          <cell r="B19364" t="str">
            <v>CINT</v>
          </cell>
          <cell r="C19364" t="str">
            <v/>
          </cell>
          <cell r="D19364" t="str">
            <v>LEG COMPL L DESK PARAMOUNTM KW</v>
          </cell>
          <cell r="E19364">
            <v>44783</v>
          </cell>
          <cell r="F19364" t="str">
            <v>HALF</v>
          </cell>
          <cell r="G19364" t="str">
            <v>CI_I04</v>
          </cell>
          <cell r="H19364" t="str">
            <v>PC</v>
          </cell>
          <cell r="I19364" t="str">
            <v>CPR</v>
          </cell>
          <cell r="J19364" t="str">
            <v/>
          </cell>
          <cell r="K19364" t="str">
            <v>PD</v>
          </cell>
          <cell r="L19364" t="str">
            <v>7931</v>
          </cell>
          <cell r="M19364" t="str">
            <v>S</v>
          </cell>
          <cell r="N19364">
            <v>49012</v>
          </cell>
        </row>
        <row r="19365">
          <cell r="A19365" t="str">
            <v>SF-PAR-I04-CT-0012</v>
          </cell>
          <cell r="B19365" t="str">
            <v>CINT</v>
          </cell>
          <cell r="C19365" t="str">
            <v/>
          </cell>
          <cell r="D19365" t="str">
            <v>LEG COMPL R CHAIR PARAMOUNT L KW 1</v>
          </cell>
          <cell r="E19365">
            <v>44783</v>
          </cell>
          <cell r="F19365" t="str">
            <v>HALF</v>
          </cell>
          <cell r="G19365" t="str">
            <v>CI_I04</v>
          </cell>
          <cell r="H19365" t="str">
            <v>PC</v>
          </cell>
          <cell r="I19365" t="str">
            <v>CPR</v>
          </cell>
          <cell r="J19365" t="str">
            <v/>
          </cell>
          <cell r="K19365" t="str">
            <v>PD</v>
          </cell>
          <cell r="L19365" t="str">
            <v>7931</v>
          </cell>
          <cell r="M19365" t="str">
            <v>S</v>
          </cell>
          <cell r="N19365">
            <v>52751</v>
          </cell>
        </row>
        <row r="19366">
          <cell r="A19366" t="str">
            <v>SF-PAR-I04-CT-0013</v>
          </cell>
          <cell r="B19366" t="str">
            <v>CINT</v>
          </cell>
          <cell r="C19366" t="str">
            <v/>
          </cell>
          <cell r="D19366" t="str">
            <v>LEG COMPL R CHAIR PARAMOUNT M KW 1</v>
          </cell>
          <cell r="E19366">
            <v>44783</v>
          </cell>
          <cell r="F19366" t="str">
            <v>HALF</v>
          </cell>
          <cell r="G19366" t="str">
            <v>CI_I04</v>
          </cell>
          <cell r="H19366" t="str">
            <v>PC</v>
          </cell>
          <cell r="I19366" t="str">
            <v>CPR</v>
          </cell>
          <cell r="J19366" t="str">
            <v/>
          </cell>
          <cell r="K19366" t="str">
            <v>PD</v>
          </cell>
          <cell r="L19366" t="str">
            <v>7931</v>
          </cell>
          <cell r="M19366" t="str">
            <v>S</v>
          </cell>
          <cell r="N19366">
            <v>51034</v>
          </cell>
        </row>
        <row r="19367">
          <cell r="A19367" t="str">
            <v>SF-PAR-I04-CT-0014</v>
          </cell>
          <cell r="B19367" t="str">
            <v>CINT</v>
          </cell>
          <cell r="C19367" t="str">
            <v/>
          </cell>
          <cell r="D19367" t="str">
            <v>LEG COMPL R CHAIR PARAMOUNT S KW 1</v>
          </cell>
          <cell r="E19367">
            <v>44783</v>
          </cell>
          <cell r="F19367" t="str">
            <v>HALF</v>
          </cell>
          <cell r="G19367" t="str">
            <v>CI_I04</v>
          </cell>
          <cell r="H19367" t="str">
            <v>PC</v>
          </cell>
          <cell r="I19367" t="str">
            <v>CPR</v>
          </cell>
          <cell r="J19367" t="str">
            <v/>
          </cell>
          <cell r="K19367" t="str">
            <v>PD</v>
          </cell>
          <cell r="L19367" t="str">
            <v>7931</v>
          </cell>
          <cell r="M19367" t="str">
            <v>S</v>
          </cell>
          <cell r="N19367">
            <v>47957</v>
          </cell>
        </row>
        <row r="19368">
          <cell r="A19368" t="str">
            <v>SF-PAR-I04-CT-0015</v>
          </cell>
          <cell r="B19368" t="str">
            <v>CINT</v>
          </cell>
          <cell r="C19368" t="str">
            <v/>
          </cell>
          <cell r="D19368" t="str">
            <v>LEG COMPL R CHAIR PARAMOUNT XL KW 1</v>
          </cell>
          <cell r="E19368">
            <v>44804</v>
          </cell>
          <cell r="F19368" t="str">
            <v>HALF</v>
          </cell>
          <cell r="G19368" t="str">
            <v>CI_I04</v>
          </cell>
          <cell r="H19368" t="str">
            <v>PC</v>
          </cell>
          <cell r="I19368" t="str">
            <v>CPR</v>
          </cell>
          <cell r="J19368" t="str">
            <v/>
          </cell>
          <cell r="K19368" t="str">
            <v>PD</v>
          </cell>
          <cell r="L19368" t="str">
            <v>7931</v>
          </cell>
          <cell r="M19368" t="str">
            <v>S</v>
          </cell>
          <cell r="N19368">
            <v>47889</v>
          </cell>
        </row>
        <row r="19369">
          <cell r="A19369" t="str">
            <v>SF-PAR-I04-CT-0016</v>
          </cell>
          <cell r="B19369" t="str">
            <v>CINT</v>
          </cell>
          <cell r="C19369" t="str">
            <v/>
          </cell>
          <cell r="D19369" t="str">
            <v>LEG COMPL R DESK PARAMOUNT L KW</v>
          </cell>
          <cell r="E19369">
            <v>44825</v>
          </cell>
          <cell r="F19369" t="str">
            <v>HALF</v>
          </cell>
          <cell r="G19369" t="str">
            <v>CI_I04</v>
          </cell>
          <cell r="H19369" t="str">
            <v>PC</v>
          </cell>
          <cell r="I19369" t="str">
            <v>CPR</v>
          </cell>
          <cell r="J19369" t="str">
            <v/>
          </cell>
          <cell r="K19369" t="str">
            <v>PD</v>
          </cell>
          <cell r="L19369" t="str">
            <v>7931</v>
          </cell>
          <cell r="M19369" t="str">
            <v>S</v>
          </cell>
          <cell r="N19369">
            <v>44334</v>
          </cell>
        </row>
        <row r="19370">
          <cell r="A19370" t="str">
            <v>SF-PAR-I04-CT-0017</v>
          </cell>
          <cell r="B19370" t="str">
            <v>CINT</v>
          </cell>
          <cell r="C19370" t="str">
            <v/>
          </cell>
          <cell r="D19370" t="str">
            <v>LEG COMPL R DESK PARAMOUNT M KW</v>
          </cell>
          <cell r="E19370">
            <v>44783</v>
          </cell>
          <cell r="F19370" t="str">
            <v>HALF</v>
          </cell>
          <cell r="G19370" t="str">
            <v>CI_I04</v>
          </cell>
          <cell r="H19370" t="str">
            <v>PC</v>
          </cell>
          <cell r="I19370" t="str">
            <v>CPR</v>
          </cell>
          <cell r="J19370" t="str">
            <v/>
          </cell>
          <cell r="K19370" t="str">
            <v>PD</v>
          </cell>
          <cell r="L19370" t="str">
            <v>7931</v>
          </cell>
          <cell r="M19370" t="str">
            <v>S</v>
          </cell>
          <cell r="N19370">
            <v>49012</v>
          </cell>
        </row>
        <row r="19371">
          <cell r="A19371" t="str">
            <v>SF-PAR-I04-CT-0018</v>
          </cell>
          <cell r="B19371" t="str">
            <v>CINT</v>
          </cell>
          <cell r="C19371" t="str">
            <v/>
          </cell>
          <cell r="D19371" t="str">
            <v>LEG COMPL R DESK PARAMOUNT S KW</v>
          </cell>
          <cell r="E19371">
            <v>44783</v>
          </cell>
          <cell r="F19371" t="str">
            <v>HALF</v>
          </cell>
          <cell r="G19371" t="str">
            <v>CI_I04</v>
          </cell>
          <cell r="H19371" t="str">
            <v>PC</v>
          </cell>
          <cell r="I19371" t="str">
            <v>CPR</v>
          </cell>
          <cell r="J19371" t="str">
            <v/>
          </cell>
          <cell r="K19371" t="str">
            <v>PD</v>
          </cell>
          <cell r="L19371" t="str">
            <v>7931</v>
          </cell>
          <cell r="M19371" t="str">
            <v>S</v>
          </cell>
          <cell r="N19371">
            <v>51347</v>
          </cell>
        </row>
        <row r="19372">
          <cell r="A19372" t="str">
            <v>SF-PAR-I04-CT-0019</v>
          </cell>
          <cell r="B19372" t="str">
            <v>CINT</v>
          </cell>
          <cell r="C19372" t="str">
            <v/>
          </cell>
          <cell r="D19372" t="str">
            <v>LEG FRAME L TYPE XL PAR KW 0</v>
          </cell>
          <cell r="E19372">
            <v>44804</v>
          </cell>
          <cell r="F19372" t="str">
            <v>HALF</v>
          </cell>
          <cell r="G19372" t="str">
            <v>CI_I04</v>
          </cell>
          <cell r="H19372" t="str">
            <v>PC</v>
          </cell>
          <cell r="I19372" t="str">
            <v>CPR</v>
          </cell>
          <cell r="J19372" t="str">
            <v/>
          </cell>
          <cell r="K19372" t="str">
            <v>PD</v>
          </cell>
          <cell r="L19372" t="str">
            <v>7931</v>
          </cell>
          <cell r="M19372" t="str">
            <v>S</v>
          </cell>
          <cell r="N19372">
            <v>47889</v>
          </cell>
        </row>
        <row r="19373">
          <cell r="A19373" t="str">
            <v>SF-PAR-I04-CT-0020</v>
          </cell>
          <cell r="B19373" t="str">
            <v>CINT</v>
          </cell>
          <cell r="C19373" t="str">
            <v/>
          </cell>
          <cell r="D19373" t="str">
            <v>LEG FRAME R TYPE XL PAR KW 0</v>
          </cell>
          <cell r="E19373">
            <v>44804</v>
          </cell>
          <cell r="F19373" t="str">
            <v>HALF</v>
          </cell>
          <cell r="G19373" t="str">
            <v>CI_I04</v>
          </cell>
          <cell r="H19373" t="str">
            <v>PC</v>
          </cell>
          <cell r="I19373" t="str">
            <v>CPR</v>
          </cell>
          <cell r="J19373" t="str">
            <v/>
          </cell>
          <cell r="K19373" t="str">
            <v>PD</v>
          </cell>
          <cell r="L19373" t="str">
            <v>7931</v>
          </cell>
          <cell r="M19373" t="str">
            <v>S</v>
          </cell>
          <cell r="N19373">
            <v>47889</v>
          </cell>
        </row>
        <row r="19374">
          <cell r="A19374" t="str">
            <v>SF-PAR-I04-CT-0021</v>
          </cell>
          <cell r="B19374" t="str">
            <v>CINT</v>
          </cell>
          <cell r="C19374" t="str">
            <v/>
          </cell>
          <cell r="D19374" t="str">
            <v>LEG PIPE (L) PARAMOUNT TABLE TYPE XL</v>
          </cell>
          <cell r="E19374">
            <v>44783</v>
          </cell>
          <cell r="F19374" t="str">
            <v>HALF</v>
          </cell>
          <cell r="G19374" t="str">
            <v>CI_I04</v>
          </cell>
          <cell r="H19374" t="str">
            <v>PC</v>
          </cell>
          <cell r="I19374" t="str">
            <v>CPR</v>
          </cell>
          <cell r="J19374" t="str">
            <v/>
          </cell>
          <cell r="K19374" t="str">
            <v>PD</v>
          </cell>
          <cell r="L19374" t="str">
            <v>7931</v>
          </cell>
          <cell r="M19374" t="str">
            <v>S</v>
          </cell>
          <cell r="N19374">
            <v>0</v>
          </cell>
        </row>
        <row r="19375">
          <cell r="A19375" t="str">
            <v>SF-PAR-I04-CT-0022</v>
          </cell>
          <cell r="B19375" t="str">
            <v>CINT</v>
          </cell>
          <cell r="C19375" t="str">
            <v/>
          </cell>
          <cell r="D19375" t="str">
            <v>LEG PIPE 25 (L) PARAMOUNT CHAIR TYPE XL</v>
          </cell>
          <cell r="E19375">
            <v>44783</v>
          </cell>
          <cell r="F19375" t="str">
            <v>HALF</v>
          </cell>
          <cell r="G19375" t="str">
            <v>CI_I04</v>
          </cell>
          <cell r="H19375" t="str">
            <v>PC</v>
          </cell>
          <cell r="I19375" t="str">
            <v>CPR</v>
          </cell>
          <cell r="J19375" t="str">
            <v/>
          </cell>
          <cell r="K19375" t="str">
            <v>PD</v>
          </cell>
          <cell r="L19375" t="str">
            <v>7931</v>
          </cell>
          <cell r="M19375" t="str">
            <v>S</v>
          </cell>
          <cell r="N19375">
            <v>0</v>
          </cell>
        </row>
        <row r="19376">
          <cell r="A19376" t="str">
            <v>SF-PAR-I04-CT-0023</v>
          </cell>
          <cell r="B19376" t="str">
            <v>CINT</v>
          </cell>
          <cell r="C19376" t="str">
            <v/>
          </cell>
          <cell r="D19376" t="str">
            <v>RANGKA FRAME DESK PARAMOUNT XL KW 0</v>
          </cell>
          <cell r="E19376">
            <v>44783</v>
          </cell>
          <cell r="F19376" t="str">
            <v>HALF</v>
          </cell>
          <cell r="G19376" t="str">
            <v>CI_I04</v>
          </cell>
          <cell r="H19376" t="str">
            <v>PC</v>
          </cell>
          <cell r="I19376" t="str">
            <v>CPR</v>
          </cell>
          <cell r="J19376" t="str">
            <v/>
          </cell>
          <cell r="K19376" t="str">
            <v>PD</v>
          </cell>
          <cell r="L19376" t="str">
            <v>7931</v>
          </cell>
          <cell r="M19376" t="str">
            <v>S</v>
          </cell>
          <cell r="N19376">
            <v>114886</v>
          </cell>
        </row>
        <row r="19377">
          <cell r="A19377" t="str">
            <v>SF-PAR-I04-CT-0024</v>
          </cell>
          <cell r="B19377" t="str">
            <v>CINT</v>
          </cell>
          <cell r="C19377" t="str">
            <v/>
          </cell>
          <cell r="D19377" t="str">
            <v>SEAT ASSY LOBBY CHAIR OLIVE KW 0</v>
          </cell>
          <cell r="E19377">
            <v>45131</v>
          </cell>
          <cell r="F19377" t="str">
            <v>HALF</v>
          </cell>
          <cell r="G19377" t="str">
            <v>CI_I04</v>
          </cell>
          <cell r="H19377" t="str">
            <v>PC</v>
          </cell>
          <cell r="I19377" t="str">
            <v>CPR</v>
          </cell>
          <cell r="J19377" t="str">
            <v/>
          </cell>
          <cell r="K19377" t="str">
            <v>PD</v>
          </cell>
          <cell r="L19377" t="str">
            <v>7931</v>
          </cell>
          <cell r="M19377" t="str">
            <v>S</v>
          </cell>
          <cell r="N19377">
            <v>48506</v>
          </cell>
        </row>
        <row r="19378">
          <cell r="A19378" t="str">
            <v>SF-PAR-I04-CT-0025</v>
          </cell>
          <cell r="B19378" t="str">
            <v>CINT</v>
          </cell>
          <cell r="C19378" t="str">
            <v/>
          </cell>
          <cell r="D19378" t="str">
            <v>JOINT LEG PIPE DESK PARAMOUNT XL KW</v>
          </cell>
          <cell r="E19378">
            <v>44769</v>
          </cell>
          <cell r="F19378" t="str">
            <v>HALF</v>
          </cell>
          <cell r="G19378" t="str">
            <v>CI_I04</v>
          </cell>
          <cell r="H19378" t="str">
            <v>PC</v>
          </cell>
          <cell r="I19378" t="str">
            <v>CPR</v>
          </cell>
          <cell r="J19378" t="str">
            <v/>
          </cell>
          <cell r="K19378" t="str">
            <v>PD</v>
          </cell>
          <cell r="L19378" t="str">
            <v>7931</v>
          </cell>
          <cell r="M19378" t="str">
            <v>S</v>
          </cell>
          <cell r="N19378">
            <v>0</v>
          </cell>
        </row>
        <row r="19379">
          <cell r="A19379" t="str">
            <v>SF-PAR-I04-CT-0026</v>
          </cell>
          <cell r="B19379" t="str">
            <v>CINT</v>
          </cell>
          <cell r="C19379" t="str">
            <v/>
          </cell>
          <cell r="D19379" t="str">
            <v>LEG COMPL R CHAIR PARAMOUNT XL NEW KW</v>
          </cell>
          <cell r="E19379">
            <v>44804</v>
          </cell>
          <cell r="F19379" t="str">
            <v>HALF</v>
          </cell>
          <cell r="G19379" t="str">
            <v>CI_I04</v>
          </cell>
          <cell r="H19379" t="str">
            <v>PC</v>
          </cell>
          <cell r="I19379" t="str">
            <v>CPR</v>
          </cell>
          <cell r="J19379" t="str">
            <v/>
          </cell>
          <cell r="K19379" t="str">
            <v>PD</v>
          </cell>
          <cell r="L19379" t="str">
            <v>7931</v>
          </cell>
          <cell r="M19379" t="str">
            <v>S</v>
          </cell>
          <cell r="N19379">
            <v>37373</v>
          </cell>
        </row>
        <row r="19380">
          <cell r="A19380" t="str">
            <v>SF-PAR-I06-PC-0001</v>
          </cell>
          <cell r="B19380" t="str">
            <v>CINT</v>
          </cell>
          <cell r="C19380" t="str">
            <v/>
          </cell>
          <cell r="D19380" t="str">
            <v>JOINT LEG COMPL CHAIR PARAMOUNT XL FP IV</v>
          </cell>
          <cell r="E19380">
            <v>45293</v>
          </cell>
          <cell r="F19380" t="str">
            <v>HALF</v>
          </cell>
          <cell r="G19380" t="str">
            <v>CI_I06</v>
          </cell>
          <cell r="H19380" t="str">
            <v>PC</v>
          </cell>
          <cell r="I19380" t="str">
            <v>CPR</v>
          </cell>
          <cell r="J19380" t="str">
            <v/>
          </cell>
          <cell r="K19380" t="str">
            <v>PD</v>
          </cell>
          <cell r="L19380" t="str">
            <v>7933</v>
          </cell>
          <cell r="M19380" t="str">
            <v>S</v>
          </cell>
          <cell r="N19380">
            <v>37466</v>
          </cell>
        </row>
        <row r="19381">
          <cell r="A19381" t="str">
            <v>SF-PAR-I06-PC-0002</v>
          </cell>
          <cell r="B19381" t="str">
            <v>CINT</v>
          </cell>
          <cell r="C19381" t="str">
            <v/>
          </cell>
          <cell r="D19381" t="str">
            <v>JOINT LEG PIPE SCHOOL CHAIR PARAMOUNT FP</v>
          </cell>
          <cell r="E19381">
            <v>44814</v>
          </cell>
          <cell r="F19381" t="str">
            <v>HALF</v>
          </cell>
          <cell r="G19381" t="str">
            <v>CI_I06</v>
          </cell>
          <cell r="H19381" t="str">
            <v>PC</v>
          </cell>
          <cell r="I19381" t="str">
            <v>CPR</v>
          </cell>
          <cell r="J19381" t="str">
            <v/>
          </cell>
          <cell r="K19381" t="str">
            <v>PD</v>
          </cell>
          <cell r="L19381" t="str">
            <v>7933</v>
          </cell>
          <cell r="M19381" t="str">
            <v>S</v>
          </cell>
          <cell r="N19381">
            <v>19278</v>
          </cell>
        </row>
        <row r="19382">
          <cell r="A19382" t="str">
            <v>SF-PAR-I06-PC-0003</v>
          </cell>
          <cell r="B19382" t="str">
            <v>CINT</v>
          </cell>
          <cell r="C19382" t="str">
            <v/>
          </cell>
          <cell r="D19382" t="str">
            <v>JOINT LEG PIPE SCHOOL DESK PARAMOUNT FP</v>
          </cell>
          <cell r="E19382">
            <v>45169</v>
          </cell>
          <cell r="F19382" t="str">
            <v>HALF</v>
          </cell>
          <cell r="G19382" t="str">
            <v>CI_I06</v>
          </cell>
          <cell r="H19382" t="str">
            <v>PC</v>
          </cell>
          <cell r="I19382" t="str">
            <v>CPR</v>
          </cell>
          <cell r="J19382" t="str">
            <v/>
          </cell>
          <cell r="K19382" t="str">
            <v>PD</v>
          </cell>
          <cell r="L19382" t="str">
            <v>7933</v>
          </cell>
          <cell r="M19382" t="str">
            <v>S</v>
          </cell>
          <cell r="N19382">
            <v>22923</v>
          </cell>
        </row>
        <row r="19383">
          <cell r="A19383" t="str">
            <v>SF-PAR-I06-PC-0004</v>
          </cell>
          <cell r="B19383" t="str">
            <v>CINT</v>
          </cell>
          <cell r="C19383" t="str">
            <v/>
          </cell>
          <cell r="D19383" t="str">
            <v>LEG FRAME L CHAIR PARAMOUNT L FP IVORY</v>
          </cell>
          <cell r="E19383">
            <v>45169</v>
          </cell>
          <cell r="F19383" t="str">
            <v>HALF</v>
          </cell>
          <cell r="G19383" t="str">
            <v>CI_I06</v>
          </cell>
          <cell r="H19383" t="str">
            <v>PC</v>
          </cell>
          <cell r="I19383" t="str">
            <v>CPR</v>
          </cell>
          <cell r="J19383" t="str">
            <v/>
          </cell>
          <cell r="K19383" t="str">
            <v>PD</v>
          </cell>
          <cell r="L19383" t="str">
            <v>7933</v>
          </cell>
          <cell r="M19383" t="str">
            <v>S</v>
          </cell>
          <cell r="N19383">
            <v>61810</v>
          </cell>
        </row>
        <row r="19384">
          <cell r="A19384" t="str">
            <v>SF-PAR-I06-PC-0005</v>
          </cell>
          <cell r="B19384" t="str">
            <v>CINT</v>
          </cell>
          <cell r="C19384" t="str">
            <v/>
          </cell>
          <cell r="D19384" t="str">
            <v>LEG FRAME L CHAIR PARAMOUNT M FP IVORY</v>
          </cell>
          <cell r="E19384">
            <v>45169</v>
          </cell>
          <cell r="F19384" t="str">
            <v>HALF</v>
          </cell>
          <cell r="G19384" t="str">
            <v>CI_I06</v>
          </cell>
          <cell r="H19384" t="str">
            <v>PC</v>
          </cell>
          <cell r="I19384" t="str">
            <v>CPR</v>
          </cell>
          <cell r="J19384" t="str">
            <v/>
          </cell>
          <cell r="K19384" t="str">
            <v>PD</v>
          </cell>
          <cell r="L19384" t="str">
            <v>7933</v>
          </cell>
          <cell r="M19384" t="str">
            <v>S</v>
          </cell>
          <cell r="N19384">
            <v>59964</v>
          </cell>
        </row>
        <row r="19385">
          <cell r="A19385" t="str">
            <v>SF-PAR-I06-PC-0006</v>
          </cell>
          <cell r="B19385" t="str">
            <v>CINT</v>
          </cell>
          <cell r="C19385" t="str">
            <v/>
          </cell>
          <cell r="D19385" t="str">
            <v>LEG FRAME L CHAIR PARAMOUNT S FP IVORY</v>
          </cell>
          <cell r="E19385">
            <v>45169</v>
          </cell>
          <cell r="F19385" t="str">
            <v>HALF</v>
          </cell>
          <cell r="G19385" t="str">
            <v>CI_I06</v>
          </cell>
          <cell r="H19385" t="str">
            <v>PC</v>
          </cell>
          <cell r="I19385" t="str">
            <v>CPR</v>
          </cell>
          <cell r="J19385" t="str">
            <v/>
          </cell>
          <cell r="K19385" t="str">
            <v>PD</v>
          </cell>
          <cell r="L19385" t="str">
            <v>7933</v>
          </cell>
          <cell r="M19385" t="str">
            <v>S</v>
          </cell>
          <cell r="N19385">
            <v>57831</v>
          </cell>
        </row>
        <row r="19386">
          <cell r="A19386" t="str">
            <v>SF-PAR-I06-PC-0007</v>
          </cell>
          <cell r="B19386" t="str">
            <v>CINT</v>
          </cell>
          <cell r="C19386" t="str">
            <v/>
          </cell>
          <cell r="D19386" t="str">
            <v>LEG FRAME L CHAIR PARAMOUNT XL FP IVORY</v>
          </cell>
          <cell r="E19386">
            <v>44804</v>
          </cell>
          <cell r="F19386" t="str">
            <v>HALF</v>
          </cell>
          <cell r="G19386" t="str">
            <v>CI_I06</v>
          </cell>
          <cell r="H19386" t="str">
            <v>PC</v>
          </cell>
          <cell r="I19386" t="str">
            <v>CPR</v>
          </cell>
          <cell r="J19386" t="str">
            <v/>
          </cell>
          <cell r="K19386" t="str">
            <v>PD</v>
          </cell>
          <cell r="L19386" t="str">
            <v>7933</v>
          </cell>
          <cell r="M19386" t="str">
            <v>S</v>
          </cell>
          <cell r="N19386">
            <v>57419</v>
          </cell>
        </row>
        <row r="19387">
          <cell r="A19387" t="str">
            <v>SF-PAR-I06-PC-0008</v>
          </cell>
          <cell r="B19387" t="str">
            <v>CINT</v>
          </cell>
          <cell r="C19387" t="str">
            <v/>
          </cell>
          <cell r="D19387" t="str">
            <v>LEG FRAME L DESK PARAMOUNT L FP IVORY</v>
          </cell>
          <cell r="E19387">
            <v>45169</v>
          </cell>
          <cell r="F19387" t="str">
            <v>HALF</v>
          </cell>
          <cell r="G19387" t="str">
            <v>CI_I06</v>
          </cell>
          <cell r="H19387" t="str">
            <v>PC</v>
          </cell>
          <cell r="I19387" t="str">
            <v>CPR</v>
          </cell>
          <cell r="J19387" t="str">
            <v/>
          </cell>
          <cell r="K19387" t="str">
            <v>PD</v>
          </cell>
          <cell r="L19387" t="str">
            <v>7933</v>
          </cell>
          <cell r="M19387" t="str">
            <v>S</v>
          </cell>
          <cell r="N19387">
            <v>53604</v>
          </cell>
        </row>
        <row r="19388">
          <cell r="A19388" t="str">
            <v>SF-PAR-I06-PC-0009</v>
          </cell>
          <cell r="B19388" t="str">
            <v>CINT</v>
          </cell>
          <cell r="C19388" t="str">
            <v/>
          </cell>
          <cell r="D19388" t="str">
            <v>LEG FRAME L DESK PARAMOUNT M FP IVORY</v>
          </cell>
          <cell r="E19388">
            <v>45293</v>
          </cell>
          <cell r="F19388" t="str">
            <v>HALF</v>
          </cell>
          <cell r="G19388" t="str">
            <v>CI_I06</v>
          </cell>
          <cell r="H19388" t="str">
            <v>PC</v>
          </cell>
          <cell r="I19388" t="str">
            <v>CPR</v>
          </cell>
          <cell r="J19388" t="str">
            <v/>
          </cell>
          <cell r="K19388" t="str">
            <v>PD</v>
          </cell>
          <cell r="L19388" t="str">
            <v>7933</v>
          </cell>
          <cell r="M19388" t="str">
            <v>S</v>
          </cell>
          <cell r="N19388">
            <v>58625</v>
          </cell>
        </row>
        <row r="19389">
          <cell r="A19389" t="str">
            <v>SF-PAR-I06-PC-0010</v>
          </cell>
          <cell r="B19389" t="str">
            <v>CINT</v>
          </cell>
          <cell r="C19389" t="str">
            <v/>
          </cell>
          <cell r="D19389" t="str">
            <v>LEG FRAME L DESK PARAMOUNT S FP IVORY</v>
          </cell>
          <cell r="E19389">
            <v>45169</v>
          </cell>
          <cell r="F19389" t="str">
            <v>HALF</v>
          </cell>
          <cell r="G19389" t="str">
            <v>CI_I06</v>
          </cell>
          <cell r="H19389" t="str">
            <v>PC</v>
          </cell>
          <cell r="I19389" t="str">
            <v>CPR</v>
          </cell>
          <cell r="J19389" t="str">
            <v/>
          </cell>
          <cell r="K19389" t="str">
            <v>PD</v>
          </cell>
          <cell r="L19389" t="str">
            <v>7933</v>
          </cell>
          <cell r="M19389" t="str">
            <v>S</v>
          </cell>
          <cell r="N19389">
            <v>60788</v>
          </cell>
        </row>
        <row r="19390">
          <cell r="A19390" t="str">
            <v>SF-PAR-I06-PC-0011</v>
          </cell>
          <cell r="B19390" t="str">
            <v>CINT</v>
          </cell>
          <cell r="C19390" t="str">
            <v/>
          </cell>
          <cell r="D19390" t="str">
            <v>LEG FRAME LOBBY CHAIR FP SILVER</v>
          </cell>
          <cell r="E19390">
            <v>45169</v>
          </cell>
          <cell r="F19390" t="str">
            <v>HALF</v>
          </cell>
          <cell r="G19390" t="str">
            <v>CI_I06</v>
          </cell>
          <cell r="H19390" t="str">
            <v>PC</v>
          </cell>
          <cell r="I19390" t="str">
            <v>CPR</v>
          </cell>
          <cell r="J19390" t="str">
            <v/>
          </cell>
          <cell r="K19390" t="str">
            <v>PD</v>
          </cell>
          <cell r="L19390" t="str">
            <v>7933</v>
          </cell>
          <cell r="M19390" t="str">
            <v>S</v>
          </cell>
          <cell r="N19390">
            <v>335025</v>
          </cell>
        </row>
        <row r="19391">
          <cell r="A19391" t="str">
            <v>SF-PAR-I06-PC-0012</v>
          </cell>
          <cell r="B19391" t="str">
            <v>CINT</v>
          </cell>
          <cell r="C19391" t="str">
            <v/>
          </cell>
          <cell r="D19391" t="str">
            <v>LEG FRAME R CHAIR PARAMOUNT L FP IVORY</v>
          </cell>
          <cell r="E19391">
            <v>45169</v>
          </cell>
          <cell r="F19391" t="str">
            <v>HALF</v>
          </cell>
          <cell r="G19391" t="str">
            <v>CI_I06</v>
          </cell>
          <cell r="H19391" t="str">
            <v>PC</v>
          </cell>
          <cell r="I19391" t="str">
            <v>CPR</v>
          </cell>
          <cell r="J19391" t="str">
            <v/>
          </cell>
          <cell r="K19391" t="str">
            <v>PD</v>
          </cell>
          <cell r="L19391" t="str">
            <v>7933</v>
          </cell>
          <cell r="M19391" t="str">
            <v>S</v>
          </cell>
          <cell r="N19391">
            <v>61810</v>
          </cell>
        </row>
        <row r="19392">
          <cell r="A19392" t="str">
            <v>SF-PAR-I06-PC-0013</v>
          </cell>
          <cell r="B19392" t="str">
            <v>CINT</v>
          </cell>
          <cell r="C19392" t="str">
            <v/>
          </cell>
          <cell r="D19392" t="str">
            <v>LEG FRAME R CHAIR PARAMOUNT M FP IVORY</v>
          </cell>
          <cell r="E19392">
            <v>45169</v>
          </cell>
          <cell r="F19392" t="str">
            <v>HALF</v>
          </cell>
          <cell r="G19392" t="str">
            <v>CI_I06</v>
          </cell>
          <cell r="H19392" t="str">
            <v>PC</v>
          </cell>
          <cell r="I19392" t="str">
            <v>CPR</v>
          </cell>
          <cell r="J19392" t="str">
            <v/>
          </cell>
          <cell r="K19392" t="str">
            <v>PD</v>
          </cell>
          <cell r="L19392" t="str">
            <v>7933</v>
          </cell>
          <cell r="M19392" t="str">
            <v>S</v>
          </cell>
          <cell r="N19392">
            <v>59964</v>
          </cell>
        </row>
        <row r="19393">
          <cell r="A19393" t="str">
            <v>SF-PAR-I06-PC-0014</v>
          </cell>
          <cell r="B19393" t="str">
            <v>CINT</v>
          </cell>
          <cell r="C19393" t="str">
            <v/>
          </cell>
          <cell r="D19393" t="str">
            <v>LEG FRAME R CHAIR PARAMOUNT S FP IVORY</v>
          </cell>
          <cell r="E19393">
            <v>45169</v>
          </cell>
          <cell r="F19393" t="str">
            <v>HALF</v>
          </cell>
          <cell r="G19393" t="str">
            <v>CI_I06</v>
          </cell>
          <cell r="H19393" t="str">
            <v>PC</v>
          </cell>
          <cell r="I19393" t="str">
            <v>CPR</v>
          </cell>
          <cell r="J19393" t="str">
            <v/>
          </cell>
          <cell r="K19393" t="str">
            <v>PD</v>
          </cell>
          <cell r="L19393" t="str">
            <v>7933</v>
          </cell>
          <cell r="M19393" t="str">
            <v>S</v>
          </cell>
          <cell r="N19393">
            <v>56758</v>
          </cell>
        </row>
        <row r="19394">
          <cell r="A19394" t="str">
            <v>SF-PAR-I06-PC-0015</v>
          </cell>
          <cell r="B19394" t="str">
            <v>CINT</v>
          </cell>
          <cell r="C19394" t="str">
            <v/>
          </cell>
          <cell r="D19394" t="str">
            <v>LEG FRAME R CHAIR PARAMOUNT XL FP IVORY</v>
          </cell>
          <cell r="E19394">
            <v>44804</v>
          </cell>
          <cell r="F19394" t="str">
            <v>HALF</v>
          </cell>
          <cell r="G19394" t="str">
            <v>CI_I06</v>
          </cell>
          <cell r="H19394" t="str">
            <v>PC</v>
          </cell>
          <cell r="I19394" t="str">
            <v>CPR</v>
          </cell>
          <cell r="J19394" t="str">
            <v/>
          </cell>
          <cell r="K19394" t="str">
            <v>PD</v>
          </cell>
          <cell r="L19394" t="str">
            <v>7933</v>
          </cell>
          <cell r="M19394" t="str">
            <v>S</v>
          </cell>
          <cell r="N19394">
            <v>56438</v>
          </cell>
        </row>
        <row r="19395">
          <cell r="A19395" t="str">
            <v>SF-PAR-I06-PC-0016</v>
          </cell>
          <cell r="B19395" t="str">
            <v>CINT</v>
          </cell>
          <cell r="C19395" t="str">
            <v/>
          </cell>
          <cell r="D19395" t="str">
            <v>LEG FRAME R DESK PARAMOUNT L FP IVORY</v>
          </cell>
          <cell r="E19395">
            <v>45169</v>
          </cell>
          <cell r="F19395" t="str">
            <v>HALF</v>
          </cell>
          <cell r="G19395" t="str">
            <v>CI_I06</v>
          </cell>
          <cell r="H19395" t="str">
            <v>PC</v>
          </cell>
          <cell r="I19395" t="str">
            <v>CPR</v>
          </cell>
          <cell r="J19395" t="str">
            <v/>
          </cell>
          <cell r="K19395" t="str">
            <v>PD</v>
          </cell>
          <cell r="L19395" t="str">
            <v>7933</v>
          </cell>
          <cell r="M19395" t="str">
            <v>S</v>
          </cell>
          <cell r="N19395">
            <v>53604</v>
          </cell>
        </row>
        <row r="19396">
          <cell r="A19396" t="str">
            <v>SF-PAR-I06-PC-0017</v>
          </cell>
          <cell r="B19396" t="str">
            <v>CINT</v>
          </cell>
          <cell r="C19396" t="str">
            <v/>
          </cell>
          <cell r="D19396" t="str">
            <v>LEG FRAME R DESK PARAMOUNT M FP IVORY</v>
          </cell>
          <cell r="E19396">
            <v>45293</v>
          </cell>
          <cell r="F19396" t="str">
            <v>HALF</v>
          </cell>
          <cell r="G19396" t="str">
            <v>CI_I06</v>
          </cell>
          <cell r="H19396" t="str">
            <v>PC</v>
          </cell>
          <cell r="I19396" t="str">
            <v>CPR</v>
          </cell>
          <cell r="J19396" t="str">
            <v/>
          </cell>
          <cell r="K19396" t="str">
            <v>PD</v>
          </cell>
          <cell r="L19396" t="str">
            <v>7933</v>
          </cell>
          <cell r="M19396" t="str">
            <v>S</v>
          </cell>
          <cell r="N19396">
            <v>58625</v>
          </cell>
        </row>
        <row r="19397">
          <cell r="A19397" t="str">
            <v>SF-PAR-I06-PC-0018</v>
          </cell>
          <cell r="B19397" t="str">
            <v>CINT</v>
          </cell>
          <cell r="C19397" t="str">
            <v/>
          </cell>
          <cell r="D19397" t="str">
            <v>LEG FRAME R DESK PARAMOUNT S FP IVORY</v>
          </cell>
          <cell r="E19397">
            <v>45169</v>
          </cell>
          <cell r="F19397" t="str">
            <v>HALF</v>
          </cell>
          <cell r="G19397" t="str">
            <v>CI_I06</v>
          </cell>
          <cell r="H19397" t="str">
            <v>PC</v>
          </cell>
          <cell r="I19397" t="str">
            <v>CPR</v>
          </cell>
          <cell r="J19397" t="str">
            <v/>
          </cell>
          <cell r="K19397" t="str">
            <v>PD</v>
          </cell>
          <cell r="L19397" t="str">
            <v>7933</v>
          </cell>
          <cell r="M19397" t="str">
            <v>S</v>
          </cell>
          <cell r="N19397">
            <v>60788</v>
          </cell>
        </row>
        <row r="19398">
          <cell r="A19398" t="str">
            <v>SF-PAR-I06-PC-0019</v>
          </cell>
          <cell r="B19398" t="str">
            <v>CINT</v>
          </cell>
          <cell r="C19398" t="str">
            <v/>
          </cell>
          <cell r="D19398" t="str">
            <v>LEG PIPE 25 (R) PARAMOUNT CHAIR TYPE XL</v>
          </cell>
          <cell r="E19398">
            <v>44783</v>
          </cell>
          <cell r="F19398" t="str">
            <v>HALF</v>
          </cell>
          <cell r="G19398" t="str">
            <v>CI_I06</v>
          </cell>
          <cell r="H19398" t="str">
            <v>PC</v>
          </cell>
          <cell r="I19398" t="str">
            <v>CPR</v>
          </cell>
          <cell r="J19398" t="str">
            <v/>
          </cell>
          <cell r="K19398" t="str">
            <v>PD</v>
          </cell>
          <cell r="L19398" t="str">
            <v>7933</v>
          </cell>
          <cell r="M19398" t="str">
            <v>S</v>
          </cell>
          <cell r="N19398">
            <v>0</v>
          </cell>
        </row>
        <row r="19399">
          <cell r="A19399" t="str">
            <v>SF-PAR-I06-PC-0020</v>
          </cell>
          <cell r="B19399" t="str">
            <v>CINT</v>
          </cell>
          <cell r="C19399" t="str">
            <v/>
          </cell>
          <cell r="D19399" t="str">
            <v>SEAT ASSY LOBBY CHAIR OLIVE FP SILVER</v>
          </cell>
          <cell r="E19399">
            <v>45202</v>
          </cell>
          <cell r="F19399" t="str">
            <v>HALF</v>
          </cell>
          <cell r="G19399" t="str">
            <v>CI_I06</v>
          </cell>
          <cell r="H19399" t="str">
            <v>PC</v>
          </cell>
          <cell r="I19399" t="str">
            <v>CPR</v>
          </cell>
          <cell r="J19399" t="str">
            <v/>
          </cell>
          <cell r="K19399" t="str">
            <v>PD</v>
          </cell>
          <cell r="L19399" t="str">
            <v>7933</v>
          </cell>
          <cell r="M19399" t="str">
            <v>S</v>
          </cell>
          <cell r="N19399">
            <v>78887</v>
          </cell>
        </row>
        <row r="19400">
          <cell r="A19400" t="str">
            <v>SF-PAR-I06-PC-0021</v>
          </cell>
          <cell r="B19400" t="str">
            <v>CINT</v>
          </cell>
          <cell r="C19400" t="str">
            <v/>
          </cell>
          <cell r="D19400" t="str">
            <v>CLAMP PLATE LEG LOBBY CHAIR FP SLIVER</v>
          </cell>
          <cell r="E19400">
            <v>45293</v>
          </cell>
          <cell r="F19400" t="str">
            <v>HALF</v>
          </cell>
          <cell r="G19400" t="str">
            <v>CI_I06</v>
          </cell>
          <cell r="H19400" t="str">
            <v>PC</v>
          </cell>
          <cell r="I19400" t="str">
            <v>CPR</v>
          </cell>
          <cell r="J19400" t="str">
            <v/>
          </cell>
          <cell r="K19400" t="str">
            <v>PD</v>
          </cell>
          <cell r="L19400" t="str">
            <v>7933</v>
          </cell>
          <cell r="M19400" t="str">
            <v>S</v>
          </cell>
          <cell r="N19400">
            <v>11353</v>
          </cell>
        </row>
        <row r="19401">
          <cell r="A19401" t="str">
            <v>SF-PAR-I06-PC-0022</v>
          </cell>
          <cell r="B19401" t="str">
            <v>CINT</v>
          </cell>
          <cell r="C19401" t="str">
            <v/>
          </cell>
          <cell r="D19401" t="str">
            <v>FRAME CHAIR PARAMOUNT XL FP IVORY</v>
          </cell>
          <cell r="E19401">
            <v>44783</v>
          </cell>
          <cell r="F19401" t="str">
            <v>HALF</v>
          </cell>
          <cell r="G19401" t="str">
            <v>CI_I06</v>
          </cell>
          <cell r="H19401" t="str">
            <v>PC</v>
          </cell>
          <cell r="I19401" t="str">
            <v>CPR</v>
          </cell>
          <cell r="J19401" t="str">
            <v/>
          </cell>
          <cell r="K19401" t="str">
            <v>PD</v>
          </cell>
          <cell r="L19401" t="str">
            <v>7933</v>
          </cell>
          <cell r="M19401" t="str">
            <v>S</v>
          </cell>
          <cell r="N19401">
            <v>0</v>
          </cell>
        </row>
        <row r="19402">
          <cell r="A19402" t="str">
            <v>SF-PAR-I06-PC-0023</v>
          </cell>
          <cell r="B19402" t="str">
            <v>CINT</v>
          </cell>
          <cell r="C19402" t="str">
            <v/>
          </cell>
          <cell r="D19402" t="str">
            <v>FRAME DESK PARAMOUNT XL FP IVORY</v>
          </cell>
          <cell r="E19402">
            <v>44804</v>
          </cell>
          <cell r="F19402" t="str">
            <v>HALF</v>
          </cell>
          <cell r="G19402" t="str">
            <v>CI_I06</v>
          </cell>
          <cell r="H19402" t="str">
            <v>PC</v>
          </cell>
          <cell r="I19402" t="str">
            <v>CPR</v>
          </cell>
          <cell r="J19402" t="str">
            <v/>
          </cell>
          <cell r="K19402" t="str">
            <v>PD</v>
          </cell>
          <cell r="L19402" t="str">
            <v>7933</v>
          </cell>
          <cell r="M19402" t="str">
            <v>S</v>
          </cell>
          <cell r="N19402">
            <v>153417</v>
          </cell>
        </row>
        <row r="19403">
          <cell r="A19403" t="str">
            <v>SF-PAR-I06-PC-0024</v>
          </cell>
          <cell r="B19403" t="str">
            <v>CINT</v>
          </cell>
          <cell r="C19403" t="str">
            <v/>
          </cell>
          <cell r="D19403" t="str">
            <v>LEG PIPE (L) PARAMOUNT TABLE TYPE L</v>
          </cell>
          <cell r="E19403">
            <v>44804</v>
          </cell>
          <cell r="F19403" t="str">
            <v>HALF</v>
          </cell>
          <cell r="G19403" t="str">
            <v>CI_I06</v>
          </cell>
          <cell r="H19403" t="str">
            <v>PC</v>
          </cell>
          <cell r="I19403" t="str">
            <v>CPR</v>
          </cell>
          <cell r="J19403" t="str">
            <v/>
          </cell>
          <cell r="K19403" t="str">
            <v>PD</v>
          </cell>
          <cell r="L19403" t="str">
            <v>7933</v>
          </cell>
          <cell r="M19403" t="str">
            <v>S</v>
          </cell>
          <cell r="N19403">
            <v>37071</v>
          </cell>
        </row>
        <row r="19404">
          <cell r="A19404" t="str">
            <v>SF-PAR-I06-PC-0025</v>
          </cell>
          <cell r="B19404" t="str">
            <v>CINT</v>
          </cell>
          <cell r="C19404" t="str">
            <v/>
          </cell>
          <cell r="D19404" t="str">
            <v>LEG PIPE (R) PARAMOUNT TABLE TYPE L</v>
          </cell>
          <cell r="E19404">
            <v>44804</v>
          </cell>
          <cell r="F19404" t="str">
            <v>HALF</v>
          </cell>
          <cell r="G19404" t="str">
            <v>CI_I06</v>
          </cell>
          <cell r="H19404" t="str">
            <v>PC</v>
          </cell>
          <cell r="I19404" t="str">
            <v>CPR</v>
          </cell>
          <cell r="J19404" t="str">
            <v/>
          </cell>
          <cell r="K19404" t="str">
            <v>PD</v>
          </cell>
          <cell r="L19404" t="str">
            <v>7933</v>
          </cell>
          <cell r="M19404" t="str">
            <v>S</v>
          </cell>
          <cell r="N19404">
            <v>37071</v>
          </cell>
        </row>
        <row r="19405">
          <cell r="A19405" t="str">
            <v>SF-PAR-I06-PC-0026</v>
          </cell>
          <cell r="B19405" t="str">
            <v>CINT</v>
          </cell>
          <cell r="C19405" t="str">
            <v/>
          </cell>
          <cell r="D19405" t="str">
            <v>LEG PIPE (L) PARAMOUNT TABLE TYPE M</v>
          </cell>
          <cell r="E19405">
            <v>44804</v>
          </cell>
          <cell r="F19405" t="str">
            <v>HALF</v>
          </cell>
          <cell r="G19405" t="str">
            <v>CI_I06</v>
          </cell>
          <cell r="H19405" t="str">
            <v>PC</v>
          </cell>
          <cell r="I19405" t="str">
            <v>CPR</v>
          </cell>
          <cell r="J19405" t="str">
            <v/>
          </cell>
          <cell r="K19405" t="str">
            <v>PD</v>
          </cell>
          <cell r="L19405" t="str">
            <v>7933</v>
          </cell>
          <cell r="M19405" t="str">
            <v>S</v>
          </cell>
          <cell r="N19405">
            <v>43197</v>
          </cell>
        </row>
        <row r="19406">
          <cell r="A19406" t="str">
            <v>SF-PAR-I06-PC-0027</v>
          </cell>
          <cell r="B19406" t="str">
            <v>CINT</v>
          </cell>
          <cell r="C19406" t="str">
            <v/>
          </cell>
          <cell r="D19406" t="str">
            <v>LEG PIPE (R) PARAMOUNT TABLE TYPE M</v>
          </cell>
          <cell r="E19406">
            <v>44804</v>
          </cell>
          <cell r="F19406" t="str">
            <v>HALF</v>
          </cell>
          <cell r="G19406" t="str">
            <v>CI_I06</v>
          </cell>
          <cell r="H19406" t="str">
            <v>PC</v>
          </cell>
          <cell r="I19406" t="str">
            <v>CPR</v>
          </cell>
          <cell r="J19406" t="str">
            <v/>
          </cell>
          <cell r="K19406" t="str">
            <v>PD</v>
          </cell>
          <cell r="L19406" t="str">
            <v>7933</v>
          </cell>
          <cell r="M19406" t="str">
            <v>S</v>
          </cell>
          <cell r="N19406">
            <v>43197</v>
          </cell>
        </row>
        <row r="19407">
          <cell r="A19407" t="str">
            <v>SF-PAR-I06-PC-0028</v>
          </cell>
          <cell r="B19407" t="str">
            <v>CINT</v>
          </cell>
          <cell r="C19407" t="str">
            <v/>
          </cell>
          <cell r="D19407" t="str">
            <v>LEG PIPE (L) PARAMOUNT TABLE TYPE S</v>
          </cell>
          <cell r="E19407">
            <v>44804</v>
          </cell>
          <cell r="F19407" t="str">
            <v>HALF</v>
          </cell>
          <cell r="G19407" t="str">
            <v>CI_I06</v>
          </cell>
          <cell r="H19407" t="str">
            <v>PC</v>
          </cell>
          <cell r="I19407" t="str">
            <v>CPR</v>
          </cell>
          <cell r="J19407" t="str">
            <v/>
          </cell>
          <cell r="K19407" t="str">
            <v>PD</v>
          </cell>
          <cell r="L19407" t="str">
            <v>7933</v>
          </cell>
          <cell r="M19407" t="str">
            <v>S</v>
          </cell>
          <cell r="N19407">
            <v>43803</v>
          </cell>
        </row>
        <row r="19408">
          <cell r="A19408" t="str">
            <v>SF-PAR-I06-PC-0029</v>
          </cell>
          <cell r="B19408" t="str">
            <v>CINT</v>
          </cell>
          <cell r="C19408" t="str">
            <v/>
          </cell>
          <cell r="D19408" t="str">
            <v>LEG PIPE (R) PARAMOUNT TABLE TYPE S</v>
          </cell>
          <cell r="E19408">
            <v>44804</v>
          </cell>
          <cell r="F19408" t="str">
            <v>HALF</v>
          </cell>
          <cell r="G19408" t="str">
            <v>CI_I06</v>
          </cell>
          <cell r="H19408" t="str">
            <v>PC</v>
          </cell>
          <cell r="I19408" t="str">
            <v>CPR</v>
          </cell>
          <cell r="J19408" t="str">
            <v/>
          </cell>
          <cell r="K19408" t="str">
            <v>PD</v>
          </cell>
          <cell r="L19408" t="str">
            <v>7933</v>
          </cell>
          <cell r="M19408" t="str">
            <v>S</v>
          </cell>
          <cell r="N19408">
            <v>43803</v>
          </cell>
        </row>
        <row r="19409">
          <cell r="A19409" t="str">
            <v>SF-PAR-I06-PC-0030</v>
          </cell>
          <cell r="B19409" t="str">
            <v>CINT</v>
          </cell>
          <cell r="C19409" t="str">
            <v/>
          </cell>
          <cell r="D19409" t="str">
            <v>PALANG 03 LOBBY CHAIR PF-Z2132 PF SILVER</v>
          </cell>
          <cell r="E19409">
            <v>45131</v>
          </cell>
          <cell r="F19409" t="str">
            <v>HALF</v>
          </cell>
          <cell r="G19409" t="str">
            <v>CI_I06</v>
          </cell>
          <cell r="H19409" t="str">
            <v>PC</v>
          </cell>
          <cell r="I19409" t="str">
            <v>CPR</v>
          </cell>
          <cell r="J19409" t="str">
            <v/>
          </cell>
          <cell r="K19409" t="str">
            <v>PD</v>
          </cell>
          <cell r="L19409" t="str">
            <v>7933</v>
          </cell>
          <cell r="M19409" t="str">
            <v>S</v>
          </cell>
          <cell r="N19409">
            <v>155255</v>
          </cell>
        </row>
        <row r="19410">
          <cell r="A19410" t="str">
            <v>SF-PAR-I06-PC-0031</v>
          </cell>
          <cell r="B19410" t="str">
            <v>CINT</v>
          </cell>
          <cell r="C19410" t="str">
            <v/>
          </cell>
          <cell r="D19410" t="str">
            <v>LEG PIPE 25 (R) PARAMOUNT CHAIR TYPE L</v>
          </cell>
          <cell r="E19410">
            <v>44804</v>
          </cell>
          <cell r="F19410" t="str">
            <v>HALF</v>
          </cell>
          <cell r="G19410" t="str">
            <v>CI_I06</v>
          </cell>
          <cell r="H19410" t="str">
            <v>PC</v>
          </cell>
          <cell r="I19410" t="str">
            <v>CPR</v>
          </cell>
          <cell r="J19410" t="str">
            <v/>
          </cell>
          <cell r="K19410" t="str">
            <v>PD</v>
          </cell>
          <cell r="L19410" t="str">
            <v>7933</v>
          </cell>
          <cell r="M19410" t="str">
            <v>S</v>
          </cell>
          <cell r="N19410">
            <v>45214</v>
          </cell>
        </row>
        <row r="19411">
          <cell r="A19411" t="str">
            <v>SF-PAR-I06-PC-0032</v>
          </cell>
          <cell r="B19411" t="str">
            <v>CINT</v>
          </cell>
          <cell r="C19411" t="str">
            <v/>
          </cell>
          <cell r="D19411" t="str">
            <v>LEG PIPE 25 (L) PARAMOUNT CHAIR TYPE M</v>
          </cell>
          <cell r="E19411">
            <v>44802</v>
          </cell>
          <cell r="F19411" t="str">
            <v>HALF</v>
          </cell>
          <cell r="G19411" t="str">
            <v>CI_I06</v>
          </cell>
          <cell r="H19411" t="str">
            <v>PC</v>
          </cell>
          <cell r="I19411" t="str">
            <v>CPR</v>
          </cell>
          <cell r="J19411" t="str">
            <v/>
          </cell>
          <cell r="K19411" t="str">
            <v>PD</v>
          </cell>
          <cell r="L19411" t="str">
            <v>7933</v>
          </cell>
          <cell r="M19411" t="str">
            <v>S</v>
          </cell>
          <cell r="N19411">
            <v>43538</v>
          </cell>
        </row>
        <row r="19412">
          <cell r="A19412" t="str">
            <v>SF-PAR-I06-PC-0033</v>
          </cell>
          <cell r="B19412" t="str">
            <v>CINT</v>
          </cell>
          <cell r="C19412" t="str">
            <v/>
          </cell>
          <cell r="D19412" t="str">
            <v>LEG PIPE 25 (R) PARAMOUNT CHAIR TYPE M</v>
          </cell>
          <cell r="E19412">
            <v>44804</v>
          </cell>
          <cell r="F19412" t="str">
            <v>HALF</v>
          </cell>
          <cell r="G19412" t="str">
            <v>CI_I06</v>
          </cell>
          <cell r="H19412" t="str">
            <v>PC</v>
          </cell>
          <cell r="I19412" t="str">
            <v>CPR</v>
          </cell>
          <cell r="J19412" t="str">
            <v/>
          </cell>
          <cell r="K19412" t="str">
            <v>PD</v>
          </cell>
          <cell r="L19412" t="str">
            <v>7933</v>
          </cell>
          <cell r="M19412" t="str">
            <v>S</v>
          </cell>
          <cell r="N19412">
            <v>43505</v>
          </cell>
        </row>
        <row r="19413">
          <cell r="A19413" t="str">
            <v>SF-PAR-I06-PC-0034</v>
          </cell>
          <cell r="B19413" t="str">
            <v>CINT</v>
          </cell>
          <cell r="C19413" t="str">
            <v/>
          </cell>
          <cell r="D19413" t="str">
            <v>LEG PIPE 25 (L) PARAMOUNT CHAIR TYPE S</v>
          </cell>
          <cell r="E19413">
            <v>44804</v>
          </cell>
          <cell r="F19413" t="str">
            <v>HALF</v>
          </cell>
          <cell r="G19413" t="str">
            <v>CI_I06</v>
          </cell>
          <cell r="H19413" t="str">
            <v>PC</v>
          </cell>
          <cell r="I19413" t="str">
            <v>CPR</v>
          </cell>
          <cell r="J19413" t="str">
            <v/>
          </cell>
          <cell r="K19413" t="str">
            <v>PD</v>
          </cell>
          <cell r="L19413" t="str">
            <v>7933</v>
          </cell>
          <cell r="M19413" t="str">
            <v>S</v>
          </cell>
          <cell r="N19413">
            <v>40255</v>
          </cell>
        </row>
        <row r="19414">
          <cell r="A19414" t="str">
            <v>SF-PAR-I06-PC-0035</v>
          </cell>
          <cell r="B19414" t="str">
            <v>CINT</v>
          </cell>
          <cell r="C19414" t="str">
            <v/>
          </cell>
          <cell r="D19414" t="str">
            <v>LEG PIPE 25 (R) PARAMOUNT CHAIR TYPE S</v>
          </cell>
          <cell r="E19414">
            <v>44804</v>
          </cell>
          <cell r="F19414" t="str">
            <v>HALF</v>
          </cell>
          <cell r="G19414" t="str">
            <v>CI_I06</v>
          </cell>
          <cell r="H19414" t="str">
            <v>PC</v>
          </cell>
          <cell r="I19414" t="str">
            <v>CPR</v>
          </cell>
          <cell r="J19414" t="str">
            <v/>
          </cell>
          <cell r="K19414" t="str">
            <v>PD</v>
          </cell>
          <cell r="L19414" t="str">
            <v>7933</v>
          </cell>
          <cell r="M19414" t="str">
            <v>S</v>
          </cell>
          <cell r="N19414">
            <v>40255</v>
          </cell>
        </row>
        <row r="19415">
          <cell r="A19415" t="str">
            <v>SF-PAR-I06-PC-0036</v>
          </cell>
          <cell r="B19415" t="str">
            <v>CINT</v>
          </cell>
          <cell r="C19415" t="str">
            <v/>
          </cell>
          <cell r="D19415" t="str">
            <v>JOINT LEG CHAIR PARAMOUNT SML FP IVORY</v>
          </cell>
          <cell r="E19415">
            <v>45169</v>
          </cell>
          <cell r="F19415" t="str">
            <v>HALF</v>
          </cell>
          <cell r="G19415" t="str">
            <v>CI_I06</v>
          </cell>
          <cell r="H19415" t="str">
            <v>PC</v>
          </cell>
          <cell r="I19415" t="str">
            <v>CPR</v>
          </cell>
          <cell r="J19415" t="str">
            <v/>
          </cell>
          <cell r="K19415" t="str">
            <v>PD</v>
          </cell>
          <cell r="L19415" t="str">
            <v>7933</v>
          </cell>
          <cell r="M19415" t="str">
            <v>S</v>
          </cell>
          <cell r="N19415">
            <v>34139</v>
          </cell>
        </row>
        <row r="19416">
          <cell r="A19416" t="str">
            <v>SF-PAR-I06-PC-0037</v>
          </cell>
          <cell r="B19416" t="str">
            <v>CINT</v>
          </cell>
          <cell r="C19416" t="str">
            <v/>
          </cell>
          <cell r="D19416" t="str">
            <v>JOINT PIPE DESK TYPE XL NEW PAR  FP IVOR</v>
          </cell>
          <cell r="E19416">
            <v>44804</v>
          </cell>
          <cell r="F19416" t="str">
            <v>HALF</v>
          </cell>
          <cell r="G19416" t="str">
            <v>CI_I06</v>
          </cell>
          <cell r="H19416" t="str">
            <v>PC</v>
          </cell>
          <cell r="I19416" t="str">
            <v>CPR</v>
          </cell>
          <cell r="J19416" t="str">
            <v/>
          </cell>
          <cell r="K19416" t="str">
            <v>PD</v>
          </cell>
          <cell r="L19416" t="str">
            <v>7933</v>
          </cell>
          <cell r="M19416" t="str">
            <v>S</v>
          </cell>
          <cell r="N19416">
            <v>61836</v>
          </cell>
        </row>
        <row r="19417">
          <cell r="A19417" t="str">
            <v>SF-PAR-I06-PC-0038</v>
          </cell>
          <cell r="B19417" t="str">
            <v>CINT</v>
          </cell>
          <cell r="C19417" t="str">
            <v/>
          </cell>
          <cell r="D19417" t="str">
            <v>LEG FRAME L DESK PARAMOUNT XL FP IVORY</v>
          </cell>
          <cell r="E19417">
            <v>45293</v>
          </cell>
          <cell r="F19417" t="str">
            <v>HALF</v>
          </cell>
          <cell r="G19417" t="str">
            <v>CI_I06</v>
          </cell>
          <cell r="H19417" t="str">
            <v>PC</v>
          </cell>
          <cell r="I19417" t="str">
            <v>CPR</v>
          </cell>
          <cell r="J19417" t="str">
            <v/>
          </cell>
          <cell r="K19417" t="str">
            <v>PD</v>
          </cell>
          <cell r="L19417" t="str">
            <v>7933</v>
          </cell>
          <cell r="M19417" t="str">
            <v>S</v>
          </cell>
          <cell r="N19417">
            <v>69588</v>
          </cell>
        </row>
        <row r="19418">
          <cell r="A19418" t="str">
            <v>SF-PAR-I06-PC-0039</v>
          </cell>
          <cell r="B19418" t="str">
            <v>CINT</v>
          </cell>
          <cell r="C19418" t="str">
            <v/>
          </cell>
          <cell r="D19418" t="str">
            <v>LEG FRAME L DESK PARAMOUNT XL NEW FP IVO</v>
          </cell>
          <cell r="E19418">
            <v>44804</v>
          </cell>
          <cell r="F19418" t="str">
            <v>HALF</v>
          </cell>
          <cell r="G19418" t="str">
            <v>CI_I06</v>
          </cell>
          <cell r="H19418" t="str">
            <v>PC</v>
          </cell>
          <cell r="I19418" t="str">
            <v>CPR</v>
          </cell>
          <cell r="J19418" t="str">
            <v/>
          </cell>
          <cell r="K19418" t="str">
            <v>PD</v>
          </cell>
          <cell r="L19418" t="str">
            <v>7933</v>
          </cell>
          <cell r="M19418" t="str">
            <v>S</v>
          </cell>
          <cell r="N19418">
            <v>69588</v>
          </cell>
        </row>
        <row r="19419">
          <cell r="A19419" t="str">
            <v>SF-PAR-I06-PC-0040</v>
          </cell>
          <cell r="B19419" t="str">
            <v>CINT</v>
          </cell>
          <cell r="C19419" t="str">
            <v/>
          </cell>
          <cell r="D19419" t="str">
            <v>LEG FRAME R CHAIR PARAMOUNT XL NEW FP IV</v>
          </cell>
          <cell r="E19419">
            <v>44804</v>
          </cell>
          <cell r="F19419" t="str">
            <v>HALF</v>
          </cell>
          <cell r="G19419" t="str">
            <v>CI_I06</v>
          </cell>
          <cell r="H19419" t="str">
            <v>PC</v>
          </cell>
          <cell r="I19419" t="str">
            <v>CPR</v>
          </cell>
          <cell r="J19419" t="str">
            <v/>
          </cell>
          <cell r="K19419" t="str">
            <v>PD</v>
          </cell>
          <cell r="L19419" t="str">
            <v>7933</v>
          </cell>
          <cell r="M19419" t="str">
            <v>S</v>
          </cell>
          <cell r="N19419">
            <v>45922</v>
          </cell>
        </row>
        <row r="19420">
          <cell r="A19420" t="str">
            <v>SF-PAR-I06-PC-0041</v>
          </cell>
          <cell r="B19420" t="str">
            <v>CINT</v>
          </cell>
          <cell r="C19420" t="str">
            <v/>
          </cell>
          <cell r="D19420" t="str">
            <v>LEG FRAME R DESK PARAMOUNT XL FP IVORY</v>
          </cell>
          <cell r="E19420">
            <v>45293</v>
          </cell>
          <cell r="F19420" t="str">
            <v>HALF</v>
          </cell>
          <cell r="G19420" t="str">
            <v>CI_I06</v>
          </cell>
          <cell r="H19420" t="str">
            <v>PC</v>
          </cell>
          <cell r="I19420" t="str">
            <v>CPR</v>
          </cell>
          <cell r="J19420" t="str">
            <v/>
          </cell>
          <cell r="K19420" t="str">
            <v>PD</v>
          </cell>
          <cell r="L19420" t="str">
            <v>7933</v>
          </cell>
          <cell r="M19420" t="str">
            <v>S</v>
          </cell>
          <cell r="N19420">
            <v>69588</v>
          </cell>
        </row>
        <row r="19421">
          <cell r="A19421" t="str">
            <v>SF-PAR-I06-PC-0042</v>
          </cell>
          <cell r="B19421" t="str">
            <v>CINT</v>
          </cell>
          <cell r="C19421" t="str">
            <v/>
          </cell>
          <cell r="D19421" t="str">
            <v>LEG FRAME R DESK PARAMOUNT XL NEW FP IVO</v>
          </cell>
          <cell r="E19421">
            <v>44804</v>
          </cell>
          <cell r="F19421" t="str">
            <v>HALF</v>
          </cell>
          <cell r="G19421" t="str">
            <v>CI_I06</v>
          </cell>
          <cell r="H19421" t="str">
            <v>PC</v>
          </cell>
          <cell r="I19421" t="str">
            <v>CPR</v>
          </cell>
          <cell r="J19421" t="str">
            <v/>
          </cell>
          <cell r="K19421" t="str">
            <v>PD</v>
          </cell>
          <cell r="L19421" t="str">
            <v>7933</v>
          </cell>
          <cell r="M19421" t="str">
            <v>S</v>
          </cell>
          <cell r="N19421">
            <v>69588</v>
          </cell>
        </row>
        <row r="19422">
          <cell r="A19422" t="str">
            <v>SF-PAR-I06-PC-0043</v>
          </cell>
          <cell r="B19422" t="str">
            <v>CINT</v>
          </cell>
          <cell r="C19422" t="str">
            <v/>
          </cell>
          <cell r="D19422" t="str">
            <v>LEG PIPE 25 (L) PARAMOUNT CHAIR TYPE L</v>
          </cell>
          <cell r="E19422">
            <v>44804</v>
          </cell>
          <cell r="F19422" t="str">
            <v>HALF</v>
          </cell>
          <cell r="G19422" t="str">
            <v>CI_I06</v>
          </cell>
          <cell r="H19422" t="str">
            <v>PC</v>
          </cell>
          <cell r="I19422" t="str">
            <v>CPR</v>
          </cell>
          <cell r="J19422" t="str">
            <v/>
          </cell>
          <cell r="K19422" t="str">
            <v>PD</v>
          </cell>
          <cell r="L19422" t="str">
            <v>7933</v>
          </cell>
          <cell r="M19422" t="str">
            <v>S</v>
          </cell>
          <cell r="N19422">
            <v>45214</v>
          </cell>
        </row>
        <row r="19423">
          <cell r="A19423" t="str">
            <v>SF-PAR-I06-PC-0044</v>
          </cell>
          <cell r="B19423" t="str">
            <v>CINT</v>
          </cell>
          <cell r="C19423" t="str">
            <v/>
          </cell>
          <cell r="D19423" t="str">
            <v>JOINT PIPE 15,9 + DRAWER SUPPORT DESK FP</v>
          </cell>
          <cell r="E19423">
            <v>44804</v>
          </cell>
          <cell r="F19423" t="str">
            <v>HALF</v>
          </cell>
          <cell r="G19423" t="str">
            <v>CI_I06</v>
          </cell>
          <cell r="H19423" t="str">
            <v>PC</v>
          </cell>
          <cell r="I19423" t="str">
            <v>CPR</v>
          </cell>
          <cell r="J19423" t="str">
            <v/>
          </cell>
          <cell r="K19423" t="str">
            <v>PD</v>
          </cell>
          <cell r="L19423" t="str">
            <v>7933</v>
          </cell>
          <cell r="M19423" t="str">
            <v>S</v>
          </cell>
          <cell r="N19423">
            <v>8004</v>
          </cell>
        </row>
        <row r="19424">
          <cell r="A19424" t="str">
            <v>SF-PAR-I06-PC-0045</v>
          </cell>
          <cell r="B19424" t="str">
            <v>CINT</v>
          </cell>
          <cell r="C19424" t="str">
            <v/>
          </cell>
          <cell r="D19424" t="str">
            <v>JOINT PIPE 25 CHAIR PARAMOUNT FP IVORY</v>
          </cell>
          <cell r="E19424">
            <v>44834</v>
          </cell>
          <cell r="F19424" t="str">
            <v>HALF</v>
          </cell>
          <cell r="G19424" t="str">
            <v>CI_I06</v>
          </cell>
          <cell r="H19424" t="str">
            <v>PC</v>
          </cell>
          <cell r="I19424" t="str">
            <v>CPR</v>
          </cell>
          <cell r="J19424" t="str">
            <v/>
          </cell>
          <cell r="K19424" t="str">
            <v>PD</v>
          </cell>
          <cell r="L19424" t="str">
            <v>7933</v>
          </cell>
          <cell r="M19424" t="str">
            <v>S</v>
          </cell>
          <cell r="N19424">
            <v>14156</v>
          </cell>
        </row>
        <row r="19425">
          <cell r="A19425" t="str">
            <v>SF-PAR-I06-PC-0046</v>
          </cell>
          <cell r="B19425" t="str">
            <v>CINT</v>
          </cell>
          <cell r="C19425" t="str">
            <v/>
          </cell>
          <cell r="D19425" t="str">
            <v>JOINT PIPE 25 TABLE PARAMOUNT FP IVORY</v>
          </cell>
          <cell r="E19425">
            <v>44804</v>
          </cell>
          <cell r="F19425" t="str">
            <v>HALF</v>
          </cell>
          <cell r="G19425" t="str">
            <v>CI_I06</v>
          </cell>
          <cell r="H19425" t="str">
            <v>PC</v>
          </cell>
          <cell r="I19425" t="str">
            <v>CPR</v>
          </cell>
          <cell r="J19425" t="str">
            <v/>
          </cell>
          <cell r="K19425" t="str">
            <v>PD</v>
          </cell>
          <cell r="L19425" t="str">
            <v>7933</v>
          </cell>
          <cell r="M19425" t="str">
            <v>S</v>
          </cell>
          <cell r="N19425">
            <v>16407</v>
          </cell>
        </row>
        <row r="19426">
          <cell r="A19426" t="str">
            <v>SF-PAR-I06-PC-0047</v>
          </cell>
          <cell r="B19426" t="str">
            <v>CINT</v>
          </cell>
          <cell r="C19426" t="str">
            <v/>
          </cell>
          <cell r="D19426" t="str">
            <v>PALANG 03 LOBBY CHAIR PF-Z2131 PF SILVER</v>
          </cell>
          <cell r="E19426">
            <v>0</v>
          </cell>
          <cell r="F19426" t="str">
            <v>HALF</v>
          </cell>
          <cell r="G19426" t="str">
            <v>CI_I06</v>
          </cell>
          <cell r="H19426" t="str">
            <v>PC</v>
          </cell>
          <cell r="I19426" t="str">
            <v>CPR</v>
          </cell>
          <cell r="J19426" t="str">
            <v/>
          </cell>
          <cell r="K19426" t="str">
            <v>PD</v>
          </cell>
          <cell r="L19426" t="str">
            <v>7933</v>
          </cell>
          <cell r="M19426" t="str">
            <v>S</v>
          </cell>
          <cell r="N19426">
            <v>0</v>
          </cell>
        </row>
        <row r="19427">
          <cell r="A19427" t="str">
            <v>SF-PAR-I06-PC-0048</v>
          </cell>
          <cell r="B19427" t="str">
            <v>CINT</v>
          </cell>
          <cell r="C19427" t="str">
            <v/>
          </cell>
          <cell r="D19427" t="str">
            <v>PALANG 04 LOBBY CHAIR PF-Z2141 PF SILVER</v>
          </cell>
          <cell r="E19427">
            <v>0</v>
          </cell>
          <cell r="F19427" t="str">
            <v>HALF</v>
          </cell>
          <cell r="G19427" t="str">
            <v>CI_I06</v>
          </cell>
          <cell r="H19427" t="str">
            <v>PC</v>
          </cell>
          <cell r="I19427" t="str">
            <v>CPR</v>
          </cell>
          <cell r="J19427" t="str">
            <v/>
          </cell>
          <cell r="K19427" t="str">
            <v>PD</v>
          </cell>
          <cell r="L19427" t="str">
            <v>7933</v>
          </cell>
          <cell r="M19427" t="str">
            <v>S</v>
          </cell>
          <cell r="N19427">
            <v>0</v>
          </cell>
        </row>
        <row r="19428">
          <cell r="A19428" t="str">
            <v>SF-PAR-I06-PC-0049</v>
          </cell>
          <cell r="B19428" t="str">
            <v>CINT</v>
          </cell>
          <cell r="C19428" t="str">
            <v/>
          </cell>
          <cell r="D19428" t="str">
            <v>PALANG 04 LOBBY CHAIR PF-Z2142 PF SILVER</v>
          </cell>
          <cell r="E19428">
            <v>45131</v>
          </cell>
          <cell r="F19428" t="str">
            <v>HALF</v>
          </cell>
          <cell r="G19428" t="str">
            <v>CI_I06</v>
          </cell>
          <cell r="H19428" t="str">
            <v>PC</v>
          </cell>
          <cell r="I19428" t="str">
            <v>CPR</v>
          </cell>
          <cell r="J19428" t="str">
            <v/>
          </cell>
          <cell r="K19428" t="str">
            <v>PD</v>
          </cell>
          <cell r="L19428" t="str">
            <v>7933</v>
          </cell>
          <cell r="M19428" t="str">
            <v>S</v>
          </cell>
          <cell r="N19428">
            <v>186200</v>
          </cell>
        </row>
        <row r="19429">
          <cell r="A19429" t="str">
            <v>SF-PAR-I06-PC-0050</v>
          </cell>
          <cell r="B19429" t="str">
            <v>CINT</v>
          </cell>
          <cell r="C19429" t="str">
            <v/>
          </cell>
          <cell r="D19429" t="str">
            <v>BACK BOARD PARAMOUNT  S/M/L NON FINISHIN</v>
          </cell>
          <cell r="E19429">
            <v>44943</v>
          </cell>
          <cell r="F19429" t="str">
            <v>HALF</v>
          </cell>
          <cell r="G19429" t="str">
            <v>CI_I06</v>
          </cell>
          <cell r="H19429" t="str">
            <v>PC</v>
          </cell>
          <cell r="I19429" t="str">
            <v>CPR</v>
          </cell>
          <cell r="J19429" t="str">
            <v/>
          </cell>
          <cell r="K19429" t="str">
            <v>PD</v>
          </cell>
          <cell r="L19429" t="str">
            <v>7933</v>
          </cell>
          <cell r="M19429" t="str">
            <v>S</v>
          </cell>
          <cell r="N19429">
            <v>16371</v>
          </cell>
        </row>
        <row r="19430">
          <cell r="A19430" t="str">
            <v>SF-PAR-I06-PC-0051</v>
          </cell>
          <cell r="B19430" t="str">
            <v>CINT</v>
          </cell>
          <cell r="C19430" t="str">
            <v/>
          </cell>
          <cell r="D19430" t="str">
            <v>BASE BOARD DRAWER PARAMOUNT  S/M/L NON F</v>
          </cell>
          <cell r="E19430">
            <v>44943</v>
          </cell>
          <cell r="F19430" t="str">
            <v>HALF</v>
          </cell>
          <cell r="G19430" t="str">
            <v>CI_I06</v>
          </cell>
          <cell r="H19430" t="str">
            <v>PC</v>
          </cell>
          <cell r="I19430" t="str">
            <v>CPR</v>
          </cell>
          <cell r="J19430" t="str">
            <v/>
          </cell>
          <cell r="K19430" t="str">
            <v>PD</v>
          </cell>
          <cell r="L19430" t="str">
            <v>7933</v>
          </cell>
          <cell r="M19430" t="str">
            <v>S</v>
          </cell>
          <cell r="N19430">
            <v>40318</v>
          </cell>
        </row>
        <row r="19431">
          <cell r="A19431" t="str">
            <v>SF-PAR-I06-PC-0052</v>
          </cell>
          <cell r="B19431" t="str">
            <v>CINT</v>
          </cell>
          <cell r="C19431" t="str">
            <v/>
          </cell>
          <cell r="D19431" t="str">
            <v>FRONT BOARD PARAMOUNT  S/M/L NON FINISHI</v>
          </cell>
          <cell r="E19431">
            <v>44943</v>
          </cell>
          <cell r="F19431" t="str">
            <v>HALF</v>
          </cell>
          <cell r="G19431" t="str">
            <v>CI_I06</v>
          </cell>
          <cell r="H19431" t="str">
            <v>PC</v>
          </cell>
          <cell r="I19431" t="str">
            <v>CPR</v>
          </cell>
          <cell r="J19431" t="str">
            <v/>
          </cell>
          <cell r="K19431" t="str">
            <v>PD</v>
          </cell>
          <cell r="L19431" t="str">
            <v>7933</v>
          </cell>
          <cell r="M19431" t="str">
            <v>S</v>
          </cell>
          <cell r="N19431">
            <v>37616</v>
          </cell>
        </row>
        <row r="19432">
          <cell r="A19432" t="str">
            <v>SF-PAR-I06-PC-0053</v>
          </cell>
          <cell r="B19432" t="str">
            <v>CINT</v>
          </cell>
          <cell r="C19432" t="str">
            <v/>
          </cell>
          <cell r="D19432" t="str">
            <v>SEAT BOARD PARAMOUNT  S/M/L NON FINISHIN</v>
          </cell>
          <cell r="E19432">
            <v>44943</v>
          </cell>
          <cell r="F19432" t="str">
            <v>HALF</v>
          </cell>
          <cell r="G19432" t="str">
            <v>CI_I06</v>
          </cell>
          <cell r="H19432" t="str">
            <v>PC</v>
          </cell>
          <cell r="I19432" t="str">
            <v>CPR</v>
          </cell>
          <cell r="J19432" t="str">
            <v/>
          </cell>
          <cell r="K19432" t="str">
            <v>PD</v>
          </cell>
          <cell r="L19432" t="str">
            <v>7933</v>
          </cell>
          <cell r="M19432" t="str">
            <v>S</v>
          </cell>
          <cell r="N19432">
            <v>37476</v>
          </cell>
        </row>
        <row r="19433">
          <cell r="A19433" t="str">
            <v>SF-PAR-I06-PC-0054</v>
          </cell>
          <cell r="B19433" t="str">
            <v>CINT</v>
          </cell>
          <cell r="C19433" t="str">
            <v/>
          </cell>
          <cell r="D19433" t="str">
            <v>SIDE BOARD R /L DRAWER PARAMOUNT S/M/L N</v>
          </cell>
          <cell r="E19433">
            <v>44894</v>
          </cell>
          <cell r="F19433" t="str">
            <v>HALF</v>
          </cell>
          <cell r="G19433" t="str">
            <v>CI_I06</v>
          </cell>
          <cell r="H19433" t="str">
            <v>PC</v>
          </cell>
          <cell r="I19433" t="str">
            <v>CPR</v>
          </cell>
          <cell r="J19433" t="str">
            <v/>
          </cell>
          <cell r="K19433" t="str">
            <v>PD</v>
          </cell>
          <cell r="L19433" t="str">
            <v>7933</v>
          </cell>
          <cell r="M19433" t="str">
            <v>S</v>
          </cell>
          <cell r="N19433">
            <v>27789</v>
          </cell>
        </row>
        <row r="19434">
          <cell r="A19434" t="str">
            <v>SF-PAR-I06-PC-0055</v>
          </cell>
          <cell r="B19434" t="str">
            <v>CINT</v>
          </cell>
          <cell r="C19434" t="str">
            <v/>
          </cell>
          <cell r="D19434" t="str">
            <v>TOP BOARD PARAMOUNT NON FINISHING</v>
          </cell>
          <cell r="E19434">
            <v>0</v>
          </cell>
          <cell r="F19434" t="str">
            <v>HALF</v>
          </cell>
          <cell r="G19434" t="str">
            <v>CI_I06</v>
          </cell>
          <cell r="H19434" t="str">
            <v>PC</v>
          </cell>
          <cell r="I19434" t="str">
            <v>CPR</v>
          </cell>
          <cell r="J19434" t="str">
            <v/>
          </cell>
          <cell r="K19434" t="str">
            <v>PD</v>
          </cell>
          <cell r="L19434" t="str">
            <v>7933</v>
          </cell>
          <cell r="M19434" t="str">
            <v>S</v>
          </cell>
          <cell r="N19434">
            <v>0</v>
          </cell>
        </row>
        <row r="19435">
          <cell r="A19435" t="str">
            <v>SF-PAR-I09-WL-0001</v>
          </cell>
          <cell r="B19435" t="str">
            <v>CINT</v>
          </cell>
          <cell r="C19435" t="str">
            <v/>
          </cell>
          <cell r="D19435" t="str">
            <v>PARTISI DBO 1100 X 350</v>
          </cell>
          <cell r="E19435">
            <v>44783</v>
          </cell>
          <cell r="F19435" t="str">
            <v>HALF</v>
          </cell>
          <cell r="G19435" t="str">
            <v>CI_I09</v>
          </cell>
          <cell r="H19435" t="str">
            <v>PC</v>
          </cell>
          <cell r="I19435" t="str">
            <v>CPR</v>
          </cell>
          <cell r="J19435" t="str">
            <v/>
          </cell>
          <cell r="K19435" t="str">
            <v>PD</v>
          </cell>
          <cell r="L19435" t="str">
            <v>7936</v>
          </cell>
          <cell r="M19435" t="str">
            <v>S</v>
          </cell>
          <cell r="N19435">
            <v>0</v>
          </cell>
        </row>
        <row r="19436">
          <cell r="A19436" t="str">
            <v>SF-PAR-I09-WL-0002</v>
          </cell>
          <cell r="B19436" t="str">
            <v>CINT</v>
          </cell>
          <cell r="C19436" t="str">
            <v/>
          </cell>
          <cell r="D19436" t="str">
            <v>PARTISI DBO 1400 X 350</v>
          </cell>
          <cell r="E19436">
            <v>44783</v>
          </cell>
          <cell r="F19436" t="str">
            <v>HALF</v>
          </cell>
          <cell r="G19436" t="str">
            <v>CI_I09</v>
          </cell>
          <cell r="H19436" t="str">
            <v>PC</v>
          </cell>
          <cell r="I19436" t="str">
            <v>CPR</v>
          </cell>
          <cell r="J19436" t="str">
            <v/>
          </cell>
          <cell r="K19436" t="str">
            <v>PD</v>
          </cell>
          <cell r="L19436" t="str">
            <v>7936</v>
          </cell>
          <cell r="M19436" t="str">
            <v>S</v>
          </cell>
          <cell r="N19436">
            <v>0</v>
          </cell>
        </row>
        <row r="19437">
          <cell r="A19437" t="str">
            <v>SF-PAR-I09-WL-0003</v>
          </cell>
          <cell r="B19437" t="str">
            <v>CINT</v>
          </cell>
          <cell r="C19437" t="str">
            <v/>
          </cell>
          <cell r="D19437" t="str">
            <v>BOTTOM BOARD PARAMOUNT S/M/L NON FINISHI</v>
          </cell>
          <cell r="E19437">
            <v>44803</v>
          </cell>
          <cell r="F19437" t="str">
            <v>HALF</v>
          </cell>
          <cell r="G19437" t="str">
            <v>CI_I09</v>
          </cell>
          <cell r="H19437" t="str">
            <v>PC</v>
          </cell>
          <cell r="I19437" t="str">
            <v>CPR</v>
          </cell>
          <cell r="J19437" t="str">
            <v/>
          </cell>
          <cell r="K19437" t="str">
            <v>PD</v>
          </cell>
          <cell r="L19437" t="str">
            <v>7936</v>
          </cell>
          <cell r="M19437" t="str">
            <v>S</v>
          </cell>
          <cell r="N19437">
            <v>32121</v>
          </cell>
        </row>
        <row r="19438">
          <cell r="A19438" t="str">
            <v>SF-PAR-I09-WL-0004</v>
          </cell>
          <cell r="B19438" t="str">
            <v>CINT</v>
          </cell>
          <cell r="C19438" t="str">
            <v/>
          </cell>
          <cell r="D19438" t="str">
            <v>SIDE BOARD R/L PARAMONT S/M/L NON FINISH</v>
          </cell>
          <cell r="E19438">
            <v>44782</v>
          </cell>
          <cell r="F19438" t="str">
            <v>HALF</v>
          </cell>
          <cell r="G19438" t="str">
            <v>CI_I09</v>
          </cell>
          <cell r="H19438" t="str">
            <v>PC</v>
          </cell>
          <cell r="I19438" t="str">
            <v>CPR</v>
          </cell>
          <cell r="J19438" t="str">
            <v/>
          </cell>
          <cell r="K19438" t="str">
            <v>PD</v>
          </cell>
          <cell r="L19438" t="str">
            <v>7936</v>
          </cell>
          <cell r="M19438" t="str">
            <v>S</v>
          </cell>
          <cell r="N19438">
            <v>32121</v>
          </cell>
        </row>
        <row r="19439">
          <cell r="A19439" t="str">
            <v>SF-PAR-I09-WL-0005</v>
          </cell>
          <cell r="B19439" t="str">
            <v>CINT</v>
          </cell>
          <cell r="C19439" t="str">
            <v/>
          </cell>
          <cell r="D19439" t="str">
            <v>SEAT BOARD PARAMOUNT S/M/L NON FINISHING</v>
          </cell>
          <cell r="E19439">
            <v>44803</v>
          </cell>
          <cell r="F19439" t="str">
            <v>HALF</v>
          </cell>
          <cell r="G19439" t="str">
            <v>CI_I09</v>
          </cell>
          <cell r="H19439" t="str">
            <v>PC</v>
          </cell>
          <cell r="I19439" t="str">
            <v>CPR</v>
          </cell>
          <cell r="J19439" t="str">
            <v/>
          </cell>
          <cell r="K19439" t="str">
            <v>PD</v>
          </cell>
          <cell r="L19439" t="str">
            <v>7936</v>
          </cell>
          <cell r="M19439" t="str">
            <v>S</v>
          </cell>
          <cell r="N19439">
            <v>37476</v>
          </cell>
        </row>
        <row r="19440">
          <cell r="A19440" t="str">
            <v>SF-PAR-I09-WL-0006</v>
          </cell>
          <cell r="B19440" t="str">
            <v>CINT</v>
          </cell>
          <cell r="C19440" t="str">
            <v/>
          </cell>
          <cell r="D19440" t="str">
            <v>BACK BOARD PARAMOUNT S/M/L NON FINISHING</v>
          </cell>
          <cell r="E19440">
            <v>44782</v>
          </cell>
          <cell r="F19440" t="str">
            <v>HALF</v>
          </cell>
          <cell r="G19440" t="str">
            <v>CI_I09</v>
          </cell>
          <cell r="H19440" t="str">
            <v>PC</v>
          </cell>
          <cell r="I19440" t="str">
            <v>CPR</v>
          </cell>
          <cell r="J19440" t="str">
            <v/>
          </cell>
          <cell r="K19440" t="str">
            <v>PD</v>
          </cell>
          <cell r="L19440" t="str">
            <v>7936</v>
          </cell>
          <cell r="M19440" t="str">
            <v>S</v>
          </cell>
          <cell r="N19440">
            <v>16371</v>
          </cell>
        </row>
        <row r="19441">
          <cell r="A19441" t="str">
            <v>SF-PAR-I09-WL-0007</v>
          </cell>
          <cell r="B19441" t="str">
            <v>CINT</v>
          </cell>
          <cell r="C19441" t="str">
            <v/>
          </cell>
          <cell r="D19441" t="str">
            <v>TABLE TOP PARAMOUNT S/M/L NON FINISHING</v>
          </cell>
          <cell r="E19441">
            <v>44782</v>
          </cell>
          <cell r="F19441" t="str">
            <v>HALF</v>
          </cell>
          <cell r="G19441" t="str">
            <v>CI_I09</v>
          </cell>
          <cell r="H19441" t="str">
            <v>PC</v>
          </cell>
          <cell r="I19441" t="str">
            <v>CPR</v>
          </cell>
          <cell r="J19441" t="str">
            <v/>
          </cell>
          <cell r="K19441" t="str">
            <v>PD</v>
          </cell>
          <cell r="L19441" t="str">
            <v>7936</v>
          </cell>
          <cell r="M19441" t="str">
            <v>S</v>
          </cell>
          <cell r="N19441">
            <v>35870</v>
          </cell>
        </row>
        <row r="19442">
          <cell r="A19442" t="str">
            <v>SF-PAR-I09-WL-0008</v>
          </cell>
          <cell r="B19442" t="str">
            <v>CINT</v>
          </cell>
          <cell r="C19442" t="str">
            <v/>
          </cell>
          <cell r="D19442" t="str">
            <v>FRONT BOARD PARAMOUNT S/M/L NON FINISHIG</v>
          </cell>
          <cell r="E19442">
            <v>44782</v>
          </cell>
          <cell r="F19442" t="str">
            <v>HALF</v>
          </cell>
          <cell r="G19442" t="str">
            <v>CI_I09</v>
          </cell>
          <cell r="H19442" t="str">
            <v>PC</v>
          </cell>
          <cell r="I19442" t="str">
            <v>CPR</v>
          </cell>
          <cell r="J19442" t="str">
            <v/>
          </cell>
          <cell r="K19442" t="str">
            <v>PD</v>
          </cell>
          <cell r="L19442" t="str">
            <v>7936</v>
          </cell>
          <cell r="M19442" t="str">
            <v>S</v>
          </cell>
          <cell r="N19442">
            <v>37616</v>
          </cell>
        </row>
        <row r="19443">
          <cell r="A19443" t="str">
            <v>SF-PAR-I09-WL-0009</v>
          </cell>
          <cell r="B19443" t="str">
            <v>CINT</v>
          </cell>
          <cell r="C19443" t="str">
            <v/>
          </cell>
          <cell r="D19443" t="str">
            <v>TOP BOARD PARAMOUNT NON FINISHING</v>
          </cell>
          <cell r="E19443">
            <v>0</v>
          </cell>
          <cell r="F19443" t="str">
            <v>HALF</v>
          </cell>
          <cell r="G19443" t="str">
            <v>CI_I09</v>
          </cell>
          <cell r="H19443" t="str">
            <v>PC</v>
          </cell>
          <cell r="I19443" t="str">
            <v>CPR</v>
          </cell>
          <cell r="J19443" t="str">
            <v/>
          </cell>
          <cell r="K19443" t="str">
            <v>PD</v>
          </cell>
          <cell r="L19443" t="str">
            <v>7936</v>
          </cell>
          <cell r="M19443" t="str">
            <v>S</v>
          </cell>
          <cell r="N19443">
            <v>0</v>
          </cell>
        </row>
        <row r="19444">
          <cell r="A19444" t="str">
            <v>SF-PAR-IPC-SC-0001</v>
          </cell>
          <cell r="B19444" t="str">
            <v>CINT</v>
          </cell>
          <cell r="C19444" t="str">
            <v/>
          </cell>
          <cell r="D19444" t="str">
            <v>JOINT PIPE 15,9 + DRAWER SUPPORT DESK FP</v>
          </cell>
          <cell r="E19444">
            <v>44851</v>
          </cell>
          <cell r="F19444" t="str">
            <v>HALF</v>
          </cell>
          <cell r="G19444" t="str">
            <v>CI_IPC</v>
          </cell>
          <cell r="H19444" t="str">
            <v>PC</v>
          </cell>
          <cell r="I19444" t="str">
            <v>CPR</v>
          </cell>
          <cell r="J19444" t="str">
            <v/>
          </cell>
          <cell r="K19444" t="str">
            <v>PD</v>
          </cell>
          <cell r="L19444" t="str">
            <v>7933</v>
          </cell>
          <cell r="M19444" t="str">
            <v>V</v>
          </cell>
          <cell r="N19444">
            <v>9520</v>
          </cell>
        </row>
        <row r="19445">
          <cell r="A19445" t="str">
            <v>SF-PAR-IPC-SC-0002</v>
          </cell>
          <cell r="B19445" t="str">
            <v>CINT</v>
          </cell>
          <cell r="C19445" t="str">
            <v/>
          </cell>
          <cell r="D19445" t="str">
            <v>JOINT PIPE 25 CHAIR PARAMOUNT FP IVORY</v>
          </cell>
          <cell r="E19445">
            <v>44854</v>
          </cell>
          <cell r="F19445" t="str">
            <v>HALF</v>
          </cell>
          <cell r="G19445" t="str">
            <v>CI_IPC</v>
          </cell>
          <cell r="H19445" t="str">
            <v>PC</v>
          </cell>
          <cell r="I19445" t="str">
            <v>CPR</v>
          </cell>
          <cell r="J19445" t="str">
            <v/>
          </cell>
          <cell r="K19445" t="str">
            <v>PD</v>
          </cell>
          <cell r="L19445" t="str">
            <v>7933</v>
          </cell>
          <cell r="M19445" t="str">
            <v>V</v>
          </cell>
          <cell r="N19445">
            <v>14665</v>
          </cell>
        </row>
        <row r="19446">
          <cell r="A19446" t="str">
            <v>SF-PAR-IPC-SC-0003</v>
          </cell>
          <cell r="B19446" t="str">
            <v>CINT</v>
          </cell>
          <cell r="C19446" t="str">
            <v/>
          </cell>
          <cell r="D19446" t="str">
            <v>JOINT PIPE 25 TABLE PARAMOUNT FP IVORY</v>
          </cell>
          <cell r="E19446">
            <v>44851</v>
          </cell>
          <cell r="F19446" t="str">
            <v>HALF</v>
          </cell>
          <cell r="G19446" t="str">
            <v>CI_IPC</v>
          </cell>
          <cell r="H19446" t="str">
            <v>PC</v>
          </cell>
          <cell r="I19446" t="str">
            <v>CPR</v>
          </cell>
          <cell r="J19446" t="str">
            <v/>
          </cell>
          <cell r="K19446" t="str">
            <v>PD</v>
          </cell>
          <cell r="L19446" t="str">
            <v>7933</v>
          </cell>
          <cell r="M19446" t="str">
            <v>V</v>
          </cell>
          <cell r="N19446">
            <v>5050</v>
          </cell>
        </row>
        <row r="19447">
          <cell r="A19447" t="str">
            <v>SF-PAR-IPC-SC-0004</v>
          </cell>
          <cell r="B19447" t="str">
            <v>CINT</v>
          </cell>
          <cell r="C19447" t="str">
            <v/>
          </cell>
          <cell r="D19447" t="str">
            <v>LEG PIPE (L) PARAMOUNT TABLE TYPE L</v>
          </cell>
          <cell r="E19447">
            <v>44804</v>
          </cell>
          <cell r="F19447" t="str">
            <v>HALF</v>
          </cell>
          <cell r="G19447" t="str">
            <v>CI_IPC</v>
          </cell>
          <cell r="H19447" t="str">
            <v>PC</v>
          </cell>
          <cell r="I19447" t="str">
            <v>CPR</v>
          </cell>
          <cell r="J19447" t="str">
            <v/>
          </cell>
          <cell r="K19447" t="str">
            <v>PD</v>
          </cell>
          <cell r="L19447" t="str">
            <v>7933</v>
          </cell>
          <cell r="M19447" t="str">
            <v>V</v>
          </cell>
          <cell r="N19447">
            <v>40015</v>
          </cell>
        </row>
        <row r="19448">
          <cell r="A19448" t="str">
            <v>SF-PAR-IPC-SC-0005</v>
          </cell>
          <cell r="B19448" t="str">
            <v>CINT</v>
          </cell>
          <cell r="C19448" t="str">
            <v/>
          </cell>
          <cell r="D19448" t="str">
            <v>LEG PIPE (L) PARAMOUNT TABLE TYPE M</v>
          </cell>
          <cell r="E19448">
            <v>44804</v>
          </cell>
          <cell r="F19448" t="str">
            <v>HALF</v>
          </cell>
          <cell r="G19448" t="str">
            <v>CI_IPC</v>
          </cell>
          <cell r="H19448" t="str">
            <v>PC</v>
          </cell>
          <cell r="I19448" t="str">
            <v>CPR</v>
          </cell>
          <cell r="J19448" t="str">
            <v/>
          </cell>
          <cell r="K19448" t="str">
            <v>PD</v>
          </cell>
          <cell r="L19448" t="str">
            <v>7933</v>
          </cell>
          <cell r="M19448" t="str">
            <v>V</v>
          </cell>
          <cell r="N19448">
            <v>50026</v>
          </cell>
        </row>
        <row r="19449">
          <cell r="A19449" t="str">
            <v>SF-PAR-IPC-SC-0006</v>
          </cell>
          <cell r="B19449" t="str">
            <v>CINT</v>
          </cell>
          <cell r="C19449" t="str">
            <v/>
          </cell>
          <cell r="D19449" t="str">
            <v>LEG PIPE (L) PARAMOUNT TABLE TYPE S</v>
          </cell>
          <cell r="E19449">
            <v>44804</v>
          </cell>
          <cell r="F19449" t="str">
            <v>HALF</v>
          </cell>
          <cell r="G19449" t="str">
            <v>CI_IPC</v>
          </cell>
          <cell r="H19449" t="str">
            <v>PC</v>
          </cell>
          <cell r="I19449" t="str">
            <v>CPR</v>
          </cell>
          <cell r="J19449" t="str">
            <v/>
          </cell>
          <cell r="K19449" t="str">
            <v>PD</v>
          </cell>
          <cell r="L19449" t="str">
            <v>7933</v>
          </cell>
          <cell r="M19449" t="str">
            <v>V</v>
          </cell>
          <cell r="N19449">
            <v>33842</v>
          </cell>
        </row>
        <row r="19450">
          <cell r="A19450" t="str">
            <v>SF-PAR-IPC-SC-0007</v>
          </cell>
          <cell r="B19450" t="str">
            <v>CINT</v>
          </cell>
          <cell r="C19450" t="str">
            <v/>
          </cell>
          <cell r="D19450" t="str">
            <v>LEG PIPE (R) PARAMOUNT TABLE TYPE L</v>
          </cell>
          <cell r="E19450">
            <v>44804</v>
          </cell>
          <cell r="F19450" t="str">
            <v>HALF</v>
          </cell>
          <cell r="G19450" t="str">
            <v>CI_IPC</v>
          </cell>
          <cell r="H19450" t="str">
            <v>PC</v>
          </cell>
          <cell r="I19450" t="str">
            <v>CPR</v>
          </cell>
          <cell r="J19450" t="str">
            <v/>
          </cell>
          <cell r="K19450" t="str">
            <v>PD</v>
          </cell>
          <cell r="L19450" t="str">
            <v>7933</v>
          </cell>
          <cell r="M19450" t="str">
            <v>V</v>
          </cell>
          <cell r="N19450">
            <v>48321</v>
          </cell>
        </row>
        <row r="19451">
          <cell r="A19451" t="str">
            <v>SF-PAR-IPC-SC-0008</v>
          </cell>
          <cell r="B19451" t="str">
            <v>CINT</v>
          </cell>
          <cell r="C19451" t="str">
            <v/>
          </cell>
          <cell r="D19451" t="str">
            <v>LEG PIPE (R) PARAMOUNT TABLE TYPE M</v>
          </cell>
          <cell r="E19451">
            <v>44813</v>
          </cell>
          <cell r="F19451" t="str">
            <v>HALF</v>
          </cell>
          <cell r="G19451" t="str">
            <v>CI_IPC</v>
          </cell>
          <cell r="H19451" t="str">
            <v>PC</v>
          </cell>
          <cell r="I19451" t="str">
            <v>CPR</v>
          </cell>
          <cell r="J19451" t="str">
            <v/>
          </cell>
          <cell r="K19451" t="str">
            <v>PD</v>
          </cell>
          <cell r="L19451" t="str">
            <v>7933</v>
          </cell>
          <cell r="M19451" t="str">
            <v>V</v>
          </cell>
          <cell r="N19451">
            <v>49760</v>
          </cell>
        </row>
        <row r="19452">
          <cell r="A19452" t="str">
            <v>SF-PAR-IPC-SC-0009</v>
          </cell>
          <cell r="B19452" t="str">
            <v>CINT</v>
          </cell>
          <cell r="C19452" t="str">
            <v/>
          </cell>
          <cell r="D19452" t="str">
            <v>LEG PIPE (R) PARAMOUNT TABLE TYPE S</v>
          </cell>
          <cell r="E19452">
            <v>44804</v>
          </cell>
          <cell r="F19452" t="str">
            <v>HALF</v>
          </cell>
          <cell r="G19452" t="str">
            <v>CI_IPC</v>
          </cell>
          <cell r="H19452" t="str">
            <v>PC</v>
          </cell>
          <cell r="I19452" t="str">
            <v>CPR</v>
          </cell>
          <cell r="J19452" t="str">
            <v/>
          </cell>
          <cell r="K19452" t="str">
            <v>PD</v>
          </cell>
          <cell r="L19452" t="str">
            <v>7933</v>
          </cell>
          <cell r="M19452" t="str">
            <v>V</v>
          </cell>
          <cell r="N19452">
            <v>34926</v>
          </cell>
        </row>
        <row r="19453">
          <cell r="A19453" t="str">
            <v>SF-PAR-IPC-SC-0010</v>
          </cell>
          <cell r="B19453" t="str">
            <v>CINT</v>
          </cell>
          <cell r="C19453" t="str">
            <v/>
          </cell>
          <cell r="D19453" t="str">
            <v>LEG PIPE 25 (L) PARAMOUNT CHAIR TYPE L</v>
          </cell>
          <cell r="E19453">
            <v>44783</v>
          </cell>
          <cell r="F19453" t="str">
            <v>HALF</v>
          </cell>
          <cell r="G19453" t="str">
            <v>CI_IPC</v>
          </cell>
          <cell r="H19453" t="str">
            <v>PC</v>
          </cell>
          <cell r="I19453" t="str">
            <v>CPR</v>
          </cell>
          <cell r="J19453" t="str">
            <v/>
          </cell>
          <cell r="K19453" t="str">
            <v>PD</v>
          </cell>
          <cell r="L19453" t="str">
            <v>7933</v>
          </cell>
          <cell r="M19453" t="str">
            <v>V</v>
          </cell>
          <cell r="N19453">
            <v>44608</v>
          </cell>
        </row>
        <row r="19454">
          <cell r="A19454" t="str">
            <v>SF-PAR-IPC-SC-0011</v>
          </cell>
          <cell r="B19454" t="str">
            <v>CINT</v>
          </cell>
          <cell r="C19454" t="str">
            <v/>
          </cell>
          <cell r="D19454" t="str">
            <v>LEG PIPE 25 (L) PARAMOUNT CHAIR TYPE M</v>
          </cell>
          <cell r="E19454">
            <v>44804</v>
          </cell>
          <cell r="F19454" t="str">
            <v>HALF</v>
          </cell>
          <cell r="G19454" t="str">
            <v>CI_IPC</v>
          </cell>
          <cell r="H19454" t="str">
            <v>PC</v>
          </cell>
          <cell r="I19454" t="str">
            <v>CPR</v>
          </cell>
          <cell r="J19454" t="str">
            <v/>
          </cell>
          <cell r="K19454" t="str">
            <v>PD</v>
          </cell>
          <cell r="L19454" t="str">
            <v>7933</v>
          </cell>
          <cell r="M19454" t="str">
            <v>V</v>
          </cell>
          <cell r="N19454">
            <v>49642</v>
          </cell>
        </row>
        <row r="19455">
          <cell r="A19455" t="str">
            <v>SF-PAR-IPC-SC-0012</v>
          </cell>
          <cell r="B19455" t="str">
            <v>CINT</v>
          </cell>
          <cell r="C19455" t="str">
            <v/>
          </cell>
          <cell r="D19455" t="str">
            <v>LEG PIPE 25 (L) PARAMOUNT CHAIR TYPE S</v>
          </cell>
          <cell r="E19455">
            <v>44804</v>
          </cell>
          <cell r="F19455" t="str">
            <v>HALF</v>
          </cell>
          <cell r="G19455" t="str">
            <v>CI_IPC</v>
          </cell>
          <cell r="H19455" t="str">
            <v>PC</v>
          </cell>
          <cell r="I19455" t="str">
            <v>CPR</v>
          </cell>
          <cell r="J19455" t="str">
            <v/>
          </cell>
          <cell r="K19455" t="str">
            <v>PD</v>
          </cell>
          <cell r="L19455" t="str">
            <v>7933</v>
          </cell>
          <cell r="M19455" t="str">
            <v>V</v>
          </cell>
          <cell r="N19455">
            <v>47801</v>
          </cell>
        </row>
        <row r="19456">
          <cell r="A19456" t="str">
            <v>SF-PAR-IPC-SC-0013</v>
          </cell>
          <cell r="B19456" t="str">
            <v>CINT</v>
          </cell>
          <cell r="C19456" t="str">
            <v/>
          </cell>
          <cell r="D19456" t="str">
            <v>LEG PIPE 25 (R) PARAMOUNT CHAIR TYPE L</v>
          </cell>
          <cell r="E19456">
            <v>44804</v>
          </cell>
          <cell r="F19456" t="str">
            <v>HALF</v>
          </cell>
          <cell r="G19456" t="str">
            <v>CI_IPC</v>
          </cell>
          <cell r="H19456" t="str">
            <v>PC</v>
          </cell>
          <cell r="I19456" t="str">
            <v>CPR</v>
          </cell>
          <cell r="J19456" t="str">
            <v/>
          </cell>
          <cell r="K19456" t="str">
            <v>PD</v>
          </cell>
          <cell r="L19456" t="str">
            <v>7933</v>
          </cell>
          <cell r="M19456" t="str">
            <v>V</v>
          </cell>
          <cell r="N19456">
            <v>48098</v>
          </cell>
        </row>
        <row r="19457">
          <cell r="A19457" t="str">
            <v>SF-PAR-IPC-SC-0014</v>
          </cell>
          <cell r="B19457" t="str">
            <v>CINT</v>
          </cell>
          <cell r="C19457" t="str">
            <v/>
          </cell>
          <cell r="D19457" t="str">
            <v>LEG PIPE 25 (R) PARAMOUNT CHAIR TYPE M</v>
          </cell>
          <cell r="E19457">
            <v>44804</v>
          </cell>
          <cell r="F19457" t="str">
            <v>HALF</v>
          </cell>
          <cell r="G19457" t="str">
            <v>CI_IPC</v>
          </cell>
          <cell r="H19457" t="str">
            <v>PC</v>
          </cell>
          <cell r="I19457" t="str">
            <v>CPR</v>
          </cell>
          <cell r="J19457" t="str">
            <v/>
          </cell>
          <cell r="K19457" t="str">
            <v>PD</v>
          </cell>
          <cell r="L19457" t="str">
            <v>7933</v>
          </cell>
          <cell r="M19457" t="str">
            <v>V</v>
          </cell>
          <cell r="N19457">
            <v>49638</v>
          </cell>
        </row>
        <row r="19458">
          <cell r="A19458" t="str">
            <v>SF-PAR-IPC-SC-0015</v>
          </cell>
          <cell r="B19458" t="str">
            <v>CINT</v>
          </cell>
          <cell r="C19458" t="str">
            <v/>
          </cell>
          <cell r="D19458" t="str">
            <v>LEG PIPE 25 (R) PARAMOUNT CHAIR TYPE S</v>
          </cell>
          <cell r="E19458">
            <v>44804</v>
          </cell>
          <cell r="F19458" t="str">
            <v>HALF</v>
          </cell>
          <cell r="G19458" t="str">
            <v>CI_IPC</v>
          </cell>
          <cell r="H19458" t="str">
            <v>PC</v>
          </cell>
          <cell r="I19458" t="str">
            <v>CPR</v>
          </cell>
          <cell r="J19458" t="str">
            <v/>
          </cell>
          <cell r="K19458" t="str">
            <v>PD</v>
          </cell>
          <cell r="L19458" t="str">
            <v>7933</v>
          </cell>
          <cell r="M19458" t="str">
            <v>V</v>
          </cell>
          <cell r="N19458">
            <v>47801</v>
          </cell>
        </row>
        <row r="19459">
          <cell r="A19459" t="str">
            <v>SF-PAR-IPC-SC-0016</v>
          </cell>
          <cell r="B19459" t="str">
            <v>CINT</v>
          </cell>
          <cell r="C19459" t="str">
            <v/>
          </cell>
          <cell r="D19459" t="str">
            <v>PALANG 03 LOBBY CHAIR PF-Z2131 PF SILVER</v>
          </cell>
          <cell r="E19459">
            <v>0</v>
          </cell>
          <cell r="F19459" t="str">
            <v>HALF</v>
          </cell>
          <cell r="G19459" t="str">
            <v>CI_IPC</v>
          </cell>
          <cell r="H19459" t="str">
            <v>PC</v>
          </cell>
          <cell r="I19459" t="str">
            <v>CPR</v>
          </cell>
          <cell r="J19459" t="str">
            <v/>
          </cell>
          <cell r="K19459" t="str">
            <v>PD</v>
          </cell>
          <cell r="L19459" t="str">
            <v>7933</v>
          </cell>
          <cell r="M19459" t="str">
            <v>V</v>
          </cell>
          <cell r="N19459">
            <v>120445</v>
          </cell>
        </row>
        <row r="19460">
          <cell r="A19460" t="str">
            <v>SF-PAR-IPC-SC-0017</v>
          </cell>
          <cell r="B19460" t="str">
            <v>CINT</v>
          </cell>
          <cell r="C19460" t="str">
            <v/>
          </cell>
          <cell r="D19460" t="str">
            <v>PALANG 03 LOBBY CHAIR PF-Z2132 PF SILVER</v>
          </cell>
          <cell r="E19460">
            <v>0</v>
          </cell>
          <cell r="F19460" t="str">
            <v>HALF</v>
          </cell>
          <cell r="G19460" t="str">
            <v>CI_IPC</v>
          </cell>
          <cell r="H19460" t="str">
            <v>PC</v>
          </cell>
          <cell r="I19460" t="str">
            <v>CPR</v>
          </cell>
          <cell r="J19460" t="str">
            <v/>
          </cell>
          <cell r="K19460" t="str">
            <v>PD</v>
          </cell>
          <cell r="L19460" t="str">
            <v>7933</v>
          </cell>
          <cell r="M19460" t="str">
            <v>V</v>
          </cell>
          <cell r="N19460">
            <v>120445</v>
          </cell>
        </row>
        <row r="19461">
          <cell r="A19461" t="str">
            <v>SF-PAR-IPC-SC-0018</v>
          </cell>
          <cell r="B19461" t="str">
            <v>CINT</v>
          </cell>
          <cell r="C19461" t="str">
            <v/>
          </cell>
          <cell r="D19461" t="str">
            <v>PALANG 04 LOBBY CHAIR PF-Z2141 PF SILVER</v>
          </cell>
          <cell r="E19461">
            <v>0</v>
          </cell>
          <cell r="F19461" t="str">
            <v>HALF</v>
          </cell>
          <cell r="G19461" t="str">
            <v>CI_IPC</v>
          </cell>
          <cell r="H19461" t="str">
            <v>PC</v>
          </cell>
          <cell r="I19461" t="str">
            <v>CPR</v>
          </cell>
          <cell r="J19461" t="str">
            <v/>
          </cell>
          <cell r="K19461" t="str">
            <v>PD</v>
          </cell>
          <cell r="L19461" t="str">
            <v>7933</v>
          </cell>
          <cell r="M19461" t="str">
            <v>V</v>
          </cell>
          <cell r="N19461">
            <v>146546</v>
          </cell>
        </row>
        <row r="19462">
          <cell r="A19462" t="str">
            <v>SF-PAR-IPC-SC-0019</v>
          </cell>
          <cell r="B19462" t="str">
            <v>CINT</v>
          </cell>
          <cell r="C19462" t="str">
            <v/>
          </cell>
          <cell r="D19462" t="str">
            <v>PALANG 04 LOBBY CHAIR PF-Z2142 PF SILVER</v>
          </cell>
          <cell r="E19462">
            <v>0</v>
          </cell>
          <cell r="F19462" t="str">
            <v>HALF</v>
          </cell>
          <cell r="G19462" t="str">
            <v>CI_IPC</v>
          </cell>
          <cell r="H19462" t="str">
            <v>PC</v>
          </cell>
          <cell r="I19462" t="str">
            <v>CPR</v>
          </cell>
          <cell r="J19462" t="str">
            <v/>
          </cell>
          <cell r="K19462" t="str">
            <v>PD</v>
          </cell>
          <cell r="L19462" t="str">
            <v>7933</v>
          </cell>
          <cell r="M19462" t="str">
            <v>V</v>
          </cell>
          <cell r="N19462">
            <v>146546</v>
          </cell>
        </row>
        <row r="19463">
          <cell r="A19463" t="str">
            <v>SF-PAR-IPC-SC-0020</v>
          </cell>
          <cell r="B19463" t="str">
            <v>CINT</v>
          </cell>
          <cell r="C19463" t="str">
            <v/>
          </cell>
          <cell r="D19463" t="str">
            <v>LEG PIPE 25 (L) PARAMOUNT CHAIR TYPE L</v>
          </cell>
          <cell r="E19463">
            <v>0</v>
          </cell>
          <cell r="F19463" t="str">
            <v>HALF</v>
          </cell>
          <cell r="G19463" t="str">
            <v>CI_IPC</v>
          </cell>
          <cell r="H19463" t="str">
            <v>PC</v>
          </cell>
          <cell r="I19463" t="str">
            <v>CPR</v>
          </cell>
          <cell r="J19463" t="str">
            <v/>
          </cell>
          <cell r="K19463" t="str">
            <v>PD</v>
          </cell>
          <cell r="L19463" t="str">
            <v>7933</v>
          </cell>
          <cell r="M19463" t="str">
            <v>V</v>
          </cell>
          <cell r="N19463">
            <v>45786</v>
          </cell>
        </row>
        <row r="19464">
          <cell r="A19464" t="str">
            <v>SF-PAR-IPC-SC-0021</v>
          </cell>
          <cell r="B19464" t="str">
            <v>CINT</v>
          </cell>
          <cell r="C19464" t="str">
            <v/>
          </cell>
          <cell r="D19464" t="str">
            <v>BACK BOARD PARAMOUNT  S/M/L NON FINISHIN</v>
          </cell>
          <cell r="E19464">
            <v>44851</v>
          </cell>
          <cell r="F19464" t="str">
            <v>HALF</v>
          </cell>
          <cell r="G19464" t="str">
            <v>CI_IPC</v>
          </cell>
          <cell r="H19464" t="str">
            <v>PC</v>
          </cell>
          <cell r="I19464" t="str">
            <v>CPR</v>
          </cell>
          <cell r="J19464" t="str">
            <v/>
          </cell>
          <cell r="K19464" t="str">
            <v>PD</v>
          </cell>
          <cell r="L19464" t="str">
            <v>7933</v>
          </cell>
          <cell r="M19464" t="str">
            <v>V</v>
          </cell>
          <cell r="N19464">
            <v>9606</v>
          </cell>
        </row>
        <row r="19465">
          <cell r="A19465" t="str">
            <v>SF-PAR-IPC-SC-0022</v>
          </cell>
          <cell r="B19465" t="str">
            <v>CINT</v>
          </cell>
          <cell r="C19465" t="str">
            <v/>
          </cell>
          <cell r="D19465" t="str">
            <v>BASE BOARD DRAWER PARAMOUNT  S/M/L NON F</v>
          </cell>
          <cell r="E19465">
            <v>44851</v>
          </cell>
          <cell r="F19465" t="str">
            <v>HALF</v>
          </cell>
          <cell r="G19465" t="str">
            <v>CI_IPC</v>
          </cell>
          <cell r="H19465" t="str">
            <v>PC</v>
          </cell>
          <cell r="I19465" t="str">
            <v>CPR</v>
          </cell>
          <cell r="J19465" t="str">
            <v/>
          </cell>
          <cell r="K19465" t="str">
            <v>PD</v>
          </cell>
          <cell r="L19465" t="str">
            <v>7933</v>
          </cell>
          <cell r="M19465" t="str">
            <v>V</v>
          </cell>
          <cell r="N19465">
            <v>40318</v>
          </cell>
        </row>
        <row r="19466">
          <cell r="A19466" t="str">
            <v>SF-PAR-IPC-SC-0023</v>
          </cell>
          <cell r="B19466" t="str">
            <v>CINT</v>
          </cell>
          <cell r="C19466" t="str">
            <v/>
          </cell>
          <cell r="D19466" t="str">
            <v>FRONT BOARD PARAMOUNT  S/M/L NON FINISHI</v>
          </cell>
          <cell r="E19466">
            <v>44851</v>
          </cell>
          <cell r="F19466" t="str">
            <v>HALF</v>
          </cell>
          <cell r="G19466" t="str">
            <v>CI_IPC</v>
          </cell>
          <cell r="H19466" t="str">
            <v>PC</v>
          </cell>
          <cell r="I19466" t="str">
            <v>CPR</v>
          </cell>
          <cell r="J19466" t="str">
            <v/>
          </cell>
          <cell r="K19466" t="str">
            <v>PD</v>
          </cell>
          <cell r="L19466" t="str">
            <v>7933</v>
          </cell>
          <cell r="M19466" t="str">
            <v>V</v>
          </cell>
          <cell r="N19466">
            <v>29910</v>
          </cell>
        </row>
        <row r="19467">
          <cell r="A19467" t="str">
            <v>SF-PAR-IPC-SC-0024</v>
          </cell>
          <cell r="B19467" t="str">
            <v>CINT</v>
          </cell>
          <cell r="C19467" t="str">
            <v/>
          </cell>
          <cell r="D19467" t="str">
            <v>SEAT BOARD PARAMOUNT  S/M/L NON FINISHIN</v>
          </cell>
          <cell r="E19467">
            <v>44851</v>
          </cell>
          <cell r="F19467" t="str">
            <v>HALF</v>
          </cell>
          <cell r="G19467" t="str">
            <v>CI_IPC</v>
          </cell>
          <cell r="H19467" t="str">
            <v>PC</v>
          </cell>
          <cell r="I19467" t="str">
            <v>CPR</v>
          </cell>
          <cell r="J19467" t="str">
            <v/>
          </cell>
          <cell r="K19467" t="str">
            <v>PD</v>
          </cell>
          <cell r="L19467" t="str">
            <v>7933</v>
          </cell>
          <cell r="M19467" t="str">
            <v>V</v>
          </cell>
          <cell r="N19467">
            <v>24808</v>
          </cell>
        </row>
        <row r="19468">
          <cell r="A19468" t="str">
            <v>SF-PAR-IPC-SC-0025</v>
          </cell>
          <cell r="B19468" t="str">
            <v>CINT</v>
          </cell>
          <cell r="C19468" t="str">
            <v/>
          </cell>
          <cell r="D19468" t="str">
            <v>SIDE BOARD R /L DRAWER PARAMOUNT S/M/L N</v>
          </cell>
          <cell r="E19468">
            <v>0</v>
          </cell>
          <cell r="F19468" t="str">
            <v>HALF</v>
          </cell>
          <cell r="G19468" t="str">
            <v>CI_IPC</v>
          </cell>
          <cell r="H19468" t="str">
            <v>PC</v>
          </cell>
          <cell r="I19468" t="str">
            <v>CPR</v>
          </cell>
          <cell r="J19468" t="str">
            <v/>
          </cell>
          <cell r="K19468" t="str">
            <v>PD</v>
          </cell>
          <cell r="L19468" t="str">
            <v>7933</v>
          </cell>
          <cell r="M19468" t="str">
            <v>V</v>
          </cell>
          <cell r="N19468">
            <v>27789</v>
          </cell>
        </row>
        <row r="19469">
          <cell r="A19469" t="str">
            <v>SF-PAR-IPC-SC-0026</v>
          </cell>
          <cell r="B19469" t="str">
            <v>CINT</v>
          </cell>
          <cell r="C19469" t="str">
            <v/>
          </cell>
          <cell r="D19469" t="str">
            <v>TABLE TOP PARAMOUNT S/M/L NON FINISHING</v>
          </cell>
          <cell r="E19469">
            <v>0</v>
          </cell>
          <cell r="F19469" t="str">
            <v>HALF</v>
          </cell>
          <cell r="G19469" t="str">
            <v>CI_IPC</v>
          </cell>
          <cell r="H19469" t="str">
            <v>PC</v>
          </cell>
          <cell r="I19469" t="str">
            <v>CPR</v>
          </cell>
          <cell r="J19469" t="str">
            <v/>
          </cell>
          <cell r="K19469" t="str">
            <v>PD</v>
          </cell>
          <cell r="L19469" t="str">
            <v>7933</v>
          </cell>
          <cell r="M19469" t="str">
            <v>V</v>
          </cell>
          <cell r="N19469">
            <v>71460</v>
          </cell>
        </row>
        <row r="19470">
          <cell r="A19470" t="str">
            <v>SF-PAR-IPC-SC-0027</v>
          </cell>
          <cell r="B19470" t="str">
            <v>CINT</v>
          </cell>
          <cell r="C19470" t="str">
            <v/>
          </cell>
          <cell r="D19470" t="str">
            <v>TOP BOARD PARAMOUNT NON FINISHING</v>
          </cell>
          <cell r="E19470">
            <v>0</v>
          </cell>
          <cell r="F19470" t="str">
            <v>HALF</v>
          </cell>
          <cell r="G19470" t="str">
            <v>CI_IPC</v>
          </cell>
          <cell r="H19470" t="str">
            <v>PC</v>
          </cell>
          <cell r="I19470" t="str">
            <v>CPR</v>
          </cell>
          <cell r="J19470" t="str">
            <v/>
          </cell>
          <cell r="K19470" t="str">
            <v>PD</v>
          </cell>
          <cell r="L19470" t="str">
            <v>7933</v>
          </cell>
          <cell r="M19470" t="str">
            <v>V</v>
          </cell>
          <cell r="N19470">
            <v>71460</v>
          </cell>
        </row>
        <row r="19471">
          <cell r="A19471" t="str">
            <v>SF-PRI-I03-CT-0001</v>
          </cell>
          <cell r="B19471" t="str">
            <v>CINT</v>
          </cell>
          <cell r="C19471" t="str">
            <v/>
          </cell>
          <cell r="D19471" t="str">
            <v>FRAME ASSY PRINCE KW1</v>
          </cell>
          <cell r="E19471">
            <v>44950</v>
          </cell>
          <cell r="F19471" t="str">
            <v>HALF</v>
          </cell>
          <cell r="G19471" t="str">
            <v>CI_I03</v>
          </cell>
          <cell r="H19471" t="str">
            <v>PC</v>
          </cell>
          <cell r="I19471" t="str">
            <v>CPR</v>
          </cell>
          <cell r="J19471" t="str">
            <v/>
          </cell>
          <cell r="K19471" t="str">
            <v>PD</v>
          </cell>
          <cell r="L19471" t="str">
            <v>7931</v>
          </cell>
          <cell r="M19471" t="str">
            <v>S</v>
          </cell>
          <cell r="N19471">
            <v>87400</v>
          </cell>
        </row>
        <row r="19472">
          <cell r="A19472" t="str">
            <v>SF-PRI-I03-CT-0009</v>
          </cell>
          <cell r="B19472" t="str">
            <v>CINT</v>
          </cell>
          <cell r="C19472" t="str">
            <v/>
          </cell>
          <cell r="D19472" t="str">
            <v>BACK PLATE-1 PRINCE (PENDEK)</v>
          </cell>
          <cell r="E19472">
            <v>44950</v>
          </cell>
          <cell r="F19472" t="str">
            <v>HALF</v>
          </cell>
          <cell r="G19472" t="str">
            <v>CI_I03</v>
          </cell>
          <cell r="H19472" t="str">
            <v>PC</v>
          </cell>
          <cell r="I19472" t="str">
            <v>CPR</v>
          </cell>
          <cell r="J19472" t="str">
            <v/>
          </cell>
          <cell r="K19472" t="str">
            <v>PD</v>
          </cell>
          <cell r="L19472" t="str">
            <v>7931</v>
          </cell>
          <cell r="M19472" t="str">
            <v>S</v>
          </cell>
          <cell r="N19472">
            <v>4118</v>
          </cell>
        </row>
        <row r="19473">
          <cell r="A19473" t="str">
            <v>SF-PRI-I03-CT-0010</v>
          </cell>
          <cell r="B19473" t="str">
            <v>CINT</v>
          </cell>
          <cell r="C19473" t="str">
            <v/>
          </cell>
          <cell r="D19473" t="str">
            <v>BACK PLATE-2 PRINCE (PANJANG)</v>
          </cell>
          <cell r="E19473">
            <v>44950</v>
          </cell>
          <cell r="F19473" t="str">
            <v>HALF</v>
          </cell>
          <cell r="G19473" t="str">
            <v>CI_I03</v>
          </cell>
          <cell r="H19473" t="str">
            <v>PC</v>
          </cell>
          <cell r="I19473" t="str">
            <v>CPR</v>
          </cell>
          <cell r="J19473" t="str">
            <v/>
          </cell>
          <cell r="K19473" t="str">
            <v>PD</v>
          </cell>
          <cell r="L19473" t="str">
            <v>7931</v>
          </cell>
          <cell r="M19473" t="str">
            <v>S</v>
          </cell>
          <cell r="N19473">
            <v>4773</v>
          </cell>
        </row>
        <row r="19474">
          <cell r="A19474" t="str">
            <v>SF-PRI-I03-CT-0011</v>
          </cell>
          <cell r="B19474" t="str">
            <v>CINT</v>
          </cell>
          <cell r="C19474" t="str">
            <v/>
          </cell>
          <cell r="D19474" t="str">
            <v>REMOVER CHROME RANGKA PRINCE</v>
          </cell>
          <cell r="E19474">
            <v>44961</v>
          </cell>
          <cell r="F19474" t="str">
            <v>HALF</v>
          </cell>
          <cell r="G19474" t="str">
            <v>CI_I03</v>
          </cell>
          <cell r="H19474" t="str">
            <v>PC</v>
          </cell>
          <cell r="I19474" t="str">
            <v>CPR</v>
          </cell>
          <cell r="J19474" t="str">
            <v/>
          </cell>
          <cell r="K19474" t="str">
            <v>PD</v>
          </cell>
          <cell r="L19474" t="str">
            <v>7931</v>
          </cell>
          <cell r="M19474" t="str">
            <v>S</v>
          </cell>
          <cell r="N19474">
            <v>35000</v>
          </cell>
        </row>
        <row r="19475">
          <cell r="A19475" t="str">
            <v>SF-PRI-I05-NC-0001</v>
          </cell>
          <cell r="B19475" t="str">
            <v>CINT</v>
          </cell>
          <cell r="C19475" t="str">
            <v/>
          </cell>
          <cell r="D19475" t="str">
            <v>FRAME ASSY PRINCE FC</v>
          </cell>
          <cell r="E19475">
            <v>45169</v>
          </cell>
          <cell r="F19475" t="str">
            <v>HALF</v>
          </cell>
          <cell r="G19475" t="str">
            <v>CI_I05</v>
          </cell>
          <cell r="H19475" t="str">
            <v>PC</v>
          </cell>
          <cell r="I19475" t="str">
            <v>CPR</v>
          </cell>
          <cell r="J19475" t="str">
            <v/>
          </cell>
          <cell r="K19475" t="str">
            <v>PD</v>
          </cell>
          <cell r="L19475" t="str">
            <v>7932</v>
          </cell>
          <cell r="M19475" t="str">
            <v>S</v>
          </cell>
          <cell r="N19475">
            <v>112739</v>
          </cell>
        </row>
        <row r="19476">
          <cell r="A19476" t="str">
            <v>SF-PRI-I05-NC-0002</v>
          </cell>
          <cell r="B19476" t="str">
            <v>CINT</v>
          </cell>
          <cell r="C19476" t="str">
            <v/>
          </cell>
          <cell r="D19476" t="str">
            <v>REMOVER CHROME RANGKA PRINCE</v>
          </cell>
          <cell r="E19476">
            <v>0</v>
          </cell>
          <cell r="F19476" t="str">
            <v>HALF</v>
          </cell>
          <cell r="G19476" t="str">
            <v>CI_I05</v>
          </cell>
          <cell r="H19476" t="str">
            <v>PC</v>
          </cell>
          <cell r="I19476" t="str">
            <v>CPR</v>
          </cell>
          <cell r="J19476" t="str">
            <v/>
          </cell>
          <cell r="K19476" t="str">
            <v>PD</v>
          </cell>
          <cell r="L19476" t="str">
            <v>7932</v>
          </cell>
          <cell r="M19476" t="str">
            <v>S</v>
          </cell>
          <cell r="N19476">
            <v>0</v>
          </cell>
        </row>
        <row r="19477">
          <cell r="A19477" t="str">
            <v>SF-PRI-I06-PC-0001</v>
          </cell>
          <cell r="B19477" t="str">
            <v>CINT</v>
          </cell>
          <cell r="C19477" t="str">
            <v/>
          </cell>
          <cell r="D19477" t="str">
            <v>FRAME ASSY PRINCE FP BLACK</v>
          </cell>
          <cell r="E19477">
            <v>44783</v>
          </cell>
          <cell r="F19477" t="str">
            <v>HALF</v>
          </cell>
          <cell r="G19477" t="str">
            <v>CI_I06</v>
          </cell>
          <cell r="H19477" t="str">
            <v>PC</v>
          </cell>
          <cell r="I19477" t="str">
            <v>CPR</v>
          </cell>
          <cell r="J19477" t="str">
            <v/>
          </cell>
          <cell r="K19477" t="str">
            <v>PD</v>
          </cell>
          <cell r="L19477" t="str">
            <v>7933</v>
          </cell>
          <cell r="M19477" t="str">
            <v>S</v>
          </cell>
          <cell r="N19477">
            <v>100516</v>
          </cell>
        </row>
        <row r="19478">
          <cell r="A19478" t="str">
            <v>SF-PRI-I06-PC-0002</v>
          </cell>
          <cell r="B19478" t="str">
            <v>CINT</v>
          </cell>
          <cell r="C19478" t="str">
            <v/>
          </cell>
          <cell r="D19478" t="str">
            <v>FRAME ASSY PRINCE FP GOLD</v>
          </cell>
          <cell r="E19478">
            <v>44783</v>
          </cell>
          <cell r="F19478" t="str">
            <v>HALF</v>
          </cell>
          <cell r="G19478" t="str">
            <v>CI_I06</v>
          </cell>
          <cell r="H19478" t="str">
            <v>PC</v>
          </cell>
          <cell r="I19478" t="str">
            <v>CPR</v>
          </cell>
          <cell r="J19478" t="str">
            <v/>
          </cell>
          <cell r="K19478" t="str">
            <v>PD</v>
          </cell>
          <cell r="L19478" t="str">
            <v>7933</v>
          </cell>
          <cell r="M19478" t="str">
            <v>S</v>
          </cell>
          <cell r="N19478">
            <v>100516</v>
          </cell>
        </row>
        <row r="19479">
          <cell r="A19479" t="str">
            <v>SF-PRI-I06-PC-0003</v>
          </cell>
          <cell r="B19479" t="str">
            <v>CINT</v>
          </cell>
          <cell r="C19479" t="str">
            <v/>
          </cell>
          <cell r="D19479" t="str">
            <v>FRAME ASSY PRINCE FP IVORY</v>
          </cell>
          <cell r="E19479">
            <v>44783</v>
          </cell>
          <cell r="F19479" t="str">
            <v>HALF</v>
          </cell>
          <cell r="G19479" t="str">
            <v>CI_I06</v>
          </cell>
          <cell r="H19479" t="str">
            <v>PC</v>
          </cell>
          <cell r="I19479" t="str">
            <v>CPR</v>
          </cell>
          <cell r="J19479" t="str">
            <v/>
          </cell>
          <cell r="K19479" t="str">
            <v>PD</v>
          </cell>
          <cell r="L19479" t="str">
            <v>7933</v>
          </cell>
          <cell r="M19479" t="str">
            <v>S</v>
          </cell>
          <cell r="N19479">
            <v>0</v>
          </cell>
        </row>
        <row r="19480">
          <cell r="A19480" t="str">
            <v>SF-PRI-I06-PC-0004</v>
          </cell>
          <cell r="B19480" t="str">
            <v>CINT</v>
          </cell>
          <cell r="C19480" t="str">
            <v/>
          </cell>
          <cell r="D19480" t="str">
            <v>FRAME ASSY PRINCE FP SILVER</v>
          </cell>
          <cell r="E19480">
            <v>45169</v>
          </cell>
          <cell r="F19480" t="str">
            <v>HALF</v>
          </cell>
          <cell r="G19480" t="str">
            <v>CI_I06</v>
          </cell>
          <cell r="H19480" t="str">
            <v>PC</v>
          </cell>
          <cell r="I19480" t="str">
            <v>CPR</v>
          </cell>
          <cell r="J19480" t="str">
            <v/>
          </cell>
          <cell r="K19480" t="str">
            <v>PD</v>
          </cell>
          <cell r="L19480" t="str">
            <v>7933</v>
          </cell>
          <cell r="M19480" t="str">
            <v>S</v>
          </cell>
          <cell r="N19480">
            <v>112377</v>
          </cell>
        </row>
        <row r="19481">
          <cell r="A19481" t="str">
            <v>SF-PRI-I07-NL-0001</v>
          </cell>
          <cell r="B19481" t="str">
            <v>CINT</v>
          </cell>
          <cell r="C19481" t="str">
            <v/>
          </cell>
          <cell r="D19481" t="str">
            <v>BACK CUSHION-2 PRINCE GREEN L6</v>
          </cell>
          <cell r="E19481">
            <v>44781</v>
          </cell>
          <cell r="F19481" t="str">
            <v>HALF</v>
          </cell>
          <cell r="G19481" t="str">
            <v>CI_I07</v>
          </cell>
          <cell r="H19481" t="str">
            <v>PC</v>
          </cell>
          <cell r="I19481" t="str">
            <v>CPR</v>
          </cell>
          <cell r="J19481" t="str">
            <v/>
          </cell>
          <cell r="K19481" t="str">
            <v>PD</v>
          </cell>
          <cell r="L19481" t="str">
            <v>7934</v>
          </cell>
          <cell r="M19481" t="str">
            <v>S</v>
          </cell>
          <cell r="N19481">
            <v>10799</v>
          </cell>
        </row>
        <row r="19482">
          <cell r="A19482" t="str">
            <v>SF-PRI-I07-NL-0002</v>
          </cell>
          <cell r="B19482" t="str">
            <v>CINT</v>
          </cell>
          <cell r="C19482" t="str">
            <v/>
          </cell>
          <cell r="D19482" t="str">
            <v>BACK CUSHION-1 PRINCE GREEN L6</v>
          </cell>
          <cell r="E19482">
            <v>44781</v>
          </cell>
          <cell r="F19482" t="str">
            <v>HALF</v>
          </cell>
          <cell r="G19482" t="str">
            <v>CI_I07</v>
          </cell>
          <cell r="H19482" t="str">
            <v>PC</v>
          </cell>
          <cell r="I19482" t="str">
            <v>CPR</v>
          </cell>
          <cell r="J19482" t="str">
            <v/>
          </cell>
          <cell r="K19482" t="str">
            <v>PD</v>
          </cell>
          <cell r="L19482" t="str">
            <v>7934</v>
          </cell>
          <cell r="M19482" t="str">
            <v>S</v>
          </cell>
          <cell r="N19482">
            <v>10799</v>
          </cell>
        </row>
        <row r="19483">
          <cell r="A19483" t="str">
            <v>SF-PRI-I07-NL-0003</v>
          </cell>
          <cell r="B19483" t="str">
            <v>CINT</v>
          </cell>
          <cell r="C19483" t="str">
            <v/>
          </cell>
          <cell r="D19483" t="str">
            <v>BACK CUSHION-2 PRINCE BLUE L1</v>
          </cell>
          <cell r="E19483">
            <v>45169</v>
          </cell>
          <cell r="F19483" t="str">
            <v>HALF</v>
          </cell>
          <cell r="G19483" t="str">
            <v>CI_I07</v>
          </cell>
          <cell r="H19483" t="str">
            <v>PC</v>
          </cell>
          <cell r="I19483" t="str">
            <v>CPR</v>
          </cell>
          <cell r="J19483" t="str">
            <v/>
          </cell>
          <cell r="K19483" t="str">
            <v>PD</v>
          </cell>
          <cell r="L19483" t="str">
            <v>7934</v>
          </cell>
          <cell r="M19483" t="str">
            <v>S</v>
          </cell>
          <cell r="N19483">
            <v>15532</v>
          </cell>
        </row>
        <row r="19484">
          <cell r="A19484" t="str">
            <v>SF-PRI-I07-NL-0004</v>
          </cell>
          <cell r="B19484" t="str">
            <v>CINT</v>
          </cell>
          <cell r="C19484" t="str">
            <v/>
          </cell>
          <cell r="D19484" t="str">
            <v>BACK CUSHION-1 PRINCE BLUE L1</v>
          </cell>
          <cell r="E19484">
            <v>45169</v>
          </cell>
          <cell r="F19484" t="str">
            <v>HALF</v>
          </cell>
          <cell r="G19484" t="str">
            <v>CI_I07</v>
          </cell>
          <cell r="H19484" t="str">
            <v>PC</v>
          </cell>
          <cell r="I19484" t="str">
            <v>CPR</v>
          </cell>
          <cell r="J19484" t="str">
            <v/>
          </cell>
          <cell r="K19484" t="str">
            <v>PD</v>
          </cell>
          <cell r="L19484" t="str">
            <v>7934</v>
          </cell>
          <cell r="M19484" t="str">
            <v>S</v>
          </cell>
          <cell r="N19484">
            <v>20834</v>
          </cell>
        </row>
        <row r="19485">
          <cell r="A19485" t="str">
            <v>SF-PRI-I07-NL-0005</v>
          </cell>
          <cell r="B19485" t="str">
            <v>CINT</v>
          </cell>
          <cell r="C19485" t="str">
            <v/>
          </cell>
          <cell r="D19485" t="str">
            <v>BACK CUSHION-2 PRINCE GREY L2</v>
          </cell>
          <cell r="E19485">
            <v>44785</v>
          </cell>
          <cell r="F19485" t="str">
            <v>HALF</v>
          </cell>
          <cell r="G19485" t="str">
            <v>CI_I07</v>
          </cell>
          <cell r="H19485" t="str">
            <v>PC</v>
          </cell>
          <cell r="I19485" t="str">
            <v>CPR</v>
          </cell>
          <cell r="J19485" t="str">
            <v/>
          </cell>
          <cell r="K19485" t="str">
            <v>PD</v>
          </cell>
          <cell r="L19485" t="str">
            <v>7934</v>
          </cell>
          <cell r="M19485" t="str">
            <v>S</v>
          </cell>
          <cell r="N19485">
            <v>10891</v>
          </cell>
        </row>
        <row r="19486">
          <cell r="A19486" t="str">
            <v>SF-PRI-I07-NL-0006</v>
          </cell>
          <cell r="B19486" t="str">
            <v>CINT</v>
          </cell>
          <cell r="C19486" t="str">
            <v/>
          </cell>
          <cell r="D19486" t="str">
            <v>BACK CUSHION-1 PRINCE GREY L2</v>
          </cell>
          <cell r="E19486">
            <v>44785</v>
          </cell>
          <cell r="F19486" t="str">
            <v>HALF</v>
          </cell>
          <cell r="G19486" t="str">
            <v>CI_I07</v>
          </cell>
          <cell r="H19486" t="str">
            <v>PC</v>
          </cell>
          <cell r="I19486" t="str">
            <v>CPR</v>
          </cell>
          <cell r="J19486" t="str">
            <v/>
          </cell>
          <cell r="K19486" t="str">
            <v>PD</v>
          </cell>
          <cell r="L19486" t="str">
            <v>7934</v>
          </cell>
          <cell r="M19486" t="str">
            <v>S</v>
          </cell>
          <cell r="N19486">
            <v>10891</v>
          </cell>
        </row>
        <row r="19487">
          <cell r="A19487" t="str">
            <v>SF-PRI-I07-NL-0007</v>
          </cell>
          <cell r="B19487" t="str">
            <v>CINT</v>
          </cell>
          <cell r="C19487" t="str">
            <v/>
          </cell>
          <cell r="D19487" t="str">
            <v>BACK CUSHION-2 PRINCE RED N3</v>
          </cell>
          <cell r="E19487">
            <v>44966</v>
          </cell>
          <cell r="F19487" t="str">
            <v>HALF</v>
          </cell>
          <cell r="G19487" t="str">
            <v>CI_I07</v>
          </cell>
          <cell r="H19487" t="str">
            <v>PC</v>
          </cell>
          <cell r="I19487" t="str">
            <v>CPR</v>
          </cell>
          <cell r="J19487" t="str">
            <v/>
          </cell>
          <cell r="K19487" t="str">
            <v>PD</v>
          </cell>
          <cell r="L19487" t="str">
            <v>7934</v>
          </cell>
          <cell r="M19487" t="str">
            <v>S</v>
          </cell>
          <cell r="N19487">
            <v>9490</v>
          </cell>
        </row>
        <row r="19488">
          <cell r="A19488" t="str">
            <v>SF-PRI-I07-NL-0008</v>
          </cell>
          <cell r="B19488" t="str">
            <v>CINT</v>
          </cell>
          <cell r="C19488" t="str">
            <v/>
          </cell>
          <cell r="D19488" t="str">
            <v>BACK CUSHION-1 PRINCE RED N3</v>
          </cell>
          <cell r="E19488">
            <v>44966</v>
          </cell>
          <cell r="F19488" t="str">
            <v>HALF</v>
          </cell>
          <cell r="G19488" t="str">
            <v>CI_I07</v>
          </cell>
          <cell r="H19488" t="str">
            <v>PC</v>
          </cell>
          <cell r="I19488" t="str">
            <v>CPR</v>
          </cell>
          <cell r="J19488" t="str">
            <v/>
          </cell>
          <cell r="K19488" t="str">
            <v>PD</v>
          </cell>
          <cell r="L19488" t="str">
            <v>7934</v>
          </cell>
          <cell r="M19488" t="str">
            <v>S</v>
          </cell>
          <cell r="N19488">
            <v>14770</v>
          </cell>
        </row>
        <row r="19489">
          <cell r="A19489" t="str">
            <v>SF-PRI-I07-NL-0009</v>
          </cell>
          <cell r="B19489" t="str">
            <v>CINT</v>
          </cell>
          <cell r="C19489" t="str">
            <v/>
          </cell>
          <cell r="D19489" t="str">
            <v>SEAT CUSHION PRINCE GREY L2</v>
          </cell>
          <cell r="E19489">
            <v>44785</v>
          </cell>
          <cell r="F19489" t="str">
            <v>HALF</v>
          </cell>
          <cell r="G19489" t="str">
            <v>CI_I07</v>
          </cell>
          <cell r="H19489" t="str">
            <v>PC</v>
          </cell>
          <cell r="I19489" t="str">
            <v>CPR</v>
          </cell>
          <cell r="J19489" t="str">
            <v/>
          </cell>
          <cell r="K19489" t="str">
            <v>PD</v>
          </cell>
          <cell r="L19489" t="str">
            <v>7934</v>
          </cell>
          <cell r="M19489" t="str">
            <v>S</v>
          </cell>
          <cell r="N19489">
            <v>25119</v>
          </cell>
        </row>
        <row r="19490">
          <cell r="A19490" t="str">
            <v>SF-PRI-I07-NL-0010</v>
          </cell>
          <cell r="B19490" t="str">
            <v>CINT</v>
          </cell>
          <cell r="C19490" t="str">
            <v/>
          </cell>
          <cell r="D19490" t="str">
            <v>SEAT CUSHION PRINCE RED N3</v>
          </cell>
          <cell r="E19490">
            <v>44966</v>
          </cell>
          <cell r="F19490" t="str">
            <v>HALF</v>
          </cell>
          <cell r="G19490" t="str">
            <v>CI_I07</v>
          </cell>
          <cell r="H19490" t="str">
            <v>PC</v>
          </cell>
          <cell r="I19490" t="str">
            <v>CPR</v>
          </cell>
          <cell r="J19490" t="str">
            <v/>
          </cell>
          <cell r="K19490" t="str">
            <v>PD</v>
          </cell>
          <cell r="L19490" t="str">
            <v>7934</v>
          </cell>
          <cell r="M19490" t="str">
            <v>S</v>
          </cell>
          <cell r="N19490">
            <v>73324</v>
          </cell>
        </row>
        <row r="19491">
          <cell r="A19491" t="str">
            <v>SF-PRI-I07-NL-0011</v>
          </cell>
          <cell r="B19491" t="str">
            <v>CINT</v>
          </cell>
          <cell r="C19491" t="str">
            <v/>
          </cell>
          <cell r="D19491" t="str">
            <v>SEAT CUSHION NEW PRINCE BLUE L1</v>
          </cell>
          <cell r="E19491">
            <v>44785</v>
          </cell>
          <cell r="F19491" t="str">
            <v>HALF</v>
          </cell>
          <cell r="G19491" t="str">
            <v>CI_I07</v>
          </cell>
          <cell r="H19491" t="str">
            <v>PC</v>
          </cell>
          <cell r="I19491" t="str">
            <v>CPR</v>
          </cell>
          <cell r="J19491" t="str">
            <v/>
          </cell>
          <cell r="K19491" t="str">
            <v>PD</v>
          </cell>
          <cell r="L19491" t="str">
            <v>7934</v>
          </cell>
          <cell r="M19491" t="str">
            <v>S</v>
          </cell>
          <cell r="N19491">
            <v>32666</v>
          </cell>
        </row>
        <row r="19492">
          <cell r="A19492" t="str">
            <v>SF-PRI-I07-NL-0012</v>
          </cell>
          <cell r="B19492" t="str">
            <v>CINT</v>
          </cell>
          <cell r="C19492" t="str">
            <v/>
          </cell>
          <cell r="D19492" t="str">
            <v>BACK CUSHION-1 PRINCE O7</v>
          </cell>
          <cell r="E19492">
            <v>44984</v>
          </cell>
          <cell r="F19492" t="str">
            <v>HALF</v>
          </cell>
          <cell r="G19492" t="str">
            <v>CI_I07</v>
          </cell>
          <cell r="H19492" t="str">
            <v>PC</v>
          </cell>
          <cell r="I19492" t="str">
            <v>CPR</v>
          </cell>
          <cell r="J19492" t="str">
            <v/>
          </cell>
          <cell r="K19492" t="str">
            <v>PD</v>
          </cell>
          <cell r="L19492" t="str">
            <v>7934</v>
          </cell>
          <cell r="M19492" t="str">
            <v>S</v>
          </cell>
          <cell r="N19492">
            <v>21908</v>
          </cell>
        </row>
        <row r="19493">
          <cell r="A19493" t="str">
            <v>SF-PRI-I07-NL-0013</v>
          </cell>
          <cell r="B19493" t="str">
            <v>CINT</v>
          </cell>
          <cell r="C19493" t="str">
            <v/>
          </cell>
          <cell r="D19493" t="str">
            <v>BACK CUSHION-1 PRINCE RED AL11</v>
          </cell>
          <cell r="E19493">
            <v>44785</v>
          </cell>
          <cell r="F19493" t="str">
            <v>HALF</v>
          </cell>
          <cell r="G19493" t="str">
            <v>CI_I07</v>
          </cell>
          <cell r="H19493" t="str">
            <v>PC</v>
          </cell>
          <cell r="I19493" t="str">
            <v>CPR</v>
          </cell>
          <cell r="J19493" t="str">
            <v/>
          </cell>
          <cell r="K19493" t="str">
            <v>PD</v>
          </cell>
          <cell r="L19493" t="str">
            <v>7934</v>
          </cell>
          <cell r="M19493" t="str">
            <v>S</v>
          </cell>
          <cell r="N19493">
            <v>0</v>
          </cell>
        </row>
        <row r="19494">
          <cell r="A19494" t="str">
            <v>SF-PRI-I07-NL-0014</v>
          </cell>
          <cell r="B19494" t="str">
            <v>CINT</v>
          </cell>
          <cell r="C19494" t="str">
            <v/>
          </cell>
          <cell r="D19494" t="str">
            <v>BACK CUSHION-1 PRINCE RED O3</v>
          </cell>
          <cell r="E19494">
            <v>44894</v>
          </cell>
          <cell r="F19494" t="str">
            <v>HALF</v>
          </cell>
          <cell r="G19494" t="str">
            <v>CI_I07</v>
          </cell>
          <cell r="H19494" t="str">
            <v>PC</v>
          </cell>
          <cell r="I19494" t="str">
            <v>CPR</v>
          </cell>
          <cell r="J19494" t="str">
            <v/>
          </cell>
          <cell r="K19494" t="str">
            <v>PD</v>
          </cell>
          <cell r="L19494" t="str">
            <v>7934</v>
          </cell>
          <cell r="M19494" t="str">
            <v>S</v>
          </cell>
          <cell r="N19494">
            <v>10566</v>
          </cell>
        </row>
        <row r="19495">
          <cell r="A19495" t="str">
            <v>SF-PRI-I07-NL-0015</v>
          </cell>
          <cell r="B19495" t="str">
            <v>CINT</v>
          </cell>
          <cell r="C19495" t="str">
            <v/>
          </cell>
          <cell r="D19495" t="str">
            <v>BACK CUSHION-2 PRINCE BLACK L7</v>
          </cell>
          <cell r="E19495">
            <v>45202</v>
          </cell>
          <cell r="F19495" t="str">
            <v>HALF</v>
          </cell>
          <cell r="G19495" t="str">
            <v>CI_I07</v>
          </cell>
          <cell r="H19495" t="str">
            <v>PC</v>
          </cell>
          <cell r="I19495" t="str">
            <v>CPR</v>
          </cell>
          <cell r="J19495" t="str">
            <v/>
          </cell>
          <cell r="K19495" t="str">
            <v>PD</v>
          </cell>
          <cell r="L19495" t="str">
            <v>7934</v>
          </cell>
          <cell r="M19495" t="str">
            <v>S</v>
          </cell>
          <cell r="N19495">
            <v>15303</v>
          </cell>
        </row>
        <row r="19496">
          <cell r="A19496" t="str">
            <v>SF-PRI-I07-NL-0016</v>
          </cell>
          <cell r="B19496" t="str">
            <v>CINT</v>
          </cell>
          <cell r="C19496" t="str">
            <v/>
          </cell>
          <cell r="D19496" t="str">
            <v>BACK CUSHION-2 PRINCE BLUE V1</v>
          </cell>
          <cell r="E19496">
            <v>44785</v>
          </cell>
          <cell r="F19496" t="str">
            <v>HALF</v>
          </cell>
          <cell r="G19496" t="str">
            <v>CI_I07</v>
          </cell>
          <cell r="H19496" t="str">
            <v>PC</v>
          </cell>
          <cell r="I19496" t="str">
            <v>CPR</v>
          </cell>
          <cell r="J19496" t="str">
            <v/>
          </cell>
          <cell r="K19496" t="str">
            <v>PD</v>
          </cell>
          <cell r="L19496" t="str">
            <v>7934</v>
          </cell>
          <cell r="M19496" t="str">
            <v>S</v>
          </cell>
          <cell r="N19496">
            <v>0</v>
          </cell>
        </row>
        <row r="19497">
          <cell r="A19497" t="str">
            <v>SF-PRI-I07-NL-0017</v>
          </cell>
          <cell r="B19497" t="str">
            <v>CINT</v>
          </cell>
          <cell r="C19497" t="str">
            <v/>
          </cell>
          <cell r="D19497" t="str">
            <v>BACK CUSHION-2 PRINCE BROWN N4</v>
          </cell>
          <cell r="E19497">
            <v>44874</v>
          </cell>
          <cell r="F19497" t="str">
            <v>HALF</v>
          </cell>
          <cell r="G19497" t="str">
            <v>CI_I07</v>
          </cell>
          <cell r="H19497" t="str">
            <v>PC</v>
          </cell>
          <cell r="I19497" t="str">
            <v>CPR</v>
          </cell>
          <cell r="J19497" t="str">
            <v/>
          </cell>
          <cell r="K19497" t="str">
            <v>PD</v>
          </cell>
          <cell r="L19497" t="str">
            <v>7934</v>
          </cell>
          <cell r="M19497" t="str">
            <v>S</v>
          </cell>
          <cell r="N19497">
            <v>16638</v>
          </cell>
        </row>
        <row r="19498">
          <cell r="A19498" t="str">
            <v>SF-PRI-I07-NL-0018</v>
          </cell>
          <cell r="B19498" t="str">
            <v>CINT</v>
          </cell>
          <cell r="C19498" t="str">
            <v/>
          </cell>
          <cell r="D19498" t="str">
            <v>BACK CUSHION-2 PRINCE CREAM N5</v>
          </cell>
          <cell r="E19498">
            <v>44785</v>
          </cell>
          <cell r="F19498" t="str">
            <v>HALF</v>
          </cell>
          <cell r="G19498" t="str">
            <v>CI_I07</v>
          </cell>
          <cell r="H19498" t="str">
            <v>PC</v>
          </cell>
          <cell r="I19498" t="str">
            <v>CPR</v>
          </cell>
          <cell r="J19498" t="str">
            <v/>
          </cell>
          <cell r="K19498" t="str">
            <v>PD</v>
          </cell>
          <cell r="L19498" t="str">
            <v>7934</v>
          </cell>
          <cell r="M19498" t="str">
            <v>S</v>
          </cell>
          <cell r="N19498">
            <v>0</v>
          </cell>
        </row>
        <row r="19499">
          <cell r="A19499" t="str">
            <v>SF-PRI-I07-NL-0019</v>
          </cell>
          <cell r="B19499" t="str">
            <v>CINT</v>
          </cell>
          <cell r="C19499" t="str">
            <v/>
          </cell>
          <cell r="D19499" t="str">
            <v>BACK CUSHION-2 PRINCE CREAM O5</v>
          </cell>
          <cell r="E19499">
            <v>44785</v>
          </cell>
          <cell r="F19499" t="str">
            <v>HALF</v>
          </cell>
          <cell r="G19499" t="str">
            <v>CI_I07</v>
          </cell>
          <cell r="H19499" t="str">
            <v>PC</v>
          </cell>
          <cell r="I19499" t="str">
            <v>CPR</v>
          </cell>
          <cell r="J19499" t="str">
            <v/>
          </cell>
          <cell r="K19499" t="str">
            <v>PD</v>
          </cell>
          <cell r="L19499" t="str">
            <v>7934</v>
          </cell>
          <cell r="M19499" t="str">
            <v>S</v>
          </cell>
          <cell r="N19499">
            <v>0</v>
          </cell>
        </row>
        <row r="19500">
          <cell r="A19500" t="str">
            <v>SF-PRI-I07-NL-0020</v>
          </cell>
          <cell r="B19500" t="str">
            <v>CINT</v>
          </cell>
          <cell r="C19500" t="str">
            <v/>
          </cell>
          <cell r="D19500" t="str">
            <v>BACK CUSHION-2 PRINCE L12</v>
          </cell>
          <cell r="E19500">
            <v>44785</v>
          </cell>
          <cell r="F19500" t="str">
            <v>HALF</v>
          </cell>
          <cell r="G19500" t="str">
            <v>CI_I07</v>
          </cell>
          <cell r="H19500" t="str">
            <v>PC</v>
          </cell>
          <cell r="I19500" t="str">
            <v>CPR</v>
          </cell>
          <cell r="J19500" t="str">
            <v/>
          </cell>
          <cell r="K19500" t="str">
            <v>PD</v>
          </cell>
          <cell r="L19500" t="str">
            <v>7934</v>
          </cell>
          <cell r="M19500" t="str">
            <v>S</v>
          </cell>
          <cell r="N19500">
            <v>0</v>
          </cell>
        </row>
        <row r="19501">
          <cell r="A19501" t="str">
            <v>SF-PRI-I07-NL-0021</v>
          </cell>
          <cell r="B19501" t="str">
            <v>CINT</v>
          </cell>
          <cell r="C19501" t="str">
            <v/>
          </cell>
          <cell r="D19501" t="str">
            <v>BACK CUSHION-2 PRINCE O1</v>
          </cell>
          <cell r="E19501">
            <v>44785</v>
          </cell>
          <cell r="F19501" t="str">
            <v>HALF</v>
          </cell>
          <cell r="G19501" t="str">
            <v>CI_I07</v>
          </cell>
          <cell r="H19501" t="str">
            <v>PC</v>
          </cell>
          <cell r="I19501" t="str">
            <v>CPR</v>
          </cell>
          <cell r="J19501" t="str">
            <v/>
          </cell>
          <cell r="K19501" t="str">
            <v>PD</v>
          </cell>
          <cell r="L19501" t="str">
            <v>7934</v>
          </cell>
          <cell r="M19501" t="str">
            <v>S</v>
          </cell>
          <cell r="N19501">
            <v>0</v>
          </cell>
        </row>
        <row r="19502">
          <cell r="A19502" t="str">
            <v>SF-PRI-I07-NL-0022</v>
          </cell>
          <cell r="B19502" t="str">
            <v>CINT</v>
          </cell>
          <cell r="C19502" t="str">
            <v/>
          </cell>
          <cell r="D19502" t="str">
            <v>BACK CUSHION-2 PRINCE O7</v>
          </cell>
          <cell r="E19502">
            <v>44984</v>
          </cell>
          <cell r="F19502" t="str">
            <v>HALF</v>
          </cell>
          <cell r="G19502" t="str">
            <v>CI_I07</v>
          </cell>
          <cell r="H19502" t="str">
            <v>PC</v>
          </cell>
          <cell r="I19502" t="str">
            <v>CPR</v>
          </cell>
          <cell r="J19502" t="str">
            <v/>
          </cell>
          <cell r="K19502" t="str">
            <v>PD</v>
          </cell>
          <cell r="L19502" t="str">
            <v>7934</v>
          </cell>
          <cell r="M19502" t="str">
            <v>S</v>
          </cell>
          <cell r="N19502">
            <v>15415</v>
          </cell>
        </row>
        <row r="19503">
          <cell r="A19503" t="str">
            <v>SF-PRI-I07-NL-0023</v>
          </cell>
          <cell r="B19503" t="str">
            <v>CINT</v>
          </cell>
          <cell r="C19503" t="str">
            <v/>
          </cell>
          <cell r="D19503" t="str">
            <v>BACK CUSHION-2 PRINCE RED AL11</v>
          </cell>
          <cell r="E19503">
            <v>44785</v>
          </cell>
          <cell r="F19503" t="str">
            <v>HALF</v>
          </cell>
          <cell r="G19503" t="str">
            <v>CI_I07</v>
          </cell>
          <cell r="H19503" t="str">
            <v>PC</v>
          </cell>
          <cell r="I19503" t="str">
            <v>CPR</v>
          </cell>
          <cell r="J19503" t="str">
            <v/>
          </cell>
          <cell r="K19503" t="str">
            <v>PD</v>
          </cell>
          <cell r="L19503" t="str">
            <v>7934</v>
          </cell>
          <cell r="M19503" t="str">
            <v>S</v>
          </cell>
          <cell r="N19503">
            <v>0</v>
          </cell>
        </row>
        <row r="19504">
          <cell r="A19504" t="str">
            <v>SF-PRI-I07-NL-0024</v>
          </cell>
          <cell r="B19504" t="str">
            <v>CINT</v>
          </cell>
          <cell r="C19504" t="str">
            <v/>
          </cell>
          <cell r="D19504" t="str">
            <v>BACK CUSHION-2 PRINCE RED O3</v>
          </cell>
          <cell r="E19504">
            <v>44894</v>
          </cell>
          <cell r="F19504" t="str">
            <v>HALF</v>
          </cell>
          <cell r="G19504" t="str">
            <v>CI_I07</v>
          </cell>
          <cell r="H19504" t="str">
            <v>PC</v>
          </cell>
          <cell r="I19504" t="str">
            <v>CPR</v>
          </cell>
          <cell r="J19504" t="str">
            <v/>
          </cell>
          <cell r="K19504" t="str">
            <v>PD</v>
          </cell>
          <cell r="L19504" t="str">
            <v>7934</v>
          </cell>
          <cell r="M19504" t="str">
            <v>S</v>
          </cell>
          <cell r="N19504">
            <v>10566</v>
          </cell>
        </row>
        <row r="19505">
          <cell r="A19505" t="str">
            <v>SF-PRI-I07-NL-0025</v>
          </cell>
          <cell r="B19505" t="str">
            <v>CINT</v>
          </cell>
          <cell r="C19505" t="str">
            <v/>
          </cell>
          <cell r="D19505" t="str">
            <v>SEAT CUSHION PRINCE BLACK L7</v>
          </cell>
          <cell r="E19505">
            <v>45169</v>
          </cell>
          <cell r="F19505" t="str">
            <v>HALF</v>
          </cell>
          <cell r="G19505" t="str">
            <v>CI_I07</v>
          </cell>
          <cell r="H19505" t="str">
            <v>PC</v>
          </cell>
          <cell r="I19505" t="str">
            <v>CPR</v>
          </cell>
          <cell r="J19505" t="str">
            <v/>
          </cell>
          <cell r="K19505" t="str">
            <v>PD</v>
          </cell>
          <cell r="L19505" t="str">
            <v>7934</v>
          </cell>
          <cell r="M19505" t="str">
            <v>S</v>
          </cell>
          <cell r="N19505">
            <v>73859</v>
          </cell>
        </row>
        <row r="19506">
          <cell r="A19506" t="str">
            <v>SF-PRI-I07-NL-0026</v>
          </cell>
          <cell r="B19506" t="str">
            <v>CINT</v>
          </cell>
          <cell r="C19506" t="str">
            <v/>
          </cell>
          <cell r="D19506" t="str">
            <v>SEAT CUSHION PRINCE BLUE L1</v>
          </cell>
          <cell r="E19506">
            <v>45169</v>
          </cell>
          <cell r="F19506" t="str">
            <v>HALF</v>
          </cell>
          <cell r="G19506" t="str">
            <v>CI_I07</v>
          </cell>
          <cell r="H19506" t="str">
            <v>PC</v>
          </cell>
          <cell r="I19506" t="str">
            <v>CPR</v>
          </cell>
          <cell r="J19506" t="str">
            <v/>
          </cell>
          <cell r="K19506" t="str">
            <v>PD</v>
          </cell>
          <cell r="L19506" t="str">
            <v>7934</v>
          </cell>
          <cell r="M19506" t="str">
            <v>S</v>
          </cell>
          <cell r="N19506">
            <v>73324</v>
          </cell>
        </row>
        <row r="19507">
          <cell r="A19507" t="str">
            <v>SF-PRI-I07-NL-0027</v>
          </cell>
          <cell r="B19507" t="str">
            <v>CINT</v>
          </cell>
          <cell r="C19507" t="str">
            <v/>
          </cell>
          <cell r="D19507" t="str">
            <v>SEAT CUSHION PRINCE BLUE V1</v>
          </cell>
          <cell r="E19507">
            <v>44785</v>
          </cell>
          <cell r="F19507" t="str">
            <v>HALF</v>
          </cell>
          <cell r="G19507" t="str">
            <v>CI_I07</v>
          </cell>
          <cell r="H19507" t="str">
            <v>PC</v>
          </cell>
          <cell r="I19507" t="str">
            <v>CPR</v>
          </cell>
          <cell r="J19507" t="str">
            <v/>
          </cell>
          <cell r="K19507" t="str">
            <v>PD</v>
          </cell>
          <cell r="L19507" t="str">
            <v>7934</v>
          </cell>
          <cell r="M19507" t="str">
            <v>S</v>
          </cell>
          <cell r="N19507">
            <v>0</v>
          </cell>
        </row>
        <row r="19508">
          <cell r="A19508" t="str">
            <v>SF-PRI-I07-NL-0028</v>
          </cell>
          <cell r="B19508" t="str">
            <v>CINT</v>
          </cell>
          <cell r="C19508" t="str">
            <v/>
          </cell>
          <cell r="D19508" t="str">
            <v>SEAT CUSHION PRINCE BROWN N4</v>
          </cell>
          <cell r="E19508">
            <v>44874</v>
          </cell>
          <cell r="F19508" t="str">
            <v>HALF</v>
          </cell>
          <cell r="G19508" t="str">
            <v>CI_I07</v>
          </cell>
          <cell r="H19508" t="str">
            <v>PC</v>
          </cell>
          <cell r="I19508" t="str">
            <v>CPR</v>
          </cell>
          <cell r="J19508" t="str">
            <v/>
          </cell>
          <cell r="K19508" t="str">
            <v>PD</v>
          </cell>
          <cell r="L19508" t="str">
            <v>7934</v>
          </cell>
          <cell r="M19508" t="str">
            <v>S</v>
          </cell>
          <cell r="N19508">
            <v>78167</v>
          </cell>
        </row>
        <row r="19509">
          <cell r="A19509" t="str">
            <v>SF-PRI-I07-NL-0029</v>
          </cell>
          <cell r="B19509" t="str">
            <v>CINT</v>
          </cell>
          <cell r="C19509" t="str">
            <v/>
          </cell>
          <cell r="D19509" t="str">
            <v>SEAT CUSHION PRINCE CREAM N5</v>
          </cell>
          <cell r="E19509">
            <v>44785</v>
          </cell>
          <cell r="F19509" t="str">
            <v>HALF</v>
          </cell>
          <cell r="G19509" t="str">
            <v>CI_I07</v>
          </cell>
          <cell r="H19509" t="str">
            <v>PC</v>
          </cell>
          <cell r="I19509" t="str">
            <v>CPR</v>
          </cell>
          <cell r="J19509" t="str">
            <v/>
          </cell>
          <cell r="K19509" t="str">
            <v>PD</v>
          </cell>
          <cell r="L19509" t="str">
            <v>7934</v>
          </cell>
          <cell r="M19509" t="str">
            <v>S</v>
          </cell>
          <cell r="N19509">
            <v>0</v>
          </cell>
        </row>
        <row r="19510">
          <cell r="A19510" t="str">
            <v>SF-PRI-I07-NL-0030</v>
          </cell>
          <cell r="B19510" t="str">
            <v>CINT</v>
          </cell>
          <cell r="C19510" t="str">
            <v/>
          </cell>
          <cell r="D19510" t="str">
            <v>SEAT CUSHION PRINCE CREAM O5</v>
          </cell>
          <cell r="E19510">
            <v>44894</v>
          </cell>
          <cell r="F19510" t="str">
            <v>HALF</v>
          </cell>
          <cell r="G19510" t="str">
            <v>CI_I07</v>
          </cell>
          <cell r="H19510" t="str">
            <v>PC</v>
          </cell>
          <cell r="I19510" t="str">
            <v>CPR</v>
          </cell>
          <cell r="J19510" t="str">
            <v/>
          </cell>
          <cell r="K19510" t="str">
            <v>PD</v>
          </cell>
          <cell r="L19510" t="str">
            <v>7934</v>
          </cell>
          <cell r="M19510" t="str">
            <v>S</v>
          </cell>
          <cell r="N19510">
            <v>31470</v>
          </cell>
        </row>
        <row r="19511">
          <cell r="A19511" t="str">
            <v>SF-PRI-I07-NL-0031</v>
          </cell>
          <cell r="B19511" t="str">
            <v>CINT</v>
          </cell>
          <cell r="C19511" t="str">
            <v/>
          </cell>
          <cell r="D19511" t="str">
            <v>SEAT CUSHION PRINCE GREEN L6</v>
          </cell>
          <cell r="E19511">
            <v>44814</v>
          </cell>
          <cell r="F19511" t="str">
            <v>HALF</v>
          </cell>
          <cell r="G19511" t="str">
            <v>CI_I07</v>
          </cell>
          <cell r="H19511" t="str">
            <v>PC</v>
          </cell>
          <cell r="I19511" t="str">
            <v>CPR</v>
          </cell>
          <cell r="J19511" t="str">
            <v/>
          </cell>
          <cell r="K19511" t="str">
            <v>PD</v>
          </cell>
          <cell r="L19511" t="str">
            <v>7934</v>
          </cell>
          <cell r="M19511" t="str">
            <v>S</v>
          </cell>
          <cell r="N19511">
            <v>31470</v>
          </cell>
        </row>
        <row r="19512">
          <cell r="A19512" t="str">
            <v>SF-PRI-I07-NL-0032</v>
          </cell>
          <cell r="B19512" t="str">
            <v>CINT</v>
          </cell>
          <cell r="C19512" t="str">
            <v/>
          </cell>
          <cell r="D19512" t="str">
            <v>SEAT CUSHION PRINCE O1</v>
          </cell>
          <cell r="E19512">
            <v>44785</v>
          </cell>
          <cell r="F19512" t="str">
            <v>HALF</v>
          </cell>
          <cell r="G19512" t="str">
            <v>CI_I07</v>
          </cell>
          <cell r="H19512" t="str">
            <v>PC</v>
          </cell>
          <cell r="I19512" t="str">
            <v>CPR</v>
          </cell>
          <cell r="J19512" t="str">
            <v/>
          </cell>
          <cell r="K19512" t="str">
            <v>PD</v>
          </cell>
          <cell r="L19512" t="str">
            <v>7934</v>
          </cell>
          <cell r="M19512" t="str">
            <v>S</v>
          </cell>
          <cell r="N19512">
            <v>0</v>
          </cell>
        </row>
        <row r="19513">
          <cell r="A19513" t="str">
            <v>SF-PRI-I07-NL-0033</v>
          </cell>
          <cell r="B19513" t="str">
            <v>CINT</v>
          </cell>
          <cell r="C19513" t="str">
            <v/>
          </cell>
          <cell r="D19513" t="str">
            <v>SEAT CUSHION PRINCE O7</v>
          </cell>
          <cell r="E19513">
            <v>44984</v>
          </cell>
          <cell r="F19513" t="str">
            <v>HALF</v>
          </cell>
          <cell r="G19513" t="str">
            <v>CI_I07</v>
          </cell>
          <cell r="H19513" t="str">
            <v>PC</v>
          </cell>
          <cell r="I19513" t="str">
            <v>CPR</v>
          </cell>
          <cell r="J19513" t="str">
            <v/>
          </cell>
          <cell r="K19513" t="str">
            <v>PD</v>
          </cell>
          <cell r="L19513" t="str">
            <v>7934</v>
          </cell>
          <cell r="M19513" t="str">
            <v>S</v>
          </cell>
          <cell r="N19513">
            <v>72127</v>
          </cell>
        </row>
        <row r="19514">
          <cell r="A19514" t="str">
            <v>SF-PRI-I07-NL-0034</v>
          </cell>
          <cell r="B19514" t="str">
            <v>CINT</v>
          </cell>
          <cell r="C19514" t="str">
            <v/>
          </cell>
          <cell r="D19514" t="str">
            <v>SEAT CUSHION PRINCE RED AL11</v>
          </cell>
          <cell r="E19514">
            <v>44785</v>
          </cell>
          <cell r="F19514" t="str">
            <v>HALF</v>
          </cell>
          <cell r="G19514" t="str">
            <v>CI_I07</v>
          </cell>
          <cell r="H19514" t="str">
            <v>PC</v>
          </cell>
          <cell r="I19514" t="str">
            <v>CPR</v>
          </cell>
          <cell r="J19514" t="str">
            <v/>
          </cell>
          <cell r="K19514" t="str">
            <v>PD</v>
          </cell>
          <cell r="L19514" t="str">
            <v>7934</v>
          </cell>
          <cell r="M19514" t="str">
            <v>S</v>
          </cell>
          <cell r="N19514">
            <v>0</v>
          </cell>
        </row>
        <row r="19515">
          <cell r="A19515" t="str">
            <v>SF-PRI-I07-NL-0035</v>
          </cell>
          <cell r="B19515" t="str">
            <v>CINT</v>
          </cell>
          <cell r="C19515" t="str">
            <v/>
          </cell>
          <cell r="D19515" t="str">
            <v>SEAT CUSHION PRINCE RED O3</v>
          </cell>
          <cell r="E19515">
            <v>44894</v>
          </cell>
          <cell r="F19515" t="str">
            <v>HALF</v>
          </cell>
          <cell r="G19515" t="str">
            <v>CI_I07</v>
          </cell>
          <cell r="H19515" t="str">
            <v>PC</v>
          </cell>
          <cell r="I19515" t="str">
            <v>CPR</v>
          </cell>
          <cell r="J19515" t="str">
            <v/>
          </cell>
          <cell r="K19515" t="str">
            <v>PD</v>
          </cell>
          <cell r="L19515" t="str">
            <v>7934</v>
          </cell>
          <cell r="M19515" t="str">
            <v>S</v>
          </cell>
          <cell r="N19515">
            <v>31470</v>
          </cell>
        </row>
        <row r="19516">
          <cell r="A19516" t="str">
            <v>SF-PRI-I07-NL-0036</v>
          </cell>
          <cell r="B19516" t="str">
            <v>CINT</v>
          </cell>
          <cell r="C19516" t="str">
            <v/>
          </cell>
          <cell r="D19516" t="str">
            <v>BACK CUSHION-1 PRINCE BLACK L7</v>
          </cell>
          <cell r="E19516">
            <v>45202</v>
          </cell>
          <cell r="F19516" t="str">
            <v>HALF</v>
          </cell>
          <cell r="G19516" t="str">
            <v>CI_I07</v>
          </cell>
          <cell r="H19516" t="str">
            <v>PC</v>
          </cell>
          <cell r="I19516" t="str">
            <v>CPR</v>
          </cell>
          <cell r="J19516" t="str">
            <v/>
          </cell>
          <cell r="K19516" t="str">
            <v>PD</v>
          </cell>
          <cell r="L19516" t="str">
            <v>7934</v>
          </cell>
          <cell r="M19516" t="str">
            <v>S</v>
          </cell>
          <cell r="N19516">
            <v>21759</v>
          </cell>
        </row>
        <row r="19517">
          <cell r="A19517" t="str">
            <v>SF-PRI-I07-NL-0037</v>
          </cell>
          <cell r="B19517" t="str">
            <v>CINT</v>
          </cell>
          <cell r="C19517" t="str">
            <v/>
          </cell>
          <cell r="D19517" t="str">
            <v>BACK CUSHION-1 PRINCE BLUE V1</v>
          </cell>
          <cell r="E19517">
            <v>44819</v>
          </cell>
          <cell r="F19517" t="str">
            <v>HALF</v>
          </cell>
          <cell r="G19517" t="str">
            <v>CI_I07</v>
          </cell>
          <cell r="H19517" t="str">
            <v>PC</v>
          </cell>
          <cell r="I19517" t="str">
            <v>CPR</v>
          </cell>
          <cell r="J19517" t="str">
            <v/>
          </cell>
          <cell r="K19517" t="str">
            <v>PD</v>
          </cell>
          <cell r="L19517" t="str">
            <v>7934</v>
          </cell>
          <cell r="M19517" t="str">
            <v>S</v>
          </cell>
          <cell r="N19517">
            <v>23419</v>
          </cell>
        </row>
        <row r="19518">
          <cell r="A19518" t="str">
            <v>SF-PRI-I07-NL-0038</v>
          </cell>
          <cell r="B19518" t="str">
            <v>CINT</v>
          </cell>
          <cell r="C19518" t="str">
            <v/>
          </cell>
          <cell r="D19518" t="str">
            <v>BACK CUSHION-1 PRINCE BROWN N4</v>
          </cell>
          <cell r="E19518">
            <v>44874</v>
          </cell>
          <cell r="F19518" t="str">
            <v>HALF</v>
          </cell>
          <cell r="G19518" t="str">
            <v>CI_I07</v>
          </cell>
          <cell r="H19518" t="str">
            <v>PC</v>
          </cell>
          <cell r="I19518" t="str">
            <v>CPR</v>
          </cell>
          <cell r="J19518" t="str">
            <v/>
          </cell>
          <cell r="K19518" t="str">
            <v>PD</v>
          </cell>
          <cell r="L19518" t="str">
            <v>7934</v>
          </cell>
          <cell r="M19518" t="str">
            <v>S</v>
          </cell>
          <cell r="N19518">
            <v>23235</v>
          </cell>
        </row>
        <row r="19519">
          <cell r="A19519" t="str">
            <v>SF-PRI-I07-NL-0039</v>
          </cell>
          <cell r="B19519" t="str">
            <v>CINT</v>
          </cell>
          <cell r="C19519" t="str">
            <v/>
          </cell>
          <cell r="D19519" t="str">
            <v>BACK CUSHION-1 PRINCE CREAM N5</v>
          </cell>
          <cell r="E19519">
            <v>44785</v>
          </cell>
          <cell r="F19519" t="str">
            <v>HALF</v>
          </cell>
          <cell r="G19519" t="str">
            <v>CI_I07</v>
          </cell>
          <cell r="H19519" t="str">
            <v>PC</v>
          </cell>
          <cell r="I19519" t="str">
            <v>CPR</v>
          </cell>
          <cell r="J19519" t="str">
            <v/>
          </cell>
          <cell r="K19519" t="str">
            <v>PD</v>
          </cell>
          <cell r="L19519" t="str">
            <v>7934</v>
          </cell>
          <cell r="M19519" t="str">
            <v>S</v>
          </cell>
          <cell r="N19519">
            <v>0</v>
          </cell>
        </row>
        <row r="19520">
          <cell r="A19520" t="str">
            <v>SF-PRI-I07-NL-0040</v>
          </cell>
          <cell r="B19520" t="str">
            <v>CINT</v>
          </cell>
          <cell r="C19520" t="str">
            <v/>
          </cell>
          <cell r="D19520" t="str">
            <v>BACK CUSHION-1 PRINCE CREAM O5</v>
          </cell>
          <cell r="E19520">
            <v>44894</v>
          </cell>
          <cell r="F19520" t="str">
            <v>HALF</v>
          </cell>
          <cell r="G19520" t="str">
            <v>CI_I07</v>
          </cell>
          <cell r="H19520" t="str">
            <v>PC</v>
          </cell>
          <cell r="I19520" t="str">
            <v>CPR</v>
          </cell>
          <cell r="J19520" t="str">
            <v/>
          </cell>
          <cell r="K19520" t="str">
            <v>PD</v>
          </cell>
          <cell r="L19520" t="str">
            <v>7934</v>
          </cell>
          <cell r="M19520" t="str">
            <v>S</v>
          </cell>
          <cell r="N19520">
            <v>10566</v>
          </cell>
        </row>
        <row r="19521">
          <cell r="A19521" t="str">
            <v>SF-PRI-I07-NL-0041</v>
          </cell>
          <cell r="B19521" t="str">
            <v>CINT</v>
          </cell>
          <cell r="C19521" t="str">
            <v/>
          </cell>
          <cell r="D19521" t="str">
            <v>BACK CUSHION-1 PRINCE L12</v>
          </cell>
          <cell r="E19521">
            <v>44785</v>
          </cell>
          <cell r="F19521" t="str">
            <v>HALF</v>
          </cell>
          <cell r="G19521" t="str">
            <v>CI_I07</v>
          </cell>
          <cell r="H19521" t="str">
            <v>PC</v>
          </cell>
          <cell r="I19521" t="str">
            <v>CPR</v>
          </cell>
          <cell r="J19521" t="str">
            <v/>
          </cell>
          <cell r="K19521" t="str">
            <v>PD</v>
          </cell>
          <cell r="L19521" t="str">
            <v>7934</v>
          </cell>
          <cell r="M19521" t="str">
            <v>S</v>
          </cell>
          <cell r="N19521">
            <v>0</v>
          </cell>
        </row>
        <row r="19522">
          <cell r="A19522" t="str">
            <v>SF-PRI-I07-NL-0042</v>
          </cell>
          <cell r="B19522" t="str">
            <v>CINT</v>
          </cell>
          <cell r="C19522" t="str">
            <v/>
          </cell>
          <cell r="D19522" t="str">
            <v>BACK CUSHION-1 PRINCE O1</v>
          </cell>
          <cell r="E19522">
            <v>44785</v>
          </cell>
          <cell r="F19522" t="str">
            <v>HALF</v>
          </cell>
          <cell r="G19522" t="str">
            <v>CI_I07</v>
          </cell>
          <cell r="H19522" t="str">
            <v>PC</v>
          </cell>
          <cell r="I19522" t="str">
            <v>CPR</v>
          </cell>
          <cell r="J19522" t="str">
            <v/>
          </cell>
          <cell r="K19522" t="str">
            <v>PD</v>
          </cell>
          <cell r="L19522" t="str">
            <v>7934</v>
          </cell>
          <cell r="M19522" t="str">
            <v>S</v>
          </cell>
          <cell r="N19522">
            <v>0</v>
          </cell>
        </row>
        <row r="19523">
          <cell r="A19523" t="str">
            <v>SF-PRI-ICT-SC-0001</v>
          </cell>
          <cell r="B19523" t="str">
            <v>CINT</v>
          </cell>
          <cell r="C19523" t="str">
            <v/>
          </cell>
          <cell r="D19523" t="str">
            <v>BACK PLATE-1 PRINCE (PENDEK)</v>
          </cell>
          <cell r="E19523">
            <v>44757</v>
          </cell>
          <cell r="F19523" t="str">
            <v>HALF</v>
          </cell>
          <cell r="G19523" t="str">
            <v>CI_ICT</v>
          </cell>
          <cell r="H19523" t="str">
            <v>PC</v>
          </cell>
          <cell r="I19523" t="str">
            <v>CPR</v>
          </cell>
          <cell r="J19523" t="str">
            <v/>
          </cell>
          <cell r="K19523" t="str">
            <v>PD</v>
          </cell>
          <cell r="L19523" t="str">
            <v>7931</v>
          </cell>
          <cell r="M19523" t="str">
            <v>V</v>
          </cell>
          <cell r="N19523">
            <v>2508</v>
          </cell>
        </row>
        <row r="19524">
          <cell r="A19524" t="str">
            <v>SF-PRI-ICT-SC-0002</v>
          </cell>
          <cell r="B19524" t="str">
            <v>CINT</v>
          </cell>
          <cell r="C19524" t="str">
            <v/>
          </cell>
          <cell r="D19524" t="str">
            <v>BACK PLATE-2 PRINCE (PANJANG)</v>
          </cell>
          <cell r="E19524">
            <v>44757</v>
          </cell>
          <cell r="F19524" t="str">
            <v>HALF</v>
          </cell>
          <cell r="G19524" t="str">
            <v>CI_ICT</v>
          </cell>
          <cell r="H19524" t="str">
            <v>PC</v>
          </cell>
          <cell r="I19524" t="str">
            <v>CPR</v>
          </cell>
          <cell r="J19524" t="str">
            <v/>
          </cell>
          <cell r="K19524" t="str">
            <v>PD</v>
          </cell>
          <cell r="L19524" t="str">
            <v>7931</v>
          </cell>
          <cell r="M19524" t="str">
            <v>V</v>
          </cell>
          <cell r="N19524">
            <v>3220</v>
          </cell>
        </row>
        <row r="19525">
          <cell r="A19525" t="str">
            <v>SF-PRI-INL-SC-0003</v>
          </cell>
          <cell r="B19525" t="str">
            <v>CINT</v>
          </cell>
          <cell r="C19525" t="str">
            <v/>
          </cell>
          <cell r="D19525" t="str">
            <v>BACK CUSHION-1 PRINCE BLACK L7</v>
          </cell>
          <cell r="E19525">
            <v>44851</v>
          </cell>
          <cell r="F19525" t="str">
            <v>HALF</v>
          </cell>
          <cell r="G19525" t="str">
            <v>CI_INL</v>
          </cell>
          <cell r="H19525" t="str">
            <v>PC</v>
          </cell>
          <cell r="I19525" t="str">
            <v>CPR</v>
          </cell>
          <cell r="J19525" t="str">
            <v/>
          </cell>
          <cell r="K19525" t="str">
            <v>PD</v>
          </cell>
          <cell r="L19525" t="str">
            <v>7934</v>
          </cell>
          <cell r="M19525" t="str">
            <v>V</v>
          </cell>
          <cell r="N19525">
            <v>23296</v>
          </cell>
        </row>
        <row r="19526">
          <cell r="A19526" t="str">
            <v>SF-PRI-INL-SC-0004</v>
          </cell>
          <cell r="B19526" t="str">
            <v>CINT</v>
          </cell>
          <cell r="C19526" t="str">
            <v/>
          </cell>
          <cell r="D19526" t="str">
            <v>BACK CUSHION-1 PRINCE BLUE L1</v>
          </cell>
          <cell r="E19526">
            <v>44804</v>
          </cell>
          <cell r="F19526" t="str">
            <v>HALF</v>
          </cell>
          <cell r="G19526" t="str">
            <v>CI_INL</v>
          </cell>
          <cell r="H19526" t="str">
            <v>PC</v>
          </cell>
          <cell r="I19526" t="str">
            <v>CPR</v>
          </cell>
          <cell r="J19526" t="str">
            <v/>
          </cell>
          <cell r="K19526" t="str">
            <v>PD</v>
          </cell>
          <cell r="L19526" t="str">
            <v>7934</v>
          </cell>
          <cell r="M19526" t="str">
            <v>V</v>
          </cell>
          <cell r="N19526">
            <v>20437</v>
          </cell>
        </row>
        <row r="19527">
          <cell r="A19527" t="str">
            <v>SF-PRI-INL-SC-0005</v>
          </cell>
          <cell r="B19527" t="str">
            <v>CINT</v>
          </cell>
          <cell r="C19527" t="str">
            <v/>
          </cell>
          <cell r="D19527" t="str">
            <v>BACK CUSHION-1 PRINCE BLUE V1</v>
          </cell>
          <cell r="E19527">
            <v>0</v>
          </cell>
          <cell r="F19527" t="str">
            <v>HALF</v>
          </cell>
          <cell r="G19527" t="str">
            <v>CI_INL</v>
          </cell>
          <cell r="H19527" t="str">
            <v>PC</v>
          </cell>
          <cell r="I19527" t="str">
            <v>CPR</v>
          </cell>
          <cell r="J19527" t="str">
            <v/>
          </cell>
          <cell r="K19527" t="str">
            <v>PD</v>
          </cell>
          <cell r="L19527" t="str">
            <v>7934</v>
          </cell>
          <cell r="M19527" t="str">
            <v>V</v>
          </cell>
          <cell r="N19527">
            <v>23296</v>
          </cell>
        </row>
        <row r="19528">
          <cell r="A19528" t="str">
            <v>SF-PRI-INL-SC-0006</v>
          </cell>
          <cell r="B19528" t="str">
            <v>CINT</v>
          </cell>
          <cell r="C19528" t="str">
            <v/>
          </cell>
          <cell r="D19528" t="str">
            <v>BACK CUSHION-1 PRINCE BROWN N4</v>
          </cell>
          <cell r="E19528">
            <v>44851</v>
          </cell>
          <cell r="F19528" t="str">
            <v>HALF</v>
          </cell>
          <cell r="G19528" t="str">
            <v>CI_INL</v>
          </cell>
          <cell r="H19528" t="str">
            <v>PC</v>
          </cell>
          <cell r="I19528" t="str">
            <v>CPR</v>
          </cell>
          <cell r="J19528" t="str">
            <v/>
          </cell>
          <cell r="K19528" t="str">
            <v>PD</v>
          </cell>
          <cell r="L19528" t="str">
            <v>7934</v>
          </cell>
          <cell r="M19528" t="str">
            <v>V</v>
          </cell>
          <cell r="N19528">
            <v>23296</v>
          </cell>
        </row>
        <row r="19529">
          <cell r="A19529" t="str">
            <v>SF-PRI-INL-SC-0007</v>
          </cell>
          <cell r="B19529" t="str">
            <v>CINT</v>
          </cell>
          <cell r="C19529" t="str">
            <v/>
          </cell>
          <cell r="D19529" t="str">
            <v>BACK CUSHION-1 PRINCE CREAM N5</v>
          </cell>
          <cell r="E19529">
            <v>0</v>
          </cell>
          <cell r="F19529" t="str">
            <v>HALF</v>
          </cell>
          <cell r="G19529" t="str">
            <v>CI_INL</v>
          </cell>
          <cell r="H19529" t="str">
            <v>PC</v>
          </cell>
          <cell r="I19529" t="str">
            <v>CPR</v>
          </cell>
          <cell r="J19529" t="str">
            <v/>
          </cell>
          <cell r="K19529" t="str">
            <v>PD</v>
          </cell>
          <cell r="L19529" t="str">
            <v>7934</v>
          </cell>
          <cell r="M19529" t="str">
            <v>V</v>
          </cell>
          <cell r="N19529">
            <v>23296</v>
          </cell>
        </row>
        <row r="19530">
          <cell r="A19530" t="str">
            <v>SF-PRI-INL-SC-0008</v>
          </cell>
          <cell r="B19530" t="str">
            <v>CINT</v>
          </cell>
          <cell r="C19530" t="str">
            <v/>
          </cell>
          <cell r="D19530" t="str">
            <v>BACK CUSHION-1 PRINCE CREAM O5</v>
          </cell>
          <cell r="E19530">
            <v>44851</v>
          </cell>
          <cell r="F19530" t="str">
            <v>HALF</v>
          </cell>
          <cell r="G19530" t="str">
            <v>CI_INL</v>
          </cell>
          <cell r="H19530" t="str">
            <v>PC</v>
          </cell>
          <cell r="I19530" t="str">
            <v>CPR</v>
          </cell>
          <cell r="J19530" t="str">
            <v/>
          </cell>
          <cell r="K19530" t="str">
            <v>PD</v>
          </cell>
          <cell r="L19530" t="str">
            <v>7934</v>
          </cell>
          <cell r="M19530" t="str">
            <v>V</v>
          </cell>
          <cell r="N19530">
            <v>23296</v>
          </cell>
        </row>
        <row r="19531">
          <cell r="A19531" t="str">
            <v>SF-PRI-INL-SC-0009</v>
          </cell>
          <cell r="B19531" t="str">
            <v>CINT</v>
          </cell>
          <cell r="C19531" t="str">
            <v/>
          </cell>
          <cell r="D19531" t="str">
            <v>BACK CUSHION-1 PRINCE GREEN L6</v>
          </cell>
          <cell r="E19531">
            <v>44748</v>
          </cell>
          <cell r="F19531" t="str">
            <v>HALF</v>
          </cell>
          <cell r="G19531" t="str">
            <v>CI_INL</v>
          </cell>
          <cell r="H19531" t="str">
            <v>PC</v>
          </cell>
          <cell r="I19531" t="str">
            <v>CPR</v>
          </cell>
          <cell r="J19531" t="str">
            <v/>
          </cell>
          <cell r="K19531" t="str">
            <v>PD</v>
          </cell>
          <cell r="L19531" t="str">
            <v>7934</v>
          </cell>
          <cell r="M19531" t="str">
            <v>V</v>
          </cell>
          <cell r="N19531">
            <v>23296</v>
          </cell>
        </row>
        <row r="19532">
          <cell r="A19532" t="str">
            <v>SF-PRI-INL-SC-0010</v>
          </cell>
          <cell r="B19532" t="str">
            <v>CINT</v>
          </cell>
          <cell r="C19532" t="str">
            <v/>
          </cell>
          <cell r="D19532" t="str">
            <v>BACK CUSHION-1 PRINCE GREY L2</v>
          </cell>
          <cell r="E19532">
            <v>44804</v>
          </cell>
          <cell r="F19532" t="str">
            <v>HALF</v>
          </cell>
          <cell r="G19532" t="str">
            <v>CI_INL</v>
          </cell>
          <cell r="H19532" t="str">
            <v>PC</v>
          </cell>
          <cell r="I19532" t="str">
            <v>CPR</v>
          </cell>
          <cell r="J19532" t="str">
            <v/>
          </cell>
          <cell r="K19532" t="str">
            <v>PD</v>
          </cell>
          <cell r="L19532" t="str">
            <v>7934</v>
          </cell>
          <cell r="M19532" t="str">
            <v>V</v>
          </cell>
          <cell r="N19532">
            <v>23296</v>
          </cell>
        </row>
        <row r="19533">
          <cell r="A19533" t="str">
            <v>SF-PRI-INL-SC-0011</v>
          </cell>
          <cell r="B19533" t="str">
            <v>CINT</v>
          </cell>
          <cell r="C19533" t="str">
            <v/>
          </cell>
          <cell r="D19533" t="str">
            <v>BACK CUSHION-1 PRINCE L12</v>
          </cell>
          <cell r="E19533">
            <v>0</v>
          </cell>
          <cell r="F19533" t="str">
            <v>HALF</v>
          </cell>
          <cell r="G19533" t="str">
            <v>CI_INL</v>
          </cell>
          <cell r="H19533" t="str">
            <v>PC</v>
          </cell>
          <cell r="I19533" t="str">
            <v>CPR</v>
          </cell>
          <cell r="J19533" t="str">
            <v/>
          </cell>
          <cell r="K19533" t="str">
            <v>PD</v>
          </cell>
          <cell r="L19533" t="str">
            <v>7934</v>
          </cell>
          <cell r="M19533" t="str">
            <v>V</v>
          </cell>
          <cell r="N19533">
            <v>23296</v>
          </cell>
        </row>
        <row r="19534">
          <cell r="A19534" t="str">
            <v>SF-PRI-INL-SC-0012</v>
          </cell>
          <cell r="B19534" t="str">
            <v>CINT</v>
          </cell>
          <cell r="C19534" t="str">
            <v/>
          </cell>
          <cell r="D19534" t="str">
            <v>BACK CUSHION-1 PRINCE O1</v>
          </cell>
          <cell r="E19534">
            <v>0</v>
          </cell>
          <cell r="F19534" t="str">
            <v>HALF</v>
          </cell>
          <cell r="G19534" t="str">
            <v>CI_INL</v>
          </cell>
          <cell r="H19534" t="str">
            <v>PC</v>
          </cell>
          <cell r="I19534" t="str">
            <v>CPR</v>
          </cell>
          <cell r="J19534" t="str">
            <v/>
          </cell>
          <cell r="K19534" t="str">
            <v>PD</v>
          </cell>
          <cell r="L19534" t="str">
            <v>7934</v>
          </cell>
          <cell r="M19534" t="str">
            <v>V</v>
          </cell>
          <cell r="N19534">
            <v>23296</v>
          </cell>
        </row>
        <row r="19535">
          <cell r="A19535" t="str">
            <v>SF-PRI-INL-SC-0013</v>
          </cell>
          <cell r="B19535" t="str">
            <v>CINT</v>
          </cell>
          <cell r="C19535" t="str">
            <v/>
          </cell>
          <cell r="D19535" t="str">
            <v>BACK CUSHION-1 PRINCE O7</v>
          </cell>
          <cell r="E19535">
            <v>0</v>
          </cell>
          <cell r="F19535" t="str">
            <v>HALF</v>
          </cell>
          <cell r="G19535" t="str">
            <v>CI_INL</v>
          </cell>
          <cell r="H19535" t="str">
            <v>PC</v>
          </cell>
          <cell r="I19535" t="str">
            <v>CPR</v>
          </cell>
          <cell r="J19535" t="str">
            <v/>
          </cell>
          <cell r="K19535" t="str">
            <v>PD</v>
          </cell>
          <cell r="L19535" t="str">
            <v>7934</v>
          </cell>
          <cell r="M19535" t="str">
            <v>V</v>
          </cell>
          <cell r="N19535">
            <v>23296</v>
          </cell>
        </row>
        <row r="19536">
          <cell r="A19536" t="str">
            <v>SF-PRI-INL-SC-0014</v>
          </cell>
          <cell r="B19536" t="str">
            <v>CINT</v>
          </cell>
          <cell r="C19536" t="str">
            <v/>
          </cell>
          <cell r="D19536" t="str">
            <v>BACK CUSHION-1 PRINCE RED AL11</v>
          </cell>
          <cell r="E19536">
            <v>0</v>
          </cell>
          <cell r="F19536" t="str">
            <v>HALF</v>
          </cell>
          <cell r="G19536" t="str">
            <v>CI_INL</v>
          </cell>
          <cell r="H19536" t="str">
            <v>PC</v>
          </cell>
          <cell r="I19536" t="str">
            <v>CPR</v>
          </cell>
          <cell r="J19536" t="str">
            <v/>
          </cell>
          <cell r="K19536" t="str">
            <v>PD</v>
          </cell>
          <cell r="L19536" t="str">
            <v>7934</v>
          </cell>
          <cell r="M19536" t="str">
            <v>V</v>
          </cell>
          <cell r="N19536">
            <v>23296</v>
          </cell>
        </row>
        <row r="19537">
          <cell r="A19537" t="str">
            <v>SF-PRI-INL-SC-0015</v>
          </cell>
          <cell r="B19537" t="str">
            <v>CINT</v>
          </cell>
          <cell r="C19537" t="str">
            <v/>
          </cell>
          <cell r="D19537" t="str">
            <v>BACK CUSHION-1 PRINCE RED N3</v>
          </cell>
          <cell r="E19537">
            <v>44804</v>
          </cell>
          <cell r="F19537" t="str">
            <v>HALF</v>
          </cell>
          <cell r="G19537" t="str">
            <v>CI_INL</v>
          </cell>
          <cell r="H19537" t="str">
            <v>PC</v>
          </cell>
          <cell r="I19537" t="str">
            <v>CPR</v>
          </cell>
          <cell r="J19537" t="str">
            <v/>
          </cell>
          <cell r="K19537" t="str">
            <v>PD</v>
          </cell>
          <cell r="L19537" t="str">
            <v>7934</v>
          </cell>
          <cell r="M19537" t="str">
            <v>V</v>
          </cell>
          <cell r="N19537">
            <v>23296</v>
          </cell>
        </row>
        <row r="19538">
          <cell r="A19538" t="str">
            <v>SF-PRI-INL-SC-0016</v>
          </cell>
          <cell r="B19538" t="str">
            <v>CINT</v>
          </cell>
          <cell r="C19538" t="str">
            <v/>
          </cell>
          <cell r="D19538" t="str">
            <v>BACK CUSHION-1 PRINCE RED O3</v>
          </cell>
          <cell r="E19538">
            <v>44748</v>
          </cell>
          <cell r="F19538" t="str">
            <v>HALF</v>
          </cell>
          <cell r="G19538" t="str">
            <v>CI_INL</v>
          </cell>
          <cell r="H19538" t="str">
            <v>PC</v>
          </cell>
          <cell r="I19538" t="str">
            <v>CPR</v>
          </cell>
          <cell r="J19538" t="str">
            <v/>
          </cell>
          <cell r="K19538" t="str">
            <v>PD</v>
          </cell>
          <cell r="L19538" t="str">
            <v>7934</v>
          </cell>
          <cell r="M19538" t="str">
            <v>V</v>
          </cell>
          <cell r="N19538">
            <v>23296</v>
          </cell>
        </row>
        <row r="19539">
          <cell r="A19539" t="str">
            <v>SF-PRI-INL-SC-0017</v>
          </cell>
          <cell r="B19539" t="str">
            <v>CINT</v>
          </cell>
          <cell r="C19539" t="str">
            <v/>
          </cell>
          <cell r="D19539" t="str">
            <v>BACK CUSHION-2 PRINCE BLACK L7</v>
          </cell>
          <cell r="E19539">
            <v>44748</v>
          </cell>
          <cell r="F19539" t="str">
            <v>HALF</v>
          </cell>
          <cell r="G19539" t="str">
            <v>CI_INL</v>
          </cell>
          <cell r="H19539" t="str">
            <v>PC</v>
          </cell>
          <cell r="I19539" t="str">
            <v>CPR</v>
          </cell>
          <cell r="J19539" t="str">
            <v/>
          </cell>
          <cell r="K19539" t="str">
            <v>PD</v>
          </cell>
          <cell r="L19539" t="str">
            <v>7934</v>
          </cell>
          <cell r="M19539" t="str">
            <v>V</v>
          </cell>
          <cell r="N19539">
            <v>15665</v>
          </cell>
        </row>
        <row r="19540">
          <cell r="A19540" t="str">
            <v>SF-PRI-INL-SC-0018</v>
          </cell>
          <cell r="B19540" t="str">
            <v>CINT</v>
          </cell>
          <cell r="C19540" t="str">
            <v/>
          </cell>
          <cell r="D19540" t="str">
            <v>BACK CUSHION-2 PRINCE BLUE L1</v>
          </cell>
          <cell r="E19540">
            <v>44804</v>
          </cell>
          <cell r="F19540" t="str">
            <v>HALF</v>
          </cell>
          <cell r="G19540" t="str">
            <v>CI_INL</v>
          </cell>
          <cell r="H19540" t="str">
            <v>PC</v>
          </cell>
          <cell r="I19540" t="str">
            <v>CPR</v>
          </cell>
          <cell r="J19540" t="str">
            <v/>
          </cell>
          <cell r="K19540" t="str">
            <v>PD</v>
          </cell>
          <cell r="L19540" t="str">
            <v>7934</v>
          </cell>
          <cell r="M19540" t="str">
            <v>V</v>
          </cell>
          <cell r="N19540">
            <v>14686</v>
          </cell>
        </row>
        <row r="19541">
          <cell r="A19541" t="str">
            <v>SF-PRI-INL-SC-0019</v>
          </cell>
          <cell r="B19541" t="str">
            <v>CINT</v>
          </cell>
          <cell r="C19541" t="str">
            <v/>
          </cell>
          <cell r="D19541" t="str">
            <v>BACK CUSHION-2 PRINCE BLUE V1</v>
          </cell>
          <cell r="E19541">
            <v>0</v>
          </cell>
          <cell r="F19541" t="str">
            <v>HALF</v>
          </cell>
          <cell r="G19541" t="str">
            <v>CI_INL</v>
          </cell>
          <cell r="H19541" t="str">
            <v>PC</v>
          </cell>
          <cell r="I19541" t="str">
            <v>CPR</v>
          </cell>
          <cell r="J19541" t="str">
            <v/>
          </cell>
          <cell r="K19541" t="str">
            <v>PD</v>
          </cell>
          <cell r="L19541" t="str">
            <v>7934</v>
          </cell>
          <cell r="M19541" t="str">
            <v>V</v>
          </cell>
          <cell r="N19541">
            <v>15665</v>
          </cell>
        </row>
        <row r="19542">
          <cell r="A19542" t="str">
            <v>SF-PRI-INL-SC-0020</v>
          </cell>
          <cell r="B19542" t="str">
            <v>CINT</v>
          </cell>
          <cell r="C19542" t="str">
            <v/>
          </cell>
          <cell r="D19542" t="str">
            <v>BACK CUSHION-2 PRINCE BROWN N4</v>
          </cell>
          <cell r="E19542">
            <v>44748</v>
          </cell>
          <cell r="F19542" t="str">
            <v>HALF</v>
          </cell>
          <cell r="G19542" t="str">
            <v>CI_INL</v>
          </cell>
          <cell r="H19542" t="str">
            <v>PC</v>
          </cell>
          <cell r="I19542" t="str">
            <v>CPR</v>
          </cell>
          <cell r="J19542" t="str">
            <v/>
          </cell>
          <cell r="K19542" t="str">
            <v>PD</v>
          </cell>
          <cell r="L19542" t="str">
            <v>7934</v>
          </cell>
          <cell r="M19542" t="str">
            <v>V</v>
          </cell>
          <cell r="N19542">
            <v>15665</v>
          </cell>
        </row>
        <row r="19543">
          <cell r="A19543" t="str">
            <v>SF-PRI-INL-SC-0021</v>
          </cell>
          <cell r="B19543" t="str">
            <v>CINT</v>
          </cell>
          <cell r="C19543" t="str">
            <v/>
          </cell>
          <cell r="D19543" t="str">
            <v>BACK CUSHION-2 PRINCE CREAM N5</v>
          </cell>
          <cell r="E19543">
            <v>0</v>
          </cell>
          <cell r="F19543" t="str">
            <v>HALF</v>
          </cell>
          <cell r="G19543" t="str">
            <v>CI_INL</v>
          </cell>
          <cell r="H19543" t="str">
            <v>PC</v>
          </cell>
          <cell r="I19543" t="str">
            <v>CPR</v>
          </cell>
          <cell r="J19543" t="str">
            <v/>
          </cell>
          <cell r="K19543" t="str">
            <v>PD</v>
          </cell>
          <cell r="L19543" t="str">
            <v>7934</v>
          </cell>
          <cell r="M19543" t="str">
            <v>V</v>
          </cell>
          <cell r="N19543">
            <v>15665</v>
          </cell>
        </row>
        <row r="19544">
          <cell r="A19544" t="str">
            <v>SF-PRI-INL-SC-0022</v>
          </cell>
          <cell r="B19544" t="str">
            <v>CINT</v>
          </cell>
          <cell r="C19544" t="str">
            <v/>
          </cell>
          <cell r="D19544" t="str">
            <v>BACK CUSHION-2 PRINCE CREAM O5</v>
          </cell>
          <cell r="E19544">
            <v>0</v>
          </cell>
          <cell r="F19544" t="str">
            <v>HALF</v>
          </cell>
          <cell r="G19544" t="str">
            <v>CI_INL</v>
          </cell>
          <cell r="H19544" t="str">
            <v>PC</v>
          </cell>
          <cell r="I19544" t="str">
            <v>CPR</v>
          </cell>
          <cell r="J19544" t="str">
            <v/>
          </cell>
          <cell r="K19544" t="str">
            <v>PD</v>
          </cell>
          <cell r="L19544" t="str">
            <v>7934</v>
          </cell>
          <cell r="M19544" t="str">
            <v>V</v>
          </cell>
          <cell r="N19544">
            <v>15665</v>
          </cell>
        </row>
        <row r="19545">
          <cell r="A19545" t="str">
            <v>SF-PRI-INL-SC-0023</v>
          </cell>
          <cell r="B19545" t="str">
            <v>CINT</v>
          </cell>
          <cell r="C19545" t="str">
            <v/>
          </cell>
          <cell r="D19545" t="str">
            <v>BACK CUSHION-2 PRINCE GREEN L6</v>
          </cell>
          <cell r="E19545">
            <v>0</v>
          </cell>
          <cell r="F19545" t="str">
            <v>HALF</v>
          </cell>
          <cell r="G19545" t="str">
            <v>CI_INL</v>
          </cell>
          <cell r="H19545" t="str">
            <v>PC</v>
          </cell>
          <cell r="I19545" t="str">
            <v>CPR</v>
          </cell>
          <cell r="J19545" t="str">
            <v/>
          </cell>
          <cell r="K19545" t="str">
            <v>PD</v>
          </cell>
          <cell r="L19545" t="str">
            <v>7934</v>
          </cell>
          <cell r="M19545" t="str">
            <v>V</v>
          </cell>
          <cell r="N19545">
            <v>15665</v>
          </cell>
        </row>
        <row r="19546">
          <cell r="A19546" t="str">
            <v>SF-PRI-INL-SC-0024</v>
          </cell>
          <cell r="B19546" t="str">
            <v>CINT</v>
          </cell>
          <cell r="C19546" t="str">
            <v/>
          </cell>
          <cell r="D19546" t="str">
            <v>BACK CUSHION-2 PRINCE GREY L2</v>
          </cell>
          <cell r="E19546">
            <v>44804</v>
          </cell>
          <cell r="F19546" t="str">
            <v>HALF</v>
          </cell>
          <cell r="G19546" t="str">
            <v>CI_INL</v>
          </cell>
          <cell r="H19546" t="str">
            <v>PC</v>
          </cell>
          <cell r="I19546" t="str">
            <v>CPR</v>
          </cell>
          <cell r="J19546" t="str">
            <v/>
          </cell>
          <cell r="K19546" t="str">
            <v>PD</v>
          </cell>
          <cell r="L19546" t="str">
            <v>7934</v>
          </cell>
          <cell r="M19546" t="str">
            <v>V</v>
          </cell>
          <cell r="N19546">
            <v>15665</v>
          </cell>
        </row>
        <row r="19547">
          <cell r="A19547" t="str">
            <v>SF-PRI-INL-SC-0025</v>
          </cell>
          <cell r="B19547" t="str">
            <v>CINT</v>
          </cell>
          <cell r="C19547" t="str">
            <v/>
          </cell>
          <cell r="D19547" t="str">
            <v>BACK CUSHION-2 PRINCE L12</v>
          </cell>
          <cell r="E19547">
            <v>0</v>
          </cell>
          <cell r="F19547" t="str">
            <v>HALF</v>
          </cell>
          <cell r="G19547" t="str">
            <v>CI_INL</v>
          </cell>
          <cell r="H19547" t="str">
            <v>PC</v>
          </cell>
          <cell r="I19547" t="str">
            <v>CPR</v>
          </cell>
          <cell r="J19547" t="str">
            <v/>
          </cell>
          <cell r="K19547" t="str">
            <v>PD</v>
          </cell>
          <cell r="L19547" t="str">
            <v>7934</v>
          </cell>
          <cell r="M19547" t="str">
            <v>V</v>
          </cell>
          <cell r="N19547">
            <v>15665</v>
          </cell>
        </row>
        <row r="19548">
          <cell r="A19548" t="str">
            <v>SF-PRI-INL-SC-0026</v>
          </cell>
          <cell r="B19548" t="str">
            <v>CINT</v>
          </cell>
          <cell r="C19548" t="str">
            <v/>
          </cell>
          <cell r="D19548" t="str">
            <v>BACK CUSHION-2 PRINCE O1</v>
          </cell>
          <cell r="E19548">
            <v>0</v>
          </cell>
          <cell r="F19548" t="str">
            <v>HALF</v>
          </cell>
          <cell r="G19548" t="str">
            <v>CI_INL</v>
          </cell>
          <cell r="H19548" t="str">
            <v>PC</v>
          </cell>
          <cell r="I19548" t="str">
            <v>CPR</v>
          </cell>
          <cell r="J19548" t="str">
            <v/>
          </cell>
          <cell r="K19548" t="str">
            <v>PD</v>
          </cell>
          <cell r="L19548" t="str">
            <v>7934</v>
          </cell>
          <cell r="M19548" t="str">
            <v>V</v>
          </cell>
          <cell r="N19548">
            <v>15665</v>
          </cell>
        </row>
        <row r="19549">
          <cell r="A19549" t="str">
            <v>SF-PRI-INL-SC-0027</v>
          </cell>
          <cell r="B19549" t="str">
            <v>CINT</v>
          </cell>
          <cell r="C19549" t="str">
            <v/>
          </cell>
          <cell r="D19549" t="str">
            <v>BACK CUSHION-2 PRINCE O7</v>
          </cell>
          <cell r="E19549">
            <v>0</v>
          </cell>
          <cell r="F19549" t="str">
            <v>HALF</v>
          </cell>
          <cell r="G19549" t="str">
            <v>CI_INL</v>
          </cell>
          <cell r="H19549" t="str">
            <v>PC</v>
          </cell>
          <cell r="I19549" t="str">
            <v>CPR</v>
          </cell>
          <cell r="J19549" t="str">
            <v/>
          </cell>
          <cell r="K19549" t="str">
            <v>PD</v>
          </cell>
          <cell r="L19549" t="str">
            <v>7934</v>
          </cell>
          <cell r="M19549" t="str">
            <v>V</v>
          </cell>
          <cell r="N19549">
            <v>15665</v>
          </cell>
        </row>
        <row r="19550">
          <cell r="A19550" t="str">
            <v>SF-PRI-INL-SC-0028</v>
          </cell>
          <cell r="B19550" t="str">
            <v>CINT</v>
          </cell>
          <cell r="C19550" t="str">
            <v/>
          </cell>
          <cell r="D19550" t="str">
            <v>BACK CUSHION-2 PRINCE RED AL11</v>
          </cell>
          <cell r="E19550">
            <v>0</v>
          </cell>
          <cell r="F19550" t="str">
            <v>HALF</v>
          </cell>
          <cell r="G19550" t="str">
            <v>CI_INL</v>
          </cell>
          <cell r="H19550" t="str">
            <v>PC</v>
          </cell>
          <cell r="I19550" t="str">
            <v>CPR</v>
          </cell>
          <cell r="J19550" t="str">
            <v/>
          </cell>
          <cell r="K19550" t="str">
            <v>PD</v>
          </cell>
          <cell r="L19550" t="str">
            <v>7934</v>
          </cell>
          <cell r="M19550" t="str">
            <v>V</v>
          </cell>
          <cell r="N19550">
            <v>15665</v>
          </cell>
        </row>
        <row r="19551">
          <cell r="A19551" t="str">
            <v>SF-PRI-INL-SC-0029</v>
          </cell>
          <cell r="B19551" t="str">
            <v>CINT</v>
          </cell>
          <cell r="C19551" t="str">
            <v/>
          </cell>
          <cell r="D19551" t="str">
            <v>BACK CUSHION-2 PRINCE RED N3</v>
          </cell>
          <cell r="E19551">
            <v>44804</v>
          </cell>
          <cell r="F19551" t="str">
            <v>HALF</v>
          </cell>
          <cell r="G19551" t="str">
            <v>CI_INL</v>
          </cell>
          <cell r="H19551" t="str">
            <v>PC</v>
          </cell>
          <cell r="I19551" t="str">
            <v>CPR</v>
          </cell>
          <cell r="J19551" t="str">
            <v/>
          </cell>
          <cell r="K19551" t="str">
            <v>PD</v>
          </cell>
          <cell r="L19551" t="str">
            <v>7934</v>
          </cell>
          <cell r="M19551" t="str">
            <v>V</v>
          </cell>
          <cell r="N19551">
            <v>15665</v>
          </cell>
        </row>
        <row r="19552">
          <cell r="A19552" t="str">
            <v>SF-PRI-INL-SC-0030</v>
          </cell>
          <cell r="B19552" t="str">
            <v>CINT</v>
          </cell>
          <cell r="C19552" t="str">
            <v/>
          </cell>
          <cell r="D19552" t="str">
            <v>BACK CUSHION-2 PRINCE RED O3</v>
          </cell>
          <cell r="E19552">
            <v>44748</v>
          </cell>
          <cell r="F19552" t="str">
            <v>HALF</v>
          </cell>
          <cell r="G19552" t="str">
            <v>CI_INL</v>
          </cell>
          <cell r="H19552" t="str">
            <v>PC</v>
          </cell>
          <cell r="I19552" t="str">
            <v>CPR</v>
          </cell>
          <cell r="J19552" t="str">
            <v/>
          </cell>
          <cell r="K19552" t="str">
            <v>PD</v>
          </cell>
          <cell r="L19552" t="str">
            <v>7934</v>
          </cell>
          <cell r="M19552" t="str">
            <v>V</v>
          </cell>
          <cell r="N19552">
            <v>15665</v>
          </cell>
        </row>
        <row r="19553">
          <cell r="A19553" t="str">
            <v>SF-PRI-INL-SC-0031</v>
          </cell>
          <cell r="B19553" t="str">
            <v>CINT</v>
          </cell>
          <cell r="C19553" t="str">
            <v/>
          </cell>
          <cell r="D19553" t="str">
            <v>SEAT CUSHION PRINCE BLACK L7</v>
          </cell>
          <cell r="E19553">
            <v>0</v>
          </cell>
          <cell r="F19553" t="str">
            <v>HALF</v>
          </cell>
          <cell r="G19553" t="str">
            <v>CI_INL</v>
          </cell>
          <cell r="H19553" t="str">
            <v>PC</v>
          </cell>
          <cell r="I19553" t="str">
            <v>CPR</v>
          </cell>
          <cell r="J19553" t="str">
            <v/>
          </cell>
          <cell r="K19553" t="str">
            <v>PD</v>
          </cell>
          <cell r="L19553" t="str">
            <v>7934</v>
          </cell>
          <cell r="M19553" t="str">
            <v>V</v>
          </cell>
          <cell r="N19553">
            <v>75893</v>
          </cell>
        </row>
        <row r="19554">
          <cell r="A19554" t="str">
            <v>SF-PRI-INL-SC-0032</v>
          </cell>
          <cell r="B19554" t="str">
            <v>CINT</v>
          </cell>
          <cell r="C19554" t="str">
            <v/>
          </cell>
          <cell r="D19554" t="str">
            <v>SEAT CUSHION PRINCE BLUE L1</v>
          </cell>
          <cell r="E19554">
            <v>44804</v>
          </cell>
          <cell r="F19554" t="str">
            <v>HALF</v>
          </cell>
          <cell r="G19554" t="str">
            <v>CI_INL</v>
          </cell>
          <cell r="H19554" t="str">
            <v>PC</v>
          </cell>
          <cell r="I19554" t="str">
            <v>CPR</v>
          </cell>
          <cell r="J19554" t="str">
            <v/>
          </cell>
          <cell r="K19554" t="str">
            <v>PD</v>
          </cell>
          <cell r="L19554" t="str">
            <v>7934</v>
          </cell>
          <cell r="M19554" t="str">
            <v>V</v>
          </cell>
          <cell r="N19554">
            <v>23819</v>
          </cell>
        </row>
        <row r="19555">
          <cell r="A19555" t="str">
            <v>SF-PRI-INL-SC-0033</v>
          </cell>
          <cell r="B19555" t="str">
            <v>CINT</v>
          </cell>
          <cell r="C19555" t="str">
            <v/>
          </cell>
          <cell r="D19555" t="str">
            <v>SEAT CUSHION PRINCE BLUE V1</v>
          </cell>
          <cell r="E19555">
            <v>0</v>
          </cell>
          <cell r="F19555" t="str">
            <v>HALF</v>
          </cell>
          <cell r="G19555" t="str">
            <v>CI_INL</v>
          </cell>
          <cell r="H19555" t="str">
            <v>PC</v>
          </cell>
          <cell r="I19555" t="str">
            <v>CPR</v>
          </cell>
          <cell r="J19555" t="str">
            <v/>
          </cell>
          <cell r="K19555" t="str">
            <v>PD</v>
          </cell>
          <cell r="L19555" t="str">
            <v>7934</v>
          </cell>
          <cell r="M19555" t="str">
            <v>V</v>
          </cell>
          <cell r="N19555">
            <v>75893</v>
          </cell>
        </row>
        <row r="19556">
          <cell r="A19556" t="str">
            <v>SF-PRI-INL-SC-0034</v>
          </cell>
          <cell r="B19556" t="str">
            <v>CINT</v>
          </cell>
          <cell r="C19556" t="str">
            <v/>
          </cell>
          <cell r="D19556" t="str">
            <v>SEAT CUSHION PRINCE BROWN N4</v>
          </cell>
          <cell r="E19556">
            <v>0</v>
          </cell>
          <cell r="F19556" t="str">
            <v>HALF</v>
          </cell>
          <cell r="G19556" t="str">
            <v>CI_INL</v>
          </cell>
          <cell r="H19556" t="str">
            <v>PC</v>
          </cell>
          <cell r="I19556" t="str">
            <v>CPR</v>
          </cell>
          <cell r="J19556" t="str">
            <v/>
          </cell>
          <cell r="K19556" t="str">
            <v>PD</v>
          </cell>
          <cell r="L19556" t="str">
            <v>7934</v>
          </cell>
          <cell r="M19556" t="str">
            <v>V</v>
          </cell>
          <cell r="N19556">
            <v>75893</v>
          </cell>
        </row>
        <row r="19557">
          <cell r="A19557" t="str">
            <v>SF-PRI-INL-SC-0035</v>
          </cell>
          <cell r="B19557" t="str">
            <v>CINT</v>
          </cell>
          <cell r="C19557" t="str">
            <v/>
          </cell>
          <cell r="D19557" t="str">
            <v>SEAT CUSHION PRINCE CREAM N5</v>
          </cell>
          <cell r="E19557">
            <v>0</v>
          </cell>
          <cell r="F19557" t="str">
            <v>HALF</v>
          </cell>
          <cell r="G19557" t="str">
            <v>CI_INL</v>
          </cell>
          <cell r="H19557" t="str">
            <v>PC</v>
          </cell>
          <cell r="I19557" t="str">
            <v>CPR</v>
          </cell>
          <cell r="J19557" t="str">
            <v/>
          </cell>
          <cell r="K19557" t="str">
            <v>PD</v>
          </cell>
          <cell r="L19557" t="str">
            <v>7934</v>
          </cell>
          <cell r="M19557" t="str">
            <v>V</v>
          </cell>
          <cell r="N19557">
            <v>75893</v>
          </cell>
        </row>
        <row r="19558">
          <cell r="A19558" t="str">
            <v>SF-PRI-INL-SC-0036</v>
          </cell>
          <cell r="B19558" t="str">
            <v>CINT</v>
          </cell>
          <cell r="C19558" t="str">
            <v/>
          </cell>
          <cell r="D19558" t="str">
            <v>SEAT CUSHION PRINCE CREAM O5</v>
          </cell>
          <cell r="E19558">
            <v>44748</v>
          </cell>
          <cell r="F19558" t="str">
            <v>HALF</v>
          </cell>
          <cell r="G19558" t="str">
            <v>CI_INL</v>
          </cell>
          <cell r="H19558" t="str">
            <v>PC</v>
          </cell>
          <cell r="I19558" t="str">
            <v>CPR</v>
          </cell>
          <cell r="J19558" t="str">
            <v/>
          </cell>
          <cell r="K19558" t="str">
            <v>PD</v>
          </cell>
          <cell r="L19558" t="str">
            <v>7934</v>
          </cell>
          <cell r="M19558" t="str">
            <v>V</v>
          </cell>
          <cell r="N19558">
            <v>75893</v>
          </cell>
        </row>
        <row r="19559">
          <cell r="A19559" t="str">
            <v>SF-PRI-INL-SC-0037</v>
          </cell>
          <cell r="B19559" t="str">
            <v>CINT</v>
          </cell>
          <cell r="C19559" t="str">
            <v/>
          </cell>
          <cell r="D19559" t="str">
            <v>SEAT CUSHION PRINCE GREEN L6</v>
          </cell>
          <cell r="E19559">
            <v>0</v>
          </cell>
          <cell r="F19559" t="str">
            <v>HALF</v>
          </cell>
          <cell r="G19559" t="str">
            <v>CI_INL</v>
          </cell>
          <cell r="H19559" t="str">
            <v>PC</v>
          </cell>
          <cell r="I19559" t="str">
            <v>CPR</v>
          </cell>
          <cell r="J19559" t="str">
            <v/>
          </cell>
          <cell r="K19559" t="str">
            <v>PD</v>
          </cell>
          <cell r="L19559" t="str">
            <v>7934</v>
          </cell>
          <cell r="M19559" t="str">
            <v>V</v>
          </cell>
          <cell r="N19559">
            <v>75893</v>
          </cell>
        </row>
        <row r="19560">
          <cell r="A19560" t="str">
            <v>SF-PRI-INL-SC-0038</v>
          </cell>
          <cell r="B19560" t="str">
            <v>CINT</v>
          </cell>
          <cell r="C19560" t="str">
            <v/>
          </cell>
          <cell r="D19560" t="str">
            <v>SEAT CUSHION PRINCE GREY L2</v>
          </cell>
          <cell r="E19560">
            <v>44804</v>
          </cell>
          <cell r="F19560" t="str">
            <v>HALF</v>
          </cell>
          <cell r="G19560" t="str">
            <v>CI_INL</v>
          </cell>
          <cell r="H19560" t="str">
            <v>PC</v>
          </cell>
          <cell r="I19560" t="str">
            <v>CPR</v>
          </cell>
          <cell r="J19560" t="str">
            <v/>
          </cell>
          <cell r="K19560" t="str">
            <v>PD</v>
          </cell>
          <cell r="L19560" t="str">
            <v>7934</v>
          </cell>
          <cell r="M19560" t="str">
            <v>V</v>
          </cell>
          <cell r="N19560">
            <v>75893</v>
          </cell>
        </row>
        <row r="19561">
          <cell r="A19561" t="str">
            <v>SF-PRI-INL-SC-0039</v>
          </cell>
          <cell r="B19561" t="str">
            <v>CINT</v>
          </cell>
          <cell r="C19561" t="str">
            <v/>
          </cell>
          <cell r="D19561" t="str">
            <v>SEAT CUSHION PRINCE O1</v>
          </cell>
          <cell r="E19561">
            <v>0</v>
          </cell>
          <cell r="F19561" t="str">
            <v>HALF</v>
          </cell>
          <cell r="G19561" t="str">
            <v>CI_INL</v>
          </cell>
          <cell r="H19561" t="str">
            <v>PC</v>
          </cell>
          <cell r="I19561" t="str">
            <v>CPR</v>
          </cell>
          <cell r="J19561" t="str">
            <v/>
          </cell>
          <cell r="K19561" t="str">
            <v>PD</v>
          </cell>
          <cell r="L19561" t="str">
            <v>7934</v>
          </cell>
          <cell r="M19561" t="str">
            <v>V</v>
          </cell>
          <cell r="N19561">
            <v>75893</v>
          </cell>
        </row>
        <row r="19562">
          <cell r="A19562" t="str">
            <v>SF-PRI-INL-SC-0040</v>
          </cell>
          <cell r="B19562" t="str">
            <v>CINT</v>
          </cell>
          <cell r="C19562" t="str">
            <v/>
          </cell>
          <cell r="D19562" t="str">
            <v>SEAT CUSHION PRINCE O7</v>
          </cell>
          <cell r="E19562">
            <v>0</v>
          </cell>
          <cell r="F19562" t="str">
            <v>HALF</v>
          </cell>
          <cell r="G19562" t="str">
            <v>CI_INL</v>
          </cell>
          <cell r="H19562" t="str">
            <v>PC</v>
          </cell>
          <cell r="I19562" t="str">
            <v>CPR</v>
          </cell>
          <cell r="J19562" t="str">
            <v/>
          </cell>
          <cell r="K19562" t="str">
            <v>PD</v>
          </cell>
          <cell r="L19562" t="str">
            <v>7934</v>
          </cell>
          <cell r="M19562" t="str">
            <v>V</v>
          </cell>
          <cell r="N19562">
            <v>75893</v>
          </cell>
        </row>
        <row r="19563">
          <cell r="A19563" t="str">
            <v>SF-PRI-INL-SC-0041</v>
          </cell>
          <cell r="B19563" t="str">
            <v>CINT</v>
          </cell>
          <cell r="C19563" t="str">
            <v/>
          </cell>
          <cell r="D19563" t="str">
            <v>SEAT CUSHION PRINCE RED AL11</v>
          </cell>
          <cell r="E19563">
            <v>0</v>
          </cell>
          <cell r="F19563" t="str">
            <v>HALF</v>
          </cell>
          <cell r="G19563" t="str">
            <v>CI_INL</v>
          </cell>
          <cell r="H19563" t="str">
            <v>PC</v>
          </cell>
          <cell r="I19563" t="str">
            <v>CPR</v>
          </cell>
          <cell r="J19563" t="str">
            <v/>
          </cell>
          <cell r="K19563" t="str">
            <v>PD</v>
          </cell>
          <cell r="L19563" t="str">
            <v>7934</v>
          </cell>
          <cell r="M19563" t="str">
            <v>V</v>
          </cell>
          <cell r="N19563">
            <v>75893</v>
          </cell>
        </row>
        <row r="19564">
          <cell r="A19564" t="str">
            <v>SF-PRI-INL-SC-0042</v>
          </cell>
          <cell r="B19564" t="str">
            <v>CINT</v>
          </cell>
          <cell r="C19564" t="str">
            <v/>
          </cell>
          <cell r="D19564" t="str">
            <v>SEAT CUSHION PRINCE RED N3</v>
          </cell>
          <cell r="E19564">
            <v>44804</v>
          </cell>
          <cell r="F19564" t="str">
            <v>HALF</v>
          </cell>
          <cell r="G19564" t="str">
            <v>CI_INL</v>
          </cell>
          <cell r="H19564" t="str">
            <v>PC</v>
          </cell>
          <cell r="I19564" t="str">
            <v>CPR</v>
          </cell>
          <cell r="J19564" t="str">
            <v/>
          </cell>
          <cell r="K19564" t="str">
            <v>PD</v>
          </cell>
          <cell r="L19564" t="str">
            <v>7934</v>
          </cell>
          <cell r="M19564" t="str">
            <v>V</v>
          </cell>
          <cell r="N19564">
            <v>75893</v>
          </cell>
        </row>
        <row r="19565">
          <cell r="A19565" t="str">
            <v>SF-PRI-INL-SC-0043</v>
          </cell>
          <cell r="B19565" t="str">
            <v>CINT</v>
          </cell>
          <cell r="C19565" t="str">
            <v/>
          </cell>
          <cell r="D19565" t="str">
            <v>SEAT CUSHION PRINCE RED O3</v>
          </cell>
          <cell r="E19565">
            <v>44748</v>
          </cell>
          <cell r="F19565" t="str">
            <v>HALF</v>
          </cell>
          <cell r="G19565" t="str">
            <v>CI_INL</v>
          </cell>
          <cell r="H19565" t="str">
            <v>PC</v>
          </cell>
          <cell r="I19565" t="str">
            <v>CPR</v>
          </cell>
          <cell r="J19565" t="str">
            <v/>
          </cell>
          <cell r="K19565" t="str">
            <v>PD</v>
          </cell>
          <cell r="L19565" t="str">
            <v>7934</v>
          </cell>
          <cell r="M19565" t="str">
            <v>V</v>
          </cell>
          <cell r="N19565">
            <v>75893</v>
          </cell>
        </row>
        <row r="19566">
          <cell r="A19566" t="str">
            <v>SF-PUS-I04-CT-0001</v>
          </cell>
          <cell r="B19566" t="str">
            <v>CINT</v>
          </cell>
          <cell r="C19566" t="str">
            <v/>
          </cell>
          <cell r="D19566" t="str">
            <v>BRACKET CENTER L/R VELTBED KW 0</v>
          </cell>
          <cell r="E19566">
            <v>44783</v>
          </cell>
          <cell r="F19566" t="str">
            <v>HALF</v>
          </cell>
          <cell r="G19566" t="str">
            <v>CI_I04</v>
          </cell>
          <cell r="H19566" t="str">
            <v>PC</v>
          </cell>
          <cell r="I19566" t="str">
            <v>CPR</v>
          </cell>
          <cell r="J19566" t="str">
            <v/>
          </cell>
          <cell r="K19566" t="str">
            <v>PD</v>
          </cell>
          <cell r="L19566" t="str">
            <v>7931</v>
          </cell>
          <cell r="M19566" t="str">
            <v>S</v>
          </cell>
          <cell r="N19566">
            <v>0</v>
          </cell>
        </row>
        <row r="19567">
          <cell r="A19567" t="str">
            <v>SF-PUS-I04-CT-0002</v>
          </cell>
          <cell r="B19567" t="str">
            <v>CINT</v>
          </cell>
          <cell r="C19567" t="str">
            <v/>
          </cell>
          <cell r="D19567" t="str">
            <v>BRACKET LEG CENTER VELTBED KW 0</v>
          </cell>
          <cell r="E19567">
            <v>44783</v>
          </cell>
          <cell r="F19567" t="str">
            <v>HALF</v>
          </cell>
          <cell r="G19567" t="str">
            <v>CI_I04</v>
          </cell>
          <cell r="H19567" t="str">
            <v>PC</v>
          </cell>
          <cell r="I19567" t="str">
            <v>CPR</v>
          </cell>
          <cell r="J19567" t="str">
            <v/>
          </cell>
          <cell r="K19567" t="str">
            <v>PD</v>
          </cell>
          <cell r="L19567" t="str">
            <v>7931</v>
          </cell>
          <cell r="M19567" t="str">
            <v>S</v>
          </cell>
          <cell r="N19567">
            <v>0</v>
          </cell>
        </row>
        <row r="19568">
          <cell r="A19568" t="str">
            <v>SF-PUS-I04-CT-0003</v>
          </cell>
          <cell r="B19568" t="str">
            <v>CINT</v>
          </cell>
          <cell r="C19568" t="str">
            <v/>
          </cell>
          <cell r="D19568" t="str">
            <v>FRAME VELTBED KW 0</v>
          </cell>
          <cell r="E19568">
            <v>44783</v>
          </cell>
          <cell r="F19568" t="str">
            <v>HALF</v>
          </cell>
          <cell r="G19568" t="str">
            <v>CI_I04</v>
          </cell>
          <cell r="H19568" t="str">
            <v>PC</v>
          </cell>
          <cell r="I19568" t="str">
            <v>CPR</v>
          </cell>
          <cell r="J19568" t="str">
            <v/>
          </cell>
          <cell r="K19568" t="str">
            <v>PD</v>
          </cell>
          <cell r="L19568" t="str">
            <v>7931</v>
          </cell>
          <cell r="M19568" t="str">
            <v>S</v>
          </cell>
          <cell r="N19568">
            <v>0</v>
          </cell>
        </row>
        <row r="19569">
          <cell r="A19569" t="str">
            <v>SF-PUS-I04-CT-0004</v>
          </cell>
          <cell r="B19569" t="str">
            <v>CINT</v>
          </cell>
          <cell r="C19569" t="str">
            <v/>
          </cell>
          <cell r="D19569" t="str">
            <v>BASE PLATE KW 0</v>
          </cell>
          <cell r="E19569">
            <v>44783</v>
          </cell>
          <cell r="F19569" t="str">
            <v>HALF</v>
          </cell>
          <cell r="G19569" t="str">
            <v>CI_I04</v>
          </cell>
          <cell r="H19569" t="str">
            <v>PC</v>
          </cell>
          <cell r="I19569" t="str">
            <v>CPR</v>
          </cell>
          <cell r="J19569" t="str">
            <v/>
          </cell>
          <cell r="K19569" t="str">
            <v>PD</v>
          </cell>
          <cell r="L19569" t="str">
            <v>7931</v>
          </cell>
          <cell r="M19569" t="str">
            <v>S</v>
          </cell>
          <cell r="N19569">
            <v>0</v>
          </cell>
        </row>
        <row r="19570">
          <cell r="A19570" t="str">
            <v>SF-PUS-I04-CT-0005</v>
          </cell>
          <cell r="B19570" t="str">
            <v>CINT</v>
          </cell>
          <cell r="C19570" t="str">
            <v/>
          </cell>
          <cell r="D19570" t="str">
            <v>BASE PLATE VELTBED KW 0</v>
          </cell>
          <cell r="E19570">
            <v>44783</v>
          </cell>
          <cell r="F19570" t="str">
            <v>HALF</v>
          </cell>
          <cell r="G19570" t="str">
            <v>CI_I04</v>
          </cell>
          <cell r="H19570" t="str">
            <v>PC</v>
          </cell>
          <cell r="I19570" t="str">
            <v>CPR</v>
          </cell>
          <cell r="J19570" t="str">
            <v/>
          </cell>
          <cell r="K19570" t="str">
            <v>PD</v>
          </cell>
          <cell r="L19570" t="str">
            <v>7931</v>
          </cell>
          <cell r="M19570" t="str">
            <v>S</v>
          </cell>
          <cell r="N19570">
            <v>0</v>
          </cell>
        </row>
        <row r="19571">
          <cell r="A19571" t="str">
            <v>SF-PUS-I04-CT-0006</v>
          </cell>
          <cell r="B19571" t="str">
            <v>CINT</v>
          </cell>
          <cell r="C19571" t="str">
            <v/>
          </cell>
          <cell r="D19571" t="str">
            <v>JOINT LEG COMPL R KW</v>
          </cell>
          <cell r="E19571">
            <v>44783</v>
          </cell>
          <cell r="F19571" t="str">
            <v>HALF</v>
          </cell>
          <cell r="G19571" t="str">
            <v>CI_I04</v>
          </cell>
          <cell r="H19571" t="str">
            <v>PC</v>
          </cell>
          <cell r="I19571" t="str">
            <v>CPR</v>
          </cell>
          <cell r="J19571" t="str">
            <v/>
          </cell>
          <cell r="K19571" t="str">
            <v>PD</v>
          </cell>
          <cell r="L19571" t="str">
            <v>7931</v>
          </cell>
          <cell r="M19571" t="str">
            <v>S</v>
          </cell>
          <cell r="N19571">
            <v>0</v>
          </cell>
        </row>
        <row r="19572">
          <cell r="A19572" t="str">
            <v>SF-PUS-I04-CT-0007</v>
          </cell>
          <cell r="B19572" t="str">
            <v>CINT</v>
          </cell>
          <cell r="C19572" t="str">
            <v/>
          </cell>
          <cell r="D19572" t="str">
            <v>JOINT LEG┬áM KW</v>
          </cell>
          <cell r="E19572">
            <v>44783</v>
          </cell>
          <cell r="F19572" t="str">
            <v>HALF</v>
          </cell>
          <cell r="G19572" t="str">
            <v>CI_I04</v>
          </cell>
          <cell r="H19572" t="str">
            <v>PC</v>
          </cell>
          <cell r="I19572" t="str">
            <v>CPR</v>
          </cell>
          <cell r="J19572" t="str">
            <v/>
          </cell>
          <cell r="K19572" t="str">
            <v>PD</v>
          </cell>
          <cell r="L19572" t="str">
            <v>7931</v>
          </cell>
          <cell r="M19572" t="str">
            <v>S</v>
          </cell>
          <cell r="N19572">
            <v>0</v>
          </cell>
        </row>
        <row r="19573">
          <cell r="A19573" t="str">
            <v>SF-PUS-I04-CT-0008</v>
          </cell>
          <cell r="B19573" t="str">
            <v>CINT</v>
          </cell>
          <cell r="C19573" t="str">
            <v/>
          </cell>
          <cell r="D19573" t="str">
            <v>LEG COMPL R KW</v>
          </cell>
          <cell r="E19573">
            <v>44783</v>
          </cell>
          <cell r="F19573" t="str">
            <v>HALF</v>
          </cell>
          <cell r="G19573" t="str">
            <v>CI_I04</v>
          </cell>
          <cell r="H19573" t="str">
            <v>PC</v>
          </cell>
          <cell r="I19573" t="str">
            <v>CPR</v>
          </cell>
          <cell r="J19573" t="str">
            <v/>
          </cell>
          <cell r="K19573" t="str">
            <v>PD</v>
          </cell>
          <cell r="L19573" t="str">
            <v>7931</v>
          </cell>
          <cell r="M19573" t="str">
            <v>S</v>
          </cell>
          <cell r="N19573">
            <v>0</v>
          </cell>
        </row>
        <row r="19574">
          <cell r="A19574" t="str">
            <v>SF-PUS-I04-CT-0009</v>
          </cell>
          <cell r="B19574" t="str">
            <v>CINT</v>
          </cell>
          <cell r="C19574" t="str">
            <v/>
          </cell>
          <cell r="D19574" t="str">
            <v>SIDE RAIL COMPL KW 0</v>
          </cell>
          <cell r="E19574">
            <v>44783</v>
          </cell>
          <cell r="F19574" t="str">
            <v>HALF</v>
          </cell>
          <cell r="G19574" t="str">
            <v>CI_I04</v>
          </cell>
          <cell r="H19574" t="str">
            <v>PC</v>
          </cell>
          <cell r="I19574" t="str">
            <v>CPR</v>
          </cell>
          <cell r="J19574" t="str">
            <v/>
          </cell>
          <cell r="K19574" t="str">
            <v>PD</v>
          </cell>
          <cell r="L19574" t="str">
            <v>7931</v>
          </cell>
          <cell r="M19574" t="str">
            <v>S</v>
          </cell>
          <cell r="N19574">
            <v>54784</v>
          </cell>
        </row>
        <row r="19575">
          <cell r="A19575" t="str">
            <v>SF-PUS-I04-CT-0010</v>
          </cell>
          <cell r="B19575" t="str">
            <v>CINT</v>
          </cell>
          <cell r="C19575" t="str">
            <v/>
          </cell>
          <cell r="D19575" t="str">
            <v>TABLE FRAME KW0</v>
          </cell>
          <cell r="E19575">
            <v>44783</v>
          </cell>
          <cell r="F19575" t="str">
            <v>HALF</v>
          </cell>
          <cell r="G19575" t="str">
            <v>CI_I04</v>
          </cell>
          <cell r="H19575" t="str">
            <v>PC</v>
          </cell>
          <cell r="I19575" t="str">
            <v>CPR</v>
          </cell>
          <cell r="J19575" t="str">
            <v/>
          </cell>
          <cell r="K19575" t="str">
            <v>PD</v>
          </cell>
          <cell r="L19575" t="str">
            <v>7931</v>
          </cell>
          <cell r="M19575" t="str">
            <v>S</v>
          </cell>
          <cell r="N19575">
            <v>0</v>
          </cell>
        </row>
        <row r="19576">
          <cell r="A19576" t="str">
            <v>SF-PUS-I04-CT-0011</v>
          </cell>
          <cell r="B19576" t="str">
            <v>CINT</v>
          </cell>
          <cell r="C19576" t="str">
            <v/>
          </cell>
          <cell r="D19576" t="str">
            <v>TABLE FRAME M LIPAT AD COMPL KW</v>
          </cell>
          <cell r="E19576">
            <v>45098</v>
          </cell>
          <cell r="F19576" t="str">
            <v>HALF</v>
          </cell>
          <cell r="G19576" t="str">
            <v>CI_I04</v>
          </cell>
          <cell r="H19576" t="str">
            <v>PC</v>
          </cell>
          <cell r="I19576" t="str">
            <v>CPR</v>
          </cell>
          <cell r="J19576" t="str">
            <v/>
          </cell>
          <cell r="K19576" t="str">
            <v>PD</v>
          </cell>
          <cell r="L19576" t="str">
            <v>7931</v>
          </cell>
          <cell r="M19576" t="str">
            <v>S</v>
          </cell>
          <cell r="N19576">
            <v>132492</v>
          </cell>
        </row>
        <row r="19577">
          <cell r="A19577" t="str">
            <v>SF-PUS-I04-CT-0012</v>
          </cell>
          <cell r="B19577" t="str">
            <v>CINT</v>
          </cell>
          <cell r="C19577" t="str">
            <v/>
          </cell>
          <cell r="D19577" t="str">
            <v>JOINT LEG COMPL M LIPAT AD KW</v>
          </cell>
          <cell r="E19577">
            <v>45098</v>
          </cell>
          <cell r="F19577" t="str">
            <v>HALF</v>
          </cell>
          <cell r="G19577" t="str">
            <v>CI_I04</v>
          </cell>
          <cell r="H19577" t="str">
            <v>PC</v>
          </cell>
          <cell r="I19577" t="str">
            <v>CPR</v>
          </cell>
          <cell r="J19577" t="str">
            <v/>
          </cell>
          <cell r="K19577" t="str">
            <v>PD</v>
          </cell>
          <cell r="L19577" t="str">
            <v>7931</v>
          </cell>
          <cell r="M19577" t="str">
            <v>S</v>
          </cell>
          <cell r="N19577">
            <v>42511</v>
          </cell>
        </row>
        <row r="19578">
          <cell r="A19578" t="str">
            <v>SF-PUS-I04-CT-0013</v>
          </cell>
          <cell r="B19578" t="str">
            <v>CINT</v>
          </cell>
          <cell r="C19578" t="str">
            <v/>
          </cell>
          <cell r="D19578" t="str">
            <v>LEG COMPL R M LIPAT AD KW</v>
          </cell>
          <cell r="E19578">
            <v>0</v>
          </cell>
          <cell r="F19578" t="str">
            <v>HALF</v>
          </cell>
          <cell r="G19578" t="str">
            <v>CI_I04</v>
          </cell>
          <cell r="H19578" t="str">
            <v>PC</v>
          </cell>
          <cell r="I19578" t="str">
            <v>CPR</v>
          </cell>
          <cell r="J19578" t="str">
            <v/>
          </cell>
          <cell r="K19578" t="str">
            <v>PD</v>
          </cell>
          <cell r="L19578" t="str">
            <v>7931</v>
          </cell>
          <cell r="M19578" t="str">
            <v>S</v>
          </cell>
          <cell r="N19578">
            <v>0</v>
          </cell>
        </row>
        <row r="19579">
          <cell r="A19579" t="str">
            <v>SF-PUS-I04-CT-0014</v>
          </cell>
          <cell r="B19579" t="str">
            <v>CINT</v>
          </cell>
          <cell r="C19579" t="str">
            <v/>
          </cell>
          <cell r="D19579" t="str">
            <v>LEG COMPL L M LIPAT AD KW</v>
          </cell>
          <cell r="E19579">
            <v>0</v>
          </cell>
          <cell r="F19579" t="str">
            <v>HALF</v>
          </cell>
          <cell r="G19579" t="str">
            <v>CI_I04</v>
          </cell>
          <cell r="H19579" t="str">
            <v>PC</v>
          </cell>
          <cell r="I19579" t="str">
            <v>CPR</v>
          </cell>
          <cell r="J19579" t="str">
            <v/>
          </cell>
          <cell r="K19579" t="str">
            <v>PD</v>
          </cell>
          <cell r="L19579" t="str">
            <v>7931</v>
          </cell>
          <cell r="M19579" t="str">
            <v>S</v>
          </cell>
          <cell r="N19579">
            <v>0</v>
          </cell>
        </row>
        <row r="19580">
          <cell r="A19580" t="str">
            <v>SF-PUS-I04-CT-0015</v>
          </cell>
          <cell r="B19580" t="str">
            <v>CINT</v>
          </cell>
          <cell r="C19580" t="str">
            <v/>
          </cell>
          <cell r="D19580" t="str">
            <v>BASE LEG L/R M LIPAT AD KB</v>
          </cell>
          <cell r="E19580">
            <v>0</v>
          </cell>
          <cell r="F19580" t="str">
            <v>HALF</v>
          </cell>
          <cell r="G19580" t="str">
            <v>CI_I04</v>
          </cell>
          <cell r="H19580" t="str">
            <v>PC</v>
          </cell>
          <cell r="I19580" t="str">
            <v>CPR</v>
          </cell>
          <cell r="J19580" t="str">
            <v/>
          </cell>
          <cell r="K19580" t="str">
            <v>PD</v>
          </cell>
          <cell r="L19580" t="str">
            <v>7931</v>
          </cell>
          <cell r="M19580" t="str">
            <v>S</v>
          </cell>
          <cell r="N19580">
            <v>0</v>
          </cell>
        </row>
        <row r="19581">
          <cell r="A19581" t="str">
            <v>SF-PUS-I04-CT-0016</v>
          </cell>
          <cell r="B19581" t="str">
            <v>CINT</v>
          </cell>
          <cell r="C19581" t="str">
            <v/>
          </cell>
          <cell r="D19581" t="str">
            <v>LEG PIPE R FOLDING BED SIDE  KW</v>
          </cell>
          <cell r="E19581">
            <v>45098</v>
          </cell>
          <cell r="F19581" t="str">
            <v>HALF</v>
          </cell>
          <cell r="G19581" t="str">
            <v>CI_I04</v>
          </cell>
          <cell r="H19581" t="str">
            <v>PC</v>
          </cell>
          <cell r="I19581" t="str">
            <v>CPR</v>
          </cell>
          <cell r="J19581" t="str">
            <v/>
          </cell>
          <cell r="K19581" t="str">
            <v>PD</v>
          </cell>
          <cell r="L19581" t="str">
            <v>7931</v>
          </cell>
          <cell r="M19581" t="str">
            <v>S</v>
          </cell>
          <cell r="N19581">
            <v>22700</v>
          </cell>
        </row>
        <row r="19582">
          <cell r="A19582" t="str">
            <v>SF-PUS-I04-CT-0017</v>
          </cell>
          <cell r="B19582" t="str">
            <v>CINT</v>
          </cell>
          <cell r="C19582" t="str">
            <v/>
          </cell>
          <cell r="D19582" t="str">
            <v>LEG PIPE L FOLDING BED SIDE  KW</v>
          </cell>
          <cell r="E19582">
            <v>45098</v>
          </cell>
          <cell r="F19582" t="str">
            <v>HALF</v>
          </cell>
          <cell r="G19582" t="str">
            <v>CI_I04</v>
          </cell>
          <cell r="H19582" t="str">
            <v>PC</v>
          </cell>
          <cell r="I19582" t="str">
            <v>CPR</v>
          </cell>
          <cell r="J19582" t="str">
            <v/>
          </cell>
          <cell r="K19582" t="str">
            <v>PD</v>
          </cell>
          <cell r="L19582" t="str">
            <v>7931</v>
          </cell>
          <cell r="M19582" t="str">
            <v>S</v>
          </cell>
          <cell r="N19582">
            <v>22700</v>
          </cell>
        </row>
        <row r="19583">
          <cell r="A19583" t="str">
            <v>SF-PUS-I04-CT-0018</v>
          </cell>
          <cell r="B19583" t="str">
            <v>CINT</v>
          </cell>
          <cell r="C19583" t="str">
            <v/>
          </cell>
          <cell r="D19583" t="str">
            <v>SHELVES MEJA BED SIDE KECIL KW</v>
          </cell>
          <cell r="E19583">
            <v>45098</v>
          </cell>
          <cell r="F19583" t="str">
            <v>HALF</v>
          </cell>
          <cell r="G19583" t="str">
            <v>CI_I04</v>
          </cell>
          <cell r="H19583" t="str">
            <v>PC</v>
          </cell>
          <cell r="I19583" t="str">
            <v>CPR</v>
          </cell>
          <cell r="J19583" t="str">
            <v/>
          </cell>
          <cell r="K19583" t="str">
            <v>PD</v>
          </cell>
          <cell r="L19583" t="str">
            <v>7931</v>
          </cell>
          <cell r="M19583" t="str">
            <v>S</v>
          </cell>
          <cell r="N19583">
            <v>104170</v>
          </cell>
        </row>
        <row r="19584">
          <cell r="A19584" t="str">
            <v>SF-PUS-I04-CT-0019</v>
          </cell>
          <cell r="B19584" t="str">
            <v>CINT</v>
          </cell>
          <cell r="C19584" t="str">
            <v/>
          </cell>
          <cell r="D19584" t="str">
            <v>SHELVES MEJA BED SIDE BESAR KW</v>
          </cell>
          <cell r="E19584">
            <v>0</v>
          </cell>
          <cell r="F19584" t="str">
            <v>HALF</v>
          </cell>
          <cell r="G19584" t="str">
            <v>CI_I04</v>
          </cell>
          <cell r="H19584" t="str">
            <v>PC</v>
          </cell>
          <cell r="I19584" t="str">
            <v>CPR</v>
          </cell>
          <cell r="J19584" t="str">
            <v/>
          </cell>
          <cell r="K19584" t="str">
            <v>PD</v>
          </cell>
          <cell r="L19584" t="str">
            <v>7931</v>
          </cell>
          <cell r="M19584" t="str">
            <v>S</v>
          </cell>
          <cell r="N19584">
            <v>0</v>
          </cell>
        </row>
        <row r="19585">
          <cell r="A19585" t="str">
            <v>SF-PUS-I06-PC-0001</v>
          </cell>
          <cell r="B19585" t="str">
            <v>CINT</v>
          </cell>
          <cell r="C19585" t="str">
            <v/>
          </cell>
          <cell r="D19585" t="str">
            <v>BASE PLATE FP BLACK DOFF</v>
          </cell>
          <cell r="E19585">
            <v>44783</v>
          </cell>
          <cell r="F19585" t="str">
            <v>HALF</v>
          </cell>
          <cell r="G19585" t="str">
            <v>CI_I06</v>
          </cell>
          <cell r="H19585" t="str">
            <v>PC</v>
          </cell>
          <cell r="I19585" t="str">
            <v>CPR</v>
          </cell>
          <cell r="J19585" t="str">
            <v/>
          </cell>
          <cell r="K19585" t="str">
            <v>PD</v>
          </cell>
          <cell r="L19585" t="str">
            <v>7933</v>
          </cell>
          <cell r="M19585" t="str">
            <v>S</v>
          </cell>
          <cell r="N19585">
            <v>0</v>
          </cell>
        </row>
        <row r="19586">
          <cell r="A19586" t="str">
            <v>SF-PUS-I06-PC-0002</v>
          </cell>
          <cell r="B19586" t="str">
            <v>CINT</v>
          </cell>
          <cell r="C19586" t="str">
            <v/>
          </cell>
          <cell r="D19586" t="str">
            <v>JOINT LEG COMPL L FP BLACK SANDY (DOFF)</v>
          </cell>
          <cell r="E19586">
            <v>44783</v>
          </cell>
          <cell r="F19586" t="str">
            <v>HALF</v>
          </cell>
          <cell r="G19586" t="str">
            <v>CI_I06</v>
          </cell>
          <cell r="H19586" t="str">
            <v>PC</v>
          </cell>
          <cell r="I19586" t="str">
            <v>CPR</v>
          </cell>
          <cell r="J19586" t="str">
            <v/>
          </cell>
          <cell r="K19586" t="str">
            <v>PD</v>
          </cell>
          <cell r="L19586" t="str">
            <v>7933</v>
          </cell>
          <cell r="M19586" t="str">
            <v>S</v>
          </cell>
          <cell r="N19586">
            <v>0</v>
          </cell>
        </row>
        <row r="19587">
          <cell r="A19587" t="str">
            <v>SF-PUS-I06-PC-0003</v>
          </cell>
          <cell r="B19587" t="str">
            <v>CINT</v>
          </cell>
          <cell r="C19587" t="str">
            <v/>
          </cell>
          <cell r="D19587" t="str">
            <v>JOINT LEG┬á M FP R BLACK SANDY (DOFF)</v>
          </cell>
          <cell r="E19587">
            <v>44783</v>
          </cell>
          <cell r="F19587" t="str">
            <v>HALF</v>
          </cell>
          <cell r="G19587" t="str">
            <v>CI_I06</v>
          </cell>
          <cell r="H19587" t="str">
            <v>PC</v>
          </cell>
          <cell r="I19587" t="str">
            <v>CPR</v>
          </cell>
          <cell r="J19587" t="str">
            <v/>
          </cell>
          <cell r="K19587" t="str">
            <v>PD</v>
          </cell>
          <cell r="L19587" t="str">
            <v>7933</v>
          </cell>
          <cell r="M19587" t="str">
            <v>S</v>
          </cell>
          <cell r="N19587">
            <v>0</v>
          </cell>
        </row>
        <row r="19588">
          <cell r="A19588" t="str">
            <v>SF-PUS-I06-PC-0004</v>
          </cell>
          <cell r="B19588" t="str">
            <v>CINT</v>
          </cell>
          <cell r="C19588" t="str">
            <v/>
          </cell>
          <cell r="D19588" t="str">
            <v>LEG ASSY FP BLACK DOFF</v>
          </cell>
          <cell r="E19588">
            <v>44783</v>
          </cell>
          <cell r="F19588" t="str">
            <v>HALF</v>
          </cell>
          <cell r="G19588" t="str">
            <v>CI_I06</v>
          </cell>
          <cell r="H19588" t="str">
            <v>PC</v>
          </cell>
          <cell r="I19588" t="str">
            <v>CPR</v>
          </cell>
          <cell r="J19588" t="str">
            <v/>
          </cell>
          <cell r="K19588" t="str">
            <v>PD</v>
          </cell>
          <cell r="L19588" t="str">
            <v>7933</v>
          </cell>
          <cell r="M19588" t="str">
            <v>S</v>
          </cell>
          <cell r="N19588">
            <v>0</v>
          </cell>
        </row>
        <row r="19589">
          <cell r="A19589" t="str">
            <v>SF-PUS-I06-PC-0005</v>
          </cell>
          <cell r="B19589" t="str">
            <v>CINT</v>
          </cell>
          <cell r="C19589" t="str">
            <v/>
          </cell>
          <cell r="D19589" t="str">
            <v>LEG COMPL L FP BLACK SANDY (DOFF)</v>
          </cell>
          <cell r="E19589">
            <v>44783</v>
          </cell>
          <cell r="F19589" t="str">
            <v>HALF</v>
          </cell>
          <cell r="G19589" t="str">
            <v>CI_I06</v>
          </cell>
          <cell r="H19589" t="str">
            <v>PC</v>
          </cell>
          <cell r="I19589" t="str">
            <v>CPR</v>
          </cell>
          <cell r="J19589" t="str">
            <v/>
          </cell>
          <cell r="K19589" t="str">
            <v>PD</v>
          </cell>
          <cell r="L19589" t="str">
            <v>7933</v>
          </cell>
          <cell r="M19589" t="str">
            <v>S</v>
          </cell>
          <cell r="N19589">
            <v>0</v>
          </cell>
        </row>
        <row r="19590">
          <cell r="A19590" t="str">
            <v>SF-PUS-I06-PC-0006</v>
          </cell>
          <cell r="B19590" t="str">
            <v>CINT</v>
          </cell>
          <cell r="C19590" t="str">
            <v/>
          </cell>
          <cell r="D19590" t="str">
            <v>LEG COMPL R FP BLACK SANDY (DOFF)</v>
          </cell>
          <cell r="E19590">
            <v>44783</v>
          </cell>
          <cell r="F19590" t="str">
            <v>HALF</v>
          </cell>
          <cell r="G19590" t="str">
            <v>CI_I06</v>
          </cell>
          <cell r="H19590" t="str">
            <v>PC</v>
          </cell>
          <cell r="I19590" t="str">
            <v>CPR</v>
          </cell>
          <cell r="J19590" t="str">
            <v/>
          </cell>
          <cell r="K19590" t="str">
            <v>PD</v>
          </cell>
          <cell r="L19590" t="str">
            <v>7933</v>
          </cell>
          <cell r="M19590" t="str">
            <v>S</v>
          </cell>
          <cell r="N19590">
            <v>0</v>
          </cell>
        </row>
        <row r="19591">
          <cell r="A19591" t="str">
            <v>SF-PUS-I06-PC-0007</v>
          </cell>
          <cell r="B19591" t="str">
            <v>CINT</v>
          </cell>
          <cell r="C19591" t="str">
            <v/>
          </cell>
          <cell r="D19591" t="str">
            <v>LEG PIPE A FP BLACK</v>
          </cell>
          <cell r="E19591">
            <v>44783</v>
          </cell>
          <cell r="F19591" t="str">
            <v>HALF</v>
          </cell>
          <cell r="G19591" t="str">
            <v>CI_I06</v>
          </cell>
          <cell r="H19591" t="str">
            <v>PC</v>
          </cell>
          <cell r="I19591" t="str">
            <v>CPR</v>
          </cell>
          <cell r="J19591" t="str">
            <v/>
          </cell>
          <cell r="K19591" t="str">
            <v>PD</v>
          </cell>
          <cell r="L19591" t="str">
            <v>7933</v>
          </cell>
          <cell r="M19591" t="str">
            <v>S</v>
          </cell>
          <cell r="N19591">
            <v>0</v>
          </cell>
        </row>
        <row r="19592">
          <cell r="A19592" t="str">
            <v>SF-PUS-I06-PC-0008</v>
          </cell>
          <cell r="B19592" t="str">
            <v>CINT</v>
          </cell>
          <cell r="C19592" t="str">
            <v/>
          </cell>
          <cell r="D19592" t="str">
            <v>LEG PIPE B FP BLACK</v>
          </cell>
          <cell r="E19592">
            <v>44783</v>
          </cell>
          <cell r="F19592" t="str">
            <v>HALF</v>
          </cell>
          <cell r="G19592" t="str">
            <v>CI_I06</v>
          </cell>
          <cell r="H19592" t="str">
            <v>PC</v>
          </cell>
          <cell r="I19592" t="str">
            <v>CPR</v>
          </cell>
          <cell r="J19592" t="str">
            <v/>
          </cell>
          <cell r="K19592" t="str">
            <v>PD</v>
          </cell>
          <cell r="L19592" t="str">
            <v>7933</v>
          </cell>
          <cell r="M19592" t="str">
            <v>S</v>
          </cell>
          <cell r="N19592">
            <v>0</v>
          </cell>
        </row>
        <row r="19593">
          <cell r="A19593" t="str">
            <v>SF-PUS-I06-PC-0009</v>
          </cell>
          <cell r="B19593" t="str">
            <v>CINT</v>
          </cell>
          <cell r="C19593" t="str">
            <v/>
          </cell>
          <cell r="D19593" t="str">
            <v>LEG PIPE C FP BLACK</v>
          </cell>
          <cell r="E19593">
            <v>44783</v>
          </cell>
          <cell r="F19593" t="str">
            <v>HALF</v>
          </cell>
          <cell r="G19593" t="str">
            <v>CI_I06</v>
          </cell>
          <cell r="H19593" t="str">
            <v>PC</v>
          </cell>
          <cell r="I19593" t="str">
            <v>CPR</v>
          </cell>
          <cell r="J19593" t="str">
            <v/>
          </cell>
          <cell r="K19593" t="str">
            <v>PD</v>
          </cell>
          <cell r="L19593" t="str">
            <v>7933</v>
          </cell>
          <cell r="M19593" t="str">
            <v>S</v>
          </cell>
          <cell r="N19593">
            <v>0</v>
          </cell>
        </row>
        <row r="19594">
          <cell r="A19594" t="str">
            <v>SF-PUS-I06-PC-0010</v>
          </cell>
          <cell r="B19594" t="str">
            <v>CINT</v>
          </cell>
          <cell r="C19594" t="str">
            <v/>
          </cell>
          <cell r="D19594" t="str">
            <v>LEG PIPE L FOLDING TABLE FP BLACK SANDY</v>
          </cell>
          <cell r="E19594">
            <v>45098</v>
          </cell>
          <cell r="F19594" t="str">
            <v>HALF</v>
          </cell>
          <cell r="G19594" t="str">
            <v>CI_I06</v>
          </cell>
          <cell r="H19594" t="str">
            <v>PC</v>
          </cell>
          <cell r="I19594" t="str">
            <v>CPR</v>
          </cell>
          <cell r="J19594" t="str">
            <v/>
          </cell>
          <cell r="K19594" t="str">
            <v>PD</v>
          </cell>
          <cell r="L19594" t="str">
            <v>7933</v>
          </cell>
          <cell r="M19594" t="str">
            <v>S</v>
          </cell>
          <cell r="N19594">
            <v>37994</v>
          </cell>
        </row>
        <row r="19595">
          <cell r="A19595" t="str">
            <v>SF-PUS-I06-PC-0011</v>
          </cell>
          <cell r="B19595" t="str">
            <v>CINT</v>
          </cell>
          <cell r="C19595" t="str">
            <v/>
          </cell>
          <cell r="D19595" t="str">
            <v>LEG PIPE R FOLDING TABLE FP BLACK SANDY</v>
          </cell>
          <cell r="E19595">
            <v>45098</v>
          </cell>
          <cell r="F19595" t="str">
            <v>HALF</v>
          </cell>
          <cell r="G19595" t="str">
            <v>CI_I06</v>
          </cell>
          <cell r="H19595" t="str">
            <v>PC</v>
          </cell>
          <cell r="I19595" t="str">
            <v>CPR</v>
          </cell>
          <cell r="J19595" t="str">
            <v/>
          </cell>
          <cell r="K19595" t="str">
            <v>PD</v>
          </cell>
          <cell r="L19595" t="str">
            <v>7933</v>
          </cell>
          <cell r="M19595" t="str">
            <v>S</v>
          </cell>
          <cell r="N19595">
            <v>49937</v>
          </cell>
        </row>
        <row r="19596">
          <cell r="A19596" t="str">
            <v>SF-PUS-I06-PC-0012</v>
          </cell>
          <cell r="B19596" t="str">
            <v>CINT</v>
          </cell>
          <cell r="C19596" t="str">
            <v/>
          </cell>
          <cell r="D19596" t="str">
            <v>PLATE SUPPORT FP BLACK SANDY (DOFF)</v>
          </cell>
          <cell r="E19596">
            <v>45131</v>
          </cell>
          <cell r="F19596" t="str">
            <v>HALF</v>
          </cell>
          <cell r="G19596" t="str">
            <v>CI_I06</v>
          </cell>
          <cell r="H19596" t="str">
            <v>PC</v>
          </cell>
          <cell r="I19596" t="str">
            <v>CPR</v>
          </cell>
          <cell r="J19596" t="str">
            <v/>
          </cell>
          <cell r="K19596" t="str">
            <v>PD</v>
          </cell>
          <cell r="L19596" t="str">
            <v>7933</v>
          </cell>
          <cell r="M19596" t="str">
            <v>S</v>
          </cell>
          <cell r="N19596">
            <v>33067</v>
          </cell>
        </row>
        <row r="19597">
          <cell r="A19597" t="str">
            <v>SF-PUS-I06-PC-0013</v>
          </cell>
          <cell r="B19597" t="str">
            <v>CINT</v>
          </cell>
          <cell r="C19597" t="str">
            <v/>
          </cell>
          <cell r="D19597" t="str">
            <v>SIDE FRAME FP BLACK</v>
          </cell>
          <cell r="E19597">
            <v>44783</v>
          </cell>
          <cell r="F19597" t="str">
            <v>HALF</v>
          </cell>
          <cell r="G19597" t="str">
            <v>CI_I06</v>
          </cell>
          <cell r="H19597" t="str">
            <v>PC</v>
          </cell>
          <cell r="I19597" t="str">
            <v>CPR</v>
          </cell>
          <cell r="J19597" t="str">
            <v/>
          </cell>
          <cell r="K19597" t="str">
            <v>PD</v>
          </cell>
          <cell r="L19597" t="str">
            <v>7933</v>
          </cell>
          <cell r="M19597" t="str">
            <v>S</v>
          </cell>
          <cell r="N19597">
            <v>0</v>
          </cell>
        </row>
        <row r="19598">
          <cell r="A19598" t="str">
            <v>SF-PUS-I06-PC-0014</v>
          </cell>
          <cell r="B19598" t="str">
            <v>CINT</v>
          </cell>
          <cell r="C19598" t="str">
            <v/>
          </cell>
          <cell r="D19598" t="str">
            <v>TABLE FRAME FP BLACK SANDY (DOFF)</v>
          </cell>
          <cell r="E19598">
            <v>44783</v>
          </cell>
          <cell r="F19598" t="str">
            <v>HALF</v>
          </cell>
          <cell r="G19598" t="str">
            <v>CI_I06</v>
          </cell>
          <cell r="H19598" t="str">
            <v>PC</v>
          </cell>
          <cell r="I19598" t="str">
            <v>CPR</v>
          </cell>
          <cell r="J19598" t="str">
            <v/>
          </cell>
          <cell r="K19598" t="str">
            <v>PD</v>
          </cell>
          <cell r="L19598" t="str">
            <v>7933</v>
          </cell>
          <cell r="M19598" t="str">
            <v>S</v>
          </cell>
          <cell r="N19598">
            <v>0</v>
          </cell>
        </row>
        <row r="19599">
          <cell r="A19599" t="str">
            <v>SF-PUS-I06-PC-0015</v>
          </cell>
          <cell r="B19599" t="str">
            <v>CINT</v>
          </cell>
          <cell r="C19599" t="str">
            <v/>
          </cell>
          <cell r="D19599" t="str">
            <v>BRACKET CENTER L/R VELTBED FP</v>
          </cell>
          <cell r="E19599">
            <v>44783</v>
          </cell>
          <cell r="F19599" t="str">
            <v>HALF</v>
          </cell>
          <cell r="G19599" t="str">
            <v>CI_I06</v>
          </cell>
          <cell r="H19599" t="str">
            <v>PC</v>
          </cell>
          <cell r="I19599" t="str">
            <v>CPR</v>
          </cell>
          <cell r="J19599" t="str">
            <v/>
          </cell>
          <cell r="K19599" t="str">
            <v>PD</v>
          </cell>
          <cell r="L19599" t="str">
            <v>7933</v>
          </cell>
          <cell r="M19599" t="str">
            <v>S</v>
          </cell>
          <cell r="N19599">
            <v>0</v>
          </cell>
        </row>
        <row r="19600">
          <cell r="A19600" t="str">
            <v>SF-PUS-I06-PC-0016</v>
          </cell>
          <cell r="B19600" t="str">
            <v>CINT</v>
          </cell>
          <cell r="C19600" t="str">
            <v/>
          </cell>
          <cell r="D19600" t="str">
            <v>BRACKET LEG CENTER FP BLACK DOFF</v>
          </cell>
          <cell r="E19600">
            <v>44783</v>
          </cell>
          <cell r="F19600" t="str">
            <v>HALF</v>
          </cell>
          <cell r="G19600" t="str">
            <v>CI_I06</v>
          </cell>
          <cell r="H19600" t="str">
            <v>PC</v>
          </cell>
          <cell r="I19600" t="str">
            <v>CPR</v>
          </cell>
          <cell r="J19600" t="str">
            <v/>
          </cell>
          <cell r="K19600" t="str">
            <v>PD</v>
          </cell>
          <cell r="L19600" t="str">
            <v>7933</v>
          </cell>
          <cell r="M19600" t="str">
            <v>S</v>
          </cell>
          <cell r="N19600">
            <v>0</v>
          </cell>
        </row>
        <row r="19601">
          <cell r="A19601" t="str">
            <v>SF-PUS-I06-PC-0017</v>
          </cell>
          <cell r="B19601" t="str">
            <v>CINT</v>
          </cell>
          <cell r="C19601" t="str">
            <v/>
          </cell>
          <cell r="D19601" t="str">
            <v>BRACKET LEG CENTER VELTBED FP</v>
          </cell>
          <cell r="E19601">
            <v>45085</v>
          </cell>
          <cell r="F19601" t="str">
            <v>HALF</v>
          </cell>
          <cell r="G19601" t="str">
            <v>CI_I06</v>
          </cell>
          <cell r="H19601" t="str">
            <v>PC</v>
          </cell>
          <cell r="I19601" t="str">
            <v>CPR</v>
          </cell>
          <cell r="J19601" t="str">
            <v/>
          </cell>
          <cell r="K19601" t="str">
            <v>PD</v>
          </cell>
          <cell r="L19601" t="str">
            <v>7933</v>
          </cell>
          <cell r="M19601" t="str">
            <v>S</v>
          </cell>
          <cell r="N19601">
            <v>32000</v>
          </cell>
        </row>
        <row r="19602">
          <cell r="A19602" t="str">
            <v>SF-PUS-I06-PC-0018</v>
          </cell>
          <cell r="B19602" t="str">
            <v>CINT</v>
          </cell>
          <cell r="C19602" t="str">
            <v/>
          </cell>
          <cell r="D19602" t="str">
            <v>BRACKET LEG L VELTBED FP</v>
          </cell>
          <cell r="E19602">
            <v>45085</v>
          </cell>
          <cell r="F19602" t="str">
            <v>HALF</v>
          </cell>
          <cell r="G19602" t="str">
            <v>CI_I06</v>
          </cell>
          <cell r="H19602" t="str">
            <v>PC</v>
          </cell>
          <cell r="I19602" t="str">
            <v>CPR</v>
          </cell>
          <cell r="J19602" t="str">
            <v/>
          </cell>
          <cell r="K19602" t="str">
            <v>PD</v>
          </cell>
          <cell r="L19602" t="str">
            <v>7933</v>
          </cell>
          <cell r="M19602" t="str">
            <v>S</v>
          </cell>
          <cell r="N19602">
            <v>30000</v>
          </cell>
        </row>
        <row r="19603">
          <cell r="A19603" t="str">
            <v>SF-PUS-I06-PC-0019</v>
          </cell>
          <cell r="B19603" t="str">
            <v>CINT</v>
          </cell>
          <cell r="C19603" t="str">
            <v/>
          </cell>
          <cell r="D19603" t="str">
            <v>BRACKET LEG R VELBED FP</v>
          </cell>
          <cell r="E19603">
            <v>45085</v>
          </cell>
          <cell r="F19603" t="str">
            <v>HALF</v>
          </cell>
          <cell r="G19603" t="str">
            <v>CI_I06</v>
          </cell>
          <cell r="H19603" t="str">
            <v>PC</v>
          </cell>
          <cell r="I19603" t="str">
            <v>CPR</v>
          </cell>
          <cell r="J19603" t="str">
            <v/>
          </cell>
          <cell r="K19603" t="str">
            <v>PD</v>
          </cell>
          <cell r="L19603" t="str">
            <v>7933</v>
          </cell>
          <cell r="M19603" t="str">
            <v>S</v>
          </cell>
          <cell r="N19603">
            <v>30000</v>
          </cell>
        </row>
        <row r="19604">
          <cell r="A19604" t="str">
            <v>SF-PUS-I06-PC-0020</v>
          </cell>
          <cell r="B19604" t="str">
            <v>CINT</v>
          </cell>
          <cell r="C19604" t="str">
            <v/>
          </cell>
          <cell r="D19604" t="str">
            <v>FRAME CSR03 FP BLACK</v>
          </cell>
          <cell r="E19604">
            <v>44783</v>
          </cell>
          <cell r="F19604" t="str">
            <v>HALF</v>
          </cell>
          <cell r="G19604" t="str">
            <v>CI_I06</v>
          </cell>
          <cell r="H19604" t="str">
            <v>PC</v>
          </cell>
          <cell r="I19604" t="str">
            <v>CPR</v>
          </cell>
          <cell r="J19604" t="str">
            <v/>
          </cell>
          <cell r="K19604" t="str">
            <v>PD</v>
          </cell>
          <cell r="L19604" t="str">
            <v>7933</v>
          </cell>
          <cell r="M19604" t="str">
            <v>S</v>
          </cell>
          <cell r="N19604">
            <v>227876</v>
          </cell>
        </row>
        <row r="19605">
          <cell r="A19605" t="str">
            <v>SF-PUS-I06-PC-0021</v>
          </cell>
          <cell r="B19605" t="str">
            <v>CINT</v>
          </cell>
          <cell r="C19605" t="str">
            <v/>
          </cell>
          <cell r="D19605" t="str">
            <v>HEAD FOOT PIPE FP BLACK</v>
          </cell>
          <cell r="E19605">
            <v>44783</v>
          </cell>
          <cell r="F19605" t="str">
            <v>HALF</v>
          </cell>
          <cell r="G19605" t="str">
            <v>CI_I06</v>
          </cell>
          <cell r="H19605" t="str">
            <v>PC</v>
          </cell>
          <cell r="I19605" t="str">
            <v>CPR</v>
          </cell>
          <cell r="J19605" t="str">
            <v/>
          </cell>
          <cell r="K19605" t="str">
            <v>PD</v>
          </cell>
          <cell r="L19605" t="str">
            <v>7933</v>
          </cell>
          <cell r="M19605" t="str">
            <v>S</v>
          </cell>
          <cell r="N19605">
            <v>0</v>
          </cell>
        </row>
        <row r="19606">
          <cell r="A19606" t="str">
            <v>SF-PUS-I06-PC-0022</v>
          </cell>
          <cell r="B19606" t="str">
            <v>CINT</v>
          </cell>
          <cell r="C19606" t="str">
            <v/>
          </cell>
          <cell r="D19606" t="str">
            <v>INSERT PLATE VELTBED FP</v>
          </cell>
          <cell r="E19606">
            <v>45085</v>
          </cell>
          <cell r="F19606" t="str">
            <v>HALF</v>
          </cell>
          <cell r="G19606" t="str">
            <v>CI_I06</v>
          </cell>
          <cell r="H19606" t="str">
            <v>PC</v>
          </cell>
          <cell r="I19606" t="str">
            <v>CPR</v>
          </cell>
          <cell r="J19606" t="str">
            <v/>
          </cell>
          <cell r="K19606" t="str">
            <v>PD</v>
          </cell>
          <cell r="L19606" t="str">
            <v>7933</v>
          </cell>
          <cell r="M19606" t="str">
            <v>S</v>
          </cell>
          <cell r="N19606">
            <v>794</v>
          </cell>
        </row>
        <row r="19607">
          <cell r="A19607" t="str">
            <v>SF-PUS-I06-PC-0023</v>
          </cell>
          <cell r="B19607" t="str">
            <v>CINT</v>
          </cell>
          <cell r="C19607" t="str">
            <v/>
          </cell>
          <cell r="D19607" t="str">
            <v>TABLE FRAME COMPL M LIPAT AD FP BLACK</v>
          </cell>
          <cell r="E19607">
            <v>0</v>
          </cell>
          <cell r="F19607" t="str">
            <v>HALF</v>
          </cell>
          <cell r="G19607" t="str">
            <v>CI_I06</v>
          </cell>
          <cell r="H19607" t="str">
            <v>PC</v>
          </cell>
          <cell r="I19607" t="str">
            <v>CPR</v>
          </cell>
          <cell r="J19607" t="str">
            <v/>
          </cell>
          <cell r="K19607" t="str">
            <v>PD</v>
          </cell>
          <cell r="L19607" t="str">
            <v>7933</v>
          </cell>
          <cell r="M19607" t="str">
            <v>S</v>
          </cell>
          <cell r="N19607">
            <v>0</v>
          </cell>
        </row>
        <row r="19608">
          <cell r="A19608" t="str">
            <v>SF-PUS-I06-PC-0024</v>
          </cell>
          <cell r="B19608" t="str">
            <v>CINT</v>
          </cell>
          <cell r="C19608" t="str">
            <v/>
          </cell>
          <cell r="D19608" t="str">
            <v>JOINT LEG COMPL M LIPAT AD FP BLACK</v>
          </cell>
          <cell r="E19608">
            <v>0</v>
          </cell>
          <cell r="F19608" t="str">
            <v>HALF</v>
          </cell>
          <cell r="G19608" t="str">
            <v>CI_I06</v>
          </cell>
          <cell r="H19608" t="str">
            <v>PC</v>
          </cell>
          <cell r="I19608" t="str">
            <v>CPR</v>
          </cell>
          <cell r="J19608" t="str">
            <v/>
          </cell>
          <cell r="K19608" t="str">
            <v>PD</v>
          </cell>
          <cell r="L19608" t="str">
            <v>7933</v>
          </cell>
          <cell r="M19608" t="str">
            <v>S</v>
          </cell>
          <cell r="N19608">
            <v>0</v>
          </cell>
        </row>
        <row r="19609">
          <cell r="A19609" t="str">
            <v>SF-PUS-I06-PC-0025</v>
          </cell>
          <cell r="B19609" t="str">
            <v>CINT</v>
          </cell>
          <cell r="C19609" t="str">
            <v/>
          </cell>
          <cell r="D19609" t="str">
            <v>LEG COMPL R M LIPAT AD FP BLACK</v>
          </cell>
          <cell r="E19609">
            <v>45131</v>
          </cell>
          <cell r="F19609" t="str">
            <v>HALF</v>
          </cell>
          <cell r="G19609" t="str">
            <v>CI_I06</v>
          </cell>
          <cell r="H19609" t="str">
            <v>PC</v>
          </cell>
          <cell r="I19609" t="str">
            <v>CPR</v>
          </cell>
          <cell r="J19609" t="str">
            <v/>
          </cell>
          <cell r="K19609" t="str">
            <v>PD</v>
          </cell>
          <cell r="L19609" t="str">
            <v>7933</v>
          </cell>
          <cell r="M19609" t="str">
            <v>S</v>
          </cell>
          <cell r="N19609">
            <v>23222</v>
          </cell>
        </row>
        <row r="19610">
          <cell r="A19610" t="str">
            <v>SF-PUS-I06-PC-0026</v>
          </cell>
          <cell r="B19610" t="str">
            <v>CINT</v>
          </cell>
          <cell r="C19610" t="str">
            <v/>
          </cell>
          <cell r="D19610" t="str">
            <v>LEG COMPL L M LIPAT AD FP BLACK</v>
          </cell>
          <cell r="E19610">
            <v>45131</v>
          </cell>
          <cell r="F19610" t="str">
            <v>HALF</v>
          </cell>
          <cell r="G19610" t="str">
            <v>CI_I06</v>
          </cell>
          <cell r="H19610" t="str">
            <v>PC</v>
          </cell>
          <cell r="I19610" t="str">
            <v>CPR</v>
          </cell>
          <cell r="J19610" t="str">
            <v/>
          </cell>
          <cell r="K19610" t="str">
            <v>PD</v>
          </cell>
          <cell r="L19610" t="str">
            <v>7933</v>
          </cell>
          <cell r="M19610" t="str">
            <v>S</v>
          </cell>
          <cell r="N19610">
            <v>23232</v>
          </cell>
        </row>
        <row r="19611">
          <cell r="A19611" t="str">
            <v>SF-PUS-I06-PC-0027</v>
          </cell>
          <cell r="B19611" t="str">
            <v>CINT</v>
          </cell>
          <cell r="C19611" t="str">
            <v/>
          </cell>
          <cell r="D19611" t="str">
            <v>LEG PIPE FP FOLDING BED SIDE</v>
          </cell>
          <cell r="E19611">
            <v>45131</v>
          </cell>
          <cell r="F19611" t="str">
            <v>HALF</v>
          </cell>
          <cell r="G19611" t="str">
            <v>CI_I06</v>
          </cell>
          <cell r="H19611" t="str">
            <v>PC</v>
          </cell>
          <cell r="I19611" t="str">
            <v>CPR</v>
          </cell>
          <cell r="J19611" t="str">
            <v/>
          </cell>
          <cell r="K19611" t="str">
            <v>PD</v>
          </cell>
          <cell r="L19611" t="str">
            <v>7933</v>
          </cell>
          <cell r="M19611" t="str">
            <v>S</v>
          </cell>
          <cell r="N19611">
            <v>42322</v>
          </cell>
        </row>
        <row r="19612">
          <cell r="A19612" t="str">
            <v>SF-PUS-I06-PC-0028</v>
          </cell>
          <cell r="B19612" t="str">
            <v>CINT</v>
          </cell>
          <cell r="C19612" t="str">
            <v/>
          </cell>
          <cell r="D19612" t="str">
            <v>SHELVES MEJA BEDSIDE KECIL FP BLACK DOFF</v>
          </cell>
          <cell r="E19612">
            <v>45098</v>
          </cell>
          <cell r="F19612" t="str">
            <v>HALF</v>
          </cell>
          <cell r="G19612" t="str">
            <v>CI_I06</v>
          </cell>
          <cell r="H19612" t="str">
            <v>PC</v>
          </cell>
          <cell r="I19612" t="str">
            <v>CPR</v>
          </cell>
          <cell r="J19612" t="str">
            <v/>
          </cell>
          <cell r="K19612" t="str">
            <v>PD</v>
          </cell>
          <cell r="L19612" t="str">
            <v>7933</v>
          </cell>
          <cell r="M19612" t="str">
            <v>S</v>
          </cell>
          <cell r="N19612">
            <v>218150</v>
          </cell>
        </row>
        <row r="19613">
          <cell r="A19613" t="str">
            <v>SF-PUS-I06-PC-0029</v>
          </cell>
          <cell r="B19613" t="str">
            <v>CINT</v>
          </cell>
          <cell r="C19613" t="str">
            <v/>
          </cell>
          <cell r="D19613" t="str">
            <v>SHELVES MEJA BEDSIDE BESAR FP BLACK DOFF</v>
          </cell>
          <cell r="E19613">
            <v>0</v>
          </cell>
          <cell r="F19613" t="str">
            <v>HALF</v>
          </cell>
          <cell r="G19613" t="str">
            <v>CI_I06</v>
          </cell>
          <cell r="H19613" t="str">
            <v>PC</v>
          </cell>
          <cell r="I19613" t="str">
            <v>CPR</v>
          </cell>
          <cell r="J19613" t="str">
            <v/>
          </cell>
          <cell r="K19613" t="str">
            <v>PD</v>
          </cell>
          <cell r="L19613" t="str">
            <v>7933</v>
          </cell>
          <cell r="M19613" t="str">
            <v>S</v>
          </cell>
          <cell r="N19613">
            <v>0</v>
          </cell>
        </row>
        <row r="19614">
          <cell r="A19614" t="str">
            <v>SF-PUS-I06-PC-0031</v>
          </cell>
          <cell r="B19614" t="str">
            <v>CINT</v>
          </cell>
          <cell r="C19614" t="str">
            <v/>
          </cell>
          <cell r="D19614" t="str">
            <v>PLATE SUPPORT MEJA BED SIDE FP BLACK</v>
          </cell>
          <cell r="E19614">
            <v>45202</v>
          </cell>
          <cell r="F19614" t="str">
            <v>HALF</v>
          </cell>
          <cell r="G19614" t="str">
            <v>CI_I06</v>
          </cell>
          <cell r="H19614" t="str">
            <v>PC</v>
          </cell>
          <cell r="I19614" t="str">
            <v>CPR</v>
          </cell>
          <cell r="J19614" t="str">
            <v/>
          </cell>
          <cell r="K19614" t="str">
            <v>PD</v>
          </cell>
          <cell r="L19614" t="str">
            <v>7933</v>
          </cell>
          <cell r="M19614" t="str">
            <v>S</v>
          </cell>
          <cell r="N19614">
            <v>12322</v>
          </cell>
        </row>
        <row r="19615">
          <cell r="A19615" t="str">
            <v>SF-RAK-I03-CT-0001</v>
          </cell>
          <cell r="B19615" t="str">
            <v>CINT</v>
          </cell>
          <cell r="C19615" t="str">
            <v/>
          </cell>
          <cell r="D19615" t="str">
            <v>FRAME ASSY GREY (L) R/L HLP</v>
          </cell>
          <cell r="E19615">
            <v>44783</v>
          </cell>
          <cell r="F19615" t="str">
            <v>HALF</v>
          </cell>
          <cell r="G19615" t="str">
            <v>CI_I03</v>
          </cell>
          <cell r="H19615" t="str">
            <v>PC</v>
          </cell>
          <cell r="I19615" t="str">
            <v>CPR</v>
          </cell>
          <cell r="J19615" t="str">
            <v/>
          </cell>
          <cell r="K19615" t="str">
            <v>PD</v>
          </cell>
          <cell r="L19615" t="str">
            <v>7931</v>
          </cell>
          <cell r="M19615" t="str">
            <v>S</v>
          </cell>
          <cell r="N19615">
            <v>0</v>
          </cell>
        </row>
        <row r="19616">
          <cell r="A19616" t="str">
            <v>SF-RAK-I03-CT-0002</v>
          </cell>
          <cell r="B19616" t="str">
            <v>CINT</v>
          </cell>
          <cell r="C19616" t="str">
            <v/>
          </cell>
          <cell r="D19616" t="str">
            <v>FRAME ASSY GREY (M) R/L HLP</v>
          </cell>
          <cell r="E19616">
            <v>44783</v>
          </cell>
          <cell r="F19616" t="str">
            <v>HALF</v>
          </cell>
          <cell r="G19616" t="str">
            <v>CI_I03</v>
          </cell>
          <cell r="H19616" t="str">
            <v>PC</v>
          </cell>
          <cell r="I19616" t="str">
            <v>CPR</v>
          </cell>
          <cell r="J19616" t="str">
            <v/>
          </cell>
          <cell r="K19616" t="str">
            <v>PD</v>
          </cell>
          <cell r="L19616" t="str">
            <v>7931</v>
          </cell>
          <cell r="M19616" t="str">
            <v>S</v>
          </cell>
          <cell r="N19616">
            <v>0</v>
          </cell>
        </row>
        <row r="19617">
          <cell r="A19617" t="str">
            <v>SF-RAK-I03-CT-0003</v>
          </cell>
          <cell r="B19617" t="str">
            <v>CINT</v>
          </cell>
          <cell r="C19617" t="str">
            <v/>
          </cell>
          <cell r="D19617" t="str">
            <v>FRAME ASSY GREY (S) R/L HLP</v>
          </cell>
          <cell r="E19617">
            <v>44783</v>
          </cell>
          <cell r="F19617" t="str">
            <v>HALF</v>
          </cell>
          <cell r="G19617" t="str">
            <v>CI_I03</v>
          </cell>
          <cell r="H19617" t="str">
            <v>PC</v>
          </cell>
          <cell r="I19617" t="str">
            <v>CPR</v>
          </cell>
          <cell r="J19617" t="str">
            <v/>
          </cell>
          <cell r="K19617" t="str">
            <v>PD</v>
          </cell>
          <cell r="L19617" t="str">
            <v>7931</v>
          </cell>
          <cell r="M19617" t="str">
            <v>S</v>
          </cell>
          <cell r="N19617">
            <v>0</v>
          </cell>
        </row>
        <row r="19618">
          <cell r="A19618" t="str">
            <v>SF-RAK-I03-CT-0004</v>
          </cell>
          <cell r="B19618" t="str">
            <v>CINT</v>
          </cell>
          <cell r="C19618" t="str">
            <v/>
          </cell>
          <cell r="D19618" t="str">
            <v>FRAME ASSY MAPLE RACK (L) HLP</v>
          </cell>
          <cell r="E19618">
            <v>44783</v>
          </cell>
          <cell r="F19618" t="str">
            <v>HALF</v>
          </cell>
          <cell r="G19618" t="str">
            <v>CI_I03</v>
          </cell>
          <cell r="H19618" t="str">
            <v>PC</v>
          </cell>
          <cell r="I19618" t="str">
            <v>CPR</v>
          </cell>
          <cell r="J19618" t="str">
            <v/>
          </cell>
          <cell r="K19618" t="str">
            <v>PD</v>
          </cell>
          <cell r="L19618" t="str">
            <v>7931</v>
          </cell>
          <cell r="M19618" t="str">
            <v>S</v>
          </cell>
          <cell r="N19618">
            <v>0</v>
          </cell>
        </row>
        <row r="19619">
          <cell r="A19619" t="str">
            <v>SF-RAK-I03-CT-0005</v>
          </cell>
          <cell r="B19619" t="str">
            <v>CINT</v>
          </cell>
          <cell r="C19619" t="str">
            <v/>
          </cell>
          <cell r="D19619" t="str">
            <v>FRAME ASSY MAPLE RACK (M) HLP</v>
          </cell>
          <cell r="E19619">
            <v>44783</v>
          </cell>
          <cell r="F19619" t="str">
            <v>HALF</v>
          </cell>
          <cell r="G19619" t="str">
            <v>CI_I03</v>
          </cell>
          <cell r="H19619" t="str">
            <v>PC</v>
          </cell>
          <cell r="I19619" t="str">
            <v>CPR</v>
          </cell>
          <cell r="J19619" t="str">
            <v/>
          </cell>
          <cell r="K19619" t="str">
            <v>PD</v>
          </cell>
          <cell r="L19619" t="str">
            <v>7931</v>
          </cell>
          <cell r="M19619" t="str">
            <v>S</v>
          </cell>
          <cell r="N19619">
            <v>276293</v>
          </cell>
        </row>
        <row r="19620">
          <cell r="A19620" t="str">
            <v>SF-RAK-I03-CT-0006</v>
          </cell>
          <cell r="B19620" t="str">
            <v>CINT</v>
          </cell>
          <cell r="C19620" t="str">
            <v/>
          </cell>
          <cell r="D19620" t="str">
            <v>FRAME ASSY MAPLE RACK (S) HLP</v>
          </cell>
          <cell r="E19620">
            <v>44783</v>
          </cell>
          <cell r="F19620" t="str">
            <v>HALF</v>
          </cell>
          <cell r="G19620" t="str">
            <v>CI_I03</v>
          </cell>
          <cell r="H19620" t="str">
            <v>PC</v>
          </cell>
          <cell r="I19620" t="str">
            <v>CPR</v>
          </cell>
          <cell r="J19620" t="str">
            <v/>
          </cell>
          <cell r="K19620" t="str">
            <v>PD</v>
          </cell>
          <cell r="L19620" t="str">
            <v>7931</v>
          </cell>
          <cell r="M19620" t="str">
            <v>S</v>
          </cell>
          <cell r="N19620">
            <v>0</v>
          </cell>
        </row>
        <row r="19621">
          <cell r="A19621" t="str">
            <v>SF-RAK-I04-CT-0007</v>
          </cell>
          <cell r="B19621" t="str">
            <v>CINT</v>
          </cell>
          <cell r="C19621" t="str">
            <v/>
          </cell>
          <cell r="D19621" t="str">
            <v>FRAME ASSY EXECUTIVE RACK L KW0</v>
          </cell>
          <cell r="E19621">
            <v>44936</v>
          </cell>
          <cell r="F19621" t="str">
            <v>HALF</v>
          </cell>
          <cell r="G19621" t="str">
            <v>CI_I04</v>
          </cell>
          <cell r="H19621" t="str">
            <v>PC</v>
          </cell>
          <cell r="I19621" t="str">
            <v>CPR</v>
          </cell>
          <cell r="J19621" t="str">
            <v/>
          </cell>
          <cell r="K19621" t="str">
            <v>PD</v>
          </cell>
          <cell r="L19621" t="str">
            <v>7931</v>
          </cell>
          <cell r="M19621" t="str">
            <v>S</v>
          </cell>
          <cell r="N19621">
            <v>154796</v>
          </cell>
        </row>
        <row r="19622">
          <cell r="A19622" t="str">
            <v>SF-RAK-I04-CT-0008</v>
          </cell>
          <cell r="B19622" t="str">
            <v>CINT</v>
          </cell>
          <cell r="C19622" t="str">
            <v/>
          </cell>
          <cell r="D19622" t="str">
            <v>FRAME ASSY EXECUTIVE RACK M KW0</v>
          </cell>
          <cell r="E19622">
            <v>44804</v>
          </cell>
          <cell r="F19622" t="str">
            <v>HALF</v>
          </cell>
          <cell r="G19622" t="str">
            <v>CI_I04</v>
          </cell>
          <cell r="H19622" t="str">
            <v>PC</v>
          </cell>
          <cell r="I19622" t="str">
            <v>CPR</v>
          </cell>
          <cell r="J19622" t="str">
            <v/>
          </cell>
          <cell r="K19622" t="str">
            <v>PD</v>
          </cell>
          <cell r="L19622" t="str">
            <v>7931</v>
          </cell>
          <cell r="M19622" t="str">
            <v>S</v>
          </cell>
          <cell r="N19622">
            <v>137046</v>
          </cell>
        </row>
        <row r="19623">
          <cell r="A19623" t="str">
            <v>SF-RAK-I04-CT-0009</v>
          </cell>
          <cell r="B19623" t="str">
            <v>CINT</v>
          </cell>
          <cell r="C19623" t="str">
            <v/>
          </cell>
          <cell r="D19623" t="str">
            <v>FRAME ASSY EXECUTIVE RACK S KW0</v>
          </cell>
          <cell r="E19623">
            <v>45170</v>
          </cell>
          <cell r="F19623" t="str">
            <v>HALF</v>
          </cell>
          <cell r="G19623" t="str">
            <v>CI_I04</v>
          </cell>
          <cell r="H19623" t="str">
            <v>PC</v>
          </cell>
          <cell r="I19623" t="str">
            <v>CPR</v>
          </cell>
          <cell r="J19623" t="str">
            <v/>
          </cell>
          <cell r="K19623" t="str">
            <v>PD</v>
          </cell>
          <cell r="L19623" t="str">
            <v>7931</v>
          </cell>
          <cell r="M19623" t="str">
            <v>S</v>
          </cell>
          <cell r="N19623">
            <v>120413</v>
          </cell>
        </row>
        <row r="19624">
          <cell r="A19624" t="str">
            <v>SF-RAK-I04-CT-0010</v>
          </cell>
          <cell r="B19624" t="str">
            <v>CINT</v>
          </cell>
          <cell r="C19624" t="str">
            <v/>
          </cell>
          <cell r="D19624" t="str">
            <v>FRAME ASSY MAPLE RACK (CUSTOM) KW 0</v>
          </cell>
          <cell r="E19624">
            <v>44783</v>
          </cell>
          <cell r="F19624" t="str">
            <v>HALF</v>
          </cell>
          <cell r="G19624" t="str">
            <v>CI_I04</v>
          </cell>
          <cell r="H19624" t="str">
            <v>PC</v>
          </cell>
          <cell r="I19624" t="str">
            <v>CPR</v>
          </cell>
          <cell r="J19624" t="str">
            <v/>
          </cell>
          <cell r="K19624" t="str">
            <v>PD</v>
          </cell>
          <cell r="L19624" t="str">
            <v>7931</v>
          </cell>
          <cell r="M19624" t="str">
            <v>S</v>
          </cell>
          <cell r="N19624">
            <v>0</v>
          </cell>
        </row>
        <row r="19625">
          <cell r="A19625" t="str">
            <v>SF-RAK-I04-CT-0011</v>
          </cell>
          <cell r="B19625" t="str">
            <v>CINT</v>
          </cell>
          <cell r="C19625" t="str">
            <v/>
          </cell>
          <cell r="D19625" t="str">
            <v>FRAME ASSY MAPLE RACK (L) KW 0</v>
          </cell>
          <cell r="E19625">
            <v>44966</v>
          </cell>
          <cell r="F19625" t="str">
            <v>HALF</v>
          </cell>
          <cell r="G19625" t="str">
            <v>CI_I04</v>
          </cell>
          <cell r="H19625" t="str">
            <v>PC</v>
          </cell>
          <cell r="I19625" t="str">
            <v>CPR</v>
          </cell>
          <cell r="J19625" t="str">
            <v/>
          </cell>
          <cell r="K19625" t="str">
            <v>PD</v>
          </cell>
          <cell r="L19625" t="str">
            <v>7931</v>
          </cell>
          <cell r="M19625" t="str">
            <v>S</v>
          </cell>
          <cell r="N19625">
            <v>271986</v>
          </cell>
        </row>
        <row r="19626">
          <cell r="A19626" t="str">
            <v>SF-RAK-I04-CT-0012</v>
          </cell>
          <cell r="B19626" t="str">
            <v>CINT</v>
          </cell>
          <cell r="C19626" t="str">
            <v/>
          </cell>
          <cell r="D19626" t="str">
            <v>FRAME ASSY MAPLE RACK (M) KW 0</v>
          </cell>
          <cell r="E19626">
            <v>44936</v>
          </cell>
          <cell r="F19626" t="str">
            <v>HALF</v>
          </cell>
          <cell r="G19626" t="str">
            <v>CI_I04</v>
          </cell>
          <cell r="H19626" t="str">
            <v>PC</v>
          </cell>
          <cell r="I19626" t="str">
            <v>CPR</v>
          </cell>
          <cell r="J19626" t="str">
            <v/>
          </cell>
          <cell r="K19626" t="str">
            <v>PD</v>
          </cell>
          <cell r="L19626" t="str">
            <v>7931</v>
          </cell>
          <cell r="M19626" t="str">
            <v>S</v>
          </cell>
          <cell r="N19626">
            <v>172995</v>
          </cell>
        </row>
        <row r="19627">
          <cell r="A19627" t="str">
            <v>SF-RAK-I04-CT-0013</v>
          </cell>
          <cell r="B19627" t="str">
            <v>CINT</v>
          </cell>
          <cell r="C19627" t="str">
            <v/>
          </cell>
          <cell r="D19627" t="str">
            <v>FRAME ASSY MAPLE RACK (S) KW 0</v>
          </cell>
          <cell r="E19627">
            <v>44834</v>
          </cell>
          <cell r="F19627" t="str">
            <v>HALF</v>
          </cell>
          <cell r="G19627" t="str">
            <v>CI_I04</v>
          </cell>
          <cell r="H19627" t="str">
            <v>PC</v>
          </cell>
          <cell r="I19627" t="str">
            <v>CPR</v>
          </cell>
          <cell r="J19627" t="str">
            <v/>
          </cell>
          <cell r="K19627" t="str">
            <v>PD</v>
          </cell>
          <cell r="L19627" t="str">
            <v>7931</v>
          </cell>
          <cell r="M19627" t="str">
            <v>S</v>
          </cell>
          <cell r="N19627">
            <v>147861</v>
          </cell>
        </row>
        <row r="19628">
          <cell r="A19628" t="str">
            <v>SF-RAK-I04-CT-0014</v>
          </cell>
          <cell r="B19628" t="str">
            <v>CINT</v>
          </cell>
          <cell r="C19628" t="str">
            <v/>
          </cell>
          <cell r="D19628" t="str">
            <v>FRAME ASSY MAPLE RACK (L) HD KW 0</v>
          </cell>
          <cell r="E19628">
            <v>45169</v>
          </cell>
          <cell r="F19628" t="str">
            <v>HALF</v>
          </cell>
          <cell r="G19628" t="str">
            <v>CI_I04</v>
          </cell>
          <cell r="H19628" t="str">
            <v>PC</v>
          </cell>
          <cell r="I19628" t="str">
            <v>CPR</v>
          </cell>
          <cell r="J19628" t="str">
            <v/>
          </cell>
          <cell r="K19628" t="str">
            <v>PD</v>
          </cell>
          <cell r="L19628" t="str">
            <v>7931</v>
          </cell>
          <cell r="M19628" t="str">
            <v>S</v>
          </cell>
          <cell r="N19628">
            <v>373850</v>
          </cell>
        </row>
        <row r="19629">
          <cell r="A19629" t="str">
            <v>SF-RAK-I04-CT-0015</v>
          </cell>
          <cell r="B19629" t="str">
            <v>CINT</v>
          </cell>
          <cell r="C19629" t="str">
            <v/>
          </cell>
          <cell r="D19629" t="str">
            <v>FRAME ASSY MAPLE RACK (R) HD KW 0</v>
          </cell>
          <cell r="E19629">
            <v>44772</v>
          </cell>
          <cell r="F19629" t="str">
            <v>HALF</v>
          </cell>
          <cell r="G19629" t="str">
            <v>CI_I04</v>
          </cell>
          <cell r="H19629" t="str">
            <v>PC</v>
          </cell>
          <cell r="I19629" t="str">
            <v>CPR</v>
          </cell>
          <cell r="J19629" t="str">
            <v/>
          </cell>
          <cell r="K19629" t="str">
            <v>PD</v>
          </cell>
          <cell r="L19629" t="str">
            <v>7931</v>
          </cell>
          <cell r="M19629" t="str">
            <v>S</v>
          </cell>
          <cell r="N19629">
            <v>378739</v>
          </cell>
        </row>
        <row r="19630">
          <cell r="A19630" t="str">
            <v>SF-RAK-I04-CT-0016</v>
          </cell>
          <cell r="B19630" t="str">
            <v>CINT</v>
          </cell>
          <cell r="C19630" t="str">
            <v/>
          </cell>
          <cell r="D19630" t="str">
            <v>CROSS PIPE 2 MAPLE RACK LHD KW 0</v>
          </cell>
          <cell r="E19630">
            <v>44966</v>
          </cell>
          <cell r="F19630" t="str">
            <v>HALF</v>
          </cell>
          <cell r="G19630" t="str">
            <v>CI_I04</v>
          </cell>
          <cell r="H19630" t="str">
            <v>PC</v>
          </cell>
          <cell r="I19630" t="str">
            <v>CPR</v>
          </cell>
          <cell r="J19630" t="str">
            <v/>
          </cell>
          <cell r="K19630" t="str">
            <v>PD</v>
          </cell>
          <cell r="L19630" t="str">
            <v>7931</v>
          </cell>
          <cell r="M19630" t="str">
            <v>S</v>
          </cell>
          <cell r="N19630">
            <v>23971</v>
          </cell>
        </row>
        <row r="19631">
          <cell r="A19631" t="str">
            <v>SF-RAK-I04-CT-0017</v>
          </cell>
          <cell r="B19631" t="str">
            <v>CINT</v>
          </cell>
          <cell r="C19631" t="str">
            <v/>
          </cell>
          <cell r="D19631" t="str">
            <v>CROSS PIPE 2 MAP RACK CUSTOM KW 0</v>
          </cell>
          <cell r="E19631">
            <v>44966</v>
          </cell>
          <cell r="F19631" t="str">
            <v>HALF</v>
          </cell>
          <cell r="G19631" t="str">
            <v>CI_I04</v>
          </cell>
          <cell r="H19631" t="str">
            <v>PC</v>
          </cell>
          <cell r="I19631" t="str">
            <v>CPR</v>
          </cell>
          <cell r="J19631" t="str">
            <v/>
          </cell>
          <cell r="K19631" t="str">
            <v>PD</v>
          </cell>
          <cell r="L19631" t="str">
            <v>7931</v>
          </cell>
          <cell r="M19631" t="str">
            <v>S</v>
          </cell>
          <cell r="N19631">
            <v>20656</v>
          </cell>
        </row>
        <row r="19632">
          <cell r="A19632" t="str">
            <v>SF-RAK-I04-CT-0018</v>
          </cell>
          <cell r="B19632" t="str">
            <v>CINT</v>
          </cell>
          <cell r="C19632" t="str">
            <v/>
          </cell>
          <cell r="D19632" t="str">
            <v>CROSS PIPE 2 MAP RACK LHD 590 KW 0</v>
          </cell>
          <cell r="E19632">
            <v>0</v>
          </cell>
          <cell r="F19632" t="str">
            <v>HALF</v>
          </cell>
          <cell r="G19632" t="str">
            <v>CI_I04</v>
          </cell>
          <cell r="H19632" t="str">
            <v>PC</v>
          </cell>
          <cell r="I19632" t="str">
            <v>CPR</v>
          </cell>
          <cell r="J19632" t="str">
            <v/>
          </cell>
          <cell r="K19632" t="str">
            <v>PD</v>
          </cell>
          <cell r="L19632" t="str">
            <v>7931</v>
          </cell>
          <cell r="M19632" t="str">
            <v>S</v>
          </cell>
          <cell r="N19632">
            <v>0</v>
          </cell>
        </row>
        <row r="19633">
          <cell r="A19633" t="str">
            <v>SF-RAK-I05-NC-0001</v>
          </cell>
          <cell r="B19633" t="str">
            <v>CINT</v>
          </cell>
          <cell r="C19633" t="str">
            <v/>
          </cell>
          <cell r="D19633" t="str">
            <v>COLLAR 9.3 X 1.0 X 19 CHROME</v>
          </cell>
          <cell r="E19633">
            <v>44966</v>
          </cell>
          <cell r="F19633" t="str">
            <v>HALF</v>
          </cell>
          <cell r="G19633" t="str">
            <v>CI_I05</v>
          </cell>
          <cell r="H19633" t="str">
            <v>PC</v>
          </cell>
          <cell r="I19633" t="str">
            <v>CPR</v>
          </cell>
          <cell r="J19633" t="str">
            <v/>
          </cell>
          <cell r="K19633" t="str">
            <v>PD</v>
          </cell>
          <cell r="L19633" t="str">
            <v>7932</v>
          </cell>
          <cell r="M19633" t="str">
            <v>S</v>
          </cell>
          <cell r="N19633">
            <v>2315</v>
          </cell>
        </row>
        <row r="19634">
          <cell r="A19634" t="str">
            <v>SF-RAK-I06-PC-0001</v>
          </cell>
          <cell r="B19634" t="str">
            <v>CINT</v>
          </cell>
          <cell r="C19634" t="str">
            <v/>
          </cell>
          <cell r="D19634" t="str">
            <v>ANGLE L SHIRAI 1855 FP BLACK</v>
          </cell>
          <cell r="E19634">
            <v>44966</v>
          </cell>
          <cell r="F19634" t="str">
            <v>HALF</v>
          </cell>
          <cell r="G19634" t="str">
            <v>CI_I06</v>
          </cell>
          <cell r="H19634" t="str">
            <v>PC</v>
          </cell>
          <cell r="I19634" t="str">
            <v>CPR</v>
          </cell>
          <cell r="J19634" t="str">
            <v/>
          </cell>
          <cell r="K19634" t="str">
            <v>PD</v>
          </cell>
          <cell r="L19634" t="str">
            <v>7933</v>
          </cell>
          <cell r="M19634" t="str">
            <v>S</v>
          </cell>
          <cell r="N19634">
            <v>7232</v>
          </cell>
        </row>
        <row r="19635">
          <cell r="A19635" t="str">
            <v>SF-RAK-I06-PC-0002</v>
          </cell>
          <cell r="B19635" t="str">
            <v>CINT</v>
          </cell>
          <cell r="C19635" t="str">
            <v/>
          </cell>
          <cell r="D19635" t="str">
            <v>JOINT PLATE 752 JUNIOR RACK FP GREY</v>
          </cell>
          <cell r="E19635">
            <v>45169</v>
          </cell>
          <cell r="F19635" t="str">
            <v>HALF</v>
          </cell>
          <cell r="G19635" t="str">
            <v>CI_I06</v>
          </cell>
          <cell r="H19635" t="str">
            <v>PC</v>
          </cell>
          <cell r="I19635" t="str">
            <v>CPR</v>
          </cell>
          <cell r="J19635" t="str">
            <v/>
          </cell>
          <cell r="K19635" t="str">
            <v>PD</v>
          </cell>
          <cell r="L19635" t="str">
            <v>7933</v>
          </cell>
          <cell r="M19635" t="str">
            <v>S</v>
          </cell>
          <cell r="N19635">
            <v>13089</v>
          </cell>
        </row>
        <row r="19636">
          <cell r="A19636" t="str">
            <v>SF-RAK-I06-PC-0003</v>
          </cell>
          <cell r="B19636" t="str">
            <v>CINT</v>
          </cell>
          <cell r="C19636" t="str">
            <v/>
          </cell>
          <cell r="D19636" t="str">
            <v>JOINT PLATE GREY RACK ML FP BLACK</v>
          </cell>
          <cell r="E19636">
            <v>45169</v>
          </cell>
          <cell r="F19636" t="str">
            <v>HALF</v>
          </cell>
          <cell r="G19636" t="str">
            <v>CI_I06</v>
          </cell>
          <cell r="H19636" t="str">
            <v>PC</v>
          </cell>
          <cell r="I19636" t="str">
            <v>CPR</v>
          </cell>
          <cell r="J19636" t="str">
            <v/>
          </cell>
          <cell r="K19636" t="str">
            <v>PD</v>
          </cell>
          <cell r="L19636" t="str">
            <v>7933</v>
          </cell>
          <cell r="M19636" t="str">
            <v>S</v>
          </cell>
          <cell r="N19636">
            <v>6143</v>
          </cell>
        </row>
        <row r="19637">
          <cell r="A19637" t="str">
            <v>SF-RAK-I06-PC-0004</v>
          </cell>
          <cell r="B19637" t="str">
            <v>CINT</v>
          </cell>
          <cell r="C19637" t="str">
            <v/>
          </cell>
          <cell r="D19637" t="str">
            <v>JOINT PLATE GREY RACK ML FP SILVER</v>
          </cell>
          <cell r="E19637">
            <v>44834</v>
          </cell>
          <cell r="F19637" t="str">
            <v>HALF</v>
          </cell>
          <cell r="G19637" t="str">
            <v>CI_I06</v>
          </cell>
          <cell r="H19637" t="str">
            <v>PC</v>
          </cell>
          <cell r="I19637" t="str">
            <v>CPR</v>
          </cell>
          <cell r="J19637" t="str">
            <v/>
          </cell>
          <cell r="K19637" t="str">
            <v>PD</v>
          </cell>
          <cell r="L19637" t="str">
            <v>7933</v>
          </cell>
          <cell r="M19637" t="str">
            <v>S</v>
          </cell>
          <cell r="N19637">
            <v>4617</v>
          </cell>
        </row>
        <row r="19638">
          <cell r="A19638" t="str">
            <v>SF-RAK-I06-PC-0005</v>
          </cell>
          <cell r="B19638" t="str">
            <v>CINT</v>
          </cell>
          <cell r="C19638" t="str">
            <v/>
          </cell>
          <cell r="D19638" t="str">
            <v>JOINT PLATE GREY RACK S FP BLACK</v>
          </cell>
          <cell r="E19638">
            <v>44834</v>
          </cell>
          <cell r="F19638" t="str">
            <v>HALF</v>
          </cell>
          <cell r="G19638" t="str">
            <v>CI_I06</v>
          </cell>
          <cell r="H19638" t="str">
            <v>PC</v>
          </cell>
          <cell r="I19638" t="str">
            <v>CPR</v>
          </cell>
          <cell r="J19638" t="str">
            <v/>
          </cell>
          <cell r="K19638" t="str">
            <v>PD</v>
          </cell>
          <cell r="L19638" t="str">
            <v>7933</v>
          </cell>
          <cell r="M19638" t="str">
            <v>S</v>
          </cell>
          <cell r="N19638">
            <v>9263</v>
          </cell>
        </row>
        <row r="19639">
          <cell r="A19639" t="str">
            <v>SF-RAK-I06-PC-0006</v>
          </cell>
          <cell r="B19639" t="str">
            <v>CINT</v>
          </cell>
          <cell r="C19639" t="str">
            <v/>
          </cell>
          <cell r="D19639" t="str">
            <v>JOINT PLATE GREY RACK S FP SILVER</v>
          </cell>
          <cell r="E19639">
            <v>45202</v>
          </cell>
          <cell r="F19639" t="str">
            <v>HALF</v>
          </cell>
          <cell r="G19639" t="str">
            <v>CI_I06</v>
          </cell>
          <cell r="H19639" t="str">
            <v>PC</v>
          </cell>
          <cell r="I19639" t="str">
            <v>CPR</v>
          </cell>
          <cell r="J19639" t="str">
            <v/>
          </cell>
          <cell r="K19639" t="str">
            <v>PD</v>
          </cell>
          <cell r="L19639" t="str">
            <v>7933</v>
          </cell>
          <cell r="M19639" t="str">
            <v>S</v>
          </cell>
          <cell r="N19639">
            <v>5137</v>
          </cell>
        </row>
        <row r="19640">
          <cell r="A19640" t="str">
            <v>SF-RAK-I06-PC-0007</v>
          </cell>
          <cell r="B19640" t="str">
            <v>CINT</v>
          </cell>
          <cell r="C19640" t="str">
            <v/>
          </cell>
          <cell r="D19640" t="str">
            <v>JOINT PLATE RACK (CUSTOM) FP BLACK</v>
          </cell>
          <cell r="E19640">
            <v>44804</v>
          </cell>
          <cell r="F19640" t="str">
            <v>HALF</v>
          </cell>
          <cell r="G19640" t="str">
            <v>CI_I06</v>
          </cell>
          <cell r="H19640" t="str">
            <v>PC</v>
          </cell>
          <cell r="I19640" t="str">
            <v>CPR</v>
          </cell>
          <cell r="J19640" t="str">
            <v/>
          </cell>
          <cell r="K19640" t="str">
            <v>PD</v>
          </cell>
          <cell r="L19640" t="str">
            <v>7933</v>
          </cell>
          <cell r="M19640" t="str">
            <v>S</v>
          </cell>
          <cell r="N19640">
            <v>6228</v>
          </cell>
        </row>
        <row r="19641">
          <cell r="A19641" t="str">
            <v>SF-RAK-I06-PC-0008</v>
          </cell>
          <cell r="B19641" t="str">
            <v>CINT</v>
          </cell>
          <cell r="C19641" t="str">
            <v/>
          </cell>
          <cell r="D19641" t="str">
            <v>FRAME ASSY MAPLE RACK (CUSTOM) FP BLACK</v>
          </cell>
          <cell r="E19641">
            <v>44804</v>
          </cell>
          <cell r="F19641" t="str">
            <v>HALF</v>
          </cell>
          <cell r="G19641" t="str">
            <v>CI_I06</v>
          </cell>
          <cell r="H19641" t="str">
            <v>PC</v>
          </cell>
          <cell r="I19641" t="str">
            <v>CPR</v>
          </cell>
          <cell r="J19641" t="str">
            <v/>
          </cell>
          <cell r="K19641" t="str">
            <v>PD</v>
          </cell>
          <cell r="L19641" t="str">
            <v>7933</v>
          </cell>
          <cell r="M19641" t="str">
            <v>S</v>
          </cell>
          <cell r="N19641">
            <v>229339</v>
          </cell>
        </row>
        <row r="19642">
          <cell r="A19642" t="str">
            <v>SF-RAK-I06-PC-0009</v>
          </cell>
          <cell r="B19642" t="str">
            <v>CINT</v>
          </cell>
          <cell r="C19642" t="str">
            <v/>
          </cell>
          <cell r="D19642" t="str">
            <v>FRAME ASSY MAPLE RACK (CUSTOM) FP SILVER</v>
          </cell>
          <cell r="E19642">
            <v>45204</v>
          </cell>
          <cell r="F19642" t="str">
            <v>HALF</v>
          </cell>
          <cell r="G19642" t="str">
            <v>CI_I06</v>
          </cell>
          <cell r="H19642" t="str">
            <v>PC</v>
          </cell>
          <cell r="I19642" t="str">
            <v>CPR</v>
          </cell>
          <cell r="J19642" t="str">
            <v/>
          </cell>
          <cell r="K19642" t="str">
            <v>PD</v>
          </cell>
          <cell r="L19642" t="str">
            <v>7933</v>
          </cell>
          <cell r="M19642" t="str">
            <v>S</v>
          </cell>
          <cell r="N19642">
            <v>401705</v>
          </cell>
        </row>
        <row r="19643">
          <cell r="A19643" t="str">
            <v>SF-RAK-I06-PC-0010</v>
          </cell>
          <cell r="B19643" t="str">
            <v>CINT</v>
          </cell>
          <cell r="C19643" t="str">
            <v/>
          </cell>
          <cell r="D19643" t="str">
            <v>FRAME ASSY MAPLE RACK (L) FP SILVER</v>
          </cell>
          <cell r="E19643">
            <v>45169</v>
          </cell>
          <cell r="F19643" t="str">
            <v>HALF</v>
          </cell>
          <cell r="G19643" t="str">
            <v>CI_I06</v>
          </cell>
          <cell r="H19643" t="str">
            <v>PC</v>
          </cell>
          <cell r="I19643" t="str">
            <v>CPR</v>
          </cell>
          <cell r="J19643" t="str">
            <v/>
          </cell>
          <cell r="K19643" t="str">
            <v>PD</v>
          </cell>
          <cell r="L19643" t="str">
            <v>7933</v>
          </cell>
          <cell r="M19643" t="str">
            <v>S</v>
          </cell>
          <cell r="N19643">
            <v>304964</v>
          </cell>
        </row>
        <row r="19644">
          <cell r="A19644" t="str">
            <v>SF-RAK-I06-PC-0011</v>
          </cell>
          <cell r="B19644" t="str">
            <v>CINT</v>
          </cell>
          <cell r="C19644" t="str">
            <v/>
          </cell>
          <cell r="D19644" t="str">
            <v>FRAME ASSY MAPLE RACK (M) FP SILVER</v>
          </cell>
          <cell r="E19644">
            <v>45293</v>
          </cell>
          <cell r="F19644" t="str">
            <v>HALF</v>
          </cell>
          <cell r="G19644" t="str">
            <v>CI_I06</v>
          </cell>
          <cell r="H19644" t="str">
            <v>PC</v>
          </cell>
          <cell r="I19644" t="str">
            <v>CPR</v>
          </cell>
          <cell r="J19644" t="str">
            <v/>
          </cell>
          <cell r="K19644" t="str">
            <v>PD</v>
          </cell>
          <cell r="L19644" t="str">
            <v>7933</v>
          </cell>
          <cell r="M19644" t="str">
            <v>S</v>
          </cell>
          <cell r="N19644">
            <v>190955</v>
          </cell>
        </row>
        <row r="19645">
          <cell r="A19645" t="str">
            <v>SF-RAK-I06-PC-0012</v>
          </cell>
          <cell r="B19645" t="str">
            <v>CINT</v>
          </cell>
          <cell r="C19645" t="str">
            <v/>
          </cell>
          <cell r="D19645" t="str">
            <v>FRAME ASSY MAPLE RACK (S) FP SILVER</v>
          </cell>
          <cell r="E19645">
            <v>45293</v>
          </cell>
          <cell r="F19645" t="str">
            <v>HALF</v>
          </cell>
          <cell r="G19645" t="str">
            <v>CI_I06</v>
          </cell>
          <cell r="H19645" t="str">
            <v>PC</v>
          </cell>
          <cell r="I19645" t="str">
            <v>CPR</v>
          </cell>
          <cell r="J19645" t="str">
            <v/>
          </cell>
          <cell r="K19645" t="str">
            <v>PD</v>
          </cell>
          <cell r="L19645" t="str">
            <v>7933</v>
          </cell>
          <cell r="M19645" t="str">
            <v>S</v>
          </cell>
          <cell r="N19645">
            <v>312187</v>
          </cell>
        </row>
        <row r="19646">
          <cell r="A19646" t="str">
            <v>SF-RAK-I06-PC-0013</v>
          </cell>
          <cell r="B19646" t="str">
            <v>CINT</v>
          </cell>
          <cell r="C19646" t="str">
            <v/>
          </cell>
          <cell r="D19646" t="str">
            <v>FRAME ASSY RACK JUNIOR FP GREY</v>
          </cell>
          <cell r="E19646">
            <v>44783</v>
          </cell>
          <cell r="F19646" t="str">
            <v>HALF</v>
          </cell>
          <cell r="G19646" t="str">
            <v>CI_I06</v>
          </cell>
          <cell r="H19646" t="str">
            <v>PC</v>
          </cell>
          <cell r="I19646" t="str">
            <v>CPR</v>
          </cell>
          <cell r="J19646" t="str">
            <v/>
          </cell>
          <cell r="K19646" t="str">
            <v>PD</v>
          </cell>
          <cell r="L19646" t="str">
            <v>7933</v>
          </cell>
          <cell r="M19646" t="str">
            <v>S</v>
          </cell>
          <cell r="N19646">
            <v>315714</v>
          </cell>
        </row>
        <row r="19647">
          <cell r="A19647" t="str">
            <v>SF-RAK-I06-PC-0014</v>
          </cell>
          <cell r="B19647" t="str">
            <v>CINT</v>
          </cell>
          <cell r="C19647" t="str">
            <v/>
          </cell>
          <cell r="D19647" t="str">
            <v>FRAME ASSY RACK JUNIOR FP HLP</v>
          </cell>
          <cell r="E19647">
            <v>44783</v>
          </cell>
          <cell r="F19647" t="str">
            <v>HALF</v>
          </cell>
          <cell r="G19647" t="str">
            <v>CI_I06</v>
          </cell>
          <cell r="H19647" t="str">
            <v>PC</v>
          </cell>
          <cell r="I19647" t="str">
            <v>CPR</v>
          </cell>
          <cell r="J19647" t="str">
            <v/>
          </cell>
          <cell r="K19647" t="str">
            <v>PD</v>
          </cell>
          <cell r="L19647" t="str">
            <v>7933</v>
          </cell>
          <cell r="M19647" t="str">
            <v>S</v>
          </cell>
          <cell r="N19647">
            <v>0</v>
          </cell>
        </row>
        <row r="19648">
          <cell r="A19648" t="str">
            <v>SF-RAK-I06-PC-0015</v>
          </cell>
          <cell r="B19648" t="str">
            <v>CINT</v>
          </cell>
          <cell r="C19648" t="str">
            <v/>
          </cell>
          <cell r="D19648" t="str">
            <v>FRAME ASSY RACK JUNIOR FP KW0</v>
          </cell>
          <cell r="E19648">
            <v>44783</v>
          </cell>
          <cell r="F19648" t="str">
            <v>HALF</v>
          </cell>
          <cell r="G19648" t="str">
            <v>CI_I06</v>
          </cell>
          <cell r="H19648" t="str">
            <v>PC</v>
          </cell>
          <cell r="I19648" t="str">
            <v>CPR</v>
          </cell>
          <cell r="J19648" t="str">
            <v/>
          </cell>
          <cell r="K19648" t="str">
            <v>PD</v>
          </cell>
          <cell r="L19648" t="str">
            <v>7933</v>
          </cell>
          <cell r="M19648" t="str">
            <v>S</v>
          </cell>
          <cell r="N19648">
            <v>37043</v>
          </cell>
        </row>
        <row r="19649">
          <cell r="A19649" t="str">
            <v>SF-RAK-I06-PC-0016</v>
          </cell>
          <cell r="B19649" t="str">
            <v>CINT</v>
          </cell>
          <cell r="C19649" t="str">
            <v/>
          </cell>
          <cell r="D19649" t="str">
            <v>FRAME EXECUTIVE RACK L FP BLACK</v>
          </cell>
          <cell r="E19649">
            <v>45293</v>
          </cell>
          <cell r="F19649" t="str">
            <v>HALF</v>
          </cell>
          <cell r="G19649" t="str">
            <v>CI_I06</v>
          </cell>
          <cell r="H19649" t="str">
            <v>PC</v>
          </cell>
          <cell r="I19649" t="str">
            <v>CPR</v>
          </cell>
          <cell r="J19649" t="str">
            <v/>
          </cell>
          <cell r="K19649" t="str">
            <v>PD</v>
          </cell>
          <cell r="L19649" t="str">
            <v>7933</v>
          </cell>
          <cell r="M19649" t="str">
            <v>S</v>
          </cell>
          <cell r="N19649">
            <v>170703</v>
          </cell>
        </row>
        <row r="19650">
          <cell r="A19650" t="str">
            <v>SF-RAK-I06-PC-0017</v>
          </cell>
          <cell r="B19650" t="str">
            <v>CINT</v>
          </cell>
          <cell r="C19650" t="str">
            <v/>
          </cell>
          <cell r="D19650" t="str">
            <v>FRAME EXECUTIVE RACK M FP BLACK</v>
          </cell>
          <cell r="E19650">
            <v>44804</v>
          </cell>
          <cell r="F19650" t="str">
            <v>HALF</v>
          </cell>
          <cell r="G19650" t="str">
            <v>CI_I06</v>
          </cell>
          <cell r="H19650" t="str">
            <v>PC</v>
          </cell>
          <cell r="I19650" t="str">
            <v>CPR</v>
          </cell>
          <cell r="J19650" t="str">
            <v/>
          </cell>
          <cell r="K19650" t="str">
            <v>PD</v>
          </cell>
          <cell r="L19650" t="str">
            <v>7933</v>
          </cell>
          <cell r="M19650" t="str">
            <v>S</v>
          </cell>
          <cell r="N19650">
            <v>288998</v>
          </cell>
        </row>
        <row r="19651">
          <cell r="A19651" t="str">
            <v>SF-RAK-I06-PC-0018</v>
          </cell>
          <cell r="B19651" t="str">
            <v>CINT</v>
          </cell>
          <cell r="C19651" t="str">
            <v/>
          </cell>
          <cell r="D19651" t="str">
            <v>FRAME EXECUTIVE RACK S FP BLACK</v>
          </cell>
          <cell r="E19651">
            <v>45293</v>
          </cell>
          <cell r="F19651" t="str">
            <v>HALF</v>
          </cell>
          <cell r="G19651" t="str">
            <v>CI_I06</v>
          </cell>
          <cell r="H19651" t="str">
            <v>PC</v>
          </cell>
          <cell r="I19651" t="str">
            <v>CPR</v>
          </cell>
          <cell r="J19651" t="str">
            <v/>
          </cell>
          <cell r="K19651" t="str">
            <v>PD</v>
          </cell>
          <cell r="L19651" t="str">
            <v>7933</v>
          </cell>
          <cell r="M19651" t="str">
            <v>S</v>
          </cell>
          <cell r="N19651">
            <v>133498</v>
          </cell>
        </row>
        <row r="19652">
          <cell r="A19652" t="str">
            <v>SF-RAK-I06-PC-0019</v>
          </cell>
          <cell r="B19652" t="str">
            <v>CINT</v>
          </cell>
          <cell r="C19652" t="str">
            <v/>
          </cell>
          <cell r="D19652" t="str">
            <v>HOLDER 1 GREY RACK FP BLACK</v>
          </cell>
          <cell r="E19652">
            <v>45169</v>
          </cell>
          <cell r="F19652" t="str">
            <v>HALF</v>
          </cell>
          <cell r="G19652" t="str">
            <v>CI_I06</v>
          </cell>
          <cell r="H19652" t="str">
            <v>PC</v>
          </cell>
          <cell r="I19652" t="str">
            <v>CPR</v>
          </cell>
          <cell r="J19652" t="str">
            <v/>
          </cell>
          <cell r="K19652" t="str">
            <v>PD</v>
          </cell>
          <cell r="L19652" t="str">
            <v>7933</v>
          </cell>
          <cell r="M19652" t="str">
            <v>S</v>
          </cell>
          <cell r="N19652">
            <v>3555</v>
          </cell>
        </row>
        <row r="19653">
          <cell r="A19653" t="str">
            <v>SF-RAK-I06-PC-0020</v>
          </cell>
          <cell r="B19653" t="str">
            <v>CINT</v>
          </cell>
          <cell r="C19653" t="str">
            <v/>
          </cell>
          <cell r="D19653" t="str">
            <v>HOLDER 2 GREY RACK FP BLACK</v>
          </cell>
          <cell r="E19653">
            <v>45169</v>
          </cell>
          <cell r="F19653" t="str">
            <v>HALF</v>
          </cell>
          <cell r="G19653" t="str">
            <v>CI_I06</v>
          </cell>
          <cell r="H19653" t="str">
            <v>PC</v>
          </cell>
          <cell r="I19653" t="str">
            <v>CPR</v>
          </cell>
          <cell r="J19653" t="str">
            <v/>
          </cell>
          <cell r="K19653" t="str">
            <v>PD</v>
          </cell>
          <cell r="L19653" t="str">
            <v>7933</v>
          </cell>
          <cell r="M19653" t="str">
            <v>S</v>
          </cell>
          <cell r="N19653">
            <v>4225</v>
          </cell>
        </row>
        <row r="19654">
          <cell r="A19654" t="str">
            <v>SF-RAK-I06-PC-0021</v>
          </cell>
          <cell r="B19654" t="str">
            <v>CINT</v>
          </cell>
          <cell r="C19654" t="str">
            <v/>
          </cell>
          <cell r="D19654" t="str">
            <v>CROSS PIPE 2 MAPLE RACK LHD FP SILVER</v>
          </cell>
          <cell r="E19654">
            <v>45293</v>
          </cell>
          <cell r="F19654" t="str">
            <v>HALF</v>
          </cell>
          <cell r="G19654" t="str">
            <v>CI_I06</v>
          </cell>
          <cell r="H19654" t="str">
            <v>PC</v>
          </cell>
          <cell r="I19654" t="str">
            <v>CPR</v>
          </cell>
          <cell r="J19654" t="str">
            <v/>
          </cell>
          <cell r="K19654" t="str">
            <v>PD</v>
          </cell>
          <cell r="L19654" t="str">
            <v>7933</v>
          </cell>
          <cell r="M19654" t="str">
            <v>S</v>
          </cell>
          <cell r="N19654">
            <v>29834</v>
          </cell>
        </row>
        <row r="19655">
          <cell r="A19655" t="str">
            <v>SF-RAK-I06-PC-0022</v>
          </cell>
          <cell r="B19655" t="str">
            <v>CINT</v>
          </cell>
          <cell r="C19655" t="str">
            <v/>
          </cell>
          <cell r="D19655" t="str">
            <v>CROSS PIPE 2 MAP RACK CUSTOM FP SILVER</v>
          </cell>
          <cell r="E19655">
            <v>45169</v>
          </cell>
          <cell r="F19655" t="str">
            <v>HALF</v>
          </cell>
          <cell r="G19655" t="str">
            <v>CI_I06</v>
          </cell>
          <cell r="H19655" t="str">
            <v>PC</v>
          </cell>
          <cell r="I19655" t="str">
            <v>CPR</v>
          </cell>
          <cell r="J19655" t="str">
            <v/>
          </cell>
          <cell r="K19655" t="str">
            <v>PD</v>
          </cell>
          <cell r="L19655" t="str">
            <v>7933</v>
          </cell>
          <cell r="M19655" t="str">
            <v>S</v>
          </cell>
          <cell r="N19655">
            <v>39315</v>
          </cell>
        </row>
        <row r="19656">
          <cell r="A19656" t="str">
            <v>SF-RAK-I06-PC-0023</v>
          </cell>
          <cell r="B19656" t="str">
            <v>CINT</v>
          </cell>
          <cell r="C19656" t="str">
            <v/>
          </cell>
          <cell r="D19656" t="str">
            <v>CROSS PIPE 2 MAP RACK LHD 590 FP SILVER</v>
          </cell>
          <cell r="E19656">
            <v>0</v>
          </cell>
          <cell r="F19656" t="str">
            <v>HALF</v>
          </cell>
          <cell r="G19656" t="str">
            <v>CI_I06</v>
          </cell>
          <cell r="H19656" t="str">
            <v>PC</v>
          </cell>
          <cell r="I19656" t="str">
            <v>CPR</v>
          </cell>
          <cell r="J19656" t="str">
            <v/>
          </cell>
          <cell r="K19656" t="str">
            <v>PD</v>
          </cell>
          <cell r="L19656" t="str">
            <v>7933</v>
          </cell>
          <cell r="M19656" t="str">
            <v>S</v>
          </cell>
          <cell r="N19656">
            <v>0</v>
          </cell>
        </row>
        <row r="19657">
          <cell r="A19657" t="str">
            <v>SF-RAK-I09-WL-0001</v>
          </cell>
          <cell r="B19657" t="str">
            <v>CINT</v>
          </cell>
          <cell r="C19657" t="str">
            <v/>
          </cell>
          <cell r="D19657" t="str">
            <v>TOP BOARD MAPLE RACK HD 18 X 1267 X 420</v>
          </cell>
          <cell r="E19657">
            <v>44804</v>
          </cell>
          <cell r="F19657" t="str">
            <v>HALF</v>
          </cell>
          <cell r="G19657" t="str">
            <v>CI_I09</v>
          </cell>
          <cell r="H19657" t="str">
            <v>PC</v>
          </cell>
          <cell r="I19657" t="str">
            <v>CPR</v>
          </cell>
          <cell r="J19657" t="str">
            <v/>
          </cell>
          <cell r="K19657" t="str">
            <v>PD</v>
          </cell>
          <cell r="L19657" t="str">
            <v>7936</v>
          </cell>
          <cell r="M19657" t="str">
            <v>S</v>
          </cell>
          <cell r="N19657">
            <v>196654</v>
          </cell>
        </row>
        <row r="19658">
          <cell r="A19658" t="str">
            <v>SF-RAK-I09-WL-0002</v>
          </cell>
          <cell r="B19658" t="str">
            <v>CINT</v>
          </cell>
          <cell r="C19658" t="str">
            <v/>
          </cell>
          <cell r="D19658" t="str">
            <v>MID.BOARD MAPLE RACK HD 18 X 1252 X 370</v>
          </cell>
          <cell r="E19658">
            <v>44952</v>
          </cell>
          <cell r="F19658" t="str">
            <v>HALF</v>
          </cell>
          <cell r="G19658" t="str">
            <v>CI_I09</v>
          </cell>
          <cell r="H19658" t="str">
            <v>PC</v>
          </cell>
          <cell r="I19658" t="str">
            <v>CPR</v>
          </cell>
          <cell r="J19658" t="str">
            <v/>
          </cell>
          <cell r="K19658" t="str">
            <v>PD</v>
          </cell>
          <cell r="L19658" t="str">
            <v>7936</v>
          </cell>
          <cell r="M19658" t="str">
            <v>S</v>
          </cell>
          <cell r="N19658">
            <v>20398</v>
          </cell>
        </row>
        <row r="19659">
          <cell r="A19659" t="str">
            <v>SF-RAK-I09-WL-0003</v>
          </cell>
          <cell r="B19659" t="str">
            <v>CINT</v>
          </cell>
          <cell r="C19659" t="str">
            <v/>
          </cell>
          <cell r="D19659" t="str">
            <v>BOTT.BOARD MAPLE RACK HD 18 X 1252 X 370</v>
          </cell>
          <cell r="E19659">
            <v>44952</v>
          </cell>
          <cell r="F19659" t="str">
            <v>HALF</v>
          </cell>
          <cell r="G19659" t="str">
            <v>CI_I09</v>
          </cell>
          <cell r="H19659" t="str">
            <v>PC</v>
          </cell>
          <cell r="I19659" t="str">
            <v>CPR</v>
          </cell>
          <cell r="J19659" t="str">
            <v/>
          </cell>
          <cell r="K19659" t="str">
            <v>PD</v>
          </cell>
          <cell r="L19659" t="str">
            <v>7936</v>
          </cell>
          <cell r="M19659" t="str">
            <v>S</v>
          </cell>
          <cell r="N19659">
            <v>20398</v>
          </cell>
        </row>
        <row r="19660">
          <cell r="A19660" t="str">
            <v>SF-RAK-ICT-SC-0001</v>
          </cell>
          <cell r="B19660" t="str">
            <v>CINT</v>
          </cell>
          <cell r="C19660" t="str">
            <v/>
          </cell>
          <cell r="D19660" t="str">
            <v>ANGLE L SHIRAI 1855</v>
          </cell>
          <cell r="E19660">
            <v>44860</v>
          </cell>
          <cell r="F19660" t="str">
            <v>HALF</v>
          </cell>
          <cell r="G19660" t="str">
            <v>CI_ICT</v>
          </cell>
          <cell r="H19660" t="str">
            <v>PC</v>
          </cell>
          <cell r="I19660" t="str">
            <v>CPR</v>
          </cell>
          <cell r="J19660" t="str">
            <v/>
          </cell>
          <cell r="K19660" t="str">
            <v>PD</v>
          </cell>
          <cell r="L19660" t="str">
            <v>7931</v>
          </cell>
          <cell r="M19660" t="str">
            <v>V</v>
          </cell>
          <cell r="N19660">
            <v>1976</v>
          </cell>
        </row>
        <row r="19661">
          <cell r="A19661" t="str">
            <v>SF-RIB-I03-CT-0001</v>
          </cell>
          <cell r="B19661" t="str">
            <v>CINT</v>
          </cell>
          <cell r="C19661" t="str">
            <v/>
          </cell>
          <cell r="D19661" t="str">
            <v>RANGKA RIBBON HIGH KW</v>
          </cell>
          <cell r="E19661">
            <v>44834</v>
          </cell>
          <cell r="F19661" t="str">
            <v>HALF</v>
          </cell>
          <cell r="G19661" t="str">
            <v>CI_I03</v>
          </cell>
          <cell r="H19661" t="str">
            <v>PC</v>
          </cell>
          <cell r="I19661" t="str">
            <v>CPR</v>
          </cell>
          <cell r="J19661" t="str">
            <v/>
          </cell>
          <cell r="K19661" t="str">
            <v>PD</v>
          </cell>
          <cell r="L19661" t="str">
            <v>7931</v>
          </cell>
          <cell r="M19661" t="str">
            <v>S</v>
          </cell>
          <cell r="N19661">
            <v>55743</v>
          </cell>
        </row>
        <row r="19662">
          <cell r="A19662" t="str">
            <v>SF-RIB-I03-CT-0002</v>
          </cell>
          <cell r="B19662" t="str">
            <v>CINT</v>
          </cell>
          <cell r="C19662" t="str">
            <v/>
          </cell>
          <cell r="D19662" t="str">
            <v>RANGKA RIBBON KUMON KW 0</v>
          </cell>
          <cell r="E19662">
            <v>44804</v>
          </cell>
          <cell r="F19662" t="str">
            <v>HALF</v>
          </cell>
          <cell r="G19662" t="str">
            <v>CI_I03</v>
          </cell>
          <cell r="H19662" t="str">
            <v>PC</v>
          </cell>
          <cell r="I19662" t="str">
            <v>CPR</v>
          </cell>
          <cell r="J19662" t="str">
            <v/>
          </cell>
          <cell r="K19662" t="str">
            <v>PD</v>
          </cell>
          <cell r="L19662" t="str">
            <v>7931</v>
          </cell>
          <cell r="M19662" t="str">
            <v>S</v>
          </cell>
          <cell r="N19662">
            <v>22997</v>
          </cell>
        </row>
        <row r="19663">
          <cell r="A19663" t="str">
            <v>SF-RIB-I03-CT-0003</v>
          </cell>
          <cell r="B19663" t="str">
            <v>CINT</v>
          </cell>
          <cell r="C19663" t="str">
            <v/>
          </cell>
          <cell r="D19663" t="str">
            <v>RANGKA RIBBON KW 0</v>
          </cell>
          <cell r="E19663">
            <v>44966</v>
          </cell>
          <cell r="F19663" t="str">
            <v>HALF</v>
          </cell>
          <cell r="G19663" t="str">
            <v>CI_I03</v>
          </cell>
          <cell r="H19663" t="str">
            <v>PC</v>
          </cell>
          <cell r="I19663" t="str">
            <v>CPR</v>
          </cell>
          <cell r="J19663" t="str">
            <v/>
          </cell>
          <cell r="K19663" t="str">
            <v>PD</v>
          </cell>
          <cell r="L19663" t="str">
            <v>7931</v>
          </cell>
          <cell r="M19663" t="str">
            <v>S</v>
          </cell>
          <cell r="N19663">
            <v>30349</v>
          </cell>
        </row>
        <row r="19664">
          <cell r="A19664" t="str">
            <v>SF-RIB-I05-NC-0001</v>
          </cell>
          <cell r="B19664" t="str">
            <v>CINT</v>
          </cell>
          <cell r="C19664" t="str">
            <v/>
          </cell>
          <cell r="D19664" t="str">
            <v>RANGKA RIBBON FC</v>
          </cell>
          <cell r="E19664">
            <v>44783</v>
          </cell>
          <cell r="F19664" t="str">
            <v>HALF</v>
          </cell>
          <cell r="G19664" t="str">
            <v>CI_I05</v>
          </cell>
          <cell r="H19664" t="str">
            <v>PC</v>
          </cell>
          <cell r="I19664" t="str">
            <v>CPR</v>
          </cell>
          <cell r="J19664" t="str">
            <v/>
          </cell>
          <cell r="K19664" t="str">
            <v>PD</v>
          </cell>
          <cell r="L19664" t="str">
            <v>7932</v>
          </cell>
          <cell r="M19664" t="str">
            <v>S</v>
          </cell>
          <cell r="N19664">
            <v>0</v>
          </cell>
        </row>
        <row r="19665">
          <cell r="A19665" t="str">
            <v>SF-RIB-I06-PC-0001</v>
          </cell>
          <cell r="B19665" t="str">
            <v>CINT</v>
          </cell>
          <cell r="C19665" t="str">
            <v/>
          </cell>
          <cell r="D19665" t="str">
            <v>RANGKA RIBBON FP BLACK</v>
          </cell>
          <cell r="E19665">
            <v>45169</v>
          </cell>
          <cell r="F19665" t="str">
            <v>HALF</v>
          </cell>
          <cell r="G19665" t="str">
            <v>CI_I06</v>
          </cell>
          <cell r="H19665" t="str">
            <v>PC</v>
          </cell>
          <cell r="I19665" t="str">
            <v>CPR</v>
          </cell>
          <cell r="J19665" t="str">
            <v/>
          </cell>
          <cell r="K19665" t="str">
            <v>PD</v>
          </cell>
          <cell r="L19665" t="str">
            <v>7933</v>
          </cell>
          <cell r="M19665" t="str">
            <v>S</v>
          </cell>
          <cell r="N19665">
            <v>41070</v>
          </cell>
        </row>
        <row r="19666">
          <cell r="A19666" t="str">
            <v>SF-RIB-I06-PC-0002</v>
          </cell>
          <cell r="B19666" t="str">
            <v>CINT</v>
          </cell>
          <cell r="C19666" t="str">
            <v/>
          </cell>
          <cell r="D19666" t="str">
            <v>RANGKA RIBBON FP GREY</v>
          </cell>
          <cell r="E19666">
            <v>44804</v>
          </cell>
          <cell r="F19666" t="str">
            <v>HALF</v>
          </cell>
          <cell r="G19666" t="str">
            <v>CI_I06</v>
          </cell>
          <cell r="H19666" t="str">
            <v>PC</v>
          </cell>
          <cell r="I19666" t="str">
            <v>CPR</v>
          </cell>
          <cell r="J19666" t="str">
            <v/>
          </cell>
          <cell r="K19666" t="str">
            <v>PD</v>
          </cell>
          <cell r="L19666" t="str">
            <v>7933</v>
          </cell>
          <cell r="M19666" t="str">
            <v>S</v>
          </cell>
          <cell r="N19666">
            <v>41070</v>
          </cell>
        </row>
        <row r="19667">
          <cell r="A19667" t="str">
            <v>SF-RIB-I06-PC-0003</v>
          </cell>
          <cell r="B19667" t="str">
            <v>CINT</v>
          </cell>
          <cell r="C19667" t="str">
            <v/>
          </cell>
          <cell r="D19667" t="str">
            <v>RANGKA RIBBON FP YELLOW</v>
          </cell>
          <cell r="E19667">
            <v>45293</v>
          </cell>
          <cell r="F19667" t="str">
            <v>HALF</v>
          </cell>
          <cell r="G19667" t="str">
            <v>CI_I06</v>
          </cell>
          <cell r="H19667" t="str">
            <v>PC</v>
          </cell>
          <cell r="I19667" t="str">
            <v>CPR</v>
          </cell>
          <cell r="J19667" t="str">
            <v/>
          </cell>
          <cell r="K19667" t="str">
            <v>PD</v>
          </cell>
          <cell r="L19667" t="str">
            <v>7933</v>
          </cell>
          <cell r="M19667" t="str">
            <v>S</v>
          </cell>
          <cell r="N19667">
            <v>45074</v>
          </cell>
        </row>
        <row r="19668">
          <cell r="A19668" t="str">
            <v>SF-RIB-I06-PC-0004</v>
          </cell>
          <cell r="B19668" t="str">
            <v>CINT</v>
          </cell>
          <cell r="C19668" t="str">
            <v/>
          </cell>
          <cell r="D19668" t="str">
            <v>RANGKA RIBBON HIGH FP BLACK</v>
          </cell>
          <cell r="E19668">
            <v>45293</v>
          </cell>
          <cell r="F19668" t="str">
            <v>HALF</v>
          </cell>
          <cell r="G19668" t="str">
            <v>CI_I06</v>
          </cell>
          <cell r="H19668" t="str">
            <v>PC</v>
          </cell>
          <cell r="I19668" t="str">
            <v>CPR</v>
          </cell>
          <cell r="J19668" t="str">
            <v/>
          </cell>
          <cell r="K19668" t="str">
            <v>PD</v>
          </cell>
          <cell r="L19668" t="str">
            <v>7933</v>
          </cell>
          <cell r="M19668" t="str">
            <v>S</v>
          </cell>
          <cell r="N19668">
            <v>70172</v>
          </cell>
        </row>
        <row r="19669">
          <cell r="A19669" t="str">
            <v>SF-RIB-I06-PC-0005</v>
          </cell>
          <cell r="B19669" t="str">
            <v>CINT</v>
          </cell>
          <cell r="C19669" t="str">
            <v/>
          </cell>
          <cell r="D19669" t="str">
            <v>RANGKA RIBBON HIGH FP GREY</v>
          </cell>
          <cell r="E19669">
            <v>44936</v>
          </cell>
          <cell r="F19669" t="str">
            <v>HALF</v>
          </cell>
          <cell r="G19669" t="str">
            <v>CI_I06</v>
          </cell>
          <cell r="H19669" t="str">
            <v>PC</v>
          </cell>
          <cell r="I19669" t="str">
            <v>CPR</v>
          </cell>
          <cell r="J19669" t="str">
            <v/>
          </cell>
          <cell r="K19669" t="str">
            <v>PD</v>
          </cell>
          <cell r="L19669" t="str">
            <v>7933</v>
          </cell>
          <cell r="M19669" t="str">
            <v>S</v>
          </cell>
          <cell r="N19669">
            <v>70172</v>
          </cell>
        </row>
        <row r="19670">
          <cell r="A19670" t="str">
            <v>SF-RIB-I06-PC-0006</v>
          </cell>
          <cell r="B19670" t="str">
            <v>CINT</v>
          </cell>
          <cell r="C19670" t="str">
            <v/>
          </cell>
          <cell r="D19670" t="str">
            <v>RANGKA RIBBON HIGH FP YELLOW</v>
          </cell>
          <cell r="E19670">
            <v>44834</v>
          </cell>
          <cell r="F19670" t="str">
            <v>HALF</v>
          </cell>
          <cell r="G19670" t="str">
            <v>CI_I06</v>
          </cell>
          <cell r="H19670" t="str">
            <v>PC</v>
          </cell>
          <cell r="I19670" t="str">
            <v>CPR</v>
          </cell>
          <cell r="J19670" t="str">
            <v/>
          </cell>
          <cell r="K19670" t="str">
            <v>PD</v>
          </cell>
          <cell r="L19670" t="str">
            <v>7933</v>
          </cell>
          <cell r="M19670" t="str">
            <v>S</v>
          </cell>
          <cell r="N19670">
            <v>70092</v>
          </cell>
        </row>
        <row r="19671">
          <cell r="A19671" t="str">
            <v>SF-RIB-I06-PC-0007</v>
          </cell>
          <cell r="B19671" t="str">
            <v>CINT</v>
          </cell>
          <cell r="C19671" t="str">
            <v/>
          </cell>
          <cell r="D19671" t="str">
            <v>RANGKA RIBBON KUMON FP IVORY</v>
          </cell>
          <cell r="E19671">
            <v>45293</v>
          </cell>
          <cell r="F19671" t="str">
            <v>HALF</v>
          </cell>
          <cell r="G19671" t="str">
            <v>CI_I06</v>
          </cell>
          <cell r="H19671" t="str">
            <v>PC</v>
          </cell>
          <cell r="I19671" t="str">
            <v>CPR</v>
          </cell>
          <cell r="J19671" t="str">
            <v/>
          </cell>
          <cell r="K19671" t="str">
            <v>PD</v>
          </cell>
          <cell r="L19671" t="str">
            <v>7933</v>
          </cell>
          <cell r="M19671" t="str">
            <v>S</v>
          </cell>
          <cell r="N19671">
            <v>32754</v>
          </cell>
        </row>
        <row r="19672">
          <cell r="A19672" t="str">
            <v>SF-RIB-I06-PC-0008</v>
          </cell>
          <cell r="B19672" t="str">
            <v>CINT</v>
          </cell>
          <cell r="C19672" t="str">
            <v/>
          </cell>
          <cell r="D19672" t="str">
            <v>RING RIBBON FP BLACK</v>
          </cell>
          <cell r="E19672">
            <v>45202</v>
          </cell>
          <cell r="F19672" t="str">
            <v>HALF</v>
          </cell>
          <cell r="G19672" t="str">
            <v>CI_I06</v>
          </cell>
          <cell r="H19672" t="str">
            <v>PC</v>
          </cell>
          <cell r="I19672" t="str">
            <v>CPR</v>
          </cell>
          <cell r="J19672" t="str">
            <v/>
          </cell>
          <cell r="K19672" t="str">
            <v>PD</v>
          </cell>
          <cell r="L19672" t="str">
            <v>7933</v>
          </cell>
          <cell r="M19672" t="str">
            <v>S</v>
          </cell>
          <cell r="N19672">
            <v>8482</v>
          </cell>
        </row>
        <row r="19673">
          <cell r="A19673" t="str">
            <v>SF-RIB-I06-PC-0009</v>
          </cell>
          <cell r="B19673" t="str">
            <v>CINT</v>
          </cell>
          <cell r="C19673" t="str">
            <v/>
          </cell>
          <cell r="D19673" t="str">
            <v>RING RIBBON FP GREY</v>
          </cell>
          <cell r="E19673">
            <v>45293</v>
          </cell>
          <cell r="F19673" t="str">
            <v>HALF</v>
          </cell>
          <cell r="G19673" t="str">
            <v>CI_I06</v>
          </cell>
          <cell r="H19673" t="str">
            <v>PC</v>
          </cell>
          <cell r="I19673" t="str">
            <v>CPR</v>
          </cell>
          <cell r="J19673" t="str">
            <v/>
          </cell>
          <cell r="K19673" t="str">
            <v>PD</v>
          </cell>
          <cell r="L19673" t="str">
            <v>7933</v>
          </cell>
          <cell r="M19673" t="str">
            <v>S</v>
          </cell>
          <cell r="N19673">
            <v>20693</v>
          </cell>
        </row>
        <row r="19674">
          <cell r="A19674" t="str">
            <v>SF-RIB-I06-PC-0010</v>
          </cell>
          <cell r="B19674" t="str">
            <v>CINT</v>
          </cell>
          <cell r="C19674" t="str">
            <v/>
          </cell>
          <cell r="D19674" t="str">
            <v>RING RIBBON FP IVORY</v>
          </cell>
          <cell r="E19674">
            <v>45202</v>
          </cell>
          <cell r="F19674" t="str">
            <v>HALF</v>
          </cell>
          <cell r="G19674" t="str">
            <v>CI_I06</v>
          </cell>
          <cell r="H19674" t="str">
            <v>PC</v>
          </cell>
          <cell r="I19674" t="str">
            <v>CPR</v>
          </cell>
          <cell r="J19674" t="str">
            <v/>
          </cell>
          <cell r="K19674" t="str">
            <v>PD</v>
          </cell>
          <cell r="L19674" t="str">
            <v>7933</v>
          </cell>
          <cell r="M19674" t="str">
            <v>S</v>
          </cell>
          <cell r="N19674">
            <v>20679</v>
          </cell>
        </row>
        <row r="19675">
          <cell r="A19675" t="str">
            <v>SF-RIB-I06-PC-0011</v>
          </cell>
          <cell r="B19675" t="str">
            <v>CINT</v>
          </cell>
          <cell r="C19675" t="str">
            <v/>
          </cell>
          <cell r="D19675" t="str">
            <v>RING RIBBON FP YELLOW</v>
          </cell>
          <cell r="E19675">
            <v>45169</v>
          </cell>
          <cell r="F19675" t="str">
            <v>HALF</v>
          </cell>
          <cell r="G19675" t="str">
            <v>CI_I06</v>
          </cell>
          <cell r="H19675" t="str">
            <v>PC</v>
          </cell>
          <cell r="I19675" t="str">
            <v>CPR</v>
          </cell>
          <cell r="J19675" t="str">
            <v/>
          </cell>
          <cell r="K19675" t="str">
            <v>PD</v>
          </cell>
          <cell r="L19675" t="str">
            <v>7933</v>
          </cell>
          <cell r="M19675" t="str">
            <v>S</v>
          </cell>
          <cell r="N19675">
            <v>20679</v>
          </cell>
        </row>
        <row r="19676">
          <cell r="A19676" t="str">
            <v>SF-RNY-I04-CT-0001</v>
          </cell>
          <cell r="B19676" t="str">
            <v>CINT</v>
          </cell>
          <cell r="C19676" t="str">
            <v/>
          </cell>
          <cell r="D19676" t="str">
            <v>FOOT FRAME DS03M KW 0</v>
          </cell>
          <cell r="E19676">
            <v>44804</v>
          </cell>
          <cell r="F19676" t="str">
            <v>HALF</v>
          </cell>
          <cell r="G19676" t="str">
            <v>CI_I04</v>
          </cell>
          <cell r="H19676" t="str">
            <v>PC</v>
          </cell>
          <cell r="I19676" t="str">
            <v>CPR</v>
          </cell>
          <cell r="J19676" t="str">
            <v/>
          </cell>
          <cell r="K19676" t="str">
            <v>PD</v>
          </cell>
          <cell r="L19676" t="str">
            <v>7931</v>
          </cell>
          <cell r="M19676" t="str">
            <v>S</v>
          </cell>
          <cell r="N19676">
            <v>294561</v>
          </cell>
        </row>
        <row r="19677">
          <cell r="A19677" t="str">
            <v>SF-RNY-I04-CT-0002</v>
          </cell>
          <cell r="B19677" t="str">
            <v>CINT</v>
          </cell>
          <cell r="C19677" t="str">
            <v/>
          </cell>
          <cell r="D19677" t="str">
            <v>H/F LOWER FRAME DS03M KW 0</v>
          </cell>
          <cell r="E19677">
            <v>44783</v>
          </cell>
          <cell r="F19677" t="str">
            <v>HALF</v>
          </cell>
          <cell r="G19677" t="str">
            <v>CI_I04</v>
          </cell>
          <cell r="H19677" t="str">
            <v>PC</v>
          </cell>
          <cell r="I19677" t="str">
            <v>CPR</v>
          </cell>
          <cell r="J19677" t="str">
            <v/>
          </cell>
          <cell r="K19677" t="str">
            <v>PD</v>
          </cell>
          <cell r="L19677" t="str">
            <v>7931</v>
          </cell>
          <cell r="M19677" t="str">
            <v>S</v>
          </cell>
          <cell r="N19677">
            <v>0</v>
          </cell>
        </row>
        <row r="19678">
          <cell r="A19678" t="str">
            <v>SF-RNY-I04-CT-0003</v>
          </cell>
          <cell r="B19678" t="str">
            <v>CINT</v>
          </cell>
          <cell r="C19678" t="str">
            <v/>
          </cell>
          <cell r="D19678" t="str">
            <v>HEAD FRAME DS03M KW 0</v>
          </cell>
          <cell r="E19678">
            <v>44804</v>
          </cell>
          <cell r="F19678" t="str">
            <v>HALF</v>
          </cell>
          <cell r="G19678" t="str">
            <v>CI_I04</v>
          </cell>
          <cell r="H19678" t="str">
            <v>PC</v>
          </cell>
          <cell r="I19678" t="str">
            <v>CPR</v>
          </cell>
          <cell r="J19678" t="str">
            <v/>
          </cell>
          <cell r="K19678" t="str">
            <v>PD</v>
          </cell>
          <cell r="L19678" t="str">
            <v>7931</v>
          </cell>
          <cell r="M19678" t="str">
            <v>S</v>
          </cell>
          <cell r="N19678">
            <v>294561</v>
          </cell>
        </row>
        <row r="19679">
          <cell r="A19679" t="str">
            <v>SF-RNY-I04-CT-0004</v>
          </cell>
          <cell r="B19679" t="str">
            <v>CINT</v>
          </cell>
          <cell r="C19679" t="str">
            <v/>
          </cell>
          <cell r="D19679" t="str">
            <v>LOWER FRAME COMPL RN TB01 KW 0</v>
          </cell>
          <cell r="E19679">
            <v>44783</v>
          </cell>
          <cell r="F19679" t="str">
            <v>HALF</v>
          </cell>
          <cell r="G19679" t="str">
            <v>CI_I04</v>
          </cell>
          <cell r="H19679" t="str">
            <v>PC</v>
          </cell>
          <cell r="I19679" t="str">
            <v>CPR</v>
          </cell>
          <cell r="J19679" t="str">
            <v/>
          </cell>
          <cell r="K19679" t="str">
            <v>PD</v>
          </cell>
          <cell r="L19679" t="str">
            <v>7931</v>
          </cell>
          <cell r="M19679" t="str">
            <v>S</v>
          </cell>
          <cell r="N19679">
            <v>0</v>
          </cell>
        </row>
        <row r="19680">
          <cell r="A19680" t="str">
            <v>SF-RNY-I04-CT-0005</v>
          </cell>
          <cell r="B19680" t="str">
            <v>CINT</v>
          </cell>
          <cell r="C19680" t="str">
            <v/>
          </cell>
          <cell r="D19680" t="str">
            <v>SLIDING RN TB01 KW 0</v>
          </cell>
          <cell r="E19680">
            <v>44783</v>
          </cell>
          <cell r="F19680" t="str">
            <v>HALF</v>
          </cell>
          <cell r="G19680" t="str">
            <v>CI_I04</v>
          </cell>
          <cell r="H19680" t="str">
            <v>PC</v>
          </cell>
          <cell r="I19680" t="str">
            <v>CPR</v>
          </cell>
          <cell r="J19680" t="str">
            <v/>
          </cell>
          <cell r="K19680" t="str">
            <v>PD</v>
          </cell>
          <cell r="L19680" t="str">
            <v>7931</v>
          </cell>
          <cell r="M19680" t="str">
            <v>S</v>
          </cell>
          <cell r="N19680">
            <v>0</v>
          </cell>
        </row>
        <row r="19681">
          <cell r="A19681" t="str">
            <v>SF-RNY-I04-CT-0006</v>
          </cell>
          <cell r="B19681" t="str">
            <v>CINT</v>
          </cell>
          <cell r="C19681" t="str">
            <v/>
          </cell>
          <cell r="D19681" t="str">
            <v>UPPER FRAME RN TB01 KW 0</v>
          </cell>
          <cell r="E19681">
            <v>44783</v>
          </cell>
          <cell r="F19681" t="str">
            <v>HALF</v>
          </cell>
          <cell r="G19681" t="str">
            <v>CI_I04</v>
          </cell>
          <cell r="H19681" t="str">
            <v>PC</v>
          </cell>
          <cell r="I19681" t="str">
            <v>CPR</v>
          </cell>
          <cell r="J19681" t="str">
            <v/>
          </cell>
          <cell r="K19681" t="str">
            <v>PD</v>
          </cell>
          <cell r="L19681" t="str">
            <v>7931</v>
          </cell>
          <cell r="M19681" t="str">
            <v>S</v>
          </cell>
          <cell r="N19681">
            <v>0</v>
          </cell>
        </row>
        <row r="19682">
          <cell r="A19682" t="str">
            <v>SF-RNY-I04-CT-0007</v>
          </cell>
          <cell r="B19682" t="str">
            <v>CINT</v>
          </cell>
          <cell r="C19682" t="str">
            <v/>
          </cell>
          <cell r="D19682" t="str">
            <v>VERTIKAL LEG RN TB01 KW 0</v>
          </cell>
          <cell r="E19682">
            <v>44783</v>
          </cell>
          <cell r="F19682" t="str">
            <v>HALF</v>
          </cell>
          <cell r="G19682" t="str">
            <v>CI_I04</v>
          </cell>
          <cell r="H19682" t="str">
            <v>PC</v>
          </cell>
          <cell r="I19682" t="str">
            <v>CPR</v>
          </cell>
          <cell r="J19682" t="str">
            <v/>
          </cell>
          <cell r="K19682" t="str">
            <v>PD</v>
          </cell>
          <cell r="L19682" t="str">
            <v>7931</v>
          </cell>
          <cell r="M19682" t="str">
            <v>S</v>
          </cell>
          <cell r="N19682">
            <v>0</v>
          </cell>
        </row>
        <row r="19683">
          <cell r="A19683" t="str">
            <v>SF-RNY-I05-NC-0001</v>
          </cell>
          <cell r="B19683" t="str">
            <v>CINT</v>
          </cell>
          <cell r="C19683" t="str">
            <v/>
          </cell>
          <cell r="D19683" t="str">
            <v>LOWER PIPE IRIGATOR BAR RN PO4-HW COMPL</v>
          </cell>
          <cell r="E19683">
            <v>44783</v>
          </cell>
          <cell r="F19683" t="str">
            <v>HALF</v>
          </cell>
          <cell r="G19683" t="str">
            <v>CI_I05</v>
          </cell>
          <cell r="H19683" t="str">
            <v>PC</v>
          </cell>
          <cell r="I19683" t="str">
            <v>CPR</v>
          </cell>
          <cell r="J19683" t="str">
            <v/>
          </cell>
          <cell r="K19683" t="str">
            <v>PD</v>
          </cell>
          <cell r="L19683" t="str">
            <v>7932</v>
          </cell>
          <cell r="M19683" t="str">
            <v>S</v>
          </cell>
          <cell r="N19683">
            <v>0</v>
          </cell>
        </row>
        <row r="19684">
          <cell r="A19684" t="str">
            <v>SF-RNY-I05-NC-0002</v>
          </cell>
          <cell r="B19684" t="str">
            <v>CINT</v>
          </cell>
          <cell r="C19684" t="str">
            <v/>
          </cell>
          <cell r="D19684" t="str">
            <v>SLIDING COMPL RN TB01 FC</v>
          </cell>
          <cell r="E19684">
            <v>44783</v>
          </cell>
          <cell r="F19684" t="str">
            <v>HALF</v>
          </cell>
          <cell r="G19684" t="str">
            <v>CI_I05</v>
          </cell>
          <cell r="H19684" t="str">
            <v>PC</v>
          </cell>
          <cell r="I19684" t="str">
            <v>CPR</v>
          </cell>
          <cell r="J19684" t="str">
            <v/>
          </cell>
          <cell r="K19684" t="str">
            <v>PD</v>
          </cell>
          <cell r="L19684" t="str">
            <v>7932</v>
          </cell>
          <cell r="M19684" t="str">
            <v>S</v>
          </cell>
          <cell r="N19684">
            <v>0</v>
          </cell>
        </row>
        <row r="19685">
          <cell r="A19685" t="str">
            <v>SF-RNY-I05-NC-0003</v>
          </cell>
          <cell r="B19685" t="str">
            <v>CINT</v>
          </cell>
          <cell r="C19685" t="str">
            <v/>
          </cell>
          <cell r="D19685" t="str">
            <v>UPPER PIPE IRIGATOR BAR RN PO4-HW COMPL</v>
          </cell>
          <cell r="E19685">
            <v>44783</v>
          </cell>
          <cell r="F19685" t="str">
            <v>HALF</v>
          </cell>
          <cell r="G19685" t="str">
            <v>CI_I05</v>
          </cell>
          <cell r="H19685" t="str">
            <v>PC</v>
          </cell>
          <cell r="I19685" t="str">
            <v>CPR</v>
          </cell>
          <cell r="J19685" t="str">
            <v/>
          </cell>
          <cell r="K19685" t="str">
            <v>PD</v>
          </cell>
          <cell r="L19685" t="str">
            <v>7932</v>
          </cell>
          <cell r="M19685" t="str">
            <v>S</v>
          </cell>
          <cell r="N19685">
            <v>0</v>
          </cell>
        </row>
        <row r="19686">
          <cell r="A19686" t="str">
            <v>SF-RNY-I05-NC-0004</v>
          </cell>
          <cell r="B19686" t="str">
            <v>CINT</v>
          </cell>
          <cell r="C19686" t="str">
            <v/>
          </cell>
          <cell r="D19686" t="str">
            <v>BUSH CORNER BUMPER RN03M FC</v>
          </cell>
          <cell r="E19686">
            <v>44825</v>
          </cell>
          <cell r="F19686" t="str">
            <v>HALF</v>
          </cell>
          <cell r="G19686" t="str">
            <v>CI_I05</v>
          </cell>
          <cell r="H19686" t="str">
            <v>PC</v>
          </cell>
          <cell r="I19686" t="str">
            <v>CPR</v>
          </cell>
          <cell r="J19686" t="str">
            <v/>
          </cell>
          <cell r="K19686" t="str">
            <v>PD</v>
          </cell>
          <cell r="L19686" t="str">
            <v>7932</v>
          </cell>
          <cell r="M19686" t="str">
            <v>S</v>
          </cell>
          <cell r="N19686">
            <v>60541</v>
          </cell>
        </row>
        <row r="19687">
          <cell r="A19687" t="str">
            <v>SF-RNY-I06-PC-0001</v>
          </cell>
          <cell r="B19687" t="str">
            <v>CINT</v>
          </cell>
          <cell r="C19687" t="str">
            <v/>
          </cell>
          <cell r="D19687" t="str">
            <v>BOTTOM A OPTIMUS FP IVORY</v>
          </cell>
          <cell r="E19687">
            <v>44825</v>
          </cell>
          <cell r="F19687" t="str">
            <v>HALF</v>
          </cell>
          <cell r="G19687" t="str">
            <v>CI_I06</v>
          </cell>
          <cell r="H19687" t="str">
            <v>PC</v>
          </cell>
          <cell r="I19687" t="str">
            <v>CPR</v>
          </cell>
          <cell r="J19687" t="str">
            <v/>
          </cell>
          <cell r="K19687" t="str">
            <v>PD</v>
          </cell>
          <cell r="L19687" t="str">
            <v>7933</v>
          </cell>
          <cell r="M19687" t="str">
            <v>S</v>
          </cell>
          <cell r="N19687">
            <v>860507</v>
          </cell>
        </row>
        <row r="19688">
          <cell r="A19688" t="str">
            <v>SF-RNY-I06-PC-0002</v>
          </cell>
          <cell r="B19688" t="str">
            <v>CINT</v>
          </cell>
          <cell r="C19688" t="str">
            <v/>
          </cell>
          <cell r="D19688" t="str">
            <v>BOTTOM B OPTIMUS FP IVORY</v>
          </cell>
          <cell r="E19688">
            <v>44825</v>
          </cell>
          <cell r="F19688" t="str">
            <v>HALF</v>
          </cell>
          <cell r="G19688" t="str">
            <v>CI_I06</v>
          </cell>
          <cell r="H19688" t="str">
            <v>PC</v>
          </cell>
          <cell r="I19688" t="str">
            <v>CPR</v>
          </cell>
          <cell r="J19688" t="str">
            <v/>
          </cell>
          <cell r="K19688" t="str">
            <v>PD</v>
          </cell>
          <cell r="L19688" t="str">
            <v>7933</v>
          </cell>
          <cell r="M19688" t="str">
            <v>S</v>
          </cell>
          <cell r="N19688">
            <v>860688</v>
          </cell>
        </row>
        <row r="19689">
          <cell r="A19689" t="str">
            <v>SF-RNY-I06-PC-0003</v>
          </cell>
          <cell r="B19689" t="str">
            <v>CINT</v>
          </cell>
          <cell r="C19689" t="str">
            <v/>
          </cell>
          <cell r="D19689" t="str">
            <v>BOTTOM C OPTIMUS FP IVORY</v>
          </cell>
          <cell r="E19689">
            <v>44804</v>
          </cell>
          <cell r="F19689" t="str">
            <v>HALF</v>
          </cell>
          <cell r="G19689" t="str">
            <v>CI_I06</v>
          </cell>
          <cell r="H19689" t="str">
            <v>PC</v>
          </cell>
          <cell r="I19689" t="str">
            <v>CPR</v>
          </cell>
          <cell r="J19689" t="str">
            <v/>
          </cell>
          <cell r="K19689" t="str">
            <v>PD</v>
          </cell>
          <cell r="L19689" t="str">
            <v>7933</v>
          </cell>
          <cell r="M19689" t="str">
            <v>S</v>
          </cell>
          <cell r="N19689">
            <v>827907</v>
          </cell>
        </row>
        <row r="19690">
          <cell r="A19690" t="str">
            <v>SF-RNY-I06-PC-0004</v>
          </cell>
          <cell r="B19690" t="str">
            <v>CINT</v>
          </cell>
          <cell r="C19690" t="str">
            <v/>
          </cell>
          <cell r="D19690" t="str">
            <v>BOTTOM CENTER OPTIMUS FP IVORY</v>
          </cell>
          <cell r="E19690">
            <v>44804</v>
          </cell>
          <cell r="F19690" t="str">
            <v>HALF</v>
          </cell>
          <cell r="G19690" t="str">
            <v>CI_I06</v>
          </cell>
          <cell r="H19690" t="str">
            <v>PC</v>
          </cell>
          <cell r="I19690" t="str">
            <v>CPR</v>
          </cell>
          <cell r="J19690" t="str">
            <v/>
          </cell>
          <cell r="K19690" t="str">
            <v>PD</v>
          </cell>
          <cell r="L19690" t="str">
            <v>7933</v>
          </cell>
          <cell r="M19690" t="str">
            <v>S</v>
          </cell>
          <cell r="N19690">
            <v>496510</v>
          </cell>
        </row>
        <row r="19691">
          <cell r="A19691" t="str">
            <v>SF-RNY-I06-PC-0005</v>
          </cell>
          <cell r="B19691" t="str">
            <v>CINT</v>
          </cell>
          <cell r="C19691" t="str">
            <v/>
          </cell>
          <cell r="D19691" t="str">
            <v>LOWER FRAME COMPL RN TB01 FP IVORY</v>
          </cell>
          <cell r="E19691">
            <v>44783</v>
          </cell>
          <cell r="F19691" t="str">
            <v>HALF</v>
          </cell>
          <cell r="G19691" t="str">
            <v>CI_I06</v>
          </cell>
          <cell r="H19691" t="str">
            <v>PC</v>
          </cell>
          <cell r="I19691" t="str">
            <v>CPR</v>
          </cell>
          <cell r="J19691" t="str">
            <v/>
          </cell>
          <cell r="K19691" t="str">
            <v>PD</v>
          </cell>
          <cell r="L19691" t="str">
            <v>7933</v>
          </cell>
          <cell r="M19691" t="str">
            <v>S</v>
          </cell>
          <cell r="N19691">
            <v>0</v>
          </cell>
        </row>
        <row r="19692">
          <cell r="A19692" t="str">
            <v>SF-RNY-I06-PC-0006</v>
          </cell>
          <cell r="B19692" t="str">
            <v>CINT</v>
          </cell>
          <cell r="C19692" t="str">
            <v/>
          </cell>
          <cell r="D19692" t="str">
            <v>LOWER FRAME OPTIMUS FP IVORY</v>
          </cell>
          <cell r="E19692">
            <v>44825</v>
          </cell>
          <cell r="F19692" t="str">
            <v>HALF</v>
          </cell>
          <cell r="G19692" t="str">
            <v>CI_I06</v>
          </cell>
          <cell r="H19692" t="str">
            <v>PC</v>
          </cell>
          <cell r="I19692" t="str">
            <v>CPR</v>
          </cell>
          <cell r="J19692" t="str">
            <v/>
          </cell>
          <cell r="K19692" t="str">
            <v>PD</v>
          </cell>
          <cell r="L19692" t="str">
            <v>7933</v>
          </cell>
          <cell r="M19692" t="str">
            <v>S</v>
          </cell>
          <cell r="N19692">
            <v>903149</v>
          </cell>
        </row>
        <row r="19693">
          <cell r="A19693" t="str">
            <v>SF-RNY-I06-PC-0007</v>
          </cell>
          <cell r="B19693" t="str">
            <v>CINT</v>
          </cell>
          <cell r="C19693" t="str">
            <v/>
          </cell>
          <cell r="D19693" t="str">
            <v>MAIN FRAME OPTIMUS 3E FP IVORY</v>
          </cell>
          <cell r="E19693">
            <v>44804</v>
          </cell>
          <cell r="F19693" t="str">
            <v>HALF</v>
          </cell>
          <cell r="G19693" t="str">
            <v>CI_I06</v>
          </cell>
          <cell r="H19693" t="str">
            <v>PC</v>
          </cell>
          <cell r="I19693" t="str">
            <v>CPR</v>
          </cell>
          <cell r="J19693" t="str">
            <v/>
          </cell>
          <cell r="K19693" t="str">
            <v>PD</v>
          </cell>
          <cell r="L19693" t="str">
            <v>7933</v>
          </cell>
          <cell r="M19693" t="str">
            <v>S</v>
          </cell>
          <cell r="N19693">
            <v>2234744</v>
          </cell>
        </row>
        <row r="19694">
          <cell r="A19694" t="str">
            <v>SF-RNY-I06-PC-0008</v>
          </cell>
          <cell r="B19694" t="str">
            <v>CINT</v>
          </cell>
          <cell r="C19694" t="str">
            <v/>
          </cell>
          <cell r="D19694" t="str">
            <v>UPPER FRAME COMPL RN TB01 FP IVORY</v>
          </cell>
          <cell r="E19694">
            <v>44783</v>
          </cell>
          <cell r="F19694" t="str">
            <v>HALF</v>
          </cell>
          <cell r="G19694" t="str">
            <v>CI_I06</v>
          </cell>
          <cell r="H19694" t="str">
            <v>PC</v>
          </cell>
          <cell r="I19694" t="str">
            <v>CPR</v>
          </cell>
          <cell r="J19694" t="str">
            <v/>
          </cell>
          <cell r="K19694" t="str">
            <v>PD</v>
          </cell>
          <cell r="L19694" t="str">
            <v>7933</v>
          </cell>
          <cell r="M19694" t="str">
            <v>S</v>
          </cell>
          <cell r="N19694">
            <v>0</v>
          </cell>
        </row>
        <row r="19695">
          <cell r="A19695" t="str">
            <v>SF-RNY-I06-PC-0009</v>
          </cell>
          <cell r="B19695" t="str">
            <v>CINT</v>
          </cell>
          <cell r="C19695" t="str">
            <v/>
          </cell>
          <cell r="D19695" t="str">
            <v>VERTIKAL LEG COMPL RN TB01 FP IVORY</v>
          </cell>
          <cell r="E19695">
            <v>44783</v>
          </cell>
          <cell r="F19695" t="str">
            <v>HALF</v>
          </cell>
          <cell r="G19695" t="str">
            <v>CI_I06</v>
          </cell>
          <cell r="H19695" t="str">
            <v>PC</v>
          </cell>
          <cell r="I19695" t="str">
            <v>CPR</v>
          </cell>
          <cell r="J19695" t="str">
            <v/>
          </cell>
          <cell r="K19695" t="str">
            <v>PD</v>
          </cell>
          <cell r="L19695" t="str">
            <v>7933</v>
          </cell>
          <cell r="M19695" t="str">
            <v>S</v>
          </cell>
          <cell r="N19695">
            <v>0</v>
          </cell>
        </row>
        <row r="19696">
          <cell r="A19696" t="str">
            <v>SF-RNY-I06-PC-0010</v>
          </cell>
          <cell r="B19696" t="str">
            <v>CINT</v>
          </cell>
          <cell r="C19696" t="str">
            <v/>
          </cell>
          <cell r="D19696" t="str">
            <v>FOOT FRAME DS03M FP IVORY</v>
          </cell>
          <cell r="E19696">
            <v>44937</v>
          </cell>
          <cell r="F19696" t="str">
            <v>HALF</v>
          </cell>
          <cell r="G19696" t="str">
            <v>CI_I06</v>
          </cell>
          <cell r="H19696" t="str">
            <v>PC</v>
          </cell>
          <cell r="I19696" t="str">
            <v>CPR</v>
          </cell>
          <cell r="J19696" t="str">
            <v/>
          </cell>
          <cell r="K19696" t="str">
            <v>PD</v>
          </cell>
          <cell r="L19696" t="str">
            <v>7933</v>
          </cell>
          <cell r="M19696" t="str">
            <v>S</v>
          </cell>
          <cell r="N19696">
            <v>93873</v>
          </cell>
        </row>
        <row r="19697">
          <cell r="A19697" t="str">
            <v>SF-RNY-I06-PC-0011</v>
          </cell>
          <cell r="B19697" t="str">
            <v>CINT</v>
          </cell>
          <cell r="C19697" t="str">
            <v/>
          </cell>
          <cell r="D19697" t="str">
            <v>FOOT FRAME DS03M FP BLUE</v>
          </cell>
          <cell r="E19697">
            <v>44936</v>
          </cell>
          <cell r="F19697" t="str">
            <v>HALF</v>
          </cell>
          <cell r="G19697" t="str">
            <v>CI_I06</v>
          </cell>
          <cell r="H19697" t="str">
            <v>PC</v>
          </cell>
          <cell r="I19697" t="str">
            <v>CPR</v>
          </cell>
          <cell r="J19697" t="str">
            <v/>
          </cell>
          <cell r="K19697" t="str">
            <v>PD</v>
          </cell>
          <cell r="L19697" t="str">
            <v>7933</v>
          </cell>
          <cell r="M19697" t="str">
            <v>S</v>
          </cell>
          <cell r="N19697">
            <v>0</v>
          </cell>
        </row>
        <row r="19698">
          <cell r="A19698" t="str">
            <v>SF-RNY-I06-PC-0012</v>
          </cell>
          <cell r="B19698" t="str">
            <v>CINT</v>
          </cell>
          <cell r="C19698" t="str">
            <v/>
          </cell>
          <cell r="D19698" t="str">
            <v>FOOT FRAME DS03M FP GREEN</v>
          </cell>
          <cell r="E19698">
            <v>44936</v>
          </cell>
          <cell r="F19698" t="str">
            <v>HALF</v>
          </cell>
          <cell r="G19698" t="str">
            <v>CI_I06</v>
          </cell>
          <cell r="H19698" t="str">
            <v>PC</v>
          </cell>
          <cell r="I19698" t="str">
            <v>CPR</v>
          </cell>
          <cell r="J19698" t="str">
            <v/>
          </cell>
          <cell r="K19698" t="str">
            <v>PD</v>
          </cell>
          <cell r="L19698" t="str">
            <v>7933</v>
          </cell>
          <cell r="M19698" t="str">
            <v>S</v>
          </cell>
          <cell r="N19698">
            <v>0</v>
          </cell>
        </row>
        <row r="19699">
          <cell r="A19699" t="str">
            <v>SF-RNY-I06-PC-0013</v>
          </cell>
          <cell r="B19699" t="str">
            <v>CINT</v>
          </cell>
          <cell r="C19699" t="str">
            <v/>
          </cell>
          <cell r="D19699" t="str">
            <v>FOOT FRAME DS03M FP PINK</v>
          </cell>
          <cell r="E19699">
            <v>44936</v>
          </cell>
          <cell r="F19699" t="str">
            <v>HALF</v>
          </cell>
          <cell r="G19699" t="str">
            <v>CI_I06</v>
          </cell>
          <cell r="H19699" t="str">
            <v>PC</v>
          </cell>
          <cell r="I19699" t="str">
            <v>CPR</v>
          </cell>
          <cell r="J19699" t="str">
            <v/>
          </cell>
          <cell r="K19699" t="str">
            <v>PD</v>
          </cell>
          <cell r="L19699" t="str">
            <v>7933</v>
          </cell>
          <cell r="M19699" t="str">
            <v>S</v>
          </cell>
          <cell r="N19699">
            <v>0</v>
          </cell>
        </row>
        <row r="19700">
          <cell r="A19700" t="str">
            <v>SF-RNY-I06-PC-0014</v>
          </cell>
          <cell r="B19700" t="str">
            <v>CINT</v>
          </cell>
          <cell r="C19700" t="str">
            <v/>
          </cell>
          <cell r="D19700" t="str">
            <v>H/F LOWER FRAME DS03M FP.IVORY</v>
          </cell>
          <cell r="E19700">
            <v>44924</v>
          </cell>
          <cell r="F19700" t="str">
            <v>HALF</v>
          </cell>
          <cell r="G19700" t="str">
            <v>CI_I06</v>
          </cell>
          <cell r="H19700" t="str">
            <v>PC</v>
          </cell>
          <cell r="I19700" t="str">
            <v>CPR</v>
          </cell>
          <cell r="J19700" t="str">
            <v/>
          </cell>
          <cell r="K19700" t="str">
            <v>PD</v>
          </cell>
          <cell r="L19700" t="str">
            <v>7933</v>
          </cell>
          <cell r="M19700" t="str">
            <v>S</v>
          </cell>
          <cell r="N19700">
            <v>0</v>
          </cell>
        </row>
        <row r="19701">
          <cell r="A19701" t="str">
            <v>SF-RNY-I06-PC-0015</v>
          </cell>
          <cell r="B19701" t="str">
            <v>CINT</v>
          </cell>
          <cell r="C19701" t="str">
            <v/>
          </cell>
          <cell r="D19701" t="str">
            <v>H/F LOWER FRAME DS03M FP BLUE</v>
          </cell>
          <cell r="E19701">
            <v>44783</v>
          </cell>
          <cell r="F19701" t="str">
            <v>HALF</v>
          </cell>
          <cell r="G19701" t="str">
            <v>CI_I06</v>
          </cell>
          <cell r="H19701" t="str">
            <v>PC</v>
          </cell>
          <cell r="I19701" t="str">
            <v>CPR</v>
          </cell>
          <cell r="J19701" t="str">
            <v/>
          </cell>
          <cell r="K19701" t="str">
            <v>PD</v>
          </cell>
          <cell r="L19701" t="str">
            <v>7933</v>
          </cell>
          <cell r="M19701" t="str">
            <v>S</v>
          </cell>
          <cell r="N19701">
            <v>0</v>
          </cell>
        </row>
        <row r="19702">
          <cell r="A19702" t="str">
            <v>SF-RNY-I06-PC-0016</v>
          </cell>
          <cell r="B19702" t="str">
            <v>CINT</v>
          </cell>
          <cell r="C19702" t="str">
            <v/>
          </cell>
          <cell r="D19702" t="str">
            <v>H/F LOWER FRAME DS03M FP GREEN</v>
          </cell>
          <cell r="E19702">
            <v>44783</v>
          </cell>
          <cell r="F19702" t="str">
            <v>HALF</v>
          </cell>
          <cell r="G19702" t="str">
            <v>CI_I06</v>
          </cell>
          <cell r="H19702" t="str">
            <v>PC</v>
          </cell>
          <cell r="I19702" t="str">
            <v>CPR</v>
          </cell>
          <cell r="J19702" t="str">
            <v/>
          </cell>
          <cell r="K19702" t="str">
            <v>PD</v>
          </cell>
          <cell r="L19702" t="str">
            <v>7933</v>
          </cell>
          <cell r="M19702" t="str">
            <v>S</v>
          </cell>
          <cell r="N19702">
            <v>0</v>
          </cell>
        </row>
        <row r="19703">
          <cell r="A19703" t="str">
            <v>SF-RNY-I06-PC-0017</v>
          </cell>
          <cell r="B19703" t="str">
            <v>CINT</v>
          </cell>
          <cell r="C19703" t="str">
            <v/>
          </cell>
          <cell r="D19703" t="str">
            <v>H/F LOWER FRAME DS03M FP PINK</v>
          </cell>
          <cell r="E19703">
            <v>44783</v>
          </cell>
          <cell r="F19703" t="str">
            <v>HALF</v>
          </cell>
          <cell r="G19703" t="str">
            <v>CI_I06</v>
          </cell>
          <cell r="H19703" t="str">
            <v>PC</v>
          </cell>
          <cell r="I19703" t="str">
            <v>CPR</v>
          </cell>
          <cell r="J19703" t="str">
            <v/>
          </cell>
          <cell r="K19703" t="str">
            <v>PD</v>
          </cell>
          <cell r="L19703" t="str">
            <v>7933</v>
          </cell>
          <cell r="M19703" t="str">
            <v>S</v>
          </cell>
          <cell r="N19703">
            <v>0</v>
          </cell>
        </row>
        <row r="19704">
          <cell r="A19704" t="str">
            <v>SF-RNY-I06-PC-0018</v>
          </cell>
          <cell r="B19704" t="str">
            <v>CINT</v>
          </cell>
          <cell r="C19704" t="str">
            <v/>
          </cell>
          <cell r="D19704" t="str">
            <v>H/F FRAME DS03M FP BLUE</v>
          </cell>
          <cell r="E19704">
            <v>44942</v>
          </cell>
          <cell r="F19704" t="str">
            <v>HALF</v>
          </cell>
          <cell r="G19704" t="str">
            <v>CI_I06</v>
          </cell>
          <cell r="H19704" t="str">
            <v>PC</v>
          </cell>
          <cell r="I19704" t="str">
            <v>CPR</v>
          </cell>
          <cell r="J19704" t="str">
            <v/>
          </cell>
          <cell r="K19704" t="str">
            <v>PD</v>
          </cell>
          <cell r="L19704" t="str">
            <v>7933</v>
          </cell>
          <cell r="M19704" t="str">
            <v>S</v>
          </cell>
          <cell r="N19704">
            <v>0</v>
          </cell>
        </row>
        <row r="19705">
          <cell r="A19705" t="str">
            <v>SF-RNY-I06-PC-0019</v>
          </cell>
          <cell r="B19705" t="str">
            <v>CINT</v>
          </cell>
          <cell r="C19705" t="str">
            <v/>
          </cell>
          <cell r="D19705" t="str">
            <v>H/F FRAME DS03M FP GREEN</v>
          </cell>
          <cell r="E19705">
            <v>44942</v>
          </cell>
          <cell r="F19705" t="str">
            <v>HALF</v>
          </cell>
          <cell r="G19705" t="str">
            <v>CI_I06</v>
          </cell>
          <cell r="H19705" t="str">
            <v>PC</v>
          </cell>
          <cell r="I19705" t="str">
            <v>CPR</v>
          </cell>
          <cell r="J19705" t="str">
            <v/>
          </cell>
          <cell r="K19705" t="str">
            <v>PD</v>
          </cell>
          <cell r="L19705" t="str">
            <v>7933</v>
          </cell>
          <cell r="M19705" t="str">
            <v>S</v>
          </cell>
          <cell r="N19705">
            <v>0</v>
          </cell>
        </row>
        <row r="19706">
          <cell r="A19706" t="str">
            <v>SF-RNY-I06-PC-0020</v>
          </cell>
          <cell r="B19706" t="str">
            <v>CINT</v>
          </cell>
          <cell r="C19706" t="str">
            <v/>
          </cell>
          <cell r="D19706" t="str">
            <v>H/F FRAME DS03M FP PINK</v>
          </cell>
          <cell r="E19706">
            <v>44942</v>
          </cell>
          <cell r="F19706" t="str">
            <v>HALF</v>
          </cell>
          <cell r="G19706" t="str">
            <v>CI_I06</v>
          </cell>
          <cell r="H19706" t="str">
            <v>PC</v>
          </cell>
          <cell r="I19706" t="str">
            <v>CPR</v>
          </cell>
          <cell r="J19706" t="str">
            <v/>
          </cell>
          <cell r="K19706" t="str">
            <v>PD</v>
          </cell>
          <cell r="L19706" t="str">
            <v>7933</v>
          </cell>
          <cell r="M19706" t="str">
            <v>S</v>
          </cell>
          <cell r="N19706">
            <v>0</v>
          </cell>
        </row>
        <row r="19707">
          <cell r="A19707" t="str">
            <v>SF-RNY-I06-PC-0021</v>
          </cell>
          <cell r="B19707" t="str">
            <v>CINT</v>
          </cell>
          <cell r="C19707" t="str">
            <v/>
          </cell>
          <cell r="D19707" t="str">
            <v>H/F FRAME DS03M FP IVORY</v>
          </cell>
          <cell r="E19707">
            <v>44924</v>
          </cell>
          <cell r="F19707" t="str">
            <v>HALF</v>
          </cell>
          <cell r="G19707" t="str">
            <v>CI_I06</v>
          </cell>
          <cell r="H19707" t="str">
            <v>PC</v>
          </cell>
          <cell r="I19707" t="str">
            <v>CPR</v>
          </cell>
          <cell r="J19707" t="str">
            <v/>
          </cell>
          <cell r="K19707" t="str">
            <v>PD</v>
          </cell>
          <cell r="L19707" t="str">
            <v>7933</v>
          </cell>
          <cell r="M19707" t="str">
            <v>S</v>
          </cell>
          <cell r="N19707">
            <v>93924</v>
          </cell>
        </row>
        <row r="19708">
          <cell r="A19708" t="str">
            <v>SF-RNY-I06-PC-0022</v>
          </cell>
          <cell r="B19708" t="str">
            <v>CINT</v>
          </cell>
          <cell r="C19708" t="str">
            <v/>
          </cell>
          <cell r="D19708" t="str">
            <v>HI-LO FOOT TORQUE TUBE FP IVORY</v>
          </cell>
          <cell r="E19708">
            <v>44825</v>
          </cell>
          <cell r="F19708" t="str">
            <v>HALF</v>
          </cell>
          <cell r="G19708" t="str">
            <v>CI_I06</v>
          </cell>
          <cell r="H19708" t="str">
            <v>PC</v>
          </cell>
          <cell r="I19708" t="str">
            <v>CPR</v>
          </cell>
          <cell r="J19708" t="str">
            <v/>
          </cell>
          <cell r="K19708" t="str">
            <v>PD</v>
          </cell>
          <cell r="L19708" t="str">
            <v>7933</v>
          </cell>
          <cell r="M19708" t="str">
            <v>S</v>
          </cell>
          <cell r="N19708">
            <v>322832</v>
          </cell>
        </row>
        <row r="19709">
          <cell r="A19709" t="str">
            <v>SF-RNY-I06-PC-0023</v>
          </cell>
          <cell r="B19709" t="str">
            <v>CINT</v>
          </cell>
          <cell r="C19709" t="str">
            <v/>
          </cell>
          <cell r="D19709" t="str">
            <v>HI-LO HEAD TORQUE TUBE FP IVORY</v>
          </cell>
          <cell r="E19709">
            <v>44825</v>
          </cell>
          <cell r="F19709" t="str">
            <v>HALF</v>
          </cell>
          <cell r="G19709" t="str">
            <v>CI_I06</v>
          </cell>
          <cell r="H19709" t="str">
            <v>PC</v>
          </cell>
          <cell r="I19709" t="str">
            <v>CPR</v>
          </cell>
          <cell r="J19709" t="str">
            <v/>
          </cell>
          <cell r="K19709" t="str">
            <v>PD</v>
          </cell>
          <cell r="L19709" t="str">
            <v>7933</v>
          </cell>
          <cell r="M19709" t="str">
            <v>S</v>
          </cell>
          <cell r="N19709">
            <v>343594</v>
          </cell>
        </row>
        <row r="19710">
          <cell r="A19710" t="str">
            <v>SF-RNY-I06-PC-0024</v>
          </cell>
          <cell r="B19710" t="str">
            <v>CINT</v>
          </cell>
          <cell r="C19710" t="str">
            <v/>
          </cell>
          <cell r="D19710" t="str">
            <v>HEAD BOARD DS03M FP IVORY</v>
          </cell>
          <cell r="E19710">
            <v>0</v>
          </cell>
          <cell r="F19710" t="str">
            <v>HALF</v>
          </cell>
          <cell r="G19710" t="str">
            <v>CI_I06</v>
          </cell>
          <cell r="H19710" t="str">
            <v>PC</v>
          </cell>
          <cell r="I19710" t="str">
            <v>CPR</v>
          </cell>
          <cell r="J19710" t="str">
            <v/>
          </cell>
          <cell r="K19710" t="str">
            <v>PD</v>
          </cell>
          <cell r="L19710" t="str">
            <v>7933</v>
          </cell>
          <cell r="M19710" t="str">
            <v>S</v>
          </cell>
          <cell r="N19710">
            <v>0</v>
          </cell>
        </row>
        <row r="19711">
          <cell r="A19711" t="str">
            <v>SF-RNY-I06-PC-0025</v>
          </cell>
          <cell r="B19711" t="str">
            <v>CINT</v>
          </cell>
          <cell r="C19711" t="str">
            <v/>
          </cell>
          <cell r="D19711" t="str">
            <v>FOOT BAORD DS03M FP IVORY</v>
          </cell>
          <cell r="E19711">
            <v>0</v>
          </cell>
          <cell r="F19711" t="str">
            <v>HALF</v>
          </cell>
          <cell r="G19711" t="str">
            <v>CI_I06</v>
          </cell>
          <cell r="H19711" t="str">
            <v>PC</v>
          </cell>
          <cell r="I19711" t="str">
            <v>CPR</v>
          </cell>
          <cell r="J19711" t="str">
            <v/>
          </cell>
          <cell r="K19711" t="str">
            <v>PD</v>
          </cell>
          <cell r="L19711" t="str">
            <v>7933</v>
          </cell>
          <cell r="M19711" t="str">
            <v>S</v>
          </cell>
          <cell r="N19711">
            <v>0</v>
          </cell>
        </row>
        <row r="19712">
          <cell r="A19712" t="str">
            <v>SF-RNY-I08-CP-0001</v>
          </cell>
          <cell r="B19712" t="str">
            <v>CINT</v>
          </cell>
          <cell r="C19712" t="str">
            <v/>
          </cell>
          <cell r="D19712" t="str">
            <v>AIRMATE VELBED 650 X 1980 X 35 D 70</v>
          </cell>
          <cell r="E19712">
            <v>0</v>
          </cell>
          <cell r="F19712" t="str">
            <v>HALF</v>
          </cell>
          <cell r="G19712" t="str">
            <v>CI_I08</v>
          </cell>
          <cell r="H19712" t="str">
            <v>PC</v>
          </cell>
          <cell r="I19712" t="str">
            <v>CPR</v>
          </cell>
          <cell r="J19712" t="str">
            <v/>
          </cell>
          <cell r="K19712" t="str">
            <v>PD</v>
          </cell>
          <cell r="L19712" t="str">
            <v>7935</v>
          </cell>
          <cell r="M19712" t="str">
            <v>S</v>
          </cell>
          <cell r="N19712">
            <v>0</v>
          </cell>
        </row>
        <row r="19713">
          <cell r="A19713" t="str">
            <v>SF-RNY-I09-WL-0001</v>
          </cell>
          <cell r="B19713" t="str">
            <v>CINT</v>
          </cell>
          <cell r="C19713" t="str">
            <v/>
          </cell>
          <cell r="D19713" t="str">
            <v>SPACER KAYU FOR HF BOARD</v>
          </cell>
          <cell r="E19713">
            <v>44825</v>
          </cell>
          <cell r="F19713" t="str">
            <v>HALF</v>
          </cell>
          <cell r="G19713" t="str">
            <v>CI_I09</v>
          </cell>
          <cell r="H19713" t="str">
            <v>PC</v>
          </cell>
          <cell r="I19713" t="str">
            <v>CPR</v>
          </cell>
          <cell r="J19713" t="str">
            <v/>
          </cell>
          <cell r="K19713" t="str">
            <v>PD</v>
          </cell>
          <cell r="L19713" t="str">
            <v>7936</v>
          </cell>
          <cell r="M19713" t="str">
            <v>S</v>
          </cell>
          <cell r="N19713">
            <v>22694</v>
          </cell>
        </row>
        <row r="19714">
          <cell r="A19714" t="str">
            <v>SF-ROH-I04-CT-0001</v>
          </cell>
          <cell r="B19714" t="str">
            <v>CINT</v>
          </cell>
          <cell r="C19714" t="str">
            <v/>
          </cell>
          <cell r="D19714" t="str">
            <v>LEG ASSY ROHTO KW 0</v>
          </cell>
          <cell r="E19714">
            <v>44783</v>
          </cell>
          <cell r="F19714" t="str">
            <v>HALF</v>
          </cell>
          <cell r="G19714" t="str">
            <v>CI_I04</v>
          </cell>
          <cell r="H19714" t="str">
            <v>PC</v>
          </cell>
          <cell r="I19714" t="str">
            <v>CPR</v>
          </cell>
          <cell r="J19714" t="str">
            <v/>
          </cell>
          <cell r="K19714" t="str">
            <v>PD</v>
          </cell>
          <cell r="L19714" t="str">
            <v>7931</v>
          </cell>
          <cell r="M19714" t="str">
            <v>S</v>
          </cell>
          <cell r="N19714">
            <v>0</v>
          </cell>
        </row>
        <row r="19715">
          <cell r="A19715" t="str">
            <v>SF-ROH-I04-CT-0002</v>
          </cell>
          <cell r="B19715" t="str">
            <v>CINT</v>
          </cell>
          <cell r="C19715" t="str">
            <v/>
          </cell>
          <cell r="D19715" t="str">
            <v>TABLE SUPPORT FRAME 1 ROHTO KW 0</v>
          </cell>
          <cell r="E19715">
            <v>44783</v>
          </cell>
          <cell r="F19715" t="str">
            <v>HALF</v>
          </cell>
          <cell r="G19715" t="str">
            <v>CI_I04</v>
          </cell>
          <cell r="H19715" t="str">
            <v>PC</v>
          </cell>
          <cell r="I19715" t="str">
            <v>CPR</v>
          </cell>
          <cell r="J19715" t="str">
            <v/>
          </cell>
          <cell r="K19715" t="str">
            <v>PD</v>
          </cell>
          <cell r="L19715" t="str">
            <v>7931</v>
          </cell>
          <cell r="M19715" t="str">
            <v>S</v>
          </cell>
          <cell r="N19715">
            <v>0</v>
          </cell>
        </row>
        <row r="19716">
          <cell r="A19716" t="str">
            <v>SF-ROH-I04-CT-0003</v>
          </cell>
          <cell r="B19716" t="str">
            <v>CINT</v>
          </cell>
          <cell r="C19716" t="str">
            <v/>
          </cell>
          <cell r="D19716" t="str">
            <v>TABLE SUPPORT FRAME 2 ROHTO KW 0</v>
          </cell>
          <cell r="E19716">
            <v>44783</v>
          </cell>
          <cell r="F19716" t="str">
            <v>HALF</v>
          </cell>
          <cell r="G19716" t="str">
            <v>CI_I04</v>
          </cell>
          <cell r="H19716" t="str">
            <v>PC</v>
          </cell>
          <cell r="I19716" t="str">
            <v>CPR</v>
          </cell>
          <cell r="J19716" t="str">
            <v/>
          </cell>
          <cell r="K19716" t="str">
            <v>PD</v>
          </cell>
          <cell r="L19716" t="str">
            <v>7931</v>
          </cell>
          <cell r="M19716" t="str">
            <v>S</v>
          </cell>
          <cell r="N19716">
            <v>0</v>
          </cell>
        </row>
        <row r="19717">
          <cell r="A19717" t="str">
            <v>SF-ROH-I06-PC-0001</v>
          </cell>
          <cell r="B19717" t="str">
            <v>CINT</v>
          </cell>
          <cell r="C19717" t="str">
            <v/>
          </cell>
          <cell r="D19717" t="str">
            <v>LEG ASSY ROHTO FP BLACK</v>
          </cell>
          <cell r="E19717">
            <v>44783</v>
          </cell>
          <cell r="F19717" t="str">
            <v>HALF</v>
          </cell>
          <cell r="G19717" t="str">
            <v>CI_I06</v>
          </cell>
          <cell r="H19717" t="str">
            <v>PC</v>
          </cell>
          <cell r="I19717" t="str">
            <v>CPR</v>
          </cell>
          <cell r="J19717" t="str">
            <v/>
          </cell>
          <cell r="K19717" t="str">
            <v>PD</v>
          </cell>
          <cell r="L19717" t="str">
            <v>7933</v>
          </cell>
          <cell r="M19717" t="str">
            <v>S</v>
          </cell>
          <cell r="N19717">
            <v>0</v>
          </cell>
        </row>
        <row r="19718">
          <cell r="A19718" t="str">
            <v>SF-ROH-I06-PC-0002</v>
          </cell>
          <cell r="B19718" t="str">
            <v>CINT</v>
          </cell>
          <cell r="C19718" t="str">
            <v/>
          </cell>
          <cell r="D19718" t="str">
            <v>TABLE SUPPORT FRAME 1 ROHTO FP BLACK</v>
          </cell>
          <cell r="E19718">
            <v>44783</v>
          </cell>
          <cell r="F19718" t="str">
            <v>HALF</v>
          </cell>
          <cell r="G19718" t="str">
            <v>CI_I06</v>
          </cell>
          <cell r="H19718" t="str">
            <v>PC</v>
          </cell>
          <cell r="I19718" t="str">
            <v>CPR</v>
          </cell>
          <cell r="J19718" t="str">
            <v/>
          </cell>
          <cell r="K19718" t="str">
            <v>PD</v>
          </cell>
          <cell r="L19718" t="str">
            <v>7933</v>
          </cell>
          <cell r="M19718" t="str">
            <v>S</v>
          </cell>
          <cell r="N19718">
            <v>0</v>
          </cell>
        </row>
        <row r="19719">
          <cell r="A19719" t="str">
            <v>SF-ROH-I06-PC-0003</v>
          </cell>
          <cell r="B19719" t="str">
            <v>CINT</v>
          </cell>
          <cell r="C19719" t="str">
            <v/>
          </cell>
          <cell r="D19719" t="str">
            <v>TABLE SUPPORT FRAME 2 ROHTO FP BLACK</v>
          </cell>
          <cell r="E19719">
            <v>44783</v>
          </cell>
          <cell r="F19719" t="str">
            <v>HALF</v>
          </cell>
          <cell r="G19719" t="str">
            <v>CI_I06</v>
          </cell>
          <cell r="H19719" t="str">
            <v>PC</v>
          </cell>
          <cell r="I19719" t="str">
            <v>CPR</v>
          </cell>
          <cell r="J19719" t="str">
            <v/>
          </cell>
          <cell r="K19719" t="str">
            <v>PD</v>
          </cell>
          <cell r="L19719" t="str">
            <v>7933</v>
          </cell>
          <cell r="M19719" t="str">
            <v>S</v>
          </cell>
          <cell r="N19719">
            <v>0</v>
          </cell>
        </row>
        <row r="19720">
          <cell r="A19720" t="str">
            <v>SF-ROL-I06-PC-0004</v>
          </cell>
          <cell r="B19720" t="str">
            <v>CINT</v>
          </cell>
          <cell r="C19720" t="str">
            <v/>
          </cell>
          <cell r="D19720" t="str">
            <v>LEG ROLLAND FP BLACK</v>
          </cell>
          <cell r="E19720">
            <v>45169</v>
          </cell>
          <cell r="F19720" t="str">
            <v>HALF</v>
          </cell>
          <cell r="G19720" t="str">
            <v>CI_I06</v>
          </cell>
          <cell r="H19720" t="str">
            <v>PC</v>
          </cell>
          <cell r="I19720" t="str">
            <v>CPR</v>
          </cell>
          <cell r="J19720" t="str">
            <v/>
          </cell>
          <cell r="K19720" t="str">
            <v>PD</v>
          </cell>
          <cell r="L19720" t="str">
            <v>7933</v>
          </cell>
          <cell r="M19720" t="str">
            <v>S</v>
          </cell>
          <cell r="N19720">
            <v>18557</v>
          </cell>
        </row>
        <row r="19721">
          <cell r="A19721" t="str">
            <v>SF-ROL-I06-PC-0005</v>
          </cell>
          <cell r="B19721" t="str">
            <v>CINT</v>
          </cell>
          <cell r="C19721" t="str">
            <v/>
          </cell>
          <cell r="D19721" t="str">
            <v>LEG ROLLAND FP BROKEN WHITE</v>
          </cell>
          <cell r="E19721">
            <v>45169</v>
          </cell>
          <cell r="F19721" t="str">
            <v>HALF</v>
          </cell>
          <cell r="G19721" t="str">
            <v>CI_I06</v>
          </cell>
          <cell r="H19721" t="str">
            <v>PC</v>
          </cell>
          <cell r="I19721" t="str">
            <v>CPR</v>
          </cell>
          <cell r="J19721" t="str">
            <v/>
          </cell>
          <cell r="K19721" t="str">
            <v>PD</v>
          </cell>
          <cell r="L19721" t="str">
            <v>7933</v>
          </cell>
          <cell r="M19721" t="str">
            <v>S</v>
          </cell>
          <cell r="N19721">
            <v>15299</v>
          </cell>
        </row>
        <row r="19722">
          <cell r="A19722" t="str">
            <v>SF-ROL-I06-PC-0006</v>
          </cell>
          <cell r="B19722" t="str">
            <v>CINT</v>
          </cell>
          <cell r="C19722" t="str">
            <v/>
          </cell>
          <cell r="D19722" t="str">
            <v>LEG ROLLAND FP BROWN</v>
          </cell>
          <cell r="E19722">
            <v>45169</v>
          </cell>
          <cell r="F19722" t="str">
            <v>HALF</v>
          </cell>
          <cell r="G19722" t="str">
            <v>CI_I06</v>
          </cell>
          <cell r="H19722" t="str">
            <v>PC</v>
          </cell>
          <cell r="I19722" t="str">
            <v>CPR</v>
          </cell>
          <cell r="J19722" t="str">
            <v/>
          </cell>
          <cell r="K19722" t="str">
            <v>PD</v>
          </cell>
          <cell r="L19722" t="str">
            <v>7933</v>
          </cell>
          <cell r="M19722" t="str">
            <v>S</v>
          </cell>
          <cell r="N19722">
            <v>17232</v>
          </cell>
        </row>
        <row r="19723">
          <cell r="A19723" t="str">
            <v>SF-ROL-I06-PC-0007</v>
          </cell>
          <cell r="B19723" t="str">
            <v>CINT</v>
          </cell>
          <cell r="C19723" t="str">
            <v/>
          </cell>
          <cell r="D19723" t="str">
            <v>LEG ROLLAND FP CHOCOLATE</v>
          </cell>
          <cell r="E19723">
            <v>44783</v>
          </cell>
          <cell r="F19723" t="str">
            <v>HALF</v>
          </cell>
          <cell r="G19723" t="str">
            <v>CI_I06</v>
          </cell>
          <cell r="H19723" t="str">
            <v>PC</v>
          </cell>
          <cell r="I19723" t="str">
            <v>CPR</v>
          </cell>
          <cell r="J19723" t="str">
            <v/>
          </cell>
          <cell r="K19723" t="str">
            <v>PD</v>
          </cell>
          <cell r="L19723" t="str">
            <v>7933</v>
          </cell>
          <cell r="M19723" t="str">
            <v>S</v>
          </cell>
          <cell r="N19723">
            <v>0</v>
          </cell>
        </row>
        <row r="19724">
          <cell r="A19724" t="str">
            <v>SF-ROL-I06-PC-0008</v>
          </cell>
          <cell r="B19724" t="str">
            <v>CINT</v>
          </cell>
          <cell r="C19724" t="str">
            <v/>
          </cell>
          <cell r="D19724" t="str">
            <v>LEG ROLLAND FP DARK BROWN</v>
          </cell>
          <cell r="E19724">
            <v>45169</v>
          </cell>
          <cell r="F19724" t="str">
            <v>HALF</v>
          </cell>
          <cell r="G19724" t="str">
            <v>CI_I06</v>
          </cell>
          <cell r="H19724" t="str">
            <v>PC</v>
          </cell>
          <cell r="I19724" t="str">
            <v>CPR</v>
          </cell>
          <cell r="J19724" t="str">
            <v/>
          </cell>
          <cell r="K19724" t="str">
            <v>PD</v>
          </cell>
          <cell r="L19724" t="str">
            <v>7933</v>
          </cell>
          <cell r="M19724" t="str">
            <v>S</v>
          </cell>
          <cell r="N19724">
            <v>18557</v>
          </cell>
        </row>
        <row r="19725">
          <cell r="A19725" t="str">
            <v>SF-ROL-I06-PC-0009</v>
          </cell>
          <cell r="B19725" t="str">
            <v>CINT</v>
          </cell>
          <cell r="C19725" t="str">
            <v/>
          </cell>
          <cell r="D19725" t="str">
            <v>LEG ROLLAND FP IVORY WHITE</v>
          </cell>
          <cell r="E19725">
            <v>44783</v>
          </cell>
          <cell r="F19725" t="str">
            <v>HALF</v>
          </cell>
          <cell r="G19725" t="str">
            <v>CI_I06</v>
          </cell>
          <cell r="H19725" t="str">
            <v>PC</v>
          </cell>
          <cell r="I19725" t="str">
            <v>CPR</v>
          </cell>
          <cell r="J19725" t="str">
            <v/>
          </cell>
          <cell r="K19725" t="str">
            <v>PD</v>
          </cell>
          <cell r="L19725" t="str">
            <v>7933</v>
          </cell>
          <cell r="M19725" t="str">
            <v>S</v>
          </cell>
          <cell r="N19725">
            <v>0</v>
          </cell>
        </row>
        <row r="19726">
          <cell r="A19726" t="str">
            <v>SF-ROL-I06-PC-0010</v>
          </cell>
          <cell r="B19726" t="str">
            <v>CINT</v>
          </cell>
          <cell r="C19726" t="str">
            <v/>
          </cell>
          <cell r="D19726" t="str">
            <v>LEG ROLLAND FP LA LIGHT BROWN</v>
          </cell>
          <cell r="E19726">
            <v>45169</v>
          </cell>
          <cell r="F19726" t="str">
            <v>HALF</v>
          </cell>
          <cell r="G19726" t="str">
            <v>CI_I06</v>
          </cell>
          <cell r="H19726" t="str">
            <v>PC</v>
          </cell>
          <cell r="I19726" t="str">
            <v>CPR</v>
          </cell>
          <cell r="J19726" t="str">
            <v/>
          </cell>
          <cell r="K19726" t="str">
            <v>PD</v>
          </cell>
          <cell r="L19726" t="str">
            <v>7933</v>
          </cell>
          <cell r="M19726" t="str">
            <v>S</v>
          </cell>
          <cell r="N19726">
            <v>19457</v>
          </cell>
        </row>
        <row r="19727">
          <cell r="A19727" t="str">
            <v>SF-ROL-I06-PC-0011</v>
          </cell>
          <cell r="B19727" t="str">
            <v>CINT</v>
          </cell>
          <cell r="C19727" t="str">
            <v/>
          </cell>
          <cell r="D19727" t="str">
            <v>LEG ROLLAND FP LIGH OAK</v>
          </cell>
          <cell r="E19727">
            <v>44783</v>
          </cell>
          <cell r="F19727" t="str">
            <v>HALF</v>
          </cell>
          <cell r="G19727" t="str">
            <v>CI_I06</v>
          </cell>
          <cell r="H19727" t="str">
            <v>PC</v>
          </cell>
          <cell r="I19727" t="str">
            <v>CPR</v>
          </cell>
          <cell r="J19727" t="str">
            <v/>
          </cell>
          <cell r="K19727" t="str">
            <v>PD</v>
          </cell>
          <cell r="L19727" t="str">
            <v>7933</v>
          </cell>
          <cell r="M19727" t="str">
            <v>S</v>
          </cell>
          <cell r="N19727">
            <v>0</v>
          </cell>
        </row>
        <row r="19728">
          <cell r="A19728" t="str">
            <v>SF-ROL-I06-PC-0012</v>
          </cell>
          <cell r="B19728" t="str">
            <v>CINT</v>
          </cell>
          <cell r="C19728" t="str">
            <v/>
          </cell>
          <cell r="D19728" t="str">
            <v>LEG ROLLAND FP LIGHT BROWN</v>
          </cell>
          <cell r="E19728">
            <v>45169</v>
          </cell>
          <cell r="F19728" t="str">
            <v>HALF</v>
          </cell>
          <cell r="G19728" t="str">
            <v>CI_I06</v>
          </cell>
          <cell r="H19728" t="str">
            <v>PC</v>
          </cell>
          <cell r="I19728" t="str">
            <v>CPR</v>
          </cell>
          <cell r="J19728" t="str">
            <v/>
          </cell>
          <cell r="K19728" t="str">
            <v>PD</v>
          </cell>
          <cell r="L19728" t="str">
            <v>7933</v>
          </cell>
          <cell r="M19728" t="str">
            <v>S</v>
          </cell>
          <cell r="N19728">
            <v>19457</v>
          </cell>
        </row>
        <row r="19729">
          <cell r="A19729" t="str">
            <v>SF-ROL-I06-PC-0013</v>
          </cell>
          <cell r="B19729" t="str">
            <v>CINT</v>
          </cell>
          <cell r="C19729" t="str">
            <v/>
          </cell>
          <cell r="D19729" t="str">
            <v>LEG ROLLAND FP WHITE</v>
          </cell>
          <cell r="E19729">
            <v>45169</v>
          </cell>
          <cell r="F19729" t="str">
            <v>HALF</v>
          </cell>
          <cell r="G19729" t="str">
            <v>CI_I06</v>
          </cell>
          <cell r="H19729" t="str">
            <v>PC</v>
          </cell>
          <cell r="I19729" t="str">
            <v>CPR</v>
          </cell>
          <cell r="J19729" t="str">
            <v/>
          </cell>
          <cell r="K19729" t="str">
            <v>PD</v>
          </cell>
          <cell r="L19729" t="str">
            <v>7933</v>
          </cell>
          <cell r="M19729" t="str">
            <v>S</v>
          </cell>
          <cell r="N19729">
            <v>19457</v>
          </cell>
        </row>
        <row r="19730">
          <cell r="A19730" t="str">
            <v>SF-ROL-I06-PC-0014</v>
          </cell>
          <cell r="B19730" t="str">
            <v>CINT</v>
          </cell>
          <cell r="C19730" t="str">
            <v/>
          </cell>
          <cell r="D19730" t="str">
            <v>MAIN FRAME ROLAND FC.BLACK SANDY</v>
          </cell>
          <cell r="E19730">
            <v>44783</v>
          </cell>
          <cell r="F19730" t="str">
            <v>HALF</v>
          </cell>
          <cell r="G19730" t="str">
            <v>CI_I06</v>
          </cell>
          <cell r="H19730" t="str">
            <v>PC</v>
          </cell>
          <cell r="I19730" t="str">
            <v>CPR</v>
          </cell>
          <cell r="J19730" t="str">
            <v/>
          </cell>
          <cell r="K19730" t="str">
            <v>PD</v>
          </cell>
          <cell r="L19730" t="str">
            <v>7933</v>
          </cell>
          <cell r="M19730" t="str">
            <v>S</v>
          </cell>
          <cell r="N19730">
            <v>0</v>
          </cell>
        </row>
        <row r="19731">
          <cell r="A19731" t="str">
            <v>SF-ROL-I06-PC-0015</v>
          </cell>
          <cell r="B19731" t="str">
            <v>CINT</v>
          </cell>
          <cell r="C19731" t="str">
            <v/>
          </cell>
          <cell r="D19731" t="str">
            <v>MAIN FRAME ROLLAND FP BLACK</v>
          </cell>
          <cell r="E19731">
            <v>45169</v>
          </cell>
          <cell r="F19731" t="str">
            <v>HALF</v>
          </cell>
          <cell r="G19731" t="str">
            <v>CI_I06</v>
          </cell>
          <cell r="H19731" t="str">
            <v>PC</v>
          </cell>
          <cell r="I19731" t="str">
            <v>CPR</v>
          </cell>
          <cell r="J19731" t="str">
            <v/>
          </cell>
          <cell r="K19731" t="str">
            <v>PD</v>
          </cell>
          <cell r="L19731" t="str">
            <v>7933</v>
          </cell>
          <cell r="M19731" t="str">
            <v>S</v>
          </cell>
          <cell r="N19731">
            <v>76723</v>
          </cell>
        </row>
        <row r="19732">
          <cell r="A19732" t="str">
            <v>SF-ROL-I06-PC-0016</v>
          </cell>
          <cell r="B19732" t="str">
            <v>CINT</v>
          </cell>
          <cell r="C19732" t="str">
            <v/>
          </cell>
          <cell r="D19732" t="str">
            <v>MAIN FRAME ROLLAND FP BROKEN WHITE</v>
          </cell>
          <cell r="E19732">
            <v>45169</v>
          </cell>
          <cell r="F19732" t="str">
            <v>HALF</v>
          </cell>
          <cell r="G19732" t="str">
            <v>CI_I06</v>
          </cell>
          <cell r="H19732" t="str">
            <v>PC</v>
          </cell>
          <cell r="I19732" t="str">
            <v>CPR</v>
          </cell>
          <cell r="J19732" t="str">
            <v/>
          </cell>
          <cell r="K19732" t="str">
            <v>PD</v>
          </cell>
          <cell r="L19732" t="str">
            <v>7933</v>
          </cell>
          <cell r="M19732" t="str">
            <v>S</v>
          </cell>
          <cell r="N19732">
            <v>76723</v>
          </cell>
        </row>
        <row r="19733">
          <cell r="A19733" t="str">
            <v>SF-ROL-I06-PC-0017</v>
          </cell>
          <cell r="B19733" t="str">
            <v>CINT</v>
          </cell>
          <cell r="C19733" t="str">
            <v/>
          </cell>
          <cell r="D19733" t="str">
            <v>MAIN FRAME ROLLAND FP BROWN</v>
          </cell>
          <cell r="E19733">
            <v>44783</v>
          </cell>
          <cell r="F19733" t="str">
            <v>HALF</v>
          </cell>
          <cell r="G19733" t="str">
            <v>CI_I06</v>
          </cell>
          <cell r="H19733" t="str">
            <v>PC</v>
          </cell>
          <cell r="I19733" t="str">
            <v>CPR</v>
          </cell>
          <cell r="J19733" t="str">
            <v/>
          </cell>
          <cell r="K19733" t="str">
            <v>PD</v>
          </cell>
          <cell r="L19733" t="str">
            <v>7933</v>
          </cell>
          <cell r="M19733" t="str">
            <v>S</v>
          </cell>
          <cell r="N19733">
            <v>64572</v>
          </cell>
        </row>
        <row r="19734">
          <cell r="A19734" t="str">
            <v>SF-ROL-I06-PC-0018</v>
          </cell>
          <cell r="B19734" t="str">
            <v>CINT</v>
          </cell>
          <cell r="C19734" t="str">
            <v/>
          </cell>
          <cell r="D19734" t="str">
            <v>MAIN FRAME ROLLAND FP CHOCOLATE</v>
          </cell>
          <cell r="E19734">
            <v>44783</v>
          </cell>
          <cell r="F19734" t="str">
            <v>HALF</v>
          </cell>
          <cell r="G19734" t="str">
            <v>CI_I06</v>
          </cell>
          <cell r="H19734" t="str">
            <v>PC</v>
          </cell>
          <cell r="I19734" t="str">
            <v>CPR</v>
          </cell>
          <cell r="J19734" t="str">
            <v/>
          </cell>
          <cell r="K19734" t="str">
            <v>PD</v>
          </cell>
          <cell r="L19734" t="str">
            <v>7933</v>
          </cell>
          <cell r="M19734" t="str">
            <v>S</v>
          </cell>
          <cell r="N19734">
            <v>64572</v>
          </cell>
        </row>
        <row r="19735">
          <cell r="A19735" t="str">
            <v>SF-ROL-I06-PC-0019</v>
          </cell>
          <cell r="B19735" t="str">
            <v>CINT</v>
          </cell>
          <cell r="C19735" t="str">
            <v/>
          </cell>
          <cell r="D19735" t="str">
            <v>MAIN FRAME ROLLAND FP DARK BROWN</v>
          </cell>
          <cell r="E19735">
            <v>45169</v>
          </cell>
          <cell r="F19735" t="str">
            <v>HALF</v>
          </cell>
          <cell r="G19735" t="str">
            <v>CI_I06</v>
          </cell>
          <cell r="H19735" t="str">
            <v>PC</v>
          </cell>
          <cell r="I19735" t="str">
            <v>CPR</v>
          </cell>
          <cell r="J19735" t="str">
            <v/>
          </cell>
          <cell r="K19735" t="str">
            <v>PD</v>
          </cell>
          <cell r="L19735" t="str">
            <v>7933</v>
          </cell>
          <cell r="M19735" t="str">
            <v>S</v>
          </cell>
          <cell r="N19735">
            <v>76723</v>
          </cell>
        </row>
        <row r="19736">
          <cell r="A19736" t="str">
            <v>SF-ROL-I06-PC-0020</v>
          </cell>
          <cell r="B19736" t="str">
            <v>CINT</v>
          </cell>
          <cell r="C19736" t="str">
            <v/>
          </cell>
          <cell r="D19736" t="str">
            <v>MAIN FRAME ROLLAND FP IVORY WHITE</v>
          </cell>
          <cell r="E19736">
            <v>45293</v>
          </cell>
          <cell r="F19736" t="str">
            <v>HALF</v>
          </cell>
          <cell r="G19736" t="str">
            <v>CI_I06</v>
          </cell>
          <cell r="H19736" t="str">
            <v>PC</v>
          </cell>
          <cell r="I19736" t="str">
            <v>CPR</v>
          </cell>
          <cell r="J19736" t="str">
            <v/>
          </cell>
          <cell r="K19736" t="str">
            <v>PD</v>
          </cell>
          <cell r="L19736" t="str">
            <v>7933</v>
          </cell>
          <cell r="M19736" t="str">
            <v>S</v>
          </cell>
          <cell r="N19736">
            <v>55132</v>
          </cell>
        </row>
        <row r="19737">
          <cell r="A19737" t="str">
            <v>SF-ROL-I06-PC-0021</v>
          </cell>
          <cell r="B19737" t="str">
            <v>CINT</v>
          </cell>
          <cell r="C19737" t="str">
            <v/>
          </cell>
          <cell r="D19737" t="str">
            <v>MAIN FRAME ROLLAND FP LA LIGHT BROWN</v>
          </cell>
          <cell r="E19737">
            <v>45169</v>
          </cell>
          <cell r="F19737" t="str">
            <v>HALF</v>
          </cell>
          <cell r="G19737" t="str">
            <v>CI_I06</v>
          </cell>
          <cell r="H19737" t="str">
            <v>PC</v>
          </cell>
          <cell r="I19737" t="str">
            <v>CPR</v>
          </cell>
          <cell r="J19737" t="str">
            <v/>
          </cell>
          <cell r="K19737" t="str">
            <v>PD</v>
          </cell>
          <cell r="L19737" t="str">
            <v>7933</v>
          </cell>
          <cell r="M19737" t="str">
            <v>S</v>
          </cell>
          <cell r="N19737">
            <v>76723</v>
          </cell>
        </row>
        <row r="19738">
          <cell r="A19738" t="str">
            <v>SF-ROL-I06-PC-0022</v>
          </cell>
          <cell r="B19738" t="str">
            <v>CINT</v>
          </cell>
          <cell r="C19738" t="str">
            <v/>
          </cell>
          <cell r="D19738" t="str">
            <v>MAIN FRAME ROLLAND FP LIGHT BROWN</v>
          </cell>
          <cell r="E19738">
            <v>45169</v>
          </cell>
          <cell r="F19738" t="str">
            <v>HALF</v>
          </cell>
          <cell r="G19738" t="str">
            <v>CI_I06</v>
          </cell>
          <cell r="H19738" t="str">
            <v>PC</v>
          </cell>
          <cell r="I19738" t="str">
            <v>CPR</v>
          </cell>
          <cell r="J19738" t="str">
            <v/>
          </cell>
          <cell r="K19738" t="str">
            <v>PD</v>
          </cell>
          <cell r="L19738" t="str">
            <v>7933</v>
          </cell>
          <cell r="M19738" t="str">
            <v>S</v>
          </cell>
          <cell r="N19738">
            <v>76723</v>
          </cell>
        </row>
        <row r="19739">
          <cell r="A19739" t="str">
            <v>SF-ROL-I06-PC-0023</v>
          </cell>
          <cell r="B19739" t="str">
            <v>CINT</v>
          </cell>
          <cell r="C19739" t="str">
            <v/>
          </cell>
          <cell r="D19739" t="str">
            <v>MAIN FRAME ROLLAND FP WHITE</v>
          </cell>
          <cell r="E19739">
            <v>45169</v>
          </cell>
          <cell r="F19739" t="str">
            <v>HALF</v>
          </cell>
          <cell r="G19739" t="str">
            <v>CI_I06</v>
          </cell>
          <cell r="H19739" t="str">
            <v>PC</v>
          </cell>
          <cell r="I19739" t="str">
            <v>CPR</v>
          </cell>
          <cell r="J19739" t="str">
            <v/>
          </cell>
          <cell r="K19739" t="str">
            <v>PD</v>
          </cell>
          <cell r="L19739" t="str">
            <v>7933</v>
          </cell>
          <cell r="M19739" t="str">
            <v>S</v>
          </cell>
          <cell r="N19739">
            <v>76723</v>
          </cell>
        </row>
        <row r="19740">
          <cell r="A19740" t="str">
            <v>SF-ROL-I06-PC-0024</v>
          </cell>
          <cell r="B19740" t="str">
            <v>CINT</v>
          </cell>
          <cell r="C19740" t="str">
            <v/>
          </cell>
          <cell r="D19740" t="str">
            <v>MAIN FRAME ROLLAND FP NW</v>
          </cell>
          <cell r="E19740">
            <v>0</v>
          </cell>
          <cell r="F19740" t="str">
            <v>HALF</v>
          </cell>
          <cell r="G19740" t="str">
            <v>CI_I06</v>
          </cell>
          <cell r="H19740" t="str">
            <v>PC</v>
          </cell>
          <cell r="I19740" t="str">
            <v>CPR</v>
          </cell>
          <cell r="J19740" t="str">
            <v/>
          </cell>
          <cell r="K19740" t="str">
            <v>PD</v>
          </cell>
          <cell r="L19740" t="str">
            <v>7933</v>
          </cell>
          <cell r="M19740" t="str">
            <v>S</v>
          </cell>
          <cell r="N19740">
            <v>0</v>
          </cell>
        </row>
        <row r="19741">
          <cell r="A19741" t="str">
            <v>SF-ROL-I06-PC-0025</v>
          </cell>
          <cell r="B19741" t="str">
            <v>CINT</v>
          </cell>
          <cell r="C19741" t="str">
            <v/>
          </cell>
          <cell r="D19741" t="str">
            <v>LEG ROLLAND FP NW</v>
          </cell>
          <cell r="E19741">
            <v>0</v>
          </cell>
          <cell r="F19741" t="str">
            <v>HALF</v>
          </cell>
          <cell r="G19741" t="str">
            <v>CI_I06</v>
          </cell>
          <cell r="H19741" t="str">
            <v>PC</v>
          </cell>
          <cell r="I19741" t="str">
            <v>CPR</v>
          </cell>
          <cell r="J19741" t="str">
            <v/>
          </cell>
          <cell r="K19741" t="str">
            <v>PD</v>
          </cell>
          <cell r="L19741" t="str">
            <v>7933</v>
          </cell>
          <cell r="M19741" t="str">
            <v>S</v>
          </cell>
          <cell r="N19741">
            <v>0</v>
          </cell>
        </row>
        <row r="19742">
          <cell r="A19742" t="str">
            <v>SF-ROL-I07-NL-0001</v>
          </cell>
          <cell r="B19742" t="str">
            <v>CINT</v>
          </cell>
          <cell r="C19742" t="str">
            <v/>
          </cell>
          <cell r="D19742" t="str">
            <v>SEAT CUSHION ROLAND OSCAR O7</v>
          </cell>
          <cell r="E19742">
            <v>44783</v>
          </cell>
          <cell r="F19742" t="str">
            <v>HALF</v>
          </cell>
          <cell r="G19742" t="str">
            <v>CI_I07</v>
          </cell>
          <cell r="H19742" t="str">
            <v>PC</v>
          </cell>
          <cell r="I19742" t="str">
            <v>CPR</v>
          </cell>
          <cell r="J19742" t="str">
            <v/>
          </cell>
          <cell r="K19742" t="str">
            <v>PD</v>
          </cell>
          <cell r="L19742" t="str">
            <v>7934</v>
          </cell>
          <cell r="M19742" t="str">
            <v>S</v>
          </cell>
          <cell r="N19742">
            <v>0</v>
          </cell>
        </row>
        <row r="19743">
          <cell r="A19743" t="str">
            <v>SF-ROL-I07-NL-0002</v>
          </cell>
          <cell r="B19743" t="str">
            <v>CINT</v>
          </cell>
          <cell r="C19743" t="str">
            <v/>
          </cell>
          <cell r="D19743" t="str">
            <v>SEAT CUSHION ROLLAND BNC-05 BK BLACK</v>
          </cell>
          <cell r="E19743">
            <v>44966</v>
          </cell>
          <cell r="F19743" t="str">
            <v>HALF</v>
          </cell>
          <cell r="G19743" t="str">
            <v>CI_I07</v>
          </cell>
          <cell r="H19743" t="str">
            <v>PC</v>
          </cell>
          <cell r="I19743" t="str">
            <v>CPR</v>
          </cell>
          <cell r="J19743" t="str">
            <v/>
          </cell>
          <cell r="K19743" t="str">
            <v>PD</v>
          </cell>
          <cell r="L19743" t="str">
            <v>7934</v>
          </cell>
          <cell r="M19743" t="str">
            <v>S</v>
          </cell>
          <cell r="N19743">
            <v>49229</v>
          </cell>
        </row>
        <row r="19744">
          <cell r="A19744" t="str">
            <v>SF-ROL-I07-NL-0003</v>
          </cell>
          <cell r="B19744" t="str">
            <v>CINT</v>
          </cell>
          <cell r="C19744" t="str">
            <v/>
          </cell>
          <cell r="D19744" t="str">
            <v>SEAT CUSHION ROLLAND BNC-05 BW BROWN</v>
          </cell>
          <cell r="E19744">
            <v>44783</v>
          </cell>
          <cell r="F19744" t="str">
            <v>HALF</v>
          </cell>
          <cell r="G19744" t="str">
            <v>CI_I07</v>
          </cell>
          <cell r="H19744" t="str">
            <v>PC</v>
          </cell>
          <cell r="I19744" t="str">
            <v>CPR</v>
          </cell>
          <cell r="J19744" t="str">
            <v/>
          </cell>
          <cell r="K19744" t="str">
            <v>PD</v>
          </cell>
          <cell r="L19744" t="str">
            <v>7934</v>
          </cell>
          <cell r="M19744" t="str">
            <v>S</v>
          </cell>
          <cell r="N19744">
            <v>59679</v>
          </cell>
        </row>
        <row r="19745">
          <cell r="A19745" t="str">
            <v>SF-ROL-I07-NL-0004</v>
          </cell>
          <cell r="B19745" t="str">
            <v>CINT</v>
          </cell>
          <cell r="C19745" t="str">
            <v/>
          </cell>
          <cell r="D19745" t="str">
            <v>SEAT CUSHION ROLLAND BNC-05 DARK BROWN</v>
          </cell>
          <cell r="E19745">
            <v>44973</v>
          </cell>
          <cell r="F19745" t="str">
            <v>HALF</v>
          </cell>
          <cell r="G19745" t="str">
            <v>CI_I07</v>
          </cell>
          <cell r="H19745" t="str">
            <v>PC</v>
          </cell>
          <cell r="I19745" t="str">
            <v>CPR</v>
          </cell>
          <cell r="J19745" t="str">
            <v/>
          </cell>
          <cell r="K19745" t="str">
            <v>PD</v>
          </cell>
          <cell r="L19745" t="str">
            <v>7934</v>
          </cell>
          <cell r="M19745" t="str">
            <v>S</v>
          </cell>
          <cell r="N19745">
            <v>49229</v>
          </cell>
        </row>
        <row r="19746">
          <cell r="A19746" t="str">
            <v>SF-ROL-I07-NL-0005</v>
          </cell>
          <cell r="B19746" t="str">
            <v>CINT</v>
          </cell>
          <cell r="C19746" t="str">
            <v/>
          </cell>
          <cell r="D19746" t="str">
            <v>SEAT CUSHION ROLLAND BNC-05 NB LIGHT BRO</v>
          </cell>
          <cell r="E19746">
            <v>44966</v>
          </cell>
          <cell r="F19746" t="str">
            <v>HALF</v>
          </cell>
          <cell r="G19746" t="str">
            <v>CI_I07</v>
          </cell>
          <cell r="H19746" t="str">
            <v>PC</v>
          </cell>
          <cell r="I19746" t="str">
            <v>CPR</v>
          </cell>
          <cell r="J19746" t="str">
            <v/>
          </cell>
          <cell r="K19746" t="str">
            <v>PD</v>
          </cell>
          <cell r="L19746" t="str">
            <v>7934</v>
          </cell>
          <cell r="M19746" t="str">
            <v>S</v>
          </cell>
          <cell r="N19746">
            <v>49228</v>
          </cell>
        </row>
        <row r="19747">
          <cell r="A19747" t="str">
            <v>SF-ROL-I07-NL-0006</v>
          </cell>
          <cell r="B19747" t="str">
            <v>CINT</v>
          </cell>
          <cell r="C19747" t="str">
            <v/>
          </cell>
          <cell r="D19747" t="str">
            <v>SEAT CUSHION ROLLAND BNC-05 WH WHITE</v>
          </cell>
          <cell r="E19747">
            <v>44966</v>
          </cell>
          <cell r="F19747" t="str">
            <v>HALF</v>
          </cell>
          <cell r="G19747" t="str">
            <v>CI_I07</v>
          </cell>
          <cell r="H19747" t="str">
            <v>PC</v>
          </cell>
          <cell r="I19747" t="str">
            <v>CPR</v>
          </cell>
          <cell r="J19747" t="str">
            <v/>
          </cell>
          <cell r="K19747" t="str">
            <v>PD</v>
          </cell>
          <cell r="L19747" t="str">
            <v>7934</v>
          </cell>
          <cell r="M19747" t="str">
            <v>S</v>
          </cell>
          <cell r="N19747">
            <v>49228</v>
          </cell>
        </row>
        <row r="19748">
          <cell r="A19748" t="str">
            <v>SF-ROL-I07-NL-0007</v>
          </cell>
          <cell r="B19748" t="str">
            <v>CINT</v>
          </cell>
          <cell r="C19748" t="str">
            <v/>
          </cell>
          <cell r="D19748" t="str">
            <v>SEAT CUSHION ROLLAND BNC-05-A CHOCOLATE</v>
          </cell>
          <cell r="E19748">
            <v>44783</v>
          </cell>
          <cell r="F19748" t="str">
            <v>HALF</v>
          </cell>
          <cell r="G19748" t="str">
            <v>CI_I07</v>
          </cell>
          <cell r="H19748" t="str">
            <v>PC</v>
          </cell>
          <cell r="I19748" t="str">
            <v>CPR</v>
          </cell>
          <cell r="J19748" t="str">
            <v/>
          </cell>
          <cell r="K19748" t="str">
            <v>PD</v>
          </cell>
          <cell r="L19748" t="str">
            <v>7934</v>
          </cell>
          <cell r="M19748" t="str">
            <v>S</v>
          </cell>
          <cell r="N19748">
            <v>59679</v>
          </cell>
        </row>
        <row r="19749">
          <cell r="A19749" t="str">
            <v>SF-ROL-I09-WL-0001</v>
          </cell>
          <cell r="B19749" t="str">
            <v>CINT</v>
          </cell>
          <cell r="C19749" t="str">
            <v/>
          </cell>
          <cell r="D19749" t="str">
            <v>KAKI PALET</v>
          </cell>
          <cell r="E19749">
            <v>44950</v>
          </cell>
          <cell r="F19749" t="str">
            <v>HALF</v>
          </cell>
          <cell r="G19749" t="str">
            <v>CI_I09</v>
          </cell>
          <cell r="H19749" t="str">
            <v>PC</v>
          </cell>
          <cell r="I19749" t="str">
            <v>CPR</v>
          </cell>
          <cell r="J19749" t="str">
            <v/>
          </cell>
          <cell r="K19749" t="str">
            <v>PD</v>
          </cell>
          <cell r="L19749" t="str">
            <v>7936</v>
          </cell>
          <cell r="M19749" t="str">
            <v>S</v>
          </cell>
          <cell r="N19749">
            <v>13470</v>
          </cell>
        </row>
        <row r="19750">
          <cell r="A19750" t="str">
            <v>SF-ROL-I09-WL-0002</v>
          </cell>
          <cell r="B19750" t="str">
            <v>CINT</v>
          </cell>
          <cell r="C19750" t="str">
            <v/>
          </cell>
          <cell r="D19750" t="str">
            <v>TOP PALET ( PENUTUP )</v>
          </cell>
          <cell r="E19750">
            <v>44950</v>
          </cell>
          <cell r="F19750" t="str">
            <v>HALF</v>
          </cell>
          <cell r="G19750" t="str">
            <v>CI_I09</v>
          </cell>
          <cell r="H19750" t="str">
            <v>PC</v>
          </cell>
          <cell r="I19750" t="str">
            <v>CPR</v>
          </cell>
          <cell r="J19750" t="str">
            <v/>
          </cell>
          <cell r="K19750" t="str">
            <v>PD</v>
          </cell>
          <cell r="L19750" t="str">
            <v>7936</v>
          </cell>
          <cell r="M19750" t="str">
            <v>S</v>
          </cell>
          <cell r="N19750">
            <v>163139</v>
          </cell>
        </row>
        <row r="19751">
          <cell r="A19751" t="str">
            <v>SF-ROL-I09-WL-0003</v>
          </cell>
          <cell r="B19751" t="str">
            <v>CINT</v>
          </cell>
          <cell r="C19751" t="str">
            <v/>
          </cell>
          <cell r="D19751" t="str">
            <v>TOP PALET ROLLAND</v>
          </cell>
          <cell r="E19751">
            <v>44950</v>
          </cell>
          <cell r="F19751" t="str">
            <v>HALF</v>
          </cell>
          <cell r="G19751" t="str">
            <v>CI_I09</v>
          </cell>
          <cell r="H19751" t="str">
            <v>PC</v>
          </cell>
          <cell r="I19751" t="str">
            <v>CPR</v>
          </cell>
          <cell r="J19751" t="str">
            <v/>
          </cell>
          <cell r="K19751" t="str">
            <v>PD</v>
          </cell>
          <cell r="L19751" t="str">
            <v>7936</v>
          </cell>
          <cell r="M19751" t="str">
            <v>S</v>
          </cell>
          <cell r="N19751">
            <v>72883</v>
          </cell>
        </row>
        <row r="19752">
          <cell r="A19752" t="str">
            <v>SF-ROL-I09-WL-0004</v>
          </cell>
          <cell r="B19752" t="str">
            <v>CINT</v>
          </cell>
          <cell r="C19752" t="str">
            <v/>
          </cell>
          <cell r="D19752" t="str">
            <v>SEAT BOARD PIANO CHAIR ROLAND</v>
          </cell>
          <cell r="E19752">
            <v>44966</v>
          </cell>
          <cell r="F19752" t="str">
            <v>HALF</v>
          </cell>
          <cell r="G19752" t="str">
            <v>CI_I09</v>
          </cell>
          <cell r="H19752" t="str">
            <v>PC</v>
          </cell>
          <cell r="I19752" t="str">
            <v>CPR</v>
          </cell>
          <cell r="J19752" t="str">
            <v/>
          </cell>
          <cell r="K19752" t="str">
            <v>PD</v>
          </cell>
          <cell r="L19752" t="str">
            <v>7936</v>
          </cell>
          <cell r="M19752" t="str">
            <v>S</v>
          </cell>
          <cell r="N19752">
            <v>16068</v>
          </cell>
        </row>
        <row r="19753">
          <cell r="A19753" t="str">
            <v>SF-ROL-I09-WL-0005</v>
          </cell>
          <cell r="B19753" t="str">
            <v>CINT</v>
          </cell>
          <cell r="C19753" t="str">
            <v/>
          </cell>
          <cell r="D19753" t="str">
            <v>PALET ROLLAND &amp; KAWAI (PB 15MM)</v>
          </cell>
          <cell r="E19753">
            <v>44950</v>
          </cell>
          <cell r="F19753" t="str">
            <v>HALF</v>
          </cell>
          <cell r="G19753" t="str">
            <v>CI_I09</v>
          </cell>
          <cell r="H19753" t="str">
            <v>PC</v>
          </cell>
          <cell r="I19753" t="str">
            <v>CPR</v>
          </cell>
          <cell r="J19753" t="str">
            <v/>
          </cell>
          <cell r="K19753" t="str">
            <v>PD</v>
          </cell>
          <cell r="L19753" t="str">
            <v>7936</v>
          </cell>
          <cell r="M19753" t="str">
            <v>S</v>
          </cell>
          <cell r="N19753">
            <v>655702</v>
          </cell>
        </row>
        <row r="19754">
          <cell r="A19754" t="str">
            <v>SF-ROL-I10-OT-0001</v>
          </cell>
          <cell r="B19754" t="str">
            <v>CINT</v>
          </cell>
          <cell r="C19754" t="str">
            <v/>
          </cell>
          <cell r="D19754" t="str">
            <v>CENTER BRACKET - L COMPLE ROLAND EDP</v>
          </cell>
          <cell r="E19754">
            <v>45169</v>
          </cell>
          <cell r="F19754" t="str">
            <v>HALF</v>
          </cell>
          <cell r="G19754" t="str">
            <v>CI_I06</v>
          </cell>
          <cell r="H19754" t="str">
            <v>PC</v>
          </cell>
          <cell r="I19754" t="str">
            <v>CPR</v>
          </cell>
          <cell r="J19754" t="str">
            <v/>
          </cell>
          <cell r="K19754" t="str">
            <v>PD</v>
          </cell>
          <cell r="L19754" t="str">
            <v>7933</v>
          </cell>
          <cell r="M19754" t="str">
            <v>S</v>
          </cell>
          <cell r="N19754">
            <v>20839</v>
          </cell>
        </row>
        <row r="19755">
          <cell r="A19755" t="str">
            <v>SF-ROL-I10-OT-0002</v>
          </cell>
          <cell r="B19755" t="str">
            <v>CINT</v>
          </cell>
          <cell r="C19755" t="str">
            <v/>
          </cell>
          <cell r="D19755" t="str">
            <v>CENTER BRACKET - R COMPLE ROLAND EDP</v>
          </cell>
          <cell r="E19755">
            <v>45169</v>
          </cell>
          <cell r="F19755" t="str">
            <v>HALF</v>
          </cell>
          <cell r="G19755" t="str">
            <v>CI_I06</v>
          </cell>
          <cell r="H19755" t="str">
            <v>PC</v>
          </cell>
          <cell r="I19755" t="str">
            <v>CPR</v>
          </cell>
          <cell r="J19755" t="str">
            <v/>
          </cell>
          <cell r="K19755" t="str">
            <v>PD</v>
          </cell>
          <cell r="L19755" t="str">
            <v>7933</v>
          </cell>
          <cell r="M19755" t="str">
            <v>S</v>
          </cell>
          <cell r="N19755">
            <v>20258</v>
          </cell>
        </row>
        <row r="19756">
          <cell r="A19756" t="str">
            <v>SF-ROL-I10-OT-0003</v>
          </cell>
          <cell r="B19756" t="str">
            <v>CINT</v>
          </cell>
          <cell r="C19756" t="str">
            <v/>
          </cell>
          <cell r="D19756" t="str">
            <v>HINGE-1 ASSY ROLAND EDP</v>
          </cell>
          <cell r="E19756">
            <v>45169</v>
          </cell>
          <cell r="F19756" t="str">
            <v>HALF</v>
          </cell>
          <cell r="G19756" t="str">
            <v>CI_I06</v>
          </cell>
          <cell r="H19756" t="str">
            <v>PC</v>
          </cell>
          <cell r="I19756" t="str">
            <v>CPR</v>
          </cell>
          <cell r="J19756" t="str">
            <v/>
          </cell>
          <cell r="K19756" t="str">
            <v>PD</v>
          </cell>
          <cell r="L19756" t="str">
            <v>7933</v>
          </cell>
          <cell r="M19756" t="str">
            <v>S</v>
          </cell>
          <cell r="N19756">
            <v>11474</v>
          </cell>
        </row>
        <row r="19757">
          <cell r="A19757" t="str">
            <v>SF-ROL-I10-OT-0004</v>
          </cell>
          <cell r="B19757" t="str">
            <v>CINT</v>
          </cell>
          <cell r="C19757" t="str">
            <v/>
          </cell>
          <cell r="D19757" t="str">
            <v>HINGE-2 ASSY ROLAND EDP</v>
          </cell>
          <cell r="E19757">
            <v>45169</v>
          </cell>
          <cell r="F19757" t="str">
            <v>HALF</v>
          </cell>
          <cell r="G19757" t="str">
            <v>CI_I06</v>
          </cell>
          <cell r="H19757" t="str">
            <v>PC</v>
          </cell>
          <cell r="I19757" t="str">
            <v>CPR</v>
          </cell>
          <cell r="J19757" t="str">
            <v/>
          </cell>
          <cell r="K19757" t="str">
            <v>PD</v>
          </cell>
          <cell r="L19757" t="str">
            <v>7933</v>
          </cell>
          <cell r="M19757" t="str">
            <v>S</v>
          </cell>
          <cell r="N19757">
            <v>9564</v>
          </cell>
        </row>
        <row r="19758">
          <cell r="A19758" t="str">
            <v>SF-ROL-I10-OT-0005</v>
          </cell>
          <cell r="B19758" t="str">
            <v>CINT</v>
          </cell>
          <cell r="C19758" t="str">
            <v/>
          </cell>
          <cell r="D19758" t="str">
            <v>INSERT PLATE ROLAND EDP</v>
          </cell>
          <cell r="E19758">
            <v>44966</v>
          </cell>
          <cell r="F19758" t="str">
            <v>HALF</v>
          </cell>
          <cell r="G19758" t="str">
            <v>CI_I06</v>
          </cell>
          <cell r="H19758" t="str">
            <v>PC</v>
          </cell>
          <cell r="I19758" t="str">
            <v>CPR</v>
          </cell>
          <cell r="J19758" t="str">
            <v/>
          </cell>
          <cell r="K19758" t="str">
            <v>PD</v>
          </cell>
          <cell r="L19758" t="str">
            <v>7933</v>
          </cell>
          <cell r="M19758" t="str">
            <v>S</v>
          </cell>
          <cell r="N19758">
            <v>4372</v>
          </cell>
        </row>
        <row r="19759">
          <cell r="A19759" t="str">
            <v>SF-ROL-I10-OT-0006</v>
          </cell>
          <cell r="B19759" t="str">
            <v>CINT</v>
          </cell>
          <cell r="C19759" t="str">
            <v/>
          </cell>
          <cell r="D19759" t="str">
            <v>MAIN BRACKET ROLAND EDP</v>
          </cell>
          <cell r="E19759">
            <v>45169</v>
          </cell>
          <cell r="F19759" t="str">
            <v>HALF</v>
          </cell>
          <cell r="G19759" t="str">
            <v>CI_I06</v>
          </cell>
          <cell r="H19759" t="str">
            <v>PC</v>
          </cell>
          <cell r="I19759" t="str">
            <v>CPR</v>
          </cell>
          <cell r="J19759" t="str">
            <v/>
          </cell>
          <cell r="K19759" t="str">
            <v>PD</v>
          </cell>
          <cell r="L19759" t="str">
            <v>7933</v>
          </cell>
          <cell r="M19759" t="str">
            <v>S</v>
          </cell>
          <cell r="N19759">
            <v>10388</v>
          </cell>
        </row>
        <row r="19760">
          <cell r="A19760" t="str">
            <v>SF-ROL-I10-OT-0007</v>
          </cell>
          <cell r="B19760" t="str">
            <v>CINT</v>
          </cell>
          <cell r="C19760" t="str">
            <v/>
          </cell>
          <cell r="D19760" t="str">
            <v>RAIL PLATE ROLAND EDP</v>
          </cell>
          <cell r="E19760">
            <v>45169</v>
          </cell>
          <cell r="F19760" t="str">
            <v>HALF</v>
          </cell>
          <cell r="G19760" t="str">
            <v>CI_I06</v>
          </cell>
          <cell r="H19760" t="str">
            <v>PC</v>
          </cell>
          <cell r="I19760" t="str">
            <v>CPR</v>
          </cell>
          <cell r="J19760" t="str">
            <v/>
          </cell>
          <cell r="K19760" t="str">
            <v>PD</v>
          </cell>
          <cell r="L19760" t="str">
            <v>7933</v>
          </cell>
          <cell r="M19760" t="str">
            <v>S</v>
          </cell>
          <cell r="N19760">
            <v>10939</v>
          </cell>
        </row>
        <row r="19761">
          <cell r="A19761" t="str">
            <v>SF-ROL-I10-OT-0008</v>
          </cell>
          <cell r="B19761" t="str">
            <v>CINT</v>
          </cell>
          <cell r="C19761" t="str">
            <v/>
          </cell>
          <cell r="D19761" t="str">
            <v>SEAT PLATE ROLAND EDP</v>
          </cell>
          <cell r="E19761">
            <v>45169</v>
          </cell>
          <cell r="F19761" t="str">
            <v>HALF</v>
          </cell>
          <cell r="G19761" t="str">
            <v>CI_I06</v>
          </cell>
          <cell r="H19761" t="str">
            <v>PC</v>
          </cell>
          <cell r="I19761" t="str">
            <v>CPR</v>
          </cell>
          <cell r="J19761" t="str">
            <v/>
          </cell>
          <cell r="K19761" t="str">
            <v>PD</v>
          </cell>
          <cell r="L19761" t="str">
            <v>7933</v>
          </cell>
          <cell r="M19761" t="str">
            <v>S</v>
          </cell>
          <cell r="N19761">
            <v>12232</v>
          </cell>
        </row>
        <row r="19762">
          <cell r="A19762" t="str">
            <v>SF-ROL-IOT-SC-0001</v>
          </cell>
          <cell r="B19762" t="str">
            <v>CINT</v>
          </cell>
          <cell r="C19762" t="str">
            <v/>
          </cell>
          <cell r="D19762" t="str">
            <v>CENTER BRACKET - L COMPLE ROLAND EDP</v>
          </cell>
          <cell r="E19762">
            <v>44803</v>
          </cell>
          <cell r="F19762" t="str">
            <v>HALF</v>
          </cell>
          <cell r="G19762" t="str">
            <v>CI_IOT</v>
          </cell>
          <cell r="H19762" t="str">
            <v>PC</v>
          </cell>
          <cell r="I19762" t="str">
            <v>CPR</v>
          </cell>
          <cell r="J19762" t="str">
            <v/>
          </cell>
          <cell r="K19762" t="str">
            <v>PD</v>
          </cell>
          <cell r="L19762" t="str">
            <v>7933</v>
          </cell>
          <cell r="M19762" t="str">
            <v>V</v>
          </cell>
          <cell r="N19762">
            <v>15031</v>
          </cell>
        </row>
        <row r="19763">
          <cell r="A19763" t="str">
            <v>SF-ROL-IOT-SC-0002</v>
          </cell>
          <cell r="B19763" t="str">
            <v>CINT</v>
          </cell>
          <cell r="C19763" t="str">
            <v/>
          </cell>
          <cell r="D19763" t="str">
            <v>CENTER BRACKET - R COMPLE ROLAND EDP</v>
          </cell>
          <cell r="E19763">
            <v>44803</v>
          </cell>
          <cell r="F19763" t="str">
            <v>HALF</v>
          </cell>
          <cell r="G19763" t="str">
            <v>CI_IOT</v>
          </cell>
          <cell r="H19763" t="str">
            <v>PC</v>
          </cell>
          <cell r="I19763" t="str">
            <v>CPR</v>
          </cell>
          <cell r="J19763" t="str">
            <v/>
          </cell>
          <cell r="K19763" t="str">
            <v>PD</v>
          </cell>
          <cell r="L19763" t="str">
            <v>7933</v>
          </cell>
          <cell r="M19763" t="str">
            <v>V</v>
          </cell>
          <cell r="N19763">
            <v>14880</v>
          </cell>
        </row>
        <row r="19764">
          <cell r="A19764" t="str">
            <v>SF-ROL-IOT-SC-0003</v>
          </cell>
          <cell r="B19764" t="str">
            <v>CINT</v>
          </cell>
          <cell r="C19764" t="str">
            <v/>
          </cell>
          <cell r="D19764" t="str">
            <v>HINGE-1 ASSY ROLAND EDP</v>
          </cell>
          <cell r="E19764">
            <v>44748</v>
          </cell>
          <cell r="F19764" t="str">
            <v>HALF</v>
          </cell>
          <cell r="G19764" t="str">
            <v>CI_IOT</v>
          </cell>
          <cell r="H19764" t="str">
            <v>PC</v>
          </cell>
          <cell r="I19764" t="str">
            <v>CPR</v>
          </cell>
          <cell r="J19764" t="str">
            <v/>
          </cell>
          <cell r="K19764" t="str">
            <v>PD</v>
          </cell>
          <cell r="L19764" t="str">
            <v>7933</v>
          </cell>
          <cell r="M19764" t="str">
            <v>V</v>
          </cell>
          <cell r="N19764">
            <v>8368</v>
          </cell>
        </row>
        <row r="19765">
          <cell r="A19765" t="str">
            <v>SF-ROL-IOT-SC-0004</v>
          </cell>
          <cell r="B19765" t="str">
            <v>CINT</v>
          </cell>
          <cell r="C19765" t="str">
            <v/>
          </cell>
          <cell r="D19765" t="str">
            <v>HINGE-2 ASSY ROLAND EDP</v>
          </cell>
          <cell r="E19765">
            <v>44748</v>
          </cell>
          <cell r="F19765" t="str">
            <v>HALF</v>
          </cell>
          <cell r="G19765" t="str">
            <v>CI_IOT</v>
          </cell>
          <cell r="H19765" t="str">
            <v>PC</v>
          </cell>
          <cell r="I19765" t="str">
            <v>CPR</v>
          </cell>
          <cell r="J19765" t="str">
            <v/>
          </cell>
          <cell r="K19765" t="str">
            <v>PD</v>
          </cell>
          <cell r="L19765" t="str">
            <v>7933</v>
          </cell>
          <cell r="M19765" t="str">
            <v>V</v>
          </cell>
          <cell r="N19765">
            <v>9564</v>
          </cell>
        </row>
        <row r="19766">
          <cell r="A19766" t="str">
            <v>SF-ROL-IOT-SC-0005</v>
          </cell>
          <cell r="B19766" t="str">
            <v>CINT</v>
          </cell>
          <cell r="C19766" t="str">
            <v/>
          </cell>
          <cell r="D19766" t="str">
            <v>INSERT PLATE ROLAND EDP</v>
          </cell>
          <cell r="E19766">
            <v>44804</v>
          </cell>
          <cell r="F19766" t="str">
            <v>HALF</v>
          </cell>
          <cell r="G19766" t="str">
            <v>CI_IOT</v>
          </cell>
          <cell r="H19766" t="str">
            <v>PC</v>
          </cell>
          <cell r="I19766" t="str">
            <v>CPR</v>
          </cell>
          <cell r="J19766" t="str">
            <v/>
          </cell>
          <cell r="K19766" t="str">
            <v>PD</v>
          </cell>
          <cell r="L19766" t="str">
            <v>7933</v>
          </cell>
          <cell r="M19766" t="str">
            <v>V</v>
          </cell>
          <cell r="N19766">
            <v>4553</v>
          </cell>
        </row>
        <row r="19767">
          <cell r="A19767" t="str">
            <v>SF-ROL-IOT-SC-0006</v>
          </cell>
          <cell r="B19767" t="str">
            <v>CINT</v>
          </cell>
          <cell r="C19767" t="str">
            <v/>
          </cell>
          <cell r="D19767" t="str">
            <v>MAIN BRACKET ROLAND EDP</v>
          </cell>
          <cell r="E19767">
            <v>44773</v>
          </cell>
          <cell r="F19767" t="str">
            <v>HALF</v>
          </cell>
          <cell r="G19767" t="str">
            <v>CI_IOT</v>
          </cell>
          <cell r="H19767" t="str">
            <v>PC</v>
          </cell>
          <cell r="I19767" t="str">
            <v>CPR</v>
          </cell>
          <cell r="J19767" t="str">
            <v/>
          </cell>
          <cell r="K19767" t="str">
            <v>PD</v>
          </cell>
          <cell r="L19767" t="str">
            <v>7933</v>
          </cell>
          <cell r="M19767" t="str">
            <v>V</v>
          </cell>
          <cell r="N19767">
            <v>7168</v>
          </cell>
        </row>
        <row r="19768">
          <cell r="A19768" t="str">
            <v>SF-ROL-IOT-SC-0007</v>
          </cell>
          <cell r="B19768" t="str">
            <v>CINT</v>
          </cell>
          <cell r="C19768" t="str">
            <v/>
          </cell>
          <cell r="D19768" t="str">
            <v>RAIL PLATE ROLAND EDP</v>
          </cell>
          <cell r="E19768">
            <v>44773</v>
          </cell>
          <cell r="F19768" t="str">
            <v>HALF</v>
          </cell>
          <cell r="G19768" t="str">
            <v>CI_IOT</v>
          </cell>
          <cell r="H19768" t="str">
            <v>PC</v>
          </cell>
          <cell r="I19768" t="str">
            <v>CPR</v>
          </cell>
          <cell r="J19768" t="str">
            <v/>
          </cell>
          <cell r="K19768" t="str">
            <v>PD</v>
          </cell>
          <cell r="L19768" t="str">
            <v>7933</v>
          </cell>
          <cell r="M19768" t="str">
            <v>V</v>
          </cell>
          <cell r="N19768">
            <v>7829</v>
          </cell>
        </row>
        <row r="19769">
          <cell r="A19769" t="str">
            <v>SF-ROL-IOT-SC-0008</v>
          </cell>
          <cell r="B19769" t="str">
            <v>CINT</v>
          </cell>
          <cell r="C19769" t="str">
            <v/>
          </cell>
          <cell r="D19769" t="str">
            <v>SEAT PLATE ROLAND EDP</v>
          </cell>
          <cell r="E19769">
            <v>44773</v>
          </cell>
          <cell r="F19769" t="str">
            <v>HALF</v>
          </cell>
          <cell r="G19769" t="str">
            <v>CI_IOT</v>
          </cell>
          <cell r="H19769" t="str">
            <v>PC</v>
          </cell>
          <cell r="I19769" t="str">
            <v>CPR</v>
          </cell>
          <cell r="J19769" t="str">
            <v/>
          </cell>
          <cell r="K19769" t="str">
            <v>PD</v>
          </cell>
          <cell r="L19769" t="str">
            <v>7933</v>
          </cell>
          <cell r="M19769" t="str">
            <v>V</v>
          </cell>
          <cell r="N19769">
            <v>9407</v>
          </cell>
        </row>
        <row r="19770">
          <cell r="A19770" t="str">
            <v>SF-ROL-IPC-SC-0009</v>
          </cell>
          <cell r="B19770" t="str">
            <v>CINT</v>
          </cell>
          <cell r="C19770" t="str">
            <v/>
          </cell>
          <cell r="D19770" t="str">
            <v>KUNCI PAS 17 (ROLAND)</v>
          </cell>
          <cell r="E19770">
            <v>44852</v>
          </cell>
          <cell r="F19770" t="str">
            <v>HALF</v>
          </cell>
          <cell r="G19770" t="str">
            <v>CI_IPC</v>
          </cell>
          <cell r="H19770" t="str">
            <v>PC</v>
          </cell>
          <cell r="I19770" t="str">
            <v>CPR</v>
          </cell>
          <cell r="J19770" t="str">
            <v/>
          </cell>
          <cell r="K19770" t="str">
            <v>PD</v>
          </cell>
          <cell r="L19770" t="str">
            <v>7933</v>
          </cell>
          <cell r="M19770" t="str">
            <v>V</v>
          </cell>
          <cell r="N19770">
            <v>2575</v>
          </cell>
        </row>
        <row r="19771">
          <cell r="A19771" t="str">
            <v>SF-SAK-I02-CT-0001</v>
          </cell>
          <cell r="B19771" t="str">
            <v>CINT</v>
          </cell>
          <cell r="C19771" t="str">
            <v/>
          </cell>
          <cell r="D19771" t="str">
            <v>BACK PIPE SAKATA KB 1</v>
          </cell>
          <cell r="E19771">
            <v>44783</v>
          </cell>
          <cell r="F19771" t="str">
            <v>HALF</v>
          </cell>
          <cell r="G19771" t="str">
            <v>CI_I02</v>
          </cell>
          <cell r="H19771" t="str">
            <v>PC</v>
          </cell>
          <cell r="I19771" t="str">
            <v>CPR</v>
          </cell>
          <cell r="J19771" t="str">
            <v/>
          </cell>
          <cell r="K19771" t="str">
            <v>PD</v>
          </cell>
          <cell r="L19771" t="str">
            <v>7931</v>
          </cell>
          <cell r="M19771" t="str">
            <v>S</v>
          </cell>
          <cell r="N19771">
            <v>0</v>
          </cell>
        </row>
        <row r="19772">
          <cell r="A19772" t="str">
            <v>SF-SAK-I02-CT-0002</v>
          </cell>
          <cell r="B19772" t="str">
            <v>CINT</v>
          </cell>
          <cell r="C19772" t="str">
            <v/>
          </cell>
          <cell r="D19772" t="str">
            <v>LEG PIPE SAKATA KB 1</v>
          </cell>
          <cell r="E19772">
            <v>44834</v>
          </cell>
          <cell r="F19772" t="str">
            <v>HALF</v>
          </cell>
          <cell r="G19772" t="str">
            <v>CI_I02</v>
          </cell>
          <cell r="H19772" t="str">
            <v>PC</v>
          </cell>
          <cell r="I19772" t="str">
            <v>CPR</v>
          </cell>
          <cell r="J19772" t="str">
            <v/>
          </cell>
          <cell r="K19772" t="str">
            <v>PD</v>
          </cell>
          <cell r="L19772" t="str">
            <v>7931</v>
          </cell>
          <cell r="M19772" t="str">
            <v>S</v>
          </cell>
          <cell r="N19772">
            <v>13050</v>
          </cell>
        </row>
        <row r="19773">
          <cell r="A19773" t="str">
            <v>SF-SAK-I02-CT-0003</v>
          </cell>
          <cell r="B19773" t="str">
            <v>CINT</v>
          </cell>
          <cell r="C19773" t="str">
            <v/>
          </cell>
          <cell r="D19773" t="str">
            <v>SEAT BACK ASSY SAKATA N KB 2</v>
          </cell>
          <cell r="E19773">
            <v>44922</v>
          </cell>
          <cell r="F19773" t="str">
            <v>HALF</v>
          </cell>
          <cell r="G19773" t="str">
            <v>CI_I02</v>
          </cell>
          <cell r="H19773" t="str">
            <v>PC</v>
          </cell>
          <cell r="I19773" t="str">
            <v>CPR</v>
          </cell>
          <cell r="J19773" t="str">
            <v/>
          </cell>
          <cell r="K19773" t="str">
            <v>PD</v>
          </cell>
          <cell r="L19773" t="str">
            <v>7931</v>
          </cell>
          <cell r="M19773" t="str">
            <v>S</v>
          </cell>
          <cell r="N19773">
            <v>45334</v>
          </cell>
        </row>
        <row r="19774">
          <cell r="A19774" t="str">
            <v>SF-SAK-I02-CT-0004</v>
          </cell>
          <cell r="B19774" t="str">
            <v>CINT</v>
          </cell>
          <cell r="C19774" t="str">
            <v/>
          </cell>
          <cell r="D19774" t="str">
            <v>SEAT PIPE SAKATA KB 1</v>
          </cell>
          <cell r="E19774">
            <v>44834</v>
          </cell>
          <cell r="F19774" t="str">
            <v>HALF</v>
          </cell>
          <cell r="G19774" t="str">
            <v>CI_I02</v>
          </cell>
          <cell r="H19774" t="str">
            <v>PC</v>
          </cell>
          <cell r="I19774" t="str">
            <v>CPR</v>
          </cell>
          <cell r="J19774" t="str">
            <v/>
          </cell>
          <cell r="K19774" t="str">
            <v>PD</v>
          </cell>
          <cell r="L19774" t="str">
            <v>7931</v>
          </cell>
          <cell r="M19774" t="str">
            <v>S</v>
          </cell>
          <cell r="N19774">
            <v>8719</v>
          </cell>
        </row>
        <row r="19775">
          <cell r="A19775" t="str">
            <v>SF-SAK-I03-CT-0005</v>
          </cell>
          <cell r="B19775" t="str">
            <v>CINT</v>
          </cell>
          <cell r="C19775" t="str">
            <v/>
          </cell>
          <cell r="D19775" t="str">
            <v>BACK PIPE SAKATA KW 1</v>
          </cell>
          <cell r="E19775">
            <v>44834</v>
          </cell>
          <cell r="F19775" t="str">
            <v>HALF</v>
          </cell>
          <cell r="G19775" t="str">
            <v>CI_I03</v>
          </cell>
          <cell r="H19775" t="str">
            <v>PC</v>
          </cell>
          <cell r="I19775" t="str">
            <v>CPR</v>
          </cell>
          <cell r="J19775" t="str">
            <v/>
          </cell>
          <cell r="K19775" t="str">
            <v>PD</v>
          </cell>
          <cell r="L19775" t="str">
            <v>7931</v>
          </cell>
          <cell r="M19775" t="str">
            <v>S</v>
          </cell>
          <cell r="N19775">
            <v>29958</v>
          </cell>
        </row>
        <row r="19776">
          <cell r="A19776" t="str">
            <v>SF-SAK-I03-CT-0006</v>
          </cell>
          <cell r="B19776" t="str">
            <v>CINT</v>
          </cell>
          <cell r="C19776" t="str">
            <v/>
          </cell>
          <cell r="D19776" t="str">
            <v>LEG ASSY SAKATA KW 1</v>
          </cell>
          <cell r="E19776">
            <v>44783</v>
          </cell>
          <cell r="F19776" t="str">
            <v>HALF</v>
          </cell>
          <cell r="G19776" t="str">
            <v>CI_I03</v>
          </cell>
          <cell r="H19776" t="str">
            <v>PC</v>
          </cell>
          <cell r="I19776" t="str">
            <v>CPR</v>
          </cell>
          <cell r="J19776" t="str">
            <v/>
          </cell>
          <cell r="K19776" t="str">
            <v>PD</v>
          </cell>
          <cell r="L19776" t="str">
            <v>7931</v>
          </cell>
          <cell r="M19776" t="str">
            <v>S</v>
          </cell>
          <cell r="N19776">
            <v>32738</v>
          </cell>
        </row>
        <row r="19777">
          <cell r="A19777" t="str">
            <v>SF-SAK-I03-CT-0007</v>
          </cell>
          <cell r="B19777" t="str">
            <v>CINT</v>
          </cell>
          <cell r="C19777" t="str">
            <v/>
          </cell>
          <cell r="D19777" t="str">
            <v>RANGKA SAKATA (N) KW 2</v>
          </cell>
          <cell r="E19777">
            <v>45169</v>
          </cell>
          <cell r="F19777" t="str">
            <v>HALF</v>
          </cell>
          <cell r="G19777" t="str">
            <v>CI_I03</v>
          </cell>
          <cell r="H19777" t="str">
            <v>PC</v>
          </cell>
          <cell r="I19777" t="str">
            <v>CPR</v>
          </cell>
          <cell r="J19777" t="str">
            <v/>
          </cell>
          <cell r="K19777" t="str">
            <v>PD</v>
          </cell>
          <cell r="L19777" t="str">
            <v>7931</v>
          </cell>
          <cell r="M19777" t="str">
            <v>S</v>
          </cell>
          <cell r="N19777">
            <v>119253</v>
          </cell>
        </row>
        <row r="19778">
          <cell r="A19778" t="str">
            <v>SF-SAK-I03-CT-0008</v>
          </cell>
          <cell r="B19778" t="str">
            <v>CINT</v>
          </cell>
          <cell r="C19778" t="str">
            <v/>
          </cell>
          <cell r="D19778" t="str">
            <v>RANGKA SAKATA (P) KW 0</v>
          </cell>
          <cell r="E19778">
            <v>44783</v>
          </cell>
          <cell r="F19778" t="str">
            <v>HALF</v>
          </cell>
          <cell r="G19778" t="str">
            <v>CI_I03</v>
          </cell>
          <cell r="H19778" t="str">
            <v>PC</v>
          </cell>
          <cell r="I19778" t="str">
            <v>CPR</v>
          </cell>
          <cell r="J19778" t="str">
            <v/>
          </cell>
          <cell r="K19778" t="str">
            <v>PD</v>
          </cell>
          <cell r="L19778" t="str">
            <v>7931</v>
          </cell>
          <cell r="M19778" t="str">
            <v>S</v>
          </cell>
          <cell r="N19778">
            <v>60566</v>
          </cell>
        </row>
        <row r="19779">
          <cell r="A19779" t="str">
            <v>SF-SAK-I05-NC-0001</v>
          </cell>
          <cell r="B19779" t="str">
            <v>CINT</v>
          </cell>
          <cell r="C19779" t="str">
            <v/>
          </cell>
          <cell r="D19779" t="str">
            <v>BACK PIPE SAKATA FC</v>
          </cell>
          <cell r="E19779">
            <v>45131</v>
          </cell>
          <cell r="F19779" t="str">
            <v>HALF</v>
          </cell>
          <cell r="G19779" t="str">
            <v>CI_I05</v>
          </cell>
          <cell r="H19779" t="str">
            <v>PC</v>
          </cell>
          <cell r="I19779" t="str">
            <v>CPR</v>
          </cell>
          <cell r="J19779" t="str">
            <v/>
          </cell>
          <cell r="K19779" t="str">
            <v>PD</v>
          </cell>
          <cell r="L19779" t="str">
            <v>7932</v>
          </cell>
          <cell r="M19779" t="str">
            <v>S</v>
          </cell>
          <cell r="N19779">
            <v>39688</v>
          </cell>
        </row>
        <row r="19780">
          <cell r="A19780" t="str">
            <v>SF-SAK-I05-NC-0002</v>
          </cell>
          <cell r="B19780" t="str">
            <v>CINT</v>
          </cell>
          <cell r="C19780" t="str">
            <v/>
          </cell>
          <cell r="D19780" t="str">
            <v>LEG PIPE SAKATA FC</v>
          </cell>
          <cell r="E19780">
            <v>44834</v>
          </cell>
          <cell r="F19780" t="str">
            <v>HALF</v>
          </cell>
          <cell r="G19780" t="str">
            <v>CI_I05</v>
          </cell>
          <cell r="H19780" t="str">
            <v>PC</v>
          </cell>
          <cell r="I19780" t="str">
            <v>CPR</v>
          </cell>
          <cell r="J19780" t="str">
            <v/>
          </cell>
          <cell r="K19780" t="str">
            <v>PD</v>
          </cell>
          <cell r="L19780" t="str">
            <v>7932</v>
          </cell>
          <cell r="M19780" t="str">
            <v>S</v>
          </cell>
          <cell r="N19780">
            <v>18125</v>
          </cell>
        </row>
        <row r="19781">
          <cell r="A19781" t="str">
            <v>SF-SAK-I05-NC-0003</v>
          </cell>
          <cell r="B19781" t="str">
            <v>CINT</v>
          </cell>
          <cell r="C19781" t="str">
            <v/>
          </cell>
          <cell r="D19781" t="str">
            <v>SEAT PIPE SAKATA FC</v>
          </cell>
          <cell r="E19781">
            <v>45131</v>
          </cell>
          <cell r="F19781" t="str">
            <v>HALF</v>
          </cell>
          <cell r="G19781" t="str">
            <v>CI_I05</v>
          </cell>
          <cell r="H19781" t="str">
            <v>PC</v>
          </cell>
          <cell r="I19781" t="str">
            <v>CPR</v>
          </cell>
          <cell r="J19781" t="str">
            <v/>
          </cell>
          <cell r="K19781" t="str">
            <v>PD</v>
          </cell>
          <cell r="L19781" t="str">
            <v>7932</v>
          </cell>
          <cell r="M19781" t="str">
            <v>S</v>
          </cell>
          <cell r="N19781">
            <v>11971</v>
          </cell>
        </row>
        <row r="19782">
          <cell r="A19782" t="str">
            <v>SF-SAK-I06-PC-0001</v>
          </cell>
          <cell r="B19782" t="str">
            <v>CINT</v>
          </cell>
          <cell r="C19782" t="str">
            <v/>
          </cell>
          <cell r="D19782" t="str">
            <v>PLATE SAKATA FP</v>
          </cell>
          <cell r="E19782">
            <v>45293</v>
          </cell>
          <cell r="F19782" t="str">
            <v>HALF</v>
          </cell>
          <cell r="G19782" t="str">
            <v>CI_I06</v>
          </cell>
          <cell r="H19782" t="str">
            <v>PC</v>
          </cell>
          <cell r="I19782" t="str">
            <v>CPR</v>
          </cell>
          <cell r="J19782" t="str">
            <v/>
          </cell>
          <cell r="K19782" t="str">
            <v>PD</v>
          </cell>
          <cell r="L19782" t="str">
            <v>7933</v>
          </cell>
          <cell r="M19782" t="str">
            <v>S</v>
          </cell>
          <cell r="N19782">
            <v>12569</v>
          </cell>
        </row>
        <row r="19783">
          <cell r="A19783" t="str">
            <v>SF-SAK-I06-PC-0002</v>
          </cell>
          <cell r="B19783" t="str">
            <v>CINT</v>
          </cell>
          <cell r="C19783" t="str">
            <v/>
          </cell>
          <cell r="D19783" t="str">
            <v>RANGKA SAKATA FP AICO</v>
          </cell>
          <cell r="E19783">
            <v>44783</v>
          </cell>
          <cell r="F19783" t="str">
            <v>HALF</v>
          </cell>
          <cell r="G19783" t="str">
            <v>CI_I06</v>
          </cell>
          <cell r="H19783" t="str">
            <v>PC</v>
          </cell>
          <cell r="I19783" t="str">
            <v>CPR</v>
          </cell>
          <cell r="J19783" t="str">
            <v/>
          </cell>
          <cell r="K19783" t="str">
            <v>PD</v>
          </cell>
          <cell r="L19783" t="str">
            <v>7933</v>
          </cell>
          <cell r="M19783" t="str">
            <v>S</v>
          </cell>
          <cell r="N19783">
            <v>75795</v>
          </cell>
        </row>
        <row r="19784">
          <cell r="A19784" t="str">
            <v>SF-SAK-I06-PC-0003</v>
          </cell>
          <cell r="B19784" t="str">
            <v>CINT</v>
          </cell>
          <cell r="C19784" t="str">
            <v/>
          </cell>
          <cell r="D19784" t="str">
            <v>RANGKA SAKATA FP BLACK</v>
          </cell>
          <cell r="E19784">
            <v>45293</v>
          </cell>
          <cell r="F19784" t="str">
            <v>HALF</v>
          </cell>
          <cell r="G19784" t="str">
            <v>CI_I06</v>
          </cell>
          <cell r="H19784" t="str">
            <v>PC</v>
          </cell>
          <cell r="I19784" t="str">
            <v>CPR</v>
          </cell>
          <cell r="J19784" t="str">
            <v/>
          </cell>
          <cell r="K19784" t="str">
            <v>PD</v>
          </cell>
          <cell r="L19784" t="str">
            <v>7933</v>
          </cell>
          <cell r="M19784" t="str">
            <v>S</v>
          </cell>
          <cell r="N19784">
            <v>76835</v>
          </cell>
        </row>
        <row r="19785">
          <cell r="A19785" t="str">
            <v>SF-SAK-I06-PC-0004</v>
          </cell>
          <cell r="B19785" t="str">
            <v>CINT</v>
          </cell>
          <cell r="C19785" t="str">
            <v/>
          </cell>
          <cell r="D19785" t="str">
            <v>RANGKA SAKATA FP CREAM</v>
          </cell>
          <cell r="E19785">
            <v>44783</v>
          </cell>
          <cell r="F19785" t="str">
            <v>HALF</v>
          </cell>
          <cell r="G19785" t="str">
            <v>CI_I06</v>
          </cell>
          <cell r="H19785" t="str">
            <v>PC</v>
          </cell>
          <cell r="I19785" t="str">
            <v>CPR</v>
          </cell>
          <cell r="J19785" t="str">
            <v/>
          </cell>
          <cell r="K19785" t="str">
            <v>PD</v>
          </cell>
          <cell r="L19785" t="str">
            <v>7933</v>
          </cell>
          <cell r="M19785" t="str">
            <v>S</v>
          </cell>
          <cell r="N19785">
            <v>76835</v>
          </cell>
        </row>
        <row r="19786">
          <cell r="A19786" t="str">
            <v>SF-SAK-I06-PC-0005</v>
          </cell>
          <cell r="B19786" t="str">
            <v>CINT</v>
          </cell>
          <cell r="C19786" t="str">
            <v/>
          </cell>
          <cell r="D19786" t="str">
            <v>RANGKA SAKATA FP GOLD</v>
          </cell>
          <cell r="E19786">
            <v>44783</v>
          </cell>
          <cell r="F19786" t="str">
            <v>HALF</v>
          </cell>
          <cell r="G19786" t="str">
            <v>CI_I06</v>
          </cell>
          <cell r="H19786" t="str">
            <v>PC</v>
          </cell>
          <cell r="I19786" t="str">
            <v>CPR</v>
          </cell>
          <cell r="J19786" t="str">
            <v/>
          </cell>
          <cell r="K19786" t="str">
            <v>PD</v>
          </cell>
          <cell r="L19786" t="str">
            <v>7933</v>
          </cell>
          <cell r="M19786" t="str">
            <v>S</v>
          </cell>
          <cell r="N19786">
            <v>76835</v>
          </cell>
        </row>
        <row r="19787">
          <cell r="A19787" t="str">
            <v>SF-SAK-I06-PC-0006</v>
          </cell>
          <cell r="B19787" t="str">
            <v>CINT</v>
          </cell>
          <cell r="C19787" t="str">
            <v/>
          </cell>
          <cell r="D19787" t="str">
            <v>RANGKA SAKATA FP IVORY</v>
          </cell>
          <cell r="E19787">
            <v>44783</v>
          </cell>
          <cell r="F19787" t="str">
            <v>HALF</v>
          </cell>
          <cell r="G19787" t="str">
            <v>CI_I06</v>
          </cell>
          <cell r="H19787" t="str">
            <v>PC</v>
          </cell>
          <cell r="I19787" t="str">
            <v>CPR</v>
          </cell>
          <cell r="J19787" t="str">
            <v/>
          </cell>
          <cell r="K19787" t="str">
            <v>PD</v>
          </cell>
          <cell r="L19787" t="str">
            <v>7933</v>
          </cell>
          <cell r="M19787" t="str">
            <v>S</v>
          </cell>
          <cell r="N19787">
            <v>75795</v>
          </cell>
        </row>
        <row r="19788">
          <cell r="A19788" t="str">
            <v>SF-SAK-I06-PC-0007</v>
          </cell>
          <cell r="B19788" t="str">
            <v>CINT</v>
          </cell>
          <cell r="C19788" t="str">
            <v/>
          </cell>
          <cell r="D19788" t="str">
            <v>RANGKA SAKATA FP SILVER ROMAN</v>
          </cell>
          <cell r="E19788">
            <v>44783</v>
          </cell>
          <cell r="F19788" t="str">
            <v>HALF</v>
          </cell>
          <cell r="G19788" t="str">
            <v>CI_I06</v>
          </cell>
          <cell r="H19788" t="str">
            <v>PC</v>
          </cell>
          <cell r="I19788" t="str">
            <v>CPR</v>
          </cell>
          <cell r="J19788" t="str">
            <v/>
          </cell>
          <cell r="K19788" t="str">
            <v>PD</v>
          </cell>
          <cell r="L19788" t="str">
            <v>7933</v>
          </cell>
          <cell r="M19788" t="str">
            <v>S</v>
          </cell>
          <cell r="N19788">
            <v>76835</v>
          </cell>
        </row>
        <row r="19789">
          <cell r="A19789" t="str">
            <v>SF-SAK-I07-NL-0001</v>
          </cell>
          <cell r="B19789" t="str">
            <v>CINT</v>
          </cell>
          <cell r="C19789" t="str">
            <v/>
          </cell>
          <cell r="D19789" t="str">
            <v>BACK CUSHION-1 SAKATA AL 11</v>
          </cell>
          <cell r="E19789">
            <v>44785</v>
          </cell>
          <cell r="F19789" t="str">
            <v>HALF</v>
          </cell>
          <cell r="G19789" t="str">
            <v>CI_I07</v>
          </cell>
          <cell r="H19789" t="str">
            <v>PC</v>
          </cell>
          <cell r="I19789" t="str">
            <v>CPR</v>
          </cell>
          <cell r="J19789" t="str">
            <v/>
          </cell>
          <cell r="K19789" t="str">
            <v>PD</v>
          </cell>
          <cell r="L19789" t="str">
            <v>7934</v>
          </cell>
          <cell r="M19789" t="str">
            <v>S</v>
          </cell>
          <cell r="N19789">
            <v>0</v>
          </cell>
        </row>
        <row r="19790">
          <cell r="A19790" t="str">
            <v>SF-SAK-I07-NL-0002</v>
          </cell>
          <cell r="B19790" t="str">
            <v>CINT</v>
          </cell>
          <cell r="C19790" t="str">
            <v/>
          </cell>
          <cell r="D19790" t="str">
            <v>BACK CUSHION-1 SAKATA BLUE PVC</v>
          </cell>
          <cell r="E19790">
            <v>44785</v>
          </cell>
          <cell r="F19790" t="str">
            <v>HALF</v>
          </cell>
          <cell r="G19790" t="str">
            <v>CI_I07</v>
          </cell>
          <cell r="H19790" t="str">
            <v>PC</v>
          </cell>
          <cell r="I19790" t="str">
            <v>CPR</v>
          </cell>
          <cell r="J19790" t="str">
            <v/>
          </cell>
          <cell r="K19790" t="str">
            <v>PD</v>
          </cell>
          <cell r="L19790" t="str">
            <v>7934</v>
          </cell>
          <cell r="M19790" t="str">
            <v>S</v>
          </cell>
          <cell r="N19790">
            <v>0</v>
          </cell>
        </row>
        <row r="19791">
          <cell r="A19791" t="str">
            <v>SF-SAK-I07-NL-0003</v>
          </cell>
          <cell r="B19791" t="str">
            <v>CINT</v>
          </cell>
          <cell r="C19791" t="str">
            <v/>
          </cell>
          <cell r="D19791" t="str">
            <v>BACK CUSHION-1 SAKATA CUSTOME</v>
          </cell>
          <cell r="E19791">
            <v>44785</v>
          </cell>
          <cell r="F19791" t="str">
            <v>HALF</v>
          </cell>
          <cell r="G19791" t="str">
            <v>CI_I07</v>
          </cell>
          <cell r="H19791" t="str">
            <v>PC</v>
          </cell>
          <cell r="I19791" t="str">
            <v>CPR</v>
          </cell>
          <cell r="J19791" t="str">
            <v/>
          </cell>
          <cell r="K19791" t="str">
            <v>PD</v>
          </cell>
          <cell r="L19791" t="str">
            <v>7934</v>
          </cell>
          <cell r="M19791" t="str">
            <v>S</v>
          </cell>
          <cell r="N19791">
            <v>0</v>
          </cell>
        </row>
        <row r="19792">
          <cell r="A19792" t="str">
            <v>SF-SAK-I07-NL-0004</v>
          </cell>
          <cell r="B19792" t="str">
            <v>CINT</v>
          </cell>
          <cell r="C19792" t="str">
            <v/>
          </cell>
          <cell r="D19792" t="str">
            <v>BACK CUSHION-1 SAKATA DY3</v>
          </cell>
          <cell r="E19792">
            <v>44785</v>
          </cell>
          <cell r="F19792" t="str">
            <v>HALF</v>
          </cell>
          <cell r="G19792" t="str">
            <v>CI_I07</v>
          </cell>
          <cell r="H19792" t="str">
            <v>PC</v>
          </cell>
          <cell r="I19792" t="str">
            <v>CPR</v>
          </cell>
          <cell r="J19792" t="str">
            <v/>
          </cell>
          <cell r="K19792" t="str">
            <v>PD</v>
          </cell>
          <cell r="L19792" t="str">
            <v>7934</v>
          </cell>
          <cell r="M19792" t="str">
            <v>S</v>
          </cell>
          <cell r="N19792">
            <v>0</v>
          </cell>
        </row>
        <row r="19793">
          <cell r="A19793" t="str">
            <v>SF-SAK-I07-NL-0005</v>
          </cell>
          <cell r="B19793" t="str">
            <v>CINT</v>
          </cell>
          <cell r="C19793" t="str">
            <v/>
          </cell>
          <cell r="D19793" t="str">
            <v>BACK CUSHION-1 SAKATA L1</v>
          </cell>
          <cell r="E19793">
            <v>44838</v>
          </cell>
          <cell r="F19793" t="str">
            <v>HALF</v>
          </cell>
          <cell r="G19793" t="str">
            <v>CI_I07</v>
          </cell>
          <cell r="H19793" t="str">
            <v>PC</v>
          </cell>
          <cell r="I19793" t="str">
            <v>CPR</v>
          </cell>
          <cell r="J19793" t="str">
            <v/>
          </cell>
          <cell r="K19793" t="str">
            <v>PD</v>
          </cell>
          <cell r="L19793" t="str">
            <v>7934</v>
          </cell>
          <cell r="M19793" t="str">
            <v>S</v>
          </cell>
          <cell r="N19793">
            <v>28602</v>
          </cell>
        </row>
        <row r="19794">
          <cell r="A19794" t="str">
            <v>SF-SAK-I07-NL-0006</v>
          </cell>
          <cell r="B19794" t="str">
            <v>CINT</v>
          </cell>
          <cell r="C19794" t="str">
            <v/>
          </cell>
          <cell r="D19794" t="str">
            <v>BACK CUSHION-1 SAKATA L1 + MIKA</v>
          </cell>
          <cell r="E19794">
            <v>44785</v>
          </cell>
          <cell r="F19794" t="str">
            <v>HALF</v>
          </cell>
          <cell r="G19794" t="str">
            <v>CI_I07</v>
          </cell>
          <cell r="H19794" t="str">
            <v>PC</v>
          </cell>
          <cell r="I19794" t="str">
            <v>CPR</v>
          </cell>
          <cell r="J19794" t="str">
            <v/>
          </cell>
          <cell r="K19794" t="str">
            <v>PD</v>
          </cell>
          <cell r="L19794" t="str">
            <v>7934</v>
          </cell>
          <cell r="M19794" t="str">
            <v>S</v>
          </cell>
          <cell r="N19794">
            <v>0</v>
          </cell>
        </row>
        <row r="19795">
          <cell r="A19795" t="str">
            <v>SF-SAK-I07-NL-0007</v>
          </cell>
          <cell r="B19795" t="str">
            <v>CINT</v>
          </cell>
          <cell r="C19795" t="str">
            <v/>
          </cell>
          <cell r="D19795" t="str">
            <v>BACK CUSHION-1 SAKATA L13</v>
          </cell>
          <cell r="E19795">
            <v>44785</v>
          </cell>
          <cell r="F19795" t="str">
            <v>HALF</v>
          </cell>
          <cell r="G19795" t="str">
            <v>CI_I07</v>
          </cell>
          <cell r="H19795" t="str">
            <v>PC</v>
          </cell>
          <cell r="I19795" t="str">
            <v>CPR</v>
          </cell>
          <cell r="J19795" t="str">
            <v/>
          </cell>
          <cell r="K19795" t="str">
            <v>PD</v>
          </cell>
          <cell r="L19795" t="str">
            <v>7934</v>
          </cell>
          <cell r="M19795" t="str">
            <v>S</v>
          </cell>
          <cell r="N19795">
            <v>0</v>
          </cell>
        </row>
        <row r="19796">
          <cell r="A19796" t="str">
            <v>SF-SAK-I07-NL-0008</v>
          </cell>
          <cell r="B19796" t="str">
            <v>CINT</v>
          </cell>
          <cell r="C19796" t="str">
            <v/>
          </cell>
          <cell r="D19796" t="str">
            <v>BACK CUSHION-1 SAKATA L2</v>
          </cell>
          <cell r="E19796">
            <v>44894</v>
          </cell>
          <cell r="F19796" t="str">
            <v>HALF</v>
          </cell>
          <cell r="G19796" t="str">
            <v>CI_I07</v>
          </cell>
          <cell r="H19796" t="str">
            <v>PC</v>
          </cell>
          <cell r="I19796" t="str">
            <v>CPR</v>
          </cell>
          <cell r="J19796" t="str">
            <v/>
          </cell>
          <cell r="K19796" t="str">
            <v>PD</v>
          </cell>
          <cell r="L19796" t="str">
            <v>7934</v>
          </cell>
          <cell r="M19796" t="str">
            <v>S</v>
          </cell>
          <cell r="N19796">
            <v>30043</v>
          </cell>
        </row>
        <row r="19797">
          <cell r="A19797" t="str">
            <v>SF-SAK-I07-NL-0009</v>
          </cell>
          <cell r="B19797" t="str">
            <v>CINT</v>
          </cell>
          <cell r="C19797" t="str">
            <v/>
          </cell>
          <cell r="D19797" t="str">
            <v>BACK CUSHION-1 SAKATA L6</v>
          </cell>
          <cell r="E19797">
            <v>44894</v>
          </cell>
          <cell r="F19797" t="str">
            <v>HALF</v>
          </cell>
          <cell r="G19797" t="str">
            <v>CI_I07</v>
          </cell>
          <cell r="H19797" t="str">
            <v>PC</v>
          </cell>
          <cell r="I19797" t="str">
            <v>CPR</v>
          </cell>
          <cell r="J19797" t="str">
            <v/>
          </cell>
          <cell r="K19797" t="str">
            <v>PD</v>
          </cell>
          <cell r="L19797" t="str">
            <v>7934</v>
          </cell>
          <cell r="M19797" t="str">
            <v>S</v>
          </cell>
          <cell r="N19797">
            <v>30043</v>
          </cell>
        </row>
        <row r="19798">
          <cell r="A19798" t="str">
            <v>SF-SAK-I07-NL-0010</v>
          </cell>
          <cell r="B19798" t="str">
            <v>CINT</v>
          </cell>
          <cell r="C19798" t="str">
            <v/>
          </cell>
          <cell r="D19798" t="str">
            <v>BACK CUSHION-1 SAKATA L7</v>
          </cell>
          <cell r="E19798">
            <v>44936</v>
          </cell>
          <cell r="F19798" t="str">
            <v>HALF</v>
          </cell>
          <cell r="G19798" t="str">
            <v>CI_I07</v>
          </cell>
          <cell r="H19798" t="str">
            <v>PC</v>
          </cell>
          <cell r="I19798" t="str">
            <v>CPR</v>
          </cell>
          <cell r="J19798" t="str">
            <v/>
          </cell>
          <cell r="K19798" t="str">
            <v>PD</v>
          </cell>
          <cell r="L19798" t="str">
            <v>7934</v>
          </cell>
          <cell r="M19798" t="str">
            <v>S</v>
          </cell>
          <cell r="N19798">
            <v>194404</v>
          </cell>
        </row>
        <row r="19799">
          <cell r="A19799" t="str">
            <v>SF-SAK-I07-NL-0011</v>
          </cell>
          <cell r="B19799" t="str">
            <v>CINT</v>
          </cell>
          <cell r="C19799" t="str">
            <v/>
          </cell>
          <cell r="D19799" t="str">
            <v>BACK CUSHION-1 SAKATA LV1</v>
          </cell>
          <cell r="E19799">
            <v>44785</v>
          </cell>
          <cell r="F19799" t="str">
            <v>HALF</v>
          </cell>
          <cell r="G19799" t="str">
            <v>CI_I07</v>
          </cell>
          <cell r="H19799" t="str">
            <v>PC</v>
          </cell>
          <cell r="I19799" t="str">
            <v>CPR</v>
          </cell>
          <cell r="J19799" t="str">
            <v/>
          </cell>
          <cell r="K19799" t="str">
            <v>PD</v>
          </cell>
          <cell r="L19799" t="str">
            <v>7934</v>
          </cell>
          <cell r="M19799" t="str">
            <v>S</v>
          </cell>
          <cell r="N19799">
            <v>0</v>
          </cell>
        </row>
        <row r="19800">
          <cell r="A19800" t="str">
            <v>SF-SAK-I07-NL-0012</v>
          </cell>
          <cell r="B19800" t="str">
            <v>CINT</v>
          </cell>
          <cell r="C19800" t="str">
            <v/>
          </cell>
          <cell r="D19800" t="str">
            <v>BACK CUSHION-1 SAKATA LV3</v>
          </cell>
          <cell r="E19800">
            <v>44785</v>
          </cell>
          <cell r="F19800" t="str">
            <v>HALF</v>
          </cell>
          <cell r="G19800" t="str">
            <v>CI_I07</v>
          </cell>
          <cell r="H19800" t="str">
            <v>PC</v>
          </cell>
          <cell r="I19800" t="str">
            <v>CPR</v>
          </cell>
          <cell r="J19800" t="str">
            <v/>
          </cell>
          <cell r="K19800" t="str">
            <v>PD</v>
          </cell>
          <cell r="L19800" t="str">
            <v>7934</v>
          </cell>
          <cell r="M19800" t="str">
            <v>S</v>
          </cell>
          <cell r="N19800">
            <v>0</v>
          </cell>
        </row>
        <row r="19801">
          <cell r="A19801" t="str">
            <v>SF-SAK-I07-NL-0013</v>
          </cell>
          <cell r="B19801" t="str">
            <v>CINT</v>
          </cell>
          <cell r="C19801" t="str">
            <v/>
          </cell>
          <cell r="D19801" t="str">
            <v>BACK CUSHION-1 SAKATA LV6</v>
          </cell>
          <cell r="E19801">
            <v>44785</v>
          </cell>
          <cell r="F19801" t="str">
            <v>HALF</v>
          </cell>
          <cell r="G19801" t="str">
            <v>CI_I07</v>
          </cell>
          <cell r="H19801" t="str">
            <v>PC</v>
          </cell>
          <cell r="I19801" t="str">
            <v>CPR</v>
          </cell>
          <cell r="J19801" t="str">
            <v/>
          </cell>
          <cell r="K19801" t="str">
            <v>PD</v>
          </cell>
          <cell r="L19801" t="str">
            <v>7934</v>
          </cell>
          <cell r="M19801" t="str">
            <v>S</v>
          </cell>
          <cell r="N19801">
            <v>0</v>
          </cell>
        </row>
        <row r="19802">
          <cell r="A19802" t="str">
            <v>SF-SAK-I07-NL-0014</v>
          </cell>
          <cell r="B19802" t="str">
            <v>CINT</v>
          </cell>
          <cell r="C19802" t="str">
            <v/>
          </cell>
          <cell r="D19802" t="str">
            <v>BACK CUSHION-1 SAKATA N3</v>
          </cell>
          <cell r="E19802">
            <v>45205</v>
          </cell>
          <cell r="F19802" t="str">
            <v>HALF</v>
          </cell>
          <cell r="G19802" t="str">
            <v>CI_I07</v>
          </cell>
          <cell r="H19802" t="str">
            <v>PC</v>
          </cell>
          <cell r="I19802" t="str">
            <v>CPR</v>
          </cell>
          <cell r="J19802" t="str">
            <v/>
          </cell>
          <cell r="K19802" t="str">
            <v>PD</v>
          </cell>
          <cell r="L19802" t="str">
            <v>7934</v>
          </cell>
          <cell r="M19802" t="str">
            <v>S</v>
          </cell>
          <cell r="N19802">
            <v>30043</v>
          </cell>
        </row>
        <row r="19803">
          <cell r="A19803" t="str">
            <v>SF-SAK-I07-NL-0015</v>
          </cell>
          <cell r="B19803" t="str">
            <v>CINT</v>
          </cell>
          <cell r="C19803" t="str">
            <v/>
          </cell>
          <cell r="D19803" t="str">
            <v>BACK CUSHION-1 SAKATA N3 + MIKA</v>
          </cell>
          <cell r="E19803">
            <v>44785</v>
          </cell>
          <cell r="F19803" t="str">
            <v>HALF</v>
          </cell>
          <cell r="G19803" t="str">
            <v>CI_I07</v>
          </cell>
          <cell r="H19803" t="str">
            <v>PC</v>
          </cell>
          <cell r="I19803" t="str">
            <v>CPR</v>
          </cell>
          <cell r="J19803" t="str">
            <v/>
          </cell>
          <cell r="K19803" t="str">
            <v>PD</v>
          </cell>
          <cell r="L19803" t="str">
            <v>7934</v>
          </cell>
          <cell r="M19803" t="str">
            <v>S</v>
          </cell>
          <cell r="N19803">
            <v>0</v>
          </cell>
        </row>
        <row r="19804">
          <cell r="A19804" t="str">
            <v>SF-SAK-I07-NL-0016</v>
          </cell>
          <cell r="B19804" t="str">
            <v>CINT</v>
          </cell>
          <cell r="C19804" t="str">
            <v/>
          </cell>
          <cell r="D19804" t="str">
            <v>BACK CUSHION-1 SAKATA N4</v>
          </cell>
          <cell r="E19804">
            <v>44894</v>
          </cell>
          <cell r="F19804" t="str">
            <v>HALF</v>
          </cell>
          <cell r="G19804" t="str">
            <v>CI_I07</v>
          </cell>
          <cell r="H19804" t="str">
            <v>PC</v>
          </cell>
          <cell r="I19804" t="str">
            <v>CPR</v>
          </cell>
          <cell r="J19804" t="str">
            <v/>
          </cell>
          <cell r="K19804" t="str">
            <v>PD</v>
          </cell>
          <cell r="L19804" t="str">
            <v>7934</v>
          </cell>
          <cell r="M19804" t="str">
            <v>S</v>
          </cell>
          <cell r="N19804">
            <v>30043</v>
          </cell>
        </row>
        <row r="19805">
          <cell r="A19805" t="str">
            <v>SF-SAK-I07-NL-0017</v>
          </cell>
          <cell r="B19805" t="str">
            <v>CINT</v>
          </cell>
          <cell r="C19805" t="str">
            <v/>
          </cell>
          <cell r="D19805" t="str">
            <v>BACK CUSHION-1 SAKATA N5</v>
          </cell>
          <cell r="E19805">
            <v>44838</v>
          </cell>
          <cell r="F19805" t="str">
            <v>HALF</v>
          </cell>
          <cell r="G19805" t="str">
            <v>CI_I07</v>
          </cell>
          <cell r="H19805" t="str">
            <v>PC</v>
          </cell>
          <cell r="I19805" t="str">
            <v>CPR</v>
          </cell>
          <cell r="J19805" t="str">
            <v/>
          </cell>
          <cell r="K19805" t="str">
            <v>PD</v>
          </cell>
          <cell r="L19805" t="str">
            <v>7934</v>
          </cell>
          <cell r="M19805" t="str">
            <v>S</v>
          </cell>
          <cell r="N19805">
            <v>28602</v>
          </cell>
        </row>
        <row r="19806">
          <cell r="A19806" t="str">
            <v>SF-SAK-I07-NL-0018</v>
          </cell>
          <cell r="B19806" t="str">
            <v>CINT</v>
          </cell>
          <cell r="C19806" t="str">
            <v/>
          </cell>
          <cell r="D19806" t="str">
            <v>BACK CUSHION-1 SAKATA O1</v>
          </cell>
          <cell r="E19806">
            <v>44838</v>
          </cell>
          <cell r="F19806" t="str">
            <v>HALF</v>
          </cell>
          <cell r="G19806" t="str">
            <v>CI_I07</v>
          </cell>
          <cell r="H19806" t="str">
            <v>PC</v>
          </cell>
          <cell r="I19806" t="str">
            <v>CPR</v>
          </cell>
          <cell r="J19806" t="str">
            <v/>
          </cell>
          <cell r="K19806" t="str">
            <v>PD</v>
          </cell>
          <cell r="L19806" t="str">
            <v>7934</v>
          </cell>
          <cell r="M19806" t="str">
            <v>S</v>
          </cell>
          <cell r="N19806">
            <v>28602</v>
          </cell>
        </row>
        <row r="19807">
          <cell r="A19807" t="str">
            <v>SF-SAK-I07-NL-0019</v>
          </cell>
          <cell r="B19807" t="str">
            <v>CINT</v>
          </cell>
          <cell r="C19807" t="str">
            <v/>
          </cell>
          <cell r="D19807" t="str">
            <v>BACK CUSHION-1 SAKATA O2</v>
          </cell>
          <cell r="E19807">
            <v>44785</v>
          </cell>
          <cell r="F19807" t="str">
            <v>HALF</v>
          </cell>
          <cell r="G19807" t="str">
            <v>CI_I07</v>
          </cell>
          <cell r="H19807" t="str">
            <v>PC</v>
          </cell>
          <cell r="I19807" t="str">
            <v>CPR</v>
          </cell>
          <cell r="J19807" t="str">
            <v/>
          </cell>
          <cell r="K19807" t="str">
            <v>PD</v>
          </cell>
          <cell r="L19807" t="str">
            <v>7934</v>
          </cell>
          <cell r="M19807" t="str">
            <v>S</v>
          </cell>
          <cell r="N19807">
            <v>0</v>
          </cell>
        </row>
        <row r="19808">
          <cell r="A19808" t="str">
            <v>SF-SAK-I07-NL-0020</v>
          </cell>
          <cell r="B19808" t="str">
            <v>CINT</v>
          </cell>
          <cell r="C19808" t="str">
            <v/>
          </cell>
          <cell r="D19808" t="str">
            <v>BACK CUSHION-1 SAKATA O3</v>
          </cell>
          <cell r="E19808">
            <v>44894</v>
          </cell>
          <cell r="F19808" t="str">
            <v>HALF</v>
          </cell>
          <cell r="G19808" t="str">
            <v>CI_I07</v>
          </cell>
          <cell r="H19808" t="str">
            <v>PC</v>
          </cell>
          <cell r="I19808" t="str">
            <v>CPR</v>
          </cell>
          <cell r="J19808" t="str">
            <v/>
          </cell>
          <cell r="K19808" t="str">
            <v>PD</v>
          </cell>
          <cell r="L19808" t="str">
            <v>7934</v>
          </cell>
          <cell r="M19808" t="str">
            <v>S</v>
          </cell>
          <cell r="N19808">
            <v>30043</v>
          </cell>
        </row>
        <row r="19809">
          <cell r="A19809" t="str">
            <v>SF-SAK-I07-NL-0021</v>
          </cell>
          <cell r="B19809" t="str">
            <v>CINT</v>
          </cell>
          <cell r="C19809" t="str">
            <v/>
          </cell>
          <cell r="D19809" t="str">
            <v>BACK CUSHION-1 SAKATA O3 + MIKA</v>
          </cell>
          <cell r="E19809">
            <v>44785</v>
          </cell>
          <cell r="F19809" t="str">
            <v>HALF</v>
          </cell>
          <cell r="G19809" t="str">
            <v>CI_I07</v>
          </cell>
          <cell r="H19809" t="str">
            <v>PC</v>
          </cell>
          <cell r="I19809" t="str">
            <v>CPR</v>
          </cell>
          <cell r="J19809" t="str">
            <v/>
          </cell>
          <cell r="K19809" t="str">
            <v>PD</v>
          </cell>
          <cell r="L19809" t="str">
            <v>7934</v>
          </cell>
          <cell r="M19809" t="str">
            <v>S</v>
          </cell>
          <cell r="N19809">
            <v>0</v>
          </cell>
        </row>
        <row r="19810">
          <cell r="A19810" t="str">
            <v>SF-SAK-I07-NL-0022</v>
          </cell>
          <cell r="B19810" t="str">
            <v>CINT</v>
          </cell>
          <cell r="C19810" t="str">
            <v/>
          </cell>
          <cell r="D19810" t="str">
            <v>BACK CUSHION-1 SAKATA O4</v>
          </cell>
          <cell r="E19810">
            <v>44785</v>
          </cell>
          <cell r="F19810" t="str">
            <v>HALF</v>
          </cell>
          <cell r="G19810" t="str">
            <v>CI_I07</v>
          </cell>
          <cell r="H19810" t="str">
            <v>PC</v>
          </cell>
          <cell r="I19810" t="str">
            <v>CPR</v>
          </cell>
          <cell r="J19810" t="str">
            <v/>
          </cell>
          <cell r="K19810" t="str">
            <v>PD</v>
          </cell>
          <cell r="L19810" t="str">
            <v>7934</v>
          </cell>
          <cell r="M19810" t="str">
            <v>S</v>
          </cell>
          <cell r="N19810">
            <v>0</v>
          </cell>
        </row>
        <row r="19811">
          <cell r="A19811" t="str">
            <v>SF-SAK-I07-NL-0023</v>
          </cell>
          <cell r="B19811" t="str">
            <v>CINT</v>
          </cell>
          <cell r="C19811" t="str">
            <v/>
          </cell>
          <cell r="D19811" t="str">
            <v>BACK CUSHION-1 SAKATA O5</v>
          </cell>
          <cell r="E19811">
            <v>44785</v>
          </cell>
          <cell r="F19811" t="str">
            <v>HALF</v>
          </cell>
          <cell r="G19811" t="str">
            <v>CI_I07</v>
          </cell>
          <cell r="H19811" t="str">
            <v>PC</v>
          </cell>
          <cell r="I19811" t="str">
            <v>CPR</v>
          </cell>
          <cell r="J19811" t="str">
            <v/>
          </cell>
          <cell r="K19811" t="str">
            <v>PD</v>
          </cell>
          <cell r="L19811" t="str">
            <v>7934</v>
          </cell>
          <cell r="M19811" t="str">
            <v>S</v>
          </cell>
          <cell r="N19811">
            <v>0</v>
          </cell>
        </row>
        <row r="19812">
          <cell r="A19812" t="str">
            <v>SF-SAK-I07-NL-0024</v>
          </cell>
          <cell r="B19812" t="str">
            <v>CINT</v>
          </cell>
          <cell r="C19812" t="str">
            <v/>
          </cell>
          <cell r="D19812" t="str">
            <v>BACK CUSHION-1 SAKATA O6</v>
          </cell>
          <cell r="E19812">
            <v>44936</v>
          </cell>
          <cell r="F19812" t="str">
            <v>HALF</v>
          </cell>
          <cell r="G19812" t="str">
            <v>CI_I07</v>
          </cell>
          <cell r="H19812" t="str">
            <v>PC</v>
          </cell>
          <cell r="I19812" t="str">
            <v>CPR</v>
          </cell>
          <cell r="J19812" t="str">
            <v/>
          </cell>
          <cell r="K19812" t="str">
            <v>PD</v>
          </cell>
          <cell r="L19812" t="str">
            <v>7934</v>
          </cell>
          <cell r="M19812" t="str">
            <v>S</v>
          </cell>
          <cell r="N19812">
            <v>28602</v>
          </cell>
        </row>
        <row r="19813">
          <cell r="A19813" t="str">
            <v>SF-SAK-I07-NL-0025</v>
          </cell>
          <cell r="B19813" t="str">
            <v>CINT</v>
          </cell>
          <cell r="C19813" t="str">
            <v/>
          </cell>
          <cell r="D19813" t="str">
            <v>BACK CUSHION-1 SAKATA O7</v>
          </cell>
          <cell r="E19813">
            <v>44838</v>
          </cell>
          <cell r="F19813" t="str">
            <v>HALF</v>
          </cell>
          <cell r="G19813" t="str">
            <v>CI_I07</v>
          </cell>
          <cell r="H19813" t="str">
            <v>PC</v>
          </cell>
          <cell r="I19813" t="str">
            <v>CPR</v>
          </cell>
          <cell r="J19813" t="str">
            <v/>
          </cell>
          <cell r="K19813" t="str">
            <v>PD</v>
          </cell>
          <cell r="L19813" t="str">
            <v>7934</v>
          </cell>
          <cell r="M19813" t="str">
            <v>S</v>
          </cell>
          <cell r="N19813">
            <v>28602</v>
          </cell>
        </row>
        <row r="19814">
          <cell r="A19814" t="str">
            <v>SF-SAK-I07-NL-0026</v>
          </cell>
          <cell r="B19814" t="str">
            <v>CINT</v>
          </cell>
          <cell r="C19814" t="str">
            <v/>
          </cell>
          <cell r="D19814" t="str">
            <v>BACK CUSHION-1 SAKATA TAURUS BROWN</v>
          </cell>
          <cell r="E19814">
            <v>44785</v>
          </cell>
          <cell r="F19814" t="str">
            <v>HALF</v>
          </cell>
          <cell r="G19814" t="str">
            <v>CI_I07</v>
          </cell>
          <cell r="H19814" t="str">
            <v>PC</v>
          </cell>
          <cell r="I19814" t="str">
            <v>CPR</v>
          </cell>
          <cell r="J19814" t="str">
            <v/>
          </cell>
          <cell r="K19814" t="str">
            <v>PD</v>
          </cell>
          <cell r="L19814" t="str">
            <v>7934</v>
          </cell>
          <cell r="M19814" t="str">
            <v>S</v>
          </cell>
          <cell r="N19814">
            <v>0</v>
          </cell>
        </row>
        <row r="19815">
          <cell r="A19815" t="str">
            <v>SF-SAK-I07-NL-0027</v>
          </cell>
          <cell r="B19815" t="str">
            <v>CINT</v>
          </cell>
          <cell r="C19815" t="str">
            <v/>
          </cell>
          <cell r="D19815" t="str">
            <v>BACK CUSHION-1 SAKATA V1</v>
          </cell>
          <cell r="E19815">
            <v>44785</v>
          </cell>
          <cell r="F19815" t="str">
            <v>HALF</v>
          </cell>
          <cell r="G19815" t="str">
            <v>CI_I07</v>
          </cell>
          <cell r="H19815" t="str">
            <v>PC</v>
          </cell>
          <cell r="I19815" t="str">
            <v>CPR</v>
          </cell>
          <cell r="J19815" t="str">
            <v/>
          </cell>
          <cell r="K19815" t="str">
            <v>PD</v>
          </cell>
          <cell r="L19815" t="str">
            <v>7934</v>
          </cell>
          <cell r="M19815" t="str">
            <v>S</v>
          </cell>
          <cell r="N19815">
            <v>0</v>
          </cell>
        </row>
        <row r="19816">
          <cell r="A19816" t="str">
            <v>SF-SAK-I07-NL-0028</v>
          </cell>
          <cell r="B19816" t="str">
            <v>CINT</v>
          </cell>
          <cell r="C19816" t="str">
            <v/>
          </cell>
          <cell r="D19816" t="str">
            <v>BACK CUSHION-1 SAKATA V3</v>
          </cell>
          <cell r="E19816">
            <v>44785</v>
          </cell>
          <cell r="F19816" t="str">
            <v>HALF</v>
          </cell>
          <cell r="G19816" t="str">
            <v>CI_I07</v>
          </cell>
          <cell r="H19816" t="str">
            <v>PC</v>
          </cell>
          <cell r="I19816" t="str">
            <v>CPR</v>
          </cell>
          <cell r="J19816" t="str">
            <v/>
          </cell>
          <cell r="K19816" t="str">
            <v>PD</v>
          </cell>
          <cell r="L19816" t="str">
            <v>7934</v>
          </cell>
          <cell r="M19816" t="str">
            <v>S</v>
          </cell>
          <cell r="N19816">
            <v>0</v>
          </cell>
        </row>
        <row r="19817">
          <cell r="A19817" t="str">
            <v>SF-SAK-I07-NL-0029</v>
          </cell>
          <cell r="B19817" t="str">
            <v>CINT</v>
          </cell>
          <cell r="C19817" t="str">
            <v/>
          </cell>
          <cell r="D19817" t="str">
            <v>BACK CUSHION-1 SAKATA V7</v>
          </cell>
          <cell r="E19817">
            <v>44785</v>
          </cell>
          <cell r="F19817" t="str">
            <v>HALF</v>
          </cell>
          <cell r="G19817" t="str">
            <v>CI_I07</v>
          </cell>
          <cell r="H19817" t="str">
            <v>PC</v>
          </cell>
          <cell r="I19817" t="str">
            <v>CPR</v>
          </cell>
          <cell r="J19817" t="str">
            <v/>
          </cell>
          <cell r="K19817" t="str">
            <v>PD</v>
          </cell>
          <cell r="L19817" t="str">
            <v>7934</v>
          </cell>
          <cell r="M19817" t="str">
            <v>S</v>
          </cell>
          <cell r="N19817">
            <v>0</v>
          </cell>
        </row>
        <row r="19818">
          <cell r="A19818" t="str">
            <v>SF-SAK-I07-NL-0030</v>
          </cell>
          <cell r="B19818" t="str">
            <v>CINT</v>
          </cell>
          <cell r="C19818" t="str">
            <v/>
          </cell>
          <cell r="D19818" t="str">
            <v>BACK CUSHION-1 SAKATA YK3</v>
          </cell>
          <cell r="E19818">
            <v>44785</v>
          </cell>
          <cell r="F19818" t="str">
            <v>HALF</v>
          </cell>
          <cell r="G19818" t="str">
            <v>CI_I07</v>
          </cell>
          <cell r="H19818" t="str">
            <v>PC</v>
          </cell>
          <cell r="I19818" t="str">
            <v>CPR</v>
          </cell>
          <cell r="J19818" t="str">
            <v/>
          </cell>
          <cell r="K19818" t="str">
            <v>PD</v>
          </cell>
          <cell r="L19818" t="str">
            <v>7934</v>
          </cell>
          <cell r="M19818" t="str">
            <v>S</v>
          </cell>
          <cell r="N19818">
            <v>0</v>
          </cell>
        </row>
        <row r="19819">
          <cell r="A19819" t="str">
            <v>SF-SAK-I07-NL-0031</v>
          </cell>
          <cell r="B19819" t="str">
            <v>CINT</v>
          </cell>
          <cell r="C19819" t="str">
            <v/>
          </cell>
          <cell r="D19819" t="str">
            <v>BACK CUSHION-2 SAKATA AL 11</v>
          </cell>
          <cell r="E19819">
            <v>44785</v>
          </cell>
          <cell r="F19819" t="str">
            <v>HALF</v>
          </cell>
          <cell r="G19819" t="str">
            <v>CI_I07</v>
          </cell>
          <cell r="H19819" t="str">
            <v>PC</v>
          </cell>
          <cell r="I19819" t="str">
            <v>CPR</v>
          </cell>
          <cell r="J19819" t="str">
            <v/>
          </cell>
          <cell r="K19819" t="str">
            <v>PD</v>
          </cell>
          <cell r="L19819" t="str">
            <v>7934</v>
          </cell>
          <cell r="M19819" t="str">
            <v>S</v>
          </cell>
          <cell r="N19819">
            <v>0</v>
          </cell>
        </row>
        <row r="19820">
          <cell r="A19820" t="str">
            <v>SF-SAK-I07-NL-0032</v>
          </cell>
          <cell r="B19820" t="str">
            <v>CINT</v>
          </cell>
          <cell r="C19820" t="str">
            <v/>
          </cell>
          <cell r="D19820" t="str">
            <v>BACK CUSHION-2 SAKATA BLUE PVC</v>
          </cell>
          <cell r="E19820">
            <v>44785</v>
          </cell>
          <cell r="F19820" t="str">
            <v>HALF</v>
          </cell>
          <cell r="G19820" t="str">
            <v>CI_I07</v>
          </cell>
          <cell r="H19820" t="str">
            <v>PC</v>
          </cell>
          <cell r="I19820" t="str">
            <v>CPR</v>
          </cell>
          <cell r="J19820" t="str">
            <v/>
          </cell>
          <cell r="K19820" t="str">
            <v>PD</v>
          </cell>
          <cell r="L19820" t="str">
            <v>7934</v>
          </cell>
          <cell r="M19820" t="str">
            <v>S</v>
          </cell>
          <cell r="N19820">
            <v>0</v>
          </cell>
        </row>
        <row r="19821">
          <cell r="A19821" t="str">
            <v>SF-SAK-I07-NL-0033</v>
          </cell>
          <cell r="B19821" t="str">
            <v>CINT</v>
          </cell>
          <cell r="C19821" t="str">
            <v/>
          </cell>
          <cell r="D19821" t="str">
            <v>BACK CUSHION-2 SAKATA DY3 + LABEL</v>
          </cell>
          <cell r="E19821">
            <v>44785</v>
          </cell>
          <cell r="F19821" t="str">
            <v>HALF</v>
          </cell>
          <cell r="G19821" t="str">
            <v>CI_I07</v>
          </cell>
          <cell r="H19821" t="str">
            <v>PC</v>
          </cell>
          <cell r="I19821" t="str">
            <v>CPR</v>
          </cell>
          <cell r="J19821" t="str">
            <v/>
          </cell>
          <cell r="K19821" t="str">
            <v>PD</v>
          </cell>
          <cell r="L19821" t="str">
            <v>7934</v>
          </cell>
          <cell r="M19821" t="str">
            <v>S</v>
          </cell>
          <cell r="N19821">
            <v>0</v>
          </cell>
        </row>
        <row r="19822">
          <cell r="A19822" t="str">
            <v>SF-SAK-I07-NL-0034</v>
          </cell>
          <cell r="B19822" t="str">
            <v>CINT</v>
          </cell>
          <cell r="C19822" t="str">
            <v/>
          </cell>
          <cell r="D19822" t="str">
            <v>BACK CUSHION-2 SAKATA L1 + LABEL</v>
          </cell>
          <cell r="E19822">
            <v>44838</v>
          </cell>
          <cell r="F19822" t="str">
            <v>HALF</v>
          </cell>
          <cell r="G19822" t="str">
            <v>CI_I07</v>
          </cell>
          <cell r="H19822" t="str">
            <v>PC</v>
          </cell>
          <cell r="I19822" t="str">
            <v>CPR</v>
          </cell>
          <cell r="J19822" t="str">
            <v/>
          </cell>
          <cell r="K19822" t="str">
            <v>PD</v>
          </cell>
          <cell r="L19822" t="str">
            <v>7934</v>
          </cell>
          <cell r="M19822" t="str">
            <v>S</v>
          </cell>
          <cell r="N19822">
            <v>23113</v>
          </cell>
        </row>
        <row r="19823">
          <cell r="A19823" t="str">
            <v>SF-SAK-I07-NL-0035</v>
          </cell>
          <cell r="B19823" t="str">
            <v>CINT</v>
          </cell>
          <cell r="C19823" t="str">
            <v/>
          </cell>
          <cell r="D19823" t="str">
            <v>BACK CUSHION-2 SAKATA L1 + MIKA</v>
          </cell>
          <cell r="E19823">
            <v>44785</v>
          </cell>
          <cell r="F19823" t="str">
            <v>HALF</v>
          </cell>
          <cell r="G19823" t="str">
            <v>CI_I07</v>
          </cell>
          <cell r="H19823" t="str">
            <v>PC</v>
          </cell>
          <cell r="I19823" t="str">
            <v>CPR</v>
          </cell>
          <cell r="J19823" t="str">
            <v/>
          </cell>
          <cell r="K19823" t="str">
            <v>PD</v>
          </cell>
          <cell r="L19823" t="str">
            <v>7934</v>
          </cell>
          <cell r="M19823" t="str">
            <v>S</v>
          </cell>
          <cell r="N19823">
            <v>0</v>
          </cell>
        </row>
        <row r="19824">
          <cell r="A19824" t="str">
            <v>SF-SAK-I07-NL-0036</v>
          </cell>
          <cell r="B19824" t="str">
            <v>CINT</v>
          </cell>
          <cell r="C19824" t="str">
            <v/>
          </cell>
          <cell r="D19824" t="str">
            <v>BACK CUSHION-2 SAKATA L13</v>
          </cell>
          <cell r="E19824">
            <v>44785</v>
          </cell>
          <cell r="F19824" t="str">
            <v>HALF</v>
          </cell>
          <cell r="G19824" t="str">
            <v>CI_I07</v>
          </cell>
          <cell r="H19824" t="str">
            <v>PC</v>
          </cell>
          <cell r="I19824" t="str">
            <v>CPR</v>
          </cell>
          <cell r="J19824" t="str">
            <v/>
          </cell>
          <cell r="K19824" t="str">
            <v>PD</v>
          </cell>
          <cell r="L19824" t="str">
            <v>7934</v>
          </cell>
          <cell r="M19824" t="str">
            <v>S</v>
          </cell>
          <cell r="N19824">
            <v>0</v>
          </cell>
        </row>
        <row r="19825">
          <cell r="A19825" t="str">
            <v>SF-SAK-I07-NL-0037</v>
          </cell>
          <cell r="B19825" t="str">
            <v>CINT</v>
          </cell>
          <cell r="C19825" t="str">
            <v/>
          </cell>
          <cell r="D19825" t="str">
            <v>BACK CUSHION-2 SAKATA L2 + LABEL</v>
          </cell>
          <cell r="E19825">
            <v>44785</v>
          </cell>
          <cell r="F19825" t="str">
            <v>HALF</v>
          </cell>
          <cell r="G19825" t="str">
            <v>CI_I07</v>
          </cell>
          <cell r="H19825" t="str">
            <v>PC</v>
          </cell>
          <cell r="I19825" t="str">
            <v>CPR</v>
          </cell>
          <cell r="J19825" t="str">
            <v/>
          </cell>
          <cell r="K19825" t="str">
            <v>PD</v>
          </cell>
          <cell r="L19825" t="str">
            <v>7934</v>
          </cell>
          <cell r="M19825" t="str">
            <v>S</v>
          </cell>
          <cell r="N19825">
            <v>0</v>
          </cell>
        </row>
        <row r="19826">
          <cell r="A19826" t="str">
            <v>SF-SAK-I07-NL-0038</v>
          </cell>
          <cell r="B19826" t="str">
            <v>CINT</v>
          </cell>
          <cell r="C19826" t="str">
            <v/>
          </cell>
          <cell r="D19826" t="str">
            <v>BACK CUSHION-2 SAKATA L6 + LABEL</v>
          </cell>
          <cell r="E19826">
            <v>44894</v>
          </cell>
          <cell r="F19826" t="str">
            <v>HALF</v>
          </cell>
          <cell r="G19826" t="str">
            <v>CI_I07</v>
          </cell>
          <cell r="H19826" t="str">
            <v>PC</v>
          </cell>
          <cell r="I19826" t="str">
            <v>CPR</v>
          </cell>
          <cell r="J19826" t="str">
            <v/>
          </cell>
          <cell r="K19826" t="str">
            <v>PD</v>
          </cell>
          <cell r="L19826" t="str">
            <v>7934</v>
          </cell>
          <cell r="M19826" t="str">
            <v>S</v>
          </cell>
          <cell r="N19826">
            <v>21016</v>
          </cell>
        </row>
        <row r="19827">
          <cell r="A19827" t="str">
            <v>SF-SAK-I07-NL-0039</v>
          </cell>
          <cell r="B19827" t="str">
            <v>CINT</v>
          </cell>
          <cell r="C19827" t="str">
            <v/>
          </cell>
          <cell r="D19827" t="str">
            <v>BACK CUSHION-2 SAKATA L7 + LABEL</v>
          </cell>
          <cell r="E19827">
            <v>44838</v>
          </cell>
          <cell r="F19827" t="str">
            <v>HALF</v>
          </cell>
          <cell r="G19827" t="str">
            <v>CI_I07</v>
          </cell>
          <cell r="H19827" t="str">
            <v>PC</v>
          </cell>
          <cell r="I19827" t="str">
            <v>CPR</v>
          </cell>
          <cell r="J19827" t="str">
            <v/>
          </cell>
          <cell r="K19827" t="str">
            <v>PD</v>
          </cell>
          <cell r="L19827" t="str">
            <v>7934</v>
          </cell>
          <cell r="M19827" t="str">
            <v>S</v>
          </cell>
          <cell r="N19827">
            <v>23113</v>
          </cell>
        </row>
        <row r="19828">
          <cell r="A19828" t="str">
            <v>SF-SAK-I07-NL-0040</v>
          </cell>
          <cell r="B19828" t="str">
            <v>CINT</v>
          </cell>
          <cell r="C19828" t="str">
            <v/>
          </cell>
          <cell r="D19828" t="str">
            <v>BACK CUSHION-2 SAKATA LV1 + LABEL</v>
          </cell>
          <cell r="E19828">
            <v>44785</v>
          </cell>
          <cell r="F19828" t="str">
            <v>HALF</v>
          </cell>
          <cell r="G19828" t="str">
            <v>CI_I07</v>
          </cell>
          <cell r="H19828" t="str">
            <v>PC</v>
          </cell>
          <cell r="I19828" t="str">
            <v>CPR</v>
          </cell>
          <cell r="J19828" t="str">
            <v/>
          </cell>
          <cell r="K19828" t="str">
            <v>PD</v>
          </cell>
          <cell r="L19828" t="str">
            <v>7934</v>
          </cell>
          <cell r="M19828" t="str">
            <v>S</v>
          </cell>
          <cell r="N19828">
            <v>0</v>
          </cell>
        </row>
        <row r="19829">
          <cell r="A19829" t="str">
            <v>SF-SAK-I07-NL-0041</v>
          </cell>
          <cell r="B19829" t="str">
            <v>CINT</v>
          </cell>
          <cell r="C19829" t="str">
            <v/>
          </cell>
          <cell r="D19829" t="str">
            <v>BACK CUSHION-2 SAKATA LV3 + LABEL</v>
          </cell>
          <cell r="E19829">
            <v>44785</v>
          </cell>
          <cell r="F19829" t="str">
            <v>HALF</v>
          </cell>
          <cell r="G19829" t="str">
            <v>CI_I07</v>
          </cell>
          <cell r="H19829" t="str">
            <v>PC</v>
          </cell>
          <cell r="I19829" t="str">
            <v>CPR</v>
          </cell>
          <cell r="J19829" t="str">
            <v/>
          </cell>
          <cell r="K19829" t="str">
            <v>PD</v>
          </cell>
          <cell r="L19829" t="str">
            <v>7934</v>
          </cell>
          <cell r="M19829" t="str">
            <v>S</v>
          </cell>
          <cell r="N19829">
            <v>0</v>
          </cell>
        </row>
        <row r="19830">
          <cell r="A19830" t="str">
            <v>SF-SAK-I07-NL-0042</v>
          </cell>
          <cell r="B19830" t="str">
            <v>CINT</v>
          </cell>
          <cell r="C19830" t="str">
            <v/>
          </cell>
          <cell r="D19830" t="str">
            <v>BACK CUSHION-2 SAKATA LV6 + LABEL</v>
          </cell>
          <cell r="E19830">
            <v>44785</v>
          </cell>
          <cell r="F19830" t="str">
            <v>HALF</v>
          </cell>
          <cell r="G19830" t="str">
            <v>CI_I07</v>
          </cell>
          <cell r="H19830" t="str">
            <v>PC</v>
          </cell>
          <cell r="I19830" t="str">
            <v>CPR</v>
          </cell>
          <cell r="J19830" t="str">
            <v/>
          </cell>
          <cell r="K19830" t="str">
            <v>PD</v>
          </cell>
          <cell r="L19830" t="str">
            <v>7934</v>
          </cell>
          <cell r="M19830" t="str">
            <v>S</v>
          </cell>
          <cell r="N19830">
            <v>0</v>
          </cell>
        </row>
        <row r="19831">
          <cell r="A19831" t="str">
            <v>SF-SAK-I07-NL-0043</v>
          </cell>
          <cell r="B19831" t="str">
            <v>CINT</v>
          </cell>
          <cell r="C19831" t="str">
            <v/>
          </cell>
          <cell r="D19831" t="str">
            <v>BACK CUSHION-2 SAKATA N3 + LABEL</v>
          </cell>
          <cell r="E19831">
            <v>45205</v>
          </cell>
          <cell r="F19831" t="str">
            <v>HALF</v>
          </cell>
          <cell r="G19831" t="str">
            <v>CI_I07</v>
          </cell>
          <cell r="H19831" t="str">
            <v>PC</v>
          </cell>
          <cell r="I19831" t="str">
            <v>CPR</v>
          </cell>
          <cell r="J19831" t="str">
            <v/>
          </cell>
          <cell r="K19831" t="str">
            <v>PD</v>
          </cell>
          <cell r="L19831" t="str">
            <v>7934</v>
          </cell>
          <cell r="M19831" t="str">
            <v>S</v>
          </cell>
          <cell r="N19831">
            <v>21016</v>
          </cell>
        </row>
        <row r="19832">
          <cell r="A19832" t="str">
            <v>SF-SAK-I07-NL-0044</v>
          </cell>
          <cell r="B19832" t="str">
            <v>CINT</v>
          </cell>
          <cell r="C19832" t="str">
            <v/>
          </cell>
          <cell r="D19832" t="str">
            <v>BACK CUSHION-2 SAKATA N3 + MIKA</v>
          </cell>
          <cell r="E19832">
            <v>44785</v>
          </cell>
          <cell r="F19832" t="str">
            <v>HALF</v>
          </cell>
          <cell r="G19832" t="str">
            <v>CI_I07</v>
          </cell>
          <cell r="H19832" t="str">
            <v>PC</v>
          </cell>
          <cell r="I19832" t="str">
            <v>CPR</v>
          </cell>
          <cell r="J19832" t="str">
            <v/>
          </cell>
          <cell r="K19832" t="str">
            <v>PD</v>
          </cell>
          <cell r="L19832" t="str">
            <v>7934</v>
          </cell>
          <cell r="M19832" t="str">
            <v>S</v>
          </cell>
          <cell r="N19832">
            <v>0</v>
          </cell>
        </row>
        <row r="19833">
          <cell r="A19833" t="str">
            <v>SF-SAK-I07-NL-0045</v>
          </cell>
          <cell r="B19833" t="str">
            <v>CINT</v>
          </cell>
          <cell r="C19833" t="str">
            <v/>
          </cell>
          <cell r="D19833" t="str">
            <v>BACK CUSHION-2 SAKATA N4 + LABEL</v>
          </cell>
          <cell r="E19833">
            <v>44894</v>
          </cell>
          <cell r="F19833" t="str">
            <v>HALF</v>
          </cell>
          <cell r="G19833" t="str">
            <v>CI_I07</v>
          </cell>
          <cell r="H19833" t="str">
            <v>PC</v>
          </cell>
          <cell r="I19833" t="str">
            <v>CPR</v>
          </cell>
          <cell r="J19833" t="str">
            <v/>
          </cell>
          <cell r="K19833" t="str">
            <v>PD</v>
          </cell>
          <cell r="L19833" t="str">
            <v>7934</v>
          </cell>
          <cell r="M19833" t="str">
            <v>S</v>
          </cell>
          <cell r="N19833">
            <v>21016</v>
          </cell>
        </row>
        <row r="19834">
          <cell r="A19834" t="str">
            <v>SF-SAK-I07-NL-0046</v>
          </cell>
          <cell r="B19834" t="str">
            <v>CINT</v>
          </cell>
          <cell r="C19834" t="str">
            <v/>
          </cell>
          <cell r="D19834" t="str">
            <v>BACK CUSHION-2 SAKATA N4 BORDIR</v>
          </cell>
          <cell r="E19834">
            <v>44785</v>
          </cell>
          <cell r="F19834" t="str">
            <v>HALF</v>
          </cell>
          <cell r="G19834" t="str">
            <v>CI_I07</v>
          </cell>
          <cell r="H19834" t="str">
            <v>PC</v>
          </cell>
          <cell r="I19834" t="str">
            <v>CPR</v>
          </cell>
          <cell r="J19834" t="str">
            <v/>
          </cell>
          <cell r="K19834" t="str">
            <v>PD</v>
          </cell>
          <cell r="L19834" t="str">
            <v>7934</v>
          </cell>
          <cell r="M19834" t="str">
            <v>S</v>
          </cell>
          <cell r="N19834">
            <v>0</v>
          </cell>
        </row>
        <row r="19835">
          <cell r="A19835" t="str">
            <v>SF-SAK-I07-NL-0047</v>
          </cell>
          <cell r="B19835" t="str">
            <v>CINT</v>
          </cell>
          <cell r="C19835" t="str">
            <v/>
          </cell>
          <cell r="D19835" t="str">
            <v>BACK CUSHION-2 SAKATA N5 + LABEL</v>
          </cell>
          <cell r="E19835">
            <v>44838</v>
          </cell>
          <cell r="F19835" t="str">
            <v>HALF</v>
          </cell>
          <cell r="G19835" t="str">
            <v>CI_I07</v>
          </cell>
          <cell r="H19835" t="str">
            <v>PC</v>
          </cell>
          <cell r="I19835" t="str">
            <v>CPR</v>
          </cell>
          <cell r="J19835" t="str">
            <v/>
          </cell>
          <cell r="K19835" t="str">
            <v>PD</v>
          </cell>
          <cell r="L19835" t="str">
            <v>7934</v>
          </cell>
          <cell r="M19835" t="str">
            <v>S</v>
          </cell>
          <cell r="N19835">
            <v>23113</v>
          </cell>
        </row>
        <row r="19836">
          <cell r="A19836" t="str">
            <v>SF-SAK-I07-NL-0048</v>
          </cell>
          <cell r="B19836" t="str">
            <v>CINT</v>
          </cell>
          <cell r="C19836" t="str">
            <v/>
          </cell>
          <cell r="D19836" t="str">
            <v>BACK CUSHION-2 SAKATA O1 + LABEL</v>
          </cell>
          <cell r="E19836">
            <v>44838</v>
          </cell>
          <cell r="F19836" t="str">
            <v>HALF</v>
          </cell>
          <cell r="G19836" t="str">
            <v>CI_I07</v>
          </cell>
          <cell r="H19836" t="str">
            <v>PC</v>
          </cell>
          <cell r="I19836" t="str">
            <v>CPR</v>
          </cell>
          <cell r="J19836" t="str">
            <v/>
          </cell>
          <cell r="K19836" t="str">
            <v>PD</v>
          </cell>
          <cell r="L19836" t="str">
            <v>7934</v>
          </cell>
          <cell r="M19836" t="str">
            <v>S</v>
          </cell>
          <cell r="N19836">
            <v>23113</v>
          </cell>
        </row>
        <row r="19837">
          <cell r="A19837" t="str">
            <v>SF-SAK-I07-NL-0049</v>
          </cell>
          <cell r="B19837" t="str">
            <v>CINT</v>
          </cell>
          <cell r="C19837" t="str">
            <v/>
          </cell>
          <cell r="D19837" t="str">
            <v>BACK CUSHION-2 SAKATA O2 + LABEL</v>
          </cell>
          <cell r="E19837">
            <v>44785</v>
          </cell>
          <cell r="F19837" t="str">
            <v>HALF</v>
          </cell>
          <cell r="G19837" t="str">
            <v>CI_I07</v>
          </cell>
          <cell r="H19837" t="str">
            <v>PC</v>
          </cell>
          <cell r="I19837" t="str">
            <v>CPR</v>
          </cell>
          <cell r="J19837" t="str">
            <v/>
          </cell>
          <cell r="K19837" t="str">
            <v>PD</v>
          </cell>
          <cell r="L19837" t="str">
            <v>7934</v>
          </cell>
          <cell r="M19837" t="str">
            <v>S</v>
          </cell>
          <cell r="N19837">
            <v>0</v>
          </cell>
        </row>
        <row r="19838">
          <cell r="A19838" t="str">
            <v>SF-SAK-I07-NL-0050</v>
          </cell>
          <cell r="B19838" t="str">
            <v>CINT</v>
          </cell>
          <cell r="C19838" t="str">
            <v/>
          </cell>
          <cell r="D19838" t="str">
            <v>BACK CUSHION-2 SAKATA O3 + LABEL</v>
          </cell>
          <cell r="E19838">
            <v>44894</v>
          </cell>
          <cell r="F19838" t="str">
            <v>HALF</v>
          </cell>
          <cell r="G19838" t="str">
            <v>CI_I07</v>
          </cell>
          <cell r="H19838" t="str">
            <v>PC</v>
          </cell>
          <cell r="I19838" t="str">
            <v>CPR</v>
          </cell>
          <cell r="J19838" t="str">
            <v/>
          </cell>
          <cell r="K19838" t="str">
            <v>PD</v>
          </cell>
          <cell r="L19838" t="str">
            <v>7934</v>
          </cell>
          <cell r="M19838" t="str">
            <v>S</v>
          </cell>
          <cell r="N19838">
            <v>21016</v>
          </cell>
        </row>
        <row r="19839">
          <cell r="A19839" t="str">
            <v>SF-SAK-I07-NL-0051</v>
          </cell>
          <cell r="B19839" t="str">
            <v>CINT</v>
          </cell>
          <cell r="C19839" t="str">
            <v/>
          </cell>
          <cell r="D19839" t="str">
            <v>BACK CUSHION-2 SAKATA O3 + MIKA</v>
          </cell>
          <cell r="E19839">
            <v>44785</v>
          </cell>
          <cell r="F19839" t="str">
            <v>HALF</v>
          </cell>
          <cell r="G19839" t="str">
            <v>CI_I07</v>
          </cell>
          <cell r="H19839" t="str">
            <v>PC</v>
          </cell>
          <cell r="I19839" t="str">
            <v>CPR</v>
          </cell>
          <cell r="J19839" t="str">
            <v/>
          </cell>
          <cell r="K19839" t="str">
            <v>PD</v>
          </cell>
          <cell r="L19839" t="str">
            <v>7934</v>
          </cell>
          <cell r="M19839" t="str">
            <v>S</v>
          </cell>
          <cell r="N19839">
            <v>0</v>
          </cell>
        </row>
        <row r="19840">
          <cell r="A19840" t="str">
            <v>SF-SAK-I07-NL-0052</v>
          </cell>
          <cell r="B19840" t="str">
            <v>CINT</v>
          </cell>
          <cell r="C19840" t="str">
            <v/>
          </cell>
          <cell r="D19840" t="str">
            <v>BACK CUSHION-2 SAKATA O3 SABLON</v>
          </cell>
          <cell r="E19840">
            <v>44785</v>
          </cell>
          <cell r="F19840" t="str">
            <v>HALF</v>
          </cell>
          <cell r="G19840" t="str">
            <v>CI_I07</v>
          </cell>
          <cell r="H19840" t="str">
            <v>PC</v>
          </cell>
          <cell r="I19840" t="str">
            <v>CPR</v>
          </cell>
          <cell r="J19840" t="str">
            <v/>
          </cell>
          <cell r="K19840" t="str">
            <v>PD</v>
          </cell>
          <cell r="L19840" t="str">
            <v>7934</v>
          </cell>
          <cell r="M19840" t="str">
            <v>S</v>
          </cell>
          <cell r="N19840">
            <v>0</v>
          </cell>
        </row>
        <row r="19841">
          <cell r="A19841" t="str">
            <v>SF-SAK-I07-NL-0053</v>
          </cell>
          <cell r="B19841" t="str">
            <v>CINT</v>
          </cell>
          <cell r="C19841" t="str">
            <v/>
          </cell>
          <cell r="D19841" t="str">
            <v>BACK CUSHION-2 SAKATA O4 + LABEL</v>
          </cell>
          <cell r="E19841">
            <v>44785</v>
          </cell>
          <cell r="F19841" t="str">
            <v>HALF</v>
          </cell>
          <cell r="G19841" t="str">
            <v>CI_I07</v>
          </cell>
          <cell r="H19841" t="str">
            <v>PC</v>
          </cell>
          <cell r="I19841" t="str">
            <v>CPR</v>
          </cell>
          <cell r="J19841" t="str">
            <v/>
          </cell>
          <cell r="K19841" t="str">
            <v>PD</v>
          </cell>
          <cell r="L19841" t="str">
            <v>7934</v>
          </cell>
          <cell r="M19841" t="str">
            <v>S</v>
          </cell>
          <cell r="N19841">
            <v>0</v>
          </cell>
        </row>
        <row r="19842">
          <cell r="A19842" t="str">
            <v>SF-SAK-I07-NL-0054</v>
          </cell>
          <cell r="B19842" t="str">
            <v>CINT</v>
          </cell>
          <cell r="C19842" t="str">
            <v/>
          </cell>
          <cell r="D19842" t="str">
            <v>BACK CUSHION-2 SAKATA O5 + LABEL</v>
          </cell>
          <cell r="E19842">
            <v>44785</v>
          </cell>
          <cell r="F19842" t="str">
            <v>HALF</v>
          </cell>
          <cell r="G19842" t="str">
            <v>CI_I07</v>
          </cell>
          <cell r="H19842" t="str">
            <v>PC</v>
          </cell>
          <cell r="I19842" t="str">
            <v>CPR</v>
          </cell>
          <cell r="J19842" t="str">
            <v/>
          </cell>
          <cell r="K19842" t="str">
            <v>PD</v>
          </cell>
          <cell r="L19842" t="str">
            <v>7934</v>
          </cell>
          <cell r="M19842" t="str">
            <v>S</v>
          </cell>
          <cell r="N19842">
            <v>0</v>
          </cell>
        </row>
        <row r="19843">
          <cell r="A19843" t="str">
            <v>SF-SAK-I07-NL-0055</v>
          </cell>
          <cell r="B19843" t="str">
            <v>CINT</v>
          </cell>
          <cell r="C19843" t="str">
            <v/>
          </cell>
          <cell r="D19843" t="str">
            <v>BACK CUSHION-2 SAKATA O6 + LABEL</v>
          </cell>
          <cell r="E19843">
            <v>44785</v>
          </cell>
          <cell r="F19843" t="str">
            <v>HALF</v>
          </cell>
          <cell r="G19843" t="str">
            <v>CI_I07</v>
          </cell>
          <cell r="H19843" t="str">
            <v>PC</v>
          </cell>
          <cell r="I19843" t="str">
            <v>CPR</v>
          </cell>
          <cell r="J19843" t="str">
            <v/>
          </cell>
          <cell r="K19843" t="str">
            <v>PD</v>
          </cell>
          <cell r="L19843" t="str">
            <v>7934</v>
          </cell>
          <cell r="M19843" t="str">
            <v>S</v>
          </cell>
          <cell r="N19843">
            <v>0</v>
          </cell>
        </row>
        <row r="19844">
          <cell r="A19844" t="str">
            <v>SF-SAK-I07-NL-0056</v>
          </cell>
          <cell r="B19844" t="str">
            <v>CINT</v>
          </cell>
          <cell r="C19844" t="str">
            <v/>
          </cell>
          <cell r="D19844" t="str">
            <v>BACK CUSHION-2 SAKATA O7 + LABEL</v>
          </cell>
          <cell r="E19844">
            <v>44838</v>
          </cell>
          <cell r="F19844" t="str">
            <v>HALF</v>
          </cell>
          <cell r="G19844" t="str">
            <v>CI_I07</v>
          </cell>
          <cell r="H19844" t="str">
            <v>PC</v>
          </cell>
          <cell r="I19844" t="str">
            <v>CPR</v>
          </cell>
          <cell r="J19844" t="str">
            <v/>
          </cell>
          <cell r="K19844" t="str">
            <v>PD</v>
          </cell>
          <cell r="L19844" t="str">
            <v>7934</v>
          </cell>
          <cell r="M19844" t="str">
            <v>S</v>
          </cell>
          <cell r="N19844">
            <v>18573</v>
          </cell>
        </row>
        <row r="19845">
          <cell r="A19845" t="str">
            <v>SF-SAK-I07-NL-0057</v>
          </cell>
          <cell r="B19845" t="str">
            <v>CINT</v>
          </cell>
          <cell r="C19845" t="str">
            <v/>
          </cell>
          <cell r="D19845" t="str">
            <v>BACK CUSHION-2 SAKATA TAURUS BROWN</v>
          </cell>
          <cell r="E19845">
            <v>44785</v>
          </cell>
          <cell r="F19845" t="str">
            <v>HALF</v>
          </cell>
          <cell r="G19845" t="str">
            <v>CI_I07</v>
          </cell>
          <cell r="H19845" t="str">
            <v>PC</v>
          </cell>
          <cell r="I19845" t="str">
            <v>CPR</v>
          </cell>
          <cell r="J19845" t="str">
            <v/>
          </cell>
          <cell r="K19845" t="str">
            <v>PD</v>
          </cell>
          <cell r="L19845" t="str">
            <v>7934</v>
          </cell>
          <cell r="M19845" t="str">
            <v>S</v>
          </cell>
          <cell r="N19845">
            <v>0</v>
          </cell>
        </row>
        <row r="19846">
          <cell r="A19846" t="str">
            <v>SF-SAK-I07-NL-0058</v>
          </cell>
          <cell r="B19846" t="str">
            <v>CINT</v>
          </cell>
          <cell r="C19846" t="str">
            <v/>
          </cell>
          <cell r="D19846" t="str">
            <v>BACK CUSHION-2 SAKATA V1 + LABEL</v>
          </cell>
          <cell r="E19846">
            <v>44785</v>
          </cell>
          <cell r="F19846" t="str">
            <v>HALF</v>
          </cell>
          <cell r="G19846" t="str">
            <v>CI_I07</v>
          </cell>
          <cell r="H19846" t="str">
            <v>PC</v>
          </cell>
          <cell r="I19846" t="str">
            <v>CPR</v>
          </cell>
          <cell r="J19846" t="str">
            <v/>
          </cell>
          <cell r="K19846" t="str">
            <v>PD</v>
          </cell>
          <cell r="L19846" t="str">
            <v>7934</v>
          </cell>
          <cell r="M19846" t="str">
            <v>S</v>
          </cell>
          <cell r="N19846">
            <v>0</v>
          </cell>
        </row>
        <row r="19847">
          <cell r="A19847" t="str">
            <v>SF-SAK-I07-NL-0059</v>
          </cell>
          <cell r="B19847" t="str">
            <v>CINT</v>
          </cell>
          <cell r="C19847" t="str">
            <v/>
          </cell>
          <cell r="D19847" t="str">
            <v>BACK CUSHION-2 SAKATA V3 + LABEL</v>
          </cell>
          <cell r="E19847">
            <v>44785</v>
          </cell>
          <cell r="F19847" t="str">
            <v>HALF</v>
          </cell>
          <cell r="G19847" t="str">
            <v>CI_I07</v>
          </cell>
          <cell r="H19847" t="str">
            <v>PC</v>
          </cell>
          <cell r="I19847" t="str">
            <v>CPR</v>
          </cell>
          <cell r="J19847" t="str">
            <v/>
          </cell>
          <cell r="K19847" t="str">
            <v>PD</v>
          </cell>
          <cell r="L19847" t="str">
            <v>7934</v>
          </cell>
          <cell r="M19847" t="str">
            <v>S</v>
          </cell>
          <cell r="N19847">
            <v>0</v>
          </cell>
        </row>
        <row r="19848">
          <cell r="A19848" t="str">
            <v>SF-SAK-I07-NL-0060</v>
          </cell>
          <cell r="B19848" t="str">
            <v>CINT</v>
          </cell>
          <cell r="C19848" t="str">
            <v/>
          </cell>
          <cell r="D19848" t="str">
            <v>BACK CUSHION-2 SAKATA V7 + LABEL</v>
          </cell>
          <cell r="E19848">
            <v>44785</v>
          </cell>
          <cell r="F19848" t="str">
            <v>HALF</v>
          </cell>
          <cell r="G19848" t="str">
            <v>CI_I07</v>
          </cell>
          <cell r="H19848" t="str">
            <v>PC</v>
          </cell>
          <cell r="I19848" t="str">
            <v>CPR</v>
          </cell>
          <cell r="J19848" t="str">
            <v/>
          </cell>
          <cell r="K19848" t="str">
            <v>PD</v>
          </cell>
          <cell r="L19848" t="str">
            <v>7934</v>
          </cell>
          <cell r="M19848" t="str">
            <v>S</v>
          </cell>
          <cell r="N19848">
            <v>0</v>
          </cell>
        </row>
        <row r="19849">
          <cell r="A19849" t="str">
            <v>SF-SAK-I07-NL-0061</v>
          </cell>
          <cell r="B19849" t="str">
            <v>CINT</v>
          </cell>
          <cell r="C19849" t="str">
            <v/>
          </cell>
          <cell r="D19849" t="str">
            <v>BACK CUSHION-2 SAKATA YK3</v>
          </cell>
          <cell r="E19849">
            <v>44785</v>
          </cell>
          <cell r="F19849" t="str">
            <v>HALF</v>
          </cell>
          <cell r="G19849" t="str">
            <v>CI_I07</v>
          </cell>
          <cell r="H19849" t="str">
            <v>PC</v>
          </cell>
          <cell r="I19849" t="str">
            <v>CPR</v>
          </cell>
          <cell r="J19849" t="str">
            <v/>
          </cell>
          <cell r="K19849" t="str">
            <v>PD</v>
          </cell>
          <cell r="L19849" t="str">
            <v>7934</v>
          </cell>
          <cell r="M19849" t="str">
            <v>S</v>
          </cell>
          <cell r="N19849">
            <v>0</v>
          </cell>
        </row>
        <row r="19850">
          <cell r="A19850" t="str">
            <v>SF-SAK-I07-NL-0062</v>
          </cell>
          <cell r="B19850" t="str">
            <v>CINT</v>
          </cell>
          <cell r="C19850" t="str">
            <v/>
          </cell>
          <cell r="D19850" t="str">
            <v>SEAT CUSHION SAKATA BLUE PVC</v>
          </cell>
          <cell r="E19850">
            <v>44785</v>
          </cell>
          <cell r="F19850" t="str">
            <v>HALF</v>
          </cell>
          <cell r="G19850" t="str">
            <v>CI_I07</v>
          </cell>
          <cell r="H19850" t="str">
            <v>PC</v>
          </cell>
          <cell r="I19850" t="str">
            <v>CPR</v>
          </cell>
          <cell r="J19850" t="str">
            <v/>
          </cell>
          <cell r="K19850" t="str">
            <v>PD</v>
          </cell>
          <cell r="L19850" t="str">
            <v>7934</v>
          </cell>
          <cell r="M19850" t="str">
            <v>S</v>
          </cell>
          <cell r="N19850">
            <v>0</v>
          </cell>
        </row>
        <row r="19851">
          <cell r="A19851" t="str">
            <v>SF-SAK-I07-NL-0063</v>
          </cell>
          <cell r="B19851" t="str">
            <v>CINT</v>
          </cell>
          <cell r="C19851" t="str">
            <v/>
          </cell>
          <cell r="D19851" t="str">
            <v>SEAT CUSHION SAKATA L1 + MIKA</v>
          </cell>
          <cell r="E19851">
            <v>44785</v>
          </cell>
          <cell r="F19851" t="str">
            <v>HALF</v>
          </cell>
          <cell r="G19851" t="str">
            <v>CI_I07</v>
          </cell>
          <cell r="H19851" t="str">
            <v>PC</v>
          </cell>
          <cell r="I19851" t="str">
            <v>CPR</v>
          </cell>
          <cell r="J19851" t="str">
            <v/>
          </cell>
          <cell r="K19851" t="str">
            <v>PD</v>
          </cell>
          <cell r="L19851" t="str">
            <v>7934</v>
          </cell>
          <cell r="M19851" t="str">
            <v>S</v>
          </cell>
          <cell r="N19851">
            <v>0</v>
          </cell>
        </row>
        <row r="19852">
          <cell r="A19852" t="str">
            <v>SF-SAK-I07-NL-0064</v>
          </cell>
          <cell r="B19852" t="str">
            <v>CINT</v>
          </cell>
          <cell r="C19852" t="str">
            <v/>
          </cell>
          <cell r="D19852" t="str">
            <v>SEAT CUSHION SAKATA L13</v>
          </cell>
          <cell r="E19852">
            <v>44785</v>
          </cell>
          <cell r="F19852" t="str">
            <v>HALF</v>
          </cell>
          <cell r="G19852" t="str">
            <v>CI_I07</v>
          </cell>
          <cell r="H19852" t="str">
            <v>PC</v>
          </cell>
          <cell r="I19852" t="str">
            <v>CPR</v>
          </cell>
          <cell r="J19852" t="str">
            <v/>
          </cell>
          <cell r="K19852" t="str">
            <v>PD</v>
          </cell>
          <cell r="L19852" t="str">
            <v>7934</v>
          </cell>
          <cell r="M19852" t="str">
            <v>S</v>
          </cell>
          <cell r="N19852">
            <v>0</v>
          </cell>
        </row>
        <row r="19853">
          <cell r="A19853" t="str">
            <v>SF-SAK-I07-NL-0065</v>
          </cell>
          <cell r="B19853" t="str">
            <v>CINT</v>
          </cell>
          <cell r="C19853" t="str">
            <v/>
          </cell>
          <cell r="D19853" t="str">
            <v>SEAT CUSHION SAKATA N3 + MIKA</v>
          </cell>
          <cell r="E19853">
            <v>44785</v>
          </cell>
          <cell r="F19853" t="str">
            <v>HALF</v>
          </cell>
          <cell r="G19853" t="str">
            <v>CI_I07</v>
          </cell>
          <cell r="H19853" t="str">
            <v>PC</v>
          </cell>
          <cell r="I19853" t="str">
            <v>CPR</v>
          </cell>
          <cell r="J19853" t="str">
            <v/>
          </cell>
          <cell r="K19853" t="str">
            <v>PD</v>
          </cell>
          <cell r="L19853" t="str">
            <v>7934</v>
          </cell>
          <cell r="M19853" t="str">
            <v>S</v>
          </cell>
          <cell r="N19853">
            <v>0</v>
          </cell>
        </row>
        <row r="19854">
          <cell r="A19854" t="str">
            <v>SF-SAK-I07-NL-0066</v>
          </cell>
          <cell r="B19854" t="str">
            <v>CINT</v>
          </cell>
          <cell r="C19854" t="str">
            <v/>
          </cell>
          <cell r="D19854" t="str">
            <v>SEAT CUSHION SAKATA O3 + MIKA</v>
          </cell>
          <cell r="E19854">
            <v>44785</v>
          </cell>
          <cell r="F19854" t="str">
            <v>HALF</v>
          </cell>
          <cell r="G19854" t="str">
            <v>CI_I07</v>
          </cell>
          <cell r="H19854" t="str">
            <v>PC</v>
          </cell>
          <cell r="I19854" t="str">
            <v>CPR</v>
          </cell>
          <cell r="J19854" t="str">
            <v/>
          </cell>
          <cell r="K19854" t="str">
            <v>PD</v>
          </cell>
          <cell r="L19854" t="str">
            <v>7934</v>
          </cell>
          <cell r="M19854" t="str">
            <v>S</v>
          </cell>
          <cell r="N19854">
            <v>0</v>
          </cell>
        </row>
        <row r="19855">
          <cell r="A19855" t="str">
            <v>SF-SAK-I07-NL-0067</v>
          </cell>
          <cell r="B19855" t="str">
            <v>CINT</v>
          </cell>
          <cell r="C19855" t="str">
            <v/>
          </cell>
          <cell r="D19855" t="str">
            <v>SEAT CUSHION SAKATA S DY3</v>
          </cell>
          <cell r="E19855">
            <v>44785</v>
          </cell>
          <cell r="F19855" t="str">
            <v>HALF</v>
          </cell>
          <cell r="G19855" t="str">
            <v>CI_I07</v>
          </cell>
          <cell r="H19855" t="str">
            <v>PC</v>
          </cell>
          <cell r="I19855" t="str">
            <v>CPR</v>
          </cell>
          <cell r="J19855" t="str">
            <v/>
          </cell>
          <cell r="K19855" t="str">
            <v>PD</v>
          </cell>
          <cell r="L19855" t="str">
            <v>7934</v>
          </cell>
          <cell r="M19855" t="str">
            <v>S</v>
          </cell>
          <cell r="N19855">
            <v>0</v>
          </cell>
        </row>
        <row r="19856">
          <cell r="A19856" t="str">
            <v>SF-SAK-I07-NL-0068</v>
          </cell>
          <cell r="B19856" t="str">
            <v>CINT</v>
          </cell>
          <cell r="C19856" t="str">
            <v/>
          </cell>
          <cell r="D19856" t="str">
            <v>SEAT CUSHION SAKATA TAURUS BROWN</v>
          </cell>
          <cell r="E19856">
            <v>44785</v>
          </cell>
          <cell r="F19856" t="str">
            <v>HALF</v>
          </cell>
          <cell r="G19856" t="str">
            <v>CI_I07</v>
          </cell>
          <cell r="H19856" t="str">
            <v>PC</v>
          </cell>
          <cell r="I19856" t="str">
            <v>CPR</v>
          </cell>
          <cell r="J19856" t="str">
            <v/>
          </cell>
          <cell r="K19856" t="str">
            <v>PD</v>
          </cell>
          <cell r="L19856" t="str">
            <v>7934</v>
          </cell>
          <cell r="M19856" t="str">
            <v>S</v>
          </cell>
          <cell r="N19856">
            <v>0</v>
          </cell>
        </row>
        <row r="19857">
          <cell r="A19857" t="str">
            <v>SF-SAK-I07-NL-0069</v>
          </cell>
          <cell r="B19857" t="str">
            <v>CINT</v>
          </cell>
          <cell r="C19857" t="str">
            <v/>
          </cell>
          <cell r="D19857" t="str">
            <v>SEAT CUSHION SAKATA-O AL 11</v>
          </cell>
          <cell r="E19857">
            <v>44785</v>
          </cell>
          <cell r="F19857" t="str">
            <v>HALF</v>
          </cell>
          <cell r="G19857" t="str">
            <v>CI_I07</v>
          </cell>
          <cell r="H19857" t="str">
            <v>PC</v>
          </cell>
          <cell r="I19857" t="str">
            <v>CPR</v>
          </cell>
          <cell r="J19857" t="str">
            <v/>
          </cell>
          <cell r="K19857" t="str">
            <v>PD</v>
          </cell>
          <cell r="L19857" t="str">
            <v>7934</v>
          </cell>
          <cell r="M19857" t="str">
            <v>S</v>
          </cell>
          <cell r="N19857">
            <v>0</v>
          </cell>
        </row>
        <row r="19858">
          <cell r="A19858" t="str">
            <v>SF-SAK-I07-NL-0070</v>
          </cell>
          <cell r="B19858" t="str">
            <v>CINT</v>
          </cell>
          <cell r="C19858" t="str">
            <v/>
          </cell>
          <cell r="D19858" t="str">
            <v>SEAT CUSHION SAKATA-O CUSTOME</v>
          </cell>
          <cell r="E19858">
            <v>44785</v>
          </cell>
          <cell r="F19858" t="str">
            <v>HALF</v>
          </cell>
          <cell r="G19858" t="str">
            <v>CI_I07</v>
          </cell>
          <cell r="H19858" t="str">
            <v>PC</v>
          </cell>
          <cell r="I19858" t="str">
            <v>CPR</v>
          </cell>
          <cell r="J19858" t="str">
            <v/>
          </cell>
          <cell r="K19858" t="str">
            <v>PD</v>
          </cell>
          <cell r="L19858" t="str">
            <v>7934</v>
          </cell>
          <cell r="M19858" t="str">
            <v>S</v>
          </cell>
          <cell r="N19858">
            <v>0</v>
          </cell>
        </row>
        <row r="19859">
          <cell r="A19859" t="str">
            <v>SF-SAK-I07-NL-0071</v>
          </cell>
          <cell r="B19859" t="str">
            <v>CINT</v>
          </cell>
          <cell r="C19859" t="str">
            <v/>
          </cell>
          <cell r="D19859" t="str">
            <v>SEAT CUSHION SAKATA-O DY3</v>
          </cell>
          <cell r="E19859">
            <v>44785</v>
          </cell>
          <cell r="F19859" t="str">
            <v>HALF</v>
          </cell>
          <cell r="G19859" t="str">
            <v>CI_I07</v>
          </cell>
          <cell r="H19859" t="str">
            <v>PC</v>
          </cell>
          <cell r="I19859" t="str">
            <v>CPR</v>
          </cell>
          <cell r="J19859" t="str">
            <v/>
          </cell>
          <cell r="K19859" t="str">
            <v>PD</v>
          </cell>
          <cell r="L19859" t="str">
            <v>7934</v>
          </cell>
          <cell r="M19859" t="str">
            <v>S</v>
          </cell>
          <cell r="N19859">
            <v>0</v>
          </cell>
        </row>
        <row r="19860">
          <cell r="A19860" t="str">
            <v>SF-SAK-I07-NL-0072</v>
          </cell>
          <cell r="B19860" t="str">
            <v>CINT</v>
          </cell>
          <cell r="C19860" t="str">
            <v/>
          </cell>
          <cell r="D19860" t="str">
            <v>SEAT CUSHION SAKATA-O L1</v>
          </cell>
          <cell r="E19860">
            <v>44838</v>
          </cell>
          <cell r="F19860" t="str">
            <v>HALF</v>
          </cell>
          <cell r="G19860" t="str">
            <v>CI_I07</v>
          </cell>
          <cell r="H19860" t="str">
            <v>PC</v>
          </cell>
          <cell r="I19860" t="str">
            <v>CPR</v>
          </cell>
          <cell r="J19860" t="str">
            <v/>
          </cell>
          <cell r="K19860" t="str">
            <v>PD</v>
          </cell>
          <cell r="L19860" t="str">
            <v>7934</v>
          </cell>
          <cell r="M19860" t="str">
            <v>S</v>
          </cell>
          <cell r="N19860">
            <v>40554</v>
          </cell>
        </row>
        <row r="19861">
          <cell r="A19861" t="str">
            <v>SF-SAK-I07-NL-0073</v>
          </cell>
          <cell r="B19861" t="str">
            <v>CINT</v>
          </cell>
          <cell r="C19861" t="str">
            <v/>
          </cell>
          <cell r="D19861" t="str">
            <v>SEAT CUSHION SAKATA-O L2</v>
          </cell>
          <cell r="E19861">
            <v>44894</v>
          </cell>
          <cell r="F19861" t="str">
            <v>HALF</v>
          </cell>
          <cell r="G19861" t="str">
            <v>CI_I07</v>
          </cell>
          <cell r="H19861" t="str">
            <v>PC</v>
          </cell>
          <cell r="I19861" t="str">
            <v>CPR</v>
          </cell>
          <cell r="J19861" t="str">
            <v/>
          </cell>
          <cell r="K19861" t="str">
            <v>PD</v>
          </cell>
          <cell r="L19861" t="str">
            <v>7934</v>
          </cell>
          <cell r="M19861" t="str">
            <v>S</v>
          </cell>
          <cell r="N19861">
            <v>43867</v>
          </cell>
        </row>
        <row r="19862">
          <cell r="A19862" t="str">
            <v>SF-SAK-I07-NL-0074</v>
          </cell>
          <cell r="B19862" t="str">
            <v>CINT</v>
          </cell>
          <cell r="C19862" t="str">
            <v/>
          </cell>
          <cell r="D19862" t="str">
            <v>SEAT CUSHION SAKATA-O L6</v>
          </cell>
          <cell r="E19862">
            <v>44894</v>
          </cell>
          <cell r="F19862" t="str">
            <v>HALF</v>
          </cell>
          <cell r="G19862" t="str">
            <v>CI_I07</v>
          </cell>
          <cell r="H19862" t="str">
            <v>PC</v>
          </cell>
          <cell r="I19862" t="str">
            <v>CPR</v>
          </cell>
          <cell r="J19862" t="str">
            <v/>
          </cell>
          <cell r="K19862" t="str">
            <v>PD</v>
          </cell>
          <cell r="L19862" t="str">
            <v>7934</v>
          </cell>
          <cell r="M19862" t="str">
            <v>S</v>
          </cell>
          <cell r="N19862">
            <v>43867</v>
          </cell>
        </row>
        <row r="19863">
          <cell r="A19863" t="str">
            <v>SF-SAK-I07-NL-0075</v>
          </cell>
          <cell r="B19863" t="str">
            <v>CINT</v>
          </cell>
          <cell r="C19863" t="str">
            <v/>
          </cell>
          <cell r="D19863" t="str">
            <v>SEAT CUSHION SAKATA-O L7</v>
          </cell>
          <cell r="E19863">
            <v>44838</v>
          </cell>
          <cell r="F19863" t="str">
            <v>HALF</v>
          </cell>
          <cell r="G19863" t="str">
            <v>CI_I07</v>
          </cell>
          <cell r="H19863" t="str">
            <v>PC</v>
          </cell>
          <cell r="I19863" t="str">
            <v>CPR</v>
          </cell>
          <cell r="J19863" t="str">
            <v/>
          </cell>
          <cell r="K19863" t="str">
            <v>PD</v>
          </cell>
          <cell r="L19863" t="str">
            <v>7934</v>
          </cell>
          <cell r="M19863" t="str">
            <v>S</v>
          </cell>
          <cell r="N19863">
            <v>40554</v>
          </cell>
        </row>
        <row r="19864">
          <cell r="A19864" t="str">
            <v>SF-SAK-I07-NL-0076</v>
          </cell>
          <cell r="B19864" t="str">
            <v>CINT</v>
          </cell>
          <cell r="C19864" t="str">
            <v/>
          </cell>
          <cell r="D19864" t="str">
            <v>SEAT CUSHION SAKATA-O N3</v>
          </cell>
          <cell r="E19864">
            <v>45205</v>
          </cell>
          <cell r="F19864" t="str">
            <v>HALF</v>
          </cell>
          <cell r="G19864" t="str">
            <v>CI_I07</v>
          </cell>
          <cell r="H19864" t="str">
            <v>PC</v>
          </cell>
          <cell r="I19864" t="str">
            <v>CPR</v>
          </cell>
          <cell r="J19864" t="str">
            <v/>
          </cell>
          <cell r="K19864" t="str">
            <v>PD</v>
          </cell>
          <cell r="L19864" t="str">
            <v>7934</v>
          </cell>
          <cell r="M19864" t="str">
            <v>S</v>
          </cell>
          <cell r="N19864">
            <v>43867</v>
          </cell>
        </row>
        <row r="19865">
          <cell r="A19865" t="str">
            <v>SF-SAK-I07-NL-0077</v>
          </cell>
          <cell r="B19865" t="str">
            <v>CINT</v>
          </cell>
          <cell r="C19865" t="str">
            <v/>
          </cell>
          <cell r="D19865" t="str">
            <v>SEAT CUSHION SAKATA-O N4</v>
          </cell>
          <cell r="E19865">
            <v>44894</v>
          </cell>
          <cell r="F19865" t="str">
            <v>HALF</v>
          </cell>
          <cell r="G19865" t="str">
            <v>CI_I07</v>
          </cell>
          <cell r="H19865" t="str">
            <v>PC</v>
          </cell>
          <cell r="I19865" t="str">
            <v>CPR</v>
          </cell>
          <cell r="J19865" t="str">
            <v/>
          </cell>
          <cell r="K19865" t="str">
            <v>PD</v>
          </cell>
          <cell r="L19865" t="str">
            <v>7934</v>
          </cell>
          <cell r="M19865" t="str">
            <v>S</v>
          </cell>
          <cell r="N19865">
            <v>43867</v>
          </cell>
        </row>
        <row r="19866">
          <cell r="A19866" t="str">
            <v>SF-SAK-I07-NL-0078</v>
          </cell>
          <cell r="B19866" t="str">
            <v>CINT</v>
          </cell>
          <cell r="C19866" t="str">
            <v/>
          </cell>
          <cell r="D19866" t="str">
            <v>SEAT CUSHION SAKATA-O N5</v>
          </cell>
          <cell r="E19866">
            <v>44838</v>
          </cell>
          <cell r="F19866" t="str">
            <v>HALF</v>
          </cell>
          <cell r="G19866" t="str">
            <v>CI_I07</v>
          </cell>
          <cell r="H19866" t="str">
            <v>PC</v>
          </cell>
          <cell r="I19866" t="str">
            <v>CPR</v>
          </cell>
          <cell r="J19866" t="str">
            <v/>
          </cell>
          <cell r="K19866" t="str">
            <v>PD</v>
          </cell>
          <cell r="L19866" t="str">
            <v>7934</v>
          </cell>
          <cell r="M19866" t="str">
            <v>S</v>
          </cell>
          <cell r="N19866">
            <v>40554</v>
          </cell>
        </row>
        <row r="19867">
          <cell r="A19867" t="str">
            <v>SF-SAK-I07-NL-0079</v>
          </cell>
          <cell r="B19867" t="str">
            <v>CINT</v>
          </cell>
          <cell r="C19867" t="str">
            <v/>
          </cell>
          <cell r="D19867" t="str">
            <v>SEAT CUSHION SAKATA-O O1</v>
          </cell>
          <cell r="E19867">
            <v>44838</v>
          </cell>
          <cell r="F19867" t="str">
            <v>HALF</v>
          </cell>
          <cell r="G19867" t="str">
            <v>CI_I07</v>
          </cell>
          <cell r="H19867" t="str">
            <v>PC</v>
          </cell>
          <cell r="I19867" t="str">
            <v>CPR</v>
          </cell>
          <cell r="J19867" t="str">
            <v/>
          </cell>
          <cell r="K19867" t="str">
            <v>PD</v>
          </cell>
          <cell r="L19867" t="str">
            <v>7934</v>
          </cell>
          <cell r="M19867" t="str">
            <v>S</v>
          </cell>
          <cell r="N19867">
            <v>40554</v>
          </cell>
        </row>
        <row r="19868">
          <cell r="A19868" t="str">
            <v>SF-SAK-I07-NL-0080</v>
          </cell>
          <cell r="B19868" t="str">
            <v>CINT</v>
          </cell>
          <cell r="C19868" t="str">
            <v/>
          </cell>
          <cell r="D19868" t="str">
            <v>SEAT CUSHION SAKATA-O O2</v>
          </cell>
          <cell r="E19868">
            <v>44785</v>
          </cell>
          <cell r="F19868" t="str">
            <v>HALF</v>
          </cell>
          <cell r="G19868" t="str">
            <v>CI_I07</v>
          </cell>
          <cell r="H19868" t="str">
            <v>PC</v>
          </cell>
          <cell r="I19868" t="str">
            <v>CPR</v>
          </cell>
          <cell r="J19868" t="str">
            <v/>
          </cell>
          <cell r="K19868" t="str">
            <v>PD</v>
          </cell>
          <cell r="L19868" t="str">
            <v>7934</v>
          </cell>
          <cell r="M19868" t="str">
            <v>S</v>
          </cell>
          <cell r="N19868">
            <v>0</v>
          </cell>
        </row>
        <row r="19869">
          <cell r="A19869" t="str">
            <v>SF-SAK-I07-NL-0081</v>
          </cell>
          <cell r="B19869" t="str">
            <v>CINT</v>
          </cell>
          <cell r="C19869" t="str">
            <v/>
          </cell>
          <cell r="D19869" t="str">
            <v>SEAT CUSHION SAKATA-O O3</v>
          </cell>
          <cell r="E19869">
            <v>44894</v>
          </cell>
          <cell r="F19869" t="str">
            <v>HALF</v>
          </cell>
          <cell r="G19869" t="str">
            <v>CI_I07</v>
          </cell>
          <cell r="H19869" t="str">
            <v>PC</v>
          </cell>
          <cell r="I19869" t="str">
            <v>CPR</v>
          </cell>
          <cell r="J19869" t="str">
            <v/>
          </cell>
          <cell r="K19869" t="str">
            <v>PD</v>
          </cell>
          <cell r="L19869" t="str">
            <v>7934</v>
          </cell>
          <cell r="M19869" t="str">
            <v>S</v>
          </cell>
          <cell r="N19869">
            <v>43867</v>
          </cell>
        </row>
        <row r="19870">
          <cell r="A19870" t="str">
            <v>SF-SAK-I07-NL-0082</v>
          </cell>
          <cell r="B19870" t="str">
            <v>CINT</v>
          </cell>
          <cell r="C19870" t="str">
            <v/>
          </cell>
          <cell r="D19870" t="str">
            <v>SEAT CUSHION SAKATA-O O4</v>
          </cell>
          <cell r="E19870">
            <v>44785</v>
          </cell>
          <cell r="F19870" t="str">
            <v>HALF</v>
          </cell>
          <cell r="G19870" t="str">
            <v>CI_I07</v>
          </cell>
          <cell r="H19870" t="str">
            <v>PC</v>
          </cell>
          <cell r="I19870" t="str">
            <v>CPR</v>
          </cell>
          <cell r="J19870" t="str">
            <v/>
          </cell>
          <cell r="K19870" t="str">
            <v>PD</v>
          </cell>
          <cell r="L19870" t="str">
            <v>7934</v>
          </cell>
          <cell r="M19870" t="str">
            <v>S</v>
          </cell>
          <cell r="N19870">
            <v>0</v>
          </cell>
        </row>
        <row r="19871">
          <cell r="A19871" t="str">
            <v>SF-SAK-I07-NL-0083</v>
          </cell>
          <cell r="B19871" t="str">
            <v>CINT</v>
          </cell>
          <cell r="C19871" t="str">
            <v/>
          </cell>
          <cell r="D19871" t="str">
            <v>SEAT CUSHION SAKATA-O O5</v>
          </cell>
          <cell r="E19871">
            <v>44785</v>
          </cell>
          <cell r="F19871" t="str">
            <v>HALF</v>
          </cell>
          <cell r="G19871" t="str">
            <v>CI_I07</v>
          </cell>
          <cell r="H19871" t="str">
            <v>PC</v>
          </cell>
          <cell r="I19871" t="str">
            <v>CPR</v>
          </cell>
          <cell r="J19871" t="str">
            <v/>
          </cell>
          <cell r="K19871" t="str">
            <v>PD</v>
          </cell>
          <cell r="L19871" t="str">
            <v>7934</v>
          </cell>
          <cell r="M19871" t="str">
            <v>S</v>
          </cell>
          <cell r="N19871">
            <v>0</v>
          </cell>
        </row>
        <row r="19872">
          <cell r="A19872" t="str">
            <v>SF-SAK-I07-NL-0084</v>
          </cell>
          <cell r="B19872" t="str">
            <v>CINT</v>
          </cell>
          <cell r="C19872" t="str">
            <v/>
          </cell>
          <cell r="D19872" t="str">
            <v>SEAT CUSHION SAKATA-O O6</v>
          </cell>
          <cell r="E19872">
            <v>44894</v>
          </cell>
          <cell r="F19872" t="str">
            <v>HALF</v>
          </cell>
          <cell r="G19872" t="str">
            <v>CI_I07</v>
          </cell>
          <cell r="H19872" t="str">
            <v>PC</v>
          </cell>
          <cell r="I19872" t="str">
            <v>CPR</v>
          </cell>
          <cell r="J19872" t="str">
            <v/>
          </cell>
          <cell r="K19872" t="str">
            <v>PD</v>
          </cell>
          <cell r="L19872" t="str">
            <v>7934</v>
          </cell>
          <cell r="M19872" t="str">
            <v>S</v>
          </cell>
          <cell r="N19872">
            <v>43867</v>
          </cell>
        </row>
        <row r="19873">
          <cell r="A19873" t="str">
            <v>SF-SAK-I07-NL-0085</v>
          </cell>
          <cell r="B19873" t="str">
            <v>CINT</v>
          </cell>
          <cell r="C19873" t="str">
            <v/>
          </cell>
          <cell r="D19873" t="str">
            <v>SEAT CUSHION SAKATA-O O7</v>
          </cell>
          <cell r="E19873">
            <v>44838</v>
          </cell>
          <cell r="F19873" t="str">
            <v>HALF</v>
          </cell>
          <cell r="G19873" t="str">
            <v>CI_I07</v>
          </cell>
          <cell r="H19873" t="str">
            <v>PC</v>
          </cell>
          <cell r="I19873" t="str">
            <v>CPR</v>
          </cell>
          <cell r="J19873" t="str">
            <v/>
          </cell>
          <cell r="K19873" t="str">
            <v>PD</v>
          </cell>
          <cell r="L19873" t="str">
            <v>7934</v>
          </cell>
          <cell r="M19873" t="str">
            <v>S</v>
          </cell>
          <cell r="N19873">
            <v>40554</v>
          </cell>
        </row>
        <row r="19874">
          <cell r="A19874" t="str">
            <v>SF-SAK-I07-NL-0086</v>
          </cell>
          <cell r="B19874" t="str">
            <v>CINT</v>
          </cell>
          <cell r="C19874" t="str">
            <v/>
          </cell>
          <cell r="D19874" t="str">
            <v>SEAT CUSHION SAKATA-O V1</v>
          </cell>
          <cell r="E19874">
            <v>44785</v>
          </cell>
          <cell r="F19874" t="str">
            <v>HALF</v>
          </cell>
          <cell r="G19874" t="str">
            <v>CI_I07</v>
          </cell>
          <cell r="H19874" t="str">
            <v>PC</v>
          </cell>
          <cell r="I19874" t="str">
            <v>CPR</v>
          </cell>
          <cell r="J19874" t="str">
            <v/>
          </cell>
          <cell r="K19874" t="str">
            <v>PD</v>
          </cell>
          <cell r="L19874" t="str">
            <v>7934</v>
          </cell>
          <cell r="M19874" t="str">
            <v>S</v>
          </cell>
          <cell r="N19874">
            <v>0</v>
          </cell>
        </row>
        <row r="19875">
          <cell r="A19875" t="str">
            <v>SF-SAK-I07-NL-0087</v>
          </cell>
          <cell r="B19875" t="str">
            <v>CINT</v>
          </cell>
          <cell r="C19875" t="str">
            <v/>
          </cell>
          <cell r="D19875" t="str">
            <v>SEAT CUSHION SAKATA-O V3</v>
          </cell>
          <cell r="E19875">
            <v>44785</v>
          </cell>
          <cell r="F19875" t="str">
            <v>HALF</v>
          </cell>
          <cell r="G19875" t="str">
            <v>CI_I07</v>
          </cell>
          <cell r="H19875" t="str">
            <v>PC</v>
          </cell>
          <cell r="I19875" t="str">
            <v>CPR</v>
          </cell>
          <cell r="J19875" t="str">
            <v/>
          </cell>
          <cell r="K19875" t="str">
            <v>PD</v>
          </cell>
          <cell r="L19875" t="str">
            <v>7934</v>
          </cell>
          <cell r="M19875" t="str">
            <v>S</v>
          </cell>
          <cell r="N19875">
            <v>0</v>
          </cell>
        </row>
        <row r="19876">
          <cell r="A19876" t="str">
            <v>SF-SAK-I07-NL-0088</v>
          </cell>
          <cell r="B19876" t="str">
            <v>CINT</v>
          </cell>
          <cell r="C19876" t="str">
            <v/>
          </cell>
          <cell r="D19876" t="str">
            <v>SEAT CUSHION SAKATA-O V7</v>
          </cell>
          <cell r="E19876">
            <v>44785</v>
          </cell>
          <cell r="F19876" t="str">
            <v>HALF</v>
          </cell>
          <cell r="G19876" t="str">
            <v>CI_I07</v>
          </cell>
          <cell r="H19876" t="str">
            <v>PC</v>
          </cell>
          <cell r="I19876" t="str">
            <v>CPR</v>
          </cell>
          <cell r="J19876" t="str">
            <v/>
          </cell>
          <cell r="K19876" t="str">
            <v>PD</v>
          </cell>
          <cell r="L19876" t="str">
            <v>7934</v>
          </cell>
          <cell r="M19876" t="str">
            <v>S</v>
          </cell>
          <cell r="N19876">
            <v>0</v>
          </cell>
        </row>
        <row r="19877">
          <cell r="A19877" t="str">
            <v>SF-SAK-I07-NL-0089</v>
          </cell>
          <cell r="B19877" t="str">
            <v>CINT</v>
          </cell>
          <cell r="C19877" t="str">
            <v/>
          </cell>
          <cell r="D19877" t="str">
            <v>SEAT CUSHION SAKATA-S L1</v>
          </cell>
          <cell r="E19877">
            <v>44894</v>
          </cell>
          <cell r="F19877" t="str">
            <v>HALF</v>
          </cell>
          <cell r="G19877" t="str">
            <v>CI_I07</v>
          </cell>
          <cell r="H19877" t="str">
            <v>PC</v>
          </cell>
          <cell r="I19877" t="str">
            <v>CPR</v>
          </cell>
          <cell r="J19877" t="str">
            <v/>
          </cell>
          <cell r="K19877" t="str">
            <v>PD</v>
          </cell>
          <cell r="L19877" t="str">
            <v>7934</v>
          </cell>
          <cell r="M19877" t="str">
            <v>S</v>
          </cell>
          <cell r="N19877">
            <v>43867</v>
          </cell>
        </row>
        <row r="19878">
          <cell r="A19878" t="str">
            <v>SF-SAK-I07-NL-0090</v>
          </cell>
          <cell r="B19878" t="str">
            <v>CINT</v>
          </cell>
          <cell r="C19878" t="str">
            <v/>
          </cell>
          <cell r="D19878" t="str">
            <v>SEAT CUSHION SAKATA-S L2</v>
          </cell>
          <cell r="E19878">
            <v>44894</v>
          </cell>
          <cell r="F19878" t="str">
            <v>HALF</v>
          </cell>
          <cell r="G19878" t="str">
            <v>CI_I07</v>
          </cell>
          <cell r="H19878" t="str">
            <v>PC</v>
          </cell>
          <cell r="I19878" t="str">
            <v>CPR</v>
          </cell>
          <cell r="J19878" t="str">
            <v/>
          </cell>
          <cell r="K19878" t="str">
            <v>PD</v>
          </cell>
          <cell r="L19878" t="str">
            <v>7934</v>
          </cell>
          <cell r="M19878" t="str">
            <v>S</v>
          </cell>
          <cell r="N19878">
            <v>43867</v>
          </cell>
        </row>
        <row r="19879">
          <cell r="A19879" t="str">
            <v>SF-SAK-I07-NL-0091</v>
          </cell>
          <cell r="B19879" t="str">
            <v>CINT</v>
          </cell>
          <cell r="C19879" t="str">
            <v/>
          </cell>
          <cell r="D19879" t="str">
            <v>SEAT CUSHION SAKATA-S L6</v>
          </cell>
          <cell r="E19879">
            <v>44894</v>
          </cell>
          <cell r="F19879" t="str">
            <v>HALF</v>
          </cell>
          <cell r="G19879" t="str">
            <v>CI_I07</v>
          </cell>
          <cell r="H19879" t="str">
            <v>PC</v>
          </cell>
          <cell r="I19879" t="str">
            <v>CPR</v>
          </cell>
          <cell r="J19879" t="str">
            <v/>
          </cell>
          <cell r="K19879" t="str">
            <v>PD</v>
          </cell>
          <cell r="L19879" t="str">
            <v>7934</v>
          </cell>
          <cell r="M19879" t="str">
            <v>S</v>
          </cell>
          <cell r="N19879">
            <v>43867</v>
          </cell>
        </row>
        <row r="19880">
          <cell r="A19880" t="str">
            <v>SF-SAK-I07-NL-0092</v>
          </cell>
          <cell r="B19880" t="str">
            <v>CINT</v>
          </cell>
          <cell r="C19880" t="str">
            <v/>
          </cell>
          <cell r="D19880" t="str">
            <v>SEAT CUSHION SAKATA-S L7</v>
          </cell>
          <cell r="E19880">
            <v>44785</v>
          </cell>
          <cell r="F19880" t="str">
            <v>HALF</v>
          </cell>
          <cell r="G19880" t="str">
            <v>CI_I07</v>
          </cell>
          <cell r="H19880" t="str">
            <v>PC</v>
          </cell>
          <cell r="I19880" t="str">
            <v>CPR</v>
          </cell>
          <cell r="J19880" t="str">
            <v/>
          </cell>
          <cell r="K19880" t="str">
            <v>PD</v>
          </cell>
          <cell r="L19880" t="str">
            <v>7934</v>
          </cell>
          <cell r="M19880" t="str">
            <v>S</v>
          </cell>
          <cell r="N19880">
            <v>0</v>
          </cell>
        </row>
        <row r="19881">
          <cell r="A19881" t="str">
            <v>SF-SAK-I07-NL-0093</v>
          </cell>
          <cell r="B19881" t="str">
            <v>CINT</v>
          </cell>
          <cell r="C19881" t="str">
            <v/>
          </cell>
          <cell r="D19881" t="str">
            <v>SEAT CUSHION SAKATA-S LV1</v>
          </cell>
          <cell r="E19881">
            <v>44785</v>
          </cell>
          <cell r="F19881" t="str">
            <v>HALF</v>
          </cell>
          <cell r="G19881" t="str">
            <v>CI_I07</v>
          </cell>
          <cell r="H19881" t="str">
            <v>PC</v>
          </cell>
          <cell r="I19881" t="str">
            <v>CPR</v>
          </cell>
          <cell r="J19881" t="str">
            <v/>
          </cell>
          <cell r="K19881" t="str">
            <v>PD</v>
          </cell>
          <cell r="L19881" t="str">
            <v>7934</v>
          </cell>
          <cell r="M19881" t="str">
            <v>S</v>
          </cell>
          <cell r="N19881">
            <v>0</v>
          </cell>
        </row>
        <row r="19882">
          <cell r="A19882" t="str">
            <v>SF-SAK-I07-NL-0094</v>
          </cell>
          <cell r="B19882" t="str">
            <v>CINT</v>
          </cell>
          <cell r="C19882" t="str">
            <v/>
          </cell>
          <cell r="D19882" t="str">
            <v>SEAT CUSHION SAKATA-S LV3</v>
          </cell>
          <cell r="E19882">
            <v>44785</v>
          </cell>
          <cell r="F19882" t="str">
            <v>HALF</v>
          </cell>
          <cell r="G19882" t="str">
            <v>CI_I07</v>
          </cell>
          <cell r="H19882" t="str">
            <v>PC</v>
          </cell>
          <cell r="I19882" t="str">
            <v>CPR</v>
          </cell>
          <cell r="J19882" t="str">
            <v/>
          </cell>
          <cell r="K19882" t="str">
            <v>PD</v>
          </cell>
          <cell r="L19882" t="str">
            <v>7934</v>
          </cell>
          <cell r="M19882" t="str">
            <v>S</v>
          </cell>
          <cell r="N19882">
            <v>0</v>
          </cell>
        </row>
        <row r="19883">
          <cell r="A19883" t="str">
            <v>SF-SAK-I07-NL-0095</v>
          </cell>
          <cell r="B19883" t="str">
            <v>CINT</v>
          </cell>
          <cell r="C19883" t="str">
            <v/>
          </cell>
          <cell r="D19883" t="str">
            <v>SEAT CUSHION SAKATA-S LV6</v>
          </cell>
          <cell r="E19883">
            <v>44785</v>
          </cell>
          <cell r="F19883" t="str">
            <v>HALF</v>
          </cell>
          <cell r="G19883" t="str">
            <v>CI_I07</v>
          </cell>
          <cell r="H19883" t="str">
            <v>PC</v>
          </cell>
          <cell r="I19883" t="str">
            <v>CPR</v>
          </cell>
          <cell r="J19883" t="str">
            <v/>
          </cell>
          <cell r="K19883" t="str">
            <v>PD</v>
          </cell>
          <cell r="L19883" t="str">
            <v>7934</v>
          </cell>
          <cell r="M19883" t="str">
            <v>S</v>
          </cell>
          <cell r="N19883">
            <v>0</v>
          </cell>
        </row>
        <row r="19884">
          <cell r="A19884" t="str">
            <v>SF-SAK-I07-NL-0096</v>
          </cell>
          <cell r="B19884" t="str">
            <v>CINT</v>
          </cell>
          <cell r="C19884" t="str">
            <v/>
          </cell>
          <cell r="D19884" t="str">
            <v>SEAT CUSHION SAKATA-S N3</v>
          </cell>
          <cell r="E19884">
            <v>44894</v>
          </cell>
          <cell r="F19884" t="str">
            <v>HALF</v>
          </cell>
          <cell r="G19884" t="str">
            <v>CI_I07</v>
          </cell>
          <cell r="H19884" t="str">
            <v>PC</v>
          </cell>
          <cell r="I19884" t="str">
            <v>CPR</v>
          </cell>
          <cell r="J19884" t="str">
            <v/>
          </cell>
          <cell r="K19884" t="str">
            <v>PD</v>
          </cell>
          <cell r="L19884" t="str">
            <v>7934</v>
          </cell>
          <cell r="M19884" t="str">
            <v>S</v>
          </cell>
          <cell r="N19884">
            <v>43867</v>
          </cell>
        </row>
        <row r="19885">
          <cell r="A19885" t="str">
            <v>SF-SAK-I07-NL-0097</v>
          </cell>
          <cell r="B19885" t="str">
            <v>CINT</v>
          </cell>
          <cell r="C19885" t="str">
            <v/>
          </cell>
          <cell r="D19885" t="str">
            <v>SEAT CUSHION SAKATA-S N4</v>
          </cell>
          <cell r="E19885">
            <v>44936</v>
          </cell>
          <cell r="F19885" t="str">
            <v>HALF</v>
          </cell>
          <cell r="G19885" t="str">
            <v>CI_I07</v>
          </cell>
          <cell r="H19885" t="str">
            <v>PC</v>
          </cell>
          <cell r="I19885" t="str">
            <v>CPR</v>
          </cell>
          <cell r="J19885" t="str">
            <v/>
          </cell>
          <cell r="K19885" t="str">
            <v>PD</v>
          </cell>
          <cell r="L19885" t="str">
            <v>7934</v>
          </cell>
          <cell r="M19885" t="str">
            <v>S</v>
          </cell>
          <cell r="N19885">
            <v>40554</v>
          </cell>
        </row>
        <row r="19886">
          <cell r="A19886" t="str">
            <v>SF-SAK-I07-NL-0098</v>
          </cell>
          <cell r="B19886" t="str">
            <v>CINT</v>
          </cell>
          <cell r="C19886" t="str">
            <v/>
          </cell>
          <cell r="D19886" t="str">
            <v>SEAT CUSHION SAKATA-S N5</v>
          </cell>
          <cell r="E19886">
            <v>44894</v>
          </cell>
          <cell r="F19886" t="str">
            <v>HALF</v>
          </cell>
          <cell r="G19886" t="str">
            <v>CI_I07</v>
          </cell>
          <cell r="H19886" t="str">
            <v>PC</v>
          </cell>
          <cell r="I19886" t="str">
            <v>CPR</v>
          </cell>
          <cell r="J19886" t="str">
            <v/>
          </cell>
          <cell r="K19886" t="str">
            <v>PD</v>
          </cell>
          <cell r="L19886" t="str">
            <v>7934</v>
          </cell>
          <cell r="M19886" t="str">
            <v>S</v>
          </cell>
          <cell r="N19886">
            <v>43867</v>
          </cell>
        </row>
        <row r="19887">
          <cell r="A19887" t="str">
            <v>SF-SAK-I07-NL-0099</v>
          </cell>
          <cell r="B19887" t="str">
            <v>CINT</v>
          </cell>
          <cell r="C19887" t="str">
            <v/>
          </cell>
          <cell r="D19887" t="str">
            <v>SEAT CUSHION SAKATA-S O1</v>
          </cell>
          <cell r="E19887">
            <v>44785</v>
          </cell>
          <cell r="F19887" t="str">
            <v>HALF</v>
          </cell>
          <cell r="G19887" t="str">
            <v>CI_I07</v>
          </cell>
          <cell r="H19887" t="str">
            <v>PC</v>
          </cell>
          <cell r="I19887" t="str">
            <v>CPR</v>
          </cell>
          <cell r="J19887" t="str">
            <v/>
          </cell>
          <cell r="K19887" t="str">
            <v>PD</v>
          </cell>
          <cell r="L19887" t="str">
            <v>7934</v>
          </cell>
          <cell r="M19887" t="str">
            <v>S</v>
          </cell>
          <cell r="N19887">
            <v>0</v>
          </cell>
        </row>
        <row r="19888">
          <cell r="A19888" t="str">
            <v>SF-SAK-I07-NL-0100</v>
          </cell>
          <cell r="B19888" t="str">
            <v>CINT</v>
          </cell>
          <cell r="C19888" t="str">
            <v/>
          </cell>
          <cell r="D19888" t="str">
            <v>SEAT CUSHION SAKATA-S O2</v>
          </cell>
          <cell r="E19888">
            <v>44785</v>
          </cell>
          <cell r="F19888" t="str">
            <v>HALF</v>
          </cell>
          <cell r="G19888" t="str">
            <v>CI_I07</v>
          </cell>
          <cell r="H19888" t="str">
            <v>PC</v>
          </cell>
          <cell r="I19888" t="str">
            <v>CPR</v>
          </cell>
          <cell r="J19888" t="str">
            <v/>
          </cell>
          <cell r="K19888" t="str">
            <v>PD</v>
          </cell>
          <cell r="L19888" t="str">
            <v>7934</v>
          </cell>
          <cell r="M19888" t="str">
            <v>S</v>
          </cell>
          <cell r="N19888">
            <v>0</v>
          </cell>
        </row>
        <row r="19889">
          <cell r="A19889" t="str">
            <v>SF-SAK-I07-NL-0101</v>
          </cell>
          <cell r="B19889" t="str">
            <v>CINT</v>
          </cell>
          <cell r="C19889" t="str">
            <v/>
          </cell>
          <cell r="D19889" t="str">
            <v>SEAT CUSHION SAKATA-S O3</v>
          </cell>
          <cell r="E19889">
            <v>44894</v>
          </cell>
          <cell r="F19889" t="str">
            <v>HALF</v>
          </cell>
          <cell r="G19889" t="str">
            <v>CI_I07</v>
          </cell>
          <cell r="H19889" t="str">
            <v>PC</v>
          </cell>
          <cell r="I19889" t="str">
            <v>CPR</v>
          </cell>
          <cell r="J19889" t="str">
            <v/>
          </cell>
          <cell r="K19889" t="str">
            <v>PD</v>
          </cell>
          <cell r="L19889" t="str">
            <v>7934</v>
          </cell>
          <cell r="M19889" t="str">
            <v>S</v>
          </cell>
          <cell r="N19889">
            <v>43867</v>
          </cell>
        </row>
        <row r="19890">
          <cell r="A19890" t="str">
            <v>SF-SAK-I07-NL-0102</v>
          </cell>
          <cell r="B19890" t="str">
            <v>CINT</v>
          </cell>
          <cell r="C19890" t="str">
            <v/>
          </cell>
          <cell r="D19890" t="str">
            <v>SEAT CUSHION SAKATA-S O4</v>
          </cell>
          <cell r="E19890">
            <v>44785</v>
          </cell>
          <cell r="F19890" t="str">
            <v>HALF</v>
          </cell>
          <cell r="G19890" t="str">
            <v>CI_I07</v>
          </cell>
          <cell r="H19890" t="str">
            <v>PC</v>
          </cell>
          <cell r="I19890" t="str">
            <v>CPR</v>
          </cell>
          <cell r="J19890" t="str">
            <v/>
          </cell>
          <cell r="K19890" t="str">
            <v>PD</v>
          </cell>
          <cell r="L19890" t="str">
            <v>7934</v>
          </cell>
          <cell r="M19890" t="str">
            <v>S</v>
          </cell>
          <cell r="N19890">
            <v>0</v>
          </cell>
        </row>
        <row r="19891">
          <cell r="A19891" t="str">
            <v>SF-SAK-I07-NL-0103</v>
          </cell>
          <cell r="B19891" t="str">
            <v>CINT</v>
          </cell>
          <cell r="C19891" t="str">
            <v/>
          </cell>
          <cell r="D19891" t="str">
            <v>SEAT CUSHION SAKATA-S O5</v>
          </cell>
          <cell r="E19891">
            <v>44785</v>
          </cell>
          <cell r="F19891" t="str">
            <v>HALF</v>
          </cell>
          <cell r="G19891" t="str">
            <v>CI_I07</v>
          </cell>
          <cell r="H19891" t="str">
            <v>PC</v>
          </cell>
          <cell r="I19891" t="str">
            <v>CPR</v>
          </cell>
          <cell r="J19891" t="str">
            <v/>
          </cell>
          <cell r="K19891" t="str">
            <v>PD</v>
          </cell>
          <cell r="L19891" t="str">
            <v>7934</v>
          </cell>
          <cell r="M19891" t="str">
            <v>S</v>
          </cell>
          <cell r="N19891">
            <v>0</v>
          </cell>
        </row>
        <row r="19892">
          <cell r="A19892" t="str">
            <v>SF-SAK-I07-NL-0104</v>
          </cell>
          <cell r="B19892" t="str">
            <v>CINT</v>
          </cell>
          <cell r="C19892" t="str">
            <v/>
          </cell>
          <cell r="D19892" t="str">
            <v>SEAT CUSHION SAKATA-S O6</v>
          </cell>
          <cell r="E19892">
            <v>44785</v>
          </cell>
          <cell r="F19892" t="str">
            <v>HALF</v>
          </cell>
          <cell r="G19892" t="str">
            <v>CI_I07</v>
          </cell>
          <cell r="H19892" t="str">
            <v>PC</v>
          </cell>
          <cell r="I19892" t="str">
            <v>CPR</v>
          </cell>
          <cell r="J19892" t="str">
            <v/>
          </cell>
          <cell r="K19892" t="str">
            <v>PD</v>
          </cell>
          <cell r="L19892" t="str">
            <v>7934</v>
          </cell>
          <cell r="M19892" t="str">
            <v>S</v>
          </cell>
          <cell r="N19892">
            <v>0</v>
          </cell>
        </row>
        <row r="19893">
          <cell r="A19893" t="str">
            <v>SF-SAK-I07-NL-0105</v>
          </cell>
          <cell r="B19893" t="str">
            <v>CINT</v>
          </cell>
          <cell r="C19893" t="str">
            <v/>
          </cell>
          <cell r="D19893" t="str">
            <v>SEAT CUSHION SAKATA-S O7</v>
          </cell>
          <cell r="E19893">
            <v>44936</v>
          </cell>
          <cell r="F19893" t="str">
            <v>HALF</v>
          </cell>
          <cell r="G19893" t="str">
            <v>CI_I07</v>
          </cell>
          <cell r="H19893" t="str">
            <v>PC</v>
          </cell>
          <cell r="I19893" t="str">
            <v>CPR</v>
          </cell>
          <cell r="J19893" t="str">
            <v/>
          </cell>
          <cell r="K19893" t="str">
            <v>PD</v>
          </cell>
          <cell r="L19893" t="str">
            <v>7934</v>
          </cell>
          <cell r="M19893" t="str">
            <v>S</v>
          </cell>
          <cell r="N19893">
            <v>43867</v>
          </cell>
        </row>
        <row r="19894">
          <cell r="A19894" t="str">
            <v>SF-SAK-I07-NL-0106</v>
          </cell>
          <cell r="B19894" t="str">
            <v>CINT</v>
          </cell>
          <cell r="C19894" t="str">
            <v/>
          </cell>
          <cell r="D19894" t="str">
            <v>SEAT CUSHION SAKATA-S V1</v>
          </cell>
          <cell r="E19894">
            <v>44785</v>
          </cell>
          <cell r="F19894" t="str">
            <v>HALF</v>
          </cell>
          <cell r="G19894" t="str">
            <v>CI_I07</v>
          </cell>
          <cell r="H19894" t="str">
            <v>PC</v>
          </cell>
          <cell r="I19894" t="str">
            <v>CPR</v>
          </cell>
          <cell r="J19894" t="str">
            <v/>
          </cell>
          <cell r="K19894" t="str">
            <v>PD</v>
          </cell>
          <cell r="L19894" t="str">
            <v>7934</v>
          </cell>
          <cell r="M19894" t="str">
            <v>S</v>
          </cell>
          <cell r="N19894">
            <v>0</v>
          </cell>
        </row>
        <row r="19895">
          <cell r="A19895" t="str">
            <v>SF-SAK-I07-NL-0107</v>
          </cell>
          <cell r="B19895" t="str">
            <v>CINT</v>
          </cell>
          <cell r="C19895" t="str">
            <v/>
          </cell>
          <cell r="D19895" t="str">
            <v>SEAT CUSHION SAKATA-S V3</v>
          </cell>
          <cell r="E19895">
            <v>44785</v>
          </cell>
          <cell r="F19895" t="str">
            <v>HALF</v>
          </cell>
          <cell r="G19895" t="str">
            <v>CI_I07</v>
          </cell>
          <cell r="H19895" t="str">
            <v>PC</v>
          </cell>
          <cell r="I19895" t="str">
            <v>CPR</v>
          </cell>
          <cell r="J19895" t="str">
            <v/>
          </cell>
          <cell r="K19895" t="str">
            <v>PD</v>
          </cell>
          <cell r="L19895" t="str">
            <v>7934</v>
          </cell>
          <cell r="M19895" t="str">
            <v>S</v>
          </cell>
          <cell r="N19895">
            <v>0</v>
          </cell>
        </row>
        <row r="19896">
          <cell r="A19896" t="str">
            <v>SF-SAK-I07-NL-0108</v>
          </cell>
          <cell r="B19896" t="str">
            <v>CINT</v>
          </cell>
          <cell r="C19896" t="str">
            <v/>
          </cell>
          <cell r="D19896" t="str">
            <v>SEAT CUSHION SAKATA-S V7</v>
          </cell>
          <cell r="E19896">
            <v>44785</v>
          </cell>
          <cell r="F19896" t="str">
            <v>HALF</v>
          </cell>
          <cell r="G19896" t="str">
            <v>CI_I07</v>
          </cell>
          <cell r="H19896" t="str">
            <v>PC</v>
          </cell>
          <cell r="I19896" t="str">
            <v>CPR</v>
          </cell>
          <cell r="J19896" t="str">
            <v/>
          </cell>
          <cell r="K19896" t="str">
            <v>PD</v>
          </cell>
          <cell r="L19896" t="str">
            <v>7934</v>
          </cell>
          <cell r="M19896" t="str">
            <v>S</v>
          </cell>
          <cell r="N19896">
            <v>0</v>
          </cell>
        </row>
        <row r="19897">
          <cell r="A19897" t="str">
            <v>SF-SAK-I07-NL-0109</v>
          </cell>
          <cell r="B19897" t="str">
            <v>CINT</v>
          </cell>
          <cell r="C19897" t="str">
            <v/>
          </cell>
          <cell r="D19897" t="str">
            <v>SEAT CUSHION SAKATA-S YK3</v>
          </cell>
          <cell r="E19897">
            <v>44785</v>
          </cell>
          <cell r="F19897" t="str">
            <v>HALF</v>
          </cell>
          <cell r="G19897" t="str">
            <v>CI_I07</v>
          </cell>
          <cell r="H19897" t="str">
            <v>PC</v>
          </cell>
          <cell r="I19897" t="str">
            <v>CPR</v>
          </cell>
          <cell r="J19897" t="str">
            <v/>
          </cell>
          <cell r="K19897" t="str">
            <v>PD</v>
          </cell>
          <cell r="L19897" t="str">
            <v>7934</v>
          </cell>
          <cell r="M19897" t="str">
            <v>S</v>
          </cell>
          <cell r="N19897">
            <v>0</v>
          </cell>
        </row>
        <row r="19898">
          <cell r="A19898" t="str">
            <v>SF-SAK-INL-SC-0001</v>
          </cell>
          <cell r="B19898" t="str">
            <v>CINT</v>
          </cell>
          <cell r="C19898" t="str">
            <v/>
          </cell>
          <cell r="D19898" t="str">
            <v>BACK CUSHION-1 SAKATA AL 11</v>
          </cell>
          <cell r="E19898">
            <v>0</v>
          </cell>
          <cell r="F19898" t="str">
            <v>HALF</v>
          </cell>
          <cell r="G19898" t="str">
            <v>CI_INL</v>
          </cell>
          <cell r="H19898" t="str">
            <v>PC</v>
          </cell>
          <cell r="I19898" t="str">
            <v>CPR</v>
          </cell>
          <cell r="J19898" t="str">
            <v/>
          </cell>
          <cell r="K19898" t="str">
            <v>PD</v>
          </cell>
          <cell r="L19898" t="str">
            <v>7934</v>
          </cell>
          <cell r="M19898" t="str">
            <v>V</v>
          </cell>
          <cell r="N19898">
            <v>30043</v>
          </cell>
        </row>
        <row r="19899">
          <cell r="A19899" t="str">
            <v>SF-SAK-INL-SC-0002</v>
          </cell>
          <cell r="B19899" t="str">
            <v>CINT</v>
          </cell>
          <cell r="C19899" t="str">
            <v/>
          </cell>
          <cell r="D19899" t="str">
            <v>BACK CUSHION-1 SAKATA BLUE PVC</v>
          </cell>
          <cell r="E19899">
            <v>0</v>
          </cell>
          <cell r="F19899" t="str">
            <v>HALF</v>
          </cell>
          <cell r="G19899" t="str">
            <v>CI_INL</v>
          </cell>
          <cell r="H19899" t="str">
            <v>PC</v>
          </cell>
          <cell r="I19899" t="str">
            <v>CPR</v>
          </cell>
          <cell r="J19899" t="str">
            <v/>
          </cell>
          <cell r="K19899" t="str">
            <v>PD</v>
          </cell>
          <cell r="L19899" t="str">
            <v>7934</v>
          </cell>
          <cell r="M19899" t="str">
            <v>V</v>
          </cell>
          <cell r="N19899">
            <v>30043</v>
          </cell>
        </row>
        <row r="19900">
          <cell r="A19900" t="str">
            <v>SF-SAK-INL-SC-0003</v>
          </cell>
          <cell r="B19900" t="str">
            <v>CINT</v>
          </cell>
          <cell r="C19900" t="str">
            <v/>
          </cell>
          <cell r="D19900" t="str">
            <v>BACK CUSHION-1 SAKATA CUSTOME</v>
          </cell>
          <cell r="E19900">
            <v>0</v>
          </cell>
          <cell r="F19900" t="str">
            <v>HALF</v>
          </cell>
          <cell r="G19900" t="str">
            <v>CI_INL</v>
          </cell>
          <cell r="H19900" t="str">
            <v>PC</v>
          </cell>
          <cell r="I19900" t="str">
            <v>CPR</v>
          </cell>
          <cell r="J19900" t="str">
            <v/>
          </cell>
          <cell r="K19900" t="str">
            <v>PD</v>
          </cell>
          <cell r="L19900" t="str">
            <v>7934</v>
          </cell>
          <cell r="M19900" t="str">
            <v>V</v>
          </cell>
          <cell r="N19900">
            <v>30043</v>
          </cell>
        </row>
        <row r="19901">
          <cell r="A19901" t="str">
            <v>SF-SAK-INL-SC-0004</v>
          </cell>
          <cell r="B19901" t="str">
            <v>CINT</v>
          </cell>
          <cell r="C19901" t="str">
            <v/>
          </cell>
          <cell r="D19901" t="str">
            <v>BACK CUSHION-1 SAKATA DY3</v>
          </cell>
          <cell r="E19901">
            <v>0</v>
          </cell>
          <cell r="F19901" t="str">
            <v>HALF</v>
          </cell>
          <cell r="G19901" t="str">
            <v>CI_INL</v>
          </cell>
          <cell r="H19901" t="str">
            <v>PC</v>
          </cell>
          <cell r="I19901" t="str">
            <v>CPR</v>
          </cell>
          <cell r="J19901" t="str">
            <v/>
          </cell>
          <cell r="K19901" t="str">
            <v>PD</v>
          </cell>
          <cell r="L19901" t="str">
            <v>7934</v>
          </cell>
          <cell r="M19901" t="str">
            <v>V</v>
          </cell>
          <cell r="N19901">
            <v>30043</v>
          </cell>
        </row>
        <row r="19902">
          <cell r="A19902" t="str">
            <v>SF-SAK-INL-SC-0005</v>
          </cell>
          <cell r="B19902" t="str">
            <v>CINT</v>
          </cell>
          <cell r="C19902" t="str">
            <v/>
          </cell>
          <cell r="D19902" t="str">
            <v>BACK CUSHION-1 SAKATA L1</v>
          </cell>
          <cell r="E19902">
            <v>44748</v>
          </cell>
          <cell r="F19902" t="str">
            <v>HALF</v>
          </cell>
          <cell r="G19902" t="str">
            <v>CI_INL</v>
          </cell>
          <cell r="H19902" t="str">
            <v>PC</v>
          </cell>
          <cell r="I19902" t="str">
            <v>CPR</v>
          </cell>
          <cell r="J19902" t="str">
            <v/>
          </cell>
          <cell r="K19902" t="str">
            <v>PD</v>
          </cell>
          <cell r="L19902" t="str">
            <v>7934</v>
          </cell>
          <cell r="M19902" t="str">
            <v>V</v>
          </cell>
          <cell r="N19902">
            <v>30043</v>
          </cell>
        </row>
        <row r="19903">
          <cell r="A19903" t="str">
            <v>SF-SAK-INL-SC-0006</v>
          </cell>
          <cell r="B19903" t="str">
            <v>CINT</v>
          </cell>
          <cell r="C19903" t="str">
            <v/>
          </cell>
          <cell r="D19903" t="str">
            <v>BACK CUSHION-1 SAKATA L1 + MIKA</v>
          </cell>
          <cell r="E19903">
            <v>0</v>
          </cell>
          <cell r="F19903" t="str">
            <v>HALF</v>
          </cell>
          <cell r="G19903" t="str">
            <v>CI_INL</v>
          </cell>
          <cell r="H19903" t="str">
            <v>PC</v>
          </cell>
          <cell r="I19903" t="str">
            <v>CPR</v>
          </cell>
          <cell r="J19903" t="str">
            <v/>
          </cell>
          <cell r="K19903" t="str">
            <v>PD</v>
          </cell>
          <cell r="L19903" t="str">
            <v>7934</v>
          </cell>
          <cell r="M19903" t="str">
            <v>V</v>
          </cell>
          <cell r="N19903">
            <v>30043</v>
          </cell>
        </row>
        <row r="19904">
          <cell r="A19904" t="str">
            <v>SF-SAK-INL-SC-0007</v>
          </cell>
          <cell r="B19904" t="str">
            <v>CINT</v>
          </cell>
          <cell r="C19904" t="str">
            <v/>
          </cell>
          <cell r="D19904" t="str">
            <v>BACK CUSHION-1 SAKATA L13</v>
          </cell>
          <cell r="E19904">
            <v>0</v>
          </cell>
          <cell r="F19904" t="str">
            <v>HALF</v>
          </cell>
          <cell r="G19904" t="str">
            <v>CI_INL</v>
          </cell>
          <cell r="H19904" t="str">
            <v>PC</v>
          </cell>
          <cell r="I19904" t="str">
            <v>CPR</v>
          </cell>
          <cell r="J19904" t="str">
            <v/>
          </cell>
          <cell r="K19904" t="str">
            <v>PD</v>
          </cell>
          <cell r="L19904" t="str">
            <v>7934</v>
          </cell>
          <cell r="M19904" t="str">
            <v>V</v>
          </cell>
          <cell r="N19904">
            <v>30043</v>
          </cell>
        </row>
        <row r="19905">
          <cell r="A19905" t="str">
            <v>SF-SAK-INL-SC-0008</v>
          </cell>
          <cell r="B19905" t="str">
            <v>CINT</v>
          </cell>
          <cell r="C19905" t="str">
            <v/>
          </cell>
          <cell r="D19905" t="str">
            <v>BACK CUSHION-1 SAKATA L2</v>
          </cell>
          <cell r="E19905">
            <v>44748</v>
          </cell>
          <cell r="F19905" t="str">
            <v>HALF</v>
          </cell>
          <cell r="G19905" t="str">
            <v>CI_INL</v>
          </cell>
          <cell r="H19905" t="str">
            <v>PC</v>
          </cell>
          <cell r="I19905" t="str">
            <v>CPR</v>
          </cell>
          <cell r="J19905" t="str">
            <v/>
          </cell>
          <cell r="K19905" t="str">
            <v>PD</v>
          </cell>
          <cell r="L19905" t="str">
            <v>7934</v>
          </cell>
          <cell r="M19905" t="str">
            <v>V</v>
          </cell>
          <cell r="N19905">
            <v>30043</v>
          </cell>
        </row>
        <row r="19906">
          <cell r="A19906" t="str">
            <v>SF-SAK-INL-SC-0009</v>
          </cell>
          <cell r="B19906" t="str">
            <v>CINT</v>
          </cell>
          <cell r="C19906" t="str">
            <v/>
          </cell>
          <cell r="D19906" t="str">
            <v>BACK CUSHION-1 SAKATA L6</v>
          </cell>
          <cell r="E19906">
            <v>44748</v>
          </cell>
          <cell r="F19906" t="str">
            <v>HALF</v>
          </cell>
          <cell r="G19906" t="str">
            <v>CI_INL</v>
          </cell>
          <cell r="H19906" t="str">
            <v>PC</v>
          </cell>
          <cell r="I19906" t="str">
            <v>CPR</v>
          </cell>
          <cell r="J19906" t="str">
            <v/>
          </cell>
          <cell r="K19906" t="str">
            <v>PD</v>
          </cell>
          <cell r="L19906" t="str">
            <v>7934</v>
          </cell>
          <cell r="M19906" t="str">
            <v>V</v>
          </cell>
          <cell r="N19906">
            <v>30043</v>
          </cell>
        </row>
        <row r="19907">
          <cell r="A19907" t="str">
            <v>SF-SAK-INL-SC-0010</v>
          </cell>
          <cell r="B19907" t="str">
            <v>CINT</v>
          </cell>
          <cell r="C19907" t="str">
            <v/>
          </cell>
          <cell r="D19907" t="str">
            <v>BACK CUSHION-1 SAKATA L7</v>
          </cell>
          <cell r="E19907">
            <v>44748</v>
          </cell>
          <cell r="F19907" t="str">
            <v>HALF</v>
          </cell>
          <cell r="G19907" t="str">
            <v>CI_INL</v>
          </cell>
          <cell r="H19907" t="str">
            <v>PC</v>
          </cell>
          <cell r="I19907" t="str">
            <v>CPR</v>
          </cell>
          <cell r="J19907" t="str">
            <v/>
          </cell>
          <cell r="K19907" t="str">
            <v>PD</v>
          </cell>
          <cell r="L19907" t="str">
            <v>7934</v>
          </cell>
          <cell r="M19907" t="str">
            <v>V</v>
          </cell>
          <cell r="N19907">
            <v>30043</v>
          </cell>
        </row>
        <row r="19908">
          <cell r="A19908" t="str">
            <v>SF-SAK-INL-SC-0011</v>
          </cell>
          <cell r="B19908" t="str">
            <v>CINT</v>
          </cell>
          <cell r="C19908" t="str">
            <v/>
          </cell>
          <cell r="D19908" t="str">
            <v>BACK CUSHION-1 SAKATA LV1</v>
          </cell>
          <cell r="E19908">
            <v>0</v>
          </cell>
          <cell r="F19908" t="str">
            <v>HALF</v>
          </cell>
          <cell r="G19908" t="str">
            <v>CI_INL</v>
          </cell>
          <cell r="H19908" t="str">
            <v>PC</v>
          </cell>
          <cell r="I19908" t="str">
            <v>CPR</v>
          </cell>
          <cell r="J19908" t="str">
            <v/>
          </cell>
          <cell r="K19908" t="str">
            <v>PD</v>
          </cell>
          <cell r="L19908" t="str">
            <v>7934</v>
          </cell>
          <cell r="M19908" t="str">
            <v>V</v>
          </cell>
          <cell r="N19908">
            <v>30043</v>
          </cell>
        </row>
        <row r="19909">
          <cell r="A19909" t="str">
            <v>SF-SAK-INL-SC-0012</v>
          </cell>
          <cell r="B19909" t="str">
            <v>CINT</v>
          </cell>
          <cell r="C19909" t="str">
            <v/>
          </cell>
          <cell r="D19909" t="str">
            <v>BACK CUSHION-1 SAKATA LV3</v>
          </cell>
          <cell r="E19909">
            <v>0</v>
          </cell>
          <cell r="F19909" t="str">
            <v>HALF</v>
          </cell>
          <cell r="G19909" t="str">
            <v>CI_INL</v>
          </cell>
          <cell r="H19909" t="str">
            <v>PC</v>
          </cell>
          <cell r="I19909" t="str">
            <v>CPR</v>
          </cell>
          <cell r="J19909" t="str">
            <v/>
          </cell>
          <cell r="K19909" t="str">
            <v>PD</v>
          </cell>
          <cell r="L19909" t="str">
            <v>7934</v>
          </cell>
          <cell r="M19909" t="str">
            <v>V</v>
          </cell>
          <cell r="N19909">
            <v>30043</v>
          </cell>
        </row>
        <row r="19910">
          <cell r="A19910" t="str">
            <v>SF-SAK-INL-SC-0013</v>
          </cell>
          <cell r="B19910" t="str">
            <v>CINT</v>
          </cell>
          <cell r="C19910" t="str">
            <v/>
          </cell>
          <cell r="D19910" t="str">
            <v>BACK CUSHION-1 SAKATA LV6</v>
          </cell>
          <cell r="E19910">
            <v>0</v>
          </cell>
          <cell r="F19910" t="str">
            <v>HALF</v>
          </cell>
          <cell r="G19910" t="str">
            <v>CI_INL</v>
          </cell>
          <cell r="H19910" t="str">
            <v>PC</v>
          </cell>
          <cell r="I19910" t="str">
            <v>CPR</v>
          </cell>
          <cell r="J19910" t="str">
            <v/>
          </cell>
          <cell r="K19910" t="str">
            <v>PD</v>
          </cell>
          <cell r="L19910" t="str">
            <v>7934</v>
          </cell>
          <cell r="M19910" t="str">
            <v>V</v>
          </cell>
          <cell r="N19910">
            <v>30043</v>
          </cell>
        </row>
        <row r="19911">
          <cell r="A19911" t="str">
            <v>SF-SAK-INL-SC-0014</v>
          </cell>
          <cell r="B19911" t="str">
            <v>CINT</v>
          </cell>
          <cell r="C19911" t="str">
            <v/>
          </cell>
          <cell r="D19911" t="str">
            <v>BACK CUSHION-1 SAKATA N3</v>
          </cell>
          <cell r="E19911">
            <v>44748</v>
          </cell>
          <cell r="F19911" t="str">
            <v>HALF</v>
          </cell>
          <cell r="G19911" t="str">
            <v>CI_INL</v>
          </cell>
          <cell r="H19911" t="str">
            <v>PC</v>
          </cell>
          <cell r="I19911" t="str">
            <v>CPR</v>
          </cell>
          <cell r="J19911" t="str">
            <v/>
          </cell>
          <cell r="K19911" t="str">
            <v>PD</v>
          </cell>
          <cell r="L19911" t="str">
            <v>7934</v>
          </cell>
          <cell r="M19911" t="str">
            <v>V</v>
          </cell>
          <cell r="N19911">
            <v>30043</v>
          </cell>
        </row>
        <row r="19912">
          <cell r="A19912" t="str">
            <v>SF-SAK-INL-SC-0015</v>
          </cell>
          <cell r="B19912" t="str">
            <v>CINT</v>
          </cell>
          <cell r="C19912" t="str">
            <v/>
          </cell>
          <cell r="D19912" t="str">
            <v>BACK CUSHION-1 SAKATA N3 + MIKA</v>
          </cell>
          <cell r="E19912">
            <v>0</v>
          </cell>
          <cell r="F19912" t="str">
            <v>HALF</v>
          </cell>
          <cell r="G19912" t="str">
            <v>CI_INL</v>
          </cell>
          <cell r="H19912" t="str">
            <v>PC</v>
          </cell>
          <cell r="I19912" t="str">
            <v>CPR</v>
          </cell>
          <cell r="J19912" t="str">
            <v/>
          </cell>
          <cell r="K19912" t="str">
            <v>PD</v>
          </cell>
          <cell r="L19912" t="str">
            <v>7934</v>
          </cell>
          <cell r="M19912" t="str">
            <v>V</v>
          </cell>
          <cell r="N19912">
            <v>30043</v>
          </cell>
        </row>
        <row r="19913">
          <cell r="A19913" t="str">
            <v>SF-SAK-INL-SC-0016</v>
          </cell>
          <cell r="B19913" t="str">
            <v>CINT</v>
          </cell>
          <cell r="C19913" t="str">
            <v/>
          </cell>
          <cell r="D19913" t="str">
            <v>BACK CUSHION-1 SAKATA N4</v>
          </cell>
          <cell r="E19913">
            <v>44748</v>
          </cell>
          <cell r="F19913" t="str">
            <v>HALF</v>
          </cell>
          <cell r="G19913" t="str">
            <v>CI_INL</v>
          </cell>
          <cell r="H19913" t="str">
            <v>PC</v>
          </cell>
          <cell r="I19913" t="str">
            <v>CPR</v>
          </cell>
          <cell r="J19913" t="str">
            <v/>
          </cell>
          <cell r="K19913" t="str">
            <v>PD</v>
          </cell>
          <cell r="L19913" t="str">
            <v>7934</v>
          </cell>
          <cell r="M19913" t="str">
            <v>V</v>
          </cell>
          <cell r="N19913">
            <v>30043</v>
          </cell>
        </row>
        <row r="19914">
          <cell r="A19914" t="str">
            <v>SF-SAK-INL-SC-0017</v>
          </cell>
          <cell r="B19914" t="str">
            <v>CINT</v>
          </cell>
          <cell r="C19914" t="str">
            <v/>
          </cell>
          <cell r="D19914" t="str">
            <v>BACK CUSHION-1 SAKATA N5</v>
          </cell>
          <cell r="E19914">
            <v>44748</v>
          </cell>
          <cell r="F19914" t="str">
            <v>HALF</v>
          </cell>
          <cell r="G19914" t="str">
            <v>CI_INL</v>
          </cell>
          <cell r="H19914" t="str">
            <v>PC</v>
          </cell>
          <cell r="I19914" t="str">
            <v>CPR</v>
          </cell>
          <cell r="J19914" t="str">
            <v/>
          </cell>
          <cell r="K19914" t="str">
            <v>PD</v>
          </cell>
          <cell r="L19914" t="str">
            <v>7934</v>
          </cell>
          <cell r="M19914" t="str">
            <v>V</v>
          </cell>
          <cell r="N19914">
            <v>30043</v>
          </cell>
        </row>
        <row r="19915">
          <cell r="A19915" t="str">
            <v>SF-SAK-INL-SC-0018</v>
          </cell>
          <cell r="B19915" t="str">
            <v>CINT</v>
          </cell>
          <cell r="C19915" t="str">
            <v/>
          </cell>
          <cell r="D19915" t="str">
            <v>BACK CUSHION-1 SAKATA O1</v>
          </cell>
          <cell r="E19915">
            <v>0</v>
          </cell>
          <cell r="F19915" t="str">
            <v>HALF</v>
          </cell>
          <cell r="G19915" t="str">
            <v>CI_INL</v>
          </cell>
          <cell r="H19915" t="str">
            <v>PC</v>
          </cell>
          <cell r="I19915" t="str">
            <v>CPR</v>
          </cell>
          <cell r="J19915" t="str">
            <v/>
          </cell>
          <cell r="K19915" t="str">
            <v>PD</v>
          </cell>
          <cell r="L19915" t="str">
            <v>7934</v>
          </cell>
          <cell r="M19915" t="str">
            <v>V</v>
          </cell>
          <cell r="N19915">
            <v>30043</v>
          </cell>
        </row>
        <row r="19916">
          <cell r="A19916" t="str">
            <v>SF-SAK-INL-SC-0019</v>
          </cell>
          <cell r="B19916" t="str">
            <v>CINT</v>
          </cell>
          <cell r="C19916" t="str">
            <v/>
          </cell>
          <cell r="D19916" t="str">
            <v>BACK CUSHION-1 SAKATA O2</v>
          </cell>
          <cell r="E19916">
            <v>0</v>
          </cell>
          <cell r="F19916" t="str">
            <v>HALF</v>
          </cell>
          <cell r="G19916" t="str">
            <v>CI_INL</v>
          </cell>
          <cell r="H19916" t="str">
            <v>PC</v>
          </cell>
          <cell r="I19916" t="str">
            <v>CPR</v>
          </cell>
          <cell r="J19916" t="str">
            <v/>
          </cell>
          <cell r="K19916" t="str">
            <v>PD</v>
          </cell>
          <cell r="L19916" t="str">
            <v>7934</v>
          </cell>
          <cell r="M19916" t="str">
            <v>V</v>
          </cell>
          <cell r="N19916">
            <v>30043</v>
          </cell>
        </row>
        <row r="19917">
          <cell r="A19917" t="str">
            <v>SF-SAK-INL-SC-0020</v>
          </cell>
          <cell r="B19917" t="str">
            <v>CINT</v>
          </cell>
          <cell r="C19917" t="str">
            <v/>
          </cell>
          <cell r="D19917" t="str">
            <v>BACK CUSHION-1 SAKATA O3</v>
          </cell>
          <cell r="E19917">
            <v>44748</v>
          </cell>
          <cell r="F19917" t="str">
            <v>HALF</v>
          </cell>
          <cell r="G19917" t="str">
            <v>CI_INL</v>
          </cell>
          <cell r="H19917" t="str">
            <v>PC</v>
          </cell>
          <cell r="I19917" t="str">
            <v>CPR</v>
          </cell>
          <cell r="J19917" t="str">
            <v/>
          </cell>
          <cell r="K19917" t="str">
            <v>PD</v>
          </cell>
          <cell r="L19917" t="str">
            <v>7934</v>
          </cell>
          <cell r="M19917" t="str">
            <v>V</v>
          </cell>
          <cell r="N19917">
            <v>30043</v>
          </cell>
        </row>
        <row r="19918">
          <cell r="A19918" t="str">
            <v>SF-SAK-INL-SC-0021</v>
          </cell>
          <cell r="B19918" t="str">
            <v>CINT</v>
          </cell>
          <cell r="C19918" t="str">
            <v/>
          </cell>
          <cell r="D19918" t="str">
            <v>BACK CUSHION-1 SAKATA O3 + MIKA</v>
          </cell>
          <cell r="E19918">
            <v>0</v>
          </cell>
          <cell r="F19918" t="str">
            <v>HALF</v>
          </cell>
          <cell r="G19918" t="str">
            <v>CI_INL</v>
          </cell>
          <cell r="H19918" t="str">
            <v>PC</v>
          </cell>
          <cell r="I19918" t="str">
            <v>CPR</v>
          </cell>
          <cell r="J19918" t="str">
            <v/>
          </cell>
          <cell r="K19918" t="str">
            <v>PD</v>
          </cell>
          <cell r="L19918" t="str">
            <v>7934</v>
          </cell>
          <cell r="M19918" t="str">
            <v>V</v>
          </cell>
          <cell r="N19918">
            <v>30043</v>
          </cell>
        </row>
        <row r="19919">
          <cell r="A19919" t="str">
            <v>SF-SAK-INL-SC-0022</v>
          </cell>
          <cell r="B19919" t="str">
            <v>CINT</v>
          </cell>
          <cell r="C19919" t="str">
            <v/>
          </cell>
          <cell r="D19919" t="str">
            <v>BACK CUSHION-1 SAKATA O4</v>
          </cell>
          <cell r="E19919">
            <v>0</v>
          </cell>
          <cell r="F19919" t="str">
            <v>HALF</v>
          </cell>
          <cell r="G19919" t="str">
            <v>CI_INL</v>
          </cell>
          <cell r="H19919" t="str">
            <v>PC</v>
          </cell>
          <cell r="I19919" t="str">
            <v>CPR</v>
          </cell>
          <cell r="J19919" t="str">
            <v/>
          </cell>
          <cell r="K19919" t="str">
            <v>PD</v>
          </cell>
          <cell r="L19919" t="str">
            <v>7934</v>
          </cell>
          <cell r="M19919" t="str">
            <v>V</v>
          </cell>
          <cell r="N19919">
            <v>30043</v>
          </cell>
        </row>
        <row r="19920">
          <cell r="A19920" t="str">
            <v>SF-SAK-INL-SC-0023</v>
          </cell>
          <cell r="B19920" t="str">
            <v>CINT</v>
          </cell>
          <cell r="C19920" t="str">
            <v/>
          </cell>
          <cell r="D19920" t="str">
            <v>BACK CUSHION-1 SAKATA O5</v>
          </cell>
          <cell r="E19920">
            <v>0</v>
          </cell>
          <cell r="F19920" t="str">
            <v>HALF</v>
          </cell>
          <cell r="G19920" t="str">
            <v>CI_INL</v>
          </cell>
          <cell r="H19920" t="str">
            <v>PC</v>
          </cell>
          <cell r="I19920" t="str">
            <v>CPR</v>
          </cell>
          <cell r="J19920" t="str">
            <v/>
          </cell>
          <cell r="K19920" t="str">
            <v>PD</v>
          </cell>
          <cell r="L19920" t="str">
            <v>7934</v>
          </cell>
          <cell r="M19920" t="str">
            <v>V</v>
          </cell>
          <cell r="N19920">
            <v>30043</v>
          </cell>
        </row>
        <row r="19921">
          <cell r="A19921" t="str">
            <v>SF-SAK-INL-SC-0024</v>
          </cell>
          <cell r="B19921" t="str">
            <v>CINT</v>
          </cell>
          <cell r="C19921" t="str">
            <v/>
          </cell>
          <cell r="D19921" t="str">
            <v>BACK CUSHION-1 SAKATA O6</v>
          </cell>
          <cell r="E19921">
            <v>0</v>
          </cell>
          <cell r="F19921" t="str">
            <v>HALF</v>
          </cell>
          <cell r="G19921" t="str">
            <v>CI_INL</v>
          </cell>
          <cell r="H19921" t="str">
            <v>PC</v>
          </cell>
          <cell r="I19921" t="str">
            <v>CPR</v>
          </cell>
          <cell r="J19921" t="str">
            <v/>
          </cell>
          <cell r="K19921" t="str">
            <v>PD</v>
          </cell>
          <cell r="L19921" t="str">
            <v>7934</v>
          </cell>
          <cell r="M19921" t="str">
            <v>V</v>
          </cell>
          <cell r="N19921">
            <v>30043</v>
          </cell>
        </row>
        <row r="19922">
          <cell r="A19922" t="str">
            <v>SF-SAK-INL-SC-0025</v>
          </cell>
          <cell r="B19922" t="str">
            <v>CINT</v>
          </cell>
          <cell r="C19922" t="str">
            <v/>
          </cell>
          <cell r="D19922" t="str">
            <v>BACK CUSHION-1 SAKATA O7</v>
          </cell>
          <cell r="E19922">
            <v>44748</v>
          </cell>
          <cell r="F19922" t="str">
            <v>HALF</v>
          </cell>
          <cell r="G19922" t="str">
            <v>CI_INL</v>
          </cell>
          <cell r="H19922" t="str">
            <v>PC</v>
          </cell>
          <cell r="I19922" t="str">
            <v>CPR</v>
          </cell>
          <cell r="J19922" t="str">
            <v/>
          </cell>
          <cell r="K19922" t="str">
            <v>PD</v>
          </cell>
          <cell r="L19922" t="str">
            <v>7934</v>
          </cell>
          <cell r="M19922" t="str">
            <v>V</v>
          </cell>
          <cell r="N19922">
            <v>30043</v>
          </cell>
        </row>
        <row r="19923">
          <cell r="A19923" t="str">
            <v>SF-SAK-INL-SC-0026</v>
          </cell>
          <cell r="B19923" t="str">
            <v>CINT</v>
          </cell>
          <cell r="C19923" t="str">
            <v/>
          </cell>
          <cell r="D19923" t="str">
            <v>BACK CUSHION-1 SAKATA TAURUS BROWN</v>
          </cell>
          <cell r="E19923">
            <v>0</v>
          </cell>
          <cell r="F19923" t="str">
            <v>HALF</v>
          </cell>
          <cell r="G19923" t="str">
            <v>CI_INL</v>
          </cell>
          <cell r="H19923" t="str">
            <v>PC</v>
          </cell>
          <cell r="I19923" t="str">
            <v>CPR</v>
          </cell>
          <cell r="J19923" t="str">
            <v/>
          </cell>
          <cell r="K19923" t="str">
            <v>PD</v>
          </cell>
          <cell r="L19923" t="str">
            <v>7934</v>
          </cell>
          <cell r="M19923" t="str">
            <v>V</v>
          </cell>
          <cell r="N19923">
            <v>30043</v>
          </cell>
        </row>
        <row r="19924">
          <cell r="A19924" t="str">
            <v>SF-SAK-INL-SC-0027</v>
          </cell>
          <cell r="B19924" t="str">
            <v>CINT</v>
          </cell>
          <cell r="C19924" t="str">
            <v/>
          </cell>
          <cell r="D19924" t="str">
            <v>BACK CUSHION-1 SAKATA V1</v>
          </cell>
          <cell r="E19924">
            <v>0</v>
          </cell>
          <cell r="F19924" t="str">
            <v>HALF</v>
          </cell>
          <cell r="G19924" t="str">
            <v>CI_INL</v>
          </cell>
          <cell r="H19924" t="str">
            <v>PC</v>
          </cell>
          <cell r="I19924" t="str">
            <v>CPR</v>
          </cell>
          <cell r="J19924" t="str">
            <v/>
          </cell>
          <cell r="K19924" t="str">
            <v>PD</v>
          </cell>
          <cell r="L19924" t="str">
            <v>7934</v>
          </cell>
          <cell r="M19924" t="str">
            <v>V</v>
          </cell>
          <cell r="N19924">
            <v>30043</v>
          </cell>
        </row>
        <row r="19925">
          <cell r="A19925" t="str">
            <v>SF-SAK-INL-SC-0028</v>
          </cell>
          <cell r="B19925" t="str">
            <v>CINT</v>
          </cell>
          <cell r="C19925" t="str">
            <v/>
          </cell>
          <cell r="D19925" t="str">
            <v>BACK CUSHION-1 SAKATA V3</v>
          </cell>
          <cell r="E19925">
            <v>0</v>
          </cell>
          <cell r="F19925" t="str">
            <v>HALF</v>
          </cell>
          <cell r="G19925" t="str">
            <v>CI_INL</v>
          </cell>
          <cell r="H19925" t="str">
            <v>PC</v>
          </cell>
          <cell r="I19925" t="str">
            <v>CPR</v>
          </cell>
          <cell r="J19925" t="str">
            <v/>
          </cell>
          <cell r="K19925" t="str">
            <v>PD</v>
          </cell>
          <cell r="L19925" t="str">
            <v>7934</v>
          </cell>
          <cell r="M19925" t="str">
            <v>V</v>
          </cell>
          <cell r="N19925">
            <v>30043</v>
          </cell>
        </row>
        <row r="19926">
          <cell r="A19926" t="str">
            <v>SF-SAK-INL-SC-0029</v>
          </cell>
          <cell r="B19926" t="str">
            <v>CINT</v>
          </cell>
          <cell r="C19926" t="str">
            <v/>
          </cell>
          <cell r="D19926" t="str">
            <v>BACK CUSHION-1 SAKATA V7</v>
          </cell>
          <cell r="E19926">
            <v>0</v>
          </cell>
          <cell r="F19926" t="str">
            <v>HALF</v>
          </cell>
          <cell r="G19926" t="str">
            <v>CI_INL</v>
          </cell>
          <cell r="H19926" t="str">
            <v>PC</v>
          </cell>
          <cell r="I19926" t="str">
            <v>CPR</v>
          </cell>
          <cell r="J19926" t="str">
            <v/>
          </cell>
          <cell r="K19926" t="str">
            <v>PD</v>
          </cell>
          <cell r="L19926" t="str">
            <v>7934</v>
          </cell>
          <cell r="M19926" t="str">
            <v>V</v>
          </cell>
          <cell r="N19926">
            <v>30043</v>
          </cell>
        </row>
        <row r="19927">
          <cell r="A19927" t="str">
            <v>SF-SAK-INL-SC-0030</v>
          </cell>
          <cell r="B19927" t="str">
            <v>CINT</v>
          </cell>
          <cell r="C19927" t="str">
            <v/>
          </cell>
          <cell r="D19927" t="str">
            <v>BACK CUSHION-1 SAKATA YK3</v>
          </cell>
          <cell r="E19927">
            <v>0</v>
          </cell>
          <cell r="F19927" t="str">
            <v>HALF</v>
          </cell>
          <cell r="G19927" t="str">
            <v>CI_INL</v>
          </cell>
          <cell r="H19927" t="str">
            <v>PC</v>
          </cell>
          <cell r="I19927" t="str">
            <v>CPR</v>
          </cell>
          <cell r="J19927" t="str">
            <v/>
          </cell>
          <cell r="K19927" t="str">
            <v>PD</v>
          </cell>
          <cell r="L19927" t="str">
            <v>7934</v>
          </cell>
          <cell r="M19927" t="str">
            <v>V</v>
          </cell>
          <cell r="N19927">
            <v>30043</v>
          </cell>
        </row>
        <row r="19928">
          <cell r="A19928" t="str">
            <v>SF-SAK-INL-SC-0031</v>
          </cell>
          <cell r="B19928" t="str">
            <v>CINT</v>
          </cell>
          <cell r="C19928" t="str">
            <v/>
          </cell>
          <cell r="D19928" t="str">
            <v>BACK CUSHION-2 SAKATA AL 11</v>
          </cell>
          <cell r="E19928">
            <v>0</v>
          </cell>
          <cell r="F19928" t="str">
            <v>HALF</v>
          </cell>
          <cell r="G19928" t="str">
            <v>CI_INL</v>
          </cell>
          <cell r="H19928" t="str">
            <v>PC</v>
          </cell>
          <cell r="I19928" t="str">
            <v>CPR</v>
          </cell>
          <cell r="J19928" t="str">
            <v/>
          </cell>
          <cell r="K19928" t="str">
            <v>PD</v>
          </cell>
          <cell r="L19928" t="str">
            <v>7934</v>
          </cell>
          <cell r="M19928" t="str">
            <v>V</v>
          </cell>
          <cell r="N19928">
            <v>21016</v>
          </cell>
        </row>
        <row r="19929">
          <cell r="A19929" t="str">
            <v>SF-SAK-INL-SC-0032</v>
          </cell>
          <cell r="B19929" t="str">
            <v>CINT</v>
          </cell>
          <cell r="C19929" t="str">
            <v/>
          </cell>
          <cell r="D19929" t="str">
            <v>BACK CUSHION-2 SAKATA BLUE PVC</v>
          </cell>
          <cell r="E19929">
            <v>0</v>
          </cell>
          <cell r="F19929" t="str">
            <v>HALF</v>
          </cell>
          <cell r="G19929" t="str">
            <v>CI_INL</v>
          </cell>
          <cell r="H19929" t="str">
            <v>PC</v>
          </cell>
          <cell r="I19929" t="str">
            <v>CPR</v>
          </cell>
          <cell r="J19929" t="str">
            <v/>
          </cell>
          <cell r="K19929" t="str">
            <v>PD</v>
          </cell>
          <cell r="L19929" t="str">
            <v>7934</v>
          </cell>
          <cell r="M19929" t="str">
            <v>V</v>
          </cell>
          <cell r="N19929">
            <v>21016</v>
          </cell>
        </row>
        <row r="19930">
          <cell r="A19930" t="str">
            <v>SF-SAK-INL-SC-0033</v>
          </cell>
          <cell r="B19930" t="str">
            <v>CINT</v>
          </cell>
          <cell r="C19930" t="str">
            <v/>
          </cell>
          <cell r="D19930" t="str">
            <v>BACK CUSHION-2 SAKATA DY3 + LABEL</v>
          </cell>
          <cell r="E19930">
            <v>0</v>
          </cell>
          <cell r="F19930" t="str">
            <v>HALF</v>
          </cell>
          <cell r="G19930" t="str">
            <v>CI_INL</v>
          </cell>
          <cell r="H19930" t="str">
            <v>PC</v>
          </cell>
          <cell r="I19930" t="str">
            <v>CPR</v>
          </cell>
          <cell r="J19930" t="str">
            <v/>
          </cell>
          <cell r="K19930" t="str">
            <v>PD</v>
          </cell>
          <cell r="L19930" t="str">
            <v>7934</v>
          </cell>
          <cell r="M19930" t="str">
            <v>V</v>
          </cell>
          <cell r="N19930">
            <v>21016</v>
          </cell>
        </row>
        <row r="19931">
          <cell r="A19931" t="str">
            <v>SF-SAK-INL-SC-0034</v>
          </cell>
          <cell r="B19931" t="str">
            <v>CINT</v>
          </cell>
          <cell r="C19931" t="str">
            <v/>
          </cell>
          <cell r="D19931" t="str">
            <v>BACK CUSHION-2 SAKATA L1 + LABEL</v>
          </cell>
          <cell r="E19931">
            <v>44748</v>
          </cell>
          <cell r="F19931" t="str">
            <v>HALF</v>
          </cell>
          <cell r="G19931" t="str">
            <v>CI_INL</v>
          </cell>
          <cell r="H19931" t="str">
            <v>PC</v>
          </cell>
          <cell r="I19931" t="str">
            <v>CPR</v>
          </cell>
          <cell r="J19931" t="str">
            <v/>
          </cell>
          <cell r="K19931" t="str">
            <v>PD</v>
          </cell>
          <cell r="L19931" t="str">
            <v>7934</v>
          </cell>
          <cell r="M19931" t="str">
            <v>V</v>
          </cell>
          <cell r="N19931">
            <v>21870</v>
          </cell>
        </row>
        <row r="19932">
          <cell r="A19932" t="str">
            <v>SF-SAK-INL-SC-0035</v>
          </cell>
          <cell r="B19932" t="str">
            <v>CINT</v>
          </cell>
          <cell r="C19932" t="str">
            <v/>
          </cell>
          <cell r="D19932" t="str">
            <v>BACK CUSHION-2 SAKATA L1 + MIKA</v>
          </cell>
          <cell r="E19932">
            <v>0</v>
          </cell>
          <cell r="F19932" t="str">
            <v>HALF</v>
          </cell>
          <cell r="G19932" t="str">
            <v>CI_INL</v>
          </cell>
          <cell r="H19932" t="str">
            <v>PC</v>
          </cell>
          <cell r="I19932" t="str">
            <v>CPR</v>
          </cell>
          <cell r="J19932" t="str">
            <v/>
          </cell>
          <cell r="K19932" t="str">
            <v>PD</v>
          </cell>
          <cell r="L19932" t="str">
            <v>7934</v>
          </cell>
          <cell r="M19932" t="str">
            <v>V</v>
          </cell>
          <cell r="N19932">
            <v>21016</v>
          </cell>
        </row>
        <row r="19933">
          <cell r="A19933" t="str">
            <v>SF-SAK-INL-SC-0036</v>
          </cell>
          <cell r="B19933" t="str">
            <v>CINT</v>
          </cell>
          <cell r="C19933" t="str">
            <v/>
          </cell>
          <cell r="D19933" t="str">
            <v>BACK CUSHION-2 SAKATA L13</v>
          </cell>
          <cell r="E19933">
            <v>0</v>
          </cell>
          <cell r="F19933" t="str">
            <v>HALF</v>
          </cell>
          <cell r="G19933" t="str">
            <v>CI_INL</v>
          </cell>
          <cell r="H19933" t="str">
            <v>PC</v>
          </cell>
          <cell r="I19933" t="str">
            <v>CPR</v>
          </cell>
          <cell r="J19933" t="str">
            <v/>
          </cell>
          <cell r="K19933" t="str">
            <v>PD</v>
          </cell>
          <cell r="L19933" t="str">
            <v>7934</v>
          </cell>
          <cell r="M19933" t="str">
            <v>V</v>
          </cell>
          <cell r="N19933">
            <v>21016</v>
          </cell>
        </row>
        <row r="19934">
          <cell r="A19934" t="str">
            <v>SF-SAK-INL-SC-0037</v>
          </cell>
          <cell r="B19934" t="str">
            <v>CINT</v>
          </cell>
          <cell r="C19934" t="str">
            <v/>
          </cell>
          <cell r="D19934" t="str">
            <v>BACK CUSHION-2 SAKATA L2 + LABEL</v>
          </cell>
          <cell r="E19934">
            <v>0</v>
          </cell>
          <cell r="F19934" t="str">
            <v>HALF</v>
          </cell>
          <cell r="G19934" t="str">
            <v>CI_INL</v>
          </cell>
          <cell r="H19934" t="str">
            <v>PC</v>
          </cell>
          <cell r="I19934" t="str">
            <v>CPR</v>
          </cell>
          <cell r="J19934" t="str">
            <v/>
          </cell>
          <cell r="K19934" t="str">
            <v>PD</v>
          </cell>
          <cell r="L19934" t="str">
            <v>7934</v>
          </cell>
          <cell r="M19934" t="str">
            <v>V</v>
          </cell>
          <cell r="N19934">
            <v>21016</v>
          </cell>
        </row>
        <row r="19935">
          <cell r="A19935" t="str">
            <v>SF-SAK-INL-SC-0038</v>
          </cell>
          <cell r="B19935" t="str">
            <v>CINT</v>
          </cell>
          <cell r="C19935" t="str">
            <v/>
          </cell>
          <cell r="D19935" t="str">
            <v>BACK CUSHION-2 SAKATA L6 + LABEL</v>
          </cell>
          <cell r="E19935">
            <v>44748</v>
          </cell>
          <cell r="F19935" t="str">
            <v>HALF</v>
          </cell>
          <cell r="G19935" t="str">
            <v>CI_INL</v>
          </cell>
          <cell r="H19935" t="str">
            <v>PC</v>
          </cell>
          <cell r="I19935" t="str">
            <v>CPR</v>
          </cell>
          <cell r="J19935" t="str">
            <v/>
          </cell>
          <cell r="K19935" t="str">
            <v>PD</v>
          </cell>
          <cell r="L19935" t="str">
            <v>7934</v>
          </cell>
          <cell r="M19935" t="str">
            <v>V</v>
          </cell>
          <cell r="N19935">
            <v>21870</v>
          </cell>
        </row>
        <row r="19936">
          <cell r="A19936" t="str">
            <v>SF-SAK-INL-SC-0039</v>
          </cell>
          <cell r="B19936" t="str">
            <v>CINT</v>
          </cell>
          <cell r="C19936" t="str">
            <v/>
          </cell>
          <cell r="D19936" t="str">
            <v>BACK CUSHION-2 SAKATA L7 + LABEL</v>
          </cell>
          <cell r="E19936">
            <v>0</v>
          </cell>
          <cell r="F19936" t="str">
            <v>HALF</v>
          </cell>
          <cell r="G19936" t="str">
            <v>CI_INL</v>
          </cell>
          <cell r="H19936" t="str">
            <v>PC</v>
          </cell>
          <cell r="I19936" t="str">
            <v>CPR</v>
          </cell>
          <cell r="J19936" t="str">
            <v/>
          </cell>
          <cell r="K19936" t="str">
            <v>PD</v>
          </cell>
          <cell r="L19936" t="str">
            <v>7934</v>
          </cell>
          <cell r="M19936" t="str">
            <v>V</v>
          </cell>
          <cell r="N19936">
            <v>21016</v>
          </cell>
        </row>
        <row r="19937">
          <cell r="A19937" t="str">
            <v>SF-SAK-INL-SC-0040</v>
          </cell>
          <cell r="B19937" t="str">
            <v>CINT</v>
          </cell>
          <cell r="C19937" t="str">
            <v/>
          </cell>
          <cell r="D19937" t="str">
            <v>BACK CUSHION-2 SAKATA LV1 + LABEL</v>
          </cell>
          <cell r="E19937">
            <v>0</v>
          </cell>
          <cell r="F19937" t="str">
            <v>HALF</v>
          </cell>
          <cell r="G19937" t="str">
            <v>CI_INL</v>
          </cell>
          <cell r="H19937" t="str">
            <v>PC</v>
          </cell>
          <cell r="I19937" t="str">
            <v>CPR</v>
          </cell>
          <cell r="J19937" t="str">
            <v/>
          </cell>
          <cell r="K19937" t="str">
            <v>PD</v>
          </cell>
          <cell r="L19937" t="str">
            <v>7934</v>
          </cell>
          <cell r="M19937" t="str">
            <v>V</v>
          </cell>
          <cell r="N19937">
            <v>21016</v>
          </cell>
        </row>
        <row r="19938">
          <cell r="A19938" t="str">
            <v>SF-SAK-INL-SC-0041</v>
          </cell>
          <cell r="B19938" t="str">
            <v>CINT</v>
          </cell>
          <cell r="C19938" t="str">
            <v/>
          </cell>
          <cell r="D19938" t="str">
            <v>BACK CUSHION-2 SAKATA LV3 + LABEL</v>
          </cell>
          <cell r="E19938">
            <v>0</v>
          </cell>
          <cell r="F19938" t="str">
            <v>HALF</v>
          </cell>
          <cell r="G19938" t="str">
            <v>CI_INL</v>
          </cell>
          <cell r="H19938" t="str">
            <v>PC</v>
          </cell>
          <cell r="I19938" t="str">
            <v>CPR</v>
          </cell>
          <cell r="J19938" t="str">
            <v/>
          </cell>
          <cell r="K19938" t="str">
            <v>PD</v>
          </cell>
          <cell r="L19938" t="str">
            <v>7934</v>
          </cell>
          <cell r="M19938" t="str">
            <v>V</v>
          </cell>
          <cell r="N19938">
            <v>21016</v>
          </cell>
        </row>
        <row r="19939">
          <cell r="A19939" t="str">
            <v>SF-SAK-INL-SC-0042</v>
          </cell>
          <cell r="B19939" t="str">
            <v>CINT</v>
          </cell>
          <cell r="C19939" t="str">
            <v/>
          </cell>
          <cell r="D19939" t="str">
            <v>BACK CUSHION-2 SAKATA LV6 + LABEL</v>
          </cell>
          <cell r="E19939">
            <v>0</v>
          </cell>
          <cell r="F19939" t="str">
            <v>HALF</v>
          </cell>
          <cell r="G19939" t="str">
            <v>CI_INL</v>
          </cell>
          <cell r="H19939" t="str">
            <v>PC</v>
          </cell>
          <cell r="I19939" t="str">
            <v>CPR</v>
          </cell>
          <cell r="J19939" t="str">
            <v/>
          </cell>
          <cell r="K19939" t="str">
            <v>PD</v>
          </cell>
          <cell r="L19939" t="str">
            <v>7934</v>
          </cell>
          <cell r="M19939" t="str">
            <v>V</v>
          </cell>
          <cell r="N19939">
            <v>21016</v>
          </cell>
        </row>
        <row r="19940">
          <cell r="A19940" t="str">
            <v>SF-SAK-INL-SC-0043</v>
          </cell>
          <cell r="B19940" t="str">
            <v>CINT</v>
          </cell>
          <cell r="C19940" t="str">
            <v/>
          </cell>
          <cell r="D19940" t="str">
            <v>BACK CUSHION-2 SAKATA N3 + LABEL</v>
          </cell>
          <cell r="E19940">
            <v>44748</v>
          </cell>
          <cell r="F19940" t="str">
            <v>HALF</v>
          </cell>
          <cell r="G19940" t="str">
            <v>CI_INL</v>
          </cell>
          <cell r="H19940" t="str">
            <v>PC</v>
          </cell>
          <cell r="I19940" t="str">
            <v>CPR</v>
          </cell>
          <cell r="J19940" t="str">
            <v/>
          </cell>
          <cell r="K19940" t="str">
            <v>PD</v>
          </cell>
          <cell r="L19940" t="str">
            <v>7934</v>
          </cell>
          <cell r="M19940" t="str">
            <v>V</v>
          </cell>
          <cell r="N19940">
            <v>21870</v>
          </cell>
        </row>
        <row r="19941">
          <cell r="A19941" t="str">
            <v>SF-SAK-INL-SC-0044</v>
          </cell>
          <cell r="B19941" t="str">
            <v>CINT</v>
          </cell>
          <cell r="C19941" t="str">
            <v/>
          </cell>
          <cell r="D19941" t="str">
            <v>BACK CUSHION-2 SAKATA N3 + MIKA</v>
          </cell>
          <cell r="E19941">
            <v>0</v>
          </cell>
          <cell r="F19941" t="str">
            <v>HALF</v>
          </cell>
          <cell r="G19941" t="str">
            <v>CI_INL</v>
          </cell>
          <cell r="H19941" t="str">
            <v>PC</v>
          </cell>
          <cell r="I19941" t="str">
            <v>CPR</v>
          </cell>
          <cell r="J19941" t="str">
            <v/>
          </cell>
          <cell r="K19941" t="str">
            <v>PD</v>
          </cell>
          <cell r="L19941" t="str">
            <v>7934</v>
          </cell>
          <cell r="M19941" t="str">
            <v>V</v>
          </cell>
          <cell r="N19941">
            <v>21016</v>
          </cell>
        </row>
        <row r="19942">
          <cell r="A19942" t="str">
            <v>SF-SAK-INL-SC-0045</v>
          </cell>
          <cell r="B19942" t="str">
            <v>CINT</v>
          </cell>
          <cell r="C19942" t="str">
            <v/>
          </cell>
          <cell r="D19942" t="str">
            <v>BACK CUSHION-2 SAKATA N4 + LABEL</v>
          </cell>
          <cell r="E19942">
            <v>44748</v>
          </cell>
          <cell r="F19942" t="str">
            <v>HALF</v>
          </cell>
          <cell r="G19942" t="str">
            <v>CI_INL</v>
          </cell>
          <cell r="H19942" t="str">
            <v>PC</v>
          </cell>
          <cell r="I19942" t="str">
            <v>CPR</v>
          </cell>
          <cell r="J19942" t="str">
            <v/>
          </cell>
          <cell r="K19942" t="str">
            <v>PD</v>
          </cell>
          <cell r="L19942" t="str">
            <v>7934</v>
          </cell>
          <cell r="M19942" t="str">
            <v>V</v>
          </cell>
          <cell r="N19942">
            <v>21016</v>
          </cell>
        </row>
        <row r="19943">
          <cell r="A19943" t="str">
            <v>SF-SAK-INL-SC-0046</v>
          </cell>
          <cell r="B19943" t="str">
            <v>CINT</v>
          </cell>
          <cell r="C19943" t="str">
            <v/>
          </cell>
          <cell r="D19943" t="str">
            <v>BACK CUSHION-2 SAKATA N4 BORDIR</v>
          </cell>
          <cell r="E19943">
            <v>0</v>
          </cell>
          <cell r="F19943" t="str">
            <v>HALF</v>
          </cell>
          <cell r="G19943" t="str">
            <v>CI_INL</v>
          </cell>
          <cell r="H19943" t="str">
            <v>PC</v>
          </cell>
          <cell r="I19943" t="str">
            <v>CPR</v>
          </cell>
          <cell r="J19943" t="str">
            <v/>
          </cell>
          <cell r="K19943" t="str">
            <v>PD</v>
          </cell>
          <cell r="L19943" t="str">
            <v>7934</v>
          </cell>
          <cell r="M19943" t="str">
            <v>V</v>
          </cell>
          <cell r="N19943">
            <v>21016</v>
          </cell>
        </row>
        <row r="19944">
          <cell r="A19944" t="str">
            <v>SF-SAK-INL-SC-0047</v>
          </cell>
          <cell r="B19944" t="str">
            <v>CINT</v>
          </cell>
          <cell r="C19944" t="str">
            <v/>
          </cell>
          <cell r="D19944" t="str">
            <v>BACK CUSHION-2 SAKATA N5 + LABEL</v>
          </cell>
          <cell r="E19944">
            <v>0</v>
          </cell>
          <cell r="F19944" t="str">
            <v>HALF</v>
          </cell>
          <cell r="G19944" t="str">
            <v>CI_INL</v>
          </cell>
          <cell r="H19944" t="str">
            <v>PC</v>
          </cell>
          <cell r="I19944" t="str">
            <v>CPR</v>
          </cell>
          <cell r="J19944" t="str">
            <v/>
          </cell>
          <cell r="K19944" t="str">
            <v>PD</v>
          </cell>
          <cell r="L19944" t="str">
            <v>7934</v>
          </cell>
          <cell r="M19944" t="str">
            <v>V</v>
          </cell>
          <cell r="N19944">
            <v>21016</v>
          </cell>
        </row>
        <row r="19945">
          <cell r="A19945" t="str">
            <v>SF-SAK-INL-SC-0048</v>
          </cell>
          <cell r="B19945" t="str">
            <v>CINT</v>
          </cell>
          <cell r="C19945" t="str">
            <v/>
          </cell>
          <cell r="D19945" t="str">
            <v>BACK CUSHION-2 SAKATA O1 + LABEL</v>
          </cell>
          <cell r="E19945">
            <v>0</v>
          </cell>
          <cell r="F19945" t="str">
            <v>HALF</v>
          </cell>
          <cell r="G19945" t="str">
            <v>CI_INL</v>
          </cell>
          <cell r="H19945" t="str">
            <v>PC</v>
          </cell>
          <cell r="I19945" t="str">
            <v>CPR</v>
          </cell>
          <cell r="J19945" t="str">
            <v/>
          </cell>
          <cell r="K19945" t="str">
            <v>PD</v>
          </cell>
          <cell r="L19945" t="str">
            <v>7934</v>
          </cell>
          <cell r="M19945" t="str">
            <v>V</v>
          </cell>
          <cell r="N19945">
            <v>21016</v>
          </cell>
        </row>
        <row r="19946">
          <cell r="A19946" t="str">
            <v>SF-SAK-INL-SC-0049</v>
          </cell>
          <cell r="B19946" t="str">
            <v>CINT</v>
          </cell>
          <cell r="C19946" t="str">
            <v/>
          </cell>
          <cell r="D19946" t="str">
            <v>BACK CUSHION-2 SAKATA O2 + LABEL</v>
          </cell>
          <cell r="E19946">
            <v>0</v>
          </cell>
          <cell r="F19946" t="str">
            <v>HALF</v>
          </cell>
          <cell r="G19946" t="str">
            <v>CI_INL</v>
          </cell>
          <cell r="H19946" t="str">
            <v>PC</v>
          </cell>
          <cell r="I19946" t="str">
            <v>CPR</v>
          </cell>
          <cell r="J19946" t="str">
            <v/>
          </cell>
          <cell r="K19946" t="str">
            <v>PD</v>
          </cell>
          <cell r="L19946" t="str">
            <v>7934</v>
          </cell>
          <cell r="M19946" t="str">
            <v>V</v>
          </cell>
          <cell r="N19946">
            <v>21016</v>
          </cell>
        </row>
        <row r="19947">
          <cell r="A19947" t="str">
            <v>SF-SAK-INL-SC-0050</v>
          </cell>
          <cell r="B19947" t="str">
            <v>CINT</v>
          </cell>
          <cell r="C19947" t="str">
            <v/>
          </cell>
          <cell r="D19947" t="str">
            <v>BACK CUSHION-2 SAKATA O3 + LABEL</v>
          </cell>
          <cell r="E19947">
            <v>44748</v>
          </cell>
          <cell r="F19947" t="str">
            <v>HALF</v>
          </cell>
          <cell r="G19947" t="str">
            <v>CI_INL</v>
          </cell>
          <cell r="H19947" t="str">
            <v>PC</v>
          </cell>
          <cell r="I19947" t="str">
            <v>CPR</v>
          </cell>
          <cell r="J19947" t="str">
            <v/>
          </cell>
          <cell r="K19947" t="str">
            <v>PD</v>
          </cell>
          <cell r="L19947" t="str">
            <v>7934</v>
          </cell>
          <cell r="M19947" t="str">
            <v>V</v>
          </cell>
          <cell r="N19947">
            <v>21870</v>
          </cell>
        </row>
        <row r="19948">
          <cell r="A19948" t="str">
            <v>SF-SAK-INL-SC-0051</v>
          </cell>
          <cell r="B19948" t="str">
            <v>CINT</v>
          </cell>
          <cell r="C19948" t="str">
            <v/>
          </cell>
          <cell r="D19948" t="str">
            <v>BACK CUSHION-2 SAKATA O3 + MIKA</v>
          </cell>
          <cell r="E19948">
            <v>0</v>
          </cell>
          <cell r="F19948" t="str">
            <v>HALF</v>
          </cell>
          <cell r="G19948" t="str">
            <v>CI_INL</v>
          </cell>
          <cell r="H19948" t="str">
            <v>PC</v>
          </cell>
          <cell r="I19948" t="str">
            <v>CPR</v>
          </cell>
          <cell r="J19948" t="str">
            <v/>
          </cell>
          <cell r="K19948" t="str">
            <v>PD</v>
          </cell>
          <cell r="L19948" t="str">
            <v>7934</v>
          </cell>
          <cell r="M19948" t="str">
            <v>V</v>
          </cell>
          <cell r="N19948">
            <v>21016</v>
          </cell>
        </row>
        <row r="19949">
          <cell r="A19949" t="str">
            <v>SF-SAK-INL-SC-0052</v>
          </cell>
          <cell r="B19949" t="str">
            <v>CINT</v>
          </cell>
          <cell r="C19949" t="str">
            <v/>
          </cell>
          <cell r="D19949" t="str">
            <v>BACK CUSHION-2 SAKATA O3 SABLON</v>
          </cell>
          <cell r="E19949">
            <v>0</v>
          </cell>
          <cell r="F19949" t="str">
            <v>HALF</v>
          </cell>
          <cell r="G19949" t="str">
            <v>CI_INL</v>
          </cell>
          <cell r="H19949" t="str">
            <v>PC</v>
          </cell>
          <cell r="I19949" t="str">
            <v>CPR</v>
          </cell>
          <cell r="J19949" t="str">
            <v/>
          </cell>
          <cell r="K19949" t="str">
            <v>PD</v>
          </cell>
          <cell r="L19949" t="str">
            <v>7934</v>
          </cell>
          <cell r="M19949" t="str">
            <v>V</v>
          </cell>
          <cell r="N19949">
            <v>21016</v>
          </cell>
        </row>
        <row r="19950">
          <cell r="A19950" t="str">
            <v>SF-SAK-INL-SC-0053</v>
          </cell>
          <cell r="B19950" t="str">
            <v>CINT</v>
          </cell>
          <cell r="C19950" t="str">
            <v/>
          </cell>
          <cell r="D19950" t="str">
            <v>BACK CUSHION-2 SAKATA O4 + LABEL</v>
          </cell>
          <cell r="E19950">
            <v>0</v>
          </cell>
          <cell r="F19950" t="str">
            <v>HALF</v>
          </cell>
          <cell r="G19950" t="str">
            <v>CI_INL</v>
          </cell>
          <cell r="H19950" t="str">
            <v>PC</v>
          </cell>
          <cell r="I19950" t="str">
            <v>CPR</v>
          </cell>
          <cell r="J19950" t="str">
            <v/>
          </cell>
          <cell r="K19950" t="str">
            <v>PD</v>
          </cell>
          <cell r="L19950" t="str">
            <v>7934</v>
          </cell>
          <cell r="M19950" t="str">
            <v>V</v>
          </cell>
          <cell r="N19950">
            <v>21016</v>
          </cell>
        </row>
        <row r="19951">
          <cell r="A19951" t="str">
            <v>SF-SAK-INL-SC-0054</v>
          </cell>
          <cell r="B19951" t="str">
            <v>CINT</v>
          </cell>
          <cell r="C19951" t="str">
            <v/>
          </cell>
          <cell r="D19951" t="str">
            <v>BACK CUSHION-2 SAKATA O5 + LABEL</v>
          </cell>
          <cell r="E19951">
            <v>0</v>
          </cell>
          <cell r="F19951" t="str">
            <v>HALF</v>
          </cell>
          <cell r="G19951" t="str">
            <v>CI_INL</v>
          </cell>
          <cell r="H19951" t="str">
            <v>PC</v>
          </cell>
          <cell r="I19951" t="str">
            <v>CPR</v>
          </cell>
          <cell r="J19951" t="str">
            <v/>
          </cell>
          <cell r="K19951" t="str">
            <v>PD</v>
          </cell>
          <cell r="L19951" t="str">
            <v>7934</v>
          </cell>
          <cell r="M19951" t="str">
            <v>V</v>
          </cell>
          <cell r="N19951">
            <v>21016</v>
          </cell>
        </row>
        <row r="19952">
          <cell r="A19952" t="str">
            <v>SF-SAK-INL-SC-0055</v>
          </cell>
          <cell r="B19952" t="str">
            <v>CINT</v>
          </cell>
          <cell r="C19952" t="str">
            <v/>
          </cell>
          <cell r="D19952" t="str">
            <v>BACK CUSHION-2 SAKATA O6 + LABEL</v>
          </cell>
          <cell r="E19952">
            <v>0</v>
          </cell>
          <cell r="F19952" t="str">
            <v>HALF</v>
          </cell>
          <cell r="G19952" t="str">
            <v>CI_INL</v>
          </cell>
          <cell r="H19952" t="str">
            <v>PC</v>
          </cell>
          <cell r="I19952" t="str">
            <v>CPR</v>
          </cell>
          <cell r="J19952" t="str">
            <v/>
          </cell>
          <cell r="K19952" t="str">
            <v>PD</v>
          </cell>
          <cell r="L19952" t="str">
            <v>7934</v>
          </cell>
          <cell r="M19952" t="str">
            <v>V</v>
          </cell>
          <cell r="N19952">
            <v>21016</v>
          </cell>
        </row>
        <row r="19953">
          <cell r="A19953" t="str">
            <v>SF-SAK-INL-SC-0056</v>
          </cell>
          <cell r="B19953" t="str">
            <v>CINT</v>
          </cell>
          <cell r="C19953" t="str">
            <v/>
          </cell>
          <cell r="D19953" t="str">
            <v>BACK CUSHION-2 SAKATA O7 + LABEL</v>
          </cell>
          <cell r="E19953">
            <v>44748</v>
          </cell>
          <cell r="F19953" t="str">
            <v>HALF</v>
          </cell>
          <cell r="G19953" t="str">
            <v>CI_INL</v>
          </cell>
          <cell r="H19953" t="str">
            <v>PC</v>
          </cell>
          <cell r="I19953" t="str">
            <v>CPR</v>
          </cell>
          <cell r="J19953" t="str">
            <v/>
          </cell>
          <cell r="K19953" t="str">
            <v>PD</v>
          </cell>
          <cell r="L19953" t="str">
            <v>7934</v>
          </cell>
          <cell r="M19953" t="str">
            <v>V</v>
          </cell>
          <cell r="N19953">
            <v>21870</v>
          </cell>
        </row>
        <row r="19954">
          <cell r="A19954" t="str">
            <v>SF-SAK-INL-SC-0057</v>
          </cell>
          <cell r="B19954" t="str">
            <v>CINT</v>
          </cell>
          <cell r="C19954" t="str">
            <v/>
          </cell>
          <cell r="D19954" t="str">
            <v>BACK CUSHION-2 SAKATA TAURUS BROWN</v>
          </cell>
          <cell r="E19954">
            <v>0</v>
          </cell>
          <cell r="F19954" t="str">
            <v>HALF</v>
          </cell>
          <cell r="G19954" t="str">
            <v>CI_INL</v>
          </cell>
          <cell r="H19954" t="str">
            <v>PC</v>
          </cell>
          <cell r="I19954" t="str">
            <v>CPR</v>
          </cell>
          <cell r="J19954" t="str">
            <v/>
          </cell>
          <cell r="K19954" t="str">
            <v>PD</v>
          </cell>
          <cell r="L19954" t="str">
            <v>7934</v>
          </cell>
          <cell r="M19954" t="str">
            <v>V</v>
          </cell>
          <cell r="N19954">
            <v>21016</v>
          </cell>
        </row>
        <row r="19955">
          <cell r="A19955" t="str">
            <v>SF-SAK-INL-SC-0058</v>
          </cell>
          <cell r="B19955" t="str">
            <v>CINT</v>
          </cell>
          <cell r="C19955" t="str">
            <v/>
          </cell>
          <cell r="D19955" t="str">
            <v>BACK CUSHION-2 SAKATA V1 + LABEL</v>
          </cell>
          <cell r="E19955">
            <v>0</v>
          </cell>
          <cell r="F19955" t="str">
            <v>HALF</v>
          </cell>
          <cell r="G19955" t="str">
            <v>CI_INL</v>
          </cell>
          <cell r="H19955" t="str">
            <v>PC</v>
          </cell>
          <cell r="I19955" t="str">
            <v>CPR</v>
          </cell>
          <cell r="J19955" t="str">
            <v/>
          </cell>
          <cell r="K19955" t="str">
            <v>PD</v>
          </cell>
          <cell r="L19955" t="str">
            <v>7934</v>
          </cell>
          <cell r="M19955" t="str">
            <v>V</v>
          </cell>
          <cell r="N19955">
            <v>21016</v>
          </cell>
        </row>
        <row r="19956">
          <cell r="A19956" t="str">
            <v>SF-SAK-INL-SC-0059</v>
          </cell>
          <cell r="B19956" t="str">
            <v>CINT</v>
          </cell>
          <cell r="C19956" t="str">
            <v/>
          </cell>
          <cell r="D19956" t="str">
            <v>BACK CUSHION-2 SAKATA V3 + LABEL</v>
          </cell>
          <cell r="E19956">
            <v>0</v>
          </cell>
          <cell r="F19956" t="str">
            <v>HALF</v>
          </cell>
          <cell r="G19956" t="str">
            <v>CI_INL</v>
          </cell>
          <cell r="H19956" t="str">
            <v>PC</v>
          </cell>
          <cell r="I19956" t="str">
            <v>CPR</v>
          </cell>
          <cell r="J19956" t="str">
            <v/>
          </cell>
          <cell r="K19956" t="str">
            <v>PD</v>
          </cell>
          <cell r="L19956" t="str">
            <v>7934</v>
          </cell>
          <cell r="M19956" t="str">
            <v>V</v>
          </cell>
          <cell r="N19956">
            <v>21016</v>
          </cell>
        </row>
        <row r="19957">
          <cell r="A19957" t="str">
            <v>SF-SAK-INL-SC-0060</v>
          </cell>
          <cell r="B19957" t="str">
            <v>CINT</v>
          </cell>
          <cell r="C19957" t="str">
            <v/>
          </cell>
          <cell r="D19957" t="str">
            <v>BACK CUSHION-2 SAKATA V7 + LABEL</v>
          </cell>
          <cell r="E19957">
            <v>0</v>
          </cell>
          <cell r="F19957" t="str">
            <v>HALF</v>
          </cell>
          <cell r="G19957" t="str">
            <v>CI_INL</v>
          </cell>
          <cell r="H19957" t="str">
            <v>PC</v>
          </cell>
          <cell r="I19957" t="str">
            <v>CPR</v>
          </cell>
          <cell r="J19957" t="str">
            <v/>
          </cell>
          <cell r="K19957" t="str">
            <v>PD</v>
          </cell>
          <cell r="L19957" t="str">
            <v>7934</v>
          </cell>
          <cell r="M19957" t="str">
            <v>V</v>
          </cell>
          <cell r="N19957">
            <v>21016</v>
          </cell>
        </row>
        <row r="19958">
          <cell r="A19958" t="str">
            <v>SF-SAK-INL-SC-0061</v>
          </cell>
          <cell r="B19958" t="str">
            <v>CINT</v>
          </cell>
          <cell r="C19958" t="str">
            <v/>
          </cell>
          <cell r="D19958" t="str">
            <v>BACK CUSHION-2 SAKATA YK3</v>
          </cell>
          <cell r="E19958">
            <v>0</v>
          </cell>
          <cell r="F19958" t="str">
            <v>HALF</v>
          </cell>
          <cell r="G19958" t="str">
            <v>CI_INL</v>
          </cell>
          <cell r="H19958" t="str">
            <v>PC</v>
          </cell>
          <cell r="I19958" t="str">
            <v>CPR</v>
          </cell>
          <cell r="J19958" t="str">
            <v/>
          </cell>
          <cell r="K19958" t="str">
            <v>PD</v>
          </cell>
          <cell r="L19958" t="str">
            <v>7934</v>
          </cell>
          <cell r="M19958" t="str">
            <v>V</v>
          </cell>
          <cell r="N19958">
            <v>21016</v>
          </cell>
        </row>
        <row r="19959">
          <cell r="A19959" t="str">
            <v>SF-SAK-INL-SC-0062</v>
          </cell>
          <cell r="B19959" t="str">
            <v>CINT</v>
          </cell>
          <cell r="C19959" t="str">
            <v/>
          </cell>
          <cell r="D19959" t="str">
            <v>SEAT CUSHION SAKATA BLUE PVC</v>
          </cell>
          <cell r="E19959">
            <v>0</v>
          </cell>
          <cell r="F19959" t="str">
            <v>HALF</v>
          </cell>
          <cell r="G19959" t="str">
            <v>CI_INL</v>
          </cell>
          <cell r="H19959" t="str">
            <v>PC</v>
          </cell>
          <cell r="I19959" t="str">
            <v>CPR</v>
          </cell>
          <cell r="J19959" t="str">
            <v/>
          </cell>
          <cell r="K19959" t="str">
            <v>PD</v>
          </cell>
          <cell r="L19959" t="str">
            <v>7934</v>
          </cell>
          <cell r="M19959" t="str">
            <v>V</v>
          </cell>
          <cell r="N19959">
            <v>43867</v>
          </cell>
        </row>
        <row r="19960">
          <cell r="A19960" t="str">
            <v>SF-SAK-INL-SC-0063</v>
          </cell>
          <cell r="B19960" t="str">
            <v>CINT</v>
          </cell>
          <cell r="C19960" t="str">
            <v/>
          </cell>
          <cell r="D19960" t="str">
            <v>SEAT CUSHION SAKATA L1 + MIKA</v>
          </cell>
          <cell r="E19960">
            <v>0</v>
          </cell>
          <cell r="F19960" t="str">
            <v>HALF</v>
          </cell>
          <cell r="G19960" t="str">
            <v>CI_INL</v>
          </cell>
          <cell r="H19960" t="str">
            <v>PC</v>
          </cell>
          <cell r="I19960" t="str">
            <v>CPR</v>
          </cell>
          <cell r="J19960" t="str">
            <v/>
          </cell>
          <cell r="K19960" t="str">
            <v>PD</v>
          </cell>
          <cell r="L19960" t="str">
            <v>7934</v>
          </cell>
          <cell r="M19960" t="str">
            <v>V</v>
          </cell>
          <cell r="N19960">
            <v>43867</v>
          </cell>
        </row>
        <row r="19961">
          <cell r="A19961" t="str">
            <v>SF-SAK-INL-SC-0064</v>
          </cell>
          <cell r="B19961" t="str">
            <v>CINT</v>
          </cell>
          <cell r="C19961" t="str">
            <v/>
          </cell>
          <cell r="D19961" t="str">
            <v>SEAT CUSHION SAKATA L13</v>
          </cell>
          <cell r="E19961">
            <v>0</v>
          </cell>
          <cell r="F19961" t="str">
            <v>HALF</v>
          </cell>
          <cell r="G19961" t="str">
            <v>CI_INL</v>
          </cell>
          <cell r="H19961" t="str">
            <v>PC</v>
          </cell>
          <cell r="I19961" t="str">
            <v>CPR</v>
          </cell>
          <cell r="J19961" t="str">
            <v/>
          </cell>
          <cell r="K19961" t="str">
            <v>PD</v>
          </cell>
          <cell r="L19961" t="str">
            <v>7934</v>
          </cell>
          <cell r="M19961" t="str">
            <v>V</v>
          </cell>
          <cell r="N19961">
            <v>43867</v>
          </cell>
        </row>
        <row r="19962">
          <cell r="A19962" t="str">
            <v>SF-SAK-INL-SC-0065</v>
          </cell>
          <cell r="B19962" t="str">
            <v>CINT</v>
          </cell>
          <cell r="C19962" t="str">
            <v/>
          </cell>
          <cell r="D19962" t="str">
            <v>SEAT CUSHION SAKATA N3 + MIKA</v>
          </cell>
          <cell r="E19962">
            <v>0</v>
          </cell>
          <cell r="F19962" t="str">
            <v>HALF</v>
          </cell>
          <cell r="G19962" t="str">
            <v>CI_INL</v>
          </cell>
          <cell r="H19962" t="str">
            <v>PC</v>
          </cell>
          <cell r="I19962" t="str">
            <v>CPR</v>
          </cell>
          <cell r="J19962" t="str">
            <v/>
          </cell>
          <cell r="K19962" t="str">
            <v>PD</v>
          </cell>
          <cell r="L19962" t="str">
            <v>7934</v>
          </cell>
          <cell r="M19962" t="str">
            <v>V</v>
          </cell>
          <cell r="N19962">
            <v>43867</v>
          </cell>
        </row>
        <row r="19963">
          <cell r="A19963" t="str">
            <v>SF-SAK-INL-SC-0066</v>
          </cell>
          <cell r="B19963" t="str">
            <v>CINT</v>
          </cell>
          <cell r="C19963" t="str">
            <v/>
          </cell>
          <cell r="D19963" t="str">
            <v>SEAT CUSHION SAKATA O3 + MIKA</v>
          </cell>
          <cell r="E19963">
            <v>0</v>
          </cell>
          <cell r="F19963" t="str">
            <v>HALF</v>
          </cell>
          <cell r="G19963" t="str">
            <v>CI_INL</v>
          </cell>
          <cell r="H19963" t="str">
            <v>PC</v>
          </cell>
          <cell r="I19963" t="str">
            <v>CPR</v>
          </cell>
          <cell r="J19963" t="str">
            <v/>
          </cell>
          <cell r="K19963" t="str">
            <v>PD</v>
          </cell>
          <cell r="L19963" t="str">
            <v>7934</v>
          </cell>
          <cell r="M19963" t="str">
            <v>V</v>
          </cell>
          <cell r="N19963">
            <v>43867</v>
          </cell>
        </row>
        <row r="19964">
          <cell r="A19964" t="str">
            <v>SF-SAK-INL-SC-0067</v>
          </cell>
          <cell r="B19964" t="str">
            <v>CINT</v>
          </cell>
          <cell r="C19964" t="str">
            <v/>
          </cell>
          <cell r="D19964" t="str">
            <v>SEAT CUSHION SAKATA S DY3</v>
          </cell>
          <cell r="E19964">
            <v>0</v>
          </cell>
          <cell r="F19964" t="str">
            <v>HALF</v>
          </cell>
          <cell r="G19964" t="str">
            <v>CI_INL</v>
          </cell>
          <cell r="H19964" t="str">
            <v>PC</v>
          </cell>
          <cell r="I19964" t="str">
            <v>CPR</v>
          </cell>
          <cell r="J19964" t="str">
            <v/>
          </cell>
          <cell r="K19964" t="str">
            <v>PD</v>
          </cell>
          <cell r="L19964" t="str">
            <v>7934</v>
          </cell>
          <cell r="M19964" t="str">
            <v>V</v>
          </cell>
          <cell r="N19964">
            <v>43867</v>
          </cell>
        </row>
        <row r="19965">
          <cell r="A19965" t="str">
            <v>SF-SAK-INL-SC-0068</v>
          </cell>
          <cell r="B19965" t="str">
            <v>CINT</v>
          </cell>
          <cell r="C19965" t="str">
            <v/>
          </cell>
          <cell r="D19965" t="str">
            <v>SEAT CUSHION SAKATA TAURUS BROWN</v>
          </cell>
          <cell r="E19965">
            <v>0</v>
          </cell>
          <cell r="F19965" t="str">
            <v>HALF</v>
          </cell>
          <cell r="G19965" t="str">
            <v>CI_INL</v>
          </cell>
          <cell r="H19965" t="str">
            <v>PC</v>
          </cell>
          <cell r="I19965" t="str">
            <v>CPR</v>
          </cell>
          <cell r="J19965" t="str">
            <v/>
          </cell>
          <cell r="K19965" t="str">
            <v>PD</v>
          </cell>
          <cell r="L19965" t="str">
            <v>7934</v>
          </cell>
          <cell r="M19965" t="str">
            <v>V</v>
          </cell>
          <cell r="N19965">
            <v>43867</v>
          </cell>
        </row>
        <row r="19966">
          <cell r="A19966" t="str">
            <v>SF-SAK-INL-SC-0069</v>
          </cell>
          <cell r="B19966" t="str">
            <v>CINT</v>
          </cell>
          <cell r="C19966" t="str">
            <v/>
          </cell>
          <cell r="D19966" t="str">
            <v>SEAT CUSHION SAKATA-O AL 11</v>
          </cell>
          <cell r="E19966">
            <v>0</v>
          </cell>
          <cell r="F19966" t="str">
            <v>HALF</v>
          </cell>
          <cell r="G19966" t="str">
            <v>CI_INL</v>
          </cell>
          <cell r="H19966" t="str">
            <v>PC</v>
          </cell>
          <cell r="I19966" t="str">
            <v>CPR</v>
          </cell>
          <cell r="J19966" t="str">
            <v/>
          </cell>
          <cell r="K19966" t="str">
            <v>PD</v>
          </cell>
          <cell r="L19966" t="str">
            <v>7934</v>
          </cell>
          <cell r="M19966" t="str">
            <v>V</v>
          </cell>
          <cell r="N19966">
            <v>43867</v>
          </cell>
        </row>
        <row r="19967">
          <cell r="A19967" t="str">
            <v>SF-SAK-INL-SC-0070</v>
          </cell>
          <cell r="B19967" t="str">
            <v>CINT</v>
          </cell>
          <cell r="C19967" t="str">
            <v/>
          </cell>
          <cell r="D19967" t="str">
            <v>SEAT CUSHION SAKATA-O CUSTOME</v>
          </cell>
          <cell r="E19967">
            <v>0</v>
          </cell>
          <cell r="F19967" t="str">
            <v>HALF</v>
          </cell>
          <cell r="G19967" t="str">
            <v>CI_INL</v>
          </cell>
          <cell r="H19967" t="str">
            <v>PC</v>
          </cell>
          <cell r="I19967" t="str">
            <v>CPR</v>
          </cell>
          <cell r="J19967" t="str">
            <v/>
          </cell>
          <cell r="K19967" t="str">
            <v>PD</v>
          </cell>
          <cell r="L19967" t="str">
            <v>7934</v>
          </cell>
          <cell r="M19967" t="str">
            <v>V</v>
          </cell>
          <cell r="N19967">
            <v>43867</v>
          </cell>
        </row>
        <row r="19968">
          <cell r="A19968" t="str">
            <v>SF-SAK-INL-SC-0071</v>
          </cell>
          <cell r="B19968" t="str">
            <v>CINT</v>
          </cell>
          <cell r="C19968" t="str">
            <v/>
          </cell>
          <cell r="D19968" t="str">
            <v>SEAT CUSHION SAKATA-O DY3</v>
          </cell>
          <cell r="E19968">
            <v>0</v>
          </cell>
          <cell r="F19968" t="str">
            <v>HALF</v>
          </cell>
          <cell r="G19968" t="str">
            <v>CI_INL</v>
          </cell>
          <cell r="H19968" t="str">
            <v>PC</v>
          </cell>
          <cell r="I19968" t="str">
            <v>CPR</v>
          </cell>
          <cell r="J19968" t="str">
            <v/>
          </cell>
          <cell r="K19968" t="str">
            <v>PD</v>
          </cell>
          <cell r="L19968" t="str">
            <v>7934</v>
          </cell>
          <cell r="M19968" t="str">
            <v>V</v>
          </cell>
          <cell r="N19968">
            <v>43867</v>
          </cell>
        </row>
        <row r="19969">
          <cell r="A19969" t="str">
            <v>SF-SAK-INL-SC-0072</v>
          </cell>
          <cell r="B19969" t="str">
            <v>CINT</v>
          </cell>
          <cell r="C19969" t="str">
            <v/>
          </cell>
          <cell r="D19969" t="str">
            <v>SEAT CUSHION SAKATA-O L1</v>
          </cell>
          <cell r="E19969">
            <v>44748</v>
          </cell>
          <cell r="F19969" t="str">
            <v>HALF</v>
          </cell>
          <cell r="G19969" t="str">
            <v>CI_INL</v>
          </cell>
          <cell r="H19969" t="str">
            <v>PC</v>
          </cell>
          <cell r="I19969" t="str">
            <v>CPR</v>
          </cell>
          <cell r="J19969" t="str">
            <v/>
          </cell>
          <cell r="K19969" t="str">
            <v>PD</v>
          </cell>
          <cell r="L19969" t="str">
            <v>7934</v>
          </cell>
          <cell r="M19969" t="str">
            <v>V</v>
          </cell>
          <cell r="N19969">
            <v>43867</v>
          </cell>
        </row>
        <row r="19970">
          <cell r="A19970" t="str">
            <v>SF-SAK-INL-SC-0073</v>
          </cell>
          <cell r="B19970" t="str">
            <v>CINT</v>
          </cell>
          <cell r="C19970" t="str">
            <v/>
          </cell>
          <cell r="D19970" t="str">
            <v>SEAT CUSHION SAKATA-O L2</v>
          </cell>
          <cell r="E19970">
            <v>44748</v>
          </cell>
          <cell r="F19970" t="str">
            <v>HALF</v>
          </cell>
          <cell r="G19970" t="str">
            <v>CI_INL</v>
          </cell>
          <cell r="H19970" t="str">
            <v>PC</v>
          </cell>
          <cell r="I19970" t="str">
            <v>CPR</v>
          </cell>
          <cell r="J19970" t="str">
            <v/>
          </cell>
          <cell r="K19970" t="str">
            <v>PD</v>
          </cell>
          <cell r="L19970" t="str">
            <v>7934</v>
          </cell>
          <cell r="M19970" t="str">
            <v>V</v>
          </cell>
          <cell r="N19970">
            <v>43867</v>
          </cell>
        </row>
        <row r="19971">
          <cell r="A19971" t="str">
            <v>SF-SAK-INL-SC-0074</v>
          </cell>
          <cell r="B19971" t="str">
            <v>CINT</v>
          </cell>
          <cell r="C19971" t="str">
            <v/>
          </cell>
          <cell r="D19971" t="str">
            <v>SEAT CUSHION SAKATA-O L6</v>
          </cell>
          <cell r="E19971">
            <v>44748</v>
          </cell>
          <cell r="F19971" t="str">
            <v>HALF</v>
          </cell>
          <cell r="G19971" t="str">
            <v>CI_INL</v>
          </cell>
          <cell r="H19971" t="str">
            <v>PC</v>
          </cell>
          <cell r="I19971" t="str">
            <v>CPR</v>
          </cell>
          <cell r="J19971" t="str">
            <v/>
          </cell>
          <cell r="K19971" t="str">
            <v>PD</v>
          </cell>
          <cell r="L19971" t="str">
            <v>7934</v>
          </cell>
          <cell r="M19971" t="str">
            <v>V</v>
          </cell>
          <cell r="N19971">
            <v>43867</v>
          </cell>
        </row>
        <row r="19972">
          <cell r="A19972" t="str">
            <v>SF-SAK-INL-SC-0075</v>
          </cell>
          <cell r="B19972" t="str">
            <v>CINT</v>
          </cell>
          <cell r="C19972" t="str">
            <v/>
          </cell>
          <cell r="D19972" t="str">
            <v>SEAT CUSHION SAKATA-O L7</v>
          </cell>
          <cell r="E19972">
            <v>0</v>
          </cell>
          <cell r="F19972" t="str">
            <v>HALF</v>
          </cell>
          <cell r="G19972" t="str">
            <v>CI_INL</v>
          </cell>
          <cell r="H19972" t="str">
            <v>PC</v>
          </cell>
          <cell r="I19972" t="str">
            <v>CPR</v>
          </cell>
          <cell r="J19972" t="str">
            <v/>
          </cell>
          <cell r="K19972" t="str">
            <v>PD</v>
          </cell>
          <cell r="L19972" t="str">
            <v>7934</v>
          </cell>
          <cell r="M19972" t="str">
            <v>V</v>
          </cell>
          <cell r="N19972">
            <v>43867</v>
          </cell>
        </row>
        <row r="19973">
          <cell r="A19973" t="str">
            <v>SF-SAK-INL-SC-0076</v>
          </cell>
          <cell r="B19973" t="str">
            <v>CINT</v>
          </cell>
          <cell r="C19973" t="str">
            <v/>
          </cell>
          <cell r="D19973" t="str">
            <v>SEAT CUSHION SAKATA-O N3</v>
          </cell>
          <cell r="E19973">
            <v>44748</v>
          </cell>
          <cell r="F19973" t="str">
            <v>HALF</v>
          </cell>
          <cell r="G19973" t="str">
            <v>CI_INL</v>
          </cell>
          <cell r="H19973" t="str">
            <v>PC</v>
          </cell>
          <cell r="I19973" t="str">
            <v>CPR</v>
          </cell>
          <cell r="J19973" t="str">
            <v/>
          </cell>
          <cell r="K19973" t="str">
            <v>PD</v>
          </cell>
          <cell r="L19973" t="str">
            <v>7934</v>
          </cell>
          <cell r="M19973" t="str">
            <v>V</v>
          </cell>
          <cell r="N19973">
            <v>43867</v>
          </cell>
        </row>
        <row r="19974">
          <cell r="A19974" t="str">
            <v>SF-SAK-INL-SC-0077</v>
          </cell>
          <cell r="B19974" t="str">
            <v>CINT</v>
          </cell>
          <cell r="C19974" t="str">
            <v/>
          </cell>
          <cell r="D19974" t="str">
            <v>SEAT CUSHION SAKATA-O N4</v>
          </cell>
          <cell r="E19974">
            <v>44748</v>
          </cell>
          <cell r="F19974" t="str">
            <v>HALF</v>
          </cell>
          <cell r="G19974" t="str">
            <v>CI_INL</v>
          </cell>
          <cell r="H19974" t="str">
            <v>PC</v>
          </cell>
          <cell r="I19974" t="str">
            <v>CPR</v>
          </cell>
          <cell r="J19974" t="str">
            <v/>
          </cell>
          <cell r="K19974" t="str">
            <v>PD</v>
          </cell>
          <cell r="L19974" t="str">
            <v>7934</v>
          </cell>
          <cell r="M19974" t="str">
            <v>V</v>
          </cell>
          <cell r="N19974">
            <v>43867</v>
          </cell>
        </row>
        <row r="19975">
          <cell r="A19975" t="str">
            <v>SF-SAK-INL-SC-0078</v>
          </cell>
          <cell r="B19975" t="str">
            <v>CINT</v>
          </cell>
          <cell r="C19975" t="str">
            <v/>
          </cell>
          <cell r="D19975" t="str">
            <v>SEAT CUSHION SAKATA-O N5</v>
          </cell>
          <cell r="E19975">
            <v>0</v>
          </cell>
          <cell r="F19975" t="str">
            <v>HALF</v>
          </cell>
          <cell r="G19975" t="str">
            <v>CI_INL</v>
          </cell>
          <cell r="H19975" t="str">
            <v>PC</v>
          </cell>
          <cell r="I19975" t="str">
            <v>CPR</v>
          </cell>
          <cell r="J19975" t="str">
            <v/>
          </cell>
          <cell r="K19975" t="str">
            <v>PD</v>
          </cell>
          <cell r="L19975" t="str">
            <v>7934</v>
          </cell>
          <cell r="M19975" t="str">
            <v>V</v>
          </cell>
          <cell r="N19975">
            <v>43867</v>
          </cell>
        </row>
        <row r="19976">
          <cell r="A19976" t="str">
            <v>SF-SAK-INL-SC-0079</v>
          </cell>
          <cell r="B19976" t="str">
            <v>CINT</v>
          </cell>
          <cell r="C19976" t="str">
            <v/>
          </cell>
          <cell r="D19976" t="str">
            <v>SEAT CUSHION SAKATA-O O1</v>
          </cell>
          <cell r="E19976">
            <v>0</v>
          </cell>
          <cell r="F19976" t="str">
            <v>HALF</v>
          </cell>
          <cell r="G19976" t="str">
            <v>CI_INL</v>
          </cell>
          <cell r="H19976" t="str">
            <v>PC</v>
          </cell>
          <cell r="I19976" t="str">
            <v>CPR</v>
          </cell>
          <cell r="J19976" t="str">
            <v/>
          </cell>
          <cell r="K19976" t="str">
            <v>PD</v>
          </cell>
          <cell r="L19976" t="str">
            <v>7934</v>
          </cell>
          <cell r="M19976" t="str">
            <v>V</v>
          </cell>
          <cell r="N19976">
            <v>43867</v>
          </cell>
        </row>
        <row r="19977">
          <cell r="A19977" t="str">
            <v>SF-SAK-INL-SC-0080</v>
          </cell>
          <cell r="B19977" t="str">
            <v>CINT</v>
          </cell>
          <cell r="C19977" t="str">
            <v/>
          </cell>
          <cell r="D19977" t="str">
            <v>SEAT CUSHION SAKATA-O O2</v>
          </cell>
          <cell r="E19977">
            <v>0</v>
          </cell>
          <cell r="F19977" t="str">
            <v>HALF</v>
          </cell>
          <cell r="G19977" t="str">
            <v>CI_INL</v>
          </cell>
          <cell r="H19977" t="str">
            <v>PC</v>
          </cell>
          <cell r="I19977" t="str">
            <v>CPR</v>
          </cell>
          <cell r="J19977" t="str">
            <v/>
          </cell>
          <cell r="K19977" t="str">
            <v>PD</v>
          </cell>
          <cell r="L19977" t="str">
            <v>7934</v>
          </cell>
          <cell r="M19977" t="str">
            <v>V</v>
          </cell>
          <cell r="N19977">
            <v>43867</v>
          </cell>
        </row>
        <row r="19978">
          <cell r="A19978" t="str">
            <v>SF-SAK-INL-SC-0081</v>
          </cell>
          <cell r="B19978" t="str">
            <v>CINT</v>
          </cell>
          <cell r="C19978" t="str">
            <v/>
          </cell>
          <cell r="D19978" t="str">
            <v>SEAT CUSHION SAKATA-O O3</v>
          </cell>
          <cell r="E19978">
            <v>44748</v>
          </cell>
          <cell r="F19978" t="str">
            <v>HALF</v>
          </cell>
          <cell r="G19978" t="str">
            <v>CI_INL</v>
          </cell>
          <cell r="H19978" t="str">
            <v>PC</v>
          </cell>
          <cell r="I19978" t="str">
            <v>CPR</v>
          </cell>
          <cell r="J19978" t="str">
            <v/>
          </cell>
          <cell r="K19978" t="str">
            <v>PD</v>
          </cell>
          <cell r="L19978" t="str">
            <v>7934</v>
          </cell>
          <cell r="M19978" t="str">
            <v>V</v>
          </cell>
          <cell r="N19978">
            <v>43867</v>
          </cell>
        </row>
        <row r="19979">
          <cell r="A19979" t="str">
            <v>SF-SAK-INL-SC-0082</v>
          </cell>
          <cell r="B19979" t="str">
            <v>CINT</v>
          </cell>
          <cell r="C19979" t="str">
            <v/>
          </cell>
          <cell r="D19979" t="str">
            <v>SEAT CUSHION SAKATA-O O4</v>
          </cell>
          <cell r="E19979">
            <v>0</v>
          </cell>
          <cell r="F19979" t="str">
            <v>HALF</v>
          </cell>
          <cell r="G19979" t="str">
            <v>CI_INL</v>
          </cell>
          <cell r="H19979" t="str">
            <v>PC</v>
          </cell>
          <cell r="I19979" t="str">
            <v>CPR</v>
          </cell>
          <cell r="J19979" t="str">
            <v/>
          </cell>
          <cell r="K19979" t="str">
            <v>PD</v>
          </cell>
          <cell r="L19979" t="str">
            <v>7934</v>
          </cell>
          <cell r="M19979" t="str">
            <v>V</v>
          </cell>
          <cell r="N19979">
            <v>43867</v>
          </cell>
        </row>
        <row r="19980">
          <cell r="A19980" t="str">
            <v>SF-SAK-INL-SC-0083</v>
          </cell>
          <cell r="B19980" t="str">
            <v>CINT</v>
          </cell>
          <cell r="C19980" t="str">
            <v/>
          </cell>
          <cell r="D19980" t="str">
            <v>SEAT CUSHION SAKATA-O O5</v>
          </cell>
          <cell r="E19980">
            <v>0</v>
          </cell>
          <cell r="F19980" t="str">
            <v>HALF</v>
          </cell>
          <cell r="G19980" t="str">
            <v>CI_INL</v>
          </cell>
          <cell r="H19980" t="str">
            <v>PC</v>
          </cell>
          <cell r="I19980" t="str">
            <v>CPR</v>
          </cell>
          <cell r="J19980" t="str">
            <v/>
          </cell>
          <cell r="K19980" t="str">
            <v>PD</v>
          </cell>
          <cell r="L19980" t="str">
            <v>7934</v>
          </cell>
          <cell r="M19980" t="str">
            <v>V</v>
          </cell>
          <cell r="N19980">
            <v>43867</v>
          </cell>
        </row>
        <row r="19981">
          <cell r="A19981" t="str">
            <v>SF-SAK-INL-SC-0084</v>
          </cell>
          <cell r="B19981" t="str">
            <v>CINT</v>
          </cell>
          <cell r="C19981" t="str">
            <v/>
          </cell>
          <cell r="D19981" t="str">
            <v>SEAT CUSHION SAKATA-O O6</v>
          </cell>
          <cell r="E19981">
            <v>44748</v>
          </cell>
          <cell r="F19981" t="str">
            <v>HALF</v>
          </cell>
          <cell r="G19981" t="str">
            <v>CI_INL</v>
          </cell>
          <cell r="H19981" t="str">
            <v>PC</v>
          </cell>
          <cell r="I19981" t="str">
            <v>CPR</v>
          </cell>
          <cell r="J19981" t="str">
            <v/>
          </cell>
          <cell r="K19981" t="str">
            <v>PD</v>
          </cell>
          <cell r="L19981" t="str">
            <v>7934</v>
          </cell>
          <cell r="M19981" t="str">
            <v>V</v>
          </cell>
          <cell r="N19981">
            <v>43867</v>
          </cell>
        </row>
        <row r="19982">
          <cell r="A19982" t="str">
            <v>SF-SAK-INL-SC-0085</v>
          </cell>
          <cell r="B19982" t="str">
            <v>CINT</v>
          </cell>
          <cell r="C19982" t="str">
            <v/>
          </cell>
          <cell r="D19982" t="str">
            <v>SEAT CUSHION SAKATA-O O7</v>
          </cell>
          <cell r="E19982">
            <v>44748</v>
          </cell>
          <cell r="F19982" t="str">
            <v>HALF</v>
          </cell>
          <cell r="G19982" t="str">
            <v>CI_INL</v>
          </cell>
          <cell r="H19982" t="str">
            <v>PC</v>
          </cell>
          <cell r="I19982" t="str">
            <v>CPR</v>
          </cell>
          <cell r="J19982" t="str">
            <v/>
          </cell>
          <cell r="K19982" t="str">
            <v>PD</v>
          </cell>
          <cell r="L19982" t="str">
            <v>7934</v>
          </cell>
          <cell r="M19982" t="str">
            <v>V</v>
          </cell>
          <cell r="N19982">
            <v>43867</v>
          </cell>
        </row>
        <row r="19983">
          <cell r="A19983" t="str">
            <v>SF-SAK-INL-SC-0086</v>
          </cell>
          <cell r="B19983" t="str">
            <v>CINT</v>
          </cell>
          <cell r="C19983" t="str">
            <v/>
          </cell>
          <cell r="D19983" t="str">
            <v>SEAT CUSHION SAKATA-O V1</v>
          </cell>
          <cell r="E19983">
            <v>0</v>
          </cell>
          <cell r="F19983" t="str">
            <v>HALF</v>
          </cell>
          <cell r="G19983" t="str">
            <v>CI_INL</v>
          </cell>
          <cell r="H19983" t="str">
            <v>PC</v>
          </cell>
          <cell r="I19983" t="str">
            <v>CPR</v>
          </cell>
          <cell r="J19983" t="str">
            <v/>
          </cell>
          <cell r="K19983" t="str">
            <v>PD</v>
          </cell>
          <cell r="L19983" t="str">
            <v>7934</v>
          </cell>
          <cell r="M19983" t="str">
            <v>V</v>
          </cell>
          <cell r="N19983">
            <v>43867</v>
          </cell>
        </row>
        <row r="19984">
          <cell r="A19984" t="str">
            <v>SF-SAK-INL-SC-0087</v>
          </cell>
          <cell r="B19984" t="str">
            <v>CINT</v>
          </cell>
          <cell r="C19984" t="str">
            <v/>
          </cell>
          <cell r="D19984" t="str">
            <v>SEAT CUSHION SAKATA-O V3</v>
          </cell>
          <cell r="E19984">
            <v>0</v>
          </cell>
          <cell r="F19984" t="str">
            <v>HALF</v>
          </cell>
          <cell r="G19984" t="str">
            <v>CI_INL</v>
          </cell>
          <cell r="H19984" t="str">
            <v>PC</v>
          </cell>
          <cell r="I19984" t="str">
            <v>CPR</v>
          </cell>
          <cell r="J19984" t="str">
            <v/>
          </cell>
          <cell r="K19984" t="str">
            <v>PD</v>
          </cell>
          <cell r="L19984" t="str">
            <v>7934</v>
          </cell>
          <cell r="M19984" t="str">
            <v>V</v>
          </cell>
          <cell r="N19984">
            <v>43867</v>
          </cell>
        </row>
        <row r="19985">
          <cell r="A19985" t="str">
            <v>SF-SAK-INL-SC-0088</v>
          </cell>
          <cell r="B19985" t="str">
            <v>CINT</v>
          </cell>
          <cell r="C19985" t="str">
            <v/>
          </cell>
          <cell r="D19985" t="str">
            <v>SEAT CUSHION SAKATA-O V7</v>
          </cell>
          <cell r="E19985">
            <v>0</v>
          </cell>
          <cell r="F19985" t="str">
            <v>HALF</v>
          </cell>
          <cell r="G19985" t="str">
            <v>CI_INL</v>
          </cell>
          <cell r="H19985" t="str">
            <v>PC</v>
          </cell>
          <cell r="I19985" t="str">
            <v>CPR</v>
          </cell>
          <cell r="J19985" t="str">
            <v/>
          </cell>
          <cell r="K19985" t="str">
            <v>PD</v>
          </cell>
          <cell r="L19985" t="str">
            <v>7934</v>
          </cell>
          <cell r="M19985" t="str">
            <v>V</v>
          </cell>
          <cell r="N19985">
            <v>43867</v>
          </cell>
        </row>
        <row r="19986">
          <cell r="A19986" t="str">
            <v>SF-SAK-INL-SC-0089</v>
          </cell>
          <cell r="B19986" t="str">
            <v>CINT</v>
          </cell>
          <cell r="C19986" t="str">
            <v/>
          </cell>
          <cell r="D19986" t="str">
            <v>SEAT CUSHION SAKATA-S L1</v>
          </cell>
          <cell r="E19986">
            <v>44748</v>
          </cell>
          <cell r="F19986" t="str">
            <v>HALF</v>
          </cell>
          <cell r="G19986" t="str">
            <v>CI_INL</v>
          </cell>
          <cell r="H19986" t="str">
            <v>PC</v>
          </cell>
          <cell r="I19986" t="str">
            <v>CPR</v>
          </cell>
          <cell r="J19986" t="str">
            <v/>
          </cell>
          <cell r="K19986" t="str">
            <v>PD</v>
          </cell>
          <cell r="L19986" t="str">
            <v>7934</v>
          </cell>
          <cell r="M19986" t="str">
            <v>V</v>
          </cell>
          <cell r="N19986">
            <v>43867</v>
          </cell>
        </row>
        <row r="19987">
          <cell r="A19987" t="str">
            <v>SF-SAK-INL-SC-0090</v>
          </cell>
          <cell r="B19987" t="str">
            <v>CINT</v>
          </cell>
          <cell r="C19987" t="str">
            <v/>
          </cell>
          <cell r="D19987" t="str">
            <v>SEAT CUSHION SAKATA-S L2</v>
          </cell>
          <cell r="E19987">
            <v>44748</v>
          </cell>
          <cell r="F19987" t="str">
            <v>HALF</v>
          </cell>
          <cell r="G19987" t="str">
            <v>CI_INL</v>
          </cell>
          <cell r="H19987" t="str">
            <v>PC</v>
          </cell>
          <cell r="I19987" t="str">
            <v>CPR</v>
          </cell>
          <cell r="J19987" t="str">
            <v/>
          </cell>
          <cell r="K19987" t="str">
            <v>PD</v>
          </cell>
          <cell r="L19987" t="str">
            <v>7934</v>
          </cell>
          <cell r="M19987" t="str">
            <v>V</v>
          </cell>
          <cell r="N19987">
            <v>43867</v>
          </cell>
        </row>
        <row r="19988">
          <cell r="A19988" t="str">
            <v>SF-SAK-INL-SC-0091</v>
          </cell>
          <cell r="B19988" t="str">
            <v>CINT</v>
          </cell>
          <cell r="C19988" t="str">
            <v/>
          </cell>
          <cell r="D19988" t="str">
            <v>SEAT CUSHION SAKATA-S L6</v>
          </cell>
          <cell r="E19988">
            <v>44748</v>
          </cell>
          <cell r="F19988" t="str">
            <v>HALF</v>
          </cell>
          <cell r="G19988" t="str">
            <v>CI_INL</v>
          </cell>
          <cell r="H19988" t="str">
            <v>PC</v>
          </cell>
          <cell r="I19988" t="str">
            <v>CPR</v>
          </cell>
          <cell r="J19988" t="str">
            <v/>
          </cell>
          <cell r="K19988" t="str">
            <v>PD</v>
          </cell>
          <cell r="L19988" t="str">
            <v>7934</v>
          </cell>
          <cell r="M19988" t="str">
            <v>V</v>
          </cell>
          <cell r="N19988">
            <v>43867</v>
          </cell>
        </row>
        <row r="19989">
          <cell r="A19989" t="str">
            <v>SF-SAK-INL-SC-0092</v>
          </cell>
          <cell r="B19989" t="str">
            <v>CINT</v>
          </cell>
          <cell r="C19989" t="str">
            <v/>
          </cell>
          <cell r="D19989" t="str">
            <v>SEAT CUSHION SAKATA-S L7</v>
          </cell>
          <cell r="E19989">
            <v>0</v>
          </cell>
          <cell r="F19989" t="str">
            <v>HALF</v>
          </cell>
          <cell r="G19989" t="str">
            <v>CI_INL</v>
          </cell>
          <cell r="H19989" t="str">
            <v>PC</v>
          </cell>
          <cell r="I19989" t="str">
            <v>CPR</v>
          </cell>
          <cell r="J19989" t="str">
            <v/>
          </cell>
          <cell r="K19989" t="str">
            <v>PD</v>
          </cell>
          <cell r="L19989" t="str">
            <v>7934</v>
          </cell>
          <cell r="M19989" t="str">
            <v>V</v>
          </cell>
          <cell r="N19989">
            <v>43867</v>
          </cell>
        </row>
        <row r="19990">
          <cell r="A19990" t="str">
            <v>SF-SAK-INL-SC-0093</v>
          </cell>
          <cell r="B19990" t="str">
            <v>CINT</v>
          </cell>
          <cell r="C19990" t="str">
            <v/>
          </cell>
          <cell r="D19990" t="str">
            <v>SEAT CUSHION SAKATA-S LV1</v>
          </cell>
          <cell r="E19990">
            <v>0</v>
          </cell>
          <cell r="F19990" t="str">
            <v>HALF</v>
          </cell>
          <cell r="G19990" t="str">
            <v>CI_INL</v>
          </cell>
          <cell r="H19990" t="str">
            <v>PC</v>
          </cell>
          <cell r="I19990" t="str">
            <v>CPR</v>
          </cell>
          <cell r="J19990" t="str">
            <v/>
          </cell>
          <cell r="K19990" t="str">
            <v>PD</v>
          </cell>
          <cell r="L19990" t="str">
            <v>7934</v>
          </cell>
          <cell r="M19990" t="str">
            <v>V</v>
          </cell>
          <cell r="N19990">
            <v>43867</v>
          </cell>
        </row>
        <row r="19991">
          <cell r="A19991" t="str">
            <v>SF-SAK-INL-SC-0094</v>
          </cell>
          <cell r="B19991" t="str">
            <v>CINT</v>
          </cell>
          <cell r="C19991" t="str">
            <v/>
          </cell>
          <cell r="D19991" t="str">
            <v>SEAT CUSHION SAKATA-S LV3</v>
          </cell>
          <cell r="E19991">
            <v>0</v>
          </cell>
          <cell r="F19991" t="str">
            <v>HALF</v>
          </cell>
          <cell r="G19991" t="str">
            <v>CI_INL</v>
          </cell>
          <cell r="H19991" t="str">
            <v>PC</v>
          </cell>
          <cell r="I19991" t="str">
            <v>CPR</v>
          </cell>
          <cell r="J19991" t="str">
            <v/>
          </cell>
          <cell r="K19991" t="str">
            <v>PD</v>
          </cell>
          <cell r="L19991" t="str">
            <v>7934</v>
          </cell>
          <cell r="M19991" t="str">
            <v>V</v>
          </cell>
          <cell r="N19991">
            <v>43867</v>
          </cell>
        </row>
        <row r="19992">
          <cell r="A19992" t="str">
            <v>SF-SAK-INL-SC-0095</v>
          </cell>
          <cell r="B19992" t="str">
            <v>CINT</v>
          </cell>
          <cell r="C19992" t="str">
            <v/>
          </cell>
          <cell r="D19992" t="str">
            <v>SEAT CUSHION SAKATA-S LV6</v>
          </cell>
          <cell r="E19992">
            <v>0</v>
          </cell>
          <cell r="F19992" t="str">
            <v>HALF</v>
          </cell>
          <cell r="G19992" t="str">
            <v>CI_INL</v>
          </cell>
          <cell r="H19992" t="str">
            <v>PC</v>
          </cell>
          <cell r="I19992" t="str">
            <v>CPR</v>
          </cell>
          <cell r="J19992" t="str">
            <v/>
          </cell>
          <cell r="K19992" t="str">
            <v>PD</v>
          </cell>
          <cell r="L19992" t="str">
            <v>7934</v>
          </cell>
          <cell r="M19992" t="str">
            <v>V</v>
          </cell>
          <cell r="N19992">
            <v>43867</v>
          </cell>
        </row>
        <row r="19993">
          <cell r="A19993" t="str">
            <v>SF-SAK-INL-SC-0096</v>
          </cell>
          <cell r="B19993" t="str">
            <v>CINT</v>
          </cell>
          <cell r="C19993" t="str">
            <v/>
          </cell>
          <cell r="D19993" t="str">
            <v>SEAT CUSHION SAKATA-S N3</v>
          </cell>
          <cell r="E19993">
            <v>44748</v>
          </cell>
          <cell r="F19993" t="str">
            <v>HALF</v>
          </cell>
          <cell r="G19993" t="str">
            <v>CI_INL</v>
          </cell>
          <cell r="H19993" t="str">
            <v>PC</v>
          </cell>
          <cell r="I19993" t="str">
            <v>CPR</v>
          </cell>
          <cell r="J19993" t="str">
            <v/>
          </cell>
          <cell r="K19993" t="str">
            <v>PD</v>
          </cell>
          <cell r="L19993" t="str">
            <v>7934</v>
          </cell>
          <cell r="M19993" t="str">
            <v>V</v>
          </cell>
          <cell r="N19993">
            <v>43867</v>
          </cell>
        </row>
        <row r="19994">
          <cell r="A19994" t="str">
            <v>SF-SAK-INL-SC-0097</v>
          </cell>
          <cell r="B19994" t="str">
            <v>CINT</v>
          </cell>
          <cell r="C19994" t="str">
            <v/>
          </cell>
          <cell r="D19994" t="str">
            <v>SEAT CUSHION SAKATA-S N4</v>
          </cell>
          <cell r="E19994">
            <v>0</v>
          </cell>
          <cell r="F19994" t="str">
            <v>HALF</v>
          </cell>
          <cell r="G19994" t="str">
            <v>CI_INL</v>
          </cell>
          <cell r="H19994" t="str">
            <v>PC</v>
          </cell>
          <cell r="I19994" t="str">
            <v>CPR</v>
          </cell>
          <cell r="J19994" t="str">
            <v/>
          </cell>
          <cell r="K19994" t="str">
            <v>PD</v>
          </cell>
          <cell r="L19994" t="str">
            <v>7934</v>
          </cell>
          <cell r="M19994" t="str">
            <v>V</v>
          </cell>
          <cell r="N19994">
            <v>43867</v>
          </cell>
        </row>
        <row r="19995">
          <cell r="A19995" t="str">
            <v>SF-SAK-INL-SC-0098</v>
          </cell>
          <cell r="B19995" t="str">
            <v>CINT</v>
          </cell>
          <cell r="C19995" t="str">
            <v/>
          </cell>
          <cell r="D19995" t="str">
            <v>SEAT CUSHION SAKATA-S N5</v>
          </cell>
          <cell r="E19995">
            <v>44748</v>
          </cell>
          <cell r="F19995" t="str">
            <v>HALF</v>
          </cell>
          <cell r="G19995" t="str">
            <v>CI_INL</v>
          </cell>
          <cell r="H19995" t="str">
            <v>PC</v>
          </cell>
          <cell r="I19995" t="str">
            <v>CPR</v>
          </cell>
          <cell r="J19995" t="str">
            <v/>
          </cell>
          <cell r="K19995" t="str">
            <v>PD</v>
          </cell>
          <cell r="L19995" t="str">
            <v>7934</v>
          </cell>
          <cell r="M19995" t="str">
            <v>V</v>
          </cell>
          <cell r="N19995">
            <v>43867</v>
          </cell>
        </row>
        <row r="19996">
          <cell r="A19996" t="str">
            <v>SF-SAK-INL-SC-0099</v>
          </cell>
          <cell r="B19996" t="str">
            <v>CINT</v>
          </cell>
          <cell r="C19996" t="str">
            <v/>
          </cell>
          <cell r="D19996" t="str">
            <v>SEAT CUSHION SAKATA-S O1</v>
          </cell>
          <cell r="E19996">
            <v>0</v>
          </cell>
          <cell r="F19996" t="str">
            <v>HALF</v>
          </cell>
          <cell r="G19996" t="str">
            <v>CI_INL</v>
          </cell>
          <cell r="H19996" t="str">
            <v>PC</v>
          </cell>
          <cell r="I19996" t="str">
            <v>CPR</v>
          </cell>
          <cell r="J19996" t="str">
            <v/>
          </cell>
          <cell r="K19996" t="str">
            <v>PD</v>
          </cell>
          <cell r="L19996" t="str">
            <v>7934</v>
          </cell>
          <cell r="M19996" t="str">
            <v>V</v>
          </cell>
          <cell r="N19996">
            <v>43867</v>
          </cell>
        </row>
        <row r="19997">
          <cell r="A19997" t="str">
            <v>SF-SAK-INL-SC-0100</v>
          </cell>
          <cell r="B19997" t="str">
            <v>CINT</v>
          </cell>
          <cell r="C19997" t="str">
            <v/>
          </cell>
          <cell r="D19997" t="str">
            <v>SEAT CUSHION SAKATA-S O2</v>
          </cell>
          <cell r="E19997">
            <v>0</v>
          </cell>
          <cell r="F19997" t="str">
            <v>HALF</v>
          </cell>
          <cell r="G19997" t="str">
            <v>CI_INL</v>
          </cell>
          <cell r="H19997" t="str">
            <v>PC</v>
          </cell>
          <cell r="I19997" t="str">
            <v>CPR</v>
          </cell>
          <cell r="J19997" t="str">
            <v/>
          </cell>
          <cell r="K19997" t="str">
            <v>PD</v>
          </cell>
          <cell r="L19997" t="str">
            <v>7934</v>
          </cell>
          <cell r="M19997" t="str">
            <v>V</v>
          </cell>
          <cell r="N19997">
            <v>43867</v>
          </cell>
        </row>
        <row r="19998">
          <cell r="A19998" t="str">
            <v>SF-SAK-INL-SC-0101</v>
          </cell>
          <cell r="B19998" t="str">
            <v>CINT</v>
          </cell>
          <cell r="C19998" t="str">
            <v/>
          </cell>
          <cell r="D19998" t="str">
            <v>SEAT CUSHION SAKATA-S O3</v>
          </cell>
          <cell r="E19998">
            <v>44748</v>
          </cell>
          <cell r="F19998" t="str">
            <v>HALF</v>
          </cell>
          <cell r="G19998" t="str">
            <v>CI_INL</v>
          </cell>
          <cell r="H19998" t="str">
            <v>PC</v>
          </cell>
          <cell r="I19998" t="str">
            <v>CPR</v>
          </cell>
          <cell r="J19998" t="str">
            <v/>
          </cell>
          <cell r="K19998" t="str">
            <v>PD</v>
          </cell>
          <cell r="L19998" t="str">
            <v>7934</v>
          </cell>
          <cell r="M19998" t="str">
            <v>V</v>
          </cell>
          <cell r="N19998">
            <v>43867</v>
          </cell>
        </row>
        <row r="19999">
          <cell r="A19999" t="str">
            <v>SF-SAK-INL-SC-0102</v>
          </cell>
          <cell r="B19999" t="str">
            <v>CINT</v>
          </cell>
          <cell r="C19999" t="str">
            <v/>
          </cell>
          <cell r="D19999" t="str">
            <v>SEAT CUSHION SAKATA-S O4</v>
          </cell>
          <cell r="E19999">
            <v>0</v>
          </cell>
          <cell r="F19999" t="str">
            <v>HALF</v>
          </cell>
          <cell r="G19999" t="str">
            <v>CI_INL</v>
          </cell>
          <cell r="H19999" t="str">
            <v>PC</v>
          </cell>
          <cell r="I19999" t="str">
            <v>CPR</v>
          </cell>
          <cell r="J19999" t="str">
            <v/>
          </cell>
          <cell r="K19999" t="str">
            <v>PD</v>
          </cell>
          <cell r="L19999" t="str">
            <v>7934</v>
          </cell>
          <cell r="M19999" t="str">
            <v>V</v>
          </cell>
          <cell r="N19999">
            <v>43867</v>
          </cell>
        </row>
        <row r="20000">
          <cell r="A20000" t="str">
            <v>SF-SAK-INL-SC-0103</v>
          </cell>
          <cell r="B20000" t="str">
            <v>CINT</v>
          </cell>
          <cell r="C20000" t="str">
            <v/>
          </cell>
          <cell r="D20000" t="str">
            <v>SEAT CUSHION SAKATA-S O5</v>
          </cell>
          <cell r="E20000">
            <v>0</v>
          </cell>
          <cell r="F20000" t="str">
            <v>HALF</v>
          </cell>
          <cell r="G20000" t="str">
            <v>CI_INL</v>
          </cell>
          <cell r="H20000" t="str">
            <v>PC</v>
          </cell>
          <cell r="I20000" t="str">
            <v>CPR</v>
          </cell>
          <cell r="J20000" t="str">
            <v/>
          </cell>
          <cell r="K20000" t="str">
            <v>PD</v>
          </cell>
          <cell r="L20000" t="str">
            <v>7934</v>
          </cell>
          <cell r="M20000" t="str">
            <v>V</v>
          </cell>
          <cell r="N20000">
            <v>43867</v>
          </cell>
        </row>
        <row r="20001">
          <cell r="A20001" t="str">
            <v>SF-SAK-INL-SC-0104</v>
          </cell>
          <cell r="B20001" t="str">
            <v>CINT</v>
          </cell>
          <cell r="C20001" t="str">
            <v/>
          </cell>
          <cell r="D20001" t="str">
            <v>SEAT CUSHION SAKATA-S O6</v>
          </cell>
          <cell r="E20001">
            <v>0</v>
          </cell>
          <cell r="F20001" t="str">
            <v>HALF</v>
          </cell>
          <cell r="G20001" t="str">
            <v>CI_INL</v>
          </cell>
          <cell r="H20001" t="str">
            <v>PC</v>
          </cell>
          <cell r="I20001" t="str">
            <v>CPR</v>
          </cell>
          <cell r="J20001" t="str">
            <v/>
          </cell>
          <cell r="K20001" t="str">
            <v>PD</v>
          </cell>
          <cell r="L20001" t="str">
            <v>7934</v>
          </cell>
          <cell r="M20001" t="str">
            <v>V</v>
          </cell>
          <cell r="N20001">
            <v>43867</v>
          </cell>
        </row>
        <row r="20002">
          <cell r="A20002" t="str">
            <v>SF-SAK-INL-SC-0105</v>
          </cell>
          <cell r="B20002" t="str">
            <v>CINT</v>
          </cell>
          <cell r="C20002" t="str">
            <v/>
          </cell>
          <cell r="D20002" t="str">
            <v>SEAT CUSHION SAKATA-S O7</v>
          </cell>
          <cell r="E20002">
            <v>0</v>
          </cell>
          <cell r="F20002" t="str">
            <v>HALF</v>
          </cell>
          <cell r="G20002" t="str">
            <v>CI_INL</v>
          </cell>
          <cell r="H20002" t="str">
            <v>PC</v>
          </cell>
          <cell r="I20002" t="str">
            <v>CPR</v>
          </cell>
          <cell r="J20002" t="str">
            <v/>
          </cell>
          <cell r="K20002" t="str">
            <v>PD</v>
          </cell>
          <cell r="L20002" t="str">
            <v>7934</v>
          </cell>
          <cell r="M20002" t="str">
            <v>V</v>
          </cell>
          <cell r="N20002">
            <v>43867</v>
          </cell>
        </row>
        <row r="20003">
          <cell r="A20003" t="str">
            <v>SF-SAK-INL-SC-0106</v>
          </cell>
          <cell r="B20003" t="str">
            <v>CINT</v>
          </cell>
          <cell r="C20003" t="str">
            <v/>
          </cell>
          <cell r="D20003" t="str">
            <v>SEAT CUSHION SAKATA-S V1</v>
          </cell>
          <cell r="E20003">
            <v>0</v>
          </cell>
          <cell r="F20003" t="str">
            <v>HALF</v>
          </cell>
          <cell r="G20003" t="str">
            <v>CI_INL</v>
          </cell>
          <cell r="H20003" t="str">
            <v>PC</v>
          </cell>
          <cell r="I20003" t="str">
            <v>CPR</v>
          </cell>
          <cell r="J20003" t="str">
            <v/>
          </cell>
          <cell r="K20003" t="str">
            <v>PD</v>
          </cell>
          <cell r="L20003" t="str">
            <v>7934</v>
          </cell>
          <cell r="M20003" t="str">
            <v>V</v>
          </cell>
          <cell r="N20003">
            <v>43867</v>
          </cell>
        </row>
        <row r="20004">
          <cell r="A20004" t="str">
            <v>SF-SAK-INL-SC-0107</v>
          </cell>
          <cell r="B20004" t="str">
            <v>CINT</v>
          </cell>
          <cell r="C20004" t="str">
            <v/>
          </cell>
          <cell r="D20004" t="str">
            <v>SEAT CUSHION SAKATA-S V3</v>
          </cell>
          <cell r="E20004">
            <v>0</v>
          </cell>
          <cell r="F20004" t="str">
            <v>HALF</v>
          </cell>
          <cell r="G20004" t="str">
            <v>CI_INL</v>
          </cell>
          <cell r="H20004" t="str">
            <v>PC</v>
          </cell>
          <cell r="I20004" t="str">
            <v>CPR</v>
          </cell>
          <cell r="J20004" t="str">
            <v/>
          </cell>
          <cell r="K20004" t="str">
            <v>PD</v>
          </cell>
          <cell r="L20004" t="str">
            <v>7934</v>
          </cell>
          <cell r="M20004" t="str">
            <v>V</v>
          </cell>
          <cell r="N20004">
            <v>43867</v>
          </cell>
        </row>
        <row r="20005">
          <cell r="A20005" t="str">
            <v>SF-SAK-INL-SC-0108</v>
          </cell>
          <cell r="B20005" t="str">
            <v>CINT</v>
          </cell>
          <cell r="C20005" t="str">
            <v/>
          </cell>
          <cell r="D20005" t="str">
            <v>SEAT CUSHION SAKATA-S V7</v>
          </cell>
          <cell r="E20005">
            <v>0</v>
          </cell>
          <cell r="F20005" t="str">
            <v>HALF</v>
          </cell>
          <cell r="G20005" t="str">
            <v>CI_INL</v>
          </cell>
          <cell r="H20005" t="str">
            <v>PC</v>
          </cell>
          <cell r="I20005" t="str">
            <v>CPR</v>
          </cell>
          <cell r="J20005" t="str">
            <v/>
          </cell>
          <cell r="K20005" t="str">
            <v>PD</v>
          </cell>
          <cell r="L20005" t="str">
            <v>7934</v>
          </cell>
          <cell r="M20005" t="str">
            <v>V</v>
          </cell>
          <cell r="N20005">
            <v>43867</v>
          </cell>
        </row>
        <row r="20006">
          <cell r="A20006" t="str">
            <v>SF-SAK-INL-SC-0109</v>
          </cell>
          <cell r="B20006" t="str">
            <v>CINT</v>
          </cell>
          <cell r="C20006" t="str">
            <v/>
          </cell>
          <cell r="D20006" t="str">
            <v>SEAT CUSHION SAKATA-S YK3</v>
          </cell>
          <cell r="E20006">
            <v>0</v>
          </cell>
          <cell r="F20006" t="str">
            <v>HALF</v>
          </cell>
          <cell r="G20006" t="str">
            <v>CI_INL</v>
          </cell>
          <cell r="H20006" t="str">
            <v>PC</v>
          </cell>
          <cell r="I20006" t="str">
            <v>CPR</v>
          </cell>
          <cell r="J20006" t="str">
            <v/>
          </cell>
          <cell r="K20006" t="str">
            <v>PD</v>
          </cell>
          <cell r="L20006" t="str">
            <v>7934</v>
          </cell>
          <cell r="M20006" t="str">
            <v>V</v>
          </cell>
          <cell r="N20006">
            <v>43867</v>
          </cell>
        </row>
        <row r="20007">
          <cell r="A20007" t="str">
            <v>SF-SAM-I02-CT-0001</v>
          </cell>
          <cell r="B20007" t="str">
            <v>CINT</v>
          </cell>
          <cell r="C20007" t="str">
            <v/>
          </cell>
          <cell r="D20007" t="str">
            <v>FORE LEG L SAM KB 1</v>
          </cell>
          <cell r="E20007">
            <v>44783</v>
          </cell>
          <cell r="F20007" t="str">
            <v>HALF</v>
          </cell>
          <cell r="G20007" t="str">
            <v>CI_I02</v>
          </cell>
          <cell r="H20007" t="str">
            <v>PC</v>
          </cell>
          <cell r="I20007" t="str">
            <v>CPR</v>
          </cell>
          <cell r="J20007" t="str">
            <v/>
          </cell>
          <cell r="K20007" t="str">
            <v>PD</v>
          </cell>
          <cell r="L20007" t="str">
            <v>7931</v>
          </cell>
          <cell r="M20007" t="str">
            <v>S</v>
          </cell>
          <cell r="N20007">
            <v>0</v>
          </cell>
        </row>
        <row r="20008">
          <cell r="A20008" t="str">
            <v>SF-SAM-I03-CT-0002</v>
          </cell>
          <cell r="B20008" t="str">
            <v>CINT</v>
          </cell>
          <cell r="C20008" t="str">
            <v/>
          </cell>
          <cell r="D20008" t="str">
            <v>BACK PIPE ASSY SAM KW 0</v>
          </cell>
          <cell r="E20008">
            <v>44966</v>
          </cell>
          <cell r="F20008" t="str">
            <v>HALF</v>
          </cell>
          <cell r="G20008" t="str">
            <v>CI_I03</v>
          </cell>
          <cell r="H20008" t="str">
            <v>PC</v>
          </cell>
          <cell r="I20008" t="str">
            <v>CPR</v>
          </cell>
          <cell r="J20008" t="str">
            <v/>
          </cell>
          <cell r="K20008" t="str">
            <v>PD</v>
          </cell>
          <cell r="L20008" t="str">
            <v>7931</v>
          </cell>
          <cell r="M20008" t="str">
            <v>S</v>
          </cell>
          <cell r="N20008">
            <v>28483</v>
          </cell>
        </row>
        <row r="20009">
          <cell r="A20009" t="str">
            <v>SF-SAM-I03-CT-0003</v>
          </cell>
          <cell r="B20009" t="str">
            <v>CINT</v>
          </cell>
          <cell r="C20009" t="str">
            <v/>
          </cell>
          <cell r="D20009" t="str">
            <v>RANGKA SAM KW 0</v>
          </cell>
          <cell r="E20009">
            <v>45169</v>
          </cell>
          <cell r="F20009" t="str">
            <v>HALF</v>
          </cell>
          <cell r="G20009" t="str">
            <v>CI_I03</v>
          </cell>
          <cell r="H20009" t="str">
            <v>PC</v>
          </cell>
          <cell r="I20009" t="str">
            <v>CPR</v>
          </cell>
          <cell r="J20009" t="str">
            <v/>
          </cell>
          <cell r="K20009" t="str">
            <v>PD</v>
          </cell>
          <cell r="L20009" t="str">
            <v>7931</v>
          </cell>
          <cell r="M20009" t="str">
            <v>S</v>
          </cell>
          <cell r="N20009">
            <v>45091</v>
          </cell>
        </row>
        <row r="20010">
          <cell r="A20010" t="str">
            <v>SF-SAM-I03-CT-0004</v>
          </cell>
          <cell r="B20010" t="str">
            <v>CINT</v>
          </cell>
          <cell r="C20010" t="str">
            <v/>
          </cell>
          <cell r="D20010" t="str">
            <v>SEAT PIPE ASSY SAM KW 0</v>
          </cell>
          <cell r="E20010">
            <v>44966</v>
          </cell>
          <cell r="F20010" t="str">
            <v>HALF</v>
          </cell>
          <cell r="G20010" t="str">
            <v>CI_I03</v>
          </cell>
          <cell r="H20010" t="str">
            <v>PC</v>
          </cell>
          <cell r="I20010" t="str">
            <v>CPR</v>
          </cell>
          <cell r="J20010" t="str">
            <v/>
          </cell>
          <cell r="K20010" t="str">
            <v>PD</v>
          </cell>
          <cell r="L20010" t="str">
            <v>7931</v>
          </cell>
          <cell r="M20010" t="str">
            <v>S</v>
          </cell>
          <cell r="N20010">
            <v>34112</v>
          </cell>
        </row>
        <row r="20011">
          <cell r="A20011" t="str">
            <v>SF-SAM-I04-CT-0001</v>
          </cell>
          <cell r="B20011" t="str">
            <v>CINT</v>
          </cell>
          <cell r="C20011" t="str">
            <v/>
          </cell>
          <cell r="D20011" t="str">
            <v>BACK PLATE SAM</v>
          </cell>
          <cell r="E20011">
            <v>44966</v>
          </cell>
          <cell r="F20011" t="str">
            <v>HALF</v>
          </cell>
          <cell r="G20011" t="str">
            <v>CI_I04</v>
          </cell>
          <cell r="H20011" t="str">
            <v>PC</v>
          </cell>
          <cell r="I20011" t="str">
            <v>CPR</v>
          </cell>
          <cell r="J20011" t="str">
            <v/>
          </cell>
          <cell r="K20011" t="str">
            <v>PD</v>
          </cell>
          <cell r="L20011" t="str">
            <v>7931</v>
          </cell>
          <cell r="M20011" t="str">
            <v>S</v>
          </cell>
          <cell r="N20011">
            <v>15109</v>
          </cell>
        </row>
        <row r="20012">
          <cell r="A20012" t="str">
            <v>SF-SAM-I06-PC-0001</v>
          </cell>
          <cell r="B20012" t="str">
            <v>CINT</v>
          </cell>
          <cell r="C20012" t="str">
            <v/>
          </cell>
          <cell r="D20012" t="str">
            <v>BACK┬áASSY SAM FP LIGHT GREEN</v>
          </cell>
          <cell r="E20012">
            <v>44783</v>
          </cell>
          <cell r="F20012" t="str">
            <v>HALF</v>
          </cell>
          <cell r="G20012" t="str">
            <v>CI_I06</v>
          </cell>
          <cell r="H20012" t="str">
            <v>PC</v>
          </cell>
          <cell r="I20012" t="str">
            <v>CPR</v>
          </cell>
          <cell r="J20012" t="str">
            <v/>
          </cell>
          <cell r="K20012" t="str">
            <v>PD</v>
          </cell>
          <cell r="L20012" t="str">
            <v>7933</v>
          </cell>
          <cell r="M20012" t="str">
            <v>S</v>
          </cell>
          <cell r="N20012">
            <v>0</v>
          </cell>
        </row>
        <row r="20013">
          <cell r="A20013" t="str">
            <v>SF-SAM-I06-PC-0002</v>
          </cell>
          <cell r="B20013" t="str">
            <v>CINT</v>
          </cell>
          <cell r="C20013" t="str">
            <v/>
          </cell>
          <cell r="D20013" t="str">
            <v>BACK ASSY SAM FP LIGHT BLUE</v>
          </cell>
          <cell r="E20013">
            <v>44783</v>
          </cell>
          <cell r="F20013" t="str">
            <v>HALF</v>
          </cell>
          <cell r="G20013" t="str">
            <v>CI_I06</v>
          </cell>
          <cell r="H20013" t="str">
            <v>PC</v>
          </cell>
          <cell r="I20013" t="str">
            <v>CPR</v>
          </cell>
          <cell r="J20013" t="str">
            <v/>
          </cell>
          <cell r="K20013" t="str">
            <v>PD</v>
          </cell>
          <cell r="L20013" t="str">
            <v>7933</v>
          </cell>
          <cell r="M20013" t="str">
            <v>S</v>
          </cell>
          <cell r="N20013">
            <v>0</v>
          </cell>
        </row>
        <row r="20014">
          <cell r="A20014" t="str">
            <v>SF-SAM-I06-PC-0003</v>
          </cell>
          <cell r="B20014" t="str">
            <v>CINT</v>
          </cell>
          <cell r="C20014" t="str">
            <v/>
          </cell>
          <cell r="D20014" t="str">
            <v>BACK PIPE ASSY SAM FP BLACK</v>
          </cell>
          <cell r="E20014">
            <v>44825</v>
          </cell>
          <cell r="F20014" t="str">
            <v>HALF</v>
          </cell>
          <cell r="G20014" t="str">
            <v>CI_I06</v>
          </cell>
          <cell r="H20014" t="str">
            <v>PC</v>
          </cell>
          <cell r="I20014" t="str">
            <v>CPR</v>
          </cell>
          <cell r="J20014" t="str">
            <v/>
          </cell>
          <cell r="K20014" t="str">
            <v>PD</v>
          </cell>
          <cell r="L20014" t="str">
            <v>7933</v>
          </cell>
          <cell r="M20014" t="str">
            <v>S</v>
          </cell>
          <cell r="N20014">
            <v>21018</v>
          </cell>
        </row>
        <row r="20015">
          <cell r="A20015" t="str">
            <v>SF-SAM-I06-PC-0004</v>
          </cell>
          <cell r="B20015" t="str">
            <v>CINT</v>
          </cell>
          <cell r="C20015" t="str">
            <v/>
          </cell>
          <cell r="D20015" t="str">
            <v>BACK PIPE ASSY SAM FP GREEN</v>
          </cell>
          <cell r="E20015">
            <v>44783</v>
          </cell>
          <cell r="F20015" t="str">
            <v>HALF</v>
          </cell>
          <cell r="G20015" t="str">
            <v>CI_I06</v>
          </cell>
          <cell r="H20015" t="str">
            <v>PC</v>
          </cell>
          <cell r="I20015" t="str">
            <v>CPR</v>
          </cell>
          <cell r="J20015" t="str">
            <v/>
          </cell>
          <cell r="K20015" t="str">
            <v>PD</v>
          </cell>
          <cell r="L20015" t="str">
            <v>7933</v>
          </cell>
          <cell r="M20015" t="str">
            <v>S</v>
          </cell>
          <cell r="N20015">
            <v>23239</v>
          </cell>
        </row>
        <row r="20016">
          <cell r="A20016" t="str">
            <v>SF-SAM-I06-PC-0005</v>
          </cell>
          <cell r="B20016" t="str">
            <v>CINT</v>
          </cell>
          <cell r="C20016" t="str">
            <v/>
          </cell>
          <cell r="D20016" t="str">
            <v>BACK PIPE ASSY SAM FP GREY</v>
          </cell>
          <cell r="E20016">
            <v>45181</v>
          </cell>
          <cell r="F20016" t="str">
            <v>HALF</v>
          </cell>
          <cell r="G20016" t="str">
            <v>CI_I06</v>
          </cell>
          <cell r="H20016" t="str">
            <v>PC</v>
          </cell>
          <cell r="I20016" t="str">
            <v>CPR</v>
          </cell>
          <cell r="J20016" t="str">
            <v/>
          </cell>
          <cell r="K20016" t="str">
            <v>PD</v>
          </cell>
          <cell r="L20016" t="str">
            <v>7933</v>
          </cell>
          <cell r="M20016" t="str">
            <v>S</v>
          </cell>
          <cell r="N20016">
            <v>37883</v>
          </cell>
        </row>
        <row r="20017">
          <cell r="A20017" t="str">
            <v>SF-SAM-I06-PC-0006</v>
          </cell>
          <cell r="B20017" t="str">
            <v>CINT</v>
          </cell>
          <cell r="C20017" t="str">
            <v/>
          </cell>
          <cell r="D20017" t="str">
            <v>BACK PIPE ASSY SAM FP MILKY WHITE</v>
          </cell>
          <cell r="E20017">
            <v>44834</v>
          </cell>
          <cell r="F20017" t="str">
            <v>HALF</v>
          </cell>
          <cell r="G20017" t="str">
            <v>CI_I06</v>
          </cell>
          <cell r="H20017" t="str">
            <v>PC</v>
          </cell>
          <cell r="I20017" t="str">
            <v>CPR</v>
          </cell>
          <cell r="J20017" t="str">
            <v/>
          </cell>
          <cell r="K20017" t="str">
            <v>PD</v>
          </cell>
          <cell r="L20017" t="str">
            <v>7933</v>
          </cell>
          <cell r="M20017" t="str">
            <v>S</v>
          </cell>
          <cell r="N20017">
            <v>21018</v>
          </cell>
        </row>
        <row r="20018">
          <cell r="A20018" t="str">
            <v>SF-SAM-I06-PC-0007</v>
          </cell>
          <cell r="B20018" t="str">
            <v>CINT</v>
          </cell>
          <cell r="C20018" t="str">
            <v/>
          </cell>
          <cell r="D20018" t="str">
            <v>BACK PIPE ASSY SAM FP ORANGE</v>
          </cell>
          <cell r="E20018">
            <v>45293</v>
          </cell>
          <cell r="F20018" t="str">
            <v>HALF</v>
          </cell>
          <cell r="G20018" t="str">
            <v>CI_I06</v>
          </cell>
          <cell r="H20018" t="str">
            <v>PC</v>
          </cell>
          <cell r="I20018" t="str">
            <v>CPR</v>
          </cell>
          <cell r="J20018" t="str">
            <v/>
          </cell>
          <cell r="K20018" t="str">
            <v>PD</v>
          </cell>
          <cell r="L20018" t="str">
            <v>7933</v>
          </cell>
          <cell r="M20018" t="str">
            <v>S</v>
          </cell>
          <cell r="N20018">
            <v>21049</v>
          </cell>
        </row>
        <row r="20019">
          <cell r="A20019" t="str">
            <v>SF-SAM-I06-PC-0008</v>
          </cell>
          <cell r="B20019" t="str">
            <v>CINT</v>
          </cell>
          <cell r="C20019" t="str">
            <v/>
          </cell>
          <cell r="D20019" t="str">
            <v>BACK PIPE ASSY SAM FP RED</v>
          </cell>
          <cell r="E20019">
            <v>44783</v>
          </cell>
          <cell r="F20019" t="str">
            <v>HALF</v>
          </cell>
          <cell r="G20019" t="str">
            <v>CI_I06</v>
          </cell>
          <cell r="H20019" t="str">
            <v>PC</v>
          </cell>
          <cell r="I20019" t="str">
            <v>CPR</v>
          </cell>
          <cell r="J20019" t="str">
            <v/>
          </cell>
          <cell r="K20019" t="str">
            <v>PD</v>
          </cell>
          <cell r="L20019" t="str">
            <v>7933</v>
          </cell>
          <cell r="M20019" t="str">
            <v>S</v>
          </cell>
          <cell r="N20019">
            <v>21049</v>
          </cell>
        </row>
        <row r="20020">
          <cell r="A20020" t="str">
            <v>SF-SAM-I06-PC-0009</v>
          </cell>
          <cell r="B20020" t="str">
            <v>CINT</v>
          </cell>
          <cell r="C20020" t="str">
            <v/>
          </cell>
          <cell r="D20020" t="str">
            <v>BACK PIPE ASSY SAM FP SILVER</v>
          </cell>
          <cell r="E20020">
            <v>45191</v>
          </cell>
          <cell r="F20020" t="str">
            <v>HALF</v>
          </cell>
          <cell r="G20020" t="str">
            <v>CI_I06</v>
          </cell>
          <cell r="H20020" t="str">
            <v>PC</v>
          </cell>
          <cell r="I20020" t="str">
            <v>CPR</v>
          </cell>
          <cell r="J20020" t="str">
            <v/>
          </cell>
          <cell r="K20020" t="str">
            <v>PD</v>
          </cell>
          <cell r="L20020" t="str">
            <v>7933</v>
          </cell>
          <cell r="M20020" t="str">
            <v>S</v>
          </cell>
          <cell r="N20020">
            <v>21049</v>
          </cell>
        </row>
        <row r="20021">
          <cell r="A20021" t="str">
            <v>SF-SAM-I06-PC-0010</v>
          </cell>
          <cell r="B20021" t="str">
            <v>CINT</v>
          </cell>
          <cell r="C20021" t="str">
            <v/>
          </cell>
          <cell r="D20021" t="str">
            <v>RANGKA SAM FP BLACK</v>
          </cell>
          <cell r="E20021">
            <v>44825</v>
          </cell>
          <cell r="F20021" t="str">
            <v>HALF</v>
          </cell>
          <cell r="G20021" t="str">
            <v>CI_I06</v>
          </cell>
          <cell r="H20021" t="str">
            <v>PC</v>
          </cell>
          <cell r="I20021" t="str">
            <v>CPR</v>
          </cell>
          <cell r="J20021" t="str">
            <v/>
          </cell>
          <cell r="K20021" t="str">
            <v>PD</v>
          </cell>
          <cell r="L20021" t="str">
            <v>7933</v>
          </cell>
          <cell r="M20021" t="str">
            <v>S</v>
          </cell>
          <cell r="N20021">
            <v>63345</v>
          </cell>
        </row>
        <row r="20022">
          <cell r="A20022" t="str">
            <v>SF-SAM-I06-PC-0011</v>
          </cell>
          <cell r="B20022" t="str">
            <v>CINT</v>
          </cell>
          <cell r="C20022" t="str">
            <v/>
          </cell>
          <cell r="D20022" t="str">
            <v>RANGKA SAM FP GREEN</v>
          </cell>
          <cell r="E20022">
            <v>44783</v>
          </cell>
          <cell r="F20022" t="str">
            <v>HALF</v>
          </cell>
          <cell r="G20022" t="str">
            <v>CI_I06</v>
          </cell>
          <cell r="H20022" t="str">
            <v>PC</v>
          </cell>
          <cell r="I20022" t="str">
            <v>CPR</v>
          </cell>
          <cell r="J20022" t="str">
            <v/>
          </cell>
          <cell r="K20022" t="str">
            <v>PD</v>
          </cell>
          <cell r="L20022" t="str">
            <v>7933</v>
          </cell>
          <cell r="M20022" t="str">
            <v>S</v>
          </cell>
          <cell r="N20022">
            <v>58623</v>
          </cell>
        </row>
        <row r="20023">
          <cell r="A20023" t="str">
            <v>SF-SAM-I06-PC-0012</v>
          </cell>
          <cell r="B20023" t="str">
            <v>CINT</v>
          </cell>
          <cell r="C20023" t="str">
            <v/>
          </cell>
          <cell r="D20023" t="str">
            <v>RANGKA SAM FP GREY</v>
          </cell>
          <cell r="E20023">
            <v>45181</v>
          </cell>
          <cell r="F20023" t="str">
            <v>HALF</v>
          </cell>
          <cell r="G20023" t="str">
            <v>CI_I06</v>
          </cell>
          <cell r="H20023" t="str">
            <v>PC</v>
          </cell>
          <cell r="I20023" t="str">
            <v>CPR</v>
          </cell>
          <cell r="J20023" t="str">
            <v/>
          </cell>
          <cell r="K20023" t="str">
            <v>PD</v>
          </cell>
          <cell r="L20023" t="str">
            <v>7933</v>
          </cell>
          <cell r="M20023" t="str">
            <v>S</v>
          </cell>
          <cell r="N20023">
            <v>68794</v>
          </cell>
        </row>
        <row r="20024">
          <cell r="A20024" t="str">
            <v>SF-SAM-I06-PC-0013</v>
          </cell>
          <cell r="B20024" t="str">
            <v>CINT</v>
          </cell>
          <cell r="C20024" t="str">
            <v/>
          </cell>
          <cell r="D20024" t="str">
            <v>RANGKA SAM FP LIGHT BLUE</v>
          </cell>
          <cell r="E20024">
            <v>44783</v>
          </cell>
          <cell r="F20024" t="str">
            <v>HALF</v>
          </cell>
          <cell r="G20024" t="str">
            <v>CI_I06</v>
          </cell>
          <cell r="H20024" t="str">
            <v>PC</v>
          </cell>
          <cell r="I20024" t="str">
            <v>CPR</v>
          </cell>
          <cell r="J20024" t="str">
            <v/>
          </cell>
          <cell r="K20024" t="str">
            <v>PD</v>
          </cell>
          <cell r="L20024" t="str">
            <v>7933</v>
          </cell>
          <cell r="M20024" t="str">
            <v>S</v>
          </cell>
          <cell r="N20024">
            <v>0</v>
          </cell>
        </row>
        <row r="20025">
          <cell r="A20025" t="str">
            <v>SF-SAM-I06-PC-0014</v>
          </cell>
          <cell r="B20025" t="str">
            <v>CINT</v>
          </cell>
          <cell r="C20025" t="str">
            <v/>
          </cell>
          <cell r="D20025" t="str">
            <v>RANGKA SAM FP LIGHT GREEN</v>
          </cell>
          <cell r="E20025">
            <v>44783</v>
          </cell>
          <cell r="F20025" t="str">
            <v>HALF</v>
          </cell>
          <cell r="G20025" t="str">
            <v>CI_I06</v>
          </cell>
          <cell r="H20025" t="str">
            <v>PC</v>
          </cell>
          <cell r="I20025" t="str">
            <v>CPR</v>
          </cell>
          <cell r="J20025" t="str">
            <v/>
          </cell>
          <cell r="K20025" t="str">
            <v>PD</v>
          </cell>
          <cell r="L20025" t="str">
            <v>7933</v>
          </cell>
          <cell r="M20025" t="str">
            <v>S</v>
          </cell>
          <cell r="N20025">
            <v>0</v>
          </cell>
        </row>
        <row r="20026">
          <cell r="A20026" t="str">
            <v>SF-SAM-I06-PC-0015</v>
          </cell>
          <cell r="B20026" t="str">
            <v>CINT</v>
          </cell>
          <cell r="C20026" t="str">
            <v/>
          </cell>
          <cell r="D20026" t="str">
            <v>RANGKA SAM FP MILKY WHITE</v>
          </cell>
          <cell r="E20026">
            <v>44936</v>
          </cell>
          <cell r="F20026" t="str">
            <v>HALF</v>
          </cell>
          <cell r="G20026" t="str">
            <v>CI_I06</v>
          </cell>
          <cell r="H20026" t="str">
            <v>PC</v>
          </cell>
          <cell r="I20026" t="str">
            <v>CPR</v>
          </cell>
          <cell r="J20026" t="str">
            <v/>
          </cell>
          <cell r="K20026" t="str">
            <v>PD</v>
          </cell>
          <cell r="L20026" t="str">
            <v>7933</v>
          </cell>
          <cell r="M20026" t="str">
            <v>S</v>
          </cell>
          <cell r="N20026">
            <v>63441</v>
          </cell>
        </row>
        <row r="20027">
          <cell r="A20027" t="str">
            <v>SF-SAM-I06-PC-0016</v>
          </cell>
          <cell r="B20027" t="str">
            <v>CINT</v>
          </cell>
          <cell r="C20027" t="str">
            <v/>
          </cell>
          <cell r="D20027" t="str">
            <v>RANGKA SAM FP ORANGE</v>
          </cell>
          <cell r="E20027">
            <v>44784</v>
          </cell>
          <cell r="F20027" t="str">
            <v>HALF</v>
          </cell>
          <cell r="G20027" t="str">
            <v>CI_I06</v>
          </cell>
          <cell r="H20027" t="str">
            <v>PC</v>
          </cell>
          <cell r="I20027" t="str">
            <v>CPR</v>
          </cell>
          <cell r="J20027" t="str">
            <v/>
          </cell>
          <cell r="K20027" t="str">
            <v>PD</v>
          </cell>
          <cell r="L20027" t="str">
            <v>7933</v>
          </cell>
          <cell r="M20027" t="str">
            <v>S</v>
          </cell>
          <cell r="N20027">
            <v>63503</v>
          </cell>
        </row>
        <row r="20028">
          <cell r="A20028" t="str">
            <v>SF-SAM-I06-PC-0017</v>
          </cell>
          <cell r="B20028" t="str">
            <v>CINT</v>
          </cell>
          <cell r="C20028" t="str">
            <v/>
          </cell>
          <cell r="D20028" t="str">
            <v>RANGKA SAM FP RED</v>
          </cell>
          <cell r="E20028">
            <v>44783</v>
          </cell>
          <cell r="F20028" t="str">
            <v>HALF</v>
          </cell>
          <cell r="G20028" t="str">
            <v>CI_I06</v>
          </cell>
          <cell r="H20028" t="str">
            <v>PC</v>
          </cell>
          <cell r="I20028" t="str">
            <v>CPR</v>
          </cell>
          <cell r="J20028" t="str">
            <v/>
          </cell>
          <cell r="K20028" t="str">
            <v>PD</v>
          </cell>
          <cell r="L20028" t="str">
            <v>7933</v>
          </cell>
          <cell r="M20028" t="str">
            <v>S</v>
          </cell>
          <cell r="N20028">
            <v>63503</v>
          </cell>
        </row>
        <row r="20029">
          <cell r="A20029" t="str">
            <v>SF-SAM-I06-PC-0018</v>
          </cell>
          <cell r="B20029" t="str">
            <v>CINT</v>
          </cell>
          <cell r="C20029" t="str">
            <v/>
          </cell>
          <cell r="D20029" t="str">
            <v>RANGKA SAM FP SILVER</v>
          </cell>
          <cell r="E20029">
            <v>44783</v>
          </cell>
          <cell r="F20029" t="str">
            <v>HALF</v>
          </cell>
          <cell r="G20029" t="str">
            <v>CI_I06</v>
          </cell>
          <cell r="H20029" t="str">
            <v>PC</v>
          </cell>
          <cell r="I20029" t="str">
            <v>CPR</v>
          </cell>
          <cell r="J20029" t="str">
            <v/>
          </cell>
          <cell r="K20029" t="str">
            <v>PD</v>
          </cell>
          <cell r="L20029" t="str">
            <v>7933</v>
          </cell>
          <cell r="M20029" t="str">
            <v>S</v>
          </cell>
          <cell r="N20029">
            <v>63503</v>
          </cell>
        </row>
        <row r="20030">
          <cell r="A20030" t="str">
            <v>SF-SAM-I06-PC-0019</v>
          </cell>
          <cell r="B20030" t="str">
            <v>CINT</v>
          </cell>
          <cell r="C20030" t="str">
            <v/>
          </cell>
          <cell r="D20030" t="str">
            <v>SEAT ASSY SAM FP LIGHT BLUE</v>
          </cell>
          <cell r="E20030">
            <v>44783</v>
          </cell>
          <cell r="F20030" t="str">
            <v>HALF</v>
          </cell>
          <cell r="G20030" t="str">
            <v>CI_I06</v>
          </cell>
          <cell r="H20030" t="str">
            <v>PC</v>
          </cell>
          <cell r="I20030" t="str">
            <v>CPR</v>
          </cell>
          <cell r="J20030" t="str">
            <v/>
          </cell>
          <cell r="K20030" t="str">
            <v>PD</v>
          </cell>
          <cell r="L20030" t="str">
            <v>7933</v>
          </cell>
          <cell r="M20030" t="str">
            <v>S</v>
          </cell>
          <cell r="N20030">
            <v>0</v>
          </cell>
        </row>
        <row r="20031">
          <cell r="A20031" t="str">
            <v>SF-SAM-I06-PC-0020</v>
          </cell>
          <cell r="B20031" t="str">
            <v>CINT</v>
          </cell>
          <cell r="C20031" t="str">
            <v/>
          </cell>
          <cell r="D20031" t="str">
            <v>SEAT ASSY SAM FP LIGHT GREEN</v>
          </cell>
          <cell r="E20031">
            <v>44783</v>
          </cell>
          <cell r="F20031" t="str">
            <v>HALF</v>
          </cell>
          <cell r="G20031" t="str">
            <v>CI_I06</v>
          </cell>
          <cell r="H20031" t="str">
            <v>PC</v>
          </cell>
          <cell r="I20031" t="str">
            <v>CPR</v>
          </cell>
          <cell r="J20031" t="str">
            <v/>
          </cell>
          <cell r="K20031" t="str">
            <v>PD</v>
          </cell>
          <cell r="L20031" t="str">
            <v>7933</v>
          </cell>
          <cell r="M20031" t="str">
            <v>S</v>
          </cell>
          <cell r="N20031">
            <v>0</v>
          </cell>
        </row>
        <row r="20032">
          <cell r="A20032" t="str">
            <v>SF-SAM-I06-PC-0021</v>
          </cell>
          <cell r="B20032" t="str">
            <v>CINT</v>
          </cell>
          <cell r="C20032" t="str">
            <v/>
          </cell>
          <cell r="D20032" t="str">
            <v>SEAT PIPE ASSY SAM FP BLACK</v>
          </cell>
          <cell r="E20032">
            <v>44825</v>
          </cell>
          <cell r="F20032" t="str">
            <v>HALF</v>
          </cell>
          <cell r="G20032" t="str">
            <v>CI_I06</v>
          </cell>
          <cell r="H20032" t="str">
            <v>PC</v>
          </cell>
          <cell r="I20032" t="str">
            <v>CPR</v>
          </cell>
          <cell r="J20032" t="str">
            <v/>
          </cell>
          <cell r="K20032" t="str">
            <v>PD</v>
          </cell>
          <cell r="L20032" t="str">
            <v>7933</v>
          </cell>
          <cell r="M20032" t="str">
            <v>S</v>
          </cell>
          <cell r="N20032">
            <v>48057</v>
          </cell>
        </row>
        <row r="20033">
          <cell r="A20033" t="str">
            <v>SF-SAM-I06-PC-0022</v>
          </cell>
          <cell r="B20033" t="str">
            <v>CINT</v>
          </cell>
          <cell r="C20033" t="str">
            <v/>
          </cell>
          <cell r="D20033" t="str">
            <v>SEAT PIPE ASSY SAM FP GREEN</v>
          </cell>
          <cell r="E20033">
            <v>44783</v>
          </cell>
          <cell r="F20033" t="str">
            <v>HALF</v>
          </cell>
          <cell r="G20033" t="str">
            <v>CI_I06</v>
          </cell>
          <cell r="H20033" t="str">
            <v>PC</v>
          </cell>
          <cell r="I20033" t="str">
            <v>CPR</v>
          </cell>
          <cell r="J20033" t="str">
            <v/>
          </cell>
          <cell r="K20033" t="str">
            <v>PD</v>
          </cell>
          <cell r="L20033" t="str">
            <v>7933</v>
          </cell>
          <cell r="M20033" t="str">
            <v>S</v>
          </cell>
          <cell r="N20033">
            <v>48098</v>
          </cell>
        </row>
        <row r="20034">
          <cell r="A20034" t="str">
            <v>SF-SAM-I06-PC-0023</v>
          </cell>
          <cell r="B20034" t="str">
            <v>CINT</v>
          </cell>
          <cell r="C20034" t="str">
            <v/>
          </cell>
          <cell r="D20034" t="str">
            <v>SEAT PIPE ASSY SAM FP GREY</v>
          </cell>
          <cell r="E20034">
            <v>45180</v>
          </cell>
          <cell r="F20034" t="str">
            <v>HALF</v>
          </cell>
          <cell r="G20034" t="str">
            <v>CI_I06</v>
          </cell>
          <cell r="H20034" t="str">
            <v>PC</v>
          </cell>
          <cell r="I20034" t="str">
            <v>CPR</v>
          </cell>
          <cell r="J20034" t="str">
            <v/>
          </cell>
          <cell r="K20034" t="str">
            <v>PD</v>
          </cell>
          <cell r="L20034" t="str">
            <v>7933</v>
          </cell>
          <cell r="M20034" t="str">
            <v>S</v>
          </cell>
          <cell r="N20034">
            <v>58110</v>
          </cell>
        </row>
        <row r="20035">
          <cell r="A20035" t="str">
            <v>SF-SAM-I06-PC-0024</v>
          </cell>
          <cell r="B20035" t="str">
            <v>CINT</v>
          </cell>
          <cell r="C20035" t="str">
            <v/>
          </cell>
          <cell r="D20035" t="str">
            <v>SEAT PIPE ASSY SAM FP ORANGE</v>
          </cell>
          <cell r="E20035">
            <v>45181</v>
          </cell>
          <cell r="F20035" t="str">
            <v>HALF</v>
          </cell>
          <cell r="G20035" t="str">
            <v>CI_I06</v>
          </cell>
          <cell r="H20035" t="str">
            <v>PC</v>
          </cell>
          <cell r="I20035" t="str">
            <v>CPR</v>
          </cell>
          <cell r="J20035" t="str">
            <v/>
          </cell>
          <cell r="K20035" t="str">
            <v>PD</v>
          </cell>
          <cell r="L20035" t="str">
            <v>7933</v>
          </cell>
          <cell r="M20035" t="str">
            <v>S</v>
          </cell>
          <cell r="N20035">
            <v>48098</v>
          </cell>
        </row>
        <row r="20036">
          <cell r="A20036" t="str">
            <v>SF-SAM-I06-PC-0025</v>
          </cell>
          <cell r="B20036" t="str">
            <v>CINT</v>
          </cell>
          <cell r="C20036" t="str">
            <v/>
          </cell>
          <cell r="D20036" t="str">
            <v>SEAT PIPE ASSY SAM FP RED</v>
          </cell>
          <cell r="E20036">
            <v>44783</v>
          </cell>
          <cell r="F20036" t="str">
            <v>HALF</v>
          </cell>
          <cell r="G20036" t="str">
            <v>CI_I06</v>
          </cell>
          <cell r="H20036" t="str">
            <v>PC</v>
          </cell>
          <cell r="I20036" t="str">
            <v>CPR</v>
          </cell>
          <cell r="J20036" t="str">
            <v/>
          </cell>
          <cell r="K20036" t="str">
            <v>PD</v>
          </cell>
          <cell r="L20036" t="str">
            <v>7933</v>
          </cell>
          <cell r="M20036" t="str">
            <v>S</v>
          </cell>
          <cell r="N20036">
            <v>48098</v>
          </cell>
        </row>
        <row r="20037">
          <cell r="A20037" t="str">
            <v>SF-SAM-I06-PC-0026</v>
          </cell>
          <cell r="B20037" t="str">
            <v>CINT</v>
          </cell>
          <cell r="C20037" t="str">
            <v/>
          </cell>
          <cell r="D20037" t="str">
            <v>SEAT PIPE ASSY SAM FP SILVER</v>
          </cell>
          <cell r="E20037">
            <v>45181</v>
          </cell>
          <cell r="F20037" t="str">
            <v>HALF</v>
          </cell>
          <cell r="G20037" t="str">
            <v>CI_I06</v>
          </cell>
          <cell r="H20037" t="str">
            <v>PC</v>
          </cell>
          <cell r="I20037" t="str">
            <v>CPR</v>
          </cell>
          <cell r="J20037" t="str">
            <v/>
          </cell>
          <cell r="K20037" t="str">
            <v>PD</v>
          </cell>
          <cell r="L20037" t="str">
            <v>7933</v>
          </cell>
          <cell r="M20037" t="str">
            <v>S</v>
          </cell>
          <cell r="N20037">
            <v>48098</v>
          </cell>
        </row>
        <row r="20038">
          <cell r="A20038" t="str">
            <v>SF-SAM-I06-PC-0027</v>
          </cell>
          <cell r="B20038" t="str">
            <v>CINT</v>
          </cell>
          <cell r="C20038" t="str">
            <v/>
          </cell>
          <cell r="D20038" t="str">
            <v>SEAT PIPE ASSY SAM FP WHITE</v>
          </cell>
          <cell r="E20038">
            <v>44834</v>
          </cell>
          <cell r="F20038" t="str">
            <v>HALF</v>
          </cell>
          <cell r="G20038" t="str">
            <v>CI_I06</v>
          </cell>
          <cell r="H20038" t="str">
            <v>PC</v>
          </cell>
          <cell r="I20038" t="str">
            <v>CPR</v>
          </cell>
          <cell r="J20038" t="str">
            <v/>
          </cell>
          <cell r="K20038" t="str">
            <v>PD</v>
          </cell>
          <cell r="L20038" t="str">
            <v>7933</v>
          </cell>
          <cell r="M20038" t="str">
            <v>S</v>
          </cell>
          <cell r="N20038">
            <v>48057</v>
          </cell>
        </row>
        <row r="20039">
          <cell r="A20039" t="str">
            <v>SF-SAM-ICT-SC-0001</v>
          </cell>
          <cell r="B20039" t="str">
            <v>CINT</v>
          </cell>
          <cell r="C20039" t="str">
            <v/>
          </cell>
          <cell r="D20039" t="str">
            <v>BACK PLATE SAM</v>
          </cell>
          <cell r="E20039">
            <v>44800</v>
          </cell>
          <cell r="F20039" t="str">
            <v>HALF</v>
          </cell>
          <cell r="G20039" t="str">
            <v>CI_ICT</v>
          </cell>
          <cell r="H20039" t="str">
            <v>PC</v>
          </cell>
          <cell r="I20039" t="str">
            <v>CPR</v>
          </cell>
          <cell r="J20039" t="str">
            <v/>
          </cell>
          <cell r="K20039" t="str">
            <v>PD</v>
          </cell>
          <cell r="L20039" t="str">
            <v>7931</v>
          </cell>
          <cell r="M20039" t="str">
            <v>V</v>
          </cell>
          <cell r="N20039">
            <v>6179</v>
          </cell>
        </row>
        <row r="20040">
          <cell r="A20040" t="str">
            <v>SF-SAN-I02-CT-0001</v>
          </cell>
          <cell r="B20040" t="str">
            <v>CINT</v>
          </cell>
          <cell r="C20040" t="str">
            <v/>
          </cell>
          <cell r="D20040" t="str">
            <v>LEG PIPE (L) CM 395 KB 1</v>
          </cell>
          <cell r="E20040">
            <v>44783</v>
          </cell>
          <cell r="F20040" t="str">
            <v>HALF</v>
          </cell>
          <cell r="G20040" t="str">
            <v>CI_I02</v>
          </cell>
          <cell r="H20040" t="str">
            <v>PC</v>
          </cell>
          <cell r="I20040" t="str">
            <v>CPR</v>
          </cell>
          <cell r="J20040" t="str">
            <v/>
          </cell>
          <cell r="K20040" t="str">
            <v>PD</v>
          </cell>
          <cell r="L20040" t="str">
            <v>7931</v>
          </cell>
          <cell r="M20040" t="str">
            <v>S</v>
          </cell>
          <cell r="N20040">
            <v>0</v>
          </cell>
        </row>
        <row r="20041">
          <cell r="A20041" t="str">
            <v>SF-SAN-I02-CT-0002</v>
          </cell>
          <cell r="B20041" t="str">
            <v>CINT</v>
          </cell>
          <cell r="C20041" t="str">
            <v/>
          </cell>
          <cell r="D20041" t="str">
            <v>LEG PIPE (R) CM 395 KB 1</v>
          </cell>
          <cell r="E20041">
            <v>44783</v>
          </cell>
          <cell r="F20041" t="str">
            <v>HALF</v>
          </cell>
          <cell r="G20041" t="str">
            <v>CI_I02</v>
          </cell>
          <cell r="H20041" t="str">
            <v>PC</v>
          </cell>
          <cell r="I20041" t="str">
            <v>CPR</v>
          </cell>
          <cell r="J20041" t="str">
            <v/>
          </cell>
          <cell r="K20041" t="str">
            <v>PD</v>
          </cell>
          <cell r="L20041" t="str">
            <v>7931</v>
          </cell>
          <cell r="M20041" t="str">
            <v>S</v>
          </cell>
          <cell r="N20041">
            <v>0</v>
          </cell>
        </row>
        <row r="20042">
          <cell r="A20042" t="str">
            <v>SF-SAN-I02-CT-0003</v>
          </cell>
          <cell r="B20042" t="str">
            <v>CINT</v>
          </cell>
          <cell r="C20042" t="str">
            <v/>
          </cell>
          <cell r="D20042" t="str">
            <v>RANGKA CM 395 KB 2</v>
          </cell>
          <cell r="E20042">
            <v>44966</v>
          </cell>
          <cell r="F20042" t="str">
            <v>HALF</v>
          </cell>
          <cell r="G20042" t="str">
            <v>CI_I02</v>
          </cell>
          <cell r="H20042" t="str">
            <v>PC</v>
          </cell>
          <cell r="I20042" t="str">
            <v>CPR</v>
          </cell>
          <cell r="J20042" t="str">
            <v/>
          </cell>
          <cell r="K20042" t="str">
            <v>PD</v>
          </cell>
          <cell r="L20042" t="str">
            <v>7931</v>
          </cell>
          <cell r="M20042" t="str">
            <v>S</v>
          </cell>
          <cell r="N20042">
            <v>117005</v>
          </cell>
        </row>
        <row r="20043">
          <cell r="A20043" t="str">
            <v>SF-SAN-I03-CT-0004</v>
          </cell>
          <cell r="B20043" t="str">
            <v>CINT</v>
          </cell>
          <cell r="C20043" t="str">
            <v/>
          </cell>
          <cell r="D20043" t="str">
            <v>ARM PIPE ASSY (L) C-350 KW 0</v>
          </cell>
          <cell r="E20043">
            <v>45266</v>
          </cell>
          <cell r="F20043" t="str">
            <v>HALF</v>
          </cell>
          <cell r="G20043" t="str">
            <v>CI_I03</v>
          </cell>
          <cell r="H20043" t="str">
            <v>PC</v>
          </cell>
          <cell r="I20043" t="str">
            <v>CPR</v>
          </cell>
          <cell r="J20043" t="str">
            <v/>
          </cell>
          <cell r="K20043" t="str">
            <v>PD</v>
          </cell>
          <cell r="L20043" t="str">
            <v>7931</v>
          </cell>
          <cell r="M20043" t="str">
            <v>S</v>
          </cell>
          <cell r="N20043">
            <v>18291</v>
          </cell>
        </row>
        <row r="20044">
          <cell r="A20044" t="str">
            <v>SF-SAN-I03-CT-0005</v>
          </cell>
          <cell r="B20044" t="str">
            <v>CINT</v>
          </cell>
          <cell r="C20044" t="str">
            <v/>
          </cell>
          <cell r="D20044" t="str">
            <v>ARM PIPE ASSY (L) CM-350</v>
          </cell>
          <cell r="E20044">
            <v>44834</v>
          </cell>
          <cell r="F20044" t="str">
            <v>HALF</v>
          </cell>
          <cell r="G20044" t="str">
            <v>CI_I03</v>
          </cell>
          <cell r="H20044" t="str">
            <v>PC</v>
          </cell>
          <cell r="I20044" t="str">
            <v>CPR</v>
          </cell>
          <cell r="J20044" t="str">
            <v/>
          </cell>
          <cell r="K20044" t="str">
            <v>PD</v>
          </cell>
          <cell r="L20044" t="str">
            <v>7931</v>
          </cell>
          <cell r="M20044" t="str">
            <v>S</v>
          </cell>
          <cell r="N20044">
            <v>20369</v>
          </cell>
        </row>
        <row r="20045">
          <cell r="A20045" t="str">
            <v>SF-SAN-I03-CT-0006</v>
          </cell>
          <cell r="B20045" t="str">
            <v>CINT</v>
          </cell>
          <cell r="C20045" t="str">
            <v/>
          </cell>
          <cell r="D20045" t="str">
            <v>ARM PIPE ASSY (R) C-350 KW 0</v>
          </cell>
          <cell r="E20045">
            <v>45266</v>
          </cell>
          <cell r="F20045" t="str">
            <v>HALF</v>
          </cell>
          <cell r="G20045" t="str">
            <v>CI_I03</v>
          </cell>
          <cell r="H20045" t="str">
            <v>PC</v>
          </cell>
          <cell r="I20045" t="str">
            <v>CPR</v>
          </cell>
          <cell r="J20045" t="str">
            <v/>
          </cell>
          <cell r="K20045" t="str">
            <v>PD</v>
          </cell>
          <cell r="L20045" t="str">
            <v>7931</v>
          </cell>
          <cell r="M20045" t="str">
            <v>S</v>
          </cell>
          <cell r="N20045">
            <v>18291</v>
          </cell>
        </row>
        <row r="20046">
          <cell r="A20046" t="str">
            <v>SF-SAN-I03-CT-0007</v>
          </cell>
          <cell r="B20046" t="str">
            <v>CINT</v>
          </cell>
          <cell r="C20046" t="str">
            <v/>
          </cell>
          <cell r="D20046" t="str">
            <v>ARM PIPE ASSY (R) CM-350</v>
          </cell>
          <cell r="E20046">
            <v>44783</v>
          </cell>
          <cell r="F20046" t="str">
            <v>HALF</v>
          </cell>
          <cell r="G20046" t="str">
            <v>CI_I03</v>
          </cell>
          <cell r="H20046" t="str">
            <v>PC</v>
          </cell>
          <cell r="I20046" t="str">
            <v>CPR</v>
          </cell>
          <cell r="J20046" t="str">
            <v/>
          </cell>
          <cell r="K20046" t="str">
            <v>PD</v>
          </cell>
          <cell r="L20046" t="str">
            <v>7931</v>
          </cell>
          <cell r="M20046" t="str">
            <v>S</v>
          </cell>
          <cell r="N20046">
            <v>0</v>
          </cell>
        </row>
        <row r="20047">
          <cell r="A20047" t="str">
            <v>SF-SAN-I03-CT-0008</v>
          </cell>
          <cell r="B20047" t="str">
            <v>CINT</v>
          </cell>
          <cell r="C20047" t="str">
            <v/>
          </cell>
          <cell r="D20047" t="str">
            <v>FRAME SANKEI C-350 SHORT KW 0</v>
          </cell>
          <cell r="E20047">
            <v>45266</v>
          </cell>
          <cell r="F20047" t="str">
            <v>HALF</v>
          </cell>
          <cell r="G20047" t="str">
            <v>CI_I03</v>
          </cell>
          <cell r="H20047" t="str">
            <v>PC</v>
          </cell>
          <cell r="I20047" t="str">
            <v>CPR</v>
          </cell>
          <cell r="J20047" t="str">
            <v/>
          </cell>
          <cell r="K20047" t="str">
            <v>PD</v>
          </cell>
          <cell r="L20047" t="str">
            <v>7931</v>
          </cell>
          <cell r="M20047" t="str">
            <v>S</v>
          </cell>
          <cell r="N20047">
            <v>63023</v>
          </cell>
        </row>
        <row r="20048">
          <cell r="A20048" t="str">
            <v>SF-SAN-I03-CT-0009</v>
          </cell>
          <cell r="B20048" t="str">
            <v>CINT</v>
          </cell>
          <cell r="C20048" t="str">
            <v/>
          </cell>
          <cell r="D20048" t="str">
            <v>FRAME SANKEI C-350 STD KW 0</v>
          </cell>
          <cell r="E20048">
            <v>44966</v>
          </cell>
          <cell r="F20048" t="str">
            <v>HALF</v>
          </cell>
          <cell r="G20048" t="str">
            <v>CI_I03</v>
          </cell>
          <cell r="H20048" t="str">
            <v>PC</v>
          </cell>
          <cell r="I20048" t="str">
            <v>CPR</v>
          </cell>
          <cell r="J20048" t="str">
            <v/>
          </cell>
          <cell r="K20048" t="str">
            <v>PD</v>
          </cell>
          <cell r="L20048" t="str">
            <v>7931</v>
          </cell>
          <cell r="M20048" t="str">
            <v>S</v>
          </cell>
          <cell r="N20048">
            <v>57365</v>
          </cell>
        </row>
        <row r="20049">
          <cell r="A20049" t="str">
            <v>SF-SAN-I03-CT-0010</v>
          </cell>
          <cell r="B20049" t="str">
            <v>CINT</v>
          </cell>
          <cell r="C20049" t="str">
            <v/>
          </cell>
          <cell r="D20049" t="str">
            <v>LEG PIPE (L) CM 371 KW 1</v>
          </cell>
          <cell r="E20049">
            <v>44783</v>
          </cell>
          <cell r="F20049" t="str">
            <v>HALF</v>
          </cell>
          <cell r="G20049" t="str">
            <v>CI_I03</v>
          </cell>
          <cell r="H20049" t="str">
            <v>PC</v>
          </cell>
          <cell r="I20049" t="str">
            <v>CPR</v>
          </cell>
          <cell r="J20049" t="str">
            <v/>
          </cell>
          <cell r="K20049" t="str">
            <v>PD</v>
          </cell>
          <cell r="L20049" t="str">
            <v>7931</v>
          </cell>
          <cell r="M20049" t="str">
            <v>S</v>
          </cell>
          <cell r="N20049">
            <v>0</v>
          </cell>
        </row>
        <row r="20050">
          <cell r="A20050" t="str">
            <v>SF-SAN-I03-CT-0011</v>
          </cell>
          <cell r="B20050" t="str">
            <v>CINT</v>
          </cell>
          <cell r="C20050" t="str">
            <v/>
          </cell>
          <cell r="D20050" t="str">
            <v>LEG PIPE (L) CM 395 KW 1</v>
          </cell>
          <cell r="E20050">
            <v>44966</v>
          </cell>
          <cell r="F20050" t="str">
            <v>HALF</v>
          </cell>
          <cell r="G20050" t="str">
            <v>CI_I03</v>
          </cell>
          <cell r="H20050" t="str">
            <v>PC</v>
          </cell>
          <cell r="I20050" t="str">
            <v>CPR</v>
          </cell>
          <cell r="J20050" t="str">
            <v/>
          </cell>
          <cell r="K20050" t="str">
            <v>PD</v>
          </cell>
          <cell r="L20050" t="str">
            <v>7931</v>
          </cell>
          <cell r="M20050" t="str">
            <v>S</v>
          </cell>
          <cell r="N20050">
            <v>27188</v>
          </cell>
        </row>
        <row r="20051">
          <cell r="A20051" t="str">
            <v>SF-SAN-I03-CT-0012</v>
          </cell>
          <cell r="B20051" t="str">
            <v>CINT</v>
          </cell>
          <cell r="C20051" t="str">
            <v/>
          </cell>
          <cell r="D20051" t="str">
            <v>LEG PIPE (R) CM 371 KW 1</v>
          </cell>
          <cell r="E20051">
            <v>44783</v>
          </cell>
          <cell r="F20051" t="str">
            <v>HALF</v>
          </cell>
          <cell r="G20051" t="str">
            <v>CI_I03</v>
          </cell>
          <cell r="H20051" t="str">
            <v>PC</v>
          </cell>
          <cell r="I20051" t="str">
            <v>CPR</v>
          </cell>
          <cell r="J20051" t="str">
            <v/>
          </cell>
          <cell r="K20051" t="str">
            <v>PD</v>
          </cell>
          <cell r="L20051" t="str">
            <v>7931</v>
          </cell>
          <cell r="M20051" t="str">
            <v>S</v>
          </cell>
          <cell r="N20051">
            <v>0</v>
          </cell>
        </row>
        <row r="20052">
          <cell r="A20052" t="str">
            <v>SF-SAN-I03-CT-0013</v>
          </cell>
          <cell r="B20052" t="str">
            <v>CINT</v>
          </cell>
          <cell r="C20052" t="str">
            <v/>
          </cell>
          <cell r="D20052" t="str">
            <v>LEG PIPE (R) CM 395 KW 1</v>
          </cell>
          <cell r="E20052">
            <v>44966</v>
          </cell>
          <cell r="F20052" t="str">
            <v>HALF</v>
          </cell>
          <cell r="G20052" t="str">
            <v>CI_I03</v>
          </cell>
          <cell r="H20052" t="str">
            <v>PC</v>
          </cell>
          <cell r="I20052" t="str">
            <v>CPR</v>
          </cell>
          <cell r="J20052" t="str">
            <v/>
          </cell>
          <cell r="K20052" t="str">
            <v>PD</v>
          </cell>
          <cell r="L20052" t="str">
            <v>7931</v>
          </cell>
          <cell r="M20052" t="str">
            <v>S</v>
          </cell>
          <cell r="N20052">
            <v>27188</v>
          </cell>
        </row>
        <row r="20053">
          <cell r="A20053" t="str">
            <v>SF-SAN-I03-CT-0014</v>
          </cell>
          <cell r="B20053" t="str">
            <v>CINT</v>
          </cell>
          <cell r="C20053" t="str">
            <v/>
          </cell>
          <cell r="D20053" t="str">
            <v>RANGKA CM 371 KW 2</v>
          </cell>
          <cell r="E20053">
            <v>44966</v>
          </cell>
          <cell r="F20053" t="str">
            <v>HALF</v>
          </cell>
          <cell r="G20053" t="str">
            <v>CI_I03</v>
          </cell>
          <cell r="H20053" t="str">
            <v>PC</v>
          </cell>
          <cell r="I20053" t="str">
            <v>CPR</v>
          </cell>
          <cell r="J20053" t="str">
            <v/>
          </cell>
          <cell r="K20053" t="str">
            <v>PD</v>
          </cell>
          <cell r="L20053" t="str">
            <v>7931</v>
          </cell>
          <cell r="M20053" t="str">
            <v>S</v>
          </cell>
          <cell r="N20053">
            <v>66834</v>
          </cell>
        </row>
        <row r="20054">
          <cell r="A20054" t="str">
            <v>SF-SAN-I03-CT-0015</v>
          </cell>
          <cell r="B20054" t="str">
            <v>CINT</v>
          </cell>
          <cell r="C20054" t="str">
            <v/>
          </cell>
          <cell r="D20054" t="str">
            <v>RANGKA CM 395 KW 2 ( CHROME )</v>
          </cell>
          <cell r="E20054">
            <v>45293</v>
          </cell>
          <cell r="F20054" t="str">
            <v>HALF</v>
          </cell>
          <cell r="G20054" t="str">
            <v>CI_I03</v>
          </cell>
          <cell r="H20054" t="str">
            <v>PC</v>
          </cell>
          <cell r="I20054" t="str">
            <v>CPR</v>
          </cell>
          <cell r="J20054" t="str">
            <v/>
          </cell>
          <cell r="K20054" t="str">
            <v>PD</v>
          </cell>
          <cell r="L20054" t="str">
            <v>7931</v>
          </cell>
          <cell r="M20054" t="str">
            <v>S</v>
          </cell>
          <cell r="N20054">
            <v>114849</v>
          </cell>
        </row>
        <row r="20055">
          <cell r="A20055" t="str">
            <v>SF-SAN-I03-CT-0016</v>
          </cell>
          <cell r="B20055" t="str">
            <v>CINT</v>
          </cell>
          <cell r="C20055" t="str">
            <v/>
          </cell>
          <cell r="D20055" t="str">
            <v>RANGKA CM-395 KW 2 ( MENTAH )</v>
          </cell>
          <cell r="E20055">
            <v>44783</v>
          </cell>
          <cell r="F20055" t="str">
            <v>HALF</v>
          </cell>
          <cell r="G20055" t="str">
            <v>CI_I03</v>
          </cell>
          <cell r="H20055" t="str">
            <v>PC</v>
          </cell>
          <cell r="I20055" t="str">
            <v>CPR</v>
          </cell>
          <cell r="J20055" t="str">
            <v/>
          </cell>
          <cell r="K20055" t="str">
            <v>PD</v>
          </cell>
          <cell r="L20055" t="str">
            <v>7931</v>
          </cell>
          <cell r="M20055" t="str">
            <v>S</v>
          </cell>
          <cell r="N20055">
            <v>59442</v>
          </cell>
        </row>
        <row r="20056">
          <cell r="A20056" t="str">
            <v>SF-SAN-I05-NC-0001</v>
          </cell>
          <cell r="B20056" t="str">
            <v>CINT</v>
          </cell>
          <cell r="C20056" t="str">
            <v/>
          </cell>
          <cell r="D20056" t="str">
            <v>LEG PIPE (L) CM 395 FC</v>
          </cell>
          <cell r="E20056">
            <v>45131</v>
          </cell>
          <cell r="F20056" t="str">
            <v>HALF</v>
          </cell>
          <cell r="G20056" t="str">
            <v>CI_I05</v>
          </cell>
          <cell r="H20056" t="str">
            <v>PC</v>
          </cell>
          <cell r="I20056" t="str">
            <v>CPR</v>
          </cell>
          <cell r="J20056" t="str">
            <v/>
          </cell>
          <cell r="K20056" t="str">
            <v>PD</v>
          </cell>
          <cell r="L20056" t="str">
            <v>7932</v>
          </cell>
          <cell r="M20056" t="str">
            <v>S</v>
          </cell>
          <cell r="N20056">
            <v>32731</v>
          </cell>
        </row>
        <row r="20057">
          <cell r="A20057" t="str">
            <v>SF-SAN-I05-NC-0002</v>
          </cell>
          <cell r="B20057" t="str">
            <v>CINT</v>
          </cell>
          <cell r="C20057" t="str">
            <v/>
          </cell>
          <cell r="D20057" t="str">
            <v>LEG PIPE (R) CM 395 FC</v>
          </cell>
          <cell r="E20057">
            <v>44966</v>
          </cell>
          <cell r="F20057" t="str">
            <v>HALF</v>
          </cell>
          <cell r="G20057" t="str">
            <v>CI_I05</v>
          </cell>
          <cell r="H20057" t="str">
            <v>PC</v>
          </cell>
          <cell r="I20057" t="str">
            <v>CPR</v>
          </cell>
          <cell r="J20057" t="str">
            <v/>
          </cell>
          <cell r="K20057" t="str">
            <v>PD</v>
          </cell>
          <cell r="L20057" t="str">
            <v>7932</v>
          </cell>
          <cell r="M20057" t="str">
            <v>S</v>
          </cell>
          <cell r="N20057">
            <v>32731</v>
          </cell>
        </row>
        <row r="20058">
          <cell r="A20058" t="str">
            <v>SF-SAN-I05-NC-0003</v>
          </cell>
          <cell r="B20058" t="str">
            <v>CINT</v>
          </cell>
          <cell r="C20058" t="str">
            <v/>
          </cell>
          <cell r="D20058" t="str">
            <v>RANGKA CM-395 FC</v>
          </cell>
          <cell r="E20058">
            <v>44783</v>
          </cell>
          <cell r="F20058" t="str">
            <v>HALF</v>
          </cell>
          <cell r="G20058" t="str">
            <v>CI_I05</v>
          </cell>
          <cell r="H20058" t="str">
            <v>PC</v>
          </cell>
          <cell r="I20058" t="str">
            <v>CPR</v>
          </cell>
          <cell r="J20058" t="str">
            <v/>
          </cell>
          <cell r="K20058" t="str">
            <v>PD</v>
          </cell>
          <cell r="L20058" t="str">
            <v>7932</v>
          </cell>
          <cell r="M20058" t="str">
            <v>S</v>
          </cell>
          <cell r="N20058">
            <v>89773</v>
          </cell>
        </row>
        <row r="20059">
          <cell r="A20059" t="str">
            <v>SF-SAN-I05-NC-0004</v>
          </cell>
          <cell r="B20059" t="str">
            <v>CINT</v>
          </cell>
          <cell r="C20059" t="str">
            <v/>
          </cell>
          <cell r="D20059" t="str">
            <v>SEAT JOINT PLATE FRONT CM-395 FC</v>
          </cell>
          <cell r="E20059">
            <v>44966</v>
          </cell>
          <cell r="F20059" t="str">
            <v>HALF</v>
          </cell>
          <cell r="G20059" t="str">
            <v>CI_I05</v>
          </cell>
          <cell r="H20059" t="str">
            <v>PC</v>
          </cell>
          <cell r="I20059" t="str">
            <v>CPR</v>
          </cell>
          <cell r="J20059" t="str">
            <v/>
          </cell>
          <cell r="K20059" t="str">
            <v>PD</v>
          </cell>
          <cell r="L20059" t="str">
            <v>7932</v>
          </cell>
          <cell r="M20059" t="str">
            <v>S</v>
          </cell>
          <cell r="N20059">
            <v>3514</v>
          </cell>
        </row>
        <row r="20060">
          <cell r="A20060" t="str">
            <v>SF-SAN-I05-NC-0005</v>
          </cell>
          <cell r="B20060" t="str">
            <v>CINT</v>
          </cell>
          <cell r="C20060" t="str">
            <v/>
          </cell>
          <cell r="D20060" t="str">
            <v>SEAT JOINT PLATE BACK CM-395 FC</v>
          </cell>
          <cell r="E20060">
            <v>45013</v>
          </cell>
          <cell r="F20060" t="str">
            <v>HALF</v>
          </cell>
          <cell r="G20060" t="str">
            <v>CI_I05</v>
          </cell>
          <cell r="H20060" t="str">
            <v>PC</v>
          </cell>
          <cell r="I20060" t="str">
            <v>CPR</v>
          </cell>
          <cell r="J20060" t="str">
            <v/>
          </cell>
          <cell r="K20060" t="str">
            <v>PD</v>
          </cell>
          <cell r="L20060" t="str">
            <v>7932</v>
          </cell>
          <cell r="M20060" t="str">
            <v>S</v>
          </cell>
          <cell r="N20060">
            <v>13973</v>
          </cell>
        </row>
        <row r="20061">
          <cell r="A20061" t="str">
            <v>SF-SAN-I06-PC-0001</v>
          </cell>
          <cell r="B20061" t="str">
            <v>CINT</v>
          </cell>
          <cell r="C20061" t="str">
            <v/>
          </cell>
          <cell r="D20061" t="str">
            <v>ARM PIPE ASSY (L) C-350 FINISH FP</v>
          </cell>
          <cell r="E20061">
            <v>45266</v>
          </cell>
          <cell r="F20061" t="str">
            <v>HALF</v>
          </cell>
          <cell r="G20061" t="str">
            <v>CI_I06</v>
          </cell>
          <cell r="H20061" t="str">
            <v>PC</v>
          </cell>
          <cell r="I20061" t="str">
            <v>CPR</v>
          </cell>
          <cell r="J20061" t="str">
            <v/>
          </cell>
          <cell r="K20061" t="str">
            <v>PD</v>
          </cell>
          <cell r="L20061" t="str">
            <v>7933</v>
          </cell>
          <cell r="M20061" t="str">
            <v>S</v>
          </cell>
          <cell r="N20061">
            <v>24795</v>
          </cell>
        </row>
        <row r="20062">
          <cell r="A20062" t="str">
            <v>SF-SAN-I06-PC-0002</v>
          </cell>
          <cell r="B20062" t="str">
            <v>CINT</v>
          </cell>
          <cell r="C20062" t="str">
            <v/>
          </cell>
          <cell r="D20062" t="str">
            <v>ARM PIPE ASSY (R) C-350 FINISH FP</v>
          </cell>
          <cell r="E20062">
            <v>45266</v>
          </cell>
          <cell r="F20062" t="str">
            <v>HALF</v>
          </cell>
          <cell r="G20062" t="str">
            <v>CI_I06</v>
          </cell>
          <cell r="H20062" t="str">
            <v>PC</v>
          </cell>
          <cell r="I20062" t="str">
            <v>CPR</v>
          </cell>
          <cell r="J20062" t="str">
            <v/>
          </cell>
          <cell r="K20062" t="str">
            <v>PD</v>
          </cell>
          <cell r="L20062" t="str">
            <v>7933</v>
          </cell>
          <cell r="M20062" t="str">
            <v>S</v>
          </cell>
          <cell r="N20062">
            <v>24795</v>
          </cell>
        </row>
        <row r="20063">
          <cell r="A20063" t="str">
            <v>SF-SAN-I06-PC-0003</v>
          </cell>
          <cell r="B20063" t="str">
            <v>CINT</v>
          </cell>
          <cell r="C20063" t="str">
            <v/>
          </cell>
          <cell r="D20063" t="str">
            <v>RANGKA SANKEI C-371 FP</v>
          </cell>
          <cell r="E20063">
            <v>45169</v>
          </cell>
          <cell r="F20063" t="str">
            <v>HALF</v>
          </cell>
          <cell r="G20063" t="str">
            <v>CI_I06</v>
          </cell>
          <cell r="H20063" t="str">
            <v>PC</v>
          </cell>
          <cell r="I20063" t="str">
            <v>CPR</v>
          </cell>
          <cell r="J20063" t="str">
            <v/>
          </cell>
          <cell r="K20063" t="str">
            <v>PD</v>
          </cell>
          <cell r="L20063" t="str">
            <v>7933</v>
          </cell>
          <cell r="M20063" t="str">
            <v>S</v>
          </cell>
          <cell r="N20063">
            <v>86000</v>
          </cell>
        </row>
        <row r="20064">
          <cell r="A20064" t="str">
            <v>SF-SAN-I06-PC-0004</v>
          </cell>
          <cell r="B20064" t="str">
            <v>CINT</v>
          </cell>
          <cell r="C20064" t="str">
            <v/>
          </cell>
          <cell r="D20064" t="str">
            <v>RANGKA SANKEI C-371 FP BLACK</v>
          </cell>
          <cell r="E20064">
            <v>44783</v>
          </cell>
          <cell r="F20064" t="str">
            <v>HALF</v>
          </cell>
          <cell r="G20064" t="str">
            <v>CI_I06</v>
          </cell>
          <cell r="H20064" t="str">
            <v>PC</v>
          </cell>
          <cell r="I20064" t="str">
            <v>CPR</v>
          </cell>
          <cell r="J20064" t="str">
            <v/>
          </cell>
          <cell r="K20064" t="str">
            <v>PD</v>
          </cell>
          <cell r="L20064" t="str">
            <v>7933</v>
          </cell>
          <cell r="M20064" t="str">
            <v>S</v>
          </cell>
          <cell r="N20064">
            <v>181919</v>
          </cell>
        </row>
        <row r="20065">
          <cell r="A20065" t="str">
            <v>SF-SAN-I06-PC-0005</v>
          </cell>
          <cell r="B20065" t="str">
            <v>CINT</v>
          </cell>
          <cell r="C20065" t="str">
            <v/>
          </cell>
          <cell r="D20065" t="str">
            <v>FRAME C-350 FP SHORT</v>
          </cell>
          <cell r="E20065">
            <v>45266</v>
          </cell>
          <cell r="F20065" t="str">
            <v>HALF</v>
          </cell>
          <cell r="G20065" t="str">
            <v>CI_I06</v>
          </cell>
          <cell r="H20065" t="str">
            <v>PC</v>
          </cell>
          <cell r="I20065" t="str">
            <v>CPR</v>
          </cell>
          <cell r="J20065" t="str">
            <v/>
          </cell>
          <cell r="K20065" t="str">
            <v>PD</v>
          </cell>
          <cell r="L20065" t="str">
            <v>7933</v>
          </cell>
          <cell r="M20065" t="str">
            <v>S</v>
          </cell>
          <cell r="N20065">
            <v>81830</v>
          </cell>
        </row>
        <row r="20066">
          <cell r="A20066" t="str">
            <v>SF-SAN-I06-PC-0006</v>
          </cell>
          <cell r="B20066" t="str">
            <v>CINT</v>
          </cell>
          <cell r="C20066" t="str">
            <v/>
          </cell>
          <cell r="D20066" t="str">
            <v>FRAME SANKEI C-350 STD FP</v>
          </cell>
          <cell r="E20066">
            <v>45202</v>
          </cell>
          <cell r="F20066" t="str">
            <v>HALF</v>
          </cell>
          <cell r="G20066" t="str">
            <v>CI_I06</v>
          </cell>
          <cell r="H20066" t="str">
            <v>PC</v>
          </cell>
          <cell r="I20066" t="str">
            <v>CPR</v>
          </cell>
          <cell r="J20066" t="str">
            <v/>
          </cell>
          <cell r="K20066" t="str">
            <v>PD</v>
          </cell>
          <cell r="L20066" t="str">
            <v>7933</v>
          </cell>
          <cell r="M20066" t="str">
            <v>S</v>
          </cell>
          <cell r="N20066">
            <v>76823</v>
          </cell>
        </row>
        <row r="20067">
          <cell r="A20067" t="str">
            <v>SF-SAN-I06-PC-0007</v>
          </cell>
          <cell r="B20067" t="str">
            <v>CINT</v>
          </cell>
          <cell r="C20067" t="str">
            <v/>
          </cell>
          <cell r="D20067" t="str">
            <v>FRAME SANKEI C-350 STD FP BLACK</v>
          </cell>
          <cell r="E20067">
            <v>44804</v>
          </cell>
          <cell r="F20067" t="str">
            <v>HALF</v>
          </cell>
          <cell r="G20067" t="str">
            <v>CI_I06</v>
          </cell>
          <cell r="H20067" t="str">
            <v>PC</v>
          </cell>
          <cell r="I20067" t="str">
            <v>CPR</v>
          </cell>
          <cell r="J20067" t="str">
            <v/>
          </cell>
          <cell r="K20067" t="str">
            <v>PD</v>
          </cell>
          <cell r="L20067" t="str">
            <v>7933</v>
          </cell>
          <cell r="M20067" t="str">
            <v>S</v>
          </cell>
          <cell r="N20067">
            <v>71106</v>
          </cell>
        </row>
        <row r="20068">
          <cell r="A20068" t="str">
            <v>SF-SAN-I07-NL-0001</v>
          </cell>
          <cell r="B20068" t="str">
            <v>CINT</v>
          </cell>
          <cell r="C20068" t="str">
            <v/>
          </cell>
          <cell r="D20068" t="str">
            <v>BACK CUSHION C 350 BLACK L7</v>
          </cell>
          <cell r="E20068">
            <v>44834</v>
          </cell>
          <cell r="F20068" t="str">
            <v>HALF</v>
          </cell>
          <cell r="G20068" t="str">
            <v>CI_I07</v>
          </cell>
          <cell r="H20068" t="str">
            <v>PC</v>
          </cell>
          <cell r="I20068" t="str">
            <v>CPR</v>
          </cell>
          <cell r="J20068" t="str">
            <v/>
          </cell>
          <cell r="K20068" t="str">
            <v>PD</v>
          </cell>
          <cell r="L20068" t="str">
            <v>7934</v>
          </cell>
          <cell r="M20068" t="str">
            <v>S</v>
          </cell>
          <cell r="N20068">
            <v>43498</v>
          </cell>
        </row>
        <row r="20069">
          <cell r="A20069" t="str">
            <v>SF-SAN-I07-NL-0002</v>
          </cell>
          <cell r="B20069" t="str">
            <v>CINT</v>
          </cell>
          <cell r="C20069" t="str">
            <v/>
          </cell>
          <cell r="D20069" t="str">
            <v>BACK CUSHION C 350 CREAM O5</v>
          </cell>
          <cell r="E20069">
            <v>44783</v>
          </cell>
          <cell r="F20069" t="str">
            <v>HALF</v>
          </cell>
          <cell r="G20069" t="str">
            <v>CI_I07</v>
          </cell>
          <cell r="H20069" t="str">
            <v>PC</v>
          </cell>
          <cell r="I20069" t="str">
            <v>CPR</v>
          </cell>
          <cell r="J20069" t="str">
            <v/>
          </cell>
          <cell r="K20069" t="str">
            <v>PD</v>
          </cell>
          <cell r="L20069" t="str">
            <v>7934</v>
          </cell>
          <cell r="M20069" t="str">
            <v>S</v>
          </cell>
          <cell r="N20069">
            <v>0</v>
          </cell>
        </row>
        <row r="20070">
          <cell r="A20070" t="str">
            <v>SF-SAN-I07-NL-0003</v>
          </cell>
          <cell r="B20070" t="str">
            <v>CINT</v>
          </cell>
          <cell r="C20070" t="str">
            <v/>
          </cell>
          <cell r="D20070" t="str">
            <v>BACK CUSHION C 350 GREY O2</v>
          </cell>
          <cell r="E20070">
            <v>44783</v>
          </cell>
          <cell r="F20070" t="str">
            <v>HALF</v>
          </cell>
          <cell r="G20070" t="str">
            <v>CI_I07</v>
          </cell>
          <cell r="H20070" t="str">
            <v>PC</v>
          </cell>
          <cell r="I20070" t="str">
            <v>CPR</v>
          </cell>
          <cell r="J20070" t="str">
            <v/>
          </cell>
          <cell r="K20070" t="str">
            <v>PD</v>
          </cell>
          <cell r="L20070" t="str">
            <v>7934</v>
          </cell>
          <cell r="M20070" t="str">
            <v>S</v>
          </cell>
          <cell r="N20070">
            <v>38359</v>
          </cell>
        </row>
        <row r="20071">
          <cell r="A20071" t="str">
            <v>SF-SAN-I07-NL-0004</v>
          </cell>
          <cell r="B20071" t="str">
            <v>CINT</v>
          </cell>
          <cell r="C20071" t="str">
            <v/>
          </cell>
          <cell r="D20071" t="str">
            <v>BACK CUSHION C 371 BEIGE O5</v>
          </cell>
          <cell r="E20071">
            <v>44783</v>
          </cell>
          <cell r="F20071" t="str">
            <v>HALF</v>
          </cell>
          <cell r="G20071" t="str">
            <v>CI_I07</v>
          </cell>
          <cell r="H20071" t="str">
            <v>PC</v>
          </cell>
          <cell r="I20071" t="str">
            <v>CPR</v>
          </cell>
          <cell r="J20071" t="str">
            <v/>
          </cell>
          <cell r="K20071" t="str">
            <v>PD</v>
          </cell>
          <cell r="L20071" t="str">
            <v>7934</v>
          </cell>
          <cell r="M20071" t="str">
            <v>S</v>
          </cell>
          <cell r="N20071">
            <v>39424</v>
          </cell>
        </row>
        <row r="20072">
          <cell r="A20072" t="str">
            <v>SF-SAN-I07-NL-0005</v>
          </cell>
          <cell r="B20072" t="str">
            <v>CINT</v>
          </cell>
          <cell r="C20072" t="str">
            <v/>
          </cell>
          <cell r="D20072" t="str">
            <v>BACK CUSHION C 371 BLUE O1</v>
          </cell>
          <cell r="E20072">
            <v>44783</v>
          </cell>
          <cell r="F20072" t="str">
            <v>HALF</v>
          </cell>
          <cell r="G20072" t="str">
            <v>CI_I07</v>
          </cell>
          <cell r="H20072" t="str">
            <v>PC</v>
          </cell>
          <cell r="I20072" t="str">
            <v>CPR</v>
          </cell>
          <cell r="J20072" t="str">
            <v/>
          </cell>
          <cell r="K20072" t="str">
            <v>PD</v>
          </cell>
          <cell r="L20072" t="str">
            <v>7934</v>
          </cell>
          <cell r="M20072" t="str">
            <v>S</v>
          </cell>
          <cell r="N20072">
            <v>39424</v>
          </cell>
        </row>
        <row r="20073">
          <cell r="A20073" t="str">
            <v>SF-SAN-I07-NL-0006</v>
          </cell>
          <cell r="B20073" t="str">
            <v>CINT</v>
          </cell>
          <cell r="C20073" t="str">
            <v/>
          </cell>
          <cell r="D20073" t="str">
            <v>BACK CUSHION C 371 BLUE TAURUS</v>
          </cell>
          <cell r="E20073">
            <v>44783</v>
          </cell>
          <cell r="F20073" t="str">
            <v>HALF</v>
          </cell>
          <cell r="G20073" t="str">
            <v>CI_I07</v>
          </cell>
          <cell r="H20073" t="str">
            <v>PC</v>
          </cell>
          <cell r="I20073" t="str">
            <v>CPR</v>
          </cell>
          <cell r="J20073" t="str">
            <v/>
          </cell>
          <cell r="K20073" t="str">
            <v>PD</v>
          </cell>
          <cell r="L20073" t="str">
            <v>7934</v>
          </cell>
          <cell r="M20073" t="str">
            <v>S</v>
          </cell>
          <cell r="N20073">
            <v>0</v>
          </cell>
        </row>
        <row r="20074">
          <cell r="A20074" t="str">
            <v>SF-SAN-I07-NL-0007</v>
          </cell>
          <cell r="B20074" t="str">
            <v>CINT</v>
          </cell>
          <cell r="C20074" t="str">
            <v/>
          </cell>
          <cell r="D20074" t="str">
            <v>BACK CUSHION C 371 CREAM N5</v>
          </cell>
          <cell r="E20074">
            <v>44783</v>
          </cell>
          <cell r="F20074" t="str">
            <v>HALF</v>
          </cell>
          <cell r="G20074" t="str">
            <v>CI_I07</v>
          </cell>
          <cell r="H20074" t="str">
            <v>PC</v>
          </cell>
          <cell r="I20074" t="str">
            <v>CPR</v>
          </cell>
          <cell r="J20074" t="str">
            <v/>
          </cell>
          <cell r="K20074" t="str">
            <v>PD</v>
          </cell>
          <cell r="L20074" t="str">
            <v>7934</v>
          </cell>
          <cell r="M20074" t="str">
            <v>S</v>
          </cell>
          <cell r="N20074">
            <v>39424</v>
          </cell>
        </row>
        <row r="20075">
          <cell r="A20075" t="str">
            <v>SF-SAN-I07-NL-0008</v>
          </cell>
          <cell r="B20075" t="str">
            <v>CINT</v>
          </cell>
          <cell r="C20075" t="str">
            <v/>
          </cell>
          <cell r="D20075" t="str">
            <v>BACK CUSHION C 371 GREY L2</v>
          </cell>
          <cell r="E20075">
            <v>44783</v>
          </cell>
          <cell r="F20075" t="str">
            <v>HALF</v>
          </cell>
          <cell r="G20075" t="str">
            <v>CI_I07</v>
          </cell>
          <cell r="H20075" t="str">
            <v>PC</v>
          </cell>
          <cell r="I20075" t="str">
            <v>CPR</v>
          </cell>
          <cell r="J20075" t="str">
            <v/>
          </cell>
          <cell r="K20075" t="str">
            <v>PD</v>
          </cell>
          <cell r="L20075" t="str">
            <v>7934</v>
          </cell>
          <cell r="M20075" t="str">
            <v>S</v>
          </cell>
          <cell r="N20075">
            <v>39424</v>
          </cell>
        </row>
        <row r="20076">
          <cell r="A20076" t="str">
            <v>SF-SAN-I07-NL-0009</v>
          </cell>
          <cell r="B20076" t="str">
            <v>CINT</v>
          </cell>
          <cell r="C20076" t="str">
            <v/>
          </cell>
          <cell r="D20076" t="str">
            <v>BACK CUSHION C 371 GREY Y2</v>
          </cell>
          <cell r="E20076">
            <v>45077</v>
          </cell>
          <cell r="F20076" t="str">
            <v>HALF</v>
          </cell>
          <cell r="G20076" t="str">
            <v>CI_I07</v>
          </cell>
          <cell r="H20076" t="str">
            <v>PC</v>
          </cell>
          <cell r="I20076" t="str">
            <v>CPR</v>
          </cell>
          <cell r="J20076" t="str">
            <v/>
          </cell>
          <cell r="K20076" t="str">
            <v>PD</v>
          </cell>
          <cell r="L20076" t="str">
            <v>7934</v>
          </cell>
          <cell r="M20076" t="str">
            <v>S</v>
          </cell>
          <cell r="N20076">
            <v>39540</v>
          </cell>
        </row>
        <row r="20077">
          <cell r="A20077" t="str">
            <v>SF-SAN-I07-NL-0010</v>
          </cell>
          <cell r="B20077" t="str">
            <v>CINT</v>
          </cell>
          <cell r="C20077" t="str">
            <v/>
          </cell>
          <cell r="D20077" t="str">
            <v>BACK CUSHION C 371 L1</v>
          </cell>
          <cell r="E20077">
            <v>44783</v>
          </cell>
          <cell r="F20077" t="str">
            <v>HALF</v>
          </cell>
          <cell r="G20077" t="str">
            <v>CI_I07</v>
          </cell>
          <cell r="H20077" t="str">
            <v>PC</v>
          </cell>
          <cell r="I20077" t="str">
            <v>CPR</v>
          </cell>
          <cell r="J20077" t="str">
            <v/>
          </cell>
          <cell r="K20077" t="str">
            <v>PD</v>
          </cell>
          <cell r="L20077" t="str">
            <v>7934</v>
          </cell>
          <cell r="M20077" t="str">
            <v>S</v>
          </cell>
          <cell r="N20077">
            <v>39424</v>
          </cell>
        </row>
        <row r="20078">
          <cell r="A20078" t="str">
            <v>SF-SAN-I07-NL-0011</v>
          </cell>
          <cell r="B20078" t="str">
            <v>CINT</v>
          </cell>
          <cell r="C20078" t="str">
            <v/>
          </cell>
          <cell r="D20078" t="str">
            <v>BACK CUSHION C 371 L6</v>
          </cell>
          <cell r="E20078">
            <v>44783</v>
          </cell>
          <cell r="F20078" t="str">
            <v>HALF</v>
          </cell>
          <cell r="G20078" t="str">
            <v>CI_I07</v>
          </cell>
          <cell r="H20078" t="str">
            <v>PC</v>
          </cell>
          <cell r="I20078" t="str">
            <v>CPR</v>
          </cell>
          <cell r="J20078" t="str">
            <v/>
          </cell>
          <cell r="K20078" t="str">
            <v>PD</v>
          </cell>
          <cell r="L20078" t="str">
            <v>7934</v>
          </cell>
          <cell r="M20078" t="str">
            <v>S</v>
          </cell>
          <cell r="N20078">
            <v>39424</v>
          </cell>
        </row>
        <row r="20079">
          <cell r="A20079" t="str">
            <v>SF-SAN-I07-NL-0012</v>
          </cell>
          <cell r="B20079" t="str">
            <v>CINT</v>
          </cell>
          <cell r="C20079" t="str">
            <v/>
          </cell>
          <cell r="D20079" t="str">
            <v>BACK CUSHION C 371 L7</v>
          </cell>
          <cell r="E20079">
            <v>44992</v>
          </cell>
          <cell r="F20079" t="str">
            <v>HALF</v>
          </cell>
          <cell r="G20079" t="str">
            <v>CI_I07</v>
          </cell>
          <cell r="H20079" t="str">
            <v>PC</v>
          </cell>
          <cell r="I20079" t="str">
            <v>CPR</v>
          </cell>
          <cell r="J20079" t="str">
            <v/>
          </cell>
          <cell r="K20079" t="str">
            <v>PD</v>
          </cell>
          <cell r="L20079" t="str">
            <v>7934</v>
          </cell>
          <cell r="M20079" t="str">
            <v>S</v>
          </cell>
          <cell r="N20079">
            <v>38395</v>
          </cell>
        </row>
        <row r="20080">
          <cell r="A20080" t="str">
            <v>SF-SAN-I07-NL-0013</v>
          </cell>
          <cell r="B20080" t="str">
            <v>CINT</v>
          </cell>
          <cell r="C20080" t="str">
            <v/>
          </cell>
          <cell r="D20080" t="str">
            <v>BACK CUSHION C 371 N3</v>
          </cell>
          <cell r="E20080">
            <v>44783</v>
          </cell>
          <cell r="F20080" t="str">
            <v>HALF</v>
          </cell>
          <cell r="G20080" t="str">
            <v>CI_I07</v>
          </cell>
          <cell r="H20080" t="str">
            <v>PC</v>
          </cell>
          <cell r="I20080" t="str">
            <v>CPR</v>
          </cell>
          <cell r="J20080" t="str">
            <v/>
          </cell>
          <cell r="K20080" t="str">
            <v>PD</v>
          </cell>
          <cell r="L20080" t="str">
            <v>7934</v>
          </cell>
          <cell r="M20080" t="str">
            <v>S</v>
          </cell>
          <cell r="N20080">
            <v>39424</v>
          </cell>
        </row>
        <row r="20081">
          <cell r="A20081" t="str">
            <v>SF-SAN-I07-NL-0014</v>
          </cell>
          <cell r="B20081" t="str">
            <v>CINT</v>
          </cell>
          <cell r="C20081" t="str">
            <v/>
          </cell>
          <cell r="D20081" t="str">
            <v>BACK CUSHION C 371 N4</v>
          </cell>
          <cell r="E20081">
            <v>44966</v>
          </cell>
          <cell r="F20081" t="str">
            <v>HALF</v>
          </cell>
          <cell r="G20081" t="str">
            <v>CI_I07</v>
          </cell>
          <cell r="H20081" t="str">
            <v>PC</v>
          </cell>
          <cell r="I20081" t="str">
            <v>CPR</v>
          </cell>
          <cell r="J20081" t="str">
            <v/>
          </cell>
          <cell r="K20081" t="str">
            <v>PD</v>
          </cell>
          <cell r="L20081" t="str">
            <v>7934</v>
          </cell>
          <cell r="M20081" t="str">
            <v>S</v>
          </cell>
          <cell r="N20081">
            <v>38395</v>
          </cell>
        </row>
        <row r="20082">
          <cell r="A20082" t="str">
            <v>SF-SAN-I07-NL-0015</v>
          </cell>
          <cell r="B20082" t="str">
            <v>CINT</v>
          </cell>
          <cell r="C20082" t="str">
            <v/>
          </cell>
          <cell r="D20082" t="str">
            <v>BACK CUSHION C 371 O7</v>
          </cell>
          <cell r="E20082">
            <v>44783</v>
          </cell>
          <cell r="F20082" t="str">
            <v>HALF</v>
          </cell>
          <cell r="G20082" t="str">
            <v>CI_I07</v>
          </cell>
          <cell r="H20082" t="str">
            <v>PC</v>
          </cell>
          <cell r="I20082" t="str">
            <v>CPR</v>
          </cell>
          <cell r="J20082" t="str">
            <v/>
          </cell>
          <cell r="K20082" t="str">
            <v>PD</v>
          </cell>
          <cell r="L20082" t="str">
            <v>7934</v>
          </cell>
          <cell r="M20082" t="str">
            <v>S</v>
          </cell>
          <cell r="N20082">
            <v>39424</v>
          </cell>
        </row>
        <row r="20083">
          <cell r="A20083" t="str">
            <v>SF-SAN-I07-NL-0016</v>
          </cell>
          <cell r="B20083" t="str">
            <v>CINT</v>
          </cell>
          <cell r="C20083" t="str">
            <v/>
          </cell>
          <cell r="D20083" t="str">
            <v>BACK CUSHION C 371 RED W3</v>
          </cell>
          <cell r="E20083">
            <v>44783</v>
          </cell>
          <cell r="F20083" t="str">
            <v>HALF</v>
          </cell>
          <cell r="G20083" t="str">
            <v>CI_I07</v>
          </cell>
          <cell r="H20083" t="str">
            <v>PC</v>
          </cell>
          <cell r="I20083" t="str">
            <v>CPR</v>
          </cell>
          <cell r="J20083" t="str">
            <v/>
          </cell>
          <cell r="K20083" t="str">
            <v>PD</v>
          </cell>
          <cell r="L20083" t="str">
            <v>7934</v>
          </cell>
          <cell r="M20083" t="str">
            <v>S</v>
          </cell>
          <cell r="N20083">
            <v>39424</v>
          </cell>
        </row>
        <row r="20084">
          <cell r="A20084" t="str">
            <v>SF-SAN-I07-NL-0017</v>
          </cell>
          <cell r="B20084" t="str">
            <v>CINT</v>
          </cell>
          <cell r="C20084" t="str">
            <v/>
          </cell>
          <cell r="D20084" t="str">
            <v>BACK CUSHION C-350 BLUE L1</v>
          </cell>
          <cell r="E20084">
            <v>44783</v>
          </cell>
          <cell r="F20084" t="str">
            <v>HALF</v>
          </cell>
          <cell r="G20084" t="str">
            <v>CI_I07</v>
          </cell>
          <cell r="H20084" t="str">
            <v>PC</v>
          </cell>
          <cell r="I20084" t="str">
            <v>CPR</v>
          </cell>
          <cell r="J20084" t="str">
            <v/>
          </cell>
          <cell r="K20084" t="str">
            <v>PD</v>
          </cell>
          <cell r="L20084" t="str">
            <v>7934</v>
          </cell>
          <cell r="M20084" t="str">
            <v>S</v>
          </cell>
          <cell r="N20084">
            <v>0</v>
          </cell>
        </row>
        <row r="20085">
          <cell r="A20085" t="str">
            <v>SF-SAN-I07-NL-0018</v>
          </cell>
          <cell r="B20085" t="str">
            <v>CINT</v>
          </cell>
          <cell r="C20085" t="str">
            <v/>
          </cell>
          <cell r="D20085" t="str">
            <v>BACK CUSHION C-371 BLACK V7</v>
          </cell>
          <cell r="E20085">
            <v>44783</v>
          </cell>
          <cell r="F20085" t="str">
            <v>HALF</v>
          </cell>
          <cell r="G20085" t="str">
            <v>CI_I07</v>
          </cell>
          <cell r="H20085" t="str">
            <v>PC</v>
          </cell>
          <cell r="I20085" t="str">
            <v>CPR</v>
          </cell>
          <cell r="J20085" t="str">
            <v/>
          </cell>
          <cell r="K20085" t="str">
            <v>PD</v>
          </cell>
          <cell r="L20085" t="str">
            <v>7934</v>
          </cell>
          <cell r="M20085" t="str">
            <v>S</v>
          </cell>
          <cell r="N20085">
            <v>33353</v>
          </cell>
        </row>
        <row r="20086">
          <cell r="A20086" t="str">
            <v>SF-SAN-I07-NL-0019</v>
          </cell>
          <cell r="B20086" t="str">
            <v>CINT</v>
          </cell>
          <cell r="C20086" t="str">
            <v/>
          </cell>
          <cell r="D20086" t="str">
            <v>BACK CUSHION C-371 ORANGE L12</v>
          </cell>
          <cell r="E20086">
            <v>44783</v>
          </cell>
          <cell r="F20086" t="str">
            <v>HALF</v>
          </cell>
          <cell r="G20086" t="str">
            <v>CI_I07</v>
          </cell>
          <cell r="H20086" t="str">
            <v>PC</v>
          </cell>
          <cell r="I20086" t="str">
            <v>CPR</v>
          </cell>
          <cell r="J20086" t="str">
            <v/>
          </cell>
          <cell r="K20086" t="str">
            <v>PD</v>
          </cell>
          <cell r="L20086" t="str">
            <v>7934</v>
          </cell>
          <cell r="M20086" t="str">
            <v>S</v>
          </cell>
          <cell r="N20086">
            <v>0</v>
          </cell>
        </row>
        <row r="20087">
          <cell r="A20087" t="str">
            <v>SF-SAN-I07-NL-0020</v>
          </cell>
          <cell r="B20087" t="str">
            <v>CINT</v>
          </cell>
          <cell r="C20087" t="str">
            <v/>
          </cell>
          <cell r="D20087" t="str">
            <v>BACK CUSHION C-371 OZ.051</v>
          </cell>
          <cell r="E20087">
            <v>44783</v>
          </cell>
          <cell r="F20087" t="str">
            <v>HALF</v>
          </cell>
          <cell r="G20087" t="str">
            <v>CI_I07</v>
          </cell>
          <cell r="H20087" t="str">
            <v>PC</v>
          </cell>
          <cell r="I20087" t="str">
            <v>CPR</v>
          </cell>
          <cell r="J20087" t="str">
            <v/>
          </cell>
          <cell r="K20087" t="str">
            <v>PD</v>
          </cell>
          <cell r="L20087" t="str">
            <v>7934</v>
          </cell>
          <cell r="M20087" t="str">
            <v>S</v>
          </cell>
          <cell r="N20087">
            <v>0</v>
          </cell>
        </row>
        <row r="20088">
          <cell r="A20088" t="str">
            <v>SF-SAN-I07-NL-0021</v>
          </cell>
          <cell r="B20088" t="str">
            <v>CINT</v>
          </cell>
          <cell r="C20088" t="str">
            <v/>
          </cell>
          <cell r="D20088" t="str">
            <v>BACK CUSHION C-371 VANITY BROWN A4</v>
          </cell>
          <cell r="E20088">
            <v>44783</v>
          </cell>
          <cell r="F20088" t="str">
            <v>HALF</v>
          </cell>
          <cell r="G20088" t="str">
            <v>CI_I07</v>
          </cell>
          <cell r="H20088" t="str">
            <v>PC</v>
          </cell>
          <cell r="I20088" t="str">
            <v>CPR</v>
          </cell>
          <cell r="J20088" t="str">
            <v/>
          </cell>
          <cell r="K20088" t="str">
            <v>PD</v>
          </cell>
          <cell r="L20088" t="str">
            <v>7934</v>
          </cell>
          <cell r="M20088" t="str">
            <v>S</v>
          </cell>
          <cell r="N20088">
            <v>0</v>
          </cell>
        </row>
        <row r="20089">
          <cell r="A20089" t="str">
            <v>SF-SAN-I07-NL-0022</v>
          </cell>
          <cell r="B20089" t="str">
            <v>CINT</v>
          </cell>
          <cell r="C20089" t="str">
            <v/>
          </cell>
          <cell r="D20089" t="str">
            <v>BACK CUSHION C-371 YELLOW L8</v>
          </cell>
          <cell r="E20089">
            <v>44783</v>
          </cell>
          <cell r="F20089" t="str">
            <v>HALF</v>
          </cell>
          <cell r="G20089" t="str">
            <v>CI_I07</v>
          </cell>
          <cell r="H20089" t="str">
            <v>PC</v>
          </cell>
          <cell r="I20089" t="str">
            <v>CPR</v>
          </cell>
          <cell r="J20089" t="str">
            <v/>
          </cell>
          <cell r="K20089" t="str">
            <v>PD</v>
          </cell>
          <cell r="L20089" t="str">
            <v>7934</v>
          </cell>
          <cell r="M20089" t="str">
            <v>S</v>
          </cell>
          <cell r="N20089">
            <v>0</v>
          </cell>
        </row>
        <row r="20090">
          <cell r="A20090" t="str">
            <v>SF-SAN-I07-NL-0023</v>
          </cell>
          <cell r="B20090" t="str">
            <v>CINT</v>
          </cell>
          <cell r="C20090" t="str">
            <v/>
          </cell>
          <cell r="D20090" t="str">
            <v>SEAT CUSHION C 350 BLACK L7</v>
          </cell>
          <cell r="E20090">
            <v>44783</v>
          </cell>
          <cell r="F20090" t="str">
            <v>HALF</v>
          </cell>
          <cell r="G20090" t="str">
            <v>CI_I07</v>
          </cell>
          <cell r="H20090" t="str">
            <v>PC</v>
          </cell>
          <cell r="I20090" t="str">
            <v>CPR</v>
          </cell>
          <cell r="J20090" t="str">
            <v/>
          </cell>
          <cell r="K20090" t="str">
            <v>PD</v>
          </cell>
          <cell r="L20090" t="str">
            <v>7934</v>
          </cell>
          <cell r="M20090" t="str">
            <v>S</v>
          </cell>
          <cell r="N20090">
            <v>0</v>
          </cell>
        </row>
        <row r="20091">
          <cell r="A20091" t="str">
            <v>SF-SAN-I07-NL-0024</v>
          </cell>
          <cell r="B20091" t="str">
            <v>CINT</v>
          </cell>
          <cell r="C20091" t="str">
            <v/>
          </cell>
          <cell r="D20091" t="str">
            <v>SEAT CUSHION C 350 BLACK O7</v>
          </cell>
          <cell r="E20091">
            <v>44804</v>
          </cell>
          <cell r="F20091" t="str">
            <v>HALF</v>
          </cell>
          <cell r="G20091" t="str">
            <v>CI_I07</v>
          </cell>
          <cell r="H20091" t="str">
            <v>PC</v>
          </cell>
          <cell r="I20091" t="str">
            <v>CPR</v>
          </cell>
          <cell r="J20091" t="str">
            <v/>
          </cell>
          <cell r="K20091" t="str">
            <v>PD</v>
          </cell>
          <cell r="L20091" t="str">
            <v>7934</v>
          </cell>
          <cell r="M20091" t="str">
            <v>S</v>
          </cell>
          <cell r="N20091">
            <v>90251</v>
          </cell>
        </row>
        <row r="20092">
          <cell r="A20092" t="str">
            <v>SF-SAN-I07-NL-0025</v>
          </cell>
          <cell r="B20092" t="str">
            <v>CINT</v>
          </cell>
          <cell r="C20092" t="str">
            <v/>
          </cell>
          <cell r="D20092" t="str">
            <v>SEAT CUSHION C 350 BLUE O1</v>
          </cell>
          <cell r="E20092">
            <v>44966</v>
          </cell>
          <cell r="F20092" t="str">
            <v>HALF</v>
          </cell>
          <cell r="G20092" t="str">
            <v>CI_I07</v>
          </cell>
          <cell r="H20092" t="str">
            <v>PC</v>
          </cell>
          <cell r="I20092" t="str">
            <v>CPR</v>
          </cell>
          <cell r="J20092" t="str">
            <v/>
          </cell>
          <cell r="K20092" t="str">
            <v>PD</v>
          </cell>
          <cell r="L20092" t="str">
            <v>7934</v>
          </cell>
          <cell r="M20092" t="str">
            <v>S</v>
          </cell>
          <cell r="N20092">
            <v>58373</v>
          </cell>
        </row>
        <row r="20093">
          <cell r="A20093" t="str">
            <v>SF-SAN-I07-NL-0026</v>
          </cell>
          <cell r="B20093" t="str">
            <v>CINT</v>
          </cell>
          <cell r="C20093" t="str">
            <v/>
          </cell>
          <cell r="D20093" t="str">
            <v>SEAT CUSHION C 350 CREAM O5</v>
          </cell>
          <cell r="E20093">
            <v>44783</v>
          </cell>
          <cell r="F20093" t="str">
            <v>HALF</v>
          </cell>
          <cell r="G20093" t="str">
            <v>CI_I07</v>
          </cell>
          <cell r="H20093" t="str">
            <v>PC</v>
          </cell>
          <cell r="I20093" t="str">
            <v>CPR</v>
          </cell>
          <cell r="J20093" t="str">
            <v/>
          </cell>
          <cell r="K20093" t="str">
            <v>PD</v>
          </cell>
          <cell r="L20093" t="str">
            <v>7934</v>
          </cell>
          <cell r="M20093" t="str">
            <v>S</v>
          </cell>
          <cell r="N20093">
            <v>0</v>
          </cell>
        </row>
        <row r="20094">
          <cell r="A20094" t="str">
            <v>SF-SAN-I07-NL-0027</v>
          </cell>
          <cell r="B20094" t="str">
            <v>CINT</v>
          </cell>
          <cell r="C20094" t="str">
            <v/>
          </cell>
          <cell r="D20094" t="str">
            <v>SEAT CUSHION C 350 GREN O6</v>
          </cell>
          <cell r="E20094">
            <v>45266</v>
          </cell>
          <cell r="F20094" t="str">
            <v>HALF</v>
          </cell>
          <cell r="G20094" t="str">
            <v>CI_I07</v>
          </cell>
          <cell r="H20094" t="str">
            <v>PC</v>
          </cell>
          <cell r="I20094" t="str">
            <v>CPR</v>
          </cell>
          <cell r="J20094" t="str">
            <v/>
          </cell>
          <cell r="K20094" t="str">
            <v>PD</v>
          </cell>
          <cell r="L20094" t="str">
            <v>7934</v>
          </cell>
          <cell r="M20094" t="str">
            <v>S</v>
          </cell>
          <cell r="N20094">
            <v>70732</v>
          </cell>
        </row>
        <row r="20095">
          <cell r="A20095" t="str">
            <v>SF-SAN-I07-NL-0028</v>
          </cell>
          <cell r="B20095" t="str">
            <v>CINT</v>
          </cell>
          <cell r="C20095" t="str">
            <v/>
          </cell>
          <cell r="D20095" t="str">
            <v>SEAT CUSHION C 350 GREY O2</v>
          </cell>
          <cell r="E20095">
            <v>44783</v>
          </cell>
          <cell r="F20095" t="str">
            <v>HALF</v>
          </cell>
          <cell r="G20095" t="str">
            <v>CI_I07</v>
          </cell>
          <cell r="H20095" t="str">
            <v>PC</v>
          </cell>
          <cell r="I20095" t="str">
            <v>CPR</v>
          </cell>
          <cell r="J20095" t="str">
            <v/>
          </cell>
          <cell r="K20095" t="str">
            <v>PD</v>
          </cell>
          <cell r="L20095" t="str">
            <v>7934</v>
          </cell>
          <cell r="M20095" t="str">
            <v>S</v>
          </cell>
          <cell r="N20095">
            <v>63654</v>
          </cell>
        </row>
        <row r="20096">
          <cell r="A20096" t="str">
            <v>SF-SAN-I07-NL-0029</v>
          </cell>
          <cell r="B20096" t="str">
            <v>CINT</v>
          </cell>
          <cell r="C20096" t="str">
            <v/>
          </cell>
          <cell r="D20096" t="str">
            <v>SEAT CUSHION C 350 RED O3</v>
          </cell>
          <cell r="E20096">
            <v>44783</v>
          </cell>
          <cell r="F20096" t="str">
            <v>HALF</v>
          </cell>
          <cell r="G20096" t="str">
            <v>CI_I07</v>
          </cell>
          <cell r="H20096" t="str">
            <v>PC</v>
          </cell>
          <cell r="I20096" t="str">
            <v>CPR</v>
          </cell>
          <cell r="J20096" t="str">
            <v/>
          </cell>
          <cell r="K20096" t="str">
            <v>PD</v>
          </cell>
          <cell r="L20096" t="str">
            <v>7934</v>
          </cell>
          <cell r="M20096" t="str">
            <v>S</v>
          </cell>
          <cell r="N20096">
            <v>84534</v>
          </cell>
        </row>
        <row r="20097">
          <cell r="A20097" t="str">
            <v>SF-SAN-I07-NL-0030</v>
          </cell>
          <cell r="B20097" t="str">
            <v>CINT</v>
          </cell>
          <cell r="C20097" t="str">
            <v/>
          </cell>
          <cell r="D20097" t="str">
            <v>SEAT CUSHION C 371 BEIGE O5</v>
          </cell>
          <cell r="E20097">
            <v>44783</v>
          </cell>
          <cell r="F20097" t="str">
            <v>HALF</v>
          </cell>
          <cell r="G20097" t="str">
            <v>CI_I07</v>
          </cell>
          <cell r="H20097" t="str">
            <v>PC</v>
          </cell>
          <cell r="I20097" t="str">
            <v>CPR</v>
          </cell>
          <cell r="J20097" t="str">
            <v/>
          </cell>
          <cell r="K20097" t="str">
            <v>PD</v>
          </cell>
          <cell r="L20097" t="str">
            <v>7934</v>
          </cell>
          <cell r="M20097" t="str">
            <v>S</v>
          </cell>
          <cell r="N20097">
            <v>59211</v>
          </cell>
        </row>
        <row r="20098">
          <cell r="A20098" t="str">
            <v>SF-SAN-I07-NL-0031</v>
          </cell>
          <cell r="B20098" t="str">
            <v>CINT</v>
          </cell>
          <cell r="C20098" t="str">
            <v/>
          </cell>
          <cell r="D20098" t="str">
            <v>SEAT CUSHION C 371 BLUE O1</v>
          </cell>
          <cell r="E20098">
            <v>44783</v>
          </cell>
          <cell r="F20098" t="str">
            <v>HALF</v>
          </cell>
          <cell r="G20098" t="str">
            <v>CI_I07</v>
          </cell>
          <cell r="H20098" t="str">
            <v>PC</v>
          </cell>
          <cell r="I20098" t="str">
            <v>CPR</v>
          </cell>
          <cell r="J20098" t="str">
            <v/>
          </cell>
          <cell r="K20098" t="str">
            <v>PD</v>
          </cell>
          <cell r="L20098" t="str">
            <v>7934</v>
          </cell>
          <cell r="M20098" t="str">
            <v>S</v>
          </cell>
          <cell r="N20098">
            <v>59666</v>
          </cell>
        </row>
        <row r="20099">
          <cell r="A20099" t="str">
            <v>SF-SAN-I07-NL-0032</v>
          </cell>
          <cell r="B20099" t="str">
            <v>CINT</v>
          </cell>
          <cell r="C20099" t="str">
            <v/>
          </cell>
          <cell r="D20099" t="str">
            <v>SEAT CUSHION C 371 BLUE TAURUS</v>
          </cell>
          <cell r="E20099">
            <v>44783</v>
          </cell>
          <cell r="F20099" t="str">
            <v>HALF</v>
          </cell>
          <cell r="G20099" t="str">
            <v>CI_I07</v>
          </cell>
          <cell r="H20099" t="str">
            <v>PC</v>
          </cell>
          <cell r="I20099" t="str">
            <v>CPR</v>
          </cell>
          <cell r="J20099" t="str">
            <v/>
          </cell>
          <cell r="K20099" t="str">
            <v>PD</v>
          </cell>
          <cell r="L20099" t="str">
            <v>7934</v>
          </cell>
          <cell r="M20099" t="str">
            <v>S</v>
          </cell>
          <cell r="N20099">
            <v>0</v>
          </cell>
        </row>
        <row r="20100">
          <cell r="A20100" t="str">
            <v>SF-SAN-I07-NL-0033</v>
          </cell>
          <cell r="B20100" t="str">
            <v>CINT</v>
          </cell>
          <cell r="C20100" t="str">
            <v/>
          </cell>
          <cell r="D20100" t="str">
            <v>SEAT CUSHION C 371 RED W3</v>
          </cell>
          <cell r="E20100">
            <v>44783</v>
          </cell>
          <cell r="F20100" t="str">
            <v>HALF</v>
          </cell>
          <cell r="G20100" t="str">
            <v>CI_I07</v>
          </cell>
          <cell r="H20100" t="str">
            <v>PC</v>
          </cell>
          <cell r="I20100" t="str">
            <v>CPR</v>
          </cell>
          <cell r="J20100" t="str">
            <v/>
          </cell>
          <cell r="K20100" t="str">
            <v>PD</v>
          </cell>
          <cell r="L20100" t="str">
            <v>7934</v>
          </cell>
          <cell r="M20100" t="str">
            <v>S</v>
          </cell>
          <cell r="N20100">
            <v>59211</v>
          </cell>
        </row>
        <row r="20101">
          <cell r="A20101" t="str">
            <v>SF-SAN-I07-NL-0034</v>
          </cell>
          <cell r="B20101" t="str">
            <v>CINT</v>
          </cell>
          <cell r="C20101" t="str">
            <v/>
          </cell>
          <cell r="D20101" t="str">
            <v>SEAT CUSHION C-350 BLUE L1</v>
          </cell>
          <cell r="E20101">
            <v>44936</v>
          </cell>
          <cell r="F20101" t="str">
            <v>HALF</v>
          </cell>
          <cell r="G20101" t="str">
            <v>CI_I07</v>
          </cell>
          <cell r="H20101" t="str">
            <v>PC</v>
          </cell>
          <cell r="I20101" t="str">
            <v>CPR</v>
          </cell>
          <cell r="J20101" t="str">
            <v/>
          </cell>
          <cell r="K20101" t="str">
            <v>PD</v>
          </cell>
          <cell r="L20101" t="str">
            <v>7934</v>
          </cell>
          <cell r="M20101" t="str">
            <v>S</v>
          </cell>
          <cell r="N20101">
            <v>91692</v>
          </cell>
        </row>
        <row r="20102">
          <cell r="A20102" t="str">
            <v>SF-SAN-I07-NL-0035</v>
          </cell>
          <cell r="B20102" t="str">
            <v>CINT</v>
          </cell>
          <cell r="C20102" t="str">
            <v/>
          </cell>
          <cell r="D20102" t="str">
            <v>SEAT CUSHION C-371 BLACK V7</v>
          </cell>
          <cell r="E20102">
            <v>44783</v>
          </cell>
          <cell r="F20102" t="str">
            <v>HALF</v>
          </cell>
          <cell r="G20102" t="str">
            <v>CI_I07</v>
          </cell>
          <cell r="H20102" t="str">
            <v>PC</v>
          </cell>
          <cell r="I20102" t="str">
            <v>CPR</v>
          </cell>
          <cell r="J20102" t="str">
            <v/>
          </cell>
          <cell r="K20102" t="str">
            <v>PD</v>
          </cell>
          <cell r="L20102" t="str">
            <v>7934</v>
          </cell>
          <cell r="M20102" t="str">
            <v>S</v>
          </cell>
          <cell r="N20102">
            <v>0</v>
          </cell>
        </row>
        <row r="20103">
          <cell r="A20103" t="str">
            <v>SF-SAN-I07-NL-0036</v>
          </cell>
          <cell r="B20103" t="str">
            <v>CINT</v>
          </cell>
          <cell r="C20103" t="str">
            <v/>
          </cell>
          <cell r="D20103" t="str">
            <v>SEAT CUSHION C-371 ORANGE L12</v>
          </cell>
          <cell r="E20103">
            <v>44783</v>
          </cell>
          <cell r="F20103" t="str">
            <v>HALF</v>
          </cell>
          <cell r="G20103" t="str">
            <v>CI_I07</v>
          </cell>
          <cell r="H20103" t="str">
            <v>PC</v>
          </cell>
          <cell r="I20103" t="str">
            <v>CPR</v>
          </cell>
          <cell r="J20103" t="str">
            <v/>
          </cell>
          <cell r="K20103" t="str">
            <v>PD</v>
          </cell>
          <cell r="L20103" t="str">
            <v>7934</v>
          </cell>
          <cell r="M20103" t="str">
            <v>S</v>
          </cell>
          <cell r="N20103">
            <v>0</v>
          </cell>
        </row>
        <row r="20104">
          <cell r="A20104" t="str">
            <v>SF-SAN-I07-NL-0037</v>
          </cell>
          <cell r="B20104" t="str">
            <v>CINT</v>
          </cell>
          <cell r="C20104" t="str">
            <v/>
          </cell>
          <cell r="D20104" t="str">
            <v>SEAT CUSHION C-371 OZ.051</v>
          </cell>
          <cell r="E20104">
            <v>44783</v>
          </cell>
          <cell r="F20104" t="str">
            <v>HALF</v>
          </cell>
          <cell r="G20104" t="str">
            <v>CI_I07</v>
          </cell>
          <cell r="H20104" t="str">
            <v>PC</v>
          </cell>
          <cell r="I20104" t="str">
            <v>CPR</v>
          </cell>
          <cell r="J20104" t="str">
            <v/>
          </cell>
          <cell r="K20104" t="str">
            <v>PD</v>
          </cell>
          <cell r="L20104" t="str">
            <v>7934</v>
          </cell>
          <cell r="M20104" t="str">
            <v>S</v>
          </cell>
          <cell r="N20104">
            <v>0</v>
          </cell>
        </row>
        <row r="20105">
          <cell r="A20105" t="str">
            <v>SF-SAN-I07-NL-0038</v>
          </cell>
          <cell r="B20105" t="str">
            <v>CINT</v>
          </cell>
          <cell r="C20105" t="str">
            <v/>
          </cell>
          <cell r="D20105" t="str">
            <v>SEAT CUSHION C-371 VANITY BROWN A4</v>
          </cell>
          <cell r="E20105">
            <v>44783</v>
          </cell>
          <cell r="F20105" t="str">
            <v>HALF</v>
          </cell>
          <cell r="G20105" t="str">
            <v>CI_I07</v>
          </cell>
          <cell r="H20105" t="str">
            <v>PC</v>
          </cell>
          <cell r="I20105" t="str">
            <v>CPR</v>
          </cell>
          <cell r="J20105" t="str">
            <v/>
          </cell>
          <cell r="K20105" t="str">
            <v>PD</v>
          </cell>
          <cell r="L20105" t="str">
            <v>7934</v>
          </cell>
          <cell r="M20105" t="str">
            <v>S</v>
          </cell>
          <cell r="N20105">
            <v>0</v>
          </cell>
        </row>
        <row r="20106">
          <cell r="A20106" t="str">
            <v>SF-SAN-I07-NL-0039</v>
          </cell>
          <cell r="B20106" t="str">
            <v>CINT</v>
          </cell>
          <cell r="C20106" t="str">
            <v/>
          </cell>
          <cell r="D20106" t="str">
            <v>SEAT CUSHION C-371 YELLOW L8</v>
          </cell>
          <cell r="E20106">
            <v>44783</v>
          </cell>
          <cell r="F20106" t="str">
            <v>HALF</v>
          </cell>
          <cell r="G20106" t="str">
            <v>CI_I07</v>
          </cell>
          <cell r="H20106" t="str">
            <v>PC</v>
          </cell>
          <cell r="I20106" t="str">
            <v>CPR</v>
          </cell>
          <cell r="J20106" t="str">
            <v/>
          </cell>
          <cell r="K20106" t="str">
            <v>PD</v>
          </cell>
          <cell r="L20106" t="str">
            <v>7934</v>
          </cell>
          <cell r="M20106" t="str">
            <v>S</v>
          </cell>
          <cell r="N20106">
            <v>0</v>
          </cell>
        </row>
        <row r="20107">
          <cell r="A20107" t="str">
            <v>SF-SAN-I07-NL-0040</v>
          </cell>
          <cell r="B20107" t="str">
            <v>CINT</v>
          </cell>
          <cell r="C20107" t="str">
            <v/>
          </cell>
          <cell r="D20107" t="str">
            <v>SEAT CUSHION CT-371 BROWN N4</v>
          </cell>
          <cell r="E20107">
            <v>44966</v>
          </cell>
          <cell r="F20107" t="str">
            <v>HALF</v>
          </cell>
          <cell r="G20107" t="str">
            <v>CI_I07</v>
          </cell>
          <cell r="H20107" t="str">
            <v>PC</v>
          </cell>
          <cell r="I20107" t="str">
            <v>CPR</v>
          </cell>
          <cell r="J20107" t="str">
            <v/>
          </cell>
          <cell r="K20107" t="str">
            <v>PD</v>
          </cell>
          <cell r="L20107" t="str">
            <v>7934</v>
          </cell>
          <cell r="M20107" t="str">
            <v>S</v>
          </cell>
          <cell r="N20107">
            <v>62820</v>
          </cell>
        </row>
        <row r="20108">
          <cell r="A20108" t="str">
            <v>SF-SAN-I07-NL-0041</v>
          </cell>
          <cell r="B20108" t="str">
            <v>CINT</v>
          </cell>
          <cell r="C20108" t="str">
            <v/>
          </cell>
          <cell r="D20108" t="str">
            <v>SEAT CUSHION CT-371 BLUE L1</v>
          </cell>
          <cell r="E20108">
            <v>45175</v>
          </cell>
          <cell r="F20108" t="str">
            <v>HALF</v>
          </cell>
          <cell r="G20108" t="str">
            <v>CI_I07</v>
          </cell>
          <cell r="H20108" t="str">
            <v>PC</v>
          </cell>
          <cell r="I20108" t="str">
            <v>CPR</v>
          </cell>
          <cell r="J20108" t="str">
            <v/>
          </cell>
          <cell r="K20108" t="str">
            <v>PD</v>
          </cell>
          <cell r="L20108" t="str">
            <v>7934</v>
          </cell>
          <cell r="M20108" t="str">
            <v>S</v>
          </cell>
          <cell r="N20108">
            <v>55457</v>
          </cell>
        </row>
        <row r="20109">
          <cell r="A20109" t="str">
            <v>SF-SAN-I07-NL-0042</v>
          </cell>
          <cell r="B20109" t="str">
            <v>CINT</v>
          </cell>
          <cell r="C20109" t="str">
            <v/>
          </cell>
          <cell r="D20109" t="str">
            <v>SEAT CUSHION CT-371 GREY L2</v>
          </cell>
          <cell r="E20109">
            <v>0</v>
          </cell>
          <cell r="F20109" t="str">
            <v>HALF</v>
          </cell>
          <cell r="G20109" t="str">
            <v>CI_I07</v>
          </cell>
          <cell r="H20109" t="str">
            <v>PC</v>
          </cell>
          <cell r="I20109" t="str">
            <v>CPR</v>
          </cell>
          <cell r="J20109" t="str">
            <v/>
          </cell>
          <cell r="K20109" t="str">
            <v>PD</v>
          </cell>
          <cell r="L20109" t="str">
            <v>7934</v>
          </cell>
          <cell r="M20109" t="str">
            <v>S</v>
          </cell>
          <cell r="N20109">
            <v>0</v>
          </cell>
        </row>
        <row r="20110">
          <cell r="A20110" t="str">
            <v>SF-SAN-I07-NL-0043</v>
          </cell>
          <cell r="B20110" t="str">
            <v>CINT</v>
          </cell>
          <cell r="C20110" t="str">
            <v/>
          </cell>
          <cell r="D20110" t="str">
            <v>SEAT CUSHION CT-371 GREEN L6</v>
          </cell>
          <cell r="E20110">
            <v>0</v>
          </cell>
          <cell r="F20110" t="str">
            <v>HALF</v>
          </cell>
          <cell r="G20110" t="str">
            <v>CI_I07</v>
          </cell>
          <cell r="H20110" t="str">
            <v>PC</v>
          </cell>
          <cell r="I20110" t="str">
            <v>CPR</v>
          </cell>
          <cell r="J20110" t="str">
            <v/>
          </cell>
          <cell r="K20110" t="str">
            <v>PD</v>
          </cell>
          <cell r="L20110" t="str">
            <v>7934</v>
          </cell>
          <cell r="M20110" t="str">
            <v>S</v>
          </cell>
          <cell r="N20110">
            <v>0</v>
          </cell>
        </row>
        <row r="20111">
          <cell r="A20111" t="str">
            <v>SF-SAN-I07-NL-0044</v>
          </cell>
          <cell r="B20111" t="str">
            <v>CINT</v>
          </cell>
          <cell r="C20111" t="str">
            <v/>
          </cell>
          <cell r="D20111" t="str">
            <v>SEAT CUSHION CT-371 BLACK L7</v>
          </cell>
          <cell r="E20111">
            <v>44992</v>
          </cell>
          <cell r="F20111" t="str">
            <v>HALF</v>
          </cell>
          <cell r="G20111" t="str">
            <v>CI_I07</v>
          </cell>
          <cell r="H20111" t="str">
            <v>PC</v>
          </cell>
          <cell r="I20111" t="str">
            <v>CPR</v>
          </cell>
          <cell r="J20111" t="str">
            <v/>
          </cell>
          <cell r="K20111" t="str">
            <v>PD</v>
          </cell>
          <cell r="L20111" t="str">
            <v>7934</v>
          </cell>
          <cell r="M20111" t="str">
            <v>S</v>
          </cell>
          <cell r="N20111">
            <v>57952</v>
          </cell>
        </row>
        <row r="20112">
          <cell r="A20112" t="str">
            <v>SF-SAN-I07-NL-0045</v>
          </cell>
          <cell r="B20112" t="str">
            <v>CINT</v>
          </cell>
          <cell r="C20112" t="str">
            <v/>
          </cell>
          <cell r="D20112" t="str">
            <v>SEAT CUSHION CT-371 CREAM N5</v>
          </cell>
          <cell r="E20112">
            <v>0</v>
          </cell>
          <cell r="F20112" t="str">
            <v>HALF</v>
          </cell>
          <cell r="G20112" t="str">
            <v>CI_I07</v>
          </cell>
          <cell r="H20112" t="str">
            <v>PC</v>
          </cell>
          <cell r="I20112" t="str">
            <v>CPR</v>
          </cell>
          <cell r="J20112" t="str">
            <v/>
          </cell>
          <cell r="K20112" t="str">
            <v>PD</v>
          </cell>
          <cell r="L20112" t="str">
            <v>7934</v>
          </cell>
          <cell r="M20112" t="str">
            <v>S</v>
          </cell>
          <cell r="N20112">
            <v>0</v>
          </cell>
        </row>
        <row r="20113">
          <cell r="A20113" t="str">
            <v>SF-SAN-I07-NL-0046</v>
          </cell>
          <cell r="B20113" t="str">
            <v>CINT</v>
          </cell>
          <cell r="C20113" t="str">
            <v/>
          </cell>
          <cell r="D20113" t="str">
            <v>SEAT CUSHION CT-371 BLACK O7</v>
          </cell>
          <cell r="E20113">
            <v>0</v>
          </cell>
          <cell r="F20113" t="str">
            <v>HALF</v>
          </cell>
          <cell r="G20113" t="str">
            <v>CI_I07</v>
          </cell>
          <cell r="H20113" t="str">
            <v>PC</v>
          </cell>
          <cell r="I20113" t="str">
            <v>CPR</v>
          </cell>
          <cell r="J20113" t="str">
            <v/>
          </cell>
          <cell r="K20113" t="str">
            <v>PD</v>
          </cell>
          <cell r="L20113" t="str">
            <v>7934</v>
          </cell>
          <cell r="M20113" t="str">
            <v>S</v>
          </cell>
          <cell r="N20113">
            <v>0</v>
          </cell>
        </row>
        <row r="20114">
          <cell r="A20114" t="str">
            <v>SF-SAN-I07-NL-0047</v>
          </cell>
          <cell r="B20114" t="str">
            <v>CINT</v>
          </cell>
          <cell r="C20114" t="str">
            <v/>
          </cell>
          <cell r="D20114" t="str">
            <v>SEAT CUSHION C-371 GREY Y2</v>
          </cell>
          <cell r="E20114">
            <v>45077</v>
          </cell>
          <cell r="F20114" t="str">
            <v>HALF</v>
          </cell>
          <cell r="G20114" t="str">
            <v>CI_I07</v>
          </cell>
          <cell r="H20114" t="str">
            <v>PC</v>
          </cell>
          <cell r="I20114" t="str">
            <v>CPR</v>
          </cell>
          <cell r="J20114" t="str">
            <v/>
          </cell>
          <cell r="K20114" t="str">
            <v>PD</v>
          </cell>
          <cell r="L20114" t="str">
            <v>7934</v>
          </cell>
          <cell r="M20114" t="str">
            <v>S</v>
          </cell>
          <cell r="N20114">
            <v>45680</v>
          </cell>
        </row>
        <row r="20115">
          <cell r="A20115" t="str">
            <v>SF-SHI-I04-CT-0001</v>
          </cell>
          <cell r="B20115" t="str">
            <v>CINT</v>
          </cell>
          <cell r="C20115" t="str">
            <v/>
          </cell>
          <cell r="D20115" t="str">
            <v>CLAMP ROTARY SHIRO KW 0</v>
          </cell>
          <cell r="E20115">
            <v>45169</v>
          </cell>
          <cell r="F20115" t="str">
            <v>HALF</v>
          </cell>
          <cell r="G20115" t="str">
            <v>CI_I04</v>
          </cell>
          <cell r="H20115" t="str">
            <v>PC</v>
          </cell>
          <cell r="I20115" t="str">
            <v>CPR</v>
          </cell>
          <cell r="J20115" t="str">
            <v/>
          </cell>
          <cell r="K20115" t="str">
            <v>PD</v>
          </cell>
          <cell r="L20115" t="str">
            <v>7931</v>
          </cell>
          <cell r="M20115" t="str">
            <v>S</v>
          </cell>
          <cell r="N20115">
            <v>12563</v>
          </cell>
        </row>
        <row r="20116">
          <cell r="A20116" t="str">
            <v>SF-SHI-I04-CT-0002</v>
          </cell>
          <cell r="B20116" t="str">
            <v>CINT</v>
          </cell>
          <cell r="C20116" t="str">
            <v/>
          </cell>
          <cell r="D20116" t="str">
            <v>JOINT LEG SHIRO WS 1218 COMPL KW 0</v>
          </cell>
          <cell r="E20116">
            <v>45169</v>
          </cell>
          <cell r="F20116" t="str">
            <v>HALF</v>
          </cell>
          <cell r="G20116" t="str">
            <v>CI_I04</v>
          </cell>
          <cell r="H20116" t="str">
            <v>PC</v>
          </cell>
          <cell r="I20116" t="str">
            <v>CPR</v>
          </cell>
          <cell r="J20116" t="str">
            <v/>
          </cell>
          <cell r="K20116" t="str">
            <v>PD</v>
          </cell>
          <cell r="L20116" t="str">
            <v>7931</v>
          </cell>
          <cell r="M20116" t="str">
            <v>S</v>
          </cell>
          <cell r="N20116">
            <v>71092</v>
          </cell>
        </row>
        <row r="20117">
          <cell r="A20117" t="str">
            <v>SF-SHI-I04-CT-0003</v>
          </cell>
          <cell r="B20117" t="str">
            <v>CINT</v>
          </cell>
          <cell r="C20117" t="str">
            <v/>
          </cell>
          <cell r="D20117" t="str">
            <v>JOINT LEG SHIRO WS 1224 COMPL KW 0</v>
          </cell>
          <cell r="E20117">
            <v>45122</v>
          </cell>
          <cell r="F20117" t="str">
            <v>HALF</v>
          </cell>
          <cell r="G20117" t="str">
            <v>CI_I04</v>
          </cell>
          <cell r="H20117" t="str">
            <v>PC</v>
          </cell>
          <cell r="I20117" t="str">
            <v>CPR</v>
          </cell>
          <cell r="J20117" t="str">
            <v/>
          </cell>
          <cell r="K20117" t="str">
            <v>PD</v>
          </cell>
          <cell r="L20117" t="str">
            <v>7931</v>
          </cell>
          <cell r="M20117" t="str">
            <v>S</v>
          </cell>
          <cell r="N20117">
            <v>83868</v>
          </cell>
        </row>
        <row r="20118">
          <cell r="A20118" t="str">
            <v>SF-SHI-I04-CT-0004</v>
          </cell>
          <cell r="B20118" t="str">
            <v>CINT</v>
          </cell>
          <cell r="C20118" t="str">
            <v/>
          </cell>
          <cell r="D20118" t="str">
            <v>JOINT PLATE SHIRO KW 0</v>
          </cell>
          <cell r="E20118">
            <v>44783</v>
          </cell>
          <cell r="F20118" t="str">
            <v>HALF</v>
          </cell>
          <cell r="G20118" t="str">
            <v>CI_I04</v>
          </cell>
          <cell r="H20118" t="str">
            <v>PC</v>
          </cell>
          <cell r="I20118" t="str">
            <v>CPR</v>
          </cell>
          <cell r="J20118" t="str">
            <v/>
          </cell>
          <cell r="K20118" t="str">
            <v>PD</v>
          </cell>
          <cell r="L20118" t="str">
            <v>7931</v>
          </cell>
          <cell r="M20118" t="str">
            <v>S</v>
          </cell>
          <cell r="N20118">
            <v>0</v>
          </cell>
        </row>
        <row r="20119">
          <cell r="A20119" t="str">
            <v>SF-SHI-I04-CT-0005</v>
          </cell>
          <cell r="B20119" t="str">
            <v>CINT</v>
          </cell>
          <cell r="C20119" t="str">
            <v/>
          </cell>
          <cell r="D20119" t="str">
            <v>LEG PIPE SHIRO WS 1218/1224 KW 0</v>
          </cell>
          <cell r="E20119">
            <v>44966</v>
          </cell>
          <cell r="F20119" t="str">
            <v>HALF</v>
          </cell>
          <cell r="G20119" t="str">
            <v>CI_I04</v>
          </cell>
          <cell r="H20119" t="str">
            <v>PC</v>
          </cell>
          <cell r="I20119" t="str">
            <v>CPR</v>
          </cell>
          <cell r="J20119" t="str">
            <v/>
          </cell>
          <cell r="K20119" t="str">
            <v>PD</v>
          </cell>
          <cell r="L20119" t="str">
            <v>7931</v>
          </cell>
          <cell r="M20119" t="str">
            <v>S</v>
          </cell>
          <cell r="N20119">
            <v>75180</v>
          </cell>
        </row>
        <row r="20120">
          <cell r="A20120" t="str">
            <v>SF-SHI-I04-CT-0006</v>
          </cell>
          <cell r="B20120" t="str">
            <v>CINT</v>
          </cell>
          <cell r="C20120" t="str">
            <v/>
          </cell>
          <cell r="D20120" t="str">
            <v>PLATE FOR STOPPER SHIRO KW 0</v>
          </cell>
          <cell r="E20120">
            <v>44783</v>
          </cell>
          <cell r="F20120" t="str">
            <v>HALF</v>
          </cell>
          <cell r="G20120" t="str">
            <v>CI_I04</v>
          </cell>
          <cell r="H20120" t="str">
            <v>PC</v>
          </cell>
          <cell r="I20120" t="str">
            <v>CPR</v>
          </cell>
          <cell r="J20120" t="str">
            <v/>
          </cell>
          <cell r="K20120" t="str">
            <v>PD</v>
          </cell>
          <cell r="L20120" t="str">
            <v>7931</v>
          </cell>
          <cell r="M20120" t="str">
            <v>S</v>
          </cell>
          <cell r="N20120">
            <v>0</v>
          </cell>
        </row>
        <row r="20121">
          <cell r="A20121" t="str">
            <v>SF-SHI-I04-CT-0007</v>
          </cell>
          <cell r="B20121" t="str">
            <v>CINT</v>
          </cell>
          <cell r="C20121" t="str">
            <v/>
          </cell>
          <cell r="D20121" t="str">
            <v>ROTARY PIN SHIRO KW 0</v>
          </cell>
          <cell r="E20121">
            <v>45169</v>
          </cell>
          <cell r="F20121" t="str">
            <v>HALF</v>
          </cell>
          <cell r="G20121" t="str">
            <v>CI_I04</v>
          </cell>
          <cell r="H20121" t="str">
            <v>PC</v>
          </cell>
          <cell r="I20121" t="str">
            <v>CPR</v>
          </cell>
          <cell r="J20121" t="str">
            <v/>
          </cell>
          <cell r="K20121" t="str">
            <v>PD</v>
          </cell>
          <cell r="L20121" t="str">
            <v>7931</v>
          </cell>
          <cell r="M20121" t="str">
            <v>S</v>
          </cell>
          <cell r="N20121">
            <v>12609</v>
          </cell>
        </row>
        <row r="20122">
          <cell r="A20122" t="str">
            <v>SF-SHI-I06-PC-0001</v>
          </cell>
          <cell r="B20122" t="str">
            <v>CINT</v>
          </cell>
          <cell r="C20122" t="str">
            <v/>
          </cell>
          <cell r="D20122" t="str">
            <v>JOINT LEG SHIRO WS 1218 FP BLACK</v>
          </cell>
          <cell r="E20122">
            <v>45169</v>
          </cell>
          <cell r="F20122" t="str">
            <v>HALF</v>
          </cell>
          <cell r="G20122" t="str">
            <v>CI_I06</v>
          </cell>
          <cell r="H20122" t="str">
            <v>PC</v>
          </cell>
          <cell r="I20122" t="str">
            <v>CPR</v>
          </cell>
          <cell r="J20122" t="str">
            <v/>
          </cell>
          <cell r="K20122" t="str">
            <v>PD</v>
          </cell>
          <cell r="L20122" t="str">
            <v>7933</v>
          </cell>
          <cell r="M20122" t="str">
            <v>S</v>
          </cell>
          <cell r="N20122">
            <v>90778</v>
          </cell>
        </row>
        <row r="20123">
          <cell r="A20123" t="str">
            <v>SF-SHI-I06-PC-0002</v>
          </cell>
          <cell r="B20123" t="str">
            <v>CINT</v>
          </cell>
          <cell r="C20123" t="str">
            <v/>
          </cell>
          <cell r="D20123" t="str">
            <v>JOINT LEG SHIRO WS 1224 FP BLACK</v>
          </cell>
          <cell r="E20123">
            <v>45169</v>
          </cell>
          <cell r="F20123" t="str">
            <v>HALF</v>
          </cell>
          <cell r="G20123" t="str">
            <v>CI_I06</v>
          </cell>
          <cell r="H20123" t="str">
            <v>PC</v>
          </cell>
          <cell r="I20123" t="str">
            <v>CPR</v>
          </cell>
          <cell r="J20123" t="str">
            <v/>
          </cell>
          <cell r="K20123" t="str">
            <v>PD</v>
          </cell>
          <cell r="L20123" t="str">
            <v>7933</v>
          </cell>
          <cell r="M20123" t="str">
            <v>S</v>
          </cell>
          <cell r="N20123">
            <v>105965</v>
          </cell>
        </row>
        <row r="20124">
          <cell r="A20124" t="str">
            <v>SF-SHI-I06-PC-0003</v>
          </cell>
          <cell r="B20124" t="str">
            <v>CINT</v>
          </cell>
          <cell r="C20124" t="str">
            <v/>
          </cell>
          <cell r="D20124" t="str">
            <v>LEG PIPE SHIRO WS 1218/1224 FP BLACK</v>
          </cell>
          <cell r="E20124">
            <v>45169</v>
          </cell>
          <cell r="F20124" t="str">
            <v>HALF</v>
          </cell>
          <cell r="G20124" t="str">
            <v>CI_I06</v>
          </cell>
          <cell r="H20124" t="str">
            <v>PC</v>
          </cell>
          <cell r="I20124" t="str">
            <v>CPR</v>
          </cell>
          <cell r="J20124" t="str">
            <v/>
          </cell>
          <cell r="K20124" t="str">
            <v>PD</v>
          </cell>
          <cell r="L20124" t="str">
            <v>7933</v>
          </cell>
          <cell r="M20124" t="str">
            <v>S</v>
          </cell>
          <cell r="N20124">
            <v>100909</v>
          </cell>
        </row>
        <row r="20125">
          <cell r="A20125" t="str">
            <v>SF-SHI-I06-PC-0004</v>
          </cell>
          <cell r="B20125" t="str">
            <v>CINT</v>
          </cell>
          <cell r="C20125" t="str">
            <v/>
          </cell>
          <cell r="D20125" t="str">
            <v>ROTARY PIN SHIRO FP BLACK</v>
          </cell>
          <cell r="E20125">
            <v>45163</v>
          </cell>
          <cell r="F20125" t="str">
            <v>HALF</v>
          </cell>
          <cell r="G20125" t="str">
            <v>CI_I06</v>
          </cell>
          <cell r="H20125" t="str">
            <v>PC</v>
          </cell>
          <cell r="I20125" t="str">
            <v>CPR</v>
          </cell>
          <cell r="J20125" t="str">
            <v/>
          </cell>
          <cell r="K20125" t="str">
            <v>PD</v>
          </cell>
          <cell r="L20125" t="str">
            <v>7933</v>
          </cell>
          <cell r="M20125" t="str">
            <v>S</v>
          </cell>
          <cell r="N20125">
            <v>15368</v>
          </cell>
        </row>
        <row r="20126">
          <cell r="A20126" t="str">
            <v>SF-SHI-I06-PC-0005</v>
          </cell>
          <cell r="B20126" t="str">
            <v>CINT</v>
          </cell>
          <cell r="C20126" t="str">
            <v/>
          </cell>
          <cell r="D20126" t="str">
            <v>CLAMP ROTARY SHIRO FP BLACK</v>
          </cell>
          <cell r="E20126">
            <v>44966</v>
          </cell>
          <cell r="F20126" t="str">
            <v>HALF</v>
          </cell>
          <cell r="G20126" t="str">
            <v>CI_I06</v>
          </cell>
          <cell r="H20126" t="str">
            <v>PC</v>
          </cell>
          <cell r="I20126" t="str">
            <v>CPR</v>
          </cell>
          <cell r="J20126" t="str">
            <v/>
          </cell>
          <cell r="K20126" t="str">
            <v>PD</v>
          </cell>
          <cell r="L20126" t="str">
            <v>7933</v>
          </cell>
          <cell r="M20126" t="str">
            <v>S</v>
          </cell>
          <cell r="N20126">
            <v>14171</v>
          </cell>
        </row>
        <row r="20127">
          <cell r="A20127" t="str">
            <v>SF-SHI-IPC-SC-0001</v>
          </cell>
          <cell r="B20127" t="str">
            <v>CINT</v>
          </cell>
          <cell r="C20127" t="str">
            <v/>
          </cell>
          <cell r="D20127" t="str">
            <v>JOINT LEG SHIRO WS 1218 FP BLACK</v>
          </cell>
          <cell r="E20127">
            <v>44774</v>
          </cell>
          <cell r="F20127" t="str">
            <v>HALF</v>
          </cell>
          <cell r="G20127" t="str">
            <v>CI_IPC</v>
          </cell>
          <cell r="H20127" t="str">
            <v>PC</v>
          </cell>
          <cell r="I20127" t="str">
            <v>CPR</v>
          </cell>
          <cell r="J20127" t="str">
            <v/>
          </cell>
          <cell r="K20127" t="str">
            <v>PD</v>
          </cell>
          <cell r="L20127" t="str">
            <v>7933</v>
          </cell>
          <cell r="M20127" t="str">
            <v>V</v>
          </cell>
          <cell r="N20127">
            <v>108476</v>
          </cell>
        </row>
        <row r="20128">
          <cell r="A20128" t="str">
            <v>SF-SHO-I03-CT-0001</v>
          </cell>
          <cell r="B20128" t="str">
            <v>CINT</v>
          </cell>
          <cell r="C20128" t="str">
            <v/>
          </cell>
          <cell r="D20128" t="str">
            <v>BUSH KOTATSU 6012</v>
          </cell>
          <cell r="E20128">
            <v>44783</v>
          </cell>
          <cell r="F20128" t="str">
            <v>HALF</v>
          </cell>
          <cell r="G20128" t="str">
            <v>CI_I03</v>
          </cell>
          <cell r="H20128" t="str">
            <v>PC</v>
          </cell>
          <cell r="I20128" t="str">
            <v>CPR</v>
          </cell>
          <cell r="J20128" t="str">
            <v/>
          </cell>
          <cell r="K20128" t="str">
            <v>PD</v>
          </cell>
          <cell r="L20128" t="str">
            <v>7931</v>
          </cell>
          <cell r="M20128" t="str">
            <v>S</v>
          </cell>
          <cell r="N20128">
            <v>0</v>
          </cell>
        </row>
        <row r="20129">
          <cell r="A20129" t="str">
            <v>SF-SHO-I03-CT-0002</v>
          </cell>
          <cell r="B20129" t="str">
            <v>CINT</v>
          </cell>
          <cell r="C20129" t="str">
            <v/>
          </cell>
          <cell r="D20129" t="str">
            <v>FRAME PIPE T-1010</v>
          </cell>
          <cell r="E20129">
            <v>44783</v>
          </cell>
          <cell r="F20129" t="str">
            <v>HALF</v>
          </cell>
          <cell r="G20129" t="str">
            <v>CI_I03</v>
          </cell>
          <cell r="H20129" t="str">
            <v>PC</v>
          </cell>
          <cell r="I20129" t="str">
            <v>CPR</v>
          </cell>
          <cell r="J20129" t="str">
            <v/>
          </cell>
          <cell r="K20129" t="str">
            <v>PD</v>
          </cell>
          <cell r="L20129" t="str">
            <v>7931</v>
          </cell>
          <cell r="M20129" t="str">
            <v>S</v>
          </cell>
          <cell r="N20129">
            <v>52286</v>
          </cell>
        </row>
        <row r="20130">
          <cell r="A20130" t="str">
            <v>SF-SHO-I03-CT-0003</v>
          </cell>
          <cell r="B20130" t="str">
            <v>CINT</v>
          </cell>
          <cell r="C20130" t="str">
            <v/>
          </cell>
          <cell r="D20130" t="str">
            <v>FRAME PIPE T-7575</v>
          </cell>
          <cell r="E20130">
            <v>44783</v>
          </cell>
          <cell r="F20130" t="str">
            <v>HALF</v>
          </cell>
          <cell r="G20130" t="str">
            <v>CI_I03</v>
          </cell>
          <cell r="H20130" t="str">
            <v>PC</v>
          </cell>
          <cell r="I20130" t="str">
            <v>CPR</v>
          </cell>
          <cell r="J20130" t="str">
            <v/>
          </cell>
          <cell r="K20130" t="str">
            <v>PD</v>
          </cell>
          <cell r="L20130" t="str">
            <v>7931</v>
          </cell>
          <cell r="M20130" t="str">
            <v>S</v>
          </cell>
          <cell r="N20130">
            <v>0</v>
          </cell>
        </row>
        <row r="20131">
          <cell r="A20131" t="str">
            <v>SF-SHO-I04-CT-0004</v>
          </cell>
          <cell r="B20131" t="str">
            <v>CINT</v>
          </cell>
          <cell r="C20131" t="str">
            <v/>
          </cell>
          <cell r="D20131" t="str">
            <v>FRAME COMPL CORNER DESK KW 0</v>
          </cell>
          <cell r="E20131">
            <v>44785</v>
          </cell>
          <cell r="F20131" t="str">
            <v>HALF</v>
          </cell>
          <cell r="G20131" t="str">
            <v>CI_I04</v>
          </cell>
          <cell r="H20131" t="str">
            <v>PC</v>
          </cell>
          <cell r="I20131" t="str">
            <v>CPR</v>
          </cell>
          <cell r="J20131" t="str">
            <v/>
          </cell>
          <cell r="K20131" t="str">
            <v>PD</v>
          </cell>
          <cell r="L20131" t="str">
            <v>7931</v>
          </cell>
          <cell r="M20131" t="str">
            <v>S</v>
          </cell>
          <cell r="N20131">
            <v>0</v>
          </cell>
        </row>
        <row r="20132">
          <cell r="A20132" t="str">
            <v>SF-SHO-I04-CT-0005</v>
          </cell>
          <cell r="B20132" t="str">
            <v>CINT</v>
          </cell>
          <cell r="C20132" t="str">
            <v/>
          </cell>
          <cell r="D20132" t="str">
            <v>FRAME COMPL T-1010 KW 0</v>
          </cell>
          <cell r="E20132">
            <v>44966</v>
          </cell>
          <cell r="F20132" t="str">
            <v>HALF</v>
          </cell>
          <cell r="G20132" t="str">
            <v>CI_I04</v>
          </cell>
          <cell r="H20132" t="str">
            <v>PC</v>
          </cell>
          <cell r="I20132" t="str">
            <v>CPR</v>
          </cell>
          <cell r="J20132" t="str">
            <v/>
          </cell>
          <cell r="K20132" t="str">
            <v>PD</v>
          </cell>
          <cell r="L20132" t="str">
            <v>7931</v>
          </cell>
          <cell r="M20132" t="str">
            <v>S</v>
          </cell>
          <cell r="N20132">
            <v>115422</v>
          </cell>
        </row>
        <row r="20133">
          <cell r="A20133" t="str">
            <v>SF-SHO-I04-CT-0006</v>
          </cell>
          <cell r="B20133" t="str">
            <v>CINT</v>
          </cell>
          <cell r="C20133" t="str">
            <v/>
          </cell>
          <cell r="D20133" t="str">
            <v>FRAME COMPL T-5512 KW 0</v>
          </cell>
          <cell r="E20133">
            <v>44992</v>
          </cell>
          <cell r="F20133" t="str">
            <v>HALF</v>
          </cell>
          <cell r="G20133" t="str">
            <v>CI_I04</v>
          </cell>
          <cell r="H20133" t="str">
            <v>PC</v>
          </cell>
          <cell r="I20133" t="str">
            <v>CPR</v>
          </cell>
          <cell r="J20133" t="str">
            <v/>
          </cell>
          <cell r="K20133" t="str">
            <v>PD</v>
          </cell>
          <cell r="L20133" t="str">
            <v>7931</v>
          </cell>
          <cell r="M20133" t="str">
            <v>S</v>
          </cell>
          <cell r="N20133">
            <v>101418</v>
          </cell>
        </row>
        <row r="20134">
          <cell r="A20134" t="str">
            <v>SF-SHO-I04-CT-0007</v>
          </cell>
          <cell r="B20134" t="str">
            <v>CINT</v>
          </cell>
          <cell r="C20134" t="str">
            <v/>
          </cell>
          <cell r="D20134" t="str">
            <v>FRAME COMPL T-7012 KW</v>
          </cell>
          <cell r="E20134">
            <v>44785</v>
          </cell>
          <cell r="F20134" t="str">
            <v>HALF</v>
          </cell>
          <cell r="G20134" t="str">
            <v>CI_I04</v>
          </cell>
          <cell r="H20134" t="str">
            <v>PC</v>
          </cell>
          <cell r="I20134" t="str">
            <v>CPR</v>
          </cell>
          <cell r="J20134" t="str">
            <v/>
          </cell>
          <cell r="K20134" t="str">
            <v>PD</v>
          </cell>
          <cell r="L20134" t="str">
            <v>7931</v>
          </cell>
          <cell r="M20134" t="str">
            <v>S</v>
          </cell>
          <cell r="N20134">
            <v>0</v>
          </cell>
        </row>
        <row r="20135">
          <cell r="A20135" t="str">
            <v>SF-SHO-I04-CT-0008</v>
          </cell>
          <cell r="B20135" t="str">
            <v>CINT</v>
          </cell>
          <cell r="C20135" t="str">
            <v/>
          </cell>
          <cell r="D20135" t="str">
            <v>FRAME COMPL T-7012 KW 0</v>
          </cell>
          <cell r="E20135">
            <v>45232</v>
          </cell>
          <cell r="F20135" t="str">
            <v>HALF</v>
          </cell>
          <cell r="G20135" t="str">
            <v>CI_I04</v>
          </cell>
          <cell r="H20135" t="str">
            <v>PC</v>
          </cell>
          <cell r="I20135" t="str">
            <v>CPR</v>
          </cell>
          <cell r="J20135" t="str">
            <v/>
          </cell>
          <cell r="K20135" t="str">
            <v>PD</v>
          </cell>
          <cell r="L20135" t="str">
            <v>7931</v>
          </cell>
          <cell r="M20135" t="str">
            <v>S</v>
          </cell>
          <cell r="N20135">
            <v>116506</v>
          </cell>
        </row>
        <row r="20136">
          <cell r="A20136" t="str">
            <v>SF-SHO-I04-CT-0009</v>
          </cell>
          <cell r="B20136" t="str">
            <v>CINT</v>
          </cell>
          <cell r="C20136" t="str">
            <v/>
          </cell>
          <cell r="D20136" t="str">
            <v>FRAME COMPL T-7012 KW CUSTOM</v>
          </cell>
          <cell r="E20136">
            <v>44785</v>
          </cell>
          <cell r="F20136" t="str">
            <v>HALF</v>
          </cell>
          <cell r="G20136" t="str">
            <v>CI_I04</v>
          </cell>
          <cell r="H20136" t="str">
            <v>PC</v>
          </cell>
          <cell r="I20136" t="str">
            <v>CPR</v>
          </cell>
          <cell r="J20136" t="str">
            <v/>
          </cell>
          <cell r="K20136" t="str">
            <v>PD</v>
          </cell>
          <cell r="L20136" t="str">
            <v>7931</v>
          </cell>
          <cell r="M20136" t="str">
            <v>S</v>
          </cell>
          <cell r="N20136">
            <v>0</v>
          </cell>
        </row>
        <row r="20137">
          <cell r="A20137" t="str">
            <v>SF-SHO-I04-CT-0010</v>
          </cell>
          <cell r="B20137" t="str">
            <v>CINT</v>
          </cell>
          <cell r="C20137" t="str">
            <v/>
          </cell>
          <cell r="D20137" t="str">
            <v>FRAME COMPL T-7014 KW 0</v>
          </cell>
          <cell r="E20137">
            <v>44966</v>
          </cell>
          <cell r="F20137" t="str">
            <v>HALF</v>
          </cell>
          <cell r="G20137" t="str">
            <v>CI_I04</v>
          </cell>
          <cell r="H20137" t="str">
            <v>PC</v>
          </cell>
          <cell r="I20137" t="str">
            <v>CPR</v>
          </cell>
          <cell r="J20137" t="str">
            <v/>
          </cell>
          <cell r="K20137" t="str">
            <v>PD</v>
          </cell>
          <cell r="L20137" t="str">
            <v>7931</v>
          </cell>
          <cell r="M20137" t="str">
            <v>S</v>
          </cell>
          <cell r="N20137">
            <v>103314</v>
          </cell>
        </row>
        <row r="20138">
          <cell r="A20138" t="str">
            <v>SF-SHO-I04-CT-0011</v>
          </cell>
          <cell r="B20138" t="str">
            <v>CINT</v>
          </cell>
          <cell r="C20138" t="str">
            <v/>
          </cell>
          <cell r="D20138" t="str">
            <v>FRAME COMPL T-7014L KW 0</v>
          </cell>
          <cell r="E20138">
            <v>44785</v>
          </cell>
          <cell r="F20138" t="str">
            <v>HALF</v>
          </cell>
          <cell r="G20138" t="str">
            <v>CI_I04</v>
          </cell>
          <cell r="H20138" t="str">
            <v>PC</v>
          </cell>
          <cell r="I20138" t="str">
            <v>CPR</v>
          </cell>
          <cell r="J20138" t="str">
            <v/>
          </cell>
          <cell r="K20138" t="str">
            <v>PD</v>
          </cell>
          <cell r="L20138" t="str">
            <v>7931</v>
          </cell>
          <cell r="M20138" t="str">
            <v>S</v>
          </cell>
          <cell r="N20138">
            <v>80940</v>
          </cell>
        </row>
        <row r="20139">
          <cell r="A20139" t="str">
            <v>SF-SHO-I04-CT-0012</v>
          </cell>
          <cell r="B20139" t="str">
            <v>CINT</v>
          </cell>
          <cell r="C20139" t="str">
            <v/>
          </cell>
          <cell r="D20139" t="str">
            <v>FRAME COMPL T-7014R KW 0</v>
          </cell>
          <cell r="E20139">
            <v>44785</v>
          </cell>
          <cell r="F20139" t="str">
            <v>HALF</v>
          </cell>
          <cell r="G20139" t="str">
            <v>CI_I04</v>
          </cell>
          <cell r="H20139" t="str">
            <v>PC</v>
          </cell>
          <cell r="I20139" t="str">
            <v>CPR</v>
          </cell>
          <cell r="J20139" t="str">
            <v/>
          </cell>
          <cell r="K20139" t="str">
            <v>PD</v>
          </cell>
          <cell r="L20139" t="str">
            <v>7931</v>
          </cell>
          <cell r="M20139" t="str">
            <v>S</v>
          </cell>
          <cell r="N20139">
            <v>80940</v>
          </cell>
        </row>
        <row r="20140">
          <cell r="A20140" t="str">
            <v>SF-SHO-I04-CT-0013</v>
          </cell>
          <cell r="B20140" t="str">
            <v>CINT</v>
          </cell>
          <cell r="C20140" t="str">
            <v/>
          </cell>
          <cell r="D20140" t="str">
            <v>FRAME COMPL T-7018 KW</v>
          </cell>
          <cell r="E20140">
            <v>44904</v>
          </cell>
          <cell r="F20140" t="str">
            <v>HALF</v>
          </cell>
          <cell r="G20140" t="str">
            <v>CI_I04</v>
          </cell>
          <cell r="H20140" t="str">
            <v>PC</v>
          </cell>
          <cell r="I20140" t="str">
            <v>CPR</v>
          </cell>
          <cell r="J20140" t="str">
            <v/>
          </cell>
          <cell r="K20140" t="str">
            <v>PD</v>
          </cell>
          <cell r="L20140" t="str">
            <v>7931</v>
          </cell>
          <cell r="M20140" t="str">
            <v>S</v>
          </cell>
          <cell r="N20140">
            <v>147584</v>
          </cell>
        </row>
        <row r="20141">
          <cell r="A20141" t="str">
            <v>SF-SHO-I04-CT-0014</v>
          </cell>
          <cell r="B20141" t="str">
            <v>CINT</v>
          </cell>
          <cell r="C20141" t="str">
            <v/>
          </cell>
          <cell r="D20141" t="str">
            <v>FRAME COMPL T-7575 KW 0</v>
          </cell>
          <cell r="E20141">
            <v>44966</v>
          </cell>
          <cell r="F20141" t="str">
            <v>HALF</v>
          </cell>
          <cell r="G20141" t="str">
            <v>CI_I04</v>
          </cell>
          <cell r="H20141" t="str">
            <v>PC</v>
          </cell>
          <cell r="I20141" t="str">
            <v>CPR</v>
          </cell>
          <cell r="J20141" t="str">
            <v/>
          </cell>
          <cell r="K20141" t="str">
            <v>PD</v>
          </cell>
          <cell r="L20141" t="str">
            <v>7931</v>
          </cell>
          <cell r="M20141" t="str">
            <v>S</v>
          </cell>
          <cell r="N20141">
            <v>93670</v>
          </cell>
        </row>
        <row r="20142">
          <cell r="A20142" t="str">
            <v>SF-SHO-I04-CT-0015</v>
          </cell>
          <cell r="B20142" t="str">
            <v>CINT</v>
          </cell>
          <cell r="C20142" t="str">
            <v/>
          </cell>
          <cell r="D20142" t="str">
            <v>FRAME COMPLE T-5010 KW 0</v>
          </cell>
          <cell r="E20142">
            <v>44785</v>
          </cell>
          <cell r="F20142" t="str">
            <v>HALF</v>
          </cell>
          <cell r="G20142" t="str">
            <v>CI_I04</v>
          </cell>
          <cell r="H20142" t="str">
            <v>PC</v>
          </cell>
          <cell r="I20142" t="str">
            <v>CPR</v>
          </cell>
          <cell r="J20142" t="str">
            <v/>
          </cell>
          <cell r="K20142" t="str">
            <v>PD</v>
          </cell>
          <cell r="L20142" t="str">
            <v>7931</v>
          </cell>
          <cell r="M20142" t="str">
            <v>S</v>
          </cell>
          <cell r="N20142">
            <v>0</v>
          </cell>
        </row>
        <row r="20143">
          <cell r="A20143" t="str">
            <v>SF-SHO-I04-CT-0016</v>
          </cell>
          <cell r="B20143" t="str">
            <v>CINT</v>
          </cell>
          <cell r="C20143" t="str">
            <v/>
          </cell>
          <cell r="D20143" t="str">
            <v>FRAME SOHO T-7575 KW-0</v>
          </cell>
          <cell r="E20143">
            <v>44785</v>
          </cell>
          <cell r="F20143" t="str">
            <v>HALF</v>
          </cell>
          <cell r="G20143" t="str">
            <v>CI_I04</v>
          </cell>
          <cell r="H20143" t="str">
            <v>PC</v>
          </cell>
          <cell r="I20143" t="str">
            <v>CPR</v>
          </cell>
          <cell r="J20143" t="str">
            <v/>
          </cell>
          <cell r="K20143" t="str">
            <v>PD</v>
          </cell>
          <cell r="L20143" t="str">
            <v>7931</v>
          </cell>
          <cell r="M20143" t="str">
            <v>S</v>
          </cell>
          <cell r="N20143">
            <v>0</v>
          </cell>
        </row>
        <row r="20144">
          <cell r="A20144" t="str">
            <v>SF-SHO-I04-CT-0017</v>
          </cell>
          <cell r="B20144" t="str">
            <v>CINT</v>
          </cell>
          <cell r="C20144" t="str">
            <v/>
          </cell>
          <cell r="D20144" t="str">
            <v>BASE LEG COMPLE KOTATSU 6012 KW 0</v>
          </cell>
          <cell r="E20144">
            <v>45266</v>
          </cell>
          <cell r="F20144" t="str">
            <v>HALF</v>
          </cell>
          <cell r="G20144" t="str">
            <v>CI_I04</v>
          </cell>
          <cell r="H20144" t="str">
            <v>PC</v>
          </cell>
          <cell r="I20144" t="str">
            <v>CPR</v>
          </cell>
          <cell r="J20144" t="str">
            <v/>
          </cell>
          <cell r="K20144" t="str">
            <v>PD</v>
          </cell>
          <cell r="L20144" t="str">
            <v>7931</v>
          </cell>
          <cell r="M20144" t="str">
            <v>S</v>
          </cell>
          <cell r="N20144">
            <v>57383</v>
          </cell>
        </row>
        <row r="20145">
          <cell r="A20145" t="str">
            <v>SF-SHO-I04-CT-0018</v>
          </cell>
          <cell r="B20145" t="str">
            <v>CINT</v>
          </cell>
          <cell r="C20145" t="str">
            <v/>
          </cell>
          <cell r="D20145" t="str">
            <v>JOINT PIPE 1 KOTATSU</v>
          </cell>
          <cell r="E20145">
            <v>45266</v>
          </cell>
          <cell r="F20145" t="str">
            <v>HALF</v>
          </cell>
          <cell r="G20145" t="str">
            <v>CI_I04</v>
          </cell>
          <cell r="H20145" t="str">
            <v>PC</v>
          </cell>
          <cell r="I20145" t="str">
            <v>CPR</v>
          </cell>
          <cell r="J20145" t="str">
            <v/>
          </cell>
          <cell r="K20145" t="str">
            <v>PD</v>
          </cell>
          <cell r="L20145" t="str">
            <v>7931</v>
          </cell>
          <cell r="M20145" t="str">
            <v>S</v>
          </cell>
          <cell r="N20145">
            <v>28443</v>
          </cell>
        </row>
        <row r="20146">
          <cell r="A20146" t="str">
            <v>SF-SHO-I04-CT-0019</v>
          </cell>
          <cell r="B20146" t="str">
            <v>CINT</v>
          </cell>
          <cell r="C20146" t="str">
            <v/>
          </cell>
          <cell r="D20146" t="str">
            <v>JOINT PIPE 1 KOTATSU 6016</v>
          </cell>
          <cell r="E20146">
            <v>44785</v>
          </cell>
          <cell r="F20146" t="str">
            <v>HALF</v>
          </cell>
          <cell r="G20146" t="str">
            <v>CI_I04</v>
          </cell>
          <cell r="H20146" t="str">
            <v>PC</v>
          </cell>
          <cell r="I20146" t="str">
            <v>CPR</v>
          </cell>
          <cell r="J20146" t="str">
            <v/>
          </cell>
          <cell r="K20146" t="str">
            <v>PD</v>
          </cell>
          <cell r="L20146" t="str">
            <v>7931</v>
          </cell>
          <cell r="M20146" t="str">
            <v>S</v>
          </cell>
          <cell r="N20146">
            <v>43475</v>
          </cell>
        </row>
        <row r="20147">
          <cell r="A20147" t="str">
            <v>SF-SHO-I04-CT-0020</v>
          </cell>
          <cell r="B20147" t="str">
            <v>CINT</v>
          </cell>
          <cell r="C20147" t="str">
            <v/>
          </cell>
          <cell r="D20147" t="str">
            <v>JOINT PIPE 1 KOTATSU 6090</v>
          </cell>
          <cell r="E20147">
            <v>44785</v>
          </cell>
          <cell r="F20147" t="str">
            <v>HALF</v>
          </cell>
          <cell r="G20147" t="str">
            <v>CI_I04</v>
          </cell>
          <cell r="H20147" t="str">
            <v>PC</v>
          </cell>
          <cell r="I20147" t="str">
            <v>CPR</v>
          </cell>
          <cell r="J20147" t="str">
            <v/>
          </cell>
          <cell r="K20147" t="str">
            <v>PD</v>
          </cell>
          <cell r="L20147" t="str">
            <v>7931</v>
          </cell>
          <cell r="M20147" t="str">
            <v>S</v>
          </cell>
          <cell r="N20147">
            <v>31563</v>
          </cell>
        </row>
        <row r="20148">
          <cell r="A20148" t="str">
            <v>SF-SHO-I04-CT-0021</v>
          </cell>
          <cell r="B20148" t="str">
            <v>CINT</v>
          </cell>
          <cell r="C20148" t="str">
            <v/>
          </cell>
          <cell r="D20148" t="str">
            <v>JOINT PIPE 2 KOTATSU</v>
          </cell>
          <cell r="E20148">
            <v>44785</v>
          </cell>
          <cell r="F20148" t="str">
            <v>HALF</v>
          </cell>
          <cell r="G20148" t="str">
            <v>CI_I04</v>
          </cell>
          <cell r="H20148" t="str">
            <v>PC</v>
          </cell>
          <cell r="I20148" t="str">
            <v>CPR</v>
          </cell>
          <cell r="J20148" t="str">
            <v/>
          </cell>
          <cell r="K20148" t="str">
            <v>PD</v>
          </cell>
          <cell r="L20148" t="str">
            <v>7931</v>
          </cell>
          <cell r="M20148" t="str">
            <v>S</v>
          </cell>
          <cell r="N20148">
            <v>0</v>
          </cell>
        </row>
        <row r="20149">
          <cell r="A20149" t="str">
            <v>SF-SHO-I04-CT-0022</v>
          </cell>
          <cell r="B20149" t="str">
            <v>CINT</v>
          </cell>
          <cell r="C20149" t="str">
            <v/>
          </cell>
          <cell r="D20149" t="str">
            <v>JOINT PIPE 2 KOTATSU 6012</v>
          </cell>
          <cell r="E20149">
            <v>45266</v>
          </cell>
          <cell r="F20149" t="str">
            <v>HALF</v>
          </cell>
          <cell r="G20149" t="str">
            <v>CI_I04</v>
          </cell>
          <cell r="H20149" t="str">
            <v>PC</v>
          </cell>
          <cell r="I20149" t="str">
            <v>CPR</v>
          </cell>
          <cell r="J20149" t="str">
            <v/>
          </cell>
          <cell r="K20149" t="str">
            <v>PD</v>
          </cell>
          <cell r="L20149" t="str">
            <v>7931</v>
          </cell>
          <cell r="M20149" t="str">
            <v>S</v>
          </cell>
          <cell r="N20149">
            <v>39486</v>
          </cell>
        </row>
        <row r="20150">
          <cell r="A20150" t="str">
            <v>SF-SHO-I04-CT-0023</v>
          </cell>
          <cell r="B20150" t="str">
            <v>CINT</v>
          </cell>
          <cell r="C20150" t="str">
            <v/>
          </cell>
          <cell r="D20150" t="str">
            <v>JOINT PIPE 2 KOTATSU 6016</v>
          </cell>
          <cell r="E20150">
            <v>44785</v>
          </cell>
          <cell r="F20150" t="str">
            <v>HALF</v>
          </cell>
          <cell r="G20150" t="str">
            <v>CI_I04</v>
          </cell>
          <cell r="H20150" t="str">
            <v>PC</v>
          </cell>
          <cell r="I20150" t="str">
            <v>CPR</v>
          </cell>
          <cell r="J20150" t="str">
            <v/>
          </cell>
          <cell r="K20150" t="str">
            <v>PD</v>
          </cell>
          <cell r="L20150" t="str">
            <v>7931</v>
          </cell>
          <cell r="M20150" t="str">
            <v>S</v>
          </cell>
          <cell r="N20150">
            <v>56405</v>
          </cell>
        </row>
        <row r="20151">
          <cell r="A20151" t="str">
            <v>SF-SHO-I04-CT-0024</v>
          </cell>
          <cell r="B20151" t="str">
            <v>CINT</v>
          </cell>
          <cell r="C20151" t="str">
            <v/>
          </cell>
          <cell r="D20151" t="str">
            <v>JOINT PIPE 2 KOTATSU 6090</v>
          </cell>
          <cell r="E20151">
            <v>44785</v>
          </cell>
          <cell r="F20151" t="str">
            <v>HALF</v>
          </cell>
          <cell r="G20151" t="str">
            <v>CI_I04</v>
          </cell>
          <cell r="H20151" t="str">
            <v>PC</v>
          </cell>
          <cell r="I20151" t="str">
            <v>CPR</v>
          </cell>
          <cell r="J20151" t="str">
            <v/>
          </cell>
          <cell r="K20151" t="str">
            <v>PD</v>
          </cell>
          <cell r="L20151" t="str">
            <v>7931</v>
          </cell>
          <cell r="M20151" t="str">
            <v>S</v>
          </cell>
          <cell r="N20151">
            <v>15894</v>
          </cell>
        </row>
        <row r="20152">
          <cell r="A20152" t="str">
            <v>SF-SHO-I04-CT-0025</v>
          </cell>
          <cell r="B20152" t="str">
            <v>CINT</v>
          </cell>
          <cell r="C20152" t="str">
            <v/>
          </cell>
          <cell r="D20152" t="str">
            <v>LEG COMPLE KOTATSU 6012</v>
          </cell>
          <cell r="E20152">
            <v>45266</v>
          </cell>
          <cell r="F20152" t="str">
            <v>HALF</v>
          </cell>
          <cell r="G20152" t="str">
            <v>CI_I04</v>
          </cell>
          <cell r="H20152" t="str">
            <v>PC</v>
          </cell>
          <cell r="I20152" t="str">
            <v>CPR</v>
          </cell>
          <cell r="J20152" t="str">
            <v/>
          </cell>
          <cell r="K20152" t="str">
            <v>PD</v>
          </cell>
          <cell r="L20152" t="str">
            <v>7931</v>
          </cell>
          <cell r="M20152" t="str">
            <v>S</v>
          </cell>
          <cell r="N20152">
            <v>103463</v>
          </cell>
        </row>
        <row r="20153">
          <cell r="A20153" t="str">
            <v>SF-SHO-I04-CT-0026</v>
          </cell>
          <cell r="B20153" t="str">
            <v>CINT</v>
          </cell>
          <cell r="C20153" t="str">
            <v/>
          </cell>
          <cell r="D20153" t="str">
            <v>LEG COMPLE KOTATSU 6012 KW 0</v>
          </cell>
          <cell r="E20153">
            <v>44785</v>
          </cell>
          <cell r="F20153" t="str">
            <v>HALF</v>
          </cell>
          <cell r="G20153" t="str">
            <v>CI_I04</v>
          </cell>
          <cell r="H20153" t="str">
            <v>PC</v>
          </cell>
          <cell r="I20153" t="str">
            <v>CPR</v>
          </cell>
          <cell r="J20153" t="str">
            <v/>
          </cell>
          <cell r="K20153" t="str">
            <v>PD</v>
          </cell>
          <cell r="L20153" t="str">
            <v>7931</v>
          </cell>
          <cell r="M20153" t="str">
            <v>S</v>
          </cell>
          <cell r="N20153">
            <v>0</v>
          </cell>
        </row>
        <row r="20154">
          <cell r="A20154" t="str">
            <v>SF-SHO-I04-CT-0027</v>
          </cell>
          <cell r="B20154" t="str">
            <v>CINT</v>
          </cell>
          <cell r="C20154" t="str">
            <v/>
          </cell>
          <cell r="D20154" t="str">
            <v>LEG PIPE CORNER DESK KW 0</v>
          </cell>
          <cell r="E20154">
            <v>44785</v>
          </cell>
          <cell r="F20154" t="str">
            <v>HALF</v>
          </cell>
          <cell r="G20154" t="str">
            <v>CI_I04</v>
          </cell>
          <cell r="H20154" t="str">
            <v>PC</v>
          </cell>
          <cell r="I20154" t="str">
            <v>CPR</v>
          </cell>
          <cell r="J20154" t="str">
            <v/>
          </cell>
          <cell r="K20154" t="str">
            <v>PD</v>
          </cell>
          <cell r="L20154" t="str">
            <v>7931</v>
          </cell>
          <cell r="M20154" t="str">
            <v>S</v>
          </cell>
          <cell r="N20154">
            <v>17517</v>
          </cell>
        </row>
        <row r="20155">
          <cell r="A20155" t="str">
            <v>SF-SHO-I04-CT-0028</v>
          </cell>
          <cell r="B20155" t="str">
            <v>CINT</v>
          </cell>
          <cell r="C20155" t="str">
            <v/>
          </cell>
          <cell r="D20155" t="str">
            <v>LEG PIPE STAINLESS T-7014 KW 0</v>
          </cell>
          <cell r="E20155">
            <v>44785</v>
          </cell>
          <cell r="F20155" t="str">
            <v>HALF</v>
          </cell>
          <cell r="G20155" t="str">
            <v>CI_I04</v>
          </cell>
          <cell r="H20155" t="str">
            <v>PC</v>
          </cell>
          <cell r="I20155" t="str">
            <v>CPR</v>
          </cell>
          <cell r="J20155" t="str">
            <v/>
          </cell>
          <cell r="K20155" t="str">
            <v>PD</v>
          </cell>
          <cell r="L20155" t="str">
            <v>7931</v>
          </cell>
          <cell r="M20155" t="str">
            <v>S</v>
          </cell>
          <cell r="N20155">
            <v>0</v>
          </cell>
        </row>
        <row r="20156">
          <cell r="A20156" t="str">
            <v>SF-SHO-I04-CT-0029</v>
          </cell>
          <cell r="B20156" t="str">
            <v>CINT</v>
          </cell>
          <cell r="C20156" t="str">
            <v/>
          </cell>
          <cell r="D20156" t="str">
            <v>LEG PIPE T-1010  [LACI+KEYBOARD] KW 0</v>
          </cell>
          <cell r="E20156">
            <v>44785</v>
          </cell>
          <cell r="F20156" t="str">
            <v>HALF</v>
          </cell>
          <cell r="G20156" t="str">
            <v>CI_I04</v>
          </cell>
          <cell r="H20156" t="str">
            <v>PC</v>
          </cell>
          <cell r="I20156" t="str">
            <v>CPR</v>
          </cell>
          <cell r="J20156" t="str">
            <v/>
          </cell>
          <cell r="K20156" t="str">
            <v>PD</v>
          </cell>
          <cell r="L20156" t="str">
            <v>7931</v>
          </cell>
          <cell r="M20156" t="str">
            <v>S</v>
          </cell>
          <cell r="N20156">
            <v>17517</v>
          </cell>
        </row>
        <row r="20157">
          <cell r="A20157" t="str">
            <v>SF-SHO-I04-CT-0030</v>
          </cell>
          <cell r="B20157" t="str">
            <v>CINT</v>
          </cell>
          <cell r="C20157" t="str">
            <v/>
          </cell>
          <cell r="D20157" t="str">
            <v>LEG PIPE T-5010 KW 0</v>
          </cell>
          <cell r="E20157">
            <v>44783</v>
          </cell>
          <cell r="F20157" t="str">
            <v>HALF</v>
          </cell>
          <cell r="G20157" t="str">
            <v>CI_I04</v>
          </cell>
          <cell r="H20157" t="str">
            <v>PC</v>
          </cell>
          <cell r="I20157" t="str">
            <v>CPR</v>
          </cell>
          <cell r="J20157" t="str">
            <v/>
          </cell>
          <cell r="K20157" t="str">
            <v>PD</v>
          </cell>
          <cell r="L20157" t="str">
            <v>7931</v>
          </cell>
          <cell r="M20157" t="str">
            <v>S</v>
          </cell>
          <cell r="N20157">
            <v>0</v>
          </cell>
        </row>
        <row r="20158">
          <cell r="A20158" t="str">
            <v>SF-SHO-I04-CT-0031</v>
          </cell>
          <cell r="B20158" t="str">
            <v>CINT</v>
          </cell>
          <cell r="C20158" t="str">
            <v/>
          </cell>
          <cell r="D20158" t="str">
            <v>LEG PIPE T-5512 KW 0</v>
          </cell>
          <cell r="E20158">
            <v>45300</v>
          </cell>
          <cell r="F20158" t="str">
            <v>HALF</v>
          </cell>
          <cell r="G20158" t="str">
            <v>CI_I04</v>
          </cell>
          <cell r="H20158" t="str">
            <v>PC</v>
          </cell>
          <cell r="I20158" t="str">
            <v>CPR</v>
          </cell>
          <cell r="J20158" t="str">
            <v/>
          </cell>
          <cell r="K20158" t="str">
            <v>PD</v>
          </cell>
          <cell r="L20158" t="str">
            <v>7931</v>
          </cell>
          <cell r="M20158" t="str">
            <v>S</v>
          </cell>
          <cell r="N20158">
            <v>22341</v>
          </cell>
        </row>
        <row r="20159">
          <cell r="A20159" t="str">
            <v>SF-SHO-I04-CT-0032</v>
          </cell>
          <cell r="B20159" t="str">
            <v>CINT</v>
          </cell>
          <cell r="C20159" t="str">
            <v/>
          </cell>
          <cell r="D20159" t="str">
            <v>LEG PIPE T-6012 CUSTOM OCI KW 0</v>
          </cell>
          <cell r="E20159">
            <v>44783</v>
          </cell>
          <cell r="F20159" t="str">
            <v>HALF</v>
          </cell>
          <cell r="G20159" t="str">
            <v>CI_I04</v>
          </cell>
          <cell r="H20159" t="str">
            <v>PC</v>
          </cell>
          <cell r="I20159" t="str">
            <v>CPR</v>
          </cell>
          <cell r="J20159" t="str">
            <v/>
          </cell>
          <cell r="K20159" t="str">
            <v>PD</v>
          </cell>
          <cell r="L20159" t="str">
            <v>7931</v>
          </cell>
          <cell r="M20159" t="str">
            <v>S</v>
          </cell>
          <cell r="N20159">
            <v>0</v>
          </cell>
        </row>
        <row r="20160">
          <cell r="A20160" t="str">
            <v>SF-SHO-I04-CT-0033</v>
          </cell>
          <cell r="B20160" t="str">
            <v>CINT</v>
          </cell>
          <cell r="C20160" t="str">
            <v/>
          </cell>
          <cell r="D20160" t="str">
            <v>LEG PIPE T-7012 KW 0</v>
          </cell>
          <cell r="E20160">
            <v>45232</v>
          </cell>
          <cell r="F20160" t="str">
            <v>HALF</v>
          </cell>
          <cell r="G20160" t="str">
            <v>CI_I04</v>
          </cell>
          <cell r="H20160" t="str">
            <v>PC</v>
          </cell>
          <cell r="I20160" t="str">
            <v>CPR</v>
          </cell>
          <cell r="J20160" t="str">
            <v/>
          </cell>
          <cell r="K20160" t="str">
            <v>PD</v>
          </cell>
          <cell r="L20160" t="str">
            <v>7931</v>
          </cell>
          <cell r="M20160" t="str">
            <v>S</v>
          </cell>
          <cell r="N20160">
            <v>25185</v>
          </cell>
        </row>
        <row r="20161">
          <cell r="A20161" t="str">
            <v>SF-SHO-I04-CT-0034</v>
          </cell>
          <cell r="B20161" t="str">
            <v>CINT</v>
          </cell>
          <cell r="C20161" t="str">
            <v/>
          </cell>
          <cell r="D20161" t="str">
            <v>LEG PIPE T-7014 CUSTOM OCI KW 0</v>
          </cell>
          <cell r="E20161">
            <v>44834</v>
          </cell>
          <cell r="F20161" t="str">
            <v>HALF</v>
          </cell>
          <cell r="G20161" t="str">
            <v>CI_I04</v>
          </cell>
          <cell r="H20161" t="str">
            <v>PC</v>
          </cell>
          <cell r="I20161" t="str">
            <v>CPR</v>
          </cell>
          <cell r="J20161" t="str">
            <v/>
          </cell>
          <cell r="K20161" t="str">
            <v>PD</v>
          </cell>
          <cell r="L20161" t="str">
            <v>7931</v>
          </cell>
          <cell r="M20161" t="str">
            <v>S</v>
          </cell>
          <cell r="N20161">
            <v>39806</v>
          </cell>
        </row>
        <row r="20162">
          <cell r="A20162" t="str">
            <v>SF-SHO-I04-CT-0035</v>
          </cell>
          <cell r="B20162" t="str">
            <v>CINT</v>
          </cell>
          <cell r="C20162" t="str">
            <v/>
          </cell>
          <cell r="D20162" t="str">
            <v>VERTICAL LEG COMPLE</v>
          </cell>
          <cell r="E20162">
            <v>44783</v>
          </cell>
          <cell r="F20162" t="str">
            <v>HALF</v>
          </cell>
          <cell r="G20162" t="str">
            <v>CI_I04</v>
          </cell>
          <cell r="H20162" t="str">
            <v>PC</v>
          </cell>
          <cell r="I20162" t="str">
            <v>CPR</v>
          </cell>
          <cell r="J20162" t="str">
            <v/>
          </cell>
          <cell r="K20162" t="str">
            <v>PD</v>
          </cell>
          <cell r="L20162" t="str">
            <v>7931</v>
          </cell>
          <cell r="M20162" t="str">
            <v>S</v>
          </cell>
          <cell r="N20162">
            <v>0</v>
          </cell>
        </row>
        <row r="20163">
          <cell r="A20163" t="str">
            <v>SF-SHO-I04-CT-0036</v>
          </cell>
          <cell r="B20163" t="str">
            <v>CINT</v>
          </cell>
          <cell r="C20163" t="str">
            <v/>
          </cell>
          <cell r="D20163" t="str">
            <v>FRAME COMPL T-7012 MEJA GAMBAR KW</v>
          </cell>
          <cell r="E20163">
            <v>45232</v>
          </cell>
          <cell r="F20163" t="str">
            <v>HALF</v>
          </cell>
          <cell r="G20163" t="str">
            <v>CI_I04</v>
          </cell>
          <cell r="H20163" t="str">
            <v>PC</v>
          </cell>
          <cell r="I20163" t="str">
            <v>CPR</v>
          </cell>
          <cell r="J20163" t="str">
            <v/>
          </cell>
          <cell r="K20163" t="str">
            <v>PD</v>
          </cell>
          <cell r="L20163" t="str">
            <v>7931</v>
          </cell>
          <cell r="M20163" t="str">
            <v>S</v>
          </cell>
          <cell r="N20163">
            <v>157460</v>
          </cell>
        </row>
        <row r="20164">
          <cell r="A20164" t="str">
            <v>SF-SHO-I04-CT-0037</v>
          </cell>
          <cell r="B20164" t="str">
            <v>CINT</v>
          </cell>
          <cell r="C20164" t="str">
            <v/>
          </cell>
          <cell r="D20164" t="str">
            <v>LEG PIPE COMPL T-7012 MEJA GAMBAR KW</v>
          </cell>
          <cell r="E20164">
            <v>45232</v>
          </cell>
          <cell r="F20164" t="str">
            <v>HALF</v>
          </cell>
          <cell r="G20164" t="str">
            <v>CI_I04</v>
          </cell>
          <cell r="H20164" t="str">
            <v>PC</v>
          </cell>
          <cell r="I20164" t="str">
            <v>CPR</v>
          </cell>
          <cell r="J20164" t="str">
            <v/>
          </cell>
          <cell r="K20164" t="str">
            <v>PD</v>
          </cell>
          <cell r="L20164" t="str">
            <v>7931</v>
          </cell>
          <cell r="M20164" t="str">
            <v>S</v>
          </cell>
          <cell r="N20164">
            <v>56631</v>
          </cell>
        </row>
        <row r="20165">
          <cell r="A20165" t="str">
            <v>SF-SHO-I04-CT-0038</v>
          </cell>
          <cell r="B20165" t="str">
            <v>CINT</v>
          </cell>
          <cell r="C20165" t="str">
            <v/>
          </cell>
          <cell r="D20165" t="str">
            <v>LEG JOINT FRONT T-7012 MEJA GAMBAR KW</v>
          </cell>
          <cell r="E20165">
            <v>45232</v>
          </cell>
          <cell r="F20165" t="str">
            <v>HALF</v>
          </cell>
          <cell r="G20165" t="str">
            <v>CI_I04</v>
          </cell>
          <cell r="H20165" t="str">
            <v>PC</v>
          </cell>
          <cell r="I20165" t="str">
            <v>CPR</v>
          </cell>
          <cell r="J20165" t="str">
            <v/>
          </cell>
          <cell r="K20165" t="str">
            <v>PD</v>
          </cell>
          <cell r="L20165" t="str">
            <v>7931</v>
          </cell>
          <cell r="M20165" t="str">
            <v>S</v>
          </cell>
          <cell r="N20165">
            <v>32903</v>
          </cell>
        </row>
        <row r="20166">
          <cell r="A20166" t="str">
            <v>SF-SHO-I04-CT-0039</v>
          </cell>
          <cell r="B20166" t="str">
            <v>CINT</v>
          </cell>
          <cell r="C20166" t="str">
            <v/>
          </cell>
          <cell r="D20166" t="str">
            <v>LEG JOINT SIDE T-7012 MEJA GAMBAR FP KW</v>
          </cell>
          <cell r="E20166">
            <v>45232</v>
          </cell>
          <cell r="F20166" t="str">
            <v>HALF</v>
          </cell>
          <cell r="G20166" t="str">
            <v>CI_I04</v>
          </cell>
          <cell r="H20166" t="str">
            <v>PC</v>
          </cell>
          <cell r="I20166" t="str">
            <v>CPR</v>
          </cell>
          <cell r="J20166" t="str">
            <v/>
          </cell>
          <cell r="K20166" t="str">
            <v>PD</v>
          </cell>
          <cell r="L20166" t="str">
            <v>7931</v>
          </cell>
          <cell r="M20166" t="str">
            <v>S</v>
          </cell>
          <cell r="N20166">
            <v>52630</v>
          </cell>
        </row>
        <row r="20167">
          <cell r="A20167" t="str">
            <v>SF-SHO-I04-CT-0040</v>
          </cell>
          <cell r="B20167" t="str">
            <v>CINT</v>
          </cell>
          <cell r="C20167" t="str">
            <v/>
          </cell>
          <cell r="D20167" t="str">
            <v>FRAME COMPL T-7012 FB KW</v>
          </cell>
          <cell r="E20167">
            <v>0</v>
          </cell>
          <cell r="F20167" t="str">
            <v>HALF</v>
          </cell>
          <cell r="G20167" t="str">
            <v>CI_I04</v>
          </cell>
          <cell r="H20167" t="str">
            <v>PC</v>
          </cell>
          <cell r="I20167" t="str">
            <v>CPR</v>
          </cell>
          <cell r="J20167" t="str">
            <v/>
          </cell>
          <cell r="K20167" t="str">
            <v>PD</v>
          </cell>
          <cell r="L20167" t="str">
            <v>7931</v>
          </cell>
          <cell r="M20167" t="str">
            <v>S</v>
          </cell>
          <cell r="N20167">
            <v>0</v>
          </cell>
        </row>
        <row r="20168">
          <cell r="A20168" t="str">
            <v>SF-SHO-I04-CT-0041</v>
          </cell>
          <cell r="B20168" t="str">
            <v>CINT</v>
          </cell>
          <cell r="C20168" t="str">
            <v/>
          </cell>
          <cell r="D20168" t="str">
            <v>FRAME 2 COMPL T-7012 KW</v>
          </cell>
          <cell r="E20168">
            <v>44904</v>
          </cell>
          <cell r="F20168" t="str">
            <v>HALF</v>
          </cell>
          <cell r="G20168" t="str">
            <v>CI_I04</v>
          </cell>
          <cell r="H20168" t="str">
            <v>PC</v>
          </cell>
          <cell r="I20168" t="str">
            <v>CPR</v>
          </cell>
          <cell r="J20168" t="str">
            <v/>
          </cell>
          <cell r="K20168" t="str">
            <v>PD</v>
          </cell>
          <cell r="L20168" t="str">
            <v>7931</v>
          </cell>
          <cell r="M20168" t="str">
            <v>S</v>
          </cell>
          <cell r="N20168">
            <v>119580</v>
          </cell>
        </row>
        <row r="20169">
          <cell r="A20169" t="str">
            <v>SF-SHO-I04-CT-0042</v>
          </cell>
          <cell r="B20169" t="str">
            <v>CINT</v>
          </cell>
          <cell r="C20169" t="str">
            <v/>
          </cell>
          <cell r="D20169" t="str">
            <v>FRAME COMPL T-6012 KW</v>
          </cell>
          <cell r="E20169">
            <v>44904</v>
          </cell>
          <cell r="F20169" t="str">
            <v>HALF</v>
          </cell>
          <cell r="G20169" t="str">
            <v>CI_I04</v>
          </cell>
          <cell r="H20169" t="str">
            <v>PC</v>
          </cell>
          <cell r="I20169" t="str">
            <v>CPR</v>
          </cell>
          <cell r="J20169" t="str">
            <v/>
          </cell>
          <cell r="K20169" t="str">
            <v>PD</v>
          </cell>
          <cell r="L20169" t="str">
            <v>7931</v>
          </cell>
          <cell r="M20169" t="str">
            <v>S</v>
          </cell>
          <cell r="N20169">
            <v>102370</v>
          </cell>
        </row>
        <row r="20170">
          <cell r="A20170" t="str">
            <v>SF-SHO-I04-CT-0043</v>
          </cell>
          <cell r="B20170" t="str">
            <v>CINT</v>
          </cell>
          <cell r="C20170" t="str">
            <v/>
          </cell>
          <cell r="D20170" t="str">
            <v>LEG PIPE R T-7012 + FRONT BOARD KW</v>
          </cell>
          <cell r="E20170">
            <v>44924</v>
          </cell>
          <cell r="F20170" t="str">
            <v>HALF</v>
          </cell>
          <cell r="G20170" t="str">
            <v>CI_I04</v>
          </cell>
          <cell r="H20170" t="str">
            <v>PC</v>
          </cell>
          <cell r="I20170" t="str">
            <v>CPR</v>
          </cell>
          <cell r="J20170" t="str">
            <v/>
          </cell>
          <cell r="K20170" t="str">
            <v>PD</v>
          </cell>
          <cell r="L20170" t="str">
            <v>7931</v>
          </cell>
          <cell r="M20170" t="str">
            <v>S</v>
          </cell>
          <cell r="N20170">
            <v>0</v>
          </cell>
        </row>
        <row r="20171">
          <cell r="A20171" t="str">
            <v>SF-SHO-I04-CT-0044</v>
          </cell>
          <cell r="B20171" t="str">
            <v>CINT</v>
          </cell>
          <cell r="C20171" t="str">
            <v/>
          </cell>
          <cell r="D20171" t="str">
            <v>LEG PIPE L T-7012 + FRONT BOARD KW</v>
          </cell>
          <cell r="E20171">
            <v>0</v>
          </cell>
          <cell r="F20171" t="str">
            <v>HALF</v>
          </cell>
          <cell r="G20171" t="str">
            <v>CI_I04</v>
          </cell>
          <cell r="H20171" t="str">
            <v>PC</v>
          </cell>
          <cell r="I20171" t="str">
            <v>CPR</v>
          </cell>
          <cell r="J20171" t="str">
            <v/>
          </cell>
          <cell r="K20171" t="str">
            <v>PD</v>
          </cell>
          <cell r="L20171" t="str">
            <v>7931</v>
          </cell>
          <cell r="M20171" t="str">
            <v>S</v>
          </cell>
          <cell r="N20171">
            <v>0</v>
          </cell>
        </row>
        <row r="20172">
          <cell r="A20172" t="str">
            <v>SF-SHO-I04-CT-0045</v>
          </cell>
          <cell r="B20172" t="str">
            <v>CINT</v>
          </cell>
          <cell r="C20172" t="str">
            <v/>
          </cell>
          <cell r="D20172" t="str">
            <v>LEG PIPE T-5512 CUSTOM KW</v>
          </cell>
          <cell r="E20172">
            <v>44992</v>
          </cell>
          <cell r="F20172" t="str">
            <v>HALF</v>
          </cell>
          <cell r="G20172" t="str">
            <v>CI_I04</v>
          </cell>
          <cell r="H20172" t="str">
            <v>PC</v>
          </cell>
          <cell r="I20172" t="str">
            <v>CPR</v>
          </cell>
          <cell r="J20172" t="str">
            <v/>
          </cell>
          <cell r="K20172" t="str">
            <v>PD</v>
          </cell>
          <cell r="L20172" t="str">
            <v>7931</v>
          </cell>
          <cell r="M20172" t="str">
            <v>S</v>
          </cell>
          <cell r="N20172">
            <v>18923</v>
          </cell>
        </row>
        <row r="20173">
          <cell r="A20173" t="str">
            <v>SF-SHO-I04-CT-0046</v>
          </cell>
          <cell r="B20173" t="str">
            <v>CINT</v>
          </cell>
          <cell r="C20173" t="str">
            <v/>
          </cell>
          <cell r="D20173" t="str">
            <v>ROD PIPE T-7012 MEJA GAMBAR KB</v>
          </cell>
          <cell r="E20173">
            <v>45266</v>
          </cell>
          <cell r="F20173" t="str">
            <v>HALF</v>
          </cell>
          <cell r="G20173" t="str">
            <v>CI_I04</v>
          </cell>
          <cell r="H20173" t="str">
            <v>PC</v>
          </cell>
          <cell r="I20173" t="str">
            <v>CPR</v>
          </cell>
          <cell r="J20173" t="str">
            <v/>
          </cell>
          <cell r="K20173" t="str">
            <v>PD</v>
          </cell>
          <cell r="L20173" t="str">
            <v>7931</v>
          </cell>
          <cell r="M20173" t="str">
            <v>S</v>
          </cell>
          <cell r="N20173">
            <v>9444</v>
          </cell>
        </row>
        <row r="20174">
          <cell r="A20174" t="str">
            <v>SF-SHO-I04-PC-0001</v>
          </cell>
          <cell r="B20174" t="str">
            <v>CINT</v>
          </cell>
          <cell r="C20174" t="str">
            <v/>
          </cell>
          <cell r="D20174" t="str">
            <v>FRAME COMPL T-6012 KW</v>
          </cell>
          <cell r="E20174">
            <v>0</v>
          </cell>
          <cell r="F20174" t="str">
            <v>HALF</v>
          </cell>
          <cell r="G20174" t="str">
            <v>CI_I04</v>
          </cell>
          <cell r="H20174" t="str">
            <v>PC</v>
          </cell>
          <cell r="I20174" t="str">
            <v>CPR</v>
          </cell>
          <cell r="J20174" t="str">
            <v/>
          </cell>
          <cell r="K20174" t="str">
            <v>PD</v>
          </cell>
          <cell r="L20174" t="str">
            <v>7931</v>
          </cell>
          <cell r="M20174" t="str">
            <v>S</v>
          </cell>
          <cell r="N20174">
            <v>0</v>
          </cell>
        </row>
        <row r="20175">
          <cell r="A20175" t="str">
            <v>SF-SHO-I06-PC-0001</v>
          </cell>
          <cell r="B20175" t="str">
            <v>CINT</v>
          </cell>
          <cell r="C20175" t="str">
            <v/>
          </cell>
          <cell r="D20175" t="str">
            <v>BASE LEG COMPL KOTATSU 6012 FP BLACK</v>
          </cell>
          <cell r="E20175">
            <v>45266</v>
          </cell>
          <cell r="F20175" t="str">
            <v>HALF</v>
          </cell>
          <cell r="G20175" t="str">
            <v>CI_I06</v>
          </cell>
          <cell r="H20175" t="str">
            <v>PC</v>
          </cell>
          <cell r="I20175" t="str">
            <v>CPR</v>
          </cell>
          <cell r="J20175" t="str">
            <v/>
          </cell>
          <cell r="K20175" t="str">
            <v>PD</v>
          </cell>
          <cell r="L20175" t="str">
            <v>7933</v>
          </cell>
          <cell r="M20175" t="str">
            <v>S</v>
          </cell>
          <cell r="N20175">
            <v>71436</v>
          </cell>
        </row>
        <row r="20176">
          <cell r="A20176" t="str">
            <v>SF-SHO-I06-PC-0002</v>
          </cell>
          <cell r="B20176" t="str">
            <v>CINT</v>
          </cell>
          <cell r="C20176" t="str">
            <v/>
          </cell>
          <cell r="D20176" t="str">
            <v>FRAME LONG T-5010</v>
          </cell>
          <cell r="E20176">
            <v>44783</v>
          </cell>
          <cell r="F20176" t="str">
            <v>HALF</v>
          </cell>
          <cell r="G20176" t="str">
            <v>CI_I06</v>
          </cell>
          <cell r="H20176" t="str">
            <v>PC</v>
          </cell>
          <cell r="I20176" t="str">
            <v>CPR</v>
          </cell>
          <cell r="J20176" t="str">
            <v/>
          </cell>
          <cell r="K20176" t="str">
            <v>PD</v>
          </cell>
          <cell r="L20176" t="str">
            <v>7933</v>
          </cell>
          <cell r="M20176" t="str">
            <v>S</v>
          </cell>
          <cell r="N20176">
            <v>0</v>
          </cell>
        </row>
        <row r="20177">
          <cell r="A20177" t="str">
            <v>SF-SHO-I06-PC-0003</v>
          </cell>
          <cell r="B20177" t="str">
            <v>CINT</v>
          </cell>
          <cell r="C20177" t="str">
            <v/>
          </cell>
          <cell r="D20177" t="str">
            <v>FRAME LONG T-7012</v>
          </cell>
          <cell r="E20177">
            <v>44783</v>
          </cell>
          <cell r="F20177" t="str">
            <v>HALF</v>
          </cell>
          <cell r="G20177" t="str">
            <v>CI_I06</v>
          </cell>
          <cell r="H20177" t="str">
            <v>PC</v>
          </cell>
          <cell r="I20177" t="str">
            <v>CPR</v>
          </cell>
          <cell r="J20177" t="str">
            <v/>
          </cell>
          <cell r="K20177" t="str">
            <v>PD</v>
          </cell>
          <cell r="L20177" t="str">
            <v>7933</v>
          </cell>
          <cell r="M20177" t="str">
            <v>S</v>
          </cell>
          <cell r="N20177">
            <v>0</v>
          </cell>
        </row>
        <row r="20178">
          <cell r="A20178" t="str">
            <v>SF-SHO-I06-PC-0004</v>
          </cell>
          <cell r="B20178" t="str">
            <v>CINT</v>
          </cell>
          <cell r="C20178" t="str">
            <v/>
          </cell>
          <cell r="D20178" t="str">
            <v>FRAME LONG T-7014</v>
          </cell>
          <cell r="E20178">
            <v>44783</v>
          </cell>
          <cell r="F20178" t="str">
            <v>HALF</v>
          </cell>
          <cell r="G20178" t="str">
            <v>CI_I06</v>
          </cell>
          <cell r="H20178" t="str">
            <v>PC</v>
          </cell>
          <cell r="I20178" t="str">
            <v>CPR</v>
          </cell>
          <cell r="J20178" t="str">
            <v/>
          </cell>
          <cell r="K20178" t="str">
            <v>PD</v>
          </cell>
          <cell r="L20178" t="str">
            <v>7933</v>
          </cell>
          <cell r="M20178" t="str">
            <v>S</v>
          </cell>
          <cell r="N20178">
            <v>0</v>
          </cell>
        </row>
        <row r="20179">
          <cell r="A20179" t="str">
            <v>SF-SHO-I06-PC-0005</v>
          </cell>
          <cell r="B20179" t="str">
            <v>CINT</v>
          </cell>
          <cell r="C20179" t="str">
            <v/>
          </cell>
          <cell r="D20179" t="str">
            <v>FRAME SHORT T-5010</v>
          </cell>
          <cell r="E20179">
            <v>44783</v>
          </cell>
          <cell r="F20179" t="str">
            <v>HALF</v>
          </cell>
          <cell r="G20179" t="str">
            <v>CI_I06</v>
          </cell>
          <cell r="H20179" t="str">
            <v>PC</v>
          </cell>
          <cell r="I20179" t="str">
            <v>CPR</v>
          </cell>
          <cell r="J20179" t="str">
            <v/>
          </cell>
          <cell r="K20179" t="str">
            <v>PD</v>
          </cell>
          <cell r="L20179" t="str">
            <v>7933</v>
          </cell>
          <cell r="M20179" t="str">
            <v>S</v>
          </cell>
          <cell r="N20179">
            <v>0</v>
          </cell>
        </row>
        <row r="20180">
          <cell r="A20180" t="str">
            <v>SF-SHO-I06-PC-0006</v>
          </cell>
          <cell r="B20180" t="str">
            <v>CINT</v>
          </cell>
          <cell r="C20180" t="str">
            <v/>
          </cell>
          <cell r="D20180" t="str">
            <v>FRAME SHORT T-5512</v>
          </cell>
          <cell r="E20180">
            <v>44783</v>
          </cell>
          <cell r="F20180" t="str">
            <v>HALF</v>
          </cell>
          <cell r="G20180" t="str">
            <v>CI_I06</v>
          </cell>
          <cell r="H20180" t="str">
            <v>PC</v>
          </cell>
          <cell r="I20180" t="str">
            <v>CPR</v>
          </cell>
          <cell r="J20180" t="str">
            <v/>
          </cell>
          <cell r="K20180" t="str">
            <v>PD</v>
          </cell>
          <cell r="L20180" t="str">
            <v>7933</v>
          </cell>
          <cell r="M20180" t="str">
            <v>S</v>
          </cell>
          <cell r="N20180">
            <v>0</v>
          </cell>
        </row>
        <row r="20181">
          <cell r="A20181" t="str">
            <v>SF-SHO-I06-PC-0007</v>
          </cell>
          <cell r="B20181" t="str">
            <v>CINT</v>
          </cell>
          <cell r="C20181" t="str">
            <v/>
          </cell>
          <cell r="D20181" t="str">
            <v>FRAME SHORT T-7012</v>
          </cell>
          <cell r="E20181">
            <v>44783</v>
          </cell>
          <cell r="F20181" t="str">
            <v>HALF</v>
          </cell>
          <cell r="G20181" t="str">
            <v>CI_I06</v>
          </cell>
          <cell r="H20181" t="str">
            <v>PC</v>
          </cell>
          <cell r="I20181" t="str">
            <v>CPR</v>
          </cell>
          <cell r="J20181" t="str">
            <v/>
          </cell>
          <cell r="K20181" t="str">
            <v>PD</v>
          </cell>
          <cell r="L20181" t="str">
            <v>7933</v>
          </cell>
          <cell r="M20181" t="str">
            <v>S</v>
          </cell>
          <cell r="N20181">
            <v>0</v>
          </cell>
        </row>
        <row r="20182">
          <cell r="A20182" t="str">
            <v>SF-SHO-I06-PC-0008</v>
          </cell>
          <cell r="B20182" t="str">
            <v>CINT</v>
          </cell>
          <cell r="C20182" t="str">
            <v/>
          </cell>
          <cell r="D20182" t="str">
            <v>JOINT PIPE 1 KOTATSU 6012 FP BLACK</v>
          </cell>
          <cell r="E20182">
            <v>45266</v>
          </cell>
          <cell r="F20182" t="str">
            <v>HALF</v>
          </cell>
          <cell r="G20182" t="str">
            <v>CI_I06</v>
          </cell>
          <cell r="H20182" t="str">
            <v>PC</v>
          </cell>
          <cell r="I20182" t="str">
            <v>CPR</v>
          </cell>
          <cell r="J20182" t="str">
            <v/>
          </cell>
          <cell r="K20182" t="str">
            <v>PD</v>
          </cell>
          <cell r="L20182" t="str">
            <v>7933</v>
          </cell>
          <cell r="M20182" t="str">
            <v>S</v>
          </cell>
          <cell r="N20182">
            <v>37400</v>
          </cell>
        </row>
        <row r="20183">
          <cell r="A20183" t="str">
            <v>SF-SHO-I06-PC-0009</v>
          </cell>
          <cell r="B20183" t="str">
            <v>CINT</v>
          </cell>
          <cell r="C20183" t="str">
            <v/>
          </cell>
          <cell r="D20183" t="str">
            <v>JOINT PIPE 1 KOTATSU 6016 FP BLACK</v>
          </cell>
          <cell r="E20183">
            <v>44783</v>
          </cell>
          <cell r="F20183" t="str">
            <v>HALF</v>
          </cell>
          <cell r="G20183" t="str">
            <v>CI_I06</v>
          </cell>
          <cell r="H20183" t="str">
            <v>PC</v>
          </cell>
          <cell r="I20183" t="str">
            <v>CPR</v>
          </cell>
          <cell r="J20183" t="str">
            <v/>
          </cell>
          <cell r="K20183" t="str">
            <v>PD</v>
          </cell>
          <cell r="L20183" t="str">
            <v>7933</v>
          </cell>
          <cell r="M20183" t="str">
            <v>S</v>
          </cell>
          <cell r="N20183">
            <v>50467</v>
          </cell>
        </row>
        <row r="20184">
          <cell r="A20184" t="str">
            <v>SF-SHO-I06-PC-0010</v>
          </cell>
          <cell r="B20184" t="str">
            <v>CINT</v>
          </cell>
          <cell r="C20184" t="str">
            <v/>
          </cell>
          <cell r="D20184" t="str">
            <v>JOINT PIPE 1 KOTATSU 6090 FP BLACK</v>
          </cell>
          <cell r="E20184">
            <v>44783</v>
          </cell>
          <cell r="F20184" t="str">
            <v>HALF</v>
          </cell>
          <cell r="G20184" t="str">
            <v>CI_I06</v>
          </cell>
          <cell r="H20184" t="str">
            <v>PC</v>
          </cell>
          <cell r="I20184" t="str">
            <v>CPR</v>
          </cell>
          <cell r="J20184" t="str">
            <v/>
          </cell>
          <cell r="K20184" t="str">
            <v>PD</v>
          </cell>
          <cell r="L20184" t="str">
            <v>7933</v>
          </cell>
          <cell r="M20184" t="str">
            <v>S</v>
          </cell>
          <cell r="N20184">
            <v>155674</v>
          </cell>
        </row>
        <row r="20185">
          <cell r="A20185" t="str">
            <v>SF-SHO-I06-PC-0011</v>
          </cell>
          <cell r="B20185" t="str">
            <v>CINT</v>
          </cell>
          <cell r="C20185" t="str">
            <v/>
          </cell>
          <cell r="D20185" t="str">
            <v>JOINT PIPE 2 KOTATSU 6012 FP BLACK</v>
          </cell>
          <cell r="E20185">
            <v>45266</v>
          </cell>
          <cell r="F20185" t="str">
            <v>HALF</v>
          </cell>
          <cell r="G20185" t="str">
            <v>CI_I06</v>
          </cell>
          <cell r="H20185" t="str">
            <v>PC</v>
          </cell>
          <cell r="I20185" t="str">
            <v>CPR</v>
          </cell>
          <cell r="J20185" t="str">
            <v/>
          </cell>
          <cell r="K20185" t="str">
            <v>PD</v>
          </cell>
          <cell r="L20185" t="str">
            <v>7933</v>
          </cell>
          <cell r="M20185" t="str">
            <v>S</v>
          </cell>
          <cell r="N20185">
            <v>51535</v>
          </cell>
        </row>
        <row r="20186">
          <cell r="A20186" t="str">
            <v>SF-SHO-I06-PC-0012</v>
          </cell>
          <cell r="B20186" t="str">
            <v>CINT</v>
          </cell>
          <cell r="C20186" t="str">
            <v/>
          </cell>
          <cell r="D20186" t="str">
            <v>JOINT PIPE 2 KOTATSU 6016 FP BLACK</v>
          </cell>
          <cell r="E20186">
            <v>44783</v>
          </cell>
          <cell r="F20186" t="str">
            <v>HALF</v>
          </cell>
          <cell r="G20186" t="str">
            <v>CI_I06</v>
          </cell>
          <cell r="H20186" t="str">
            <v>PC</v>
          </cell>
          <cell r="I20186" t="str">
            <v>CPR</v>
          </cell>
          <cell r="J20186" t="str">
            <v/>
          </cell>
          <cell r="K20186" t="str">
            <v>PD</v>
          </cell>
          <cell r="L20186" t="str">
            <v>7933</v>
          </cell>
          <cell r="M20186" t="str">
            <v>S</v>
          </cell>
          <cell r="N20186">
            <v>63942</v>
          </cell>
        </row>
        <row r="20187">
          <cell r="A20187" t="str">
            <v>SF-SHO-I06-PC-0013</v>
          </cell>
          <cell r="B20187" t="str">
            <v>CINT</v>
          </cell>
          <cell r="C20187" t="str">
            <v/>
          </cell>
          <cell r="D20187" t="str">
            <v>JOINT PIPE 2 KOTATSU 6090 FP BLACK</v>
          </cell>
          <cell r="E20187">
            <v>44783</v>
          </cell>
          <cell r="F20187" t="str">
            <v>HALF</v>
          </cell>
          <cell r="G20187" t="str">
            <v>CI_I06</v>
          </cell>
          <cell r="H20187" t="str">
            <v>PC</v>
          </cell>
          <cell r="I20187" t="str">
            <v>CPR</v>
          </cell>
          <cell r="J20187" t="str">
            <v/>
          </cell>
          <cell r="K20187" t="str">
            <v>PD</v>
          </cell>
          <cell r="L20187" t="str">
            <v>7933</v>
          </cell>
          <cell r="M20187" t="str">
            <v>S</v>
          </cell>
          <cell r="N20187">
            <v>140653</v>
          </cell>
        </row>
        <row r="20188">
          <cell r="A20188" t="str">
            <v>SF-SHO-I06-PC-0014</v>
          </cell>
          <cell r="B20188" t="str">
            <v>CINT</v>
          </cell>
          <cell r="C20188" t="str">
            <v/>
          </cell>
          <cell r="D20188" t="str">
            <v>LEG COMPLE KOTATSU 6012 FP BLACK</v>
          </cell>
          <cell r="E20188">
            <v>45266</v>
          </cell>
          <cell r="F20188" t="str">
            <v>HALF</v>
          </cell>
          <cell r="G20188" t="str">
            <v>CI_I06</v>
          </cell>
          <cell r="H20188" t="str">
            <v>PC</v>
          </cell>
          <cell r="I20188" t="str">
            <v>CPR</v>
          </cell>
          <cell r="J20188" t="str">
            <v/>
          </cell>
          <cell r="K20188" t="str">
            <v>PD</v>
          </cell>
          <cell r="L20188" t="str">
            <v>7933</v>
          </cell>
          <cell r="M20188" t="str">
            <v>S</v>
          </cell>
          <cell r="N20188">
            <v>112150</v>
          </cell>
        </row>
        <row r="20189">
          <cell r="A20189" t="str">
            <v>SF-SHO-I06-PC-0015</v>
          </cell>
          <cell r="B20189" t="str">
            <v>CINT</v>
          </cell>
          <cell r="C20189" t="str">
            <v/>
          </cell>
          <cell r="D20189" t="str">
            <v>LEG FOR TABLE SOHO FP</v>
          </cell>
          <cell r="E20189">
            <v>44783</v>
          </cell>
          <cell r="F20189" t="str">
            <v>HALF</v>
          </cell>
          <cell r="G20189" t="str">
            <v>CI_I06</v>
          </cell>
          <cell r="H20189" t="str">
            <v>PC</v>
          </cell>
          <cell r="I20189" t="str">
            <v>CPR</v>
          </cell>
          <cell r="J20189" t="str">
            <v/>
          </cell>
          <cell r="K20189" t="str">
            <v>PD</v>
          </cell>
          <cell r="L20189" t="str">
            <v>7933</v>
          </cell>
          <cell r="M20189" t="str">
            <v>S</v>
          </cell>
          <cell r="N20189">
            <v>0</v>
          </cell>
        </row>
        <row r="20190">
          <cell r="A20190" t="str">
            <v>SF-SHO-I06-PC-0016</v>
          </cell>
          <cell r="B20190" t="str">
            <v>CINT</v>
          </cell>
          <cell r="C20190" t="str">
            <v/>
          </cell>
          <cell r="D20190" t="str">
            <v>LEG PIPE CORNER DESK FP WHITE</v>
          </cell>
          <cell r="E20190">
            <v>44783</v>
          </cell>
          <cell r="F20190" t="str">
            <v>HALF</v>
          </cell>
          <cell r="G20190" t="str">
            <v>CI_I06</v>
          </cell>
          <cell r="H20190" t="str">
            <v>PC</v>
          </cell>
          <cell r="I20190" t="str">
            <v>CPR</v>
          </cell>
          <cell r="J20190" t="str">
            <v/>
          </cell>
          <cell r="K20190" t="str">
            <v>PD</v>
          </cell>
          <cell r="L20190" t="str">
            <v>7933</v>
          </cell>
          <cell r="M20190" t="str">
            <v>S</v>
          </cell>
          <cell r="N20190">
            <v>137224</v>
          </cell>
        </row>
        <row r="20191">
          <cell r="A20191" t="str">
            <v>SF-SHO-I06-PC-0017</v>
          </cell>
          <cell r="B20191" t="str">
            <v>CINT</v>
          </cell>
          <cell r="C20191" t="str">
            <v/>
          </cell>
          <cell r="D20191" t="str">
            <v>LEG PIPE STAINLESS T-7014  FP GREY</v>
          </cell>
          <cell r="E20191">
            <v>44783</v>
          </cell>
          <cell r="F20191" t="str">
            <v>HALF</v>
          </cell>
          <cell r="G20191" t="str">
            <v>CI_I06</v>
          </cell>
          <cell r="H20191" t="str">
            <v>PC</v>
          </cell>
          <cell r="I20191" t="str">
            <v>CPR</v>
          </cell>
          <cell r="J20191" t="str">
            <v/>
          </cell>
          <cell r="K20191" t="str">
            <v>PD</v>
          </cell>
          <cell r="L20191" t="str">
            <v>7933</v>
          </cell>
          <cell r="M20191" t="str">
            <v>S</v>
          </cell>
          <cell r="N20191">
            <v>0</v>
          </cell>
        </row>
        <row r="20192">
          <cell r="A20192" t="str">
            <v>SF-SHO-I06-PC-0018</v>
          </cell>
          <cell r="B20192" t="str">
            <v>CINT</v>
          </cell>
          <cell r="C20192" t="str">
            <v/>
          </cell>
          <cell r="D20192" t="str">
            <v>LEG PIPE T-1010  [LACI+KEYBOARD] FP LIGH</v>
          </cell>
          <cell r="E20192">
            <v>44783</v>
          </cell>
          <cell r="F20192" t="str">
            <v>HALF</v>
          </cell>
          <cell r="G20192" t="str">
            <v>CI_I06</v>
          </cell>
          <cell r="H20192" t="str">
            <v>PC</v>
          </cell>
          <cell r="I20192" t="str">
            <v>CPR</v>
          </cell>
          <cell r="J20192" t="str">
            <v/>
          </cell>
          <cell r="K20192" t="str">
            <v>PD</v>
          </cell>
          <cell r="L20192" t="str">
            <v>7933</v>
          </cell>
          <cell r="M20192" t="str">
            <v>S</v>
          </cell>
          <cell r="N20192">
            <v>152645</v>
          </cell>
        </row>
        <row r="20193">
          <cell r="A20193" t="str">
            <v>SF-SHO-I06-PC-0019</v>
          </cell>
          <cell r="B20193" t="str">
            <v>CINT</v>
          </cell>
          <cell r="C20193" t="str">
            <v/>
          </cell>
          <cell r="D20193" t="str">
            <v>LEG PIPE T-5010 FP SILVER SHIRAI</v>
          </cell>
          <cell r="E20193">
            <v>44783</v>
          </cell>
          <cell r="F20193" t="str">
            <v>HALF</v>
          </cell>
          <cell r="G20193" t="str">
            <v>CI_I06</v>
          </cell>
          <cell r="H20193" t="str">
            <v>PC</v>
          </cell>
          <cell r="I20193" t="str">
            <v>CPR</v>
          </cell>
          <cell r="J20193" t="str">
            <v/>
          </cell>
          <cell r="K20193" t="str">
            <v>PD</v>
          </cell>
          <cell r="L20193" t="str">
            <v>7933</v>
          </cell>
          <cell r="M20193" t="str">
            <v>S</v>
          </cell>
          <cell r="N20193">
            <v>0</v>
          </cell>
        </row>
        <row r="20194">
          <cell r="A20194" t="str">
            <v>SF-SHO-I06-PC-0020</v>
          </cell>
          <cell r="B20194" t="str">
            <v>CINT</v>
          </cell>
          <cell r="C20194" t="str">
            <v/>
          </cell>
          <cell r="D20194" t="str">
            <v>LEG PIPE T-5512 FP BLUE</v>
          </cell>
          <cell r="E20194">
            <v>45300</v>
          </cell>
          <cell r="F20194" t="str">
            <v>HALF</v>
          </cell>
          <cell r="G20194" t="str">
            <v>CI_I06</v>
          </cell>
          <cell r="H20194" t="str">
            <v>PC</v>
          </cell>
          <cell r="I20194" t="str">
            <v>CPR</v>
          </cell>
          <cell r="J20194" t="str">
            <v/>
          </cell>
          <cell r="K20194" t="str">
            <v>PD</v>
          </cell>
          <cell r="L20194" t="str">
            <v>7933</v>
          </cell>
          <cell r="M20194" t="str">
            <v>S</v>
          </cell>
          <cell r="N20194">
            <v>29175</v>
          </cell>
        </row>
        <row r="20195">
          <cell r="A20195" t="str">
            <v>SF-SHO-I06-PC-0021</v>
          </cell>
          <cell r="B20195" t="str">
            <v>CINT</v>
          </cell>
          <cell r="C20195" t="str">
            <v/>
          </cell>
          <cell r="D20195" t="str">
            <v>LEG PIPE T-5512 FP GREY</v>
          </cell>
          <cell r="E20195">
            <v>44868</v>
          </cell>
          <cell r="F20195" t="str">
            <v>HALF</v>
          </cell>
          <cell r="G20195" t="str">
            <v>CI_I06</v>
          </cell>
          <cell r="H20195" t="str">
            <v>PC</v>
          </cell>
          <cell r="I20195" t="str">
            <v>CPR</v>
          </cell>
          <cell r="J20195" t="str">
            <v/>
          </cell>
          <cell r="K20195" t="str">
            <v>PD</v>
          </cell>
          <cell r="L20195" t="str">
            <v>7933</v>
          </cell>
          <cell r="M20195" t="str">
            <v>S</v>
          </cell>
          <cell r="N20195">
            <v>79082</v>
          </cell>
        </row>
        <row r="20196">
          <cell r="A20196" t="str">
            <v>SF-SHO-I06-PC-0022</v>
          </cell>
          <cell r="B20196" t="str">
            <v>CINT</v>
          </cell>
          <cell r="C20196" t="str">
            <v/>
          </cell>
          <cell r="D20196" t="str">
            <v>LEG PIPE T-5512 FP IVORY</v>
          </cell>
          <cell r="E20196">
            <v>44804</v>
          </cell>
          <cell r="F20196" t="str">
            <v>HALF</v>
          </cell>
          <cell r="G20196" t="str">
            <v>CI_I06</v>
          </cell>
          <cell r="H20196" t="str">
            <v>PC</v>
          </cell>
          <cell r="I20196" t="str">
            <v>CPR</v>
          </cell>
          <cell r="J20196" t="str">
            <v/>
          </cell>
          <cell r="K20196" t="str">
            <v>PD</v>
          </cell>
          <cell r="L20196" t="str">
            <v>7933</v>
          </cell>
          <cell r="M20196" t="str">
            <v>S</v>
          </cell>
          <cell r="N20196">
            <v>52166</v>
          </cell>
        </row>
        <row r="20197">
          <cell r="A20197" t="str">
            <v>SF-SHO-I06-PC-0023</v>
          </cell>
          <cell r="B20197" t="str">
            <v>CINT</v>
          </cell>
          <cell r="C20197" t="str">
            <v/>
          </cell>
          <cell r="D20197" t="str">
            <v>LEG PIPE T-5512 FP RED</v>
          </cell>
          <cell r="E20197">
            <v>44966</v>
          </cell>
          <cell r="F20197" t="str">
            <v>HALF</v>
          </cell>
          <cell r="G20197" t="str">
            <v>CI_I06</v>
          </cell>
          <cell r="H20197" t="str">
            <v>PC</v>
          </cell>
          <cell r="I20197" t="str">
            <v>CPR</v>
          </cell>
          <cell r="J20197" t="str">
            <v/>
          </cell>
          <cell r="K20197" t="str">
            <v>PD</v>
          </cell>
          <cell r="L20197" t="str">
            <v>7933</v>
          </cell>
          <cell r="M20197" t="str">
            <v>S</v>
          </cell>
          <cell r="N20197">
            <v>25006</v>
          </cell>
        </row>
        <row r="20198">
          <cell r="A20198" t="str">
            <v>SF-SHO-I06-PC-0024</v>
          </cell>
          <cell r="B20198" t="str">
            <v>CINT</v>
          </cell>
          <cell r="C20198" t="str">
            <v/>
          </cell>
          <cell r="D20198" t="str">
            <v>LEG PIPE T-5512 FP SILVER</v>
          </cell>
          <cell r="E20198">
            <v>44783</v>
          </cell>
          <cell r="F20198" t="str">
            <v>HALF</v>
          </cell>
          <cell r="G20198" t="str">
            <v>CI_I06</v>
          </cell>
          <cell r="H20198" t="str">
            <v>PC</v>
          </cell>
          <cell r="I20198" t="str">
            <v>CPR</v>
          </cell>
          <cell r="J20198" t="str">
            <v/>
          </cell>
          <cell r="K20198" t="str">
            <v>PD</v>
          </cell>
          <cell r="L20198" t="str">
            <v>7933</v>
          </cell>
          <cell r="M20198" t="str">
            <v>S</v>
          </cell>
          <cell r="N20198">
            <v>53395</v>
          </cell>
        </row>
        <row r="20199">
          <cell r="A20199" t="str">
            <v>SF-SHO-I06-PC-0025</v>
          </cell>
          <cell r="B20199" t="str">
            <v>CINT</v>
          </cell>
          <cell r="C20199" t="str">
            <v/>
          </cell>
          <cell r="D20199" t="str">
            <v>LEG PIPE T-5512 FP YELLOW</v>
          </cell>
          <cell r="E20199">
            <v>45203</v>
          </cell>
          <cell r="F20199" t="str">
            <v>HALF</v>
          </cell>
          <cell r="G20199" t="str">
            <v>CI_I06</v>
          </cell>
          <cell r="H20199" t="str">
            <v>PC</v>
          </cell>
          <cell r="I20199" t="str">
            <v>CPR</v>
          </cell>
          <cell r="J20199" t="str">
            <v/>
          </cell>
          <cell r="K20199" t="str">
            <v>PD</v>
          </cell>
          <cell r="L20199" t="str">
            <v>7933</v>
          </cell>
          <cell r="M20199" t="str">
            <v>S</v>
          </cell>
          <cell r="N20199">
            <v>80251</v>
          </cell>
        </row>
        <row r="20200">
          <cell r="A20200" t="str">
            <v>SF-SHO-I06-PC-0026</v>
          </cell>
          <cell r="B20200" t="str">
            <v>CINT</v>
          </cell>
          <cell r="C20200" t="str">
            <v/>
          </cell>
          <cell r="D20200" t="str">
            <v>LEG PIPE T-6012 CUSTOM OCI FP BLACK</v>
          </cell>
          <cell r="E20200">
            <v>44783</v>
          </cell>
          <cell r="F20200" t="str">
            <v>HALF</v>
          </cell>
          <cell r="G20200" t="str">
            <v>CI_I06</v>
          </cell>
          <cell r="H20200" t="str">
            <v>PC</v>
          </cell>
          <cell r="I20200" t="str">
            <v>CPR</v>
          </cell>
          <cell r="J20200" t="str">
            <v/>
          </cell>
          <cell r="K20200" t="str">
            <v>PD</v>
          </cell>
          <cell r="L20200" t="str">
            <v>7933</v>
          </cell>
          <cell r="M20200" t="str">
            <v>S</v>
          </cell>
          <cell r="N20200">
            <v>0</v>
          </cell>
        </row>
        <row r="20201">
          <cell r="A20201" t="str">
            <v>SF-SHO-I06-PC-0027</v>
          </cell>
          <cell r="B20201" t="str">
            <v>CINT</v>
          </cell>
          <cell r="C20201" t="str">
            <v/>
          </cell>
          <cell r="D20201" t="str">
            <v>LEG PIPE T-7012 FP BLACK</v>
          </cell>
          <cell r="E20201">
            <v>44904</v>
          </cell>
          <cell r="F20201" t="str">
            <v>HALF</v>
          </cell>
          <cell r="G20201" t="str">
            <v>CI_I06</v>
          </cell>
          <cell r="H20201" t="str">
            <v>PC</v>
          </cell>
          <cell r="I20201" t="str">
            <v>CPR</v>
          </cell>
          <cell r="J20201" t="str">
            <v/>
          </cell>
          <cell r="K20201" t="str">
            <v>PD</v>
          </cell>
          <cell r="L20201" t="str">
            <v>7933</v>
          </cell>
          <cell r="M20201" t="str">
            <v>S</v>
          </cell>
          <cell r="N20201">
            <v>31080</v>
          </cell>
        </row>
        <row r="20202">
          <cell r="A20202" t="str">
            <v>SF-SHO-I06-PC-0028</v>
          </cell>
          <cell r="B20202" t="str">
            <v>CINT</v>
          </cell>
          <cell r="C20202" t="str">
            <v/>
          </cell>
          <cell r="D20202" t="str">
            <v>LEG PIPE T-7012 FP GREY</v>
          </cell>
          <cell r="E20202">
            <v>44966</v>
          </cell>
          <cell r="F20202" t="str">
            <v>HALF</v>
          </cell>
          <cell r="G20202" t="str">
            <v>CI_I06</v>
          </cell>
          <cell r="H20202" t="str">
            <v>PC</v>
          </cell>
          <cell r="I20202" t="str">
            <v>CPR</v>
          </cell>
          <cell r="J20202" t="str">
            <v/>
          </cell>
          <cell r="K20202" t="str">
            <v>PD</v>
          </cell>
          <cell r="L20202" t="str">
            <v>7933</v>
          </cell>
          <cell r="M20202" t="str">
            <v>S</v>
          </cell>
          <cell r="N20202">
            <v>31633</v>
          </cell>
        </row>
        <row r="20203">
          <cell r="A20203" t="str">
            <v>SF-SHO-I06-PC-0029</v>
          </cell>
          <cell r="B20203" t="str">
            <v>CINT</v>
          </cell>
          <cell r="C20203" t="str">
            <v/>
          </cell>
          <cell r="D20203" t="str">
            <v>LEG PIPE T-7012 FP IVORY</v>
          </cell>
          <cell r="E20203">
            <v>45232</v>
          </cell>
          <cell r="F20203" t="str">
            <v>HALF</v>
          </cell>
          <cell r="G20203" t="str">
            <v>CI_I06</v>
          </cell>
          <cell r="H20203" t="str">
            <v>PC</v>
          </cell>
          <cell r="I20203" t="str">
            <v>CPR</v>
          </cell>
          <cell r="J20203" t="str">
            <v/>
          </cell>
          <cell r="K20203" t="str">
            <v>PD</v>
          </cell>
          <cell r="L20203" t="str">
            <v>7933</v>
          </cell>
          <cell r="M20203" t="str">
            <v>S</v>
          </cell>
          <cell r="N20203">
            <v>32162</v>
          </cell>
        </row>
        <row r="20204">
          <cell r="A20204" t="str">
            <v>SF-SHO-I06-PC-0030</v>
          </cell>
          <cell r="B20204" t="str">
            <v>CINT</v>
          </cell>
          <cell r="C20204" t="str">
            <v/>
          </cell>
          <cell r="D20204" t="str">
            <v>LEG PIPE T-7012 FP SILVER</v>
          </cell>
          <cell r="E20204">
            <v>45169</v>
          </cell>
          <cell r="F20204" t="str">
            <v>HALF</v>
          </cell>
          <cell r="G20204" t="str">
            <v>CI_I06</v>
          </cell>
          <cell r="H20204" t="str">
            <v>PC</v>
          </cell>
          <cell r="I20204" t="str">
            <v>CPR</v>
          </cell>
          <cell r="J20204" t="str">
            <v/>
          </cell>
          <cell r="K20204" t="str">
            <v>PD</v>
          </cell>
          <cell r="L20204" t="str">
            <v>7933</v>
          </cell>
          <cell r="M20204" t="str">
            <v>S</v>
          </cell>
          <cell r="N20204">
            <v>31633</v>
          </cell>
        </row>
        <row r="20205">
          <cell r="A20205" t="str">
            <v>SF-SHO-I06-PC-0031</v>
          </cell>
          <cell r="B20205" t="str">
            <v>CINT</v>
          </cell>
          <cell r="C20205" t="str">
            <v/>
          </cell>
          <cell r="D20205" t="str">
            <v>LEG PIPE T-7012 FP WHITE</v>
          </cell>
          <cell r="E20205">
            <v>44992</v>
          </cell>
          <cell r="F20205" t="str">
            <v>HALF</v>
          </cell>
          <cell r="G20205" t="str">
            <v>CI_I06</v>
          </cell>
          <cell r="H20205" t="str">
            <v>PC</v>
          </cell>
          <cell r="I20205" t="str">
            <v>CPR</v>
          </cell>
          <cell r="J20205" t="str">
            <v/>
          </cell>
          <cell r="K20205" t="str">
            <v>PD</v>
          </cell>
          <cell r="L20205" t="str">
            <v>7933</v>
          </cell>
          <cell r="M20205" t="str">
            <v>S</v>
          </cell>
          <cell r="N20205">
            <v>33291</v>
          </cell>
        </row>
        <row r="20206">
          <cell r="A20206" t="str">
            <v>SF-SHO-I06-PC-0032</v>
          </cell>
          <cell r="B20206" t="str">
            <v>CINT</v>
          </cell>
          <cell r="C20206" t="str">
            <v/>
          </cell>
          <cell r="D20206" t="str">
            <v>LEG PIPE T-7014 CUSTOM OCI FP WHITE</v>
          </cell>
          <cell r="E20206">
            <v>44834</v>
          </cell>
          <cell r="F20206" t="str">
            <v>HALF</v>
          </cell>
          <cell r="G20206" t="str">
            <v>CI_I06</v>
          </cell>
          <cell r="H20206" t="str">
            <v>PC</v>
          </cell>
          <cell r="I20206" t="str">
            <v>CPR</v>
          </cell>
          <cell r="J20206" t="str">
            <v/>
          </cell>
          <cell r="K20206" t="str">
            <v>PD</v>
          </cell>
          <cell r="L20206" t="str">
            <v>7933</v>
          </cell>
          <cell r="M20206" t="str">
            <v>S</v>
          </cell>
          <cell r="N20206">
            <v>45103</v>
          </cell>
        </row>
        <row r="20207">
          <cell r="A20207" t="str">
            <v>SF-SHO-I06-PC-0033</v>
          </cell>
          <cell r="B20207" t="str">
            <v>CINT</v>
          </cell>
          <cell r="C20207" t="str">
            <v/>
          </cell>
          <cell r="D20207" t="str">
            <v>FRAME COMPL CORNER DESK FP WHITE</v>
          </cell>
          <cell r="E20207">
            <v>44783</v>
          </cell>
          <cell r="F20207" t="str">
            <v>HALF</v>
          </cell>
          <cell r="G20207" t="str">
            <v>CI_I06</v>
          </cell>
          <cell r="H20207" t="str">
            <v>PC</v>
          </cell>
          <cell r="I20207" t="str">
            <v>CPR</v>
          </cell>
          <cell r="J20207" t="str">
            <v/>
          </cell>
          <cell r="K20207" t="str">
            <v>PD</v>
          </cell>
          <cell r="L20207" t="str">
            <v>7933</v>
          </cell>
          <cell r="M20207" t="str">
            <v>S</v>
          </cell>
          <cell r="N20207">
            <v>0</v>
          </cell>
        </row>
        <row r="20208">
          <cell r="A20208" t="str">
            <v>SF-SHO-I06-PC-0034</v>
          </cell>
          <cell r="B20208" t="str">
            <v>CINT</v>
          </cell>
          <cell r="C20208" t="str">
            <v/>
          </cell>
          <cell r="D20208" t="str">
            <v>FRAME COMPL T-1010 FP GREY</v>
          </cell>
          <cell r="E20208">
            <v>44966</v>
          </cell>
          <cell r="F20208" t="str">
            <v>HALF</v>
          </cell>
          <cell r="G20208" t="str">
            <v>CI_I06</v>
          </cell>
          <cell r="H20208" t="str">
            <v>PC</v>
          </cell>
          <cell r="I20208" t="str">
            <v>CPR</v>
          </cell>
          <cell r="J20208" t="str">
            <v/>
          </cell>
          <cell r="K20208" t="str">
            <v>PD</v>
          </cell>
          <cell r="L20208" t="str">
            <v>7933</v>
          </cell>
          <cell r="M20208" t="str">
            <v>S</v>
          </cell>
          <cell r="N20208">
            <v>148593</v>
          </cell>
        </row>
        <row r="20209">
          <cell r="A20209" t="str">
            <v>SF-SHO-I06-PC-0035</v>
          </cell>
          <cell r="B20209" t="str">
            <v>CINT</v>
          </cell>
          <cell r="C20209" t="str">
            <v/>
          </cell>
          <cell r="D20209" t="str">
            <v>FRAME COMPL T-1010 FP IVORY</v>
          </cell>
          <cell r="E20209">
            <v>44966</v>
          </cell>
          <cell r="F20209" t="str">
            <v>HALF</v>
          </cell>
          <cell r="G20209" t="str">
            <v>CI_I06</v>
          </cell>
          <cell r="H20209" t="str">
            <v>PC</v>
          </cell>
          <cell r="I20209" t="str">
            <v>CPR</v>
          </cell>
          <cell r="J20209" t="str">
            <v/>
          </cell>
          <cell r="K20209" t="str">
            <v>PD</v>
          </cell>
          <cell r="L20209" t="str">
            <v>7933</v>
          </cell>
          <cell r="M20209" t="str">
            <v>S</v>
          </cell>
          <cell r="N20209">
            <v>148593</v>
          </cell>
        </row>
        <row r="20210">
          <cell r="A20210" t="str">
            <v>SF-SHO-I06-PC-0036</v>
          </cell>
          <cell r="B20210" t="str">
            <v>CINT</v>
          </cell>
          <cell r="C20210" t="str">
            <v/>
          </cell>
          <cell r="D20210" t="str">
            <v>FRAME COMPL T-1010 FP WHITE</v>
          </cell>
          <cell r="E20210">
            <v>44783</v>
          </cell>
          <cell r="F20210" t="str">
            <v>HALF</v>
          </cell>
          <cell r="G20210" t="str">
            <v>CI_I06</v>
          </cell>
          <cell r="H20210" t="str">
            <v>PC</v>
          </cell>
          <cell r="I20210" t="str">
            <v>CPR</v>
          </cell>
          <cell r="J20210" t="str">
            <v/>
          </cell>
          <cell r="K20210" t="str">
            <v>PD</v>
          </cell>
          <cell r="L20210" t="str">
            <v>7933</v>
          </cell>
          <cell r="M20210" t="str">
            <v>S</v>
          </cell>
          <cell r="N20210">
            <v>266573</v>
          </cell>
        </row>
        <row r="20211">
          <cell r="A20211" t="str">
            <v>SF-SHO-I06-PC-0037</v>
          </cell>
          <cell r="B20211" t="str">
            <v>CINT</v>
          </cell>
          <cell r="C20211" t="str">
            <v/>
          </cell>
          <cell r="D20211" t="str">
            <v>FRAME COMPL T-5512 FP BLUE</v>
          </cell>
          <cell r="E20211">
            <v>44783</v>
          </cell>
          <cell r="F20211" t="str">
            <v>HALF</v>
          </cell>
          <cell r="G20211" t="str">
            <v>CI_I06</v>
          </cell>
          <cell r="H20211" t="str">
            <v>PC</v>
          </cell>
          <cell r="I20211" t="str">
            <v>CPR</v>
          </cell>
          <cell r="J20211" t="str">
            <v/>
          </cell>
          <cell r="K20211" t="str">
            <v>PD</v>
          </cell>
          <cell r="L20211" t="str">
            <v>7933</v>
          </cell>
          <cell r="M20211" t="str">
            <v>S</v>
          </cell>
          <cell r="N20211">
            <v>122330</v>
          </cell>
        </row>
        <row r="20212">
          <cell r="A20212" t="str">
            <v>SF-SHO-I06-PC-0038</v>
          </cell>
          <cell r="B20212" t="str">
            <v>CINT</v>
          </cell>
          <cell r="C20212" t="str">
            <v/>
          </cell>
          <cell r="D20212" t="str">
            <v>FRAME COMPL T-5512 FP GREY</v>
          </cell>
          <cell r="E20212">
            <v>44868</v>
          </cell>
          <cell r="F20212" t="str">
            <v>HALF</v>
          </cell>
          <cell r="G20212" t="str">
            <v>CI_I06</v>
          </cell>
          <cell r="H20212" t="str">
            <v>PC</v>
          </cell>
          <cell r="I20212" t="str">
            <v>CPR</v>
          </cell>
          <cell r="J20212" t="str">
            <v/>
          </cell>
          <cell r="K20212" t="str">
            <v>PD</v>
          </cell>
          <cell r="L20212" t="str">
            <v>7933</v>
          </cell>
          <cell r="M20212" t="str">
            <v>S</v>
          </cell>
          <cell r="N20212">
            <v>123684</v>
          </cell>
        </row>
        <row r="20213">
          <cell r="A20213" t="str">
            <v>SF-SHO-I06-PC-0039</v>
          </cell>
          <cell r="B20213" t="str">
            <v>CINT</v>
          </cell>
          <cell r="C20213" t="str">
            <v/>
          </cell>
          <cell r="D20213" t="str">
            <v>FRAME COMPL T-5512 FP IVORY</v>
          </cell>
          <cell r="E20213">
            <v>44804</v>
          </cell>
          <cell r="F20213" t="str">
            <v>HALF</v>
          </cell>
          <cell r="G20213" t="str">
            <v>CI_I06</v>
          </cell>
          <cell r="H20213" t="str">
            <v>PC</v>
          </cell>
          <cell r="I20213" t="str">
            <v>CPR</v>
          </cell>
          <cell r="J20213" t="str">
            <v/>
          </cell>
          <cell r="K20213" t="str">
            <v>PD</v>
          </cell>
          <cell r="L20213" t="str">
            <v>7933</v>
          </cell>
          <cell r="M20213" t="str">
            <v>S</v>
          </cell>
          <cell r="N20213">
            <v>122180</v>
          </cell>
        </row>
        <row r="20214">
          <cell r="A20214" t="str">
            <v>SF-SHO-I06-PC-0040</v>
          </cell>
          <cell r="B20214" t="str">
            <v>CINT</v>
          </cell>
          <cell r="C20214" t="str">
            <v/>
          </cell>
          <cell r="D20214" t="str">
            <v>FRAME COMPL T-5512 FP RED</v>
          </cell>
          <cell r="E20214">
            <v>44783</v>
          </cell>
          <cell r="F20214" t="str">
            <v>HALF</v>
          </cell>
          <cell r="G20214" t="str">
            <v>CI_I06</v>
          </cell>
          <cell r="H20214" t="str">
            <v>PC</v>
          </cell>
          <cell r="I20214" t="str">
            <v>CPR</v>
          </cell>
          <cell r="J20214" t="str">
            <v/>
          </cell>
          <cell r="K20214" t="str">
            <v>PD</v>
          </cell>
          <cell r="L20214" t="str">
            <v>7933</v>
          </cell>
          <cell r="M20214" t="str">
            <v>S</v>
          </cell>
          <cell r="N20214">
            <v>122549</v>
          </cell>
        </row>
        <row r="20215">
          <cell r="A20215" t="str">
            <v>SF-SHO-I06-PC-0041</v>
          </cell>
          <cell r="B20215" t="str">
            <v>CINT</v>
          </cell>
          <cell r="C20215" t="str">
            <v/>
          </cell>
          <cell r="D20215" t="str">
            <v>FRAME COMPL T-5512 FP SILVER</v>
          </cell>
          <cell r="E20215">
            <v>44783</v>
          </cell>
          <cell r="F20215" t="str">
            <v>HALF</v>
          </cell>
          <cell r="G20215" t="str">
            <v>CI_I06</v>
          </cell>
          <cell r="H20215" t="str">
            <v>PC</v>
          </cell>
          <cell r="I20215" t="str">
            <v>CPR</v>
          </cell>
          <cell r="J20215" t="str">
            <v/>
          </cell>
          <cell r="K20215" t="str">
            <v>PD</v>
          </cell>
          <cell r="L20215" t="str">
            <v>7933</v>
          </cell>
          <cell r="M20215" t="str">
            <v>S</v>
          </cell>
          <cell r="N20215">
            <v>122549</v>
          </cell>
        </row>
        <row r="20216">
          <cell r="A20216" t="str">
            <v>SF-SHO-I06-PC-0042</v>
          </cell>
          <cell r="B20216" t="str">
            <v>CINT</v>
          </cell>
          <cell r="C20216" t="str">
            <v/>
          </cell>
          <cell r="D20216" t="str">
            <v>FRAME COMPL T-5512 FP YELLOW</v>
          </cell>
          <cell r="E20216">
            <v>44992</v>
          </cell>
          <cell r="F20216" t="str">
            <v>HALF</v>
          </cell>
          <cell r="G20216" t="str">
            <v>CI_I06</v>
          </cell>
          <cell r="H20216" t="str">
            <v>PC</v>
          </cell>
          <cell r="I20216" t="str">
            <v>CPR</v>
          </cell>
          <cell r="J20216" t="str">
            <v/>
          </cell>
          <cell r="K20216" t="str">
            <v>PD</v>
          </cell>
          <cell r="L20216" t="str">
            <v>7933</v>
          </cell>
          <cell r="M20216" t="str">
            <v>S</v>
          </cell>
          <cell r="N20216">
            <v>130627</v>
          </cell>
        </row>
        <row r="20217">
          <cell r="A20217" t="str">
            <v>SF-SHO-I06-PC-0043</v>
          </cell>
          <cell r="B20217" t="str">
            <v>CINT</v>
          </cell>
          <cell r="C20217" t="str">
            <v/>
          </cell>
          <cell r="D20217" t="str">
            <v>FRAME COMPL T-7012 FP BLACK</v>
          </cell>
          <cell r="E20217">
            <v>44783</v>
          </cell>
          <cell r="F20217" t="str">
            <v>HALF</v>
          </cell>
          <cell r="G20217" t="str">
            <v>CI_I06</v>
          </cell>
          <cell r="H20217" t="str">
            <v>PC</v>
          </cell>
          <cell r="I20217" t="str">
            <v>CPR</v>
          </cell>
          <cell r="J20217" t="str">
            <v/>
          </cell>
          <cell r="K20217" t="str">
            <v>PD</v>
          </cell>
          <cell r="L20217" t="str">
            <v>7933</v>
          </cell>
          <cell r="M20217" t="str">
            <v>S</v>
          </cell>
          <cell r="N20217">
            <v>123659</v>
          </cell>
        </row>
        <row r="20218">
          <cell r="A20218" t="str">
            <v>SF-SHO-I06-PC-0044</v>
          </cell>
          <cell r="B20218" t="str">
            <v>CINT</v>
          </cell>
          <cell r="C20218" t="str">
            <v/>
          </cell>
          <cell r="D20218" t="str">
            <v>FRAME COMPL T-7012 FP GREY</v>
          </cell>
          <cell r="E20218">
            <v>44783</v>
          </cell>
          <cell r="F20218" t="str">
            <v>HALF</v>
          </cell>
          <cell r="G20218" t="str">
            <v>CI_I06</v>
          </cell>
          <cell r="H20218" t="str">
            <v>PC</v>
          </cell>
          <cell r="I20218" t="str">
            <v>CPR</v>
          </cell>
          <cell r="J20218" t="str">
            <v/>
          </cell>
          <cell r="K20218" t="str">
            <v>PD</v>
          </cell>
          <cell r="L20218" t="str">
            <v>7933</v>
          </cell>
          <cell r="M20218" t="str">
            <v>S</v>
          </cell>
          <cell r="N20218">
            <v>123440</v>
          </cell>
        </row>
        <row r="20219">
          <cell r="A20219" t="str">
            <v>SF-SHO-I06-PC-0045</v>
          </cell>
          <cell r="B20219" t="str">
            <v>CINT</v>
          </cell>
          <cell r="C20219" t="str">
            <v/>
          </cell>
          <cell r="D20219" t="str">
            <v>FRAME COMPL T-7012 FP IVORY</v>
          </cell>
          <cell r="E20219">
            <v>45232</v>
          </cell>
          <cell r="F20219" t="str">
            <v>HALF</v>
          </cell>
          <cell r="G20219" t="str">
            <v>CI_I06</v>
          </cell>
          <cell r="H20219" t="str">
            <v>PC</v>
          </cell>
          <cell r="I20219" t="str">
            <v>CPR</v>
          </cell>
          <cell r="J20219" t="str">
            <v/>
          </cell>
          <cell r="K20219" t="str">
            <v>PD</v>
          </cell>
          <cell r="L20219" t="str">
            <v>7933</v>
          </cell>
          <cell r="M20219" t="str">
            <v>S</v>
          </cell>
          <cell r="N20219">
            <v>146917</v>
          </cell>
        </row>
        <row r="20220">
          <cell r="A20220" t="str">
            <v>SF-SHO-I06-PC-0046</v>
          </cell>
          <cell r="B20220" t="str">
            <v>CINT</v>
          </cell>
          <cell r="C20220" t="str">
            <v/>
          </cell>
          <cell r="D20220" t="str">
            <v>FRAME COMPL T-7012 FP IVORY CUSTOM</v>
          </cell>
          <cell r="E20220">
            <v>44783</v>
          </cell>
          <cell r="F20220" t="str">
            <v>HALF</v>
          </cell>
          <cell r="G20220" t="str">
            <v>CI_I06</v>
          </cell>
          <cell r="H20220" t="str">
            <v>PC</v>
          </cell>
          <cell r="I20220" t="str">
            <v>CPR</v>
          </cell>
          <cell r="J20220" t="str">
            <v/>
          </cell>
          <cell r="K20220" t="str">
            <v>PD</v>
          </cell>
          <cell r="L20220" t="str">
            <v>7933</v>
          </cell>
          <cell r="M20220" t="str">
            <v>S</v>
          </cell>
          <cell r="N20220">
            <v>0</v>
          </cell>
        </row>
        <row r="20221">
          <cell r="A20221" t="str">
            <v>SF-SHO-I06-PC-0047</v>
          </cell>
          <cell r="B20221" t="str">
            <v>CINT</v>
          </cell>
          <cell r="C20221" t="str">
            <v/>
          </cell>
          <cell r="D20221" t="str">
            <v>FRAME COMPL T-7012 FP SILVER</v>
          </cell>
          <cell r="E20221">
            <v>44966</v>
          </cell>
          <cell r="F20221" t="str">
            <v>HALF</v>
          </cell>
          <cell r="G20221" t="str">
            <v>CI_I06</v>
          </cell>
          <cell r="H20221" t="str">
            <v>PC</v>
          </cell>
          <cell r="I20221" t="str">
            <v>CPR</v>
          </cell>
          <cell r="J20221" t="str">
            <v/>
          </cell>
          <cell r="K20221" t="str">
            <v>PD</v>
          </cell>
          <cell r="L20221" t="str">
            <v>7933</v>
          </cell>
          <cell r="M20221" t="str">
            <v>S</v>
          </cell>
          <cell r="N20221">
            <v>138559</v>
          </cell>
        </row>
        <row r="20222">
          <cell r="A20222" t="str">
            <v>SF-SHO-I06-PC-0048</v>
          </cell>
          <cell r="B20222" t="str">
            <v>CINT</v>
          </cell>
          <cell r="C20222" t="str">
            <v/>
          </cell>
          <cell r="D20222" t="str">
            <v>FRAME COMPL T-7012 FP WHITE</v>
          </cell>
          <cell r="E20222">
            <v>44992</v>
          </cell>
          <cell r="F20222" t="str">
            <v>HALF</v>
          </cell>
          <cell r="G20222" t="str">
            <v>CI_I06</v>
          </cell>
          <cell r="H20222" t="str">
            <v>PC</v>
          </cell>
          <cell r="I20222" t="str">
            <v>CPR</v>
          </cell>
          <cell r="J20222" t="str">
            <v/>
          </cell>
          <cell r="K20222" t="str">
            <v>PD</v>
          </cell>
          <cell r="L20222" t="str">
            <v>7933</v>
          </cell>
          <cell r="M20222" t="str">
            <v>S</v>
          </cell>
          <cell r="N20222">
            <v>138861</v>
          </cell>
        </row>
        <row r="20223">
          <cell r="A20223" t="str">
            <v>SF-SHO-I06-PC-0049</v>
          </cell>
          <cell r="B20223" t="str">
            <v>CINT</v>
          </cell>
          <cell r="C20223" t="str">
            <v/>
          </cell>
          <cell r="D20223" t="str">
            <v>FRAME COMPL T-7014 FP GREY</v>
          </cell>
          <cell r="E20223">
            <v>44783</v>
          </cell>
          <cell r="F20223" t="str">
            <v>HALF</v>
          </cell>
          <cell r="G20223" t="str">
            <v>CI_I06</v>
          </cell>
          <cell r="H20223" t="str">
            <v>PC</v>
          </cell>
          <cell r="I20223" t="str">
            <v>CPR</v>
          </cell>
          <cell r="J20223" t="str">
            <v/>
          </cell>
          <cell r="K20223" t="str">
            <v>PD</v>
          </cell>
          <cell r="L20223" t="str">
            <v>7933</v>
          </cell>
          <cell r="M20223" t="str">
            <v>S</v>
          </cell>
          <cell r="N20223">
            <v>120523</v>
          </cell>
        </row>
        <row r="20224">
          <cell r="A20224" t="str">
            <v>SF-SHO-I06-PC-0050</v>
          </cell>
          <cell r="B20224" t="str">
            <v>CINT</v>
          </cell>
          <cell r="C20224" t="str">
            <v/>
          </cell>
          <cell r="D20224" t="str">
            <v>FRAME COMPL T-7014 FP IVORY</v>
          </cell>
          <cell r="E20224">
            <v>44921</v>
          </cell>
          <cell r="F20224" t="str">
            <v>HALF</v>
          </cell>
          <cell r="G20224" t="str">
            <v>CI_I06</v>
          </cell>
          <cell r="H20224" t="str">
            <v>PC</v>
          </cell>
          <cell r="I20224" t="str">
            <v>CPR</v>
          </cell>
          <cell r="J20224" t="str">
            <v/>
          </cell>
          <cell r="K20224" t="str">
            <v>PD</v>
          </cell>
          <cell r="L20224" t="str">
            <v>7933</v>
          </cell>
          <cell r="M20224" t="str">
            <v>S</v>
          </cell>
          <cell r="N20224">
            <v>126889</v>
          </cell>
        </row>
        <row r="20225">
          <cell r="A20225" t="str">
            <v>SF-SHO-I06-PC-0051</v>
          </cell>
          <cell r="B20225" t="str">
            <v>CINT</v>
          </cell>
          <cell r="C20225" t="str">
            <v/>
          </cell>
          <cell r="D20225" t="str">
            <v>FRAME COMPL T-7014 FP SILVER</v>
          </cell>
          <cell r="E20225">
            <v>44966</v>
          </cell>
          <cell r="F20225" t="str">
            <v>HALF</v>
          </cell>
          <cell r="G20225" t="str">
            <v>CI_I06</v>
          </cell>
          <cell r="H20225" t="str">
            <v>PC</v>
          </cell>
          <cell r="I20225" t="str">
            <v>CPR</v>
          </cell>
          <cell r="J20225" t="str">
            <v/>
          </cell>
          <cell r="K20225" t="str">
            <v>PD</v>
          </cell>
          <cell r="L20225" t="str">
            <v>7933</v>
          </cell>
          <cell r="M20225" t="str">
            <v>S</v>
          </cell>
          <cell r="N20225">
            <v>135585</v>
          </cell>
        </row>
        <row r="20226">
          <cell r="A20226" t="str">
            <v>SF-SHO-I06-PC-0052</v>
          </cell>
          <cell r="B20226" t="str">
            <v>CINT</v>
          </cell>
          <cell r="C20226" t="str">
            <v/>
          </cell>
          <cell r="D20226" t="str">
            <v>FRAME COMPL T-7014 FP WHITE</v>
          </cell>
          <cell r="E20226">
            <v>44904</v>
          </cell>
          <cell r="F20226" t="str">
            <v>HALF</v>
          </cell>
          <cell r="G20226" t="str">
            <v>CI_I06</v>
          </cell>
          <cell r="H20226" t="str">
            <v>PC</v>
          </cell>
          <cell r="I20226" t="str">
            <v>CPR</v>
          </cell>
          <cell r="J20226" t="str">
            <v/>
          </cell>
          <cell r="K20226" t="str">
            <v>PD</v>
          </cell>
          <cell r="L20226" t="str">
            <v>7933</v>
          </cell>
          <cell r="M20226" t="str">
            <v>S</v>
          </cell>
          <cell r="N20226">
            <v>127107</v>
          </cell>
        </row>
        <row r="20227">
          <cell r="A20227" t="str">
            <v>SF-SHO-I06-PC-0053</v>
          </cell>
          <cell r="B20227" t="str">
            <v>CINT</v>
          </cell>
          <cell r="C20227" t="str">
            <v/>
          </cell>
          <cell r="D20227" t="str">
            <v>FRAME COMPL T-7014L FP GREY</v>
          </cell>
          <cell r="E20227">
            <v>44783</v>
          </cell>
          <cell r="F20227" t="str">
            <v>HALF</v>
          </cell>
          <cell r="G20227" t="str">
            <v>CI_I06</v>
          </cell>
          <cell r="H20227" t="str">
            <v>PC</v>
          </cell>
          <cell r="I20227" t="str">
            <v>CPR</v>
          </cell>
          <cell r="J20227" t="str">
            <v/>
          </cell>
          <cell r="K20227" t="str">
            <v>PD</v>
          </cell>
          <cell r="L20227" t="str">
            <v>7933</v>
          </cell>
          <cell r="M20227" t="str">
            <v>S</v>
          </cell>
          <cell r="N20227">
            <v>99808</v>
          </cell>
        </row>
        <row r="20228">
          <cell r="A20228" t="str">
            <v>SF-SHO-I06-PC-0054</v>
          </cell>
          <cell r="B20228" t="str">
            <v>CINT</v>
          </cell>
          <cell r="C20228" t="str">
            <v/>
          </cell>
          <cell r="D20228" t="str">
            <v>FRAME COMPL T-7014L FP IVORY</v>
          </cell>
          <cell r="E20228">
            <v>44783</v>
          </cell>
          <cell r="F20228" t="str">
            <v>HALF</v>
          </cell>
          <cell r="G20228" t="str">
            <v>CI_I06</v>
          </cell>
          <cell r="H20228" t="str">
            <v>PC</v>
          </cell>
          <cell r="I20228" t="str">
            <v>CPR</v>
          </cell>
          <cell r="J20228" t="str">
            <v/>
          </cell>
          <cell r="K20228" t="str">
            <v>PD</v>
          </cell>
          <cell r="L20228" t="str">
            <v>7933</v>
          </cell>
          <cell r="M20228" t="str">
            <v>S</v>
          </cell>
          <cell r="N20228">
            <v>99808</v>
          </cell>
        </row>
        <row r="20229">
          <cell r="A20229" t="str">
            <v>SF-SHO-I06-PC-0055</v>
          </cell>
          <cell r="B20229" t="str">
            <v>CINT</v>
          </cell>
          <cell r="C20229" t="str">
            <v/>
          </cell>
          <cell r="D20229" t="str">
            <v>FRAME COMPL T-7014L FP SILVER</v>
          </cell>
          <cell r="E20229">
            <v>44783</v>
          </cell>
          <cell r="F20229" t="str">
            <v>HALF</v>
          </cell>
          <cell r="G20229" t="str">
            <v>CI_I06</v>
          </cell>
          <cell r="H20229" t="str">
            <v>PC</v>
          </cell>
          <cell r="I20229" t="str">
            <v>CPR</v>
          </cell>
          <cell r="J20229" t="str">
            <v/>
          </cell>
          <cell r="K20229" t="str">
            <v>PD</v>
          </cell>
          <cell r="L20229" t="str">
            <v>7933</v>
          </cell>
          <cell r="M20229" t="str">
            <v>S</v>
          </cell>
          <cell r="N20229">
            <v>99808</v>
          </cell>
        </row>
        <row r="20230">
          <cell r="A20230" t="str">
            <v>SF-SHO-I06-PC-0056</v>
          </cell>
          <cell r="B20230" t="str">
            <v>CINT</v>
          </cell>
          <cell r="C20230" t="str">
            <v/>
          </cell>
          <cell r="D20230" t="str">
            <v>FRAME COMPL T-7014R FP GREY</v>
          </cell>
          <cell r="E20230">
            <v>44783</v>
          </cell>
          <cell r="F20230" t="str">
            <v>HALF</v>
          </cell>
          <cell r="G20230" t="str">
            <v>CI_I06</v>
          </cell>
          <cell r="H20230" t="str">
            <v>PC</v>
          </cell>
          <cell r="I20230" t="str">
            <v>CPR</v>
          </cell>
          <cell r="J20230" t="str">
            <v/>
          </cell>
          <cell r="K20230" t="str">
            <v>PD</v>
          </cell>
          <cell r="L20230" t="str">
            <v>7933</v>
          </cell>
          <cell r="M20230" t="str">
            <v>S</v>
          </cell>
          <cell r="N20230">
            <v>99808</v>
          </cell>
        </row>
        <row r="20231">
          <cell r="A20231" t="str">
            <v>SF-SHO-I06-PC-0057</v>
          </cell>
          <cell r="B20231" t="str">
            <v>CINT</v>
          </cell>
          <cell r="C20231" t="str">
            <v/>
          </cell>
          <cell r="D20231" t="str">
            <v>FRAME COMPL T-7014R FP IVORY</v>
          </cell>
          <cell r="E20231">
            <v>44783</v>
          </cell>
          <cell r="F20231" t="str">
            <v>HALF</v>
          </cell>
          <cell r="G20231" t="str">
            <v>CI_I06</v>
          </cell>
          <cell r="H20231" t="str">
            <v>PC</v>
          </cell>
          <cell r="I20231" t="str">
            <v>CPR</v>
          </cell>
          <cell r="J20231" t="str">
            <v/>
          </cell>
          <cell r="K20231" t="str">
            <v>PD</v>
          </cell>
          <cell r="L20231" t="str">
            <v>7933</v>
          </cell>
          <cell r="M20231" t="str">
            <v>S</v>
          </cell>
          <cell r="N20231">
            <v>99808</v>
          </cell>
        </row>
        <row r="20232">
          <cell r="A20232" t="str">
            <v>SF-SHO-I06-PC-0058</v>
          </cell>
          <cell r="B20232" t="str">
            <v>CINT</v>
          </cell>
          <cell r="C20232" t="str">
            <v/>
          </cell>
          <cell r="D20232" t="str">
            <v>FRAME COMPL T-7014R FP SILVER</v>
          </cell>
          <cell r="E20232">
            <v>45293</v>
          </cell>
          <cell r="F20232" t="str">
            <v>HALF</v>
          </cell>
          <cell r="G20232" t="str">
            <v>CI_I06</v>
          </cell>
          <cell r="H20232" t="str">
            <v>PC</v>
          </cell>
          <cell r="I20232" t="str">
            <v>CPR</v>
          </cell>
          <cell r="J20232" t="str">
            <v/>
          </cell>
          <cell r="K20232" t="str">
            <v>PD</v>
          </cell>
          <cell r="L20232" t="str">
            <v>7933</v>
          </cell>
          <cell r="M20232" t="str">
            <v>S</v>
          </cell>
          <cell r="N20232">
            <v>99808</v>
          </cell>
        </row>
        <row r="20233">
          <cell r="A20233" t="str">
            <v>SF-SHO-I06-PC-0059</v>
          </cell>
          <cell r="B20233" t="str">
            <v>CINT</v>
          </cell>
          <cell r="C20233" t="str">
            <v/>
          </cell>
          <cell r="D20233" t="str">
            <v>FRAME COMPL T-7018 FP WHITE</v>
          </cell>
          <cell r="E20233">
            <v>44904</v>
          </cell>
          <cell r="F20233" t="str">
            <v>HALF</v>
          </cell>
          <cell r="G20233" t="str">
            <v>CI_I06</v>
          </cell>
          <cell r="H20233" t="str">
            <v>PC</v>
          </cell>
          <cell r="I20233" t="str">
            <v>CPR</v>
          </cell>
          <cell r="J20233" t="str">
            <v/>
          </cell>
          <cell r="K20233" t="str">
            <v>PD</v>
          </cell>
          <cell r="L20233" t="str">
            <v>7933</v>
          </cell>
          <cell r="M20233" t="str">
            <v>S</v>
          </cell>
          <cell r="N20233">
            <v>166071</v>
          </cell>
        </row>
        <row r="20234">
          <cell r="A20234" t="str">
            <v>SF-SHO-I06-PC-0060</v>
          </cell>
          <cell r="B20234" t="str">
            <v>CINT</v>
          </cell>
          <cell r="C20234" t="str">
            <v/>
          </cell>
          <cell r="D20234" t="str">
            <v>FRAME COMPL T-7575 FP IVORY</v>
          </cell>
          <cell r="E20234">
            <v>45204</v>
          </cell>
          <cell r="F20234" t="str">
            <v>HALF</v>
          </cell>
          <cell r="G20234" t="str">
            <v>CI_I06</v>
          </cell>
          <cell r="H20234" t="str">
            <v>PC</v>
          </cell>
          <cell r="I20234" t="str">
            <v>CPR</v>
          </cell>
          <cell r="J20234" t="str">
            <v/>
          </cell>
          <cell r="K20234" t="str">
            <v>PD</v>
          </cell>
          <cell r="L20234" t="str">
            <v>7933</v>
          </cell>
          <cell r="M20234" t="str">
            <v>S</v>
          </cell>
          <cell r="N20234">
            <v>114218</v>
          </cell>
        </row>
        <row r="20235">
          <cell r="A20235" t="str">
            <v>SF-SHO-I06-PC-0061</v>
          </cell>
          <cell r="B20235" t="str">
            <v>CINT</v>
          </cell>
          <cell r="C20235" t="str">
            <v/>
          </cell>
          <cell r="D20235" t="str">
            <v>FRAME COMPL T-7575 FP SILVER</v>
          </cell>
          <cell r="E20235">
            <v>44783</v>
          </cell>
          <cell r="F20235" t="str">
            <v>HALF</v>
          </cell>
          <cell r="G20235" t="str">
            <v>CI_I06</v>
          </cell>
          <cell r="H20235" t="str">
            <v>PC</v>
          </cell>
          <cell r="I20235" t="str">
            <v>CPR</v>
          </cell>
          <cell r="J20235" t="str">
            <v/>
          </cell>
          <cell r="K20235" t="str">
            <v>PD</v>
          </cell>
          <cell r="L20235" t="str">
            <v>7933</v>
          </cell>
          <cell r="M20235" t="str">
            <v>S</v>
          </cell>
          <cell r="N20235">
            <v>114218</v>
          </cell>
        </row>
        <row r="20236">
          <cell r="A20236" t="str">
            <v>SF-SHO-I06-PC-0062</v>
          </cell>
          <cell r="B20236" t="str">
            <v>CINT</v>
          </cell>
          <cell r="C20236" t="str">
            <v/>
          </cell>
          <cell r="D20236" t="str">
            <v>FRAME COMPL T-7575 FP WHITE</v>
          </cell>
          <cell r="E20236">
            <v>44783</v>
          </cell>
          <cell r="F20236" t="str">
            <v>HALF</v>
          </cell>
          <cell r="G20236" t="str">
            <v>CI_I06</v>
          </cell>
          <cell r="H20236" t="str">
            <v>PC</v>
          </cell>
          <cell r="I20236" t="str">
            <v>CPR</v>
          </cell>
          <cell r="J20236" t="str">
            <v/>
          </cell>
          <cell r="K20236" t="str">
            <v>PD</v>
          </cell>
          <cell r="L20236" t="str">
            <v>7933</v>
          </cell>
          <cell r="M20236" t="str">
            <v>S</v>
          </cell>
          <cell r="N20236">
            <v>114437</v>
          </cell>
        </row>
        <row r="20237">
          <cell r="A20237" t="str">
            <v>SF-SHO-I06-PC-0063</v>
          </cell>
          <cell r="B20237" t="str">
            <v>CINT</v>
          </cell>
          <cell r="C20237" t="str">
            <v/>
          </cell>
          <cell r="D20237" t="str">
            <v>FRAME COMPLE T-5010 FP SILVER SHIRAI</v>
          </cell>
          <cell r="E20237">
            <v>44783</v>
          </cell>
          <cell r="F20237" t="str">
            <v>HALF</v>
          </cell>
          <cell r="G20237" t="str">
            <v>CI_I06</v>
          </cell>
          <cell r="H20237" t="str">
            <v>PC</v>
          </cell>
          <cell r="I20237" t="str">
            <v>CPR</v>
          </cell>
          <cell r="J20237" t="str">
            <v/>
          </cell>
          <cell r="K20237" t="str">
            <v>PD</v>
          </cell>
          <cell r="L20237" t="str">
            <v>7933</v>
          </cell>
          <cell r="M20237" t="str">
            <v>S</v>
          </cell>
          <cell r="N20237">
            <v>0</v>
          </cell>
        </row>
        <row r="20238">
          <cell r="A20238" t="str">
            <v>SF-SHO-I06-PC-0064</v>
          </cell>
          <cell r="B20238" t="str">
            <v>CINT</v>
          </cell>
          <cell r="C20238" t="str">
            <v/>
          </cell>
          <cell r="D20238" t="str">
            <v>FRAME SOHO T-7575 FP.CREAM MUNSELL</v>
          </cell>
          <cell r="E20238">
            <v>44966</v>
          </cell>
          <cell r="F20238" t="str">
            <v>HALF</v>
          </cell>
          <cell r="G20238" t="str">
            <v>CI_I06</v>
          </cell>
          <cell r="H20238" t="str">
            <v>PC</v>
          </cell>
          <cell r="I20238" t="str">
            <v>CPR</v>
          </cell>
          <cell r="J20238" t="str">
            <v/>
          </cell>
          <cell r="K20238" t="str">
            <v>PD</v>
          </cell>
          <cell r="L20238" t="str">
            <v>7933</v>
          </cell>
          <cell r="M20238" t="str">
            <v>S</v>
          </cell>
          <cell r="N20238">
            <v>121831</v>
          </cell>
        </row>
        <row r="20239">
          <cell r="A20239" t="str">
            <v>SF-SHO-I06-PC-0065</v>
          </cell>
          <cell r="B20239" t="str">
            <v>CINT</v>
          </cell>
          <cell r="C20239" t="str">
            <v/>
          </cell>
          <cell r="D20239" t="str">
            <v>LEG JOINT FRONT T-7012 MEJA GBR FP IVORY</v>
          </cell>
          <cell r="E20239">
            <v>45232</v>
          </cell>
          <cell r="F20239" t="str">
            <v>HALF</v>
          </cell>
          <cell r="G20239" t="str">
            <v>CI_I06</v>
          </cell>
          <cell r="H20239" t="str">
            <v>PC</v>
          </cell>
          <cell r="I20239" t="str">
            <v>CPR</v>
          </cell>
          <cell r="J20239" t="str">
            <v/>
          </cell>
          <cell r="K20239" t="str">
            <v>PD</v>
          </cell>
          <cell r="L20239" t="str">
            <v>7933</v>
          </cell>
          <cell r="M20239" t="str">
            <v>S</v>
          </cell>
          <cell r="N20239">
            <v>72916</v>
          </cell>
        </row>
        <row r="20240">
          <cell r="A20240" t="str">
            <v>SF-SHO-I06-PC-0066</v>
          </cell>
          <cell r="B20240" t="str">
            <v>CINT</v>
          </cell>
          <cell r="C20240" t="str">
            <v/>
          </cell>
          <cell r="D20240" t="str">
            <v>LEG JOINT SIDE T-7012 MEJA GBR FP IVORY</v>
          </cell>
          <cell r="E20240">
            <v>45232</v>
          </cell>
          <cell r="F20240" t="str">
            <v>HALF</v>
          </cell>
          <cell r="G20240" t="str">
            <v>CI_I06</v>
          </cell>
          <cell r="H20240" t="str">
            <v>PC</v>
          </cell>
          <cell r="I20240" t="str">
            <v>CPR</v>
          </cell>
          <cell r="J20240" t="str">
            <v/>
          </cell>
          <cell r="K20240" t="str">
            <v>PD</v>
          </cell>
          <cell r="L20240" t="str">
            <v>7933</v>
          </cell>
          <cell r="M20240" t="str">
            <v>S</v>
          </cell>
          <cell r="N20240">
            <v>92757</v>
          </cell>
        </row>
        <row r="20241">
          <cell r="A20241" t="str">
            <v>SF-SHO-I06-PC-0067</v>
          </cell>
          <cell r="B20241" t="str">
            <v>CINT</v>
          </cell>
          <cell r="C20241" t="str">
            <v/>
          </cell>
          <cell r="D20241" t="str">
            <v>ROD PIPE T-7012 MEJA GAMBAR FP IVORY</v>
          </cell>
          <cell r="E20241">
            <v>45232</v>
          </cell>
          <cell r="F20241" t="str">
            <v>HALF</v>
          </cell>
          <cell r="G20241" t="str">
            <v>CI_I06</v>
          </cell>
          <cell r="H20241" t="str">
            <v>PC</v>
          </cell>
          <cell r="I20241" t="str">
            <v>CPR</v>
          </cell>
          <cell r="J20241" t="str">
            <v/>
          </cell>
          <cell r="K20241" t="str">
            <v>PD</v>
          </cell>
          <cell r="L20241" t="str">
            <v>7933</v>
          </cell>
          <cell r="M20241" t="str">
            <v>S</v>
          </cell>
          <cell r="N20241">
            <v>44645</v>
          </cell>
        </row>
        <row r="20242">
          <cell r="A20242" t="str">
            <v>SF-SHO-I06-PC-0068</v>
          </cell>
          <cell r="B20242" t="str">
            <v>CINT</v>
          </cell>
          <cell r="C20242" t="str">
            <v/>
          </cell>
          <cell r="D20242" t="str">
            <v>FRAME COMPL T-7012 MEJA GAMBAR FP IVORY</v>
          </cell>
          <cell r="E20242">
            <v>45232</v>
          </cell>
          <cell r="F20242" t="str">
            <v>HALF</v>
          </cell>
          <cell r="G20242" t="str">
            <v>CI_I06</v>
          </cell>
          <cell r="H20242" t="str">
            <v>PC</v>
          </cell>
          <cell r="I20242" t="str">
            <v>CPR</v>
          </cell>
          <cell r="J20242" t="str">
            <v/>
          </cell>
          <cell r="K20242" t="str">
            <v>PD</v>
          </cell>
          <cell r="L20242" t="str">
            <v>7933</v>
          </cell>
          <cell r="M20242" t="str">
            <v>S</v>
          </cell>
          <cell r="N20242">
            <v>213716</v>
          </cell>
        </row>
        <row r="20243">
          <cell r="A20243" t="str">
            <v>SF-SHO-I06-PC-0069</v>
          </cell>
          <cell r="B20243" t="str">
            <v>CINT</v>
          </cell>
          <cell r="C20243" t="str">
            <v/>
          </cell>
          <cell r="D20243" t="str">
            <v>LEG PIPE COMPL T-7012 MEJA GBR FP IVORY</v>
          </cell>
          <cell r="E20243">
            <v>45232</v>
          </cell>
          <cell r="F20243" t="str">
            <v>HALF</v>
          </cell>
          <cell r="G20243" t="str">
            <v>CI_I06</v>
          </cell>
          <cell r="H20243" t="str">
            <v>PC</v>
          </cell>
          <cell r="I20243" t="str">
            <v>CPR</v>
          </cell>
          <cell r="J20243" t="str">
            <v/>
          </cell>
          <cell r="K20243" t="str">
            <v>PD</v>
          </cell>
          <cell r="L20243" t="str">
            <v>7933</v>
          </cell>
          <cell r="M20243" t="str">
            <v>S</v>
          </cell>
          <cell r="N20243">
            <v>97168</v>
          </cell>
        </row>
        <row r="20244">
          <cell r="A20244" t="str">
            <v>SF-SHO-I06-PC-0070</v>
          </cell>
          <cell r="B20244" t="str">
            <v>CINT</v>
          </cell>
          <cell r="C20244" t="str">
            <v/>
          </cell>
          <cell r="D20244" t="str">
            <v>HANDLE T-7012 MEJA GAMBAR FP IVORY</v>
          </cell>
          <cell r="E20244">
            <v>45232</v>
          </cell>
          <cell r="F20244" t="str">
            <v>HALF</v>
          </cell>
          <cell r="G20244" t="str">
            <v>CI_I06</v>
          </cell>
          <cell r="H20244" t="str">
            <v>PC</v>
          </cell>
          <cell r="I20244" t="str">
            <v>CPR</v>
          </cell>
          <cell r="J20244" t="str">
            <v/>
          </cell>
          <cell r="K20244" t="str">
            <v>PD</v>
          </cell>
          <cell r="L20244" t="str">
            <v>7933</v>
          </cell>
          <cell r="M20244" t="str">
            <v>S</v>
          </cell>
          <cell r="N20244">
            <v>6309</v>
          </cell>
        </row>
        <row r="20245">
          <cell r="A20245" t="str">
            <v>SF-SHO-I06-PC-0071</v>
          </cell>
          <cell r="B20245" t="str">
            <v>CINT</v>
          </cell>
          <cell r="C20245" t="str">
            <v/>
          </cell>
          <cell r="D20245" t="str">
            <v>PLATE ON SHAFT ET FP.IVORY</v>
          </cell>
          <cell r="E20245">
            <v>45232</v>
          </cell>
          <cell r="F20245" t="str">
            <v>HALF</v>
          </cell>
          <cell r="G20245" t="str">
            <v>CI_I06</v>
          </cell>
          <cell r="H20245" t="str">
            <v>PC</v>
          </cell>
          <cell r="I20245" t="str">
            <v>CPR</v>
          </cell>
          <cell r="J20245" t="str">
            <v/>
          </cell>
          <cell r="K20245" t="str">
            <v>PD</v>
          </cell>
          <cell r="L20245" t="str">
            <v>7933</v>
          </cell>
          <cell r="M20245" t="str">
            <v>S</v>
          </cell>
          <cell r="N20245">
            <v>2588</v>
          </cell>
        </row>
        <row r="20246">
          <cell r="A20246" t="str">
            <v>SF-SHO-I06-PC-0072</v>
          </cell>
          <cell r="B20246" t="str">
            <v>CINT</v>
          </cell>
          <cell r="C20246" t="str">
            <v/>
          </cell>
          <cell r="D20246" t="str">
            <v>PLATE T-7012 MEJA GAMBAR FP IVORY</v>
          </cell>
          <cell r="E20246">
            <v>0</v>
          </cell>
          <cell r="F20246" t="str">
            <v>HALF</v>
          </cell>
          <cell r="G20246" t="str">
            <v>CI_I06</v>
          </cell>
          <cell r="H20246" t="str">
            <v>PC</v>
          </cell>
          <cell r="I20246" t="str">
            <v>CPR</v>
          </cell>
          <cell r="J20246" t="str">
            <v/>
          </cell>
          <cell r="K20246" t="str">
            <v>PD</v>
          </cell>
          <cell r="L20246" t="str">
            <v>7933</v>
          </cell>
          <cell r="M20246" t="str">
            <v>S</v>
          </cell>
          <cell r="N20246">
            <v>0</v>
          </cell>
        </row>
        <row r="20247">
          <cell r="A20247" t="str">
            <v>SF-SHO-I06-PC-0073</v>
          </cell>
          <cell r="B20247" t="str">
            <v>CINT</v>
          </cell>
          <cell r="C20247" t="str">
            <v/>
          </cell>
          <cell r="D20247" t="str">
            <v>FRAME COMPL T-7012 FB FP IVORY</v>
          </cell>
          <cell r="E20247">
            <v>0</v>
          </cell>
          <cell r="F20247" t="str">
            <v>HALF</v>
          </cell>
          <cell r="G20247" t="str">
            <v>CI_I06</v>
          </cell>
          <cell r="H20247" t="str">
            <v>PC</v>
          </cell>
          <cell r="I20247" t="str">
            <v>CPR</v>
          </cell>
          <cell r="J20247" t="str">
            <v/>
          </cell>
          <cell r="K20247" t="str">
            <v>PD</v>
          </cell>
          <cell r="L20247" t="str">
            <v>7933</v>
          </cell>
          <cell r="M20247" t="str">
            <v>S</v>
          </cell>
          <cell r="N20247">
            <v>0</v>
          </cell>
        </row>
        <row r="20248">
          <cell r="A20248" t="str">
            <v>SF-SHO-I06-PC-0074</v>
          </cell>
          <cell r="B20248" t="str">
            <v>CINT</v>
          </cell>
          <cell r="C20248" t="str">
            <v/>
          </cell>
          <cell r="D20248" t="str">
            <v>PIPE FRAME T-8018 FP SILVER</v>
          </cell>
          <cell r="E20248">
            <v>0</v>
          </cell>
          <cell r="F20248" t="str">
            <v>HALF</v>
          </cell>
          <cell r="G20248" t="str">
            <v>CI_I06</v>
          </cell>
          <cell r="H20248" t="str">
            <v>PC</v>
          </cell>
          <cell r="I20248" t="str">
            <v>CPR</v>
          </cell>
          <cell r="J20248" t="str">
            <v/>
          </cell>
          <cell r="K20248" t="str">
            <v>PD</v>
          </cell>
          <cell r="L20248" t="str">
            <v>7933</v>
          </cell>
          <cell r="M20248" t="str">
            <v>S</v>
          </cell>
          <cell r="N20248">
            <v>0</v>
          </cell>
        </row>
        <row r="20249">
          <cell r="A20249" t="str">
            <v>SF-SHO-I06-PC-0075</v>
          </cell>
          <cell r="B20249" t="str">
            <v>CINT</v>
          </cell>
          <cell r="C20249" t="str">
            <v/>
          </cell>
          <cell r="D20249" t="str">
            <v>PIPE FRAME T-8018 FP SILVER</v>
          </cell>
          <cell r="E20249">
            <v>0</v>
          </cell>
          <cell r="F20249" t="str">
            <v>HALF</v>
          </cell>
          <cell r="G20249" t="str">
            <v>CI_I06</v>
          </cell>
          <cell r="H20249" t="str">
            <v>PC</v>
          </cell>
          <cell r="I20249" t="str">
            <v>CPR</v>
          </cell>
          <cell r="J20249" t="str">
            <v/>
          </cell>
          <cell r="K20249" t="str">
            <v>PD</v>
          </cell>
          <cell r="L20249" t="str">
            <v>7933</v>
          </cell>
          <cell r="M20249" t="str">
            <v>S</v>
          </cell>
          <cell r="N20249">
            <v>0</v>
          </cell>
        </row>
        <row r="20250">
          <cell r="A20250" t="str">
            <v>SF-SHO-I06-PC-0076</v>
          </cell>
          <cell r="B20250" t="str">
            <v>CINT</v>
          </cell>
          <cell r="C20250" t="str">
            <v/>
          </cell>
          <cell r="D20250" t="str">
            <v>FRAME 2 COMPL T-7012 FP WHITE</v>
          </cell>
          <cell r="E20250">
            <v>44904</v>
          </cell>
          <cell r="F20250" t="str">
            <v>HALF</v>
          </cell>
          <cell r="G20250" t="str">
            <v>CI_I06</v>
          </cell>
          <cell r="H20250" t="str">
            <v>PC</v>
          </cell>
          <cell r="I20250" t="str">
            <v>CPR</v>
          </cell>
          <cell r="J20250" t="str">
            <v/>
          </cell>
          <cell r="K20250" t="str">
            <v>PD</v>
          </cell>
          <cell r="L20250" t="str">
            <v>7933</v>
          </cell>
          <cell r="M20250" t="str">
            <v>S</v>
          </cell>
          <cell r="N20250">
            <v>135663</v>
          </cell>
        </row>
        <row r="20251">
          <cell r="A20251" t="str">
            <v>SF-SHO-I06-PC-0077</v>
          </cell>
          <cell r="B20251" t="str">
            <v>CINT</v>
          </cell>
          <cell r="C20251" t="str">
            <v/>
          </cell>
          <cell r="D20251" t="str">
            <v>FRAME COMPL T-6012 FP WHITE</v>
          </cell>
          <cell r="E20251">
            <v>44936</v>
          </cell>
          <cell r="F20251" t="str">
            <v>HALF</v>
          </cell>
          <cell r="G20251" t="str">
            <v>CI_I06</v>
          </cell>
          <cell r="H20251" t="str">
            <v>PC</v>
          </cell>
          <cell r="I20251" t="str">
            <v>CPR</v>
          </cell>
          <cell r="J20251" t="str">
            <v/>
          </cell>
          <cell r="K20251" t="str">
            <v>PD</v>
          </cell>
          <cell r="L20251" t="str">
            <v>7933</v>
          </cell>
          <cell r="M20251" t="str">
            <v>S</v>
          </cell>
          <cell r="N20251">
            <v>118453</v>
          </cell>
        </row>
        <row r="20252">
          <cell r="A20252" t="str">
            <v>SF-SHO-I06-PC-0078</v>
          </cell>
          <cell r="B20252" t="str">
            <v>CINT</v>
          </cell>
          <cell r="C20252" t="str">
            <v/>
          </cell>
          <cell r="D20252" t="str">
            <v>FRAME COMPL T-7014 FP BLACK</v>
          </cell>
          <cell r="E20252">
            <v>45293</v>
          </cell>
          <cell r="F20252" t="str">
            <v>HALF</v>
          </cell>
          <cell r="G20252" t="str">
            <v>CI_I06</v>
          </cell>
          <cell r="H20252" t="str">
            <v>PC</v>
          </cell>
          <cell r="I20252" t="str">
            <v>CPR</v>
          </cell>
          <cell r="J20252" t="str">
            <v/>
          </cell>
          <cell r="K20252" t="str">
            <v>PD</v>
          </cell>
          <cell r="L20252" t="str">
            <v>7933</v>
          </cell>
          <cell r="M20252" t="str">
            <v>S</v>
          </cell>
          <cell r="N20252">
            <v>164767</v>
          </cell>
        </row>
        <row r="20253">
          <cell r="A20253" t="str">
            <v>SF-SHO-I06-PC-0079</v>
          </cell>
          <cell r="B20253" t="str">
            <v>CINT</v>
          </cell>
          <cell r="C20253" t="str">
            <v/>
          </cell>
          <cell r="D20253" t="str">
            <v>FRAME ROUND TABLE PAUD FP YELLOW</v>
          </cell>
          <cell r="E20253">
            <v>45203</v>
          </cell>
          <cell r="F20253" t="str">
            <v>HALF</v>
          </cell>
          <cell r="G20253" t="str">
            <v>CI_I06</v>
          </cell>
          <cell r="H20253" t="str">
            <v>PC</v>
          </cell>
          <cell r="I20253" t="str">
            <v>CPR</v>
          </cell>
          <cell r="J20253" t="str">
            <v/>
          </cell>
          <cell r="K20253" t="str">
            <v>PD</v>
          </cell>
          <cell r="L20253" t="str">
            <v>7933</v>
          </cell>
          <cell r="M20253" t="str">
            <v>S</v>
          </cell>
          <cell r="N20253">
            <v>126814</v>
          </cell>
        </row>
        <row r="20254">
          <cell r="A20254" t="str">
            <v>SF-SHO-I06-PC-0080</v>
          </cell>
          <cell r="B20254" t="str">
            <v>CINT</v>
          </cell>
          <cell r="C20254" t="str">
            <v/>
          </cell>
          <cell r="D20254" t="str">
            <v>LEG PIPE ROUND TABLE PAUD FP YELLOW</v>
          </cell>
          <cell r="E20254">
            <v>44936</v>
          </cell>
          <cell r="F20254" t="str">
            <v>HALF</v>
          </cell>
          <cell r="G20254" t="str">
            <v>CI_I06</v>
          </cell>
          <cell r="H20254" t="str">
            <v>PC</v>
          </cell>
          <cell r="I20254" t="str">
            <v>CPR</v>
          </cell>
          <cell r="J20254" t="str">
            <v/>
          </cell>
          <cell r="K20254" t="str">
            <v>PD</v>
          </cell>
          <cell r="L20254" t="str">
            <v>7933</v>
          </cell>
          <cell r="M20254" t="str">
            <v>S</v>
          </cell>
          <cell r="N20254">
            <v>18895</v>
          </cell>
        </row>
        <row r="20255">
          <cell r="A20255" t="str">
            <v>SF-SHO-I06-PC-0081</v>
          </cell>
          <cell r="B20255" t="str">
            <v>CINT</v>
          </cell>
          <cell r="C20255" t="str">
            <v/>
          </cell>
          <cell r="D20255" t="str">
            <v>LEG PIPE R T-7012 + FRONT BOARD FP IVORY</v>
          </cell>
          <cell r="E20255">
            <v>44936</v>
          </cell>
          <cell r="F20255" t="str">
            <v>HALF</v>
          </cell>
          <cell r="G20255" t="str">
            <v>CI_I06</v>
          </cell>
          <cell r="H20255" t="str">
            <v>PC</v>
          </cell>
          <cell r="I20255" t="str">
            <v>CPR</v>
          </cell>
          <cell r="J20255" t="str">
            <v/>
          </cell>
          <cell r="K20255" t="str">
            <v>PD</v>
          </cell>
          <cell r="L20255" t="str">
            <v>7933</v>
          </cell>
          <cell r="M20255" t="str">
            <v>S</v>
          </cell>
          <cell r="N20255">
            <v>32488</v>
          </cell>
        </row>
        <row r="20256">
          <cell r="A20256" t="str">
            <v>SF-SHO-I06-PC-0082</v>
          </cell>
          <cell r="B20256" t="str">
            <v>CINT</v>
          </cell>
          <cell r="C20256" t="str">
            <v/>
          </cell>
          <cell r="D20256" t="str">
            <v>LEG PIPE L T-7012 + FRONT BOARD FP IVORY</v>
          </cell>
          <cell r="E20256">
            <v>44936</v>
          </cell>
          <cell r="F20256" t="str">
            <v>HALF</v>
          </cell>
          <cell r="G20256" t="str">
            <v>CI_I06</v>
          </cell>
          <cell r="H20256" t="str">
            <v>PC</v>
          </cell>
          <cell r="I20256" t="str">
            <v>CPR</v>
          </cell>
          <cell r="J20256" t="str">
            <v/>
          </cell>
          <cell r="K20256" t="str">
            <v>PD</v>
          </cell>
          <cell r="L20256" t="str">
            <v>7933</v>
          </cell>
          <cell r="M20256" t="str">
            <v>S</v>
          </cell>
          <cell r="N20256">
            <v>32488</v>
          </cell>
        </row>
        <row r="20257">
          <cell r="A20257" t="str">
            <v>SF-SHO-I06-PC-0083</v>
          </cell>
          <cell r="B20257" t="str">
            <v>CINT</v>
          </cell>
          <cell r="C20257" t="str">
            <v/>
          </cell>
          <cell r="D20257" t="str">
            <v>FRAME ROUND TABLE PAUD 1200 MM FP GREEN</v>
          </cell>
          <cell r="E20257">
            <v>44966</v>
          </cell>
          <cell r="F20257" t="str">
            <v>HALF</v>
          </cell>
          <cell r="G20257" t="str">
            <v>CI_I06</v>
          </cell>
          <cell r="H20257" t="str">
            <v>PC</v>
          </cell>
          <cell r="I20257" t="str">
            <v>CPR</v>
          </cell>
          <cell r="J20257" t="str">
            <v/>
          </cell>
          <cell r="K20257" t="str">
            <v>PD</v>
          </cell>
          <cell r="L20257" t="str">
            <v>7933</v>
          </cell>
          <cell r="M20257" t="str">
            <v>S</v>
          </cell>
          <cell r="N20257">
            <v>99861</v>
          </cell>
        </row>
        <row r="20258">
          <cell r="A20258" t="str">
            <v>SF-SHO-I06-PC-0084</v>
          </cell>
          <cell r="B20258" t="str">
            <v>CINT</v>
          </cell>
          <cell r="C20258" t="str">
            <v/>
          </cell>
          <cell r="D20258" t="str">
            <v>FRAME ROUND TABLE PAUD 1200 MM FP YELLOW</v>
          </cell>
          <cell r="E20258">
            <v>45293</v>
          </cell>
          <cell r="F20258" t="str">
            <v>HALF</v>
          </cell>
          <cell r="G20258" t="str">
            <v>CI_I06</v>
          </cell>
          <cell r="H20258" t="str">
            <v>PC</v>
          </cell>
          <cell r="I20258" t="str">
            <v>CPR</v>
          </cell>
          <cell r="J20258" t="str">
            <v/>
          </cell>
          <cell r="K20258" t="str">
            <v>PD</v>
          </cell>
          <cell r="L20258" t="str">
            <v>7933</v>
          </cell>
          <cell r="M20258" t="str">
            <v>S</v>
          </cell>
          <cell r="N20258">
            <v>99861</v>
          </cell>
        </row>
        <row r="20259">
          <cell r="A20259" t="str">
            <v>SF-SHO-I06-PC-0085</v>
          </cell>
          <cell r="B20259" t="str">
            <v>CINT</v>
          </cell>
          <cell r="C20259" t="str">
            <v/>
          </cell>
          <cell r="D20259" t="str">
            <v>FRAME ROUND TABLE PAUD 1200 MM FP BLUE</v>
          </cell>
          <cell r="E20259">
            <v>44966</v>
          </cell>
          <cell r="F20259" t="str">
            <v>HALF</v>
          </cell>
          <cell r="G20259" t="str">
            <v>CI_I06</v>
          </cell>
          <cell r="H20259" t="str">
            <v>PC</v>
          </cell>
          <cell r="I20259" t="str">
            <v>CPR</v>
          </cell>
          <cell r="J20259" t="str">
            <v/>
          </cell>
          <cell r="K20259" t="str">
            <v>PD</v>
          </cell>
          <cell r="L20259" t="str">
            <v>7933</v>
          </cell>
          <cell r="M20259" t="str">
            <v>S</v>
          </cell>
          <cell r="N20259">
            <v>99861</v>
          </cell>
        </row>
        <row r="20260">
          <cell r="A20260" t="str">
            <v>SF-SHO-I06-PC-0086</v>
          </cell>
          <cell r="B20260" t="str">
            <v>CINT</v>
          </cell>
          <cell r="C20260" t="str">
            <v/>
          </cell>
          <cell r="D20260" t="str">
            <v>FRAME ROUND TABLE PAUD 1200 MM FP RED</v>
          </cell>
          <cell r="E20260">
            <v>44966</v>
          </cell>
          <cell r="F20260" t="str">
            <v>HALF</v>
          </cell>
          <cell r="G20260" t="str">
            <v>CI_I06</v>
          </cell>
          <cell r="H20260" t="str">
            <v>PC</v>
          </cell>
          <cell r="I20260" t="str">
            <v>CPR</v>
          </cell>
          <cell r="J20260" t="str">
            <v/>
          </cell>
          <cell r="K20260" t="str">
            <v>PD</v>
          </cell>
          <cell r="L20260" t="str">
            <v>7933</v>
          </cell>
          <cell r="M20260" t="str">
            <v>S</v>
          </cell>
          <cell r="N20260">
            <v>99861</v>
          </cell>
        </row>
        <row r="20261">
          <cell r="A20261" t="str">
            <v>SF-SHO-I06-PC-0087</v>
          </cell>
          <cell r="B20261" t="str">
            <v>CINT</v>
          </cell>
          <cell r="C20261" t="str">
            <v/>
          </cell>
          <cell r="D20261" t="str">
            <v>LEG PIPE T-5512 FP GREEN</v>
          </cell>
          <cell r="E20261">
            <v>45293</v>
          </cell>
          <cell r="F20261" t="str">
            <v>HALF</v>
          </cell>
          <cell r="G20261" t="str">
            <v>CI_I06</v>
          </cell>
          <cell r="H20261" t="str">
            <v>PC</v>
          </cell>
          <cell r="I20261" t="str">
            <v>CPR</v>
          </cell>
          <cell r="J20261" t="str">
            <v/>
          </cell>
          <cell r="K20261" t="str">
            <v>PD</v>
          </cell>
          <cell r="L20261" t="str">
            <v>7933</v>
          </cell>
          <cell r="M20261" t="str">
            <v>S</v>
          </cell>
          <cell r="N20261">
            <v>34965</v>
          </cell>
        </row>
        <row r="20262">
          <cell r="A20262" t="str">
            <v>SF-SHO-I06-PC-0088</v>
          </cell>
          <cell r="B20262" t="str">
            <v>CINT</v>
          </cell>
          <cell r="C20262" t="str">
            <v/>
          </cell>
          <cell r="D20262" t="str">
            <v>LEG PIPE T-5512 CUSTOM FP YELLOW</v>
          </cell>
          <cell r="E20262">
            <v>44992</v>
          </cell>
          <cell r="F20262" t="str">
            <v>HALF</v>
          </cell>
          <cell r="G20262" t="str">
            <v>CI_I06</v>
          </cell>
          <cell r="H20262" t="str">
            <v>PC</v>
          </cell>
          <cell r="I20262" t="str">
            <v>CPR</v>
          </cell>
          <cell r="J20262" t="str">
            <v/>
          </cell>
          <cell r="K20262" t="str">
            <v>PD</v>
          </cell>
          <cell r="L20262" t="str">
            <v>7933</v>
          </cell>
          <cell r="M20262" t="str">
            <v>S</v>
          </cell>
          <cell r="N20262">
            <v>710394</v>
          </cell>
        </row>
        <row r="20263">
          <cell r="A20263" t="str">
            <v>SF-SHO-I06-PC-0089</v>
          </cell>
          <cell r="B20263" t="str">
            <v>CINT</v>
          </cell>
          <cell r="C20263" t="str">
            <v/>
          </cell>
          <cell r="D20263" t="str">
            <v>LEG PIPE T-5512 CUSTOM FP LIGHT BLUE</v>
          </cell>
          <cell r="E20263">
            <v>44992</v>
          </cell>
          <cell r="F20263" t="str">
            <v>HALF</v>
          </cell>
          <cell r="G20263" t="str">
            <v>CI_I06</v>
          </cell>
          <cell r="H20263" t="str">
            <v>PC</v>
          </cell>
          <cell r="I20263" t="str">
            <v>CPR</v>
          </cell>
          <cell r="J20263" t="str">
            <v/>
          </cell>
          <cell r="K20263" t="str">
            <v>PD</v>
          </cell>
          <cell r="L20263" t="str">
            <v>7933</v>
          </cell>
          <cell r="M20263" t="str">
            <v>S</v>
          </cell>
          <cell r="N20263">
            <v>710394</v>
          </cell>
        </row>
        <row r="20264">
          <cell r="A20264" t="str">
            <v>SF-SHO-I06-PC-0090</v>
          </cell>
          <cell r="B20264" t="str">
            <v>CINT</v>
          </cell>
          <cell r="C20264" t="str">
            <v/>
          </cell>
          <cell r="D20264" t="str">
            <v>FRAME COMPL T-5512 FP LIGHT BLUE</v>
          </cell>
          <cell r="E20264">
            <v>44992</v>
          </cell>
          <cell r="F20264" t="str">
            <v>HALF</v>
          </cell>
          <cell r="G20264" t="str">
            <v>CI_I06</v>
          </cell>
          <cell r="H20264" t="str">
            <v>PC</v>
          </cell>
          <cell r="I20264" t="str">
            <v>CPR</v>
          </cell>
          <cell r="J20264" t="str">
            <v/>
          </cell>
          <cell r="K20264" t="str">
            <v>PD</v>
          </cell>
          <cell r="L20264" t="str">
            <v>7933</v>
          </cell>
          <cell r="M20264" t="str">
            <v>S</v>
          </cell>
          <cell r="N20264">
            <v>128917</v>
          </cell>
        </row>
        <row r="20265">
          <cell r="A20265" t="str">
            <v>SF-SHO-I06-PC-0091</v>
          </cell>
          <cell r="B20265" t="str">
            <v>CINT</v>
          </cell>
          <cell r="C20265" t="str">
            <v/>
          </cell>
          <cell r="D20265" t="str">
            <v>FRAME ROUND TABLE PAUD FP BLUE</v>
          </cell>
          <cell r="E20265">
            <v>45300</v>
          </cell>
          <cell r="F20265" t="str">
            <v>HALF</v>
          </cell>
          <cell r="G20265" t="str">
            <v>CI_I06</v>
          </cell>
          <cell r="H20265" t="str">
            <v>PC</v>
          </cell>
          <cell r="I20265" t="str">
            <v>CPR</v>
          </cell>
          <cell r="J20265" t="str">
            <v/>
          </cell>
          <cell r="K20265" t="str">
            <v>PD</v>
          </cell>
          <cell r="L20265" t="str">
            <v>7933</v>
          </cell>
          <cell r="M20265" t="str">
            <v>S</v>
          </cell>
          <cell r="N20265">
            <v>75447</v>
          </cell>
        </row>
        <row r="20266">
          <cell r="A20266" t="str">
            <v>SF-SHO-I09-WL-0001</v>
          </cell>
          <cell r="B20266" t="str">
            <v>CINT</v>
          </cell>
          <cell r="C20266" t="str">
            <v/>
          </cell>
          <cell r="D20266" t="str">
            <v>TABEL TOP T-6012 GRAY SL BR AS-14073CS98</v>
          </cell>
          <cell r="E20266">
            <v>44904</v>
          </cell>
          <cell r="F20266" t="str">
            <v>HALF</v>
          </cell>
          <cell r="G20266" t="str">
            <v>CI_I09</v>
          </cell>
          <cell r="H20266" t="str">
            <v>PC</v>
          </cell>
          <cell r="I20266" t="str">
            <v>CPR</v>
          </cell>
          <cell r="J20266" t="str">
            <v/>
          </cell>
          <cell r="K20266" t="str">
            <v>PD</v>
          </cell>
          <cell r="L20266" t="str">
            <v>7936</v>
          </cell>
          <cell r="M20266" t="str">
            <v>S</v>
          </cell>
          <cell r="N20266">
            <v>197679</v>
          </cell>
        </row>
        <row r="20267">
          <cell r="A20267" t="str">
            <v>SF-SHO-I09-WL-0002</v>
          </cell>
          <cell r="B20267" t="str">
            <v>CINT</v>
          </cell>
          <cell r="C20267" t="str">
            <v/>
          </cell>
          <cell r="D20267" t="str">
            <v>TABEL TOP T-7512 GRAY SL BR AS-14073CS98</v>
          </cell>
          <cell r="E20267">
            <v>44904</v>
          </cell>
          <cell r="F20267" t="str">
            <v>HALF</v>
          </cell>
          <cell r="G20267" t="str">
            <v>CI_I09</v>
          </cell>
          <cell r="H20267" t="str">
            <v>PC</v>
          </cell>
          <cell r="I20267" t="str">
            <v>CPR</v>
          </cell>
          <cell r="J20267" t="str">
            <v/>
          </cell>
          <cell r="K20267" t="str">
            <v>PD</v>
          </cell>
          <cell r="L20267" t="str">
            <v>7936</v>
          </cell>
          <cell r="M20267" t="str">
            <v>S</v>
          </cell>
          <cell r="N20267">
            <v>358034</v>
          </cell>
        </row>
        <row r="20268">
          <cell r="A20268" t="str">
            <v>SF-SHO-I09-WL-0003</v>
          </cell>
          <cell r="B20268" t="str">
            <v>CINT</v>
          </cell>
          <cell r="C20268" t="str">
            <v/>
          </cell>
          <cell r="D20268" t="str">
            <v>TABEL TOP T-7514 GRAY SL BR AS-14073CS98</v>
          </cell>
          <cell r="E20268">
            <v>44904</v>
          </cell>
          <cell r="F20268" t="str">
            <v>HALF</v>
          </cell>
          <cell r="G20268" t="str">
            <v>CI_I09</v>
          </cell>
          <cell r="H20268" t="str">
            <v>PC</v>
          </cell>
          <cell r="I20268" t="str">
            <v>CPR</v>
          </cell>
          <cell r="J20268" t="str">
            <v/>
          </cell>
          <cell r="K20268" t="str">
            <v>PD</v>
          </cell>
          <cell r="L20268" t="str">
            <v>7936</v>
          </cell>
          <cell r="M20268" t="str">
            <v>S</v>
          </cell>
          <cell r="N20268">
            <v>677345</v>
          </cell>
        </row>
        <row r="20269">
          <cell r="A20269" t="str">
            <v>SF-SHO-I09-WL-0004</v>
          </cell>
          <cell r="B20269" t="str">
            <v>CINT</v>
          </cell>
          <cell r="C20269" t="str">
            <v/>
          </cell>
          <cell r="D20269" t="str">
            <v>TABEL TOP T-7511 GRAY SL BR AS-14073CS98</v>
          </cell>
          <cell r="E20269">
            <v>44904</v>
          </cell>
          <cell r="F20269" t="str">
            <v>HALF</v>
          </cell>
          <cell r="G20269" t="str">
            <v>CI_I09</v>
          </cell>
          <cell r="H20269" t="str">
            <v>PC</v>
          </cell>
          <cell r="I20269" t="str">
            <v>CPR</v>
          </cell>
          <cell r="J20269" t="str">
            <v/>
          </cell>
          <cell r="K20269" t="str">
            <v>PD</v>
          </cell>
          <cell r="L20269" t="str">
            <v>7936</v>
          </cell>
          <cell r="M20269" t="str">
            <v>S</v>
          </cell>
          <cell r="N20269">
            <v>356634</v>
          </cell>
        </row>
        <row r="20270">
          <cell r="A20270" t="str">
            <v>SF-SHO-I09-WL-0005</v>
          </cell>
          <cell r="B20270" t="str">
            <v>CINT</v>
          </cell>
          <cell r="C20270" t="str">
            <v/>
          </cell>
          <cell r="D20270" t="str">
            <v>TABEL TOP T-7518 GRAY SL BR AS-14073CS98</v>
          </cell>
          <cell r="E20270">
            <v>44904</v>
          </cell>
          <cell r="F20270" t="str">
            <v>HALF</v>
          </cell>
          <cell r="G20270" t="str">
            <v>CI_I09</v>
          </cell>
          <cell r="H20270" t="str">
            <v>PC</v>
          </cell>
          <cell r="I20270" t="str">
            <v>CPR</v>
          </cell>
          <cell r="J20270" t="str">
            <v/>
          </cell>
          <cell r="K20270" t="str">
            <v>PD</v>
          </cell>
          <cell r="L20270" t="str">
            <v>7936</v>
          </cell>
          <cell r="M20270" t="str">
            <v>S</v>
          </cell>
          <cell r="N20270">
            <v>682945</v>
          </cell>
        </row>
        <row r="20271">
          <cell r="A20271" t="str">
            <v>SF-SHO-I09-WL-0006</v>
          </cell>
          <cell r="B20271" t="str">
            <v>CINT</v>
          </cell>
          <cell r="C20271" t="str">
            <v/>
          </cell>
          <cell r="D20271" t="str">
            <v>TABEL TOP T-7014 ELM AS-14108</v>
          </cell>
          <cell r="E20271">
            <v>44904</v>
          </cell>
          <cell r="F20271" t="str">
            <v>HALF</v>
          </cell>
          <cell r="G20271" t="str">
            <v>CI_I09</v>
          </cell>
          <cell r="H20271" t="str">
            <v>PC</v>
          </cell>
          <cell r="I20271" t="str">
            <v>CPR</v>
          </cell>
          <cell r="J20271" t="str">
            <v/>
          </cell>
          <cell r="K20271" t="str">
            <v>PD</v>
          </cell>
          <cell r="L20271" t="str">
            <v>7936</v>
          </cell>
          <cell r="M20271" t="str">
            <v>S</v>
          </cell>
          <cell r="N20271">
            <v>674445</v>
          </cell>
        </row>
        <row r="20272">
          <cell r="A20272" t="str">
            <v>SF-SHO-I09-WL-0007</v>
          </cell>
          <cell r="B20272" t="str">
            <v>CINT</v>
          </cell>
          <cell r="C20272" t="str">
            <v/>
          </cell>
          <cell r="D20272" t="str">
            <v>TABEL TOP T-7575 GRAY SL BR AS-14073CS98</v>
          </cell>
          <cell r="E20272">
            <v>44904</v>
          </cell>
          <cell r="F20272" t="str">
            <v>HALF</v>
          </cell>
          <cell r="G20272" t="str">
            <v>CI_I09</v>
          </cell>
          <cell r="H20272" t="str">
            <v>PC</v>
          </cell>
          <cell r="I20272" t="str">
            <v>CPR</v>
          </cell>
          <cell r="J20272" t="str">
            <v/>
          </cell>
          <cell r="K20272" t="str">
            <v>PD</v>
          </cell>
          <cell r="L20272" t="str">
            <v>7936</v>
          </cell>
          <cell r="M20272" t="str">
            <v>S</v>
          </cell>
          <cell r="N20272">
            <v>246133</v>
          </cell>
        </row>
        <row r="20273">
          <cell r="A20273" t="str">
            <v>SF-SHO-I09-WL-0008</v>
          </cell>
          <cell r="B20273" t="str">
            <v>CINT</v>
          </cell>
          <cell r="C20273" t="str">
            <v/>
          </cell>
          <cell r="D20273" t="str">
            <v>TABEL TOP T-1010 GRAY SL BR AS-14073CS98</v>
          </cell>
          <cell r="E20273">
            <v>44904</v>
          </cell>
          <cell r="F20273" t="str">
            <v>HALF</v>
          </cell>
          <cell r="G20273" t="str">
            <v>CI_I09</v>
          </cell>
          <cell r="H20273" t="str">
            <v>PC</v>
          </cell>
          <cell r="I20273" t="str">
            <v>CPR</v>
          </cell>
          <cell r="J20273" t="str">
            <v/>
          </cell>
          <cell r="K20273" t="str">
            <v>PD</v>
          </cell>
          <cell r="L20273" t="str">
            <v>7936</v>
          </cell>
          <cell r="M20273" t="str">
            <v>S</v>
          </cell>
          <cell r="N20273">
            <v>358734</v>
          </cell>
        </row>
        <row r="20274">
          <cell r="A20274" t="str">
            <v>SF-SHO-I09-WL-0009</v>
          </cell>
          <cell r="B20274" t="str">
            <v>CINT</v>
          </cell>
          <cell r="C20274" t="str">
            <v/>
          </cell>
          <cell r="D20274" t="str">
            <v>TABLE TOP T-1010 DBO</v>
          </cell>
          <cell r="E20274">
            <v>45250</v>
          </cell>
          <cell r="F20274" t="str">
            <v>HALF</v>
          </cell>
          <cell r="G20274" t="str">
            <v>CI_I09</v>
          </cell>
          <cell r="H20274" t="str">
            <v>PC</v>
          </cell>
          <cell r="I20274" t="str">
            <v>CPR</v>
          </cell>
          <cell r="J20274" t="str">
            <v/>
          </cell>
          <cell r="K20274" t="str">
            <v>PD</v>
          </cell>
          <cell r="L20274" t="str">
            <v>7936</v>
          </cell>
          <cell r="M20274" t="str">
            <v>S</v>
          </cell>
          <cell r="N20274">
            <v>309923</v>
          </cell>
        </row>
        <row r="20275">
          <cell r="A20275" t="str">
            <v>SF-SHO-I09-WL-0010</v>
          </cell>
          <cell r="B20275" t="str">
            <v>CINT</v>
          </cell>
          <cell r="C20275" t="str">
            <v/>
          </cell>
          <cell r="D20275" t="str">
            <v>TABLE TOP T-7012 MEJA GAMBAR PSO MB 008</v>
          </cell>
          <cell r="E20275">
            <v>45232</v>
          </cell>
          <cell r="F20275" t="str">
            <v>HALF</v>
          </cell>
          <cell r="G20275" t="str">
            <v>CI_I09</v>
          </cell>
          <cell r="H20275" t="str">
            <v>PC</v>
          </cell>
          <cell r="I20275" t="str">
            <v>CPR</v>
          </cell>
          <cell r="J20275" t="str">
            <v/>
          </cell>
          <cell r="K20275" t="str">
            <v>PD</v>
          </cell>
          <cell r="L20275" t="str">
            <v>7936</v>
          </cell>
          <cell r="M20275" t="str">
            <v>S</v>
          </cell>
          <cell r="N20275">
            <v>304714</v>
          </cell>
        </row>
        <row r="20276">
          <cell r="A20276" t="str">
            <v>SF-SHO-I09-WL-0011</v>
          </cell>
          <cell r="B20276" t="str">
            <v>CINT</v>
          </cell>
          <cell r="C20276" t="str">
            <v/>
          </cell>
          <cell r="D20276" t="str">
            <v>TABLE TOP T-5512 DBO MB 041 DN74</v>
          </cell>
          <cell r="E20276">
            <v>0</v>
          </cell>
          <cell r="F20276" t="str">
            <v>HALF</v>
          </cell>
          <cell r="G20276" t="str">
            <v>CI_I09</v>
          </cell>
          <cell r="H20276" t="str">
            <v>PC</v>
          </cell>
          <cell r="I20276" t="str">
            <v>CPR</v>
          </cell>
          <cell r="J20276" t="str">
            <v/>
          </cell>
          <cell r="K20276" t="str">
            <v>PD</v>
          </cell>
          <cell r="L20276" t="str">
            <v>7936</v>
          </cell>
          <cell r="M20276" t="str">
            <v>S</v>
          </cell>
          <cell r="N20276">
            <v>0</v>
          </cell>
        </row>
        <row r="20277">
          <cell r="A20277" t="str">
            <v>SF-SHO-I09-WL-0012</v>
          </cell>
          <cell r="B20277" t="str">
            <v>CINT</v>
          </cell>
          <cell r="C20277" t="str">
            <v/>
          </cell>
          <cell r="D20277" t="str">
            <v>TABLE TOP T-6012 DBO MB 041</v>
          </cell>
          <cell r="E20277">
            <v>45266</v>
          </cell>
          <cell r="F20277" t="str">
            <v>HALF</v>
          </cell>
          <cell r="G20277" t="str">
            <v>CI_I09</v>
          </cell>
          <cell r="H20277" t="str">
            <v>PC</v>
          </cell>
          <cell r="I20277" t="str">
            <v>CPR</v>
          </cell>
          <cell r="J20277" t="str">
            <v/>
          </cell>
          <cell r="K20277" t="str">
            <v>PD</v>
          </cell>
          <cell r="L20277" t="str">
            <v>7936</v>
          </cell>
          <cell r="M20277" t="str">
            <v>S</v>
          </cell>
          <cell r="N20277">
            <v>310586</v>
          </cell>
        </row>
        <row r="20278">
          <cell r="A20278" t="str">
            <v>SF-SHO-ICT-SC-0001</v>
          </cell>
          <cell r="B20278" t="str">
            <v>CINT</v>
          </cell>
          <cell r="C20278" t="str">
            <v/>
          </cell>
          <cell r="D20278" t="str">
            <v>ANGLE PLATE FRONT BOARD</v>
          </cell>
          <cell r="E20278">
            <v>0</v>
          </cell>
          <cell r="F20278" t="str">
            <v>HALF</v>
          </cell>
          <cell r="G20278" t="str">
            <v>CI_ICT</v>
          </cell>
          <cell r="H20278" t="str">
            <v>PC</v>
          </cell>
          <cell r="I20278" t="str">
            <v>CPR</v>
          </cell>
          <cell r="J20278" t="str">
            <v/>
          </cell>
          <cell r="K20278" t="str">
            <v>PD</v>
          </cell>
          <cell r="L20278" t="str">
            <v>7931</v>
          </cell>
          <cell r="M20278" t="str">
            <v>V</v>
          </cell>
          <cell r="N20278">
            <v>6879</v>
          </cell>
        </row>
        <row r="20279">
          <cell r="A20279" t="str">
            <v>SF-SHO-ICT-SC-0002</v>
          </cell>
          <cell r="B20279" t="str">
            <v>CINT</v>
          </cell>
          <cell r="C20279" t="str">
            <v/>
          </cell>
          <cell r="D20279" t="str">
            <v>BASE LEG COMPL KOTATSU 6012</v>
          </cell>
          <cell r="E20279">
            <v>0</v>
          </cell>
          <cell r="F20279" t="str">
            <v>HALF</v>
          </cell>
          <cell r="G20279" t="str">
            <v>CI_ICT</v>
          </cell>
          <cell r="H20279" t="str">
            <v>PC</v>
          </cell>
          <cell r="I20279" t="str">
            <v>CPR</v>
          </cell>
          <cell r="J20279" t="str">
            <v/>
          </cell>
          <cell r="K20279" t="str">
            <v>PD</v>
          </cell>
          <cell r="L20279" t="str">
            <v>7931</v>
          </cell>
          <cell r="M20279" t="str">
            <v>V</v>
          </cell>
          <cell r="N20279">
            <v>17090</v>
          </cell>
        </row>
        <row r="20280">
          <cell r="A20280" t="str">
            <v>SF-SHO-ICT-SC-0003</v>
          </cell>
          <cell r="B20280" t="str">
            <v>CINT</v>
          </cell>
          <cell r="C20280" t="str">
            <v/>
          </cell>
          <cell r="D20280" t="str">
            <v>BOR PIPA 20/40 X 1.2 X 391</v>
          </cell>
          <cell r="E20280">
            <v>44757</v>
          </cell>
          <cell r="F20280" t="str">
            <v>HALF</v>
          </cell>
          <cell r="G20280" t="str">
            <v>CI_ICT</v>
          </cell>
          <cell r="H20280" t="str">
            <v>PC</v>
          </cell>
          <cell r="I20280" t="str">
            <v>CPR</v>
          </cell>
          <cell r="J20280" t="str">
            <v/>
          </cell>
          <cell r="K20280" t="str">
            <v>PD</v>
          </cell>
          <cell r="L20280" t="str">
            <v>7931</v>
          </cell>
          <cell r="M20280" t="str">
            <v>V</v>
          </cell>
          <cell r="N20280">
            <v>9794</v>
          </cell>
        </row>
        <row r="20281">
          <cell r="A20281" t="str">
            <v>SF-SHO-ICT-SC-0004</v>
          </cell>
          <cell r="B20281" t="str">
            <v>CINT</v>
          </cell>
          <cell r="C20281" t="str">
            <v/>
          </cell>
          <cell r="D20281" t="str">
            <v>BOR PIPA 20/40 X 1.2 X 651</v>
          </cell>
          <cell r="E20281">
            <v>44757</v>
          </cell>
          <cell r="F20281" t="str">
            <v>HALF</v>
          </cell>
          <cell r="G20281" t="str">
            <v>CI_ICT</v>
          </cell>
          <cell r="H20281" t="str">
            <v>PC</v>
          </cell>
          <cell r="I20281" t="str">
            <v>CPR</v>
          </cell>
          <cell r="J20281" t="str">
            <v/>
          </cell>
          <cell r="K20281" t="str">
            <v>PD</v>
          </cell>
          <cell r="L20281" t="str">
            <v>7931</v>
          </cell>
          <cell r="M20281" t="str">
            <v>V</v>
          </cell>
          <cell r="N20281">
            <v>13898</v>
          </cell>
        </row>
        <row r="20282">
          <cell r="A20282" t="str">
            <v>SF-SHO-ICT-SC-0005</v>
          </cell>
          <cell r="B20282" t="str">
            <v>CINT</v>
          </cell>
          <cell r="C20282" t="str">
            <v/>
          </cell>
          <cell r="D20282" t="str">
            <v>BOR PIPA 20/40 X 1.2 X 900</v>
          </cell>
          <cell r="E20282">
            <v>44757</v>
          </cell>
          <cell r="F20282" t="str">
            <v>HALF</v>
          </cell>
          <cell r="G20282" t="str">
            <v>CI_ICT</v>
          </cell>
          <cell r="H20282" t="str">
            <v>PC</v>
          </cell>
          <cell r="I20282" t="str">
            <v>CPR</v>
          </cell>
          <cell r="J20282" t="str">
            <v/>
          </cell>
          <cell r="K20282" t="str">
            <v>PD</v>
          </cell>
          <cell r="L20282" t="str">
            <v>7931</v>
          </cell>
          <cell r="M20282" t="str">
            <v>V</v>
          </cell>
          <cell r="N20282">
            <v>5049</v>
          </cell>
        </row>
        <row r="20283">
          <cell r="A20283" t="str">
            <v>SF-SHO-ICT-SC-0006</v>
          </cell>
          <cell r="B20283" t="str">
            <v>CINT</v>
          </cell>
          <cell r="C20283" t="str">
            <v/>
          </cell>
          <cell r="D20283" t="str">
            <v>BOR PIPA 40 X 20 X 1.2 X 561</v>
          </cell>
          <cell r="E20283">
            <v>0</v>
          </cell>
          <cell r="F20283" t="str">
            <v>HALF</v>
          </cell>
          <cell r="G20283" t="str">
            <v>CI_ICT</v>
          </cell>
          <cell r="H20283" t="str">
            <v>PC</v>
          </cell>
          <cell r="I20283" t="str">
            <v>CPR</v>
          </cell>
          <cell r="J20283" t="str">
            <v/>
          </cell>
          <cell r="K20283" t="str">
            <v>PD</v>
          </cell>
          <cell r="L20283" t="str">
            <v>7931</v>
          </cell>
          <cell r="M20283" t="str">
            <v>V</v>
          </cell>
          <cell r="N20283">
            <v>12558</v>
          </cell>
        </row>
        <row r="20284">
          <cell r="A20284" t="str">
            <v>SF-SHO-ICT-SC-0007</v>
          </cell>
          <cell r="B20284" t="str">
            <v>CINT</v>
          </cell>
          <cell r="C20284" t="str">
            <v/>
          </cell>
          <cell r="D20284" t="str">
            <v>BOR PIPA 40/20 X 1,2 X 1.060</v>
          </cell>
          <cell r="E20284">
            <v>0</v>
          </cell>
          <cell r="F20284" t="str">
            <v>HALF</v>
          </cell>
          <cell r="G20284" t="str">
            <v>CI_ICT</v>
          </cell>
          <cell r="H20284" t="str">
            <v>PC</v>
          </cell>
          <cell r="I20284" t="str">
            <v>CPR</v>
          </cell>
          <cell r="J20284" t="str">
            <v/>
          </cell>
          <cell r="K20284" t="str">
            <v>PD</v>
          </cell>
          <cell r="L20284" t="str">
            <v>7931</v>
          </cell>
          <cell r="M20284" t="str">
            <v>V</v>
          </cell>
          <cell r="N20284">
            <v>23728</v>
          </cell>
        </row>
        <row r="20285">
          <cell r="A20285" t="str">
            <v>SF-SHO-ICT-SC-0008</v>
          </cell>
          <cell r="B20285" t="str">
            <v>CINT</v>
          </cell>
          <cell r="C20285" t="str">
            <v/>
          </cell>
          <cell r="D20285" t="str">
            <v>BOR PIPA 40/20 X 1.2 X 1041</v>
          </cell>
          <cell r="E20285">
            <v>44874</v>
          </cell>
          <cell r="F20285" t="str">
            <v>HALF</v>
          </cell>
          <cell r="G20285" t="str">
            <v>CI_ICT</v>
          </cell>
          <cell r="H20285" t="str">
            <v>PC</v>
          </cell>
          <cell r="I20285" t="str">
            <v>CPR</v>
          </cell>
          <cell r="J20285" t="str">
            <v/>
          </cell>
          <cell r="K20285" t="str">
            <v>PD</v>
          </cell>
          <cell r="L20285" t="str">
            <v>7931</v>
          </cell>
          <cell r="M20285" t="str">
            <v>V</v>
          </cell>
          <cell r="N20285">
            <v>25015</v>
          </cell>
        </row>
        <row r="20286">
          <cell r="A20286" t="str">
            <v>SF-SHO-ICT-SC-0009</v>
          </cell>
          <cell r="B20286" t="str">
            <v>CINT</v>
          </cell>
          <cell r="C20286" t="str">
            <v/>
          </cell>
          <cell r="D20286" t="str">
            <v>BOR PIPA 40/20 X 1.2 X 1261</v>
          </cell>
          <cell r="E20286">
            <v>44813</v>
          </cell>
          <cell r="F20286" t="str">
            <v>HALF</v>
          </cell>
          <cell r="G20286" t="str">
            <v>CI_ICT</v>
          </cell>
          <cell r="H20286" t="str">
            <v>PC</v>
          </cell>
          <cell r="I20286" t="str">
            <v>CPR</v>
          </cell>
          <cell r="J20286" t="str">
            <v/>
          </cell>
          <cell r="K20286" t="str">
            <v>PD</v>
          </cell>
          <cell r="L20286" t="str">
            <v>7931</v>
          </cell>
          <cell r="M20286" t="str">
            <v>V</v>
          </cell>
          <cell r="N20286">
            <v>20552</v>
          </cell>
        </row>
        <row r="20287">
          <cell r="A20287" t="str">
            <v>SF-SHO-ICT-SC-0010</v>
          </cell>
          <cell r="B20287" t="str">
            <v>CINT</v>
          </cell>
          <cell r="C20287" t="str">
            <v/>
          </cell>
          <cell r="D20287" t="str">
            <v>BOR PIPA 40/20 X 1.2 X 163 L</v>
          </cell>
          <cell r="E20287">
            <v>44757</v>
          </cell>
          <cell r="F20287" t="str">
            <v>HALF</v>
          </cell>
          <cell r="G20287" t="str">
            <v>CI_ICT</v>
          </cell>
          <cell r="H20287" t="str">
            <v>PC</v>
          </cell>
          <cell r="I20287" t="str">
            <v>CPR</v>
          </cell>
          <cell r="J20287" t="str">
            <v/>
          </cell>
          <cell r="K20287" t="str">
            <v>PD</v>
          </cell>
          <cell r="L20287" t="str">
            <v>7931</v>
          </cell>
          <cell r="M20287" t="str">
            <v>V</v>
          </cell>
          <cell r="N20287">
            <v>3649</v>
          </cell>
        </row>
        <row r="20288">
          <cell r="A20288" t="str">
            <v>SF-SHO-ICT-SC-0011</v>
          </cell>
          <cell r="B20288" t="str">
            <v>CINT</v>
          </cell>
          <cell r="C20288" t="str">
            <v/>
          </cell>
          <cell r="D20288" t="str">
            <v>BOR PIPA 40/20 X 1.2 X 163 R</v>
          </cell>
          <cell r="E20288">
            <v>44757</v>
          </cell>
          <cell r="F20288" t="str">
            <v>HALF</v>
          </cell>
          <cell r="G20288" t="str">
            <v>CI_ICT</v>
          </cell>
          <cell r="H20288" t="str">
            <v>PC</v>
          </cell>
          <cell r="I20288" t="str">
            <v>CPR</v>
          </cell>
          <cell r="J20288" t="str">
            <v/>
          </cell>
          <cell r="K20288" t="str">
            <v>PD</v>
          </cell>
          <cell r="L20288" t="str">
            <v>7931</v>
          </cell>
          <cell r="M20288" t="str">
            <v>V</v>
          </cell>
          <cell r="N20288">
            <v>2484</v>
          </cell>
        </row>
        <row r="20289">
          <cell r="A20289" t="str">
            <v>SF-SHO-ICT-SC-0012</v>
          </cell>
          <cell r="B20289" t="str">
            <v>CINT</v>
          </cell>
          <cell r="C20289" t="str">
            <v/>
          </cell>
          <cell r="D20289" t="str">
            <v>BOR PIPA 40/20 X 1.2 X 1641</v>
          </cell>
          <cell r="E20289">
            <v>0</v>
          </cell>
          <cell r="F20289" t="str">
            <v>HALF</v>
          </cell>
          <cell r="G20289" t="str">
            <v>CI_ICT</v>
          </cell>
          <cell r="H20289" t="str">
            <v>PC</v>
          </cell>
          <cell r="I20289" t="str">
            <v>CPR</v>
          </cell>
          <cell r="J20289" t="str">
            <v/>
          </cell>
          <cell r="K20289" t="str">
            <v>PD</v>
          </cell>
          <cell r="L20289" t="str">
            <v>7931</v>
          </cell>
          <cell r="M20289" t="str">
            <v>V</v>
          </cell>
          <cell r="N20289">
            <v>37732</v>
          </cell>
        </row>
        <row r="20290">
          <cell r="A20290" t="str">
            <v>SF-SHO-ICT-SC-0013</v>
          </cell>
          <cell r="B20290" t="str">
            <v>CINT</v>
          </cell>
          <cell r="C20290" t="str">
            <v/>
          </cell>
          <cell r="D20290" t="str">
            <v>BOR PIPA 40/20 X 1.2 X 291</v>
          </cell>
          <cell r="E20290">
            <v>0</v>
          </cell>
          <cell r="F20290" t="str">
            <v>HALF</v>
          </cell>
          <cell r="G20290" t="str">
            <v>CI_ICT</v>
          </cell>
          <cell r="H20290" t="str">
            <v>PC</v>
          </cell>
          <cell r="I20290" t="str">
            <v>CPR</v>
          </cell>
          <cell r="J20290" t="str">
            <v/>
          </cell>
          <cell r="K20290" t="str">
            <v>PD</v>
          </cell>
          <cell r="L20290" t="str">
            <v>7931</v>
          </cell>
          <cell r="M20290" t="str">
            <v>V</v>
          </cell>
          <cell r="N20290">
            <v>6514</v>
          </cell>
        </row>
        <row r="20291">
          <cell r="A20291" t="str">
            <v>SF-SHO-ICT-SC-0014</v>
          </cell>
          <cell r="B20291" t="str">
            <v>CINT</v>
          </cell>
          <cell r="C20291" t="str">
            <v/>
          </cell>
          <cell r="D20291" t="str">
            <v>BOR PIPA 40/20 X 1.2 X 301 L</v>
          </cell>
          <cell r="E20291">
            <v>44757</v>
          </cell>
          <cell r="F20291" t="str">
            <v>HALF</v>
          </cell>
          <cell r="G20291" t="str">
            <v>CI_ICT</v>
          </cell>
          <cell r="H20291" t="str">
            <v>PC</v>
          </cell>
          <cell r="I20291" t="str">
            <v>CPR</v>
          </cell>
          <cell r="J20291" t="str">
            <v/>
          </cell>
          <cell r="K20291" t="str">
            <v>PD</v>
          </cell>
          <cell r="L20291" t="str">
            <v>7931</v>
          </cell>
          <cell r="M20291" t="str">
            <v>V</v>
          </cell>
          <cell r="N20291">
            <v>6738</v>
          </cell>
        </row>
        <row r="20292">
          <cell r="A20292" t="str">
            <v>SF-SHO-ICT-SC-0015</v>
          </cell>
          <cell r="B20292" t="str">
            <v>CINT</v>
          </cell>
          <cell r="C20292" t="str">
            <v/>
          </cell>
          <cell r="D20292" t="str">
            <v>BOR PIPA 40/20 X 1.2 X 301 R</v>
          </cell>
          <cell r="E20292">
            <v>44757</v>
          </cell>
          <cell r="F20292" t="str">
            <v>HALF</v>
          </cell>
          <cell r="G20292" t="str">
            <v>CI_ICT</v>
          </cell>
          <cell r="H20292" t="str">
            <v>PC</v>
          </cell>
          <cell r="I20292" t="str">
            <v>CPR</v>
          </cell>
          <cell r="J20292" t="str">
            <v/>
          </cell>
          <cell r="K20292" t="str">
            <v>PD</v>
          </cell>
          <cell r="L20292" t="str">
            <v>7931</v>
          </cell>
          <cell r="M20292" t="str">
            <v>V</v>
          </cell>
          <cell r="N20292">
            <v>3173</v>
          </cell>
        </row>
        <row r="20293">
          <cell r="A20293" t="str">
            <v>SF-SHO-ICT-SC-0016</v>
          </cell>
          <cell r="B20293" t="str">
            <v>CINT</v>
          </cell>
          <cell r="C20293" t="str">
            <v/>
          </cell>
          <cell r="D20293" t="str">
            <v>BOR PIPA 40/20 X 1.2 X 341</v>
          </cell>
          <cell r="E20293">
            <v>0</v>
          </cell>
          <cell r="F20293" t="str">
            <v>HALF</v>
          </cell>
          <cell r="G20293" t="str">
            <v>CI_ICT</v>
          </cell>
          <cell r="H20293" t="str">
            <v>PC</v>
          </cell>
          <cell r="I20293" t="str">
            <v>CPR</v>
          </cell>
          <cell r="J20293" t="str">
            <v/>
          </cell>
          <cell r="K20293" t="str">
            <v>PD</v>
          </cell>
          <cell r="L20293" t="str">
            <v>7931</v>
          </cell>
          <cell r="M20293" t="str">
            <v>V</v>
          </cell>
          <cell r="N20293">
            <v>7634</v>
          </cell>
        </row>
        <row r="20294">
          <cell r="A20294" t="str">
            <v>SF-SHO-ICT-SC-0017</v>
          </cell>
          <cell r="B20294" t="str">
            <v>CINT</v>
          </cell>
          <cell r="C20294" t="str">
            <v/>
          </cell>
          <cell r="D20294" t="str">
            <v>BOR PIPA 40/20 X 1.2 X 441</v>
          </cell>
          <cell r="E20294">
            <v>44757</v>
          </cell>
          <cell r="F20294" t="str">
            <v>HALF</v>
          </cell>
          <cell r="G20294" t="str">
            <v>CI_ICT</v>
          </cell>
          <cell r="H20294" t="str">
            <v>PC</v>
          </cell>
          <cell r="I20294" t="str">
            <v>CPR</v>
          </cell>
          <cell r="J20294" t="str">
            <v/>
          </cell>
          <cell r="K20294" t="str">
            <v>PD</v>
          </cell>
          <cell r="L20294" t="str">
            <v>7931</v>
          </cell>
          <cell r="M20294" t="str">
            <v>V</v>
          </cell>
          <cell r="N20294">
            <v>10878</v>
          </cell>
        </row>
        <row r="20295">
          <cell r="A20295" t="str">
            <v>SF-SHO-ICT-SC-0018</v>
          </cell>
          <cell r="B20295" t="str">
            <v>CINT</v>
          </cell>
          <cell r="C20295" t="str">
            <v/>
          </cell>
          <cell r="D20295" t="str">
            <v>BOR PIPA 40/20 X 1.2 X 541</v>
          </cell>
          <cell r="E20295">
            <v>44875</v>
          </cell>
          <cell r="F20295" t="str">
            <v>HALF</v>
          </cell>
          <cell r="G20295" t="str">
            <v>CI_ICT</v>
          </cell>
          <cell r="H20295" t="str">
            <v>PC</v>
          </cell>
          <cell r="I20295" t="str">
            <v>CPR</v>
          </cell>
          <cell r="J20295" t="str">
            <v/>
          </cell>
          <cell r="K20295" t="str">
            <v>PD</v>
          </cell>
          <cell r="L20295" t="str">
            <v>7931</v>
          </cell>
          <cell r="M20295" t="str">
            <v>V</v>
          </cell>
          <cell r="N20295">
            <v>13588</v>
          </cell>
        </row>
        <row r="20296">
          <cell r="A20296" t="str">
            <v>SF-SHO-ICT-SC-0019</v>
          </cell>
          <cell r="B20296" t="str">
            <v>CINT</v>
          </cell>
          <cell r="C20296" t="str">
            <v/>
          </cell>
          <cell r="D20296" t="str">
            <v>BOR PIPA 40/20 X 1.2 X 541 L</v>
          </cell>
          <cell r="E20296">
            <v>0</v>
          </cell>
          <cell r="F20296" t="str">
            <v>HALF</v>
          </cell>
          <cell r="G20296" t="str">
            <v>CI_ICT</v>
          </cell>
          <cell r="H20296" t="str">
            <v>PC</v>
          </cell>
          <cell r="I20296" t="str">
            <v>CPR</v>
          </cell>
          <cell r="J20296" t="str">
            <v/>
          </cell>
          <cell r="K20296" t="str">
            <v>PD</v>
          </cell>
          <cell r="L20296" t="str">
            <v>7931</v>
          </cell>
          <cell r="M20296" t="str">
            <v>V</v>
          </cell>
          <cell r="N20296">
            <v>12111</v>
          </cell>
        </row>
        <row r="20297">
          <cell r="A20297" t="str">
            <v>SF-SHO-ICT-SC-0020</v>
          </cell>
          <cell r="B20297" t="str">
            <v>CINT</v>
          </cell>
          <cell r="C20297" t="str">
            <v/>
          </cell>
          <cell r="D20297" t="str">
            <v>BOR PIPA 40/20 X 1.2 X 541 R</v>
          </cell>
          <cell r="E20297">
            <v>0</v>
          </cell>
          <cell r="F20297" t="str">
            <v>HALF</v>
          </cell>
          <cell r="G20297" t="str">
            <v>CI_ICT</v>
          </cell>
          <cell r="H20297" t="str">
            <v>PC</v>
          </cell>
          <cell r="I20297" t="str">
            <v>CPR</v>
          </cell>
          <cell r="J20297" t="str">
            <v/>
          </cell>
          <cell r="K20297" t="str">
            <v>PD</v>
          </cell>
          <cell r="L20297" t="str">
            <v>7931</v>
          </cell>
          <cell r="M20297" t="str">
            <v>V</v>
          </cell>
          <cell r="N20297">
            <v>12111</v>
          </cell>
        </row>
        <row r="20298">
          <cell r="A20298" t="str">
            <v>SF-SHO-ICT-SC-0021</v>
          </cell>
          <cell r="B20298" t="str">
            <v>CINT</v>
          </cell>
          <cell r="C20298" t="str">
            <v/>
          </cell>
          <cell r="D20298" t="str">
            <v>BOR PIPA 40/20 X 1.2 X 631</v>
          </cell>
          <cell r="E20298">
            <v>44757</v>
          </cell>
          <cell r="F20298" t="str">
            <v>HALF</v>
          </cell>
          <cell r="G20298" t="str">
            <v>CI_ICT</v>
          </cell>
          <cell r="H20298" t="str">
            <v>PC</v>
          </cell>
          <cell r="I20298" t="str">
            <v>CPR</v>
          </cell>
          <cell r="J20298" t="str">
            <v/>
          </cell>
          <cell r="K20298" t="str">
            <v>PD</v>
          </cell>
          <cell r="L20298" t="str">
            <v>7931</v>
          </cell>
          <cell r="M20298" t="str">
            <v>V</v>
          </cell>
          <cell r="N20298">
            <v>4548</v>
          </cell>
        </row>
        <row r="20299">
          <cell r="A20299" t="str">
            <v>SF-SHO-ICT-SC-0022</v>
          </cell>
          <cell r="B20299" t="str">
            <v>CINT</v>
          </cell>
          <cell r="C20299" t="str">
            <v/>
          </cell>
          <cell r="D20299" t="str">
            <v>BOR PIPA 40/20 X 1.2 X 731</v>
          </cell>
          <cell r="E20299">
            <v>0</v>
          </cell>
          <cell r="F20299" t="str">
            <v>HALF</v>
          </cell>
          <cell r="G20299" t="str">
            <v>CI_ICT</v>
          </cell>
          <cell r="H20299" t="str">
            <v>PC</v>
          </cell>
          <cell r="I20299" t="str">
            <v>CPR</v>
          </cell>
          <cell r="J20299" t="str">
            <v/>
          </cell>
          <cell r="K20299" t="str">
            <v>PD</v>
          </cell>
          <cell r="L20299" t="str">
            <v>7931</v>
          </cell>
          <cell r="M20299" t="str">
            <v>V</v>
          </cell>
          <cell r="N20299">
            <v>5935</v>
          </cell>
        </row>
        <row r="20300">
          <cell r="A20300" t="str">
            <v>SF-SHO-ICT-SC-0023</v>
          </cell>
          <cell r="B20300" t="str">
            <v>CINT</v>
          </cell>
          <cell r="C20300" t="str">
            <v/>
          </cell>
          <cell r="D20300" t="str">
            <v>BOR PIPA 40/20 X 1.2 X 741</v>
          </cell>
          <cell r="E20300">
            <v>0</v>
          </cell>
          <cell r="F20300" t="str">
            <v>HALF</v>
          </cell>
          <cell r="G20300" t="str">
            <v>CI_ICT</v>
          </cell>
          <cell r="H20300" t="str">
            <v>PC</v>
          </cell>
          <cell r="I20300" t="str">
            <v>CPR</v>
          </cell>
          <cell r="J20300" t="str">
            <v/>
          </cell>
          <cell r="K20300" t="str">
            <v>PD</v>
          </cell>
          <cell r="L20300" t="str">
            <v>7931</v>
          </cell>
          <cell r="M20300" t="str">
            <v>V</v>
          </cell>
          <cell r="N20300">
            <v>16588</v>
          </cell>
        </row>
        <row r="20301">
          <cell r="A20301" t="str">
            <v>SF-SHO-ICT-SC-0024</v>
          </cell>
          <cell r="B20301" t="str">
            <v>CINT</v>
          </cell>
          <cell r="C20301" t="str">
            <v/>
          </cell>
          <cell r="D20301" t="str">
            <v>BOR PIPA 40/20 X 1.2 X 841</v>
          </cell>
          <cell r="E20301">
            <v>0</v>
          </cell>
          <cell r="F20301" t="str">
            <v>HALF</v>
          </cell>
          <cell r="G20301" t="str">
            <v>CI_ICT</v>
          </cell>
          <cell r="H20301" t="str">
            <v>PC</v>
          </cell>
          <cell r="I20301" t="str">
            <v>CPR</v>
          </cell>
          <cell r="J20301" t="str">
            <v/>
          </cell>
          <cell r="K20301" t="str">
            <v>PD</v>
          </cell>
          <cell r="L20301" t="str">
            <v>7931</v>
          </cell>
          <cell r="M20301" t="str">
            <v>V</v>
          </cell>
          <cell r="N20301">
            <v>18826</v>
          </cell>
        </row>
        <row r="20302">
          <cell r="A20302" t="str">
            <v>SF-SHO-ICT-SC-0025</v>
          </cell>
          <cell r="B20302" t="str">
            <v>CINT</v>
          </cell>
          <cell r="C20302" t="str">
            <v/>
          </cell>
          <cell r="D20302" t="str">
            <v>BOR PIPA 40/20 X 1.2X 561</v>
          </cell>
          <cell r="E20302">
            <v>44926</v>
          </cell>
          <cell r="F20302" t="str">
            <v>HALF</v>
          </cell>
          <cell r="G20302" t="str">
            <v>CI_ICT</v>
          </cell>
          <cell r="H20302" t="str">
            <v>PC</v>
          </cell>
          <cell r="I20302" t="str">
            <v>CPR</v>
          </cell>
          <cell r="J20302" t="str">
            <v/>
          </cell>
          <cell r="K20302" t="str">
            <v>PD</v>
          </cell>
          <cell r="L20302" t="str">
            <v>7931</v>
          </cell>
          <cell r="M20302" t="str">
            <v>V</v>
          </cell>
          <cell r="N20302">
            <v>13519</v>
          </cell>
        </row>
        <row r="20303">
          <cell r="A20303" t="str">
            <v>SF-SHO-ICT-SC-0026</v>
          </cell>
          <cell r="B20303" t="str">
            <v>CINT</v>
          </cell>
          <cell r="C20303" t="str">
            <v/>
          </cell>
          <cell r="D20303" t="str">
            <v>PIPA 40/20 X 1.2 X 1641</v>
          </cell>
          <cell r="E20303">
            <v>0</v>
          </cell>
          <cell r="F20303" t="str">
            <v>HALF</v>
          </cell>
          <cell r="G20303" t="str">
            <v>CI_ICT</v>
          </cell>
          <cell r="H20303" t="str">
            <v>PC</v>
          </cell>
          <cell r="I20303" t="str">
            <v>CPR</v>
          </cell>
          <cell r="J20303" t="str">
            <v/>
          </cell>
          <cell r="K20303" t="str">
            <v>PD</v>
          </cell>
          <cell r="L20303" t="str">
            <v>7931</v>
          </cell>
          <cell r="M20303" t="str">
            <v>V</v>
          </cell>
          <cell r="N20303">
            <v>16981</v>
          </cell>
        </row>
        <row r="20304">
          <cell r="A20304" t="str">
            <v>SF-SHO-ICT-SC-0027</v>
          </cell>
          <cell r="B20304" t="str">
            <v>CINT</v>
          </cell>
          <cell r="C20304" t="str">
            <v/>
          </cell>
          <cell r="D20304" t="str">
            <v>ANGEL L SHIRAI</v>
          </cell>
          <cell r="E20304">
            <v>0</v>
          </cell>
          <cell r="F20304" t="str">
            <v>HALF</v>
          </cell>
          <cell r="G20304" t="str">
            <v>CI_ICT</v>
          </cell>
          <cell r="H20304" t="str">
            <v>PC</v>
          </cell>
          <cell r="I20304" t="str">
            <v>CPR</v>
          </cell>
          <cell r="J20304" t="str">
            <v/>
          </cell>
          <cell r="K20304" t="str">
            <v>PD</v>
          </cell>
          <cell r="L20304" t="str">
            <v>7931</v>
          </cell>
          <cell r="M20304" t="str">
            <v>V</v>
          </cell>
          <cell r="N20304">
            <v>2544</v>
          </cell>
        </row>
        <row r="20305">
          <cell r="A20305" t="str">
            <v>SF-SMS-I02-CT-0001</v>
          </cell>
          <cell r="B20305" t="str">
            <v>CINT</v>
          </cell>
          <cell r="C20305" t="str">
            <v/>
          </cell>
          <cell r="D20305" t="str">
            <v>JOINT PIPE KURSI HADAP SAMSUNG KB0</v>
          </cell>
          <cell r="E20305">
            <v>44783</v>
          </cell>
          <cell r="F20305" t="str">
            <v>HALF</v>
          </cell>
          <cell r="G20305" t="str">
            <v>CI_I02</v>
          </cell>
          <cell r="H20305" t="str">
            <v>PC</v>
          </cell>
          <cell r="I20305" t="str">
            <v>CPR</v>
          </cell>
          <cell r="J20305" t="str">
            <v/>
          </cell>
          <cell r="K20305" t="str">
            <v>PD</v>
          </cell>
          <cell r="L20305" t="str">
            <v>7931</v>
          </cell>
          <cell r="M20305" t="str">
            <v>S</v>
          </cell>
          <cell r="N20305">
            <v>0</v>
          </cell>
        </row>
        <row r="20306">
          <cell r="A20306" t="str">
            <v>SF-SMS-I02-CT-0002</v>
          </cell>
          <cell r="B20306" t="str">
            <v>CINT</v>
          </cell>
          <cell r="C20306" t="str">
            <v/>
          </cell>
          <cell r="D20306" t="str">
            <v>LEG PIPE KT SAMSUNG KB1</v>
          </cell>
          <cell r="E20306">
            <v>44783</v>
          </cell>
          <cell r="F20306" t="str">
            <v>HALF</v>
          </cell>
          <cell r="G20306" t="str">
            <v>CI_I02</v>
          </cell>
          <cell r="H20306" t="str">
            <v>PC</v>
          </cell>
          <cell r="I20306" t="str">
            <v>CPR</v>
          </cell>
          <cell r="J20306" t="str">
            <v/>
          </cell>
          <cell r="K20306" t="str">
            <v>PD</v>
          </cell>
          <cell r="L20306" t="str">
            <v>7931</v>
          </cell>
          <cell r="M20306" t="str">
            <v>S</v>
          </cell>
          <cell r="N20306">
            <v>0</v>
          </cell>
        </row>
        <row r="20307">
          <cell r="A20307" t="str">
            <v>SF-SMS-I04-CT-0003</v>
          </cell>
          <cell r="B20307" t="str">
            <v>CINT</v>
          </cell>
          <cell r="C20307" t="str">
            <v/>
          </cell>
          <cell r="D20307" t="str">
            <v>LEG ASSY KURSI HADAP SAMSUNG FC</v>
          </cell>
          <cell r="E20307">
            <v>44783</v>
          </cell>
          <cell r="F20307" t="str">
            <v>HALF</v>
          </cell>
          <cell r="G20307" t="str">
            <v>CI_I04</v>
          </cell>
          <cell r="H20307" t="str">
            <v>PC</v>
          </cell>
          <cell r="I20307" t="str">
            <v>CPR</v>
          </cell>
          <cell r="J20307" t="str">
            <v/>
          </cell>
          <cell r="K20307" t="str">
            <v>PD</v>
          </cell>
          <cell r="L20307" t="str">
            <v>7931</v>
          </cell>
          <cell r="M20307" t="str">
            <v>S</v>
          </cell>
          <cell r="N20307">
            <v>0</v>
          </cell>
        </row>
        <row r="20308">
          <cell r="A20308" t="str">
            <v>SF-SMS-I04-CT-0004</v>
          </cell>
          <cell r="B20308" t="str">
            <v>CINT</v>
          </cell>
          <cell r="C20308" t="str">
            <v/>
          </cell>
          <cell r="D20308" t="str">
            <v>LEG ASSY KURSI HADAP SAMSUNG KW0</v>
          </cell>
          <cell r="E20308">
            <v>45232</v>
          </cell>
          <cell r="F20308" t="str">
            <v>HALF</v>
          </cell>
          <cell r="G20308" t="str">
            <v>CI_I04</v>
          </cell>
          <cell r="H20308" t="str">
            <v>PC</v>
          </cell>
          <cell r="I20308" t="str">
            <v>CPR</v>
          </cell>
          <cell r="J20308" t="str">
            <v/>
          </cell>
          <cell r="K20308" t="str">
            <v>PD</v>
          </cell>
          <cell r="L20308" t="str">
            <v>7931</v>
          </cell>
          <cell r="M20308" t="str">
            <v>S</v>
          </cell>
          <cell r="N20308">
            <v>153581</v>
          </cell>
        </row>
        <row r="20309">
          <cell r="A20309" t="str">
            <v>SF-SMS-I04-CT-0005</v>
          </cell>
          <cell r="B20309" t="str">
            <v>CINT</v>
          </cell>
          <cell r="C20309" t="str">
            <v/>
          </cell>
          <cell r="D20309" t="str">
            <v>LEG PIPE KT SAMSUNG FC</v>
          </cell>
          <cell r="E20309">
            <v>44783</v>
          </cell>
          <cell r="F20309" t="str">
            <v>HALF</v>
          </cell>
          <cell r="G20309" t="str">
            <v>CI_I04</v>
          </cell>
          <cell r="H20309" t="str">
            <v>PC</v>
          </cell>
          <cell r="I20309" t="str">
            <v>CPR</v>
          </cell>
          <cell r="J20309" t="str">
            <v/>
          </cell>
          <cell r="K20309" t="str">
            <v>PD</v>
          </cell>
          <cell r="L20309" t="str">
            <v>7931</v>
          </cell>
          <cell r="M20309" t="str">
            <v>S</v>
          </cell>
          <cell r="N20309">
            <v>0</v>
          </cell>
        </row>
        <row r="20310">
          <cell r="A20310" t="str">
            <v>SF-SMS-I04-CT-0006</v>
          </cell>
          <cell r="B20310" t="str">
            <v>CINT</v>
          </cell>
          <cell r="C20310" t="str">
            <v/>
          </cell>
          <cell r="D20310" t="str">
            <v>LEG PIPE KT SAMSUNG KW1</v>
          </cell>
          <cell r="E20310">
            <v>44783</v>
          </cell>
          <cell r="F20310" t="str">
            <v>HALF</v>
          </cell>
          <cell r="G20310" t="str">
            <v>CI_I04</v>
          </cell>
          <cell r="H20310" t="str">
            <v>PC</v>
          </cell>
          <cell r="I20310" t="str">
            <v>CPR</v>
          </cell>
          <cell r="J20310" t="str">
            <v/>
          </cell>
          <cell r="K20310" t="str">
            <v>PD</v>
          </cell>
          <cell r="L20310" t="str">
            <v>7931</v>
          </cell>
          <cell r="M20310" t="str">
            <v>S</v>
          </cell>
          <cell r="N20310">
            <v>0</v>
          </cell>
        </row>
        <row r="20311">
          <cell r="A20311" t="str">
            <v>SF-SMS-I04-CT-0007</v>
          </cell>
          <cell r="B20311" t="str">
            <v>CINT</v>
          </cell>
          <cell r="C20311" t="str">
            <v/>
          </cell>
          <cell r="D20311" t="str">
            <v>MAIN FRAME KT 3 SAMSUNG FC</v>
          </cell>
          <cell r="E20311">
            <v>44783</v>
          </cell>
          <cell r="F20311" t="str">
            <v>HALF</v>
          </cell>
          <cell r="G20311" t="str">
            <v>CI_I04</v>
          </cell>
          <cell r="H20311" t="str">
            <v>PC</v>
          </cell>
          <cell r="I20311" t="str">
            <v>CPR</v>
          </cell>
          <cell r="J20311" t="str">
            <v/>
          </cell>
          <cell r="K20311" t="str">
            <v>PD</v>
          </cell>
          <cell r="L20311" t="str">
            <v>7931</v>
          </cell>
          <cell r="M20311" t="str">
            <v>S</v>
          </cell>
          <cell r="N20311">
            <v>0</v>
          </cell>
        </row>
        <row r="20312">
          <cell r="A20312" t="str">
            <v>SF-SMS-I04-CT-0008</v>
          </cell>
          <cell r="B20312" t="str">
            <v>CINT</v>
          </cell>
          <cell r="C20312" t="str">
            <v/>
          </cell>
          <cell r="D20312" t="str">
            <v>MAIN FRAME KT 3 SAMSUNG KW1</v>
          </cell>
          <cell r="E20312">
            <v>44783</v>
          </cell>
          <cell r="F20312" t="str">
            <v>HALF</v>
          </cell>
          <cell r="G20312" t="str">
            <v>CI_I04</v>
          </cell>
          <cell r="H20312" t="str">
            <v>PC</v>
          </cell>
          <cell r="I20312" t="str">
            <v>CPR</v>
          </cell>
          <cell r="J20312" t="str">
            <v/>
          </cell>
          <cell r="K20312" t="str">
            <v>PD</v>
          </cell>
          <cell r="L20312" t="str">
            <v>7931</v>
          </cell>
          <cell r="M20312" t="str">
            <v>S</v>
          </cell>
          <cell r="N20312">
            <v>0</v>
          </cell>
        </row>
        <row r="20313">
          <cell r="A20313" t="str">
            <v>SF-SMS-I04-CT-0009</v>
          </cell>
          <cell r="B20313" t="str">
            <v>CINT</v>
          </cell>
          <cell r="C20313" t="str">
            <v/>
          </cell>
          <cell r="D20313" t="str">
            <v>MAIN FRAME KT 4 SAMSUNG FC</v>
          </cell>
          <cell r="E20313">
            <v>44783</v>
          </cell>
          <cell r="F20313" t="str">
            <v>HALF</v>
          </cell>
          <cell r="G20313" t="str">
            <v>CI_I04</v>
          </cell>
          <cell r="H20313" t="str">
            <v>PC</v>
          </cell>
          <cell r="I20313" t="str">
            <v>CPR</v>
          </cell>
          <cell r="J20313" t="str">
            <v/>
          </cell>
          <cell r="K20313" t="str">
            <v>PD</v>
          </cell>
          <cell r="L20313" t="str">
            <v>7931</v>
          </cell>
          <cell r="M20313" t="str">
            <v>S</v>
          </cell>
          <cell r="N20313">
            <v>0</v>
          </cell>
        </row>
        <row r="20314">
          <cell r="A20314" t="str">
            <v>SF-SMS-I04-CT-0010</v>
          </cell>
          <cell r="B20314" t="str">
            <v>CINT</v>
          </cell>
          <cell r="C20314" t="str">
            <v/>
          </cell>
          <cell r="D20314" t="str">
            <v>MAIN FRAME KT 4 SAMSUNG KW1</v>
          </cell>
          <cell r="E20314">
            <v>44783</v>
          </cell>
          <cell r="F20314" t="str">
            <v>HALF</v>
          </cell>
          <cell r="G20314" t="str">
            <v>CI_I04</v>
          </cell>
          <cell r="H20314" t="str">
            <v>PC</v>
          </cell>
          <cell r="I20314" t="str">
            <v>CPR</v>
          </cell>
          <cell r="J20314" t="str">
            <v/>
          </cell>
          <cell r="K20314" t="str">
            <v>PD</v>
          </cell>
          <cell r="L20314" t="str">
            <v>7931</v>
          </cell>
          <cell r="M20314" t="str">
            <v>S</v>
          </cell>
          <cell r="N20314">
            <v>0</v>
          </cell>
        </row>
        <row r="20315">
          <cell r="A20315" t="str">
            <v>SF-SMS-I04-CT-0011</v>
          </cell>
          <cell r="B20315" t="str">
            <v>CINT</v>
          </cell>
          <cell r="C20315" t="str">
            <v/>
          </cell>
          <cell r="D20315" t="str">
            <v>SPACER JOINT FC</v>
          </cell>
          <cell r="E20315">
            <v>44783</v>
          </cell>
          <cell r="F20315" t="str">
            <v>HALF</v>
          </cell>
          <cell r="G20315" t="str">
            <v>CI_I04</v>
          </cell>
          <cell r="H20315" t="str">
            <v>PC</v>
          </cell>
          <cell r="I20315" t="str">
            <v>CPR</v>
          </cell>
          <cell r="J20315" t="str">
            <v/>
          </cell>
          <cell r="K20315" t="str">
            <v>PD</v>
          </cell>
          <cell r="L20315" t="str">
            <v>7931</v>
          </cell>
          <cell r="M20315" t="str">
            <v>S</v>
          </cell>
          <cell r="N20315">
            <v>0</v>
          </cell>
        </row>
        <row r="20316">
          <cell r="A20316" t="str">
            <v>SF-SMS-I05-NC-0001</v>
          </cell>
          <cell r="B20316" t="str">
            <v>CINT</v>
          </cell>
          <cell r="C20316" t="str">
            <v/>
          </cell>
          <cell r="D20316" t="str">
            <v>SPACER JOINT FC</v>
          </cell>
          <cell r="E20316">
            <v>0</v>
          </cell>
          <cell r="F20316" t="str">
            <v>HALF</v>
          </cell>
          <cell r="G20316" t="str">
            <v>CI_I05</v>
          </cell>
          <cell r="H20316" t="str">
            <v>PC</v>
          </cell>
          <cell r="I20316" t="str">
            <v>CPR</v>
          </cell>
          <cell r="J20316" t="str">
            <v/>
          </cell>
          <cell r="K20316" t="str">
            <v>PD</v>
          </cell>
          <cell r="L20316" t="str">
            <v>7932</v>
          </cell>
          <cell r="M20316" t="str">
            <v>S</v>
          </cell>
          <cell r="N20316">
            <v>0</v>
          </cell>
        </row>
        <row r="20317">
          <cell r="A20317" t="str">
            <v>SF-SMS-I05-NC-0002</v>
          </cell>
          <cell r="B20317" t="str">
            <v>CINT</v>
          </cell>
          <cell r="C20317" t="str">
            <v/>
          </cell>
          <cell r="D20317" t="str">
            <v>LEG ASSY KURSI HADAP SAMSUNG FC</v>
          </cell>
          <cell r="E20317">
            <v>45202</v>
          </cell>
          <cell r="F20317" t="str">
            <v>HALF</v>
          </cell>
          <cell r="G20317" t="str">
            <v>CI_I05</v>
          </cell>
          <cell r="H20317" t="str">
            <v>PC</v>
          </cell>
          <cell r="I20317" t="str">
            <v>CPR</v>
          </cell>
          <cell r="J20317" t="str">
            <v/>
          </cell>
          <cell r="K20317" t="str">
            <v>PD</v>
          </cell>
          <cell r="L20317" t="str">
            <v>7932</v>
          </cell>
          <cell r="M20317" t="str">
            <v>S</v>
          </cell>
          <cell r="N20317">
            <v>147300</v>
          </cell>
        </row>
        <row r="20318">
          <cell r="A20318" t="str">
            <v>SF-SMS-I06-PC-0001</v>
          </cell>
          <cell r="B20318" t="str">
            <v>CINT</v>
          </cell>
          <cell r="C20318" t="str">
            <v/>
          </cell>
          <cell r="D20318" t="str">
            <v>LEG ASSY KURSI HADAP SAMSUNG FP BLACK</v>
          </cell>
          <cell r="E20318">
            <v>44783</v>
          </cell>
          <cell r="F20318" t="str">
            <v>HALF</v>
          </cell>
          <cell r="G20318" t="str">
            <v>CI_I06</v>
          </cell>
          <cell r="H20318" t="str">
            <v>PC</v>
          </cell>
          <cell r="I20318" t="str">
            <v>CPR</v>
          </cell>
          <cell r="J20318" t="str">
            <v/>
          </cell>
          <cell r="K20318" t="str">
            <v>PD</v>
          </cell>
          <cell r="L20318" t="str">
            <v>7933</v>
          </cell>
          <cell r="M20318" t="str">
            <v>S</v>
          </cell>
          <cell r="N20318">
            <v>158107</v>
          </cell>
        </row>
        <row r="20319">
          <cell r="A20319" t="str">
            <v>SF-SOF-I04-CT-0001</v>
          </cell>
          <cell r="B20319" t="str">
            <v>CINT</v>
          </cell>
          <cell r="C20319" t="str">
            <v/>
          </cell>
          <cell r="D20319" t="str">
            <v>LEG PIPE (L) ASO HLP</v>
          </cell>
          <cell r="E20319">
            <v>44783</v>
          </cell>
          <cell r="F20319" t="str">
            <v>HALF</v>
          </cell>
          <cell r="G20319" t="str">
            <v>CI_I04</v>
          </cell>
          <cell r="H20319" t="str">
            <v>PC</v>
          </cell>
          <cell r="I20319" t="str">
            <v>CPR</v>
          </cell>
          <cell r="J20319" t="str">
            <v/>
          </cell>
          <cell r="K20319" t="str">
            <v>PD</v>
          </cell>
          <cell r="L20319" t="str">
            <v>7931</v>
          </cell>
          <cell r="M20319" t="str">
            <v>S</v>
          </cell>
          <cell r="N20319">
            <v>0</v>
          </cell>
        </row>
        <row r="20320">
          <cell r="A20320" t="str">
            <v>SF-SOF-I04-CT-0002</v>
          </cell>
          <cell r="B20320" t="str">
            <v>CINT</v>
          </cell>
          <cell r="C20320" t="str">
            <v/>
          </cell>
          <cell r="D20320" t="str">
            <v>LEG PIPE (L) ASO KW0</v>
          </cell>
          <cell r="E20320">
            <v>45168</v>
          </cell>
          <cell r="F20320" t="str">
            <v>HALF</v>
          </cell>
          <cell r="G20320" t="str">
            <v>CI_I04</v>
          </cell>
          <cell r="H20320" t="str">
            <v>PC</v>
          </cell>
          <cell r="I20320" t="str">
            <v>CPR</v>
          </cell>
          <cell r="J20320" t="str">
            <v/>
          </cell>
          <cell r="K20320" t="str">
            <v>PD</v>
          </cell>
          <cell r="L20320" t="str">
            <v>7931</v>
          </cell>
          <cell r="M20320" t="str">
            <v>S</v>
          </cell>
          <cell r="N20320">
            <v>64843</v>
          </cell>
        </row>
        <row r="20321">
          <cell r="A20321" t="str">
            <v>SF-SOF-I04-CT-0003</v>
          </cell>
          <cell r="B20321" t="str">
            <v>CINT</v>
          </cell>
          <cell r="C20321" t="str">
            <v/>
          </cell>
          <cell r="D20321" t="str">
            <v>LEG PIPE (R) ASO HLP</v>
          </cell>
          <cell r="E20321">
            <v>44783</v>
          </cell>
          <cell r="F20321" t="str">
            <v>HALF</v>
          </cell>
          <cell r="G20321" t="str">
            <v>CI_I04</v>
          </cell>
          <cell r="H20321" t="str">
            <v>PC</v>
          </cell>
          <cell r="I20321" t="str">
            <v>CPR</v>
          </cell>
          <cell r="J20321" t="str">
            <v/>
          </cell>
          <cell r="K20321" t="str">
            <v>PD</v>
          </cell>
          <cell r="L20321" t="str">
            <v>7931</v>
          </cell>
          <cell r="M20321" t="str">
            <v>S</v>
          </cell>
          <cell r="N20321">
            <v>0</v>
          </cell>
        </row>
        <row r="20322">
          <cell r="A20322" t="str">
            <v>SF-SOF-I04-CT-0004</v>
          </cell>
          <cell r="B20322" t="str">
            <v>CINT</v>
          </cell>
          <cell r="C20322" t="str">
            <v/>
          </cell>
          <cell r="D20322" t="str">
            <v>LEG PIPE (R) ASO KW0</v>
          </cell>
          <cell r="E20322">
            <v>45168</v>
          </cell>
          <cell r="F20322" t="str">
            <v>HALF</v>
          </cell>
          <cell r="G20322" t="str">
            <v>CI_I04</v>
          </cell>
          <cell r="H20322" t="str">
            <v>PC</v>
          </cell>
          <cell r="I20322" t="str">
            <v>CPR</v>
          </cell>
          <cell r="J20322" t="str">
            <v/>
          </cell>
          <cell r="K20322" t="str">
            <v>PD</v>
          </cell>
          <cell r="L20322" t="str">
            <v>7931</v>
          </cell>
          <cell r="M20322" t="str">
            <v>S</v>
          </cell>
          <cell r="N20322">
            <v>64843</v>
          </cell>
        </row>
        <row r="20323">
          <cell r="A20323" t="str">
            <v>SF-SOF-I04-CT-0005</v>
          </cell>
          <cell r="B20323" t="str">
            <v>CINT</v>
          </cell>
          <cell r="C20323" t="str">
            <v/>
          </cell>
          <cell r="D20323" t="str">
            <v>LEG PIPE ASSY FUJI HLP</v>
          </cell>
          <cell r="E20323">
            <v>44783</v>
          </cell>
          <cell r="F20323" t="str">
            <v>HALF</v>
          </cell>
          <cell r="G20323" t="str">
            <v>CI_I04</v>
          </cell>
          <cell r="H20323" t="str">
            <v>PC</v>
          </cell>
          <cell r="I20323" t="str">
            <v>CPR</v>
          </cell>
          <cell r="J20323" t="str">
            <v/>
          </cell>
          <cell r="K20323" t="str">
            <v>PD</v>
          </cell>
          <cell r="L20323" t="str">
            <v>7931</v>
          </cell>
          <cell r="M20323" t="str">
            <v>S</v>
          </cell>
          <cell r="N20323">
            <v>0</v>
          </cell>
        </row>
        <row r="20324">
          <cell r="A20324" t="str">
            <v>SF-SOF-I04-CT-0006</v>
          </cell>
          <cell r="B20324" t="str">
            <v>CINT</v>
          </cell>
          <cell r="C20324" t="str">
            <v/>
          </cell>
          <cell r="D20324" t="str">
            <v>LEG PIPE FUJI ASSY KW0</v>
          </cell>
          <cell r="E20324">
            <v>45131</v>
          </cell>
          <cell r="F20324" t="str">
            <v>HALF</v>
          </cell>
          <cell r="G20324" t="str">
            <v>CI_I04</v>
          </cell>
          <cell r="H20324" t="str">
            <v>PC</v>
          </cell>
          <cell r="I20324" t="str">
            <v>CPR</v>
          </cell>
          <cell r="J20324" t="str">
            <v/>
          </cell>
          <cell r="K20324" t="str">
            <v>PD</v>
          </cell>
          <cell r="L20324" t="str">
            <v>7931</v>
          </cell>
          <cell r="M20324" t="str">
            <v>S</v>
          </cell>
          <cell r="N20324">
            <v>5343</v>
          </cell>
        </row>
        <row r="20325">
          <cell r="A20325" t="str">
            <v>SF-SOF-I06-PC-0001</v>
          </cell>
          <cell r="B20325" t="str">
            <v>CINT</v>
          </cell>
          <cell r="C20325" t="str">
            <v/>
          </cell>
          <cell r="D20325" t="str">
            <v>LEG PIPE (L) ASO FP SILVER</v>
          </cell>
          <cell r="E20325">
            <v>44966</v>
          </cell>
          <cell r="F20325" t="str">
            <v>HALF</v>
          </cell>
          <cell r="G20325" t="str">
            <v>CI_I06</v>
          </cell>
          <cell r="H20325" t="str">
            <v>PC</v>
          </cell>
          <cell r="I20325" t="str">
            <v>CPR</v>
          </cell>
          <cell r="J20325" t="str">
            <v/>
          </cell>
          <cell r="K20325" t="str">
            <v>PD</v>
          </cell>
          <cell r="L20325" t="str">
            <v>7933</v>
          </cell>
          <cell r="M20325" t="str">
            <v>S</v>
          </cell>
          <cell r="N20325">
            <v>72490</v>
          </cell>
        </row>
        <row r="20326">
          <cell r="A20326" t="str">
            <v>SF-SOF-I06-PC-0002</v>
          </cell>
          <cell r="B20326" t="str">
            <v>CINT</v>
          </cell>
          <cell r="C20326" t="str">
            <v/>
          </cell>
          <cell r="D20326" t="str">
            <v>LEG PIPE (R) ASO FP SILVER</v>
          </cell>
          <cell r="E20326">
            <v>44966</v>
          </cell>
          <cell r="F20326" t="str">
            <v>HALF</v>
          </cell>
          <cell r="G20326" t="str">
            <v>CI_I06</v>
          </cell>
          <cell r="H20326" t="str">
            <v>PC</v>
          </cell>
          <cell r="I20326" t="str">
            <v>CPR</v>
          </cell>
          <cell r="J20326" t="str">
            <v/>
          </cell>
          <cell r="K20326" t="str">
            <v>PD</v>
          </cell>
          <cell r="L20326" t="str">
            <v>7933</v>
          </cell>
          <cell r="M20326" t="str">
            <v>S</v>
          </cell>
          <cell r="N20326">
            <v>72490</v>
          </cell>
        </row>
        <row r="20327">
          <cell r="A20327" t="str">
            <v>SF-SOF-I06-PC-0003</v>
          </cell>
          <cell r="B20327" t="str">
            <v>CINT</v>
          </cell>
          <cell r="C20327" t="str">
            <v/>
          </cell>
          <cell r="D20327" t="str">
            <v>LEG PIPE FUJI FP SILVER</v>
          </cell>
          <cell r="E20327">
            <v>45202</v>
          </cell>
          <cell r="F20327" t="str">
            <v>HALF</v>
          </cell>
          <cell r="G20327" t="str">
            <v>CI_I06</v>
          </cell>
          <cell r="H20327" t="str">
            <v>PC</v>
          </cell>
          <cell r="I20327" t="str">
            <v>CPR</v>
          </cell>
          <cell r="J20327" t="str">
            <v/>
          </cell>
          <cell r="K20327" t="str">
            <v>PD</v>
          </cell>
          <cell r="L20327" t="str">
            <v>7933</v>
          </cell>
          <cell r="M20327" t="str">
            <v>S</v>
          </cell>
          <cell r="N20327">
            <v>5343</v>
          </cell>
        </row>
        <row r="20328">
          <cell r="A20328" t="str">
            <v>SF-SOF-I06-PC-0004</v>
          </cell>
          <cell r="B20328" t="str">
            <v>CINT</v>
          </cell>
          <cell r="C20328" t="str">
            <v/>
          </cell>
          <cell r="D20328" t="str">
            <v>LEG PIPE (L) ASO FP BLACK</v>
          </cell>
          <cell r="E20328">
            <v>45168</v>
          </cell>
          <cell r="F20328" t="str">
            <v>HALF</v>
          </cell>
          <cell r="G20328" t="str">
            <v>CI_I06</v>
          </cell>
          <cell r="H20328" t="str">
            <v>PC</v>
          </cell>
          <cell r="I20328" t="str">
            <v>CPR</v>
          </cell>
          <cell r="J20328" t="str">
            <v/>
          </cell>
          <cell r="K20328" t="str">
            <v>PD</v>
          </cell>
          <cell r="L20328" t="str">
            <v>7933</v>
          </cell>
          <cell r="M20328" t="str">
            <v>S</v>
          </cell>
          <cell r="N20328">
            <v>87840</v>
          </cell>
        </row>
        <row r="20329">
          <cell r="A20329" t="str">
            <v>SF-SOF-I06-PC-0005</v>
          </cell>
          <cell r="B20329" t="str">
            <v>CINT</v>
          </cell>
          <cell r="C20329" t="str">
            <v/>
          </cell>
          <cell r="D20329" t="str">
            <v>LEG PIPE (R) ASO FP BLACK</v>
          </cell>
          <cell r="E20329">
            <v>45168</v>
          </cell>
          <cell r="F20329" t="str">
            <v>HALF</v>
          </cell>
          <cell r="G20329" t="str">
            <v>CI_I06</v>
          </cell>
          <cell r="H20329" t="str">
            <v>PC</v>
          </cell>
          <cell r="I20329" t="str">
            <v>CPR</v>
          </cell>
          <cell r="J20329" t="str">
            <v/>
          </cell>
          <cell r="K20329" t="str">
            <v>PD</v>
          </cell>
          <cell r="L20329" t="str">
            <v>7933</v>
          </cell>
          <cell r="M20329" t="str">
            <v>S</v>
          </cell>
          <cell r="N20329">
            <v>87840</v>
          </cell>
        </row>
        <row r="20330">
          <cell r="A20330" t="str">
            <v>SF-STZ-I03-CT-0001</v>
          </cell>
          <cell r="B20330" t="str">
            <v>CINT</v>
          </cell>
          <cell r="C20330" t="str">
            <v/>
          </cell>
          <cell r="D20330" t="str">
            <v>FRAME 2 ASSY STAND SANITIZER FC</v>
          </cell>
          <cell r="E20330">
            <v>45169</v>
          </cell>
          <cell r="F20330" t="str">
            <v>HALF</v>
          </cell>
          <cell r="G20330" t="str">
            <v>CI_I03</v>
          </cell>
          <cell r="H20330" t="str">
            <v>PC</v>
          </cell>
          <cell r="I20330" t="str">
            <v>CPR</v>
          </cell>
          <cell r="J20330" t="str">
            <v/>
          </cell>
          <cell r="K20330" t="str">
            <v>PD</v>
          </cell>
          <cell r="L20330" t="str">
            <v>7931</v>
          </cell>
          <cell r="M20330" t="str">
            <v>S</v>
          </cell>
          <cell r="N20330">
            <v>61880</v>
          </cell>
        </row>
        <row r="20331">
          <cell r="A20331" t="str">
            <v>SF-STZ-I04-CT-0002</v>
          </cell>
          <cell r="B20331" t="str">
            <v>CINT</v>
          </cell>
          <cell r="C20331" t="str">
            <v/>
          </cell>
          <cell r="D20331" t="str">
            <v>FRAME PIPE 1 STAND SANITIZER KW0</v>
          </cell>
          <cell r="E20331">
            <v>44783</v>
          </cell>
          <cell r="F20331" t="str">
            <v>HALF</v>
          </cell>
          <cell r="G20331" t="str">
            <v>CI_I04</v>
          </cell>
          <cell r="H20331" t="str">
            <v>PC</v>
          </cell>
          <cell r="I20331" t="str">
            <v>CPR</v>
          </cell>
          <cell r="J20331" t="str">
            <v/>
          </cell>
          <cell r="K20331" t="str">
            <v>PD</v>
          </cell>
          <cell r="L20331" t="str">
            <v>7931</v>
          </cell>
          <cell r="M20331" t="str">
            <v>S</v>
          </cell>
          <cell r="N20331">
            <v>30307</v>
          </cell>
        </row>
        <row r="20332">
          <cell r="A20332" t="str">
            <v>SF-STZ-I04-CT-0003</v>
          </cell>
          <cell r="B20332" t="str">
            <v>CINT</v>
          </cell>
          <cell r="C20332" t="str">
            <v/>
          </cell>
          <cell r="D20332" t="str">
            <v>FRAME PIPE 2 STAND SANITIZER KW0</v>
          </cell>
          <cell r="E20332">
            <v>44783</v>
          </cell>
          <cell r="F20332" t="str">
            <v>HALF</v>
          </cell>
          <cell r="G20332" t="str">
            <v>CI_I04</v>
          </cell>
          <cell r="H20332" t="str">
            <v>PC</v>
          </cell>
          <cell r="I20332" t="str">
            <v>CPR</v>
          </cell>
          <cell r="J20332" t="str">
            <v/>
          </cell>
          <cell r="K20332" t="str">
            <v>PD</v>
          </cell>
          <cell r="L20332" t="str">
            <v>7931</v>
          </cell>
          <cell r="M20332" t="str">
            <v>S</v>
          </cell>
          <cell r="N20332">
            <v>0</v>
          </cell>
        </row>
        <row r="20333">
          <cell r="A20333" t="str">
            <v>SF-STZ-I04-CT-0004</v>
          </cell>
          <cell r="B20333" t="str">
            <v>CINT</v>
          </cell>
          <cell r="C20333" t="str">
            <v/>
          </cell>
          <cell r="D20333" t="str">
            <v>BASE PIPE 1 STAND SANITIZER KW0</v>
          </cell>
          <cell r="E20333">
            <v>44783</v>
          </cell>
          <cell r="F20333" t="str">
            <v>HALF</v>
          </cell>
          <cell r="G20333" t="str">
            <v>CI_I04</v>
          </cell>
          <cell r="H20333" t="str">
            <v>PC</v>
          </cell>
          <cell r="I20333" t="str">
            <v>CPR</v>
          </cell>
          <cell r="J20333" t="str">
            <v/>
          </cell>
          <cell r="K20333" t="str">
            <v>PD</v>
          </cell>
          <cell r="L20333" t="str">
            <v>7931</v>
          </cell>
          <cell r="M20333" t="str">
            <v>S</v>
          </cell>
          <cell r="N20333">
            <v>27853</v>
          </cell>
        </row>
        <row r="20334">
          <cell r="A20334" t="str">
            <v>SF-STZ-I04-CT-0005</v>
          </cell>
          <cell r="B20334" t="str">
            <v>CINT</v>
          </cell>
          <cell r="C20334" t="str">
            <v/>
          </cell>
          <cell r="D20334" t="str">
            <v>BOTTLE RACK ASSY KW0</v>
          </cell>
          <cell r="E20334">
            <v>44783</v>
          </cell>
          <cell r="F20334" t="str">
            <v>HALF</v>
          </cell>
          <cell r="G20334" t="str">
            <v>CI_I04</v>
          </cell>
          <cell r="H20334" t="str">
            <v>PC</v>
          </cell>
          <cell r="I20334" t="str">
            <v>CPR</v>
          </cell>
          <cell r="J20334" t="str">
            <v/>
          </cell>
          <cell r="K20334" t="str">
            <v>PD</v>
          </cell>
          <cell r="L20334" t="str">
            <v>7931</v>
          </cell>
          <cell r="M20334" t="str">
            <v>S</v>
          </cell>
          <cell r="N20334">
            <v>9366</v>
          </cell>
        </row>
        <row r="20335">
          <cell r="A20335" t="str">
            <v>SF-STZ-I06-PC-0001</v>
          </cell>
          <cell r="B20335" t="str">
            <v>CINT</v>
          </cell>
          <cell r="C20335" t="str">
            <v/>
          </cell>
          <cell r="D20335" t="str">
            <v>BASE ASSY STAND SANITIZER FP BLACK</v>
          </cell>
          <cell r="E20335">
            <v>45169</v>
          </cell>
          <cell r="F20335" t="str">
            <v>HALF</v>
          </cell>
          <cell r="G20335" t="str">
            <v>CI_I06</v>
          </cell>
          <cell r="H20335" t="str">
            <v>PC</v>
          </cell>
          <cell r="I20335" t="str">
            <v>CPR</v>
          </cell>
          <cell r="J20335" t="str">
            <v/>
          </cell>
          <cell r="K20335" t="str">
            <v>PD</v>
          </cell>
          <cell r="L20335" t="str">
            <v>7933</v>
          </cell>
          <cell r="M20335" t="str">
            <v>S</v>
          </cell>
          <cell r="N20335">
            <v>152798</v>
          </cell>
        </row>
        <row r="20336">
          <cell r="A20336" t="str">
            <v>SF-STZ-I06-PC-0002</v>
          </cell>
          <cell r="B20336" t="str">
            <v>CINT</v>
          </cell>
          <cell r="C20336" t="str">
            <v/>
          </cell>
          <cell r="D20336" t="str">
            <v>BOTTLE RACK ASSY FP BLACK</v>
          </cell>
          <cell r="E20336">
            <v>45293</v>
          </cell>
          <cell r="F20336" t="str">
            <v>HALF</v>
          </cell>
          <cell r="G20336" t="str">
            <v>CI_I06</v>
          </cell>
          <cell r="H20336" t="str">
            <v>PC</v>
          </cell>
          <cell r="I20336" t="str">
            <v>CPR</v>
          </cell>
          <cell r="J20336" t="str">
            <v/>
          </cell>
          <cell r="K20336" t="str">
            <v>PD</v>
          </cell>
          <cell r="L20336" t="str">
            <v>7933</v>
          </cell>
          <cell r="M20336" t="str">
            <v>S</v>
          </cell>
          <cell r="N20336">
            <v>133345</v>
          </cell>
        </row>
        <row r="20337">
          <cell r="A20337" t="str">
            <v>SF-STZ-I06-PC-0003</v>
          </cell>
          <cell r="B20337" t="str">
            <v>CINT</v>
          </cell>
          <cell r="C20337" t="str">
            <v/>
          </cell>
          <cell r="D20337" t="str">
            <v>PUSH PLATE FP BLACK</v>
          </cell>
          <cell r="E20337">
            <v>44783</v>
          </cell>
          <cell r="F20337" t="str">
            <v>HALF</v>
          </cell>
          <cell r="G20337" t="str">
            <v>CI_I06</v>
          </cell>
          <cell r="H20337" t="str">
            <v>PC</v>
          </cell>
          <cell r="I20337" t="str">
            <v>CPR</v>
          </cell>
          <cell r="J20337" t="str">
            <v/>
          </cell>
          <cell r="K20337" t="str">
            <v>PD</v>
          </cell>
          <cell r="L20337" t="str">
            <v>7933</v>
          </cell>
          <cell r="M20337" t="str">
            <v>S</v>
          </cell>
          <cell r="N20337">
            <v>6004</v>
          </cell>
        </row>
        <row r="20338">
          <cell r="A20338" t="str">
            <v>SF-STZ-I06-PC-0004</v>
          </cell>
          <cell r="B20338" t="str">
            <v>CINT</v>
          </cell>
          <cell r="C20338" t="str">
            <v/>
          </cell>
          <cell r="D20338" t="str">
            <v>FRAME 1 ASSY STAND SANITIZER FP BLACK</v>
          </cell>
          <cell r="E20338">
            <v>45169</v>
          </cell>
          <cell r="F20338" t="str">
            <v>HALF</v>
          </cell>
          <cell r="G20338" t="str">
            <v>CI_I06</v>
          </cell>
          <cell r="H20338" t="str">
            <v>PC</v>
          </cell>
          <cell r="I20338" t="str">
            <v>CPR</v>
          </cell>
          <cell r="J20338" t="str">
            <v/>
          </cell>
          <cell r="K20338" t="str">
            <v>PD</v>
          </cell>
          <cell r="L20338" t="str">
            <v>7933</v>
          </cell>
          <cell r="M20338" t="str">
            <v>S</v>
          </cell>
          <cell r="N20338">
            <v>155567</v>
          </cell>
        </row>
        <row r="20339">
          <cell r="A20339" t="str">
            <v>SF-SUG-I01-CT-0001</v>
          </cell>
          <cell r="B20339" t="str">
            <v>CINT</v>
          </cell>
          <cell r="C20339" t="str">
            <v/>
          </cell>
          <cell r="D20339" t="str">
            <v>FRAME SUGOKA FR</v>
          </cell>
          <cell r="E20339">
            <v>44966</v>
          </cell>
          <cell r="F20339" t="str">
            <v>HALF</v>
          </cell>
          <cell r="G20339" t="str">
            <v>CI_I01</v>
          </cell>
          <cell r="H20339" t="str">
            <v>PC</v>
          </cell>
          <cell r="I20339" t="str">
            <v>CPR</v>
          </cell>
          <cell r="J20339" t="str">
            <v/>
          </cell>
          <cell r="K20339" t="str">
            <v>PD</v>
          </cell>
          <cell r="L20339" t="str">
            <v>7931</v>
          </cell>
          <cell r="M20339" t="str">
            <v>S</v>
          </cell>
          <cell r="N20339">
            <v>90693</v>
          </cell>
        </row>
        <row r="20340">
          <cell r="A20340" t="str">
            <v>SF-SUG-I01-CT-0002</v>
          </cell>
          <cell r="B20340" t="str">
            <v>CINT</v>
          </cell>
          <cell r="C20340" t="str">
            <v/>
          </cell>
          <cell r="D20340" t="str">
            <v>REAR LEG SUGOKA KW</v>
          </cell>
          <cell r="E20340">
            <v>44942</v>
          </cell>
          <cell r="F20340" t="str">
            <v>HALF</v>
          </cell>
          <cell r="G20340" t="str">
            <v>CI_I01</v>
          </cell>
          <cell r="H20340" t="str">
            <v>PC</v>
          </cell>
          <cell r="I20340" t="str">
            <v>CPR</v>
          </cell>
          <cell r="J20340" t="str">
            <v/>
          </cell>
          <cell r="K20340" t="str">
            <v>PD</v>
          </cell>
          <cell r="L20340" t="str">
            <v>7931</v>
          </cell>
          <cell r="M20340" t="str">
            <v>S</v>
          </cell>
          <cell r="N20340">
            <v>16677</v>
          </cell>
        </row>
        <row r="20341">
          <cell r="A20341" t="str">
            <v>SF-SUG-I01-CT-0003</v>
          </cell>
          <cell r="B20341" t="str">
            <v>CINT</v>
          </cell>
          <cell r="C20341" t="str">
            <v/>
          </cell>
          <cell r="D20341" t="str">
            <v>FORE LEG SUGOKA KW</v>
          </cell>
          <cell r="E20341">
            <v>44966</v>
          </cell>
          <cell r="F20341" t="str">
            <v>HALF</v>
          </cell>
          <cell r="G20341" t="str">
            <v>CI_I01</v>
          </cell>
          <cell r="H20341" t="str">
            <v>PC</v>
          </cell>
          <cell r="I20341" t="str">
            <v>CPR</v>
          </cell>
          <cell r="J20341" t="str">
            <v/>
          </cell>
          <cell r="K20341" t="str">
            <v>PD</v>
          </cell>
          <cell r="L20341" t="str">
            <v>7931</v>
          </cell>
          <cell r="M20341" t="str">
            <v>S</v>
          </cell>
          <cell r="N20341">
            <v>25220</v>
          </cell>
        </row>
        <row r="20342">
          <cell r="A20342" t="str">
            <v>SF-SUG-I01-CT-0004</v>
          </cell>
          <cell r="B20342" t="str">
            <v>CINT</v>
          </cell>
          <cell r="C20342" t="str">
            <v/>
          </cell>
          <cell r="D20342" t="str">
            <v>SEAT PIPE SUGOKA KW</v>
          </cell>
          <cell r="E20342">
            <v>44942</v>
          </cell>
          <cell r="F20342" t="str">
            <v>HALF</v>
          </cell>
          <cell r="G20342" t="str">
            <v>CI_I01</v>
          </cell>
          <cell r="H20342" t="str">
            <v>PC</v>
          </cell>
          <cell r="I20342" t="str">
            <v>CPR</v>
          </cell>
          <cell r="J20342" t="str">
            <v/>
          </cell>
          <cell r="K20342" t="str">
            <v>PD</v>
          </cell>
          <cell r="L20342" t="str">
            <v>7931</v>
          </cell>
          <cell r="M20342" t="str">
            <v>S</v>
          </cell>
          <cell r="N20342">
            <v>39686</v>
          </cell>
        </row>
        <row r="20343">
          <cell r="A20343" t="str">
            <v>SF-SUG-I01-PC-0001</v>
          </cell>
          <cell r="B20343" t="str">
            <v>CINT</v>
          </cell>
          <cell r="C20343" t="str">
            <v/>
          </cell>
          <cell r="D20343" t="str">
            <v>FORE LEG SUGOKA KW</v>
          </cell>
          <cell r="E20343">
            <v>0</v>
          </cell>
          <cell r="F20343" t="str">
            <v>HALF</v>
          </cell>
          <cell r="G20343" t="str">
            <v>CI_I01</v>
          </cell>
          <cell r="H20343" t="str">
            <v>PC</v>
          </cell>
          <cell r="I20343" t="str">
            <v>CPR</v>
          </cell>
          <cell r="J20343" t="str">
            <v/>
          </cell>
          <cell r="K20343" t="str">
            <v>PD</v>
          </cell>
          <cell r="L20343" t="str">
            <v>7931</v>
          </cell>
          <cell r="M20343" t="str">
            <v>S</v>
          </cell>
          <cell r="N20343">
            <v>0</v>
          </cell>
        </row>
        <row r="20344">
          <cell r="A20344" t="str">
            <v>SF-SUG-I06-PC-0001</v>
          </cell>
          <cell r="B20344" t="str">
            <v>CINT</v>
          </cell>
          <cell r="C20344" t="str">
            <v/>
          </cell>
          <cell r="D20344" t="str">
            <v>FRAME SUGOKA FP BLACK</v>
          </cell>
          <cell r="E20344">
            <v>44966</v>
          </cell>
          <cell r="F20344" t="str">
            <v>HALF</v>
          </cell>
          <cell r="G20344" t="str">
            <v>CI_I06</v>
          </cell>
          <cell r="H20344" t="str">
            <v>PC</v>
          </cell>
          <cell r="I20344" t="str">
            <v>CPR</v>
          </cell>
          <cell r="J20344" t="str">
            <v/>
          </cell>
          <cell r="K20344" t="str">
            <v>PD</v>
          </cell>
          <cell r="L20344" t="str">
            <v>7933</v>
          </cell>
          <cell r="M20344" t="str">
            <v>S</v>
          </cell>
          <cell r="N20344">
            <v>119881</v>
          </cell>
        </row>
        <row r="20345">
          <cell r="A20345" t="str">
            <v>SF-SUG-I06-PC-0002</v>
          </cell>
          <cell r="B20345" t="str">
            <v>CINT</v>
          </cell>
          <cell r="C20345" t="str">
            <v/>
          </cell>
          <cell r="D20345" t="str">
            <v>FRAME SUGOKA FP MILKY WHITE</v>
          </cell>
          <cell r="E20345">
            <v>45204</v>
          </cell>
          <cell r="F20345" t="str">
            <v>HALF</v>
          </cell>
          <cell r="G20345" t="str">
            <v>CI_I06</v>
          </cell>
          <cell r="H20345" t="str">
            <v>PC</v>
          </cell>
          <cell r="I20345" t="str">
            <v>CPR</v>
          </cell>
          <cell r="J20345" t="str">
            <v/>
          </cell>
          <cell r="K20345" t="str">
            <v>PD</v>
          </cell>
          <cell r="L20345" t="str">
            <v>7933</v>
          </cell>
          <cell r="M20345" t="str">
            <v>S</v>
          </cell>
          <cell r="N20345">
            <v>119881</v>
          </cell>
        </row>
        <row r="20346">
          <cell r="A20346" t="str">
            <v>SF-SUG-I07-NL-0001</v>
          </cell>
          <cell r="B20346" t="str">
            <v>CINT</v>
          </cell>
          <cell r="C20346" t="str">
            <v/>
          </cell>
          <cell r="D20346" t="str">
            <v>BACK CUSHION SUGOKA YELLOW</v>
          </cell>
          <cell r="E20346">
            <v>44942</v>
          </cell>
          <cell r="F20346" t="str">
            <v>HALF</v>
          </cell>
          <cell r="G20346" t="str">
            <v>CI_I07</v>
          </cell>
          <cell r="H20346" t="str">
            <v>PC</v>
          </cell>
          <cell r="I20346" t="str">
            <v>CPR</v>
          </cell>
          <cell r="J20346" t="str">
            <v/>
          </cell>
          <cell r="K20346" t="str">
            <v>PD</v>
          </cell>
          <cell r="L20346" t="str">
            <v>7934</v>
          </cell>
          <cell r="M20346" t="str">
            <v>S</v>
          </cell>
          <cell r="N20346">
            <v>4786</v>
          </cell>
        </row>
        <row r="20347">
          <cell r="A20347" t="str">
            <v>SF-SUG-I07-NL-0002</v>
          </cell>
          <cell r="B20347" t="str">
            <v>CINT</v>
          </cell>
          <cell r="C20347" t="str">
            <v/>
          </cell>
          <cell r="D20347" t="str">
            <v>BACK CUSHION SUGOKA ORANGE</v>
          </cell>
          <cell r="E20347">
            <v>44942</v>
          </cell>
          <cell r="F20347" t="str">
            <v>HALF</v>
          </cell>
          <cell r="G20347" t="str">
            <v>CI_I07</v>
          </cell>
          <cell r="H20347" t="str">
            <v>PC</v>
          </cell>
          <cell r="I20347" t="str">
            <v>CPR</v>
          </cell>
          <cell r="J20347" t="str">
            <v/>
          </cell>
          <cell r="K20347" t="str">
            <v>PD</v>
          </cell>
          <cell r="L20347" t="str">
            <v>7934</v>
          </cell>
          <cell r="M20347" t="str">
            <v>S</v>
          </cell>
          <cell r="N20347">
            <v>4786</v>
          </cell>
        </row>
        <row r="20348">
          <cell r="A20348" t="str">
            <v>SF-SUG-I07-NL-0004</v>
          </cell>
          <cell r="B20348" t="str">
            <v>CINT</v>
          </cell>
          <cell r="C20348" t="str">
            <v/>
          </cell>
          <cell r="D20348" t="str">
            <v>SEAT CUSHION SUGOKA ORANGE</v>
          </cell>
          <cell r="E20348">
            <v>44942</v>
          </cell>
          <cell r="F20348" t="str">
            <v>HALF</v>
          </cell>
          <cell r="G20348" t="str">
            <v>CI_I07</v>
          </cell>
          <cell r="H20348" t="str">
            <v>PC</v>
          </cell>
          <cell r="I20348" t="str">
            <v>CPR</v>
          </cell>
          <cell r="J20348" t="str">
            <v/>
          </cell>
          <cell r="K20348" t="str">
            <v>PD</v>
          </cell>
          <cell r="L20348" t="str">
            <v>7934</v>
          </cell>
          <cell r="M20348" t="str">
            <v>S</v>
          </cell>
          <cell r="N20348">
            <v>13167</v>
          </cell>
        </row>
        <row r="20349">
          <cell r="A20349" t="str">
            <v>SF-SUG-I07-NL-0005</v>
          </cell>
          <cell r="B20349" t="str">
            <v>CINT</v>
          </cell>
          <cell r="C20349" t="str">
            <v/>
          </cell>
          <cell r="D20349" t="str">
            <v>SEAT CUSHION SUGOKA BLACK</v>
          </cell>
          <cell r="E20349">
            <v>44942</v>
          </cell>
          <cell r="F20349" t="str">
            <v>HALF</v>
          </cell>
          <cell r="G20349" t="str">
            <v>CI_I07</v>
          </cell>
          <cell r="H20349" t="str">
            <v>PC</v>
          </cell>
          <cell r="I20349" t="str">
            <v>CPR</v>
          </cell>
          <cell r="J20349" t="str">
            <v/>
          </cell>
          <cell r="K20349" t="str">
            <v>PD</v>
          </cell>
          <cell r="L20349" t="str">
            <v>7934</v>
          </cell>
          <cell r="M20349" t="str">
            <v>S</v>
          </cell>
          <cell r="N20349">
            <v>13167</v>
          </cell>
        </row>
        <row r="20350">
          <cell r="A20350" t="str">
            <v>SF-SUG-I07-NL-0006</v>
          </cell>
          <cell r="B20350" t="str">
            <v>CINT</v>
          </cell>
          <cell r="C20350" t="str">
            <v/>
          </cell>
          <cell r="D20350" t="str">
            <v>SEAT CUSHION SUGOKA YELLOW</v>
          </cell>
          <cell r="E20350">
            <v>44942</v>
          </cell>
          <cell r="F20350" t="str">
            <v>HALF</v>
          </cell>
          <cell r="G20350" t="str">
            <v>CI_I07</v>
          </cell>
          <cell r="H20350" t="str">
            <v>PC</v>
          </cell>
          <cell r="I20350" t="str">
            <v>CPR</v>
          </cell>
          <cell r="J20350" t="str">
            <v/>
          </cell>
          <cell r="K20350" t="str">
            <v>PD</v>
          </cell>
          <cell r="L20350" t="str">
            <v>7934</v>
          </cell>
          <cell r="M20350" t="str">
            <v>S</v>
          </cell>
          <cell r="N20350">
            <v>13167</v>
          </cell>
        </row>
        <row r="20351">
          <cell r="A20351" t="str">
            <v>SF-T60-I02-CT-0001</v>
          </cell>
          <cell r="B20351" t="str">
            <v>CINT</v>
          </cell>
          <cell r="C20351" t="str">
            <v/>
          </cell>
          <cell r="D20351" t="str">
            <v>JOINT PIPE 1 KOTATSU 6012 KB 0</v>
          </cell>
          <cell r="E20351">
            <v>44783</v>
          </cell>
          <cell r="F20351" t="str">
            <v>HALF</v>
          </cell>
          <cell r="G20351" t="str">
            <v>CI_I02</v>
          </cell>
          <cell r="H20351" t="str">
            <v>PC</v>
          </cell>
          <cell r="I20351" t="str">
            <v>CPR</v>
          </cell>
          <cell r="J20351" t="str">
            <v/>
          </cell>
          <cell r="K20351" t="str">
            <v>PD</v>
          </cell>
          <cell r="L20351" t="str">
            <v>7931</v>
          </cell>
          <cell r="M20351" t="str">
            <v>S</v>
          </cell>
          <cell r="N20351">
            <v>0</v>
          </cell>
        </row>
        <row r="20352">
          <cell r="A20352" t="str">
            <v>SF-TAR-I02-CT-0002</v>
          </cell>
          <cell r="B20352" t="str">
            <v>CINT</v>
          </cell>
          <cell r="C20352" t="str">
            <v/>
          </cell>
          <cell r="D20352" t="str">
            <v>BACK PIPE TARO KB 1</v>
          </cell>
          <cell r="E20352">
            <v>44834</v>
          </cell>
          <cell r="F20352" t="str">
            <v>HALF</v>
          </cell>
          <cell r="G20352" t="str">
            <v>CI_I02</v>
          </cell>
          <cell r="H20352" t="str">
            <v>PC</v>
          </cell>
          <cell r="I20352" t="str">
            <v>CPR</v>
          </cell>
          <cell r="J20352" t="str">
            <v/>
          </cell>
          <cell r="K20352" t="str">
            <v>PD</v>
          </cell>
          <cell r="L20352" t="str">
            <v>7931</v>
          </cell>
          <cell r="M20352" t="str">
            <v>S</v>
          </cell>
          <cell r="N20352">
            <v>15276</v>
          </cell>
        </row>
        <row r="20353">
          <cell r="A20353" t="str">
            <v>SF-TAR-I02-CT-0003</v>
          </cell>
          <cell r="B20353" t="str">
            <v>CINT</v>
          </cell>
          <cell r="C20353" t="str">
            <v/>
          </cell>
          <cell r="D20353" t="str">
            <v>LEG PIPE TARO KB 0</v>
          </cell>
          <cell r="E20353">
            <v>44834</v>
          </cell>
          <cell r="F20353" t="str">
            <v>HALF</v>
          </cell>
          <cell r="G20353" t="str">
            <v>CI_I02</v>
          </cell>
          <cell r="H20353" t="str">
            <v>PC</v>
          </cell>
          <cell r="I20353" t="str">
            <v>CPR</v>
          </cell>
          <cell r="J20353" t="str">
            <v/>
          </cell>
          <cell r="K20353" t="str">
            <v>PD</v>
          </cell>
          <cell r="L20353" t="str">
            <v>7931</v>
          </cell>
          <cell r="M20353" t="str">
            <v>S</v>
          </cell>
          <cell r="N20353">
            <v>17310</v>
          </cell>
        </row>
        <row r="20354">
          <cell r="A20354" t="str">
            <v>SF-TAR-I02-CT-0004</v>
          </cell>
          <cell r="B20354" t="str">
            <v>CINT</v>
          </cell>
          <cell r="C20354" t="str">
            <v/>
          </cell>
          <cell r="D20354" t="str">
            <v>SEAT PIPE TARO KB 0</v>
          </cell>
          <cell r="E20354">
            <v>45266</v>
          </cell>
          <cell r="F20354" t="str">
            <v>HALF</v>
          </cell>
          <cell r="G20354" t="str">
            <v>CI_I02</v>
          </cell>
          <cell r="H20354" t="str">
            <v>PC</v>
          </cell>
          <cell r="I20354" t="str">
            <v>CPR</v>
          </cell>
          <cell r="J20354" t="str">
            <v/>
          </cell>
          <cell r="K20354" t="str">
            <v>PD</v>
          </cell>
          <cell r="L20354" t="str">
            <v>7931</v>
          </cell>
          <cell r="M20354" t="str">
            <v>S</v>
          </cell>
          <cell r="N20354">
            <v>13814</v>
          </cell>
        </row>
        <row r="20355">
          <cell r="A20355" t="str">
            <v>SF-TAR-I03-CT-0005</v>
          </cell>
          <cell r="B20355" t="str">
            <v>CINT</v>
          </cell>
          <cell r="C20355" t="str">
            <v/>
          </cell>
          <cell r="D20355" t="str">
            <v>INNER PIPE</v>
          </cell>
          <cell r="E20355">
            <v>45266</v>
          </cell>
          <cell r="F20355" t="str">
            <v>HALF</v>
          </cell>
          <cell r="G20355" t="str">
            <v>CI_I03</v>
          </cell>
          <cell r="H20355" t="str">
            <v>PC</v>
          </cell>
          <cell r="I20355" t="str">
            <v>CPR</v>
          </cell>
          <cell r="J20355" t="str">
            <v/>
          </cell>
          <cell r="K20355" t="str">
            <v>PD</v>
          </cell>
          <cell r="L20355" t="str">
            <v>7931</v>
          </cell>
          <cell r="M20355" t="str">
            <v>S</v>
          </cell>
          <cell r="N20355">
            <v>2115</v>
          </cell>
        </row>
        <row r="20356">
          <cell r="A20356" t="str">
            <v>SF-TAR-I03-CT-0006</v>
          </cell>
          <cell r="B20356" t="str">
            <v>CINT</v>
          </cell>
          <cell r="C20356" t="str">
            <v/>
          </cell>
          <cell r="D20356" t="str">
            <v>BACK PIPE TARO KW 1</v>
          </cell>
          <cell r="E20356">
            <v>44785</v>
          </cell>
          <cell r="F20356" t="str">
            <v>HALF</v>
          </cell>
          <cell r="G20356" t="str">
            <v>CI_I03</v>
          </cell>
          <cell r="H20356" t="str">
            <v>PC</v>
          </cell>
          <cell r="I20356" t="str">
            <v>CPR</v>
          </cell>
          <cell r="J20356" t="str">
            <v/>
          </cell>
          <cell r="K20356" t="str">
            <v>PD</v>
          </cell>
          <cell r="L20356" t="str">
            <v>7931</v>
          </cell>
          <cell r="M20356" t="str">
            <v>S</v>
          </cell>
          <cell r="N20356">
            <v>0</v>
          </cell>
        </row>
        <row r="20357">
          <cell r="A20357" t="str">
            <v>SF-TAR-I03-CT-0007</v>
          </cell>
          <cell r="B20357" t="str">
            <v>CINT</v>
          </cell>
          <cell r="C20357" t="str">
            <v/>
          </cell>
          <cell r="D20357" t="str">
            <v>LEG PIPE TARO KW 1</v>
          </cell>
          <cell r="E20357">
            <v>45266</v>
          </cell>
          <cell r="F20357" t="str">
            <v>HALF</v>
          </cell>
          <cell r="G20357" t="str">
            <v>CI_I03</v>
          </cell>
          <cell r="H20357" t="str">
            <v>PC</v>
          </cell>
          <cell r="I20357" t="str">
            <v>CPR</v>
          </cell>
          <cell r="J20357" t="str">
            <v/>
          </cell>
          <cell r="K20357" t="str">
            <v>PD</v>
          </cell>
          <cell r="L20357" t="str">
            <v>7931</v>
          </cell>
          <cell r="M20357" t="str">
            <v>S</v>
          </cell>
          <cell r="N20357">
            <v>27523</v>
          </cell>
        </row>
        <row r="20358">
          <cell r="A20358" t="str">
            <v>SF-TAR-I03-CT-0008</v>
          </cell>
          <cell r="B20358" t="str">
            <v>CINT</v>
          </cell>
          <cell r="C20358" t="str">
            <v/>
          </cell>
          <cell r="D20358" t="str">
            <v>PLATE KLIP</v>
          </cell>
          <cell r="E20358">
            <v>45230</v>
          </cell>
          <cell r="F20358" t="str">
            <v>HALF</v>
          </cell>
          <cell r="G20358" t="str">
            <v>CI_I03</v>
          </cell>
          <cell r="H20358" t="str">
            <v>PC</v>
          </cell>
          <cell r="I20358" t="str">
            <v>CPR</v>
          </cell>
          <cell r="J20358" t="str">
            <v/>
          </cell>
          <cell r="K20358" t="str">
            <v>PD</v>
          </cell>
          <cell r="L20358" t="str">
            <v>7931</v>
          </cell>
          <cell r="M20358" t="str">
            <v>S</v>
          </cell>
          <cell r="N20358">
            <v>489</v>
          </cell>
        </row>
        <row r="20359">
          <cell r="A20359" t="str">
            <v>SF-TAR-I03-CT-0009</v>
          </cell>
          <cell r="B20359" t="str">
            <v>CINT</v>
          </cell>
          <cell r="C20359" t="str">
            <v/>
          </cell>
          <cell r="D20359" t="str">
            <v>RANGKA TARO KW2</v>
          </cell>
          <cell r="E20359">
            <v>45266</v>
          </cell>
          <cell r="F20359" t="str">
            <v>HALF</v>
          </cell>
          <cell r="G20359" t="str">
            <v>CI_I03</v>
          </cell>
          <cell r="H20359" t="str">
            <v>PC</v>
          </cell>
          <cell r="I20359" t="str">
            <v>CPR</v>
          </cell>
          <cell r="J20359" t="str">
            <v/>
          </cell>
          <cell r="K20359" t="str">
            <v>PD</v>
          </cell>
          <cell r="L20359" t="str">
            <v>7931</v>
          </cell>
          <cell r="M20359" t="str">
            <v>S</v>
          </cell>
          <cell r="N20359">
            <v>97172</v>
          </cell>
        </row>
        <row r="20360">
          <cell r="A20360" t="str">
            <v>SF-TAR-I03-CT-0010</v>
          </cell>
          <cell r="B20360" t="str">
            <v>CINT</v>
          </cell>
          <cell r="C20360" t="str">
            <v/>
          </cell>
          <cell r="D20360" t="str">
            <v>SEAT JOINT PIPE</v>
          </cell>
          <cell r="E20360">
            <v>45266</v>
          </cell>
          <cell r="F20360" t="str">
            <v>HALF</v>
          </cell>
          <cell r="G20360" t="str">
            <v>CI_I03</v>
          </cell>
          <cell r="H20360" t="str">
            <v>PC</v>
          </cell>
          <cell r="I20360" t="str">
            <v>CPR</v>
          </cell>
          <cell r="J20360" t="str">
            <v/>
          </cell>
          <cell r="K20360" t="str">
            <v>PD</v>
          </cell>
          <cell r="L20360" t="str">
            <v>7931</v>
          </cell>
          <cell r="M20360" t="str">
            <v>S</v>
          </cell>
          <cell r="N20360">
            <v>6222</v>
          </cell>
        </row>
        <row r="20361">
          <cell r="A20361" t="str">
            <v>SF-TAR-I03-CT-0011</v>
          </cell>
          <cell r="B20361" t="str">
            <v>CINT</v>
          </cell>
          <cell r="C20361" t="str">
            <v/>
          </cell>
          <cell r="D20361" t="str">
            <v>SEAT PIPE TARO KW 1</v>
          </cell>
          <cell r="E20361">
            <v>45266</v>
          </cell>
          <cell r="F20361" t="str">
            <v>HALF</v>
          </cell>
          <cell r="G20361" t="str">
            <v>CI_I03</v>
          </cell>
          <cell r="H20361" t="str">
            <v>PC</v>
          </cell>
          <cell r="I20361" t="str">
            <v>CPR</v>
          </cell>
          <cell r="J20361" t="str">
            <v/>
          </cell>
          <cell r="K20361" t="str">
            <v>PD</v>
          </cell>
          <cell r="L20361" t="str">
            <v>7931</v>
          </cell>
          <cell r="M20361" t="str">
            <v>S</v>
          </cell>
          <cell r="N20361">
            <v>18054</v>
          </cell>
        </row>
        <row r="20362">
          <cell r="A20362" t="str">
            <v>SF-TAR-I03-CT-0012</v>
          </cell>
          <cell r="B20362" t="str">
            <v>CINT</v>
          </cell>
          <cell r="C20362" t="str">
            <v/>
          </cell>
          <cell r="D20362" t="str">
            <v>BACK JOINT PLATE TARO1</v>
          </cell>
          <cell r="E20362">
            <v>45266</v>
          </cell>
          <cell r="F20362" t="str">
            <v>HALF</v>
          </cell>
          <cell r="G20362" t="str">
            <v>CI_I03</v>
          </cell>
          <cell r="H20362" t="str">
            <v>PC</v>
          </cell>
          <cell r="I20362" t="str">
            <v>CPR</v>
          </cell>
          <cell r="J20362" t="str">
            <v/>
          </cell>
          <cell r="K20362" t="str">
            <v>PD</v>
          </cell>
          <cell r="L20362" t="str">
            <v>7931</v>
          </cell>
          <cell r="M20362" t="str">
            <v>S</v>
          </cell>
          <cell r="N20362">
            <v>4657</v>
          </cell>
        </row>
        <row r="20363">
          <cell r="A20363" t="str">
            <v>SF-TAR-I03-CT-0013</v>
          </cell>
          <cell r="B20363" t="str">
            <v>CINT</v>
          </cell>
          <cell r="C20363" t="str">
            <v/>
          </cell>
          <cell r="D20363" t="str">
            <v>BACK JOINT PLATE TARO2</v>
          </cell>
          <cell r="E20363">
            <v>45266</v>
          </cell>
          <cell r="F20363" t="str">
            <v>HALF</v>
          </cell>
          <cell r="G20363" t="str">
            <v>CI_I03</v>
          </cell>
          <cell r="H20363" t="str">
            <v>PC</v>
          </cell>
          <cell r="I20363" t="str">
            <v>CPR</v>
          </cell>
          <cell r="J20363" t="str">
            <v/>
          </cell>
          <cell r="K20363" t="str">
            <v>PD</v>
          </cell>
          <cell r="L20363" t="str">
            <v>7931</v>
          </cell>
          <cell r="M20363" t="str">
            <v>S</v>
          </cell>
          <cell r="N20363">
            <v>5282</v>
          </cell>
        </row>
        <row r="20364">
          <cell r="A20364" t="str">
            <v>SF-TAR-I06-PC-0001</v>
          </cell>
          <cell r="B20364" t="str">
            <v>CINT</v>
          </cell>
          <cell r="C20364" t="str">
            <v/>
          </cell>
          <cell r="D20364" t="str">
            <v>RANGKA TARO FP GOLD</v>
          </cell>
          <cell r="E20364">
            <v>45266</v>
          </cell>
          <cell r="F20364" t="str">
            <v>HALF</v>
          </cell>
          <cell r="G20364" t="str">
            <v>CI_I06</v>
          </cell>
          <cell r="H20364" t="str">
            <v>PC</v>
          </cell>
          <cell r="I20364" t="str">
            <v>CPR</v>
          </cell>
          <cell r="J20364" t="str">
            <v/>
          </cell>
          <cell r="K20364" t="str">
            <v>PD</v>
          </cell>
          <cell r="L20364" t="str">
            <v>7933</v>
          </cell>
          <cell r="M20364" t="str">
            <v>S</v>
          </cell>
          <cell r="N20364">
            <v>126421</v>
          </cell>
        </row>
        <row r="20365">
          <cell r="A20365" t="str">
            <v>SF-TAR-I06-PC-0002</v>
          </cell>
          <cell r="B20365" t="str">
            <v>CINT</v>
          </cell>
          <cell r="C20365" t="str">
            <v/>
          </cell>
          <cell r="D20365" t="str">
            <v>RANGKA TARO FP MILKY CREAM</v>
          </cell>
          <cell r="E20365">
            <v>44783</v>
          </cell>
          <cell r="F20365" t="str">
            <v>HALF</v>
          </cell>
          <cell r="G20365" t="str">
            <v>CI_I06</v>
          </cell>
          <cell r="H20365" t="str">
            <v>PC</v>
          </cell>
          <cell r="I20365" t="str">
            <v>CPR</v>
          </cell>
          <cell r="J20365" t="str">
            <v/>
          </cell>
          <cell r="K20365" t="str">
            <v>PD</v>
          </cell>
          <cell r="L20365" t="str">
            <v>7933</v>
          </cell>
          <cell r="M20365" t="str">
            <v>S</v>
          </cell>
          <cell r="N20365">
            <v>94286</v>
          </cell>
        </row>
        <row r="20366">
          <cell r="A20366" t="str">
            <v>SF-TAR-I06-PC-0003</v>
          </cell>
          <cell r="B20366" t="str">
            <v>CINT</v>
          </cell>
          <cell r="C20366" t="str">
            <v/>
          </cell>
          <cell r="D20366" t="str">
            <v>RANGKA TARO FP SILVER</v>
          </cell>
          <cell r="E20366">
            <v>45169</v>
          </cell>
          <cell r="F20366" t="str">
            <v>HALF</v>
          </cell>
          <cell r="G20366" t="str">
            <v>CI_I06</v>
          </cell>
          <cell r="H20366" t="str">
            <v>PC</v>
          </cell>
          <cell r="I20366" t="str">
            <v>CPR</v>
          </cell>
          <cell r="J20366" t="str">
            <v/>
          </cell>
          <cell r="K20366" t="str">
            <v>PD</v>
          </cell>
          <cell r="L20366" t="str">
            <v>7933</v>
          </cell>
          <cell r="M20366" t="str">
            <v>S</v>
          </cell>
          <cell r="N20366">
            <v>99183</v>
          </cell>
        </row>
        <row r="20367">
          <cell r="A20367" t="str">
            <v>SF-TAR-I07-NL-0001</v>
          </cell>
          <cell r="B20367" t="str">
            <v>CINT</v>
          </cell>
          <cell r="C20367" t="str">
            <v/>
          </cell>
          <cell r="D20367" t="str">
            <v>BACK CUSHION-1 TARO A1</v>
          </cell>
          <cell r="E20367">
            <v>45168</v>
          </cell>
          <cell r="F20367" t="str">
            <v>HALF</v>
          </cell>
          <cell r="G20367" t="str">
            <v>CI_I07</v>
          </cell>
          <cell r="H20367" t="str">
            <v>PC</v>
          </cell>
          <cell r="I20367" t="str">
            <v>CPR</v>
          </cell>
          <cell r="J20367" t="str">
            <v/>
          </cell>
          <cell r="K20367" t="str">
            <v>PD</v>
          </cell>
          <cell r="L20367" t="str">
            <v>7934</v>
          </cell>
          <cell r="M20367" t="str">
            <v>S</v>
          </cell>
          <cell r="N20367">
            <v>28858</v>
          </cell>
        </row>
        <row r="20368">
          <cell r="A20368" t="str">
            <v>SF-TAR-I07-NL-0002</v>
          </cell>
          <cell r="B20368" t="str">
            <v>CINT</v>
          </cell>
          <cell r="C20368" t="str">
            <v/>
          </cell>
          <cell r="D20368" t="str">
            <v>BACK CUSHION-1 TARO A3</v>
          </cell>
          <cell r="E20368">
            <v>44783</v>
          </cell>
          <cell r="F20368" t="str">
            <v>HALF</v>
          </cell>
          <cell r="G20368" t="str">
            <v>CI_I07</v>
          </cell>
          <cell r="H20368" t="str">
            <v>PC</v>
          </cell>
          <cell r="I20368" t="str">
            <v>CPR</v>
          </cell>
          <cell r="J20368" t="str">
            <v/>
          </cell>
          <cell r="K20368" t="str">
            <v>PD</v>
          </cell>
          <cell r="L20368" t="str">
            <v>7934</v>
          </cell>
          <cell r="M20368" t="str">
            <v>S</v>
          </cell>
          <cell r="N20368">
            <v>0</v>
          </cell>
        </row>
        <row r="20369">
          <cell r="A20369" t="str">
            <v>SF-TAR-I07-NL-0003</v>
          </cell>
          <cell r="B20369" t="str">
            <v>CINT</v>
          </cell>
          <cell r="C20369" t="str">
            <v/>
          </cell>
          <cell r="D20369" t="str">
            <v>BACK CUSHION-1 TARO A4</v>
          </cell>
          <cell r="E20369">
            <v>44966</v>
          </cell>
          <cell r="F20369" t="str">
            <v>HALF</v>
          </cell>
          <cell r="G20369" t="str">
            <v>CI_I07</v>
          </cell>
          <cell r="H20369" t="str">
            <v>PC</v>
          </cell>
          <cell r="I20369" t="str">
            <v>CPR</v>
          </cell>
          <cell r="J20369" t="str">
            <v/>
          </cell>
          <cell r="K20369" t="str">
            <v>PD</v>
          </cell>
          <cell r="L20369" t="str">
            <v>7934</v>
          </cell>
          <cell r="M20369" t="str">
            <v>S</v>
          </cell>
          <cell r="N20369">
            <v>32981</v>
          </cell>
        </row>
        <row r="20370">
          <cell r="A20370" t="str">
            <v>SF-TAR-I07-NL-0004</v>
          </cell>
          <cell r="B20370" t="str">
            <v>CINT</v>
          </cell>
          <cell r="C20370" t="str">
            <v/>
          </cell>
          <cell r="D20370" t="str">
            <v>BACK CUSHION-1 TARO A5</v>
          </cell>
          <cell r="E20370">
            <v>44785</v>
          </cell>
          <cell r="F20370" t="str">
            <v>HALF</v>
          </cell>
          <cell r="G20370" t="str">
            <v>CI_I07</v>
          </cell>
          <cell r="H20370" t="str">
            <v>PC</v>
          </cell>
          <cell r="I20370" t="str">
            <v>CPR</v>
          </cell>
          <cell r="J20370" t="str">
            <v/>
          </cell>
          <cell r="K20370" t="str">
            <v>PD</v>
          </cell>
          <cell r="L20370" t="str">
            <v>7934</v>
          </cell>
          <cell r="M20370" t="str">
            <v>S</v>
          </cell>
          <cell r="N20370">
            <v>0</v>
          </cell>
        </row>
        <row r="20371">
          <cell r="A20371" t="str">
            <v>SF-TAR-I07-NL-0005</v>
          </cell>
          <cell r="B20371" t="str">
            <v>CINT</v>
          </cell>
          <cell r="C20371" t="str">
            <v/>
          </cell>
          <cell r="D20371" t="str">
            <v>BACK CUSHION-1 TARO BLACK D7</v>
          </cell>
          <cell r="E20371">
            <v>45175</v>
          </cell>
          <cell r="F20371" t="str">
            <v>HALF</v>
          </cell>
          <cell r="G20371" t="str">
            <v>CI_I07</v>
          </cell>
          <cell r="H20371" t="str">
            <v>PC</v>
          </cell>
          <cell r="I20371" t="str">
            <v>CPR</v>
          </cell>
          <cell r="J20371" t="str">
            <v/>
          </cell>
          <cell r="K20371" t="str">
            <v>PD</v>
          </cell>
          <cell r="L20371" t="str">
            <v>7934</v>
          </cell>
          <cell r="M20371" t="str">
            <v>S</v>
          </cell>
          <cell r="N20371">
            <v>38781</v>
          </cell>
        </row>
        <row r="20372">
          <cell r="A20372" t="str">
            <v>SF-TAR-I07-NL-0006</v>
          </cell>
          <cell r="B20372" t="str">
            <v>CINT</v>
          </cell>
          <cell r="C20372" t="str">
            <v/>
          </cell>
          <cell r="D20372" t="str">
            <v>BACK CUSHION-1 TARO BLUE D1</v>
          </cell>
          <cell r="E20372">
            <v>44804</v>
          </cell>
          <cell r="F20372" t="str">
            <v>HALF</v>
          </cell>
          <cell r="G20372" t="str">
            <v>CI_I07</v>
          </cell>
          <cell r="H20372" t="str">
            <v>PC</v>
          </cell>
          <cell r="I20372" t="str">
            <v>CPR</v>
          </cell>
          <cell r="J20372" t="str">
            <v/>
          </cell>
          <cell r="K20372" t="str">
            <v>PD</v>
          </cell>
          <cell r="L20372" t="str">
            <v>7934</v>
          </cell>
          <cell r="M20372" t="str">
            <v>S</v>
          </cell>
          <cell r="N20372">
            <v>42015</v>
          </cell>
        </row>
        <row r="20373">
          <cell r="A20373" t="str">
            <v>SF-TAR-I07-NL-0007</v>
          </cell>
          <cell r="B20373" t="str">
            <v>CINT</v>
          </cell>
          <cell r="C20373" t="str">
            <v/>
          </cell>
          <cell r="D20373" t="str">
            <v>BACK CUSHION-1 TARO BLUE D6</v>
          </cell>
          <cell r="E20373">
            <v>44936</v>
          </cell>
          <cell r="F20373" t="str">
            <v>HALF</v>
          </cell>
          <cell r="G20373" t="str">
            <v>CI_I07</v>
          </cell>
          <cell r="H20373" t="str">
            <v>PC</v>
          </cell>
          <cell r="I20373" t="str">
            <v>CPR</v>
          </cell>
          <cell r="J20373" t="str">
            <v/>
          </cell>
          <cell r="K20373" t="str">
            <v>PD</v>
          </cell>
          <cell r="L20373" t="str">
            <v>7934</v>
          </cell>
          <cell r="M20373" t="str">
            <v>S</v>
          </cell>
          <cell r="N20373">
            <v>44371</v>
          </cell>
        </row>
        <row r="20374">
          <cell r="A20374" t="str">
            <v>SF-TAR-I07-NL-0008</v>
          </cell>
          <cell r="B20374" t="str">
            <v>CINT</v>
          </cell>
          <cell r="C20374" t="str">
            <v/>
          </cell>
          <cell r="D20374" t="str">
            <v>BACK CUSHION-1 TARO BLUE D7</v>
          </cell>
          <cell r="E20374">
            <v>44785</v>
          </cell>
          <cell r="F20374" t="str">
            <v>HALF</v>
          </cell>
          <cell r="G20374" t="str">
            <v>CI_I07</v>
          </cell>
          <cell r="H20374" t="str">
            <v>PC</v>
          </cell>
          <cell r="I20374" t="str">
            <v>CPR</v>
          </cell>
          <cell r="J20374" t="str">
            <v/>
          </cell>
          <cell r="K20374" t="str">
            <v>PD</v>
          </cell>
          <cell r="L20374" t="str">
            <v>7934</v>
          </cell>
          <cell r="M20374" t="str">
            <v>S</v>
          </cell>
          <cell r="N20374">
            <v>0</v>
          </cell>
        </row>
        <row r="20375">
          <cell r="A20375" t="str">
            <v>SF-TAR-I07-NL-0009</v>
          </cell>
          <cell r="B20375" t="str">
            <v>CINT</v>
          </cell>
          <cell r="C20375" t="str">
            <v/>
          </cell>
          <cell r="D20375" t="str">
            <v>BACK CUSHION-1 TARO BROWN N4</v>
          </cell>
          <cell r="E20375">
            <v>44904</v>
          </cell>
          <cell r="F20375" t="str">
            <v>HALF</v>
          </cell>
          <cell r="G20375" t="str">
            <v>CI_I07</v>
          </cell>
          <cell r="H20375" t="str">
            <v>PC</v>
          </cell>
          <cell r="I20375" t="str">
            <v>CPR</v>
          </cell>
          <cell r="J20375" t="str">
            <v/>
          </cell>
          <cell r="K20375" t="str">
            <v>PD</v>
          </cell>
          <cell r="L20375" t="str">
            <v>7934</v>
          </cell>
          <cell r="M20375" t="str">
            <v>S</v>
          </cell>
          <cell r="N20375">
            <v>43704</v>
          </cell>
        </row>
        <row r="20376">
          <cell r="A20376" t="str">
            <v>SF-TAR-I07-NL-0010</v>
          </cell>
          <cell r="B20376" t="str">
            <v>CINT</v>
          </cell>
          <cell r="C20376" t="str">
            <v/>
          </cell>
          <cell r="D20376" t="str">
            <v>BACK CUSHION-1 TARO D4</v>
          </cell>
          <cell r="E20376">
            <v>44785</v>
          </cell>
          <cell r="F20376" t="str">
            <v>HALF</v>
          </cell>
          <cell r="G20376" t="str">
            <v>CI_I07</v>
          </cell>
          <cell r="H20376" t="str">
            <v>PC</v>
          </cell>
          <cell r="I20376" t="str">
            <v>CPR</v>
          </cell>
          <cell r="J20376" t="str">
            <v/>
          </cell>
          <cell r="K20376" t="str">
            <v>PD</v>
          </cell>
          <cell r="L20376" t="str">
            <v>7934</v>
          </cell>
          <cell r="M20376" t="str">
            <v>S</v>
          </cell>
          <cell r="N20376">
            <v>0</v>
          </cell>
        </row>
        <row r="20377">
          <cell r="A20377" t="str">
            <v>SF-TAR-I07-NL-0011</v>
          </cell>
          <cell r="B20377" t="str">
            <v>CINT</v>
          </cell>
          <cell r="C20377" t="str">
            <v/>
          </cell>
          <cell r="D20377" t="str">
            <v>BACK CUSHION-1 TARO GREEN D6</v>
          </cell>
          <cell r="E20377">
            <v>45232</v>
          </cell>
          <cell r="F20377" t="str">
            <v>HALF</v>
          </cell>
          <cell r="G20377" t="str">
            <v>CI_I07</v>
          </cell>
          <cell r="H20377" t="str">
            <v>PC</v>
          </cell>
          <cell r="I20377" t="str">
            <v>CPR</v>
          </cell>
          <cell r="J20377" t="str">
            <v/>
          </cell>
          <cell r="K20377" t="str">
            <v>PD</v>
          </cell>
          <cell r="L20377" t="str">
            <v>7934</v>
          </cell>
          <cell r="M20377" t="str">
            <v>S</v>
          </cell>
          <cell r="N20377">
            <v>32216</v>
          </cell>
        </row>
        <row r="20378">
          <cell r="A20378" t="str">
            <v>SF-TAR-I07-NL-0012</v>
          </cell>
          <cell r="B20378" t="str">
            <v>CINT</v>
          </cell>
          <cell r="C20378" t="str">
            <v/>
          </cell>
          <cell r="D20378" t="str">
            <v>BACK CUSHION-1 TARO GREEN L6</v>
          </cell>
          <cell r="E20378">
            <v>45175</v>
          </cell>
          <cell r="F20378" t="str">
            <v>HALF</v>
          </cell>
          <cell r="G20378" t="str">
            <v>CI_I07</v>
          </cell>
          <cell r="H20378" t="str">
            <v>PC</v>
          </cell>
          <cell r="I20378" t="str">
            <v>CPR</v>
          </cell>
          <cell r="J20378" t="str">
            <v/>
          </cell>
          <cell r="K20378" t="str">
            <v>PD</v>
          </cell>
          <cell r="L20378" t="str">
            <v>7934</v>
          </cell>
          <cell r="M20378" t="str">
            <v>S</v>
          </cell>
          <cell r="N20378">
            <v>38114</v>
          </cell>
        </row>
        <row r="20379">
          <cell r="A20379" t="str">
            <v>SF-TAR-I07-NL-0013</v>
          </cell>
          <cell r="B20379" t="str">
            <v>CINT</v>
          </cell>
          <cell r="C20379" t="str">
            <v/>
          </cell>
          <cell r="D20379" t="str">
            <v>BACK CUSHION-1 TARO L1</v>
          </cell>
          <cell r="E20379">
            <v>44834</v>
          </cell>
          <cell r="F20379" t="str">
            <v>HALF</v>
          </cell>
          <cell r="G20379" t="str">
            <v>CI_I07</v>
          </cell>
          <cell r="H20379" t="str">
            <v>PC</v>
          </cell>
          <cell r="I20379" t="str">
            <v>CPR</v>
          </cell>
          <cell r="J20379" t="str">
            <v/>
          </cell>
          <cell r="K20379" t="str">
            <v>PD</v>
          </cell>
          <cell r="L20379" t="str">
            <v>7934</v>
          </cell>
          <cell r="M20379" t="str">
            <v>S</v>
          </cell>
          <cell r="N20379">
            <v>43704</v>
          </cell>
        </row>
        <row r="20380">
          <cell r="A20380" t="str">
            <v>SF-TAR-I07-NL-0014</v>
          </cell>
          <cell r="B20380" t="str">
            <v>CINT</v>
          </cell>
          <cell r="C20380" t="str">
            <v/>
          </cell>
          <cell r="D20380" t="str">
            <v>BACK CUSHION-1 TARO L2</v>
          </cell>
          <cell r="E20380">
            <v>44804</v>
          </cell>
          <cell r="F20380" t="str">
            <v>HALF</v>
          </cell>
          <cell r="G20380" t="str">
            <v>CI_I07</v>
          </cell>
          <cell r="H20380" t="str">
            <v>PC</v>
          </cell>
          <cell r="I20380" t="str">
            <v>CPR</v>
          </cell>
          <cell r="J20380" t="str">
            <v/>
          </cell>
          <cell r="K20380" t="str">
            <v>PD</v>
          </cell>
          <cell r="L20380" t="str">
            <v>7934</v>
          </cell>
          <cell r="M20380" t="str">
            <v>S</v>
          </cell>
          <cell r="N20380">
            <v>38370</v>
          </cell>
        </row>
        <row r="20381">
          <cell r="A20381" t="str">
            <v>SF-TAR-I07-NL-0015</v>
          </cell>
          <cell r="B20381" t="str">
            <v>CINT</v>
          </cell>
          <cell r="C20381" t="str">
            <v/>
          </cell>
          <cell r="D20381" t="str">
            <v>BACK CUSHION-1 TARO L6</v>
          </cell>
          <cell r="E20381">
            <v>44785</v>
          </cell>
          <cell r="F20381" t="str">
            <v>HALF</v>
          </cell>
          <cell r="G20381" t="str">
            <v>CI_I07</v>
          </cell>
          <cell r="H20381" t="str">
            <v>PC</v>
          </cell>
          <cell r="I20381" t="str">
            <v>CPR</v>
          </cell>
          <cell r="J20381" t="str">
            <v/>
          </cell>
          <cell r="K20381" t="str">
            <v>PD</v>
          </cell>
          <cell r="L20381" t="str">
            <v>7934</v>
          </cell>
          <cell r="M20381" t="str">
            <v>S</v>
          </cell>
          <cell r="N20381">
            <v>0</v>
          </cell>
        </row>
        <row r="20382">
          <cell r="A20382" t="str">
            <v>SF-TAR-I07-NL-0016</v>
          </cell>
          <cell r="B20382" t="str">
            <v>CINT</v>
          </cell>
          <cell r="C20382" t="str">
            <v/>
          </cell>
          <cell r="D20382" t="str">
            <v>BACK CUSHION-1 TARO L7</v>
          </cell>
          <cell r="E20382">
            <v>45169</v>
          </cell>
          <cell r="F20382" t="str">
            <v>HALF</v>
          </cell>
          <cell r="G20382" t="str">
            <v>CI_I07</v>
          </cell>
          <cell r="H20382" t="str">
            <v>PC</v>
          </cell>
          <cell r="I20382" t="str">
            <v>CPR</v>
          </cell>
          <cell r="J20382" t="str">
            <v/>
          </cell>
          <cell r="K20382" t="str">
            <v>PD</v>
          </cell>
          <cell r="L20382" t="str">
            <v>7934</v>
          </cell>
          <cell r="M20382" t="str">
            <v>S</v>
          </cell>
          <cell r="N20382">
            <v>44371</v>
          </cell>
        </row>
        <row r="20383">
          <cell r="A20383" t="str">
            <v>SF-TAR-I07-NL-0017</v>
          </cell>
          <cell r="B20383" t="str">
            <v>CINT</v>
          </cell>
          <cell r="C20383" t="str">
            <v/>
          </cell>
          <cell r="D20383" t="str">
            <v>BACK CUSHION-1 TARO MAROON AL-11</v>
          </cell>
          <cell r="E20383">
            <v>44785</v>
          </cell>
          <cell r="F20383" t="str">
            <v>HALF</v>
          </cell>
          <cell r="G20383" t="str">
            <v>CI_I07</v>
          </cell>
          <cell r="H20383" t="str">
            <v>PC</v>
          </cell>
          <cell r="I20383" t="str">
            <v>CPR</v>
          </cell>
          <cell r="J20383" t="str">
            <v/>
          </cell>
          <cell r="K20383" t="str">
            <v>PD</v>
          </cell>
          <cell r="L20383" t="str">
            <v>7934</v>
          </cell>
          <cell r="M20383" t="str">
            <v>S</v>
          </cell>
          <cell r="N20383">
            <v>0</v>
          </cell>
        </row>
        <row r="20384">
          <cell r="A20384" t="str">
            <v>SF-TAR-I07-NL-0018</v>
          </cell>
          <cell r="B20384" t="str">
            <v>CINT</v>
          </cell>
          <cell r="C20384" t="str">
            <v/>
          </cell>
          <cell r="D20384" t="str">
            <v>BACK CUSHION-1 TARO O1</v>
          </cell>
          <cell r="E20384">
            <v>44785</v>
          </cell>
          <cell r="F20384" t="str">
            <v>HALF</v>
          </cell>
          <cell r="G20384" t="str">
            <v>CI_I07</v>
          </cell>
          <cell r="H20384" t="str">
            <v>PC</v>
          </cell>
          <cell r="I20384" t="str">
            <v>CPR</v>
          </cell>
          <cell r="J20384" t="str">
            <v/>
          </cell>
          <cell r="K20384" t="str">
            <v>PD</v>
          </cell>
          <cell r="L20384" t="str">
            <v>7934</v>
          </cell>
          <cell r="M20384" t="str">
            <v>S</v>
          </cell>
          <cell r="N20384">
            <v>0</v>
          </cell>
        </row>
        <row r="20385">
          <cell r="A20385" t="str">
            <v>SF-TAR-I07-NL-0019</v>
          </cell>
          <cell r="B20385" t="str">
            <v>CINT</v>
          </cell>
          <cell r="C20385" t="str">
            <v/>
          </cell>
          <cell r="D20385" t="str">
            <v>BACK CUSHION-1 TARO O3</v>
          </cell>
          <cell r="E20385">
            <v>44785</v>
          </cell>
          <cell r="F20385" t="str">
            <v>HALF</v>
          </cell>
          <cell r="G20385" t="str">
            <v>CI_I07</v>
          </cell>
          <cell r="H20385" t="str">
            <v>PC</v>
          </cell>
          <cell r="I20385" t="str">
            <v>CPR</v>
          </cell>
          <cell r="J20385" t="str">
            <v/>
          </cell>
          <cell r="K20385" t="str">
            <v>PD</v>
          </cell>
          <cell r="L20385" t="str">
            <v>7934</v>
          </cell>
          <cell r="M20385" t="str">
            <v>S</v>
          </cell>
          <cell r="N20385">
            <v>0</v>
          </cell>
        </row>
        <row r="20386">
          <cell r="A20386" t="str">
            <v>SF-TAR-I07-NL-0020</v>
          </cell>
          <cell r="B20386" t="str">
            <v>CINT</v>
          </cell>
          <cell r="C20386" t="str">
            <v/>
          </cell>
          <cell r="D20386" t="str">
            <v>BACK CUSHION-1 TARO O4</v>
          </cell>
          <cell r="E20386">
            <v>44785</v>
          </cell>
          <cell r="F20386" t="str">
            <v>HALF</v>
          </cell>
          <cell r="G20386" t="str">
            <v>CI_I07</v>
          </cell>
          <cell r="H20386" t="str">
            <v>PC</v>
          </cell>
          <cell r="I20386" t="str">
            <v>CPR</v>
          </cell>
          <cell r="J20386" t="str">
            <v/>
          </cell>
          <cell r="K20386" t="str">
            <v>PD</v>
          </cell>
          <cell r="L20386" t="str">
            <v>7934</v>
          </cell>
          <cell r="M20386" t="str">
            <v>S</v>
          </cell>
          <cell r="N20386">
            <v>0</v>
          </cell>
        </row>
        <row r="20387">
          <cell r="A20387" t="str">
            <v>SF-TAR-I07-NL-0021</v>
          </cell>
          <cell r="B20387" t="str">
            <v>CINT</v>
          </cell>
          <cell r="C20387" t="str">
            <v/>
          </cell>
          <cell r="D20387" t="str">
            <v>BACK CUSHION-1 TARO O6</v>
          </cell>
          <cell r="E20387">
            <v>44785</v>
          </cell>
          <cell r="F20387" t="str">
            <v>HALF</v>
          </cell>
          <cell r="G20387" t="str">
            <v>CI_I07</v>
          </cell>
          <cell r="H20387" t="str">
            <v>PC</v>
          </cell>
          <cell r="I20387" t="str">
            <v>CPR</v>
          </cell>
          <cell r="J20387" t="str">
            <v/>
          </cell>
          <cell r="K20387" t="str">
            <v>PD</v>
          </cell>
          <cell r="L20387" t="str">
            <v>7934</v>
          </cell>
          <cell r="M20387" t="str">
            <v>S</v>
          </cell>
          <cell r="N20387">
            <v>0</v>
          </cell>
        </row>
        <row r="20388">
          <cell r="A20388" t="str">
            <v>SF-TAR-I07-NL-0022</v>
          </cell>
          <cell r="B20388" t="str">
            <v>CINT</v>
          </cell>
          <cell r="C20388" t="str">
            <v/>
          </cell>
          <cell r="D20388" t="str">
            <v>BACK CUSHION-1 TARO O7</v>
          </cell>
          <cell r="E20388">
            <v>45169</v>
          </cell>
          <cell r="F20388" t="str">
            <v>HALF</v>
          </cell>
          <cell r="G20388" t="str">
            <v>CI_I07</v>
          </cell>
          <cell r="H20388" t="str">
            <v>PC</v>
          </cell>
          <cell r="I20388" t="str">
            <v>CPR</v>
          </cell>
          <cell r="J20388" t="str">
            <v/>
          </cell>
          <cell r="K20388" t="str">
            <v>PD</v>
          </cell>
          <cell r="L20388" t="str">
            <v>7934</v>
          </cell>
          <cell r="M20388" t="str">
            <v>S</v>
          </cell>
          <cell r="N20388">
            <v>43704</v>
          </cell>
        </row>
        <row r="20389">
          <cell r="A20389" t="str">
            <v>SF-TAR-I07-NL-0023</v>
          </cell>
          <cell r="B20389" t="str">
            <v>CINT</v>
          </cell>
          <cell r="C20389" t="str">
            <v/>
          </cell>
          <cell r="D20389" t="str">
            <v>BACK CUSHION-1 TARO RED D3</v>
          </cell>
          <cell r="E20389">
            <v>44966</v>
          </cell>
          <cell r="F20389" t="str">
            <v>HALF</v>
          </cell>
          <cell r="G20389" t="str">
            <v>CI_I07</v>
          </cell>
          <cell r="H20389" t="str">
            <v>PC</v>
          </cell>
          <cell r="I20389" t="str">
            <v>CPR</v>
          </cell>
          <cell r="J20389" t="str">
            <v/>
          </cell>
          <cell r="K20389" t="str">
            <v>PD</v>
          </cell>
          <cell r="L20389" t="str">
            <v>7934</v>
          </cell>
          <cell r="M20389" t="str">
            <v>S</v>
          </cell>
          <cell r="N20389">
            <v>41464</v>
          </cell>
        </row>
        <row r="20390">
          <cell r="A20390" t="str">
            <v>SF-TAR-I07-NL-0024</v>
          </cell>
          <cell r="B20390" t="str">
            <v>CINT</v>
          </cell>
          <cell r="C20390" t="str">
            <v/>
          </cell>
          <cell r="D20390" t="str">
            <v>BACK CUSHION-1 TARO RED GEORGIA 110</v>
          </cell>
          <cell r="E20390">
            <v>44785</v>
          </cell>
          <cell r="F20390" t="str">
            <v>HALF</v>
          </cell>
          <cell r="G20390" t="str">
            <v>CI_I07</v>
          </cell>
          <cell r="H20390" t="str">
            <v>PC</v>
          </cell>
          <cell r="I20390" t="str">
            <v>CPR</v>
          </cell>
          <cell r="J20390" t="str">
            <v/>
          </cell>
          <cell r="K20390" t="str">
            <v>PD</v>
          </cell>
          <cell r="L20390" t="str">
            <v>7934</v>
          </cell>
          <cell r="M20390" t="str">
            <v>S</v>
          </cell>
          <cell r="N20390">
            <v>0</v>
          </cell>
        </row>
        <row r="20391">
          <cell r="A20391" t="str">
            <v>SF-TAR-I07-NL-0025</v>
          </cell>
          <cell r="B20391" t="str">
            <v>CINT</v>
          </cell>
          <cell r="C20391" t="str">
            <v/>
          </cell>
          <cell r="D20391" t="str">
            <v>BACK CUSHION-1 TARO RED N3</v>
          </cell>
          <cell r="E20391">
            <v>45266</v>
          </cell>
          <cell r="F20391" t="str">
            <v>HALF</v>
          </cell>
          <cell r="G20391" t="str">
            <v>CI_I07</v>
          </cell>
          <cell r="H20391" t="str">
            <v>PC</v>
          </cell>
          <cell r="I20391" t="str">
            <v>CPR</v>
          </cell>
          <cell r="J20391" t="str">
            <v/>
          </cell>
          <cell r="K20391" t="str">
            <v>PD</v>
          </cell>
          <cell r="L20391" t="str">
            <v>7934</v>
          </cell>
          <cell r="M20391" t="str">
            <v>S</v>
          </cell>
          <cell r="N20391">
            <v>29741</v>
          </cell>
        </row>
        <row r="20392">
          <cell r="A20392" t="str">
            <v>SF-TAR-I07-NL-0026</v>
          </cell>
          <cell r="B20392" t="str">
            <v>CINT</v>
          </cell>
          <cell r="C20392" t="str">
            <v/>
          </cell>
          <cell r="D20392" t="str">
            <v>BACK CUSHION-2 TARO A1</v>
          </cell>
          <cell r="E20392">
            <v>45168</v>
          </cell>
          <cell r="F20392" t="str">
            <v>HALF</v>
          </cell>
          <cell r="G20392" t="str">
            <v>CI_I07</v>
          </cell>
          <cell r="H20392" t="str">
            <v>PC</v>
          </cell>
          <cell r="I20392" t="str">
            <v>CPR</v>
          </cell>
          <cell r="J20392" t="str">
            <v/>
          </cell>
          <cell r="K20392" t="str">
            <v>PD</v>
          </cell>
          <cell r="L20392" t="str">
            <v>7934</v>
          </cell>
          <cell r="M20392" t="str">
            <v>S</v>
          </cell>
          <cell r="N20392">
            <v>20145</v>
          </cell>
        </row>
        <row r="20393">
          <cell r="A20393" t="str">
            <v>SF-TAR-I07-NL-0027</v>
          </cell>
          <cell r="B20393" t="str">
            <v>CINT</v>
          </cell>
          <cell r="C20393" t="str">
            <v/>
          </cell>
          <cell r="D20393" t="str">
            <v>BACK CUSHION-2 TARO A3</v>
          </cell>
          <cell r="E20393">
            <v>44785</v>
          </cell>
          <cell r="F20393" t="str">
            <v>HALF</v>
          </cell>
          <cell r="G20393" t="str">
            <v>CI_I07</v>
          </cell>
          <cell r="H20393" t="str">
            <v>PC</v>
          </cell>
          <cell r="I20393" t="str">
            <v>CPR</v>
          </cell>
          <cell r="J20393" t="str">
            <v/>
          </cell>
          <cell r="K20393" t="str">
            <v>PD</v>
          </cell>
          <cell r="L20393" t="str">
            <v>7934</v>
          </cell>
          <cell r="M20393" t="str">
            <v>S</v>
          </cell>
          <cell r="N20393">
            <v>14710</v>
          </cell>
        </row>
        <row r="20394">
          <cell r="A20394" t="str">
            <v>SF-TAR-I07-NL-0028</v>
          </cell>
          <cell r="B20394" t="str">
            <v>CINT</v>
          </cell>
          <cell r="C20394" t="str">
            <v/>
          </cell>
          <cell r="D20394" t="str">
            <v>BACK CUSHION-2 TARO A4</v>
          </cell>
          <cell r="E20394">
            <v>44966</v>
          </cell>
          <cell r="F20394" t="str">
            <v>HALF</v>
          </cell>
          <cell r="G20394" t="str">
            <v>CI_I07</v>
          </cell>
          <cell r="H20394" t="str">
            <v>PC</v>
          </cell>
          <cell r="I20394" t="str">
            <v>CPR</v>
          </cell>
          <cell r="J20394" t="str">
            <v/>
          </cell>
          <cell r="K20394" t="str">
            <v>PD</v>
          </cell>
          <cell r="L20394" t="str">
            <v>7934</v>
          </cell>
          <cell r="M20394" t="str">
            <v>S</v>
          </cell>
          <cell r="N20394">
            <v>20855</v>
          </cell>
        </row>
        <row r="20395">
          <cell r="A20395" t="str">
            <v>SF-TAR-I07-NL-0029</v>
          </cell>
          <cell r="B20395" t="str">
            <v>CINT</v>
          </cell>
          <cell r="C20395" t="str">
            <v/>
          </cell>
          <cell r="D20395" t="str">
            <v>BACK CUSHION-2 TARO A5</v>
          </cell>
          <cell r="E20395">
            <v>44785</v>
          </cell>
          <cell r="F20395" t="str">
            <v>HALF</v>
          </cell>
          <cell r="G20395" t="str">
            <v>CI_I07</v>
          </cell>
          <cell r="H20395" t="str">
            <v>PC</v>
          </cell>
          <cell r="I20395" t="str">
            <v>CPR</v>
          </cell>
          <cell r="J20395" t="str">
            <v/>
          </cell>
          <cell r="K20395" t="str">
            <v>PD</v>
          </cell>
          <cell r="L20395" t="str">
            <v>7934</v>
          </cell>
          <cell r="M20395" t="str">
            <v>S</v>
          </cell>
          <cell r="N20395">
            <v>0</v>
          </cell>
        </row>
        <row r="20396">
          <cell r="A20396" t="str">
            <v>SF-TAR-I07-NL-0030</v>
          </cell>
          <cell r="B20396" t="str">
            <v>CINT</v>
          </cell>
          <cell r="C20396" t="str">
            <v/>
          </cell>
          <cell r="D20396" t="str">
            <v>BACK CUSHION-2 TARO BLACK D7</v>
          </cell>
          <cell r="E20396">
            <v>45175</v>
          </cell>
          <cell r="F20396" t="str">
            <v>HALF</v>
          </cell>
          <cell r="G20396" t="str">
            <v>CI_I07</v>
          </cell>
          <cell r="H20396" t="str">
            <v>PC</v>
          </cell>
          <cell r="I20396" t="str">
            <v>CPR</v>
          </cell>
          <cell r="J20396" t="str">
            <v/>
          </cell>
          <cell r="K20396" t="str">
            <v>PD</v>
          </cell>
          <cell r="L20396" t="str">
            <v>7934</v>
          </cell>
          <cell r="M20396" t="str">
            <v>S</v>
          </cell>
          <cell r="N20396">
            <v>23111</v>
          </cell>
        </row>
        <row r="20397">
          <cell r="A20397" t="str">
            <v>SF-TAR-I07-NL-0031</v>
          </cell>
          <cell r="B20397" t="str">
            <v>CINT</v>
          </cell>
          <cell r="C20397" t="str">
            <v/>
          </cell>
          <cell r="D20397" t="str">
            <v>BACK CUSHION-2 TARO BLUE D1</v>
          </cell>
          <cell r="E20397">
            <v>44804</v>
          </cell>
          <cell r="F20397" t="str">
            <v>HALF</v>
          </cell>
          <cell r="G20397" t="str">
            <v>CI_I07</v>
          </cell>
          <cell r="H20397" t="str">
            <v>PC</v>
          </cell>
          <cell r="I20397" t="str">
            <v>CPR</v>
          </cell>
          <cell r="J20397" t="str">
            <v/>
          </cell>
          <cell r="K20397" t="str">
            <v>PD</v>
          </cell>
          <cell r="L20397" t="str">
            <v>7934</v>
          </cell>
          <cell r="M20397" t="str">
            <v>S</v>
          </cell>
          <cell r="N20397">
            <v>25288</v>
          </cell>
        </row>
        <row r="20398">
          <cell r="A20398" t="str">
            <v>SF-TAR-I07-NL-0032</v>
          </cell>
          <cell r="B20398" t="str">
            <v>CINT</v>
          </cell>
          <cell r="C20398" t="str">
            <v/>
          </cell>
          <cell r="D20398" t="str">
            <v>BACK CUSHION-2 TARO BROWN N4</v>
          </cell>
          <cell r="E20398">
            <v>44904</v>
          </cell>
          <cell r="F20398" t="str">
            <v>HALF</v>
          </cell>
          <cell r="G20398" t="str">
            <v>CI_I07</v>
          </cell>
          <cell r="H20398" t="str">
            <v>PC</v>
          </cell>
          <cell r="I20398" t="str">
            <v>CPR</v>
          </cell>
          <cell r="J20398" t="str">
            <v/>
          </cell>
          <cell r="K20398" t="str">
            <v>PD</v>
          </cell>
          <cell r="L20398" t="str">
            <v>7934</v>
          </cell>
          <cell r="M20398" t="str">
            <v>S</v>
          </cell>
          <cell r="N20398">
            <v>25288</v>
          </cell>
        </row>
        <row r="20399">
          <cell r="A20399" t="str">
            <v>SF-TAR-I07-NL-0033</v>
          </cell>
          <cell r="B20399" t="str">
            <v>CINT</v>
          </cell>
          <cell r="C20399" t="str">
            <v/>
          </cell>
          <cell r="D20399" t="str">
            <v>BACK CUSHION-2 TARO GREEN D6</v>
          </cell>
          <cell r="E20399">
            <v>45232</v>
          </cell>
          <cell r="F20399" t="str">
            <v>HALF</v>
          </cell>
          <cell r="G20399" t="str">
            <v>CI_I07</v>
          </cell>
          <cell r="H20399" t="str">
            <v>PC</v>
          </cell>
          <cell r="I20399" t="str">
            <v>CPR</v>
          </cell>
          <cell r="J20399" t="str">
            <v/>
          </cell>
          <cell r="K20399" t="str">
            <v>PD</v>
          </cell>
          <cell r="L20399" t="str">
            <v>7934</v>
          </cell>
          <cell r="M20399" t="str">
            <v>S</v>
          </cell>
          <cell r="N20399">
            <v>23545</v>
          </cell>
        </row>
        <row r="20400">
          <cell r="A20400" t="str">
            <v>SF-TAR-I07-NL-0034</v>
          </cell>
          <cell r="B20400" t="str">
            <v>CINT</v>
          </cell>
          <cell r="C20400" t="str">
            <v/>
          </cell>
          <cell r="D20400" t="str">
            <v>BACK CUSHION-2 TARO GREEN L6</v>
          </cell>
          <cell r="E20400">
            <v>45175</v>
          </cell>
          <cell r="F20400" t="str">
            <v>HALF</v>
          </cell>
          <cell r="G20400" t="str">
            <v>CI_I07</v>
          </cell>
          <cell r="H20400" t="str">
            <v>PC</v>
          </cell>
          <cell r="I20400" t="str">
            <v>CPR</v>
          </cell>
          <cell r="J20400" t="str">
            <v/>
          </cell>
          <cell r="K20400" t="str">
            <v>PD</v>
          </cell>
          <cell r="L20400" t="str">
            <v>7934</v>
          </cell>
          <cell r="M20400" t="str">
            <v>S</v>
          </cell>
          <cell r="N20400">
            <v>23111</v>
          </cell>
        </row>
        <row r="20401">
          <cell r="A20401" t="str">
            <v>SF-TAR-I07-NL-0035</v>
          </cell>
          <cell r="B20401" t="str">
            <v>CINT</v>
          </cell>
          <cell r="C20401" t="str">
            <v/>
          </cell>
          <cell r="D20401" t="str">
            <v>BACK CUSHION-2 TARO L1</v>
          </cell>
          <cell r="E20401">
            <v>44834</v>
          </cell>
          <cell r="F20401" t="str">
            <v>HALF</v>
          </cell>
          <cell r="G20401" t="str">
            <v>CI_I07</v>
          </cell>
          <cell r="H20401" t="str">
            <v>PC</v>
          </cell>
          <cell r="I20401" t="str">
            <v>CPR</v>
          </cell>
          <cell r="J20401" t="str">
            <v/>
          </cell>
          <cell r="K20401" t="str">
            <v>PD</v>
          </cell>
          <cell r="L20401" t="str">
            <v>7934</v>
          </cell>
          <cell r="M20401" t="str">
            <v>S</v>
          </cell>
          <cell r="N20401">
            <v>25288</v>
          </cell>
        </row>
        <row r="20402">
          <cell r="A20402" t="str">
            <v>SF-TAR-I07-NL-0036</v>
          </cell>
          <cell r="B20402" t="str">
            <v>CINT</v>
          </cell>
          <cell r="C20402" t="str">
            <v/>
          </cell>
          <cell r="D20402" t="str">
            <v>BACK CUSHION-2 TARO L2</v>
          </cell>
          <cell r="E20402">
            <v>44804</v>
          </cell>
          <cell r="F20402" t="str">
            <v>HALF</v>
          </cell>
          <cell r="G20402" t="str">
            <v>CI_I07</v>
          </cell>
          <cell r="H20402" t="str">
            <v>PC</v>
          </cell>
          <cell r="I20402" t="str">
            <v>CPR</v>
          </cell>
          <cell r="J20402" t="str">
            <v/>
          </cell>
          <cell r="K20402" t="str">
            <v>PD</v>
          </cell>
          <cell r="L20402" t="str">
            <v>7934</v>
          </cell>
          <cell r="M20402" t="str">
            <v>S</v>
          </cell>
          <cell r="N20402">
            <v>27107</v>
          </cell>
        </row>
        <row r="20403">
          <cell r="A20403" t="str">
            <v>SF-TAR-I07-NL-0037</v>
          </cell>
          <cell r="B20403" t="str">
            <v>CINT</v>
          </cell>
          <cell r="C20403" t="str">
            <v/>
          </cell>
          <cell r="D20403" t="str">
            <v>BACK CUSHION-2 TARO L6</v>
          </cell>
          <cell r="E20403">
            <v>44785</v>
          </cell>
          <cell r="F20403" t="str">
            <v>HALF</v>
          </cell>
          <cell r="G20403" t="str">
            <v>CI_I07</v>
          </cell>
          <cell r="H20403" t="str">
            <v>PC</v>
          </cell>
          <cell r="I20403" t="str">
            <v>CPR</v>
          </cell>
          <cell r="J20403" t="str">
            <v/>
          </cell>
          <cell r="K20403" t="str">
            <v>PD</v>
          </cell>
          <cell r="L20403" t="str">
            <v>7934</v>
          </cell>
          <cell r="M20403" t="str">
            <v>S</v>
          </cell>
          <cell r="N20403">
            <v>0</v>
          </cell>
        </row>
        <row r="20404">
          <cell r="A20404" t="str">
            <v>SF-TAR-I07-NL-0038</v>
          </cell>
          <cell r="B20404" t="str">
            <v>CINT</v>
          </cell>
          <cell r="C20404" t="str">
            <v/>
          </cell>
          <cell r="D20404" t="str">
            <v>BACK CUSHION-2 TARO L7</v>
          </cell>
          <cell r="E20404">
            <v>45169</v>
          </cell>
          <cell r="F20404" t="str">
            <v>HALF</v>
          </cell>
          <cell r="G20404" t="str">
            <v>CI_I07</v>
          </cell>
          <cell r="H20404" t="str">
            <v>PC</v>
          </cell>
          <cell r="I20404" t="str">
            <v>CPR</v>
          </cell>
          <cell r="J20404" t="str">
            <v/>
          </cell>
          <cell r="K20404" t="str">
            <v>PD</v>
          </cell>
          <cell r="L20404" t="str">
            <v>7934</v>
          </cell>
          <cell r="M20404" t="str">
            <v>S</v>
          </cell>
          <cell r="N20404">
            <v>25288</v>
          </cell>
        </row>
        <row r="20405">
          <cell r="A20405" t="str">
            <v>SF-TAR-I07-NL-0039</v>
          </cell>
          <cell r="B20405" t="str">
            <v>CINT</v>
          </cell>
          <cell r="C20405" t="str">
            <v/>
          </cell>
          <cell r="D20405" t="str">
            <v>BACK CUSHION-2 TARO MAROON AL-11</v>
          </cell>
          <cell r="E20405">
            <v>44785</v>
          </cell>
          <cell r="F20405" t="str">
            <v>HALF</v>
          </cell>
          <cell r="G20405" t="str">
            <v>CI_I07</v>
          </cell>
          <cell r="H20405" t="str">
            <v>PC</v>
          </cell>
          <cell r="I20405" t="str">
            <v>CPR</v>
          </cell>
          <cell r="J20405" t="str">
            <v/>
          </cell>
          <cell r="K20405" t="str">
            <v>PD</v>
          </cell>
          <cell r="L20405" t="str">
            <v>7934</v>
          </cell>
          <cell r="M20405" t="str">
            <v>S</v>
          </cell>
          <cell r="N20405">
            <v>0</v>
          </cell>
        </row>
        <row r="20406">
          <cell r="A20406" t="str">
            <v>SF-TAR-I07-NL-0040</v>
          </cell>
          <cell r="B20406" t="str">
            <v>CINT</v>
          </cell>
          <cell r="C20406" t="str">
            <v/>
          </cell>
          <cell r="D20406" t="str">
            <v>BACK CUSHION-2 TARO O1</v>
          </cell>
          <cell r="E20406">
            <v>44785</v>
          </cell>
          <cell r="F20406" t="str">
            <v>HALF</v>
          </cell>
          <cell r="G20406" t="str">
            <v>CI_I07</v>
          </cell>
          <cell r="H20406" t="str">
            <v>PC</v>
          </cell>
          <cell r="I20406" t="str">
            <v>CPR</v>
          </cell>
          <cell r="J20406" t="str">
            <v/>
          </cell>
          <cell r="K20406" t="str">
            <v>PD</v>
          </cell>
          <cell r="L20406" t="str">
            <v>7934</v>
          </cell>
          <cell r="M20406" t="str">
            <v>S</v>
          </cell>
          <cell r="N20406">
            <v>0</v>
          </cell>
        </row>
        <row r="20407">
          <cell r="A20407" t="str">
            <v>SF-TAR-I07-NL-0041</v>
          </cell>
          <cell r="B20407" t="str">
            <v>CINT</v>
          </cell>
          <cell r="C20407" t="str">
            <v/>
          </cell>
          <cell r="D20407" t="str">
            <v>BACK CUSHION-2 TARO O3</v>
          </cell>
          <cell r="E20407">
            <v>44785</v>
          </cell>
          <cell r="F20407" t="str">
            <v>HALF</v>
          </cell>
          <cell r="G20407" t="str">
            <v>CI_I07</v>
          </cell>
          <cell r="H20407" t="str">
            <v>PC</v>
          </cell>
          <cell r="I20407" t="str">
            <v>CPR</v>
          </cell>
          <cell r="J20407" t="str">
            <v/>
          </cell>
          <cell r="K20407" t="str">
            <v>PD</v>
          </cell>
          <cell r="L20407" t="str">
            <v>7934</v>
          </cell>
          <cell r="M20407" t="str">
            <v>S</v>
          </cell>
          <cell r="N20407">
            <v>0</v>
          </cell>
        </row>
        <row r="20408">
          <cell r="A20408" t="str">
            <v>SF-TAR-I07-NL-0042</v>
          </cell>
          <cell r="B20408" t="str">
            <v>CINT</v>
          </cell>
          <cell r="C20408" t="str">
            <v/>
          </cell>
          <cell r="D20408" t="str">
            <v>BACK CUSHION-2 TARO O4</v>
          </cell>
          <cell r="E20408">
            <v>44785</v>
          </cell>
          <cell r="F20408" t="str">
            <v>HALF</v>
          </cell>
          <cell r="G20408" t="str">
            <v>CI_I07</v>
          </cell>
          <cell r="H20408" t="str">
            <v>PC</v>
          </cell>
          <cell r="I20408" t="str">
            <v>CPR</v>
          </cell>
          <cell r="J20408" t="str">
            <v/>
          </cell>
          <cell r="K20408" t="str">
            <v>PD</v>
          </cell>
          <cell r="L20408" t="str">
            <v>7934</v>
          </cell>
          <cell r="M20408" t="str">
            <v>S</v>
          </cell>
          <cell r="N20408">
            <v>0</v>
          </cell>
        </row>
        <row r="20409">
          <cell r="A20409" t="str">
            <v>SF-TAR-I07-NL-0043</v>
          </cell>
          <cell r="B20409" t="str">
            <v>CINT</v>
          </cell>
          <cell r="C20409" t="str">
            <v/>
          </cell>
          <cell r="D20409" t="str">
            <v>BACK CUSHION-2 TARO O6</v>
          </cell>
          <cell r="E20409">
            <v>44785</v>
          </cell>
          <cell r="F20409" t="str">
            <v>HALF</v>
          </cell>
          <cell r="G20409" t="str">
            <v>CI_I07</v>
          </cell>
          <cell r="H20409" t="str">
            <v>PC</v>
          </cell>
          <cell r="I20409" t="str">
            <v>CPR</v>
          </cell>
          <cell r="J20409" t="str">
            <v/>
          </cell>
          <cell r="K20409" t="str">
            <v>PD</v>
          </cell>
          <cell r="L20409" t="str">
            <v>7934</v>
          </cell>
          <cell r="M20409" t="str">
            <v>S</v>
          </cell>
          <cell r="N20409">
            <v>0</v>
          </cell>
        </row>
        <row r="20410">
          <cell r="A20410" t="str">
            <v>SF-TAR-I07-NL-0044</v>
          </cell>
          <cell r="B20410" t="str">
            <v>CINT</v>
          </cell>
          <cell r="C20410" t="str">
            <v/>
          </cell>
          <cell r="D20410" t="str">
            <v>BACK CUSHION-2 TARO O7</v>
          </cell>
          <cell r="E20410">
            <v>45169</v>
          </cell>
          <cell r="F20410" t="str">
            <v>HALF</v>
          </cell>
          <cell r="G20410" t="str">
            <v>CI_I07</v>
          </cell>
          <cell r="H20410" t="str">
            <v>PC</v>
          </cell>
          <cell r="I20410" t="str">
            <v>CPR</v>
          </cell>
          <cell r="J20410" t="str">
            <v/>
          </cell>
          <cell r="K20410" t="str">
            <v>PD</v>
          </cell>
          <cell r="L20410" t="str">
            <v>7934</v>
          </cell>
          <cell r="M20410" t="str">
            <v>S</v>
          </cell>
          <cell r="N20410">
            <v>25288</v>
          </cell>
        </row>
        <row r="20411">
          <cell r="A20411" t="str">
            <v>SF-TAR-I07-NL-0045</v>
          </cell>
          <cell r="B20411" t="str">
            <v>CINT</v>
          </cell>
          <cell r="C20411" t="str">
            <v/>
          </cell>
          <cell r="D20411" t="str">
            <v>BACK CUSHION-2 TARO RED D3</v>
          </cell>
          <cell r="E20411">
            <v>44966</v>
          </cell>
          <cell r="F20411" t="str">
            <v>HALF</v>
          </cell>
          <cell r="G20411" t="str">
            <v>CI_I07</v>
          </cell>
          <cell r="H20411" t="str">
            <v>PC</v>
          </cell>
          <cell r="I20411" t="str">
            <v>CPR</v>
          </cell>
          <cell r="J20411" t="str">
            <v/>
          </cell>
          <cell r="K20411" t="str">
            <v>PD</v>
          </cell>
          <cell r="L20411" t="str">
            <v>7934</v>
          </cell>
          <cell r="M20411" t="str">
            <v>S</v>
          </cell>
          <cell r="N20411">
            <v>23048</v>
          </cell>
        </row>
        <row r="20412">
          <cell r="A20412" t="str">
            <v>SF-TAR-I07-NL-0046</v>
          </cell>
          <cell r="B20412" t="str">
            <v>CINT</v>
          </cell>
          <cell r="C20412" t="str">
            <v/>
          </cell>
          <cell r="D20412" t="str">
            <v>BACK CUSHION-2 TARO RED GEORGIA 110</v>
          </cell>
          <cell r="E20412">
            <v>44785</v>
          </cell>
          <cell r="F20412" t="str">
            <v>HALF</v>
          </cell>
          <cell r="G20412" t="str">
            <v>CI_I07</v>
          </cell>
          <cell r="H20412" t="str">
            <v>PC</v>
          </cell>
          <cell r="I20412" t="str">
            <v>CPR</v>
          </cell>
          <cell r="J20412" t="str">
            <v/>
          </cell>
          <cell r="K20412" t="str">
            <v>PD</v>
          </cell>
          <cell r="L20412" t="str">
            <v>7934</v>
          </cell>
          <cell r="M20412" t="str">
            <v>S</v>
          </cell>
          <cell r="N20412">
            <v>0</v>
          </cell>
        </row>
        <row r="20413">
          <cell r="A20413" t="str">
            <v>SF-TAR-I07-NL-0047</v>
          </cell>
          <cell r="B20413" t="str">
            <v>CINT</v>
          </cell>
          <cell r="C20413" t="str">
            <v/>
          </cell>
          <cell r="D20413" t="str">
            <v>BACK CUSHION-2 TARO RED N3</v>
          </cell>
          <cell r="E20413">
            <v>44785</v>
          </cell>
          <cell r="F20413" t="str">
            <v>HALF</v>
          </cell>
          <cell r="G20413" t="str">
            <v>CI_I07</v>
          </cell>
          <cell r="H20413" t="str">
            <v>PC</v>
          </cell>
          <cell r="I20413" t="str">
            <v>CPR</v>
          </cell>
          <cell r="J20413" t="str">
            <v/>
          </cell>
          <cell r="K20413" t="str">
            <v>PD</v>
          </cell>
          <cell r="L20413" t="str">
            <v>7934</v>
          </cell>
          <cell r="M20413" t="str">
            <v>S</v>
          </cell>
          <cell r="N20413">
            <v>0</v>
          </cell>
        </row>
        <row r="20414">
          <cell r="A20414" t="str">
            <v>SF-TAR-I07-NL-0048</v>
          </cell>
          <cell r="B20414" t="str">
            <v>CINT</v>
          </cell>
          <cell r="C20414" t="str">
            <v/>
          </cell>
          <cell r="D20414" t="str">
            <v>BACK CUSHION-2 TARO D7 BORDIR</v>
          </cell>
          <cell r="E20414">
            <v>44785</v>
          </cell>
          <cell r="F20414" t="str">
            <v>HALF</v>
          </cell>
          <cell r="G20414" t="str">
            <v>CI_I07</v>
          </cell>
          <cell r="H20414" t="str">
            <v>PC</v>
          </cell>
          <cell r="I20414" t="str">
            <v>CPR</v>
          </cell>
          <cell r="J20414" t="str">
            <v/>
          </cell>
          <cell r="K20414" t="str">
            <v>PD</v>
          </cell>
          <cell r="L20414" t="str">
            <v>7934</v>
          </cell>
          <cell r="M20414" t="str">
            <v>S</v>
          </cell>
          <cell r="N20414">
            <v>14007</v>
          </cell>
        </row>
        <row r="20415">
          <cell r="A20415" t="str">
            <v>SF-TAR-I07-NL-0049</v>
          </cell>
          <cell r="B20415" t="str">
            <v>CINT</v>
          </cell>
          <cell r="C20415" t="str">
            <v/>
          </cell>
          <cell r="D20415" t="str">
            <v>SEAT CUSHION TARO-S HITAM D7</v>
          </cell>
          <cell r="E20415">
            <v>44785</v>
          </cell>
          <cell r="F20415" t="str">
            <v>HALF</v>
          </cell>
          <cell r="G20415" t="str">
            <v>CI_I07</v>
          </cell>
          <cell r="H20415" t="str">
            <v>PC</v>
          </cell>
          <cell r="I20415" t="str">
            <v>CPR</v>
          </cell>
          <cell r="J20415" t="str">
            <v/>
          </cell>
          <cell r="K20415" t="str">
            <v>PD</v>
          </cell>
          <cell r="L20415" t="str">
            <v>7934</v>
          </cell>
          <cell r="M20415" t="str">
            <v>S</v>
          </cell>
          <cell r="N20415">
            <v>42752</v>
          </cell>
        </row>
        <row r="20416">
          <cell r="A20416" t="str">
            <v>SF-TAR-I07-NL-0050</v>
          </cell>
          <cell r="B20416" t="str">
            <v>CINT</v>
          </cell>
          <cell r="C20416" t="str">
            <v/>
          </cell>
          <cell r="D20416" t="str">
            <v>SEAT CUSHION TARO-S GREEN L6</v>
          </cell>
          <cell r="E20416">
            <v>45175</v>
          </cell>
          <cell r="F20416" t="str">
            <v>HALF</v>
          </cell>
          <cell r="G20416" t="str">
            <v>CI_I07</v>
          </cell>
          <cell r="H20416" t="str">
            <v>PC</v>
          </cell>
          <cell r="I20416" t="str">
            <v>CPR</v>
          </cell>
          <cell r="J20416" t="str">
            <v/>
          </cell>
          <cell r="K20416" t="str">
            <v>PD</v>
          </cell>
          <cell r="L20416" t="str">
            <v>7934</v>
          </cell>
          <cell r="M20416" t="str">
            <v>S</v>
          </cell>
          <cell r="N20416">
            <v>41282</v>
          </cell>
        </row>
        <row r="20417">
          <cell r="A20417" t="str">
            <v>SF-TAR-I07-NL-0051</v>
          </cell>
          <cell r="B20417" t="str">
            <v>CINT</v>
          </cell>
          <cell r="C20417" t="str">
            <v/>
          </cell>
          <cell r="D20417" t="str">
            <v>SEAT CUSHION TARO-S GREEN O6</v>
          </cell>
          <cell r="E20417">
            <v>44785</v>
          </cell>
          <cell r="F20417" t="str">
            <v>HALF</v>
          </cell>
          <cell r="G20417" t="str">
            <v>CI_I07</v>
          </cell>
          <cell r="H20417" t="str">
            <v>PC</v>
          </cell>
          <cell r="I20417" t="str">
            <v>CPR</v>
          </cell>
          <cell r="J20417" t="str">
            <v/>
          </cell>
          <cell r="K20417" t="str">
            <v>PD</v>
          </cell>
          <cell r="L20417" t="str">
            <v>7934</v>
          </cell>
          <cell r="M20417" t="str">
            <v>S</v>
          </cell>
          <cell r="N20417">
            <v>0</v>
          </cell>
        </row>
        <row r="20418">
          <cell r="A20418" t="str">
            <v>SF-TAR-I07-NL-0052</v>
          </cell>
          <cell r="B20418" t="str">
            <v>CINT</v>
          </cell>
          <cell r="C20418" t="str">
            <v/>
          </cell>
          <cell r="D20418" t="str">
            <v>SEAT CUSHION TARO-S L1</v>
          </cell>
          <cell r="E20418">
            <v>44894</v>
          </cell>
          <cell r="F20418" t="str">
            <v>HALF</v>
          </cell>
          <cell r="G20418" t="str">
            <v>CI_I07</v>
          </cell>
          <cell r="H20418" t="str">
            <v>PC</v>
          </cell>
          <cell r="I20418" t="str">
            <v>CPR</v>
          </cell>
          <cell r="J20418" t="str">
            <v/>
          </cell>
          <cell r="K20418" t="str">
            <v>PD</v>
          </cell>
          <cell r="L20418" t="str">
            <v>7934</v>
          </cell>
          <cell r="M20418" t="str">
            <v>S</v>
          </cell>
          <cell r="N20418">
            <v>44064</v>
          </cell>
        </row>
        <row r="20419">
          <cell r="A20419" t="str">
            <v>SF-TAR-I07-NL-0053</v>
          </cell>
          <cell r="B20419" t="str">
            <v>CINT</v>
          </cell>
          <cell r="C20419" t="str">
            <v/>
          </cell>
          <cell r="D20419" t="str">
            <v>SEAT CUSHION TARO-S L12</v>
          </cell>
          <cell r="E20419">
            <v>44785</v>
          </cell>
          <cell r="F20419" t="str">
            <v>HALF</v>
          </cell>
          <cell r="G20419" t="str">
            <v>CI_I07</v>
          </cell>
          <cell r="H20419" t="str">
            <v>PC</v>
          </cell>
          <cell r="I20419" t="str">
            <v>CPR</v>
          </cell>
          <cell r="J20419" t="str">
            <v/>
          </cell>
          <cell r="K20419" t="str">
            <v>PD</v>
          </cell>
          <cell r="L20419" t="str">
            <v>7934</v>
          </cell>
          <cell r="M20419" t="str">
            <v>S</v>
          </cell>
          <cell r="N20419">
            <v>0</v>
          </cell>
        </row>
        <row r="20420">
          <cell r="A20420" t="str">
            <v>SF-TAR-I07-NL-0054</v>
          </cell>
          <cell r="B20420" t="str">
            <v>CINT</v>
          </cell>
          <cell r="C20420" t="str">
            <v/>
          </cell>
          <cell r="D20420" t="str">
            <v>SEAT CUSHION TARO-S L2</v>
          </cell>
          <cell r="E20420">
            <v>44785</v>
          </cell>
          <cell r="F20420" t="str">
            <v>HALF</v>
          </cell>
          <cell r="G20420" t="str">
            <v>CI_I07</v>
          </cell>
          <cell r="H20420" t="str">
            <v>PC</v>
          </cell>
          <cell r="I20420" t="str">
            <v>CPR</v>
          </cell>
          <cell r="J20420" t="str">
            <v/>
          </cell>
          <cell r="K20420" t="str">
            <v>PD</v>
          </cell>
          <cell r="L20420" t="str">
            <v>7934</v>
          </cell>
          <cell r="M20420" t="str">
            <v>S</v>
          </cell>
          <cell r="N20420">
            <v>0</v>
          </cell>
        </row>
        <row r="20421">
          <cell r="A20421" t="str">
            <v>SF-TAR-I07-NL-0055</v>
          </cell>
          <cell r="B20421" t="str">
            <v>CINT</v>
          </cell>
          <cell r="C20421" t="str">
            <v/>
          </cell>
          <cell r="D20421" t="str">
            <v>SEAT CUSHION TARO-S L6</v>
          </cell>
          <cell r="E20421">
            <v>44785</v>
          </cell>
          <cell r="F20421" t="str">
            <v>HALF</v>
          </cell>
          <cell r="G20421" t="str">
            <v>CI_I07</v>
          </cell>
          <cell r="H20421" t="str">
            <v>PC</v>
          </cell>
          <cell r="I20421" t="str">
            <v>CPR</v>
          </cell>
          <cell r="J20421" t="str">
            <v/>
          </cell>
          <cell r="K20421" t="str">
            <v>PD</v>
          </cell>
          <cell r="L20421" t="str">
            <v>7934</v>
          </cell>
          <cell r="M20421" t="str">
            <v>S</v>
          </cell>
          <cell r="N20421">
            <v>0</v>
          </cell>
        </row>
        <row r="20422">
          <cell r="A20422" t="str">
            <v>SF-TAR-I07-NL-0056</v>
          </cell>
          <cell r="B20422" t="str">
            <v>CINT</v>
          </cell>
          <cell r="C20422" t="str">
            <v/>
          </cell>
          <cell r="D20422" t="str">
            <v>SEAT CUSHION TARO-S MAROON AL-11</v>
          </cell>
          <cell r="E20422">
            <v>44785</v>
          </cell>
          <cell r="F20422" t="str">
            <v>HALF</v>
          </cell>
          <cell r="G20422" t="str">
            <v>CI_I07</v>
          </cell>
          <cell r="H20422" t="str">
            <v>PC</v>
          </cell>
          <cell r="I20422" t="str">
            <v>CPR</v>
          </cell>
          <cell r="J20422" t="str">
            <v/>
          </cell>
          <cell r="K20422" t="str">
            <v>PD</v>
          </cell>
          <cell r="L20422" t="str">
            <v>7934</v>
          </cell>
          <cell r="M20422" t="str">
            <v>S</v>
          </cell>
          <cell r="N20422">
            <v>0</v>
          </cell>
        </row>
        <row r="20423">
          <cell r="A20423" t="str">
            <v>SF-TAR-I07-NL-0057</v>
          </cell>
          <cell r="B20423" t="str">
            <v>CINT</v>
          </cell>
          <cell r="C20423" t="str">
            <v/>
          </cell>
          <cell r="D20423" t="str">
            <v>SEAT CUSHION TARO-S N3</v>
          </cell>
          <cell r="E20423">
            <v>45266</v>
          </cell>
          <cell r="F20423" t="str">
            <v>HALF</v>
          </cell>
          <cell r="G20423" t="str">
            <v>CI_I07</v>
          </cell>
          <cell r="H20423" t="str">
            <v>PC</v>
          </cell>
          <cell r="I20423" t="str">
            <v>CPR</v>
          </cell>
          <cell r="J20423" t="str">
            <v/>
          </cell>
          <cell r="K20423" t="str">
            <v>PD</v>
          </cell>
          <cell r="L20423" t="str">
            <v>7934</v>
          </cell>
          <cell r="M20423" t="str">
            <v>S</v>
          </cell>
          <cell r="N20423">
            <v>43648</v>
          </cell>
        </row>
        <row r="20424">
          <cell r="A20424" t="str">
            <v>SF-TAR-I07-NL-0058</v>
          </cell>
          <cell r="B20424" t="str">
            <v>CINT</v>
          </cell>
          <cell r="C20424" t="str">
            <v/>
          </cell>
          <cell r="D20424" t="str">
            <v>SEAT CUSHION TARO-S N5</v>
          </cell>
          <cell r="E20424">
            <v>44785</v>
          </cell>
          <cell r="F20424" t="str">
            <v>HALF</v>
          </cell>
          <cell r="G20424" t="str">
            <v>CI_I07</v>
          </cell>
          <cell r="H20424" t="str">
            <v>PC</v>
          </cell>
          <cell r="I20424" t="str">
            <v>CPR</v>
          </cell>
          <cell r="J20424" t="str">
            <v/>
          </cell>
          <cell r="K20424" t="str">
            <v>PD</v>
          </cell>
          <cell r="L20424" t="str">
            <v>7934</v>
          </cell>
          <cell r="M20424" t="str">
            <v>S</v>
          </cell>
          <cell r="N20424">
            <v>0</v>
          </cell>
        </row>
        <row r="20425">
          <cell r="A20425" t="str">
            <v>SF-TAR-I07-NL-0059</v>
          </cell>
          <cell r="B20425" t="str">
            <v>CINT</v>
          </cell>
          <cell r="C20425" t="str">
            <v/>
          </cell>
          <cell r="D20425" t="str">
            <v>SEAT CUSHION TARO-S NAVY BLUE TAURUS</v>
          </cell>
          <cell r="E20425">
            <v>44785</v>
          </cell>
          <cell r="F20425" t="str">
            <v>HALF</v>
          </cell>
          <cell r="G20425" t="str">
            <v>CI_I07</v>
          </cell>
          <cell r="H20425" t="str">
            <v>PC</v>
          </cell>
          <cell r="I20425" t="str">
            <v>CPR</v>
          </cell>
          <cell r="J20425" t="str">
            <v/>
          </cell>
          <cell r="K20425" t="str">
            <v>PD</v>
          </cell>
          <cell r="L20425" t="str">
            <v>7934</v>
          </cell>
          <cell r="M20425" t="str">
            <v>S</v>
          </cell>
          <cell r="N20425">
            <v>0</v>
          </cell>
        </row>
        <row r="20426">
          <cell r="A20426" t="str">
            <v>SF-TAR-I07-NL-0060</v>
          </cell>
          <cell r="B20426" t="str">
            <v>CINT</v>
          </cell>
          <cell r="C20426" t="str">
            <v/>
          </cell>
          <cell r="D20426" t="str">
            <v>SEAT CUSHION TARO-S O4</v>
          </cell>
          <cell r="E20426">
            <v>44785</v>
          </cell>
          <cell r="F20426" t="str">
            <v>HALF</v>
          </cell>
          <cell r="G20426" t="str">
            <v>CI_I07</v>
          </cell>
          <cell r="H20426" t="str">
            <v>PC</v>
          </cell>
          <cell r="I20426" t="str">
            <v>CPR</v>
          </cell>
          <cell r="J20426" t="str">
            <v/>
          </cell>
          <cell r="K20426" t="str">
            <v>PD</v>
          </cell>
          <cell r="L20426" t="str">
            <v>7934</v>
          </cell>
          <cell r="M20426" t="str">
            <v>S</v>
          </cell>
          <cell r="N20426">
            <v>0</v>
          </cell>
        </row>
        <row r="20427">
          <cell r="A20427" t="str">
            <v>SF-TAR-I07-NL-0061</v>
          </cell>
          <cell r="B20427" t="str">
            <v>CINT</v>
          </cell>
          <cell r="C20427" t="str">
            <v/>
          </cell>
          <cell r="D20427" t="str">
            <v>SEAT CUSHION TARO-S O5</v>
          </cell>
          <cell r="E20427">
            <v>44894</v>
          </cell>
          <cell r="F20427" t="str">
            <v>HALF</v>
          </cell>
          <cell r="G20427" t="str">
            <v>CI_I07</v>
          </cell>
          <cell r="H20427" t="str">
            <v>PC</v>
          </cell>
          <cell r="I20427" t="str">
            <v>CPR</v>
          </cell>
          <cell r="J20427" t="str">
            <v/>
          </cell>
          <cell r="K20427" t="str">
            <v>PD</v>
          </cell>
          <cell r="L20427" t="str">
            <v>7934</v>
          </cell>
          <cell r="M20427" t="str">
            <v>S</v>
          </cell>
          <cell r="N20427">
            <v>44064</v>
          </cell>
        </row>
        <row r="20428">
          <cell r="A20428" t="str">
            <v>SF-TAR-I07-NL-0062</v>
          </cell>
          <cell r="B20428" t="str">
            <v>CINT</v>
          </cell>
          <cell r="C20428" t="str">
            <v/>
          </cell>
          <cell r="D20428" t="str">
            <v>SEAT CUSHION TARO-S RED D3</v>
          </cell>
          <cell r="E20428">
            <v>44966</v>
          </cell>
          <cell r="F20428" t="str">
            <v>HALF</v>
          </cell>
          <cell r="G20428" t="str">
            <v>CI_I07</v>
          </cell>
          <cell r="H20428" t="str">
            <v>PC</v>
          </cell>
          <cell r="I20428" t="str">
            <v>CPR</v>
          </cell>
          <cell r="J20428" t="str">
            <v/>
          </cell>
          <cell r="K20428" t="str">
            <v>PD</v>
          </cell>
          <cell r="L20428" t="str">
            <v>7934</v>
          </cell>
          <cell r="M20428" t="str">
            <v>S</v>
          </cell>
          <cell r="N20428">
            <v>50130</v>
          </cell>
        </row>
        <row r="20429">
          <cell r="A20429" t="str">
            <v>SF-TAR-I07-NL-0063</v>
          </cell>
          <cell r="B20429" t="str">
            <v>CINT</v>
          </cell>
          <cell r="C20429" t="str">
            <v/>
          </cell>
          <cell r="D20429" t="str">
            <v>SEAT CUSHION TARO-S RED GEORGIA 110</v>
          </cell>
          <cell r="E20429">
            <v>44785</v>
          </cell>
          <cell r="F20429" t="str">
            <v>HALF</v>
          </cell>
          <cell r="G20429" t="str">
            <v>CI_I07</v>
          </cell>
          <cell r="H20429" t="str">
            <v>PC</v>
          </cell>
          <cell r="I20429" t="str">
            <v>CPR</v>
          </cell>
          <cell r="J20429" t="str">
            <v/>
          </cell>
          <cell r="K20429" t="str">
            <v>PD</v>
          </cell>
          <cell r="L20429" t="str">
            <v>7934</v>
          </cell>
          <cell r="M20429" t="str">
            <v>S</v>
          </cell>
          <cell r="N20429">
            <v>0</v>
          </cell>
        </row>
        <row r="20430">
          <cell r="A20430" t="str">
            <v>SF-TAR-I07-NL-0064</v>
          </cell>
          <cell r="B20430" t="str">
            <v>CINT</v>
          </cell>
          <cell r="C20430" t="str">
            <v/>
          </cell>
          <cell r="D20430" t="str">
            <v>SEAT CUSHION TARO S O7</v>
          </cell>
          <cell r="E20430">
            <v>45266</v>
          </cell>
          <cell r="F20430" t="str">
            <v>HALF</v>
          </cell>
          <cell r="G20430" t="str">
            <v>CI_I07</v>
          </cell>
          <cell r="H20430" t="str">
            <v>PC</v>
          </cell>
          <cell r="I20430" t="str">
            <v>CPR</v>
          </cell>
          <cell r="J20430" t="str">
            <v/>
          </cell>
          <cell r="K20430" t="str">
            <v>PD</v>
          </cell>
          <cell r="L20430" t="str">
            <v>7934</v>
          </cell>
          <cell r="M20430" t="str">
            <v>S</v>
          </cell>
          <cell r="N20430">
            <v>43896</v>
          </cell>
        </row>
        <row r="20431">
          <cell r="A20431" t="str">
            <v>SF-TAR-I07-NL-0065</v>
          </cell>
          <cell r="B20431" t="str">
            <v>CINT</v>
          </cell>
          <cell r="C20431" t="str">
            <v/>
          </cell>
          <cell r="D20431" t="str">
            <v>SEAT CUSHION TARO S VANITY BROWN</v>
          </cell>
          <cell r="E20431">
            <v>44966</v>
          </cell>
          <cell r="F20431" t="str">
            <v>HALF</v>
          </cell>
          <cell r="G20431" t="str">
            <v>CI_I07</v>
          </cell>
          <cell r="H20431" t="str">
            <v>PC</v>
          </cell>
          <cell r="I20431" t="str">
            <v>CPR</v>
          </cell>
          <cell r="J20431" t="str">
            <v/>
          </cell>
          <cell r="K20431" t="str">
            <v>PD</v>
          </cell>
          <cell r="L20431" t="str">
            <v>7934</v>
          </cell>
          <cell r="M20431" t="str">
            <v>S</v>
          </cell>
          <cell r="N20431">
            <v>40968</v>
          </cell>
        </row>
        <row r="20432">
          <cell r="A20432" t="str">
            <v>SF-TAR-I07-NL-0066</v>
          </cell>
          <cell r="B20432" t="str">
            <v>CINT</v>
          </cell>
          <cell r="C20432" t="str">
            <v/>
          </cell>
          <cell r="D20432" t="str">
            <v>SEAT CUSHION TARO BLUE O1</v>
          </cell>
          <cell r="E20432">
            <v>44785</v>
          </cell>
          <cell r="F20432" t="str">
            <v>HALF</v>
          </cell>
          <cell r="G20432" t="str">
            <v>CI_I07</v>
          </cell>
          <cell r="H20432" t="str">
            <v>PC</v>
          </cell>
          <cell r="I20432" t="str">
            <v>CPR</v>
          </cell>
          <cell r="J20432" t="str">
            <v/>
          </cell>
          <cell r="K20432" t="str">
            <v>PD</v>
          </cell>
          <cell r="L20432" t="str">
            <v>7934</v>
          </cell>
          <cell r="M20432" t="str">
            <v>S</v>
          </cell>
          <cell r="N20432">
            <v>0</v>
          </cell>
        </row>
        <row r="20433">
          <cell r="A20433" t="str">
            <v>SF-TAR-I07-NL-0067</v>
          </cell>
          <cell r="B20433" t="str">
            <v>CINT</v>
          </cell>
          <cell r="C20433" t="str">
            <v/>
          </cell>
          <cell r="D20433" t="str">
            <v>SEAT CUSHION TARO-O A3</v>
          </cell>
          <cell r="E20433">
            <v>44785</v>
          </cell>
          <cell r="F20433" t="str">
            <v>HALF</v>
          </cell>
          <cell r="G20433" t="str">
            <v>CI_I07</v>
          </cell>
          <cell r="H20433" t="str">
            <v>PC</v>
          </cell>
          <cell r="I20433" t="str">
            <v>CPR</v>
          </cell>
          <cell r="J20433" t="str">
            <v/>
          </cell>
          <cell r="K20433" t="str">
            <v>PD</v>
          </cell>
          <cell r="L20433" t="str">
            <v>7934</v>
          </cell>
          <cell r="M20433" t="str">
            <v>S</v>
          </cell>
          <cell r="N20433">
            <v>0</v>
          </cell>
        </row>
        <row r="20434">
          <cell r="A20434" t="str">
            <v>SF-TAR-I07-NL-0068</v>
          </cell>
          <cell r="B20434" t="str">
            <v>CINT</v>
          </cell>
          <cell r="C20434" t="str">
            <v/>
          </cell>
          <cell r="D20434" t="str">
            <v>SEAT CUSHION TARO-O A4</v>
          </cell>
          <cell r="E20434">
            <v>44785</v>
          </cell>
          <cell r="F20434" t="str">
            <v>HALF</v>
          </cell>
          <cell r="G20434" t="str">
            <v>CI_I07</v>
          </cell>
          <cell r="H20434" t="str">
            <v>PC</v>
          </cell>
          <cell r="I20434" t="str">
            <v>CPR</v>
          </cell>
          <cell r="J20434" t="str">
            <v/>
          </cell>
          <cell r="K20434" t="str">
            <v>PD</v>
          </cell>
          <cell r="L20434" t="str">
            <v>7934</v>
          </cell>
          <cell r="M20434" t="str">
            <v>S</v>
          </cell>
          <cell r="N20434">
            <v>0</v>
          </cell>
        </row>
        <row r="20435">
          <cell r="A20435" t="str">
            <v>SF-TAR-I07-NL-0069</v>
          </cell>
          <cell r="B20435" t="str">
            <v>CINT</v>
          </cell>
          <cell r="C20435" t="str">
            <v/>
          </cell>
          <cell r="D20435" t="str">
            <v>SEAT CUSHION TARO-O BLACK D7</v>
          </cell>
          <cell r="E20435">
            <v>44894</v>
          </cell>
          <cell r="F20435" t="str">
            <v>HALF</v>
          </cell>
          <cell r="G20435" t="str">
            <v>CI_I07</v>
          </cell>
          <cell r="H20435" t="str">
            <v>PC</v>
          </cell>
          <cell r="I20435" t="str">
            <v>CPR</v>
          </cell>
          <cell r="J20435" t="str">
            <v/>
          </cell>
          <cell r="K20435" t="str">
            <v>PD</v>
          </cell>
          <cell r="L20435" t="str">
            <v>7934</v>
          </cell>
          <cell r="M20435" t="str">
            <v>S</v>
          </cell>
          <cell r="N20435">
            <v>44064</v>
          </cell>
        </row>
        <row r="20436">
          <cell r="A20436" t="str">
            <v>SF-TAR-I07-NL-0070</v>
          </cell>
          <cell r="B20436" t="str">
            <v>CINT</v>
          </cell>
          <cell r="C20436" t="str">
            <v/>
          </cell>
          <cell r="D20436" t="str">
            <v>SEAT CUSHION TARO-O BLUE A1</v>
          </cell>
          <cell r="E20436">
            <v>44785</v>
          </cell>
          <cell r="F20436" t="str">
            <v>HALF</v>
          </cell>
          <cell r="G20436" t="str">
            <v>CI_I07</v>
          </cell>
          <cell r="H20436" t="str">
            <v>PC</v>
          </cell>
          <cell r="I20436" t="str">
            <v>CPR</v>
          </cell>
          <cell r="J20436" t="str">
            <v/>
          </cell>
          <cell r="K20436" t="str">
            <v>PD</v>
          </cell>
          <cell r="L20436" t="str">
            <v>7934</v>
          </cell>
          <cell r="M20436" t="str">
            <v>S</v>
          </cell>
          <cell r="N20436">
            <v>0</v>
          </cell>
        </row>
        <row r="20437">
          <cell r="A20437" t="str">
            <v>SF-TAR-I07-NL-0071</v>
          </cell>
          <cell r="B20437" t="str">
            <v>CINT</v>
          </cell>
          <cell r="C20437" t="str">
            <v/>
          </cell>
          <cell r="D20437" t="str">
            <v>SEAT CUSHION TARO-O BLUE D1</v>
          </cell>
          <cell r="E20437">
            <v>44785</v>
          </cell>
          <cell r="F20437" t="str">
            <v>HALF</v>
          </cell>
          <cell r="G20437" t="str">
            <v>CI_I07</v>
          </cell>
          <cell r="H20437" t="str">
            <v>PC</v>
          </cell>
          <cell r="I20437" t="str">
            <v>CPR</v>
          </cell>
          <cell r="J20437" t="str">
            <v/>
          </cell>
          <cell r="K20437" t="str">
            <v>PD</v>
          </cell>
          <cell r="L20437" t="str">
            <v>7934</v>
          </cell>
          <cell r="M20437" t="str">
            <v>S</v>
          </cell>
          <cell r="N20437">
            <v>0</v>
          </cell>
        </row>
        <row r="20438">
          <cell r="A20438" t="str">
            <v>SF-TAR-I07-NL-0072</v>
          </cell>
          <cell r="B20438" t="str">
            <v>CINT</v>
          </cell>
          <cell r="C20438" t="str">
            <v/>
          </cell>
          <cell r="D20438" t="str">
            <v>SEAT CUSHION TARO-O BROWN N4</v>
          </cell>
          <cell r="E20438">
            <v>44785</v>
          </cell>
          <cell r="F20438" t="str">
            <v>HALF</v>
          </cell>
          <cell r="G20438" t="str">
            <v>CI_I07</v>
          </cell>
          <cell r="H20438" t="str">
            <v>PC</v>
          </cell>
          <cell r="I20438" t="str">
            <v>CPR</v>
          </cell>
          <cell r="J20438" t="str">
            <v/>
          </cell>
          <cell r="K20438" t="str">
            <v>PD</v>
          </cell>
          <cell r="L20438" t="str">
            <v>7934</v>
          </cell>
          <cell r="M20438" t="str">
            <v>S</v>
          </cell>
          <cell r="N20438">
            <v>0</v>
          </cell>
        </row>
        <row r="20439">
          <cell r="A20439" t="str">
            <v>SF-TAR-I07-NL-0073</v>
          </cell>
          <cell r="B20439" t="str">
            <v>CINT</v>
          </cell>
          <cell r="C20439" t="str">
            <v/>
          </cell>
          <cell r="D20439" t="str">
            <v>SEAT CUSHION TARO-O CREAM N5</v>
          </cell>
          <cell r="E20439">
            <v>44785</v>
          </cell>
          <cell r="F20439" t="str">
            <v>HALF</v>
          </cell>
          <cell r="G20439" t="str">
            <v>CI_I07</v>
          </cell>
          <cell r="H20439" t="str">
            <v>PC</v>
          </cell>
          <cell r="I20439" t="str">
            <v>CPR</v>
          </cell>
          <cell r="J20439" t="str">
            <v/>
          </cell>
          <cell r="K20439" t="str">
            <v>PD</v>
          </cell>
          <cell r="L20439" t="str">
            <v>7934</v>
          </cell>
          <cell r="M20439" t="str">
            <v>S</v>
          </cell>
          <cell r="N20439">
            <v>0</v>
          </cell>
        </row>
        <row r="20440">
          <cell r="A20440" t="str">
            <v>SF-TAR-I07-NL-0074</v>
          </cell>
          <cell r="B20440" t="str">
            <v>CINT</v>
          </cell>
          <cell r="C20440" t="str">
            <v/>
          </cell>
          <cell r="D20440" t="str">
            <v>SEAT CUSHION TARO-O D4</v>
          </cell>
          <cell r="E20440">
            <v>44785</v>
          </cell>
          <cell r="F20440" t="str">
            <v>HALF</v>
          </cell>
          <cell r="G20440" t="str">
            <v>CI_I07</v>
          </cell>
          <cell r="H20440" t="str">
            <v>PC</v>
          </cell>
          <cell r="I20440" t="str">
            <v>CPR</v>
          </cell>
          <cell r="J20440" t="str">
            <v/>
          </cell>
          <cell r="K20440" t="str">
            <v>PD</v>
          </cell>
          <cell r="L20440" t="str">
            <v>7934</v>
          </cell>
          <cell r="M20440" t="str">
            <v>S</v>
          </cell>
          <cell r="N20440">
            <v>0</v>
          </cell>
        </row>
        <row r="20441">
          <cell r="A20441" t="str">
            <v>SF-TAR-I07-NL-0075</v>
          </cell>
          <cell r="B20441" t="str">
            <v>CINT</v>
          </cell>
          <cell r="C20441" t="str">
            <v/>
          </cell>
          <cell r="D20441" t="str">
            <v>SEAT CUSHION TARO-O GREEN D6</v>
          </cell>
          <cell r="E20441">
            <v>44894</v>
          </cell>
          <cell r="F20441" t="str">
            <v>HALF</v>
          </cell>
          <cell r="G20441" t="str">
            <v>CI_I07</v>
          </cell>
          <cell r="H20441" t="str">
            <v>PC</v>
          </cell>
          <cell r="I20441" t="str">
            <v>CPR</v>
          </cell>
          <cell r="J20441" t="str">
            <v/>
          </cell>
          <cell r="K20441" t="str">
            <v>PD</v>
          </cell>
          <cell r="L20441" t="str">
            <v>7934</v>
          </cell>
          <cell r="M20441" t="str">
            <v>S</v>
          </cell>
          <cell r="N20441">
            <v>44064</v>
          </cell>
        </row>
        <row r="20442">
          <cell r="A20442" t="str">
            <v>SF-TAR-I07-NL-0076</v>
          </cell>
          <cell r="B20442" t="str">
            <v>CINT</v>
          </cell>
          <cell r="C20442" t="str">
            <v/>
          </cell>
          <cell r="D20442" t="str">
            <v>SEAT CUSHION TARO-O JAQUET CREAM</v>
          </cell>
          <cell r="E20442">
            <v>44819</v>
          </cell>
          <cell r="F20442" t="str">
            <v>HALF</v>
          </cell>
          <cell r="G20442" t="str">
            <v>CI_I07</v>
          </cell>
          <cell r="H20442" t="str">
            <v>PC</v>
          </cell>
          <cell r="I20442" t="str">
            <v>CPR</v>
          </cell>
          <cell r="J20442" t="str">
            <v/>
          </cell>
          <cell r="K20442" t="str">
            <v>PD</v>
          </cell>
          <cell r="L20442" t="str">
            <v>7934</v>
          </cell>
          <cell r="M20442" t="str">
            <v>S</v>
          </cell>
          <cell r="N20442">
            <v>43492</v>
          </cell>
        </row>
        <row r="20443">
          <cell r="A20443" t="str">
            <v>SF-TAR-I07-NL-0077</v>
          </cell>
          <cell r="B20443" t="str">
            <v>CINT</v>
          </cell>
          <cell r="C20443" t="str">
            <v/>
          </cell>
          <cell r="D20443" t="str">
            <v>SEAT CUSHION TARO-O L1</v>
          </cell>
          <cell r="E20443">
            <v>44819</v>
          </cell>
          <cell r="F20443" t="str">
            <v>HALF</v>
          </cell>
          <cell r="G20443" t="str">
            <v>CI_I07</v>
          </cell>
          <cell r="H20443" t="str">
            <v>PC</v>
          </cell>
          <cell r="I20443" t="str">
            <v>CPR</v>
          </cell>
          <cell r="J20443" t="str">
            <v/>
          </cell>
          <cell r="K20443" t="str">
            <v>PD</v>
          </cell>
          <cell r="L20443" t="str">
            <v>7934</v>
          </cell>
          <cell r="M20443" t="str">
            <v>S</v>
          </cell>
          <cell r="N20443">
            <v>49786</v>
          </cell>
        </row>
        <row r="20444">
          <cell r="A20444" t="str">
            <v>SF-TAR-I07-NL-0078</v>
          </cell>
          <cell r="B20444" t="str">
            <v>CINT</v>
          </cell>
          <cell r="C20444" t="str">
            <v/>
          </cell>
          <cell r="D20444" t="str">
            <v>SEAT CUSHION TARO-O L6</v>
          </cell>
          <cell r="E20444">
            <v>44785</v>
          </cell>
          <cell r="F20444" t="str">
            <v>HALF</v>
          </cell>
          <cell r="G20444" t="str">
            <v>CI_I07</v>
          </cell>
          <cell r="H20444" t="str">
            <v>PC</v>
          </cell>
          <cell r="I20444" t="str">
            <v>CPR</v>
          </cell>
          <cell r="J20444" t="str">
            <v/>
          </cell>
          <cell r="K20444" t="str">
            <v>PD</v>
          </cell>
          <cell r="L20444" t="str">
            <v>7934</v>
          </cell>
          <cell r="M20444" t="str">
            <v>S</v>
          </cell>
          <cell r="N20444">
            <v>0</v>
          </cell>
        </row>
        <row r="20445">
          <cell r="A20445" t="str">
            <v>SF-TAR-I07-NL-0079</v>
          </cell>
          <cell r="B20445" t="str">
            <v>CINT</v>
          </cell>
          <cell r="C20445" t="str">
            <v/>
          </cell>
          <cell r="D20445" t="str">
            <v>SEAT CUSHION TARO-O MERAH N3</v>
          </cell>
          <cell r="E20445">
            <v>44785</v>
          </cell>
          <cell r="F20445" t="str">
            <v>HALF</v>
          </cell>
          <cell r="G20445" t="str">
            <v>CI_I07</v>
          </cell>
          <cell r="H20445" t="str">
            <v>PC</v>
          </cell>
          <cell r="I20445" t="str">
            <v>CPR</v>
          </cell>
          <cell r="J20445" t="str">
            <v/>
          </cell>
          <cell r="K20445" t="str">
            <v>PD</v>
          </cell>
          <cell r="L20445" t="str">
            <v>7934</v>
          </cell>
          <cell r="M20445" t="str">
            <v>S</v>
          </cell>
          <cell r="N20445">
            <v>0</v>
          </cell>
        </row>
        <row r="20446">
          <cell r="A20446" t="str">
            <v>SF-TAR-I07-NL-0080</v>
          </cell>
          <cell r="B20446" t="str">
            <v>CINT</v>
          </cell>
          <cell r="C20446" t="str">
            <v/>
          </cell>
          <cell r="D20446" t="str">
            <v>SEAT CUSHION TARO-O O2</v>
          </cell>
          <cell r="E20446">
            <v>44819</v>
          </cell>
          <cell r="F20446" t="str">
            <v>HALF</v>
          </cell>
          <cell r="G20446" t="str">
            <v>CI_I07</v>
          </cell>
          <cell r="H20446" t="str">
            <v>PC</v>
          </cell>
          <cell r="I20446" t="str">
            <v>CPR</v>
          </cell>
          <cell r="J20446" t="str">
            <v/>
          </cell>
          <cell r="K20446" t="str">
            <v>PD</v>
          </cell>
          <cell r="L20446" t="str">
            <v>7934</v>
          </cell>
          <cell r="M20446" t="str">
            <v>S</v>
          </cell>
          <cell r="N20446">
            <v>49786</v>
          </cell>
        </row>
        <row r="20447">
          <cell r="A20447" t="str">
            <v>SF-TAR-I07-NL-0081</v>
          </cell>
          <cell r="B20447" t="str">
            <v>CINT</v>
          </cell>
          <cell r="C20447" t="str">
            <v/>
          </cell>
          <cell r="D20447" t="str">
            <v>SEAT CUSHION TARO-O O3</v>
          </cell>
          <cell r="E20447">
            <v>44785</v>
          </cell>
          <cell r="F20447" t="str">
            <v>HALF</v>
          </cell>
          <cell r="G20447" t="str">
            <v>CI_I07</v>
          </cell>
          <cell r="H20447" t="str">
            <v>PC</v>
          </cell>
          <cell r="I20447" t="str">
            <v>CPR</v>
          </cell>
          <cell r="J20447" t="str">
            <v/>
          </cell>
          <cell r="K20447" t="str">
            <v>PD</v>
          </cell>
          <cell r="L20447" t="str">
            <v>7934</v>
          </cell>
          <cell r="M20447" t="str">
            <v>S</v>
          </cell>
          <cell r="N20447">
            <v>0</v>
          </cell>
        </row>
        <row r="20448">
          <cell r="A20448" t="str">
            <v>SF-TAR-I07-NL-0082</v>
          </cell>
          <cell r="B20448" t="str">
            <v>CINT</v>
          </cell>
          <cell r="C20448" t="str">
            <v/>
          </cell>
          <cell r="D20448" t="str">
            <v>SEAT CUSHION TARO-O O4</v>
          </cell>
          <cell r="E20448">
            <v>44785</v>
          </cell>
          <cell r="F20448" t="str">
            <v>HALF</v>
          </cell>
          <cell r="G20448" t="str">
            <v>CI_I07</v>
          </cell>
          <cell r="H20448" t="str">
            <v>PC</v>
          </cell>
          <cell r="I20448" t="str">
            <v>CPR</v>
          </cell>
          <cell r="J20448" t="str">
            <v/>
          </cell>
          <cell r="K20448" t="str">
            <v>PD</v>
          </cell>
          <cell r="L20448" t="str">
            <v>7934</v>
          </cell>
          <cell r="M20448" t="str">
            <v>S</v>
          </cell>
          <cell r="N20448">
            <v>0</v>
          </cell>
        </row>
        <row r="20449">
          <cell r="A20449" t="str">
            <v>SF-TAR-I07-NL-0083</v>
          </cell>
          <cell r="B20449" t="str">
            <v>CINT</v>
          </cell>
          <cell r="C20449" t="str">
            <v/>
          </cell>
          <cell r="D20449" t="str">
            <v>SEAT CUSHION TARO-O O6</v>
          </cell>
          <cell r="E20449">
            <v>44785</v>
          </cell>
          <cell r="F20449" t="str">
            <v>HALF</v>
          </cell>
          <cell r="G20449" t="str">
            <v>CI_I07</v>
          </cell>
          <cell r="H20449" t="str">
            <v>PC</v>
          </cell>
          <cell r="I20449" t="str">
            <v>CPR</v>
          </cell>
          <cell r="J20449" t="str">
            <v/>
          </cell>
          <cell r="K20449" t="str">
            <v>PD</v>
          </cell>
          <cell r="L20449" t="str">
            <v>7934</v>
          </cell>
          <cell r="M20449" t="str">
            <v>S</v>
          </cell>
          <cell r="N20449">
            <v>0</v>
          </cell>
        </row>
        <row r="20450">
          <cell r="A20450" t="str">
            <v>SF-TAR-I07-NL-0084</v>
          </cell>
          <cell r="B20450" t="str">
            <v>CINT</v>
          </cell>
          <cell r="C20450" t="str">
            <v/>
          </cell>
          <cell r="D20450" t="str">
            <v>SEAT CUSHION TARO-O ORANGE AMAZONE</v>
          </cell>
          <cell r="E20450">
            <v>44785</v>
          </cell>
          <cell r="F20450" t="str">
            <v>HALF</v>
          </cell>
          <cell r="G20450" t="str">
            <v>CI_I07</v>
          </cell>
          <cell r="H20450" t="str">
            <v>PC</v>
          </cell>
          <cell r="I20450" t="str">
            <v>CPR</v>
          </cell>
          <cell r="J20450" t="str">
            <v/>
          </cell>
          <cell r="K20450" t="str">
            <v>PD</v>
          </cell>
          <cell r="L20450" t="str">
            <v>7934</v>
          </cell>
          <cell r="M20450" t="str">
            <v>S</v>
          </cell>
          <cell r="N20450">
            <v>0</v>
          </cell>
        </row>
        <row r="20451">
          <cell r="A20451" t="str">
            <v>SF-TAR-I07-NL-0085</v>
          </cell>
          <cell r="B20451" t="str">
            <v>CINT</v>
          </cell>
          <cell r="C20451" t="str">
            <v/>
          </cell>
          <cell r="D20451" t="str">
            <v>SEAT CUSHION TARO-O RED D3</v>
          </cell>
          <cell r="E20451">
            <v>44785</v>
          </cell>
          <cell r="F20451" t="str">
            <v>HALF</v>
          </cell>
          <cell r="G20451" t="str">
            <v>CI_I07</v>
          </cell>
          <cell r="H20451" t="str">
            <v>PC</v>
          </cell>
          <cell r="I20451" t="str">
            <v>CPR</v>
          </cell>
          <cell r="J20451" t="str">
            <v/>
          </cell>
          <cell r="K20451" t="str">
            <v>PD</v>
          </cell>
          <cell r="L20451" t="str">
            <v>7934</v>
          </cell>
          <cell r="M20451" t="str">
            <v>S</v>
          </cell>
          <cell r="N20451">
            <v>0</v>
          </cell>
        </row>
        <row r="20452">
          <cell r="A20452" t="str">
            <v>SF-TAR-I07-NL-0086</v>
          </cell>
          <cell r="B20452" t="str">
            <v>CINT</v>
          </cell>
          <cell r="C20452" t="str">
            <v/>
          </cell>
          <cell r="D20452" t="str">
            <v>SEAT CUSHION TARO-O V1</v>
          </cell>
          <cell r="E20452">
            <v>44819</v>
          </cell>
          <cell r="F20452" t="str">
            <v>HALF</v>
          </cell>
          <cell r="G20452" t="str">
            <v>CI_I07</v>
          </cell>
          <cell r="H20452" t="str">
            <v>PC</v>
          </cell>
          <cell r="I20452" t="str">
            <v>CPR</v>
          </cell>
          <cell r="J20452" t="str">
            <v/>
          </cell>
          <cell r="K20452" t="str">
            <v>PD</v>
          </cell>
          <cell r="L20452" t="str">
            <v>7934</v>
          </cell>
          <cell r="M20452" t="str">
            <v>S</v>
          </cell>
          <cell r="N20452">
            <v>49786</v>
          </cell>
        </row>
        <row r="20453">
          <cell r="A20453" t="str">
            <v>SF-TAR-I07-NL-0087</v>
          </cell>
          <cell r="B20453" t="str">
            <v>CINT</v>
          </cell>
          <cell r="C20453" t="str">
            <v/>
          </cell>
          <cell r="D20453" t="str">
            <v>SEAT CUSHION TARO-O V3</v>
          </cell>
          <cell r="E20453">
            <v>44819</v>
          </cell>
          <cell r="F20453" t="str">
            <v>HALF</v>
          </cell>
          <cell r="G20453" t="str">
            <v>CI_I07</v>
          </cell>
          <cell r="H20453" t="str">
            <v>PC</v>
          </cell>
          <cell r="I20453" t="str">
            <v>CPR</v>
          </cell>
          <cell r="J20453" t="str">
            <v/>
          </cell>
          <cell r="K20453" t="str">
            <v>PD</v>
          </cell>
          <cell r="L20453" t="str">
            <v>7934</v>
          </cell>
          <cell r="M20453" t="str">
            <v>S</v>
          </cell>
          <cell r="N20453">
            <v>49786</v>
          </cell>
        </row>
        <row r="20454">
          <cell r="A20454" t="str">
            <v>SF-TAR-I07-NL-0088</v>
          </cell>
          <cell r="B20454" t="str">
            <v>CINT</v>
          </cell>
          <cell r="C20454" t="str">
            <v/>
          </cell>
          <cell r="D20454" t="str">
            <v>SEAT CUSHION TARO-S A3</v>
          </cell>
          <cell r="E20454">
            <v>45175</v>
          </cell>
          <cell r="F20454" t="str">
            <v>HALF</v>
          </cell>
          <cell r="G20454" t="str">
            <v>CI_I07</v>
          </cell>
          <cell r="H20454" t="str">
            <v>PC</v>
          </cell>
          <cell r="I20454" t="str">
            <v>CPR</v>
          </cell>
          <cell r="J20454" t="str">
            <v/>
          </cell>
          <cell r="K20454" t="str">
            <v>PD</v>
          </cell>
          <cell r="L20454" t="str">
            <v>7934</v>
          </cell>
          <cell r="M20454" t="str">
            <v>S</v>
          </cell>
          <cell r="N20454">
            <v>43880</v>
          </cell>
        </row>
        <row r="20455">
          <cell r="A20455" t="str">
            <v>SF-TAR-I07-NL-0089</v>
          </cell>
          <cell r="B20455" t="str">
            <v>CINT</v>
          </cell>
          <cell r="C20455" t="str">
            <v/>
          </cell>
          <cell r="D20455" t="str">
            <v>SEAT CUSHION TARO-S A4</v>
          </cell>
          <cell r="E20455">
            <v>44966</v>
          </cell>
          <cell r="F20455" t="str">
            <v>HALF</v>
          </cell>
          <cell r="G20455" t="str">
            <v>CI_I07</v>
          </cell>
          <cell r="H20455" t="str">
            <v>PC</v>
          </cell>
          <cell r="I20455" t="str">
            <v>CPR</v>
          </cell>
          <cell r="J20455" t="str">
            <v/>
          </cell>
          <cell r="K20455" t="str">
            <v>PD</v>
          </cell>
          <cell r="L20455" t="str">
            <v>7934</v>
          </cell>
          <cell r="M20455" t="str">
            <v>S</v>
          </cell>
          <cell r="N20455">
            <v>42458</v>
          </cell>
        </row>
        <row r="20456">
          <cell r="A20456" t="str">
            <v>SF-TAR-I07-NL-0090</v>
          </cell>
          <cell r="B20456" t="str">
            <v>CINT</v>
          </cell>
          <cell r="C20456" t="str">
            <v/>
          </cell>
          <cell r="D20456" t="str">
            <v>SEAT CUSHION TARO-S A5</v>
          </cell>
          <cell r="E20456">
            <v>44950</v>
          </cell>
          <cell r="F20456" t="str">
            <v>HALF</v>
          </cell>
          <cell r="G20456" t="str">
            <v>CI_I07</v>
          </cell>
          <cell r="H20456" t="str">
            <v>PC</v>
          </cell>
          <cell r="I20456" t="str">
            <v>CPR</v>
          </cell>
          <cell r="J20456" t="str">
            <v/>
          </cell>
          <cell r="K20456" t="str">
            <v>PD</v>
          </cell>
          <cell r="L20456" t="str">
            <v>7934</v>
          </cell>
          <cell r="M20456" t="str">
            <v>S</v>
          </cell>
          <cell r="N20456">
            <v>42872</v>
          </cell>
        </row>
        <row r="20457">
          <cell r="A20457" t="str">
            <v>SF-TAR-I07-NL-0091</v>
          </cell>
          <cell r="B20457" t="str">
            <v>CINT</v>
          </cell>
          <cell r="C20457" t="str">
            <v/>
          </cell>
          <cell r="D20457" t="str">
            <v>SEAT CUSHION TARO-S BLACK D7</v>
          </cell>
          <cell r="E20457">
            <v>45175</v>
          </cell>
          <cell r="F20457" t="str">
            <v>HALF</v>
          </cell>
          <cell r="G20457" t="str">
            <v>CI_I07</v>
          </cell>
          <cell r="H20457" t="str">
            <v>PC</v>
          </cell>
          <cell r="I20457" t="str">
            <v>CPR</v>
          </cell>
          <cell r="J20457" t="str">
            <v/>
          </cell>
          <cell r="K20457" t="str">
            <v>PD</v>
          </cell>
          <cell r="L20457" t="str">
            <v>7934</v>
          </cell>
          <cell r="M20457" t="str">
            <v>S</v>
          </cell>
          <cell r="N20457">
            <v>48261</v>
          </cell>
        </row>
        <row r="20458">
          <cell r="A20458" t="str">
            <v>SF-TAR-I07-NL-0092</v>
          </cell>
          <cell r="B20458" t="str">
            <v>CINT</v>
          </cell>
          <cell r="C20458" t="str">
            <v/>
          </cell>
          <cell r="D20458" t="str">
            <v>SEAT CUSHION TARO-S BLUE D1</v>
          </cell>
          <cell r="E20458">
            <v>45169</v>
          </cell>
          <cell r="F20458" t="str">
            <v>HALF</v>
          </cell>
          <cell r="G20458" t="str">
            <v>CI_I07</v>
          </cell>
          <cell r="H20458" t="str">
            <v>PC</v>
          </cell>
          <cell r="I20458" t="str">
            <v>CPR</v>
          </cell>
          <cell r="J20458" t="str">
            <v/>
          </cell>
          <cell r="K20458" t="str">
            <v>PD</v>
          </cell>
          <cell r="L20458" t="str">
            <v>7934</v>
          </cell>
          <cell r="M20458" t="str">
            <v>S</v>
          </cell>
          <cell r="N20458">
            <v>40901</v>
          </cell>
        </row>
        <row r="20459">
          <cell r="A20459" t="str">
            <v>SF-TAR-I07-NL-0093</v>
          </cell>
          <cell r="B20459" t="str">
            <v>CINT</v>
          </cell>
          <cell r="C20459" t="str">
            <v/>
          </cell>
          <cell r="D20459" t="str">
            <v>SEAT CUSHION TARO-S D3 (TRIPLEK &amp; BUSA T</v>
          </cell>
          <cell r="E20459">
            <v>44785</v>
          </cell>
          <cell r="F20459" t="str">
            <v>HALF</v>
          </cell>
          <cell r="G20459" t="str">
            <v>CI_I07</v>
          </cell>
          <cell r="H20459" t="str">
            <v>PC</v>
          </cell>
          <cell r="I20459" t="str">
            <v>CPR</v>
          </cell>
          <cell r="J20459" t="str">
            <v/>
          </cell>
          <cell r="K20459" t="str">
            <v>PD</v>
          </cell>
          <cell r="L20459" t="str">
            <v>7934</v>
          </cell>
          <cell r="M20459" t="str">
            <v>S</v>
          </cell>
          <cell r="N20459">
            <v>0</v>
          </cell>
        </row>
        <row r="20460">
          <cell r="A20460" t="str">
            <v>SF-TAR-I07-NL-0094</v>
          </cell>
          <cell r="B20460" t="str">
            <v>CINT</v>
          </cell>
          <cell r="C20460" t="str">
            <v/>
          </cell>
          <cell r="D20460" t="str">
            <v>SEAT CUSHION TARO-S D3 BUSA TEBAL</v>
          </cell>
          <cell r="E20460">
            <v>44785</v>
          </cell>
          <cell r="F20460" t="str">
            <v>HALF</v>
          </cell>
          <cell r="G20460" t="str">
            <v>CI_I07</v>
          </cell>
          <cell r="H20460" t="str">
            <v>PC</v>
          </cell>
          <cell r="I20460" t="str">
            <v>CPR</v>
          </cell>
          <cell r="J20460" t="str">
            <v/>
          </cell>
          <cell r="K20460" t="str">
            <v>PD</v>
          </cell>
          <cell r="L20460" t="str">
            <v>7934</v>
          </cell>
          <cell r="M20460" t="str">
            <v>S</v>
          </cell>
          <cell r="N20460">
            <v>0</v>
          </cell>
        </row>
        <row r="20461">
          <cell r="A20461" t="str">
            <v>SF-TAR-I07-NL-0095</v>
          </cell>
          <cell r="B20461" t="str">
            <v>CINT</v>
          </cell>
          <cell r="C20461" t="str">
            <v/>
          </cell>
          <cell r="D20461" t="str">
            <v>SEAT CUSHION TARO-S GREEN D6</v>
          </cell>
          <cell r="E20461">
            <v>45232</v>
          </cell>
          <cell r="F20461" t="str">
            <v>HALF</v>
          </cell>
          <cell r="G20461" t="str">
            <v>CI_I07</v>
          </cell>
          <cell r="H20461" t="str">
            <v>PC</v>
          </cell>
          <cell r="I20461" t="str">
            <v>CPR</v>
          </cell>
          <cell r="J20461" t="str">
            <v/>
          </cell>
          <cell r="K20461" t="str">
            <v>PD</v>
          </cell>
          <cell r="L20461" t="str">
            <v>7934</v>
          </cell>
          <cell r="M20461" t="str">
            <v>S</v>
          </cell>
          <cell r="N20461">
            <v>48386</v>
          </cell>
        </row>
        <row r="20462">
          <cell r="A20462" t="str">
            <v>SF-TAR-I07-NL-0096</v>
          </cell>
          <cell r="B20462" t="str">
            <v>CINT</v>
          </cell>
          <cell r="C20462" t="str">
            <v/>
          </cell>
          <cell r="D20462" t="str">
            <v>SEAT CUSHION TARO-S GREEN L13</v>
          </cell>
          <cell r="E20462">
            <v>44819</v>
          </cell>
          <cell r="F20462" t="str">
            <v>HALF</v>
          </cell>
          <cell r="G20462" t="str">
            <v>CI_I07</v>
          </cell>
          <cell r="H20462" t="str">
            <v>PC</v>
          </cell>
          <cell r="I20462" t="str">
            <v>CPR</v>
          </cell>
          <cell r="J20462" t="str">
            <v/>
          </cell>
          <cell r="K20462" t="str">
            <v>PD</v>
          </cell>
          <cell r="L20462" t="str">
            <v>7934</v>
          </cell>
          <cell r="M20462" t="str">
            <v>S</v>
          </cell>
          <cell r="N20462">
            <v>43208</v>
          </cell>
        </row>
        <row r="20463">
          <cell r="A20463" t="str">
            <v>SF-TAR-I07-NL-0097</v>
          </cell>
          <cell r="B20463" t="str">
            <v>CINT</v>
          </cell>
          <cell r="C20463" t="str">
            <v/>
          </cell>
          <cell r="D20463" t="str">
            <v>SEAT CUSHION TARO O L7</v>
          </cell>
          <cell r="E20463">
            <v>44894</v>
          </cell>
          <cell r="F20463" t="str">
            <v>HALF</v>
          </cell>
          <cell r="G20463" t="str">
            <v>CI_I07</v>
          </cell>
          <cell r="H20463" t="str">
            <v>PC</v>
          </cell>
          <cell r="I20463" t="str">
            <v>CPR</v>
          </cell>
          <cell r="J20463" t="str">
            <v/>
          </cell>
          <cell r="K20463" t="str">
            <v>PD</v>
          </cell>
          <cell r="L20463" t="str">
            <v>7934</v>
          </cell>
          <cell r="M20463" t="str">
            <v>S</v>
          </cell>
          <cell r="N20463">
            <v>44064</v>
          </cell>
        </row>
        <row r="20464">
          <cell r="A20464" t="str">
            <v>SF-TAR-I07-NL-0098</v>
          </cell>
          <cell r="B20464" t="str">
            <v>CINT</v>
          </cell>
          <cell r="C20464" t="str">
            <v/>
          </cell>
          <cell r="D20464" t="str">
            <v>SEAT CUSHION TARO O N4</v>
          </cell>
          <cell r="E20464">
            <v>44785</v>
          </cell>
          <cell r="F20464" t="str">
            <v>HALF</v>
          </cell>
          <cell r="G20464" t="str">
            <v>CI_I07</v>
          </cell>
          <cell r="H20464" t="str">
            <v>PC</v>
          </cell>
          <cell r="I20464" t="str">
            <v>CPR</v>
          </cell>
          <cell r="J20464" t="str">
            <v/>
          </cell>
          <cell r="K20464" t="str">
            <v>PD</v>
          </cell>
          <cell r="L20464" t="str">
            <v>7934</v>
          </cell>
          <cell r="M20464" t="str">
            <v>S</v>
          </cell>
          <cell r="N20464">
            <v>0</v>
          </cell>
        </row>
        <row r="20465">
          <cell r="A20465" t="str">
            <v>SF-TAR-I07-NL-0099</v>
          </cell>
          <cell r="B20465" t="str">
            <v>CINT</v>
          </cell>
          <cell r="C20465" t="str">
            <v/>
          </cell>
          <cell r="D20465" t="str">
            <v>SEAT CUSHION TARO O O1</v>
          </cell>
          <cell r="E20465">
            <v>44785</v>
          </cell>
          <cell r="F20465" t="str">
            <v>HALF</v>
          </cell>
          <cell r="G20465" t="str">
            <v>CI_I07</v>
          </cell>
          <cell r="H20465" t="str">
            <v>PC</v>
          </cell>
          <cell r="I20465" t="str">
            <v>CPR</v>
          </cell>
          <cell r="J20465" t="str">
            <v/>
          </cell>
          <cell r="K20465" t="str">
            <v>PD</v>
          </cell>
          <cell r="L20465" t="str">
            <v>7934</v>
          </cell>
          <cell r="M20465" t="str">
            <v>S</v>
          </cell>
          <cell r="N20465">
            <v>0</v>
          </cell>
        </row>
        <row r="20466">
          <cell r="A20466" t="str">
            <v>SF-TAR-I07-NL-0100</v>
          </cell>
          <cell r="B20466" t="str">
            <v>CINT</v>
          </cell>
          <cell r="C20466" t="str">
            <v/>
          </cell>
          <cell r="D20466" t="str">
            <v>SEAT CUSHION TARO O O3</v>
          </cell>
          <cell r="E20466">
            <v>44894</v>
          </cell>
          <cell r="F20466" t="str">
            <v>HALF</v>
          </cell>
          <cell r="G20466" t="str">
            <v>CI_I07</v>
          </cell>
          <cell r="H20466" t="str">
            <v>PC</v>
          </cell>
          <cell r="I20466" t="str">
            <v>CPR</v>
          </cell>
          <cell r="J20466" t="str">
            <v/>
          </cell>
          <cell r="K20466" t="str">
            <v>PD</v>
          </cell>
          <cell r="L20466" t="str">
            <v>7934</v>
          </cell>
          <cell r="M20466" t="str">
            <v>S</v>
          </cell>
          <cell r="N20466">
            <v>44064</v>
          </cell>
        </row>
        <row r="20467">
          <cell r="A20467" t="str">
            <v>SF-TAR-I07-NL-0101</v>
          </cell>
          <cell r="B20467" t="str">
            <v>CINT</v>
          </cell>
          <cell r="C20467" t="str">
            <v/>
          </cell>
          <cell r="D20467" t="str">
            <v>SEAT CUSHION TARO O O6</v>
          </cell>
          <cell r="E20467">
            <v>44785</v>
          </cell>
          <cell r="F20467" t="str">
            <v>HALF</v>
          </cell>
          <cell r="G20467" t="str">
            <v>CI_I07</v>
          </cell>
          <cell r="H20467" t="str">
            <v>PC</v>
          </cell>
          <cell r="I20467" t="str">
            <v>CPR</v>
          </cell>
          <cell r="J20467" t="str">
            <v/>
          </cell>
          <cell r="K20467" t="str">
            <v>PD</v>
          </cell>
          <cell r="L20467" t="str">
            <v>7934</v>
          </cell>
          <cell r="M20467" t="str">
            <v>S</v>
          </cell>
          <cell r="N20467">
            <v>0</v>
          </cell>
        </row>
        <row r="20468">
          <cell r="A20468" t="str">
            <v>SF-TAR-I07-NL-0102</v>
          </cell>
          <cell r="B20468" t="str">
            <v>CINT</v>
          </cell>
          <cell r="C20468" t="str">
            <v/>
          </cell>
          <cell r="D20468" t="str">
            <v>SEAT CUSHION TARO O O7</v>
          </cell>
          <cell r="E20468">
            <v>45169</v>
          </cell>
          <cell r="F20468" t="str">
            <v>HALF</v>
          </cell>
          <cell r="G20468" t="str">
            <v>CI_I07</v>
          </cell>
          <cell r="H20468" t="str">
            <v>PC</v>
          </cell>
          <cell r="I20468" t="str">
            <v>CPR</v>
          </cell>
          <cell r="J20468" t="str">
            <v/>
          </cell>
          <cell r="K20468" t="str">
            <v>PD</v>
          </cell>
          <cell r="L20468" t="str">
            <v>7934</v>
          </cell>
          <cell r="M20468" t="str">
            <v>S</v>
          </cell>
          <cell r="N20468">
            <v>44064</v>
          </cell>
        </row>
        <row r="20469">
          <cell r="A20469" t="str">
            <v>SF-TAR-I07-NL-0103</v>
          </cell>
          <cell r="B20469" t="str">
            <v>CINT</v>
          </cell>
          <cell r="C20469" t="str">
            <v/>
          </cell>
          <cell r="D20469" t="str">
            <v>SEAT CUSHION TARO S BLUE A1</v>
          </cell>
          <cell r="E20469">
            <v>45168</v>
          </cell>
          <cell r="F20469" t="str">
            <v>HALF</v>
          </cell>
          <cell r="G20469" t="str">
            <v>CI_I07</v>
          </cell>
          <cell r="H20469" t="str">
            <v>PC</v>
          </cell>
          <cell r="I20469" t="str">
            <v>CPR</v>
          </cell>
          <cell r="J20469" t="str">
            <v/>
          </cell>
          <cell r="K20469" t="str">
            <v>PD</v>
          </cell>
          <cell r="L20469" t="str">
            <v>7934</v>
          </cell>
          <cell r="M20469" t="str">
            <v>S</v>
          </cell>
          <cell r="N20469">
            <v>36075</v>
          </cell>
        </row>
        <row r="20470">
          <cell r="A20470" t="str">
            <v>SF-TAR-I07-NL-0104</v>
          </cell>
          <cell r="B20470" t="str">
            <v>CINT</v>
          </cell>
          <cell r="C20470" t="str">
            <v/>
          </cell>
          <cell r="D20470" t="str">
            <v>SEAT CUSHION TARO S GREY S2</v>
          </cell>
          <cell r="E20470">
            <v>44785</v>
          </cell>
          <cell r="F20470" t="str">
            <v>HALF</v>
          </cell>
          <cell r="G20470" t="str">
            <v>CI_I07</v>
          </cell>
          <cell r="H20470" t="str">
            <v>PC</v>
          </cell>
          <cell r="I20470" t="str">
            <v>CPR</v>
          </cell>
          <cell r="J20470" t="str">
            <v/>
          </cell>
          <cell r="K20470" t="str">
            <v>PD</v>
          </cell>
          <cell r="L20470" t="str">
            <v>7934</v>
          </cell>
          <cell r="M20470" t="str">
            <v>S</v>
          </cell>
          <cell r="N20470">
            <v>0</v>
          </cell>
        </row>
        <row r="20471">
          <cell r="A20471" t="str">
            <v>SF-TAR-I07-NL-0105</v>
          </cell>
          <cell r="B20471" t="str">
            <v>CINT</v>
          </cell>
          <cell r="C20471" t="str">
            <v/>
          </cell>
          <cell r="D20471" t="str">
            <v>SEAT CUSHION TARO S L7</v>
          </cell>
          <cell r="E20471">
            <v>45026</v>
          </cell>
          <cell r="F20471" t="str">
            <v>HALF</v>
          </cell>
          <cell r="G20471" t="str">
            <v>CI_I07</v>
          </cell>
          <cell r="H20471" t="str">
            <v>PC</v>
          </cell>
          <cell r="I20471" t="str">
            <v>CPR</v>
          </cell>
          <cell r="J20471" t="str">
            <v/>
          </cell>
          <cell r="K20471" t="str">
            <v>PD</v>
          </cell>
          <cell r="L20471" t="str">
            <v>7934</v>
          </cell>
          <cell r="M20471" t="str">
            <v>S</v>
          </cell>
          <cell r="N20471">
            <v>40968</v>
          </cell>
        </row>
        <row r="20472">
          <cell r="A20472" t="str">
            <v>SF-TAR-I07-NL-0106</v>
          </cell>
          <cell r="B20472" t="str">
            <v>CINT</v>
          </cell>
          <cell r="C20472" t="str">
            <v/>
          </cell>
          <cell r="D20472" t="str">
            <v>SEAT CUSHION TARO S N4</v>
          </cell>
          <cell r="E20472">
            <v>45266</v>
          </cell>
          <cell r="F20472" t="str">
            <v>HALF</v>
          </cell>
          <cell r="G20472" t="str">
            <v>CI_I07</v>
          </cell>
          <cell r="H20472" t="str">
            <v>PC</v>
          </cell>
          <cell r="I20472" t="str">
            <v>CPR</v>
          </cell>
          <cell r="J20472" t="str">
            <v/>
          </cell>
          <cell r="K20472" t="str">
            <v>PD</v>
          </cell>
          <cell r="L20472" t="str">
            <v>7934</v>
          </cell>
          <cell r="M20472" t="str">
            <v>S</v>
          </cell>
          <cell r="N20472">
            <v>43648</v>
          </cell>
        </row>
        <row r="20473">
          <cell r="A20473" t="str">
            <v>SF-TAR-I07-NL-0107</v>
          </cell>
          <cell r="B20473" t="str">
            <v>CINT</v>
          </cell>
          <cell r="C20473" t="str">
            <v/>
          </cell>
          <cell r="D20473" t="str">
            <v>SEAT CUSHION TARO S O1</v>
          </cell>
          <cell r="E20473">
            <v>44785</v>
          </cell>
          <cell r="F20473" t="str">
            <v>HALF</v>
          </cell>
          <cell r="G20473" t="str">
            <v>CI_I07</v>
          </cell>
          <cell r="H20473" t="str">
            <v>PC</v>
          </cell>
          <cell r="I20473" t="str">
            <v>CPR</v>
          </cell>
          <cell r="J20473" t="str">
            <v/>
          </cell>
          <cell r="K20473" t="str">
            <v>PD</v>
          </cell>
          <cell r="L20473" t="str">
            <v>7934</v>
          </cell>
          <cell r="M20473" t="str">
            <v>S</v>
          </cell>
          <cell r="N20473">
            <v>0</v>
          </cell>
        </row>
        <row r="20474">
          <cell r="A20474" t="str">
            <v>SF-TAR-I07-NL-0108</v>
          </cell>
          <cell r="B20474" t="str">
            <v>CINT</v>
          </cell>
          <cell r="C20474" t="str">
            <v/>
          </cell>
          <cell r="D20474" t="str">
            <v>SEAT CUSHION TARO S O3</v>
          </cell>
          <cell r="E20474">
            <v>44874</v>
          </cell>
          <cell r="F20474" t="str">
            <v>HALF</v>
          </cell>
          <cell r="G20474" t="str">
            <v>CI_I07</v>
          </cell>
          <cell r="H20474" t="str">
            <v>PC</v>
          </cell>
          <cell r="I20474" t="str">
            <v>CPR</v>
          </cell>
          <cell r="J20474" t="str">
            <v/>
          </cell>
          <cell r="K20474" t="str">
            <v>PD</v>
          </cell>
          <cell r="L20474" t="str">
            <v>7934</v>
          </cell>
          <cell r="M20474" t="str">
            <v>S</v>
          </cell>
          <cell r="N20474">
            <v>43207</v>
          </cell>
        </row>
        <row r="20475">
          <cell r="A20475" t="str">
            <v>SF-TAR-I07-NL-0109</v>
          </cell>
          <cell r="B20475" t="str">
            <v>CINT</v>
          </cell>
          <cell r="C20475" t="str">
            <v/>
          </cell>
          <cell r="D20475" t="str">
            <v>SEAT CUSHION TARO S O6</v>
          </cell>
          <cell r="E20475">
            <v>44785</v>
          </cell>
          <cell r="F20475" t="str">
            <v>HALF</v>
          </cell>
          <cell r="G20475" t="str">
            <v>CI_I07</v>
          </cell>
          <cell r="H20475" t="str">
            <v>PC</v>
          </cell>
          <cell r="I20475" t="str">
            <v>CPR</v>
          </cell>
          <cell r="J20475" t="str">
            <v/>
          </cell>
          <cell r="K20475" t="str">
            <v>PD</v>
          </cell>
          <cell r="L20475" t="str">
            <v>7934</v>
          </cell>
          <cell r="M20475" t="str">
            <v>S</v>
          </cell>
          <cell r="N20475">
            <v>0</v>
          </cell>
        </row>
        <row r="20476">
          <cell r="A20476" t="str">
            <v>SF-TAR-I07-NL-0110</v>
          </cell>
          <cell r="B20476" t="str">
            <v>CINT</v>
          </cell>
          <cell r="C20476" t="str">
            <v/>
          </cell>
          <cell r="D20476" t="str">
            <v>BACK CUSHION-1 TARO O5</v>
          </cell>
          <cell r="E20476">
            <v>44867</v>
          </cell>
          <cell r="F20476" t="str">
            <v>HALF</v>
          </cell>
          <cell r="G20476" t="str">
            <v>CI_I07</v>
          </cell>
          <cell r="H20476" t="str">
            <v>PC</v>
          </cell>
          <cell r="I20476" t="str">
            <v>CPR</v>
          </cell>
          <cell r="J20476" t="str">
            <v/>
          </cell>
          <cell r="K20476" t="str">
            <v>PD</v>
          </cell>
          <cell r="L20476" t="str">
            <v>7934</v>
          </cell>
          <cell r="M20476" t="str">
            <v>S</v>
          </cell>
          <cell r="N20476">
            <v>33916</v>
          </cell>
        </row>
        <row r="20477">
          <cell r="A20477" t="str">
            <v>SF-TAR-I07-NL-0111</v>
          </cell>
          <cell r="B20477" t="str">
            <v>CINT</v>
          </cell>
          <cell r="C20477" t="str">
            <v/>
          </cell>
          <cell r="D20477" t="str">
            <v>BACK CUSHION-2 TARO O5</v>
          </cell>
          <cell r="E20477">
            <v>44867</v>
          </cell>
          <cell r="F20477" t="str">
            <v>HALF</v>
          </cell>
          <cell r="G20477" t="str">
            <v>CI_I07</v>
          </cell>
          <cell r="H20477" t="str">
            <v>PC</v>
          </cell>
          <cell r="I20477" t="str">
            <v>CPR</v>
          </cell>
          <cell r="J20477" t="str">
            <v/>
          </cell>
          <cell r="K20477" t="str">
            <v>PD</v>
          </cell>
          <cell r="L20477" t="str">
            <v>7934</v>
          </cell>
          <cell r="M20477" t="str">
            <v>S</v>
          </cell>
          <cell r="N20477">
            <v>21790</v>
          </cell>
        </row>
        <row r="20478">
          <cell r="A20478" t="str">
            <v>SF-TAR-I07-NL-0112</v>
          </cell>
          <cell r="B20478" t="str">
            <v>CINT</v>
          </cell>
          <cell r="C20478" t="str">
            <v/>
          </cell>
          <cell r="D20478" t="str">
            <v>SEAT CUSHION TARO S O5</v>
          </cell>
          <cell r="E20478">
            <v>44867</v>
          </cell>
          <cell r="F20478" t="str">
            <v>HALF</v>
          </cell>
          <cell r="G20478" t="str">
            <v>CI_I07</v>
          </cell>
          <cell r="H20478" t="str">
            <v>PC</v>
          </cell>
          <cell r="I20478" t="str">
            <v>CPR</v>
          </cell>
          <cell r="J20478" t="str">
            <v/>
          </cell>
          <cell r="K20478" t="str">
            <v>PD</v>
          </cell>
          <cell r="L20478" t="str">
            <v>7934</v>
          </cell>
          <cell r="M20478" t="str">
            <v>S</v>
          </cell>
          <cell r="N20478">
            <v>39940</v>
          </cell>
        </row>
        <row r="20479">
          <cell r="A20479" t="str">
            <v>SF-TAR-I07-NL-0113</v>
          </cell>
          <cell r="B20479" t="str">
            <v>CINT</v>
          </cell>
          <cell r="C20479" t="str">
            <v/>
          </cell>
          <cell r="D20479" t="str">
            <v>BACK CUSHION-2 TARO RED N3 BORDIR KBB</v>
          </cell>
          <cell r="E20479">
            <v>45063</v>
          </cell>
          <cell r="F20479" t="str">
            <v>HALF</v>
          </cell>
          <cell r="G20479" t="str">
            <v>CI_I07</v>
          </cell>
          <cell r="H20479" t="str">
            <v>PC</v>
          </cell>
          <cell r="I20479" t="str">
            <v>CPR</v>
          </cell>
          <cell r="J20479" t="str">
            <v/>
          </cell>
          <cell r="K20479" t="str">
            <v>PD</v>
          </cell>
          <cell r="L20479" t="str">
            <v>7934</v>
          </cell>
          <cell r="M20479" t="str">
            <v>S</v>
          </cell>
          <cell r="N20479">
            <v>27459</v>
          </cell>
        </row>
        <row r="20480">
          <cell r="A20480" t="str">
            <v>SF-TAR-I07-NL-0114</v>
          </cell>
          <cell r="B20480" t="str">
            <v>CINT</v>
          </cell>
          <cell r="C20480" t="str">
            <v/>
          </cell>
          <cell r="D20480" t="str">
            <v>BACK CUSHION-2 TARO O1 BORDIR RSSF</v>
          </cell>
          <cell r="E20480">
            <v>0</v>
          </cell>
          <cell r="F20480" t="str">
            <v>HALF</v>
          </cell>
          <cell r="G20480" t="str">
            <v>CI_I07</v>
          </cell>
          <cell r="H20480" t="str">
            <v>PC</v>
          </cell>
          <cell r="I20480" t="str">
            <v>CPR</v>
          </cell>
          <cell r="J20480" t="str">
            <v/>
          </cell>
          <cell r="K20480" t="str">
            <v>PD</v>
          </cell>
          <cell r="L20480" t="str">
            <v>7934</v>
          </cell>
          <cell r="M20480" t="str">
            <v>S</v>
          </cell>
          <cell r="N20480">
            <v>0</v>
          </cell>
        </row>
        <row r="20481">
          <cell r="A20481" t="str">
            <v>SF-TAR-I07-NL-0115</v>
          </cell>
          <cell r="B20481" t="str">
            <v>CINT</v>
          </cell>
          <cell r="C20481" t="str">
            <v/>
          </cell>
          <cell r="D20481" t="str">
            <v>SEAT CUSHION TARO BLUE CORAL</v>
          </cell>
          <cell r="E20481">
            <v>0</v>
          </cell>
          <cell r="F20481" t="str">
            <v>HALF</v>
          </cell>
          <cell r="G20481" t="str">
            <v>CI_I07</v>
          </cell>
          <cell r="H20481" t="str">
            <v>PC</v>
          </cell>
          <cell r="I20481" t="str">
            <v>CPR</v>
          </cell>
          <cell r="J20481" t="str">
            <v/>
          </cell>
          <cell r="K20481" t="str">
            <v>PD</v>
          </cell>
          <cell r="L20481" t="str">
            <v>7934</v>
          </cell>
          <cell r="M20481" t="str">
            <v>S</v>
          </cell>
          <cell r="N20481">
            <v>0</v>
          </cell>
        </row>
        <row r="20482">
          <cell r="A20482" t="str">
            <v>SF-TAR-I07-NL-0116</v>
          </cell>
          <cell r="B20482" t="str">
            <v>CINT</v>
          </cell>
          <cell r="C20482" t="str">
            <v/>
          </cell>
          <cell r="D20482" t="str">
            <v>BACK CUSHION-1 TARO BLUE CORAL</v>
          </cell>
          <cell r="E20482">
            <v>0</v>
          </cell>
          <cell r="F20482" t="str">
            <v>HALF</v>
          </cell>
          <cell r="G20482" t="str">
            <v>CI_I07</v>
          </cell>
          <cell r="H20482" t="str">
            <v>PC</v>
          </cell>
          <cell r="I20482" t="str">
            <v>CPR</v>
          </cell>
          <cell r="J20482" t="str">
            <v/>
          </cell>
          <cell r="K20482" t="str">
            <v>PD</v>
          </cell>
          <cell r="L20482" t="str">
            <v>7934</v>
          </cell>
          <cell r="M20482" t="str">
            <v>S</v>
          </cell>
          <cell r="N20482">
            <v>0</v>
          </cell>
        </row>
        <row r="20483">
          <cell r="A20483" t="str">
            <v>SF-TAR-I07-NL-0117</v>
          </cell>
          <cell r="B20483" t="str">
            <v>CINT</v>
          </cell>
          <cell r="C20483" t="str">
            <v/>
          </cell>
          <cell r="D20483" t="str">
            <v>BACK CUSHION-2 TARO BLUE CORAL BDIR RSSF</v>
          </cell>
          <cell r="E20483">
            <v>0</v>
          </cell>
          <cell r="F20483" t="str">
            <v>HALF</v>
          </cell>
          <cell r="G20483" t="str">
            <v>CI_I07</v>
          </cell>
          <cell r="H20483" t="str">
            <v>PC</v>
          </cell>
          <cell r="I20483" t="str">
            <v>CPR</v>
          </cell>
          <cell r="J20483" t="str">
            <v/>
          </cell>
          <cell r="K20483" t="str">
            <v>PD</v>
          </cell>
          <cell r="L20483" t="str">
            <v>7934</v>
          </cell>
          <cell r="M20483" t="str">
            <v>S</v>
          </cell>
          <cell r="N20483">
            <v>0</v>
          </cell>
        </row>
        <row r="20484">
          <cell r="A20484" t="str">
            <v>SF-TAR-I07-NL-0118</v>
          </cell>
          <cell r="B20484" t="str">
            <v>CINT</v>
          </cell>
          <cell r="C20484" t="str">
            <v/>
          </cell>
          <cell r="D20484" t="str">
            <v>BACK CUSHION-2 TARO D1 BORDIR COCC</v>
          </cell>
          <cell r="E20484">
            <v>45266</v>
          </cell>
          <cell r="F20484" t="str">
            <v>HALF</v>
          </cell>
          <cell r="G20484" t="str">
            <v>CI_I07</v>
          </cell>
          <cell r="H20484" t="str">
            <v>PC</v>
          </cell>
          <cell r="I20484" t="str">
            <v>CPR</v>
          </cell>
          <cell r="J20484" t="str">
            <v/>
          </cell>
          <cell r="K20484" t="str">
            <v>PD</v>
          </cell>
          <cell r="L20484" t="str">
            <v>7934</v>
          </cell>
          <cell r="M20484" t="str">
            <v>S</v>
          </cell>
          <cell r="N20484">
            <v>31317</v>
          </cell>
        </row>
        <row r="20485">
          <cell r="A20485" t="str">
            <v>SF-TAR-ICT-SC-0001</v>
          </cell>
          <cell r="B20485" t="str">
            <v>CINT</v>
          </cell>
          <cell r="C20485" t="str">
            <v/>
          </cell>
          <cell r="D20485" t="str">
            <v>BACK JOINT PLATE TARO1</v>
          </cell>
          <cell r="E20485">
            <v>44851</v>
          </cell>
          <cell r="F20485" t="str">
            <v>HALF</v>
          </cell>
          <cell r="G20485" t="str">
            <v>CI_ICT</v>
          </cell>
          <cell r="H20485" t="str">
            <v>PC</v>
          </cell>
          <cell r="I20485" t="str">
            <v>CPR</v>
          </cell>
          <cell r="J20485" t="str">
            <v/>
          </cell>
          <cell r="K20485" t="str">
            <v>PD</v>
          </cell>
          <cell r="L20485" t="str">
            <v>7931</v>
          </cell>
          <cell r="M20485" t="str">
            <v>V</v>
          </cell>
          <cell r="N20485">
            <v>3850</v>
          </cell>
        </row>
        <row r="20486">
          <cell r="A20486" t="str">
            <v>SF-TAR-ICT-SC-0002</v>
          </cell>
          <cell r="B20486" t="str">
            <v>CINT</v>
          </cell>
          <cell r="C20486" t="str">
            <v/>
          </cell>
          <cell r="D20486" t="str">
            <v>BACK JOINT PLATE TARO2</v>
          </cell>
          <cell r="E20486">
            <v>44851</v>
          </cell>
          <cell r="F20486" t="str">
            <v>HALF</v>
          </cell>
          <cell r="G20486" t="str">
            <v>CI_ICT</v>
          </cell>
          <cell r="H20486" t="str">
            <v>PC</v>
          </cell>
          <cell r="I20486" t="str">
            <v>CPR</v>
          </cell>
          <cell r="J20486" t="str">
            <v/>
          </cell>
          <cell r="K20486" t="str">
            <v>PD</v>
          </cell>
          <cell r="L20486" t="str">
            <v>7931</v>
          </cell>
          <cell r="M20486" t="str">
            <v>V</v>
          </cell>
          <cell r="N20486">
            <v>4331</v>
          </cell>
        </row>
        <row r="20487">
          <cell r="A20487" t="str">
            <v>SF-TAR-INL-SC-0003</v>
          </cell>
          <cell r="B20487" t="str">
            <v>CINT</v>
          </cell>
          <cell r="C20487" t="str">
            <v/>
          </cell>
          <cell r="D20487" t="str">
            <v>SEAT CUSHION TARO O L7</v>
          </cell>
          <cell r="E20487">
            <v>44851</v>
          </cell>
          <cell r="F20487" t="str">
            <v>HALF</v>
          </cell>
          <cell r="G20487" t="str">
            <v>CI_INL</v>
          </cell>
          <cell r="H20487" t="str">
            <v>PC</v>
          </cell>
          <cell r="I20487" t="str">
            <v>CPR</v>
          </cell>
          <cell r="J20487" t="str">
            <v/>
          </cell>
          <cell r="K20487" t="str">
            <v>PD</v>
          </cell>
          <cell r="L20487" t="str">
            <v>7934</v>
          </cell>
          <cell r="M20487" t="str">
            <v>V</v>
          </cell>
          <cell r="N20487">
            <v>44063</v>
          </cell>
        </row>
        <row r="20488">
          <cell r="A20488" t="str">
            <v>SF-TAR-INL-SC-0004</v>
          </cell>
          <cell r="B20488" t="str">
            <v>CINT</v>
          </cell>
          <cell r="C20488" t="str">
            <v/>
          </cell>
          <cell r="D20488" t="str">
            <v>SEAT CUSHION TARO O N4</v>
          </cell>
          <cell r="E20488">
            <v>44814</v>
          </cell>
          <cell r="F20488" t="str">
            <v>HALF</v>
          </cell>
          <cell r="G20488" t="str">
            <v>CI_INL</v>
          </cell>
          <cell r="H20488" t="str">
            <v>PC</v>
          </cell>
          <cell r="I20488" t="str">
            <v>CPR</v>
          </cell>
          <cell r="J20488" t="str">
            <v/>
          </cell>
          <cell r="K20488" t="str">
            <v>PD</v>
          </cell>
          <cell r="L20488" t="str">
            <v>7934</v>
          </cell>
          <cell r="M20488" t="str">
            <v>V</v>
          </cell>
          <cell r="N20488">
            <v>51447</v>
          </cell>
        </row>
        <row r="20489">
          <cell r="A20489" t="str">
            <v>SF-TAR-INL-SC-0005</v>
          </cell>
          <cell r="B20489" t="str">
            <v>CINT</v>
          </cell>
          <cell r="C20489" t="str">
            <v/>
          </cell>
          <cell r="D20489" t="str">
            <v>SEAT CUSHION TARO O O1</v>
          </cell>
          <cell r="E20489">
            <v>0</v>
          </cell>
          <cell r="F20489" t="str">
            <v>HALF</v>
          </cell>
          <cell r="G20489" t="str">
            <v>CI_INL</v>
          </cell>
          <cell r="H20489" t="str">
            <v>PC</v>
          </cell>
          <cell r="I20489" t="str">
            <v>CPR</v>
          </cell>
          <cell r="J20489" t="str">
            <v/>
          </cell>
          <cell r="K20489" t="str">
            <v>PD</v>
          </cell>
          <cell r="L20489" t="str">
            <v>7934</v>
          </cell>
          <cell r="M20489" t="str">
            <v>V</v>
          </cell>
          <cell r="N20489">
            <v>44064</v>
          </cell>
        </row>
        <row r="20490">
          <cell r="A20490" t="str">
            <v>SF-TAR-INL-SC-0006</v>
          </cell>
          <cell r="B20490" t="str">
            <v>CINT</v>
          </cell>
          <cell r="C20490" t="str">
            <v/>
          </cell>
          <cell r="D20490" t="str">
            <v>SEAT CUSHION TARO O O3</v>
          </cell>
          <cell r="E20490">
            <v>44851</v>
          </cell>
          <cell r="F20490" t="str">
            <v>HALF</v>
          </cell>
          <cell r="G20490" t="str">
            <v>CI_INL</v>
          </cell>
          <cell r="H20490" t="str">
            <v>PC</v>
          </cell>
          <cell r="I20490" t="str">
            <v>CPR</v>
          </cell>
          <cell r="J20490" t="str">
            <v/>
          </cell>
          <cell r="K20490" t="str">
            <v>PD</v>
          </cell>
          <cell r="L20490" t="str">
            <v>7934</v>
          </cell>
          <cell r="M20490" t="str">
            <v>V</v>
          </cell>
          <cell r="N20490">
            <v>44063</v>
          </cell>
        </row>
        <row r="20491">
          <cell r="A20491" t="str">
            <v>SF-TAR-INL-SC-0007</v>
          </cell>
          <cell r="B20491" t="str">
            <v>CINT</v>
          </cell>
          <cell r="C20491" t="str">
            <v/>
          </cell>
          <cell r="D20491" t="str">
            <v>SEAT CUSHION TARO O O6</v>
          </cell>
          <cell r="E20491">
            <v>0</v>
          </cell>
          <cell r="F20491" t="str">
            <v>HALF</v>
          </cell>
          <cell r="G20491" t="str">
            <v>CI_INL</v>
          </cell>
          <cell r="H20491" t="str">
            <v>PC</v>
          </cell>
          <cell r="I20491" t="str">
            <v>CPR</v>
          </cell>
          <cell r="J20491" t="str">
            <v/>
          </cell>
          <cell r="K20491" t="str">
            <v>PD</v>
          </cell>
          <cell r="L20491" t="str">
            <v>7934</v>
          </cell>
          <cell r="M20491" t="str">
            <v>V</v>
          </cell>
          <cell r="N20491">
            <v>44064</v>
          </cell>
        </row>
        <row r="20492">
          <cell r="A20492" t="str">
            <v>SF-TAR-INL-SC-0008</v>
          </cell>
          <cell r="B20492" t="str">
            <v>CINT</v>
          </cell>
          <cell r="C20492" t="str">
            <v/>
          </cell>
          <cell r="D20492" t="str">
            <v>SEAT CUSHION TARO O O7</v>
          </cell>
          <cell r="E20492">
            <v>44851</v>
          </cell>
          <cell r="F20492" t="str">
            <v>HALF</v>
          </cell>
          <cell r="G20492" t="str">
            <v>CI_INL</v>
          </cell>
          <cell r="H20492" t="str">
            <v>PC</v>
          </cell>
          <cell r="I20492" t="str">
            <v>CPR</v>
          </cell>
          <cell r="J20492" t="str">
            <v/>
          </cell>
          <cell r="K20492" t="str">
            <v>PD</v>
          </cell>
          <cell r="L20492" t="str">
            <v>7934</v>
          </cell>
          <cell r="M20492" t="str">
            <v>V</v>
          </cell>
          <cell r="N20492">
            <v>44063</v>
          </cell>
        </row>
        <row r="20493">
          <cell r="A20493" t="str">
            <v>SF-TAR-INL-SC-0009</v>
          </cell>
          <cell r="B20493" t="str">
            <v>CINT</v>
          </cell>
          <cell r="C20493" t="str">
            <v/>
          </cell>
          <cell r="D20493" t="str">
            <v>SEAT CUSHION TARO S BLUE A1</v>
          </cell>
          <cell r="E20493">
            <v>0</v>
          </cell>
          <cell r="F20493" t="str">
            <v>HALF</v>
          </cell>
          <cell r="G20493" t="str">
            <v>CI_INL</v>
          </cell>
          <cell r="H20493" t="str">
            <v>PC</v>
          </cell>
          <cell r="I20493" t="str">
            <v>CPR</v>
          </cell>
          <cell r="J20493" t="str">
            <v/>
          </cell>
          <cell r="K20493" t="str">
            <v>PD</v>
          </cell>
          <cell r="L20493" t="str">
            <v>7934</v>
          </cell>
          <cell r="M20493" t="str">
            <v>V</v>
          </cell>
          <cell r="N20493">
            <v>44064</v>
          </cell>
        </row>
        <row r="20494">
          <cell r="A20494" t="str">
            <v>SF-TAR-INL-SC-0010</v>
          </cell>
          <cell r="B20494" t="str">
            <v>CINT</v>
          </cell>
          <cell r="C20494" t="str">
            <v/>
          </cell>
          <cell r="D20494" t="str">
            <v>SEAT CUSHION TARO S GREY S2</v>
          </cell>
          <cell r="E20494">
            <v>0</v>
          </cell>
          <cell r="F20494" t="str">
            <v>HALF</v>
          </cell>
          <cell r="G20494" t="str">
            <v>CI_INL</v>
          </cell>
          <cell r="H20494" t="str">
            <v>PC</v>
          </cell>
          <cell r="I20494" t="str">
            <v>CPR</v>
          </cell>
          <cell r="J20494" t="str">
            <v/>
          </cell>
          <cell r="K20494" t="str">
            <v>PD</v>
          </cell>
          <cell r="L20494" t="str">
            <v>7934</v>
          </cell>
          <cell r="M20494" t="str">
            <v>V</v>
          </cell>
          <cell r="N20494">
            <v>44064</v>
          </cell>
        </row>
        <row r="20495">
          <cell r="A20495" t="str">
            <v>SF-TAR-INL-SC-0011</v>
          </cell>
          <cell r="B20495" t="str">
            <v>CINT</v>
          </cell>
          <cell r="C20495" t="str">
            <v/>
          </cell>
          <cell r="D20495" t="str">
            <v>SEAT CUSHION TARO S L7</v>
          </cell>
          <cell r="E20495">
            <v>44804</v>
          </cell>
          <cell r="F20495" t="str">
            <v>HALF</v>
          </cell>
          <cell r="G20495" t="str">
            <v>CI_INL</v>
          </cell>
          <cell r="H20495" t="str">
            <v>PC</v>
          </cell>
          <cell r="I20495" t="str">
            <v>CPR</v>
          </cell>
          <cell r="J20495" t="str">
            <v/>
          </cell>
          <cell r="K20495" t="str">
            <v>PD</v>
          </cell>
          <cell r="L20495" t="str">
            <v>7934</v>
          </cell>
          <cell r="M20495" t="str">
            <v>V</v>
          </cell>
          <cell r="N20495">
            <v>44064</v>
          </cell>
        </row>
        <row r="20496">
          <cell r="A20496" t="str">
            <v>SF-TAR-INL-SC-0012</v>
          </cell>
          <cell r="B20496" t="str">
            <v>CINT</v>
          </cell>
          <cell r="C20496" t="str">
            <v/>
          </cell>
          <cell r="D20496" t="str">
            <v>SEAT CUSHION TARO S N4</v>
          </cell>
          <cell r="E20496">
            <v>44851</v>
          </cell>
          <cell r="F20496" t="str">
            <v>HALF</v>
          </cell>
          <cell r="G20496" t="str">
            <v>CI_INL</v>
          </cell>
          <cell r="H20496" t="str">
            <v>PC</v>
          </cell>
          <cell r="I20496" t="str">
            <v>CPR</v>
          </cell>
          <cell r="J20496" t="str">
            <v/>
          </cell>
          <cell r="K20496" t="str">
            <v>PD</v>
          </cell>
          <cell r="L20496" t="str">
            <v>7934</v>
          </cell>
          <cell r="M20496" t="str">
            <v>V</v>
          </cell>
          <cell r="N20496">
            <v>30176</v>
          </cell>
        </row>
        <row r="20497">
          <cell r="A20497" t="str">
            <v>SF-TAR-INL-SC-0013</v>
          </cell>
          <cell r="B20497" t="str">
            <v>CINT</v>
          </cell>
          <cell r="C20497" t="str">
            <v/>
          </cell>
          <cell r="D20497" t="str">
            <v>SEAT CUSHION TARO S O1</v>
          </cell>
          <cell r="E20497">
            <v>0</v>
          </cell>
          <cell r="F20497" t="str">
            <v>HALF</v>
          </cell>
          <cell r="G20497" t="str">
            <v>CI_INL</v>
          </cell>
          <cell r="H20497" t="str">
            <v>PC</v>
          </cell>
          <cell r="I20497" t="str">
            <v>CPR</v>
          </cell>
          <cell r="J20497" t="str">
            <v/>
          </cell>
          <cell r="K20497" t="str">
            <v>PD</v>
          </cell>
          <cell r="L20497" t="str">
            <v>7934</v>
          </cell>
          <cell r="M20497" t="str">
            <v>V</v>
          </cell>
          <cell r="N20497">
            <v>44064</v>
          </cell>
        </row>
        <row r="20498">
          <cell r="A20498" t="str">
            <v>SF-TAR-INL-SC-0014</v>
          </cell>
          <cell r="B20498" t="str">
            <v>CINT</v>
          </cell>
          <cell r="C20498" t="str">
            <v/>
          </cell>
          <cell r="D20498" t="str">
            <v>SEAT CUSHION TARO S O3</v>
          </cell>
          <cell r="E20498">
            <v>44804</v>
          </cell>
          <cell r="F20498" t="str">
            <v>HALF</v>
          </cell>
          <cell r="G20498" t="str">
            <v>CI_INL</v>
          </cell>
          <cell r="H20498" t="str">
            <v>PC</v>
          </cell>
          <cell r="I20498" t="str">
            <v>CPR</v>
          </cell>
          <cell r="J20498" t="str">
            <v/>
          </cell>
          <cell r="K20498" t="str">
            <v>PD</v>
          </cell>
          <cell r="L20498" t="str">
            <v>7934</v>
          </cell>
          <cell r="M20498" t="str">
            <v>V</v>
          </cell>
          <cell r="N20498">
            <v>44064</v>
          </cell>
        </row>
        <row r="20499">
          <cell r="A20499" t="str">
            <v>SF-TAR-INL-SC-0015</v>
          </cell>
          <cell r="B20499" t="str">
            <v>CINT</v>
          </cell>
          <cell r="C20499" t="str">
            <v/>
          </cell>
          <cell r="D20499" t="str">
            <v>SEAT CUSHION TARO S O6</v>
          </cell>
          <cell r="E20499">
            <v>0</v>
          </cell>
          <cell r="F20499" t="str">
            <v>HALF</v>
          </cell>
          <cell r="G20499" t="str">
            <v>CI_INL</v>
          </cell>
          <cell r="H20499" t="str">
            <v>PC</v>
          </cell>
          <cell r="I20499" t="str">
            <v>CPR</v>
          </cell>
          <cell r="J20499" t="str">
            <v/>
          </cell>
          <cell r="K20499" t="str">
            <v>PD</v>
          </cell>
          <cell r="L20499" t="str">
            <v>7934</v>
          </cell>
          <cell r="M20499" t="str">
            <v>V</v>
          </cell>
          <cell r="N20499">
            <v>44064</v>
          </cell>
        </row>
        <row r="20500">
          <cell r="A20500" t="str">
            <v>SF-TAR-INL-SC-0016</v>
          </cell>
          <cell r="B20500" t="str">
            <v>CINT</v>
          </cell>
          <cell r="C20500" t="str">
            <v/>
          </cell>
          <cell r="D20500" t="str">
            <v>SEAT CUSHION TARO S O7</v>
          </cell>
          <cell r="E20500">
            <v>0</v>
          </cell>
          <cell r="F20500" t="str">
            <v>HALF</v>
          </cell>
          <cell r="G20500" t="str">
            <v>CI_INL</v>
          </cell>
          <cell r="H20500" t="str">
            <v>PC</v>
          </cell>
          <cell r="I20500" t="str">
            <v>CPR</v>
          </cell>
          <cell r="J20500" t="str">
            <v/>
          </cell>
          <cell r="K20500" t="str">
            <v>PD</v>
          </cell>
          <cell r="L20500" t="str">
            <v>7934</v>
          </cell>
          <cell r="M20500" t="str">
            <v>V</v>
          </cell>
          <cell r="N20500">
            <v>44064</v>
          </cell>
        </row>
        <row r="20501">
          <cell r="A20501" t="str">
            <v>SF-TAR-INL-SC-0017</v>
          </cell>
          <cell r="B20501" t="str">
            <v>CINT</v>
          </cell>
          <cell r="C20501" t="str">
            <v/>
          </cell>
          <cell r="D20501" t="str">
            <v>SEAT CUSHION TARO S VANITY BROWN</v>
          </cell>
          <cell r="E20501">
            <v>44851</v>
          </cell>
          <cell r="F20501" t="str">
            <v>HALF</v>
          </cell>
          <cell r="G20501" t="str">
            <v>CI_INL</v>
          </cell>
          <cell r="H20501" t="str">
            <v>PC</v>
          </cell>
          <cell r="I20501" t="str">
            <v>CPR</v>
          </cell>
          <cell r="J20501" t="str">
            <v/>
          </cell>
          <cell r="K20501" t="str">
            <v>PD</v>
          </cell>
          <cell r="L20501" t="str">
            <v>7934</v>
          </cell>
          <cell r="M20501" t="str">
            <v>V</v>
          </cell>
          <cell r="N20501">
            <v>44063</v>
          </cell>
        </row>
        <row r="20502">
          <cell r="A20502" t="str">
            <v>SF-TAR-INL-SC-0018</v>
          </cell>
          <cell r="B20502" t="str">
            <v>CINT</v>
          </cell>
          <cell r="C20502" t="str">
            <v/>
          </cell>
          <cell r="D20502" t="str">
            <v>SEAT CUSHION TARO BLUE O1</v>
          </cell>
          <cell r="E20502">
            <v>0</v>
          </cell>
          <cell r="F20502" t="str">
            <v>HALF</v>
          </cell>
          <cell r="G20502" t="str">
            <v>CI_INL</v>
          </cell>
          <cell r="H20502" t="str">
            <v>PC</v>
          </cell>
          <cell r="I20502" t="str">
            <v>CPR</v>
          </cell>
          <cell r="J20502" t="str">
            <v/>
          </cell>
          <cell r="K20502" t="str">
            <v>PD</v>
          </cell>
          <cell r="L20502" t="str">
            <v>7934</v>
          </cell>
          <cell r="M20502" t="str">
            <v>V</v>
          </cell>
          <cell r="N20502">
            <v>44064</v>
          </cell>
        </row>
        <row r="20503">
          <cell r="A20503" t="str">
            <v>SF-TAR-INL-SC-0019</v>
          </cell>
          <cell r="B20503" t="str">
            <v>CINT</v>
          </cell>
          <cell r="C20503" t="str">
            <v/>
          </cell>
          <cell r="D20503" t="str">
            <v>SEAT CUSHION TARO-O A3</v>
          </cell>
          <cell r="E20503">
            <v>0</v>
          </cell>
          <cell r="F20503" t="str">
            <v>HALF</v>
          </cell>
          <cell r="G20503" t="str">
            <v>CI_INL</v>
          </cell>
          <cell r="H20503" t="str">
            <v>PC</v>
          </cell>
          <cell r="I20503" t="str">
            <v>CPR</v>
          </cell>
          <cell r="J20503" t="str">
            <v/>
          </cell>
          <cell r="K20503" t="str">
            <v>PD</v>
          </cell>
          <cell r="L20503" t="str">
            <v>7934</v>
          </cell>
          <cell r="M20503" t="str">
            <v>V</v>
          </cell>
          <cell r="N20503">
            <v>44064</v>
          </cell>
        </row>
        <row r="20504">
          <cell r="A20504" t="str">
            <v>SF-TAR-INL-SC-0020</v>
          </cell>
          <cell r="B20504" t="str">
            <v>CINT</v>
          </cell>
          <cell r="C20504" t="str">
            <v/>
          </cell>
          <cell r="D20504" t="str">
            <v>SEAT CUSHION TARO-O A4</v>
          </cell>
          <cell r="E20504">
            <v>0</v>
          </cell>
          <cell r="F20504" t="str">
            <v>HALF</v>
          </cell>
          <cell r="G20504" t="str">
            <v>CI_INL</v>
          </cell>
          <cell r="H20504" t="str">
            <v>PC</v>
          </cell>
          <cell r="I20504" t="str">
            <v>CPR</v>
          </cell>
          <cell r="J20504" t="str">
            <v/>
          </cell>
          <cell r="K20504" t="str">
            <v>PD</v>
          </cell>
          <cell r="L20504" t="str">
            <v>7934</v>
          </cell>
          <cell r="M20504" t="str">
            <v>V</v>
          </cell>
          <cell r="N20504">
            <v>44064</v>
          </cell>
        </row>
        <row r="20505">
          <cell r="A20505" t="str">
            <v>SF-TAR-INL-SC-0021</v>
          </cell>
          <cell r="B20505" t="str">
            <v>CINT</v>
          </cell>
          <cell r="C20505" t="str">
            <v/>
          </cell>
          <cell r="D20505" t="str">
            <v>SEAT CUSHION TARO-O BLACK D7</v>
          </cell>
          <cell r="E20505">
            <v>44851</v>
          </cell>
          <cell r="F20505" t="str">
            <v>HALF</v>
          </cell>
          <cell r="G20505" t="str">
            <v>CI_INL</v>
          </cell>
          <cell r="H20505" t="str">
            <v>PC</v>
          </cell>
          <cell r="I20505" t="str">
            <v>CPR</v>
          </cell>
          <cell r="J20505" t="str">
            <v/>
          </cell>
          <cell r="K20505" t="str">
            <v>PD</v>
          </cell>
          <cell r="L20505" t="str">
            <v>7934</v>
          </cell>
          <cell r="M20505" t="str">
            <v>V</v>
          </cell>
          <cell r="N20505">
            <v>44063</v>
          </cell>
        </row>
        <row r="20506">
          <cell r="A20506" t="str">
            <v>SF-TAR-INL-SC-0022</v>
          </cell>
          <cell r="B20506" t="str">
            <v>CINT</v>
          </cell>
          <cell r="C20506" t="str">
            <v/>
          </cell>
          <cell r="D20506" t="str">
            <v>SEAT CUSHION TARO-O BLUE A1</v>
          </cell>
          <cell r="E20506">
            <v>0</v>
          </cell>
          <cell r="F20506" t="str">
            <v>HALF</v>
          </cell>
          <cell r="G20506" t="str">
            <v>CI_INL</v>
          </cell>
          <cell r="H20506" t="str">
            <v>PC</v>
          </cell>
          <cell r="I20506" t="str">
            <v>CPR</v>
          </cell>
          <cell r="J20506" t="str">
            <v/>
          </cell>
          <cell r="K20506" t="str">
            <v>PD</v>
          </cell>
          <cell r="L20506" t="str">
            <v>7934</v>
          </cell>
          <cell r="M20506" t="str">
            <v>V</v>
          </cell>
          <cell r="N20506">
            <v>44064</v>
          </cell>
        </row>
        <row r="20507">
          <cell r="A20507" t="str">
            <v>SF-TAR-INL-SC-0023</v>
          </cell>
          <cell r="B20507" t="str">
            <v>CINT</v>
          </cell>
          <cell r="C20507" t="str">
            <v/>
          </cell>
          <cell r="D20507" t="str">
            <v>SEAT CUSHION TARO-O BLUE D1</v>
          </cell>
          <cell r="E20507">
            <v>0</v>
          </cell>
          <cell r="F20507" t="str">
            <v>HALF</v>
          </cell>
          <cell r="G20507" t="str">
            <v>CI_INL</v>
          </cell>
          <cell r="H20507" t="str">
            <v>PC</v>
          </cell>
          <cell r="I20507" t="str">
            <v>CPR</v>
          </cell>
          <cell r="J20507" t="str">
            <v/>
          </cell>
          <cell r="K20507" t="str">
            <v>PD</v>
          </cell>
          <cell r="L20507" t="str">
            <v>7934</v>
          </cell>
          <cell r="M20507" t="str">
            <v>V</v>
          </cell>
          <cell r="N20507">
            <v>44064</v>
          </cell>
        </row>
        <row r="20508">
          <cell r="A20508" t="str">
            <v>SF-TAR-INL-SC-0024</v>
          </cell>
          <cell r="B20508" t="str">
            <v>CINT</v>
          </cell>
          <cell r="C20508" t="str">
            <v/>
          </cell>
          <cell r="D20508" t="str">
            <v>SEAT CUSHION TARO-O BROWN N4</v>
          </cell>
          <cell r="E20508">
            <v>0</v>
          </cell>
          <cell r="F20508" t="str">
            <v>HALF</v>
          </cell>
          <cell r="G20508" t="str">
            <v>CI_INL</v>
          </cell>
          <cell r="H20508" t="str">
            <v>PC</v>
          </cell>
          <cell r="I20508" t="str">
            <v>CPR</v>
          </cell>
          <cell r="J20508" t="str">
            <v/>
          </cell>
          <cell r="K20508" t="str">
            <v>PD</v>
          </cell>
          <cell r="L20508" t="str">
            <v>7934</v>
          </cell>
          <cell r="M20508" t="str">
            <v>V</v>
          </cell>
          <cell r="N20508">
            <v>44064</v>
          </cell>
        </row>
        <row r="20509">
          <cell r="A20509" t="str">
            <v>SF-TAR-INL-SC-0025</v>
          </cell>
          <cell r="B20509" t="str">
            <v>CINT</v>
          </cell>
          <cell r="C20509" t="str">
            <v/>
          </cell>
          <cell r="D20509" t="str">
            <v>SEAT CUSHION TARO-O CREAM N5</v>
          </cell>
          <cell r="E20509">
            <v>0</v>
          </cell>
          <cell r="F20509" t="str">
            <v>HALF</v>
          </cell>
          <cell r="G20509" t="str">
            <v>CI_INL</v>
          </cell>
          <cell r="H20509" t="str">
            <v>PC</v>
          </cell>
          <cell r="I20509" t="str">
            <v>CPR</v>
          </cell>
          <cell r="J20509" t="str">
            <v/>
          </cell>
          <cell r="K20509" t="str">
            <v>PD</v>
          </cell>
          <cell r="L20509" t="str">
            <v>7934</v>
          </cell>
          <cell r="M20509" t="str">
            <v>V</v>
          </cell>
          <cell r="N20509">
            <v>44064</v>
          </cell>
        </row>
        <row r="20510">
          <cell r="A20510" t="str">
            <v>SF-TAR-INL-SC-0026</v>
          </cell>
          <cell r="B20510" t="str">
            <v>CINT</v>
          </cell>
          <cell r="C20510" t="str">
            <v/>
          </cell>
          <cell r="D20510" t="str">
            <v>SEAT CUSHION TARO-O D4</v>
          </cell>
          <cell r="E20510">
            <v>0</v>
          </cell>
          <cell r="F20510" t="str">
            <v>HALF</v>
          </cell>
          <cell r="G20510" t="str">
            <v>CI_INL</v>
          </cell>
          <cell r="H20510" t="str">
            <v>PC</v>
          </cell>
          <cell r="I20510" t="str">
            <v>CPR</v>
          </cell>
          <cell r="J20510" t="str">
            <v/>
          </cell>
          <cell r="K20510" t="str">
            <v>PD</v>
          </cell>
          <cell r="L20510" t="str">
            <v>7934</v>
          </cell>
          <cell r="M20510" t="str">
            <v>V</v>
          </cell>
          <cell r="N20510">
            <v>44064</v>
          </cell>
        </row>
        <row r="20511">
          <cell r="A20511" t="str">
            <v>SF-TAR-INL-SC-0027</v>
          </cell>
          <cell r="B20511" t="str">
            <v>CINT</v>
          </cell>
          <cell r="C20511" t="str">
            <v/>
          </cell>
          <cell r="D20511" t="str">
            <v>SEAT CUSHION TARO-O GREEN D6</v>
          </cell>
          <cell r="E20511">
            <v>44851</v>
          </cell>
          <cell r="F20511" t="str">
            <v>HALF</v>
          </cell>
          <cell r="G20511" t="str">
            <v>CI_INL</v>
          </cell>
          <cell r="H20511" t="str">
            <v>PC</v>
          </cell>
          <cell r="I20511" t="str">
            <v>CPR</v>
          </cell>
          <cell r="J20511" t="str">
            <v/>
          </cell>
          <cell r="K20511" t="str">
            <v>PD</v>
          </cell>
          <cell r="L20511" t="str">
            <v>7934</v>
          </cell>
          <cell r="M20511" t="str">
            <v>V</v>
          </cell>
          <cell r="N20511">
            <v>44063</v>
          </cell>
        </row>
        <row r="20512">
          <cell r="A20512" t="str">
            <v>SF-TAR-INL-SC-0028</v>
          </cell>
          <cell r="B20512" t="str">
            <v>CINT</v>
          </cell>
          <cell r="C20512" t="str">
            <v/>
          </cell>
          <cell r="D20512" t="str">
            <v>SEAT CUSHION TARO-O JAQUET CREAM</v>
          </cell>
          <cell r="E20512">
            <v>0</v>
          </cell>
          <cell r="F20512" t="str">
            <v>HALF</v>
          </cell>
          <cell r="G20512" t="str">
            <v>CI_INL</v>
          </cell>
          <cell r="H20512" t="str">
            <v>PC</v>
          </cell>
          <cell r="I20512" t="str">
            <v>CPR</v>
          </cell>
          <cell r="J20512" t="str">
            <v/>
          </cell>
          <cell r="K20512" t="str">
            <v>PD</v>
          </cell>
          <cell r="L20512" t="str">
            <v>7934</v>
          </cell>
          <cell r="M20512" t="str">
            <v>V</v>
          </cell>
          <cell r="N20512">
            <v>44064</v>
          </cell>
        </row>
        <row r="20513">
          <cell r="A20513" t="str">
            <v>SF-TAR-INL-SC-0029</v>
          </cell>
          <cell r="B20513" t="str">
            <v>CINT</v>
          </cell>
          <cell r="C20513" t="str">
            <v/>
          </cell>
          <cell r="D20513" t="str">
            <v>SEAT CUSHION TARO-O L1</v>
          </cell>
          <cell r="E20513">
            <v>0</v>
          </cell>
          <cell r="F20513" t="str">
            <v>HALF</v>
          </cell>
          <cell r="G20513" t="str">
            <v>CI_INL</v>
          </cell>
          <cell r="H20513" t="str">
            <v>PC</v>
          </cell>
          <cell r="I20513" t="str">
            <v>CPR</v>
          </cell>
          <cell r="J20513" t="str">
            <v/>
          </cell>
          <cell r="K20513" t="str">
            <v>PD</v>
          </cell>
          <cell r="L20513" t="str">
            <v>7934</v>
          </cell>
          <cell r="M20513" t="str">
            <v>V</v>
          </cell>
          <cell r="N20513">
            <v>44064</v>
          </cell>
        </row>
        <row r="20514">
          <cell r="A20514" t="str">
            <v>SF-TAR-INL-SC-0030</v>
          </cell>
          <cell r="B20514" t="str">
            <v>CINT</v>
          </cell>
          <cell r="C20514" t="str">
            <v/>
          </cell>
          <cell r="D20514" t="str">
            <v>SEAT CUSHION TARO-O L6</v>
          </cell>
          <cell r="E20514">
            <v>0</v>
          </cell>
          <cell r="F20514" t="str">
            <v>HALF</v>
          </cell>
          <cell r="G20514" t="str">
            <v>CI_INL</v>
          </cell>
          <cell r="H20514" t="str">
            <v>PC</v>
          </cell>
          <cell r="I20514" t="str">
            <v>CPR</v>
          </cell>
          <cell r="J20514" t="str">
            <v/>
          </cell>
          <cell r="K20514" t="str">
            <v>PD</v>
          </cell>
          <cell r="L20514" t="str">
            <v>7934</v>
          </cell>
          <cell r="M20514" t="str">
            <v>V</v>
          </cell>
          <cell r="N20514">
            <v>44064</v>
          </cell>
        </row>
        <row r="20515">
          <cell r="A20515" t="str">
            <v>SF-TAR-INL-SC-0031</v>
          </cell>
          <cell r="B20515" t="str">
            <v>CINT</v>
          </cell>
          <cell r="C20515" t="str">
            <v/>
          </cell>
          <cell r="D20515" t="str">
            <v>SEAT CUSHION TARO-O MERAH N3</v>
          </cell>
          <cell r="E20515">
            <v>0</v>
          </cell>
          <cell r="F20515" t="str">
            <v>HALF</v>
          </cell>
          <cell r="G20515" t="str">
            <v>CI_INL</v>
          </cell>
          <cell r="H20515" t="str">
            <v>PC</v>
          </cell>
          <cell r="I20515" t="str">
            <v>CPR</v>
          </cell>
          <cell r="J20515" t="str">
            <v/>
          </cell>
          <cell r="K20515" t="str">
            <v>PD</v>
          </cell>
          <cell r="L20515" t="str">
            <v>7934</v>
          </cell>
          <cell r="M20515" t="str">
            <v>V</v>
          </cell>
          <cell r="N20515">
            <v>44064</v>
          </cell>
        </row>
        <row r="20516">
          <cell r="A20516" t="str">
            <v>SF-TAR-INL-SC-0032</v>
          </cell>
          <cell r="B20516" t="str">
            <v>CINT</v>
          </cell>
          <cell r="C20516" t="str">
            <v/>
          </cell>
          <cell r="D20516" t="str">
            <v>SEAT CUSHION TARO-O O2</v>
          </cell>
          <cell r="E20516">
            <v>0</v>
          </cell>
          <cell r="F20516" t="str">
            <v>HALF</v>
          </cell>
          <cell r="G20516" t="str">
            <v>CI_INL</v>
          </cell>
          <cell r="H20516" t="str">
            <v>PC</v>
          </cell>
          <cell r="I20516" t="str">
            <v>CPR</v>
          </cell>
          <cell r="J20516" t="str">
            <v/>
          </cell>
          <cell r="K20516" t="str">
            <v>PD</v>
          </cell>
          <cell r="L20516" t="str">
            <v>7934</v>
          </cell>
          <cell r="M20516" t="str">
            <v>V</v>
          </cell>
          <cell r="N20516">
            <v>44064</v>
          </cell>
        </row>
        <row r="20517">
          <cell r="A20517" t="str">
            <v>SF-TAR-INL-SC-0033</v>
          </cell>
          <cell r="B20517" t="str">
            <v>CINT</v>
          </cell>
          <cell r="C20517" t="str">
            <v/>
          </cell>
          <cell r="D20517" t="str">
            <v>SEAT CUSHION TARO-O O3</v>
          </cell>
          <cell r="E20517">
            <v>0</v>
          </cell>
          <cell r="F20517" t="str">
            <v>HALF</v>
          </cell>
          <cell r="G20517" t="str">
            <v>CI_INL</v>
          </cell>
          <cell r="H20517" t="str">
            <v>PC</v>
          </cell>
          <cell r="I20517" t="str">
            <v>CPR</v>
          </cell>
          <cell r="J20517" t="str">
            <v/>
          </cell>
          <cell r="K20517" t="str">
            <v>PD</v>
          </cell>
          <cell r="L20517" t="str">
            <v>7934</v>
          </cell>
          <cell r="M20517" t="str">
            <v>V</v>
          </cell>
          <cell r="N20517">
            <v>44064</v>
          </cell>
        </row>
        <row r="20518">
          <cell r="A20518" t="str">
            <v>SF-TAR-INL-SC-0034</v>
          </cell>
          <cell r="B20518" t="str">
            <v>CINT</v>
          </cell>
          <cell r="C20518" t="str">
            <v/>
          </cell>
          <cell r="D20518" t="str">
            <v>SEAT CUSHION TARO-O O4</v>
          </cell>
          <cell r="E20518">
            <v>0</v>
          </cell>
          <cell r="F20518" t="str">
            <v>HALF</v>
          </cell>
          <cell r="G20518" t="str">
            <v>CI_INL</v>
          </cell>
          <cell r="H20518" t="str">
            <v>PC</v>
          </cell>
          <cell r="I20518" t="str">
            <v>CPR</v>
          </cell>
          <cell r="J20518" t="str">
            <v/>
          </cell>
          <cell r="K20518" t="str">
            <v>PD</v>
          </cell>
          <cell r="L20518" t="str">
            <v>7934</v>
          </cell>
          <cell r="M20518" t="str">
            <v>V</v>
          </cell>
          <cell r="N20518">
            <v>44064</v>
          </cell>
        </row>
        <row r="20519">
          <cell r="A20519" t="str">
            <v>SF-TAR-INL-SC-0035</v>
          </cell>
          <cell r="B20519" t="str">
            <v>CINT</v>
          </cell>
          <cell r="C20519" t="str">
            <v/>
          </cell>
          <cell r="D20519" t="str">
            <v>SEAT CUSHION TARO-O O6</v>
          </cell>
          <cell r="E20519">
            <v>0</v>
          </cell>
          <cell r="F20519" t="str">
            <v>HALF</v>
          </cell>
          <cell r="G20519" t="str">
            <v>CI_INL</v>
          </cell>
          <cell r="H20519" t="str">
            <v>PC</v>
          </cell>
          <cell r="I20519" t="str">
            <v>CPR</v>
          </cell>
          <cell r="J20519" t="str">
            <v/>
          </cell>
          <cell r="K20519" t="str">
            <v>PD</v>
          </cell>
          <cell r="L20519" t="str">
            <v>7934</v>
          </cell>
          <cell r="M20519" t="str">
            <v>V</v>
          </cell>
          <cell r="N20519">
            <v>44064</v>
          </cell>
        </row>
        <row r="20520">
          <cell r="A20520" t="str">
            <v>SF-TAR-INL-SC-0036</v>
          </cell>
          <cell r="B20520" t="str">
            <v>CINT</v>
          </cell>
          <cell r="C20520" t="str">
            <v/>
          </cell>
          <cell r="D20520" t="str">
            <v>SEAT CUSHION TARO-O ORANGE AMAZONE</v>
          </cell>
          <cell r="E20520">
            <v>0</v>
          </cell>
          <cell r="F20520" t="str">
            <v>HALF</v>
          </cell>
          <cell r="G20520" t="str">
            <v>CI_INL</v>
          </cell>
          <cell r="H20520" t="str">
            <v>PC</v>
          </cell>
          <cell r="I20520" t="str">
            <v>CPR</v>
          </cell>
          <cell r="J20520" t="str">
            <v/>
          </cell>
          <cell r="K20520" t="str">
            <v>PD</v>
          </cell>
          <cell r="L20520" t="str">
            <v>7934</v>
          </cell>
          <cell r="M20520" t="str">
            <v>V</v>
          </cell>
          <cell r="N20520">
            <v>44064</v>
          </cell>
        </row>
        <row r="20521">
          <cell r="A20521" t="str">
            <v>SF-TAR-INL-SC-0037</v>
          </cell>
          <cell r="B20521" t="str">
            <v>CINT</v>
          </cell>
          <cell r="C20521" t="str">
            <v/>
          </cell>
          <cell r="D20521" t="str">
            <v>SEAT CUSHION TARO-O RED D3</v>
          </cell>
          <cell r="E20521">
            <v>0</v>
          </cell>
          <cell r="F20521" t="str">
            <v>HALF</v>
          </cell>
          <cell r="G20521" t="str">
            <v>CI_INL</v>
          </cell>
          <cell r="H20521" t="str">
            <v>PC</v>
          </cell>
          <cell r="I20521" t="str">
            <v>CPR</v>
          </cell>
          <cell r="J20521" t="str">
            <v/>
          </cell>
          <cell r="K20521" t="str">
            <v>PD</v>
          </cell>
          <cell r="L20521" t="str">
            <v>7934</v>
          </cell>
          <cell r="M20521" t="str">
            <v>V</v>
          </cell>
          <cell r="N20521">
            <v>44064</v>
          </cell>
        </row>
        <row r="20522">
          <cell r="A20522" t="str">
            <v>SF-TAR-INL-SC-0038</v>
          </cell>
          <cell r="B20522" t="str">
            <v>CINT</v>
          </cell>
          <cell r="C20522" t="str">
            <v/>
          </cell>
          <cell r="D20522" t="str">
            <v>SEAT CUSHION TARO-O V1</v>
          </cell>
          <cell r="E20522">
            <v>0</v>
          </cell>
          <cell r="F20522" t="str">
            <v>HALF</v>
          </cell>
          <cell r="G20522" t="str">
            <v>CI_INL</v>
          </cell>
          <cell r="H20522" t="str">
            <v>PC</v>
          </cell>
          <cell r="I20522" t="str">
            <v>CPR</v>
          </cell>
          <cell r="J20522" t="str">
            <v/>
          </cell>
          <cell r="K20522" t="str">
            <v>PD</v>
          </cell>
          <cell r="L20522" t="str">
            <v>7934</v>
          </cell>
          <cell r="M20522" t="str">
            <v>V</v>
          </cell>
          <cell r="N20522">
            <v>44064</v>
          </cell>
        </row>
        <row r="20523">
          <cell r="A20523" t="str">
            <v>SF-TAR-INL-SC-0039</v>
          </cell>
          <cell r="B20523" t="str">
            <v>CINT</v>
          </cell>
          <cell r="C20523" t="str">
            <v/>
          </cell>
          <cell r="D20523" t="str">
            <v>SEAT CUSHION TARO-O V3</v>
          </cell>
          <cell r="E20523">
            <v>0</v>
          </cell>
          <cell r="F20523" t="str">
            <v>HALF</v>
          </cell>
          <cell r="G20523" t="str">
            <v>CI_INL</v>
          </cell>
          <cell r="H20523" t="str">
            <v>PC</v>
          </cell>
          <cell r="I20523" t="str">
            <v>CPR</v>
          </cell>
          <cell r="J20523" t="str">
            <v/>
          </cell>
          <cell r="K20523" t="str">
            <v>PD</v>
          </cell>
          <cell r="L20523" t="str">
            <v>7934</v>
          </cell>
          <cell r="M20523" t="str">
            <v>V</v>
          </cell>
          <cell r="N20523">
            <v>44064</v>
          </cell>
        </row>
        <row r="20524">
          <cell r="A20524" t="str">
            <v>SF-TAR-INL-SC-0040</v>
          </cell>
          <cell r="B20524" t="str">
            <v>CINT</v>
          </cell>
          <cell r="C20524" t="str">
            <v/>
          </cell>
          <cell r="D20524" t="str">
            <v>SEAT CUSHION TARO-S A3</v>
          </cell>
          <cell r="E20524">
            <v>0</v>
          </cell>
          <cell r="F20524" t="str">
            <v>HALF</v>
          </cell>
          <cell r="G20524" t="str">
            <v>CI_INL</v>
          </cell>
          <cell r="H20524" t="str">
            <v>PC</v>
          </cell>
          <cell r="I20524" t="str">
            <v>CPR</v>
          </cell>
          <cell r="J20524" t="str">
            <v/>
          </cell>
          <cell r="K20524" t="str">
            <v>PD</v>
          </cell>
          <cell r="L20524" t="str">
            <v>7934</v>
          </cell>
          <cell r="M20524" t="str">
            <v>V</v>
          </cell>
          <cell r="N20524">
            <v>44064</v>
          </cell>
        </row>
        <row r="20525">
          <cell r="A20525" t="str">
            <v>SF-TAR-INL-SC-0041</v>
          </cell>
          <cell r="B20525" t="str">
            <v>CINT</v>
          </cell>
          <cell r="C20525" t="str">
            <v/>
          </cell>
          <cell r="D20525" t="str">
            <v>SEAT CUSHION TARO-S A4</v>
          </cell>
          <cell r="E20525">
            <v>44802</v>
          </cell>
          <cell r="F20525" t="str">
            <v>HALF</v>
          </cell>
          <cell r="G20525" t="str">
            <v>CI_INL</v>
          </cell>
          <cell r="H20525" t="str">
            <v>PC</v>
          </cell>
          <cell r="I20525" t="str">
            <v>CPR</v>
          </cell>
          <cell r="J20525" t="str">
            <v/>
          </cell>
          <cell r="K20525" t="str">
            <v>PD</v>
          </cell>
          <cell r="L20525" t="str">
            <v>7934</v>
          </cell>
          <cell r="M20525" t="str">
            <v>V</v>
          </cell>
          <cell r="N20525">
            <v>44064</v>
          </cell>
        </row>
        <row r="20526">
          <cell r="A20526" t="str">
            <v>SF-TAR-INL-SC-0042</v>
          </cell>
          <cell r="B20526" t="str">
            <v>CINT</v>
          </cell>
          <cell r="C20526" t="str">
            <v/>
          </cell>
          <cell r="D20526" t="str">
            <v>SEAT CUSHION TARO-S A5</v>
          </cell>
          <cell r="E20526">
            <v>0</v>
          </cell>
          <cell r="F20526" t="str">
            <v>HALF</v>
          </cell>
          <cell r="G20526" t="str">
            <v>CI_INL</v>
          </cell>
          <cell r="H20526" t="str">
            <v>PC</v>
          </cell>
          <cell r="I20526" t="str">
            <v>CPR</v>
          </cell>
          <cell r="J20526" t="str">
            <v/>
          </cell>
          <cell r="K20526" t="str">
            <v>PD</v>
          </cell>
          <cell r="L20526" t="str">
            <v>7934</v>
          </cell>
          <cell r="M20526" t="str">
            <v>V</v>
          </cell>
          <cell r="N20526">
            <v>44064</v>
          </cell>
        </row>
        <row r="20527">
          <cell r="A20527" t="str">
            <v>SF-TAR-INL-SC-0043</v>
          </cell>
          <cell r="B20527" t="str">
            <v>CINT</v>
          </cell>
          <cell r="C20527" t="str">
            <v/>
          </cell>
          <cell r="D20527" t="str">
            <v>SEAT CUSHION TARO-S BLACK D7</v>
          </cell>
          <cell r="E20527">
            <v>44748</v>
          </cell>
          <cell r="F20527" t="str">
            <v>HALF</v>
          </cell>
          <cell r="G20527" t="str">
            <v>CI_INL</v>
          </cell>
          <cell r="H20527" t="str">
            <v>PC</v>
          </cell>
          <cell r="I20527" t="str">
            <v>CPR</v>
          </cell>
          <cell r="J20527" t="str">
            <v/>
          </cell>
          <cell r="K20527" t="str">
            <v>PD</v>
          </cell>
          <cell r="L20527" t="str">
            <v>7934</v>
          </cell>
          <cell r="M20527" t="str">
            <v>V</v>
          </cell>
          <cell r="N20527">
            <v>44063</v>
          </cell>
        </row>
        <row r="20528">
          <cell r="A20528" t="str">
            <v>SF-TAR-INL-SC-0044</v>
          </cell>
          <cell r="B20528" t="str">
            <v>CINT</v>
          </cell>
          <cell r="C20528" t="str">
            <v/>
          </cell>
          <cell r="D20528" t="str">
            <v>SEAT CUSHION TARO-S BLUE D1</v>
          </cell>
          <cell r="E20528">
            <v>44851</v>
          </cell>
          <cell r="F20528" t="str">
            <v>HALF</v>
          </cell>
          <cell r="G20528" t="str">
            <v>CI_INL</v>
          </cell>
          <cell r="H20528" t="str">
            <v>PC</v>
          </cell>
          <cell r="I20528" t="str">
            <v>CPR</v>
          </cell>
          <cell r="J20528" t="str">
            <v/>
          </cell>
          <cell r="K20528" t="str">
            <v>PD</v>
          </cell>
          <cell r="L20528" t="str">
            <v>7934</v>
          </cell>
          <cell r="M20528" t="str">
            <v>V</v>
          </cell>
          <cell r="N20528">
            <v>39624</v>
          </cell>
        </row>
        <row r="20529">
          <cell r="A20529" t="str">
            <v>SF-TAR-INL-SC-0045</v>
          </cell>
          <cell r="B20529" t="str">
            <v>CINT</v>
          </cell>
          <cell r="C20529" t="str">
            <v/>
          </cell>
          <cell r="D20529" t="str">
            <v>SEAT CUSHION TARO-S D3 (TRIPLEK &amp; BUSA T</v>
          </cell>
          <cell r="E20529">
            <v>0</v>
          </cell>
          <cell r="F20529" t="str">
            <v>HALF</v>
          </cell>
          <cell r="G20529" t="str">
            <v>CI_INL</v>
          </cell>
          <cell r="H20529" t="str">
            <v>PC</v>
          </cell>
          <cell r="I20529" t="str">
            <v>CPR</v>
          </cell>
          <cell r="J20529" t="str">
            <v/>
          </cell>
          <cell r="K20529" t="str">
            <v>PD</v>
          </cell>
          <cell r="L20529" t="str">
            <v>7934</v>
          </cell>
          <cell r="M20529" t="str">
            <v>V</v>
          </cell>
          <cell r="N20529">
            <v>44064</v>
          </cell>
        </row>
        <row r="20530">
          <cell r="A20530" t="str">
            <v>SF-TAR-INL-SC-0046</v>
          </cell>
          <cell r="B20530" t="str">
            <v>CINT</v>
          </cell>
          <cell r="C20530" t="str">
            <v/>
          </cell>
          <cell r="D20530" t="str">
            <v>SEAT CUSHION TARO-S D3 BUSA TEBAL</v>
          </cell>
          <cell r="E20530">
            <v>0</v>
          </cell>
          <cell r="F20530" t="str">
            <v>HALF</v>
          </cell>
          <cell r="G20530" t="str">
            <v>CI_INL</v>
          </cell>
          <cell r="H20530" t="str">
            <v>PC</v>
          </cell>
          <cell r="I20530" t="str">
            <v>CPR</v>
          </cell>
          <cell r="J20530" t="str">
            <v/>
          </cell>
          <cell r="K20530" t="str">
            <v>PD</v>
          </cell>
          <cell r="L20530" t="str">
            <v>7934</v>
          </cell>
          <cell r="M20530" t="str">
            <v>V</v>
          </cell>
          <cell r="N20530">
            <v>44064</v>
          </cell>
        </row>
        <row r="20531">
          <cell r="A20531" t="str">
            <v>SF-TAR-INL-SC-0047</v>
          </cell>
          <cell r="B20531" t="str">
            <v>CINT</v>
          </cell>
          <cell r="C20531" t="str">
            <v/>
          </cell>
          <cell r="D20531" t="str">
            <v>SEAT CUSHION TARO-S GREEN D6</v>
          </cell>
          <cell r="E20531">
            <v>44851</v>
          </cell>
          <cell r="F20531" t="str">
            <v>HALF</v>
          </cell>
          <cell r="G20531" t="str">
            <v>CI_INL</v>
          </cell>
          <cell r="H20531" t="str">
            <v>PC</v>
          </cell>
          <cell r="I20531" t="str">
            <v>CPR</v>
          </cell>
          <cell r="J20531" t="str">
            <v/>
          </cell>
          <cell r="K20531" t="str">
            <v>PD</v>
          </cell>
          <cell r="L20531" t="str">
            <v>7934</v>
          </cell>
          <cell r="M20531" t="str">
            <v>V</v>
          </cell>
          <cell r="N20531">
            <v>45973</v>
          </cell>
        </row>
        <row r="20532">
          <cell r="A20532" t="str">
            <v>SF-TAR-INL-SC-0048</v>
          </cell>
          <cell r="B20532" t="str">
            <v>CINT</v>
          </cell>
          <cell r="C20532" t="str">
            <v/>
          </cell>
          <cell r="D20532" t="str">
            <v>SEAT CUSHION TARO-S GREEN L13</v>
          </cell>
          <cell r="E20532">
            <v>0</v>
          </cell>
          <cell r="F20532" t="str">
            <v>HALF</v>
          </cell>
          <cell r="G20532" t="str">
            <v>CI_INL</v>
          </cell>
          <cell r="H20532" t="str">
            <v>PC</v>
          </cell>
          <cell r="I20532" t="str">
            <v>CPR</v>
          </cell>
          <cell r="J20532" t="str">
            <v/>
          </cell>
          <cell r="K20532" t="str">
            <v>PD</v>
          </cell>
          <cell r="L20532" t="str">
            <v>7934</v>
          </cell>
          <cell r="M20532" t="str">
            <v>V</v>
          </cell>
          <cell r="N20532">
            <v>44064</v>
          </cell>
        </row>
        <row r="20533">
          <cell r="A20533" t="str">
            <v>SF-TAR-INL-SC-0049</v>
          </cell>
          <cell r="B20533" t="str">
            <v>CINT</v>
          </cell>
          <cell r="C20533" t="str">
            <v/>
          </cell>
          <cell r="D20533" t="str">
            <v>SEAT CUSHION TARO-S GREEN L6</v>
          </cell>
          <cell r="E20533">
            <v>0</v>
          </cell>
          <cell r="F20533" t="str">
            <v>HALF</v>
          </cell>
          <cell r="G20533" t="str">
            <v>CI_INL</v>
          </cell>
          <cell r="H20533" t="str">
            <v>PC</v>
          </cell>
          <cell r="I20533" t="str">
            <v>CPR</v>
          </cell>
          <cell r="J20533" t="str">
            <v/>
          </cell>
          <cell r="K20533" t="str">
            <v>PD</v>
          </cell>
          <cell r="L20533" t="str">
            <v>7934</v>
          </cell>
          <cell r="M20533" t="str">
            <v>V</v>
          </cell>
          <cell r="N20533">
            <v>44064</v>
          </cell>
        </row>
        <row r="20534">
          <cell r="A20534" t="str">
            <v>SF-TAR-INL-SC-0050</v>
          </cell>
          <cell r="B20534" t="str">
            <v>CINT</v>
          </cell>
          <cell r="C20534" t="str">
            <v/>
          </cell>
          <cell r="D20534" t="str">
            <v>SEAT CUSHION TARO-S GREEN O6</v>
          </cell>
          <cell r="E20534">
            <v>0</v>
          </cell>
          <cell r="F20534" t="str">
            <v>HALF</v>
          </cell>
          <cell r="G20534" t="str">
            <v>CI_INL</v>
          </cell>
          <cell r="H20534" t="str">
            <v>PC</v>
          </cell>
          <cell r="I20534" t="str">
            <v>CPR</v>
          </cell>
          <cell r="J20534" t="str">
            <v/>
          </cell>
          <cell r="K20534" t="str">
            <v>PD</v>
          </cell>
          <cell r="L20534" t="str">
            <v>7934</v>
          </cell>
          <cell r="M20534" t="str">
            <v>V</v>
          </cell>
          <cell r="N20534">
            <v>44064</v>
          </cell>
        </row>
        <row r="20535">
          <cell r="A20535" t="str">
            <v>SF-TAR-INL-SC-0051</v>
          </cell>
          <cell r="B20535" t="str">
            <v>CINT</v>
          </cell>
          <cell r="C20535" t="str">
            <v/>
          </cell>
          <cell r="D20535" t="str">
            <v>SEAT CUSHION TARO-S L1</v>
          </cell>
          <cell r="E20535">
            <v>44804</v>
          </cell>
          <cell r="F20535" t="str">
            <v>HALF</v>
          </cell>
          <cell r="G20535" t="str">
            <v>CI_INL</v>
          </cell>
          <cell r="H20535" t="str">
            <v>PC</v>
          </cell>
          <cell r="I20535" t="str">
            <v>CPR</v>
          </cell>
          <cell r="J20535" t="str">
            <v/>
          </cell>
          <cell r="K20535" t="str">
            <v>PD</v>
          </cell>
          <cell r="L20535" t="str">
            <v>7934</v>
          </cell>
          <cell r="M20535" t="str">
            <v>V</v>
          </cell>
          <cell r="N20535">
            <v>44063</v>
          </cell>
        </row>
        <row r="20536">
          <cell r="A20536" t="str">
            <v>SF-TAR-INL-SC-0052</v>
          </cell>
          <cell r="B20536" t="str">
            <v>CINT</v>
          </cell>
          <cell r="C20536" t="str">
            <v/>
          </cell>
          <cell r="D20536" t="str">
            <v>SEAT CUSHION TARO-S L12</v>
          </cell>
          <cell r="E20536">
            <v>0</v>
          </cell>
          <cell r="F20536" t="str">
            <v>HALF</v>
          </cell>
          <cell r="G20536" t="str">
            <v>CI_INL</v>
          </cell>
          <cell r="H20536" t="str">
            <v>PC</v>
          </cell>
          <cell r="I20536" t="str">
            <v>CPR</v>
          </cell>
          <cell r="J20536" t="str">
            <v/>
          </cell>
          <cell r="K20536" t="str">
            <v>PD</v>
          </cell>
          <cell r="L20536" t="str">
            <v>7934</v>
          </cell>
          <cell r="M20536" t="str">
            <v>V</v>
          </cell>
          <cell r="N20536">
            <v>44064</v>
          </cell>
        </row>
        <row r="20537">
          <cell r="A20537" t="str">
            <v>SF-TAR-INL-SC-0053</v>
          </cell>
          <cell r="B20537" t="str">
            <v>CINT</v>
          </cell>
          <cell r="C20537" t="str">
            <v/>
          </cell>
          <cell r="D20537" t="str">
            <v>SEAT CUSHION TARO-S L2</v>
          </cell>
          <cell r="E20537">
            <v>44804</v>
          </cell>
          <cell r="F20537" t="str">
            <v>HALF</v>
          </cell>
          <cell r="G20537" t="str">
            <v>CI_INL</v>
          </cell>
          <cell r="H20537" t="str">
            <v>PC</v>
          </cell>
          <cell r="I20537" t="str">
            <v>CPR</v>
          </cell>
          <cell r="J20537" t="str">
            <v/>
          </cell>
          <cell r="K20537" t="str">
            <v>PD</v>
          </cell>
          <cell r="L20537" t="str">
            <v>7934</v>
          </cell>
          <cell r="M20537" t="str">
            <v>V</v>
          </cell>
          <cell r="N20537">
            <v>15316</v>
          </cell>
        </row>
        <row r="20538">
          <cell r="A20538" t="str">
            <v>SF-TAR-INL-SC-0054</v>
          </cell>
          <cell r="B20538" t="str">
            <v>CINT</v>
          </cell>
          <cell r="C20538" t="str">
            <v/>
          </cell>
          <cell r="D20538" t="str">
            <v>SEAT CUSHION TARO-S L6</v>
          </cell>
          <cell r="E20538">
            <v>0</v>
          </cell>
          <cell r="F20538" t="str">
            <v>HALF</v>
          </cell>
          <cell r="G20538" t="str">
            <v>CI_INL</v>
          </cell>
          <cell r="H20538" t="str">
            <v>PC</v>
          </cell>
          <cell r="I20538" t="str">
            <v>CPR</v>
          </cell>
          <cell r="J20538" t="str">
            <v/>
          </cell>
          <cell r="K20538" t="str">
            <v>PD</v>
          </cell>
          <cell r="L20538" t="str">
            <v>7934</v>
          </cell>
          <cell r="M20538" t="str">
            <v>V</v>
          </cell>
          <cell r="N20538">
            <v>44064</v>
          </cell>
        </row>
        <row r="20539">
          <cell r="A20539" t="str">
            <v>SF-TAR-INL-SC-0055</v>
          </cell>
          <cell r="B20539" t="str">
            <v>CINT</v>
          </cell>
          <cell r="C20539" t="str">
            <v/>
          </cell>
          <cell r="D20539" t="str">
            <v>SEAT CUSHION TARO-S MAROON AL-11</v>
          </cell>
          <cell r="E20539">
            <v>0</v>
          </cell>
          <cell r="F20539" t="str">
            <v>HALF</v>
          </cell>
          <cell r="G20539" t="str">
            <v>CI_INL</v>
          </cell>
          <cell r="H20539" t="str">
            <v>PC</v>
          </cell>
          <cell r="I20539" t="str">
            <v>CPR</v>
          </cell>
          <cell r="J20539" t="str">
            <v/>
          </cell>
          <cell r="K20539" t="str">
            <v>PD</v>
          </cell>
          <cell r="L20539" t="str">
            <v>7934</v>
          </cell>
          <cell r="M20539" t="str">
            <v>V</v>
          </cell>
          <cell r="N20539">
            <v>44064</v>
          </cell>
        </row>
        <row r="20540">
          <cell r="A20540" t="str">
            <v>SF-TAR-INL-SC-0056</v>
          </cell>
          <cell r="B20540" t="str">
            <v>CINT</v>
          </cell>
          <cell r="C20540" t="str">
            <v/>
          </cell>
          <cell r="D20540" t="str">
            <v>SEAT CUSHION TARO-S N3</v>
          </cell>
          <cell r="E20540">
            <v>0</v>
          </cell>
          <cell r="F20540" t="str">
            <v>HALF</v>
          </cell>
          <cell r="G20540" t="str">
            <v>CI_INL</v>
          </cell>
          <cell r="H20540" t="str">
            <v>PC</v>
          </cell>
          <cell r="I20540" t="str">
            <v>CPR</v>
          </cell>
          <cell r="J20540" t="str">
            <v/>
          </cell>
          <cell r="K20540" t="str">
            <v>PD</v>
          </cell>
          <cell r="L20540" t="str">
            <v>7934</v>
          </cell>
          <cell r="M20540" t="str">
            <v>V</v>
          </cell>
          <cell r="N20540">
            <v>44064</v>
          </cell>
        </row>
        <row r="20541">
          <cell r="A20541" t="str">
            <v>SF-TAR-INL-SC-0057</v>
          </cell>
          <cell r="B20541" t="str">
            <v>CINT</v>
          </cell>
          <cell r="C20541" t="str">
            <v/>
          </cell>
          <cell r="D20541" t="str">
            <v>SEAT CUSHION TARO-S N5</v>
          </cell>
          <cell r="E20541">
            <v>0</v>
          </cell>
          <cell r="F20541" t="str">
            <v>HALF</v>
          </cell>
          <cell r="G20541" t="str">
            <v>CI_INL</v>
          </cell>
          <cell r="H20541" t="str">
            <v>PC</v>
          </cell>
          <cell r="I20541" t="str">
            <v>CPR</v>
          </cell>
          <cell r="J20541" t="str">
            <v/>
          </cell>
          <cell r="K20541" t="str">
            <v>PD</v>
          </cell>
          <cell r="L20541" t="str">
            <v>7934</v>
          </cell>
          <cell r="M20541" t="str">
            <v>V</v>
          </cell>
          <cell r="N20541">
            <v>44064</v>
          </cell>
        </row>
        <row r="20542">
          <cell r="A20542" t="str">
            <v>SF-TAR-INL-SC-0058</v>
          </cell>
          <cell r="B20542" t="str">
            <v>CINT</v>
          </cell>
          <cell r="C20542" t="str">
            <v/>
          </cell>
          <cell r="D20542" t="str">
            <v>SEAT CUSHION TARO-S NAVY BLUE TAURUS</v>
          </cell>
          <cell r="E20542">
            <v>0</v>
          </cell>
          <cell r="F20542" t="str">
            <v>HALF</v>
          </cell>
          <cell r="G20542" t="str">
            <v>CI_INL</v>
          </cell>
          <cell r="H20542" t="str">
            <v>PC</v>
          </cell>
          <cell r="I20542" t="str">
            <v>CPR</v>
          </cell>
          <cell r="J20542" t="str">
            <v/>
          </cell>
          <cell r="K20542" t="str">
            <v>PD</v>
          </cell>
          <cell r="L20542" t="str">
            <v>7934</v>
          </cell>
          <cell r="M20542" t="str">
            <v>V</v>
          </cell>
          <cell r="N20542">
            <v>44064</v>
          </cell>
        </row>
        <row r="20543">
          <cell r="A20543" t="str">
            <v>SF-TAR-INL-SC-0059</v>
          </cell>
          <cell r="B20543" t="str">
            <v>CINT</v>
          </cell>
          <cell r="C20543" t="str">
            <v/>
          </cell>
          <cell r="D20543" t="str">
            <v>SEAT CUSHION TARO-S O4</v>
          </cell>
          <cell r="E20543">
            <v>0</v>
          </cell>
          <cell r="F20543" t="str">
            <v>HALF</v>
          </cell>
          <cell r="G20543" t="str">
            <v>CI_INL</v>
          </cell>
          <cell r="H20543" t="str">
            <v>PC</v>
          </cell>
          <cell r="I20543" t="str">
            <v>CPR</v>
          </cell>
          <cell r="J20543" t="str">
            <v/>
          </cell>
          <cell r="K20543" t="str">
            <v>PD</v>
          </cell>
          <cell r="L20543" t="str">
            <v>7934</v>
          </cell>
          <cell r="M20543" t="str">
            <v>V</v>
          </cell>
          <cell r="N20543">
            <v>44064</v>
          </cell>
        </row>
        <row r="20544">
          <cell r="A20544" t="str">
            <v>SF-TAR-INL-SC-0060</v>
          </cell>
          <cell r="B20544" t="str">
            <v>CINT</v>
          </cell>
          <cell r="C20544" t="str">
            <v/>
          </cell>
          <cell r="D20544" t="str">
            <v>SEAT CUSHION TARO-S O5</v>
          </cell>
          <cell r="E20544">
            <v>0</v>
          </cell>
          <cell r="F20544" t="str">
            <v>HALF</v>
          </cell>
          <cell r="G20544" t="str">
            <v>CI_INL</v>
          </cell>
          <cell r="H20544" t="str">
            <v>PC</v>
          </cell>
          <cell r="I20544" t="str">
            <v>CPR</v>
          </cell>
          <cell r="J20544" t="str">
            <v/>
          </cell>
          <cell r="K20544" t="str">
            <v>PD</v>
          </cell>
          <cell r="L20544" t="str">
            <v>7934</v>
          </cell>
          <cell r="M20544" t="str">
            <v>V</v>
          </cell>
          <cell r="N20544">
            <v>44064</v>
          </cell>
        </row>
        <row r="20545">
          <cell r="A20545" t="str">
            <v>SF-TAR-INL-SC-0061</v>
          </cell>
          <cell r="B20545" t="str">
            <v>CINT</v>
          </cell>
          <cell r="C20545" t="str">
            <v/>
          </cell>
          <cell r="D20545" t="str">
            <v>SEAT CUSHION TARO-S RED D3</v>
          </cell>
          <cell r="E20545">
            <v>44804</v>
          </cell>
          <cell r="F20545" t="str">
            <v>HALF</v>
          </cell>
          <cell r="G20545" t="str">
            <v>CI_INL</v>
          </cell>
          <cell r="H20545" t="str">
            <v>PC</v>
          </cell>
          <cell r="I20545" t="str">
            <v>CPR</v>
          </cell>
          <cell r="J20545" t="str">
            <v/>
          </cell>
          <cell r="K20545" t="str">
            <v>PD</v>
          </cell>
          <cell r="L20545" t="str">
            <v>7934</v>
          </cell>
          <cell r="M20545" t="str">
            <v>V</v>
          </cell>
          <cell r="N20545">
            <v>45031</v>
          </cell>
        </row>
        <row r="20546">
          <cell r="A20546" t="str">
            <v>SF-TAR-INL-SC-0062</v>
          </cell>
          <cell r="B20546" t="str">
            <v>CINT</v>
          </cell>
          <cell r="C20546" t="str">
            <v/>
          </cell>
          <cell r="D20546" t="str">
            <v>SEAT CUSHION TARO-S RED GEORGIA 110</v>
          </cell>
          <cell r="E20546">
            <v>0</v>
          </cell>
          <cell r="F20546" t="str">
            <v>HALF</v>
          </cell>
          <cell r="G20546" t="str">
            <v>CI_INL</v>
          </cell>
          <cell r="H20546" t="str">
            <v>PC</v>
          </cell>
          <cell r="I20546" t="str">
            <v>CPR</v>
          </cell>
          <cell r="J20546" t="str">
            <v/>
          </cell>
          <cell r="K20546" t="str">
            <v>PD</v>
          </cell>
          <cell r="L20546" t="str">
            <v>7934</v>
          </cell>
          <cell r="M20546" t="str">
            <v>V</v>
          </cell>
          <cell r="N20546">
            <v>44064</v>
          </cell>
        </row>
        <row r="20547">
          <cell r="A20547" t="str">
            <v>SF-TAR-INL-SC-0063</v>
          </cell>
          <cell r="B20547" t="str">
            <v>CINT</v>
          </cell>
          <cell r="C20547" t="str">
            <v/>
          </cell>
          <cell r="D20547" t="str">
            <v>BACK CUSHION-1 TARO L2</v>
          </cell>
          <cell r="E20547">
            <v>44774</v>
          </cell>
          <cell r="F20547" t="str">
            <v>HALF</v>
          </cell>
          <cell r="G20547" t="str">
            <v>CI_INL</v>
          </cell>
          <cell r="H20547" t="str">
            <v>PC</v>
          </cell>
          <cell r="I20547" t="str">
            <v>CPR</v>
          </cell>
          <cell r="J20547" t="str">
            <v/>
          </cell>
          <cell r="K20547" t="str">
            <v>PD</v>
          </cell>
          <cell r="L20547" t="str">
            <v>7934</v>
          </cell>
          <cell r="M20547" t="str">
            <v>V</v>
          </cell>
          <cell r="N20547">
            <v>36556</v>
          </cell>
        </row>
        <row r="20548">
          <cell r="A20548" t="str">
            <v>SF-TAR-INL-SC-0064</v>
          </cell>
          <cell r="B20548" t="str">
            <v>CINT</v>
          </cell>
          <cell r="C20548" t="str">
            <v/>
          </cell>
          <cell r="D20548" t="str">
            <v>BACK CUSHION-2 TARO L2</v>
          </cell>
          <cell r="E20548">
            <v>44774</v>
          </cell>
          <cell r="F20548" t="str">
            <v>HALF</v>
          </cell>
          <cell r="G20548" t="str">
            <v>CI_INL</v>
          </cell>
          <cell r="H20548" t="str">
            <v>PC</v>
          </cell>
          <cell r="I20548" t="str">
            <v>CPR</v>
          </cell>
          <cell r="J20548" t="str">
            <v/>
          </cell>
          <cell r="K20548" t="str">
            <v>PD</v>
          </cell>
          <cell r="L20548" t="str">
            <v>7934</v>
          </cell>
          <cell r="M20548" t="str">
            <v>V</v>
          </cell>
          <cell r="N20548">
            <v>22583</v>
          </cell>
        </row>
        <row r="20549">
          <cell r="A20549" t="str">
            <v>SF-TAR-INL-SC-0065</v>
          </cell>
          <cell r="B20549" t="str">
            <v>CINT</v>
          </cell>
          <cell r="C20549" t="str">
            <v/>
          </cell>
          <cell r="D20549" t="str">
            <v>BACK CUSHION-1 TARO RED D3</v>
          </cell>
          <cell r="E20549">
            <v>44894</v>
          </cell>
          <cell r="F20549" t="str">
            <v>HALF</v>
          </cell>
          <cell r="G20549" t="str">
            <v>CI_INL</v>
          </cell>
          <cell r="H20549" t="str">
            <v>PC</v>
          </cell>
          <cell r="I20549" t="str">
            <v>CPR</v>
          </cell>
          <cell r="J20549" t="str">
            <v/>
          </cell>
          <cell r="K20549" t="str">
            <v>PD</v>
          </cell>
          <cell r="L20549" t="str">
            <v>7934</v>
          </cell>
          <cell r="M20549" t="str">
            <v>S</v>
          </cell>
          <cell r="N20549">
            <v>43704</v>
          </cell>
        </row>
        <row r="20550">
          <cell r="A20550" t="str">
            <v>SF-TAR-INL-SC-0066</v>
          </cell>
          <cell r="B20550" t="str">
            <v>CINT</v>
          </cell>
          <cell r="C20550" t="str">
            <v/>
          </cell>
          <cell r="D20550" t="str">
            <v>BACK CUSHION-2 TARO RED D3</v>
          </cell>
          <cell r="E20550">
            <v>0</v>
          </cell>
          <cell r="F20550" t="str">
            <v>HALF</v>
          </cell>
          <cell r="G20550" t="str">
            <v>CI_INL</v>
          </cell>
          <cell r="H20550" t="str">
            <v>PC</v>
          </cell>
          <cell r="I20550" t="str">
            <v>CPR</v>
          </cell>
          <cell r="J20550" t="str">
            <v/>
          </cell>
          <cell r="K20550" t="str">
            <v>PD</v>
          </cell>
          <cell r="L20550" t="str">
            <v>7934</v>
          </cell>
          <cell r="M20550" t="str">
            <v>S</v>
          </cell>
          <cell r="N20550">
            <v>0</v>
          </cell>
        </row>
        <row r="20551">
          <cell r="A20551" t="str">
            <v>SF-TAR-IPC-SC-0063</v>
          </cell>
          <cell r="B20551" t="str">
            <v>CINT</v>
          </cell>
          <cell r="C20551" t="str">
            <v/>
          </cell>
          <cell r="D20551" t="str">
            <v>INNER PIPE</v>
          </cell>
          <cell r="E20551">
            <v>44804</v>
          </cell>
          <cell r="F20551" t="str">
            <v>HALF</v>
          </cell>
          <cell r="G20551" t="str">
            <v>CI_IPC</v>
          </cell>
          <cell r="H20551" t="str">
            <v>PC</v>
          </cell>
          <cell r="I20551" t="str">
            <v>CPR</v>
          </cell>
          <cell r="J20551" t="str">
            <v/>
          </cell>
          <cell r="K20551" t="str">
            <v>PD</v>
          </cell>
          <cell r="L20551" t="str">
            <v>7933</v>
          </cell>
          <cell r="M20551" t="str">
            <v>V</v>
          </cell>
          <cell r="N20551">
            <v>1862</v>
          </cell>
        </row>
        <row r="20552">
          <cell r="A20552" t="str">
            <v>SF-TAR-IPC-SC-0064</v>
          </cell>
          <cell r="B20552" t="str">
            <v>CINT</v>
          </cell>
          <cell r="C20552" t="str">
            <v/>
          </cell>
          <cell r="D20552" t="str">
            <v>SEAT JOINT PIPE</v>
          </cell>
          <cell r="E20552">
            <v>44804</v>
          </cell>
          <cell r="F20552" t="str">
            <v>HALF</v>
          </cell>
          <cell r="G20552" t="str">
            <v>CI_IPC</v>
          </cell>
          <cell r="H20552" t="str">
            <v>PC</v>
          </cell>
          <cell r="I20552" t="str">
            <v>CPR</v>
          </cell>
          <cell r="J20552" t="str">
            <v/>
          </cell>
          <cell r="K20552" t="str">
            <v>PD</v>
          </cell>
          <cell r="L20552" t="str">
            <v>7933</v>
          </cell>
          <cell r="M20552" t="str">
            <v>V</v>
          </cell>
          <cell r="N20552">
            <v>6485</v>
          </cell>
        </row>
        <row r="20553">
          <cell r="A20553" t="str">
            <v>SF-TAR-IPC-SC-0065</v>
          </cell>
          <cell r="B20553" t="str">
            <v>CINT</v>
          </cell>
          <cell r="C20553" t="str">
            <v/>
          </cell>
          <cell r="D20553" t="str">
            <v>SEAT PIPE TARO KB 0</v>
          </cell>
          <cell r="E20553">
            <v>0</v>
          </cell>
          <cell r="F20553" t="str">
            <v>HALF</v>
          </cell>
          <cell r="G20553" t="str">
            <v>CI_IPC</v>
          </cell>
          <cell r="H20553" t="str">
            <v>PC</v>
          </cell>
          <cell r="I20553" t="str">
            <v>CPR</v>
          </cell>
          <cell r="J20553" t="str">
            <v/>
          </cell>
          <cell r="K20553" t="str">
            <v>PD</v>
          </cell>
          <cell r="L20553" t="str">
            <v>7933</v>
          </cell>
          <cell r="M20553" t="str">
            <v>V</v>
          </cell>
          <cell r="N20553">
            <v>15517</v>
          </cell>
        </row>
        <row r="20554">
          <cell r="A20554" t="str">
            <v>SF-TKM-I09-WL-0001</v>
          </cell>
          <cell r="B20554" t="str">
            <v>CINT</v>
          </cell>
          <cell r="C20554" t="str">
            <v/>
          </cell>
          <cell r="D20554" t="str">
            <v>TOP BOARD 1200 FOR TKM - 7012 W</v>
          </cell>
          <cell r="E20554">
            <v>44834</v>
          </cell>
          <cell r="F20554" t="str">
            <v>HALF</v>
          </cell>
          <cell r="G20554" t="str">
            <v>CI_I09</v>
          </cell>
          <cell r="H20554" t="str">
            <v>PC</v>
          </cell>
          <cell r="I20554" t="str">
            <v>CPR</v>
          </cell>
          <cell r="J20554" t="str">
            <v/>
          </cell>
          <cell r="K20554" t="str">
            <v>PD</v>
          </cell>
          <cell r="L20554" t="str">
            <v>7936</v>
          </cell>
          <cell r="M20554" t="str">
            <v>S</v>
          </cell>
          <cell r="N20554">
            <v>302500</v>
          </cell>
        </row>
        <row r="20555">
          <cell r="A20555" t="str">
            <v>SF-UM-CT</v>
          </cell>
          <cell r="B20555" t="str">
            <v>CINT</v>
          </cell>
          <cell r="C20555" t="str">
            <v/>
          </cell>
          <cell r="D20555" t="str">
            <v>SF-UM-CT</v>
          </cell>
          <cell r="E20555">
            <v>0</v>
          </cell>
          <cell r="F20555" t="str">
            <v>HALF</v>
          </cell>
          <cell r="G20555" t="str">
            <v>CI_OTH</v>
          </cell>
          <cell r="H20555" t="str">
            <v>PC</v>
          </cell>
          <cell r="I20555" t="str">
            <v>CPR</v>
          </cell>
          <cell r="J20555" t="str">
            <v/>
          </cell>
          <cell r="K20555" t="str">
            <v>PD</v>
          </cell>
          <cell r="L20555" t="str">
            <v>7931</v>
          </cell>
          <cell r="M20555" t="str">
            <v>V</v>
          </cell>
          <cell r="N20555">
            <v>30618</v>
          </cell>
        </row>
        <row r="20556">
          <cell r="A20556" t="str">
            <v>SF-UM-NL</v>
          </cell>
          <cell r="B20556" t="str">
            <v>CINT</v>
          </cell>
          <cell r="C20556" t="str">
            <v/>
          </cell>
          <cell r="D20556" t="str">
            <v>SF-UM-NL</v>
          </cell>
          <cell r="E20556">
            <v>45133</v>
          </cell>
          <cell r="F20556" t="str">
            <v>HALF</v>
          </cell>
          <cell r="G20556" t="str">
            <v>CI_OTH</v>
          </cell>
          <cell r="H20556" t="str">
            <v>PC</v>
          </cell>
          <cell r="I20556" t="str">
            <v>CPR</v>
          </cell>
          <cell r="J20556" t="str">
            <v/>
          </cell>
          <cell r="K20556" t="str">
            <v>PD</v>
          </cell>
          <cell r="L20556" t="str">
            <v>7934</v>
          </cell>
          <cell r="M20556" t="str">
            <v>V</v>
          </cell>
          <cell r="N20556">
            <v>49058</v>
          </cell>
        </row>
        <row r="20557">
          <cell r="A20557" t="str">
            <v>SF-UNI-I03-CT-0001</v>
          </cell>
          <cell r="B20557" t="str">
            <v>CINT</v>
          </cell>
          <cell r="C20557" t="str">
            <v/>
          </cell>
          <cell r="D20557" t="str">
            <v>FRAME COMPLE HIGH</v>
          </cell>
          <cell r="E20557">
            <v>44783</v>
          </cell>
          <cell r="F20557" t="str">
            <v>HALF</v>
          </cell>
          <cell r="G20557" t="str">
            <v>CI_I03</v>
          </cell>
          <cell r="H20557" t="str">
            <v>PC</v>
          </cell>
          <cell r="I20557" t="str">
            <v>CPR</v>
          </cell>
          <cell r="J20557" t="str">
            <v/>
          </cell>
          <cell r="K20557" t="str">
            <v>PD</v>
          </cell>
          <cell r="L20557" t="str">
            <v>7931</v>
          </cell>
          <cell r="M20557" t="str">
            <v>S</v>
          </cell>
          <cell r="N20557">
            <v>0</v>
          </cell>
        </row>
        <row r="20558">
          <cell r="A20558" t="str">
            <v>SF-UNI-I03-CT-0002</v>
          </cell>
          <cell r="B20558" t="str">
            <v>CINT</v>
          </cell>
          <cell r="C20558" t="str">
            <v/>
          </cell>
          <cell r="D20558" t="str">
            <v>FRAME COMPLE LOW</v>
          </cell>
          <cell r="E20558">
            <v>44783</v>
          </cell>
          <cell r="F20558" t="str">
            <v>HALF</v>
          </cell>
          <cell r="G20558" t="str">
            <v>CI_I03</v>
          </cell>
          <cell r="H20558" t="str">
            <v>PC</v>
          </cell>
          <cell r="I20558" t="str">
            <v>CPR</v>
          </cell>
          <cell r="J20558" t="str">
            <v/>
          </cell>
          <cell r="K20558" t="str">
            <v>PD</v>
          </cell>
          <cell r="L20558" t="str">
            <v>7931</v>
          </cell>
          <cell r="M20558" t="str">
            <v>S</v>
          </cell>
          <cell r="N20558">
            <v>0</v>
          </cell>
        </row>
        <row r="20559">
          <cell r="A20559" t="str">
            <v>SF-UNI-I03-CT-0003</v>
          </cell>
          <cell r="B20559" t="str">
            <v>CINT</v>
          </cell>
          <cell r="C20559" t="str">
            <v/>
          </cell>
          <cell r="D20559" t="str">
            <v>FRAME UNICHAIR HIGH</v>
          </cell>
          <cell r="E20559">
            <v>44868</v>
          </cell>
          <cell r="F20559" t="str">
            <v>HALF</v>
          </cell>
          <cell r="G20559" t="str">
            <v>CI_I03</v>
          </cell>
          <cell r="H20559" t="str">
            <v>PC</v>
          </cell>
          <cell r="I20559" t="str">
            <v>CPR</v>
          </cell>
          <cell r="J20559" t="str">
            <v/>
          </cell>
          <cell r="K20559" t="str">
            <v>PD</v>
          </cell>
          <cell r="L20559" t="str">
            <v>7931</v>
          </cell>
          <cell r="M20559" t="str">
            <v>S</v>
          </cell>
          <cell r="N20559">
            <v>50013</v>
          </cell>
        </row>
        <row r="20560">
          <cell r="A20560" t="str">
            <v>SF-UNI-I03-CT-0004</v>
          </cell>
          <cell r="B20560" t="str">
            <v>CINT</v>
          </cell>
          <cell r="C20560" t="str">
            <v/>
          </cell>
          <cell r="D20560" t="str">
            <v>FRAME UNICHAIR LOW</v>
          </cell>
          <cell r="E20560">
            <v>44783</v>
          </cell>
          <cell r="F20560" t="str">
            <v>HALF</v>
          </cell>
          <cell r="G20560" t="str">
            <v>CI_I03</v>
          </cell>
          <cell r="H20560" t="str">
            <v>PC</v>
          </cell>
          <cell r="I20560" t="str">
            <v>CPR</v>
          </cell>
          <cell r="J20560" t="str">
            <v/>
          </cell>
          <cell r="K20560" t="str">
            <v>PD</v>
          </cell>
          <cell r="L20560" t="str">
            <v>7931</v>
          </cell>
          <cell r="M20560" t="str">
            <v>S</v>
          </cell>
          <cell r="N20560">
            <v>0</v>
          </cell>
        </row>
        <row r="20561">
          <cell r="A20561" t="str">
            <v>SF-UNI-I03-CT-0005</v>
          </cell>
          <cell r="B20561" t="str">
            <v>CINT</v>
          </cell>
          <cell r="C20561" t="str">
            <v/>
          </cell>
          <cell r="D20561" t="str">
            <v>MAIN LEG PIPE KUMON DESK KW</v>
          </cell>
          <cell r="E20561">
            <v>44950</v>
          </cell>
          <cell r="F20561" t="str">
            <v>HALF</v>
          </cell>
          <cell r="G20561" t="str">
            <v>CI_I03</v>
          </cell>
          <cell r="H20561" t="str">
            <v>PC</v>
          </cell>
          <cell r="I20561" t="str">
            <v>CPR</v>
          </cell>
          <cell r="J20561" t="str">
            <v/>
          </cell>
          <cell r="K20561" t="str">
            <v>PD</v>
          </cell>
          <cell r="L20561" t="str">
            <v>7931</v>
          </cell>
          <cell r="M20561" t="str">
            <v>S</v>
          </cell>
          <cell r="N20561">
            <v>48278</v>
          </cell>
        </row>
        <row r="20562">
          <cell r="A20562" t="str">
            <v>SF-UNI-I03-CT-0006</v>
          </cell>
          <cell r="B20562" t="str">
            <v>CINT</v>
          </cell>
          <cell r="C20562" t="str">
            <v/>
          </cell>
          <cell r="D20562" t="str">
            <v>JOINT PIPE KUMON DESK KW</v>
          </cell>
          <cell r="E20562">
            <v>0</v>
          </cell>
          <cell r="F20562" t="str">
            <v>HALF</v>
          </cell>
          <cell r="G20562" t="str">
            <v>CI_I03</v>
          </cell>
          <cell r="H20562" t="str">
            <v>PC</v>
          </cell>
          <cell r="I20562" t="str">
            <v>CPR</v>
          </cell>
          <cell r="J20562" t="str">
            <v/>
          </cell>
          <cell r="K20562" t="str">
            <v>PD</v>
          </cell>
          <cell r="L20562" t="str">
            <v>7931</v>
          </cell>
          <cell r="M20562" t="str">
            <v>S</v>
          </cell>
          <cell r="N20562">
            <v>0</v>
          </cell>
        </row>
        <row r="20563">
          <cell r="A20563" t="str">
            <v>SF-UNI-I04-CT-0001</v>
          </cell>
          <cell r="B20563" t="str">
            <v>CINT</v>
          </cell>
          <cell r="C20563" t="str">
            <v/>
          </cell>
          <cell r="D20563" t="str">
            <v>LONG LEG PIPE HIGH UNIDESK KW 0</v>
          </cell>
          <cell r="E20563">
            <v>44825</v>
          </cell>
          <cell r="F20563" t="str">
            <v>HALF</v>
          </cell>
          <cell r="G20563" t="str">
            <v>CI_I04</v>
          </cell>
          <cell r="H20563" t="str">
            <v>PC</v>
          </cell>
          <cell r="I20563" t="str">
            <v>CPR</v>
          </cell>
          <cell r="J20563" t="str">
            <v/>
          </cell>
          <cell r="K20563" t="str">
            <v>PD</v>
          </cell>
          <cell r="L20563" t="str">
            <v>7931</v>
          </cell>
          <cell r="M20563" t="str">
            <v>S</v>
          </cell>
          <cell r="N20563">
            <v>87261</v>
          </cell>
        </row>
        <row r="20564">
          <cell r="A20564" t="str">
            <v>SF-UNI-I04-CT-0002</v>
          </cell>
          <cell r="B20564" t="str">
            <v>CINT</v>
          </cell>
          <cell r="C20564" t="str">
            <v/>
          </cell>
          <cell r="D20564" t="str">
            <v>SHORT LEG PIPE HIGH UNIDESK KW 0</v>
          </cell>
          <cell r="E20564">
            <v>44825</v>
          </cell>
          <cell r="F20564" t="str">
            <v>HALF</v>
          </cell>
          <cell r="G20564" t="str">
            <v>CI_I04</v>
          </cell>
          <cell r="H20564" t="str">
            <v>PC</v>
          </cell>
          <cell r="I20564" t="str">
            <v>CPR</v>
          </cell>
          <cell r="J20564" t="str">
            <v/>
          </cell>
          <cell r="K20564" t="str">
            <v>PD</v>
          </cell>
          <cell r="L20564" t="str">
            <v>7931</v>
          </cell>
          <cell r="M20564" t="str">
            <v>S</v>
          </cell>
          <cell r="N20564">
            <v>67066</v>
          </cell>
        </row>
        <row r="20565">
          <cell r="A20565" t="str">
            <v>SF-UNI-I04-CT-0003</v>
          </cell>
          <cell r="B20565" t="str">
            <v>CINT</v>
          </cell>
          <cell r="C20565" t="str">
            <v/>
          </cell>
          <cell r="D20565" t="str">
            <v>JOINT LEG PIPE KW</v>
          </cell>
          <cell r="E20565">
            <v>44825</v>
          </cell>
          <cell r="F20565" t="str">
            <v>HALF</v>
          </cell>
          <cell r="G20565" t="str">
            <v>CI_I04</v>
          </cell>
          <cell r="H20565" t="str">
            <v>PC</v>
          </cell>
          <cell r="I20565" t="str">
            <v>CPR</v>
          </cell>
          <cell r="J20565" t="str">
            <v/>
          </cell>
          <cell r="K20565" t="str">
            <v>PD</v>
          </cell>
          <cell r="L20565" t="str">
            <v>7931</v>
          </cell>
          <cell r="M20565" t="str">
            <v>S</v>
          </cell>
          <cell r="N20565">
            <v>36380</v>
          </cell>
        </row>
        <row r="20566">
          <cell r="A20566" t="str">
            <v>SF-UNI-I04-CT-0004</v>
          </cell>
          <cell r="B20566" t="str">
            <v>CINT</v>
          </cell>
          <cell r="C20566" t="str">
            <v/>
          </cell>
          <cell r="D20566" t="str">
            <v>FRAME LEG TKG-02  KW</v>
          </cell>
          <cell r="E20566">
            <v>45175</v>
          </cell>
          <cell r="F20566" t="str">
            <v>HALF</v>
          </cell>
          <cell r="G20566" t="str">
            <v>CI_I04</v>
          </cell>
          <cell r="H20566" t="str">
            <v>PC</v>
          </cell>
          <cell r="I20566" t="str">
            <v>CPR</v>
          </cell>
          <cell r="J20566" t="str">
            <v/>
          </cell>
          <cell r="K20566" t="str">
            <v>PD</v>
          </cell>
          <cell r="L20566" t="str">
            <v>7931</v>
          </cell>
          <cell r="M20566" t="str">
            <v>S</v>
          </cell>
          <cell r="N20566">
            <v>79329</v>
          </cell>
        </row>
        <row r="20567">
          <cell r="A20567" t="str">
            <v>SF-UNI-I05-NC-0001</v>
          </cell>
          <cell r="B20567" t="str">
            <v>CINT</v>
          </cell>
          <cell r="C20567" t="str">
            <v/>
          </cell>
          <cell r="D20567" t="str">
            <v>SHORT LEG PIPE TKG -06 + CAT</v>
          </cell>
          <cell r="E20567">
            <v>44783</v>
          </cell>
          <cell r="F20567" t="str">
            <v>HALF</v>
          </cell>
          <cell r="G20567" t="str">
            <v>CI_I05</v>
          </cell>
          <cell r="H20567" t="str">
            <v>PC</v>
          </cell>
          <cell r="I20567" t="str">
            <v>CPR</v>
          </cell>
          <cell r="J20567" t="str">
            <v/>
          </cell>
          <cell r="K20567" t="str">
            <v>PD</v>
          </cell>
          <cell r="L20567" t="str">
            <v>7932</v>
          </cell>
          <cell r="M20567" t="str">
            <v>S</v>
          </cell>
          <cell r="N20567">
            <v>0</v>
          </cell>
        </row>
        <row r="20568">
          <cell r="A20568" t="str">
            <v>SF-UNI-I06-PC-0001</v>
          </cell>
          <cell r="B20568" t="str">
            <v>CINT</v>
          </cell>
          <cell r="C20568" t="str">
            <v/>
          </cell>
          <cell r="D20568" t="str">
            <v>LONG LEG PIPE TKG 06 + CAT</v>
          </cell>
          <cell r="E20568">
            <v>44783</v>
          </cell>
          <cell r="F20568" t="str">
            <v>HALF</v>
          </cell>
          <cell r="G20568" t="str">
            <v>CI_I06</v>
          </cell>
          <cell r="H20568" t="str">
            <v>PC</v>
          </cell>
          <cell r="I20568" t="str">
            <v>CPR</v>
          </cell>
          <cell r="J20568" t="str">
            <v/>
          </cell>
          <cell r="K20568" t="str">
            <v>PD</v>
          </cell>
          <cell r="L20568" t="str">
            <v>7933</v>
          </cell>
          <cell r="M20568" t="str">
            <v>S</v>
          </cell>
          <cell r="N20568">
            <v>0</v>
          </cell>
        </row>
        <row r="20569">
          <cell r="A20569" t="str">
            <v>SF-UNI-I06-PC-0002</v>
          </cell>
          <cell r="B20569" t="str">
            <v>CINT</v>
          </cell>
          <cell r="C20569" t="str">
            <v/>
          </cell>
          <cell r="D20569" t="str">
            <v>LONG LEG PIPE TKG -07+ CAT</v>
          </cell>
          <cell r="E20569">
            <v>44785</v>
          </cell>
          <cell r="F20569" t="str">
            <v>HALF</v>
          </cell>
          <cell r="G20569" t="str">
            <v>CI_I06</v>
          </cell>
          <cell r="H20569" t="str">
            <v>PC</v>
          </cell>
          <cell r="I20569" t="str">
            <v>CPR</v>
          </cell>
          <cell r="J20569" t="str">
            <v/>
          </cell>
          <cell r="K20569" t="str">
            <v>PD</v>
          </cell>
          <cell r="L20569" t="str">
            <v>7933</v>
          </cell>
          <cell r="M20569" t="str">
            <v>S</v>
          </cell>
          <cell r="N20569">
            <v>0</v>
          </cell>
        </row>
        <row r="20570">
          <cell r="A20570" t="str">
            <v>SF-UNI-I06-PC-0003</v>
          </cell>
          <cell r="B20570" t="str">
            <v>CINT</v>
          </cell>
          <cell r="C20570" t="str">
            <v/>
          </cell>
          <cell r="D20570" t="str">
            <v>FRAME UNICHAIR HIGH FP IVORY</v>
          </cell>
          <cell r="E20570">
            <v>45202</v>
          </cell>
          <cell r="F20570" t="str">
            <v>HALF</v>
          </cell>
          <cell r="G20570" t="str">
            <v>CI_I06</v>
          </cell>
          <cell r="H20570" t="str">
            <v>PC</v>
          </cell>
          <cell r="I20570" t="str">
            <v>CPR</v>
          </cell>
          <cell r="J20570" t="str">
            <v/>
          </cell>
          <cell r="K20570" t="str">
            <v>PD</v>
          </cell>
          <cell r="L20570" t="str">
            <v>7933</v>
          </cell>
          <cell r="M20570" t="str">
            <v>S</v>
          </cell>
          <cell r="N20570">
            <v>66271</v>
          </cell>
        </row>
        <row r="20571">
          <cell r="A20571" t="str">
            <v>SF-UNI-I06-PC-0004</v>
          </cell>
          <cell r="B20571" t="str">
            <v>CINT</v>
          </cell>
          <cell r="C20571" t="str">
            <v/>
          </cell>
          <cell r="D20571" t="str">
            <v>FRAME UNICHAIR LOW FP IVORY</v>
          </cell>
          <cell r="E20571">
            <v>45202</v>
          </cell>
          <cell r="F20571" t="str">
            <v>HALF</v>
          </cell>
          <cell r="G20571" t="str">
            <v>CI_I06</v>
          </cell>
          <cell r="H20571" t="str">
            <v>PC</v>
          </cell>
          <cell r="I20571" t="str">
            <v>CPR</v>
          </cell>
          <cell r="J20571" t="str">
            <v/>
          </cell>
          <cell r="K20571" t="str">
            <v>PD</v>
          </cell>
          <cell r="L20571" t="str">
            <v>7933</v>
          </cell>
          <cell r="M20571" t="str">
            <v>S</v>
          </cell>
          <cell r="N20571">
            <v>66271</v>
          </cell>
        </row>
        <row r="20572">
          <cell r="A20572" t="str">
            <v>SF-UNI-I06-PC-0005</v>
          </cell>
          <cell r="B20572" t="str">
            <v>CINT</v>
          </cell>
          <cell r="C20572" t="str">
            <v/>
          </cell>
          <cell r="D20572" t="str">
            <v>JOINT SUPPORT KUMMON DESK FP IVORY</v>
          </cell>
          <cell r="E20572">
            <v>44894</v>
          </cell>
          <cell r="F20572" t="str">
            <v>HALF</v>
          </cell>
          <cell r="G20572" t="str">
            <v>CI_I06</v>
          </cell>
          <cell r="H20572" t="str">
            <v>PC</v>
          </cell>
          <cell r="I20572" t="str">
            <v>CPR</v>
          </cell>
          <cell r="J20572" t="str">
            <v/>
          </cell>
          <cell r="K20572" t="str">
            <v>PD</v>
          </cell>
          <cell r="L20572" t="str">
            <v>7933</v>
          </cell>
          <cell r="M20572" t="str">
            <v>S</v>
          </cell>
          <cell r="N20572">
            <v>6778</v>
          </cell>
        </row>
        <row r="20573">
          <cell r="A20573" t="str">
            <v>SF-UNI-I06-PC-0006</v>
          </cell>
          <cell r="B20573" t="str">
            <v>CINT</v>
          </cell>
          <cell r="C20573" t="str">
            <v/>
          </cell>
          <cell r="D20573" t="str">
            <v>LONG LEG PIPE HIGH UNIDESK FP IVORY</v>
          </cell>
          <cell r="E20573">
            <v>45169</v>
          </cell>
          <cell r="F20573" t="str">
            <v>HALF</v>
          </cell>
          <cell r="G20573" t="str">
            <v>CI_I06</v>
          </cell>
          <cell r="H20573" t="str">
            <v>PC</v>
          </cell>
          <cell r="I20573" t="str">
            <v>CPR</v>
          </cell>
          <cell r="J20573" t="str">
            <v/>
          </cell>
          <cell r="K20573" t="str">
            <v>PD</v>
          </cell>
          <cell r="L20573" t="str">
            <v>7933</v>
          </cell>
          <cell r="M20573" t="str">
            <v>S</v>
          </cell>
          <cell r="N20573">
            <v>102514</v>
          </cell>
        </row>
        <row r="20574">
          <cell r="A20574" t="str">
            <v>SF-UNI-I06-PC-0007</v>
          </cell>
          <cell r="B20574" t="str">
            <v>CINT</v>
          </cell>
          <cell r="C20574" t="str">
            <v/>
          </cell>
          <cell r="D20574" t="str">
            <v>SHORT LEG PIPE HIGH UNIDESK FP IVORY</v>
          </cell>
          <cell r="E20574">
            <v>45169</v>
          </cell>
          <cell r="F20574" t="str">
            <v>HALF</v>
          </cell>
          <cell r="G20574" t="str">
            <v>CI_I06</v>
          </cell>
          <cell r="H20574" t="str">
            <v>PC</v>
          </cell>
          <cell r="I20574" t="str">
            <v>CPR</v>
          </cell>
          <cell r="J20574" t="str">
            <v/>
          </cell>
          <cell r="K20574" t="str">
            <v>PD</v>
          </cell>
          <cell r="L20574" t="str">
            <v>7933</v>
          </cell>
          <cell r="M20574" t="str">
            <v>S</v>
          </cell>
          <cell r="N20574">
            <v>81787</v>
          </cell>
        </row>
        <row r="20575">
          <cell r="A20575" t="str">
            <v>SF-UNI-I06-PC-0008</v>
          </cell>
          <cell r="B20575" t="str">
            <v>CINT</v>
          </cell>
          <cell r="C20575" t="str">
            <v/>
          </cell>
          <cell r="D20575" t="str">
            <v>JOINT LEG PIPE FP IVORY</v>
          </cell>
          <cell r="E20575">
            <v>45169</v>
          </cell>
          <cell r="F20575" t="str">
            <v>HALF</v>
          </cell>
          <cell r="G20575" t="str">
            <v>CI_I06</v>
          </cell>
          <cell r="H20575" t="str">
            <v>PC</v>
          </cell>
          <cell r="I20575" t="str">
            <v>CPR</v>
          </cell>
          <cell r="J20575" t="str">
            <v/>
          </cell>
          <cell r="K20575" t="str">
            <v>PD</v>
          </cell>
          <cell r="L20575" t="str">
            <v>7933</v>
          </cell>
          <cell r="M20575" t="str">
            <v>S</v>
          </cell>
          <cell r="N20575">
            <v>39521</v>
          </cell>
        </row>
        <row r="20576">
          <cell r="A20576" t="str">
            <v>SF-UNI-I06-PC-0009</v>
          </cell>
          <cell r="B20576" t="str">
            <v>CINT</v>
          </cell>
          <cell r="C20576" t="str">
            <v/>
          </cell>
          <cell r="D20576" t="str">
            <v>MAIN LEG PIPE KUMON DESK FP IVORY</v>
          </cell>
          <cell r="E20576">
            <v>45169</v>
          </cell>
          <cell r="F20576" t="str">
            <v>HALF</v>
          </cell>
          <cell r="G20576" t="str">
            <v>CI_I06</v>
          </cell>
          <cell r="H20576" t="str">
            <v>PC</v>
          </cell>
          <cell r="I20576" t="str">
            <v>CPR</v>
          </cell>
          <cell r="J20576" t="str">
            <v/>
          </cell>
          <cell r="K20576" t="str">
            <v>PD</v>
          </cell>
          <cell r="L20576" t="str">
            <v>7933</v>
          </cell>
          <cell r="M20576" t="str">
            <v>S</v>
          </cell>
          <cell r="N20576">
            <v>75438</v>
          </cell>
        </row>
        <row r="20577">
          <cell r="A20577" t="str">
            <v>SF-UNI-I06-PC-0010</v>
          </cell>
          <cell r="B20577" t="str">
            <v>CINT</v>
          </cell>
          <cell r="C20577" t="str">
            <v/>
          </cell>
          <cell r="D20577" t="str">
            <v>JOINT PIPE KUMON DESK FP IVORY</v>
          </cell>
          <cell r="E20577">
            <v>45169</v>
          </cell>
          <cell r="F20577" t="str">
            <v>HALF</v>
          </cell>
          <cell r="G20577" t="str">
            <v>CI_I06</v>
          </cell>
          <cell r="H20577" t="str">
            <v>PC</v>
          </cell>
          <cell r="I20577" t="str">
            <v>CPR</v>
          </cell>
          <cell r="J20577" t="str">
            <v/>
          </cell>
          <cell r="K20577" t="str">
            <v>PD</v>
          </cell>
          <cell r="L20577" t="str">
            <v>7933</v>
          </cell>
          <cell r="M20577" t="str">
            <v>S</v>
          </cell>
          <cell r="N20577">
            <v>30475</v>
          </cell>
        </row>
        <row r="20578">
          <cell r="A20578" t="str">
            <v>SF-UNI-I06-PC-0011</v>
          </cell>
          <cell r="B20578" t="str">
            <v>CINT</v>
          </cell>
          <cell r="C20578" t="str">
            <v/>
          </cell>
          <cell r="D20578" t="str">
            <v>JOINT PIPE SUPPORT KUMON DESK FP IVORY</v>
          </cell>
          <cell r="E20578">
            <v>45169</v>
          </cell>
          <cell r="F20578" t="str">
            <v>HALF</v>
          </cell>
          <cell r="G20578" t="str">
            <v>CI_I06</v>
          </cell>
          <cell r="H20578" t="str">
            <v>PC</v>
          </cell>
          <cell r="I20578" t="str">
            <v>CPR</v>
          </cell>
          <cell r="J20578" t="str">
            <v/>
          </cell>
          <cell r="K20578" t="str">
            <v>PD</v>
          </cell>
          <cell r="L20578" t="str">
            <v>7933</v>
          </cell>
          <cell r="M20578" t="str">
            <v>S</v>
          </cell>
          <cell r="N20578">
            <v>31660</v>
          </cell>
        </row>
        <row r="20579">
          <cell r="A20579" t="str">
            <v>SF-UNI-I06-PC-0012</v>
          </cell>
          <cell r="B20579" t="str">
            <v>CINT</v>
          </cell>
          <cell r="C20579" t="str">
            <v/>
          </cell>
          <cell r="D20579" t="str">
            <v>FRAME LEG TKG-02 FP SILVER</v>
          </cell>
          <cell r="E20579">
            <v>45189</v>
          </cell>
          <cell r="F20579" t="str">
            <v>HALF</v>
          </cell>
          <cell r="G20579" t="str">
            <v>CI_I06</v>
          </cell>
          <cell r="H20579" t="str">
            <v>PC</v>
          </cell>
          <cell r="I20579" t="str">
            <v>CPR</v>
          </cell>
          <cell r="J20579" t="str">
            <v/>
          </cell>
          <cell r="K20579" t="str">
            <v>PD</v>
          </cell>
          <cell r="L20579" t="str">
            <v>7933</v>
          </cell>
          <cell r="M20579" t="str">
            <v>S</v>
          </cell>
          <cell r="N20579">
            <v>111432</v>
          </cell>
        </row>
        <row r="20580">
          <cell r="A20580" t="str">
            <v>SF-UNI-IPC-SC-0001</v>
          </cell>
          <cell r="B20580" t="str">
            <v>CINT</v>
          </cell>
          <cell r="C20580" t="str">
            <v/>
          </cell>
          <cell r="D20580" t="str">
            <v>JOINT SUPPORT KUMMON DESK FP IVORY</v>
          </cell>
          <cell r="E20580">
            <v>44748</v>
          </cell>
          <cell r="F20580" t="str">
            <v>HALF</v>
          </cell>
          <cell r="G20580" t="str">
            <v>CI_IPC</v>
          </cell>
          <cell r="H20580" t="str">
            <v>PC</v>
          </cell>
          <cell r="I20580" t="str">
            <v>CPR</v>
          </cell>
          <cell r="J20580" t="str">
            <v/>
          </cell>
          <cell r="K20580" t="str">
            <v>PD</v>
          </cell>
          <cell r="L20580" t="str">
            <v>7933</v>
          </cell>
          <cell r="M20580" t="str">
            <v>V</v>
          </cell>
          <cell r="N20580">
            <v>6778</v>
          </cell>
        </row>
        <row r="20581">
          <cell r="A20581" t="str">
            <v>SF-VIS-I02-CT-0001</v>
          </cell>
          <cell r="B20581" t="str">
            <v>CINT</v>
          </cell>
          <cell r="C20581" t="str">
            <v/>
          </cell>
          <cell r="D20581" t="str">
            <v>BACK PIPE VISTA KB 1</v>
          </cell>
          <cell r="E20581">
            <v>45299</v>
          </cell>
          <cell r="F20581" t="str">
            <v>HALF</v>
          </cell>
          <cell r="G20581" t="str">
            <v>CI_I02</v>
          </cell>
          <cell r="H20581" t="str">
            <v>PC</v>
          </cell>
          <cell r="I20581" t="str">
            <v>CPR</v>
          </cell>
          <cell r="J20581" t="str">
            <v/>
          </cell>
          <cell r="K20581" t="str">
            <v>PD</v>
          </cell>
          <cell r="L20581" t="str">
            <v>7931</v>
          </cell>
          <cell r="M20581" t="str">
            <v>S</v>
          </cell>
          <cell r="N20581">
            <v>20429</v>
          </cell>
        </row>
        <row r="20582">
          <cell r="A20582" t="str">
            <v>SF-VIS-I03-CT-0002</v>
          </cell>
          <cell r="B20582" t="str">
            <v>CINT</v>
          </cell>
          <cell r="C20582" t="str">
            <v/>
          </cell>
          <cell r="D20582" t="str">
            <v>BACK PIPE LUBANG VISTA RACK BELAKANG KW</v>
          </cell>
          <cell r="E20582">
            <v>44785</v>
          </cell>
          <cell r="F20582" t="str">
            <v>HALF</v>
          </cell>
          <cell r="G20582" t="str">
            <v>CI_I03</v>
          </cell>
          <cell r="H20582" t="str">
            <v>PC</v>
          </cell>
          <cell r="I20582" t="str">
            <v>CPR</v>
          </cell>
          <cell r="J20582" t="str">
            <v/>
          </cell>
          <cell r="K20582" t="str">
            <v>PD</v>
          </cell>
          <cell r="L20582" t="str">
            <v>7931</v>
          </cell>
          <cell r="M20582" t="str">
            <v>S</v>
          </cell>
          <cell r="N20582">
            <v>0</v>
          </cell>
        </row>
        <row r="20583">
          <cell r="A20583" t="str">
            <v>SF-VIS-I03-CT-0003</v>
          </cell>
          <cell r="B20583" t="str">
            <v>CINT</v>
          </cell>
          <cell r="C20583" t="str">
            <v/>
          </cell>
          <cell r="D20583" t="str">
            <v>BACK PIPE VISTA KW 1</v>
          </cell>
          <cell r="E20583">
            <v>45232</v>
          </cell>
          <cell r="F20583" t="str">
            <v>HALF</v>
          </cell>
          <cell r="G20583" t="str">
            <v>CI_I03</v>
          </cell>
          <cell r="H20583" t="str">
            <v>PC</v>
          </cell>
          <cell r="I20583" t="str">
            <v>CPR</v>
          </cell>
          <cell r="J20583" t="str">
            <v/>
          </cell>
          <cell r="K20583" t="str">
            <v>PD</v>
          </cell>
          <cell r="L20583" t="str">
            <v>7931</v>
          </cell>
          <cell r="M20583" t="str">
            <v>S</v>
          </cell>
          <cell r="N20583">
            <v>41902</v>
          </cell>
        </row>
        <row r="20584">
          <cell r="A20584" t="str">
            <v>SF-VIS-I03-CT-0004</v>
          </cell>
          <cell r="B20584" t="str">
            <v>CINT</v>
          </cell>
          <cell r="C20584" t="str">
            <v/>
          </cell>
          <cell r="D20584" t="str">
            <v>BACK PIPE VISTA SMILE KW 1</v>
          </cell>
          <cell r="E20584">
            <v>44783</v>
          </cell>
          <cell r="F20584" t="str">
            <v>HALF</v>
          </cell>
          <cell r="G20584" t="str">
            <v>CI_I03</v>
          </cell>
          <cell r="H20584" t="str">
            <v>PC</v>
          </cell>
          <cell r="I20584" t="str">
            <v>CPR</v>
          </cell>
          <cell r="J20584" t="str">
            <v/>
          </cell>
          <cell r="K20584" t="str">
            <v>PD</v>
          </cell>
          <cell r="L20584" t="str">
            <v>7931</v>
          </cell>
          <cell r="M20584" t="str">
            <v>S</v>
          </cell>
          <cell r="N20584">
            <v>0</v>
          </cell>
        </row>
        <row r="20585">
          <cell r="A20585" t="str">
            <v>SF-VIS-I03-CT-0005</v>
          </cell>
          <cell r="B20585" t="str">
            <v>CINT</v>
          </cell>
          <cell r="C20585" t="str">
            <v/>
          </cell>
          <cell r="D20585" t="str">
            <v>LEG PIPE VISTA KW 1</v>
          </cell>
          <cell r="E20585">
            <v>44966</v>
          </cell>
          <cell r="F20585" t="str">
            <v>HALF</v>
          </cell>
          <cell r="G20585" t="str">
            <v>CI_I03</v>
          </cell>
          <cell r="H20585" t="str">
            <v>PC</v>
          </cell>
          <cell r="I20585" t="str">
            <v>CPR</v>
          </cell>
          <cell r="J20585" t="str">
            <v/>
          </cell>
          <cell r="K20585" t="str">
            <v>PD</v>
          </cell>
          <cell r="L20585" t="str">
            <v>7931</v>
          </cell>
          <cell r="M20585" t="str">
            <v>S</v>
          </cell>
          <cell r="N20585">
            <v>66951</v>
          </cell>
        </row>
        <row r="20586">
          <cell r="A20586" t="str">
            <v>SF-VIS-I03-CT-0006</v>
          </cell>
          <cell r="B20586" t="str">
            <v>CINT</v>
          </cell>
          <cell r="C20586" t="str">
            <v/>
          </cell>
          <cell r="D20586" t="str">
            <v>SEAT BACK ASSY VISTA SMILE</v>
          </cell>
          <cell r="E20586">
            <v>44783</v>
          </cell>
          <cell r="F20586" t="str">
            <v>HALF</v>
          </cell>
          <cell r="G20586" t="str">
            <v>CI_I03</v>
          </cell>
          <cell r="H20586" t="str">
            <v>PC</v>
          </cell>
          <cell r="I20586" t="str">
            <v>CPR</v>
          </cell>
          <cell r="J20586" t="str">
            <v/>
          </cell>
          <cell r="K20586" t="str">
            <v>PD</v>
          </cell>
          <cell r="L20586" t="str">
            <v>7931</v>
          </cell>
          <cell r="M20586" t="str">
            <v>S</v>
          </cell>
          <cell r="N20586">
            <v>0</v>
          </cell>
        </row>
        <row r="20587">
          <cell r="A20587" t="str">
            <v>SF-VIS-I03-CT-0007</v>
          </cell>
          <cell r="B20587" t="str">
            <v>CINT</v>
          </cell>
          <cell r="C20587" t="str">
            <v/>
          </cell>
          <cell r="D20587" t="str">
            <v>SEAT BACK PIPE ASSY VISTA</v>
          </cell>
          <cell r="E20587">
            <v>45232</v>
          </cell>
          <cell r="F20587" t="str">
            <v>HALF</v>
          </cell>
          <cell r="G20587" t="str">
            <v>CI_I03</v>
          </cell>
          <cell r="H20587" t="str">
            <v>PC</v>
          </cell>
          <cell r="I20587" t="str">
            <v>CPR</v>
          </cell>
          <cell r="J20587" t="str">
            <v/>
          </cell>
          <cell r="K20587" t="str">
            <v>PD</v>
          </cell>
          <cell r="L20587" t="str">
            <v>7931</v>
          </cell>
          <cell r="M20587" t="str">
            <v>S</v>
          </cell>
          <cell r="N20587">
            <v>92984</v>
          </cell>
        </row>
        <row r="20588">
          <cell r="A20588" t="str">
            <v>SF-VIS-I03-CT-0008</v>
          </cell>
          <cell r="B20588" t="str">
            <v>CINT</v>
          </cell>
          <cell r="C20588" t="str">
            <v/>
          </cell>
          <cell r="D20588" t="str">
            <v>SEAT BACK PIPE ASSY VISTA P BLACK</v>
          </cell>
          <cell r="E20588">
            <v>45169</v>
          </cell>
          <cell r="F20588" t="str">
            <v>HALF</v>
          </cell>
          <cell r="G20588" t="str">
            <v>CI_I03</v>
          </cell>
          <cell r="H20588" t="str">
            <v>PC</v>
          </cell>
          <cell r="I20588" t="str">
            <v>CPR</v>
          </cell>
          <cell r="J20588" t="str">
            <v/>
          </cell>
          <cell r="K20588" t="str">
            <v>PD</v>
          </cell>
          <cell r="L20588" t="str">
            <v>7931</v>
          </cell>
          <cell r="M20588" t="str">
            <v>S</v>
          </cell>
          <cell r="N20588">
            <v>93557</v>
          </cell>
        </row>
        <row r="20589">
          <cell r="A20589" t="str">
            <v>SF-VIS-I03-CT-0009</v>
          </cell>
          <cell r="B20589" t="str">
            <v>CINT</v>
          </cell>
          <cell r="C20589" t="str">
            <v/>
          </cell>
          <cell r="D20589" t="str">
            <v>SEAT BACK PIPE ASSY VISTA P KREM</v>
          </cell>
          <cell r="E20589">
            <v>45169</v>
          </cell>
          <cell r="F20589" t="str">
            <v>HALF</v>
          </cell>
          <cell r="G20589" t="str">
            <v>CI_I03</v>
          </cell>
          <cell r="H20589" t="str">
            <v>PC</v>
          </cell>
          <cell r="I20589" t="str">
            <v>CPR</v>
          </cell>
          <cell r="J20589" t="str">
            <v/>
          </cell>
          <cell r="K20589" t="str">
            <v>PD</v>
          </cell>
          <cell r="L20589" t="str">
            <v>7931</v>
          </cell>
          <cell r="M20589" t="str">
            <v>S</v>
          </cell>
          <cell r="N20589">
            <v>69168</v>
          </cell>
        </row>
        <row r="20590">
          <cell r="A20590" t="str">
            <v>SF-VIS-I03-CT-0010</v>
          </cell>
          <cell r="B20590" t="str">
            <v>CINT</v>
          </cell>
          <cell r="C20590" t="str">
            <v/>
          </cell>
          <cell r="D20590" t="str">
            <v>SEAT BACK PIPE ASSY VISTA P KW2</v>
          </cell>
          <cell r="E20590">
            <v>44804</v>
          </cell>
          <cell r="F20590" t="str">
            <v>HALF</v>
          </cell>
          <cell r="G20590" t="str">
            <v>CI_I03</v>
          </cell>
          <cell r="H20590" t="str">
            <v>PC</v>
          </cell>
          <cell r="I20590" t="str">
            <v>CPR</v>
          </cell>
          <cell r="J20590" t="str">
            <v/>
          </cell>
          <cell r="K20590" t="str">
            <v>PD</v>
          </cell>
          <cell r="L20590" t="str">
            <v>7931</v>
          </cell>
          <cell r="M20590" t="str">
            <v>S</v>
          </cell>
          <cell r="N20590">
            <v>78058</v>
          </cell>
        </row>
        <row r="20591">
          <cell r="A20591" t="str">
            <v>SF-VIS-I03-CT-0011</v>
          </cell>
          <cell r="B20591" t="str">
            <v>CINT</v>
          </cell>
          <cell r="C20591" t="str">
            <v/>
          </cell>
          <cell r="D20591" t="str">
            <v>SEAT PIPE LUBANG VISTA RACK BELAKANG KW</v>
          </cell>
          <cell r="E20591">
            <v>44783</v>
          </cell>
          <cell r="F20591" t="str">
            <v>HALF</v>
          </cell>
          <cell r="G20591" t="str">
            <v>CI_I03</v>
          </cell>
          <cell r="H20591" t="str">
            <v>PC</v>
          </cell>
          <cell r="I20591" t="str">
            <v>CPR</v>
          </cell>
          <cell r="J20591" t="str">
            <v/>
          </cell>
          <cell r="K20591" t="str">
            <v>PD</v>
          </cell>
          <cell r="L20591" t="str">
            <v>7931</v>
          </cell>
          <cell r="M20591" t="str">
            <v>S</v>
          </cell>
          <cell r="N20591">
            <v>0</v>
          </cell>
        </row>
        <row r="20592">
          <cell r="A20592" t="str">
            <v>SF-VIS-I03-CT-0012</v>
          </cell>
          <cell r="B20592" t="str">
            <v>CINT</v>
          </cell>
          <cell r="C20592" t="str">
            <v/>
          </cell>
          <cell r="D20592" t="str">
            <v>SEAT PIPE VISTA KW 1</v>
          </cell>
          <cell r="E20592">
            <v>45232</v>
          </cell>
          <cell r="F20592" t="str">
            <v>HALF</v>
          </cell>
          <cell r="G20592" t="str">
            <v>CI_I03</v>
          </cell>
          <cell r="H20592" t="str">
            <v>PC</v>
          </cell>
          <cell r="I20592" t="str">
            <v>CPR</v>
          </cell>
          <cell r="J20592" t="str">
            <v/>
          </cell>
          <cell r="K20592" t="str">
            <v>PD</v>
          </cell>
          <cell r="L20592" t="str">
            <v>7931</v>
          </cell>
          <cell r="M20592" t="str">
            <v>S</v>
          </cell>
          <cell r="N20592">
            <v>14610</v>
          </cell>
        </row>
        <row r="20593">
          <cell r="A20593" t="str">
            <v>SF-VIS-I03-CT-0013</v>
          </cell>
          <cell r="B20593" t="str">
            <v>CINT</v>
          </cell>
          <cell r="C20593" t="str">
            <v/>
          </cell>
          <cell r="D20593" t="str">
            <v>SEAT PIPE VISTA SMILE KW 1</v>
          </cell>
          <cell r="E20593">
            <v>44783</v>
          </cell>
          <cell r="F20593" t="str">
            <v>HALF</v>
          </cell>
          <cell r="G20593" t="str">
            <v>CI_I03</v>
          </cell>
          <cell r="H20593" t="str">
            <v>PC</v>
          </cell>
          <cell r="I20593" t="str">
            <v>CPR</v>
          </cell>
          <cell r="J20593" t="str">
            <v/>
          </cell>
          <cell r="K20593" t="str">
            <v>PD</v>
          </cell>
          <cell r="L20593" t="str">
            <v>7931</v>
          </cell>
          <cell r="M20593" t="str">
            <v>S</v>
          </cell>
          <cell r="N20593">
            <v>15331</v>
          </cell>
        </row>
        <row r="20594">
          <cell r="A20594" t="str">
            <v>SF-VIS-I03-CT-0014</v>
          </cell>
          <cell r="B20594" t="str">
            <v>CINT</v>
          </cell>
          <cell r="C20594" t="str">
            <v/>
          </cell>
          <cell r="D20594" t="str">
            <v>BASE FRAME PRAYER CHAIR</v>
          </cell>
          <cell r="E20594">
            <v>0</v>
          </cell>
          <cell r="F20594" t="str">
            <v>HALF</v>
          </cell>
          <cell r="G20594" t="str">
            <v>CI_I03</v>
          </cell>
          <cell r="H20594" t="str">
            <v>PC</v>
          </cell>
          <cell r="I20594" t="str">
            <v>CPR</v>
          </cell>
          <cell r="J20594" t="str">
            <v/>
          </cell>
          <cell r="K20594" t="str">
            <v>PD</v>
          </cell>
          <cell r="L20594" t="str">
            <v>7931</v>
          </cell>
          <cell r="M20594" t="str">
            <v>S</v>
          </cell>
          <cell r="N20594">
            <v>0</v>
          </cell>
        </row>
        <row r="20595">
          <cell r="A20595" t="str">
            <v>SF-VIS-I03-NC-0001</v>
          </cell>
          <cell r="B20595" t="str">
            <v>CINT</v>
          </cell>
          <cell r="C20595" t="str">
            <v/>
          </cell>
          <cell r="D20595" t="str">
            <v>BASE FRAME PRAYER CHAIR KW 0</v>
          </cell>
          <cell r="E20595">
            <v>0</v>
          </cell>
          <cell r="F20595" t="str">
            <v>HALF</v>
          </cell>
          <cell r="G20595" t="str">
            <v>CI_I03</v>
          </cell>
          <cell r="H20595" t="str">
            <v>PC</v>
          </cell>
          <cell r="I20595" t="str">
            <v>CPR</v>
          </cell>
          <cell r="J20595" t="str">
            <v/>
          </cell>
          <cell r="K20595" t="str">
            <v>PD</v>
          </cell>
          <cell r="L20595" t="str">
            <v>7931</v>
          </cell>
          <cell r="M20595" t="str">
            <v>S</v>
          </cell>
          <cell r="N20595">
            <v>0</v>
          </cell>
        </row>
        <row r="20596">
          <cell r="A20596" t="str">
            <v>SF-VIS-I05-NC-0001</v>
          </cell>
          <cell r="B20596" t="str">
            <v>CINT</v>
          </cell>
          <cell r="C20596" t="str">
            <v/>
          </cell>
          <cell r="D20596" t="str">
            <v>ANGLE PLATE-1 FC</v>
          </cell>
          <cell r="E20596">
            <v>45232</v>
          </cell>
          <cell r="F20596" t="str">
            <v>HALF</v>
          </cell>
          <cell r="G20596" t="str">
            <v>CI_I05</v>
          </cell>
          <cell r="H20596" t="str">
            <v>PC</v>
          </cell>
          <cell r="I20596" t="str">
            <v>CPR</v>
          </cell>
          <cell r="J20596" t="str">
            <v/>
          </cell>
          <cell r="K20596" t="str">
            <v>PD</v>
          </cell>
          <cell r="L20596" t="str">
            <v>7932</v>
          </cell>
          <cell r="M20596" t="str">
            <v>S</v>
          </cell>
          <cell r="N20596">
            <v>3929</v>
          </cell>
        </row>
        <row r="20597">
          <cell r="A20597" t="str">
            <v>SF-VIS-I05-NC-0002</v>
          </cell>
          <cell r="B20597" t="str">
            <v>CINT</v>
          </cell>
          <cell r="C20597" t="str">
            <v/>
          </cell>
          <cell r="D20597" t="str">
            <v>BACK PIPE VISTA FC</v>
          </cell>
          <cell r="E20597">
            <v>45232</v>
          </cell>
          <cell r="F20597" t="str">
            <v>HALF</v>
          </cell>
          <cell r="G20597" t="str">
            <v>CI_I05</v>
          </cell>
          <cell r="H20597" t="str">
            <v>PC</v>
          </cell>
          <cell r="I20597" t="str">
            <v>CPR</v>
          </cell>
          <cell r="J20597" t="str">
            <v/>
          </cell>
          <cell r="K20597" t="str">
            <v>PD</v>
          </cell>
          <cell r="L20597" t="str">
            <v>7932</v>
          </cell>
          <cell r="M20597" t="str">
            <v>S</v>
          </cell>
          <cell r="N20597">
            <v>53874</v>
          </cell>
        </row>
        <row r="20598">
          <cell r="A20598" t="str">
            <v>SF-VIS-I05-NC-0003</v>
          </cell>
          <cell r="B20598" t="str">
            <v>CINT</v>
          </cell>
          <cell r="C20598" t="str">
            <v/>
          </cell>
          <cell r="D20598" t="str">
            <v>BACK PIPE VISTA SMILE FC</v>
          </cell>
          <cell r="E20598">
            <v>44783</v>
          </cell>
          <cell r="F20598" t="str">
            <v>HALF</v>
          </cell>
          <cell r="G20598" t="str">
            <v>CI_I05</v>
          </cell>
          <cell r="H20598" t="str">
            <v>PC</v>
          </cell>
          <cell r="I20598" t="str">
            <v>CPR</v>
          </cell>
          <cell r="J20598" t="str">
            <v/>
          </cell>
          <cell r="K20598" t="str">
            <v>PD</v>
          </cell>
          <cell r="L20598" t="str">
            <v>7932</v>
          </cell>
          <cell r="M20598" t="str">
            <v>S</v>
          </cell>
          <cell r="N20598">
            <v>0</v>
          </cell>
        </row>
        <row r="20599">
          <cell r="A20599" t="str">
            <v>SF-VIS-I05-NC-0004</v>
          </cell>
          <cell r="B20599" t="str">
            <v>CINT</v>
          </cell>
          <cell r="C20599" t="str">
            <v/>
          </cell>
          <cell r="D20599" t="str">
            <v>LEG PIPE VISTA FC</v>
          </cell>
          <cell r="E20599">
            <v>45169</v>
          </cell>
          <cell r="F20599" t="str">
            <v>HALF</v>
          </cell>
          <cell r="G20599" t="str">
            <v>CI_I05</v>
          </cell>
          <cell r="H20599" t="str">
            <v>PC</v>
          </cell>
          <cell r="I20599" t="str">
            <v>CPR</v>
          </cell>
          <cell r="J20599" t="str">
            <v/>
          </cell>
          <cell r="K20599" t="str">
            <v>PD</v>
          </cell>
          <cell r="L20599" t="str">
            <v>7932</v>
          </cell>
          <cell r="M20599" t="str">
            <v>S</v>
          </cell>
          <cell r="N20599">
            <v>79523</v>
          </cell>
        </row>
        <row r="20600">
          <cell r="A20600" t="str">
            <v>SF-VIS-I05-NC-0005</v>
          </cell>
          <cell r="B20600" t="str">
            <v>CINT</v>
          </cell>
          <cell r="C20600" t="str">
            <v/>
          </cell>
          <cell r="D20600" t="str">
            <v>SEAT PIPE VISTA FC</v>
          </cell>
          <cell r="E20600">
            <v>45232</v>
          </cell>
          <cell r="F20600" t="str">
            <v>HALF</v>
          </cell>
          <cell r="G20600" t="str">
            <v>CI_I05</v>
          </cell>
          <cell r="H20600" t="str">
            <v>PC</v>
          </cell>
          <cell r="I20600" t="str">
            <v>CPR</v>
          </cell>
          <cell r="J20600" t="str">
            <v/>
          </cell>
          <cell r="K20600" t="str">
            <v>PD</v>
          </cell>
          <cell r="L20600" t="str">
            <v>7932</v>
          </cell>
          <cell r="M20600" t="str">
            <v>S</v>
          </cell>
          <cell r="N20600">
            <v>17867</v>
          </cell>
        </row>
        <row r="20601">
          <cell r="A20601" t="str">
            <v>SF-VIS-I05-NC-0006</v>
          </cell>
          <cell r="B20601" t="str">
            <v>CINT</v>
          </cell>
          <cell r="C20601" t="str">
            <v/>
          </cell>
          <cell r="D20601" t="str">
            <v>SEAT PIPE VISTA SMILE FC</v>
          </cell>
          <cell r="E20601">
            <v>44783</v>
          </cell>
          <cell r="F20601" t="str">
            <v>HALF</v>
          </cell>
          <cell r="G20601" t="str">
            <v>CI_I05</v>
          </cell>
          <cell r="H20601" t="str">
            <v>PC</v>
          </cell>
          <cell r="I20601" t="str">
            <v>CPR</v>
          </cell>
          <cell r="J20601" t="str">
            <v/>
          </cell>
          <cell r="K20601" t="str">
            <v>PD</v>
          </cell>
          <cell r="L20601" t="str">
            <v>7932</v>
          </cell>
          <cell r="M20601" t="str">
            <v>S</v>
          </cell>
          <cell r="N20601">
            <v>19483</v>
          </cell>
        </row>
        <row r="20602">
          <cell r="A20602" t="str">
            <v>SF-VIS-I05-NC-0007</v>
          </cell>
          <cell r="B20602" t="str">
            <v>CINT</v>
          </cell>
          <cell r="C20602" t="str">
            <v/>
          </cell>
          <cell r="D20602" t="str">
            <v>BASE FRAME PRAYER CHAIR NC</v>
          </cell>
          <cell r="E20602">
            <v>45243</v>
          </cell>
          <cell r="F20602" t="str">
            <v>HALF</v>
          </cell>
          <cell r="G20602" t="str">
            <v>CI_I05</v>
          </cell>
          <cell r="H20602" t="str">
            <v>PC</v>
          </cell>
          <cell r="I20602" t="str">
            <v>CPR</v>
          </cell>
          <cell r="J20602" t="str">
            <v/>
          </cell>
          <cell r="K20602" t="str">
            <v>PD</v>
          </cell>
          <cell r="L20602" t="str">
            <v>7932</v>
          </cell>
          <cell r="M20602" t="str">
            <v>S</v>
          </cell>
          <cell r="N20602">
            <v>41953</v>
          </cell>
        </row>
        <row r="20603">
          <cell r="A20603" t="str">
            <v>SF-VIS-I06-PC-0001</v>
          </cell>
          <cell r="B20603" t="str">
            <v>CINT</v>
          </cell>
          <cell r="C20603" t="str">
            <v/>
          </cell>
          <cell r="D20603" t="str">
            <v>BACK PIPE VISTA P FP1</v>
          </cell>
          <cell r="E20603">
            <v>44783</v>
          </cell>
          <cell r="F20603" t="str">
            <v>HALF</v>
          </cell>
          <cell r="G20603" t="str">
            <v>CI_I06</v>
          </cell>
          <cell r="H20603" t="str">
            <v>PC</v>
          </cell>
          <cell r="I20603" t="str">
            <v>CPR</v>
          </cell>
          <cell r="J20603" t="str">
            <v/>
          </cell>
          <cell r="K20603" t="str">
            <v>PD</v>
          </cell>
          <cell r="L20603" t="str">
            <v>7933</v>
          </cell>
          <cell r="M20603" t="str">
            <v>S</v>
          </cell>
          <cell r="N20603">
            <v>52027</v>
          </cell>
        </row>
        <row r="20604">
          <cell r="A20604" t="str">
            <v>SF-VIS-I06-PC-0002</v>
          </cell>
          <cell r="B20604" t="str">
            <v>CINT</v>
          </cell>
          <cell r="C20604" t="str">
            <v/>
          </cell>
          <cell r="D20604" t="str">
            <v>LEG PIPE VISTA FP CREAM</v>
          </cell>
          <cell r="E20604">
            <v>44783</v>
          </cell>
          <cell r="F20604" t="str">
            <v>HALF</v>
          </cell>
          <cell r="G20604" t="str">
            <v>CI_I06</v>
          </cell>
          <cell r="H20604" t="str">
            <v>PC</v>
          </cell>
          <cell r="I20604" t="str">
            <v>CPR</v>
          </cell>
          <cell r="J20604" t="str">
            <v/>
          </cell>
          <cell r="K20604" t="str">
            <v>PD</v>
          </cell>
          <cell r="L20604" t="str">
            <v>7933</v>
          </cell>
          <cell r="M20604" t="str">
            <v>S</v>
          </cell>
          <cell r="N20604">
            <v>77045</v>
          </cell>
        </row>
        <row r="20605">
          <cell r="A20605" t="str">
            <v>SF-VIS-I06-PC-0003</v>
          </cell>
          <cell r="B20605" t="str">
            <v>CINT</v>
          </cell>
          <cell r="C20605" t="str">
            <v/>
          </cell>
          <cell r="D20605" t="str">
            <v>LEG PIPE VISTA FP SILVER</v>
          </cell>
          <cell r="E20605">
            <v>44783</v>
          </cell>
          <cell r="F20605" t="str">
            <v>HALF</v>
          </cell>
          <cell r="G20605" t="str">
            <v>CI_I06</v>
          </cell>
          <cell r="H20605" t="str">
            <v>PC</v>
          </cell>
          <cell r="I20605" t="str">
            <v>CPR</v>
          </cell>
          <cell r="J20605" t="str">
            <v/>
          </cell>
          <cell r="K20605" t="str">
            <v>PD</v>
          </cell>
          <cell r="L20605" t="str">
            <v>7933</v>
          </cell>
          <cell r="M20605" t="str">
            <v>S</v>
          </cell>
          <cell r="N20605">
            <v>78172</v>
          </cell>
        </row>
        <row r="20606">
          <cell r="A20606" t="str">
            <v>SF-VIS-I06-PC-0004</v>
          </cell>
          <cell r="B20606" t="str">
            <v>CINT</v>
          </cell>
          <cell r="C20606" t="str">
            <v/>
          </cell>
          <cell r="D20606" t="str">
            <v>SEAT PIPE VISTA P FP1</v>
          </cell>
          <cell r="E20606">
            <v>44783</v>
          </cell>
          <cell r="F20606" t="str">
            <v>HALF</v>
          </cell>
          <cell r="G20606" t="str">
            <v>CI_I06</v>
          </cell>
          <cell r="H20606" t="str">
            <v>PC</v>
          </cell>
          <cell r="I20606" t="str">
            <v>CPR</v>
          </cell>
          <cell r="J20606" t="str">
            <v/>
          </cell>
          <cell r="K20606" t="str">
            <v>PD</v>
          </cell>
          <cell r="L20606" t="str">
            <v>7933</v>
          </cell>
          <cell r="M20606" t="str">
            <v>S</v>
          </cell>
          <cell r="N20606">
            <v>23888</v>
          </cell>
        </row>
        <row r="20607">
          <cell r="A20607" t="str">
            <v>SF-VIS-I06-PC-0005</v>
          </cell>
          <cell r="B20607" t="str">
            <v>CINT</v>
          </cell>
          <cell r="C20607" t="str">
            <v/>
          </cell>
          <cell r="D20607" t="str">
            <v>FRAME VISTA FP SILVER</v>
          </cell>
          <cell r="E20607">
            <v>44783</v>
          </cell>
          <cell r="F20607" t="str">
            <v>HALF</v>
          </cell>
          <cell r="G20607" t="str">
            <v>CI_I06</v>
          </cell>
          <cell r="H20607" t="str">
            <v>PC</v>
          </cell>
          <cell r="I20607" t="str">
            <v>CPR</v>
          </cell>
          <cell r="J20607" t="str">
            <v/>
          </cell>
          <cell r="K20607" t="str">
            <v>PD</v>
          </cell>
          <cell r="L20607" t="str">
            <v>7933</v>
          </cell>
          <cell r="M20607" t="str">
            <v>S</v>
          </cell>
          <cell r="N20607">
            <v>85881</v>
          </cell>
        </row>
        <row r="20608">
          <cell r="A20608" t="str">
            <v>SF-VIS-I06-PC-0006</v>
          </cell>
          <cell r="B20608" t="str">
            <v>CINT</v>
          </cell>
          <cell r="C20608" t="str">
            <v/>
          </cell>
          <cell r="D20608" t="str">
            <v>SEAT BACK PIPE ASSY VISTA P BLACK</v>
          </cell>
          <cell r="E20608">
            <v>45169</v>
          </cell>
          <cell r="F20608" t="str">
            <v>HALF</v>
          </cell>
          <cell r="G20608" t="str">
            <v>CI_I06</v>
          </cell>
          <cell r="H20608" t="str">
            <v>PC</v>
          </cell>
          <cell r="I20608" t="str">
            <v>CPR</v>
          </cell>
          <cell r="J20608" t="str">
            <v/>
          </cell>
          <cell r="K20608" t="str">
            <v>PD</v>
          </cell>
          <cell r="L20608" t="str">
            <v>7933</v>
          </cell>
          <cell r="M20608" t="str">
            <v>S</v>
          </cell>
          <cell r="N20608">
            <v>107821</v>
          </cell>
        </row>
        <row r="20609">
          <cell r="A20609" t="str">
            <v>SF-VIS-I06-PC-0007</v>
          </cell>
          <cell r="B20609" t="str">
            <v>CINT</v>
          </cell>
          <cell r="C20609" t="str">
            <v/>
          </cell>
          <cell r="D20609" t="str">
            <v>SEAT BACK PIPE ASSY VISTA P.CREAM</v>
          </cell>
          <cell r="E20609">
            <v>0</v>
          </cell>
          <cell r="F20609" t="str">
            <v>HALF</v>
          </cell>
          <cell r="G20609" t="str">
            <v>CI_I06</v>
          </cell>
          <cell r="H20609" t="str">
            <v>PC</v>
          </cell>
          <cell r="I20609" t="str">
            <v>CPR</v>
          </cell>
          <cell r="J20609" t="str">
            <v/>
          </cell>
          <cell r="K20609" t="str">
            <v>PD</v>
          </cell>
          <cell r="L20609" t="str">
            <v>7933</v>
          </cell>
          <cell r="M20609" t="str">
            <v>S</v>
          </cell>
          <cell r="N20609">
            <v>0</v>
          </cell>
        </row>
        <row r="20610">
          <cell r="A20610" t="str">
            <v>SF-VIS-I07-NL-0001</v>
          </cell>
          <cell r="B20610" t="str">
            <v>CINT</v>
          </cell>
          <cell r="C20610" t="str">
            <v/>
          </cell>
          <cell r="D20610" t="str">
            <v>BACK CUSHION-1 VISTA BLACK L7</v>
          </cell>
          <cell r="E20610">
            <v>44966</v>
          </cell>
          <cell r="F20610" t="str">
            <v>HALF</v>
          </cell>
          <cell r="G20610" t="str">
            <v>CI_I07</v>
          </cell>
          <cell r="H20610" t="str">
            <v>PC</v>
          </cell>
          <cell r="I20610" t="str">
            <v>CPR</v>
          </cell>
          <cell r="J20610" t="str">
            <v/>
          </cell>
          <cell r="K20610" t="str">
            <v>PD</v>
          </cell>
          <cell r="L20610" t="str">
            <v>7934</v>
          </cell>
          <cell r="M20610" t="str">
            <v>S</v>
          </cell>
          <cell r="N20610">
            <v>25777</v>
          </cell>
        </row>
        <row r="20611">
          <cell r="A20611" t="str">
            <v>SF-VIS-I07-NL-0002</v>
          </cell>
          <cell r="B20611" t="str">
            <v>CINT</v>
          </cell>
          <cell r="C20611" t="str">
            <v/>
          </cell>
          <cell r="D20611" t="str">
            <v>BACK CUSHION-1 VISTA GREEN L6</v>
          </cell>
          <cell r="E20611">
            <v>45169</v>
          </cell>
          <cell r="F20611" t="str">
            <v>HALF</v>
          </cell>
          <cell r="G20611" t="str">
            <v>CI_I07</v>
          </cell>
          <cell r="H20611" t="str">
            <v>PC</v>
          </cell>
          <cell r="I20611" t="str">
            <v>CPR</v>
          </cell>
          <cell r="J20611" t="str">
            <v/>
          </cell>
          <cell r="K20611" t="str">
            <v>PD</v>
          </cell>
          <cell r="L20611" t="str">
            <v>7934</v>
          </cell>
          <cell r="M20611" t="str">
            <v>S</v>
          </cell>
          <cell r="N20611">
            <v>25623</v>
          </cell>
        </row>
        <row r="20612">
          <cell r="A20612" t="str">
            <v>SF-VIS-I07-NL-0003</v>
          </cell>
          <cell r="B20612" t="str">
            <v>CINT</v>
          </cell>
          <cell r="C20612" t="str">
            <v/>
          </cell>
          <cell r="D20612" t="str">
            <v>BACK CUSHION-2 VISTA BROWN N4</v>
          </cell>
          <cell r="E20612">
            <v>44966</v>
          </cell>
          <cell r="F20612" t="str">
            <v>HALF</v>
          </cell>
          <cell r="G20612" t="str">
            <v>CI_I07</v>
          </cell>
          <cell r="H20612" t="str">
            <v>PC</v>
          </cell>
          <cell r="I20612" t="str">
            <v>CPR</v>
          </cell>
          <cell r="J20612" t="str">
            <v/>
          </cell>
          <cell r="K20612" t="str">
            <v>PD</v>
          </cell>
          <cell r="L20612" t="str">
            <v>7934</v>
          </cell>
          <cell r="M20612" t="str">
            <v>S</v>
          </cell>
          <cell r="N20612">
            <v>17354</v>
          </cell>
        </row>
        <row r="20613">
          <cell r="A20613" t="str">
            <v>SF-VIS-I07-NL-0004</v>
          </cell>
          <cell r="B20613" t="str">
            <v>CINT</v>
          </cell>
          <cell r="C20613" t="str">
            <v/>
          </cell>
          <cell r="D20613" t="str">
            <v>BACK CUSHION-2 VISTA BLACK L7</v>
          </cell>
          <cell r="E20613">
            <v>44966</v>
          </cell>
          <cell r="F20613" t="str">
            <v>HALF</v>
          </cell>
          <cell r="G20613" t="str">
            <v>CI_I07</v>
          </cell>
          <cell r="H20613" t="str">
            <v>PC</v>
          </cell>
          <cell r="I20613" t="str">
            <v>CPR</v>
          </cell>
          <cell r="J20613" t="str">
            <v/>
          </cell>
          <cell r="K20613" t="str">
            <v>PD</v>
          </cell>
          <cell r="L20613" t="str">
            <v>7934</v>
          </cell>
          <cell r="M20613" t="str">
            <v>S</v>
          </cell>
          <cell r="N20613">
            <v>17410</v>
          </cell>
        </row>
        <row r="20614">
          <cell r="A20614" t="str">
            <v>SF-VIS-I07-NL-0005</v>
          </cell>
          <cell r="B20614" t="str">
            <v>CINT</v>
          </cell>
          <cell r="C20614" t="str">
            <v/>
          </cell>
          <cell r="D20614" t="str">
            <v>BACK CUSHION-2 VISTA GREEN L6</v>
          </cell>
          <cell r="E20614">
            <v>44966</v>
          </cell>
          <cell r="F20614" t="str">
            <v>HALF</v>
          </cell>
          <cell r="G20614" t="str">
            <v>CI_I07</v>
          </cell>
          <cell r="H20614" t="str">
            <v>PC</v>
          </cell>
          <cell r="I20614" t="str">
            <v>CPR</v>
          </cell>
          <cell r="J20614" t="str">
            <v/>
          </cell>
          <cell r="K20614" t="str">
            <v>PD</v>
          </cell>
          <cell r="L20614" t="str">
            <v>7934</v>
          </cell>
          <cell r="M20614" t="str">
            <v>S</v>
          </cell>
          <cell r="N20614">
            <v>17309</v>
          </cell>
        </row>
        <row r="20615">
          <cell r="A20615" t="str">
            <v>SF-VIS-I07-NL-0006</v>
          </cell>
          <cell r="B20615" t="str">
            <v>CINT</v>
          </cell>
          <cell r="C20615" t="str">
            <v/>
          </cell>
          <cell r="D20615" t="str">
            <v>BACK CUSHION-2 VISTA GREY O2</v>
          </cell>
          <cell r="E20615">
            <v>45175</v>
          </cell>
          <cell r="F20615" t="str">
            <v>HALF</v>
          </cell>
          <cell r="G20615" t="str">
            <v>CI_I07</v>
          </cell>
          <cell r="H20615" t="str">
            <v>PC</v>
          </cell>
          <cell r="I20615" t="str">
            <v>CPR</v>
          </cell>
          <cell r="J20615" t="str">
            <v/>
          </cell>
          <cell r="K20615" t="str">
            <v>PD</v>
          </cell>
          <cell r="L20615" t="str">
            <v>7934</v>
          </cell>
          <cell r="M20615" t="str">
            <v>S</v>
          </cell>
          <cell r="N20615">
            <v>19140</v>
          </cell>
        </row>
        <row r="20616">
          <cell r="A20616" t="str">
            <v>SF-VIS-I07-NL-0007</v>
          </cell>
          <cell r="B20616" t="str">
            <v>CINT</v>
          </cell>
          <cell r="C20616" t="str">
            <v/>
          </cell>
          <cell r="D20616" t="str">
            <v>BACK CUSHION-1 VISTA GREY O2</v>
          </cell>
          <cell r="E20616">
            <v>45175</v>
          </cell>
          <cell r="F20616" t="str">
            <v>HALF</v>
          </cell>
          <cell r="G20616" t="str">
            <v>CI_I07</v>
          </cell>
          <cell r="H20616" t="str">
            <v>PC</v>
          </cell>
          <cell r="I20616" t="str">
            <v>CPR</v>
          </cell>
          <cell r="J20616" t="str">
            <v/>
          </cell>
          <cell r="K20616" t="str">
            <v>PD</v>
          </cell>
          <cell r="L20616" t="str">
            <v>7934</v>
          </cell>
          <cell r="M20616" t="str">
            <v>S</v>
          </cell>
          <cell r="N20616">
            <v>25945</v>
          </cell>
        </row>
        <row r="20617">
          <cell r="A20617" t="str">
            <v>SF-VIS-I07-NL-0008</v>
          </cell>
          <cell r="B20617" t="str">
            <v>CINT</v>
          </cell>
          <cell r="C20617" t="str">
            <v/>
          </cell>
          <cell r="D20617" t="str">
            <v>SEAT CUSHION VISTA BROWN N4</v>
          </cell>
          <cell r="E20617">
            <v>45169</v>
          </cell>
          <cell r="F20617" t="str">
            <v>HALF</v>
          </cell>
          <cell r="G20617" t="str">
            <v>CI_I07</v>
          </cell>
          <cell r="H20617" t="str">
            <v>PC</v>
          </cell>
          <cell r="I20617" t="str">
            <v>CPR</v>
          </cell>
          <cell r="J20617" t="str">
            <v/>
          </cell>
          <cell r="K20617" t="str">
            <v>PD</v>
          </cell>
          <cell r="L20617" t="str">
            <v>7934</v>
          </cell>
          <cell r="M20617" t="str">
            <v>S</v>
          </cell>
          <cell r="N20617">
            <v>39663</v>
          </cell>
        </row>
        <row r="20618">
          <cell r="A20618" t="str">
            <v>SF-VIS-I07-NL-0009</v>
          </cell>
          <cell r="B20618" t="str">
            <v>CINT</v>
          </cell>
          <cell r="C20618" t="str">
            <v/>
          </cell>
          <cell r="D20618" t="str">
            <v>SEAT CUSHION VISTA GREY O2</v>
          </cell>
          <cell r="E20618">
            <v>45175</v>
          </cell>
          <cell r="F20618" t="str">
            <v>HALF</v>
          </cell>
          <cell r="G20618" t="str">
            <v>CI_I07</v>
          </cell>
          <cell r="H20618" t="str">
            <v>PC</v>
          </cell>
          <cell r="I20618" t="str">
            <v>CPR</v>
          </cell>
          <cell r="J20618" t="str">
            <v/>
          </cell>
          <cell r="K20618" t="str">
            <v>PD</v>
          </cell>
          <cell r="L20618" t="str">
            <v>7934</v>
          </cell>
          <cell r="M20618" t="str">
            <v>S</v>
          </cell>
          <cell r="N20618">
            <v>39342</v>
          </cell>
        </row>
        <row r="20619">
          <cell r="A20619" t="str">
            <v>SF-VIS-I07-NL-0010</v>
          </cell>
          <cell r="B20619" t="str">
            <v>CINT</v>
          </cell>
          <cell r="C20619" t="str">
            <v/>
          </cell>
          <cell r="D20619" t="str">
            <v>SEAT CUSHION VISTA BLACK L7</v>
          </cell>
          <cell r="E20619">
            <v>45169</v>
          </cell>
          <cell r="F20619" t="str">
            <v>HALF</v>
          </cell>
          <cell r="G20619" t="str">
            <v>CI_I07</v>
          </cell>
          <cell r="H20619" t="str">
            <v>PC</v>
          </cell>
          <cell r="I20619" t="str">
            <v>CPR</v>
          </cell>
          <cell r="J20619" t="str">
            <v/>
          </cell>
          <cell r="K20619" t="str">
            <v>PD</v>
          </cell>
          <cell r="L20619" t="str">
            <v>7934</v>
          </cell>
          <cell r="M20619" t="str">
            <v>S</v>
          </cell>
          <cell r="N20619">
            <v>39663</v>
          </cell>
        </row>
        <row r="20620">
          <cell r="A20620" t="str">
            <v>SF-VIS-I07-NL-0011</v>
          </cell>
          <cell r="B20620" t="str">
            <v>CINT</v>
          </cell>
          <cell r="C20620" t="str">
            <v/>
          </cell>
          <cell r="D20620" t="str">
            <v>SEAT CUSHION VISTA GREEN L6</v>
          </cell>
          <cell r="E20620">
            <v>45169</v>
          </cell>
          <cell r="F20620" t="str">
            <v>HALF</v>
          </cell>
          <cell r="G20620" t="str">
            <v>CI_I07</v>
          </cell>
          <cell r="H20620" t="str">
            <v>PC</v>
          </cell>
          <cell r="I20620" t="str">
            <v>CPR</v>
          </cell>
          <cell r="J20620" t="str">
            <v/>
          </cell>
          <cell r="K20620" t="str">
            <v>PD</v>
          </cell>
          <cell r="L20620" t="str">
            <v>7934</v>
          </cell>
          <cell r="M20620" t="str">
            <v>S</v>
          </cell>
          <cell r="N20620">
            <v>39399</v>
          </cell>
        </row>
        <row r="20621">
          <cell r="A20621" t="str">
            <v>SF-VIS-I07-NL-0012</v>
          </cell>
          <cell r="B20621" t="str">
            <v>CINT</v>
          </cell>
          <cell r="C20621" t="str">
            <v/>
          </cell>
          <cell r="D20621" t="str">
            <v>BACK CUSHION-1 VISTA BIRU Y1</v>
          </cell>
          <cell r="E20621">
            <v>44785</v>
          </cell>
          <cell r="F20621" t="str">
            <v>HALF</v>
          </cell>
          <cell r="G20621" t="str">
            <v>CI_I07</v>
          </cell>
          <cell r="H20621" t="str">
            <v>PC</v>
          </cell>
          <cell r="I20621" t="str">
            <v>CPR</v>
          </cell>
          <cell r="J20621" t="str">
            <v/>
          </cell>
          <cell r="K20621" t="str">
            <v>PD</v>
          </cell>
          <cell r="L20621" t="str">
            <v>7934</v>
          </cell>
          <cell r="M20621" t="str">
            <v>S</v>
          </cell>
          <cell r="N20621">
            <v>0</v>
          </cell>
        </row>
        <row r="20622">
          <cell r="A20622" t="str">
            <v>SF-VIS-I07-NL-0013</v>
          </cell>
          <cell r="B20622" t="str">
            <v>CINT</v>
          </cell>
          <cell r="C20622" t="str">
            <v/>
          </cell>
          <cell r="D20622" t="str">
            <v>BACK CUSHION-1 VISTA BLACK D7</v>
          </cell>
          <cell r="E20622">
            <v>45131</v>
          </cell>
          <cell r="F20622" t="str">
            <v>HALF</v>
          </cell>
          <cell r="G20622" t="str">
            <v>CI_I07</v>
          </cell>
          <cell r="H20622" t="str">
            <v>PC</v>
          </cell>
          <cell r="I20622" t="str">
            <v>CPR</v>
          </cell>
          <cell r="J20622" t="str">
            <v/>
          </cell>
          <cell r="K20622" t="str">
            <v>PD</v>
          </cell>
          <cell r="L20622" t="str">
            <v>7934</v>
          </cell>
          <cell r="M20622" t="str">
            <v>S</v>
          </cell>
          <cell r="N20622">
            <v>28791</v>
          </cell>
        </row>
        <row r="20623">
          <cell r="A20623" t="str">
            <v>SF-VIS-I07-NL-0014</v>
          </cell>
          <cell r="B20623" t="str">
            <v>CINT</v>
          </cell>
          <cell r="C20623" t="str">
            <v/>
          </cell>
          <cell r="D20623" t="str">
            <v>BACK CUSHION-1 VISTA BLACK O7</v>
          </cell>
          <cell r="E20623">
            <v>45175</v>
          </cell>
          <cell r="F20623" t="str">
            <v>HALF</v>
          </cell>
          <cell r="G20623" t="str">
            <v>CI_I07</v>
          </cell>
          <cell r="H20623" t="str">
            <v>PC</v>
          </cell>
          <cell r="I20623" t="str">
            <v>CPR</v>
          </cell>
          <cell r="J20623" t="str">
            <v/>
          </cell>
          <cell r="K20623" t="str">
            <v>PD</v>
          </cell>
          <cell r="L20623" t="str">
            <v>7934</v>
          </cell>
          <cell r="M20623" t="str">
            <v>S</v>
          </cell>
          <cell r="N20623">
            <v>27460</v>
          </cell>
        </row>
        <row r="20624">
          <cell r="A20624" t="str">
            <v>SF-VIS-I07-NL-0015</v>
          </cell>
          <cell r="B20624" t="str">
            <v>CINT</v>
          </cell>
          <cell r="C20624" t="str">
            <v/>
          </cell>
          <cell r="D20624" t="str">
            <v>BACK CUSHION-1 VISTA BLUE D1</v>
          </cell>
          <cell r="E20624">
            <v>44785</v>
          </cell>
          <cell r="F20624" t="str">
            <v>HALF</v>
          </cell>
          <cell r="G20624" t="str">
            <v>CI_I07</v>
          </cell>
          <cell r="H20624" t="str">
            <v>PC</v>
          </cell>
          <cell r="I20624" t="str">
            <v>CPR</v>
          </cell>
          <cell r="J20624" t="str">
            <v/>
          </cell>
          <cell r="K20624" t="str">
            <v>PD</v>
          </cell>
          <cell r="L20624" t="str">
            <v>7934</v>
          </cell>
          <cell r="M20624" t="str">
            <v>S</v>
          </cell>
          <cell r="N20624">
            <v>0</v>
          </cell>
        </row>
        <row r="20625">
          <cell r="A20625" t="str">
            <v>SF-VIS-I07-NL-0016</v>
          </cell>
          <cell r="B20625" t="str">
            <v>CINT</v>
          </cell>
          <cell r="C20625" t="str">
            <v/>
          </cell>
          <cell r="D20625" t="str">
            <v>BACK CUSHION-1 VISTA BLUE L1</v>
          </cell>
          <cell r="E20625">
            <v>45169</v>
          </cell>
          <cell r="F20625" t="str">
            <v>HALF</v>
          </cell>
          <cell r="G20625" t="str">
            <v>CI_I07</v>
          </cell>
          <cell r="H20625" t="str">
            <v>PC</v>
          </cell>
          <cell r="I20625" t="str">
            <v>CPR</v>
          </cell>
          <cell r="J20625" t="str">
            <v/>
          </cell>
          <cell r="K20625" t="str">
            <v>PD</v>
          </cell>
          <cell r="L20625" t="str">
            <v>7934</v>
          </cell>
          <cell r="M20625" t="str">
            <v>S</v>
          </cell>
          <cell r="N20625">
            <v>26129</v>
          </cell>
        </row>
        <row r="20626">
          <cell r="A20626" t="str">
            <v>SF-VIS-I07-NL-0017</v>
          </cell>
          <cell r="B20626" t="str">
            <v>CINT</v>
          </cell>
          <cell r="C20626" t="str">
            <v/>
          </cell>
          <cell r="D20626" t="str">
            <v>BACK CUSHION-1 VISTA BROWN N4</v>
          </cell>
          <cell r="E20626">
            <v>44966</v>
          </cell>
          <cell r="F20626" t="str">
            <v>HALF</v>
          </cell>
          <cell r="G20626" t="str">
            <v>CI_I07</v>
          </cell>
          <cell r="H20626" t="str">
            <v>PC</v>
          </cell>
          <cell r="I20626" t="str">
            <v>CPR</v>
          </cell>
          <cell r="J20626" t="str">
            <v/>
          </cell>
          <cell r="K20626" t="str">
            <v>PD</v>
          </cell>
          <cell r="L20626" t="str">
            <v>7934</v>
          </cell>
          <cell r="M20626" t="str">
            <v>S</v>
          </cell>
          <cell r="N20626">
            <v>26126</v>
          </cell>
        </row>
        <row r="20627">
          <cell r="A20627" t="str">
            <v>SF-VIS-I07-NL-0018</v>
          </cell>
          <cell r="B20627" t="str">
            <v>CINT</v>
          </cell>
          <cell r="C20627" t="str">
            <v/>
          </cell>
          <cell r="D20627" t="str">
            <v>BACK CUSHION-1 VISTA CREAM N5</v>
          </cell>
          <cell r="E20627">
            <v>44894</v>
          </cell>
          <cell r="F20627" t="str">
            <v>HALF</v>
          </cell>
          <cell r="G20627" t="str">
            <v>CI_I07</v>
          </cell>
          <cell r="H20627" t="str">
            <v>PC</v>
          </cell>
          <cell r="I20627" t="str">
            <v>CPR</v>
          </cell>
          <cell r="J20627" t="str">
            <v/>
          </cell>
          <cell r="K20627" t="str">
            <v>PD</v>
          </cell>
          <cell r="L20627" t="str">
            <v>7934</v>
          </cell>
          <cell r="M20627" t="str">
            <v>S</v>
          </cell>
          <cell r="N20627">
            <v>29115</v>
          </cell>
        </row>
        <row r="20628">
          <cell r="A20628" t="str">
            <v>SF-VIS-I07-NL-0019</v>
          </cell>
          <cell r="B20628" t="str">
            <v>CINT</v>
          </cell>
          <cell r="C20628" t="str">
            <v/>
          </cell>
          <cell r="D20628" t="str">
            <v>BACK CUSHION-1 VISTA CREAM O5</v>
          </cell>
          <cell r="E20628">
            <v>45293</v>
          </cell>
          <cell r="F20628" t="str">
            <v>HALF</v>
          </cell>
          <cell r="G20628" t="str">
            <v>CI_I07</v>
          </cell>
          <cell r="H20628" t="str">
            <v>PC</v>
          </cell>
          <cell r="I20628" t="str">
            <v>CPR</v>
          </cell>
          <cell r="J20628" t="str">
            <v/>
          </cell>
          <cell r="K20628" t="str">
            <v>PD</v>
          </cell>
          <cell r="L20628" t="str">
            <v>7934</v>
          </cell>
          <cell r="M20628" t="str">
            <v>S</v>
          </cell>
          <cell r="N20628">
            <v>29115</v>
          </cell>
        </row>
        <row r="20629">
          <cell r="A20629" t="str">
            <v>SF-VIS-I07-NL-0020</v>
          </cell>
          <cell r="B20629" t="str">
            <v>CINT</v>
          </cell>
          <cell r="C20629" t="str">
            <v/>
          </cell>
          <cell r="D20629" t="str">
            <v>BACK CUSHION-1 VISTA D3</v>
          </cell>
          <cell r="E20629">
            <v>44894</v>
          </cell>
          <cell r="F20629" t="str">
            <v>HALF</v>
          </cell>
          <cell r="G20629" t="str">
            <v>CI_I07</v>
          </cell>
          <cell r="H20629" t="str">
            <v>PC</v>
          </cell>
          <cell r="I20629" t="str">
            <v>CPR</v>
          </cell>
          <cell r="J20629" t="str">
            <v/>
          </cell>
          <cell r="K20629" t="str">
            <v>PD</v>
          </cell>
          <cell r="L20629" t="str">
            <v>7934</v>
          </cell>
          <cell r="M20629" t="str">
            <v>S</v>
          </cell>
          <cell r="N20629">
            <v>29115</v>
          </cell>
        </row>
        <row r="20630">
          <cell r="A20630" t="str">
            <v>SF-VIS-I07-NL-0021</v>
          </cell>
          <cell r="B20630" t="str">
            <v>CINT</v>
          </cell>
          <cell r="C20630" t="str">
            <v/>
          </cell>
          <cell r="D20630" t="str">
            <v>BACK CUSHION-1 VISTA GREEN AMAZONE</v>
          </cell>
          <cell r="E20630">
            <v>44785</v>
          </cell>
          <cell r="F20630" t="str">
            <v>HALF</v>
          </cell>
          <cell r="G20630" t="str">
            <v>CI_I07</v>
          </cell>
          <cell r="H20630" t="str">
            <v>PC</v>
          </cell>
          <cell r="I20630" t="str">
            <v>CPR</v>
          </cell>
          <cell r="J20630" t="str">
            <v/>
          </cell>
          <cell r="K20630" t="str">
            <v>PD</v>
          </cell>
          <cell r="L20630" t="str">
            <v>7934</v>
          </cell>
          <cell r="M20630" t="str">
            <v>S</v>
          </cell>
          <cell r="N20630">
            <v>0</v>
          </cell>
        </row>
        <row r="20631">
          <cell r="A20631" t="str">
            <v>SF-VIS-I07-NL-0022</v>
          </cell>
          <cell r="B20631" t="str">
            <v>CINT</v>
          </cell>
          <cell r="C20631" t="str">
            <v/>
          </cell>
          <cell r="D20631" t="str">
            <v>BACK CUSHION-1 VISTA GREEN C6</v>
          </cell>
          <cell r="E20631">
            <v>44785</v>
          </cell>
          <cell r="F20631" t="str">
            <v>HALF</v>
          </cell>
          <cell r="G20631" t="str">
            <v>CI_I07</v>
          </cell>
          <cell r="H20631" t="str">
            <v>PC</v>
          </cell>
          <cell r="I20631" t="str">
            <v>CPR</v>
          </cell>
          <cell r="J20631" t="str">
            <v/>
          </cell>
          <cell r="K20631" t="str">
            <v>PD</v>
          </cell>
          <cell r="L20631" t="str">
            <v>7934</v>
          </cell>
          <cell r="M20631" t="str">
            <v>S</v>
          </cell>
          <cell r="N20631">
            <v>0</v>
          </cell>
        </row>
        <row r="20632">
          <cell r="A20632" t="str">
            <v>SF-VIS-I07-NL-0023</v>
          </cell>
          <cell r="B20632" t="str">
            <v>CINT</v>
          </cell>
          <cell r="C20632" t="str">
            <v/>
          </cell>
          <cell r="D20632" t="str">
            <v>BACK CUSHION-1 VISTA GREEN O6</v>
          </cell>
          <cell r="E20632">
            <v>45202</v>
          </cell>
          <cell r="F20632" t="str">
            <v>HALF</v>
          </cell>
          <cell r="G20632" t="str">
            <v>CI_I07</v>
          </cell>
          <cell r="H20632" t="str">
            <v>PC</v>
          </cell>
          <cell r="I20632" t="str">
            <v>CPR</v>
          </cell>
          <cell r="J20632" t="str">
            <v/>
          </cell>
          <cell r="K20632" t="str">
            <v>PD</v>
          </cell>
          <cell r="L20632" t="str">
            <v>7934</v>
          </cell>
          <cell r="M20632" t="str">
            <v>S</v>
          </cell>
          <cell r="N20632">
            <v>26311</v>
          </cell>
        </row>
        <row r="20633">
          <cell r="A20633" t="str">
            <v>SF-VIS-I07-NL-0024</v>
          </cell>
          <cell r="B20633" t="str">
            <v>CINT</v>
          </cell>
          <cell r="C20633" t="str">
            <v/>
          </cell>
          <cell r="D20633" t="str">
            <v>BACK CUSHION-1 VISTA GREY L2</v>
          </cell>
          <cell r="E20633">
            <v>45169</v>
          </cell>
          <cell r="F20633" t="str">
            <v>HALF</v>
          </cell>
          <cell r="G20633" t="str">
            <v>CI_I07</v>
          </cell>
          <cell r="H20633" t="str">
            <v>PC</v>
          </cell>
          <cell r="I20633" t="str">
            <v>CPR</v>
          </cell>
          <cell r="J20633" t="str">
            <v/>
          </cell>
          <cell r="K20633" t="str">
            <v>PD</v>
          </cell>
          <cell r="L20633" t="str">
            <v>7934</v>
          </cell>
          <cell r="M20633" t="str">
            <v>S</v>
          </cell>
          <cell r="N20633">
            <v>28969</v>
          </cell>
        </row>
        <row r="20634">
          <cell r="A20634" t="str">
            <v>SF-VIS-I07-NL-0025</v>
          </cell>
          <cell r="B20634" t="str">
            <v>CINT</v>
          </cell>
          <cell r="C20634" t="str">
            <v/>
          </cell>
          <cell r="D20634" t="str">
            <v>BACK CUSHION-1 VISTA GREY Y2</v>
          </cell>
          <cell r="E20634">
            <v>44785</v>
          </cell>
          <cell r="F20634" t="str">
            <v>HALF</v>
          </cell>
          <cell r="G20634" t="str">
            <v>CI_I07</v>
          </cell>
          <cell r="H20634" t="str">
            <v>PC</v>
          </cell>
          <cell r="I20634" t="str">
            <v>CPR</v>
          </cell>
          <cell r="J20634" t="str">
            <v/>
          </cell>
          <cell r="K20634" t="str">
            <v>PD</v>
          </cell>
          <cell r="L20634" t="str">
            <v>7934</v>
          </cell>
          <cell r="M20634" t="str">
            <v>S</v>
          </cell>
          <cell r="N20634">
            <v>0</v>
          </cell>
        </row>
        <row r="20635">
          <cell r="A20635" t="str">
            <v>SF-VIS-I07-NL-0026</v>
          </cell>
          <cell r="B20635" t="str">
            <v>CINT</v>
          </cell>
          <cell r="C20635" t="str">
            <v/>
          </cell>
          <cell r="D20635" t="str">
            <v>BACK CUSHION-1 VISTA L12</v>
          </cell>
          <cell r="E20635">
            <v>44894</v>
          </cell>
          <cell r="F20635" t="str">
            <v>HALF</v>
          </cell>
          <cell r="G20635" t="str">
            <v>CI_I07</v>
          </cell>
          <cell r="H20635" t="str">
            <v>PC</v>
          </cell>
          <cell r="I20635" t="str">
            <v>CPR</v>
          </cell>
          <cell r="J20635" t="str">
            <v/>
          </cell>
          <cell r="K20635" t="str">
            <v>PD</v>
          </cell>
          <cell r="L20635" t="str">
            <v>7934</v>
          </cell>
          <cell r="M20635" t="str">
            <v>S</v>
          </cell>
          <cell r="N20635">
            <v>29115</v>
          </cell>
        </row>
        <row r="20636">
          <cell r="A20636" t="str">
            <v>SF-VIS-I07-NL-0027</v>
          </cell>
          <cell r="B20636" t="str">
            <v>CINT</v>
          </cell>
          <cell r="C20636" t="str">
            <v/>
          </cell>
          <cell r="D20636" t="str">
            <v>BACK CUSHION-1 VISTA L2 (ALABAMA)</v>
          </cell>
          <cell r="E20636">
            <v>44785</v>
          </cell>
          <cell r="F20636" t="str">
            <v>HALF</v>
          </cell>
          <cell r="G20636" t="str">
            <v>CI_I07</v>
          </cell>
          <cell r="H20636" t="str">
            <v>PC</v>
          </cell>
          <cell r="I20636" t="str">
            <v>CPR</v>
          </cell>
          <cell r="J20636" t="str">
            <v/>
          </cell>
          <cell r="K20636" t="str">
            <v>PD</v>
          </cell>
          <cell r="L20636" t="str">
            <v>7934</v>
          </cell>
          <cell r="M20636" t="str">
            <v>S</v>
          </cell>
          <cell r="N20636">
            <v>0</v>
          </cell>
        </row>
        <row r="20637">
          <cell r="A20637" t="str">
            <v>SF-VIS-I07-NL-0028</v>
          </cell>
          <cell r="B20637" t="str">
            <v>CINT</v>
          </cell>
          <cell r="C20637" t="str">
            <v/>
          </cell>
          <cell r="D20637" t="str">
            <v>BACK CUSHION-1 VISTA L2 + MIKA</v>
          </cell>
          <cell r="E20637">
            <v>44785</v>
          </cell>
          <cell r="F20637" t="str">
            <v>HALF</v>
          </cell>
          <cell r="G20637" t="str">
            <v>CI_I07</v>
          </cell>
          <cell r="H20637" t="str">
            <v>PC</v>
          </cell>
          <cell r="I20637" t="str">
            <v>CPR</v>
          </cell>
          <cell r="J20637" t="str">
            <v/>
          </cell>
          <cell r="K20637" t="str">
            <v>PD</v>
          </cell>
          <cell r="L20637" t="str">
            <v>7934</v>
          </cell>
          <cell r="M20637" t="str">
            <v>S</v>
          </cell>
          <cell r="N20637">
            <v>0</v>
          </cell>
        </row>
        <row r="20638">
          <cell r="A20638" t="str">
            <v>SF-VIS-I07-NL-0029</v>
          </cell>
          <cell r="B20638" t="str">
            <v>CINT</v>
          </cell>
          <cell r="C20638" t="str">
            <v/>
          </cell>
          <cell r="D20638" t="str">
            <v>BACK CUSHION-1 VISTA L7 (ALABAMA)</v>
          </cell>
          <cell r="E20638">
            <v>44922</v>
          </cell>
          <cell r="F20638" t="str">
            <v>HALF</v>
          </cell>
          <cell r="G20638" t="str">
            <v>CI_I07</v>
          </cell>
          <cell r="H20638" t="str">
            <v>PC</v>
          </cell>
          <cell r="I20638" t="str">
            <v>CPR</v>
          </cell>
          <cell r="J20638" t="str">
            <v/>
          </cell>
          <cell r="K20638" t="str">
            <v>PD</v>
          </cell>
          <cell r="L20638" t="str">
            <v>7934</v>
          </cell>
          <cell r="M20638" t="str">
            <v>S</v>
          </cell>
          <cell r="N20638">
            <v>28017</v>
          </cell>
        </row>
        <row r="20639">
          <cell r="A20639" t="str">
            <v>SF-VIS-I07-NL-0030</v>
          </cell>
          <cell r="B20639" t="str">
            <v>CINT</v>
          </cell>
          <cell r="C20639" t="str">
            <v/>
          </cell>
          <cell r="D20639" t="str">
            <v>BACK CUSHION-1 VISTA L8</v>
          </cell>
          <cell r="E20639">
            <v>44785</v>
          </cell>
          <cell r="F20639" t="str">
            <v>HALF</v>
          </cell>
          <cell r="G20639" t="str">
            <v>CI_I07</v>
          </cell>
          <cell r="H20639" t="str">
            <v>PC</v>
          </cell>
          <cell r="I20639" t="str">
            <v>CPR</v>
          </cell>
          <cell r="J20639" t="str">
            <v/>
          </cell>
          <cell r="K20639" t="str">
            <v>PD</v>
          </cell>
          <cell r="L20639" t="str">
            <v>7934</v>
          </cell>
          <cell r="M20639" t="str">
            <v>S</v>
          </cell>
          <cell r="N20639">
            <v>0</v>
          </cell>
        </row>
        <row r="20640">
          <cell r="A20640" t="str">
            <v>SF-VIS-I07-NL-0031</v>
          </cell>
          <cell r="B20640" t="str">
            <v>CINT</v>
          </cell>
          <cell r="C20640" t="str">
            <v/>
          </cell>
          <cell r="D20640" t="str">
            <v>BACK CUSHION-1 VISTA MAROON YK3</v>
          </cell>
          <cell r="E20640">
            <v>44785</v>
          </cell>
          <cell r="F20640" t="str">
            <v>HALF</v>
          </cell>
          <cell r="G20640" t="str">
            <v>CI_I07</v>
          </cell>
          <cell r="H20640" t="str">
            <v>PC</v>
          </cell>
          <cell r="I20640" t="str">
            <v>CPR</v>
          </cell>
          <cell r="J20640" t="str">
            <v/>
          </cell>
          <cell r="K20640" t="str">
            <v>PD</v>
          </cell>
          <cell r="L20640" t="str">
            <v>7934</v>
          </cell>
          <cell r="M20640" t="str">
            <v>S</v>
          </cell>
          <cell r="N20640">
            <v>0</v>
          </cell>
        </row>
        <row r="20641">
          <cell r="A20641" t="str">
            <v>SF-VIS-I07-NL-0032</v>
          </cell>
          <cell r="B20641" t="str">
            <v>CINT</v>
          </cell>
          <cell r="C20641" t="str">
            <v/>
          </cell>
          <cell r="D20641" t="str">
            <v>BACK CUSHION-1 VISTA MOSAK BLUE</v>
          </cell>
          <cell r="E20641">
            <v>44785</v>
          </cell>
          <cell r="F20641" t="str">
            <v>HALF</v>
          </cell>
          <cell r="G20641" t="str">
            <v>CI_I07</v>
          </cell>
          <cell r="H20641" t="str">
            <v>PC</v>
          </cell>
          <cell r="I20641" t="str">
            <v>CPR</v>
          </cell>
          <cell r="J20641" t="str">
            <v/>
          </cell>
          <cell r="K20641" t="str">
            <v>PD</v>
          </cell>
          <cell r="L20641" t="str">
            <v>7934</v>
          </cell>
          <cell r="M20641" t="str">
            <v>S</v>
          </cell>
          <cell r="N20641">
            <v>0</v>
          </cell>
        </row>
        <row r="20642">
          <cell r="A20642" t="str">
            <v>SF-VIS-I07-NL-0033</v>
          </cell>
          <cell r="B20642" t="str">
            <v>CINT</v>
          </cell>
          <cell r="C20642" t="str">
            <v/>
          </cell>
          <cell r="D20642" t="str">
            <v>BACK CUSHION-1 VISTA N3</v>
          </cell>
          <cell r="E20642">
            <v>44942</v>
          </cell>
          <cell r="F20642" t="str">
            <v>HALF</v>
          </cell>
          <cell r="G20642" t="str">
            <v>CI_I07</v>
          </cell>
          <cell r="H20642" t="str">
            <v>PC</v>
          </cell>
          <cell r="I20642" t="str">
            <v>CPR</v>
          </cell>
          <cell r="J20642" t="str">
            <v/>
          </cell>
          <cell r="K20642" t="str">
            <v>PD</v>
          </cell>
          <cell r="L20642" t="str">
            <v>7934</v>
          </cell>
          <cell r="M20642" t="str">
            <v>S</v>
          </cell>
          <cell r="N20642">
            <v>25983</v>
          </cell>
        </row>
        <row r="20643">
          <cell r="A20643" t="str">
            <v>SF-VIS-I07-NL-0034</v>
          </cell>
          <cell r="B20643" t="str">
            <v>CINT</v>
          </cell>
          <cell r="C20643" t="str">
            <v/>
          </cell>
          <cell r="D20643" t="str">
            <v>BACK CUSHION-1 VISTA O1</v>
          </cell>
          <cell r="E20643">
            <v>45300</v>
          </cell>
          <cell r="F20643" t="str">
            <v>HALF</v>
          </cell>
          <cell r="G20643" t="str">
            <v>CI_I07</v>
          </cell>
          <cell r="H20643" t="str">
            <v>PC</v>
          </cell>
          <cell r="I20643" t="str">
            <v>CPR</v>
          </cell>
          <cell r="J20643" t="str">
            <v/>
          </cell>
          <cell r="K20643" t="str">
            <v>PD</v>
          </cell>
          <cell r="L20643" t="str">
            <v>7934</v>
          </cell>
          <cell r="M20643" t="str">
            <v>S</v>
          </cell>
          <cell r="N20643">
            <v>28329</v>
          </cell>
        </row>
        <row r="20644">
          <cell r="A20644" t="str">
            <v>SF-VIS-I07-NL-0035</v>
          </cell>
          <cell r="B20644" t="str">
            <v>CINT</v>
          </cell>
          <cell r="C20644" t="str">
            <v/>
          </cell>
          <cell r="D20644" t="str">
            <v>BACK CUSHION-1 VISTA O8</v>
          </cell>
          <cell r="E20644">
            <v>44785</v>
          </cell>
          <cell r="F20644" t="str">
            <v>HALF</v>
          </cell>
          <cell r="G20644" t="str">
            <v>CI_I07</v>
          </cell>
          <cell r="H20644" t="str">
            <v>PC</v>
          </cell>
          <cell r="I20644" t="str">
            <v>CPR</v>
          </cell>
          <cell r="J20644" t="str">
            <v/>
          </cell>
          <cell r="K20644" t="str">
            <v>PD</v>
          </cell>
          <cell r="L20644" t="str">
            <v>7934</v>
          </cell>
          <cell r="M20644" t="str">
            <v>S</v>
          </cell>
          <cell r="N20644">
            <v>0</v>
          </cell>
        </row>
        <row r="20645">
          <cell r="A20645" t="str">
            <v>SF-VIS-I07-NL-0036</v>
          </cell>
          <cell r="B20645" t="str">
            <v>CINT</v>
          </cell>
          <cell r="C20645" t="str">
            <v/>
          </cell>
          <cell r="D20645" t="str">
            <v>BACK CUSHION-1 VISTA RED AL11</v>
          </cell>
          <cell r="E20645">
            <v>44785</v>
          </cell>
          <cell r="F20645" t="str">
            <v>HALF</v>
          </cell>
          <cell r="G20645" t="str">
            <v>CI_I07</v>
          </cell>
          <cell r="H20645" t="str">
            <v>PC</v>
          </cell>
          <cell r="I20645" t="str">
            <v>CPR</v>
          </cell>
          <cell r="J20645" t="str">
            <v/>
          </cell>
          <cell r="K20645" t="str">
            <v>PD</v>
          </cell>
          <cell r="L20645" t="str">
            <v>7934</v>
          </cell>
          <cell r="M20645" t="str">
            <v>S</v>
          </cell>
          <cell r="N20645">
            <v>0</v>
          </cell>
        </row>
        <row r="20646">
          <cell r="A20646" t="str">
            <v>SF-VIS-I07-NL-0037</v>
          </cell>
          <cell r="B20646" t="str">
            <v>CINT</v>
          </cell>
          <cell r="C20646" t="str">
            <v/>
          </cell>
          <cell r="D20646" t="str">
            <v>BACK CUSHION-1 VISTA RED N3</v>
          </cell>
          <cell r="E20646">
            <v>45266</v>
          </cell>
          <cell r="F20646" t="str">
            <v>HALF</v>
          </cell>
          <cell r="G20646" t="str">
            <v>CI_I07</v>
          </cell>
          <cell r="H20646" t="str">
            <v>PC</v>
          </cell>
          <cell r="I20646" t="str">
            <v>CPR</v>
          </cell>
          <cell r="J20646" t="str">
            <v/>
          </cell>
          <cell r="K20646" t="str">
            <v>PD</v>
          </cell>
          <cell r="L20646" t="str">
            <v>7934</v>
          </cell>
          <cell r="M20646" t="str">
            <v>S</v>
          </cell>
          <cell r="N20646">
            <v>27730</v>
          </cell>
        </row>
        <row r="20647">
          <cell r="A20647" t="str">
            <v>SF-VIS-I07-NL-0038</v>
          </cell>
          <cell r="B20647" t="str">
            <v>CINT</v>
          </cell>
          <cell r="C20647" t="str">
            <v/>
          </cell>
          <cell r="D20647" t="str">
            <v>BACK CUSHION-1 VISTA RED O3</v>
          </cell>
          <cell r="E20647">
            <v>45202</v>
          </cell>
          <cell r="F20647" t="str">
            <v>HALF</v>
          </cell>
          <cell r="G20647" t="str">
            <v>CI_I07</v>
          </cell>
          <cell r="H20647" t="str">
            <v>PC</v>
          </cell>
          <cell r="I20647" t="str">
            <v>CPR</v>
          </cell>
          <cell r="J20647" t="str">
            <v/>
          </cell>
          <cell r="K20647" t="str">
            <v>PD</v>
          </cell>
          <cell r="L20647" t="str">
            <v>7934</v>
          </cell>
          <cell r="M20647" t="str">
            <v>S</v>
          </cell>
          <cell r="N20647">
            <v>29465</v>
          </cell>
        </row>
        <row r="20648">
          <cell r="A20648" t="str">
            <v>SF-VIS-I07-NL-0039</v>
          </cell>
          <cell r="B20648" t="str">
            <v>CINT</v>
          </cell>
          <cell r="C20648" t="str">
            <v/>
          </cell>
          <cell r="D20648" t="str">
            <v>BACK CUSHION-1 VISTA S1</v>
          </cell>
          <cell r="E20648">
            <v>44785</v>
          </cell>
          <cell r="F20648" t="str">
            <v>HALF</v>
          </cell>
          <cell r="G20648" t="str">
            <v>CI_I07</v>
          </cell>
          <cell r="H20648" t="str">
            <v>PC</v>
          </cell>
          <cell r="I20648" t="str">
            <v>CPR</v>
          </cell>
          <cell r="J20648" t="str">
            <v/>
          </cell>
          <cell r="K20648" t="str">
            <v>PD</v>
          </cell>
          <cell r="L20648" t="str">
            <v>7934</v>
          </cell>
          <cell r="M20648" t="str">
            <v>S</v>
          </cell>
          <cell r="N20648">
            <v>0</v>
          </cell>
        </row>
        <row r="20649">
          <cell r="A20649" t="str">
            <v>SF-VIS-I07-NL-0040</v>
          </cell>
          <cell r="B20649" t="str">
            <v>CINT</v>
          </cell>
          <cell r="C20649" t="str">
            <v/>
          </cell>
          <cell r="D20649" t="str">
            <v>BACK CUSHION-1 VISTA TAURUS BROWN</v>
          </cell>
          <cell r="E20649">
            <v>44936</v>
          </cell>
          <cell r="F20649" t="str">
            <v>HALF</v>
          </cell>
          <cell r="G20649" t="str">
            <v>CI_I07</v>
          </cell>
          <cell r="H20649" t="str">
            <v>PC</v>
          </cell>
          <cell r="I20649" t="str">
            <v>CPR</v>
          </cell>
          <cell r="J20649" t="str">
            <v/>
          </cell>
          <cell r="K20649" t="str">
            <v>PD</v>
          </cell>
          <cell r="L20649" t="str">
            <v>7934</v>
          </cell>
          <cell r="M20649" t="str">
            <v>S</v>
          </cell>
          <cell r="N20649">
            <v>27574</v>
          </cell>
        </row>
        <row r="20650">
          <cell r="A20650" t="str">
            <v>SF-VIS-I07-NL-0041</v>
          </cell>
          <cell r="B20650" t="str">
            <v>CINT</v>
          </cell>
          <cell r="C20650" t="str">
            <v/>
          </cell>
          <cell r="D20650" t="str">
            <v>BACK CUSHION-1 VISTA TAURUS NAVY BLUE</v>
          </cell>
          <cell r="E20650">
            <v>44785</v>
          </cell>
          <cell r="F20650" t="str">
            <v>HALF</v>
          </cell>
          <cell r="G20650" t="str">
            <v>CI_I07</v>
          </cell>
          <cell r="H20650" t="str">
            <v>PC</v>
          </cell>
          <cell r="I20650" t="str">
            <v>CPR</v>
          </cell>
          <cell r="J20650" t="str">
            <v/>
          </cell>
          <cell r="K20650" t="str">
            <v>PD</v>
          </cell>
          <cell r="L20650" t="str">
            <v>7934</v>
          </cell>
          <cell r="M20650" t="str">
            <v>S</v>
          </cell>
          <cell r="N20650">
            <v>0</v>
          </cell>
        </row>
        <row r="20651">
          <cell r="A20651" t="str">
            <v>SF-VIS-I07-NL-0042</v>
          </cell>
          <cell r="B20651" t="str">
            <v>CINT</v>
          </cell>
          <cell r="C20651" t="str">
            <v/>
          </cell>
          <cell r="D20651" t="str">
            <v>BACK CUSHION-1 VISTA V1</v>
          </cell>
          <cell r="E20651">
            <v>44785</v>
          </cell>
          <cell r="F20651" t="str">
            <v>HALF</v>
          </cell>
          <cell r="G20651" t="str">
            <v>CI_I07</v>
          </cell>
          <cell r="H20651" t="str">
            <v>PC</v>
          </cell>
          <cell r="I20651" t="str">
            <v>CPR</v>
          </cell>
          <cell r="J20651" t="str">
            <v/>
          </cell>
          <cell r="K20651" t="str">
            <v>PD</v>
          </cell>
          <cell r="L20651" t="str">
            <v>7934</v>
          </cell>
          <cell r="M20651" t="str">
            <v>S</v>
          </cell>
          <cell r="N20651">
            <v>0</v>
          </cell>
        </row>
        <row r="20652">
          <cell r="A20652" t="str">
            <v>SF-VIS-I07-NL-0043</v>
          </cell>
          <cell r="B20652" t="str">
            <v>CINT</v>
          </cell>
          <cell r="C20652" t="str">
            <v/>
          </cell>
          <cell r="D20652" t="str">
            <v>BACK CUSHION-1 VISTA V3</v>
          </cell>
          <cell r="E20652">
            <v>44785</v>
          </cell>
          <cell r="F20652" t="str">
            <v>HALF</v>
          </cell>
          <cell r="G20652" t="str">
            <v>CI_I07</v>
          </cell>
          <cell r="H20652" t="str">
            <v>PC</v>
          </cell>
          <cell r="I20652" t="str">
            <v>CPR</v>
          </cell>
          <cell r="J20652" t="str">
            <v/>
          </cell>
          <cell r="K20652" t="str">
            <v>PD</v>
          </cell>
          <cell r="L20652" t="str">
            <v>7934</v>
          </cell>
          <cell r="M20652" t="str">
            <v>S</v>
          </cell>
          <cell r="N20652">
            <v>0</v>
          </cell>
        </row>
        <row r="20653">
          <cell r="A20653" t="str">
            <v>SF-VIS-I07-NL-0044</v>
          </cell>
          <cell r="B20653" t="str">
            <v>CINT</v>
          </cell>
          <cell r="C20653" t="str">
            <v/>
          </cell>
          <cell r="D20653" t="str">
            <v>BACK CUSHION-1 VISTA V7</v>
          </cell>
          <cell r="E20653">
            <v>44785</v>
          </cell>
          <cell r="F20653" t="str">
            <v>HALF</v>
          </cell>
          <cell r="G20653" t="str">
            <v>CI_I07</v>
          </cell>
          <cell r="H20653" t="str">
            <v>PC</v>
          </cell>
          <cell r="I20653" t="str">
            <v>CPR</v>
          </cell>
          <cell r="J20653" t="str">
            <v/>
          </cell>
          <cell r="K20653" t="str">
            <v>PD</v>
          </cell>
          <cell r="L20653" t="str">
            <v>7934</v>
          </cell>
          <cell r="M20653" t="str">
            <v>S</v>
          </cell>
          <cell r="N20653">
            <v>0</v>
          </cell>
        </row>
        <row r="20654">
          <cell r="A20654" t="str">
            <v>SF-VIS-I07-NL-0045</v>
          </cell>
          <cell r="B20654" t="str">
            <v>CINT</v>
          </cell>
          <cell r="C20654" t="str">
            <v/>
          </cell>
          <cell r="D20654" t="str">
            <v>BACK CUSHION-2 VISTA BROWN O4</v>
          </cell>
          <cell r="E20654">
            <v>45057</v>
          </cell>
          <cell r="F20654" t="str">
            <v>HALF</v>
          </cell>
          <cell r="G20654" t="str">
            <v>CI_I07</v>
          </cell>
          <cell r="H20654" t="str">
            <v>PC</v>
          </cell>
          <cell r="I20654" t="str">
            <v>CPR</v>
          </cell>
          <cell r="J20654" t="str">
            <v/>
          </cell>
          <cell r="K20654" t="str">
            <v>PD</v>
          </cell>
          <cell r="L20654" t="str">
            <v>7934</v>
          </cell>
          <cell r="M20654" t="str">
            <v>S</v>
          </cell>
          <cell r="N20654">
            <v>21061</v>
          </cell>
        </row>
        <row r="20655">
          <cell r="A20655" t="str">
            <v>SF-VIS-I07-NL-0046</v>
          </cell>
          <cell r="B20655" t="str">
            <v>CINT</v>
          </cell>
          <cell r="C20655" t="str">
            <v/>
          </cell>
          <cell r="D20655" t="str">
            <v>BACK CUSHION-2 CAVIS L13</v>
          </cell>
          <cell r="E20655">
            <v>44785</v>
          </cell>
          <cell r="F20655" t="str">
            <v>HALF</v>
          </cell>
          <cell r="G20655" t="str">
            <v>CI_I07</v>
          </cell>
          <cell r="H20655" t="str">
            <v>PC</v>
          </cell>
          <cell r="I20655" t="str">
            <v>CPR</v>
          </cell>
          <cell r="J20655" t="str">
            <v/>
          </cell>
          <cell r="K20655" t="str">
            <v>PD</v>
          </cell>
          <cell r="L20655" t="str">
            <v>7934</v>
          </cell>
          <cell r="M20655" t="str">
            <v>S</v>
          </cell>
          <cell r="N20655">
            <v>0</v>
          </cell>
        </row>
        <row r="20656">
          <cell r="A20656" t="str">
            <v>SF-VIS-I07-NL-0047</v>
          </cell>
          <cell r="B20656" t="str">
            <v>CINT</v>
          </cell>
          <cell r="C20656" t="str">
            <v/>
          </cell>
          <cell r="D20656" t="str">
            <v>BACK CUSHION-2 CAVIS TINGGI CREAM N5</v>
          </cell>
          <cell r="E20656">
            <v>44785</v>
          </cell>
          <cell r="F20656" t="str">
            <v>HALF</v>
          </cell>
          <cell r="G20656" t="str">
            <v>CI_I07</v>
          </cell>
          <cell r="H20656" t="str">
            <v>PC</v>
          </cell>
          <cell r="I20656" t="str">
            <v>CPR</v>
          </cell>
          <cell r="J20656" t="str">
            <v/>
          </cell>
          <cell r="K20656" t="str">
            <v>PD</v>
          </cell>
          <cell r="L20656" t="str">
            <v>7934</v>
          </cell>
          <cell r="M20656" t="str">
            <v>S</v>
          </cell>
          <cell r="N20656">
            <v>0</v>
          </cell>
        </row>
        <row r="20657">
          <cell r="A20657" t="str">
            <v>SF-VIS-I07-NL-0048</v>
          </cell>
          <cell r="B20657" t="str">
            <v>CINT</v>
          </cell>
          <cell r="C20657" t="str">
            <v/>
          </cell>
          <cell r="D20657" t="str">
            <v>BACK CUSHION-2 VISTA BLACK D7</v>
          </cell>
          <cell r="E20657">
            <v>45131</v>
          </cell>
          <cell r="F20657" t="str">
            <v>HALF</v>
          </cell>
          <cell r="G20657" t="str">
            <v>CI_I07</v>
          </cell>
          <cell r="H20657" t="str">
            <v>PC</v>
          </cell>
          <cell r="I20657" t="str">
            <v>CPR</v>
          </cell>
          <cell r="J20657" t="str">
            <v/>
          </cell>
          <cell r="K20657" t="str">
            <v>PD</v>
          </cell>
          <cell r="L20657" t="str">
            <v>7934</v>
          </cell>
          <cell r="M20657" t="str">
            <v>S</v>
          </cell>
          <cell r="N20657">
            <v>20110</v>
          </cell>
        </row>
        <row r="20658">
          <cell r="A20658" t="str">
            <v>SF-VIS-I07-NL-0049</v>
          </cell>
          <cell r="B20658" t="str">
            <v>CINT</v>
          </cell>
          <cell r="C20658" t="str">
            <v/>
          </cell>
          <cell r="D20658" t="str">
            <v>BACK CUSHION-2 VISTA BLACK L7 (ALABAMA)</v>
          </cell>
          <cell r="E20658">
            <v>44936</v>
          </cell>
          <cell r="F20658" t="str">
            <v>HALF</v>
          </cell>
          <cell r="G20658" t="str">
            <v>CI_I07</v>
          </cell>
          <cell r="H20658" t="str">
            <v>PC</v>
          </cell>
          <cell r="I20658" t="str">
            <v>CPR</v>
          </cell>
          <cell r="J20658" t="str">
            <v/>
          </cell>
          <cell r="K20658" t="str">
            <v>PD</v>
          </cell>
          <cell r="L20658" t="str">
            <v>7934</v>
          </cell>
          <cell r="M20658" t="str">
            <v>S</v>
          </cell>
          <cell r="N20658">
            <v>19594</v>
          </cell>
        </row>
        <row r="20659">
          <cell r="A20659" t="str">
            <v>SF-VIS-I07-NL-0050</v>
          </cell>
          <cell r="B20659" t="str">
            <v>CINT</v>
          </cell>
          <cell r="C20659" t="str">
            <v/>
          </cell>
          <cell r="D20659" t="str">
            <v>BACK CUSHION-2 VISTA BLACK O7</v>
          </cell>
          <cell r="E20659">
            <v>45175</v>
          </cell>
          <cell r="F20659" t="str">
            <v>HALF</v>
          </cell>
          <cell r="G20659" t="str">
            <v>CI_I07</v>
          </cell>
          <cell r="H20659" t="str">
            <v>PC</v>
          </cell>
          <cell r="I20659" t="str">
            <v>CPR</v>
          </cell>
          <cell r="J20659" t="str">
            <v/>
          </cell>
          <cell r="K20659" t="str">
            <v>PD</v>
          </cell>
          <cell r="L20659" t="str">
            <v>7934</v>
          </cell>
          <cell r="M20659" t="str">
            <v>S</v>
          </cell>
          <cell r="N20659">
            <v>20564</v>
          </cell>
        </row>
        <row r="20660">
          <cell r="A20660" t="str">
            <v>SF-VIS-I07-NL-0051</v>
          </cell>
          <cell r="B20660" t="str">
            <v>CINT</v>
          </cell>
          <cell r="C20660" t="str">
            <v/>
          </cell>
          <cell r="D20660" t="str">
            <v>BACK CUSHION-2 VISTA BLUE D1</v>
          </cell>
          <cell r="E20660">
            <v>44785</v>
          </cell>
          <cell r="F20660" t="str">
            <v>HALF</v>
          </cell>
          <cell r="G20660" t="str">
            <v>CI_I07</v>
          </cell>
          <cell r="H20660" t="str">
            <v>PC</v>
          </cell>
          <cell r="I20660" t="str">
            <v>CPR</v>
          </cell>
          <cell r="J20660" t="str">
            <v/>
          </cell>
          <cell r="K20660" t="str">
            <v>PD</v>
          </cell>
          <cell r="L20660" t="str">
            <v>7934</v>
          </cell>
          <cell r="M20660" t="str">
            <v>S</v>
          </cell>
          <cell r="N20660">
            <v>0</v>
          </cell>
        </row>
        <row r="20661">
          <cell r="A20661" t="str">
            <v>SF-VIS-I07-NL-0052</v>
          </cell>
          <cell r="B20661" t="str">
            <v>CINT</v>
          </cell>
          <cell r="C20661" t="str">
            <v/>
          </cell>
          <cell r="D20661" t="str">
            <v>BACK CUSHION-2 VISTA BLUE L1</v>
          </cell>
          <cell r="E20661">
            <v>45169</v>
          </cell>
          <cell r="F20661" t="str">
            <v>HALF</v>
          </cell>
          <cell r="G20661" t="str">
            <v>CI_I07</v>
          </cell>
          <cell r="H20661" t="str">
            <v>PC</v>
          </cell>
          <cell r="I20661" t="str">
            <v>CPR</v>
          </cell>
          <cell r="J20661" t="str">
            <v/>
          </cell>
          <cell r="K20661" t="str">
            <v>PD</v>
          </cell>
          <cell r="L20661" t="str">
            <v>7934</v>
          </cell>
          <cell r="M20661" t="str">
            <v>S</v>
          </cell>
          <cell r="N20661">
            <v>17993</v>
          </cell>
        </row>
        <row r="20662">
          <cell r="A20662" t="str">
            <v>SF-VIS-I07-NL-0053</v>
          </cell>
          <cell r="B20662" t="str">
            <v>CINT</v>
          </cell>
          <cell r="C20662" t="str">
            <v/>
          </cell>
          <cell r="D20662" t="str">
            <v>BACK CUSHION-2 VISTA BLUE O1</v>
          </cell>
          <cell r="E20662">
            <v>45300</v>
          </cell>
          <cell r="F20662" t="str">
            <v>HALF</v>
          </cell>
          <cell r="G20662" t="str">
            <v>CI_I07</v>
          </cell>
          <cell r="H20662" t="str">
            <v>PC</v>
          </cell>
          <cell r="I20662" t="str">
            <v>CPR</v>
          </cell>
          <cell r="J20662" t="str">
            <v/>
          </cell>
          <cell r="K20662" t="str">
            <v>PD</v>
          </cell>
          <cell r="L20662" t="str">
            <v>7934</v>
          </cell>
          <cell r="M20662" t="str">
            <v>S</v>
          </cell>
          <cell r="N20662">
            <v>21170</v>
          </cell>
        </row>
        <row r="20663">
          <cell r="A20663" t="str">
            <v>SF-VIS-I07-NL-0054</v>
          </cell>
          <cell r="B20663" t="str">
            <v>CINT</v>
          </cell>
          <cell r="C20663" t="str">
            <v/>
          </cell>
          <cell r="D20663" t="str">
            <v>BACK CUSHION-2 VISTA BLUE Y1</v>
          </cell>
          <cell r="E20663">
            <v>44785</v>
          </cell>
          <cell r="F20663" t="str">
            <v>HALF</v>
          </cell>
          <cell r="G20663" t="str">
            <v>CI_I07</v>
          </cell>
          <cell r="H20663" t="str">
            <v>PC</v>
          </cell>
          <cell r="I20663" t="str">
            <v>CPR</v>
          </cell>
          <cell r="J20663" t="str">
            <v/>
          </cell>
          <cell r="K20663" t="str">
            <v>PD</v>
          </cell>
          <cell r="L20663" t="str">
            <v>7934</v>
          </cell>
          <cell r="M20663" t="str">
            <v>S</v>
          </cell>
          <cell r="N20663">
            <v>0</v>
          </cell>
        </row>
        <row r="20664">
          <cell r="A20664" t="str">
            <v>SF-VIS-I07-NL-0055</v>
          </cell>
          <cell r="B20664" t="str">
            <v>CINT</v>
          </cell>
          <cell r="C20664" t="str">
            <v/>
          </cell>
          <cell r="D20664" t="str">
            <v>BACK CUSHION-2 VISTA CREAM N5</v>
          </cell>
          <cell r="E20664">
            <v>44894</v>
          </cell>
          <cell r="F20664" t="str">
            <v>HALF</v>
          </cell>
          <cell r="G20664" t="str">
            <v>CI_I07</v>
          </cell>
          <cell r="H20664" t="str">
            <v>PC</v>
          </cell>
          <cell r="I20664" t="str">
            <v>CPR</v>
          </cell>
          <cell r="J20664" t="str">
            <v/>
          </cell>
          <cell r="K20664" t="str">
            <v>PD</v>
          </cell>
          <cell r="L20664" t="str">
            <v>7934</v>
          </cell>
          <cell r="M20664" t="str">
            <v>S</v>
          </cell>
          <cell r="N20664">
            <v>22464</v>
          </cell>
        </row>
        <row r="20665">
          <cell r="A20665" t="str">
            <v>SF-VIS-I07-NL-0056</v>
          </cell>
          <cell r="B20665" t="str">
            <v>CINT</v>
          </cell>
          <cell r="C20665" t="str">
            <v/>
          </cell>
          <cell r="D20665" t="str">
            <v>BACK CUSHION-2 VISTA CREAM O5</v>
          </cell>
          <cell r="E20665">
            <v>45293</v>
          </cell>
          <cell r="F20665" t="str">
            <v>HALF</v>
          </cell>
          <cell r="G20665" t="str">
            <v>CI_I07</v>
          </cell>
          <cell r="H20665" t="str">
            <v>PC</v>
          </cell>
          <cell r="I20665" t="str">
            <v>CPR</v>
          </cell>
          <cell r="J20665" t="str">
            <v/>
          </cell>
          <cell r="K20665" t="str">
            <v>PD</v>
          </cell>
          <cell r="L20665" t="str">
            <v>7934</v>
          </cell>
          <cell r="M20665" t="str">
            <v>S</v>
          </cell>
          <cell r="N20665">
            <v>22464</v>
          </cell>
        </row>
        <row r="20666">
          <cell r="A20666" t="str">
            <v>SF-VIS-I07-NL-0057</v>
          </cell>
          <cell r="B20666" t="str">
            <v>CINT</v>
          </cell>
          <cell r="C20666" t="str">
            <v/>
          </cell>
          <cell r="D20666" t="str">
            <v>BACK CUSHION-2 VISTA GREEN AMAZONE</v>
          </cell>
          <cell r="E20666">
            <v>44785</v>
          </cell>
          <cell r="F20666" t="str">
            <v>HALF</v>
          </cell>
          <cell r="G20666" t="str">
            <v>CI_I07</v>
          </cell>
          <cell r="H20666" t="str">
            <v>PC</v>
          </cell>
          <cell r="I20666" t="str">
            <v>CPR</v>
          </cell>
          <cell r="J20666" t="str">
            <v/>
          </cell>
          <cell r="K20666" t="str">
            <v>PD</v>
          </cell>
          <cell r="L20666" t="str">
            <v>7934</v>
          </cell>
          <cell r="M20666" t="str">
            <v>S</v>
          </cell>
          <cell r="N20666">
            <v>0</v>
          </cell>
        </row>
        <row r="20667">
          <cell r="A20667" t="str">
            <v>SF-VIS-I07-NL-0058</v>
          </cell>
          <cell r="B20667" t="str">
            <v>CINT</v>
          </cell>
          <cell r="C20667" t="str">
            <v/>
          </cell>
          <cell r="D20667" t="str">
            <v>BACK CUSHION-2 VISTA GREEN C6</v>
          </cell>
          <cell r="E20667">
            <v>44785</v>
          </cell>
          <cell r="F20667" t="str">
            <v>HALF</v>
          </cell>
          <cell r="G20667" t="str">
            <v>CI_I07</v>
          </cell>
          <cell r="H20667" t="str">
            <v>PC</v>
          </cell>
          <cell r="I20667" t="str">
            <v>CPR</v>
          </cell>
          <cell r="J20667" t="str">
            <v/>
          </cell>
          <cell r="K20667" t="str">
            <v>PD</v>
          </cell>
          <cell r="L20667" t="str">
            <v>7934</v>
          </cell>
          <cell r="M20667" t="str">
            <v>S</v>
          </cell>
          <cell r="N20667">
            <v>0</v>
          </cell>
        </row>
        <row r="20668">
          <cell r="A20668" t="str">
            <v>SF-VIS-I07-NL-0059</v>
          </cell>
          <cell r="B20668" t="str">
            <v>CINT</v>
          </cell>
          <cell r="C20668" t="str">
            <v/>
          </cell>
          <cell r="D20668" t="str">
            <v>BACK CUSHION-2 VISTA GREEN O6</v>
          </cell>
          <cell r="E20668">
            <v>45202</v>
          </cell>
          <cell r="F20668" t="str">
            <v>HALF</v>
          </cell>
          <cell r="G20668" t="str">
            <v>CI_I07</v>
          </cell>
          <cell r="H20668" t="str">
            <v>PC</v>
          </cell>
          <cell r="I20668" t="str">
            <v>CPR</v>
          </cell>
          <cell r="J20668" t="str">
            <v/>
          </cell>
          <cell r="K20668" t="str">
            <v>PD</v>
          </cell>
          <cell r="L20668" t="str">
            <v>7934</v>
          </cell>
          <cell r="M20668" t="str">
            <v>S</v>
          </cell>
          <cell r="N20668">
            <v>17861</v>
          </cell>
        </row>
        <row r="20669">
          <cell r="A20669" t="str">
            <v>SF-VIS-I07-NL-0060</v>
          </cell>
          <cell r="B20669" t="str">
            <v>CINT</v>
          </cell>
          <cell r="C20669" t="str">
            <v/>
          </cell>
          <cell r="D20669" t="str">
            <v>BACK CUSHION-2 VISTA GREY L2</v>
          </cell>
          <cell r="E20669">
            <v>44867</v>
          </cell>
          <cell r="F20669" t="str">
            <v>HALF</v>
          </cell>
          <cell r="G20669" t="str">
            <v>CI_I07</v>
          </cell>
          <cell r="H20669" t="str">
            <v>PC</v>
          </cell>
          <cell r="I20669" t="str">
            <v>CPR</v>
          </cell>
          <cell r="J20669" t="str">
            <v/>
          </cell>
          <cell r="K20669" t="str">
            <v>PD</v>
          </cell>
          <cell r="L20669" t="str">
            <v>7934</v>
          </cell>
          <cell r="M20669" t="str">
            <v>S</v>
          </cell>
          <cell r="N20669">
            <v>22139</v>
          </cell>
        </row>
        <row r="20670">
          <cell r="A20670" t="str">
            <v>SF-VIS-I07-NL-0061</v>
          </cell>
          <cell r="B20670" t="str">
            <v>CINT</v>
          </cell>
          <cell r="C20670" t="str">
            <v/>
          </cell>
          <cell r="D20670" t="str">
            <v>BACK CUSHION-2 VISTA GREY L2 (ALABAMA)</v>
          </cell>
          <cell r="E20670">
            <v>44785</v>
          </cell>
          <cell r="F20670" t="str">
            <v>HALF</v>
          </cell>
          <cell r="G20670" t="str">
            <v>CI_I07</v>
          </cell>
          <cell r="H20670" t="str">
            <v>PC</v>
          </cell>
          <cell r="I20670" t="str">
            <v>CPR</v>
          </cell>
          <cell r="J20670" t="str">
            <v/>
          </cell>
          <cell r="K20670" t="str">
            <v>PD</v>
          </cell>
          <cell r="L20670" t="str">
            <v>7934</v>
          </cell>
          <cell r="M20670" t="str">
            <v>S</v>
          </cell>
          <cell r="N20670">
            <v>0</v>
          </cell>
        </row>
        <row r="20671">
          <cell r="A20671" t="str">
            <v>SF-VIS-I07-NL-0062</v>
          </cell>
          <cell r="B20671" t="str">
            <v>CINT</v>
          </cell>
          <cell r="C20671" t="str">
            <v/>
          </cell>
          <cell r="D20671" t="str">
            <v>BACK CUSHION-2 VISTA GREY Y2</v>
          </cell>
          <cell r="E20671">
            <v>44785</v>
          </cell>
          <cell r="F20671" t="str">
            <v>HALF</v>
          </cell>
          <cell r="G20671" t="str">
            <v>CI_I07</v>
          </cell>
          <cell r="H20671" t="str">
            <v>PC</v>
          </cell>
          <cell r="I20671" t="str">
            <v>CPR</v>
          </cell>
          <cell r="J20671" t="str">
            <v/>
          </cell>
          <cell r="K20671" t="str">
            <v>PD</v>
          </cell>
          <cell r="L20671" t="str">
            <v>7934</v>
          </cell>
          <cell r="M20671" t="str">
            <v>S</v>
          </cell>
          <cell r="N20671">
            <v>0</v>
          </cell>
        </row>
        <row r="20672">
          <cell r="A20672" t="str">
            <v>SF-VIS-I07-NL-0063</v>
          </cell>
          <cell r="B20672" t="str">
            <v>CINT</v>
          </cell>
          <cell r="C20672" t="str">
            <v/>
          </cell>
          <cell r="D20672" t="str">
            <v>BACK CUSHION-2 VISTA L12</v>
          </cell>
          <cell r="E20672">
            <v>44894</v>
          </cell>
          <cell r="F20672" t="str">
            <v>HALF</v>
          </cell>
          <cell r="G20672" t="str">
            <v>CI_I07</v>
          </cell>
          <cell r="H20672" t="str">
            <v>PC</v>
          </cell>
          <cell r="I20672" t="str">
            <v>CPR</v>
          </cell>
          <cell r="J20672" t="str">
            <v/>
          </cell>
          <cell r="K20672" t="str">
            <v>PD</v>
          </cell>
          <cell r="L20672" t="str">
            <v>7934</v>
          </cell>
          <cell r="M20672" t="str">
            <v>S</v>
          </cell>
          <cell r="N20672">
            <v>22464</v>
          </cell>
        </row>
        <row r="20673">
          <cell r="A20673" t="str">
            <v>SF-VIS-I07-NL-0064</v>
          </cell>
          <cell r="B20673" t="str">
            <v>CINT</v>
          </cell>
          <cell r="C20673" t="str">
            <v/>
          </cell>
          <cell r="D20673" t="str">
            <v>BACK CUSHION-2 VISTA MAROON YK3</v>
          </cell>
          <cell r="E20673">
            <v>44785</v>
          </cell>
          <cell r="F20673" t="str">
            <v>HALF</v>
          </cell>
          <cell r="G20673" t="str">
            <v>CI_I07</v>
          </cell>
          <cell r="H20673" t="str">
            <v>PC</v>
          </cell>
          <cell r="I20673" t="str">
            <v>CPR</v>
          </cell>
          <cell r="J20673" t="str">
            <v/>
          </cell>
          <cell r="K20673" t="str">
            <v>PD</v>
          </cell>
          <cell r="L20673" t="str">
            <v>7934</v>
          </cell>
          <cell r="M20673" t="str">
            <v>S</v>
          </cell>
          <cell r="N20673">
            <v>0</v>
          </cell>
        </row>
        <row r="20674">
          <cell r="A20674" t="str">
            <v>SF-VIS-I07-NL-0065</v>
          </cell>
          <cell r="B20674" t="str">
            <v>CINT</v>
          </cell>
          <cell r="C20674" t="str">
            <v/>
          </cell>
          <cell r="D20674" t="str">
            <v>BACK CUSHION-2 VISTA MOSAK BLUE</v>
          </cell>
          <cell r="E20674">
            <v>44785</v>
          </cell>
          <cell r="F20674" t="str">
            <v>HALF</v>
          </cell>
          <cell r="G20674" t="str">
            <v>CI_I07</v>
          </cell>
          <cell r="H20674" t="str">
            <v>PC</v>
          </cell>
          <cell r="I20674" t="str">
            <v>CPR</v>
          </cell>
          <cell r="J20674" t="str">
            <v/>
          </cell>
          <cell r="K20674" t="str">
            <v>PD</v>
          </cell>
          <cell r="L20674" t="str">
            <v>7934</v>
          </cell>
          <cell r="M20674" t="str">
            <v>S</v>
          </cell>
          <cell r="N20674">
            <v>0</v>
          </cell>
        </row>
        <row r="20675">
          <cell r="A20675" t="str">
            <v>SF-VIS-I07-NL-0066</v>
          </cell>
          <cell r="B20675" t="str">
            <v>CINT</v>
          </cell>
          <cell r="C20675" t="str">
            <v/>
          </cell>
          <cell r="D20675" t="str">
            <v>BACK CUSHION-2 VISTA N4 KANTONG</v>
          </cell>
          <cell r="E20675">
            <v>44785</v>
          </cell>
          <cell r="F20675" t="str">
            <v>HALF</v>
          </cell>
          <cell r="G20675" t="str">
            <v>CI_I07</v>
          </cell>
          <cell r="H20675" t="str">
            <v>PC</v>
          </cell>
          <cell r="I20675" t="str">
            <v>CPR</v>
          </cell>
          <cell r="J20675" t="str">
            <v/>
          </cell>
          <cell r="K20675" t="str">
            <v>PD</v>
          </cell>
          <cell r="L20675" t="str">
            <v>7934</v>
          </cell>
          <cell r="M20675" t="str">
            <v>S</v>
          </cell>
          <cell r="N20675">
            <v>0</v>
          </cell>
        </row>
        <row r="20676">
          <cell r="A20676" t="str">
            <v>SF-VIS-I07-NL-0067</v>
          </cell>
          <cell r="B20676" t="str">
            <v>CINT</v>
          </cell>
          <cell r="C20676" t="str">
            <v/>
          </cell>
          <cell r="D20676" t="str">
            <v>BACK CUSHION-2 VISTA O3</v>
          </cell>
          <cell r="E20676">
            <v>45202</v>
          </cell>
          <cell r="F20676" t="str">
            <v>HALF</v>
          </cell>
          <cell r="G20676" t="str">
            <v>CI_I07</v>
          </cell>
          <cell r="H20676" t="str">
            <v>PC</v>
          </cell>
          <cell r="I20676" t="str">
            <v>CPR</v>
          </cell>
          <cell r="J20676" t="str">
            <v/>
          </cell>
          <cell r="K20676" t="str">
            <v>PD</v>
          </cell>
          <cell r="L20676" t="str">
            <v>7934</v>
          </cell>
          <cell r="M20676" t="str">
            <v>S</v>
          </cell>
          <cell r="N20676">
            <v>22224</v>
          </cell>
        </row>
        <row r="20677">
          <cell r="A20677" t="str">
            <v>SF-VIS-I07-NL-0068</v>
          </cell>
          <cell r="B20677" t="str">
            <v>CINT</v>
          </cell>
          <cell r="C20677" t="str">
            <v/>
          </cell>
          <cell r="D20677" t="str">
            <v>BACK CUSHION-2 VISTA O8</v>
          </cell>
          <cell r="E20677">
            <v>44785</v>
          </cell>
          <cell r="F20677" t="str">
            <v>HALF</v>
          </cell>
          <cell r="G20677" t="str">
            <v>CI_I07</v>
          </cell>
          <cell r="H20677" t="str">
            <v>PC</v>
          </cell>
          <cell r="I20677" t="str">
            <v>CPR</v>
          </cell>
          <cell r="J20677" t="str">
            <v/>
          </cell>
          <cell r="K20677" t="str">
            <v>PD</v>
          </cell>
          <cell r="L20677" t="str">
            <v>7934</v>
          </cell>
          <cell r="M20677" t="str">
            <v>S</v>
          </cell>
          <cell r="N20677">
            <v>0</v>
          </cell>
        </row>
        <row r="20678">
          <cell r="A20678" t="str">
            <v>SF-VIS-I07-NL-0069</v>
          </cell>
          <cell r="B20678" t="str">
            <v>CINT</v>
          </cell>
          <cell r="C20678" t="str">
            <v/>
          </cell>
          <cell r="D20678" t="str">
            <v>BACK CUSHION-2 VISTA RED AL11</v>
          </cell>
          <cell r="E20678">
            <v>44785</v>
          </cell>
          <cell r="F20678" t="str">
            <v>HALF</v>
          </cell>
          <cell r="G20678" t="str">
            <v>CI_I07</v>
          </cell>
          <cell r="H20678" t="str">
            <v>PC</v>
          </cell>
          <cell r="I20678" t="str">
            <v>CPR</v>
          </cell>
          <cell r="J20678" t="str">
            <v/>
          </cell>
          <cell r="K20678" t="str">
            <v>PD</v>
          </cell>
          <cell r="L20678" t="str">
            <v>7934</v>
          </cell>
          <cell r="M20678" t="str">
            <v>S</v>
          </cell>
          <cell r="N20678">
            <v>0</v>
          </cell>
        </row>
        <row r="20679">
          <cell r="A20679" t="str">
            <v>SF-VIS-I07-NL-0070</v>
          </cell>
          <cell r="B20679" t="str">
            <v>CINT</v>
          </cell>
          <cell r="C20679" t="str">
            <v/>
          </cell>
          <cell r="D20679" t="str">
            <v>BACK CUSHION-2 VISTA RED AL-11 BORDIR</v>
          </cell>
          <cell r="E20679">
            <v>44785</v>
          </cell>
          <cell r="F20679" t="str">
            <v>HALF</v>
          </cell>
          <cell r="G20679" t="str">
            <v>CI_I07</v>
          </cell>
          <cell r="H20679" t="str">
            <v>PC</v>
          </cell>
          <cell r="I20679" t="str">
            <v>CPR</v>
          </cell>
          <cell r="J20679" t="str">
            <v/>
          </cell>
          <cell r="K20679" t="str">
            <v>PD</v>
          </cell>
          <cell r="L20679" t="str">
            <v>7934</v>
          </cell>
          <cell r="M20679" t="str">
            <v>S</v>
          </cell>
          <cell r="N20679">
            <v>0</v>
          </cell>
        </row>
        <row r="20680">
          <cell r="A20680" t="str">
            <v>SF-VIS-I07-NL-0071</v>
          </cell>
          <cell r="B20680" t="str">
            <v>CINT</v>
          </cell>
          <cell r="C20680" t="str">
            <v/>
          </cell>
          <cell r="D20680" t="str">
            <v>BACK CUSHION-2 VISTA RED D3</v>
          </cell>
          <cell r="E20680">
            <v>44785</v>
          </cell>
          <cell r="F20680" t="str">
            <v>HALF</v>
          </cell>
          <cell r="G20680" t="str">
            <v>CI_I07</v>
          </cell>
          <cell r="H20680" t="str">
            <v>PC</v>
          </cell>
          <cell r="I20680" t="str">
            <v>CPR</v>
          </cell>
          <cell r="J20680" t="str">
            <v/>
          </cell>
          <cell r="K20680" t="str">
            <v>PD</v>
          </cell>
          <cell r="L20680" t="str">
            <v>7934</v>
          </cell>
          <cell r="M20680" t="str">
            <v>S</v>
          </cell>
          <cell r="N20680">
            <v>0</v>
          </cell>
        </row>
        <row r="20681">
          <cell r="A20681" t="str">
            <v>SF-VIS-I07-NL-0072</v>
          </cell>
          <cell r="B20681" t="str">
            <v>CINT</v>
          </cell>
          <cell r="C20681" t="str">
            <v/>
          </cell>
          <cell r="D20681" t="str">
            <v>BACK CUSHION-2 VISTA RED N3</v>
          </cell>
          <cell r="E20681">
            <v>45266</v>
          </cell>
          <cell r="F20681" t="str">
            <v>HALF</v>
          </cell>
          <cell r="G20681" t="str">
            <v>CI_I07</v>
          </cell>
          <cell r="H20681" t="str">
            <v>PC</v>
          </cell>
          <cell r="I20681" t="str">
            <v>CPR</v>
          </cell>
          <cell r="J20681" t="str">
            <v/>
          </cell>
          <cell r="K20681" t="str">
            <v>PD</v>
          </cell>
          <cell r="L20681" t="str">
            <v>7934</v>
          </cell>
          <cell r="M20681" t="str">
            <v>S</v>
          </cell>
          <cell r="N20681">
            <v>19666</v>
          </cell>
        </row>
        <row r="20682">
          <cell r="A20682" t="str">
            <v>SF-VIS-I07-NL-0073</v>
          </cell>
          <cell r="B20682" t="str">
            <v>CINT</v>
          </cell>
          <cell r="C20682" t="str">
            <v/>
          </cell>
          <cell r="D20682" t="str">
            <v>BACK CUSHION-2 VISTA S1</v>
          </cell>
          <cell r="E20682">
            <v>44785</v>
          </cell>
          <cell r="F20682" t="str">
            <v>HALF</v>
          </cell>
          <cell r="G20682" t="str">
            <v>CI_I07</v>
          </cell>
          <cell r="H20682" t="str">
            <v>PC</v>
          </cell>
          <cell r="I20682" t="str">
            <v>CPR</v>
          </cell>
          <cell r="J20682" t="str">
            <v/>
          </cell>
          <cell r="K20682" t="str">
            <v>PD</v>
          </cell>
          <cell r="L20682" t="str">
            <v>7934</v>
          </cell>
          <cell r="M20682" t="str">
            <v>S</v>
          </cell>
          <cell r="N20682">
            <v>0</v>
          </cell>
        </row>
        <row r="20683">
          <cell r="A20683" t="str">
            <v>SF-VIS-I07-NL-0074</v>
          </cell>
          <cell r="B20683" t="str">
            <v>CINT</v>
          </cell>
          <cell r="C20683" t="str">
            <v/>
          </cell>
          <cell r="D20683" t="str">
            <v>BACK CUSHION-2 VISTA TAURUS BROWN</v>
          </cell>
          <cell r="E20683">
            <v>44785</v>
          </cell>
          <cell r="F20683" t="str">
            <v>HALF</v>
          </cell>
          <cell r="G20683" t="str">
            <v>CI_I07</v>
          </cell>
          <cell r="H20683" t="str">
            <v>PC</v>
          </cell>
          <cell r="I20683" t="str">
            <v>CPR</v>
          </cell>
          <cell r="J20683" t="str">
            <v/>
          </cell>
          <cell r="K20683" t="str">
            <v>PD</v>
          </cell>
          <cell r="L20683" t="str">
            <v>7934</v>
          </cell>
          <cell r="M20683" t="str">
            <v>S</v>
          </cell>
          <cell r="N20683">
            <v>0</v>
          </cell>
        </row>
        <row r="20684">
          <cell r="A20684" t="str">
            <v>SF-VIS-I07-NL-0075</v>
          </cell>
          <cell r="B20684" t="str">
            <v>CINT</v>
          </cell>
          <cell r="C20684" t="str">
            <v/>
          </cell>
          <cell r="D20684" t="str">
            <v>BACK CUSHION-2 VISTA TAURUS NAVY BLUE</v>
          </cell>
          <cell r="E20684">
            <v>44785</v>
          </cell>
          <cell r="F20684" t="str">
            <v>HALF</v>
          </cell>
          <cell r="G20684" t="str">
            <v>CI_I07</v>
          </cell>
          <cell r="H20684" t="str">
            <v>PC</v>
          </cell>
          <cell r="I20684" t="str">
            <v>CPR</v>
          </cell>
          <cell r="J20684" t="str">
            <v/>
          </cell>
          <cell r="K20684" t="str">
            <v>PD</v>
          </cell>
          <cell r="L20684" t="str">
            <v>7934</v>
          </cell>
          <cell r="M20684" t="str">
            <v>S</v>
          </cell>
          <cell r="N20684">
            <v>0</v>
          </cell>
        </row>
        <row r="20685">
          <cell r="A20685" t="str">
            <v>SF-VIS-I07-NL-0076</v>
          </cell>
          <cell r="B20685" t="str">
            <v>CINT</v>
          </cell>
          <cell r="C20685" t="str">
            <v/>
          </cell>
          <cell r="D20685" t="str">
            <v>BACK CUSHION-2 VISTA V1</v>
          </cell>
          <cell r="E20685">
            <v>44785</v>
          </cell>
          <cell r="F20685" t="str">
            <v>HALF</v>
          </cell>
          <cell r="G20685" t="str">
            <v>CI_I07</v>
          </cell>
          <cell r="H20685" t="str">
            <v>PC</v>
          </cell>
          <cell r="I20685" t="str">
            <v>CPR</v>
          </cell>
          <cell r="J20685" t="str">
            <v/>
          </cell>
          <cell r="K20685" t="str">
            <v>PD</v>
          </cell>
          <cell r="L20685" t="str">
            <v>7934</v>
          </cell>
          <cell r="M20685" t="str">
            <v>S</v>
          </cell>
          <cell r="N20685">
            <v>0</v>
          </cell>
        </row>
        <row r="20686">
          <cell r="A20686" t="str">
            <v>SF-VIS-I07-NL-0077</v>
          </cell>
          <cell r="B20686" t="str">
            <v>CINT</v>
          </cell>
          <cell r="C20686" t="str">
            <v/>
          </cell>
          <cell r="D20686" t="str">
            <v>BACK CUSHION-2 VISTA V3</v>
          </cell>
          <cell r="E20686">
            <v>44785</v>
          </cell>
          <cell r="F20686" t="str">
            <v>HALF</v>
          </cell>
          <cell r="G20686" t="str">
            <v>CI_I07</v>
          </cell>
          <cell r="H20686" t="str">
            <v>PC</v>
          </cell>
          <cell r="I20686" t="str">
            <v>CPR</v>
          </cell>
          <cell r="J20686" t="str">
            <v/>
          </cell>
          <cell r="K20686" t="str">
            <v>PD</v>
          </cell>
          <cell r="L20686" t="str">
            <v>7934</v>
          </cell>
          <cell r="M20686" t="str">
            <v>S</v>
          </cell>
          <cell r="N20686">
            <v>0</v>
          </cell>
        </row>
        <row r="20687">
          <cell r="A20687" t="str">
            <v>SF-VIS-I07-NL-0078</v>
          </cell>
          <cell r="B20687" t="str">
            <v>CINT</v>
          </cell>
          <cell r="C20687" t="str">
            <v/>
          </cell>
          <cell r="D20687" t="str">
            <v>BACK CUSHION-2 VISTA V7</v>
          </cell>
          <cell r="E20687">
            <v>44785</v>
          </cell>
          <cell r="F20687" t="str">
            <v>HALF</v>
          </cell>
          <cell r="G20687" t="str">
            <v>CI_I07</v>
          </cell>
          <cell r="H20687" t="str">
            <v>PC</v>
          </cell>
          <cell r="I20687" t="str">
            <v>CPR</v>
          </cell>
          <cell r="J20687" t="str">
            <v/>
          </cell>
          <cell r="K20687" t="str">
            <v>PD</v>
          </cell>
          <cell r="L20687" t="str">
            <v>7934</v>
          </cell>
          <cell r="M20687" t="str">
            <v>S</v>
          </cell>
          <cell r="N20687">
            <v>0</v>
          </cell>
        </row>
        <row r="20688">
          <cell r="A20688" t="str">
            <v>SF-VIS-I07-NL-0079</v>
          </cell>
          <cell r="B20688" t="str">
            <v>CINT</v>
          </cell>
          <cell r="C20688" t="str">
            <v/>
          </cell>
          <cell r="D20688" t="str">
            <v>BACK CUSHION-2 VISTA VINTAGE 062 + BORDI</v>
          </cell>
          <cell r="E20688">
            <v>44785</v>
          </cell>
          <cell r="F20688" t="str">
            <v>HALF</v>
          </cell>
          <cell r="G20688" t="str">
            <v>CI_I07</v>
          </cell>
          <cell r="H20688" t="str">
            <v>PC</v>
          </cell>
          <cell r="I20688" t="str">
            <v>CPR</v>
          </cell>
          <cell r="J20688" t="str">
            <v/>
          </cell>
          <cell r="K20688" t="str">
            <v>PD</v>
          </cell>
          <cell r="L20688" t="str">
            <v>7934</v>
          </cell>
          <cell r="M20688" t="str">
            <v>S</v>
          </cell>
          <cell r="N20688">
            <v>0</v>
          </cell>
        </row>
        <row r="20689">
          <cell r="A20689" t="str">
            <v>SF-VIS-I07-NL-0080</v>
          </cell>
          <cell r="B20689" t="str">
            <v>CINT</v>
          </cell>
          <cell r="C20689" t="str">
            <v/>
          </cell>
          <cell r="D20689" t="str">
            <v>BACK CUSHION-2 VISTA YELLOW L8</v>
          </cell>
          <cell r="E20689">
            <v>44785</v>
          </cell>
          <cell r="F20689" t="str">
            <v>HALF</v>
          </cell>
          <cell r="G20689" t="str">
            <v>CI_I07</v>
          </cell>
          <cell r="H20689" t="str">
            <v>PC</v>
          </cell>
          <cell r="I20689" t="str">
            <v>CPR</v>
          </cell>
          <cell r="J20689" t="str">
            <v/>
          </cell>
          <cell r="K20689" t="str">
            <v>PD</v>
          </cell>
          <cell r="L20689" t="str">
            <v>7934</v>
          </cell>
          <cell r="M20689" t="str">
            <v>S</v>
          </cell>
          <cell r="N20689">
            <v>0</v>
          </cell>
        </row>
        <row r="20690">
          <cell r="A20690" t="str">
            <v>SF-VIS-I07-NL-0081</v>
          </cell>
          <cell r="B20690" t="str">
            <v>CINT</v>
          </cell>
          <cell r="C20690" t="str">
            <v/>
          </cell>
          <cell r="D20690" t="str">
            <v>SEAT CUSHION VISTA BROWN O4</v>
          </cell>
          <cell r="E20690">
            <v>45057</v>
          </cell>
          <cell r="F20690" t="str">
            <v>HALF</v>
          </cell>
          <cell r="G20690" t="str">
            <v>CI_I07</v>
          </cell>
          <cell r="H20690" t="str">
            <v>PC</v>
          </cell>
          <cell r="I20690" t="str">
            <v>CPR</v>
          </cell>
          <cell r="J20690" t="str">
            <v/>
          </cell>
          <cell r="K20690" t="str">
            <v>PD</v>
          </cell>
          <cell r="L20690" t="str">
            <v>7934</v>
          </cell>
          <cell r="M20690" t="str">
            <v>S</v>
          </cell>
          <cell r="N20690">
            <v>44177</v>
          </cell>
        </row>
        <row r="20691">
          <cell r="A20691" t="str">
            <v>SF-VIS-I07-NL-0082</v>
          </cell>
          <cell r="B20691" t="str">
            <v>CINT</v>
          </cell>
          <cell r="C20691" t="str">
            <v/>
          </cell>
          <cell r="D20691" t="str">
            <v>SEAT CUSHION CAVIS L13</v>
          </cell>
          <cell r="E20691">
            <v>44785</v>
          </cell>
          <cell r="F20691" t="str">
            <v>HALF</v>
          </cell>
          <cell r="G20691" t="str">
            <v>CI_I07</v>
          </cell>
          <cell r="H20691" t="str">
            <v>PC</v>
          </cell>
          <cell r="I20691" t="str">
            <v>CPR</v>
          </cell>
          <cell r="J20691" t="str">
            <v/>
          </cell>
          <cell r="K20691" t="str">
            <v>PD</v>
          </cell>
          <cell r="L20691" t="str">
            <v>7934</v>
          </cell>
          <cell r="M20691" t="str">
            <v>S</v>
          </cell>
          <cell r="N20691">
            <v>0</v>
          </cell>
        </row>
        <row r="20692">
          <cell r="A20692" t="str">
            <v>SF-VIS-I07-NL-0083</v>
          </cell>
          <cell r="B20692" t="str">
            <v>CINT</v>
          </cell>
          <cell r="C20692" t="str">
            <v/>
          </cell>
          <cell r="D20692" t="str">
            <v>SEAT CUSHION VISTA BIRU Y1</v>
          </cell>
          <cell r="E20692">
            <v>44819</v>
          </cell>
          <cell r="F20692" t="str">
            <v>HALF</v>
          </cell>
          <cell r="G20692" t="str">
            <v>CI_I07</v>
          </cell>
          <cell r="H20692" t="str">
            <v>PC</v>
          </cell>
          <cell r="I20692" t="str">
            <v>CPR</v>
          </cell>
          <cell r="J20692" t="str">
            <v/>
          </cell>
          <cell r="K20692" t="str">
            <v>PD</v>
          </cell>
          <cell r="L20692" t="str">
            <v>7934</v>
          </cell>
          <cell r="M20692" t="str">
            <v>S</v>
          </cell>
          <cell r="N20692">
            <v>53159</v>
          </cell>
        </row>
        <row r="20693">
          <cell r="A20693" t="str">
            <v>SF-VIS-I07-NL-0084</v>
          </cell>
          <cell r="B20693" t="str">
            <v>CINT</v>
          </cell>
          <cell r="C20693" t="str">
            <v/>
          </cell>
          <cell r="D20693" t="str">
            <v>SEAT CUSHION VISTA BLACK O7</v>
          </cell>
          <cell r="E20693">
            <v>45175</v>
          </cell>
          <cell r="F20693" t="str">
            <v>HALF</v>
          </cell>
          <cell r="G20693" t="str">
            <v>CI_I07</v>
          </cell>
          <cell r="H20693" t="str">
            <v>PC</v>
          </cell>
          <cell r="I20693" t="str">
            <v>CPR</v>
          </cell>
          <cell r="J20693" t="str">
            <v/>
          </cell>
          <cell r="K20693" t="str">
            <v>PD</v>
          </cell>
          <cell r="L20693" t="str">
            <v>7934</v>
          </cell>
          <cell r="M20693" t="str">
            <v>S</v>
          </cell>
          <cell r="N20693">
            <v>41616</v>
          </cell>
        </row>
        <row r="20694">
          <cell r="A20694" t="str">
            <v>SF-VIS-I07-NL-0085</v>
          </cell>
          <cell r="B20694" t="str">
            <v>CINT</v>
          </cell>
          <cell r="C20694" t="str">
            <v/>
          </cell>
          <cell r="D20694" t="str">
            <v>SEAT CUSHION VISTA BLUE D1</v>
          </cell>
          <cell r="E20694">
            <v>44785</v>
          </cell>
          <cell r="F20694" t="str">
            <v>HALF</v>
          </cell>
          <cell r="G20694" t="str">
            <v>CI_I07</v>
          </cell>
          <cell r="H20694" t="str">
            <v>PC</v>
          </cell>
          <cell r="I20694" t="str">
            <v>CPR</v>
          </cell>
          <cell r="J20694" t="str">
            <v/>
          </cell>
          <cell r="K20694" t="str">
            <v>PD</v>
          </cell>
          <cell r="L20694" t="str">
            <v>7934</v>
          </cell>
          <cell r="M20694" t="str">
            <v>S</v>
          </cell>
          <cell r="N20694">
            <v>0</v>
          </cell>
        </row>
        <row r="20695">
          <cell r="A20695" t="str">
            <v>SF-VIS-I07-NL-0086</v>
          </cell>
          <cell r="B20695" t="str">
            <v>CINT</v>
          </cell>
          <cell r="C20695" t="str">
            <v/>
          </cell>
          <cell r="D20695" t="str">
            <v>SEAT CUSHION VISTA BLUE L1</v>
          </cell>
          <cell r="E20695">
            <v>45169</v>
          </cell>
          <cell r="F20695" t="str">
            <v>HALF</v>
          </cell>
          <cell r="G20695" t="str">
            <v>CI_I07</v>
          </cell>
          <cell r="H20695" t="str">
            <v>PC</v>
          </cell>
          <cell r="I20695" t="str">
            <v>CPR</v>
          </cell>
          <cell r="J20695" t="str">
            <v/>
          </cell>
          <cell r="K20695" t="str">
            <v>PD</v>
          </cell>
          <cell r="L20695" t="str">
            <v>7934</v>
          </cell>
          <cell r="M20695" t="str">
            <v>S</v>
          </cell>
          <cell r="N20695">
            <v>40567</v>
          </cell>
        </row>
        <row r="20696">
          <cell r="A20696" t="str">
            <v>SF-VIS-I07-NL-0087</v>
          </cell>
          <cell r="B20696" t="str">
            <v>CINT</v>
          </cell>
          <cell r="C20696" t="str">
            <v/>
          </cell>
          <cell r="D20696" t="str">
            <v>SEAT CUSHION VISTA BLUE O1</v>
          </cell>
          <cell r="E20696">
            <v>45300</v>
          </cell>
          <cell r="F20696" t="str">
            <v>HALF</v>
          </cell>
          <cell r="G20696" t="str">
            <v>CI_I07</v>
          </cell>
          <cell r="H20696" t="str">
            <v>PC</v>
          </cell>
          <cell r="I20696" t="str">
            <v>CPR</v>
          </cell>
          <cell r="J20696" t="str">
            <v/>
          </cell>
          <cell r="K20696" t="str">
            <v>PD</v>
          </cell>
          <cell r="L20696" t="str">
            <v>7934</v>
          </cell>
          <cell r="M20696" t="str">
            <v>S</v>
          </cell>
          <cell r="N20696">
            <v>42144</v>
          </cell>
        </row>
        <row r="20697">
          <cell r="A20697" t="str">
            <v>SF-VIS-I07-NL-0088</v>
          </cell>
          <cell r="B20697" t="str">
            <v>CINT</v>
          </cell>
          <cell r="C20697" t="str">
            <v/>
          </cell>
          <cell r="D20697" t="str">
            <v>SEAT CUSHION VISTA C6</v>
          </cell>
          <cell r="E20697">
            <v>44785</v>
          </cell>
          <cell r="F20697" t="str">
            <v>HALF</v>
          </cell>
          <cell r="G20697" t="str">
            <v>CI_I07</v>
          </cell>
          <cell r="H20697" t="str">
            <v>PC</v>
          </cell>
          <cell r="I20697" t="str">
            <v>CPR</v>
          </cell>
          <cell r="J20697" t="str">
            <v/>
          </cell>
          <cell r="K20697" t="str">
            <v>PD</v>
          </cell>
          <cell r="L20697" t="str">
            <v>7934</v>
          </cell>
          <cell r="M20697" t="str">
            <v>S</v>
          </cell>
          <cell r="N20697">
            <v>0</v>
          </cell>
        </row>
        <row r="20698">
          <cell r="A20698" t="str">
            <v>SF-VIS-I07-NL-0089</v>
          </cell>
          <cell r="B20698" t="str">
            <v>CINT</v>
          </cell>
          <cell r="C20698" t="str">
            <v/>
          </cell>
          <cell r="D20698" t="str">
            <v>SEAT CUSHION VISTA CREAM N5</v>
          </cell>
          <cell r="E20698">
            <v>44894</v>
          </cell>
          <cell r="F20698" t="str">
            <v>HALF</v>
          </cell>
          <cell r="G20698" t="str">
            <v>CI_I07</v>
          </cell>
          <cell r="H20698" t="str">
            <v>PC</v>
          </cell>
          <cell r="I20698" t="str">
            <v>CPR</v>
          </cell>
          <cell r="J20698" t="str">
            <v/>
          </cell>
          <cell r="K20698" t="str">
            <v>PD</v>
          </cell>
          <cell r="L20698" t="str">
            <v>7934</v>
          </cell>
          <cell r="M20698" t="str">
            <v>S</v>
          </cell>
          <cell r="N20698">
            <v>43553</v>
          </cell>
        </row>
        <row r="20699">
          <cell r="A20699" t="str">
            <v>SF-VIS-I07-NL-0090</v>
          </cell>
          <cell r="B20699" t="str">
            <v>CINT</v>
          </cell>
          <cell r="C20699" t="str">
            <v/>
          </cell>
          <cell r="D20699" t="str">
            <v>SEAT CUSHION VISTA CREAM O5</v>
          </cell>
          <cell r="E20699">
            <v>45293</v>
          </cell>
          <cell r="F20699" t="str">
            <v>HALF</v>
          </cell>
          <cell r="G20699" t="str">
            <v>CI_I07</v>
          </cell>
          <cell r="H20699" t="str">
            <v>PC</v>
          </cell>
          <cell r="I20699" t="str">
            <v>CPR</v>
          </cell>
          <cell r="J20699" t="str">
            <v/>
          </cell>
          <cell r="K20699" t="str">
            <v>PD</v>
          </cell>
          <cell r="L20699" t="str">
            <v>7934</v>
          </cell>
          <cell r="M20699" t="str">
            <v>S</v>
          </cell>
          <cell r="N20699">
            <v>43553</v>
          </cell>
        </row>
        <row r="20700">
          <cell r="A20700" t="str">
            <v>SF-VIS-I07-NL-0091</v>
          </cell>
          <cell r="B20700" t="str">
            <v>CINT</v>
          </cell>
          <cell r="C20700" t="str">
            <v/>
          </cell>
          <cell r="D20700" t="str">
            <v>SEAT CUSHION VISTA D3</v>
          </cell>
          <cell r="E20700">
            <v>44785</v>
          </cell>
          <cell r="F20700" t="str">
            <v>HALF</v>
          </cell>
          <cell r="G20700" t="str">
            <v>CI_I07</v>
          </cell>
          <cell r="H20700" t="str">
            <v>PC</v>
          </cell>
          <cell r="I20700" t="str">
            <v>CPR</v>
          </cell>
          <cell r="J20700" t="str">
            <v/>
          </cell>
          <cell r="K20700" t="str">
            <v>PD</v>
          </cell>
          <cell r="L20700" t="str">
            <v>7934</v>
          </cell>
          <cell r="M20700" t="str">
            <v>S</v>
          </cell>
          <cell r="N20700">
            <v>0</v>
          </cell>
        </row>
        <row r="20701">
          <cell r="A20701" t="str">
            <v>SF-VIS-I07-NL-0092</v>
          </cell>
          <cell r="B20701" t="str">
            <v>CINT</v>
          </cell>
          <cell r="C20701" t="str">
            <v/>
          </cell>
          <cell r="D20701" t="str">
            <v>SEAT CUSHION VISTA D7</v>
          </cell>
          <cell r="E20701">
            <v>45131</v>
          </cell>
          <cell r="F20701" t="str">
            <v>HALF</v>
          </cell>
          <cell r="G20701" t="str">
            <v>CI_I07</v>
          </cell>
          <cell r="H20701" t="str">
            <v>PC</v>
          </cell>
          <cell r="I20701" t="str">
            <v>CPR</v>
          </cell>
          <cell r="J20701" t="str">
            <v/>
          </cell>
          <cell r="K20701" t="str">
            <v>PD</v>
          </cell>
          <cell r="L20701" t="str">
            <v>7934</v>
          </cell>
          <cell r="M20701" t="str">
            <v>S</v>
          </cell>
          <cell r="N20701">
            <v>45523</v>
          </cell>
        </row>
        <row r="20702">
          <cell r="A20702" t="str">
            <v>SF-VIS-I07-NL-0093</v>
          </cell>
          <cell r="B20702" t="str">
            <v>CINT</v>
          </cell>
          <cell r="C20702" t="str">
            <v/>
          </cell>
          <cell r="D20702" t="str">
            <v>SEAT CUSHION VISTA GREEEN O6</v>
          </cell>
          <cell r="E20702">
            <v>44966</v>
          </cell>
          <cell r="F20702" t="str">
            <v>HALF</v>
          </cell>
          <cell r="G20702" t="str">
            <v>CI_I07</v>
          </cell>
          <cell r="H20702" t="str">
            <v>PC</v>
          </cell>
          <cell r="I20702" t="str">
            <v>CPR</v>
          </cell>
          <cell r="J20702" t="str">
            <v/>
          </cell>
          <cell r="K20702" t="str">
            <v>PD</v>
          </cell>
          <cell r="L20702" t="str">
            <v>7934</v>
          </cell>
          <cell r="M20702" t="str">
            <v>S</v>
          </cell>
          <cell r="N20702">
            <v>40267</v>
          </cell>
        </row>
        <row r="20703">
          <cell r="A20703" t="str">
            <v>SF-VIS-I07-NL-0094</v>
          </cell>
          <cell r="B20703" t="str">
            <v>CINT</v>
          </cell>
          <cell r="C20703" t="str">
            <v/>
          </cell>
          <cell r="D20703" t="str">
            <v>SEAT CUSHION VISTA GREEN AMAZONE</v>
          </cell>
          <cell r="E20703">
            <v>44785</v>
          </cell>
          <cell r="F20703" t="str">
            <v>HALF</v>
          </cell>
          <cell r="G20703" t="str">
            <v>CI_I07</v>
          </cell>
          <cell r="H20703" t="str">
            <v>PC</v>
          </cell>
          <cell r="I20703" t="str">
            <v>CPR</v>
          </cell>
          <cell r="J20703" t="str">
            <v/>
          </cell>
          <cell r="K20703" t="str">
            <v>PD</v>
          </cell>
          <cell r="L20703" t="str">
            <v>7934</v>
          </cell>
          <cell r="M20703" t="str">
            <v>S</v>
          </cell>
          <cell r="N20703">
            <v>0</v>
          </cell>
        </row>
        <row r="20704">
          <cell r="A20704" t="str">
            <v>SF-VIS-I07-NL-0095</v>
          </cell>
          <cell r="B20704" t="str">
            <v>CINT</v>
          </cell>
          <cell r="C20704" t="str">
            <v/>
          </cell>
          <cell r="D20704" t="str">
            <v>SEAT CUSHION VISTA GREY L2</v>
          </cell>
          <cell r="E20704">
            <v>45169</v>
          </cell>
          <cell r="F20704" t="str">
            <v>HALF</v>
          </cell>
          <cell r="G20704" t="str">
            <v>CI_I07</v>
          </cell>
          <cell r="H20704" t="str">
            <v>PC</v>
          </cell>
          <cell r="I20704" t="str">
            <v>CPR</v>
          </cell>
          <cell r="J20704" t="str">
            <v/>
          </cell>
          <cell r="K20704" t="str">
            <v>PD</v>
          </cell>
          <cell r="L20704" t="str">
            <v>7934</v>
          </cell>
          <cell r="M20704" t="str">
            <v>S</v>
          </cell>
          <cell r="N20704">
            <v>42745</v>
          </cell>
        </row>
        <row r="20705">
          <cell r="A20705" t="str">
            <v>SF-VIS-I07-NL-0096</v>
          </cell>
          <cell r="B20705" t="str">
            <v>CINT</v>
          </cell>
          <cell r="C20705" t="str">
            <v/>
          </cell>
          <cell r="D20705" t="str">
            <v>SEAT CUSHION VISTA GREY Y2</v>
          </cell>
          <cell r="E20705">
            <v>44785</v>
          </cell>
          <cell r="F20705" t="str">
            <v>HALF</v>
          </cell>
          <cell r="G20705" t="str">
            <v>CI_I07</v>
          </cell>
          <cell r="H20705" t="str">
            <v>PC</v>
          </cell>
          <cell r="I20705" t="str">
            <v>CPR</v>
          </cell>
          <cell r="J20705" t="str">
            <v/>
          </cell>
          <cell r="K20705" t="str">
            <v>PD</v>
          </cell>
          <cell r="L20705" t="str">
            <v>7934</v>
          </cell>
          <cell r="M20705" t="str">
            <v>S</v>
          </cell>
          <cell r="N20705">
            <v>0</v>
          </cell>
        </row>
        <row r="20706">
          <cell r="A20706" t="str">
            <v>SF-VIS-I07-NL-0097</v>
          </cell>
          <cell r="B20706" t="str">
            <v>CINT</v>
          </cell>
          <cell r="C20706" t="str">
            <v/>
          </cell>
          <cell r="D20706" t="str">
            <v>SEAT CUSHION VISTA L12</v>
          </cell>
          <cell r="E20706">
            <v>44894</v>
          </cell>
          <cell r="F20706" t="str">
            <v>HALF</v>
          </cell>
          <cell r="G20706" t="str">
            <v>CI_I07</v>
          </cell>
          <cell r="H20706" t="str">
            <v>PC</v>
          </cell>
          <cell r="I20706" t="str">
            <v>CPR</v>
          </cell>
          <cell r="J20706" t="str">
            <v/>
          </cell>
          <cell r="K20706" t="str">
            <v>PD</v>
          </cell>
          <cell r="L20706" t="str">
            <v>7934</v>
          </cell>
          <cell r="M20706" t="str">
            <v>S</v>
          </cell>
          <cell r="N20706">
            <v>43553</v>
          </cell>
        </row>
        <row r="20707">
          <cell r="A20707" t="str">
            <v>SF-VIS-I07-NL-0098</v>
          </cell>
          <cell r="B20707" t="str">
            <v>CINT</v>
          </cell>
          <cell r="C20707" t="str">
            <v/>
          </cell>
          <cell r="D20707" t="str">
            <v>SEAT CUSHION VISTA L2 (ALABAMA)</v>
          </cell>
          <cell r="E20707">
            <v>44785</v>
          </cell>
          <cell r="F20707" t="str">
            <v>HALF</v>
          </cell>
          <cell r="G20707" t="str">
            <v>CI_I07</v>
          </cell>
          <cell r="H20707" t="str">
            <v>PC</v>
          </cell>
          <cell r="I20707" t="str">
            <v>CPR</v>
          </cell>
          <cell r="J20707" t="str">
            <v/>
          </cell>
          <cell r="K20707" t="str">
            <v>PD</v>
          </cell>
          <cell r="L20707" t="str">
            <v>7934</v>
          </cell>
          <cell r="M20707" t="str">
            <v>S</v>
          </cell>
          <cell r="N20707">
            <v>0</v>
          </cell>
        </row>
        <row r="20708">
          <cell r="A20708" t="str">
            <v>SF-VIS-I07-NL-0099</v>
          </cell>
          <cell r="B20708" t="str">
            <v>CINT</v>
          </cell>
          <cell r="C20708" t="str">
            <v/>
          </cell>
          <cell r="D20708" t="str">
            <v>SEAT CUSHION VISTA L2 + MIKA</v>
          </cell>
          <cell r="E20708">
            <v>44785</v>
          </cell>
          <cell r="F20708" t="str">
            <v>HALF</v>
          </cell>
          <cell r="G20708" t="str">
            <v>CI_I07</v>
          </cell>
          <cell r="H20708" t="str">
            <v>PC</v>
          </cell>
          <cell r="I20708" t="str">
            <v>CPR</v>
          </cell>
          <cell r="J20708" t="str">
            <v/>
          </cell>
          <cell r="K20708" t="str">
            <v>PD</v>
          </cell>
          <cell r="L20708" t="str">
            <v>7934</v>
          </cell>
          <cell r="M20708" t="str">
            <v>S</v>
          </cell>
          <cell r="N20708">
            <v>0</v>
          </cell>
        </row>
        <row r="20709">
          <cell r="A20709" t="str">
            <v>SF-VIS-I07-NL-0100</v>
          </cell>
          <cell r="B20709" t="str">
            <v>CINT</v>
          </cell>
          <cell r="C20709" t="str">
            <v/>
          </cell>
          <cell r="D20709" t="str">
            <v>SEAT CUSHION VISTA L7 (ALABAMA)</v>
          </cell>
          <cell r="E20709">
            <v>44936</v>
          </cell>
          <cell r="F20709" t="str">
            <v>HALF</v>
          </cell>
          <cell r="G20709" t="str">
            <v>CI_I07</v>
          </cell>
          <cell r="H20709" t="str">
            <v>PC</v>
          </cell>
          <cell r="I20709" t="str">
            <v>CPR</v>
          </cell>
          <cell r="J20709" t="str">
            <v/>
          </cell>
          <cell r="K20709" t="str">
            <v>PD</v>
          </cell>
          <cell r="L20709" t="str">
            <v>7934</v>
          </cell>
          <cell r="M20709" t="str">
            <v>S</v>
          </cell>
          <cell r="N20709">
            <v>41903</v>
          </cell>
        </row>
        <row r="20710">
          <cell r="A20710" t="str">
            <v>SF-VIS-I07-NL-0101</v>
          </cell>
          <cell r="B20710" t="str">
            <v>CINT</v>
          </cell>
          <cell r="C20710" t="str">
            <v/>
          </cell>
          <cell r="D20710" t="str">
            <v>SEAT CUSHION VISTA L8</v>
          </cell>
          <cell r="E20710">
            <v>44785</v>
          </cell>
          <cell r="F20710" t="str">
            <v>HALF</v>
          </cell>
          <cell r="G20710" t="str">
            <v>CI_I07</v>
          </cell>
          <cell r="H20710" t="str">
            <v>PC</v>
          </cell>
          <cell r="I20710" t="str">
            <v>CPR</v>
          </cell>
          <cell r="J20710" t="str">
            <v/>
          </cell>
          <cell r="K20710" t="str">
            <v>PD</v>
          </cell>
          <cell r="L20710" t="str">
            <v>7934</v>
          </cell>
          <cell r="M20710" t="str">
            <v>S</v>
          </cell>
          <cell r="N20710">
            <v>0</v>
          </cell>
        </row>
        <row r="20711">
          <cell r="A20711" t="str">
            <v>SF-VIS-I07-NL-0102</v>
          </cell>
          <cell r="B20711" t="str">
            <v>CINT</v>
          </cell>
          <cell r="C20711" t="str">
            <v/>
          </cell>
          <cell r="D20711" t="str">
            <v>SEAT CUSHION VISTA MAROON YK3</v>
          </cell>
          <cell r="E20711">
            <v>44785</v>
          </cell>
          <cell r="F20711" t="str">
            <v>HALF</v>
          </cell>
          <cell r="G20711" t="str">
            <v>CI_I07</v>
          </cell>
          <cell r="H20711" t="str">
            <v>PC</v>
          </cell>
          <cell r="I20711" t="str">
            <v>CPR</v>
          </cell>
          <cell r="J20711" t="str">
            <v/>
          </cell>
          <cell r="K20711" t="str">
            <v>PD</v>
          </cell>
          <cell r="L20711" t="str">
            <v>7934</v>
          </cell>
          <cell r="M20711" t="str">
            <v>S</v>
          </cell>
          <cell r="N20711">
            <v>0</v>
          </cell>
        </row>
        <row r="20712">
          <cell r="A20712" t="str">
            <v>SF-VIS-I07-NL-0103</v>
          </cell>
          <cell r="B20712" t="str">
            <v>CINT</v>
          </cell>
          <cell r="C20712" t="str">
            <v/>
          </cell>
          <cell r="D20712" t="str">
            <v>SEAT CUSHION VISTA MOSAK BLUE</v>
          </cell>
          <cell r="E20712">
            <v>44785</v>
          </cell>
          <cell r="F20712" t="str">
            <v>HALF</v>
          </cell>
          <cell r="G20712" t="str">
            <v>CI_I07</v>
          </cell>
          <cell r="H20712" t="str">
            <v>PC</v>
          </cell>
          <cell r="I20712" t="str">
            <v>CPR</v>
          </cell>
          <cell r="J20712" t="str">
            <v/>
          </cell>
          <cell r="K20712" t="str">
            <v>PD</v>
          </cell>
          <cell r="L20712" t="str">
            <v>7934</v>
          </cell>
          <cell r="M20712" t="str">
            <v>S</v>
          </cell>
          <cell r="N20712">
            <v>0</v>
          </cell>
        </row>
        <row r="20713">
          <cell r="A20713" t="str">
            <v>SF-VIS-I07-NL-0104</v>
          </cell>
          <cell r="B20713" t="str">
            <v>CINT</v>
          </cell>
          <cell r="C20713" t="str">
            <v/>
          </cell>
          <cell r="D20713" t="str">
            <v>SEAT CUSHION VISTA N3</v>
          </cell>
          <cell r="E20713">
            <v>45169</v>
          </cell>
          <cell r="F20713" t="str">
            <v>HALF</v>
          </cell>
          <cell r="G20713" t="str">
            <v>CI_I07</v>
          </cell>
          <cell r="H20713" t="str">
            <v>PC</v>
          </cell>
          <cell r="I20713" t="str">
            <v>CPR</v>
          </cell>
          <cell r="J20713" t="str">
            <v/>
          </cell>
          <cell r="K20713" t="str">
            <v>PD</v>
          </cell>
          <cell r="L20713" t="str">
            <v>7934</v>
          </cell>
          <cell r="M20713" t="str">
            <v>S</v>
          </cell>
          <cell r="N20713">
            <v>41903</v>
          </cell>
        </row>
        <row r="20714">
          <cell r="A20714" t="str">
            <v>SF-VIS-I07-NL-0105</v>
          </cell>
          <cell r="B20714" t="str">
            <v>CINT</v>
          </cell>
          <cell r="C20714" t="str">
            <v/>
          </cell>
          <cell r="D20714" t="str">
            <v>SEAT CUSHION VISTA O4</v>
          </cell>
          <cell r="E20714">
            <v>44785</v>
          </cell>
          <cell r="F20714" t="str">
            <v>HALF</v>
          </cell>
          <cell r="G20714" t="str">
            <v>CI_I07</v>
          </cell>
          <cell r="H20714" t="str">
            <v>PC</v>
          </cell>
          <cell r="I20714" t="str">
            <v>CPR</v>
          </cell>
          <cell r="J20714" t="str">
            <v/>
          </cell>
          <cell r="K20714" t="str">
            <v>PD</v>
          </cell>
          <cell r="L20714" t="str">
            <v>7934</v>
          </cell>
          <cell r="M20714" t="str">
            <v>S</v>
          </cell>
          <cell r="N20714">
            <v>0</v>
          </cell>
        </row>
        <row r="20715">
          <cell r="A20715" t="str">
            <v>SF-VIS-I07-NL-0106</v>
          </cell>
          <cell r="B20715" t="str">
            <v>CINT</v>
          </cell>
          <cell r="C20715" t="str">
            <v/>
          </cell>
          <cell r="D20715" t="str">
            <v>SEAT CUSHION VISTA O8</v>
          </cell>
          <cell r="E20715">
            <v>44785</v>
          </cell>
          <cell r="F20715" t="str">
            <v>HALF</v>
          </cell>
          <cell r="G20715" t="str">
            <v>CI_I07</v>
          </cell>
          <cell r="H20715" t="str">
            <v>PC</v>
          </cell>
          <cell r="I20715" t="str">
            <v>CPR</v>
          </cell>
          <cell r="J20715" t="str">
            <v/>
          </cell>
          <cell r="K20715" t="str">
            <v>PD</v>
          </cell>
          <cell r="L20715" t="str">
            <v>7934</v>
          </cell>
          <cell r="M20715" t="str">
            <v>S</v>
          </cell>
          <cell r="N20715">
            <v>0</v>
          </cell>
        </row>
        <row r="20716">
          <cell r="A20716" t="str">
            <v>SF-VIS-I07-NL-0107</v>
          </cell>
          <cell r="B20716" t="str">
            <v>CINT</v>
          </cell>
          <cell r="C20716" t="str">
            <v/>
          </cell>
          <cell r="D20716" t="str">
            <v>SEAT CUSHION VISTA OSCAR WHITE</v>
          </cell>
          <cell r="E20716">
            <v>44785</v>
          </cell>
          <cell r="F20716" t="str">
            <v>HALF</v>
          </cell>
          <cell r="G20716" t="str">
            <v>CI_I07</v>
          </cell>
          <cell r="H20716" t="str">
            <v>PC</v>
          </cell>
          <cell r="I20716" t="str">
            <v>CPR</v>
          </cell>
          <cell r="J20716" t="str">
            <v/>
          </cell>
          <cell r="K20716" t="str">
            <v>PD</v>
          </cell>
          <cell r="L20716" t="str">
            <v>7934</v>
          </cell>
          <cell r="M20716" t="str">
            <v>S</v>
          </cell>
          <cell r="N20716">
            <v>0</v>
          </cell>
        </row>
        <row r="20717">
          <cell r="A20717" t="str">
            <v>SF-VIS-I07-NL-0108</v>
          </cell>
          <cell r="B20717" t="str">
            <v>CINT</v>
          </cell>
          <cell r="C20717" t="str">
            <v/>
          </cell>
          <cell r="D20717" t="str">
            <v>SEAT CUSHION VISTA RED AL11</v>
          </cell>
          <cell r="E20717">
            <v>44785</v>
          </cell>
          <cell r="F20717" t="str">
            <v>HALF</v>
          </cell>
          <cell r="G20717" t="str">
            <v>CI_I07</v>
          </cell>
          <cell r="H20717" t="str">
            <v>PC</v>
          </cell>
          <cell r="I20717" t="str">
            <v>CPR</v>
          </cell>
          <cell r="J20717" t="str">
            <v/>
          </cell>
          <cell r="K20717" t="str">
            <v>PD</v>
          </cell>
          <cell r="L20717" t="str">
            <v>7934</v>
          </cell>
          <cell r="M20717" t="str">
            <v>S</v>
          </cell>
          <cell r="N20717">
            <v>0</v>
          </cell>
        </row>
        <row r="20718">
          <cell r="A20718" t="str">
            <v>SF-VIS-I07-NL-0109</v>
          </cell>
          <cell r="B20718" t="str">
            <v>CINT</v>
          </cell>
          <cell r="C20718" t="str">
            <v/>
          </cell>
          <cell r="D20718" t="str">
            <v>SEAT CUSHION VISTA RED AL-11 BORDIR</v>
          </cell>
          <cell r="E20718">
            <v>44785</v>
          </cell>
          <cell r="F20718" t="str">
            <v>HALF</v>
          </cell>
          <cell r="G20718" t="str">
            <v>CI_I07</v>
          </cell>
          <cell r="H20718" t="str">
            <v>PC</v>
          </cell>
          <cell r="I20718" t="str">
            <v>CPR</v>
          </cell>
          <cell r="J20718" t="str">
            <v/>
          </cell>
          <cell r="K20718" t="str">
            <v>PD</v>
          </cell>
          <cell r="L20718" t="str">
            <v>7934</v>
          </cell>
          <cell r="M20718" t="str">
            <v>S</v>
          </cell>
          <cell r="N20718">
            <v>0</v>
          </cell>
        </row>
        <row r="20719">
          <cell r="A20719" t="str">
            <v>SF-VIS-I07-NL-0110</v>
          </cell>
          <cell r="B20719" t="str">
            <v>CINT</v>
          </cell>
          <cell r="C20719" t="str">
            <v/>
          </cell>
          <cell r="D20719" t="str">
            <v>SEAT CUSHION VISTA RED N3</v>
          </cell>
          <cell r="E20719">
            <v>45266</v>
          </cell>
          <cell r="F20719" t="str">
            <v>HALF</v>
          </cell>
          <cell r="G20719" t="str">
            <v>CI_I07</v>
          </cell>
          <cell r="H20719" t="str">
            <v>PC</v>
          </cell>
          <cell r="I20719" t="str">
            <v>CPR</v>
          </cell>
          <cell r="J20719" t="str">
            <v/>
          </cell>
          <cell r="K20719" t="str">
            <v>PD</v>
          </cell>
          <cell r="L20719" t="str">
            <v>7934</v>
          </cell>
          <cell r="M20719" t="str">
            <v>S</v>
          </cell>
          <cell r="N20719">
            <v>42016</v>
          </cell>
        </row>
        <row r="20720">
          <cell r="A20720" t="str">
            <v>SF-VIS-I07-NL-0111</v>
          </cell>
          <cell r="B20720" t="str">
            <v>CINT</v>
          </cell>
          <cell r="C20720" t="str">
            <v/>
          </cell>
          <cell r="D20720" t="str">
            <v>SEAT CUSHION VISTA RED O3</v>
          </cell>
          <cell r="E20720">
            <v>44838</v>
          </cell>
          <cell r="F20720" t="str">
            <v>HALF</v>
          </cell>
          <cell r="G20720" t="str">
            <v>CI_I07</v>
          </cell>
          <cell r="H20720" t="str">
            <v>PC</v>
          </cell>
          <cell r="I20720" t="str">
            <v>CPR</v>
          </cell>
          <cell r="J20720" t="str">
            <v/>
          </cell>
          <cell r="K20720" t="str">
            <v>PD</v>
          </cell>
          <cell r="L20720" t="str">
            <v>7934</v>
          </cell>
          <cell r="M20720" t="str">
            <v>S</v>
          </cell>
          <cell r="N20720">
            <v>43151</v>
          </cell>
        </row>
        <row r="20721">
          <cell r="A20721" t="str">
            <v>SF-VIS-I07-NL-0112</v>
          </cell>
          <cell r="B20721" t="str">
            <v>CINT</v>
          </cell>
          <cell r="C20721" t="str">
            <v/>
          </cell>
          <cell r="D20721" t="str">
            <v>SEAT CUSHION VISTA S1</v>
          </cell>
          <cell r="E20721">
            <v>45289</v>
          </cell>
          <cell r="F20721" t="str">
            <v>HALF</v>
          </cell>
          <cell r="G20721" t="str">
            <v>CI_I07</v>
          </cell>
          <cell r="H20721" t="str">
            <v>PC</v>
          </cell>
          <cell r="I20721" t="str">
            <v>CPR</v>
          </cell>
          <cell r="J20721" t="str">
            <v/>
          </cell>
          <cell r="K20721" t="str">
            <v>PD</v>
          </cell>
          <cell r="L20721" t="str">
            <v>7934</v>
          </cell>
          <cell r="M20721" t="str">
            <v>S</v>
          </cell>
          <cell r="N20721">
            <v>39342</v>
          </cell>
        </row>
        <row r="20722">
          <cell r="A20722" t="str">
            <v>SF-VIS-I07-NL-0113</v>
          </cell>
          <cell r="B20722" t="str">
            <v>CINT</v>
          </cell>
          <cell r="C20722" t="str">
            <v/>
          </cell>
          <cell r="D20722" t="str">
            <v>SEAT CUSHION VISTA TAURUS BROWN</v>
          </cell>
          <cell r="E20722">
            <v>44936</v>
          </cell>
          <cell r="F20722" t="str">
            <v>HALF</v>
          </cell>
          <cell r="G20722" t="str">
            <v>CI_I07</v>
          </cell>
          <cell r="H20722" t="str">
            <v>PC</v>
          </cell>
          <cell r="I20722" t="str">
            <v>CPR</v>
          </cell>
          <cell r="J20722" t="str">
            <v/>
          </cell>
          <cell r="K20722" t="str">
            <v>PD</v>
          </cell>
          <cell r="L20722" t="str">
            <v>7934</v>
          </cell>
          <cell r="M20722" t="str">
            <v>S</v>
          </cell>
          <cell r="N20722">
            <v>41903</v>
          </cell>
        </row>
        <row r="20723">
          <cell r="A20723" t="str">
            <v>SF-VIS-I07-NL-0114</v>
          </cell>
          <cell r="B20723" t="str">
            <v>CINT</v>
          </cell>
          <cell r="C20723" t="str">
            <v/>
          </cell>
          <cell r="D20723" t="str">
            <v>SEAT CUSHION VISTA TAURUS NAVY BLUE</v>
          </cell>
          <cell r="E20723">
            <v>44785</v>
          </cell>
          <cell r="F20723" t="str">
            <v>HALF</v>
          </cell>
          <cell r="G20723" t="str">
            <v>CI_I07</v>
          </cell>
          <cell r="H20723" t="str">
            <v>PC</v>
          </cell>
          <cell r="I20723" t="str">
            <v>CPR</v>
          </cell>
          <cell r="J20723" t="str">
            <v/>
          </cell>
          <cell r="K20723" t="str">
            <v>PD</v>
          </cell>
          <cell r="L20723" t="str">
            <v>7934</v>
          </cell>
          <cell r="M20723" t="str">
            <v>S</v>
          </cell>
          <cell r="N20723">
            <v>0</v>
          </cell>
        </row>
        <row r="20724">
          <cell r="A20724" t="str">
            <v>SF-VIS-I07-NL-0115</v>
          </cell>
          <cell r="B20724" t="str">
            <v>CINT</v>
          </cell>
          <cell r="C20724" t="str">
            <v/>
          </cell>
          <cell r="D20724" t="str">
            <v>SEAT CUSHION VISTA V1</v>
          </cell>
          <cell r="E20724">
            <v>44785</v>
          </cell>
          <cell r="F20724" t="str">
            <v>HALF</v>
          </cell>
          <cell r="G20724" t="str">
            <v>CI_I07</v>
          </cell>
          <cell r="H20724" t="str">
            <v>PC</v>
          </cell>
          <cell r="I20724" t="str">
            <v>CPR</v>
          </cell>
          <cell r="J20724" t="str">
            <v/>
          </cell>
          <cell r="K20724" t="str">
            <v>PD</v>
          </cell>
          <cell r="L20724" t="str">
            <v>7934</v>
          </cell>
          <cell r="M20724" t="str">
            <v>S</v>
          </cell>
          <cell r="N20724">
            <v>0</v>
          </cell>
        </row>
        <row r="20725">
          <cell r="A20725" t="str">
            <v>SF-VIS-I07-NL-0116</v>
          </cell>
          <cell r="B20725" t="str">
            <v>CINT</v>
          </cell>
          <cell r="C20725" t="str">
            <v/>
          </cell>
          <cell r="D20725" t="str">
            <v>SEAT CUSHION VISTA V3</v>
          </cell>
          <cell r="E20725">
            <v>44785</v>
          </cell>
          <cell r="F20725" t="str">
            <v>HALF</v>
          </cell>
          <cell r="G20725" t="str">
            <v>CI_I07</v>
          </cell>
          <cell r="H20725" t="str">
            <v>PC</v>
          </cell>
          <cell r="I20725" t="str">
            <v>CPR</v>
          </cell>
          <cell r="J20725" t="str">
            <v/>
          </cell>
          <cell r="K20725" t="str">
            <v>PD</v>
          </cell>
          <cell r="L20725" t="str">
            <v>7934</v>
          </cell>
          <cell r="M20725" t="str">
            <v>S</v>
          </cell>
          <cell r="N20725">
            <v>0</v>
          </cell>
        </row>
        <row r="20726">
          <cell r="A20726" t="str">
            <v>SF-VIS-I07-NL-0117</v>
          </cell>
          <cell r="B20726" t="str">
            <v>CINT</v>
          </cell>
          <cell r="C20726" t="str">
            <v/>
          </cell>
          <cell r="D20726" t="str">
            <v>SEAT CUSHION VISTA V7</v>
          </cell>
          <cell r="E20726">
            <v>44785</v>
          </cell>
          <cell r="F20726" t="str">
            <v>HALF</v>
          </cell>
          <cell r="G20726" t="str">
            <v>CI_I07</v>
          </cell>
          <cell r="H20726" t="str">
            <v>PC</v>
          </cell>
          <cell r="I20726" t="str">
            <v>CPR</v>
          </cell>
          <cell r="J20726" t="str">
            <v/>
          </cell>
          <cell r="K20726" t="str">
            <v>PD</v>
          </cell>
          <cell r="L20726" t="str">
            <v>7934</v>
          </cell>
          <cell r="M20726" t="str">
            <v>S</v>
          </cell>
          <cell r="N20726">
            <v>0</v>
          </cell>
        </row>
        <row r="20727">
          <cell r="A20727" t="str">
            <v>SF-VIS-I07-NL-0118</v>
          </cell>
          <cell r="B20727" t="str">
            <v>CINT</v>
          </cell>
          <cell r="C20727" t="str">
            <v/>
          </cell>
          <cell r="D20727" t="str">
            <v>SEAT CUSHION VISTA VINTAGE 062</v>
          </cell>
          <cell r="E20727">
            <v>44785</v>
          </cell>
          <cell r="F20727" t="str">
            <v>HALF</v>
          </cell>
          <cell r="G20727" t="str">
            <v>CI_I07</v>
          </cell>
          <cell r="H20727" t="str">
            <v>PC</v>
          </cell>
          <cell r="I20727" t="str">
            <v>CPR</v>
          </cell>
          <cell r="J20727" t="str">
            <v/>
          </cell>
          <cell r="K20727" t="str">
            <v>PD</v>
          </cell>
          <cell r="L20727" t="str">
            <v>7934</v>
          </cell>
          <cell r="M20727" t="str">
            <v>S</v>
          </cell>
          <cell r="N20727">
            <v>0</v>
          </cell>
        </row>
        <row r="20728">
          <cell r="A20728" t="str">
            <v>SF-VIS-I07-NL-0119</v>
          </cell>
          <cell r="B20728" t="str">
            <v>CINT</v>
          </cell>
          <cell r="C20728" t="str">
            <v/>
          </cell>
          <cell r="D20728" t="str">
            <v>SEAT CUSHION VISTA O1</v>
          </cell>
          <cell r="E20728">
            <v>45293</v>
          </cell>
          <cell r="F20728" t="str">
            <v>HALF</v>
          </cell>
          <cell r="G20728" t="str">
            <v>CI_I07</v>
          </cell>
          <cell r="H20728" t="str">
            <v>PC</v>
          </cell>
          <cell r="I20728" t="str">
            <v>CPR</v>
          </cell>
          <cell r="J20728" t="str">
            <v/>
          </cell>
          <cell r="K20728" t="str">
            <v>PD</v>
          </cell>
          <cell r="L20728" t="str">
            <v>7934</v>
          </cell>
          <cell r="M20728" t="str">
            <v>S</v>
          </cell>
          <cell r="N20728">
            <v>39342</v>
          </cell>
        </row>
        <row r="20729">
          <cell r="A20729" t="str">
            <v>SF-VIS-I07-NL-0120</v>
          </cell>
          <cell r="B20729" t="str">
            <v>CINT</v>
          </cell>
          <cell r="C20729" t="str">
            <v/>
          </cell>
          <cell r="D20729" t="str">
            <v>BACK CUSHION-2 VISTA GREEN L6 BRDIR STMM</v>
          </cell>
          <cell r="E20729">
            <v>44894</v>
          </cell>
          <cell r="F20729" t="str">
            <v>HALF</v>
          </cell>
          <cell r="G20729" t="str">
            <v>CI_I07</v>
          </cell>
          <cell r="H20729" t="str">
            <v>PC</v>
          </cell>
          <cell r="I20729" t="str">
            <v>CPR</v>
          </cell>
          <cell r="J20729" t="str">
            <v/>
          </cell>
          <cell r="K20729" t="str">
            <v>PD</v>
          </cell>
          <cell r="L20729" t="str">
            <v>7934</v>
          </cell>
          <cell r="M20729" t="str">
            <v>S</v>
          </cell>
          <cell r="N20729">
            <v>22464</v>
          </cell>
        </row>
        <row r="20730">
          <cell r="A20730" t="str">
            <v>SF-VIS-I07-NL-0121</v>
          </cell>
          <cell r="B20730" t="str">
            <v>CINT</v>
          </cell>
          <cell r="C20730" t="str">
            <v/>
          </cell>
          <cell r="D20730" t="str">
            <v>BACK CUSHION-2 VISTA BLUE L1 BORDIR STMM</v>
          </cell>
          <cell r="E20730">
            <v>44894</v>
          </cell>
          <cell r="F20730" t="str">
            <v>HALF</v>
          </cell>
          <cell r="G20730" t="str">
            <v>CI_I07</v>
          </cell>
          <cell r="H20730" t="str">
            <v>PC</v>
          </cell>
          <cell r="I20730" t="str">
            <v>CPR</v>
          </cell>
          <cell r="J20730" t="str">
            <v/>
          </cell>
          <cell r="K20730" t="str">
            <v>PD</v>
          </cell>
          <cell r="L20730" t="str">
            <v>7934</v>
          </cell>
          <cell r="M20730" t="str">
            <v>S</v>
          </cell>
          <cell r="N20730">
            <v>22464</v>
          </cell>
        </row>
        <row r="20731">
          <cell r="A20731" t="str">
            <v>SF-VIS-I07-NL-0122</v>
          </cell>
          <cell r="B20731" t="str">
            <v>CINT</v>
          </cell>
          <cell r="C20731" t="str">
            <v/>
          </cell>
          <cell r="D20731" t="str">
            <v>BACK CUSHION 1 VISTA OSCAR WHITE</v>
          </cell>
          <cell r="E20731">
            <v>44785</v>
          </cell>
          <cell r="F20731" t="str">
            <v>HALF</v>
          </cell>
          <cell r="G20731" t="str">
            <v>CI_I07</v>
          </cell>
          <cell r="H20731" t="str">
            <v>PC</v>
          </cell>
          <cell r="I20731" t="str">
            <v>CPR</v>
          </cell>
          <cell r="J20731" t="str">
            <v/>
          </cell>
          <cell r="K20731" t="str">
            <v>PD</v>
          </cell>
          <cell r="L20731" t="str">
            <v>7934</v>
          </cell>
          <cell r="M20731" t="str">
            <v>S</v>
          </cell>
          <cell r="N20731">
            <v>0</v>
          </cell>
        </row>
        <row r="20732">
          <cell r="A20732" t="str">
            <v>SF-VIS-I07-NL-0123</v>
          </cell>
          <cell r="B20732" t="str">
            <v>CINT</v>
          </cell>
          <cell r="C20732" t="str">
            <v/>
          </cell>
          <cell r="D20732" t="str">
            <v>BACK CUSHION 2 VISTA OSCAR WHITE</v>
          </cell>
          <cell r="E20732">
            <v>44785</v>
          </cell>
          <cell r="F20732" t="str">
            <v>HALF</v>
          </cell>
          <cell r="G20732" t="str">
            <v>CI_I07</v>
          </cell>
          <cell r="H20732" t="str">
            <v>PC</v>
          </cell>
          <cell r="I20732" t="str">
            <v>CPR</v>
          </cell>
          <cell r="J20732" t="str">
            <v/>
          </cell>
          <cell r="K20732" t="str">
            <v>PD</v>
          </cell>
          <cell r="L20732" t="str">
            <v>7934</v>
          </cell>
          <cell r="M20732" t="str">
            <v>S</v>
          </cell>
          <cell r="N20732">
            <v>0</v>
          </cell>
        </row>
        <row r="20733">
          <cell r="A20733" t="str">
            <v>SF-VIS-I07-NL-0124</v>
          </cell>
          <cell r="B20733" t="str">
            <v>CINT</v>
          </cell>
          <cell r="C20733" t="str">
            <v/>
          </cell>
          <cell r="D20733" t="str">
            <v>BACK CUSHION-1 VISTA BROWN O4</v>
          </cell>
          <cell r="E20733">
            <v>45057</v>
          </cell>
          <cell r="F20733" t="str">
            <v>HALF</v>
          </cell>
          <cell r="G20733" t="str">
            <v>CI_I07</v>
          </cell>
          <cell r="H20733" t="str">
            <v>PC</v>
          </cell>
          <cell r="I20733" t="str">
            <v>CPR</v>
          </cell>
          <cell r="J20733" t="str">
            <v/>
          </cell>
          <cell r="K20733" t="str">
            <v>PD</v>
          </cell>
          <cell r="L20733" t="str">
            <v>7934</v>
          </cell>
          <cell r="M20733" t="str">
            <v>S</v>
          </cell>
          <cell r="N20733">
            <v>27121</v>
          </cell>
        </row>
        <row r="20734">
          <cell r="A20734" t="str">
            <v>SF-VIS-I07-NL-0125</v>
          </cell>
          <cell r="B20734" t="str">
            <v>CINT</v>
          </cell>
          <cell r="C20734" t="str">
            <v/>
          </cell>
          <cell r="D20734" t="str">
            <v>BACK CUSHION-1 CAVIS L13</v>
          </cell>
          <cell r="E20734">
            <v>44785</v>
          </cell>
          <cell r="F20734" t="str">
            <v>HALF</v>
          </cell>
          <cell r="G20734" t="str">
            <v>CI_I07</v>
          </cell>
          <cell r="H20734" t="str">
            <v>PC</v>
          </cell>
          <cell r="I20734" t="str">
            <v>CPR</v>
          </cell>
          <cell r="J20734" t="str">
            <v/>
          </cell>
          <cell r="K20734" t="str">
            <v>PD</v>
          </cell>
          <cell r="L20734" t="str">
            <v>7934</v>
          </cell>
          <cell r="M20734" t="str">
            <v>S</v>
          </cell>
          <cell r="N20734">
            <v>0</v>
          </cell>
        </row>
        <row r="20735">
          <cell r="A20735" t="str">
            <v>SF-VIS-I07-NL-0126</v>
          </cell>
          <cell r="B20735" t="str">
            <v>CINT</v>
          </cell>
          <cell r="C20735" t="str">
            <v/>
          </cell>
          <cell r="D20735" t="str">
            <v>BACK CUSHION-1 CAVIS TINGGI CREAM N5</v>
          </cell>
          <cell r="E20735">
            <v>44819</v>
          </cell>
          <cell r="F20735" t="str">
            <v>HALF</v>
          </cell>
          <cell r="G20735" t="str">
            <v>CI_I07</v>
          </cell>
          <cell r="H20735" t="str">
            <v>PC</v>
          </cell>
          <cell r="I20735" t="str">
            <v>CPR</v>
          </cell>
          <cell r="J20735" t="str">
            <v/>
          </cell>
          <cell r="K20735" t="str">
            <v>PD</v>
          </cell>
          <cell r="L20735" t="str">
            <v>7934</v>
          </cell>
          <cell r="M20735" t="str">
            <v>S</v>
          </cell>
          <cell r="N20735">
            <v>76295</v>
          </cell>
        </row>
        <row r="20736">
          <cell r="A20736" t="str">
            <v>SF-VIS-I07-NL-0127</v>
          </cell>
          <cell r="B20736" t="str">
            <v>CINT</v>
          </cell>
          <cell r="C20736" t="str">
            <v/>
          </cell>
          <cell r="D20736" t="str">
            <v>BACK CUSHION-1 VISTA ORANGE I12</v>
          </cell>
          <cell r="E20736">
            <v>44825</v>
          </cell>
          <cell r="F20736" t="str">
            <v>HALF</v>
          </cell>
          <cell r="G20736" t="str">
            <v>CI_I07</v>
          </cell>
          <cell r="H20736" t="str">
            <v>PC</v>
          </cell>
          <cell r="I20736" t="str">
            <v>CPR</v>
          </cell>
          <cell r="J20736" t="str">
            <v/>
          </cell>
          <cell r="K20736" t="str">
            <v>PD</v>
          </cell>
          <cell r="L20736" t="str">
            <v>7934</v>
          </cell>
          <cell r="M20736" t="str">
            <v>S</v>
          </cell>
          <cell r="N20736">
            <v>22358</v>
          </cell>
        </row>
        <row r="20737">
          <cell r="A20737" t="str">
            <v>SF-VIS-I07-NL-0128</v>
          </cell>
          <cell r="B20737" t="str">
            <v>CINT</v>
          </cell>
          <cell r="C20737" t="str">
            <v/>
          </cell>
          <cell r="D20737" t="str">
            <v>BACK CUSHION-2 VISTA ORANGE I12</v>
          </cell>
          <cell r="E20737">
            <v>44825</v>
          </cell>
          <cell r="F20737" t="str">
            <v>HALF</v>
          </cell>
          <cell r="G20737" t="str">
            <v>CI_I07</v>
          </cell>
          <cell r="H20737" t="str">
            <v>PC</v>
          </cell>
          <cell r="I20737" t="str">
            <v>CPR</v>
          </cell>
          <cell r="J20737" t="str">
            <v/>
          </cell>
          <cell r="K20737" t="str">
            <v>PD</v>
          </cell>
          <cell r="L20737" t="str">
            <v>7934</v>
          </cell>
          <cell r="M20737" t="str">
            <v>S</v>
          </cell>
          <cell r="N20737">
            <v>15953</v>
          </cell>
        </row>
        <row r="20738">
          <cell r="A20738" t="str">
            <v>SF-VIS-I07-NL-0129</v>
          </cell>
          <cell r="B20738" t="str">
            <v>CINT</v>
          </cell>
          <cell r="C20738" t="str">
            <v/>
          </cell>
          <cell r="D20738" t="str">
            <v>SEAT CUSHION VISTA ORANGE I12</v>
          </cell>
          <cell r="E20738">
            <v>44825</v>
          </cell>
          <cell r="F20738" t="str">
            <v>HALF</v>
          </cell>
          <cell r="G20738" t="str">
            <v>CI_I07</v>
          </cell>
          <cell r="H20738" t="str">
            <v>PC</v>
          </cell>
          <cell r="I20738" t="str">
            <v>CPR</v>
          </cell>
          <cell r="J20738" t="str">
            <v/>
          </cell>
          <cell r="K20738" t="str">
            <v>PD</v>
          </cell>
          <cell r="L20738" t="str">
            <v>7934</v>
          </cell>
          <cell r="M20738" t="str">
            <v>S</v>
          </cell>
          <cell r="N20738">
            <v>34290</v>
          </cell>
        </row>
        <row r="20739">
          <cell r="A20739" t="str">
            <v>SF-VIS-I07-NL-0130</v>
          </cell>
          <cell r="B20739" t="str">
            <v>CINT</v>
          </cell>
          <cell r="C20739" t="str">
            <v/>
          </cell>
          <cell r="D20739" t="str">
            <v>BACK CUSHION-1 VISTA GREEN I13</v>
          </cell>
          <cell r="E20739">
            <v>44904</v>
          </cell>
          <cell r="F20739" t="str">
            <v>HALF</v>
          </cell>
          <cell r="G20739" t="str">
            <v>CI_I07</v>
          </cell>
          <cell r="H20739" t="str">
            <v>PC</v>
          </cell>
          <cell r="I20739" t="str">
            <v>CPR</v>
          </cell>
          <cell r="J20739" t="str">
            <v/>
          </cell>
          <cell r="K20739" t="str">
            <v>PD</v>
          </cell>
          <cell r="L20739" t="str">
            <v>7934</v>
          </cell>
          <cell r="M20739" t="str">
            <v>S</v>
          </cell>
          <cell r="N20739">
            <v>4429</v>
          </cell>
        </row>
        <row r="20740">
          <cell r="A20740" t="str">
            <v>SF-VIS-I07-NL-0131</v>
          </cell>
          <cell r="B20740" t="str">
            <v>CINT</v>
          </cell>
          <cell r="C20740" t="str">
            <v/>
          </cell>
          <cell r="D20740" t="str">
            <v>BACK CUSHION-2 VISTA GREEN I13</v>
          </cell>
          <cell r="E20740">
            <v>44904</v>
          </cell>
          <cell r="F20740" t="str">
            <v>HALF</v>
          </cell>
          <cell r="G20740" t="str">
            <v>CI_I07</v>
          </cell>
          <cell r="H20740" t="str">
            <v>PC</v>
          </cell>
          <cell r="I20740" t="str">
            <v>CPR</v>
          </cell>
          <cell r="J20740" t="str">
            <v/>
          </cell>
          <cell r="K20740" t="str">
            <v>PD</v>
          </cell>
          <cell r="L20740" t="str">
            <v>7934</v>
          </cell>
          <cell r="M20740" t="str">
            <v>S</v>
          </cell>
          <cell r="N20740">
            <v>4429</v>
          </cell>
        </row>
        <row r="20741">
          <cell r="A20741" t="str">
            <v>SF-VIS-I07-NL-0132</v>
          </cell>
          <cell r="B20741" t="str">
            <v>CINT</v>
          </cell>
          <cell r="C20741" t="str">
            <v/>
          </cell>
          <cell r="D20741" t="str">
            <v>SEAT CUSHION VISTA GREEN I13</v>
          </cell>
          <cell r="E20741">
            <v>44904</v>
          </cell>
          <cell r="F20741" t="str">
            <v>HALF</v>
          </cell>
          <cell r="G20741" t="str">
            <v>CI_I07</v>
          </cell>
          <cell r="H20741" t="str">
            <v>PC</v>
          </cell>
          <cell r="I20741" t="str">
            <v>CPR</v>
          </cell>
          <cell r="J20741" t="str">
            <v/>
          </cell>
          <cell r="K20741" t="str">
            <v>PD</v>
          </cell>
          <cell r="L20741" t="str">
            <v>7934</v>
          </cell>
          <cell r="M20741" t="str">
            <v>S</v>
          </cell>
          <cell r="N20741">
            <v>4429</v>
          </cell>
        </row>
        <row r="20742">
          <cell r="A20742" t="str">
            <v>SF-VIS-I07-NL-0133</v>
          </cell>
          <cell r="B20742" t="str">
            <v>CINT</v>
          </cell>
          <cell r="C20742" t="str">
            <v/>
          </cell>
          <cell r="D20742" t="str">
            <v>SEAT CUSHION VISTA BROWN OZ051</v>
          </cell>
          <cell r="E20742">
            <v>0</v>
          </cell>
          <cell r="F20742" t="str">
            <v>HALF</v>
          </cell>
          <cell r="G20742" t="str">
            <v>CI_I07</v>
          </cell>
          <cell r="H20742" t="str">
            <v>PC</v>
          </cell>
          <cell r="I20742" t="str">
            <v>CPR</v>
          </cell>
          <cell r="J20742" t="str">
            <v/>
          </cell>
          <cell r="K20742" t="str">
            <v>PD</v>
          </cell>
          <cell r="L20742" t="str">
            <v>7934</v>
          </cell>
          <cell r="M20742" t="str">
            <v>S</v>
          </cell>
          <cell r="N20742">
            <v>0</v>
          </cell>
        </row>
        <row r="20743">
          <cell r="A20743" t="str">
            <v>SF-VIS-I07-NL-0134</v>
          </cell>
          <cell r="B20743" t="str">
            <v>CINT</v>
          </cell>
          <cell r="C20743" t="str">
            <v/>
          </cell>
          <cell r="D20743" t="str">
            <v>BACK CUSHION-1 VISTA BROWN OZ051</v>
          </cell>
          <cell r="E20743">
            <v>0</v>
          </cell>
          <cell r="F20743" t="str">
            <v>HALF</v>
          </cell>
          <cell r="G20743" t="str">
            <v>CI_I07</v>
          </cell>
          <cell r="H20743" t="str">
            <v>PC</v>
          </cell>
          <cell r="I20743" t="str">
            <v>CPR</v>
          </cell>
          <cell r="J20743" t="str">
            <v/>
          </cell>
          <cell r="K20743" t="str">
            <v>PD</v>
          </cell>
          <cell r="L20743" t="str">
            <v>7934</v>
          </cell>
          <cell r="M20743" t="str">
            <v>S</v>
          </cell>
          <cell r="N20743">
            <v>0</v>
          </cell>
        </row>
        <row r="20744">
          <cell r="A20744" t="str">
            <v>SF-VIS-I07-NL-0135</v>
          </cell>
          <cell r="B20744" t="str">
            <v>CINT</v>
          </cell>
          <cell r="C20744" t="str">
            <v/>
          </cell>
          <cell r="D20744" t="str">
            <v>BACK CUSHION-2 VISTA BROWN OZ051</v>
          </cell>
          <cell r="E20744">
            <v>0</v>
          </cell>
          <cell r="F20744" t="str">
            <v>HALF</v>
          </cell>
          <cell r="G20744" t="str">
            <v>CI_I07</v>
          </cell>
          <cell r="H20744" t="str">
            <v>PC</v>
          </cell>
          <cell r="I20744" t="str">
            <v>CPR</v>
          </cell>
          <cell r="J20744" t="str">
            <v/>
          </cell>
          <cell r="K20744" t="str">
            <v>PD</v>
          </cell>
          <cell r="L20744" t="str">
            <v>7934</v>
          </cell>
          <cell r="M20744" t="str">
            <v>S</v>
          </cell>
          <cell r="N20744">
            <v>0</v>
          </cell>
        </row>
        <row r="20745">
          <cell r="A20745" t="str">
            <v>SF-VIS-I07-NL-0136</v>
          </cell>
          <cell r="B20745" t="str">
            <v>CINT</v>
          </cell>
          <cell r="C20745" t="str">
            <v/>
          </cell>
          <cell r="D20745" t="str">
            <v>BACK CUSHION-2 VISTA O1 BORDIR RSSF</v>
          </cell>
          <cell r="E20745">
            <v>45232</v>
          </cell>
          <cell r="F20745" t="str">
            <v>HALF</v>
          </cell>
          <cell r="G20745" t="str">
            <v>CI_I07</v>
          </cell>
          <cell r="H20745" t="str">
            <v>PC</v>
          </cell>
          <cell r="I20745" t="str">
            <v>CPR</v>
          </cell>
          <cell r="J20745" t="str">
            <v/>
          </cell>
          <cell r="K20745" t="str">
            <v>PD</v>
          </cell>
          <cell r="L20745" t="str">
            <v>7934</v>
          </cell>
          <cell r="M20745" t="str">
            <v>S</v>
          </cell>
          <cell r="N20745">
            <v>27355</v>
          </cell>
        </row>
        <row r="20746">
          <cell r="A20746" t="str">
            <v>SF-VIS-I07-NL-0137</v>
          </cell>
          <cell r="B20746" t="str">
            <v>CINT</v>
          </cell>
          <cell r="C20746" t="str">
            <v/>
          </cell>
          <cell r="D20746" t="str">
            <v>SEAT CUSHION VISTA AMADEUS NAVY BLUE</v>
          </cell>
          <cell r="E20746">
            <v>45300</v>
          </cell>
          <cell r="F20746" t="str">
            <v>HALF</v>
          </cell>
          <cell r="G20746" t="str">
            <v>CI_I07</v>
          </cell>
          <cell r="H20746" t="str">
            <v>PC</v>
          </cell>
          <cell r="I20746" t="str">
            <v>CPR</v>
          </cell>
          <cell r="J20746" t="str">
            <v/>
          </cell>
          <cell r="K20746" t="str">
            <v>PD</v>
          </cell>
          <cell r="L20746" t="str">
            <v>7934</v>
          </cell>
          <cell r="M20746" t="str">
            <v>S</v>
          </cell>
          <cell r="N20746">
            <v>37120</v>
          </cell>
        </row>
        <row r="20747">
          <cell r="A20747" t="str">
            <v>SF-VIS-I07-NL-0138</v>
          </cell>
          <cell r="B20747" t="str">
            <v>CINT</v>
          </cell>
          <cell r="C20747" t="str">
            <v/>
          </cell>
          <cell r="D20747" t="str">
            <v>BACK CUSHION-1 VISTA AMADEUS NAVY BLUE</v>
          </cell>
          <cell r="E20747">
            <v>45300</v>
          </cell>
          <cell r="F20747" t="str">
            <v>HALF</v>
          </cell>
          <cell r="G20747" t="str">
            <v>CI_I07</v>
          </cell>
          <cell r="H20747" t="str">
            <v>PC</v>
          </cell>
          <cell r="I20747" t="str">
            <v>CPR</v>
          </cell>
          <cell r="J20747" t="str">
            <v/>
          </cell>
          <cell r="K20747" t="str">
            <v>PD</v>
          </cell>
          <cell r="L20747" t="str">
            <v>7934</v>
          </cell>
          <cell r="M20747" t="str">
            <v>S</v>
          </cell>
          <cell r="N20747">
            <v>34368</v>
          </cell>
        </row>
        <row r="20748">
          <cell r="A20748" t="str">
            <v>SF-VIS-I07-NL-0139</v>
          </cell>
          <cell r="B20748" t="str">
            <v>CINT</v>
          </cell>
          <cell r="C20748" t="str">
            <v/>
          </cell>
          <cell r="D20748" t="str">
            <v>BACK CUSHION-2 VISTA AMADEUS NAVY BLUE</v>
          </cell>
          <cell r="E20748">
            <v>45300</v>
          </cell>
          <cell r="F20748" t="str">
            <v>HALF</v>
          </cell>
          <cell r="G20748" t="str">
            <v>CI_I07</v>
          </cell>
          <cell r="H20748" t="str">
            <v>PC</v>
          </cell>
          <cell r="I20748" t="str">
            <v>CPR</v>
          </cell>
          <cell r="J20748" t="str">
            <v/>
          </cell>
          <cell r="K20748" t="str">
            <v>PD</v>
          </cell>
          <cell r="L20748" t="str">
            <v>7934</v>
          </cell>
          <cell r="M20748" t="str">
            <v>S</v>
          </cell>
          <cell r="N20748">
            <v>22949</v>
          </cell>
        </row>
        <row r="20749">
          <cell r="A20749" t="str">
            <v>SF-VIS-I07-NL-0140</v>
          </cell>
          <cell r="B20749" t="str">
            <v>CINT</v>
          </cell>
          <cell r="C20749" t="str">
            <v/>
          </cell>
          <cell r="D20749" t="str">
            <v>SEAT CUSHION VISTA MIRACLE BLUE</v>
          </cell>
          <cell r="E20749">
            <v>45300</v>
          </cell>
          <cell r="F20749" t="str">
            <v>HALF</v>
          </cell>
          <cell r="G20749" t="str">
            <v>CI_I07</v>
          </cell>
          <cell r="H20749" t="str">
            <v>PC</v>
          </cell>
          <cell r="I20749" t="str">
            <v>CPR</v>
          </cell>
          <cell r="J20749" t="str">
            <v/>
          </cell>
          <cell r="K20749" t="str">
            <v>PD</v>
          </cell>
          <cell r="L20749" t="str">
            <v>7934</v>
          </cell>
          <cell r="M20749" t="str">
            <v>S</v>
          </cell>
          <cell r="N20749">
            <v>37120</v>
          </cell>
        </row>
        <row r="20750">
          <cell r="A20750" t="str">
            <v>SF-VIS-I07-NL-0141</v>
          </cell>
          <cell r="B20750" t="str">
            <v>CINT</v>
          </cell>
          <cell r="C20750" t="str">
            <v/>
          </cell>
          <cell r="D20750" t="str">
            <v>BACK CUSHION-1 VISTA MIRACLE BLUE</v>
          </cell>
          <cell r="E20750">
            <v>45300</v>
          </cell>
          <cell r="F20750" t="str">
            <v>HALF</v>
          </cell>
          <cell r="G20750" t="str">
            <v>CI_I07</v>
          </cell>
          <cell r="H20750" t="str">
            <v>PC</v>
          </cell>
          <cell r="I20750" t="str">
            <v>CPR</v>
          </cell>
          <cell r="J20750" t="str">
            <v/>
          </cell>
          <cell r="K20750" t="str">
            <v>PD</v>
          </cell>
          <cell r="L20750" t="str">
            <v>7934</v>
          </cell>
          <cell r="M20750" t="str">
            <v>S</v>
          </cell>
          <cell r="N20750">
            <v>34368</v>
          </cell>
        </row>
        <row r="20751">
          <cell r="A20751" t="str">
            <v>SF-VIS-I07-NL-0142</v>
          </cell>
          <cell r="B20751" t="str">
            <v>CINT</v>
          </cell>
          <cell r="C20751" t="str">
            <v/>
          </cell>
          <cell r="D20751" t="str">
            <v>BACK CUSHION-2 VISTA MIRACLE BLUE</v>
          </cell>
          <cell r="E20751">
            <v>45300</v>
          </cell>
          <cell r="F20751" t="str">
            <v>HALF</v>
          </cell>
          <cell r="G20751" t="str">
            <v>CI_I07</v>
          </cell>
          <cell r="H20751" t="str">
            <v>PC</v>
          </cell>
          <cell r="I20751" t="str">
            <v>CPR</v>
          </cell>
          <cell r="J20751" t="str">
            <v/>
          </cell>
          <cell r="K20751" t="str">
            <v>PD</v>
          </cell>
          <cell r="L20751" t="str">
            <v>7934</v>
          </cell>
          <cell r="M20751" t="str">
            <v>S</v>
          </cell>
          <cell r="N20751">
            <v>22949</v>
          </cell>
        </row>
        <row r="20752">
          <cell r="A20752" t="str">
            <v>SF-VIS-I07-NL-0143</v>
          </cell>
          <cell r="B20752" t="str">
            <v>CINT</v>
          </cell>
          <cell r="C20752" t="str">
            <v/>
          </cell>
          <cell r="D20752" t="str">
            <v>SEAT CUSHION VISTA DAPHNIE MYSTIC</v>
          </cell>
          <cell r="E20752">
            <v>45300</v>
          </cell>
          <cell r="F20752" t="str">
            <v>HALF</v>
          </cell>
          <cell r="G20752" t="str">
            <v>CI_I07</v>
          </cell>
          <cell r="H20752" t="str">
            <v>PC</v>
          </cell>
          <cell r="I20752" t="str">
            <v>CPR</v>
          </cell>
          <cell r="J20752" t="str">
            <v/>
          </cell>
          <cell r="K20752" t="str">
            <v>PD</v>
          </cell>
          <cell r="L20752" t="str">
            <v>7934</v>
          </cell>
          <cell r="M20752" t="str">
            <v>S</v>
          </cell>
          <cell r="N20752">
            <v>37120</v>
          </cell>
        </row>
        <row r="20753">
          <cell r="A20753" t="str">
            <v>SF-VIS-I07-NL-0144</v>
          </cell>
          <cell r="B20753" t="str">
            <v>CINT</v>
          </cell>
          <cell r="C20753" t="str">
            <v/>
          </cell>
          <cell r="D20753" t="str">
            <v>BACK CUSHION-1 VISTA DAPHNIE MYSTIC</v>
          </cell>
          <cell r="E20753">
            <v>45300</v>
          </cell>
          <cell r="F20753" t="str">
            <v>HALF</v>
          </cell>
          <cell r="G20753" t="str">
            <v>CI_I07</v>
          </cell>
          <cell r="H20753" t="str">
            <v>PC</v>
          </cell>
          <cell r="I20753" t="str">
            <v>CPR</v>
          </cell>
          <cell r="J20753" t="str">
            <v/>
          </cell>
          <cell r="K20753" t="str">
            <v>PD</v>
          </cell>
          <cell r="L20753" t="str">
            <v>7934</v>
          </cell>
          <cell r="M20753" t="str">
            <v>S</v>
          </cell>
          <cell r="N20753">
            <v>34368</v>
          </cell>
        </row>
        <row r="20754">
          <cell r="A20754" t="str">
            <v>SF-VIS-I07-NL-0145</v>
          </cell>
          <cell r="B20754" t="str">
            <v>CINT</v>
          </cell>
          <cell r="C20754" t="str">
            <v/>
          </cell>
          <cell r="D20754" t="str">
            <v>BACK CUSHION-2 VISTA DAPHNIE MYSTIC</v>
          </cell>
          <cell r="E20754">
            <v>45300</v>
          </cell>
          <cell r="F20754" t="str">
            <v>HALF</v>
          </cell>
          <cell r="G20754" t="str">
            <v>CI_I07</v>
          </cell>
          <cell r="H20754" t="str">
            <v>PC</v>
          </cell>
          <cell r="I20754" t="str">
            <v>CPR</v>
          </cell>
          <cell r="J20754" t="str">
            <v/>
          </cell>
          <cell r="K20754" t="str">
            <v>PD</v>
          </cell>
          <cell r="L20754" t="str">
            <v>7934</v>
          </cell>
          <cell r="M20754" t="str">
            <v>S</v>
          </cell>
          <cell r="N20754">
            <v>22949</v>
          </cell>
        </row>
        <row r="20755">
          <cell r="A20755" t="str">
            <v>SF-VIS-ICT-SC-0001</v>
          </cell>
          <cell r="B20755" t="str">
            <v>CINT</v>
          </cell>
          <cell r="C20755" t="str">
            <v/>
          </cell>
          <cell r="D20755" t="str">
            <v>ANGLE PLATE VISTA POLOS</v>
          </cell>
          <cell r="E20755">
            <v>44757</v>
          </cell>
          <cell r="F20755" t="str">
            <v>HALF</v>
          </cell>
          <cell r="G20755" t="str">
            <v>CI_ICT</v>
          </cell>
          <cell r="H20755" t="str">
            <v>PC</v>
          </cell>
          <cell r="I20755" t="str">
            <v>CPR</v>
          </cell>
          <cell r="J20755" t="str">
            <v/>
          </cell>
          <cell r="K20755" t="str">
            <v>PD</v>
          </cell>
          <cell r="L20755" t="str">
            <v>7931</v>
          </cell>
          <cell r="M20755" t="str">
            <v>V</v>
          </cell>
          <cell r="N20755">
            <v>2313</v>
          </cell>
        </row>
        <row r="20756">
          <cell r="A20756" t="str">
            <v>SF-VIS-ICT-SC-0002</v>
          </cell>
          <cell r="B20756" t="str">
            <v>CINT</v>
          </cell>
          <cell r="C20756" t="str">
            <v/>
          </cell>
          <cell r="D20756" t="str">
            <v>ANGLE PLATE VISTA TAP</v>
          </cell>
          <cell r="E20756">
            <v>44757</v>
          </cell>
          <cell r="F20756" t="str">
            <v>HALF</v>
          </cell>
          <cell r="G20756" t="str">
            <v>CI_ICT</v>
          </cell>
          <cell r="H20756" t="str">
            <v>PC</v>
          </cell>
          <cell r="I20756" t="str">
            <v>CPR</v>
          </cell>
          <cell r="J20756" t="str">
            <v/>
          </cell>
          <cell r="K20756" t="str">
            <v>PD</v>
          </cell>
          <cell r="L20756" t="str">
            <v>7931</v>
          </cell>
          <cell r="M20756" t="str">
            <v>V</v>
          </cell>
          <cell r="N20756">
            <v>3545</v>
          </cell>
        </row>
        <row r="20757">
          <cell r="A20757" t="str">
            <v>SF-VIS-INL-SC-0003</v>
          </cell>
          <cell r="B20757" t="str">
            <v>CINT</v>
          </cell>
          <cell r="C20757" t="str">
            <v/>
          </cell>
          <cell r="D20757" t="str">
            <v>BACK CUSHION 1 VISTA OSCAR WHITE</v>
          </cell>
          <cell r="E20757">
            <v>0</v>
          </cell>
          <cell r="F20757" t="str">
            <v>HALF</v>
          </cell>
          <cell r="G20757" t="str">
            <v>CI_INL</v>
          </cell>
          <cell r="H20757" t="str">
            <v>PC</v>
          </cell>
          <cell r="I20757" t="str">
            <v>CPR</v>
          </cell>
          <cell r="J20757" t="str">
            <v/>
          </cell>
          <cell r="K20757" t="str">
            <v>PD</v>
          </cell>
          <cell r="L20757" t="str">
            <v>7934</v>
          </cell>
          <cell r="M20757" t="str">
            <v>V</v>
          </cell>
          <cell r="N20757">
            <v>26520</v>
          </cell>
        </row>
        <row r="20758">
          <cell r="A20758" t="str">
            <v>SF-VIS-INL-SC-0004</v>
          </cell>
          <cell r="B20758" t="str">
            <v>CINT</v>
          </cell>
          <cell r="C20758" t="str">
            <v/>
          </cell>
          <cell r="D20758" t="str">
            <v>BACK CUSHION 2 VISTA OSCAR WHITE</v>
          </cell>
          <cell r="E20758">
            <v>0</v>
          </cell>
          <cell r="F20758" t="str">
            <v>HALF</v>
          </cell>
          <cell r="G20758" t="str">
            <v>CI_INL</v>
          </cell>
          <cell r="H20758" t="str">
            <v>PC</v>
          </cell>
          <cell r="I20758" t="str">
            <v>CPR</v>
          </cell>
          <cell r="J20758" t="str">
            <v/>
          </cell>
          <cell r="K20758" t="str">
            <v>PD</v>
          </cell>
          <cell r="L20758" t="str">
            <v>7934</v>
          </cell>
          <cell r="M20758" t="str">
            <v>V</v>
          </cell>
          <cell r="N20758">
            <v>20713</v>
          </cell>
        </row>
        <row r="20759">
          <cell r="A20759" t="str">
            <v>SF-VIS-INL-SC-0005</v>
          </cell>
          <cell r="B20759" t="str">
            <v>CINT</v>
          </cell>
          <cell r="C20759" t="str">
            <v/>
          </cell>
          <cell r="D20759" t="str">
            <v>BACK CUSHION-1 CAVIS BROWN O4</v>
          </cell>
          <cell r="E20759">
            <v>0</v>
          </cell>
          <cell r="F20759" t="str">
            <v>HALF</v>
          </cell>
          <cell r="G20759" t="str">
            <v>CI_INL</v>
          </cell>
          <cell r="H20759" t="str">
            <v>PC</v>
          </cell>
          <cell r="I20759" t="str">
            <v>CPR</v>
          </cell>
          <cell r="J20759" t="str">
            <v/>
          </cell>
          <cell r="K20759" t="str">
            <v>PD</v>
          </cell>
          <cell r="L20759" t="str">
            <v>7934</v>
          </cell>
          <cell r="M20759" t="str">
            <v>V</v>
          </cell>
          <cell r="N20759">
            <v>26520</v>
          </cell>
        </row>
        <row r="20760">
          <cell r="A20760" t="str">
            <v>SF-VIS-INL-SC-0006</v>
          </cell>
          <cell r="B20760" t="str">
            <v>CINT</v>
          </cell>
          <cell r="C20760" t="str">
            <v/>
          </cell>
          <cell r="D20760" t="str">
            <v>BACK CUSHION-1 CAVIS L13</v>
          </cell>
          <cell r="E20760">
            <v>0</v>
          </cell>
          <cell r="F20760" t="str">
            <v>HALF</v>
          </cell>
          <cell r="G20760" t="str">
            <v>CI_INL</v>
          </cell>
          <cell r="H20760" t="str">
            <v>PC</v>
          </cell>
          <cell r="I20760" t="str">
            <v>CPR</v>
          </cell>
          <cell r="J20760" t="str">
            <v/>
          </cell>
          <cell r="K20760" t="str">
            <v>PD</v>
          </cell>
          <cell r="L20760" t="str">
            <v>7934</v>
          </cell>
          <cell r="M20760" t="str">
            <v>V</v>
          </cell>
          <cell r="N20760">
            <v>26520</v>
          </cell>
        </row>
        <row r="20761">
          <cell r="A20761" t="str">
            <v>SF-VIS-INL-SC-0007</v>
          </cell>
          <cell r="B20761" t="str">
            <v>CINT</v>
          </cell>
          <cell r="C20761" t="str">
            <v/>
          </cell>
          <cell r="D20761" t="str">
            <v>BACK CUSHION-1 CAVIS TINGGI CREAM N5</v>
          </cell>
          <cell r="E20761">
            <v>0</v>
          </cell>
          <cell r="F20761" t="str">
            <v>HALF</v>
          </cell>
          <cell r="G20761" t="str">
            <v>CI_INL</v>
          </cell>
          <cell r="H20761" t="str">
            <v>PC</v>
          </cell>
          <cell r="I20761" t="str">
            <v>CPR</v>
          </cell>
          <cell r="J20761" t="str">
            <v/>
          </cell>
          <cell r="K20761" t="str">
            <v>PD</v>
          </cell>
          <cell r="L20761" t="str">
            <v>7934</v>
          </cell>
          <cell r="M20761" t="str">
            <v>V</v>
          </cell>
          <cell r="N20761">
            <v>26520</v>
          </cell>
        </row>
        <row r="20762">
          <cell r="A20762" t="str">
            <v>SF-VIS-INL-SC-0008</v>
          </cell>
          <cell r="B20762" t="str">
            <v>CINT</v>
          </cell>
          <cell r="C20762" t="str">
            <v/>
          </cell>
          <cell r="D20762" t="str">
            <v>BACK CUSHION-1 VISTA BIRU Y1</v>
          </cell>
          <cell r="E20762">
            <v>0</v>
          </cell>
          <cell r="F20762" t="str">
            <v>HALF</v>
          </cell>
          <cell r="G20762" t="str">
            <v>CI_INL</v>
          </cell>
          <cell r="H20762" t="str">
            <v>PC</v>
          </cell>
          <cell r="I20762" t="str">
            <v>CPR</v>
          </cell>
          <cell r="J20762" t="str">
            <v/>
          </cell>
          <cell r="K20762" t="str">
            <v>PD</v>
          </cell>
          <cell r="L20762" t="str">
            <v>7934</v>
          </cell>
          <cell r="M20762" t="str">
            <v>V</v>
          </cell>
          <cell r="N20762">
            <v>26520</v>
          </cell>
        </row>
        <row r="20763">
          <cell r="A20763" t="str">
            <v>SF-VIS-INL-SC-0009</v>
          </cell>
          <cell r="B20763" t="str">
            <v>CINT</v>
          </cell>
          <cell r="C20763" t="str">
            <v/>
          </cell>
          <cell r="D20763" t="str">
            <v>BACK CUSHION-1 VISTA BLACK D7</v>
          </cell>
          <cell r="E20763">
            <v>0</v>
          </cell>
          <cell r="F20763" t="str">
            <v>HALF</v>
          </cell>
          <cell r="G20763" t="str">
            <v>CI_INL</v>
          </cell>
          <cell r="H20763" t="str">
            <v>PC</v>
          </cell>
          <cell r="I20763" t="str">
            <v>CPR</v>
          </cell>
          <cell r="J20763" t="str">
            <v/>
          </cell>
          <cell r="K20763" t="str">
            <v>PD</v>
          </cell>
          <cell r="L20763" t="str">
            <v>7934</v>
          </cell>
          <cell r="M20763" t="str">
            <v>V</v>
          </cell>
          <cell r="N20763">
            <v>26520</v>
          </cell>
        </row>
        <row r="20764">
          <cell r="A20764" t="str">
            <v>SF-VIS-INL-SC-0010</v>
          </cell>
          <cell r="B20764" t="str">
            <v>CINT</v>
          </cell>
          <cell r="C20764" t="str">
            <v/>
          </cell>
          <cell r="D20764" t="str">
            <v>BACK CUSHION-1 VISTA BLACK L7</v>
          </cell>
          <cell r="E20764">
            <v>44804</v>
          </cell>
          <cell r="F20764" t="str">
            <v>HALF</v>
          </cell>
          <cell r="G20764" t="str">
            <v>CI_INL</v>
          </cell>
          <cell r="H20764" t="str">
            <v>PC</v>
          </cell>
          <cell r="I20764" t="str">
            <v>CPR</v>
          </cell>
          <cell r="J20764" t="str">
            <v/>
          </cell>
          <cell r="K20764" t="str">
            <v>PD</v>
          </cell>
          <cell r="L20764" t="str">
            <v>7934</v>
          </cell>
          <cell r="M20764" t="str">
            <v>V</v>
          </cell>
          <cell r="N20764">
            <v>25914</v>
          </cell>
        </row>
        <row r="20765">
          <cell r="A20765" t="str">
            <v>SF-VIS-INL-SC-0011</v>
          </cell>
          <cell r="B20765" t="str">
            <v>CINT</v>
          </cell>
          <cell r="C20765" t="str">
            <v/>
          </cell>
          <cell r="D20765" t="str">
            <v>BACK CUSHION-1 VISTA BLACK O7</v>
          </cell>
          <cell r="E20765">
            <v>44804</v>
          </cell>
          <cell r="F20765" t="str">
            <v>HALF</v>
          </cell>
          <cell r="G20765" t="str">
            <v>CI_INL</v>
          </cell>
          <cell r="H20765" t="str">
            <v>PC</v>
          </cell>
          <cell r="I20765" t="str">
            <v>CPR</v>
          </cell>
          <cell r="J20765" t="str">
            <v/>
          </cell>
          <cell r="K20765" t="str">
            <v>PD</v>
          </cell>
          <cell r="L20765" t="str">
            <v>7934</v>
          </cell>
          <cell r="M20765" t="str">
            <v>V</v>
          </cell>
          <cell r="N20765">
            <v>26617</v>
          </cell>
        </row>
        <row r="20766">
          <cell r="A20766" t="str">
            <v>SF-VIS-INL-SC-0012</v>
          </cell>
          <cell r="B20766" t="str">
            <v>CINT</v>
          </cell>
          <cell r="C20766" t="str">
            <v/>
          </cell>
          <cell r="D20766" t="str">
            <v>BACK CUSHION-1 VISTA BLUE D1</v>
          </cell>
          <cell r="E20766">
            <v>0</v>
          </cell>
          <cell r="F20766" t="str">
            <v>HALF</v>
          </cell>
          <cell r="G20766" t="str">
            <v>CI_INL</v>
          </cell>
          <cell r="H20766" t="str">
            <v>PC</v>
          </cell>
          <cell r="I20766" t="str">
            <v>CPR</v>
          </cell>
          <cell r="J20766" t="str">
            <v/>
          </cell>
          <cell r="K20766" t="str">
            <v>PD</v>
          </cell>
          <cell r="L20766" t="str">
            <v>7934</v>
          </cell>
          <cell r="M20766" t="str">
            <v>V</v>
          </cell>
          <cell r="N20766">
            <v>26520</v>
          </cell>
        </row>
        <row r="20767">
          <cell r="A20767" t="str">
            <v>SF-VIS-INL-SC-0013</v>
          </cell>
          <cell r="B20767" t="str">
            <v>CINT</v>
          </cell>
          <cell r="C20767" t="str">
            <v/>
          </cell>
          <cell r="D20767" t="str">
            <v>BACK CUSHION-1 VISTA BLUE L1</v>
          </cell>
          <cell r="E20767">
            <v>44804</v>
          </cell>
          <cell r="F20767" t="str">
            <v>HALF</v>
          </cell>
          <cell r="G20767" t="str">
            <v>CI_INL</v>
          </cell>
          <cell r="H20767" t="str">
            <v>PC</v>
          </cell>
          <cell r="I20767" t="str">
            <v>CPR</v>
          </cell>
          <cell r="J20767" t="str">
            <v/>
          </cell>
          <cell r="K20767" t="str">
            <v>PD</v>
          </cell>
          <cell r="L20767" t="str">
            <v>7934</v>
          </cell>
          <cell r="M20767" t="str">
            <v>V</v>
          </cell>
          <cell r="N20767">
            <v>25892</v>
          </cell>
        </row>
        <row r="20768">
          <cell r="A20768" t="str">
            <v>SF-VIS-INL-SC-0014</v>
          </cell>
          <cell r="B20768" t="str">
            <v>CINT</v>
          </cell>
          <cell r="C20768" t="str">
            <v/>
          </cell>
          <cell r="D20768" t="str">
            <v>BACK CUSHION-1 VISTA BROWN N4</v>
          </cell>
          <cell r="E20768">
            <v>44804</v>
          </cell>
          <cell r="F20768" t="str">
            <v>HALF</v>
          </cell>
          <cell r="G20768" t="str">
            <v>CI_INL</v>
          </cell>
          <cell r="H20768" t="str">
            <v>PC</v>
          </cell>
          <cell r="I20768" t="str">
            <v>CPR</v>
          </cell>
          <cell r="J20768" t="str">
            <v/>
          </cell>
          <cell r="K20768" t="str">
            <v>PD</v>
          </cell>
          <cell r="L20768" t="str">
            <v>7934</v>
          </cell>
          <cell r="M20768" t="str">
            <v>V</v>
          </cell>
          <cell r="N20768">
            <v>25756</v>
          </cell>
        </row>
        <row r="20769">
          <cell r="A20769" t="str">
            <v>SF-VIS-INL-SC-0015</v>
          </cell>
          <cell r="B20769" t="str">
            <v>CINT</v>
          </cell>
          <cell r="C20769" t="str">
            <v/>
          </cell>
          <cell r="D20769" t="str">
            <v>BACK CUSHION-1 VISTA CREAM N5</v>
          </cell>
          <cell r="E20769">
            <v>44748</v>
          </cell>
          <cell r="F20769" t="str">
            <v>HALF</v>
          </cell>
          <cell r="G20769" t="str">
            <v>CI_INL</v>
          </cell>
          <cell r="H20769" t="str">
            <v>PC</v>
          </cell>
          <cell r="I20769" t="str">
            <v>CPR</v>
          </cell>
          <cell r="J20769" t="str">
            <v/>
          </cell>
          <cell r="K20769" t="str">
            <v>PD</v>
          </cell>
          <cell r="L20769" t="str">
            <v>7934</v>
          </cell>
          <cell r="M20769" t="str">
            <v>V</v>
          </cell>
          <cell r="N20769">
            <v>26855</v>
          </cell>
        </row>
        <row r="20770">
          <cell r="A20770" t="str">
            <v>SF-VIS-INL-SC-0016</v>
          </cell>
          <cell r="B20770" t="str">
            <v>CINT</v>
          </cell>
          <cell r="C20770" t="str">
            <v/>
          </cell>
          <cell r="D20770" t="str">
            <v>BACK CUSHION-1 VISTA CREAM O5</v>
          </cell>
          <cell r="E20770">
            <v>44748</v>
          </cell>
          <cell r="F20770" t="str">
            <v>HALF</v>
          </cell>
          <cell r="G20770" t="str">
            <v>CI_INL</v>
          </cell>
          <cell r="H20770" t="str">
            <v>PC</v>
          </cell>
          <cell r="I20770" t="str">
            <v>CPR</v>
          </cell>
          <cell r="J20770" t="str">
            <v/>
          </cell>
          <cell r="K20770" t="str">
            <v>PD</v>
          </cell>
          <cell r="L20770" t="str">
            <v>7934</v>
          </cell>
          <cell r="M20770" t="str">
            <v>V</v>
          </cell>
          <cell r="N20770">
            <v>26855</v>
          </cell>
        </row>
        <row r="20771">
          <cell r="A20771" t="str">
            <v>SF-VIS-INL-SC-0017</v>
          </cell>
          <cell r="B20771" t="str">
            <v>CINT</v>
          </cell>
          <cell r="C20771" t="str">
            <v/>
          </cell>
          <cell r="D20771" t="str">
            <v>BACK CUSHION-1 VISTA D3</v>
          </cell>
          <cell r="E20771">
            <v>44748</v>
          </cell>
          <cell r="F20771" t="str">
            <v>HALF</v>
          </cell>
          <cell r="G20771" t="str">
            <v>CI_INL</v>
          </cell>
          <cell r="H20771" t="str">
            <v>PC</v>
          </cell>
          <cell r="I20771" t="str">
            <v>CPR</v>
          </cell>
          <cell r="J20771" t="str">
            <v/>
          </cell>
          <cell r="K20771" t="str">
            <v>PD</v>
          </cell>
          <cell r="L20771" t="str">
            <v>7934</v>
          </cell>
          <cell r="M20771" t="str">
            <v>V</v>
          </cell>
          <cell r="N20771">
            <v>26855</v>
          </cell>
        </row>
        <row r="20772">
          <cell r="A20772" t="str">
            <v>SF-VIS-INL-SC-0018</v>
          </cell>
          <cell r="B20772" t="str">
            <v>CINT</v>
          </cell>
          <cell r="C20772" t="str">
            <v/>
          </cell>
          <cell r="D20772" t="str">
            <v>BACK CUSHION-1 VISTA GREEN AMAZONE</v>
          </cell>
          <cell r="E20772">
            <v>0</v>
          </cell>
          <cell r="F20772" t="str">
            <v>HALF</v>
          </cell>
          <cell r="G20772" t="str">
            <v>CI_INL</v>
          </cell>
          <cell r="H20772" t="str">
            <v>PC</v>
          </cell>
          <cell r="I20772" t="str">
            <v>CPR</v>
          </cell>
          <cell r="J20772" t="str">
            <v/>
          </cell>
          <cell r="K20772" t="str">
            <v>PD</v>
          </cell>
          <cell r="L20772" t="str">
            <v>7934</v>
          </cell>
          <cell r="M20772" t="str">
            <v>V</v>
          </cell>
          <cell r="N20772">
            <v>26520</v>
          </cell>
        </row>
        <row r="20773">
          <cell r="A20773" t="str">
            <v>SF-VIS-INL-SC-0019</v>
          </cell>
          <cell r="B20773" t="str">
            <v>CINT</v>
          </cell>
          <cell r="C20773" t="str">
            <v/>
          </cell>
          <cell r="D20773" t="str">
            <v>BACK CUSHION-1 VISTA GREEN C6</v>
          </cell>
          <cell r="E20773">
            <v>0</v>
          </cell>
          <cell r="F20773" t="str">
            <v>HALF</v>
          </cell>
          <cell r="G20773" t="str">
            <v>CI_INL</v>
          </cell>
          <cell r="H20773" t="str">
            <v>PC</v>
          </cell>
          <cell r="I20773" t="str">
            <v>CPR</v>
          </cell>
          <cell r="J20773" t="str">
            <v/>
          </cell>
          <cell r="K20773" t="str">
            <v>PD</v>
          </cell>
          <cell r="L20773" t="str">
            <v>7934</v>
          </cell>
          <cell r="M20773" t="str">
            <v>V</v>
          </cell>
          <cell r="N20773">
            <v>26520</v>
          </cell>
        </row>
        <row r="20774">
          <cell r="A20774" t="str">
            <v>SF-VIS-INL-SC-0020</v>
          </cell>
          <cell r="B20774" t="str">
            <v>CINT</v>
          </cell>
          <cell r="C20774" t="str">
            <v/>
          </cell>
          <cell r="D20774" t="str">
            <v>BACK CUSHION-1 VISTA GREEN L6</v>
          </cell>
          <cell r="E20774">
            <v>44804</v>
          </cell>
          <cell r="F20774" t="str">
            <v>HALF</v>
          </cell>
          <cell r="G20774" t="str">
            <v>CI_INL</v>
          </cell>
          <cell r="H20774" t="str">
            <v>PC</v>
          </cell>
          <cell r="I20774" t="str">
            <v>CPR</v>
          </cell>
          <cell r="J20774" t="str">
            <v/>
          </cell>
          <cell r="K20774" t="str">
            <v>PD</v>
          </cell>
          <cell r="L20774" t="str">
            <v>7934</v>
          </cell>
          <cell r="M20774" t="str">
            <v>V</v>
          </cell>
          <cell r="N20774">
            <v>18316</v>
          </cell>
        </row>
        <row r="20775">
          <cell r="A20775" t="str">
            <v>SF-VIS-INL-SC-0021</v>
          </cell>
          <cell r="B20775" t="str">
            <v>CINT</v>
          </cell>
          <cell r="C20775" t="str">
            <v/>
          </cell>
          <cell r="D20775" t="str">
            <v>BACK CUSHION-1 VISTA GREEN O6</v>
          </cell>
          <cell r="E20775">
            <v>44825</v>
          </cell>
          <cell r="F20775" t="str">
            <v>HALF</v>
          </cell>
          <cell r="G20775" t="str">
            <v>CI_INL</v>
          </cell>
          <cell r="H20775" t="str">
            <v>PC</v>
          </cell>
          <cell r="I20775" t="str">
            <v>CPR</v>
          </cell>
          <cell r="J20775" t="str">
            <v/>
          </cell>
          <cell r="K20775" t="str">
            <v>PD</v>
          </cell>
          <cell r="L20775" t="str">
            <v>7934</v>
          </cell>
          <cell r="M20775" t="str">
            <v>V</v>
          </cell>
          <cell r="N20775">
            <v>25943</v>
          </cell>
        </row>
        <row r="20776">
          <cell r="A20776" t="str">
            <v>SF-VIS-INL-SC-0022</v>
          </cell>
          <cell r="B20776" t="str">
            <v>CINT</v>
          </cell>
          <cell r="C20776" t="str">
            <v/>
          </cell>
          <cell r="D20776" t="str">
            <v>BACK CUSHION-1 VISTA GREY L2</v>
          </cell>
          <cell r="E20776">
            <v>44748</v>
          </cell>
          <cell r="F20776" t="str">
            <v>HALF</v>
          </cell>
          <cell r="G20776" t="str">
            <v>CI_INL</v>
          </cell>
          <cell r="H20776" t="str">
            <v>PC</v>
          </cell>
          <cell r="I20776" t="str">
            <v>CPR</v>
          </cell>
          <cell r="J20776" t="str">
            <v/>
          </cell>
          <cell r="K20776" t="str">
            <v>PD</v>
          </cell>
          <cell r="L20776" t="str">
            <v>7934</v>
          </cell>
          <cell r="M20776" t="str">
            <v>V</v>
          </cell>
          <cell r="N20776">
            <v>26855</v>
          </cell>
        </row>
        <row r="20777">
          <cell r="A20777" t="str">
            <v>SF-VIS-INL-SC-0023</v>
          </cell>
          <cell r="B20777" t="str">
            <v>CINT</v>
          </cell>
          <cell r="C20777" t="str">
            <v/>
          </cell>
          <cell r="D20777" t="str">
            <v>BACK CUSHION-1 VISTA GREY O2</v>
          </cell>
          <cell r="E20777">
            <v>44804</v>
          </cell>
          <cell r="F20777" t="str">
            <v>HALF</v>
          </cell>
          <cell r="G20777" t="str">
            <v>CI_INL</v>
          </cell>
          <cell r="H20777" t="str">
            <v>PC</v>
          </cell>
          <cell r="I20777" t="str">
            <v>CPR</v>
          </cell>
          <cell r="J20777" t="str">
            <v/>
          </cell>
          <cell r="K20777" t="str">
            <v>PD</v>
          </cell>
          <cell r="L20777" t="str">
            <v>7934</v>
          </cell>
          <cell r="M20777" t="str">
            <v>V</v>
          </cell>
          <cell r="N20777">
            <v>25054</v>
          </cell>
        </row>
        <row r="20778">
          <cell r="A20778" t="str">
            <v>SF-VIS-INL-SC-0024</v>
          </cell>
          <cell r="B20778" t="str">
            <v>CINT</v>
          </cell>
          <cell r="C20778" t="str">
            <v/>
          </cell>
          <cell r="D20778" t="str">
            <v>BACK CUSHION-1 VISTA GREY Y2</v>
          </cell>
          <cell r="E20778">
            <v>0</v>
          </cell>
          <cell r="F20778" t="str">
            <v>HALF</v>
          </cell>
          <cell r="G20778" t="str">
            <v>CI_INL</v>
          </cell>
          <cell r="H20778" t="str">
            <v>PC</v>
          </cell>
          <cell r="I20778" t="str">
            <v>CPR</v>
          </cell>
          <cell r="J20778" t="str">
            <v/>
          </cell>
          <cell r="K20778" t="str">
            <v>PD</v>
          </cell>
          <cell r="L20778" t="str">
            <v>7934</v>
          </cell>
          <cell r="M20778" t="str">
            <v>V</v>
          </cell>
          <cell r="N20778">
            <v>26520</v>
          </cell>
        </row>
        <row r="20779">
          <cell r="A20779" t="str">
            <v>SF-VIS-INL-SC-0025</v>
          </cell>
          <cell r="B20779" t="str">
            <v>CINT</v>
          </cell>
          <cell r="C20779" t="str">
            <v/>
          </cell>
          <cell r="D20779" t="str">
            <v>BACK CUSHION-1 VISTA L12</v>
          </cell>
          <cell r="E20779">
            <v>44804</v>
          </cell>
          <cell r="F20779" t="str">
            <v>HALF</v>
          </cell>
          <cell r="G20779" t="str">
            <v>CI_INL</v>
          </cell>
          <cell r="H20779" t="str">
            <v>PC</v>
          </cell>
          <cell r="I20779" t="str">
            <v>CPR</v>
          </cell>
          <cell r="J20779" t="str">
            <v/>
          </cell>
          <cell r="K20779" t="str">
            <v>PD</v>
          </cell>
          <cell r="L20779" t="str">
            <v>7934</v>
          </cell>
          <cell r="M20779" t="str">
            <v>V</v>
          </cell>
          <cell r="N20779">
            <v>31872</v>
          </cell>
        </row>
        <row r="20780">
          <cell r="A20780" t="str">
            <v>SF-VIS-INL-SC-0026</v>
          </cell>
          <cell r="B20780" t="str">
            <v>CINT</v>
          </cell>
          <cell r="C20780" t="str">
            <v/>
          </cell>
          <cell r="D20780" t="str">
            <v>BACK CUSHION-1 VISTA L2 (ALABAMA)</v>
          </cell>
          <cell r="E20780">
            <v>0</v>
          </cell>
          <cell r="F20780" t="str">
            <v>HALF</v>
          </cell>
          <cell r="G20780" t="str">
            <v>CI_INL</v>
          </cell>
          <cell r="H20780" t="str">
            <v>PC</v>
          </cell>
          <cell r="I20780" t="str">
            <v>CPR</v>
          </cell>
          <cell r="J20780" t="str">
            <v/>
          </cell>
          <cell r="K20780" t="str">
            <v>PD</v>
          </cell>
          <cell r="L20780" t="str">
            <v>7934</v>
          </cell>
          <cell r="M20780" t="str">
            <v>V</v>
          </cell>
          <cell r="N20780">
            <v>26520</v>
          </cell>
        </row>
        <row r="20781">
          <cell r="A20781" t="str">
            <v>SF-VIS-INL-SC-0027</v>
          </cell>
          <cell r="B20781" t="str">
            <v>CINT</v>
          </cell>
          <cell r="C20781" t="str">
            <v/>
          </cell>
          <cell r="D20781" t="str">
            <v>BACK CUSHION-1 VISTA L2 + MIKA</v>
          </cell>
          <cell r="E20781">
            <v>0</v>
          </cell>
          <cell r="F20781" t="str">
            <v>HALF</v>
          </cell>
          <cell r="G20781" t="str">
            <v>CI_INL</v>
          </cell>
          <cell r="H20781" t="str">
            <v>PC</v>
          </cell>
          <cell r="I20781" t="str">
            <v>CPR</v>
          </cell>
          <cell r="J20781" t="str">
            <v/>
          </cell>
          <cell r="K20781" t="str">
            <v>PD</v>
          </cell>
          <cell r="L20781" t="str">
            <v>7934</v>
          </cell>
          <cell r="M20781" t="str">
            <v>V</v>
          </cell>
          <cell r="N20781">
            <v>26520</v>
          </cell>
        </row>
        <row r="20782">
          <cell r="A20782" t="str">
            <v>SF-VIS-INL-SC-0028</v>
          </cell>
          <cell r="B20782" t="str">
            <v>CINT</v>
          </cell>
          <cell r="C20782" t="str">
            <v/>
          </cell>
          <cell r="D20782" t="str">
            <v>BACK CUSHION-1 VISTA L7 (ALABAMA)</v>
          </cell>
          <cell r="E20782">
            <v>0</v>
          </cell>
          <cell r="F20782" t="str">
            <v>HALF</v>
          </cell>
          <cell r="G20782" t="str">
            <v>CI_INL</v>
          </cell>
          <cell r="H20782" t="str">
            <v>PC</v>
          </cell>
          <cell r="I20782" t="str">
            <v>CPR</v>
          </cell>
          <cell r="J20782" t="str">
            <v/>
          </cell>
          <cell r="K20782" t="str">
            <v>PD</v>
          </cell>
          <cell r="L20782" t="str">
            <v>7934</v>
          </cell>
          <cell r="M20782" t="str">
            <v>V</v>
          </cell>
          <cell r="N20782">
            <v>26520</v>
          </cell>
        </row>
        <row r="20783">
          <cell r="A20783" t="str">
            <v>SF-VIS-INL-SC-0029</v>
          </cell>
          <cell r="B20783" t="str">
            <v>CINT</v>
          </cell>
          <cell r="C20783" t="str">
            <v/>
          </cell>
          <cell r="D20783" t="str">
            <v>BACK CUSHION-1 VISTA L8</v>
          </cell>
          <cell r="E20783">
            <v>0</v>
          </cell>
          <cell r="F20783" t="str">
            <v>HALF</v>
          </cell>
          <cell r="G20783" t="str">
            <v>CI_INL</v>
          </cell>
          <cell r="H20783" t="str">
            <v>PC</v>
          </cell>
          <cell r="I20783" t="str">
            <v>CPR</v>
          </cell>
          <cell r="J20783" t="str">
            <v/>
          </cell>
          <cell r="K20783" t="str">
            <v>PD</v>
          </cell>
          <cell r="L20783" t="str">
            <v>7934</v>
          </cell>
          <cell r="M20783" t="str">
            <v>V</v>
          </cell>
          <cell r="N20783">
            <v>26520</v>
          </cell>
        </row>
        <row r="20784">
          <cell r="A20784" t="str">
            <v>SF-VIS-INL-SC-0030</v>
          </cell>
          <cell r="B20784" t="str">
            <v>CINT</v>
          </cell>
          <cell r="C20784" t="str">
            <v/>
          </cell>
          <cell r="D20784" t="str">
            <v>BACK CUSHION-1 VISTA MAROON YK3</v>
          </cell>
          <cell r="E20784">
            <v>0</v>
          </cell>
          <cell r="F20784" t="str">
            <v>HALF</v>
          </cell>
          <cell r="G20784" t="str">
            <v>CI_INL</v>
          </cell>
          <cell r="H20784" t="str">
            <v>PC</v>
          </cell>
          <cell r="I20784" t="str">
            <v>CPR</v>
          </cell>
          <cell r="J20784" t="str">
            <v/>
          </cell>
          <cell r="K20784" t="str">
            <v>PD</v>
          </cell>
          <cell r="L20784" t="str">
            <v>7934</v>
          </cell>
          <cell r="M20784" t="str">
            <v>V</v>
          </cell>
          <cell r="N20784">
            <v>26520</v>
          </cell>
        </row>
        <row r="20785">
          <cell r="A20785" t="str">
            <v>SF-VIS-INL-SC-0031</v>
          </cell>
          <cell r="B20785" t="str">
            <v>CINT</v>
          </cell>
          <cell r="C20785" t="str">
            <v/>
          </cell>
          <cell r="D20785" t="str">
            <v>BACK CUSHION-1 VISTA MOSAK BLUE</v>
          </cell>
          <cell r="E20785">
            <v>0</v>
          </cell>
          <cell r="F20785" t="str">
            <v>HALF</v>
          </cell>
          <cell r="G20785" t="str">
            <v>CI_INL</v>
          </cell>
          <cell r="H20785" t="str">
            <v>PC</v>
          </cell>
          <cell r="I20785" t="str">
            <v>CPR</v>
          </cell>
          <cell r="J20785" t="str">
            <v/>
          </cell>
          <cell r="K20785" t="str">
            <v>PD</v>
          </cell>
          <cell r="L20785" t="str">
            <v>7934</v>
          </cell>
          <cell r="M20785" t="str">
            <v>V</v>
          </cell>
          <cell r="N20785">
            <v>26520</v>
          </cell>
        </row>
        <row r="20786">
          <cell r="A20786" t="str">
            <v>SF-VIS-INL-SC-0032</v>
          </cell>
          <cell r="B20786" t="str">
            <v>CINT</v>
          </cell>
          <cell r="C20786" t="str">
            <v/>
          </cell>
          <cell r="D20786" t="str">
            <v>BACK CUSHION-1 VISTA N3</v>
          </cell>
          <cell r="E20786">
            <v>0</v>
          </cell>
          <cell r="F20786" t="str">
            <v>HALF</v>
          </cell>
          <cell r="G20786" t="str">
            <v>CI_INL</v>
          </cell>
          <cell r="H20786" t="str">
            <v>PC</v>
          </cell>
          <cell r="I20786" t="str">
            <v>CPR</v>
          </cell>
          <cell r="J20786" t="str">
            <v/>
          </cell>
          <cell r="K20786" t="str">
            <v>PD</v>
          </cell>
          <cell r="L20786" t="str">
            <v>7934</v>
          </cell>
          <cell r="M20786" t="str">
            <v>V</v>
          </cell>
          <cell r="N20786">
            <v>26520</v>
          </cell>
        </row>
        <row r="20787">
          <cell r="A20787" t="str">
            <v>SF-VIS-INL-SC-0033</v>
          </cell>
          <cell r="B20787" t="str">
            <v>CINT</v>
          </cell>
          <cell r="C20787" t="str">
            <v/>
          </cell>
          <cell r="D20787" t="str">
            <v>BACK CUSHION-1 VISTA O1</v>
          </cell>
          <cell r="E20787">
            <v>0</v>
          </cell>
          <cell r="F20787" t="str">
            <v>HALF</v>
          </cell>
          <cell r="G20787" t="str">
            <v>CI_INL</v>
          </cell>
          <cell r="H20787" t="str">
            <v>PC</v>
          </cell>
          <cell r="I20787" t="str">
            <v>CPR</v>
          </cell>
          <cell r="J20787" t="str">
            <v/>
          </cell>
          <cell r="K20787" t="str">
            <v>PD</v>
          </cell>
          <cell r="L20787" t="str">
            <v>7934</v>
          </cell>
          <cell r="M20787" t="str">
            <v>V</v>
          </cell>
          <cell r="N20787">
            <v>26520</v>
          </cell>
        </row>
        <row r="20788">
          <cell r="A20788" t="str">
            <v>SF-VIS-INL-SC-0034</v>
          </cell>
          <cell r="B20788" t="str">
            <v>CINT</v>
          </cell>
          <cell r="C20788" t="str">
            <v/>
          </cell>
          <cell r="D20788" t="str">
            <v>BACK CUSHION-1 VISTA O8</v>
          </cell>
          <cell r="E20788">
            <v>0</v>
          </cell>
          <cell r="F20788" t="str">
            <v>HALF</v>
          </cell>
          <cell r="G20788" t="str">
            <v>CI_INL</v>
          </cell>
          <cell r="H20788" t="str">
            <v>PC</v>
          </cell>
          <cell r="I20788" t="str">
            <v>CPR</v>
          </cell>
          <cell r="J20788" t="str">
            <v/>
          </cell>
          <cell r="K20788" t="str">
            <v>PD</v>
          </cell>
          <cell r="L20788" t="str">
            <v>7934</v>
          </cell>
          <cell r="M20788" t="str">
            <v>V</v>
          </cell>
          <cell r="N20788">
            <v>26520</v>
          </cell>
        </row>
        <row r="20789">
          <cell r="A20789" t="str">
            <v>SF-VIS-INL-SC-0035</v>
          </cell>
          <cell r="B20789" t="str">
            <v>CINT</v>
          </cell>
          <cell r="C20789" t="str">
            <v/>
          </cell>
          <cell r="D20789" t="str">
            <v>BACK CUSHION-1 VISTA RED AL11</v>
          </cell>
          <cell r="E20789">
            <v>0</v>
          </cell>
          <cell r="F20789" t="str">
            <v>HALF</v>
          </cell>
          <cell r="G20789" t="str">
            <v>CI_INL</v>
          </cell>
          <cell r="H20789" t="str">
            <v>PC</v>
          </cell>
          <cell r="I20789" t="str">
            <v>CPR</v>
          </cell>
          <cell r="J20789" t="str">
            <v/>
          </cell>
          <cell r="K20789" t="str">
            <v>PD</v>
          </cell>
          <cell r="L20789" t="str">
            <v>7934</v>
          </cell>
          <cell r="M20789" t="str">
            <v>V</v>
          </cell>
          <cell r="N20789">
            <v>26520</v>
          </cell>
        </row>
        <row r="20790">
          <cell r="A20790" t="str">
            <v>SF-VIS-INL-SC-0036</v>
          </cell>
          <cell r="B20790" t="str">
            <v>CINT</v>
          </cell>
          <cell r="C20790" t="str">
            <v/>
          </cell>
          <cell r="D20790" t="str">
            <v>BACK CUSHION-1 VISTA RED N3</v>
          </cell>
          <cell r="E20790">
            <v>44804</v>
          </cell>
          <cell r="F20790" t="str">
            <v>HALF</v>
          </cell>
          <cell r="G20790" t="str">
            <v>CI_INL</v>
          </cell>
          <cell r="H20790" t="str">
            <v>PC</v>
          </cell>
          <cell r="I20790" t="str">
            <v>CPR</v>
          </cell>
          <cell r="J20790" t="str">
            <v/>
          </cell>
          <cell r="K20790" t="str">
            <v>PD</v>
          </cell>
          <cell r="L20790" t="str">
            <v>7934</v>
          </cell>
          <cell r="M20790" t="str">
            <v>V</v>
          </cell>
          <cell r="N20790">
            <v>25813</v>
          </cell>
        </row>
        <row r="20791">
          <cell r="A20791" t="str">
            <v>SF-VIS-INL-SC-0037</v>
          </cell>
          <cell r="B20791" t="str">
            <v>CINT</v>
          </cell>
          <cell r="C20791" t="str">
            <v/>
          </cell>
          <cell r="D20791" t="str">
            <v>BACK CUSHION-1 VISTA RED O3</v>
          </cell>
          <cell r="E20791">
            <v>44825</v>
          </cell>
          <cell r="F20791" t="str">
            <v>HALF</v>
          </cell>
          <cell r="G20791" t="str">
            <v>CI_INL</v>
          </cell>
          <cell r="H20791" t="str">
            <v>PC</v>
          </cell>
          <cell r="I20791" t="str">
            <v>CPR</v>
          </cell>
          <cell r="J20791" t="str">
            <v/>
          </cell>
          <cell r="K20791" t="str">
            <v>PD</v>
          </cell>
          <cell r="L20791" t="str">
            <v>7934</v>
          </cell>
          <cell r="M20791" t="str">
            <v>V</v>
          </cell>
          <cell r="N20791">
            <v>8306</v>
          </cell>
        </row>
        <row r="20792">
          <cell r="A20792" t="str">
            <v>SF-VIS-INL-SC-0038</v>
          </cell>
          <cell r="B20792" t="str">
            <v>CINT</v>
          </cell>
          <cell r="C20792" t="str">
            <v/>
          </cell>
          <cell r="D20792" t="str">
            <v>BACK CUSHION-1 VISTA S1</v>
          </cell>
          <cell r="E20792">
            <v>0</v>
          </cell>
          <cell r="F20792" t="str">
            <v>HALF</v>
          </cell>
          <cell r="G20792" t="str">
            <v>CI_INL</v>
          </cell>
          <cell r="H20792" t="str">
            <v>PC</v>
          </cell>
          <cell r="I20792" t="str">
            <v>CPR</v>
          </cell>
          <cell r="J20792" t="str">
            <v/>
          </cell>
          <cell r="K20792" t="str">
            <v>PD</v>
          </cell>
          <cell r="L20792" t="str">
            <v>7934</v>
          </cell>
          <cell r="M20792" t="str">
            <v>V</v>
          </cell>
          <cell r="N20792">
            <v>26520</v>
          </cell>
        </row>
        <row r="20793">
          <cell r="A20793" t="str">
            <v>SF-VIS-INL-SC-0039</v>
          </cell>
          <cell r="B20793" t="str">
            <v>CINT</v>
          </cell>
          <cell r="C20793" t="str">
            <v/>
          </cell>
          <cell r="D20793" t="str">
            <v>BACK CUSHION-1 VISTA TAURUS BROWN</v>
          </cell>
          <cell r="E20793">
            <v>0</v>
          </cell>
          <cell r="F20793" t="str">
            <v>HALF</v>
          </cell>
          <cell r="G20793" t="str">
            <v>CI_INL</v>
          </cell>
          <cell r="H20793" t="str">
            <v>PC</v>
          </cell>
          <cell r="I20793" t="str">
            <v>CPR</v>
          </cell>
          <cell r="J20793" t="str">
            <v/>
          </cell>
          <cell r="K20793" t="str">
            <v>PD</v>
          </cell>
          <cell r="L20793" t="str">
            <v>7934</v>
          </cell>
          <cell r="M20793" t="str">
            <v>V</v>
          </cell>
          <cell r="N20793">
            <v>26520</v>
          </cell>
        </row>
        <row r="20794">
          <cell r="A20794" t="str">
            <v>SF-VIS-INL-SC-0040</v>
          </cell>
          <cell r="B20794" t="str">
            <v>CINT</v>
          </cell>
          <cell r="C20794" t="str">
            <v/>
          </cell>
          <cell r="D20794" t="str">
            <v>BACK CUSHION-1 VISTA TAURUS NAVY BLUE</v>
          </cell>
          <cell r="E20794">
            <v>0</v>
          </cell>
          <cell r="F20794" t="str">
            <v>HALF</v>
          </cell>
          <cell r="G20794" t="str">
            <v>CI_INL</v>
          </cell>
          <cell r="H20794" t="str">
            <v>PC</v>
          </cell>
          <cell r="I20794" t="str">
            <v>CPR</v>
          </cell>
          <cell r="J20794" t="str">
            <v/>
          </cell>
          <cell r="K20794" t="str">
            <v>PD</v>
          </cell>
          <cell r="L20794" t="str">
            <v>7934</v>
          </cell>
          <cell r="M20794" t="str">
            <v>V</v>
          </cell>
          <cell r="N20794">
            <v>26520</v>
          </cell>
        </row>
        <row r="20795">
          <cell r="A20795" t="str">
            <v>SF-VIS-INL-SC-0041</v>
          </cell>
          <cell r="B20795" t="str">
            <v>CINT</v>
          </cell>
          <cell r="C20795" t="str">
            <v/>
          </cell>
          <cell r="D20795" t="str">
            <v>BACK CUSHION-1 VISTA V1</v>
          </cell>
          <cell r="E20795">
            <v>0</v>
          </cell>
          <cell r="F20795" t="str">
            <v>HALF</v>
          </cell>
          <cell r="G20795" t="str">
            <v>CI_INL</v>
          </cell>
          <cell r="H20795" t="str">
            <v>PC</v>
          </cell>
          <cell r="I20795" t="str">
            <v>CPR</v>
          </cell>
          <cell r="J20795" t="str">
            <v/>
          </cell>
          <cell r="K20795" t="str">
            <v>PD</v>
          </cell>
          <cell r="L20795" t="str">
            <v>7934</v>
          </cell>
          <cell r="M20795" t="str">
            <v>V</v>
          </cell>
          <cell r="N20795">
            <v>26520</v>
          </cell>
        </row>
        <row r="20796">
          <cell r="A20796" t="str">
            <v>SF-VIS-INL-SC-0042</v>
          </cell>
          <cell r="B20796" t="str">
            <v>CINT</v>
          </cell>
          <cell r="C20796" t="str">
            <v/>
          </cell>
          <cell r="D20796" t="str">
            <v>BACK CUSHION-1 VISTA V3</v>
          </cell>
          <cell r="E20796">
            <v>0</v>
          </cell>
          <cell r="F20796" t="str">
            <v>HALF</v>
          </cell>
          <cell r="G20796" t="str">
            <v>CI_INL</v>
          </cell>
          <cell r="H20796" t="str">
            <v>PC</v>
          </cell>
          <cell r="I20796" t="str">
            <v>CPR</v>
          </cell>
          <cell r="J20796" t="str">
            <v/>
          </cell>
          <cell r="K20796" t="str">
            <v>PD</v>
          </cell>
          <cell r="L20796" t="str">
            <v>7934</v>
          </cell>
          <cell r="M20796" t="str">
            <v>V</v>
          </cell>
          <cell r="N20796">
            <v>26520</v>
          </cell>
        </row>
        <row r="20797">
          <cell r="A20797" t="str">
            <v>SF-VIS-INL-SC-0043</v>
          </cell>
          <cell r="B20797" t="str">
            <v>CINT</v>
          </cell>
          <cell r="C20797" t="str">
            <v/>
          </cell>
          <cell r="D20797" t="str">
            <v>BACK CUSHION-1 VISTA V7</v>
          </cell>
          <cell r="E20797">
            <v>0</v>
          </cell>
          <cell r="F20797" t="str">
            <v>HALF</v>
          </cell>
          <cell r="G20797" t="str">
            <v>CI_INL</v>
          </cell>
          <cell r="H20797" t="str">
            <v>PC</v>
          </cell>
          <cell r="I20797" t="str">
            <v>CPR</v>
          </cell>
          <cell r="J20797" t="str">
            <v/>
          </cell>
          <cell r="K20797" t="str">
            <v>PD</v>
          </cell>
          <cell r="L20797" t="str">
            <v>7934</v>
          </cell>
          <cell r="M20797" t="str">
            <v>V</v>
          </cell>
          <cell r="N20797">
            <v>26520</v>
          </cell>
        </row>
        <row r="20798">
          <cell r="A20798" t="str">
            <v>SF-VIS-INL-SC-0044</v>
          </cell>
          <cell r="B20798" t="str">
            <v>CINT</v>
          </cell>
          <cell r="C20798" t="str">
            <v/>
          </cell>
          <cell r="D20798" t="str">
            <v>BACK CUSHION-2 CAVIS BROWN O4</v>
          </cell>
          <cell r="E20798">
            <v>44748</v>
          </cell>
          <cell r="F20798" t="str">
            <v>HALF</v>
          </cell>
          <cell r="G20798" t="str">
            <v>CI_INL</v>
          </cell>
          <cell r="H20798" t="str">
            <v>PC</v>
          </cell>
          <cell r="I20798" t="str">
            <v>CPR</v>
          </cell>
          <cell r="J20798" t="str">
            <v/>
          </cell>
          <cell r="K20798" t="str">
            <v>PD</v>
          </cell>
          <cell r="L20798" t="str">
            <v>7934</v>
          </cell>
          <cell r="M20798" t="str">
            <v>V</v>
          </cell>
          <cell r="N20798">
            <v>20713</v>
          </cell>
        </row>
        <row r="20799">
          <cell r="A20799" t="str">
            <v>SF-VIS-INL-SC-0045</v>
          </cell>
          <cell r="B20799" t="str">
            <v>CINT</v>
          </cell>
          <cell r="C20799" t="str">
            <v/>
          </cell>
          <cell r="D20799" t="str">
            <v>BACK CUSHION-2 CAVIS L13</v>
          </cell>
          <cell r="E20799">
            <v>0</v>
          </cell>
          <cell r="F20799" t="str">
            <v>HALF</v>
          </cell>
          <cell r="G20799" t="str">
            <v>CI_INL</v>
          </cell>
          <cell r="H20799" t="str">
            <v>PC</v>
          </cell>
          <cell r="I20799" t="str">
            <v>CPR</v>
          </cell>
          <cell r="J20799" t="str">
            <v/>
          </cell>
          <cell r="K20799" t="str">
            <v>PD</v>
          </cell>
          <cell r="L20799" t="str">
            <v>7934</v>
          </cell>
          <cell r="M20799" t="str">
            <v>V</v>
          </cell>
          <cell r="N20799">
            <v>20713</v>
          </cell>
        </row>
        <row r="20800">
          <cell r="A20800" t="str">
            <v>SF-VIS-INL-SC-0046</v>
          </cell>
          <cell r="B20800" t="str">
            <v>CINT</v>
          </cell>
          <cell r="C20800" t="str">
            <v/>
          </cell>
          <cell r="D20800" t="str">
            <v>BACK CUSHION-2 CAVIS TINGGI CREAM N5</v>
          </cell>
          <cell r="E20800">
            <v>0</v>
          </cell>
          <cell r="F20800" t="str">
            <v>HALF</v>
          </cell>
          <cell r="G20800" t="str">
            <v>CI_INL</v>
          </cell>
          <cell r="H20800" t="str">
            <v>PC</v>
          </cell>
          <cell r="I20800" t="str">
            <v>CPR</v>
          </cell>
          <cell r="J20800" t="str">
            <v/>
          </cell>
          <cell r="K20800" t="str">
            <v>PD</v>
          </cell>
          <cell r="L20800" t="str">
            <v>7934</v>
          </cell>
          <cell r="M20800" t="str">
            <v>V</v>
          </cell>
          <cell r="N20800">
            <v>20713</v>
          </cell>
        </row>
        <row r="20801">
          <cell r="A20801" t="str">
            <v>SF-VIS-INL-SC-0047</v>
          </cell>
          <cell r="B20801" t="str">
            <v>CINT</v>
          </cell>
          <cell r="C20801" t="str">
            <v/>
          </cell>
          <cell r="D20801" t="str">
            <v>BACK CUSHION-2 VISTA BLACK D7</v>
          </cell>
          <cell r="E20801">
            <v>0</v>
          </cell>
          <cell r="F20801" t="str">
            <v>HALF</v>
          </cell>
          <cell r="G20801" t="str">
            <v>CI_INL</v>
          </cell>
          <cell r="H20801" t="str">
            <v>PC</v>
          </cell>
          <cell r="I20801" t="str">
            <v>CPR</v>
          </cell>
          <cell r="J20801" t="str">
            <v/>
          </cell>
          <cell r="K20801" t="str">
            <v>PD</v>
          </cell>
          <cell r="L20801" t="str">
            <v>7934</v>
          </cell>
          <cell r="M20801" t="str">
            <v>V</v>
          </cell>
          <cell r="N20801">
            <v>20713</v>
          </cell>
        </row>
        <row r="20802">
          <cell r="A20802" t="str">
            <v>SF-VIS-INL-SC-0048</v>
          </cell>
          <cell r="B20802" t="str">
            <v>CINT</v>
          </cell>
          <cell r="C20802" t="str">
            <v/>
          </cell>
          <cell r="D20802" t="str">
            <v>BACK CUSHION-2 VISTA BLACK L7</v>
          </cell>
          <cell r="E20802">
            <v>44804</v>
          </cell>
          <cell r="F20802" t="str">
            <v>HALF</v>
          </cell>
          <cell r="G20802" t="str">
            <v>CI_INL</v>
          </cell>
          <cell r="H20802" t="str">
            <v>PC</v>
          </cell>
          <cell r="I20802" t="str">
            <v>CPR</v>
          </cell>
          <cell r="J20802" t="str">
            <v/>
          </cell>
          <cell r="K20802" t="str">
            <v>PD</v>
          </cell>
          <cell r="L20802" t="str">
            <v>7934</v>
          </cell>
          <cell r="M20802" t="str">
            <v>V</v>
          </cell>
          <cell r="N20802">
            <v>19513</v>
          </cell>
        </row>
        <row r="20803">
          <cell r="A20803" t="str">
            <v>SF-VIS-INL-SC-0049</v>
          </cell>
          <cell r="B20803" t="str">
            <v>CINT</v>
          </cell>
          <cell r="C20803" t="str">
            <v/>
          </cell>
          <cell r="D20803" t="str">
            <v>BACK CUSHION-2 VISTA BLACK L7 (ALABAMA)</v>
          </cell>
          <cell r="E20803">
            <v>0</v>
          </cell>
          <cell r="F20803" t="str">
            <v>HALF</v>
          </cell>
          <cell r="G20803" t="str">
            <v>CI_INL</v>
          </cell>
          <cell r="H20803" t="str">
            <v>PC</v>
          </cell>
          <cell r="I20803" t="str">
            <v>CPR</v>
          </cell>
          <cell r="J20803" t="str">
            <v/>
          </cell>
          <cell r="K20803" t="str">
            <v>PD</v>
          </cell>
          <cell r="L20803" t="str">
            <v>7934</v>
          </cell>
          <cell r="M20803" t="str">
            <v>V</v>
          </cell>
          <cell r="N20803">
            <v>20713</v>
          </cell>
        </row>
        <row r="20804">
          <cell r="A20804" t="str">
            <v>SF-VIS-INL-SC-0050</v>
          </cell>
          <cell r="B20804" t="str">
            <v>CINT</v>
          </cell>
          <cell r="C20804" t="str">
            <v/>
          </cell>
          <cell r="D20804" t="str">
            <v>BACK CUSHION-2 VISTA BLACK O7</v>
          </cell>
          <cell r="E20804">
            <v>44804</v>
          </cell>
          <cell r="F20804" t="str">
            <v>HALF</v>
          </cell>
          <cell r="G20804" t="str">
            <v>CI_INL</v>
          </cell>
          <cell r="H20804" t="str">
            <v>PC</v>
          </cell>
          <cell r="I20804" t="str">
            <v>CPR</v>
          </cell>
          <cell r="J20804" t="str">
            <v/>
          </cell>
          <cell r="K20804" t="str">
            <v>PD</v>
          </cell>
          <cell r="L20804" t="str">
            <v>7934</v>
          </cell>
          <cell r="M20804" t="str">
            <v>V</v>
          </cell>
          <cell r="N20804">
            <v>20625</v>
          </cell>
        </row>
        <row r="20805">
          <cell r="A20805" t="str">
            <v>SF-VIS-INL-SC-0051</v>
          </cell>
          <cell r="B20805" t="str">
            <v>CINT</v>
          </cell>
          <cell r="C20805" t="str">
            <v/>
          </cell>
          <cell r="D20805" t="str">
            <v>BACK CUSHION-2 VISTA BLUE D1</v>
          </cell>
          <cell r="E20805">
            <v>0</v>
          </cell>
          <cell r="F20805" t="str">
            <v>HALF</v>
          </cell>
          <cell r="G20805" t="str">
            <v>CI_INL</v>
          </cell>
          <cell r="H20805" t="str">
            <v>PC</v>
          </cell>
          <cell r="I20805" t="str">
            <v>CPR</v>
          </cell>
          <cell r="J20805" t="str">
            <v/>
          </cell>
          <cell r="K20805" t="str">
            <v>PD</v>
          </cell>
          <cell r="L20805" t="str">
            <v>7934</v>
          </cell>
          <cell r="M20805" t="str">
            <v>V</v>
          </cell>
          <cell r="N20805">
            <v>20713</v>
          </cell>
        </row>
        <row r="20806">
          <cell r="A20806" t="str">
            <v>SF-VIS-INL-SC-0052</v>
          </cell>
          <cell r="B20806" t="str">
            <v>CINT</v>
          </cell>
          <cell r="C20806" t="str">
            <v/>
          </cell>
          <cell r="D20806" t="str">
            <v>BACK CUSHION-2 VISTA BLUE L1</v>
          </cell>
          <cell r="E20806">
            <v>44825</v>
          </cell>
          <cell r="F20806" t="str">
            <v>HALF</v>
          </cell>
          <cell r="G20806" t="str">
            <v>CI_INL</v>
          </cell>
          <cell r="H20806" t="str">
            <v>PC</v>
          </cell>
          <cell r="I20806" t="str">
            <v>CPR</v>
          </cell>
          <cell r="J20806" t="str">
            <v/>
          </cell>
          <cell r="K20806" t="str">
            <v>PD</v>
          </cell>
          <cell r="L20806" t="str">
            <v>7934</v>
          </cell>
          <cell r="M20806" t="str">
            <v>V</v>
          </cell>
          <cell r="N20806">
            <v>17650</v>
          </cell>
        </row>
        <row r="20807">
          <cell r="A20807" t="str">
            <v>SF-VIS-INL-SC-0053</v>
          </cell>
          <cell r="B20807" t="str">
            <v>CINT</v>
          </cell>
          <cell r="C20807" t="str">
            <v/>
          </cell>
          <cell r="D20807" t="str">
            <v>BACK CUSHION-2 VISTA BLUE O1</v>
          </cell>
          <cell r="E20807">
            <v>0</v>
          </cell>
          <cell r="F20807" t="str">
            <v>HALF</v>
          </cell>
          <cell r="G20807" t="str">
            <v>CI_INL</v>
          </cell>
          <cell r="H20807" t="str">
            <v>PC</v>
          </cell>
          <cell r="I20807" t="str">
            <v>CPR</v>
          </cell>
          <cell r="J20807" t="str">
            <v/>
          </cell>
          <cell r="K20807" t="str">
            <v>PD</v>
          </cell>
          <cell r="L20807" t="str">
            <v>7934</v>
          </cell>
          <cell r="M20807" t="str">
            <v>V</v>
          </cell>
          <cell r="N20807">
            <v>20713</v>
          </cell>
        </row>
        <row r="20808">
          <cell r="A20808" t="str">
            <v>SF-VIS-INL-SC-0054</v>
          </cell>
          <cell r="B20808" t="str">
            <v>CINT</v>
          </cell>
          <cell r="C20808" t="str">
            <v/>
          </cell>
          <cell r="D20808" t="str">
            <v>BACK CUSHION-2 VISTA BLUE Y1</v>
          </cell>
          <cell r="E20808">
            <v>0</v>
          </cell>
          <cell r="F20808" t="str">
            <v>HALF</v>
          </cell>
          <cell r="G20808" t="str">
            <v>CI_INL</v>
          </cell>
          <cell r="H20808" t="str">
            <v>PC</v>
          </cell>
          <cell r="I20808" t="str">
            <v>CPR</v>
          </cell>
          <cell r="J20808" t="str">
            <v/>
          </cell>
          <cell r="K20808" t="str">
            <v>PD</v>
          </cell>
          <cell r="L20808" t="str">
            <v>7934</v>
          </cell>
          <cell r="M20808" t="str">
            <v>V</v>
          </cell>
          <cell r="N20808">
            <v>20713</v>
          </cell>
        </row>
        <row r="20809">
          <cell r="A20809" t="str">
            <v>SF-VIS-INL-SC-0055</v>
          </cell>
          <cell r="B20809" t="str">
            <v>CINT</v>
          </cell>
          <cell r="C20809" t="str">
            <v/>
          </cell>
          <cell r="D20809" t="str">
            <v>BACK CUSHION-2 VISTA BROWN N4</v>
          </cell>
          <cell r="E20809">
            <v>44804</v>
          </cell>
          <cell r="F20809" t="str">
            <v>HALF</v>
          </cell>
          <cell r="G20809" t="str">
            <v>CI_INL</v>
          </cell>
          <cell r="H20809" t="str">
            <v>PC</v>
          </cell>
          <cell r="I20809" t="str">
            <v>CPR</v>
          </cell>
          <cell r="J20809" t="str">
            <v/>
          </cell>
          <cell r="K20809" t="str">
            <v>PD</v>
          </cell>
          <cell r="L20809" t="str">
            <v>7934</v>
          </cell>
          <cell r="M20809" t="str">
            <v>V</v>
          </cell>
          <cell r="N20809">
            <v>18962</v>
          </cell>
        </row>
        <row r="20810">
          <cell r="A20810" t="str">
            <v>SF-VIS-INL-SC-0056</v>
          </cell>
          <cell r="B20810" t="str">
            <v>CINT</v>
          </cell>
          <cell r="C20810" t="str">
            <v/>
          </cell>
          <cell r="D20810" t="str">
            <v>BACK CUSHION-2 VISTA CREAM N5</v>
          </cell>
          <cell r="E20810">
            <v>44748</v>
          </cell>
          <cell r="F20810" t="str">
            <v>HALF</v>
          </cell>
          <cell r="G20810" t="str">
            <v>CI_INL</v>
          </cell>
          <cell r="H20810" t="str">
            <v>PC</v>
          </cell>
          <cell r="I20810" t="str">
            <v>CPR</v>
          </cell>
          <cell r="J20810" t="str">
            <v/>
          </cell>
          <cell r="K20810" t="str">
            <v>PD</v>
          </cell>
          <cell r="L20810" t="str">
            <v>7934</v>
          </cell>
          <cell r="M20810" t="str">
            <v>V</v>
          </cell>
          <cell r="N20810">
            <v>20764</v>
          </cell>
        </row>
        <row r="20811">
          <cell r="A20811" t="str">
            <v>SF-VIS-INL-SC-0057</v>
          </cell>
          <cell r="B20811" t="str">
            <v>CINT</v>
          </cell>
          <cell r="C20811" t="str">
            <v/>
          </cell>
          <cell r="D20811" t="str">
            <v>BACK CUSHION-2 VISTA CREAM O5</v>
          </cell>
          <cell r="E20811">
            <v>44748</v>
          </cell>
          <cell r="F20811" t="str">
            <v>HALF</v>
          </cell>
          <cell r="G20811" t="str">
            <v>CI_INL</v>
          </cell>
          <cell r="H20811" t="str">
            <v>PC</v>
          </cell>
          <cell r="I20811" t="str">
            <v>CPR</v>
          </cell>
          <cell r="J20811" t="str">
            <v/>
          </cell>
          <cell r="K20811" t="str">
            <v>PD</v>
          </cell>
          <cell r="L20811" t="str">
            <v>7934</v>
          </cell>
          <cell r="M20811" t="str">
            <v>V</v>
          </cell>
          <cell r="N20811">
            <v>20764</v>
          </cell>
        </row>
        <row r="20812">
          <cell r="A20812" t="str">
            <v>SF-VIS-INL-SC-0058</v>
          </cell>
          <cell r="B20812" t="str">
            <v>CINT</v>
          </cell>
          <cell r="C20812" t="str">
            <v/>
          </cell>
          <cell r="D20812" t="str">
            <v>BACK CUSHION-2 VISTA GREEN AMAZONE</v>
          </cell>
          <cell r="E20812">
            <v>0</v>
          </cell>
          <cell r="F20812" t="str">
            <v>HALF</v>
          </cell>
          <cell r="G20812" t="str">
            <v>CI_INL</v>
          </cell>
          <cell r="H20812" t="str">
            <v>PC</v>
          </cell>
          <cell r="I20812" t="str">
            <v>CPR</v>
          </cell>
          <cell r="J20812" t="str">
            <v/>
          </cell>
          <cell r="K20812" t="str">
            <v>PD</v>
          </cell>
          <cell r="L20812" t="str">
            <v>7934</v>
          </cell>
          <cell r="M20812" t="str">
            <v>V</v>
          </cell>
          <cell r="N20812">
            <v>20713</v>
          </cell>
        </row>
        <row r="20813">
          <cell r="A20813" t="str">
            <v>SF-VIS-INL-SC-0059</v>
          </cell>
          <cell r="B20813" t="str">
            <v>CINT</v>
          </cell>
          <cell r="C20813" t="str">
            <v/>
          </cell>
          <cell r="D20813" t="str">
            <v>BACK CUSHION-2 VISTA GREEN C6</v>
          </cell>
          <cell r="E20813">
            <v>0</v>
          </cell>
          <cell r="F20813" t="str">
            <v>HALF</v>
          </cell>
          <cell r="G20813" t="str">
            <v>CI_INL</v>
          </cell>
          <cell r="H20813" t="str">
            <v>PC</v>
          </cell>
          <cell r="I20813" t="str">
            <v>CPR</v>
          </cell>
          <cell r="J20813" t="str">
            <v/>
          </cell>
          <cell r="K20813" t="str">
            <v>PD</v>
          </cell>
          <cell r="L20813" t="str">
            <v>7934</v>
          </cell>
          <cell r="M20813" t="str">
            <v>V</v>
          </cell>
          <cell r="N20813">
            <v>20713</v>
          </cell>
        </row>
        <row r="20814">
          <cell r="A20814" t="str">
            <v>SF-VIS-INL-SC-0060</v>
          </cell>
          <cell r="B20814" t="str">
            <v>CINT</v>
          </cell>
          <cell r="C20814" t="str">
            <v/>
          </cell>
          <cell r="D20814" t="str">
            <v>BACK CUSHION-2 VISTA GREEN L6</v>
          </cell>
          <cell r="E20814">
            <v>44804</v>
          </cell>
          <cell r="F20814" t="str">
            <v>HALF</v>
          </cell>
          <cell r="G20814" t="str">
            <v>CI_INL</v>
          </cell>
          <cell r="H20814" t="str">
            <v>PC</v>
          </cell>
          <cell r="I20814" t="str">
            <v>CPR</v>
          </cell>
          <cell r="J20814" t="str">
            <v/>
          </cell>
          <cell r="K20814" t="str">
            <v>PD</v>
          </cell>
          <cell r="L20814" t="str">
            <v>7934</v>
          </cell>
          <cell r="M20814" t="str">
            <v>V</v>
          </cell>
          <cell r="N20814">
            <v>14701</v>
          </cell>
        </row>
        <row r="20815">
          <cell r="A20815" t="str">
            <v>SF-VIS-INL-SC-0061</v>
          </cell>
          <cell r="B20815" t="str">
            <v>CINT</v>
          </cell>
          <cell r="C20815" t="str">
            <v/>
          </cell>
          <cell r="D20815" t="str">
            <v>BACK CUSHION-2 VISTA GREEN O6</v>
          </cell>
          <cell r="E20815">
            <v>44825</v>
          </cell>
          <cell r="F20815" t="str">
            <v>HALF</v>
          </cell>
          <cell r="G20815" t="str">
            <v>CI_INL</v>
          </cell>
          <cell r="H20815" t="str">
            <v>PC</v>
          </cell>
          <cell r="I20815" t="str">
            <v>CPR</v>
          </cell>
          <cell r="J20815" t="str">
            <v/>
          </cell>
          <cell r="K20815" t="str">
            <v>PD</v>
          </cell>
          <cell r="L20815" t="str">
            <v>7934</v>
          </cell>
          <cell r="M20815" t="str">
            <v>V</v>
          </cell>
          <cell r="N20815">
            <v>6493</v>
          </cell>
        </row>
        <row r="20816">
          <cell r="A20816" t="str">
            <v>SF-VIS-INL-SC-0062</v>
          </cell>
          <cell r="B20816" t="str">
            <v>CINT</v>
          </cell>
          <cell r="C20816" t="str">
            <v/>
          </cell>
          <cell r="D20816" t="str">
            <v>BACK CUSHION-2 VISTA GREY L2</v>
          </cell>
          <cell r="E20816">
            <v>0</v>
          </cell>
          <cell r="F20816" t="str">
            <v>HALF</v>
          </cell>
          <cell r="G20816" t="str">
            <v>CI_INL</v>
          </cell>
          <cell r="H20816" t="str">
            <v>PC</v>
          </cell>
          <cell r="I20816" t="str">
            <v>CPR</v>
          </cell>
          <cell r="J20816" t="str">
            <v/>
          </cell>
          <cell r="K20816" t="str">
            <v>PD</v>
          </cell>
          <cell r="L20816" t="str">
            <v>7934</v>
          </cell>
          <cell r="M20816" t="str">
            <v>V</v>
          </cell>
          <cell r="N20816">
            <v>20713</v>
          </cell>
        </row>
        <row r="20817">
          <cell r="A20817" t="str">
            <v>SF-VIS-INL-SC-0063</v>
          </cell>
          <cell r="B20817" t="str">
            <v>CINT</v>
          </cell>
          <cell r="C20817" t="str">
            <v/>
          </cell>
          <cell r="D20817" t="str">
            <v>BACK CUSHION-2 VISTA GREY L2 (ALABAMA)</v>
          </cell>
          <cell r="E20817">
            <v>0</v>
          </cell>
          <cell r="F20817" t="str">
            <v>HALF</v>
          </cell>
          <cell r="G20817" t="str">
            <v>CI_INL</v>
          </cell>
          <cell r="H20817" t="str">
            <v>PC</v>
          </cell>
          <cell r="I20817" t="str">
            <v>CPR</v>
          </cell>
          <cell r="J20817" t="str">
            <v/>
          </cell>
          <cell r="K20817" t="str">
            <v>PD</v>
          </cell>
          <cell r="L20817" t="str">
            <v>7934</v>
          </cell>
          <cell r="M20817" t="str">
            <v>V</v>
          </cell>
          <cell r="N20817">
            <v>20713</v>
          </cell>
        </row>
        <row r="20818">
          <cell r="A20818" t="str">
            <v>SF-VIS-INL-SC-0064</v>
          </cell>
          <cell r="B20818" t="str">
            <v>CINT</v>
          </cell>
          <cell r="C20818" t="str">
            <v/>
          </cell>
          <cell r="D20818" t="str">
            <v>BACK CUSHION-2 VISTA GREY O2</v>
          </cell>
          <cell r="E20818">
            <v>44966</v>
          </cell>
          <cell r="F20818" t="str">
            <v>HALF</v>
          </cell>
          <cell r="G20818" t="str">
            <v>CI_INL</v>
          </cell>
          <cell r="H20818" t="str">
            <v>PC</v>
          </cell>
          <cell r="I20818" t="str">
            <v>CPR</v>
          </cell>
          <cell r="J20818" t="str">
            <v/>
          </cell>
          <cell r="K20818" t="str">
            <v>PD</v>
          </cell>
          <cell r="L20818" t="str">
            <v>7934</v>
          </cell>
          <cell r="M20818" t="str">
            <v>V</v>
          </cell>
          <cell r="N20818">
            <v>19157</v>
          </cell>
        </row>
        <row r="20819">
          <cell r="A20819" t="str">
            <v>SF-VIS-INL-SC-0065</v>
          </cell>
          <cell r="B20819" t="str">
            <v>CINT</v>
          </cell>
          <cell r="C20819" t="str">
            <v/>
          </cell>
          <cell r="D20819" t="str">
            <v>BACK CUSHION-2 VISTA GREY Y2</v>
          </cell>
          <cell r="E20819">
            <v>0</v>
          </cell>
          <cell r="F20819" t="str">
            <v>HALF</v>
          </cell>
          <cell r="G20819" t="str">
            <v>CI_INL</v>
          </cell>
          <cell r="H20819" t="str">
            <v>PC</v>
          </cell>
          <cell r="I20819" t="str">
            <v>CPR</v>
          </cell>
          <cell r="J20819" t="str">
            <v/>
          </cell>
          <cell r="K20819" t="str">
            <v>PD</v>
          </cell>
          <cell r="L20819" t="str">
            <v>7934</v>
          </cell>
          <cell r="M20819" t="str">
            <v>V</v>
          </cell>
          <cell r="N20819">
            <v>20713</v>
          </cell>
        </row>
        <row r="20820">
          <cell r="A20820" t="str">
            <v>SF-VIS-INL-SC-0066</v>
          </cell>
          <cell r="B20820" t="str">
            <v>CINT</v>
          </cell>
          <cell r="C20820" t="str">
            <v/>
          </cell>
          <cell r="D20820" t="str">
            <v>BACK CUSHION-2 VISTA L12</v>
          </cell>
          <cell r="E20820">
            <v>44804</v>
          </cell>
          <cell r="F20820" t="str">
            <v>HALF</v>
          </cell>
          <cell r="G20820" t="str">
            <v>CI_INL</v>
          </cell>
          <cell r="H20820" t="str">
            <v>PC</v>
          </cell>
          <cell r="I20820" t="str">
            <v>CPR</v>
          </cell>
          <cell r="J20820" t="str">
            <v/>
          </cell>
          <cell r="K20820" t="str">
            <v>PD</v>
          </cell>
          <cell r="L20820" t="str">
            <v>7934</v>
          </cell>
          <cell r="M20820" t="str">
            <v>V</v>
          </cell>
          <cell r="N20820">
            <v>23645</v>
          </cell>
        </row>
        <row r="20821">
          <cell r="A20821" t="str">
            <v>SF-VIS-INL-SC-0067</v>
          </cell>
          <cell r="B20821" t="str">
            <v>CINT</v>
          </cell>
          <cell r="C20821" t="str">
            <v/>
          </cell>
          <cell r="D20821" t="str">
            <v>BACK CUSHION-2 VISTA MAROON YK3</v>
          </cell>
          <cell r="E20821">
            <v>0</v>
          </cell>
          <cell r="F20821" t="str">
            <v>HALF</v>
          </cell>
          <cell r="G20821" t="str">
            <v>CI_INL</v>
          </cell>
          <cell r="H20821" t="str">
            <v>PC</v>
          </cell>
          <cell r="I20821" t="str">
            <v>CPR</v>
          </cell>
          <cell r="J20821" t="str">
            <v/>
          </cell>
          <cell r="K20821" t="str">
            <v>PD</v>
          </cell>
          <cell r="L20821" t="str">
            <v>7934</v>
          </cell>
          <cell r="M20821" t="str">
            <v>V</v>
          </cell>
          <cell r="N20821">
            <v>20713</v>
          </cell>
        </row>
        <row r="20822">
          <cell r="A20822" t="str">
            <v>SF-VIS-INL-SC-0068</v>
          </cell>
          <cell r="B20822" t="str">
            <v>CINT</v>
          </cell>
          <cell r="C20822" t="str">
            <v/>
          </cell>
          <cell r="D20822" t="str">
            <v>BACK CUSHION-2 VISTA MOSAK BLUE</v>
          </cell>
          <cell r="E20822">
            <v>0</v>
          </cell>
          <cell r="F20822" t="str">
            <v>HALF</v>
          </cell>
          <cell r="G20822" t="str">
            <v>CI_INL</v>
          </cell>
          <cell r="H20822" t="str">
            <v>PC</v>
          </cell>
          <cell r="I20822" t="str">
            <v>CPR</v>
          </cell>
          <cell r="J20822" t="str">
            <v/>
          </cell>
          <cell r="K20822" t="str">
            <v>PD</v>
          </cell>
          <cell r="L20822" t="str">
            <v>7934</v>
          </cell>
          <cell r="M20822" t="str">
            <v>V</v>
          </cell>
          <cell r="N20822">
            <v>20713</v>
          </cell>
        </row>
        <row r="20823">
          <cell r="A20823" t="str">
            <v>SF-VIS-INL-SC-0069</v>
          </cell>
          <cell r="B20823" t="str">
            <v>CINT</v>
          </cell>
          <cell r="C20823" t="str">
            <v/>
          </cell>
          <cell r="D20823" t="str">
            <v>BACK CUSHION-2 VISTA N4 KANTONG</v>
          </cell>
          <cell r="E20823">
            <v>0</v>
          </cell>
          <cell r="F20823" t="str">
            <v>HALF</v>
          </cell>
          <cell r="G20823" t="str">
            <v>CI_INL</v>
          </cell>
          <cell r="H20823" t="str">
            <v>PC</v>
          </cell>
          <cell r="I20823" t="str">
            <v>CPR</v>
          </cell>
          <cell r="J20823" t="str">
            <v/>
          </cell>
          <cell r="K20823" t="str">
            <v>PD</v>
          </cell>
          <cell r="L20823" t="str">
            <v>7934</v>
          </cell>
          <cell r="M20823" t="str">
            <v>V</v>
          </cell>
          <cell r="N20823">
            <v>20713</v>
          </cell>
        </row>
        <row r="20824">
          <cell r="A20824" t="str">
            <v>SF-VIS-INL-SC-0070</v>
          </cell>
          <cell r="B20824" t="str">
            <v>CINT</v>
          </cell>
          <cell r="C20824" t="str">
            <v/>
          </cell>
          <cell r="D20824" t="str">
            <v>BACK CUSHION-2 VISTA O3</v>
          </cell>
          <cell r="E20824">
            <v>44825</v>
          </cell>
          <cell r="F20824" t="str">
            <v>HALF</v>
          </cell>
          <cell r="G20824" t="str">
            <v>CI_INL</v>
          </cell>
          <cell r="H20824" t="str">
            <v>PC</v>
          </cell>
          <cell r="I20824" t="str">
            <v>CPR</v>
          </cell>
          <cell r="J20824" t="str">
            <v/>
          </cell>
          <cell r="K20824" t="str">
            <v>PD</v>
          </cell>
          <cell r="L20824" t="str">
            <v>7934</v>
          </cell>
          <cell r="M20824" t="str">
            <v>V</v>
          </cell>
          <cell r="N20824">
            <v>18882</v>
          </cell>
        </row>
        <row r="20825">
          <cell r="A20825" t="str">
            <v>SF-VIS-INL-SC-0071</v>
          </cell>
          <cell r="B20825" t="str">
            <v>CINT</v>
          </cell>
          <cell r="C20825" t="str">
            <v/>
          </cell>
          <cell r="D20825" t="str">
            <v>BACK CUSHION-2 VISTA O8</v>
          </cell>
          <cell r="E20825">
            <v>0</v>
          </cell>
          <cell r="F20825" t="str">
            <v>HALF</v>
          </cell>
          <cell r="G20825" t="str">
            <v>CI_INL</v>
          </cell>
          <cell r="H20825" t="str">
            <v>PC</v>
          </cell>
          <cell r="I20825" t="str">
            <v>CPR</v>
          </cell>
          <cell r="J20825" t="str">
            <v/>
          </cell>
          <cell r="K20825" t="str">
            <v>PD</v>
          </cell>
          <cell r="L20825" t="str">
            <v>7934</v>
          </cell>
          <cell r="M20825" t="str">
            <v>V</v>
          </cell>
          <cell r="N20825">
            <v>20713</v>
          </cell>
        </row>
        <row r="20826">
          <cell r="A20826" t="str">
            <v>SF-VIS-INL-SC-0072</v>
          </cell>
          <cell r="B20826" t="str">
            <v>CINT</v>
          </cell>
          <cell r="C20826" t="str">
            <v/>
          </cell>
          <cell r="D20826" t="str">
            <v>BACK CUSHION-2 VISTA RED AL11</v>
          </cell>
          <cell r="E20826">
            <v>0</v>
          </cell>
          <cell r="F20826" t="str">
            <v>HALF</v>
          </cell>
          <cell r="G20826" t="str">
            <v>CI_INL</v>
          </cell>
          <cell r="H20826" t="str">
            <v>PC</v>
          </cell>
          <cell r="I20826" t="str">
            <v>CPR</v>
          </cell>
          <cell r="J20826" t="str">
            <v/>
          </cell>
          <cell r="K20826" t="str">
            <v>PD</v>
          </cell>
          <cell r="L20826" t="str">
            <v>7934</v>
          </cell>
          <cell r="M20826" t="str">
            <v>V</v>
          </cell>
          <cell r="N20826">
            <v>20713</v>
          </cell>
        </row>
        <row r="20827">
          <cell r="A20827" t="str">
            <v>SF-VIS-INL-SC-0073</v>
          </cell>
          <cell r="B20827" t="str">
            <v>CINT</v>
          </cell>
          <cell r="C20827" t="str">
            <v/>
          </cell>
          <cell r="D20827" t="str">
            <v>BACK CUSHION-2 VISTA RED AL-11 BORDIR</v>
          </cell>
          <cell r="E20827">
            <v>0</v>
          </cell>
          <cell r="F20827" t="str">
            <v>HALF</v>
          </cell>
          <cell r="G20827" t="str">
            <v>CI_INL</v>
          </cell>
          <cell r="H20827" t="str">
            <v>PC</v>
          </cell>
          <cell r="I20827" t="str">
            <v>CPR</v>
          </cell>
          <cell r="J20827" t="str">
            <v/>
          </cell>
          <cell r="K20827" t="str">
            <v>PD</v>
          </cell>
          <cell r="L20827" t="str">
            <v>7934</v>
          </cell>
          <cell r="M20827" t="str">
            <v>V</v>
          </cell>
          <cell r="N20827">
            <v>20713</v>
          </cell>
        </row>
        <row r="20828">
          <cell r="A20828" t="str">
            <v>SF-VIS-INL-SC-0074</v>
          </cell>
          <cell r="B20828" t="str">
            <v>CINT</v>
          </cell>
          <cell r="C20828" t="str">
            <v/>
          </cell>
          <cell r="D20828" t="str">
            <v>BACK CUSHION-2 VISTA RED D3</v>
          </cell>
          <cell r="E20828">
            <v>0</v>
          </cell>
          <cell r="F20828" t="str">
            <v>HALF</v>
          </cell>
          <cell r="G20828" t="str">
            <v>CI_INL</v>
          </cell>
          <cell r="H20828" t="str">
            <v>PC</v>
          </cell>
          <cell r="I20828" t="str">
            <v>CPR</v>
          </cell>
          <cell r="J20828" t="str">
            <v/>
          </cell>
          <cell r="K20828" t="str">
            <v>PD</v>
          </cell>
          <cell r="L20828" t="str">
            <v>7934</v>
          </cell>
          <cell r="M20828" t="str">
            <v>V</v>
          </cell>
          <cell r="N20828">
            <v>20713</v>
          </cell>
        </row>
        <row r="20829">
          <cell r="A20829" t="str">
            <v>SF-VIS-INL-SC-0075</v>
          </cell>
          <cell r="B20829" t="str">
            <v>CINT</v>
          </cell>
          <cell r="C20829" t="str">
            <v/>
          </cell>
          <cell r="D20829" t="str">
            <v>BACK CUSHION-2 VISTA RED N3</v>
          </cell>
          <cell r="E20829">
            <v>44804</v>
          </cell>
          <cell r="F20829" t="str">
            <v>HALF</v>
          </cell>
          <cell r="G20829" t="str">
            <v>CI_INL</v>
          </cell>
          <cell r="H20829" t="str">
            <v>PC</v>
          </cell>
          <cell r="I20829" t="str">
            <v>CPR</v>
          </cell>
          <cell r="J20829" t="str">
            <v/>
          </cell>
          <cell r="K20829" t="str">
            <v>PD</v>
          </cell>
          <cell r="L20829" t="str">
            <v>7934</v>
          </cell>
          <cell r="M20829" t="str">
            <v>V</v>
          </cell>
          <cell r="N20829">
            <v>19282</v>
          </cell>
        </row>
        <row r="20830">
          <cell r="A20830" t="str">
            <v>SF-VIS-INL-SC-0076</v>
          </cell>
          <cell r="B20830" t="str">
            <v>CINT</v>
          </cell>
          <cell r="C20830" t="str">
            <v/>
          </cell>
          <cell r="D20830" t="str">
            <v>BACK CUSHION-2 VISTA S1</v>
          </cell>
          <cell r="E20830">
            <v>0</v>
          </cell>
          <cell r="F20830" t="str">
            <v>HALF</v>
          </cell>
          <cell r="G20830" t="str">
            <v>CI_INL</v>
          </cell>
          <cell r="H20830" t="str">
            <v>PC</v>
          </cell>
          <cell r="I20830" t="str">
            <v>CPR</v>
          </cell>
          <cell r="J20830" t="str">
            <v/>
          </cell>
          <cell r="K20830" t="str">
            <v>PD</v>
          </cell>
          <cell r="L20830" t="str">
            <v>7934</v>
          </cell>
          <cell r="M20830" t="str">
            <v>V</v>
          </cell>
          <cell r="N20830">
            <v>20713</v>
          </cell>
        </row>
        <row r="20831">
          <cell r="A20831" t="str">
            <v>SF-VIS-INL-SC-0077</v>
          </cell>
          <cell r="B20831" t="str">
            <v>CINT</v>
          </cell>
          <cell r="C20831" t="str">
            <v/>
          </cell>
          <cell r="D20831" t="str">
            <v>BACK CUSHION-2 VISTA TAURUS BROWN</v>
          </cell>
          <cell r="E20831">
            <v>0</v>
          </cell>
          <cell r="F20831" t="str">
            <v>HALF</v>
          </cell>
          <cell r="G20831" t="str">
            <v>CI_INL</v>
          </cell>
          <cell r="H20831" t="str">
            <v>PC</v>
          </cell>
          <cell r="I20831" t="str">
            <v>CPR</v>
          </cell>
          <cell r="J20831" t="str">
            <v/>
          </cell>
          <cell r="K20831" t="str">
            <v>PD</v>
          </cell>
          <cell r="L20831" t="str">
            <v>7934</v>
          </cell>
          <cell r="M20831" t="str">
            <v>V</v>
          </cell>
          <cell r="N20831">
            <v>20713</v>
          </cell>
        </row>
        <row r="20832">
          <cell r="A20832" t="str">
            <v>SF-VIS-INL-SC-0078</v>
          </cell>
          <cell r="B20832" t="str">
            <v>CINT</v>
          </cell>
          <cell r="C20832" t="str">
            <v/>
          </cell>
          <cell r="D20832" t="str">
            <v>BACK CUSHION-2 VISTA TAURUS NAVY BLUE</v>
          </cell>
          <cell r="E20832">
            <v>0</v>
          </cell>
          <cell r="F20832" t="str">
            <v>HALF</v>
          </cell>
          <cell r="G20832" t="str">
            <v>CI_INL</v>
          </cell>
          <cell r="H20832" t="str">
            <v>PC</v>
          </cell>
          <cell r="I20832" t="str">
            <v>CPR</v>
          </cell>
          <cell r="J20832" t="str">
            <v/>
          </cell>
          <cell r="K20832" t="str">
            <v>PD</v>
          </cell>
          <cell r="L20832" t="str">
            <v>7934</v>
          </cell>
          <cell r="M20832" t="str">
            <v>V</v>
          </cell>
          <cell r="N20832">
            <v>20713</v>
          </cell>
        </row>
        <row r="20833">
          <cell r="A20833" t="str">
            <v>SF-VIS-INL-SC-0079</v>
          </cell>
          <cell r="B20833" t="str">
            <v>CINT</v>
          </cell>
          <cell r="C20833" t="str">
            <v/>
          </cell>
          <cell r="D20833" t="str">
            <v>BACK CUSHION-2 VISTA V1</v>
          </cell>
          <cell r="E20833">
            <v>0</v>
          </cell>
          <cell r="F20833" t="str">
            <v>HALF</v>
          </cell>
          <cell r="G20833" t="str">
            <v>CI_INL</v>
          </cell>
          <cell r="H20833" t="str">
            <v>PC</v>
          </cell>
          <cell r="I20833" t="str">
            <v>CPR</v>
          </cell>
          <cell r="J20833" t="str">
            <v/>
          </cell>
          <cell r="K20833" t="str">
            <v>PD</v>
          </cell>
          <cell r="L20833" t="str">
            <v>7934</v>
          </cell>
          <cell r="M20833" t="str">
            <v>V</v>
          </cell>
          <cell r="N20833">
            <v>20713</v>
          </cell>
        </row>
        <row r="20834">
          <cell r="A20834" t="str">
            <v>SF-VIS-INL-SC-0080</v>
          </cell>
          <cell r="B20834" t="str">
            <v>CINT</v>
          </cell>
          <cell r="C20834" t="str">
            <v/>
          </cell>
          <cell r="D20834" t="str">
            <v>BACK CUSHION-2 VISTA V3</v>
          </cell>
          <cell r="E20834">
            <v>0</v>
          </cell>
          <cell r="F20834" t="str">
            <v>HALF</v>
          </cell>
          <cell r="G20834" t="str">
            <v>CI_INL</v>
          </cell>
          <cell r="H20834" t="str">
            <v>PC</v>
          </cell>
          <cell r="I20834" t="str">
            <v>CPR</v>
          </cell>
          <cell r="J20834" t="str">
            <v/>
          </cell>
          <cell r="K20834" t="str">
            <v>PD</v>
          </cell>
          <cell r="L20834" t="str">
            <v>7934</v>
          </cell>
          <cell r="M20834" t="str">
            <v>V</v>
          </cell>
          <cell r="N20834">
            <v>20713</v>
          </cell>
        </row>
        <row r="20835">
          <cell r="A20835" t="str">
            <v>SF-VIS-INL-SC-0081</v>
          </cell>
          <cell r="B20835" t="str">
            <v>CINT</v>
          </cell>
          <cell r="C20835" t="str">
            <v/>
          </cell>
          <cell r="D20835" t="str">
            <v>BACK CUSHION-2 VISTA V7</v>
          </cell>
          <cell r="E20835">
            <v>0</v>
          </cell>
          <cell r="F20835" t="str">
            <v>HALF</v>
          </cell>
          <cell r="G20835" t="str">
            <v>CI_INL</v>
          </cell>
          <cell r="H20835" t="str">
            <v>PC</v>
          </cell>
          <cell r="I20835" t="str">
            <v>CPR</v>
          </cell>
          <cell r="J20835" t="str">
            <v/>
          </cell>
          <cell r="K20835" t="str">
            <v>PD</v>
          </cell>
          <cell r="L20835" t="str">
            <v>7934</v>
          </cell>
          <cell r="M20835" t="str">
            <v>V</v>
          </cell>
          <cell r="N20835">
            <v>20713</v>
          </cell>
        </row>
        <row r="20836">
          <cell r="A20836" t="str">
            <v>SF-VIS-INL-SC-0082</v>
          </cell>
          <cell r="B20836" t="str">
            <v>CINT</v>
          </cell>
          <cell r="C20836" t="str">
            <v/>
          </cell>
          <cell r="D20836" t="str">
            <v>BACK CUSHION-2 VISTA VINTAGE 062 + BORDI</v>
          </cell>
          <cell r="E20836">
            <v>0</v>
          </cell>
          <cell r="F20836" t="str">
            <v>HALF</v>
          </cell>
          <cell r="G20836" t="str">
            <v>CI_INL</v>
          </cell>
          <cell r="H20836" t="str">
            <v>PC</v>
          </cell>
          <cell r="I20836" t="str">
            <v>CPR</v>
          </cell>
          <cell r="J20836" t="str">
            <v/>
          </cell>
          <cell r="K20836" t="str">
            <v>PD</v>
          </cell>
          <cell r="L20836" t="str">
            <v>7934</v>
          </cell>
          <cell r="M20836" t="str">
            <v>V</v>
          </cell>
          <cell r="N20836">
            <v>20713</v>
          </cell>
        </row>
        <row r="20837">
          <cell r="A20837" t="str">
            <v>SF-VIS-INL-SC-0083</v>
          </cell>
          <cell r="B20837" t="str">
            <v>CINT</v>
          </cell>
          <cell r="C20837" t="str">
            <v/>
          </cell>
          <cell r="D20837" t="str">
            <v>BACK CUSHION-2 VISTA YELLOW L8</v>
          </cell>
          <cell r="E20837">
            <v>0</v>
          </cell>
          <cell r="F20837" t="str">
            <v>HALF</v>
          </cell>
          <cell r="G20837" t="str">
            <v>CI_INL</v>
          </cell>
          <cell r="H20837" t="str">
            <v>PC</v>
          </cell>
          <cell r="I20837" t="str">
            <v>CPR</v>
          </cell>
          <cell r="J20837" t="str">
            <v/>
          </cell>
          <cell r="K20837" t="str">
            <v>PD</v>
          </cell>
          <cell r="L20837" t="str">
            <v>7934</v>
          </cell>
          <cell r="M20837" t="str">
            <v>V</v>
          </cell>
          <cell r="N20837">
            <v>20713</v>
          </cell>
        </row>
        <row r="20838">
          <cell r="A20838" t="str">
            <v>SF-VIS-INL-SC-0084</v>
          </cell>
          <cell r="B20838" t="str">
            <v>CINT</v>
          </cell>
          <cell r="C20838" t="str">
            <v/>
          </cell>
          <cell r="D20838" t="str">
            <v>SEAT CUSHION CAVIS BROWN O4</v>
          </cell>
          <cell r="E20838">
            <v>44748</v>
          </cell>
          <cell r="F20838" t="str">
            <v>HALF</v>
          </cell>
          <cell r="G20838" t="str">
            <v>CI_INL</v>
          </cell>
          <cell r="H20838" t="str">
            <v>PC</v>
          </cell>
          <cell r="I20838" t="str">
            <v>CPR</v>
          </cell>
          <cell r="J20838" t="str">
            <v/>
          </cell>
          <cell r="K20838" t="str">
            <v>PD</v>
          </cell>
          <cell r="L20838" t="str">
            <v>7934</v>
          </cell>
          <cell r="M20838" t="str">
            <v>V</v>
          </cell>
          <cell r="N20838">
            <v>42186</v>
          </cell>
        </row>
        <row r="20839">
          <cell r="A20839" t="str">
            <v>SF-VIS-INL-SC-0085</v>
          </cell>
          <cell r="B20839" t="str">
            <v>CINT</v>
          </cell>
          <cell r="C20839" t="str">
            <v/>
          </cell>
          <cell r="D20839" t="str">
            <v>SEAT CUSHION CAVIS L13</v>
          </cell>
          <cell r="E20839">
            <v>0</v>
          </cell>
          <cell r="F20839" t="str">
            <v>HALF</v>
          </cell>
          <cell r="G20839" t="str">
            <v>CI_INL</v>
          </cell>
          <cell r="H20839" t="str">
            <v>PC</v>
          </cell>
          <cell r="I20839" t="str">
            <v>CPR</v>
          </cell>
          <cell r="J20839" t="str">
            <v/>
          </cell>
          <cell r="K20839" t="str">
            <v>PD</v>
          </cell>
          <cell r="L20839" t="str">
            <v>7934</v>
          </cell>
          <cell r="M20839" t="str">
            <v>V</v>
          </cell>
          <cell r="N20839">
            <v>42186</v>
          </cell>
        </row>
        <row r="20840">
          <cell r="A20840" t="str">
            <v>SF-VIS-INL-SC-0086</v>
          </cell>
          <cell r="B20840" t="str">
            <v>CINT</v>
          </cell>
          <cell r="C20840" t="str">
            <v/>
          </cell>
          <cell r="D20840" t="str">
            <v>SEAT CUSHION VISTA BIRU Y1</v>
          </cell>
          <cell r="E20840">
            <v>0</v>
          </cell>
          <cell r="F20840" t="str">
            <v>HALF</v>
          </cell>
          <cell r="G20840" t="str">
            <v>CI_INL</v>
          </cell>
          <cell r="H20840" t="str">
            <v>PC</v>
          </cell>
          <cell r="I20840" t="str">
            <v>CPR</v>
          </cell>
          <cell r="J20840" t="str">
            <v/>
          </cell>
          <cell r="K20840" t="str">
            <v>PD</v>
          </cell>
          <cell r="L20840" t="str">
            <v>7934</v>
          </cell>
          <cell r="M20840" t="str">
            <v>V</v>
          </cell>
          <cell r="N20840">
            <v>48128</v>
          </cell>
        </row>
        <row r="20841">
          <cell r="A20841" t="str">
            <v>SF-VIS-INL-SC-0087</v>
          </cell>
          <cell r="B20841" t="str">
            <v>CINT</v>
          </cell>
          <cell r="C20841" t="str">
            <v/>
          </cell>
          <cell r="D20841" t="str">
            <v>SEAT CUSHION VISTA BLACK L7</v>
          </cell>
          <cell r="E20841">
            <v>44804</v>
          </cell>
          <cell r="F20841" t="str">
            <v>HALF</v>
          </cell>
          <cell r="G20841" t="str">
            <v>CI_INL</v>
          </cell>
          <cell r="H20841" t="str">
            <v>PC</v>
          </cell>
          <cell r="I20841" t="str">
            <v>CPR</v>
          </cell>
          <cell r="J20841" t="str">
            <v/>
          </cell>
          <cell r="K20841" t="str">
            <v>PD</v>
          </cell>
          <cell r="L20841" t="str">
            <v>7934</v>
          </cell>
          <cell r="M20841" t="str">
            <v>V</v>
          </cell>
          <cell r="N20841">
            <v>42532</v>
          </cell>
        </row>
        <row r="20842">
          <cell r="A20842" t="str">
            <v>SF-VIS-INL-SC-0088</v>
          </cell>
          <cell r="B20842" t="str">
            <v>CINT</v>
          </cell>
          <cell r="C20842" t="str">
            <v/>
          </cell>
          <cell r="D20842" t="str">
            <v>SEAT CUSHION VISTA BLACK O7</v>
          </cell>
          <cell r="E20842">
            <v>44804</v>
          </cell>
          <cell r="F20842" t="str">
            <v>HALF</v>
          </cell>
          <cell r="G20842" t="str">
            <v>CI_INL</v>
          </cell>
          <cell r="H20842" t="str">
            <v>PC</v>
          </cell>
          <cell r="I20842" t="str">
            <v>CPR</v>
          </cell>
          <cell r="J20842" t="str">
            <v/>
          </cell>
          <cell r="K20842" t="str">
            <v>PD</v>
          </cell>
          <cell r="L20842" t="str">
            <v>7934</v>
          </cell>
          <cell r="M20842" t="str">
            <v>V</v>
          </cell>
          <cell r="N20842">
            <v>41842</v>
          </cell>
        </row>
        <row r="20843">
          <cell r="A20843" t="str">
            <v>SF-VIS-INL-SC-0089</v>
          </cell>
          <cell r="B20843" t="str">
            <v>CINT</v>
          </cell>
          <cell r="C20843" t="str">
            <v/>
          </cell>
          <cell r="D20843" t="str">
            <v>SEAT CUSHION VISTA BLUE D1</v>
          </cell>
          <cell r="E20843">
            <v>0</v>
          </cell>
          <cell r="F20843" t="str">
            <v>HALF</v>
          </cell>
          <cell r="G20843" t="str">
            <v>CI_INL</v>
          </cell>
          <cell r="H20843" t="str">
            <v>PC</v>
          </cell>
          <cell r="I20843" t="str">
            <v>CPR</v>
          </cell>
          <cell r="J20843" t="str">
            <v/>
          </cell>
          <cell r="K20843" t="str">
            <v>PD</v>
          </cell>
          <cell r="L20843" t="str">
            <v>7934</v>
          </cell>
          <cell r="M20843" t="str">
            <v>V</v>
          </cell>
          <cell r="N20843">
            <v>48128</v>
          </cell>
        </row>
        <row r="20844">
          <cell r="A20844" t="str">
            <v>SF-VIS-INL-SC-0090</v>
          </cell>
          <cell r="B20844" t="str">
            <v>CINT</v>
          </cell>
          <cell r="C20844" t="str">
            <v/>
          </cell>
          <cell r="D20844" t="str">
            <v>SEAT CUSHION VISTA BLUE L1</v>
          </cell>
          <cell r="E20844">
            <v>44804</v>
          </cell>
          <cell r="F20844" t="str">
            <v>HALF</v>
          </cell>
          <cell r="G20844" t="str">
            <v>CI_INL</v>
          </cell>
          <cell r="H20844" t="str">
            <v>PC</v>
          </cell>
          <cell r="I20844" t="str">
            <v>CPR</v>
          </cell>
          <cell r="J20844" t="str">
            <v/>
          </cell>
          <cell r="K20844" t="str">
            <v>PD</v>
          </cell>
          <cell r="L20844" t="str">
            <v>7934</v>
          </cell>
          <cell r="M20844" t="str">
            <v>V</v>
          </cell>
          <cell r="N20844">
            <v>38701</v>
          </cell>
        </row>
        <row r="20845">
          <cell r="A20845" t="str">
            <v>SF-VIS-INL-SC-0091</v>
          </cell>
          <cell r="B20845" t="str">
            <v>CINT</v>
          </cell>
          <cell r="C20845" t="str">
            <v/>
          </cell>
          <cell r="D20845" t="str">
            <v>SEAT CUSHION VISTA BLUE O1</v>
          </cell>
          <cell r="E20845">
            <v>44748</v>
          </cell>
          <cell r="F20845" t="str">
            <v>HALF</v>
          </cell>
          <cell r="G20845" t="str">
            <v>CI_INL</v>
          </cell>
          <cell r="H20845" t="str">
            <v>PC</v>
          </cell>
          <cell r="I20845" t="str">
            <v>CPR</v>
          </cell>
          <cell r="J20845" t="str">
            <v/>
          </cell>
          <cell r="K20845" t="str">
            <v>PD</v>
          </cell>
          <cell r="L20845" t="str">
            <v>7934</v>
          </cell>
          <cell r="M20845" t="str">
            <v>V</v>
          </cell>
          <cell r="N20845">
            <v>48128</v>
          </cell>
        </row>
        <row r="20846">
          <cell r="A20846" t="str">
            <v>SF-VIS-INL-SC-0092</v>
          </cell>
          <cell r="B20846" t="str">
            <v>CINT</v>
          </cell>
          <cell r="C20846" t="str">
            <v/>
          </cell>
          <cell r="D20846" t="str">
            <v>SEAT CUSHION VISTA BROWN N4</v>
          </cell>
          <cell r="E20846">
            <v>44804</v>
          </cell>
          <cell r="F20846" t="str">
            <v>HALF</v>
          </cell>
          <cell r="G20846" t="str">
            <v>CI_INL</v>
          </cell>
          <cell r="H20846" t="str">
            <v>PC</v>
          </cell>
          <cell r="I20846" t="str">
            <v>CPR</v>
          </cell>
          <cell r="J20846" t="str">
            <v/>
          </cell>
          <cell r="K20846" t="str">
            <v>PD</v>
          </cell>
          <cell r="L20846" t="str">
            <v>7934</v>
          </cell>
          <cell r="M20846" t="str">
            <v>V</v>
          </cell>
          <cell r="N20846">
            <v>41722</v>
          </cell>
        </row>
        <row r="20847">
          <cell r="A20847" t="str">
            <v>SF-VIS-INL-SC-0093</v>
          </cell>
          <cell r="B20847" t="str">
            <v>CINT</v>
          </cell>
          <cell r="C20847" t="str">
            <v/>
          </cell>
          <cell r="D20847" t="str">
            <v>SEAT CUSHION VISTA C6</v>
          </cell>
          <cell r="E20847">
            <v>0</v>
          </cell>
          <cell r="F20847" t="str">
            <v>HALF</v>
          </cell>
          <cell r="G20847" t="str">
            <v>CI_INL</v>
          </cell>
          <cell r="H20847" t="str">
            <v>PC</v>
          </cell>
          <cell r="I20847" t="str">
            <v>CPR</v>
          </cell>
          <cell r="J20847" t="str">
            <v/>
          </cell>
          <cell r="K20847" t="str">
            <v>PD</v>
          </cell>
          <cell r="L20847" t="str">
            <v>7934</v>
          </cell>
          <cell r="M20847" t="str">
            <v>V</v>
          </cell>
          <cell r="N20847">
            <v>48128</v>
          </cell>
        </row>
        <row r="20848">
          <cell r="A20848" t="str">
            <v>SF-VIS-INL-SC-0094</v>
          </cell>
          <cell r="B20848" t="str">
            <v>CINT</v>
          </cell>
          <cell r="C20848" t="str">
            <v/>
          </cell>
          <cell r="D20848" t="str">
            <v>SEAT CUSHION VISTA CREAM N5</v>
          </cell>
          <cell r="E20848">
            <v>44748</v>
          </cell>
          <cell r="F20848" t="str">
            <v>HALF</v>
          </cell>
          <cell r="G20848" t="str">
            <v>CI_INL</v>
          </cell>
          <cell r="H20848" t="str">
            <v>PC</v>
          </cell>
          <cell r="I20848" t="str">
            <v>CPR</v>
          </cell>
          <cell r="J20848" t="str">
            <v/>
          </cell>
          <cell r="K20848" t="str">
            <v>PD</v>
          </cell>
          <cell r="L20848" t="str">
            <v>7934</v>
          </cell>
          <cell r="M20848" t="str">
            <v>V</v>
          </cell>
          <cell r="N20848">
            <v>48128</v>
          </cell>
        </row>
        <row r="20849">
          <cell r="A20849" t="str">
            <v>SF-VIS-INL-SC-0095</v>
          </cell>
          <cell r="B20849" t="str">
            <v>CINT</v>
          </cell>
          <cell r="C20849" t="str">
            <v/>
          </cell>
          <cell r="D20849" t="str">
            <v>SEAT CUSHION VISTA CREAM O5</v>
          </cell>
          <cell r="E20849">
            <v>44748</v>
          </cell>
          <cell r="F20849" t="str">
            <v>HALF</v>
          </cell>
          <cell r="G20849" t="str">
            <v>CI_INL</v>
          </cell>
          <cell r="H20849" t="str">
            <v>PC</v>
          </cell>
          <cell r="I20849" t="str">
            <v>CPR</v>
          </cell>
          <cell r="J20849" t="str">
            <v/>
          </cell>
          <cell r="K20849" t="str">
            <v>PD</v>
          </cell>
          <cell r="L20849" t="str">
            <v>7934</v>
          </cell>
          <cell r="M20849" t="str">
            <v>V</v>
          </cell>
          <cell r="N20849">
            <v>48128</v>
          </cell>
        </row>
        <row r="20850">
          <cell r="A20850" t="str">
            <v>SF-VIS-INL-SC-0096</v>
          </cell>
          <cell r="B20850" t="str">
            <v>CINT</v>
          </cell>
          <cell r="C20850" t="str">
            <v/>
          </cell>
          <cell r="D20850" t="str">
            <v>SEAT CUSHION VISTA D3</v>
          </cell>
          <cell r="E20850">
            <v>0</v>
          </cell>
          <cell r="F20850" t="str">
            <v>HALF</v>
          </cell>
          <cell r="G20850" t="str">
            <v>CI_INL</v>
          </cell>
          <cell r="H20850" t="str">
            <v>PC</v>
          </cell>
          <cell r="I20850" t="str">
            <v>CPR</v>
          </cell>
          <cell r="J20850" t="str">
            <v/>
          </cell>
          <cell r="K20850" t="str">
            <v>PD</v>
          </cell>
          <cell r="L20850" t="str">
            <v>7934</v>
          </cell>
          <cell r="M20850" t="str">
            <v>V</v>
          </cell>
          <cell r="N20850">
            <v>48128</v>
          </cell>
        </row>
        <row r="20851">
          <cell r="A20851" t="str">
            <v>SF-VIS-INL-SC-0097</v>
          </cell>
          <cell r="B20851" t="str">
            <v>CINT</v>
          </cell>
          <cell r="C20851" t="str">
            <v/>
          </cell>
          <cell r="D20851" t="str">
            <v>SEAT CUSHION VISTA D7</v>
          </cell>
          <cell r="E20851">
            <v>0</v>
          </cell>
          <cell r="F20851" t="str">
            <v>HALF</v>
          </cell>
          <cell r="G20851" t="str">
            <v>CI_INL</v>
          </cell>
          <cell r="H20851" t="str">
            <v>PC</v>
          </cell>
          <cell r="I20851" t="str">
            <v>CPR</v>
          </cell>
          <cell r="J20851" t="str">
            <v/>
          </cell>
          <cell r="K20851" t="str">
            <v>PD</v>
          </cell>
          <cell r="L20851" t="str">
            <v>7934</v>
          </cell>
          <cell r="M20851" t="str">
            <v>V</v>
          </cell>
          <cell r="N20851">
            <v>48128</v>
          </cell>
        </row>
        <row r="20852">
          <cell r="A20852" t="str">
            <v>SF-VIS-INL-SC-0098</v>
          </cell>
          <cell r="B20852" t="str">
            <v>CINT</v>
          </cell>
          <cell r="C20852" t="str">
            <v/>
          </cell>
          <cell r="D20852" t="str">
            <v>SEAT CUSHION VISTA GREEEN O6</v>
          </cell>
          <cell r="E20852">
            <v>44825</v>
          </cell>
          <cell r="F20852" t="str">
            <v>HALF</v>
          </cell>
          <cell r="G20852" t="str">
            <v>CI_INL</v>
          </cell>
          <cell r="H20852" t="str">
            <v>PC</v>
          </cell>
          <cell r="I20852" t="str">
            <v>CPR</v>
          </cell>
          <cell r="J20852" t="str">
            <v/>
          </cell>
          <cell r="K20852" t="str">
            <v>PD</v>
          </cell>
          <cell r="L20852" t="str">
            <v>7934</v>
          </cell>
          <cell r="M20852" t="str">
            <v>V</v>
          </cell>
          <cell r="N20852">
            <v>41463</v>
          </cell>
        </row>
        <row r="20853">
          <cell r="A20853" t="str">
            <v>SF-VIS-INL-SC-0099</v>
          </cell>
          <cell r="B20853" t="str">
            <v>CINT</v>
          </cell>
          <cell r="C20853" t="str">
            <v/>
          </cell>
          <cell r="D20853" t="str">
            <v>SEAT CUSHION VISTA GREEN AMAZONE</v>
          </cell>
          <cell r="E20853">
            <v>0</v>
          </cell>
          <cell r="F20853" t="str">
            <v>HALF</v>
          </cell>
          <cell r="G20853" t="str">
            <v>CI_INL</v>
          </cell>
          <cell r="H20853" t="str">
            <v>PC</v>
          </cell>
          <cell r="I20853" t="str">
            <v>CPR</v>
          </cell>
          <cell r="J20853" t="str">
            <v/>
          </cell>
          <cell r="K20853" t="str">
            <v>PD</v>
          </cell>
          <cell r="L20853" t="str">
            <v>7934</v>
          </cell>
          <cell r="M20853" t="str">
            <v>V</v>
          </cell>
          <cell r="N20853">
            <v>48128</v>
          </cell>
        </row>
        <row r="20854">
          <cell r="A20854" t="str">
            <v>SF-VIS-INL-SC-0100</v>
          </cell>
          <cell r="B20854" t="str">
            <v>CINT</v>
          </cell>
          <cell r="C20854" t="str">
            <v/>
          </cell>
          <cell r="D20854" t="str">
            <v>SEAT CUSHION VISTA GREEN L6</v>
          </cell>
          <cell r="E20854">
            <v>44804</v>
          </cell>
          <cell r="F20854" t="str">
            <v>HALF</v>
          </cell>
          <cell r="G20854" t="str">
            <v>CI_INL</v>
          </cell>
          <cell r="H20854" t="str">
            <v>PC</v>
          </cell>
          <cell r="I20854" t="str">
            <v>CPR</v>
          </cell>
          <cell r="J20854" t="str">
            <v/>
          </cell>
          <cell r="K20854" t="str">
            <v>PD</v>
          </cell>
          <cell r="L20854" t="str">
            <v>7934</v>
          </cell>
          <cell r="M20854" t="str">
            <v>V</v>
          </cell>
          <cell r="N20854">
            <v>30363</v>
          </cell>
        </row>
        <row r="20855">
          <cell r="A20855" t="str">
            <v>SF-VIS-INL-SC-0101</v>
          </cell>
          <cell r="B20855" t="str">
            <v>CINT</v>
          </cell>
          <cell r="C20855" t="str">
            <v/>
          </cell>
          <cell r="D20855" t="str">
            <v>SEAT CUSHION VISTA GREY L2</v>
          </cell>
          <cell r="E20855">
            <v>0</v>
          </cell>
          <cell r="F20855" t="str">
            <v>HALF</v>
          </cell>
          <cell r="G20855" t="str">
            <v>CI_INL</v>
          </cell>
          <cell r="H20855" t="str">
            <v>PC</v>
          </cell>
          <cell r="I20855" t="str">
            <v>CPR</v>
          </cell>
          <cell r="J20855" t="str">
            <v/>
          </cell>
          <cell r="K20855" t="str">
            <v>PD</v>
          </cell>
          <cell r="L20855" t="str">
            <v>7934</v>
          </cell>
          <cell r="M20855" t="str">
            <v>V</v>
          </cell>
          <cell r="N20855">
            <v>48128</v>
          </cell>
        </row>
        <row r="20856">
          <cell r="A20856" t="str">
            <v>SF-VIS-INL-SC-0102</v>
          </cell>
          <cell r="B20856" t="str">
            <v>CINT</v>
          </cell>
          <cell r="C20856" t="str">
            <v/>
          </cell>
          <cell r="D20856" t="str">
            <v>SEAT CUSHION VISTA GREY O2</v>
          </cell>
          <cell r="E20856">
            <v>44804</v>
          </cell>
          <cell r="F20856" t="str">
            <v>HALF</v>
          </cell>
          <cell r="G20856" t="str">
            <v>CI_INL</v>
          </cell>
          <cell r="H20856" t="str">
            <v>PC</v>
          </cell>
          <cell r="I20856" t="str">
            <v>CPR</v>
          </cell>
          <cell r="J20856" t="str">
            <v/>
          </cell>
          <cell r="K20856" t="str">
            <v>PD</v>
          </cell>
          <cell r="L20856" t="str">
            <v>7934</v>
          </cell>
          <cell r="M20856" t="str">
            <v>V</v>
          </cell>
          <cell r="N20856">
            <v>40349</v>
          </cell>
        </row>
        <row r="20857">
          <cell r="A20857" t="str">
            <v>SF-VIS-INL-SC-0103</v>
          </cell>
          <cell r="B20857" t="str">
            <v>CINT</v>
          </cell>
          <cell r="C20857" t="str">
            <v/>
          </cell>
          <cell r="D20857" t="str">
            <v>SEAT CUSHION VISTA GREY Y2</v>
          </cell>
          <cell r="E20857">
            <v>0</v>
          </cell>
          <cell r="F20857" t="str">
            <v>HALF</v>
          </cell>
          <cell r="G20857" t="str">
            <v>CI_INL</v>
          </cell>
          <cell r="H20857" t="str">
            <v>PC</v>
          </cell>
          <cell r="I20857" t="str">
            <v>CPR</v>
          </cell>
          <cell r="J20857" t="str">
            <v/>
          </cell>
          <cell r="K20857" t="str">
            <v>PD</v>
          </cell>
          <cell r="L20857" t="str">
            <v>7934</v>
          </cell>
          <cell r="M20857" t="str">
            <v>V</v>
          </cell>
          <cell r="N20857">
            <v>48128</v>
          </cell>
        </row>
        <row r="20858">
          <cell r="A20858" t="str">
            <v>SF-VIS-INL-SC-0104</v>
          </cell>
          <cell r="B20858" t="str">
            <v>CINT</v>
          </cell>
          <cell r="C20858" t="str">
            <v/>
          </cell>
          <cell r="D20858" t="str">
            <v>SEAT CUSHION VISTA L12</v>
          </cell>
          <cell r="E20858">
            <v>44804</v>
          </cell>
          <cell r="F20858" t="str">
            <v>HALF</v>
          </cell>
          <cell r="G20858" t="str">
            <v>CI_INL</v>
          </cell>
          <cell r="H20858" t="str">
            <v>PC</v>
          </cell>
          <cell r="I20858" t="str">
            <v>CPR</v>
          </cell>
          <cell r="J20858" t="str">
            <v/>
          </cell>
          <cell r="K20858" t="str">
            <v>PD</v>
          </cell>
          <cell r="L20858" t="str">
            <v>7934</v>
          </cell>
          <cell r="M20858" t="str">
            <v>V</v>
          </cell>
          <cell r="N20858">
            <v>52188</v>
          </cell>
        </row>
        <row r="20859">
          <cell r="A20859" t="str">
            <v>SF-VIS-INL-SC-0105</v>
          </cell>
          <cell r="B20859" t="str">
            <v>CINT</v>
          </cell>
          <cell r="C20859" t="str">
            <v/>
          </cell>
          <cell r="D20859" t="str">
            <v>SEAT CUSHION VISTA L2 (ALABAMA)</v>
          </cell>
          <cell r="E20859">
            <v>0</v>
          </cell>
          <cell r="F20859" t="str">
            <v>HALF</v>
          </cell>
          <cell r="G20859" t="str">
            <v>CI_INL</v>
          </cell>
          <cell r="H20859" t="str">
            <v>PC</v>
          </cell>
          <cell r="I20859" t="str">
            <v>CPR</v>
          </cell>
          <cell r="J20859" t="str">
            <v/>
          </cell>
          <cell r="K20859" t="str">
            <v>PD</v>
          </cell>
          <cell r="L20859" t="str">
            <v>7934</v>
          </cell>
          <cell r="M20859" t="str">
            <v>V</v>
          </cell>
          <cell r="N20859">
            <v>48128</v>
          </cell>
        </row>
        <row r="20860">
          <cell r="A20860" t="str">
            <v>SF-VIS-INL-SC-0106</v>
          </cell>
          <cell r="B20860" t="str">
            <v>CINT</v>
          </cell>
          <cell r="C20860" t="str">
            <v/>
          </cell>
          <cell r="D20860" t="str">
            <v>SEAT CUSHION VISTA L2 + MIKA</v>
          </cell>
          <cell r="E20860">
            <v>0</v>
          </cell>
          <cell r="F20860" t="str">
            <v>HALF</v>
          </cell>
          <cell r="G20860" t="str">
            <v>CI_INL</v>
          </cell>
          <cell r="H20860" t="str">
            <v>PC</v>
          </cell>
          <cell r="I20860" t="str">
            <v>CPR</v>
          </cell>
          <cell r="J20860" t="str">
            <v/>
          </cell>
          <cell r="K20860" t="str">
            <v>PD</v>
          </cell>
          <cell r="L20860" t="str">
            <v>7934</v>
          </cell>
          <cell r="M20860" t="str">
            <v>V</v>
          </cell>
          <cell r="N20860">
            <v>48128</v>
          </cell>
        </row>
        <row r="20861">
          <cell r="A20861" t="str">
            <v>SF-VIS-INL-SC-0107</v>
          </cell>
          <cell r="B20861" t="str">
            <v>CINT</v>
          </cell>
          <cell r="C20861" t="str">
            <v/>
          </cell>
          <cell r="D20861" t="str">
            <v>SEAT CUSHION VISTA L7 (ALABAMA)</v>
          </cell>
          <cell r="E20861">
            <v>0</v>
          </cell>
          <cell r="F20861" t="str">
            <v>HALF</v>
          </cell>
          <cell r="G20861" t="str">
            <v>CI_INL</v>
          </cell>
          <cell r="H20861" t="str">
            <v>PC</v>
          </cell>
          <cell r="I20861" t="str">
            <v>CPR</v>
          </cell>
          <cell r="J20861" t="str">
            <v/>
          </cell>
          <cell r="K20861" t="str">
            <v>PD</v>
          </cell>
          <cell r="L20861" t="str">
            <v>7934</v>
          </cell>
          <cell r="M20861" t="str">
            <v>V</v>
          </cell>
          <cell r="N20861">
            <v>48128</v>
          </cell>
        </row>
        <row r="20862">
          <cell r="A20862" t="str">
            <v>SF-VIS-INL-SC-0108</v>
          </cell>
          <cell r="B20862" t="str">
            <v>CINT</v>
          </cell>
          <cell r="C20862" t="str">
            <v/>
          </cell>
          <cell r="D20862" t="str">
            <v>SEAT CUSHION VISTA L8</v>
          </cell>
          <cell r="E20862">
            <v>0</v>
          </cell>
          <cell r="F20862" t="str">
            <v>HALF</v>
          </cell>
          <cell r="G20862" t="str">
            <v>CI_INL</v>
          </cell>
          <cell r="H20862" t="str">
            <v>PC</v>
          </cell>
          <cell r="I20862" t="str">
            <v>CPR</v>
          </cell>
          <cell r="J20862" t="str">
            <v/>
          </cell>
          <cell r="K20862" t="str">
            <v>PD</v>
          </cell>
          <cell r="L20862" t="str">
            <v>7934</v>
          </cell>
          <cell r="M20862" t="str">
            <v>V</v>
          </cell>
          <cell r="N20862">
            <v>48128</v>
          </cell>
        </row>
        <row r="20863">
          <cell r="A20863" t="str">
            <v>SF-VIS-INL-SC-0109</v>
          </cell>
          <cell r="B20863" t="str">
            <v>CINT</v>
          </cell>
          <cell r="C20863" t="str">
            <v/>
          </cell>
          <cell r="D20863" t="str">
            <v>SEAT CUSHION VISTA MAROON YK3</v>
          </cell>
          <cell r="E20863">
            <v>0</v>
          </cell>
          <cell r="F20863" t="str">
            <v>HALF</v>
          </cell>
          <cell r="G20863" t="str">
            <v>CI_INL</v>
          </cell>
          <cell r="H20863" t="str">
            <v>PC</v>
          </cell>
          <cell r="I20863" t="str">
            <v>CPR</v>
          </cell>
          <cell r="J20863" t="str">
            <v/>
          </cell>
          <cell r="K20863" t="str">
            <v>PD</v>
          </cell>
          <cell r="L20863" t="str">
            <v>7934</v>
          </cell>
          <cell r="M20863" t="str">
            <v>V</v>
          </cell>
          <cell r="N20863">
            <v>48128</v>
          </cell>
        </row>
        <row r="20864">
          <cell r="A20864" t="str">
            <v>SF-VIS-INL-SC-0110</v>
          </cell>
          <cell r="B20864" t="str">
            <v>CINT</v>
          </cell>
          <cell r="C20864" t="str">
            <v/>
          </cell>
          <cell r="D20864" t="str">
            <v>SEAT CUSHION VISTA MOSAK BLUE</v>
          </cell>
          <cell r="E20864">
            <v>0</v>
          </cell>
          <cell r="F20864" t="str">
            <v>HALF</v>
          </cell>
          <cell r="G20864" t="str">
            <v>CI_INL</v>
          </cell>
          <cell r="H20864" t="str">
            <v>PC</v>
          </cell>
          <cell r="I20864" t="str">
            <v>CPR</v>
          </cell>
          <cell r="J20864" t="str">
            <v/>
          </cell>
          <cell r="K20864" t="str">
            <v>PD</v>
          </cell>
          <cell r="L20864" t="str">
            <v>7934</v>
          </cell>
          <cell r="M20864" t="str">
            <v>V</v>
          </cell>
          <cell r="N20864">
            <v>48128</v>
          </cell>
        </row>
        <row r="20865">
          <cell r="A20865" t="str">
            <v>SF-VIS-INL-SC-0111</v>
          </cell>
          <cell r="B20865" t="str">
            <v>CINT</v>
          </cell>
          <cell r="C20865" t="str">
            <v/>
          </cell>
          <cell r="D20865" t="str">
            <v>SEAT CUSHION VISTA N3</v>
          </cell>
          <cell r="E20865">
            <v>0</v>
          </cell>
          <cell r="F20865" t="str">
            <v>HALF</v>
          </cell>
          <cell r="G20865" t="str">
            <v>CI_INL</v>
          </cell>
          <cell r="H20865" t="str">
            <v>PC</v>
          </cell>
          <cell r="I20865" t="str">
            <v>CPR</v>
          </cell>
          <cell r="J20865" t="str">
            <v/>
          </cell>
          <cell r="K20865" t="str">
            <v>PD</v>
          </cell>
          <cell r="L20865" t="str">
            <v>7934</v>
          </cell>
          <cell r="M20865" t="str">
            <v>V</v>
          </cell>
          <cell r="N20865">
            <v>48128</v>
          </cell>
        </row>
        <row r="20866">
          <cell r="A20866" t="str">
            <v>SF-VIS-INL-SC-0112</v>
          </cell>
          <cell r="B20866" t="str">
            <v>CINT</v>
          </cell>
          <cell r="C20866" t="str">
            <v/>
          </cell>
          <cell r="D20866" t="str">
            <v>SEAT CUSHION VISTA O4</v>
          </cell>
          <cell r="E20866">
            <v>0</v>
          </cell>
          <cell r="F20866" t="str">
            <v>HALF</v>
          </cell>
          <cell r="G20866" t="str">
            <v>CI_INL</v>
          </cell>
          <cell r="H20866" t="str">
            <v>PC</v>
          </cell>
          <cell r="I20866" t="str">
            <v>CPR</v>
          </cell>
          <cell r="J20866" t="str">
            <v/>
          </cell>
          <cell r="K20866" t="str">
            <v>PD</v>
          </cell>
          <cell r="L20866" t="str">
            <v>7934</v>
          </cell>
          <cell r="M20866" t="str">
            <v>V</v>
          </cell>
          <cell r="N20866">
            <v>48128</v>
          </cell>
        </row>
        <row r="20867">
          <cell r="A20867" t="str">
            <v>SF-VIS-INL-SC-0113</v>
          </cell>
          <cell r="B20867" t="str">
            <v>CINT</v>
          </cell>
          <cell r="C20867" t="str">
            <v/>
          </cell>
          <cell r="D20867" t="str">
            <v>SEAT CUSHION VISTA O8</v>
          </cell>
          <cell r="E20867">
            <v>0</v>
          </cell>
          <cell r="F20867" t="str">
            <v>HALF</v>
          </cell>
          <cell r="G20867" t="str">
            <v>CI_INL</v>
          </cell>
          <cell r="H20867" t="str">
            <v>PC</v>
          </cell>
          <cell r="I20867" t="str">
            <v>CPR</v>
          </cell>
          <cell r="J20867" t="str">
            <v/>
          </cell>
          <cell r="K20867" t="str">
            <v>PD</v>
          </cell>
          <cell r="L20867" t="str">
            <v>7934</v>
          </cell>
          <cell r="M20867" t="str">
            <v>V</v>
          </cell>
          <cell r="N20867">
            <v>48128</v>
          </cell>
        </row>
        <row r="20868">
          <cell r="A20868" t="str">
            <v>SF-VIS-INL-SC-0114</v>
          </cell>
          <cell r="B20868" t="str">
            <v>CINT</v>
          </cell>
          <cell r="C20868" t="str">
            <v/>
          </cell>
          <cell r="D20868" t="str">
            <v>SEAT CUSHION VISTA OSCAR WHITE</v>
          </cell>
          <cell r="E20868">
            <v>0</v>
          </cell>
          <cell r="F20868" t="str">
            <v>HALF</v>
          </cell>
          <cell r="G20868" t="str">
            <v>CI_INL</v>
          </cell>
          <cell r="H20868" t="str">
            <v>PC</v>
          </cell>
          <cell r="I20868" t="str">
            <v>CPR</v>
          </cell>
          <cell r="J20868" t="str">
            <v/>
          </cell>
          <cell r="K20868" t="str">
            <v>PD</v>
          </cell>
          <cell r="L20868" t="str">
            <v>7934</v>
          </cell>
          <cell r="M20868" t="str">
            <v>V</v>
          </cell>
          <cell r="N20868">
            <v>48128</v>
          </cell>
        </row>
        <row r="20869">
          <cell r="A20869" t="str">
            <v>SF-VIS-INL-SC-0115</v>
          </cell>
          <cell r="B20869" t="str">
            <v>CINT</v>
          </cell>
          <cell r="C20869" t="str">
            <v/>
          </cell>
          <cell r="D20869" t="str">
            <v>SEAT CUSHION VISTA RED AL11</v>
          </cell>
          <cell r="E20869">
            <v>0</v>
          </cell>
          <cell r="F20869" t="str">
            <v>HALF</v>
          </cell>
          <cell r="G20869" t="str">
            <v>CI_INL</v>
          </cell>
          <cell r="H20869" t="str">
            <v>PC</v>
          </cell>
          <cell r="I20869" t="str">
            <v>CPR</v>
          </cell>
          <cell r="J20869" t="str">
            <v/>
          </cell>
          <cell r="K20869" t="str">
            <v>PD</v>
          </cell>
          <cell r="L20869" t="str">
            <v>7934</v>
          </cell>
          <cell r="M20869" t="str">
            <v>V</v>
          </cell>
          <cell r="N20869">
            <v>48128</v>
          </cell>
        </row>
        <row r="20870">
          <cell r="A20870" t="str">
            <v>SF-VIS-INL-SC-0116</v>
          </cell>
          <cell r="B20870" t="str">
            <v>CINT</v>
          </cell>
          <cell r="C20870" t="str">
            <v/>
          </cell>
          <cell r="D20870" t="str">
            <v>SEAT CUSHION VISTA RED AL-11 BORDIR</v>
          </cell>
          <cell r="E20870">
            <v>0</v>
          </cell>
          <cell r="F20870" t="str">
            <v>HALF</v>
          </cell>
          <cell r="G20870" t="str">
            <v>CI_INL</v>
          </cell>
          <cell r="H20870" t="str">
            <v>PC</v>
          </cell>
          <cell r="I20870" t="str">
            <v>CPR</v>
          </cell>
          <cell r="J20870" t="str">
            <v/>
          </cell>
          <cell r="K20870" t="str">
            <v>PD</v>
          </cell>
          <cell r="L20870" t="str">
            <v>7934</v>
          </cell>
          <cell r="M20870" t="str">
            <v>V</v>
          </cell>
          <cell r="N20870">
            <v>48128</v>
          </cell>
        </row>
        <row r="20871">
          <cell r="A20871" t="str">
            <v>SF-VIS-INL-SC-0117</v>
          </cell>
          <cell r="B20871" t="str">
            <v>CINT</v>
          </cell>
          <cell r="C20871" t="str">
            <v/>
          </cell>
          <cell r="D20871" t="str">
            <v>SEAT CUSHION VISTA RED N3</v>
          </cell>
          <cell r="E20871">
            <v>44804</v>
          </cell>
          <cell r="F20871" t="str">
            <v>HALF</v>
          </cell>
          <cell r="G20871" t="str">
            <v>CI_INL</v>
          </cell>
          <cell r="H20871" t="str">
            <v>PC</v>
          </cell>
          <cell r="I20871" t="str">
            <v>CPR</v>
          </cell>
          <cell r="J20871" t="str">
            <v/>
          </cell>
          <cell r="K20871" t="str">
            <v>PD</v>
          </cell>
          <cell r="L20871" t="str">
            <v>7934</v>
          </cell>
          <cell r="M20871" t="str">
            <v>V</v>
          </cell>
          <cell r="N20871">
            <v>41987</v>
          </cell>
        </row>
        <row r="20872">
          <cell r="A20872" t="str">
            <v>SF-VIS-INL-SC-0118</v>
          </cell>
          <cell r="B20872" t="str">
            <v>CINT</v>
          </cell>
          <cell r="C20872" t="str">
            <v/>
          </cell>
          <cell r="D20872" t="str">
            <v>SEAT CUSHION VISTA RED O3</v>
          </cell>
          <cell r="E20872">
            <v>44825</v>
          </cell>
          <cell r="F20872" t="str">
            <v>HALF</v>
          </cell>
          <cell r="G20872" t="str">
            <v>CI_INL</v>
          </cell>
          <cell r="H20872" t="str">
            <v>PC</v>
          </cell>
          <cell r="I20872" t="str">
            <v>CPR</v>
          </cell>
          <cell r="J20872" t="str">
            <v/>
          </cell>
          <cell r="K20872" t="str">
            <v>PD</v>
          </cell>
          <cell r="L20872" t="str">
            <v>7934</v>
          </cell>
          <cell r="M20872" t="str">
            <v>V</v>
          </cell>
          <cell r="N20872">
            <v>41414</v>
          </cell>
        </row>
        <row r="20873">
          <cell r="A20873" t="str">
            <v>SF-VIS-INL-SC-0119</v>
          </cell>
          <cell r="B20873" t="str">
            <v>CINT</v>
          </cell>
          <cell r="C20873" t="str">
            <v/>
          </cell>
          <cell r="D20873" t="str">
            <v>SEAT CUSHION VISTA S1</v>
          </cell>
          <cell r="E20873">
            <v>0</v>
          </cell>
          <cell r="F20873" t="str">
            <v>HALF</v>
          </cell>
          <cell r="G20873" t="str">
            <v>CI_INL</v>
          </cell>
          <cell r="H20873" t="str">
            <v>PC</v>
          </cell>
          <cell r="I20873" t="str">
            <v>CPR</v>
          </cell>
          <cell r="J20873" t="str">
            <v/>
          </cell>
          <cell r="K20873" t="str">
            <v>PD</v>
          </cell>
          <cell r="L20873" t="str">
            <v>7934</v>
          </cell>
          <cell r="M20873" t="str">
            <v>V</v>
          </cell>
          <cell r="N20873">
            <v>48128</v>
          </cell>
        </row>
        <row r="20874">
          <cell r="A20874" t="str">
            <v>SF-VIS-INL-SC-0120</v>
          </cell>
          <cell r="B20874" t="str">
            <v>CINT</v>
          </cell>
          <cell r="C20874" t="str">
            <v/>
          </cell>
          <cell r="D20874" t="str">
            <v>SEAT CUSHION VISTA TAURUS BROWN</v>
          </cell>
          <cell r="E20874">
            <v>0</v>
          </cell>
          <cell r="F20874" t="str">
            <v>HALF</v>
          </cell>
          <cell r="G20874" t="str">
            <v>CI_INL</v>
          </cell>
          <cell r="H20874" t="str">
            <v>PC</v>
          </cell>
          <cell r="I20874" t="str">
            <v>CPR</v>
          </cell>
          <cell r="J20874" t="str">
            <v/>
          </cell>
          <cell r="K20874" t="str">
            <v>PD</v>
          </cell>
          <cell r="L20874" t="str">
            <v>7934</v>
          </cell>
          <cell r="M20874" t="str">
            <v>V</v>
          </cell>
          <cell r="N20874">
            <v>48128</v>
          </cell>
        </row>
        <row r="20875">
          <cell r="A20875" t="str">
            <v>SF-VIS-INL-SC-0121</v>
          </cell>
          <cell r="B20875" t="str">
            <v>CINT</v>
          </cell>
          <cell r="C20875" t="str">
            <v/>
          </cell>
          <cell r="D20875" t="str">
            <v>SEAT CUSHION VISTA TAURUS NAVY BLUE</v>
          </cell>
          <cell r="E20875">
            <v>0</v>
          </cell>
          <cell r="F20875" t="str">
            <v>HALF</v>
          </cell>
          <cell r="G20875" t="str">
            <v>CI_INL</v>
          </cell>
          <cell r="H20875" t="str">
            <v>PC</v>
          </cell>
          <cell r="I20875" t="str">
            <v>CPR</v>
          </cell>
          <cell r="J20875" t="str">
            <v/>
          </cell>
          <cell r="K20875" t="str">
            <v>PD</v>
          </cell>
          <cell r="L20875" t="str">
            <v>7934</v>
          </cell>
          <cell r="M20875" t="str">
            <v>V</v>
          </cell>
          <cell r="N20875">
            <v>48128</v>
          </cell>
        </row>
        <row r="20876">
          <cell r="A20876" t="str">
            <v>SF-VIS-INL-SC-0122</v>
          </cell>
          <cell r="B20876" t="str">
            <v>CINT</v>
          </cell>
          <cell r="C20876" t="str">
            <v/>
          </cell>
          <cell r="D20876" t="str">
            <v>SEAT CUSHION VISTA V1</v>
          </cell>
          <cell r="E20876">
            <v>0</v>
          </cell>
          <cell r="F20876" t="str">
            <v>HALF</v>
          </cell>
          <cell r="G20876" t="str">
            <v>CI_INL</v>
          </cell>
          <cell r="H20876" t="str">
            <v>PC</v>
          </cell>
          <cell r="I20876" t="str">
            <v>CPR</v>
          </cell>
          <cell r="J20876" t="str">
            <v/>
          </cell>
          <cell r="K20876" t="str">
            <v>PD</v>
          </cell>
          <cell r="L20876" t="str">
            <v>7934</v>
          </cell>
          <cell r="M20876" t="str">
            <v>V</v>
          </cell>
          <cell r="N20876">
            <v>48128</v>
          </cell>
        </row>
        <row r="20877">
          <cell r="A20877" t="str">
            <v>SF-VIS-INL-SC-0123</v>
          </cell>
          <cell r="B20877" t="str">
            <v>CINT</v>
          </cell>
          <cell r="C20877" t="str">
            <v/>
          </cell>
          <cell r="D20877" t="str">
            <v>SEAT CUSHION VISTA V3</v>
          </cell>
          <cell r="E20877">
            <v>0</v>
          </cell>
          <cell r="F20877" t="str">
            <v>HALF</v>
          </cell>
          <cell r="G20877" t="str">
            <v>CI_INL</v>
          </cell>
          <cell r="H20877" t="str">
            <v>PC</v>
          </cell>
          <cell r="I20877" t="str">
            <v>CPR</v>
          </cell>
          <cell r="J20877" t="str">
            <v/>
          </cell>
          <cell r="K20877" t="str">
            <v>PD</v>
          </cell>
          <cell r="L20877" t="str">
            <v>7934</v>
          </cell>
          <cell r="M20877" t="str">
            <v>V</v>
          </cell>
          <cell r="N20877">
            <v>48128</v>
          </cell>
        </row>
        <row r="20878">
          <cell r="A20878" t="str">
            <v>SF-VIS-INL-SC-0124</v>
          </cell>
          <cell r="B20878" t="str">
            <v>CINT</v>
          </cell>
          <cell r="C20878" t="str">
            <v/>
          </cell>
          <cell r="D20878" t="str">
            <v>SEAT CUSHION VISTA V7</v>
          </cell>
          <cell r="E20878">
            <v>0</v>
          </cell>
          <cell r="F20878" t="str">
            <v>HALF</v>
          </cell>
          <cell r="G20878" t="str">
            <v>CI_INL</v>
          </cell>
          <cell r="H20878" t="str">
            <v>PC</v>
          </cell>
          <cell r="I20878" t="str">
            <v>CPR</v>
          </cell>
          <cell r="J20878" t="str">
            <v/>
          </cell>
          <cell r="K20878" t="str">
            <v>PD</v>
          </cell>
          <cell r="L20878" t="str">
            <v>7934</v>
          </cell>
          <cell r="M20878" t="str">
            <v>V</v>
          </cell>
          <cell r="N20878">
            <v>48128</v>
          </cell>
        </row>
        <row r="20879">
          <cell r="A20879" t="str">
            <v>SF-VIS-INL-SC-0125</v>
          </cell>
          <cell r="B20879" t="str">
            <v>CINT</v>
          </cell>
          <cell r="C20879" t="str">
            <v/>
          </cell>
          <cell r="D20879" t="str">
            <v>SEAT CUSHION VISTA VINTAGE 062</v>
          </cell>
          <cell r="E20879">
            <v>0</v>
          </cell>
          <cell r="F20879" t="str">
            <v>HALF</v>
          </cell>
          <cell r="G20879" t="str">
            <v>CI_INL</v>
          </cell>
          <cell r="H20879" t="str">
            <v>PC</v>
          </cell>
          <cell r="I20879" t="str">
            <v>CPR</v>
          </cell>
          <cell r="J20879" t="str">
            <v/>
          </cell>
          <cell r="K20879" t="str">
            <v>PD</v>
          </cell>
          <cell r="L20879" t="str">
            <v>7934</v>
          </cell>
          <cell r="M20879" t="str">
            <v>V</v>
          </cell>
          <cell r="N20879">
            <v>48128</v>
          </cell>
        </row>
        <row r="20880">
          <cell r="A20880" t="str">
            <v>SF-VIS-INL-SC-0126</v>
          </cell>
          <cell r="B20880" t="str">
            <v>CINT</v>
          </cell>
          <cell r="C20880" t="str">
            <v/>
          </cell>
          <cell r="D20880" t="str">
            <v>SEAT CUSHION VISTA O1</v>
          </cell>
          <cell r="E20880">
            <v>0</v>
          </cell>
          <cell r="F20880" t="str">
            <v>HALF</v>
          </cell>
          <cell r="G20880" t="str">
            <v>CI_INL</v>
          </cell>
          <cell r="H20880" t="str">
            <v>PC</v>
          </cell>
          <cell r="I20880" t="str">
            <v>CPR</v>
          </cell>
          <cell r="J20880" t="str">
            <v/>
          </cell>
          <cell r="K20880" t="str">
            <v>PD</v>
          </cell>
          <cell r="L20880" t="str">
            <v>7934</v>
          </cell>
          <cell r="M20880" t="str">
            <v>V</v>
          </cell>
          <cell r="N20880">
            <v>48128</v>
          </cell>
        </row>
        <row r="20881">
          <cell r="A20881" t="str">
            <v>SF-VIS-INL-SC-0127</v>
          </cell>
          <cell r="B20881" t="str">
            <v>CINT</v>
          </cell>
          <cell r="C20881" t="str">
            <v/>
          </cell>
          <cell r="D20881" t="str">
            <v>BACK CUSHION-2 VISTA GREEN L6 BRDIR STMM</v>
          </cell>
          <cell r="E20881">
            <v>44804</v>
          </cell>
          <cell r="F20881" t="str">
            <v>HALF</v>
          </cell>
          <cell r="G20881" t="str">
            <v>CI_INL</v>
          </cell>
          <cell r="H20881" t="str">
            <v>PC</v>
          </cell>
          <cell r="I20881" t="str">
            <v>CPR</v>
          </cell>
          <cell r="J20881" t="str">
            <v/>
          </cell>
          <cell r="K20881" t="str">
            <v>PD</v>
          </cell>
          <cell r="L20881" t="str">
            <v>7934</v>
          </cell>
          <cell r="M20881" t="str">
            <v>V</v>
          </cell>
          <cell r="N20881">
            <v>21512</v>
          </cell>
        </row>
        <row r="20882">
          <cell r="A20882" t="str">
            <v>SF-VIS-INL-SC-0128</v>
          </cell>
          <cell r="B20882" t="str">
            <v>CINT</v>
          </cell>
          <cell r="C20882" t="str">
            <v/>
          </cell>
          <cell r="D20882" t="str">
            <v>BACK CUSHION-2 VISTA BLUE L1 BORDIR STMM</v>
          </cell>
          <cell r="E20882">
            <v>44804</v>
          </cell>
          <cell r="F20882" t="str">
            <v>HALF</v>
          </cell>
          <cell r="G20882" t="str">
            <v>CI_INL</v>
          </cell>
          <cell r="H20882" t="str">
            <v>PC</v>
          </cell>
          <cell r="I20882" t="str">
            <v>CPR</v>
          </cell>
          <cell r="J20882" t="str">
            <v/>
          </cell>
          <cell r="K20882" t="str">
            <v>PD</v>
          </cell>
          <cell r="L20882" t="str">
            <v>7934</v>
          </cell>
          <cell r="M20882" t="str">
            <v>V</v>
          </cell>
          <cell r="N20882">
            <v>20919</v>
          </cell>
        </row>
        <row r="20883">
          <cell r="A20883" t="str">
            <v>SF-VIS-INL-SC-0129</v>
          </cell>
          <cell r="B20883" t="str">
            <v>CINT</v>
          </cell>
          <cell r="C20883" t="str">
            <v/>
          </cell>
          <cell r="D20883" t="str">
            <v>BACK CUSHION-1 VISTA ORANGE I12</v>
          </cell>
          <cell r="E20883">
            <v>0</v>
          </cell>
          <cell r="F20883" t="str">
            <v>HALF</v>
          </cell>
          <cell r="G20883" t="str">
            <v>CI_INL</v>
          </cell>
          <cell r="H20883" t="str">
            <v>PC</v>
          </cell>
          <cell r="I20883" t="str">
            <v>CPR</v>
          </cell>
          <cell r="J20883" t="str">
            <v/>
          </cell>
          <cell r="K20883" t="str">
            <v>PD</v>
          </cell>
          <cell r="L20883" t="str">
            <v>7934</v>
          </cell>
          <cell r="M20883" t="str">
            <v>S</v>
          </cell>
          <cell r="N20883">
            <v>0</v>
          </cell>
        </row>
        <row r="20884">
          <cell r="A20884" t="str">
            <v>SF-VIS-INL-SC-0130</v>
          </cell>
          <cell r="B20884" t="str">
            <v>CINT</v>
          </cell>
          <cell r="C20884" t="str">
            <v/>
          </cell>
          <cell r="D20884" t="str">
            <v>BACK CUSHION-2 VISTA ORANGE I12</v>
          </cell>
          <cell r="E20884">
            <v>0</v>
          </cell>
          <cell r="F20884" t="str">
            <v>HALF</v>
          </cell>
          <cell r="G20884" t="str">
            <v>CI_INL</v>
          </cell>
          <cell r="H20884" t="str">
            <v>PC</v>
          </cell>
          <cell r="I20884" t="str">
            <v>CPR</v>
          </cell>
          <cell r="J20884" t="str">
            <v/>
          </cell>
          <cell r="K20884" t="str">
            <v>PD</v>
          </cell>
          <cell r="L20884" t="str">
            <v>7934</v>
          </cell>
          <cell r="M20884" t="str">
            <v>S</v>
          </cell>
          <cell r="N20884">
            <v>0</v>
          </cell>
        </row>
        <row r="20885">
          <cell r="A20885" t="str">
            <v>SF-VIS-INL-SC-0131</v>
          </cell>
          <cell r="B20885" t="str">
            <v>CINT</v>
          </cell>
          <cell r="C20885" t="str">
            <v/>
          </cell>
          <cell r="D20885" t="str">
            <v>SEAT CUSHION VISTA ORANGE I12</v>
          </cell>
          <cell r="E20885">
            <v>0</v>
          </cell>
          <cell r="F20885" t="str">
            <v>HALF</v>
          </cell>
          <cell r="G20885" t="str">
            <v>CI_INL</v>
          </cell>
          <cell r="H20885" t="str">
            <v>PC</v>
          </cell>
          <cell r="I20885" t="str">
            <v>CPR</v>
          </cell>
          <cell r="J20885" t="str">
            <v/>
          </cell>
          <cell r="K20885" t="str">
            <v>PD</v>
          </cell>
          <cell r="L20885" t="str">
            <v>7934</v>
          </cell>
          <cell r="M20885" t="str">
            <v>S</v>
          </cell>
          <cell r="N20885">
            <v>0</v>
          </cell>
        </row>
        <row r="20886">
          <cell r="A20886" t="str">
            <v>SF-YAM-I01-CT-0001</v>
          </cell>
          <cell r="B20886" t="str">
            <v>CINT</v>
          </cell>
          <cell r="C20886" t="str">
            <v/>
          </cell>
          <cell r="D20886" t="str">
            <v>FORE LEG YAA K0</v>
          </cell>
          <cell r="E20886">
            <v>44783</v>
          </cell>
          <cell r="F20886" t="str">
            <v>HALF</v>
          </cell>
          <cell r="G20886" t="str">
            <v>CI_I01</v>
          </cell>
          <cell r="H20886" t="str">
            <v>PC</v>
          </cell>
          <cell r="I20886" t="str">
            <v>CPR</v>
          </cell>
          <cell r="J20886" t="str">
            <v/>
          </cell>
          <cell r="K20886" t="str">
            <v>PD</v>
          </cell>
          <cell r="L20886" t="str">
            <v>7931</v>
          </cell>
          <cell r="M20886" t="str">
            <v>S</v>
          </cell>
          <cell r="N20886">
            <v>28273</v>
          </cell>
        </row>
        <row r="20887">
          <cell r="A20887" t="str">
            <v>SF-YAM-I01-CT-0002</v>
          </cell>
          <cell r="B20887" t="str">
            <v>CINT</v>
          </cell>
          <cell r="C20887" t="str">
            <v/>
          </cell>
          <cell r="D20887" t="str">
            <v>FORE LEG YAAA K0</v>
          </cell>
          <cell r="E20887">
            <v>45300</v>
          </cell>
          <cell r="F20887" t="str">
            <v>HALF</v>
          </cell>
          <cell r="G20887" t="str">
            <v>CI_I01</v>
          </cell>
          <cell r="H20887" t="str">
            <v>PC</v>
          </cell>
          <cell r="I20887" t="str">
            <v>CPR</v>
          </cell>
          <cell r="J20887" t="str">
            <v/>
          </cell>
          <cell r="K20887" t="str">
            <v>PD</v>
          </cell>
          <cell r="L20887" t="str">
            <v>7931</v>
          </cell>
          <cell r="M20887" t="str">
            <v>S</v>
          </cell>
          <cell r="N20887">
            <v>27183</v>
          </cell>
        </row>
        <row r="20888">
          <cell r="A20888" t="str">
            <v>SF-YAM-I01-CT-0003</v>
          </cell>
          <cell r="B20888" t="str">
            <v>CINT</v>
          </cell>
          <cell r="C20888" t="str">
            <v/>
          </cell>
          <cell r="D20888" t="str">
            <v>FORE LEG YAMND K0</v>
          </cell>
          <cell r="E20888">
            <v>45232</v>
          </cell>
          <cell r="F20888" t="str">
            <v>HALF</v>
          </cell>
          <cell r="G20888" t="str">
            <v>CI_I01</v>
          </cell>
          <cell r="H20888" t="str">
            <v>PC</v>
          </cell>
          <cell r="I20888" t="str">
            <v>CPR</v>
          </cell>
          <cell r="J20888" t="str">
            <v/>
          </cell>
          <cell r="K20888" t="str">
            <v>PD</v>
          </cell>
          <cell r="L20888" t="str">
            <v>7931</v>
          </cell>
          <cell r="M20888" t="str">
            <v>S</v>
          </cell>
          <cell r="N20888">
            <v>25509</v>
          </cell>
        </row>
        <row r="20889">
          <cell r="A20889" t="str">
            <v>SF-YAM-I01-CT-0004</v>
          </cell>
          <cell r="B20889" t="str">
            <v>CINT</v>
          </cell>
          <cell r="C20889" t="str">
            <v/>
          </cell>
          <cell r="D20889" t="str">
            <v>REAR LEG YAA K0</v>
          </cell>
          <cell r="E20889">
            <v>45300</v>
          </cell>
          <cell r="F20889" t="str">
            <v>HALF</v>
          </cell>
          <cell r="G20889" t="str">
            <v>CI_I01</v>
          </cell>
          <cell r="H20889" t="str">
            <v>PC</v>
          </cell>
          <cell r="I20889" t="str">
            <v>CPR</v>
          </cell>
          <cell r="J20889" t="str">
            <v/>
          </cell>
          <cell r="K20889" t="str">
            <v>PD</v>
          </cell>
          <cell r="L20889" t="str">
            <v>7931</v>
          </cell>
          <cell r="M20889" t="str">
            <v>S</v>
          </cell>
          <cell r="N20889">
            <v>14226</v>
          </cell>
        </row>
        <row r="20890">
          <cell r="A20890" t="str">
            <v>SF-YAM-I01-CT-0005</v>
          </cell>
          <cell r="B20890" t="str">
            <v>CINT</v>
          </cell>
          <cell r="C20890" t="str">
            <v/>
          </cell>
          <cell r="D20890" t="str">
            <v>REAR LEG YAHAA K0</v>
          </cell>
          <cell r="E20890">
            <v>44966</v>
          </cell>
          <cell r="F20890" t="str">
            <v>HALF</v>
          </cell>
          <cell r="G20890" t="str">
            <v>CI_I01</v>
          </cell>
          <cell r="H20890" t="str">
            <v>PC</v>
          </cell>
          <cell r="I20890" t="str">
            <v>CPR</v>
          </cell>
          <cell r="J20890" t="str">
            <v/>
          </cell>
          <cell r="K20890" t="str">
            <v>PD</v>
          </cell>
          <cell r="L20890" t="str">
            <v>7931</v>
          </cell>
          <cell r="M20890" t="str">
            <v>S</v>
          </cell>
          <cell r="N20890">
            <v>18063</v>
          </cell>
        </row>
        <row r="20891">
          <cell r="A20891" t="str">
            <v>SF-YAM-I01-CT-0006</v>
          </cell>
          <cell r="B20891" t="str">
            <v>CINT</v>
          </cell>
          <cell r="C20891" t="str">
            <v/>
          </cell>
          <cell r="D20891" t="str">
            <v>REAR LEG YAMND K0</v>
          </cell>
          <cell r="E20891">
            <v>45232</v>
          </cell>
          <cell r="F20891" t="str">
            <v>HALF</v>
          </cell>
          <cell r="G20891" t="str">
            <v>CI_I01</v>
          </cell>
          <cell r="H20891" t="str">
            <v>PC</v>
          </cell>
          <cell r="I20891" t="str">
            <v>CPR</v>
          </cell>
          <cell r="J20891" t="str">
            <v/>
          </cell>
          <cell r="K20891" t="str">
            <v>PD</v>
          </cell>
          <cell r="L20891" t="str">
            <v>7931</v>
          </cell>
          <cell r="M20891" t="str">
            <v>S</v>
          </cell>
          <cell r="N20891">
            <v>13779</v>
          </cell>
        </row>
        <row r="20892">
          <cell r="A20892" t="str">
            <v>SF-YAM-I01-CT-0007</v>
          </cell>
          <cell r="B20892" t="str">
            <v>CINT</v>
          </cell>
          <cell r="C20892" t="str">
            <v/>
          </cell>
          <cell r="D20892" t="str">
            <v>FRAME YAMATO A</v>
          </cell>
          <cell r="E20892">
            <v>44783</v>
          </cell>
          <cell r="F20892" t="str">
            <v>HALF</v>
          </cell>
          <cell r="G20892" t="str">
            <v>CI_I01</v>
          </cell>
          <cell r="H20892" t="str">
            <v>PC</v>
          </cell>
          <cell r="I20892" t="str">
            <v>CPR</v>
          </cell>
          <cell r="J20892" t="str">
            <v/>
          </cell>
          <cell r="K20892" t="str">
            <v>PD</v>
          </cell>
          <cell r="L20892" t="str">
            <v>7931</v>
          </cell>
          <cell r="M20892" t="str">
            <v>S</v>
          </cell>
          <cell r="N20892">
            <v>144605</v>
          </cell>
        </row>
        <row r="20893">
          <cell r="A20893" t="str">
            <v>SF-YAM-I01-CT-0008</v>
          </cell>
          <cell r="B20893" t="str">
            <v>CINT</v>
          </cell>
          <cell r="C20893" t="str">
            <v/>
          </cell>
          <cell r="D20893" t="str">
            <v>FRAME YAMATO AA</v>
          </cell>
          <cell r="E20893">
            <v>45203</v>
          </cell>
          <cell r="F20893" t="str">
            <v>HALF</v>
          </cell>
          <cell r="G20893" t="str">
            <v>CI_I01</v>
          </cell>
          <cell r="H20893" t="str">
            <v>PC</v>
          </cell>
          <cell r="I20893" t="str">
            <v>CPR</v>
          </cell>
          <cell r="J20893" t="str">
            <v/>
          </cell>
          <cell r="K20893" t="str">
            <v>PD</v>
          </cell>
          <cell r="L20893" t="str">
            <v>7931</v>
          </cell>
          <cell r="M20893" t="str">
            <v>S</v>
          </cell>
          <cell r="N20893">
            <v>118190</v>
          </cell>
        </row>
        <row r="20894">
          <cell r="A20894" t="str">
            <v>SF-YAM-I01-CT-0009</v>
          </cell>
          <cell r="B20894" t="str">
            <v>CINT</v>
          </cell>
          <cell r="C20894" t="str">
            <v/>
          </cell>
          <cell r="D20894" t="str">
            <v>FRAME YAMATO HAA</v>
          </cell>
          <cell r="E20894">
            <v>44966</v>
          </cell>
          <cell r="F20894" t="str">
            <v>HALF</v>
          </cell>
          <cell r="G20894" t="str">
            <v>CI_I01</v>
          </cell>
          <cell r="H20894" t="str">
            <v>PC</v>
          </cell>
          <cell r="I20894" t="str">
            <v>CPR</v>
          </cell>
          <cell r="J20894" t="str">
            <v/>
          </cell>
          <cell r="K20894" t="str">
            <v>PD</v>
          </cell>
          <cell r="L20894" t="str">
            <v>7931</v>
          </cell>
          <cell r="M20894" t="str">
            <v>S</v>
          </cell>
          <cell r="N20894">
            <v>128857</v>
          </cell>
        </row>
        <row r="20895">
          <cell r="A20895" t="str">
            <v>SF-YAM-I01-CT-0010</v>
          </cell>
          <cell r="B20895" t="str">
            <v>CINT</v>
          </cell>
          <cell r="C20895" t="str">
            <v/>
          </cell>
          <cell r="D20895" t="str">
            <v>FRAME YAMATO HNN BLACK</v>
          </cell>
          <cell r="E20895">
            <v>44966</v>
          </cell>
          <cell r="F20895" t="str">
            <v>HALF</v>
          </cell>
          <cell r="G20895" t="str">
            <v>CI_I01</v>
          </cell>
          <cell r="H20895" t="str">
            <v>PC</v>
          </cell>
          <cell r="I20895" t="str">
            <v>CPR</v>
          </cell>
          <cell r="J20895" t="str">
            <v/>
          </cell>
          <cell r="K20895" t="str">
            <v>PD</v>
          </cell>
          <cell r="L20895" t="str">
            <v>7931</v>
          </cell>
          <cell r="M20895" t="str">
            <v>S</v>
          </cell>
          <cell r="N20895">
            <v>123377</v>
          </cell>
        </row>
        <row r="20896">
          <cell r="A20896" t="str">
            <v>SF-YAM-I01-CT-0011</v>
          </cell>
          <cell r="B20896" t="str">
            <v>CINT</v>
          </cell>
          <cell r="C20896" t="str">
            <v/>
          </cell>
          <cell r="D20896" t="str">
            <v>FRAME YAMATO HNN RED</v>
          </cell>
          <cell r="E20896">
            <v>44804</v>
          </cell>
          <cell r="F20896" t="str">
            <v>HALF</v>
          </cell>
          <cell r="G20896" t="str">
            <v>CI_I01</v>
          </cell>
          <cell r="H20896" t="str">
            <v>PC</v>
          </cell>
          <cell r="I20896" t="str">
            <v>CPR</v>
          </cell>
          <cell r="J20896" t="str">
            <v/>
          </cell>
          <cell r="K20896" t="str">
            <v>PD</v>
          </cell>
          <cell r="L20896" t="str">
            <v>7931</v>
          </cell>
          <cell r="M20896" t="str">
            <v>S</v>
          </cell>
          <cell r="N20896">
            <v>145837</v>
          </cell>
        </row>
        <row r="20897">
          <cell r="A20897" t="str">
            <v>SF-YAM-I01-CT-0012</v>
          </cell>
          <cell r="B20897" t="str">
            <v>CINT</v>
          </cell>
          <cell r="C20897" t="str">
            <v/>
          </cell>
          <cell r="D20897" t="str">
            <v>FRAME YAMATO MBD FR</v>
          </cell>
          <cell r="E20897">
            <v>44966</v>
          </cell>
          <cell r="F20897" t="str">
            <v>HALF</v>
          </cell>
          <cell r="G20897" t="str">
            <v>CI_I01</v>
          </cell>
          <cell r="H20897" t="str">
            <v>PC</v>
          </cell>
          <cell r="I20897" t="str">
            <v>CPR</v>
          </cell>
          <cell r="J20897" t="str">
            <v/>
          </cell>
          <cell r="K20897" t="str">
            <v>PD</v>
          </cell>
          <cell r="L20897" t="str">
            <v>7931</v>
          </cell>
          <cell r="M20897" t="str">
            <v>S</v>
          </cell>
          <cell r="N20897">
            <v>84621</v>
          </cell>
        </row>
        <row r="20898">
          <cell r="A20898" t="str">
            <v>SF-YAM-I01-CT-0013</v>
          </cell>
          <cell r="B20898" t="str">
            <v>CINT</v>
          </cell>
          <cell r="C20898" t="str">
            <v/>
          </cell>
          <cell r="D20898" t="str">
            <v>FRAME YAMATO MND</v>
          </cell>
          <cell r="E20898">
            <v>45232</v>
          </cell>
          <cell r="F20898" t="str">
            <v>HALF</v>
          </cell>
          <cell r="G20898" t="str">
            <v>CI_I01</v>
          </cell>
          <cell r="H20898" t="str">
            <v>PC</v>
          </cell>
          <cell r="I20898" t="str">
            <v>CPR</v>
          </cell>
          <cell r="J20898" t="str">
            <v/>
          </cell>
          <cell r="K20898" t="str">
            <v>PD</v>
          </cell>
          <cell r="L20898" t="str">
            <v>7931</v>
          </cell>
          <cell r="M20898" t="str">
            <v>S</v>
          </cell>
          <cell r="N20898">
            <v>143585</v>
          </cell>
        </row>
        <row r="20899">
          <cell r="A20899" t="str">
            <v>SF-YAM-I01-CT-0014</v>
          </cell>
          <cell r="B20899" t="str">
            <v>CINT</v>
          </cell>
          <cell r="C20899" t="str">
            <v/>
          </cell>
          <cell r="D20899" t="str">
            <v>FRAME YAMATO NN BLACK</v>
          </cell>
          <cell r="E20899">
            <v>45300</v>
          </cell>
          <cell r="F20899" t="str">
            <v>HALF</v>
          </cell>
          <cell r="G20899" t="str">
            <v>CI_I01</v>
          </cell>
          <cell r="H20899" t="str">
            <v>PC</v>
          </cell>
          <cell r="I20899" t="str">
            <v>CPR</v>
          </cell>
          <cell r="J20899" t="str">
            <v/>
          </cell>
          <cell r="K20899" t="str">
            <v>PD</v>
          </cell>
          <cell r="L20899" t="str">
            <v>7931</v>
          </cell>
          <cell r="M20899" t="str">
            <v>S</v>
          </cell>
          <cell r="N20899">
            <v>157369</v>
          </cell>
        </row>
        <row r="20900">
          <cell r="A20900" t="str">
            <v>SF-YAM-I01-CT-0015</v>
          </cell>
          <cell r="B20900" t="str">
            <v>CINT</v>
          </cell>
          <cell r="C20900" t="str">
            <v/>
          </cell>
          <cell r="D20900" t="str">
            <v>FRAME YAMATO NN RED</v>
          </cell>
          <cell r="E20900">
            <v>44804</v>
          </cell>
          <cell r="F20900" t="str">
            <v>HALF</v>
          </cell>
          <cell r="G20900" t="str">
            <v>CI_I01</v>
          </cell>
          <cell r="H20900" t="str">
            <v>PC</v>
          </cell>
          <cell r="I20900" t="str">
            <v>CPR</v>
          </cell>
          <cell r="J20900" t="str">
            <v/>
          </cell>
          <cell r="K20900" t="str">
            <v>PD</v>
          </cell>
          <cell r="L20900" t="str">
            <v>7931</v>
          </cell>
          <cell r="M20900" t="str">
            <v>S</v>
          </cell>
          <cell r="N20900">
            <v>102500</v>
          </cell>
        </row>
        <row r="20901">
          <cell r="A20901" t="str">
            <v>SF-YAM-I01-CT-0016</v>
          </cell>
          <cell r="B20901" t="str">
            <v>CINT</v>
          </cell>
          <cell r="C20901" t="str">
            <v/>
          </cell>
          <cell r="D20901" t="str">
            <v>FORE LEG PIPE YAMATO MBD FR</v>
          </cell>
          <cell r="E20901">
            <v>44785</v>
          </cell>
          <cell r="F20901" t="str">
            <v>HALF</v>
          </cell>
          <cell r="G20901" t="str">
            <v>CI_I01</v>
          </cell>
          <cell r="H20901" t="str">
            <v>PC</v>
          </cell>
          <cell r="I20901" t="str">
            <v>CPR</v>
          </cell>
          <cell r="J20901" t="str">
            <v/>
          </cell>
          <cell r="K20901" t="str">
            <v>PD</v>
          </cell>
          <cell r="L20901" t="str">
            <v>7931</v>
          </cell>
          <cell r="M20901" t="str">
            <v>S</v>
          </cell>
          <cell r="N20901">
            <v>0</v>
          </cell>
        </row>
        <row r="20902">
          <cell r="A20902" t="str">
            <v>SF-YAM-I01-CT-0017</v>
          </cell>
          <cell r="B20902" t="str">
            <v>CINT</v>
          </cell>
          <cell r="C20902" t="str">
            <v/>
          </cell>
          <cell r="D20902" t="str">
            <v>FRAME YAMATO NPC</v>
          </cell>
          <cell r="E20902">
            <v>44950</v>
          </cell>
          <cell r="F20902" t="str">
            <v>HALF</v>
          </cell>
          <cell r="G20902" t="str">
            <v>CI_I01</v>
          </cell>
          <cell r="H20902" t="str">
            <v>PC</v>
          </cell>
          <cell r="I20902" t="str">
            <v>CPR</v>
          </cell>
          <cell r="J20902" t="str">
            <v/>
          </cell>
          <cell r="K20902" t="str">
            <v>PD</v>
          </cell>
          <cell r="L20902" t="str">
            <v>7931</v>
          </cell>
          <cell r="M20902" t="str">
            <v>S</v>
          </cell>
          <cell r="N20902">
            <v>63556</v>
          </cell>
        </row>
        <row r="20903">
          <cell r="A20903" t="str">
            <v>SF-YAM-I01-CT-0018</v>
          </cell>
          <cell r="B20903" t="str">
            <v>CINT</v>
          </cell>
          <cell r="C20903" t="str">
            <v/>
          </cell>
          <cell r="D20903" t="str">
            <v>BENDING+PIERCHING ARM PIPE M</v>
          </cell>
          <cell r="E20903">
            <v>45232</v>
          </cell>
          <cell r="F20903" t="str">
            <v>HALF</v>
          </cell>
          <cell r="G20903" t="str">
            <v>CI_I01</v>
          </cell>
          <cell r="H20903" t="str">
            <v>PC</v>
          </cell>
          <cell r="I20903" t="str">
            <v>CPR</v>
          </cell>
          <cell r="J20903" t="str">
            <v/>
          </cell>
          <cell r="K20903" t="str">
            <v>PD</v>
          </cell>
          <cell r="L20903" t="str">
            <v>7931</v>
          </cell>
          <cell r="M20903" t="str">
            <v>S</v>
          </cell>
          <cell r="N20903">
            <v>10018</v>
          </cell>
        </row>
        <row r="20904">
          <cell r="A20904" t="str">
            <v>SF-YAM-I01-CT-0019</v>
          </cell>
          <cell r="B20904" t="str">
            <v>CINT</v>
          </cell>
          <cell r="C20904" t="str">
            <v/>
          </cell>
          <cell r="D20904" t="str">
            <v>FRAME YAMATO HAA FR</v>
          </cell>
          <cell r="E20904">
            <v>44825</v>
          </cell>
          <cell r="F20904" t="str">
            <v>HALF</v>
          </cell>
          <cell r="G20904" t="str">
            <v>CI_I01</v>
          </cell>
          <cell r="H20904" t="str">
            <v>PC</v>
          </cell>
          <cell r="I20904" t="str">
            <v>CPR</v>
          </cell>
          <cell r="J20904" t="str">
            <v/>
          </cell>
          <cell r="K20904" t="str">
            <v>PD</v>
          </cell>
          <cell r="L20904" t="str">
            <v>7931</v>
          </cell>
          <cell r="M20904" t="str">
            <v>S</v>
          </cell>
          <cell r="N20904">
            <v>156014</v>
          </cell>
        </row>
        <row r="20905">
          <cell r="A20905" t="str">
            <v>SF-YAM-I01-CT-0020</v>
          </cell>
          <cell r="B20905" t="str">
            <v>CINT</v>
          </cell>
          <cell r="C20905" t="str">
            <v/>
          </cell>
          <cell r="D20905" t="str">
            <v>FRAME YAMATO H CAT FR</v>
          </cell>
          <cell r="E20905">
            <v>44825</v>
          </cell>
          <cell r="F20905" t="str">
            <v>HALF</v>
          </cell>
          <cell r="G20905" t="str">
            <v>CI_I01</v>
          </cell>
          <cell r="H20905" t="str">
            <v>PC</v>
          </cell>
          <cell r="I20905" t="str">
            <v>CPR</v>
          </cell>
          <cell r="J20905" t="str">
            <v/>
          </cell>
          <cell r="K20905" t="str">
            <v>PD</v>
          </cell>
          <cell r="L20905" t="str">
            <v>7931</v>
          </cell>
          <cell r="M20905" t="str">
            <v>S</v>
          </cell>
          <cell r="N20905">
            <v>71337</v>
          </cell>
        </row>
        <row r="20906">
          <cell r="A20906" t="str">
            <v>SF-YAM-I01-CT-0021</v>
          </cell>
          <cell r="B20906" t="str">
            <v>CINT</v>
          </cell>
          <cell r="C20906" t="str">
            <v/>
          </cell>
          <cell r="D20906" t="str">
            <v>FORE LEG HAA K0</v>
          </cell>
          <cell r="E20906">
            <v>0</v>
          </cell>
          <cell r="F20906" t="str">
            <v>HALF</v>
          </cell>
          <cell r="G20906" t="str">
            <v>CI_I01</v>
          </cell>
          <cell r="H20906" t="str">
            <v>PC</v>
          </cell>
          <cell r="I20906" t="str">
            <v>CPR</v>
          </cell>
          <cell r="J20906" t="str">
            <v/>
          </cell>
          <cell r="K20906" t="str">
            <v>PD</v>
          </cell>
          <cell r="L20906" t="str">
            <v>7931</v>
          </cell>
          <cell r="M20906" t="str">
            <v>S</v>
          </cell>
          <cell r="N20906">
            <v>0</v>
          </cell>
        </row>
        <row r="20907">
          <cell r="A20907" t="str">
            <v>SF-YAM-I01-CT-0022</v>
          </cell>
          <cell r="B20907" t="str">
            <v>CINT</v>
          </cell>
          <cell r="C20907" t="str">
            <v/>
          </cell>
          <cell r="D20907" t="str">
            <v>REAR LEG HAA K0</v>
          </cell>
          <cell r="E20907">
            <v>0</v>
          </cell>
          <cell r="F20907" t="str">
            <v>HALF</v>
          </cell>
          <cell r="G20907" t="str">
            <v>CI_I01</v>
          </cell>
          <cell r="H20907" t="str">
            <v>PC</v>
          </cell>
          <cell r="I20907" t="str">
            <v>CPR</v>
          </cell>
          <cell r="J20907" t="str">
            <v/>
          </cell>
          <cell r="K20907" t="str">
            <v>PD</v>
          </cell>
          <cell r="L20907" t="str">
            <v>7931</v>
          </cell>
          <cell r="M20907" t="str">
            <v>S</v>
          </cell>
          <cell r="N20907">
            <v>0</v>
          </cell>
        </row>
        <row r="20908">
          <cell r="A20908" t="str">
            <v>SF-YAM-I01-CT-0025</v>
          </cell>
          <cell r="B20908" t="str">
            <v>CINT</v>
          </cell>
          <cell r="C20908" t="str">
            <v/>
          </cell>
          <cell r="D20908" t="str">
            <v>FRAME YAMATO NN BLACK SANDY</v>
          </cell>
          <cell r="E20908">
            <v>45169</v>
          </cell>
          <cell r="F20908" t="str">
            <v>HALF</v>
          </cell>
          <cell r="G20908" t="str">
            <v>CI_I01</v>
          </cell>
          <cell r="H20908" t="str">
            <v>PC</v>
          </cell>
          <cell r="I20908" t="str">
            <v>CPR</v>
          </cell>
          <cell r="J20908" t="str">
            <v/>
          </cell>
          <cell r="K20908" t="str">
            <v>PD</v>
          </cell>
          <cell r="L20908" t="str">
            <v>7931</v>
          </cell>
          <cell r="M20908" t="str">
            <v>S</v>
          </cell>
          <cell r="N20908">
            <v>108057</v>
          </cell>
        </row>
        <row r="20909">
          <cell r="A20909" t="str">
            <v>SF-YAM-I01-CT-0026</v>
          </cell>
          <cell r="B20909" t="str">
            <v>CINT</v>
          </cell>
          <cell r="C20909" t="str">
            <v/>
          </cell>
          <cell r="D20909" t="str">
            <v>REMOVER CHROME BACK REST YAMATO</v>
          </cell>
          <cell r="E20909">
            <v>44972</v>
          </cell>
          <cell r="F20909" t="str">
            <v>HALF</v>
          </cell>
          <cell r="G20909" t="str">
            <v>CI_I01</v>
          </cell>
          <cell r="H20909" t="str">
            <v>PC</v>
          </cell>
          <cell r="I20909" t="str">
            <v>CPR</v>
          </cell>
          <cell r="J20909" t="str">
            <v/>
          </cell>
          <cell r="K20909" t="str">
            <v>PD</v>
          </cell>
          <cell r="L20909" t="str">
            <v>7931</v>
          </cell>
          <cell r="M20909" t="str">
            <v>S</v>
          </cell>
          <cell r="N20909">
            <v>13700</v>
          </cell>
        </row>
        <row r="20910">
          <cell r="A20910" t="str">
            <v>SF-YAM-I01-CT-0027</v>
          </cell>
          <cell r="B20910" t="str">
            <v>CINT</v>
          </cell>
          <cell r="C20910" t="str">
            <v/>
          </cell>
          <cell r="D20910" t="str">
            <v>REMOVER FORE LEG YAMND</v>
          </cell>
          <cell r="E20910">
            <v>44972</v>
          </cell>
          <cell r="F20910" t="str">
            <v>HALF</v>
          </cell>
          <cell r="G20910" t="str">
            <v>CI_I01</v>
          </cell>
          <cell r="H20910" t="str">
            <v>PC</v>
          </cell>
          <cell r="I20910" t="str">
            <v>CPR</v>
          </cell>
          <cell r="J20910" t="str">
            <v/>
          </cell>
          <cell r="K20910" t="str">
            <v>PD</v>
          </cell>
          <cell r="L20910" t="str">
            <v>7931</v>
          </cell>
          <cell r="M20910" t="str">
            <v>S</v>
          </cell>
          <cell r="N20910">
            <v>18000</v>
          </cell>
        </row>
        <row r="20911">
          <cell r="A20911" t="str">
            <v>SF-YAM-I01-CT-0028</v>
          </cell>
          <cell r="B20911" t="str">
            <v>CINT</v>
          </cell>
          <cell r="C20911" t="str">
            <v/>
          </cell>
          <cell r="D20911" t="str">
            <v>REMOVER REAR LEG YAMND</v>
          </cell>
          <cell r="E20911">
            <v>44972</v>
          </cell>
          <cell r="F20911" t="str">
            <v>HALF</v>
          </cell>
          <cell r="G20911" t="str">
            <v>CI_I01</v>
          </cell>
          <cell r="H20911" t="str">
            <v>PC</v>
          </cell>
          <cell r="I20911" t="str">
            <v>CPR</v>
          </cell>
          <cell r="J20911" t="str">
            <v/>
          </cell>
          <cell r="K20911" t="str">
            <v>PD</v>
          </cell>
          <cell r="L20911" t="str">
            <v>7931</v>
          </cell>
          <cell r="M20911" t="str">
            <v>S</v>
          </cell>
          <cell r="N20911">
            <v>12000</v>
          </cell>
        </row>
        <row r="20912">
          <cell r="A20912" t="str">
            <v>SF-YAM-I01-CT-0029</v>
          </cell>
          <cell r="B20912" t="str">
            <v>CINT</v>
          </cell>
          <cell r="C20912" t="str">
            <v/>
          </cell>
          <cell r="D20912" t="str">
            <v>REAR LEG COSMO H K0</v>
          </cell>
          <cell r="E20912">
            <v>45232</v>
          </cell>
          <cell r="F20912" t="str">
            <v>HALF</v>
          </cell>
          <cell r="G20912" t="str">
            <v>CI_I01</v>
          </cell>
          <cell r="H20912" t="str">
            <v>PC</v>
          </cell>
          <cell r="I20912" t="str">
            <v>CPR</v>
          </cell>
          <cell r="J20912" t="str">
            <v/>
          </cell>
          <cell r="K20912" t="str">
            <v>PD</v>
          </cell>
          <cell r="L20912" t="str">
            <v>7931</v>
          </cell>
          <cell r="M20912" t="str">
            <v>S</v>
          </cell>
          <cell r="N20912">
            <v>17097</v>
          </cell>
        </row>
        <row r="20913">
          <cell r="A20913" t="str">
            <v>SF-YAM-I01-CT-0030</v>
          </cell>
          <cell r="B20913" t="str">
            <v>CINT</v>
          </cell>
          <cell r="C20913" t="str">
            <v/>
          </cell>
          <cell r="D20913" t="str">
            <v>FORE LEG COSMO H K0</v>
          </cell>
          <cell r="E20913">
            <v>45232</v>
          </cell>
          <cell r="F20913" t="str">
            <v>HALF</v>
          </cell>
          <cell r="G20913" t="str">
            <v>CI_I01</v>
          </cell>
          <cell r="H20913" t="str">
            <v>PC</v>
          </cell>
          <cell r="I20913" t="str">
            <v>CPR</v>
          </cell>
          <cell r="J20913" t="str">
            <v/>
          </cell>
          <cell r="K20913" t="str">
            <v>PD</v>
          </cell>
          <cell r="L20913" t="str">
            <v>7931</v>
          </cell>
          <cell r="M20913" t="str">
            <v>S</v>
          </cell>
          <cell r="N20913">
            <v>25919</v>
          </cell>
        </row>
        <row r="20914">
          <cell r="A20914" t="str">
            <v>SF-YAM-I01-CT-0031</v>
          </cell>
          <cell r="B20914" t="str">
            <v>CINT</v>
          </cell>
          <cell r="C20914" t="str">
            <v/>
          </cell>
          <cell r="D20914" t="str">
            <v>FRAME YAMATO NN BLACK + RACK</v>
          </cell>
          <cell r="E20914">
            <v>45085</v>
          </cell>
          <cell r="F20914" t="str">
            <v>HALF</v>
          </cell>
          <cell r="G20914" t="str">
            <v>CI_I01</v>
          </cell>
          <cell r="H20914" t="str">
            <v>PC</v>
          </cell>
          <cell r="I20914" t="str">
            <v>CPR</v>
          </cell>
          <cell r="J20914" t="str">
            <v/>
          </cell>
          <cell r="K20914" t="str">
            <v>PD</v>
          </cell>
          <cell r="L20914" t="str">
            <v>7931</v>
          </cell>
          <cell r="M20914" t="str">
            <v>S</v>
          </cell>
          <cell r="N20914">
            <v>138178</v>
          </cell>
        </row>
        <row r="20915">
          <cell r="A20915" t="str">
            <v>SF-YAM-I01-CT-0032</v>
          </cell>
          <cell r="B20915" t="str">
            <v>CINT</v>
          </cell>
          <cell r="C20915" t="str">
            <v/>
          </cell>
          <cell r="D20915" t="str">
            <v>FORE LEG YAMATO NN+RACK K0</v>
          </cell>
          <cell r="E20915">
            <v>45145</v>
          </cell>
          <cell r="F20915" t="str">
            <v>HALF</v>
          </cell>
          <cell r="G20915" t="str">
            <v>CI_I01</v>
          </cell>
          <cell r="H20915" t="str">
            <v>PC</v>
          </cell>
          <cell r="I20915" t="str">
            <v>CPR</v>
          </cell>
          <cell r="J20915" t="str">
            <v/>
          </cell>
          <cell r="K20915" t="str">
            <v>PD</v>
          </cell>
          <cell r="L20915" t="str">
            <v>7931</v>
          </cell>
          <cell r="M20915" t="str">
            <v>S</v>
          </cell>
          <cell r="N20915">
            <v>27384</v>
          </cell>
        </row>
        <row r="20916">
          <cell r="A20916" t="str">
            <v>SF-YAM-I01-CT-0033</v>
          </cell>
          <cell r="B20916" t="str">
            <v>CINT</v>
          </cell>
          <cell r="C20916" t="str">
            <v/>
          </cell>
          <cell r="D20916" t="str">
            <v>FORE LEG COSMO 541H K0</v>
          </cell>
          <cell r="E20916">
            <v>45175</v>
          </cell>
          <cell r="F20916" t="str">
            <v>HALF</v>
          </cell>
          <cell r="G20916" t="str">
            <v>CI_I01</v>
          </cell>
          <cell r="H20916" t="str">
            <v>PC</v>
          </cell>
          <cell r="I20916" t="str">
            <v>CPR</v>
          </cell>
          <cell r="J20916" t="str">
            <v/>
          </cell>
          <cell r="K20916" t="str">
            <v>PD</v>
          </cell>
          <cell r="L20916" t="str">
            <v>7931</v>
          </cell>
          <cell r="M20916" t="str">
            <v>S</v>
          </cell>
          <cell r="N20916">
            <v>26547</v>
          </cell>
        </row>
        <row r="20917">
          <cell r="A20917" t="str">
            <v>SF-YAM-I01-CT-0034</v>
          </cell>
          <cell r="B20917" t="str">
            <v>CINT</v>
          </cell>
          <cell r="C20917" t="str">
            <v/>
          </cell>
          <cell r="D20917" t="str">
            <v>FRAME YAMATO MND LARGE MEMO</v>
          </cell>
          <cell r="E20917">
            <v>45250</v>
          </cell>
          <cell r="F20917" t="str">
            <v>HALF</v>
          </cell>
          <cell r="G20917" t="str">
            <v>CI_I01</v>
          </cell>
          <cell r="H20917" t="str">
            <v>PC</v>
          </cell>
          <cell r="I20917" t="str">
            <v>CPR</v>
          </cell>
          <cell r="J20917" t="str">
            <v/>
          </cell>
          <cell r="K20917" t="str">
            <v>PD</v>
          </cell>
          <cell r="L20917" t="str">
            <v>7931</v>
          </cell>
          <cell r="M20917" t="str">
            <v>S</v>
          </cell>
          <cell r="N20917">
            <v>147317</v>
          </cell>
        </row>
        <row r="20918">
          <cell r="A20918" t="str">
            <v>SF-YAM-I01-CT-0035</v>
          </cell>
          <cell r="B20918" t="str">
            <v>CINT</v>
          </cell>
          <cell r="C20918" t="str">
            <v/>
          </cell>
          <cell r="D20918" t="str">
            <v>FRAME YAMATO MND LARGE MEMO</v>
          </cell>
          <cell r="E20918">
            <v>0</v>
          </cell>
          <cell r="F20918" t="str">
            <v>HALF</v>
          </cell>
          <cell r="G20918" t="str">
            <v>CI_I01</v>
          </cell>
          <cell r="H20918" t="str">
            <v>PC</v>
          </cell>
          <cell r="I20918" t="str">
            <v>CPR</v>
          </cell>
          <cell r="J20918" t="str">
            <v/>
          </cell>
          <cell r="K20918" t="str">
            <v>PD</v>
          </cell>
          <cell r="L20918" t="str">
            <v>7931</v>
          </cell>
          <cell r="M20918" t="str">
            <v>S</v>
          </cell>
          <cell r="N20918">
            <v>0</v>
          </cell>
        </row>
        <row r="20919">
          <cell r="A20919" t="str">
            <v>SF-YAM-I01-CT-0036</v>
          </cell>
          <cell r="B20919" t="str">
            <v>CINT</v>
          </cell>
          <cell r="C20919" t="str">
            <v/>
          </cell>
          <cell r="D20919" t="str">
            <v>RANGKA YAMATO NP DRAGON</v>
          </cell>
          <cell r="E20919">
            <v>0</v>
          </cell>
          <cell r="F20919" t="str">
            <v>HALF</v>
          </cell>
          <cell r="G20919" t="str">
            <v>CI_I01</v>
          </cell>
          <cell r="H20919" t="str">
            <v>PC</v>
          </cell>
          <cell r="I20919" t="str">
            <v>CPR</v>
          </cell>
          <cell r="J20919" t="str">
            <v/>
          </cell>
          <cell r="K20919" t="str">
            <v>PD</v>
          </cell>
          <cell r="L20919" t="str">
            <v>7931</v>
          </cell>
          <cell r="M20919" t="str">
            <v>S</v>
          </cell>
          <cell r="N20919">
            <v>0</v>
          </cell>
        </row>
        <row r="20920">
          <cell r="A20920" t="str">
            <v>SF-YAM-I01-PC-0001</v>
          </cell>
          <cell r="B20920" t="str">
            <v>CINT</v>
          </cell>
          <cell r="C20920" t="str">
            <v/>
          </cell>
          <cell r="D20920" t="str">
            <v>REAR LEG COSMO H K0</v>
          </cell>
          <cell r="E20920">
            <v>44936</v>
          </cell>
          <cell r="F20920" t="str">
            <v>HALF</v>
          </cell>
          <cell r="G20920" t="str">
            <v>CI_I01</v>
          </cell>
          <cell r="H20920" t="str">
            <v>PC</v>
          </cell>
          <cell r="I20920" t="str">
            <v>CPR</v>
          </cell>
          <cell r="J20920" t="str">
            <v/>
          </cell>
          <cell r="K20920" t="str">
            <v>PD</v>
          </cell>
          <cell r="L20920" t="str">
            <v>7931</v>
          </cell>
          <cell r="M20920" t="str">
            <v>S</v>
          </cell>
          <cell r="N20920">
            <v>0</v>
          </cell>
        </row>
        <row r="20921">
          <cell r="A20921" t="str">
            <v>SF-YAM-I01-SC-0001</v>
          </cell>
          <cell r="B20921" t="str">
            <v>CINT</v>
          </cell>
          <cell r="C20921" t="str">
            <v/>
          </cell>
          <cell r="D20921" t="str">
            <v>BACK REST YAMATO EMBOSS UNPAK</v>
          </cell>
          <cell r="E20921">
            <v>44774</v>
          </cell>
          <cell r="F20921" t="str">
            <v>HALF</v>
          </cell>
          <cell r="G20921" t="str">
            <v>CI_I01</v>
          </cell>
          <cell r="H20921" t="str">
            <v>PC</v>
          </cell>
          <cell r="I20921" t="str">
            <v>CPR</v>
          </cell>
          <cell r="J20921" t="str">
            <v/>
          </cell>
          <cell r="K20921" t="str">
            <v>PD</v>
          </cell>
          <cell r="L20921" t="str">
            <v>7931</v>
          </cell>
          <cell r="M20921" t="str">
            <v>V</v>
          </cell>
          <cell r="N20921">
            <v>8517</v>
          </cell>
        </row>
        <row r="20922">
          <cell r="A20922" t="str">
            <v>SF-YAM-I05-NC-0001</v>
          </cell>
          <cell r="B20922" t="str">
            <v>CINT</v>
          </cell>
          <cell r="C20922" t="str">
            <v/>
          </cell>
          <cell r="D20922" t="str">
            <v>ARM PIPE YAMATO M CHROME KIRI</v>
          </cell>
          <cell r="E20922">
            <v>44834</v>
          </cell>
          <cell r="F20922" t="str">
            <v>HALF</v>
          </cell>
          <cell r="G20922" t="str">
            <v>CI_I05</v>
          </cell>
          <cell r="H20922" t="str">
            <v>PC</v>
          </cell>
          <cell r="I20922" t="str">
            <v>CPR</v>
          </cell>
          <cell r="J20922" t="str">
            <v/>
          </cell>
          <cell r="K20922" t="str">
            <v>PD</v>
          </cell>
          <cell r="L20922" t="str">
            <v>7932</v>
          </cell>
          <cell r="M20922" t="str">
            <v>S</v>
          </cell>
          <cell r="N20922">
            <v>11109</v>
          </cell>
        </row>
        <row r="20923">
          <cell r="A20923" t="str">
            <v>SF-YAM-I05-NC-0002</v>
          </cell>
          <cell r="B20923" t="str">
            <v>CINT</v>
          </cell>
          <cell r="C20923" t="str">
            <v/>
          </cell>
          <cell r="D20923" t="str">
            <v>BACK REST YAA FC</v>
          </cell>
          <cell r="E20923">
            <v>45300</v>
          </cell>
          <cell r="F20923" t="str">
            <v>HALF</v>
          </cell>
          <cell r="G20923" t="str">
            <v>CI_I05</v>
          </cell>
          <cell r="H20923" t="str">
            <v>PC</v>
          </cell>
          <cell r="I20923" t="str">
            <v>CPR</v>
          </cell>
          <cell r="J20923" t="str">
            <v/>
          </cell>
          <cell r="K20923" t="str">
            <v>PD</v>
          </cell>
          <cell r="L20923" t="str">
            <v>7932</v>
          </cell>
          <cell r="M20923" t="str">
            <v>S</v>
          </cell>
          <cell r="N20923">
            <v>26596</v>
          </cell>
        </row>
        <row r="20924">
          <cell r="A20924" t="str">
            <v>SF-YAM-I05-NC-0003</v>
          </cell>
          <cell r="B20924" t="str">
            <v>CINT</v>
          </cell>
          <cell r="C20924" t="str">
            <v/>
          </cell>
          <cell r="D20924" t="str">
            <v>BACK REST YAA NIEHOFF FC</v>
          </cell>
          <cell r="E20924">
            <v>44783</v>
          </cell>
          <cell r="F20924" t="str">
            <v>HALF</v>
          </cell>
          <cell r="G20924" t="str">
            <v>CI_I05</v>
          </cell>
          <cell r="H20924" t="str">
            <v>PC</v>
          </cell>
          <cell r="I20924" t="str">
            <v>CPR</v>
          </cell>
          <cell r="J20924" t="str">
            <v/>
          </cell>
          <cell r="K20924" t="str">
            <v>PD</v>
          </cell>
          <cell r="L20924" t="str">
            <v>7932</v>
          </cell>
          <cell r="M20924" t="str">
            <v>S</v>
          </cell>
          <cell r="N20924">
            <v>0</v>
          </cell>
        </row>
        <row r="20925">
          <cell r="A20925" t="str">
            <v>SF-YAM-I05-NC-0004</v>
          </cell>
          <cell r="B20925" t="str">
            <v>CINT</v>
          </cell>
          <cell r="C20925" t="str">
            <v/>
          </cell>
          <cell r="D20925" t="str">
            <v>BRACKET M FC</v>
          </cell>
          <cell r="E20925">
            <v>45232</v>
          </cell>
          <cell r="F20925" t="str">
            <v>HALF</v>
          </cell>
          <cell r="G20925" t="str">
            <v>CI_I05</v>
          </cell>
          <cell r="H20925" t="str">
            <v>PC</v>
          </cell>
          <cell r="I20925" t="str">
            <v>CPR</v>
          </cell>
          <cell r="J20925" t="str">
            <v/>
          </cell>
          <cell r="K20925" t="str">
            <v>PD</v>
          </cell>
          <cell r="L20925" t="str">
            <v>7932</v>
          </cell>
          <cell r="M20925" t="str">
            <v>S</v>
          </cell>
          <cell r="N20925">
            <v>3846</v>
          </cell>
        </row>
        <row r="20926">
          <cell r="A20926" t="str">
            <v>SF-YAM-I05-NC-0005</v>
          </cell>
          <cell r="B20926" t="str">
            <v>CINT</v>
          </cell>
          <cell r="C20926" t="str">
            <v/>
          </cell>
          <cell r="D20926" t="str">
            <v>FOR LEG YAA FC</v>
          </cell>
          <cell r="E20926">
            <v>44935</v>
          </cell>
          <cell r="F20926" t="str">
            <v>HALF</v>
          </cell>
          <cell r="G20926" t="str">
            <v>CI_I05</v>
          </cell>
          <cell r="H20926" t="str">
            <v>PC</v>
          </cell>
          <cell r="I20926" t="str">
            <v>CPR</v>
          </cell>
          <cell r="J20926" t="str">
            <v/>
          </cell>
          <cell r="K20926" t="str">
            <v>PD</v>
          </cell>
          <cell r="L20926" t="str">
            <v>7932</v>
          </cell>
          <cell r="M20926" t="str">
            <v>S</v>
          </cell>
          <cell r="N20926">
            <v>42809</v>
          </cell>
        </row>
        <row r="20927">
          <cell r="A20927" t="str">
            <v>SF-YAM-I05-NC-0006</v>
          </cell>
          <cell r="B20927" t="str">
            <v>CINT</v>
          </cell>
          <cell r="C20927" t="str">
            <v/>
          </cell>
          <cell r="D20927" t="str">
            <v>FORE LEG YAAA FC</v>
          </cell>
          <cell r="E20927">
            <v>45300</v>
          </cell>
          <cell r="F20927" t="str">
            <v>HALF</v>
          </cell>
          <cell r="G20927" t="str">
            <v>CI_I05</v>
          </cell>
          <cell r="H20927" t="str">
            <v>PC</v>
          </cell>
          <cell r="I20927" t="str">
            <v>CPR</v>
          </cell>
          <cell r="J20927" t="str">
            <v/>
          </cell>
          <cell r="K20927" t="str">
            <v>PD</v>
          </cell>
          <cell r="L20927" t="str">
            <v>7932</v>
          </cell>
          <cell r="M20927" t="str">
            <v>S</v>
          </cell>
          <cell r="N20927">
            <v>44845</v>
          </cell>
        </row>
        <row r="20928">
          <cell r="A20928" t="str">
            <v>SF-YAM-I05-NC-0007</v>
          </cell>
          <cell r="B20928" t="str">
            <v>CINT</v>
          </cell>
          <cell r="C20928" t="str">
            <v/>
          </cell>
          <cell r="D20928" t="str">
            <v>FORE LEG YAMND FC</v>
          </cell>
          <cell r="E20928">
            <v>45232</v>
          </cell>
          <cell r="F20928" t="str">
            <v>HALF</v>
          </cell>
          <cell r="G20928" t="str">
            <v>CI_I05</v>
          </cell>
          <cell r="H20928" t="str">
            <v>PC</v>
          </cell>
          <cell r="I20928" t="str">
            <v>CPR</v>
          </cell>
          <cell r="J20928" t="str">
            <v/>
          </cell>
          <cell r="K20928" t="str">
            <v>PD</v>
          </cell>
          <cell r="L20928" t="str">
            <v>7932</v>
          </cell>
          <cell r="M20928" t="str">
            <v>S</v>
          </cell>
          <cell r="N20928">
            <v>33040</v>
          </cell>
        </row>
        <row r="20929">
          <cell r="A20929" t="str">
            <v>SF-YAM-I05-NC-0008</v>
          </cell>
          <cell r="B20929" t="str">
            <v>CINT</v>
          </cell>
          <cell r="C20929" t="str">
            <v/>
          </cell>
          <cell r="D20929" t="str">
            <v>JOINT METAL YAMATO L FC</v>
          </cell>
          <cell r="E20929">
            <v>45300</v>
          </cell>
          <cell r="F20929" t="str">
            <v>HALF</v>
          </cell>
          <cell r="G20929" t="str">
            <v>CI_I05</v>
          </cell>
          <cell r="H20929" t="str">
            <v>PC</v>
          </cell>
          <cell r="I20929" t="str">
            <v>CPR</v>
          </cell>
          <cell r="J20929" t="str">
            <v/>
          </cell>
          <cell r="K20929" t="str">
            <v>PD</v>
          </cell>
          <cell r="L20929" t="str">
            <v>7932</v>
          </cell>
          <cell r="M20929" t="str">
            <v>S</v>
          </cell>
          <cell r="N20929">
            <v>1718</v>
          </cell>
        </row>
        <row r="20930">
          <cell r="A20930" t="str">
            <v>SF-YAM-I05-NC-0009</v>
          </cell>
          <cell r="B20930" t="str">
            <v>CINT</v>
          </cell>
          <cell r="C20930" t="str">
            <v/>
          </cell>
          <cell r="D20930" t="str">
            <v>JOINT METAL YAMATO R FC</v>
          </cell>
          <cell r="E20930">
            <v>45300</v>
          </cell>
          <cell r="F20930" t="str">
            <v>HALF</v>
          </cell>
          <cell r="G20930" t="str">
            <v>CI_I05</v>
          </cell>
          <cell r="H20930" t="str">
            <v>PC</v>
          </cell>
          <cell r="I20930" t="str">
            <v>CPR</v>
          </cell>
          <cell r="J20930" t="str">
            <v/>
          </cell>
          <cell r="K20930" t="str">
            <v>PD</v>
          </cell>
          <cell r="L20930" t="str">
            <v>7932</v>
          </cell>
          <cell r="M20930" t="str">
            <v>S</v>
          </cell>
          <cell r="N20930">
            <v>1701</v>
          </cell>
        </row>
        <row r="20931">
          <cell r="A20931" t="str">
            <v>SF-YAM-I05-NC-0010</v>
          </cell>
          <cell r="B20931" t="str">
            <v>CINT</v>
          </cell>
          <cell r="C20931" t="str">
            <v/>
          </cell>
          <cell r="D20931" t="str">
            <v>MAIN SEAT YAMATO FC</v>
          </cell>
          <cell r="E20931">
            <v>45169</v>
          </cell>
          <cell r="F20931" t="str">
            <v>HALF</v>
          </cell>
          <cell r="G20931" t="str">
            <v>CI_I05</v>
          </cell>
          <cell r="H20931" t="str">
            <v>PC</v>
          </cell>
          <cell r="I20931" t="str">
            <v>CPR</v>
          </cell>
          <cell r="J20931" t="str">
            <v/>
          </cell>
          <cell r="K20931" t="str">
            <v>PD</v>
          </cell>
          <cell r="L20931" t="str">
            <v>7932</v>
          </cell>
          <cell r="M20931" t="str">
            <v>S</v>
          </cell>
          <cell r="N20931">
            <v>37133</v>
          </cell>
        </row>
        <row r="20932">
          <cell r="A20932" t="str">
            <v>SF-YAM-I05-NC-0011</v>
          </cell>
          <cell r="B20932" t="str">
            <v>CINT</v>
          </cell>
          <cell r="C20932" t="str">
            <v/>
          </cell>
          <cell r="D20932" t="str">
            <v>MAIN SEAT YAMATO MND ASSY KIRI</v>
          </cell>
          <cell r="E20932">
            <v>44935</v>
          </cell>
          <cell r="F20932" t="str">
            <v>HALF</v>
          </cell>
          <cell r="G20932" t="str">
            <v>CI_I05</v>
          </cell>
          <cell r="H20932" t="str">
            <v>PC</v>
          </cell>
          <cell r="I20932" t="str">
            <v>CPR</v>
          </cell>
          <cell r="J20932" t="str">
            <v/>
          </cell>
          <cell r="K20932" t="str">
            <v>PD</v>
          </cell>
          <cell r="L20932" t="str">
            <v>7932</v>
          </cell>
          <cell r="M20932" t="str">
            <v>S</v>
          </cell>
          <cell r="N20932">
            <v>32223</v>
          </cell>
        </row>
        <row r="20933">
          <cell r="A20933" t="str">
            <v>SF-YAM-I05-NC-0012</v>
          </cell>
          <cell r="B20933" t="str">
            <v>CINT</v>
          </cell>
          <cell r="C20933" t="str">
            <v/>
          </cell>
          <cell r="D20933" t="str">
            <v>RACK FRAME YAMATO FC</v>
          </cell>
          <cell r="E20933">
            <v>45169</v>
          </cell>
          <cell r="F20933" t="str">
            <v>HALF</v>
          </cell>
          <cell r="G20933" t="str">
            <v>CI_I05</v>
          </cell>
          <cell r="H20933" t="str">
            <v>PC</v>
          </cell>
          <cell r="I20933" t="str">
            <v>CPR</v>
          </cell>
          <cell r="J20933" t="str">
            <v/>
          </cell>
          <cell r="K20933" t="str">
            <v>PD</v>
          </cell>
          <cell r="L20933" t="str">
            <v>7932</v>
          </cell>
          <cell r="M20933" t="str">
            <v>S</v>
          </cell>
          <cell r="N20933">
            <v>19365</v>
          </cell>
        </row>
        <row r="20934">
          <cell r="A20934" t="str">
            <v>SF-YAM-I05-NC-0013</v>
          </cell>
          <cell r="B20934" t="str">
            <v>CINT</v>
          </cell>
          <cell r="C20934" t="str">
            <v/>
          </cell>
          <cell r="D20934" t="str">
            <v>REAR LEG YAA FC</v>
          </cell>
          <cell r="E20934">
            <v>45300</v>
          </cell>
          <cell r="F20934" t="str">
            <v>HALF</v>
          </cell>
          <cell r="G20934" t="str">
            <v>CI_I05</v>
          </cell>
          <cell r="H20934" t="str">
            <v>PC</v>
          </cell>
          <cell r="I20934" t="str">
            <v>CPR</v>
          </cell>
          <cell r="J20934" t="str">
            <v/>
          </cell>
          <cell r="K20934" t="str">
            <v>PD</v>
          </cell>
          <cell r="L20934" t="str">
            <v>7932</v>
          </cell>
          <cell r="M20934" t="str">
            <v>S</v>
          </cell>
          <cell r="N20934">
            <v>24336</v>
          </cell>
        </row>
        <row r="20935">
          <cell r="A20935" t="str">
            <v>SF-YAM-I05-NC-0014</v>
          </cell>
          <cell r="B20935" t="str">
            <v>CINT</v>
          </cell>
          <cell r="C20935" t="str">
            <v/>
          </cell>
          <cell r="D20935" t="str">
            <v>REAR LEG YAHAA FC</v>
          </cell>
          <cell r="E20935">
            <v>44966</v>
          </cell>
          <cell r="F20935" t="str">
            <v>HALF</v>
          </cell>
          <cell r="G20935" t="str">
            <v>CI_I05</v>
          </cell>
          <cell r="H20935" t="str">
            <v>PC</v>
          </cell>
          <cell r="I20935" t="str">
            <v>CPR</v>
          </cell>
          <cell r="J20935" t="str">
            <v/>
          </cell>
          <cell r="K20935" t="str">
            <v>PD</v>
          </cell>
          <cell r="L20935" t="str">
            <v>7932</v>
          </cell>
          <cell r="M20935" t="str">
            <v>S</v>
          </cell>
          <cell r="N20935">
            <v>30687</v>
          </cell>
        </row>
        <row r="20936">
          <cell r="A20936" t="str">
            <v>SF-YAM-I05-NC-0015</v>
          </cell>
          <cell r="B20936" t="str">
            <v>CINT</v>
          </cell>
          <cell r="C20936" t="str">
            <v/>
          </cell>
          <cell r="D20936" t="str">
            <v>REAR LEG YAMND FC</v>
          </cell>
          <cell r="E20936">
            <v>45232</v>
          </cell>
          <cell r="F20936" t="str">
            <v>HALF</v>
          </cell>
          <cell r="G20936" t="str">
            <v>CI_I05</v>
          </cell>
          <cell r="H20936" t="str">
            <v>PC</v>
          </cell>
          <cell r="I20936" t="str">
            <v>CPR</v>
          </cell>
          <cell r="J20936" t="str">
            <v/>
          </cell>
          <cell r="K20936" t="str">
            <v>PD</v>
          </cell>
          <cell r="L20936" t="str">
            <v>7932</v>
          </cell>
          <cell r="M20936" t="str">
            <v>S</v>
          </cell>
          <cell r="N20936">
            <v>21782</v>
          </cell>
        </row>
        <row r="20937">
          <cell r="A20937" t="str">
            <v>SF-YAM-I05-NC-0016</v>
          </cell>
          <cell r="B20937" t="str">
            <v>CINT</v>
          </cell>
          <cell r="C20937" t="str">
            <v/>
          </cell>
          <cell r="D20937" t="str">
            <v>ARM PIPE YMT M CHROME</v>
          </cell>
          <cell r="E20937">
            <v>45232</v>
          </cell>
          <cell r="F20937" t="str">
            <v>HALF</v>
          </cell>
          <cell r="G20937" t="str">
            <v>CI_I05</v>
          </cell>
          <cell r="H20937" t="str">
            <v>PC</v>
          </cell>
          <cell r="I20937" t="str">
            <v>CPR</v>
          </cell>
          <cell r="J20937" t="str">
            <v/>
          </cell>
          <cell r="K20937" t="str">
            <v>PD</v>
          </cell>
          <cell r="L20937" t="str">
            <v>7932</v>
          </cell>
          <cell r="M20937" t="str">
            <v>S</v>
          </cell>
          <cell r="N20937">
            <v>10630</v>
          </cell>
        </row>
        <row r="20938">
          <cell r="A20938" t="str">
            <v>SF-YAM-I05-NC-0017</v>
          </cell>
          <cell r="B20938" t="str">
            <v>CINT</v>
          </cell>
          <cell r="C20938" t="str">
            <v/>
          </cell>
          <cell r="D20938" t="str">
            <v>ARM PIPE YAMATO M</v>
          </cell>
          <cell r="E20938">
            <v>44816</v>
          </cell>
          <cell r="F20938" t="str">
            <v>HALF</v>
          </cell>
          <cell r="G20938" t="str">
            <v>CI_I05</v>
          </cell>
          <cell r="H20938" t="str">
            <v>PC</v>
          </cell>
          <cell r="I20938" t="str">
            <v>CPR</v>
          </cell>
          <cell r="J20938" t="str">
            <v/>
          </cell>
          <cell r="K20938" t="str">
            <v>PD</v>
          </cell>
          <cell r="L20938" t="str">
            <v>7932</v>
          </cell>
          <cell r="M20938" t="str">
            <v>S</v>
          </cell>
          <cell r="N20938">
            <v>15536</v>
          </cell>
        </row>
        <row r="20939">
          <cell r="A20939" t="str">
            <v>SF-YAM-I05-NC-0018</v>
          </cell>
          <cell r="B20939" t="str">
            <v>CINT</v>
          </cell>
          <cell r="C20939" t="str">
            <v/>
          </cell>
          <cell r="D20939" t="str">
            <v>REMOVER CHROME BACK REST YAMATO</v>
          </cell>
          <cell r="E20939">
            <v>0</v>
          </cell>
          <cell r="F20939" t="str">
            <v>HALF</v>
          </cell>
          <cell r="G20939" t="str">
            <v>CI_I05</v>
          </cell>
          <cell r="H20939" t="str">
            <v>PC</v>
          </cell>
          <cell r="I20939" t="str">
            <v>CPR</v>
          </cell>
          <cell r="J20939" t="str">
            <v/>
          </cell>
          <cell r="K20939" t="str">
            <v>PD</v>
          </cell>
          <cell r="L20939" t="str">
            <v>7932</v>
          </cell>
          <cell r="M20939" t="str">
            <v>S</v>
          </cell>
          <cell r="N20939">
            <v>0</v>
          </cell>
        </row>
        <row r="20940">
          <cell r="A20940" t="str">
            <v>SF-YAM-I05-NC-0019</v>
          </cell>
          <cell r="B20940" t="str">
            <v>CINT</v>
          </cell>
          <cell r="C20940" t="str">
            <v/>
          </cell>
          <cell r="D20940" t="str">
            <v>BACK REST YAMATO UIN FC</v>
          </cell>
          <cell r="E20940">
            <v>45293</v>
          </cell>
          <cell r="F20940" t="str">
            <v>HALF</v>
          </cell>
          <cell r="G20940" t="str">
            <v>CI_I05</v>
          </cell>
          <cell r="H20940" t="str">
            <v>PC</v>
          </cell>
          <cell r="I20940" t="str">
            <v>CPR</v>
          </cell>
          <cell r="J20940" t="str">
            <v/>
          </cell>
          <cell r="K20940" t="str">
            <v>PD</v>
          </cell>
          <cell r="L20940" t="str">
            <v>7932</v>
          </cell>
          <cell r="M20940" t="str">
            <v>S</v>
          </cell>
          <cell r="N20940">
            <v>15616</v>
          </cell>
        </row>
        <row r="20941">
          <cell r="A20941" t="str">
            <v>SF-YAM-I05-NC-0020</v>
          </cell>
          <cell r="B20941" t="str">
            <v>CINT</v>
          </cell>
          <cell r="C20941" t="str">
            <v/>
          </cell>
          <cell r="D20941" t="str">
            <v>REMOVER FORE LEG YAMND</v>
          </cell>
          <cell r="E20941">
            <v>0</v>
          </cell>
          <cell r="F20941" t="str">
            <v>HALF</v>
          </cell>
          <cell r="G20941" t="str">
            <v>CI_I05</v>
          </cell>
          <cell r="H20941" t="str">
            <v>PC</v>
          </cell>
          <cell r="I20941" t="str">
            <v>CPR</v>
          </cell>
          <cell r="J20941" t="str">
            <v/>
          </cell>
          <cell r="K20941" t="str">
            <v>PD</v>
          </cell>
          <cell r="L20941" t="str">
            <v>7932</v>
          </cell>
          <cell r="M20941" t="str">
            <v>S</v>
          </cell>
          <cell r="N20941">
            <v>0</v>
          </cell>
        </row>
        <row r="20942">
          <cell r="A20942" t="str">
            <v>SF-YAM-I05-NC-0021</v>
          </cell>
          <cell r="B20942" t="str">
            <v>CINT</v>
          </cell>
          <cell r="C20942" t="str">
            <v/>
          </cell>
          <cell r="D20942" t="str">
            <v>REMOVER REAR LEG YAMND</v>
          </cell>
          <cell r="E20942">
            <v>0</v>
          </cell>
          <cell r="F20942" t="str">
            <v>HALF</v>
          </cell>
          <cell r="G20942" t="str">
            <v>CI_I05</v>
          </cell>
          <cell r="H20942" t="str">
            <v>PC</v>
          </cell>
          <cell r="I20942" t="str">
            <v>CPR</v>
          </cell>
          <cell r="J20942" t="str">
            <v/>
          </cell>
          <cell r="K20942" t="str">
            <v>PD</v>
          </cell>
          <cell r="L20942" t="str">
            <v>7932</v>
          </cell>
          <cell r="M20942" t="str">
            <v>S</v>
          </cell>
          <cell r="N20942">
            <v>0</v>
          </cell>
        </row>
        <row r="20943">
          <cell r="A20943" t="str">
            <v>SF-YAM-I05-NC-0022</v>
          </cell>
          <cell r="B20943" t="str">
            <v>CINT</v>
          </cell>
          <cell r="C20943" t="str">
            <v/>
          </cell>
          <cell r="D20943" t="str">
            <v>FORE LEG YAMND H FC</v>
          </cell>
          <cell r="E20943">
            <v>0</v>
          </cell>
          <cell r="F20943" t="str">
            <v>HALF</v>
          </cell>
          <cell r="G20943" t="str">
            <v>CI_I05</v>
          </cell>
          <cell r="H20943" t="str">
            <v>PC</v>
          </cell>
          <cell r="I20943" t="str">
            <v>CPR</v>
          </cell>
          <cell r="J20943" t="str">
            <v/>
          </cell>
          <cell r="K20943" t="str">
            <v>PD</v>
          </cell>
          <cell r="L20943" t="str">
            <v>7932</v>
          </cell>
          <cell r="M20943" t="str">
            <v>S</v>
          </cell>
          <cell r="N20943">
            <v>0</v>
          </cell>
        </row>
        <row r="20944">
          <cell r="A20944" t="str">
            <v>SF-YAM-I05-NC-0023</v>
          </cell>
          <cell r="B20944" t="str">
            <v>CINT</v>
          </cell>
          <cell r="C20944" t="str">
            <v/>
          </cell>
          <cell r="D20944" t="str">
            <v>FORE LEG YAMATO NN+RACK FC</v>
          </cell>
          <cell r="E20944">
            <v>45145</v>
          </cell>
          <cell r="F20944" t="str">
            <v>HALF</v>
          </cell>
          <cell r="G20944" t="str">
            <v>CI_I05</v>
          </cell>
          <cell r="H20944" t="str">
            <v>PC</v>
          </cell>
          <cell r="I20944" t="str">
            <v>CPR</v>
          </cell>
          <cell r="J20944" t="str">
            <v/>
          </cell>
          <cell r="K20944" t="str">
            <v>PD</v>
          </cell>
          <cell r="L20944" t="str">
            <v>7932</v>
          </cell>
          <cell r="M20944" t="str">
            <v>S</v>
          </cell>
          <cell r="N20944">
            <v>39159</v>
          </cell>
        </row>
        <row r="20945">
          <cell r="A20945" t="str">
            <v>SF-YAM-I05-NC-0024</v>
          </cell>
          <cell r="B20945" t="str">
            <v>CINT</v>
          </cell>
          <cell r="C20945" t="str">
            <v/>
          </cell>
          <cell r="D20945" t="str">
            <v>FORE LEG COSMO 541H FC</v>
          </cell>
          <cell r="E20945">
            <v>45293</v>
          </cell>
          <cell r="F20945" t="str">
            <v>HALF</v>
          </cell>
          <cell r="G20945" t="str">
            <v>CI_I05</v>
          </cell>
          <cell r="H20945" t="str">
            <v>PC</v>
          </cell>
          <cell r="I20945" t="str">
            <v>CPR</v>
          </cell>
          <cell r="J20945" t="str">
            <v/>
          </cell>
          <cell r="K20945" t="str">
            <v>PD</v>
          </cell>
          <cell r="L20945" t="str">
            <v>7932</v>
          </cell>
          <cell r="M20945" t="str">
            <v>S</v>
          </cell>
          <cell r="N20945">
            <v>34237</v>
          </cell>
        </row>
        <row r="20946">
          <cell r="A20946" t="str">
            <v>SF-YAM-I06-PC-0001</v>
          </cell>
          <cell r="B20946" t="str">
            <v>CINT</v>
          </cell>
          <cell r="C20946" t="str">
            <v/>
          </cell>
          <cell r="D20946" t="str">
            <v>FORE LEG YAMATO MBD BLACK</v>
          </cell>
          <cell r="E20946">
            <v>44783</v>
          </cell>
          <cell r="F20946" t="str">
            <v>HALF</v>
          </cell>
          <cell r="G20946" t="str">
            <v>CI_I06</v>
          </cell>
          <cell r="H20946" t="str">
            <v>PC</v>
          </cell>
          <cell r="I20946" t="str">
            <v>CPR</v>
          </cell>
          <cell r="J20946" t="str">
            <v/>
          </cell>
          <cell r="K20946" t="str">
            <v>PD</v>
          </cell>
          <cell r="L20946" t="str">
            <v>7933</v>
          </cell>
          <cell r="M20946" t="str">
            <v>S</v>
          </cell>
          <cell r="N20946">
            <v>39786</v>
          </cell>
        </row>
        <row r="20947">
          <cell r="A20947" t="str">
            <v>SF-YAM-I06-PC-0002</v>
          </cell>
          <cell r="B20947" t="str">
            <v>CINT</v>
          </cell>
          <cell r="C20947" t="str">
            <v/>
          </cell>
          <cell r="D20947" t="str">
            <v>FRAME YAMATO AA NIEHOFF</v>
          </cell>
          <cell r="E20947">
            <v>44783</v>
          </cell>
          <cell r="F20947" t="str">
            <v>HALF</v>
          </cell>
          <cell r="G20947" t="str">
            <v>CI_I06</v>
          </cell>
          <cell r="H20947" t="str">
            <v>PC</v>
          </cell>
          <cell r="I20947" t="str">
            <v>CPR</v>
          </cell>
          <cell r="J20947" t="str">
            <v/>
          </cell>
          <cell r="K20947" t="str">
            <v>PD</v>
          </cell>
          <cell r="L20947" t="str">
            <v>7933</v>
          </cell>
          <cell r="M20947" t="str">
            <v>S</v>
          </cell>
          <cell r="N20947">
            <v>0</v>
          </cell>
        </row>
        <row r="20948">
          <cell r="A20948" t="str">
            <v>SF-YAM-I06-PC-0003</v>
          </cell>
          <cell r="B20948" t="str">
            <v>CINT</v>
          </cell>
          <cell r="C20948" t="str">
            <v/>
          </cell>
          <cell r="D20948" t="str">
            <v>FRAME YAMATO MBD FR UNPAK</v>
          </cell>
          <cell r="E20948">
            <v>44783</v>
          </cell>
          <cell r="F20948" t="str">
            <v>HALF</v>
          </cell>
          <cell r="G20948" t="str">
            <v>CI_I06</v>
          </cell>
          <cell r="H20948" t="str">
            <v>PC</v>
          </cell>
          <cell r="I20948" t="str">
            <v>CPR</v>
          </cell>
          <cell r="J20948" t="str">
            <v/>
          </cell>
          <cell r="K20948" t="str">
            <v>PD</v>
          </cell>
          <cell r="L20948" t="str">
            <v>7933</v>
          </cell>
          <cell r="M20948" t="str">
            <v>S</v>
          </cell>
          <cell r="N20948">
            <v>0</v>
          </cell>
        </row>
        <row r="20949">
          <cell r="A20949" t="str">
            <v>SF-YAM-I06-PC-0004</v>
          </cell>
          <cell r="B20949" t="str">
            <v>CINT</v>
          </cell>
          <cell r="C20949" t="str">
            <v/>
          </cell>
          <cell r="D20949" t="str">
            <v>JOINT METAL YAMATO L FP BLACK SANDY</v>
          </cell>
          <cell r="E20949">
            <v>44783</v>
          </cell>
          <cell r="F20949" t="str">
            <v>HALF</v>
          </cell>
          <cell r="G20949" t="str">
            <v>CI_I06</v>
          </cell>
          <cell r="H20949" t="str">
            <v>PC</v>
          </cell>
          <cell r="I20949" t="str">
            <v>CPR</v>
          </cell>
          <cell r="J20949" t="str">
            <v/>
          </cell>
          <cell r="K20949" t="str">
            <v>PD</v>
          </cell>
          <cell r="L20949" t="str">
            <v>7933</v>
          </cell>
          <cell r="M20949" t="str">
            <v>S</v>
          </cell>
          <cell r="N20949">
            <v>0</v>
          </cell>
        </row>
        <row r="20950">
          <cell r="A20950" t="str">
            <v>SF-YAM-I06-PC-0005</v>
          </cell>
          <cell r="B20950" t="str">
            <v>CINT</v>
          </cell>
          <cell r="C20950" t="str">
            <v/>
          </cell>
          <cell r="D20950" t="str">
            <v>JOINT METAL YAMATO L FP DARK BROWN</v>
          </cell>
          <cell r="E20950">
            <v>44868</v>
          </cell>
          <cell r="F20950" t="str">
            <v>HALF</v>
          </cell>
          <cell r="G20950" t="str">
            <v>CI_I06</v>
          </cell>
          <cell r="H20950" t="str">
            <v>PC</v>
          </cell>
          <cell r="I20950" t="str">
            <v>CPR</v>
          </cell>
          <cell r="J20950" t="str">
            <v/>
          </cell>
          <cell r="K20950" t="str">
            <v>PD</v>
          </cell>
          <cell r="L20950" t="str">
            <v>7933</v>
          </cell>
          <cell r="M20950" t="str">
            <v>S</v>
          </cell>
          <cell r="N20950">
            <v>2060</v>
          </cell>
        </row>
        <row r="20951">
          <cell r="A20951" t="str">
            <v>SF-YAM-I06-PC-0006</v>
          </cell>
          <cell r="B20951" t="str">
            <v>CINT</v>
          </cell>
          <cell r="C20951" t="str">
            <v/>
          </cell>
          <cell r="D20951" t="str">
            <v>JOINT METAL YAMATO R FP BLACK SANDY</v>
          </cell>
          <cell r="E20951">
            <v>44783</v>
          </cell>
          <cell r="F20951" t="str">
            <v>HALF</v>
          </cell>
          <cell r="G20951" t="str">
            <v>CI_I06</v>
          </cell>
          <cell r="H20951" t="str">
            <v>PC</v>
          </cell>
          <cell r="I20951" t="str">
            <v>CPR</v>
          </cell>
          <cell r="J20951" t="str">
            <v/>
          </cell>
          <cell r="K20951" t="str">
            <v>PD</v>
          </cell>
          <cell r="L20951" t="str">
            <v>7933</v>
          </cell>
          <cell r="M20951" t="str">
            <v>S</v>
          </cell>
          <cell r="N20951">
            <v>0</v>
          </cell>
        </row>
        <row r="20952">
          <cell r="A20952" t="str">
            <v>SF-YAM-I06-PC-0007</v>
          </cell>
          <cell r="B20952" t="str">
            <v>CINT</v>
          </cell>
          <cell r="C20952" t="str">
            <v/>
          </cell>
          <cell r="D20952" t="str">
            <v>JOINT METAL YAMATO R FP DARK BROWN</v>
          </cell>
          <cell r="E20952">
            <v>44868</v>
          </cell>
          <cell r="F20952" t="str">
            <v>HALF</v>
          </cell>
          <cell r="G20952" t="str">
            <v>CI_I06</v>
          </cell>
          <cell r="H20952" t="str">
            <v>PC</v>
          </cell>
          <cell r="I20952" t="str">
            <v>CPR</v>
          </cell>
          <cell r="J20952" t="str">
            <v/>
          </cell>
          <cell r="K20952" t="str">
            <v>PD</v>
          </cell>
          <cell r="L20952" t="str">
            <v>7933</v>
          </cell>
          <cell r="M20952" t="str">
            <v>S</v>
          </cell>
          <cell r="N20952">
            <v>2060</v>
          </cell>
        </row>
        <row r="20953">
          <cell r="A20953" t="str">
            <v>SF-YAM-I06-PC-0008</v>
          </cell>
          <cell r="B20953" t="str">
            <v>CINT</v>
          </cell>
          <cell r="C20953" t="str">
            <v/>
          </cell>
          <cell r="D20953" t="str">
            <v>JOINT METAL YMT L FP GREY RAL</v>
          </cell>
          <cell r="E20953">
            <v>44783</v>
          </cell>
          <cell r="F20953" t="str">
            <v>HALF</v>
          </cell>
          <cell r="G20953" t="str">
            <v>CI_I06</v>
          </cell>
          <cell r="H20953" t="str">
            <v>PC</v>
          </cell>
          <cell r="I20953" t="str">
            <v>CPR</v>
          </cell>
          <cell r="J20953" t="str">
            <v/>
          </cell>
          <cell r="K20953" t="str">
            <v>PD</v>
          </cell>
          <cell r="L20953" t="str">
            <v>7933</v>
          </cell>
          <cell r="M20953" t="str">
            <v>S</v>
          </cell>
          <cell r="N20953">
            <v>0</v>
          </cell>
        </row>
        <row r="20954">
          <cell r="A20954" t="str">
            <v>SF-YAM-I06-PC-0009</v>
          </cell>
          <cell r="B20954" t="str">
            <v>CINT</v>
          </cell>
          <cell r="C20954" t="str">
            <v/>
          </cell>
          <cell r="D20954" t="str">
            <v>JOINT METAL YMT R FP GREY RAL</v>
          </cell>
          <cell r="E20954">
            <v>44783</v>
          </cell>
          <cell r="F20954" t="str">
            <v>HALF</v>
          </cell>
          <cell r="G20954" t="str">
            <v>CI_I06</v>
          </cell>
          <cell r="H20954" t="str">
            <v>PC</v>
          </cell>
          <cell r="I20954" t="str">
            <v>CPR</v>
          </cell>
          <cell r="J20954" t="str">
            <v/>
          </cell>
          <cell r="K20954" t="str">
            <v>PD</v>
          </cell>
          <cell r="L20954" t="str">
            <v>7933</v>
          </cell>
          <cell r="M20954" t="str">
            <v>S</v>
          </cell>
          <cell r="N20954">
            <v>0</v>
          </cell>
        </row>
        <row r="20955">
          <cell r="A20955" t="str">
            <v>SF-YAM-I06-PC-0010</v>
          </cell>
          <cell r="B20955" t="str">
            <v>CINT</v>
          </cell>
          <cell r="C20955" t="str">
            <v/>
          </cell>
          <cell r="D20955" t="str">
            <v>MAIN SEAT + REINFORCE YAMATO FP DARK BRO</v>
          </cell>
          <cell r="E20955">
            <v>44868</v>
          </cell>
          <cell r="F20955" t="str">
            <v>HALF</v>
          </cell>
          <cell r="G20955" t="str">
            <v>CI_I06</v>
          </cell>
          <cell r="H20955" t="str">
            <v>PC</v>
          </cell>
          <cell r="I20955" t="str">
            <v>CPR</v>
          </cell>
          <cell r="J20955" t="str">
            <v/>
          </cell>
          <cell r="K20955" t="str">
            <v>PD</v>
          </cell>
          <cell r="L20955" t="str">
            <v>7933</v>
          </cell>
          <cell r="M20955" t="str">
            <v>S</v>
          </cell>
          <cell r="N20955">
            <v>23670</v>
          </cell>
        </row>
        <row r="20956">
          <cell r="A20956" t="str">
            <v>SF-YAM-I06-PC-0011</v>
          </cell>
          <cell r="B20956" t="str">
            <v>CINT</v>
          </cell>
          <cell r="C20956" t="str">
            <v/>
          </cell>
          <cell r="D20956" t="str">
            <v>MAIN SEAT + REINFORCE YAMATO FP GREY RAL</v>
          </cell>
          <cell r="E20956">
            <v>45026</v>
          </cell>
          <cell r="F20956" t="str">
            <v>HALF</v>
          </cell>
          <cell r="G20956" t="str">
            <v>CI_I06</v>
          </cell>
          <cell r="H20956" t="str">
            <v>PC</v>
          </cell>
          <cell r="I20956" t="str">
            <v>CPR</v>
          </cell>
          <cell r="J20956" t="str">
            <v/>
          </cell>
          <cell r="K20956" t="str">
            <v>PD</v>
          </cell>
          <cell r="L20956" t="str">
            <v>7933</v>
          </cell>
          <cell r="M20956" t="str">
            <v>S</v>
          </cell>
          <cell r="N20956">
            <v>35784</v>
          </cell>
        </row>
        <row r="20957">
          <cell r="A20957" t="str">
            <v>SF-YAM-I06-PC-0012</v>
          </cell>
          <cell r="B20957" t="str">
            <v>CINT</v>
          </cell>
          <cell r="C20957" t="str">
            <v/>
          </cell>
          <cell r="D20957" t="str">
            <v>PLATE SUPPORT MEMO COSMO MNR/MPR PLUS FP</v>
          </cell>
          <cell r="E20957">
            <v>44936</v>
          </cell>
          <cell r="F20957" t="str">
            <v>HALF</v>
          </cell>
          <cell r="G20957" t="str">
            <v>CI_I06</v>
          </cell>
          <cell r="H20957" t="str">
            <v>PC</v>
          </cell>
          <cell r="I20957" t="str">
            <v>CPR</v>
          </cell>
          <cell r="J20957" t="str">
            <v/>
          </cell>
          <cell r="K20957" t="str">
            <v>PD</v>
          </cell>
          <cell r="L20957" t="str">
            <v>7933</v>
          </cell>
          <cell r="M20957" t="str">
            <v>S</v>
          </cell>
          <cell r="N20957">
            <v>37112</v>
          </cell>
        </row>
        <row r="20958">
          <cell r="A20958" t="str">
            <v>SF-YAM-I06-PC-0013</v>
          </cell>
          <cell r="B20958" t="str">
            <v>CINT</v>
          </cell>
          <cell r="C20958" t="str">
            <v/>
          </cell>
          <cell r="D20958" t="str">
            <v>RACK FRAME FP BLACK</v>
          </cell>
          <cell r="E20958">
            <v>45169</v>
          </cell>
          <cell r="F20958" t="str">
            <v>HALF</v>
          </cell>
          <cell r="G20958" t="str">
            <v>CI_I06</v>
          </cell>
          <cell r="H20958" t="str">
            <v>PC</v>
          </cell>
          <cell r="I20958" t="str">
            <v>CPR</v>
          </cell>
          <cell r="J20958" t="str">
            <v/>
          </cell>
          <cell r="K20958" t="str">
            <v>PD</v>
          </cell>
          <cell r="L20958" t="str">
            <v>7933</v>
          </cell>
          <cell r="M20958" t="str">
            <v>S</v>
          </cell>
          <cell r="N20958">
            <v>17300</v>
          </cell>
        </row>
        <row r="20959">
          <cell r="A20959" t="str">
            <v>SF-YAM-I06-PC-0014</v>
          </cell>
          <cell r="B20959" t="str">
            <v>CINT</v>
          </cell>
          <cell r="C20959" t="str">
            <v/>
          </cell>
          <cell r="D20959" t="str">
            <v>RACK FRAME FP WHITE</v>
          </cell>
          <cell r="E20959">
            <v>44783</v>
          </cell>
          <cell r="F20959" t="str">
            <v>HALF</v>
          </cell>
          <cell r="G20959" t="str">
            <v>CI_I06</v>
          </cell>
          <cell r="H20959" t="str">
            <v>PC</v>
          </cell>
          <cell r="I20959" t="str">
            <v>CPR</v>
          </cell>
          <cell r="J20959" t="str">
            <v/>
          </cell>
          <cell r="K20959" t="str">
            <v>PD</v>
          </cell>
          <cell r="L20959" t="str">
            <v>7933</v>
          </cell>
          <cell r="M20959" t="str">
            <v>S</v>
          </cell>
          <cell r="N20959">
            <v>0</v>
          </cell>
        </row>
        <row r="20960">
          <cell r="A20960" t="str">
            <v>SF-YAM-I06-PC-0015</v>
          </cell>
          <cell r="B20960" t="str">
            <v>CINT</v>
          </cell>
          <cell r="C20960" t="str">
            <v/>
          </cell>
          <cell r="D20960" t="str">
            <v>RANGKA YAMATO NP</v>
          </cell>
          <cell r="E20960">
            <v>44783</v>
          </cell>
          <cell r="F20960" t="str">
            <v>HALF</v>
          </cell>
          <cell r="G20960" t="str">
            <v>CI_I06</v>
          </cell>
          <cell r="H20960" t="str">
            <v>PC</v>
          </cell>
          <cell r="I20960" t="str">
            <v>CPR</v>
          </cell>
          <cell r="J20960" t="str">
            <v/>
          </cell>
          <cell r="K20960" t="str">
            <v>PD</v>
          </cell>
          <cell r="L20960" t="str">
            <v>7933</v>
          </cell>
          <cell r="M20960" t="str">
            <v>S</v>
          </cell>
          <cell r="N20960">
            <v>0</v>
          </cell>
        </row>
        <row r="20961">
          <cell r="A20961" t="str">
            <v>SF-YAM-I06-PC-0016</v>
          </cell>
          <cell r="B20961" t="str">
            <v>CINT</v>
          </cell>
          <cell r="C20961" t="str">
            <v/>
          </cell>
          <cell r="D20961" t="str">
            <v>RANGKA YAMATO NP DRAGON</v>
          </cell>
          <cell r="E20961">
            <v>45169</v>
          </cell>
          <cell r="F20961" t="str">
            <v>HALF</v>
          </cell>
          <cell r="G20961" t="str">
            <v>CI_I06</v>
          </cell>
          <cell r="H20961" t="str">
            <v>PC</v>
          </cell>
          <cell r="I20961" t="str">
            <v>CPR</v>
          </cell>
          <cell r="J20961" t="str">
            <v/>
          </cell>
          <cell r="K20961" t="str">
            <v>PD</v>
          </cell>
          <cell r="L20961" t="str">
            <v>7933</v>
          </cell>
          <cell r="M20961" t="str">
            <v>S</v>
          </cell>
          <cell r="N20961">
            <v>113503</v>
          </cell>
        </row>
        <row r="20962">
          <cell r="A20962" t="str">
            <v>SF-YAM-I06-PC-0017</v>
          </cell>
          <cell r="B20962" t="str">
            <v>CINT</v>
          </cell>
          <cell r="C20962" t="str">
            <v/>
          </cell>
          <cell r="D20962" t="str">
            <v>REAR LEG PIPE YAMATO M FR</v>
          </cell>
          <cell r="E20962">
            <v>44785</v>
          </cell>
          <cell r="F20962" t="str">
            <v>HALF</v>
          </cell>
          <cell r="G20962" t="str">
            <v>CI_I06</v>
          </cell>
          <cell r="H20962" t="str">
            <v>PC</v>
          </cell>
          <cell r="I20962" t="str">
            <v>CPR</v>
          </cell>
          <cell r="J20962" t="str">
            <v/>
          </cell>
          <cell r="K20962" t="str">
            <v>PD</v>
          </cell>
          <cell r="L20962" t="str">
            <v>7933</v>
          </cell>
          <cell r="M20962" t="str">
            <v>S</v>
          </cell>
          <cell r="N20962">
            <v>0</v>
          </cell>
        </row>
        <row r="20963">
          <cell r="A20963" t="str">
            <v>SF-YAM-I06-PC-0018</v>
          </cell>
          <cell r="B20963" t="str">
            <v>CINT</v>
          </cell>
          <cell r="C20963" t="str">
            <v/>
          </cell>
          <cell r="D20963" t="str">
            <v>REAR LEG YAMATO FP DARK BROWN</v>
          </cell>
          <cell r="E20963">
            <v>44868</v>
          </cell>
          <cell r="F20963" t="str">
            <v>HALF</v>
          </cell>
          <cell r="G20963" t="str">
            <v>CI_I06</v>
          </cell>
          <cell r="H20963" t="str">
            <v>PC</v>
          </cell>
          <cell r="I20963" t="str">
            <v>CPR</v>
          </cell>
          <cell r="J20963" t="str">
            <v/>
          </cell>
          <cell r="K20963" t="str">
            <v>PD</v>
          </cell>
          <cell r="L20963" t="str">
            <v>7933</v>
          </cell>
          <cell r="M20963" t="str">
            <v>S</v>
          </cell>
          <cell r="N20963">
            <v>21228</v>
          </cell>
        </row>
        <row r="20964">
          <cell r="A20964" t="str">
            <v>SF-YAM-I06-PC-0019</v>
          </cell>
          <cell r="B20964" t="str">
            <v>CINT</v>
          </cell>
          <cell r="C20964" t="str">
            <v/>
          </cell>
          <cell r="D20964" t="str">
            <v>REAR LEG YAMATO FP GREY RAL</v>
          </cell>
          <cell r="E20964">
            <v>45026</v>
          </cell>
          <cell r="F20964" t="str">
            <v>HALF</v>
          </cell>
          <cell r="G20964" t="str">
            <v>CI_I06</v>
          </cell>
          <cell r="H20964" t="str">
            <v>PC</v>
          </cell>
          <cell r="I20964" t="str">
            <v>CPR</v>
          </cell>
          <cell r="J20964" t="str">
            <v/>
          </cell>
          <cell r="K20964" t="str">
            <v>PD</v>
          </cell>
          <cell r="L20964" t="str">
            <v>7933</v>
          </cell>
          <cell r="M20964" t="str">
            <v>S</v>
          </cell>
          <cell r="N20964">
            <v>22377</v>
          </cell>
        </row>
        <row r="20965">
          <cell r="A20965" t="str">
            <v>SF-YAM-I06-PC-0020</v>
          </cell>
          <cell r="B20965" t="str">
            <v>CINT</v>
          </cell>
          <cell r="C20965" t="str">
            <v/>
          </cell>
          <cell r="D20965" t="str">
            <v>REAR LEG YAMATO M BLACK</v>
          </cell>
          <cell r="E20965">
            <v>44783</v>
          </cell>
          <cell r="F20965" t="str">
            <v>HALF</v>
          </cell>
          <cell r="G20965" t="str">
            <v>CI_I06</v>
          </cell>
          <cell r="H20965" t="str">
            <v>PC</v>
          </cell>
          <cell r="I20965" t="str">
            <v>CPR</v>
          </cell>
          <cell r="J20965" t="str">
            <v/>
          </cell>
          <cell r="K20965" t="str">
            <v>PD</v>
          </cell>
          <cell r="L20965" t="str">
            <v>7933</v>
          </cell>
          <cell r="M20965" t="str">
            <v>S</v>
          </cell>
          <cell r="N20965">
            <v>23338</v>
          </cell>
        </row>
        <row r="20966">
          <cell r="A20966" t="str">
            <v>SF-YAM-I06-PC-0021</v>
          </cell>
          <cell r="B20966" t="str">
            <v>CINT</v>
          </cell>
          <cell r="C20966" t="str">
            <v/>
          </cell>
          <cell r="D20966" t="str">
            <v>TABLE SUPPORT FP BEIGE</v>
          </cell>
          <cell r="E20966">
            <v>44783</v>
          </cell>
          <cell r="F20966" t="str">
            <v>HALF</v>
          </cell>
          <cell r="G20966" t="str">
            <v>CI_I06</v>
          </cell>
          <cell r="H20966" t="str">
            <v>PC</v>
          </cell>
          <cell r="I20966" t="str">
            <v>CPR</v>
          </cell>
          <cell r="J20966" t="str">
            <v/>
          </cell>
          <cell r="K20966" t="str">
            <v>PD</v>
          </cell>
          <cell r="L20966" t="str">
            <v>7933</v>
          </cell>
          <cell r="M20966" t="str">
            <v>S</v>
          </cell>
          <cell r="N20966">
            <v>2097</v>
          </cell>
        </row>
        <row r="20967">
          <cell r="A20967" t="str">
            <v>SF-YAM-I06-PC-0022</v>
          </cell>
          <cell r="B20967" t="str">
            <v>CINT</v>
          </cell>
          <cell r="C20967" t="str">
            <v/>
          </cell>
          <cell r="D20967" t="str">
            <v>TABLE SUPPORT FP BLACK</v>
          </cell>
          <cell r="E20967">
            <v>45232</v>
          </cell>
          <cell r="F20967" t="str">
            <v>HALF</v>
          </cell>
          <cell r="G20967" t="str">
            <v>CI_I06</v>
          </cell>
          <cell r="H20967" t="str">
            <v>PC</v>
          </cell>
          <cell r="I20967" t="str">
            <v>CPR</v>
          </cell>
          <cell r="J20967" t="str">
            <v/>
          </cell>
          <cell r="K20967" t="str">
            <v>PD</v>
          </cell>
          <cell r="L20967" t="str">
            <v>7933</v>
          </cell>
          <cell r="M20967" t="str">
            <v>S</v>
          </cell>
          <cell r="N20967">
            <v>3364</v>
          </cell>
        </row>
        <row r="20968">
          <cell r="A20968" t="str">
            <v>SF-YAM-I06-PC-0023</v>
          </cell>
          <cell r="B20968" t="str">
            <v>CINT</v>
          </cell>
          <cell r="C20968" t="str">
            <v/>
          </cell>
          <cell r="D20968" t="str">
            <v>TABLE SUPPORT FP WHITE</v>
          </cell>
          <cell r="E20968">
            <v>44783</v>
          </cell>
          <cell r="F20968" t="str">
            <v>HALF</v>
          </cell>
          <cell r="G20968" t="str">
            <v>CI_I06</v>
          </cell>
          <cell r="H20968" t="str">
            <v>PC</v>
          </cell>
          <cell r="I20968" t="str">
            <v>CPR</v>
          </cell>
          <cell r="J20968" t="str">
            <v/>
          </cell>
          <cell r="K20968" t="str">
            <v>PD</v>
          </cell>
          <cell r="L20968" t="str">
            <v>7933</v>
          </cell>
          <cell r="M20968" t="str">
            <v>S</v>
          </cell>
          <cell r="N20968">
            <v>0</v>
          </cell>
        </row>
        <row r="20969">
          <cell r="A20969" t="str">
            <v>SF-YAM-I06-PC-0024</v>
          </cell>
          <cell r="B20969" t="str">
            <v>CINT</v>
          </cell>
          <cell r="C20969" t="str">
            <v/>
          </cell>
          <cell r="D20969" t="str">
            <v>FRAME YAMATO FP SILVER</v>
          </cell>
          <cell r="E20969">
            <v>44783</v>
          </cell>
          <cell r="F20969" t="str">
            <v>HALF</v>
          </cell>
          <cell r="G20969" t="str">
            <v>CI_I06</v>
          </cell>
          <cell r="H20969" t="str">
            <v>PC</v>
          </cell>
          <cell r="I20969" t="str">
            <v>CPR</v>
          </cell>
          <cell r="J20969" t="str">
            <v/>
          </cell>
          <cell r="K20969" t="str">
            <v>PD</v>
          </cell>
          <cell r="L20969" t="str">
            <v>7933</v>
          </cell>
          <cell r="M20969" t="str">
            <v>S</v>
          </cell>
          <cell r="N20969">
            <v>97453</v>
          </cell>
        </row>
        <row r="20970">
          <cell r="A20970" t="str">
            <v>SF-YAM-I06-PC-0025</v>
          </cell>
          <cell r="B20970" t="str">
            <v>CINT</v>
          </cell>
          <cell r="C20970" t="str">
            <v/>
          </cell>
          <cell r="D20970" t="str">
            <v>FRAME YAMATO MBD FP BLACK</v>
          </cell>
          <cell r="E20970">
            <v>44966</v>
          </cell>
          <cell r="F20970" t="str">
            <v>HALF</v>
          </cell>
          <cell r="G20970" t="str">
            <v>CI_I06</v>
          </cell>
          <cell r="H20970" t="str">
            <v>PC</v>
          </cell>
          <cell r="I20970" t="str">
            <v>CPR</v>
          </cell>
          <cell r="J20970" t="str">
            <v/>
          </cell>
          <cell r="K20970" t="str">
            <v>PD</v>
          </cell>
          <cell r="L20970" t="str">
            <v>7933</v>
          </cell>
          <cell r="M20970" t="str">
            <v>S</v>
          </cell>
          <cell r="N20970">
            <v>123218</v>
          </cell>
        </row>
        <row r="20971">
          <cell r="A20971" t="str">
            <v>SF-YAM-I06-PC-0026</v>
          </cell>
          <cell r="B20971" t="str">
            <v>CINT</v>
          </cell>
          <cell r="C20971" t="str">
            <v/>
          </cell>
          <cell r="D20971" t="str">
            <v>FRAME YAMATO MBD FP BLACK UNPAK</v>
          </cell>
          <cell r="E20971">
            <v>44936</v>
          </cell>
          <cell r="F20971" t="str">
            <v>HALF</v>
          </cell>
          <cell r="G20971" t="str">
            <v>CI_I06</v>
          </cell>
          <cell r="H20971" t="str">
            <v>PC</v>
          </cell>
          <cell r="I20971" t="str">
            <v>CPR</v>
          </cell>
          <cell r="J20971" t="str">
            <v/>
          </cell>
          <cell r="K20971" t="str">
            <v>PD</v>
          </cell>
          <cell r="L20971" t="str">
            <v>7933</v>
          </cell>
          <cell r="M20971" t="str">
            <v>S</v>
          </cell>
          <cell r="N20971">
            <v>107279</v>
          </cell>
        </row>
        <row r="20972">
          <cell r="A20972" t="str">
            <v>SF-YAM-I06-PC-0027</v>
          </cell>
          <cell r="B20972" t="str">
            <v>CINT</v>
          </cell>
          <cell r="C20972" t="str">
            <v/>
          </cell>
          <cell r="D20972" t="str">
            <v>FRAME YAMATO MBD FP WHITE</v>
          </cell>
          <cell r="E20972">
            <v>44783</v>
          </cell>
          <cell r="F20972" t="str">
            <v>HALF</v>
          </cell>
          <cell r="G20972" t="str">
            <v>CI_I06</v>
          </cell>
          <cell r="H20972" t="str">
            <v>PC</v>
          </cell>
          <cell r="I20972" t="str">
            <v>CPR</v>
          </cell>
          <cell r="J20972" t="str">
            <v/>
          </cell>
          <cell r="K20972" t="str">
            <v>PD</v>
          </cell>
          <cell r="L20972" t="str">
            <v>7933</v>
          </cell>
          <cell r="M20972" t="str">
            <v>S</v>
          </cell>
          <cell r="N20972">
            <v>0</v>
          </cell>
        </row>
        <row r="20973">
          <cell r="A20973" t="str">
            <v>SF-YAM-I06-PC-0028</v>
          </cell>
          <cell r="B20973" t="str">
            <v>CINT</v>
          </cell>
          <cell r="C20973" t="str">
            <v/>
          </cell>
          <cell r="D20973" t="str">
            <v>FRAME YAMATO NPC FP DARK GREY</v>
          </cell>
          <cell r="E20973">
            <v>44950</v>
          </cell>
          <cell r="F20973" t="str">
            <v>HALF</v>
          </cell>
          <cell r="G20973" t="str">
            <v>CI_I06</v>
          </cell>
          <cell r="H20973" t="str">
            <v>PC</v>
          </cell>
          <cell r="I20973" t="str">
            <v>CPR</v>
          </cell>
          <cell r="J20973" t="str">
            <v/>
          </cell>
          <cell r="K20973" t="str">
            <v>PD</v>
          </cell>
          <cell r="L20973" t="str">
            <v>7933</v>
          </cell>
          <cell r="M20973" t="str">
            <v>S</v>
          </cell>
          <cell r="N20973">
            <v>112131</v>
          </cell>
        </row>
        <row r="20974">
          <cell r="A20974" t="str">
            <v>SF-YAM-I06-PC-0029</v>
          </cell>
          <cell r="B20974" t="str">
            <v>CINT</v>
          </cell>
          <cell r="C20974" t="str">
            <v/>
          </cell>
          <cell r="D20974" t="str">
            <v>MAIN SEAT YAMND ASSY FP BLACK</v>
          </cell>
          <cell r="E20974">
            <v>45232</v>
          </cell>
          <cell r="F20974" t="str">
            <v>HALF</v>
          </cell>
          <cell r="G20974" t="str">
            <v>CI_I06</v>
          </cell>
          <cell r="H20974" t="str">
            <v>PC</v>
          </cell>
          <cell r="I20974" t="str">
            <v>CPR</v>
          </cell>
          <cell r="J20974" t="str">
            <v/>
          </cell>
          <cell r="K20974" t="str">
            <v>PD</v>
          </cell>
          <cell r="L20974" t="str">
            <v>7933</v>
          </cell>
          <cell r="M20974" t="str">
            <v>S</v>
          </cell>
          <cell r="N20974">
            <v>57533</v>
          </cell>
        </row>
        <row r="20975">
          <cell r="A20975" t="str">
            <v>SF-YAM-I06-PC-0030</v>
          </cell>
          <cell r="B20975" t="str">
            <v>CINT</v>
          </cell>
          <cell r="C20975" t="str">
            <v/>
          </cell>
          <cell r="D20975" t="str">
            <v>MAIN SEAT YANN SUB ASSY FP BLACK</v>
          </cell>
          <cell r="E20975">
            <v>45300</v>
          </cell>
          <cell r="F20975" t="str">
            <v>HALF</v>
          </cell>
          <cell r="G20975" t="str">
            <v>CI_I06</v>
          </cell>
          <cell r="H20975" t="str">
            <v>PC</v>
          </cell>
          <cell r="I20975" t="str">
            <v>CPR</v>
          </cell>
          <cell r="J20975" t="str">
            <v/>
          </cell>
          <cell r="K20975" t="str">
            <v>PD</v>
          </cell>
          <cell r="L20975" t="str">
            <v>7933</v>
          </cell>
          <cell r="M20975" t="str">
            <v>S</v>
          </cell>
          <cell r="N20975">
            <v>53229</v>
          </cell>
        </row>
        <row r="20976">
          <cell r="A20976" t="str">
            <v>SF-YAM-I06-PC-0031</v>
          </cell>
          <cell r="B20976" t="str">
            <v>CINT</v>
          </cell>
          <cell r="C20976" t="str">
            <v/>
          </cell>
          <cell r="D20976" t="str">
            <v>FRAME YAMATO NPC FP SILVER</v>
          </cell>
          <cell r="E20976">
            <v>44814</v>
          </cell>
          <cell r="F20976" t="str">
            <v>HALF</v>
          </cell>
          <cell r="G20976" t="str">
            <v>CI_I06</v>
          </cell>
          <cell r="H20976" t="str">
            <v>PC</v>
          </cell>
          <cell r="I20976" t="str">
            <v>CPR</v>
          </cell>
          <cell r="J20976" t="str">
            <v/>
          </cell>
          <cell r="K20976" t="str">
            <v>PD</v>
          </cell>
          <cell r="L20976" t="str">
            <v>7933</v>
          </cell>
          <cell r="M20976" t="str">
            <v>S</v>
          </cell>
          <cell r="N20976">
            <v>106142</v>
          </cell>
        </row>
        <row r="20977">
          <cell r="A20977" t="str">
            <v>SF-YAM-I06-PC-0032</v>
          </cell>
          <cell r="B20977" t="str">
            <v>CINT</v>
          </cell>
          <cell r="C20977" t="str">
            <v/>
          </cell>
          <cell r="D20977" t="str">
            <v>FRAME YAMATO NPC FP BLACK</v>
          </cell>
          <cell r="E20977">
            <v>44814</v>
          </cell>
          <cell r="F20977" t="str">
            <v>HALF</v>
          </cell>
          <cell r="G20977" t="str">
            <v>CI_I06</v>
          </cell>
          <cell r="H20977" t="str">
            <v>PC</v>
          </cell>
          <cell r="I20977" t="str">
            <v>CPR</v>
          </cell>
          <cell r="J20977" t="str">
            <v/>
          </cell>
          <cell r="K20977" t="str">
            <v>PD</v>
          </cell>
          <cell r="L20977" t="str">
            <v>7933</v>
          </cell>
          <cell r="M20977" t="str">
            <v>S</v>
          </cell>
          <cell r="N20977">
            <v>106142</v>
          </cell>
        </row>
        <row r="20978">
          <cell r="A20978" t="str">
            <v>SF-YAM-I06-PC-0033</v>
          </cell>
          <cell r="B20978" t="str">
            <v>CINT</v>
          </cell>
          <cell r="C20978" t="str">
            <v/>
          </cell>
          <cell r="D20978" t="str">
            <v>FRAME YAMATO HAA FP BLACK</v>
          </cell>
          <cell r="E20978">
            <v>44936</v>
          </cell>
          <cell r="F20978" t="str">
            <v>HALF</v>
          </cell>
          <cell r="G20978" t="str">
            <v>CI_I06</v>
          </cell>
          <cell r="H20978" t="str">
            <v>PC</v>
          </cell>
          <cell r="I20978" t="str">
            <v>CPR</v>
          </cell>
          <cell r="J20978" t="str">
            <v/>
          </cell>
          <cell r="K20978" t="str">
            <v>PD</v>
          </cell>
          <cell r="L20978" t="str">
            <v>7933</v>
          </cell>
          <cell r="M20978" t="str">
            <v>S</v>
          </cell>
          <cell r="N20978">
            <v>87564</v>
          </cell>
        </row>
        <row r="20979">
          <cell r="A20979" t="str">
            <v>SF-YAM-I06-PC-0034</v>
          </cell>
          <cell r="B20979" t="str">
            <v>CINT</v>
          </cell>
          <cell r="C20979" t="str">
            <v/>
          </cell>
          <cell r="D20979" t="str">
            <v>MAIN SEAT YANN SUB ASSY FP BLACK SANDY</v>
          </cell>
          <cell r="E20979">
            <v>44868</v>
          </cell>
          <cell r="F20979" t="str">
            <v>HALF</v>
          </cell>
          <cell r="G20979" t="str">
            <v>CI_I06</v>
          </cell>
          <cell r="H20979" t="str">
            <v>PC</v>
          </cell>
          <cell r="I20979" t="str">
            <v>CPR</v>
          </cell>
          <cell r="J20979" t="str">
            <v/>
          </cell>
          <cell r="K20979" t="str">
            <v>PD</v>
          </cell>
          <cell r="L20979" t="str">
            <v>7933</v>
          </cell>
          <cell r="M20979" t="str">
            <v>S</v>
          </cell>
          <cell r="N20979">
            <v>22618</v>
          </cell>
        </row>
        <row r="20980">
          <cell r="A20980" t="str">
            <v>SF-YAM-I06-PC-0035</v>
          </cell>
          <cell r="B20980" t="str">
            <v>CINT</v>
          </cell>
          <cell r="C20980" t="str">
            <v/>
          </cell>
          <cell r="D20980" t="str">
            <v>RANGKA YAMATO NP DRAGON P BLACK</v>
          </cell>
          <cell r="E20980">
            <v>45169</v>
          </cell>
          <cell r="F20980" t="str">
            <v>HALF</v>
          </cell>
          <cell r="G20980" t="str">
            <v>CI_I06</v>
          </cell>
          <cell r="H20980" t="str">
            <v>PC</v>
          </cell>
          <cell r="I20980" t="str">
            <v>CPR</v>
          </cell>
          <cell r="J20980" t="str">
            <v/>
          </cell>
          <cell r="K20980" t="str">
            <v>PD</v>
          </cell>
          <cell r="L20980" t="str">
            <v>7933</v>
          </cell>
          <cell r="M20980" t="str">
            <v>S</v>
          </cell>
          <cell r="N20980">
            <v>113503</v>
          </cell>
        </row>
        <row r="20981">
          <cell r="A20981" t="str">
            <v>SF-YAM-I06-PC-0036</v>
          </cell>
          <cell r="B20981" t="str">
            <v>CINT</v>
          </cell>
          <cell r="C20981" t="str">
            <v/>
          </cell>
          <cell r="D20981" t="str">
            <v>FRAME YAMATO MBD FP BLACK MEMO KIRI</v>
          </cell>
          <cell r="E20981">
            <v>45169</v>
          </cell>
          <cell r="F20981" t="str">
            <v>HALF</v>
          </cell>
          <cell r="G20981" t="str">
            <v>CI_I06</v>
          </cell>
          <cell r="H20981" t="str">
            <v>PC</v>
          </cell>
          <cell r="I20981" t="str">
            <v>CPR</v>
          </cell>
          <cell r="J20981" t="str">
            <v/>
          </cell>
          <cell r="K20981" t="str">
            <v>PD</v>
          </cell>
          <cell r="L20981" t="str">
            <v>7933</v>
          </cell>
          <cell r="M20981" t="str">
            <v>S</v>
          </cell>
          <cell r="N20981">
            <v>107279</v>
          </cell>
        </row>
        <row r="20982">
          <cell r="A20982" t="str">
            <v>SF-YAM-I07-NL-0001</v>
          </cell>
          <cell r="B20982" t="str">
            <v>CINT</v>
          </cell>
          <cell r="C20982" t="str">
            <v/>
          </cell>
          <cell r="D20982" t="str">
            <v>BACK CUSHION YAMATO BIRU AL12</v>
          </cell>
          <cell r="E20982">
            <v>44819</v>
          </cell>
          <cell r="F20982" t="str">
            <v>HALF</v>
          </cell>
          <cell r="G20982" t="str">
            <v>CI_I07</v>
          </cell>
          <cell r="H20982" t="str">
            <v>PC</v>
          </cell>
          <cell r="I20982" t="str">
            <v>CPR</v>
          </cell>
          <cell r="J20982" t="str">
            <v/>
          </cell>
          <cell r="K20982" t="str">
            <v>PD</v>
          </cell>
          <cell r="L20982" t="str">
            <v>7934</v>
          </cell>
          <cell r="M20982" t="str">
            <v>S</v>
          </cell>
          <cell r="N20982">
            <v>22284</v>
          </cell>
        </row>
        <row r="20983">
          <cell r="A20983" t="str">
            <v>SF-YAM-I07-NL-0002</v>
          </cell>
          <cell r="B20983" t="str">
            <v>CINT</v>
          </cell>
          <cell r="C20983" t="str">
            <v/>
          </cell>
          <cell r="D20983" t="str">
            <v>BACK CUSHION YAMATO BLACK</v>
          </cell>
          <cell r="E20983">
            <v>45169</v>
          </cell>
          <cell r="F20983" t="str">
            <v>HALF</v>
          </cell>
          <cell r="G20983" t="str">
            <v>CI_I07</v>
          </cell>
          <cell r="H20983" t="str">
            <v>PC</v>
          </cell>
          <cell r="I20983" t="str">
            <v>CPR</v>
          </cell>
          <cell r="J20983" t="str">
            <v/>
          </cell>
          <cell r="K20983" t="str">
            <v>PD</v>
          </cell>
          <cell r="L20983" t="str">
            <v>7934</v>
          </cell>
          <cell r="M20983" t="str">
            <v>S</v>
          </cell>
          <cell r="N20983">
            <v>7002</v>
          </cell>
        </row>
        <row r="20984">
          <cell r="A20984" t="str">
            <v>SF-YAM-I07-NL-0003</v>
          </cell>
          <cell r="B20984" t="str">
            <v>CINT</v>
          </cell>
          <cell r="C20984" t="str">
            <v/>
          </cell>
          <cell r="D20984" t="str">
            <v>BACK CUSHION YAMATO BLACK L7</v>
          </cell>
          <cell r="E20984">
            <v>44785</v>
          </cell>
          <cell r="F20984" t="str">
            <v>HALF</v>
          </cell>
          <cell r="G20984" t="str">
            <v>CI_I07</v>
          </cell>
          <cell r="H20984" t="str">
            <v>PC</v>
          </cell>
          <cell r="I20984" t="str">
            <v>CPR</v>
          </cell>
          <cell r="J20984" t="str">
            <v/>
          </cell>
          <cell r="K20984" t="str">
            <v>PD</v>
          </cell>
          <cell r="L20984" t="str">
            <v>7934</v>
          </cell>
          <cell r="M20984" t="str">
            <v>S</v>
          </cell>
          <cell r="N20984">
            <v>0</v>
          </cell>
        </row>
        <row r="20985">
          <cell r="A20985" t="str">
            <v>SF-YAM-I07-NL-0004</v>
          </cell>
          <cell r="B20985" t="str">
            <v>CINT</v>
          </cell>
          <cell r="C20985" t="str">
            <v/>
          </cell>
          <cell r="D20985" t="str">
            <v>BACK CUSHION YAMATO BLACK O7</v>
          </cell>
          <cell r="E20985">
            <v>45232</v>
          </cell>
          <cell r="F20985" t="str">
            <v>HALF</v>
          </cell>
          <cell r="G20985" t="str">
            <v>CI_I07</v>
          </cell>
          <cell r="H20985" t="str">
            <v>PC</v>
          </cell>
          <cell r="I20985" t="str">
            <v>CPR</v>
          </cell>
          <cell r="J20985" t="str">
            <v/>
          </cell>
          <cell r="K20985" t="str">
            <v>PD</v>
          </cell>
          <cell r="L20985" t="str">
            <v>7934</v>
          </cell>
          <cell r="M20985" t="str">
            <v>S</v>
          </cell>
          <cell r="N20985">
            <v>8631</v>
          </cell>
        </row>
        <row r="20986">
          <cell r="A20986" t="str">
            <v>SF-YAM-I07-NL-0005</v>
          </cell>
          <cell r="B20986" t="str">
            <v>CINT</v>
          </cell>
          <cell r="C20986" t="str">
            <v/>
          </cell>
          <cell r="D20986" t="str">
            <v>BACK CUSHION YAMATO BLUE</v>
          </cell>
          <cell r="E20986">
            <v>45169</v>
          </cell>
          <cell r="F20986" t="str">
            <v>HALF</v>
          </cell>
          <cell r="G20986" t="str">
            <v>CI_I07</v>
          </cell>
          <cell r="H20986" t="str">
            <v>PC</v>
          </cell>
          <cell r="I20986" t="str">
            <v>CPR</v>
          </cell>
          <cell r="J20986" t="str">
            <v/>
          </cell>
          <cell r="K20986" t="str">
            <v>PD</v>
          </cell>
          <cell r="L20986" t="str">
            <v>7934</v>
          </cell>
          <cell r="M20986" t="str">
            <v>S</v>
          </cell>
          <cell r="N20986">
            <v>6732</v>
          </cell>
        </row>
        <row r="20987">
          <cell r="A20987" t="str">
            <v>SF-YAM-I07-NL-0006</v>
          </cell>
          <cell r="B20987" t="str">
            <v>CINT</v>
          </cell>
          <cell r="C20987" t="str">
            <v/>
          </cell>
          <cell r="D20987" t="str">
            <v>BACK CUSHION YAMATO BLUE O1</v>
          </cell>
          <cell r="E20987">
            <v>44819</v>
          </cell>
          <cell r="F20987" t="str">
            <v>HALF</v>
          </cell>
          <cell r="G20987" t="str">
            <v>CI_I07</v>
          </cell>
          <cell r="H20987" t="str">
            <v>PC</v>
          </cell>
          <cell r="I20987" t="str">
            <v>CPR</v>
          </cell>
          <cell r="J20987" t="str">
            <v/>
          </cell>
          <cell r="K20987" t="str">
            <v>PD</v>
          </cell>
          <cell r="L20987" t="str">
            <v>7934</v>
          </cell>
          <cell r="M20987" t="str">
            <v>S</v>
          </cell>
          <cell r="N20987">
            <v>7634</v>
          </cell>
        </row>
        <row r="20988">
          <cell r="A20988" t="str">
            <v>SF-YAM-I07-NL-0007</v>
          </cell>
          <cell r="B20988" t="str">
            <v>CINT</v>
          </cell>
          <cell r="C20988" t="str">
            <v/>
          </cell>
          <cell r="D20988" t="str">
            <v>BACK CUSHION YAMATO BLUE S1</v>
          </cell>
          <cell r="E20988">
            <v>44785</v>
          </cell>
          <cell r="F20988" t="str">
            <v>HALF</v>
          </cell>
          <cell r="G20988" t="str">
            <v>CI_I07</v>
          </cell>
          <cell r="H20988" t="str">
            <v>PC</v>
          </cell>
          <cell r="I20988" t="str">
            <v>CPR</v>
          </cell>
          <cell r="J20988" t="str">
            <v/>
          </cell>
          <cell r="K20988" t="str">
            <v>PD</v>
          </cell>
          <cell r="L20988" t="str">
            <v>7934</v>
          </cell>
          <cell r="M20988" t="str">
            <v>S</v>
          </cell>
          <cell r="N20988">
            <v>0</v>
          </cell>
        </row>
        <row r="20989">
          <cell r="A20989" t="str">
            <v>SF-YAM-I07-NL-0008</v>
          </cell>
          <cell r="B20989" t="str">
            <v>CINT</v>
          </cell>
          <cell r="C20989" t="str">
            <v/>
          </cell>
          <cell r="D20989" t="str">
            <v>BACK CUSHION YAMATO BROWN TAURUS</v>
          </cell>
          <cell r="E20989">
            <v>45202</v>
          </cell>
          <cell r="F20989" t="str">
            <v>HALF</v>
          </cell>
          <cell r="G20989" t="str">
            <v>CI_I07</v>
          </cell>
          <cell r="H20989" t="str">
            <v>PC</v>
          </cell>
          <cell r="I20989" t="str">
            <v>CPR</v>
          </cell>
          <cell r="J20989" t="str">
            <v/>
          </cell>
          <cell r="K20989" t="str">
            <v>PD</v>
          </cell>
          <cell r="L20989" t="str">
            <v>7934</v>
          </cell>
          <cell r="M20989" t="str">
            <v>S</v>
          </cell>
          <cell r="N20989">
            <v>14042</v>
          </cell>
        </row>
        <row r="20990">
          <cell r="A20990" t="str">
            <v>SF-YAM-I07-NL-0009</v>
          </cell>
          <cell r="B20990" t="str">
            <v>CINT</v>
          </cell>
          <cell r="C20990" t="str">
            <v/>
          </cell>
          <cell r="D20990" t="str">
            <v>BACK CUSHION YAMATO DARK GREY</v>
          </cell>
          <cell r="E20990">
            <v>44838</v>
          </cell>
          <cell r="F20990" t="str">
            <v>HALF</v>
          </cell>
          <cell r="G20990" t="str">
            <v>CI_I07</v>
          </cell>
          <cell r="H20990" t="str">
            <v>PC</v>
          </cell>
          <cell r="I20990" t="str">
            <v>CPR</v>
          </cell>
          <cell r="J20990" t="str">
            <v/>
          </cell>
          <cell r="K20990" t="str">
            <v>PD</v>
          </cell>
          <cell r="L20990" t="str">
            <v>7934</v>
          </cell>
          <cell r="M20990" t="str">
            <v>S</v>
          </cell>
          <cell r="N20990">
            <v>7864</v>
          </cell>
        </row>
        <row r="20991">
          <cell r="A20991" t="str">
            <v>SF-YAM-I07-NL-0010</v>
          </cell>
          <cell r="B20991" t="str">
            <v>CINT</v>
          </cell>
          <cell r="C20991" t="str">
            <v/>
          </cell>
          <cell r="D20991" t="str">
            <v>BACK CUSHION YAMATO GREEN</v>
          </cell>
          <cell r="E20991">
            <v>45202</v>
          </cell>
          <cell r="F20991" t="str">
            <v>HALF</v>
          </cell>
          <cell r="G20991" t="str">
            <v>CI_I07</v>
          </cell>
          <cell r="H20991" t="str">
            <v>PC</v>
          </cell>
          <cell r="I20991" t="str">
            <v>CPR</v>
          </cell>
          <cell r="J20991" t="str">
            <v/>
          </cell>
          <cell r="K20991" t="str">
            <v>PD</v>
          </cell>
          <cell r="L20991" t="str">
            <v>7934</v>
          </cell>
          <cell r="M20991" t="str">
            <v>S</v>
          </cell>
          <cell r="N20991">
            <v>7467</v>
          </cell>
        </row>
        <row r="20992">
          <cell r="A20992" t="str">
            <v>SF-YAM-I07-NL-0011</v>
          </cell>
          <cell r="B20992" t="str">
            <v>CINT</v>
          </cell>
          <cell r="C20992" t="str">
            <v/>
          </cell>
          <cell r="D20992" t="str">
            <v>BACK CUSHION YAMATO GREEN L6</v>
          </cell>
          <cell r="E20992">
            <v>44819</v>
          </cell>
          <cell r="F20992" t="str">
            <v>HALF</v>
          </cell>
          <cell r="G20992" t="str">
            <v>CI_I07</v>
          </cell>
          <cell r="H20992" t="str">
            <v>PC</v>
          </cell>
          <cell r="I20992" t="str">
            <v>CPR</v>
          </cell>
          <cell r="J20992" t="str">
            <v/>
          </cell>
          <cell r="K20992" t="str">
            <v>PD</v>
          </cell>
          <cell r="L20992" t="str">
            <v>7934</v>
          </cell>
          <cell r="M20992" t="str">
            <v>S</v>
          </cell>
          <cell r="N20992">
            <v>22284</v>
          </cell>
        </row>
        <row r="20993">
          <cell r="A20993" t="str">
            <v>SF-YAM-I07-NL-0012</v>
          </cell>
          <cell r="B20993" t="str">
            <v>CINT</v>
          </cell>
          <cell r="C20993" t="str">
            <v/>
          </cell>
          <cell r="D20993" t="str">
            <v>BACK CUSHION YAMATO GREEN O6</v>
          </cell>
          <cell r="E20993">
            <v>44819</v>
          </cell>
          <cell r="F20993" t="str">
            <v>HALF</v>
          </cell>
          <cell r="G20993" t="str">
            <v>CI_I07</v>
          </cell>
          <cell r="H20993" t="str">
            <v>PC</v>
          </cell>
          <cell r="I20993" t="str">
            <v>CPR</v>
          </cell>
          <cell r="J20993" t="str">
            <v/>
          </cell>
          <cell r="K20993" t="str">
            <v>PD</v>
          </cell>
          <cell r="L20993" t="str">
            <v>7934</v>
          </cell>
          <cell r="M20993" t="str">
            <v>S</v>
          </cell>
          <cell r="N20993">
            <v>7634</v>
          </cell>
        </row>
        <row r="20994">
          <cell r="A20994" t="str">
            <v>SF-YAM-I07-NL-0013</v>
          </cell>
          <cell r="B20994" t="str">
            <v>CINT</v>
          </cell>
          <cell r="C20994" t="str">
            <v/>
          </cell>
          <cell r="D20994" t="str">
            <v>BACK CUSHION YAMATO GREEN W6</v>
          </cell>
          <cell r="E20994">
            <v>44785</v>
          </cell>
          <cell r="F20994" t="str">
            <v>HALF</v>
          </cell>
          <cell r="G20994" t="str">
            <v>CI_I07</v>
          </cell>
          <cell r="H20994" t="str">
            <v>PC</v>
          </cell>
          <cell r="I20994" t="str">
            <v>CPR</v>
          </cell>
          <cell r="J20994" t="str">
            <v/>
          </cell>
          <cell r="K20994" t="str">
            <v>PD</v>
          </cell>
          <cell r="L20994" t="str">
            <v>7934</v>
          </cell>
          <cell r="M20994" t="str">
            <v>S</v>
          </cell>
          <cell r="N20994">
            <v>0</v>
          </cell>
        </row>
        <row r="20995">
          <cell r="A20995" t="str">
            <v>SF-YAM-I07-NL-0014</v>
          </cell>
          <cell r="B20995" t="str">
            <v>CINT</v>
          </cell>
          <cell r="C20995" t="str">
            <v/>
          </cell>
          <cell r="D20995" t="str">
            <v>BACK CUSHION YAMATO GREEN-L13</v>
          </cell>
          <cell r="E20995">
            <v>44819</v>
          </cell>
          <cell r="F20995" t="str">
            <v>HALF</v>
          </cell>
          <cell r="G20995" t="str">
            <v>CI_I07</v>
          </cell>
          <cell r="H20995" t="str">
            <v>PC</v>
          </cell>
          <cell r="I20995" t="str">
            <v>CPR</v>
          </cell>
          <cell r="J20995" t="str">
            <v/>
          </cell>
          <cell r="K20995" t="str">
            <v>PD</v>
          </cell>
          <cell r="L20995" t="str">
            <v>7934</v>
          </cell>
          <cell r="M20995" t="str">
            <v>S</v>
          </cell>
          <cell r="N20995">
            <v>22284</v>
          </cell>
        </row>
        <row r="20996">
          <cell r="A20996" t="str">
            <v>SF-YAM-I07-NL-0015</v>
          </cell>
          <cell r="B20996" t="str">
            <v>CINT</v>
          </cell>
          <cell r="C20996" t="str">
            <v/>
          </cell>
          <cell r="D20996" t="str">
            <v>BACK CUSHION YAMATO GREY O2</v>
          </cell>
          <cell r="E20996">
            <v>45300</v>
          </cell>
          <cell r="F20996" t="str">
            <v>HALF</v>
          </cell>
          <cell r="G20996" t="str">
            <v>CI_I07</v>
          </cell>
          <cell r="H20996" t="str">
            <v>PC</v>
          </cell>
          <cell r="I20996" t="str">
            <v>CPR</v>
          </cell>
          <cell r="J20996" t="str">
            <v/>
          </cell>
          <cell r="K20996" t="str">
            <v>PD</v>
          </cell>
          <cell r="L20996" t="str">
            <v>7934</v>
          </cell>
          <cell r="M20996" t="str">
            <v>S</v>
          </cell>
          <cell r="N20996">
            <v>6573</v>
          </cell>
        </row>
        <row r="20997">
          <cell r="A20997" t="str">
            <v>SF-YAM-I07-NL-0016</v>
          </cell>
          <cell r="B20997" t="str">
            <v>CINT</v>
          </cell>
          <cell r="C20997" t="str">
            <v/>
          </cell>
          <cell r="D20997" t="str">
            <v>BACK CUSHION YAMATO L12</v>
          </cell>
          <cell r="E20997">
            <v>44785</v>
          </cell>
          <cell r="F20997" t="str">
            <v>HALF</v>
          </cell>
          <cell r="G20997" t="str">
            <v>CI_I07</v>
          </cell>
          <cell r="H20997" t="str">
            <v>PC</v>
          </cell>
          <cell r="I20997" t="str">
            <v>CPR</v>
          </cell>
          <cell r="J20997" t="str">
            <v/>
          </cell>
          <cell r="K20997" t="str">
            <v>PD</v>
          </cell>
          <cell r="L20997" t="str">
            <v>7934</v>
          </cell>
          <cell r="M20997" t="str">
            <v>S</v>
          </cell>
          <cell r="N20997">
            <v>0</v>
          </cell>
        </row>
        <row r="20998">
          <cell r="A20998" t="str">
            <v>SF-YAM-I07-NL-0017</v>
          </cell>
          <cell r="B20998" t="str">
            <v>CINT</v>
          </cell>
          <cell r="C20998" t="str">
            <v/>
          </cell>
          <cell r="D20998" t="str">
            <v>BACK CUSHION YAMATO NAVY BLUE</v>
          </cell>
          <cell r="E20998">
            <v>45181</v>
          </cell>
          <cell r="F20998" t="str">
            <v>HALF</v>
          </cell>
          <cell r="G20998" t="str">
            <v>CI_I07</v>
          </cell>
          <cell r="H20998" t="str">
            <v>PC</v>
          </cell>
          <cell r="I20998" t="str">
            <v>CPR</v>
          </cell>
          <cell r="J20998" t="str">
            <v/>
          </cell>
          <cell r="K20998" t="str">
            <v>PD</v>
          </cell>
          <cell r="L20998" t="str">
            <v>7934</v>
          </cell>
          <cell r="M20998" t="str">
            <v>S</v>
          </cell>
          <cell r="N20998">
            <v>13447</v>
          </cell>
        </row>
        <row r="20999">
          <cell r="A20999" t="str">
            <v>SF-YAM-I07-NL-0018</v>
          </cell>
          <cell r="B20999" t="str">
            <v>CINT</v>
          </cell>
          <cell r="C20999" t="str">
            <v/>
          </cell>
          <cell r="D20999" t="str">
            <v>BACK CUSHION YAMATO ORANGE AM12</v>
          </cell>
          <cell r="E20999">
            <v>44819</v>
          </cell>
          <cell r="F20999" t="str">
            <v>HALF</v>
          </cell>
          <cell r="G20999" t="str">
            <v>CI_I07</v>
          </cell>
          <cell r="H20999" t="str">
            <v>PC</v>
          </cell>
          <cell r="I20999" t="str">
            <v>CPR</v>
          </cell>
          <cell r="J20999" t="str">
            <v/>
          </cell>
          <cell r="K20999" t="str">
            <v>PD</v>
          </cell>
          <cell r="L20999" t="str">
            <v>7934</v>
          </cell>
          <cell r="M20999" t="str">
            <v>S</v>
          </cell>
          <cell r="N20999">
            <v>10704</v>
          </cell>
        </row>
        <row r="21000">
          <cell r="A21000" t="str">
            <v>SF-YAM-I07-NL-0019</v>
          </cell>
          <cell r="B21000" t="str">
            <v>CINT</v>
          </cell>
          <cell r="C21000" t="str">
            <v/>
          </cell>
          <cell r="D21000" t="str">
            <v>BACK CUSHION YAMATO PINK AM9</v>
          </cell>
          <cell r="E21000">
            <v>44819</v>
          </cell>
          <cell r="F21000" t="str">
            <v>HALF</v>
          </cell>
          <cell r="G21000" t="str">
            <v>CI_I07</v>
          </cell>
          <cell r="H21000" t="str">
            <v>PC</v>
          </cell>
          <cell r="I21000" t="str">
            <v>CPR</v>
          </cell>
          <cell r="J21000" t="str">
            <v/>
          </cell>
          <cell r="K21000" t="str">
            <v>PD</v>
          </cell>
          <cell r="L21000" t="str">
            <v>7934</v>
          </cell>
          <cell r="M21000" t="str">
            <v>S</v>
          </cell>
          <cell r="N21000">
            <v>6164</v>
          </cell>
        </row>
        <row r="21001">
          <cell r="A21001" t="str">
            <v>SF-YAM-I07-NL-0020</v>
          </cell>
          <cell r="B21001" t="str">
            <v>CINT</v>
          </cell>
          <cell r="C21001" t="str">
            <v/>
          </cell>
          <cell r="D21001" t="str">
            <v>BACK CUSHION YAMATO PINK S9</v>
          </cell>
          <cell r="E21001">
            <v>44785</v>
          </cell>
          <cell r="F21001" t="str">
            <v>HALF</v>
          </cell>
          <cell r="G21001" t="str">
            <v>CI_I07</v>
          </cell>
          <cell r="H21001" t="str">
            <v>PC</v>
          </cell>
          <cell r="I21001" t="str">
            <v>CPR</v>
          </cell>
          <cell r="J21001" t="str">
            <v/>
          </cell>
          <cell r="K21001" t="str">
            <v>PD</v>
          </cell>
          <cell r="L21001" t="str">
            <v>7934</v>
          </cell>
          <cell r="M21001" t="str">
            <v>S</v>
          </cell>
          <cell r="N21001">
            <v>0</v>
          </cell>
        </row>
        <row r="21002">
          <cell r="A21002" t="str">
            <v>SF-YAM-I07-NL-0021</v>
          </cell>
          <cell r="B21002" t="str">
            <v>CINT</v>
          </cell>
          <cell r="C21002" t="str">
            <v/>
          </cell>
          <cell r="D21002" t="str">
            <v>BACK CUSHION YAMATO RED</v>
          </cell>
          <cell r="E21002">
            <v>45169</v>
          </cell>
          <cell r="F21002" t="str">
            <v>HALF</v>
          </cell>
          <cell r="G21002" t="str">
            <v>CI_I07</v>
          </cell>
          <cell r="H21002" t="str">
            <v>PC</v>
          </cell>
          <cell r="I21002" t="str">
            <v>CPR</v>
          </cell>
          <cell r="J21002" t="str">
            <v/>
          </cell>
          <cell r="K21002" t="str">
            <v>PD</v>
          </cell>
          <cell r="L21002" t="str">
            <v>7934</v>
          </cell>
          <cell r="M21002" t="str">
            <v>S</v>
          </cell>
          <cell r="N21002">
            <v>6731</v>
          </cell>
        </row>
        <row r="21003">
          <cell r="A21003" t="str">
            <v>SF-YAM-I07-NL-0022</v>
          </cell>
          <cell r="B21003" t="str">
            <v>CINT</v>
          </cell>
          <cell r="C21003" t="str">
            <v/>
          </cell>
          <cell r="D21003" t="str">
            <v>BACK CUSHION YAMATO RED O3</v>
          </cell>
          <cell r="E21003">
            <v>45202</v>
          </cell>
          <cell r="F21003" t="str">
            <v>HALF</v>
          </cell>
          <cell r="G21003" t="str">
            <v>CI_I07</v>
          </cell>
          <cell r="H21003" t="str">
            <v>PC</v>
          </cell>
          <cell r="I21003" t="str">
            <v>CPR</v>
          </cell>
          <cell r="J21003" t="str">
            <v/>
          </cell>
          <cell r="K21003" t="str">
            <v>PD</v>
          </cell>
          <cell r="L21003" t="str">
            <v>7934</v>
          </cell>
          <cell r="M21003" t="str">
            <v>S</v>
          </cell>
          <cell r="N21003">
            <v>10230</v>
          </cell>
        </row>
        <row r="21004">
          <cell r="A21004" t="str">
            <v>SF-YAM-I07-NL-0023</v>
          </cell>
          <cell r="B21004" t="str">
            <v>CINT</v>
          </cell>
          <cell r="C21004" t="str">
            <v/>
          </cell>
          <cell r="D21004" t="str">
            <v>BACK CUSHION YAMATO WHITE</v>
          </cell>
          <cell r="E21004">
            <v>44785</v>
          </cell>
          <cell r="F21004" t="str">
            <v>HALF</v>
          </cell>
          <cell r="G21004" t="str">
            <v>CI_I07</v>
          </cell>
          <cell r="H21004" t="str">
            <v>PC</v>
          </cell>
          <cell r="I21004" t="str">
            <v>CPR</v>
          </cell>
          <cell r="J21004" t="str">
            <v/>
          </cell>
          <cell r="K21004" t="str">
            <v>PD</v>
          </cell>
          <cell r="L21004" t="str">
            <v>7934</v>
          </cell>
          <cell r="M21004" t="str">
            <v>S</v>
          </cell>
          <cell r="N21004">
            <v>0</v>
          </cell>
        </row>
        <row r="21005">
          <cell r="A21005" t="str">
            <v>SF-YAM-I07-NL-0024</v>
          </cell>
          <cell r="B21005" t="str">
            <v>CINT</v>
          </cell>
          <cell r="C21005" t="str">
            <v/>
          </cell>
          <cell r="D21005" t="str">
            <v>SEAT CUSHION YAMATO BLACK</v>
          </cell>
          <cell r="E21005">
            <v>45232</v>
          </cell>
          <cell r="F21005" t="str">
            <v>HALF</v>
          </cell>
          <cell r="G21005" t="str">
            <v>CI_I07</v>
          </cell>
          <cell r="H21005" t="str">
            <v>PC</v>
          </cell>
          <cell r="I21005" t="str">
            <v>CPR</v>
          </cell>
          <cell r="J21005" t="str">
            <v/>
          </cell>
          <cell r="K21005" t="str">
            <v>PD</v>
          </cell>
          <cell r="L21005" t="str">
            <v>7934</v>
          </cell>
          <cell r="M21005" t="str">
            <v>S</v>
          </cell>
          <cell r="N21005">
            <v>13614</v>
          </cell>
        </row>
        <row r="21006">
          <cell r="A21006" t="str">
            <v>SF-YAM-I07-NL-0025</v>
          </cell>
          <cell r="B21006" t="str">
            <v>CINT</v>
          </cell>
          <cell r="C21006" t="str">
            <v/>
          </cell>
          <cell r="D21006" t="str">
            <v>SEAT CUSHION YAMATO BLACK L7</v>
          </cell>
          <cell r="E21006">
            <v>44785</v>
          </cell>
          <cell r="F21006" t="str">
            <v>HALF</v>
          </cell>
          <cell r="G21006" t="str">
            <v>CI_I07</v>
          </cell>
          <cell r="H21006" t="str">
            <v>PC</v>
          </cell>
          <cell r="I21006" t="str">
            <v>CPR</v>
          </cell>
          <cell r="J21006" t="str">
            <v/>
          </cell>
          <cell r="K21006" t="str">
            <v>PD</v>
          </cell>
          <cell r="L21006" t="str">
            <v>7934</v>
          </cell>
          <cell r="M21006" t="str">
            <v>S</v>
          </cell>
          <cell r="N21006">
            <v>0</v>
          </cell>
        </row>
        <row r="21007">
          <cell r="A21007" t="str">
            <v>SF-YAM-I07-NL-0026</v>
          </cell>
          <cell r="B21007" t="str">
            <v>CINT</v>
          </cell>
          <cell r="C21007" t="str">
            <v/>
          </cell>
          <cell r="D21007" t="str">
            <v>SEAT CUSHION YAMATO BLACK O7</v>
          </cell>
          <cell r="E21007">
            <v>44819</v>
          </cell>
          <cell r="F21007" t="str">
            <v>HALF</v>
          </cell>
          <cell r="G21007" t="str">
            <v>CI_I07</v>
          </cell>
          <cell r="H21007" t="str">
            <v>PC</v>
          </cell>
          <cell r="I21007" t="str">
            <v>CPR</v>
          </cell>
          <cell r="J21007" t="str">
            <v/>
          </cell>
          <cell r="K21007" t="str">
            <v>PD</v>
          </cell>
          <cell r="L21007" t="str">
            <v>7934</v>
          </cell>
          <cell r="M21007" t="str">
            <v>S</v>
          </cell>
          <cell r="N21007">
            <v>13149</v>
          </cell>
        </row>
        <row r="21008">
          <cell r="A21008" t="str">
            <v>SF-YAM-I07-NL-0027</v>
          </cell>
          <cell r="B21008" t="str">
            <v>CINT</v>
          </cell>
          <cell r="C21008" t="str">
            <v/>
          </cell>
          <cell r="D21008" t="str">
            <v>SEAT CUSHION YAMATO BLUE</v>
          </cell>
          <cell r="E21008">
            <v>45169</v>
          </cell>
          <cell r="F21008" t="str">
            <v>HALF</v>
          </cell>
          <cell r="G21008" t="str">
            <v>CI_I07</v>
          </cell>
          <cell r="H21008" t="str">
            <v>PC</v>
          </cell>
          <cell r="I21008" t="str">
            <v>CPR</v>
          </cell>
          <cell r="J21008" t="str">
            <v/>
          </cell>
          <cell r="K21008" t="str">
            <v>PD</v>
          </cell>
          <cell r="L21008" t="str">
            <v>7934</v>
          </cell>
          <cell r="M21008" t="str">
            <v>S</v>
          </cell>
          <cell r="N21008">
            <v>15875</v>
          </cell>
        </row>
        <row r="21009">
          <cell r="A21009" t="str">
            <v>SF-YAM-I07-NL-0028</v>
          </cell>
          <cell r="B21009" t="str">
            <v>CINT</v>
          </cell>
          <cell r="C21009" t="str">
            <v/>
          </cell>
          <cell r="D21009" t="str">
            <v>SEAT CUSHION YAMATO BLUE O1</v>
          </cell>
          <cell r="E21009">
            <v>44819</v>
          </cell>
          <cell r="F21009" t="str">
            <v>HALF</v>
          </cell>
          <cell r="G21009" t="str">
            <v>CI_I07</v>
          </cell>
          <cell r="H21009" t="str">
            <v>PC</v>
          </cell>
          <cell r="I21009" t="str">
            <v>CPR</v>
          </cell>
          <cell r="J21009" t="str">
            <v/>
          </cell>
          <cell r="K21009" t="str">
            <v>PD</v>
          </cell>
          <cell r="L21009" t="str">
            <v>7934</v>
          </cell>
          <cell r="M21009" t="str">
            <v>S</v>
          </cell>
          <cell r="N21009">
            <v>13149</v>
          </cell>
        </row>
        <row r="21010">
          <cell r="A21010" t="str">
            <v>SF-YAM-I07-NL-0029</v>
          </cell>
          <cell r="B21010" t="str">
            <v>CINT</v>
          </cell>
          <cell r="C21010" t="str">
            <v/>
          </cell>
          <cell r="D21010" t="str">
            <v>SEAT CUSHION YAMATO BLUE S1</v>
          </cell>
          <cell r="E21010">
            <v>44785</v>
          </cell>
          <cell r="F21010" t="str">
            <v>HALF</v>
          </cell>
          <cell r="G21010" t="str">
            <v>CI_I07</v>
          </cell>
          <cell r="H21010" t="str">
            <v>PC</v>
          </cell>
          <cell r="I21010" t="str">
            <v>CPR</v>
          </cell>
          <cell r="J21010" t="str">
            <v/>
          </cell>
          <cell r="K21010" t="str">
            <v>PD</v>
          </cell>
          <cell r="L21010" t="str">
            <v>7934</v>
          </cell>
          <cell r="M21010" t="str">
            <v>S</v>
          </cell>
          <cell r="N21010">
            <v>0</v>
          </cell>
        </row>
        <row r="21011">
          <cell r="A21011" t="str">
            <v>SF-YAM-I07-NL-0030</v>
          </cell>
          <cell r="B21011" t="str">
            <v>CINT</v>
          </cell>
          <cell r="C21011" t="str">
            <v/>
          </cell>
          <cell r="D21011" t="str">
            <v>SEAT CUSHION YAMATO BROWN PVC</v>
          </cell>
          <cell r="E21011">
            <v>44819</v>
          </cell>
          <cell r="F21011" t="str">
            <v>HALF</v>
          </cell>
          <cell r="G21011" t="str">
            <v>CI_I07</v>
          </cell>
          <cell r="H21011" t="str">
            <v>PC</v>
          </cell>
          <cell r="I21011" t="str">
            <v>CPR</v>
          </cell>
          <cell r="J21011" t="str">
            <v/>
          </cell>
          <cell r="K21011" t="str">
            <v>PD</v>
          </cell>
          <cell r="L21011" t="str">
            <v>7934</v>
          </cell>
          <cell r="M21011" t="str">
            <v>S</v>
          </cell>
          <cell r="N21011">
            <v>13149</v>
          </cell>
        </row>
        <row r="21012">
          <cell r="A21012" t="str">
            <v>SF-YAM-I07-NL-0031</v>
          </cell>
          <cell r="B21012" t="str">
            <v>CINT</v>
          </cell>
          <cell r="C21012" t="str">
            <v/>
          </cell>
          <cell r="D21012" t="str">
            <v>SEAT CUSHION YAMATO BROWN TAURUS</v>
          </cell>
          <cell r="E21012">
            <v>44785</v>
          </cell>
          <cell r="F21012" t="str">
            <v>HALF</v>
          </cell>
          <cell r="G21012" t="str">
            <v>CI_I07</v>
          </cell>
          <cell r="H21012" t="str">
            <v>PC</v>
          </cell>
          <cell r="I21012" t="str">
            <v>CPR</v>
          </cell>
          <cell r="J21012" t="str">
            <v/>
          </cell>
          <cell r="K21012" t="str">
            <v>PD</v>
          </cell>
          <cell r="L21012" t="str">
            <v>7934</v>
          </cell>
          <cell r="M21012" t="str">
            <v>S</v>
          </cell>
          <cell r="N21012">
            <v>0</v>
          </cell>
        </row>
        <row r="21013">
          <cell r="A21013" t="str">
            <v>SF-YAM-I07-NL-0032</v>
          </cell>
          <cell r="B21013" t="str">
            <v>CINT</v>
          </cell>
          <cell r="C21013" t="str">
            <v/>
          </cell>
          <cell r="D21013" t="str">
            <v>SEAT CUSHION YAMATO GREEN</v>
          </cell>
          <cell r="E21013">
            <v>45169</v>
          </cell>
          <cell r="F21013" t="str">
            <v>HALF</v>
          </cell>
          <cell r="G21013" t="str">
            <v>CI_I07</v>
          </cell>
          <cell r="H21013" t="str">
            <v>PC</v>
          </cell>
          <cell r="I21013" t="str">
            <v>CPR</v>
          </cell>
          <cell r="J21013" t="str">
            <v/>
          </cell>
          <cell r="K21013" t="str">
            <v>PD</v>
          </cell>
          <cell r="L21013" t="str">
            <v>7934</v>
          </cell>
          <cell r="M21013" t="str">
            <v>S</v>
          </cell>
          <cell r="N21013">
            <v>14014</v>
          </cell>
        </row>
        <row r="21014">
          <cell r="A21014" t="str">
            <v>SF-YAM-I07-NL-0033</v>
          </cell>
          <cell r="B21014" t="str">
            <v>CINT</v>
          </cell>
          <cell r="C21014" t="str">
            <v/>
          </cell>
          <cell r="D21014" t="str">
            <v>SEAT CUSHION YAMATO GREEN L6</v>
          </cell>
          <cell r="E21014">
            <v>44819</v>
          </cell>
          <cell r="F21014" t="str">
            <v>HALF</v>
          </cell>
          <cell r="G21014" t="str">
            <v>CI_I07</v>
          </cell>
          <cell r="H21014" t="str">
            <v>PC</v>
          </cell>
          <cell r="I21014" t="str">
            <v>CPR</v>
          </cell>
          <cell r="J21014" t="str">
            <v/>
          </cell>
          <cell r="K21014" t="str">
            <v>PD</v>
          </cell>
          <cell r="L21014" t="str">
            <v>7934</v>
          </cell>
          <cell r="M21014" t="str">
            <v>S</v>
          </cell>
          <cell r="N21014">
            <v>13149</v>
          </cell>
        </row>
        <row r="21015">
          <cell r="A21015" t="str">
            <v>SF-YAM-I07-NL-0034</v>
          </cell>
          <cell r="B21015" t="str">
            <v>CINT</v>
          </cell>
          <cell r="C21015" t="str">
            <v/>
          </cell>
          <cell r="D21015" t="str">
            <v>SEAT CUSHION YAMATO GREEN O6</v>
          </cell>
          <cell r="E21015">
            <v>44819</v>
          </cell>
          <cell r="F21015" t="str">
            <v>HALF</v>
          </cell>
          <cell r="G21015" t="str">
            <v>CI_I07</v>
          </cell>
          <cell r="H21015" t="str">
            <v>PC</v>
          </cell>
          <cell r="I21015" t="str">
            <v>CPR</v>
          </cell>
          <cell r="J21015" t="str">
            <v/>
          </cell>
          <cell r="K21015" t="str">
            <v>PD</v>
          </cell>
          <cell r="L21015" t="str">
            <v>7934</v>
          </cell>
          <cell r="M21015" t="str">
            <v>S</v>
          </cell>
          <cell r="N21015">
            <v>13149</v>
          </cell>
        </row>
        <row r="21016">
          <cell r="A21016" t="str">
            <v>SF-YAM-I07-NL-0035</v>
          </cell>
          <cell r="B21016" t="str">
            <v>CINT</v>
          </cell>
          <cell r="C21016" t="str">
            <v/>
          </cell>
          <cell r="D21016" t="str">
            <v>SEAT CUSHION YAMATO GREEN W6</v>
          </cell>
          <cell r="E21016">
            <v>44785</v>
          </cell>
          <cell r="F21016" t="str">
            <v>HALF</v>
          </cell>
          <cell r="G21016" t="str">
            <v>CI_I07</v>
          </cell>
          <cell r="H21016" t="str">
            <v>PC</v>
          </cell>
          <cell r="I21016" t="str">
            <v>CPR</v>
          </cell>
          <cell r="J21016" t="str">
            <v/>
          </cell>
          <cell r="K21016" t="str">
            <v>PD</v>
          </cell>
          <cell r="L21016" t="str">
            <v>7934</v>
          </cell>
          <cell r="M21016" t="str">
            <v>S</v>
          </cell>
          <cell r="N21016">
            <v>0</v>
          </cell>
        </row>
        <row r="21017">
          <cell r="A21017" t="str">
            <v>SF-YAM-I07-NL-0036</v>
          </cell>
          <cell r="B21017" t="str">
            <v>CINT</v>
          </cell>
          <cell r="C21017" t="str">
            <v/>
          </cell>
          <cell r="D21017" t="str">
            <v>SEAT CUSHION YAMATO GREEN-L13</v>
          </cell>
          <cell r="E21017">
            <v>44819</v>
          </cell>
          <cell r="F21017" t="str">
            <v>HALF</v>
          </cell>
          <cell r="G21017" t="str">
            <v>CI_I07</v>
          </cell>
          <cell r="H21017" t="str">
            <v>PC</v>
          </cell>
          <cell r="I21017" t="str">
            <v>CPR</v>
          </cell>
          <cell r="J21017" t="str">
            <v/>
          </cell>
          <cell r="K21017" t="str">
            <v>PD</v>
          </cell>
          <cell r="L21017" t="str">
            <v>7934</v>
          </cell>
          <cell r="M21017" t="str">
            <v>S</v>
          </cell>
          <cell r="N21017">
            <v>13149</v>
          </cell>
        </row>
        <row r="21018">
          <cell r="A21018" t="str">
            <v>SF-YAM-I07-NL-0037</v>
          </cell>
          <cell r="B21018" t="str">
            <v>CINT</v>
          </cell>
          <cell r="C21018" t="str">
            <v/>
          </cell>
          <cell r="D21018" t="str">
            <v>SEAT CUSHION YAMATO NAVY BLUE</v>
          </cell>
          <cell r="E21018">
            <v>44785</v>
          </cell>
          <cell r="F21018" t="str">
            <v>HALF</v>
          </cell>
          <cell r="G21018" t="str">
            <v>CI_I07</v>
          </cell>
          <cell r="H21018" t="str">
            <v>PC</v>
          </cell>
          <cell r="I21018" t="str">
            <v>CPR</v>
          </cell>
          <cell r="J21018" t="str">
            <v/>
          </cell>
          <cell r="K21018" t="str">
            <v>PD</v>
          </cell>
          <cell r="L21018" t="str">
            <v>7934</v>
          </cell>
          <cell r="M21018" t="str">
            <v>S</v>
          </cell>
          <cell r="N21018">
            <v>0</v>
          </cell>
        </row>
        <row r="21019">
          <cell r="A21019" t="str">
            <v>SF-YAM-I07-NL-0038</v>
          </cell>
          <cell r="B21019" t="str">
            <v>CINT</v>
          </cell>
          <cell r="C21019" t="str">
            <v/>
          </cell>
          <cell r="D21019" t="str">
            <v>SEAT CUSHION YAMATO ORANGE AM12</v>
          </cell>
          <cell r="E21019">
            <v>44819</v>
          </cell>
          <cell r="F21019" t="str">
            <v>HALF</v>
          </cell>
          <cell r="G21019" t="str">
            <v>CI_I07</v>
          </cell>
          <cell r="H21019" t="str">
            <v>PC</v>
          </cell>
          <cell r="I21019" t="str">
            <v>CPR</v>
          </cell>
          <cell r="J21019" t="str">
            <v/>
          </cell>
          <cell r="K21019" t="str">
            <v>PD</v>
          </cell>
          <cell r="L21019" t="str">
            <v>7934</v>
          </cell>
          <cell r="M21019" t="str">
            <v>S</v>
          </cell>
          <cell r="N21019">
            <v>17063</v>
          </cell>
        </row>
        <row r="21020">
          <cell r="A21020" t="str">
            <v>SF-YAM-I07-NL-0039</v>
          </cell>
          <cell r="B21020" t="str">
            <v>CINT</v>
          </cell>
          <cell r="C21020" t="str">
            <v/>
          </cell>
          <cell r="D21020" t="str">
            <v>SEAT CUSHION YAMATO OSCAR BROWN</v>
          </cell>
          <cell r="E21020">
            <v>44785</v>
          </cell>
          <cell r="F21020" t="str">
            <v>HALF</v>
          </cell>
          <cell r="G21020" t="str">
            <v>CI_I07</v>
          </cell>
          <cell r="H21020" t="str">
            <v>PC</v>
          </cell>
          <cell r="I21020" t="str">
            <v>CPR</v>
          </cell>
          <cell r="J21020" t="str">
            <v/>
          </cell>
          <cell r="K21020" t="str">
            <v>PD</v>
          </cell>
          <cell r="L21020" t="str">
            <v>7934</v>
          </cell>
          <cell r="M21020" t="str">
            <v>S</v>
          </cell>
          <cell r="N21020">
            <v>0</v>
          </cell>
        </row>
        <row r="21021">
          <cell r="A21021" t="str">
            <v>SF-YAM-I07-NL-0040</v>
          </cell>
          <cell r="B21021" t="str">
            <v>CINT</v>
          </cell>
          <cell r="C21021" t="str">
            <v/>
          </cell>
          <cell r="D21021" t="str">
            <v>SEAT CUSHION YAMATO PINK S9</v>
          </cell>
          <cell r="E21021">
            <v>44785</v>
          </cell>
          <cell r="F21021" t="str">
            <v>HALF</v>
          </cell>
          <cell r="G21021" t="str">
            <v>CI_I07</v>
          </cell>
          <cell r="H21021" t="str">
            <v>PC</v>
          </cell>
          <cell r="I21021" t="str">
            <v>CPR</v>
          </cell>
          <cell r="J21021" t="str">
            <v/>
          </cell>
          <cell r="K21021" t="str">
            <v>PD</v>
          </cell>
          <cell r="L21021" t="str">
            <v>7934</v>
          </cell>
          <cell r="M21021" t="str">
            <v>S</v>
          </cell>
          <cell r="N21021">
            <v>0</v>
          </cell>
        </row>
        <row r="21022">
          <cell r="A21022" t="str">
            <v>SF-YAM-I07-NL-0041</v>
          </cell>
          <cell r="B21022" t="str">
            <v>CINT</v>
          </cell>
          <cell r="C21022" t="str">
            <v/>
          </cell>
          <cell r="D21022" t="str">
            <v>SEAT CUSHION YAMATO RED</v>
          </cell>
          <cell r="E21022">
            <v>45169</v>
          </cell>
          <cell r="F21022" t="str">
            <v>HALF</v>
          </cell>
          <cell r="G21022" t="str">
            <v>CI_I07</v>
          </cell>
          <cell r="H21022" t="str">
            <v>PC</v>
          </cell>
          <cell r="I21022" t="str">
            <v>CPR</v>
          </cell>
          <cell r="J21022" t="str">
            <v/>
          </cell>
          <cell r="K21022" t="str">
            <v>PD</v>
          </cell>
          <cell r="L21022" t="str">
            <v>7934</v>
          </cell>
          <cell r="M21022" t="str">
            <v>S</v>
          </cell>
          <cell r="N21022">
            <v>13446</v>
          </cell>
        </row>
        <row r="21023">
          <cell r="A21023" t="str">
            <v>SF-YAM-I07-NL-0042</v>
          </cell>
          <cell r="B21023" t="str">
            <v>CINT</v>
          </cell>
          <cell r="C21023" t="str">
            <v/>
          </cell>
          <cell r="D21023" t="str">
            <v>SEAT CUSHION YAMATO RED O3</v>
          </cell>
          <cell r="E21023">
            <v>44819</v>
          </cell>
          <cell r="F21023" t="str">
            <v>HALF</v>
          </cell>
          <cell r="G21023" t="str">
            <v>CI_I07</v>
          </cell>
          <cell r="H21023" t="str">
            <v>PC</v>
          </cell>
          <cell r="I21023" t="str">
            <v>CPR</v>
          </cell>
          <cell r="J21023" t="str">
            <v/>
          </cell>
          <cell r="K21023" t="str">
            <v>PD</v>
          </cell>
          <cell r="L21023" t="str">
            <v>7934</v>
          </cell>
          <cell r="M21023" t="str">
            <v>S</v>
          </cell>
          <cell r="N21023">
            <v>13149</v>
          </cell>
        </row>
        <row r="21024">
          <cell r="A21024" t="str">
            <v>SF-YAM-I07-NL-0043</v>
          </cell>
          <cell r="B21024" t="str">
            <v>CINT</v>
          </cell>
          <cell r="C21024" t="str">
            <v/>
          </cell>
          <cell r="D21024" t="str">
            <v>BACK CUSHION YAMATO BROWN PVC</v>
          </cell>
          <cell r="E21024">
            <v>45293</v>
          </cell>
          <cell r="F21024" t="str">
            <v>HALF</v>
          </cell>
          <cell r="G21024" t="str">
            <v>CI_I07</v>
          </cell>
          <cell r="H21024" t="str">
            <v>PC</v>
          </cell>
          <cell r="I21024" t="str">
            <v>CPR</v>
          </cell>
          <cell r="J21024" t="str">
            <v/>
          </cell>
          <cell r="K21024" t="str">
            <v>PD</v>
          </cell>
          <cell r="L21024" t="str">
            <v>7934</v>
          </cell>
          <cell r="M21024" t="str">
            <v>S</v>
          </cell>
          <cell r="N21024">
            <v>9281</v>
          </cell>
        </row>
        <row r="21025">
          <cell r="A21025" t="str">
            <v>SF-YAM-I07-NL-0044</v>
          </cell>
          <cell r="B21025" t="str">
            <v>CINT</v>
          </cell>
          <cell r="C21025" t="str">
            <v/>
          </cell>
          <cell r="D21025" t="str">
            <v>BACK CUSHION YAMATO RED N3</v>
          </cell>
          <cell r="E21025">
            <v>0</v>
          </cell>
          <cell r="F21025" t="str">
            <v>HALF</v>
          </cell>
          <cell r="G21025" t="str">
            <v>CI_I07</v>
          </cell>
          <cell r="H21025" t="str">
            <v>PC</v>
          </cell>
          <cell r="I21025" t="str">
            <v>CPR</v>
          </cell>
          <cell r="J21025" t="str">
            <v/>
          </cell>
          <cell r="K21025" t="str">
            <v>PD</v>
          </cell>
          <cell r="L21025" t="str">
            <v>7934</v>
          </cell>
          <cell r="M21025" t="str">
            <v>S</v>
          </cell>
          <cell r="N21025">
            <v>0</v>
          </cell>
        </row>
        <row r="21026">
          <cell r="A21026" t="str">
            <v>SF-YAM-I07-NL-0045</v>
          </cell>
          <cell r="B21026" t="str">
            <v>CINT</v>
          </cell>
          <cell r="C21026" t="str">
            <v/>
          </cell>
          <cell r="D21026" t="str">
            <v>SEAT CUSHION YAMATO RED N3</v>
          </cell>
          <cell r="E21026">
            <v>0</v>
          </cell>
          <cell r="F21026" t="str">
            <v>HALF</v>
          </cell>
          <cell r="G21026" t="str">
            <v>CI_I07</v>
          </cell>
          <cell r="H21026" t="str">
            <v>PC</v>
          </cell>
          <cell r="I21026" t="str">
            <v>CPR</v>
          </cell>
          <cell r="J21026" t="str">
            <v/>
          </cell>
          <cell r="K21026" t="str">
            <v>PD</v>
          </cell>
          <cell r="L21026" t="str">
            <v>7934</v>
          </cell>
          <cell r="M21026" t="str">
            <v>S</v>
          </cell>
          <cell r="N21026">
            <v>0</v>
          </cell>
        </row>
        <row r="21027">
          <cell r="A21027" t="str">
            <v>SF-YAM-I07-NL-0046</v>
          </cell>
          <cell r="B21027" t="str">
            <v>CINT</v>
          </cell>
          <cell r="C21027" t="str">
            <v/>
          </cell>
          <cell r="D21027" t="str">
            <v>SEAT CUSHION YAMATO BLUE FLORA</v>
          </cell>
          <cell r="E21027">
            <v>0</v>
          </cell>
          <cell r="F21027" t="str">
            <v>HALF</v>
          </cell>
          <cell r="G21027" t="str">
            <v>CI_I07</v>
          </cell>
          <cell r="H21027" t="str">
            <v>PC</v>
          </cell>
          <cell r="I21027" t="str">
            <v>CPR</v>
          </cell>
          <cell r="J21027" t="str">
            <v/>
          </cell>
          <cell r="K21027" t="str">
            <v>PD</v>
          </cell>
          <cell r="L21027" t="str">
            <v>7934</v>
          </cell>
          <cell r="M21027" t="str">
            <v>S</v>
          </cell>
          <cell r="N21027">
            <v>0</v>
          </cell>
        </row>
        <row r="21028">
          <cell r="A21028" t="str">
            <v>SF-YAM-I07-NL-0047</v>
          </cell>
          <cell r="B21028" t="str">
            <v>CINT</v>
          </cell>
          <cell r="C21028" t="str">
            <v/>
          </cell>
          <cell r="D21028" t="str">
            <v>BACK CUSHION YAMATO BLUE FLORA</v>
          </cell>
          <cell r="E21028">
            <v>0</v>
          </cell>
          <cell r="F21028" t="str">
            <v>HALF</v>
          </cell>
          <cell r="G21028" t="str">
            <v>CI_I07</v>
          </cell>
          <cell r="H21028" t="str">
            <v>PC</v>
          </cell>
          <cell r="I21028" t="str">
            <v>CPR</v>
          </cell>
          <cell r="J21028" t="str">
            <v/>
          </cell>
          <cell r="K21028" t="str">
            <v>PD</v>
          </cell>
          <cell r="L21028" t="str">
            <v>7934</v>
          </cell>
          <cell r="M21028" t="str">
            <v>S</v>
          </cell>
          <cell r="N21028">
            <v>0</v>
          </cell>
        </row>
        <row r="21029">
          <cell r="A21029" t="str">
            <v>SF-YAM-I07-NL-0048</v>
          </cell>
          <cell r="B21029" t="str">
            <v>CINT</v>
          </cell>
          <cell r="C21029" t="str">
            <v/>
          </cell>
          <cell r="D21029" t="str">
            <v>SEAT CUSHION YAMATO YELOW FLORA</v>
          </cell>
          <cell r="E21029">
            <v>0</v>
          </cell>
          <cell r="F21029" t="str">
            <v>HALF</v>
          </cell>
          <cell r="G21029" t="str">
            <v>CI_I07</v>
          </cell>
          <cell r="H21029" t="str">
            <v>PC</v>
          </cell>
          <cell r="I21029" t="str">
            <v>CPR</v>
          </cell>
          <cell r="J21029" t="str">
            <v/>
          </cell>
          <cell r="K21029" t="str">
            <v>PD</v>
          </cell>
          <cell r="L21029" t="str">
            <v>7934</v>
          </cell>
          <cell r="M21029" t="str">
            <v>S</v>
          </cell>
          <cell r="N21029">
            <v>0</v>
          </cell>
        </row>
        <row r="21030">
          <cell r="A21030" t="str">
            <v>SF-YAM-I07-NL-0049</v>
          </cell>
          <cell r="B21030" t="str">
            <v>CINT</v>
          </cell>
          <cell r="C21030" t="str">
            <v/>
          </cell>
          <cell r="D21030" t="str">
            <v>BACK CUSHION YAMATO YELOW FLORA</v>
          </cell>
          <cell r="E21030">
            <v>0</v>
          </cell>
          <cell r="F21030" t="str">
            <v>HALF</v>
          </cell>
          <cell r="G21030" t="str">
            <v>CI_I07</v>
          </cell>
          <cell r="H21030" t="str">
            <v>PC</v>
          </cell>
          <cell r="I21030" t="str">
            <v>CPR</v>
          </cell>
          <cell r="J21030" t="str">
            <v/>
          </cell>
          <cell r="K21030" t="str">
            <v>PD</v>
          </cell>
          <cell r="L21030" t="str">
            <v>7934</v>
          </cell>
          <cell r="M21030" t="str">
            <v>S</v>
          </cell>
          <cell r="N21030">
            <v>0</v>
          </cell>
        </row>
        <row r="21031">
          <cell r="A21031" t="str">
            <v>SF-YAM-I07-NL-0050</v>
          </cell>
          <cell r="B21031" t="str">
            <v>CINT</v>
          </cell>
          <cell r="C21031" t="str">
            <v/>
          </cell>
          <cell r="D21031" t="str">
            <v>SEAT CUSHION YAMATO PURPLE 2294</v>
          </cell>
          <cell r="E21031">
            <v>45202</v>
          </cell>
          <cell r="F21031" t="str">
            <v>HALF</v>
          </cell>
          <cell r="G21031" t="str">
            <v>CI_I07</v>
          </cell>
          <cell r="H21031" t="str">
            <v>PC</v>
          </cell>
          <cell r="I21031" t="str">
            <v>CPR</v>
          </cell>
          <cell r="J21031" t="str">
            <v/>
          </cell>
          <cell r="K21031" t="str">
            <v>PD</v>
          </cell>
          <cell r="L21031" t="str">
            <v>7934</v>
          </cell>
          <cell r="M21031" t="str">
            <v>S</v>
          </cell>
          <cell r="N21031">
            <v>18318</v>
          </cell>
        </row>
        <row r="21032">
          <cell r="A21032" t="str">
            <v>SF-YAM-I07-NL-0051</v>
          </cell>
          <cell r="B21032" t="str">
            <v>CINT</v>
          </cell>
          <cell r="C21032" t="str">
            <v/>
          </cell>
          <cell r="D21032" t="str">
            <v>BACK CUSHION YAMATO PURPLE 2294</v>
          </cell>
          <cell r="E21032">
            <v>45202</v>
          </cell>
          <cell r="F21032" t="str">
            <v>HALF</v>
          </cell>
          <cell r="G21032" t="str">
            <v>CI_I07</v>
          </cell>
          <cell r="H21032" t="str">
            <v>PC</v>
          </cell>
          <cell r="I21032" t="str">
            <v>CPR</v>
          </cell>
          <cell r="J21032" t="str">
            <v/>
          </cell>
          <cell r="K21032" t="str">
            <v>PD</v>
          </cell>
          <cell r="L21032" t="str">
            <v>7934</v>
          </cell>
          <cell r="M21032" t="str">
            <v>S</v>
          </cell>
          <cell r="N21032">
            <v>7398</v>
          </cell>
        </row>
        <row r="21033">
          <cell r="A21033" t="str">
            <v>SF-YAM-I07-NL-0052</v>
          </cell>
          <cell r="B21033" t="str">
            <v>CINT</v>
          </cell>
          <cell r="C21033" t="str">
            <v/>
          </cell>
          <cell r="D21033" t="str">
            <v>BACK CUSHION YAMATO BLACK SABLON UNSRI</v>
          </cell>
          <cell r="E21033">
            <v>45232</v>
          </cell>
          <cell r="F21033" t="str">
            <v>HALF</v>
          </cell>
          <cell r="G21033" t="str">
            <v>CI_I07</v>
          </cell>
          <cell r="H21033" t="str">
            <v>PC</v>
          </cell>
          <cell r="I21033" t="str">
            <v>CPR</v>
          </cell>
          <cell r="J21033" t="str">
            <v/>
          </cell>
          <cell r="K21033" t="str">
            <v>PD</v>
          </cell>
          <cell r="L21033" t="str">
            <v>7934</v>
          </cell>
          <cell r="M21033" t="str">
            <v>S</v>
          </cell>
          <cell r="N21033">
            <v>12924</v>
          </cell>
        </row>
        <row r="21034">
          <cell r="A21034" t="str">
            <v>SF-YAM-I07-NL-0053</v>
          </cell>
          <cell r="B21034" t="str">
            <v>CINT</v>
          </cell>
          <cell r="C21034" t="str">
            <v/>
          </cell>
          <cell r="D21034" t="str">
            <v>SEAT CUSHION YAMATO GREY O2</v>
          </cell>
          <cell r="E21034">
            <v>45300</v>
          </cell>
          <cell r="F21034" t="str">
            <v>HALF</v>
          </cell>
          <cell r="G21034" t="str">
            <v>CI_I07</v>
          </cell>
          <cell r="H21034" t="str">
            <v>PC</v>
          </cell>
          <cell r="I21034" t="str">
            <v>CPR</v>
          </cell>
          <cell r="J21034" t="str">
            <v/>
          </cell>
          <cell r="K21034" t="str">
            <v>PD</v>
          </cell>
          <cell r="L21034" t="str">
            <v>7934</v>
          </cell>
          <cell r="M21034" t="str">
            <v>S</v>
          </cell>
          <cell r="N21034">
            <v>15094</v>
          </cell>
        </row>
        <row r="21035">
          <cell r="A21035" t="str">
            <v>SF-YAM-ICT-SC-0001</v>
          </cell>
          <cell r="B21035" t="str">
            <v>CINT</v>
          </cell>
          <cell r="C21035" t="str">
            <v/>
          </cell>
          <cell r="D21035" t="str">
            <v>ARM PIPE YAMATO M</v>
          </cell>
          <cell r="E21035">
            <v>44851</v>
          </cell>
          <cell r="F21035" t="str">
            <v>HALF</v>
          </cell>
          <cell r="G21035" t="str">
            <v>CI_ICT</v>
          </cell>
          <cell r="H21035" t="str">
            <v>PC</v>
          </cell>
          <cell r="I21035" t="str">
            <v>CPR</v>
          </cell>
          <cell r="J21035" t="str">
            <v/>
          </cell>
          <cell r="K21035" t="str">
            <v>PD</v>
          </cell>
          <cell r="L21035" t="str">
            <v>7931</v>
          </cell>
          <cell r="M21035" t="str">
            <v>V</v>
          </cell>
          <cell r="N21035">
            <v>6533</v>
          </cell>
        </row>
        <row r="21036">
          <cell r="A21036" t="str">
            <v>SF-YAM-ICT-SC-0002</v>
          </cell>
          <cell r="B21036" t="str">
            <v>CINT</v>
          </cell>
          <cell r="C21036" t="str">
            <v/>
          </cell>
          <cell r="D21036" t="str">
            <v>ARM PIPE YMT M CHROME</v>
          </cell>
          <cell r="E21036">
            <v>44773</v>
          </cell>
          <cell r="F21036" t="str">
            <v>HALF</v>
          </cell>
          <cell r="G21036" t="str">
            <v>CI_ICT</v>
          </cell>
          <cell r="H21036" t="str">
            <v>PC</v>
          </cell>
          <cell r="I21036" t="str">
            <v>CPR</v>
          </cell>
          <cell r="J21036" t="str">
            <v/>
          </cell>
          <cell r="K21036" t="str">
            <v>PD</v>
          </cell>
          <cell r="L21036" t="str">
            <v>7931</v>
          </cell>
          <cell r="M21036" t="str">
            <v>V</v>
          </cell>
          <cell r="N21036">
            <v>13380</v>
          </cell>
        </row>
        <row r="21037">
          <cell r="A21037" t="str">
            <v>SF-YAM-ICT-SC-0003</v>
          </cell>
          <cell r="B21037" t="str">
            <v>CINT</v>
          </cell>
          <cell r="C21037" t="str">
            <v/>
          </cell>
          <cell r="D21037" t="str">
            <v>BACK REST YAMATO</v>
          </cell>
          <cell r="E21037">
            <v>44874</v>
          </cell>
          <cell r="F21037" t="str">
            <v>HALF</v>
          </cell>
          <cell r="G21037" t="str">
            <v>CI_ICT</v>
          </cell>
          <cell r="H21037" t="str">
            <v>PC</v>
          </cell>
          <cell r="I21037" t="str">
            <v>CPR</v>
          </cell>
          <cell r="J21037" t="str">
            <v/>
          </cell>
          <cell r="K21037" t="str">
            <v>PD</v>
          </cell>
          <cell r="L21037" t="str">
            <v>7931</v>
          </cell>
          <cell r="M21037" t="str">
            <v>V</v>
          </cell>
          <cell r="N21037">
            <v>12727</v>
          </cell>
        </row>
        <row r="21038">
          <cell r="A21038" t="str">
            <v>SF-YAM-ICT-SC-0004</v>
          </cell>
          <cell r="B21038" t="str">
            <v>CINT</v>
          </cell>
          <cell r="C21038" t="str">
            <v/>
          </cell>
          <cell r="D21038" t="str">
            <v>BACK REST YAMATO DICAT</v>
          </cell>
          <cell r="E21038">
            <v>44851</v>
          </cell>
          <cell r="F21038" t="str">
            <v>HALF</v>
          </cell>
          <cell r="G21038" t="str">
            <v>CI_ICT</v>
          </cell>
          <cell r="H21038" t="str">
            <v>PC</v>
          </cell>
          <cell r="I21038" t="str">
            <v>CPR</v>
          </cell>
          <cell r="J21038" t="str">
            <v/>
          </cell>
          <cell r="K21038" t="str">
            <v>PD</v>
          </cell>
          <cell r="L21038" t="str">
            <v>7931</v>
          </cell>
          <cell r="M21038" t="str">
            <v>V</v>
          </cell>
          <cell r="N21038">
            <v>7545</v>
          </cell>
        </row>
        <row r="21039">
          <cell r="A21039" t="str">
            <v>SF-YAM-ICT-SC-0005</v>
          </cell>
          <cell r="B21039" t="str">
            <v>CINT</v>
          </cell>
          <cell r="C21039" t="str">
            <v/>
          </cell>
          <cell r="D21039" t="str">
            <v>BACK REST YAMATO TANPA EMBOSS</v>
          </cell>
          <cell r="E21039">
            <v>0</v>
          </cell>
          <cell r="F21039" t="str">
            <v>HALF</v>
          </cell>
          <cell r="G21039" t="str">
            <v>CI_ICT</v>
          </cell>
          <cell r="H21039" t="str">
            <v>PC</v>
          </cell>
          <cell r="I21039" t="str">
            <v>CPR</v>
          </cell>
          <cell r="J21039" t="str">
            <v/>
          </cell>
          <cell r="K21039" t="str">
            <v>PD</v>
          </cell>
          <cell r="L21039" t="str">
            <v>7931</v>
          </cell>
          <cell r="M21039" t="str">
            <v>V</v>
          </cell>
          <cell r="N21039">
            <v>8336</v>
          </cell>
        </row>
        <row r="21040">
          <cell r="A21040" t="str">
            <v>SF-YAM-ICT-SC-0006</v>
          </cell>
          <cell r="B21040" t="str">
            <v>CINT</v>
          </cell>
          <cell r="C21040" t="str">
            <v/>
          </cell>
          <cell r="D21040" t="str">
            <v>BENDING+PIERCHING ARM PIPE M</v>
          </cell>
          <cell r="E21040">
            <v>44851</v>
          </cell>
          <cell r="F21040" t="str">
            <v>HALF</v>
          </cell>
          <cell r="G21040" t="str">
            <v>CI_ICT</v>
          </cell>
          <cell r="H21040" t="str">
            <v>PC</v>
          </cell>
          <cell r="I21040" t="str">
            <v>CPR</v>
          </cell>
          <cell r="J21040" t="str">
            <v/>
          </cell>
          <cell r="K21040" t="str">
            <v>PD</v>
          </cell>
          <cell r="L21040" t="str">
            <v>7931</v>
          </cell>
          <cell r="M21040" t="str">
            <v>V</v>
          </cell>
          <cell r="N21040">
            <v>9154</v>
          </cell>
        </row>
        <row r="21041">
          <cell r="A21041" t="str">
            <v>SF-YAM-INC-SC-0007</v>
          </cell>
          <cell r="B21041" t="str">
            <v>CINT</v>
          </cell>
          <cell r="C21041" t="str">
            <v/>
          </cell>
          <cell r="D21041" t="str">
            <v>RACK FRAME YAMATO FC</v>
          </cell>
          <cell r="E21041">
            <v>0</v>
          </cell>
          <cell r="F21041" t="str">
            <v>HALF</v>
          </cell>
          <cell r="G21041" t="str">
            <v>CI_INC</v>
          </cell>
          <cell r="H21041" t="str">
            <v>PC</v>
          </cell>
          <cell r="I21041" t="str">
            <v>CPR</v>
          </cell>
          <cell r="J21041" t="str">
            <v/>
          </cell>
          <cell r="K21041" t="str">
            <v>PD</v>
          </cell>
          <cell r="L21041" t="str">
            <v>7932</v>
          </cell>
          <cell r="M21041" t="str">
            <v>V</v>
          </cell>
          <cell r="N21041">
            <v>21244</v>
          </cell>
        </row>
        <row r="21042">
          <cell r="A21042" t="str">
            <v>SF-YAM-INL-SC-0007</v>
          </cell>
          <cell r="B21042" t="str">
            <v>CINT</v>
          </cell>
          <cell r="C21042" t="str">
            <v/>
          </cell>
          <cell r="D21042" t="str">
            <v>BACK CUSHION YAMATO BIRU AL12</v>
          </cell>
          <cell r="E21042">
            <v>0</v>
          </cell>
          <cell r="F21042" t="str">
            <v>HALF</v>
          </cell>
          <cell r="G21042" t="str">
            <v>CI_INL</v>
          </cell>
          <cell r="H21042" t="str">
            <v>PC</v>
          </cell>
          <cell r="I21042" t="str">
            <v>CPR</v>
          </cell>
          <cell r="J21042" t="str">
            <v/>
          </cell>
          <cell r="K21042" t="str">
            <v>PD</v>
          </cell>
          <cell r="L21042" t="str">
            <v>7934</v>
          </cell>
          <cell r="M21042" t="str">
            <v>V</v>
          </cell>
          <cell r="N21042">
            <v>14042</v>
          </cell>
        </row>
        <row r="21043">
          <cell r="A21043" t="str">
            <v>SF-YAM-INL-SC-0008</v>
          </cell>
          <cell r="B21043" t="str">
            <v>CINT</v>
          </cell>
          <cell r="C21043" t="str">
            <v/>
          </cell>
          <cell r="D21043" t="str">
            <v>BACK CUSHION YAMATO BLACK</v>
          </cell>
          <cell r="E21043">
            <v>44846</v>
          </cell>
          <cell r="F21043" t="str">
            <v>HALF</v>
          </cell>
          <cell r="G21043" t="str">
            <v>CI_INL</v>
          </cell>
          <cell r="H21043" t="str">
            <v>PC</v>
          </cell>
          <cell r="I21043" t="str">
            <v>CPR</v>
          </cell>
          <cell r="J21043" t="str">
            <v/>
          </cell>
          <cell r="K21043" t="str">
            <v>PD</v>
          </cell>
          <cell r="L21043" t="str">
            <v>7934</v>
          </cell>
          <cell r="M21043" t="str">
            <v>V</v>
          </cell>
          <cell r="N21043">
            <v>7258</v>
          </cell>
        </row>
        <row r="21044">
          <cell r="A21044" t="str">
            <v>SF-YAM-INL-SC-0009</v>
          </cell>
          <cell r="B21044" t="str">
            <v>CINT</v>
          </cell>
          <cell r="C21044" t="str">
            <v/>
          </cell>
          <cell r="D21044" t="str">
            <v>BACK CUSHION YAMATO BLACK L7</v>
          </cell>
          <cell r="E21044">
            <v>0</v>
          </cell>
          <cell r="F21044" t="str">
            <v>HALF</v>
          </cell>
          <cell r="G21044" t="str">
            <v>CI_INL</v>
          </cell>
          <cell r="H21044" t="str">
            <v>PC</v>
          </cell>
          <cell r="I21044" t="str">
            <v>CPR</v>
          </cell>
          <cell r="J21044" t="str">
            <v/>
          </cell>
          <cell r="K21044" t="str">
            <v>PD</v>
          </cell>
          <cell r="L21044" t="str">
            <v>7934</v>
          </cell>
          <cell r="M21044" t="str">
            <v>V</v>
          </cell>
          <cell r="N21044">
            <v>14042</v>
          </cell>
        </row>
        <row r="21045">
          <cell r="A21045" t="str">
            <v>SF-YAM-INL-SC-0010</v>
          </cell>
          <cell r="B21045" t="str">
            <v>CINT</v>
          </cell>
          <cell r="C21045" t="str">
            <v/>
          </cell>
          <cell r="D21045" t="str">
            <v>BACK CUSHION YAMATO BLACK O7</v>
          </cell>
          <cell r="E21045">
            <v>0</v>
          </cell>
          <cell r="F21045" t="str">
            <v>HALF</v>
          </cell>
          <cell r="G21045" t="str">
            <v>CI_INL</v>
          </cell>
          <cell r="H21045" t="str">
            <v>PC</v>
          </cell>
          <cell r="I21045" t="str">
            <v>CPR</v>
          </cell>
          <cell r="J21045" t="str">
            <v/>
          </cell>
          <cell r="K21045" t="str">
            <v>PD</v>
          </cell>
          <cell r="L21045" t="str">
            <v>7934</v>
          </cell>
          <cell r="M21045" t="str">
            <v>V</v>
          </cell>
          <cell r="N21045">
            <v>14042</v>
          </cell>
        </row>
        <row r="21046">
          <cell r="A21046" t="str">
            <v>SF-YAM-INL-SC-0011</v>
          </cell>
          <cell r="B21046" t="str">
            <v>CINT</v>
          </cell>
          <cell r="C21046" t="str">
            <v/>
          </cell>
          <cell r="D21046" t="str">
            <v>BACK CUSHION YAMATO BLUE</v>
          </cell>
          <cell r="E21046">
            <v>44756</v>
          </cell>
          <cell r="F21046" t="str">
            <v>HALF</v>
          </cell>
          <cell r="G21046" t="str">
            <v>CI_INL</v>
          </cell>
          <cell r="H21046" t="str">
            <v>PC</v>
          </cell>
          <cell r="I21046" t="str">
            <v>CPR</v>
          </cell>
          <cell r="J21046" t="str">
            <v/>
          </cell>
          <cell r="K21046" t="str">
            <v>PD</v>
          </cell>
          <cell r="L21046" t="str">
            <v>7934</v>
          </cell>
          <cell r="M21046" t="str">
            <v>V</v>
          </cell>
          <cell r="N21046">
            <v>7374</v>
          </cell>
        </row>
        <row r="21047">
          <cell r="A21047" t="str">
            <v>SF-YAM-INL-SC-0012</v>
          </cell>
          <cell r="B21047" t="str">
            <v>CINT</v>
          </cell>
          <cell r="C21047" t="str">
            <v/>
          </cell>
          <cell r="D21047" t="str">
            <v>BACK CUSHION YAMATO BLUE O1</v>
          </cell>
          <cell r="E21047">
            <v>0</v>
          </cell>
          <cell r="F21047" t="str">
            <v>HALF</v>
          </cell>
          <cell r="G21047" t="str">
            <v>CI_INL</v>
          </cell>
          <cell r="H21047" t="str">
            <v>PC</v>
          </cell>
          <cell r="I21047" t="str">
            <v>CPR</v>
          </cell>
          <cell r="J21047" t="str">
            <v/>
          </cell>
          <cell r="K21047" t="str">
            <v>PD</v>
          </cell>
          <cell r="L21047" t="str">
            <v>7934</v>
          </cell>
          <cell r="M21047" t="str">
            <v>V</v>
          </cell>
          <cell r="N21047">
            <v>14042</v>
          </cell>
        </row>
        <row r="21048">
          <cell r="A21048" t="str">
            <v>SF-YAM-INL-SC-0013</v>
          </cell>
          <cell r="B21048" t="str">
            <v>CINT</v>
          </cell>
          <cell r="C21048" t="str">
            <v/>
          </cell>
          <cell r="D21048" t="str">
            <v>BACK CUSHION YAMATO BLUE S1</v>
          </cell>
          <cell r="E21048">
            <v>0</v>
          </cell>
          <cell r="F21048" t="str">
            <v>HALF</v>
          </cell>
          <cell r="G21048" t="str">
            <v>CI_INL</v>
          </cell>
          <cell r="H21048" t="str">
            <v>PC</v>
          </cell>
          <cell r="I21048" t="str">
            <v>CPR</v>
          </cell>
          <cell r="J21048" t="str">
            <v/>
          </cell>
          <cell r="K21048" t="str">
            <v>PD</v>
          </cell>
          <cell r="L21048" t="str">
            <v>7934</v>
          </cell>
          <cell r="M21048" t="str">
            <v>V</v>
          </cell>
          <cell r="N21048">
            <v>14042</v>
          </cell>
        </row>
        <row r="21049">
          <cell r="A21049" t="str">
            <v>SF-YAM-INL-SC-0014</v>
          </cell>
          <cell r="B21049" t="str">
            <v>CINT</v>
          </cell>
          <cell r="C21049" t="str">
            <v/>
          </cell>
          <cell r="D21049" t="str">
            <v>BACK CUSHION YAMATO BROWN TAURUS</v>
          </cell>
          <cell r="E21049">
            <v>0</v>
          </cell>
          <cell r="F21049" t="str">
            <v>HALF</v>
          </cell>
          <cell r="G21049" t="str">
            <v>CI_INL</v>
          </cell>
          <cell r="H21049" t="str">
            <v>PC</v>
          </cell>
          <cell r="I21049" t="str">
            <v>CPR</v>
          </cell>
          <cell r="J21049" t="str">
            <v/>
          </cell>
          <cell r="K21049" t="str">
            <v>PD</v>
          </cell>
          <cell r="L21049" t="str">
            <v>7934</v>
          </cell>
          <cell r="M21049" t="str">
            <v>V</v>
          </cell>
          <cell r="N21049">
            <v>14042</v>
          </cell>
        </row>
        <row r="21050">
          <cell r="A21050" t="str">
            <v>SF-YAM-INL-SC-0015</v>
          </cell>
          <cell r="B21050" t="str">
            <v>CINT</v>
          </cell>
          <cell r="C21050" t="str">
            <v/>
          </cell>
          <cell r="D21050" t="str">
            <v>BACK CUSHION YAMATO DARK GREY</v>
          </cell>
          <cell r="E21050">
            <v>0</v>
          </cell>
          <cell r="F21050" t="str">
            <v>HALF</v>
          </cell>
          <cell r="G21050" t="str">
            <v>CI_INL</v>
          </cell>
          <cell r="H21050" t="str">
            <v>PC</v>
          </cell>
          <cell r="I21050" t="str">
            <v>CPR</v>
          </cell>
          <cell r="J21050" t="str">
            <v/>
          </cell>
          <cell r="K21050" t="str">
            <v>PD</v>
          </cell>
          <cell r="L21050" t="str">
            <v>7934</v>
          </cell>
          <cell r="M21050" t="str">
            <v>V</v>
          </cell>
          <cell r="N21050">
            <v>14042</v>
          </cell>
        </row>
        <row r="21051">
          <cell r="A21051" t="str">
            <v>SF-YAM-INL-SC-0016</v>
          </cell>
          <cell r="B21051" t="str">
            <v>CINT</v>
          </cell>
          <cell r="C21051" t="str">
            <v/>
          </cell>
          <cell r="D21051" t="str">
            <v>BACK CUSHION YAMATO GREEN</v>
          </cell>
          <cell r="E21051">
            <v>44773</v>
          </cell>
          <cell r="F21051" t="str">
            <v>HALF</v>
          </cell>
          <cell r="G21051" t="str">
            <v>CI_INL</v>
          </cell>
          <cell r="H21051" t="str">
            <v>PC</v>
          </cell>
          <cell r="I21051" t="str">
            <v>CPR</v>
          </cell>
          <cell r="J21051" t="str">
            <v/>
          </cell>
          <cell r="K21051" t="str">
            <v>PD</v>
          </cell>
          <cell r="L21051" t="str">
            <v>7934</v>
          </cell>
          <cell r="M21051" t="str">
            <v>V</v>
          </cell>
          <cell r="N21051">
            <v>14042</v>
          </cell>
        </row>
        <row r="21052">
          <cell r="A21052" t="str">
            <v>SF-YAM-INL-SC-0017</v>
          </cell>
          <cell r="B21052" t="str">
            <v>CINT</v>
          </cell>
          <cell r="C21052" t="str">
            <v/>
          </cell>
          <cell r="D21052" t="str">
            <v>BACK CUSHION YAMATO GREEN L6</v>
          </cell>
          <cell r="E21052">
            <v>0</v>
          </cell>
          <cell r="F21052" t="str">
            <v>HALF</v>
          </cell>
          <cell r="G21052" t="str">
            <v>CI_INL</v>
          </cell>
          <cell r="H21052" t="str">
            <v>PC</v>
          </cell>
          <cell r="I21052" t="str">
            <v>CPR</v>
          </cell>
          <cell r="J21052" t="str">
            <v/>
          </cell>
          <cell r="K21052" t="str">
            <v>PD</v>
          </cell>
          <cell r="L21052" t="str">
            <v>7934</v>
          </cell>
          <cell r="M21052" t="str">
            <v>V</v>
          </cell>
          <cell r="N21052">
            <v>14042</v>
          </cell>
        </row>
        <row r="21053">
          <cell r="A21053" t="str">
            <v>SF-YAM-INL-SC-0018</v>
          </cell>
          <cell r="B21053" t="str">
            <v>CINT</v>
          </cell>
          <cell r="C21053" t="str">
            <v/>
          </cell>
          <cell r="D21053" t="str">
            <v>BACK CUSHION YAMATO GREEN O6</v>
          </cell>
          <cell r="E21053">
            <v>0</v>
          </cell>
          <cell r="F21053" t="str">
            <v>HALF</v>
          </cell>
          <cell r="G21053" t="str">
            <v>CI_INL</v>
          </cell>
          <cell r="H21053" t="str">
            <v>PC</v>
          </cell>
          <cell r="I21053" t="str">
            <v>CPR</v>
          </cell>
          <cell r="J21053" t="str">
            <v/>
          </cell>
          <cell r="K21053" t="str">
            <v>PD</v>
          </cell>
          <cell r="L21053" t="str">
            <v>7934</v>
          </cell>
          <cell r="M21053" t="str">
            <v>V</v>
          </cell>
          <cell r="N21053">
            <v>14042</v>
          </cell>
        </row>
        <row r="21054">
          <cell r="A21054" t="str">
            <v>SF-YAM-INL-SC-0019</v>
          </cell>
          <cell r="B21054" t="str">
            <v>CINT</v>
          </cell>
          <cell r="C21054" t="str">
            <v/>
          </cell>
          <cell r="D21054" t="str">
            <v>BACK CUSHION YAMATO GREEN W6</v>
          </cell>
          <cell r="E21054">
            <v>0</v>
          </cell>
          <cell r="F21054" t="str">
            <v>HALF</v>
          </cell>
          <cell r="G21054" t="str">
            <v>CI_INL</v>
          </cell>
          <cell r="H21054" t="str">
            <v>PC</v>
          </cell>
          <cell r="I21054" t="str">
            <v>CPR</v>
          </cell>
          <cell r="J21054" t="str">
            <v/>
          </cell>
          <cell r="K21054" t="str">
            <v>PD</v>
          </cell>
          <cell r="L21054" t="str">
            <v>7934</v>
          </cell>
          <cell r="M21054" t="str">
            <v>V</v>
          </cell>
          <cell r="N21054">
            <v>14042</v>
          </cell>
        </row>
        <row r="21055">
          <cell r="A21055" t="str">
            <v>SF-YAM-INL-SC-0020</v>
          </cell>
          <cell r="B21055" t="str">
            <v>CINT</v>
          </cell>
          <cell r="C21055" t="str">
            <v/>
          </cell>
          <cell r="D21055" t="str">
            <v>BACK CUSHION YAMATO GREEN-L13</v>
          </cell>
          <cell r="E21055">
            <v>0</v>
          </cell>
          <cell r="F21055" t="str">
            <v>HALF</v>
          </cell>
          <cell r="G21055" t="str">
            <v>CI_INL</v>
          </cell>
          <cell r="H21055" t="str">
            <v>PC</v>
          </cell>
          <cell r="I21055" t="str">
            <v>CPR</v>
          </cell>
          <cell r="J21055" t="str">
            <v/>
          </cell>
          <cell r="K21055" t="str">
            <v>PD</v>
          </cell>
          <cell r="L21055" t="str">
            <v>7934</v>
          </cell>
          <cell r="M21055" t="str">
            <v>V</v>
          </cell>
          <cell r="N21055">
            <v>14042</v>
          </cell>
        </row>
        <row r="21056">
          <cell r="A21056" t="str">
            <v>SF-YAM-INL-SC-0021</v>
          </cell>
          <cell r="B21056" t="str">
            <v>CINT</v>
          </cell>
          <cell r="C21056" t="str">
            <v/>
          </cell>
          <cell r="D21056" t="str">
            <v>BACK CUSHION YAMATO GREY O2</v>
          </cell>
          <cell r="E21056">
            <v>0</v>
          </cell>
          <cell r="F21056" t="str">
            <v>HALF</v>
          </cell>
          <cell r="G21056" t="str">
            <v>CI_INL</v>
          </cell>
          <cell r="H21056" t="str">
            <v>PC</v>
          </cell>
          <cell r="I21056" t="str">
            <v>CPR</v>
          </cell>
          <cell r="J21056" t="str">
            <v/>
          </cell>
          <cell r="K21056" t="str">
            <v>PD</v>
          </cell>
          <cell r="L21056" t="str">
            <v>7934</v>
          </cell>
          <cell r="M21056" t="str">
            <v>V</v>
          </cell>
          <cell r="N21056">
            <v>14042</v>
          </cell>
        </row>
        <row r="21057">
          <cell r="A21057" t="str">
            <v>SF-YAM-INL-SC-0022</v>
          </cell>
          <cell r="B21057" t="str">
            <v>CINT</v>
          </cell>
          <cell r="C21057" t="str">
            <v/>
          </cell>
          <cell r="D21057" t="str">
            <v>BACK CUSHION YAMATO L12</v>
          </cell>
          <cell r="E21057">
            <v>0</v>
          </cell>
          <cell r="F21057" t="str">
            <v>HALF</v>
          </cell>
          <cell r="G21057" t="str">
            <v>CI_INL</v>
          </cell>
          <cell r="H21057" t="str">
            <v>PC</v>
          </cell>
          <cell r="I21057" t="str">
            <v>CPR</v>
          </cell>
          <cell r="J21057" t="str">
            <v/>
          </cell>
          <cell r="K21057" t="str">
            <v>PD</v>
          </cell>
          <cell r="L21057" t="str">
            <v>7934</v>
          </cell>
          <cell r="M21057" t="str">
            <v>V</v>
          </cell>
          <cell r="N21057">
            <v>14042</v>
          </cell>
        </row>
        <row r="21058">
          <cell r="A21058" t="str">
            <v>SF-YAM-INL-SC-0023</v>
          </cell>
          <cell r="B21058" t="str">
            <v>CINT</v>
          </cell>
          <cell r="C21058" t="str">
            <v/>
          </cell>
          <cell r="D21058" t="str">
            <v>BACK CUSHION YAMATO NAVY BLUE</v>
          </cell>
          <cell r="E21058">
            <v>0</v>
          </cell>
          <cell r="F21058" t="str">
            <v>HALF</v>
          </cell>
          <cell r="G21058" t="str">
            <v>CI_INL</v>
          </cell>
          <cell r="H21058" t="str">
            <v>PC</v>
          </cell>
          <cell r="I21058" t="str">
            <v>CPR</v>
          </cell>
          <cell r="J21058" t="str">
            <v/>
          </cell>
          <cell r="K21058" t="str">
            <v>PD</v>
          </cell>
          <cell r="L21058" t="str">
            <v>7934</v>
          </cell>
          <cell r="M21058" t="str">
            <v>V</v>
          </cell>
          <cell r="N21058">
            <v>14042</v>
          </cell>
        </row>
        <row r="21059">
          <cell r="A21059" t="str">
            <v>SF-YAM-INL-SC-0024</v>
          </cell>
          <cell r="B21059" t="str">
            <v>CINT</v>
          </cell>
          <cell r="C21059" t="str">
            <v/>
          </cell>
          <cell r="D21059" t="str">
            <v>BACK CUSHION YAMATO ORANGE AM12</v>
          </cell>
          <cell r="E21059">
            <v>0</v>
          </cell>
          <cell r="F21059" t="str">
            <v>HALF</v>
          </cell>
          <cell r="G21059" t="str">
            <v>CI_INL</v>
          </cell>
          <cell r="H21059" t="str">
            <v>PC</v>
          </cell>
          <cell r="I21059" t="str">
            <v>CPR</v>
          </cell>
          <cell r="J21059" t="str">
            <v/>
          </cell>
          <cell r="K21059" t="str">
            <v>PD</v>
          </cell>
          <cell r="L21059" t="str">
            <v>7934</v>
          </cell>
          <cell r="M21059" t="str">
            <v>V</v>
          </cell>
          <cell r="N21059">
            <v>14042</v>
          </cell>
        </row>
        <row r="21060">
          <cell r="A21060" t="str">
            <v>SF-YAM-INL-SC-0025</v>
          </cell>
          <cell r="B21060" t="str">
            <v>CINT</v>
          </cell>
          <cell r="C21060" t="str">
            <v/>
          </cell>
          <cell r="D21060" t="str">
            <v>BACK CUSHION YAMATO PINK AM9</v>
          </cell>
          <cell r="E21060">
            <v>0</v>
          </cell>
          <cell r="F21060" t="str">
            <v>HALF</v>
          </cell>
          <cell r="G21060" t="str">
            <v>CI_INL</v>
          </cell>
          <cell r="H21060" t="str">
            <v>PC</v>
          </cell>
          <cell r="I21060" t="str">
            <v>CPR</v>
          </cell>
          <cell r="J21060" t="str">
            <v/>
          </cell>
          <cell r="K21060" t="str">
            <v>PD</v>
          </cell>
          <cell r="L21060" t="str">
            <v>7934</v>
          </cell>
          <cell r="M21060" t="str">
            <v>V</v>
          </cell>
          <cell r="N21060">
            <v>14042</v>
          </cell>
        </row>
        <row r="21061">
          <cell r="A21061" t="str">
            <v>SF-YAM-INL-SC-0026</v>
          </cell>
          <cell r="B21061" t="str">
            <v>CINT</v>
          </cell>
          <cell r="C21061" t="str">
            <v/>
          </cell>
          <cell r="D21061" t="str">
            <v>BACK CUSHION YAMATO PINK S9</v>
          </cell>
          <cell r="E21061">
            <v>0</v>
          </cell>
          <cell r="F21061" t="str">
            <v>HALF</v>
          </cell>
          <cell r="G21061" t="str">
            <v>CI_INL</v>
          </cell>
          <cell r="H21061" t="str">
            <v>PC</v>
          </cell>
          <cell r="I21061" t="str">
            <v>CPR</v>
          </cell>
          <cell r="J21061" t="str">
            <v/>
          </cell>
          <cell r="K21061" t="str">
            <v>PD</v>
          </cell>
          <cell r="L21061" t="str">
            <v>7934</v>
          </cell>
          <cell r="M21061" t="str">
            <v>V</v>
          </cell>
          <cell r="N21061">
            <v>14042</v>
          </cell>
        </row>
        <row r="21062">
          <cell r="A21062" t="str">
            <v>SF-YAM-INL-SC-0027</v>
          </cell>
          <cell r="B21062" t="str">
            <v>CINT</v>
          </cell>
          <cell r="C21062" t="str">
            <v/>
          </cell>
          <cell r="D21062" t="str">
            <v>BACK CUSHION YAMATO RED</v>
          </cell>
          <cell r="E21062">
            <v>44773</v>
          </cell>
          <cell r="F21062" t="str">
            <v>HALF</v>
          </cell>
          <cell r="G21062" t="str">
            <v>CI_INL</v>
          </cell>
          <cell r="H21062" t="str">
            <v>PC</v>
          </cell>
          <cell r="I21062" t="str">
            <v>CPR</v>
          </cell>
          <cell r="J21062" t="str">
            <v/>
          </cell>
          <cell r="K21062" t="str">
            <v>PD</v>
          </cell>
          <cell r="L21062" t="str">
            <v>7934</v>
          </cell>
          <cell r="M21062" t="str">
            <v>V</v>
          </cell>
          <cell r="N21062">
            <v>7248</v>
          </cell>
        </row>
        <row r="21063">
          <cell r="A21063" t="str">
            <v>SF-YAM-INL-SC-0028</v>
          </cell>
          <cell r="B21063" t="str">
            <v>CINT</v>
          </cell>
          <cell r="C21063" t="str">
            <v/>
          </cell>
          <cell r="D21063" t="str">
            <v>BACK CUSHION YAMATO RED O3</v>
          </cell>
          <cell r="E21063">
            <v>0</v>
          </cell>
          <cell r="F21063" t="str">
            <v>HALF</v>
          </cell>
          <cell r="G21063" t="str">
            <v>CI_INL</v>
          </cell>
          <cell r="H21063" t="str">
            <v>PC</v>
          </cell>
          <cell r="I21063" t="str">
            <v>CPR</v>
          </cell>
          <cell r="J21063" t="str">
            <v/>
          </cell>
          <cell r="K21063" t="str">
            <v>PD</v>
          </cell>
          <cell r="L21063" t="str">
            <v>7934</v>
          </cell>
          <cell r="M21063" t="str">
            <v>V</v>
          </cell>
          <cell r="N21063">
            <v>14042</v>
          </cell>
        </row>
        <row r="21064">
          <cell r="A21064" t="str">
            <v>SF-YAM-INL-SC-0029</v>
          </cell>
          <cell r="B21064" t="str">
            <v>CINT</v>
          </cell>
          <cell r="C21064" t="str">
            <v/>
          </cell>
          <cell r="D21064" t="str">
            <v>BACK CUSHION YAMATO WHITE</v>
          </cell>
          <cell r="E21064">
            <v>0</v>
          </cell>
          <cell r="F21064" t="str">
            <v>HALF</v>
          </cell>
          <cell r="G21064" t="str">
            <v>CI_INL</v>
          </cell>
          <cell r="H21064" t="str">
            <v>PC</v>
          </cell>
          <cell r="I21064" t="str">
            <v>CPR</v>
          </cell>
          <cell r="J21064" t="str">
            <v/>
          </cell>
          <cell r="K21064" t="str">
            <v>PD</v>
          </cell>
          <cell r="L21064" t="str">
            <v>7934</v>
          </cell>
          <cell r="M21064" t="str">
            <v>V</v>
          </cell>
          <cell r="N21064">
            <v>14042</v>
          </cell>
        </row>
        <row r="21065">
          <cell r="A21065" t="str">
            <v>SF-YAM-INL-SC-0030</v>
          </cell>
          <cell r="B21065" t="str">
            <v>CINT</v>
          </cell>
          <cell r="C21065" t="str">
            <v/>
          </cell>
          <cell r="D21065" t="str">
            <v>SEAT CUSHION YAMATO BLACK</v>
          </cell>
          <cell r="E21065">
            <v>44845</v>
          </cell>
          <cell r="F21065" t="str">
            <v>HALF</v>
          </cell>
          <cell r="G21065" t="str">
            <v>CI_INL</v>
          </cell>
          <cell r="H21065" t="str">
            <v>PC</v>
          </cell>
          <cell r="I21065" t="str">
            <v>CPR</v>
          </cell>
          <cell r="J21065" t="str">
            <v/>
          </cell>
          <cell r="K21065" t="str">
            <v>PD</v>
          </cell>
          <cell r="L21065" t="str">
            <v>7934</v>
          </cell>
          <cell r="M21065" t="str">
            <v>V</v>
          </cell>
          <cell r="N21065">
            <v>14115</v>
          </cell>
        </row>
        <row r="21066">
          <cell r="A21066" t="str">
            <v>SF-YAM-INL-SC-0031</v>
          </cell>
          <cell r="B21066" t="str">
            <v>CINT</v>
          </cell>
          <cell r="C21066" t="str">
            <v/>
          </cell>
          <cell r="D21066" t="str">
            <v>SEAT CUSHION YAMATO BLACK L7</v>
          </cell>
          <cell r="E21066">
            <v>0</v>
          </cell>
          <cell r="F21066" t="str">
            <v>HALF</v>
          </cell>
          <cell r="G21066" t="str">
            <v>CI_INL</v>
          </cell>
          <cell r="H21066" t="str">
            <v>PC</v>
          </cell>
          <cell r="I21066" t="str">
            <v>CPR</v>
          </cell>
          <cell r="J21066" t="str">
            <v/>
          </cell>
          <cell r="K21066" t="str">
            <v>PD</v>
          </cell>
          <cell r="L21066" t="str">
            <v>7934</v>
          </cell>
          <cell r="M21066" t="str">
            <v>V</v>
          </cell>
          <cell r="N21066">
            <v>17104</v>
          </cell>
        </row>
        <row r="21067">
          <cell r="A21067" t="str">
            <v>SF-YAM-INL-SC-0032</v>
          </cell>
          <cell r="B21067" t="str">
            <v>CINT</v>
          </cell>
          <cell r="C21067" t="str">
            <v/>
          </cell>
          <cell r="D21067" t="str">
            <v>SEAT CUSHION YAMATO BLACK O7</v>
          </cell>
          <cell r="E21067">
            <v>0</v>
          </cell>
          <cell r="F21067" t="str">
            <v>HALF</v>
          </cell>
          <cell r="G21067" t="str">
            <v>CI_INL</v>
          </cell>
          <cell r="H21067" t="str">
            <v>PC</v>
          </cell>
          <cell r="I21067" t="str">
            <v>CPR</v>
          </cell>
          <cell r="J21067" t="str">
            <v/>
          </cell>
          <cell r="K21067" t="str">
            <v>PD</v>
          </cell>
          <cell r="L21067" t="str">
            <v>7934</v>
          </cell>
          <cell r="M21067" t="str">
            <v>V</v>
          </cell>
          <cell r="N21067">
            <v>17104</v>
          </cell>
        </row>
        <row r="21068">
          <cell r="A21068" t="str">
            <v>SF-YAM-INL-SC-0033</v>
          </cell>
          <cell r="B21068" t="str">
            <v>CINT</v>
          </cell>
          <cell r="C21068" t="str">
            <v/>
          </cell>
          <cell r="D21068" t="str">
            <v>SEAT CUSHION YAMATO BLUE</v>
          </cell>
          <cell r="E21068">
            <v>44756</v>
          </cell>
          <cell r="F21068" t="str">
            <v>HALF</v>
          </cell>
          <cell r="G21068" t="str">
            <v>CI_INL</v>
          </cell>
          <cell r="H21068" t="str">
            <v>PC</v>
          </cell>
          <cell r="I21068" t="str">
            <v>CPR</v>
          </cell>
          <cell r="J21068" t="str">
            <v/>
          </cell>
          <cell r="K21068" t="str">
            <v>PD</v>
          </cell>
          <cell r="L21068" t="str">
            <v>7934</v>
          </cell>
          <cell r="M21068" t="str">
            <v>V</v>
          </cell>
          <cell r="N21068">
            <v>14226</v>
          </cell>
        </row>
        <row r="21069">
          <cell r="A21069" t="str">
            <v>SF-YAM-INL-SC-0034</v>
          </cell>
          <cell r="B21069" t="str">
            <v>CINT</v>
          </cell>
          <cell r="C21069" t="str">
            <v/>
          </cell>
          <cell r="D21069" t="str">
            <v>SEAT CUSHION YAMATO BLUE O1</v>
          </cell>
          <cell r="E21069">
            <v>0</v>
          </cell>
          <cell r="F21069" t="str">
            <v>HALF</v>
          </cell>
          <cell r="G21069" t="str">
            <v>CI_INL</v>
          </cell>
          <cell r="H21069" t="str">
            <v>PC</v>
          </cell>
          <cell r="I21069" t="str">
            <v>CPR</v>
          </cell>
          <cell r="J21069" t="str">
            <v/>
          </cell>
          <cell r="K21069" t="str">
            <v>PD</v>
          </cell>
          <cell r="L21069" t="str">
            <v>7934</v>
          </cell>
          <cell r="M21069" t="str">
            <v>V</v>
          </cell>
          <cell r="N21069">
            <v>17104</v>
          </cell>
        </row>
        <row r="21070">
          <cell r="A21070" t="str">
            <v>SF-YAM-INL-SC-0035</v>
          </cell>
          <cell r="B21070" t="str">
            <v>CINT</v>
          </cell>
          <cell r="C21070" t="str">
            <v/>
          </cell>
          <cell r="D21070" t="str">
            <v>SEAT CUSHION YAMATO BLUE S1</v>
          </cell>
          <cell r="E21070">
            <v>0</v>
          </cell>
          <cell r="F21070" t="str">
            <v>HALF</v>
          </cell>
          <cell r="G21070" t="str">
            <v>CI_INL</v>
          </cell>
          <cell r="H21070" t="str">
            <v>PC</v>
          </cell>
          <cell r="I21070" t="str">
            <v>CPR</v>
          </cell>
          <cell r="J21070" t="str">
            <v/>
          </cell>
          <cell r="K21070" t="str">
            <v>PD</v>
          </cell>
          <cell r="L21070" t="str">
            <v>7934</v>
          </cell>
          <cell r="M21070" t="str">
            <v>V</v>
          </cell>
          <cell r="N21070">
            <v>17104</v>
          </cell>
        </row>
        <row r="21071">
          <cell r="A21071" t="str">
            <v>SF-YAM-INL-SC-0036</v>
          </cell>
          <cell r="B21071" t="str">
            <v>CINT</v>
          </cell>
          <cell r="C21071" t="str">
            <v/>
          </cell>
          <cell r="D21071" t="str">
            <v>SEAT CUSHION YAMATO BROWN PVC</v>
          </cell>
          <cell r="E21071">
            <v>44804</v>
          </cell>
          <cell r="F21071" t="str">
            <v>HALF</v>
          </cell>
          <cell r="G21071" t="str">
            <v>CI_INL</v>
          </cell>
          <cell r="H21071" t="str">
            <v>PC</v>
          </cell>
          <cell r="I21071" t="str">
            <v>CPR</v>
          </cell>
          <cell r="J21071" t="str">
            <v/>
          </cell>
          <cell r="K21071" t="str">
            <v>PD</v>
          </cell>
          <cell r="L21071" t="str">
            <v>7934</v>
          </cell>
          <cell r="M21071" t="str">
            <v>V</v>
          </cell>
          <cell r="N21071">
            <v>17104</v>
          </cell>
        </row>
        <row r="21072">
          <cell r="A21072" t="str">
            <v>SF-YAM-INL-SC-0037</v>
          </cell>
          <cell r="B21072" t="str">
            <v>CINT</v>
          </cell>
          <cell r="C21072" t="str">
            <v/>
          </cell>
          <cell r="D21072" t="str">
            <v>SEAT CUSHION YAMATO BROWN TAURUS</v>
          </cell>
          <cell r="E21072">
            <v>0</v>
          </cell>
          <cell r="F21072" t="str">
            <v>HALF</v>
          </cell>
          <cell r="G21072" t="str">
            <v>CI_INL</v>
          </cell>
          <cell r="H21072" t="str">
            <v>PC</v>
          </cell>
          <cell r="I21072" t="str">
            <v>CPR</v>
          </cell>
          <cell r="J21072" t="str">
            <v/>
          </cell>
          <cell r="K21072" t="str">
            <v>PD</v>
          </cell>
          <cell r="L21072" t="str">
            <v>7934</v>
          </cell>
          <cell r="M21072" t="str">
            <v>V</v>
          </cell>
          <cell r="N21072">
            <v>17104</v>
          </cell>
        </row>
        <row r="21073">
          <cell r="A21073" t="str">
            <v>SF-YAM-INL-SC-0038</v>
          </cell>
          <cell r="B21073" t="str">
            <v>CINT</v>
          </cell>
          <cell r="C21073" t="str">
            <v/>
          </cell>
          <cell r="D21073" t="str">
            <v>SEAT CUSHION YAMATO GREEN</v>
          </cell>
          <cell r="E21073">
            <v>44773</v>
          </cell>
          <cell r="F21073" t="str">
            <v>HALF</v>
          </cell>
          <cell r="G21073" t="str">
            <v>CI_INL</v>
          </cell>
          <cell r="H21073" t="str">
            <v>PC</v>
          </cell>
          <cell r="I21073" t="str">
            <v>CPR</v>
          </cell>
          <cell r="J21073" t="str">
            <v/>
          </cell>
          <cell r="K21073" t="str">
            <v>PD</v>
          </cell>
          <cell r="L21073" t="str">
            <v>7934</v>
          </cell>
          <cell r="M21073" t="str">
            <v>V</v>
          </cell>
          <cell r="N21073">
            <v>17104</v>
          </cell>
        </row>
        <row r="21074">
          <cell r="A21074" t="str">
            <v>SF-YAM-INL-SC-0039</v>
          </cell>
          <cell r="B21074" t="str">
            <v>CINT</v>
          </cell>
          <cell r="C21074" t="str">
            <v/>
          </cell>
          <cell r="D21074" t="str">
            <v>SEAT CUSHION YAMATO GREEN L6</v>
          </cell>
          <cell r="E21074">
            <v>0</v>
          </cell>
          <cell r="F21074" t="str">
            <v>HALF</v>
          </cell>
          <cell r="G21074" t="str">
            <v>CI_INL</v>
          </cell>
          <cell r="H21074" t="str">
            <v>PC</v>
          </cell>
          <cell r="I21074" t="str">
            <v>CPR</v>
          </cell>
          <cell r="J21074" t="str">
            <v/>
          </cell>
          <cell r="K21074" t="str">
            <v>PD</v>
          </cell>
          <cell r="L21074" t="str">
            <v>7934</v>
          </cell>
          <cell r="M21074" t="str">
            <v>V</v>
          </cell>
          <cell r="N21074">
            <v>17104</v>
          </cell>
        </row>
        <row r="21075">
          <cell r="A21075" t="str">
            <v>SF-YAM-INL-SC-0040</v>
          </cell>
          <cell r="B21075" t="str">
            <v>CINT</v>
          </cell>
          <cell r="C21075" t="str">
            <v/>
          </cell>
          <cell r="D21075" t="str">
            <v>SEAT CUSHION YAMATO GREEN O6</v>
          </cell>
          <cell r="E21075">
            <v>0</v>
          </cell>
          <cell r="F21075" t="str">
            <v>HALF</v>
          </cell>
          <cell r="G21075" t="str">
            <v>CI_INL</v>
          </cell>
          <cell r="H21075" t="str">
            <v>PC</v>
          </cell>
          <cell r="I21075" t="str">
            <v>CPR</v>
          </cell>
          <cell r="J21075" t="str">
            <v/>
          </cell>
          <cell r="K21075" t="str">
            <v>PD</v>
          </cell>
          <cell r="L21075" t="str">
            <v>7934</v>
          </cell>
          <cell r="M21075" t="str">
            <v>V</v>
          </cell>
          <cell r="N21075">
            <v>17104</v>
          </cell>
        </row>
        <row r="21076">
          <cell r="A21076" t="str">
            <v>SF-YAM-INL-SC-0041</v>
          </cell>
          <cell r="B21076" t="str">
            <v>CINT</v>
          </cell>
          <cell r="C21076" t="str">
            <v/>
          </cell>
          <cell r="D21076" t="str">
            <v>SEAT CUSHION YAMATO GREEN W6</v>
          </cell>
          <cell r="E21076">
            <v>0</v>
          </cell>
          <cell r="F21076" t="str">
            <v>HALF</v>
          </cell>
          <cell r="G21076" t="str">
            <v>CI_INL</v>
          </cell>
          <cell r="H21076" t="str">
            <v>PC</v>
          </cell>
          <cell r="I21076" t="str">
            <v>CPR</v>
          </cell>
          <cell r="J21076" t="str">
            <v/>
          </cell>
          <cell r="K21076" t="str">
            <v>PD</v>
          </cell>
          <cell r="L21076" t="str">
            <v>7934</v>
          </cell>
          <cell r="M21076" t="str">
            <v>V</v>
          </cell>
          <cell r="N21076">
            <v>17104</v>
          </cell>
        </row>
        <row r="21077">
          <cell r="A21077" t="str">
            <v>SF-YAM-INL-SC-0042</v>
          </cell>
          <cell r="B21077" t="str">
            <v>CINT</v>
          </cell>
          <cell r="C21077" t="str">
            <v/>
          </cell>
          <cell r="D21077" t="str">
            <v>SEAT CUSHION YAMATO GREEN-L13</v>
          </cell>
          <cell r="E21077">
            <v>0</v>
          </cell>
          <cell r="F21077" t="str">
            <v>HALF</v>
          </cell>
          <cell r="G21077" t="str">
            <v>CI_INL</v>
          </cell>
          <cell r="H21077" t="str">
            <v>PC</v>
          </cell>
          <cell r="I21077" t="str">
            <v>CPR</v>
          </cell>
          <cell r="J21077" t="str">
            <v/>
          </cell>
          <cell r="K21077" t="str">
            <v>PD</v>
          </cell>
          <cell r="L21077" t="str">
            <v>7934</v>
          </cell>
          <cell r="M21077" t="str">
            <v>V</v>
          </cell>
          <cell r="N21077">
            <v>17104</v>
          </cell>
        </row>
        <row r="21078">
          <cell r="A21078" t="str">
            <v>SF-YAM-INL-SC-0043</v>
          </cell>
          <cell r="B21078" t="str">
            <v>CINT</v>
          </cell>
          <cell r="C21078" t="str">
            <v/>
          </cell>
          <cell r="D21078" t="str">
            <v>SEAT CUSHION YAMATO NAVY BLUE</v>
          </cell>
          <cell r="E21078">
            <v>0</v>
          </cell>
          <cell r="F21078" t="str">
            <v>HALF</v>
          </cell>
          <cell r="G21078" t="str">
            <v>CI_INL</v>
          </cell>
          <cell r="H21078" t="str">
            <v>PC</v>
          </cell>
          <cell r="I21078" t="str">
            <v>CPR</v>
          </cell>
          <cell r="J21078" t="str">
            <v/>
          </cell>
          <cell r="K21078" t="str">
            <v>PD</v>
          </cell>
          <cell r="L21078" t="str">
            <v>7934</v>
          </cell>
          <cell r="M21078" t="str">
            <v>V</v>
          </cell>
          <cell r="N21078">
            <v>17104</v>
          </cell>
        </row>
        <row r="21079">
          <cell r="A21079" t="str">
            <v>SF-YAM-INL-SC-0044</v>
          </cell>
          <cell r="B21079" t="str">
            <v>CINT</v>
          </cell>
          <cell r="C21079" t="str">
            <v/>
          </cell>
          <cell r="D21079" t="str">
            <v>SEAT CUSHION YAMATO ORANGE AM12</v>
          </cell>
          <cell r="E21079">
            <v>0</v>
          </cell>
          <cell r="F21079" t="str">
            <v>HALF</v>
          </cell>
          <cell r="G21079" t="str">
            <v>CI_INL</v>
          </cell>
          <cell r="H21079" t="str">
            <v>PC</v>
          </cell>
          <cell r="I21079" t="str">
            <v>CPR</v>
          </cell>
          <cell r="J21079" t="str">
            <v/>
          </cell>
          <cell r="K21079" t="str">
            <v>PD</v>
          </cell>
          <cell r="L21079" t="str">
            <v>7934</v>
          </cell>
          <cell r="M21079" t="str">
            <v>V</v>
          </cell>
          <cell r="N21079">
            <v>17104</v>
          </cell>
        </row>
        <row r="21080">
          <cell r="A21080" t="str">
            <v>SF-YAM-INL-SC-0045</v>
          </cell>
          <cell r="B21080" t="str">
            <v>CINT</v>
          </cell>
          <cell r="C21080" t="str">
            <v/>
          </cell>
          <cell r="D21080" t="str">
            <v>SEAT CUSHION YAMATO OSCAR BROWN</v>
          </cell>
          <cell r="E21080">
            <v>0</v>
          </cell>
          <cell r="F21080" t="str">
            <v>HALF</v>
          </cell>
          <cell r="G21080" t="str">
            <v>CI_INL</v>
          </cell>
          <cell r="H21080" t="str">
            <v>PC</v>
          </cell>
          <cell r="I21080" t="str">
            <v>CPR</v>
          </cell>
          <cell r="J21080" t="str">
            <v/>
          </cell>
          <cell r="K21080" t="str">
            <v>PD</v>
          </cell>
          <cell r="L21080" t="str">
            <v>7934</v>
          </cell>
          <cell r="M21080" t="str">
            <v>V</v>
          </cell>
          <cell r="N21080">
            <v>17104</v>
          </cell>
        </row>
        <row r="21081">
          <cell r="A21081" t="str">
            <v>SF-YAM-INL-SC-0046</v>
          </cell>
          <cell r="B21081" t="str">
            <v>CINT</v>
          </cell>
          <cell r="C21081" t="str">
            <v/>
          </cell>
          <cell r="D21081" t="str">
            <v>SEAT CUSHION YAMATO PINK S9</v>
          </cell>
          <cell r="E21081">
            <v>0</v>
          </cell>
          <cell r="F21081" t="str">
            <v>HALF</v>
          </cell>
          <cell r="G21081" t="str">
            <v>CI_INL</v>
          </cell>
          <cell r="H21081" t="str">
            <v>PC</v>
          </cell>
          <cell r="I21081" t="str">
            <v>CPR</v>
          </cell>
          <cell r="J21081" t="str">
            <v/>
          </cell>
          <cell r="K21081" t="str">
            <v>PD</v>
          </cell>
          <cell r="L21081" t="str">
            <v>7934</v>
          </cell>
          <cell r="M21081" t="str">
            <v>V</v>
          </cell>
          <cell r="N21081">
            <v>17104</v>
          </cell>
        </row>
        <row r="21082">
          <cell r="A21082" t="str">
            <v>SF-YAM-INL-SC-0047</v>
          </cell>
          <cell r="B21082" t="str">
            <v>CINT</v>
          </cell>
          <cell r="C21082" t="str">
            <v/>
          </cell>
          <cell r="D21082" t="str">
            <v>SEAT CUSHION YAMATO RED</v>
          </cell>
          <cell r="E21082">
            <v>44804</v>
          </cell>
          <cell r="F21082" t="str">
            <v>HALF</v>
          </cell>
          <cell r="G21082" t="str">
            <v>CI_INL</v>
          </cell>
          <cell r="H21082" t="str">
            <v>PC</v>
          </cell>
          <cell r="I21082" t="str">
            <v>CPR</v>
          </cell>
          <cell r="J21082" t="str">
            <v/>
          </cell>
          <cell r="K21082" t="str">
            <v>PD</v>
          </cell>
          <cell r="L21082" t="str">
            <v>7934</v>
          </cell>
          <cell r="M21082" t="str">
            <v>V</v>
          </cell>
          <cell r="N21082">
            <v>14010</v>
          </cell>
        </row>
        <row r="21083">
          <cell r="A21083" t="str">
            <v>SF-YAM-INL-SC-0048</v>
          </cell>
          <cell r="B21083" t="str">
            <v>CINT</v>
          </cell>
          <cell r="C21083" t="str">
            <v/>
          </cell>
          <cell r="D21083" t="str">
            <v>SEAT CUSHION YAMATO RED O3</v>
          </cell>
          <cell r="E21083">
            <v>0</v>
          </cell>
          <cell r="F21083" t="str">
            <v>HALF</v>
          </cell>
          <cell r="G21083" t="str">
            <v>CI_INL</v>
          </cell>
          <cell r="H21083" t="str">
            <v>PC</v>
          </cell>
          <cell r="I21083" t="str">
            <v>CPR</v>
          </cell>
          <cell r="J21083" t="str">
            <v/>
          </cell>
          <cell r="K21083" t="str">
            <v>PD</v>
          </cell>
          <cell r="L21083" t="str">
            <v>7934</v>
          </cell>
          <cell r="M21083" t="str">
            <v>V</v>
          </cell>
          <cell r="N21083">
            <v>17104</v>
          </cell>
        </row>
        <row r="21084">
          <cell r="A21084" t="str">
            <v>SF-YAM-INL-SC-0049</v>
          </cell>
          <cell r="B21084" t="str">
            <v>CINT</v>
          </cell>
          <cell r="C21084" t="str">
            <v/>
          </cell>
          <cell r="D21084" t="str">
            <v>SEAT CUSHION YAMATO BROWN PVC</v>
          </cell>
          <cell r="E21084">
            <v>44802</v>
          </cell>
          <cell r="F21084" t="str">
            <v>HALF</v>
          </cell>
          <cell r="G21084" t="str">
            <v>CI_INL</v>
          </cell>
          <cell r="H21084" t="str">
            <v>PC</v>
          </cell>
          <cell r="I21084" t="str">
            <v>CPR</v>
          </cell>
          <cell r="J21084" t="str">
            <v/>
          </cell>
          <cell r="K21084" t="str">
            <v>PD</v>
          </cell>
          <cell r="L21084" t="str">
            <v>7934</v>
          </cell>
          <cell r="M21084" t="str">
            <v>S</v>
          </cell>
          <cell r="N21084">
            <v>17104</v>
          </cell>
        </row>
        <row r="21085">
          <cell r="A21085" t="str">
            <v>SF-YAM-INL-SC-0050</v>
          </cell>
          <cell r="B21085" t="str">
            <v>CINT</v>
          </cell>
          <cell r="C21085" t="str">
            <v/>
          </cell>
          <cell r="D21085" t="str">
            <v>BACK CUSHION YAMATO OSCAR BLACK O7</v>
          </cell>
          <cell r="E21085">
            <v>44825</v>
          </cell>
          <cell r="F21085" t="str">
            <v>HALF</v>
          </cell>
          <cell r="G21085" t="str">
            <v>CI_INL</v>
          </cell>
          <cell r="H21085" t="str">
            <v>PC</v>
          </cell>
          <cell r="I21085" t="str">
            <v>CPR</v>
          </cell>
          <cell r="J21085" t="str">
            <v/>
          </cell>
          <cell r="K21085" t="str">
            <v>PD</v>
          </cell>
          <cell r="L21085" t="str">
            <v>7934</v>
          </cell>
          <cell r="M21085" t="str">
            <v>S</v>
          </cell>
          <cell r="N21085">
            <v>14191</v>
          </cell>
        </row>
        <row r="21086">
          <cell r="A21086" t="str">
            <v>SF-YAM-INL-SC-0051</v>
          </cell>
          <cell r="B21086" t="str">
            <v>CINT</v>
          </cell>
          <cell r="C21086" t="str">
            <v/>
          </cell>
          <cell r="D21086" t="str">
            <v>SEAT CUSHION YAMATO OSCAR BLACK O7</v>
          </cell>
          <cell r="E21086">
            <v>44825</v>
          </cell>
          <cell r="F21086" t="str">
            <v>HALF</v>
          </cell>
          <cell r="G21086" t="str">
            <v>CI_INL</v>
          </cell>
          <cell r="H21086" t="str">
            <v>PC</v>
          </cell>
          <cell r="I21086" t="str">
            <v>CPR</v>
          </cell>
          <cell r="J21086" t="str">
            <v/>
          </cell>
          <cell r="K21086" t="str">
            <v>PD</v>
          </cell>
          <cell r="L21086" t="str">
            <v>7934</v>
          </cell>
          <cell r="M21086" t="str">
            <v>S</v>
          </cell>
          <cell r="N21086">
            <v>14042</v>
          </cell>
        </row>
        <row r="21087">
          <cell r="A21087" t="str">
            <v>SF-YAM-IPC-SC-0049</v>
          </cell>
          <cell r="B21087" t="str">
            <v>CINT</v>
          </cell>
          <cell r="C21087" t="str">
            <v/>
          </cell>
          <cell r="D21087" t="str">
            <v>MAIN SEAT YAMND ASSY FP BLACK</v>
          </cell>
          <cell r="E21087">
            <v>44851</v>
          </cell>
          <cell r="F21087" t="str">
            <v>HALF</v>
          </cell>
          <cell r="G21087" t="str">
            <v>CI_IPC</v>
          </cell>
          <cell r="H21087" t="str">
            <v>PC</v>
          </cell>
          <cell r="I21087" t="str">
            <v>CPR</v>
          </cell>
          <cell r="J21087" t="str">
            <v/>
          </cell>
          <cell r="K21087" t="str">
            <v>PD</v>
          </cell>
          <cell r="L21087" t="str">
            <v>7933</v>
          </cell>
          <cell r="M21087" t="str">
            <v>V</v>
          </cell>
          <cell r="N21087">
            <v>44923</v>
          </cell>
        </row>
        <row r="21088">
          <cell r="A21088" t="str">
            <v>SF-YAM-IPC-SC-0050</v>
          </cell>
          <cell r="B21088" t="str">
            <v>CINT</v>
          </cell>
          <cell r="C21088" t="str">
            <v/>
          </cell>
          <cell r="D21088" t="str">
            <v>MAIN SEAT YANN SUB ASSY FP BLACK</v>
          </cell>
          <cell r="E21088">
            <v>44813</v>
          </cell>
          <cell r="F21088" t="str">
            <v>HALF</v>
          </cell>
          <cell r="G21088" t="str">
            <v>CI_IPC</v>
          </cell>
          <cell r="H21088" t="str">
            <v>PC</v>
          </cell>
          <cell r="I21088" t="str">
            <v>CPR</v>
          </cell>
          <cell r="J21088" t="str">
            <v/>
          </cell>
          <cell r="K21088" t="str">
            <v>PD</v>
          </cell>
          <cell r="L21088" t="str">
            <v>7933</v>
          </cell>
          <cell r="M21088" t="str">
            <v>V</v>
          </cell>
          <cell r="N21088">
            <v>39919</v>
          </cell>
        </row>
        <row r="21089">
          <cell r="A21089" t="str">
            <v>SF-YAS-I01-CT-0001</v>
          </cell>
          <cell r="B21089" t="str">
            <v>CINT</v>
          </cell>
          <cell r="C21089" t="str">
            <v/>
          </cell>
          <cell r="D21089" t="str">
            <v>FORE LEG YASUKA SL KB</v>
          </cell>
          <cell r="E21089">
            <v>44966</v>
          </cell>
          <cell r="F21089" t="str">
            <v>HALF</v>
          </cell>
          <cell r="G21089" t="str">
            <v>CI_I01</v>
          </cell>
          <cell r="H21089" t="str">
            <v>PC</v>
          </cell>
          <cell r="I21089" t="str">
            <v>CPR</v>
          </cell>
          <cell r="J21089" t="str">
            <v/>
          </cell>
          <cell r="K21089" t="str">
            <v>PD</v>
          </cell>
          <cell r="L21089" t="str">
            <v>7931</v>
          </cell>
          <cell r="M21089" t="str">
            <v>S</v>
          </cell>
          <cell r="N21089">
            <v>25220</v>
          </cell>
        </row>
        <row r="21090">
          <cell r="A21090" t="str">
            <v>SF-YAS-I01-CT-0002</v>
          </cell>
          <cell r="B21090" t="str">
            <v>CINT</v>
          </cell>
          <cell r="C21090" t="str">
            <v/>
          </cell>
          <cell r="D21090" t="str">
            <v>REAR LEG PIPE YASUKA SL KB</v>
          </cell>
          <cell r="E21090">
            <v>44783</v>
          </cell>
          <cell r="F21090" t="str">
            <v>HALF</v>
          </cell>
          <cell r="G21090" t="str">
            <v>CI_I01</v>
          </cell>
          <cell r="H21090" t="str">
            <v>PC</v>
          </cell>
          <cell r="I21090" t="str">
            <v>CPR</v>
          </cell>
          <cell r="J21090" t="str">
            <v/>
          </cell>
          <cell r="K21090" t="str">
            <v>PD</v>
          </cell>
          <cell r="L21090" t="str">
            <v>7931</v>
          </cell>
          <cell r="M21090" t="str">
            <v>S</v>
          </cell>
          <cell r="N21090">
            <v>0</v>
          </cell>
        </row>
        <row r="21091">
          <cell r="A21091" t="str">
            <v>SF-YAS-I01-CT-0003</v>
          </cell>
          <cell r="B21091" t="str">
            <v>CINT</v>
          </cell>
          <cell r="C21091" t="str">
            <v/>
          </cell>
          <cell r="D21091" t="str">
            <v>REAR LEG PIPE YASUKA SL KW 0</v>
          </cell>
          <cell r="E21091">
            <v>44966</v>
          </cell>
          <cell r="F21091" t="str">
            <v>HALF</v>
          </cell>
          <cell r="G21091" t="str">
            <v>CI_I01</v>
          </cell>
          <cell r="H21091" t="str">
            <v>PC</v>
          </cell>
          <cell r="I21091" t="str">
            <v>CPR</v>
          </cell>
          <cell r="J21091" t="str">
            <v/>
          </cell>
          <cell r="K21091" t="str">
            <v>PD</v>
          </cell>
          <cell r="L21091" t="str">
            <v>7931</v>
          </cell>
          <cell r="M21091" t="str">
            <v>S</v>
          </cell>
          <cell r="N21091">
            <v>13222</v>
          </cell>
        </row>
        <row r="21092">
          <cell r="A21092" t="str">
            <v>SF-YAS-I01-CT-0004</v>
          </cell>
          <cell r="B21092" t="str">
            <v>CINT</v>
          </cell>
          <cell r="C21092" t="str">
            <v/>
          </cell>
          <cell r="D21092" t="str">
            <v>SEAT PIPE YASUKA SL KB</v>
          </cell>
          <cell r="E21092">
            <v>44966</v>
          </cell>
          <cell r="F21092" t="str">
            <v>HALF</v>
          </cell>
          <cell r="G21092" t="str">
            <v>CI_I01</v>
          </cell>
          <cell r="H21092" t="str">
            <v>PC</v>
          </cell>
          <cell r="I21092" t="str">
            <v>CPR</v>
          </cell>
          <cell r="J21092" t="str">
            <v/>
          </cell>
          <cell r="K21092" t="str">
            <v>PD</v>
          </cell>
          <cell r="L21092" t="str">
            <v>7931</v>
          </cell>
          <cell r="M21092" t="str">
            <v>S</v>
          </cell>
          <cell r="N21092">
            <v>14701</v>
          </cell>
        </row>
        <row r="21093">
          <cell r="A21093" t="str">
            <v>SF-YAS-I01-CT-0005</v>
          </cell>
          <cell r="B21093" t="str">
            <v>CINT</v>
          </cell>
          <cell r="C21093" t="str">
            <v/>
          </cell>
          <cell r="D21093" t="str">
            <v>FRAME ASSY YASUKA SL FR</v>
          </cell>
          <cell r="E21093">
            <v>44966</v>
          </cell>
          <cell r="F21093" t="str">
            <v>HALF</v>
          </cell>
          <cell r="G21093" t="str">
            <v>CI_I01</v>
          </cell>
          <cell r="H21093" t="str">
            <v>PC</v>
          </cell>
          <cell r="I21093" t="str">
            <v>CPR</v>
          </cell>
          <cell r="J21093" t="str">
            <v/>
          </cell>
          <cell r="K21093" t="str">
            <v>PD</v>
          </cell>
          <cell r="L21093" t="str">
            <v>7931</v>
          </cell>
          <cell r="M21093" t="str">
            <v>S</v>
          </cell>
          <cell r="N21093">
            <v>136761</v>
          </cell>
        </row>
        <row r="21094">
          <cell r="A21094" t="str">
            <v>SF-YAS-I01-CT-0044</v>
          </cell>
          <cell r="B21094" t="str">
            <v>CINT</v>
          </cell>
          <cell r="C21094" t="str">
            <v/>
          </cell>
          <cell r="D21094" t="str">
            <v>BACK REST YASUKA</v>
          </cell>
          <cell r="E21094">
            <v>44966</v>
          </cell>
          <cell r="F21094" t="str">
            <v>HALF</v>
          </cell>
          <cell r="G21094" t="str">
            <v>CI_I01</v>
          </cell>
          <cell r="H21094" t="str">
            <v>PC</v>
          </cell>
          <cell r="I21094" t="str">
            <v>CPR</v>
          </cell>
          <cell r="J21094" t="str">
            <v/>
          </cell>
          <cell r="K21094" t="str">
            <v>PD</v>
          </cell>
          <cell r="L21094" t="str">
            <v>7931</v>
          </cell>
          <cell r="M21094" t="str">
            <v>S</v>
          </cell>
          <cell r="N21094">
            <v>6546</v>
          </cell>
        </row>
        <row r="21095">
          <cell r="A21095" t="str">
            <v>SF-YAS-I01-CT-0045</v>
          </cell>
          <cell r="B21095" t="str">
            <v>CINT</v>
          </cell>
          <cell r="C21095" t="str">
            <v/>
          </cell>
          <cell r="D21095" t="str">
            <v>BACK REST YASUKA TANPA EMBOSS</v>
          </cell>
          <cell r="E21095">
            <v>44942</v>
          </cell>
          <cell r="F21095" t="str">
            <v>HALF</v>
          </cell>
          <cell r="G21095" t="str">
            <v>CI_I01</v>
          </cell>
          <cell r="H21095" t="str">
            <v>PC</v>
          </cell>
          <cell r="I21095" t="str">
            <v>CPR</v>
          </cell>
          <cell r="J21095" t="str">
            <v/>
          </cell>
          <cell r="K21095" t="str">
            <v>PD</v>
          </cell>
          <cell r="L21095" t="str">
            <v>7931</v>
          </cell>
          <cell r="M21095" t="str">
            <v>S</v>
          </cell>
          <cell r="N21095">
            <v>6546</v>
          </cell>
        </row>
        <row r="21096">
          <cell r="A21096" t="str">
            <v>SF-YAS-I05-NC-0001</v>
          </cell>
          <cell r="B21096" t="str">
            <v>CINT</v>
          </cell>
          <cell r="C21096" t="str">
            <v/>
          </cell>
          <cell r="D21096" t="str">
            <v>BACK REST YASUKA FC</v>
          </cell>
          <cell r="E21096">
            <v>45131</v>
          </cell>
          <cell r="F21096" t="str">
            <v>HALF</v>
          </cell>
          <cell r="G21096" t="str">
            <v>CI_I05</v>
          </cell>
          <cell r="H21096" t="str">
            <v>PC</v>
          </cell>
          <cell r="I21096" t="str">
            <v>CPR</v>
          </cell>
          <cell r="J21096" t="str">
            <v/>
          </cell>
          <cell r="K21096" t="str">
            <v>PD</v>
          </cell>
          <cell r="L21096" t="str">
            <v>7932</v>
          </cell>
          <cell r="M21096" t="str">
            <v>S</v>
          </cell>
          <cell r="N21096">
            <v>14672</v>
          </cell>
        </row>
        <row r="21097">
          <cell r="A21097" t="str">
            <v>SF-YAS-I05-NC-0002</v>
          </cell>
          <cell r="B21097" t="str">
            <v>CINT</v>
          </cell>
          <cell r="C21097" t="str">
            <v/>
          </cell>
          <cell r="D21097" t="str">
            <v>FORE LEG YASUKA SL FC</v>
          </cell>
          <cell r="E21097">
            <v>44966</v>
          </cell>
          <cell r="F21097" t="str">
            <v>HALF</v>
          </cell>
          <cell r="G21097" t="str">
            <v>CI_I05</v>
          </cell>
          <cell r="H21097" t="str">
            <v>PC</v>
          </cell>
          <cell r="I21097" t="str">
            <v>CPR</v>
          </cell>
          <cell r="J21097" t="str">
            <v/>
          </cell>
          <cell r="K21097" t="str">
            <v>PD</v>
          </cell>
          <cell r="L21097" t="str">
            <v>7932</v>
          </cell>
          <cell r="M21097" t="str">
            <v>S</v>
          </cell>
          <cell r="N21097">
            <v>33612</v>
          </cell>
        </row>
        <row r="21098">
          <cell r="A21098" t="str">
            <v>SF-YAS-I05-NC-0003</v>
          </cell>
          <cell r="B21098" t="str">
            <v>CINT</v>
          </cell>
          <cell r="C21098" t="str">
            <v/>
          </cell>
          <cell r="D21098" t="str">
            <v>MAIN SEAT YASUKA FC</v>
          </cell>
          <cell r="E21098">
            <v>44966</v>
          </cell>
          <cell r="F21098" t="str">
            <v>HALF</v>
          </cell>
          <cell r="G21098" t="str">
            <v>CI_I05</v>
          </cell>
          <cell r="H21098" t="str">
            <v>PC</v>
          </cell>
          <cell r="I21098" t="str">
            <v>CPR</v>
          </cell>
          <cell r="J21098" t="str">
            <v/>
          </cell>
          <cell r="K21098" t="str">
            <v>PD</v>
          </cell>
          <cell r="L21098" t="str">
            <v>7932</v>
          </cell>
          <cell r="M21098" t="str">
            <v>S</v>
          </cell>
          <cell r="N21098">
            <v>23103</v>
          </cell>
        </row>
        <row r="21099">
          <cell r="A21099" t="str">
            <v>SF-YAS-I05-NC-0004</v>
          </cell>
          <cell r="B21099" t="str">
            <v>CINT</v>
          </cell>
          <cell r="C21099" t="str">
            <v/>
          </cell>
          <cell r="D21099" t="str">
            <v>REAR LEG PIPE YASUKA SL FC</v>
          </cell>
          <cell r="E21099">
            <v>44966</v>
          </cell>
          <cell r="F21099" t="str">
            <v>HALF</v>
          </cell>
          <cell r="G21099" t="str">
            <v>CI_I05</v>
          </cell>
          <cell r="H21099" t="str">
            <v>PC</v>
          </cell>
          <cell r="I21099" t="str">
            <v>CPR</v>
          </cell>
          <cell r="J21099" t="str">
            <v/>
          </cell>
          <cell r="K21099" t="str">
            <v>PD</v>
          </cell>
          <cell r="L21099" t="str">
            <v>7932</v>
          </cell>
          <cell r="M21099" t="str">
            <v>S</v>
          </cell>
          <cell r="N21099">
            <v>18632</v>
          </cell>
        </row>
        <row r="21100">
          <cell r="A21100" t="str">
            <v>SF-YAS-I05-NC-0005</v>
          </cell>
          <cell r="B21100" t="str">
            <v>CINT</v>
          </cell>
          <cell r="C21100" t="str">
            <v/>
          </cell>
          <cell r="D21100" t="str">
            <v>SEAT PIPE YASUKA SL FC</v>
          </cell>
          <cell r="E21100">
            <v>44966</v>
          </cell>
          <cell r="F21100" t="str">
            <v>HALF</v>
          </cell>
          <cell r="G21100" t="str">
            <v>CI_I05</v>
          </cell>
          <cell r="H21100" t="str">
            <v>PC</v>
          </cell>
          <cell r="I21100" t="str">
            <v>CPR</v>
          </cell>
          <cell r="J21100" t="str">
            <v/>
          </cell>
          <cell r="K21100" t="str">
            <v>PD</v>
          </cell>
          <cell r="L21100" t="str">
            <v>7932</v>
          </cell>
          <cell r="M21100" t="str">
            <v>S</v>
          </cell>
          <cell r="N21100">
            <v>19539</v>
          </cell>
        </row>
        <row r="21101">
          <cell r="A21101" t="str">
            <v>SF-YAS-I05-NC-0006</v>
          </cell>
          <cell r="B21101" t="str">
            <v>CINT</v>
          </cell>
          <cell r="C21101" t="str">
            <v/>
          </cell>
          <cell r="D21101" t="str">
            <v>SLIDING PIPE YASUKA FC</v>
          </cell>
          <cell r="E21101">
            <v>44966</v>
          </cell>
          <cell r="F21101" t="str">
            <v>HALF</v>
          </cell>
          <cell r="G21101" t="str">
            <v>CI_I05</v>
          </cell>
          <cell r="H21101" t="str">
            <v>PC</v>
          </cell>
          <cell r="I21101" t="str">
            <v>CPR</v>
          </cell>
          <cell r="J21101" t="str">
            <v/>
          </cell>
          <cell r="K21101" t="str">
            <v>PD</v>
          </cell>
          <cell r="L21101" t="str">
            <v>7932</v>
          </cell>
          <cell r="M21101" t="str">
            <v>S</v>
          </cell>
          <cell r="N21101">
            <v>3340</v>
          </cell>
        </row>
        <row r="21102">
          <cell r="A21102" t="str">
            <v>SF-YAS-I06-PC-0001</v>
          </cell>
          <cell r="B21102" t="str">
            <v>CINT</v>
          </cell>
          <cell r="C21102" t="str">
            <v/>
          </cell>
          <cell r="D21102" t="str">
            <v>REAR LEG PIPE YASUKA SL FR</v>
          </cell>
          <cell r="E21102">
            <v>44783</v>
          </cell>
          <cell r="F21102" t="str">
            <v>HALF</v>
          </cell>
          <cell r="G21102" t="str">
            <v>CI_I06</v>
          </cell>
          <cell r="H21102" t="str">
            <v>PC</v>
          </cell>
          <cell r="I21102" t="str">
            <v>CPR</v>
          </cell>
          <cell r="J21102" t="str">
            <v/>
          </cell>
          <cell r="K21102" t="str">
            <v>PD</v>
          </cell>
          <cell r="L21102" t="str">
            <v>7933</v>
          </cell>
          <cell r="M21102" t="str">
            <v>S</v>
          </cell>
          <cell r="N21102">
            <v>0</v>
          </cell>
        </row>
        <row r="21103">
          <cell r="A21103" t="str">
            <v>SF-YAS-I07-NL-0001</v>
          </cell>
          <cell r="B21103" t="str">
            <v>CINT</v>
          </cell>
          <cell r="C21103" t="str">
            <v/>
          </cell>
          <cell r="D21103" t="str">
            <v>BACK CUSHION SUGOKA BLACK</v>
          </cell>
          <cell r="E21103">
            <v>44942</v>
          </cell>
          <cell r="F21103" t="str">
            <v>HALF</v>
          </cell>
          <cell r="G21103" t="str">
            <v>CI_I07</v>
          </cell>
          <cell r="H21103" t="str">
            <v>PC</v>
          </cell>
          <cell r="I21103" t="str">
            <v>CPR</v>
          </cell>
          <cell r="J21103" t="str">
            <v/>
          </cell>
          <cell r="K21103" t="str">
            <v>PD</v>
          </cell>
          <cell r="L21103" t="str">
            <v>7934</v>
          </cell>
          <cell r="M21103" t="str">
            <v>S</v>
          </cell>
          <cell r="N21103">
            <v>5427</v>
          </cell>
        </row>
        <row r="21104">
          <cell r="A21104" t="str">
            <v>SF-YAS-I07-NL-0002</v>
          </cell>
          <cell r="B21104" t="str">
            <v>CINT</v>
          </cell>
          <cell r="C21104" t="str">
            <v/>
          </cell>
          <cell r="D21104" t="str">
            <v>BACK CUSHION YASUKA SL BLACK</v>
          </cell>
          <cell r="E21104">
            <v>44966</v>
          </cell>
          <cell r="F21104" t="str">
            <v>HALF</v>
          </cell>
          <cell r="G21104" t="str">
            <v>CI_I07</v>
          </cell>
          <cell r="H21104" t="str">
            <v>PC</v>
          </cell>
          <cell r="I21104" t="str">
            <v>CPR</v>
          </cell>
          <cell r="J21104" t="str">
            <v/>
          </cell>
          <cell r="K21104" t="str">
            <v>PD</v>
          </cell>
          <cell r="L21104" t="str">
            <v>7934</v>
          </cell>
          <cell r="M21104" t="str">
            <v>S</v>
          </cell>
          <cell r="N21104">
            <v>4978</v>
          </cell>
        </row>
        <row r="21105">
          <cell r="A21105" t="str">
            <v>SF-YAS-I07-NL-0003</v>
          </cell>
          <cell r="B21105" t="str">
            <v>CINT</v>
          </cell>
          <cell r="C21105" t="str">
            <v/>
          </cell>
          <cell r="D21105" t="str">
            <v>BACK CUSHION YASUKA SL BLUE</v>
          </cell>
          <cell r="E21105">
            <v>44966</v>
          </cell>
          <cell r="F21105" t="str">
            <v>HALF</v>
          </cell>
          <cell r="G21105" t="str">
            <v>CI_I07</v>
          </cell>
          <cell r="H21105" t="str">
            <v>PC</v>
          </cell>
          <cell r="I21105" t="str">
            <v>CPR</v>
          </cell>
          <cell r="J21105" t="str">
            <v/>
          </cell>
          <cell r="K21105" t="str">
            <v>PD</v>
          </cell>
          <cell r="L21105" t="str">
            <v>7934</v>
          </cell>
          <cell r="M21105" t="str">
            <v>S</v>
          </cell>
          <cell r="N21105">
            <v>4708</v>
          </cell>
        </row>
        <row r="21106">
          <cell r="A21106" t="str">
            <v>SF-YAS-I07-NL-0004</v>
          </cell>
          <cell r="B21106" t="str">
            <v>CINT</v>
          </cell>
          <cell r="C21106" t="str">
            <v/>
          </cell>
          <cell r="D21106" t="str">
            <v>BACK CUSHION YASUKA SL BROWN O4</v>
          </cell>
          <cell r="E21106">
            <v>44785</v>
          </cell>
          <cell r="F21106" t="str">
            <v>HALF</v>
          </cell>
          <cell r="G21106" t="str">
            <v>CI_I07</v>
          </cell>
          <cell r="H21106" t="str">
            <v>PC</v>
          </cell>
          <cell r="I21106" t="str">
            <v>CPR</v>
          </cell>
          <cell r="J21106" t="str">
            <v/>
          </cell>
          <cell r="K21106" t="str">
            <v>PD</v>
          </cell>
          <cell r="L21106" t="str">
            <v>7934</v>
          </cell>
          <cell r="M21106" t="str">
            <v>S</v>
          </cell>
          <cell r="N21106">
            <v>0</v>
          </cell>
        </row>
        <row r="21107">
          <cell r="A21107" t="str">
            <v>SF-YAS-I07-NL-0005</v>
          </cell>
          <cell r="B21107" t="str">
            <v>CINT</v>
          </cell>
          <cell r="C21107" t="str">
            <v/>
          </cell>
          <cell r="D21107" t="str">
            <v>BACK CUSHION YASUKA SL GREEN</v>
          </cell>
          <cell r="E21107">
            <v>44936</v>
          </cell>
          <cell r="F21107" t="str">
            <v>HALF</v>
          </cell>
          <cell r="G21107" t="str">
            <v>CI_I07</v>
          </cell>
          <cell r="H21107" t="str">
            <v>PC</v>
          </cell>
          <cell r="I21107" t="str">
            <v>CPR</v>
          </cell>
          <cell r="J21107" t="str">
            <v/>
          </cell>
          <cell r="K21107" t="str">
            <v>PD</v>
          </cell>
          <cell r="L21107" t="str">
            <v>7934</v>
          </cell>
          <cell r="M21107" t="str">
            <v>S</v>
          </cell>
          <cell r="N21107">
            <v>8515</v>
          </cell>
        </row>
        <row r="21108">
          <cell r="A21108" t="str">
            <v>SF-YAS-I07-NL-0006</v>
          </cell>
          <cell r="B21108" t="str">
            <v>CINT</v>
          </cell>
          <cell r="C21108" t="str">
            <v/>
          </cell>
          <cell r="D21108" t="str">
            <v>BACK CUSHION YASUKA SL RED</v>
          </cell>
          <cell r="E21108">
            <v>45202</v>
          </cell>
          <cell r="F21108" t="str">
            <v>HALF</v>
          </cell>
          <cell r="G21108" t="str">
            <v>CI_I07</v>
          </cell>
          <cell r="H21108" t="str">
            <v>PC</v>
          </cell>
          <cell r="I21108" t="str">
            <v>CPR</v>
          </cell>
          <cell r="J21108" t="str">
            <v/>
          </cell>
          <cell r="K21108" t="str">
            <v>PD</v>
          </cell>
          <cell r="L21108" t="str">
            <v>7934</v>
          </cell>
          <cell r="M21108" t="str">
            <v>S</v>
          </cell>
          <cell r="N21108">
            <v>8515</v>
          </cell>
        </row>
        <row r="21109">
          <cell r="A21109" t="str">
            <v>SF-YAS-I07-NL-0007</v>
          </cell>
          <cell r="B21109" t="str">
            <v>CINT</v>
          </cell>
          <cell r="C21109" t="str">
            <v/>
          </cell>
          <cell r="D21109" t="str">
            <v>SEAT CUSHION YASUKA SL BLACK</v>
          </cell>
          <cell r="E21109">
            <v>45169</v>
          </cell>
          <cell r="F21109" t="str">
            <v>HALF</v>
          </cell>
          <cell r="G21109" t="str">
            <v>CI_I07</v>
          </cell>
          <cell r="H21109" t="str">
            <v>PC</v>
          </cell>
          <cell r="I21109" t="str">
            <v>CPR</v>
          </cell>
          <cell r="J21109" t="str">
            <v/>
          </cell>
          <cell r="K21109" t="str">
            <v>PD</v>
          </cell>
          <cell r="L21109" t="str">
            <v>7934</v>
          </cell>
          <cell r="M21109" t="str">
            <v>S</v>
          </cell>
          <cell r="N21109">
            <v>13530</v>
          </cell>
        </row>
        <row r="21110">
          <cell r="A21110" t="str">
            <v>SF-YAS-I07-NL-0008</v>
          </cell>
          <cell r="B21110" t="str">
            <v>CINT</v>
          </cell>
          <cell r="C21110" t="str">
            <v/>
          </cell>
          <cell r="D21110" t="str">
            <v>SEAT CUSHION YASUKA SL BLUE</v>
          </cell>
          <cell r="E21110">
            <v>44966</v>
          </cell>
          <cell r="F21110" t="str">
            <v>HALF</v>
          </cell>
          <cell r="G21110" t="str">
            <v>CI_I07</v>
          </cell>
          <cell r="H21110" t="str">
            <v>PC</v>
          </cell>
          <cell r="I21110" t="str">
            <v>CPR</v>
          </cell>
          <cell r="J21110" t="str">
            <v/>
          </cell>
          <cell r="K21110" t="str">
            <v>PD</v>
          </cell>
          <cell r="L21110" t="str">
            <v>7934</v>
          </cell>
          <cell r="M21110" t="str">
            <v>S</v>
          </cell>
          <cell r="N21110">
            <v>15439</v>
          </cell>
        </row>
        <row r="21111">
          <cell r="A21111" t="str">
            <v>SF-YAS-I07-NL-0009</v>
          </cell>
          <cell r="B21111" t="str">
            <v>CINT</v>
          </cell>
          <cell r="C21111" t="str">
            <v/>
          </cell>
          <cell r="D21111" t="str">
            <v>SEAT CUSHION YASUKA SL BROWN O4</v>
          </cell>
          <cell r="E21111">
            <v>44785</v>
          </cell>
          <cell r="F21111" t="str">
            <v>HALF</v>
          </cell>
          <cell r="G21111" t="str">
            <v>CI_I07</v>
          </cell>
          <cell r="H21111" t="str">
            <v>PC</v>
          </cell>
          <cell r="I21111" t="str">
            <v>CPR</v>
          </cell>
          <cell r="J21111" t="str">
            <v/>
          </cell>
          <cell r="K21111" t="str">
            <v>PD</v>
          </cell>
          <cell r="L21111" t="str">
            <v>7934</v>
          </cell>
          <cell r="M21111" t="str">
            <v>S</v>
          </cell>
          <cell r="N21111">
            <v>0</v>
          </cell>
        </row>
        <row r="21112">
          <cell r="A21112" t="str">
            <v>SF-YAS-I07-NL-0010</v>
          </cell>
          <cell r="B21112" t="str">
            <v>CINT</v>
          </cell>
          <cell r="C21112" t="str">
            <v/>
          </cell>
          <cell r="D21112" t="str">
            <v>SEAT CUSHION YASUKA SL GREEN</v>
          </cell>
          <cell r="E21112">
            <v>44936</v>
          </cell>
          <cell r="F21112" t="str">
            <v>HALF</v>
          </cell>
          <cell r="G21112" t="str">
            <v>CI_I07</v>
          </cell>
          <cell r="H21112" t="str">
            <v>PC</v>
          </cell>
          <cell r="I21112" t="str">
            <v>CPR</v>
          </cell>
          <cell r="J21112" t="str">
            <v/>
          </cell>
          <cell r="K21112" t="str">
            <v>PD</v>
          </cell>
          <cell r="L21112" t="str">
            <v>7934</v>
          </cell>
          <cell r="M21112" t="str">
            <v>S</v>
          </cell>
          <cell r="N21112">
            <v>14258</v>
          </cell>
        </row>
        <row r="21113">
          <cell r="A21113" t="str">
            <v>SF-YAS-I07-NL-0011</v>
          </cell>
          <cell r="B21113" t="str">
            <v>CINT</v>
          </cell>
          <cell r="C21113" t="str">
            <v/>
          </cell>
          <cell r="D21113" t="str">
            <v>SEAT CUSHION YASUKA SL RED</v>
          </cell>
          <cell r="E21113">
            <v>45202</v>
          </cell>
          <cell r="F21113" t="str">
            <v>HALF</v>
          </cell>
          <cell r="G21113" t="str">
            <v>CI_I07</v>
          </cell>
          <cell r="H21113" t="str">
            <v>PC</v>
          </cell>
          <cell r="I21113" t="str">
            <v>CPR</v>
          </cell>
          <cell r="J21113" t="str">
            <v/>
          </cell>
          <cell r="K21113" t="str">
            <v>PD</v>
          </cell>
          <cell r="L21113" t="str">
            <v>7934</v>
          </cell>
          <cell r="M21113" t="str">
            <v>S</v>
          </cell>
          <cell r="N21113">
            <v>14258</v>
          </cell>
        </row>
        <row r="21114">
          <cell r="A21114" t="str">
            <v>SF-YAS-I07-NL-0012</v>
          </cell>
          <cell r="B21114" t="str">
            <v>CINT</v>
          </cell>
          <cell r="C21114" t="str">
            <v/>
          </cell>
          <cell r="D21114" t="str">
            <v>BACK CUSHION YASUKA SL RED FLORA</v>
          </cell>
          <cell r="E21114">
            <v>44894</v>
          </cell>
          <cell r="F21114" t="str">
            <v>HALF</v>
          </cell>
          <cell r="G21114" t="str">
            <v>CI_I07</v>
          </cell>
          <cell r="H21114" t="str">
            <v>PC</v>
          </cell>
          <cell r="I21114" t="str">
            <v>CPR</v>
          </cell>
          <cell r="J21114" t="str">
            <v/>
          </cell>
          <cell r="K21114" t="str">
            <v>PD</v>
          </cell>
          <cell r="L21114" t="str">
            <v>7934</v>
          </cell>
          <cell r="M21114" t="str">
            <v>S</v>
          </cell>
          <cell r="N21114">
            <v>8515</v>
          </cell>
        </row>
        <row r="21115">
          <cell r="A21115" t="str">
            <v>SF-YAS-I07-NL-0013</v>
          </cell>
          <cell r="B21115" t="str">
            <v>CINT</v>
          </cell>
          <cell r="C21115" t="str">
            <v/>
          </cell>
          <cell r="D21115" t="str">
            <v>SEAT CUSHION YASUKA SL RED FLORA</v>
          </cell>
          <cell r="E21115">
            <v>44894</v>
          </cell>
          <cell r="F21115" t="str">
            <v>HALF</v>
          </cell>
          <cell r="G21115" t="str">
            <v>CI_I07</v>
          </cell>
          <cell r="H21115" t="str">
            <v>PC</v>
          </cell>
          <cell r="I21115" t="str">
            <v>CPR</v>
          </cell>
          <cell r="J21115" t="str">
            <v/>
          </cell>
          <cell r="K21115" t="str">
            <v>PD</v>
          </cell>
          <cell r="L21115" t="str">
            <v>7934</v>
          </cell>
          <cell r="M21115" t="str">
            <v>S</v>
          </cell>
          <cell r="N21115">
            <v>14258</v>
          </cell>
        </row>
        <row r="21116">
          <cell r="A21116" t="str">
            <v>SF-YAS-I07-NL-0014</v>
          </cell>
          <cell r="B21116" t="str">
            <v>CINT</v>
          </cell>
          <cell r="C21116" t="str">
            <v/>
          </cell>
          <cell r="D21116" t="str">
            <v>SEAT CUSHION YASUKA SL BROWN O4</v>
          </cell>
          <cell r="E21116">
            <v>0</v>
          </cell>
          <cell r="F21116" t="str">
            <v>HALF</v>
          </cell>
          <cell r="G21116" t="str">
            <v>CI_I07</v>
          </cell>
          <cell r="H21116" t="str">
            <v>PC</v>
          </cell>
          <cell r="I21116" t="str">
            <v>CPR</v>
          </cell>
          <cell r="J21116" t="str">
            <v/>
          </cell>
          <cell r="K21116" t="str">
            <v>PD</v>
          </cell>
          <cell r="L21116" t="str">
            <v>7934</v>
          </cell>
          <cell r="M21116" t="str">
            <v>S</v>
          </cell>
          <cell r="N21116">
            <v>0</v>
          </cell>
        </row>
        <row r="21117">
          <cell r="A21117" t="str">
            <v>SF-YAS-I07-NL-0015</v>
          </cell>
          <cell r="B21117" t="str">
            <v>CINT</v>
          </cell>
          <cell r="C21117" t="str">
            <v/>
          </cell>
          <cell r="D21117" t="str">
            <v>BACK CUSHION YASUKA SL BROWN O4</v>
          </cell>
          <cell r="E21117">
            <v>0</v>
          </cell>
          <cell r="F21117" t="str">
            <v>HALF</v>
          </cell>
          <cell r="G21117" t="str">
            <v>CI_I07</v>
          </cell>
          <cell r="H21117" t="str">
            <v>PC</v>
          </cell>
          <cell r="I21117" t="str">
            <v>CPR</v>
          </cell>
          <cell r="J21117" t="str">
            <v/>
          </cell>
          <cell r="K21117" t="str">
            <v>PD</v>
          </cell>
          <cell r="L21117" t="str">
            <v>7934</v>
          </cell>
          <cell r="M21117" t="str">
            <v>S</v>
          </cell>
          <cell r="N21117">
            <v>0</v>
          </cell>
        </row>
        <row r="21118">
          <cell r="A21118" t="str">
            <v>SF-YAS-ICT-SC-0001</v>
          </cell>
          <cell r="B21118" t="str">
            <v>CINT</v>
          </cell>
          <cell r="C21118" t="str">
            <v/>
          </cell>
          <cell r="D21118" t="str">
            <v>BACK REST YASUKA</v>
          </cell>
          <cell r="E21118">
            <v>44804</v>
          </cell>
          <cell r="F21118" t="str">
            <v>HALF</v>
          </cell>
          <cell r="G21118" t="str">
            <v>CI_ICT</v>
          </cell>
          <cell r="H21118" t="str">
            <v>PC</v>
          </cell>
          <cell r="I21118" t="str">
            <v>CPR</v>
          </cell>
          <cell r="J21118" t="str">
            <v/>
          </cell>
          <cell r="K21118" t="str">
            <v>PD</v>
          </cell>
          <cell r="L21118" t="str">
            <v>7931</v>
          </cell>
          <cell r="M21118" t="str">
            <v>V</v>
          </cell>
          <cell r="N21118">
            <v>5247</v>
          </cell>
        </row>
        <row r="21119">
          <cell r="A21119" t="str">
            <v>SF-YAS-ICT-SC-0002</v>
          </cell>
          <cell r="B21119" t="str">
            <v>CINT</v>
          </cell>
          <cell r="C21119" t="str">
            <v/>
          </cell>
          <cell r="D21119" t="str">
            <v>BACK REST YASUKA TANPA EMBOSS</v>
          </cell>
          <cell r="E21119">
            <v>0</v>
          </cell>
          <cell r="F21119" t="str">
            <v>HALF</v>
          </cell>
          <cell r="G21119" t="str">
            <v>CI_ICT</v>
          </cell>
          <cell r="H21119" t="str">
            <v>PC</v>
          </cell>
          <cell r="I21119" t="str">
            <v>CPR</v>
          </cell>
          <cell r="J21119" t="str">
            <v/>
          </cell>
          <cell r="K21119" t="str">
            <v>PD</v>
          </cell>
          <cell r="L21119" t="str">
            <v>7931</v>
          </cell>
          <cell r="M21119" t="str">
            <v>V</v>
          </cell>
          <cell r="N21119">
            <v>6237</v>
          </cell>
        </row>
        <row r="21120">
          <cell r="A21120" t="str">
            <v>SF-YAS-INL-SC-0003</v>
          </cell>
          <cell r="B21120" t="str">
            <v>CINT</v>
          </cell>
          <cell r="C21120" t="str">
            <v/>
          </cell>
          <cell r="D21120" t="str">
            <v>BACK CUSHION YASUKA SL BLACK</v>
          </cell>
          <cell r="E21120">
            <v>0</v>
          </cell>
          <cell r="F21120" t="str">
            <v>HALF</v>
          </cell>
          <cell r="G21120" t="str">
            <v>CI_INL</v>
          </cell>
          <cell r="H21120" t="str">
            <v>PC</v>
          </cell>
          <cell r="I21120" t="str">
            <v>CPR</v>
          </cell>
          <cell r="J21120" t="str">
            <v/>
          </cell>
          <cell r="K21120" t="str">
            <v>PD</v>
          </cell>
          <cell r="L21120" t="str">
            <v>7934</v>
          </cell>
          <cell r="M21120" t="str">
            <v>V</v>
          </cell>
          <cell r="N21120">
            <v>2513</v>
          </cell>
        </row>
        <row r="21121">
          <cell r="A21121" t="str">
            <v>SF-YAS-INL-SC-0004</v>
          </cell>
          <cell r="B21121" t="str">
            <v>CINT</v>
          </cell>
          <cell r="C21121" t="str">
            <v/>
          </cell>
          <cell r="D21121" t="str">
            <v>BACK CUSHION YASUKA SL BLUE</v>
          </cell>
          <cell r="E21121">
            <v>0</v>
          </cell>
          <cell r="F21121" t="str">
            <v>HALF</v>
          </cell>
          <cell r="G21121" t="str">
            <v>CI_INL</v>
          </cell>
          <cell r="H21121" t="str">
            <v>PC</v>
          </cell>
          <cell r="I21121" t="str">
            <v>CPR</v>
          </cell>
          <cell r="J21121" t="str">
            <v/>
          </cell>
          <cell r="K21121" t="str">
            <v>PD</v>
          </cell>
          <cell r="L21121" t="str">
            <v>7934</v>
          </cell>
          <cell r="M21121" t="str">
            <v>V</v>
          </cell>
          <cell r="N21121">
            <v>8582</v>
          </cell>
        </row>
        <row r="21122">
          <cell r="A21122" t="str">
            <v>SF-YAS-INL-SC-0005</v>
          </cell>
          <cell r="B21122" t="str">
            <v>CINT</v>
          </cell>
          <cell r="C21122" t="str">
            <v/>
          </cell>
          <cell r="D21122" t="str">
            <v>BACK CUSHION YASUKA SL BROWN O4</v>
          </cell>
          <cell r="E21122">
            <v>0</v>
          </cell>
          <cell r="F21122" t="str">
            <v>HALF</v>
          </cell>
          <cell r="G21122" t="str">
            <v>CI_INL</v>
          </cell>
          <cell r="H21122" t="str">
            <v>PC</v>
          </cell>
          <cell r="I21122" t="str">
            <v>CPR</v>
          </cell>
          <cell r="J21122" t="str">
            <v/>
          </cell>
          <cell r="K21122" t="str">
            <v>PD</v>
          </cell>
          <cell r="L21122" t="str">
            <v>7934</v>
          </cell>
          <cell r="M21122" t="str">
            <v>V</v>
          </cell>
          <cell r="N21122">
            <v>8582</v>
          </cell>
        </row>
        <row r="21123">
          <cell r="A21123" t="str">
            <v>SF-YAS-INL-SC-0006</v>
          </cell>
          <cell r="B21123" t="str">
            <v>CINT</v>
          </cell>
          <cell r="C21123" t="str">
            <v/>
          </cell>
          <cell r="D21123" t="str">
            <v>BACK CUSHION YASUKA SL GREEN</v>
          </cell>
          <cell r="E21123">
            <v>44748</v>
          </cell>
          <cell r="F21123" t="str">
            <v>HALF</v>
          </cell>
          <cell r="G21123" t="str">
            <v>CI_INL</v>
          </cell>
          <cell r="H21123" t="str">
            <v>PC</v>
          </cell>
          <cell r="I21123" t="str">
            <v>CPR</v>
          </cell>
          <cell r="J21123" t="str">
            <v/>
          </cell>
          <cell r="K21123" t="str">
            <v>PD</v>
          </cell>
          <cell r="L21123" t="str">
            <v>7934</v>
          </cell>
          <cell r="M21123" t="str">
            <v>V</v>
          </cell>
          <cell r="N21123">
            <v>8920</v>
          </cell>
        </row>
        <row r="21124">
          <cell r="A21124" t="str">
            <v>SF-YAS-INL-SC-0007</v>
          </cell>
          <cell r="B21124" t="str">
            <v>CINT</v>
          </cell>
          <cell r="C21124" t="str">
            <v/>
          </cell>
          <cell r="D21124" t="str">
            <v>BACK CUSHION YASUKA SL RED</v>
          </cell>
          <cell r="E21124">
            <v>44748</v>
          </cell>
          <cell r="F21124" t="str">
            <v>HALF</v>
          </cell>
          <cell r="G21124" t="str">
            <v>CI_INL</v>
          </cell>
          <cell r="H21124" t="str">
            <v>PC</v>
          </cell>
          <cell r="I21124" t="str">
            <v>CPR</v>
          </cell>
          <cell r="J21124" t="str">
            <v/>
          </cell>
          <cell r="K21124" t="str">
            <v>PD</v>
          </cell>
          <cell r="L21124" t="str">
            <v>7934</v>
          </cell>
          <cell r="M21124" t="str">
            <v>V</v>
          </cell>
          <cell r="N21124">
            <v>8920</v>
          </cell>
        </row>
        <row r="21125">
          <cell r="A21125" t="str">
            <v>SF-YAS-INL-SC-0008</v>
          </cell>
          <cell r="B21125" t="str">
            <v>CINT</v>
          </cell>
          <cell r="C21125" t="str">
            <v/>
          </cell>
          <cell r="D21125" t="str">
            <v>SEAT CUSHION YASUKA SL BLACK</v>
          </cell>
          <cell r="E21125">
            <v>44748</v>
          </cell>
          <cell r="F21125" t="str">
            <v>HALF</v>
          </cell>
          <cell r="G21125" t="str">
            <v>CI_INL</v>
          </cell>
          <cell r="H21125" t="str">
            <v>PC</v>
          </cell>
          <cell r="I21125" t="str">
            <v>CPR</v>
          </cell>
          <cell r="J21125" t="str">
            <v/>
          </cell>
          <cell r="K21125" t="str">
            <v>PD</v>
          </cell>
          <cell r="L21125" t="str">
            <v>7934</v>
          </cell>
          <cell r="M21125" t="str">
            <v>V</v>
          </cell>
          <cell r="N21125">
            <v>3993</v>
          </cell>
        </row>
        <row r="21126">
          <cell r="A21126" t="str">
            <v>SF-YAS-INL-SC-0009</v>
          </cell>
          <cell r="B21126" t="str">
            <v>CINT</v>
          </cell>
          <cell r="C21126" t="str">
            <v/>
          </cell>
          <cell r="D21126" t="str">
            <v>SEAT CUSHION YASUKA SL BLUE</v>
          </cell>
          <cell r="E21126">
            <v>0</v>
          </cell>
          <cell r="F21126" t="str">
            <v>HALF</v>
          </cell>
          <cell r="G21126" t="str">
            <v>CI_INL</v>
          </cell>
          <cell r="H21126" t="str">
            <v>PC</v>
          </cell>
          <cell r="I21126" t="str">
            <v>CPR</v>
          </cell>
          <cell r="J21126" t="str">
            <v/>
          </cell>
          <cell r="K21126" t="str">
            <v>PD</v>
          </cell>
          <cell r="L21126" t="str">
            <v>7934</v>
          </cell>
          <cell r="M21126" t="str">
            <v>V</v>
          </cell>
          <cell r="N21126">
            <v>14258</v>
          </cell>
        </row>
        <row r="21127">
          <cell r="A21127" t="str">
            <v>SF-YAS-INL-SC-0010</v>
          </cell>
          <cell r="B21127" t="str">
            <v>CINT</v>
          </cell>
          <cell r="C21127" t="str">
            <v/>
          </cell>
          <cell r="D21127" t="str">
            <v>SEAT CUSHION YASUKA SL BROWN O4</v>
          </cell>
          <cell r="E21127">
            <v>0</v>
          </cell>
          <cell r="F21127" t="str">
            <v>HALF</v>
          </cell>
          <cell r="G21127" t="str">
            <v>CI_INL</v>
          </cell>
          <cell r="H21127" t="str">
            <v>PC</v>
          </cell>
          <cell r="I21127" t="str">
            <v>CPR</v>
          </cell>
          <cell r="J21127" t="str">
            <v/>
          </cell>
          <cell r="K21127" t="str">
            <v>PD</v>
          </cell>
          <cell r="L21127" t="str">
            <v>7934</v>
          </cell>
          <cell r="M21127" t="str">
            <v>V</v>
          </cell>
          <cell r="N21127">
            <v>14258</v>
          </cell>
        </row>
        <row r="21128">
          <cell r="A21128" t="str">
            <v>SF-YAS-INL-SC-0011</v>
          </cell>
          <cell r="B21128" t="str">
            <v>CINT</v>
          </cell>
          <cell r="C21128" t="str">
            <v/>
          </cell>
          <cell r="D21128" t="str">
            <v>SEAT CUSHION YASUKA SL GREEN</v>
          </cell>
          <cell r="E21128">
            <v>44748</v>
          </cell>
          <cell r="F21128" t="str">
            <v>HALF</v>
          </cell>
          <cell r="G21128" t="str">
            <v>CI_INL</v>
          </cell>
          <cell r="H21128" t="str">
            <v>PC</v>
          </cell>
          <cell r="I21128" t="str">
            <v>CPR</v>
          </cell>
          <cell r="J21128" t="str">
            <v/>
          </cell>
          <cell r="K21128" t="str">
            <v>PD</v>
          </cell>
          <cell r="L21128" t="str">
            <v>7934</v>
          </cell>
          <cell r="M21128" t="str">
            <v>V</v>
          </cell>
          <cell r="N21128">
            <v>14258</v>
          </cell>
        </row>
        <row r="21129">
          <cell r="A21129" t="str">
            <v>SF-YAS-INL-SC-0012</v>
          </cell>
          <cell r="B21129" t="str">
            <v>CINT</v>
          </cell>
          <cell r="C21129" t="str">
            <v/>
          </cell>
          <cell r="D21129" t="str">
            <v>SEAT CUSHION YASUKA SL RED</v>
          </cell>
          <cell r="E21129">
            <v>44748</v>
          </cell>
          <cell r="F21129" t="str">
            <v>HALF</v>
          </cell>
          <cell r="G21129" t="str">
            <v>CI_INL</v>
          </cell>
          <cell r="H21129" t="str">
            <v>PC</v>
          </cell>
          <cell r="I21129" t="str">
            <v>CPR</v>
          </cell>
          <cell r="J21129" t="str">
            <v/>
          </cell>
          <cell r="K21129" t="str">
            <v>PD</v>
          </cell>
          <cell r="L21129" t="str">
            <v>7934</v>
          </cell>
          <cell r="M21129" t="str">
            <v>V</v>
          </cell>
          <cell r="N21129">
            <v>7978</v>
          </cell>
        </row>
        <row r="21130">
          <cell r="A21130" t="str">
            <v>SF-YAS-INL-SC-0013</v>
          </cell>
          <cell r="B21130" t="str">
            <v>CINT</v>
          </cell>
          <cell r="C21130" t="str">
            <v/>
          </cell>
          <cell r="D21130" t="str">
            <v>BACK CUSHION YASUKA SL RED FLORA</v>
          </cell>
          <cell r="E21130">
            <v>0</v>
          </cell>
          <cell r="F21130" t="str">
            <v>HALF</v>
          </cell>
          <cell r="G21130" t="str">
            <v>CI_INL</v>
          </cell>
          <cell r="H21130" t="str">
            <v>PC</v>
          </cell>
          <cell r="I21130" t="str">
            <v>CPR</v>
          </cell>
          <cell r="J21130" t="str">
            <v/>
          </cell>
          <cell r="K21130" t="str">
            <v>PD</v>
          </cell>
          <cell r="L21130" t="str">
            <v>7934</v>
          </cell>
          <cell r="M21130" t="str">
            <v>V</v>
          </cell>
          <cell r="N21130">
            <v>8515</v>
          </cell>
        </row>
        <row r="21131">
          <cell r="A21131" t="str">
            <v>SF-YAS-INL-SC-0014</v>
          </cell>
          <cell r="B21131" t="str">
            <v>CINT</v>
          </cell>
          <cell r="C21131" t="str">
            <v/>
          </cell>
          <cell r="D21131" t="str">
            <v>SEAT CUSHION YASUKA SL RED FLORA</v>
          </cell>
          <cell r="E21131">
            <v>0</v>
          </cell>
          <cell r="F21131" t="str">
            <v>HALF</v>
          </cell>
          <cell r="G21131" t="str">
            <v>CI_INL</v>
          </cell>
          <cell r="H21131" t="str">
            <v>PC</v>
          </cell>
          <cell r="I21131" t="str">
            <v>CPR</v>
          </cell>
          <cell r="J21131" t="str">
            <v/>
          </cell>
          <cell r="K21131" t="str">
            <v>PD</v>
          </cell>
          <cell r="L21131" t="str">
            <v>7934</v>
          </cell>
          <cell r="M21131" t="str">
            <v>V</v>
          </cell>
          <cell r="N21131">
            <v>8515</v>
          </cell>
        </row>
        <row r="21132">
          <cell r="A21132" t="str">
            <v>SF-YUK-I03-CT-0001</v>
          </cell>
          <cell r="B21132" t="str">
            <v>CINT</v>
          </cell>
          <cell r="C21132" t="str">
            <v/>
          </cell>
          <cell r="D21132" t="str">
            <v>RANGKA YUKI KW 2 FC</v>
          </cell>
          <cell r="E21132">
            <v>44894</v>
          </cell>
          <cell r="F21132" t="str">
            <v>HALF</v>
          </cell>
          <cell r="G21132" t="str">
            <v>CI_I03</v>
          </cell>
          <cell r="H21132" t="str">
            <v>PC</v>
          </cell>
          <cell r="I21132" t="str">
            <v>CPR</v>
          </cell>
          <cell r="J21132" t="str">
            <v/>
          </cell>
          <cell r="K21132" t="str">
            <v>PD</v>
          </cell>
          <cell r="L21132" t="str">
            <v>7931</v>
          </cell>
          <cell r="M21132" t="str">
            <v>S</v>
          </cell>
          <cell r="N21132">
            <v>56043</v>
          </cell>
        </row>
        <row r="21133">
          <cell r="A21133" t="str">
            <v>SF-YUK-I04-CT-0001</v>
          </cell>
          <cell r="B21133" t="str">
            <v>CINT</v>
          </cell>
          <cell r="C21133" t="str">
            <v/>
          </cell>
          <cell r="D21133" t="str">
            <v>LEG YUKI L KW1</v>
          </cell>
          <cell r="E21133">
            <v>44874</v>
          </cell>
          <cell r="F21133" t="str">
            <v>HALF</v>
          </cell>
          <cell r="G21133" t="str">
            <v>CI_I04</v>
          </cell>
          <cell r="H21133" t="str">
            <v>PC</v>
          </cell>
          <cell r="I21133" t="str">
            <v>CPR</v>
          </cell>
          <cell r="J21133" t="str">
            <v/>
          </cell>
          <cell r="K21133" t="str">
            <v>PD</v>
          </cell>
          <cell r="L21133" t="str">
            <v>7931</v>
          </cell>
          <cell r="M21133" t="str">
            <v>S</v>
          </cell>
          <cell r="N21133">
            <v>33812</v>
          </cell>
        </row>
        <row r="21134">
          <cell r="A21134" t="str">
            <v>SF-YUK-I04-CT-0002</v>
          </cell>
          <cell r="B21134" t="str">
            <v>CINT</v>
          </cell>
          <cell r="C21134" t="str">
            <v/>
          </cell>
          <cell r="D21134" t="str">
            <v>LEG YUKI R KW1</v>
          </cell>
          <cell r="E21134">
            <v>44874</v>
          </cell>
          <cell r="F21134" t="str">
            <v>HALF</v>
          </cell>
          <cell r="G21134" t="str">
            <v>CI_I04</v>
          </cell>
          <cell r="H21134" t="str">
            <v>PC</v>
          </cell>
          <cell r="I21134" t="str">
            <v>CPR</v>
          </cell>
          <cell r="J21134" t="str">
            <v/>
          </cell>
          <cell r="K21134" t="str">
            <v>PD</v>
          </cell>
          <cell r="L21134" t="str">
            <v>7931</v>
          </cell>
          <cell r="M21134" t="str">
            <v>S</v>
          </cell>
          <cell r="N21134">
            <v>33812</v>
          </cell>
        </row>
        <row r="21135">
          <cell r="A21135" t="str">
            <v>SF-YUK-I04-CT-0003</v>
          </cell>
          <cell r="B21135" t="str">
            <v>CINT</v>
          </cell>
          <cell r="C21135" t="str">
            <v/>
          </cell>
          <cell r="D21135" t="str">
            <v>RANGKA YUKI KW2</v>
          </cell>
          <cell r="E21135">
            <v>45266</v>
          </cell>
          <cell r="F21135" t="str">
            <v>HALF</v>
          </cell>
          <cell r="G21135" t="str">
            <v>CI_I04</v>
          </cell>
          <cell r="H21135" t="str">
            <v>PC</v>
          </cell>
          <cell r="I21135" t="str">
            <v>CPR</v>
          </cell>
          <cell r="J21135" t="str">
            <v/>
          </cell>
          <cell r="K21135" t="str">
            <v>PD</v>
          </cell>
          <cell r="L21135" t="str">
            <v>7931</v>
          </cell>
          <cell r="M21135" t="str">
            <v>S</v>
          </cell>
          <cell r="N21135">
            <v>75074</v>
          </cell>
        </row>
        <row r="21136">
          <cell r="A21136" t="str">
            <v>SF-YUK-I05-NC-0001</v>
          </cell>
          <cell r="B21136" t="str">
            <v>CINT</v>
          </cell>
          <cell r="C21136" t="str">
            <v/>
          </cell>
          <cell r="D21136" t="str">
            <v>LEG YUKI -L FC</v>
          </cell>
          <cell r="E21136">
            <v>45131</v>
          </cell>
          <cell r="F21136" t="str">
            <v>HALF</v>
          </cell>
          <cell r="G21136" t="str">
            <v>CI_I05</v>
          </cell>
          <cell r="H21136" t="str">
            <v>PC</v>
          </cell>
          <cell r="I21136" t="str">
            <v>CPR</v>
          </cell>
          <cell r="J21136" t="str">
            <v/>
          </cell>
          <cell r="K21136" t="str">
            <v>PD</v>
          </cell>
          <cell r="L21136" t="str">
            <v>7932</v>
          </cell>
          <cell r="M21136" t="str">
            <v>S</v>
          </cell>
          <cell r="N21136">
            <v>47394</v>
          </cell>
        </row>
        <row r="21137">
          <cell r="A21137" t="str">
            <v>SF-YUK-I05-NC-0002</v>
          </cell>
          <cell r="B21137" t="str">
            <v>CINT</v>
          </cell>
          <cell r="C21137" t="str">
            <v/>
          </cell>
          <cell r="D21137" t="str">
            <v>LEG YUKI -R FC</v>
          </cell>
          <cell r="E21137">
            <v>44874</v>
          </cell>
          <cell r="F21137" t="str">
            <v>HALF</v>
          </cell>
          <cell r="G21137" t="str">
            <v>CI_I05</v>
          </cell>
          <cell r="H21137" t="str">
            <v>PC</v>
          </cell>
          <cell r="I21137" t="str">
            <v>CPR</v>
          </cell>
          <cell r="J21137" t="str">
            <v/>
          </cell>
          <cell r="K21137" t="str">
            <v>PD</v>
          </cell>
          <cell r="L21137" t="str">
            <v>7932</v>
          </cell>
          <cell r="M21137" t="str">
            <v>S</v>
          </cell>
          <cell r="N21137">
            <v>47394</v>
          </cell>
        </row>
        <row r="21138">
          <cell r="A21138" t="str">
            <v>SF-YUK-I05-NC-0003</v>
          </cell>
          <cell r="B21138" t="str">
            <v>CINT</v>
          </cell>
          <cell r="C21138" t="str">
            <v/>
          </cell>
          <cell r="D21138" t="str">
            <v>RANGKA YUKI N</v>
          </cell>
          <cell r="E21138">
            <v>45293</v>
          </cell>
          <cell r="F21138" t="str">
            <v>HALF</v>
          </cell>
          <cell r="G21138" t="str">
            <v>CI_I05</v>
          </cell>
          <cell r="H21138" t="str">
            <v>PC</v>
          </cell>
          <cell r="I21138" t="str">
            <v>CPR</v>
          </cell>
          <cell r="J21138" t="str">
            <v/>
          </cell>
          <cell r="K21138" t="str">
            <v>PD</v>
          </cell>
          <cell r="L21138" t="str">
            <v>7932</v>
          </cell>
          <cell r="M21138" t="str">
            <v>S</v>
          </cell>
          <cell r="N21138">
            <v>149977</v>
          </cell>
        </row>
        <row r="21139">
          <cell r="A21139" t="str">
            <v>SF-YUK-I05-NC-0004</v>
          </cell>
          <cell r="B21139" t="str">
            <v>CINT</v>
          </cell>
          <cell r="C21139" t="str">
            <v/>
          </cell>
          <cell r="D21139" t="str">
            <v>SEAT JOINT PLATE MGZ FC</v>
          </cell>
          <cell r="E21139">
            <v>44874</v>
          </cell>
          <cell r="F21139" t="str">
            <v>HALF</v>
          </cell>
          <cell r="G21139" t="str">
            <v>CI_I05</v>
          </cell>
          <cell r="H21139" t="str">
            <v>PC</v>
          </cell>
          <cell r="I21139" t="str">
            <v>CPR</v>
          </cell>
          <cell r="J21139" t="str">
            <v/>
          </cell>
          <cell r="K21139" t="str">
            <v>PD</v>
          </cell>
          <cell r="L21139" t="str">
            <v>7932</v>
          </cell>
          <cell r="M21139" t="str">
            <v>S</v>
          </cell>
          <cell r="N21139">
            <v>8307</v>
          </cell>
        </row>
        <row r="21140">
          <cell r="A21140" t="str">
            <v>SF-YUK-I06-PC-0001</v>
          </cell>
          <cell r="B21140" t="str">
            <v>CINT</v>
          </cell>
          <cell r="C21140" t="str">
            <v/>
          </cell>
          <cell r="D21140" t="str">
            <v>RANGKA YUKI FP BLACK</v>
          </cell>
          <cell r="E21140">
            <v>44783</v>
          </cell>
          <cell r="F21140" t="str">
            <v>HALF</v>
          </cell>
          <cell r="G21140" t="str">
            <v>CI_I06</v>
          </cell>
          <cell r="H21140" t="str">
            <v>PC</v>
          </cell>
          <cell r="I21140" t="str">
            <v>CPR</v>
          </cell>
          <cell r="J21140" t="str">
            <v/>
          </cell>
          <cell r="K21140" t="str">
            <v>PD</v>
          </cell>
          <cell r="L21140" t="str">
            <v>7933</v>
          </cell>
          <cell r="M21140" t="str">
            <v>S</v>
          </cell>
          <cell r="N21140">
            <v>88104</v>
          </cell>
        </row>
        <row r="21141">
          <cell r="A21141" t="str">
            <v>SF-YUK-I06-PC-0002</v>
          </cell>
          <cell r="B21141" t="str">
            <v>CINT</v>
          </cell>
          <cell r="C21141" t="str">
            <v/>
          </cell>
          <cell r="D21141" t="str">
            <v>RANGKA YUKI FP SILVER</v>
          </cell>
          <cell r="E21141">
            <v>45266</v>
          </cell>
          <cell r="F21141" t="str">
            <v>HALF</v>
          </cell>
          <cell r="G21141" t="str">
            <v>CI_I06</v>
          </cell>
          <cell r="H21141" t="str">
            <v>PC</v>
          </cell>
          <cell r="I21141" t="str">
            <v>CPR</v>
          </cell>
          <cell r="J21141" t="str">
            <v/>
          </cell>
          <cell r="K21141" t="str">
            <v>PD</v>
          </cell>
          <cell r="L21141" t="str">
            <v>7933</v>
          </cell>
          <cell r="M21141" t="str">
            <v>S</v>
          </cell>
          <cell r="N21141">
            <v>95976</v>
          </cell>
        </row>
        <row r="21142">
          <cell r="A21142" t="str">
            <v>SF-YUK-I07-NL-0001</v>
          </cell>
          <cell r="B21142" t="str">
            <v>CINT</v>
          </cell>
          <cell r="C21142" t="str">
            <v/>
          </cell>
          <cell r="D21142" t="str">
            <v>BACK CUSHION YUKI AL12</v>
          </cell>
          <cell r="E21142">
            <v>44783</v>
          </cell>
          <cell r="F21142" t="str">
            <v>HALF</v>
          </cell>
          <cell r="G21142" t="str">
            <v>CI_I07</v>
          </cell>
          <cell r="H21142" t="str">
            <v>PC</v>
          </cell>
          <cell r="I21142" t="str">
            <v>CPR</v>
          </cell>
          <cell r="J21142" t="str">
            <v/>
          </cell>
          <cell r="K21142" t="str">
            <v>PD</v>
          </cell>
          <cell r="L21142" t="str">
            <v>7934</v>
          </cell>
          <cell r="M21142" t="str">
            <v>S</v>
          </cell>
          <cell r="N21142">
            <v>0</v>
          </cell>
        </row>
        <row r="21143">
          <cell r="A21143" t="str">
            <v>SF-YUK-I07-NL-0002</v>
          </cell>
          <cell r="B21143" t="str">
            <v>CINT</v>
          </cell>
          <cell r="C21143" t="str">
            <v/>
          </cell>
          <cell r="D21143" t="str">
            <v>BACK CUSHION YUKI AL14 Q</v>
          </cell>
          <cell r="E21143">
            <v>44783</v>
          </cell>
          <cell r="F21143" t="str">
            <v>HALF</v>
          </cell>
          <cell r="G21143" t="str">
            <v>CI_I07</v>
          </cell>
          <cell r="H21143" t="str">
            <v>PC</v>
          </cell>
          <cell r="I21143" t="str">
            <v>CPR</v>
          </cell>
          <cell r="J21143" t="str">
            <v/>
          </cell>
          <cell r="K21143" t="str">
            <v>PD</v>
          </cell>
          <cell r="L21143" t="str">
            <v>7934</v>
          </cell>
          <cell r="M21143" t="str">
            <v>S</v>
          </cell>
          <cell r="N21143">
            <v>54681</v>
          </cell>
        </row>
        <row r="21144">
          <cell r="A21144" t="str">
            <v>SF-YUK-I07-NL-0003</v>
          </cell>
          <cell r="B21144" t="str">
            <v>CINT</v>
          </cell>
          <cell r="C21144" t="str">
            <v/>
          </cell>
          <cell r="D21144" t="str">
            <v>BACK CUSHION YUKI BLUE S1</v>
          </cell>
          <cell r="E21144">
            <v>44825</v>
          </cell>
          <cell r="F21144" t="str">
            <v>HALF</v>
          </cell>
          <cell r="G21144" t="str">
            <v>CI_I07</v>
          </cell>
          <cell r="H21144" t="str">
            <v>PC</v>
          </cell>
          <cell r="I21144" t="str">
            <v>CPR</v>
          </cell>
          <cell r="J21144" t="str">
            <v/>
          </cell>
          <cell r="K21144" t="str">
            <v>PD</v>
          </cell>
          <cell r="L21144" t="str">
            <v>7934</v>
          </cell>
          <cell r="M21144" t="str">
            <v>S</v>
          </cell>
          <cell r="N21144">
            <v>54615</v>
          </cell>
        </row>
        <row r="21145">
          <cell r="A21145" t="str">
            <v>SF-YUK-I07-NL-0004</v>
          </cell>
          <cell r="B21145" t="str">
            <v>CINT</v>
          </cell>
          <cell r="C21145" t="str">
            <v/>
          </cell>
          <cell r="D21145" t="str">
            <v>BACK CUSHION YUKI BROWN TAURUS</v>
          </cell>
          <cell r="E21145">
            <v>44783</v>
          </cell>
          <cell r="F21145" t="str">
            <v>HALF</v>
          </cell>
          <cell r="G21145" t="str">
            <v>CI_I07</v>
          </cell>
          <cell r="H21145" t="str">
            <v>PC</v>
          </cell>
          <cell r="I21145" t="str">
            <v>CPR</v>
          </cell>
          <cell r="J21145" t="str">
            <v/>
          </cell>
          <cell r="K21145" t="str">
            <v>PD</v>
          </cell>
          <cell r="L21145" t="str">
            <v>7934</v>
          </cell>
          <cell r="M21145" t="str">
            <v>S</v>
          </cell>
          <cell r="N21145">
            <v>0</v>
          </cell>
        </row>
        <row r="21146">
          <cell r="A21146" t="str">
            <v>SF-YUK-I07-NL-0005</v>
          </cell>
          <cell r="B21146" t="str">
            <v>CINT</v>
          </cell>
          <cell r="C21146" t="str">
            <v/>
          </cell>
          <cell r="D21146" t="str">
            <v>BACK CUSHION YUKI CREAM O5</v>
          </cell>
          <cell r="E21146">
            <v>44783</v>
          </cell>
          <cell r="F21146" t="str">
            <v>HALF</v>
          </cell>
          <cell r="G21146" t="str">
            <v>CI_I07</v>
          </cell>
          <cell r="H21146" t="str">
            <v>PC</v>
          </cell>
          <cell r="I21146" t="str">
            <v>CPR</v>
          </cell>
          <cell r="J21146" t="str">
            <v/>
          </cell>
          <cell r="K21146" t="str">
            <v>PD</v>
          </cell>
          <cell r="L21146" t="str">
            <v>7934</v>
          </cell>
          <cell r="M21146" t="str">
            <v>S</v>
          </cell>
          <cell r="N21146">
            <v>54681</v>
          </cell>
        </row>
        <row r="21147">
          <cell r="A21147" t="str">
            <v>SF-YUK-I07-NL-0006</v>
          </cell>
          <cell r="B21147" t="str">
            <v>CINT</v>
          </cell>
          <cell r="C21147" t="str">
            <v/>
          </cell>
          <cell r="D21147" t="str">
            <v>BACK CUSHION YUKI DAPHNIE SILVER BLACK B</v>
          </cell>
          <cell r="E21147">
            <v>44783</v>
          </cell>
          <cell r="F21147" t="str">
            <v>HALF</v>
          </cell>
          <cell r="G21147" t="str">
            <v>CI_I07</v>
          </cell>
          <cell r="H21147" t="str">
            <v>PC</v>
          </cell>
          <cell r="I21147" t="str">
            <v>CPR</v>
          </cell>
          <cell r="J21147" t="str">
            <v/>
          </cell>
          <cell r="K21147" t="str">
            <v>PD</v>
          </cell>
          <cell r="L21147" t="str">
            <v>7934</v>
          </cell>
          <cell r="M21147" t="str">
            <v>S</v>
          </cell>
          <cell r="N21147">
            <v>54681</v>
          </cell>
        </row>
        <row r="21148">
          <cell r="A21148" t="str">
            <v>SF-YUK-I07-NL-0007</v>
          </cell>
          <cell r="B21148" t="str">
            <v>CINT</v>
          </cell>
          <cell r="C21148" t="str">
            <v/>
          </cell>
          <cell r="D21148" t="str">
            <v>BACK CUSHION YUKI GREEN L6</v>
          </cell>
          <cell r="E21148">
            <v>44783</v>
          </cell>
          <cell r="F21148" t="str">
            <v>HALF</v>
          </cell>
          <cell r="G21148" t="str">
            <v>CI_I07</v>
          </cell>
          <cell r="H21148" t="str">
            <v>PC</v>
          </cell>
          <cell r="I21148" t="str">
            <v>CPR</v>
          </cell>
          <cell r="J21148" t="str">
            <v/>
          </cell>
          <cell r="K21148" t="str">
            <v>PD</v>
          </cell>
          <cell r="L21148" t="str">
            <v>7934</v>
          </cell>
          <cell r="M21148" t="str">
            <v>S</v>
          </cell>
          <cell r="N21148">
            <v>54681</v>
          </cell>
        </row>
        <row r="21149">
          <cell r="A21149" t="str">
            <v>SF-YUK-I07-NL-0008</v>
          </cell>
          <cell r="B21149" t="str">
            <v>CINT</v>
          </cell>
          <cell r="C21149" t="str">
            <v/>
          </cell>
          <cell r="D21149" t="str">
            <v>BACK CUSHION YUKI GREY Y2 BORDIR</v>
          </cell>
          <cell r="E21149">
            <v>44783</v>
          </cell>
          <cell r="F21149" t="str">
            <v>HALF</v>
          </cell>
          <cell r="G21149" t="str">
            <v>CI_I07</v>
          </cell>
          <cell r="H21149" t="str">
            <v>PC</v>
          </cell>
          <cell r="I21149" t="str">
            <v>CPR</v>
          </cell>
          <cell r="J21149" t="str">
            <v/>
          </cell>
          <cell r="K21149" t="str">
            <v>PD</v>
          </cell>
          <cell r="L21149" t="str">
            <v>7934</v>
          </cell>
          <cell r="M21149" t="str">
            <v>S</v>
          </cell>
          <cell r="N21149">
            <v>0</v>
          </cell>
        </row>
        <row r="21150">
          <cell r="A21150" t="str">
            <v>SF-YUK-I07-NL-0009</v>
          </cell>
          <cell r="B21150" t="str">
            <v>CINT</v>
          </cell>
          <cell r="C21150" t="str">
            <v/>
          </cell>
          <cell r="D21150" t="str">
            <v>BACK CUSHION YUKI L1</v>
          </cell>
          <cell r="E21150">
            <v>44783</v>
          </cell>
          <cell r="F21150" t="str">
            <v>HALF</v>
          </cell>
          <cell r="G21150" t="str">
            <v>CI_I07</v>
          </cell>
          <cell r="H21150" t="str">
            <v>PC</v>
          </cell>
          <cell r="I21150" t="str">
            <v>CPR</v>
          </cell>
          <cell r="J21150" t="str">
            <v/>
          </cell>
          <cell r="K21150" t="str">
            <v>PD</v>
          </cell>
          <cell r="L21150" t="str">
            <v>7934</v>
          </cell>
          <cell r="M21150" t="str">
            <v>S</v>
          </cell>
          <cell r="N21150">
            <v>58196</v>
          </cell>
        </row>
        <row r="21151">
          <cell r="A21151" t="str">
            <v>SF-YUK-I07-NL-0010</v>
          </cell>
          <cell r="B21151" t="str">
            <v>CINT</v>
          </cell>
          <cell r="C21151" t="str">
            <v/>
          </cell>
          <cell r="D21151" t="str">
            <v>BACK CUSHION YUKI L2</v>
          </cell>
          <cell r="E21151">
            <v>44783</v>
          </cell>
          <cell r="F21151" t="str">
            <v>HALF</v>
          </cell>
          <cell r="G21151" t="str">
            <v>CI_I07</v>
          </cell>
          <cell r="H21151" t="str">
            <v>PC</v>
          </cell>
          <cell r="I21151" t="str">
            <v>CPR</v>
          </cell>
          <cell r="J21151" t="str">
            <v/>
          </cell>
          <cell r="K21151" t="str">
            <v>PD</v>
          </cell>
          <cell r="L21151" t="str">
            <v>7934</v>
          </cell>
          <cell r="M21151" t="str">
            <v>S</v>
          </cell>
          <cell r="N21151">
            <v>54681</v>
          </cell>
        </row>
        <row r="21152">
          <cell r="A21152" t="str">
            <v>SF-YUK-I07-NL-0011</v>
          </cell>
          <cell r="B21152" t="str">
            <v>CINT</v>
          </cell>
          <cell r="C21152" t="str">
            <v/>
          </cell>
          <cell r="D21152" t="str">
            <v>BACK CUSHION YUKI L7</v>
          </cell>
          <cell r="E21152">
            <v>44834</v>
          </cell>
          <cell r="F21152" t="str">
            <v>HALF</v>
          </cell>
          <cell r="G21152" t="str">
            <v>CI_I07</v>
          </cell>
          <cell r="H21152" t="str">
            <v>PC</v>
          </cell>
          <cell r="I21152" t="str">
            <v>CPR</v>
          </cell>
          <cell r="J21152" t="str">
            <v/>
          </cell>
          <cell r="K21152" t="str">
            <v>PD</v>
          </cell>
          <cell r="L21152" t="str">
            <v>7934</v>
          </cell>
          <cell r="M21152" t="str">
            <v>S</v>
          </cell>
          <cell r="N21152">
            <v>54615</v>
          </cell>
        </row>
        <row r="21153">
          <cell r="A21153" t="str">
            <v>SF-YUK-I07-NL-0012</v>
          </cell>
          <cell r="B21153" t="str">
            <v>CINT</v>
          </cell>
          <cell r="C21153" t="str">
            <v/>
          </cell>
          <cell r="D21153" t="str">
            <v>BACK CUSHION YUKI LIGHT GREEN L13</v>
          </cell>
          <cell r="E21153">
            <v>44783</v>
          </cell>
          <cell r="F21153" t="str">
            <v>HALF</v>
          </cell>
          <cell r="G21153" t="str">
            <v>CI_I07</v>
          </cell>
          <cell r="H21153" t="str">
            <v>PC</v>
          </cell>
          <cell r="I21153" t="str">
            <v>CPR</v>
          </cell>
          <cell r="J21153" t="str">
            <v/>
          </cell>
          <cell r="K21153" t="str">
            <v>PD</v>
          </cell>
          <cell r="L21153" t="str">
            <v>7934</v>
          </cell>
          <cell r="M21153" t="str">
            <v>S</v>
          </cell>
          <cell r="N21153">
            <v>0</v>
          </cell>
        </row>
        <row r="21154">
          <cell r="A21154" t="str">
            <v>SF-YUK-I07-NL-0013</v>
          </cell>
          <cell r="B21154" t="str">
            <v>CINT</v>
          </cell>
          <cell r="C21154" t="str">
            <v/>
          </cell>
          <cell r="D21154" t="str">
            <v>BACK CUSHION YUKI N3</v>
          </cell>
          <cell r="E21154">
            <v>44783</v>
          </cell>
          <cell r="F21154" t="str">
            <v>HALF</v>
          </cell>
          <cell r="G21154" t="str">
            <v>CI_I07</v>
          </cell>
          <cell r="H21154" t="str">
            <v>PC</v>
          </cell>
          <cell r="I21154" t="str">
            <v>CPR</v>
          </cell>
          <cell r="J21154" t="str">
            <v/>
          </cell>
          <cell r="K21154" t="str">
            <v>PD</v>
          </cell>
          <cell r="L21154" t="str">
            <v>7934</v>
          </cell>
          <cell r="M21154" t="str">
            <v>S</v>
          </cell>
          <cell r="N21154">
            <v>54681</v>
          </cell>
        </row>
        <row r="21155">
          <cell r="A21155" t="str">
            <v>SF-YUK-I07-NL-0014</v>
          </cell>
          <cell r="B21155" t="str">
            <v>CINT</v>
          </cell>
          <cell r="C21155" t="str">
            <v/>
          </cell>
          <cell r="D21155" t="str">
            <v>BACK CUSHION YUKI N4</v>
          </cell>
          <cell r="E21155">
            <v>44874</v>
          </cell>
          <cell r="F21155" t="str">
            <v>HALF</v>
          </cell>
          <cell r="G21155" t="str">
            <v>CI_I07</v>
          </cell>
          <cell r="H21155" t="str">
            <v>PC</v>
          </cell>
          <cell r="I21155" t="str">
            <v>CPR</v>
          </cell>
          <cell r="J21155" t="str">
            <v/>
          </cell>
          <cell r="K21155" t="str">
            <v>PD</v>
          </cell>
          <cell r="L21155" t="str">
            <v>7934</v>
          </cell>
          <cell r="M21155" t="str">
            <v>S</v>
          </cell>
          <cell r="N21155">
            <v>52258</v>
          </cell>
        </row>
        <row r="21156">
          <cell r="A21156" t="str">
            <v>SF-YUK-I07-NL-0015</v>
          </cell>
          <cell r="B21156" t="str">
            <v>CINT</v>
          </cell>
          <cell r="C21156" t="str">
            <v/>
          </cell>
          <cell r="D21156" t="str">
            <v>BACK CUSHION YUKI N5</v>
          </cell>
          <cell r="E21156">
            <v>44783</v>
          </cell>
          <cell r="F21156" t="str">
            <v>HALF</v>
          </cell>
          <cell r="G21156" t="str">
            <v>CI_I07</v>
          </cell>
          <cell r="H21156" t="str">
            <v>PC</v>
          </cell>
          <cell r="I21156" t="str">
            <v>CPR</v>
          </cell>
          <cell r="J21156" t="str">
            <v/>
          </cell>
          <cell r="K21156" t="str">
            <v>PD</v>
          </cell>
          <cell r="L21156" t="str">
            <v>7934</v>
          </cell>
          <cell r="M21156" t="str">
            <v>S</v>
          </cell>
          <cell r="N21156">
            <v>54681</v>
          </cell>
        </row>
        <row r="21157">
          <cell r="A21157" t="str">
            <v>SF-YUK-I07-NL-0016</v>
          </cell>
          <cell r="B21157" t="str">
            <v>CINT</v>
          </cell>
          <cell r="C21157" t="str">
            <v/>
          </cell>
          <cell r="D21157" t="str">
            <v>BACK CUSHION YUKI O2</v>
          </cell>
          <cell r="E21157">
            <v>44783</v>
          </cell>
          <cell r="F21157" t="str">
            <v>HALF</v>
          </cell>
          <cell r="G21157" t="str">
            <v>CI_I07</v>
          </cell>
          <cell r="H21157" t="str">
            <v>PC</v>
          </cell>
          <cell r="I21157" t="str">
            <v>CPR</v>
          </cell>
          <cell r="J21157" t="str">
            <v/>
          </cell>
          <cell r="K21157" t="str">
            <v>PD</v>
          </cell>
          <cell r="L21157" t="str">
            <v>7934</v>
          </cell>
          <cell r="M21157" t="str">
            <v>S</v>
          </cell>
          <cell r="N21157">
            <v>54681</v>
          </cell>
        </row>
        <row r="21158">
          <cell r="A21158" t="str">
            <v>SF-YUK-I07-NL-0017</v>
          </cell>
          <cell r="B21158" t="str">
            <v>CINT</v>
          </cell>
          <cell r="C21158" t="str">
            <v/>
          </cell>
          <cell r="D21158" t="str">
            <v>BACK CUSHION YUKI ORANGE L12</v>
          </cell>
          <cell r="E21158">
            <v>44783</v>
          </cell>
          <cell r="F21158" t="str">
            <v>HALF</v>
          </cell>
          <cell r="G21158" t="str">
            <v>CI_I07</v>
          </cell>
          <cell r="H21158" t="str">
            <v>PC</v>
          </cell>
          <cell r="I21158" t="str">
            <v>CPR</v>
          </cell>
          <cell r="J21158" t="str">
            <v/>
          </cell>
          <cell r="K21158" t="str">
            <v>PD</v>
          </cell>
          <cell r="L21158" t="str">
            <v>7934</v>
          </cell>
          <cell r="M21158" t="str">
            <v>S</v>
          </cell>
          <cell r="N21158">
            <v>57136</v>
          </cell>
        </row>
        <row r="21159">
          <cell r="A21159" t="str">
            <v>SF-YUK-I07-NL-0018</v>
          </cell>
          <cell r="B21159" t="str">
            <v>CINT</v>
          </cell>
          <cell r="C21159" t="str">
            <v/>
          </cell>
          <cell r="D21159" t="str">
            <v>BACK CUSHION YUKI QUITO WHEAT 180 BORDIR</v>
          </cell>
          <cell r="E21159">
            <v>44783</v>
          </cell>
          <cell r="F21159" t="str">
            <v>HALF</v>
          </cell>
          <cell r="G21159" t="str">
            <v>CI_I07</v>
          </cell>
          <cell r="H21159" t="str">
            <v>PC</v>
          </cell>
          <cell r="I21159" t="str">
            <v>CPR</v>
          </cell>
          <cell r="J21159" t="str">
            <v/>
          </cell>
          <cell r="K21159" t="str">
            <v>PD</v>
          </cell>
          <cell r="L21159" t="str">
            <v>7934</v>
          </cell>
          <cell r="M21159" t="str">
            <v>S</v>
          </cell>
          <cell r="N21159">
            <v>0</v>
          </cell>
        </row>
        <row r="21160">
          <cell r="A21160" t="str">
            <v>SF-YUK-I07-NL-0019</v>
          </cell>
          <cell r="B21160" t="str">
            <v>CINT</v>
          </cell>
          <cell r="C21160" t="str">
            <v/>
          </cell>
          <cell r="D21160" t="str">
            <v>BACK CUSHION YUKI RED O3</v>
          </cell>
          <cell r="E21160">
            <v>44783</v>
          </cell>
          <cell r="F21160" t="str">
            <v>HALF</v>
          </cell>
          <cell r="G21160" t="str">
            <v>CI_I07</v>
          </cell>
          <cell r="H21160" t="str">
            <v>PC</v>
          </cell>
          <cell r="I21160" t="str">
            <v>CPR</v>
          </cell>
          <cell r="J21160" t="str">
            <v/>
          </cell>
          <cell r="K21160" t="str">
            <v>PD</v>
          </cell>
          <cell r="L21160" t="str">
            <v>7934</v>
          </cell>
          <cell r="M21160" t="str">
            <v>S</v>
          </cell>
          <cell r="N21160">
            <v>0</v>
          </cell>
        </row>
        <row r="21161">
          <cell r="A21161" t="str">
            <v>SF-YUK-I07-NL-0020</v>
          </cell>
          <cell r="B21161" t="str">
            <v>CINT</v>
          </cell>
          <cell r="C21161" t="str">
            <v/>
          </cell>
          <cell r="D21161" t="str">
            <v>BACK CUSHION YUKI S2</v>
          </cell>
          <cell r="E21161">
            <v>44825</v>
          </cell>
          <cell r="F21161" t="str">
            <v>HALF</v>
          </cell>
          <cell r="G21161" t="str">
            <v>CI_I07</v>
          </cell>
          <cell r="H21161" t="str">
            <v>PC</v>
          </cell>
          <cell r="I21161" t="str">
            <v>CPR</v>
          </cell>
          <cell r="J21161" t="str">
            <v/>
          </cell>
          <cell r="K21161" t="str">
            <v>PD</v>
          </cell>
          <cell r="L21161" t="str">
            <v>7934</v>
          </cell>
          <cell r="M21161" t="str">
            <v>S</v>
          </cell>
          <cell r="N21161">
            <v>52613</v>
          </cell>
        </row>
        <row r="21162">
          <cell r="A21162" t="str">
            <v>SF-YUK-I07-NL-0021</v>
          </cell>
          <cell r="B21162" t="str">
            <v>CINT</v>
          </cell>
          <cell r="C21162" t="str">
            <v/>
          </cell>
          <cell r="D21162" t="str">
            <v>BACK CUSHION YUKI S6</v>
          </cell>
          <cell r="E21162">
            <v>44825</v>
          </cell>
          <cell r="F21162" t="str">
            <v>HALF</v>
          </cell>
          <cell r="G21162" t="str">
            <v>CI_I07</v>
          </cell>
          <cell r="H21162" t="str">
            <v>PC</v>
          </cell>
          <cell r="I21162" t="str">
            <v>CPR</v>
          </cell>
          <cell r="J21162" t="str">
            <v/>
          </cell>
          <cell r="K21162" t="str">
            <v>PD</v>
          </cell>
          <cell r="L21162" t="str">
            <v>7934</v>
          </cell>
          <cell r="M21162" t="str">
            <v>S</v>
          </cell>
          <cell r="N21162">
            <v>54615</v>
          </cell>
        </row>
        <row r="21163">
          <cell r="A21163" t="str">
            <v>SF-YUK-I07-NL-0022</v>
          </cell>
          <cell r="B21163" t="str">
            <v>CINT</v>
          </cell>
          <cell r="C21163" t="str">
            <v/>
          </cell>
          <cell r="D21163" t="str">
            <v>BACK CUSHION YUKI S7</v>
          </cell>
          <cell r="E21163">
            <v>44783</v>
          </cell>
          <cell r="F21163" t="str">
            <v>HALF</v>
          </cell>
          <cell r="G21163" t="str">
            <v>CI_I07</v>
          </cell>
          <cell r="H21163" t="str">
            <v>PC</v>
          </cell>
          <cell r="I21163" t="str">
            <v>CPR</v>
          </cell>
          <cell r="J21163" t="str">
            <v/>
          </cell>
          <cell r="K21163" t="str">
            <v>PD</v>
          </cell>
          <cell r="L21163" t="str">
            <v>7934</v>
          </cell>
          <cell r="M21163" t="str">
            <v>S</v>
          </cell>
          <cell r="N21163">
            <v>54681</v>
          </cell>
        </row>
        <row r="21164">
          <cell r="A21164" t="str">
            <v>SF-YUK-I07-NL-0023</v>
          </cell>
          <cell r="B21164" t="str">
            <v>CINT</v>
          </cell>
          <cell r="C21164" t="str">
            <v/>
          </cell>
          <cell r="D21164" t="str">
            <v>BACK CUSHION YUKI S9</v>
          </cell>
          <cell r="E21164">
            <v>44783</v>
          </cell>
          <cell r="F21164" t="str">
            <v>HALF</v>
          </cell>
          <cell r="G21164" t="str">
            <v>CI_I07</v>
          </cell>
          <cell r="H21164" t="str">
            <v>PC</v>
          </cell>
          <cell r="I21164" t="str">
            <v>CPR</v>
          </cell>
          <cell r="J21164" t="str">
            <v/>
          </cell>
          <cell r="K21164" t="str">
            <v>PD</v>
          </cell>
          <cell r="L21164" t="str">
            <v>7934</v>
          </cell>
          <cell r="M21164" t="str">
            <v>S</v>
          </cell>
          <cell r="N21164">
            <v>54681</v>
          </cell>
        </row>
        <row r="21165">
          <cell r="A21165" t="str">
            <v>SF-YUK-I07-NL-0024</v>
          </cell>
          <cell r="B21165" t="str">
            <v>CINT</v>
          </cell>
          <cell r="C21165" t="str">
            <v/>
          </cell>
          <cell r="D21165" t="str">
            <v>BACK CUSHION YUKI W1</v>
          </cell>
          <cell r="E21165">
            <v>44804</v>
          </cell>
          <cell r="F21165" t="str">
            <v>HALF</v>
          </cell>
          <cell r="G21165" t="str">
            <v>CI_I07</v>
          </cell>
          <cell r="H21165" t="str">
            <v>PC</v>
          </cell>
          <cell r="I21165" t="str">
            <v>CPR</v>
          </cell>
          <cell r="J21165" t="str">
            <v/>
          </cell>
          <cell r="K21165" t="str">
            <v>PD</v>
          </cell>
          <cell r="L21165" t="str">
            <v>7934</v>
          </cell>
          <cell r="M21165" t="str">
            <v>S</v>
          </cell>
          <cell r="N21165">
            <v>41901</v>
          </cell>
        </row>
        <row r="21166">
          <cell r="A21166" t="str">
            <v>SF-YUK-I07-NL-0025</v>
          </cell>
          <cell r="B21166" t="str">
            <v>CINT</v>
          </cell>
          <cell r="C21166" t="str">
            <v/>
          </cell>
          <cell r="D21166" t="str">
            <v>BACK CUSHION YUKI WHEAT 180 + KANTONG</v>
          </cell>
          <cell r="E21166">
            <v>44783</v>
          </cell>
          <cell r="F21166" t="str">
            <v>HALF</v>
          </cell>
          <cell r="G21166" t="str">
            <v>CI_I07</v>
          </cell>
          <cell r="H21166" t="str">
            <v>PC</v>
          </cell>
          <cell r="I21166" t="str">
            <v>CPR</v>
          </cell>
          <cell r="J21166" t="str">
            <v/>
          </cell>
          <cell r="K21166" t="str">
            <v>PD</v>
          </cell>
          <cell r="L21166" t="str">
            <v>7934</v>
          </cell>
          <cell r="M21166" t="str">
            <v>S</v>
          </cell>
          <cell r="N21166">
            <v>0</v>
          </cell>
        </row>
        <row r="21167">
          <cell r="A21167" t="str">
            <v>SF-YUK-I07-NL-0026</v>
          </cell>
          <cell r="B21167" t="str">
            <v>CINT</v>
          </cell>
          <cell r="C21167" t="str">
            <v/>
          </cell>
          <cell r="D21167" t="str">
            <v>BACK CUSHION YUKI Y1</v>
          </cell>
          <cell r="E21167">
            <v>44834</v>
          </cell>
          <cell r="F21167" t="str">
            <v>HALF</v>
          </cell>
          <cell r="G21167" t="str">
            <v>CI_I07</v>
          </cell>
          <cell r="H21167" t="str">
            <v>PC</v>
          </cell>
          <cell r="I21167" t="str">
            <v>CPR</v>
          </cell>
          <cell r="J21167" t="str">
            <v/>
          </cell>
          <cell r="K21167" t="str">
            <v>PD</v>
          </cell>
          <cell r="L21167" t="str">
            <v>7934</v>
          </cell>
          <cell r="M21167" t="str">
            <v>S</v>
          </cell>
          <cell r="N21167">
            <v>51902</v>
          </cell>
        </row>
        <row r="21168">
          <cell r="A21168" t="str">
            <v>SF-YUK-I07-NL-0027</v>
          </cell>
          <cell r="B21168" t="str">
            <v>CINT</v>
          </cell>
          <cell r="C21168" t="str">
            <v/>
          </cell>
          <cell r="D21168" t="str">
            <v>BACK CUSHION YUKI Y2</v>
          </cell>
          <cell r="E21168">
            <v>44784</v>
          </cell>
          <cell r="F21168" t="str">
            <v>HALF</v>
          </cell>
          <cell r="G21168" t="str">
            <v>CI_I07</v>
          </cell>
          <cell r="H21168" t="str">
            <v>PC</v>
          </cell>
          <cell r="I21168" t="str">
            <v>CPR</v>
          </cell>
          <cell r="J21168" t="str">
            <v/>
          </cell>
          <cell r="K21168" t="str">
            <v>PD</v>
          </cell>
          <cell r="L21168" t="str">
            <v>7934</v>
          </cell>
          <cell r="M21168" t="str">
            <v>S</v>
          </cell>
          <cell r="N21168">
            <v>53423</v>
          </cell>
        </row>
        <row r="21169">
          <cell r="A21169" t="str">
            <v>SF-YUK-I07-NL-0028</v>
          </cell>
          <cell r="B21169" t="str">
            <v>CINT</v>
          </cell>
          <cell r="C21169" t="str">
            <v/>
          </cell>
          <cell r="D21169" t="str">
            <v>BACK CUSHION YUKI YK3</v>
          </cell>
          <cell r="E21169">
            <v>44825</v>
          </cell>
          <cell r="F21169" t="str">
            <v>HALF</v>
          </cell>
          <cell r="G21169" t="str">
            <v>CI_I07</v>
          </cell>
          <cell r="H21169" t="str">
            <v>PC</v>
          </cell>
          <cell r="I21169" t="str">
            <v>CPR</v>
          </cell>
          <cell r="J21169" t="str">
            <v/>
          </cell>
          <cell r="K21169" t="str">
            <v>PD</v>
          </cell>
          <cell r="L21169" t="str">
            <v>7934</v>
          </cell>
          <cell r="M21169" t="str">
            <v>S</v>
          </cell>
          <cell r="N21169">
            <v>50604</v>
          </cell>
        </row>
        <row r="21170">
          <cell r="A21170" t="str">
            <v>SF-YUK-I07-NL-0029</v>
          </cell>
          <cell r="B21170" t="str">
            <v>CINT</v>
          </cell>
          <cell r="C21170" t="str">
            <v/>
          </cell>
          <cell r="D21170" t="str">
            <v>SEAT CUSHION YUKI AL12</v>
          </cell>
          <cell r="E21170">
            <v>44783</v>
          </cell>
          <cell r="F21170" t="str">
            <v>HALF</v>
          </cell>
          <cell r="G21170" t="str">
            <v>CI_I07</v>
          </cell>
          <cell r="H21170" t="str">
            <v>PC</v>
          </cell>
          <cell r="I21170" t="str">
            <v>CPR</v>
          </cell>
          <cell r="J21170" t="str">
            <v/>
          </cell>
          <cell r="K21170" t="str">
            <v>PD</v>
          </cell>
          <cell r="L21170" t="str">
            <v>7934</v>
          </cell>
          <cell r="M21170" t="str">
            <v>S</v>
          </cell>
          <cell r="N21170">
            <v>72281</v>
          </cell>
        </row>
        <row r="21171">
          <cell r="A21171" t="str">
            <v>SF-YUK-I07-NL-0030</v>
          </cell>
          <cell r="B21171" t="str">
            <v>CINT</v>
          </cell>
          <cell r="C21171" t="str">
            <v/>
          </cell>
          <cell r="D21171" t="str">
            <v>SEAT CUSHION YUKI AL14 Q</v>
          </cell>
          <cell r="E21171">
            <v>44783</v>
          </cell>
          <cell r="F21171" t="str">
            <v>HALF</v>
          </cell>
          <cell r="G21171" t="str">
            <v>CI_I07</v>
          </cell>
          <cell r="H21171" t="str">
            <v>PC</v>
          </cell>
          <cell r="I21171" t="str">
            <v>CPR</v>
          </cell>
          <cell r="J21171" t="str">
            <v/>
          </cell>
          <cell r="K21171" t="str">
            <v>PD</v>
          </cell>
          <cell r="L21171" t="str">
            <v>7934</v>
          </cell>
          <cell r="M21171" t="str">
            <v>S</v>
          </cell>
          <cell r="N21171">
            <v>72281</v>
          </cell>
        </row>
        <row r="21172">
          <cell r="A21172" t="str">
            <v>SF-YUK-I07-NL-0031</v>
          </cell>
          <cell r="B21172" t="str">
            <v>CINT</v>
          </cell>
          <cell r="C21172" t="str">
            <v/>
          </cell>
          <cell r="D21172" t="str">
            <v>SEAT CUSHION YUKI BLUE S1</v>
          </cell>
          <cell r="E21172">
            <v>44825</v>
          </cell>
          <cell r="F21172" t="str">
            <v>HALF</v>
          </cell>
          <cell r="G21172" t="str">
            <v>CI_I07</v>
          </cell>
          <cell r="H21172" t="str">
            <v>PC</v>
          </cell>
          <cell r="I21172" t="str">
            <v>CPR</v>
          </cell>
          <cell r="J21172" t="str">
            <v/>
          </cell>
          <cell r="K21172" t="str">
            <v>PD</v>
          </cell>
          <cell r="L21172" t="str">
            <v>7934</v>
          </cell>
          <cell r="M21172" t="str">
            <v>S</v>
          </cell>
          <cell r="N21172">
            <v>72215</v>
          </cell>
        </row>
        <row r="21173">
          <cell r="A21173" t="str">
            <v>SF-YUK-I07-NL-0032</v>
          </cell>
          <cell r="B21173" t="str">
            <v>CINT</v>
          </cell>
          <cell r="C21173" t="str">
            <v/>
          </cell>
          <cell r="D21173" t="str">
            <v>SEAT CUSHION YUKI BROWN TAURUS</v>
          </cell>
          <cell r="E21173">
            <v>44783</v>
          </cell>
          <cell r="F21173" t="str">
            <v>HALF</v>
          </cell>
          <cell r="G21173" t="str">
            <v>CI_I07</v>
          </cell>
          <cell r="H21173" t="str">
            <v>PC</v>
          </cell>
          <cell r="I21173" t="str">
            <v>CPR</v>
          </cell>
          <cell r="J21173" t="str">
            <v/>
          </cell>
          <cell r="K21173" t="str">
            <v>PD</v>
          </cell>
          <cell r="L21173" t="str">
            <v>7934</v>
          </cell>
          <cell r="M21173" t="str">
            <v>S</v>
          </cell>
          <cell r="N21173">
            <v>72281</v>
          </cell>
        </row>
        <row r="21174">
          <cell r="A21174" t="str">
            <v>SF-YUK-I07-NL-0033</v>
          </cell>
          <cell r="B21174" t="str">
            <v>CINT</v>
          </cell>
          <cell r="C21174" t="str">
            <v/>
          </cell>
          <cell r="D21174" t="str">
            <v>SEAT CUSHION YUKI CREAM O5</v>
          </cell>
          <cell r="E21174">
            <v>44783</v>
          </cell>
          <cell r="F21174" t="str">
            <v>HALF</v>
          </cell>
          <cell r="G21174" t="str">
            <v>CI_I07</v>
          </cell>
          <cell r="H21174" t="str">
            <v>PC</v>
          </cell>
          <cell r="I21174" t="str">
            <v>CPR</v>
          </cell>
          <cell r="J21174" t="str">
            <v/>
          </cell>
          <cell r="K21174" t="str">
            <v>PD</v>
          </cell>
          <cell r="L21174" t="str">
            <v>7934</v>
          </cell>
          <cell r="M21174" t="str">
            <v>S</v>
          </cell>
          <cell r="N21174">
            <v>72281</v>
          </cell>
        </row>
        <row r="21175">
          <cell r="A21175" t="str">
            <v>SF-YUK-I07-NL-0034</v>
          </cell>
          <cell r="B21175" t="str">
            <v>CINT</v>
          </cell>
          <cell r="C21175" t="str">
            <v/>
          </cell>
          <cell r="D21175" t="str">
            <v>SEAT CUSHION YUKI DAPHNIE SILVER BLACK</v>
          </cell>
          <cell r="E21175">
            <v>44783</v>
          </cell>
          <cell r="F21175" t="str">
            <v>HALF</v>
          </cell>
          <cell r="G21175" t="str">
            <v>CI_I07</v>
          </cell>
          <cell r="H21175" t="str">
            <v>PC</v>
          </cell>
          <cell r="I21175" t="str">
            <v>CPR</v>
          </cell>
          <cell r="J21175" t="str">
            <v/>
          </cell>
          <cell r="K21175" t="str">
            <v>PD</v>
          </cell>
          <cell r="L21175" t="str">
            <v>7934</v>
          </cell>
          <cell r="M21175" t="str">
            <v>S</v>
          </cell>
          <cell r="N21175">
            <v>0</v>
          </cell>
        </row>
        <row r="21176">
          <cell r="A21176" t="str">
            <v>SF-YUK-I07-NL-0035</v>
          </cell>
          <cell r="B21176" t="str">
            <v>CINT</v>
          </cell>
          <cell r="C21176" t="str">
            <v/>
          </cell>
          <cell r="D21176" t="str">
            <v>SEAT CUSHION YUKI GREEN L6</v>
          </cell>
          <cell r="E21176">
            <v>44783</v>
          </cell>
          <cell r="F21176" t="str">
            <v>HALF</v>
          </cell>
          <cell r="G21176" t="str">
            <v>CI_I07</v>
          </cell>
          <cell r="H21176" t="str">
            <v>PC</v>
          </cell>
          <cell r="I21176" t="str">
            <v>CPR</v>
          </cell>
          <cell r="J21176" t="str">
            <v/>
          </cell>
          <cell r="K21176" t="str">
            <v>PD</v>
          </cell>
          <cell r="L21176" t="str">
            <v>7934</v>
          </cell>
          <cell r="M21176" t="str">
            <v>S</v>
          </cell>
          <cell r="N21176">
            <v>72281</v>
          </cell>
        </row>
        <row r="21177">
          <cell r="A21177" t="str">
            <v>SF-YUK-I07-NL-0036</v>
          </cell>
          <cell r="B21177" t="str">
            <v>CINT</v>
          </cell>
          <cell r="C21177" t="str">
            <v/>
          </cell>
          <cell r="D21177" t="str">
            <v>SEAT CUSHION YUKI L1</v>
          </cell>
          <cell r="E21177">
            <v>44783</v>
          </cell>
          <cell r="F21177" t="str">
            <v>HALF</v>
          </cell>
          <cell r="G21177" t="str">
            <v>CI_I07</v>
          </cell>
          <cell r="H21177" t="str">
            <v>PC</v>
          </cell>
          <cell r="I21177" t="str">
            <v>CPR</v>
          </cell>
          <cell r="J21177" t="str">
            <v/>
          </cell>
          <cell r="K21177" t="str">
            <v>PD</v>
          </cell>
          <cell r="L21177" t="str">
            <v>7934</v>
          </cell>
          <cell r="M21177" t="str">
            <v>S</v>
          </cell>
          <cell r="N21177">
            <v>72281</v>
          </cell>
        </row>
        <row r="21178">
          <cell r="A21178" t="str">
            <v>SF-YUK-I07-NL-0037</v>
          </cell>
          <cell r="B21178" t="str">
            <v>CINT</v>
          </cell>
          <cell r="C21178" t="str">
            <v/>
          </cell>
          <cell r="D21178" t="str">
            <v>SEAT CUSHION YUKI L2</v>
          </cell>
          <cell r="E21178">
            <v>44783</v>
          </cell>
          <cell r="F21178" t="str">
            <v>HALF</v>
          </cell>
          <cell r="G21178" t="str">
            <v>CI_I07</v>
          </cell>
          <cell r="H21178" t="str">
            <v>PC</v>
          </cell>
          <cell r="I21178" t="str">
            <v>CPR</v>
          </cell>
          <cell r="J21178" t="str">
            <v/>
          </cell>
          <cell r="K21178" t="str">
            <v>PD</v>
          </cell>
          <cell r="L21178" t="str">
            <v>7934</v>
          </cell>
          <cell r="M21178" t="str">
            <v>S</v>
          </cell>
          <cell r="N21178">
            <v>72281</v>
          </cell>
        </row>
        <row r="21179">
          <cell r="A21179" t="str">
            <v>SF-YUK-I07-NL-0038</v>
          </cell>
          <cell r="B21179" t="str">
            <v>CINT</v>
          </cell>
          <cell r="C21179" t="str">
            <v/>
          </cell>
          <cell r="D21179" t="str">
            <v>SEAT CUSHION YUKI L7</v>
          </cell>
          <cell r="E21179">
            <v>44834</v>
          </cell>
          <cell r="F21179" t="str">
            <v>HALF</v>
          </cell>
          <cell r="G21179" t="str">
            <v>CI_I07</v>
          </cell>
          <cell r="H21179" t="str">
            <v>PC</v>
          </cell>
          <cell r="I21179" t="str">
            <v>CPR</v>
          </cell>
          <cell r="J21179" t="str">
            <v/>
          </cell>
          <cell r="K21179" t="str">
            <v>PD</v>
          </cell>
          <cell r="L21179" t="str">
            <v>7934</v>
          </cell>
          <cell r="M21179" t="str">
            <v>S</v>
          </cell>
          <cell r="N21179">
            <v>72215</v>
          </cell>
        </row>
        <row r="21180">
          <cell r="A21180" t="str">
            <v>SF-YUK-I07-NL-0039</v>
          </cell>
          <cell r="B21180" t="str">
            <v>CINT</v>
          </cell>
          <cell r="C21180" t="str">
            <v/>
          </cell>
          <cell r="D21180" t="str">
            <v>SEAT CUSHION YUKI LIGHT GREEN L13</v>
          </cell>
          <cell r="E21180">
            <v>44783</v>
          </cell>
          <cell r="F21180" t="str">
            <v>HALF</v>
          </cell>
          <cell r="G21180" t="str">
            <v>CI_I07</v>
          </cell>
          <cell r="H21180" t="str">
            <v>PC</v>
          </cell>
          <cell r="I21180" t="str">
            <v>CPR</v>
          </cell>
          <cell r="J21180" t="str">
            <v/>
          </cell>
          <cell r="K21180" t="str">
            <v>PD</v>
          </cell>
          <cell r="L21180" t="str">
            <v>7934</v>
          </cell>
          <cell r="M21180" t="str">
            <v>S</v>
          </cell>
          <cell r="N21180">
            <v>0</v>
          </cell>
        </row>
        <row r="21181">
          <cell r="A21181" t="str">
            <v>SF-YUK-I07-NL-0040</v>
          </cell>
          <cell r="B21181" t="str">
            <v>CINT</v>
          </cell>
          <cell r="C21181" t="str">
            <v/>
          </cell>
          <cell r="D21181" t="str">
            <v>SEAT CUSHION YUKI N3</v>
          </cell>
          <cell r="E21181">
            <v>44783</v>
          </cell>
          <cell r="F21181" t="str">
            <v>HALF</v>
          </cell>
          <cell r="G21181" t="str">
            <v>CI_I07</v>
          </cell>
          <cell r="H21181" t="str">
            <v>PC</v>
          </cell>
          <cell r="I21181" t="str">
            <v>CPR</v>
          </cell>
          <cell r="J21181" t="str">
            <v/>
          </cell>
          <cell r="K21181" t="str">
            <v>PD</v>
          </cell>
          <cell r="L21181" t="str">
            <v>7934</v>
          </cell>
          <cell r="M21181" t="str">
            <v>S</v>
          </cell>
          <cell r="N21181">
            <v>72281</v>
          </cell>
        </row>
        <row r="21182">
          <cell r="A21182" t="str">
            <v>SF-YUK-I07-NL-0041</v>
          </cell>
          <cell r="B21182" t="str">
            <v>CINT</v>
          </cell>
          <cell r="C21182" t="str">
            <v/>
          </cell>
          <cell r="D21182" t="str">
            <v>SEAT CUSHION YUKI N4</v>
          </cell>
          <cell r="E21182">
            <v>44874</v>
          </cell>
          <cell r="F21182" t="str">
            <v>HALF</v>
          </cell>
          <cell r="G21182" t="str">
            <v>CI_I07</v>
          </cell>
          <cell r="H21182" t="str">
            <v>PC</v>
          </cell>
          <cell r="I21182" t="str">
            <v>CPR</v>
          </cell>
          <cell r="J21182" t="str">
            <v/>
          </cell>
          <cell r="K21182" t="str">
            <v>PD</v>
          </cell>
          <cell r="L21182" t="str">
            <v>7934</v>
          </cell>
          <cell r="M21182" t="str">
            <v>S</v>
          </cell>
          <cell r="N21182">
            <v>72215</v>
          </cell>
        </row>
        <row r="21183">
          <cell r="A21183" t="str">
            <v>SF-YUK-I07-NL-0042</v>
          </cell>
          <cell r="B21183" t="str">
            <v>CINT</v>
          </cell>
          <cell r="C21183" t="str">
            <v/>
          </cell>
          <cell r="D21183" t="str">
            <v>SEAT CUSHION YUKI N5</v>
          </cell>
          <cell r="E21183">
            <v>44783</v>
          </cell>
          <cell r="F21183" t="str">
            <v>HALF</v>
          </cell>
          <cell r="G21183" t="str">
            <v>CI_I07</v>
          </cell>
          <cell r="H21183" t="str">
            <v>PC</v>
          </cell>
          <cell r="I21183" t="str">
            <v>CPR</v>
          </cell>
          <cell r="J21183" t="str">
            <v/>
          </cell>
          <cell r="K21183" t="str">
            <v>PD</v>
          </cell>
          <cell r="L21183" t="str">
            <v>7934</v>
          </cell>
          <cell r="M21183" t="str">
            <v>S</v>
          </cell>
          <cell r="N21183">
            <v>72281</v>
          </cell>
        </row>
        <row r="21184">
          <cell r="A21184" t="str">
            <v>SF-YUK-I07-NL-0043</v>
          </cell>
          <cell r="B21184" t="str">
            <v>CINT</v>
          </cell>
          <cell r="C21184" t="str">
            <v/>
          </cell>
          <cell r="D21184" t="str">
            <v>SEAT CUSHION YUKI O2</v>
          </cell>
          <cell r="E21184">
            <v>44783</v>
          </cell>
          <cell r="F21184" t="str">
            <v>HALF</v>
          </cell>
          <cell r="G21184" t="str">
            <v>CI_I07</v>
          </cell>
          <cell r="H21184" t="str">
            <v>PC</v>
          </cell>
          <cell r="I21184" t="str">
            <v>CPR</v>
          </cell>
          <cell r="J21184" t="str">
            <v/>
          </cell>
          <cell r="K21184" t="str">
            <v>PD</v>
          </cell>
          <cell r="L21184" t="str">
            <v>7934</v>
          </cell>
          <cell r="M21184" t="str">
            <v>S</v>
          </cell>
          <cell r="N21184">
            <v>0</v>
          </cell>
        </row>
        <row r="21185">
          <cell r="A21185" t="str">
            <v>SF-YUK-I07-NL-0044</v>
          </cell>
          <cell r="B21185" t="str">
            <v>CINT</v>
          </cell>
          <cell r="C21185" t="str">
            <v/>
          </cell>
          <cell r="D21185" t="str">
            <v>SEAT CUSHION YUKI ORANGE L12</v>
          </cell>
          <cell r="E21185">
            <v>44783</v>
          </cell>
          <cell r="F21185" t="str">
            <v>HALF</v>
          </cell>
          <cell r="G21185" t="str">
            <v>CI_I07</v>
          </cell>
          <cell r="H21185" t="str">
            <v>PC</v>
          </cell>
          <cell r="I21185" t="str">
            <v>CPR</v>
          </cell>
          <cell r="J21185" t="str">
            <v/>
          </cell>
          <cell r="K21185" t="str">
            <v>PD</v>
          </cell>
          <cell r="L21185" t="str">
            <v>7934</v>
          </cell>
          <cell r="M21185" t="str">
            <v>S</v>
          </cell>
          <cell r="N21185">
            <v>72281</v>
          </cell>
        </row>
        <row r="21186">
          <cell r="A21186" t="str">
            <v>SF-YUK-I07-NL-0045</v>
          </cell>
          <cell r="B21186" t="str">
            <v>CINT</v>
          </cell>
          <cell r="C21186" t="str">
            <v/>
          </cell>
          <cell r="D21186" t="str">
            <v>SEAT CUSHION YUKI RED O3</v>
          </cell>
          <cell r="E21186">
            <v>44783</v>
          </cell>
          <cell r="F21186" t="str">
            <v>HALF</v>
          </cell>
          <cell r="G21186" t="str">
            <v>CI_I07</v>
          </cell>
          <cell r="H21186" t="str">
            <v>PC</v>
          </cell>
          <cell r="I21186" t="str">
            <v>CPR</v>
          </cell>
          <cell r="J21186" t="str">
            <v/>
          </cell>
          <cell r="K21186" t="str">
            <v>PD</v>
          </cell>
          <cell r="L21186" t="str">
            <v>7934</v>
          </cell>
          <cell r="M21186" t="str">
            <v>S</v>
          </cell>
          <cell r="N21186">
            <v>0</v>
          </cell>
        </row>
        <row r="21187">
          <cell r="A21187" t="str">
            <v>SF-YUK-I07-NL-0046</v>
          </cell>
          <cell r="B21187" t="str">
            <v>CINT</v>
          </cell>
          <cell r="C21187" t="str">
            <v/>
          </cell>
          <cell r="D21187" t="str">
            <v>SEAT CUSHION YUKI S2</v>
          </cell>
          <cell r="E21187">
            <v>45175</v>
          </cell>
          <cell r="F21187" t="str">
            <v>HALF</v>
          </cell>
          <cell r="G21187" t="str">
            <v>CI_I07</v>
          </cell>
          <cell r="H21187" t="str">
            <v>PC</v>
          </cell>
          <cell r="I21187" t="str">
            <v>CPR</v>
          </cell>
          <cell r="J21187" t="str">
            <v/>
          </cell>
          <cell r="K21187" t="str">
            <v>PD</v>
          </cell>
          <cell r="L21187" t="str">
            <v>7934</v>
          </cell>
          <cell r="M21187" t="str">
            <v>S</v>
          </cell>
          <cell r="N21187">
            <v>64749</v>
          </cell>
        </row>
        <row r="21188">
          <cell r="A21188" t="str">
            <v>SF-YUK-I07-NL-0047</v>
          </cell>
          <cell r="B21188" t="str">
            <v>CINT</v>
          </cell>
          <cell r="C21188" t="str">
            <v/>
          </cell>
          <cell r="D21188" t="str">
            <v>SEAT CUSHION YUKI S6</v>
          </cell>
          <cell r="E21188">
            <v>44825</v>
          </cell>
          <cell r="F21188" t="str">
            <v>HALF</v>
          </cell>
          <cell r="G21188" t="str">
            <v>CI_I07</v>
          </cell>
          <cell r="H21188" t="str">
            <v>PC</v>
          </cell>
          <cell r="I21188" t="str">
            <v>CPR</v>
          </cell>
          <cell r="J21188" t="str">
            <v/>
          </cell>
          <cell r="K21188" t="str">
            <v>PD</v>
          </cell>
          <cell r="L21188" t="str">
            <v>7934</v>
          </cell>
          <cell r="M21188" t="str">
            <v>S</v>
          </cell>
          <cell r="N21188">
            <v>72215</v>
          </cell>
        </row>
        <row r="21189">
          <cell r="A21189" t="str">
            <v>SF-YUK-I07-NL-0048</v>
          </cell>
          <cell r="B21189" t="str">
            <v>CINT</v>
          </cell>
          <cell r="C21189" t="str">
            <v/>
          </cell>
          <cell r="D21189" t="str">
            <v>SEAT CUSHION YUKI S7</v>
          </cell>
          <cell r="E21189">
            <v>44783</v>
          </cell>
          <cell r="F21189" t="str">
            <v>HALF</v>
          </cell>
          <cell r="G21189" t="str">
            <v>CI_I07</v>
          </cell>
          <cell r="H21189" t="str">
            <v>PC</v>
          </cell>
          <cell r="I21189" t="str">
            <v>CPR</v>
          </cell>
          <cell r="J21189" t="str">
            <v/>
          </cell>
          <cell r="K21189" t="str">
            <v>PD</v>
          </cell>
          <cell r="L21189" t="str">
            <v>7934</v>
          </cell>
          <cell r="M21189" t="str">
            <v>S</v>
          </cell>
          <cell r="N21189">
            <v>72281</v>
          </cell>
        </row>
        <row r="21190">
          <cell r="A21190" t="str">
            <v>SF-YUK-I07-NL-0049</v>
          </cell>
          <cell r="B21190" t="str">
            <v>CINT</v>
          </cell>
          <cell r="C21190" t="str">
            <v/>
          </cell>
          <cell r="D21190" t="str">
            <v>SEAT CUSHION YUKI S9</v>
          </cell>
          <cell r="E21190">
            <v>44783</v>
          </cell>
          <cell r="F21190" t="str">
            <v>HALF</v>
          </cell>
          <cell r="G21190" t="str">
            <v>CI_I07</v>
          </cell>
          <cell r="H21190" t="str">
            <v>PC</v>
          </cell>
          <cell r="I21190" t="str">
            <v>CPR</v>
          </cell>
          <cell r="J21190" t="str">
            <v/>
          </cell>
          <cell r="K21190" t="str">
            <v>PD</v>
          </cell>
          <cell r="L21190" t="str">
            <v>7934</v>
          </cell>
          <cell r="M21190" t="str">
            <v>S</v>
          </cell>
          <cell r="N21190">
            <v>72281</v>
          </cell>
        </row>
        <row r="21191">
          <cell r="A21191" t="str">
            <v>SF-YUK-I07-NL-0050</v>
          </cell>
          <cell r="B21191" t="str">
            <v>CINT</v>
          </cell>
          <cell r="C21191" t="str">
            <v/>
          </cell>
          <cell r="D21191" t="str">
            <v>SEAT CUSHION YUKI W1</v>
          </cell>
          <cell r="E21191">
            <v>44804</v>
          </cell>
          <cell r="F21191" t="str">
            <v>HALF</v>
          </cell>
          <cell r="G21191" t="str">
            <v>CI_I07</v>
          </cell>
          <cell r="H21191" t="str">
            <v>PC</v>
          </cell>
          <cell r="I21191" t="str">
            <v>CPR</v>
          </cell>
          <cell r="J21191" t="str">
            <v/>
          </cell>
          <cell r="K21191" t="str">
            <v>PD</v>
          </cell>
          <cell r="L21191" t="str">
            <v>7934</v>
          </cell>
          <cell r="M21191" t="str">
            <v>S</v>
          </cell>
          <cell r="N21191">
            <v>72215</v>
          </cell>
        </row>
        <row r="21192">
          <cell r="A21192" t="str">
            <v>SF-YUK-I07-NL-0051</v>
          </cell>
          <cell r="B21192" t="str">
            <v>CINT</v>
          </cell>
          <cell r="C21192" t="str">
            <v/>
          </cell>
          <cell r="D21192" t="str">
            <v>SEAT CUSHION YUKI WHEAT 180</v>
          </cell>
          <cell r="E21192">
            <v>44783</v>
          </cell>
          <cell r="F21192" t="str">
            <v>HALF</v>
          </cell>
          <cell r="G21192" t="str">
            <v>CI_I07</v>
          </cell>
          <cell r="H21192" t="str">
            <v>PC</v>
          </cell>
          <cell r="I21192" t="str">
            <v>CPR</v>
          </cell>
          <cell r="J21192" t="str">
            <v/>
          </cell>
          <cell r="K21192" t="str">
            <v>PD</v>
          </cell>
          <cell r="L21192" t="str">
            <v>7934</v>
          </cell>
          <cell r="M21192" t="str">
            <v>S</v>
          </cell>
          <cell r="N21192">
            <v>72281</v>
          </cell>
        </row>
        <row r="21193">
          <cell r="A21193" t="str">
            <v>SF-YUK-I07-NL-0052</v>
          </cell>
          <cell r="B21193" t="str">
            <v>CINT</v>
          </cell>
          <cell r="C21193" t="str">
            <v/>
          </cell>
          <cell r="D21193" t="str">
            <v>SEAT CUSHION YUKI Y1</v>
          </cell>
          <cell r="E21193">
            <v>44834</v>
          </cell>
          <cell r="F21193" t="str">
            <v>HALF</v>
          </cell>
          <cell r="G21193" t="str">
            <v>CI_I07</v>
          </cell>
          <cell r="H21193" t="str">
            <v>PC</v>
          </cell>
          <cell r="I21193" t="str">
            <v>CPR</v>
          </cell>
          <cell r="J21193" t="str">
            <v/>
          </cell>
          <cell r="K21193" t="str">
            <v>PD</v>
          </cell>
          <cell r="L21193" t="str">
            <v>7934</v>
          </cell>
          <cell r="M21193" t="str">
            <v>S</v>
          </cell>
          <cell r="N21193">
            <v>72215</v>
          </cell>
        </row>
        <row r="21194">
          <cell r="A21194" t="str">
            <v>SF-YUK-I07-NL-0053</v>
          </cell>
          <cell r="B21194" t="str">
            <v>CINT</v>
          </cell>
          <cell r="C21194" t="str">
            <v/>
          </cell>
          <cell r="D21194" t="str">
            <v>SEAT CUSHION YUKI Y2</v>
          </cell>
          <cell r="E21194">
            <v>45266</v>
          </cell>
          <cell r="F21194" t="str">
            <v>HALF</v>
          </cell>
          <cell r="G21194" t="str">
            <v>CI_I07</v>
          </cell>
          <cell r="H21194" t="str">
            <v>PC</v>
          </cell>
          <cell r="I21194" t="str">
            <v>CPR</v>
          </cell>
          <cell r="J21194" t="str">
            <v/>
          </cell>
          <cell r="K21194" t="str">
            <v>PD</v>
          </cell>
          <cell r="L21194" t="str">
            <v>7934</v>
          </cell>
          <cell r="M21194" t="str">
            <v>S</v>
          </cell>
          <cell r="N21194">
            <v>67074</v>
          </cell>
        </row>
        <row r="21195">
          <cell r="A21195" t="str">
            <v>SF-YUK-I07-NL-0054</v>
          </cell>
          <cell r="B21195" t="str">
            <v>CINT</v>
          </cell>
          <cell r="C21195" t="str">
            <v/>
          </cell>
          <cell r="D21195" t="str">
            <v>SEAT CUSHION YUKI YK3</v>
          </cell>
          <cell r="E21195">
            <v>44825</v>
          </cell>
          <cell r="F21195" t="str">
            <v>HALF</v>
          </cell>
          <cell r="G21195" t="str">
            <v>CI_I07</v>
          </cell>
          <cell r="H21195" t="str">
            <v>PC</v>
          </cell>
          <cell r="I21195" t="str">
            <v>CPR</v>
          </cell>
          <cell r="J21195" t="str">
            <v/>
          </cell>
          <cell r="K21195" t="str">
            <v>PD</v>
          </cell>
          <cell r="L21195" t="str">
            <v>7934</v>
          </cell>
          <cell r="M21195" t="str">
            <v>S</v>
          </cell>
          <cell r="N21195">
            <v>72215</v>
          </cell>
        </row>
        <row r="21196">
          <cell r="A21196" t="str">
            <v>SF-YUK-I07-NL-0055</v>
          </cell>
          <cell r="B21196" t="str">
            <v>CINT</v>
          </cell>
          <cell r="C21196" t="str">
            <v/>
          </cell>
          <cell r="D21196" t="str">
            <v>BACK CUSHION YUKI BLACK W7</v>
          </cell>
          <cell r="E21196">
            <v>44804</v>
          </cell>
          <cell r="F21196" t="str">
            <v>HALF</v>
          </cell>
          <cell r="G21196" t="str">
            <v>CI_I07</v>
          </cell>
          <cell r="H21196" t="str">
            <v>PC</v>
          </cell>
          <cell r="I21196" t="str">
            <v>CPR</v>
          </cell>
          <cell r="J21196" t="str">
            <v/>
          </cell>
          <cell r="K21196" t="str">
            <v>PD</v>
          </cell>
          <cell r="L21196" t="str">
            <v>7934</v>
          </cell>
          <cell r="M21196" t="str">
            <v>S</v>
          </cell>
          <cell r="N21196">
            <v>41901</v>
          </cell>
        </row>
        <row r="21197">
          <cell r="A21197" t="str">
            <v>SF-YUK-I07-NL-0056</v>
          </cell>
          <cell r="B21197" t="str">
            <v>CINT</v>
          </cell>
          <cell r="C21197" t="str">
            <v/>
          </cell>
          <cell r="D21197" t="str">
            <v>SEAT CUSHION YUKI BLACK W7</v>
          </cell>
          <cell r="E21197">
            <v>44804</v>
          </cell>
          <cell r="F21197" t="str">
            <v>HALF</v>
          </cell>
          <cell r="G21197" t="str">
            <v>CI_I07</v>
          </cell>
          <cell r="H21197" t="str">
            <v>PC</v>
          </cell>
          <cell r="I21197" t="str">
            <v>CPR</v>
          </cell>
          <cell r="J21197" t="str">
            <v/>
          </cell>
          <cell r="K21197" t="str">
            <v>PD</v>
          </cell>
          <cell r="L21197" t="str">
            <v>7934</v>
          </cell>
          <cell r="M21197" t="str">
            <v>S</v>
          </cell>
          <cell r="N21197">
            <v>72849</v>
          </cell>
        </row>
        <row r="21198">
          <cell r="A21198" t="str">
            <v>SF-YUK-I07-NL-0057</v>
          </cell>
          <cell r="B21198" t="str">
            <v>CINT</v>
          </cell>
          <cell r="C21198" t="str">
            <v/>
          </cell>
          <cell r="D21198" t="str">
            <v>BACK CUSHION YUKI RED W3</v>
          </cell>
          <cell r="E21198">
            <v>44804</v>
          </cell>
          <cell r="F21198" t="str">
            <v>HALF</v>
          </cell>
          <cell r="G21198" t="str">
            <v>CI_I07</v>
          </cell>
          <cell r="H21198" t="str">
            <v>PC</v>
          </cell>
          <cell r="I21198" t="str">
            <v>CPR</v>
          </cell>
          <cell r="J21198" t="str">
            <v/>
          </cell>
          <cell r="K21198" t="str">
            <v>PD</v>
          </cell>
          <cell r="L21198" t="str">
            <v>7934</v>
          </cell>
          <cell r="M21198" t="str">
            <v>S</v>
          </cell>
          <cell r="N21198">
            <v>41901</v>
          </cell>
        </row>
        <row r="21199">
          <cell r="A21199" t="str">
            <v>SF-YUK-I07-NL-0058</v>
          </cell>
          <cell r="B21199" t="str">
            <v>CINT</v>
          </cell>
          <cell r="C21199" t="str">
            <v/>
          </cell>
          <cell r="D21199" t="str">
            <v>SEAT CUSHION YUKI RED W3</v>
          </cell>
          <cell r="E21199">
            <v>44804</v>
          </cell>
          <cell r="F21199" t="str">
            <v>HALF</v>
          </cell>
          <cell r="G21199" t="str">
            <v>CI_I07</v>
          </cell>
          <cell r="H21199" t="str">
            <v>PC</v>
          </cell>
          <cell r="I21199" t="str">
            <v>CPR</v>
          </cell>
          <cell r="J21199" t="str">
            <v/>
          </cell>
          <cell r="K21199" t="str">
            <v>PD</v>
          </cell>
          <cell r="L21199" t="str">
            <v>7934</v>
          </cell>
          <cell r="M21199" t="str">
            <v>S</v>
          </cell>
          <cell r="N21199">
            <v>72489</v>
          </cell>
        </row>
        <row r="21200">
          <cell r="A21200" t="str">
            <v>SF-YUK-I07-NL-0059</v>
          </cell>
          <cell r="B21200" t="str">
            <v>CINT</v>
          </cell>
          <cell r="C21200" t="str">
            <v/>
          </cell>
          <cell r="D21200" t="str">
            <v>SEAT CUSHION YUKI BROWN CAMRY INNOVA</v>
          </cell>
          <cell r="E21200">
            <v>44825</v>
          </cell>
          <cell r="F21200" t="str">
            <v>HALF</v>
          </cell>
          <cell r="G21200" t="str">
            <v>CI_I07</v>
          </cell>
          <cell r="H21200" t="str">
            <v>PC</v>
          </cell>
          <cell r="I21200" t="str">
            <v>CPR</v>
          </cell>
          <cell r="J21200" t="str">
            <v/>
          </cell>
          <cell r="K21200" t="str">
            <v>PD</v>
          </cell>
          <cell r="L21200" t="str">
            <v>7934</v>
          </cell>
          <cell r="M21200" t="str">
            <v>S</v>
          </cell>
          <cell r="N21200">
            <v>74755</v>
          </cell>
        </row>
        <row r="21201">
          <cell r="A21201" t="str">
            <v>SF-YUK-I07-NL-0060</v>
          </cell>
          <cell r="B21201" t="str">
            <v>CINT</v>
          </cell>
          <cell r="C21201" t="str">
            <v/>
          </cell>
          <cell r="D21201" t="str">
            <v>BACK CUSHION YUKI BROWN CAMRY INNOVA</v>
          </cell>
          <cell r="E21201">
            <v>44825</v>
          </cell>
          <cell r="F21201" t="str">
            <v>HALF</v>
          </cell>
          <cell r="G21201" t="str">
            <v>CI_I07</v>
          </cell>
          <cell r="H21201" t="str">
            <v>PC</v>
          </cell>
          <cell r="I21201" t="str">
            <v>CPR</v>
          </cell>
          <cell r="J21201" t="str">
            <v/>
          </cell>
          <cell r="K21201" t="str">
            <v>PD</v>
          </cell>
          <cell r="L21201" t="str">
            <v>7934</v>
          </cell>
          <cell r="M21201" t="str">
            <v>S</v>
          </cell>
          <cell r="N21201">
            <v>56301</v>
          </cell>
        </row>
        <row r="21202">
          <cell r="A21202" t="str">
            <v>SF-YUK-I07-NL-0061</v>
          </cell>
          <cell r="B21202" t="str">
            <v>CINT</v>
          </cell>
          <cell r="C21202" t="str">
            <v/>
          </cell>
          <cell r="D21202" t="str">
            <v>SEAT CUSHION YUKI BLACK O7</v>
          </cell>
          <cell r="E21202">
            <v>45085</v>
          </cell>
          <cell r="F21202" t="str">
            <v>HALF</v>
          </cell>
          <cell r="G21202" t="str">
            <v>CI_I07</v>
          </cell>
          <cell r="H21202" t="str">
            <v>PC</v>
          </cell>
          <cell r="I21202" t="str">
            <v>CPR</v>
          </cell>
          <cell r="J21202" t="str">
            <v/>
          </cell>
          <cell r="K21202" t="str">
            <v>PD</v>
          </cell>
          <cell r="L21202" t="str">
            <v>7934</v>
          </cell>
          <cell r="M21202" t="str">
            <v>S</v>
          </cell>
          <cell r="N21202">
            <v>65728</v>
          </cell>
        </row>
        <row r="21203">
          <cell r="A21203" t="str">
            <v>SF-YUK-I07-NL-0062</v>
          </cell>
          <cell r="B21203" t="str">
            <v>CINT</v>
          </cell>
          <cell r="C21203" t="str">
            <v/>
          </cell>
          <cell r="D21203" t="str">
            <v>BACK CUSHION YUKI BLACK O7</v>
          </cell>
          <cell r="E21203">
            <v>45085</v>
          </cell>
          <cell r="F21203" t="str">
            <v>HALF</v>
          </cell>
          <cell r="G21203" t="str">
            <v>CI_I07</v>
          </cell>
          <cell r="H21203" t="str">
            <v>PC</v>
          </cell>
          <cell r="I21203" t="str">
            <v>CPR</v>
          </cell>
          <cell r="J21203" t="str">
            <v/>
          </cell>
          <cell r="K21203" t="str">
            <v>PD</v>
          </cell>
          <cell r="L21203" t="str">
            <v>7934</v>
          </cell>
          <cell r="M21203" t="str">
            <v>S</v>
          </cell>
          <cell r="N21203">
            <v>1153657</v>
          </cell>
        </row>
        <row r="21204">
          <cell r="A21204" t="str">
            <v>SF-YUK-I07-NL-0063</v>
          </cell>
          <cell r="B21204" t="str">
            <v>CINT</v>
          </cell>
          <cell r="C21204" t="str">
            <v/>
          </cell>
          <cell r="D21204" t="str">
            <v>SEAT CUSHION YUKI BLUE O1</v>
          </cell>
          <cell r="E21204">
            <v>45085</v>
          </cell>
          <cell r="F21204" t="str">
            <v>HALF</v>
          </cell>
          <cell r="G21204" t="str">
            <v>CI_I07</v>
          </cell>
          <cell r="H21204" t="str">
            <v>PC</v>
          </cell>
          <cell r="I21204" t="str">
            <v>CPR</v>
          </cell>
          <cell r="J21204" t="str">
            <v/>
          </cell>
          <cell r="K21204" t="str">
            <v>PD</v>
          </cell>
          <cell r="L21204" t="str">
            <v>7934</v>
          </cell>
          <cell r="M21204" t="str">
            <v>S</v>
          </cell>
          <cell r="N21204">
            <v>65728</v>
          </cell>
        </row>
        <row r="21205">
          <cell r="A21205" t="str">
            <v>SF-YUK-I07-NL-0064</v>
          </cell>
          <cell r="B21205" t="str">
            <v>CINT</v>
          </cell>
          <cell r="C21205" t="str">
            <v/>
          </cell>
          <cell r="D21205" t="str">
            <v>BACK CUSHION YUKI BLUE O1</v>
          </cell>
          <cell r="E21205">
            <v>45085</v>
          </cell>
          <cell r="F21205" t="str">
            <v>HALF</v>
          </cell>
          <cell r="G21205" t="str">
            <v>CI_I07</v>
          </cell>
          <cell r="H21205" t="str">
            <v>PC</v>
          </cell>
          <cell r="I21205" t="str">
            <v>CPR</v>
          </cell>
          <cell r="J21205" t="str">
            <v/>
          </cell>
          <cell r="K21205" t="str">
            <v>PD</v>
          </cell>
          <cell r="L21205" t="str">
            <v>7934</v>
          </cell>
          <cell r="M21205" t="str">
            <v>S</v>
          </cell>
          <cell r="N21205">
            <v>47937</v>
          </cell>
        </row>
        <row r="21206">
          <cell r="A21206" t="str">
            <v>SF-YUK-I07-NL-0065</v>
          </cell>
          <cell r="B21206" t="str">
            <v>CINT</v>
          </cell>
          <cell r="C21206" t="str">
            <v/>
          </cell>
          <cell r="D21206" t="str">
            <v>BACK CUSHION YUKI S2 + KANTONG</v>
          </cell>
          <cell r="E21206">
            <v>45175</v>
          </cell>
          <cell r="F21206" t="str">
            <v>HALF</v>
          </cell>
          <cell r="G21206" t="str">
            <v>CI_I07</v>
          </cell>
          <cell r="H21206" t="str">
            <v>PC</v>
          </cell>
          <cell r="I21206" t="str">
            <v>CPR</v>
          </cell>
          <cell r="J21206" t="str">
            <v/>
          </cell>
          <cell r="K21206" t="str">
            <v>PD</v>
          </cell>
          <cell r="L21206" t="str">
            <v>7934</v>
          </cell>
          <cell r="M21206" t="str">
            <v>S</v>
          </cell>
          <cell r="N21206">
            <v>42696</v>
          </cell>
        </row>
        <row r="21207">
          <cell r="A21207" t="str">
            <v>SF-YUK-I07-NL-0066</v>
          </cell>
          <cell r="B21207" t="str">
            <v>CINT</v>
          </cell>
          <cell r="C21207" t="str">
            <v/>
          </cell>
          <cell r="D21207" t="str">
            <v>SEAT CUSHION YUKI RUNARA 06</v>
          </cell>
          <cell r="E21207">
            <v>45232</v>
          </cell>
          <cell r="F21207" t="str">
            <v>HALF</v>
          </cell>
          <cell r="G21207" t="str">
            <v>CI_I07</v>
          </cell>
          <cell r="H21207" t="str">
            <v>PC</v>
          </cell>
          <cell r="I21207" t="str">
            <v>CPR</v>
          </cell>
          <cell r="J21207" t="str">
            <v/>
          </cell>
          <cell r="K21207" t="str">
            <v>PD</v>
          </cell>
          <cell r="L21207" t="str">
            <v>7934</v>
          </cell>
          <cell r="M21207" t="str">
            <v>S</v>
          </cell>
          <cell r="N21207">
            <v>56344</v>
          </cell>
        </row>
        <row r="21208">
          <cell r="A21208" t="str">
            <v>SF-YUK-I07-NL-0067</v>
          </cell>
          <cell r="B21208" t="str">
            <v>CINT</v>
          </cell>
          <cell r="C21208" t="str">
            <v/>
          </cell>
          <cell r="D21208" t="str">
            <v>BACK CUSHION YUKI RUNARA 06</v>
          </cell>
          <cell r="E21208">
            <v>45232</v>
          </cell>
          <cell r="F21208" t="str">
            <v>HALF</v>
          </cell>
          <cell r="G21208" t="str">
            <v>CI_I07</v>
          </cell>
          <cell r="H21208" t="str">
            <v>PC</v>
          </cell>
          <cell r="I21208" t="str">
            <v>CPR</v>
          </cell>
          <cell r="J21208" t="str">
            <v/>
          </cell>
          <cell r="K21208" t="str">
            <v>PD</v>
          </cell>
          <cell r="L21208" t="str">
            <v>7934</v>
          </cell>
          <cell r="M21208" t="str">
            <v>S</v>
          </cell>
          <cell r="N21208">
            <v>40697</v>
          </cell>
        </row>
        <row r="21209">
          <cell r="A21209" t="str">
            <v>SF-YUK-I07-NL-0068</v>
          </cell>
          <cell r="B21209" t="str">
            <v>CINT</v>
          </cell>
          <cell r="C21209" t="str">
            <v/>
          </cell>
          <cell r="D21209" t="str">
            <v>BACK CUSHION YUKI Y2 + KANTONG</v>
          </cell>
          <cell r="E21209">
            <v>45266</v>
          </cell>
          <cell r="F21209" t="str">
            <v>HALF</v>
          </cell>
          <cell r="G21209" t="str">
            <v>CI_I07</v>
          </cell>
          <cell r="H21209" t="str">
            <v>PC</v>
          </cell>
          <cell r="I21209" t="str">
            <v>CPR</v>
          </cell>
          <cell r="J21209" t="str">
            <v/>
          </cell>
          <cell r="K21209" t="str">
            <v>PD</v>
          </cell>
          <cell r="L21209" t="str">
            <v>7934</v>
          </cell>
          <cell r="M21209" t="str">
            <v>S</v>
          </cell>
          <cell r="N21209">
            <v>57748</v>
          </cell>
        </row>
        <row r="21210">
          <cell r="A21210" t="str">
            <v>SF-ZAO-I07-NL-0055</v>
          </cell>
          <cell r="B21210" t="str">
            <v>CINT</v>
          </cell>
          <cell r="C21210" t="str">
            <v/>
          </cell>
          <cell r="D21210" t="str">
            <v>SEAT CUSHION SPECTA BLACK</v>
          </cell>
          <cell r="E21210">
            <v>44783</v>
          </cell>
          <cell r="F21210" t="str">
            <v>HALF</v>
          </cell>
          <cell r="G21210" t="str">
            <v>CI_I07</v>
          </cell>
          <cell r="H21210" t="str">
            <v>PC</v>
          </cell>
          <cell r="I21210" t="str">
            <v>CPR</v>
          </cell>
          <cell r="J21210" t="str">
            <v/>
          </cell>
          <cell r="K21210" t="str">
            <v>PD</v>
          </cell>
          <cell r="L21210" t="str">
            <v>7934</v>
          </cell>
          <cell r="M21210" t="str">
            <v>S</v>
          </cell>
          <cell r="N21210">
            <v>0</v>
          </cell>
        </row>
        <row r="21211">
          <cell r="A21211" t="str">
            <v>SF-ZAO-I07-NL-0056</v>
          </cell>
          <cell r="B21211" t="str">
            <v>CINT</v>
          </cell>
          <cell r="C21211" t="str">
            <v/>
          </cell>
          <cell r="D21211" t="str">
            <v>SEAT CUSHION SPECTA ORANGE</v>
          </cell>
          <cell r="E21211">
            <v>44783</v>
          </cell>
          <cell r="F21211" t="str">
            <v>HALF</v>
          </cell>
          <cell r="G21211" t="str">
            <v>CI_I07</v>
          </cell>
          <cell r="H21211" t="str">
            <v>PC</v>
          </cell>
          <cell r="I21211" t="str">
            <v>CPR</v>
          </cell>
          <cell r="J21211" t="str">
            <v/>
          </cell>
          <cell r="K21211" t="str">
            <v>PD</v>
          </cell>
          <cell r="L21211" t="str">
            <v>7934</v>
          </cell>
          <cell r="M21211" t="str">
            <v>S</v>
          </cell>
          <cell r="N21211">
            <v>0</v>
          </cell>
        </row>
        <row r="21212">
          <cell r="A21212" t="str">
            <v>SF-ZAO-I07-NL-0057</v>
          </cell>
          <cell r="B21212" t="str">
            <v>CINT</v>
          </cell>
          <cell r="C21212" t="str">
            <v/>
          </cell>
          <cell r="D21212" t="str">
            <v>SEAT CUSHION SPECTA RED</v>
          </cell>
          <cell r="E21212">
            <v>44783</v>
          </cell>
          <cell r="F21212" t="str">
            <v>HALF</v>
          </cell>
          <cell r="G21212" t="str">
            <v>CI_I07</v>
          </cell>
          <cell r="H21212" t="str">
            <v>PC</v>
          </cell>
          <cell r="I21212" t="str">
            <v>CPR</v>
          </cell>
          <cell r="J21212" t="str">
            <v/>
          </cell>
          <cell r="K21212" t="str">
            <v>PD</v>
          </cell>
          <cell r="L21212" t="str">
            <v>7934</v>
          </cell>
          <cell r="M21212" t="str">
            <v>S</v>
          </cell>
          <cell r="N21212">
            <v>0</v>
          </cell>
        </row>
        <row r="21213">
          <cell r="A21213" t="str">
            <v>SM-000-000-00-0001</v>
          </cell>
          <cell r="B21213" t="str">
            <v>CINT</v>
          </cell>
          <cell r="C21213" t="str">
            <v/>
          </cell>
          <cell r="D21213" t="str">
            <v>KRAFT TAPE</v>
          </cell>
          <cell r="E21213">
            <v>0</v>
          </cell>
          <cell r="F21213" t="str">
            <v>HIBF</v>
          </cell>
          <cell r="G21213" t="str">
            <v>CI_OTH</v>
          </cell>
          <cell r="H21213" t="str">
            <v>PC</v>
          </cell>
          <cell r="I21213" t="str">
            <v>CPR</v>
          </cell>
          <cell r="J21213" t="str">
            <v/>
          </cell>
          <cell r="K21213" t="str">
            <v>PD</v>
          </cell>
          <cell r="L21213" t="str">
            <v>3155</v>
          </cell>
          <cell r="M21213" t="str">
            <v>V</v>
          </cell>
          <cell r="N21213">
            <v>71247</v>
          </cell>
        </row>
        <row r="21214">
          <cell r="A21214" t="str">
            <v>SM-000-000-AS-0002</v>
          </cell>
          <cell r="B21214" t="str">
            <v>CINT</v>
          </cell>
          <cell r="C21214" t="str">
            <v/>
          </cell>
          <cell r="D21214" t="str">
            <v>WHITE LITHIUM GREASE 3 IN 1</v>
          </cell>
          <cell r="E21214">
            <v>0</v>
          </cell>
          <cell r="F21214" t="str">
            <v>HIBF</v>
          </cell>
          <cell r="G21214" t="str">
            <v>CI_OTH</v>
          </cell>
          <cell r="H21214" t="str">
            <v>PC</v>
          </cell>
          <cell r="I21214" t="str">
            <v>CPR</v>
          </cell>
          <cell r="J21214" t="str">
            <v/>
          </cell>
          <cell r="K21214" t="str">
            <v>PD</v>
          </cell>
          <cell r="L21214" t="str">
            <v>3155</v>
          </cell>
          <cell r="M21214" t="str">
            <v>V</v>
          </cell>
          <cell r="N21214">
            <v>0</v>
          </cell>
        </row>
        <row r="21215">
          <cell r="A21215" t="str">
            <v>SM-000-000-AS-0004</v>
          </cell>
          <cell r="B21215" t="str">
            <v>CINT</v>
          </cell>
          <cell r="C21215" t="str">
            <v/>
          </cell>
          <cell r="D21215" t="str">
            <v>CASTER TAPE 2CM BIRU</v>
          </cell>
          <cell r="E21215">
            <v>0</v>
          </cell>
          <cell r="F21215" t="str">
            <v>HIBF</v>
          </cell>
          <cell r="G21215" t="str">
            <v>CI_OTH</v>
          </cell>
          <cell r="H21215" t="str">
            <v>PC</v>
          </cell>
          <cell r="I21215" t="str">
            <v>CPR</v>
          </cell>
          <cell r="J21215" t="str">
            <v/>
          </cell>
          <cell r="K21215" t="str">
            <v>PD</v>
          </cell>
          <cell r="L21215" t="str">
            <v>3155</v>
          </cell>
          <cell r="M21215" t="str">
            <v>V</v>
          </cell>
          <cell r="N21215">
            <v>0</v>
          </cell>
        </row>
        <row r="21216">
          <cell r="A21216" t="str">
            <v>SM-000-000-AS-0005</v>
          </cell>
          <cell r="B21216" t="str">
            <v>CINT</v>
          </cell>
          <cell r="C21216" t="str">
            <v/>
          </cell>
          <cell r="D21216" t="str">
            <v>DOUBLE TAPE 2"</v>
          </cell>
          <cell r="E21216">
            <v>0</v>
          </cell>
          <cell r="F21216" t="str">
            <v>HIBF</v>
          </cell>
          <cell r="G21216" t="str">
            <v>CI_OTH</v>
          </cell>
          <cell r="H21216" t="str">
            <v>PC</v>
          </cell>
          <cell r="I21216" t="str">
            <v>CPR</v>
          </cell>
          <cell r="J21216" t="str">
            <v/>
          </cell>
          <cell r="K21216" t="str">
            <v>PD</v>
          </cell>
          <cell r="L21216" t="str">
            <v>3155</v>
          </cell>
          <cell r="M21216" t="str">
            <v>V</v>
          </cell>
          <cell r="N21216">
            <v>10000</v>
          </cell>
        </row>
        <row r="21217">
          <cell r="A21217" t="str">
            <v>SM-000-000-PR-0001</v>
          </cell>
          <cell r="B21217" t="str">
            <v>CINT</v>
          </cell>
          <cell r="C21217" t="str">
            <v/>
          </cell>
          <cell r="D21217" t="str">
            <v>LEM AQUENCE PL 27 MIF</v>
          </cell>
          <cell r="E21217">
            <v>0</v>
          </cell>
          <cell r="F21217" t="str">
            <v>HIBF</v>
          </cell>
          <cell r="G21217" t="str">
            <v>CI_OTH</v>
          </cell>
          <cell r="H21217" t="str">
            <v>KG</v>
          </cell>
          <cell r="I21217" t="str">
            <v>CPR</v>
          </cell>
          <cell r="J21217" t="str">
            <v/>
          </cell>
          <cell r="K21217" t="str">
            <v>PD</v>
          </cell>
          <cell r="L21217" t="str">
            <v>3155</v>
          </cell>
          <cell r="M21217" t="str">
            <v>V</v>
          </cell>
          <cell r="N21217">
            <v>48553</v>
          </cell>
        </row>
        <row r="21218">
          <cell r="A21218" t="str">
            <v>SM-000-000-PR-0004</v>
          </cell>
          <cell r="B21218" t="str">
            <v>CINT</v>
          </cell>
          <cell r="C21218" t="str">
            <v/>
          </cell>
          <cell r="D21218" t="str">
            <v>WASH BENSIN</v>
          </cell>
          <cell r="E21218">
            <v>0</v>
          </cell>
          <cell r="F21218" t="str">
            <v>HIBF</v>
          </cell>
          <cell r="G21218" t="str">
            <v>CI_OTH</v>
          </cell>
          <cell r="H21218" t="str">
            <v>L</v>
          </cell>
          <cell r="I21218" t="str">
            <v>CPR</v>
          </cell>
          <cell r="J21218" t="str">
            <v/>
          </cell>
          <cell r="K21218" t="str">
            <v>PD</v>
          </cell>
          <cell r="L21218" t="str">
            <v>3155</v>
          </cell>
          <cell r="M21218" t="str">
            <v>V</v>
          </cell>
          <cell r="N21218">
            <v>26250</v>
          </cell>
        </row>
        <row r="21219">
          <cell r="A21219" t="str">
            <v>SM-000-000-PR-0005</v>
          </cell>
          <cell r="B21219" t="str">
            <v>CINT</v>
          </cell>
          <cell r="C21219" t="str">
            <v/>
          </cell>
          <cell r="D21219" t="str">
            <v>PLASTISOL GREEN</v>
          </cell>
          <cell r="E21219">
            <v>0</v>
          </cell>
          <cell r="F21219" t="str">
            <v>HIBF</v>
          </cell>
          <cell r="G21219" t="str">
            <v>CI_OTH</v>
          </cell>
          <cell r="H21219" t="str">
            <v>KG</v>
          </cell>
          <cell r="I21219" t="str">
            <v>CPR</v>
          </cell>
          <cell r="J21219" t="str">
            <v/>
          </cell>
          <cell r="K21219" t="str">
            <v>PD</v>
          </cell>
          <cell r="L21219" t="str">
            <v>3155</v>
          </cell>
          <cell r="M21219" t="str">
            <v>V</v>
          </cell>
          <cell r="N21219">
            <v>10</v>
          </cell>
        </row>
        <row r="21220">
          <cell r="A21220" t="str">
            <v>SM-000-000-PR-0006</v>
          </cell>
          <cell r="B21220" t="str">
            <v>CINT</v>
          </cell>
          <cell r="C21220" t="str">
            <v/>
          </cell>
          <cell r="D21220" t="str">
            <v>ALKOHOL 70%</v>
          </cell>
          <cell r="E21220">
            <v>0</v>
          </cell>
          <cell r="F21220" t="str">
            <v>HIBF</v>
          </cell>
          <cell r="G21220" t="str">
            <v>CI_OTH</v>
          </cell>
          <cell r="H21220" t="str">
            <v>L</v>
          </cell>
          <cell r="I21220" t="str">
            <v>CPR</v>
          </cell>
          <cell r="J21220" t="str">
            <v/>
          </cell>
          <cell r="K21220" t="str">
            <v>PD</v>
          </cell>
          <cell r="L21220" t="str">
            <v>3155</v>
          </cell>
          <cell r="M21220" t="str">
            <v>V</v>
          </cell>
          <cell r="N21220">
            <v>50000</v>
          </cell>
        </row>
        <row r="21221">
          <cell r="A21221" t="str">
            <v>SM-000-000-PR-0007</v>
          </cell>
          <cell r="B21221" t="str">
            <v>CINT</v>
          </cell>
          <cell r="C21221" t="str">
            <v/>
          </cell>
          <cell r="D21221" t="str">
            <v>LEM AQUENCE KL 8015</v>
          </cell>
          <cell r="E21221">
            <v>0</v>
          </cell>
          <cell r="F21221" t="str">
            <v>HIBF</v>
          </cell>
          <cell r="G21221" t="str">
            <v>CI_OTH</v>
          </cell>
          <cell r="H21221" t="str">
            <v>KG</v>
          </cell>
          <cell r="I21221" t="str">
            <v>CPR</v>
          </cell>
          <cell r="J21221" t="str">
            <v/>
          </cell>
          <cell r="K21221" t="str">
            <v>PD</v>
          </cell>
          <cell r="L21221" t="str">
            <v>3155</v>
          </cell>
          <cell r="M21221" t="str">
            <v>V</v>
          </cell>
          <cell r="N21221">
            <v>10</v>
          </cell>
        </row>
        <row r="21222">
          <cell r="A21222" t="str">
            <v>SM-000-000-PR-0008</v>
          </cell>
          <cell r="B21222" t="str">
            <v>CINT</v>
          </cell>
          <cell r="C21222" t="str">
            <v/>
          </cell>
          <cell r="D21222" t="str">
            <v>LEM MOLEX</v>
          </cell>
          <cell r="E21222">
            <v>0</v>
          </cell>
          <cell r="F21222" t="str">
            <v>HIBF</v>
          </cell>
          <cell r="G21222" t="str">
            <v>CI_OTH</v>
          </cell>
          <cell r="H21222" t="str">
            <v>KG</v>
          </cell>
          <cell r="I21222" t="str">
            <v>CPR</v>
          </cell>
          <cell r="J21222" t="str">
            <v/>
          </cell>
          <cell r="K21222" t="str">
            <v>PD</v>
          </cell>
          <cell r="L21222" t="str">
            <v>3155</v>
          </cell>
          <cell r="M21222" t="str">
            <v>V</v>
          </cell>
          <cell r="N21222">
            <v>23333</v>
          </cell>
        </row>
        <row r="21223">
          <cell r="A21223" t="str">
            <v>SM-000-000-PR-0009</v>
          </cell>
          <cell r="B21223" t="str">
            <v>CINT</v>
          </cell>
          <cell r="C21223" t="str">
            <v/>
          </cell>
          <cell r="D21223" t="str">
            <v>LEM TECHNOMELT PW 838 MANUAL M-120-180</v>
          </cell>
          <cell r="E21223">
            <v>0</v>
          </cell>
          <cell r="F21223" t="str">
            <v>HIBF</v>
          </cell>
          <cell r="G21223" t="str">
            <v>CI_OTH</v>
          </cell>
          <cell r="H21223" t="str">
            <v>KG</v>
          </cell>
          <cell r="I21223" t="str">
            <v>CPR</v>
          </cell>
          <cell r="J21223" t="str">
            <v/>
          </cell>
          <cell r="K21223" t="str">
            <v>PD</v>
          </cell>
          <cell r="L21223" t="str">
            <v>3155</v>
          </cell>
          <cell r="M21223" t="str">
            <v>V</v>
          </cell>
          <cell r="N21223">
            <v>10</v>
          </cell>
        </row>
        <row r="21224">
          <cell r="A21224" t="str">
            <v>SM-000-000-PR-0010</v>
          </cell>
          <cell r="B21224" t="str">
            <v>CINT</v>
          </cell>
          <cell r="C21224" t="str">
            <v/>
          </cell>
          <cell r="D21224" t="str">
            <v>LEM TECHNOMELT KS 3567</v>
          </cell>
          <cell r="E21224">
            <v>0</v>
          </cell>
          <cell r="F21224" t="str">
            <v>HIBF</v>
          </cell>
          <cell r="G21224" t="str">
            <v>CI_OTH</v>
          </cell>
          <cell r="H21224" t="str">
            <v>KG</v>
          </cell>
          <cell r="I21224" t="str">
            <v>CPR</v>
          </cell>
          <cell r="J21224" t="str">
            <v/>
          </cell>
          <cell r="K21224" t="str">
            <v>PD</v>
          </cell>
          <cell r="L21224" t="str">
            <v>3155</v>
          </cell>
          <cell r="M21224" t="str">
            <v>V</v>
          </cell>
          <cell r="N21224">
            <v>83610</v>
          </cell>
        </row>
        <row r="21225">
          <cell r="A21225" t="str">
            <v>SM-000-000-PR-0011</v>
          </cell>
          <cell r="B21225" t="str">
            <v>CINT</v>
          </cell>
          <cell r="C21225" t="str">
            <v/>
          </cell>
          <cell r="D21225" t="str">
            <v>LEM TECHNOMELT PW 838</v>
          </cell>
          <cell r="E21225">
            <v>0</v>
          </cell>
          <cell r="F21225" t="str">
            <v>HIBF</v>
          </cell>
          <cell r="G21225" t="str">
            <v>CI_OTH</v>
          </cell>
          <cell r="H21225" t="str">
            <v>KG</v>
          </cell>
          <cell r="I21225" t="str">
            <v>CPR</v>
          </cell>
          <cell r="J21225" t="str">
            <v/>
          </cell>
          <cell r="K21225" t="str">
            <v>PD</v>
          </cell>
          <cell r="L21225" t="str">
            <v>3155</v>
          </cell>
          <cell r="M21225" t="str">
            <v>V</v>
          </cell>
          <cell r="N21225">
            <v>79650</v>
          </cell>
        </row>
        <row r="21226">
          <cell r="A21226" t="str">
            <v>SM-000-000-PR-0012</v>
          </cell>
          <cell r="B21226" t="str">
            <v>CINT</v>
          </cell>
          <cell r="C21226" t="str">
            <v/>
          </cell>
          <cell r="D21226" t="str">
            <v>POLYULAC I NO.200 QD RS YELLOW C MATT +</v>
          </cell>
          <cell r="E21226">
            <v>0</v>
          </cell>
          <cell r="F21226" t="str">
            <v>HIBF</v>
          </cell>
          <cell r="G21226" t="str">
            <v>CI_OTH</v>
          </cell>
          <cell r="H21226" t="str">
            <v>KG</v>
          </cell>
          <cell r="I21226" t="str">
            <v>CPR</v>
          </cell>
          <cell r="J21226" t="str">
            <v/>
          </cell>
          <cell r="K21226" t="str">
            <v>PD</v>
          </cell>
          <cell r="L21226" t="str">
            <v>3155</v>
          </cell>
          <cell r="M21226" t="str">
            <v>V</v>
          </cell>
          <cell r="N21226">
            <v>124350</v>
          </cell>
        </row>
        <row r="21227">
          <cell r="A21227" t="str">
            <v>SM-000-000-PR-0013</v>
          </cell>
          <cell r="B21227" t="str">
            <v>CINT</v>
          </cell>
          <cell r="C21227" t="str">
            <v/>
          </cell>
          <cell r="D21227" t="str">
            <v>POLYULAC I THINNER SW - 2 FAH</v>
          </cell>
          <cell r="E21227">
            <v>0</v>
          </cell>
          <cell r="F21227" t="str">
            <v>HIBF</v>
          </cell>
          <cell r="G21227" t="str">
            <v>CI_OTH</v>
          </cell>
          <cell r="H21227" t="str">
            <v>L</v>
          </cell>
          <cell r="I21227" t="str">
            <v>CPR</v>
          </cell>
          <cell r="J21227" t="str">
            <v/>
          </cell>
          <cell r="K21227" t="str">
            <v>PD</v>
          </cell>
          <cell r="L21227" t="str">
            <v>3155</v>
          </cell>
          <cell r="M21227" t="str">
            <v>V</v>
          </cell>
          <cell r="N21227">
            <v>41000</v>
          </cell>
        </row>
        <row r="21228">
          <cell r="A21228" t="str">
            <v>SM-000-GAS-PR-0001</v>
          </cell>
          <cell r="B21228" t="str">
            <v>CINT</v>
          </cell>
          <cell r="C21228" t="str">
            <v/>
          </cell>
          <cell r="D21228" t="str">
            <v>GAS C2H2</v>
          </cell>
          <cell r="E21228">
            <v>44791</v>
          </cell>
          <cell r="F21228" t="str">
            <v>HIBF</v>
          </cell>
          <cell r="G21228" t="str">
            <v>CI_OTH</v>
          </cell>
          <cell r="H21228" t="str">
            <v>KG</v>
          </cell>
          <cell r="I21228" t="str">
            <v>CPR</v>
          </cell>
          <cell r="J21228" t="str">
            <v/>
          </cell>
          <cell r="K21228" t="str">
            <v>PD</v>
          </cell>
          <cell r="L21228" t="str">
            <v>3155</v>
          </cell>
          <cell r="M21228" t="str">
            <v>V</v>
          </cell>
          <cell r="N21228">
            <v>12155</v>
          </cell>
        </row>
        <row r="21229">
          <cell r="A21229" t="str">
            <v>SM-000-GAS-PR-0002</v>
          </cell>
          <cell r="B21229" t="str">
            <v>CINT</v>
          </cell>
          <cell r="C21229" t="str">
            <v/>
          </cell>
          <cell r="D21229" t="str">
            <v>GAS CO2</v>
          </cell>
          <cell r="E21229">
            <v>44791</v>
          </cell>
          <cell r="F21229" t="str">
            <v>HIBF</v>
          </cell>
          <cell r="G21229" t="str">
            <v>CI_OTH</v>
          </cell>
          <cell r="H21229" t="str">
            <v>TUB</v>
          </cell>
          <cell r="I21229" t="str">
            <v>CPR</v>
          </cell>
          <cell r="J21229" t="str">
            <v/>
          </cell>
          <cell r="K21229" t="str">
            <v>PD</v>
          </cell>
          <cell r="L21229" t="str">
            <v>3155</v>
          </cell>
          <cell r="M21229" t="str">
            <v>V</v>
          </cell>
          <cell r="N21229">
            <v>157084</v>
          </cell>
        </row>
        <row r="21230">
          <cell r="A21230" t="str">
            <v>SM-ALL-000-00-0001</v>
          </cell>
          <cell r="B21230" t="str">
            <v>CINT</v>
          </cell>
          <cell r="C21230" t="str">
            <v/>
          </cell>
          <cell r="D21230" t="str">
            <v>SILICA GEL BLUE 2 GRAM</v>
          </cell>
          <cell r="E21230">
            <v>0</v>
          </cell>
          <cell r="F21230" t="str">
            <v>HIBF</v>
          </cell>
          <cell r="G21230" t="str">
            <v>CI_OTH</v>
          </cell>
          <cell r="H21230" t="str">
            <v>PC</v>
          </cell>
          <cell r="I21230" t="str">
            <v>CPR</v>
          </cell>
          <cell r="J21230" t="str">
            <v/>
          </cell>
          <cell r="K21230" t="str">
            <v>PD</v>
          </cell>
          <cell r="L21230" t="str">
            <v>3155</v>
          </cell>
          <cell r="M21230" t="str">
            <v>V</v>
          </cell>
          <cell r="N21230">
            <v>81</v>
          </cell>
        </row>
        <row r="21231">
          <cell r="A21231" t="str">
            <v>SM-ALL-000-00-0002</v>
          </cell>
          <cell r="B21231" t="str">
            <v>CINT</v>
          </cell>
          <cell r="C21231" t="str">
            <v/>
          </cell>
          <cell r="D21231" t="str">
            <v>TALI RAPIA</v>
          </cell>
          <cell r="E21231">
            <v>44791</v>
          </cell>
          <cell r="F21231" t="str">
            <v>HIBF</v>
          </cell>
          <cell r="G21231" t="str">
            <v>CI_OTH</v>
          </cell>
          <cell r="H21231" t="str">
            <v>PC</v>
          </cell>
          <cell r="I21231" t="str">
            <v>CPR</v>
          </cell>
          <cell r="J21231" t="str">
            <v/>
          </cell>
          <cell r="K21231" t="str">
            <v>PD</v>
          </cell>
          <cell r="L21231" t="str">
            <v>3155</v>
          </cell>
          <cell r="M21231" t="str">
            <v>V</v>
          </cell>
          <cell r="N21231">
            <v>23954</v>
          </cell>
        </row>
        <row r="21232">
          <cell r="A21232" t="str">
            <v>SM-ALL-000-EG-0001</v>
          </cell>
          <cell r="B21232" t="str">
            <v>CINT</v>
          </cell>
          <cell r="C21232" t="str">
            <v/>
          </cell>
          <cell r="D21232" t="str">
            <v>TIMAH HITAM</v>
          </cell>
          <cell r="E21232">
            <v>0</v>
          </cell>
          <cell r="F21232" t="str">
            <v>HIBF</v>
          </cell>
          <cell r="G21232" t="str">
            <v>CI_OTH</v>
          </cell>
          <cell r="H21232" t="str">
            <v>KG</v>
          </cell>
          <cell r="I21232" t="str">
            <v>CPR</v>
          </cell>
          <cell r="J21232" t="str">
            <v/>
          </cell>
          <cell r="K21232" t="str">
            <v>PD</v>
          </cell>
          <cell r="L21232" t="str">
            <v>3155</v>
          </cell>
          <cell r="M21232" t="str">
            <v>V</v>
          </cell>
          <cell r="N21232">
            <v>80000</v>
          </cell>
        </row>
        <row r="21233">
          <cell r="A21233" t="str">
            <v>SM-ALL-000-EG-0002</v>
          </cell>
          <cell r="B21233" t="str">
            <v>CINT</v>
          </cell>
          <cell r="C21233" t="str">
            <v/>
          </cell>
          <cell r="D21233" t="str">
            <v>TIMAH SOLDER 1 MM</v>
          </cell>
          <cell r="E21233">
            <v>0</v>
          </cell>
          <cell r="F21233" t="str">
            <v>HIBF</v>
          </cell>
          <cell r="G21233" t="str">
            <v>CI_OTH</v>
          </cell>
          <cell r="H21233" t="str">
            <v>KG</v>
          </cell>
          <cell r="I21233" t="str">
            <v>CPR</v>
          </cell>
          <cell r="J21233" t="str">
            <v/>
          </cell>
          <cell r="K21233" t="str">
            <v>PD</v>
          </cell>
          <cell r="L21233" t="str">
            <v>3155</v>
          </cell>
          <cell r="M21233" t="str">
            <v>V</v>
          </cell>
          <cell r="N21233">
            <v>480000</v>
          </cell>
        </row>
        <row r="21234">
          <cell r="A21234" t="str">
            <v>SM-ALL-000-EG-0003</v>
          </cell>
          <cell r="B21234" t="str">
            <v>CINT</v>
          </cell>
          <cell r="C21234" t="str">
            <v/>
          </cell>
          <cell r="D21234" t="str">
            <v>CAT AVIAN ABU 911</v>
          </cell>
          <cell r="E21234">
            <v>0</v>
          </cell>
          <cell r="F21234" t="str">
            <v>HIBF</v>
          </cell>
          <cell r="G21234" t="str">
            <v>CI_CAT</v>
          </cell>
          <cell r="H21234" t="str">
            <v>KG</v>
          </cell>
          <cell r="I21234" t="str">
            <v>CPR</v>
          </cell>
          <cell r="J21234" t="str">
            <v/>
          </cell>
          <cell r="K21234" t="str">
            <v>PD</v>
          </cell>
          <cell r="L21234" t="str">
            <v>3155</v>
          </cell>
          <cell r="M21234" t="str">
            <v>V</v>
          </cell>
          <cell r="N21234">
            <v>75000</v>
          </cell>
        </row>
        <row r="21235">
          <cell r="A21235" t="str">
            <v>SM-ALL-000-EG-0004</v>
          </cell>
          <cell r="B21235" t="str">
            <v>CINT</v>
          </cell>
          <cell r="C21235" t="str">
            <v/>
          </cell>
          <cell r="D21235" t="str">
            <v>CAT AVIAN PUTIH</v>
          </cell>
          <cell r="E21235">
            <v>0</v>
          </cell>
          <cell r="F21235" t="str">
            <v>HIBF</v>
          </cell>
          <cell r="G21235" t="str">
            <v>CI_CAT</v>
          </cell>
          <cell r="H21235" t="str">
            <v>KG</v>
          </cell>
          <cell r="I21235" t="str">
            <v>CPR</v>
          </cell>
          <cell r="J21235" t="str">
            <v/>
          </cell>
          <cell r="K21235" t="str">
            <v>PD</v>
          </cell>
          <cell r="L21235" t="str">
            <v>3155</v>
          </cell>
          <cell r="M21235" t="str">
            <v>V</v>
          </cell>
          <cell r="N21235">
            <v>75000</v>
          </cell>
        </row>
        <row r="21236">
          <cell r="A21236" t="str">
            <v>SM-ALL-000-EG-0005</v>
          </cell>
          <cell r="B21236" t="str">
            <v>CINT</v>
          </cell>
          <cell r="C21236" t="str">
            <v/>
          </cell>
          <cell r="D21236" t="str">
            <v>PYLOX HITAM 159</v>
          </cell>
          <cell r="E21236">
            <v>0</v>
          </cell>
          <cell r="F21236" t="str">
            <v>HIBF</v>
          </cell>
          <cell r="G21236" t="str">
            <v>CI_CAT</v>
          </cell>
          <cell r="H21236" t="str">
            <v>PC</v>
          </cell>
          <cell r="I21236" t="str">
            <v>CPR</v>
          </cell>
          <cell r="J21236" t="str">
            <v/>
          </cell>
          <cell r="K21236" t="str">
            <v>PD</v>
          </cell>
          <cell r="L21236" t="str">
            <v>3155</v>
          </cell>
          <cell r="M21236" t="str">
            <v>V</v>
          </cell>
          <cell r="N21236">
            <v>34983</v>
          </cell>
        </row>
        <row r="21237">
          <cell r="A21237" t="str">
            <v>SM-ALL-000-EG-0006</v>
          </cell>
          <cell r="B21237" t="str">
            <v>CINT</v>
          </cell>
          <cell r="C21237" t="str">
            <v/>
          </cell>
          <cell r="D21237" t="str">
            <v>CAT AVIAN BIRU</v>
          </cell>
          <cell r="E21237">
            <v>0</v>
          </cell>
          <cell r="F21237" t="str">
            <v>HIBF</v>
          </cell>
          <cell r="G21237" t="str">
            <v>CI_CAT</v>
          </cell>
          <cell r="H21237" t="str">
            <v>KG</v>
          </cell>
          <cell r="I21237" t="str">
            <v>CPR</v>
          </cell>
          <cell r="J21237" t="str">
            <v/>
          </cell>
          <cell r="K21237" t="str">
            <v>PD</v>
          </cell>
          <cell r="L21237" t="str">
            <v>3155</v>
          </cell>
          <cell r="M21237" t="str">
            <v>V</v>
          </cell>
          <cell r="N21237">
            <v>75000</v>
          </cell>
        </row>
        <row r="21238">
          <cell r="A21238" t="str">
            <v>SM-ALL-000-EG-0007</v>
          </cell>
          <cell r="B21238" t="str">
            <v>CINT</v>
          </cell>
          <cell r="C21238" t="str">
            <v/>
          </cell>
          <cell r="D21238" t="str">
            <v>DOUBLE TAPE 2" NACHI</v>
          </cell>
          <cell r="E21238">
            <v>0</v>
          </cell>
          <cell r="F21238" t="str">
            <v>HIBF</v>
          </cell>
          <cell r="G21238" t="str">
            <v>CI_OTH</v>
          </cell>
          <cell r="H21238" t="str">
            <v>PC</v>
          </cell>
          <cell r="I21238" t="str">
            <v>CPR</v>
          </cell>
          <cell r="J21238" t="str">
            <v/>
          </cell>
          <cell r="K21238" t="str">
            <v>PD</v>
          </cell>
          <cell r="L21238" t="str">
            <v>3155</v>
          </cell>
          <cell r="M21238" t="str">
            <v>V</v>
          </cell>
          <cell r="N21238">
            <v>11000</v>
          </cell>
        </row>
        <row r="21239">
          <cell r="A21239" t="str">
            <v>SM-ALL-000-EG-0008</v>
          </cell>
          <cell r="B21239" t="str">
            <v>CINT</v>
          </cell>
          <cell r="C21239" t="str">
            <v/>
          </cell>
          <cell r="D21239" t="str">
            <v>TINTA YAMURA</v>
          </cell>
          <cell r="E21239">
            <v>0</v>
          </cell>
          <cell r="F21239" t="str">
            <v>HIBF</v>
          </cell>
          <cell r="G21239" t="str">
            <v>CI_OTH</v>
          </cell>
          <cell r="H21239" t="str">
            <v>PC</v>
          </cell>
          <cell r="I21239" t="str">
            <v>CPR</v>
          </cell>
          <cell r="J21239" t="str">
            <v/>
          </cell>
          <cell r="K21239" t="str">
            <v>PD</v>
          </cell>
          <cell r="L21239" t="str">
            <v>3155</v>
          </cell>
          <cell r="M21239" t="str">
            <v>V</v>
          </cell>
          <cell r="N21239">
            <v>12000</v>
          </cell>
        </row>
        <row r="21240">
          <cell r="A21240" t="str">
            <v>SM-ALL-000-EG-0010</v>
          </cell>
          <cell r="B21240" t="str">
            <v>CINT</v>
          </cell>
          <cell r="C21240" t="str">
            <v/>
          </cell>
          <cell r="D21240" t="str">
            <v>CAT AVIAN MERAH 192</v>
          </cell>
          <cell r="E21240">
            <v>0</v>
          </cell>
          <cell r="F21240" t="str">
            <v>HIBF</v>
          </cell>
          <cell r="G21240" t="str">
            <v>CI_OTH</v>
          </cell>
          <cell r="H21240" t="str">
            <v>KG</v>
          </cell>
          <cell r="I21240" t="str">
            <v>CPR</v>
          </cell>
          <cell r="J21240" t="str">
            <v/>
          </cell>
          <cell r="K21240" t="str">
            <v>PD</v>
          </cell>
          <cell r="L21240" t="str">
            <v>3155</v>
          </cell>
          <cell r="M21240" t="str">
            <v>V</v>
          </cell>
          <cell r="N21240">
            <v>77999</v>
          </cell>
        </row>
        <row r="21241">
          <cell r="A21241" t="str">
            <v>SM-ALL-000-EG-0012</v>
          </cell>
          <cell r="B21241" t="str">
            <v>CINT</v>
          </cell>
          <cell r="C21241" t="str">
            <v/>
          </cell>
          <cell r="D21241" t="str">
            <v>ASETON ADHESIVE REMOVER</v>
          </cell>
          <cell r="E21241">
            <v>0</v>
          </cell>
          <cell r="F21241" t="str">
            <v>HIBF</v>
          </cell>
          <cell r="G21241" t="str">
            <v>CI_OTH</v>
          </cell>
          <cell r="H21241" t="str">
            <v>L</v>
          </cell>
          <cell r="I21241" t="str">
            <v>CPR</v>
          </cell>
          <cell r="J21241" t="str">
            <v/>
          </cell>
          <cell r="K21241" t="str">
            <v>PD</v>
          </cell>
          <cell r="L21241" t="str">
            <v>3155</v>
          </cell>
          <cell r="M21241" t="str">
            <v>V</v>
          </cell>
          <cell r="N21241">
            <v>122600</v>
          </cell>
        </row>
        <row r="21242">
          <cell r="A21242" t="str">
            <v>SM-ALL-000-EG-0013</v>
          </cell>
          <cell r="B21242" t="str">
            <v>CINT</v>
          </cell>
          <cell r="C21242" t="str">
            <v/>
          </cell>
          <cell r="D21242" t="str">
            <v>EBALTA LH 22 + HARDENER GL</v>
          </cell>
          <cell r="E21242">
            <v>0</v>
          </cell>
          <cell r="F21242" t="str">
            <v>HIBF</v>
          </cell>
          <cell r="G21242" t="str">
            <v>CI_OTH</v>
          </cell>
          <cell r="H21242" t="str">
            <v>PC</v>
          </cell>
          <cell r="I21242" t="str">
            <v>CPR</v>
          </cell>
          <cell r="J21242" t="str">
            <v/>
          </cell>
          <cell r="K21242" t="str">
            <v>PD</v>
          </cell>
          <cell r="L21242" t="str">
            <v>3155</v>
          </cell>
          <cell r="M21242" t="str">
            <v>V</v>
          </cell>
          <cell r="N21242">
            <v>487500</v>
          </cell>
        </row>
        <row r="21243">
          <cell r="A21243" t="str">
            <v>SM-ALL-000-EG-0014</v>
          </cell>
          <cell r="B21243" t="str">
            <v>CINT</v>
          </cell>
          <cell r="C21243" t="str">
            <v/>
          </cell>
          <cell r="D21243" t="str">
            <v>CAT AVIAN HIJAU 652</v>
          </cell>
          <cell r="E21243">
            <v>0</v>
          </cell>
          <cell r="F21243" t="str">
            <v>HIBF</v>
          </cell>
          <cell r="G21243" t="str">
            <v>CI_OTH</v>
          </cell>
          <cell r="H21243" t="str">
            <v>KG</v>
          </cell>
          <cell r="I21243" t="str">
            <v>CPR</v>
          </cell>
          <cell r="J21243" t="str">
            <v/>
          </cell>
          <cell r="K21243" t="str">
            <v>PD</v>
          </cell>
          <cell r="L21243" t="str">
            <v>3155</v>
          </cell>
          <cell r="M21243" t="str">
            <v>V</v>
          </cell>
          <cell r="N21243">
            <v>75000</v>
          </cell>
        </row>
        <row r="21244">
          <cell r="A21244" t="str">
            <v>SM-ALL-000-EG-0015</v>
          </cell>
          <cell r="B21244" t="str">
            <v>CINT</v>
          </cell>
          <cell r="C21244" t="str">
            <v/>
          </cell>
          <cell r="D21244" t="str">
            <v>CAT AVIAN LUNAR CREAM 462</v>
          </cell>
          <cell r="E21244">
            <v>0</v>
          </cell>
          <cell r="F21244" t="str">
            <v>HIBF</v>
          </cell>
          <cell r="G21244" t="str">
            <v>CI_OTH</v>
          </cell>
          <cell r="H21244" t="str">
            <v>KG</v>
          </cell>
          <cell r="I21244" t="str">
            <v>CPR</v>
          </cell>
          <cell r="J21244" t="str">
            <v/>
          </cell>
          <cell r="K21244" t="str">
            <v>PD</v>
          </cell>
          <cell r="L21244" t="str">
            <v>3155</v>
          </cell>
          <cell r="M21244" t="str">
            <v>V</v>
          </cell>
          <cell r="N21244">
            <v>75000</v>
          </cell>
        </row>
        <row r="21245">
          <cell r="A21245" t="str">
            <v>SM-ALL-000-EG-0017</v>
          </cell>
          <cell r="B21245" t="str">
            <v>CINT</v>
          </cell>
          <cell r="C21245" t="str">
            <v/>
          </cell>
          <cell r="D21245" t="str">
            <v>KAWAT LAS STAINLESS 3.2 NIKKO NSN308</v>
          </cell>
          <cell r="E21245">
            <v>0</v>
          </cell>
          <cell r="F21245" t="str">
            <v>HIBF</v>
          </cell>
          <cell r="G21245" t="str">
            <v>CI_OTH</v>
          </cell>
          <cell r="H21245" t="str">
            <v>KG</v>
          </cell>
          <cell r="I21245" t="str">
            <v>CPR</v>
          </cell>
          <cell r="J21245" t="str">
            <v/>
          </cell>
          <cell r="K21245" t="str">
            <v>PD</v>
          </cell>
          <cell r="L21245" t="str">
            <v>3155</v>
          </cell>
          <cell r="M21245" t="str">
            <v>V</v>
          </cell>
          <cell r="N21245">
            <v>130000</v>
          </cell>
        </row>
        <row r="21246">
          <cell r="A21246" t="str">
            <v>SM-ALL-000-EG-0018</v>
          </cell>
          <cell r="B21246" t="str">
            <v>CINT</v>
          </cell>
          <cell r="C21246" t="str">
            <v/>
          </cell>
          <cell r="D21246" t="str">
            <v>REFILL GAS LPG 12 KG</v>
          </cell>
          <cell r="E21246">
            <v>0</v>
          </cell>
          <cell r="F21246" t="str">
            <v>HIBF</v>
          </cell>
          <cell r="G21246" t="str">
            <v>CI_OTH</v>
          </cell>
          <cell r="H21246" t="str">
            <v>PC</v>
          </cell>
          <cell r="I21246" t="str">
            <v>CPR</v>
          </cell>
          <cell r="J21246" t="str">
            <v/>
          </cell>
          <cell r="K21246" t="str">
            <v>PD</v>
          </cell>
          <cell r="L21246" t="str">
            <v>3155</v>
          </cell>
          <cell r="M21246" t="str">
            <v>V</v>
          </cell>
          <cell r="N21246">
            <v>10</v>
          </cell>
        </row>
        <row r="21247">
          <cell r="A21247" t="str">
            <v>SM-ALL-000-PR-0001</v>
          </cell>
          <cell r="B21247" t="str">
            <v>CINT</v>
          </cell>
          <cell r="C21247" t="str">
            <v/>
          </cell>
          <cell r="D21247" t="str">
            <v>DISC GRINDER</v>
          </cell>
          <cell r="E21247">
            <v>44890</v>
          </cell>
          <cell r="F21247" t="str">
            <v>HIBF</v>
          </cell>
          <cell r="G21247" t="str">
            <v>CI_OTH</v>
          </cell>
          <cell r="H21247" t="str">
            <v>PC</v>
          </cell>
          <cell r="I21247" t="str">
            <v>CPR</v>
          </cell>
          <cell r="J21247" t="str">
            <v/>
          </cell>
          <cell r="K21247" t="str">
            <v>PD</v>
          </cell>
          <cell r="L21247" t="str">
            <v>3155</v>
          </cell>
          <cell r="M21247" t="str">
            <v>V</v>
          </cell>
          <cell r="N21247">
            <v>18000</v>
          </cell>
        </row>
        <row r="21248">
          <cell r="A21248" t="str">
            <v>SM-ALL-000-PR-0002</v>
          </cell>
          <cell r="B21248" t="str">
            <v>CINT</v>
          </cell>
          <cell r="C21248" t="str">
            <v/>
          </cell>
          <cell r="D21248" t="str">
            <v>DISC GRINDER K-55</v>
          </cell>
          <cell r="E21248">
            <v>44938</v>
          </cell>
          <cell r="F21248" t="str">
            <v>HIBF</v>
          </cell>
          <cell r="G21248" t="str">
            <v>CI_OTH</v>
          </cell>
          <cell r="H21248" t="str">
            <v>PC</v>
          </cell>
          <cell r="I21248" t="str">
            <v>CPR</v>
          </cell>
          <cell r="J21248" t="str">
            <v/>
          </cell>
          <cell r="K21248" t="str">
            <v>PD</v>
          </cell>
          <cell r="L21248" t="str">
            <v>3155</v>
          </cell>
          <cell r="M21248" t="str">
            <v>V</v>
          </cell>
          <cell r="N21248">
            <v>13038</v>
          </cell>
        </row>
        <row r="21249">
          <cell r="A21249" t="str">
            <v>SM-ALL-000-PR-0003</v>
          </cell>
          <cell r="B21249" t="str">
            <v>CINT</v>
          </cell>
          <cell r="C21249" t="str">
            <v/>
          </cell>
          <cell r="D21249" t="str">
            <v>CAP BRUSHES DIA 75</v>
          </cell>
          <cell r="E21249">
            <v>44890</v>
          </cell>
          <cell r="F21249" t="str">
            <v>HIBF</v>
          </cell>
          <cell r="G21249" t="str">
            <v>CI_OTH</v>
          </cell>
          <cell r="H21249" t="str">
            <v>PC</v>
          </cell>
          <cell r="I21249" t="str">
            <v>CPR</v>
          </cell>
          <cell r="J21249" t="str">
            <v/>
          </cell>
          <cell r="K21249" t="str">
            <v>PD</v>
          </cell>
          <cell r="L21249" t="str">
            <v>3155</v>
          </cell>
          <cell r="M21249" t="str">
            <v>V</v>
          </cell>
          <cell r="N21249">
            <v>100000</v>
          </cell>
        </row>
        <row r="21250">
          <cell r="A21250" t="str">
            <v>SM-ALL-000-PR-0004</v>
          </cell>
          <cell r="B21250" t="str">
            <v>CINT</v>
          </cell>
          <cell r="C21250" t="str">
            <v/>
          </cell>
          <cell r="D21250" t="str">
            <v>THINNER SUPER ND GALON</v>
          </cell>
          <cell r="E21250">
            <v>45187</v>
          </cell>
          <cell r="F21250" t="str">
            <v>HIBF</v>
          </cell>
          <cell r="G21250" t="str">
            <v>CI_OTH</v>
          </cell>
          <cell r="H21250" t="str">
            <v>L</v>
          </cell>
          <cell r="I21250" t="str">
            <v>CPR</v>
          </cell>
          <cell r="J21250" t="str">
            <v/>
          </cell>
          <cell r="K21250" t="str">
            <v>PD</v>
          </cell>
          <cell r="L21250" t="str">
            <v>3155</v>
          </cell>
          <cell r="M21250" t="str">
            <v>V</v>
          </cell>
          <cell r="N21250">
            <v>70374</v>
          </cell>
        </row>
        <row r="21251">
          <cell r="A21251" t="str">
            <v>SM-ALL-000-PR-0005</v>
          </cell>
          <cell r="B21251" t="str">
            <v>CINT</v>
          </cell>
          <cell r="C21251" t="str">
            <v/>
          </cell>
          <cell r="D21251" t="str">
            <v>THINNER COBRA HITAM</v>
          </cell>
          <cell r="E21251">
            <v>45187</v>
          </cell>
          <cell r="F21251" t="str">
            <v>HIBF</v>
          </cell>
          <cell r="G21251" t="str">
            <v>CI_OTH</v>
          </cell>
          <cell r="H21251" t="str">
            <v>L</v>
          </cell>
          <cell r="I21251" t="str">
            <v>CPR</v>
          </cell>
          <cell r="J21251" t="str">
            <v/>
          </cell>
          <cell r="K21251" t="str">
            <v>PD</v>
          </cell>
          <cell r="L21251" t="str">
            <v>3155</v>
          </cell>
          <cell r="M21251" t="str">
            <v>V</v>
          </cell>
          <cell r="N21251">
            <v>158759</v>
          </cell>
        </row>
        <row r="21252">
          <cell r="A21252" t="str">
            <v>SM-ALL-000-PR-0006</v>
          </cell>
          <cell r="B21252" t="str">
            <v>CINT</v>
          </cell>
          <cell r="C21252" t="str">
            <v/>
          </cell>
          <cell r="D21252" t="str">
            <v>CAT NIPPE 2000 SILVER 315</v>
          </cell>
          <cell r="E21252">
            <v>44943</v>
          </cell>
          <cell r="F21252" t="str">
            <v>HIBF</v>
          </cell>
          <cell r="G21252" t="str">
            <v>CI_OTH</v>
          </cell>
          <cell r="H21252" t="str">
            <v>PC</v>
          </cell>
          <cell r="I21252" t="str">
            <v>CPR</v>
          </cell>
          <cell r="J21252" t="str">
            <v/>
          </cell>
          <cell r="K21252" t="str">
            <v>PD</v>
          </cell>
          <cell r="L21252" t="str">
            <v>3155</v>
          </cell>
          <cell r="M21252" t="str">
            <v>V</v>
          </cell>
          <cell r="N21252">
            <v>55000</v>
          </cell>
        </row>
        <row r="21253">
          <cell r="A21253" t="str">
            <v>SM-ALL-000-PR-0007</v>
          </cell>
          <cell r="B21253" t="str">
            <v>CINT</v>
          </cell>
          <cell r="C21253" t="str">
            <v/>
          </cell>
          <cell r="D21253" t="str">
            <v>KASO 5 X 7 X 110</v>
          </cell>
          <cell r="E21253">
            <v>0</v>
          </cell>
          <cell r="F21253" t="str">
            <v>HIBF</v>
          </cell>
          <cell r="G21253" t="str">
            <v>CI_OTH</v>
          </cell>
          <cell r="H21253" t="str">
            <v>PC</v>
          </cell>
          <cell r="I21253" t="str">
            <v>CPR</v>
          </cell>
          <cell r="J21253" t="str">
            <v/>
          </cell>
          <cell r="K21253" t="str">
            <v>PD</v>
          </cell>
          <cell r="L21253" t="str">
            <v>3155</v>
          </cell>
          <cell r="M21253" t="str">
            <v>V</v>
          </cell>
          <cell r="N21253">
            <v>28000</v>
          </cell>
        </row>
        <row r="21254">
          <cell r="A21254" t="str">
            <v>SM-ALL-000-PR-0008</v>
          </cell>
          <cell r="B21254" t="str">
            <v>CINT</v>
          </cell>
          <cell r="C21254" t="str">
            <v/>
          </cell>
          <cell r="D21254" t="str">
            <v>PAPAN 3 CM X 20 CM X 400 CM</v>
          </cell>
          <cell r="E21254">
            <v>44908</v>
          </cell>
          <cell r="F21254" t="str">
            <v>HIBF</v>
          </cell>
          <cell r="G21254" t="str">
            <v>CI_OTH</v>
          </cell>
          <cell r="H21254" t="str">
            <v>PC</v>
          </cell>
          <cell r="I21254" t="str">
            <v>CPR</v>
          </cell>
          <cell r="J21254" t="str">
            <v/>
          </cell>
          <cell r="K21254" t="str">
            <v>PD</v>
          </cell>
          <cell r="L21254" t="str">
            <v>3155</v>
          </cell>
          <cell r="M21254" t="str">
            <v>V</v>
          </cell>
          <cell r="N21254">
            <v>139000</v>
          </cell>
        </row>
        <row r="21255">
          <cell r="A21255" t="str">
            <v>SM-ALL-000-PR-0009</v>
          </cell>
          <cell r="B21255" t="str">
            <v>CINT</v>
          </cell>
          <cell r="C21255" t="str">
            <v/>
          </cell>
          <cell r="D21255" t="str">
            <v>GAS O2</v>
          </cell>
          <cell r="E21255">
            <v>0</v>
          </cell>
          <cell r="F21255" t="str">
            <v>HIBF</v>
          </cell>
          <cell r="G21255" t="str">
            <v>CI_OTH</v>
          </cell>
          <cell r="H21255" t="str">
            <v>KG</v>
          </cell>
          <cell r="I21255" t="str">
            <v>CPR</v>
          </cell>
          <cell r="J21255" t="str">
            <v/>
          </cell>
          <cell r="K21255" t="str">
            <v>PD</v>
          </cell>
          <cell r="L21255" t="str">
            <v>3155</v>
          </cell>
          <cell r="M21255" t="str">
            <v>V</v>
          </cell>
          <cell r="N21255">
            <v>10</v>
          </cell>
        </row>
        <row r="21256">
          <cell r="A21256" t="str">
            <v>SM-ALL-000-PR-0010</v>
          </cell>
          <cell r="B21256" t="str">
            <v>CINT</v>
          </cell>
          <cell r="C21256" t="str">
            <v/>
          </cell>
          <cell r="D21256" t="str">
            <v>KASO 5 X 10 X 400</v>
          </cell>
          <cell r="E21256">
            <v>0</v>
          </cell>
          <cell r="F21256" t="str">
            <v>HIBF</v>
          </cell>
          <cell r="G21256" t="str">
            <v>CI_OTH</v>
          </cell>
          <cell r="H21256" t="str">
            <v>PC</v>
          </cell>
          <cell r="I21256" t="str">
            <v>CPR</v>
          </cell>
          <cell r="J21256" t="str">
            <v/>
          </cell>
          <cell r="K21256" t="str">
            <v>PD</v>
          </cell>
          <cell r="L21256" t="str">
            <v>3155</v>
          </cell>
          <cell r="M21256" t="str">
            <v>V</v>
          </cell>
          <cell r="N21256">
            <v>97000</v>
          </cell>
        </row>
        <row r="21257">
          <cell r="A21257" t="str">
            <v>SM-ALL-000-PR-0011</v>
          </cell>
          <cell r="B21257" t="str">
            <v>CINT</v>
          </cell>
          <cell r="C21257" t="str">
            <v/>
          </cell>
          <cell r="D21257" t="str">
            <v>DISC GRINDER BENZ</v>
          </cell>
          <cell r="E21257">
            <v>0</v>
          </cell>
          <cell r="F21257" t="str">
            <v>HIBF</v>
          </cell>
          <cell r="G21257" t="str">
            <v>CI_OTH</v>
          </cell>
          <cell r="H21257" t="str">
            <v>PC</v>
          </cell>
          <cell r="I21257" t="str">
            <v>CPR</v>
          </cell>
          <cell r="J21257" t="str">
            <v/>
          </cell>
          <cell r="K21257" t="str">
            <v>PD</v>
          </cell>
          <cell r="L21257" t="str">
            <v>3155</v>
          </cell>
          <cell r="M21257" t="str">
            <v>V</v>
          </cell>
          <cell r="N21257">
            <v>10000</v>
          </cell>
        </row>
        <row r="21258">
          <cell r="A21258" t="str">
            <v>SM-ALL-LAS-EG-0001</v>
          </cell>
          <cell r="B21258" t="str">
            <v>CINT</v>
          </cell>
          <cell r="C21258" t="str">
            <v/>
          </cell>
          <cell r="D21258" t="str">
            <v>KAWAT LAS CO.2 1.0</v>
          </cell>
          <cell r="E21258">
            <v>0</v>
          </cell>
          <cell r="F21258" t="str">
            <v>HIBF</v>
          </cell>
          <cell r="G21258" t="str">
            <v>CI_OTH</v>
          </cell>
          <cell r="H21258" t="str">
            <v>KG</v>
          </cell>
          <cell r="I21258" t="str">
            <v>CPR</v>
          </cell>
          <cell r="J21258" t="str">
            <v/>
          </cell>
          <cell r="K21258" t="str">
            <v>PD</v>
          </cell>
          <cell r="L21258" t="str">
            <v>3155</v>
          </cell>
          <cell r="M21258" t="str">
            <v>V</v>
          </cell>
          <cell r="N21258">
            <v>24000</v>
          </cell>
        </row>
        <row r="21259">
          <cell r="A21259" t="str">
            <v>SM-ALL-LAS-EG-0002</v>
          </cell>
          <cell r="B21259" t="str">
            <v>CINT</v>
          </cell>
          <cell r="C21259" t="str">
            <v/>
          </cell>
          <cell r="D21259" t="str">
            <v>KAWAT LAS COBE 2.6</v>
          </cell>
          <cell r="E21259">
            <v>0</v>
          </cell>
          <cell r="F21259" t="str">
            <v>HIBF</v>
          </cell>
          <cell r="G21259" t="str">
            <v>CI_OTH</v>
          </cell>
          <cell r="H21259" t="str">
            <v>KG</v>
          </cell>
          <cell r="I21259" t="str">
            <v>CPR</v>
          </cell>
          <cell r="J21259" t="str">
            <v/>
          </cell>
          <cell r="K21259" t="str">
            <v>PD</v>
          </cell>
          <cell r="L21259" t="str">
            <v>3155</v>
          </cell>
          <cell r="M21259" t="str">
            <v>V</v>
          </cell>
          <cell r="N21259">
            <v>35000</v>
          </cell>
        </row>
        <row r="21260">
          <cell r="A21260" t="str">
            <v>SM-ALL-LAS-EG-0003</v>
          </cell>
          <cell r="B21260" t="str">
            <v>CINT</v>
          </cell>
          <cell r="C21260" t="str">
            <v/>
          </cell>
          <cell r="D21260" t="str">
            <v>KAWAT LAS COBE 3.2</v>
          </cell>
          <cell r="E21260">
            <v>0</v>
          </cell>
          <cell r="F21260" t="str">
            <v>HIBF</v>
          </cell>
          <cell r="G21260" t="str">
            <v>CI_OTH</v>
          </cell>
          <cell r="H21260" t="str">
            <v>KG</v>
          </cell>
          <cell r="I21260" t="str">
            <v>CPR</v>
          </cell>
          <cell r="J21260" t="str">
            <v/>
          </cell>
          <cell r="K21260" t="str">
            <v>PD</v>
          </cell>
          <cell r="L21260" t="str">
            <v>3155</v>
          </cell>
          <cell r="M21260" t="str">
            <v>V</v>
          </cell>
          <cell r="N21260">
            <v>30000</v>
          </cell>
        </row>
        <row r="21261">
          <cell r="A21261" t="str">
            <v>SM-ALL-LAS-EG-0004</v>
          </cell>
          <cell r="B21261" t="str">
            <v>CINT</v>
          </cell>
          <cell r="C21261" t="str">
            <v/>
          </cell>
          <cell r="D21261" t="str">
            <v>KAWAT LAS PVC DOUBLE</v>
          </cell>
          <cell r="E21261">
            <v>0</v>
          </cell>
          <cell r="F21261" t="str">
            <v>HIBF</v>
          </cell>
          <cell r="G21261" t="str">
            <v>CI_OTH</v>
          </cell>
          <cell r="H21261" t="str">
            <v>KG</v>
          </cell>
          <cell r="I21261" t="str">
            <v>CPR</v>
          </cell>
          <cell r="J21261" t="str">
            <v/>
          </cell>
          <cell r="K21261" t="str">
            <v>PD</v>
          </cell>
          <cell r="L21261" t="str">
            <v>3155</v>
          </cell>
          <cell r="M21261" t="str">
            <v>V</v>
          </cell>
          <cell r="N21261">
            <v>285000</v>
          </cell>
        </row>
        <row r="21262">
          <cell r="A21262" t="str">
            <v>SM-ALL-LAS-EG-0005</v>
          </cell>
          <cell r="B21262" t="str">
            <v>CINT</v>
          </cell>
          <cell r="C21262" t="str">
            <v/>
          </cell>
          <cell r="D21262" t="str">
            <v>KAWAT LAS STAINLESS 2.6 NIKKO NSN308</v>
          </cell>
          <cell r="E21262">
            <v>0</v>
          </cell>
          <cell r="F21262" t="str">
            <v>HIBF</v>
          </cell>
          <cell r="G21262" t="str">
            <v>CI_OTH</v>
          </cell>
          <cell r="H21262" t="str">
            <v>KG</v>
          </cell>
          <cell r="I21262" t="str">
            <v>CPR</v>
          </cell>
          <cell r="J21262" t="str">
            <v/>
          </cell>
          <cell r="K21262" t="str">
            <v>PD</v>
          </cell>
          <cell r="L21262" t="str">
            <v>3155</v>
          </cell>
          <cell r="M21262" t="str">
            <v>V</v>
          </cell>
          <cell r="N21262">
            <v>120000</v>
          </cell>
        </row>
        <row r="21263">
          <cell r="A21263" t="str">
            <v>SM-ALL-LEM-00-0001</v>
          </cell>
          <cell r="B21263" t="str">
            <v>CINT</v>
          </cell>
          <cell r="C21263" t="str">
            <v/>
          </cell>
          <cell r="D21263" t="str">
            <v>LEM ALTECO</v>
          </cell>
          <cell r="E21263">
            <v>0</v>
          </cell>
          <cell r="F21263" t="str">
            <v>HIBF</v>
          </cell>
          <cell r="G21263" t="str">
            <v>CI_OTH</v>
          </cell>
          <cell r="H21263" t="str">
            <v>PC</v>
          </cell>
          <cell r="I21263" t="str">
            <v>CPR</v>
          </cell>
          <cell r="J21263" t="str">
            <v/>
          </cell>
          <cell r="K21263" t="str">
            <v>PD</v>
          </cell>
          <cell r="L21263" t="str">
            <v>3155</v>
          </cell>
          <cell r="M21263" t="str">
            <v>V</v>
          </cell>
          <cell r="N21263">
            <v>0</v>
          </cell>
        </row>
        <row r="21264">
          <cell r="A21264" t="str">
            <v>SM-ALL-LEM-00-0002</v>
          </cell>
          <cell r="B21264" t="str">
            <v>CINT</v>
          </cell>
          <cell r="C21264" t="str">
            <v/>
          </cell>
          <cell r="D21264" t="str">
            <v>LEM INSEAL</v>
          </cell>
          <cell r="E21264">
            <v>0</v>
          </cell>
          <cell r="F21264" t="str">
            <v>HIBF</v>
          </cell>
          <cell r="G21264" t="str">
            <v>CI_OTH</v>
          </cell>
          <cell r="H21264" t="str">
            <v>PC</v>
          </cell>
          <cell r="I21264" t="str">
            <v>CPR</v>
          </cell>
          <cell r="J21264" t="str">
            <v/>
          </cell>
          <cell r="K21264" t="str">
            <v>PD</v>
          </cell>
          <cell r="L21264" t="str">
            <v>3155</v>
          </cell>
          <cell r="M21264" t="str">
            <v>V</v>
          </cell>
          <cell r="N21264">
            <v>765000</v>
          </cell>
        </row>
        <row r="21265">
          <cell r="A21265" t="str">
            <v>SM-ALL-LEM-00-0003</v>
          </cell>
          <cell r="B21265" t="str">
            <v>CINT</v>
          </cell>
          <cell r="C21265" t="str">
            <v/>
          </cell>
          <cell r="D21265" t="str">
            <v>LEM LOCK TITE 638</v>
          </cell>
          <cell r="E21265">
            <v>0</v>
          </cell>
          <cell r="F21265" t="str">
            <v>HIBF</v>
          </cell>
          <cell r="G21265" t="str">
            <v>CI_OTH</v>
          </cell>
          <cell r="H21265" t="str">
            <v>PC</v>
          </cell>
          <cell r="I21265" t="str">
            <v>CPR</v>
          </cell>
          <cell r="J21265" t="str">
            <v/>
          </cell>
          <cell r="K21265" t="str">
            <v>PD</v>
          </cell>
          <cell r="L21265" t="str">
            <v>3155</v>
          </cell>
          <cell r="M21265" t="str">
            <v>V</v>
          </cell>
          <cell r="N21265">
            <v>0</v>
          </cell>
        </row>
        <row r="21266">
          <cell r="A21266" t="str">
            <v>SM-ALL-LEM-00-0004</v>
          </cell>
          <cell r="B21266" t="str">
            <v>CINT</v>
          </cell>
          <cell r="C21266" t="str">
            <v/>
          </cell>
          <cell r="D21266" t="str">
            <v>LEM LOCK TITE 271 50ML</v>
          </cell>
          <cell r="E21266">
            <v>0</v>
          </cell>
          <cell r="F21266" t="str">
            <v>HIBF</v>
          </cell>
          <cell r="G21266" t="str">
            <v>CI_OTH</v>
          </cell>
          <cell r="H21266" t="str">
            <v>PC</v>
          </cell>
          <cell r="I21266" t="str">
            <v>CPR</v>
          </cell>
          <cell r="J21266" t="str">
            <v/>
          </cell>
          <cell r="K21266" t="str">
            <v>PD</v>
          </cell>
          <cell r="L21266" t="str">
            <v>3155</v>
          </cell>
          <cell r="M21266" t="str">
            <v>V</v>
          </cell>
          <cell r="N21266">
            <v>275000</v>
          </cell>
        </row>
        <row r="21267">
          <cell r="A21267" t="str">
            <v>SM-ALL-LEM-00-0005</v>
          </cell>
          <cell r="B21267" t="str">
            <v>CINT</v>
          </cell>
          <cell r="C21267" t="str">
            <v/>
          </cell>
          <cell r="D21267" t="str">
            <v>LEM LOCKTITE 495</v>
          </cell>
          <cell r="E21267">
            <v>44926</v>
          </cell>
          <cell r="F21267" t="str">
            <v>HIBF</v>
          </cell>
          <cell r="G21267" t="str">
            <v>CI_OTH</v>
          </cell>
          <cell r="H21267" t="str">
            <v>PC</v>
          </cell>
          <cell r="I21267" t="str">
            <v>CPR</v>
          </cell>
          <cell r="J21267" t="str">
            <v/>
          </cell>
          <cell r="K21267" t="str">
            <v>PD</v>
          </cell>
          <cell r="L21267" t="str">
            <v>3155</v>
          </cell>
          <cell r="M21267" t="str">
            <v>V</v>
          </cell>
          <cell r="N21267">
            <v>96881</v>
          </cell>
        </row>
        <row r="21268">
          <cell r="A21268" t="str">
            <v>SM-ALL-LEM-EG-0001</v>
          </cell>
          <cell r="B21268" t="str">
            <v>CINT</v>
          </cell>
          <cell r="C21268" t="str">
            <v/>
          </cell>
          <cell r="D21268" t="str">
            <v>LEM ARALDITE BIRU</v>
          </cell>
          <cell r="E21268">
            <v>0</v>
          </cell>
          <cell r="F21268" t="str">
            <v>HIBF</v>
          </cell>
          <cell r="G21268" t="str">
            <v>CI_OTH</v>
          </cell>
          <cell r="H21268" t="str">
            <v>PC</v>
          </cell>
          <cell r="I21268" t="str">
            <v>CPR</v>
          </cell>
          <cell r="J21268" t="str">
            <v/>
          </cell>
          <cell r="K21268" t="str">
            <v>PD</v>
          </cell>
          <cell r="L21268" t="str">
            <v>3155</v>
          </cell>
          <cell r="M21268" t="str">
            <v>V</v>
          </cell>
          <cell r="N21268">
            <v>40000</v>
          </cell>
        </row>
        <row r="21269">
          <cell r="A21269" t="str">
            <v>SM-ALL-LEM-EG-0002</v>
          </cell>
          <cell r="B21269" t="str">
            <v>CINT</v>
          </cell>
          <cell r="C21269" t="str">
            <v/>
          </cell>
          <cell r="D21269" t="str">
            <v>LEM ARON ALPA</v>
          </cell>
          <cell r="E21269">
            <v>0</v>
          </cell>
          <cell r="F21269" t="str">
            <v>HIBF</v>
          </cell>
          <cell r="G21269" t="str">
            <v>CI_OTH</v>
          </cell>
          <cell r="H21269" t="str">
            <v>PC</v>
          </cell>
          <cell r="I21269" t="str">
            <v>CPR</v>
          </cell>
          <cell r="J21269" t="str">
            <v/>
          </cell>
          <cell r="K21269" t="str">
            <v>PD</v>
          </cell>
          <cell r="L21269" t="str">
            <v>3155</v>
          </cell>
          <cell r="M21269" t="str">
            <v>V</v>
          </cell>
          <cell r="N21269">
            <v>15000</v>
          </cell>
        </row>
        <row r="21270">
          <cell r="A21270" t="str">
            <v>SM-ALL-LEM-EG-0003</v>
          </cell>
          <cell r="B21270" t="str">
            <v>CINT</v>
          </cell>
          <cell r="C21270" t="str">
            <v/>
          </cell>
          <cell r="D21270" t="str">
            <v>LEM K</v>
          </cell>
          <cell r="E21270">
            <v>0</v>
          </cell>
          <cell r="F21270" t="str">
            <v>HIBF</v>
          </cell>
          <cell r="G21270" t="str">
            <v>CI_OTH</v>
          </cell>
          <cell r="H21270" t="str">
            <v>PC</v>
          </cell>
          <cell r="I21270" t="str">
            <v>CPR</v>
          </cell>
          <cell r="J21270" t="str">
            <v/>
          </cell>
          <cell r="K21270" t="str">
            <v>PD</v>
          </cell>
          <cell r="L21270" t="str">
            <v>3155</v>
          </cell>
          <cell r="M21270" t="str">
            <v>V</v>
          </cell>
          <cell r="N21270">
            <v>107619</v>
          </cell>
        </row>
        <row r="21271">
          <cell r="A21271" t="str">
            <v>SM-ALL-LEM-EG-0004</v>
          </cell>
          <cell r="B21271" t="str">
            <v>CINT</v>
          </cell>
          <cell r="C21271" t="str">
            <v/>
          </cell>
          <cell r="D21271" t="str">
            <v>LEM PVC KALENG</v>
          </cell>
          <cell r="E21271">
            <v>0</v>
          </cell>
          <cell r="F21271" t="str">
            <v>HIBF</v>
          </cell>
          <cell r="G21271" t="str">
            <v>CI_OTH</v>
          </cell>
          <cell r="H21271" t="str">
            <v>PC</v>
          </cell>
          <cell r="I21271" t="str">
            <v>CPR</v>
          </cell>
          <cell r="J21271" t="str">
            <v/>
          </cell>
          <cell r="K21271" t="str">
            <v>PD</v>
          </cell>
          <cell r="L21271" t="str">
            <v>3155</v>
          </cell>
          <cell r="M21271" t="str">
            <v>V</v>
          </cell>
          <cell r="N21271">
            <v>41071</v>
          </cell>
        </row>
        <row r="21272">
          <cell r="A21272" t="str">
            <v>SM-ALL-LEM-EG-0005</v>
          </cell>
          <cell r="B21272" t="str">
            <v>CINT</v>
          </cell>
          <cell r="C21272" t="str">
            <v/>
          </cell>
          <cell r="D21272" t="str">
            <v>LEM SILIKON</v>
          </cell>
          <cell r="E21272">
            <v>0</v>
          </cell>
          <cell r="F21272" t="str">
            <v>HIBF</v>
          </cell>
          <cell r="G21272" t="str">
            <v>CI_OTH</v>
          </cell>
          <cell r="H21272" t="str">
            <v>PC</v>
          </cell>
          <cell r="I21272" t="str">
            <v>CPR</v>
          </cell>
          <cell r="J21272" t="str">
            <v/>
          </cell>
          <cell r="K21272" t="str">
            <v>PD</v>
          </cell>
          <cell r="L21272" t="str">
            <v>3155</v>
          </cell>
          <cell r="M21272" t="str">
            <v>V</v>
          </cell>
          <cell r="N21272">
            <v>0</v>
          </cell>
        </row>
        <row r="21273">
          <cell r="A21273" t="str">
            <v>SM-ALL-LEM-EG-0006</v>
          </cell>
          <cell r="B21273" t="str">
            <v>CINT</v>
          </cell>
          <cell r="C21273" t="str">
            <v/>
          </cell>
          <cell r="D21273" t="str">
            <v>LEM SILIKON BENING 300 ML</v>
          </cell>
          <cell r="E21273">
            <v>0</v>
          </cell>
          <cell r="F21273" t="str">
            <v>HIBF</v>
          </cell>
          <cell r="G21273" t="str">
            <v>CI_OTH</v>
          </cell>
          <cell r="H21273" t="str">
            <v>PC</v>
          </cell>
          <cell r="I21273" t="str">
            <v>CPR</v>
          </cell>
          <cell r="J21273" t="str">
            <v/>
          </cell>
          <cell r="K21273" t="str">
            <v>PD</v>
          </cell>
          <cell r="L21273" t="str">
            <v>3155</v>
          </cell>
          <cell r="M21273" t="str">
            <v>V</v>
          </cell>
          <cell r="N21273">
            <v>40000</v>
          </cell>
        </row>
        <row r="21274">
          <cell r="A21274" t="str">
            <v>SM-ALL-LEM-PR-0001</v>
          </cell>
          <cell r="B21274" t="str">
            <v>CINT</v>
          </cell>
          <cell r="C21274" t="str">
            <v/>
          </cell>
          <cell r="D21274" t="str">
            <v>POWER GLUE ( LEM KOREA )</v>
          </cell>
          <cell r="E21274">
            <v>0</v>
          </cell>
          <cell r="F21274" t="str">
            <v>HIBF</v>
          </cell>
          <cell r="G21274" t="str">
            <v>CI_OTH</v>
          </cell>
          <cell r="H21274" t="str">
            <v>PC</v>
          </cell>
          <cell r="I21274" t="str">
            <v>CPR</v>
          </cell>
          <cell r="J21274" t="str">
            <v/>
          </cell>
          <cell r="K21274" t="str">
            <v>PD</v>
          </cell>
          <cell r="L21274" t="str">
            <v>3155</v>
          </cell>
          <cell r="M21274" t="str">
            <v>V</v>
          </cell>
          <cell r="N21274">
            <v>6500</v>
          </cell>
        </row>
        <row r="21275">
          <cell r="A21275" t="str">
            <v>SM-ALL-OLI-EG-0006</v>
          </cell>
          <cell r="B21275" t="str">
            <v>CINT</v>
          </cell>
          <cell r="C21275" t="str">
            <v/>
          </cell>
          <cell r="D21275" t="str">
            <v>GREASE 651.04 NLGI.2</v>
          </cell>
          <cell r="E21275">
            <v>0</v>
          </cell>
          <cell r="F21275" t="str">
            <v>HIBF</v>
          </cell>
          <cell r="G21275" t="str">
            <v>CI_OLI</v>
          </cell>
          <cell r="H21275" t="str">
            <v>KG</v>
          </cell>
          <cell r="I21275" t="str">
            <v>CPR</v>
          </cell>
          <cell r="J21275" t="str">
            <v/>
          </cell>
          <cell r="K21275" t="str">
            <v>PD</v>
          </cell>
          <cell r="L21275" t="str">
            <v>3155</v>
          </cell>
          <cell r="M21275" t="str">
            <v>V</v>
          </cell>
          <cell r="N21275">
            <v>0</v>
          </cell>
        </row>
        <row r="21276">
          <cell r="A21276" t="str">
            <v>SM-ALL-OLI-EG-0007</v>
          </cell>
          <cell r="B21276" t="str">
            <v>CINT</v>
          </cell>
          <cell r="C21276" t="str">
            <v/>
          </cell>
          <cell r="D21276" t="str">
            <v>GREASE NLGI 0 DR 698</v>
          </cell>
          <cell r="E21276">
            <v>0</v>
          </cell>
          <cell r="F21276" t="str">
            <v>HIBF</v>
          </cell>
          <cell r="G21276" t="str">
            <v>CI_OLI</v>
          </cell>
          <cell r="H21276" t="str">
            <v>KG</v>
          </cell>
          <cell r="I21276" t="str">
            <v>CPR</v>
          </cell>
          <cell r="J21276" t="str">
            <v/>
          </cell>
          <cell r="K21276" t="str">
            <v>PD</v>
          </cell>
          <cell r="L21276" t="str">
            <v>3155</v>
          </cell>
          <cell r="M21276" t="str">
            <v>V</v>
          </cell>
          <cell r="N21276">
            <v>0</v>
          </cell>
        </row>
        <row r="21277">
          <cell r="A21277" t="str">
            <v>SM-ALL-OLI-EG-0008</v>
          </cell>
          <cell r="B21277" t="str">
            <v>CINT</v>
          </cell>
          <cell r="C21277" t="str">
            <v/>
          </cell>
          <cell r="D21277" t="str">
            <v>OLI BORING</v>
          </cell>
          <cell r="E21277">
            <v>0</v>
          </cell>
          <cell r="F21277" t="str">
            <v>HIBF</v>
          </cell>
          <cell r="G21277" t="str">
            <v>CI_OLI</v>
          </cell>
          <cell r="H21277" t="str">
            <v>L</v>
          </cell>
          <cell r="I21277" t="str">
            <v>CPR</v>
          </cell>
          <cell r="J21277" t="str">
            <v/>
          </cell>
          <cell r="K21277" t="str">
            <v>PD</v>
          </cell>
          <cell r="L21277" t="str">
            <v>3155</v>
          </cell>
          <cell r="M21277" t="str">
            <v>V</v>
          </cell>
          <cell r="N21277">
            <v>0</v>
          </cell>
        </row>
        <row r="21278">
          <cell r="A21278" t="str">
            <v>SM-ALL-OLI-EG-0009</v>
          </cell>
          <cell r="B21278" t="str">
            <v>CINT</v>
          </cell>
          <cell r="C21278" t="str">
            <v/>
          </cell>
          <cell r="D21278" t="str">
            <v>OLI SIPUH / QUENSHING OIL</v>
          </cell>
          <cell r="E21278">
            <v>0</v>
          </cell>
          <cell r="F21278" t="str">
            <v>HIBF</v>
          </cell>
          <cell r="G21278" t="str">
            <v>CI_OLI</v>
          </cell>
          <cell r="H21278" t="str">
            <v>L</v>
          </cell>
          <cell r="I21278" t="str">
            <v>CPR</v>
          </cell>
          <cell r="J21278" t="str">
            <v/>
          </cell>
          <cell r="K21278" t="str">
            <v>PD</v>
          </cell>
          <cell r="L21278" t="str">
            <v>3155</v>
          </cell>
          <cell r="M21278" t="str">
            <v>V</v>
          </cell>
          <cell r="N21278">
            <v>0</v>
          </cell>
        </row>
        <row r="21279">
          <cell r="A21279" t="str">
            <v>SM-ALL-OLI-EG-0010</v>
          </cell>
          <cell r="B21279" t="str">
            <v>CINT</v>
          </cell>
          <cell r="C21279" t="str">
            <v/>
          </cell>
          <cell r="D21279" t="str">
            <v>OLI TELUS C 10/15</v>
          </cell>
          <cell r="E21279">
            <v>0</v>
          </cell>
          <cell r="F21279" t="str">
            <v>HIBF</v>
          </cell>
          <cell r="G21279" t="str">
            <v>CI_OLI</v>
          </cell>
          <cell r="H21279" t="str">
            <v>L</v>
          </cell>
          <cell r="I21279" t="str">
            <v>CPR</v>
          </cell>
          <cell r="J21279" t="str">
            <v/>
          </cell>
          <cell r="K21279" t="str">
            <v>PD</v>
          </cell>
          <cell r="L21279" t="str">
            <v>3155</v>
          </cell>
          <cell r="M21279" t="str">
            <v>V</v>
          </cell>
          <cell r="N21279">
            <v>50000</v>
          </cell>
        </row>
        <row r="21280">
          <cell r="A21280" t="str">
            <v>SM-ALL-OLI-EG-0011</v>
          </cell>
          <cell r="B21280" t="str">
            <v>CINT</v>
          </cell>
          <cell r="C21280" t="str">
            <v/>
          </cell>
          <cell r="D21280" t="str">
            <v>OLI WD 40</v>
          </cell>
          <cell r="E21280">
            <v>0</v>
          </cell>
          <cell r="F21280" t="str">
            <v>HIBF</v>
          </cell>
          <cell r="G21280" t="str">
            <v>CI_OLI</v>
          </cell>
          <cell r="H21280" t="str">
            <v>PC</v>
          </cell>
          <cell r="I21280" t="str">
            <v>CPR</v>
          </cell>
          <cell r="J21280" t="str">
            <v/>
          </cell>
          <cell r="K21280" t="str">
            <v>PD</v>
          </cell>
          <cell r="L21280" t="str">
            <v>3155</v>
          </cell>
          <cell r="M21280" t="str">
            <v>V</v>
          </cell>
          <cell r="N21280">
            <v>81637</v>
          </cell>
        </row>
        <row r="21281">
          <cell r="A21281" t="str">
            <v>SM-ALL-OLI-EG-0012</v>
          </cell>
          <cell r="B21281" t="str">
            <v>CINT</v>
          </cell>
          <cell r="C21281" t="str">
            <v/>
          </cell>
          <cell r="D21281" t="str">
            <v>SHARK OIL ISO VG 46</v>
          </cell>
          <cell r="E21281">
            <v>0</v>
          </cell>
          <cell r="F21281" t="str">
            <v>HIBF</v>
          </cell>
          <cell r="G21281" t="str">
            <v>CI_OLI</v>
          </cell>
          <cell r="H21281" t="str">
            <v>PC</v>
          </cell>
          <cell r="I21281" t="str">
            <v>CPR</v>
          </cell>
          <cell r="J21281" t="str">
            <v/>
          </cell>
          <cell r="K21281" t="str">
            <v>PD</v>
          </cell>
          <cell r="L21281" t="str">
            <v>3155</v>
          </cell>
          <cell r="M21281" t="str">
            <v>V</v>
          </cell>
          <cell r="N21281">
            <v>0</v>
          </cell>
        </row>
        <row r="21282">
          <cell r="A21282" t="str">
            <v>SM-ALL-OLI-EG-0013</v>
          </cell>
          <cell r="B21282" t="str">
            <v>CINT</v>
          </cell>
          <cell r="C21282" t="str">
            <v/>
          </cell>
          <cell r="D21282" t="str">
            <v>GLYCERIN PH</v>
          </cell>
          <cell r="E21282">
            <v>0</v>
          </cell>
          <cell r="F21282" t="str">
            <v>HIBF</v>
          </cell>
          <cell r="G21282" t="str">
            <v>CI_OTH</v>
          </cell>
          <cell r="H21282" t="str">
            <v>PC</v>
          </cell>
          <cell r="I21282" t="str">
            <v>CPR</v>
          </cell>
          <cell r="J21282" t="str">
            <v/>
          </cell>
          <cell r="K21282" t="str">
            <v>PD</v>
          </cell>
          <cell r="L21282" t="str">
            <v>3155</v>
          </cell>
          <cell r="M21282" t="str">
            <v>V</v>
          </cell>
          <cell r="N21282">
            <v>39943</v>
          </cell>
        </row>
        <row r="21283">
          <cell r="A21283" t="str">
            <v>SM-ALL-OLI-EG-0014</v>
          </cell>
          <cell r="B21283" t="str">
            <v>CINT</v>
          </cell>
          <cell r="C21283" t="str">
            <v/>
          </cell>
          <cell r="D21283" t="str">
            <v>OLI DRATHON DR.865</v>
          </cell>
          <cell r="E21283">
            <v>0</v>
          </cell>
          <cell r="F21283" t="str">
            <v>HIBF</v>
          </cell>
          <cell r="G21283" t="str">
            <v>CI_OLI</v>
          </cell>
          <cell r="H21283" t="str">
            <v>L</v>
          </cell>
          <cell r="I21283" t="str">
            <v>CPR</v>
          </cell>
          <cell r="J21283" t="str">
            <v/>
          </cell>
          <cell r="K21283" t="str">
            <v>PD</v>
          </cell>
          <cell r="L21283" t="str">
            <v>3155</v>
          </cell>
          <cell r="M21283" t="str">
            <v>V</v>
          </cell>
          <cell r="N21283">
            <v>252000</v>
          </cell>
        </row>
        <row r="21284">
          <cell r="A21284" t="str">
            <v>SM-ALL-OLI-EG-0015</v>
          </cell>
          <cell r="B21284" t="str">
            <v>CINT</v>
          </cell>
          <cell r="C21284" t="str">
            <v/>
          </cell>
          <cell r="D21284" t="str">
            <v>OLI DRATHON DR.804</v>
          </cell>
          <cell r="E21284">
            <v>0</v>
          </cell>
          <cell r="F21284" t="str">
            <v>HIBF</v>
          </cell>
          <cell r="G21284" t="str">
            <v>CI_OLI</v>
          </cell>
          <cell r="H21284" t="str">
            <v>L</v>
          </cell>
          <cell r="I21284" t="str">
            <v>CPR</v>
          </cell>
          <cell r="J21284" t="str">
            <v/>
          </cell>
          <cell r="K21284" t="str">
            <v>PD</v>
          </cell>
          <cell r="L21284" t="str">
            <v>3155</v>
          </cell>
          <cell r="M21284" t="str">
            <v>V</v>
          </cell>
          <cell r="N21284">
            <v>165800</v>
          </cell>
        </row>
        <row r="21285">
          <cell r="A21285" t="str">
            <v>SM-ALL-OLI-EG-0016</v>
          </cell>
          <cell r="B21285" t="str">
            <v>CINT</v>
          </cell>
          <cell r="C21285" t="str">
            <v/>
          </cell>
          <cell r="D21285" t="str">
            <v>GREASE DRATHON DR671</v>
          </cell>
          <cell r="E21285">
            <v>0</v>
          </cell>
          <cell r="F21285" t="str">
            <v>HIBF</v>
          </cell>
          <cell r="G21285" t="str">
            <v>CI_OLI</v>
          </cell>
          <cell r="H21285" t="str">
            <v>L</v>
          </cell>
          <cell r="I21285" t="str">
            <v>CPR</v>
          </cell>
          <cell r="J21285" t="str">
            <v/>
          </cell>
          <cell r="K21285" t="str">
            <v>PD</v>
          </cell>
          <cell r="L21285" t="str">
            <v>3155</v>
          </cell>
          <cell r="M21285" t="str">
            <v>V</v>
          </cell>
          <cell r="N21285">
            <v>262900</v>
          </cell>
        </row>
        <row r="21286">
          <cell r="A21286" t="str">
            <v>SM-ALL-OLI-EG-0017</v>
          </cell>
          <cell r="B21286" t="str">
            <v>CINT</v>
          </cell>
          <cell r="C21286" t="str">
            <v/>
          </cell>
          <cell r="D21286" t="str">
            <v>GREASE DRATHON DR698</v>
          </cell>
          <cell r="E21286">
            <v>0</v>
          </cell>
          <cell r="F21286" t="str">
            <v>HIBF</v>
          </cell>
          <cell r="G21286" t="str">
            <v>CI_OLI</v>
          </cell>
          <cell r="H21286" t="str">
            <v>L</v>
          </cell>
          <cell r="I21286" t="str">
            <v>CPR</v>
          </cell>
          <cell r="J21286" t="str">
            <v/>
          </cell>
          <cell r="K21286" t="str">
            <v>PD</v>
          </cell>
          <cell r="L21286" t="str">
            <v>3155</v>
          </cell>
          <cell r="M21286" t="str">
            <v>V</v>
          </cell>
          <cell r="N21286">
            <v>178814</v>
          </cell>
        </row>
        <row r="21287">
          <cell r="A21287" t="str">
            <v>SM-ALL-OLI-EG-0018</v>
          </cell>
          <cell r="B21287" t="str">
            <v>CINT</v>
          </cell>
          <cell r="C21287" t="str">
            <v/>
          </cell>
          <cell r="D21287" t="str">
            <v>OLI DRATHON DR 859</v>
          </cell>
          <cell r="E21287">
            <v>0</v>
          </cell>
          <cell r="F21287" t="str">
            <v>HIBF</v>
          </cell>
          <cell r="G21287" t="str">
            <v>CI_OLI</v>
          </cell>
          <cell r="H21287" t="str">
            <v>L</v>
          </cell>
          <cell r="I21287" t="str">
            <v>CPR</v>
          </cell>
          <cell r="J21287" t="str">
            <v/>
          </cell>
          <cell r="K21287" t="str">
            <v>PD</v>
          </cell>
          <cell r="L21287" t="str">
            <v>3155</v>
          </cell>
          <cell r="M21287" t="str">
            <v>V</v>
          </cell>
          <cell r="N21287">
            <v>10</v>
          </cell>
        </row>
        <row r="21288">
          <cell r="A21288" t="str">
            <v>SM-ALL-OLI-EG-0019</v>
          </cell>
          <cell r="B21288" t="str">
            <v>CINT</v>
          </cell>
          <cell r="C21288" t="str">
            <v/>
          </cell>
          <cell r="D21288" t="str">
            <v>OLI DRATHON DR 813.03</v>
          </cell>
          <cell r="E21288">
            <v>0</v>
          </cell>
          <cell r="F21288" t="str">
            <v>HIBF</v>
          </cell>
          <cell r="G21288" t="str">
            <v>CI_OLI</v>
          </cell>
          <cell r="H21288" t="str">
            <v>L</v>
          </cell>
          <cell r="I21288" t="str">
            <v>CPR</v>
          </cell>
          <cell r="J21288" t="str">
            <v/>
          </cell>
          <cell r="K21288" t="str">
            <v>PD</v>
          </cell>
          <cell r="L21288" t="str">
            <v>3155</v>
          </cell>
          <cell r="M21288" t="str">
            <v>V</v>
          </cell>
          <cell r="N21288">
            <v>177160</v>
          </cell>
        </row>
        <row r="21289">
          <cell r="A21289" t="str">
            <v>SM-ALL-OLI-EG-0020</v>
          </cell>
          <cell r="B21289" t="str">
            <v>CINT</v>
          </cell>
          <cell r="C21289" t="str">
            <v/>
          </cell>
          <cell r="D21289" t="str">
            <v>OLI DRATHON DR 890.01</v>
          </cell>
          <cell r="E21289">
            <v>0</v>
          </cell>
          <cell r="F21289" t="str">
            <v>HIBF</v>
          </cell>
          <cell r="G21289" t="str">
            <v>CI_OLI</v>
          </cell>
          <cell r="H21289" t="str">
            <v>L</v>
          </cell>
          <cell r="I21289" t="str">
            <v>CPR</v>
          </cell>
          <cell r="J21289" t="str">
            <v/>
          </cell>
          <cell r="K21289" t="str">
            <v>PD</v>
          </cell>
          <cell r="L21289" t="str">
            <v>3155</v>
          </cell>
          <cell r="M21289" t="str">
            <v>V</v>
          </cell>
          <cell r="N21289">
            <v>150000</v>
          </cell>
        </row>
        <row r="21290">
          <cell r="A21290" t="str">
            <v>SM-ALL-OLI-EG-0021</v>
          </cell>
          <cell r="B21290" t="str">
            <v>CINT</v>
          </cell>
          <cell r="C21290" t="str">
            <v/>
          </cell>
          <cell r="D21290" t="str">
            <v>OLI DRATHON DR 813.01</v>
          </cell>
          <cell r="E21290">
            <v>0</v>
          </cell>
          <cell r="F21290" t="str">
            <v>HIBF</v>
          </cell>
          <cell r="G21290" t="str">
            <v>CI_OLI</v>
          </cell>
          <cell r="H21290" t="str">
            <v>L</v>
          </cell>
          <cell r="I21290" t="str">
            <v>CPR</v>
          </cell>
          <cell r="J21290" t="str">
            <v/>
          </cell>
          <cell r="K21290" t="str">
            <v>PD</v>
          </cell>
          <cell r="L21290" t="str">
            <v>3155</v>
          </cell>
          <cell r="M21290" t="str">
            <v>V</v>
          </cell>
          <cell r="N21290">
            <v>10</v>
          </cell>
        </row>
        <row r="21291">
          <cell r="A21291" t="str">
            <v>SM-ALL-OLI-EG-0022</v>
          </cell>
          <cell r="B21291" t="str">
            <v>CINT</v>
          </cell>
          <cell r="C21291" t="str">
            <v/>
          </cell>
          <cell r="D21291" t="str">
            <v>OLI DRATHON DR310 (GASKET &amp; PAINT REMOV)</v>
          </cell>
          <cell r="E21291">
            <v>0</v>
          </cell>
          <cell r="F21291" t="str">
            <v>HIBF</v>
          </cell>
          <cell r="G21291" t="str">
            <v>CI_OLI</v>
          </cell>
          <cell r="H21291" t="str">
            <v>PC</v>
          </cell>
          <cell r="I21291" t="str">
            <v>CPR</v>
          </cell>
          <cell r="J21291" t="str">
            <v/>
          </cell>
          <cell r="K21291" t="str">
            <v>PD</v>
          </cell>
          <cell r="L21291" t="str">
            <v>3155</v>
          </cell>
          <cell r="M21291" t="str">
            <v>V</v>
          </cell>
          <cell r="N21291">
            <v>214300</v>
          </cell>
        </row>
        <row r="21292">
          <cell r="A21292" t="str">
            <v>SM-ALL-OLI-EG-0023</v>
          </cell>
          <cell r="B21292" t="str">
            <v>CINT</v>
          </cell>
          <cell r="C21292" t="str">
            <v/>
          </cell>
          <cell r="D21292" t="str">
            <v>OLI DRATHON DR150 (ELECTRIC CLEANER)</v>
          </cell>
          <cell r="E21292">
            <v>0</v>
          </cell>
          <cell r="F21292" t="str">
            <v>HIBF</v>
          </cell>
          <cell r="G21292" t="str">
            <v>CI_OLI</v>
          </cell>
          <cell r="H21292" t="str">
            <v>PC</v>
          </cell>
          <cell r="I21292" t="str">
            <v>CPR</v>
          </cell>
          <cell r="J21292" t="str">
            <v/>
          </cell>
          <cell r="K21292" t="str">
            <v>PD</v>
          </cell>
          <cell r="L21292" t="str">
            <v>3155</v>
          </cell>
          <cell r="M21292" t="str">
            <v>V</v>
          </cell>
          <cell r="N21292">
            <v>571500</v>
          </cell>
        </row>
        <row r="21293">
          <cell r="A21293" t="str">
            <v>SM-ALL-OLI-EG-0024</v>
          </cell>
          <cell r="B21293" t="str">
            <v>CINT</v>
          </cell>
          <cell r="C21293" t="str">
            <v/>
          </cell>
          <cell r="D21293" t="str">
            <v>OLI DRATHON DR 806.02</v>
          </cell>
          <cell r="E21293">
            <v>0</v>
          </cell>
          <cell r="F21293" t="str">
            <v>HIBF</v>
          </cell>
          <cell r="G21293" t="str">
            <v>CI_OLI</v>
          </cell>
          <cell r="H21293" t="str">
            <v>L</v>
          </cell>
          <cell r="I21293" t="str">
            <v>CPR</v>
          </cell>
          <cell r="J21293" t="str">
            <v/>
          </cell>
          <cell r="K21293" t="str">
            <v>PD</v>
          </cell>
          <cell r="L21293" t="str">
            <v>3155</v>
          </cell>
          <cell r="M21293" t="str">
            <v>V</v>
          </cell>
          <cell r="N21293">
            <v>135400</v>
          </cell>
        </row>
        <row r="21294">
          <cell r="A21294" t="str">
            <v>SM-ALL-OLI-EG-0025</v>
          </cell>
          <cell r="B21294" t="str">
            <v>CINT</v>
          </cell>
          <cell r="C21294" t="str">
            <v/>
          </cell>
          <cell r="D21294" t="str">
            <v>OLI SHELL MORLINA S2 BP 10</v>
          </cell>
          <cell r="E21294">
            <v>0</v>
          </cell>
          <cell r="F21294" t="str">
            <v>HIBF</v>
          </cell>
          <cell r="G21294" t="str">
            <v>CI_OLI</v>
          </cell>
          <cell r="H21294" t="str">
            <v>L</v>
          </cell>
          <cell r="I21294" t="str">
            <v>CPR</v>
          </cell>
          <cell r="J21294" t="str">
            <v/>
          </cell>
          <cell r="K21294" t="str">
            <v>PD</v>
          </cell>
          <cell r="L21294" t="str">
            <v>3155</v>
          </cell>
          <cell r="M21294" t="str">
            <v>V</v>
          </cell>
          <cell r="N21294">
            <v>50000</v>
          </cell>
        </row>
        <row r="21295">
          <cell r="A21295" t="str">
            <v>SM-ALL-OLI-EG-0026</v>
          </cell>
          <cell r="B21295" t="str">
            <v>CINT</v>
          </cell>
          <cell r="C21295" t="str">
            <v/>
          </cell>
          <cell r="D21295" t="str">
            <v>GREASE UNIMOLY AC METALLIC</v>
          </cell>
          <cell r="E21295">
            <v>0</v>
          </cell>
          <cell r="F21295" t="str">
            <v>HIBF</v>
          </cell>
          <cell r="G21295" t="str">
            <v>CI_OLI</v>
          </cell>
          <cell r="H21295" t="str">
            <v>KG</v>
          </cell>
          <cell r="I21295" t="str">
            <v>CPR</v>
          </cell>
          <cell r="J21295" t="str">
            <v/>
          </cell>
          <cell r="K21295" t="str">
            <v>PD</v>
          </cell>
          <cell r="L21295" t="str">
            <v>3155</v>
          </cell>
          <cell r="M21295" t="str">
            <v>V</v>
          </cell>
          <cell r="N21295">
            <v>2600000</v>
          </cell>
        </row>
        <row r="21296">
          <cell r="A21296" t="str">
            <v>SM-ALL-OLI-EG-0027</v>
          </cell>
          <cell r="B21296" t="str">
            <v>CINT</v>
          </cell>
          <cell r="C21296" t="str">
            <v/>
          </cell>
          <cell r="D21296" t="str">
            <v>OLI DRATHON 813.02 COMPRESOR OIL</v>
          </cell>
          <cell r="E21296">
            <v>0</v>
          </cell>
          <cell r="F21296" t="str">
            <v>HIBF</v>
          </cell>
          <cell r="G21296" t="str">
            <v>CI_OLI</v>
          </cell>
          <cell r="H21296" t="str">
            <v>L</v>
          </cell>
          <cell r="I21296" t="str">
            <v>CPR</v>
          </cell>
          <cell r="J21296" t="str">
            <v/>
          </cell>
          <cell r="K21296" t="str">
            <v>PD</v>
          </cell>
          <cell r="L21296" t="str">
            <v>3155</v>
          </cell>
          <cell r="M21296" t="str">
            <v>V</v>
          </cell>
          <cell r="N21296">
            <v>280000</v>
          </cell>
        </row>
        <row r="21297">
          <cell r="A21297" t="str">
            <v>SM-ALL-OLI-PR-0001</v>
          </cell>
          <cell r="B21297" t="str">
            <v>CINT</v>
          </cell>
          <cell r="C21297" t="str">
            <v/>
          </cell>
          <cell r="D21297" t="str">
            <v>OLI DRATON 823.02</v>
          </cell>
          <cell r="E21297">
            <v>0</v>
          </cell>
          <cell r="F21297" t="str">
            <v>HIBF</v>
          </cell>
          <cell r="G21297" t="str">
            <v>CI_OLI</v>
          </cell>
          <cell r="H21297" t="str">
            <v>L</v>
          </cell>
          <cell r="I21297" t="str">
            <v>CPR</v>
          </cell>
          <cell r="J21297" t="str">
            <v/>
          </cell>
          <cell r="K21297" t="str">
            <v>PD</v>
          </cell>
          <cell r="L21297" t="str">
            <v>3155</v>
          </cell>
          <cell r="M21297" t="str">
            <v>V</v>
          </cell>
          <cell r="N21297">
            <v>144100</v>
          </cell>
        </row>
        <row r="21298">
          <cell r="A21298" t="str">
            <v>SM-ALL-OTH-EG-0013</v>
          </cell>
          <cell r="B21298" t="str">
            <v>CINT</v>
          </cell>
          <cell r="C21298" t="str">
            <v/>
          </cell>
          <cell r="D21298" t="str">
            <v>DOUBLE TAPE 1"</v>
          </cell>
          <cell r="E21298">
            <v>0</v>
          </cell>
          <cell r="F21298" t="str">
            <v>HIBF</v>
          </cell>
          <cell r="G21298" t="str">
            <v>CI_OTH</v>
          </cell>
          <cell r="H21298" t="str">
            <v>PC</v>
          </cell>
          <cell r="I21298" t="str">
            <v>CPR</v>
          </cell>
          <cell r="J21298" t="str">
            <v/>
          </cell>
          <cell r="K21298" t="str">
            <v>PD</v>
          </cell>
          <cell r="L21298" t="str">
            <v>3155</v>
          </cell>
          <cell r="M21298" t="str">
            <v>V</v>
          </cell>
          <cell r="N21298">
            <v>6089</v>
          </cell>
        </row>
        <row r="21299">
          <cell r="A21299" t="str">
            <v>SM-ALL-OTH-EG-0014</v>
          </cell>
          <cell r="B21299" t="str">
            <v>CINT</v>
          </cell>
          <cell r="C21299" t="str">
            <v/>
          </cell>
          <cell r="D21299" t="str">
            <v>PLACBAN KERTAS 24 MM</v>
          </cell>
          <cell r="E21299">
            <v>0</v>
          </cell>
          <cell r="F21299" t="str">
            <v>HIBF</v>
          </cell>
          <cell r="G21299" t="str">
            <v>CI_OTH</v>
          </cell>
          <cell r="H21299" t="str">
            <v>PC</v>
          </cell>
          <cell r="I21299" t="str">
            <v>CPR</v>
          </cell>
          <cell r="J21299" t="str">
            <v/>
          </cell>
          <cell r="K21299" t="str">
            <v>PD</v>
          </cell>
          <cell r="L21299" t="str">
            <v>3155</v>
          </cell>
          <cell r="M21299" t="str">
            <v>V</v>
          </cell>
          <cell r="N21299">
            <v>5253</v>
          </cell>
        </row>
        <row r="21300">
          <cell r="A21300" t="str">
            <v>SM-ALL-OTH-EG-0015</v>
          </cell>
          <cell r="B21300" t="str">
            <v>CINT</v>
          </cell>
          <cell r="C21300" t="str">
            <v/>
          </cell>
          <cell r="D21300" t="str">
            <v>SEAL TAPE BENING 1/2"</v>
          </cell>
          <cell r="E21300">
            <v>0</v>
          </cell>
          <cell r="F21300" t="str">
            <v>HIBF</v>
          </cell>
          <cell r="G21300" t="str">
            <v>CI_OTH</v>
          </cell>
          <cell r="H21300" t="str">
            <v>PC</v>
          </cell>
          <cell r="I21300" t="str">
            <v>CPR</v>
          </cell>
          <cell r="J21300" t="str">
            <v/>
          </cell>
          <cell r="K21300" t="str">
            <v>PD</v>
          </cell>
          <cell r="L21300" t="str">
            <v>3155</v>
          </cell>
          <cell r="M21300" t="str">
            <v>V</v>
          </cell>
          <cell r="N21300">
            <v>2703</v>
          </cell>
        </row>
        <row r="21301">
          <cell r="A21301" t="str">
            <v>SM-ALL-OTH-EG-0016</v>
          </cell>
          <cell r="B21301" t="str">
            <v>CINT</v>
          </cell>
          <cell r="C21301" t="str">
            <v/>
          </cell>
          <cell r="D21301" t="str">
            <v>SEALER</v>
          </cell>
          <cell r="E21301">
            <v>0</v>
          </cell>
          <cell r="F21301" t="str">
            <v>HIBF</v>
          </cell>
          <cell r="G21301" t="str">
            <v>CI_OTH</v>
          </cell>
          <cell r="H21301" t="str">
            <v>PC</v>
          </cell>
          <cell r="I21301" t="str">
            <v>CPR</v>
          </cell>
          <cell r="J21301" t="str">
            <v/>
          </cell>
          <cell r="K21301" t="str">
            <v>PD</v>
          </cell>
          <cell r="L21301" t="str">
            <v>3155</v>
          </cell>
          <cell r="M21301" t="str">
            <v>V</v>
          </cell>
          <cell r="N21301">
            <v>0</v>
          </cell>
        </row>
        <row r="21302">
          <cell r="A21302" t="str">
            <v>SM-ALL-OTH-EG-0017</v>
          </cell>
          <cell r="B21302" t="str">
            <v>CINT</v>
          </cell>
          <cell r="C21302" t="str">
            <v/>
          </cell>
          <cell r="D21302" t="str">
            <v>AUTO SEALER KECIL</v>
          </cell>
          <cell r="E21302">
            <v>0</v>
          </cell>
          <cell r="F21302" t="str">
            <v>HIBF</v>
          </cell>
          <cell r="G21302" t="str">
            <v>CI_OTH</v>
          </cell>
          <cell r="H21302" t="str">
            <v>PC</v>
          </cell>
          <cell r="I21302" t="str">
            <v>CPR</v>
          </cell>
          <cell r="J21302" t="str">
            <v/>
          </cell>
          <cell r="K21302" t="str">
            <v>PD</v>
          </cell>
          <cell r="L21302" t="str">
            <v>3155</v>
          </cell>
          <cell r="M21302" t="str">
            <v>V</v>
          </cell>
          <cell r="N21302">
            <v>21250</v>
          </cell>
        </row>
        <row r="21303">
          <cell r="A21303" t="str">
            <v>SM-ALL-OTH-EG-0018</v>
          </cell>
          <cell r="B21303" t="str">
            <v>CINT</v>
          </cell>
          <cell r="C21303" t="str">
            <v/>
          </cell>
          <cell r="D21303" t="str">
            <v>PLASTIC STEEL DEXTONE 48 GR</v>
          </cell>
          <cell r="E21303">
            <v>0</v>
          </cell>
          <cell r="F21303" t="str">
            <v>HIBF</v>
          </cell>
          <cell r="G21303" t="str">
            <v>CI_OTH</v>
          </cell>
          <cell r="H21303" t="str">
            <v>PC</v>
          </cell>
          <cell r="I21303" t="str">
            <v>CPR</v>
          </cell>
          <cell r="J21303" t="str">
            <v/>
          </cell>
          <cell r="K21303" t="str">
            <v>PD</v>
          </cell>
          <cell r="L21303" t="str">
            <v>3155</v>
          </cell>
          <cell r="M21303" t="str">
            <v>V</v>
          </cell>
          <cell r="N21303">
            <v>20000</v>
          </cell>
        </row>
        <row r="21304">
          <cell r="A21304" t="str">
            <v>SM-ALL-OTH-PR-0001</v>
          </cell>
          <cell r="B21304" t="str">
            <v>CINT</v>
          </cell>
          <cell r="C21304" t="str">
            <v/>
          </cell>
          <cell r="D21304" t="str">
            <v>STRAPPING BAND 12 MM</v>
          </cell>
          <cell r="E21304">
            <v>0</v>
          </cell>
          <cell r="F21304" t="str">
            <v>HIBF</v>
          </cell>
          <cell r="G21304" t="str">
            <v>CI_OTH</v>
          </cell>
          <cell r="H21304" t="str">
            <v>ROL</v>
          </cell>
          <cell r="I21304" t="str">
            <v>CPR</v>
          </cell>
          <cell r="J21304" t="str">
            <v/>
          </cell>
          <cell r="K21304" t="str">
            <v>PD</v>
          </cell>
          <cell r="L21304" t="str">
            <v>3155</v>
          </cell>
          <cell r="M21304" t="str">
            <v>V</v>
          </cell>
          <cell r="N21304">
            <v>122000</v>
          </cell>
        </row>
        <row r="21305">
          <cell r="A21305" t="str">
            <v>SM-ALL-SOL-00-0001</v>
          </cell>
          <cell r="B21305" t="str">
            <v>CINT</v>
          </cell>
          <cell r="C21305" t="str">
            <v/>
          </cell>
          <cell r="D21305" t="str">
            <v>SOLAR</v>
          </cell>
          <cell r="E21305">
            <v>0</v>
          </cell>
          <cell r="F21305" t="str">
            <v>HIBF</v>
          </cell>
          <cell r="G21305" t="str">
            <v>CI_SOLAR</v>
          </cell>
          <cell r="H21305" t="str">
            <v>L</v>
          </cell>
          <cell r="I21305" t="str">
            <v>CPR</v>
          </cell>
          <cell r="J21305" t="str">
            <v/>
          </cell>
          <cell r="K21305" t="str">
            <v>PD</v>
          </cell>
          <cell r="L21305" t="str">
            <v>3155</v>
          </cell>
          <cell r="M21305" t="str">
            <v>V</v>
          </cell>
          <cell r="N21305">
            <v>11235</v>
          </cell>
        </row>
        <row r="21306">
          <cell r="A21306" t="str">
            <v>SM-ALL-TRX-EG-0001</v>
          </cell>
          <cell r="B21306" t="str">
            <v>CINT</v>
          </cell>
          <cell r="C21306" t="str">
            <v/>
          </cell>
          <cell r="D21306" t="str">
            <v>MULTIPLEK 9.0 X 4" X 8"</v>
          </cell>
          <cell r="E21306">
            <v>0</v>
          </cell>
          <cell r="F21306" t="str">
            <v>HIBF</v>
          </cell>
          <cell r="G21306" t="str">
            <v>CI_BOARD</v>
          </cell>
          <cell r="H21306" t="str">
            <v>PC</v>
          </cell>
          <cell r="I21306" t="str">
            <v>CPR</v>
          </cell>
          <cell r="J21306" t="str">
            <v/>
          </cell>
          <cell r="K21306" t="str">
            <v>PD</v>
          </cell>
          <cell r="L21306" t="str">
            <v>3155</v>
          </cell>
          <cell r="M21306" t="str">
            <v>V</v>
          </cell>
          <cell r="N21306">
            <v>0</v>
          </cell>
        </row>
        <row r="21307">
          <cell r="A21307" t="str">
            <v>SM-MSN-LEM-PR-0001</v>
          </cell>
          <cell r="B21307" t="str">
            <v>CINT</v>
          </cell>
          <cell r="C21307" t="str">
            <v/>
          </cell>
          <cell r="D21307" t="str">
            <v>LEM TECHNOMELT KS 224/2  M-120-140</v>
          </cell>
          <cell r="E21307">
            <v>0</v>
          </cell>
          <cell r="F21307" t="str">
            <v>HIBF</v>
          </cell>
          <cell r="G21307" t="str">
            <v>CI_OTH</v>
          </cell>
          <cell r="H21307" t="str">
            <v>KG</v>
          </cell>
          <cell r="I21307" t="str">
            <v>CPR</v>
          </cell>
          <cell r="J21307" t="str">
            <v/>
          </cell>
          <cell r="K21307" t="str">
            <v>PD</v>
          </cell>
          <cell r="L21307" t="str">
            <v>3155</v>
          </cell>
          <cell r="M21307" t="str">
            <v>V</v>
          </cell>
          <cell r="N21307">
            <v>74215</v>
          </cell>
        </row>
        <row r="21308">
          <cell r="A21308" t="str">
            <v>SM-MSN-OLI-EG-0002</v>
          </cell>
          <cell r="B21308" t="str">
            <v>CINT</v>
          </cell>
          <cell r="C21308" t="str">
            <v/>
          </cell>
          <cell r="D21308" t="str">
            <v>DR 697 - WHEEL BEARING GREASE</v>
          </cell>
          <cell r="E21308">
            <v>0</v>
          </cell>
          <cell r="F21308" t="str">
            <v>HIBF</v>
          </cell>
          <cell r="G21308" t="str">
            <v>CI_OLI</v>
          </cell>
          <cell r="H21308" t="str">
            <v>KG</v>
          </cell>
          <cell r="I21308" t="str">
            <v>CPR</v>
          </cell>
          <cell r="J21308" t="str">
            <v/>
          </cell>
          <cell r="K21308" t="str">
            <v>PD</v>
          </cell>
          <cell r="L21308" t="str">
            <v>3155</v>
          </cell>
          <cell r="M21308" t="str">
            <v>V</v>
          </cell>
          <cell r="N21308">
            <v>196000</v>
          </cell>
        </row>
        <row r="21309">
          <cell r="A21309" t="str">
            <v>SM-MSN-OTH-EG-0001</v>
          </cell>
          <cell r="B21309" t="str">
            <v>CINT</v>
          </cell>
          <cell r="C21309" t="str">
            <v/>
          </cell>
          <cell r="D21309" t="str">
            <v>REFRIGERANT R11</v>
          </cell>
          <cell r="E21309">
            <v>0</v>
          </cell>
          <cell r="F21309" t="str">
            <v>HIBF</v>
          </cell>
          <cell r="G21309" t="str">
            <v>CI_OTH</v>
          </cell>
          <cell r="H21309" t="str">
            <v>KG</v>
          </cell>
          <cell r="I21309" t="str">
            <v>CPR</v>
          </cell>
          <cell r="J21309" t="str">
            <v/>
          </cell>
          <cell r="K21309" t="str">
            <v>PD</v>
          </cell>
          <cell r="L21309" t="str">
            <v>3155</v>
          </cell>
          <cell r="M21309" t="str">
            <v>V</v>
          </cell>
          <cell r="N21309">
            <v>90000</v>
          </cell>
        </row>
        <row r="21310">
          <cell r="A21310" t="str">
            <v>SM-MSN-OTH-EG-0002</v>
          </cell>
          <cell r="B21310" t="str">
            <v>CINT</v>
          </cell>
          <cell r="C21310" t="str">
            <v/>
          </cell>
          <cell r="D21310" t="str">
            <v>REFRIGERANT R22</v>
          </cell>
          <cell r="E21310">
            <v>0</v>
          </cell>
          <cell r="F21310" t="str">
            <v>HIBF</v>
          </cell>
          <cell r="G21310" t="str">
            <v>CI_OTH</v>
          </cell>
          <cell r="H21310" t="str">
            <v>KG</v>
          </cell>
          <cell r="I21310" t="str">
            <v>CPR</v>
          </cell>
          <cell r="J21310" t="str">
            <v/>
          </cell>
          <cell r="K21310" t="str">
            <v>PD</v>
          </cell>
          <cell r="L21310" t="str">
            <v>3155</v>
          </cell>
          <cell r="M21310" t="str">
            <v>V</v>
          </cell>
          <cell r="N21310">
            <v>540000</v>
          </cell>
        </row>
        <row r="21311">
          <cell r="A21311" t="str">
            <v>SM-MSN-OTH-EG-0003</v>
          </cell>
          <cell r="B21311" t="str">
            <v>CINT</v>
          </cell>
          <cell r="C21311" t="str">
            <v/>
          </cell>
          <cell r="D21311" t="str">
            <v>REFRIGERANT R407</v>
          </cell>
          <cell r="E21311">
            <v>0</v>
          </cell>
          <cell r="F21311" t="str">
            <v>HIBF</v>
          </cell>
          <cell r="G21311" t="str">
            <v>CI_OTH</v>
          </cell>
          <cell r="H21311" t="str">
            <v>KG</v>
          </cell>
          <cell r="I21311" t="str">
            <v>CPR</v>
          </cell>
          <cell r="J21311" t="str">
            <v/>
          </cell>
          <cell r="K21311" t="str">
            <v>PD</v>
          </cell>
          <cell r="L21311" t="str">
            <v>3155</v>
          </cell>
          <cell r="M21311" t="str">
            <v>V</v>
          </cell>
          <cell r="N21311">
            <v>450000</v>
          </cell>
        </row>
        <row r="21312">
          <cell r="A21312" t="str">
            <v>SM-OTH-000-00-0001</v>
          </cell>
          <cell r="B21312" t="str">
            <v>CINT</v>
          </cell>
          <cell r="C21312" t="str">
            <v/>
          </cell>
          <cell r="D21312" t="str">
            <v>KASO 5 X 7 X 400 CM</v>
          </cell>
          <cell r="E21312">
            <v>0</v>
          </cell>
          <cell r="F21312" t="str">
            <v>HIBF</v>
          </cell>
          <cell r="G21312" t="str">
            <v>CI_OTH</v>
          </cell>
          <cell r="H21312" t="str">
            <v>PC</v>
          </cell>
          <cell r="I21312" t="str">
            <v>CPR</v>
          </cell>
          <cell r="J21312" t="str">
            <v/>
          </cell>
          <cell r="K21312" t="str">
            <v>PD</v>
          </cell>
          <cell r="L21312" t="str">
            <v>3155</v>
          </cell>
          <cell r="M21312" t="str">
            <v>V</v>
          </cell>
          <cell r="N21312">
            <v>75000</v>
          </cell>
        </row>
        <row r="21313">
          <cell r="A21313" t="str">
            <v>SM-OTH-000-00-0002</v>
          </cell>
          <cell r="B21313" t="str">
            <v>CINT</v>
          </cell>
          <cell r="C21313" t="str">
            <v/>
          </cell>
          <cell r="D21313" t="str">
            <v>KASO 3 X 4 X 400</v>
          </cell>
          <cell r="E21313">
            <v>0</v>
          </cell>
          <cell r="F21313" t="str">
            <v>HIBF</v>
          </cell>
          <cell r="G21313" t="str">
            <v>CI_OTH</v>
          </cell>
          <cell r="H21313" t="str">
            <v>PC</v>
          </cell>
          <cell r="I21313" t="str">
            <v>CPR</v>
          </cell>
          <cell r="J21313" t="str">
            <v/>
          </cell>
          <cell r="K21313" t="str">
            <v>PD</v>
          </cell>
          <cell r="L21313" t="str">
            <v>3155</v>
          </cell>
          <cell r="M21313" t="str">
            <v>V</v>
          </cell>
          <cell r="N21313">
            <v>35000</v>
          </cell>
        </row>
        <row r="21314">
          <cell r="A21314" t="str">
            <v>SM-OTH-000-EG-0003</v>
          </cell>
          <cell r="B21314" t="str">
            <v>CINT</v>
          </cell>
          <cell r="C21314" t="str">
            <v/>
          </cell>
          <cell r="D21314" t="str">
            <v>AUTO SEALER UKURAN BESAR</v>
          </cell>
          <cell r="E21314">
            <v>0</v>
          </cell>
          <cell r="F21314" t="str">
            <v>HIBF</v>
          </cell>
          <cell r="G21314" t="str">
            <v>CI_OTH</v>
          </cell>
          <cell r="H21314" t="str">
            <v>PC</v>
          </cell>
          <cell r="I21314" t="str">
            <v>CPR</v>
          </cell>
          <cell r="J21314" t="str">
            <v/>
          </cell>
          <cell r="K21314" t="str">
            <v>PD</v>
          </cell>
          <cell r="L21314" t="str">
            <v>3155</v>
          </cell>
          <cell r="M21314" t="str">
            <v>V</v>
          </cell>
          <cell r="N21314">
            <v>20000</v>
          </cell>
        </row>
        <row r="21315">
          <cell r="A21315" t="str">
            <v>SM-OTH-OTH-PR-0001</v>
          </cell>
          <cell r="B21315" t="str">
            <v>CINT</v>
          </cell>
          <cell r="C21315" t="str">
            <v/>
          </cell>
          <cell r="D21315" t="str">
            <v>SPIDOL HPL TOUCH UP MAPLE</v>
          </cell>
          <cell r="E21315">
            <v>0</v>
          </cell>
          <cell r="F21315" t="str">
            <v>HIBF</v>
          </cell>
          <cell r="G21315" t="str">
            <v>CI_OTH</v>
          </cell>
          <cell r="H21315" t="str">
            <v>PC</v>
          </cell>
          <cell r="I21315" t="str">
            <v>CPR</v>
          </cell>
          <cell r="J21315" t="str">
            <v/>
          </cell>
          <cell r="K21315" t="str">
            <v>PD</v>
          </cell>
          <cell r="L21315" t="str">
            <v>3155</v>
          </cell>
          <cell r="M21315" t="str">
            <v>V</v>
          </cell>
          <cell r="N21315">
            <v>18000</v>
          </cell>
        </row>
        <row r="21316">
          <cell r="A21316" t="str">
            <v>SM-OTH-OTH-PR-0002</v>
          </cell>
          <cell r="B21316" t="str">
            <v>CINT</v>
          </cell>
          <cell r="C21316" t="str">
            <v/>
          </cell>
          <cell r="D21316" t="str">
            <v>SPIDOL HPL TOUCH UP WALNUT</v>
          </cell>
          <cell r="E21316">
            <v>0</v>
          </cell>
          <cell r="F21316" t="str">
            <v>HIBF</v>
          </cell>
          <cell r="G21316" t="str">
            <v>CI_OTH</v>
          </cell>
          <cell r="H21316" t="str">
            <v>PC</v>
          </cell>
          <cell r="I21316" t="str">
            <v>CPR</v>
          </cell>
          <cell r="J21316" t="str">
            <v/>
          </cell>
          <cell r="K21316" t="str">
            <v>PD</v>
          </cell>
          <cell r="L21316" t="str">
            <v>3155</v>
          </cell>
          <cell r="M21316" t="str">
            <v>V</v>
          </cell>
          <cell r="N21316">
            <v>18000</v>
          </cell>
        </row>
        <row r="21317">
          <cell r="A21317" t="str">
            <v>SM-OTH-OTH-PR-0003</v>
          </cell>
          <cell r="B21317" t="str">
            <v>CINT</v>
          </cell>
          <cell r="C21317" t="str">
            <v/>
          </cell>
          <cell r="D21317" t="str">
            <v>SPIDOL HPL TOUCH UP MAHOGANI</v>
          </cell>
          <cell r="E21317">
            <v>0</v>
          </cell>
          <cell r="F21317" t="str">
            <v>HIBF</v>
          </cell>
          <cell r="G21317" t="str">
            <v>CI_OTH</v>
          </cell>
          <cell r="H21317" t="str">
            <v>PC</v>
          </cell>
          <cell r="I21317" t="str">
            <v>CPR</v>
          </cell>
          <cell r="J21317" t="str">
            <v/>
          </cell>
          <cell r="K21317" t="str">
            <v>PD</v>
          </cell>
          <cell r="L21317" t="str">
            <v>3155</v>
          </cell>
          <cell r="M21317" t="str">
            <v>V</v>
          </cell>
          <cell r="N21317">
            <v>18000</v>
          </cell>
        </row>
        <row r="21318">
          <cell r="A21318" t="str">
            <v>SM-OTH-OTH-PR-0004</v>
          </cell>
          <cell r="B21318" t="str">
            <v>CINT</v>
          </cell>
          <cell r="C21318" t="str">
            <v/>
          </cell>
          <cell r="D21318" t="str">
            <v>SPIDOL HPL TOUCH UP BLACK</v>
          </cell>
          <cell r="E21318">
            <v>0</v>
          </cell>
          <cell r="F21318" t="str">
            <v>HIBF</v>
          </cell>
          <cell r="G21318" t="str">
            <v>CI_OTH</v>
          </cell>
          <cell r="H21318" t="str">
            <v>PC</v>
          </cell>
          <cell r="I21318" t="str">
            <v>CPR</v>
          </cell>
          <cell r="J21318" t="str">
            <v/>
          </cell>
          <cell r="K21318" t="str">
            <v>PD</v>
          </cell>
          <cell r="L21318" t="str">
            <v>3155</v>
          </cell>
          <cell r="M21318" t="str">
            <v>V</v>
          </cell>
          <cell r="N21318">
            <v>18000</v>
          </cell>
        </row>
        <row r="21319">
          <cell r="A21319" t="str">
            <v>SM-OTH-OTH-PR-0005</v>
          </cell>
          <cell r="B21319" t="str">
            <v>CINT</v>
          </cell>
          <cell r="C21319" t="str">
            <v/>
          </cell>
          <cell r="D21319" t="str">
            <v>SPIDOL PAINT MARKER WHITE PERMANEN</v>
          </cell>
          <cell r="E21319">
            <v>0</v>
          </cell>
          <cell r="F21319" t="str">
            <v>HIBF</v>
          </cell>
          <cell r="G21319" t="str">
            <v>CI_OTH</v>
          </cell>
          <cell r="H21319" t="str">
            <v>PC</v>
          </cell>
          <cell r="I21319" t="str">
            <v>CPR</v>
          </cell>
          <cell r="J21319" t="str">
            <v/>
          </cell>
          <cell r="K21319" t="str">
            <v>PD</v>
          </cell>
          <cell r="L21319" t="str">
            <v>3155</v>
          </cell>
          <cell r="M21319" t="str">
            <v>V</v>
          </cell>
          <cell r="N21319">
            <v>20000</v>
          </cell>
        </row>
        <row r="21320">
          <cell r="A21320" t="str">
            <v>SP-000-OTH-EG-0004</v>
          </cell>
          <cell r="B21320" t="str">
            <v>CINT</v>
          </cell>
          <cell r="C21320" t="str">
            <v/>
          </cell>
          <cell r="D21320" t="str">
            <v>KAWAT BETON</v>
          </cell>
          <cell r="E21320">
            <v>0</v>
          </cell>
          <cell r="F21320" t="str">
            <v>ERSF</v>
          </cell>
          <cell r="G21320" t="str">
            <v>CI_OTH</v>
          </cell>
          <cell r="H21320" t="str">
            <v>KG</v>
          </cell>
          <cell r="I21320" t="str">
            <v>CPR</v>
          </cell>
          <cell r="J21320" t="str">
            <v/>
          </cell>
          <cell r="K21320" t="str">
            <v>ND</v>
          </cell>
          <cell r="L21320" t="str">
            <v>3045</v>
          </cell>
          <cell r="M21320" t="str">
            <v>V</v>
          </cell>
          <cell r="N21320">
            <v>25000</v>
          </cell>
        </row>
        <row r="21321">
          <cell r="A21321" t="str">
            <v>SP-000-OTH-EG-0005</v>
          </cell>
          <cell r="B21321" t="str">
            <v>CINT</v>
          </cell>
          <cell r="C21321" t="str">
            <v/>
          </cell>
          <cell r="D21321" t="str">
            <v>KAWAT STAINLES 3 MM</v>
          </cell>
          <cell r="E21321">
            <v>0</v>
          </cell>
          <cell r="F21321" t="str">
            <v>ERSF</v>
          </cell>
          <cell r="G21321" t="str">
            <v>CI_OTH</v>
          </cell>
          <cell r="H21321" t="str">
            <v>KG</v>
          </cell>
          <cell r="I21321" t="str">
            <v>CPR</v>
          </cell>
          <cell r="J21321" t="str">
            <v/>
          </cell>
          <cell r="K21321" t="str">
            <v>ND</v>
          </cell>
          <cell r="L21321" t="str">
            <v>3045</v>
          </cell>
          <cell r="M21321" t="str">
            <v>V</v>
          </cell>
          <cell r="N21321">
            <v>105000</v>
          </cell>
        </row>
        <row r="21322">
          <cell r="A21322" t="str">
            <v>SP-000-OTH-EG-0006</v>
          </cell>
          <cell r="B21322" t="str">
            <v>CINT</v>
          </cell>
          <cell r="C21322" t="str">
            <v/>
          </cell>
          <cell r="D21322" t="str">
            <v>PLAT TEMBAGA 8 X 40 X 6000 MM</v>
          </cell>
          <cell r="E21322">
            <v>0</v>
          </cell>
          <cell r="F21322" t="str">
            <v>ERSF</v>
          </cell>
          <cell r="G21322" t="str">
            <v>CI_OTH</v>
          </cell>
          <cell r="H21322" t="str">
            <v>PC</v>
          </cell>
          <cell r="I21322" t="str">
            <v>CPR</v>
          </cell>
          <cell r="J21322" t="str">
            <v/>
          </cell>
          <cell r="K21322" t="str">
            <v>PD</v>
          </cell>
          <cell r="L21322" t="str">
            <v>3045</v>
          </cell>
          <cell r="M21322" t="str">
            <v>V</v>
          </cell>
          <cell r="N21322">
            <v>2500000</v>
          </cell>
        </row>
        <row r="21323">
          <cell r="A21323" t="str">
            <v>SP-000-OTH-EG-0007</v>
          </cell>
          <cell r="B21323" t="str">
            <v>CINT</v>
          </cell>
          <cell r="C21323" t="str">
            <v/>
          </cell>
          <cell r="D21323" t="str">
            <v>PLATE STRIP 5 X 25 X 6000</v>
          </cell>
          <cell r="E21323">
            <v>0</v>
          </cell>
          <cell r="F21323" t="str">
            <v>ERSF</v>
          </cell>
          <cell r="G21323" t="str">
            <v>CI_OTH</v>
          </cell>
          <cell r="H21323" t="str">
            <v>PC</v>
          </cell>
          <cell r="I21323" t="str">
            <v>CPR</v>
          </cell>
          <cell r="J21323" t="str">
            <v/>
          </cell>
          <cell r="K21323" t="str">
            <v>PD</v>
          </cell>
          <cell r="L21323" t="str">
            <v>3045</v>
          </cell>
          <cell r="M21323" t="str">
            <v>V</v>
          </cell>
          <cell r="N21323">
            <v>112000</v>
          </cell>
        </row>
        <row r="21324">
          <cell r="A21324" t="str">
            <v>SP-000-OTH-EG-0008</v>
          </cell>
          <cell r="B21324" t="str">
            <v>CINT</v>
          </cell>
          <cell r="C21324" t="str">
            <v/>
          </cell>
          <cell r="D21324" t="str">
            <v>PLATE STRIP 3 X 20 X 3000</v>
          </cell>
          <cell r="E21324">
            <v>0</v>
          </cell>
          <cell r="F21324" t="str">
            <v>ERSF</v>
          </cell>
          <cell r="G21324" t="str">
            <v>CI_OTH</v>
          </cell>
          <cell r="H21324" t="str">
            <v>PC</v>
          </cell>
          <cell r="I21324" t="str">
            <v>CPR</v>
          </cell>
          <cell r="J21324" t="str">
            <v/>
          </cell>
          <cell r="K21324" t="str">
            <v>PD</v>
          </cell>
          <cell r="L21324" t="str">
            <v>3045</v>
          </cell>
          <cell r="M21324" t="str">
            <v>V</v>
          </cell>
          <cell r="N21324">
            <v>30000</v>
          </cell>
        </row>
        <row r="21325">
          <cell r="A21325" t="str">
            <v>SP-000-OTH-EG-0009</v>
          </cell>
          <cell r="B21325" t="str">
            <v>CINT</v>
          </cell>
          <cell r="C21325" t="str">
            <v/>
          </cell>
          <cell r="D21325" t="str">
            <v>PLATE STAINLESS 4 X 20 X 1200</v>
          </cell>
          <cell r="E21325">
            <v>0</v>
          </cell>
          <cell r="F21325" t="str">
            <v>ERSF</v>
          </cell>
          <cell r="G21325" t="str">
            <v>CI_OTH</v>
          </cell>
          <cell r="H21325" t="str">
            <v>PC</v>
          </cell>
          <cell r="I21325" t="str">
            <v>CPR</v>
          </cell>
          <cell r="J21325" t="str">
            <v/>
          </cell>
          <cell r="K21325" t="str">
            <v>PD</v>
          </cell>
          <cell r="L21325" t="str">
            <v>3045</v>
          </cell>
          <cell r="M21325" t="str">
            <v>V</v>
          </cell>
          <cell r="N21325">
            <v>75000</v>
          </cell>
        </row>
        <row r="21326">
          <cell r="A21326" t="str">
            <v>SP-000-OTH-EG-0010</v>
          </cell>
          <cell r="B21326" t="str">
            <v>CINT</v>
          </cell>
          <cell r="C21326" t="str">
            <v/>
          </cell>
          <cell r="D21326" t="str">
            <v>ASTAL STAINLESS DIA 10 X 6000</v>
          </cell>
          <cell r="E21326">
            <v>0</v>
          </cell>
          <cell r="F21326" t="str">
            <v>ERSF</v>
          </cell>
          <cell r="G21326" t="str">
            <v>CI_OTH</v>
          </cell>
          <cell r="H21326" t="str">
            <v>PC</v>
          </cell>
          <cell r="I21326" t="str">
            <v>CPR</v>
          </cell>
          <cell r="J21326" t="str">
            <v/>
          </cell>
          <cell r="K21326" t="str">
            <v>PD</v>
          </cell>
          <cell r="L21326" t="str">
            <v>3045</v>
          </cell>
          <cell r="M21326" t="str">
            <v>V</v>
          </cell>
          <cell r="N21326">
            <v>455000</v>
          </cell>
        </row>
        <row r="21327">
          <cell r="A21327" t="str">
            <v>SP-000-OTH-EG-0011</v>
          </cell>
          <cell r="B21327" t="str">
            <v>CINT</v>
          </cell>
          <cell r="C21327" t="str">
            <v/>
          </cell>
          <cell r="D21327" t="str">
            <v>KAWAT STAINLES 4MM</v>
          </cell>
          <cell r="E21327">
            <v>0</v>
          </cell>
          <cell r="F21327" t="str">
            <v>ERSF</v>
          </cell>
          <cell r="G21327" t="str">
            <v>CI_OTH</v>
          </cell>
          <cell r="H21327" t="str">
            <v>KG</v>
          </cell>
          <cell r="I21327" t="str">
            <v>CPR</v>
          </cell>
          <cell r="J21327" t="str">
            <v/>
          </cell>
          <cell r="K21327" t="str">
            <v>PD</v>
          </cell>
          <cell r="L21327" t="str">
            <v>3045</v>
          </cell>
          <cell r="M21327" t="str">
            <v>V</v>
          </cell>
          <cell r="N21327">
            <v>105000</v>
          </cell>
        </row>
        <row r="21328">
          <cell r="A21328" t="str">
            <v>SP-000-OTH-EG-0012</v>
          </cell>
          <cell r="B21328" t="str">
            <v>CINT</v>
          </cell>
          <cell r="C21328" t="str">
            <v/>
          </cell>
          <cell r="D21328" t="str">
            <v>PLATE TEMBAGA 15 X 1000 X 4000</v>
          </cell>
          <cell r="E21328">
            <v>0</v>
          </cell>
          <cell r="F21328" t="str">
            <v>ERSF</v>
          </cell>
          <cell r="G21328" t="str">
            <v>CI_OTH</v>
          </cell>
          <cell r="H21328" t="str">
            <v>PC</v>
          </cell>
          <cell r="I21328" t="str">
            <v>CPR</v>
          </cell>
          <cell r="J21328" t="str">
            <v/>
          </cell>
          <cell r="K21328" t="str">
            <v>PD</v>
          </cell>
          <cell r="L21328" t="str">
            <v>3045</v>
          </cell>
          <cell r="M21328" t="str">
            <v>V</v>
          </cell>
          <cell r="N21328">
            <v>15900000</v>
          </cell>
        </row>
        <row r="21329">
          <cell r="A21329" t="str">
            <v>SP-000-OTH-EG-0013</v>
          </cell>
          <cell r="B21329" t="str">
            <v>CINT</v>
          </cell>
          <cell r="C21329" t="str">
            <v/>
          </cell>
          <cell r="D21329" t="str">
            <v>PLATE TEMBAGA 8 X 40 X 4000</v>
          </cell>
          <cell r="E21329">
            <v>0</v>
          </cell>
          <cell r="F21329" t="str">
            <v>ERSF</v>
          </cell>
          <cell r="G21329" t="str">
            <v>CI_OTH</v>
          </cell>
          <cell r="H21329" t="str">
            <v>PC</v>
          </cell>
          <cell r="I21329" t="str">
            <v>CPR</v>
          </cell>
          <cell r="J21329" t="str">
            <v/>
          </cell>
          <cell r="K21329" t="str">
            <v>PD</v>
          </cell>
          <cell r="L21329" t="str">
            <v>3045</v>
          </cell>
          <cell r="M21329" t="str">
            <v>V</v>
          </cell>
          <cell r="N21329">
            <v>2400000</v>
          </cell>
        </row>
        <row r="21330">
          <cell r="A21330" t="str">
            <v>SP-000-OTH-EG-0014</v>
          </cell>
          <cell r="B21330" t="str">
            <v>CINT</v>
          </cell>
          <cell r="C21330" t="str">
            <v/>
          </cell>
          <cell r="D21330" t="str">
            <v>PLATE TEMBAGA 5 X 25 X 4000</v>
          </cell>
          <cell r="E21330">
            <v>0</v>
          </cell>
          <cell r="F21330" t="str">
            <v>ERSF</v>
          </cell>
          <cell r="G21330" t="str">
            <v>CI_OTH</v>
          </cell>
          <cell r="H21330" t="str">
            <v>PC</v>
          </cell>
          <cell r="I21330" t="str">
            <v>CPR</v>
          </cell>
          <cell r="J21330" t="str">
            <v/>
          </cell>
          <cell r="K21330" t="str">
            <v>PD</v>
          </cell>
          <cell r="L21330" t="str">
            <v>3045</v>
          </cell>
          <cell r="M21330" t="str">
            <v>V</v>
          </cell>
          <cell r="N21330">
            <v>970000</v>
          </cell>
        </row>
        <row r="21331">
          <cell r="A21331" t="str">
            <v>SP-000-OTH-EG-0015</v>
          </cell>
          <cell r="B21331" t="str">
            <v>CINT</v>
          </cell>
          <cell r="C21331" t="str">
            <v/>
          </cell>
          <cell r="D21331" t="str">
            <v>PLATE TEMBAGA 15 X 100 X 4000 MM</v>
          </cell>
          <cell r="E21331">
            <v>0</v>
          </cell>
          <cell r="F21331" t="str">
            <v>ERSF</v>
          </cell>
          <cell r="G21331" t="str">
            <v>CI_OTH</v>
          </cell>
          <cell r="H21331" t="str">
            <v>PC</v>
          </cell>
          <cell r="I21331" t="str">
            <v>CPR</v>
          </cell>
          <cell r="J21331" t="str">
            <v/>
          </cell>
          <cell r="K21331" t="str">
            <v>PD</v>
          </cell>
          <cell r="L21331" t="str">
            <v>3045</v>
          </cell>
          <cell r="M21331" t="str">
            <v>V</v>
          </cell>
          <cell r="N21331">
            <v>12925000</v>
          </cell>
        </row>
        <row r="21332">
          <cell r="A21332" t="str">
            <v>SP-000-OTH-EG-0016</v>
          </cell>
          <cell r="B21332" t="str">
            <v>CINT</v>
          </cell>
          <cell r="C21332" t="str">
            <v/>
          </cell>
          <cell r="D21332" t="str">
            <v>PLATE BESI T.3 MM X 1200 MM X 2400 MM</v>
          </cell>
          <cell r="E21332">
            <v>0</v>
          </cell>
          <cell r="F21332" t="str">
            <v>ERSF</v>
          </cell>
          <cell r="G21332" t="str">
            <v>CI_OTH</v>
          </cell>
          <cell r="H21332" t="str">
            <v>PC</v>
          </cell>
          <cell r="I21332" t="str">
            <v>CPR</v>
          </cell>
          <cell r="J21332" t="str">
            <v/>
          </cell>
          <cell r="K21332" t="str">
            <v>PD</v>
          </cell>
          <cell r="L21332" t="str">
            <v>3045</v>
          </cell>
          <cell r="M21332" t="str">
            <v>V</v>
          </cell>
          <cell r="N21332">
            <v>10</v>
          </cell>
        </row>
        <row r="21333">
          <cell r="A21333" t="str">
            <v>SP-000-OTH-EG-0017</v>
          </cell>
          <cell r="B21333" t="str">
            <v>CINT</v>
          </cell>
          <cell r="C21333" t="str">
            <v/>
          </cell>
          <cell r="D21333" t="str">
            <v>PLATE ALUMINIUM 0.7 X 1220 X 2440 MM</v>
          </cell>
          <cell r="E21333">
            <v>0</v>
          </cell>
          <cell r="F21333" t="str">
            <v>ERSF</v>
          </cell>
          <cell r="G21333" t="str">
            <v>CI_OTH</v>
          </cell>
          <cell r="H21333" t="str">
            <v>PC</v>
          </cell>
          <cell r="I21333" t="str">
            <v>CPR</v>
          </cell>
          <cell r="J21333" t="str">
            <v/>
          </cell>
          <cell r="K21333" t="str">
            <v>PD</v>
          </cell>
          <cell r="L21333" t="str">
            <v>3045</v>
          </cell>
          <cell r="M21333" t="str">
            <v>V</v>
          </cell>
          <cell r="N21333">
            <v>400000</v>
          </cell>
        </row>
        <row r="21334">
          <cell r="A21334" t="str">
            <v>SP-000-OTH-EG-0018</v>
          </cell>
          <cell r="B21334" t="str">
            <v>CINT</v>
          </cell>
          <cell r="C21334" t="str">
            <v/>
          </cell>
          <cell r="D21334" t="str">
            <v>ASTAL STAINLESS DIA 14 X 6000</v>
          </cell>
          <cell r="E21334">
            <v>0</v>
          </cell>
          <cell r="F21334" t="str">
            <v>ERSF</v>
          </cell>
          <cell r="G21334" t="str">
            <v>CI_OTH</v>
          </cell>
          <cell r="H21334" t="str">
            <v>PC</v>
          </cell>
          <cell r="I21334" t="str">
            <v>CPR</v>
          </cell>
          <cell r="J21334" t="str">
            <v/>
          </cell>
          <cell r="K21334" t="str">
            <v>PD</v>
          </cell>
          <cell r="L21334" t="str">
            <v>3045</v>
          </cell>
          <cell r="M21334" t="str">
            <v>V</v>
          </cell>
          <cell r="N21334">
            <v>500000</v>
          </cell>
        </row>
        <row r="21335">
          <cell r="A21335" t="str">
            <v>SP-LST-BLS-EG-0006</v>
          </cell>
          <cell r="B21335" t="str">
            <v>CINT</v>
          </cell>
          <cell r="C21335" t="str">
            <v/>
          </cell>
          <cell r="D21335" t="str">
            <v>BALLAST MERCURY 250 W</v>
          </cell>
          <cell r="E21335">
            <v>0</v>
          </cell>
          <cell r="F21335" t="str">
            <v>ERSF</v>
          </cell>
          <cell r="G21335" t="str">
            <v>CI_OTH</v>
          </cell>
          <cell r="H21335" t="str">
            <v>PC</v>
          </cell>
          <cell r="I21335" t="str">
            <v>CPR</v>
          </cell>
          <cell r="J21335" t="str">
            <v/>
          </cell>
          <cell r="K21335" t="str">
            <v>ND</v>
          </cell>
          <cell r="L21335" t="str">
            <v>3045</v>
          </cell>
          <cell r="M21335" t="str">
            <v>V</v>
          </cell>
          <cell r="N21335">
            <v>70000</v>
          </cell>
        </row>
        <row r="21336">
          <cell r="A21336" t="str">
            <v>SP-LST-BLS-EG-0007</v>
          </cell>
          <cell r="B21336" t="str">
            <v>CINT</v>
          </cell>
          <cell r="C21336" t="str">
            <v/>
          </cell>
          <cell r="D21336" t="str">
            <v>BALLAST TL 20 WATT</v>
          </cell>
          <cell r="E21336">
            <v>0</v>
          </cell>
          <cell r="F21336" t="str">
            <v>ERSF</v>
          </cell>
          <cell r="G21336" t="str">
            <v>CI_OTH</v>
          </cell>
          <cell r="H21336" t="str">
            <v>PC</v>
          </cell>
          <cell r="I21336" t="str">
            <v>CPR</v>
          </cell>
          <cell r="J21336" t="str">
            <v/>
          </cell>
          <cell r="K21336" t="str">
            <v>ND</v>
          </cell>
          <cell r="L21336" t="str">
            <v>3045</v>
          </cell>
          <cell r="M21336" t="str">
            <v>V</v>
          </cell>
          <cell r="N21336">
            <v>2900</v>
          </cell>
        </row>
        <row r="21337">
          <cell r="A21337" t="str">
            <v>SP-LST-BLS-EG-0008</v>
          </cell>
          <cell r="B21337" t="str">
            <v>CINT</v>
          </cell>
          <cell r="C21337" t="str">
            <v/>
          </cell>
          <cell r="D21337" t="str">
            <v>BALLAST TL 40 WATT</v>
          </cell>
          <cell r="E21337">
            <v>0</v>
          </cell>
          <cell r="F21337" t="str">
            <v>ERSF</v>
          </cell>
          <cell r="G21337" t="str">
            <v>CI_OTH</v>
          </cell>
          <cell r="H21337" t="str">
            <v>PC</v>
          </cell>
          <cell r="I21337" t="str">
            <v>CPR</v>
          </cell>
          <cell r="J21337" t="str">
            <v/>
          </cell>
          <cell r="K21337" t="str">
            <v>ND</v>
          </cell>
          <cell r="L21337" t="str">
            <v>3045</v>
          </cell>
          <cell r="M21337" t="str">
            <v>V</v>
          </cell>
          <cell r="N21337">
            <v>47500</v>
          </cell>
        </row>
        <row r="21338">
          <cell r="A21338" t="str">
            <v>SP-LST-BTR-EG-0009</v>
          </cell>
          <cell r="B21338" t="str">
            <v>CINT</v>
          </cell>
          <cell r="C21338" t="str">
            <v/>
          </cell>
          <cell r="D21338" t="str">
            <v>BATTERY LITHIUM ER3 / 3.6 V 1100 MAH</v>
          </cell>
          <cell r="E21338">
            <v>0</v>
          </cell>
          <cell r="F21338" t="str">
            <v>ERSF</v>
          </cell>
          <cell r="G21338" t="str">
            <v>CI_OTH</v>
          </cell>
          <cell r="H21338" t="str">
            <v>PC</v>
          </cell>
          <cell r="I21338" t="str">
            <v>CPR</v>
          </cell>
          <cell r="J21338" t="str">
            <v/>
          </cell>
          <cell r="K21338" t="str">
            <v>ND</v>
          </cell>
          <cell r="L21338" t="str">
            <v>3045</v>
          </cell>
          <cell r="M21338" t="str">
            <v>V</v>
          </cell>
          <cell r="N21338">
            <v>0</v>
          </cell>
        </row>
        <row r="21339">
          <cell r="A21339" t="str">
            <v>SP-LST-BTR-EG-0010</v>
          </cell>
          <cell r="B21339" t="str">
            <v>CINT</v>
          </cell>
          <cell r="C21339" t="str">
            <v/>
          </cell>
          <cell r="D21339" t="str">
            <v>BATTERY LITHIUM ER 3V/3.6V</v>
          </cell>
          <cell r="E21339">
            <v>0</v>
          </cell>
          <cell r="F21339" t="str">
            <v>ERSF</v>
          </cell>
          <cell r="G21339" t="str">
            <v>CI_OTH</v>
          </cell>
          <cell r="H21339" t="str">
            <v>PC</v>
          </cell>
          <cell r="I21339" t="str">
            <v>CPR</v>
          </cell>
          <cell r="J21339" t="str">
            <v/>
          </cell>
          <cell r="K21339" t="str">
            <v>ND</v>
          </cell>
          <cell r="L21339" t="str">
            <v>3045</v>
          </cell>
          <cell r="M21339" t="str">
            <v>V</v>
          </cell>
          <cell r="N21339">
            <v>0</v>
          </cell>
        </row>
        <row r="21340">
          <cell r="A21340" t="str">
            <v>SP-LST-CNT-EG-0011</v>
          </cell>
          <cell r="B21340" t="str">
            <v>CINT</v>
          </cell>
          <cell r="C21340" t="str">
            <v/>
          </cell>
          <cell r="D21340" t="str">
            <v>CONTACTOR BOX SK-10. 380 V</v>
          </cell>
          <cell r="E21340">
            <v>0</v>
          </cell>
          <cell r="F21340" t="str">
            <v>ERSF</v>
          </cell>
          <cell r="G21340" t="str">
            <v>CI_OTH</v>
          </cell>
          <cell r="H21340" t="str">
            <v>PC</v>
          </cell>
          <cell r="I21340" t="str">
            <v>CPR</v>
          </cell>
          <cell r="J21340" t="str">
            <v/>
          </cell>
          <cell r="K21340" t="str">
            <v>ND</v>
          </cell>
          <cell r="L21340" t="str">
            <v>3045</v>
          </cell>
          <cell r="M21340" t="str">
            <v>V</v>
          </cell>
          <cell r="N21340">
            <v>1112500</v>
          </cell>
        </row>
        <row r="21341">
          <cell r="A21341" t="str">
            <v>SP-LST-CNT-EG-0012</v>
          </cell>
          <cell r="B21341" t="str">
            <v>CINT</v>
          </cell>
          <cell r="C21341" t="str">
            <v/>
          </cell>
          <cell r="D21341" t="str">
            <v>CONTACTOR FUJI SC 5 -1. 5NO</v>
          </cell>
          <cell r="E21341">
            <v>0</v>
          </cell>
          <cell r="F21341" t="str">
            <v>ERSF</v>
          </cell>
          <cell r="G21341" t="str">
            <v>CI_OTH</v>
          </cell>
          <cell r="H21341" t="str">
            <v>PC</v>
          </cell>
          <cell r="I21341" t="str">
            <v>CPR</v>
          </cell>
          <cell r="J21341" t="str">
            <v/>
          </cell>
          <cell r="K21341" t="str">
            <v>ND</v>
          </cell>
          <cell r="L21341" t="str">
            <v>3045</v>
          </cell>
          <cell r="M21341" t="str">
            <v>V</v>
          </cell>
          <cell r="N21341">
            <v>170000</v>
          </cell>
        </row>
        <row r="21342">
          <cell r="A21342" t="str">
            <v>SP-LST-CNT-EG-0013</v>
          </cell>
          <cell r="B21342" t="str">
            <v>CINT</v>
          </cell>
          <cell r="C21342" t="str">
            <v/>
          </cell>
          <cell r="D21342" t="str">
            <v>CONTACTOR FUJI SC-2S 80A. 220V</v>
          </cell>
          <cell r="E21342">
            <v>0</v>
          </cell>
          <cell r="F21342" t="str">
            <v>ERSF</v>
          </cell>
          <cell r="G21342" t="str">
            <v>CI_OTH</v>
          </cell>
          <cell r="H21342" t="str">
            <v>PC</v>
          </cell>
          <cell r="I21342" t="str">
            <v>CPR</v>
          </cell>
          <cell r="J21342" t="str">
            <v/>
          </cell>
          <cell r="K21342" t="str">
            <v>ND</v>
          </cell>
          <cell r="L21342" t="str">
            <v>3045</v>
          </cell>
          <cell r="M21342" t="str">
            <v>V</v>
          </cell>
          <cell r="N21342">
            <v>785000</v>
          </cell>
        </row>
        <row r="21343">
          <cell r="A21343" t="str">
            <v>SP-LST-CNT-EG-0014</v>
          </cell>
          <cell r="B21343" t="str">
            <v>CINT</v>
          </cell>
          <cell r="C21343" t="str">
            <v/>
          </cell>
          <cell r="D21343" t="str">
            <v>CONTACTOR FUJI SC-IN.220 V</v>
          </cell>
          <cell r="E21343">
            <v>0</v>
          </cell>
          <cell r="F21343" t="str">
            <v>ERSF</v>
          </cell>
          <cell r="G21343" t="str">
            <v>CI_OTH</v>
          </cell>
          <cell r="H21343" t="str">
            <v>M</v>
          </cell>
          <cell r="I21343" t="str">
            <v>CPR</v>
          </cell>
          <cell r="J21343" t="str">
            <v/>
          </cell>
          <cell r="K21343" t="str">
            <v>ND</v>
          </cell>
          <cell r="L21343" t="str">
            <v>3045</v>
          </cell>
          <cell r="M21343" t="str">
            <v>V</v>
          </cell>
          <cell r="N21343">
            <v>435000</v>
          </cell>
        </row>
        <row r="21344">
          <cell r="A21344" t="str">
            <v>SP-LST-CNT-EG-0015</v>
          </cell>
          <cell r="B21344" t="str">
            <v>CINT</v>
          </cell>
          <cell r="C21344" t="str">
            <v/>
          </cell>
          <cell r="D21344" t="str">
            <v>CONTACTOR MITSUBISHI N21. 380V</v>
          </cell>
          <cell r="E21344">
            <v>0</v>
          </cell>
          <cell r="F21344" t="str">
            <v>ERSF</v>
          </cell>
          <cell r="G21344" t="str">
            <v>CI_OTH</v>
          </cell>
          <cell r="H21344" t="str">
            <v>PC</v>
          </cell>
          <cell r="I21344" t="str">
            <v>CPR</v>
          </cell>
          <cell r="J21344" t="str">
            <v/>
          </cell>
          <cell r="K21344" t="str">
            <v>ND</v>
          </cell>
          <cell r="L21344" t="str">
            <v>3045</v>
          </cell>
          <cell r="M21344" t="str">
            <v>V</v>
          </cell>
          <cell r="N21344">
            <v>415714</v>
          </cell>
        </row>
        <row r="21345">
          <cell r="A21345" t="str">
            <v>SP-LST-CNT-EG-0016</v>
          </cell>
          <cell r="B21345" t="str">
            <v>CINT</v>
          </cell>
          <cell r="C21345" t="str">
            <v/>
          </cell>
          <cell r="D21345" t="str">
            <v>CONTACTOR MITSUBISHI SK - 65</v>
          </cell>
          <cell r="E21345">
            <v>0</v>
          </cell>
          <cell r="F21345" t="str">
            <v>ERSF</v>
          </cell>
          <cell r="G21345" t="str">
            <v>CI_OTH</v>
          </cell>
          <cell r="H21345" t="str">
            <v>PC</v>
          </cell>
          <cell r="I21345" t="str">
            <v>CPR</v>
          </cell>
          <cell r="J21345" t="str">
            <v/>
          </cell>
          <cell r="K21345" t="str">
            <v>ND</v>
          </cell>
          <cell r="L21345" t="str">
            <v>3045</v>
          </cell>
          <cell r="M21345" t="str">
            <v>V</v>
          </cell>
          <cell r="N21345">
            <v>546650</v>
          </cell>
        </row>
        <row r="21346">
          <cell r="A21346" t="str">
            <v>SP-LST-CNT-EG-0017</v>
          </cell>
          <cell r="B21346" t="str">
            <v>CINT</v>
          </cell>
          <cell r="C21346" t="str">
            <v/>
          </cell>
          <cell r="D21346" t="str">
            <v>CONTACTOR MITSUBISHI SN.21-220</v>
          </cell>
          <cell r="E21346">
            <v>44925</v>
          </cell>
          <cell r="F21346" t="str">
            <v>ERSF</v>
          </cell>
          <cell r="G21346" t="str">
            <v>CI_OTH</v>
          </cell>
          <cell r="H21346" t="str">
            <v>PC</v>
          </cell>
          <cell r="I21346" t="str">
            <v>CPR</v>
          </cell>
          <cell r="J21346" t="str">
            <v/>
          </cell>
          <cell r="K21346" t="str">
            <v>ND</v>
          </cell>
          <cell r="L21346" t="str">
            <v>3045</v>
          </cell>
          <cell r="M21346" t="str">
            <v>V</v>
          </cell>
          <cell r="N21346">
            <v>100000</v>
          </cell>
        </row>
        <row r="21347">
          <cell r="A21347" t="str">
            <v>SP-LST-CNT-EG-0018</v>
          </cell>
          <cell r="B21347" t="str">
            <v>CINT</v>
          </cell>
          <cell r="C21347" t="str">
            <v/>
          </cell>
          <cell r="D21347" t="str">
            <v>CONTACTOR OMRON MK2PI 240 W</v>
          </cell>
          <cell r="E21347">
            <v>0</v>
          </cell>
          <cell r="F21347" t="str">
            <v>ERSF</v>
          </cell>
          <cell r="G21347" t="str">
            <v>CI_OTH</v>
          </cell>
          <cell r="H21347" t="str">
            <v>PC</v>
          </cell>
          <cell r="I21347" t="str">
            <v>CPR</v>
          </cell>
          <cell r="J21347" t="str">
            <v/>
          </cell>
          <cell r="K21347" t="str">
            <v>ND</v>
          </cell>
          <cell r="L21347" t="str">
            <v>3045</v>
          </cell>
          <cell r="M21347" t="str">
            <v>V</v>
          </cell>
          <cell r="N21347">
            <v>78000</v>
          </cell>
        </row>
        <row r="21348">
          <cell r="A21348" t="str">
            <v>SP-LST-CNT-EG-0019</v>
          </cell>
          <cell r="B21348" t="str">
            <v>CINT</v>
          </cell>
          <cell r="C21348" t="str">
            <v/>
          </cell>
          <cell r="D21348" t="str">
            <v>CONTACTOR OMRON MK3PI 240 W</v>
          </cell>
          <cell r="E21348">
            <v>0</v>
          </cell>
          <cell r="F21348" t="str">
            <v>ERSF</v>
          </cell>
          <cell r="G21348" t="str">
            <v>CI_OTH</v>
          </cell>
          <cell r="H21348" t="str">
            <v>PC</v>
          </cell>
          <cell r="I21348" t="str">
            <v>CPR</v>
          </cell>
          <cell r="J21348" t="str">
            <v/>
          </cell>
          <cell r="K21348" t="str">
            <v>ND</v>
          </cell>
          <cell r="L21348" t="str">
            <v>3045</v>
          </cell>
          <cell r="M21348" t="str">
            <v>V</v>
          </cell>
          <cell r="N21348">
            <v>98000</v>
          </cell>
        </row>
        <row r="21349">
          <cell r="A21349" t="str">
            <v>SP-LST-CNT-EG-0020</v>
          </cell>
          <cell r="B21349" t="str">
            <v>CINT</v>
          </cell>
          <cell r="C21349" t="str">
            <v/>
          </cell>
          <cell r="D21349" t="str">
            <v>CONTACTOR SC-2SN</v>
          </cell>
          <cell r="E21349">
            <v>0</v>
          </cell>
          <cell r="F21349" t="str">
            <v>ERSF</v>
          </cell>
          <cell r="G21349" t="str">
            <v>CI_OTH</v>
          </cell>
          <cell r="H21349" t="str">
            <v>PC</v>
          </cell>
          <cell r="I21349" t="str">
            <v>CPR</v>
          </cell>
          <cell r="J21349" t="str">
            <v/>
          </cell>
          <cell r="K21349" t="str">
            <v>ND</v>
          </cell>
          <cell r="L21349" t="str">
            <v>3045</v>
          </cell>
          <cell r="M21349" t="str">
            <v>V</v>
          </cell>
          <cell r="N21349">
            <v>185500</v>
          </cell>
        </row>
        <row r="21350">
          <cell r="A21350" t="str">
            <v>SP-LST-CNT-EG-0021</v>
          </cell>
          <cell r="B21350" t="str">
            <v>CINT</v>
          </cell>
          <cell r="C21350" t="str">
            <v/>
          </cell>
          <cell r="D21350" t="str">
            <v>CONTACTOR SIEMEN 3 RT 026 - 1B</v>
          </cell>
          <cell r="E21350">
            <v>0</v>
          </cell>
          <cell r="F21350" t="str">
            <v>ERSF</v>
          </cell>
          <cell r="G21350" t="str">
            <v>CI_OTH</v>
          </cell>
          <cell r="H21350" t="str">
            <v>PC</v>
          </cell>
          <cell r="I21350" t="str">
            <v>CPR</v>
          </cell>
          <cell r="J21350" t="str">
            <v/>
          </cell>
          <cell r="K21350" t="str">
            <v>ND</v>
          </cell>
          <cell r="L21350" t="str">
            <v>3045</v>
          </cell>
          <cell r="M21350" t="str">
            <v>V</v>
          </cell>
          <cell r="N21350">
            <v>1250000</v>
          </cell>
        </row>
        <row r="21351">
          <cell r="A21351" t="str">
            <v>SP-LST-CNT-EG-0022</v>
          </cell>
          <cell r="B21351" t="str">
            <v>CINT</v>
          </cell>
          <cell r="C21351" t="str">
            <v/>
          </cell>
          <cell r="D21351" t="str">
            <v>CONTACTOR SIEMENS 3 VV 1340-1 MK00</v>
          </cell>
          <cell r="E21351">
            <v>44936</v>
          </cell>
          <cell r="F21351" t="str">
            <v>ERSF</v>
          </cell>
          <cell r="G21351" t="str">
            <v>CI_OTH</v>
          </cell>
          <cell r="H21351" t="str">
            <v>PC</v>
          </cell>
          <cell r="I21351" t="str">
            <v>CPR</v>
          </cell>
          <cell r="J21351" t="str">
            <v/>
          </cell>
          <cell r="K21351" t="str">
            <v>ND</v>
          </cell>
          <cell r="L21351" t="str">
            <v>3045</v>
          </cell>
          <cell r="M21351" t="str">
            <v>V</v>
          </cell>
          <cell r="N21351">
            <v>1250000</v>
          </cell>
        </row>
        <row r="21352">
          <cell r="A21352" t="str">
            <v>SP-LST-CNT-EG-0023</v>
          </cell>
          <cell r="B21352" t="str">
            <v>CINT</v>
          </cell>
          <cell r="C21352" t="str">
            <v/>
          </cell>
          <cell r="D21352" t="str">
            <v>CONTACTOR SN - 21. 220 V</v>
          </cell>
          <cell r="E21352">
            <v>0</v>
          </cell>
          <cell r="F21352" t="str">
            <v>ERSF</v>
          </cell>
          <cell r="G21352" t="str">
            <v>CI_OTH</v>
          </cell>
          <cell r="H21352" t="str">
            <v>PC</v>
          </cell>
          <cell r="I21352" t="str">
            <v>CPR</v>
          </cell>
          <cell r="J21352" t="str">
            <v/>
          </cell>
          <cell r="K21352" t="str">
            <v>ND</v>
          </cell>
          <cell r="L21352" t="str">
            <v>3045</v>
          </cell>
          <cell r="M21352" t="str">
            <v>V</v>
          </cell>
          <cell r="N21352">
            <v>395000</v>
          </cell>
        </row>
        <row r="21353">
          <cell r="A21353" t="str">
            <v>SP-LST-CNT-EG-0024</v>
          </cell>
          <cell r="B21353" t="str">
            <v>CINT</v>
          </cell>
          <cell r="C21353" t="str">
            <v/>
          </cell>
          <cell r="D21353" t="str">
            <v>CONTR.FUJI SH4/6 NO2NC/220+AUX</v>
          </cell>
          <cell r="E21353">
            <v>0</v>
          </cell>
          <cell r="F21353" t="str">
            <v>ERSF</v>
          </cell>
          <cell r="G21353" t="str">
            <v>CI_OTH</v>
          </cell>
          <cell r="H21353" t="str">
            <v>PC</v>
          </cell>
          <cell r="I21353" t="str">
            <v>CPR</v>
          </cell>
          <cell r="J21353" t="str">
            <v/>
          </cell>
          <cell r="K21353" t="str">
            <v>ND</v>
          </cell>
          <cell r="L21353" t="str">
            <v>3045</v>
          </cell>
          <cell r="M21353" t="str">
            <v>V</v>
          </cell>
          <cell r="N21353">
            <v>2085000</v>
          </cell>
        </row>
        <row r="21354">
          <cell r="A21354" t="str">
            <v>SP-LST-CNT-EG-0520</v>
          </cell>
          <cell r="B21354" t="str">
            <v>CINT</v>
          </cell>
          <cell r="C21354" t="str">
            <v/>
          </cell>
          <cell r="D21354" t="str">
            <v>CONTACTOR MITSUBISHI SN.18-220</v>
          </cell>
          <cell r="E21354">
            <v>0</v>
          </cell>
          <cell r="F21354" t="str">
            <v>ERSF</v>
          </cell>
          <cell r="G21354" t="str">
            <v>CI_OTH</v>
          </cell>
          <cell r="H21354" t="str">
            <v>PC</v>
          </cell>
          <cell r="I21354" t="str">
            <v>CPR</v>
          </cell>
          <cell r="J21354" t="str">
            <v/>
          </cell>
          <cell r="K21354" t="str">
            <v>ND</v>
          </cell>
          <cell r="L21354" t="str">
            <v>3045</v>
          </cell>
          <cell r="M21354" t="str">
            <v>V</v>
          </cell>
          <cell r="N21354">
            <v>285000</v>
          </cell>
        </row>
        <row r="21355">
          <cell r="A21355" t="str">
            <v>SP-LST-CNT-EG-519</v>
          </cell>
          <cell r="B21355" t="str">
            <v>CINT</v>
          </cell>
          <cell r="C21355" t="str">
            <v/>
          </cell>
          <cell r="D21355" t="str">
            <v>CONTACTOR MITSUBISHI SK21.220V</v>
          </cell>
          <cell r="E21355">
            <v>0</v>
          </cell>
          <cell r="F21355" t="str">
            <v>ERSF</v>
          </cell>
          <cell r="G21355" t="str">
            <v>CI_OTH</v>
          </cell>
          <cell r="H21355" t="str">
            <v>PC</v>
          </cell>
          <cell r="I21355" t="str">
            <v>CPR</v>
          </cell>
          <cell r="J21355" t="str">
            <v/>
          </cell>
          <cell r="K21355" t="str">
            <v>ND</v>
          </cell>
          <cell r="L21355" t="str">
            <v>3045</v>
          </cell>
          <cell r="M21355" t="str">
            <v>V</v>
          </cell>
          <cell r="N21355">
            <v>465000</v>
          </cell>
        </row>
        <row r="21356">
          <cell r="A21356" t="str">
            <v>SP-LST-CNT-EG-521</v>
          </cell>
          <cell r="B21356" t="str">
            <v>CINT</v>
          </cell>
          <cell r="C21356" t="str">
            <v/>
          </cell>
          <cell r="D21356" t="str">
            <v>CONTACTOR SN - 10. 220 V</v>
          </cell>
          <cell r="E21356">
            <v>0</v>
          </cell>
          <cell r="F21356" t="str">
            <v>ERSF</v>
          </cell>
          <cell r="G21356" t="str">
            <v>CI_OTH</v>
          </cell>
          <cell r="H21356" t="str">
            <v>PC</v>
          </cell>
          <cell r="I21356" t="str">
            <v>CPR</v>
          </cell>
          <cell r="J21356" t="str">
            <v/>
          </cell>
          <cell r="K21356" t="str">
            <v>ND</v>
          </cell>
          <cell r="L21356" t="str">
            <v>3045</v>
          </cell>
          <cell r="M21356" t="str">
            <v>V</v>
          </cell>
          <cell r="N21356">
            <v>235952</v>
          </cell>
        </row>
        <row r="21357">
          <cell r="A21357" t="str">
            <v>SP-LST-CNT-EG-522</v>
          </cell>
          <cell r="B21357" t="str">
            <v>CINT</v>
          </cell>
          <cell r="C21357" t="str">
            <v/>
          </cell>
          <cell r="D21357" t="str">
            <v>CONTRACTOR BOX SK21</v>
          </cell>
          <cell r="E21357">
            <v>0</v>
          </cell>
          <cell r="F21357" t="str">
            <v>ERSF</v>
          </cell>
          <cell r="G21357" t="str">
            <v>CI_OTH</v>
          </cell>
          <cell r="H21357" t="str">
            <v>PC</v>
          </cell>
          <cell r="I21357" t="str">
            <v>CPR</v>
          </cell>
          <cell r="J21357" t="str">
            <v/>
          </cell>
          <cell r="K21357" t="str">
            <v>ND</v>
          </cell>
          <cell r="L21357" t="str">
            <v>3045</v>
          </cell>
          <cell r="M21357" t="str">
            <v>V</v>
          </cell>
          <cell r="N21357">
            <v>1509000</v>
          </cell>
        </row>
        <row r="21358">
          <cell r="A21358" t="str">
            <v>SP-LST-DIO-EG-0025</v>
          </cell>
          <cell r="B21358" t="str">
            <v>CINT</v>
          </cell>
          <cell r="C21358" t="str">
            <v/>
          </cell>
          <cell r="D21358" t="str">
            <v>DIODE AK 50L-120</v>
          </cell>
          <cell r="E21358">
            <v>0</v>
          </cell>
          <cell r="F21358" t="str">
            <v>ERSF</v>
          </cell>
          <cell r="G21358" t="str">
            <v>CI_OTH</v>
          </cell>
          <cell r="H21358" t="str">
            <v>PC</v>
          </cell>
          <cell r="I21358" t="str">
            <v>CPR</v>
          </cell>
          <cell r="J21358" t="str">
            <v/>
          </cell>
          <cell r="K21358" t="str">
            <v>ND</v>
          </cell>
          <cell r="L21358" t="str">
            <v>3045</v>
          </cell>
          <cell r="M21358" t="str">
            <v>V</v>
          </cell>
          <cell r="N21358">
            <v>363094</v>
          </cell>
        </row>
        <row r="21359">
          <cell r="A21359" t="str">
            <v>SP-LST-DIO-EG-0026</v>
          </cell>
          <cell r="B21359" t="str">
            <v>CINT</v>
          </cell>
          <cell r="C21359" t="str">
            <v/>
          </cell>
          <cell r="D21359" t="str">
            <v>DIODE SANREX AK 150 AC 120</v>
          </cell>
          <cell r="E21359">
            <v>0</v>
          </cell>
          <cell r="F21359" t="str">
            <v>ERSF</v>
          </cell>
          <cell r="G21359" t="str">
            <v>CI_OTH</v>
          </cell>
          <cell r="H21359" t="str">
            <v>PC</v>
          </cell>
          <cell r="I21359" t="str">
            <v>CPR</v>
          </cell>
          <cell r="J21359" t="str">
            <v/>
          </cell>
          <cell r="K21359" t="str">
            <v>ND</v>
          </cell>
          <cell r="L21359" t="str">
            <v>3045</v>
          </cell>
          <cell r="M21359" t="str">
            <v>V</v>
          </cell>
          <cell r="N21359">
            <v>186026</v>
          </cell>
        </row>
        <row r="21360">
          <cell r="A21360" t="str">
            <v>SP-LST-DIO-EG-0027</v>
          </cell>
          <cell r="B21360" t="str">
            <v>CINT</v>
          </cell>
          <cell r="C21360" t="str">
            <v/>
          </cell>
          <cell r="D21360" t="str">
            <v>DIODE SANREX SC-250</v>
          </cell>
          <cell r="E21360">
            <v>0</v>
          </cell>
          <cell r="F21360" t="str">
            <v>ERSF</v>
          </cell>
          <cell r="G21360" t="str">
            <v>CI_OTH</v>
          </cell>
          <cell r="H21360" t="str">
            <v>PC</v>
          </cell>
          <cell r="I21360" t="str">
            <v>CPR</v>
          </cell>
          <cell r="J21360" t="str">
            <v/>
          </cell>
          <cell r="K21360" t="str">
            <v>ND</v>
          </cell>
          <cell r="L21360" t="str">
            <v>3045</v>
          </cell>
          <cell r="M21360" t="str">
            <v>V</v>
          </cell>
          <cell r="N21360">
            <v>300000</v>
          </cell>
        </row>
        <row r="21361">
          <cell r="A21361" t="str">
            <v>SP-LST-DIO-EG-0028</v>
          </cell>
          <cell r="B21361" t="str">
            <v>CINT</v>
          </cell>
          <cell r="C21361" t="str">
            <v/>
          </cell>
          <cell r="D21361" t="str">
            <v>DIODE SEMIKRON SKN 240/02</v>
          </cell>
          <cell r="E21361">
            <v>0</v>
          </cell>
          <cell r="F21361" t="str">
            <v>ERSF</v>
          </cell>
          <cell r="G21361" t="str">
            <v>CI_OTH</v>
          </cell>
          <cell r="H21361" t="str">
            <v>PC</v>
          </cell>
          <cell r="I21361" t="str">
            <v>CPR</v>
          </cell>
          <cell r="J21361" t="str">
            <v/>
          </cell>
          <cell r="K21361" t="str">
            <v>ND</v>
          </cell>
          <cell r="L21361" t="str">
            <v>3045</v>
          </cell>
          <cell r="M21361" t="str">
            <v>V</v>
          </cell>
          <cell r="N21361">
            <v>218880</v>
          </cell>
        </row>
        <row r="21362">
          <cell r="A21362" t="str">
            <v>SP-LST-DIO-EG-0029</v>
          </cell>
          <cell r="B21362" t="str">
            <v>CINT</v>
          </cell>
          <cell r="C21362" t="str">
            <v/>
          </cell>
          <cell r="D21362" t="str">
            <v>DIODE SEMIKRON SKR 240/02</v>
          </cell>
          <cell r="E21362">
            <v>0</v>
          </cell>
          <cell r="F21362" t="str">
            <v>ERSF</v>
          </cell>
          <cell r="G21362" t="str">
            <v>CI_OTH</v>
          </cell>
          <cell r="H21362" t="str">
            <v>PC</v>
          </cell>
          <cell r="I21362" t="str">
            <v>CPR</v>
          </cell>
          <cell r="J21362" t="str">
            <v/>
          </cell>
          <cell r="K21362" t="str">
            <v>ND</v>
          </cell>
          <cell r="L21362" t="str">
            <v>3045</v>
          </cell>
          <cell r="M21362" t="str">
            <v>V</v>
          </cell>
          <cell r="N21362">
            <v>218880</v>
          </cell>
        </row>
        <row r="21363">
          <cell r="A21363" t="str">
            <v>SP-LST-DIO-EG-0030</v>
          </cell>
          <cell r="B21363" t="str">
            <v>CINT</v>
          </cell>
          <cell r="C21363" t="str">
            <v/>
          </cell>
          <cell r="D21363" t="str">
            <v>DIODE SEMIKRON SKR 240/04</v>
          </cell>
          <cell r="E21363">
            <v>0</v>
          </cell>
          <cell r="F21363" t="str">
            <v>ERSF</v>
          </cell>
          <cell r="G21363" t="str">
            <v>CI_OTH</v>
          </cell>
          <cell r="H21363" t="str">
            <v>PC</v>
          </cell>
          <cell r="I21363" t="str">
            <v>CPR</v>
          </cell>
          <cell r="J21363" t="str">
            <v/>
          </cell>
          <cell r="K21363" t="str">
            <v>ND</v>
          </cell>
          <cell r="L21363" t="str">
            <v>3045</v>
          </cell>
          <cell r="M21363" t="str">
            <v>V</v>
          </cell>
          <cell r="N21363">
            <v>185000</v>
          </cell>
        </row>
        <row r="21364">
          <cell r="A21364" t="str">
            <v>SP-LST-DIO-EG-0031</v>
          </cell>
          <cell r="B21364" t="str">
            <v>CINT</v>
          </cell>
          <cell r="C21364" t="str">
            <v/>
          </cell>
          <cell r="D21364" t="str">
            <v>DIODE THYRISTOR PK160P-120</v>
          </cell>
          <cell r="E21364">
            <v>0</v>
          </cell>
          <cell r="F21364" t="str">
            <v>ERSF</v>
          </cell>
          <cell r="G21364" t="str">
            <v>CI_OTH</v>
          </cell>
          <cell r="H21364" t="str">
            <v>PC</v>
          </cell>
          <cell r="I21364" t="str">
            <v>CPR</v>
          </cell>
          <cell r="J21364" t="str">
            <v/>
          </cell>
          <cell r="K21364" t="str">
            <v>ND</v>
          </cell>
          <cell r="L21364" t="str">
            <v>3045</v>
          </cell>
          <cell r="M21364" t="str">
            <v>V</v>
          </cell>
          <cell r="N21364">
            <v>186026</v>
          </cell>
        </row>
        <row r="21365">
          <cell r="A21365" t="str">
            <v>SP-LST-DIO-EG-529</v>
          </cell>
          <cell r="B21365" t="str">
            <v>CINT</v>
          </cell>
          <cell r="C21365" t="str">
            <v/>
          </cell>
          <cell r="D21365" t="str">
            <v>DIODE BBC CS 72 12 101</v>
          </cell>
          <cell r="E21365">
            <v>0</v>
          </cell>
          <cell r="F21365" t="str">
            <v>ERSF</v>
          </cell>
          <cell r="G21365" t="str">
            <v>CI_OTH</v>
          </cell>
          <cell r="H21365" t="str">
            <v>PC</v>
          </cell>
          <cell r="I21365" t="str">
            <v>CPR</v>
          </cell>
          <cell r="J21365" t="str">
            <v/>
          </cell>
          <cell r="K21365" t="str">
            <v>ND</v>
          </cell>
          <cell r="L21365" t="str">
            <v>3045</v>
          </cell>
          <cell r="M21365" t="str">
            <v>V</v>
          </cell>
          <cell r="N21365">
            <v>0</v>
          </cell>
        </row>
        <row r="21366">
          <cell r="A21366" t="str">
            <v>SP-LST-FAS-EG-0032</v>
          </cell>
          <cell r="B21366" t="str">
            <v>CINT</v>
          </cell>
          <cell r="C21366" t="str">
            <v/>
          </cell>
          <cell r="D21366" t="str">
            <v>ROOFING SCREW DIA 5 X 15</v>
          </cell>
          <cell r="E21366">
            <v>0</v>
          </cell>
          <cell r="F21366" t="str">
            <v>ERSF</v>
          </cell>
          <cell r="G21366" t="str">
            <v>CI_BOLT</v>
          </cell>
          <cell r="H21366" t="str">
            <v>PC</v>
          </cell>
          <cell r="I21366" t="str">
            <v>CPR</v>
          </cell>
          <cell r="J21366" t="str">
            <v/>
          </cell>
          <cell r="K21366" t="str">
            <v>ND</v>
          </cell>
          <cell r="L21366" t="str">
            <v>3045</v>
          </cell>
          <cell r="M21366" t="str">
            <v>V</v>
          </cell>
          <cell r="N21366">
            <v>0</v>
          </cell>
        </row>
        <row r="21367">
          <cell r="A21367" t="str">
            <v>SP-LST-FTG-EG-0033</v>
          </cell>
          <cell r="B21367" t="str">
            <v>CINT</v>
          </cell>
          <cell r="C21367" t="str">
            <v/>
          </cell>
          <cell r="D21367" t="str">
            <v>FITTING KQH 04 - 01</v>
          </cell>
          <cell r="E21367">
            <v>0</v>
          </cell>
          <cell r="F21367" t="str">
            <v>ERSF</v>
          </cell>
          <cell r="G21367" t="str">
            <v>CI_OTH</v>
          </cell>
          <cell r="H21367" t="str">
            <v>PC</v>
          </cell>
          <cell r="I21367" t="str">
            <v>CPR</v>
          </cell>
          <cell r="J21367" t="str">
            <v/>
          </cell>
          <cell r="K21367" t="str">
            <v>ND</v>
          </cell>
          <cell r="L21367" t="str">
            <v>3045</v>
          </cell>
          <cell r="M21367" t="str">
            <v>V</v>
          </cell>
          <cell r="N21367">
            <v>44880</v>
          </cell>
        </row>
        <row r="21368">
          <cell r="A21368" t="str">
            <v>SP-LST-FTG-EG-0034</v>
          </cell>
          <cell r="B21368" t="str">
            <v>CINT</v>
          </cell>
          <cell r="C21368" t="str">
            <v/>
          </cell>
          <cell r="D21368" t="str">
            <v>FITTING KQH 04 - 02</v>
          </cell>
          <cell r="E21368">
            <v>44936</v>
          </cell>
          <cell r="F21368" t="str">
            <v>ERSF</v>
          </cell>
          <cell r="G21368" t="str">
            <v>CI_OTH</v>
          </cell>
          <cell r="H21368" t="str">
            <v>PC</v>
          </cell>
          <cell r="I21368" t="str">
            <v>CPR</v>
          </cell>
          <cell r="J21368" t="str">
            <v/>
          </cell>
          <cell r="K21368" t="str">
            <v>ND</v>
          </cell>
          <cell r="L21368" t="str">
            <v>3045</v>
          </cell>
          <cell r="M21368" t="str">
            <v>V</v>
          </cell>
          <cell r="N21368">
            <v>44899</v>
          </cell>
        </row>
        <row r="21369">
          <cell r="A21369" t="str">
            <v>SP-LST-FTG-EG-0035</v>
          </cell>
          <cell r="B21369" t="str">
            <v>CINT</v>
          </cell>
          <cell r="C21369" t="str">
            <v/>
          </cell>
          <cell r="D21369" t="str">
            <v>FITTING KQH 06</v>
          </cell>
          <cell r="E21369">
            <v>44924</v>
          </cell>
          <cell r="F21369" t="str">
            <v>ERSF</v>
          </cell>
          <cell r="G21369" t="str">
            <v>CI_OTH</v>
          </cell>
          <cell r="H21369" t="str">
            <v>PC</v>
          </cell>
          <cell r="I21369" t="str">
            <v>CPR</v>
          </cell>
          <cell r="J21369" t="str">
            <v/>
          </cell>
          <cell r="K21369" t="str">
            <v>ND</v>
          </cell>
          <cell r="L21369" t="str">
            <v>3045</v>
          </cell>
          <cell r="M21369" t="str">
            <v>V</v>
          </cell>
          <cell r="N21369">
            <v>24539</v>
          </cell>
        </row>
        <row r="21370">
          <cell r="A21370" t="str">
            <v>SP-LST-FTG-EG-0036</v>
          </cell>
          <cell r="B21370" t="str">
            <v>CINT</v>
          </cell>
          <cell r="C21370" t="str">
            <v/>
          </cell>
          <cell r="D21370" t="str">
            <v>FITTING KQH 06 - 01</v>
          </cell>
          <cell r="E21370">
            <v>0</v>
          </cell>
          <cell r="F21370" t="str">
            <v>ERSF</v>
          </cell>
          <cell r="G21370" t="str">
            <v>CI_OTH</v>
          </cell>
          <cell r="H21370" t="str">
            <v>PC</v>
          </cell>
          <cell r="I21370" t="str">
            <v>CPR</v>
          </cell>
          <cell r="J21370" t="str">
            <v/>
          </cell>
          <cell r="K21370" t="str">
            <v>ND</v>
          </cell>
          <cell r="L21370" t="str">
            <v>3045</v>
          </cell>
          <cell r="M21370" t="str">
            <v>V</v>
          </cell>
          <cell r="N21370">
            <v>33740</v>
          </cell>
        </row>
        <row r="21371">
          <cell r="A21371" t="str">
            <v>SP-LST-FTG-EG-0037</v>
          </cell>
          <cell r="B21371" t="str">
            <v>CINT</v>
          </cell>
          <cell r="C21371" t="str">
            <v/>
          </cell>
          <cell r="D21371" t="str">
            <v>FITTING KQH 06 - 02</v>
          </cell>
          <cell r="E21371">
            <v>0</v>
          </cell>
          <cell r="F21371" t="str">
            <v>ERSF</v>
          </cell>
          <cell r="G21371" t="str">
            <v>CI_OTH</v>
          </cell>
          <cell r="H21371" t="str">
            <v>PC</v>
          </cell>
          <cell r="I21371" t="str">
            <v>CPR</v>
          </cell>
          <cell r="J21371" t="str">
            <v/>
          </cell>
          <cell r="K21371" t="str">
            <v>ND</v>
          </cell>
          <cell r="L21371" t="str">
            <v>3045</v>
          </cell>
          <cell r="M21371" t="str">
            <v>V</v>
          </cell>
          <cell r="N21371">
            <v>17160</v>
          </cell>
        </row>
        <row r="21372">
          <cell r="A21372" t="str">
            <v>SP-LST-FTG-EG-0038</v>
          </cell>
          <cell r="B21372" t="str">
            <v>CINT</v>
          </cell>
          <cell r="C21372" t="str">
            <v/>
          </cell>
          <cell r="D21372" t="str">
            <v>FITTING KQH 06 - 03</v>
          </cell>
          <cell r="E21372">
            <v>0</v>
          </cell>
          <cell r="F21372" t="str">
            <v>ERSF</v>
          </cell>
          <cell r="G21372" t="str">
            <v>CI_OTH</v>
          </cell>
          <cell r="H21372" t="str">
            <v>PC</v>
          </cell>
          <cell r="I21372" t="str">
            <v>CPR</v>
          </cell>
          <cell r="J21372" t="str">
            <v/>
          </cell>
          <cell r="K21372" t="str">
            <v>ND</v>
          </cell>
          <cell r="L21372" t="str">
            <v>3045</v>
          </cell>
          <cell r="M21372" t="str">
            <v>V</v>
          </cell>
          <cell r="N21372">
            <v>23520</v>
          </cell>
        </row>
        <row r="21373">
          <cell r="A21373" t="str">
            <v>SP-LST-FTG-EG-0039</v>
          </cell>
          <cell r="B21373" t="str">
            <v>CINT</v>
          </cell>
          <cell r="C21373" t="str">
            <v/>
          </cell>
          <cell r="D21373" t="str">
            <v>FITTING KQH 08</v>
          </cell>
          <cell r="E21373">
            <v>0</v>
          </cell>
          <cell r="F21373" t="str">
            <v>ERSF</v>
          </cell>
          <cell r="G21373" t="str">
            <v>CI_OTH</v>
          </cell>
          <cell r="H21373" t="str">
            <v>PC</v>
          </cell>
          <cell r="I21373" t="str">
            <v>CPR</v>
          </cell>
          <cell r="J21373" t="str">
            <v/>
          </cell>
          <cell r="K21373" t="str">
            <v>ND</v>
          </cell>
          <cell r="L21373" t="str">
            <v>3045</v>
          </cell>
          <cell r="M21373" t="str">
            <v>V</v>
          </cell>
          <cell r="N21373">
            <v>2900</v>
          </cell>
        </row>
        <row r="21374">
          <cell r="A21374" t="str">
            <v>SP-LST-FTG-EG-0040</v>
          </cell>
          <cell r="B21374" t="str">
            <v>CINT</v>
          </cell>
          <cell r="C21374" t="str">
            <v/>
          </cell>
          <cell r="D21374" t="str">
            <v>FITTING KQH 08 - 01</v>
          </cell>
          <cell r="E21374">
            <v>0</v>
          </cell>
          <cell r="F21374" t="str">
            <v>ERSF</v>
          </cell>
          <cell r="G21374" t="str">
            <v>CI_OTH</v>
          </cell>
          <cell r="H21374" t="str">
            <v>PC</v>
          </cell>
          <cell r="I21374" t="str">
            <v>CPR</v>
          </cell>
          <cell r="J21374" t="str">
            <v/>
          </cell>
          <cell r="K21374" t="str">
            <v>ND</v>
          </cell>
          <cell r="L21374" t="str">
            <v>3045</v>
          </cell>
          <cell r="M21374" t="str">
            <v>V</v>
          </cell>
          <cell r="N21374">
            <v>56414</v>
          </cell>
        </row>
        <row r="21375">
          <cell r="A21375" t="str">
            <v>SP-LST-FTG-EG-0041</v>
          </cell>
          <cell r="B21375" t="str">
            <v>CINT</v>
          </cell>
          <cell r="C21375" t="str">
            <v/>
          </cell>
          <cell r="D21375" t="str">
            <v>FITTING KQH 08 - 03</v>
          </cell>
          <cell r="E21375">
            <v>0</v>
          </cell>
          <cell r="F21375" t="str">
            <v>ERSF</v>
          </cell>
          <cell r="G21375" t="str">
            <v>CI_OTH</v>
          </cell>
          <cell r="H21375" t="str">
            <v>PC</v>
          </cell>
          <cell r="I21375" t="str">
            <v>CPR</v>
          </cell>
          <cell r="J21375" t="str">
            <v/>
          </cell>
          <cell r="K21375" t="str">
            <v>ND</v>
          </cell>
          <cell r="L21375" t="str">
            <v>3045</v>
          </cell>
          <cell r="M21375" t="str">
            <v>V</v>
          </cell>
          <cell r="N21375">
            <v>69000</v>
          </cell>
        </row>
        <row r="21376">
          <cell r="A21376" t="str">
            <v>SP-LST-FTG-EG-0042</v>
          </cell>
          <cell r="B21376" t="str">
            <v>CINT</v>
          </cell>
          <cell r="C21376" t="str">
            <v/>
          </cell>
          <cell r="D21376" t="str">
            <v>FITTING KQH 10 - 03</v>
          </cell>
          <cell r="E21376">
            <v>0</v>
          </cell>
          <cell r="F21376" t="str">
            <v>ERSF</v>
          </cell>
          <cell r="G21376" t="str">
            <v>CI_OTH</v>
          </cell>
          <cell r="H21376" t="str">
            <v>PC</v>
          </cell>
          <cell r="I21376" t="str">
            <v>CPR</v>
          </cell>
          <cell r="J21376" t="str">
            <v/>
          </cell>
          <cell r="K21376" t="str">
            <v>ND</v>
          </cell>
          <cell r="L21376" t="str">
            <v>3045</v>
          </cell>
          <cell r="M21376" t="str">
            <v>V</v>
          </cell>
          <cell r="N21376">
            <v>73705</v>
          </cell>
        </row>
        <row r="21377">
          <cell r="A21377" t="str">
            <v>SP-LST-FTG-EG-0043</v>
          </cell>
          <cell r="B21377" t="str">
            <v>CINT</v>
          </cell>
          <cell r="C21377" t="str">
            <v/>
          </cell>
          <cell r="D21377" t="str">
            <v>FITTING KQH 12 - 02</v>
          </cell>
          <cell r="E21377">
            <v>0</v>
          </cell>
          <cell r="F21377" t="str">
            <v>ERSF</v>
          </cell>
          <cell r="G21377" t="str">
            <v>CI_OTH</v>
          </cell>
          <cell r="H21377" t="str">
            <v>PC</v>
          </cell>
          <cell r="I21377" t="str">
            <v>CPR</v>
          </cell>
          <cell r="J21377" t="str">
            <v/>
          </cell>
          <cell r="K21377" t="str">
            <v>ND</v>
          </cell>
          <cell r="L21377" t="str">
            <v>3045</v>
          </cell>
          <cell r="M21377" t="str">
            <v>V</v>
          </cell>
          <cell r="N21377">
            <v>8250</v>
          </cell>
        </row>
        <row r="21378">
          <cell r="A21378" t="str">
            <v>SP-LST-FTG-EG-0044</v>
          </cell>
          <cell r="B21378" t="str">
            <v>CINT</v>
          </cell>
          <cell r="C21378" t="str">
            <v/>
          </cell>
          <cell r="D21378" t="str">
            <v>FITTING KQH- 12 - 03</v>
          </cell>
          <cell r="E21378">
            <v>0</v>
          </cell>
          <cell r="F21378" t="str">
            <v>ERSF</v>
          </cell>
          <cell r="G21378" t="str">
            <v>CI_OTH</v>
          </cell>
          <cell r="H21378" t="str">
            <v>PC</v>
          </cell>
          <cell r="I21378" t="str">
            <v>CPR</v>
          </cell>
          <cell r="J21378" t="str">
            <v/>
          </cell>
          <cell r="K21378" t="str">
            <v>ND</v>
          </cell>
          <cell r="L21378" t="str">
            <v>3045</v>
          </cell>
          <cell r="M21378" t="str">
            <v>V</v>
          </cell>
          <cell r="N21378">
            <v>52706</v>
          </cell>
        </row>
        <row r="21379">
          <cell r="A21379" t="str">
            <v>SP-LST-FTG-EG-0045</v>
          </cell>
          <cell r="B21379" t="str">
            <v>CINT</v>
          </cell>
          <cell r="C21379" t="str">
            <v/>
          </cell>
          <cell r="D21379" t="str">
            <v>FITTING KQH 12 - 04</v>
          </cell>
          <cell r="E21379">
            <v>0</v>
          </cell>
          <cell r="F21379" t="str">
            <v>ERSF</v>
          </cell>
          <cell r="G21379" t="str">
            <v>CI_OTH</v>
          </cell>
          <cell r="H21379" t="str">
            <v>PC</v>
          </cell>
          <cell r="I21379" t="str">
            <v>CPR</v>
          </cell>
          <cell r="J21379" t="str">
            <v/>
          </cell>
          <cell r="K21379" t="str">
            <v>ND</v>
          </cell>
          <cell r="L21379" t="str">
            <v>3045</v>
          </cell>
          <cell r="M21379" t="str">
            <v>V</v>
          </cell>
          <cell r="N21379">
            <v>26700</v>
          </cell>
        </row>
        <row r="21380">
          <cell r="A21380" t="str">
            <v>SP-LST-FTG-EG-0046</v>
          </cell>
          <cell r="B21380" t="str">
            <v>CINT</v>
          </cell>
          <cell r="C21380" t="str">
            <v/>
          </cell>
          <cell r="D21380" t="str">
            <v>FITTING KQL- 04 - 01</v>
          </cell>
          <cell r="E21380">
            <v>0</v>
          </cell>
          <cell r="F21380" t="str">
            <v>ERSF</v>
          </cell>
          <cell r="G21380" t="str">
            <v>CI_OTH</v>
          </cell>
          <cell r="H21380" t="str">
            <v>PC</v>
          </cell>
          <cell r="I21380" t="str">
            <v>CPR</v>
          </cell>
          <cell r="J21380" t="str">
            <v/>
          </cell>
          <cell r="K21380" t="str">
            <v>ND</v>
          </cell>
          <cell r="L21380" t="str">
            <v>3045</v>
          </cell>
          <cell r="M21380" t="str">
            <v>V</v>
          </cell>
          <cell r="N21380">
            <v>24539</v>
          </cell>
        </row>
        <row r="21381">
          <cell r="A21381" t="str">
            <v>SP-LST-FTG-EG-0047</v>
          </cell>
          <cell r="B21381" t="str">
            <v>CINT</v>
          </cell>
          <cell r="C21381" t="str">
            <v/>
          </cell>
          <cell r="D21381" t="str">
            <v>FITTING KQL- 04 - 02</v>
          </cell>
          <cell r="E21381">
            <v>0</v>
          </cell>
          <cell r="F21381" t="str">
            <v>ERSF</v>
          </cell>
          <cell r="G21381" t="str">
            <v>CI_OTH</v>
          </cell>
          <cell r="H21381" t="str">
            <v>PC</v>
          </cell>
          <cell r="I21381" t="str">
            <v>CPR</v>
          </cell>
          <cell r="J21381" t="str">
            <v/>
          </cell>
          <cell r="K21381" t="str">
            <v>ND</v>
          </cell>
          <cell r="L21381" t="str">
            <v>3045</v>
          </cell>
          <cell r="M21381" t="str">
            <v>V</v>
          </cell>
          <cell r="N21381">
            <v>44000</v>
          </cell>
        </row>
        <row r="21382">
          <cell r="A21382" t="str">
            <v>SP-LST-FTG-EG-0048</v>
          </cell>
          <cell r="B21382" t="str">
            <v>CINT</v>
          </cell>
          <cell r="C21382" t="str">
            <v/>
          </cell>
          <cell r="D21382" t="str">
            <v>FITTING KQL- 06 - 01</v>
          </cell>
          <cell r="E21382">
            <v>0</v>
          </cell>
          <cell r="F21382" t="str">
            <v>ERSF</v>
          </cell>
          <cell r="G21382" t="str">
            <v>CI_OTH</v>
          </cell>
          <cell r="H21382" t="str">
            <v>PC</v>
          </cell>
          <cell r="I21382" t="str">
            <v>CPR</v>
          </cell>
          <cell r="J21382" t="str">
            <v/>
          </cell>
          <cell r="K21382" t="str">
            <v>ND</v>
          </cell>
          <cell r="L21382" t="str">
            <v>3045</v>
          </cell>
          <cell r="M21382" t="str">
            <v>V</v>
          </cell>
          <cell r="N21382">
            <v>53000</v>
          </cell>
        </row>
        <row r="21383">
          <cell r="A21383" t="str">
            <v>SP-LST-FTG-EG-0049</v>
          </cell>
          <cell r="B21383" t="str">
            <v>CINT</v>
          </cell>
          <cell r="C21383" t="str">
            <v/>
          </cell>
          <cell r="D21383" t="str">
            <v>FITTING KQL 06 - 02</v>
          </cell>
          <cell r="E21383">
            <v>0</v>
          </cell>
          <cell r="F21383" t="str">
            <v>ERSF</v>
          </cell>
          <cell r="G21383" t="str">
            <v>CI_OTH</v>
          </cell>
          <cell r="H21383" t="str">
            <v>PC</v>
          </cell>
          <cell r="I21383" t="str">
            <v>CPR</v>
          </cell>
          <cell r="J21383" t="str">
            <v/>
          </cell>
          <cell r="K21383" t="str">
            <v>ND</v>
          </cell>
          <cell r="L21383" t="str">
            <v>3045</v>
          </cell>
          <cell r="M21383" t="str">
            <v>V</v>
          </cell>
          <cell r="N21383">
            <v>58132</v>
          </cell>
        </row>
        <row r="21384">
          <cell r="A21384" t="str">
            <v>SP-LST-FTG-EG-0050</v>
          </cell>
          <cell r="B21384" t="str">
            <v>CINT</v>
          </cell>
          <cell r="C21384" t="str">
            <v/>
          </cell>
          <cell r="D21384" t="str">
            <v>FITTING KQL 06 - 03</v>
          </cell>
          <cell r="E21384">
            <v>0</v>
          </cell>
          <cell r="F21384" t="str">
            <v>ERSF</v>
          </cell>
          <cell r="G21384" t="str">
            <v>CI_OTH</v>
          </cell>
          <cell r="H21384" t="str">
            <v>PC</v>
          </cell>
          <cell r="I21384" t="str">
            <v>CPR</v>
          </cell>
          <cell r="J21384" t="str">
            <v/>
          </cell>
          <cell r="K21384" t="str">
            <v>ND</v>
          </cell>
          <cell r="L21384" t="str">
            <v>3045</v>
          </cell>
          <cell r="M21384" t="str">
            <v>V</v>
          </cell>
          <cell r="N21384">
            <v>22453</v>
          </cell>
        </row>
        <row r="21385">
          <cell r="A21385" t="str">
            <v>SP-LST-FTG-EG-0051</v>
          </cell>
          <cell r="B21385" t="str">
            <v>CINT</v>
          </cell>
          <cell r="C21385" t="str">
            <v/>
          </cell>
          <cell r="D21385" t="str">
            <v>FITTING KQL 08 - 01</v>
          </cell>
          <cell r="E21385">
            <v>0</v>
          </cell>
          <cell r="F21385" t="str">
            <v>ERSF</v>
          </cell>
          <cell r="G21385" t="str">
            <v>CI_OTH</v>
          </cell>
          <cell r="H21385" t="str">
            <v>PC</v>
          </cell>
          <cell r="I21385" t="str">
            <v>CPR</v>
          </cell>
          <cell r="J21385" t="str">
            <v/>
          </cell>
          <cell r="K21385" t="str">
            <v>ND</v>
          </cell>
          <cell r="L21385" t="str">
            <v>3045</v>
          </cell>
          <cell r="M21385" t="str">
            <v>V</v>
          </cell>
          <cell r="N21385">
            <v>66322</v>
          </cell>
        </row>
        <row r="21386">
          <cell r="A21386" t="str">
            <v>SP-LST-FTG-EG-0052</v>
          </cell>
          <cell r="B21386" t="str">
            <v>CINT</v>
          </cell>
          <cell r="C21386" t="str">
            <v/>
          </cell>
          <cell r="D21386" t="str">
            <v>FITTING KQL 08 - 02</v>
          </cell>
          <cell r="E21386">
            <v>0</v>
          </cell>
          <cell r="F21386" t="str">
            <v>ERSF</v>
          </cell>
          <cell r="G21386" t="str">
            <v>CI_OTH</v>
          </cell>
          <cell r="H21386" t="str">
            <v>PC</v>
          </cell>
          <cell r="I21386" t="str">
            <v>CPR</v>
          </cell>
          <cell r="J21386" t="str">
            <v/>
          </cell>
          <cell r="K21386" t="str">
            <v>ND</v>
          </cell>
          <cell r="L21386" t="str">
            <v>3045</v>
          </cell>
          <cell r="M21386" t="str">
            <v>V</v>
          </cell>
          <cell r="N21386">
            <v>54574</v>
          </cell>
        </row>
        <row r="21387">
          <cell r="A21387" t="str">
            <v>SP-LST-FTG-EG-0053</v>
          </cell>
          <cell r="B21387" t="str">
            <v>CINT</v>
          </cell>
          <cell r="C21387" t="str">
            <v/>
          </cell>
          <cell r="D21387" t="str">
            <v>FITTING KQL 08 - 03</v>
          </cell>
          <cell r="E21387">
            <v>0</v>
          </cell>
          <cell r="F21387" t="str">
            <v>ERSF</v>
          </cell>
          <cell r="G21387" t="str">
            <v>CI_OTH</v>
          </cell>
          <cell r="H21387" t="str">
            <v>PC</v>
          </cell>
          <cell r="I21387" t="str">
            <v>CPR</v>
          </cell>
          <cell r="J21387" t="str">
            <v/>
          </cell>
          <cell r="K21387" t="str">
            <v>ND</v>
          </cell>
          <cell r="L21387" t="str">
            <v>3045</v>
          </cell>
          <cell r="M21387" t="str">
            <v>V</v>
          </cell>
          <cell r="N21387">
            <v>82000</v>
          </cell>
        </row>
        <row r="21388">
          <cell r="A21388" t="str">
            <v>SP-LST-FTG-EG-0054</v>
          </cell>
          <cell r="B21388" t="str">
            <v>CINT</v>
          </cell>
          <cell r="C21388" t="str">
            <v/>
          </cell>
          <cell r="D21388" t="str">
            <v>FITTING KQL 10 - 02</v>
          </cell>
          <cell r="E21388">
            <v>0</v>
          </cell>
          <cell r="F21388" t="str">
            <v>ERSF</v>
          </cell>
          <cell r="G21388" t="str">
            <v>CI_OTH</v>
          </cell>
          <cell r="H21388" t="str">
            <v>PC</v>
          </cell>
          <cell r="I21388" t="str">
            <v>CPR</v>
          </cell>
          <cell r="J21388" t="str">
            <v/>
          </cell>
          <cell r="K21388" t="str">
            <v>ND</v>
          </cell>
          <cell r="L21388" t="str">
            <v>3045</v>
          </cell>
          <cell r="M21388" t="str">
            <v>V</v>
          </cell>
          <cell r="N21388">
            <v>72013</v>
          </cell>
        </row>
        <row r="21389">
          <cell r="A21389" t="str">
            <v>SP-LST-FTG-EG-0055</v>
          </cell>
          <cell r="B21389" t="str">
            <v>CINT</v>
          </cell>
          <cell r="C21389" t="str">
            <v/>
          </cell>
          <cell r="D21389" t="str">
            <v>FITTING KQL 10 - 03</v>
          </cell>
          <cell r="E21389">
            <v>0</v>
          </cell>
          <cell r="F21389" t="str">
            <v>ERSF</v>
          </cell>
          <cell r="G21389" t="str">
            <v>CI_OTH</v>
          </cell>
          <cell r="H21389" t="str">
            <v>PC</v>
          </cell>
          <cell r="I21389" t="str">
            <v>CPR</v>
          </cell>
          <cell r="J21389" t="str">
            <v/>
          </cell>
          <cell r="K21389" t="str">
            <v>ND</v>
          </cell>
          <cell r="L21389" t="str">
            <v>3045</v>
          </cell>
          <cell r="M21389" t="str">
            <v>V</v>
          </cell>
          <cell r="N21389">
            <v>82916</v>
          </cell>
        </row>
        <row r="21390">
          <cell r="A21390" t="str">
            <v>SP-LST-FTG-EG-0056</v>
          </cell>
          <cell r="B21390" t="str">
            <v>CINT</v>
          </cell>
          <cell r="C21390" t="str">
            <v/>
          </cell>
          <cell r="D21390" t="str">
            <v>FITTING KQL 12 - 02</v>
          </cell>
          <cell r="E21390">
            <v>44924</v>
          </cell>
          <cell r="F21390" t="str">
            <v>ERSF</v>
          </cell>
          <cell r="G21390" t="str">
            <v>CI_OTH</v>
          </cell>
          <cell r="H21390" t="str">
            <v>PC</v>
          </cell>
          <cell r="I21390" t="str">
            <v>CPR</v>
          </cell>
          <cell r="J21390" t="str">
            <v/>
          </cell>
          <cell r="K21390" t="str">
            <v>ND</v>
          </cell>
          <cell r="L21390" t="str">
            <v>3045</v>
          </cell>
          <cell r="M21390" t="str">
            <v>V</v>
          </cell>
          <cell r="N21390">
            <v>24539</v>
          </cell>
        </row>
        <row r="21391">
          <cell r="A21391" t="str">
            <v>SP-LST-FTG-EG-0057</v>
          </cell>
          <cell r="B21391" t="str">
            <v>CINT</v>
          </cell>
          <cell r="C21391" t="str">
            <v/>
          </cell>
          <cell r="D21391" t="str">
            <v>FITTING KQL- 12 - 03</v>
          </cell>
          <cell r="E21391">
            <v>44924</v>
          </cell>
          <cell r="F21391" t="str">
            <v>ERSF</v>
          </cell>
          <cell r="G21391" t="str">
            <v>CI_OTH</v>
          </cell>
          <cell r="H21391" t="str">
            <v>PC</v>
          </cell>
          <cell r="I21391" t="str">
            <v>CPR</v>
          </cell>
          <cell r="J21391" t="str">
            <v/>
          </cell>
          <cell r="K21391" t="str">
            <v>ND</v>
          </cell>
          <cell r="L21391" t="str">
            <v>3045</v>
          </cell>
          <cell r="M21391" t="str">
            <v>V</v>
          </cell>
          <cell r="N21391">
            <v>24539</v>
          </cell>
        </row>
        <row r="21392">
          <cell r="A21392" t="str">
            <v>SP-LST-FTG-EG-0058</v>
          </cell>
          <cell r="B21392" t="str">
            <v>CINT</v>
          </cell>
          <cell r="C21392" t="str">
            <v/>
          </cell>
          <cell r="D21392" t="str">
            <v>FITTING KQT 04 - 00</v>
          </cell>
          <cell r="E21392">
            <v>0</v>
          </cell>
          <cell r="F21392" t="str">
            <v>ERSF</v>
          </cell>
          <cell r="G21392" t="str">
            <v>CI_OTH</v>
          </cell>
          <cell r="H21392" t="str">
            <v>PC</v>
          </cell>
          <cell r="I21392" t="str">
            <v>CPR</v>
          </cell>
          <cell r="J21392" t="str">
            <v/>
          </cell>
          <cell r="K21392" t="str">
            <v>ND</v>
          </cell>
          <cell r="L21392" t="str">
            <v>3045</v>
          </cell>
          <cell r="M21392" t="str">
            <v>V</v>
          </cell>
          <cell r="N21392">
            <v>62700</v>
          </cell>
        </row>
        <row r="21393">
          <cell r="A21393" t="str">
            <v>SP-LST-FTG-EG-0059</v>
          </cell>
          <cell r="B21393" t="str">
            <v>CINT</v>
          </cell>
          <cell r="C21393" t="str">
            <v/>
          </cell>
          <cell r="D21393" t="str">
            <v>FITTING KQT 04 - 01</v>
          </cell>
          <cell r="E21393">
            <v>0</v>
          </cell>
          <cell r="F21393" t="str">
            <v>ERSF</v>
          </cell>
          <cell r="G21393" t="str">
            <v>CI_OTH</v>
          </cell>
          <cell r="H21393" t="str">
            <v>PC</v>
          </cell>
          <cell r="I21393" t="str">
            <v>CPR</v>
          </cell>
          <cell r="J21393" t="str">
            <v/>
          </cell>
          <cell r="K21393" t="str">
            <v>ND</v>
          </cell>
          <cell r="L21393" t="str">
            <v>3045</v>
          </cell>
          <cell r="M21393" t="str">
            <v>V</v>
          </cell>
          <cell r="N21393">
            <v>10500</v>
          </cell>
        </row>
        <row r="21394">
          <cell r="A21394" t="str">
            <v>SP-LST-FTG-EG-0060</v>
          </cell>
          <cell r="B21394" t="str">
            <v>CINT</v>
          </cell>
          <cell r="C21394" t="str">
            <v/>
          </cell>
          <cell r="D21394" t="str">
            <v>FITTING KQT 04 - 02</v>
          </cell>
          <cell r="E21394">
            <v>0</v>
          </cell>
          <cell r="F21394" t="str">
            <v>ERSF</v>
          </cell>
          <cell r="G21394" t="str">
            <v>CI_OTH</v>
          </cell>
          <cell r="H21394" t="str">
            <v>PC</v>
          </cell>
          <cell r="I21394" t="str">
            <v>CPR</v>
          </cell>
          <cell r="J21394" t="str">
            <v/>
          </cell>
          <cell r="K21394" t="str">
            <v>ND</v>
          </cell>
          <cell r="L21394" t="str">
            <v>3045</v>
          </cell>
          <cell r="M21394" t="str">
            <v>V</v>
          </cell>
          <cell r="N21394">
            <v>10500</v>
          </cell>
        </row>
        <row r="21395">
          <cell r="A21395" t="str">
            <v>SP-LST-FTG-EG-0061</v>
          </cell>
          <cell r="B21395" t="str">
            <v>CINT</v>
          </cell>
          <cell r="C21395" t="str">
            <v/>
          </cell>
          <cell r="D21395" t="str">
            <v>FITTING KQT 06 - 00</v>
          </cell>
          <cell r="E21395">
            <v>0</v>
          </cell>
          <cell r="F21395" t="str">
            <v>ERSF</v>
          </cell>
          <cell r="G21395" t="str">
            <v>CI_OTH</v>
          </cell>
          <cell r="H21395" t="str">
            <v>PC</v>
          </cell>
          <cell r="I21395" t="str">
            <v>CPR</v>
          </cell>
          <cell r="J21395" t="str">
            <v/>
          </cell>
          <cell r="K21395" t="str">
            <v>ND</v>
          </cell>
          <cell r="L21395" t="str">
            <v>3045</v>
          </cell>
          <cell r="M21395" t="str">
            <v>V</v>
          </cell>
          <cell r="N21395">
            <v>34060</v>
          </cell>
        </row>
        <row r="21396">
          <cell r="A21396" t="str">
            <v>SP-LST-FTG-EG-0062</v>
          </cell>
          <cell r="B21396" t="str">
            <v>CINT</v>
          </cell>
          <cell r="C21396" t="str">
            <v/>
          </cell>
          <cell r="D21396" t="str">
            <v>FITTING KQT 06 - 02</v>
          </cell>
          <cell r="E21396">
            <v>0</v>
          </cell>
          <cell r="F21396" t="str">
            <v>ERSF</v>
          </cell>
          <cell r="G21396" t="str">
            <v>CI_OTH</v>
          </cell>
          <cell r="H21396" t="str">
            <v>PC</v>
          </cell>
          <cell r="I21396" t="str">
            <v>CPR</v>
          </cell>
          <cell r="J21396" t="str">
            <v/>
          </cell>
          <cell r="K21396" t="str">
            <v>ND</v>
          </cell>
          <cell r="L21396" t="str">
            <v>3045</v>
          </cell>
          <cell r="M21396" t="str">
            <v>V</v>
          </cell>
          <cell r="N21396">
            <v>22266</v>
          </cell>
        </row>
        <row r="21397">
          <cell r="A21397" t="str">
            <v>SP-LST-FTG-EG-0063</v>
          </cell>
          <cell r="B21397" t="str">
            <v>CINT</v>
          </cell>
          <cell r="C21397" t="str">
            <v/>
          </cell>
          <cell r="D21397" t="str">
            <v>FITTING KQT 06 - 03</v>
          </cell>
          <cell r="E21397">
            <v>0</v>
          </cell>
          <cell r="F21397" t="str">
            <v>ERSF</v>
          </cell>
          <cell r="G21397" t="str">
            <v>CI_OTH</v>
          </cell>
          <cell r="H21397" t="str">
            <v>PC</v>
          </cell>
          <cell r="I21397" t="str">
            <v>CPR</v>
          </cell>
          <cell r="J21397" t="str">
            <v/>
          </cell>
          <cell r="K21397" t="str">
            <v>ND</v>
          </cell>
          <cell r="L21397" t="str">
            <v>3045</v>
          </cell>
          <cell r="M21397" t="str">
            <v>V</v>
          </cell>
          <cell r="N21397">
            <v>15379</v>
          </cell>
        </row>
        <row r="21398">
          <cell r="A21398" t="str">
            <v>SP-LST-FTG-EG-0064</v>
          </cell>
          <cell r="B21398" t="str">
            <v>CINT</v>
          </cell>
          <cell r="C21398" t="str">
            <v/>
          </cell>
          <cell r="D21398" t="str">
            <v>FITTING LAMPU MERCURY 160 W</v>
          </cell>
          <cell r="E21398">
            <v>0</v>
          </cell>
          <cell r="F21398" t="str">
            <v>ERSF</v>
          </cell>
          <cell r="G21398" t="str">
            <v>CI_OTH</v>
          </cell>
          <cell r="H21398" t="str">
            <v>PC</v>
          </cell>
          <cell r="I21398" t="str">
            <v>CPR</v>
          </cell>
          <cell r="J21398" t="str">
            <v/>
          </cell>
          <cell r="K21398" t="str">
            <v>ND</v>
          </cell>
          <cell r="L21398" t="str">
            <v>3045</v>
          </cell>
          <cell r="M21398" t="str">
            <v>V</v>
          </cell>
          <cell r="N21398">
            <v>19957</v>
          </cell>
        </row>
        <row r="21399">
          <cell r="A21399" t="str">
            <v>SP-LST-FTG-EG-0065</v>
          </cell>
          <cell r="B21399" t="str">
            <v>CINT</v>
          </cell>
          <cell r="C21399" t="str">
            <v/>
          </cell>
          <cell r="D21399" t="str">
            <v>FITTING KQL 10 - 01</v>
          </cell>
          <cell r="E21399">
            <v>44924</v>
          </cell>
          <cell r="F21399" t="str">
            <v>ERSF</v>
          </cell>
          <cell r="G21399" t="str">
            <v>CI_OTH</v>
          </cell>
          <cell r="H21399" t="str">
            <v>PC</v>
          </cell>
          <cell r="I21399" t="str">
            <v>CPR</v>
          </cell>
          <cell r="J21399" t="str">
            <v/>
          </cell>
          <cell r="K21399" t="str">
            <v>ND</v>
          </cell>
          <cell r="L21399" t="str">
            <v>3045</v>
          </cell>
          <cell r="M21399" t="str">
            <v>V</v>
          </cell>
          <cell r="N21399">
            <v>24539</v>
          </cell>
        </row>
        <row r="21400">
          <cell r="A21400" t="str">
            <v>SP-LST-FTG-EG-0066</v>
          </cell>
          <cell r="B21400" t="str">
            <v>CINT</v>
          </cell>
          <cell r="C21400" t="str">
            <v/>
          </cell>
          <cell r="D21400" t="str">
            <v>FITTING PNEUMATIC KQH 08 - 02</v>
          </cell>
          <cell r="E21400">
            <v>44924</v>
          </cell>
          <cell r="F21400" t="str">
            <v>ERSF</v>
          </cell>
          <cell r="G21400" t="str">
            <v>CI_OTH</v>
          </cell>
          <cell r="H21400" t="str">
            <v>PC</v>
          </cell>
          <cell r="I21400" t="str">
            <v>CPR</v>
          </cell>
          <cell r="J21400" t="str">
            <v/>
          </cell>
          <cell r="K21400" t="str">
            <v>ND</v>
          </cell>
          <cell r="L21400" t="str">
            <v>3045</v>
          </cell>
          <cell r="M21400" t="str">
            <v>V</v>
          </cell>
          <cell r="N21400">
            <v>53000</v>
          </cell>
        </row>
        <row r="21401">
          <cell r="A21401" t="str">
            <v>SP-LST-FTG-EG-0067</v>
          </cell>
          <cell r="B21401" t="str">
            <v>CINT</v>
          </cell>
          <cell r="C21401" t="str">
            <v/>
          </cell>
          <cell r="D21401" t="str">
            <v>FITTING PNEUMATIC KQH 1/4 - 08</v>
          </cell>
          <cell r="E21401">
            <v>44924</v>
          </cell>
          <cell r="F21401" t="str">
            <v>ERSF</v>
          </cell>
          <cell r="G21401" t="str">
            <v>CI_OTH</v>
          </cell>
          <cell r="H21401" t="str">
            <v>PC</v>
          </cell>
          <cell r="I21401" t="str">
            <v>CPR</v>
          </cell>
          <cell r="J21401" t="str">
            <v/>
          </cell>
          <cell r="K21401" t="str">
            <v>ND</v>
          </cell>
          <cell r="L21401" t="str">
            <v>3045</v>
          </cell>
          <cell r="M21401" t="str">
            <v>V</v>
          </cell>
          <cell r="N21401">
            <v>53000</v>
          </cell>
        </row>
        <row r="21402">
          <cell r="A21402" t="str">
            <v>SP-LST-FUS-EG-0065</v>
          </cell>
          <cell r="B21402" t="str">
            <v>CINT</v>
          </cell>
          <cell r="C21402" t="str">
            <v/>
          </cell>
          <cell r="D21402" t="str">
            <v>FUSE BLA 10 AMP</v>
          </cell>
          <cell r="E21402">
            <v>0</v>
          </cell>
          <cell r="F21402" t="str">
            <v>ERSF</v>
          </cell>
          <cell r="G21402" t="str">
            <v>CI_OTH</v>
          </cell>
          <cell r="H21402" t="str">
            <v>PC</v>
          </cell>
          <cell r="I21402" t="str">
            <v>CPR</v>
          </cell>
          <cell r="J21402" t="str">
            <v/>
          </cell>
          <cell r="K21402" t="str">
            <v>ND</v>
          </cell>
          <cell r="L21402" t="str">
            <v>3045</v>
          </cell>
          <cell r="M21402" t="str">
            <v>V</v>
          </cell>
          <cell r="N21402">
            <v>2795</v>
          </cell>
        </row>
        <row r="21403">
          <cell r="A21403" t="str">
            <v>SP-LST-FUS-EG-0066</v>
          </cell>
          <cell r="B21403" t="str">
            <v>CINT</v>
          </cell>
          <cell r="C21403" t="str">
            <v/>
          </cell>
          <cell r="D21403" t="str">
            <v>FUSE BLA 15 AMP</v>
          </cell>
          <cell r="E21403">
            <v>0</v>
          </cell>
          <cell r="F21403" t="str">
            <v>ERSF</v>
          </cell>
          <cell r="G21403" t="str">
            <v>CI_OTH</v>
          </cell>
          <cell r="H21403" t="str">
            <v>PC</v>
          </cell>
          <cell r="I21403" t="str">
            <v>CPR</v>
          </cell>
          <cell r="J21403" t="str">
            <v/>
          </cell>
          <cell r="K21403" t="str">
            <v>ND</v>
          </cell>
          <cell r="L21403" t="str">
            <v>3045</v>
          </cell>
          <cell r="M21403" t="str">
            <v>V</v>
          </cell>
          <cell r="N21403">
            <v>2795</v>
          </cell>
        </row>
        <row r="21404">
          <cell r="A21404" t="str">
            <v>SP-LST-FUS-EG-0067</v>
          </cell>
          <cell r="B21404" t="str">
            <v>CINT</v>
          </cell>
          <cell r="C21404" t="str">
            <v/>
          </cell>
          <cell r="D21404" t="str">
            <v>FUSE BLA 2 AMP</v>
          </cell>
          <cell r="E21404">
            <v>44924</v>
          </cell>
          <cell r="F21404" t="str">
            <v>ERSF</v>
          </cell>
          <cell r="G21404" t="str">
            <v>CI_OTH</v>
          </cell>
          <cell r="H21404" t="str">
            <v>PC</v>
          </cell>
          <cell r="I21404" t="str">
            <v>CPR</v>
          </cell>
          <cell r="J21404" t="str">
            <v/>
          </cell>
          <cell r="K21404" t="str">
            <v>ND</v>
          </cell>
          <cell r="L21404" t="str">
            <v>3045</v>
          </cell>
          <cell r="M21404" t="str">
            <v>V</v>
          </cell>
          <cell r="N21404">
            <v>15500</v>
          </cell>
        </row>
        <row r="21405">
          <cell r="A21405" t="str">
            <v>SP-LST-FUS-EG-0068</v>
          </cell>
          <cell r="B21405" t="str">
            <v>CINT</v>
          </cell>
          <cell r="C21405" t="str">
            <v/>
          </cell>
          <cell r="D21405" t="str">
            <v>FUSE BLA 20 AMP</v>
          </cell>
          <cell r="E21405">
            <v>0</v>
          </cell>
          <cell r="F21405" t="str">
            <v>ERSF</v>
          </cell>
          <cell r="G21405" t="str">
            <v>CI_OTH</v>
          </cell>
          <cell r="H21405" t="str">
            <v>PC</v>
          </cell>
          <cell r="I21405" t="str">
            <v>CPR</v>
          </cell>
          <cell r="J21405" t="str">
            <v/>
          </cell>
          <cell r="K21405" t="str">
            <v>ND</v>
          </cell>
          <cell r="L21405" t="str">
            <v>3045</v>
          </cell>
          <cell r="M21405" t="str">
            <v>V</v>
          </cell>
          <cell r="N21405">
            <v>15500</v>
          </cell>
        </row>
        <row r="21406">
          <cell r="A21406" t="str">
            <v>SP-LST-FUS-EG-0069</v>
          </cell>
          <cell r="B21406" t="str">
            <v>CINT</v>
          </cell>
          <cell r="C21406" t="str">
            <v/>
          </cell>
          <cell r="D21406" t="str">
            <v>FUSE BLA 25 AMP</v>
          </cell>
          <cell r="E21406">
            <v>0</v>
          </cell>
          <cell r="F21406" t="str">
            <v>ERSF</v>
          </cell>
          <cell r="G21406" t="str">
            <v>CI_OTH</v>
          </cell>
          <cell r="H21406" t="str">
            <v>PC</v>
          </cell>
          <cell r="I21406" t="str">
            <v>CPR</v>
          </cell>
          <cell r="J21406" t="str">
            <v/>
          </cell>
          <cell r="K21406" t="str">
            <v>ND</v>
          </cell>
          <cell r="L21406" t="str">
            <v>3045</v>
          </cell>
          <cell r="M21406" t="str">
            <v>V</v>
          </cell>
          <cell r="N21406">
            <v>14500</v>
          </cell>
        </row>
        <row r="21407">
          <cell r="A21407" t="str">
            <v>SP-LST-FUS-EG-0070</v>
          </cell>
          <cell r="B21407" t="str">
            <v>CINT</v>
          </cell>
          <cell r="C21407" t="str">
            <v/>
          </cell>
          <cell r="D21407" t="str">
            <v>FUSE BLA 3 AMP</v>
          </cell>
          <cell r="E21407">
            <v>0</v>
          </cell>
          <cell r="F21407" t="str">
            <v>ERSF</v>
          </cell>
          <cell r="G21407" t="str">
            <v>CI_OTH</v>
          </cell>
          <cell r="H21407" t="str">
            <v>PC</v>
          </cell>
          <cell r="I21407" t="str">
            <v>CPR</v>
          </cell>
          <cell r="J21407" t="str">
            <v/>
          </cell>
          <cell r="K21407" t="str">
            <v>ND</v>
          </cell>
          <cell r="L21407" t="str">
            <v>3045</v>
          </cell>
          <cell r="M21407" t="str">
            <v>V</v>
          </cell>
          <cell r="N21407">
            <v>15500</v>
          </cell>
        </row>
        <row r="21408">
          <cell r="A21408" t="str">
            <v>SP-LST-FUS-EG-0071</v>
          </cell>
          <cell r="B21408" t="str">
            <v>CINT</v>
          </cell>
          <cell r="C21408" t="str">
            <v/>
          </cell>
          <cell r="D21408" t="str">
            <v>FUSE BLA 30 AMP</v>
          </cell>
          <cell r="E21408">
            <v>0</v>
          </cell>
          <cell r="F21408" t="str">
            <v>ERSF</v>
          </cell>
          <cell r="G21408" t="str">
            <v>CI_OTH</v>
          </cell>
          <cell r="H21408" t="str">
            <v>PC</v>
          </cell>
          <cell r="I21408" t="str">
            <v>CPR</v>
          </cell>
          <cell r="J21408" t="str">
            <v/>
          </cell>
          <cell r="K21408" t="str">
            <v>ND</v>
          </cell>
          <cell r="L21408" t="str">
            <v>3045</v>
          </cell>
          <cell r="M21408" t="str">
            <v>V</v>
          </cell>
          <cell r="N21408">
            <v>3250</v>
          </cell>
        </row>
        <row r="21409">
          <cell r="A21409" t="str">
            <v>SP-LST-FUS-EG-0072</v>
          </cell>
          <cell r="B21409" t="str">
            <v>CINT</v>
          </cell>
          <cell r="C21409" t="str">
            <v/>
          </cell>
          <cell r="D21409" t="str">
            <v>FUSE BLA 5 AMP</v>
          </cell>
          <cell r="E21409">
            <v>0</v>
          </cell>
          <cell r="F21409" t="str">
            <v>ERSF</v>
          </cell>
          <cell r="G21409" t="str">
            <v>CI_OTH</v>
          </cell>
          <cell r="H21409" t="str">
            <v>PC</v>
          </cell>
          <cell r="I21409" t="str">
            <v>CPR</v>
          </cell>
          <cell r="J21409" t="str">
            <v/>
          </cell>
          <cell r="K21409" t="str">
            <v>ND</v>
          </cell>
          <cell r="L21409" t="str">
            <v>3045</v>
          </cell>
          <cell r="M21409" t="str">
            <v>V</v>
          </cell>
          <cell r="N21409">
            <v>17000</v>
          </cell>
        </row>
        <row r="21410">
          <cell r="A21410" t="str">
            <v>SP-LST-FUS-EG-0073</v>
          </cell>
          <cell r="B21410" t="str">
            <v>CINT</v>
          </cell>
          <cell r="C21410" t="str">
            <v/>
          </cell>
          <cell r="D21410" t="str">
            <v>FUSE BLA 6 AMP</v>
          </cell>
          <cell r="E21410">
            <v>0</v>
          </cell>
          <cell r="F21410" t="str">
            <v>ERSF</v>
          </cell>
          <cell r="G21410" t="str">
            <v>CI_OTH</v>
          </cell>
          <cell r="H21410" t="str">
            <v>PC</v>
          </cell>
          <cell r="I21410" t="str">
            <v>CPR</v>
          </cell>
          <cell r="J21410" t="str">
            <v/>
          </cell>
          <cell r="K21410" t="str">
            <v>ND</v>
          </cell>
          <cell r="L21410" t="str">
            <v>3045</v>
          </cell>
          <cell r="M21410" t="str">
            <v>V</v>
          </cell>
          <cell r="N21410">
            <v>14500</v>
          </cell>
        </row>
        <row r="21411">
          <cell r="A21411" t="str">
            <v>SP-LST-FUS-EG-0074</v>
          </cell>
          <cell r="B21411" t="str">
            <v>CINT</v>
          </cell>
          <cell r="C21411" t="str">
            <v/>
          </cell>
          <cell r="D21411" t="str">
            <v>FUSE DIAZED 10 AMP</v>
          </cell>
          <cell r="E21411">
            <v>0</v>
          </cell>
          <cell r="F21411" t="str">
            <v>ERSF</v>
          </cell>
          <cell r="G21411" t="str">
            <v>CI_OTH</v>
          </cell>
          <cell r="H21411" t="str">
            <v>PC</v>
          </cell>
          <cell r="I21411" t="str">
            <v>CPR</v>
          </cell>
          <cell r="J21411" t="str">
            <v/>
          </cell>
          <cell r="K21411" t="str">
            <v>ND</v>
          </cell>
          <cell r="L21411" t="str">
            <v>3045</v>
          </cell>
          <cell r="M21411" t="str">
            <v>V</v>
          </cell>
          <cell r="N21411">
            <v>2600</v>
          </cell>
        </row>
        <row r="21412">
          <cell r="A21412" t="str">
            <v>SP-LST-FUS-EG-0075</v>
          </cell>
          <cell r="B21412" t="str">
            <v>CINT</v>
          </cell>
          <cell r="C21412" t="str">
            <v/>
          </cell>
          <cell r="D21412" t="str">
            <v>FUSE DIAZED 20 AMP</v>
          </cell>
          <cell r="E21412">
            <v>0</v>
          </cell>
          <cell r="F21412" t="str">
            <v>ERSF</v>
          </cell>
          <cell r="G21412" t="str">
            <v>CI_OTH</v>
          </cell>
          <cell r="H21412" t="str">
            <v>PC</v>
          </cell>
          <cell r="I21412" t="str">
            <v>CPR</v>
          </cell>
          <cell r="J21412" t="str">
            <v/>
          </cell>
          <cell r="K21412" t="str">
            <v>ND</v>
          </cell>
          <cell r="L21412" t="str">
            <v>3045</v>
          </cell>
          <cell r="M21412" t="str">
            <v>V</v>
          </cell>
          <cell r="N21412">
            <v>6438</v>
          </cell>
        </row>
        <row r="21413">
          <cell r="A21413" t="str">
            <v>SP-LST-FUS-EG-0076</v>
          </cell>
          <cell r="B21413" t="str">
            <v>CINT</v>
          </cell>
          <cell r="C21413" t="str">
            <v/>
          </cell>
          <cell r="D21413" t="str">
            <v>FUSE DIAZED 25 AMP</v>
          </cell>
          <cell r="E21413">
            <v>0</v>
          </cell>
          <cell r="F21413" t="str">
            <v>ERSF</v>
          </cell>
          <cell r="G21413" t="str">
            <v>CI_OTH</v>
          </cell>
          <cell r="H21413" t="str">
            <v>PC</v>
          </cell>
          <cell r="I21413" t="str">
            <v>CPR</v>
          </cell>
          <cell r="J21413" t="str">
            <v/>
          </cell>
          <cell r="K21413" t="str">
            <v>ND</v>
          </cell>
          <cell r="L21413" t="str">
            <v>3045</v>
          </cell>
          <cell r="M21413" t="str">
            <v>V</v>
          </cell>
          <cell r="N21413">
            <v>55000</v>
          </cell>
        </row>
        <row r="21414">
          <cell r="A21414" t="str">
            <v>SP-LST-FUS-EG-0077</v>
          </cell>
          <cell r="B21414" t="str">
            <v>CINT</v>
          </cell>
          <cell r="C21414" t="str">
            <v/>
          </cell>
          <cell r="D21414" t="str">
            <v>FUSE DIAZED 35 AMP</v>
          </cell>
          <cell r="E21414">
            <v>0</v>
          </cell>
          <cell r="F21414" t="str">
            <v>ERSF</v>
          </cell>
          <cell r="G21414" t="str">
            <v>CI_OTH</v>
          </cell>
          <cell r="H21414" t="str">
            <v>PC</v>
          </cell>
          <cell r="I21414" t="str">
            <v>CPR</v>
          </cell>
          <cell r="J21414" t="str">
            <v/>
          </cell>
          <cell r="K21414" t="str">
            <v>ND</v>
          </cell>
          <cell r="L21414" t="str">
            <v>3045</v>
          </cell>
          <cell r="M21414" t="str">
            <v>V</v>
          </cell>
          <cell r="N21414">
            <v>32333</v>
          </cell>
        </row>
        <row r="21415">
          <cell r="A21415" t="str">
            <v>SP-LST-FUS-EG-0078</v>
          </cell>
          <cell r="B21415" t="str">
            <v>CINT</v>
          </cell>
          <cell r="C21415" t="str">
            <v/>
          </cell>
          <cell r="D21415" t="str">
            <v>FUSE DIAZED 50 AMP</v>
          </cell>
          <cell r="E21415">
            <v>0</v>
          </cell>
          <cell r="F21415" t="str">
            <v>ERSF</v>
          </cell>
          <cell r="G21415" t="str">
            <v>CI_OTH</v>
          </cell>
          <cell r="H21415" t="str">
            <v>PC</v>
          </cell>
          <cell r="I21415" t="str">
            <v>CPR</v>
          </cell>
          <cell r="J21415" t="str">
            <v/>
          </cell>
          <cell r="K21415" t="str">
            <v>ND</v>
          </cell>
          <cell r="L21415" t="str">
            <v>3045</v>
          </cell>
          <cell r="M21415" t="str">
            <v>V</v>
          </cell>
          <cell r="N21415">
            <v>12500</v>
          </cell>
        </row>
        <row r="21416">
          <cell r="A21416" t="str">
            <v>SP-LST-FUS-EG-0079</v>
          </cell>
          <cell r="B21416" t="str">
            <v>CINT</v>
          </cell>
          <cell r="C21416" t="str">
            <v/>
          </cell>
          <cell r="D21416" t="str">
            <v>FUSE DIAZED 6 AMP</v>
          </cell>
          <cell r="E21416">
            <v>0</v>
          </cell>
          <cell r="F21416" t="str">
            <v>ERSF</v>
          </cell>
          <cell r="G21416" t="str">
            <v>CI_OTH</v>
          </cell>
          <cell r="H21416" t="str">
            <v>PC</v>
          </cell>
          <cell r="I21416" t="str">
            <v>CPR</v>
          </cell>
          <cell r="J21416" t="str">
            <v/>
          </cell>
          <cell r="K21416" t="str">
            <v>ND</v>
          </cell>
          <cell r="L21416" t="str">
            <v>3045</v>
          </cell>
          <cell r="M21416" t="str">
            <v>V</v>
          </cell>
          <cell r="N21416">
            <v>57500</v>
          </cell>
        </row>
        <row r="21417">
          <cell r="A21417" t="str">
            <v>SP-LST-FUS-EG-0080</v>
          </cell>
          <cell r="B21417" t="str">
            <v>CINT</v>
          </cell>
          <cell r="C21417" t="str">
            <v/>
          </cell>
          <cell r="D21417" t="str">
            <v>FUSE DIAZED 63 AMP</v>
          </cell>
          <cell r="E21417">
            <v>0</v>
          </cell>
          <cell r="F21417" t="str">
            <v>ERSF</v>
          </cell>
          <cell r="G21417" t="str">
            <v>CI_OTH</v>
          </cell>
          <cell r="H21417" t="str">
            <v>PC</v>
          </cell>
          <cell r="I21417" t="str">
            <v>CPR</v>
          </cell>
          <cell r="J21417" t="str">
            <v/>
          </cell>
          <cell r="K21417" t="str">
            <v>ND</v>
          </cell>
          <cell r="L21417" t="str">
            <v>3045</v>
          </cell>
          <cell r="M21417" t="str">
            <v>V</v>
          </cell>
          <cell r="N21417">
            <v>46021</v>
          </cell>
        </row>
        <row r="21418">
          <cell r="A21418" t="str">
            <v>SP-LST-FUS-EG-0081</v>
          </cell>
          <cell r="B21418" t="str">
            <v>CINT</v>
          </cell>
          <cell r="C21418" t="str">
            <v/>
          </cell>
          <cell r="D21418" t="str">
            <v>FUSE GLASS PANJANG 0.5 AMP</v>
          </cell>
          <cell r="E21418">
            <v>0</v>
          </cell>
          <cell r="F21418" t="str">
            <v>ERSF</v>
          </cell>
          <cell r="G21418" t="str">
            <v>CI_OTH</v>
          </cell>
          <cell r="H21418" t="str">
            <v>PC</v>
          </cell>
          <cell r="I21418" t="str">
            <v>CPR</v>
          </cell>
          <cell r="J21418" t="str">
            <v/>
          </cell>
          <cell r="K21418" t="str">
            <v>ND</v>
          </cell>
          <cell r="L21418" t="str">
            <v>3045</v>
          </cell>
          <cell r="M21418" t="str">
            <v>V</v>
          </cell>
          <cell r="N21418">
            <v>850</v>
          </cell>
        </row>
        <row r="21419">
          <cell r="A21419" t="str">
            <v>SP-LST-FUS-EG-0082</v>
          </cell>
          <cell r="B21419" t="str">
            <v>CINT</v>
          </cell>
          <cell r="C21419" t="str">
            <v/>
          </cell>
          <cell r="D21419" t="str">
            <v>FUSE GLASS PANJANG 1.0 AMP</v>
          </cell>
          <cell r="E21419">
            <v>0</v>
          </cell>
          <cell r="F21419" t="str">
            <v>ERSF</v>
          </cell>
          <cell r="G21419" t="str">
            <v>CI_OTH</v>
          </cell>
          <cell r="H21419" t="str">
            <v>PC</v>
          </cell>
          <cell r="I21419" t="str">
            <v>CPR</v>
          </cell>
          <cell r="J21419" t="str">
            <v/>
          </cell>
          <cell r="K21419" t="str">
            <v>ND</v>
          </cell>
          <cell r="L21419" t="str">
            <v>3045</v>
          </cell>
          <cell r="M21419" t="str">
            <v>V</v>
          </cell>
          <cell r="N21419">
            <v>1000</v>
          </cell>
        </row>
        <row r="21420">
          <cell r="A21420" t="str">
            <v>SP-LST-FUS-EG-0083</v>
          </cell>
          <cell r="B21420" t="str">
            <v>CINT</v>
          </cell>
          <cell r="C21420" t="str">
            <v/>
          </cell>
          <cell r="D21420" t="str">
            <v>FUSE GLASS PANJANG 10.0 AMP</v>
          </cell>
          <cell r="E21420">
            <v>0</v>
          </cell>
          <cell r="F21420" t="str">
            <v>ERSF</v>
          </cell>
          <cell r="G21420" t="str">
            <v>CI_OTH</v>
          </cell>
          <cell r="H21420" t="str">
            <v>PC</v>
          </cell>
          <cell r="I21420" t="str">
            <v>CPR</v>
          </cell>
          <cell r="J21420" t="str">
            <v/>
          </cell>
          <cell r="K21420" t="str">
            <v>ND</v>
          </cell>
          <cell r="L21420" t="str">
            <v>3045</v>
          </cell>
          <cell r="M21420" t="str">
            <v>V</v>
          </cell>
          <cell r="N21420">
            <v>750</v>
          </cell>
        </row>
        <row r="21421">
          <cell r="A21421" t="str">
            <v>SP-LST-FUS-EG-0084</v>
          </cell>
          <cell r="B21421" t="str">
            <v>CINT</v>
          </cell>
          <cell r="C21421" t="str">
            <v/>
          </cell>
          <cell r="D21421" t="str">
            <v>FUSE GLASS PANJANG 15.0 AMP</v>
          </cell>
          <cell r="E21421">
            <v>0</v>
          </cell>
          <cell r="F21421" t="str">
            <v>ERSF</v>
          </cell>
          <cell r="G21421" t="str">
            <v>CI_OTH</v>
          </cell>
          <cell r="H21421" t="str">
            <v>PC</v>
          </cell>
          <cell r="I21421" t="str">
            <v>CPR</v>
          </cell>
          <cell r="J21421" t="str">
            <v/>
          </cell>
          <cell r="K21421" t="str">
            <v>ND</v>
          </cell>
          <cell r="L21421" t="str">
            <v>3045</v>
          </cell>
          <cell r="M21421" t="str">
            <v>V</v>
          </cell>
          <cell r="N21421">
            <v>1187</v>
          </cell>
        </row>
        <row r="21422">
          <cell r="A21422" t="str">
            <v>SP-LST-FUS-EG-0085</v>
          </cell>
          <cell r="B21422" t="str">
            <v>CINT</v>
          </cell>
          <cell r="C21422" t="str">
            <v/>
          </cell>
          <cell r="D21422" t="str">
            <v>FUSE GLASS PANJANG 2.0 AMP</v>
          </cell>
          <cell r="E21422">
            <v>0</v>
          </cell>
          <cell r="F21422" t="str">
            <v>ERSF</v>
          </cell>
          <cell r="G21422" t="str">
            <v>CI_OTH</v>
          </cell>
          <cell r="H21422" t="str">
            <v>PC</v>
          </cell>
          <cell r="I21422" t="str">
            <v>CPR</v>
          </cell>
          <cell r="J21422" t="str">
            <v/>
          </cell>
          <cell r="K21422" t="str">
            <v>ND</v>
          </cell>
          <cell r="L21422" t="str">
            <v>3045</v>
          </cell>
          <cell r="M21422" t="str">
            <v>V</v>
          </cell>
          <cell r="N21422">
            <v>1000</v>
          </cell>
        </row>
        <row r="21423">
          <cell r="A21423" t="str">
            <v>SP-LST-FUS-EG-0086</v>
          </cell>
          <cell r="B21423" t="str">
            <v>CINT</v>
          </cell>
          <cell r="C21423" t="str">
            <v/>
          </cell>
          <cell r="D21423" t="str">
            <v>FUSE GLASS PANJANG 20.0 AMP</v>
          </cell>
          <cell r="E21423">
            <v>0</v>
          </cell>
          <cell r="F21423" t="str">
            <v>ERSF</v>
          </cell>
          <cell r="G21423" t="str">
            <v>CI_OTH</v>
          </cell>
          <cell r="H21423" t="str">
            <v>PC</v>
          </cell>
          <cell r="I21423" t="str">
            <v>CPR</v>
          </cell>
          <cell r="J21423" t="str">
            <v/>
          </cell>
          <cell r="K21423" t="str">
            <v>ND</v>
          </cell>
          <cell r="L21423" t="str">
            <v>3045</v>
          </cell>
          <cell r="M21423" t="str">
            <v>V</v>
          </cell>
          <cell r="N21423">
            <v>1000</v>
          </cell>
        </row>
        <row r="21424">
          <cell r="A21424" t="str">
            <v>SP-LST-FUS-EG-0087</v>
          </cell>
          <cell r="B21424" t="str">
            <v>CINT</v>
          </cell>
          <cell r="C21424" t="str">
            <v/>
          </cell>
          <cell r="D21424" t="str">
            <v>FUSE GLASS PANJANG 3.0 AMP</v>
          </cell>
          <cell r="E21424">
            <v>0</v>
          </cell>
          <cell r="F21424" t="str">
            <v>ERSF</v>
          </cell>
          <cell r="G21424" t="str">
            <v>CI_OTH</v>
          </cell>
          <cell r="H21424" t="str">
            <v>PC</v>
          </cell>
          <cell r="I21424" t="str">
            <v>CPR</v>
          </cell>
          <cell r="J21424" t="str">
            <v/>
          </cell>
          <cell r="K21424" t="str">
            <v>ND</v>
          </cell>
          <cell r="L21424" t="str">
            <v>3045</v>
          </cell>
          <cell r="M21424" t="str">
            <v>V</v>
          </cell>
          <cell r="N21424">
            <v>1227</v>
          </cell>
        </row>
        <row r="21425">
          <cell r="A21425" t="str">
            <v>SP-LST-FUS-EG-0088</v>
          </cell>
          <cell r="B21425" t="str">
            <v>CINT</v>
          </cell>
          <cell r="C21425" t="str">
            <v/>
          </cell>
          <cell r="D21425" t="str">
            <v>FUSE GLASS PANJANG 30.0 AMP</v>
          </cell>
          <cell r="E21425">
            <v>0</v>
          </cell>
          <cell r="F21425" t="str">
            <v>ERSF</v>
          </cell>
          <cell r="G21425" t="str">
            <v>CI_OTH</v>
          </cell>
          <cell r="H21425" t="str">
            <v>PC</v>
          </cell>
          <cell r="I21425" t="str">
            <v>CPR</v>
          </cell>
          <cell r="J21425" t="str">
            <v/>
          </cell>
          <cell r="K21425" t="str">
            <v>ND</v>
          </cell>
          <cell r="L21425" t="str">
            <v>3045</v>
          </cell>
          <cell r="M21425" t="str">
            <v>V</v>
          </cell>
          <cell r="N21425">
            <v>1308</v>
          </cell>
        </row>
        <row r="21426">
          <cell r="A21426" t="str">
            <v>SP-LST-FUS-EG-0089</v>
          </cell>
          <cell r="B21426" t="str">
            <v>CINT</v>
          </cell>
          <cell r="C21426" t="str">
            <v/>
          </cell>
          <cell r="D21426" t="str">
            <v>FUSE GLASS PANJANG 5.0 AMP</v>
          </cell>
          <cell r="E21426">
            <v>0</v>
          </cell>
          <cell r="F21426" t="str">
            <v>ERSF</v>
          </cell>
          <cell r="G21426" t="str">
            <v>CI_OTH</v>
          </cell>
          <cell r="H21426" t="str">
            <v>PC</v>
          </cell>
          <cell r="I21426" t="str">
            <v>CPR</v>
          </cell>
          <cell r="J21426" t="str">
            <v/>
          </cell>
          <cell r="K21426" t="str">
            <v>ND</v>
          </cell>
          <cell r="L21426" t="str">
            <v>3045</v>
          </cell>
          <cell r="M21426" t="str">
            <v>V</v>
          </cell>
          <cell r="N21426">
            <v>750</v>
          </cell>
        </row>
        <row r="21427">
          <cell r="A21427" t="str">
            <v>SP-LST-FUS-EG-0090</v>
          </cell>
          <cell r="B21427" t="str">
            <v>CINT</v>
          </cell>
          <cell r="C21427" t="str">
            <v/>
          </cell>
          <cell r="D21427" t="str">
            <v>FUSE GLASS PANJANG 8.0 AMP</v>
          </cell>
          <cell r="E21427">
            <v>0</v>
          </cell>
          <cell r="F21427" t="str">
            <v>ERSF</v>
          </cell>
          <cell r="G21427" t="str">
            <v>CI_OTH</v>
          </cell>
          <cell r="H21427" t="str">
            <v>PC</v>
          </cell>
          <cell r="I21427" t="str">
            <v>CPR</v>
          </cell>
          <cell r="J21427" t="str">
            <v/>
          </cell>
          <cell r="K21427" t="str">
            <v>ND</v>
          </cell>
          <cell r="L21427" t="str">
            <v>3045</v>
          </cell>
          <cell r="M21427" t="str">
            <v>V</v>
          </cell>
          <cell r="N21427">
            <v>600</v>
          </cell>
        </row>
        <row r="21428">
          <cell r="A21428" t="str">
            <v>SP-LST-FUS-EG-0091</v>
          </cell>
          <cell r="B21428" t="str">
            <v>CINT</v>
          </cell>
          <cell r="C21428" t="str">
            <v/>
          </cell>
          <cell r="D21428" t="str">
            <v>FUSE GLASS PENDEK 2.0 AMP</v>
          </cell>
          <cell r="E21428">
            <v>0</v>
          </cell>
          <cell r="F21428" t="str">
            <v>ERSF</v>
          </cell>
          <cell r="G21428" t="str">
            <v>CI_OTH</v>
          </cell>
          <cell r="H21428" t="str">
            <v>PC</v>
          </cell>
          <cell r="I21428" t="str">
            <v>CPR</v>
          </cell>
          <cell r="J21428" t="str">
            <v/>
          </cell>
          <cell r="K21428" t="str">
            <v>ND</v>
          </cell>
          <cell r="L21428" t="str">
            <v>3045</v>
          </cell>
          <cell r="M21428" t="str">
            <v>V</v>
          </cell>
          <cell r="N21428">
            <v>1000</v>
          </cell>
        </row>
        <row r="21429">
          <cell r="A21429" t="str">
            <v>SP-LST-FUS-EG-0092</v>
          </cell>
          <cell r="B21429" t="str">
            <v>CINT</v>
          </cell>
          <cell r="C21429" t="str">
            <v/>
          </cell>
          <cell r="D21429" t="str">
            <v>FUSE GLASS PENDEK 3.0 AMP</v>
          </cell>
          <cell r="E21429">
            <v>0</v>
          </cell>
          <cell r="F21429" t="str">
            <v>ERSF</v>
          </cell>
          <cell r="G21429" t="str">
            <v>CI_OTH</v>
          </cell>
          <cell r="H21429" t="str">
            <v>PC</v>
          </cell>
          <cell r="I21429" t="str">
            <v>CPR</v>
          </cell>
          <cell r="J21429" t="str">
            <v/>
          </cell>
          <cell r="K21429" t="str">
            <v>ND</v>
          </cell>
          <cell r="L21429" t="str">
            <v>3045</v>
          </cell>
          <cell r="M21429" t="str">
            <v>V</v>
          </cell>
          <cell r="N21429">
            <v>1493</v>
          </cell>
        </row>
        <row r="21430">
          <cell r="A21430" t="str">
            <v>SP-LST-FUS-EG-0093</v>
          </cell>
          <cell r="B21430" t="str">
            <v>CINT</v>
          </cell>
          <cell r="C21430" t="str">
            <v/>
          </cell>
          <cell r="D21430" t="str">
            <v>FUSE GLASS PENDEK 5.0 AMP</v>
          </cell>
          <cell r="E21430">
            <v>0</v>
          </cell>
          <cell r="F21430" t="str">
            <v>ERSF</v>
          </cell>
          <cell r="G21430" t="str">
            <v>CI_OTH</v>
          </cell>
          <cell r="H21430" t="str">
            <v>PC</v>
          </cell>
          <cell r="I21430" t="str">
            <v>CPR</v>
          </cell>
          <cell r="J21430" t="str">
            <v/>
          </cell>
          <cell r="K21430" t="str">
            <v>ND</v>
          </cell>
          <cell r="L21430" t="str">
            <v>3045</v>
          </cell>
          <cell r="M21430" t="str">
            <v>V</v>
          </cell>
          <cell r="N21430">
            <v>1214</v>
          </cell>
        </row>
        <row r="21431">
          <cell r="A21431" t="str">
            <v>SP-LST-FUS-EG-0094</v>
          </cell>
          <cell r="B21431" t="str">
            <v>CINT</v>
          </cell>
          <cell r="C21431" t="str">
            <v/>
          </cell>
          <cell r="D21431" t="str">
            <v>FUSE NH 1 GL 100 A "SIBA"</v>
          </cell>
          <cell r="E21431">
            <v>0</v>
          </cell>
          <cell r="F21431" t="str">
            <v>ERSF</v>
          </cell>
          <cell r="G21431" t="str">
            <v>CI_OTH</v>
          </cell>
          <cell r="H21431" t="str">
            <v>PC</v>
          </cell>
          <cell r="I21431" t="str">
            <v>CPR</v>
          </cell>
          <cell r="J21431" t="str">
            <v/>
          </cell>
          <cell r="K21431" t="str">
            <v>ND</v>
          </cell>
          <cell r="L21431" t="str">
            <v>3045</v>
          </cell>
          <cell r="M21431" t="str">
            <v>V</v>
          </cell>
          <cell r="N21431">
            <v>77500</v>
          </cell>
        </row>
        <row r="21432">
          <cell r="A21432" t="str">
            <v>SP-LST-FUS-EG-0095</v>
          </cell>
          <cell r="B21432" t="str">
            <v>CINT</v>
          </cell>
          <cell r="C21432" t="str">
            <v/>
          </cell>
          <cell r="D21432" t="str">
            <v>FUSE NH 1 GL 160 A "SIBA"</v>
          </cell>
          <cell r="E21432">
            <v>0</v>
          </cell>
          <cell r="F21432" t="str">
            <v>ERSF</v>
          </cell>
          <cell r="G21432" t="str">
            <v>CI_OTH</v>
          </cell>
          <cell r="H21432" t="str">
            <v>PC</v>
          </cell>
          <cell r="I21432" t="str">
            <v>CPR</v>
          </cell>
          <cell r="J21432" t="str">
            <v/>
          </cell>
          <cell r="K21432" t="str">
            <v>ND</v>
          </cell>
          <cell r="L21432" t="str">
            <v>3045</v>
          </cell>
          <cell r="M21432" t="str">
            <v>V</v>
          </cell>
          <cell r="N21432">
            <v>80000</v>
          </cell>
        </row>
        <row r="21433">
          <cell r="A21433" t="str">
            <v>SP-LST-FUS-EG-0096</v>
          </cell>
          <cell r="B21433" t="str">
            <v>CINT</v>
          </cell>
          <cell r="C21433" t="str">
            <v/>
          </cell>
          <cell r="D21433" t="str">
            <v>FUSE NH 1000 AMP</v>
          </cell>
          <cell r="E21433">
            <v>0</v>
          </cell>
          <cell r="F21433" t="str">
            <v>ERSF</v>
          </cell>
          <cell r="G21433" t="str">
            <v>CI_OTH</v>
          </cell>
          <cell r="H21433" t="str">
            <v>PC</v>
          </cell>
          <cell r="I21433" t="str">
            <v>CPR</v>
          </cell>
          <cell r="J21433" t="str">
            <v/>
          </cell>
          <cell r="K21433" t="str">
            <v>ND</v>
          </cell>
          <cell r="L21433" t="str">
            <v>3045</v>
          </cell>
          <cell r="M21433" t="str">
            <v>V</v>
          </cell>
          <cell r="N21433">
            <v>597000</v>
          </cell>
        </row>
        <row r="21434">
          <cell r="A21434" t="str">
            <v>SP-LST-FUS-EG-0097</v>
          </cell>
          <cell r="B21434" t="str">
            <v>CINT</v>
          </cell>
          <cell r="C21434" t="str">
            <v/>
          </cell>
          <cell r="D21434" t="str">
            <v>FUSE NH 1250 AMP</v>
          </cell>
          <cell r="E21434">
            <v>0</v>
          </cell>
          <cell r="F21434" t="str">
            <v>ERSF</v>
          </cell>
          <cell r="G21434" t="str">
            <v>CI_OTH</v>
          </cell>
          <cell r="H21434" t="str">
            <v>PC</v>
          </cell>
          <cell r="I21434" t="str">
            <v>CPR</v>
          </cell>
          <cell r="J21434" t="str">
            <v/>
          </cell>
          <cell r="K21434" t="str">
            <v>ND</v>
          </cell>
          <cell r="L21434" t="str">
            <v>3045</v>
          </cell>
          <cell r="M21434" t="str">
            <v>V</v>
          </cell>
          <cell r="N21434">
            <v>31500</v>
          </cell>
        </row>
        <row r="21435">
          <cell r="A21435" t="str">
            <v>SP-LST-FUS-EG-0098</v>
          </cell>
          <cell r="B21435" t="str">
            <v>CINT</v>
          </cell>
          <cell r="C21435" t="str">
            <v/>
          </cell>
          <cell r="D21435" t="str">
            <v>FUSE NH 20 AMP</v>
          </cell>
          <cell r="E21435">
            <v>0</v>
          </cell>
          <cell r="F21435" t="str">
            <v>ERSF</v>
          </cell>
          <cell r="G21435" t="str">
            <v>CI_OTH</v>
          </cell>
          <cell r="H21435" t="str">
            <v>PC</v>
          </cell>
          <cell r="I21435" t="str">
            <v>CPR</v>
          </cell>
          <cell r="J21435" t="str">
            <v/>
          </cell>
          <cell r="K21435" t="str">
            <v>ND</v>
          </cell>
          <cell r="L21435" t="str">
            <v>3045</v>
          </cell>
          <cell r="M21435" t="str">
            <v>V</v>
          </cell>
          <cell r="N21435">
            <v>33000</v>
          </cell>
        </row>
        <row r="21436">
          <cell r="A21436" t="str">
            <v>SP-LST-FUS-EG-0099</v>
          </cell>
          <cell r="B21436" t="str">
            <v>CINT</v>
          </cell>
          <cell r="C21436" t="str">
            <v/>
          </cell>
          <cell r="D21436" t="str">
            <v>FUSE NH 25 AMP PENDEK</v>
          </cell>
          <cell r="E21436">
            <v>0</v>
          </cell>
          <cell r="F21436" t="str">
            <v>ERSF</v>
          </cell>
          <cell r="G21436" t="str">
            <v>CI_OTH</v>
          </cell>
          <cell r="H21436" t="str">
            <v>PC</v>
          </cell>
          <cell r="I21436" t="str">
            <v>CPR</v>
          </cell>
          <cell r="J21436" t="str">
            <v/>
          </cell>
          <cell r="K21436" t="str">
            <v>ND</v>
          </cell>
          <cell r="L21436" t="str">
            <v>3045</v>
          </cell>
          <cell r="M21436" t="str">
            <v>V</v>
          </cell>
          <cell r="N21436">
            <v>37500</v>
          </cell>
        </row>
        <row r="21437">
          <cell r="A21437" t="str">
            <v>SP-LST-FUS-EG-0100</v>
          </cell>
          <cell r="B21437" t="str">
            <v>CINT</v>
          </cell>
          <cell r="C21437" t="str">
            <v/>
          </cell>
          <cell r="D21437" t="str">
            <v>FUSE NH 250 AMP</v>
          </cell>
          <cell r="E21437">
            <v>0</v>
          </cell>
          <cell r="F21437" t="str">
            <v>ERSF</v>
          </cell>
          <cell r="G21437" t="str">
            <v>CI_OTH</v>
          </cell>
          <cell r="H21437" t="str">
            <v>PC</v>
          </cell>
          <cell r="I21437" t="str">
            <v>CPR</v>
          </cell>
          <cell r="J21437" t="str">
            <v/>
          </cell>
          <cell r="K21437" t="str">
            <v>ND</v>
          </cell>
          <cell r="L21437" t="str">
            <v>3045</v>
          </cell>
          <cell r="M21437" t="str">
            <v>V</v>
          </cell>
          <cell r="N21437">
            <v>72500</v>
          </cell>
        </row>
        <row r="21438">
          <cell r="A21438" t="str">
            <v>SP-LST-FUS-EG-0101</v>
          </cell>
          <cell r="B21438" t="str">
            <v>CINT</v>
          </cell>
          <cell r="C21438" t="str">
            <v/>
          </cell>
          <cell r="D21438" t="str">
            <v>FUSE NH 355 AMP</v>
          </cell>
          <cell r="E21438">
            <v>0</v>
          </cell>
          <cell r="F21438" t="str">
            <v>ERSF</v>
          </cell>
          <cell r="G21438" t="str">
            <v>CI_OTH</v>
          </cell>
          <cell r="H21438" t="str">
            <v>PC</v>
          </cell>
          <cell r="I21438" t="str">
            <v>CPR</v>
          </cell>
          <cell r="J21438" t="str">
            <v/>
          </cell>
          <cell r="K21438" t="str">
            <v>ND</v>
          </cell>
          <cell r="L21438" t="str">
            <v>3045</v>
          </cell>
          <cell r="M21438" t="str">
            <v>V</v>
          </cell>
          <cell r="N21438">
            <v>0</v>
          </cell>
        </row>
        <row r="21439">
          <cell r="A21439" t="str">
            <v>SP-LST-FUS-EG-0102</v>
          </cell>
          <cell r="B21439" t="str">
            <v>CINT</v>
          </cell>
          <cell r="C21439" t="str">
            <v/>
          </cell>
          <cell r="D21439" t="str">
            <v>FUSE NH 400 AMP</v>
          </cell>
          <cell r="E21439">
            <v>0</v>
          </cell>
          <cell r="F21439" t="str">
            <v>ERSF</v>
          </cell>
          <cell r="G21439" t="str">
            <v>CI_OTH</v>
          </cell>
          <cell r="H21439" t="str">
            <v>PC</v>
          </cell>
          <cell r="I21439" t="str">
            <v>CPR</v>
          </cell>
          <cell r="J21439" t="str">
            <v/>
          </cell>
          <cell r="K21439" t="str">
            <v>ND</v>
          </cell>
          <cell r="L21439" t="str">
            <v>3045</v>
          </cell>
          <cell r="M21439" t="str">
            <v>V</v>
          </cell>
          <cell r="N21439">
            <v>27500</v>
          </cell>
        </row>
        <row r="21440">
          <cell r="A21440" t="str">
            <v>SP-LST-FUS-EG-0103</v>
          </cell>
          <cell r="B21440" t="str">
            <v>CINT</v>
          </cell>
          <cell r="C21440" t="str">
            <v/>
          </cell>
          <cell r="D21440" t="str">
            <v>FUSE NH 630 AMP</v>
          </cell>
          <cell r="E21440">
            <v>0</v>
          </cell>
          <cell r="F21440" t="str">
            <v>ERSF</v>
          </cell>
          <cell r="G21440" t="str">
            <v>CI_OTH</v>
          </cell>
          <cell r="H21440" t="str">
            <v>PC</v>
          </cell>
          <cell r="I21440" t="str">
            <v>CPR</v>
          </cell>
          <cell r="J21440" t="str">
            <v/>
          </cell>
          <cell r="K21440" t="str">
            <v>ND</v>
          </cell>
          <cell r="L21440" t="str">
            <v>3045</v>
          </cell>
          <cell r="M21440" t="str">
            <v>V</v>
          </cell>
          <cell r="N21440">
            <v>28000</v>
          </cell>
        </row>
        <row r="21441">
          <cell r="A21441" t="str">
            <v>SP-LST-FUS-EG-0104</v>
          </cell>
          <cell r="B21441" t="str">
            <v>CINT</v>
          </cell>
          <cell r="C21441" t="str">
            <v/>
          </cell>
          <cell r="D21441" t="str">
            <v>FUSE NH 800 AMP</v>
          </cell>
          <cell r="E21441">
            <v>0</v>
          </cell>
          <cell r="F21441" t="str">
            <v>ERSF</v>
          </cell>
          <cell r="G21441" t="str">
            <v>CI_OTH</v>
          </cell>
          <cell r="H21441" t="str">
            <v>PC</v>
          </cell>
          <cell r="I21441" t="str">
            <v>CPR</v>
          </cell>
          <cell r="J21441" t="str">
            <v/>
          </cell>
          <cell r="K21441" t="str">
            <v>ND</v>
          </cell>
          <cell r="L21441" t="str">
            <v>3045</v>
          </cell>
          <cell r="M21441" t="str">
            <v>V</v>
          </cell>
          <cell r="N21441">
            <v>500000</v>
          </cell>
        </row>
        <row r="21442">
          <cell r="A21442" t="str">
            <v>SP-LST-FUS-EG-0105</v>
          </cell>
          <cell r="B21442" t="str">
            <v>CINT</v>
          </cell>
          <cell r="C21442" t="str">
            <v/>
          </cell>
          <cell r="D21442" t="str">
            <v>FUSE NH PENDEK 100 AMP</v>
          </cell>
          <cell r="E21442">
            <v>0</v>
          </cell>
          <cell r="F21442" t="str">
            <v>ERSF</v>
          </cell>
          <cell r="G21442" t="str">
            <v>CI_OTH</v>
          </cell>
          <cell r="H21442" t="str">
            <v>PC</v>
          </cell>
          <cell r="I21442" t="str">
            <v>CPR</v>
          </cell>
          <cell r="J21442" t="str">
            <v/>
          </cell>
          <cell r="K21442" t="str">
            <v>ND</v>
          </cell>
          <cell r="L21442" t="str">
            <v>3045</v>
          </cell>
          <cell r="M21442" t="str">
            <v>V</v>
          </cell>
          <cell r="N21442">
            <v>0</v>
          </cell>
        </row>
        <row r="21443">
          <cell r="A21443" t="str">
            <v>SP-LST-FUS-EG-0106</v>
          </cell>
          <cell r="B21443" t="str">
            <v>CINT</v>
          </cell>
          <cell r="C21443" t="str">
            <v/>
          </cell>
          <cell r="D21443" t="str">
            <v>FUSE NH PENDEK 125 A</v>
          </cell>
          <cell r="E21443">
            <v>0</v>
          </cell>
          <cell r="F21443" t="str">
            <v>ERSF</v>
          </cell>
          <cell r="G21443" t="str">
            <v>CI_OTH</v>
          </cell>
          <cell r="H21443" t="str">
            <v>PC</v>
          </cell>
          <cell r="I21443" t="str">
            <v>CPR</v>
          </cell>
          <cell r="J21443" t="str">
            <v/>
          </cell>
          <cell r="K21443" t="str">
            <v>ND</v>
          </cell>
          <cell r="L21443" t="str">
            <v>3045</v>
          </cell>
          <cell r="M21443" t="str">
            <v>V</v>
          </cell>
          <cell r="N21443">
            <v>60000</v>
          </cell>
        </row>
        <row r="21444">
          <cell r="A21444" t="str">
            <v>SP-LST-FUS-EG-0107</v>
          </cell>
          <cell r="B21444" t="str">
            <v>CINT</v>
          </cell>
          <cell r="C21444" t="str">
            <v/>
          </cell>
          <cell r="D21444" t="str">
            <v>FUSE NH PENDEK 160 A</v>
          </cell>
          <cell r="E21444">
            <v>44924</v>
          </cell>
          <cell r="F21444" t="str">
            <v>ERSF</v>
          </cell>
          <cell r="G21444" t="str">
            <v>CI_OTH</v>
          </cell>
          <cell r="H21444" t="str">
            <v>PC</v>
          </cell>
          <cell r="I21444" t="str">
            <v>CPR</v>
          </cell>
          <cell r="J21444" t="str">
            <v/>
          </cell>
          <cell r="K21444" t="str">
            <v>ND</v>
          </cell>
          <cell r="L21444" t="str">
            <v>3045</v>
          </cell>
          <cell r="M21444" t="str">
            <v>V</v>
          </cell>
          <cell r="N21444">
            <v>15500</v>
          </cell>
        </row>
        <row r="21445">
          <cell r="A21445" t="str">
            <v>SP-LST-FUS-EG-0108</v>
          </cell>
          <cell r="B21445" t="str">
            <v>CINT</v>
          </cell>
          <cell r="C21445" t="str">
            <v/>
          </cell>
          <cell r="D21445" t="str">
            <v>FUSE NH PENDEK 25 A</v>
          </cell>
          <cell r="E21445">
            <v>0</v>
          </cell>
          <cell r="F21445" t="str">
            <v>ERSF</v>
          </cell>
          <cell r="G21445" t="str">
            <v>CI_OTH</v>
          </cell>
          <cell r="H21445" t="str">
            <v>PC</v>
          </cell>
          <cell r="I21445" t="str">
            <v>CPR</v>
          </cell>
          <cell r="J21445" t="str">
            <v/>
          </cell>
          <cell r="K21445" t="str">
            <v>ND</v>
          </cell>
          <cell r="L21445" t="str">
            <v>3045</v>
          </cell>
          <cell r="M21445" t="str">
            <v>V</v>
          </cell>
          <cell r="N21445">
            <v>15000</v>
          </cell>
        </row>
        <row r="21446">
          <cell r="A21446" t="str">
            <v>SP-LST-FUS-EG-0109</v>
          </cell>
          <cell r="B21446" t="str">
            <v>CINT</v>
          </cell>
          <cell r="C21446" t="str">
            <v/>
          </cell>
          <cell r="D21446" t="str">
            <v>FUSE NH PENDEK 35 A</v>
          </cell>
          <cell r="E21446">
            <v>0</v>
          </cell>
          <cell r="F21446" t="str">
            <v>ERSF</v>
          </cell>
          <cell r="G21446" t="str">
            <v>CI_OTH</v>
          </cell>
          <cell r="H21446" t="str">
            <v>PC</v>
          </cell>
          <cell r="I21446" t="str">
            <v>CPR</v>
          </cell>
          <cell r="J21446" t="str">
            <v/>
          </cell>
          <cell r="K21446" t="str">
            <v>ND</v>
          </cell>
          <cell r="L21446" t="str">
            <v>3045</v>
          </cell>
          <cell r="M21446" t="str">
            <v>V</v>
          </cell>
          <cell r="N21446">
            <v>21000</v>
          </cell>
        </row>
        <row r="21447">
          <cell r="A21447" t="str">
            <v>SP-LST-FUS-EG-0110</v>
          </cell>
          <cell r="B21447" t="str">
            <v>CINT</v>
          </cell>
          <cell r="C21447" t="str">
            <v/>
          </cell>
          <cell r="D21447" t="str">
            <v>FUSE NH PENDEK 50 A</v>
          </cell>
          <cell r="E21447">
            <v>44924</v>
          </cell>
          <cell r="F21447" t="str">
            <v>ERSF</v>
          </cell>
          <cell r="G21447" t="str">
            <v>CI_OTH</v>
          </cell>
          <cell r="H21447" t="str">
            <v>PC</v>
          </cell>
          <cell r="I21447" t="str">
            <v>CPR</v>
          </cell>
          <cell r="J21447" t="str">
            <v/>
          </cell>
          <cell r="K21447" t="str">
            <v>ND</v>
          </cell>
          <cell r="L21447" t="str">
            <v>3045</v>
          </cell>
          <cell r="M21447" t="str">
            <v>V</v>
          </cell>
          <cell r="N21447">
            <v>15500</v>
          </cell>
        </row>
        <row r="21448">
          <cell r="A21448" t="str">
            <v>SP-LST-FUS-EG-0111</v>
          </cell>
          <cell r="B21448" t="str">
            <v>CINT</v>
          </cell>
          <cell r="C21448" t="str">
            <v/>
          </cell>
          <cell r="D21448" t="str">
            <v>FUSE NH PENDEK 63 A</v>
          </cell>
          <cell r="E21448">
            <v>0</v>
          </cell>
          <cell r="F21448" t="str">
            <v>ERSF</v>
          </cell>
          <cell r="G21448" t="str">
            <v>CI_OTH</v>
          </cell>
          <cell r="H21448" t="str">
            <v>PC</v>
          </cell>
          <cell r="I21448" t="str">
            <v>CPR</v>
          </cell>
          <cell r="J21448" t="str">
            <v/>
          </cell>
          <cell r="K21448" t="str">
            <v>ND</v>
          </cell>
          <cell r="L21448" t="str">
            <v>3045</v>
          </cell>
          <cell r="M21448" t="str">
            <v>V</v>
          </cell>
          <cell r="N21448">
            <v>17421</v>
          </cell>
        </row>
        <row r="21449">
          <cell r="A21449" t="str">
            <v>SP-LST-FUS-EG-0112</v>
          </cell>
          <cell r="B21449" t="str">
            <v>CINT</v>
          </cell>
          <cell r="C21449" t="str">
            <v/>
          </cell>
          <cell r="D21449" t="str">
            <v>FUSE NH PENDEK 80 A</v>
          </cell>
          <cell r="E21449">
            <v>0</v>
          </cell>
          <cell r="F21449" t="str">
            <v>ERSF</v>
          </cell>
          <cell r="G21449" t="str">
            <v>CI_OTH</v>
          </cell>
          <cell r="H21449" t="str">
            <v>PC</v>
          </cell>
          <cell r="I21449" t="str">
            <v>CPR</v>
          </cell>
          <cell r="J21449" t="str">
            <v/>
          </cell>
          <cell r="K21449" t="str">
            <v>ND</v>
          </cell>
          <cell r="L21449" t="str">
            <v>3045</v>
          </cell>
          <cell r="M21449" t="str">
            <v>V</v>
          </cell>
          <cell r="N21449">
            <v>27000</v>
          </cell>
        </row>
        <row r="21450">
          <cell r="A21450" t="str">
            <v>SP-LST-FUS-EG-0113</v>
          </cell>
          <cell r="B21450" t="str">
            <v>CINT</v>
          </cell>
          <cell r="C21450" t="str">
            <v/>
          </cell>
          <cell r="D21450" t="str">
            <v>FUSE RL1 380 V. 15 AMP</v>
          </cell>
          <cell r="E21450">
            <v>0</v>
          </cell>
          <cell r="F21450" t="str">
            <v>ERSF</v>
          </cell>
          <cell r="G21450" t="str">
            <v>CI_OTH</v>
          </cell>
          <cell r="H21450" t="str">
            <v>PC</v>
          </cell>
          <cell r="I21450" t="str">
            <v>CPR</v>
          </cell>
          <cell r="J21450" t="str">
            <v/>
          </cell>
          <cell r="K21450" t="str">
            <v>ND</v>
          </cell>
          <cell r="L21450" t="str">
            <v>3045</v>
          </cell>
          <cell r="M21450" t="str">
            <v>V</v>
          </cell>
          <cell r="N21450">
            <v>15000</v>
          </cell>
        </row>
        <row r="21451">
          <cell r="A21451" t="str">
            <v>SP-LST-FUS-EG-0114</v>
          </cell>
          <cell r="B21451" t="str">
            <v>CINT</v>
          </cell>
          <cell r="C21451" t="str">
            <v/>
          </cell>
          <cell r="D21451" t="str">
            <v>FUSE RL1 380 V. 16 AMP</v>
          </cell>
          <cell r="E21451">
            <v>0</v>
          </cell>
          <cell r="F21451" t="str">
            <v>ERSF</v>
          </cell>
          <cell r="G21451" t="str">
            <v>CI_OTH</v>
          </cell>
          <cell r="H21451" t="str">
            <v>PC</v>
          </cell>
          <cell r="I21451" t="str">
            <v>CPR</v>
          </cell>
          <cell r="J21451" t="str">
            <v/>
          </cell>
          <cell r="K21451" t="str">
            <v>ND</v>
          </cell>
          <cell r="L21451" t="str">
            <v>3045</v>
          </cell>
          <cell r="M21451" t="str">
            <v>V</v>
          </cell>
          <cell r="N21451">
            <v>23000</v>
          </cell>
        </row>
        <row r="21452">
          <cell r="A21452" t="str">
            <v>SP-LST-FUS-EG-0115</v>
          </cell>
          <cell r="B21452" t="str">
            <v>CINT</v>
          </cell>
          <cell r="C21452" t="str">
            <v/>
          </cell>
          <cell r="D21452" t="str">
            <v>FUSE RL1 380 V. 2 AMP</v>
          </cell>
          <cell r="E21452">
            <v>44924</v>
          </cell>
          <cell r="F21452" t="str">
            <v>ERSF</v>
          </cell>
          <cell r="G21452" t="str">
            <v>CI_OTH</v>
          </cell>
          <cell r="H21452" t="str">
            <v>PC</v>
          </cell>
          <cell r="I21452" t="str">
            <v>CPR</v>
          </cell>
          <cell r="J21452" t="str">
            <v/>
          </cell>
          <cell r="K21452" t="str">
            <v>ND</v>
          </cell>
          <cell r="L21452" t="str">
            <v>3045</v>
          </cell>
          <cell r="M21452" t="str">
            <v>V</v>
          </cell>
          <cell r="N21452">
            <v>15500</v>
          </cell>
        </row>
        <row r="21453">
          <cell r="A21453" t="str">
            <v>SP-LST-FUS-EG-0116</v>
          </cell>
          <cell r="B21453" t="str">
            <v>CINT</v>
          </cell>
          <cell r="C21453" t="str">
            <v/>
          </cell>
          <cell r="D21453" t="str">
            <v>FUSE RL1 380 V. 5 AMP</v>
          </cell>
          <cell r="E21453">
            <v>0</v>
          </cell>
          <cell r="F21453" t="str">
            <v>ERSF</v>
          </cell>
          <cell r="G21453" t="str">
            <v>CI_OTH</v>
          </cell>
          <cell r="H21453" t="str">
            <v>PC</v>
          </cell>
          <cell r="I21453" t="str">
            <v>CPR</v>
          </cell>
          <cell r="J21453" t="str">
            <v/>
          </cell>
          <cell r="K21453" t="str">
            <v>ND</v>
          </cell>
          <cell r="L21453" t="str">
            <v>3045</v>
          </cell>
          <cell r="M21453" t="str">
            <v>V</v>
          </cell>
          <cell r="N21453">
            <v>15000</v>
          </cell>
        </row>
        <row r="21454">
          <cell r="A21454" t="str">
            <v>SP-LST-FUS-EG-0117</v>
          </cell>
          <cell r="B21454" t="str">
            <v>CINT</v>
          </cell>
          <cell r="C21454" t="str">
            <v/>
          </cell>
          <cell r="D21454" t="str">
            <v>FUSE RL1 500 V. 6 AMP</v>
          </cell>
          <cell r="E21454">
            <v>0</v>
          </cell>
          <cell r="F21454" t="str">
            <v>ERSF</v>
          </cell>
          <cell r="G21454" t="str">
            <v>CI_OTH</v>
          </cell>
          <cell r="H21454" t="str">
            <v>PC</v>
          </cell>
          <cell r="I21454" t="str">
            <v>CPR</v>
          </cell>
          <cell r="J21454" t="str">
            <v/>
          </cell>
          <cell r="K21454" t="str">
            <v>ND</v>
          </cell>
          <cell r="L21454" t="str">
            <v>3045</v>
          </cell>
          <cell r="M21454" t="str">
            <v>V</v>
          </cell>
          <cell r="N21454">
            <v>35000</v>
          </cell>
        </row>
        <row r="21455">
          <cell r="A21455" t="str">
            <v>SP-LST-FUS-EG-523</v>
          </cell>
          <cell r="B21455" t="str">
            <v>CINT</v>
          </cell>
          <cell r="C21455" t="str">
            <v/>
          </cell>
          <cell r="D21455" t="str">
            <v>FUSE LING 50A 500 V</v>
          </cell>
          <cell r="E21455">
            <v>0</v>
          </cell>
          <cell r="F21455" t="str">
            <v>ERSF</v>
          </cell>
          <cell r="G21455" t="str">
            <v>CI_OTH</v>
          </cell>
          <cell r="H21455" t="str">
            <v>PC</v>
          </cell>
          <cell r="I21455" t="str">
            <v>CPR</v>
          </cell>
          <cell r="J21455" t="str">
            <v/>
          </cell>
          <cell r="K21455" t="str">
            <v>ND</v>
          </cell>
          <cell r="L21455" t="str">
            <v>3045</v>
          </cell>
          <cell r="M21455" t="str">
            <v>V</v>
          </cell>
          <cell r="N21455">
            <v>2500</v>
          </cell>
        </row>
        <row r="21456">
          <cell r="A21456" t="str">
            <v>SP-LST-INS-EG-0118</v>
          </cell>
          <cell r="B21456" t="str">
            <v>CINT</v>
          </cell>
          <cell r="C21456" t="str">
            <v/>
          </cell>
          <cell r="D21456" t="str">
            <v>ISOLASI</v>
          </cell>
          <cell r="E21456">
            <v>0</v>
          </cell>
          <cell r="F21456" t="str">
            <v>ERSF</v>
          </cell>
          <cell r="G21456" t="str">
            <v>CI_INS</v>
          </cell>
          <cell r="H21456" t="str">
            <v>PC</v>
          </cell>
          <cell r="I21456" t="str">
            <v>CPR</v>
          </cell>
          <cell r="J21456" t="str">
            <v/>
          </cell>
          <cell r="K21456" t="str">
            <v>ND</v>
          </cell>
          <cell r="L21456" t="str">
            <v>3045</v>
          </cell>
          <cell r="M21456" t="str">
            <v>V</v>
          </cell>
          <cell r="N21456">
            <v>9999</v>
          </cell>
        </row>
        <row r="21457">
          <cell r="A21457" t="str">
            <v>SP-LST-KBL-EG-0119</v>
          </cell>
          <cell r="B21457" t="str">
            <v>CINT</v>
          </cell>
          <cell r="C21457" t="str">
            <v/>
          </cell>
          <cell r="D21457" t="str">
            <v>KABEL MESIN POTONG</v>
          </cell>
          <cell r="E21457">
            <v>0</v>
          </cell>
          <cell r="F21457" t="str">
            <v>ERSF</v>
          </cell>
          <cell r="G21457" t="str">
            <v>CI_OTH</v>
          </cell>
          <cell r="H21457" t="str">
            <v>PC</v>
          </cell>
          <cell r="I21457" t="str">
            <v>CPR</v>
          </cell>
          <cell r="J21457" t="str">
            <v/>
          </cell>
          <cell r="K21457" t="str">
            <v>ND</v>
          </cell>
          <cell r="L21457" t="str">
            <v>3045</v>
          </cell>
          <cell r="M21457" t="str">
            <v>V</v>
          </cell>
          <cell r="N21457">
            <v>0</v>
          </cell>
        </row>
        <row r="21458">
          <cell r="A21458" t="str">
            <v>SP-LST-KBL-EG-0120</v>
          </cell>
          <cell r="B21458" t="str">
            <v>CINT</v>
          </cell>
          <cell r="C21458" t="str">
            <v/>
          </cell>
          <cell r="D21458" t="str">
            <v>KABEL MYHMY 0.75 X 3</v>
          </cell>
          <cell r="E21458">
            <v>0</v>
          </cell>
          <cell r="F21458" t="str">
            <v>ERSF</v>
          </cell>
          <cell r="G21458" t="str">
            <v>CI_OTH</v>
          </cell>
          <cell r="H21458" t="str">
            <v>PC</v>
          </cell>
          <cell r="I21458" t="str">
            <v>CPR</v>
          </cell>
          <cell r="J21458" t="str">
            <v/>
          </cell>
          <cell r="K21458" t="str">
            <v>ND</v>
          </cell>
          <cell r="L21458" t="str">
            <v>3045</v>
          </cell>
          <cell r="M21458" t="str">
            <v>V</v>
          </cell>
          <cell r="N21458">
            <v>0</v>
          </cell>
        </row>
        <row r="21459">
          <cell r="A21459" t="str">
            <v>SP-LST-KBL-EG-0121</v>
          </cell>
          <cell r="B21459" t="str">
            <v>CINT</v>
          </cell>
          <cell r="C21459" t="str">
            <v/>
          </cell>
          <cell r="D21459" t="str">
            <v>KLEM KABEL 10 MM</v>
          </cell>
          <cell r="E21459">
            <v>44924</v>
          </cell>
          <cell r="F21459" t="str">
            <v>ERSF</v>
          </cell>
          <cell r="G21459" t="str">
            <v>CI_OTH</v>
          </cell>
          <cell r="H21459" t="str">
            <v>PC</v>
          </cell>
          <cell r="I21459" t="str">
            <v>CPR</v>
          </cell>
          <cell r="J21459" t="str">
            <v/>
          </cell>
          <cell r="K21459" t="str">
            <v>ND</v>
          </cell>
          <cell r="L21459" t="str">
            <v>3045</v>
          </cell>
          <cell r="M21459" t="str">
            <v>V</v>
          </cell>
          <cell r="N21459">
            <v>10000</v>
          </cell>
        </row>
        <row r="21460">
          <cell r="A21460" t="str">
            <v>SP-LST-KBL-EG-0122</v>
          </cell>
          <cell r="B21460" t="str">
            <v>CINT</v>
          </cell>
          <cell r="C21460" t="str">
            <v/>
          </cell>
          <cell r="D21460" t="str">
            <v>KLEM KABEL 8 MM</v>
          </cell>
          <cell r="E21460">
            <v>0</v>
          </cell>
          <cell r="F21460" t="str">
            <v>ERSF</v>
          </cell>
          <cell r="G21460" t="str">
            <v>CI_OTH</v>
          </cell>
          <cell r="H21460" t="str">
            <v>PC</v>
          </cell>
          <cell r="I21460" t="str">
            <v>CPR</v>
          </cell>
          <cell r="J21460" t="str">
            <v/>
          </cell>
          <cell r="K21460" t="str">
            <v>ND</v>
          </cell>
          <cell r="L21460" t="str">
            <v>3045</v>
          </cell>
          <cell r="M21460" t="str">
            <v>V</v>
          </cell>
          <cell r="N21460">
            <v>7313</v>
          </cell>
        </row>
        <row r="21461">
          <cell r="A21461" t="str">
            <v>SP-LST-KBL-EG-0123</v>
          </cell>
          <cell r="B21461" t="str">
            <v>CINT</v>
          </cell>
          <cell r="C21461" t="str">
            <v/>
          </cell>
          <cell r="D21461" t="str">
            <v>SOCKET OMRON BULAT 11 PIN</v>
          </cell>
          <cell r="E21461">
            <v>0</v>
          </cell>
          <cell r="F21461" t="str">
            <v>ERSF</v>
          </cell>
          <cell r="G21461" t="str">
            <v>CI_OTH</v>
          </cell>
          <cell r="H21461" t="str">
            <v>PC</v>
          </cell>
          <cell r="I21461" t="str">
            <v>CPR</v>
          </cell>
          <cell r="J21461" t="str">
            <v/>
          </cell>
          <cell r="K21461" t="str">
            <v>ND</v>
          </cell>
          <cell r="L21461" t="str">
            <v>3045</v>
          </cell>
          <cell r="M21461" t="str">
            <v>V</v>
          </cell>
          <cell r="N21461">
            <v>13868</v>
          </cell>
        </row>
        <row r="21462">
          <cell r="A21462" t="str">
            <v>SP-LST-KBL-EG-0124</v>
          </cell>
          <cell r="B21462" t="str">
            <v>CINT</v>
          </cell>
          <cell r="C21462" t="str">
            <v/>
          </cell>
          <cell r="D21462" t="str">
            <v>SOCKET OMRON BULAT 8 PIN</v>
          </cell>
          <cell r="E21462">
            <v>0</v>
          </cell>
          <cell r="F21462" t="str">
            <v>ERSF</v>
          </cell>
          <cell r="G21462" t="str">
            <v>CI_OTH</v>
          </cell>
          <cell r="H21462" t="str">
            <v>PC</v>
          </cell>
          <cell r="I21462" t="str">
            <v>CPR</v>
          </cell>
          <cell r="J21462" t="str">
            <v/>
          </cell>
          <cell r="K21462" t="str">
            <v>ND</v>
          </cell>
          <cell r="L21462" t="str">
            <v>3045</v>
          </cell>
          <cell r="M21462" t="str">
            <v>V</v>
          </cell>
          <cell r="N21462">
            <v>10556</v>
          </cell>
        </row>
        <row r="21463">
          <cell r="A21463" t="str">
            <v>SP-LST-KBL-EG-0125</v>
          </cell>
          <cell r="B21463" t="str">
            <v>CINT</v>
          </cell>
          <cell r="C21463" t="str">
            <v/>
          </cell>
          <cell r="D21463" t="str">
            <v>SOCKET OMRON KOTAK 14 PIN</v>
          </cell>
          <cell r="E21463">
            <v>0</v>
          </cell>
          <cell r="F21463" t="str">
            <v>ERSF</v>
          </cell>
          <cell r="G21463" t="str">
            <v>CI_OTH</v>
          </cell>
          <cell r="H21463" t="str">
            <v>PC</v>
          </cell>
          <cell r="I21463" t="str">
            <v>CPR</v>
          </cell>
          <cell r="J21463" t="str">
            <v/>
          </cell>
          <cell r="K21463" t="str">
            <v>ND</v>
          </cell>
          <cell r="L21463" t="str">
            <v>3045</v>
          </cell>
          <cell r="M21463" t="str">
            <v>V</v>
          </cell>
          <cell r="N21463">
            <v>13500</v>
          </cell>
        </row>
        <row r="21464">
          <cell r="A21464" t="str">
            <v>SP-LST-KBL-EG-0126</v>
          </cell>
          <cell r="B21464" t="str">
            <v>CINT</v>
          </cell>
          <cell r="C21464" t="str">
            <v/>
          </cell>
          <cell r="D21464" t="str">
            <v>SOCKET OMRON KOTAK 8 PIN</v>
          </cell>
          <cell r="E21464">
            <v>0</v>
          </cell>
          <cell r="F21464" t="str">
            <v>ERSF</v>
          </cell>
          <cell r="G21464" t="str">
            <v>CI_OTH</v>
          </cell>
          <cell r="H21464" t="str">
            <v>PC</v>
          </cell>
          <cell r="I21464" t="str">
            <v>CPR</v>
          </cell>
          <cell r="J21464" t="str">
            <v/>
          </cell>
          <cell r="K21464" t="str">
            <v>ND</v>
          </cell>
          <cell r="L21464" t="str">
            <v>3045</v>
          </cell>
          <cell r="M21464" t="str">
            <v>V</v>
          </cell>
          <cell r="N21464">
            <v>15588</v>
          </cell>
        </row>
        <row r="21465">
          <cell r="A21465" t="str">
            <v>SP-LST-KBL-EG-0127</v>
          </cell>
          <cell r="B21465" t="str">
            <v>CINT</v>
          </cell>
          <cell r="C21465" t="str">
            <v/>
          </cell>
          <cell r="D21465" t="str">
            <v>STARTER TL 40</v>
          </cell>
          <cell r="E21465">
            <v>0</v>
          </cell>
          <cell r="F21465" t="str">
            <v>ERSF</v>
          </cell>
          <cell r="G21465" t="str">
            <v>CI_OTH</v>
          </cell>
          <cell r="H21465" t="str">
            <v>PC</v>
          </cell>
          <cell r="I21465" t="str">
            <v>CPR</v>
          </cell>
          <cell r="J21465" t="str">
            <v/>
          </cell>
          <cell r="K21465" t="str">
            <v>ND</v>
          </cell>
          <cell r="L21465" t="str">
            <v>3045</v>
          </cell>
          <cell r="M21465" t="str">
            <v>V</v>
          </cell>
          <cell r="N21465">
            <v>0</v>
          </cell>
        </row>
        <row r="21466">
          <cell r="A21466" t="str">
            <v>SP-LST-KBL-EG-0128</v>
          </cell>
          <cell r="B21466" t="str">
            <v>CINT</v>
          </cell>
          <cell r="C21466" t="str">
            <v/>
          </cell>
          <cell r="D21466" t="str">
            <v>STEKER</v>
          </cell>
          <cell r="E21466">
            <v>0</v>
          </cell>
          <cell r="F21466" t="str">
            <v>ERSF</v>
          </cell>
          <cell r="G21466" t="str">
            <v>CI_OTH</v>
          </cell>
          <cell r="H21466" t="str">
            <v>PC</v>
          </cell>
          <cell r="I21466" t="str">
            <v>CPR</v>
          </cell>
          <cell r="J21466" t="str">
            <v/>
          </cell>
          <cell r="K21466" t="str">
            <v>ND</v>
          </cell>
          <cell r="L21466" t="str">
            <v>3045</v>
          </cell>
          <cell r="M21466" t="str">
            <v>V</v>
          </cell>
          <cell r="N21466">
            <v>13234</v>
          </cell>
        </row>
        <row r="21467">
          <cell r="A21467" t="str">
            <v>SP-LST-KBL-EG-0129</v>
          </cell>
          <cell r="B21467" t="str">
            <v>CINT</v>
          </cell>
          <cell r="C21467" t="str">
            <v/>
          </cell>
          <cell r="D21467" t="str">
            <v>STEKER T</v>
          </cell>
          <cell r="E21467">
            <v>0</v>
          </cell>
          <cell r="F21467" t="str">
            <v>ERSF</v>
          </cell>
          <cell r="G21467" t="str">
            <v>CI_OTH</v>
          </cell>
          <cell r="H21467" t="str">
            <v>PC</v>
          </cell>
          <cell r="I21467" t="str">
            <v>CPR</v>
          </cell>
          <cell r="J21467" t="str">
            <v/>
          </cell>
          <cell r="K21467" t="str">
            <v>ND</v>
          </cell>
          <cell r="L21467" t="str">
            <v>3045</v>
          </cell>
          <cell r="M21467" t="str">
            <v>V</v>
          </cell>
          <cell r="N21467">
            <v>25378</v>
          </cell>
        </row>
        <row r="21468">
          <cell r="A21468" t="str">
            <v>SP-LST-LMP-EG-0130</v>
          </cell>
          <cell r="B21468" t="str">
            <v>CINT</v>
          </cell>
          <cell r="C21468" t="str">
            <v/>
          </cell>
          <cell r="D21468" t="str">
            <v>LAMPU 100 - 120 V</v>
          </cell>
          <cell r="E21468">
            <v>0</v>
          </cell>
          <cell r="F21468" t="str">
            <v>ERSF</v>
          </cell>
          <cell r="G21468" t="str">
            <v>CI_OTH</v>
          </cell>
          <cell r="H21468" t="str">
            <v>PC</v>
          </cell>
          <cell r="I21468" t="str">
            <v>CPR</v>
          </cell>
          <cell r="J21468" t="str">
            <v/>
          </cell>
          <cell r="K21468" t="str">
            <v>ND</v>
          </cell>
          <cell r="L21468" t="str">
            <v>3045</v>
          </cell>
          <cell r="M21468" t="str">
            <v>V</v>
          </cell>
          <cell r="N21468">
            <v>10000</v>
          </cell>
        </row>
        <row r="21469">
          <cell r="A21469" t="str">
            <v>SP-LST-LMP-EG-0131</v>
          </cell>
          <cell r="B21469" t="str">
            <v>CINT</v>
          </cell>
          <cell r="C21469" t="str">
            <v/>
          </cell>
          <cell r="D21469" t="str">
            <v>LAMPU 110 V. 5 W</v>
          </cell>
          <cell r="E21469">
            <v>0</v>
          </cell>
          <cell r="F21469" t="str">
            <v>ERSF</v>
          </cell>
          <cell r="G21469" t="str">
            <v>CI_OTH</v>
          </cell>
          <cell r="H21469" t="str">
            <v>PC</v>
          </cell>
          <cell r="I21469" t="str">
            <v>CPR</v>
          </cell>
          <cell r="J21469" t="str">
            <v/>
          </cell>
          <cell r="K21469" t="str">
            <v>ND</v>
          </cell>
          <cell r="L21469" t="str">
            <v>3045</v>
          </cell>
          <cell r="M21469" t="str">
            <v>V</v>
          </cell>
          <cell r="N21469">
            <v>8750</v>
          </cell>
        </row>
        <row r="21470">
          <cell r="A21470" t="str">
            <v>SP-LST-LMP-EG-0132</v>
          </cell>
          <cell r="B21470" t="str">
            <v>CINT</v>
          </cell>
          <cell r="C21470" t="str">
            <v/>
          </cell>
          <cell r="D21470" t="str">
            <v>LAMPU 120 V. 6 W</v>
          </cell>
          <cell r="E21470">
            <v>0</v>
          </cell>
          <cell r="F21470" t="str">
            <v>ERSF</v>
          </cell>
          <cell r="G21470" t="str">
            <v>CI_OTH</v>
          </cell>
          <cell r="H21470" t="str">
            <v>PC</v>
          </cell>
          <cell r="I21470" t="str">
            <v>CPR</v>
          </cell>
          <cell r="J21470" t="str">
            <v/>
          </cell>
          <cell r="K21470" t="str">
            <v>ND</v>
          </cell>
          <cell r="L21470" t="str">
            <v>3045</v>
          </cell>
          <cell r="M21470" t="str">
            <v>V</v>
          </cell>
          <cell r="N21470">
            <v>3000</v>
          </cell>
        </row>
        <row r="21471">
          <cell r="A21471" t="str">
            <v>SP-LST-LMP-EG-0133</v>
          </cell>
          <cell r="B21471" t="str">
            <v>CINT</v>
          </cell>
          <cell r="C21471" t="str">
            <v/>
          </cell>
          <cell r="D21471" t="str">
            <v>LAMPU 18V - 2W (DRAT) IZUMI</v>
          </cell>
          <cell r="E21471">
            <v>0</v>
          </cell>
          <cell r="F21471" t="str">
            <v>ERSF</v>
          </cell>
          <cell r="G21471" t="str">
            <v>CI_OTH</v>
          </cell>
          <cell r="H21471" t="str">
            <v>PC</v>
          </cell>
          <cell r="I21471" t="str">
            <v>CPR</v>
          </cell>
          <cell r="J21471" t="str">
            <v/>
          </cell>
          <cell r="K21471" t="str">
            <v>ND</v>
          </cell>
          <cell r="L21471" t="str">
            <v>3045</v>
          </cell>
          <cell r="M21471" t="str">
            <v>V</v>
          </cell>
          <cell r="N21471">
            <v>10000</v>
          </cell>
        </row>
        <row r="21472">
          <cell r="A21472" t="str">
            <v>SP-LST-LMP-EG-0134</v>
          </cell>
          <cell r="B21472" t="str">
            <v>CINT</v>
          </cell>
          <cell r="C21472" t="str">
            <v/>
          </cell>
          <cell r="D21472" t="str">
            <v>LAMPU 220 V KZ</v>
          </cell>
          <cell r="E21472">
            <v>0</v>
          </cell>
          <cell r="F21472" t="str">
            <v>ERSF</v>
          </cell>
          <cell r="G21472" t="str">
            <v>CI_OTH</v>
          </cell>
          <cell r="H21472" t="str">
            <v>PC</v>
          </cell>
          <cell r="I21472" t="str">
            <v>CPR</v>
          </cell>
          <cell r="J21472" t="str">
            <v/>
          </cell>
          <cell r="K21472" t="str">
            <v>ND</v>
          </cell>
          <cell r="L21472" t="str">
            <v>3045</v>
          </cell>
          <cell r="M21472" t="str">
            <v>V</v>
          </cell>
          <cell r="N21472">
            <v>105000</v>
          </cell>
        </row>
        <row r="21473">
          <cell r="A21473" t="str">
            <v>SP-LST-LMP-EG-0135</v>
          </cell>
          <cell r="B21473" t="str">
            <v>CINT</v>
          </cell>
          <cell r="C21473" t="str">
            <v/>
          </cell>
          <cell r="D21473" t="str">
            <v>LAMPU 220/230V</v>
          </cell>
          <cell r="E21473">
            <v>0</v>
          </cell>
          <cell r="F21473" t="str">
            <v>ERSF</v>
          </cell>
          <cell r="G21473" t="str">
            <v>CI_OTH</v>
          </cell>
          <cell r="H21473" t="str">
            <v>PC</v>
          </cell>
          <cell r="I21473" t="str">
            <v>CPR</v>
          </cell>
          <cell r="J21473" t="str">
            <v/>
          </cell>
          <cell r="K21473" t="str">
            <v>ND</v>
          </cell>
          <cell r="L21473" t="str">
            <v>3045</v>
          </cell>
          <cell r="M21473" t="str">
            <v>V</v>
          </cell>
          <cell r="N21473">
            <v>2000</v>
          </cell>
        </row>
        <row r="21474">
          <cell r="A21474" t="str">
            <v>SP-LST-LMP-EG-0136</v>
          </cell>
          <cell r="B21474" t="str">
            <v>CINT</v>
          </cell>
          <cell r="C21474" t="str">
            <v/>
          </cell>
          <cell r="D21474" t="str">
            <v>LAMPU 6-8V / 0.25A</v>
          </cell>
          <cell r="E21474">
            <v>0</v>
          </cell>
          <cell r="F21474" t="str">
            <v>ERSF</v>
          </cell>
          <cell r="G21474" t="str">
            <v>CI_OTH</v>
          </cell>
          <cell r="H21474" t="str">
            <v>PC</v>
          </cell>
          <cell r="I21474" t="str">
            <v>CPR</v>
          </cell>
          <cell r="J21474" t="str">
            <v/>
          </cell>
          <cell r="K21474" t="str">
            <v>ND</v>
          </cell>
          <cell r="L21474" t="str">
            <v>3045</v>
          </cell>
          <cell r="M21474" t="str">
            <v>V</v>
          </cell>
          <cell r="N21474">
            <v>10000</v>
          </cell>
        </row>
        <row r="21475">
          <cell r="A21475" t="str">
            <v>SP-LST-LMP-EG-0137</v>
          </cell>
          <cell r="B21475" t="str">
            <v>CINT</v>
          </cell>
          <cell r="C21475" t="str">
            <v/>
          </cell>
          <cell r="D21475" t="str">
            <v>LAMPU PILOT 6 - 10 W 220V SOCKET</v>
          </cell>
          <cell r="E21475">
            <v>0</v>
          </cell>
          <cell r="F21475" t="str">
            <v>ERSF</v>
          </cell>
          <cell r="G21475" t="str">
            <v>CI_OTH</v>
          </cell>
          <cell r="H21475" t="str">
            <v>PC</v>
          </cell>
          <cell r="I21475" t="str">
            <v>CPR</v>
          </cell>
          <cell r="J21475" t="str">
            <v/>
          </cell>
          <cell r="K21475" t="str">
            <v>ND</v>
          </cell>
          <cell r="L21475" t="str">
            <v>3045</v>
          </cell>
          <cell r="M21475" t="str">
            <v>V</v>
          </cell>
          <cell r="N21475">
            <v>14000</v>
          </cell>
        </row>
        <row r="21476">
          <cell r="A21476" t="str">
            <v>SP-LST-LMP-EG-0138</v>
          </cell>
          <cell r="B21476" t="str">
            <v>CINT</v>
          </cell>
          <cell r="C21476" t="str">
            <v/>
          </cell>
          <cell r="D21476" t="str">
            <v>LAMPU PILOT 6.3 V 1W (DRAT)</v>
          </cell>
          <cell r="E21476">
            <v>0</v>
          </cell>
          <cell r="F21476" t="str">
            <v>ERSF</v>
          </cell>
          <cell r="G21476" t="str">
            <v>CI_OTH</v>
          </cell>
          <cell r="H21476" t="str">
            <v>PC</v>
          </cell>
          <cell r="I21476" t="str">
            <v>CPR</v>
          </cell>
          <cell r="J21476" t="str">
            <v/>
          </cell>
          <cell r="K21476" t="str">
            <v>ND</v>
          </cell>
          <cell r="L21476" t="str">
            <v>3045</v>
          </cell>
          <cell r="M21476" t="str">
            <v>V</v>
          </cell>
          <cell r="N21476">
            <v>7500</v>
          </cell>
        </row>
        <row r="21477">
          <cell r="A21477" t="str">
            <v>SP-LST-LMP-EG-0139</v>
          </cell>
          <cell r="B21477" t="str">
            <v>CINT</v>
          </cell>
          <cell r="C21477" t="str">
            <v/>
          </cell>
          <cell r="D21477" t="str">
            <v>LAMPU PILOT 6.3 V 1W (PIN)</v>
          </cell>
          <cell r="E21477">
            <v>0</v>
          </cell>
          <cell r="F21477" t="str">
            <v>ERSF</v>
          </cell>
          <cell r="G21477" t="str">
            <v>CI_OTH</v>
          </cell>
          <cell r="H21477" t="str">
            <v>PC</v>
          </cell>
          <cell r="I21477" t="str">
            <v>CPR</v>
          </cell>
          <cell r="J21477" t="str">
            <v/>
          </cell>
          <cell r="K21477" t="str">
            <v>ND</v>
          </cell>
          <cell r="L21477" t="str">
            <v>3045</v>
          </cell>
          <cell r="M21477" t="str">
            <v>V</v>
          </cell>
          <cell r="N21477">
            <v>7500</v>
          </cell>
        </row>
        <row r="21478">
          <cell r="A21478" t="str">
            <v>SP-LST-LMP-EG-0140</v>
          </cell>
          <cell r="B21478" t="str">
            <v>CINT</v>
          </cell>
          <cell r="C21478" t="str">
            <v/>
          </cell>
          <cell r="D21478" t="str">
            <v>LAMPU SPOT 80 W</v>
          </cell>
          <cell r="E21478">
            <v>0</v>
          </cell>
          <cell r="F21478" t="str">
            <v>ERSF</v>
          </cell>
          <cell r="G21478" t="str">
            <v>CI_OTH</v>
          </cell>
          <cell r="H21478" t="str">
            <v>PC</v>
          </cell>
          <cell r="I21478" t="str">
            <v>CPR</v>
          </cell>
          <cell r="J21478" t="str">
            <v/>
          </cell>
          <cell r="K21478" t="str">
            <v>ND</v>
          </cell>
          <cell r="L21478" t="str">
            <v>3045</v>
          </cell>
          <cell r="M21478" t="str">
            <v>V</v>
          </cell>
          <cell r="N21478">
            <v>145000</v>
          </cell>
        </row>
        <row r="21479">
          <cell r="A21479" t="str">
            <v>SP-LST-LMP-EG-0141</v>
          </cell>
          <cell r="B21479" t="str">
            <v>CINT</v>
          </cell>
          <cell r="C21479" t="str">
            <v/>
          </cell>
          <cell r="D21479" t="str">
            <v>LAMPU TL 20 W</v>
          </cell>
          <cell r="E21479">
            <v>0</v>
          </cell>
          <cell r="F21479" t="str">
            <v>ERSF</v>
          </cell>
          <cell r="G21479" t="str">
            <v>CI_OTH</v>
          </cell>
          <cell r="H21479" t="str">
            <v>PC</v>
          </cell>
          <cell r="I21479" t="str">
            <v>CPR</v>
          </cell>
          <cell r="J21479" t="str">
            <v/>
          </cell>
          <cell r="K21479" t="str">
            <v>ND</v>
          </cell>
          <cell r="L21479" t="str">
            <v>3045</v>
          </cell>
          <cell r="M21479" t="str">
            <v>V</v>
          </cell>
          <cell r="N21479">
            <v>0</v>
          </cell>
        </row>
        <row r="21480">
          <cell r="A21480" t="str">
            <v>SP-LST-LMP-EG-0142</v>
          </cell>
          <cell r="B21480" t="str">
            <v>CINT</v>
          </cell>
          <cell r="C21480" t="str">
            <v/>
          </cell>
          <cell r="D21480" t="str">
            <v>PILOT LAMP 18 VOLT</v>
          </cell>
          <cell r="E21480">
            <v>0</v>
          </cell>
          <cell r="F21480" t="str">
            <v>ERSF</v>
          </cell>
          <cell r="G21480" t="str">
            <v>CI_OTH</v>
          </cell>
          <cell r="H21480" t="str">
            <v>PC</v>
          </cell>
          <cell r="I21480" t="str">
            <v>CPR</v>
          </cell>
          <cell r="J21480" t="str">
            <v/>
          </cell>
          <cell r="K21480" t="str">
            <v>ND</v>
          </cell>
          <cell r="L21480" t="str">
            <v>3045</v>
          </cell>
          <cell r="M21480" t="str">
            <v>V</v>
          </cell>
          <cell r="N21480">
            <v>7500</v>
          </cell>
        </row>
        <row r="21481">
          <cell r="A21481" t="str">
            <v>SP-LST-LMP-EG-0143</v>
          </cell>
          <cell r="B21481" t="str">
            <v>CINT</v>
          </cell>
          <cell r="C21481" t="str">
            <v/>
          </cell>
          <cell r="D21481" t="str">
            <v>PILOT LAMP HIJAU</v>
          </cell>
          <cell r="E21481">
            <v>0</v>
          </cell>
          <cell r="F21481" t="str">
            <v>ERSF</v>
          </cell>
          <cell r="G21481" t="str">
            <v>CI_OTH</v>
          </cell>
          <cell r="H21481" t="str">
            <v>PC</v>
          </cell>
          <cell r="I21481" t="str">
            <v>CPR</v>
          </cell>
          <cell r="J21481" t="str">
            <v/>
          </cell>
          <cell r="K21481" t="str">
            <v>ND</v>
          </cell>
          <cell r="L21481" t="str">
            <v>3045</v>
          </cell>
          <cell r="M21481" t="str">
            <v>V</v>
          </cell>
          <cell r="N21481">
            <v>45000</v>
          </cell>
        </row>
        <row r="21482">
          <cell r="A21482" t="str">
            <v>SP-LST-LMP-EG-0144</v>
          </cell>
          <cell r="B21482" t="str">
            <v>CINT</v>
          </cell>
          <cell r="C21482" t="str">
            <v/>
          </cell>
          <cell r="D21482" t="str">
            <v>PILOT LAMP KUNING</v>
          </cell>
          <cell r="E21482">
            <v>0</v>
          </cell>
          <cell r="F21482" t="str">
            <v>ERSF</v>
          </cell>
          <cell r="G21482" t="str">
            <v>CI_OTH</v>
          </cell>
          <cell r="H21482" t="str">
            <v>PC</v>
          </cell>
          <cell r="I21482" t="str">
            <v>CPR</v>
          </cell>
          <cell r="J21482" t="str">
            <v/>
          </cell>
          <cell r="K21482" t="str">
            <v>ND</v>
          </cell>
          <cell r="L21482" t="str">
            <v>3045</v>
          </cell>
          <cell r="M21482" t="str">
            <v>V</v>
          </cell>
          <cell r="N21482">
            <v>45000</v>
          </cell>
        </row>
        <row r="21483">
          <cell r="A21483" t="str">
            <v>SP-LST-LMP-EG-0145</v>
          </cell>
          <cell r="B21483" t="str">
            <v>CINT</v>
          </cell>
          <cell r="C21483" t="str">
            <v/>
          </cell>
          <cell r="D21483" t="str">
            <v>PILOT LAMP MERAH</v>
          </cell>
          <cell r="E21483">
            <v>0</v>
          </cell>
          <cell r="F21483" t="str">
            <v>ERSF</v>
          </cell>
          <cell r="G21483" t="str">
            <v>CI_OTH</v>
          </cell>
          <cell r="H21483" t="str">
            <v>PC</v>
          </cell>
          <cell r="I21483" t="str">
            <v>CPR</v>
          </cell>
          <cell r="J21483" t="str">
            <v/>
          </cell>
          <cell r="K21483" t="str">
            <v>ND</v>
          </cell>
          <cell r="L21483" t="str">
            <v>3045</v>
          </cell>
          <cell r="M21483" t="str">
            <v>V</v>
          </cell>
          <cell r="N21483">
            <v>44786</v>
          </cell>
        </row>
        <row r="21484">
          <cell r="A21484" t="str">
            <v>SP-LST-LMP-EG-0146</v>
          </cell>
          <cell r="B21484" t="str">
            <v>CINT</v>
          </cell>
          <cell r="C21484" t="str">
            <v/>
          </cell>
          <cell r="D21484" t="str">
            <v>ESCENTIAL LED TUBE 14 W 5W865 T8AP I</v>
          </cell>
          <cell r="E21484">
            <v>0</v>
          </cell>
          <cell r="F21484" t="str">
            <v>ERSF</v>
          </cell>
          <cell r="G21484" t="str">
            <v>CI_OTH</v>
          </cell>
          <cell r="H21484" t="str">
            <v>PC</v>
          </cell>
          <cell r="I21484" t="str">
            <v>CPR</v>
          </cell>
          <cell r="J21484" t="str">
            <v/>
          </cell>
          <cell r="K21484" t="str">
            <v>ND</v>
          </cell>
          <cell r="L21484" t="str">
            <v>3045</v>
          </cell>
          <cell r="M21484" t="str">
            <v>V</v>
          </cell>
          <cell r="N21484">
            <v>119000</v>
          </cell>
        </row>
        <row r="21485">
          <cell r="A21485" t="str">
            <v>SP-LST-LMP-EG-0147</v>
          </cell>
          <cell r="B21485" t="str">
            <v>CINT</v>
          </cell>
          <cell r="C21485" t="str">
            <v/>
          </cell>
          <cell r="D21485" t="str">
            <v>LAMPU MERCURY 160 W</v>
          </cell>
          <cell r="E21485">
            <v>44924</v>
          </cell>
          <cell r="F21485" t="str">
            <v>ERSF</v>
          </cell>
          <cell r="G21485" t="str">
            <v>CI_OTH</v>
          </cell>
          <cell r="H21485" t="str">
            <v>PC</v>
          </cell>
          <cell r="I21485" t="str">
            <v>CPR</v>
          </cell>
          <cell r="J21485" t="str">
            <v/>
          </cell>
          <cell r="K21485" t="str">
            <v>ND</v>
          </cell>
          <cell r="L21485" t="str">
            <v>3045</v>
          </cell>
          <cell r="M21485" t="str">
            <v>V</v>
          </cell>
          <cell r="N21485">
            <v>16500</v>
          </cell>
        </row>
        <row r="21486">
          <cell r="A21486" t="str">
            <v>SP-LST-MCB-EG-0147</v>
          </cell>
          <cell r="B21486" t="str">
            <v>CINT</v>
          </cell>
          <cell r="C21486" t="str">
            <v/>
          </cell>
          <cell r="D21486" t="str">
            <v>MCB 10 A</v>
          </cell>
          <cell r="E21486">
            <v>0</v>
          </cell>
          <cell r="F21486" t="str">
            <v>ERSF</v>
          </cell>
          <cell r="G21486" t="str">
            <v>CI_OTH</v>
          </cell>
          <cell r="H21486" t="str">
            <v>PC</v>
          </cell>
          <cell r="I21486" t="str">
            <v>CPR</v>
          </cell>
          <cell r="J21486" t="str">
            <v/>
          </cell>
          <cell r="K21486" t="str">
            <v>ND</v>
          </cell>
          <cell r="L21486" t="str">
            <v>3045</v>
          </cell>
          <cell r="M21486" t="str">
            <v>V</v>
          </cell>
          <cell r="N21486">
            <v>68700</v>
          </cell>
        </row>
        <row r="21487">
          <cell r="A21487" t="str">
            <v>SP-LST-MCB-EG-0148</v>
          </cell>
          <cell r="B21487" t="str">
            <v>CINT</v>
          </cell>
          <cell r="C21487" t="str">
            <v/>
          </cell>
          <cell r="D21487" t="str">
            <v>MCB 16 A</v>
          </cell>
          <cell r="E21487">
            <v>0</v>
          </cell>
          <cell r="F21487" t="str">
            <v>ERSF</v>
          </cell>
          <cell r="G21487" t="str">
            <v>CI_OTH</v>
          </cell>
          <cell r="H21487" t="str">
            <v>PC</v>
          </cell>
          <cell r="I21487" t="str">
            <v>CPR</v>
          </cell>
          <cell r="J21487" t="str">
            <v/>
          </cell>
          <cell r="K21487" t="str">
            <v>ND</v>
          </cell>
          <cell r="L21487" t="str">
            <v>3045</v>
          </cell>
          <cell r="M21487" t="str">
            <v>V</v>
          </cell>
          <cell r="N21487">
            <v>310000</v>
          </cell>
        </row>
        <row r="21488">
          <cell r="A21488" t="str">
            <v>SP-LST-MCB-EG-0149</v>
          </cell>
          <cell r="B21488" t="str">
            <v>CINT</v>
          </cell>
          <cell r="C21488" t="str">
            <v/>
          </cell>
          <cell r="D21488" t="str">
            <v>MCB 2 AMP</v>
          </cell>
          <cell r="E21488">
            <v>0</v>
          </cell>
          <cell r="F21488" t="str">
            <v>ERSF</v>
          </cell>
          <cell r="G21488" t="str">
            <v>CI_OTH</v>
          </cell>
          <cell r="H21488" t="str">
            <v>PC</v>
          </cell>
          <cell r="I21488" t="str">
            <v>CPR</v>
          </cell>
          <cell r="J21488" t="str">
            <v/>
          </cell>
          <cell r="K21488" t="str">
            <v>ND</v>
          </cell>
          <cell r="L21488" t="str">
            <v>3045</v>
          </cell>
          <cell r="M21488" t="str">
            <v>V</v>
          </cell>
          <cell r="N21488">
            <v>80500</v>
          </cell>
        </row>
        <row r="21489">
          <cell r="A21489" t="str">
            <v>SP-LST-MCB-EG-0524</v>
          </cell>
          <cell r="B21489" t="str">
            <v>CINT</v>
          </cell>
          <cell r="C21489" t="str">
            <v/>
          </cell>
          <cell r="D21489" t="str">
            <v>MCB 25 AMP TRIPLE</v>
          </cell>
          <cell r="E21489">
            <v>0</v>
          </cell>
          <cell r="F21489" t="str">
            <v>ERSF</v>
          </cell>
          <cell r="G21489" t="str">
            <v>CI_OTH</v>
          </cell>
          <cell r="H21489" t="str">
            <v>PC</v>
          </cell>
          <cell r="I21489" t="str">
            <v>CPR</v>
          </cell>
          <cell r="J21489" t="str">
            <v/>
          </cell>
          <cell r="K21489" t="str">
            <v>ND</v>
          </cell>
          <cell r="L21489" t="str">
            <v>3045</v>
          </cell>
          <cell r="M21489" t="str">
            <v>V</v>
          </cell>
          <cell r="N21489">
            <v>348500</v>
          </cell>
        </row>
        <row r="21490">
          <cell r="A21490" t="str">
            <v>SP-LST-MCB-EG-0525</v>
          </cell>
          <cell r="B21490" t="str">
            <v>CINT</v>
          </cell>
          <cell r="C21490" t="str">
            <v/>
          </cell>
          <cell r="D21490" t="str">
            <v>MCB 32 AMP SINGLE</v>
          </cell>
          <cell r="E21490">
            <v>0</v>
          </cell>
          <cell r="F21490" t="str">
            <v>ERSF</v>
          </cell>
          <cell r="G21490" t="str">
            <v>CI_OTH</v>
          </cell>
          <cell r="H21490" t="str">
            <v>PC</v>
          </cell>
          <cell r="I21490" t="str">
            <v>CPR</v>
          </cell>
          <cell r="J21490" t="str">
            <v/>
          </cell>
          <cell r="K21490" t="str">
            <v>ND</v>
          </cell>
          <cell r="L21490" t="str">
            <v>3045</v>
          </cell>
          <cell r="M21490" t="str">
            <v>V</v>
          </cell>
          <cell r="N21490">
            <v>75600</v>
          </cell>
        </row>
        <row r="21491">
          <cell r="A21491" t="str">
            <v>SP-LST-MCB-EG-0526</v>
          </cell>
          <cell r="B21491" t="str">
            <v>CINT</v>
          </cell>
          <cell r="C21491" t="str">
            <v/>
          </cell>
          <cell r="D21491" t="str">
            <v>MCB 6 AMP</v>
          </cell>
          <cell r="E21491">
            <v>0</v>
          </cell>
          <cell r="F21491" t="str">
            <v>ERSF</v>
          </cell>
          <cell r="G21491" t="str">
            <v>CI_OTH</v>
          </cell>
          <cell r="H21491" t="str">
            <v>PC</v>
          </cell>
          <cell r="I21491" t="str">
            <v>CPR</v>
          </cell>
          <cell r="J21491" t="str">
            <v/>
          </cell>
          <cell r="K21491" t="str">
            <v>ND</v>
          </cell>
          <cell r="L21491" t="str">
            <v>3045</v>
          </cell>
          <cell r="M21491" t="str">
            <v>V</v>
          </cell>
          <cell r="N21491">
            <v>65200</v>
          </cell>
        </row>
        <row r="21492">
          <cell r="A21492" t="str">
            <v>SP-LST-NFB-EG-0527</v>
          </cell>
          <cell r="B21492" t="str">
            <v>CINT</v>
          </cell>
          <cell r="C21492" t="str">
            <v/>
          </cell>
          <cell r="D21492" t="str">
            <v>NFB 400 AMP SCHNEIDER</v>
          </cell>
          <cell r="E21492">
            <v>0</v>
          </cell>
          <cell r="F21492" t="str">
            <v>ERSF</v>
          </cell>
          <cell r="G21492" t="str">
            <v>CI_OTH</v>
          </cell>
          <cell r="H21492" t="str">
            <v>PC</v>
          </cell>
          <cell r="I21492" t="str">
            <v>CPR</v>
          </cell>
          <cell r="J21492" t="str">
            <v/>
          </cell>
          <cell r="K21492" t="str">
            <v>ND</v>
          </cell>
          <cell r="L21492" t="str">
            <v>3045</v>
          </cell>
          <cell r="M21492" t="str">
            <v>V</v>
          </cell>
          <cell r="N21492">
            <v>5425000</v>
          </cell>
        </row>
        <row r="21493">
          <cell r="A21493" t="str">
            <v>SP-LST-OTH-EG-0001</v>
          </cell>
          <cell r="B21493" t="str">
            <v>CINT</v>
          </cell>
          <cell r="C21493" t="str">
            <v/>
          </cell>
          <cell r="D21493" t="str">
            <v>CLAMP KABEL 10 MM</v>
          </cell>
          <cell r="E21493">
            <v>0</v>
          </cell>
          <cell r="F21493" t="str">
            <v>ERSF</v>
          </cell>
          <cell r="G21493" t="str">
            <v>CI_OTH</v>
          </cell>
          <cell r="H21493" t="str">
            <v>PC</v>
          </cell>
          <cell r="I21493" t="str">
            <v>CPR</v>
          </cell>
          <cell r="J21493" t="str">
            <v/>
          </cell>
          <cell r="K21493" t="str">
            <v>ND</v>
          </cell>
          <cell r="L21493" t="str">
            <v>3045</v>
          </cell>
          <cell r="M21493" t="str">
            <v>V</v>
          </cell>
          <cell r="N21493">
            <v>0</v>
          </cell>
        </row>
        <row r="21494">
          <cell r="A21494" t="str">
            <v>SP-LST-OTH-EG-0002</v>
          </cell>
          <cell r="B21494" t="str">
            <v>CINT</v>
          </cell>
          <cell r="C21494" t="str">
            <v/>
          </cell>
          <cell r="D21494" t="str">
            <v>HOLDER LAMPU TL</v>
          </cell>
          <cell r="E21494">
            <v>0</v>
          </cell>
          <cell r="F21494" t="str">
            <v>ERSF</v>
          </cell>
          <cell r="G21494" t="str">
            <v>CI_OTH</v>
          </cell>
          <cell r="H21494" t="str">
            <v>PC</v>
          </cell>
          <cell r="I21494" t="str">
            <v>CPR</v>
          </cell>
          <cell r="J21494" t="str">
            <v/>
          </cell>
          <cell r="K21494" t="str">
            <v>PD</v>
          </cell>
          <cell r="L21494" t="str">
            <v>3045</v>
          </cell>
          <cell r="M21494" t="str">
            <v>V</v>
          </cell>
          <cell r="N21494">
            <v>12000</v>
          </cell>
        </row>
        <row r="21495">
          <cell r="A21495" t="str">
            <v>SP-LST-OTH-EG-0003</v>
          </cell>
          <cell r="B21495" t="str">
            <v>CINT</v>
          </cell>
          <cell r="C21495" t="str">
            <v/>
          </cell>
          <cell r="D21495" t="str">
            <v>UNIVERSAL ISOLATED TRANSDUCER TW-4M-1-N</v>
          </cell>
          <cell r="E21495">
            <v>0</v>
          </cell>
          <cell r="F21495" t="str">
            <v>ERSF</v>
          </cell>
          <cell r="G21495" t="str">
            <v>CI_OTH</v>
          </cell>
          <cell r="H21495" t="str">
            <v>PC</v>
          </cell>
          <cell r="I21495" t="str">
            <v>CPR</v>
          </cell>
          <cell r="J21495" t="str">
            <v/>
          </cell>
          <cell r="K21495" t="str">
            <v>PD</v>
          </cell>
          <cell r="L21495" t="str">
            <v>3045</v>
          </cell>
          <cell r="M21495" t="str">
            <v>V</v>
          </cell>
          <cell r="N21495">
            <v>5250000</v>
          </cell>
        </row>
        <row r="21496">
          <cell r="A21496" t="str">
            <v>SP-LST-OTH-EG-0004</v>
          </cell>
          <cell r="B21496" t="str">
            <v>CINT</v>
          </cell>
          <cell r="C21496" t="str">
            <v/>
          </cell>
          <cell r="D21496" t="str">
            <v>REFLECTOR LED TUBE TMS012 1 X TL LED (SI</v>
          </cell>
          <cell r="E21496">
            <v>0</v>
          </cell>
          <cell r="F21496" t="str">
            <v>ERSF</v>
          </cell>
          <cell r="G21496" t="str">
            <v>CI_OTH</v>
          </cell>
          <cell r="H21496" t="str">
            <v>SET</v>
          </cell>
          <cell r="I21496" t="str">
            <v>CPR</v>
          </cell>
          <cell r="J21496" t="str">
            <v/>
          </cell>
          <cell r="K21496" t="str">
            <v>PD</v>
          </cell>
          <cell r="L21496" t="str">
            <v>3045</v>
          </cell>
          <cell r="M21496" t="str">
            <v>V</v>
          </cell>
          <cell r="N21496">
            <v>122900</v>
          </cell>
        </row>
        <row r="21497">
          <cell r="A21497" t="str">
            <v>SP-LST-OTH-EG-0005</v>
          </cell>
          <cell r="B21497" t="str">
            <v>CINT</v>
          </cell>
          <cell r="C21497" t="str">
            <v/>
          </cell>
          <cell r="D21497" t="str">
            <v>RELAY OMRON MY 4N-220V</v>
          </cell>
          <cell r="E21497">
            <v>0</v>
          </cell>
          <cell r="F21497" t="str">
            <v>ERSF</v>
          </cell>
          <cell r="G21497" t="str">
            <v>CI_OTH</v>
          </cell>
          <cell r="H21497" t="str">
            <v>PC</v>
          </cell>
          <cell r="I21497" t="str">
            <v>CPR</v>
          </cell>
          <cell r="J21497" t="str">
            <v/>
          </cell>
          <cell r="K21497" t="str">
            <v>PD</v>
          </cell>
          <cell r="L21497" t="str">
            <v>3045</v>
          </cell>
          <cell r="M21497" t="str">
            <v>V</v>
          </cell>
          <cell r="N21497">
            <v>55000</v>
          </cell>
        </row>
        <row r="21498">
          <cell r="A21498" t="str">
            <v>SP-LST-OTH-EG-0006</v>
          </cell>
          <cell r="B21498" t="str">
            <v>CINT</v>
          </cell>
          <cell r="C21498" t="str">
            <v/>
          </cell>
          <cell r="D21498" t="str">
            <v>SOCKET RELAY KOTAK 16 PIN</v>
          </cell>
          <cell r="E21498">
            <v>0</v>
          </cell>
          <cell r="F21498" t="str">
            <v>ERSF</v>
          </cell>
          <cell r="G21498" t="str">
            <v>CI_OTH</v>
          </cell>
          <cell r="H21498" t="str">
            <v>PC</v>
          </cell>
          <cell r="I21498" t="str">
            <v>CPR</v>
          </cell>
          <cell r="J21498" t="str">
            <v/>
          </cell>
          <cell r="K21498" t="str">
            <v>PD</v>
          </cell>
          <cell r="L21498" t="str">
            <v>3045</v>
          </cell>
          <cell r="M21498" t="str">
            <v>V</v>
          </cell>
          <cell r="N21498">
            <v>15000</v>
          </cell>
        </row>
        <row r="21499">
          <cell r="A21499" t="str">
            <v>SP-LST-OTH-EG-0007</v>
          </cell>
          <cell r="B21499" t="str">
            <v>CINT</v>
          </cell>
          <cell r="C21499" t="str">
            <v/>
          </cell>
          <cell r="D21499" t="str">
            <v>SOCKET RELAY KOTAK 8 PIN</v>
          </cell>
          <cell r="E21499">
            <v>0</v>
          </cell>
          <cell r="F21499" t="str">
            <v>ERSF</v>
          </cell>
          <cell r="G21499" t="str">
            <v>CI_OTH</v>
          </cell>
          <cell r="H21499" t="str">
            <v>PC</v>
          </cell>
          <cell r="I21499" t="str">
            <v>CPR</v>
          </cell>
          <cell r="J21499" t="str">
            <v/>
          </cell>
          <cell r="K21499" t="str">
            <v>PD</v>
          </cell>
          <cell r="L21499" t="str">
            <v>3045</v>
          </cell>
          <cell r="M21499" t="str">
            <v>V</v>
          </cell>
          <cell r="N21499">
            <v>15000</v>
          </cell>
        </row>
        <row r="21500">
          <cell r="A21500" t="str">
            <v>SP-LST-OTH-EG-0008</v>
          </cell>
          <cell r="B21500" t="str">
            <v>CINT</v>
          </cell>
          <cell r="C21500" t="str">
            <v/>
          </cell>
          <cell r="D21500" t="str">
            <v>LAMPU SINORIE T8 18 W COLOR TEMP 6000</v>
          </cell>
          <cell r="E21500">
            <v>0</v>
          </cell>
          <cell r="F21500" t="str">
            <v>ERSF</v>
          </cell>
          <cell r="G21500" t="str">
            <v>CI_OTH</v>
          </cell>
          <cell r="H21500" t="str">
            <v>PC</v>
          </cell>
          <cell r="I21500" t="str">
            <v>CPR</v>
          </cell>
          <cell r="J21500" t="str">
            <v/>
          </cell>
          <cell r="K21500" t="str">
            <v>PD</v>
          </cell>
          <cell r="L21500" t="str">
            <v>3045</v>
          </cell>
          <cell r="M21500" t="str">
            <v>V</v>
          </cell>
          <cell r="N21500">
            <v>155700</v>
          </cell>
        </row>
        <row r="21501">
          <cell r="A21501" t="str">
            <v>SP-LST-OTH-EG-0009</v>
          </cell>
          <cell r="B21501" t="str">
            <v>CINT</v>
          </cell>
          <cell r="C21501" t="str">
            <v/>
          </cell>
          <cell r="D21501" t="str">
            <v>LED DRIVER XSJ-050 WG 1250</v>
          </cell>
          <cell r="E21501">
            <v>0</v>
          </cell>
          <cell r="F21501" t="str">
            <v>ERSF</v>
          </cell>
          <cell r="G21501" t="str">
            <v>CI_OTH</v>
          </cell>
          <cell r="H21501" t="str">
            <v>PC</v>
          </cell>
          <cell r="I21501" t="str">
            <v>CPR</v>
          </cell>
          <cell r="J21501" t="str">
            <v/>
          </cell>
          <cell r="K21501" t="str">
            <v>PD</v>
          </cell>
          <cell r="L21501" t="str">
            <v>3045</v>
          </cell>
          <cell r="M21501" t="str">
            <v>V</v>
          </cell>
          <cell r="N21501">
            <v>186000</v>
          </cell>
        </row>
        <row r="21502">
          <cell r="A21502" t="str">
            <v>SP-LST-OTH-EG-0010</v>
          </cell>
          <cell r="B21502" t="str">
            <v>CINT</v>
          </cell>
          <cell r="C21502" t="str">
            <v/>
          </cell>
          <cell r="D21502" t="str">
            <v>FUSE RL1 380 V. 6 AMP</v>
          </cell>
          <cell r="E21502">
            <v>0</v>
          </cell>
          <cell r="F21502" t="str">
            <v>ERSF</v>
          </cell>
          <cell r="G21502" t="str">
            <v>CI_OTH</v>
          </cell>
          <cell r="H21502" t="str">
            <v>PC</v>
          </cell>
          <cell r="I21502" t="str">
            <v>CPR</v>
          </cell>
          <cell r="J21502" t="str">
            <v/>
          </cell>
          <cell r="K21502" t="str">
            <v>PD</v>
          </cell>
          <cell r="L21502" t="str">
            <v>3045</v>
          </cell>
          <cell r="M21502" t="str">
            <v>V</v>
          </cell>
          <cell r="N21502">
            <v>27500</v>
          </cell>
        </row>
        <row r="21503">
          <cell r="A21503" t="str">
            <v>SP-LST-OTH-EG-0011</v>
          </cell>
          <cell r="B21503" t="str">
            <v>CINT</v>
          </cell>
          <cell r="C21503" t="str">
            <v/>
          </cell>
          <cell r="D21503" t="str">
            <v>FUSE RL1 380 V. 10 AMP</v>
          </cell>
          <cell r="E21503">
            <v>0</v>
          </cell>
          <cell r="F21503" t="str">
            <v>ERSF</v>
          </cell>
          <cell r="G21503" t="str">
            <v>CI_OTH</v>
          </cell>
          <cell r="H21503" t="str">
            <v>PC</v>
          </cell>
          <cell r="I21503" t="str">
            <v>CPR</v>
          </cell>
          <cell r="J21503" t="str">
            <v/>
          </cell>
          <cell r="K21503" t="str">
            <v>PD</v>
          </cell>
          <cell r="L21503" t="str">
            <v>3045</v>
          </cell>
          <cell r="M21503" t="str">
            <v>V</v>
          </cell>
          <cell r="N21503">
            <v>27500</v>
          </cell>
        </row>
        <row r="21504">
          <cell r="A21504" t="str">
            <v>SP-LST-OTH-EG-0012</v>
          </cell>
          <cell r="B21504" t="str">
            <v>CINT</v>
          </cell>
          <cell r="C21504" t="str">
            <v/>
          </cell>
          <cell r="D21504" t="str">
            <v>CONTACTOR MITSUBISHI SN125 200-240V</v>
          </cell>
          <cell r="E21504">
            <v>0</v>
          </cell>
          <cell r="F21504" t="str">
            <v>ERSF</v>
          </cell>
          <cell r="G21504" t="str">
            <v>CI_OTH</v>
          </cell>
          <cell r="H21504" t="str">
            <v>PC</v>
          </cell>
          <cell r="I21504" t="str">
            <v>CPR</v>
          </cell>
          <cell r="J21504" t="str">
            <v/>
          </cell>
          <cell r="K21504" t="str">
            <v>PD</v>
          </cell>
          <cell r="L21504" t="str">
            <v>3045</v>
          </cell>
          <cell r="M21504" t="str">
            <v>V</v>
          </cell>
          <cell r="N21504">
            <v>2400000</v>
          </cell>
        </row>
        <row r="21505">
          <cell r="A21505" t="str">
            <v>SP-LST-OTH-EG-0013</v>
          </cell>
          <cell r="B21505" t="str">
            <v>CINT</v>
          </cell>
          <cell r="C21505" t="str">
            <v/>
          </cell>
          <cell r="D21505" t="str">
            <v>LAMPU PHILIPS LED 1200MM-14.5W</v>
          </cell>
          <cell r="E21505">
            <v>0</v>
          </cell>
          <cell r="F21505" t="str">
            <v>ERSF</v>
          </cell>
          <cell r="G21505" t="str">
            <v>CI_OTH</v>
          </cell>
          <cell r="H21505" t="str">
            <v>PC</v>
          </cell>
          <cell r="I21505" t="str">
            <v>CPR</v>
          </cell>
          <cell r="J21505" t="str">
            <v/>
          </cell>
          <cell r="K21505" t="str">
            <v>PD</v>
          </cell>
          <cell r="L21505" t="str">
            <v>3045</v>
          </cell>
          <cell r="M21505" t="str">
            <v>V</v>
          </cell>
          <cell r="N21505">
            <v>119000</v>
          </cell>
        </row>
        <row r="21506">
          <cell r="A21506" t="str">
            <v>SP-LST-OTH-EG-0014</v>
          </cell>
          <cell r="B21506" t="str">
            <v>CINT</v>
          </cell>
          <cell r="C21506" t="str">
            <v/>
          </cell>
          <cell r="D21506" t="str">
            <v>REFLECTOR TL-LED 1200MM SINGLE</v>
          </cell>
          <cell r="E21506">
            <v>0</v>
          </cell>
          <cell r="F21506" t="str">
            <v>ERSF</v>
          </cell>
          <cell r="G21506" t="str">
            <v>CI_OTH</v>
          </cell>
          <cell r="H21506" t="str">
            <v>PC</v>
          </cell>
          <cell r="I21506" t="str">
            <v>CPR</v>
          </cell>
          <cell r="J21506" t="str">
            <v/>
          </cell>
          <cell r="K21506" t="str">
            <v>PD</v>
          </cell>
          <cell r="L21506" t="str">
            <v>3045</v>
          </cell>
          <cell r="M21506" t="str">
            <v>V</v>
          </cell>
          <cell r="N21506">
            <v>128700</v>
          </cell>
        </row>
        <row r="21507">
          <cell r="A21507" t="str">
            <v>SP-LST-OTH-EG-0015</v>
          </cell>
          <cell r="B21507" t="str">
            <v>CINT</v>
          </cell>
          <cell r="C21507" t="str">
            <v/>
          </cell>
          <cell r="D21507" t="str">
            <v>REFLECTOR TL-LED 1200MM DOUBLE</v>
          </cell>
          <cell r="E21507">
            <v>0</v>
          </cell>
          <cell r="F21507" t="str">
            <v>ERSF</v>
          </cell>
          <cell r="G21507" t="str">
            <v>CI_OTH</v>
          </cell>
          <cell r="H21507" t="str">
            <v>PC</v>
          </cell>
          <cell r="I21507" t="str">
            <v>CPR</v>
          </cell>
          <cell r="J21507" t="str">
            <v/>
          </cell>
          <cell r="K21507" t="str">
            <v>PD</v>
          </cell>
          <cell r="L21507" t="str">
            <v>3045</v>
          </cell>
          <cell r="M21507" t="str">
            <v>V</v>
          </cell>
          <cell r="N21507">
            <v>149800</v>
          </cell>
        </row>
        <row r="21508">
          <cell r="A21508" t="str">
            <v>SP-LST-OTH-EG-0016</v>
          </cell>
          <cell r="B21508" t="str">
            <v>CINT</v>
          </cell>
          <cell r="C21508" t="str">
            <v/>
          </cell>
          <cell r="D21508" t="str">
            <v>FITTING PNEUMATIC KQH 12-04</v>
          </cell>
          <cell r="E21508">
            <v>0</v>
          </cell>
          <cell r="F21508" t="str">
            <v>ERSF</v>
          </cell>
          <cell r="G21508" t="str">
            <v>CI_OTH</v>
          </cell>
          <cell r="H21508" t="str">
            <v>PC</v>
          </cell>
          <cell r="I21508" t="str">
            <v>CPR</v>
          </cell>
          <cell r="J21508" t="str">
            <v/>
          </cell>
          <cell r="K21508" t="str">
            <v>PD</v>
          </cell>
          <cell r="L21508" t="str">
            <v>3045</v>
          </cell>
          <cell r="M21508" t="str">
            <v>V</v>
          </cell>
          <cell r="N21508">
            <v>0</v>
          </cell>
        </row>
        <row r="21509">
          <cell r="A21509" t="str">
            <v>SP-LST-OTH-EG-0017</v>
          </cell>
          <cell r="B21509" t="str">
            <v>CINT</v>
          </cell>
          <cell r="C21509" t="str">
            <v/>
          </cell>
          <cell r="D21509" t="str">
            <v>FITTING PNEUMATIC KQH 12-02</v>
          </cell>
          <cell r="E21509">
            <v>0</v>
          </cell>
          <cell r="F21509" t="str">
            <v>ERSF</v>
          </cell>
          <cell r="G21509" t="str">
            <v>CI_OTH</v>
          </cell>
          <cell r="H21509" t="str">
            <v>PC</v>
          </cell>
          <cell r="I21509" t="str">
            <v>CPR</v>
          </cell>
          <cell r="J21509" t="str">
            <v/>
          </cell>
          <cell r="K21509" t="str">
            <v>PD</v>
          </cell>
          <cell r="L21509" t="str">
            <v>3045</v>
          </cell>
          <cell r="M21509" t="str">
            <v>V</v>
          </cell>
          <cell r="N21509">
            <v>0</v>
          </cell>
        </row>
        <row r="21510">
          <cell r="A21510" t="str">
            <v>SP-LST-OTH-EG-0018</v>
          </cell>
          <cell r="B21510" t="str">
            <v>CINT</v>
          </cell>
          <cell r="C21510" t="str">
            <v/>
          </cell>
          <cell r="D21510" t="str">
            <v>KAP TKO LED 1 X 16W-120CM</v>
          </cell>
          <cell r="E21510">
            <v>0</v>
          </cell>
          <cell r="F21510" t="str">
            <v>ERSF</v>
          </cell>
          <cell r="G21510" t="str">
            <v>CI_OTH</v>
          </cell>
          <cell r="H21510" t="str">
            <v>PC</v>
          </cell>
          <cell r="I21510" t="str">
            <v>CPR</v>
          </cell>
          <cell r="J21510" t="str">
            <v/>
          </cell>
          <cell r="K21510" t="str">
            <v>PD</v>
          </cell>
          <cell r="L21510" t="str">
            <v>3045</v>
          </cell>
          <cell r="M21510" t="str">
            <v>V</v>
          </cell>
          <cell r="N21510">
            <v>185000</v>
          </cell>
        </row>
        <row r="21511">
          <cell r="A21511" t="str">
            <v>SP-LST-OTH-EG-0019</v>
          </cell>
          <cell r="B21511" t="str">
            <v>CINT</v>
          </cell>
          <cell r="C21511" t="str">
            <v/>
          </cell>
          <cell r="D21511" t="str">
            <v>KAP TKO LED 2 X 16W-120CM</v>
          </cell>
          <cell r="E21511">
            <v>0</v>
          </cell>
          <cell r="F21511" t="str">
            <v>ERSF</v>
          </cell>
          <cell r="G21511" t="str">
            <v>CI_OTH</v>
          </cell>
          <cell r="H21511" t="str">
            <v>PC</v>
          </cell>
          <cell r="I21511" t="str">
            <v>CPR</v>
          </cell>
          <cell r="J21511" t="str">
            <v/>
          </cell>
          <cell r="K21511" t="str">
            <v>PD</v>
          </cell>
          <cell r="L21511" t="str">
            <v>3045</v>
          </cell>
          <cell r="M21511" t="str">
            <v>V</v>
          </cell>
          <cell r="N21511">
            <v>185000</v>
          </cell>
        </row>
        <row r="21512">
          <cell r="A21512" t="str">
            <v>SP-LST-OTH-EG-0020</v>
          </cell>
          <cell r="B21512" t="str">
            <v>CINT</v>
          </cell>
          <cell r="C21512" t="str">
            <v/>
          </cell>
          <cell r="D21512" t="str">
            <v>STOP KONTAK 4 LUBANG</v>
          </cell>
          <cell r="E21512">
            <v>0</v>
          </cell>
          <cell r="F21512" t="str">
            <v>ERSF</v>
          </cell>
          <cell r="G21512" t="str">
            <v>CI_OTH</v>
          </cell>
          <cell r="H21512" t="str">
            <v>PC</v>
          </cell>
          <cell r="I21512" t="str">
            <v>CPR</v>
          </cell>
          <cell r="J21512" t="str">
            <v/>
          </cell>
          <cell r="K21512" t="str">
            <v>PD</v>
          </cell>
          <cell r="L21512" t="str">
            <v>3045</v>
          </cell>
          <cell r="M21512" t="str">
            <v>V</v>
          </cell>
          <cell r="N21512">
            <v>35000</v>
          </cell>
        </row>
        <row r="21513">
          <cell r="A21513" t="str">
            <v>SP-LST-OTH-EG-0021</v>
          </cell>
          <cell r="B21513" t="str">
            <v>CINT</v>
          </cell>
          <cell r="C21513" t="str">
            <v/>
          </cell>
          <cell r="D21513" t="str">
            <v>FUSE BUSSMAN 25 AMP 600V</v>
          </cell>
          <cell r="E21513">
            <v>0</v>
          </cell>
          <cell r="F21513" t="str">
            <v>ERSF</v>
          </cell>
          <cell r="G21513" t="str">
            <v>CI_OTH</v>
          </cell>
          <cell r="H21513" t="str">
            <v>PC</v>
          </cell>
          <cell r="I21513" t="str">
            <v>CPR</v>
          </cell>
          <cell r="J21513" t="str">
            <v/>
          </cell>
          <cell r="K21513" t="str">
            <v>PD</v>
          </cell>
          <cell r="L21513" t="str">
            <v>3045</v>
          </cell>
          <cell r="M21513" t="str">
            <v>V</v>
          </cell>
          <cell r="N21513">
            <v>25000</v>
          </cell>
        </row>
        <row r="21514">
          <cell r="A21514" t="str">
            <v>SP-LST-OTH-EG-0022</v>
          </cell>
          <cell r="B21514" t="str">
            <v>CINT</v>
          </cell>
          <cell r="C21514" t="str">
            <v/>
          </cell>
          <cell r="D21514" t="str">
            <v>CAPASITOR 4 MFD 500 VAC KOTAK</v>
          </cell>
          <cell r="E21514">
            <v>0</v>
          </cell>
          <cell r="F21514" t="str">
            <v>ERSF</v>
          </cell>
          <cell r="G21514" t="str">
            <v>CI_OTH</v>
          </cell>
          <cell r="H21514" t="str">
            <v>PC</v>
          </cell>
          <cell r="I21514" t="str">
            <v>CPR</v>
          </cell>
          <cell r="J21514" t="str">
            <v/>
          </cell>
          <cell r="K21514" t="str">
            <v>PD</v>
          </cell>
          <cell r="L21514" t="str">
            <v>3045</v>
          </cell>
          <cell r="M21514" t="str">
            <v>V</v>
          </cell>
          <cell r="N21514">
            <v>35000</v>
          </cell>
        </row>
        <row r="21515">
          <cell r="A21515" t="str">
            <v>SP-LST-OTH-EG-0023</v>
          </cell>
          <cell r="B21515" t="str">
            <v>CINT</v>
          </cell>
          <cell r="C21515" t="str">
            <v/>
          </cell>
          <cell r="D21515" t="str">
            <v>CAPASITOR 4.7 MFD 450 VAC</v>
          </cell>
          <cell r="E21515">
            <v>0</v>
          </cell>
          <cell r="F21515" t="str">
            <v>ERSF</v>
          </cell>
          <cell r="G21515" t="str">
            <v>CI_OTH</v>
          </cell>
          <cell r="H21515" t="str">
            <v>PC</v>
          </cell>
          <cell r="I21515" t="str">
            <v>CPR</v>
          </cell>
          <cell r="J21515" t="str">
            <v/>
          </cell>
          <cell r="K21515" t="str">
            <v>PD</v>
          </cell>
          <cell r="L21515" t="str">
            <v>3045</v>
          </cell>
          <cell r="M21515" t="str">
            <v>V</v>
          </cell>
          <cell r="N21515">
            <v>35000</v>
          </cell>
        </row>
        <row r="21516">
          <cell r="A21516" t="str">
            <v>SP-LST-OTH-EG-0024</v>
          </cell>
          <cell r="B21516" t="str">
            <v>CINT</v>
          </cell>
          <cell r="C21516" t="str">
            <v/>
          </cell>
          <cell r="D21516" t="str">
            <v>NFB 150 AMP 3 P MITSUBISHI</v>
          </cell>
          <cell r="E21516">
            <v>0</v>
          </cell>
          <cell r="F21516" t="str">
            <v>ERSF</v>
          </cell>
          <cell r="G21516" t="str">
            <v>CI_OTH</v>
          </cell>
          <cell r="H21516" t="str">
            <v>PC</v>
          </cell>
          <cell r="I21516" t="str">
            <v>CPR</v>
          </cell>
          <cell r="J21516" t="str">
            <v/>
          </cell>
          <cell r="K21516" t="str">
            <v>PD</v>
          </cell>
          <cell r="L21516" t="str">
            <v>3045</v>
          </cell>
          <cell r="M21516" t="str">
            <v>V</v>
          </cell>
          <cell r="N21516">
            <v>1630000</v>
          </cell>
        </row>
        <row r="21517">
          <cell r="A21517" t="str">
            <v>SP-LST-OTH-EG-0025</v>
          </cell>
          <cell r="B21517" t="str">
            <v>CINT</v>
          </cell>
          <cell r="C21517" t="str">
            <v/>
          </cell>
          <cell r="D21517" t="str">
            <v>CONTACTOR FUJI SC-4-1.220 V</v>
          </cell>
          <cell r="E21517">
            <v>0</v>
          </cell>
          <cell r="F21517" t="str">
            <v>ERSF</v>
          </cell>
          <cell r="G21517" t="str">
            <v>CI_OTH</v>
          </cell>
          <cell r="H21517" t="str">
            <v>PC</v>
          </cell>
          <cell r="I21517" t="str">
            <v>CPR</v>
          </cell>
          <cell r="J21517" t="str">
            <v/>
          </cell>
          <cell r="K21517" t="str">
            <v>PD</v>
          </cell>
          <cell r="L21517" t="str">
            <v>3045</v>
          </cell>
          <cell r="M21517" t="str">
            <v>V</v>
          </cell>
          <cell r="N21517">
            <v>338000</v>
          </cell>
        </row>
        <row r="21518">
          <cell r="A21518" t="str">
            <v>SP-LST-OTH-EG-0026</v>
          </cell>
          <cell r="B21518" t="str">
            <v>CINT</v>
          </cell>
          <cell r="C21518" t="str">
            <v/>
          </cell>
          <cell r="D21518" t="str">
            <v>ROOFING SCREW M5 X 20MM</v>
          </cell>
          <cell r="E21518">
            <v>0</v>
          </cell>
          <cell r="F21518" t="str">
            <v>ERSF</v>
          </cell>
          <cell r="G21518" t="str">
            <v>CI_OTH</v>
          </cell>
          <cell r="H21518" t="str">
            <v>PC</v>
          </cell>
          <cell r="I21518" t="str">
            <v>CPR</v>
          </cell>
          <cell r="J21518" t="str">
            <v/>
          </cell>
          <cell r="K21518" t="str">
            <v>PD</v>
          </cell>
          <cell r="L21518" t="str">
            <v>3045</v>
          </cell>
          <cell r="M21518" t="str">
            <v>V</v>
          </cell>
          <cell r="N21518">
            <v>10</v>
          </cell>
        </row>
        <row r="21519">
          <cell r="A21519" t="str">
            <v>SP-LST-OTH-EG-0027</v>
          </cell>
          <cell r="B21519" t="str">
            <v>CINT</v>
          </cell>
          <cell r="C21519" t="str">
            <v/>
          </cell>
          <cell r="D21519" t="str">
            <v>KABEL WAIRING NYAHY 0.75 BIRU</v>
          </cell>
          <cell r="E21519">
            <v>0</v>
          </cell>
          <cell r="F21519" t="str">
            <v>ERSF</v>
          </cell>
          <cell r="G21519" t="str">
            <v>CI_OTH</v>
          </cell>
          <cell r="H21519" t="str">
            <v>M</v>
          </cell>
          <cell r="I21519" t="str">
            <v>CPR</v>
          </cell>
          <cell r="J21519" t="str">
            <v/>
          </cell>
          <cell r="K21519" t="str">
            <v>PD</v>
          </cell>
          <cell r="L21519" t="str">
            <v>3045</v>
          </cell>
          <cell r="M21519" t="str">
            <v>V</v>
          </cell>
          <cell r="N21519">
            <v>1880</v>
          </cell>
        </row>
        <row r="21520">
          <cell r="A21520" t="str">
            <v>SP-LST-OTH-EG-0028</v>
          </cell>
          <cell r="B21520" t="str">
            <v>CINT</v>
          </cell>
          <cell r="C21520" t="str">
            <v/>
          </cell>
          <cell r="D21520" t="str">
            <v>KABEL WAIRING NYAHY 0.75 HITAM</v>
          </cell>
          <cell r="E21520">
            <v>0</v>
          </cell>
          <cell r="F21520" t="str">
            <v>ERSF</v>
          </cell>
          <cell r="G21520" t="str">
            <v>CI_OTH</v>
          </cell>
          <cell r="H21520" t="str">
            <v>M</v>
          </cell>
          <cell r="I21520" t="str">
            <v>CPR</v>
          </cell>
          <cell r="J21520" t="str">
            <v/>
          </cell>
          <cell r="K21520" t="str">
            <v>PD</v>
          </cell>
          <cell r="L21520" t="str">
            <v>3045</v>
          </cell>
          <cell r="M21520" t="str">
            <v>V</v>
          </cell>
          <cell r="N21520">
            <v>1880</v>
          </cell>
        </row>
        <row r="21521">
          <cell r="A21521" t="str">
            <v>SP-LST-OTH-EG-0029</v>
          </cell>
          <cell r="B21521" t="str">
            <v>CINT</v>
          </cell>
          <cell r="C21521" t="str">
            <v/>
          </cell>
          <cell r="D21521" t="str">
            <v>KABEL WAIRING NYAHY 0.75 MERAH</v>
          </cell>
          <cell r="E21521">
            <v>0</v>
          </cell>
          <cell r="F21521" t="str">
            <v>ERSF</v>
          </cell>
          <cell r="G21521" t="str">
            <v>CI_OTH</v>
          </cell>
          <cell r="H21521" t="str">
            <v>M</v>
          </cell>
          <cell r="I21521" t="str">
            <v>CPR</v>
          </cell>
          <cell r="J21521" t="str">
            <v/>
          </cell>
          <cell r="K21521" t="str">
            <v>PD</v>
          </cell>
          <cell r="L21521" t="str">
            <v>3045</v>
          </cell>
          <cell r="M21521" t="str">
            <v>V</v>
          </cell>
          <cell r="N21521">
            <v>1880</v>
          </cell>
        </row>
        <row r="21522">
          <cell r="A21522" t="str">
            <v>SP-LST-OTH-EG-0030</v>
          </cell>
          <cell r="B21522" t="str">
            <v>CINT</v>
          </cell>
          <cell r="C21522" t="str">
            <v/>
          </cell>
          <cell r="D21522" t="str">
            <v>RELAY OMRON MY-4. 110V</v>
          </cell>
          <cell r="E21522">
            <v>0</v>
          </cell>
          <cell r="F21522" t="str">
            <v>ERSF</v>
          </cell>
          <cell r="G21522" t="str">
            <v>CI_OTH</v>
          </cell>
          <cell r="H21522" t="str">
            <v>PC</v>
          </cell>
          <cell r="I21522" t="str">
            <v>CPR</v>
          </cell>
          <cell r="J21522" t="str">
            <v/>
          </cell>
          <cell r="K21522" t="str">
            <v>PD</v>
          </cell>
          <cell r="L21522" t="str">
            <v>3045</v>
          </cell>
          <cell r="M21522" t="str">
            <v>V</v>
          </cell>
          <cell r="N21522">
            <v>75000</v>
          </cell>
        </row>
        <row r="21523">
          <cell r="A21523" t="str">
            <v>SP-LST-OTH-EG-0031</v>
          </cell>
          <cell r="B21523" t="str">
            <v>CINT</v>
          </cell>
          <cell r="C21523" t="str">
            <v/>
          </cell>
          <cell r="D21523" t="str">
            <v>CAPASITOR 60 MFD 450 VAC</v>
          </cell>
          <cell r="E21523">
            <v>0</v>
          </cell>
          <cell r="F21523" t="str">
            <v>ERSF</v>
          </cell>
          <cell r="G21523" t="str">
            <v>CI_OTH</v>
          </cell>
          <cell r="H21523" t="str">
            <v>PC</v>
          </cell>
          <cell r="I21523" t="str">
            <v>CPR</v>
          </cell>
          <cell r="J21523" t="str">
            <v/>
          </cell>
          <cell r="K21523" t="str">
            <v>PD</v>
          </cell>
          <cell r="L21523" t="str">
            <v>3045</v>
          </cell>
          <cell r="M21523" t="str">
            <v>V</v>
          </cell>
          <cell r="N21523">
            <v>160000</v>
          </cell>
        </row>
        <row r="21524">
          <cell r="A21524" t="str">
            <v>SP-LST-OTH-EG-0032</v>
          </cell>
          <cell r="B21524" t="str">
            <v>CINT</v>
          </cell>
          <cell r="C21524" t="str">
            <v/>
          </cell>
          <cell r="D21524" t="str">
            <v>FISCHER S6</v>
          </cell>
          <cell r="E21524">
            <v>0</v>
          </cell>
          <cell r="F21524" t="str">
            <v>ERSF</v>
          </cell>
          <cell r="G21524" t="str">
            <v>CI_OTH</v>
          </cell>
          <cell r="H21524" t="str">
            <v>PC</v>
          </cell>
          <cell r="I21524" t="str">
            <v>CPR</v>
          </cell>
          <cell r="J21524" t="str">
            <v/>
          </cell>
          <cell r="K21524" t="str">
            <v>PD</v>
          </cell>
          <cell r="L21524" t="str">
            <v>3045</v>
          </cell>
          <cell r="M21524" t="str">
            <v>V</v>
          </cell>
          <cell r="N21524">
            <v>10000</v>
          </cell>
        </row>
        <row r="21525">
          <cell r="A21525" t="str">
            <v>SP-LST-OTH-EG-0033</v>
          </cell>
          <cell r="B21525" t="str">
            <v>CINT</v>
          </cell>
          <cell r="C21525" t="str">
            <v/>
          </cell>
          <cell r="D21525" t="str">
            <v>FISCHER S8</v>
          </cell>
          <cell r="E21525">
            <v>0</v>
          </cell>
          <cell r="F21525" t="str">
            <v>ERSF</v>
          </cell>
          <cell r="G21525" t="str">
            <v>CI_OTH</v>
          </cell>
          <cell r="H21525" t="str">
            <v>PC</v>
          </cell>
          <cell r="I21525" t="str">
            <v>CPR</v>
          </cell>
          <cell r="J21525" t="str">
            <v/>
          </cell>
          <cell r="K21525" t="str">
            <v>PD</v>
          </cell>
          <cell r="L21525" t="str">
            <v>3045</v>
          </cell>
          <cell r="M21525" t="str">
            <v>V</v>
          </cell>
          <cell r="N21525">
            <v>15000</v>
          </cell>
        </row>
        <row r="21526">
          <cell r="A21526" t="str">
            <v>SP-LST-OTH-EG-0034</v>
          </cell>
          <cell r="B21526" t="str">
            <v>CINT</v>
          </cell>
          <cell r="C21526" t="str">
            <v/>
          </cell>
          <cell r="D21526" t="str">
            <v>CONTACTOR FUJI SH.4/4 NO.1 / 220 V</v>
          </cell>
          <cell r="E21526">
            <v>0</v>
          </cell>
          <cell r="F21526" t="str">
            <v>ERSF</v>
          </cell>
          <cell r="G21526" t="str">
            <v>CI_OTH</v>
          </cell>
          <cell r="H21526" t="str">
            <v>PC</v>
          </cell>
          <cell r="I21526" t="str">
            <v>CPR</v>
          </cell>
          <cell r="J21526" t="str">
            <v/>
          </cell>
          <cell r="K21526" t="str">
            <v>PD</v>
          </cell>
          <cell r="L21526" t="str">
            <v>3045</v>
          </cell>
          <cell r="M21526" t="str">
            <v>V</v>
          </cell>
          <cell r="N21526">
            <v>150000</v>
          </cell>
        </row>
        <row r="21527">
          <cell r="A21527" t="str">
            <v>SP-LST-OTH-EG-0035</v>
          </cell>
          <cell r="B21527" t="str">
            <v>CINT</v>
          </cell>
          <cell r="C21527" t="str">
            <v/>
          </cell>
          <cell r="D21527" t="str">
            <v>NFB 250 A</v>
          </cell>
          <cell r="E21527">
            <v>0</v>
          </cell>
          <cell r="F21527" t="str">
            <v>ERSF</v>
          </cell>
          <cell r="G21527" t="str">
            <v>CI_OTH</v>
          </cell>
          <cell r="H21527" t="str">
            <v>PC</v>
          </cell>
          <cell r="I21527" t="str">
            <v>CPR</v>
          </cell>
          <cell r="J21527" t="str">
            <v/>
          </cell>
          <cell r="K21527" t="str">
            <v>PD</v>
          </cell>
          <cell r="L21527" t="str">
            <v>3045</v>
          </cell>
          <cell r="M21527" t="str">
            <v>V</v>
          </cell>
          <cell r="N21527">
            <v>1865000</v>
          </cell>
        </row>
        <row r="21528">
          <cell r="A21528" t="str">
            <v>SP-LST-OTH-EG-0036</v>
          </cell>
          <cell r="B21528" t="str">
            <v>CINT</v>
          </cell>
          <cell r="C21528" t="str">
            <v/>
          </cell>
          <cell r="D21528" t="str">
            <v>NFB 63 A</v>
          </cell>
          <cell r="E21528">
            <v>0</v>
          </cell>
          <cell r="F21528" t="str">
            <v>ERSF</v>
          </cell>
          <cell r="G21528" t="str">
            <v>CI_OTH</v>
          </cell>
          <cell r="H21528" t="str">
            <v>PC</v>
          </cell>
          <cell r="I21528" t="str">
            <v>CPR</v>
          </cell>
          <cell r="J21528" t="str">
            <v/>
          </cell>
          <cell r="K21528" t="str">
            <v>PD</v>
          </cell>
          <cell r="L21528" t="str">
            <v>3045</v>
          </cell>
          <cell r="M21528" t="str">
            <v>V</v>
          </cell>
          <cell r="N21528">
            <v>570000</v>
          </cell>
        </row>
        <row r="21529">
          <cell r="A21529" t="str">
            <v>SP-LST-OTH-EG-0037</v>
          </cell>
          <cell r="B21529" t="str">
            <v>CINT</v>
          </cell>
          <cell r="C21529" t="str">
            <v/>
          </cell>
          <cell r="D21529" t="str">
            <v>NFB 30 A</v>
          </cell>
          <cell r="E21529">
            <v>0</v>
          </cell>
          <cell r="F21529" t="str">
            <v>ERSF</v>
          </cell>
          <cell r="G21529" t="str">
            <v>CI_OTH</v>
          </cell>
          <cell r="H21529" t="str">
            <v>PC</v>
          </cell>
          <cell r="I21529" t="str">
            <v>CPR</v>
          </cell>
          <cell r="J21529" t="str">
            <v/>
          </cell>
          <cell r="K21529" t="str">
            <v>PD</v>
          </cell>
          <cell r="L21529" t="str">
            <v>3045</v>
          </cell>
          <cell r="M21529" t="str">
            <v>V</v>
          </cell>
          <cell r="N21529">
            <v>360000</v>
          </cell>
        </row>
        <row r="21530">
          <cell r="A21530" t="str">
            <v>SP-LST-OTH-EG-0038</v>
          </cell>
          <cell r="B21530" t="str">
            <v>CINT</v>
          </cell>
          <cell r="C21530" t="str">
            <v/>
          </cell>
          <cell r="D21530" t="str">
            <v>KABEL TUNGGAL 3 X 2.5</v>
          </cell>
          <cell r="E21530">
            <v>0</v>
          </cell>
          <cell r="F21530" t="str">
            <v>ERSF</v>
          </cell>
          <cell r="G21530" t="str">
            <v>CI_OTH</v>
          </cell>
          <cell r="H21530" t="str">
            <v>M</v>
          </cell>
          <cell r="I21530" t="str">
            <v>CPR</v>
          </cell>
          <cell r="J21530" t="str">
            <v/>
          </cell>
          <cell r="K21530" t="str">
            <v>PD</v>
          </cell>
          <cell r="L21530" t="str">
            <v>3045</v>
          </cell>
          <cell r="M21530" t="str">
            <v>V</v>
          </cell>
          <cell r="N21530">
            <v>10</v>
          </cell>
        </row>
        <row r="21531">
          <cell r="A21531" t="str">
            <v>SP-LST-OTH-EG-0039</v>
          </cell>
          <cell r="B21531" t="str">
            <v>CINT</v>
          </cell>
          <cell r="C21531" t="str">
            <v/>
          </cell>
          <cell r="D21531" t="str">
            <v>BESI KANAL C 75X35X15X1.6</v>
          </cell>
          <cell r="E21531">
            <v>0</v>
          </cell>
          <cell r="F21531" t="str">
            <v>ERSF</v>
          </cell>
          <cell r="G21531" t="str">
            <v>CI_OTH</v>
          </cell>
          <cell r="H21531" t="str">
            <v>PC</v>
          </cell>
          <cell r="I21531" t="str">
            <v>CPR</v>
          </cell>
          <cell r="J21531" t="str">
            <v/>
          </cell>
          <cell r="K21531" t="str">
            <v>PD</v>
          </cell>
          <cell r="L21531" t="str">
            <v>3045</v>
          </cell>
          <cell r="M21531" t="str">
            <v>V</v>
          </cell>
          <cell r="N21531">
            <v>270000</v>
          </cell>
        </row>
        <row r="21532">
          <cell r="A21532" t="str">
            <v>SP-LST-OTH-EG-0040</v>
          </cell>
          <cell r="B21532" t="str">
            <v>CINT</v>
          </cell>
          <cell r="C21532" t="str">
            <v/>
          </cell>
          <cell r="D21532" t="str">
            <v>KABEL 3 X 2.5 NYY</v>
          </cell>
          <cell r="E21532">
            <v>0</v>
          </cell>
          <cell r="F21532" t="str">
            <v>ERSF</v>
          </cell>
          <cell r="G21532" t="str">
            <v>CI_OTH</v>
          </cell>
          <cell r="H21532" t="str">
            <v>PC</v>
          </cell>
          <cell r="I21532" t="str">
            <v>CPR</v>
          </cell>
          <cell r="J21532" t="str">
            <v/>
          </cell>
          <cell r="K21532" t="str">
            <v>PD</v>
          </cell>
          <cell r="L21532" t="str">
            <v>3045</v>
          </cell>
          <cell r="M21532" t="str">
            <v>V</v>
          </cell>
          <cell r="N21532">
            <v>10</v>
          </cell>
        </row>
        <row r="21533">
          <cell r="A21533" t="str">
            <v>SP-LST-OTH-EG-0041</v>
          </cell>
          <cell r="B21533" t="str">
            <v>CINT</v>
          </cell>
          <cell r="C21533" t="str">
            <v/>
          </cell>
          <cell r="D21533" t="str">
            <v>KABEL 3 X 1.5 NYY</v>
          </cell>
          <cell r="E21533">
            <v>0</v>
          </cell>
          <cell r="F21533" t="str">
            <v>ERSF</v>
          </cell>
          <cell r="G21533" t="str">
            <v>CI_OTH</v>
          </cell>
          <cell r="H21533" t="str">
            <v>PC</v>
          </cell>
          <cell r="I21533" t="str">
            <v>CPR</v>
          </cell>
          <cell r="J21533" t="str">
            <v/>
          </cell>
          <cell r="K21533" t="str">
            <v>PD</v>
          </cell>
          <cell r="L21533" t="str">
            <v>3045</v>
          </cell>
          <cell r="M21533" t="str">
            <v>V</v>
          </cell>
          <cell r="N21533">
            <v>10</v>
          </cell>
        </row>
        <row r="21534">
          <cell r="A21534" t="str">
            <v>SP-LST-OTH-EG-0042</v>
          </cell>
          <cell r="B21534" t="str">
            <v>CINT</v>
          </cell>
          <cell r="C21534" t="str">
            <v/>
          </cell>
          <cell r="D21534" t="str">
            <v>KABEL 3 X 2.5 NYY</v>
          </cell>
          <cell r="E21534">
            <v>0</v>
          </cell>
          <cell r="F21534" t="str">
            <v>ERSF</v>
          </cell>
          <cell r="G21534" t="str">
            <v>CI_OTH</v>
          </cell>
          <cell r="H21534" t="str">
            <v>ROL</v>
          </cell>
          <cell r="I21534" t="str">
            <v>CPR</v>
          </cell>
          <cell r="J21534" t="str">
            <v/>
          </cell>
          <cell r="K21534" t="str">
            <v>PD</v>
          </cell>
          <cell r="L21534" t="str">
            <v>3045</v>
          </cell>
          <cell r="M21534" t="str">
            <v>V</v>
          </cell>
          <cell r="N21534">
            <v>940000</v>
          </cell>
        </row>
        <row r="21535">
          <cell r="A21535" t="str">
            <v>SP-LST-OTH-EG-0043</v>
          </cell>
          <cell r="B21535" t="str">
            <v>CINT</v>
          </cell>
          <cell r="C21535" t="str">
            <v/>
          </cell>
          <cell r="D21535" t="str">
            <v>KABEL 3 X 1.5 NYY</v>
          </cell>
          <cell r="E21535">
            <v>0</v>
          </cell>
          <cell r="F21535" t="str">
            <v>ERSF</v>
          </cell>
          <cell r="G21535" t="str">
            <v>CI_OTH</v>
          </cell>
          <cell r="H21535" t="str">
            <v>ROL</v>
          </cell>
          <cell r="I21535" t="str">
            <v>CPR</v>
          </cell>
          <cell r="J21535" t="str">
            <v/>
          </cell>
          <cell r="K21535" t="str">
            <v>PD</v>
          </cell>
          <cell r="L21535" t="str">
            <v>3045</v>
          </cell>
          <cell r="M21535" t="str">
            <v>V</v>
          </cell>
          <cell r="N21535">
            <v>787500</v>
          </cell>
        </row>
        <row r="21536">
          <cell r="A21536" t="str">
            <v>SP-LST-OTH-EG-0044</v>
          </cell>
          <cell r="B21536" t="str">
            <v>CINT</v>
          </cell>
          <cell r="C21536" t="str">
            <v/>
          </cell>
          <cell r="D21536" t="str">
            <v>LAMPU PHILIPS LED TRUEFORCE 50 WATT</v>
          </cell>
          <cell r="E21536">
            <v>0</v>
          </cell>
          <cell r="F21536" t="str">
            <v>ERSF</v>
          </cell>
          <cell r="G21536" t="str">
            <v>CI_OTH</v>
          </cell>
          <cell r="H21536" t="str">
            <v>PC</v>
          </cell>
          <cell r="I21536" t="str">
            <v>CPR</v>
          </cell>
          <cell r="J21536" t="str">
            <v/>
          </cell>
          <cell r="K21536" t="str">
            <v>PD</v>
          </cell>
          <cell r="L21536" t="str">
            <v>3045</v>
          </cell>
          <cell r="M21536" t="str">
            <v>V</v>
          </cell>
          <cell r="N21536">
            <v>191400</v>
          </cell>
        </row>
        <row r="21537">
          <cell r="A21537" t="str">
            <v>SP-LST-OTH-EG-0045</v>
          </cell>
          <cell r="B21537" t="str">
            <v>CINT</v>
          </cell>
          <cell r="C21537" t="str">
            <v/>
          </cell>
          <cell r="D21537" t="str">
            <v>KABEL SERABUT NYYHY 2 X 2.5 SUPREME</v>
          </cell>
          <cell r="E21537">
            <v>0</v>
          </cell>
          <cell r="F21537" t="str">
            <v>ERSF</v>
          </cell>
          <cell r="G21537" t="str">
            <v>CI_OTH</v>
          </cell>
          <cell r="H21537" t="str">
            <v>ROL</v>
          </cell>
          <cell r="I21537" t="str">
            <v>CPR</v>
          </cell>
          <cell r="J21537" t="str">
            <v/>
          </cell>
          <cell r="K21537" t="str">
            <v>PD</v>
          </cell>
          <cell r="L21537" t="str">
            <v>3045</v>
          </cell>
          <cell r="M21537" t="str">
            <v>V</v>
          </cell>
          <cell r="N21537">
            <v>10</v>
          </cell>
        </row>
        <row r="21538">
          <cell r="A21538" t="str">
            <v>SP-LST-OTH-EG-0046</v>
          </cell>
          <cell r="B21538" t="str">
            <v>CINT</v>
          </cell>
          <cell r="C21538" t="str">
            <v/>
          </cell>
          <cell r="D21538" t="str">
            <v>FUSE BUSSMANN FWC-16A-10F-600V</v>
          </cell>
          <cell r="E21538">
            <v>0</v>
          </cell>
          <cell r="F21538" t="str">
            <v>ERSF</v>
          </cell>
          <cell r="G21538" t="str">
            <v>CI_OTH</v>
          </cell>
          <cell r="H21538" t="str">
            <v>PC</v>
          </cell>
          <cell r="I21538" t="str">
            <v>CPR</v>
          </cell>
          <cell r="J21538" t="str">
            <v/>
          </cell>
          <cell r="K21538" t="str">
            <v>PD</v>
          </cell>
          <cell r="L21538" t="str">
            <v>3045</v>
          </cell>
          <cell r="M21538" t="str">
            <v>V</v>
          </cell>
          <cell r="N21538">
            <v>25000</v>
          </cell>
        </row>
        <row r="21539">
          <cell r="A21539" t="str">
            <v>SP-LST-OTH-EG-0047</v>
          </cell>
          <cell r="B21539" t="str">
            <v>CINT</v>
          </cell>
          <cell r="C21539" t="str">
            <v/>
          </cell>
          <cell r="D21539" t="str">
            <v>KABEL ROLL KRISBOW 25 METER</v>
          </cell>
          <cell r="E21539">
            <v>0</v>
          </cell>
          <cell r="F21539" t="str">
            <v>ERSF</v>
          </cell>
          <cell r="G21539" t="str">
            <v>CI_OTH</v>
          </cell>
          <cell r="H21539" t="str">
            <v>PC</v>
          </cell>
          <cell r="I21539" t="str">
            <v>CPR</v>
          </cell>
          <cell r="J21539" t="str">
            <v/>
          </cell>
          <cell r="K21539" t="str">
            <v>PD</v>
          </cell>
          <cell r="L21539" t="str">
            <v>3045</v>
          </cell>
          <cell r="M21539" t="str">
            <v>V</v>
          </cell>
          <cell r="N21539">
            <v>727600</v>
          </cell>
        </row>
        <row r="21540">
          <cell r="A21540" t="str">
            <v>SP-LST-OTH-EG-0048</v>
          </cell>
          <cell r="B21540" t="str">
            <v>CINT</v>
          </cell>
          <cell r="C21540" t="str">
            <v/>
          </cell>
          <cell r="D21540" t="str">
            <v>CONTACTOR METASOL MC 85A-3P-220V</v>
          </cell>
          <cell r="E21540">
            <v>0</v>
          </cell>
          <cell r="F21540" t="str">
            <v>ERSF</v>
          </cell>
          <cell r="G21540" t="str">
            <v>CI_OTH</v>
          </cell>
          <cell r="H21540" t="str">
            <v>PC</v>
          </cell>
          <cell r="I21540" t="str">
            <v>CPR</v>
          </cell>
          <cell r="J21540" t="str">
            <v/>
          </cell>
          <cell r="K21540" t="str">
            <v>PD</v>
          </cell>
          <cell r="L21540" t="str">
            <v>3045</v>
          </cell>
          <cell r="M21540" t="str">
            <v>V</v>
          </cell>
          <cell r="N21540">
            <v>1100000</v>
          </cell>
        </row>
        <row r="21541">
          <cell r="A21541" t="str">
            <v>SP-LST-OTH-EG-0049</v>
          </cell>
          <cell r="B21541" t="str">
            <v>CINT</v>
          </cell>
          <cell r="C21541" t="str">
            <v/>
          </cell>
          <cell r="D21541" t="str">
            <v>CONTROL BOX PUSH BUTTON 3 LUBANG D 22 MM</v>
          </cell>
          <cell r="E21541">
            <v>0</v>
          </cell>
          <cell r="F21541" t="str">
            <v>ERSF</v>
          </cell>
          <cell r="G21541" t="str">
            <v>CI_OTH</v>
          </cell>
          <cell r="H21541" t="str">
            <v>PC</v>
          </cell>
          <cell r="I21541" t="str">
            <v>CPR</v>
          </cell>
          <cell r="J21541" t="str">
            <v/>
          </cell>
          <cell r="K21541" t="str">
            <v>PD</v>
          </cell>
          <cell r="L21541" t="str">
            <v>3045</v>
          </cell>
          <cell r="M21541" t="str">
            <v>V</v>
          </cell>
          <cell r="N21541">
            <v>70000</v>
          </cell>
        </row>
        <row r="21542">
          <cell r="A21542" t="str">
            <v>SP-LST-OTH-EG-0050</v>
          </cell>
          <cell r="B21542" t="str">
            <v>CINT</v>
          </cell>
          <cell r="C21542" t="str">
            <v/>
          </cell>
          <cell r="D21542" t="str">
            <v>CAPASITOR 500 MFD 125 VAC</v>
          </cell>
          <cell r="E21542">
            <v>0</v>
          </cell>
          <cell r="F21542" t="str">
            <v>ERSF</v>
          </cell>
          <cell r="G21542" t="str">
            <v>CI_OTH</v>
          </cell>
          <cell r="H21542" t="str">
            <v>PC</v>
          </cell>
          <cell r="I21542" t="str">
            <v>CPR</v>
          </cell>
          <cell r="J21542" t="str">
            <v/>
          </cell>
          <cell r="K21542" t="str">
            <v>PD</v>
          </cell>
          <cell r="L21542" t="str">
            <v>3045</v>
          </cell>
          <cell r="M21542" t="str">
            <v>V</v>
          </cell>
          <cell r="N21542">
            <v>90000</v>
          </cell>
        </row>
        <row r="21543">
          <cell r="A21543" t="str">
            <v>SP-LST-OTH-EG-0051</v>
          </cell>
          <cell r="B21543" t="str">
            <v>CINT</v>
          </cell>
          <cell r="C21543" t="str">
            <v/>
          </cell>
          <cell r="D21543" t="str">
            <v>THERMAL OVERLOAD 15A-125/250V-32V DC</v>
          </cell>
          <cell r="E21543">
            <v>0</v>
          </cell>
          <cell r="F21543" t="str">
            <v>ERSF</v>
          </cell>
          <cell r="G21543" t="str">
            <v>CI_OTH</v>
          </cell>
          <cell r="H21543" t="str">
            <v>PC</v>
          </cell>
          <cell r="I21543" t="str">
            <v>CPR</v>
          </cell>
          <cell r="J21543" t="str">
            <v/>
          </cell>
          <cell r="K21543" t="str">
            <v>PD</v>
          </cell>
          <cell r="L21543" t="str">
            <v>3045</v>
          </cell>
          <cell r="M21543" t="str">
            <v>V</v>
          </cell>
          <cell r="N21543">
            <v>85000</v>
          </cell>
        </row>
        <row r="21544">
          <cell r="A21544" t="str">
            <v>SP-LST-OTH-EG-0052</v>
          </cell>
          <cell r="B21544" t="str">
            <v>CINT</v>
          </cell>
          <cell r="C21544" t="str">
            <v/>
          </cell>
          <cell r="D21544" t="str">
            <v>KABEL 4X4MM NYFGBY SUPREME</v>
          </cell>
          <cell r="E21544">
            <v>0</v>
          </cell>
          <cell r="F21544" t="str">
            <v>ERSF</v>
          </cell>
          <cell r="G21544" t="str">
            <v>CI_OTH</v>
          </cell>
          <cell r="H21544" t="str">
            <v>M</v>
          </cell>
          <cell r="I21544" t="str">
            <v>CPR</v>
          </cell>
          <cell r="J21544" t="str">
            <v/>
          </cell>
          <cell r="K21544" t="str">
            <v>PD</v>
          </cell>
          <cell r="L21544" t="str">
            <v>3045</v>
          </cell>
          <cell r="M21544" t="str">
            <v>V</v>
          </cell>
          <cell r="N21544">
            <v>68000</v>
          </cell>
        </row>
        <row r="21545">
          <cell r="A21545" t="str">
            <v>SP-LST-OTH-EG-0053</v>
          </cell>
          <cell r="B21545" t="str">
            <v>CINT</v>
          </cell>
          <cell r="C21545" t="str">
            <v/>
          </cell>
          <cell r="D21545" t="str">
            <v>KABEL 2X2.5MM NYM SUPREME</v>
          </cell>
          <cell r="E21545">
            <v>0</v>
          </cell>
          <cell r="F21545" t="str">
            <v>ERSF</v>
          </cell>
          <cell r="G21545" t="str">
            <v>CI_OTH</v>
          </cell>
          <cell r="H21545" t="str">
            <v>M</v>
          </cell>
          <cell r="I21545" t="str">
            <v>CPR</v>
          </cell>
          <cell r="J21545" t="str">
            <v/>
          </cell>
          <cell r="K21545" t="str">
            <v>PD</v>
          </cell>
          <cell r="L21545" t="str">
            <v>3045</v>
          </cell>
          <cell r="M21545" t="str">
            <v>V</v>
          </cell>
          <cell r="N21545">
            <v>17650</v>
          </cell>
        </row>
        <row r="21546">
          <cell r="A21546" t="str">
            <v>SP-LST-OTH-EG-0054</v>
          </cell>
          <cell r="B21546" t="str">
            <v>CINT</v>
          </cell>
          <cell r="C21546" t="str">
            <v/>
          </cell>
          <cell r="D21546" t="str">
            <v>STEKER UNIVERSAL BROCO</v>
          </cell>
          <cell r="E21546">
            <v>0</v>
          </cell>
          <cell r="F21546" t="str">
            <v>ERSF</v>
          </cell>
          <cell r="G21546" t="str">
            <v>CI_OTH</v>
          </cell>
          <cell r="H21546" t="str">
            <v>PC</v>
          </cell>
          <cell r="I21546" t="str">
            <v>CPR</v>
          </cell>
          <cell r="J21546" t="str">
            <v/>
          </cell>
          <cell r="K21546" t="str">
            <v>PD</v>
          </cell>
          <cell r="L21546" t="str">
            <v>3045</v>
          </cell>
          <cell r="M21546" t="str">
            <v>V</v>
          </cell>
          <cell r="N21546">
            <v>25000</v>
          </cell>
        </row>
        <row r="21547">
          <cell r="A21547" t="str">
            <v>SP-LST-OTH-EG-0055</v>
          </cell>
          <cell r="B21547" t="str">
            <v>CINT</v>
          </cell>
          <cell r="C21547" t="str">
            <v/>
          </cell>
          <cell r="D21547" t="str">
            <v>FITTING DUDUKAN KAKI TL T8</v>
          </cell>
          <cell r="E21547">
            <v>0</v>
          </cell>
          <cell r="F21547" t="str">
            <v>ERSF</v>
          </cell>
          <cell r="G21547" t="str">
            <v>CI_OTH</v>
          </cell>
          <cell r="H21547" t="str">
            <v>PC</v>
          </cell>
          <cell r="I21547" t="str">
            <v>CPR</v>
          </cell>
          <cell r="J21547" t="str">
            <v/>
          </cell>
          <cell r="K21547" t="str">
            <v>PD</v>
          </cell>
          <cell r="L21547" t="str">
            <v>3045</v>
          </cell>
          <cell r="M21547" t="str">
            <v>V</v>
          </cell>
          <cell r="N21547">
            <v>14000</v>
          </cell>
        </row>
        <row r="21548">
          <cell r="A21548" t="str">
            <v>SP-LST-OTH-EG-0056</v>
          </cell>
          <cell r="B21548" t="str">
            <v>CINT</v>
          </cell>
          <cell r="C21548" t="str">
            <v/>
          </cell>
          <cell r="D21548" t="str">
            <v>KABEL 2X2.5MM NYYHY SUPREME 50MTR</v>
          </cell>
          <cell r="E21548">
            <v>0</v>
          </cell>
          <cell r="F21548" t="str">
            <v>ERSF</v>
          </cell>
          <cell r="G21548" t="str">
            <v>CI_OTH</v>
          </cell>
          <cell r="H21548" t="str">
            <v>ROL</v>
          </cell>
          <cell r="I21548" t="str">
            <v>CPR</v>
          </cell>
          <cell r="J21548" t="str">
            <v/>
          </cell>
          <cell r="K21548" t="str">
            <v>PD</v>
          </cell>
          <cell r="L21548" t="str">
            <v>3045</v>
          </cell>
          <cell r="M21548" t="str">
            <v>V</v>
          </cell>
          <cell r="N21548">
            <v>1038000</v>
          </cell>
        </row>
        <row r="21549">
          <cell r="A21549" t="str">
            <v>SP-LST-OTH-EG-0057</v>
          </cell>
          <cell r="B21549" t="str">
            <v>CINT</v>
          </cell>
          <cell r="C21549" t="str">
            <v/>
          </cell>
          <cell r="D21549" t="str">
            <v>CAPASITOR 3.5 MFD 250 VAC</v>
          </cell>
          <cell r="E21549">
            <v>0</v>
          </cell>
          <cell r="F21549" t="str">
            <v>ERSF</v>
          </cell>
          <cell r="G21549" t="str">
            <v>CI_OTH</v>
          </cell>
          <cell r="H21549" t="str">
            <v>PC</v>
          </cell>
          <cell r="I21549" t="str">
            <v>CPR</v>
          </cell>
          <cell r="J21549" t="str">
            <v/>
          </cell>
          <cell r="K21549" t="str">
            <v>PD</v>
          </cell>
          <cell r="L21549" t="str">
            <v>3045</v>
          </cell>
          <cell r="M21549" t="str">
            <v>V</v>
          </cell>
          <cell r="N21549">
            <v>35000</v>
          </cell>
        </row>
        <row r="21550">
          <cell r="A21550" t="str">
            <v>SP-LST-OTH-EG-0058</v>
          </cell>
          <cell r="B21550" t="str">
            <v>CINT</v>
          </cell>
          <cell r="C21550" t="str">
            <v/>
          </cell>
          <cell r="D21550" t="str">
            <v>FUSE BUSMANN 20 AMP 600 V</v>
          </cell>
          <cell r="E21550">
            <v>0</v>
          </cell>
          <cell r="F21550" t="str">
            <v>ERSF</v>
          </cell>
          <cell r="G21550" t="str">
            <v>CI_OTH</v>
          </cell>
          <cell r="H21550" t="str">
            <v>PC</v>
          </cell>
          <cell r="I21550" t="str">
            <v>CPR</v>
          </cell>
          <cell r="J21550" t="str">
            <v/>
          </cell>
          <cell r="K21550" t="str">
            <v>PD</v>
          </cell>
          <cell r="L21550" t="str">
            <v>3045</v>
          </cell>
          <cell r="M21550" t="str">
            <v>V</v>
          </cell>
          <cell r="N21550">
            <v>25000</v>
          </cell>
        </row>
        <row r="21551">
          <cell r="A21551" t="str">
            <v>SP-LST-OTH-EG-0059</v>
          </cell>
          <cell r="B21551" t="str">
            <v>CINT</v>
          </cell>
          <cell r="C21551" t="str">
            <v/>
          </cell>
          <cell r="D21551" t="str">
            <v>CAPASITOR B 102 K-1 KV</v>
          </cell>
          <cell r="E21551">
            <v>0</v>
          </cell>
          <cell r="F21551" t="str">
            <v>ERSF</v>
          </cell>
          <cell r="G21551" t="str">
            <v>CI_OTH</v>
          </cell>
          <cell r="H21551" t="str">
            <v>PC</v>
          </cell>
          <cell r="I21551" t="str">
            <v>CPR</v>
          </cell>
          <cell r="J21551" t="str">
            <v/>
          </cell>
          <cell r="K21551" t="str">
            <v>PD</v>
          </cell>
          <cell r="L21551" t="str">
            <v>3045</v>
          </cell>
          <cell r="M21551" t="str">
            <v>V</v>
          </cell>
          <cell r="N21551">
            <v>4000</v>
          </cell>
        </row>
        <row r="21552">
          <cell r="A21552" t="str">
            <v>SP-LST-OTH-EG-0060</v>
          </cell>
          <cell r="B21552" t="str">
            <v>CINT</v>
          </cell>
          <cell r="C21552" t="str">
            <v/>
          </cell>
          <cell r="D21552" t="str">
            <v>CAPASITOR MAKUM CP 701C 1MFD 1000 W VDC</v>
          </cell>
          <cell r="E21552">
            <v>0</v>
          </cell>
          <cell r="F21552" t="str">
            <v>ERSF</v>
          </cell>
          <cell r="G21552" t="str">
            <v>CI_OTH</v>
          </cell>
          <cell r="H21552" t="str">
            <v>PC</v>
          </cell>
          <cell r="I21552" t="str">
            <v>CPR</v>
          </cell>
          <cell r="J21552" t="str">
            <v/>
          </cell>
          <cell r="K21552" t="str">
            <v>PD</v>
          </cell>
          <cell r="L21552" t="str">
            <v>3045</v>
          </cell>
          <cell r="M21552" t="str">
            <v>V</v>
          </cell>
          <cell r="N21552">
            <v>950000</v>
          </cell>
        </row>
        <row r="21553">
          <cell r="A21553" t="str">
            <v>SP-LST-OTH-EG-0061</v>
          </cell>
          <cell r="B21553" t="str">
            <v>CINT</v>
          </cell>
          <cell r="C21553" t="str">
            <v/>
          </cell>
          <cell r="D21553" t="str">
            <v>RELAY OMRON MY-4 110VAC</v>
          </cell>
          <cell r="E21553">
            <v>0</v>
          </cell>
          <cell r="F21553" t="str">
            <v>ERSF</v>
          </cell>
          <cell r="G21553" t="str">
            <v>CI_OTH</v>
          </cell>
          <cell r="H21553" t="str">
            <v>PC</v>
          </cell>
          <cell r="I21553" t="str">
            <v>CPR</v>
          </cell>
          <cell r="J21553" t="str">
            <v/>
          </cell>
          <cell r="K21553" t="str">
            <v>PD</v>
          </cell>
          <cell r="L21553" t="str">
            <v>3045</v>
          </cell>
          <cell r="M21553" t="str">
            <v>V</v>
          </cell>
          <cell r="N21553">
            <v>55000</v>
          </cell>
        </row>
        <row r="21554">
          <cell r="A21554" t="str">
            <v>SP-LST-OTH-EG-0062</v>
          </cell>
          <cell r="B21554" t="str">
            <v>CINT</v>
          </cell>
          <cell r="C21554" t="str">
            <v/>
          </cell>
          <cell r="D21554" t="str">
            <v>FUSE GLASS PANJANG 250VA-0.3A</v>
          </cell>
          <cell r="E21554">
            <v>0</v>
          </cell>
          <cell r="F21554" t="str">
            <v>ERSF</v>
          </cell>
          <cell r="G21554" t="str">
            <v>CI_OTH</v>
          </cell>
          <cell r="H21554" t="str">
            <v>PC</v>
          </cell>
          <cell r="I21554" t="str">
            <v>CPR</v>
          </cell>
          <cell r="J21554" t="str">
            <v/>
          </cell>
          <cell r="K21554" t="str">
            <v>PD</v>
          </cell>
          <cell r="L21554" t="str">
            <v>3045</v>
          </cell>
          <cell r="M21554" t="str">
            <v>V</v>
          </cell>
          <cell r="N21554">
            <v>1500</v>
          </cell>
        </row>
        <row r="21555">
          <cell r="A21555" t="str">
            <v>SP-LST-OTH-EG-0063</v>
          </cell>
          <cell r="B21555" t="str">
            <v>CINT</v>
          </cell>
          <cell r="C21555" t="str">
            <v/>
          </cell>
          <cell r="D21555" t="str">
            <v>KABEL 3 X 1.5 NYM SUPREME</v>
          </cell>
          <cell r="E21555">
            <v>0</v>
          </cell>
          <cell r="F21555" t="str">
            <v>ERSF</v>
          </cell>
          <cell r="G21555" t="str">
            <v>CI_OTH</v>
          </cell>
          <cell r="H21555" t="str">
            <v>ROL</v>
          </cell>
          <cell r="I21555" t="str">
            <v>CPR</v>
          </cell>
          <cell r="J21555" t="str">
            <v/>
          </cell>
          <cell r="K21555" t="str">
            <v>PD</v>
          </cell>
          <cell r="L21555" t="str">
            <v>3045</v>
          </cell>
          <cell r="M21555" t="str">
            <v>V</v>
          </cell>
          <cell r="N21555">
            <v>1015000</v>
          </cell>
        </row>
        <row r="21556">
          <cell r="A21556" t="str">
            <v>SP-LST-OTH-EG-0064</v>
          </cell>
          <cell r="B21556" t="str">
            <v>CINT</v>
          </cell>
          <cell r="C21556" t="str">
            <v/>
          </cell>
          <cell r="D21556" t="str">
            <v>KABEL 3 X 2.5 NYMHY SUPREME</v>
          </cell>
          <cell r="E21556">
            <v>0</v>
          </cell>
          <cell r="F21556" t="str">
            <v>ERSF</v>
          </cell>
          <cell r="G21556" t="str">
            <v>CI_OTH</v>
          </cell>
          <cell r="H21556" t="str">
            <v>ROL</v>
          </cell>
          <cell r="I21556" t="str">
            <v>CPR</v>
          </cell>
          <cell r="J21556" t="str">
            <v/>
          </cell>
          <cell r="K21556" t="str">
            <v>PD</v>
          </cell>
          <cell r="L21556" t="str">
            <v>3045</v>
          </cell>
          <cell r="M21556" t="str">
            <v>V</v>
          </cell>
          <cell r="N21556">
            <v>1810000</v>
          </cell>
        </row>
        <row r="21557">
          <cell r="A21557" t="str">
            <v>SP-LST-OTH-EG-0065</v>
          </cell>
          <cell r="B21557" t="str">
            <v>CINT</v>
          </cell>
          <cell r="C21557" t="str">
            <v/>
          </cell>
          <cell r="D21557" t="str">
            <v>KABEL 3 X 4 NYMHY SUPREME</v>
          </cell>
          <cell r="E21557">
            <v>0</v>
          </cell>
          <cell r="F21557" t="str">
            <v>ERSF</v>
          </cell>
          <cell r="G21557" t="str">
            <v>CI_OTH</v>
          </cell>
          <cell r="H21557" t="str">
            <v>ROL</v>
          </cell>
          <cell r="I21557" t="str">
            <v>CPR</v>
          </cell>
          <cell r="J21557" t="str">
            <v/>
          </cell>
          <cell r="K21557" t="str">
            <v>PD</v>
          </cell>
          <cell r="L21557" t="str">
            <v>3045</v>
          </cell>
          <cell r="M21557" t="str">
            <v>V</v>
          </cell>
          <cell r="N21557">
            <v>3675000</v>
          </cell>
        </row>
        <row r="21558">
          <cell r="A21558" t="str">
            <v>SP-LST-OTH-EG-0066</v>
          </cell>
          <cell r="B21558" t="str">
            <v>CINT</v>
          </cell>
          <cell r="C21558" t="str">
            <v/>
          </cell>
          <cell r="D21558" t="str">
            <v>KAP TKO SINGLE PHILIPS TLED TMS012</v>
          </cell>
          <cell r="E21558">
            <v>0</v>
          </cell>
          <cell r="F21558" t="str">
            <v>ERSF</v>
          </cell>
          <cell r="G21558" t="str">
            <v>CI_OTH</v>
          </cell>
          <cell r="H21558" t="str">
            <v>PC</v>
          </cell>
          <cell r="I21558" t="str">
            <v>CPR</v>
          </cell>
          <cell r="J21558" t="str">
            <v/>
          </cell>
          <cell r="K21558" t="str">
            <v>PD</v>
          </cell>
          <cell r="L21558" t="str">
            <v>3045</v>
          </cell>
          <cell r="M21558" t="str">
            <v>V</v>
          </cell>
          <cell r="N21558">
            <v>10</v>
          </cell>
        </row>
        <row r="21559">
          <cell r="A21559" t="str">
            <v>SP-LST-OTH-EG-0067</v>
          </cell>
          <cell r="B21559" t="str">
            <v>CINT</v>
          </cell>
          <cell r="C21559" t="str">
            <v/>
          </cell>
          <cell r="D21559" t="str">
            <v>STOP KONTAK+STEKER 3 PHASE SET</v>
          </cell>
          <cell r="E21559">
            <v>0</v>
          </cell>
          <cell r="F21559" t="str">
            <v>ERSF</v>
          </cell>
          <cell r="G21559" t="str">
            <v>CI_OTH</v>
          </cell>
          <cell r="H21559" t="str">
            <v>PC</v>
          </cell>
          <cell r="I21559" t="str">
            <v>CPR</v>
          </cell>
          <cell r="J21559" t="str">
            <v/>
          </cell>
          <cell r="K21559" t="str">
            <v>PD</v>
          </cell>
          <cell r="L21559" t="str">
            <v>3045</v>
          </cell>
          <cell r="M21559" t="str">
            <v>V</v>
          </cell>
          <cell r="N21559">
            <v>1064000</v>
          </cell>
        </row>
        <row r="21560">
          <cell r="A21560" t="str">
            <v>SP-LST-OTH-EG-0068</v>
          </cell>
          <cell r="B21560" t="str">
            <v>CINT</v>
          </cell>
          <cell r="C21560" t="str">
            <v/>
          </cell>
          <cell r="D21560" t="str">
            <v>FUSE CERAMIC 6A-380V</v>
          </cell>
          <cell r="E21560">
            <v>0</v>
          </cell>
          <cell r="F21560" t="str">
            <v>ERSF</v>
          </cell>
          <cell r="G21560" t="str">
            <v>CI_OTH</v>
          </cell>
          <cell r="H21560" t="str">
            <v>PC</v>
          </cell>
          <cell r="I21560" t="str">
            <v>CPR</v>
          </cell>
          <cell r="J21560" t="str">
            <v/>
          </cell>
          <cell r="K21560" t="str">
            <v>PD</v>
          </cell>
          <cell r="L21560" t="str">
            <v>3045</v>
          </cell>
          <cell r="M21560" t="str">
            <v>V</v>
          </cell>
          <cell r="N21560">
            <v>14000</v>
          </cell>
        </row>
        <row r="21561">
          <cell r="A21561" t="str">
            <v>SP-LST-OTH-EG-0069</v>
          </cell>
          <cell r="B21561" t="str">
            <v>CINT</v>
          </cell>
          <cell r="C21561" t="str">
            <v/>
          </cell>
          <cell r="D21561" t="str">
            <v>FUSE CERAMIC F200MA-250V</v>
          </cell>
          <cell r="E21561">
            <v>0</v>
          </cell>
          <cell r="F21561" t="str">
            <v>ERSF</v>
          </cell>
          <cell r="G21561" t="str">
            <v>CI_OTH</v>
          </cell>
          <cell r="H21561" t="str">
            <v>PC</v>
          </cell>
          <cell r="I21561" t="str">
            <v>CPR</v>
          </cell>
          <cell r="J21561" t="str">
            <v/>
          </cell>
          <cell r="K21561" t="str">
            <v>PD</v>
          </cell>
          <cell r="L21561" t="str">
            <v>3045</v>
          </cell>
          <cell r="M21561" t="str">
            <v>V</v>
          </cell>
          <cell r="N21561">
            <v>12000</v>
          </cell>
        </row>
        <row r="21562">
          <cell r="A21562" t="str">
            <v>SP-LST-OTH-EG-0070</v>
          </cell>
          <cell r="B21562" t="str">
            <v>CINT</v>
          </cell>
          <cell r="C21562" t="str">
            <v/>
          </cell>
          <cell r="D21562" t="str">
            <v>FUSE CERAMIC 10A-380V</v>
          </cell>
          <cell r="E21562">
            <v>0</v>
          </cell>
          <cell r="F21562" t="str">
            <v>ERSF</v>
          </cell>
          <cell r="G21562" t="str">
            <v>CI_OTH</v>
          </cell>
          <cell r="H21562" t="str">
            <v>PC</v>
          </cell>
          <cell r="I21562" t="str">
            <v>CPR</v>
          </cell>
          <cell r="J21562" t="str">
            <v/>
          </cell>
          <cell r="K21562" t="str">
            <v>PD</v>
          </cell>
          <cell r="L21562" t="str">
            <v>3045</v>
          </cell>
          <cell r="M21562" t="str">
            <v>V</v>
          </cell>
          <cell r="N21562">
            <v>14000</v>
          </cell>
        </row>
        <row r="21563">
          <cell r="A21563" t="str">
            <v>SP-LST-OTH-EG-0071</v>
          </cell>
          <cell r="B21563" t="str">
            <v>CINT</v>
          </cell>
          <cell r="C21563" t="str">
            <v/>
          </cell>
          <cell r="D21563" t="str">
            <v>BRAKING RESISTOR 330 OHM 400 WATT</v>
          </cell>
          <cell r="E21563">
            <v>0</v>
          </cell>
          <cell r="F21563" t="str">
            <v>ERSF</v>
          </cell>
          <cell r="G21563" t="str">
            <v>CI_OTH</v>
          </cell>
          <cell r="H21563" t="str">
            <v>PC</v>
          </cell>
          <cell r="I21563" t="str">
            <v>CPR</v>
          </cell>
          <cell r="J21563" t="str">
            <v/>
          </cell>
          <cell r="K21563" t="str">
            <v>PD</v>
          </cell>
          <cell r="L21563" t="str">
            <v>3045</v>
          </cell>
          <cell r="M21563" t="str">
            <v>V</v>
          </cell>
          <cell r="N21563">
            <v>2625000</v>
          </cell>
        </row>
        <row r="21564">
          <cell r="A21564" t="str">
            <v>SP-LST-OTH-EG-0072</v>
          </cell>
          <cell r="B21564" t="str">
            <v>CINT</v>
          </cell>
          <cell r="C21564" t="str">
            <v/>
          </cell>
          <cell r="D21564" t="str">
            <v>POWER SUPPLY 10A-220V KE 24DC</v>
          </cell>
          <cell r="E21564">
            <v>0</v>
          </cell>
          <cell r="F21564" t="str">
            <v>ERSF</v>
          </cell>
          <cell r="G21564" t="str">
            <v>CI_OTH</v>
          </cell>
          <cell r="H21564" t="str">
            <v>PC</v>
          </cell>
          <cell r="I21564" t="str">
            <v>CPR</v>
          </cell>
          <cell r="J21564" t="str">
            <v/>
          </cell>
          <cell r="K21564" t="str">
            <v>PD</v>
          </cell>
          <cell r="L21564" t="str">
            <v>3045</v>
          </cell>
          <cell r="M21564" t="str">
            <v>V</v>
          </cell>
          <cell r="N21564">
            <v>1256000</v>
          </cell>
        </row>
        <row r="21565">
          <cell r="A21565" t="str">
            <v>SP-LST-OTH-EG-0073</v>
          </cell>
          <cell r="B21565" t="str">
            <v>CINT</v>
          </cell>
          <cell r="C21565" t="str">
            <v/>
          </cell>
          <cell r="D21565" t="str">
            <v>LAMPU TL LED 18 WATT 60CM</v>
          </cell>
          <cell r="E21565">
            <v>45278</v>
          </cell>
          <cell r="F21565" t="str">
            <v>ERSF</v>
          </cell>
          <cell r="G21565" t="str">
            <v>CI_OTH</v>
          </cell>
          <cell r="H21565" t="str">
            <v>PC</v>
          </cell>
          <cell r="I21565" t="str">
            <v>CPR</v>
          </cell>
          <cell r="J21565" t="str">
            <v/>
          </cell>
          <cell r="K21565" t="str">
            <v>PD</v>
          </cell>
          <cell r="L21565" t="str">
            <v>3045</v>
          </cell>
          <cell r="M21565" t="str">
            <v>V</v>
          </cell>
          <cell r="N21565">
            <v>211200</v>
          </cell>
        </row>
        <row r="21566">
          <cell r="A21566" t="str">
            <v>SP-LST-OTH-EG-0074</v>
          </cell>
          <cell r="B21566" t="str">
            <v>CINT</v>
          </cell>
          <cell r="C21566" t="str">
            <v/>
          </cell>
          <cell r="D21566" t="str">
            <v>DUDUKAN LAMPU TL LED +KAP+TKO 60CM</v>
          </cell>
          <cell r="E21566">
            <v>0</v>
          </cell>
          <cell r="F21566" t="str">
            <v>ERSF</v>
          </cell>
          <cell r="G21566" t="str">
            <v>CI_OTH</v>
          </cell>
          <cell r="H21566" t="str">
            <v>SET</v>
          </cell>
          <cell r="I21566" t="str">
            <v>CPR</v>
          </cell>
          <cell r="J21566" t="str">
            <v/>
          </cell>
          <cell r="K21566" t="str">
            <v>PD</v>
          </cell>
          <cell r="L21566" t="str">
            <v>3045</v>
          </cell>
          <cell r="M21566" t="str">
            <v>V</v>
          </cell>
          <cell r="N21566">
            <v>80000</v>
          </cell>
        </row>
        <row r="21567">
          <cell r="A21567" t="str">
            <v>SP-LST-OTH-EG-0075</v>
          </cell>
          <cell r="B21567" t="str">
            <v>CINT</v>
          </cell>
          <cell r="C21567" t="str">
            <v/>
          </cell>
          <cell r="D21567" t="str">
            <v>FUSE BUSSMAN 6A - 600V</v>
          </cell>
          <cell r="E21567">
            <v>0</v>
          </cell>
          <cell r="F21567" t="str">
            <v>ERSF</v>
          </cell>
          <cell r="G21567" t="str">
            <v>CI_OTH</v>
          </cell>
          <cell r="H21567" t="str">
            <v>PC</v>
          </cell>
          <cell r="I21567" t="str">
            <v>CPR</v>
          </cell>
          <cell r="J21567" t="str">
            <v/>
          </cell>
          <cell r="K21567" t="str">
            <v>PD</v>
          </cell>
          <cell r="L21567" t="str">
            <v>3045</v>
          </cell>
          <cell r="M21567" t="str">
            <v>V</v>
          </cell>
          <cell r="N21567">
            <v>10000</v>
          </cell>
        </row>
        <row r="21568">
          <cell r="A21568" t="str">
            <v>SP-LST-REL-EG-0150</v>
          </cell>
          <cell r="B21568" t="str">
            <v>CINT</v>
          </cell>
          <cell r="C21568" t="str">
            <v/>
          </cell>
          <cell r="D21568" t="str">
            <v>RELAY OMRON MY - 2. 220 V</v>
          </cell>
          <cell r="E21568">
            <v>0</v>
          </cell>
          <cell r="F21568" t="str">
            <v>ERSF</v>
          </cell>
          <cell r="G21568" t="str">
            <v>CI_OTH</v>
          </cell>
          <cell r="H21568" t="str">
            <v>PC</v>
          </cell>
          <cell r="I21568" t="str">
            <v>CPR</v>
          </cell>
          <cell r="J21568" t="str">
            <v/>
          </cell>
          <cell r="K21568" t="str">
            <v>ND</v>
          </cell>
          <cell r="L21568" t="str">
            <v>3045</v>
          </cell>
          <cell r="M21568" t="str">
            <v>V</v>
          </cell>
          <cell r="N21568">
            <v>52663</v>
          </cell>
        </row>
        <row r="21569">
          <cell r="A21569" t="str">
            <v>SP-LST-REL-EG-0151</v>
          </cell>
          <cell r="B21569" t="str">
            <v>CINT</v>
          </cell>
          <cell r="C21569" t="str">
            <v/>
          </cell>
          <cell r="D21569" t="str">
            <v>RELAY OMRON MY - 4N. 200V</v>
          </cell>
          <cell r="E21569">
            <v>0</v>
          </cell>
          <cell r="F21569" t="str">
            <v>ERSF</v>
          </cell>
          <cell r="G21569" t="str">
            <v>CI_OTH</v>
          </cell>
          <cell r="H21569" t="str">
            <v>PC</v>
          </cell>
          <cell r="I21569" t="str">
            <v>CPR</v>
          </cell>
          <cell r="J21569" t="str">
            <v/>
          </cell>
          <cell r="K21569" t="str">
            <v>ND</v>
          </cell>
          <cell r="L21569" t="str">
            <v>3045</v>
          </cell>
          <cell r="M21569" t="str">
            <v>V</v>
          </cell>
          <cell r="N21569">
            <v>800000</v>
          </cell>
        </row>
        <row r="21570">
          <cell r="A21570" t="str">
            <v>SP-LST-RES-EG-0152</v>
          </cell>
          <cell r="B21570" t="str">
            <v>CINT</v>
          </cell>
          <cell r="C21570" t="str">
            <v/>
          </cell>
          <cell r="D21570" t="str">
            <v>RESISTOR 220 OHM-100 WATT</v>
          </cell>
          <cell r="E21570">
            <v>0</v>
          </cell>
          <cell r="F21570" t="str">
            <v>ERSF</v>
          </cell>
          <cell r="G21570" t="str">
            <v>CI_OTH</v>
          </cell>
          <cell r="H21570" t="str">
            <v>PC</v>
          </cell>
          <cell r="I21570" t="str">
            <v>CPR</v>
          </cell>
          <cell r="J21570" t="str">
            <v/>
          </cell>
          <cell r="K21570" t="str">
            <v>ND</v>
          </cell>
          <cell r="L21570" t="str">
            <v>3045</v>
          </cell>
          <cell r="M21570" t="str">
            <v>V</v>
          </cell>
          <cell r="N21570">
            <v>0</v>
          </cell>
        </row>
        <row r="21571">
          <cell r="A21571" t="str">
            <v>SP-LST-SCN-EG-0153</v>
          </cell>
          <cell r="B21571" t="str">
            <v>CINT</v>
          </cell>
          <cell r="C21571" t="str">
            <v/>
          </cell>
          <cell r="D21571" t="str">
            <v>KABEL SCOON 0 SC 35 - 8</v>
          </cell>
          <cell r="E21571">
            <v>44924</v>
          </cell>
          <cell r="F21571" t="str">
            <v>ERSF</v>
          </cell>
          <cell r="G21571" t="str">
            <v>CI_OTH</v>
          </cell>
          <cell r="H21571" t="str">
            <v>PC</v>
          </cell>
          <cell r="I21571" t="str">
            <v>CPR</v>
          </cell>
          <cell r="J21571" t="str">
            <v/>
          </cell>
          <cell r="K21571" t="str">
            <v>ND</v>
          </cell>
          <cell r="L21571" t="str">
            <v>3045</v>
          </cell>
          <cell r="M21571" t="str">
            <v>V</v>
          </cell>
          <cell r="N21571">
            <v>5000</v>
          </cell>
        </row>
        <row r="21572">
          <cell r="A21572" t="str">
            <v>SP-LST-SCN-EG-0154</v>
          </cell>
          <cell r="B21572" t="str">
            <v>CINT</v>
          </cell>
          <cell r="C21572" t="str">
            <v/>
          </cell>
          <cell r="D21572" t="str">
            <v>KABEL SCOON 2.5MM 0 HITAM</v>
          </cell>
          <cell r="E21572">
            <v>0</v>
          </cell>
          <cell r="F21572" t="str">
            <v>ERSF</v>
          </cell>
          <cell r="G21572" t="str">
            <v>CI_OTH</v>
          </cell>
          <cell r="H21572" t="str">
            <v>PC</v>
          </cell>
          <cell r="I21572" t="str">
            <v>CPR</v>
          </cell>
          <cell r="J21572" t="str">
            <v/>
          </cell>
          <cell r="K21572" t="str">
            <v>ND</v>
          </cell>
          <cell r="L21572" t="str">
            <v>3045</v>
          </cell>
          <cell r="M21572" t="str">
            <v>V</v>
          </cell>
          <cell r="N21572">
            <v>0</v>
          </cell>
        </row>
        <row r="21573">
          <cell r="A21573" t="str">
            <v>SP-LST-SCN-EG-0155</v>
          </cell>
          <cell r="B21573" t="str">
            <v>CINT</v>
          </cell>
          <cell r="C21573" t="str">
            <v/>
          </cell>
          <cell r="D21573" t="str">
            <v>KABEL SCOON 2.5MM 0KUNING</v>
          </cell>
          <cell r="E21573">
            <v>0</v>
          </cell>
          <cell r="F21573" t="str">
            <v>ERSF</v>
          </cell>
          <cell r="G21573" t="str">
            <v>CI_OTH</v>
          </cell>
          <cell r="H21573" t="str">
            <v>PC</v>
          </cell>
          <cell r="I21573" t="str">
            <v>CPR</v>
          </cell>
          <cell r="J21573" t="str">
            <v/>
          </cell>
          <cell r="K21573" t="str">
            <v>ND</v>
          </cell>
          <cell r="L21573" t="str">
            <v>3045</v>
          </cell>
          <cell r="M21573" t="str">
            <v>V</v>
          </cell>
          <cell r="N21573">
            <v>0</v>
          </cell>
        </row>
        <row r="21574">
          <cell r="A21574" t="str">
            <v>SP-LST-SCN-EG-0156</v>
          </cell>
          <cell r="B21574" t="str">
            <v>CINT</v>
          </cell>
          <cell r="C21574" t="str">
            <v/>
          </cell>
          <cell r="D21574" t="str">
            <v>KABEL SCOON 2.5MM O BIRU</v>
          </cell>
          <cell r="E21574">
            <v>0</v>
          </cell>
          <cell r="F21574" t="str">
            <v>ERSF</v>
          </cell>
          <cell r="G21574" t="str">
            <v>CI_OTH</v>
          </cell>
          <cell r="H21574" t="str">
            <v>PC</v>
          </cell>
          <cell r="I21574" t="str">
            <v>CPR</v>
          </cell>
          <cell r="J21574" t="str">
            <v/>
          </cell>
          <cell r="K21574" t="str">
            <v>ND</v>
          </cell>
          <cell r="L21574" t="str">
            <v>3045</v>
          </cell>
          <cell r="M21574" t="str">
            <v>V</v>
          </cell>
          <cell r="N21574">
            <v>0</v>
          </cell>
        </row>
        <row r="21575">
          <cell r="A21575" t="str">
            <v>SP-LST-SCN-EG-0157</v>
          </cell>
          <cell r="B21575" t="str">
            <v>CINT</v>
          </cell>
          <cell r="C21575" t="str">
            <v/>
          </cell>
          <cell r="D21575" t="str">
            <v>KABEL SCOON 2.5MM O MERAH</v>
          </cell>
          <cell r="E21575">
            <v>0</v>
          </cell>
          <cell r="F21575" t="str">
            <v>ERSF</v>
          </cell>
          <cell r="G21575" t="str">
            <v>CI_OTH</v>
          </cell>
          <cell r="H21575" t="str">
            <v>PC</v>
          </cell>
          <cell r="I21575" t="str">
            <v>CPR</v>
          </cell>
          <cell r="J21575" t="str">
            <v/>
          </cell>
          <cell r="K21575" t="str">
            <v>ND</v>
          </cell>
          <cell r="L21575" t="str">
            <v>3045</v>
          </cell>
          <cell r="M21575" t="str">
            <v>V</v>
          </cell>
          <cell r="N21575">
            <v>0</v>
          </cell>
        </row>
        <row r="21576">
          <cell r="A21576" t="str">
            <v>SP-LST-SCN-EG-0158</v>
          </cell>
          <cell r="B21576" t="str">
            <v>CINT</v>
          </cell>
          <cell r="C21576" t="str">
            <v/>
          </cell>
          <cell r="D21576" t="str">
            <v>KABEL SCOON 2.5MM Y BIRU</v>
          </cell>
          <cell r="E21576">
            <v>0</v>
          </cell>
          <cell r="F21576" t="str">
            <v>ERSF</v>
          </cell>
          <cell r="G21576" t="str">
            <v>CI_OTH</v>
          </cell>
          <cell r="H21576" t="str">
            <v>PC</v>
          </cell>
          <cell r="I21576" t="str">
            <v>CPR</v>
          </cell>
          <cell r="J21576" t="str">
            <v/>
          </cell>
          <cell r="K21576" t="str">
            <v>ND</v>
          </cell>
          <cell r="L21576" t="str">
            <v>3045</v>
          </cell>
          <cell r="M21576" t="str">
            <v>V</v>
          </cell>
          <cell r="N21576">
            <v>0</v>
          </cell>
        </row>
        <row r="21577">
          <cell r="A21577" t="str">
            <v>SP-LST-SCN-EG-0159</v>
          </cell>
          <cell r="B21577" t="str">
            <v>CINT</v>
          </cell>
          <cell r="C21577" t="str">
            <v/>
          </cell>
          <cell r="D21577" t="str">
            <v>KABEL SCOON 2.5MM Y HITAM</v>
          </cell>
          <cell r="E21577">
            <v>0</v>
          </cell>
          <cell r="F21577" t="str">
            <v>ERSF</v>
          </cell>
          <cell r="G21577" t="str">
            <v>CI_OTH</v>
          </cell>
          <cell r="H21577" t="str">
            <v>PC</v>
          </cell>
          <cell r="I21577" t="str">
            <v>CPR</v>
          </cell>
          <cell r="J21577" t="str">
            <v/>
          </cell>
          <cell r="K21577" t="str">
            <v>ND</v>
          </cell>
          <cell r="L21577" t="str">
            <v>3045</v>
          </cell>
          <cell r="M21577" t="str">
            <v>V</v>
          </cell>
          <cell r="N21577">
            <v>0</v>
          </cell>
        </row>
        <row r="21578">
          <cell r="A21578" t="str">
            <v>SP-LST-SCN-EG-0160</v>
          </cell>
          <cell r="B21578" t="str">
            <v>CINT</v>
          </cell>
          <cell r="C21578" t="str">
            <v/>
          </cell>
          <cell r="D21578" t="str">
            <v>KABEL SCOON 2.5MM Y MERAH</v>
          </cell>
          <cell r="E21578">
            <v>0</v>
          </cell>
          <cell r="F21578" t="str">
            <v>ERSF</v>
          </cell>
          <cell r="G21578" t="str">
            <v>CI_OTH</v>
          </cell>
          <cell r="H21578" t="str">
            <v>PC</v>
          </cell>
          <cell r="I21578" t="str">
            <v>CPR</v>
          </cell>
          <cell r="J21578" t="str">
            <v/>
          </cell>
          <cell r="K21578" t="str">
            <v>ND</v>
          </cell>
          <cell r="L21578" t="str">
            <v>3045</v>
          </cell>
          <cell r="M21578" t="str">
            <v>V</v>
          </cell>
          <cell r="N21578">
            <v>0</v>
          </cell>
        </row>
        <row r="21579">
          <cell r="A21579" t="str">
            <v>SP-LST-SCN-EG-0161</v>
          </cell>
          <cell r="B21579" t="str">
            <v>CINT</v>
          </cell>
          <cell r="C21579" t="str">
            <v/>
          </cell>
          <cell r="D21579" t="str">
            <v>KABEL SCOON 2.5MM YKUNING</v>
          </cell>
          <cell r="E21579">
            <v>0</v>
          </cell>
          <cell r="F21579" t="str">
            <v>ERSF</v>
          </cell>
          <cell r="G21579" t="str">
            <v>CI_OTH</v>
          </cell>
          <cell r="H21579" t="str">
            <v>PC</v>
          </cell>
          <cell r="I21579" t="str">
            <v>CPR</v>
          </cell>
          <cell r="J21579" t="str">
            <v/>
          </cell>
          <cell r="K21579" t="str">
            <v>ND</v>
          </cell>
          <cell r="L21579" t="str">
            <v>3045</v>
          </cell>
          <cell r="M21579" t="str">
            <v>V</v>
          </cell>
          <cell r="N21579">
            <v>0</v>
          </cell>
        </row>
        <row r="21580">
          <cell r="A21580" t="str">
            <v>SP-LST-SCN-EG-0162</v>
          </cell>
          <cell r="B21580" t="str">
            <v>CINT</v>
          </cell>
          <cell r="C21580" t="str">
            <v/>
          </cell>
          <cell r="D21580" t="str">
            <v>KABEL SCOON O SC 25 - 8</v>
          </cell>
          <cell r="E21580">
            <v>0</v>
          </cell>
          <cell r="F21580" t="str">
            <v>ERSF</v>
          </cell>
          <cell r="G21580" t="str">
            <v>CI_OTH</v>
          </cell>
          <cell r="H21580" t="str">
            <v>PC</v>
          </cell>
          <cell r="I21580" t="str">
            <v>CPR</v>
          </cell>
          <cell r="J21580" t="str">
            <v/>
          </cell>
          <cell r="K21580" t="str">
            <v>ND</v>
          </cell>
          <cell r="L21580" t="str">
            <v>3045</v>
          </cell>
          <cell r="M21580" t="str">
            <v>V</v>
          </cell>
          <cell r="N21580">
            <v>9605</v>
          </cell>
        </row>
        <row r="21581">
          <cell r="A21581" t="str">
            <v>SP-LST-SCN-EG-0163</v>
          </cell>
          <cell r="B21581" t="str">
            <v>CINT</v>
          </cell>
          <cell r="C21581" t="str">
            <v/>
          </cell>
          <cell r="D21581" t="str">
            <v>KABEL SCOON O SC 70 - 10</v>
          </cell>
          <cell r="E21581">
            <v>0</v>
          </cell>
          <cell r="F21581" t="str">
            <v>ERSF</v>
          </cell>
          <cell r="G21581" t="str">
            <v>CI_OTH</v>
          </cell>
          <cell r="H21581" t="str">
            <v>PC</v>
          </cell>
          <cell r="I21581" t="str">
            <v>CPR</v>
          </cell>
          <cell r="J21581" t="str">
            <v/>
          </cell>
          <cell r="K21581" t="str">
            <v>ND</v>
          </cell>
          <cell r="L21581" t="str">
            <v>3045</v>
          </cell>
          <cell r="M21581" t="str">
            <v>V</v>
          </cell>
          <cell r="N21581">
            <v>13600</v>
          </cell>
        </row>
        <row r="21582">
          <cell r="A21582" t="str">
            <v>SP-LST-SCN-EG-0164</v>
          </cell>
          <cell r="B21582" t="str">
            <v>CINT</v>
          </cell>
          <cell r="C21582" t="str">
            <v/>
          </cell>
          <cell r="D21582" t="str">
            <v>KABEL SCOON O SC 95 - 12</v>
          </cell>
          <cell r="E21582">
            <v>0</v>
          </cell>
          <cell r="F21582" t="str">
            <v>ERSF</v>
          </cell>
          <cell r="G21582" t="str">
            <v>CI_OTH</v>
          </cell>
          <cell r="H21582" t="str">
            <v>PC</v>
          </cell>
          <cell r="I21582" t="str">
            <v>CPR</v>
          </cell>
          <cell r="J21582" t="str">
            <v/>
          </cell>
          <cell r="K21582" t="str">
            <v>ND</v>
          </cell>
          <cell r="L21582" t="str">
            <v>3045</v>
          </cell>
          <cell r="M21582" t="str">
            <v>V</v>
          </cell>
          <cell r="N21582">
            <v>17200</v>
          </cell>
        </row>
        <row r="21583">
          <cell r="A21583" t="str">
            <v>SP-LST-SCN-EG-0165</v>
          </cell>
          <cell r="B21583" t="str">
            <v>CINT</v>
          </cell>
          <cell r="C21583" t="str">
            <v/>
          </cell>
          <cell r="D21583" t="str">
            <v>KABEL SCOON SC 16-8</v>
          </cell>
          <cell r="E21583">
            <v>0</v>
          </cell>
          <cell r="F21583" t="str">
            <v>ERSF</v>
          </cell>
          <cell r="G21583" t="str">
            <v>CI_OTH</v>
          </cell>
          <cell r="H21583" t="str">
            <v>PC</v>
          </cell>
          <cell r="I21583" t="str">
            <v>CPR</v>
          </cell>
          <cell r="J21583" t="str">
            <v/>
          </cell>
          <cell r="K21583" t="str">
            <v>ND</v>
          </cell>
          <cell r="L21583" t="str">
            <v>3045</v>
          </cell>
          <cell r="M21583" t="str">
            <v>V</v>
          </cell>
          <cell r="N21583">
            <v>6319</v>
          </cell>
        </row>
        <row r="21584">
          <cell r="A21584" t="str">
            <v>SP-LST-SCN-EG-0528</v>
          </cell>
          <cell r="B21584" t="str">
            <v>CINT</v>
          </cell>
          <cell r="C21584" t="str">
            <v/>
          </cell>
          <cell r="D21584" t="str">
            <v>KABEL SCOON Y 4</v>
          </cell>
          <cell r="E21584">
            <v>0</v>
          </cell>
          <cell r="F21584" t="str">
            <v>ERSF</v>
          </cell>
          <cell r="G21584" t="str">
            <v>CI_OTH</v>
          </cell>
          <cell r="H21584" t="str">
            <v>PC</v>
          </cell>
          <cell r="I21584" t="str">
            <v>CPR</v>
          </cell>
          <cell r="J21584" t="str">
            <v/>
          </cell>
          <cell r="K21584" t="str">
            <v>ND</v>
          </cell>
          <cell r="L21584" t="str">
            <v>3045</v>
          </cell>
          <cell r="M21584" t="str">
            <v>V</v>
          </cell>
          <cell r="N21584">
            <v>1000</v>
          </cell>
        </row>
        <row r="21585">
          <cell r="A21585" t="str">
            <v>SP-LST-SCN-EG-0529</v>
          </cell>
          <cell r="B21585" t="str">
            <v>CINT</v>
          </cell>
          <cell r="C21585" t="str">
            <v/>
          </cell>
          <cell r="D21585" t="str">
            <v>KABEL SCOON O SC 10-8</v>
          </cell>
          <cell r="E21585">
            <v>0</v>
          </cell>
          <cell r="F21585" t="str">
            <v>ERSF</v>
          </cell>
          <cell r="G21585" t="str">
            <v>CI_ELECT</v>
          </cell>
          <cell r="H21585" t="str">
            <v>PC</v>
          </cell>
          <cell r="I21585" t="str">
            <v>CPR</v>
          </cell>
          <cell r="J21585" t="str">
            <v/>
          </cell>
          <cell r="K21585" t="str">
            <v>PD</v>
          </cell>
          <cell r="L21585" t="str">
            <v>3045</v>
          </cell>
          <cell r="M21585" t="str">
            <v>V</v>
          </cell>
          <cell r="N21585">
            <v>4000</v>
          </cell>
        </row>
        <row r="21586">
          <cell r="A21586" t="str">
            <v>SP-LST-SWC-EG-0166</v>
          </cell>
          <cell r="B21586" t="str">
            <v>CINT</v>
          </cell>
          <cell r="C21586" t="str">
            <v/>
          </cell>
          <cell r="D21586" t="str">
            <v>PUSH BOTTOM + PILOT LAMP HIJAU</v>
          </cell>
          <cell r="E21586">
            <v>0</v>
          </cell>
          <cell r="F21586" t="str">
            <v>ERSF</v>
          </cell>
          <cell r="G21586" t="str">
            <v>CI_OTH</v>
          </cell>
          <cell r="H21586" t="str">
            <v>PC</v>
          </cell>
          <cell r="I21586" t="str">
            <v>CPR</v>
          </cell>
          <cell r="J21586" t="str">
            <v/>
          </cell>
          <cell r="K21586" t="str">
            <v>ND</v>
          </cell>
          <cell r="L21586" t="str">
            <v>3045</v>
          </cell>
          <cell r="M21586" t="str">
            <v>V</v>
          </cell>
          <cell r="N21586">
            <v>74848</v>
          </cell>
        </row>
        <row r="21587">
          <cell r="A21587" t="str">
            <v>SP-LST-SWC-EG-0167</v>
          </cell>
          <cell r="B21587" t="str">
            <v>CINT</v>
          </cell>
          <cell r="C21587" t="str">
            <v/>
          </cell>
          <cell r="D21587" t="str">
            <v>PUSH BOTTOM + PILOT LAMP MERAH</v>
          </cell>
          <cell r="E21587">
            <v>0</v>
          </cell>
          <cell r="F21587" t="str">
            <v>ERSF</v>
          </cell>
          <cell r="G21587" t="str">
            <v>CI_OTH</v>
          </cell>
          <cell r="H21587" t="str">
            <v>PC</v>
          </cell>
          <cell r="I21587" t="str">
            <v>CPR</v>
          </cell>
          <cell r="J21587" t="str">
            <v/>
          </cell>
          <cell r="K21587" t="str">
            <v>ND</v>
          </cell>
          <cell r="L21587" t="str">
            <v>3045</v>
          </cell>
          <cell r="M21587" t="str">
            <v>V</v>
          </cell>
          <cell r="N21587">
            <v>63651</v>
          </cell>
        </row>
        <row r="21588">
          <cell r="A21588" t="str">
            <v>SP-LST-SWC-EG-0168</v>
          </cell>
          <cell r="B21588" t="str">
            <v>CINT</v>
          </cell>
          <cell r="C21588" t="str">
            <v/>
          </cell>
          <cell r="D21588" t="str">
            <v>PUSH BOTTOM HIJAU</v>
          </cell>
          <cell r="E21588">
            <v>0</v>
          </cell>
          <cell r="F21588" t="str">
            <v>ERSF</v>
          </cell>
          <cell r="G21588" t="str">
            <v>CI_OTH</v>
          </cell>
          <cell r="H21588" t="str">
            <v>PC</v>
          </cell>
          <cell r="I21588" t="str">
            <v>CPR</v>
          </cell>
          <cell r="J21588" t="str">
            <v/>
          </cell>
          <cell r="K21588" t="str">
            <v>ND</v>
          </cell>
          <cell r="L21588" t="str">
            <v>3045</v>
          </cell>
          <cell r="M21588" t="str">
            <v>V</v>
          </cell>
          <cell r="N21588">
            <v>36182</v>
          </cell>
        </row>
        <row r="21589">
          <cell r="A21589" t="str">
            <v>SP-LST-SWC-EG-0169</v>
          </cell>
          <cell r="B21589" t="str">
            <v>CINT</v>
          </cell>
          <cell r="C21589" t="str">
            <v/>
          </cell>
          <cell r="D21589" t="str">
            <v>PUSH BOTTOM KUNING</v>
          </cell>
          <cell r="E21589">
            <v>0</v>
          </cell>
          <cell r="F21589" t="str">
            <v>ERSF</v>
          </cell>
          <cell r="G21589" t="str">
            <v>CI_OTH</v>
          </cell>
          <cell r="H21589" t="str">
            <v>PC</v>
          </cell>
          <cell r="I21589" t="str">
            <v>CPR</v>
          </cell>
          <cell r="J21589" t="str">
            <v/>
          </cell>
          <cell r="K21589" t="str">
            <v>ND</v>
          </cell>
          <cell r="L21589" t="str">
            <v>3045</v>
          </cell>
          <cell r="M21589" t="str">
            <v>V</v>
          </cell>
          <cell r="N21589">
            <v>36536</v>
          </cell>
        </row>
        <row r="21590">
          <cell r="A21590" t="str">
            <v>SP-LST-SWC-EG-0170</v>
          </cell>
          <cell r="B21590" t="str">
            <v>CINT</v>
          </cell>
          <cell r="C21590" t="str">
            <v/>
          </cell>
          <cell r="D21590" t="str">
            <v>PUSH BOTTOM MERAH</v>
          </cell>
          <cell r="E21590">
            <v>0</v>
          </cell>
          <cell r="F21590" t="str">
            <v>ERSF</v>
          </cell>
          <cell r="G21590" t="str">
            <v>CI_OTH</v>
          </cell>
          <cell r="H21590" t="str">
            <v>M</v>
          </cell>
          <cell r="I21590" t="str">
            <v>CPR</v>
          </cell>
          <cell r="J21590" t="str">
            <v/>
          </cell>
          <cell r="K21590" t="str">
            <v>ND</v>
          </cell>
          <cell r="L21590" t="str">
            <v>3045</v>
          </cell>
          <cell r="M21590" t="str">
            <v>V</v>
          </cell>
          <cell r="N21590">
            <v>37212</v>
          </cell>
        </row>
        <row r="21591">
          <cell r="A21591" t="str">
            <v>SP-LST-SWC-EG-0171</v>
          </cell>
          <cell r="B21591" t="str">
            <v>CINT</v>
          </cell>
          <cell r="C21591" t="str">
            <v/>
          </cell>
          <cell r="D21591" t="str">
            <v>SAKLAR IB DOUBLE</v>
          </cell>
          <cell r="E21591">
            <v>0</v>
          </cell>
          <cell r="F21591" t="str">
            <v>ERSF</v>
          </cell>
          <cell r="G21591" t="str">
            <v>CI_OTH</v>
          </cell>
          <cell r="H21591" t="str">
            <v>PC</v>
          </cell>
          <cell r="I21591" t="str">
            <v>CPR</v>
          </cell>
          <cell r="J21591" t="str">
            <v/>
          </cell>
          <cell r="K21591" t="str">
            <v>ND</v>
          </cell>
          <cell r="L21591" t="str">
            <v>3045</v>
          </cell>
          <cell r="M21591" t="str">
            <v>V</v>
          </cell>
          <cell r="N21591">
            <v>19400</v>
          </cell>
        </row>
        <row r="21592">
          <cell r="A21592" t="str">
            <v>SP-LST-SWC-EG-0172</v>
          </cell>
          <cell r="B21592" t="str">
            <v>CINT</v>
          </cell>
          <cell r="C21592" t="str">
            <v/>
          </cell>
          <cell r="D21592" t="str">
            <v>SAKLAR IB TRIPLE</v>
          </cell>
          <cell r="E21592">
            <v>0</v>
          </cell>
          <cell r="F21592" t="str">
            <v>ERSF</v>
          </cell>
          <cell r="G21592" t="str">
            <v>CI_OTH</v>
          </cell>
          <cell r="H21592" t="str">
            <v>PC</v>
          </cell>
          <cell r="I21592" t="str">
            <v>CPR</v>
          </cell>
          <cell r="J21592" t="str">
            <v/>
          </cell>
          <cell r="K21592" t="str">
            <v>ND</v>
          </cell>
          <cell r="L21592" t="str">
            <v>3045</v>
          </cell>
          <cell r="M21592" t="str">
            <v>V</v>
          </cell>
          <cell r="N21592">
            <v>24000</v>
          </cell>
        </row>
        <row r="21593">
          <cell r="A21593" t="str">
            <v>SP-LST-SWC-EG-0173</v>
          </cell>
          <cell r="B21593" t="str">
            <v>CINT</v>
          </cell>
          <cell r="C21593" t="str">
            <v/>
          </cell>
          <cell r="D21593" t="str">
            <v>SAKLAR IB TUNGGAL</v>
          </cell>
          <cell r="E21593">
            <v>0</v>
          </cell>
          <cell r="F21593" t="str">
            <v>ERSF</v>
          </cell>
          <cell r="G21593" t="str">
            <v>CI_OTH</v>
          </cell>
          <cell r="H21593" t="str">
            <v>PC</v>
          </cell>
          <cell r="I21593" t="str">
            <v>CPR</v>
          </cell>
          <cell r="J21593" t="str">
            <v/>
          </cell>
          <cell r="K21593" t="str">
            <v>ND</v>
          </cell>
          <cell r="L21593" t="str">
            <v>3045</v>
          </cell>
          <cell r="M21593" t="str">
            <v>V</v>
          </cell>
          <cell r="N21593">
            <v>16500</v>
          </cell>
        </row>
        <row r="21594">
          <cell r="A21594" t="str">
            <v>SP-LST-SWC-EG-0174</v>
          </cell>
          <cell r="B21594" t="str">
            <v>CINT</v>
          </cell>
          <cell r="C21594" t="str">
            <v/>
          </cell>
          <cell r="D21594" t="str">
            <v>SAKLAR OB DOUBLE</v>
          </cell>
          <cell r="E21594">
            <v>0</v>
          </cell>
          <cell r="F21594" t="str">
            <v>ERSF</v>
          </cell>
          <cell r="G21594" t="str">
            <v>CI_OTH</v>
          </cell>
          <cell r="H21594" t="str">
            <v>PC</v>
          </cell>
          <cell r="I21594" t="str">
            <v>CPR</v>
          </cell>
          <cell r="J21594" t="str">
            <v/>
          </cell>
          <cell r="K21594" t="str">
            <v>ND</v>
          </cell>
          <cell r="L21594" t="str">
            <v>3045</v>
          </cell>
          <cell r="M21594" t="str">
            <v>V</v>
          </cell>
          <cell r="N21594">
            <v>16522</v>
          </cell>
        </row>
        <row r="21595">
          <cell r="A21595" t="str">
            <v>SP-LST-SWC-EG-0175</v>
          </cell>
          <cell r="B21595" t="str">
            <v>CINT</v>
          </cell>
          <cell r="C21595" t="str">
            <v/>
          </cell>
          <cell r="D21595" t="str">
            <v>SAKLAR OB TUNGGAL</v>
          </cell>
          <cell r="E21595">
            <v>0</v>
          </cell>
          <cell r="F21595" t="str">
            <v>ERSF</v>
          </cell>
          <cell r="G21595" t="str">
            <v>CI_OTH</v>
          </cell>
          <cell r="H21595" t="str">
            <v>PC</v>
          </cell>
          <cell r="I21595" t="str">
            <v>CPR</v>
          </cell>
          <cell r="J21595" t="str">
            <v/>
          </cell>
          <cell r="K21595" t="str">
            <v>ND</v>
          </cell>
          <cell r="L21595" t="str">
            <v>3045</v>
          </cell>
          <cell r="M21595" t="str">
            <v>V</v>
          </cell>
          <cell r="N21595">
            <v>15250</v>
          </cell>
        </row>
        <row r="21596">
          <cell r="A21596" t="str">
            <v>SP-LST-SWC-EG-0176</v>
          </cell>
          <cell r="B21596" t="str">
            <v>CINT</v>
          </cell>
          <cell r="C21596" t="str">
            <v/>
          </cell>
          <cell r="D21596" t="str">
            <v>SELECTOR 2 POST ( RETURN )</v>
          </cell>
          <cell r="E21596">
            <v>0</v>
          </cell>
          <cell r="F21596" t="str">
            <v>ERSF</v>
          </cell>
          <cell r="G21596" t="str">
            <v>CI_OTH</v>
          </cell>
          <cell r="H21596" t="str">
            <v>PC</v>
          </cell>
          <cell r="I21596" t="str">
            <v>CPR</v>
          </cell>
          <cell r="J21596" t="str">
            <v/>
          </cell>
          <cell r="K21596" t="str">
            <v>ND</v>
          </cell>
          <cell r="L21596" t="str">
            <v>3045</v>
          </cell>
          <cell r="M21596" t="str">
            <v>V</v>
          </cell>
          <cell r="N21596">
            <v>86619</v>
          </cell>
        </row>
        <row r="21597">
          <cell r="A21597" t="str">
            <v>SP-LST-SWC-EG-0177</v>
          </cell>
          <cell r="B21597" t="str">
            <v>CINT</v>
          </cell>
          <cell r="C21597" t="str">
            <v/>
          </cell>
          <cell r="D21597" t="str">
            <v>SELEKTOR SWITCH 1 INDUK</v>
          </cell>
          <cell r="E21597">
            <v>0</v>
          </cell>
          <cell r="F21597" t="str">
            <v>ERSF</v>
          </cell>
          <cell r="G21597" t="str">
            <v>CI_OTH</v>
          </cell>
          <cell r="H21597" t="str">
            <v>PC</v>
          </cell>
          <cell r="I21597" t="str">
            <v>CPR</v>
          </cell>
          <cell r="J21597" t="str">
            <v/>
          </cell>
          <cell r="K21597" t="str">
            <v>ND</v>
          </cell>
          <cell r="L21597" t="str">
            <v>3045</v>
          </cell>
          <cell r="M21597" t="str">
            <v>V</v>
          </cell>
          <cell r="N21597">
            <v>35500</v>
          </cell>
        </row>
        <row r="21598">
          <cell r="A21598" t="str">
            <v>SP-LST-SWC-EG-0178</v>
          </cell>
          <cell r="B21598" t="str">
            <v>CINT</v>
          </cell>
          <cell r="C21598" t="str">
            <v/>
          </cell>
          <cell r="D21598" t="str">
            <v>STOP KONTAK DOUBLE OB</v>
          </cell>
          <cell r="E21598">
            <v>0</v>
          </cell>
          <cell r="F21598" t="str">
            <v>ERSF</v>
          </cell>
          <cell r="G21598" t="str">
            <v>CI_OTH</v>
          </cell>
          <cell r="H21598" t="str">
            <v>PC</v>
          </cell>
          <cell r="I21598" t="str">
            <v>CPR</v>
          </cell>
          <cell r="J21598" t="str">
            <v/>
          </cell>
          <cell r="K21598" t="str">
            <v>ND</v>
          </cell>
          <cell r="L21598" t="str">
            <v>3045</v>
          </cell>
          <cell r="M21598" t="str">
            <v>V</v>
          </cell>
          <cell r="N21598">
            <v>22577</v>
          </cell>
        </row>
        <row r="21599">
          <cell r="A21599" t="str">
            <v>SP-LST-SWC-EG-0179</v>
          </cell>
          <cell r="B21599" t="str">
            <v>CINT</v>
          </cell>
          <cell r="C21599" t="str">
            <v/>
          </cell>
          <cell r="D21599" t="str">
            <v>STOP KONTAK SINGLE IB</v>
          </cell>
          <cell r="E21599">
            <v>0</v>
          </cell>
          <cell r="F21599" t="str">
            <v>ERSF</v>
          </cell>
          <cell r="G21599" t="str">
            <v>CI_OTH</v>
          </cell>
          <cell r="H21599" t="str">
            <v>PC</v>
          </cell>
          <cell r="I21599" t="str">
            <v>CPR</v>
          </cell>
          <cell r="J21599" t="str">
            <v/>
          </cell>
          <cell r="K21599" t="str">
            <v>ND</v>
          </cell>
          <cell r="L21599" t="str">
            <v>3045</v>
          </cell>
          <cell r="M21599" t="str">
            <v>V</v>
          </cell>
          <cell r="N21599">
            <v>17000</v>
          </cell>
        </row>
        <row r="21600">
          <cell r="A21600" t="str">
            <v>SP-LST-SWC-EG-0180</v>
          </cell>
          <cell r="B21600" t="str">
            <v>CINT</v>
          </cell>
          <cell r="C21600" t="str">
            <v/>
          </cell>
          <cell r="D21600" t="str">
            <v>STOP KONTAK SINGLE OB</v>
          </cell>
          <cell r="E21600">
            <v>0</v>
          </cell>
          <cell r="F21600" t="str">
            <v>ERSF</v>
          </cell>
          <cell r="G21600" t="str">
            <v>CI_OTH</v>
          </cell>
          <cell r="H21600" t="str">
            <v>PC</v>
          </cell>
          <cell r="I21600" t="str">
            <v>CPR</v>
          </cell>
          <cell r="J21600" t="str">
            <v/>
          </cell>
          <cell r="K21600" t="str">
            <v>ND</v>
          </cell>
          <cell r="L21600" t="str">
            <v>3045</v>
          </cell>
          <cell r="M21600" t="str">
            <v>V</v>
          </cell>
          <cell r="N21600">
            <v>18000</v>
          </cell>
        </row>
        <row r="21601">
          <cell r="A21601" t="str">
            <v>SP-LST-SWC-EG-0181</v>
          </cell>
          <cell r="B21601" t="str">
            <v>CINT</v>
          </cell>
          <cell r="C21601" t="str">
            <v/>
          </cell>
          <cell r="D21601" t="str">
            <v>STOP KONTAK TRIPLE OB</v>
          </cell>
          <cell r="E21601">
            <v>0</v>
          </cell>
          <cell r="F21601" t="str">
            <v>ERSF</v>
          </cell>
          <cell r="G21601" t="str">
            <v>CI_OTH</v>
          </cell>
          <cell r="H21601" t="str">
            <v>PC</v>
          </cell>
          <cell r="I21601" t="str">
            <v>CPR</v>
          </cell>
          <cell r="J21601" t="str">
            <v/>
          </cell>
          <cell r="K21601" t="str">
            <v>ND</v>
          </cell>
          <cell r="L21601" t="str">
            <v>3045</v>
          </cell>
          <cell r="M21601" t="str">
            <v>V</v>
          </cell>
          <cell r="N21601">
            <v>27506</v>
          </cell>
        </row>
        <row r="21602">
          <cell r="A21602" t="str">
            <v>SP-LST-SWC-EG-0182</v>
          </cell>
          <cell r="B21602" t="str">
            <v>CINT</v>
          </cell>
          <cell r="C21602" t="str">
            <v/>
          </cell>
          <cell r="D21602" t="str">
            <v>EMERGENCY STOP</v>
          </cell>
          <cell r="E21602">
            <v>0</v>
          </cell>
          <cell r="F21602" t="str">
            <v>ERSF</v>
          </cell>
          <cell r="G21602" t="str">
            <v>CI_OTH</v>
          </cell>
          <cell r="H21602" t="str">
            <v>PC</v>
          </cell>
          <cell r="I21602" t="str">
            <v>CPR</v>
          </cell>
          <cell r="J21602" t="str">
            <v/>
          </cell>
          <cell r="K21602" t="str">
            <v>ND</v>
          </cell>
          <cell r="L21602" t="str">
            <v>3045</v>
          </cell>
          <cell r="M21602" t="str">
            <v>V</v>
          </cell>
          <cell r="N21602">
            <v>47250</v>
          </cell>
        </row>
        <row r="21603">
          <cell r="A21603" t="str">
            <v>SP-LST-SWC-EG-0183</v>
          </cell>
          <cell r="B21603" t="str">
            <v>CINT</v>
          </cell>
          <cell r="C21603" t="str">
            <v/>
          </cell>
          <cell r="D21603" t="str">
            <v>PROXIMITY SWITCH E.2K C 25 MY 1</v>
          </cell>
          <cell r="E21603">
            <v>44936</v>
          </cell>
          <cell r="F21603" t="str">
            <v>ERSF</v>
          </cell>
          <cell r="G21603" t="str">
            <v>CI_SPART</v>
          </cell>
          <cell r="H21603" t="str">
            <v>PC</v>
          </cell>
          <cell r="I21603" t="str">
            <v>CPR</v>
          </cell>
          <cell r="J21603" t="str">
            <v/>
          </cell>
          <cell r="K21603" t="str">
            <v>PD</v>
          </cell>
          <cell r="L21603" t="str">
            <v>3045</v>
          </cell>
          <cell r="M21603" t="str">
            <v>V</v>
          </cell>
          <cell r="N21603">
            <v>1175000</v>
          </cell>
        </row>
        <row r="21604">
          <cell r="A21604" t="str">
            <v>SP-LST-SWC-EG-0184</v>
          </cell>
          <cell r="B21604" t="str">
            <v>CINT</v>
          </cell>
          <cell r="C21604" t="str">
            <v/>
          </cell>
          <cell r="D21604" t="str">
            <v>LIMIT SWITCH WLC A2-2N</v>
          </cell>
          <cell r="E21604">
            <v>0</v>
          </cell>
          <cell r="F21604" t="str">
            <v>ERSF</v>
          </cell>
          <cell r="G21604" t="str">
            <v>CI_SPART</v>
          </cell>
          <cell r="H21604" t="str">
            <v>PC</v>
          </cell>
          <cell r="I21604" t="str">
            <v>CPR</v>
          </cell>
          <cell r="J21604" t="str">
            <v/>
          </cell>
          <cell r="K21604" t="str">
            <v>PD</v>
          </cell>
          <cell r="L21604" t="str">
            <v>3045</v>
          </cell>
          <cell r="M21604" t="str">
            <v>V</v>
          </cell>
          <cell r="N21604">
            <v>200000</v>
          </cell>
        </row>
        <row r="21605">
          <cell r="A21605" t="str">
            <v>SP-LST-THR-EG-0001</v>
          </cell>
          <cell r="B21605" t="str">
            <v>CINT</v>
          </cell>
          <cell r="C21605" t="str">
            <v/>
          </cell>
          <cell r="D21605" t="str">
            <v>THERMIS 0.7- 1.1 AMP</v>
          </cell>
          <cell r="E21605">
            <v>44924</v>
          </cell>
          <cell r="F21605" t="str">
            <v>ERSF</v>
          </cell>
          <cell r="G21605" t="str">
            <v>CI_PLSTK</v>
          </cell>
          <cell r="H21605" t="str">
            <v>PC</v>
          </cell>
          <cell r="I21605" t="str">
            <v>CPR</v>
          </cell>
          <cell r="J21605" t="str">
            <v/>
          </cell>
          <cell r="K21605" t="str">
            <v>ND</v>
          </cell>
          <cell r="L21605" t="str">
            <v>3045</v>
          </cell>
          <cell r="M21605" t="str">
            <v>V</v>
          </cell>
          <cell r="N21605">
            <v>235000</v>
          </cell>
        </row>
        <row r="21606">
          <cell r="A21606" t="str">
            <v>SP-LST-THR-EG-0002</v>
          </cell>
          <cell r="B21606" t="str">
            <v>CINT</v>
          </cell>
          <cell r="C21606" t="str">
            <v/>
          </cell>
          <cell r="D21606" t="str">
            <v>THERMIS 12.0 - 32.0 AMP</v>
          </cell>
          <cell r="E21606">
            <v>44924</v>
          </cell>
          <cell r="F21606" t="str">
            <v>ERSF</v>
          </cell>
          <cell r="G21606" t="str">
            <v>CI_OTH</v>
          </cell>
          <cell r="H21606" t="str">
            <v>PC</v>
          </cell>
          <cell r="I21606" t="str">
            <v>CPR</v>
          </cell>
          <cell r="J21606" t="str">
            <v/>
          </cell>
          <cell r="K21606" t="str">
            <v>ND</v>
          </cell>
          <cell r="L21606" t="str">
            <v>3045</v>
          </cell>
          <cell r="M21606" t="str">
            <v>V</v>
          </cell>
          <cell r="N21606">
            <v>225000</v>
          </cell>
        </row>
        <row r="21607">
          <cell r="A21607" t="str">
            <v>SP-LST-TRM-EG-0183</v>
          </cell>
          <cell r="B21607" t="str">
            <v>CINT</v>
          </cell>
          <cell r="C21607" t="str">
            <v/>
          </cell>
          <cell r="D21607" t="str">
            <v>TERMINAL BESAR TUTUP 12 PIN</v>
          </cell>
          <cell r="E21607">
            <v>0</v>
          </cell>
          <cell r="F21607" t="str">
            <v>ERSF</v>
          </cell>
          <cell r="G21607" t="str">
            <v>CI_OTH</v>
          </cell>
          <cell r="H21607" t="str">
            <v>PC</v>
          </cell>
          <cell r="I21607" t="str">
            <v>CPR</v>
          </cell>
          <cell r="J21607" t="str">
            <v/>
          </cell>
          <cell r="K21607" t="str">
            <v>ND</v>
          </cell>
          <cell r="L21607" t="str">
            <v>3045</v>
          </cell>
          <cell r="M21607" t="str">
            <v>V</v>
          </cell>
          <cell r="N21607">
            <v>37900</v>
          </cell>
        </row>
        <row r="21608">
          <cell r="A21608" t="str">
            <v>SP-LST-TRM-EG-0184</v>
          </cell>
          <cell r="B21608" t="str">
            <v>CINT</v>
          </cell>
          <cell r="C21608" t="str">
            <v/>
          </cell>
          <cell r="D21608" t="str">
            <v>TERMINAL STRIP 2.5 12 PIN</v>
          </cell>
          <cell r="E21608">
            <v>0</v>
          </cell>
          <cell r="F21608" t="str">
            <v>ERSF</v>
          </cell>
          <cell r="G21608" t="str">
            <v>CI_OTH</v>
          </cell>
          <cell r="H21608" t="str">
            <v>PC</v>
          </cell>
          <cell r="I21608" t="str">
            <v>CPR</v>
          </cell>
          <cell r="J21608" t="str">
            <v/>
          </cell>
          <cell r="K21608" t="str">
            <v>ND</v>
          </cell>
          <cell r="L21608" t="str">
            <v>3045</v>
          </cell>
          <cell r="M21608" t="str">
            <v>V</v>
          </cell>
          <cell r="N21608">
            <v>3500</v>
          </cell>
        </row>
        <row r="21609">
          <cell r="A21609" t="str">
            <v>SP-LST-TRM-EG-0185</v>
          </cell>
          <cell r="B21609" t="str">
            <v>CINT</v>
          </cell>
          <cell r="C21609" t="str">
            <v/>
          </cell>
          <cell r="D21609" t="str">
            <v>THERMIS 1.0 - 1.6 AMP</v>
          </cell>
          <cell r="E21609">
            <v>0</v>
          </cell>
          <cell r="F21609" t="str">
            <v>ERSF</v>
          </cell>
          <cell r="G21609" t="str">
            <v>CI_OTH</v>
          </cell>
          <cell r="H21609" t="str">
            <v>PC</v>
          </cell>
          <cell r="I21609" t="str">
            <v>CPR</v>
          </cell>
          <cell r="J21609" t="str">
            <v/>
          </cell>
          <cell r="K21609" t="str">
            <v>ND</v>
          </cell>
          <cell r="L21609" t="str">
            <v>3045</v>
          </cell>
          <cell r="M21609" t="str">
            <v>V</v>
          </cell>
          <cell r="N21609">
            <v>235000</v>
          </cell>
        </row>
        <row r="21610">
          <cell r="A21610" t="str">
            <v>SP-LST-TRM-EG-0186</v>
          </cell>
          <cell r="B21610" t="str">
            <v>CINT</v>
          </cell>
          <cell r="C21610" t="str">
            <v/>
          </cell>
          <cell r="D21610" t="str">
            <v>THERMIS 1.7 - 2.5 AMP</v>
          </cell>
          <cell r="E21610">
            <v>0</v>
          </cell>
          <cell r="F21610" t="str">
            <v>ERSF</v>
          </cell>
          <cell r="G21610" t="str">
            <v>CI_OTH</v>
          </cell>
          <cell r="H21610" t="str">
            <v>PC</v>
          </cell>
          <cell r="I21610" t="str">
            <v>CPR</v>
          </cell>
          <cell r="J21610" t="str">
            <v/>
          </cell>
          <cell r="K21610" t="str">
            <v>ND</v>
          </cell>
          <cell r="L21610" t="str">
            <v>3045</v>
          </cell>
          <cell r="M21610" t="str">
            <v>V</v>
          </cell>
          <cell r="N21610">
            <v>215625</v>
          </cell>
        </row>
        <row r="21611">
          <cell r="A21611" t="str">
            <v>SP-LST-TRM-EG-0187</v>
          </cell>
          <cell r="B21611" t="str">
            <v>CINT</v>
          </cell>
          <cell r="C21611" t="str">
            <v/>
          </cell>
          <cell r="D21611" t="str">
            <v>THERMIS 12.0 - 18.0 AMP</v>
          </cell>
          <cell r="E21611">
            <v>0</v>
          </cell>
          <cell r="F21611" t="str">
            <v>ERSF</v>
          </cell>
          <cell r="G21611" t="str">
            <v>CI_OTH</v>
          </cell>
          <cell r="H21611" t="str">
            <v>PC</v>
          </cell>
          <cell r="I21611" t="str">
            <v>CPR</v>
          </cell>
          <cell r="J21611" t="str">
            <v/>
          </cell>
          <cell r="K21611" t="str">
            <v>ND</v>
          </cell>
          <cell r="L21611" t="str">
            <v>3045</v>
          </cell>
          <cell r="M21611" t="str">
            <v>V</v>
          </cell>
          <cell r="N21611">
            <v>244563</v>
          </cell>
        </row>
        <row r="21612">
          <cell r="A21612" t="str">
            <v>SP-LST-TRM-EG-0188</v>
          </cell>
          <cell r="B21612" t="str">
            <v>CINT</v>
          </cell>
          <cell r="C21612" t="str">
            <v/>
          </cell>
          <cell r="D21612" t="str">
            <v>THERMIS 18.0 - 26.0 AMP</v>
          </cell>
          <cell r="E21612">
            <v>0</v>
          </cell>
          <cell r="F21612" t="str">
            <v>ERSF</v>
          </cell>
          <cell r="G21612" t="str">
            <v>CI_OTH</v>
          </cell>
          <cell r="H21612" t="str">
            <v>PC</v>
          </cell>
          <cell r="I21612" t="str">
            <v>CPR</v>
          </cell>
          <cell r="J21612" t="str">
            <v/>
          </cell>
          <cell r="K21612" t="str">
            <v>ND</v>
          </cell>
          <cell r="L21612" t="str">
            <v>3045</v>
          </cell>
          <cell r="M21612" t="str">
            <v>V</v>
          </cell>
          <cell r="N21612">
            <v>94333</v>
          </cell>
        </row>
        <row r="21613">
          <cell r="A21613" t="str">
            <v>SP-LST-TRM-EG-0189</v>
          </cell>
          <cell r="B21613" t="str">
            <v>CINT</v>
          </cell>
          <cell r="C21613" t="str">
            <v/>
          </cell>
          <cell r="D21613" t="str">
            <v>THERMIS 2.8 - 4.4 AMP</v>
          </cell>
          <cell r="E21613">
            <v>0</v>
          </cell>
          <cell r="F21613" t="str">
            <v>ERSF</v>
          </cell>
          <cell r="G21613" t="str">
            <v>CI_OTH</v>
          </cell>
          <cell r="H21613" t="str">
            <v>PC</v>
          </cell>
          <cell r="I21613" t="str">
            <v>CPR</v>
          </cell>
          <cell r="J21613" t="str">
            <v/>
          </cell>
          <cell r="K21613" t="str">
            <v>ND</v>
          </cell>
          <cell r="L21613" t="str">
            <v>3045</v>
          </cell>
          <cell r="M21613" t="str">
            <v>V</v>
          </cell>
          <cell r="N21613">
            <v>178500</v>
          </cell>
        </row>
        <row r="21614">
          <cell r="A21614" t="str">
            <v>SP-LST-TRM-EG-0190</v>
          </cell>
          <cell r="B21614" t="str">
            <v>CINT</v>
          </cell>
          <cell r="C21614" t="str">
            <v/>
          </cell>
          <cell r="D21614" t="str">
            <v>THERMIS 4.0 - 6.0 AMP</v>
          </cell>
          <cell r="E21614">
            <v>44771</v>
          </cell>
          <cell r="F21614" t="str">
            <v>ERSF</v>
          </cell>
          <cell r="G21614" t="str">
            <v>CI_OTH</v>
          </cell>
          <cell r="H21614" t="str">
            <v>PC</v>
          </cell>
          <cell r="I21614" t="str">
            <v>CPR</v>
          </cell>
          <cell r="J21614" t="str">
            <v/>
          </cell>
          <cell r="K21614" t="str">
            <v>ND</v>
          </cell>
          <cell r="L21614" t="str">
            <v>3045</v>
          </cell>
          <cell r="M21614" t="str">
            <v>V</v>
          </cell>
          <cell r="N21614">
            <v>235000</v>
          </cell>
        </row>
        <row r="21615">
          <cell r="A21615" t="str">
            <v>SP-LST-TRM-EG-0191</v>
          </cell>
          <cell r="B21615" t="str">
            <v>CINT</v>
          </cell>
          <cell r="C21615" t="str">
            <v/>
          </cell>
          <cell r="D21615" t="str">
            <v>THERMIS 43.0-65.0 AMP</v>
          </cell>
          <cell r="E21615">
            <v>0</v>
          </cell>
          <cell r="F21615" t="str">
            <v>ERSF</v>
          </cell>
          <cell r="G21615" t="str">
            <v>CI_OTH</v>
          </cell>
          <cell r="H21615" t="str">
            <v>PC</v>
          </cell>
          <cell r="I21615" t="str">
            <v>CPR</v>
          </cell>
          <cell r="J21615" t="str">
            <v/>
          </cell>
          <cell r="K21615" t="str">
            <v>ND</v>
          </cell>
          <cell r="L21615" t="str">
            <v>3045</v>
          </cell>
          <cell r="M21615" t="str">
            <v>V</v>
          </cell>
          <cell r="N21615">
            <v>205943</v>
          </cell>
        </row>
        <row r="21616">
          <cell r="A21616" t="str">
            <v>SP-LST-TRM-EG-0192</v>
          </cell>
          <cell r="B21616" t="str">
            <v>CINT</v>
          </cell>
          <cell r="C21616" t="str">
            <v/>
          </cell>
          <cell r="D21616" t="str">
            <v>THERMIS 5.2 - 8.0 AMP</v>
          </cell>
          <cell r="E21616">
            <v>0</v>
          </cell>
          <cell r="F21616" t="str">
            <v>ERSF</v>
          </cell>
          <cell r="G21616" t="str">
            <v>CI_OTH</v>
          </cell>
          <cell r="H21616" t="str">
            <v>PC</v>
          </cell>
          <cell r="I21616" t="str">
            <v>CPR</v>
          </cell>
          <cell r="J21616" t="str">
            <v/>
          </cell>
          <cell r="K21616" t="str">
            <v>ND</v>
          </cell>
          <cell r="L21616" t="str">
            <v>3045</v>
          </cell>
          <cell r="M21616" t="str">
            <v>V</v>
          </cell>
          <cell r="N21616">
            <v>210688</v>
          </cell>
        </row>
        <row r="21617">
          <cell r="A21617" t="str">
            <v>SP-LST-TRM-EG-0193</v>
          </cell>
          <cell r="B21617" t="str">
            <v>CINT</v>
          </cell>
          <cell r="C21617" t="str">
            <v/>
          </cell>
          <cell r="D21617" t="str">
            <v>THERMIS 7.0 - 11.0 AMP</v>
          </cell>
          <cell r="E21617">
            <v>0</v>
          </cell>
          <cell r="F21617" t="str">
            <v>ERSF</v>
          </cell>
          <cell r="G21617" t="str">
            <v>CI_OTH</v>
          </cell>
          <cell r="H21617" t="str">
            <v>PC</v>
          </cell>
          <cell r="I21617" t="str">
            <v>CPR</v>
          </cell>
          <cell r="J21617" t="str">
            <v/>
          </cell>
          <cell r="K21617" t="str">
            <v>ND</v>
          </cell>
          <cell r="L21617" t="str">
            <v>3045</v>
          </cell>
          <cell r="M21617" t="str">
            <v>V</v>
          </cell>
          <cell r="N21617">
            <v>233638</v>
          </cell>
        </row>
        <row r="21618">
          <cell r="A21618" t="str">
            <v>SP-LST-TRM-EG-0194</v>
          </cell>
          <cell r="B21618" t="str">
            <v>CINT</v>
          </cell>
          <cell r="C21618" t="str">
            <v/>
          </cell>
          <cell r="D21618" t="str">
            <v>THERMIS 9.0 - 15.0 AMP</v>
          </cell>
          <cell r="E21618">
            <v>0</v>
          </cell>
          <cell r="F21618" t="str">
            <v>ERSF</v>
          </cell>
          <cell r="G21618" t="str">
            <v>CI_OTH</v>
          </cell>
          <cell r="H21618" t="str">
            <v>PC</v>
          </cell>
          <cell r="I21618" t="str">
            <v>CPR</v>
          </cell>
          <cell r="J21618" t="str">
            <v/>
          </cell>
          <cell r="K21618" t="str">
            <v>ND</v>
          </cell>
          <cell r="L21618" t="str">
            <v>3045</v>
          </cell>
          <cell r="M21618" t="str">
            <v>V</v>
          </cell>
          <cell r="N21618">
            <v>192000</v>
          </cell>
        </row>
        <row r="21619">
          <cell r="A21619" t="str">
            <v>SP-LST-TRM-EG-0195</v>
          </cell>
          <cell r="B21619" t="str">
            <v>CINT</v>
          </cell>
          <cell r="C21619" t="str">
            <v/>
          </cell>
          <cell r="D21619" t="str">
            <v>THERMIS 0.5 - 1.0 AMP</v>
          </cell>
          <cell r="E21619">
            <v>0</v>
          </cell>
          <cell r="F21619" t="str">
            <v>ERSF</v>
          </cell>
          <cell r="G21619" t="str">
            <v>CI_SPART</v>
          </cell>
          <cell r="H21619" t="str">
            <v>PC</v>
          </cell>
          <cell r="I21619" t="str">
            <v>CPR</v>
          </cell>
          <cell r="J21619" t="str">
            <v/>
          </cell>
          <cell r="K21619" t="str">
            <v>PD</v>
          </cell>
          <cell r="L21619" t="str">
            <v>3045</v>
          </cell>
          <cell r="M21619" t="str">
            <v>V</v>
          </cell>
          <cell r="N21619">
            <v>0</v>
          </cell>
        </row>
        <row r="21620">
          <cell r="A21620" t="str">
            <v>SP-LST-TRM-EG-0196</v>
          </cell>
          <cell r="B21620" t="str">
            <v>CINT</v>
          </cell>
          <cell r="C21620" t="str">
            <v/>
          </cell>
          <cell r="D21620" t="str">
            <v>THERMIS 100-150 AMP TH-K120TA 125A</v>
          </cell>
          <cell r="E21620">
            <v>0</v>
          </cell>
          <cell r="F21620" t="str">
            <v>ERSF</v>
          </cell>
          <cell r="G21620" t="str">
            <v>CI_SPART</v>
          </cell>
          <cell r="H21620" t="str">
            <v>PC</v>
          </cell>
          <cell r="I21620" t="str">
            <v>CPR</v>
          </cell>
          <cell r="J21620" t="str">
            <v/>
          </cell>
          <cell r="K21620" t="str">
            <v>PD</v>
          </cell>
          <cell r="L21620" t="str">
            <v>3045</v>
          </cell>
          <cell r="M21620" t="str">
            <v>V</v>
          </cell>
          <cell r="N21620">
            <v>10</v>
          </cell>
        </row>
        <row r="21621">
          <cell r="A21621" t="str">
            <v>SP-MSN-000-EG-0195</v>
          </cell>
          <cell r="B21621" t="str">
            <v>CINT</v>
          </cell>
          <cell r="C21621" t="str">
            <v/>
          </cell>
          <cell r="D21621" t="str">
            <v>CATCHER RIVET 5 MM RIVET NITTO TYPE RS-6</v>
          </cell>
          <cell r="E21621">
            <v>0</v>
          </cell>
          <cell r="F21621" t="str">
            <v>ERSF</v>
          </cell>
          <cell r="G21621" t="str">
            <v>CI_OTH</v>
          </cell>
          <cell r="H21621" t="str">
            <v>PC</v>
          </cell>
          <cell r="I21621" t="str">
            <v>CPR</v>
          </cell>
          <cell r="J21621" t="str">
            <v/>
          </cell>
          <cell r="K21621" t="str">
            <v>ND</v>
          </cell>
          <cell r="L21621" t="str">
            <v>3045</v>
          </cell>
          <cell r="M21621" t="str">
            <v>V</v>
          </cell>
          <cell r="N21621">
            <v>16250</v>
          </cell>
        </row>
        <row r="21622">
          <cell r="A21622" t="str">
            <v>SP-MSN-000-EG-0196</v>
          </cell>
          <cell r="B21622" t="str">
            <v>CINT</v>
          </cell>
          <cell r="C21622" t="str">
            <v/>
          </cell>
          <cell r="D21622" t="str">
            <v>CATCHER RIVET 6MM RIVET NITTO TYPE RS-60</v>
          </cell>
          <cell r="E21622">
            <v>0</v>
          </cell>
          <cell r="F21622" t="str">
            <v>ERSF</v>
          </cell>
          <cell r="G21622" t="str">
            <v>CI_OTH</v>
          </cell>
          <cell r="H21622" t="str">
            <v>PC</v>
          </cell>
          <cell r="I21622" t="str">
            <v>CPR</v>
          </cell>
          <cell r="J21622" t="str">
            <v/>
          </cell>
          <cell r="K21622" t="str">
            <v>ND</v>
          </cell>
          <cell r="L21622" t="str">
            <v>3045</v>
          </cell>
          <cell r="M21622" t="str">
            <v>V</v>
          </cell>
          <cell r="N21622">
            <v>5833000</v>
          </cell>
        </row>
        <row r="21623">
          <cell r="A21623" t="str">
            <v>SP-MSN-BEA-EG-0197</v>
          </cell>
          <cell r="B21623" t="str">
            <v>CINT</v>
          </cell>
          <cell r="C21623" t="str">
            <v/>
          </cell>
          <cell r="D21623" t="str">
            <v>BEARING 30208 SKF</v>
          </cell>
          <cell r="E21623">
            <v>0</v>
          </cell>
          <cell r="F21623" t="str">
            <v>ERSF</v>
          </cell>
          <cell r="G21623" t="str">
            <v>CI_OTH</v>
          </cell>
          <cell r="H21623" t="str">
            <v>PC</v>
          </cell>
          <cell r="I21623" t="str">
            <v>CPR</v>
          </cell>
          <cell r="J21623" t="str">
            <v/>
          </cell>
          <cell r="K21623" t="str">
            <v>ND</v>
          </cell>
          <cell r="L21623" t="str">
            <v>3045</v>
          </cell>
          <cell r="M21623" t="str">
            <v>V</v>
          </cell>
          <cell r="N21623">
            <v>82500</v>
          </cell>
        </row>
        <row r="21624">
          <cell r="A21624" t="str">
            <v>SP-MSN-BEA-EG-0198</v>
          </cell>
          <cell r="B21624" t="str">
            <v>CINT</v>
          </cell>
          <cell r="C21624" t="str">
            <v/>
          </cell>
          <cell r="D21624" t="str">
            <v>BEARING 51202 SKF</v>
          </cell>
          <cell r="E21624">
            <v>0</v>
          </cell>
          <cell r="F21624" t="str">
            <v>ERSF</v>
          </cell>
          <cell r="G21624" t="str">
            <v>CI_OTH</v>
          </cell>
          <cell r="H21624" t="str">
            <v>PC</v>
          </cell>
          <cell r="I21624" t="str">
            <v>CPR</v>
          </cell>
          <cell r="J21624" t="str">
            <v/>
          </cell>
          <cell r="K21624" t="str">
            <v>ND</v>
          </cell>
          <cell r="L21624" t="str">
            <v>3045</v>
          </cell>
          <cell r="M21624" t="str">
            <v>V</v>
          </cell>
          <cell r="N21624">
            <v>60000</v>
          </cell>
        </row>
        <row r="21625">
          <cell r="A21625" t="str">
            <v>SP-MSN-BEA-EG-0199</v>
          </cell>
          <cell r="B21625" t="str">
            <v>CINT</v>
          </cell>
          <cell r="C21625" t="str">
            <v/>
          </cell>
          <cell r="D21625" t="str">
            <v>BEARING 51205 SKF</v>
          </cell>
          <cell r="E21625">
            <v>0</v>
          </cell>
          <cell r="F21625" t="str">
            <v>ERSF</v>
          </cell>
          <cell r="G21625" t="str">
            <v>CI_OTH</v>
          </cell>
          <cell r="H21625" t="str">
            <v>PC</v>
          </cell>
          <cell r="I21625" t="str">
            <v>CPR</v>
          </cell>
          <cell r="J21625" t="str">
            <v/>
          </cell>
          <cell r="K21625" t="str">
            <v>ND</v>
          </cell>
          <cell r="L21625" t="str">
            <v>3045</v>
          </cell>
          <cell r="M21625" t="str">
            <v>V</v>
          </cell>
          <cell r="N21625">
            <v>52750</v>
          </cell>
        </row>
        <row r="21626">
          <cell r="A21626" t="str">
            <v>SP-MSN-BEA-EG-0200</v>
          </cell>
          <cell r="B21626" t="str">
            <v>CINT</v>
          </cell>
          <cell r="C21626" t="str">
            <v/>
          </cell>
          <cell r="D21626" t="str">
            <v>BEARING 51210</v>
          </cell>
          <cell r="E21626">
            <v>0</v>
          </cell>
          <cell r="F21626" t="str">
            <v>ERSF</v>
          </cell>
          <cell r="G21626" t="str">
            <v>CI_OTH</v>
          </cell>
          <cell r="H21626" t="str">
            <v>PC</v>
          </cell>
          <cell r="I21626" t="str">
            <v>CPR</v>
          </cell>
          <cell r="J21626" t="str">
            <v/>
          </cell>
          <cell r="K21626" t="str">
            <v>ND</v>
          </cell>
          <cell r="L21626" t="str">
            <v>3045</v>
          </cell>
          <cell r="M21626" t="str">
            <v>V</v>
          </cell>
          <cell r="N21626">
            <v>42000</v>
          </cell>
        </row>
        <row r="21627">
          <cell r="A21627" t="str">
            <v>SP-MSN-BEA-EG-0201</v>
          </cell>
          <cell r="B21627" t="str">
            <v>CINT</v>
          </cell>
          <cell r="C21627" t="str">
            <v/>
          </cell>
          <cell r="D21627" t="str">
            <v>BEARING 6000</v>
          </cell>
          <cell r="E21627">
            <v>0</v>
          </cell>
          <cell r="F21627" t="str">
            <v>ERSF</v>
          </cell>
          <cell r="G21627" t="str">
            <v>CI_OTH</v>
          </cell>
          <cell r="H21627" t="str">
            <v>PC</v>
          </cell>
          <cell r="I21627" t="str">
            <v>CPR</v>
          </cell>
          <cell r="J21627" t="str">
            <v/>
          </cell>
          <cell r="K21627" t="str">
            <v>ND</v>
          </cell>
          <cell r="L21627" t="str">
            <v>3045</v>
          </cell>
          <cell r="M21627" t="str">
            <v>V</v>
          </cell>
          <cell r="N21627">
            <v>14640</v>
          </cell>
        </row>
        <row r="21628">
          <cell r="A21628" t="str">
            <v>SP-MSN-BEA-EG-0202</v>
          </cell>
          <cell r="B21628" t="str">
            <v>CINT</v>
          </cell>
          <cell r="C21628" t="str">
            <v/>
          </cell>
          <cell r="D21628" t="str">
            <v>BEARING 6001 SKF</v>
          </cell>
          <cell r="E21628">
            <v>0</v>
          </cell>
          <cell r="F21628" t="str">
            <v>ERSF</v>
          </cell>
          <cell r="G21628" t="str">
            <v>CI_OTH</v>
          </cell>
          <cell r="H21628" t="str">
            <v>PC</v>
          </cell>
          <cell r="I21628" t="str">
            <v>CPR</v>
          </cell>
          <cell r="J21628" t="str">
            <v/>
          </cell>
          <cell r="K21628" t="str">
            <v>ND</v>
          </cell>
          <cell r="L21628" t="str">
            <v>3045</v>
          </cell>
          <cell r="M21628" t="str">
            <v>V</v>
          </cell>
          <cell r="N21628">
            <v>28306</v>
          </cell>
        </row>
        <row r="21629">
          <cell r="A21629" t="str">
            <v>SP-MSN-BEA-EG-0203</v>
          </cell>
          <cell r="B21629" t="str">
            <v>CINT</v>
          </cell>
          <cell r="C21629" t="str">
            <v/>
          </cell>
          <cell r="D21629" t="str">
            <v>BEARING 6002 SKF</v>
          </cell>
          <cell r="E21629">
            <v>0</v>
          </cell>
          <cell r="F21629" t="str">
            <v>ERSF</v>
          </cell>
          <cell r="G21629" t="str">
            <v>CI_OTH</v>
          </cell>
          <cell r="H21629" t="str">
            <v>PC</v>
          </cell>
          <cell r="I21629" t="str">
            <v>CPR</v>
          </cell>
          <cell r="J21629" t="str">
            <v/>
          </cell>
          <cell r="K21629" t="str">
            <v>ND</v>
          </cell>
          <cell r="L21629" t="str">
            <v>3045</v>
          </cell>
          <cell r="M21629" t="str">
            <v>V</v>
          </cell>
          <cell r="N21629">
            <v>57500</v>
          </cell>
        </row>
        <row r="21630">
          <cell r="A21630" t="str">
            <v>SP-MSN-BEA-EG-0204</v>
          </cell>
          <cell r="B21630" t="str">
            <v>CINT</v>
          </cell>
          <cell r="C21630" t="str">
            <v/>
          </cell>
          <cell r="D21630" t="str">
            <v>BEARING 6003 SKF</v>
          </cell>
          <cell r="E21630">
            <v>0</v>
          </cell>
          <cell r="F21630" t="str">
            <v>ERSF</v>
          </cell>
          <cell r="G21630" t="str">
            <v>CI_OTH</v>
          </cell>
          <cell r="H21630" t="str">
            <v>PC</v>
          </cell>
          <cell r="I21630" t="str">
            <v>CPR</v>
          </cell>
          <cell r="J21630" t="str">
            <v/>
          </cell>
          <cell r="K21630" t="str">
            <v>ND</v>
          </cell>
          <cell r="L21630" t="str">
            <v>3045</v>
          </cell>
          <cell r="M21630" t="str">
            <v>V</v>
          </cell>
          <cell r="N21630">
            <v>55500</v>
          </cell>
        </row>
        <row r="21631">
          <cell r="A21631" t="str">
            <v>SP-MSN-BEA-EG-0205</v>
          </cell>
          <cell r="B21631" t="str">
            <v>CINT</v>
          </cell>
          <cell r="C21631" t="str">
            <v/>
          </cell>
          <cell r="D21631" t="str">
            <v>BEARING 6004 SKF</v>
          </cell>
          <cell r="E21631">
            <v>0</v>
          </cell>
          <cell r="F21631" t="str">
            <v>ERSF</v>
          </cell>
          <cell r="G21631" t="str">
            <v>CI_OTH</v>
          </cell>
          <cell r="H21631" t="str">
            <v>PC</v>
          </cell>
          <cell r="I21631" t="str">
            <v>CPR</v>
          </cell>
          <cell r="J21631" t="str">
            <v/>
          </cell>
          <cell r="K21631" t="str">
            <v>ND</v>
          </cell>
          <cell r="L21631" t="str">
            <v>3045</v>
          </cell>
          <cell r="M21631" t="str">
            <v>V</v>
          </cell>
          <cell r="N21631">
            <v>45123</v>
          </cell>
        </row>
        <row r="21632">
          <cell r="A21632" t="str">
            <v>SP-MSN-BEA-EG-0206</v>
          </cell>
          <cell r="B21632" t="str">
            <v>CINT</v>
          </cell>
          <cell r="C21632" t="str">
            <v/>
          </cell>
          <cell r="D21632" t="str">
            <v>BEARING 6005 SKF</v>
          </cell>
          <cell r="E21632">
            <v>0</v>
          </cell>
          <cell r="F21632" t="str">
            <v>ERSF</v>
          </cell>
          <cell r="G21632" t="str">
            <v>CI_OTH</v>
          </cell>
          <cell r="H21632" t="str">
            <v>PC</v>
          </cell>
          <cell r="I21632" t="str">
            <v>CPR</v>
          </cell>
          <cell r="J21632" t="str">
            <v/>
          </cell>
          <cell r="K21632" t="str">
            <v>ND</v>
          </cell>
          <cell r="L21632" t="str">
            <v>3045</v>
          </cell>
          <cell r="M21632" t="str">
            <v>V</v>
          </cell>
          <cell r="N21632">
            <v>59688</v>
          </cell>
        </row>
        <row r="21633">
          <cell r="A21633" t="str">
            <v>SP-MSN-BEA-EG-0207</v>
          </cell>
          <cell r="B21633" t="str">
            <v>CINT</v>
          </cell>
          <cell r="C21633" t="str">
            <v/>
          </cell>
          <cell r="D21633" t="str">
            <v>BEARING 6006 SKF</v>
          </cell>
          <cell r="E21633">
            <v>0</v>
          </cell>
          <cell r="F21633" t="str">
            <v>ERSF</v>
          </cell>
          <cell r="G21633" t="str">
            <v>CI_OTH</v>
          </cell>
          <cell r="H21633" t="str">
            <v>PC</v>
          </cell>
          <cell r="I21633" t="str">
            <v>CPR</v>
          </cell>
          <cell r="J21633" t="str">
            <v/>
          </cell>
          <cell r="K21633" t="str">
            <v>ND</v>
          </cell>
          <cell r="L21633" t="str">
            <v>3045</v>
          </cell>
          <cell r="M21633" t="str">
            <v>V</v>
          </cell>
          <cell r="N21633">
            <v>81750</v>
          </cell>
        </row>
        <row r="21634">
          <cell r="A21634" t="str">
            <v>SP-MSN-BEA-EG-0208</v>
          </cell>
          <cell r="B21634" t="str">
            <v>CINT</v>
          </cell>
          <cell r="C21634" t="str">
            <v/>
          </cell>
          <cell r="D21634" t="str">
            <v>BEARING 6007 SKF</v>
          </cell>
          <cell r="E21634">
            <v>0</v>
          </cell>
          <cell r="F21634" t="str">
            <v>ERSF</v>
          </cell>
          <cell r="G21634" t="str">
            <v>CI_OTH</v>
          </cell>
          <cell r="H21634" t="str">
            <v>PC</v>
          </cell>
          <cell r="I21634" t="str">
            <v>CPR</v>
          </cell>
          <cell r="J21634" t="str">
            <v/>
          </cell>
          <cell r="K21634" t="str">
            <v>ND</v>
          </cell>
          <cell r="L21634" t="str">
            <v>3045</v>
          </cell>
          <cell r="M21634" t="str">
            <v>V</v>
          </cell>
          <cell r="N21634">
            <v>38750</v>
          </cell>
        </row>
        <row r="21635">
          <cell r="A21635" t="str">
            <v>SP-MSN-BEA-EG-0209</v>
          </cell>
          <cell r="B21635" t="str">
            <v>CINT</v>
          </cell>
          <cell r="C21635" t="str">
            <v/>
          </cell>
          <cell r="D21635" t="str">
            <v>BEARING 6008 SKF</v>
          </cell>
          <cell r="E21635">
            <v>0</v>
          </cell>
          <cell r="F21635" t="str">
            <v>ERSF</v>
          </cell>
          <cell r="G21635" t="str">
            <v>CI_OTH</v>
          </cell>
          <cell r="H21635" t="str">
            <v>PC</v>
          </cell>
          <cell r="I21635" t="str">
            <v>CPR</v>
          </cell>
          <cell r="J21635" t="str">
            <v/>
          </cell>
          <cell r="K21635" t="str">
            <v>ND</v>
          </cell>
          <cell r="L21635" t="str">
            <v>3045</v>
          </cell>
          <cell r="M21635" t="str">
            <v>V</v>
          </cell>
          <cell r="N21635">
            <v>110714</v>
          </cell>
        </row>
        <row r="21636">
          <cell r="A21636" t="str">
            <v>SP-MSN-BEA-EG-0210</v>
          </cell>
          <cell r="B21636" t="str">
            <v>CINT</v>
          </cell>
          <cell r="C21636" t="str">
            <v/>
          </cell>
          <cell r="D21636" t="str">
            <v>BEARING 6010 ZZ</v>
          </cell>
          <cell r="E21636">
            <v>44936</v>
          </cell>
          <cell r="F21636" t="str">
            <v>ERSF</v>
          </cell>
          <cell r="G21636" t="str">
            <v>CI_OTH</v>
          </cell>
          <cell r="H21636" t="str">
            <v>PC</v>
          </cell>
          <cell r="I21636" t="str">
            <v>CPR</v>
          </cell>
          <cell r="J21636" t="str">
            <v/>
          </cell>
          <cell r="K21636" t="str">
            <v>ND</v>
          </cell>
          <cell r="L21636" t="str">
            <v>3045</v>
          </cell>
          <cell r="M21636" t="str">
            <v>V</v>
          </cell>
          <cell r="N21636">
            <v>115000</v>
          </cell>
        </row>
        <row r="21637">
          <cell r="A21637" t="str">
            <v>SP-MSN-BEA-EG-0211</v>
          </cell>
          <cell r="B21637" t="str">
            <v>CINT</v>
          </cell>
          <cell r="C21637" t="str">
            <v/>
          </cell>
          <cell r="D21637" t="str">
            <v>BEARING 6013 ZZ</v>
          </cell>
          <cell r="E21637">
            <v>0</v>
          </cell>
          <cell r="F21637" t="str">
            <v>ERSF</v>
          </cell>
          <cell r="G21637" t="str">
            <v>CI_OTH</v>
          </cell>
          <cell r="H21637" t="str">
            <v>PC</v>
          </cell>
          <cell r="I21637" t="str">
            <v>CPR</v>
          </cell>
          <cell r="J21637" t="str">
            <v/>
          </cell>
          <cell r="K21637" t="str">
            <v>ND</v>
          </cell>
          <cell r="L21637" t="str">
            <v>3045</v>
          </cell>
          <cell r="M21637" t="str">
            <v>V</v>
          </cell>
          <cell r="N21637">
            <v>77400</v>
          </cell>
        </row>
        <row r="21638">
          <cell r="A21638" t="str">
            <v>SP-MSN-BEA-EG-0212</v>
          </cell>
          <cell r="B21638" t="str">
            <v>CINT</v>
          </cell>
          <cell r="C21638" t="str">
            <v/>
          </cell>
          <cell r="D21638" t="str">
            <v>BEARING 6015</v>
          </cell>
          <cell r="E21638">
            <v>0</v>
          </cell>
          <cell r="F21638" t="str">
            <v>ERSF</v>
          </cell>
          <cell r="G21638" t="str">
            <v>CI_OTH</v>
          </cell>
          <cell r="H21638" t="str">
            <v>PC</v>
          </cell>
          <cell r="I21638" t="str">
            <v>CPR</v>
          </cell>
          <cell r="J21638" t="str">
            <v/>
          </cell>
          <cell r="K21638" t="str">
            <v>ND</v>
          </cell>
          <cell r="L21638" t="str">
            <v>3045</v>
          </cell>
          <cell r="M21638" t="str">
            <v>V</v>
          </cell>
          <cell r="N21638">
            <v>336333</v>
          </cell>
        </row>
        <row r="21639">
          <cell r="A21639" t="str">
            <v>SP-MSN-BEA-EG-0213</v>
          </cell>
          <cell r="B21639" t="str">
            <v>CINT</v>
          </cell>
          <cell r="C21639" t="str">
            <v/>
          </cell>
          <cell r="D21639" t="str">
            <v>BEARING 606 ZZ</v>
          </cell>
          <cell r="E21639">
            <v>0</v>
          </cell>
          <cell r="F21639" t="str">
            <v>ERSF</v>
          </cell>
          <cell r="G21639" t="str">
            <v>CI_OTH</v>
          </cell>
          <cell r="H21639" t="str">
            <v>PC</v>
          </cell>
          <cell r="I21639" t="str">
            <v>CPR</v>
          </cell>
          <cell r="J21639" t="str">
            <v/>
          </cell>
          <cell r="K21639" t="str">
            <v>ND</v>
          </cell>
          <cell r="L21639" t="str">
            <v>3045</v>
          </cell>
          <cell r="M21639" t="str">
            <v>V</v>
          </cell>
          <cell r="N21639">
            <v>14000</v>
          </cell>
        </row>
        <row r="21640">
          <cell r="A21640" t="str">
            <v>SP-MSN-BEA-EG-0214</v>
          </cell>
          <cell r="B21640" t="str">
            <v>CINT</v>
          </cell>
          <cell r="C21640" t="str">
            <v/>
          </cell>
          <cell r="D21640" t="str">
            <v>BEARING 609</v>
          </cell>
          <cell r="E21640">
            <v>0</v>
          </cell>
          <cell r="F21640" t="str">
            <v>ERSF</v>
          </cell>
          <cell r="G21640" t="str">
            <v>CI_OTH</v>
          </cell>
          <cell r="H21640" t="str">
            <v>PC</v>
          </cell>
          <cell r="I21640" t="str">
            <v>CPR</v>
          </cell>
          <cell r="J21640" t="str">
            <v/>
          </cell>
          <cell r="K21640" t="str">
            <v>ND</v>
          </cell>
          <cell r="L21640" t="str">
            <v>3045</v>
          </cell>
          <cell r="M21640" t="str">
            <v>V</v>
          </cell>
          <cell r="N21640">
            <v>15000</v>
          </cell>
        </row>
        <row r="21641">
          <cell r="A21641" t="str">
            <v>SP-MSN-BEA-EG-0215</v>
          </cell>
          <cell r="B21641" t="str">
            <v>CINT</v>
          </cell>
          <cell r="C21641" t="str">
            <v/>
          </cell>
          <cell r="D21641" t="str">
            <v>BEARING 6200</v>
          </cell>
          <cell r="E21641">
            <v>0</v>
          </cell>
          <cell r="F21641" t="str">
            <v>ERSF</v>
          </cell>
          <cell r="G21641" t="str">
            <v>CI_OTH</v>
          </cell>
          <cell r="H21641" t="str">
            <v>PC</v>
          </cell>
          <cell r="I21641" t="str">
            <v>CPR</v>
          </cell>
          <cell r="J21641" t="str">
            <v/>
          </cell>
          <cell r="K21641" t="str">
            <v>ND</v>
          </cell>
          <cell r="L21641" t="str">
            <v>3045</v>
          </cell>
          <cell r="M21641" t="str">
            <v>V</v>
          </cell>
          <cell r="N21641">
            <v>47500</v>
          </cell>
        </row>
        <row r="21642">
          <cell r="A21642" t="str">
            <v>SP-MSN-BEA-EG-0216</v>
          </cell>
          <cell r="B21642" t="str">
            <v>CINT</v>
          </cell>
          <cell r="C21642" t="str">
            <v/>
          </cell>
          <cell r="D21642" t="str">
            <v>BEARING 6201</v>
          </cell>
          <cell r="E21642">
            <v>0</v>
          </cell>
          <cell r="F21642" t="str">
            <v>ERSF</v>
          </cell>
          <cell r="G21642" t="str">
            <v>CI_OTH</v>
          </cell>
          <cell r="H21642" t="str">
            <v>PC</v>
          </cell>
          <cell r="I21642" t="str">
            <v>CPR</v>
          </cell>
          <cell r="J21642" t="str">
            <v/>
          </cell>
          <cell r="K21642" t="str">
            <v>ND</v>
          </cell>
          <cell r="L21642" t="str">
            <v>3045</v>
          </cell>
          <cell r="M21642" t="str">
            <v>V</v>
          </cell>
          <cell r="N21642">
            <v>26042</v>
          </cell>
        </row>
        <row r="21643">
          <cell r="A21643" t="str">
            <v>SP-MSN-BEA-EG-0217</v>
          </cell>
          <cell r="B21643" t="str">
            <v>CINT</v>
          </cell>
          <cell r="C21643" t="str">
            <v/>
          </cell>
          <cell r="D21643" t="str">
            <v>BEARING 6202</v>
          </cell>
          <cell r="E21643">
            <v>0</v>
          </cell>
          <cell r="F21643" t="str">
            <v>ERSF</v>
          </cell>
          <cell r="G21643" t="str">
            <v>CI_OTH</v>
          </cell>
          <cell r="H21643" t="str">
            <v>PC</v>
          </cell>
          <cell r="I21643" t="str">
            <v>CPR</v>
          </cell>
          <cell r="J21643" t="str">
            <v/>
          </cell>
          <cell r="K21643" t="str">
            <v>ND</v>
          </cell>
          <cell r="L21643" t="str">
            <v>3045</v>
          </cell>
          <cell r="M21643" t="str">
            <v>V</v>
          </cell>
          <cell r="N21643">
            <v>27644</v>
          </cell>
        </row>
        <row r="21644">
          <cell r="A21644" t="str">
            <v>SP-MSN-BEA-EG-0218</v>
          </cell>
          <cell r="B21644" t="str">
            <v>CINT</v>
          </cell>
          <cell r="C21644" t="str">
            <v/>
          </cell>
          <cell r="D21644" t="str">
            <v>BEARING 6203</v>
          </cell>
          <cell r="E21644">
            <v>0</v>
          </cell>
          <cell r="F21644" t="str">
            <v>ERSF</v>
          </cell>
          <cell r="G21644" t="str">
            <v>CI_OTH</v>
          </cell>
          <cell r="H21644" t="str">
            <v>PC</v>
          </cell>
          <cell r="I21644" t="str">
            <v>CPR</v>
          </cell>
          <cell r="J21644" t="str">
            <v/>
          </cell>
          <cell r="K21644" t="str">
            <v>ND</v>
          </cell>
          <cell r="L21644" t="str">
            <v>3045</v>
          </cell>
          <cell r="M21644" t="str">
            <v>V</v>
          </cell>
          <cell r="N21644">
            <v>38033</v>
          </cell>
        </row>
        <row r="21645">
          <cell r="A21645" t="str">
            <v>SP-MSN-BEA-EG-0219</v>
          </cell>
          <cell r="B21645" t="str">
            <v>CINT</v>
          </cell>
          <cell r="C21645" t="str">
            <v/>
          </cell>
          <cell r="D21645" t="str">
            <v>BEARING 6204</v>
          </cell>
          <cell r="E21645">
            <v>0</v>
          </cell>
          <cell r="F21645" t="str">
            <v>ERSF</v>
          </cell>
          <cell r="G21645" t="str">
            <v>CI_OTH</v>
          </cell>
          <cell r="H21645" t="str">
            <v>PC</v>
          </cell>
          <cell r="I21645" t="str">
            <v>CPR</v>
          </cell>
          <cell r="J21645" t="str">
            <v/>
          </cell>
          <cell r="K21645" t="str">
            <v>ND</v>
          </cell>
          <cell r="L21645" t="str">
            <v>3045</v>
          </cell>
          <cell r="M21645" t="str">
            <v>V</v>
          </cell>
          <cell r="N21645">
            <v>42411</v>
          </cell>
        </row>
        <row r="21646">
          <cell r="A21646" t="str">
            <v>SP-MSN-BEA-EG-0220</v>
          </cell>
          <cell r="B21646" t="str">
            <v>CINT</v>
          </cell>
          <cell r="C21646" t="str">
            <v/>
          </cell>
          <cell r="D21646" t="str">
            <v>BEARING 6205</v>
          </cell>
          <cell r="E21646">
            <v>0</v>
          </cell>
          <cell r="F21646" t="str">
            <v>ERSF</v>
          </cell>
          <cell r="G21646" t="str">
            <v>CI_OTH</v>
          </cell>
          <cell r="H21646" t="str">
            <v>PC</v>
          </cell>
          <cell r="I21646" t="str">
            <v>CPR</v>
          </cell>
          <cell r="J21646" t="str">
            <v/>
          </cell>
          <cell r="K21646" t="str">
            <v>ND</v>
          </cell>
          <cell r="L21646" t="str">
            <v>3045</v>
          </cell>
          <cell r="M21646" t="str">
            <v>V</v>
          </cell>
          <cell r="N21646">
            <v>35054</v>
          </cell>
        </row>
        <row r="21647">
          <cell r="A21647" t="str">
            <v>SP-MSN-BEA-EG-0221</v>
          </cell>
          <cell r="B21647" t="str">
            <v>CINT</v>
          </cell>
          <cell r="C21647" t="str">
            <v/>
          </cell>
          <cell r="D21647" t="str">
            <v>BEARING 6206</v>
          </cell>
          <cell r="E21647">
            <v>0</v>
          </cell>
          <cell r="F21647" t="str">
            <v>ERSF</v>
          </cell>
          <cell r="G21647" t="str">
            <v>CI_OTH</v>
          </cell>
          <cell r="H21647" t="str">
            <v>PC</v>
          </cell>
          <cell r="I21647" t="str">
            <v>CPR</v>
          </cell>
          <cell r="J21647" t="str">
            <v/>
          </cell>
          <cell r="K21647" t="str">
            <v>ND</v>
          </cell>
          <cell r="L21647" t="str">
            <v>3045</v>
          </cell>
          <cell r="M21647" t="str">
            <v>V</v>
          </cell>
          <cell r="N21647">
            <v>87500</v>
          </cell>
        </row>
        <row r="21648">
          <cell r="A21648" t="str">
            <v>SP-MSN-BEA-EG-0222</v>
          </cell>
          <cell r="B21648" t="str">
            <v>CINT</v>
          </cell>
          <cell r="C21648" t="str">
            <v/>
          </cell>
          <cell r="D21648" t="str">
            <v>BEARING 6207</v>
          </cell>
          <cell r="E21648">
            <v>0</v>
          </cell>
          <cell r="F21648" t="str">
            <v>ERSF</v>
          </cell>
          <cell r="G21648" t="str">
            <v>CI_OTH</v>
          </cell>
          <cell r="H21648" t="str">
            <v>PC</v>
          </cell>
          <cell r="I21648" t="str">
            <v>CPR</v>
          </cell>
          <cell r="J21648" t="str">
            <v/>
          </cell>
          <cell r="K21648" t="str">
            <v>ND</v>
          </cell>
          <cell r="L21648" t="str">
            <v>3045</v>
          </cell>
          <cell r="M21648" t="str">
            <v>V</v>
          </cell>
          <cell r="N21648">
            <v>42000</v>
          </cell>
        </row>
        <row r="21649">
          <cell r="A21649" t="str">
            <v>SP-MSN-BEA-EG-0223</v>
          </cell>
          <cell r="B21649" t="str">
            <v>CINT</v>
          </cell>
          <cell r="C21649" t="str">
            <v/>
          </cell>
          <cell r="D21649" t="str">
            <v>BEARING 6208 SKF</v>
          </cell>
          <cell r="E21649">
            <v>44936</v>
          </cell>
          <cell r="F21649" t="str">
            <v>ERSF</v>
          </cell>
          <cell r="G21649" t="str">
            <v>CI_OTH</v>
          </cell>
          <cell r="H21649" t="str">
            <v>PC</v>
          </cell>
          <cell r="I21649" t="str">
            <v>CPR</v>
          </cell>
          <cell r="J21649" t="str">
            <v/>
          </cell>
          <cell r="K21649" t="str">
            <v>ND</v>
          </cell>
          <cell r="L21649" t="str">
            <v>3045</v>
          </cell>
          <cell r="M21649" t="str">
            <v>V</v>
          </cell>
          <cell r="N21649">
            <v>152100</v>
          </cell>
        </row>
        <row r="21650">
          <cell r="A21650" t="str">
            <v>SP-MSN-BEA-EG-0224</v>
          </cell>
          <cell r="B21650" t="str">
            <v>CINT</v>
          </cell>
          <cell r="C21650" t="str">
            <v/>
          </cell>
          <cell r="D21650" t="str">
            <v>BEARING 6209 SKF</v>
          </cell>
          <cell r="E21650">
            <v>0</v>
          </cell>
          <cell r="F21650" t="str">
            <v>ERSF</v>
          </cell>
          <cell r="G21650" t="str">
            <v>CI_OTH</v>
          </cell>
          <cell r="H21650" t="str">
            <v>PC</v>
          </cell>
          <cell r="I21650" t="str">
            <v>CPR</v>
          </cell>
          <cell r="J21650" t="str">
            <v/>
          </cell>
          <cell r="K21650" t="str">
            <v>ND</v>
          </cell>
          <cell r="L21650" t="str">
            <v>3045</v>
          </cell>
          <cell r="M21650" t="str">
            <v>V</v>
          </cell>
          <cell r="N21650">
            <v>55000</v>
          </cell>
        </row>
        <row r="21651">
          <cell r="A21651" t="str">
            <v>SP-MSN-BEA-EG-0225</v>
          </cell>
          <cell r="B21651" t="str">
            <v>CINT</v>
          </cell>
          <cell r="C21651" t="str">
            <v/>
          </cell>
          <cell r="D21651" t="str">
            <v>BEARING 6210</v>
          </cell>
          <cell r="E21651">
            <v>0</v>
          </cell>
          <cell r="F21651" t="str">
            <v>ERSF</v>
          </cell>
          <cell r="G21651" t="str">
            <v>CI_OTH</v>
          </cell>
          <cell r="H21651" t="str">
            <v>PC</v>
          </cell>
          <cell r="I21651" t="str">
            <v>CPR</v>
          </cell>
          <cell r="J21651" t="str">
            <v/>
          </cell>
          <cell r="K21651" t="str">
            <v>ND</v>
          </cell>
          <cell r="L21651" t="str">
            <v>3045</v>
          </cell>
          <cell r="M21651" t="str">
            <v>V</v>
          </cell>
          <cell r="N21651">
            <v>133462</v>
          </cell>
        </row>
        <row r="21652">
          <cell r="A21652" t="str">
            <v>SP-MSN-BEA-EG-0226</v>
          </cell>
          <cell r="B21652" t="str">
            <v>CINT</v>
          </cell>
          <cell r="C21652" t="str">
            <v/>
          </cell>
          <cell r="D21652" t="str">
            <v>BEARING 62306F</v>
          </cell>
          <cell r="E21652">
            <v>0</v>
          </cell>
          <cell r="F21652" t="str">
            <v>ERSF</v>
          </cell>
          <cell r="G21652" t="str">
            <v>CI_OTH</v>
          </cell>
          <cell r="H21652" t="str">
            <v>PC</v>
          </cell>
          <cell r="I21652" t="str">
            <v>CPR</v>
          </cell>
          <cell r="J21652" t="str">
            <v/>
          </cell>
          <cell r="K21652" t="str">
            <v>ND</v>
          </cell>
          <cell r="L21652" t="str">
            <v>3045</v>
          </cell>
          <cell r="M21652" t="str">
            <v>V</v>
          </cell>
          <cell r="N21652">
            <v>35000</v>
          </cell>
        </row>
        <row r="21653">
          <cell r="A21653" t="str">
            <v>SP-MSN-BEA-EG-0227</v>
          </cell>
          <cell r="B21653" t="str">
            <v>CINT</v>
          </cell>
          <cell r="C21653" t="str">
            <v/>
          </cell>
          <cell r="D21653" t="str">
            <v>BEARING 625</v>
          </cell>
          <cell r="E21653">
            <v>0</v>
          </cell>
          <cell r="F21653" t="str">
            <v>ERSF</v>
          </cell>
          <cell r="G21653" t="str">
            <v>CI_OTH</v>
          </cell>
          <cell r="H21653" t="str">
            <v>PC</v>
          </cell>
          <cell r="I21653" t="str">
            <v>CPR</v>
          </cell>
          <cell r="J21653" t="str">
            <v/>
          </cell>
          <cell r="K21653" t="str">
            <v>ND</v>
          </cell>
          <cell r="L21653" t="str">
            <v>3045</v>
          </cell>
          <cell r="M21653" t="str">
            <v>V</v>
          </cell>
          <cell r="N21653">
            <v>15000</v>
          </cell>
        </row>
        <row r="21654">
          <cell r="A21654" t="str">
            <v>SP-MSN-BEA-EG-0228</v>
          </cell>
          <cell r="B21654" t="str">
            <v>CINT</v>
          </cell>
          <cell r="C21654" t="str">
            <v/>
          </cell>
          <cell r="D21654" t="str">
            <v>BEARING 627</v>
          </cell>
          <cell r="E21654">
            <v>0</v>
          </cell>
          <cell r="F21654" t="str">
            <v>ERSF</v>
          </cell>
          <cell r="G21654" t="str">
            <v>CI_OTH</v>
          </cell>
          <cell r="H21654" t="str">
            <v>PC</v>
          </cell>
          <cell r="I21654" t="str">
            <v>CPR</v>
          </cell>
          <cell r="J21654" t="str">
            <v/>
          </cell>
          <cell r="K21654" t="str">
            <v>ND</v>
          </cell>
          <cell r="L21654" t="str">
            <v>3045</v>
          </cell>
          <cell r="M21654" t="str">
            <v>V</v>
          </cell>
          <cell r="N21654">
            <v>12001</v>
          </cell>
        </row>
        <row r="21655">
          <cell r="A21655" t="str">
            <v>SP-MSN-BEA-EG-0229</v>
          </cell>
          <cell r="B21655" t="str">
            <v>CINT</v>
          </cell>
          <cell r="C21655" t="str">
            <v/>
          </cell>
          <cell r="D21655" t="str">
            <v>BEARING 629</v>
          </cell>
          <cell r="E21655">
            <v>0</v>
          </cell>
          <cell r="F21655" t="str">
            <v>ERSF</v>
          </cell>
          <cell r="G21655" t="str">
            <v>CI_OTH</v>
          </cell>
          <cell r="H21655" t="str">
            <v>PC</v>
          </cell>
          <cell r="I21655" t="str">
            <v>CPR</v>
          </cell>
          <cell r="J21655" t="str">
            <v/>
          </cell>
          <cell r="K21655" t="str">
            <v>ND</v>
          </cell>
          <cell r="L21655" t="str">
            <v>3045</v>
          </cell>
          <cell r="M21655" t="str">
            <v>V</v>
          </cell>
          <cell r="N21655">
            <v>17500</v>
          </cell>
        </row>
        <row r="21656">
          <cell r="A21656" t="str">
            <v>SP-MSN-BEA-EG-0230</v>
          </cell>
          <cell r="B21656" t="str">
            <v>CINT</v>
          </cell>
          <cell r="C21656" t="str">
            <v/>
          </cell>
          <cell r="D21656" t="str">
            <v>BEARING 6300</v>
          </cell>
          <cell r="E21656">
            <v>0</v>
          </cell>
          <cell r="F21656" t="str">
            <v>ERSF</v>
          </cell>
          <cell r="G21656" t="str">
            <v>CI_OTH</v>
          </cell>
          <cell r="H21656" t="str">
            <v>PC</v>
          </cell>
          <cell r="I21656" t="str">
            <v>CPR</v>
          </cell>
          <cell r="J21656" t="str">
            <v/>
          </cell>
          <cell r="K21656" t="str">
            <v>ND</v>
          </cell>
          <cell r="L21656" t="str">
            <v>3045</v>
          </cell>
          <cell r="M21656" t="str">
            <v>V</v>
          </cell>
          <cell r="N21656">
            <v>51785</v>
          </cell>
        </row>
        <row r="21657">
          <cell r="A21657" t="str">
            <v>SP-MSN-BEA-EG-0231</v>
          </cell>
          <cell r="B21657" t="str">
            <v>CINT</v>
          </cell>
          <cell r="C21657" t="str">
            <v/>
          </cell>
          <cell r="D21657" t="str">
            <v>BEARING 6301</v>
          </cell>
          <cell r="E21657">
            <v>0</v>
          </cell>
          <cell r="F21657" t="str">
            <v>ERSF</v>
          </cell>
          <cell r="G21657" t="str">
            <v>CI_OTH</v>
          </cell>
          <cell r="H21657" t="str">
            <v>PC</v>
          </cell>
          <cell r="I21657" t="str">
            <v>CPR</v>
          </cell>
          <cell r="J21657" t="str">
            <v/>
          </cell>
          <cell r="K21657" t="str">
            <v>ND</v>
          </cell>
          <cell r="L21657" t="str">
            <v>3045</v>
          </cell>
          <cell r="M21657" t="str">
            <v>V</v>
          </cell>
          <cell r="N21657">
            <v>52500</v>
          </cell>
        </row>
        <row r="21658">
          <cell r="A21658" t="str">
            <v>SP-MSN-BEA-EG-0232</v>
          </cell>
          <cell r="B21658" t="str">
            <v>CINT</v>
          </cell>
          <cell r="C21658" t="str">
            <v/>
          </cell>
          <cell r="D21658" t="str">
            <v>BEARING 6302 SKF</v>
          </cell>
          <cell r="E21658">
            <v>0</v>
          </cell>
          <cell r="F21658" t="str">
            <v>ERSF</v>
          </cell>
          <cell r="G21658" t="str">
            <v>CI_OTH</v>
          </cell>
          <cell r="H21658" t="str">
            <v>PC</v>
          </cell>
          <cell r="I21658" t="str">
            <v>CPR</v>
          </cell>
          <cell r="J21658" t="str">
            <v/>
          </cell>
          <cell r="K21658" t="str">
            <v>ND</v>
          </cell>
          <cell r="L21658" t="str">
            <v>3045</v>
          </cell>
          <cell r="M21658" t="str">
            <v>V</v>
          </cell>
          <cell r="N21658">
            <v>26000</v>
          </cell>
        </row>
        <row r="21659">
          <cell r="A21659" t="str">
            <v>SP-MSN-BEA-EG-0233</v>
          </cell>
          <cell r="B21659" t="str">
            <v>CINT</v>
          </cell>
          <cell r="C21659" t="str">
            <v/>
          </cell>
          <cell r="D21659" t="str">
            <v>BEARING 6303</v>
          </cell>
          <cell r="E21659">
            <v>0</v>
          </cell>
          <cell r="F21659" t="str">
            <v>ERSF</v>
          </cell>
          <cell r="G21659" t="str">
            <v>CI_OTH</v>
          </cell>
          <cell r="H21659" t="str">
            <v>PC</v>
          </cell>
          <cell r="I21659" t="str">
            <v>CPR</v>
          </cell>
          <cell r="J21659" t="str">
            <v/>
          </cell>
          <cell r="K21659" t="str">
            <v>ND</v>
          </cell>
          <cell r="L21659" t="str">
            <v>3045</v>
          </cell>
          <cell r="M21659" t="str">
            <v>V</v>
          </cell>
          <cell r="N21659">
            <v>37953</v>
          </cell>
        </row>
        <row r="21660">
          <cell r="A21660" t="str">
            <v>SP-MSN-BEA-EG-0234</v>
          </cell>
          <cell r="B21660" t="str">
            <v>CINT</v>
          </cell>
          <cell r="C21660" t="str">
            <v/>
          </cell>
          <cell r="D21660" t="str">
            <v>BEARING 6304 SKF</v>
          </cell>
          <cell r="E21660">
            <v>0</v>
          </cell>
          <cell r="F21660" t="str">
            <v>ERSF</v>
          </cell>
          <cell r="G21660" t="str">
            <v>CI_OTH</v>
          </cell>
          <cell r="H21660" t="str">
            <v>PC</v>
          </cell>
          <cell r="I21660" t="str">
            <v>CPR</v>
          </cell>
          <cell r="J21660" t="str">
            <v/>
          </cell>
          <cell r="K21660" t="str">
            <v>ND</v>
          </cell>
          <cell r="L21660" t="str">
            <v>3045</v>
          </cell>
          <cell r="M21660" t="str">
            <v>V</v>
          </cell>
          <cell r="N21660">
            <v>51841</v>
          </cell>
        </row>
        <row r="21661">
          <cell r="A21661" t="str">
            <v>SP-MSN-BEA-EG-0235</v>
          </cell>
          <cell r="B21661" t="str">
            <v>CINT</v>
          </cell>
          <cell r="C21661" t="str">
            <v/>
          </cell>
          <cell r="D21661" t="str">
            <v>BEARING 6305 SKF</v>
          </cell>
          <cell r="E21661">
            <v>0</v>
          </cell>
          <cell r="F21661" t="str">
            <v>ERSF</v>
          </cell>
          <cell r="G21661" t="str">
            <v>CI_OTH</v>
          </cell>
          <cell r="H21661" t="str">
            <v>PC</v>
          </cell>
          <cell r="I21661" t="str">
            <v>CPR</v>
          </cell>
          <cell r="J21661" t="str">
            <v/>
          </cell>
          <cell r="K21661" t="str">
            <v>ND</v>
          </cell>
          <cell r="L21661" t="str">
            <v>3045</v>
          </cell>
          <cell r="M21661" t="str">
            <v>V</v>
          </cell>
          <cell r="N21661">
            <v>79312</v>
          </cell>
        </row>
        <row r="21662">
          <cell r="A21662" t="str">
            <v>SP-MSN-BEA-EG-0236</v>
          </cell>
          <cell r="B21662" t="str">
            <v>CINT</v>
          </cell>
          <cell r="C21662" t="str">
            <v/>
          </cell>
          <cell r="D21662" t="str">
            <v>BEARING 6306 SKF</v>
          </cell>
          <cell r="E21662">
            <v>0</v>
          </cell>
          <cell r="F21662" t="str">
            <v>ERSF</v>
          </cell>
          <cell r="G21662" t="str">
            <v>CI_OTH</v>
          </cell>
          <cell r="H21662" t="str">
            <v>PC</v>
          </cell>
          <cell r="I21662" t="str">
            <v>CPR</v>
          </cell>
          <cell r="J21662" t="str">
            <v/>
          </cell>
          <cell r="K21662" t="str">
            <v>ND</v>
          </cell>
          <cell r="L21662" t="str">
            <v>3045</v>
          </cell>
          <cell r="M21662" t="str">
            <v>V</v>
          </cell>
          <cell r="N21662">
            <v>108056</v>
          </cell>
        </row>
        <row r="21663">
          <cell r="A21663" t="str">
            <v>SP-MSN-BEA-EG-0237</v>
          </cell>
          <cell r="B21663" t="str">
            <v>CINT</v>
          </cell>
          <cell r="C21663" t="str">
            <v/>
          </cell>
          <cell r="D21663" t="str">
            <v>BEARING 6307 SKF</v>
          </cell>
          <cell r="E21663">
            <v>0</v>
          </cell>
          <cell r="F21663" t="str">
            <v>ERSF</v>
          </cell>
          <cell r="G21663" t="str">
            <v>CI_OTH</v>
          </cell>
          <cell r="H21663" t="str">
            <v>PC</v>
          </cell>
          <cell r="I21663" t="str">
            <v>CPR</v>
          </cell>
          <cell r="J21663" t="str">
            <v/>
          </cell>
          <cell r="K21663" t="str">
            <v>ND</v>
          </cell>
          <cell r="L21663" t="str">
            <v>3045</v>
          </cell>
          <cell r="M21663" t="str">
            <v>V</v>
          </cell>
          <cell r="N21663">
            <v>187500</v>
          </cell>
        </row>
        <row r="21664">
          <cell r="A21664" t="str">
            <v>SP-MSN-BEA-EG-0238</v>
          </cell>
          <cell r="B21664" t="str">
            <v>CINT</v>
          </cell>
          <cell r="C21664" t="str">
            <v/>
          </cell>
          <cell r="D21664" t="str">
            <v>BEARING 6308 SKF</v>
          </cell>
          <cell r="E21664">
            <v>0</v>
          </cell>
          <cell r="F21664" t="str">
            <v>ERSF</v>
          </cell>
          <cell r="G21664" t="str">
            <v>CI_OTH</v>
          </cell>
          <cell r="H21664" t="str">
            <v>PC</v>
          </cell>
          <cell r="I21664" t="str">
            <v>CPR</v>
          </cell>
          <cell r="J21664" t="str">
            <v/>
          </cell>
          <cell r="K21664" t="str">
            <v>ND</v>
          </cell>
          <cell r="L21664" t="str">
            <v>3045</v>
          </cell>
          <cell r="M21664" t="str">
            <v>V</v>
          </cell>
          <cell r="N21664">
            <v>117500</v>
          </cell>
        </row>
        <row r="21665">
          <cell r="A21665" t="str">
            <v>SP-MSN-BEA-EG-0239</v>
          </cell>
          <cell r="B21665" t="str">
            <v>CINT</v>
          </cell>
          <cell r="C21665" t="str">
            <v/>
          </cell>
          <cell r="D21665" t="str">
            <v>BEARING 6309 SKF</v>
          </cell>
          <cell r="E21665">
            <v>0</v>
          </cell>
          <cell r="F21665" t="str">
            <v>ERSF</v>
          </cell>
          <cell r="G21665" t="str">
            <v>CI_OTH</v>
          </cell>
          <cell r="H21665" t="str">
            <v>PC</v>
          </cell>
          <cell r="I21665" t="str">
            <v>CPR</v>
          </cell>
          <cell r="J21665" t="str">
            <v/>
          </cell>
          <cell r="K21665" t="str">
            <v>ND</v>
          </cell>
          <cell r="L21665" t="str">
            <v>3045</v>
          </cell>
          <cell r="M21665" t="str">
            <v>V</v>
          </cell>
          <cell r="N21665">
            <v>192000</v>
          </cell>
        </row>
        <row r="21666">
          <cell r="A21666" t="str">
            <v>SP-MSN-BEA-EG-0240</v>
          </cell>
          <cell r="B21666" t="str">
            <v>CINT</v>
          </cell>
          <cell r="C21666" t="str">
            <v/>
          </cell>
          <cell r="D21666" t="str">
            <v>BEARING 6310</v>
          </cell>
          <cell r="E21666">
            <v>0</v>
          </cell>
          <cell r="F21666" t="str">
            <v>ERSF</v>
          </cell>
          <cell r="G21666" t="str">
            <v>CI_OTH</v>
          </cell>
          <cell r="H21666" t="str">
            <v>PC</v>
          </cell>
          <cell r="I21666" t="str">
            <v>CPR</v>
          </cell>
          <cell r="J21666" t="str">
            <v/>
          </cell>
          <cell r="K21666" t="str">
            <v>ND</v>
          </cell>
          <cell r="L21666" t="str">
            <v>3045</v>
          </cell>
          <cell r="M21666" t="str">
            <v>V</v>
          </cell>
          <cell r="N21666">
            <v>387575</v>
          </cell>
        </row>
        <row r="21667">
          <cell r="A21667" t="str">
            <v>SP-MSN-BEA-EG-0241</v>
          </cell>
          <cell r="B21667" t="str">
            <v>CINT</v>
          </cell>
          <cell r="C21667" t="str">
            <v/>
          </cell>
          <cell r="D21667" t="str">
            <v>BEARING 7203 SKF</v>
          </cell>
          <cell r="E21667">
            <v>0</v>
          </cell>
          <cell r="F21667" t="str">
            <v>ERSF</v>
          </cell>
          <cell r="G21667" t="str">
            <v>CI_OTH</v>
          </cell>
          <cell r="H21667" t="str">
            <v>PC</v>
          </cell>
          <cell r="I21667" t="str">
            <v>CPR</v>
          </cell>
          <cell r="J21667" t="str">
            <v/>
          </cell>
          <cell r="K21667" t="str">
            <v>ND</v>
          </cell>
          <cell r="L21667" t="str">
            <v>3045</v>
          </cell>
          <cell r="M21667" t="str">
            <v>V</v>
          </cell>
          <cell r="N21667">
            <v>15000</v>
          </cell>
        </row>
        <row r="21668">
          <cell r="A21668" t="str">
            <v>SP-MSN-BEA-EG-0242</v>
          </cell>
          <cell r="B21668" t="str">
            <v>CINT</v>
          </cell>
          <cell r="C21668" t="str">
            <v/>
          </cell>
          <cell r="D21668" t="str">
            <v>BEARING 7206</v>
          </cell>
          <cell r="E21668">
            <v>0</v>
          </cell>
          <cell r="F21668" t="str">
            <v>ERSF</v>
          </cell>
          <cell r="G21668" t="str">
            <v>CI_OTH</v>
          </cell>
          <cell r="H21668" t="str">
            <v>PC</v>
          </cell>
          <cell r="I21668" t="str">
            <v>CPR</v>
          </cell>
          <cell r="J21668" t="str">
            <v/>
          </cell>
          <cell r="K21668" t="str">
            <v>ND</v>
          </cell>
          <cell r="L21668" t="str">
            <v>3045</v>
          </cell>
          <cell r="M21668" t="str">
            <v>V</v>
          </cell>
          <cell r="N21668">
            <v>70100</v>
          </cell>
        </row>
        <row r="21669">
          <cell r="A21669" t="str">
            <v>SP-MSN-BEA-EG-0243</v>
          </cell>
          <cell r="B21669" t="str">
            <v>CINT</v>
          </cell>
          <cell r="C21669" t="str">
            <v/>
          </cell>
          <cell r="D21669" t="str">
            <v>BEARING 7208</v>
          </cell>
          <cell r="E21669">
            <v>0</v>
          </cell>
          <cell r="F21669" t="str">
            <v>ERSF</v>
          </cell>
          <cell r="G21669" t="str">
            <v>CI_OTH</v>
          </cell>
          <cell r="H21669" t="str">
            <v>PC</v>
          </cell>
          <cell r="I21669" t="str">
            <v>CPR</v>
          </cell>
          <cell r="J21669" t="str">
            <v/>
          </cell>
          <cell r="K21669" t="str">
            <v>ND</v>
          </cell>
          <cell r="L21669" t="str">
            <v>3045</v>
          </cell>
          <cell r="M21669" t="str">
            <v>V</v>
          </cell>
          <cell r="N21669">
            <v>325750</v>
          </cell>
        </row>
        <row r="21670">
          <cell r="A21670" t="str">
            <v>SP-MSN-BEA-EG-0244</v>
          </cell>
          <cell r="B21670" t="str">
            <v>CINT</v>
          </cell>
          <cell r="C21670" t="str">
            <v/>
          </cell>
          <cell r="D21670" t="str">
            <v>BEARING 7212 E</v>
          </cell>
          <cell r="E21670">
            <v>0</v>
          </cell>
          <cell r="F21670" t="str">
            <v>ERSF</v>
          </cell>
          <cell r="G21670" t="str">
            <v>CI_OTH</v>
          </cell>
          <cell r="H21670" t="str">
            <v>PC</v>
          </cell>
          <cell r="I21670" t="str">
            <v>CPR</v>
          </cell>
          <cell r="J21670" t="str">
            <v/>
          </cell>
          <cell r="K21670" t="str">
            <v>ND</v>
          </cell>
          <cell r="L21670" t="str">
            <v>3045</v>
          </cell>
          <cell r="M21670" t="str">
            <v>V</v>
          </cell>
          <cell r="N21670">
            <v>220000</v>
          </cell>
        </row>
        <row r="21671">
          <cell r="A21671" t="str">
            <v>SP-MSN-BEA-EG-0245</v>
          </cell>
          <cell r="B21671" t="str">
            <v>CINT</v>
          </cell>
          <cell r="C21671" t="str">
            <v/>
          </cell>
          <cell r="D21671" t="str">
            <v>BEARING 7213 E</v>
          </cell>
          <cell r="E21671">
            <v>0</v>
          </cell>
          <cell r="F21671" t="str">
            <v>ERSF</v>
          </cell>
          <cell r="G21671" t="str">
            <v>CI_OTH</v>
          </cell>
          <cell r="H21671" t="str">
            <v>PC</v>
          </cell>
          <cell r="I21671" t="str">
            <v>CPR</v>
          </cell>
          <cell r="J21671" t="str">
            <v/>
          </cell>
          <cell r="K21671" t="str">
            <v>ND</v>
          </cell>
          <cell r="L21671" t="str">
            <v>3045</v>
          </cell>
          <cell r="M21671" t="str">
            <v>V</v>
          </cell>
          <cell r="N21671">
            <v>282000</v>
          </cell>
        </row>
        <row r="21672">
          <cell r="A21672" t="str">
            <v>SP-MSN-BEA-EG-0246</v>
          </cell>
          <cell r="B21672" t="str">
            <v>CINT</v>
          </cell>
          <cell r="C21672" t="str">
            <v/>
          </cell>
          <cell r="D21672" t="str">
            <v>BEARING 7306B</v>
          </cell>
          <cell r="E21672">
            <v>0</v>
          </cell>
          <cell r="F21672" t="str">
            <v>ERSF</v>
          </cell>
          <cell r="G21672" t="str">
            <v>CI_OTH</v>
          </cell>
          <cell r="H21672" t="str">
            <v>PC</v>
          </cell>
          <cell r="I21672" t="str">
            <v>CPR</v>
          </cell>
          <cell r="J21672" t="str">
            <v/>
          </cell>
          <cell r="K21672" t="str">
            <v>ND</v>
          </cell>
          <cell r="L21672" t="str">
            <v>3045</v>
          </cell>
          <cell r="M21672" t="str">
            <v>V</v>
          </cell>
          <cell r="N21672">
            <v>78500</v>
          </cell>
        </row>
        <row r="21673">
          <cell r="A21673" t="str">
            <v>SP-MSN-BEA-EG-0247</v>
          </cell>
          <cell r="B21673" t="str">
            <v>CINT</v>
          </cell>
          <cell r="C21673" t="str">
            <v/>
          </cell>
          <cell r="D21673" t="str">
            <v>BEARING 7309 B - 4P6</v>
          </cell>
          <cell r="E21673">
            <v>0</v>
          </cell>
          <cell r="F21673" t="str">
            <v>ERSF</v>
          </cell>
          <cell r="G21673" t="str">
            <v>CI_OTH</v>
          </cell>
          <cell r="H21673" t="str">
            <v>PC</v>
          </cell>
          <cell r="I21673" t="str">
            <v>CPR</v>
          </cell>
          <cell r="J21673" t="str">
            <v/>
          </cell>
          <cell r="K21673" t="str">
            <v>ND</v>
          </cell>
          <cell r="L21673" t="str">
            <v>3045</v>
          </cell>
          <cell r="M21673" t="str">
            <v>V</v>
          </cell>
          <cell r="N21673">
            <v>853613</v>
          </cell>
        </row>
        <row r="21674">
          <cell r="A21674" t="str">
            <v>SP-MSN-BEA-EG-0248</v>
          </cell>
          <cell r="B21674" t="str">
            <v>CINT</v>
          </cell>
          <cell r="C21674" t="str">
            <v/>
          </cell>
          <cell r="D21674" t="str">
            <v>NEEDLE BEARING NK21/16A</v>
          </cell>
          <cell r="E21674">
            <v>44924</v>
          </cell>
          <cell r="F21674" t="str">
            <v>ERSF</v>
          </cell>
          <cell r="G21674" t="str">
            <v>CI_OTH</v>
          </cell>
          <cell r="H21674" t="str">
            <v>PC</v>
          </cell>
          <cell r="I21674" t="str">
            <v>CPR</v>
          </cell>
          <cell r="J21674" t="str">
            <v/>
          </cell>
          <cell r="K21674" t="str">
            <v>ND</v>
          </cell>
          <cell r="L21674" t="str">
            <v>3045</v>
          </cell>
          <cell r="M21674" t="str">
            <v>V</v>
          </cell>
          <cell r="N21674">
            <v>20334</v>
          </cell>
        </row>
        <row r="21675">
          <cell r="A21675" t="str">
            <v>SP-MSN-BEA-EG-0249</v>
          </cell>
          <cell r="B21675" t="str">
            <v>CINT</v>
          </cell>
          <cell r="C21675" t="str">
            <v/>
          </cell>
          <cell r="D21675" t="str">
            <v>SPHERICAL ROLLER BEARING 22208 E/C3 SKF</v>
          </cell>
          <cell r="E21675">
            <v>0</v>
          </cell>
          <cell r="F21675" t="str">
            <v>ERSF</v>
          </cell>
          <cell r="G21675" t="str">
            <v>CI_OTH</v>
          </cell>
          <cell r="H21675" t="str">
            <v>PC</v>
          </cell>
          <cell r="I21675" t="str">
            <v>CPR</v>
          </cell>
          <cell r="J21675" t="str">
            <v/>
          </cell>
          <cell r="K21675" t="str">
            <v>ND</v>
          </cell>
          <cell r="L21675" t="str">
            <v>3045</v>
          </cell>
          <cell r="M21675" t="str">
            <v>V</v>
          </cell>
          <cell r="N21675">
            <v>825000</v>
          </cell>
        </row>
        <row r="21676">
          <cell r="A21676" t="str">
            <v>SP-MSN-BEA-EG-0250</v>
          </cell>
          <cell r="B21676" t="str">
            <v>CINT</v>
          </cell>
          <cell r="C21676" t="str">
            <v/>
          </cell>
          <cell r="D21676" t="str">
            <v>TRUST BEARING 51102</v>
          </cell>
          <cell r="E21676">
            <v>0</v>
          </cell>
          <cell r="F21676" t="str">
            <v>ERSF</v>
          </cell>
          <cell r="G21676" t="str">
            <v>CI_OTH</v>
          </cell>
          <cell r="H21676" t="str">
            <v>PC</v>
          </cell>
          <cell r="I21676" t="str">
            <v>CPR</v>
          </cell>
          <cell r="J21676" t="str">
            <v/>
          </cell>
          <cell r="K21676" t="str">
            <v>ND</v>
          </cell>
          <cell r="L21676" t="str">
            <v>3045</v>
          </cell>
          <cell r="M21676" t="str">
            <v>V</v>
          </cell>
          <cell r="N21676">
            <v>37500</v>
          </cell>
        </row>
        <row r="21677">
          <cell r="A21677" t="str">
            <v>SP-MSN-BEA-EG-0251</v>
          </cell>
          <cell r="B21677" t="str">
            <v>CINT</v>
          </cell>
          <cell r="C21677" t="str">
            <v/>
          </cell>
          <cell r="D21677" t="str">
            <v>TRUST BEARING 51202</v>
          </cell>
          <cell r="E21677">
            <v>0</v>
          </cell>
          <cell r="F21677" t="str">
            <v>ERSF</v>
          </cell>
          <cell r="G21677" t="str">
            <v>CI_OTH</v>
          </cell>
          <cell r="H21677" t="str">
            <v>PC</v>
          </cell>
          <cell r="I21677" t="str">
            <v>CPR</v>
          </cell>
          <cell r="J21677" t="str">
            <v/>
          </cell>
          <cell r="K21677" t="str">
            <v>ND</v>
          </cell>
          <cell r="L21677" t="str">
            <v>3045</v>
          </cell>
          <cell r="M21677" t="str">
            <v>V</v>
          </cell>
          <cell r="N21677">
            <v>37500</v>
          </cell>
        </row>
        <row r="21678">
          <cell r="A21678" t="str">
            <v>SP-MSN-BEA-EG-0530</v>
          </cell>
          <cell r="B21678" t="str">
            <v>CINT</v>
          </cell>
          <cell r="C21678" t="str">
            <v/>
          </cell>
          <cell r="D21678" t="str">
            <v>BEARING 22213</v>
          </cell>
          <cell r="E21678">
            <v>0</v>
          </cell>
          <cell r="F21678" t="str">
            <v>ERSF</v>
          </cell>
          <cell r="G21678" t="str">
            <v>CI_OTH</v>
          </cell>
          <cell r="H21678" t="str">
            <v>PC</v>
          </cell>
          <cell r="I21678" t="str">
            <v>CPR</v>
          </cell>
          <cell r="J21678" t="str">
            <v/>
          </cell>
          <cell r="K21678" t="str">
            <v>ND</v>
          </cell>
          <cell r="L21678" t="str">
            <v>3045</v>
          </cell>
          <cell r="M21678" t="str">
            <v>V</v>
          </cell>
          <cell r="N21678">
            <v>55000</v>
          </cell>
        </row>
        <row r="21679">
          <cell r="A21679" t="str">
            <v>SP-MSN-BEA-EG-0531</v>
          </cell>
          <cell r="B21679" t="str">
            <v>CINT</v>
          </cell>
          <cell r="C21679" t="str">
            <v/>
          </cell>
          <cell r="D21679" t="str">
            <v>BEARING 51104</v>
          </cell>
          <cell r="E21679">
            <v>0</v>
          </cell>
          <cell r="F21679" t="str">
            <v>ERSF</v>
          </cell>
          <cell r="G21679" t="str">
            <v>CI_OTH</v>
          </cell>
          <cell r="H21679" t="str">
            <v>PC</v>
          </cell>
          <cell r="I21679" t="str">
            <v>CPR</v>
          </cell>
          <cell r="J21679" t="str">
            <v/>
          </cell>
          <cell r="K21679" t="str">
            <v>ND</v>
          </cell>
          <cell r="L21679" t="str">
            <v>3045</v>
          </cell>
          <cell r="M21679" t="str">
            <v>V</v>
          </cell>
          <cell r="N21679">
            <v>0</v>
          </cell>
        </row>
        <row r="21680">
          <cell r="A21680" t="str">
            <v>SP-MSN-BEA-EG-0532</v>
          </cell>
          <cell r="B21680" t="str">
            <v>CINT</v>
          </cell>
          <cell r="C21680" t="str">
            <v/>
          </cell>
          <cell r="D21680" t="str">
            <v>BEARING 6312</v>
          </cell>
          <cell r="E21680">
            <v>0</v>
          </cell>
          <cell r="F21680" t="str">
            <v>ERSF</v>
          </cell>
          <cell r="G21680" t="str">
            <v>CI_OTH</v>
          </cell>
          <cell r="H21680" t="str">
            <v>PC</v>
          </cell>
          <cell r="I21680" t="str">
            <v>CPR</v>
          </cell>
          <cell r="J21680" t="str">
            <v/>
          </cell>
          <cell r="K21680" t="str">
            <v>ND</v>
          </cell>
          <cell r="L21680" t="str">
            <v>3045</v>
          </cell>
          <cell r="M21680" t="str">
            <v>V</v>
          </cell>
          <cell r="N21680">
            <v>575500</v>
          </cell>
        </row>
        <row r="21681">
          <cell r="A21681" t="str">
            <v>SP-MSN-BEA-EG-0533</v>
          </cell>
          <cell r="B21681" t="str">
            <v>CINT</v>
          </cell>
          <cell r="C21681" t="str">
            <v/>
          </cell>
          <cell r="D21681" t="str">
            <v>TAPER ROLLER BEARING 32012</v>
          </cell>
          <cell r="E21681">
            <v>0</v>
          </cell>
          <cell r="F21681" t="str">
            <v>ERSF</v>
          </cell>
          <cell r="G21681" t="str">
            <v>CI_OTH</v>
          </cell>
          <cell r="H21681" t="str">
            <v>PC</v>
          </cell>
          <cell r="I21681" t="str">
            <v>CPR</v>
          </cell>
          <cell r="J21681" t="str">
            <v/>
          </cell>
          <cell r="K21681" t="str">
            <v>ND</v>
          </cell>
          <cell r="L21681" t="str">
            <v>3045</v>
          </cell>
          <cell r="M21681" t="str">
            <v>V</v>
          </cell>
          <cell r="N21681">
            <v>177500</v>
          </cell>
        </row>
        <row r="21682">
          <cell r="A21682" t="str">
            <v>SP-MSN-BEA-EG-0534</v>
          </cell>
          <cell r="B21682" t="str">
            <v>CINT</v>
          </cell>
          <cell r="C21682" t="str">
            <v/>
          </cell>
          <cell r="D21682" t="str">
            <v>BEARING 2220 BESK TYPB C3</v>
          </cell>
          <cell r="E21682">
            <v>44924</v>
          </cell>
          <cell r="F21682" t="str">
            <v>ERSF</v>
          </cell>
          <cell r="G21682" t="str">
            <v>CI_OTH</v>
          </cell>
          <cell r="H21682" t="str">
            <v>PC</v>
          </cell>
          <cell r="I21682" t="str">
            <v>CPR</v>
          </cell>
          <cell r="J21682" t="str">
            <v/>
          </cell>
          <cell r="K21682" t="str">
            <v>ND</v>
          </cell>
          <cell r="L21682" t="str">
            <v>3045</v>
          </cell>
          <cell r="M21682" t="str">
            <v>V</v>
          </cell>
          <cell r="N21682">
            <v>55500</v>
          </cell>
        </row>
        <row r="21683">
          <cell r="A21683" t="str">
            <v>SP-MSN-BEA-EG-0535</v>
          </cell>
          <cell r="B21683" t="str">
            <v>CINT</v>
          </cell>
          <cell r="C21683" t="str">
            <v/>
          </cell>
          <cell r="D21683" t="str">
            <v>BEARING 22210</v>
          </cell>
          <cell r="E21683">
            <v>44924</v>
          </cell>
          <cell r="F21683" t="str">
            <v>ERSF</v>
          </cell>
          <cell r="G21683" t="str">
            <v>CI_OTH</v>
          </cell>
          <cell r="H21683" t="str">
            <v>PC</v>
          </cell>
          <cell r="I21683" t="str">
            <v>CPR</v>
          </cell>
          <cell r="J21683" t="str">
            <v/>
          </cell>
          <cell r="K21683" t="str">
            <v>ND</v>
          </cell>
          <cell r="L21683" t="str">
            <v>3045</v>
          </cell>
          <cell r="M21683" t="str">
            <v>V</v>
          </cell>
          <cell r="N21683">
            <v>55500</v>
          </cell>
        </row>
        <row r="21684">
          <cell r="A21684" t="str">
            <v>SP-MSN-BEA-EG-0536</v>
          </cell>
          <cell r="B21684" t="str">
            <v>CINT</v>
          </cell>
          <cell r="C21684" t="str">
            <v/>
          </cell>
          <cell r="D21684" t="str">
            <v>BEARING 3206</v>
          </cell>
          <cell r="E21684">
            <v>0</v>
          </cell>
          <cell r="F21684" t="str">
            <v>ERSF</v>
          </cell>
          <cell r="G21684" t="str">
            <v>CI_OTH</v>
          </cell>
          <cell r="H21684" t="str">
            <v>PC</v>
          </cell>
          <cell r="I21684" t="str">
            <v>CPR</v>
          </cell>
          <cell r="J21684" t="str">
            <v/>
          </cell>
          <cell r="K21684" t="str">
            <v>ND</v>
          </cell>
          <cell r="L21684" t="str">
            <v>3045</v>
          </cell>
          <cell r="M21684" t="str">
            <v>V</v>
          </cell>
          <cell r="N21684">
            <v>0</v>
          </cell>
        </row>
        <row r="21685">
          <cell r="A21685" t="str">
            <v>SP-MSN-BEA-EG-0537</v>
          </cell>
          <cell r="B21685" t="str">
            <v>CINT</v>
          </cell>
          <cell r="C21685" t="str">
            <v/>
          </cell>
          <cell r="D21685" t="str">
            <v>BEARING 4205</v>
          </cell>
          <cell r="E21685">
            <v>44936</v>
          </cell>
          <cell r="F21685" t="str">
            <v>ERSF</v>
          </cell>
          <cell r="G21685" t="str">
            <v>CI_OTH</v>
          </cell>
          <cell r="H21685" t="str">
            <v>PC</v>
          </cell>
          <cell r="I21685" t="str">
            <v>CPR</v>
          </cell>
          <cell r="J21685" t="str">
            <v/>
          </cell>
          <cell r="K21685" t="str">
            <v>ND</v>
          </cell>
          <cell r="L21685" t="str">
            <v>3045</v>
          </cell>
          <cell r="M21685" t="str">
            <v>V</v>
          </cell>
          <cell r="N21685">
            <v>44500</v>
          </cell>
        </row>
        <row r="21686">
          <cell r="A21686" t="str">
            <v>SP-MSN-BEA-EG-0538</v>
          </cell>
          <cell r="B21686" t="str">
            <v>CINT</v>
          </cell>
          <cell r="C21686" t="str">
            <v/>
          </cell>
          <cell r="D21686" t="str">
            <v>BEARING 514 CS</v>
          </cell>
          <cell r="E21686">
            <v>0</v>
          </cell>
          <cell r="F21686" t="str">
            <v>ERSF</v>
          </cell>
          <cell r="G21686" t="str">
            <v>CI_OTH</v>
          </cell>
          <cell r="H21686" t="str">
            <v>PC</v>
          </cell>
          <cell r="I21686" t="str">
            <v>CPR</v>
          </cell>
          <cell r="J21686" t="str">
            <v/>
          </cell>
          <cell r="K21686" t="str">
            <v>ND</v>
          </cell>
          <cell r="L21686" t="str">
            <v>3045</v>
          </cell>
          <cell r="M21686" t="str">
            <v>V</v>
          </cell>
          <cell r="N21686">
            <v>0</v>
          </cell>
        </row>
        <row r="21687">
          <cell r="A21687" t="str">
            <v>SP-MSN-BEA-EG-0539</v>
          </cell>
          <cell r="B21687" t="str">
            <v>CINT</v>
          </cell>
          <cell r="C21687" t="str">
            <v/>
          </cell>
          <cell r="D21687" t="str">
            <v>BEARING 607</v>
          </cell>
          <cell r="E21687">
            <v>44924</v>
          </cell>
          <cell r="F21687" t="str">
            <v>ERSF</v>
          </cell>
          <cell r="G21687" t="str">
            <v>CI_OTH</v>
          </cell>
          <cell r="H21687" t="str">
            <v>PC</v>
          </cell>
          <cell r="I21687" t="str">
            <v>CPR</v>
          </cell>
          <cell r="J21687" t="str">
            <v/>
          </cell>
          <cell r="K21687" t="str">
            <v>ND</v>
          </cell>
          <cell r="L21687" t="str">
            <v>3045</v>
          </cell>
          <cell r="M21687" t="str">
            <v>V</v>
          </cell>
          <cell r="N21687">
            <v>55500</v>
          </cell>
        </row>
        <row r="21688">
          <cell r="A21688" t="str">
            <v>SP-MSN-BEA-EG-0540</v>
          </cell>
          <cell r="B21688" t="str">
            <v>CINT</v>
          </cell>
          <cell r="C21688" t="str">
            <v/>
          </cell>
          <cell r="D21688" t="str">
            <v>BEARING 6212 C3</v>
          </cell>
          <cell r="E21688">
            <v>0</v>
          </cell>
          <cell r="F21688" t="str">
            <v>ERSF</v>
          </cell>
          <cell r="G21688" t="str">
            <v>CI_OTH</v>
          </cell>
          <cell r="H21688" t="str">
            <v>PC</v>
          </cell>
          <cell r="I21688" t="str">
            <v>CPR</v>
          </cell>
          <cell r="J21688" t="str">
            <v/>
          </cell>
          <cell r="K21688" t="str">
            <v>ND</v>
          </cell>
          <cell r="L21688" t="str">
            <v>3045</v>
          </cell>
          <cell r="M21688" t="str">
            <v>V</v>
          </cell>
          <cell r="N21688">
            <v>285500</v>
          </cell>
        </row>
        <row r="21689">
          <cell r="A21689" t="str">
            <v>SP-MSN-BEA-EG-0541</v>
          </cell>
          <cell r="B21689" t="str">
            <v>CINT</v>
          </cell>
          <cell r="C21689" t="str">
            <v/>
          </cell>
          <cell r="D21689" t="str">
            <v>BEARING 62207 2 RSK</v>
          </cell>
          <cell r="E21689">
            <v>0</v>
          </cell>
          <cell r="F21689" t="str">
            <v>ERSF</v>
          </cell>
          <cell r="G21689" t="str">
            <v>CI_OTH</v>
          </cell>
          <cell r="H21689" t="str">
            <v>PC</v>
          </cell>
          <cell r="I21689" t="str">
            <v>CPR</v>
          </cell>
          <cell r="J21689" t="str">
            <v/>
          </cell>
          <cell r="K21689" t="str">
            <v>ND</v>
          </cell>
          <cell r="L21689" t="str">
            <v>3045</v>
          </cell>
          <cell r="M21689" t="str">
            <v>V</v>
          </cell>
          <cell r="N21689">
            <v>0</v>
          </cell>
        </row>
        <row r="21690">
          <cell r="A21690" t="str">
            <v>SP-MSN-BEA-EG-0542</v>
          </cell>
          <cell r="B21690" t="str">
            <v>CINT</v>
          </cell>
          <cell r="C21690" t="str">
            <v/>
          </cell>
          <cell r="D21690" t="str">
            <v>BEARING 6903</v>
          </cell>
          <cell r="E21690">
            <v>0</v>
          </cell>
          <cell r="F21690" t="str">
            <v>ERSF</v>
          </cell>
          <cell r="G21690" t="str">
            <v>CI_OTH</v>
          </cell>
          <cell r="H21690" t="str">
            <v>PC</v>
          </cell>
          <cell r="I21690" t="str">
            <v>CPR</v>
          </cell>
          <cell r="J21690" t="str">
            <v/>
          </cell>
          <cell r="K21690" t="str">
            <v>ND</v>
          </cell>
          <cell r="L21690" t="str">
            <v>3045</v>
          </cell>
          <cell r="M21690" t="str">
            <v>V</v>
          </cell>
          <cell r="N21690">
            <v>37500</v>
          </cell>
        </row>
        <row r="21691">
          <cell r="A21691" t="str">
            <v>SP-MSN-BEA-EG-0543</v>
          </cell>
          <cell r="B21691" t="str">
            <v>CINT</v>
          </cell>
          <cell r="C21691" t="str">
            <v/>
          </cell>
          <cell r="D21691" t="str">
            <v>BEARING 7011</v>
          </cell>
          <cell r="E21691">
            <v>44924</v>
          </cell>
          <cell r="F21691" t="str">
            <v>ERSF</v>
          </cell>
          <cell r="G21691" t="str">
            <v>CI_OTH</v>
          </cell>
          <cell r="H21691" t="str">
            <v>PC</v>
          </cell>
          <cell r="I21691" t="str">
            <v>CPR</v>
          </cell>
          <cell r="J21691" t="str">
            <v/>
          </cell>
          <cell r="K21691" t="str">
            <v>ND</v>
          </cell>
          <cell r="L21691" t="str">
            <v>3045</v>
          </cell>
          <cell r="M21691" t="str">
            <v>V</v>
          </cell>
          <cell r="N21691">
            <v>55500</v>
          </cell>
        </row>
        <row r="21692">
          <cell r="A21692" t="str">
            <v>SP-MSN-BEA-EG-0544</v>
          </cell>
          <cell r="B21692" t="str">
            <v>CINT</v>
          </cell>
          <cell r="C21692" t="str">
            <v/>
          </cell>
          <cell r="D21692" t="str">
            <v>BEARING 7205</v>
          </cell>
          <cell r="E21692">
            <v>44924</v>
          </cell>
          <cell r="F21692" t="str">
            <v>ERSF</v>
          </cell>
          <cell r="G21692" t="str">
            <v>CI_OTH</v>
          </cell>
          <cell r="H21692" t="str">
            <v>PC</v>
          </cell>
          <cell r="I21692" t="str">
            <v>CPR</v>
          </cell>
          <cell r="J21692" t="str">
            <v/>
          </cell>
          <cell r="K21692" t="str">
            <v>ND</v>
          </cell>
          <cell r="L21692" t="str">
            <v>3045</v>
          </cell>
          <cell r="M21692" t="str">
            <v>V</v>
          </cell>
          <cell r="N21692">
            <v>55500</v>
          </cell>
        </row>
        <row r="21693">
          <cell r="A21693" t="str">
            <v>SP-MSN-BEA-EG-0545</v>
          </cell>
          <cell r="B21693" t="str">
            <v>CINT</v>
          </cell>
          <cell r="C21693" t="str">
            <v/>
          </cell>
          <cell r="D21693" t="str">
            <v>BEARING 7209 B</v>
          </cell>
          <cell r="E21693">
            <v>0</v>
          </cell>
          <cell r="F21693" t="str">
            <v>ERSF</v>
          </cell>
          <cell r="G21693" t="str">
            <v>CI_OTH</v>
          </cell>
          <cell r="H21693" t="str">
            <v>PC</v>
          </cell>
          <cell r="I21693" t="str">
            <v>CPR</v>
          </cell>
          <cell r="J21693" t="str">
            <v/>
          </cell>
          <cell r="K21693" t="str">
            <v>ND</v>
          </cell>
          <cell r="L21693" t="str">
            <v>3045</v>
          </cell>
          <cell r="M21693" t="str">
            <v>V</v>
          </cell>
          <cell r="N21693">
            <v>410000</v>
          </cell>
        </row>
        <row r="21694">
          <cell r="A21694" t="str">
            <v>SP-MSN-BEA-EG-0546</v>
          </cell>
          <cell r="B21694" t="str">
            <v>CINT</v>
          </cell>
          <cell r="C21694" t="str">
            <v/>
          </cell>
          <cell r="D21694" t="str">
            <v>BEARING 9110 PP</v>
          </cell>
          <cell r="E21694">
            <v>44936</v>
          </cell>
          <cell r="F21694" t="str">
            <v>ERSF</v>
          </cell>
          <cell r="G21694" t="str">
            <v>CI_OTH</v>
          </cell>
          <cell r="H21694" t="str">
            <v>PC</v>
          </cell>
          <cell r="I21694" t="str">
            <v>CPR</v>
          </cell>
          <cell r="J21694" t="str">
            <v/>
          </cell>
          <cell r="K21694" t="str">
            <v>ND</v>
          </cell>
          <cell r="L21694" t="str">
            <v>3045</v>
          </cell>
          <cell r="M21694" t="str">
            <v>V</v>
          </cell>
          <cell r="N21694">
            <v>260000</v>
          </cell>
        </row>
        <row r="21695">
          <cell r="A21695" t="str">
            <v>SP-MSN-BEA-EG-0547</v>
          </cell>
          <cell r="B21695" t="str">
            <v>CINT</v>
          </cell>
          <cell r="C21695" t="str">
            <v/>
          </cell>
          <cell r="D21695" t="str">
            <v>BEARING KLM 6704</v>
          </cell>
          <cell r="E21695">
            <v>0</v>
          </cell>
          <cell r="F21695" t="str">
            <v>ERSF</v>
          </cell>
          <cell r="G21695" t="str">
            <v>CI_OTH</v>
          </cell>
          <cell r="H21695" t="str">
            <v>PC</v>
          </cell>
          <cell r="I21695" t="str">
            <v>CPR</v>
          </cell>
          <cell r="J21695" t="str">
            <v/>
          </cell>
          <cell r="K21695" t="str">
            <v>ND</v>
          </cell>
          <cell r="L21695" t="str">
            <v>3045</v>
          </cell>
          <cell r="M21695" t="str">
            <v>V</v>
          </cell>
          <cell r="N21695">
            <v>0</v>
          </cell>
        </row>
        <row r="21696">
          <cell r="A21696" t="str">
            <v>SP-MSN-BEA-EG-0548</v>
          </cell>
          <cell r="B21696" t="str">
            <v>CINT</v>
          </cell>
          <cell r="C21696" t="str">
            <v/>
          </cell>
          <cell r="D21696" t="str">
            <v>BEARING N 9007</v>
          </cell>
          <cell r="E21696">
            <v>0</v>
          </cell>
          <cell r="F21696" t="str">
            <v>ERSF</v>
          </cell>
          <cell r="G21696" t="str">
            <v>CI_OTH</v>
          </cell>
          <cell r="H21696" t="str">
            <v>PC</v>
          </cell>
          <cell r="I21696" t="str">
            <v>CPR</v>
          </cell>
          <cell r="J21696" t="str">
            <v/>
          </cell>
          <cell r="K21696" t="str">
            <v>ND</v>
          </cell>
          <cell r="L21696" t="str">
            <v>3045</v>
          </cell>
          <cell r="M21696" t="str">
            <v>V</v>
          </cell>
          <cell r="N21696">
            <v>0</v>
          </cell>
        </row>
        <row r="21697">
          <cell r="A21697" t="str">
            <v>SP-MSN-BEA-EG-0549</v>
          </cell>
          <cell r="B21697" t="str">
            <v>CINT</v>
          </cell>
          <cell r="C21697" t="str">
            <v/>
          </cell>
          <cell r="D21697" t="str">
            <v>BEARING NIKI 5907</v>
          </cell>
          <cell r="E21697">
            <v>44924</v>
          </cell>
          <cell r="F21697" t="str">
            <v>ERSF</v>
          </cell>
          <cell r="G21697" t="str">
            <v>CI_OTH</v>
          </cell>
          <cell r="H21697" t="str">
            <v>PC</v>
          </cell>
          <cell r="I21697" t="str">
            <v>CPR</v>
          </cell>
          <cell r="J21697" t="str">
            <v/>
          </cell>
          <cell r="K21697" t="str">
            <v>ND</v>
          </cell>
          <cell r="L21697" t="str">
            <v>3045</v>
          </cell>
          <cell r="M21697" t="str">
            <v>V</v>
          </cell>
          <cell r="N21697">
            <v>55500</v>
          </cell>
        </row>
        <row r="21698">
          <cell r="A21698" t="str">
            <v>SP-MSN-BEA-EG-0550</v>
          </cell>
          <cell r="B21698" t="str">
            <v>CINT</v>
          </cell>
          <cell r="C21698" t="str">
            <v/>
          </cell>
          <cell r="D21698" t="str">
            <v>BEARING NJ 2205 E JPI</v>
          </cell>
          <cell r="E21698">
            <v>44924</v>
          </cell>
          <cell r="F21698" t="str">
            <v>ERSF</v>
          </cell>
          <cell r="G21698" t="str">
            <v>CI_OTH</v>
          </cell>
          <cell r="H21698" t="str">
            <v>PC</v>
          </cell>
          <cell r="I21698" t="str">
            <v>CPR</v>
          </cell>
          <cell r="J21698" t="str">
            <v/>
          </cell>
          <cell r="K21698" t="str">
            <v>ND</v>
          </cell>
          <cell r="L21698" t="str">
            <v>3045</v>
          </cell>
          <cell r="M21698" t="str">
            <v>V</v>
          </cell>
          <cell r="N21698">
            <v>55500</v>
          </cell>
        </row>
        <row r="21699">
          <cell r="A21699" t="str">
            <v>SP-MSN-BEA-EG-0551</v>
          </cell>
          <cell r="B21699" t="str">
            <v>CINT</v>
          </cell>
          <cell r="C21699" t="str">
            <v/>
          </cell>
          <cell r="D21699" t="str">
            <v>BEARING NO 304 C TV PZ</v>
          </cell>
          <cell r="E21699">
            <v>44924</v>
          </cell>
          <cell r="F21699" t="str">
            <v>ERSF</v>
          </cell>
          <cell r="G21699" t="str">
            <v>CI_OTH</v>
          </cell>
          <cell r="H21699" t="str">
            <v>PC</v>
          </cell>
          <cell r="I21699" t="str">
            <v>CPR</v>
          </cell>
          <cell r="J21699" t="str">
            <v/>
          </cell>
          <cell r="K21699" t="str">
            <v>ND</v>
          </cell>
          <cell r="L21699" t="str">
            <v>3045</v>
          </cell>
          <cell r="M21699" t="str">
            <v>V</v>
          </cell>
          <cell r="N21699">
            <v>55500</v>
          </cell>
        </row>
        <row r="21700">
          <cell r="A21700" t="str">
            <v>SP-MSN-BEA-EG-0552</v>
          </cell>
          <cell r="B21700" t="str">
            <v>CINT</v>
          </cell>
          <cell r="C21700" t="str">
            <v/>
          </cell>
          <cell r="D21700" t="str">
            <v>ROLL BEARING HK 1012 A</v>
          </cell>
          <cell r="E21700">
            <v>0</v>
          </cell>
          <cell r="F21700" t="str">
            <v>ERSF</v>
          </cell>
          <cell r="G21700" t="str">
            <v>CI_SPART</v>
          </cell>
          <cell r="H21700" t="str">
            <v>PC</v>
          </cell>
          <cell r="I21700" t="str">
            <v>CPR</v>
          </cell>
          <cell r="J21700" t="str">
            <v/>
          </cell>
          <cell r="K21700" t="str">
            <v>PD</v>
          </cell>
          <cell r="L21700" t="str">
            <v>3045</v>
          </cell>
          <cell r="M21700" t="str">
            <v>V</v>
          </cell>
          <cell r="N21700">
            <v>28000</v>
          </cell>
        </row>
        <row r="21701">
          <cell r="A21701" t="str">
            <v>SP-MSN-BEA-EG-0553</v>
          </cell>
          <cell r="B21701" t="str">
            <v>CINT</v>
          </cell>
          <cell r="C21701" t="str">
            <v/>
          </cell>
          <cell r="D21701" t="str">
            <v>BEARING 5002 SKF</v>
          </cell>
          <cell r="E21701">
            <v>0</v>
          </cell>
          <cell r="F21701" t="str">
            <v>ERSF</v>
          </cell>
          <cell r="G21701" t="str">
            <v>CI_SPART</v>
          </cell>
          <cell r="H21701" t="str">
            <v>PC</v>
          </cell>
          <cell r="I21701" t="str">
            <v>CPR</v>
          </cell>
          <cell r="J21701" t="str">
            <v/>
          </cell>
          <cell r="K21701" t="str">
            <v>PD</v>
          </cell>
          <cell r="L21701" t="str">
            <v>3045</v>
          </cell>
          <cell r="M21701" t="str">
            <v>V</v>
          </cell>
          <cell r="N21701">
            <v>37500</v>
          </cell>
        </row>
        <row r="21702">
          <cell r="A21702" t="str">
            <v>SP-MSN-BEA-EG-0554</v>
          </cell>
          <cell r="B21702" t="str">
            <v>CINT</v>
          </cell>
          <cell r="C21702" t="str">
            <v/>
          </cell>
          <cell r="D21702" t="str">
            <v>BEARING 51202</v>
          </cell>
          <cell r="E21702">
            <v>0</v>
          </cell>
          <cell r="F21702" t="str">
            <v>ERSF</v>
          </cell>
          <cell r="G21702" t="str">
            <v>CI_SPART</v>
          </cell>
          <cell r="H21702" t="str">
            <v>PC</v>
          </cell>
          <cell r="I21702" t="str">
            <v>CPR</v>
          </cell>
          <cell r="J21702" t="str">
            <v/>
          </cell>
          <cell r="K21702" t="str">
            <v>PD</v>
          </cell>
          <cell r="L21702" t="str">
            <v>3045</v>
          </cell>
          <cell r="M21702" t="str">
            <v>V</v>
          </cell>
          <cell r="N21702">
            <v>37500</v>
          </cell>
        </row>
        <row r="21703">
          <cell r="A21703" t="str">
            <v>SP-MSN-BEA-EG-0555</v>
          </cell>
          <cell r="B21703" t="str">
            <v>CINT</v>
          </cell>
          <cell r="C21703" t="str">
            <v/>
          </cell>
          <cell r="D21703" t="str">
            <v>BEARING 6806 ZZ</v>
          </cell>
          <cell r="E21703">
            <v>0</v>
          </cell>
          <cell r="F21703" t="str">
            <v>ERSF</v>
          </cell>
          <cell r="G21703" t="str">
            <v>CI_SPART</v>
          </cell>
          <cell r="H21703" t="str">
            <v>PC</v>
          </cell>
          <cell r="I21703" t="str">
            <v>CPR</v>
          </cell>
          <cell r="J21703" t="str">
            <v/>
          </cell>
          <cell r="K21703" t="str">
            <v>PD</v>
          </cell>
          <cell r="L21703" t="str">
            <v>3045</v>
          </cell>
          <cell r="M21703" t="str">
            <v>V</v>
          </cell>
          <cell r="N21703">
            <v>30000</v>
          </cell>
        </row>
        <row r="21704">
          <cell r="A21704" t="str">
            <v>SP-MSN-BEA-EG-0556</v>
          </cell>
          <cell r="B21704" t="str">
            <v>CINT</v>
          </cell>
          <cell r="C21704" t="str">
            <v/>
          </cell>
          <cell r="D21704" t="str">
            <v>ROLL BEARING HMK 1512</v>
          </cell>
          <cell r="E21704">
            <v>0</v>
          </cell>
          <cell r="F21704" t="str">
            <v>ERSF</v>
          </cell>
          <cell r="G21704" t="str">
            <v>CI_SPART</v>
          </cell>
          <cell r="H21704" t="str">
            <v>PC</v>
          </cell>
          <cell r="I21704" t="str">
            <v>CPR</v>
          </cell>
          <cell r="J21704" t="str">
            <v/>
          </cell>
          <cell r="K21704" t="str">
            <v>PD</v>
          </cell>
          <cell r="L21704" t="str">
            <v>3045</v>
          </cell>
          <cell r="M21704" t="str">
            <v>V</v>
          </cell>
          <cell r="N21704">
            <v>30000</v>
          </cell>
        </row>
        <row r="21705">
          <cell r="A21705" t="str">
            <v>SP-MSN-BEA-EG-0557</v>
          </cell>
          <cell r="B21705" t="str">
            <v>CINT</v>
          </cell>
          <cell r="C21705" t="str">
            <v/>
          </cell>
          <cell r="D21705" t="str">
            <v>ROLL BEARING 12/16</v>
          </cell>
          <cell r="E21705">
            <v>0</v>
          </cell>
          <cell r="F21705" t="str">
            <v>ERSF</v>
          </cell>
          <cell r="G21705" t="str">
            <v>CI_SPART</v>
          </cell>
          <cell r="H21705" t="str">
            <v>PC</v>
          </cell>
          <cell r="I21705" t="str">
            <v>CPR</v>
          </cell>
          <cell r="J21705" t="str">
            <v/>
          </cell>
          <cell r="K21705" t="str">
            <v>PD</v>
          </cell>
          <cell r="L21705" t="str">
            <v>3045</v>
          </cell>
          <cell r="M21705" t="str">
            <v>V</v>
          </cell>
          <cell r="N21705">
            <v>20000</v>
          </cell>
        </row>
        <row r="21706">
          <cell r="A21706" t="str">
            <v>SP-MSN-BEA-EG-0558</v>
          </cell>
          <cell r="B21706" t="str">
            <v>CINT</v>
          </cell>
          <cell r="C21706" t="str">
            <v/>
          </cell>
          <cell r="D21706" t="str">
            <v>BEARING 51405</v>
          </cell>
          <cell r="E21706">
            <v>0</v>
          </cell>
          <cell r="F21706" t="str">
            <v>ERSF</v>
          </cell>
          <cell r="G21706" t="str">
            <v>CI_SPART</v>
          </cell>
          <cell r="H21706" t="str">
            <v>PC</v>
          </cell>
          <cell r="I21706" t="str">
            <v>CPR</v>
          </cell>
          <cell r="J21706" t="str">
            <v/>
          </cell>
          <cell r="K21706" t="str">
            <v>PD</v>
          </cell>
          <cell r="L21706" t="str">
            <v>3045</v>
          </cell>
          <cell r="M21706" t="str">
            <v>V</v>
          </cell>
          <cell r="N21706">
            <v>20000</v>
          </cell>
        </row>
        <row r="21707">
          <cell r="A21707" t="str">
            <v>SP-MSN-BEA-EG-0559</v>
          </cell>
          <cell r="B21707" t="str">
            <v>CINT</v>
          </cell>
          <cell r="C21707" t="str">
            <v/>
          </cell>
          <cell r="D21707" t="str">
            <v>TRUST BEARING 51104</v>
          </cell>
          <cell r="E21707">
            <v>0</v>
          </cell>
          <cell r="F21707" t="str">
            <v>ERSF</v>
          </cell>
          <cell r="G21707" t="str">
            <v>CI_SPART</v>
          </cell>
          <cell r="H21707" t="str">
            <v>PC</v>
          </cell>
          <cell r="I21707" t="str">
            <v>CPR</v>
          </cell>
          <cell r="J21707" t="str">
            <v/>
          </cell>
          <cell r="K21707" t="str">
            <v>PD</v>
          </cell>
          <cell r="L21707" t="str">
            <v>3045</v>
          </cell>
          <cell r="M21707" t="str">
            <v>V</v>
          </cell>
          <cell r="N21707">
            <v>25000</v>
          </cell>
        </row>
        <row r="21708">
          <cell r="A21708" t="str">
            <v>SP-MSN-BEA-EG-0560</v>
          </cell>
          <cell r="B21708" t="str">
            <v>CINT</v>
          </cell>
          <cell r="C21708" t="str">
            <v/>
          </cell>
          <cell r="D21708" t="str">
            <v>BEARING 70322 (HC320/32JR)</v>
          </cell>
          <cell r="E21708">
            <v>0</v>
          </cell>
          <cell r="F21708" t="str">
            <v>ERSF</v>
          </cell>
          <cell r="G21708" t="str">
            <v>CI_SPART</v>
          </cell>
          <cell r="H21708" t="str">
            <v>PC</v>
          </cell>
          <cell r="I21708" t="str">
            <v>CPR</v>
          </cell>
          <cell r="J21708" t="str">
            <v/>
          </cell>
          <cell r="K21708" t="str">
            <v>PD</v>
          </cell>
          <cell r="L21708" t="str">
            <v>3045</v>
          </cell>
          <cell r="M21708" t="str">
            <v>V</v>
          </cell>
          <cell r="N21708">
            <v>275750</v>
          </cell>
        </row>
        <row r="21709">
          <cell r="A21709" t="str">
            <v>SP-MSN-BEA-EG-0561</v>
          </cell>
          <cell r="B21709" t="str">
            <v>CINT</v>
          </cell>
          <cell r="C21709" t="str">
            <v/>
          </cell>
          <cell r="D21709" t="str">
            <v>BEARING 3305 SKF</v>
          </cell>
          <cell r="E21709">
            <v>0</v>
          </cell>
          <cell r="F21709" t="str">
            <v>ERSF</v>
          </cell>
          <cell r="G21709" t="str">
            <v>CI_SPART</v>
          </cell>
          <cell r="H21709" t="str">
            <v>PC</v>
          </cell>
          <cell r="I21709" t="str">
            <v>CPR</v>
          </cell>
          <cell r="J21709" t="str">
            <v/>
          </cell>
          <cell r="K21709" t="str">
            <v>PD</v>
          </cell>
          <cell r="L21709" t="str">
            <v>3045</v>
          </cell>
          <cell r="M21709" t="str">
            <v>V</v>
          </cell>
          <cell r="N21709">
            <v>755750</v>
          </cell>
        </row>
        <row r="21710">
          <cell r="A21710" t="str">
            <v>SP-MSN-BEL-EG-0001</v>
          </cell>
          <cell r="B21710" t="str">
            <v>CINT</v>
          </cell>
          <cell r="C21710" t="str">
            <v/>
          </cell>
          <cell r="D21710" t="str">
            <v>FLAT BELT 1440 X 25 X 3 MM</v>
          </cell>
          <cell r="E21710">
            <v>0</v>
          </cell>
          <cell r="F21710" t="str">
            <v>ERSF</v>
          </cell>
          <cell r="G21710" t="str">
            <v>CI_SPART</v>
          </cell>
          <cell r="H21710" t="str">
            <v>PC</v>
          </cell>
          <cell r="I21710" t="str">
            <v>CPR</v>
          </cell>
          <cell r="J21710" t="str">
            <v/>
          </cell>
          <cell r="K21710" t="str">
            <v>PD</v>
          </cell>
          <cell r="L21710" t="str">
            <v>3045</v>
          </cell>
          <cell r="M21710" t="str">
            <v>V</v>
          </cell>
          <cell r="N21710">
            <v>325000</v>
          </cell>
        </row>
        <row r="21711">
          <cell r="A21711" t="str">
            <v>SP-MSN-BEL-EG-0002</v>
          </cell>
          <cell r="B21711" t="str">
            <v>CINT</v>
          </cell>
          <cell r="C21711" t="str">
            <v/>
          </cell>
          <cell r="D21711" t="str">
            <v>TIMING BELT 1120 X 30 MM</v>
          </cell>
          <cell r="E21711">
            <v>0</v>
          </cell>
          <cell r="F21711" t="str">
            <v>ERSF</v>
          </cell>
          <cell r="G21711" t="str">
            <v>CI_SPART</v>
          </cell>
          <cell r="H21711" t="str">
            <v>PC</v>
          </cell>
          <cell r="I21711" t="str">
            <v>CPR</v>
          </cell>
          <cell r="J21711" t="str">
            <v/>
          </cell>
          <cell r="K21711" t="str">
            <v>PD</v>
          </cell>
          <cell r="L21711" t="str">
            <v>3045</v>
          </cell>
          <cell r="M21711" t="str">
            <v>V</v>
          </cell>
          <cell r="N21711">
            <v>525000</v>
          </cell>
        </row>
        <row r="21712">
          <cell r="A21712" t="str">
            <v>SP-MSN-BEL-EG-0003</v>
          </cell>
          <cell r="B21712" t="str">
            <v>CINT</v>
          </cell>
          <cell r="C21712" t="str">
            <v/>
          </cell>
          <cell r="D21712" t="str">
            <v>ROUND BELT PU DIA 8MM</v>
          </cell>
          <cell r="E21712">
            <v>0</v>
          </cell>
          <cell r="F21712" t="str">
            <v>ERSF</v>
          </cell>
          <cell r="G21712" t="str">
            <v>CI_SPART</v>
          </cell>
          <cell r="H21712" t="str">
            <v>PC</v>
          </cell>
          <cell r="I21712" t="str">
            <v>CPR</v>
          </cell>
          <cell r="J21712" t="str">
            <v/>
          </cell>
          <cell r="K21712" t="str">
            <v>PD</v>
          </cell>
          <cell r="L21712" t="str">
            <v>3045</v>
          </cell>
          <cell r="M21712" t="str">
            <v>V</v>
          </cell>
          <cell r="N21712">
            <v>48750</v>
          </cell>
        </row>
        <row r="21713">
          <cell r="A21713" t="str">
            <v>SP-MSN-BES-EG-0252</v>
          </cell>
          <cell r="B21713" t="str">
            <v>CINT</v>
          </cell>
          <cell r="C21713" t="str">
            <v/>
          </cell>
          <cell r="D21713" t="str">
            <v>BESI SIKU 4 X 40/40 X 6000</v>
          </cell>
          <cell r="E21713">
            <v>0</v>
          </cell>
          <cell r="F21713" t="str">
            <v>ERSF</v>
          </cell>
          <cell r="G21713" t="str">
            <v>CI_BESI</v>
          </cell>
          <cell r="H21713" t="str">
            <v>PC</v>
          </cell>
          <cell r="I21713" t="str">
            <v>CPR</v>
          </cell>
          <cell r="J21713" t="str">
            <v/>
          </cell>
          <cell r="K21713" t="str">
            <v>ND</v>
          </cell>
          <cell r="L21713" t="str">
            <v>3045</v>
          </cell>
          <cell r="M21713" t="str">
            <v>V</v>
          </cell>
          <cell r="N21713">
            <v>240000</v>
          </cell>
        </row>
        <row r="21714">
          <cell r="A21714" t="str">
            <v>SP-MSN-BES-EG-0253</v>
          </cell>
          <cell r="B21714" t="str">
            <v>CINT</v>
          </cell>
          <cell r="C21714" t="str">
            <v/>
          </cell>
          <cell r="D21714" t="str">
            <v>PILLOW BLOCK 206</v>
          </cell>
          <cell r="E21714">
            <v>44936</v>
          </cell>
          <cell r="F21714" t="str">
            <v>ERSF</v>
          </cell>
          <cell r="G21714" t="str">
            <v>CI_BESI</v>
          </cell>
          <cell r="H21714" t="str">
            <v>PC</v>
          </cell>
          <cell r="I21714" t="str">
            <v>CPR</v>
          </cell>
          <cell r="J21714" t="str">
            <v/>
          </cell>
          <cell r="K21714" t="str">
            <v>ND</v>
          </cell>
          <cell r="L21714" t="str">
            <v>3045</v>
          </cell>
          <cell r="M21714" t="str">
            <v>V</v>
          </cell>
          <cell r="N21714">
            <v>72300</v>
          </cell>
        </row>
        <row r="21715">
          <cell r="A21715" t="str">
            <v>SP-MSN-BES-EG-0254</v>
          </cell>
          <cell r="B21715" t="str">
            <v>CINT</v>
          </cell>
          <cell r="C21715" t="str">
            <v/>
          </cell>
          <cell r="D21715" t="str">
            <v>PILLOW BLOCK 209 AS 44.5 - 13/4</v>
          </cell>
          <cell r="E21715">
            <v>44936</v>
          </cell>
          <cell r="F21715" t="str">
            <v>ERSF</v>
          </cell>
          <cell r="G21715" t="str">
            <v>CI_BESI</v>
          </cell>
          <cell r="H21715" t="str">
            <v>PC</v>
          </cell>
          <cell r="I21715" t="str">
            <v>CPR</v>
          </cell>
          <cell r="J21715" t="str">
            <v/>
          </cell>
          <cell r="K21715" t="str">
            <v>ND</v>
          </cell>
          <cell r="L21715" t="str">
            <v>3045</v>
          </cell>
          <cell r="M21715" t="str">
            <v>V</v>
          </cell>
          <cell r="N21715">
            <v>55000</v>
          </cell>
        </row>
        <row r="21716">
          <cell r="A21716" t="str">
            <v>SP-MSN-BES-EG-0255</v>
          </cell>
          <cell r="B21716" t="str">
            <v>CINT</v>
          </cell>
          <cell r="C21716" t="str">
            <v/>
          </cell>
          <cell r="D21716" t="str">
            <v>PILLOW BLOCK 508</v>
          </cell>
          <cell r="E21716">
            <v>0</v>
          </cell>
          <cell r="F21716" t="str">
            <v>ERSF</v>
          </cell>
          <cell r="G21716" t="str">
            <v>CI_BESI</v>
          </cell>
          <cell r="H21716" t="str">
            <v>PC</v>
          </cell>
          <cell r="I21716" t="str">
            <v>CPR</v>
          </cell>
          <cell r="J21716" t="str">
            <v/>
          </cell>
          <cell r="K21716" t="str">
            <v>ND</v>
          </cell>
          <cell r="L21716" t="str">
            <v>3045</v>
          </cell>
          <cell r="M21716" t="str">
            <v>V</v>
          </cell>
          <cell r="N21716">
            <v>120000</v>
          </cell>
        </row>
        <row r="21717">
          <cell r="A21717" t="str">
            <v>SP-MSN-BES-EG-0256</v>
          </cell>
          <cell r="B21717" t="str">
            <v>CINT</v>
          </cell>
          <cell r="C21717" t="str">
            <v/>
          </cell>
          <cell r="D21717" t="str">
            <v>PILLOW BLOCK P.208</v>
          </cell>
          <cell r="E21717">
            <v>44936</v>
          </cell>
          <cell r="F21717" t="str">
            <v>ERSF</v>
          </cell>
          <cell r="G21717" t="str">
            <v>CI_BESI</v>
          </cell>
          <cell r="H21717" t="str">
            <v>PC</v>
          </cell>
          <cell r="I21717" t="str">
            <v>CPR</v>
          </cell>
          <cell r="J21717" t="str">
            <v/>
          </cell>
          <cell r="K21717" t="str">
            <v>ND</v>
          </cell>
          <cell r="L21717" t="str">
            <v>3045</v>
          </cell>
          <cell r="M21717" t="str">
            <v>V</v>
          </cell>
          <cell r="N21717">
            <v>109600</v>
          </cell>
        </row>
        <row r="21718">
          <cell r="A21718" t="str">
            <v>SP-MSN-BES-EG-0257</v>
          </cell>
          <cell r="B21718" t="str">
            <v>CINT</v>
          </cell>
          <cell r="C21718" t="str">
            <v/>
          </cell>
          <cell r="D21718" t="str">
            <v>PILLOW BLOCK UCFL 205 D1</v>
          </cell>
          <cell r="E21718">
            <v>44936</v>
          </cell>
          <cell r="F21718" t="str">
            <v>ERSF</v>
          </cell>
          <cell r="G21718" t="str">
            <v>CI_BESI</v>
          </cell>
          <cell r="H21718" t="str">
            <v>PC</v>
          </cell>
          <cell r="I21718" t="str">
            <v>CPR</v>
          </cell>
          <cell r="J21718" t="str">
            <v/>
          </cell>
          <cell r="K21718" t="str">
            <v>ND</v>
          </cell>
          <cell r="L21718" t="str">
            <v>3045</v>
          </cell>
          <cell r="M21718" t="str">
            <v>V</v>
          </cell>
          <cell r="N21718">
            <v>42000</v>
          </cell>
        </row>
        <row r="21719">
          <cell r="A21719" t="str">
            <v>SP-MSN-BES-EG-0258</v>
          </cell>
          <cell r="B21719" t="str">
            <v>CINT</v>
          </cell>
          <cell r="C21719" t="str">
            <v/>
          </cell>
          <cell r="D21719" t="str">
            <v>PILLOW BLOCK UCP 207</v>
          </cell>
          <cell r="E21719">
            <v>44936</v>
          </cell>
          <cell r="F21719" t="str">
            <v>ERSF</v>
          </cell>
          <cell r="G21719" t="str">
            <v>CI_BESI</v>
          </cell>
          <cell r="H21719" t="str">
            <v>PC</v>
          </cell>
          <cell r="I21719" t="str">
            <v>CPR</v>
          </cell>
          <cell r="J21719" t="str">
            <v/>
          </cell>
          <cell r="K21719" t="str">
            <v>ND</v>
          </cell>
          <cell r="L21719" t="str">
            <v>3045</v>
          </cell>
          <cell r="M21719" t="str">
            <v>V</v>
          </cell>
          <cell r="N21719">
            <v>94000</v>
          </cell>
        </row>
        <row r="21720">
          <cell r="A21720" t="str">
            <v>SP-MSN-BTR-EG-0259</v>
          </cell>
          <cell r="B21720" t="str">
            <v>CINT</v>
          </cell>
          <cell r="C21720" t="str">
            <v/>
          </cell>
          <cell r="D21720" t="str">
            <v>BATTERY LITHIUM ER-6C (AA) - 3.6 V</v>
          </cell>
          <cell r="E21720">
            <v>0</v>
          </cell>
          <cell r="F21720" t="str">
            <v>ERSF</v>
          </cell>
          <cell r="G21720" t="str">
            <v>CI_OTH</v>
          </cell>
          <cell r="H21720" t="str">
            <v>PC</v>
          </cell>
          <cell r="I21720" t="str">
            <v>CPR</v>
          </cell>
          <cell r="J21720" t="str">
            <v/>
          </cell>
          <cell r="K21720" t="str">
            <v>ND</v>
          </cell>
          <cell r="L21720" t="str">
            <v>3045</v>
          </cell>
          <cell r="M21720" t="str">
            <v>V</v>
          </cell>
          <cell r="N21720">
            <v>385000</v>
          </cell>
        </row>
        <row r="21721">
          <cell r="A21721" t="str">
            <v>SP-MSN-CAS-EG-0259</v>
          </cell>
          <cell r="B21721" t="str">
            <v>CINT</v>
          </cell>
          <cell r="C21721" t="str">
            <v/>
          </cell>
          <cell r="D21721" t="str">
            <v>RODA LIFT TRUCK LAPIS PU 150 X 50</v>
          </cell>
          <cell r="E21721">
            <v>0</v>
          </cell>
          <cell r="F21721" t="str">
            <v>ERSF</v>
          </cell>
          <cell r="G21721" t="str">
            <v>CI_RODA</v>
          </cell>
          <cell r="H21721" t="str">
            <v>PC</v>
          </cell>
          <cell r="I21721" t="str">
            <v>CPR</v>
          </cell>
          <cell r="J21721" t="str">
            <v/>
          </cell>
          <cell r="K21721" t="str">
            <v>ND</v>
          </cell>
          <cell r="L21721" t="str">
            <v>3045</v>
          </cell>
          <cell r="M21721" t="str">
            <v>V</v>
          </cell>
          <cell r="N21721">
            <v>0</v>
          </cell>
        </row>
        <row r="21722">
          <cell r="A21722" t="str">
            <v>SP-MSN-CAS-EG-0260</v>
          </cell>
          <cell r="B21722" t="str">
            <v>CINT</v>
          </cell>
          <cell r="C21722" t="str">
            <v/>
          </cell>
          <cell r="D21722" t="str">
            <v>RODA LIFT TRUCK LAPIS PU 150 X 60</v>
          </cell>
          <cell r="E21722">
            <v>0</v>
          </cell>
          <cell r="F21722" t="str">
            <v>ERSF</v>
          </cell>
          <cell r="G21722" t="str">
            <v>CI_RODA</v>
          </cell>
          <cell r="H21722" t="str">
            <v>PC</v>
          </cell>
          <cell r="I21722" t="str">
            <v>CPR</v>
          </cell>
          <cell r="J21722" t="str">
            <v/>
          </cell>
          <cell r="K21722" t="str">
            <v>ND</v>
          </cell>
          <cell r="L21722" t="str">
            <v>3045</v>
          </cell>
          <cell r="M21722" t="str">
            <v>V</v>
          </cell>
          <cell r="N21722">
            <v>0</v>
          </cell>
        </row>
        <row r="21723">
          <cell r="A21723" t="str">
            <v>SP-MSN-CAS-EG-0261</v>
          </cell>
          <cell r="B21723" t="str">
            <v>CINT</v>
          </cell>
          <cell r="C21723" t="str">
            <v/>
          </cell>
          <cell r="D21723" t="str">
            <v>RODA ROBOT LAPIS PU 80 X 170</v>
          </cell>
          <cell r="E21723">
            <v>0</v>
          </cell>
          <cell r="F21723" t="str">
            <v>ERSF</v>
          </cell>
          <cell r="G21723" t="str">
            <v>CI_RODA</v>
          </cell>
          <cell r="H21723" t="str">
            <v>PC</v>
          </cell>
          <cell r="I21723" t="str">
            <v>CPR</v>
          </cell>
          <cell r="J21723" t="str">
            <v/>
          </cell>
          <cell r="K21723" t="str">
            <v>ND</v>
          </cell>
          <cell r="L21723" t="str">
            <v>3045</v>
          </cell>
          <cell r="M21723" t="str">
            <v>V</v>
          </cell>
          <cell r="N21723">
            <v>0</v>
          </cell>
        </row>
        <row r="21724">
          <cell r="A21724" t="str">
            <v>SP-MSN-CHU-EG-0262</v>
          </cell>
          <cell r="B21724" t="str">
            <v>CINT</v>
          </cell>
          <cell r="C21724" t="str">
            <v/>
          </cell>
          <cell r="D21724" t="str">
            <v>CHUCK WITH SCREW PN 003574</v>
          </cell>
          <cell r="E21724">
            <v>0</v>
          </cell>
          <cell r="F21724" t="str">
            <v>ERSF</v>
          </cell>
          <cell r="G21724" t="str">
            <v>CI_OTH</v>
          </cell>
          <cell r="H21724" t="str">
            <v>PC</v>
          </cell>
          <cell r="I21724" t="str">
            <v>CPR</v>
          </cell>
          <cell r="J21724" t="str">
            <v/>
          </cell>
          <cell r="K21724" t="str">
            <v>ND</v>
          </cell>
          <cell r="L21724" t="str">
            <v>3045</v>
          </cell>
          <cell r="M21724" t="str">
            <v>V</v>
          </cell>
          <cell r="N21724">
            <v>0</v>
          </cell>
        </row>
        <row r="21725">
          <cell r="A21725" t="str">
            <v>SP-MSN-CHU-EG-0263</v>
          </cell>
          <cell r="B21725" t="str">
            <v>CINT</v>
          </cell>
          <cell r="C21725" t="str">
            <v/>
          </cell>
          <cell r="D21725" t="str">
            <v>CHUCK WITH SCREW PN 003575</v>
          </cell>
          <cell r="E21725">
            <v>0</v>
          </cell>
          <cell r="F21725" t="str">
            <v>ERSF</v>
          </cell>
          <cell r="G21725" t="str">
            <v>CI_OTH</v>
          </cell>
          <cell r="H21725" t="str">
            <v>PC</v>
          </cell>
          <cell r="I21725" t="str">
            <v>CPR</v>
          </cell>
          <cell r="J21725" t="str">
            <v/>
          </cell>
          <cell r="K21725" t="str">
            <v>ND</v>
          </cell>
          <cell r="L21725" t="str">
            <v>3045</v>
          </cell>
          <cell r="M21725" t="str">
            <v>V</v>
          </cell>
          <cell r="N21725">
            <v>0</v>
          </cell>
        </row>
        <row r="21726">
          <cell r="A21726" t="str">
            <v>SP-MSN-CPL-EG-0001</v>
          </cell>
          <cell r="B21726" t="str">
            <v>CINT</v>
          </cell>
          <cell r="C21726" t="str">
            <v/>
          </cell>
          <cell r="D21726" t="str">
            <v>KARET COUPLING 30-16-17</v>
          </cell>
          <cell r="E21726">
            <v>0</v>
          </cell>
          <cell r="F21726" t="str">
            <v>ERSF</v>
          </cell>
          <cell r="G21726" t="str">
            <v>CI_SPART</v>
          </cell>
          <cell r="H21726" t="str">
            <v>PC</v>
          </cell>
          <cell r="I21726" t="str">
            <v>CPR</v>
          </cell>
          <cell r="J21726" t="str">
            <v/>
          </cell>
          <cell r="K21726" t="str">
            <v>PD</v>
          </cell>
          <cell r="L21726" t="str">
            <v>3045</v>
          </cell>
          <cell r="M21726" t="str">
            <v>V</v>
          </cell>
          <cell r="N21726">
            <v>9500</v>
          </cell>
        </row>
        <row r="21727">
          <cell r="A21727" t="str">
            <v>SP-MSN-CPL-EG-0002</v>
          </cell>
          <cell r="B21727" t="str">
            <v>CINT</v>
          </cell>
          <cell r="C21727" t="str">
            <v/>
          </cell>
          <cell r="D21727" t="str">
            <v>COUPLING ELBOW P-FB02-550#23</v>
          </cell>
          <cell r="E21727">
            <v>0</v>
          </cell>
          <cell r="F21727" t="str">
            <v>ERSF</v>
          </cell>
          <cell r="G21727" t="str">
            <v>CI_SPART</v>
          </cell>
          <cell r="H21727" t="str">
            <v>PC</v>
          </cell>
          <cell r="I21727" t="str">
            <v>CPR</v>
          </cell>
          <cell r="J21727" t="str">
            <v/>
          </cell>
          <cell r="K21727" t="str">
            <v>PD</v>
          </cell>
          <cell r="L21727" t="str">
            <v>3045</v>
          </cell>
          <cell r="M21727" t="str">
            <v>V</v>
          </cell>
          <cell r="N21727">
            <v>3117400</v>
          </cell>
        </row>
        <row r="21728">
          <cell r="A21728" t="str">
            <v>SP-MSN-FAS-EG-0264</v>
          </cell>
          <cell r="B21728" t="str">
            <v>CINT</v>
          </cell>
          <cell r="C21728" t="str">
            <v/>
          </cell>
          <cell r="D21728" t="str">
            <v>INSERT RIVERT</v>
          </cell>
          <cell r="E21728">
            <v>0</v>
          </cell>
          <cell r="F21728" t="str">
            <v>ERSF</v>
          </cell>
          <cell r="G21728" t="str">
            <v>CI_BOLT</v>
          </cell>
          <cell r="H21728" t="str">
            <v>PC</v>
          </cell>
          <cell r="I21728" t="str">
            <v>CPR</v>
          </cell>
          <cell r="J21728" t="str">
            <v/>
          </cell>
          <cell r="K21728" t="str">
            <v>ND</v>
          </cell>
          <cell r="L21728" t="str">
            <v>3045</v>
          </cell>
          <cell r="M21728" t="str">
            <v>V</v>
          </cell>
          <cell r="N21728">
            <v>390000</v>
          </cell>
        </row>
        <row r="21729">
          <cell r="A21729" t="str">
            <v>SP-MSN-FAS-EG-0265</v>
          </cell>
          <cell r="B21729" t="str">
            <v>CINT</v>
          </cell>
          <cell r="C21729" t="str">
            <v/>
          </cell>
          <cell r="D21729" t="str">
            <v>BOLT LM 18 X 2.0 X 110</v>
          </cell>
          <cell r="E21729">
            <v>44924</v>
          </cell>
          <cell r="F21729" t="str">
            <v>ERSF</v>
          </cell>
          <cell r="G21729" t="str">
            <v>CI_BOLT</v>
          </cell>
          <cell r="H21729" t="str">
            <v>PC</v>
          </cell>
          <cell r="I21729" t="str">
            <v>CPR</v>
          </cell>
          <cell r="J21729" t="str">
            <v/>
          </cell>
          <cell r="K21729" t="str">
            <v>ND</v>
          </cell>
          <cell r="L21729" t="str">
            <v>3045</v>
          </cell>
          <cell r="M21729" t="str">
            <v>V</v>
          </cell>
          <cell r="N21729">
            <v>7222</v>
          </cell>
        </row>
        <row r="21730">
          <cell r="A21730" t="str">
            <v>SP-MSN-FAS-EG-0266</v>
          </cell>
          <cell r="B21730" t="str">
            <v>CINT</v>
          </cell>
          <cell r="C21730" t="str">
            <v/>
          </cell>
          <cell r="D21730" t="str">
            <v>MUR M 4 X 0.7</v>
          </cell>
          <cell r="E21730">
            <v>0</v>
          </cell>
          <cell r="F21730" t="str">
            <v>ERSF</v>
          </cell>
          <cell r="G21730" t="str">
            <v>CI_BOLT</v>
          </cell>
          <cell r="H21730" t="str">
            <v>PC</v>
          </cell>
          <cell r="I21730" t="str">
            <v>CPR</v>
          </cell>
          <cell r="J21730" t="str">
            <v/>
          </cell>
          <cell r="K21730" t="str">
            <v>ND</v>
          </cell>
          <cell r="L21730" t="str">
            <v>3045</v>
          </cell>
          <cell r="M21730" t="str">
            <v>V</v>
          </cell>
          <cell r="N21730">
            <v>0</v>
          </cell>
        </row>
        <row r="21731">
          <cell r="A21731" t="str">
            <v>SP-MSN-FAS-EG-0267</v>
          </cell>
          <cell r="B21731" t="str">
            <v>CINT</v>
          </cell>
          <cell r="C21731" t="str">
            <v/>
          </cell>
          <cell r="D21731" t="str">
            <v>MUR M 6 X 1.0 STAINLESS</v>
          </cell>
          <cell r="E21731">
            <v>0</v>
          </cell>
          <cell r="F21731" t="str">
            <v>ERSF</v>
          </cell>
          <cell r="G21731" t="str">
            <v>CI_BOLT</v>
          </cell>
          <cell r="H21731" t="str">
            <v>PC</v>
          </cell>
          <cell r="I21731" t="str">
            <v>CPR</v>
          </cell>
          <cell r="J21731" t="str">
            <v/>
          </cell>
          <cell r="K21731" t="str">
            <v>ND</v>
          </cell>
          <cell r="L21731" t="str">
            <v>3045</v>
          </cell>
          <cell r="M21731" t="str">
            <v>V</v>
          </cell>
          <cell r="N21731">
            <v>0</v>
          </cell>
        </row>
        <row r="21732">
          <cell r="A21732" t="str">
            <v>SP-MSN-FAS-EG-0268</v>
          </cell>
          <cell r="B21732" t="str">
            <v>CINT</v>
          </cell>
          <cell r="C21732" t="str">
            <v/>
          </cell>
          <cell r="D21732" t="str">
            <v>MUR M6 X 1.0</v>
          </cell>
          <cell r="E21732">
            <v>0</v>
          </cell>
          <cell r="F21732" t="str">
            <v>ERSF</v>
          </cell>
          <cell r="G21732" t="str">
            <v>CI_BOLT</v>
          </cell>
          <cell r="H21732" t="str">
            <v>PC</v>
          </cell>
          <cell r="I21732" t="str">
            <v>CPR</v>
          </cell>
          <cell r="J21732" t="str">
            <v/>
          </cell>
          <cell r="K21732" t="str">
            <v>ND</v>
          </cell>
          <cell r="L21732" t="str">
            <v>3045</v>
          </cell>
          <cell r="M21732" t="str">
            <v>V</v>
          </cell>
          <cell r="N21732">
            <v>350</v>
          </cell>
        </row>
        <row r="21733">
          <cell r="A21733" t="str">
            <v>SP-MSN-FAS-EG-0269</v>
          </cell>
          <cell r="B21733" t="str">
            <v>CINT</v>
          </cell>
          <cell r="C21733" t="str">
            <v/>
          </cell>
          <cell r="D21733" t="str">
            <v>PIN RIVET 5X60 MM TAIWAN</v>
          </cell>
          <cell r="E21733">
            <v>0</v>
          </cell>
          <cell r="F21733" t="str">
            <v>ERSF</v>
          </cell>
          <cell r="G21733" t="str">
            <v>CI_BOLT</v>
          </cell>
          <cell r="H21733" t="str">
            <v>PC</v>
          </cell>
          <cell r="I21733" t="str">
            <v>CPR</v>
          </cell>
          <cell r="J21733" t="str">
            <v/>
          </cell>
          <cell r="K21733" t="str">
            <v>ND</v>
          </cell>
          <cell r="L21733" t="str">
            <v>3045</v>
          </cell>
          <cell r="M21733" t="str">
            <v>V</v>
          </cell>
          <cell r="N21733">
            <v>239697</v>
          </cell>
        </row>
        <row r="21734">
          <cell r="A21734" t="str">
            <v>SP-MSN-FAS-EG-0270</v>
          </cell>
          <cell r="B21734" t="str">
            <v>CINT</v>
          </cell>
          <cell r="C21734" t="str">
            <v/>
          </cell>
          <cell r="D21734" t="str">
            <v>PIN RIVET 6 MM</v>
          </cell>
          <cell r="E21734">
            <v>0</v>
          </cell>
          <cell r="F21734" t="str">
            <v>ERSF</v>
          </cell>
          <cell r="G21734" t="str">
            <v>CI_BOLT</v>
          </cell>
          <cell r="H21734" t="str">
            <v>PC</v>
          </cell>
          <cell r="I21734" t="str">
            <v>CPR</v>
          </cell>
          <cell r="J21734" t="str">
            <v/>
          </cell>
          <cell r="K21734" t="str">
            <v>ND</v>
          </cell>
          <cell r="L21734" t="str">
            <v>3045</v>
          </cell>
          <cell r="M21734" t="str">
            <v>V</v>
          </cell>
          <cell r="N21734">
            <v>70000</v>
          </cell>
        </row>
        <row r="21735">
          <cell r="A21735" t="str">
            <v>SP-MSN-FAS-EG-0271</v>
          </cell>
          <cell r="B21735" t="str">
            <v>CINT</v>
          </cell>
          <cell r="C21735" t="str">
            <v/>
          </cell>
          <cell r="D21735" t="str">
            <v>PIN TIE ROD PN 43731 - 23442 - 71</v>
          </cell>
          <cell r="E21735">
            <v>0</v>
          </cell>
          <cell r="F21735" t="str">
            <v>ERSF</v>
          </cell>
          <cell r="G21735" t="str">
            <v>CI_BOLT</v>
          </cell>
          <cell r="H21735" t="str">
            <v>PC</v>
          </cell>
          <cell r="I21735" t="str">
            <v>CPR</v>
          </cell>
          <cell r="J21735" t="str">
            <v/>
          </cell>
          <cell r="K21735" t="str">
            <v>ND</v>
          </cell>
          <cell r="L21735" t="str">
            <v>3045</v>
          </cell>
          <cell r="M21735" t="str">
            <v>V</v>
          </cell>
          <cell r="N21735">
            <v>0</v>
          </cell>
        </row>
        <row r="21736">
          <cell r="A21736" t="str">
            <v>SP-MSN-FAS-EG-0272</v>
          </cell>
          <cell r="B21736" t="str">
            <v>CINT</v>
          </cell>
          <cell r="C21736" t="str">
            <v/>
          </cell>
          <cell r="D21736" t="str">
            <v>RING PER 10</v>
          </cell>
          <cell r="E21736">
            <v>0</v>
          </cell>
          <cell r="F21736" t="str">
            <v>ERSF</v>
          </cell>
          <cell r="G21736" t="str">
            <v>CI_BOLT</v>
          </cell>
          <cell r="H21736" t="str">
            <v>PC</v>
          </cell>
          <cell r="I21736" t="str">
            <v>CPR</v>
          </cell>
          <cell r="J21736" t="str">
            <v/>
          </cell>
          <cell r="K21736" t="str">
            <v>ND</v>
          </cell>
          <cell r="L21736" t="str">
            <v>3045</v>
          </cell>
          <cell r="M21736" t="str">
            <v>V</v>
          </cell>
          <cell r="N21736">
            <v>115</v>
          </cell>
        </row>
        <row r="21737">
          <cell r="A21737" t="str">
            <v>SP-MSN-FAS-EG-0273</v>
          </cell>
          <cell r="B21737" t="str">
            <v>CINT</v>
          </cell>
          <cell r="C21737" t="str">
            <v/>
          </cell>
          <cell r="D21737" t="str">
            <v>RING PER 12</v>
          </cell>
          <cell r="E21737">
            <v>0</v>
          </cell>
          <cell r="F21737" t="str">
            <v>ERSF</v>
          </cell>
          <cell r="G21737" t="str">
            <v>CI_BOLT</v>
          </cell>
          <cell r="H21737" t="str">
            <v>PC</v>
          </cell>
          <cell r="I21737" t="str">
            <v>CPR</v>
          </cell>
          <cell r="J21737" t="str">
            <v/>
          </cell>
          <cell r="K21737" t="str">
            <v>ND</v>
          </cell>
          <cell r="L21737" t="str">
            <v>3045</v>
          </cell>
          <cell r="M21737" t="str">
            <v>V</v>
          </cell>
          <cell r="N21737">
            <v>100</v>
          </cell>
        </row>
        <row r="21738">
          <cell r="A21738" t="str">
            <v>SP-MSN-FAS-EG-0274</v>
          </cell>
          <cell r="B21738" t="str">
            <v>CINT</v>
          </cell>
          <cell r="C21738" t="str">
            <v/>
          </cell>
          <cell r="D21738" t="str">
            <v>RING PER 6</v>
          </cell>
          <cell r="E21738">
            <v>0</v>
          </cell>
          <cell r="F21738" t="str">
            <v>ERSF</v>
          </cell>
          <cell r="G21738" t="str">
            <v>CI_BOLT</v>
          </cell>
          <cell r="H21738" t="str">
            <v>PC</v>
          </cell>
          <cell r="I21738" t="str">
            <v>CPR</v>
          </cell>
          <cell r="J21738" t="str">
            <v/>
          </cell>
          <cell r="K21738" t="str">
            <v>ND</v>
          </cell>
          <cell r="L21738" t="str">
            <v>3045</v>
          </cell>
          <cell r="M21738" t="str">
            <v>V</v>
          </cell>
          <cell r="N21738">
            <v>200</v>
          </cell>
        </row>
        <row r="21739">
          <cell r="A21739" t="str">
            <v>SP-MSN-FAS-EG-0275</v>
          </cell>
          <cell r="B21739" t="str">
            <v>CINT</v>
          </cell>
          <cell r="C21739" t="str">
            <v/>
          </cell>
          <cell r="D21739" t="str">
            <v>RING PER 8</v>
          </cell>
          <cell r="E21739">
            <v>0</v>
          </cell>
          <cell r="F21739" t="str">
            <v>ERSF</v>
          </cell>
          <cell r="G21739" t="str">
            <v>CI_BOLT</v>
          </cell>
          <cell r="H21739" t="str">
            <v>PC</v>
          </cell>
          <cell r="I21739" t="str">
            <v>CPR</v>
          </cell>
          <cell r="J21739" t="str">
            <v/>
          </cell>
          <cell r="K21739" t="str">
            <v>ND</v>
          </cell>
          <cell r="L21739" t="str">
            <v>3045</v>
          </cell>
          <cell r="M21739" t="str">
            <v>V</v>
          </cell>
          <cell r="N21739">
            <v>250</v>
          </cell>
        </row>
        <row r="21740">
          <cell r="A21740" t="str">
            <v>SP-MSN-FAS-EG-0276</v>
          </cell>
          <cell r="B21740" t="str">
            <v>CINT</v>
          </cell>
          <cell r="C21740" t="str">
            <v/>
          </cell>
          <cell r="D21740" t="str">
            <v>RING PLATE 10</v>
          </cell>
          <cell r="E21740">
            <v>44924</v>
          </cell>
          <cell r="F21740" t="str">
            <v>ERSF</v>
          </cell>
          <cell r="G21740" t="str">
            <v>CI_BOLT</v>
          </cell>
          <cell r="H21740" t="str">
            <v>PC</v>
          </cell>
          <cell r="I21740" t="str">
            <v>CPR</v>
          </cell>
          <cell r="J21740" t="str">
            <v/>
          </cell>
          <cell r="K21740" t="str">
            <v>ND</v>
          </cell>
          <cell r="L21740" t="str">
            <v>3045</v>
          </cell>
          <cell r="M21740" t="str">
            <v>V</v>
          </cell>
          <cell r="N21740">
            <v>150</v>
          </cell>
        </row>
        <row r="21741">
          <cell r="A21741" t="str">
            <v>SP-MSN-FAS-EG-0277</v>
          </cell>
          <cell r="B21741" t="str">
            <v>CINT</v>
          </cell>
          <cell r="C21741" t="str">
            <v/>
          </cell>
          <cell r="D21741" t="str">
            <v>RING PLATE 12</v>
          </cell>
          <cell r="E21741">
            <v>0</v>
          </cell>
          <cell r="F21741" t="str">
            <v>ERSF</v>
          </cell>
          <cell r="G21741" t="str">
            <v>CI_BOLT</v>
          </cell>
          <cell r="H21741" t="str">
            <v>PC</v>
          </cell>
          <cell r="I21741" t="str">
            <v>CPR</v>
          </cell>
          <cell r="J21741" t="str">
            <v/>
          </cell>
          <cell r="K21741" t="str">
            <v>ND</v>
          </cell>
          <cell r="L21741" t="str">
            <v>3045</v>
          </cell>
          <cell r="M21741" t="str">
            <v>V</v>
          </cell>
          <cell r="N21741">
            <v>5000</v>
          </cell>
        </row>
        <row r="21742">
          <cell r="A21742" t="str">
            <v>SP-MSN-FAS-EG-0278</v>
          </cell>
          <cell r="B21742" t="str">
            <v>CINT</v>
          </cell>
          <cell r="C21742" t="str">
            <v/>
          </cell>
          <cell r="D21742" t="str">
            <v>RING PLATE 16</v>
          </cell>
          <cell r="E21742">
            <v>0</v>
          </cell>
          <cell r="F21742" t="str">
            <v>ERSF</v>
          </cell>
          <cell r="G21742" t="str">
            <v>CI_BOLT</v>
          </cell>
          <cell r="H21742" t="str">
            <v>PC</v>
          </cell>
          <cell r="I21742" t="str">
            <v>CPR</v>
          </cell>
          <cell r="J21742" t="str">
            <v/>
          </cell>
          <cell r="K21742" t="str">
            <v>ND</v>
          </cell>
          <cell r="L21742" t="str">
            <v>3045</v>
          </cell>
          <cell r="M21742" t="str">
            <v>V</v>
          </cell>
          <cell r="N21742">
            <v>0</v>
          </cell>
        </row>
        <row r="21743">
          <cell r="A21743" t="str">
            <v>SP-MSN-FAS-EG-0279</v>
          </cell>
          <cell r="B21743" t="str">
            <v>CINT</v>
          </cell>
          <cell r="C21743" t="str">
            <v/>
          </cell>
          <cell r="D21743" t="str">
            <v>RING PLATE 8</v>
          </cell>
          <cell r="E21743">
            <v>0</v>
          </cell>
          <cell r="F21743" t="str">
            <v>ERSF</v>
          </cell>
          <cell r="G21743" t="str">
            <v>CI_BOLT</v>
          </cell>
          <cell r="H21743" t="str">
            <v>PC</v>
          </cell>
          <cell r="I21743" t="str">
            <v>CPR</v>
          </cell>
          <cell r="J21743" t="str">
            <v/>
          </cell>
          <cell r="K21743" t="str">
            <v>ND</v>
          </cell>
          <cell r="L21743" t="str">
            <v>3045</v>
          </cell>
          <cell r="M21743" t="str">
            <v>V</v>
          </cell>
          <cell r="N21743">
            <v>150</v>
          </cell>
        </row>
        <row r="21744">
          <cell r="A21744" t="str">
            <v>SP-MSN-FAS-EG-0280</v>
          </cell>
          <cell r="B21744" t="str">
            <v>CINT</v>
          </cell>
          <cell r="C21744" t="str">
            <v/>
          </cell>
          <cell r="D21744" t="str">
            <v>SNAP RING DALAM 25</v>
          </cell>
          <cell r="E21744">
            <v>0</v>
          </cell>
          <cell r="F21744" t="str">
            <v>ERSF</v>
          </cell>
          <cell r="G21744" t="str">
            <v>CI_BOLT</v>
          </cell>
          <cell r="H21744" t="str">
            <v>PC</v>
          </cell>
          <cell r="I21744" t="str">
            <v>CPR</v>
          </cell>
          <cell r="J21744" t="str">
            <v/>
          </cell>
          <cell r="K21744" t="str">
            <v>ND</v>
          </cell>
          <cell r="L21744" t="str">
            <v>3045</v>
          </cell>
          <cell r="M21744" t="str">
            <v>V</v>
          </cell>
          <cell r="N21744">
            <v>1650</v>
          </cell>
        </row>
        <row r="21745">
          <cell r="A21745" t="str">
            <v>SP-MSN-FAS-EG-0281</v>
          </cell>
          <cell r="B21745" t="str">
            <v>CINT</v>
          </cell>
          <cell r="C21745" t="str">
            <v/>
          </cell>
          <cell r="D21745" t="str">
            <v>SNAP RING LUAR 13</v>
          </cell>
          <cell r="E21745">
            <v>0</v>
          </cell>
          <cell r="F21745" t="str">
            <v>ERSF</v>
          </cell>
          <cell r="G21745" t="str">
            <v>CI_BOLT</v>
          </cell>
          <cell r="H21745" t="str">
            <v>PC</v>
          </cell>
          <cell r="I21745" t="str">
            <v>CPR</v>
          </cell>
          <cell r="J21745" t="str">
            <v/>
          </cell>
          <cell r="K21745" t="str">
            <v>ND</v>
          </cell>
          <cell r="L21745" t="str">
            <v>3045</v>
          </cell>
          <cell r="M21745" t="str">
            <v>V</v>
          </cell>
          <cell r="N21745">
            <v>600</v>
          </cell>
        </row>
        <row r="21746">
          <cell r="A21746" t="str">
            <v>SP-MSN-FAS-EG-0282</v>
          </cell>
          <cell r="B21746" t="str">
            <v>CINT</v>
          </cell>
          <cell r="C21746" t="str">
            <v/>
          </cell>
          <cell r="D21746" t="str">
            <v>SNAP RING LUAR 23</v>
          </cell>
          <cell r="E21746">
            <v>0</v>
          </cell>
          <cell r="F21746" t="str">
            <v>ERSF</v>
          </cell>
          <cell r="G21746" t="str">
            <v>CI_BOLT</v>
          </cell>
          <cell r="H21746" t="str">
            <v>PC</v>
          </cell>
          <cell r="I21746" t="str">
            <v>CPR</v>
          </cell>
          <cell r="J21746" t="str">
            <v/>
          </cell>
          <cell r="K21746" t="str">
            <v>ND</v>
          </cell>
          <cell r="L21746" t="str">
            <v>3045</v>
          </cell>
          <cell r="M21746" t="str">
            <v>V</v>
          </cell>
          <cell r="N21746">
            <v>4043</v>
          </cell>
        </row>
        <row r="21747">
          <cell r="A21747" t="str">
            <v>SP-MSN-FAS-EG-0283</v>
          </cell>
          <cell r="B21747" t="str">
            <v>CINT</v>
          </cell>
          <cell r="C21747" t="str">
            <v/>
          </cell>
          <cell r="D21747" t="str">
            <v>SNAP RING LUAR 25</v>
          </cell>
          <cell r="E21747">
            <v>0</v>
          </cell>
          <cell r="F21747" t="str">
            <v>ERSF</v>
          </cell>
          <cell r="G21747" t="str">
            <v>CI_BOLT</v>
          </cell>
          <cell r="H21747" t="str">
            <v>PC</v>
          </cell>
          <cell r="I21747" t="str">
            <v>CPR</v>
          </cell>
          <cell r="J21747" t="str">
            <v/>
          </cell>
          <cell r="K21747" t="str">
            <v>ND</v>
          </cell>
          <cell r="L21747" t="str">
            <v>3045</v>
          </cell>
          <cell r="M21747" t="str">
            <v>V</v>
          </cell>
          <cell r="N21747">
            <v>1200</v>
          </cell>
        </row>
        <row r="21748">
          <cell r="A21748" t="str">
            <v>SP-MSN-FAS-EG-0284</v>
          </cell>
          <cell r="B21748" t="str">
            <v>CINT</v>
          </cell>
          <cell r="C21748" t="str">
            <v/>
          </cell>
          <cell r="D21748" t="str">
            <v>BAUD + MUR HEXAGON M16 STAINLES P100 MM</v>
          </cell>
          <cell r="E21748">
            <v>0</v>
          </cell>
          <cell r="F21748" t="str">
            <v>ERSF</v>
          </cell>
          <cell r="G21748" t="str">
            <v>CI_BOLT</v>
          </cell>
          <cell r="H21748" t="str">
            <v>PC</v>
          </cell>
          <cell r="I21748" t="str">
            <v>CPR</v>
          </cell>
          <cell r="J21748" t="str">
            <v/>
          </cell>
          <cell r="K21748" t="str">
            <v>ND</v>
          </cell>
          <cell r="L21748" t="str">
            <v>3045</v>
          </cell>
          <cell r="M21748" t="str">
            <v>V</v>
          </cell>
          <cell r="N21748">
            <v>45000</v>
          </cell>
        </row>
        <row r="21749">
          <cell r="A21749" t="str">
            <v>SP-MSN-FAS-EG-0285</v>
          </cell>
          <cell r="B21749" t="str">
            <v>CINT</v>
          </cell>
          <cell r="C21749" t="str">
            <v/>
          </cell>
          <cell r="D21749" t="str">
            <v>BAUD + MUR HEXAGON M16 STAINLES P150 MM</v>
          </cell>
          <cell r="E21749">
            <v>0</v>
          </cell>
          <cell r="F21749" t="str">
            <v>ERSF</v>
          </cell>
          <cell r="G21749" t="str">
            <v>CI_BOLT</v>
          </cell>
          <cell r="H21749" t="str">
            <v>PC</v>
          </cell>
          <cell r="I21749" t="str">
            <v>CPR</v>
          </cell>
          <cell r="J21749" t="str">
            <v/>
          </cell>
          <cell r="K21749" t="str">
            <v>ND</v>
          </cell>
          <cell r="L21749" t="str">
            <v>3045</v>
          </cell>
          <cell r="M21749" t="str">
            <v>V</v>
          </cell>
          <cell r="N21749">
            <v>57500</v>
          </cell>
        </row>
        <row r="21750">
          <cell r="A21750" t="str">
            <v>SP-MSN-FAS-EG-0286</v>
          </cell>
          <cell r="B21750" t="str">
            <v>CINT</v>
          </cell>
          <cell r="C21750" t="str">
            <v/>
          </cell>
          <cell r="D21750" t="str">
            <v>BAUD + MUR HEXAGON STAINLESS M16 X 2.0 X</v>
          </cell>
          <cell r="E21750">
            <v>0</v>
          </cell>
          <cell r="F21750" t="str">
            <v>ERSF</v>
          </cell>
          <cell r="G21750" t="str">
            <v>CI_OTH</v>
          </cell>
          <cell r="H21750" t="str">
            <v>PC</v>
          </cell>
          <cell r="I21750" t="str">
            <v>CPR</v>
          </cell>
          <cell r="J21750" t="str">
            <v/>
          </cell>
          <cell r="K21750" t="str">
            <v>ND</v>
          </cell>
          <cell r="L21750" t="str">
            <v>3045</v>
          </cell>
          <cell r="M21750" t="str">
            <v>V</v>
          </cell>
          <cell r="N21750">
            <v>78000</v>
          </cell>
        </row>
        <row r="21751">
          <cell r="A21751" t="str">
            <v>SP-MSN-FAS-EG-0287</v>
          </cell>
          <cell r="B21751" t="str">
            <v>CINT</v>
          </cell>
          <cell r="C21751" t="str">
            <v/>
          </cell>
          <cell r="D21751" t="str">
            <v>BOLT + MUR M16 X 250 MM (STAINLESS)</v>
          </cell>
          <cell r="E21751">
            <v>0</v>
          </cell>
          <cell r="F21751" t="str">
            <v>ERSF</v>
          </cell>
          <cell r="G21751" t="str">
            <v>CI_BOLT</v>
          </cell>
          <cell r="H21751" t="str">
            <v>PC</v>
          </cell>
          <cell r="I21751" t="str">
            <v>CPR</v>
          </cell>
          <cell r="J21751" t="str">
            <v/>
          </cell>
          <cell r="K21751" t="str">
            <v>ND</v>
          </cell>
          <cell r="L21751" t="str">
            <v>3045</v>
          </cell>
          <cell r="M21751" t="str">
            <v>V</v>
          </cell>
          <cell r="N21751">
            <v>87500</v>
          </cell>
        </row>
        <row r="21752">
          <cell r="A21752" t="str">
            <v>SP-MSN-FAS-EG-0288</v>
          </cell>
          <cell r="B21752" t="str">
            <v>CINT</v>
          </cell>
          <cell r="C21752" t="str">
            <v/>
          </cell>
          <cell r="D21752" t="str">
            <v>BOLT LM 20 X 150</v>
          </cell>
          <cell r="E21752">
            <v>44924</v>
          </cell>
          <cell r="F21752" t="str">
            <v>ERSF</v>
          </cell>
          <cell r="G21752" t="str">
            <v>CI_BOLT</v>
          </cell>
          <cell r="H21752" t="str">
            <v>PC</v>
          </cell>
          <cell r="I21752" t="str">
            <v>CPR</v>
          </cell>
          <cell r="J21752" t="str">
            <v/>
          </cell>
          <cell r="K21752" t="str">
            <v>ND</v>
          </cell>
          <cell r="L21752" t="str">
            <v>3045</v>
          </cell>
          <cell r="M21752" t="str">
            <v>V</v>
          </cell>
          <cell r="N21752">
            <v>7222</v>
          </cell>
        </row>
        <row r="21753">
          <cell r="A21753" t="str">
            <v>SP-MSN-FAS-EG-0289</v>
          </cell>
          <cell r="B21753" t="str">
            <v>CINT</v>
          </cell>
          <cell r="C21753" t="str">
            <v/>
          </cell>
          <cell r="D21753" t="str">
            <v>HEX BOLT M.10 X 60 X P 1.5 PUTIH</v>
          </cell>
          <cell r="E21753">
            <v>44924</v>
          </cell>
          <cell r="F21753" t="str">
            <v>ERSF</v>
          </cell>
          <cell r="G21753" t="str">
            <v>CI_BOLT</v>
          </cell>
          <cell r="H21753" t="str">
            <v>PC</v>
          </cell>
          <cell r="I21753" t="str">
            <v>CPR</v>
          </cell>
          <cell r="J21753" t="str">
            <v/>
          </cell>
          <cell r="K21753" t="str">
            <v>ND</v>
          </cell>
          <cell r="L21753" t="str">
            <v>3045</v>
          </cell>
          <cell r="M21753" t="str">
            <v>V</v>
          </cell>
          <cell r="N21753">
            <v>2333</v>
          </cell>
        </row>
        <row r="21754">
          <cell r="A21754" t="str">
            <v>SP-MSN-FAS-EG-0290</v>
          </cell>
          <cell r="B21754" t="str">
            <v>CINT</v>
          </cell>
          <cell r="C21754" t="str">
            <v/>
          </cell>
          <cell r="D21754" t="str">
            <v>HEX BOLT M10 X 20 X 11.5</v>
          </cell>
          <cell r="E21754">
            <v>0</v>
          </cell>
          <cell r="F21754" t="str">
            <v>ERSF</v>
          </cell>
          <cell r="G21754" t="str">
            <v>CI_BOLT</v>
          </cell>
          <cell r="H21754" t="str">
            <v>PC</v>
          </cell>
          <cell r="I21754" t="str">
            <v>CPR</v>
          </cell>
          <cell r="J21754" t="str">
            <v/>
          </cell>
          <cell r="K21754" t="str">
            <v>ND</v>
          </cell>
          <cell r="L21754" t="str">
            <v>3045</v>
          </cell>
          <cell r="M21754" t="str">
            <v>V</v>
          </cell>
          <cell r="N21754">
            <v>1500</v>
          </cell>
        </row>
        <row r="21755">
          <cell r="A21755" t="str">
            <v>SP-MSN-FAS-EG-0291</v>
          </cell>
          <cell r="B21755" t="str">
            <v>CINT</v>
          </cell>
          <cell r="C21755" t="str">
            <v/>
          </cell>
          <cell r="D21755" t="str">
            <v>HEXAGON HEAD M12-1.75 X 160</v>
          </cell>
          <cell r="E21755">
            <v>44924</v>
          </cell>
          <cell r="F21755" t="str">
            <v>ERSF</v>
          </cell>
          <cell r="G21755" t="str">
            <v>CI_BOLT</v>
          </cell>
          <cell r="H21755" t="str">
            <v>PC</v>
          </cell>
          <cell r="I21755" t="str">
            <v>CPR</v>
          </cell>
          <cell r="J21755" t="str">
            <v/>
          </cell>
          <cell r="K21755" t="str">
            <v>ND</v>
          </cell>
          <cell r="L21755" t="str">
            <v>3045</v>
          </cell>
          <cell r="M21755" t="str">
            <v>V</v>
          </cell>
          <cell r="N21755">
            <v>2323</v>
          </cell>
        </row>
        <row r="21756">
          <cell r="A21756" t="str">
            <v>SP-MSN-FAS-EG-0292</v>
          </cell>
          <cell r="B21756" t="str">
            <v>CINT</v>
          </cell>
          <cell r="C21756" t="str">
            <v/>
          </cell>
          <cell r="D21756" t="str">
            <v>RING PER 16</v>
          </cell>
          <cell r="E21756">
            <v>0</v>
          </cell>
          <cell r="F21756" t="str">
            <v>ERSF</v>
          </cell>
          <cell r="G21756" t="str">
            <v>CI_BOLT</v>
          </cell>
          <cell r="H21756" t="str">
            <v>PC</v>
          </cell>
          <cell r="I21756" t="str">
            <v>CPR</v>
          </cell>
          <cell r="J21756" t="str">
            <v/>
          </cell>
          <cell r="K21756" t="str">
            <v>ND</v>
          </cell>
          <cell r="L21756" t="str">
            <v>3045</v>
          </cell>
          <cell r="M21756" t="str">
            <v>V</v>
          </cell>
          <cell r="N21756">
            <v>2000</v>
          </cell>
        </row>
        <row r="21757">
          <cell r="A21757" t="str">
            <v>SP-MSN-FAS-EG-0293</v>
          </cell>
          <cell r="B21757" t="str">
            <v>CINT</v>
          </cell>
          <cell r="C21757" t="str">
            <v/>
          </cell>
          <cell r="D21757" t="str">
            <v>SNAP RING DALAM 10</v>
          </cell>
          <cell r="E21757">
            <v>0</v>
          </cell>
          <cell r="F21757" t="str">
            <v>ERSF</v>
          </cell>
          <cell r="G21757" t="str">
            <v>CI_BOLT</v>
          </cell>
          <cell r="H21757" t="str">
            <v>PC</v>
          </cell>
          <cell r="I21757" t="str">
            <v>CPR</v>
          </cell>
          <cell r="J21757" t="str">
            <v/>
          </cell>
          <cell r="K21757" t="str">
            <v>ND</v>
          </cell>
          <cell r="L21757" t="str">
            <v>3045</v>
          </cell>
          <cell r="M21757" t="str">
            <v>V</v>
          </cell>
          <cell r="N21757">
            <v>296</v>
          </cell>
        </row>
        <row r="21758">
          <cell r="A21758" t="str">
            <v>SP-MSN-FAS-EG-0294</v>
          </cell>
          <cell r="B21758" t="str">
            <v>CINT</v>
          </cell>
          <cell r="C21758" t="str">
            <v/>
          </cell>
          <cell r="D21758" t="str">
            <v>SNAP RING DALAM 14</v>
          </cell>
          <cell r="E21758">
            <v>0</v>
          </cell>
          <cell r="F21758" t="str">
            <v>ERSF</v>
          </cell>
          <cell r="G21758" t="str">
            <v>CI_BOLT</v>
          </cell>
          <cell r="H21758" t="str">
            <v>PC</v>
          </cell>
          <cell r="I21758" t="str">
            <v>CPR</v>
          </cell>
          <cell r="J21758" t="str">
            <v/>
          </cell>
          <cell r="K21758" t="str">
            <v>ND</v>
          </cell>
          <cell r="L21758" t="str">
            <v>3045</v>
          </cell>
          <cell r="M21758" t="str">
            <v>V</v>
          </cell>
          <cell r="N21758">
            <v>1000</v>
          </cell>
        </row>
        <row r="21759">
          <cell r="A21759" t="str">
            <v>SP-MSN-FAS-EG-0295</v>
          </cell>
          <cell r="B21759" t="str">
            <v>CINT</v>
          </cell>
          <cell r="C21759" t="str">
            <v/>
          </cell>
          <cell r="D21759" t="str">
            <v>SNAP RING DALAM 15</v>
          </cell>
          <cell r="E21759">
            <v>0</v>
          </cell>
          <cell r="F21759" t="str">
            <v>ERSF</v>
          </cell>
          <cell r="G21759" t="str">
            <v>CI_BOLT</v>
          </cell>
          <cell r="H21759" t="str">
            <v>PC</v>
          </cell>
          <cell r="I21759" t="str">
            <v>CPR</v>
          </cell>
          <cell r="J21759" t="str">
            <v/>
          </cell>
          <cell r="K21759" t="str">
            <v>ND</v>
          </cell>
          <cell r="L21759" t="str">
            <v>3045</v>
          </cell>
          <cell r="M21759" t="str">
            <v>V</v>
          </cell>
          <cell r="N21759">
            <v>0</v>
          </cell>
        </row>
        <row r="21760">
          <cell r="A21760" t="str">
            <v>SP-MSN-FAS-EG-0296</v>
          </cell>
          <cell r="B21760" t="str">
            <v>CINT</v>
          </cell>
          <cell r="C21760" t="str">
            <v/>
          </cell>
          <cell r="D21760" t="str">
            <v>SNAP RING DALAM 23</v>
          </cell>
          <cell r="E21760">
            <v>0</v>
          </cell>
          <cell r="F21760" t="str">
            <v>ERSF</v>
          </cell>
          <cell r="G21760" t="str">
            <v>CI_BOLT</v>
          </cell>
          <cell r="H21760" t="str">
            <v>PC</v>
          </cell>
          <cell r="I21760" t="str">
            <v>CPR</v>
          </cell>
          <cell r="J21760" t="str">
            <v/>
          </cell>
          <cell r="K21760" t="str">
            <v>ND</v>
          </cell>
          <cell r="L21760" t="str">
            <v>3045</v>
          </cell>
          <cell r="M21760" t="str">
            <v>V</v>
          </cell>
          <cell r="N21760">
            <v>800</v>
          </cell>
        </row>
        <row r="21761">
          <cell r="A21761" t="str">
            <v>SP-MSN-FAS-EG-0297</v>
          </cell>
          <cell r="B21761" t="str">
            <v>CINT</v>
          </cell>
          <cell r="C21761" t="str">
            <v/>
          </cell>
          <cell r="D21761" t="str">
            <v>SNAP RING DALAM 24</v>
          </cell>
          <cell r="E21761">
            <v>0</v>
          </cell>
          <cell r="F21761" t="str">
            <v>ERSF</v>
          </cell>
          <cell r="G21761" t="str">
            <v>CI_BOLT</v>
          </cell>
          <cell r="H21761" t="str">
            <v>PC</v>
          </cell>
          <cell r="I21761" t="str">
            <v>CPR</v>
          </cell>
          <cell r="J21761" t="str">
            <v/>
          </cell>
          <cell r="K21761" t="str">
            <v>ND</v>
          </cell>
          <cell r="L21761" t="str">
            <v>3045</v>
          </cell>
          <cell r="M21761" t="str">
            <v>V</v>
          </cell>
          <cell r="N21761">
            <v>800</v>
          </cell>
        </row>
        <row r="21762">
          <cell r="A21762" t="str">
            <v>SP-MSN-FAS-EG-0298</v>
          </cell>
          <cell r="B21762" t="str">
            <v>CINT</v>
          </cell>
          <cell r="C21762" t="str">
            <v/>
          </cell>
          <cell r="D21762" t="str">
            <v>SNAP RING DALAM 30</v>
          </cell>
          <cell r="E21762">
            <v>0</v>
          </cell>
          <cell r="F21762" t="str">
            <v>ERSF</v>
          </cell>
          <cell r="G21762" t="str">
            <v>CI_BOLT</v>
          </cell>
          <cell r="H21762" t="str">
            <v>PC</v>
          </cell>
          <cell r="I21762" t="str">
            <v>CPR</v>
          </cell>
          <cell r="J21762" t="str">
            <v/>
          </cell>
          <cell r="K21762" t="str">
            <v>ND</v>
          </cell>
          <cell r="L21762" t="str">
            <v>3045</v>
          </cell>
          <cell r="M21762" t="str">
            <v>V</v>
          </cell>
          <cell r="N21762">
            <v>5000</v>
          </cell>
        </row>
        <row r="21763">
          <cell r="A21763" t="str">
            <v>SP-MSN-FAS-EG-0299</v>
          </cell>
          <cell r="B21763" t="str">
            <v>CINT</v>
          </cell>
          <cell r="C21763" t="str">
            <v/>
          </cell>
          <cell r="D21763" t="str">
            <v>SNAP RING DALAM 32</v>
          </cell>
          <cell r="E21763">
            <v>0</v>
          </cell>
          <cell r="F21763" t="str">
            <v>ERSF</v>
          </cell>
          <cell r="G21763" t="str">
            <v>CI_BOLT</v>
          </cell>
          <cell r="H21763" t="str">
            <v>PC</v>
          </cell>
          <cell r="I21763" t="str">
            <v>CPR</v>
          </cell>
          <cell r="J21763" t="str">
            <v/>
          </cell>
          <cell r="K21763" t="str">
            <v>ND</v>
          </cell>
          <cell r="L21763" t="str">
            <v>3045</v>
          </cell>
          <cell r="M21763" t="str">
            <v>V</v>
          </cell>
          <cell r="N21763">
            <v>6500</v>
          </cell>
        </row>
        <row r="21764">
          <cell r="A21764" t="str">
            <v>SP-MSN-FAS-EG-0300</v>
          </cell>
          <cell r="B21764" t="str">
            <v>CINT</v>
          </cell>
          <cell r="C21764" t="str">
            <v/>
          </cell>
          <cell r="D21764" t="str">
            <v>SNAP RING DALAM 40</v>
          </cell>
          <cell r="E21764">
            <v>0</v>
          </cell>
          <cell r="F21764" t="str">
            <v>ERSF</v>
          </cell>
          <cell r="G21764" t="str">
            <v>CI_BOLT</v>
          </cell>
          <cell r="H21764" t="str">
            <v>PC</v>
          </cell>
          <cell r="I21764" t="str">
            <v>CPR</v>
          </cell>
          <cell r="J21764" t="str">
            <v/>
          </cell>
          <cell r="K21764" t="str">
            <v>ND</v>
          </cell>
          <cell r="L21764" t="str">
            <v>3045</v>
          </cell>
          <cell r="M21764" t="str">
            <v>V</v>
          </cell>
          <cell r="N21764">
            <v>750</v>
          </cell>
        </row>
        <row r="21765">
          <cell r="A21765" t="str">
            <v>SP-MSN-FAS-EG-0301</v>
          </cell>
          <cell r="B21765" t="str">
            <v>CINT</v>
          </cell>
          <cell r="C21765" t="str">
            <v/>
          </cell>
          <cell r="D21765" t="str">
            <v>SNAP RING DALAM 42</v>
          </cell>
          <cell r="E21765">
            <v>0</v>
          </cell>
          <cell r="F21765" t="str">
            <v>ERSF</v>
          </cell>
          <cell r="G21765" t="str">
            <v>CI_BOLT</v>
          </cell>
          <cell r="H21765" t="str">
            <v>PC</v>
          </cell>
          <cell r="I21765" t="str">
            <v>CPR</v>
          </cell>
          <cell r="J21765" t="str">
            <v/>
          </cell>
          <cell r="K21765" t="str">
            <v>ND</v>
          </cell>
          <cell r="L21765" t="str">
            <v>3045</v>
          </cell>
          <cell r="M21765" t="str">
            <v>V</v>
          </cell>
          <cell r="N21765">
            <v>750</v>
          </cell>
        </row>
        <row r="21766">
          <cell r="A21766" t="str">
            <v>SP-MSN-FAS-EG-0302</v>
          </cell>
          <cell r="B21766" t="str">
            <v>CINT</v>
          </cell>
          <cell r="C21766" t="str">
            <v/>
          </cell>
          <cell r="D21766" t="str">
            <v>SNAP RING DALAM 47</v>
          </cell>
          <cell r="E21766">
            <v>0</v>
          </cell>
          <cell r="F21766" t="str">
            <v>ERSF</v>
          </cell>
          <cell r="G21766" t="str">
            <v>CI_BOLT</v>
          </cell>
          <cell r="H21766" t="str">
            <v>PC</v>
          </cell>
          <cell r="I21766" t="str">
            <v>CPR</v>
          </cell>
          <cell r="J21766" t="str">
            <v/>
          </cell>
          <cell r="K21766" t="str">
            <v>ND</v>
          </cell>
          <cell r="L21766" t="str">
            <v>3045</v>
          </cell>
          <cell r="M21766" t="str">
            <v>V</v>
          </cell>
          <cell r="N21766">
            <v>4500</v>
          </cell>
        </row>
        <row r="21767">
          <cell r="A21767" t="str">
            <v>SP-MSN-FAS-EG-0303</v>
          </cell>
          <cell r="B21767" t="str">
            <v>CINT</v>
          </cell>
          <cell r="C21767" t="str">
            <v/>
          </cell>
          <cell r="D21767" t="str">
            <v>SNAP RING DALAM 50</v>
          </cell>
          <cell r="E21767">
            <v>0</v>
          </cell>
          <cell r="F21767" t="str">
            <v>ERSF</v>
          </cell>
          <cell r="G21767" t="str">
            <v>CI_BOLT</v>
          </cell>
          <cell r="H21767" t="str">
            <v>PC</v>
          </cell>
          <cell r="I21767" t="str">
            <v>CPR</v>
          </cell>
          <cell r="J21767" t="str">
            <v/>
          </cell>
          <cell r="K21767" t="str">
            <v>ND</v>
          </cell>
          <cell r="L21767" t="str">
            <v>3045</v>
          </cell>
          <cell r="M21767" t="str">
            <v>V</v>
          </cell>
          <cell r="N21767">
            <v>7811</v>
          </cell>
        </row>
        <row r="21768">
          <cell r="A21768" t="str">
            <v>SP-MSN-FAS-EG-0304</v>
          </cell>
          <cell r="B21768" t="str">
            <v>CINT</v>
          </cell>
          <cell r="C21768" t="str">
            <v/>
          </cell>
          <cell r="D21768" t="str">
            <v>SNAP RING DALAM 7</v>
          </cell>
          <cell r="E21768">
            <v>0</v>
          </cell>
          <cell r="F21768" t="str">
            <v>ERSF</v>
          </cell>
          <cell r="G21768" t="str">
            <v>CI_BOLT</v>
          </cell>
          <cell r="H21768" t="str">
            <v>PC</v>
          </cell>
          <cell r="I21768" t="str">
            <v>CPR</v>
          </cell>
          <cell r="J21768" t="str">
            <v/>
          </cell>
          <cell r="K21768" t="str">
            <v>ND</v>
          </cell>
          <cell r="L21768" t="str">
            <v>3045</v>
          </cell>
          <cell r="M21768" t="str">
            <v>V</v>
          </cell>
          <cell r="N21768">
            <v>750</v>
          </cell>
        </row>
        <row r="21769">
          <cell r="A21769" t="str">
            <v>SP-MSN-FAS-EG-0305</v>
          </cell>
          <cell r="B21769" t="str">
            <v>CINT</v>
          </cell>
          <cell r="C21769" t="str">
            <v/>
          </cell>
          <cell r="D21769" t="str">
            <v>SNAP RING DALAM 8</v>
          </cell>
          <cell r="E21769">
            <v>0</v>
          </cell>
          <cell r="F21769" t="str">
            <v>ERSF</v>
          </cell>
          <cell r="G21769" t="str">
            <v>CI_BOLT</v>
          </cell>
          <cell r="H21769" t="str">
            <v>PC</v>
          </cell>
          <cell r="I21769" t="str">
            <v>CPR</v>
          </cell>
          <cell r="J21769" t="str">
            <v/>
          </cell>
          <cell r="K21769" t="str">
            <v>ND</v>
          </cell>
          <cell r="L21769" t="str">
            <v>3045</v>
          </cell>
          <cell r="M21769" t="str">
            <v>V</v>
          </cell>
          <cell r="N21769">
            <v>350</v>
          </cell>
        </row>
        <row r="21770">
          <cell r="A21770" t="str">
            <v>SP-MSN-FAS-EG-0306</v>
          </cell>
          <cell r="B21770" t="str">
            <v>CINT</v>
          </cell>
          <cell r="C21770" t="str">
            <v/>
          </cell>
          <cell r="D21770" t="str">
            <v>SNAP RING LUAR 20</v>
          </cell>
          <cell r="E21770">
            <v>0</v>
          </cell>
          <cell r="F21770" t="str">
            <v>ERSF</v>
          </cell>
          <cell r="G21770" t="str">
            <v>CI_BOLT</v>
          </cell>
          <cell r="H21770" t="str">
            <v>PC</v>
          </cell>
          <cell r="I21770" t="str">
            <v>CPR</v>
          </cell>
          <cell r="J21770" t="str">
            <v/>
          </cell>
          <cell r="K21770" t="str">
            <v>ND</v>
          </cell>
          <cell r="L21770" t="str">
            <v>3045</v>
          </cell>
          <cell r="M21770" t="str">
            <v>V</v>
          </cell>
          <cell r="N21770">
            <v>1200</v>
          </cell>
        </row>
        <row r="21771">
          <cell r="A21771" t="str">
            <v>SP-MSN-FAS-EG-0307</v>
          </cell>
          <cell r="B21771" t="str">
            <v>CINT</v>
          </cell>
          <cell r="C21771" t="str">
            <v/>
          </cell>
          <cell r="D21771" t="str">
            <v>SNAP RING LUAR 30</v>
          </cell>
          <cell r="E21771">
            <v>0</v>
          </cell>
          <cell r="F21771" t="str">
            <v>ERSF</v>
          </cell>
          <cell r="G21771" t="str">
            <v>CI_BOLT</v>
          </cell>
          <cell r="H21771" t="str">
            <v>PC</v>
          </cell>
          <cell r="I21771" t="str">
            <v>CPR</v>
          </cell>
          <cell r="J21771" t="str">
            <v/>
          </cell>
          <cell r="K21771" t="str">
            <v>ND</v>
          </cell>
          <cell r="L21771" t="str">
            <v>3045</v>
          </cell>
          <cell r="M21771" t="str">
            <v>V</v>
          </cell>
          <cell r="N21771">
            <v>900</v>
          </cell>
        </row>
        <row r="21772">
          <cell r="A21772" t="str">
            <v>SP-MSN-FAS-EG-0308</v>
          </cell>
          <cell r="B21772" t="str">
            <v>CINT</v>
          </cell>
          <cell r="C21772" t="str">
            <v/>
          </cell>
          <cell r="D21772" t="str">
            <v>SNAP RING LUAR 35</v>
          </cell>
          <cell r="E21772">
            <v>0</v>
          </cell>
          <cell r="F21772" t="str">
            <v>ERSF</v>
          </cell>
          <cell r="G21772" t="str">
            <v>CI_BOLT</v>
          </cell>
          <cell r="H21772" t="str">
            <v>PC</v>
          </cell>
          <cell r="I21772" t="str">
            <v>CPR</v>
          </cell>
          <cell r="J21772" t="str">
            <v/>
          </cell>
          <cell r="K21772" t="str">
            <v>ND</v>
          </cell>
          <cell r="L21772" t="str">
            <v>3045</v>
          </cell>
          <cell r="M21772" t="str">
            <v>V</v>
          </cell>
          <cell r="N21772">
            <v>750</v>
          </cell>
        </row>
        <row r="21773">
          <cell r="A21773" t="str">
            <v>SP-MSN-FAS-EG-0309</v>
          </cell>
          <cell r="B21773" t="str">
            <v>CINT</v>
          </cell>
          <cell r="C21773" t="str">
            <v/>
          </cell>
          <cell r="D21773" t="str">
            <v>SNAP RING LUAR 40</v>
          </cell>
          <cell r="E21773">
            <v>0</v>
          </cell>
          <cell r="F21773" t="str">
            <v>ERSF</v>
          </cell>
          <cell r="G21773" t="str">
            <v>CI_BOLT</v>
          </cell>
          <cell r="H21773" t="str">
            <v>PC</v>
          </cell>
          <cell r="I21773" t="str">
            <v>CPR</v>
          </cell>
          <cell r="J21773" t="str">
            <v/>
          </cell>
          <cell r="K21773" t="str">
            <v>ND</v>
          </cell>
          <cell r="L21773" t="str">
            <v>3045</v>
          </cell>
          <cell r="M21773" t="str">
            <v>V</v>
          </cell>
          <cell r="N21773">
            <v>1250</v>
          </cell>
        </row>
        <row r="21774">
          <cell r="A21774" t="str">
            <v>SP-MSN-FAS-EG-0310</v>
          </cell>
          <cell r="B21774" t="str">
            <v>CINT</v>
          </cell>
          <cell r="C21774" t="str">
            <v/>
          </cell>
          <cell r="D21774" t="str">
            <v>SNAP RING LUAR 8</v>
          </cell>
          <cell r="E21774">
            <v>0</v>
          </cell>
          <cell r="F21774" t="str">
            <v>ERSF</v>
          </cell>
          <cell r="G21774" t="str">
            <v>CI_BOLT</v>
          </cell>
          <cell r="H21774" t="str">
            <v>PC</v>
          </cell>
          <cell r="I21774" t="str">
            <v>CPR</v>
          </cell>
          <cell r="J21774" t="str">
            <v/>
          </cell>
          <cell r="K21774" t="str">
            <v>ND</v>
          </cell>
          <cell r="L21774" t="str">
            <v>3045</v>
          </cell>
          <cell r="M21774" t="str">
            <v>V</v>
          </cell>
          <cell r="N21774">
            <v>250</v>
          </cell>
        </row>
        <row r="21775">
          <cell r="A21775" t="str">
            <v>SP-MSN-FTG-EG-0284</v>
          </cell>
          <cell r="B21775" t="str">
            <v>CINT</v>
          </cell>
          <cell r="C21775" t="str">
            <v/>
          </cell>
          <cell r="D21775" t="str">
            <v>FITTING KQT- 08 - 00</v>
          </cell>
          <cell r="E21775">
            <v>0</v>
          </cell>
          <cell r="F21775" t="str">
            <v>ERSF</v>
          </cell>
          <cell r="G21775" t="str">
            <v>CI_OTH</v>
          </cell>
          <cell r="H21775" t="str">
            <v>PC</v>
          </cell>
          <cell r="I21775" t="str">
            <v>CPR</v>
          </cell>
          <cell r="J21775" t="str">
            <v/>
          </cell>
          <cell r="K21775" t="str">
            <v>ND</v>
          </cell>
          <cell r="L21775" t="str">
            <v>3045</v>
          </cell>
          <cell r="M21775" t="str">
            <v>V</v>
          </cell>
          <cell r="N21775">
            <v>69389</v>
          </cell>
        </row>
        <row r="21776">
          <cell r="A21776" t="str">
            <v>SP-MSN-FTG-EG-0285</v>
          </cell>
          <cell r="B21776" t="str">
            <v>CINT</v>
          </cell>
          <cell r="C21776" t="str">
            <v/>
          </cell>
          <cell r="D21776" t="str">
            <v>FITTING KQT 08 - 01</v>
          </cell>
          <cell r="E21776">
            <v>0</v>
          </cell>
          <cell r="F21776" t="str">
            <v>ERSF</v>
          </cell>
          <cell r="G21776" t="str">
            <v>CI_OTH</v>
          </cell>
          <cell r="H21776" t="str">
            <v>PC</v>
          </cell>
          <cell r="I21776" t="str">
            <v>CPR</v>
          </cell>
          <cell r="J21776" t="str">
            <v/>
          </cell>
          <cell r="K21776" t="str">
            <v>ND</v>
          </cell>
          <cell r="L21776" t="str">
            <v>3045</v>
          </cell>
          <cell r="M21776" t="str">
            <v>V</v>
          </cell>
          <cell r="N21776">
            <v>44550</v>
          </cell>
        </row>
        <row r="21777">
          <cell r="A21777" t="str">
            <v>SP-MSN-FTG-EG-0286</v>
          </cell>
          <cell r="B21777" t="str">
            <v>CINT</v>
          </cell>
          <cell r="C21777" t="str">
            <v/>
          </cell>
          <cell r="D21777" t="str">
            <v>FITTING KQT 08 - 02</v>
          </cell>
          <cell r="E21777">
            <v>0</v>
          </cell>
          <cell r="F21777" t="str">
            <v>ERSF</v>
          </cell>
          <cell r="G21777" t="str">
            <v>CI_OTH</v>
          </cell>
          <cell r="H21777" t="str">
            <v>PC</v>
          </cell>
          <cell r="I21777" t="str">
            <v>CPR</v>
          </cell>
          <cell r="J21777" t="str">
            <v/>
          </cell>
          <cell r="K21777" t="str">
            <v>ND</v>
          </cell>
          <cell r="L21777" t="str">
            <v>3045</v>
          </cell>
          <cell r="M21777" t="str">
            <v>V</v>
          </cell>
          <cell r="N21777">
            <v>34560</v>
          </cell>
        </row>
        <row r="21778">
          <cell r="A21778" t="str">
            <v>SP-MSN-FTG-EG-0287</v>
          </cell>
          <cell r="B21778" t="str">
            <v>CINT</v>
          </cell>
          <cell r="C21778" t="str">
            <v/>
          </cell>
          <cell r="D21778" t="str">
            <v>FITTING KQT 08 - 03</v>
          </cell>
          <cell r="E21778">
            <v>0</v>
          </cell>
          <cell r="F21778" t="str">
            <v>ERSF</v>
          </cell>
          <cell r="G21778" t="str">
            <v>CI_OTH</v>
          </cell>
          <cell r="H21778" t="str">
            <v>PC</v>
          </cell>
          <cell r="I21778" t="str">
            <v>CPR</v>
          </cell>
          <cell r="J21778" t="str">
            <v/>
          </cell>
          <cell r="K21778" t="str">
            <v>ND</v>
          </cell>
          <cell r="L21778" t="str">
            <v>3045</v>
          </cell>
          <cell r="M21778" t="str">
            <v>V</v>
          </cell>
          <cell r="N21778">
            <v>35696</v>
          </cell>
        </row>
        <row r="21779">
          <cell r="A21779" t="str">
            <v>SP-MSN-FTG-EG-0288</v>
          </cell>
          <cell r="B21779" t="str">
            <v>CINT</v>
          </cell>
          <cell r="C21779" t="str">
            <v/>
          </cell>
          <cell r="D21779" t="str">
            <v>FITTING KQT- 10 - 00</v>
          </cell>
          <cell r="E21779">
            <v>0</v>
          </cell>
          <cell r="F21779" t="str">
            <v>ERSF</v>
          </cell>
          <cell r="G21779" t="str">
            <v>CI_OTH</v>
          </cell>
          <cell r="H21779" t="str">
            <v>PC</v>
          </cell>
          <cell r="I21779" t="str">
            <v>CPR</v>
          </cell>
          <cell r="J21779" t="str">
            <v/>
          </cell>
          <cell r="K21779" t="str">
            <v>ND</v>
          </cell>
          <cell r="L21779" t="str">
            <v>3045</v>
          </cell>
          <cell r="M21779" t="str">
            <v>V</v>
          </cell>
          <cell r="N21779">
            <v>58588</v>
          </cell>
        </row>
        <row r="21780">
          <cell r="A21780" t="str">
            <v>SP-MSN-FTG-EG-0289</v>
          </cell>
          <cell r="B21780" t="str">
            <v>CINT</v>
          </cell>
          <cell r="C21780" t="str">
            <v/>
          </cell>
          <cell r="D21780" t="str">
            <v>FITTING KQT 10 - 02</v>
          </cell>
          <cell r="E21780">
            <v>0</v>
          </cell>
          <cell r="F21780" t="str">
            <v>ERSF</v>
          </cell>
          <cell r="G21780" t="str">
            <v>CI_OTH</v>
          </cell>
          <cell r="H21780" t="str">
            <v>PC</v>
          </cell>
          <cell r="I21780" t="str">
            <v>CPR</v>
          </cell>
          <cell r="J21780" t="str">
            <v/>
          </cell>
          <cell r="K21780" t="str">
            <v>ND</v>
          </cell>
          <cell r="L21780" t="str">
            <v>3045</v>
          </cell>
          <cell r="M21780" t="str">
            <v>V</v>
          </cell>
          <cell r="N21780">
            <v>42580</v>
          </cell>
        </row>
        <row r="21781">
          <cell r="A21781" t="str">
            <v>SP-MSN-FTG-EG-0290</v>
          </cell>
          <cell r="B21781" t="str">
            <v>CINT</v>
          </cell>
          <cell r="C21781" t="str">
            <v/>
          </cell>
          <cell r="D21781" t="str">
            <v>FITTING KQT 10 - 03</v>
          </cell>
          <cell r="E21781">
            <v>0</v>
          </cell>
          <cell r="F21781" t="str">
            <v>ERSF</v>
          </cell>
          <cell r="G21781" t="str">
            <v>CI_OTH</v>
          </cell>
          <cell r="H21781" t="str">
            <v>PC</v>
          </cell>
          <cell r="I21781" t="str">
            <v>CPR</v>
          </cell>
          <cell r="J21781" t="str">
            <v/>
          </cell>
          <cell r="K21781" t="str">
            <v>ND</v>
          </cell>
          <cell r="L21781" t="str">
            <v>3045</v>
          </cell>
          <cell r="M21781" t="str">
            <v>V</v>
          </cell>
          <cell r="N21781">
            <v>44400</v>
          </cell>
        </row>
        <row r="21782">
          <cell r="A21782" t="str">
            <v>SP-MSN-FTG-EG-0291</v>
          </cell>
          <cell r="B21782" t="str">
            <v>CINT</v>
          </cell>
          <cell r="C21782" t="str">
            <v/>
          </cell>
          <cell r="D21782" t="str">
            <v>FITTING KQT- 12 - 00</v>
          </cell>
          <cell r="E21782">
            <v>0</v>
          </cell>
          <cell r="F21782" t="str">
            <v>ERSF</v>
          </cell>
          <cell r="G21782" t="str">
            <v>CI_OTH</v>
          </cell>
          <cell r="H21782" t="str">
            <v>PC</v>
          </cell>
          <cell r="I21782" t="str">
            <v>CPR</v>
          </cell>
          <cell r="J21782" t="str">
            <v/>
          </cell>
          <cell r="K21782" t="str">
            <v>ND</v>
          </cell>
          <cell r="L21782" t="str">
            <v>3045</v>
          </cell>
          <cell r="M21782" t="str">
            <v>V</v>
          </cell>
          <cell r="N21782">
            <v>64100</v>
          </cell>
        </row>
        <row r="21783">
          <cell r="A21783" t="str">
            <v>SP-MSN-FTG-EG-0292</v>
          </cell>
          <cell r="B21783" t="str">
            <v>CINT</v>
          </cell>
          <cell r="C21783" t="str">
            <v/>
          </cell>
          <cell r="D21783" t="str">
            <v>FITTING KQT- 12 - 04</v>
          </cell>
          <cell r="E21783">
            <v>0</v>
          </cell>
          <cell r="F21783" t="str">
            <v>ERSF</v>
          </cell>
          <cell r="G21783" t="str">
            <v>CI_OTH</v>
          </cell>
          <cell r="H21783" t="str">
            <v>PC</v>
          </cell>
          <cell r="I21783" t="str">
            <v>CPR</v>
          </cell>
          <cell r="J21783" t="str">
            <v/>
          </cell>
          <cell r="K21783" t="str">
            <v>ND</v>
          </cell>
          <cell r="L21783" t="str">
            <v>3045</v>
          </cell>
          <cell r="M21783" t="str">
            <v>V</v>
          </cell>
          <cell r="N21783">
            <v>73616</v>
          </cell>
        </row>
        <row r="21784">
          <cell r="A21784" t="str">
            <v>SP-MSN-FTG-EG-0293</v>
          </cell>
          <cell r="B21784" t="str">
            <v>CINT</v>
          </cell>
          <cell r="C21784" t="str">
            <v/>
          </cell>
          <cell r="D21784" t="str">
            <v>FITTING KQU- 04 - 00</v>
          </cell>
          <cell r="E21784">
            <v>0</v>
          </cell>
          <cell r="F21784" t="str">
            <v>ERSF</v>
          </cell>
          <cell r="G21784" t="str">
            <v>CI_OTH</v>
          </cell>
          <cell r="H21784" t="str">
            <v>PC</v>
          </cell>
          <cell r="I21784" t="str">
            <v>CPR</v>
          </cell>
          <cell r="J21784" t="str">
            <v/>
          </cell>
          <cell r="K21784" t="str">
            <v>ND</v>
          </cell>
          <cell r="L21784" t="str">
            <v>3045</v>
          </cell>
          <cell r="M21784" t="str">
            <v>V</v>
          </cell>
          <cell r="N21784">
            <v>40946</v>
          </cell>
        </row>
        <row r="21785">
          <cell r="A21785" t="str">
            <v>SP-MSN-FTG-EG-0294</v>
          </cell>
          <cell r="B21785" t="str">
            <v>CINT</v>
          </cell>
          <cell r="C21785" t="str">
            <v/>
          </cell>
          <cell r="D21785" t="str">
            <v>FITTING KQU- 06 - 00</v>
          </cell>
          <cell r="E21785">
            <v>0</v>
          </cell>
          <cell r="F21785" t="str">
            <v>ERSF</v>
          </cell>
          <cell r="G21785" t="str">
            <v>CI_OTH</v>
          </cell>
          <cell r="H21785" t="str">
            <v>PC</v>
          </cell>
          <cell r="I21785" t="str">
            <v>CPR</v>
          </cell>
          <cell r="J21785" t="str">
            <v/>
          </cell>
          <cell r="K21785" t="str">
            <v>ND</v>
          </cell>
          <cell r="L21785" t="str">
            <v>3045</v>
          </cell>
          <cell r="M21785" t="str">
            <v>V</v>
          </cell>
          <cell r="N21785">
            <v>42253</v>
          </cell>
        </row>
        <row r="21786">
          <cell r="A21786" t="str">
            <v>SP-MSN-FTG-EG-0295</v>
          </cell>
          <cell r="B21786" t="str">
            <v>CINT</v>
          </cell>
          <cell r="C21786" t="str">
            <v/>
          </cell>
          <cell r="D21786" t="str">
            <v>FITTING KQU- 08 - 00</v>
          </cell>
          <cell r="E21786">
            <v>0</v>
          </cell>
          <cell r="F21786" t="str">
            <v>ERSF</v>
          </cell>
          <cell r="G21786" t="str">
            <v>CI_OTH</v>
          </cell>
          <cell r="H21786" t="str">
            <v>PC</v>
          </cell>
          <cell r="I21786" t="str">
            <v>CPR</v>
          </cell>
          <cell r="J21786" t="str">
            <v/>
          </cell>
          <cell r="K21786" t="str">
            <v>ND</v>
          </cell>
          <cell r="L21786" t="str">
            <v>3045</v>
          </cell>
          <cell r="M21786" t="str">
            <v>V</v>
          </cell>
          <cell r="N21786">
            <v>71737</v>
          </cell>
        </row>
        <row r="21787">
          <cell r="A21787" t="str">
            <v>SP-MSN-FTG-EG-0296</v>
          </cell>
          <cell r="B21787" t="str">
            <v>CINT</v>
          </cell>
          <cell r="C21787" t="str">
            <v/>
          </cell>
          <cell r="D21787" t="str">
            <v>FITTING KQU- 10 - 00</v>
          </cell>
          <cell r="E21787">
            <v>0</v>
          </cell>
          <cell r="F21787" t="str">
            <v>ERSF</v>
          </cell>
          <cell r="G21787" t="str">
            <v>CI_OTH</v>
          </cell>
          <cell r="H21787" t="str">
            <v>PC</v>
          </cell>
          <cell r="I21787" t="str">
            <v>CPR</v>
          </cell>
          <cell r="J21787" t="str">
            <v/>
          </cell>
          <cell r="K21787" t="str">
            <v>ND</v>
          </cell>
          <cell r="L21787" t="str">
            <v>3045</v>
          </cell>
          <cell r="M21787" t="str">
            <v>V</v>
          </cell>
          <cell r="N21787">
            <v>77098</v>
          </cell>
        </row>
        <row r="21788">
          <cell r="A21788" t="str">
            <v>SP-MSN-FTG-EG-0297</v>
          </cell>
          <cell r="B21788" t="str">
            <v>CINT</v>
          </cell>
          <cell r="C21788" t="str">
            <v/>
          </cell>
          <cell r="D21788" t="str">
            <v>FITTING KQU 12 - 00</v>
          </cell>
          <cell r="E21788">
            <v>44924</v>
          </cell>
          <cell r="F21788" t="str">
            <v>ERSF</v>
          </cell>
          <cell r="G21788" t="str">
            <v>CI_OTH</v>
          </cell>
          <cell r="H21788" t="str">
            <v>PC</v>
          </cell>
          <cell r="I21788" t="str">
            <v>CPR</v>
          </cell>
          <cell r="J21788" t="str">
            <v/>
          </cell>
          <cell r="K21788" t="str">
            <v>ND</v>
          </cell>
          <cell r="L21788" t="str">
            <v>3045</v>
          </cell>
          <cell r="M21788" t="str">
            <v>V</v>
          </cell>
          <cell r="N21788">
            <v>24539</v>
          </cell>
        </row>
        <row r="21789">
          <cell r="A21789" t="str">
            <v>SP-MSN-FTG-EG-0298</v>
          </cell>
          <cell r="B21789" t="str">
            <v>CINT</v>
          </cell>
          <cell r="C21789" t="str">
            <v/>
          </cell>
          <cell r="D21789" t="str">
            <v>FITTING KQY- 08 - 02</v>
          </cell>
          <cell r="E21789">
            <v>0</v>
          </cell>
          <cell r="F21789" t="str">
            <v>ERSF</v>
          </cell>
          <cell r="G21789" t="str">
            <v>CI_OTH</v>
          </cell>
          <cell r="H21789" t="str">
            <v>PC</v>
          </cell>
          <cell r="I21789" t="str">
            <v>CPR</v>
          </cell>
          <cell r="J21789" t="str">
            <v/>
          </cell>
          <cell r="K21789" t="str">
            <v>ND</v>
          </cell>
          <cell r="L21789" t="str">
            <v>3045</v>
          </cell>
          <cell r="M21789" t="str">
            <v>V</v>
          </cell>
          <cell r="N21789">
            <v>51764</v>
          </cell>
        </row>
        <row r="21790">
          <cell r="A21790" t="str">
            <v>SP-MSN-FTG-EG-0299</v>
          </cell>
          <cell r="B21790" t="str">
            <v>CINT</v>
          </cell>
          <cell r="C21790" t="str">
            <v/>
          </cell>
          <cell r="D21790" t="str">
            <v>FITTING KQY 08 - 03</v>
          </cell>
          <cell r="E21790">
            <v>0</v>
          </cell>
          <cell r="F21790" t="str">
            <v>ERSF</v>
          </cell>
          <cell r="G21790" t="str">
            <v>CI_OTH</v>
          </cell>
          <cell r="H21790" t="str">
            <v>PC</v>
          </cell>
          <cell r="I21790" t="str">
            <v>CPR</v>
          </cell>
          <cell r="J21790" t="str">
            <v/>
          </cell>
          <cell r="K21790" t="str">
            <v>ND</v>
          </cell>
          <cell r="L21790" t="str">
            <v>3045</v>
          </cell>
          <cell r="M21790" t="str">
            <v>V</v>
          </cell>
          <cell r="N21790">
            <v>56483</v>
          </cell>
        </row>
        <row r="21791">
          <cell r="A21791" t="str">
            <v>SP-MSN-HEA-EG-0300</v>
          </cell>
          <cell r="B21791" t="str">
            <v>CINT</v>
          </cell>
          <cell r="C21791" t="str">
            <v/>
          </cell>
          <cell r="D21791" t="str">
            <v>HEATER LEISTER 230 V/1550 W PN 100.689</v>
          </cell>
          <cell r="E21791">
            <v>0</v>
          </cell>
          <cell r="F21791" t="str">
            <v>ERSF</v>
          </cell>
          <cell r="G21791" t="str">
            <v>CI_OTH</v>
          </cell>
          <cell r="H21791" t="str">
            <v>PC</v>
          </cell>
          <cell r="I21791" t="str">
            <v>CPR</v>
          </cell>
          <cell r="J21791" t="str">
            <v/>
          </cell>
          <cell r="K21791" t="str">
            <v>ND</v>
          </cell>
          <cell r="L21791" t="str">
            <v>3045</v>
          </cell>
          <cell r="M21791" t="str">
            <v>V</v>
          </cell>
          <cell r="N21791">
            <v>882000</v>
          </cell>
        </row>
        <row r="21792">
          <cell r="A21792" t="str">
            <v>SP-MSN-HEA-EG-0301</v>
          </cell>
          <cell r="B21792" t="str">
            <v>CINT</v>
          </cell>
          <cell r="C21792" t="str">
            <v/>
          </cell>
          <cell r="D21792" t="str">
            <v>HEATER STAINLESS 10 KW 380V 3 PHASE</v>
          </cell>
          <cell r="E21792">
            <v>0</v>
          </cell>
          <cell r="F21792" t="str">
            <v>ERSF</v>
          </cell>
          <cell r="G21792" t="str">
            <v>CI_OTH</v>
          </cell>
          <cell r="H21792" t="str">
            <v>PC</v>
          </cell>
          <cell r="I21792" t="str">
            <v>CPR</v>
          </cell>
          <cell r="J21792" t="str">
            <v/>
          </cell>
          <cell r="K21792" t="str">
            <v>ND</v>
          </cell>
          <cell r="L21792" t="str">
            <v>3045</v>
          </cell>
          <cell r="M21792" t="str">
            <v>V</v>
          </cell>
          <cell r="N21792">
            <v>2300000</v>
          </cell>
        </row>
        <row r="21793">
          <cell r="A21793" t="str">
            <v>SP-MSN-HEA-EG-0302</v>
          </cell>
          <cell r="B21793" t="str">
            <v>CINT</v>
          </cell>
          <cell r="C21793" t="str">
            <v/>
          </cell>
          <cell r="D21793" t="str">
            <v>HEATER STAINLESS 5KW-220V (LOKAL)</v>
          </cell>
          <cell r="E21793">
            <v>44924</v>
          </cell>
          <cell r="F21793" t="str">
            <v>ERSF</v>
          </cell>
          <cell r="G21793" t="str">
            <v>CI_OTH</v>
          </cell>
          <cell r="H21793" t="str">
            <v>PC</v>
          </cell>
          <cell r="I21793" t="str">
            <v>CPR</v>
          </cell>
          <cell r="J21793" t="str">
            <v/>
          </cell>
          <cell r="K21793" t="str">
            <v>ND</v>
          </cell>
          <cell r="L21793" t="str">
            <v>3045</v>
          </cell>
          <cell r="M21793" t="str">
            <v>V</v>
          </cell>
          <cell r="N21793">
            <v>8625000</v>
          </cell>
        </row>
        <row r="21794">
          <cell r="A21794" t="str">
            <v>SP-MSN-HEA-EG-0303</v>
          </cell>
          <cell r="B21794" t="str">
            <v>CINT</v>
          </cell>
          <cell r="C21794" t="str">
            <v/>
          </cell>
          <cell r="D21794" t="str">
            <v>HEATER SILICA 5KW-220V</v>
          </cell>
          <cell r="E21794">
            <v>0</v>
          </cell>
          <cell r="F21794" t="str">
            <v>ERSF</v>
          </cell>
          <cell r="G21794" t="str">
            <v>CI_OTH</v>
          </cell>
          <cell r="H21794" t="str">
            <v>PC</v>
          </cell>
          <cell r="I21794" t="str">
            <v>CPR</v>
          </cell>
          <cell r="J21794" t="str">
            <v/>
          </cell>
          <cell r="K21794" t="str">
            <v>ND</v>
          </cell>
          <cell r="L21794" t="str">
            <v>3045</v>
          </cell>
          <cell r="M21794" t="str">
            <v>V</v>
          </cell>
          <cell r="N21794">
            <v>4125000</v>
          </cell>
        </row>
        <row r="21795">
          <cell r="A21795" t="str">
            <v>SP-MSN-HEA-EG-0304</v>
          </cell>
          <cell r="B21795" t="str">
            <v>CINT</v>
          </cell>
          <cell r="C21795" t="str">
            <v/>
          </cell>
          <cell r="D21795" t="str">
            <v>REPAIR IMMERSION HEATER 35 KW</v>
          </cell>
          <cell r="E21795">
            <v>0</v>
          </cell>
          <cell r="F21795" t="str">
            <v>ERSF</v>
          </cell>
          <cell r="G21795" t="str">
            <v>CI_OTH</v>
          </cell>
          <cell r="H21795" t="str">
            <v>PC</v>
          </cell>
          <cell r="I21795" t="str">
            <v>CPR</v>
          </cell>
          <cell r="J21795" t="str">
            <v/>
          </cell>
          <cell r="K21795" t="str">
            <v>ND</v>
          </cell>
          <cell r="L21795" t="str">
            <v>3045</v>
          </cell>
          <cell r="M21795" t="str">
            <v>V</v>
          </cell>
          <cell r="N21795">
            <v>7518750</v>
          </cell>
        </row>
        <row r="21796">
          <cell r="A21796" t="str">
            <v>SP-MSN-HOS-EG-0303</v>
          </cell>
          <cell r="B21796" t="str">
            <v>CINT</v>
          </cell>
          <cell r="C21796" t="str">
            <v/>
          </cell>
          <cell r="D21796" t="str">
            <v>PNEMATIC HOSE 1 MTR II - IDN 12 MJ X 08</v>
          </cell>
          <cell r="E21796">
            <v>0</v>
          </cell>
          <cell r="F21796" t="str">
            <v>ERSF</v>
          </cell>
          <cell r="G21796" t="str">
            <v>CI_OTH</v>
          </cell>
          <cell r="H21796" t="str">
            <v>PC</v>
          </cell>
          <cell r="I21796" t="str">
            <v>CPR</v>
          </cell>
          <cell r="J21796" t="str">
            <v/>
          </cell>
          <cell r="K21796" t="str">
            <v>ND</v>
          </cell>
          <cell r="L21796" t="str">
            <v>3045</v>
          </cell>
          <cell r="M21796" t="str">
            <v>V</v>
          </cell>
          <cell r="N21796">
            <v>0</v>
          </cell>
        </row>
        <row r="21797">
          <cell r="A21797" t="str">
            <v>SP-MSN-HOS-EG-0304</v>
          </cell>
          <cell r="B21797" t="str">
            <v>CINT</v>
          </cell>
          <cell r="C21797" t="str">
            <v/>
          </cell>
          <cell r="D21797" t="str">
            <v>PNEMATIC HOSE 115 C I - IDN 12 MJ X 08 M</v>
          </cell>
          <cell r="E21797">
            <v>0</v>
          </cell>
          <cell r="F21797" t="str">
            <v>ERSF</v>
          </cell>
          <cell r="G21797" t="str">
            <v>CI_OTH</v>
          </cell>
          <cell r="H21797" t="str">
            <v>PC</v>
          </cell>
          <cell r="I21797" t="str">
            <v>CPR</v>
          </cell>
          <cell r="J21797" t="str">
            <v/>
          </cell>
          <cell r="K21797" t="str">
            <v>ND</v>
          </cell>
          <cell r="L21797" t="str">
            <v>3045</v>
          </cell>
          <cell r="M21797" t="str">
            <v>V</v>
          </cell>
          <cell r="N21797">
            <v>0</v>
          </cell>
        </row>
        <row r="21798">
          <cell r="A21798" t="str">
            <v>SP-MSN-HOS-EG-0305</v>
          </cell>
          <cell r="B21798" t="str">
            <v>CINT</v>
          </cell>
          <cell r="C21798" t="str">
            <v/>
          </cell>
          <cell r="D21798" t="str">
            <v>PNEMATIC HOSE 178 C I - IDN 12 MJ X 08 M</v>
          </cell>
          <cell r="E21798">
            <v>0</v>
          </cell>
          <cell r="F21798" t="str">
            <v>ERSF</v>
          </cell>
          <cell r="G21798" t="str">
            <v>CI_OTH</v>
          </cell>
          <cell r="H21798" t="str">
            <v>PC</v>
          </cell>
          <cell r="I21798" t="str">
            <v>CPR</v>
          </cell>
          <cell r="J21798" t="str">
            <v/>
          </cell>
          <cell r="K21798" t="str">
            <v>ND</v>
          </cell>
          <cell r="L21798" t="str">
            <v>3045</v>
          </cell>
          <cell r="M21798" t="str">
            <v>V</v>
          </cell>
          <cell r="N21798">
            <v>0</v>
          </cell>
        </row>
        <row r="21799">
          <cell r="A21799" t="str">
            <v>SP-MSN-HOS-EG-0306</v>
          </cell>
          <cell r="B21799" t="str">
            <v>CINT</v>
          </cell>
          <cell r="C21799" t="str">
            <v/>
          </cell>
          <cell r="D21799" t="str">
            <v>PNEMATIC HOSE 42 C II - 12 MB X 12 MJ</v>
          </cell>
          <cell r="E21799">
            <v>0</v>
          </cell>
          <cell r="F21799" t="str">
            <v>ERSF</v>
          </cell>
          <cell r="G21799" t="str">
            <v>CI_OTH</v>
          </cell>
          <cell r="H21799" t="str">
            <v>PC</v>
          </cell>
          <cell r="I21799" t="str">
            <v>CPR</v>
          </cell>
          <cell r="J21799" t="str">
            <v/>
          </cell>
          <cell r="K21799" t="str">
            <v>ND</v>
          </cell>
          <cell r="L21799" t="str">
            <v>3045</v>
          </cell>
          <cell r="M21799" t="str">
            <v>V</v>
          </cell>
          <cell r="N21799">
            <v>0</v>
          </cell>
        </row>
        <row r="21800">
          <cell r="A21800" t="str">
            <v>SP-MSN-HOS-EG-0307</v>
          </cell>
          <cell r="B21800" t="str">
            <v>CINT</v>
          </cell>
          <cell r="C21800" t="str">
            <v/>
          </cell>
          <cell r="D21800" t="str">
            <v>PNEMATIC HOSE 95 C I - IDN 12 MJ X 08 MB</v>
          </cell>
          <cell r="E21800">
            <v>0</v>
          </cell>
          <cell r="F21800" t="str">
            <v>ERSF</v>
          </cell>
          <cell r="G21800" t="str">
            <v>CI_OTH</v>
          </cell>
          <cell r="H21800" t="str">
            <v>PC</v>
          </cell>
          <cell r="I21800" t="str">
            <v>CPR</v>
          </cell>
          <cell r="J21800" t="str">
            <v/>
          </cell>
          <cell r="K21800" t="str">
            <v>ND</v>
          </cell>
          <cell r="L21800" t="str">
            <v>3045</v>
          </cell>
          <cell r="M21800" t="str">
            <v>V</v>
          </cell>
          <cell r="N21800">
            <v>0</v>
          </cell>
        </row>
        <row r="21801">
          <cell r="A21801" t="str">
            <v>SP-MSN-HYD-EG-0308</v>
          </cell>
          <cell r="B21801" t="str">
            <v>CINT</v>
          </cell>
          <cell r="C21801" t="str">
            <v/>
          </cell>
          <cell r="D21801" t="str">
            <v>CYLINDRICAL ROL BEARING NJ2304</v>
          </cell>
          <cell r="E21801">
            <v>0</v>
          </cell>
          <cell r="F21801" t="str">
            <v>ERSF</v>
          </cell>
          <cell r="G21801" t="str">
            <v>CI_OTH</v>
          </cell>
          <cell r="H21801" t="str">
            <v>PC</v>
          </cell>
          <cell r="I21801" t="str">
            <v>CPR</v>
          </cell>
          <cell r="J21801" t="str">
            <v/>
          </cell>
          <cell r="K21801" t="str">
            <v>ND</v>
          </cell>
          <cell r="L21801" t="str">
            <v>3045</v>
          </cell>
          <cell r="M21801" t="str">
            <v>V</v>
          </cell>
          <cell r="N21801">
            <v>375500</v>
          </cell>
        </row>
        <row r="21802">
          <cell r="A21802" t="str">
            <v>SP-MSN-HYD-EG-0309</v>
          </cell>
          <cell r="B21802" t="str">
            <v>CINT</v>
          </cell>
          <cell r="C21802" t="str">
            <v/>
          </cell>
          <cell r="D21802" t="str">
            <v>DOUBLE NEPLE HYD 08 MJ X MB</v>
          </cell>
          <cell r="E21802">
            <v>0</v>
          </cell>
          <cell r="F21802" t="str">
            <v>ERSF</v>
          </cell>
          <cell r="G21802" t="str">
            <v>CI_OTH</v>
          </cell>
          <cell r="H21802" t="str">
            <v>PC</v>
          </cell>
          <cell r="I21802" t="str">
            <v>CPR</v>
          </cell>
          <cell r="J21802" t="str">
            <v/>
          </cell>
          <cell r="K21802" t="str">
            <v>ND</v>
          </cell>
          <cell r="L21802" t="str">
            <v>3045</v>
          </cell>
          <cell r="M21802" t="str">
            <v>V</v>
          </cell>
          <cell r="N21802">
            <v>0</v>
          </cell>
        </row>
        <row r="21803">
          <cell r="A21803" t="str">
            <v>SP-MSN-HYD-EG-0310</v>
          </cell>
          <cell r="B21803" t="str">
            <v>CINT</v>
          </cell>
          <cell r="C21803" t="str">
            <v/>
          </cell>
          <cell r="D21803" t="str">
            <v>HYD CYLINDER BENDING DIA 70</v>
          </cell>
          <cell r="E21803">
            <v>0</v>
          </cell>
          <cell r="F21803" t="str">
            <v>ERSF</v>
          </cell>
          <cell r="G21803" t="str">
            <v>CI_OTH</v>
          </cell>
          <cell r="H21803" t="str">
            <v>PC</v>
          </cell>
          <cell r="I21803" t="str">
            <v>CPR</v>
          </cell>
          <cell r="J21803" t="str">
            <v/>
          </cell>
          <cell r="K21803" t="str">
            <v>ND</v>
          </cell>
          <cell r="L21803" t="str">
            <v>3045</v>
          </cell>
          <cell r="M21803" t="str">
            <v>V</v>
          </cell>
          <cell r="N21803">
            <v>0</v>
          </cell>
        </row>
        <row r="21804">
          <cell r="A21804" t="str">
            <v>SP-MSN-HYD-EG-0311</v>
          </cell>
          <cell r="B21804" t="str">
            <v>CINT</v>
          </cell>
          <cell r="C21804" t="str">
            <v/>
          </cell>
          <cell r="D21804" t="str">
            <v>HYD HOSE ASY II 180 C-08 NJUS X 2</v>
          </cell>
          <cell r="E21804">
            <v>0</v>
          </cell>
          <cell r="F21804" t="str">
            <v>ERSF</v>
          </cell>
          <cell r="G21804" t="str">
            <v>CI_OTH</v>
          </cell>
          <cell r="H21804" t="str">
            <v>PC</v>
          </cell>
          <cell r="I21804" t="str">
            <v>CPR</v>
          </cell>
          <cell r="J21804" t="str">
            <v/>
          </cell>
          <cell r="K21804" t="str">
            <v>ND</v>
          </cell>
          <cell r="L21804" t="str">
            <v>3045</v>
          </cell>
          <cell r="M21804" t="str">
            <v>V</v>
          </cell>
          <cell r="N21804">
            <v>0</v>
          </cell>
        </row>
        <row r="21805">
          <cell r="A21805" t="str">
            <v>SP-MSN-HYD-EG-0312</v>
          </cell>
          <cell r="B21805" t="str">
            <v>CINT</v>
          </cell>
          <cell r="C21805" t="str">
            <v/>
          </cell>
          <cell r="D21805" t="str">
            <v>HYD HOSE ASY II 220 C-08 NJUS X 2</v>
          </cell>
          <cell r="E21805">
            <v>0</v>
          </cell>
          <cell r="F21805" t="str">
            <v>ERSF</v>
          </cell>
          <cell r="G21805" t="str">
            <v>CI_OTH</v>
          </cell>
          <cell r="H21805" t="str">
            <v>PC</v>
          </cell>
          <cell r="I21805" t="str">
            <v>CPR</v>
          </cell>
          <cell r="J21805" t="str">
            <v/>
          </cell>
          <cell r="K21805" t="str">
            <v>ND</v>
          </cell>
          <cell r="L21805" t="str">
            <v>3045</v>
          </cell>
          <cell r="M21805" t="str">
            <v>V</v>
          </cell>
          <cell r="N21805">
            <v>0</v>
          </cell>
        </row>
        <row r="21806">
          <cell r="A21806" t="str">
            <v>SP-MSN-HYD-EG-0313</v>
          </cell>
          <cell r="B21806" t="str">
            <v>CINT</v>
          </cell>
          <cell r="C21806" t="str">
            <v/>
          </cell>
          <cell r="D21806" t="str">
            <v>KLEM SLANG 3/4"</v>
          </cell>
          <cell r="E21806">
            <v>0</v>
          </cell>
          <cell r="F21806" t="str">
            <v>ERSF</v>
          </cell>
          <cell r="G21806" t="str">
            <v>CI_OTH</v>
          </cell>
          <cell r="H21806" t="str">
            <v>PC</v>
          </cell>
          <cell r="I21806" t="str">
            <v>CPR</v>
          </cell>
          <cell r="J21806" t="str">
            <v/>
          </cell>
          <cell r="K21806" t="str">
            <v>ND</v>
          </cell>
          <cell r="L21806" t="str">
            <v>3045</v>
          </cell>
          <cell r="M21806" t="str">
            <v>V</v>
          </cell>
          <cell r="N21806">
            <v>1581</v>
          </cell>
        </row>
        <row r="21807">
          <cell r="A21807" t="str">
            <v>SP-MSN-HYD-EG-0314</v>
          </cell>
          <cell r="B21807" t="str">
            <v>CINT</v>
          </cell>
          <cell r="C21807" t="str">
            <v/>
          </cell>
          <cell r="D21807" t="str">
            <v>MEMBRAN BW RO</v>
          </cell>
          <cell r="E21807">
            <v>0</v>
          </cell>
          <cell r="F21807" t="str">
            <v>ERSF</v>
          </cell>
          <cell r="G21807" t="str">
            <v>CI_OTH</v>
          </cell>
          <cell r="H21807" t="str">
            <v>PC</v>
          </cell>
          <cell r="I21807" t="str">
            <v>CPR</v>
          </cell>
          <cell r="J21807" t="str">
            <v/>
          </cell>
          <cell r="K21807" t="str">
            <v>ND</v>
          </cell>
          <cell r="L21807" t="str">
            <v>3045</v>
          </cell>
          <cell r="M21807" t="str">
            <v>V</v>
          </cell>
          <cell r="N21807">
            <v>0</v>
          </cell>
        </row>
        <row r="21808">
          <cell r="A21808" t="str">
            <v>SP-MSN-HYD-EG-0315</v>
          </cell>
          <cell r="B21808" t="str">
            <v>CINT</v>
          </cell>
          <cell r="C21808" t="str">
            <v/>
          </cell>
          <cell r="D21808" t="str">
            <v>NEPLE HYDROLIC 1/2MB-1/2MJ</v>
          </cell>
          <cell r="E21808">
            <v>0</v>
          </cell>
          <cell r="F21808" t="str">
            <v>ERSF</v>
          </cell>
          <cell r="G21808" t="str">
            <v>CI_OTH</v>
          </cell>
          <cell r="H21808" t="str">
            <v>PC</v>
          </cell>
          <cell r="I21808" t="str">
            <v>CPR</v>
          </cell>
          <cell r="J21808" t="str">
            <v/>
          </cell>
          <cell r="K21808" t="str">
            <v>ND</v>
          </cell>
          <cell r="L21808" t="str">
            <v>3045</v>
          </cell>
          <cell r="M21808" t="str">
            <v>V</v>
          </cell>
          <cell r="N21808">
            <v>17500</v>
          </cell>
        </row>
        <row r="21809">
          <cell r="A21809" t="str">
            <v>SP-MSN-HYD-EG-0316</v>
          </cell>
          <cell r="B21809" t="str">
            <v>CINT</v>
          </cell>
          <cell r="C21809" t="str">
            <v/>
          </cell>
          <cell r="D21809" t="str">
            <v>NOZZLE S1 TGNO1216 PANASONIC</v>
          </cell>
          <cell r="E21809">
            <v>0</v>
          </cell>
          <cell r="F21809" t="str">
            <v>ERSF</v>
          </cell>
          <cell r="G21809" t="str">
            <v>CI_OTH</v>
          </cell>
          <cell r="H21809" t="str">
            <v>PC</v>
          </cell>
          <cell r="I21809" t="str">
            <v>CPR</v>
          </cell>
          <cell r="J21809" t="str">
            <v/>
          </cell>
          <cell r="K21809" t="str">
            <v>ND</v>
          </cell>
          <cell r="L21809" t="str">
            <v>3045</v>
          </cell>
          <cell r="M21809" t="str">
            <v>V</v>
          </cell>
          <cell r="N21809">
            <v>42500</v>
          </cell>
        </row>
        <row r="21810">
          <cell r="A21810" t="str">
            <v>SP-MSN-HYD-EG-0317</v>
          </cell>
          <cell r="B21810" t="str">
            <v>CINT</v>
          </cell>
          <cell r="C21810" t="str">
            <v/>
          </cell>
          <cell r="D21810" t="str">
            <v>NOZZLE S2 TGNO1661 PANASONIC</v>
          </cell>
          <cell r="E21810">
            <v>44924</v>
          </cell>
          <cell r="F21810" t="str">
            <v>ERSF</v>
          </cell>
          <cell r="G21810" t="str">
            <v>CI_OTH</v>
          </cell>
          <cell r="H21810" t="str">
            <v>PC</v>
          </cell>
          <cell r="I21810" t="str">
            <v>CPR</v>
          </cell>
          <cell r="J21810" t="str">
            <v/>
          </cell>
          <cell r="K21810" t="str">
            <v>ND</v>
          </cell>
          <cell r="L21810" t="str">
            <v>3045</v>
          </cell>
          <cell r="M21810" t="str">
            <v>V</v>
          </cell>
          <cell r="N21810">
            <v>42500</v>
          </cell>
        </row>
        <row r="21811">
          <cell r="A21811" t="str">
            <v>SP-MSN-HYD-EG-0318</v>
          </cell>
          <cell r="B21811" t="str">
            <v>CINT</v>
          </cell>
          <cell r="C21811" t="str">
            <v/>
          </cell>
          <cell r="D21811" t="str">
            <v>KLEM SELANG 1''</v>
          </cell>
          <cell r="E21811">
            <v>0</v>
          </cell>
          <cell r="F21811" t="str">
            <v>ERSF</v>
          </cell>
          <cell r="G21811" t="str">
            <v>CI_PLSTK</v>
          </cell>
          <cell r="H21811" t="str">
            <v>PC</v>
          </cell>
          <cell r="I21811" t="str">
            <v>CPR</v>
          </cell>
          <cell r="J21811" t="str">
            <v/>
          </cell>
          <cell r="K21811" t="str">
            <v>ND</v>
          </cell>
          <cell r="L21811" t="str">
            <v>3045</v>
          </cell>
          <cell r="M21811" t="str">
            <v>V</v>
          </cell>
          <cell r="N21811">
            <v>5000</v>
          </cell>
        </row>
        <row r="21812">
          <cell r="A21812" t="str">
            <v>SP-MSN-HYD-EG-0319</v>
          </cell>
          <cell r="B21812" t="str">
            <v>CINT</v>
          </cell>
          <cell r="C21812" t="str">
            <v/>
          </cell>
          <cell r="D21812" t="str">
            <v>KLEM SELANG 1 1/2</v>
          </cell>
          <cell r="E21812">
            <v>0</v>
          </cell>
          <cell r="F21812" t="str">
            <v>ERSF</v>
          </cell>
          <cell r="G21812" t="str">
            <v>CI_OTH</v>
          </cell>
          <cell r="H21812" t="str">
            <v>PC</v>
          </cell>
          <cell r="I21812" t="str">
            <v>CPR</v>
          </cell>
          <cell r="J21812" t="str">
            <v/>
          </cell>
          <cell r="K21812" t="str">
            <v>ND</v>
          </cell>
          <cell r="L21812" t="str">
            <v>3045</v>
          </cell>
          <cell r="M21812" t="str">
            <v>V</v>
          </cell>
          <cell r="N21812">
            <v>7500</v>
          </cell>
        </row>
        <row r="21813">
          <cell r="A21813" t="str">
            <v>SP-MSN-HYD-EG-0320</v>
          </cell>
          <cell r="B21813" t="str">
            <v>CINT</v>
          </cell>
          <cell r="C21813" t="str">
            <v/>
          </cell>
          <cell r="D21813" t="str">
            <v>SHAFT HYDROLIC 23 X 590</v>
          </cell>
          <cell r="E21813">
            <v>0</v>
          </cell>
          <cell r="F21813" t="str">
            <v>ERSF</v>
          </cell>
          <cell r="G21813" t="str">
            <v>CI_SPART</v>
          </cell>
          <cell r="H21813" t="str">
            <v>PC</v>
          </cell>
          <cell r="I21813" t="str">
            <v>CPR</v>
          </cell>
          <cell r="J21813" t="str">
            <v/>
          </cell>
          <cell r="K21813" t="str">
            <v>PD</v>
          </cell>
          <cell r="L21813" t="str">
            <v>3045</v>
          </cell>
          <cell r="M21813" t="str">
            <v>V</v>
          </cell>
          <cell r="N21813">
            <v>1250000</v>
          </cell>
        </row>
        <row r="21814">
          <cell r="A21814" t="str">
            <v>SP-MSN-HYD-EG-0321</v>
          </cell>
          <cell r="B21814" t="str">
            <v>CINT</v>
          </cell>
          <cell r="C21814" t="str">
            <v/>
          </cell>
          <cell r="D21814" t="str">
            <v>HYDROLIC PUMP PV2R1-19-FRAA YUKEN</v>
          </cell>
          <cell r="E21814">
            <v>0</v>
          </cell>
          <cell r="F21814" t="str">
            <v>ERSF</v>
          </cell>
          <cell r="G21814" t="str">
            <v>CI_SPART</v>
          </cell>
          <cell r="H21814" t="str">
            <v>PC</v>
          </cell>
          <cell r="I21814" t="str">
            <v>CPR</v>
          </cell>
          <cell r="J21814" t="str">
            <v/>
          </cell>
          <cell r="K21814" t="str">
            <v>PD</v>
          </cell>
          <cell r="L21814" t="str">
            <v>3045</v>
          </cell>
          <cell r="M21814" t="str">
            <v>V</v>
          </cell>
          <cell r="N21814">
            <v>6840000</v>
          </cell>
        </row>
        <row r="21815">
          <cell r="A21815" t="str">
            <v>SP-MSN-INS-EG-0318</v>
          </cell>
          <cell r="B21815" t="str">
            <v>CINT</v>
          </cell>
          <cell r="C21815" t="str">
            <v/>
          </cell>
          <cell r="D21815" t="str">
            <v>INSULATING C02</v>
          </cell>
          <cell r="E21815">
            <v>44936</v>
          </cell>
          <cell r="F21815" t="str">
            <v>ERSF</v>
          </cell>
          <cell r="G21815" t="str">
            <v>CI_INS</v>
          </cell>
          <cell r="H21815" t="str">
            <v>PC</v>
          </cell>
          <cell r="I21815" t="str">
            <v>CPR</v>
          </cell>
          <cell r="J21815" t="str">
            <v/>
          </cell>
          <cell r="K21815" t="str">
            <v>ND</v>
          </cell>
          <cell r="L21815" t="str">
            <v>3045</v>
          </cell>
          <cell r="M21815" t="str">
            <v>V</v>
          </cell>
          <cell r="N21815">
            <v>22225</v>
          </cell>
        </row>
        <row r="21816">
          <cell r="A21816" t="str">
            <v>SP-MSN-LMP-EG-0319</v>
          </cell>
          <cell r="B21816" t="str">
            <v>CINT</v>
          </cell>
          <cell r="C21816" t="str">
            <v/>
          </cell>
          <cell r="D21816" t="str">
            <v>LAMPU PHILIPS TL-D 18 W/54-765</v>
          </cell>
          <cell r="E21816">
            <v>0</v>
          </cell>
          <cell r="F21816" t="str">
            <v>ERSF</v>
          </cell>
          <cell r="G21816" t="str">
            <v>CI_OTH</v>
          </cell>
          <cell r="H21816" t="str">
            <v>PC</v>
          </cell>
          <cell r="I21816" t="str">
            <v>CPR</v>
          </cell>
          <cell r="J21816" t="str">
            <v/>
          </cell>
          <cell r="K21816" t="str">
            <v>ND</v>
          </cell>
          <cell r="L21816" t="str">
            <v>3045</v>
          </cell>
          <cell r="M21816" t="str">
            <v>V</v>
          </cell>
          <cell r="N21816">
            <v>16400</v>
          </cell>
        </row>
        <row r="21817">
          <cell r="A21817" t="str">
            <v>SP-MSN-MBR-EG-0001</v>
          </cell>
          <cell r="B21817" t="str">
            <v>CINT</v>
          </cell>
          <cell r="C21817" t="str">
            <v/>
          </cell>
          <cell r="D21817" t="str">
            <v>MEMBRAN TEFLON BLAGDOON X75</v>
          </cell>
          <cell r="E21817">
            <v>0</v>
          </cell>
          <cell r="F21817" t="str">
            <v>ERSF</v>
          </cell>
          <cell r="G21817" t="str">
            <v>CI_OTH</v>
          </cell>
          <cell r="H21817" t="str">
            <v>PC</v>
          </cell>
          <cell r="I21817" t="str">
            <v>CPR</v>
          </cell>
          <cell r="J21817" t="str">
            <v/>
          </cell>
          <cell r="K21817" t="str">
            <v>PD</v>
          </cell>
          <cell r="L21817" t="str">
            <v>3045</v>
          </cell>
          <cell r="M21817" t="str">
            <v>V</v>
          </cell>
          <cell r="N21817">
            <v>5100000</v>
          </cell>
        </row>
        <row r="21818">
          <cell r="A21818" t="str">
            <v>SP-MSN-MCB-EG-0320</v>
          </cell>
          <cell r="B21818" t="str">
            <v>CINT</v>
          </cell>
          <cell r="C21818" t="str">
            <v/>
          </cell>
          <cell r="D21818" t="str">
            <v>LINEAR TDT 00057(YT-35CS3)PNSC</v>
          </cell>
          <cell r="E21818">
            <v>0</v>
          </cell>
          <cell r="F21818" t="str">
            <v>ERSF</v>
          </cell>
          <cell r="G21818" t="str">
            <v>CI_OTH</v>
          </cell>
          <cell r="H21818" t="str">
            <v>PC</v>
          </cell>
          <cell r="I21818" t="str">
            <v>CPR</v>
          </cell>
          <cell r="J21818" t="str">
            <v/>
          </cell>
          <cell r="K21818" t="str">
            <v>ND</v>
          </cell>
          <cell r="L21818" t="str">
            <v>3045</v>
          </cell>
          <cell r="M21818" t="str">
            <v>V</v>
          </cell>
          <cell r="N21818">
            <v>247500</v>
          </cell>
        </row>
        <row r="21819">
          <cell r="A21819" t="str">
            <v>SP-MSN-OTH-EG-0321</v>
          </cell>
          <cell r="B21819" t="str">
            <v>CINT</v>
          </cell>
          <cell r="C21819" t="str">
            <v/>
          </cell>
          <cell r="D21819" t="str">
            <v>COLLAR PN 43735 - 30511 - 71</v>
          </cell>
          <cell r="E21819">
            <v>0</v>
          </cell>
          <cell r="F21819" t="str">
            <v>ERSF</v>
          </cell>
          <cell r="G21819" t="str">
            <v>CI_OTH</v>
          </cell>
          <cell r="H21819" t="str">
            <v>PC</v>
          </cell>
          <cell r="I21819" t="str">
            <v>CPR</v>
          </cell>
          <cell r="J21819" t="str">
            <v/>
          </cell>
          <cell r="K21819" t="str">
            <v>ND</v>
          </cell>
          <cell r="L21819" t="str">
            <v>3045</v>
          </cell>
          <cell r="M21819" t="str">
            <v>V</v>
          </cell>
          <cell r="N21819">
            <v>0</v>
          </cell>
        </row>
        <row r="21820">
          <cell r="A21820" t="str">
            <v>SP-MSN-OTH-EG-0322</v>
          </cell>
          <cell r="B21820" t="str">
            <v>CINT</v>
          </cell>
          <cell r="C21820" t="str">
            <v/>
          </cell>
          <cell r="D21820" t="str">
            <v>COUPLING DIA 90-50 U/POMPA</v>
          </cell>
          <cell r="E21820">
            <v>0</v>
          </cell>
          <cell r="F21820" t="str">
            <v>ERSF</v>
          </cell>
          <cell r="G21820" t="str">
            <v>CI_OTH</v>
          </cell>
          <cell r="H21820" t="str">
            <v>PC</v>
          </cell>
          <cell r="I21820" t="str">
            <v>CPR</v>
          </cell>
          <cell r="J21820" t="str">
            <v/>
          </cell>
          <cell r="K21820" t="str">
            <v>ND</v>
          </cell>
          <cell r="L21820" t="str">
            <v>3045</v>
          </cell>
          <cell r="M21820" t="str">
            <v>V</v>
          </cell>
          <cell r="N21820">
            <v>18000</v>
          </cell>
        </row>
        <row r="21821">
          <cell r="A21821" t="str">
            <v>SP-MSN-OTH-EG-0323</v>
          </cell>
          <cell r="B21821" t="str">
            <v>CINT</v>
          </cell>
          <cell r="C21821" t="str">
            <v/>
          </cell>
          <cell r="D21821" t="str">
            <v>DISC CLUTCH</v>
          </cell>
          <cell r="E21821">
            <v>0</v>
          </cell>
          <cell r="F21821" t="str">
            <v>ERSF</v>
          </cell>
          <cell r="G21821" t="str">
            <v>CI_OTH</v>
          </cell>
          <cell r="H21821" t="str">
            <v>PC</v>
          </cell>
          <cell r="I21821" t="str">
            <v>CPR</v>
          </cell>
          <cell r="J21821" t="str">
            <v/>
          </cell>
          <cell r="K21821" t="str">
            <v>ND</v>
          </cell>
          <cell r="L21821" t="str">
            <v>3045</v>
          </cell>
          <cell r="M21821" t="str">
            <v>V</v>
          </cell>
          <cell r="N21821">
            <v>0</v>
          </cell>
        </row>
        <row r="21822">
          <cell r="A21822" t="str">
            <v>SP-MSN-OTH-EG-0324</v>
          </cell>
          <cell r="B21822" t="str">
            <v>CINT</v>
          </cell>
          <cell r="C21822" t="str">
            <v/>
          </cell>
          <cell r="D21822" t="str">
            <v>ENCODER E6C2- CWZ6C. 5 - 24 VDC</v>
          </cell>
          <cell r="E21822">
            <v>0</v>
          </cell>
          <cell r="F21822" t="str">
            <v>ERSF</v>
          </cell>
          <cell r="G21822" t="str">
            <v>CI_OTH</v>
          </cell>
          <cell r="H21822" t="str">
            <v>PC</v>
          </cell>
          <cell r="I21822" t="str">
            <v>CPR</v>
          </cell>
          <cell r="J21822" t="str">
            <v/>
          </cell>
          <cell r="K21822" t="str">
            <v>ND</v>
          </cell>
          <cell r="L21822" t="str">
            <v>3045</v>
          </cell>
          <cell r="M21822" t="str">
            <v>V</v>
          </cell>
          <cell r="N21822">
            <v>0</v>
          </cell>
        </row>
        <row r="21823">
          <cell r="A21823" t="str">
            <v>SP-MSN-OTH-EG-0325</v>
          </cell>
          <cell r="B21823" t="str">
            <v>CINT</v>
          </cell>
          <cell r="C21823" t="str">
            <v/>
          </cell>
          <cell r="D21823" t="str">
            <v>FLEXIBLE ABRASIVE F2</v>
          </cell>
          <cell r="E21823">
            <v>0</v>
          </cell>
          <cell r="F21823" t="str">
            <v>ERSF</v>
          </cell>
          <cell r="G21823" t="str">
            <v>CI_OTH</v>
          </cell>
          <cell r="H21823" t="str">
            <v>M</v>
          </cell>
          <cell r="I21823" t="str">
            <v>CPR</v>
          </cell>
          <cell r="J21823" t="str">
            <v/>
          </cell>
          <cell r="K21823" t="str">
            <v>ND</v>
          </cell>
          <cell r="L21823" t="str">
            <v>3045</v>
          </cell>
          <cell r="M21823" t="str">
            <v>V</v>
          </cell>
          <cell r="N21823">
            <v>0</v>
          </cell>
        </row>
        <row r="21824">
          <cell r="A21824" t="str">
            <v>SP-MSN-OTH-EG-0326</v>
          </cell>
          <cell r="B21824" t="str">
            <v>CINT</v>
          </cell>
          <cell r="C21824" t="str">
            <v/>
          </cell>
          <cell r="D21824" t="str">
            <v>FLOW METER 2"</v>
          </cell>
          <cell r="E21824">
            <v>0</v>
          </cell>
          <cell r="F21824" t="str">
            <v>ERSF</v>
          </cell>
          <cell r="G21824" t="str">
            <v>CI_OTH</v>
          </cell>
          <cell r="H21824" t="str">
            <v>PC</v>
          </cell>
          <cell r="I21824" t="str">
            <v>CPR</v>
          </cell>
          <cell r="J21824" t="str">
            <v/>
          </cell>
          <cell r="K21824" t="str">
            <v>ND</v>
          </cell>
          <cell r="L21824" t="str">
            <v>3045</v>
          </cell>
          <cell r="M21824" t="str">
            <v>V</v>
          </cell>
          <cell r="N21824">
            <v>3500000</v>
          </cell>
        </row>
        <row r="21825">
          <cell r="A21825" t="str">
            <v>SP-MSN-OTH-EG-0327</v>
          </cell>
          <cell r="B21825" t="str">
            <v>CINT</v>
          </cell>
          <cell r="C21825" t="str">
            <v/>
          </cell>
          <cell r="D21825" t="str">
            <v>DISC GRINDER</v>
          </cell>
          <cell r="E21825">
            <v>0</v>
          </cell>
          <cell r="F21825" t="str">
            <v>ERSF</v>
          </cell>
          <cell r="G21825" t="str">
            <v>CI_OTH</v>
          </cell>
          <cell r="H21825" t="str">
            <v>PC</v>
          </cell>
          <cell r="I21825" t="str">
            <v>CPR</v>
          </cell>
          <cell r="J21825" t="str">
            <v/>
          </cell>
          <cell r="K21825" t="str">
            <v>ND</v>
          </cell>
          <cell r="L21825" t="str">
            <v>3045</v>
          </cell>
          <cell r="M21825" t="str">
            <v>V</v>
          </cell>
          <cell r="N21825">
            <v>18000</v>
          </cell>
        </row>
        <row r="21826">
          <cell r="A21826" t="str">
            <v>SP-MSN-OTH-EG-0328</v>
          </cell>
          <cell r="B21826" t="str">
            <v>CINT</v>
          </cell>
          <cell r="C21826" t="str">
            <v/>
          </cell>
          <cell r="D21826" t="str">
            <v>KETCHER 5</v>
          </cell>
          <cell r="E21826">
            <v>44936</v>
          </cell>
          <cell r="F21826" t="str">
            <v>ERSF</v>
          </cell>
          <cell r="G21826" t="str">
            <v>CI_OTH</v>
          </cell>
          <cell r="H21826" t="str">
            <v>PC</v>
          </cell>
          <cell r="I21826" t="str">
            <v>CPR</v>
          </cell>
          <cell r="J21826" t="str">
            <v/>
          </cell>
          <cell r="K21826" t="str">
            <v>ND</v>
          </cell>
          <cell r="L21826" t="str">
            <v>3045</v>
          </cell>
          <cell r="M21826" t="str">
            <v>V</v>
          </cell>
          <cell r="N21826">
            <v>10000</v>
          </cell>
        </row>
        <row r="21827">
          <cell r="A21827" t="str">
            <v>SP-MSN-OTH-EG-0329</v>
          </cell>
          <cell r="B21827" t="str">
            <v>CINT</v>
          </cell>
          <cell r="C21827" t="str">
            <v/>
          </cell>
          <cell r="D21827" t="str">
            <v>KETCHER 6</v>
          </cell>
          <cell r="E21827">
            <v>0</v>
          </cell>
          <cell r="F21827" t="str">
            <v>ERSF</v>
          </cell>
          <cell r="G21827" t="str">
            <v>CI_OTH</v>
          </cell>
          <cell r="H21827" t="str">
            <v>PC</v>
          </cell>
          <cell r="I21827" t="str">
            <v>CPR</v>
          </cell>
          <cell r="J21827" t="str">
            <v/>
          </cell>
          <cell r="K21827" t="str">
            <v>ND</v>
          </cell>
          <cell r="L21827" t="str">
            <v>3045</v>
          </cell>
          <cell r="M21827" t="str">
            <v>V</v>
          </cell>
          <cell r="N21827">
            <v>148691</v>
          </cell>
        </row>
        <row r="21828">
          <cell r="A21828" t="str">
            <v>SP-MSN-OTH-EG-0330</v>
          </cell>
          <cell r="B21828" t="str">
            <v>CINT</v>
          </cell>
          <cell r="C21828" t="str">
            <v/>
          </cell>
          <cell r="D21828" t="str">
            <v>RUBBING COMPOUND PUTIH</v>
          </cell>
          <cell r="E21828">
            <v>0</v>
          </cell>
          <cell r="F21828" t="str">
            <v>ERSF</v>
          </cell>
          <cell r="G21828" t="str">
            <v>CI_OTH</v>
          </cell>
          <cell r="H21828" t="str">
            <v>PC</v>
          </cell>
          <cell r="I21828" t="str">
            <v>CPR</v>
          </cell>
          <cell r="J21828" t="str">
            <v/>
          </cell>
          <cell r="K21828" t="str">
            <v>ND</v>
          </cell>
          <cell r="L21828" t="str">
            <v>3045</v>
          </cell>
          <cell r="M21828" t="str">
            <v>V</v>
          </cell>
          <cell r="N21828">
            <v>57000</v>
          </cell>
        </row>
        <row r="21829">
          <cell r="A21829" t="str">
            <v>SP-MSN-OTH-EG-0331</v>
          </cell>
          <cell r="B21829" t="str">
            <v>CINT</v>
          </cell>
          <cell r="C21829" t="str">
            <v/>
          </cell>
          <cell r="D21829" t="str">
            <v>SLANG DOZING PUMP</v>
          </cell>
          <cell r="E21829">
            <v>0</v>
          </cell>
          <cell r="F21829" t="str">
            <v>ERSF</v>
          </cell>
          <cell r="G21829" t="str">
            <v>CI_OTH</v>
          </cell>
          <cell r="H21829" t="str">
            <v>M</v>
          </cell>
          <cell r="I21829" t="str">
            <v>CPR</v>
          </cell>
          <cell r="J21829" t="str">
            <v/>
          </cell>
          <cell r="K21829" t="str">
            <v>ND</v>
          </cell>
          <cell r="L21829" t="str">
            <v>3045</v>
          </cell>
          <cell r="M21829" t="str">
            <v>V</v>
          </cell>
          <cell r="N21829">
            <v>0</v>
          </cell>
        </row>
        <row r="21830">
          <cell r="A21830" t="str">
            <v>SP-MSN-OTH-EG-0332</v>
          </cell>
          <cell r="B21830" t="str">
            <v>CINT</v>
          </cell>
          <cell r="C21830" t="str">
            <v/>
          </cell>
          <cell r="D21830" t="str">
            <v>CIRCLE BLADE - SKD 11 500 X 35 X 4.5 MM</v>
          </cell>
          <cell r="E21830">
            <v>0</v>
          </cell>
          <cell r="F21830" t="str">
            <v>ERSF</v>
          </cell>
          <cell r="G21830" t="str">
            <v>CI_OTH</v>
          </cell>
          <cell r="H21830" t="str">
            <v>PC</v>
          </cell>
          <cell r="I21830" t="str">
            <v>CPR</v>
          </cell>
          <cell r="J21830" t="str">
            <v/>
          </cell>
          <cell r="K21830" t="str">
            <v>ND</v>
          </cell>
          <cell r="L21830" t="str">
            <v>3045</v>
          </cell>
          <cell r="M21830" t="str">
            <v>V</v>
          </cell>
          <cell r="N21830">
            <v>7900000</v>
          </cell>
        </row>
        <row r="21831">
          <cell r="A21831" t="str">
            <v>SP-MSN-OTH-EG-0333</v>
          </cell>
          <cell r="B21831" t="str">
            <v>CINT</v>
          </cell>
          <cell r="C21831" t="str">
            <v/>
          </cell>
          <cell r="D21831" t="str">
            <v>EFEKTOR ABOW ID 5050</v>
          </cell>
          <cell r="E21831">
            <v>0</v>
          </cell>
          <cell r="F21831" t="str">
            <v>ERSF</v>
          </cell>
          <cell r="G21831" t="str">
            <v>CI_OTH</v>
          </cell>
          <cell r="H21831" t="str">
            <v>PC</v>
          </cell>
          <cell r="I21831" t="str">
            <v>CPR</v>
          </cell>
          <cell r="J21831" t="str">
            <v/>
          </cell>
          <cell r="K21831" t="str">
            <v>ND</v>
          </cell>
          <cell r="L21831" t="str">
            <v>3045</v>
          </cell>
          <cell r="M21831" t="str">
            <v>V</v>
          </cell>
          <cell r="N21831">
            <v>215000</v>
          </cell>
        </row>
        <row r="21832">
          <cell r="A21832" t="str">
            <v>SP-MSN-OTH-EG-0334</v>
          </cell>
          <cell r="B21832" t="str">
            <v>CINT</v>
          </cell>
          <cell r="C21832" t="str">
            <v/>
          </cell>
          <cell r="D21832" t="str">
            <v>ELECTRODA WELDER TP 65-16-3-3-1</v>
          </cell>
          <cell r="E21832">
            <v>0</v>
          </cell>
          <cell r="F21832" t="str">
            <v>ERSF</v>
          </cell>
          <cell r="G21832" t="str">
            <v>CI_BOLT</v>
          </cell>
          <cell r="H21832" t="str">
            <v>PC</v>
          </cell>
          <cell r="I21832" t="str">
            <v>CPR</v>
          </cell>
          <cell r="J21832" t="str">
            <v/>
          </cell>
          <cell r="K21832" t="str">
            <v>ND</v>
          </cell>
          <cell r="L21832" t="str">
            <v>3045</v>
          </cell>
          <cell r="M21832" t="str">
            <v>V</v>
          </cell>
          <cell r="N21832">
            <v>255000</v>
          </cell>
        </row>
        <row r="21833">
          <cell r="A21833" t="str">
            <v>SP-MSN-OTH-EG-0335</v>
          </cell>
          <cell r="B21833" t="str">
            <v>CINT</v>
          </cell>
          <cell r="C21833" t="str">
            <v/>
          </cell>
          <cell r="D21833" t="str">
            <v>ELECTRODA WELDER TP 65-16-7-3-1</v>
          </cell>
          <cell r="E21833">
            <v>0</v>
          </cell>
          <cell r="F21833" t="str">
            <v>ERSF</v>
          </cell>
          <cell r="G21833" t="str">
            <v>CI_BOLT</v>
          </cell>
          <cell r="H21833" t="str">
            <v>PC</v>
          </cell>
          <cell r="I21833" t="str">
            <v>CPR</v>
          </cell>
          <cell r="J21833" t="str">
            <v/>
          </cell>
          <cell r="K21833" t="str">
            <v>ND</v>
          </cell>
          <cell r="L21833" t="str">
            <v>3045</v>
          </cell>
          <cell r="M21833" t="str">
            <v>V</v>
          </cell>
          <cell r="N21833">
            <v>255000</v>
          </cell>
        </row>
        <row r="21834">
          <cell r="A21834" t="str">
            <v>SP-MSN-OTH-EG-0336</v>
          </cell>
          <cell r="B21834" t="str">
            <v>CINT</v>
          </cell>
          <cell r="C21834" t="str">
            <v/>
          </cell>
          <cell r="D21834" t="str">
            <v>KOBELCO SCREW OIL PN.0103091B2</v>
          </cell>
          <cell r="E21834">
            <v>0</v>
          </cell>
          <cell r="F21834" t="str">
            <v>ERSF</v>
          </cell>
          <cell r="G21834" t="str">
            <v>CI_OTH</v>
          </cell>
          <cell r="H21834" t="str">
            <v>PC</v>
          </cell>
          <cell r="I21834" t="str">
            <v>CPR</v>
          </cell>
          <cell r="J21834" t="str">
            <v/>
          </cell>
          <cell r="K21834" t="str">
            <v>ND</v>
          </cell>
          <cell r="L21834" t="str">
            <v>3045</v>
          </cell>
          <cell r="M21834" t="str">
            <v>V</v>
          </cell>
          <cell r="N21834">
            <v>2915578</v>
          </cell>
        </row>
        <row r="21835">
          <cell r="A21835" t="str">
            <v>SP-MSN-OTH-EG-0337</v>
          </cell>
          <cell r="B21835" t="str">
            <v>CINT</v>
          </cell>
          <cell r="C21835" t="str">
            <v/>
          </cell>
          <cell r="D21835" t="str">
            <v>O - RING PS - GA02 - A26 #033</v>
          </cell>
          <cell r="E21835">
            <v>0</v>
          </cell>
          <cell r="F21835" t="str">
            <v>ERSF</v>
          </cell>
          <cell r="G21835" t="str">
            <v>CI_OTH</v>
          </cell>
          <cell r="H21835" t="str">
            <v>PC</v>
          </cell>
          <cell r="I21835" t="str">
            <v>CPR</v>
          </cell>
          <cell r="J21835" t="str">
            <v/>
          </cell>
          <cell r="K21835" t="str">
            <v>ND</v>
          </cell>
          <cell r="L21835" t="str">
            <v>3045</v>
          </cell>
          <cell r="M21835" t="str">
            <v>V</v>
          </cell>
          <cell r="N21835">
            <v>28985</v>
          </cell>
        </row>
        <row r="21836">
          <cell r="A21836" t="str">
            <v>SP-MSN-OTH-EG-0338</v>
          </cell>
          <cell r="B21836" t="str">
            <v>CINT</v>
          </cell>
          <cell r="C21836" t="str">
            <v/>
          </cell>
          <cell r="D21836" t="str">
            <v>OIL FILTER PS-CE11-502</v>
          </cell>
          <cell r="E21836">
            <v>0</v>
          </cell>
          <cell r="F21836" t="str">
            <v>ERSF</v>
          </cell>
          <cell r="G21836" t="str">
            <v>CI_OTH</v>
          </cell>
          <cell r="H21836" t="str">
            <v>PC</v>
          </cell>
          <cell r="I21836" t="str">
            <v>CPR</v>
          </cell>
          <cell r="J21836" t="str">
            <v/>
          </cell>
          <cell r="K21836" t="str">
            <v>ND</v>
          </cell>
          <cell r="L21836" t="str">
            <v>3045</v>
          </cell>
          <cell r="M21836" t="str">
            <v>V</v>
          </cell>
          <cell r="N21836">
            <v>750805</v>
          </cell>
        </row>
        <row r="21837">
          <cell r="A21837" t="str">
            <v>SP-MSN-OTH-EG-0339</v>
          </cell>
          <cell r="B21837" t="str">
            <v>CINT</v>
          </cell>
          <cell r="C21837" t="str">
            <v/>
          </cell>
          <cell r="D21837" t="str">
            <v>O-RING BGRN - OG -0100</v>
          </cell>
          <cell r="E21837">
            <v>0</v>
          </cell>
          <cell r="F21837" t="str">
            <v>ERSF</v>
          </cell>
          <cell r="G21837" t="str">
            <v>CI_OTH</v>
          </cell>
          <cell r="H21837" t="str">
            <v>PC</v>
          </cell>
          <cell r="I21837" t="str">
            <v>CPR</v>
          </cell>
          <cell r="J21837" t="str">
            <v/>
          </cell>
          <cell r="K21837" t="str">
            <v>ND</v>
          </cell>
          <cell r="L21837" t="str">
            <v>3045</v>
          </cell>
          <cell r="M21837" t="str">
            <v>V</v>
          </cell>
          <cell r="N21837">
            <v>240973</v>
          </cell>
        </row>
        <row r="21838">
          <cell r="A21838" t="str">
            <v>SP-MSN-OTH-EG-0340</v>
          </cell>
          <cell r="B21838" t="str">
            <v>CINT</v>
          </cell>
          <cell r="C21838" t="str">
            <v/>
          </cell>
          <cell r="D21838" t="str">
            <v>O-RING P-GA02 - 570</v>
          </cell>
          <cell r="E21838">
            <v>0</v>
          </cell>
          <cell r="F21838" t="str">
            <v>ERSF</v>
          </cell>
          <cell r="G21838" t="str">
            <v>CI_OTH</v>
          </cell>
          <cell r="H21838" t="str">
            <v>PC</v>
          </cell>
          <cell r="I21838" t="str">
            <v>CPR</v>
          </cell>
          <cell r="J21838" t="str">
            <v/>
          </cell>
          <cell r="K21838" t="str">
            <v>ND</v>
          </cell>
          <cell r="L21838" t="str">
            <v>3045</v>
          </cell>
          <cell r="M21838" t="str">
            <v>V</v>
          </cell>
          <cell r="N21838">
            <v>896738</v>
          </cell>
        </row>
        <row r="21839">
          <cell r="A21839" t="str">
            <v>SP-MSN-OTH-EG-0341</v>
          </cell>
          <cell r="B21839" t="str">
            <v>CINT</v>
          </cell>
          <cell r="C21839" t="str">
            <v/>
          </cell>
          <cell r="D21839" t="str">
            <v>SUCTION FILTER PS - CEO3 -511</v>
          </cell>
          <cell r="E21839">
            <v>0</v>
          </cell>
          <cell r="F21839" t="str">
            <v>ERSF</v>
          </cell>
          <cell r="G21839" t="str">
            <v>CI_OTH</v>
          </cell>
          <cell r="H21839" t="str">
            <v>PC</v>
          </cell>
          <cell r="I21839" t="str">
            <v>CPR</v>
          </cell>
          <cell r="J21839" t="str">
            <v/>
          </cell>
          <cell r="K21839" t="str">
            <v>ND</v>
          </cell>
          <cell r="L21839" t="str">
            <v>3045</v>
          </cell>
          <cell r="M21839" t="str">
            <v>V</v>
          </cell>
          <cell r="N21839">
            <v>1529660</v>
          </cell>
        </row>
        <row r="21840">
          <cell r="A21840" t="str">
            <v>SP-MSN-OTH-EG-0342</v>
          </cell>
          <cell r="B21840" t="str">
            <v>CINT</v>
          </cell>
          <cell r="C21840" t="str">
            <v/>
          </cell>
          <cell r="D21840" t="str">
            <v>ELEMEN HEATER HOT JET NT-WJ25SII - WINNI</v>
          </cell>
          <cell r="E21840">
            <v>0</v>
          </cell>
          <cell r="F21840" t="str">
            <v>ERSF</v>
          </cell>
          <cell r="G21840" t="str">
            <v>CI_OTH</v>
          </cell>
          <cell r="H21840" t="str">
            <v>PC</v>
          </cell>
          <cell r="I21840" t="str">
            <v>CPR</v>
          </cell>
          <cell r="J21840" t="str">
            <v/>
          </cell>
          <cell r="K21840" t="str">
            <v>ND</v>
          </cell>
          <cell r="L21840" t="str">
            <v>3045</v>
          </cell>
          <cell r="M21840" t="str">
            <v>V</v>
          </cell>
          <cell r="N21840">
            <v>440000</v>
          </cell>
        </row>
        <row r="21841">
          <cell r="A21841" t="str">
            <v>SP-MSN-OTH-EG-0343</v>
          </cell>
          <cell r="B21841" t="str">
            <v>CINT</v>
          </cell>
          <cell r="C21841" t="str">
            <v/>
          </cell>
          <cell r="D21841" t="str">
            <v>ELEMENT SEPARATOR P - CE03 - 577</v>
          </cell>
          <cell r="E21841">
            <v>0</v>
          </cell>
          <cell r="F21841" t="str">
            <v>ERSF</v>
          </cell>
          <cell r="G21841" t="str">
            <v>CI_OTH</v>
          </cell>
          <cell r="H21841" t="str">
            <v>PC</v>
          </cell>
          <cell r="I21841" t="str">
            <v>CPR</v>
          </cell>
          <cell r="J21841" t="str">
            <v/>
          </cell>
          <cell r="K21841" t="str">
            <v>ND</v>
          </cell>
          <cell r="L21841" t="str">
            <v>3045</v>
          </cell>
          <cell r="M21841" t="str">
            <v>V</v>
          </cell>
          <cell r="N21841">
            <v>8832010</v>
          </cell>
        </row>
        <row r="21842">
          <cell r="A21842" t="str">
            <v>SP-MSN-OTH-EG-0344</v>
          </cell>
          <cell r="B21842" t="str">
            <v>CINT</v>
          </cell>
          <cell r="C21842" t="str">
            <v/>
          </cell>
          <cell r="D21842" t="str">
            <v>RANTAI RS 60</v>
          </cell>
          <cell r="E21842">
            <v>0</v>
          </cell>
          <cell r="F21842" t="str">
            <v>ERSF</v>
          </cell>
          <cell r="G21842" t="str">
            <v>CI_OTH</v>
          </cell>
          <cell r="H21842" t="str">
            <v>BOX</v>
          </cell>
          <cell r="I21842" t="str">
            <v>CPR</v>
          </cell>
          <cell r="J21842" t="str">
            <v/>
          </cell>
          <cell r="K21842" t="str">
            <v>PD</v>
          </cell>
          <cell r="L21842" t="str">
            <v>3045</v>
          </cell>
          <cell r="M21842" t="str">
            <v>V</v>
          </cell>
          <cell r="N21842">
            <v>395750</v>
          </cell>
        </row>
        <row r="21843">
          <cell r="A21843" t="str">
            <v>SP-MSN-OTH-EG-0345</v>
          </cell>
          <cell r="B21843" t="str">
            <v>CINT</v>
          </cell>
          <cell r="C21843" t="str">
            <v/>
          </cell>
          <cell r="D21843" t="str">
            <v>INSIDE/OUTSIDE SNAP RING PILLES 5"</v>
          </cell>
          <cell r="E21843">
            <v>0</v>
          </cell>
          <cell r="F21843" t="str">
            <v>ERSF</v>
          </cell>
          <cell r="G21843" t="str">
            <v>CI_OTH</v>
          </cell>
          <cell r="H21843" t="str">
            <v>SET</v>
          </cell>
          <cell r="I21843" t="str">
            <v>CPR</v>
          </cell>
          <cell r="J21843" t="str">
            <v/>
          </cell>
          <cell r="K21843" t="str">
            <v>PD</v>
          </cell>
          <cell r="L21843" t="str">
            <v>3045</v>
          </cell>
          <cell r="M21843" t="str">
            <v>V</v>
          </cell>
          <cell r="N21843">
            <v>270000</v>
          </cell>
        </row>
        <row r="21844">
          <cell r="A21844" t="str">
            <v>SP-MSN-OTH-EG-0346</v>
          </cell>
          <cell r="B21844" t="str">
            <v>CINT</v>
          </cell>
          <cell r="C21844" t="str">
            <v/>
          </cell>
          <cell r="D21844" t="str">
            <v>VERTINAK 10 X 1220 X 2440</v>
          </cell>
          <cell r="E21844">
            <v>0</v>
          </cell>
          <cell r="F21844" t="str">
            <v>ERSF</v>
          </cell>
          <cell r="G21844" t="str">
            <v>CI_OTH</v>
          </cell>
          <cell r="H21844" t="str">
            <v>PC</v>
          </cell>
          <cell r="I21844" t="str">
            <v>CPR</v>
          </cell>
          <cell r="J21844" t="str">
            <v/>
          </cell>
          <cell r="K21844" t="str">
            <v>PD</v>
          </cell>
          <cell r="L21844" t="str">
            <v>3045</v>
          </cell>
          <cell r="M21844" t="str">
            <v>V</v>
          </cell>
          <cell r="N21844">
            <v>3100000</v>
          </cell>
        </row>
        <row r="21845">
          <cell r="A21845" t="str">
            <v>SP-MSN-OTH-EG-0347</v>
          </cell>
          <cell r="B21845" t="str">
            <v>CINT</v>
          </cell>
          <cell r="C21845" t="str">
            <v/>
          </cell>
          <cell r="D21845" t="str">
            <v>VERTINAK 16 X 1200 X 2400</v>
          </cell>
          <cell r="E21845">
            <v>0</v>
          </cell>
          <cell r="F21845" t="str">
            <v>ERSF</v>
          </cell>
          <cell r="G21845" t="str">
            <v>CI_OTH</v>
          </cell>
          <cell r="H21845" t="str">
            <v>PC</v>
          </cell>
          <cell r="I21845" t="str">
            <v>CPR</v>
          </cell>
          <cell r="J21845" t="str">
            <v/>
          </cell>
          <cell r="K21845" t="str">
            <v>PD</v>
          </cell>
          <cell r="L21845" t="str">
            <v>3045</v>
          </cell>
          <cell r="M21845" t="str">
            <v>V</v>
          </cell>
          <cell r="N21845">
            <v>4600000</v>
          </cell>
        </row>
        <row r="21846">
          <cell r="A21846" t="str">
            <v>SP-MSN-OTH-EG-0348</v>
          </cell>
          <cell r="B21846" t="str">
            <v>CINT</v>
          </cell>
          <cell r="C21846" t="str">
            <v/>
          </cell>
          <cell r="D21846" t="str">
            <v>TEKN 43TR - ACP200 INSERT</v>
          </cell>
          <cell r="E21846">
            <v>0</v>
          </cell>
          <cell r="F21846" t="str">
            <v>ERSF</v>
          </cell>
          <cell r="G21846" t="str">
            <v>CI_OTH</v>
          </cell>
          <cell r="H21846" t="str">
            <v>PC</v>
          </cell>
          <cell r="I21846" t="str">
            <v>CPR</v>
          </cell>
          <cell r="J21846" t="str">
            <v/>
          </cell>
          <cell r="K21846" t="str">
            <v>PD</v>
          </cell>
          <cell r="L21846" t="str">
            <v>3045</v>
          </cell>
          <cell r="M21846" t="str">
            <v>V</v>
          </cell>
          <cell r="N21846">
            <v>223776</v>
          </cell>
        </row>
        <row r="21847">
          <cell r="A21847" t="str">
            <v>SP-MSN-OTH-EG-0349</v>
          </cell>
          <cell r="B21847" t="str">
            <v>CINT</v>
          </cell>
          <cell r="C21847" t="str">
            <v/>
          </cell>
          <cell r="D21847" t="str">
            <v>REGULATOR CO 2 + HEATER 220 VOLT</v>
          </cell>
          <cell r="E21847">
            <v>0</v>
          </cell>
          <cell r="F21847" t="str">
            <v>ERSF</v>
          </cell>
          <cell r="G21847" t="str">
            <v>CI_OTH</v>
          </cell>
          <cell r="H21847" t="str">
            <v>PC</v>
          </cell>
          <cell r="I21847" t="str">
            <v>CPR</v>
          </cell>
          <cell r="J21847" t="str">
            <v/>
          </cell>
          <cell r="K21847" t="str">
            <v>PD</v>
          </cell>
          <cell r="L21847" t="str">
            <v>3045</v>
          </cell>
          <cell r="M21847" t="str">
            <v>V</v>
          </cell>
          <cell r="N21847">
            <v>750000</v>
          </cell>
        </row>
        <row r="21848">
          <cell r="A21848" t="str">
            <v>SP-MSN-OTH-EG-0350</v>
          </cell>
          <cell r="B21848" t="str">
            <v>CINT</v>
          </cell>
          <cell r="C21848" t="str">
            <v/>
          </cell>
          <cell r="D21848" t="str">
            <v>SERVO MOTOR TW TA1600</v>
          </cell>
          <cell r="E21848">
            <v>0</v>
          </cell>
          <cell r="F21848" t="str">
            <v>ERSF</v>
          </cell>
          <cell r="G21848" t="str">
            <v>CI_OTH</v>
          </cell>
          <cell r="H21848" t="str">
            <v>PC</v>
          </cell>
          <cell r="I21848" t="str">
            <v>CPR</v>
          </cell>
          <cell r="J21848" t="str">
            <v/>
          </cell>
          <cell r="K21848" t="str">
            <v>PD</v>
          </cell>
          <cell r="L21848" t="str">
            <v>3045</v>
          </cell>
          <cell r="M21848" t="str">
            <v>V</v>
          </cell>
          <cell r="N21848">
            <v>12000000</v>
          </cell>
        </row>
        <row r="21849">
          <cell r="A21849" t="str">
            <v>SP-MSN-OTH-EG-0351</v>
          </cell>
          <cell r="B21849" t="str">
            <v>CINT</v>
          </cell>
          <cell r="C21849" t="str">
            <v/>
          </cell>
          <cell r="D21849" t="str">
            <v>UNIJET BODY 20570-1-1/4-PP</v>
          </cell>
          <cell r="E21849">
            <v>0</v>
          </cell>
          <cell r="F21849" t="str">
            <v>ERSF</v>
          </cell>
          <cell r="G21849" t="str">
            <v>CI_OTH</v>
          </cell>
          <cell r="H21849" t="str">
            <v>PC</v>
          </cell>
          <cell r="I21849" t="str">
            <v>CPR</v>
          </cell>
          <cell r="J21849" t="str">
            <v/>
          </cell>
          <cell r="K21849" t="str">
            <v>PD</v>
          </cell>
          <cell r="L21849" t="str">
            <v>3045</v>
          </cell>
          <cell r="M21849" t="str">
            <v>V</v>
          </cell>
          <cell r="N21849">
            <v>82000</v>
          </cell>
        </row>
        <row r="21850">
          <cell r="A21850" t="str">
            <v>SP-MSN-OTH-EG-0352</v>
          </cell>
          <cell r="B21850" t="str">
            <v>CINT</v>
          </cell>
          <cell r="C21850" t="str">
            <v/>
          </cell>
          <cell r="D21850" t="str">
            <v>SCORING SAW BLADE ART NO 192130 SIZE 160</v>
          </cell>
          <cell r="E21850">
            <v>0</v>
          </cell>
          <cell r="F21850" t="str">
            <v>ERSF</v>
          </cell>
          <cell r="G21850" t="str">
            <v>CI_OTH</v>
          </cell>
          <cell r="H21850" t="str">
            <v>PC</v>
          </cell>
          <cell r="I21850" t="str">
            <v>CPR</v>
          </cell>
          <cell r="J21850" t="str">
            <v/>
          </cell>
          <cell r="K21850" t="str">
            <v>PD</v>
          </cell>
          <cell r="L21850" t="str">
            <v>3045</v>
          </cell>
          <cell r="M21850" t="str">
            <v>V</v>
          </cell>
          <cell r="N21850">
            <v>2111356</v>
          </cell>
        </row>
        <row r="21851">
          <cell r="A21851" t="str">
            <v>SP-MSN-OTH-EG-0353</v>
          </cell>
          <cell r="B21851" t="str">
            <v>CINT</v>
          </cell>
          <cell r="C21851" t="str">
            <v/>
          </cell>
          <cell r="D21851" t="str">
            <v>TCT PROFIL CUTTER RIO 10P X 200 X 20 X 2</v>
          </cell>
          <cell r="E21851">
            <v>0</v>
          </cell>
          <cell r="F21851" t="str">
            <v>ERSF</v>
          </cell>
          <cell r="G21851" t="str">
            <v>CI_OTH</v>
          </cell>
          <cell r="H21851" t="str">
            <v>PC</v>
          </cell>
          <cell r="I21851" t="str">
            <v>CPR</v>
          </cell>
          <cell r="J21851" t="str">
            <v/>
          </cell>
          <cell r="K21851" t="str">
            <v>PD</v>
          </cell>
          <cell r="L21851" t="str">
            <v>3045</v>
          </cell>
          <cell r="M21851" t="str">
            <v>V</v>
          </cell>
          <cell r="N21851">
            <v>3050000</v>
          </cell>
        </row>
        <row r="21852">
          <cell r="A21852" t="str">
            <v>SP-MSN-OTH-EG-0354</v>
          </cell>
          <cell r="B21852" t="str">
            <v>CINT</v>
          </cell>
          <cell r="C21852" t="str">
            <v/>
          </cell>
          <cell r="D21852" t="str">
            <v>TCT PROFILE CUTTER R5 10 P X 200 X 13 X</v>
          </cell>
          <cell r="E21852">
            <v>0</v>
          </cell>
          <cell r="F21852" t="str">
            <v>ERSF</v>
          </cell>
          <cell r="G21852" t="str">
            <v>CI_OTH</v>
          </cell>
          <cell r="H21852" t="str">
            <v>PC</v>
          </cell>
          <cell r="I21852" t="str">
            <v>CPR</v>
          </cell>
          <cell r="J21852" t="str">
            <v/>
          </cell>
          <cell r="K21852" t="str">
            <v>PD</v>
          </cell>
          <cell r="L21852" t="str">
            <v>3045</v>
          </cell>
          <cell r="M21852" t="str">
            <v>V</v>
          </cell>
          <cell r="N21852">
            <v>2800000</v>
          </cell>
        </row>
        <row r="21853">
          <cell r="A21853" t="str">
            <v>SP-MSN-OTH-EG-0355</v>
          </cell>
          <cell r="B21853" t="str">
            <v>CINT</v>
          </cell>
          <cell r="C21853" t="str">
            <v/>
          </cell>
          <cell r="D21853" t="str">
            <v>FILTER SOLAR 23390-76001-71</v>
          </cell>
          <cell r="E21853">
            <v>0</v>
          </cell>
          <cell r="F21853" t="str">
            <v>ERSF</v>
          </cell>
          <cell r="G21853" t="str">
            <v>CI_OTH</v>
          </cell>
          <cell r="H21853" t="str">
            <v>PC</v>
          </cell>
          <cell r="I21853" t="str">
            <v>CPR</v>
          </cell>
          <cell r="J21853" t="str">
            <v/>
          </cell>
          <cell r="K21853" t="str">
            <v>PD</v>
          </cell>
          <cell r="L21853" t="str">
            <v>3045</v>
          </cell>
          <cell r="M21853" t="str">
            <v>V</v>
          </cell>
          <cell r="N21853">
            <v>663945</v>
          </cell>
        </row>
        <row r="21854">
          <cell r="A21854" t="str">
            <v>SP-MSN-OTH-EG-0356</v>
          </cell>
          <cell r="B21854" t="str">
            <v>CINT</v>
          </cell>
          <cell r="C21854" t="str">
            <v/>
          </cell>
          <cell r="D21854" t="str">
            <v>DOWEL DRILL 7.8 X 70 X 10 RH</v>
          </cell>
          <cell r="E21854">
            <v>0</v>
          </cell>
          <cell r="F21854" t="str">
            <v>ERSF</v>
          </cell>
          <cell r="G21854" t="str">
            <v>CI_OTH</v>
          </cell>
          <cell r="H21854" t="str">
            <v>PC</v>
          </cell>
          <cell r="I21854" t="str">
            <v>CPR</v>
          </cell>
          <cell r="J21854" t="str">
            <v/>
          </cell>
          <cell r="K21854" t="str">
            <v>PD</v>
          </cell>
          <cell r="L21854" t="str">
            <v>3045</v>
          </cell>
          <cell r="M21854" t="str">
            <v>V</v>
          </cell>
          <cell r="N21854">
            <v>319343</v>
          </cell>
        </row>
        <row r="21855">
          <cell r="A21855" t="str">
            <v>SP-MSN-OTH-EG-0357</v>
          </cell>
          <cell r="B21855" t="str">
            <v>CINT</v>
          </cell>
          <cell r="C21855" t="str">
            <v/>
          </cell>
          <cell r="D21855" t="str">
            <v>DOWEL DRILL 7.8 X 70 X 10 LH</v>
          </cell>
          <cell r="E21855">
            <v>0</v>
          </cell>
          <cell r="F21855" t="str">
            <v>ERSF</v>
          </cell>
          <cell r="G21855" t="str">
            <v>CI_OTH</v>
          </cell>
          <cell r="H21855" t="str">
            <v>PC</v>
          </cell>
          <cell r="I21855" t="str">
            <v>CPR</v>
          </cell>
          <cell r="J21855" t="str">
            <v/>
          </cell>
          <cell r="K21855" t="str">
            <v>PD</v>
          </cell>
          <cell r="L21855" t="str">
            <v>3045</v>
          </cell>
          <cell r="M21855" t="str">
            <v>V</v>
          </cell>
          <cell r="N21855">
            <v>319343</v>
          </cell>
        </row>
        <row r="21856">
          <cell r="A21856" t="str">
            <v>SP-MSN-OTH-EG-0358</v>
          </cell>
          <cell r="B21856" t="str">
            <v>CINT</v>
          </cell>
          <cell r="C21856" t="str">
            <v/>
          </cell>
          <cell r="D21856" t="str">
            <v>BATERAI ALKALINE TIPE D ENERGIZER</v>
          </cell>
          <cell r="E21856">
            <v>0</v>
          </cell>
          <cell r="F21856" t="str">
            <v>ERSF</v>
          </cell>
          <cell r="G21856" t="str">
            <v>CI_OTH</v>
          </cell>
          <cell r="H21856" t="str">
            <v>PC</v>
          </cell>
          <cell r="I21856" t="str">
            <v>CPR</v>
          </cell>
          <cell r="J21856" t="str">
            <v/>
          </cell>
          <cell r="K21856" t="str">
            <v>PD</v>
          </cell>
          <cell r="L21856" t="str">
            <v>3045</v>
          </cell>
          <cell r="M21856" t="str">
            <v>V</v>
          </cell>
          <cell r="N21856">
            <v>47500</v>
          </cell>
        </row>
        <row r="21857">
          <cell r="A21857" t="str">
            <v>SP-MSN-OTH-EG-0359</v>
          </cell>
          <cell r="B21857" t="str">
            <v>CINT</v>
          </cell>
          <cell r="C21857" t="str">
            <v/>
          </cell>
          <cell r="D21857" t="str">
            <v>PCB TEACHING PENDANT AUR1060</v>
          </cell>
          <cell r="E21857">
            <v>0</v>
          </cell>
          <cell r="F21857" t="str">
            <v>ERSF</v>
          </cell>
          <cell r="G21857" t="str">
            <v>CI_OTH</v>
          </cell>
          <cell r="H21857" t="str">
            <v>PC</v>
          </cell>
          <cell r="I21857" t="str">
            <v>CPR</v>
          </cell>
          <cell r="J21857" t="str">
            <v/>
          </cell>
          <cell r="K21857" t="str">
            <v>PD</v>
          </cell>
          <cell r="L21857" t="str">
            <v>3045</v>
          </cell>
          <cell r="M21857" t="str">
            <v>V</v>
          </cell>
          <cell r="N21857">
            <v>10000000</v>
          </cell>
        </row>
        <row r="21858">
          <cell r="A21858" t="str">
            <v>SP-MSN-OTH-EG-0360</v>
          </cell>
          <cell r="B21858" t="str">
            <v>CINT</v>
          </cell>
          <cell r="C21858" t="str">
            <v/>
          </cell>
          <cell r="D21858" t="str">
            <v>FLEXIBLE CONDUIT  4000183</v>
          </cell>
          <cell r="E21858">
            <v>0</v>
          </cell>
          <cell r="F21858" t="str">
            <v>ERSF</v>
          </cell>
          <cell r="G21858" t="str">
            <v>CI_OTH</v>
          </cell>
          <cell r="H21858" t="str">
            <v>PC</v>
          </cell>
          <cell r="I21858" t="str">
            <v>CPR</v>
          </cell>
          <cell r="J21858" t="str">
            <v/>
          </cell>
          <cell r="K21858" t="str">
            <v>PD</v>
          </cell>
          <cell r="L21858" t="str">
            <v>3045</v>
          </cell>
          <cell r="M21858" t="str">
            <v>V</v>
          </cell>
          <cell r="N21858">
            <v>3000000</v>
          </cell>
        </row>
        <row r="21859">
          <cell r="A21859" t="str">
            <v>SP-MSN-OTH-EG-0361</v>
          </cell>
          <cell r="B21859" t="str">
            <v>CINT</v>
          </cell>
          <cell r="C21859" t="str">
            <v/>
          </cell>
          <cell r="D21859" t="str">
            <v>TEMBAGA DIA 10 X 4000 MM</v>
          </cell>
          <cell r="E21859">
            <v>0</v>
          </cell>
          <cell r="F21859" t="str">
            <v>ERSF</v>
          </cell>
          <cell r="G21859" t="str">
            <v>CI_OTH</v>
          </cell>
          <cell r="H21859" t="str">
            <v>PC</v>
          </cell>
          <cell r="I21859" t="str">
            <v>CPR</v>
          </cell>
          <cell r="J21859" t="str">
            <v/>
          </cell>
          <cell r="K21859" t="str">
            <v>PD</v>
          </cell>
          <cell r="L21859" t="str">
            <v>3045</v>
          </cell>
          <cell r="M21859" t="str">
            <v>V</v>
          </cell>
          <cell r="N21859">
            <v>575000</v>
          </cell>
        </row>
        <row r="21860">
          <cell r="A21860" t="str">
            <v>SP-MSN-OTH-EG-0362</v>
          </cell>
          <cell r="B21860" t="str">
            <v>CINT</v>
          </cell>
          <cell r="C21860" t="str">
            <v/>
          </cell>
          <cell r="D21860" t="str">
            <v>CONTACTOR MOELLER DIL-EM-10-G (24 VDC)</v>
          </cell>
          <cell r="E21860">
            <v>0</v>
          </cell>
          <cell r="F21860" t="str">
            <v>ERSF</v>
          </cell>
          <cell r="G21860" t="str">
            <v>CI_OTH</v>
          </cell>
          <cell r="H21860" t="str">
            <v>PC</v>
          </cell>
          <cell r="I21860" t="str">
            <v>CPR</v>
          </cell>
          <cell r="J21860" t="str">
            <v/>
          </cell>
          <cell r="K21860" t="str">
            <v>PD</v>
          </cell>
          <cell r="L21860" t="str">
            <v>3045</v>
          </cell>
          <cell r="M21860" t="str">
            <v>V</v>
          </cell>
          <cell r="N21860">
            <v>949000</v>
          </cell>
        </row>
        <row r="21861">
          <cell r="A21861" t="str">
            <v>SP-MSN-OTH-EG-0363</v>
          </cell>
          <cell r="B21861" t="str">
            <v>CINT</v>
          </cell>
          <cell r="C21861" t="str">
            <v/>
          </cell>
          <cell r="D21861" t="str">
            <v>POWER SUPPLY CORSAIR VS-550</v>
          </cell>
          <cell r="E21861">
            <v>0</v>
          </cell>
          <cell r="F21861" t="str">
            <v>ERSF</v>
          </cell>
          <cell r="G21861" t="str">
            <v>CI_OTH</v>
          </cell>
          <cell r="H21861" t="str">
            <v>PC</v>
          </cell>
          <cell r="I21861" t="str">
            <v>CPR</v>
          </cell>
          <cell r="J21861" t="str">
            <v/>
          </cell>
          <cell r="K21861" t="str">
            <v>PD</v>
          </cell>
          <cell r="L21861" t="str">
            <v>3045</v>
          </cell>
          <cell r="M21861" t="str">
            <v>V</v>
          </cell>
          <cell r="N21861">
            <v>690000</v>
          </cell>
        </row>
        <row r="21862">
          <cell r="A21862" t="str">
            <v>SP-MSN-OTH-EG-0366</v>
          </cell>
          <cell r="B21862" t="str">
            <v>CINT</v>
          </cell>
          <cell r="C21862" t="str">
            <v/>
          </cell>
          <cell r="D21862" t="str">
            <v>RODA LIFT TRUCK LAPIS PU 140 X 75</v>
          </cell>
          <cell r="E21862">
            <v>0</v>
          </cell>
          <cell r="F21862" t="str">
            <v>ERSF</v>
          </cell>
          <cell r="G21862" t="str">
            <v>CI_OTH</v>
          </cell>
          <cell r="H21862" t="str">
            <v>PC</v>
          </cell>
          <cell r="I21862" t="str">
            <v>CPR</v>
          </cell>
          <cell r="J21862" t="str">
            <v/>
          </cell>
          <cell r="K21862" t="str">
            <v>PD</v>
          </cell>
          <cell r="L21862" t="str">
            <v>3045</v>
          </cell>
          <cell r="M21862" t="str">
            <v>V</v>
          </cell>
          <cell r="N21862">
            <v>490000</v>
          </cell>
        </row>
        <row r="21863">
          <cell r="A21863" t="str">
            <v>SP-MSN-OTH-EG-0367</v>
          </cell>
          <cell r="B21863" t="str">
            <v>CINT</v>
          </cell>
          <cell r="C21863" t="str">
            <v/>
          </cell>
          <cell r="D21863" t="str">
            <v>RODA LIFT TRUCK LAPIS PU 85 X 80</v>
          </cell>
          <cell r="E21863">
            <v>0</v>
          </cell>
          <cell r="F21863" t="str">
            <v>ERSF</v>
          </cell>
          <cell r="G21863" t="str">
            <v>CI_OTH</v>
          </cell>
          <cell r="H21863" t="str">
            <v>PC</v>
          </cell>
          <cell r="I21863" t="str">
            <v>CPR</v>
          </cell>
          <cell r="J21863" t="str">
            <v/>
          </cell>
          <cell r="K21863" t="str">
            <v>PD</v>
          </cell>
          <cell r="L21863" t="str">
            <v>3045</v>
          </cell>
          <cell r="M21863" t="str">
            <v>V</v>
          </cell>
          <cell r="N21863">
            <v>365000</v>
          </cell>
        </row>
        <row r="21864">
          <cell r="A21864" t="str">
            <v>SP-MSN-OTH-EG-0368</v>
          </cell>
          <cell r="B21864" t="str">
            <v>CINT</v>
          </cell>
          <cell r="C21864" t="str">
            <v/>
          </cell>
          <cell r="D21864" t="str">
            <v>SPONGE ROLLER WHEEL GRINDER</v>
          </cell>
          <cell r="E21864">
            <v>0</v>
          </cell>
          <cell r="F21864" t="str">
            <v>ERSF</v>
          </cell>
          <cell r="G21864" t="str">
            <v>CI_OTH</v>
          </cell>
          <cell r="H21864" t="str">
            <v>PC</v>
          </cell>
          <cell r="I21864" t="str">
            <v>CPR</v>
          </cell>
          <cell r="J21864" t="str">
            <v/>
          </cell>
          <cell r="K21864" t="str">
            <v>PD</v>
          </cell>
          <cell r="L21864" t="str">
            <v>3045</v>
          </cell>
          <cell r="M21864" t="str">
            <v>V</v>
          </cell>
          <cell r="N21864">
            <v>850000</v>
          </cell>
        </row>
        <row r="21865">
          <cell r="A21865" t="str">
            <v>SP-MSN-OTH-EG-0369</v>
          </cell>
          <cell r="B21865" t="str">
            <v>CINT</v>
          </cell>
          <cell r="C21865" t="str">
            <v/>
          </cell>
          <cell r="D21865" t="str">
            <v>PIPA PVC 1" RUCIKA</v>
          </cell>
          <cell r="E21865">
            <v>0</v>
          </cell>
          <cell r="F21865" t="str">
            <v>ERSF</v>
          </cell>
          <cell r="G21865" t="str">
            <v>CI_OTH</v>
          </cell>
          <cell r="H21865" t="str">
            <v>PC</v>
          </cell>
          <cell r="I21865" t="str">
            <v>CPR</v>
          </cell>
          <cell r="J21865" t="str">
            <v/>
          </cell>
          <cell r="K21865" t="str">
            <v>PD</v>
          </cell>
          <cell r="L21865" t="str">
            <v>3045</v>
          </cell>
          <cell r="M21865" t="str">
            <v>V</v>
          </cell>
          <cell r="N21865">
            <v>55000</v>
          </cell>
        </row>
        <row r="21866">
          <cell r="A21866" t="str">
            <v>SP-MSN-OTH-EG-0370</v>
          </cell>
          <cell r="B21866" t="str">
            <v>CINT</v>
          </cell>
          <cell r="C21866" t="str">
            <v/>
          </cell>
          <cell r="D21866" t="str">
            <v>PIPA PVC 3/4 RUCIKA</v>
          </cell>
          <cell r="E21866">
            <v>0</v>
          </cell>
          <cell r="F21866" t="str">
            <v>ERSF</v>
          </cell>
          <cell r="G21866" t="str">
            <v>CI_OTH</v>
          </cell>
          <cell r="H21866" t="str">
            <v>PC</v>
          </cell>
          <cell r="I21866" t="str">
            <v>CPR</v>
          </cell>
          <cell r="J21866" t="str">
            <v/>
          </cell>
          <cell r="K21866" t="str">
            <v>PD</v>
          </cell>
          <cell r="L21866" t="str">
            <v>3045</v>
          </cell>
          <cell r="M21866" t="str">
            <v>V</v>
          </cell>
          <cell r="N21866">
            <v>57500</v>
          </cell>
        </row>
        <row r="21867">
          <cell r="A21867" t="str">
            <v>SP-MSN-OTH-EG-0371</v>
          </cell>
          <cell r="B21867" t="str">
            <v>CINT</v>
          </cell>
          <cell r="C21867" t="str">
            <v/>
          </cell>
          <cell r="D21867" t="str">
            <v>MILD STEEL 10 X 500 X 500</v>
          </cell>
          <cell r="E21867">
            <v>0</v>
          </cell>
          <cell r="F21867" t="str">
            <v>ERSF</v>
          </cell>
          <cell r="G21867" t="str">
            <v>CI_OTH</v>
          </cell>
          <cell r="H21867" t="str">
            <v>PC</v>
          </cell>
          <cell r="I21867" t="str">
            <v>CPR</v>
          </cell>
          <cell r="J21867" t="str">
            <v/>
          </cell>
          <cell r="K21867" t="str">
            <v>PD</v>
          </cell>
          <cell r="L21867" t="str">
            <v>3045</v>
          </cell>
          <cell r="M21867" t="str">
            <v>V</v>
          </cell>
          <cell r="N21867">
            <v>392000</v>
          </cell>
        </row>
        <row r="21868">
          <cell r="A21868" t="str">
            <v>SP-MSN-OTH-EG-0372</v>
          </cell>
          <cell r="B21868" t="str">
            <v>CINT</v>
          </cell>
          <cell r="C21868" t="str">
            <v/>
          </cell>
          <cell r="D21868" t="str">
            <v>MILD STEEL 12 X 500 X 500</v>
          </cell>
          <cell r="E21868">
            <v>0</v>
          </cell>
          <cell r="F21868" t="str">
            <v>ERSF</v>
          </cell>
          <cell r="G21868" t="str">
            <v>CI_OTH</v>
          </cell>
          <cell r="H21868" t="str">
            <v>PC</v>
          </cell>
          <cell r="I21868" t="str">
            <v>CPR</v>
          </cell>
          <cell r="J21868" t="str">
            <v/>
          </cell>
          <cell r="K21868" t="str">
            <v>PD</v>
          </cell>
          <cell r="L21868" t="str">
            <v>3045</v>
          </cell>
          <cell r="M21868" t="str">
            <v>V</v>
          </cell>
          <cell r="N21868">
            <v>470000</v>
          </cell>
        </row>
        <row r="21869">
          <cell r="A21869" t="str">
            <v>SP-MSN-OTH-EG-0373</v>
          </cell>
          <cell r="B21869" t="str">
            <v>CINT</v>
          </cell>
          <cell r="C21869" t="str">
            <v/>
          </cell>
          <cell r="D21869" t="str">
            <v>MILD STEEL 15 X 500 X 500</v>
          </cell>
          <cell r="E21869">
            <v>0</v>
          </cell>
          <cell r="F21869" t="str">
            <v>ERSF</v>
          </cell>
          <cell r="G21869" t="str">
            <v>CI_OTH</v>
          </cell>
          <cell r="H21869" t="str">
            <v>PC</v>
          </cell>
          <cell r="I21869" t="str">
            <v>CPR</v>
          </cell>
          <cell r="J21869" t="str">
            <v/>
          </cell>
          <cell r="K21869" t="str">
            <v>PD</v>
          </cell>
          <cell r="L21869" t="str">
            <v>3045</v>
          </cell>
          <cell r="M21869" t="str">
            <v>V</v>
          </cell>
          <cell r="N21869">
            <v>500000</v>
          </cell>
        </row>
        <row r="21870">
          <cell r="A21870" t="str">
            <v>SP-MSN-OTH-EG-0374</v>
          </cell>
          <cell r="B21870" t="str">
            <v>CINT</v>
          </cell>
          <cell r="C21870" t="str">
            <v/>
          </cell>
          <cell r="D21870" t="str">
            <v>MILD STEEL 20 X 500 X 500</v>
          </cell>
          <cell r="E21870">
            <v>0</v>
          </cell>
          <cell r="F21870" t="str">
            <v>ERSF</v>
          </cell>
          <cell r="G21870" t="str">
            <v>CI_OTH</v>
          </cell>
          <cell r="H21870" t="str">
            <v>PC</v>
          </cell>
          <cell r="I21870" t="str">
            <v>CPR</v>
          </cell>
          <cell r="J21870" t="str">
            <v/>
          </cell>
          <cell r="K21870" t="str">
            <v>PD</v>
          </cell>
          <cell r="L21870" t="str">
            <v>3045</v>
          </cell>
          <cell r="M21870" t="str">
            <v>V</v>
          </cell>
          <cell r="N21870">
            <v>409000</v>
          </cell>
        </row>
        <row r="21871">
          <cell r="A21871" t="str">
            <v>SP-MSN-OTH-EG-0375</v>
          </cell>
          <cell r="B21871" t="str">
            <v>CINT</v>
          </cell>
          <cell r="C21871" t="str">
            <v/>
          </cell>
          <cell r="D21871" t="str">
            <v>ILF IMMERSION FOR INLINE HEATER</v>
          </cell>
          <cell r="E21871">
            <v>0</v>
          </cell>
          <cell r="F21871" t="str">
            <v>ERSF</v>
          </cell>
          <cell r="G21871" t="str">
            <v>CI_OTH</v>
          </cell>
          <cell r="H21871" t="str">
            <v>PC</v>
          </cell>
          <cell r="I21871" t="str">
            <v>CPR</v>
          </cell>
          <cell r="J21871" t="str">
            <v/>
          </cell>
          <cell r="K21871" t="str">
            <v>PD</v>
          </cell>
          <cell r="L21871" t="str">
            <v>3045</v>
          </cell>
          <cell r="M21871" t="str">
            <v>V</v>
          </cell>
          <cell r="N21871">
            <v>100000</v>
          </cell>
        </row>
        <row r="21872">
          <cell r="A21872" t="str">
            <v>SP-MSN-OTH-EG-0376</v>
          </cell>
          <cell r="B21872" t="str">
            <v>CINT</v>
          </cell>
          <cell r="C21872" t="str">
            <v/>
          </cell>
          <cell r="D21872" t="str">
            <v>MILD STEEL 30 X 250 X 350</v>
          </cell>
          <cell r="E21872">
            <v>0</v>
          </cell>
          <cell r="F21872" t="str">
            <v>ERSF</v>
          </cell>
          <cell r="G21872" t="str">
            <v>CI_OTH</v>
          </cell>
          <cell r="H21872" t="str">
            <v>PC</v>
          </cell>
          <cell r="I21872" t="str">
            <v>CPR</v>
          </cell>
          <cell r="J21872" t="str">
            <v/>
          </cell>
          <cell r="K21872" t="str">
            <v>PD</v>
          </cell>
          <cell r="L21872" t="str">
            <v>3045</v>
          </cell>
          <cell r="M21872" t="str">
            <v>V</v>
          </cell>
          <cell r="N21872">
            <v>525000</v>
          </cell>
        </row>
        <row r="21873">
          <cell r="A21873" t="str">
            <v>SP-MSN-OTH-EG-0377</v>
          </cell>
          <cell r="B21873" t="str">
            <v>CINT</v>
          </cell>
          <cell r="C21873" t="str">
            <v/>
          </cell>
          <cell r="D21873" t="str">
            <v>MILD STEEL 30 X 250 X 270</v>
          </cell>
          <cell r="E21873">
            <v>0</v>
          </cell>
          <cell r="F21873" t="str">
            <v>ERSF</v>
          </cell>
          <cell r="G21873" t="str">
            <v>CI_OTH</v>
          </cell>
          <cell r="H21873" t="str">
            <v>PC</v>
          </cell>
          <cell r="I21873" t="str">
            <v>CPR</v>
          </cell>
          <cell r="J21873" t="str">
            <v/>
          </cell>
          <cell r="K21873" t="str">
            <v>PD</v>
          </cell>
          <cell r="L21873" t="str">
            <v>3045</v>
          </cell>
          <cell r="M21873" t="str">
            <v>V</v>
          </cell>
          <cell r="N21873">
            <v>425000</v>
          </cell>
        </row>
        <row r="21874">
          <cell r="A21874" t="str">
            <v>SP-MSN-OTH-EG-0378</v>
          </cell>
          <cell r="B21874" t="str">
            <v>CINT</v>
          </cell>
          <cell r="C21874" t="str">
            <v/>
          </cell>
          <cell r="D21874" t="str">
            <v>MILD STEEL 50 X 50 X 150</v>
          </cell>
          <cell r="E21874">
            <v>0</v>
          </cell>
          <cell r="F21874" t="str">
            <v>ERSF</v>
          </cell>
          <cell r="G21874" t="str">
            <v>CI_OTH</v>
          </cell>
          <cell r="H21874" t="str">
            <v>PC</v>
          </cell>
          <cell r="I21874" t="str">
            <v>CPR</v>
          </cell>
          <cell r="J21874" t="str">
            <v/>
          </cell>
          <cell r="K21874" t="str">
            <v>PD</v>
          </cell>
          <cell r="L21874" t="str">
            <v>3045</v>
          </cell>
          <cell r="M21874" t="str">
            <v>V</v>
          </cell>
          <cell r="N21874">
            <v>110000</v>
          </cell>
        </row>
        <row r="21875">
          <cell r="A21875" t="str">
            <v>SP-MSN-OTH-EG-0379</v>
          </cell>
          <cell r="B21875" t="str">
            <v>CINT</v>
          </cell>
          <cell r="C21875" t="str">
            <v/>
          </cell>
          <cell r="D21875" t="str">
            <v>MILD STEEL 25 X 40 X 100</v>
          </cell>
          <cell r="E21875">
            <v>0</v>
          </cell>
          <cell r="F21875" t="str">
            <v>ERSF</v>
          </cell>
          <cell r="G21875" t="str">
            <v>CI_OTH</v>
          </cell>
          <cell r="H21875" t="str">
            <v>PC</v>
          </cell>
          <cell r="I21875" t="str">
            <v>CPR</v>
          </cell>
          <cell r="J21875" t="str">
            <v/>
          </cell>
          <cell r="K21875" t="str">
            <v>PD</v>
          </cell>
          <cell r="L21875" t="str">
            <v>3045</v>
          </cell>
          <cell r="M21875" t="str">
            <v>V</v>
          </cell>
          <cell r="N21875">
            <v>50000</v>
          </cell>
        </row>
        <row r="21876">
          <cell r="A21876" t="str">
            <v>SP-MSN-OTH-EG-0380</v>
          </cell>
          <cell r="B21876" t="str">
            <v>CINT</v>
          </cell>
          <cell r="C21876" t="str">
            <v/>
          </cell>
          <cell r="D21876" t="str">
            <v>SLIDING CLAMP DOUBLE BENDING</v>
          </cell>
          <cell r="E21876">
            <v>0</v>
          </cell>
          <cell r="F21876" t="str">
            <v>ERSF</v>
          </cell>
          <cell r="G21876" t="str">
            <v>CI_OTH</v>
          </cell>
          <cell r="H21876" t="str">
            <v>PC</v>
          </cell>
          <cell r="I21876" t="str">
            <v>CPR</v>
          </cell>
          <cell r="J21876" t="str">
            <v/>
          </cell>
          <cell r="K21876" t="str">
            <v>PD</v>
          </cell>
          <cell r="L21876" t="str">
            <v>3045</v>
          </cell>
          <cell r="M21876" t="str">
            <v>V</v>
          </cell>
          <cell r="N21876">
            <v>3750000</v>
          </cell>
        </row>
        <row r="21877">
          <cell r="A21877" t="str">
            <v>SP-MSN-OTH-EG-0381</v>
          </cell>
          <cell r="B21877" t="str">
            <v>CINT</v>
          </cell>
          <cell r="C21877" t="str">
            <v/>
          </cell>
          <cell r="D21877" t="str">
            <v>BURRING PUNCH SPMS 10-80 - V 5.0 - P 2,5</v>
          </cell>
          <cell r="E21877">
            <v>0</v>
          </cell>
          <cell r="F21877" t="str">
            <v>ERSF</v>
          </cell>
          <cell r="G21877" t="str">
            <v>CI_OTH</v>
          </cell>
          <cell r="H21877" t="str">
            <v>PC</v>
          </cell>
          <cell r="I21877" t="str">
            <v>CPR</v>
          </cell>
          <cell r="J21877" t="str">
            <v/>
          </cell>
          <cell r="K21877" t="str">
            <v>PD</v>
          </cell>
          <cell r="L21877" t="str">
            <v>3045</v>
          </cell>
          <cell r="M21877" t="str">
            <v>V</v>
          </cell>
          <cell r="N21877">
            <v>450000</v>
          </cell>
        </row>
        <row r="21878">
          <cell r="A21878" t="str">
            <v>SP-MSN-OTH-EG-0382</v>
          </cell>
          <cell r="B21878" t="str">
            <v>CINT</v>
          </cell>
          <cell r="C21878" t="str">
            <v/>
          </cell>
          <cell r="D21878" t="str">
            <v>DOUBLE UNION BALL VALVE PVC 2"</v>
          </cell>
          <cell r="E21878">
            <v>0</v>
          </cell>
          <cell r="F21878" t="str">
            <v>ERSF</v>
          </cell>
          <cell r="G21878" t="str">
            <v>CI_OTH</v>
          </cell>
          <cell r="H21878" t="str">
            <v>PC</v>
          </cell>
          <cell r="I21878" t="str">
            <v>CPR</v>
          </cell>
          <cell r="J21878" t="str">
            <v/>
          </cell>
          <cell r="K21878" t="str">
            <v>PD</v>
          </cell>
          <cell r="L21878" t="str">
            <v>3045</v>
          </cell>
          <cell r="M21878" t="str">
            <v>V</v>
          </cell>
          <cell r="N21878">
            <v>575000</v>
          </cell>
        </row>
        <row r="21879">
          <cell r="A21879" t="str">
            <v>SP-MSN-OTH-EG-0383</v>
          </cell>
          <cell r="B21879" t="str">
            <v>CINT</v>
          </cell>
          <cell r="C21879" t="str">
            <v/>
          </cell>
          <cell r="D21879" t="str">
            <v>DOUBLE UNION BALL VALVE PVC 4"</v>
          </cell>
          <cell r="E21879">
            <v>0</v>
          </cell>
          <cell r="F21879" t="str">
            <v>ERSF</v>
          </cell>
          <cell r="G21879" t="str">
            <v>CI_OTH</v>
          </cell>
          <cell r="H21879" t="str">
            <v>PC</v>
          </cell>
          <cell r="I21879" t="str">
            <v>CPR</v>
          </cell>
          <cell r="J21879" t="str">
            <v/>
          </cell>
          <cell r="K21879" t="str">
            <v>PD</v>
          </cell>
          <cell r="L21879" t="str">
            <v>3045</v>
          </cell>
          <cell r="M21879" t="str">
            <v>V</v>
          </cell>
          <cell r="N21879">
            <v>0</v>
          </cell>
        </row>
        <row r="21880">
          <cell r="A21880" t="str">
            <v>SP-MSN-OTH-EG-0384</v>
          </cell>
          <cell r="B21880" t="str">
            <v>CINT</v>
          </cell>
          <cell r="C21880" t="str">
            <v/>
          </cell>
          <cell r="D21880" t="str">
            <v>O-RING 76 X 70 X 3</v>
          </cell>
          <cell r="E21880">
            <v>0</v>
          </cell>
          <cell r="F21880" t="str">
            <v>ERSF</v>
          </cell>
          <cell r="G21880" t="str">
            <v>CI_OTH</v>
          </cell>
          <cell r="H21880" t="str">
            <v>PC</v>
          </cell>
          <cell r="I21880" t="str">
            <v>CPR</v>
          </cell>
          <cell r="J21880" t="str">
            <v/>
          </cell>
          <cell r="K21880" t="str">
            <v>PD</v>
          </cell>
          <cell r="L21880" t="str">
            <v>3045</v>
          </cell>
          <cell r="M21880" t="str">
            <v>V</v>
          </cell>
          <cell r="N21880">
            <v>6500</v>
          </cell>
        </row>
        <row r="21881">
          <cell r="A21881" t="str">
            <v>SP-MSN-OTH-EG-0385</v>
          </cell>
          <cell r="B21881" t="str">
            <v>CINT</v>
          </cell>
          <cell r="C21881" t="str">
            <v/>
          </cell>
          <cell r="D21881" t="str">
            <v>O-RING 87 X 80 X 3.5</v>
          </cell>
          <cell r="E21881">
            <v>0</v>
          </cell>
          <cell r="F21881" t="str">
            <v>ERSF</v>
          </cell>
          <cell r="G21881" t="str">
            <v>CI_OTH</v>
          </cell>
          <cell r="H21881" t="str">
            <v>PC</v>
          </cell>
          <cell r="I21881" t="str">
            <v>CPR</v>
          </cell>
          <cell r="J21881" t="str">
            <v/>
          </cell>
          <cell r="K21881" t="str">
            <v>PD</v>
          </cell>
          <cell r="L21881" t="str">
            <v>3045</v>
          </cell>
          <cell r="M21881" t="str">
            <v>V</v>
          </cell>
          <cell r="N21881">
            <v>10000</v>
          </cell>
        </row>
        <row r="21882">
          <cell r="A21882" t="str">
            <v>SP-MSN-OTH-EG-0386</v>
          </cell>
          <cell r="B21882" t="str">
            <v>CINT</v>
          </cell>
          <cell r="C21882" t="str">
            <v/>
          </cell>
          <cell r="D21882" t="str">
            <v>INVERTER HITACHI TYPE WJ 2000N 380 VOLT</v>
          </cell>
          <cell r="E21882">
            <v>0</v>
          </cell>
          <cell r="F21882" t="str">
            <v>ERSF</v>
          </cell>
          <cell r="G21882" t="str">
            <v>CI_OTH</v>
          </cell>
          <cell r="H21882" t="str">
            <v>PC</v>
          </cell>
          <cell r="I21882" t="str">
            <v>CPR</v>
          </cell>
          <cell r="J21882" t="str">
            <v/>
          </cell>
          <cell r="K21882" t="str">
            <v>PD</v>
          </cell>
          <cell r="L21882" t="str">
            <v>3045</v>
          </cell>
          <cell r="M21882" t="str">
            <v>V</v>
          </cell>
          <cell r="N21882">
            <v>6840000</v>
          </cell>
        </row>
        <row r="21883">
          <cell r="A21883" t="str">
            <v>SP-MSN-OTH-EG-0387</v>
          </cell>
          <cell r="B21883" t="str">
            <v>CINT</v>
          </cell>
          <cell r="C21883" t="str">
            <v/>
          </cell>
          <cell r="D21883" t="str">
            <v>PRINT HOLDER CPL-GM03-1007216</v>
          </cell>
          <cell r="E21883">
            <v>0</v>
          </cell>
          <cell r="F21883" t="str">
            <v>ERSF</v>
          </cell>
          <cell r="G21883" t="str">
            <v>CI_OTH</v>
          </cell>
          <cell r="H21883" t="str">
            <v>PC</v>
          </cell>
          <cell r="I21883" t="str">
            <v>CPR</v>
          </cell>
          <cell r="J21883" t="str">
            <v/>
          </cell>
          <cell r="K21883" t="str">
            <v>PD</v>
          </cell>
          <cell r="L21883" t="str">
            <v>3045</v>
          </cell>
          <cell r="M21883" t="str">
            <v>V</v>
          </cell>
          <cell r="N21883">
            <v>9800000</v>
          </cell>
        </row>
        <row r="21884">
          <cell r="A21884" t="str">
            <v>SP-MSN-OTH-EG-0388</v>
          </cell>
          <cell r="B21884" t="str">
            <v>CINT</v>
          </cell>
          <cell r="C21884" t="str">
            <v/>
          </cell>
          <cell r="D21884" t="str">
            <v>TOUCH SCREEN PANEL SAW TYPE V708CD HMI</v>
          </cell>
          <cell r="E21884">
            <v>0</v>
          </cell>
          <cell r="F21884" t="str">
            <v>ERSF</v>
          </cell>
          <cell r="G21884" t="str">
            <v>CI_OTH</v>
          </cell>
          <cell r="H21884" t="str">
            <v>PC</v>
          </cell>
          <cell r="I21884" t="str">
            <v>CPR</v>
          </cell>
          <cell r="J21884" t="str">
            <v/>
          </cell>
          <cell r="K21884" t="str">
            <v>PD</v>
          </cell>
          <cell r="L21884" t="str">
            <v>3045</v>
          </cell>
          <cell r="M21884" t="str">
            <v>V</v>
          </cell>
          <cell r="N21884">
            <v>0</v>
          </cell>
        </row>
        <row r="21885">
          <cell r="A21885" t="str">
            <v>SP-MSN-OTH-EG-0389</v>
          </cell>
          <cell r="B21885" t="str">
            <v>CINT</v>
          </cell>
          <cell r="C21885" t="str">
            <v/>
          </cell>
          <cell r="D21885" t="str">
            <v>PILLOW BLOCK UK 215 KOMPLIT ADAPTER</v>
          </cell>
          <cell r="E21885">
            <v>0</v>
          </cell>
          <cell r="F21885" t="str">
            <v>ERSF</v>
          </cell>
          <cell r="G21885" t="str">
            <v>CI_OTH</v>
          </cell>
          <cell r="H21885" t="str">
            <v>PC</v>
          </cell>
          <cell r="I21885" t="str">
            <v>CPR</v>
          </cell>
          <cell r="J21885" t="str">
            <v/>
          </cell>
          <cell r="K21885" t="str">
            <v>PD</v>
          </cell>
          <cell r="L21885" t="str">
            <v>3045</v>
          </cell>
          <cell r="M21885" t="str">
            <v>V</v>
          </cell>
          <cell r="N21885">
            <v>875000</v>
          </cell>
        </row>
        <row r="21886">
          <cell r="A21886" t="str">
            <v>SP-MSN-OTH-EG-0390</v>
          </cell>
          <cell r="B21886" t="str">
            <v>CINT</v>
          </cell>
          <cell r="C21886" t="str">
            <v/>
          </cell>
          <cell r="D21886" t="str">
            <v>KAWAT SLING 6MM LAPIS SLANG</v>
          </cell>
          <cell r="E21886">
            <v>0</v>
          </cell>
          <cell r="F21886" t="str">
            <v>ERSF</v>
          </cell>
          <cell r="G21886" t="str">
            <v>CI_OTH</v>
          </cell>
          <cell r="H21886" t="str">
            <v>M</v>
          </cell>
          <cell r="I21886" t="str">
            <v>CPR</v>
          </cell>
          <cell r="J21886" t="str">
            <v/>
          </cell>
          <cell r="K21886" t="str">
            <v>PD</v>
          </cell>
          <cell r="L21886" t="str">
            <v>3045</v>
          </cell>
          <cell r="M21886" t="str">
            <v>V</v>
          </cell>
          <cell r="N21886">
            <v>12000</v>
          </cell>
        </row>
        <row r="21887">
          <cell r="A21887" t="str">
            <v>SP-MSN-OTH-EG-0391</v>
          </cell>
          <cell r="B21887" t="str">
            <v>CINT</v>
          </cell>
          <cell r="C21887" t="str">
            <v/>
          </cell>
          <cell r="D21887" t="str">
            <v>INVERTER MITSUBISHI FR-D740-2.2K</v>
          </cell>
          <cell r="E21887">
            <v>0</v>
          </cell>
          <cell r="F21887" t="str">
            <v>ERSF</v>
          </cell>
          <cell r="G21887" t="str">
            <v>CI_OTH</v>
          </cell>
          <cell r="H21887" t="str">
            <v>PC</v>
          </cell>
          <cell r="I21887" t="str">
            <v>CPR</v>
          </cell>
          <cell r="J21887" t="str">
            <v/>
          </cell>
          <cell r="K21887" t="str">
            <v>PD</v>
          </cell>
          <cell r="L21887" t="str">
            <v>3045</v>
          </cell>
          <cell r="M21887" t="str">
            <v>V</v>
          </cell>
          <cell r="N21887">
            <v>7200000</v>
          </cell>
        </row>
        <row r="21888">
          <cell r="A21888" t="str">
            <v>SP-MSN-OTH-EG-0398</v>
          </cell>
          <cell r="B21888" t="str">
            <v>CINT</v>
          </cell>
          <cell r="C21888" t="str">
            <v/>
          </cell>
          <cell r="D21888" t="str">
            <v>DIAMAX SHANK CUTTER  D12X25/67X12 Z1+1RH</v>
          </cell>
          <cell r="E21888">
            <v>0</v>
          </cell>
          <cell r="F21888" t="str">
            <v>ERSF</v>
          </cell>
          <cell r="G21888" t="str">
            <v>CI_OTH</v>
          </cell>
          <cell r="H21888" t="str">
            <v>PC</v>
          </cell>
          <cell r="I21888" t="str">
            <v>CPR</v>
          </cell>
          <cell r="J21888" t="str">
            <v/>
          </cell>
          <cell r="K21888" t="str">
            <v>PD</v>
          </cell>
          <cell r="L21888" t="str">
            <v>3045</v>
          </cell>
          <cell r="M21888" t="str">
            <v>V</v>
          </cell>
          <cell r="N21888">
            <v>2361127</v>
          </cell>
        </row>
        <row r="21889">
          <cell r="A21889" t="str">
            <v>SP-MSN-OTH-EG-0399</v>
          </cell>
          <cell r="B21889" t="str">
            <v>CINT</v>
          </cell>
          <cell r="C21889" t="str">
            <v/>
          </cell>
          <cell r="D21889" t="str">
            <v>SOLID TC SPRL ROUTER 12X90/42 S12 Z2 POS</v>
          </cell>
          <cell r="E21889">
            <v>0</v>
          </cell>
          <cell r="F21889" t="str">
            <v>ERSF</v>
          </cell>
          <cell r="G21889" t="str">
            <v>CI_OTH</v>
          </cell>
          <cell r="H21889" t="str">
            <v>PC</v>
          </cell>
          <cell r="I21889" t="str">
            <v>CPR</v>
          </cell>
          <cell r="J21889" t="str">
            <v/>
          </cell>
          <cell r="K21889" t="str">
            <v>PD</v>
          </cell>
          <cell r="L21889" t="str">
            <v>3045</v>
          </cell>
          <cell r="M21889" t="str">
            <v>V</v>
          </cell>
          <cell r="N21889">
            <v>2322314</v>
          </cell>
        </row>
        <row r="21890">
          <cell r="A21890" t="str">
            <v>SP-MSN-OTH-EG-0400</v>
          </cell>
          <cell r="B21890" t="str">
            <v>CINT</v>
          </cell>
          <cell r="C21890" t="str">
            <v/>
          </cell>
          <cell r="D21890" t="str">
            <v>STRAIGHT BIT ROUTER DIA 8</v>
          </cell>
          <cell r="E21890">
            <v>0</v>
          </cell>
          <cell r="F21890" t="str">
            <v>ERSF</v>
          </cell>
          <cell r="G21890" t="str">
            <v>CI_OTH</v>
          </cell>
          <cell r="H21890" t="str">
            <v>PC</v>
          </cell>
          <cell r="I21890" t="str">
            <v>CPR</v>
          </cell>
          <cell r="J21890" t="str">
            <v/>
          </cell>
          <cell r="K21890" t="str">
            <v>PD</v>
          </cell>
          <cell r="L21890" t="str">
            <v>3045</v>
          </cell>
          <cell r="M21890" t="str">
            <v>V</v>
          </cell>
          <cell r="N21890">
            <v>515600</v>
          </cell>
        </row>
        <row r="21891">
          <cell r="A21891" t="str">
            <v>SP-MSN-OTH-EG-0401</v>
          </cell>
          <cell r="B21891" t="str">
            <v>CINT</v>
          </cell>
          <cell r="C21891" t="str">
            <v/>
          </cell>
          <cell r="D21891" t="str">
            <v>FLOW METER 4 INCH</v>
          </cell>
          <cell r="E21891">
            <v>0</v>
          </cell>
          <cell r="F21891" t="str">
            <v>ERSF</v>
          </cell>
          <cell r="G21891" t="str">
            <v>CI_OTH</v>
          </cell>
          <cell r="H21891" t="str">
            <v>PC</v>
          </cell>
          <cell r="I21891" t="str">
            <v>CPR</v>
          </cell>
          <cell r="J21891" t="str">
            <v/>
          </cell>
          <cell r="K21891" t="str">
            <v>PD</v>
          </cell>
          <cell r="L21891" t="str">
            <v>3045</v>
          </cell>
          <cell r="M21891" t="str">
            <v>V</v>
          </cell>
          <cell r="N21891">
            <v>5460000</v>
          </cell>
        </row>
        <row r="21892">
          <cell r="A21892" t="str">
            <v>SP-MSN-OTH-EG-0402</v>
          </cell>
          <cell r="B21892" t="str">
            <v>CINT</v>
          </cell>
          <cell r="C21892" t="str">
            <v/>
          </cell>
          <cell r="D21892" t="str">
            <v>OIL SEPERATOR ELEMENT P-CE03-595</v>
          </cell>
          <cell r="E21892">
            <v>0</v>
          </cell>
          <cell r="F21892" t="str">
            <v>ERSF</v>
          </cell>
          <cell r="G21892" t="str">
            <v>CI_OTH</v>
          </cell>
          <cell r="H21892" t="str">
            <v>PC</v>
          </cell>
          <cell r="I21892" t="str">
            <v>CPR</v>
          </cell>
          <cell r="J21892" t="str">
            <v/>
          </cell>
          <cell r="K21892" t="str">
            <v>PD</v>
          </cell>
          <cell r="L21892" t="str">
            <v>3045</v>
          </cell>
          <cell r="M21892" t="str">
            <v>V</v>
          </cell>
          <cell r="N21892">
            <v>10639200</v>
          </cell>
        </row>
        <row r="21893">
          <cell r="A21893" t="str">
            <v>SP-MSN-OTH-EG-0403</v>
          </cell>
          <cell r="B21893" t="str">
            <v>CINT</v>
          </cell>
          <cell r="C21893" t="str">
            <v/>
          </cell>
          <cell r="D21893" t="str">
            <v>OLI FILTER PS-CE11-501</v>
          </cell>
          <cell r="E21893">
            <v>0</v>
          </cell>
          <cell r="F21893" t="str">
            <v>ERSF</v>
          </cell>
          <cell r="G21893" t="str">
            <v>CI_OTH</v>
          </cell>
          <cell r="H21893" t="str">
            <v>PC</v>
          </cell>
          <cell r="I21893" t="str">
            <v>CPR</v>
          </cell>
          <cell r="J21893" t="str">
            <v/>
          </cell>
          <cell r="K21893" t="str">
            <v>PD</v>
          </cell>
          <cell r="L21893" t="str">
            <v>3045</v>
          </cell>
          <cell r="M21893" t="str">
            <v>V</v>
          </cell>
          <cell r="N21893">
            <v>1344200</v>
          </cell>
        </row>
        <row r="21894">
          <cell r="A21894" t="str">
            <v>SP-MSN-OTH-EG-0404</v>
          </cell>
          <cell r="B21894" t="str">
            <v>CINT</v>
          </cell>
          <cell r="C21894" t="str">
            <v/>
          </cell>
          <cell r="D21894" t="str">
            <v>O RING BGRN-OP-048A</v>
          </cell>
          <cell r="E21894">
            <v>0</v>
          </cell>
          <cell r="F21894" t="str">
            <v>ERSF</v>
          </cell>
          <cell r="G21894" t="str">
            <v>CI_OTH</v>
          </cell>
          <cell r="H21894" t="str">
            <v>PC</v>
          </cell>
          <cell r="I21894" t="str">
            <v>CPR</v>
          </cell>
          <cell r="J21894" t="str">
            <v/>
          </cell>
          <cell r="K21894" t="str">
            <v>PD</v>
          </cell>
          <cell r="L21894" t="str">
            <v>3045</v>
          </cell>
          <cell r="M21894" t="str">
            <v>V</v>
          </cell>
          <cell r="N21894">
            <v>151800</v>
          </cell>
        </row>
        <row r="21895">
          <cell r="A21895" t="str">
            <v>SP-MSN-OTH-EG-0405</v>
          </cell>
          <cell r="B21895" t="str">
            <v>CINT</v>
          </cell>
          <cell r="C21895" t="str">
            <v/>
          </cell>
          <cell r="D21895" t="str">
            <v>TOUCH SCREEN HAKKO 8 INCH TYPE V708</v>
          </cell>
          <cell r="E21895">
            <v>0</v>
          </cell>
          <cell r="F21895" t="str">
            <v>ERSF</v>
          </cell>
          <cell r="G21895" t="str">
            <v>CI_OTH</v>
          </cell>
          <cell r="H21895" t="str">
            <v>PC</v>
          </cell>
          <cell r="I21895" t="str">
            <v>CPR</v>
          </cell>
          <cell r="J21895" t="str">
            <v/>
          </cell>
          <cell r="K21895" t="str">
            <v>PD</v>
          </cell>
          <cell r="L21895" t="str">
            <v>3045</v>
          </cell>
          <cell r="M21895" t="str">
            <v>V</v>
          </cell>
          <cell r="N21895">
            <v>4940000</v>
          </cell>
        </row>
        <row r="21896">
          <cell r="A21896" t="str">
            <v>SP-MSN-OTH-EG-0406</v>
          </cell>
          <cell r="B21896" t="str">
            <v>CINT</v>
          </cell>
          <cell r="C21896" t="str">
            <v/>
          </cell>
          <cell r="D21896" t="str">
            <v>MOUSE LOGITECH KABEL USB</v>
          </cell>
          <cell r="E21896">
            <v>0</v>
          </cell>
          <cell r="F21896" t="str">
            <v>ERSF</v>
          </cell>
          <cell r="G21896" t="str">
            <v>CI_OTH</v>
          </cell>
          <cell r="H21896" t="str">
            <v>PC</v>
          </cell>
          <cell r="I21896" t="str">
            <v>CPR</v>
          </cell>
          <cell r="J21896" t="str">
            <v/>
          </cell>
          <cell r="K21896" t="str">
            <v>PD</v>
          </cell>
          <cell r="L21896" t="str">
            <v>3045</v>
          </cell>
          <cell r="M21896" t="str">
            <v>V</v>
          </cell>
          <cell r="N21896">
            <v>10</v>
          </cell>
        </row>
        <row r="21897">
          <cell r="A21897" t="str">
            <v>SP-MSN-OTH-EG-0407</v>
          </cell>
          <cell r="B21897" t="str">
            <v>CINT</v>
          </cell>
          <cell r="C21897" t="str">
            <v/>
          </cell>
          <cell r="D21897" t="str">
            <v>LINEAR BLOCK REXROTH</v>
          </cell>
          <cell r="E21897">
            <v>0</v>
          </cell>
          <cell r="F21897" t="str">
            <v>ERSF</v>
          </cell>
          <cell r="G21897" t="str">
            <v>CI_OTH</v>
          </cell>
          <cell r="H21897" t="str">
            <v>PC</v>
          </cell>
          <cell r="I21897" t="str">
            <v>CPR</v>
          </cell>
          <cell r="J21897" t="str">
            <v/>
          </cell>
          <cell r="K21897" t="str">
            <v>PD</v>
          </cell>
          <cell r="L21897" t="str">
            <v>3045</v>
          </cell>
          <cell r="M21897" t="str">
            <v>V</v>
          </cell>
          <cell r="N21897">
            <v>3950000</v>
          </cell>
        </row>
        <row r="21898">
          <cell r="A21898" t="str">
            <v>SP-MSN-OTH-EG-0408</v>
          </cell>
          <cell r="B21898" t="str">
            <v>CINT</v>
          </cell>
          <cell r="C21898" t="str">
            <v/>
          </cell>
          <cell r="D21898" t="str">
            <v>INVERTER MITSUBISHI FR-E740 3.7KW 380V</v>
          </cell>
          <cell r="E21898">
            <v>0</v>
          </cell>
          <cell r="F21898" t="str">
            <v>ERSF</v>
          </cell>
          <cell r="G21898" t="str">
            <v>CI_OTH</v>
          </cell>
          <cell r="H21898" t="str">
            <v>PC</v>
          </cell>
          <cell r="I21898" t="str">
            <v>CPR</v>
          </cell>
          <cell r="J21898" t="str">
            <v/>
          </cell>
          <cell r="K21898" t="str">
            <v>PD</v>
          </cell>
          <cell r="L21898" t="str">
            <v>3045</v>
          </cell>
          <cell r="M21898" t="str">
            <v>V</v>
          </cell>
          <cell r="N21898">
            <v>8000000</v>
          </cell>
        </row>
        <row r="21899">
          <cell r="A21899" t="str">
            <v>SP-MSN-OTH-EG-0409</v>
          </cell>
          <cell r="B21899" t="str">
            <v>CINT</v>
          </cell>
          <cell r="C21899" t="str">
            <v/>
          </cell>
          <cell r="D21899" t="str">
            <v>ELEMENT FILTER LSF ELS2000</v>
          </cell>
          <cell r="E21899">
            <v>0</v>
          </cell>
          <cell r="F21899" t="str">
            <v>ERSF</v>
          </cell>
          <cell r="G21899" t="str">
            <v>CI_OTH</v>
          </cell>
          <cell r="H21899" t="str">
            <v>PC</v>
          </cell>
          <cell r="I21899" t="str">
            <v>CPR</v>
          </cell>
          <cell r="J21899" t="str">
            <v/>
          </cell>
          <cell r="K21899" t="str">
            <v>PD</v>
          </cell>
          <cell r="L21899" t="str">
            <v>3045</v>
          </cell>
          <cell r="M21899" t="str">
            <v>V</v>
          </cell>
          <cell r="N21899">
            <v>5400000</v>
          </cell>
        </row>
        <row r="21900">
          <cell r="A21900" t="str">
            <v>SP-MSN-OTH-EG-0410</v>
          </cell>
          <cell r="B21900" t="str">
            <v>CINT</v>
          </cell>
          <cell r="C21900" t="str">
            <v/>
          </cell>
          <cell r="D21900" t="str">
            <v>ELEMENT FILTER MSF EMS2000</v>
          </cell>
          <cell r="E21900">
            <v>0</v>
          </cell>
          <cell r="F21900" t="str">
            <v>ERSF</v>
          </cell>
          <cell r="G21900" t="str">
            <v>CI_OTH</v>
          </cell>
          <cell r="H21900" t="str">
            <v>PC</v>
          </cell>
          <cell r="I21900" t="str">
            <v>CPR</v>
          </cell>
          <cell r="J21900" t="str">
            <v/>
          </cell>
          <cell r="K21900" t="str">
            <v>PD</v>
          </cell>
          <cell r="L21900" t="str">
            <v>3045</v>
          </cell>
          <cell r="M21900" t="str">
            <v>V</v>
          </cell>
          <cell r="N21900">
            <v>6300000</v>
          </cell>
        </row>
        <row r="21901">
          <cell r="A21901" t="str">
            <v>SP-MSN-OTH-EG-0411</v>
          </cell>
          <cell r="B21901" t="str">
            <v>CINT</v>
          </cell>
          <cell r="C21901" t="str">
            <v/>
          </cell>
          <cell r="D21901" t="str">
            <v>PLATE PVC T. 2 MM X 1220 X 2440</v>
          </cell>
          <cell r="E21901">
            <v>0</v>
          </cell>
          <cell r="F21901" t="str">
            <v>ERSF</v>
          </cell>
          <cell r="G21901" t="str">
            <v>CI_OTH</v>
          </cell>
          <cell r="H21901" t="str">
            <v>PC</v>
          </cell>
          <cell r="I21901" t="str">
            <v>CPR</v>
          </cell>
          <cell r="J21901" t="str">
            <v/>
          </cell>
          <cell r="K21901" t="str">
            <v>PD</v>
          </cell>
          <cell r="L21901" t="str">
            <v>3045</v>
          </cell>
          <cell r="M21901" t="str">
            <v>V</v>
          </cell>
          <cell r="N21901">
            <v>375000</v>
          </cell>
        </row>
        <row r="21902">
          <cell r="A21902" t="str">
            <v>SP-MSN-OTH-EG-0412</v>
          </cell>
          <cell r="B21902" t="str">
            <v>CINT</v>
          </cell>
          <cell r="C21902" t="str">
            <v/>
          </cell>
          <cell r="D21902" t="str">
            <v>EBONIT DIA 30 X 1000</v>
          </cell>
          <cell r="E21902">
            <v>0</v>
          </cell>
          <cell r="F21902" t="str">
            <v>ERSF</v>
          </cell>
          <cell r="G21902" t="str">
            <v>CI_OTH</v>
          </cell>
          <cell r="H21902" t="str">
            <v>PC</v>
          </cell>
          <cell r="I21902" t="str">
            <v>CPR</v>
          </cell>
          <cell r="J21902" t="str">
            <v/>
          </cell>
          <cell r="K21902" t="str">
            <v>PD</v>
          </cell>
          <cell r="L21902" t="str">
            <v>3045</v>
          </cell>
          <cell r="M21902" t="str">
            <v>V</v>
          </cell>
          <cell r="N21902">
            <v>250000</v>
          </cell>
        </row>
        <row r="21903">
          <cell r="A21903" t="str">
            <v>SP-MSN-OTH-EG-0413</v>
          </cell>
          <cell r="B21903" t="str">
            <v>CINT</v>
          </cell>
          <cell r="C21903" t="str">
            <v/>
          </cell>
          <cell r="D21903" t="str">
            <v>MC BLACK DIA 30 X 1000</v>
          </cell>
          <cell r="E21903">
            <v>0</v>
          </cell>
          <cell r="F21903" t="str">
            <v>ERSF</v>
          </cell>
          <cell r="G21903" t="str">
            <v>CI_OTH</v>
          </cell>
          <cell r="H21903" t="str">
            <v>PC</v>
          </cell>
          <cell r="I21903" t="str">
            <v>CPR</v>
          </cell>
          <cell r="J21903" t="str">
            <v/>
          </cell>
          <cell r="K21903" t="str">
            <v>PD</v>
          </cell>
          <cell r="L21903" t="str">
            <v>3045</v>
          </cell>
          <cell r="M21903" t="str">
            <v>V</v>
          </cell>
          <cell r="N21903">
            <v>150000</v>
          </cell>
        </row>
        <row r="21904">
          <cell r="A21904" t="str">
            <v>SP-MSN-OTH-EG-0414</v>
          </cell>
          <cell r="B21904" t="str">
            <v>CINT</v>
          </cell>
          <cell r="C21904" t="str">
            <v/>
          </cell>
          <cell r="D21904" t="str">
            <v>POWER UNIT MH-23 OUT DC 90-108V</v>
          </cell>
          <cell r="E21904">
            <v>0</v>
          </cell>
          <cell r="F21904" t="str">
            <v>ERSF</v>
          </cell>
          <cell r="G21904" t="str">
            <v>CI_OTH</v>
          </cell>
          <cell r="H21904" t="str">
            <v>PC</v>
          </cell>
          <cell r="I21904" t="str">
            <v>CPR</v>
          </cell>
          <cell r="J21904" t="str">
            <v/>
          </cell>
          <cell r="K21904" t="str">
            <v>PD</v>
          </cell>
          <cell r="L21904" t="str">
            <v>3045</v>
          </cell>
          <cell r="M21904" t="str">
            <v>V</v>
          </cell>
          <cell r="N21904">
            <v>540000</v>
          </cell>
        </row>
        <row r="21905">
          <cell r="A21905" t="str">
            <v>SP-MSN-OTH-EG-0415</v>
          </cell>
          <cell r="B21905" t="str">
            <v>CINT</v>
          </cell>
          <cell r="C21905" t="str">
            <v/>
          </cell>
          <cell r="D21905" t="str">
            <v>ROLL SET 5 MM ( NITTO )</v>
          </cell>
          <cell r="E21905">
            <v>0</v>
          </cell>
          <cell r="F21905" t="str">
            <v>ERSF</v>
          </cell>
          <cell r="G21905" t="str">
            <v>CI_OTH</v>
          </cell>
          <cell r="H21905" t="str">
            <v>PC</v>
          </cell>
          <cell r="I21905" t="str">
            <v>CPR</v>
          </cell>
          <cell r="J21905" t="str">
            <v/>
          </cell>
          <cell r="K21905" t="str">
            <v>PD</v>
          </cell>
          <cell r="L21905" t="str">
            <v>3045</v>
          </cell>
          <cell r="M21905" t="str">
            <v>V</v>
          </cell>
          <cell r="N21905">
            <v>100</v>
          </cell>
        </row>
        <row r="21906">
          <cell r="A21906" t="str">
            <v>SP-MSN-OTH-EG-0416</v>
          </cell>
          <cell r="B21906" t="str">
            <v>CINT</v>
          </cell>
          <cell r="C21906" t="str">
            <v/>
          </cell>
          <cell r="D21906" t="str">
            <v>WIRW MESH 20 X 0.5 MM SS304 LUBANG 0.8</v>
          </cell>
          <cell r="E21906">
            <v>0</v>
          </cell>
          <cell r="F21906" t="str">
            <v>ERSF</v>
          </cell>
          <cell r="G21906" t="str">
            <v>CI_OTH</v>
          </cell>
          <cell r="H21906" t="str">
            <v>M</v>
          </cell>
          <cell r="I21906" t="str">
            <v>CPR</v>
          </cell>
          <cell r="J21906" t="str">
            <v/>
          </cell>
          <cell r="K21906" t="str">
            <v>PD</v>
          </cell>
          <cell r="L21906" t="str">
            <v>3045</v>
          </cell>
          <cell r="M21906" t="str">
            <v>V</v>
          </cell>
          <cell r="N21906">
            <v>360000</v>
          </cell>
        </row>
        <row r="21907">
          <cell r="A21907" t="str">
            <v>SP-MSN-OTH-EG-0417</v>
          </cell>
          <cell r="B21907" t="str">
            <v>CINT</v>
          </cell>
          <cell r="C21907" t="str">
            <v/>
          </cell>
          <cell r="D21907" t="str">
            <v>DUCKTING KABEL 25 X 25</v>
          </cell>
          <cell r="E21907">
            <v>0</v>
          </cell>
          <cell r="F21907" t="str">
            <v>ERSF</v>
          </cell>
          <cell r="G21907" t="str">
            <v>CI_OTH</v>
          </cell>
          <cell r="H21907" t="str">
            <v>PC</v>
          </cell>
          <cell r="I21907" t="str">
            <v>CPR</v>
          </cell>
          <cell r="J21907" t="str">
            <v/>
          </cell>
          <cell r="K21907" t="str">
            <v>PD</v>
          </cell>
          <cell r="L21907" t="str">
            <v>3045</v>
          </cell>
          <cell r="M21907" t="str">
            <v>V</v>
          </cell>
          <cell r="N21907">
            <v>10</v>
          </cell>
        </row>
        <row r="21908">
          <cell r="A21908" t="str">
            <v>SP-MSN-OTH-EG-0418</v>
          </cell>
          <cell r="B21908" t="str">
            <v>CINT</v>
          </cell>
          <cell r="C21908" t="str">
            <v/>
          </cell>
          <cell r="D21908" t="str">
            <v>CARTRIDGE HEATER C/W RING</v>
          </cell>
          <cell r="E21908">
            <v>0</v>
          </cell>
          <cell r="F21908" t="str">
            <v>ERSF</v>
          </cell>
          <cell r="G21908" t="str">
            <v>CI_OTH</v>
          </cell>
          <cell r="H21908" t="str">
            <v>PC</v>
          </cell>
          <cell r="I21908" t="str">
            <v>CPR</v>
          </cell>
          <cell r="J21908" t="str">
            <v/>
          </cell>
          <cell r="K21908" t="str">
            <v>PD</v>
          </cell>
          <cell r="L21908" t="str">
            <v>3045</v>
          </cell>
          <cell r="M21908" t="str">
            <v>V</v>
          </cell>
          <cell r="N21908">
            <v>219000</v>
          </cell>
        </row>
        <row r="21909">
          <cell r="A21909" t="str">
            <v>SP-MSN-OTH-EG-0419</v>
          </cell>
          <cell r="B21909" t="str">
            <v>CINT</v>
          </cell>
          <cell r="C21909" t="str">
            <v/>
          </cell>
          <cell r="D21909" t="str">
            <v>CASCADE CPL NEGATIVE GM03/GA03</v>
          </cell>
          <cell r="E21909">
            <v>0</v>
          </cell>
          <cell r="F21909" t="str">
            <v>ERSF</v>
          </cell>
          <cell r="G21909" t="str">
            <v>CI_OTH</v>
          </cell>
          <cell r="H21909" t="str">
            <v>PC</v>
          </cell>
          <cell r="I21909" t="str">
            <v>CPR</v>
          </cell>
          <cell r="J21909" t="str">
            <v/>
          </cell>
          <cell r="K21909" t="str">
            <v>PD</v>
          </cell>
          <cell r="L21909" t="str">
            <v>3045</v>
          </cell>
          <cell r="M21909" t="str">
            <v>V</v>
          </cell>
          <cell r="N21909">
            <v>21825000</v>
          </cell>
        </row>
        <row r="21910">
          <cell r="A21910" t="str">
            <v>SP-MSN-OTH-EG-0420</v>
          </cell>
          <cell r="B21910" t="str">
            <v>CINT</v>
          </cell>
          <cell r="C21910" t="str">
            <v/>
          </cell>
          <cell r="D21910" t="str">
            <v>FLAT JET NOZZLE NF20 CPL</v>
          </cell>
          <cell r="E21910">
            <v>0</v>
          </cell>
          <cell r="F21910" t="str">
            <v>ERSF</v>
          </cell>
          <cell r="G21910" t="str">
            <v>CI_OTH</v>
          </cell>
          <cell r="H21910" t="str">
            <v>PC</v>
          </cell>
          <cell r="I21910" t="str">
            <v>CPR</v>
          </cell>
          <cell r="J21910" t="str">
            <v/>
          </cell>
          <cell r="K21910" t="str">
            <v>PD</v>
          </cell>
          <cell r="L21910" t="str">
            <v>3045</v>
          </cell>
          <cell r="M21910" t="str">
            <v>V</v>
          </cell>
          <cell r="N21910">
            <v>1200000</v>
          </cell>
        </row>
        <row r="21911">
          <cell r="A21911" t="str">
            <v>SP-MSN-OTH-EG-0421</v>
          </cell>
          <cell r="B21911" t="str">
            <v>CINT</v>
          </cell>
          <cell r="C21911" t="str">
            <v/>
          </cell>
          <cell r="D21911" t="str">
            <v>INSERT SLEEVE PTFE COMPLETE</v>
          </cell>
          <cell r="E21911">
            <v>0</v>
          </cell>
          <cell r="F21911" t="str">
            <v>ERSF</v>
          </cell>
          <cell r="G21911" t="str">
            <v>CI_OTH</v>
          </cell>
          <cell r="H21911" t="str">
            <v>PC</v>
          </cell>
          <cell r="I21911" t="str">
            <v>CPR</v>
          </cell>
          <cell r="J21911" t="str">
            <v/>
          </cell>
          <cell r="K21911" t="str">
            <v>PD</v>
          </cell>
          <cell r="L21911" t="str">
            <v>3045</v>
          </cell>
          <cell r="M21911" t="str">
            <v>V</v>
          </cell>
          <cell r="N21911">
            <v>135000</v>
          </cell>
        </row>
        <row r="21912">
          <cell r="A21912" t="str">
            <v>SP-MSN-OTH-EG-0422</v>
          </cell>
          <cell r="B21912" t="str">
            <v>CINT</v>
          </cell>
          <cell r="C21912" t="str">
            <v/>
          </cell>
          <cell r="D21912" t="str">
            <v>COUNTERSUNK HEAD SCREW</v>
          </cell>
          <cell r="E21912">
            <v>0</v>
          </cell>
          <cell r="F21912" t="str">
            <v>ERSF</v>
          </cell>
          <cell r="G21912" t="str">
            <v>CI_OTH</v>
          </cell>
          <cell r="H21912" t="str">
            <v>PC</v>
          </cell>
          <cell r="I21912" t="str">
            <v>CPR</v>
          </cell>
          <cell r="J21912" t="str">
            <v/>
          </cell>
          <cell r="K21912" t="str">
            <v>PD</v>
          </cell>
          <cell r="L21912" t="str">
            <v>3045</v>
          </cell>
          <cell r="M21912" t="str">
            <v>V</v>
          </cell>
          <cell r="N21912">
            <v>33950</v>
          </cell>
        </row>
        <row r="21913">
          <cell r="A21913" t="str">
            <v>SP-MSN-OTH-EG-0423</v>
          </cell>
          <cell r="B21913" t="str">
            <v>CINT</v>
          </cell>
          <cell r="C21913" t="str">
            <v/>
          </cell>
          <cell r="D21913" t="str">
            <v>TUBULAR HEATER SILICA 5KW-220V</v>
          </cell>
          <cell r="E21913">
            <v>0</v>
          </cell>
          <cell r="F21913" t="str">
            <v>ERSF</v>
          </cell>
          <cell r="G21913" t="str">
            <v>CI_OTH</v>
          </cell>
          <cell r="H21913" t="str">
            <v>PC</v>
          </cell>
          <cell r="I21913" t="str">
            <v>CPR</v>
          </cell>
          <cell r="J21913" t="str">
            <v/>
          </cell>
          <cell r="K21913" t="str">
            <v>PD</v>
          </cell>
          <cell r="L21913" t="str">
            <v>3045</v>
          </cell>
          <cell r="M21913" t="str">
            <v>V</v>
          </cell>
          <cell r="N21913">
            <v>3000000</v>
          </cell>
        </row>
        <row r="21914">
          <cell r="A21914" t="str">
            <v>SP-MSN-OTH-EG-0424</v>
          </cell>
          <cell r="B21914" t="str">
            <v>CINT</v>
          </cell>
          <cell r="C21914" t="str">
            <v/>
          </cell>
          <cell r="D21914" t="str">
            <v>SLANG TOYORON 3/4"</v>
          </cell>
          <cell r="E21914">
            <v>0</v>
          </cell>
          <cell r="F21914" t="str">
            <v>ERSF</v>
          </cell>
          <cell r="G21914" t="str">
            <v>CI_OTH</v>
          </cell>
          <cell r="H21914" t="str">
            <v>PC</v>
          </cell>
          <cell r="I21914" t="str">
            <v>CPR</v>
          </cell>
          <cell r="J21914" t="str">
            <v/>
          </cell>
          <cell r="K21914" t="str">
            <v>PD</v>
          </cell>
          <cell r="L21914" t="str">
            <v>3045</v>
          </cell>
          <cell r="M21914" t="str">
            <v>V</v>
          </cell>
          <cell r="N21914">
            <v>10</v>
          </cell>
        </row>
        <row r="21915">
          <cell r="A21915" t="str">
            <v>SP-MSN-OTH-EG-0425</v>
          </cell>
          <cell r="B21915" t="str">
            <v>CINT</v>
          </cell>
          <cell r="C21915" t="str">
            <v/>
          </cell>
          <cell r="D21915" t="str">
            <v>FILTER DRYER EK 164</v>
          </cell>
          <cell r="E21915">
            <v>0</v>
          </cell>
          <cell r="F21915" t="str">
            <v>ERSF</v>
          </cell>
          <cell r="G21915" t="str">
            <v>CI_OTH</v>
          </cell>
          <cell r="H21915" t="str">
            <v>PC</v>
          </cell>
          <cell r="I21915" t="str">
            <v>CPR</v>
          </cell>
          <cell r="J21915" t="str">
            <v/>
          </cell>
          <cell r="K21915" t="str">
            <v>PD</v>
          </cell>
          <cell r="L21915" t="str">
            <v>3045</v>
          </cell>
          <cell r="M21915" t="str">
            <v>V</v>
          </cell>
          <cell r="N21915">
            <v>405000</v>
          </cell>
        </row>
        <row r="21916">
          <cell r="A21916" t="str">
            <v>SP-MSN-OTH-EG-0426</v>
          </cell>
          <cell r="B21916" t="str">
            <v>CINT</v>
          </cell>
          <cell r="C21916" t="str">
            <v/>
          </cell>
          <cell r="D21916" t="str">
            <v>COMPRESSOR COOPLAND 5PK</v>
          </cell>
          <cell r="E21916">
            <v>0</v>
          </cell>
          <cell r="F21916" t="str">
            <v>ERSF</v>
          </cell>
          <cell r="G21916" t="str">
            <v>CI_OTH</v>
          </cell>
          <cell r="H21916" t="str">
            <v>PC</v>
          </cell>
          <cell r="I21916" t="str">
            <v>CPR</v>
          </cell>
          <cell r="J21916" t="str">
            <v/>
          </cell>
          <cell r="K21916" t="str">
            <v>PD</v>
          </cell>
          <cell r="L21916" t="str">
            <v>3045</v>
          </cell>
          <cell r="M21916" t="str">
            <v>V</v>
          </cell>
          <cell r="N21916">
            <v>11025000</v>
          </cell>
        </row>
        <row r="21917">
          <cell r="A21917" t="str">
            <v>SP-MSN-OTH-EG-0427</v>
          </cell>
          <cell r="B21917" t="str">
            <v>CINT</v>
          </cell>
          <cell r="C21917" t="str">
            <v/>
          </cell>
          <cell r="D21917" t="str">
            <v>PIN RIVET 5 MM</v>
          </cell>
          <cell r="E21917">
            <v>0</v>
          </cell>
          <cell r="F21917" t="str">
            <v>ERSF</v>
          </cell>
          <cell r="G21917" t="str">
            <v>CI_OTH</v>
          </cell>
          <cell r="H21917" t="str">
            <v>PC</v>
          </cell>
          <cell r="I21917" t="str">
            <v>CPR</v>
          </cell>
          <cell r="J21917" t="str">
            <v/>
          </cell>
          <cell r="K21917" t="str">
            <v>PD</v>
          </cell>
          <cell r="L21917" t="str">
            <v>3045</v>
          </cell>
          <cell r="M21917" t="str">
            <v>V</v>
          </cell>
          <cell r="N21917">
            <v>250000</v>
          </cell>
        </row>
        <row r="21918">
          <cell r="A21918" t="str">
            <v>SP-MSN-OTH-EG-0428</v>
          </cell>
          <cell r="B21918" t="str">
            <v>CINT</v>
          </cell>
          <cell r="C21918" t="str">
            <v/>
          </cell>
          <cell r="D21918" t="str">
            <v>SNAP RING LUAR 12</v>
          </cell>
          <cell r="E21918">
            <v>0</v>
          </cell>
          <cell r="F21918" t="str">
            <v>ERSF</v>
          </cell>
          <cell r="G21918" t="str">
            <v>CI_OTH</v>
          </cell>
          <cell r="H21918" t="str">
            <v>PC</v>
          </cell>
          <cell r="I21918" t="str">
            <v>CPR</v>
          </cell>
          <cell r="J21918" t="str">
            <v/>
          </cell>
          <cell r="K21918" t="str">
            <v>PD</v>
          </cell>
          <cell r="L21918" t="str">
            <v>3045</v>
          </cell>
          <cell r="M21918" t="str">
            <v>V</v>
          </cell>
          <cell r="N21918">
            <v>500</v>
          </cell>
        </row>
        <row r="21919">
          <cell r="A21919" t="str">
            <v>SP-MSN-OTH-EG-0429</v>
          </cell>
          <cell r="B21919" t="str">
            <v>CINT</v>
          </cell>
          <cell r="C21919" t="str">
            <v/>
          </cell>
          <cell r="D21919" t="str">
            <v>SNAP RING LUAR 14</v>
          </cell>
          <cell r="E21919">
            <v>0</v>
          </cell>
          <cell r="F21919" t="str">
            <v>ERSF</v>
          </cell>
          <cell r="G21919" t="str">
            <v>CI_OTH</v>
          </cell>
          <cell r="H21919" t="str">
            <v>PC</v>
          </cell>
          <cell r="I21919" t="str">
            <v>CPR</v>
          </cell>
          <cell r="J21919" t="str">
            <v/>
          </cell>
          <cell r="K21919" t="str">
            <v>PD</v>
          </cell>
          <cell r="L21919" t="str">
            <v>3045</v>
          </cell>
          <cell r="M21919" t="str">
            <v>V</v>
          </cell>
          <cell r="N21919">
            <v>600</v>
          </cell>
        </row>
        <row r="21920">
          <cell r="A21920" t="str">
            <v>SP-MSN-OTH-EG-0430</v>
          </cell>
          <cell r="B21920" t="str">
            <v>CINT</v>
          </cell>
          <cell r="C21920" t="str">
            <v/>
          </cell>
          <cell r="D21920" t="str">
            <v>POMPA SHIMIZU PS 128 BIT,125 WATT</v>
          </cell>
          <cell r="E21920">
            <v>0</v>
          </cell>
          <cell r="F21920" t="str">
            <v>ERSF</v>
          </cell>
          <cell r="G21920" t="str">
            <v>CI_OTH</v>
          </cell>
          <cell r="H21920" t="str">
            <v>PC</v>
          </cell>
          <cell r="I21920" t="str">
            <v>CPR</v>
          </cell>
          <cell r="J21920" t="str">
            <v/>
          </cell>
          <cell r="K21920" t="str">
            <v>PD</v>
          </cell>
          <cell r="L21920" t="str">
            <v>3045</v>
          </cell>
          <cell r="M21920" t="str">
            <v>V</v>
          </cell>
          <cell r="N21920">
            <v>1100000</v>
          </cell>
        </row>
        <row r="21921">
          <cell r="A21921" t="str">
            <v>SP-MSN-OTH-EG-0431</v>
          </cell>
          <cell r="B21921" t="str">
            <v>CINT</v>
          </cell>
          <cell r="C21921" t="str">
            <v/>
          </cell>
          <cell r="D21921" t="str">
            <v>POMPA SHIMIZU PS-230 BIT,400 WATT</v>
          </cell>
          <cell r="E21921">
            <v>0</v>
          </cell>
          <cell r="F21921" t="str">
            <v>ERSF</v>
          </cell>
          <cell r="G21921" t="str">
            <v>CI_OTH</v>
          </cell>
          <cell r="H21921" t="str">
            <v>PC</v>
          </cell>
          <cell r="I21921" t="str">
            <v>CPR</v>
          </cell>
          <cell r="J21921" t="str">
            <v/>
          </cell>
          <cell r="K21921" t="str">
            <v>PD</v>
          </cell>
          <cell r="L21921" t="str">
            <v>3045</v>
          </cell>
          <cell r="M21921" t="str">
            <v>V</v>
          </cell>
          <cell r="N21921">
            <v>900000</v>
          </cell>
        </row>
        <row r="21922">
          <cell r="A21922" t="str">
            <v>SP-MSN-OTH-EG-0432</v>
          </cell>
          <cell r="B21922" t="str">
            <v>CINT</v>
          </cell>
          <cell r="C21922" t="str">
            <v/>
          </cell>
          <cell r="D21922" t="str">
            <v>SLANG TOYORON 8 X 13,5"</v>
          </cell>
          <cell r="E21922">
            <v>0</v>
          </cell>
          <cell r="F21922" t="str">
            <v>ERSF</v>
          </cell>
          <cell r="G21922" t="str">
            <v>CI_OTH</v>
          </cell>
          <cell r="H21922" t="str">
            <v>ROL</v>
          </cell>
          <cell r="I21922" t="str">
            <v>CPR</v>
          </cell>
          <cell r="J21922" t="str">
            <v/>
          </cell>
          <cell r="K21922" t="str">
            <v>PD</v>
          </cell>
          <cell r="L21922" t="str">
            <v>3045</v>
          </cell>
          <cell r="M21922" t="str">
            <v>V</v>
          </cell>
          <cell r="N21922">
            <v>3500000</v>
          </cell>
        </row>
        <row r="21923">
          <cell r="A21923" t="str">
            <v>SP-MSN-OTH-EG-0433</v>
          </cell>
          <cell r="B21923" t="str">
            <v>CINT</v>
          </cell>
          <cell r="C21923" t="str">
            <v/>
          </cell>
          <cell r="D21923" t="str">
            <v>FLAT JET NOZZLE NF 20 CPL</v>
          </cell>
          <cell r="E21923">
            <v>0</v>
          </cell>
          <cell r="F21923" t="str">
            <v>ERSF</v>
          </cell>
          <cell r="G21923" t="str">
            <v>CI_OTH</v>
          </cell>
          <cell r="H21923" t="str">
            <v>PC</v>
          </cell>
          <cell r="I21923" t="str">
            <v>CPR</v>
          </cell>
          <cell r="J21923" t="str">
            <v/>
          </cell>
          <cell r="K21923" t="str">
            <v>PD</v>
          </cell>
          <cell r="L21923" t="str">
            <v>3045</v>
          </cell>
          <cell r="M21923" t="str">
            <v>V</v>
          </cell>
          <cell r="N21923">
            <v>10</v>
          </cell>
        </row>
        <row r="21924">
          <cell r="A21924" t="str">
            <v>SP-MSN-OTH-EG-0434</v>
          </cell>
          <cell r="B21924" t="str">
            <v>CINT</v>
          </cell>
          <cell r="C21924" t="str">
            <v/>
          </cell>
          <cell r="D21924" t="str">
            <v>THREADED SLEEVE GM03-1007229</v>
          </cell>
          <cell r="E21924">
            <v>0</v>
          </cell>
          <cell r="F21924" t="str">
            <v>ERSF</v>
          </cell>
          <cell r="G21924" t="str">
            <v>CI_OTH</v>
          </cell>
          <cell r="H21924" t="str">
            <v>PC</v>
          </cell>
          <cell r="I21924" t="str">
            <v>CPR</v>
          </cell>
          <cell r="J21924" t="str">
            <v/>
          </cell>
          <cell r="K21924" t="str">
            <v>PD</v>
          </cell>
          <cell r="L21924" t="str">
            <v>3045</v>
          </cell>
          <cell r="M21924" t="str">
            <v>V</v>
          </cell>
          <cell r="N21924">
            <v>760000</v>
          </cell>
        </row>
        <row r="21925">
          <cell r="A21925" t="str">
            <v>SP-MSN-OTH-EG-0435</v>
          </cell>
          <cell r="B21925" t="str">
            <v>CINT</v>
          </cell>
          <cell r="C21925" t="str">
            <v/>
          </cell>
          <cell r="D21925" t="str">
            <v>FLAT JET NOZZLE CPL NF08-1000047</v>
          </cell>
          <cell r="E21925">
            <v>0</v>
          </cell>
          <cell r="F21925" t="str">
            <v>ERSF</v>
          </cell>
          <cell r="G21925" t="str">
            <v>CI_OTH</v>
          </cell>
          <cell r="H21925" t="str">
            <v>PC</v>
          </cell>
          <cell r="I21925" t="str">
            <v>CPR</v>
          </cell>
          <cell r="J21925" t="str">
            <v/>
          </cell>
          <cell r="K21925" t="str">
            <v>PD</v>
          </cell>
          <cell r="L21925" t="str">
            <v>3045</v>
          </cell>
          <cell r="M21925" t="str">
            <v>V</v>
          </cell>
          <cell r="N21925">
            <v>1155000</v>
          </cell>
        </row>
        <row r="21926">
          <cell r="A21926" t="str">
            <v>SP-MSN-OTH-EG-0436</v>
          </cell>
          <cell r="B21926" t="str">
            <v>CINT</v>
          </cell>
          <cell r="C21926" t="str">
            <v/>
          </cell>
          <cell r="D21926" t="str">
            <v>NOZZLE PTFE (INSERT SLEEVE IG02)</v>
          </cell>
          <cell r="E21926">
            <v>0</v>
          </cell>
          <cell r="F21926" t="str">
            <v>ERSF</v>
          </cell>
          <cell r="G21926" t="str">
            <v>CI_OTH</v>
          </cell>
          <cell r="H21926" t="str">
            <v>PC</v>
          </cell>
          <cell r="I21926" t="str">
            <v>CPR</v>
          </cell>
          <cell r="J21926" t="str">
            <v/>
          </cell>
          <cell r="K21926" t="str">
            <v>PD</v>
          </cell>
          <cell r="L21926" t="str">
            <v>3045</v>
          </cell>
          <cell r="M21926" t="str">
            <v>V</v>
          </cell>
          <cell r="N21926">
            <v>90000</v>
          </cell>
        </row>
        <row r="21927">
          <cell r="A21927" t="str">
            <v>SP-MSN-OTH-EG-0437</v>
          </cell>
          <cell r="B21927" t="str">
            <v>CINT</v>
          </cell>
          <cell r="C21927" t="str">
            <v/>
          </cell>
          <cell r="D21927" t="str">
            <v>HOSE CONNECTION (THREADED SLEEVE)</v>
          </cell>
          <cell r="E21927">
            <v>0</v>
          </cell>
          <cell r="F21927" t="str">
            <v>ERSF</v>
          </cell>
          <cell r="G21927" t="str">
            <v>CI_OTH</v>
          </cell>
          <cell r="H21927" t="str">
            <v>PC</v>
          </cell>
          <cell r="I21927" t="str">
            <v>CPR</v>
          </cell>
          <cell r="J21927" t="str">
            <v/>
          </cell>
          <cell r="K21927" t="str">
            <v>PD</v>
          </cell>
          <cell r="L21927" t="str">
            <v>3045</v>
          </cell>
          <cell r="M21927" t="str">
            <v>V</v>
          </cell>
          <cell r="N21927">
            <v>560000</v>
          </cell>
        </row>
        <row r="21928">
          <cell r="A21928" t="str">
            <v>SP-MSN-OTH-EG-0438</v>
          </cell>
          <cell r="B21928" t="str">
            <v>CINT</v>
          </cell>
          <cell r="C21928" t="str">
            <v/>
          </cell>
          <cell r="D21928" t="str">
            <v>UNION NUT (THREADED SLEEVE)</v>
          </cell>
          <cell r="E21928">
            <v>0</v>
          </cell>
          <cell r="F21928" t="str">
            <v>ERSF</v>
          </cell>
          <cell r="G21928" t="str">
            <v>CI_OTH</v>
          </cell>
          <cell r="H21928" t="str">
            <v>PC</v>
          </cell>
          <cell r="I21928" t="str">
            <v>CPR</v>
          </cell>
          <cell r="J21928" t="str">
            <v/>
          </cell>
          <cell r="K21928" t="str">
            <v>PD</v>
          </cell>
          <cell r="L21928" t="str">
            <v>3045</v>
          </cell>
          <cell r="M21928" t="str">
            <v>V</v>
          </cell>
          <cell r="N21928">
            <v>370000</v>
          </cell>
        </row>
        <row r="21929">
          <cell r="A21929" t="str">
            <v>SP-MSN-OTH-EG-0439</v>
          </cell>
          <cell r="B21929" t="str">
            <v>CINT</v>
          </cell>
          <cell r="C21929" t="str">
            <v/>
          </cell>
          <cell r="D21929" t="str">
            <v>FLUIDIZING PLATE HF 02-50-390151</v>
          </cell>
          <cell r="E21929">
            <v>0</v>
          </cell>
          <cell r="F21929" t="str">
            <v>ERSF</v>
          </cell>
          <cell r="G21929" t="str">
            <v>CI_OTH</v>
          </cell>
          <cell r="H21929" t="str">
            <v>PC</v>
          </cell>
          <cell r="I21929" t="str">
            <v>CPR</v>
          </cell>
          <cell r="J21929" t="str">
            <v/>
          </cell>
          <cell r="K21929" t="str">
            <v>PD</v>
          </cell>
          <cell r="L21929" t="str">
            <v>3045</v>
          </cell>
          <cell r="M21929" t="str">
            <v>V</v>
          </cell>
          <cell r="N21929">
            <v>4200000</v>
          </cell>
        </row>
        <row r="21930">
          <cell r="A21930" t="str">
            <v>SP-MSN-OTH-EG-0440</v>
          </cell>
          <cell r="B21930" t="str">
            <v>CINT</v>
          </cell>
          <cell r="C21930" t="str">
            <v/>
          </cell>
          <cell r="D21930" t="str">
            <v>COOPER PIPE 4L35HC1693P1</v>
          </cell>
          <cell r="E21930">
            <v>0</v>
          </cell>
          <cell r="F21930" t="str">
            <v>ERSF</v>
          </cell>
          <cell r="G21930" t="str">
            <v>CI_OTH</v>
          </cell>
          <cell r="H21930" t="str">
            <v>PC</v>
          </cell>
          <cell r="I21930" t="str">
            <v>CPR</v>
          </cell>
          <cell r="J21930" t="str">
            <v/>
          </cell>
          <cell r="K21930" t="str">
            <v>PD</v>
          </cell>
          <cell r="L21930" t="str">
            <v>3045</v>
          </cell>
          <cell r="M21930" t="str">
            <v>V</v>
          </cell>
          <cell r="N21930">
            <v>1820000</v>
          </cell>
        </row>
        <row r="21931">
          <cell r="A21931" t="str">
            <v>SP-MSN-OTH-EG-0441</v>
          </cell>
          <cell r="B21931" t="str">
            <v>CINT</v>
          </cell>
          <cell r="C21931" t="str">
            <v/>
          </cell>
          <cell r="D21931" t="str">
            <v>WELDING TORCH PANASONIC</v>
          </cell>
          <cell r="E21931">
            <v>0</v>
          </cell>
          <cell r="F21931" t="str">
            <v>ERSF</v>
          </cell>
          <cell r="G21931" t="str">
            <v>CI_OTH</v>
          </cell>
          <cell r="H21931" t="str">
            <v>PC</v>
          </cell>
          <cell r="I21931" t="str">
            <v>CPR</v>
          </cell>
          <cell r="J21931" t="str">
            <v/>
          </cell>
          <cell r="K21931" t="str">
            <v>PD</v>
          </cell>
          <cell r="L21931" t="str">
            <v>3045</v>
          </cell>
          <cell r="M21931" t="str">
            <v>V</v>
          </cell>
          <cell r="N21931">
            <v>1394500</v>
          </cell>
        </row>
        <row r="21932">
          <cell r="A21932" t="str">
            <v>SP-MSN-OTH-EG-0442</v>
          </cell>
          <cell r="B21932" t="str">
            <v>CINT</v>
          </cell>
          <cell r="C21932" t="str">
            <v/>
          </cell>
          <cell r="D21932" t="str">
            <v>SLANG PU DIA 8 MM</v>
          </cell>
          <cell r="E21932">
            <v>0</v>
          </cell>
          <cell r="F21932" t="str">
            <v>ERSF</v>
          </cell>
          <cell r="G21932" t="str">
            <v>CI_OTH</v>
          </cell>
          <cell r="H21932" t="str">
            <v>M</v>
          </cell>
          <cell r="I21932" t="str">
            <v>CPR</v>
          </cell>
          <cell r="J21932" t="str">
            <v/>
          </cell>
          <cell r="K21932" t="str">
            <v>PD</v>
          </cell>
          <cell r="L21932" t="str">
            <v>3045</v>
          </cell>
          <cell r="M21932" t="str">
            <v>V</v>
          </cell>
          <cell r="N21932">
            <v>13000</v>
          </cell>
        </row>
        <row r="21933">
          <cell r="A21933" t="str">
            <v>SP-MSN-OTH-EG-0443</v>
          </cell>
          <cell r="B21933" t="str">
            <v>CINT</v>
          </cell>
          <cell r="C21933" t="str">
            <v/>
          </cell>
          <cell r="D21933" t="str">
            <v>MEMBRAN NEOPRENE (BACKUP) BLAGDON X75</v>
          </cell>
          <cell r="E21933">
            <v>0</v>
          </cell>
          <cell r="F21933" t="str">
            <v>ERSF</v>
          </cell>
          <cell r="G21933" t="str">
            <v>CI_OTH</v>
          </cell>
          <cell r="H21933" t="str">
            <v>PC</v>
          </cell>
          <cell r="I21933" t="str">
            <v>CPR</v>
          </cell>
          <cell r="J21933" t="str">
            <v/>
          </cell>
          <cell r="K21933" t="str">
            <v>PD</v>
          </cell>
          <cell r="L21933" t="str">
            <v>3045</v>
          </cell>
          <cell r="M21933" t="str">
            <v>V</v>
          </cell>
          <cell r="N21933">
            <v>1680000</v>
          </cell>
        </row>
        <row r="21934">
          <cell r="A21934" t="str">
            <v>SP-MSN-OTH-EG-0444</v>
          </cell>
          <cell r="B21934" t="str">
            <v>CINT</v>
          </cell>
          <cell r="C21934" t="str">
            <v/>
          </cell>
          <cell r="D21934" t="str">
            <v>MOTOR FAN KONDENSOR 12`` MFK 12</v>
          </cell>
          <cell r="E21934">
            <v>0</v>
          </cell>
          <cell r="F21934" t="str">
            <v>ERSF</v>
          </cell>
          <cell r="G21934" t="str">
            <v>CI_OTH</v>
          </cell>
          <cell r="H21934" t="str">
            <v>PC</v>
          </cell>
          <cell r="I21934" t="str">
            <v>CPR</v>
          </cell>
          <cell r="J21934" t="str">
            <v/>
          </cell>
          <cell r="K21934" t="str">
            <v>PD</v>
          </cell>
          <cell r="L21934" t="str">
            <v>3045</v>
          </cell>
          <cell r="M21934" t="str">
            <v>V</v>
          </cell>
          <cell r="N21934">
            <v>3000000</v>
          </cell>
        </row>
        <row r="21935">
          <cell r="A21935" t="str">
            <v>SP-MSN-OTH-EG-0445</v>
          </cell>
          <cell r="B21935" t="str">
            <v>CINT</v>
          </cell>
          <cell r="C21935" t="str">
            <v/>
          </cell>
          <cell r="D21935" t="str">
            <v>DIGITAL TEMPERATURE DT 01</v>
          </cell>
          <cell r="E21935">
            <v>0</v>
          </cell>
          <cell r="F21935" t="str">
            <v>ERSF</v>
          </cell>
          <cell r="G21935" t="str">
            <v>CI_OTH</v>
          </cell>
          <cell r="H21935" t="str">
            <v>PC</v>
          </cell>
          <cell r="I21935" t="str">
            <v>CPR</v>
          </cell>
          <cell r="J21935" t="str">
            <v/>
          </cell>
          <cell r="K21935" t="str">
            <v>PD</v>
          </cell>
          <cell r="L21935" t="str">
            <v>3045</v>
          </cell>
          <cell r="M21935" t="str">
            <v>V</v>
          </cell>
          <cell r="N21935">
            <v>2000000</v>
          </cell>
        </row>
        <row r="21936">
          <cell r="A21936" t="str">
            <v>SP-MSN-OTH-EG-0446</v>
          </cell>
          <cell r="B21936" t="str">
            <v>CINT</v>
          </cell>
          <cell r="C21936" t="str">
            <v/>
          </cell>
          <cell r="D21936" t="str">
            <v>PAKING TOMBO T.2 MM X 127 CM X 127 CM</v>
          </cell>
          <cell r="E21936">
            <v>0</v>
          </cell>
          <cell r="F21936" t="str">
            <v>ERSF</v>
          </cell>
          <cell r="G21936" t="str">
            <v>CI_OTH</v>
          </cell>
          <cell r="H21936" t="str">
            <v>PC</v>
          </cell>
          <cell r="I21936" t="str">
            <v>CPR</v>
          </cell>
          <cell r="J21936" t="str">
            <v/>
          </cell>
          <cell r="K21936" t="str">
            <v>PD</v>
          </cell>
          <cell r="L21936" t="str">
            <v>3045</v>
          </cell>
          <cell r="M21936" t="str">
            <v>V</v>
          </cell>
          <cell r="N21936">
            <v>350000</v>
          </cell>
        </row>
        <row r="21937">
          <cell r="A21937" t="str">
            <v>SP-MSN-OTH-EG-0447</v>
          </cell>
          <cell r="B21937" t="str">
            <v>CINT</v>
          </cell>
          <cell r="C21937" t="str">
            <v/>
          </cell>
          <cell r="D21937" t="str">
            <v>PAKING KLINGRIT  T.3 MMX127 CM X 127 CM</v>
          </cell>
          <cell r="E21937">
            <v>0</v>
          </cell>
          <cell r="F21937" t="str">
            <v>ERSF</v>
          </cell>
          <cell r="G21937" t="str">
            <v>CI_OTH</v>
          </cell>
          <cell r="H21937" t="str">
            <v>PC</v>
          </cell>
          <cell r="I21937" t="str">
            <v>CPR</v>
          </cell>
          <cell r="J21937" t="str">
            <v/>
          </cell>
          <cell r="K21937" t="str">
            <v>PD</v>
          </cell>
          <cell r="L21937" t="str">
            <v>3045</v>
          </cell>
          <cell r="M21937" t="str">
            <v>V</v>
          </cell>
          <cell r="N21937">
            <v>675000</v>
          </cell>
        </row>
        <row r="21938">
          <cell r="A21938" t="str">
            <v>SP-MSN-OTH-EG-0448</v>
          </cell>
          <cell r="B21938" t="str">
            <v>CINT</v>
          </cell>
          <cell r="C21938" t="str">
            <v/>
          </cell>
          <cell r="D21938" t="str">
            <v>O-RING KIT SET YELLOW BOX NBR-70 MM</v>
          </cell>
          <cell r="E21938">
            <v>0</v>
          </cell>
          <cell r="F21938" t="str">
            <v>ERSF</v>
          </cell>
          <cell r="G21938" t="str">
            <v>CI_OTH</v>
          </cell>
          <cell r="H21938" t="str">
            <v>PC</v>
          </cell>
          <cell r="I21938" t="str">
            <v>CPR</v>
          </cell>
          <cell r="J21938" t="str">
            <v/>
          </cell>
          <cell r="K21938" t="str">
            <v>PD</v>
          </cell>
          <cell r="L21938" t="str">
            <v>3045</v>
          </cell>
          <cell r="M21938" t="str">
            <v>V</v>
          </cell>
          <cell r="N21938">
            <v>225000</v>
          </cell>
        </row>
        <row r="21939">
          <cell r="A21939" t="str">
            <v>SP-MSN-OTH-EG-0449</v>
          </cell>
          <cell r="B21939" t="str">
            <v>CINT</v>
          </cell>
          <cell r="C21939" t="str">
            <v/>
          </cell>
          <cell r="D21939" t="str">
            <v>FOOT KLEP PVC 2"</v>
          </cell>
          <cell r="E21939">
            <v>0</v>
          </cell>
          <cell r="F21939" t="str">
            <v>ERSF</v>
          </cell>
          <cell r="G21939" t="str">
            <v>CI_OTH</v>
          </cell>
          <cell r="H21939" t="str">
            <v>PC</v>
          </cell>
          <cell r="I21939" t="str">
            <v>CPR</v>
          </cell>
          <cell r="J21939" t="str">
            <v/>
          </cell>
          <cell r="K21939" t="str">
            <v>PD</v>
          </cell>
          <cell r="L21939" t="str">
            <v>3045</v>
          </cell>
          <cell r="M21939" t="str">
            <v>V</v>
          </cell>
          <cell r="N21939">
            <v>90000</v>
          </cell>
        </row>
        <row r="21940">
          <cell r="A21940" t="str">
            <v>SP-MSN-OTH-EG-0450</v>
          </cell>
          <cell r="B21940" t="str">
            <v>CINT</v>
          </cell>
          <cell r="C21940" t="str">
            <v/>
          </cell>
          <cell r="D21940" t="str">
            <v>CARTRIDGE HEATER 200W-220V</v>
          </cell>
          <cell r="E21940">
            <v>0</v>
          </cell>
          <cell r="F21940" t="str">
            <v>ERSF</v>
          </cell>
          <cell r="G21940" t="str">
            <v>CI_OTH</v>
          </cell>
          <cell r="H21940" t="str">
            <v>PC</v>
          </cell>
          <cell r="I21940" t="str">
            <v>CPR</v>
          </cell>
          <cell r="J21940" t="str">
            <v/>
          </cell>
          <cell r="K21940" t="str">
            <v>PD</v>
          </cell>
          <cell r="L21940" t="str">
            <v>3045</v>
          </cell>
          <cell r="M21940" t="str">
            <v>V</v>
          </cell>
          <cell r="N21940">
            <v>165000</v>
          </cell>
        </row>
        <row r="21941">
          <cell r="A21941" t="str">
            <v>SP-MSN-OTH-EG-0451</v>
          </cell>
          <cell r="B21941" t="str">
            <v>CINT</v>
          </cell>
          <cell r="C21941" t="str">
            <v/>
          </cell>
          <cell r="D21941" t="str">
            <v>CONTROL W-FM25 IB 230V</v>
          </cell>
          <cell r="E21941">
            <v>0</v>
          </cell>
          <cell r="F21941" t="str">
            <v>ERSF</v>
          </cell>
          <cell r="G21941" t="str">
            <v>CI_OTH</v>
          </cell>
          <cell r="H21941" t="str">
            <v>PC</v>
          </cell>
          <cell r="I21941" t="str">
            <v>CPR</v>
          </cell>
          <cell r="J21941" t="str">
            <v/>
          </cell>
          <cell r="K21941" t="str">
            <v>PD</v>
          </cell>
          <cell r="L21941" t="str">
            <v>3045</v>
          </cell>
          <cell r="M21941" t="str">
            <v>V</v>
          </cell>
          <cell r="N21941">
            <v>8600000</v>
          </cell>
        </row>
        <row r="21942">
          <cell r="A21942" t="str">
            <v>SP-MSN-OTH-EG-0452</v>
          </cell>
          <cell r="B21942" t="str">
            <v>CINT</v>
          </cell>
          <cell r="C21942" t="str">
            <v/>
          </cell>
          <cell r="D21942" t="str">
            <v>CONVERSION KIT BRACKET W-FM25</v>
          </cell>
          <cell r="E21942">
            <v>0</v>
          </cell>
          <cell r="F21942" t="str">
            <v>ERSF</v>
          </cell>
          <cell r="G21942" t="str">
            <v>CI_OTH</v>
          </cell>
          <cell r="H21942" t="str">
            <v>PC</v>
          </cell>
          <cell r="I21942" t="str">
            <v>CPR</v>
          </cell>
          <cell r="J21942" t="str">
            <v/>
          </cell>
          <cell r="K21942" t="str">
            <v>PD</v>
          </cell>
          <cell r="L21942" t="str">
            <v>3045</v>
          </cell>
          <cell r="M21942" t="str">
            <v>V</v>
          </cell>
          <cell r="N21942">
            <v>4000000</v>
          </cell>
        </row>
        <row r="21943">
          <cell r="A21943" t="str">
            <v>SP-MSN-OTH-EG-0453</v>
          </cell>
          <cell r="B21943" t="str">
            <v>CINT</v>
          </cell>
          <cell r="C21943" t="str">
            <v/>
          </cell>
          <cell r="D21943" t="str">
            <v>ELECTRODA WELDER TR13-60-R6.5</v>
          </cell>
          <cell r="E21943">
            <v>0</v>
          </cell>
          <cell r="F21943" t="str">
            <v>ERSF</v>
          </cell>
          <cell r="G21943" t="str">
            <v>CI_OTH</v>
          </cell>
          <cell r="H21943" t="str">
            <v>PC</v>
          </cell>
          <cell r="I21943" t="str">
            <v>CPR</v>
          </cell>
          <cell r="J21943" t="str">
            <v/>
          </cell>
          <cell r="K21943" t="str">
            <v>PD</v>
          </cell>
          <cell r="L21943" t="str">
            <v>3045</v>
          </cell>
          <cell r="M21943" t="str">
            <v>V</v>
          </cell>
          <cell r="N21943">
            <v>255000</v>
          </cell>
        </row>
        <row r="21944">
          <cell r="A21944" t="str">
            <v>SP-MSN-OTH-EG-0454</v>
          </cell>
          <cell r="B21944" t="str">
            <v>CINT</v>
          </cell>
          <cell r="C21944" t="str">
            <v/>
          </cell>
          <cell r="D21944" t="str">
            <v>NEPEL CABANG Y KUNINGAN 1/4"</v>
          </cell>
          <cell r="E21944">
            <v>0</v>
          </cell>
          <cell r="F21944" t="str">
            <v>ERSF</v>
          </cell>
          <cell r="G21944" t="str">
            <v>CI_OTH</v>
          </cell>
          <cell r="H21944" t="str">
            <v>PC</v>
          </cell>
          <cell r="I21944" t="str">
            <v>CPR</v>
          </cell>
          <cell r="J21944" t="str">
            <v/>
          </cell>
          <cell r="K21944" t="str">
            <v>PD</v>
          </cell>
          <cell r="L21944" t="str">
            <v>3045</v>
          </cell>
          <cell r="M21944" t="str">
            <v>V</v>
          </cell>
          <cell r="N21944">
            <v>17500</v>
          </cell>
        </row>
        <row r="21945">
          <cell r="A21945" t="str">
            <v>SP-MSN-OTH-EG-0455</v>
          </cell>
          <cell r="B21945" t="str">
            <v>CINT</v>
          </cell>
          <cell r="C21945" t="str">
            <v/>
          </cell>
          <cell r="D21945" t="str">
            <v>PLATE PVC 10MM X 1220MM X 2440MM</v>
          </cell>
          <cell r="E21945">
            <v>0</v>
          </cell>
          <cell r="F21945" t="str">
            <v>ERSF</v>
          </cell>
          <cell r="G21945" t="str">
            <v>CI_OTH</v>
          </cell>
          <cell r="H21945" t="str">
            <v>PC</v>
          </cell>
          <cell r="I21945" t="str">
            <v>CPR</v>
          </cell>
          <cell r="J21945" t="str">
            <v/>
          </cell>
          <cell r="K21945" t="str">
            <v>PD</v>
          </cell>
          <cell r="L21945" t="str">
            <v>3045</v>
          </cell>
          <cell r="M21945" t="str">
            <v>V</v>
          </cell>
          <cell r="N21945">
            <v>1400000</v>
          </cell>
        </row>
        <row r="21946">
          <cell r="A21946" t="str">
            <v>SP-MSN-OTH-EG-0456</v>
          </cell>
          <cell r="B21946" t="str">
            <v>CINT</v>
          </cell>
          <cell r="C21946" t="str">
            <v/>
          </cell>
          <cell r="D21946" t="str">
            <v>CARTRIDGE HEATER 400V-180W</v>
          </cell>
          <cell r="E21946">
            <v>0</v>
          </cell>
          <cell r="F21946" t="str">
            <v>ERSF</v>
          </cell>
          <cell r="G21946" t="str">
            <v>CI_OTH</v>
          </cell>
          <cell r="H21946" t="str">
            <v>PC</v>
          </cell>
          <cell r="I21946" t="str">
            <v>CPR</v>
          </cell>
          <cell r="J21946" t="str">
            <v/>
          </cell>
          <cell r="K21946" t="str">
            <v>PD</v>
          </cell>
          <cell r="L21946" t="str">
            <v>3045</v>
          </cell>
          <cell r="M21946" t="str">
            <v>V</v>
          </cell>
          <cell r="N21946">
            <v>89250</v>
          </cell>
        </row>
        <row r="21947">
          <cell r="A21947" t="str">
            <v>SP-MSN-OTH-EG-0457</v>
          </cell>
          <cell r="B21947" t="str">
            <v>CINT</v>
          </cell>
          <cell r="C21947" t="str">
            <v/>
          </cell>
          <cell r="D21947" t="str">
            <v>PILLOW BLOCK UCP 206 FYH</v>
          </cell>
          <cell r="E21947">
            <v>0</v>
          </cell>
          <cell r="F21947" t="str">
            <v>ERSF</v>
          </cell>
          <cell r="G21947" t="str">
            <v>CI_OTH</v>
          </cell>
          <cell r="H21947" t="str">
            <v>PC</v>
          </cell>
          <cell r="I21947" t="str">
            <v>CPR</v>
          </cell>
          <cell r="J21947" t="str">
            <v/>
          </cell>
          <cell r="K21947" t="str">
            <v>PD</v>
          </cell>
          <cell r="L21947" t="str">
            <v>3045</v>
          </cell>
          <cell r="M21947" t="str">
            <v>V</v>
          </cell>
          <cell r="N21947">
            <v>10</v>
          </cell>
        </row>
        <row r="21948">
          <cell r="A21948" t="str">
            <v>SP-MSN-OTH-EG-0458</v>
          </cell>
          <cell r="B21948" t="str">
            <v>CINT</v>
          </cell>
          <cell r="C21948" t="str">
            <v/>
          </cell>
          <cell r="D21948" t="str">
            <v>AIR COMBINATION AC 4000</v>
          </cell>
          <cell r="E21948">
            <v>0</v>
          </cell>
          <cell r="F21948" t="str">
            <v>ERSF</v>
          </cell>
          <cell r="G21948" t="str">
            <v>CI_OTH</v>
          </cell>
          <cell r="H21948" t="str">
            <v>PC</v>
          </cell>
          <cell r="I21948" t="str">
            <v>CPR</v>
          </cell>
          <cell r="J21948" t="str">
            <v/>
          </cell>
          <cell r="K21948" t="str">
            <v>PD</v>
          </cell>
          <cell r="L21948" t="str">
            <v>3045</v>
          </cell>
          <cell r="M21948" t="str">
            <v>V</v>
          </cell>
          <cell r="N21948">
            <v>3421800</v>
          </cell>
        </row>
        <row r="21949">
          <cell r="A21949" t="str">
            <v>SP-MSN-OTH-EG-0459</v>
          </cell>
          <cell r="B21949" t="str">
            <v>CINT</v>
          </cell>
          <cell r="C21949" t="str">
            <v/>
          </cell>
          <cell r="D21949" t="str">
            <v>SOLENOID AC 100-115V50HZ MODEL A01-03</v>
          </cell>
          <cell r="E21949">
            <v>0</v>
          </cell>
          <cell r="F21949" t="str">
            <v>ERSF</v>
          </cell>
          <cell r="G21949" t="str">
            <v>CI_OTH</v>
          </cell>
          <cell r="H21949" t="str">
            <v>PC</v>
          </cell>
          <cell r="I21949" t="str">
            <v>CPR</v>
          </cell>
          <cell r="J21949" t="str">
            <v/>
          </cell>
          <cell r="K21949" t="str">
            <v>PD</v>
          </cell>
          <cell r="L21949" t="str">
            <v>3045</v>
          </cell>
          <cell r="M21949" t="str">
            <v>V</v>
          </cell>
          <cell r="N21949">
            <v>630000</v>
          </cell>
        </row>
        <row r="21950">
          <cell r="A21950" t="str">
            <v>SP-MSN-OTH-EG-0460</v>
          </cell>
          <cell r="B21950" t="str">
            <v>CINT</v>
          </cell>
          <cell r="C21950" t="str">
            <v/>
          </cell>
          <cell r="D21950" t="str">
            <v>LIESTER HEATING TYPE 33, 230V/1550W</v>
          </cell>
          <cell r="E21950">
            <v>0</v>
          </cell>
          <cell r="F21950" t="str">
            <v>ERSF</v>
          </cell>
          <cell r="G21950" t="str">
            <v>CI_OTH</v>
          </cell>
          <cell r="H21950" t="str">
            <v>PC</v>
          </cell>
          <cell r="I21950" t="str">
            <v>CPR</v>
          </cell>
          <cell r="J21950" t="str">
            <v/>
          </cell>
          <cell r="K21950" t="str">
            <v>PD</v>
          </cell>
          <cell r="L21950" t="str">
            <v>3045</v>
          </cell>
          <cell r="M21950" t="str">
            <v>V</v>
          </cell>
          <cell r="N21950">
            <v>1300000</v>
          </cell>
        </row>
        <row r="21951">
          <cell r="A21951" t="str">
            <v>SP-MSN-OTH-EG-0461</v>
          </cell>
          <cell r="B21951" t="str">
            <v>CINT</v>
          </cell>
          <cell r="C21951" t="str">
            <v/>
          </cell>
          <cell r="D21951" t="str">
            <v>COLLET OZ25 SIZE 14</v>
          </cell>
          <cell r="E21951">
            <v>0</v>
          </cell>
          <cell r="F21951" t="str">
            <v>ERSF</v>
          </cell>
          <cell r="G21951" t="str">
            <v>CI_OTH</v>
          </cell>
          <cell r="H21951" t="str">
            <v>PC</v>
          </cell>
          <cell r="I21951" t="str">
            <v>CPR</v>
          </cell>
          <cell r="J21951" t="str">
            <v/>
          </cell>
          <cell r="K21951" t="str">
            <v>PD</v>
          </cell>
          <cell r="L21951" t="str">
            <v>3045</v>
          </cell>
          <cell r="M21951" t="str">
            <v>V</v>
          </cell>
          <cell r="N21951">
            <v>80000</v>
          </cell>
        </row>
        <row r="21952">
          <cell r="A21952" t="str">
            <v>SP-MSN-OTH-EG-0462</v>
          </cell>
          <cell r="B21952" t="str">
            <v>CINT</v>
          </cell>
          <cell r="C21952" t="str">
            <v/>
          </cell>
          <cell r="D21952" t="str">
            <v>SWITCH POWER MOELLER PI-32,32 AMP</v>
          </cell>
          <cell r="E21952">
            <v>0</v>
          </cell>
          <cell r="F21952" t="str">
            <v>ERSF</v>
          </cell>
          <cell r="G21952" t="str">
            <v>CI_OTH</v>
          </cell>
          <cell r="H21952" t="str">
            <v>PC</v>
          </cell>
          <cell r="I21952" t="str">
            <v>CPR</v>
          </cell>
          <cell r="J21952" t="str">
            <v/>
          </cell>
          <cell r="K21952" t="str">
            <v>PD</v>
          </cell>
          <cell r="L21952" t="str">
            <v>3045</v>
          </cell>
          <cell r="M21952" t="str">
            <v>V</v>
          </cell>
          <cell r="N21952">
            <v>1600000</v>
          </cell>
        </row>
        <row r="21953">
          <cell r="A21953" t="str">
            <v>SP-MSN-OTH-EG-0463</v>
          </cell>
          <cell r="B21953" t="str">
            <v>CINT</v>
          </cell>
          <cell r="C21953" t="str">
            <v/>
          </cell>
          <cell r="D21953" t="str">
            <v>SELENOID VALVE DSG 03-2B2-24V DC YUKEN</v>
          </cell>
          <cell r="E21953">
            <v>0</v>
          </cell>
          <cell r="F21953" t="str">
            <v>ERSF</v>
          </cell>
          <cell r="G21953" t="str">
            <v>CI_OTH</v>
          </cell>
          <cell r="H21953" t="str">
            <v>PC</v>
          </cell>
          <cell r="I21953" t="str">
            <v>CPR</v>
          </cell>
          <cell r="J21953" t="str">
            <v/>
          </cell>
          <cell r="K21953" t="str">
            <v>PD</v>
          </cell>
          <cell r="L21953" t="str">
            <v>3045</v>
          </cell>
          <cell r="M21953" t="str">
            <v>V</v>
          </cell>
          <cell r="N21953">
            <v>2100000</v>
          </cell>
        </row>
        <row r="21954">
          <cell r="A21954" t="str">
            <v>SP-MSN-OTH-EG-0464</v>
          </cell>
          <cell r="B21954" t="str">
            <v>CINT</v>
          </cell>
          <cell r="C21954" t="str">
            <v/>
          </cell>
          <cell r="D21954" t="str">
            <v>SELENOID VALVE DSG 03-3C4-24V DC YUKEN</v>
          </cell>
          <cell r="E21954">
            <v>0</v>
          </cell>
          <cell r="F21954" t="str">
            <v>ERSF</v>
          </cell>
          <cell r="G21954" t="str">
            <v>CI_OTH</v>
          </cell>
          <cell r="H21954" t="str">
            <v>PC</v>
          </cell>
          <cell r="I21954" t="str">
            <v>CPR</v>
          </cell>
          <cell r="J21954" t="str">
            <v/>
          </cell>
          <cell r="K21954" t="str">
            <v>PD</v>
          </cell>
          <cell r="L21954" t="str">
            <v>3045</v>
          </cell>
          <cell r="M21954" t="str">
            <v>V</v>
          </cell>
          <cell r="N21954">
            <v>2300000</v>
          </cell>
        </row>
        <row r="21955">
          <cell r="A21955" t="str">
            <v>SP-MSN-OTH-EG-0465</v>
          </cell>
          <cell r="B21955" t="str">
            <v>CINT</v>
          </cell>
          <cell r="C21955" t="str">
            <v/>
          </cell>
          <cell r="D21955" t="str">
            <v>REDUSER BESI 1 1/2" X 1"</v>
          </cell>
          <cell r="E21955">
            <v>0</v>
          </cell>
          <cell r="F21955" t="str">
            <v>ERSF</v>
          </cell>
          <cell r="G21955" t="str">
            <v>CI_OTH</v>
          </cell>
          <cell r="H21955" t="str">
            <v>PC</v>
          </cell>
          <cell r="I21955" t="str">
            <v>CPR</v>
          </cell>
          <cell r="J21955" t="str">
            <v/>
          </cell>
          <cell r="K21955" t="str">
            <v>PD</v>
          </cell>
          <cell r="L21955" t="str">
            <v>3045</v>
          </cell>
          <cell r="M21955" t="str">
            <v>V</v>
          </cell>
          <cell r="N21955">
            <v>45000</v>
          </cell>
        </row>
        <row r="21956">
          <cell r="A21956" t="str">
            <v>SP-MSN-OTH-EG-0466</v>
          </cell>
          <cell r="B21956" t="str">
            <v>CINT</v>
          </cell>
          <cell r="C21956" t="str">
            <v/>
          </cell>
          <cell r="D21956" t="str">
            <v>WATER MUR BESI 1"</v>
          </cell>
          <cell r="E21956">
            <v>0</v>
          </cell>
          <cell r="F21956" t="str">
            <v>ERSF</v>
          </cell>
          <cell r="G21956" t="str">
            <v>CI_OTH</v>
          </cell>
          <cell r="H21956" t="str">
            <v>PC</v>
          </cell>
          <cell r="I21956" t="str">
            <v>CPR</v>
          </cell>
          <cell r="J21956" t="str">
            <v/>
          </cell>
          <cell r="K21956" t="str">
            <v>PD</v>
          </cell>
          <cell r="L21956" t="str">
            <v>3045</v>
          </cell>
          <cell r="M21956" t="str">
            <v>V</v>
          </cell>
          <cell r="N21956">
            <v>72000</v>
          </cell>
        </row>
        <row r="21957">
          <cell r="A21957" t="str">
            <v>SP-MSN-OTH-EG-0467</v>
          </cell>
          <cell r="B21957" t="str">
            <v>CINT</v>
          </cell>
          <cell r="C21957" t="str">
            <v/>
          </cell>
          <cell r="D21957" t="str">
            <v>DOUBLE NEPLE BESI 1"</v>
          </cell>
          <cell r="E21957">
            <v>0</v>
          </cell>
          <cell r="F21957" t="str">
            <v>ERSF</v>
          </cell>
          <cell r="G21957" t="str">
            <v>CI_OTH</v>
          </cell>
          <cell r="H21957" t="str">
            <v>PC</v>
          </cell>
          <cell r="I21957" t="str">
            <v>CPR</v>
          </cell>
          <cell r="J21957" t="str">
            <v/>
          </cell>
          <cell r="K21957" t="str">
            <v>PD</v>
          </cell>
          <cell r="L21957" t="str">
            <v>3045</v>
          </cell>
          <cell r="M21957" t="str">
            <v>V</v>
          </cell>
          <cell r="N21957">
            <v>23000</v>
          </cell>
        </row>
        <row r="21958">
          <cell r="A21958" t="str">
            <v>SP-MSN-OTH-EG-0468</v>
          </cell>
          <cell r="B21958" t="str">
            <v>CINT</v>
          </cell>
          <cell r="C21958" t="str">
            <v/>
          </cell>
          <cell r="D21958" t="str">
            <v>BALL VALVE BESI 1"</v>
          </cell>
          <cell r="E21958">
            <v>0</v>
          </cell>
          <cell r="F21958" t="str">
            <v>ERSF</v>
          </cell>
          <cell r="G21958" t="str">
            <v>CI_OTH</v>
          </cell>
          <cell r="H21958" t="str">
            <v>PC</v>
          </cell>
          <cell r="I21958" t="str">
            <v>CPR</v>
          </cell>
          <cell r="J21958" t="str">
            <v/>
          </cell>
          <cell r="K21958" t="str">
            <v>PD</v>
          </cell>
          <cell r="L21958" t="str">
            <v>3045</v>
          </cell>
          <cell r="M21958" t="str">
            <v>V</v>
          </cell>
          <cell r="N21958">
            <v>165000</v>
          </cell>
        </row>
        <row r="21959">
          <cell r="A21959" t="str">
            <v>SP-MSN-OTH-EG-0469</v>
          </cell>
          <cell r="B21959" t="str">
            <v>CINT</v>
          </cell>
          <cell r="C21959" t="str">
            <v/>
          </cell>
          <cell r="D21959" t="str">
            <v>AUTO DRAIN 1"</v>
          </cell>
          <cell r="E21959">
            <v>0</v>
          </cell>
          <cell r="F21959" t="str">
            <v>ERSF</v>
          </cell>
          <cell r="G21959" t="str">
            <v>CI_OTH</v>
          </cell>
          <cell r="H21959" t="str">
            <v>PC</v>
          </cell>
          <cell r="I21959" t="str">
            <v>CPR</v>
          </cell>
          <cell r="J21959" t="str">
            <v/>
          </cell>
          <cell r="K21959" t="str">
            <v>PD</v>
          </cell>
          <cell r="L21959" t="str">
            <v>3045</v>
          </cell>
          <cell r="M21959" t="str">
            <v>V</v>
          </cell>
          <cell r="N21959">
            <v>985000</v>
          </cell>
        </row>
        <row r="21960">
          <cell r="A21960" t="str">
            <v>SP-MSN-OTH-EG-0470</v>
          </cell>
          <cell r="B21960" t="str">
            <v>CINT</v>
          </cell>
          <cell r="C21960" t="str">
            <v/>
          </cell>
          <cell r="D21960" t="str">
            <v>PILLOW BLOCK UCT 205</v>
          </cell>
          <cell r="E21960">
            <v>0</v>
          </cell>
          <cell r="F21960" t="str">
            <v>ERSF</v>
          </cell>
          <cell r="G21960" t="str">
            <v>CI_OTH</v>
          </cell>
          <cell r="H21960" t="str">
            <v>PC</v>
          </cell>
          <cell r="I21960" t="str">
            <v>CPR</v>
          </cell>
          <cell r="J21960" t="str">
            <v/>
          </cell>
          <cell r="K21960" t="str">
            <v>PD</v>
          </cell>
          <cell r="L21960" t="str">
            <v>3045</v>
          </cell>
          <cell r="M21960" t="str">
            <v>V</v>
          </cell>
          <cell r="N21960">
            <v>187500</v>
          </cell>
        </row>
        <row r="21961">
          <cell r="A21961" t="str">
            <v>SP-MSN-OTH-EG-0471</v>
          </cell>
          <cell r="B21961" t="str">
            <v>CINT</v>
          </cell>
          <cell r="C21961" t="str">
            <v/>
          </cell>
          <cell r="D21961" t="str">
            <v>PROXIMITY SENSOR (TM-0801RN0)</v>
          </cell>
          <cell r="E21961">
            <v>0</v>
          </cell>
          <cell r="F21961" t="str">
            <v>ERSF</v>
          </cell>
          <cell r="G21961" t="str">
            <v>CI_OTH</v>
          </cell>
          <cell r="H21961" t="str">
            <v>PC</v>
          </cell>
          <cell r="I21961" t="str">
            <v>CPR</v>
          </cell>
          <cell r="J21961" t="str">
            <v/>
          </cell>
          <cell r="K21961" t="str">
            <v>PD</v>
          </cell>
          <cell r="L21961" t="str">
            <v>3045</v>
          </cell>
          <cell r="M21961" t="str">
            <v>V</v>
          </cell>
          <cell r="N21961">
            <v>1250000</v>
          </cell>
        </row>
        <row r="21962">
          <cell r="A21962" t="str">
            <v>SP-MSN-OTH-EG-0472</v>
          </cell>
          <cell r="B21962" t="str">
            <v>CINT</v>
          </cell>
          <cell r="C21962" t="str">
            <v/>
          </cell>
          <cell r="D21962" t="str">
            <v>PROXIMITY SWITCH JD-1705E1-7M 10-30VDC</v>
          </cell>
          <cell r="E21962">
            <v>0</v>
          </cell>
          <cell r="F21962" t="str">
            <v>ERSF</v>
          </cell>
          <cell r="G21962" t="str">
            <v>CI_OTH</v>
          </cell>
          <cell r="H21962" t="str">
            <v>PC</v>
          </cell>
          <cell r="I21962" t="str">
            <v>CPR</v>
          </cell>
          <cell r="J21962" t="str">
            <v/>
          </cell>
          <cell r="K21962" t="str">
            <v>PD</v>
          </cell>
          <cell r="L21962" t="str">
            <v>3045</v>
          </cell>
          <cell r="M21962" t="str">
            <v>V</v>
          </cell>
          <cell r="N21962">
            <v>925000</v>
          </cell>
        </row>
        <row r="21963">
          <cell r="A21963" t="str">
            <v>SP-MSN-OTH-EG-0473</v>
          </cell>
          <cell r="B21963" t="str">
            <v>CINT</v>
          </cell>
          <cell r="C21963" t="str">
            <v/>
          </cell>
          <cell r="D21963" t="str">
            <v>CHECK VALVE HYD MPW-01-2-40 YUKEN</v>
          </cell>
          <cell r="E21963">
            <v>0</v>
          </cell>
          <cell r="F21963" t="str">
            <v>ERSF</v>
          </cell>
          <cell r="G21963" t="str">
            <v>CI_OTH</v>
          </cell>
          <cell r="H21963" t="str">
            <v>PC</v>
          </cell>
          <cell r="I21963" t="str">
            <v>CPR</v>
          </cell>
          <cell r="J21963" t="str">
            <v/>
          </cell>
          <cell r="K21963" t="str">
            <v>PD</v>
          </cell>
          <cell r="L21963" t="str">
            <v>3045</v>
          </cell>
          <cell r="M21963" t="str">
            <v>V</v>
          </cell>
          <cell r="N21963">
            <v>895000</v>
          </cell>
        </row>
        <row r="21964">
          <cell r="A21964" t="str">
            <v>SP-MSN-OTH-EG-0474</v>
          </cell>
          <cell r="B21964" t="str">
            <v>CINT</v>
          </cell>
          <cell r="C21964" t="str">
            <v/>
          </cell>
          <cell r="D21964" t="str">
            <v>RELAY RR3P-U AC220V 11 PIN</v>
          </cell>
          <cell r="E21964">
            <v>0</v>
          </cell>
          <cell r="F21964" t="str">
            <v>ERSF</v>
          </cell>
          <cell r="G21964" t="str">
            <v>CI_OTH</v>
          </cell>
          <cell r="H21964" t="str">
            <v>PC</v>
          </cell>
          <cell r="I21964" t="str">
            <v>CPR</v>
          </cell>
          <cell r="J21964" t="str">
            <v/>
          </cell>
          <cell r="K21964" t="str">
            <v>PD</v>
          </cell>
          <cell r="L21964" t="str">
            <v>3045</v>
          </cell>
          <cell r="M21964" t="str">
            <v>V</v>
          </cell>
          <cell r="N21964">
            <v>10</v>
          </cell>
        </row>
        <row r="21965">
          <cell r="A21965" t="str">
            <v>SP-MSN-OTH-EG-0475</v>
          </cell>
          <cell r="B21965" t="str">
            <v>CINT</v>
          </cell>
          <cell r="C21965" t="str">
            <v/>
          </cell>
          <cell r="D21965" t="str">
            <v>RELAY RR2P-U AC220V 50/60HZ 8PIN</v>
          </cell>
          <cell r="E21965">
            <v>0</v>
          </cell>
          <cell r="F21965" t="str">
            <v>ERSF</v>
          </cell>
          <cell r="G21965" t="str">
            <v>CI_OTH</v>
          </cell>
          <cell r="H21965" t="str">
            <v>PC</v>
          </cell>
          <cell r="I21965" t="str">
            <v>CPR</v>
          </cell>
          <cell r="J21965" t="str">
            <v/>
          </cell>
          <cell r="K21965" t="str">
            <v>PD</v>
          </cell>
          <cell r="L21965" t="str">
            <v>3045</v>
          </cell>
          <cell r="M21965" t="str">
            <v>V</v>
          </cell>
          <cell r="N21965">
            <v>10</v>
          </cell>
        </row>
        <row r="21966">
          <cell r="A21966" t="str">
            <v>SP-MSN-OTH-EG-0476</v>
          </cell>
          <cell r="B21966" t="str">
            <v>CINT</v>
          </cell>
          <cell r="C21966" t="str">
            <v/>
          </cell>
          <cell r="D21966" t="str">
            <v>SLANG HYD SAE100 R2AP 1/4"X185CM</v>
          </cell>
          <cell r="E21966">
            <v>0</v>
          </cell>
          <cell r="F21966" t="str">
            <v>ERSF</v>
          </cell>
          <cell r="G21966" t="str">
            <v>CI_OTH</v>
          </cell>
          <cell r="H21966" t="str">
            <v>PC</v>
          </cell>
          <cell r="I21966" t="str">
            <v>CPR</v>
          </cell>
          <cell r="J21966" t="str">
            <v/>
          </cell>
          <cell r="K21966" t="str">
            <v>PD</v>
          </cell>
          <cell r="L21966" t="str">
            <v>3045</v>
          </cell>
          <cell r="M21966" t="str">
            <v>V</v>
          </cell>
          <cell r="N21966">
            <v>171580</v>
          </cell>
        </row>
        <row r="21967">
          <cell r="A21967" t="str">
            <v>SP-MSN-OTH-EG-0477</v>
          </cell>
          <cell r="B21967" t="str">
            <v>CINT</v>
          </cell>
          <cell r="C21967" t="str">
            <v/>
          </cell>
          <cell r="D21967" t="str">
            <v>SLANG HYD SEA100 R2AP 3/8"X150CM</v>
          </cell>
          <cell r="E21967">
            <v>0</v>
          </cell>
          <cell r="F21967" t="str">
            <v>ERSF</v>
          </cell>
          <cell r="G21967" t="str">
            <v>CI_OTH</v>
          </cell>
          <cell r="H21967" t="str">
            <v>PC</v>
          </cell>
          <cell r="I21967" t="str">
            <v>CPR</v>
          </cell>
          <cell r="J21967" t="str">
            <v/>
          </cell>
          <cell r="K21967" t="str">
            <v>PD</v>
          </cell>
          <cell r="L21967" t="str">
            <v>3045</v>
          </cell>
          <cell r="M21967" t="str">
            <v>V</v>
          </cell>
          <cell r="N21967">
            <v>200550</v>
          </cell>
        </row>
        <row r="21968">
          <cell r="A21968" t="str">
            <v>SP-MSN-OTH-EG-0478</v>
          </cell>
          <cell r="B21968" t="str">
            <v>CINT</v>
          </cell>
          <cell r="C21968" t="str">
            <v/>
          </cell>
          <cell r="D21968" t="str">
            <v>FLEXIBLE COUPLING FCL 140</v>
          </cell>
          <cell r="E21968">
            <v>0</v>
          </cell>
          <cell r="F21968" t="str">
            <v>ERSF</v>
          </cell>
          <cell r="G21968" t="str">
            <v>CI_OTH</v>
          </cell>
          <cell r="H21968" t="str">
            <v>PC</v>
          </cell>
          <cell r="I21968" t="str">
            <v>CPR</v>
          </cell>
          <cell r="J21968" t="str">
            <v/>
          </cell>
          <cell r="K21968" t="str">
            <v>PD</v>
          </cell>
          <cell r="L21968" t="str">
            <v>3045</v>
          </cell>
          <cell r="M21968" t="str">
            <v>V</v>
          </cell>
          <cell r="N21968">
            <v>390000</v>
          </cell>
        </row>
        <row r="21969">
          <cell r="A21969" t="str">
            <v>SP-MSN-OTH-EG-0479</v>
          </cell>
          <cell r="B21969" t="str">
            <v>CINT</v>
          </cell>
          <cell r="C21969" t="str">
            <v/>
          </cell>
          <cell r="D21969" t="str">
            <v>NOZZLE EQUIPPED PE INJECTOR SAMES</v>
          </cell>
          <cell r="E21969">
            <v>45230</v>
          </cell>
          <cell r="F21969" t="str">
            <v>ERSF</v>
          </cell>
          <cell r="G21969" t="str">
            <v>CI_OTH</v>
          </cell>
          <cell r="H21969" t="str">
            <v>SET</v>
          </cell>
          <cell r="I21969" t="str">
            <v>CPR</v>
          </cell>
          <cell r="J21969" t="str">
            <v/>
          </cell>
          <cell r="K21969" t="str">
            <v>PD</v>
          </cell>
          <cell r="L21969" t="str">
            <v>3045</v>
          </cell>
          <cell r="M21969" t="str">
            <v>V</v>
          </cell>
          <cell r="N21969">
            <v>666667</v>
          </cell>
        </row>
        <row r="21970">
          <cell r="A21970" t="str">
            <v>SP-MSN-OTH-EG-0480</v>
          </cell>
          <cell r="B21970" t="str">
            <v>CINT</v>
          </cell>
          <cell r="C21970" t="str">
            <v/>
          </cell>
          <cell r="D21970" t="str">
            <v>CARTRIDGE KPL IG07-1016561</v>
          </cell>
          <cell r="E21970">
            <v>0</v>
          </cell>
          <cell r="F21970" t="str">
            <v>ERSF</v>
          </cell>
          <cell r="G21970" t="str">
            <v>CI_OTH</v>
          </cell>
          <cell r="H21970" t="str">
            <v>PC</v>
          </cell>
          <cell r="I21970" t="str">
            <v>CPR</v>
          </cell>
          <cell r="J21970" t="str">
            <v/>
          </cell>
          <cell r="K21970" t="str">
            <v>PD</v>
          </cell>
          <cell r="L21970" t="str">
            <v>3045</v>
          </cell>
          <cell r="M21970" t="str">
            <v>V</v>
          </cell>
          <cell r="N21970">
            <v>185000</v>
          </cell>
        </row>
        <row r="21971">
          <cell r="A21971" t="str">
            <v>SP-MSN-OTH-EG-0481</v>
          </cell>
          <cell r="B21971" t="str">
            <v>CINT</v>
          </cell>
          <cell r="C21971" t="str">
            <v/>
          </cell>
          <cell r="D21971" t="str">
            <v>MUR M8 X 1.25</v>
          </cell>
          <cell r="E21971">
            <v>0</v>
          </cell>
          <cell r="F21971" t="str">
            <v>ERSF</v>
          </cell>
          <cell r="G21971" t="str">
            <v>CI_OTH</v>
          </cell>
          <cell r="H21971" t="str">
            <v>PC</v>
          </cell>
          <cell r="I21971" t="str">
            <v>CPR</v>
          </cell>
          <cell r="J21971" t="str">
            <v/>
          </cell>
          <cell r="K21971" t="str">
            <v>PD</v>
          </cell>
          <cell r="L21971" t="str">
            <v>3045</v>
          </cell>
          <cell r="M21971" t="str">
            <v>V</v>
          </cell>
          <cell r="N21971">
            <v>350</v>
          </cell>
        </row>
        <row r="21972">
          <cell r="A21972" t="str">
            <v>SP-MSN-OTH-EG-0482</v>
          </cell>
          <cell r="B21972" t="str">
            <v>CINT</v>
          </cell>
          <cell r="C21972" t="str">
            <v/>
          </cell>
          <cell r="D21972" t="str">
            <v>RING M8</v>
          </cell>
          <cell r="E21972">
            <v>0</v>
          </cell>
          <cell r="F21972" t="str">
            <v>ERSF</v>
          </cell>
          <cell r="G21972" t="str">
            <v>CI_OTH</v>
          </cell>
          <cell r="H21972" t="str">
            <v>PC</v>
          </cell>
          <cell r="I21972" t="str">
            <v>CPR</v>
          </cell>
          <cell r="J21972" t="str">
            <v/>
          </cell>
          <cell r="K21972" t="str">
            <v>PD</v>
          </cell>
          <cell r="L21972" t="str">
            <v>3045</v>
          </cell>
          <cell r="M21972" t="str">
            <v>V</v>
          </cell>
          <cell r="N21972">
            <v>225</v>
          </cell>
        </row>
        <row r="21973">
          <cell r="A21973" t="str">
            <v>SP-MSN-OTH-EG-0483</v>
          </cell>
          <cell r="B21973" t="str">
            <v>CINT</v>
          </cell>
          <cell r="C21973" t="str">
            <v/>
          </cell>
          <cell r="D21973" t="str">
            <v>GEAR BS10-2523,BS10-2524</v>
          </cell>
          <cell r="E21973">
            <v>0</v>
          </cell>
          <cell r="F21973" t="str">
            <v>ERSF</v>
          </cell>
          <cell r="G21973" t="str">
            <v>CI_OTH</v>
          </cell>
          <cell r="H21973" t="str">
            <v>SET</v>
          </cell>
          <cell r="I21973" t="str">
            <v>CPR</v>
          </cell>
          <cell r="J21973" t="str">
            <v/>
          </cell>
          <cell r="K21973" t="str">
            <v>PD</v>
          </cell>
          <cell r="L21973" t="str">
            <v>3045</v>
          </cell>
          <cell r="M21973" t="str">
            <v>V</v>
          </cell>
          <cell r="N21973">
            <v>8700000</v>
          </cell>
        </row>
        <row r="21974">
          <cell r="A21974" t="str">
            <v>SP-MSN-OTH-EG-0484</v>
          </cell>
          <cell r="B21974" t="str">
            <v>CINT</v>
          </cell>
          <cell r="C21974" t="str">
            <v/>
          </cell>
          <cell r="D21974" t="str">
            <v>PROXIMITY SENSOR TIM-0801RNO</v>
          </cell>
          <cell r="E21974">
            <v>0</v>
          </cell>
          <cell r="F21974" t="str">
            <v>ERSF</v>
          </cell>
          <cell r="G21974" t="str">
            <v>CI_OTH</v>
          </cell>
          <cell r="H21974" t="str">
            <v>PC</v>
          </cell>
          <cell r="I21974" t="str">
            <v>CPR</v>
          </cell>
          <cell r="J21974" t="str">
            <v/>
          </cell>
          <cell r="K21974" t="str">
            <v>PD</v>
          </cell>
          <cell r="L21974" t="str">
            <v>3045</v>
          </cell>
          <cell r="M21974" t="str">
            <v>V</v>
          </cell>
          <cell r="N21974">
            <v>1250000</v>
          </cell>
        </row>
        <row r="21975">
          <cell r="A21975" t="str">
            <v>SP-MSN-OTH-EG-0485</v>
          </cell>
          <cell r="B21975" t="str">
            <v>CINT</v>
          </cell>
          <cell r="C21975" t="str">
            <v/>
          </cell>
          <cell r="D21975" t="str">
            <v>BATTERY SR 44</v>
          </cell>
          <cell r="E21975">
            <v>0</v>
          </cell>
          <cell r="F21975" t="str">
            <v>ERSF</v>
          </cell>
          <cell r="G21975" t="str">
            <v>CI_OTH</v>
          </cell>
          <cell r="H21975" t="str">
            <v>PC</v>
          </cell>
          <cell r="I21975" t="str">
            <v>CPR</v>
          </cell>
          <cell r="J21975" t="str">
            <v/>
          </cell>
          <cell r="K21975" t="str">
            <v>PD</v>
          </cell>
          <cell r="L21975" t="str">
            <v>3045</v>
          </cell>
          <cell r="M21975" t="str">
            <v>V</v>
          </cell>
          <cell r="N21975">
            <v>4000</v>
          </cell>
        </row>
        <row r="21976">
          <cell r="A21976" t="str">
            <v>SP-MSN-OTH-EG-0486</v>
          </cell>
          <cell r="B21976" t="str">
            <v>CINT</v>
          </cell>
          <cell r="C21976" t="str">
            <v/>
          </cell>
          <cell r="D21976" t="str">
            <v>BATTERY CR2032-3V</v>
          </cell>
          <cell r="E21976">
            <v>0</v>
          </cell>
          <cell r="F21976" t="str">
            <v>ERSF</v>
          </cell>
          <cell r="G21976" t="str">
            <v>CI_OTH</v>
          </cell>
          <cell r="H21976" t="str">
            <v>PC</v>
          </cell>
          <cell r="I21976" t="str">
            <v>CPR</v>
          </cell>
          <cell r="J21976" t="str">
            <v/>
          </cell>
          <cell r="K21976" t="str">
            <v>PD</v>
          </cell>
          <cell r="L21976" t="str">
            <v>3045</v>
          </cell>
          <cell r="M21976" t="str">
            <v>V</v>
          </cell>
          <cell r="N21976">
            <v>8000</v>
          </cell>
        </row>
        <row r="21977">
          <cell r="A21977" t="str">
            <v>SP-MSN-OTH-EG-0487</v>
          </cell>
          <cell r="B21977" t="str">
            <v>CINT</v>
          </cell>
          <cell r="C21977" t="str">
            <v/>
          </cell>
          <cell r="D21977" t="str">
            <v>BATTERY ALKALINE AAA</v>
          </cell>
          <cell r="E21977">
            <v>0</v>
          </cell>
          <cell r="F21977" t="str">
            <v>ERSF</v>
          </cell>
          <cell r="G21977" t="str">
            <v>CI_OTH</v>
          </cell>
          <cell r="H21977" t="str">
            <v>PC</v>
          </cell>
          <cell r="I21977" t="str">
            <v>CPR</v>
          </cell>
          <cell r="J21977" t="str">
            <v/>
          </cell>
          <cell r="K21977" t="str">
            <v>PD</v>
          </cell>
          <cell r="L21977" t="str">
            <v>3045</v>
          </cell>
          <cell r="M21977" t="str">
            <v>V</v>
          </cell>
          <cell r="N21977">
            <v>16000</v>
          </cell>
        </row>
        <row r="21978">
          <cell r="A21978" t="str">
            <v>SP-MSN-OTH-EG-0488</v>
          </cell>
          <cell r="B21978" t="str">
            <v>CINT</v>
          </cell>
          <cell r="C21978" t="str">
            <v/>
          </cell>
          <cell r="D21978" t="str">
            <v>BATTERY LITHIUM ER-6V/3.6AA+SOCKET</v>
          </cell>
          <cell r="E21978">
            <v>0</v>
          </cell>
          <cell r="F21978" t="str">
            <v>ERSF</v>
          </cell>
          <cell r="G21978" t="str">
            <v>CI_OTH</v>
          </cell>
          <cell r="H21978" t="str">
            <v>PC</v>
          </cell>
          <cell r="I21978" t="str">
            <v>CPR</v>
          </cell>
          <cell r="J21978" t="str">
            <v/>
          </cell>
          <cell r="K21978" t="str">
            <v>PD</v>
          </cell>
          <cell r="L21978" t="str">
            <v>3045</v>
          </cell>
          <cell r="M21978" t="str">
            <v>V</v>
          </cell>
          <cell r="N21978">
            <v>385000</v>
          </cell>
        </row>
        <row r="21979">
          <cell r="A21979" t="str">
            <v>SP-MSN-OTH-EG-0489</v>
          </cell>
          <cell r="B21979" t="str">
            <v>CINT</v>
          </cell>
          <cell r="C21979" t="str">
            <v/>
          </cell>
          <cell r="D21979" t="str">
            <v>RANTAI RS 80</v>
          </cell>
          <cell r="E21979">
            <v>0</v>
          </cell>
          <cell r="F21979" t="str">
            <v>ERSF</v>
          </cell>
          <cell r="G21979" t="str">
            <v>CI_OTH</v>
          </cell>
          <cell r="H21979" t="str">
            <v>BOX</v>
          </cell>
          <cell r="I21979" t="str">
            <v>CPR</v>
          </cell>
          <cell r="J21979" t="str">
            <v/>
          </cell>
          <cell r="K21979" t="str">
            <v>PD</v>
          </cell>
          <cell r="L21979" t="str">
            <v>3045</v>
          </cell>
          <cell r="M21979" t="str">
            <v>V</v>
          </cell>
          <cell r="N21979">
            <v>1875500</v>
          </cell>
        </row>
        <row r="21980">
          <cell r="A21980" t="str">
            <v>SP-MSN-OTH-EG-0490</v>
          </cell>
          <cell r="B21980" t="str">
            <v>CINT</v>
          </cell>
          <cell r="C21980" t="str">
            <v/>
          </cell>
          <cell r="D21980" t="str">
            <v>KNEE PVC 1"</v>
          </cell>
          <cell r="E21980">
            <v>0</v>
          </cell>
          <cell r="F21980" t="str">
            <v>ERSF</v>
          </cell>
          <cell r="G21980" t="str">
            <v>CI_OTH</v>
          </cell>
          <cell r="H21980" t="str">
            <v>PC</v>
          </cell>
          <cell r="I21980" t="str">
            <v>CPR</v>
          </cell>
          <cell r="J21980" t="str">
            <v/>
          </cell>
          <cell r="K21980" t="str">
            <v>PD</v>
          </cell>
          <cell r="L21980" t="str">
            <v>3045</v>
          </cell>
          <cell r="M21980" t="str">
            <v>V</v>
          </cell>
          <cell r="N21980">
            <v>6000</v>
          </cell>
        </row>
        <row r="21981">
          <cell r="A21981" t="str">
            <v>SP-MSN-OTH-EG-0491</v>
          </cell>
          <cell r="B21981" t="str">
            <v>CINT</v>
          </cell>
          <cell r="C21981" t="str">
            <v/>
          </cell>
          <cell r="D21981" t="str">
            <v>KNEE PVC 3/4"</v>
          </cell>
          <cell r="E21981">
            <v>0</v>
          </cell>
          <cell r="F21981" t="str">
            <v>ERSF</v>
          </cell>
          <cell r="G21981" t="str">
            <v>CI_OTH</v>
          </cell>
          <cell r="H21981" t="str">
            <v>PC</v>
          </cell>
          <cell r="I21981" t="str">
            <v>CPR</v>
          </cell>
          <cell r="J21981" t="str">
            <v/>
          </cell>
          <cell r="K21981" t="str">
            <v>PD</v>
          </cell>
          <cell r="L21981" t="str">
            <v>3045</v>
          </cell>
          <cell r="M21981" t="str">
            <v>V</v>
          </cell>
          <cell r="N21981">
            <v>5000</v>
          </cell>
        </row>
        <row r="21982">
          <cell r="A21982" t="str">
            <v>SP-MSN-OTH-EG-0492</v>
          </cell>
          <cell r="B21982" t="str">
            <v>CINT</v>
          </cell>
          <cell r="C21982" t="str">
            <v/>
          </cell>
          <cell r="D21982" t="str">
            <v>KNEE PVC 1 1/2"</v>
          </cell>
          <cell r="E21982">
            <v>0</v>
          </cell>
          <cell r="F21982" t="str">
            <v>ERSF</v>
          </cell>
          <cell r="G21982" t="str">
            <v>CI_OTH</v>
          </cell>
          <cell r="H21982" t="str">
            <v>PC</v>
          </cell>
          <cell r="I21982" t="str">
            <v>CPR</v>
          </cell>
          <cell r="J21982" t="str">
            <v/>
          </cell>
          <cell r="K21982" t="str">
            <v>PD</v>
          </cell>
          <cell r="L21982" t="str">
            <v>3045</v>
          </cell>
          <cell r="M21982" t="str">
            <v>V</v>
          </cell>
          <cell r="N21982">
            <v>17500</v>
          </cell>
        </row>
        <row r="21983">
          <cell r="A21983" t="str">
            <v>SP-MSN-OTH-EG-0493</v>
          </cell>
          <cell r="B21983" t="str">
            <v>CINT</v>
          </cell>
          <cell r="C21983" t="str">
            <v/>
          </cell>
          <cell r="D21983" t="str">
            <v>TEE PVC 1"</v>
          </cell>
          <cell r="E21983">
            <v>0</v>
          </cell>
          <cell r="F21983" t="str">
            <v>ERSF</v>
          </cell>
          <cell r="G21983" t="str">
            <v>CI_OTH</v>
          </cell>
          <cell r="H21983" t="str">
            <v>PC</v>
          </cell>
          <cell r="I21983" t="str">
            <v>CPR</v>
          </cell>
          <cell r="J21983" t="str">
            <v/>
          </cell>
          <cell r="K21983" t="str">
            <v>PD</v>
          </cell>
          <cell r="L21983" t="str">
            <v>3045</v>
          </cell>
          <cell r="M21983" t="str">
            <v>V</v>
          </cell>
          <cell r="N21983">
            <v>7000</v>
          </cell>
        </row>
        <row r="21984">
          <cell r="A21984" t="str">
            <v>SP-MSN-OTH-EG-0494</v>
          </cell>
          <cell r="B21984" t="str">
            <v>CINT</v>
          </cell>
          <cell r="C21984" t="str">
            <v/>
          </cell>
          <cell r="D21984" t="str">
            <v>TEE PVC 3/4"</v>
          </cell>
          <cell r="E21984">
            <v>0</v>
          </cell>
          <cell r="F21984" t="str">
            <v>ERSF</v>
          </cell>
          <cell r="G21984" t="str">
            <v>CI_OTH</v>
          </cell>
          <cell r="H21984" t="str">
            <v>PC</v>
          </cell>
          <cell r="I21984" t="str">
            <v>CPR</v>
          </cell>
          <cell r="J21984" t="str">
            <v/>
          </cell>
          <cell r="K21984" t="str">
            <v>PD</v>
          </cell>
          <cell r="L21984" t="str">
            <v>3045</v>
          </cell>
          <cell r="M21984" t="str">
            <v>V</v>
          </cell>
          <cell r="N21984">
            <v>6000</v>
          </cell>
        </row>
        <row r="21985">
          <cell r="A21985" t="str">
            <v>SP-MSN-OTH-EG-0495</v>
          </cell>
          <cell r="B21985" t="str">
            <v>CINT</v>
          </cell>
          <cell r="C21985" t="str">
            <v/>
          </cell>
          <cell r="D21985" t="str">
            <v>TEE PVC 1 1/2 "</v>
          </cell>
          <cell r="E21985">
            <v>0</v>
          </cell>
          <cell r="F21985" t="str">
            <v>ERSF</v>
          </cell>
          <cell r="G21985" t="str">
            <v>CI_OTH</v>
          </cell>
          <cell r="H21985" t="str">
            <v>PC</v>
          </cell>
          <cell r="I21985" t="str">
            <v>CPR</v>
          </cell>
          <cell r="J21985" t="str">
            <v/>
          </cell>
          <cell r="K21985" t="str">
            <v>PD</v>
          </cell>
          <cell r="L21985" t="str">
            <v>3045</v>
          </cell>
          <cell r="M21985" t="str">
            <v>V</v>
          </cell>
          <cell r="N21985">
            <v>10</v>
          </cell>
        </row>
        <row r="21986">
          <cell r="A21986" t="str">
            <v>SP-MSN-OTH-EG-0496</v>
          </cell>
          <cell r="B21986" t="str">
            <v>CINT</v>
          </cell>
          <cell r="C21986" t="str">
            <v/>
          </cell>
          <cell r="D21986" t="str">
            <v>SOCKET PVC 3/4 "</v>
          </cell>
          <cell r="E21986">
            <v>0</v>
          </cell>
          <cell r="F21986" t="str">
            <v>ERSF</v>
          </cell>
          <cell r="G21986" t="str">
            <v>CI_OTH</v>
          </cell>
          <cell r="H21986" t="str">
            <v>PC</v>
          </cell>
          <cell r="I21986" t="str">
            <v>CPR</v>
          </cell>
          <cell r="J21986" t="str">
            <v/>
          </cell>
          <cell r="K21986" t="str">
            <v>PD</v>
          </cell>
          <cell r="L21986" t="str">
            <v>3045</v>
          </cell>
          <cell r="M21986" t="str">
            <v>V</v>
          </cell>
          <cell r="N21986">
            <v>5000</v>
          </cell>
        </row>
        <row r="21987">
          <cell r="A21987" t="str">
            <v>SP-MSN-OTH-EG-0497</v>
          </cell>
          <cell r="B21987" t="str">
            <v>CINT</v>
          </cell>
          <cell r="C21987" t="str">
            <v/>
          </cell>
          <cell r="D21987" t="str">
            <v>SOCKET PVC 1"</v>
          </cell>
          <cell r="E21987">
            <v>0</v>
          </cell>
          <cell r="F21987" t="str">
            <v>ERSF</v>
          </cell>
          <cell r="G21987" t="str">
            <v>CI_OTH</v>
          </cell>
          <cell r="H21987" t="str">
            <v>PC</v>
          </cell>
          <cell r="I21987" t="str">
            <v>CPR</v>
          </cell>
          <cell r="J21987" t="str">
            <v/>
          </cell>
          <cell r="K21987" t="str">
            <v>PD</v>
          </cell>
          <cell r="L21987" t="str">
            <v>3045</v>
          </cell>
          <cell r="M21987" t="str">
            <v>V</v>
          </cell>
          <cell r="N21987">
            <v>6000</v>
          </cell>
        </row>
        <row r="21988">
          <cell r="A21988" t="str">
            <v>SP-MSN-OTH-EG-0498</v>
          </cell>
          <cell r="B21988" t="str">
            <v>CINT</v>
          </cell>
          <cell r="C21988" t="str">
            <v/>
          </cell>
          <cell r="D21988" t="str">
            <v>SOCKET PVC 2"</v>
          </cell>
          <cell r="E21988">
            <v>0</v>
          </cell>
          <cell r="F21988" t="str">
            <v>ERSF</v>
          </cell>
          <cell r="G21988" t="str">
            <v>CI_OTH</v>
          </cell>
          <cell r="H21988" t="str">
            <v>PC</v>
          </cell>
          <cell r="I21988" t="str">
            <v>CPR</v>
          </cell>
          <cell r="J21988" t="str">
            <v/>
          </cell>
          <cell r="K21988" t="str">
            <v>PD</v>
          </cell>
          <cell r="L21988" t="str">
            <v>3045</v>
          </cell>
          <cell r="M21988" t="str">
            <v>V</v>
          </cell>
          <cell r="N21988">
            <v>17500</v>
          </cell>
        </row>
        <row r="21989">
          <cell r="A21989" t="str">
            <v>SP-MSN-OTH-EG-0499</v>
          </cell>
          <cell r="B21989" t="str">
            <v>CINT</v>
          </cell>
          <cell r="C21989" t="str">
            <v/>
          </cell>
          <cell r="D21989" t="str">
            <v>SOCKET PVC 1 1/2"</v>
          </cell>
          <cell r="E21989">
            <v>0</v>
          </cell>
          <cell r="F21989" t="str">
            <v>ERSF</v>
          </cell>
          <cell r="G21989" t="str">
            <v>CI_OTH</v>
          </cell>
          <cell r="H21989" t="str">
            <v>PC</v>
          </cell>
          <cell r="I21989" t="str">
            <v>CPR</v>
          </cell>
          <cell r="J21989" t="str">
            <v/>
          </cell>
          <cell r="K21989" t="str">
            <v>PD</v>
          </cell>
          <cell r="L21989" t="str">
            <v>3045</v>
          </cell>
          <cell r="M21989" t="str">
            <v>V</v>
          </cell>
          <cell r="N21989">
            <v>15000</v>
          </cell>
        </row>
        <row r="21990">
          <cell r="A21990" t="str">
            <v>SP-MSN-OTH-EG-0500</v>
          </cell>
          <cell r="B21990" t="str">
            <v>CINT</v>
          </cell>
          <cell r="C21990" t="str">
            <v/>
          </cell>
          <cell r="D21990" t="str">
            <v>KARET COUPLING NM-97</v>
          </cell>
          <cell r="E21990">
            <v>0</v>
          </cell>
          <cell r="F21990" t="str">
            <v>ERSF</v>
          </cell>
          <cell r="G21990" t="str">
            <v>CI_OTH</v>
          </cell>
          <cell r="H21990" t="str">
            <v>PC</v>
          </cell>
          <cell r="I21990" t="str">
            <v>CPR</v>
          </cell>
          <cell r="J21990" t="str">
            <v/>
          </cell>
          <cell r="K21990" t="str">
            <v>PD</v>
          </cell>
          <cell r="L21990" t="str">
            <v>3045</v>
          </cell>
          <cell r="M21990" t="str">
            <v>V</v>
          </cell>
          <cell r="N21990">
            <v>80000</v>
          </cell>
        </row>
        <row r="21991">
          <cell r="A21991" t="str">
            <v>SP-MSN-OTH-EG-0501</v>
          </cell>
          <cell r="B21991" t="str">
            <v>CINT</v>
          </cell>
          <cell r="C21991" t="str">
            <v/>
          </cell>
          <cell r="D21991" t="str">
            <v>BAND HEATER MEALTING 500W-380V</v>
          </cell>
          <cell r="E21991">
            <v>0</v>
          </cell>
          <cell r="F21991" t="str">
            <v>ERSF</v>
          </cell>
          <cell r="G21991" t="str">
            <v>CI_OTH</v>
          </cell>
          <cell r="H21991" t="str">
            <v>PC</v>
          </cell>
          <cell r="I21991" t="str">
            <v>CPR</v>
          </cell>
          <cell r="J21991" t="str">
            <v/>
          </cell>
          <cell r="K21991" t="str">
            <v>PD</v>
          </cell>
          <cell r="L21991" t="str">
            <v>3045</v>
          </cell>
          <cell r="M21991" t="str">
            <v>V</v>
          </cell>
          <cell r="N21991">
            <v>243000</v>
          </cell>
        </row>
        <row r="21992">
          <cell r="A21992" t="str">
            <v>SP-MSN-OTH-EG-0502</v>
          </cell>
          <cell r="B21992" t="str">
            <v>CINT</v>
          </cell>
          <cell r="C21992" t="str">
            <v/>
          </cell>
          <cell r="D21992" t="str">
            <v>SQUARE HEATER MEALTING 1100W-380V</v>
          </cell>
          <cell r="E21992">
            <v>0</v>
          </cell>
          <cell r="F21992" t="str">
            <v>ERSF</v>
          </cell>
          <cell r="G21992" t="str">
            <v>CI_OTH</v>
          </cell>
          <cell r="H21992" t="str">
            <v>PC</v>
          </cell>
          <cell r="I21992" t="str">
            <v>CPR</v>
          </cell>
          <cell r="J21992" t="str">
            <v/>
          </cell>
          <cell r="K21992" t="str">
            <v>PD</v>
          </cell>
          <cell r="L21992" t="str">
            <v>3045</v>
          </cell>
          <cell r="M21992" t="str">
            <v>V</v>
          </cell>
          <cell r="N21992">
            <v>177000</v>
          </cell>
        </row>
        <row r="21993">
          <cell r="A21993" t="str">
            <v>SP-MSN-OTH-EG-0503</v>
          </cell>
          <cell r="B21993" t="str">
            <v>CINT</v>
          </cell>
          <cell r="C21993" t="str">
            <v/>
          </cell>
          <cell r="D21993" t="str">
            <v>HEXAGONAL HEATER MEALTING 1110W-380V</v>
          </cell>
          <cell r="E21993">
            <v>0</v>
          </cell>
          <cell r="F21993" t="str">
            <v>ERSF</v>
          </cell>
          <cell r="G21993" t="str">
            <v>CI_OTH</v>
          </cell>
          <cell r="H21993" t="str">
            <v>PC</v>
          </cell>
          <cell r="I21993" t="str">
            <v>CPR</v>
          </cell>
          <cell r="J21993" t="str">
            <v/>
          </cell>
          <cell r="K21993" t="str">
            <v>PD</v>
          </cell>
          <cell r="L21993" t="str">
            <v>3045</v>
          </cell>
          <cell r="M21993" t="str">
            <v>V</v>
          </cell>
          <cell r="N21993">
            <v>256500</v>
          </cell>
        </row>
        <row r="21994">
          <cell r="A21994" t="str">
            <v>SP-MSN-OTH-EG-0504</v>
          </cell>
          <cell r="B21994" t="str">
            <v>CINT</v>
          </cell>
          <cell r="C21994" t="str">
            <v/>
          </cell>
          <cell r="D21994" t="str">
            <v>SOCKET DRAT DALAM 2" PVC</v>
          </cell>
          <cell r="E21994">
            <v>0</v>
          </cell>
          <cell r="F21994" t="str">
            <v>ERSF</v>
          </cell>
          <cell r="G21994" t="str">
            <v>CI_OTH</v>
          </cell>
          <cell r="H21994" t="str">
            <v>PC</v>
          </cell>
          <cell r="I21994" t="str">
            <v>CPR</v>
          </cell>
          <cell r="J21994" t="str">
            <v/>
          </cell>
          <cell r="K21994" t="str">
            <v>PD</v>
          </cell>
          <cell r="L21994" t="str">
            <v>3045</v>
          </cell>
          <cell r="M21994" t="str">
            <v>V</v>
          </cell>
          <cell r="N21994">
            <v>17500</v>
          </cell>
        </row>
        <row r="21995">
          <cell r="A21995" t="str">
            <v>SP-MSN-OTH-EG-0505</v>
          </cell>
          <cell r="B21995" t="str">
            <v>CINT</v>
          </cell>
          <cell r="C21995" t="str">
            <v/>
          </cell>
          <cell r="D21995" t="str">
            <v>SOCKET DRAT DALAM 1" PVC</v>
          </cell>
          <cell r="E21995">
            <v>0</v>
          </cell>
          <cell r="F21995" t="str">
            <v>ERSF</v>
          </cell>
          <cell r="G21995" t="str">
            <v>CI_OTH</v>
          </cell>
          <cell r="H21995" t="str">
            <v>PC</v>
          </cell>
          <cell r="I21995" t="str">
            <v>CPR</v>
          </cell>
          <cell r="J21995" t="str">
            <v/>
          </cell>
          <cell r="K21995" t="str">
            <v>PD</v>
          </cell>
          <cell r="L21995" t="str">
            <v>3045</v>
          </cell>
          <cell r="M21995" t="str">
            <v>V</v>
          </cell>
          <cell r="N21995">
            <v>6000</v>
          </cell>
        </row>
        <row r="21996">
          <cell r="A21996" t="str">
            <v>SP-MSN-OTH-EG-0506</v>
          </cell>
          <cell r="B21996" t="str">
            <v>CINT</v>
          </cell>
          <cell r="C21996" t="str">
            <v/>
          </cell>
          <cell r="D21996" t="str">
            <v>MC BLACK DIA 80 X 1000</v>
          </cell>
          <cell r="E21996">
            <v>0</v>
          </cell>
          <cell r="F21996" t="str">
            <v>ERSF</v>
          </cell>
          <cell r="G21996" t="str">
            <v>CI_OTH</v>
          </cell>
          <cell r="H21996" t="str">
            <v>PC</v>
          </cell>
          <cell r="I21996" t="str">
            <v>CPR</v>
          </cell>
          <cell r="J21996" t="str">
            <v/>
          </cell>
          <cell r="K21996" t="str">
            <v>PD</v>
          </cell>
          <cell r="L21996" t="str">
            <v>3045</v>
          </cell>
          <cell r="M21996" t="str">
            <v>V</v>
          </cell>
          <cell r="N21996">
            <v>775000</v>
          </cell>
        </row>
        <row r="21997">
          <cell r="A21997" t="str">
            <v>SP-MSN-OTH-EG-0508</v>
          </cell>
          <cell r="B21997" t="str">
            <v>CINT</v>
          </cell>
          <cell r="C21997" t="str">
            <v/>
          </cell>
          <cell r="D21997" t="str">
            <v>AS BESI HEXAGONAL 30MM X 1000MM</v>
          </cell>
          <cell r="E21997">
            <v>0</v>
          </cell>
          <cell r="F21997" t="str">
            <v>ERSF</v>
          </cell>
          <cell r="G21997" t="str">
            <v>CI_OTH</v>
          </cell>
          <cell r="H21997" t="str">
            <v>PC</v>
          </cell>
          <cell r="I21997" t="str">
            <v>CPR</v>
          </cell>
          <cell r="J21997" t="str">
            <v/>
          </cell>
          <cell r="K21997" t="str">
            <v>PD</v>
          </cell>
          <cell r="L21997" t="str">
            <v>3045</v>
          </cell>
          <cell r="M21997" t="str">
            <v>V</v>
          </cell>
          <cell r="N21997">
            <v>517500</v>
          </cell>
        </row>
        <row r="21998">
          <cell r="A21998" t="str">
            <v>SP-MSN-OTH-EG-0509</v>
          </cell>
          <cell r="B21998" t="str">
            <v>CINT</v>
          </cell>
          <cell r="C21998" t="str">
            <v/>
          </cell>
          <cell r="D21998" t="str">
            <v>AS BESI HEXAGONAL 36MM X 1000MM</v>
          </cell>
          <cell r="E21998">
            <v>0</v>
          </cell>
          <cell r="F21998" t="str">
            <v>ERSF</v>
          </cell>
          <cell r="G21998" t="str">
            <v>CI_OTH</v>
          </cell>
          <cell r="H21998" t="str">
            <v>PC</v>
          </cell>
          <cell r="I21998" t="str">
            <v>CPR</v>
          </cell>
          <cell r="J21998" t="str">
            <v/>
          </cell>
          <cell r="K21998" t="str">
            <v>PD</v>
          </cell>
          <cell r="L21998" t="str">
            <v>3045</v>
          </cell>
          <cell r="M21998" t="str">
            <v>V</v>
          </cell>
          <cell r="N21998">
            <v>603750</v>
          </cell>
        </row>
        <row r="21999">
          <cell r="A21999" t="str">
            <v>SP-MSN-OTH-EG-0510</v>
          </cell>
          <cell r="B21999" t="str">
            <v>CINT</v>
          </cell>
          <cell r="C21999" t="str">
            <v/>
          </cell>
          <cell r="D21999" t="str">
            <v>FLOAT VALVE 3/4" YUTA</v>
          </cell>
          <cell r="E21999">
            <v>0</v>
          </cell>
          <cell r="F21999" t="str">
            <v>ERSF</v>
          </cell>
          <cell r="G21999" t="str">
            <v>CI_OTH</v>
          </cell>
          <cell r="H21999" t="str">
            <v>PC</v>
          </cell>
          <cell r="I21999" t="str">
            <v>CPR</v>
          </cell>
          <cell r="J21999" t="str">
            <v/>
          </cell>
          <cell r="K21999" t="str">
            <v>PD</v>
          </cell>
          <cell r="L21999" t="str">
            <v>3045</v>
          </cell>
          <cell r="M21999" t="str">
            <v>V</v>
          </cell>
          <cell r="N21999">
            <v>165000</v>
          </cell>
        </row>
        <row r="22000">
          <cell r="A22000" t="str">
            <v>SP-MSN-OTH-EG-0511</v>
          </cell>
          <cell r="B22000" t="str">
            <v>CINT</v>
          </cell>
          <cell r="C22000" t="str">
            <v/>
          </cell>
          <cell r="D22000" t="str">
            <v>KNEE BESI DRAT 1"</v>
          </cell>
          <cell r="E22000">
            <v>0</v>
          </cell>
          <cell r="F22000" t="str">
            <v>ERSF</v>
          </cell>
          <cell r="G22000" t="str">
            <v>CI_OTH</v>
          </cell>
          <cell r="H22000" t="str">
            <v>PC</v>
          </cell>
          <cell r="I22000" t="str">
            <v>CPR</v>
          </cell>
          <cell r="J22000" t="str">
            <v/>
          </cell>
          <cell r="K22000" t="str">
            <v>PD</v>
          </cell>
          <cell r="L22000" t="str">
            <v>3045</v>
          </cell>
          <cell r="M22000" t="str">
            <v>V</v>
          </cell>
          <cell r="N22000">
            <v>25000</v>
          </cell>
        </row>
        <row r="22001">
          <cell r="A22001" t="str">
            <v>SP-MSN-OTH-EG-0512</v>
          </cell>
          <cell r="B22001" t="str">
            <v>CINT</v>
          </cell>
          <cell r="C22001" t="str">
            <v/>
          </cell>
          <cell r="D22001" t="str">
            <v>SOCKET BESI DRAT 1"</v>
          </cell>
          <cell r="E22001">
            <v>0</v>
          </cell>
          <cell r="F22001" t="str">
            <v>ERSF</v>
          </cell>
          <cell r="G22001" t="str">
            <v>CI_OTH</v>
          </cell>
          <cell r="H22001" t="str">
            <v>PC</v>
          </cell>
          <cell r="I22001" t="str">
            <v>CPR</v>
          </cell>
          <cell r="J22001" t="str">
            <v/>
          </cell>
          <cell r="K22001" t="str">
            <v>PD</v>
          </cell>
          <cell r="L22001" t="str">
            <v>3045</v>
          </cell>
          <cell r="M22001" t="str">
            <v>V</v>
          </cell>
          <cell r="N22001">
            <v>20000</v>
          </cell>
        </row>
        <row r="22002">
          <cell r="A22002" t="str">
            <v>SP-MSN-OTH-EG-0513</v>
          </cell>
          <cell r="B22002" t="str">
            <v>CINT</v>
          </cell>
          <cell r="C22002" t="str">
            <v/>
          </cell>
          <cell r="D22002" t="str">
            <v>TEE BESI DRAT 1"</v>
          </cell>
          <cell r="E22002">
            <v>0</v>
          </cell>
          <cell r="F22002" t="str">
            <v>ERSF</v>
          </cell>
          <cell r="G22002" t="str">
            <v>CI_OTH</v>
          </cell>
          <cell r="H22002" t="str">
            <v>PC</v>
          </cell>
          <cell r="I22002" t="str">
            <v>CPR</v>
          </cell>
          <cell r="J22002" t="str">
            <v/>
          </cell>
          <cell r="K22002" t="str">
            <v>PD</v>
          </cell>
          <cell r="L22002" t="str">
            <v>3045</v>
          </cell>
          <cell r="M22002" t="str">
            <v>V</v>
          </cell>
          <cell r="N22002">
            <v>30000</v>
          </cell>
        </row>
        <row r="22003">
          <cell r="A22003" t="str">
            <v>SP-MSN-OTH-EG-0514</v>
          </cell>
          <cell r="B22003" t="str">
            <v>CINT</v>
          </cell>
          <cell r="C22003" t="str">
            <v/>
          </cell>
          <cell r="D22003" t="str">
            <v>BALL VALVE BESI 3/4</v>
          </cell>
          <cell r="E22003">
            <v>0</v>
          </cell>
          <cell r="F22003" t="str">
            <v>ERSF</v>
          </cell>
          <cell r="G22003" t="str">
            <v>CI_OTH</v>
          </cell>
          <cell r="H22003" t="str">
            <v>PC</v>
          </cell>
          <cell r="I22003" t="str">
            <v>CPR</v>
          </cell>
          <cell r="J22003" t="str">
            <v/>
          </cell>
          <cell r="K22003" t="str">
            <v>PD</v>
          </cell>
          <cell r="L22003" t="str">
            <v>3045</v>
          </cell>
          <cell r="M22003" t="str">
            <v>V</v>
          </cell>
          <cell r="N22003">
            <v>45000</v>
          </cell>
        </row>
        <row r="22004">
          <cell r="A22004" t="str">
            <v>SP-MSN-OTH-EG-0515</v>
          </cell>
          <cell r="B22004" t="str">
            <v>CINT</v>
          </cell>
          <cell r="C22004" t="str">
            <v/>
          </cell>
          <cell r="D22004" t="str">
            <v>FAN SPRAY NOZZLE SAMES</v>
          </cell>
          <cell r="E22004">
            <v>0</v>
          </cell>
          <cell r="F22004" t="str">
            <v>ERSF</v>
          </cell>
          <cell r="G22004" t="str">
            <v>CI_OTH</v>
          </cell>
          <cell r="H22004" t="str">
            <v>SET</v>
          </cell>
          <cell r="I22004" t="str">
            <v>CPR</v>
          </cell>
          <cell r="J22004" t="str">
            <v/>
          </cell>
          <cell r="K22004" t="str">
            <v>PD</v>
          </cell>
          <cell r="L22004" t="str">
            <v>3045</v>
          </cell>
          <cell r="M22004" t="str">
            <v>V</v>
          </cell>
          <cell r="N22004">
            <v>3800000</v>
          </cell>
        </row>
        <row r="22005">
          <cell r="A22005" t="str">
            <v>SP-MSN-OTH-EG-0516</v>
          </cell>
          <cell r="B22005" t="str">
            <v>CINT</v>
          </cell>
          <cell r="C22005" t="str">
            <v/>
          </cell>
          <cell r="D22005" t="str">
            <v>POMPA CENTRIFUGAL CVQ-0512 1/2HP-220V</v>
          </cell>
          <cell r="E22005">
            <v>0</v>
          </cell>
          <cell r="F22005" t="str">
            <v>ERSF</v>
          </cell>
          <cell r="G22005" t="str">
            <v>CI_OTH</v>
          </cell>
          <cell r="H22005" t="str">
            <v>PC</v>
          </cell>
          <cell r="I22005" t="str">
            <v>CPR</v>
          </cell>
          <cell r="J22005" t="str">
            <v/>
          </cell>
          <cell r="K22005" t="str">
            <v>PD</v>
          </cell>
          <cell r="L22005" t="str">
            <v>3045</v>
          </cell>
          <cell r="M22005" t="str">
            <v>V</v>
          </cell>
          <cell r="N22005">
            <v>7261262</v>
          </cell>
        </row>
        <row r="22006">
          <cell r="A22006" t="str">
            <v>SP-MSN-OTH-EG-0517</v>
          </cell>
          <cell r="B22006" t="str">
            <v>CINT</v>
          </cell>
          <cell r="C22006" t="str">
            <v/>
          </cell>
          <cell r="D22006" t="str">
            <v>DOWEL DRILL 6.0 X 70 X 10 RH</v>
          </cell>
          <cell r="E22006">
            <v>0</v>
          </cell>
          <cell r="F22006" t="str">
            <v>ERSF</v>
          </cell>
          <cell r="G22006" t="str">
            <v>CI_OTH</v>
          </cell>
          <cell r="H22006" t="str">
            <v>PC</v>
          </cell>
          <cell r="I22006" t="str">
            <v>CPR</v>
          </cell>
          <cell r="J22006" t="str">
            <v/>
          </cell>
          <cell r="K22006" t="str">
            <v>PD</v>
          </cell>
          <cell r="L22006" t="str">
            <v>3045</v>
          </cell>
          <cell r="M22006" t="str">
            <v>V</v>
          </cell>
          <cell r="N22006">
            <v>10000</v>
          </cell>
        </row>
        <row r="22007">
          <cell r="A22007" t="str">
            <v>SP-MSN-OTH-EG-0518</v>
          </cell>
          <cell r="B22007" t="str">
            <v>CINT</v>
          </cell>
          <cell r="C22007" t="str">
            <v/>
          </cell>
          <cell r="D22007" t="str">
            <v>DOWEL DRILL 6.0 X 70 X 10 LH</v>
          </cell>
          <cell r="E22007">
            <v>0</v>
          </cell>
          <cell r="F22007" t="str">
            <v>ERSF</v>
          </cell>
          <cell r="G22007" t="str">
            <v>CI_OTH</v>
          </cell>
          <cell r="H22007" t="str">
            <v>PC</v>
          </cell>
          <cell r="I22007" t="str">
            <v>CPR</v>
          </cell>
          <cell r="J22007" t="str">
            <v/>
          </cell>
          <cell r="K22007" t="str">
            <v>PD</v>
          </cell>
          <cell r="L22007" t="str">
            <v>3045</v>
          </cell>
          <cell r="M22007" t="str">
            <v>V</v>
          </cell>
          <cell r="N22007">
            <v>10000</v>
          </cell>
        </row>
        <row r="22008">
          <cell r="A22008" t="str">
            <v>SP-MSN-OTH-EG-0519</v>
          </cell>
          <cell r="B22008" t="str">
            <v>CINT</v>
          </cell>
          <cell r="C22008" t="str">
            <v/>
          </cell>
          <cell r="D22008" t="str">
            <v>COUNTER TOGOCHI</v>
          </cell>
          <cell r="E22008">
            <v>0</v>
          </cell>
          <cell r="F22008" t="str">
            <v>ERSF</v>
          </cell>
          <cell r="G22008" t="str">
            <v>CI_OTH</v>
          </cell>
          <cell r="H22008" t="str">
            <v>PC</v>
          </cell>
          <cell r="I22008" t="str">
            <v>CPR</v>
          </cell>
          <cell r="J22008" t="str">
            <v/>
          </cell>
          <cell r="K22008" t="str">
            <v>PD</v>
          </cell>
          <cell r="L22008" t="str">
            <v>3045</v>
          </cell>
          <cell r="M22008" t="str">
            <v>V</v>
          </cell>
          <cell r="N22008">
            <v>10</v>
          </cell>
        </row>
        <row r="22009">
          <cell r="A22009" t="str">
            <v>SP-MSN-OTH-EG-0520</v>
          </cell>
          <cell r="B22009" t="str">
            <v>CINT</v>
          </cell>
          <cell r="C22009" t="str">
            <v/>
          </cell>
          <cell r="D22009" t="str">
            <v>PLAT POLYPROPYLENE 5MMX120CMX300CM</v>
          </cell>
          <cell r="E22009">
            <v>0</v>
          </cell>
          <cell r="F22009" t="str">
            <v>ERSF</v>
          </cell>
          <cell r="G22009" t="str">
            <v>CI_OTH</v>
          </cell>
          <cell r="H22009" t="str">
            <v>PC</v>
          </cell>
          <cell r="I22009" t="str">
            <v>CPR</v>
          </cell>
          <cell r="J22009" t="str">
            <v/>
          </cell>
          <cell r="K22009" t="str">
            <v>PD</v>
          </cell>
          <cell r="L22009" t="str">
            <v>3045</v>
          </cell>
          <cell r="M22009" t="str">
            <v>V</v>
          </cell>
          <cell r="N22009">
            <v>10</v>
          </cell>
        </row>
        <row r="22010">
          <cell r="A22010" t="str">
            <v>SP-MSN-OTH-EG-0521</v>
          </cell>
          <cell r="B22010" t="str">
            <v>CINT</v>
          </cell>
          <cell r="C22010" t="str">
            <v/>
          </cell>
          <cell r="D22010" t="str">
            <v>PLAT POLYPROPYLENE 10MMX120CMX300CM</v>
          </cell>
          <cell r="E22010">
            <v>0</v>
          </cell>
          <cell r="F22010" t="str">
            <v>ERSF</v>
          </cell>
          <cell r="G22010" t="str">
            <v>CI_OTH</v>
          </cell>
          <cell r="H22010" t="str">
            <v>PC</v>
          </cell>
          <cell r="I22010" t="str">
            <v>CPR</v>
          </cell>
          <cell r="J22010" t="str">
            <v/>
          </cell>
          <cell r="K22010" t="str">
            <v>PD</v>
          </cell>
          <cell r="L22010" t="str">
            <v>3045</v>
          </cell>
          <cell r="M22010" t="str">
            <v>V</v>
          </cell>
          <cell r="N22010">
            <v>10</v>
          </cell>
        </row>
        <row r="22011">
          <cell r="A22011" t="str">
            <v>SP-MSN-OTH-EG-0522</v>
          </cell>
          <cell r="B22011" t="str">
            <v>CINT</v>
          </cell>
          <cell r="C22011" t="str">
            <v/>
          </cell>
          <cell r="D22011" t="str">
            <v>MILD STEEL 10 X 80 X 300</v>
          </cell>
          <cell r="E22011">
            <v>0</v>
          </cell>
          <cell r="F22011" t="str">
            <v>ERSF</v>
          </cell>
          <cell r="G22011" t="str">
            <v>CI_OTH</v>
          </cell>
          <cell r="H22011" t="str">
            <v>PC</v>
          </cell>
          <cell r="I22011" t="str">
            <v>CPR</v>
          </cell>
          <cell r="J22011" t="str">
            <v/>
          </cell>
          <cell r="K22011" t="str">
            <v>PD</v>
          </cell>
          <cell r="L22011" t="str">
            <v>3045</v>
          </cell>
          <cell r="M22011" t="str">
            <v>V</v>
          </cell>
          <cell r="N22011">
            <v>10</v>
          </cell>
        </row>
        <row r="22012">
          <cell r="A22012" t="str">
            <v>SP-MSN-OTH-EG-0523</v>
          </cell>
          <cell r="B22012" t="str">
            <v>CINT</v>
          </cell>
          <cell r="C22012" t="str">
            <v/>
          </cell>
          <cell r="D22012" t="str">
            <v>POWER SUPPLY 550 WATT 20 PIN</v>
          </cell>
          <cell r="E22012">
            <v>0</v>
          </cell>
          <cell r="F22012" t="str">
            <v>ERSF</v>
          </cell>
          <cell r="G22012" t="str">
            <v>CI_OTH</v>
          </cell>
          <cell r="H22012" t="str">
            <v>PC</v>
          </cell>
          <cell r="I22012" t="str">
            <v>CPR</v>
          </cell>
          <cell r="J22012" t="str">
            <v/>
          </cell>
          <cell r="K22012" t="str">
            <v>PD</v>
          </cell>
          <cell r="L22012" t="str">
            <v>3045</v>
          </cell>
          <cell r="M22012" t="str">
            <v>V</v>
          </cell>
          <cell r="N22012">
            <v>10000</v>
          </cell>
        </row>
        <row r="22013">
          <cell r="A22013" t="str">
            <v>SP-MSN-PER-EG-0332</v>
          </cell>
          <cell r="B22013" t="str">
            <v>CINT</v>
          </cell>
          <cell r="C22013" t="str">
            <v/>
          </cell>
          <cell r="D22013" t="str">
            <v>PER ROLL SET</v>
          </cell>
          <cell r="E22013">
            <v>0</v>
          </cell>
          <cell r="F22013" t="str">
            <v>ERSF</v>
          </cell>
          <cell r="G22013" t="str">
            <v>CI_PER</v>
          </cell>
          <cell r="H22013" t="str">
            <v>PC</v>
          </cell>
          <cell r="I22013" t="str">
            <v>CPR</v>
          </cell>
          <cell r="J22013" t="str">
            <v/>
          </cell>
          <cell r="K22013" t="str">
            <v>ND</v>
          </cell>
          <cell r="L22013" t="str">
            <v>3045</v>
          </cell>
          <cell r="M22013" t="str">
            <v>V</v>
          </cell>
          <cell r="N22013">
            <v>738</v>
          </cell>
        </row>
        <row r="22014">
          <cell r="A22014" t="str">
            <v>SP-MSN-PER-EG-0333</v>
          </cell>
          <cell r="B22014" t="str">
            <v>CINT</v>
          </cell>
          <cell r="C22014" t="str">
            <v/>
          </cell>
          <cell r="D22014" t="str">
            <v>PER TARIK DIA 14 DIA KWT 1.8 MM</v>
          </cell>
          <cell r="E22014">
            <v>0</v>
          </cell>
          <cell r="F22014" t="str">
            <v>ERSF</v>
          </cell>
          <cell r="G22014" t="str">
            <v>CI_PER</v>
          </cell>
          <cell r="H22014" t="str">
            <v>PC</v>
          </cell>
          <cell r="I22014" t="str">
            <v>CPR</v>
          </cell>
          <cell r="J22014" t="str">
            <v/>
          </cell>
          <cell r="K22014" t="str">
            <v>ND</v>
          </cell>
          <cell r="L22014" t="str">
            <v>3045</v>
          </cell>
          <cell r="M22014" t="str">
            <v>V</v>
          </cell>
          <cell r="N22014">
            <v>0</v>
          </cell>
        </row>
        <row r="22015">
          <cell r="A22015" t="str">
            <v>SP-MSN-PER-EG-0334</v>
          </cell>
          <cell r="B22015" t="str">
            <v>CINT</v>
          </cell>
          <cell r="C22015" t="str">
            <v/>
          </cell>
          <cell r="D22015" t="str">
            <v>PER TEKAN DIA 10 X 40 DIA KAWAT 1.2</v>
          </cell>
          <cell r="E22015">
            <v>0</v>
          </cell>
          <cell r="F22015" t="str">
            <v>ERSF</v>
          </cell>
          <cell r="G22015" t="str">
            <v>CI_PER</v>
          </cell>
          <cell r="H22015" t="str">
            <v>PC</v>
          </cell>
          <cell r="I22015" t="str">
            <v>CPR</v>
          </cell>
          <cell r="J22015" t="str">
            <v/>
          </cell>
          <cell r="K22015" t="str">
            <v>ND</v>
          </cell>
          <cell r="L22015" t="str">
            <v>3045</v>
          </cell>
          <cell r="M22015" t="str">
            <v>V</v>
          </cell>
          <cell r="N22015">
            <v>0</v>
          </cell>
        </row>
        <row r="22016">
          <cell r="A22016" t="str">
            <v>SP-MSN-PIN-EG-0335</v>
          </cell>
          <cell r="B22016" t="str">
            <v>CINT</v>
          </cell>
          <cell r="C22016" t="str">
            <v/>
          </cell>
          <cell r="D22016" t="str">
            <v>ROLL PIN 10 X 20</v>
          </cell>
          <cell r="E22016">
            <v>0</v>
          </cell>
          <cell r="F22016" t="str">
            <v>ERSF</v>
          </cell>
          <cell r="G22016" t="str">
            <v>CI_BESI</v>
          </cell>
          <cell r="H22016" t="str">
            <v>PC</v>
          </cell>
          <cell r="I22016" t="str">
            <v>CPR</v>
          </cell>
          <cell r="J22016" t="str">
            <v/>
          </cell>
          <cell r="K22016" t="str">
            <v>ND</v>
          </cell>
          <cell r="L22016" t="str">
            <v>3045</v>
          </cell>
          <cell r="M22016" t="str">
            <v>V</v>
          </cell>
          <cell r="N22016">
            <v>1500</v>
          </cell>
        </row>
        <row r="22017">
          <cell r="A22017" t="str">
            <v>SP-MSN-PIN-EG-0336</v>
          </cell>
          <cell r="B22017" t="str">
            <v>CINT</v>
          </cell>
          <cell r="C22017" t="str">
            <v/>
          </cell>
          <cell r="D22017" t="str">
            <v>ROLL PIN 10 X 25</v>
          </cell>
          <cell r="E22017">
            <v>0</v>
          </cell>
          <cell r="F22017" t="str">
            <v>ERSF</v>
          </cell>
          <cell r="G22017" t="str">
            <v>CI_BESI</v>
          </cell>
          <cell r="H22017" t="str">
            <v>PC</v>
          </cell>
          <cell r="I22017" t="str">
            <v>CPR</v>
          </cell>
          <cell r="J22017" t="str">
            <v/>
          </cell>
          <cell r="K22017" t="str">
            <v>ND</v>
          </cell>
          <cell r="L22017" t="str">
            <v>3045</v>
          </cell>
          <cell r="M22017" t="str">
            <v>V</v>
          </cell>
          <cell r="N22017">
            <v>1000</v>
          </cell>
        </row>
        <row r="22018">
          <cell r="A22018" t="str">
            <v>SP-MSN-PIN-EG-0337</v>
          </cell>
          <cell r="B22018" t="str">
            <v>CINT</v>
          </cell>
          <cell r="C22018" t="str">
            <v/>
          </cell>
          <cell r="D22018" t="str">
            <v>ROLL PIN 10 X 40</v>
          </cell>
          <cell r="E22018">
            <v>0</v>
          </cell>
          <cell r="F22018" t="str">
            <v>ERSF</v>
          </cell>
          <cell r="G22018" t="str">
            <v>CI_BESI</v>
          </cell>
          <cell r="H22018" t="str">
            <v>PC</v>
          </cell>
          <cell r="I22018" t="str">
            <v>CPR</v>
          </cell>
          <cell r="J22018" t="str">
            <v/>
          </cell>
          <cell r="K22018" t="str">
            <v>ND</v>
          </cell>
          <cell r="L22018" t="str">
            <v>3045</v>
          </cell>
          <cell r="M22018" t="str">
            <v>V</v>
          </cell>
          <cell r="N22018">
            <v>2350</v>
          </cell>
        </row>
        <row r="22019">
          <cell r="A22019" t="str">
            <v>SP-MSN-PIN-EG-0338</v>
          </cell>
          <cell r="B22019" t="str">
            <v>CINT</v>
          </cell>
          <cell r="C22019" t="str">
            <v/>
          </cell>
          <cell r="D22019" t="str">
            <v>ROLL PIN 10 X 50</v>
          </cell>
          <cell r="E22019">
            <v>0</v>
          </cell>
          <cell r="F22019" t="str">
            <v>ERSF</v>
          </cell>
          <cell r="G22019" t="str">
            <v>CI_BESI</v>
          </cell>
          <cell r="H22019" t="str">
            <v>PC</v>
          </cell>
          <cell r="I22019" t="str">
            <v>CPR</v>
          </cell>
          <cell r="J22019" t="str">
            <v/>
          </cell>
          <cell r="K22019" t="str">
            <v>ND</v>
          </cell>
          <cell r="L22019" t="str">
            <v>3045</v>
          </cell>
          <cell r="M22019" t="str">
            <v>V</v>
          </cell>
          <cell r="N22019">
            <v>2500</v>
          </cell>
        </row>
        <row r="22020">
          <cell r="A22020" t="str">
            <v>SP-MSN-PIN-EG-0339</v>
          </cell>
          <cell r="B22020" t="str">
            <v>CINT</v>
          </cell>
          <cell r="C22020" t="str">
            <v/>
          </cell>
          <cell r="D22020" t="str">
            <v>ROLL PIN 12 X 30</v>
          </cell>
          <cell r="E22020">
            <v>0</v>
          </cell>
          <cell r="F22020" t="str">
            <v>ERSF</v>
          </cell>
          <cell r="G22020" t="str">
            <v>CI_BESI</v>
          </cell>
          <cell r="H22020" t="str">
            <v>PC</v>
          </cell>
          <cell r="I22020" t="str">
            <v>CPR</v>
          </cell>
          <cell r="J22020" t="str">
            <v/>
          </cell>
          <cell r="K22020" t="str">
            <v>ND</v>
          </cell>
          <cell r="L22020" t="str">
            <v>3045</v>
          </cell>
          <cell r="M22020" t="str">
            <v>V</v>
          </cell>
          <cell r="N22020">
            <v>1750</v>
          </cell>
        </row>
        <row r="22021">
          <cell r="A22021" t="str">
            <v>SP-MSN-PIN-EG-0340</v>
          </cell>
          <cell r="B22021" t="str">
            <v>CINT</v>
          </cell>
          <cell r="C22021" t="str">
            <v/>
          </cell>
          <cell r="D22021" t="str">
            <v>ROLL PIN 12 X 40</v>
          </cell>
          <cell r="E22021">
            <v>0</v>
          </cell>
          <cell r="F22021" t="str">
            <v>ERSF</v>
          </cell>
          <cell r="G22021" t="str">
            <v>CI_BESI</v>
          </cell>
          <cell r="H22021" t="str">
            <v>PC</v>
          </cell>
          <cell r="I22021" t="str">
            <v>CPR</v>
          </cell>
          <cell r="J22021" t="str">
            <v/>
          </cell>
          <cell r="K22021" t="str">
            <v>ND</v>
          </cell>
          <cell r="L22021" t="str">
            <v>3045</v>
          </cell>
          <cell r="M22021" t="str">
            <v>V</v>
          </cell>
          <cell r="N22021">
            <v>2000</v>
          </cell>
        </row>
        <row r="22022">
          <cell r="A22022" t="str">
            <v>SP-MSN-PIN-EG-0341</v>
          </cell>
          <cell r="B22022" t="str">
            <v>CINT</v>
          </cell>
          <cell r="C22022" t="str">
            <v/>
          </cell>
          <cell r="D22022" t="str">
            <v>ROLL PIN 12 X 45</v>
          </cell>
          <cell r="E22022">
            <v>0</v>
          </cell>
          <cell r="F22022" t="str">
            <v>ERSF</v>
          </cell>
          <cell r="G22022" t="str">
            <v>CI_BESI</v>
          </cell>
          <cell r="H22022" t="str">
            <v>PC</v>
          </cell>
          <cell r="I22022" t="str">
            <v>CPR</v>
          </cell>
          <cell r="J22022" t="str">
            <v/>
          </cell>
          <cell r="K22022" t="str">
            <v>ND</v>
          </cell>
          <cell r="L22022" t="str">
            <v>3045</v>
          </cell>
          <cell r="M22022" t="str">
            <v>V</v>
          </cell>
          <cell r="N22022">
            <v>300</v>
          </cell>
        </row>
        <row r="22023">
          <cell r="A22023" t="str">
            <v>SP-MSN-PIN-EG-0342</v>
          </cell>
          <cell r="B22023" t="str">
            <v>CINT</v>
          </cell>
          <cell r="C22023" t="str">
            <v/>
          </cell>
          <cell r="D22023" t="str">
            <v>ROLL PIN 4 X 25</v>
          </cell>
          <cell r="E22023">
            <v>0</v>
          </cell>
          <cell r="F22023" t="str">
            <v>ERSF</v>
          </cell>
          <cell r="G22023" t="str">
            <v>CI_BESI</v>
          </cell>
          <cell r="H22023" t="str">
            <v>PC</v>
          </cell>
          <cell r="I22023" t="str">
            <v>CPR</v>
          </cell>
          <cell r="J22023" t="str">
            <v/>
          </cell>
          <cell r="K22023" t="str">
            <v>ND</v>
          </cell>
          <cell r="L22023" t="str">
            <v>3045</v>
          </cell>
          <cell r="M22023" t="str">
            <v>V</v>
          </cell>
          <cell r="N22023">
            <v>1101</v>
          </cell>
        </row>
        <row r="22024">
          <cell r="A22024" t="str">
            <v>SP-MSN-PIN-EG-0343</v>
          </cell>
          <cell r="B22024" t="str">
            <v>CINT</v>
          </cell>
          <cell r="C22024" t="str">
            <v/>
          </cell>
          <cell r="D22024" t="str">
            <v>ROLL PIN 4 X 30</v>
          </cell>
          <cell r="E22024">
            <v>0</v>
          </cell>
          <cell r="F22024" t="str">
            <v>ERSF</v>
          </cell>
          <cell r="G22024" t="str">
            <v>CI_BESI</v>
          </cell>
          <cell r="H22024" t="str">
            <v>PC</v>
          </cell>
          <cell r="I22024" t="str">
            <v>CPR</v>
          </cell>
          <cell r="J22024" t="str">
            <v/>
          </cell>
          <cell r="K22024" t="str">
            <v>ND</v>
          </cell>
          <cell r="L22024" t="str">
            <v>3045</v>
          </cell>
          <cell r="M22024" t="str">
            <v>V</v>
          </cell>
          <cell r="N22024">
            <v>1654</v>
          </cell>
        </row>
        <row r="22025">
          <cell r="A22025" t="str">
            <v>SP-MSN-PIN-EG-0344</v>
          </cell>
          <cell r="B22025" t="str">
            <v>CINT</v>
          </cell>
          <cell r="C22025" t="str">
            <v/>
          </cell>
          <cell r="D22025" t="str">
            <v>ROLL PIN 5 X 20</v>
          </cell>
          <cell r="E22025">
            <v>0</v>
          </cell>
          <cell r="F22025" t="str">
            <v>ERSF</v>
          </cell>
          <cell r="G22025" t="str">
            <v>CI_BESI</v>
          </cell>
          <cell r="H22025" t="str">
            <v>PC</v>
          </cell>
          <cell r="I22025" t="str">
            <v>CPR</v>
          </cell>
          <cell r="J22025" t="str">
            <v/>
          </cell>
          <cell r="K22025" t="str">
            <v>ND</v>
          </cell>
          <cell r="L22025" t="str">
            <v>3045</v>
          </cell>
          <cell r="M22025" t="str">
            <v>V</v>
          </cell>
          <cell r="N22025">
            <v>2792</v>
          </cell>
        </row>
        <row r="22026">
          <cell r="A22026" t="str">
            <v>SP-MSN-PIN-EG-0345</v>
          </cell>
          <cell r="B22026" t="str">
            <v>CINT</v>
          </cell>
          <cell r="C22026" t="str">
            <v/>
          </cell>
          <cell r="D22026" t="str">
            <v>ROLL PIN 6 X 10</v>
          </cell>
          <cell r="E22026">
            <v>0</v>
          </cell>
          <cell r="F22026" t="str">
            <v>ERSF</v>
          </cell>
          <cell r="G22026" t="str">
            <v>CI_BESI</v>
          </cell>
          <cell r="H22026" t="str">
            <v>PC</v>
          </cell>
          <cell r="I22026" t="str">
            <v>CPR</v>
          </cell>
          <cell r="J22026" t="str">
            <v/>
          </cell>
          <cell r="K22026" t="str">
            <v>ND</v>
          </cell>
          <cell r="L22026" t="str">
            <v>3045</v>
          </cell>
          <cell r="M22026" t="str">
            <v>V</v>
          </cell>
          <cell r="N22026">
            <v>1000</v>
          </cell>
        </row>
        <row r="22027">
          <cell r="A22027" t="str">
            <v>SP-MSN-PIN-EG-0346</v>
          </cell>
          <cell r="B22027" t="str">
            <v>CINT</v>
          </cell>
          <cell r="C22027" t="str">
            <v/>
          </cell>
          <cell r="D22027" t="str">
            <v>ROLL PIN 6 X 20</v>
          </cell>
          <cell r="E22027">
            <v>0</v>
          </cell>
          <cell r="F22027" t="str">
            <v>ERSF</v>
          </cell>
          <cell r="G22027" t="str">
            <v>CI_BESI</v>
          </cell>
          <cell r="H22027" t="str">
            <v>PC</v>
          </cell>
          <cell r="I22027" t="str">
            <v>CPR</v>
          </cell>
          <cell r="J22027" t="str">
            <v/>
          </cell>
          <cell r="K22027" t="str">
            <v>ND</v>
          </cell>
          <cell r="L22027" t="str">
            <v>3045</v>
          </cell>
          <cell r="M22027" t="str">
            <v>V</v>
          </cell>
          <cell r="N22027">
            <v>3750</v>
          </cell>
        </row>
        <row r="22028">
          <cell r="A22028" t="str">
            <v>SP-MSN-PIN-EG-0347</v>
          </cell>
          <cell r="B22028" t="str">
            <v>CINT</v>
          </cell>
          <cell r="C22028" t="str">
            <v/>
          </cell>
          <cell r="D22028" t="str">
            <v>ROLL PIN 6 X 25</v>
          </cell>
          <cell r="E22028">
            <v>0</v>
          </cell>
          <cell r="F22028" t="str">
            <v>ERSF</v>
          </cell>
          <cell r="G22028" t="str">
            <v>CI_BESI</v>
          </cell>
          <cell r="H22028" t="str">
            <v>PC</v>
          </cell>
          <cell r="I22028" t="str">
            <v>CPR</v>
          </cell>
          <cell r="J22028" t="str">
            <v/>
          </cell>
          <cell r="K22028" t="str">
            <v>ND</v>
          </cell>
          <cell r="L22028" t="str">
            <v>3045</v>
          </cell>
          <cell r="M22028" t="str">
            <v>V</v>
          </cell>
          <cell r="N22028">
            <v>4000</v>
          </cell>
        </row>
        <row r="22029">
          <cell r="A22029" t="str">
            <v>SP-MSN-PIN-EG-0348</v>
          </cell>
          <cell r="B22029" t="str">
            <v>CINT</v>
          </cell>
          <cell r="C22029" t="str">
            <v/>
          </cell>
          <cell r="D22029" t="str">
            <v>ROLL PIN 8 X 20</v>
          </cell>
          <cell r="E22029">
            <v>0</v>
          </cell>
          <cell r="F22029" t="str">
            <v>ERSF</v>
          </cell>
          <cell r="G22029" t="str">
            <v>CI_BESI</v>
          </cell>
          <cell r="H22029" t="str">
            <v>PC</v>
          </cell>
          <cell r="I22029" t="str">
            <v>CPR</v>
          </cell>
          <cell r="J22029" t="str">
            <v/>
          </cell>
          <cell r="K22029" t="str">
            <v>ND</v>
          </cell>
          <cell r="L22029" t="str">
            <v>3045</v>
          </cell>
          <cell r="M22029" t="str">
            <v>V</v>
          </cell>
          <cell r="N22029">
            <v>1350</v>
          </cell>
        </row>
        <row r="22030">
          <cell r="A22030" t="str">
            <v>SP-MSN-PIN-EG-0349</v>
          </cell>
          <cell r="B22030" t="str">
            <v>CINT</v>
          </cell>
          <cell r="C22030" t="str">
            <v/>
          </cell>
          <cell r="D22030" t="str">
            <v>ROLL PIN 8 X 30</v>
          </cell>
          <cell r="E22030">
            <v>0</v>
          </cell>
          <cell r="F22030" t="str">
            <v>ERSF</v>
          </cell>
          <cell r="G22030" t="str">
            <v>CI_BESI</v>
          </cell>
          <cell r="H22030" t="str">
            <v>PC</v>
          </cell>
          <cell r="I22030" t="str">
            <v>CPR</v>
          </cell>
          <cell r="J22030" t="str">
            <v/>
          </cell>
          <cell r="K22030" t="str">
            <v>ND</v>
          </cell>
          <cell r="L22030" t="str">
            <v>3045</v>
          </cell>
          <cell r="M22030" t="str">
            <v>V</v>
          </cell>
          <cell r="N22030">
            <v>2000</v>
          </cell>
        </row>
        <row r="22031">
          <cell r="A22031" t="str">
            <v>SP-MSN-PIN-EG-0350</v>
          </cell>
          <cell r="B22031" t="str">
            <v>CINT</v>
          </cell>
          <cell r="C22031" t="str">
            <v/>
          </cell>
          <cell r="D22031" t="str">
            <v>ROLL PIN 8 X 40</v>
          </cell>
          <cell r="E22031">
            <v>0</v>
          </cell>
          <cell r="F22031" t="str">
            <v>ERSF</v>
          </cell>
          <cell r="G22031" t="str">
            <v>CI_BESI</v>
          </cell>
          <cell r="H22031" t="str">
            <v>PC</v>
          </cell>
          <cell r="I22031" t="str">
            <v>CPR</v>
          </cell>
          <cell r="J22031" t="str">
            <v/>
          </cell>
          <cell r="K22031" t="str">
            <v>ND</v>
          </cell>
          <cell r="L22031" t="str">
            <v>3045</v>
          </cell>
          <cell r="M22031" t="str">
            <v>V</v>
          </cell>
          <cell r="N22031">
            <v>3000</v>
          </cell>
        </row>
        <row r="22032">
          <cell r="A22032" t="str">
            <v>SP-MSN-PIN-EG-0351</v>
          </cell>
          <cell r="B22032" t="str">
            <v>CINT</v>
          </cell>
          <cell r="C22032" t="str">
            <v/>
          </cell>
          <cell r="D22032" t="str">
            <v>ROLL PIN 8 X 50</v>
          </cell>
          <cell r="E22032">
            <v>0</v>
          </cell>
          <cell r="F22032" t="str">
            <v>ERSF</v>
          </cell>
          <cell r="G22032" t="str">
            <v>CI_BESI</v>
          </cell>
          <cell r="H22032" t="str">
            <v>PC</v>
          </cell>
          <cell r="I22032" t="str">
            <v>CPR</v>
          </cell>
          <cell r="J22032" t="str">
            <v/>
          </cell>
          <cell r="K22032" t="str">
            <v>ND</v>
          </cell>
          <cell r="L22032" t="str">
            <v>3045</v>
          </cell>
          <cell r="M22032" t="str">
            <v>V</v>
          </cell>
          <cell r="N22032">
            <v>10324</v>
          </cell>
        </row>
        <row r="22033">
          <cell r="A22033" t="str">
            <v>SP-MSN-PIP-00-0001</v>
          </cell>
          <cell r="B22033" t="str">
            <v>CINT</v>
          </cell>
          <cell r="C22033" t="str">
            <v/>
          </cell>
          <cell r="D22033" t="str">
            <v>PIPA ACRYLIC 21X25X200MM</v>
          </cell>
          <cell r="E22033">
            <v>0</v>
          </cell>
          <cell r="F22033" t="str">
            <v>ERSF</v>
          </cell>
          <cell r="G22033" t="str">
            <v>CI_PIPA</v>
          </cell>
          <cell r="H22033" t="str">
            <v>PC</v>
          </cell>
          <cell r="I22033" t="str">
            <v>CPR</v>
          </cell>
          <cell r="J22033" t="str">
            <v/>
          </cell>
          <cell r="K22033" t="str">
            <v>ND</v>
          </cell>
          <cell r="L22033" t="str">
            <v>3045</v>
          </cell>
          <cell r="M22033" t="str">
            <v>V</v>
          </cell>
          <cell r="N22033">
            <v>0</v>
          </cell>
        </row>
        <row r="22034">
          <cell r="A22034" t="str">
            <v>SP-MSN-PON-EG-0352</v>
          </cell>
          <cell r="B22034" t="str">
            <v>CINT</v>
          </cell>
          <cell r="C22034" t="str">
            <v/>
          </cell>
          <cell r="D22034" t="str">
            <v>PISAU POND SEAT CAESAR C-PRO TYPE 1</v>
          </cell>
          <cell r="E22034">
            <v>0</v>
          </cell>
          <cell r="F22034" t="str">
            <v>ERSF</v>
          </cell>
          <cell r="G22034" t="str">
            <v>CI_OTH</v>
          </cell>
          <cell r="H22034" t="str">
            <v>PC</v>
          </cell>
          <cell r="I22034" t="str">
            <v>CPR</v>
          </cell>
          <cell r="J22034" t="str">
            <v/>
          </cell>
          <cell r="K22034" t="str">
            <v>ND</v>
          </cell>
          <cell r="L22034" t="str">
            <v>3045</v>
          </cell>
          <cell r="M22034" t="str">
            <v>V</v>
          </cell>
          <cell r="N22034">
            <v>0</v>
          </cell>
        </row>
        <row r="22035">
          <cell r="A22035" t="str">
            <v>SP-MSN-PON-EG-0353</v>
          </cell>
          <cell r="B22035" t="str">
            <v>CINT</v>
          </cell>
          <cell r="C22035" t="str">
            <v/>
          </cell>
          <cell r="D22035" t="str">
            <v>PISAU POND SEAT CAESAR C-PRO TYPE 2</v>
          </cell>
          <cell r="E22035">
            <v>0</v>
          </cell>
          <cell r="F22035" t="str">
            <v>ERSF</v>
          </cell>
          <cell r="G22035" t="str">
            <v>CI_OTH</v>
          </cell>
          <cell r="H22035" t="str">
            <v>PC</v>
          </cell>
          <cell r="I22035" t="str">
            <v>CPR</v>
          </cell>
          <cell r="J22035" t="str">
            <v/>
          </cell>
          <cell r="K22035" t="str">
            <v>ND</v>
          </cell>
          <cell r="L22035" t="str">
            <v>3045</v>
          </cell>
          <cell r="M22035" t="str">
            <v>V</v>
          </cell>
          <cell r="N22035">
            <v>1400000</v>
          </cell>
        </row>
        <row r="22036">
          <cell r="A22036" t="str">
            <v>SP-MSN-PVC-EG-0354</v>
          </cell>
          <cell r="B22036" t="str">
            <v>CINT</v>
          </cell>
          <cell r="C22036" t="str">
            <v/>
          </cell>
          <cell r="D22036" t="str">
            <v>KNEE PVC 2"</v>
          </cell>
          <cell r="E22036">
            <v>0</v>
          </cell>
          <cell r="F22036" t="str">
            <v>ERSF</v>
          </cell>
          <cell r="G22036" t="str">
            <v>CI_OTH</v>
          </cell>
          <cell r="H22036" t="str">
            <v>PC</v>
          </cell>
          <cell r="I22036" t="str">
            <v>CPR</v>
          </cell>
          <cell r="J22036" t="str">
            <v/>
          </cell>
          <cell r="K22036" t="str">
            <v>ND</v>
          </cell>
          <cell r="L22036" t="str">
            <v>3045</v>
          </cell>
          <cell r="M22036" t="str">
            <v>V</v>
          </cell>
          <cell r="N22036">
            <v>20000</v>
          </cell>
        </row>
        <row r="22037">
          <cell r="A22037" t="str">
            <v>SP-MSN-PVC-EG-0355</v>
          </cell>
          <cell r="B22037" t="str">
            <v>CINT</v>
          </cell>
          <cell r="C22037" t="str">
            <v/>
          </cell>
          <cell r="D22037" t="str">
            <v>PIPA PVC 2" RUCIKA</v>
          </cell>
          <cell r="E22037">
            <v>0</v>
          </cell>
          <cell r="F22037" t="str">
            <v>ERSF</v>
          </cell>
          <cell r="G22037" t="str">
            <v>CI_OTH</v>
          </cell>
          <cell r="H22037" t="str">
            <v>PC</v>
          </cell>
          <cell r="I22037" t="str">
            <v>CPR</v>
          </cell>
          <cell r="J22037" t="str">
            <v/>
          </cell>
          <cell r="K22037" t="str">
            <v>ND</v>
          </cell>
          <cell r="L22037" t="str">
            <v>3045</v>
          </cell>
          <cell r="M22037" t="str">
            <v>V</v>
          </cell>
          <cell r="N22037">
            <v>225000</v>
          </cell>
        </row>
        <row r="22038">
          <cell r="A22038" t="str">
            <v>SP-MSN-PVC-EG-0356</v>
          </cell>
          <cell r="B22038" t="str">
            <v>CINT</v>
          </cell>
          <cell r="C22038" t="str">
            <v/>
          </cell>
          <cell r="D22038" t="str">
            <v>PLANES PVC 2"</v>
          </cell>
          <cell r="E22038">
            <v>0</v>
          </cell>
          <cell r="F22038" t="str">
            <v>ERSF</v>
          </cell>
          <cell r="G22038" t="str">
            <v>CI_OTH</v>
          </cell>
          <cell r="H22038" t="str">
            <v>PC</v>
          </cell>
          <cell r="I22038" t="str">
            <v>CPR</v>
          </cell>
          <cell r="J22038" t="str">
            <v/>
          </cell>
          <cell r="K22038" t="str">
            <v>ND</v>
          </cell>
          <cell r="L22038" t="str">
            <v>3045</v>
          </cell>
          <cell r="M22038" t="str">
            <v>V</v>
          </cell>
          <cell r="N22038">
            <v>47500</v>
          </cell>
        </row>
        <row r="22039">
          <cell r="A22039" t="str">
            <v>SP-MSN-PVC-EG-0357</v>
          </cell>
          <cell r="B22039" t="str">
            <v>CINT</v>
          </cell>
          <cell r="C22039" t="str">
            <v/>
          </cell>
          <cell r="D22039" t="str">
            <v>PLATE PVC 10 X 4" X 8"</v>
          </cell>
          <cell r="E22039">
            <v>0</v>
          </cell>
          <cell r="F22039" t="str">
            <v>ERSF</v>
          </cell>
          <cell r="G22039" t="str">
            <v>CI_OTH</v>
          </cell>
          <cell r="H22039" t="str">
            <v>PC</v>
          </cell>
          <cell r="I22039" t="str">
            <v>CPR</v>
          </cell>
          <cell r="J22039" t="str">
            <v/>
          </cell>
          <cell r="K22039" t="str">
            <v>ND</v>
          </cell>
          <cell r="L22039" t="str">
            <v>3045</v>
          </cell>
          <cell r="M22039" t="str">
            <v>V</v>
          </cell>
          <cell r="N22039">
            <v>0</v>
          </cell>
        </row>
        <row r="22040">
          <cell r="A22040" t="str">
            <v>SP-MSN-PVC-EG-0358</v>
          </cell>
          <cell r="B22040" t="str">
            <v>CINT</v>
          </cell>
          <cell r="C22040" t="str">
            <v/>
          </cell>
          <cell r="D22040" t="str">
            <v>PLATE PVC 5 X 4" X 8"</v>
          </cell>
          <cell r="E22040">
            <v>0</v>
          </cell>
          <cell r="F22040" t="str">
            <v>ERSF</v>
          </cell>
          <cell r="G22040" t="str">
            <v>CI_OTH</v>
          </cell>
          <cell r="H22040" t="str">
            <v>PC</v>
          </cell>
          <cell r="I22040" t="str">
            <v>CPR</v>
          </cell>
          <cell r="J22040" t="str">
            <v/>
          </cell>
          <cell r="K22040" t="str">
            <v>ND</v>
          </cell>
          <cell r="L22040" t="str">
            <v>3045</v>
          </cell>
          <cell r="M22040" t="str">
            <v>V</v>
          </cell>
          <cell r="N22040">
            <v>0</v>
          </cell>
        </row>
        <row r="22041">
          <cell r="A22041" t="str">
            <v>SP-MSN-PVC-EG-0359</v>
          </cell>
          <cell r="B22041" t="str">
            <v>CINT</v>
          </cell>
          <cell r="C22041" t="str">
            <v/>
          </cell>
          <cell r="D22041" t="str">
            <v>TEE PVC 2"</v>
          </cell>
          <cell r="E22041">
            <v>0</v>
          </cell>
          <cell r="F22041" t="str">
            <v>ERSF</v>
          </cell>
          <cell r="G22041" t="str">
            <v>CI_OTH</v>
          </cell>
          <cell r="H22041" t="str">
            <v>PC</v>
          </cell>
          <cell r="I22041" t="str">
            <v>CPR</v>
          </cell>
          <cell r="J22041" t="str">
            <v/>
          </cell>
          <cell r="K22041" t="str">
            <v>ND</v>
          </cell>
          <cell r="L22041" t="str">
            <v>3045</v>
          </cell>
          <cell r="M22041" t="str">
            <v>V</v>
          </cell>
          <cell r="N22041">
            <v>30000</v>
          </cell>
        </row>
        <row r="22042">
          <cell r="A22042" t="str">
            <v>SP-MSN-PVC-EG-0360</v>
          </cell>
          <cell r="B22042" t="str">
            <v>CINT</v>
          </cell>
          <cell r="C22042" t="str">
            <v/>
          </cell>
          <cell r="D22042" t="str">
            <v>KNEE PVC 4"</v>
          </cell>
          <cell r="E22042">
            <v>0</v>
          </cell>
          <cell r="F22042" t="str">
            <v>ERSF</v>
          </cell>
          <cell r="G22042" t="str">
            <v>CI_OTH</v>
          </cell>
          <cell r="H22042" t="str">
            <v>PC</v>
          </cell>
          <cell r="I22042" t="str">
            <v>CPR</v>
          </cell>
          <cell r="J22042" t="str">
            <v/>
          </cell>
          <cell r="K22042" t="str">
            <v>ND</v>
          </cell>
          <cell r="L22042" t="str">
            <v>3045</v>
          </cell>
          <cell r="M22042" t="str">
            <v>V</v>
          </cell>
          <cell r="N22042">
            <v>0</v>
          </cell>
        </row>
        <row r="22043">
          <cell r="A22043" t="str">
            <v>SP-MSN-PVC-EG-0361</v>
          </cell>
          <cell r="B22043" t="str">
            <v>CINT</v>
          </cell>
          <cell r="C22043" t="str">
            <v/>
          </cell>
          <cell r="D22043" t="str">
            <v>PIPA PVC 4 RUCIKA</v>
          </cell>
          <cell r="E22043">
            <v>0</v>
          </cell>
          <cell r="F22043" t="str">
            <v>ERSF</v>
          </cell>
          <cell r="G22043" t="str">
            <v>CI_OTH</v>
          </cell>
          <cell r="H22043" t="str">
            <v>PC</v>
          </cell>
          <cell r="I22043" t="str">
            <v>CPR</v>
          </cell>
          <cell r="J22043" t="str">
            <v/>
          </cell>
          <cell r="K22043" t="str">
            <v>ND</v>
          </cell>
          <cell r="L22043" t="str">
            <v>3045</v>
          </cell>
          <cell r="M22043" t="str">
            <v>V</v>
          </cell>
          <cell r="N22043">
            <v>0</v>
          </cell>
        </row>
        <row r="22044">
          <cell r="A22044" t="str">
            <v>SP-MSN-PVC-EG-0362</v>
          </cell>
          <cell r="B22044" t="str">
            <v>CINT</v>
          </cell>
          <cell r="C22044" t="str">
            <v/>
          </cell>
          <cell r="D22044" t="str">
            <v>PLANES PVC 4"</v>
          </cell>
          <cell r="E22044">
            <v>0</v>
          </cell>
          <cell r="F22044" t="str">
            <v>ERSF</v>
          </cell>
          <cell r="G22044" t="str">
            <v>CI_OTH</v>
          </cell>
          <cell r="H22044" t="str">
            <v>PC</v>
          </cell>
          <cell r="I22044" t="str">
            <v>CPR</v>
          </cell>
          <cell r="J22044" t="str">
            <v/>
          </cell>
          <cell r="K22044" t="str">
            <v>ND</v>
          </cell>
          <cell r="L22044" t="str">
            <v>3045</v>
          </cell>
          <cell r="M22044" t="str">
            <v>V</v>
          </cell>
          <cell r="N22044">
            <v>0</v>
          </cell>
        </row>
        <row r="22045">
          <cell r="A22045" t="str">
            <v>SP-MSN-QUI-EG-0001</v>
          </cell>
          <cell r="B22045" t="str">
            <v>CINT</v>
          </cell>
          <cell r="C22045" t="str">
            <v/>
          </cell>
          <cell r="D22045" t="str">
            <v>QUICK COUPLER SH 22</v>
          </cell>
          <cell r="E22045">
            <v>0</v>
          </cell>
          <cell r="F22045" t="str">
            <v>ERSF</v>
          </cell>
          <cell r="G22045" t="str">
            <v>CI_OTH</v>
          </cell>
          <cell r="H22045" t="str">
            <v>PC</v>
          </cell>
          <cell r="I22045" t="str">
            <v>CPR</v>
          </cell>
          <cell r="J22045" t="str">
            <v/>
          </cell>
          <cell r="K22045" t="str">
            <v>ND</v>
          </cell>
          <cell r="L22045" t="str">
            <v>3045</v>
          </cell>
          <cell r="M22045" t="str">
            <v>V</v>
          </cell>
          <cell r="N22045">
            <v>20000</v>
          </cell>
        </row>
        <row r="22046">
          <cell r="A22046" t="str">
            <v>SP-MSN-QUI-EG-0002</v>
          </cell>
          <cell r="B22046" t="str">
            <v>CINT</v>
          </cell>
          <cell r="C22046" t="str">
            <v/>
          </cell>
          <cell r="D22046" t="str">
            <v>RACK 2</v>
          </cell>
          <cell r="E22046">
            <v>0</v>
          </cell>
          <cell r="F22046" t="str">
            <v>ERSF</v>
          </cell>
          <cell r="G22046" t="str">
            <v>CI_OTH</v>
          </cell>
          <cell r="H22046" t="str">
            <v>PC</v>
          </cell>
          <cell r="I22046" t="str">
            <v>CPR</v>
          </cell>
          <cell r="J22046" t="str">
            <v/>
          </cell>
          <cell r="K22046" t="str">
            <v>ND</v>
          </cell>
          <cell r="L22046" t="str">
            <v>3045</v>
          </cell>
          <cell r="M22046" t="str">
            <v>V</v>
          </cell>
          <cell r="N22046">
            <v>0</v>
          </cell>
        </row>
        <row r="22047">
          <cell r="A22047" t="str">
            <v>SP-MSN-QUI-EG-0360</v>
          </cell>
          <cell r="B22047" t="str">
            <v>CINT</v>
          </cell>
          <cell r="C22047" t="str">
            <v/>
          </cell>
          <cell r="D22047" t="str">
            <v>QUICK COUPLER PH 22</v>
          </cell>
          <cell r="E22047">
            <v>0</v>
          </cell>
          <cell r="F22047" t="str">
            <v>ERSF</v>
          </cell>
          <cell r="G22047" t="str">
            <v>CI_OTH</v>
          </cell>
          <cell r="H22047" t="str">
            <v>PC</v>
          </cell>
          <cell r="I22047" t="str">
            <v>CPR</v>
          </cell>
          <cell r="J22047" t="str">
            <v/>
          </cell>
          <cell r="K22047" t="str">
            <v>ND</v>
          </cell>
          <cell r="L22047" t="str">
            <v>3045</v>
          </cell>
          <cell r="M22047" t="str">
            <v>V</v>
          </cell>
          <cell r="N22047">
            <v>6536</v>
          </cell>
        </row>
        <row r="22048">
          <cell r="A22048" t="str">
            <v>SP-MSN-QUI-EG-0361</v>
          </cell>
          <cell r="B22048" t="str">
            <v>CINT</v>
          </cell>
          <cell r="C22048" t="str">
            <v/>
          </cell>
          <cell r="D22048" t="str">
            <v>QUICK COUPLER PM 22</v>
          </cell>
          <cell r="E22048">
            <v>0</v>
          </cell>
          <cell r="F22048" t="str">
            <v>ERSF</v>
          </cell>
          <cell r="G22048" t="str">
            <v>CI_OTH</v>
          </cell>
          <cell r="H22048" t="str">
            <v>PC</v>
          </cell>
          <cell r="I22048" t="str">
            <v>CPR</v>
          </cell>
          <cell r="J22048" t="str">
            <v/>
          </cell>
          <cell r="K22048" t="str">
            <v>ND</v>
          </cell>
          <cell r="L22048" t="str">
            <v>3045</v>
          </cell>
          <cell r="M22048" t="str">
            <v>V</v>
          </cell>
          <cell r="N22048">
            <v>9500</v>
          </cell>
        </row>
        <row r="22049">
          <cell r="A22049" t="str">
            <v>SP-MSN-QUI-EG-0362</v>
          </cell>
          <cell r="B22049" t="str">
            <v>CINT</v>
          </cell>
          <cell r="C22049" t="str">
            <v/>
          </cell>
          <cell r="D22049" t="str">
            <v>QUICK COUPLER SH 20</v>
          </cell>
          <cell r="E22049">
            <v>44924</v>
          </cell>
          <cell r="F22049" t="str">
            <v>ERSF</v>
          </cell>
          <cell r="G22049" t="str">
            <v>CI_OTH</v>
          </cell>
          <cell r="H22049" t="str">
            <v>PC</v>
          </cell>
          <cell r="I22049" t="str">
            <v>CPR</v>
          </cell>
          <cell r="J22049" t="str">
            <v/>
          </cell>
          <cell r="K22049" t="str">
            <v>ND</v>
          </cell>
          <cell r="L22049" t="str">
            <v>3045</v>
          </cell>
          <cell r="M22049" t="str">
            <v>V</v>
          </cell>
          <cell r="N22049">
            <v>21085</v>
          </cell>
        </row>
        <row r="22050">
          <cell r="A22050" t="str">
            <v>SP-MSN-RED-EG-0363</v>
          </cell>
          <cell r="B22050" t="str">
            <v>CINT</v>
          </cell>
          <cell r="C22050" t="str">
            <v/>
          </cell>
          <cell r="D22050" t="str">
            <v>REDUSER KUNINGAN.1/2" X 1/4"</v>
          </cell>
          <cell r="E22050">
            <v>0</v>
          </cell>
          <cell r="F22050" t="str">
            <v>ERSF</v>
          </cell>
          <cell r="G22050" t="str">
            <v>CI_OTH</v>
          </cell>
          <cell r="H22050" t="str">
            <v>PC</v>
          </cell>
          <cell r="I22050" t="str">
            <v>CPR</v>
          </cell>
          <cell r="J22050" t="str">
            <v/>
          </cell>
          <cell r="K22050" t="str">
            <v>ND</v>
          </cell>
          <cell r="L22050" t="str">
            <v>3045</v>
          </cell>
          <cell r="M22050" t="str">
            <v>V</v>
          </cell>
          <cell r="N22050">
            <v>12500</v>
          </cell>
        </row>
        <row r="22051">
          <cell r="A22051" t="str">
            <v>SP-MSN-RED-EG-0364</v>
          </cell>
          <cell r="B22051" t="str">
            <v>CINT</v>
          </cell>
          <cell r="C22051" t="str">
            <v/>
          </cell>
          <cell r="D22051" t="str">
            <v>REDUSER KUNINGAN.1/2" X 3/4"</v>
          </cell>
          <cell r="E22051">
            <v>0</v>
          </cell>
          <cell r="F22051" t="str">
            <v>ERSF</v>
          </cell>
          <cell r="G22051" t="str">
            <v>CI_OTH</v>
          </cell>
          <cell r="H22051" t="str">
            <v>PC</v>
          </cell>
          <cell r="I22051" t="str">
            <v>CPR</v>
          </cell>
          <cell r="J22051" t="str">
            <v/>
          </cell>
          <cell r="K22051" t="str">
            <v>ND</v>
          </cell>
          <cell r="L22051" t="str">
            <v>3045</v>
          </cell>
          <cell r="M22051" t="str">
            <v>V</v>
          </cell>
          <cell r="N22051">
            <v>7500</v>
          </cell>
        </row>
        <row r="22052">
          <cell r="A22052" t="str">
            <v>SP-MSN-RED-EG-0365</v>
          </cell>
          <cell r="B22052" t="str">
            <v>CINT</v>
          </cell>
          <cell r="C22052" t="str">
            <v/>
          </cell>
          <cell r="D22052" t="str">
            <v>REDUSER KUNINGAN.1/2" X 3/8"</v>
          </cell>
          <cell r="E22052">
            <v>0</v>
          </cell>
          <cell r="F22052" t="str">
            <v>ERSF</v>
          </cell>
          <cell r="G22052" t="str">
            <v>CI_OTH</v>
          </cell>
          <cell r="H22052" t="str">
            <v>PC</v>
          </cell>
          <cell r="I22052" t="str">
            <v>CPR</v>
          </cell>
          <cell r="J22052" t="str">
            <v/>
          </cell>
          <cell r="K22052" t="str">
            <v>ND</v>
          </cell>
          <cell r="L22052" t="str">
            <v>3045</v>
          </cell>
          <cell r="M22052" t="str">
            <v>V</v>
          </cell>
          <cell r="N22052">
            <v>5000</v>
          </cell>
        </row>
        <row r="22053">
          <cell r="A22053" t="str">
            <v>SP-MSN-RED-EG-0366</v>
          </cell>
          <cell r="B22053" t="str">
            <v>CINT</v>
          </cell>
          <cell r="C22053" t="str">
            <v/>
          </cell>
          <cell r="D22053" t="str">
            <v>REDUSER KUNINGAN.1/4" X 3/8"</v>
          </cell>
          <cell r="E22053">
            <v>0</v>
          </cell>
          <cell r="F22053" t="str">
            <v>ERSF</v>
          </cell>
          <cell r="G22053" t="str">
            <v>CI_OTH</v>
          </cell>
          <cell r="H22053" t="str">
            <v>PC</v>
          </cell>
          <cell r="I22053" t="str">
            <v>CPR</v>
          </cell>
          <cell r="J22053" t="str">
            <v/>
          </cell>
          <cell r="K22053" t="str">
            <v>ND</v>
          </cell>
          <cell r="L22053" t="str">
            <v>3045</v>
          </cell>
          <cell r="M22053" t="str">
            <v>V</v>
          </cell>
          <cell r="N22053">
            <v>4000</v>
          </cell>
        </row>
        <row r="22054">
          <cell r="A22054" t="str">
            <v>SP-MSN-RED-EG-0367</v>
          </cell>
          <cell r="B22054" t="str">
            <v>CINT</v>
          </cell>
          <cell r="C22054" t="str">
            <v/>
          </cell>
          <cell r="D22054" t="str">
            <v>REDUSER KUNINGAN.1/8" X 1/4"</v>
          </cell>
          <cell r="E22054">
            <v>0</v>
          </cell>
          <cell r="F22054" t="str">
            <v>ERSF</v>
          </cell>
          <cell r="G22054" t="str">
            <v>CI_OTH</v>
          </cell>
          <cell r="H22054" t="str">
            <v>PC</v>
          </cell>
          <cell r="I22054" t="str">
            <v>CPR</v>
          </cell>
          <cell r="J22054" t="str">
            <v/>
          </cell>
          <cell r="K22054" t="str">
            <v>ND</v>
          </cell>
          <cell r="L22054" t="str">
            <v>3045</v>
          </cell>
          <cell r="M22054" t="str">
            <v>V</v>
          </cell>
          <cell r="N22054">
            <v>4000</v>
          </cell>
        </row>
        <row r="22055">
          <cell r="A22055" t="str">
            <v>SP-MSN-REL-EG-0368</v>
          </cell>
          <cell r="B22055" t="str">
            <v>CINT</v>
          </cell>
          <cell r="C22055" t="str">
            <v/>
          </cell>
          <cell r="D22055" t="str">
            <v>RELAY OMRON G7T - 1122S - 24VPC</v>
          </cell>
          <cell r="E22055">
            <v>0</v>
          </cell>
          <cell r="F22055" t="str">
            <v>ERSF</v>
          </cell>
          <cell r="G22055" t="str">
            <v>CI_OTH</v>
          </cell>
          <cell r="H22055" t="str">
            <v>PC</v>
          </cell>
          <cell r="I22055" t="str">
            <v>CPR</v>
          </cell>
          <cell r="J22055" t="str">
            <v/>
          </cell>
          <cell r="K22055" t="str">
            <v>ND</v>
          </cell>
          <cell r="L22055" t="str">
            <v>3045</v>
          </cell>
          <cell r="M22055" t="str">
            <v>V</v>
          </cell>
          <cell r="N22055">
            <v>136000</v>
          </cell>
        </row>
        <row r="22056">
          <cell r="A22056" t="str">
            <v>SP-MSN-REL-EG-0369</v>
          </cell>
          <cell r="B22056" t="str">
            <v>CINT</v>
          </cell>
          <cell r="C22056" t="str">
            <v/>
          </cell>
          <cell r="D22056" t="str">
            <v>RELAY OMRON MY 4N - 24VDC</v>
          </cell>
          <cell r="E22056">
            <v>0</v>
          </cell>
          <cell r="F22056" t="str">
            <v>ERSF</v>
          </cell>
          <cell r="G22056" t="str">
            <v>CI_OTH</v>
          </cell>
          <cell r="H22056" t="str">
            <v>PC</v>
          </cell>
          <cell r="I22056" t="str">
            <v>CPR</v>
          </cell>
          <cell r="J22056" t="str">
            <v/>
          </cell>
          <cell r="K22056" t="str">
            <v>ND</v>
          </cell>
          <cell r="L22056" t="str">
            <v>3045</v>
          </cell>
          <cell r="M22056" t="str">
            <v>V</v>
          </cell>
          <cell r="N22056">
            <v>78000</v>
          </cell>
        </row>
        <row r="22057">
          <cell r="A22057" t="str">
            <v>SP-MSN-ROL-EG-0370</v>
          </cell>
          <cell r="B22057" t="str">
            <v>CINT</v>
          </cell>
          <cell r="C22057" t="str">
            <v/>
          </cell>
          <cell r="D22057" t="str">
            <v>ROL SET 5 MM</v>
          </cell>
          <cell r="E22057">
            <v>0</v>
          </cell>
          <cell r="F22057" t="str">
            <v>ERSF</v>
          </cell>
          <cell r="G22057" t="str">
            <v>CI_BESI</v>
          </cell>
          <cell r="H22057" t="str">
            <v>PC</v>
          </cell>
          <cell r="I22057" t="str">
            <v>CPR</v>
          </cell>
          <cell r="J22057" t="str">
            <v/>
          </cell>
          <cell r="K22057" t="str">
            <v>ND</v>
          </cell>
          <cell r="L22057" t="str">
            <v>3045</v>
          </cell>
          <cell r="M22057" t="str">
            <v>V</v>
          </cell>
          <cell r="N22057">
            <v>525000</v>
          </cell>
        </row>
        <row r="22058">
          <cell r="A22058" t="str">
            <v>SP-MSN-ROL-EG-0371</v>
          </cell>
          <cell r="B22058" t="str">
            <v>CINT</v>
          </cell>
          <cell r="C22058" t="str">
            <v/>
          </cell>
          <cell r="D22058" t="str">
            <v>ROL SET 6 MM</v>
          </cell>
          <cell r="E22058">
            <v>0</v>
          </cell>
          <cell r="F22058" t="str">
            <v>ERSF</v>
          </cell>
          <cell r="G22058" t="str">
            <v>CI_BESI</v>
          </cell>
          <cell r="H22058" t="str">
            <v>PC</v>
          </cell>
          <cell r="I22058" t="str">
            <v>CPR</v>
          </cell>
          <cell r="J22058" t="str">
            <v/>
          </cell>
          <cell r="K22058" t="str">
            <v>ND</v>
          </cell>
          <cell r="L22058" t="str">
            <v>3045</v>
          </cell>
          <cell r="M22058" t="str">
            <v>V</v>
          </cell>
          <cell r="N22058">
            <v>525000</v>
          </cell>
        </row>
        <row r="22059">
          <cell r="A22059" t="str">
            <v>SP-MSN-ROL-EG-0372</v>
          </cell>
          <cell r="B22059" t="str">
            <v>CINT</v>
          </cell>
          <cell r="C22059" t="str">
            <v/>
          </cell>
          <cell r="D22059" t="str">
            <v>ROL SET 6 PANJANG (TAIWAN)</v>
          </cell>
          <cell r="E22059">
            <v>0</v>
          </cell>
          <cell r="F22059" t="str">
            <v>ERSF</v>
          </cell>
          <cell r="G22059" t="str">
            <v>CI_BESI</v>
          </cell>
          <cell r="H22059" t="str">
            <v>PC</v>
          </cell>
          <cell r="I22059" t="str">
            <v>CPR</v>
          </cell>
          <cell r="J22059" t="str">
            <v/>
          </cell>
          <cell r="K22059" t="str">
            <v>ND</v>
          </cell>
          <cell r="L22059" t="str">
            <v>3045</v>
          </cell>
          <cell r="M22059" t="str">
            <v>V</v>
          </cell>
          <cell r="N22059">
            <v>525000</v>
          </cell>
        </row>
        <row r="22060">
          <cell r="A22060" t="str">
            <v>SP-MSN-ROL-EG-0373</v>
          </cell>
          <cell r="B22060" t="str">
            <v>CINT</v>
          </cell>
          <cell r="C22060" t="str">
            <v/>
          </cell>
          <cell r="D22060" t="str">
            <v>ROL SET DIA 5 PANJANG(TAIWAN)</v>
          </cell>
          <cell r="E22060">
            <v>0</v>
          </cell>
          <cell r="F22060" t="str">
            <v>ERSF</v>
          </cell>
          <cell r="G22060" t="str">
            <v>CI_BESI</v>
          </cell>
          <cell r="H22060" t="str">
            <v>PC</v>
          </cell>
          <cell r="I22060" t="str">
            <v>CPR</v>
          </cell>
          <cell r="J22060" t="str">
            <v/>
          </cell>
          <cell r="K22060" t="str">
            <v>ND</v>
          </cell>
          <cell r="L22060" t="str">
            <v>3045</v>
          </cell>
          <cell r="M22060" t="str">
            <v>V</v>
          </cell>
          <cell r="N22060">
            <v>525000</v>
          </cell>
        </row>
        <row r="22061">
          <cell r="A22061" t="str">
            <v>SP-MSN-ROL-EG-0374</v>
          </cell>
          <cell r="B22061" t="str">
            <v>CINT</v>
          </cell>
          <cell r="C22061" t="str">
            <v/>
          </cell>
          <cell r="D22061" t="str">
            <v>ROLL BEARING 32012</v>
          </cell>
          <cell r="E22061">
            <v>0</v>
          </cell>
          <cell r="F22061" t="str">
            <v>ERSF</v>
          </cell>
          <cell r="G22061" t="str">
            <v>CI_BESI</v>
          </cell>
          <cell r="H22061" t="str">
            <v>PC</v>
          </cell>
          <cell r="I22061" t="str">
            <v>CPR</v>
          </cell>
          <cell r="J22061" t="str">
            <v/>
          </cell>
          <cell r="K22061" t="str">
            <v>ND</v>
          </cell>
          <cell r="L22061" t="str">
            <v>3045</v>
          </cell>
          <cell r="M22061" t="str">
            <v>V</v>
          </cell>
          <cell r="N22061">
            <v>0</v>
          </cell>
        </row>
        <row r="22062">
          <cell r="A22062" t="str">
            <v>SP-MSN-ROL-EG-0375</v>
          </cell>
          <cell r="B22062" t="str">
            <v>CINT</v>
          </cell>
          <cell r="C22062" t="str">
            <v/>
          </cell>
          <cell r="D22062" t="str">
            <v>ROLL BEARING HK 1512</v>
          </cell>
          <cell r="E22062">
            <v>0</v>
          </cell>
          <cell r="F22062" t="str">
            <v>ERSF</v>
          </cell>
          <cell r="G22062" t="str">
            <v>CI_OTH</v>
          </cell>
          <cell r="H22062" t="str">
            <v>PC</v>
          </cell>
          <cell r="I22062" t="str">
            <v>CPR</v>
          </cell>
          <cell r="J22062" t="str">
            <v/>
          </cell>
          <cell r="K22062" t="str">
            <v>ND</v>
          </cell>
          <cell r="L22062" t="str">
            <v>3045</v>
          </cell>
          <cell r="M22062" t="str">
            <v>V</v>
          </cell>
          <cell r="N22062">
            <v>42500</v>
          </cell>
        </row>
        <row r="22063">
          <cell r="A22063" t="str">
            <v>SP-MSN-ROU-EG-0001</v>
          </cell>
          <cell r="B22063" t="str">
            <v>CINT</v>
          </cell>
          <cell r="C22063" t="str">
            <v/>
          </cell>
          <cell r="D22063" t="str">
            <v>STRAIGHT ROUTER 12 X 12 X 75 X 30 X 2</v>
          </cell>
          <cell r="E22063">
            <v>0</v>
          </cell>
          <cell r="F22063" t="str">
            <v>ERSF</v>
          </cell>
          <cell r="G22063" t="str">
            <v>CI_OTH</v>
          </cell>
          <cell r="H22063" t="str">
            <v>PC</v>
          </cell>
          <cell r="I22063" t="str">
            <v>CPR</v>
          </cell>
          <cell r="J22063" t="str">
            <v/>
          </cell>
          <cell r="K22063" t="str">
            <v>ND</v>
          </cell>
          <cell r="L22063" t="str">
            <v>3045</v>
          </cell>
          <cell r="M22063" t="str">
            <v>V</v>
          </cell>
          <cell r="N22063">
            <v>601000</v>
          </cell>
        </row>
        <row r="22064">
          <cell r="A22064" t="str">
            <v>SP-MSN-ROU-EG-0374</v>
          </cell>
          <cell r="B22064" t="str">
            <v>CINT</v>
          </cell>
          <cell r="C22064" t="str">
            <v/>
          </cell>
          <cell r="D22064" t="str">
            <v>STRAIGHT BIT ROUTER DIA 6</v>
          </cell>
          <cell r="E22064">
            <v>0</v>
          </cell>
          <cell r="F22064" t="str">
            <v>ERSF</v>
          </cell>
          <cell r="G22064" t="str">
            <v>CI_OTH</v>
          </cell>
          <cell r="H22064" t="str">
            <v>PC</v>
          </cell>
          <cell r="I22064" t="str">
            <v>CPR</v>
          </cell>
          <cell r="J22064" t="str">
            <v/>
          </cell>
          <cell r="K22064" t="str">
            <v>ND</v>
          </cell>
          <cell r="L22064" t="str">
            <v>3045</v>
          </cell>
          <cell r="M22064" t="str">
            <v>V</v>
          </cell>
          <cell r="N22064">
            <v>400000</v>
          </cell>
        </row>
        <row r="22065">
          <cell r="A22065" t="str">
            <v>SP-MSN-RUB-EG-0001</v>
          </cell>
          <cell r="B22065" t="str">
            <v>CINT</v>
          </cell>
          <cell r="C22065" t="str">
            <v/>
          </cell>
          <cell r="D22065" t="str">
            <v>KARET CLAMPING MESIN RUNNING SAW BS10 -</v>
          </cell>
          <cell r="E22065">
            <v>0</v>
          </cell>
          <cell r="F22065" t="str">
            <v>ERSF</v>
          </cell>
          <cell r="G22065" t="str">
            <v>CI_OTH</v>
          </cell>
          <cell r="H22065" t="str">
            <v>PC</v>
          </cell>
          <cell r="I22065" t="str">
            <v>CPR</v>
          </cell>
          <cell r="J22065" t="str">
            <v/>
          </cell>
          <cell r="K22065" t="str">
            <v>ND</v>
          </cell>
          <cell r="L22065" t="str">
            <v>3045</v>
          </cell>
          <cell r="M22065" t="str">
            <v>V</v>
          </cell>
          <cell r="N22065">
            <v>225000</v>
          </cell>
        </row>
        <row r="22066">
          <cell r="A22066" t="str">
            <v>SP-MSN-RUB-EG-0002</v>
          </cell>
          <cell r="B22066" t="str">
            <v>CINT</v>
          </cell>
          <cell r="C22066" t="str">
            <v/>
          </cell>
          <cell r="D22066" t="str">
            <v>KARET COUPLING DIA 6 MM</v>
          </cell>
          <cell r="E22066">
            <v>44924</v>
          </cell>
          <cell r="F22066" t="str">
            <v>ERSF</v>
          </cell>
          <cell r="G22066" t="str">
            <v>CI_OTH</v>
          </cell>
          <cell r="H22066" t="str">
            <v>PC</v>
          </cell>
          <cell r="I22066" t="str">
            <v>CPR</v>
          </cell>
          <cell r="J22066" t="str">
            <v/>
          </cell>
          <cell r="K22066" t="str">
            <v>ND</v>
          </cell>
          <cell r="L22066" t="str">
            <v>3045</v>
          </cell>
          <cell r="M22066" t="str">
            <v>V</v>
          </cell>
          <cell r="N22066">
            <v>9500</v>
          </cell>
        </row>
        <row r="22067">
          <cell r="A22067" t="str">
            <v>SP-MSN-RUB-EG-0003</v>
          </cell>
          <cell r="B22067" t="str">
            <v>CINT</v>
          </cell>
          <cell r="C22067" t="str">
            <v/>
          </cell>
          <cell r="D22067" t="str">
            <v>KARET COUPLING DIA 9 MM</v>
          </cell>
          <cell r="E22067">
            <v>44924</v>
          </cell>
          <cell r="F22067" t="str">
            <v>ERSF</v>
          </cell>
          <cell r="G22067" t="str">
            <v>CI_OTH</v>
          </cell>
          <cell r="H22067" t="str">
            <v>PC</v>
          </cell>
          <cell r="I22067" t="str">
            <v>CPR</v>
          </cell>
          <cell r="J22067" t="str">
            <v/>
          </cell>
          <cell r="K22067" t="str">
            <v>ND</v>
          </cell>
          <cell r="L22067" t="str">
            <v>3045</v>
          </cell>
          <cell r="M22067" t="str">
            <v>V</v>
          </cell>
          <cell r="N22067">
            <v>9500</v>
          </cell>
        </row>
        <row r="22068">
          <cell r="A22068" t="str">
            <v>SP-MSN-RUB-EG-0375</v>
          </cell>
          <cell r="B22068" t="str">
            <v>CINT</v>
          </cell>
          <cell r="C22068" t="str">
            <v/>
          </cell>
          <cell r="D22068" t="str">
            <v>KARET BLOCK 50</v>
          </cell>
          <cell r="E22068">
            <v>0</v>
          </cell>
          <cell r="F22068" t="str">
            <v>ERSF</v>
          </cell>
          <cell r="G22068" t="str">
            <v>CI_OTH</v>
          </cell>
          <cell r="H22068" t="str">
            <v>PC</v>
          </cell>
          <cell r="I22068" t="str">
            <v>CPR</v>
          </cell>
          <cell r="J22068" t="str">
            <v/>
          </cell>
          <cell r="K22068" t="str">
            <v>ND</v>
          </cell>
          <cell r="L22068" t="str">
            <v>3045</v>
          </cell>
          <cell r="M22068" t="str">
            <v>V</v>
          </cell>
          <cell r="N22068">
            <v>17500</v>
          </cell>
        </row>
        <row r="22069">
          <cell r="A22069" t="str">
            <v>SP-MSN-RUB-EG-0376</v>
          </cell>
          <cell r="B22069" t="str">
            <v>CINT</v>
          </cell>
          <cell r="C22069" t="str">
            <v/>
          </cell>
          <cell r="D22069" t="str">
            <v>KARET BLOK 30 CM</v>
          </cell>
          <cell r="E22069">
            <v>0</v>
          </cell>
          <cell r="F22069" t="str">
            <v>ERSF</v>
          </cell>
          <cell r="G22069" t="str">
            <v>CI_OTH</v>
          </cell>
          <cell r="H22069" t="str">
            <v>PC</v>
          </cell>
          <cell r="I22069" t="str">
            <v>CPR</v>
          </cell>
          <cell r="J22069" t="str">
            <v/>
          </cell>
          <cell r="K22069" t="str">
            <v>ND</v>
          </cell>
          <cell r="L22069" t="str">
            <v>3045</v>
          </cell>
          <cell r="M22069" t="str">
            <v>V</v>
          </cell>
          <cell r="N22069">
            <v>12500</v>
          </cell>
        </row>
        <row r="22070">
          <cell r="A22070" t="str">
            <v>SP-MSN-SEA-EG-0001</v>
          </cell>
          <cell r="B22070" t="str">
            <v>CINT</v>
          </cell>
          <cell r="C22070" t="str">
            <v/>
          </cell>
          <cell r="D22070" t="str">
            <v>SEAL WASHER P - AA13 - 522 # 04</v>
          </cell>
          <cell r="E22070">
            <v>0</v>
          </cell>
          <cell r="F22070" t="str">
            <v>ERSF</v>
          </cell>
          <cell r="G22070" t="str">
            <v>CI_OTH</v>
          </cell>
          <cell r="H22070" t="str">
            <v>PC</v>
          </cell>
          <cell r="I22070" t="str">
            <v>CPR</v>
          </cell>
          <cell r="J22070" t="str">
            <v/>
          </cell>
          <cell r="K22070" t="str">
            <v>ND</v>
          </cell>
          <cell r="L22070" t="str">
            <v>3045</v>
          </cell>
          <cell r="M22070" t="str">
            <v>V</v>
          </cell>
          <cell r="N22070">
            <v>443098</v>
          </cell>
        </row>
        <row r="22071">
          <cell r="A22071" t="str">
            <v>SP-MSN-SEA-EG-0377</v>
          </cell>
          <cell r="B22071" t="str">
            <v>CINT</v>
          </cell>
          <cell r="C22071" t="str">
            <v/>
          </cell>
          <cell r="D22071" t="str">
            <v>SEAL RODA DEPAN ( L )</v>
          </cell>
          <cell r="E22071">
            <v>0</v>
          </cell>
          <cell r="F22071" t="str">
            <v>ERSF</v>
          </cell>
          <cell r="G22071" t="str">
            <v>CI_OTH</v>
          </cell>
          <cell r="H22071" t="str">
            <v>PC</v>
          </cell>
          <cell r="I22071" t="str">
            <v>CPR</v>
          </cell>
          <cell r="J22071" t="str">
            <v/>
          </cell>
          <cell r="K22071" t="str">
            <v>ND</v>
          </cell>
          <cell r="L22071" t="str">
            <v>3045</v>
          </cell>
          <cell r="M22071" t="str">
            <v>V</v>
          </cell>
          <cell r="N22071">
            <v>0</v>
          </cell>
        </row>
        <row r="22072">
          <cell r="A22072" t="str">
            <v>SP-MSN-SEA-EG-0378</v>
          </cell>
          <cell r="B22072" t="str">
            <v>CINT</v>
          </cell>
          <cell r="C22072" t="str">
            <v/>
          </cell>
          <cell r="D22072" t="str">
            <v>SEAL RODA DEPAN ( R )</v>
          </cell>
          <cell r="E22072">
            <v>0</v>
          </cell>
          <cell r="F22072" t="str">
            <v>ERSF</v>
          </cell>
          <cell r="G22072" t="str">
            <v>CI_OTH</v>
          </cell>
          <cell r="H22072" t="str">
            <v>PC</v>
          </cell>
          <cell r="I22072" t="str">
            <v>CPR</v>
          </cell>
          <cell r="J22072" t="str">
            <v/>
          </cell>
          <cell r="K22072" t="str">
            <v>ND</v>
          </cell>
          <cell r="L22072" t="str">
            <v>3045</v>
          </cell>
          <cell r="M22072" t="str">
            <v>V</v>
          </cell>
          <cell r="N22072">
            <v>0</v>
          </cell>
        </row>
        <row r="22073">
          <cell r="A22073" t="str">
            <v>SP-MSN-SEA-EG-0379</v>
          </cell>
          <cell r="B22073" t="str">
            <v>CINT</v>
          </cell>
          <cell r="C22073" t="str">
            <v/>
          </cell>
          <cell r="D22073" t="str">
            <v>SEAL TAPE</v>
          </cell>
          <cell r="E22073">
            <v>0</v>
          </cell>
          <cell r="F22073" t="str">
            <v>ERSF</v>
          </cell>
          <cell r="G22073" t="str">
            <v>CI_OTH</v>
          </cell>
          <cell r="H22073" t="str">
            <v>PC</v>
          </cell>
          <cell r="I22073" t="str">
            <v>CPR</v>
          </cell>
          <cell r="J22073" t="str">
            <v/>
          </cell>
          <cell r="K22073" t="str">
            <v>ND</v>
          </cell>
          <cell r="L22073" t="str">
            <v>3045</v>
          </cell>
          <cell r="M22073" t="str">
            <v>V</v>
          </cell>
          <cell r="N22073">
            <v>4996</v>
          </cell>
        </row>
        <row r="22074">
          <cell r="A22074" t="str">
            <v>SP-MSN-SEA-EG-0380</v>
          </cell>
          <cell r="B22074" t="str">
            <v>CINT</v>
          </cell>
          <cell r="C22074" t="str">
            <v/>
          </cell>
          <cell r="D22074" t="str">
            <v>MEKANIK SEAL POMPA SHOW FOW CVQ-0512</v>
          </cell>
          <cell r="E22074">
            <v>0</v>
          </cell>
          <cell r="F22074" t="str">
            <v>ERSF</v>
          </cell>
          <cell r="G22074" t="str">
            <v>CI_OTH</v>
          </cell>
          <cell r="H22074" t="str">
            <v>PC</v>
          </cell>
          <cell r="I22074" t="str">
            <v>CPR</v>
          </cell>
          <cell r="J22074" t="str">
            <v/>
          </cell>
          <cell r="K22074" t="str">
            <v>PD</v>
          </cell>
          <cell r="L22074" t="str">
            <v>3045</v>
          </cell>
          <cell r="M22074" t="str">
            <v>V</v>
          </cell>
          <cell r="N22074">
            <v>990990</v>
          </cell>
        </row>
        <row r="22075">
          <cell r="A22075" t="str">
            <v>SP-MSN-SEA-EG-0381</v>
          </cell>
          <cell r="B22075" t="str">
            <v>CINT</v>
          </cell>
          <cell r="C22075" t="str">
            <v/>
          </cell>
          <cell r="D22075" t="str">
            <v>SEAL KIT POWER STEERING 60-7FD25 PN.0443</v>
          </cell>
          <cell r="E22075">
            <v>0</v>
          </cell>
          <cell r="F22075" t="str">
            <v>ERSF</v>
          </cell>
          <cell r="G22075" t="str">
            <v>CI_OTH</v>
          </cell>
          <cell r="H22075" t="str">
            <v>PC</v>
          </cell>
          <cell r="I22075" t="str">
            <v>CPR</v>
          </cell>
          <cell r="J22075" t="str">
            <v/>
          </cell>
          <cell r="K22075" t="str">
            <v>PD</v>
          </cell>
          <cell r="L22075" t="str">
            <v>3045</v>
          </cell>
          <cell r="M22075" t="str">
            <v>V</v>
          </cell>
          <cell r="N22075">
            <v>1431990</v>
          </cell>
        </row>
        <row r="22076">
          <cell r="A22076" t="str">
            <v>SP-MSN-SEA-EG-0382</v>
          </cell>
          <cell r="B22076" t="str">
            <v>CINT</v>
          </cell>
          <cell r="C22076" t="str">
            <v/>
          </cell>
          <cell r="D22076" t="str">
            <v>MEKANIK SEAL "SHOWFOW" CV-232</v>
          </cell>
          <cell r="E22076">
            <v>0</v>
          </cell>
          <cell r="F22076" t="str">
            <v>ERSF</v>
          </cell>
          <cell r="G22076" t="str">
            <v>CI_OTH</v>
          </cell>
          <cell r="H22076" t="str">
            <v>PC</v>
          </cell>
          <cell r="I22076" t="str">
            <v>CPR</v>
          </cell>
          <cell r="J22076" t="str">
            <v/>
          </cell>
          <cell r="K22076" t="str">
            <v>PD</v>
          </cell>
          <cell r="L22076" t="str">
            <v>3045</v>
          </cell>
          <cell r="M22076" t="str">
            <v>V</v>
          </cell>
          <cell r="N22076">
            <v>975000</v>
          </cell>
        </row>
        <row r="22077">
          <cell r="A22077" t="str">
            <v>SP-MSN-SEA-EG-0383</v>
          </cell>
          <cell r="B22077" t="str">
            <v>CINT</v>
          </cell>
          <cell r="C22077" t="str">
            <v/>
          </cell>
          <cell r="D22077" t="str">
            <v>MEKANIK SEAL SHOWPOU PL-532</v>
          </cell>
          <cell r="E22077">
            <v>0</v>
          </cell>
          <cell r="F22077" t="str">
            <v>ERSF</v>
          </cell>
          <cell r="G22077" t="str">
            <v>CI_OTH</v>
          </cell>
          <cell r="H22077" t="str">
            <v>PC</v>
          </cell>
          <cell r="I22077" t="str">
            <v>CPR</v>
          </cell>
          <cell r="J22077" t="str">
            <v/>
          </cell>
          <cell r="K22077" t="str">
            <v>PD</v>
          </cell>
          <cell r="L22077" t="str">
            <v>3045</v>
          </cell>
          <cell r="M22077" t="str">
            <v>V</v>
          </cell>
          <cell r="N22077">
            <v>3900000</v>
          </cell>
        </row>
        <row r="22078">
          <cell r="A22078" t="str">
            <v>SP-MSN-SEA-EG-0384</v>
          </cell>
          <cell r="B22078" t="str">
            <v>CINT</v>
          </cell>
          <cell r="C22078" t="str">
            <v/>
          </cell>
          <cell r="D22078" t="str">
            <v>OIL SEAL 60-42-5</v>
          </cell>
          <cell r="E22078">
            <v>0</v>
          </cell>
          <cell r="F22078" t="str">
            <v>ERSF</v>
          </cell>
          <cell r="G22078" t="str">
            <v>CI_OTH</v>
          </cell>
          <cell r="H22078" t="str">
            <v>PC</v>
          </cell>
          <cell r="I22078" t="str">
            <v>CPR</v>
          </cell>
          <cell r="J22078" t="str">
            <v/>
          </cell>
          <cell r="K22078" t="str">
            <v>PD</v>
          </cell>
          <cell r="L22078" t="str">
            <v>3045</v>
          </cell>
          <cell r="M22078" t="str">
            <v>V</v>
          </cell>
          <cell r="N22078">
            <v>15000</v>
          </cell>
        </row>
        <row r="22079">
          <cell r="A22079" t="str">
            <v>SP-MSN-SEA-EG-0385</v>
          </cell>
          <cell r="B22079" t="str">
            <v>CINT</v>
          </cell>
          <cell r="C22079" t="str">
            <v/>
          </cell>
          <cell r="D22079" t="str">
            <v>OIL SEAL 20 X 35 X 7</v>
          </cell>
          <cell r="E22079">
            <v>0</v>
          </cell>
          <cell r="F22079" t="str">
            <v>ERSF</v>
          </cell>
          <cell r="G22079" t="str">
            <v>CI_OTH</v>
          </cell>
          <cell r="H22079" t="str">
            <v>PC</v>
          </cell>
          <cell r="I22079" t="str">
            <v>CPR</v>
          </cell>
          <cell r="J22079" t="str">
            <v/>
          </cell>
          <cell r="K22079" t="str">
            <v>PD</v>
          </cell>
          <cell r="L22079" t="str">
            <v>3045</v>
          </cell>
          <cell r="M22079" t="str">
            <v>V</v>
          </cell>
          <cell r="N22079">
            <v>20000</v>
          </cell>
        </row>
        <row r="22080">
          <cell r="A22080" t="str">
            <v>SP-MSN-SEA-EG-0386</v>
          </cell>
          <cell r="B22080" t="str">
            <v>CINT</v>
          </cell>
          <cell r="C22080" t="str">
            <v/>
          </cell>
          <cell r="D22080" t="str">
            <v>O-RING 130 X 5,7</v>
          </cell>
          <cell r="E22080">
            <v>0</v>
          </cell>
          <cell r="F22080" t="str">
            <v>ERSF</v>
          </cell>
          <cell r="G22080" t="str">
            <v>CI_OTH</v>
          </cell>
          <cell r="H22080" t="str">
            <v>PC</v>
          </cell>
          <cell r="I22080" t="str">
            <v>CPR</v>
          </cell>
          <cell r="J22080" t="str">
            <v/>
          </cell>
          <cell r="K22080" t="str">
            <v>PD</v>
          </cell>
          <cell r="L22080" t="str">
            <v>3045</v>
          </cell>
          <cell r="M22080" t="str">
            <v>V</v>
          </cell>
          <cell r="N22080">
            <v>30000</v>
          </cell>
        </row>
        <row r="22081">
          <cell r="A22081" t="str">
            <v>SP-MSN-SEA-EG-0387</v>
          </cell>
          <cell r="B22081" t="str">
            <v>CINT</v>
          </cell>
          <cell r="C22081" t="str">
            <v/>
          </cell>
          <cell r="D22081" t="str">
            <v>OIL SEAL TC 40-62-5</v>
          </cell>
          <cell r="E22081">
            <v>0</v>
          </cell>
          <cell r="F22081" t="str">
            <v>ERSF</v>
          </cell>
          <cell r="G22081" t="str">
            <v>CI_OTH</v>
          </cell>
          <cell r="H22081" t="str">
            <v>PC</v>
          </cell>
          <cell r="I22081" t="str">
            <v>CPR</v>
          </cell>
          <cell r="J22081" t="str">
            <v/>
          </cell>
          <cell r="K22081" t="str">
            <v>PD</v>
          </cell>
          <cell r="L22081" t="str">
            <v>3045</v>
          </cell>
          <cell r="M22081" t="str">
            <v>V</v>
          </cell>
          <cell r="N22081">
            <v>80000</v>
          </cell>
        </row>
        <row r="22082">
          <cell r="A22082" t="str">
            <v>SP-MSN-SEA-EG-0388</v>
          </cell>
          <cell r="B22082" t="str">
            <v>CINT</v>
          </cell>
          <cell r="C22082" t="str">
            <v/>
          </cell>
          <cell r="D22082" t="str">
            <v>OIL SEAL TC 20-38-7</v>
          </cell>
          <cell r="E22082">
            <v>0</v>
          </cell>
          <cell r="F22082" t="str">
            <v>ERSF</v>
          </cell>
          <cell r="G22082" t="str">
            <v>CI_OTH</v>
          </cell>
          <cell r="H22082" t="str">
            <v>PC</v>
          </cell>
          <cell r="I22082" t="str">
            <v>CPR</v>
          </cell>
          <cell r="J22082" t="str">
            <v/>
          </cell>
          <cell r="K22082" t="str">
            <v>PD</v>
          </cell>
          <cell r="L22082" t="str">
            <v>3045</v>
          </cell>
          <cell r="M22082" t="str">
            <v>V</v>
          </cell>
          <cell r="N22082">
            <v>20000</v>
          </cell>
        </row>
        <row r="22083">
          <cell r="A22083" t="str">
            <v>SP-MSN-SEA-EG-0389</v>
          </cell>
          <cell r="B22083" t="str">
            <v>CINT</v>
          </cell>
          <cell r="C22083" t="str">
            <v/>
          </cell>
          <cell r="D22083" t="str">
            <v>OIL SEAL TC 30-40-7</v>
          </cell>
          <cell r="E22083">
            <v>0</v>
          </cell>
          <cell r="F22083" t="str">
            <v>ERSF</v>
          </cell>
          <cell r="G22083" t="str">
            <v>CI_OTH</v>
          </cell>
          <cell r="H22083" t="str">
            <v>PC</v>
          </cell>
          <cell r="I22083" t="str">
            <v>CPR</v>
          </cell>
          <cell r="J22083" t="str">
            <v/>
          </cell>
          <cell r="K22083" t="str">
            <v>PD</v>
          </cell>
          <cell r="L22083" t="str">
            <v>3045</v>
          </cell>
          <cell r="M22083" t="str">
            <v>V</v>
          </cell>
          <cell r="N22083">
            <v>20000</v>
          </cell>
        </row>
        <row r="22084">
          <cell r="A22084" t="str">
            <v>SP-MSN-SEA-EG-0390</v>
          </cell>
          <cell r="B22084" t="str">
            <v>CINT</v>
          </cell>
          <cell r="C22084" t="str">
            <v/>
          </cell>
          <cell r="D22084" t="str">
            <v>SEAL DHS 45</v>
          </cell>
          <cell r="E22084">
            <v>0</v>
          </cell>
          <cell r="F22084" t="str">
            <v>ERSF</v>
          </cell>
          <cell r="G22084" t="str">
            <v>CI_OTH</v>
          </cell>
          <cell r="H22084" t="str">
            <v>PC</v>
          </cell>
          <cell r="I22084" t="str">
            <v>CPR</v>
          </cell>
          <cell r="J22084" t="str">
            <v/>
          </cell>
          <cell r="K22084" t="str">
            <v>PD</v>
          </cell>
          <cell r="L22084" t="str">
            <v>3045</v>
          </cell>
          <cell r="M22084" t="str">
            <v>V</v>
          </cell>
          <cell r="N22084">
            <v>65000</v>
          </cell>
        </row>
        <row r="22085">
          <cell r="A22085" t="str">
            <v>SP-MSN-SEA-EG-0391</v>
          </cell>
          <cell r="B22085" t="str">
            <v>CINT</v>
          </cell>
          <cell r="C22085" t="str">
            <v/>
          </cell>
          <cell r="D22085" t="str">
            <v>SEAL UHS 45</v>
          </cell>
          <cell r="E22085">
            <v>0</v>
          </cell>
          <cell r="F22085" t="str">
            <v>ERSF</v>
          </cell>
          <cell r="G22085" t="str">
            <v>CI_OTH</v>
          </cell>
          <cell r="H22085" t="str">
            <v>PC</v>
          </cell>
          <cell r="I22085" t="str">
            <v>CPR</v>
          </cell>
          <cell r="J22085" t="str">
            <v/>
          </cell>
          <cell r="K22085" t="str">
            <v>PD</v>
          </cell>
          <cell r="L22085" t="str">
            <v>3045</v>
          </cell>
          <cell r="M22085" t="str">
            <v>V</v>
          </cell>
          <cell r="N22085">
            <v>51667</v>
          </cell>
        </row>
        <row r="22086">
          <cell r="A22086" t="str">
            <v>SP-MSN-SEA-EG-0392</v>
          </cell>
          <cell r="B22086" t="str">
            <v>CINT</v>
          </cell>
          <cell r="C22086" t="str">
            <v/>
          </cell>
          <cell r="D22086" t="str">
            <v>SEAL UHS 65</v>
          </cell>
          <cell r="E22086">
            <v>0</v>
          </cell>
          <cell r="F22086" t="str">
            <v>ERSF</v>
          </cell>
          <cell r="G22086" t="str">
            <v>CI_OTH</v>
          </cell>
          <cell r="H22086" t="str">
            <v>PC</v>
          </cell>
          <cell r="I22086" t="str">
            <v>CPR</v>
          </cell>
          <cell r="J22086" t="str">
            <v/>
          </cell>
          <cell r="K22086" t="str">
            <v>PD</v>
          </cell>
          <cell r="L22086" t="str">
            <v>3045</v>
          </cell>
          <cell r="M22086" t="str">
            <v>V</v>
          </cell>
          <cell r="N22086">
            <v>70000</v>
          </cell>
        </row>
        <row r="22087">
          <cell r="A22087" t="str">
            <v>SP-MSN-SEA-EG-0393</v>
          </cell>
          <cell r="B22087" t="str">
            <v>CINT</v>
          </cell>
          <cell r="C22087" t="str">
            <v/>
          </cell>
          <cell r="D22087" t="str">
            <v>SEAL DHS 20</v>
          </cell>
          <cell r="E22087">
            <v>0</v>
          </cell>
          <cell r="F22087" t="str">
            <v>ERSF</v>
          </cell>
          <cell r="G22087" t="str">
            <v>CI_OTH</v>
          </cell>
          <cell r="H22087" t="str">
            <v>PC</v>
          </cell>
          <cell r="I22087" t="str">
            <v>CPR</v>
          </cell>
          <cell r="J22087" t="str">
            <v/>
          </cell>
          <cell r="K22087" t="str">
            <v>PD</v>
          </cell>
          <cell r="L22087" t="str">
            <v>3045</v>
          </cell>
          <cell r="M22087" t="str">
            <v>V</v>
          </cell>
          <cell r="N22087">
            <v>35000</v>
          </cell>
        </row>
        <row r="22088">
          <cell r="A22088" t="str">
            <v>SP-MSN-SEA-EG-0394</v>
          </cell>
          <cell r="B22088" t="str">
            <v>CINT</v>
          </cell>
          <cell r="C22088" t="str">
            <v/>
          </cell>
          <cell r="D22088" t="str">
            <v>SEAL UHS 20</v>
          </cell>
          <cell r="E22088">
            <v>0</v>
          </cell>
          <cell r="F22088" t="str">
            <v>ERSF</v>
          </cell>
          <cell r="G22088" t="str">
            <v>CI_OTH</v>
          </cell>
          <cell r="H22088" t="str">
            <v>PC</v>
          </cell>
          <cell r="I22088" t="str">
            <v>CPR</v>
          </cell>
          <cell r="J22088" t="str">
            <v/>
          </cell>
          <cell r="K22088" t="str">
            <v>PD</v>
          </cell>
          <cell r="L22088" t="str">
            <v>3045</v>
          </cell>
          <cell r="M22088" t="str">
            <v>V</v>
          </cell>
          <cell r="N22088">
            <v>35000</v>
          </cell>
        </row>
        <row r="22089">
          <cell r="A22089" t="str">
            <v>SP-MSN-SEA-EG-0395</v>
          </cell>
          <cell r="B22089" t="str">
            <v>CINT</v>
          </cell>
          <cell r="C22089" t="str">
            <v/>
          </cell>
          <cell r="D22089" t="str">
            <v>SEAL DHS 28</v>
          </cell>
          <cell r="E22089">
            <v>0</v>
          </cell>
          <cell r="F22089" t="str">
            <v>ERSF</v>
          </cell>
          <cell r="G22089" t="str">
            <v>CI_OTH</v>
          </cell>
          <cell r="H22089" t="str">
            <v>PC</v>
          </cell>
          <cell r="I22089" t="str">
            <v>CPR</v>
          </cell>
          <cell r="J22089" t="str">
            <v/>
          </cell>
          <cell r="K22089" t="str">
            <v>PD</v>
          </cell>
          <cell r="L22089" t="str">
            <v>3045</v>
          </cell>
          <cell r="M22089" t="str">
            <v>V</v>
          </cell>
          <cell r="N22089">
            <v>35000</v>
          </cell>
        </row>
        <row r="22090">
          <cell r="A22090" t="str">
            <v>SP-MSN-SEA-EG-0396</v>
          </cell>
          <cell r="B22090" t="str">
            <v>CINT</v>
          </cell>
          <cell r="C22090" t="str">
            <v/>
          </cell>
          <cell r="D22090" t="str">
            <v>SEAL DHS 30</v>
          </cell>
          <cell r="E22090">
            <v>0</v>
          </cell>
          <cell r="F22090" t="str">
            <v>ERSF</v>
          </cell>
          <cell r="G22090" t="str">
            <v>CI_OTH</v>
          </cell>
          <cell r="H22090" t="str">
            <v>PC</v>
          </cell>
          <cell r="I22090" t="str">
            <v>CPR</v>
          </cell>
          <cell r="J22090" t="str">
            <v/>
          </cell>
          <cell r="K22090" t="str">
            <v>PD</v>
          </cell>
          <cell r="L22090" t="str">
            <v>3045</v>
          </cell>
          <cell r="M22090" t="str">
            <v>V</v>
          </cell>
          <cell r="N22090">
            <v>45000</v>
          </cell>
        </row>
        <row r="22091">
          <cell r="A22091" t="str">
            <v>SP-MSN-SEA-EG-0397</v>
          </cell>
          <cell r="B22091" t="str">
            <v>CINT</v>
          </cell>
          <cell r="C22091" t="str">
            <v/>
          </cell>
          <cell r="D22091" t="str">
            <v>SEAL DHS 35</v>
          </cell>
          <cell r="E22091">
            <v>0</v>
          </cell>
          <cell r="F22091" t="str">
            <v>ERSF</v>
          </cell>
          <cell r="G22091" t="str">
            <v>CI_OTH</v>
          </cell>
          <cell r="H22091" t="str">
            <v>PC</v>
          </cell>
          <cell r="I22091" t="str">
            <v>CPR</v>
          </cell>
          <cell r="J22091" t="str">
            <v/>
          </cell>
          <cell r="K22091" t="str">
            <v>PD</v>
          </cell>
          <cell r="L22091" t="str">
            <v>3045</v>
          </cell>
          <cell r="M22091" t="str">
            <v>V</v>
          </cell>
          <cell r="N22091">
            <v>50000</v>
          </cell>
        </row>
        <row r="22092">
          <cell r="A22092" t="str">
            <v>SP-MSN-SEA-EG-0398</v>
          </cell>
          <cell r="B22092" t="str">
            <v>CINT</v>
          </cell>
          <cell r="C22092" t="str">
            <v/>
          </cell>
          <cell r="D22092" t="str">
            <v>SEAL DHS 40</v>
          </cell>
          <cell r="E22092">
            <v>0</v>
          </cell>
          <cell r="F22092" t="str">
            <v>ERSF</v>
          </cell>
          <cell r="G22092" t="str">
            <v>CI_OTH</v>
          </cell>
          <cell r="H22092" t="str">
            <v>PC</v>
          </cell>
          <cell r="I22092" t="str">
            <v>CPR</v>
          </cell>
          <cell r="J22092" t="str">
            <v/>
          </cell>
          <cell r="K22092" t="str">
            <v>PD</v>
          </cell>
          <cell r="L22092" t="str">
            <v>3045</v>
          </cell>
          <cell r="M22092" t="str">
            <v>V</v>
          </cell>
          <cell r="N22092">
            <v>60000</v>
          </cell>
        </row>
        <row r="22093">
          <cell r="A22093" t="str">
            <v>SP-MSN-SEA-EG-0399</v>
          </cell>
          <cell r="B22093" t="str">
            <v>CINT</v>
          </cell>
          <cell r="C22093" t="str">
            <v/>
          </cell>
          <cell r="D22093" t="str">
            <v>SEAL DHS 50</v>
          </cell>
          <cell r="E22093">
            <v>0</v>
          </cell>
          <cell r="F22093" t="str">
            <v>ERSF</v>
          </cell>
          <cell r="G22093" t="str">
            <v>CI_OTH</v>
          </cell>
          <cell r="H22093" t="str">
            <v>PC</v>
          </cell>
          <cell r="I22093" t="str">
            <v>CPR</v>
          </cell>
          <cell r="J22093" t="str">
            <v/>
          </cell>
          <cell r="K22093" t="str">
            <v>PD</v>
          </cell>
          <cell r="L22093" t="str">
            <v>3045</v>
          </cell>
          <cell r="M22093" t="str">
            <v>V</v>
          </cell>
          <cell r="N22093">
            <v>65000</v>
          </cell>
        </row>
        <row r="22094">
          <cell r="A22094" t="str">
            <v>SP-MSN-SEA-EG-0400</v>
          </cell>
          <cell r="B22094" t="str">
            <v>CINT</v>
          </cell>
          <cell r="C22094" t="str">
            <v/>
          </cell>
          <cell r="D22094" t="str">
            <v>SEAL UHS 28</v>
          </cell>
          <cell r="E22094">
            <v>0</v>
          </cell>
          <cell r="F22094" t="str">
            <v>ERSF</v>
          </cell>
          <cell r="G22094" t="str">
            <v>CI_OTH</v>
          </cell>
          <cell r="H22094" t="str">
            <v>PC</v>
          </cell>
          <cell r="I22094" t="str">
            <v>CPR</v>
          </cell>
          <cell r="J22094" t="str">
            <v/>
          </cell>
          <cell r="K22094" t="str">
            <v>PD</v>
          </cell>
          <cell r="L22094" t="str">
            <v>3045</v>
          </cell>
          <cell r="M22094" t="str">
            <v>V</v>
          </cell>
          <cell r="N22094">
            <v>35000</v>
          </cell>
        </row>
        <row r="22095">
          <cell r="A22095" t="str">
            <v>SP-MSN-SEA-EG-0401</v>
          </cell>
          <cell r="B22095" t="str">
            <v>CINT</v>
          </cell>
          <cell r="C22095" t="str">
            <v/>
          </cell>
          <cell r="D22095" t="str">
            <v>SEAL UHS 30</v>
          </cell>
          <cell r="E22095">
            <v>0</v>
          </cell>
          <cell r="F22095" t="str">
            <v>ERSF</v>
          </cell>
          <cell r="G22095" t="str">
            <v>CI_OTH</v>
          </cell>
          <cell r="H22095" t="str">
            <v>PC</v>
          </cell>
          <cell r="I22095" t="str">
            <v>CPR</v>
          </cell>
          <cell r="J22095" t="str">
            <v/>
          </cell>
          <cell r="K22095" t="str">
            <v>PD</v>
          </cell>
          <cell r="L22095" t="str">
            <v>3045</v>
          </cell>
          <cell r="M22095" t="str">
            <v>V</v>
          </cell>
          <cell r="N22095">
            <v>45000</v>
          </cell>
        </row>
        <row r="22096">
          <cell r="A22096" t="str">
            <v>SP-MSN-SEA-EG-0402</v>
          </cell>
          <cell r="B22096" t="str">
            <v>CINT</v>
          </cell>
          <cell r="C22096" t="str">
            <v/>
          </cell>
          <cell r="D22096" t="str">
            <v>SEAL UHS 35</v>
          </cell>
          <cell r="E22096">
            <v>0</v>
          </cell>
          <cell r="F22096" t="str">
            <v>ERSF</v>
          </cell>
          <cell r="G22096" t="str">
            <v>CI_OTH</v>
          </cell>
          <cell r="H22096" t="str">
            <v>PC</v>
          </cell>
          <cell r="I22096" t="str">
            <v>CPR</v>
          </cell>
          <cell r="J22096" t="str">
            <v/>
          </cell>
          <cell r="K22096" t="str">
            <v>PD</v>
          </cell>
          <cell r="L22096" t="str">
            <v>3045</v>
          </cell>
          <cell r="M22096" t="str">
            <v>V</v>
          </cell>
          <cell r="N22096">
            <v>50000</v>
          </cell>
        </row>
        <row r="22097">
          <cell r="A22097" t="str">
            <v>SP-MSN-SEA-EG-0403</v>
          </cell>
          <cell r="B22097" t="str">
            <v>CINT</v>
          </cell>
          <cell r="C22097" t="str">
            <v/>
          </cell>
          <cell r="D22097" t="str">
            <v>SEAL UHS 40</v>
          </cell>
          <cell r="E22097">
            <v>0</v>
          </cell>
          <cell r="F22097" t="str">
            <v>ERSF</v>
          </cell>
          <cell r="G22097" t="str">
            <v>CI_OTH</v>
          </cell>
          <cell r="H22097" t="str">
            <v>PC</v>
          </cell>
          <cell r="I22097" t="str">
            <v>CPR</v>
          </cell>
          <cell r="J22097" t="str">
            <v/>
          </cell>
          <cell r="K22097" t="str">
            <v>PD</v>
          </cell>
          <cell r="L22097" t="str">
            <v>3045</v>
          </cell>
          <cell r="M22097" t="str">
            <v>V</v>
          </cell>
          <cell r="N22097">
            <v>60000</v>
          </cell>
        </row>
        <row r="22098">
          <cell r="A22098" t="str">
            <v>SP-MSN-SEA-EG-0404</v>
          </cell>
          <cell r="B22098" t="str">
            <v>CINT</v>
          </cell>
          <cell r="C22098" t="str">
            <v/>
          </cell>
          <cell r="D22098" t="str">
            <v>SEAL UHS 50</v>
          </cell>
          <cell r="E22098">
            <v>0</v>
          </cell>
          <cell r="F22098" t="str">
            <v>ERSF</v>
          </cell>
          <cell r="G22098" t="str">
            <v>CI_OTH</v>
          </cell>
          <cell r="H22098" t="str">
            <v>PC</v>
          </cell>
          <cell r="I22098" t="str">
            <v>CPR</v>
          </cell>
          <cell r="J22098" t="str">
            <v/>
          </cell>
          <cell r="K22098" t="str">
            <v>PD</v>
          </cell>
          <cell r="L22098" t="str">
            <v>3045</v>
          </cell>
          <cell r="M22098" t="str">
            <v>V</v>
          </cell>
          <cell r="N22098">
            <v>65000</v>
          </cell>
        </row>
        <row r="22099">
          <cell r="A22099" t="str">
            <v>SP-MSN-SEA-EG-0405</v>
          </cell>
          <cell r="B22099" t="str">
            <v>CINT</v>
          </cell>
          <cell r="C22099" t="str">
            <v/>
          </cell>
          <cell r="D22099" t="str">
            <v>SEAL USH 56</v>
          </cell>
          <cell r="E22099">
            <v>0</v>
          </cell>
          <cell r="F22099" t="str">
            <v>ERSF</v>
          </cell>
          <cell r="G22099" t="str">
            <v>CI_OTH</v>
          </cell>
          <cell r="H22099" t="str">
            <v>PC</v>
          </cell>
          <cell r="I22099" t="str">
            <v>CPR</v>
          </cell>
          <cell r="J22099" t="str">
            <v/>
          </cell>
          <cell r="K22099" t="str">
            <v>PD</v>
          </cell>
          <cell r="L22099" t="str">
            <v>3045</v>
          </cell>
          <cell r="M22099" t="str">
            <v>V</v>
          </cell>
          <cell r="N22099">
            <v>65000</v>
          </cell>
        </row>
        <row r="22100">
          <cell r="A22100" t="str">
            <v>SP-MSN-SEA-EG-0406</v>
          </cell>
          <cell r="B22100" t="str">
            <v>CINT</v>
          </cell>
          <cell r="C22100" t="str">
            <v/>
          </cell>
          <cell r="D22100" t="str">
            <v>SEAL UHS 22</v>
          </cell>
          <cell r="E22100">
            <v>0</v>
          </cell>
          <cell r="F22100" t="str">
            <v>ERSF</v>
          </cell>
          <cell r="G22100" t="str">
            <v>CI_OTH</v>
          </cell>
          <cell r="H22100" t="str">
            <v>PC</v>
          </cell>
          <cell r="I22100" t="str">
            <v>CPR</v>
          </cell>
          <cell r="J22100" t="str">
            <v/>
          </cell>
          <cell r="K22100" t="str">
            <v>PD</v>
          </cell>
          <cell r="L22100" t="str">
            <v>3045</v>
          </cell>
          <cell r="M22100" t="str">
            <v>V</v>
          </cell>
          <cell r="N22100">
            <v>38000</v>
          </cell>
        </row>
        <row r="22101">
          <cell r="A22101" t="str">
            <v>SP-MSN-SEA-EG-0407</v>
          </cell>
          <cell r="B22101" t="str">
            <v>CINT</v>
          </cell>
          <cell r="C22101" t="str">
            <v/>
          </cell>
          <cell r="D22101" t="str">
            <v>SEAL UHS 22.5</v>
          </cell>
          <cell r="E22101">
            <v>0</v>
          </cell>
          <cell r="F22101" t="str">
            <v>ERSF</v>
          </cell>
          <cell r="G22101" t="str">
            <v>CI_OTH</v>
          </cell>
          <cell r="H22101" t="str">
            <v>PC</v>
          </cell>
          <cell r="I22101" t="str">
            <v>CPR</v>
          </cell>
          <cell r="J22101" t="str">
            <v/>
          </cell>
          <cell r="K22101" t="str">
            <v>PD</v>
          </cell>
          <cell r="L22101" t="str">
            <v>3045</v>
          </cell>
          <cell r="M22101" t="str">
            <v>V</v>
          </cell>
          <cell r="N22101">
            <v>38000</v>
          </cell>
        </row>
        <row r="22102">
          <cell r="A22102" t="str">
            <v>SP-MSN-SEA-EG-0408</v>
          </cell>
          <cell r="B22102" t="str">
            <v>CINT</v>
          </cell>
          <cell r="C22102" t="str">
            <v/>
          </cell>
          <cell r="D22102" t="str">
            <v>SEAL UHS 25</v>
          </cell>
          <cell r="E22102">
            <v>0</v>
          </cell>
          <cell r="F22102" t="str">
            <v>ERSF</v>
          </cell>
          <cell r="G22102" t="str">
            <v>CI_OTH</v>
          </cell>
          <cell r="H22102" t="str">
            <v>PC</v>
          </cell>
          <cell r="I22102" t="str">
            <v>CPR</v>
          </cell>
          <cell r="J22102" t="str">
            <v/>
          </cell>
          <cell r="K22102" t="str">
            <v>PD</v>
          </cell>
          <cell r="L22102" t="str">
            <v>3045</v>
          </cell>
          <cell r="M22102" t="str">
            <v>V</v>
          </cell>
          <cell r="N22102">
            <v>40000</v>
          </cell>
        </row>
        <row r="22103">
          <cell r="A22103" t="str">
            <v>SP-MSN-SEA-EG-0409</v>
          </cell>
          <cell r="B22103" t="str">
            <v>CINT</v>
          </cell>
          <cell r="C22103" t="str">
            <v/>
          </cell>
          <cell r="D22103" t="str">
            <v>SEAL DHS 22</v>
          </cell>
          <cell r="E22103">
            <v>0</v>
          </cell>
          <cell r="F22103" t="str">
            <v>ERSF</v>
          </cell>
          <cell r="G22103" t="str">
            <v>CI_OTH</v>
          </cell>
          <cell r="H22103" t="str">
            <v>PC</v>
          </cell>
          <cell r="I22103" t="str">
            <v>CPR</v>
          </cell>
          <cell r="J22103" t="str">
            <v/>
          </cell>
          <cell r="K22103" t="str">
            <v>PD</v>
          </cell>
          <cell r="L22103" t="str">
            <v>3045</v>
          </cell>
          <cell r="M22103" t="str">
            <v>V</v>
          </cell>
          <cell r="N22103">
            <v>38000</v>
          </cell>
        </row>
        <row r="22104">
          <cell r="A22104" t="str">
            <v>SP-MSN-SEA-EG-0410</v>
          </cell>
          <cell r="B22104" t="str">
            <v>CINT</v>
          </cell>
          <cell r="C22104" t="str">
            <v/>
          </cell>
          <cell r="D22104" t="str">
            <v>SEAL DHS 22.5</v>
          </cell>
          <cell r="E22104">
            <v>0</v>
          </cell>
          <cell r="F22104" t="str">
            <v>ERSF</v>
          </cell>
          <cell r="G22104" t="str">
            <v>CI_OTH</v>
          </cell>
          <cell r="H22104" t="str">
            <v>PC</v>
          </cell>
          <cell r="I22104" t="str">
            <v>CPR</v>
          </cell>
          <cell r="J22104" t="str">
            <v/>
          </cell>
          <cell r="K22104" t="str">
            <v>PD</v>
          </cell>
          <cell r="L22104" t="str">
            <v>3045</v>
          </cell>
          <cell r="M22104" t="str">
            <v>V</v>
          </cell>
          <cell r="N22104">
            <v>38000</v>
          </cell>
        </row>
        <row r="22105">
          <cell r="A22105" t="str">
            <v>SP-MSN-SEA-EG-0411</v>
          </cell>
          <cell r="B22105" t="str">
            <v>CINT</v>
          </cell>
          <cell r="C22105" t="str">
            <v/>
          </cell>
          <cell r="D22105" t="str">
            <v>SEAL DHS 25</v>
          </cell>
          <cell r="E22105">
            <v>0</v>
          </cell>
          <cell r="F22105" t="str">
            <v>ERSF</v>
          </cell>
          <cell r="G22105" t="str">
            <v>CI_OTH</v>
          </cell>
          <cell r="H22105" t="str">
            <v>PC</v>
          </cell>
          <cell r="I22105" t="str">
            <v>CPR</v>
          </cell>
          <cell r="J22105" t="str">
            <v/>
          </cell>
          <cell r="K22105" t="str">
            <v>PD</v>
          </cell>
          <cell r="L22105" t="str">
            <v>3045</v>
          </cell>
          <cell r="M22105" t="str">
            <v>V</v>
          </cell>
          <cell r="N22105">
            <v>40000</v>
          </cell>
        </row>
        <row r="22106">
          <cell r="A22106" t="str">
            <v>SP-MSN-SEA-EG-0412</v>
          </cell>
          <cell r="B22106" t="str">
            <v>CINT</v>
          </cell>
          <cell r="C22106" t="str">
            <v/>
          </cell>
          <cell r="D22106" t="str">
            <v>MEKANIK SEAL MEFIAG CRS-25/B/EPDM</v>
          </cell>
          <cell r="E22106">
            <v>0</v>
          </cell>
          <cell r="F22106" t="str">
            <v>ERSF</v>
          </cell>
          <cell r="G22106" t="str">
            <v>CI_OTH</v>
          </cell>
          <cell r="H22106" t="str">
            <v>PC</v>
          </cell>
          <cell r="I22106" t="str">
            <v>CPR</v>
          </cell>
          <cell r="J22106" t="str">
            <v/>
          </cell>
          <cell r="K22106" t="str">
            <v>PD</v>
          </cell>
          <cell r="L22106" t="str">
            <v>3045</v>
          </cell>
          <cell r="M22106" t="str">
            <v>V</v>
          </cell>
          <cell r="N22106">
            <v>10</v>
          </cell>
        </row>
        <row r="22107">
          <cell r="A22107" t="str">
            <v>SP-MSN-SEA-EG-0413</v>
          </cell>
          <cell r="B22107" t="str">
            <v>CINT</v>
          </cell>
          <cell r="C22107" t="str">
            <v/>
          </cell>
          <cell r="D22107" t="str">
            <v>MEKANIK SEAL EBARA 65 X 50 FS HA</v>
          </cell>
          <cell r="E22107">
            <v>0</v>
          </cell>
          <cell r="F22107" t="str">
            <v>ERSF</v>
          </cell>
          <cell r="G22107" t="str">
            <v>CI_OTH</v>
          </cell>
          <cell r="H22107" t="str">
            <v>PC</v>
          </cell>
          <cell r="I22107" t="str">
            <v>CPR</v>
          </cell>
          <cell r="J22107" t="str">
            <v/>
          </cell>
          <cell r="K22107" t="str">
            <v>PD</v>
          </cell>
          <cell r="L22107" t="str">
            <v>3045</v>
          </cell>
          <cell r="M22107" t="str">
            <v>V</v>
          </cell>
          <cell r="N22107">
            <v>850000</v>
          </cell>
        </row>
        <row r="22108">
          <cell r="A22108" t="str">
            <v>SP-MSN-SEA-EG-0414</v>
          </cell>
          <cell r="B22108" t="str">
            <v>CINT</v>
          </cell>
          <cell r="C22108" t="str">
            <v/>
          </cell>
          <cell r="D22108" t="str">
            <v>MEKANIK SEAL SOUTHERN CROSS XMS043K</v>
          </cell>
          <cell r="E22108">
            <v>0</v>
          </cell>
          <cell r="F22108" t="str">
            <v>ERSF</v>
          </cell>
          <cell r="G22108" t="str">
            <v>CI_OTH</v>
          </cell>
          <cell r="H22108" t="str">
            <v>PC</v>
          </cell>
          <cell r="I22108" t="str">
            <v>CPR</v>
          </cell>
          <cell r="J22108" t="str">
            <v/>
          </cell>
          <cell r="K22108" t="str">
            <v>PD</v>
          </cell>
          <cell r="L22108" t="str">
            <v>3045</v>
          </cell>
          <cell r="M22108" t="str">
            <v>V</v>
          </cell>
          <cell r="N22108">
            <v>2162163</v>
          </cell>
        </row>
        <row r="22109">
          <cell r="A22109" t="str">
            <v>SP-MSN-SEA-EG-0415</v>
          </cell>
          <cell r="B22109" t="str">
            <v>CINT</v>
          </cell>
          <cell r="C22109" t="str">
            <v/>
          </cell>
          <cell r="D22109" t="str">
            <v>SEAL DHS 18</v>
          </cell>
          <cell r="E22109">
            <v>0</v>
          </cell>
          <cell r="F22109" t="str">
            <v>ERSF</v>
          </cell>
          <cell r="G22109" t="str">
            <v>CI_OTH</v>
          </cell>
          <cell r="H22109" t="str">
            <v>PC</v>
          </cell>
          <cell r="I22109" t="str">
            <v>CPR</v>
          </cell>
          <cell r="J22109" t="str">
            <v/>
          </cell>
          <cell r="K22109" t="str">
            <v>PD</v>
          </cell>
          <cell r="L22109" t="str">
            <v>3045</v>
          </cell>
          <cell r="M22109" t="str">
            <v>V</v>
          </cell>
          <cell r="N22109">
            <v>35000</v>
          </cell>
        </row>
        <row r="22110">
          <cell r="A22110" t="str">
            <v>SP-MSN-SEA-EG-0416</v>
          </cell>
          <cell r="B22110" t="str">
            <v>CINT</v>
          </cell>
          <cell r="C22110" t="str">
            <v/>
          </cell>
          <cell r="D22110" t="str">
            <v>SEAL UHS 18</v>
          </cell>
          <cell r="E22110">
            <v>0</v>
          </cell>
          <cell r="F22110" t="str">
            <v>ERSF</v>
          </cell>
          <cell r="G22110" t="str">
            <v>CI_OTH</v>
          </cell>
          <cell r="H22110" t="str">
            <v>PC</v>
          </cell>
          <cell r="I22110" t="str">
            <v>CPR</v>
          </cell>
          <cell r="J22110" t="str">
            <v/>
          </cell>
          <cell r="K22110" t="str">
            <v>PD</v>
          </cell>
          <cell r="L22110" t="str">
            <v>3045</v>
          </cell>
          <cell r="M22110" t="str">
            <v>V</v>
          </cell>
          <cell r="N22110">
            <v>35000</v>
          </cell>
        </row>
        <row r="22111">
          <cell r="A22111" t="str">
            <v>SP-MSN-SEA-EG-0417</v>
          </cell>
          <cell r="B22111" t="str">
            <v>CINT</v>
          </cell>
          <cell r="C22111" t="str">
            <v/>
          </cell>
          <cell r="D22111" t="str">
            <v>MEKANIK SEAL SHOWFOU SPM-232L</v>
          </cell>
          <cell r="E22111">
            <v>0</v>
          </cell>
          <cell r="F22111" t="str">
            <v>ERSF</v>
          </cell>
          <cell r="G22111" t="str">
            <v>CI_OTH</v>
          </cell>
          <cell r="H22111" t="str">
            <v>PC</v>
          </cell>
          <cell r="I22111" t="str">
            <v>CPR</v>
          </cell>
          <cell r="J22111" t="str">
            <v/>
          </cell>
          <cell r="K22111" t="str">
            <v>PD</v>
          </cell>
          <cell r="L22111" t="str">
            <v>3045</v>
          </cell>
          <cell r="M22111" t="str">
            <v>V</v>
          </cell>
          <cell r="N22111">
            <v>175000</v>
          </cell>
        </row>
        <row r="22112">
          <cell r="A22112" t="str">
            <v>SP-MSN-SEA-EG-0418</v>
          </cell>
          <cell r="B22112" t="str">
            <v>CINT</v>
          </cell>
          <cell r="C22112" t="str">
            <v/>
          </cell>
          <cell r="D22112" t="str">
            <v>SEAL DHS 56</v>
          </cell>
          <cell r="E22112">
            <v>0</v>
          </cell>
          <cell r="F22112" t="str">
            <v>ERSF</v>
          </cell>
          <cell r="G22112" t="str">
            <v>CI_OTH</v>
          </cell>
          <cell r="H22112" t="str">
            <v>PC</v>
          </cell>
          <cell r="I22112" t="str">
            <v>CPR</v>
          </cell>
          <cell r="J22112" t="str">
            <v/>
          </cell>
          <cell r="K22112" t="str">
            <v>PD</v>
          </cell>
          <cell r="L22112" t="str">
            <v>3045</v>
          </cell>
          <cell r="M22112" t="str">
            <v>V</v>
          </cell>
          <cell r="N22112">
            <v>70000</v>
          </cell>
        </row>
        <row r="22113">
          <cell r="A22113" t="str">
            <v>SP-MSN-SEA-EG-0419</v>
          </cell>
          <cell r="B22113" t="str">
            <v>CINT</v>
          </cell>
          <cell r="C22113" t="str">
            <v/>
          </cell>
          <cell r="D22113" t="str">
            <v>SEAL DHS 70</v>
          </cell>
          <cell r="E22113">
            <v>0</v>
          </cell>
          <cell r="F22113" t="str">
            <v>ERSF</v>
          </cell>
          <cell r="G22113" t="str">
            <v>CI_OTH</v>
          </cell>
          <cell r="H22113" t="str">
            <v>PC</v>
          </cell>
          <cell r="I22113" t="str">
            <v>CPR</v>
          </cell>
          <cell r="J22113" t="str">
            <v/>
          </cell>
          <cell r="K22113" t="str">
            <v>PD</v>
          </cell>
          <cell r="L22113" t="str">
            <v>3045</v>
          </cell>
          <cell r="M22113" t="str">
            <v>V</v>
          </cell>
          <cell r="N22113">
            <v>90000</v>
          </cell>
        </row>
        <row r="22114">
          <cell r="A22114" t="str">
            <v>SP-MSN-SHP-EG-0380</v>
          </cell>
          <cell r="B22114" t="str">
            <v>CINT</v>
          </cell>
          <cell r="C22114" t="str">
            <v/>
          </cell>
          <cell r="D22114" t="str">
            <v>SHOULDER PUNCH SPAS 13 - 90 ÔÇô P10.0</v>
          </cell>
          <cell r="E22114">
            <v>0</v>
          </cell>
          <cell r="F22114" t="str">
            <v>ERSF</v>
          </cell>
          <cell r="G22114" t="str">
            <v>CI_OTH</v>
          </cell>
          <cell r="H22114" t="str">
            <v>PC</v>
          </cell>
          <cell r="I22114" t="str">
            <v>CPR</v>
          </cell>
          <cell r="J22114" t="str">
            <v/>
          </cell>
          <cell r="K22114" t="str">
            <v>ND</v>
          </cell>
          <cell r="L22114" t="str">
            <v>3045</v>
          </cell>
          <cell r="M22114" t="str">
            <v>V</v>
          </cell>
          <cell r="N22114">
            <v>0</v>
          </cell>
        </row>
        <row r="22115">
          <cell r="A22115" t="str">
            <v>SP-MSN-SHP-EG-0381</v>
          </cell>
          <cell r="B22115" t="str">
            <v>CINT</v>
          </cell>
          <cell r="C22115" t="str">
            <v/>
          </cell>
          <cell r="D22115" t="str">
            <v>SHOULDER PUNCH SPAS 10-50-P3.5</v>
          </cell>
          <cell r="E22115">
            <v>0</v>
          </cell>
          <cell r="F22115" t="str">
            <v>ERSF</v>
          </cell>
          <cell r="G22115" t="str">
            <v>CI_OTH</v>
          </cell>
          <cell r="H22115" t="str">
            <v>PC</v>
          </cell>
          <cell r="I22115" t="str">
            <v>CPR</v>
          </cell>
          <cell r="J22115" t="str">
            <v/>
          </cell>
          <cell r="K22115" t="str">
            <v>PD</v>
          </cell>
          <cell r="L22115" t="str">
            <v>3045</v>
          </cell>
          <cell r="M22115" t="str">
            <v>V</v>
          </cell>
          <cell r="N22115">
            <v>84645</v>
          </cell>
        </row>
        <row r="22116">
          <cell r="A22116" t="str">
            <v>SP-MSN-SHP-EG-0382</v>
          </cell>
          <cell r="B22116" t="str">
            <v>CINT</v>
          </cell>
          <cell r="C22116" t="str">
            <v/>
          </cell>
          <cell r="D22116" t="str">
            <v>SHOULDER PUNCH SPAS 10-50-P3.7</v>
          </cell>
          <cell r="E22116">
            <v>0</v>
          </cell>
          <cell r="F22116" t="str">
            <v>ERSF</v>
          </cell>
          <cell r="G22116" t="str">
            <v>CI_OTH</v>
          </cell>
          <cell r="H22116" t="str">
            <v>PC</v>
          </cell>
          <cell r="I22116" t="str">
            <v>CPR</v>
          </cell>
          <cell r="J22116" t="str">
            <v/>
          </cell>
          <cell r="K22116" t="str">
            <v>PD</v>
          </cell>
          <cell r="L22116" t="str">
            <v>3045</v>
          </cell>
          <cell r="M22116" t="str">
            <v>V</v>
          </cell>
          <cell r="N22116">
            <v>89100</v>
          </cell>
        </row>
        <row r="22117">
          <cell r="A22117" t="str">
            <v>SP-MSN-SPR-EG-0381</v>
          </cell>
          <cell r="B22117" t="str">
            <v>CINT</v>
          </cell>
          <cell r="C22117" t="str">
            <v/>
          </cell>
          <cell r="D22117" t="str">
            <v>SPRAY TIP CA50-50.3-PP</v>
          </cell>
          <cell r="E22117">
            <v>0</v>
          </cell>
          <cell r="F22117" t="str">
            <v>ERSF</v>
          </cell>
          <cell r="G22117" t="str">
            <v>CI_OTH</v>
          </cell>
          <cell r="H22117" t="str">
            <v>PC</v>
          </cell>
          <cell r="I22117" t="str">
            <v>CPR</v>
          </cell>
          <cell r="J22117" t="str">
            <v/>
          </cell>
          <cell r="K22117" t="str">
            <v>ND</v>
          </cell>
          <cell r="L22117" t="str">
            <v>3045</v>
          </cell>
          <cell r="M22117" t="str">
            <v>V</v>
          </cell>
          <cell r="N22117">
            <v>82500</v>
          </cell>
        </row>
        <row r="22118">
          <cell r="A22118" t="str">
            <v>SP-MSN-SPR-EG-0382</v>
          </cell>
          <cell r="B22118" t="str">
            <v>CINT</v>
          </cell>
          <cell r="C22118" t="str">
            <v/>
          </cell>
          <cell r="D22118" t="str">
            <v>FLAT SPRAY CT80100-PP</v>
          </cell>
          <cell r="E22118">
            <v>0</v>
          </cell>
          <cell r="F22118" t="str">
            <v>ERSF</v>
          </cell>
          <cell r="G22118" t="str">
            <v>CI_OTH</v>
          </cell>
          <cell r="H22118" t="str">
            <v>PC</v>
          </cell>
          <cell r="I22118" t="str">
            <v>CPR</v>
          </cell>
          <cell r="J22118" t="str">
            <v/>
          </cell>
          <cell r="K22118" t="str">
            <v>ND</v>
          </cell>
          <cell r="L22118" t="str">
            <v>3045</v>
          </cell>
          <cell r="M22118" t="str">
            <v>V</v>
          </cell>
          <cell r="N22118">
            <v>72500</v>
          </cell>
        </row>
        <row r="22119">
          <cell r="A22119" t="str">
            <v>SP-MSN-STM-EG-0383</v>
          </cell>
          <cell r="B22119" t="str">
            <v>CINT</v>
          </cell>
          <cell r="C22119" t="str">
            <v/>
          </cell>
          <cell r="D22119" t="str">
            <v>STEM 6 MM</v>
          </cell>
          <cell r="E22119">
            <v>44936</v>
          </cell>
          <cell r="F22119" t="str">
            <v>ERSF</v>
          </cell>
          <cell r="G22119" t="str">
            <v>CI_OTH</v>
          </cell>
          <cell r="H22119" t="str">
            <v>PC</v>
          </cell>
          <cell r="I22119" t="str">
            <v>CPR</v>
          </cell>
          <cell r="J22119" t="str">
            <v/>
          </cell>
          <cell r="K22119" t="str">
            <v>ND</v>
          </cell>
          <cell r="L22119" t="str">
            <v>3045</v>
          </cell>
          <cell r="M22119" t="str">
            <v>V</v>
          </cell>
          <cell r="N22119">
            <v>300</v>
          </cell>
        </row>
        <row r="22120">
          <cell r="A22120" t="str">
            <v>SP-MSN-STM-EG-0384</v>
          </cell>
          <cell r="B22120" t="str">
            <v>CINT</v>
          </cell>
          <cell r="C22120" t="str">
            <v/>
          </cell>
          <cell r="D22120" t="str">
            <v>STEM RIVET 5 MM TAIWAN</v>
          </cell>
          <cell r="E22120">
            <v>44936</v>
          </cell>
          <cell r="F22120" t="str">
            <v>ERSF</v>
          </cell>
          <cell r="G22120" t="str">
            <v>CI_OTH</v>
          </cell>
          <cell r="H22120" t="str">
            <v>PC</v>
          </cell>
          <cell r="I22120" t="str">
            <v>CPR</v>
          </cell>
          <cell r="J22120" t="str">
            <v/>
          </cell>
          <cell r="K22120" t="str">
            <v>ND</v>
          </cell>
          <cell r="L22120" t="str">
            <v>3045</v>
          </cell>
          <cell r="M22120" t="str">
            <v>V</v>
          </cell>
          <cell r="N22120">
            <v>225</v>
          </cell>
        </row>
        <row r="22121">
          <cell r="A22121" t="str">
            <v>SP-MSN-STM-EG-0385</v>
          </cell>
          <cell r="B22121" t="str">
            <v>CINT</v>
          </cell>
          <cell r="C22121" t="str">
            <v/>
          </cell>
          <cell r="D22121" t="str">
            <v>STEM RIVET 5MM RIVET NITTO TYPE RS-601</v>
          </cell>
          <cell r="E22121">
            <v>44936</v>
          </cell>
          <cell r="F22121" t="str">
            <v>ERSF</v>
          </cell>
          <cell r="G22121" t="str">
            <v>CI_OTH</v>
          </cell>
          <cell r="H22121" t="str">
            <v>PC</v>
          </cell>
          <cell r="I22121" t="str">
            <v>CPR</v>
          </cell>
          <cell r="J22121" t="str">
            <v/>
          </cell>
          <cell r="K22121" t="str">
            <v>ND</v>
          </cell>
          <cell r="L22121" t="str">
            <v>3045</v>
          </cell>
          <cell r="M22121" t="str">
            <v>V</v>
          </cell>
          <cell r="N22121">
            <v>625</v>
          </cell>
        </row>
        <row r="22122">
          <cell r="A22122" t="str">
            <v>SP-MSN-STM-EG-0386</v>
          </cell>
          <cell r="B22122" t="str">
            <v>CINT</v>
          </cell>
          <cell r="C22122" t="str">
            <v/>
          </cell>
          <cell r="D22122" t="str">
            <v>STEM RIVET 6MM RIVET NITTO TYPE RS-601</v>
          </cell>
          <cell r="E22122">
            <v>44936</v>
          </cell>
          <cell r="F22122" t="str">
            <v>ERSF</v>
          </cell>
          <cell r="G22122" t="str">
            <v>CI_OTH</v>
          </cell>
          <cell r="H22122" t="str">
            <v>PC</v>
          </cell>
          <cell r="I22122" t="str">
            <v>CPR</v>
          </cell>
          <cell r="J22122" t="str">
            <v/>
          </cell>
          <cell r="K22122" t="str">
            <v>ND</v>
          </cell>
          <cell r="L22122" t="str">
            <v>3045</v>
          </cell>
          <cell r="M22122" t="str">
            <v>V</v>
          </cell>
          <cell r="N22122">
            <v>700</v>
          </cell>
        </row>
        <row r="22123">
          <cell r="A22123" t="str">
            <v>SP-MSN-STM-EG-0387</v>
          </cell>
          <cell r="B22123" t="str">
            <v>CINT</v>
          </cell>
          <cell r="C22123" t="str">
            <v/>
          </cell>
          <cell r="D22123" t="str">
            <v>INSERT RIVET BAWAH</v>
          </cell>
          <cell r="E22123">
            <v>0</v>
          </cell>
          <cell r="F22123" t="str">
            <v>ERSF</v>
          </cell>
          <cell r="G22123" t="str">
            <v>CI_OTH</v>
          </cell>
          <cell r="H22123" t="str">
            <v>PC</v>
          </cell>
          <cell r="I22123" t="str">
            <v>CPR</v>
          </cell>
          <cell r="J22123" t="str">
            <v/>
          </cell>
          <cell r="K22123" t="str">
            <v>PD</v>
          </cell>
          <cell r="L22123" t="str">
            <v>3045</v>
          </cell>
          <cell r="M22123" t="str">
            <v>V</v>
          </cell>
          <cell r="N22123">
            <v>100000</v>
          </cell>
        </row>
        <row r="22124">
          <cell r="A22124" t="str">
            <v>SP-MSN-SWC-EG-0387</v>
          </cell>
          <cell r="B22124" t="str">
            <v>CINT</v>
          </cell>
          <cell r="C22124" t="str">
            <v/>
          </cell>
          <cell r="D22124" t="str">
            <v>KEY SWITCH</v>
          </cell>
          <cell r="E22124">
            <v>0</v>
          </cell>
          <cell r="F22124" t="str">
            <v>ERSF</v>
          </cell>
          <cell r="G22124" t="str">
            <v>CI_OTH</v>
          </cell>
          <cell r="H22124" t="str">
            <v>PC</v>
          </cell>
          <cell r="I22124" t="str">
            <v>CPR</v>
          </cell>
          <cell r="J22124" t="str">
            <v/>
          </cell>
          <cell r="K22124" t="str">
            <v>ND</v>
          </cell>
          <cell r="L22124" t="str">
            <v>3045</v>
          </cell>
          <cell r="M22124" t="str">
            <v>V</v>
          </cell>
          <cell r="N22124">
            <v>0</v>
          </cell>
        </row>
        <row r="22125">
          <cell r="A22125" t="str">
            <v>SP-MSN-SWC-EG-0388</v>
          </cell>
          <cell r="B22125" t="str">
            <v>CINT</v>
          </cell>
          <cell r="C22125" t="str">
            <v/>
          </cell>
          <cell r="D22125" t="str">
            <v>LIMIT SWITCH WL-CA-12-2N</v>
          </cell>
          <cell r="E22125">
            <v>0</v>
          </cell>
          <cell r="F22125" t="str">
            <v>ERSF</v>
          </cell>
          <cell r="G22125" t="str">
            <v>CI_OTH</v>
          </cell>
          <cell r="H22125" t="str">
            <v>PC</v>
          </cell>
          <cell r="I22125" t="str">
            <v>CPR</v>
          </cell>
          <cell r="J22125" t="str">
            <v/>
          </cell>
          <cell r="K22125" t="str">
            <v>ND</v>
          </cell>
          <cell r="L22125" t="str">
            <v>3045</v>
          </cell>
          <cell r="M22125" t="str">
            <v>V</v>
          </cell>
          <cell r="N22125">
            <v>574350</v>
          </cell>
        </row>
        <row r="22126">
          <cell r="A22126" t="str">
            <v>SP-MSN-SWC-EG-0389</v>
          </cell>
          <cell r="B22126" t="str">
            <v>CINT</v>
          </cell>
          <cell r="C22126" t="str">
            <v/>
          </cell>
          <cell r="D22126" t="str">
            <v>LIMIT SWITCH Z - 15 GD - 22.B</v>
          </cell>
          <cell r="E22126">
            <v>0</v>
          </cell>
          <cell r="F22126" t="str">
            <v>ERSF</v>
          </cell>
          <cell r="G22126" t="str">
            <v>CI_OTH</v>
          </cell>
          <cell r="H22126" t="str">
            <v>PC</v>
          </cell>
          <cell r="I22126" t="str">
            <v>CPR</v>
          </cell>
          <cell r="J22126" t="str">
            <v/>
          </cell>
          <cell r="K22126" t="str">
            <v>ND</v>
          </cell>
          <cell r="L22126" t="str">
            <v>3045</v>
          </cell>
          <cell r="M22126" t="str">
            <v>V</v>
          </cell>
          <cell r="N22126">
            <v>52800</v>
          </cell>
        </row>
        <row r="22127">
          <cell r="A22127" t="str">
            <v>SP-MSN-SWC-EG-0390</v>
          </cell>
          <cell r="B22127" t="str">
            <v>CINT</v>
          </cell>
          <cell r="C22127" t="str">
            <v/>
          </cell>
          <cell r="D22127" t="str">
            <v>LIMIT SWITCH ZE - N22 - 2</v>
          </cell>
          <cell r="E22127">
            <v>0</v>
          </cell>
          <cell r="F22127" t="str">
            <v>ERSF</v>
          </cell>
          <cell r="G22127" t="str">
            <v>CI_OTH</v>
          </cell>
          <cell r="H22127" t="str">
            <v>PC</v>
          </cell>
          <cell r="I22127" t="str">
            <v>CPR</v>
          </cell>
          <cell r="J22127" t="str">
            <v/>
          </cell>
          <cell r="K22127" t="str">
            <v>ND</v>
          </cell>
          <cell r="L22127" t="str">
            <v>3045</v>
          </cell>
          <cell r="M22127" t="str">
            <v>V</v>
          </cell>
          <cell r="N22127">
            <v>2566</v>
          </cell>
        </row>
        <row r="22128">
          <cell r="A22128" t="str">
            <v>SP-MSN-SWC-EG-0391</v>
          </cell>
          <cell r="B22128" t="str">
            <v>CINT</v>
          </cell>
          <cell r="C22128" t="str">
            <v/>
          </cell>
          <cell r="D22128" t="str">
            <v>MONO LEVER SWICTH 3A-250V AC</v>
          </cell>
          <cell r="E22128">
            <v>0</v>
          </cell>
          <cell r="F22128" t="str">
            <v>ERSF</v>
          </cell>
          <cell r="G22128" t="str">
            <v>CI_OTH</v>
          </cell>
          <cell r="H22128" t="str">
            <v>PC</v>
          </cell>
          <cell r="I22128" t="str">
            <v>CPR</v>
          </cell>
          <cell r="J22128" t="str">
            <v/>
          </cell>
          <cell r="K22128" t="str">
            <v>ND</v>
          </cell>
          <cell r="L22128" t="str">
            <v>3045</v>
          </cell>
          <cell r="M22128" t="str">
            <v>V</v>
          </cell>
          <cell r="N22128">
            <v>532000</v>
          </cell>
        </row>
        <row r="22129">
          <cell r="A22129" t="str">
            <v>SP-MSN-SWC-EG-0392</v>
          </cell>
          <cell r="B22129" t="str">
            <v>CINT</v>
          </cell>
          <cell r="C22129" t="str">
            <v/>
          </cell>
          <cell r="D22129" t="str">
            <v>PROXIMITY SENSOR"SUN-X GL-18H"</v>
          </cell>
          <cell r="E22129">
            <v>44936</v>
          </cell>
          <cell r="F22129" t="str">
            <v>ERSF</v>
          </cell>
          <cell r="G22129" t="str">
            <v>CI_OTH</v>
          </cell>
          <cell r="H22129" t="str">
            <v>M</v>
          </cell>
          <cell r="I22129" t="str">
            <v>CPR</v>
          </cell>
          <cell r="J22129" t="str">
            <v/>
          </cell>
          <cell r="K22129" t="str">
            <v>ND</v>
          </cell>
          <cell r="L22129" t="str">
            <v>3045</v>
          </cell>
          <cell r="M22129" t="str">
            <v>V</v>
          </cell>
          <cell r="N22129">
            <v>255000</v>
          </cell>
        </row>
        <row r="22130">
          <cell r="A22130" t="str">
            <v>SP-MSN-SWC-EG-0393</v>
          </cell>
          <cell r="B22130" t="str">
            <v>CINT</v>
          </cell>
          <cell r="C22130" t="str">
            <v/>
          </cell>
          <cell r="D22130" t="str">
            <v>PROXIMITY SWITCH E.2K C 25 ME 1</v>
          </cell>
          <cell r="E22130">
            <v>0</v>
          </cell>
          <cell r="F22130" t="str">
            <v>ERSF</v>
          </cell>
          <cell r="G22130" t="str">
            <v>CI_OTH</v>
          </cell>
          <cell r="H22130" t="str">
            <v>PC</v>
          </cell>
          <cell r="I22130" t="str">
            <v>CPR</v>
          </cell>
          <cell r="J22130" t="str">
            <v/>
          </cell>
          <cell r="K22130" t="str">
            <v>ND</v>
          </cell>
          <cell r="L22130" t="str">
            <v>3045</v>
          </cell>
          <cell r="M22130" t="str">
            <v>V</v>
          </cell>
          <cell r="N22130">
            <v>536550</v>
          </cell>
        </row>
        <row r="22131">
          <cell r="A22131" t="str">
            <v>SP-MSN-SWC-EG-0394</v>
          </cell>
          <cell r="B22131" t="str">
            <v>CINT</v>
          </cell>
          <cell r="C22131" t="str">
            <v/>
          </cell>
          <cell r="D22131" t="str">
            <v>PROXIMITY SWITCH OMRON E2E-X14 MDI 24V</v>
          </cell>
          <cell r="E22131">
            <v>0</v>
          </cell>
          <cell r="F22131" t="str">
            <v>ERSF</v>
          </cell>
          <cell r="G22131" t="str">
            <v>CI_OTH</v>
          </cell>
          <cell r="H22131" t="str">
            <v>PC</v>
          </cell>
          <cell r="I22131" t="str">
            <v>CPR</v>
          </cell>
          <cell r="J22131" t="str">
            <v/>
          </cell>
          <cell r="K22131" t="str">
            <v>ND</v>
          </cell>
          <cell r="L22131" t="str">
            <v>3045</v>
          </cell>
          <cell r="M22131" t="str">
            <v>V</v>
          </cell>
          <cell r="N22131">
            <v>506000</v>
          </cell>
        </row>
        <row r="22132">
          <cell r="A22132" t="str">
            <v>SP-MSN-SWC-EG-0395</v>
          </cell>
          <cell r="B22132" t="str">
            <v>CINT</v>
          </cell>
          <cell r="C22132" t="str">
            <v/>
          </cell>
          <cell r="D22132" t="str">
            <v>FLOATES LEVEL SWITCH</v>
          </cell>
          <cell r="E22132">
            <v>0</v>
          </cell>
          <cell r="F22132" t="str">
            <v>ERSF</v>
          </cell>
          <cell r="G22132" t="str">
            <v>CI_OTH</v>
          </cell>
          <cell r="H22132" t="str">
            <v>PC</v>
          </cell>
          <cell r="I22132" t="str">
            <v>CPR</v>
          </cell>
          <cell r="J22132" t="str">
            <v/>
          </cell>
          <cell r="K22132" t="str">
            <v>ND</v>
          </cell>
          <cell r="L22132" t="str">
            <v>3045</v>
          </cell>
          <cell r="M22132" t="str">
            <v>V</v>
          </cell>
          <cell r="N22132">
            <v>100000</v>
          </cell>
        </row>
        <row r="22133">
          <cell r="A22133" t="str">
            <v>SP-MSN-SWC-EG-0396</v>
          </cell>
          <cell r="B22133" t="str">
            <v>CINT</v>
          </cell>
          <cell r="C22133" t="str">
            <v/>
          </cell>
          <cell r="D22133" t="str">
            <v>FOOT SWITCH TFS 101</v>
          </cell>
          <cell r="E22133">
            <v>0</v>
          </cell>
          <cell r="F22133" t="str">
            <v>ERSF</v>
          </cell>
          <cell r="G22133" t="str">
            <v>CI_OTH</v>
          </cell>
          <cell r="H22133" t="str">
            <v>PC</v>
          </cell>
          <cell r="I22133" t="str">
            <v>CPR</v>
          </cell>
          <cell r="J22133" t="str">
            <v/>
          </cell>
          <cell r="K22133" t="str">
            <v>ND</v>
          </cell>
          <cell r="L22133" t="str">
            <v>3045</v>
          </cell>
          <cell r="M22133" t="str">
            <v>V</v>
          </cell>
          <cell r="N22133">
            <v>127750</v>
          </cell>
        </row>
        <row r="22134">
          <cell r="A22134" t="str">
            <v>SP-MSN-SWC-EG-0397</v>
          </cell>
          <cell r="B22134" t="str">
            <v>CINT</v>
          </cell>
          <cell r="C22134" t="str">
            <v/>
          </cell>
          <cell r="D22134" t="str">
            <v>FOOT SWITCH TFS 102</v>
          </cell>
          <cell r="E22134">
            <v>0</v>
          </cell>
          <cell r="F22134" t="str">
            <v>ERSF</v>
          </cell>
          <cell r="G22134" t="str">
            <v>CI_OTH</v>
          </cell>
          <cell r="H22134" t="str">
            <v>PC</v>
          </cell>
          <cell r="I22134" t="str">
            <v>CPR</v>
          </cell>
          <cell r="J22134" t="str">
            <v/>
          </cell>
          <cell r="K22134" t="str">
            <v>ND</v>
          </cell>
          <cell r="L22134" t="str">
            <v>3045</v>
          </cell>
          <cell r="M22134" t="str">
            <v>V</v>
          </cell>
          <cell r="N22134">
            <v>89050</v>
          </cell>
        </row>
        <row r="22135">
          <cell r="A22135" t="str">
            <v>SP-MSN-SWC-EG-0398</v>
          </cell>
          <cell r="B22135" t="str">
            <v>CINT</v>
          </cell>
          <cell r="C22135" t="str">
            <v/>
          </cell>
          <cell r="D22135" t="str">
            <v>PROXIMITY OMRON TL Q5MC1 2M OMS</v>
          </cell>
          <cell r="E22135">
            <v>0</v>
          </cell>
          <cell r="F22135" t="str">
            <v>ERSF</v>
          </cell>
          <cell r="G22135" t="str">
            <v>CI_SPART</v>
          </cell>
          <cell r="H22135" t="str">
            <v>PC</v>
          </cell>
          <cell r="I22135" t="str">
            <v>CPR</v>
          </cell>
          <cell r="J22135" t="str">
            <v/>
          </cell>
          <cell r="K22135" t="str">
            <v>PD</v>
          </cell>
          <cell r="L22135" t="str">
            <v>3045</v>
          </cell>
          <cell r="M22135" t="str">
            <v>V</v>
          </cell>
          <cell r="N22135">
            <v>314000</v>
          </cell>
        </row>
        <row r="22136">
          <cell r="A22136" t="str">
            <v>SP-MSN-TAP-EG-0398</v>
          </cell>
          <cell r="B22136" t="str">
            <v>CINT</v>
          </cell>
          <cell r="C22136" t="str">
            <v/>
          </cell>
          <cell r="D22136" t="str">
            <v>TAP MACHINE M20 X 2.5</v>
          </cell>
          <cell r="E22136">
            <v>45112</v>
          </cell>
          <cell r="F22136" t="str">
            <v>ERSF</v>
          </cell>
          <cell r="G22136" t="str">
            <v>CI_OTH</v>
          </cell>
          <cell r="H22136" t="str">
            <v>PC</v>
          </cell>
          <cell r="I22136" t="str">
            <v>CPR</v>
          </cell>
          <cell r="J22136" t="str">
            <v/>
          </cell>
          <cell r="K22136" t="str">
            <v>ND</v>
          </cell>
          <cell r="L22136" t="str">
            <v>3045</v>
          </cell>
          <cell r="M22136" t="str">
            <v>V</v>
          </cell>
          <cell r="N22136">
            <v>192000</v>
          </cell>
        </row>
        <row r="22137">
          <cell r="A22137" t="str">
            <v>SP-MSN-TAP-EG-0399</v>
          </cell>
          <cell r="B22137" t="str">
            <v>CINT</v>
          </cell>
          <cell r="C22137" t="str">
            <v/>
          </cell>
          <cell r="D22137" t="str">
            <v>TAP MACHINE M22 X 2.0</v>
          </cell>
          <cell r="E22137">
            <v>44924</v>
          </cell>
          <cell r="F22137" t="str">
            <v>ERSF</v>
          </cell>
          <cell r="G22137" t="str">
            <v>CI_OTH</v>
          </cell>
          <cell r="H22137" t="str">
            <v>PC</v>
          </cell>
          <cell r="I22137" t="str">
            <v>CPR</v>
          </cell>
          <cell r="J22137" t="str">
            <v/>
          </cell>
          <cell r="K22137" t="str">
            <v>ND</v>
          </cell>
          <cell r="L22137" t="str">
            <v>3045</v>
          </cell>
          <cell r="M22137" t="str">
            <v>V</v>
          </cell>
          <cell r="N22137">
            <v>1332</v>
          </cell>
        </row>
        <row r="22138">
          <cell r="A22138" t="str">
            <v>SP-MSN-TAP-EG-0400</v>
          </cell>
          <cell r="B22138" t="str">
            <v>CINT</v>
          </cell>
          <cell r="C22138" t="str">
            <v/>
          </cell>
          <cell r="D22138" t="str">
            <v>TAP MACHINE M22 X 2.5</v>
          </cell>
          <cell r="E22138">
            <v>44924</v>
          </cell>
          <cell r="F22138" t="str">
            <v>ERSF</v>
          </cell>
          <cell r="G22138" t="str">
            <v>CI_OTH</v>
          </cell>
          <cell r="H22138" t="str">
            <v>PC</v>
          </cell>
          <cell r="I22138" t="str">
            <v>CPR</v>
          </cell>
          <cell r="J22138" t="str">
            <v/>
          </cell>
          <cell r="K22138" t="str">
            <v>ND</v>
          </cell>
          <cell r="L22138" t="str">
            <v>3045</v>
          </cell>
          <cell r="M22138" t="str">
            <v>V</v>
          </cell>
          <cell r="N22138">
            <v>1332</v>
          </cell>
        </row>
        <row r="22139">
          <cell r="A22139" t="str">
            <v>SP-MSN-TAP-EG-0401</v>
          </cell>
          <cell r="B22139" t="str">
            <v>CINT</v>
          </cell>
          <cell r="C22139" t="str">
            <v/>
          </cell>
          <cell r="D22139" t="str">
            <v>TAP MACHINE M24 X 1.5</v>
          </cell>
          <cell r="E22139">
            <v>44936</v>
          </cell>
          <cell r="F22139" t="str">
            <v>ERSF</v>
          </cell>
          <cell r="G22139" t="str">
            <v>CI_OTH</v>
          </cell>
          <cell r="H22139" t="str">
            <v>PC</v>
          </cell>
          <cell r="I22139" t="str">
            <v>CPR</v>
          </cell>
          <cell r="J22139" t="str">
            <v/>
          </cell>
          <cell r="K22139" t="str">
            <v>ND</v>
          </cell>
          <cell r="L22139" t="str">
            <v>3045</v>
          </cell>
          <cell r="M22139" t="str">
            <v>V</v>
          </cell>
          <cell r="N22139">
            <v>1332</v>
          </cell>
        </row>
        <row r="22140">
          <cell r="A22140" t="str">
            <v>SP-MSN-TAP-EG-0402</v>
          </cell>
          <cell r="B22140" t="str">
            <v>CINT</v>
          </cell>
          <cell r="C22140" t="str">
            <v/>
          </cell>
          <cell r="D22140" t="str">
            <v>TAP MACHINE M20 X 1.5</v>
          </cell>
          <cell r="E22140">
            <v>0</v>
          </cell>
          <cell r="F22140" t="str">
            <v>ERSF</v>
          </cell>
          <cell r="G22140" t="str">
            <v>CI_SPART</v>
          </cell>
          <cell r="H22140" t="str">
            <v>PC</v>
          </cell>
          <cell r="I22140" t="str">
            <v>CPR</v>
          </cell>
          <cell r="J22140" t="str">
            <v/>
          </cell>
          <cell r="K22140" t="str">
            <v>PD</v>
          </cell>
          <cell r="L22140" t="str">
            <v>3045</v>
          </cell>
          <cell r="M22140" t="str">
            <v>V</v>
          </cell>
          <cell r="N22140">
            <v>995000</v>
          </cell>
        </row>
        <row r="22141">
          <cell r="A22141" t="str">
            <v>SP-MSN-THR-EG-0001</v>
          </cell>
          <cell r="B22141" t="str">
            <v>CINT</v>
          </cell>
          <cell r="C22141" t="str">
            <v/>
          </cell>
          <cell r="D22141" t="str">
            <v>THERMO COUPLE PT 100 (TEFLON)</v>
          </cell>
          <cell r="E22141">
            <v>44936</v>
          </cell>
          <cell r="F22141" t="str">
            <v>ERSF</v>
          </cell>
          <cell r="G22141" t="str">
            <v>CI_OTH</v>
          </cell>
          <cell r="H22141" t="str">
            <v>PC</v>
          </cell>
          <cell r="I22141" t="str">
            <v>CPR</v>
          </cell>
          <cell r="J22141" t="str">
            <v/>
          </cell>
          <cell r="K22141" t="str">
            <v>ND</v>
          </cell>
          <cell r="L22141" t="str">
            <v>3045</v>
          </cell>
          <cell r="M22141" t="str">
            <v>V</v>
          </cell>
          <cell r="N22141">
            <v>1800000</v>
          </cell>
        </row>
        <row r="22142">
          <cell r="A22142" t="str">
            <v>SP-MSN-THR-EG-0402</v>
          </cell>
          <cell r="B22142" t="str">
            <v>CINT</v>
          </cell>
          <cell r="C22142" t="str">
            <v/>
          </cell>
          <cell r="D22142" t="str">
            <v>THERMO COUPLE PT 100</v>
          </cell>
          <cell r="E22142">
            <v>44936</v>
          </cell>
          <cell r="F22142" t="str">
            <v>ERSF</v>
          </cell>
          <cell r="G22142" t="str">
            <v>CI_OTH</v>
          </cell>
          <cell r="H22142" t="str">
            <v>PC</v>
          </cell>
          <cell r="I22142" t="str">
            <v>CPR</v>
          </cell>
          <cell r="J22142" t="str">
            <v/>
          </cell>
          <cell r="K22142" t="str">
            <v>ND</v>
          </cell>
          <cell r="L22142" t="str">
            <v>3045</v>
          </cell>
          <cell r="M22142" t="str">
            <v>V</v>
          </cell>
          <cell r="N22142">
            <v>85000</v>
          </cell>
        </row>
        <row r="22143">
          <cell r="A22143" t="str">
            <v>SP-MSN-TIE-EG-0403</v>
          </cell>
          <cell r="B22143" t="str">
            <v>CINT</v>
          </cell>
          <cell r="C22143" t="str">
            <v/>
          </cell>
          <cell r="D22143" t="str">
            <v>TIE ROD LOWER PN 43752 - 23442 - 71</v>
          </cell>
          <cell r="E22143">
            <v>0</v>
          </cell>
          <cell r="F22143" t="str">
            <v>ERSF</v>
          </cell>
          <cell r="G22143" t="str">
            <v>CI_OTH</v>
          </cell>
          <cell r="H22143" t="str">
            <v>PC</v>
          </cell>
          <cell r="I22143" t="str">
            <v>CPR</v>
          </cell>
          <cell r="J22143" t="str">
            <v/>
          </cell>
          <cell r="K22143" t="str">
            <v>ND</v>
          </cell>
          <cell r="L22143" t="str">
            <v>3045</v>
          </cell>
          <cell r="M22143" t="str">
            <v>V</v>
          </cell>
          <cell r="N22143">
            <v>0</v>
          </cell>
        </row>
        <row r="22144">
          <cell r="A22144" t="str">
            <v>SP-MSN-TIE-EG-0404</v>
          </cell>
          <cell r="B22144" t="str">
            <v>CINT</v>
          </cell>
          <cell r="C22144" t="str">
            <v/>
          </cell>
          <cell r="D22144" t="str">
            <v>TIE ROD UPPER PN 43751 - 23440 - 71</v>
          </cell>
          <cell r="E22144">
            <v>0</v>
          </cell>
          <cell r="F22144" t="str">
            <v>ERSF</v>
          </cell>
          <cell r="G22144" t="str">
            <v>CI_OTH</v>
          </cell>
          <cell r="H22144" t="str">
            <v>PC</v>
          </cell>
          <cell r="I22144" t="str">
            <v>CPR</v>
          </cell>
          <cell r="J22144" t="str">
            <v/>
          </cell>
          <cell r="K22144" t="str">
            <v>ND</v>
          </cell>
          <cell r="L22144" t="str">
            <v>3045</v>
          </cell>
          <cell r="M22144" t="str">
            <v>V</v>
          </cell>
          <cell r="N22144">
            <v>0</v>
          </cell>
        </row>
        <row r="22145">
          <cell r="A22145" t="str">
            <v>SP-MSN-TIM-EG-0001</v>
          </cell>
          <cell r="B22145" t="str">
            <v>CINT</v>
          </cell>
          <cell r="C22145" t="str">
            <v/>
          </cell>
          <cell r="D22145" t="str">
            <v>TIMER H3CR-A8</v>
          </cell>
          <cell r="E22145">
            <v>44936</v>
          </cell>
          <cell r="F22145" t="str">
            <v>ERSF</v>
          </cell>
          <cell r="G22145" t="str">
            <v>CI_OTH</v>
          </cell>
          <cell r="H22145" t="str">
            <v>PC</v>
          </cell>
          <cell r="I22145" t="str">
            <v>CPR</v>
          </cell>
          <cell r="J22145" t="str">
            <v/>
          </cell>
          <cell r="K22145" t="str">
            <v>ND</v>
          </cell>
          <cell r="L22145" t="str">
            <v>3045</v>
          </cell>
          <cell r="M22145" t="str">
            <v>V</v>
          </cell>
          <cell r="N22145">
            <v>250000</v>
          </cell>
        </row>
        <row r="22146">
          <cell r="A22146" t="str">
            <v>SP-MSN-TIM-EG-0405</v>
          </cell>
          <cell r="B22146" t="str">
            <v>CINT</v>
          </cell>
          <cell r="C22146" t="str">
            <v/>
          </cell>
          <cell r="D22146" t="str">
            <v>TIMER H - 3 - Y. 10 S</v>
          </cell>
          <cell r="E22146">
            <v>44936</v>
          </cell>
          <cell r="F22146" t="str">
            <v>ERSF</v>
          </cell>
          <cell r="G22146" t="str">
            <v>CI_OTH</v>
          </cell>
          <cell r="H22146" t="str">
            <v>PC</v>
          </cell>
          <cell r="I22146" t="str">
            <v>CPR</v>
          </cell>
          <cell r="J22146" t="str">
            <v/>
          </cell>
          <cell r="K22146" t="str">
            <v>ND</v>
          </cell>
          <cell r="L22146" t="str">
            <v>3045</v>
          </cell>
          <cell r="M22146" t="str">
            <v>V</v>
          </cell>
          <cell r="N22146">
            <v>460000</v>
          </cell>
        </row>
        <row r="22147">
          <cell r="A22147" t="str">
            <v>SP-MSN-TIM-EG-0406</v>
          </cell>
          <cell r="B22147" t="str">
            <v>CINT</v>
          </cell>
          <cell r="C22147" t="str">
            <v/>
          </cell>
          <cell r="D22147" t="str">
            <v>TIMER H - 3 - Y. 30 S</v>
          </cell>
          <cell r="E22147">
            <v>44936</v>
          </cell>
          <cell r="F22147" t="str">
            <v>ERSF</v>
          </cell>
          <cell r="G22147" t="str">
            <v>CI_OTH</v>
          </cell>
          <cell r="H22147" t="str">
            <v>PC</v>
          </cell>
          <cell r="I22147" t="str">
            <v>CPR</v>
          </cell>
          <cell r="J22147" t="str">
            <v/>
          </cell>
          <cell r="K22147" t="str">
            <v>ND</v>
          </cell>
          <cell r="L22147" t="str">
            <v>3045</v>
          </cell>
          <cell r="M22147" t="str">
            <v>V</v>
          </cell>
          <cell r="N22147">
            <v>406850</v>
          </cell>
        </row>
        <row r="22148">
          <cell r="A22148" t="str">
            <v>SP-MSN-TIM-EG-0407</v>
          </cell>
          <cell r="B22148" t="str">
            <v>CINT</v>
          </cell>
          <cell r="C22148" t="str">
            <v/>
          </cell>
          <cell r="D22148" t="str">
            <v>TIMER H - 3 - Y. 60 S</v>
          </cell>
          <cell r="E22148">
            <v>44936</v>
          </cell>
          <cell r="F22148" t="str">
            <v>ERSF</v>
          </cell>
          <cell r="G22148" t="str">
            <v>CI_OTH</v>
          </cell>
          <cell r="H22148" t="str">
            <v>PC</v>
          </cell>
          <cell r="I22148" t="str">
            <v>CPR</v>
          </cell>
          <cell r="J22148" t="str">
            <v/>
          </cell>
          <cell r="K22148" t="str">
            <v>ND</v>
          </cell>
          <cell r="L22148" t="str">
            <v>3045</v>
          </cell>
          <cell r="M22148" t="str">
            <v>V</v>
          </cell>
          <cell r="N22148">
            <v>335000</v>
          </cell>
        </row>
        <row r="22149">
          <cell r="A22149" t="str">
            <v>SP-MSN-TMP-EG-0408</v>
          </cell>
          <cell r="B22149" t="str">
            <v>CINT</v>
          </cell>
          <cell r="C22149" t="str">
            <v/>
          </cell>
          <cell r="D22149" t="str">
            <v>TEMPERATUR CONTROL DIGITAL TIPE COMPRON</v>
          </cell>
          <cell r="E22149">
            <v>0</v>
          </cell>
          <cell r="F22149" t="str">
            <v>ERSF</v>
          </cell>
          <cell r="G22149" t="str">
            <v>CI_OTH</v>
          </cell>
          <cell r="H22149" t="str">
            <v>PC</v>
          </cell>
          <cell r="I22149" t="str">
            <v>CPR</v>
          </cell>
          <cell r="J22149" t="str">
            <v/>
          </cell>
          <cell r="K22149" t="str">
            <v>ND</v>
          </cell>
          <cell r="L22149" t="str">
            <v>3045</v>
          </cell>
          <cell r="M22149" t="str">
            <v>V</v>
          </cell>
          <cell r="N22149">
            <v>2285000</v>
          </cell>
        </row>
        <row r="22150">
          <cell r="A22150" t="str">
            <v>SP-MSN-TOR-EG-0409</v>
          </cell>
          <cell r="B22150" t="str">
            <v>CINT</v>
          </cell>
          <cell r="C22150" t="str">
            <v/>
          </cell>
          <cell r="D22150" t="str">
            <v>TORCH BODYTCV 35022 PANASONIC</v>
          </cell>
          <cell r="E22150">
            <v>0</v>
          </cell>
          <cell r="F22150" t="str">
            <v>ERSF</v>
          </cell>
          <cell r="G22150" t="str">
            <v>CI_OTH</v>
          </cell>
          <cell r="H22150" t="str">
            <v>PC</v>
          </cell>
          <cell r="I22150" t="str">
            <v>CPR</v>
          </cell>
          <cell r="J22150" t="str">
            <v/>
          </cell>
          <cell r="K22150" t="str">
            <v>ND</v>
          </cell>
          <cell r="L22150" t="str">
            <v>3045</v>
          </cell>
          <cell r="M22150" t="str">
            <v>V</v>
          </cell>
          <cell r="N22150">
            <v>875000</v>
          </cell>
        </row>
        <row r="22151">
          <cell r="A22151" t="str">
            <v>SP-MSN-TOR-EG-0410</v>
          </cell>
          <cell r="B22151" t="str">
            <v>CINT</v>
          </cell>
          <cell r="C22151" t="str">
            <v/>
          </cell>
          <cell r="D22151" t="str">
            <v>TORCH ASSY TA 1400</v>
          </cell>
          <cell r="E22151">
            <v>0</v>
          </cell>
          <cell r="F22151" t="str">
            <v>ERSF</v>
          </cell>
          <cell r="G22151" t="str">
            <v>CI_SPART</v>
          </cell>
          <cell r="H22151" t="str">
            <v>PC</v>
          </cell>
          <cell r="I22151" t="str">
            <v>CPR</v>
          </cell>
          <cell r="J22151" t="str">
            <v/>
          </cell>
          <cell r="K22151" t="str">
            <v>PD</v>
          </cell>
          <cell r="L22151" t="str">
            <v>3045</v>
          </cell>
          <cell r="M22151" t="str">
            <v>V</v>
          </cell>
          <cell r="N22151">
            <v>1000000</v>
          </cell>
        </row>
        <row r="22152">
          <cell r="A22152" t="str">
            <v>SP-MSN-TOR-EG-0411</v>
          </cell>
          <cell r="B22152" t="str">
            <v>CINT</v>
          </cell>
          <cell r="C22152" t="str">
            <v/>
          </cell>
          <cell r="D22152" t="str">
            <v>TORCH ASSY TA 1600</v>
          </cell>
          <cell r="E22152">
            <v>0</v>
          </cell>
          <cell r="F22152" t="str">
            <v>ERSF</v>
          </cell>
          <cell r="G22152" t="str">
            <v>CI_SPART</v>
          </cell>
          <cell r="H22152" t="str">
            <v>PC</v>
          </cell>
          <cell r="I22152" t="str">
            <v>CPR</v>
          </cell>
          <cell r="J22152" t="str">
            <v/>
          </cell>
          <cell r="K22152" t="str">
            <v>PD</v>
          </cell>
          <cell r="L22152" t="str">
            <v>3045</v>
          </cell>
          <cell r="M22152" t="str">
            <v>V</v>
          </cell>
          <cell r="N22152">
            <v>1000000</v>
          </cell>
        </row>
        <row r="22153">
          <cell r="A22153" t="str">
            <v>SP-MSN-VAL-EG-0001</v>
          </cell>
          <cell r="B22153" t="str">
            <v>CINT</v>
          </cell>
          <cell r="C22153" t="str">
            <v/>
          </cell>
          <cell r="D22153" t="str">
            <v>BALL NOZED DIA 12 MM CARBIDE</v>
          </cell>
          <cell r="E22153">
            <v>0</v>
          </cell>
          <cell r="F22153" t="str">
            <v>ERSF</v>
          </cell>
          <cell r="G22153" t="str">
            <v>CI_OTH</v>
          </cell>
          <cell r="H22153" t="str">
            <v>PC</v>
          </cell>
          <cell r="I22153" t="str">
            <v>CPR</v>
          </cell>
          <cell r="J22153" t="str">
            <v/>
          </cell>
          <cell r="K22153" t="str">
            <v>ND</v>
          </cell>
          <cell r="L22153" t="str">
            <v>3045</v>
          </cell>
          <cell r="M22153" t="str">
            <v>V</v>
          </cell>
          <cell r="N22153">
            <v>0</v>
          </cell>
        </row>
        <row r="22154">
          <cell r="A22154" t="str">
            <v>SP-MSN-VAL-EG-0002</v>
          </cell>
          <cell r="B22154" t="str">
            <v>CINT</v>
          </cell>
          <cell r="C22154" t="str">
            <v/>
          </cell>
          <cell r="D22154" t="str">
            <v>BALL NOZED DIA 16 MM CARBIDE</v>
          </cell>
          <cell r="E22154">
            <v>0</v>
          </cell>
          <cell r="F22154" t="str">
            <v>ERSF</v>
          </cell>
          <cell r="G22154" t="str">
            <v>CI_OTH</v>
          </cell>
          <cell r="H22154" t="str">
            <v>PC</v>
          </cell>
          <cell r="I22154" t="str">
            <v>CPR</v>
          </cell>
          <cell r="J22154" t="str">
            <v/>
          </cell>
          <cell r="K22154" t="str">
            <v>ND</v>
          </cell>
          <cell r="L22154" t="str">
            <v>3045</v>
          </cell>
          <cell r="M22154" t="str">
            <v>V</v>
          </cell>
          <cell r="N22154">
            <v>0</v>
          </cell>
        </row>
        <row r="22155">
          <cell r="A22155" t="str">
            <v>SP-MSN-VAL-EG-0003</v>
          </cell>
          <cell r="B22155" t="str">
            <v>CINT</v>
          </cell>
          <cell r="C22155" t="str">
            <v/>
          </cell>
          <cell r="D22155" t="str">
            <v>PLOTCHELE VALVE 1/4 "</v>
          </cell>
          <cell r="E22155">
            <v>0</v>
          </cell>
          <cell r="F22155" t="str">
            <v>ERSF</v>
          </cell>
          <cell r="G22155" t="str">
            <v>CI_OTH</v>
          </cell>
          <cell r="H22155" t="str">
            <v>PC</v>
          </cell>
          <cell r="I22155" t="str">
            <v>CPR</v>
          </cell>
          <cell r="J22155" t="str">
            <v/>
          </cell>
          <cell r="K22155" t="str">
            <v>ND</v>
          </cell>
          <cell r="L22155" t="str">
            <v>3045</v>
          </cell>
          <cell r="M22155" t="str">
            <v>V</v>
          </cell>
          <cell r="N22155">
            <v>1695000</v>
          </cell>
        </row>
        <row r="22156">
          <cell r="A22156" t="str">
            <v>SP-MSN-VAL-EG-0410</v>
          </cell>
          <cell r="B22156" t="str">
            <v>CINT</v>
          </cell>
          <cell r="C22156" t="str">
            <v/>
          </cell>
          <cell r="D22156" t="str">
            <v>BALL VALVE PVC 2"</v>
          </cell>
          <cell r="E22156">
            <v>0</v>
          </cell>
          <cell r="F22156" t="str">
            <v>ERSF</v>
          </cell>
          <cell r="G22156" t="str">
            <v>CI_OTH</v>
          </cell>
          <cell r="H22156" t="str">
            <v>PC</v>
          </cell>
          <cell r="I22156" t="str">
            <v>CPR</v>
          </cell>
          <cell r="J22156" t="str">
            <v/>
          </cell>
          <cell r="K22156" t="str">
            <v>ND</v>
          </cell>
          <cell r="L22156" t="str">
            <v>3045</v>
          </cell>
          <cell r="M22156" t="str">
            <v>V</v>
          </cell>
          <cell r="N22156">
            <v>0</v>
          </cell>
        </row>
        <row r="22157">
          <cell r="A22157" t="str">
            <v>SP-MSN-VAL-EG-0411</v>
          </cell>
          <cell r="B22157" t="str">
            <v>CINT</v>
          </cell>
          <cell r="C22157" t="str">
            <v/>
          </cell>
          <cell r="D22157" t="str">
            <v>BALL VALVE PVC 1"</v>
          </cell>
          <cell r="E22157">
            <v>0</v>
          </cell>
          <cell r="F22157" t="str">
            <v>ERSF</v>
          </cell>
          <cell r="G22157" t="str">
            <v>CI_SPART</v>
          </cell>
          <cell r="H22157" t="str">
            <v>PC</v>
          </cell>
          <cell r="I22157" t="str">
            <v>CPR</v>
          </cell>
          <cell r="J22157" t="str">
            <v/>
          </cell>
          <cell r="K22157" t="str">
            <v>PD</v>
          </cell>
          <cell r="L22157" t="str">
            <v>3045</v>
          </cell>
          <cell r="M22157" t="str">
            <v>V</v>
          </cell>
          <cell r="N22157">
            <v>30000</v>
          </cell>
        </row>
        <row r="22158">
          <cell r="A22158" t="str">
            <v>SP-MSN-VAL-EG-0412</v>
          </cell>
          <cell r="B22158" t="str">
            <v>CINT</v>
          </cell>
          <cell r="C22158" t="str">
            <v/>
          </cell>
          <cell r="D22158" t="str">
            <v>BALL VALVE PVC 3/4</v>
          </cell>
          <cell r="E22158">
            <v>0</v>
          </cell>
          <cell r="F22158" t="str">
            <v>ERSF</v>
          </cell>
          <cell r="G22158" t="str">
            <v>CI_SPART</v>
          </cell>
          <cell r="H22158" t="str">
            <v>PC</v>
          </cell>
          <cell r="I22158" t="str">
            <v>CPR</v>
          </cell>
          <cell r="J22158" t="str">
            <v/>
          </cell>
          <cell r="K22158" t="str">
            <v>PD</v>
          </cell>
          <cell r="L22158" t="str">
            <v>3045</v>
          </cell>
          <cell r="M22158" t="str">
            <v>V</v>
          </cell>
          <cell r="N22158">
            <v>40000</v>
          </cell>
        </row>
        <row r="22159">
          <cell r="A22159" t="str">
            <v>SP-MSN-VAL-EG-0413</v>
          </cell>
          <cell r="B22159" t="str">
            <v>CINT</v>
          </cell>
          <cell r="C22159" t="str">
            <v/>
          </cell>
          <cell r="D22159" t="str">
            <v>BALL VALVE PVC 4"</v>
          </cell>
          <cell r="E22159">
            <v>0</v>
          </cell>
          <cell r="F22159" t="str">
            <v>ERSF</v>
          </cell>
          <cell r="G22159" t="str">
            <v>CI_SPART</v>
          </cell>
          <cell r="H22159" t="str">
            <v>PC</v>
          </cell>
          <cell r="I22159" t="str">
            <v>CPR</v>
          </cell>
          <cell r="J22159" t="str">
            <v/>
          </cell>
          <cell r="K22159" t="str">
            <v>PD</v>
          </cell>
          <cell r="L22159" t="str">
            <v>3045</v>
          </cell>
          <cell r="M22159" t="str">
            <v>V</v>
          </cell>
          <cell r="N22159">
            <v>2750000</v>
          </cell>
        </row>
        <row r="22160">
          <cell r="A22160" t="str">
            <v>SP-MSN-VAL-EG-0414</v>
          </cell>
          <cell r="B22160" t="str">
            <v>CINT</v>
          </cell>
          <cell r="C22160" t="str">
            <v/>
          </cell>
          <cell r="D22160" t="str">
            <v>BALL NOZED DIA 12.7 MM CARBIDE</v>
          </cell>
          <cell r="E22160">
            <v>0</v>
          </cell>
          <cell r="F22160" t="str">
            <v>ERSF</v>
          </cell>
          <cell r="G22160" t="str">
            <v>CI_SPART</v>
          </cell>
          <cell r="H22160" t="str">
            <v>PC</v>
          </cell>
          <cell r="I22160" t="str">
            <v>CPR</v>
          </cell>
          <cell r="J22160" t="str">
            <v/>
          </cell>
          <cell r="K22160" t="str">
            <v>PD</v>
          </cell>
          <cell r="L22160" t="str">
            <v>3045</v>
          </cell>
          <cell r="M22160" t="str">
            <v>V</v>
          </cell>
          <cell r="N22160">
            <v>0</v>
          </cell>
        </row>
        <row r="22161">
          <cell r="A22161" t="str">
            <v>SP-MSN-VAL-EG-0415</v>
          </cell>
          <cell r="B22161" t="str">
            <v>CINT</v>
          </cell>
          <cell r="C22161" t="str">
            <v/>
          </cell>
          <cell r="D22161" t="str">
            <v>BALL NOZED DIA 15.9 MM CARBIDE</v>
          </cell>
          <cell r="E22161">
            <v>0</v>
          </cell>
          <cell r="F22161" t="str">
            <v>ERSF</v>
          </cell>
          <cell r="G22161" t="str">
            <v>CI_SPART</v>
          </cell>
          <cell r="H22161" t="str">
            <v>PC</v>
          </cell>
          <cell r="I22161" t="str">
            <v>CPR</v>
          </cell>
          <cell r="J22161" t="str">
            <v/>
          </cell>
          <cell r="K22161" t="str">
            <v>PD</v>
          </cell>
          <cell r="L22161" t="str">
            <v>3045</v>
          </cell>
          <cell r="M22161" t="str">
            <v>V</v>
          </cell>
          <cell r="N22161">
            <v>0</v>
          </cell>
        </row>
        <row r="22162">
          <cell r="A22162" t="str">
            <v>SP-MSN-VAL-EG-0416</v>
          </cell>
          <cell r="B22162" t="str">
            <v>CINT</v>
          </cell>
          <cell r="C22162" t="str">
            <v/>
          </cell>
          <cell r="D22162" t="str">
            <v>BALL NOZED DIA 19.1 MM CARBIDE</v>
          </cell>
          <cell r="E22162">
            <v>0</v>
          </cell>
          <cell r="F22162" t="str">
            <v>ERSF</v>
          </cell>
          <cell r="G22162" t="str">
            <v>CI_SPART</v>
          </cell>
          <cell r="H22162" t="str">
            <v>PC</v>
          </cell>
          <cell r="I22162" t="str">
            <v>CPR</v>
          </cell>
          <cell r="J22162" t="str">
            <v/>
          </cell>
          <cell r="K22162" t="str">
            <v>PD</v>
          </cell>
          <cell r="L22162" t="str">
            <v>3045</v>
          </cell>
          <cell r="M22162" t="str">
            <v>V</v>
          </cell>
          <cell r="N22162">
            <v>0</v>
          </cell>
        </row>
        <row r="22163">
          <cell r="A22163" t="str">
            <v>SP-MSN-VAL-EG-0417</v>
          </cell>
          <cell r="B22163" t="str">
            <v>CINT</v>
          </cell>
          <cell r="C22163" t="str">
            <v/>
          </cell>
          <cell r="D22163" t="str">
            <v>BALL NOZED DIA 22.2 MM CARBIDE</v>
          </cell>
          <cell r="E22163">
            <v>0</v>
          </cell>
          <cell r="F22163" t="str">
            <v>ERSF</v>
          </cell>
          <cell r="G22163" t="str">
            <v>CI_SPART</v>
          </cell>
          <cell r="H22163" t="str">
            <v>PC</v>
          </cell>
          <cell r="I22163" t="str">
            <v>CPR</v>
          </cell>
          <cell r="J22163" t="str">
            <v/>
          </cell>
          <cell r="K22163" t="str">
            <v>PD</v>
          </cell>
          <cell r="L22163" t="str">
            <v>3045</v>
          </cell>
          <cell r="M22163" t="str">
            <v>V</v>
          </cell>
          <cell r="N22163">
            <v>0</v>
          </cell>
        </row>
        <row r="22164">
          <cell r="A22164" t="str">
            <v>SP-MSN-VAL-EG-0418</v>
          </cell>
          <cell r="B22164" t="str">
            <v>CINT</v>
          </cell>
          <cell r="C22164" t="str">
            <v/>
          </cell>
          <cell r="D22164" t="str">
            <v>BALL NOZED DIA 25.6 MM CARBIDE</v>
          </cell>
          <cell r="E22164">
            <v>0</v>
          </cell>
          <cell r="F22164" t="str">
            <v>ERSF</v>
          </cell>
          <cell r="G22164" t="str">
            <v>CI_SPART</v>
          </cell>
          <cell r="H22164" t="str">
            <v>PC</v>
          </cell>
          <cell r="I22164" t="str">
            <v>CPR</v>
          </cell>
          <cell r="J22164" t="str">
            <v/>
          </cell>
          <cell r="K22164" t="str">
            <v>PD</v>
          </cell>
          <cell r="L22164" t="str">
            <v>3045</v>
          </cell>
          <cell r="M22164" t="str">
            <v>V</v>
          </cell>
          <cell r="N22164">
            <v>0</v>
          </cell>
        </row>
        <row r="22165">
          <cell r="A22165" t="str">
            <v>SP-MSN-VAL-EG-0419</v>
          </cell>
          <cell r="B22165" t="str">
            <v>CINT</v>
          </cell>
          <cell r="C22165" t="str">
            <v/>
          </cell>
          <cell r="D22165" t="str">
            <v>BALL NOZED DIA 32 MM CARBIDE</v>
          </cell>
          <cell r="E22165">
            <v>0</v>
          </cell>
          <cell r="F22165" t="str">
            <v>ERSF</v>
          </cell>
          <cell r="G22165" t="str">
            <v>CI_SPART</v>
          </cell>
          <cell r="H22165" t="str">
            <v>PC</v>
          </cell>
          <cell r="I22165" t="str">
            <v>CPR</v>
          </cell>
          <cell r="J22165" t="str">
            <v/>
          </cell>
          <cell r="K22165" t="str">
            <v>PD</v>
          </cell>
          <cell r="L22165" t="str">
            <v>3045</v>
          </cell>
          <cell r="M22165" t="str">
            <v>V</v>
          </cell>
          <cell r="N22165">
            <v>0</v>
          </cell>
        </row>
        <row r="22166">
          <cell r="A22166" t="str">
            <v>SP-MSN-VAL-EG-0420</v>
          </cell>
          <cell r="B22166" t="str">
            <v>CINT</v>
          </cell>
          <cell r="C22166" t="str">
            <v/>
          </cell>
          <cell r="D22166" t="str">
            <v>BUTTERFLY VALVE WATER STYLE</v>
          </cell>
          <cell r="E22166">
            <v>0</v>
          </cell>
          <cell r="F22166" t="str">
            <v>ERSF</v>
          </cell>
          <cell r="G22166" t="str">
            <v>CI_SPART</v>
          </cell>
          <cell r="H22166" t="str">
            <v>PC</v>
          </cell>
          <cell r="I22166" t="str">
            <v>CPR</v>
          </cell>
          <cell r="J22166" t="str">
            <v/>
          </cell>
          <cell r="K22166" t="str">
            <v>PD</v>
          </cell>
          <cell r="L22166" t="str">
            <v>3045</v>
          </cell>
          <cell r="M22166" t="str">
            <v>V</v>
          </cell>
          <cell r="N22166">
            <v>900000</v>
          </cell>
        </row>
        <row r="22167">
          <cell r="A22167" t="str">
            <v>SP-MSN-VAL-EG-0421</v>
          </cell>
          <cell r="B22167" t="str">
            <v>CINT</v>
          </cell>
          <cell r="C22167" t="str">
            <v/>
          </cell>
          <cell r="D22167" t="str">
            <v>BALL OF CHECK VALVE-240168</v>
          </cell>
          <cell r="E22167">
            <v>0</v>
          </cell>
          <cell r="F22167" t="str">
            <v>ERSF</v>
          </cell>
          <cell r="G22167" t="str">
            <v>CI_SPART</v>
          </cell>
          <cell r="H22167" t="str">
            <v>PC</v>
          </cell>
          <cell r="I22167" t="str">
            <v>CPR</v>
          </cell>
          <cell r="J22167" t="str">
            <v/>
          </cell>
          <cell r="K22167" t="str">
            <v>PD</v>
          </cell>
          <cell r="L22167" t="str">
            <v>3045</v>
          </cell>
          <cell r="M22167" t="str">
            <v>V</v>
          </cell>
          <cell r="N22167">
            <v>72500</v>
          </cell>
        </row>
        <row r="22168">
          <cell r="A22168" t="str">
            <v>SP-MSN-VAL-EG-0422</v>
          </cell>
          <cell r="B22168" t="str">
            <v>CINT</v>
          </cell>
          <cell r="C22168" t="str">
            <v/>
          </cell>
          <cell r="D22168" t="str">
            <v>SPRING OF CHECK VALVE-240176</v>
          </cell>
          <cell r="E22168">
            <v>0</v>
          </cell>
          <cell r="F22168" t="str">
            <v>ERSF</v>
          </cell>
          <cell r="G22168" t="str">
            <v>CI_SPART</v>
          </cell>
          <cell r="H22168" t="str">
            <v>PC</v>
          </cell>
          <cell r="I22168" t="str">
            <v>CPR</v>
          </cell>
          <cell r="J22168" t="str">
            <v/>
          </cell>
          <cell r="K22168" t="str">
            <v>PD</v>
          </cell>
          <cell r="L22168" t="str">
            <v>3045</v>
          </cell>
          <cell r="M22168" t="str">
            <v>V</v>
          </cell>
          <cell r="N22168">
            <v>38000</v>
          </cell>
        </row>
        <row r="22169">
          <cell r="A22169" t="str">
            <v>SP-MSN-VBL-EG-0001</v>
          </cell>
          <cell r="B22169" t="str">
            <v>CINT</v>
          </cell>
          <cell r="C22169" t="str">
            <v/>
          </cell>
          <cell r="D22169" t="str">
            <v>V - BELT A - 71</v>
          </cell>
          <cell r="E22169">
            <v>44924</v>
          </cell>
          <cell r="F22169" t="str">
            <v>ERSF</v>
          </cell>
          <cell r="G22169" t="str">
            <v>CI_OTH</v>
          </cell>
          <cell r="H22169" t="str">
            <v>PC</v>
          </cell>
          <cell r="I22169" t="str">
            <v>CPR</v>
          </cell>
          <cell r="J22169" t="str">
            <v/>
          </cell>
          <cell r="K22169" t="str">
            <v>ND</v>
          </cell>
          <cell r="L22169" t="str">
            <v>3045</v>
          </cell>
          <cell r="M22169" t="str">
            <v>V</v>
          </cell>
          <cell r="N22169">
            <v>12000</v>
          </cell>
        </row>
        <row r="22170">
          <cell r="A22170" t="str">
            <v>SP-MSN-VBL-EG-0002</v>
          </cell>
          <cell r="B22170" t="str">
            <v>CINT</v>
          </cell>
          <cell r="C22170" t="str">
            <v/>
          </cell>
          <cell r="D22170" t="str">
            <v>V BELT A 100</v>
          </cell>
          <cell r="E22170">
            <v>0</v>
          </cell>
          <cell r="F22170" t="str">
            <v>ERSF</v>
          </cell>
          <cell r="G22170" t="str">
            <v>CI_OTH</v>
          </cell>
          <cell r="H22170" t="str">
            <v>PC</v>
          </cell>
          <cell r="I22170" t="str">
            <v>CPR</v>
          </cell>
          <cell r="J22170" t="str">
            <v/>
          </cell>
          <cell r="K22170" t="str">
            <v>ND</v>
          </cell>
          <cell r="L22170" t="str">
            <v>3045</v>
          </cell>
          <cell r="M22170" t="str">
            <v>V</v>
          </cell>
          <cell r="N22170">
            <v>0</v>
          </cell>
        </row>
        <row r="22171">
          <cell r="A22171" t="str">
            <v>SP-MSN-VBL-EG-0003</v>
          </cell>
          <cell r="B22171" t="str">
            <v>CINT</v>
          </cell>
          <cell r="C22171" t="str">
            <v/>
          </cell>
          <cell r="D22171" t="str">
            <v>V BELT A-98</v>
          </cell>
          <cell r="E22171">
            <v>0</v>
          </cell>
          <cell r="F22171" t="str">
            <v>ERSF</v>
          </cell>
          <cell r="G22171" t="str">
            <v>CI_OTH</v>
          </cell>
          <cell r="H22171" t="str">
            <v>PC</v>
          </cell>
          <cell r="I22171" t="str">
            <v>CPR</v>
          </cell>
          <cell r="J22171" t="str">
            <v/>
          </cell>
          <cell r="K22171" t="str">
            <v>ND</v>
          </cell>
          <cell r="L22171" t="str">
            <v>3045</v>
          </cell>
          <cell r="M22171" t="str">
            <v>V</v>
          </cell>
          <cell r="N22171">
            <v>0</v>
          </cell>
        </row>
        <row r="22172">
          <cell r="A22172" t="str">
            <v>SP-MSN-VBL-EG-0004</v>
          </cell>
          <cell r="B22172" t="str">
            <v>CINT</v>
          </cell>
          <cell r="C22172" t="str">
            <v/>
          </cell>
          <cell r="D22172" t="str">
            <v>V BELT B-95</v>
          </cell>
          <cell r="E22172">
            <v>0</v>
          </cell>
          <cell r="F22172" t="str">
            <v>ERSF</v>
          </cell>
          <cell r="G22172" t="str">
            <v>CI_OTH</v>
          </cell>
          <cell r="H22172" t="str">
            <v>PC</v>
          </cell>
          <cell r="I22172" t="str">
            <v>CPR</v>
          </cell>
          <cell r="J22172" t="str">
            <v/>
          </cell>
          <cell r="K22172" t="str">
            <v>ND</v>
          </cell>
          <cell r="L22172" t="str">
            <v>3045</v>
          </cell>
          <cell r="M22172" t="str">
            <v>V</v>
          </cell>
          <cell r="N22172">
            <v>95250</v>
          </cell>
        </row>
        <row r="22173">
          <cell r="A22173" t="str">
            <v>SP-MSN-VBL-EG-0005</v>
          </cell>
          <cell r="B22173" t="str">
            <v>CINT</v>
          </cell>
          <cell r="C22173" t="str">
            <v/>
          </cell>
          <cell r="D22173" t="str">
            <v>V-BELT A-56</v>
          </cell>
          <cell r="E22173">
            <v>44924</v>
          </cell>
          <cell r="F22173" t="str">
            <v>ERSF</v>
          </cell>
          <cell r="G22173" t="str">
            <v>CI_OTH</v>
          </cell>
          <cell r="H22173" t="str">
            <v>PC</v>
          </cell>
          <cell r="I22173" t="str">
            <v>CPR</v>
          </cell>
          <cell r="J22173" t="str">
            <v/>
          </cell>
          <cell r="K22173" t="str">
            <v>ND</v>
          </cell>
          <cell r="L22173" t="str">
            <v>3045</v>
          </cell>
          <cell r="M22173" t="str">
            <v>V</v>
          </cell>
          <cell r="N22173">
            <v>34300</v>
          </cell>
        </row>
        <row r="22174">
          <cell r="A22174" t="str">
            <v>SP-MSN-VBL-EG-0006</v>
          </cell>
          <cell r="B22174" t="str">
            <v>CINT</v>
          </cell>
          <cell r="C22174" t="str">
            <v/>
          </cell>
          <cell r="D22174" t="str">
            <v>V-BELT A-58</v>
          </cell>
          <cell r="E22174">
            <v>44924</v>
          </cell>
          <cell r="F22174" t="str">
            <v>ERSF</v>
          </cell>
          <cell r="G22174" t="str">
            <v>CI_OTH</v>
          </cell>
          <cell r="H22174" t="str">
            <v>PC</v>
          </cell>
          <cell r="I22174" t="str">
            <v>CPR</v>
          </cell>
          <cell r="J22174" t="str">
            <v/>
          </cell>
          <cell r="K22174" t="str">
            <v>ND</v>
          </cell>
          <cell r="L22174" t="str">
            <v>3045</v>
          </cell>
          <cell r="M22174" t="str">
            <v>V</v>
          </cell>
          <cell r="N22174">
            <v>12000</v>
          </cell>
        </row>
        <row r="22175">
          <cell r="A22175" t="str">
            <v>SP-MSN-VBL-EG-0007</v>
          </cell>
          <cell r="B22175" t="str">
            <v>CINT</v>
          </cell>
          <cell r="C22175" t="str">
            <v/>
          </cell>
          <cell r="D22175" t="str">
            <v>V-BELT B-50</v>
          </cell>
          <cell r="E22175">
            <v>44924</v>
          </cell>
          <cell r="F22175" t="str">
            <v>ERSF</v>
          </cell>
          <cell r="G22175" t="str">
            <v>CI_OTH</v>
          </cell>
          <cell r="H22175" t="str">
            <v>PC</v>
          </cell>
          <cell r="I22175" t="str">
            <v>CPR</v>
          </cell>
          <cell r="J22175" t="str">
            <v/>
          </cell>
          <cell r="K22175" t="str">
            <v>ND</v>
          </cell>
          <cell r="L22175" t="str">
            <v>3045</v>
          </cell>
          <cell r="M22175" t="str">
            <v>V</v>
          </cell>
          <cell r="N22175">
            <v>13000</v>
          </cell>
        </row>
        <row r="22176">
          <cell r="A22176" t="str">
            <v>SP-MSN-VBL-EG-0008</v>
          </cell>
          <cell r="B22176" t="str">
            <v>CINT</v>
          </cell>
          <cell r="C22176" t="str">
            <v/>
          </cell>
          <cell r="D22176" t="str">
            <v>V-BELT B-56</v>
          </cell>
          <cell r="E22176">
            <v>0</v>
          </cell>
          <cell r="F22176" t="str">
            <v>ERSF</v>
          </cell>
          <cell r="G22176" t="str">
            <v>CI_OTH</v>
          </cell>
          <cell r="H22176" t="str">
            <v>PC</v>
          </cell>
          <cell r="I22176" t="str">
            <v>CPR</v>
          </cell>
          <cell r="J22176" t="str">
            <v/>
          </cell>
          <cell r="K22176" t="str">
            <v>ND</v>
          </cell>
          <cell r="L22176" t="str">
            <v>3045</v>
          </cell>
          <cell r="M22176" t="str">
            <v>V</v>
          </cell>
          <cell r="N22176">
            <v>0</v>
          </cell>
        </row>
        <row r="22177">
          <cell r="A22177" t="str">
            <v>SP-MSN-VBL-EG-0009</v>
          </cell>
          <cell r="B22177" t="str">
            <v>CINT</v>
          </cell>
          <cell r="C22177" t="str">
            <v/>
          </cell>
          <cell r="D22177" t="str">
            <v>V-BELT B-57</v>
          </cell>
          <cell r="E22177">
            <v>0</v>
          </cell>
          <cell r="F22177" t="str">
            <v>ERSF</v>
          </cell>
          <cell r="G22177" t="str">
            <v>CI_OTH</v>
          </cell>
          <cell r="H22177" t="str">
            <v>PC</v>
          </cell>
          <cell r="I22177" t="str">
            <v>CPR</v>
          </cell>
          <cell r="J22177" t="str">
            <v/>
          </cell>
          <cell r="K22177" t="str">
            <v>ND</v>
          </cell>
          <cell r="L22177" t="str">
            <v>3045</v>
          </cell>
          <cell r="M22177" t="str">
            <v>V</v>
          </cell>
          <cell r="N22177">
            <v>0</v>
          </cell>
        </row>
        <row r="22178">
          <cell r="A22178" t="str">
            <v>SP-MSN-VBL-EG-0010</v>
          </cell>
          <cell r="B22178" t="str">
            <v>CINT</v>
          </cell>
          <cell r="C22178" t="str">
            <v/>
          </cell>
          <cell r="D22178" t="str">
            <v>V-BELT MT 1470</v>
          </cell>
          <cell r="E22178">
            <v>44924</v>
          </cell>
          <cell r="F22178" t="str">
            <v>ERSF</v>
          </cell>
          <cell r="G22178" t="str">
            <v>CI_OTH</v>
          </cell>
          <cell r="H22178" t="str">
            <v>PC</v>
          </cell>
          <cell r="I22178" t="str">
            <v>CPR</v>
          </cell>
          <cell r="J22178" t="str">
            <v/>
          </cell>
          <cell r="K22178" t="str">
            <v>ND</v>
          </cell>
          <cell r="L22178" t="str">
            <v>3045</v>
          </cell>
          <cell r="M22178" t="str">
            <v>V</v>
          </cell>
          <cell r="N22178">
            <v>20000</v>
          </cell>
        </row>
        <row r="22179">
          <cell r="A22179" t="str">
            <v>SP-MSN-VBL-EG-0411</v>
          </cell>
          <cell r="B22179" t="str">
            <v>CINT</v>
          </cell>
          <cell r="C22179" t="str">
            <v/>
          </cell>
          <cell r="D22179" t="str">
            <v>OPTIBELT SPA 2000LW</v>
          </cell>
          <cell r="E22179">
            <v>45112</v>
          </cell>
          <cell r="F22179" t="str">
            <v>ERSF</v>
          </cell>
          <cell r="G22179" t="str">
            <v>CI_OTH</v>
          </cell>
          <cell r="H22179" t="str">
            <v>PC</v>
          </cell>
          <cell r="I22179" t="str">
            <v>CPR</v>
          </cell>
          <cell r="J22179" t="str">
            <v/>
          </cell>
          <cell r="K22179" t="str">
            <v>ND</v>
          </cell>
          <cell r="L22179" t="str">
            <v>3045</v>
          </cell>
          <cell r="M22179" t="str">
            <v>V</v>
          </cell>
          <cell r="N22179">
            <v>292000</v>
          </cell>
        </row>
        <row r="22180">
          <cell r="A22180" t="str">
            <v>SP-MSN-VBL-EG-0412</v>
          </cell>
          <cell r="B22180" t="str">
            <v>CINT</v>
          </cell>
          <cell r="C22180" t="str">
            <v/>
          </cell>
          <cell r="D22180" t="str">
            <v>V - BELT A - 100</v>
          </cell>
          <cell r="E22180">
            <v>0</v>
          </cell>
          <cell r="F22180" t="str">
            <v>ERSF</v>
          </cell>
          <cell r="G22180" t="str">
            <v>CI_OTH</v>
          </cell>
          <cell r="H22180" t="str">
            <v>PC</v>
          </cell>
          <cell r="I22180" t="str">
            <v>CPR</v>
          </cell>
          <cell r="J22180" t="str">
            <v/>
          </cell>
          <cell r="K22180" t="str">
            <v>ND</v>
          </cell>
          <cell r="L22180" t="str">
            <v>3045</v>
          </cell>
          <cell r="M22180" t="str">
            <v>V</v>
          </cell>
          <cell r="N22180">
            <v>80150</v>
          </cell>
        </row>
        <row r="22181">
          <cell r="A22181" t="str">
            <v>SP-MSN-VBL-EG-0413</v>
          </cell>
          <cell r="B22181" t="str">
            <v>CINT</v>
          </cell>
          <cell r="C22181" t="str">
            <v/>
          </cell>
          <cell r="D22181" t="str">
            <v>V - BELT A - 110</v>
          </cell>
          <cell r="E22181">
            <v>0</v>
          </cell>
          <cell r="F22181" t="str">
            <v>ERSF</v>
          </cell>
          <cell r="G22181" t="str">
            <v>CI_OTH</v>
          </cell>
          <cell r="H22181" t="str">
            <v>PC</v>
          </cell>
          <cell r="I22181" t="str">
            <v>CPR</v>
          </cell>
          <cell r="J22181" t="str">
            <v/>
          </cell>
          <cell r="K22181" t="str">
            <v>ND</v>
          </cell>
          <cell r="L22181" t="str">
            <v>3045</v>
          </cell>
          <cell r="M22181" t="str">
            <v>V</v>
          </cell>
          <cell r="N22181">
            <v>19000</v>
          </cell>
        </row>
        <row r="22182">
          <cell r="A22182" t="str">
            <v>SP-MSN-VBL-EG-0414</v>
          </cell>
          <cell r="B22182" t="str">
            <v>CINT</v>
          </cell>
          <cell r="C22182" t="str">
            <v/>
          </cell>
          <cell r="D22182" t="str">
            <v>V - BELT A - 23</v>
          </cell>
          <cell r="E22182">
            <v>0</v>
          </cell>
          <cell r="F22182" t="str">
            <v>ERSF</v>
          </cell>
          <cell r="G22182" t="str">
            <v>CI_OTH</v>
          </cell>
          <cell r="H22182" t="str">
            <v>PC</v>
          </cell>
          <cell r="I22182" t="str">
            <v>CPR</v>
          </cell>
          <cell r="J22182" t="str">
            <v/>
          </cell>
          <cell r="K22182" t="str">
            <v>ND</v>
          </cell>
          <cell r="L22182" t="str">
            <v>3045</v>
          </cell>
          <cell r="M22182" t="str">
            <v>V</v>
          </cell>
          <cell r="N22182">
            <v>9750</v>
          </cell>
        </row>
        <row r="22183">
          <cell r="A22183" t="str">
            <v>SP-MSN-VBL-EG-0415</v>
          </cell>
          <cell r="B22183" t="str">
            <v>CINT</v>
          </cell>
          <cell r="C22183" t="str">
            <v/>
          </cell>
          <cell r="D22183" t="str">
            <v>V - BELT A - 24</v>
          </cell>
          <cell r="E22183">
            <v>0</v>
          </cell>
          <cell r="F22183" t="str">
            <v>ERSF</v>
          </cell>
          <cell r="G22183" t="str">
            <v>CI_OTH</v>
          </cell>
          <cell r="H22183" t="str">
            <v>PC</v>
          </cell>
          <cell r="I22183" t="str">
            <v>CPR</v>
          </cell>
          <cell r="J22183" t="str">
            <v/>
          </cell>
          <cell r="K22183" t="str">
            <v>ND</v>
          </cell>
          <cell r="L22183" t="str">
            <v>3045</v>
          </cell>
          <cell r="M22183" t="str">
            <v>V</v>
          </cell>
          <cell r="N22183">
            <v>29750</v>
          </cell>
        </row>
        <row r="22184">
          <cell r="A22184" t="str">
            <v>SP-MSN-VBL-EG-0416</v>
          </cell>
          <cell r="B22184" t="str">
            <v>CINT</v>
          </cell>
          <cell r="C22184" t="str">
            <v/>
          </cell>
          <cell r="D22184" t="str">
            <v>V - BELT A - 25</v>
          </cell>
          <cell r="E22184">
            <v>0</v>
          </cell>
          <cell r="F22184" t="str">
            <v>ERSF</v>
          </cell>
          <cell r="G22184" t="str">
            <v>CI_OTH</v>
          </cell>
          <cell r="H22184" t="str">
            <v>PC</v>
          </cell>
          <cell r="I22184" t="str">
            <v>CPR</v>
          </cell>
          <cell r="J22184" t="str">
            <v/>
          </cell>
          <cell r="K22184" t="str">
            <v>ND</v>
          </cell>
          <cell r="L22184" t="str">
            <v>3045</v>
          </cell>
          <cell r="M22184" t="str">
            <v>V</v>
          </cell>
          <cell r="N22184">
            <v>21451</v>
          </cell>
        </row>
        <row r="22185">
          <cell r="A22185" t="str">
            <v>SP-MSN-VBL-EG-0417</v>
          </cell>
          <cell r="B22185" t="str">
            <v>CINT</v>
          </cell>
          <cell r="C22185" t="str">
            <v/>
          </cell>
          <cell r="D22185" t="str">
            <v>V - BELT A - 27</v>
          </cell>
          <cell r="E22185">
            <v>0</v>
          </cell>
          <cell r="F22185" t="str">
            <v>ERSF</v>
          </cell>
          <cell r="G22185" t="str">
            <v>CI_OTH</v>
          </cell>
          <cell r="H22185" t="str">
            <v>PC</v>
          </cell>
          <cell r="I22185" t="str">
            <v>CPR</v>
          </cell>
          <cell r="J22185" t="str">
            <v/>
          </cell>
          <cell r="K22185" t="str">
            <v>ND</v>
          </cell>
          <cell r="L22185" t="str">
            <v>3045</v>
          </cell>
          <cell r="M22185" t="str">
            <v>V</v>
          </cell>
          <cell r="N22185">
            <v>22129</v>
          </cell>
        </row>
        <row r="22186">
          <cell r="A22186" t="str">
            <v>SP-MSN-VBL-EG-0418</v>
          </cell>
          <cell r="B22186" t="str">
            <v>CINT</v>
          </cell>
          <cell r="C22186" t="str">
            <v/>
          </cell>
          <cell r="D22186" t="str">
            <v>V - BELT A - 28</v>
          </cell>
          <cell r="E22186">
            <v>0</v>
          </cell>
          <cell r="F22186" t="str">
            <v>ERSF</v>
          </cell>
          <cell r="G22186" t="str">
            <v>CI_OTH</v>
          </cell>
          <cell r="H22186" t="str">
            <v>PC</v>
          </cell>
          <cell r="I22186" t="str">
            <v>CPR</v>
          </cell>
          <cell r="J22186" t="str">
            <v/>
          </cell>
          <cell r="K22186" t="str">
            <v>ND</v>
          </cell>
          <cell r="L22186" t="str">
            <v>3045</v>
          </cell>
          <cell r="M22186" t="str">
            <v>V</v>
          </cell>
          <cell r="N22186">
            <v>25750</v>
          </cell>
        </row>
        <row r="22187">
          <cell r="A22187" t="str">
            <v>SP-MSN-VBL-EG-0419</v>
          </cell>
          <cell r="B22187" t="str">
            <v>CINT</v>
          </cell>
          <cell r="C22187" t="str">
            <v/>
          </cell>
          <cell r="D22187" t="str">
            <v>V - BELT A - 30</v>
          </cell>
          <cell r="E22187">
            <v>0</v>
          </cell>
          <cell r="F22187" t="str">
            <v>ERSF</v>
          </cell>
          <cell r="G22187" t="str">
            <v>CI_OTH</v>
          </cell>
          <cell r="H22187" t="str">
            <v>PC</v>
          </cell>
          <cell r="I22187" t="str">
            <v>CPR</v>
          </cell>
          <cell r="J22187" t="str">
            <v/>
          </cell>
          <cell r="K22187" t="str">
            <v>ND</v>
          </cell>
          <cell r="L22187" t="str">
            <v>3045</v>
          </cell>
          <cell r="M22187" t="str">
            <v>V</v>
          </cell>
          <cell r="N22187">
            <v>1600</v>
          </cell>
        </row>
        <row r="22188">
          <cell r="A22188" t="str">
            <v>SP-MSN-VBL-EG-0420</v>
          </cell>
          <cell r="B22188" t="str">
            <v>CINT</v>
          </cell>
          <cell r="C22188" t="str">
            <v/>
          </cell>
          <cell r="D22188" t="str">
            <v>V - BELT A - 31</v>
          </cell>
          <cell r="E22188">
            <v>0</v>
          </cell>
          <cell r="F22188" t="str">
            <v>ERSF</v>
          </cell>
          <cell r="G22188" t="str">
            <v>CI_OTH</v>
          </cell>
          <cell r="H22188" t="str">
            <v>PC</v>
          </cell>
          <cell r="I22188" t="str">
            <v>CPR</v>
          </cell>
          <cell r="J22188" t="str">
            <v/>
          </cell>
          <cell r="K22188" t="str">
            <v>ND</v>
          </cell>
          <cell r="L22188" t="str">
            <v>3045</v>
          </cell>
          <cell r="M22188" t="str">
            <v>V</v>
          </cell>
          <cell r="N22188">
            <v>23500</v>
          </cell>
        </row>
        <row r="22189">
          <cell r="A22189" t="str">
            <v>SP-MSN-VBL-EG-0421</v>
          </cell>
          <cell r="B22189" t="str">
            <v>CINT</v>
          </cell>
          <cell r="C22189" t="str">
            <v/>
          </cell>
          <cell r="D22189" t="str">
            <v>V - BELT A - 32</v>
          </cell>
          <cell r="E22189">
            <v>0</v>
          </cell>
          <cell r="F22189" t="str">
            <v>ERSF</v>
          </cell>
          <cell r="G22189" t="str">
            <v>CI_OTH</v>
          </cell>
          <cell r="H22189" t="str">
            <v>PC</v>
          </cell>
          <cell r="I22189" t="str">
            <v>CPR</v>
          </cell>
          <cell r="J22189" t="str">
            <v/>
          </cell>
          <cell r="K22189" t="str">
            <v>ND</v>
          </cell>
          <cell r="L22189" t="str">
            <v>3045</v>
          </cell>
          <cell r="M22189" t="str">
            <v>V</v>
          </cell>
          <cell r="N22189">
            <v>16000</v>
          </cell>
        </row>
        <row r="22190">
          <cell r="A22190" t="str">
            <v>SP-MSN-VBL-EG-0422</v>
          </cell>
          <cell r="B22190" t="str">
            <v>CINT</v>
          </cell>
          <cell r="C22190" t="str">
            <v/>
          </cell>
          <cell r="D22190" t="str">
            <v>V - BELT A - 34</v>
          </cell>
          <cell r="E22190">
            <v>0</v>
          </cell>
          <cell r="F22190" t="str">
            <v>ERSF</v>
          </cell>
          <cell r="G22190" t="str">
            <v>CI_OTH</v>
          </cell>
          <cell r="H22190" t="str">
            <v>PC</v>
          </cell>
          <cell r="I22190" t="str">
            <v>CPR</v>
          </cell>
          <cell r="J22190" t="str">
            <v/>
          </cell>
          <cell r="K22190" t="str">
            <v>ND</v>
          </cell>
          <cell r="L22190" t="str">
            <v>3045</v>
          </cell>
          <cell r="M22190" t="str">
            <v>V</v>
          </cell>
          <cell r="N22190">
            <v>32350</v>
          </cell>
        </row>
        <row r="22191">
          <cell r="A22191" t="str">
            <v>SP-MSN-VBL-EG-0423</v>
          </cell>
          <cell r="B22191" t="str">
            <v>CINT</v>
          </cell>
          <cell r="C22191" t="str">
            <v/>
          </cell>
          <cell r="D22191" t="str">
            <v>V - BELT A - 35</v>
          </cell>
          <cell r="E22191">
            <v>0</v>
          </cell>
          <cell r="F22191" t="str">
            <v>ERSF</v>
          </cell>
          <cell r="G22191" t="str">
            <v>CI_OTH</v>
          </cell>
          <cell r="H22191" t="str">
            <v>PC</v>
          </cell>
          <cell r="I22191" t="str">
            <v>CPR</v>
          </cell>
          <cell r="J22191" t="str">
            <v/>
          </cell>
          <cell r="K22191" t="str">
            <v>ND</v>
          </cell>
          <cell r="L22191" t="str">
            <v>3045</v>
          </cell>
          <cell r="M22191" t="str">
            <v>V</v>
          </cell>
          <cell r="N22191">
            <v>21500</v>
          </cell>
        </row>
        <row r="22192">
          <cell r="A22192" t="str">
            <v>SP-MSN-VBL-EG-0424</v>
          </cell>
          <cell r="B22192" t="str">
            <v>CINT</v>
          </cell>
          <cell r="C22192" t="str">
            <v/>
          </cell>
          <cell r="D22192" t="str">
            <v>V - BELT A - 37</v>
          </cell>
          <cell r="E22192">
            <v>0</v>
          </cell>
          <cell r="F22192" t="str">
            <v>ERSF</v>
          </cell>
          <cell r="G22192" t="str">
            <v>CI_OTH</v>
          </cell>
          <cell r="H22192" t="str">
            <v>PC</v>
          </cell>
          <cell r="I22192" t="str">
            <v>CPR</v>
          </cell>
          <cell r="J22192" t="str">
            <v/>
          </cell>
          <cell r="K22192" t="str">
            <v>ND</v>
          </cell>
          <cell r="L22192" t="str">
            <v>3045</v>
          </cell>
          <cell r="M22192" t="str">
            <v>V</v>
          </cell>
          <cell r="N22192">
            <v>8500</v>
          </cell>
        </row>
        <row r="22193">
          <cell r="A22193" t="str">
            <v>SP-MSN-VBL-EG-0425</v>
          </cell>
          <cell r="B22193" t="str">
            <v>CINT</v>
          </cell>
          <cell r="C22193" t="str">
            <v/>
          </cell>
          <cell r="D22193" t="str">
            <v>V - BELT A - 38</v>
          </cell>
          <cell r="E22193">
            <v>0</v>
          </cell>
          <cell r="F22193" t="str">
            <v>ERSF</v>
          </cell>
          <cell r="G22193" t="str">
            <v>CI_OTH</v>
          </cell>
          <cell r="H22193" t="str">
            <v>PC</v>
          </cell>
          <cell r="I22193" t="str">
            <v>CPR</v>
          </cell>
          <cell r="J22193" t="str">
            <v/>
          </cell>
          <cell r="K22193" t="str">
            <v>ND</v>
          </cell>
          <cell r="L22193" t="str">
            <v>3045</v>
          </cell>
          <cell r="M22193" t="str">
            <v>V</v>
          </cell>
          <cell r="N22193">
            <v>7500</v>
          </cell>
        </row>
        <row r="22194">
          <cell r="A22194" t="str">
            <v>SP-MSN-VBL-EG-0426</v>
          </cell>
          <cell r="B22194" t="str">
            <v>CINT</v>
          </cell>
          <cell r="C22194" t="str">
            <v/>
          </cell>
          <cell r="D22194" t="str">
            <v>V - BELT A - 39</v>
          </cell>
          <cell r="E22194">
            <v>0</v>
          </cell>
          <cell r="F22194" t="str">
            <v>ERSF</v>
          </cell>
          <cell r="G22194" t="str">
            <v>CI_OTH</v>
          </cell>
          <cell r="H22194" t="str">
            <v>PC</v>
          </cell>
          <cell r="I22194" t="str">
            <v>CPR</v>
          </cell>
          <cell r="J22194" t="str">
            <v/>
          </cell>
          <cell r="K22194" t="str">
            <v>ND</v>
          </cell>
          <cell r="L22194" t="str">
            <v>3045</v>
          </cell>
          <cell r="M22194" t="str">
            <v>V</v>
          </cell>
          <cell r="N22194">
            <v>12000</v>
          </cell>
        </row>
        <row r="22195">
          <cell r="A22195" t="str">
            <v>SP-MSN-VBL-EG-0427</v>
          </cell>
          <cell r="B22195" t="str">
            <v>CINT</v>
          </cell>
          <cell r="C22195" t="str">
            <v/>
          </cell>
          <cell r="D22195" t="str">
            <v>V - BELT A - 40</v>
          </cell>
          <cell r="E22195">
            <v>0</v>
          </cell>
          <cell r="F22195" t="str">
            <v>ERSF</v>
          </cell>
          <cell r="G22195" t="str">
            <v>CI_OTH</v>
          </cell>
          <cell r="H22195" t="str">
            <v>PC</v>
          </cell>
          <cell r="I22195" t="str">
            <v>CPR</v>
          </cell>
          <cell r="J22195" t="str">
            <v/>
          </cell>
          <cell r="K22195" t="str">
            <v>ND</v>
          </cell>
          <cell r="L22195" t="str">
            <v>3045</v>
          </cell>
          <cell r="M22195" t="str">
            <v>V</v>
          </cell>
          <cell r="N22195">
            <v>18500</v>
          </cell>
        </row>
        <row r="22196">
          <cell r="A22196" t="str">
            <v>SP-MSN-VBL-EG-0428</v>
          </cell>
          <cell r="B22196" t="str">
            <v>CINT</v>
          </cell>
          <cell r="C22196" t="str">
            <v/>
          </cell>
          <cell r="D22196" t="str">
            <v>V - BELT A - 41</v>
          </cell>
          <cell r="E22196">
            <v>0</v>
          </cell>
          <cell r="F22196" t="str">
            <v>ERSF</v>
          </cell>
          <cell r="G22196" t="str">
            <v>CI_OTH</v>
          </cell>
          <cell r="H22196" t="str">
            <v>PC</v>
          </cell>
          <cell r="I22196" t="str">
            <v>CPR</v>
          </cell>
          <cell r="J22196" t="str">
            <v/>
          </cell>
          <cell r="K22196" t="str">
            <v>ND</v>
          </cell>
          <cell r="L22196" t="str">
            <v>3045</v>
          </cell>
          <cell r="M22196" t="str">
            <v>V</v>
          </cell>
          <cell r="N22196">
            <v>15750</v>
          </cell>
        </row>
        <row r="22197">
          <cell r="A22197" t="str">
            <v>SP-MSN-VBL-EG-0429</v>
          </cell>
          <cell r="B22197" t="str">
            <v>CINT</v>
          </cell>
          <cell r="C22197" t="str">
            <v/>
          </cell>
          <cell r="D22197" t="str">
            <v>V - BELT A - 42</v>
          </cell>
          <cell r="E22197">
            <v>0</v>
          </cell>
          <cell r="F22197" t="str">
            <v>ERSF</v>
          </cell>
          <cell r="G22197" t="str">
            <v>CI_OTH</v>
          </cell>
          <cell r="H22197" t="str">
            <v>PC</v>
          </cell>
          <cell r="I22197" t="str">
            <v>CPR</v>
          </cell>
          <cell r="J22197" t="str">
            <v/>
          </cell>
          <cell r="K22197" t="str">
            <v>ND</v>
          </cell>
          <cell r="L22197" t="str">
            <v>3045</v>
          </cell>
          <cell r="M22197" t="str">
            <v>V</v>
          </cell>
          <cell r="N22197">
            <v>14389</v>
          </cell>
        </row>
        <row r="22198">
          <cell r="A22198" t="str">
            <v>SP-MSN-VBL-EG-0430</v>
          </cell>
          <cell r="B22198" t="str">
            <v>CINT</v>
          </cell>
          <cell r="C22198" t="str">
            <v/>
          </cell>
          <cell r="D22198" t="str">
            <v>V - BELT A - 43</v>
          </cell>
          <cell r="E22198">
            <v>0</v>
          </cell>
          <cell r="F22198" t="str">
            <v>ERSF</v>
          </cell>
          <cell r="G22198" t="str">
            <v>CI_OTH</v>
          </cell>
          <cell r="H22198" t="str">
            <v>PC</v>
          </cell>
          <cell r="I22198" t="str">
            <v>CPR</v>
          </cell>
          <cell r="J22198" t="str">
            <v/>
          </cell>
          <cell r="K22198" t="str">
            <v>ND</v>
          </cell>
          <cell r="L22198" t="str">
            <v>3045</v>
          </cell>
          <cell r="M22198" t="str">
            <v>V</v>
          </cell>
          <cell r="N22198">
            <v>7500</v>
          </cell>
        </row>
        <row r="22199">
          <cell r="A22199" t="str">
            <v>SP-MSN-VBL-EG-0431</v>
          </cell>
          <cell r="B22199" t="str">
            <v>CINT</v>
          </cell>
          <cell r="C22199" t="str">
            <v/>
          </cell>
          <cell r="D22199" t="str">
            <v>V - BELT A - 44</v>
          </cell>
          <cell r="E22199">
            <v>0</v>
          </cell>
          <cell r="F22199" t="str">
            <v>ERSF</v>
          </cell>
          <cell r="G22199" t="str">
            <v>CI_OTH</v>
          </cell>
          <cell r="H22199" t="str">
            <v>PC</v>
          </cell>
          <cell r="I22199" t="str">
            <v>CPR</v>
          </cell>
          <cell r="J22199" t="str">
            <v/>
          </cell>
          <cell r="K22199" t="str">
            <v>ND</v>
          </cell>
          <cell r="L22199" t="str">
            <v>3045</v>
          </cell>
          <cell r="M22199" t="str">
            <v>V</v>
          </cell>
          <cell r="N22199">
            <v>32600</v>
          </cell>
        </row>
        <row r="22200">
          <cell r="A22200" t="str">
            <v>SP-MSN-VBL-EG-0432</v>
          </cell>
          <cell r="B22200" t="str">
            <v>CINT</v>
          </cell>
          <cell r="C22200" t="str">
            <v/>
          </cell>
          <cell r="D22200" t="str">
            <v>V - BELT A - 45</v>
          </cell>
          <cell r="E22200">
            <v>0</v>
          </cell>
          <cell r="F22200" t="str">
            <v>ERSF</v>
          </cell>
          <cell r="G22200" t="str">
            <v>CI_OTH</v>
          </cell>
          <cell r="H22200" t="str">
            <v>PC</v>
          </cell>
          <cell r="I22200" t="str">
            <v>CPR</v>
          </cell>
          <cell r="J22200" t="str">
            <v/>
          </cell>
          <cell r="K22200" t="str">
            <v>ND</v>
          </cell>
          <cell r="L22200" t="str">
            <v>3045</v>
          </cell>
          <cell r="M22200" t="str">
            <v>V</v>
          </cell>
          <cell r="N22200">
            <v>2250</v>
          </cell>
        </row>
        <row r="22201">
          <cell r="A22201" t="str">
            <v>SP-MSN-VBL-EG-0433</v>
          </cell>
          <cell r="B22201" t="str">
            <v>CINT</v>
          </cell>
          <cell r="C22201" t="str">
            <v/>
          </cell>
          <cell r="D22201" t="str">
            <v>V - BELT A - 46</v>
          </cell>
          <cell r="E22201">
            <v>0</v>
          </cell>
          <cell r="F22201" t="str">
            <v>ERSF</v>
          </cell>
          <cell r="G22201" t="str">
            <v>CI_OTH</v>
          </cell>
          <cell r="H22201" t="str">
            <v>PC</v>
          </cell>
          <cell r="I22201" t="str">
            <v>CPR</v>
          </cell>
          <cell r="J22201" t="str">
            <v/>
          </cell>
          <cell r="K22201" t="str">
            <v>ND</v>
          </cell>
          <cell r="L22201" t="str">
            <v>3045</v>
          </cell>
          <cell r="M22201" t="str">
            <v>V</v>
          </cell>
          <cell r="N22201">
            <v>1800</v>
          </cell>
        </row>
        <row r="22202">
          <cell r="A22202" t="str">
            <v>SP-MSN-VBL-EG-0434</v>
          </cell>
          <cell r="B22202" t="str">
            <v>CINT</v>
          </cell>
          <cell r="C22202" t="str">
            <v/>
          </cell>
          <cell r="D22202" t="str">
            <v>V - BELT A - 47</v>
          </cell>
          <cell r="E22202">
            <v>0</v>
          </cell>
          <cell r="F22202" t="str">
            <v>ERSF</v>
          </cell>
          <cell r="G22202" t="str">
            <v>CI_OTH</v>
          </cell>
          <cell r="H22202" t="str">
            <v>PC</v>
          </cell>
          <cell r="I22202" t="str">
            <v>CPR</v>
          </cell>
          <cell r="J22202" t="str">
            <v/>
          </cell>
          <cell r="K22202" t="str">
            <v>ND</v>
          </cell>
          <cell r="L22202" t="str">
            <v>3045</v>
          </cell>
          <cell r="M22202" t="str">
            <v>V</v>
          </cell>
          <cell r="N22202">
            <v>21500</v>
          </cell>
        </row>
        <row r="22203">
          <cell r="A22203" t="str">
            <v>SP-MSN-VBL-EG-0435</v>
          </cell>
          <cell r="B22203" t="str">
            <v>CINT</v>
          </cell>
          <cell r="C22203" t="str">
            <v/>
          </cell>
          <cell r="D22203" t="str">
            <v>V - BELT A - 48</v>
          </cell>
          <cell r="E22203">
            <v>0</v>
          </cell>
          <cell r="F22203" t="str">
            <v>ERSF</v>
          </cell>
          <cell r="G22203" t="str">
            <v>CI_OTH</v>
          </cell>
          <cell r="H22203" t="str">
            <v>PC</v>
          </cell>
          <cell r="I22203" t="str">
            <v>CPR</v>
          </cell>
          <cell r="J22203" t="str">
            <v/>
          </cell>
          <cell r="K22203" t="str">
            <v>ND</v>
          </cell>
          <cell r="L22203" t="str">
            <v>3045</v>
          </cell>
          <cell r="M22203" t="str">
            <v>V</v>
          </cell>
          <cell r="N22203">
            <v>4821</v>
          </cell>
        </row>
        <row r="22204">
          <cell r="A22204" t="str">
            <v>SP-MSN-VBL-EG-0436</v>
          </cell>
          <cell r="B22204" t="str">
            <v>CINT</v>
          </cell>
          <cell r="C22204" t="str">
            <v/>
          </cell>
          <cell r="D22204" t="str">
            <v>V - BELT A - 49</v>
          </cell>
          <cell r="E22204">
            <v>0</v>
          </cell>
          <cell r="F22204" t="str">
            <v>ERSF</v>
          </cell>
          <cell r="G22204" t="str">
            <v>CI_OTH</v>
          </cell>
          <cell r="H22204" t="str">
            <v>PC</v>
          </cell>
          <cell r="I22204" t="str">
            <v>CPR</v>
          </cell>
          <cell r="J22204" t="str">
            <v/>
          </cell>
          <cell r="K22204" t="str">
            <v>ND</v>
          </cell>
          <cell r="L22204" t="str">
            <v>3045</v>
          </cell>
          <cell r="M22204" t="str">
            <v>V</v>
          </cell>
          <cell r="N22204">
            <v>19500</v>
          </cell>
        </row>
        <row r="22205">
          <cell r="A22205" t="str">
            <v>SP-MSN-VBL-EG-0437</v>
          </cell>
          <cell r="B22205" t="str">
            <v>CINT</v>
          </cell>
          <cell r="C22205" t="str">
            <v/>
          </cell>
          <cell r="D22205" t="str">
            <v>V - BELT A - 50</v>
          </cell>
          <cell r="E22205">
            <v>0</v>
          </cell>
          <cell r="F22205" t="str">
            <v>ERSF</v>
          </cell>
          <cell r="G22205" t="str">
            <v>CI_OTH</v>
          </cell>
          <cell r="H22205" t="str">
            <v>PC</v>
          </cell>
          <cell r="I22205" t="str">
            <v>CPR</v>
          </cell>
          <cell r="J22205" t="str">
            <v/>
          </cell>
          <cell r="K22205" t="str">
            <v>ND</v>
          </cell>
          <cell r="L22205" t="str">
            <v>3045</v>
          </cell>
          <cell r="M22205" t="str">
            <v>V</v>
          </cell>
          <cell r="N22205">
            <v>23500</v>
          </cell>
        </row>
        <row r="22206">
          <cell r="A22206" t="str">
            <v>SP-MSN-VBL-EG-0438</v>
          </cell>
          <cell r="B22206" t="str">
            <v>CINT</v>
          </cell>
          <cell r="C22206" t="str">
            <v/>
          </cell>
          <cell r="D22206" t="str">
            <v>V - BELT A - 51</v>
          </cell>
          <cell r="E22206">
            <v>0</v>
          </cell>
          <cell r="F22206" t="str">
            <v>ERSF</v>
          </cell>
          <cell r="G22206" t="str">
            <v>CI_OTH</v>
          </cell>
          <cell r="H22206" t="str">
            <v>PC</v>
          </cell>
          <cell r="I22206" t="str">
            <v>CPR</v>
          </cell>
          <cell r="J22206" t="str">
            <v/>
          </cell>
          <cell r="K22206" t="str">
            <v>ND</v>
          </cell>
          <cell r="L22206" t="str">
            <v>3045</v>
          </cell>
          <cell r="M22206" t="str">
            <v>V</v>
          </cell>
          <cell r="N22206">
            <v>46500</v>
          </cell>
        </row>
        <row r="22207">
          <cell r="A22207" t="str">
            <v>SP-MSN-VBL-EG-0439</v>
          </cell>
          <cell r="B22207" t="str">
            <v>CINT</v>
          </cell>
          <cell r="C22207" t="str">
            <v/>
          </cell>
          <cell r="D22207" t="str">
            <v>V - BELT A - 52</v>
          </cell>
          <cell r="E22207">
            <v>0</v>
          </cell>
          <cell r="F22207" t="str">
            <v>ERSF</v>
          </cell>
          <cell r="G22207" t="str">
            <v>CI_OTH</v>
          </cell>
          <cell r="H22207" t="str">
            <v>PC</v>
          </cell>
          <cell r="I22207" t="str">
            <v>CPR</v>
          </cell>
          <cell r="J22207" t="str">
            <v/>
          </cell>
          <cell r="K22207" t="str">
            <v>ND</v>
          </cell>
          <cell r="L22207" t="str">
            <v>3045</v>
          </cell>
          <cell r="M22207" t="str">
            <v>V</v>
          </cell>
          <cell r="N22207">
            <v>12000</v>
          </cell>
        </row>
        <row r="22208">
          <cell r="A22208" t="str">
            <v>SP-MSN-VBL-EG-0440</v>
          </cell>
          <cell r="B22208" t="str">
            <v>CINT</v>
          </cell>
          <cell r="C22208" t="str">
            <v/>
          </cell>
          <cell r="D22208" t="str">
            <v>V - BELT A - 53</v>
          </cell>
          <cell r="E22208">
            <v>0</v>
          </cell>
          <cell r="F22208" t="str">
            <v>ERSF</v>
          </cell>
          <cell r="G22208" t="str">
            <v>CI_OTH</v>
          </cell>
          <cell r="H22208" t="str">
            <v>PC</v>
          </cell>
          <cell r="I22208" t="str">
            <v>CPR</v>
          </cell>
          <cell r="J22208" t="str">
            <v/>
          </cell>
          <cell r="K22208" t="str">
            <v>ND</v>
          </cell>
          <cell r="L22208" t="str">
            <v>3045</v>
          </cell>
          <cell r="M22208" t="str">
            <v>V</v>
          </cell>
          <cell r="N22208">
            <v>12500</v>
          </cell>
        </row>
        <row r="22209">
          <cell r="A22209" t="str">
            <v>SP-MSN-VBL-EG-0441</v>
          </cell>
          <cell r="B22209" t="str">
            <v>CINT</v>
          </cell>
          <cell r="C22209" t="str">
            <v/>
          </cell>
          <cell r="D22209" t="str">
            <v>V - BELT A - 54</v>
          </cell>
          <cell r="E22209">
            <v>0</v>
          </cell>
          <cell r="F22209" t="str">
            <v>ERSF</v>
          </cell>
          <cell r="G22209" t="str">
            <v>CI_OTH</v>
          </cell>
          <cell r="H22209" t="str">
            <v>PC</v>
          </cell>
          <cell r="I22209" t="str">
            <v>CPR</v>
          </cell>
          <cell r="J22209" t="str">
            <v/>
          </cell>
          <cell r="K22209" t="str">
            <v>ND</v>
          </cell>
          <cell r="L22209" t="str">
            <v>3045</v>
          </cell>
          <cell r="M22209" t="str">
            <v>V</v>
          </cell>
          <cell r="N22209">
            <v>12500</v>
          </cell>
        </row>
        <row r="22210">
          <cell r="A22210" t="str">
            <v>SP-MSN-VBL-EG-0442</v>
          </cell>
          <cell r="B22210" t="str">
            <v>CINT</v>
          </cell>
          <cell r="C22210" t="str">
            <v/>
          </cell>
          <cell r="D22210" t="str">
            <v>V - BELT A - 584</v>
          </cell>
          <cell r="E22210">
            <v>0</v>
          </cell>
          <cell r="F22210" t="str">
            <v>ERSF</v>
          </cell>
          <cell r="G22210" t="str">
            <v>CI_OTH</v>
          </cell>
          <cell r="H22210" t="str">
            <v>PC</v>
          </cell>
          <cell r="I22210" t="str">
            <v>CPR</v>
          </cell>
          <cell r="J22210" t="str">
            <v/>
          </cell>
          <cell r="K22210" t="str">
            <v>ND</v>
          </cell>
          <cell r="L22210" t="str">
            <v>3045</v>
          </cell>
          <cell r="M22210" t="str">
            <v>V</v>
          </cell>
          <cell r="N22210">
            <v>0</v>
          </cell>
        </row>
        <row r="22211">
          <cell r="A22211" t="str">
            <v>SP-MSN-VBL-EG-0443</v>
          </cell>
          <cell r="B22211" t="str">
            <v>CINT</v>
          </cell>
          <cell r="C22211" t="str">
            <v/>
          </cell>
          <cell r="D22211" t="str">
            <v>V - BELT A - 61</v>
          </cell>
          <cell r="E22211">
            <v>0</v>
          </cell>
          <cell r="F22211" t="str">
            <v>ERSF</v>
          </cell>
          <cell r="G22211" t="str">
            <v>CI_OTH</v>
          </cell>
          <cell r="H22211" t="str">
            <v>PC</v>
          </cell>
          <cell r="I22211" t="str">
            <v>CPR</v>
          </cell>
          <cell r="J22211" t="str">
            <v/>
          </cell>
          <cell r="K22211" t="str">
            <v>ND</v>
          </cell>
          <cell r="L22211" t="str">
            <v>3045</v>
          </cell>
          <cell r="M22211" t="str">
            <v>V</v>
          </cell>
          <cell r="N22211">
            <v>47400</v>
          </cell>
        </row>
        <row r="22212">
          <cell r="A22212" t="str">
            <v>SP-MSN-VBL-EG-0444</v>
          </cell>
          <cell r="B22212" t="str">
            <v>CINT</v>
          </cell>
          <cell r="C22212" t="str">
            <v/>
          </cell>
          <cell r="D22212" t="str">
            <v>V - BELT A - 65</v>
          </cell>
          <cell r="E22212">
            <v>0</v>
          </cell>
          <cell r="F22212" t="str">
            <v>ERSF</v>
          </cell>
          <cell r="G22212" t="str">
            <v>CI_OTH</v>
          </cell>
          <cell r="H22212" t="str">
            <v>PC</v>
          </cell>
          <cell r="I22212" t="str">
            <v>CPR</v>
          </cell>
          <cell r="J22212" t="str">
            <v/>
          </cell>
          <cell r="K22212" t="str">
            <v>ND</v>
          </cell>
          <cell r="L22212" t="str">
            <v>3045</v>
          </cell>
          <cell r="M22212" t="str">
            <v>V</v>
          </cell>
          <cell r="N22212">
            <v>13200</v>
          </cell>
        </row>
        <row r="22213">
          <cell r="A22213" t="str">
            <v>SP-MSN-VBL-EG-0445</v>
          </cell>
          <cell r="B22213" t="str">
            <v>CINT</v>
          </cell>
          <cell r="C22213" t="str">
            <v/>
          </cell>
          <cell r="D22213" t="str">
            <v>V - BELT A - 70</v>
          </cell>
          <cell r="E22213">
            <v>0</v>
          </cell>
          <cell r="F22213" t="str">
            <v>ERSF</v>
          </cell>
          <cell r="G22213" t="str">
            <v>CI_OTH</v>
          </cell>
          <cell r="H22213" t="str">
            <v>PC</v>
          </cell>
          <cell r="I22213" t="str">
            <v>CPR</v>
          </cell>
          <cell r="J22213" t="str">
            <v/>
          </cell>
          <cell r="K22213" t="str">
            <v>ND</v>
          </cell>
          <cell r="L22213" t="str">
            <v>3045</v>
          </cell>
          <cell r="M22213" t="str">
            <v>V</v>
          </cell>
          <cell r="N22213">
            <v>30100</v>
          </cell>
        </row>
        <row r="22214">
          <cell r="A22214" t="str">
            <v>SP-MSN-VBL-EG-0446</v>
          </cell>
          <cell r="B22214" t="str">
            <v>CINT</v>
          </cell>
          <cell r="C22214" t="str">
            <v/>
          </cell>
          <cell r="D22214" t="str">
            <v>V - BELT A - 73</v>
          </cell>
          <cell r="E22214">
            <v>0</v>
          </cell>
          <cell r="F22214" t="str">
            <v>ERSF</v>
          </cell>
          <cell r="G22214" t="str">
            <v>CI_OTH</v>
          </cell>
          <cell r="H22214" t="str">
            <v>PC</v>
          </cell>
          <cell r="I22214" t="str">
            <v>CPR</v>
          </cell>
          <cell r="J22214" t="str">
            <v/>
          </cell>
          <cell r="K22214" t="str">
            <v>ND</v>
          </cell>
          <cell r="L22214" t="str">
            <v>3045</v>
          </cell>
          <cell r="M22214" t="str">
            <v>V</v>
          </cell>
          <cell r="N22214">
            <v>47500</v>
          </cell>
        </row>
        <row r="22215">
          <cell r="A22215" t="str">
            <v>SP-MSN-VBL-EG-0447</v>
          </cell>
          <cell r="B22215" t="str">
            <v>CINT</v>
          </cell>
          <cell r="C22215" t="str">
            <v/>
          </cell>
          <cell r="D22215" t="str">
            <v>V - BELT A - 75</v>
          </cell>
          <cell r="E22215">
            <v>0</v>
          </cell>
          <cell r="F22215" t="str">
            <v>ERSF</v>
          </cell>
          <cell r="G22215" t="str">
            <v>CI_OTH</v>
          </cell>
          <cell r="H22215" t="str">
            <v>PC</v>
          </cell>
          <cell r="I22215" t="str">
            <v>CPR</v>
          </cell>
          <cell r="J22215" t="str">
            <v/>
          </cell>
          <cell r="K22215" t="str">
            <v>ND</v>
          </cell>
          <cell r="L22215" t="str">
            <v>3045</v>
          </cell>
          <cell r="M22215" t="str">
            <v>V</v>
          </cell>
          <cell r="N22215">
            <v>71450</v>
          </cell>
        </row>
        <row r="22216">
          <cell r="A22216" t="str">
            <v>SP-MSN-VBL-EG-0448</v>
          </cell>
          <cell r="B22216" t="str">
            <v>CINT</v>
          </cell>
          <cell r="C22216" t="str">
            <v/>
          </cell>
          <cell r="D22216" t="str">
            <v>V - BELT A - 94</v>
          </cell>
          <cell r="E22216">
            <v>0</v>
          </cell>
          <cell r="F22216" t="str">
            <v>ERSF</v>
          </cell>
          <cell r="G22216" t="str">
            <v>CI_OTH</v>
          </cell>
          <cell r="H22216" t="str">
            <v>PC</v>
          </cell>
          <cell r="I22216" t="str">
            <v>CPR</v>
          </cell>
          <cell r="J22216" t="str">
            <v/>
          </cell>
          <cell r="K22216" t="str">
            <v>ND</v>
          </cell>
          <cell r="L22216" t="str">
            <v>3045</v>
          </cell>
          <cell r="M22216" t="str">
            <v>V</v>
          </cell>
          <cell r="N22216">
            <v>29500</v>
          </cell>
        </row>
        <row r="22217">
          <cell r="A22217" t="str">
            <v>SP-MSN-VBL-EG-0449</v>
          </cell>
          <cell r="B22217" t="str">
            <v>CINT</v>
          </cell>
          <cell r="C22217" t="str">
            <v/>
          </cell>
          <cell r="D22217" t="str">
            <v>V - BELT A - 97</v>
          </cell>
          <cell r="E22217">
            <v>0</v>
          </cell>
          <cell r="F22217" t="str">
            <v>ERSF</v>
          </cell>
          <cell r="G22217" t="str">
            <v>CI_OTH</v>
          </cell>
          <cell r="H22217" t="str">
            <v>PC</v>
          </cell>
          <cell r="I22217" t="str">
            <v>CPR</v>
          </cell>
          <cell r="J22217" t="str">
            <v/>
          </cell>
          <cell r="K22217" t="str">
            <v>ND</v>
          </cell>
          <cell r="L22217" t="str">
            <v>3045</v>
          </cell>
          <cell r="M22217" t="str">
            <v>V</v>
          </cell>
          <cell r="N22217">
            <v>77750</v>
          </cell>
        </row>
        <row r="22218">
          <cell r="A22218" t="str">
            <v>SP-MSN-VBL-EG-0450</v>
          </cell>
          <cell r="B22218" t="str">
            <v>CINT</v>
          </cell>
          <cell r="C22218" t="str">
            <v/>
          </cell>
          <cell r="D22218" t="str">
            <v>V - BELT A 80</v>
          </cell>
          <cell r="E22218">
            <v>0</v>
          </cell>
          <cell r="F22218" t="str">
            <v>ERSF</v>
          </cell>
          <cell r="G22218" t="str">
            <v>CI_OTH</v>
          </cell>
          <cell r="H22218" t="str">
            <v>PC</v>
          </cell>
          <cell r="I22218" t="str">
            <v>CPR</v>
          </cell>
          <cell r="J22218" t="str">
            <v/>
          </cell>
          <cell r="K22218" t="str">
            <v>ND</v>
          </cell>
          <cell r="L22218" t="str">
            <v>3045</v>
          </cell>
          <cell r="M22218" t="str">
            <v>V</v>
          </cell>
          <cell r="N22218">
            <v>57500</v>
          </cell>
        </row>
        <row r="22219">
          <cell r="A22219" t="str">
            <v>SP-MSN-VBL-EG-0451</v>
          </cell>
          <cell r="B22219" t="str">
            <v>CINT</v>
          </cell>
          <cell r="C22219" t="str">
            <v/>
          </cell>
          <cell r="D22219" t="str">
            <v>V - BELT B - 102</v>
          </cell>
          <cell r="E22219">
            <v>0</v>
          </cell>
          <cell r="F22219" t="str">
            <v>ERSF</v>
          </cell>
          <cell r="G22219" t="str">
            <v>CI_OTH</v>
          </cell>
          <cell r="H22219" t="str">
            <v>PC</v>
          </cell>
          <cell r="I22219" t="str">
            <v>CPR</v>
          </cell>
          <cell r="J22219" t="str">
            <v/>
          </cell>
          <cell r="K22219" t="str">
            <v>ND</v>
          </cell>
          <cell r="L22219" t="str">
            <v>3045</v>
          </cell>
          <cell r="M22219" t="str">
            <v>V</v>
          </cell>
          <cell r="N22219">
            <v>35700</v>
          </cell>
        </row>
        <row r="22220">
          <cell r="A22220" t="str">
            <v>SP-MSN-VBL-EG-0452</v>
          </cell>
          <cell r="B22220" t="str">
            <v>CINT</v>
          </cell>
          <cell r="C22220" t="str">
            <v/>
          </cell>
          <cell r="D22220" t="str">
            <v>V - BELT B - 109</v>
          </cell>
          <cell r="E22220">
            <v>0</v>
          </cell>
          <cell r="F22220" t="str">
            <v>ERSF</v>
          </cell>
          <cell r="G22220" t="str">
            <v>CI_OTH</v>
          </cell>
          <cell r="H22220" t="str">
            <v>PC</v>
          </cell>
          <cell r="I22220" t="str">
            <v>CPR</v>
          </cell>
          <cell r="J22220" t="str">
            <v/>
          </cell>
          <cell r="K22220" t="str">
            <v>ND</v>
          </cell>
          <cell r="L22220" t="str">
            <v>3045</v>
          </cell>
          <cell r="M22220" t="str">
            <v>V</v>
          </cell>
          <cell r="N22220">
            <v>57750</v>
          </cell>
        </row>
        <row r="22221">
          <cell r="A22221" t="str">
            <v>SP-MSN-VBL-EG-0453</v>
          </cell>
          <cell r="B22221" t="str">
            <v>CINT</v>
          </cell>
          <cell r="C22221" t="str">
            <v/>
          </cell>
          <cell r="D22221" t="str">
            <v>V - BELT B - 112</v>
          </cell>
          <cell r="E22221">
            <v>0</v>
          </cell>
          <cell r="F22221" t="str">
            <v>ERSF</v>
          </cell>
          <cell r="G22221" t="str">
            <v>CI_OTH</v>
          </cell>
          <cell r="H22221" t="str">
            <v>PC</v>
          </cell>
          <cell r="I22221" t="str">
            <v>CPR</v>
          </cell>
          <cell r="J22221" t="str">
            <v/>
          </cell>
          <cell r="K22221" t="str">
            <v>ND</v>
          </cell>
          <cell r="L22221" t="str">
            <v>3045</v>
          </cell>
          <cell r="M22221" t="str">
            <v>V</v>
          </cell>
          <cell r="N22221">
            <v>27500</v>
          </cell>
        </row>
        <row r="22222">
          <cell r="A22222" t="str">
            <v>SP-MSN-VBL-EG-0454</v>
          </cell>
          <cell r="B22222" t="str">
            <v>CINT</v>
          </cell>
          <cell r="C22222" t="str">
            <v/>
          </cell>
          <cell r="D22222" t="str">
            <v>V - BELT B - 120</v>
          </cell>
          <cell r="E22222">
            <v>0</v>
          </cell>
          <cell r="F22222" t="str">
            <v>ERSF</v>
          </cell>
          <cell r="G22222" t="str">
            <v>CI_OTH</v>
          </cell>
          <cell r="H22222" t="str">
            <v>PC</v>
          </cell>
          <cell r="I22222" t="str">
            <v>CPR</v>
          </cell>
          <cell r="J22222" t="str">
            <v/>
          </cell>
          <cell r="K22222" t="str">
            <v>ND</v>
          </cell>
          <cell r="L22222" t="str">
            <v>3045</v>
          </cell>
          <cell r="M22222" t="str">
            <v>V</v>
          </cell>
          <cell r="N22222">
            <v>42450</v>
          </cell>
        </row>
        <row r="22223">
          <cell r="A22223" t="str">
            <v>SP-MSN-VBL-EG-0455</v>
          </cell>
          <cell r="B22223" t="str">
            <v>CINT</v>
          </cell>
          <cell r="C22223" t="str">
            <v/>
          </cell>
          <cell r="D22223" t="str">
            <v>V - BELT B - 2430</v>
          </cell>
          <cell r="E22223">
            <v>0</v>
          </cell>
          <cell r="F22223" t="str">
            <v>ERSF</v>
          </cell>
          <cell r="G22223" t="str">
            <v>CI_OTH</v>
          </cell>
          <cell r="H22223" t="str">
            <v>PC</v>
          </cell>
          <cell r="I22223" t="str">
            <v>CPR</v>
          </cell>
          <cell r="J22223" t="str">
            <v/>
          </cell>
          <cell r="K22223" t="str">
            <v>ND</v>
          </cell>
          <cell r="L22223" t="str">
            <v>3045</v>
          </cell>
          <cell r="M22223" t="str">
            <v>V</v>
          </cell>
          <cell r="N22223">
            <v>15000</v>
          </cell>
        </row>
        <row r="22224">
          <cell r="A22224" t="str">
            <v>SP-MSN-VBL-EG-0456</v>
          </cell>
          <cell r="B22224" t="str">
            <v>CINT</v>
          </cell>
          <cell r="C22224" t="str">
            <v/>
          </cell>
          <cell r="D22224" t="str">
            <v>V - BELT B - 31</v>
          </cell>
          <cell r="E22224">
            <v>0</v>
          </cell>
          <cell r="F22224" t="str">
            <v>ERSF</v>
          </cell>
          <cell r="G22224" t="str">
            <v>CI_OTH</v>
          </cell>
          <cell r="H22224" t="str">
            <v>PC</v>
          </cell>
          <cell r="I22224" t="str">
            <v>CPR</v>
          </cell>
          <cell r="J22224" t="str">
            <v/>
          </cell>
          <cell r="K22224" t="str">
            <v>ND</v>
          </cell>
          <cell r="L22224" t="str">
            <v>3045</v>
          </cell>
          <cell r="M22224" t="str">
            <v>V</v>
          </cell>
          <cell r="N22224">
            <v>2400</v>
          </cell>
        </row>
        <row r="22225">
          <cell r="A22225" t="str">
            <v>SP-MSN-VBL-EG-0457</v>
          </cell>
          <cell r="B22225" t="str">
            <v>CINT</v>
          </cell>
          <cell r="C22225" t="str">
            <v/>
          </cell>
          <cell r="D22225" t="str">
            <v>V - BELT B - 32</v>
          </cell>
          <cell r="E22225">
            <v>0</v>
          </cell>
          <cell r="F22225" t="str">
            <v>ERSF</v>
          </cell>
          <cell r="G22225" t="str">
            <v>CI_OTH</v>
          </cell>
          <cell r="H22225" t="str">
            <v>PC</v>
          </cell>
          <cell r="I22225" t="str">
            <v>CPR</v>
          </cell>
          <cell r="J22225" t="str">
            <v/>
          </cell>
          <cell r="K22225" t="str">
            <v>ND</v>
          </cell>
          <cell r="L22225" t="str">
            <v>3045</v>
          </cell>
          <cell r="M22225" t="str">
            <v>V</v>
          </cell>
          <cell r="N22225">
            <v>11000</v>
          </cell>
        </row>
        <row r="22226">
          <cell r="A22226" t="str">
            <v>SP-MSN-VBL-EG-0458</v>
          </cell>
          <cell r="B22226" t="str">
            <v>CINT</v>
          </cell>
          <cell r="C22226" t="str">
            <v/>
          </cell>
          <cell r="D22226" t="str">
            <v>V - BELT B - 35</v>
          </cell>
          <cell r="E22226">
            <v>0</v>
          </cell>
          <cell r="F22226" t="str">
            <v>ERSF</v>
          </cell>
          <cell r="G22226" t="str">
            <v>CI_OTH</v>
          </cell>
          <cell r="H22226" t="str">
            <v>PC</v>
          </cell>
          <cell r="I22226" t="str">
            <v>CPR</v>
          </cell>
          <cell r="J22226" t="str">
            <v/>
          </cell>
          <cell r="K22226" t="str">
            <v>ND</v>
          </cell>
          <cell r="L22226" t="str">
            <v>3045</v>
          </cell>
          <cell r="M22226" t="str">
            <v>V</v>
          </cell>
          <cell r="N22226">
            <v>39822</v>
          </cell>
        </row>
        <row r="22227">
          <cell r="A22227" t="str">
            <v>SP-MSN-VBL-EG-0459</v>
          </cell>
          <cell r="B22227" t="str">
            <v>CINT</v>
          </cell>
          <cell r="C22227" t="str">
            <v/>
          </cell>
          <cell r="D22227" t="str">
            <v>V - BELT B - 36</v>
          </cell>
          <cell r="E22227">
            <v>0</v>
          </cell>
          <cell r="F22227" t="str">
            <v>ERSF</v>
          </cell>
          <cell r="G22227" t="str">
            <v>CI_OTH</v>
          </cell>
          <cell r="H22227" t="str">
            <v>PC</v>
          </cell>
          <cell r="I22227" t="str">
            <v>CPR</v>
          </cell>
          <cell r="J22227" t="str">
            <v/>
          </cell>
          <cell r="K22227" t="str">
            <v>ND</v>
          </cell>
          <cell r="L22227" t="str">
            <v>3045</v>
          </cell>
          <cell r="M22227" t="str">
            <v>V</v>
          </cell>
          <cell r="N22227">
            <v>28100</v>
          </cell>
        </row>
        <row r="22228">
          <cell r="A22228" t="str">
            <v>SP-MSN-VBL-EG-0460</v>
          </cell>
          <cell r="B22228" t="str">
            <v>CINT</v>
          </cell>
          <cell r="C22228" t="str">
            <v/>
          </cell>
          <cell r="D22228" t="str">
            <v>V - BELT B - 37</v>
          </cell>
          <cell r="E22228">
            <v>0</v>
          </cell>
          <cell r="F22228" t="str">
            <v>ERSF</v>
          </cell>
          <cell r="G22228" t="str">
            <v>CI_OTH</v>
          </cell>
          <cell r="H22228" t="str">
            <v>PC</v>
          </cell>
          <cell r="I22228" t="str">
            <v>CPR</v>
          </cell>
          <cell r="J22228" t="str">
            <v/>
          </cell>
          <cell r="K22228" t="str">
            <v>ND</v>
          </cell>
          <cell r="L22228" t="str">
            <v>3045</v>
          </cell>
          <cell r="M22228" t="str">
            <v>V</v>
          </cell>
          <cell r="N22228">
            <v>2850</v>
          </cell>
        </row>
        <row r="22229">
          <cell r="A22229" t="str">
            <v>SP-MSN-VBL-EG-0461</v>
          </cell>
          <cell r="B22229" t="str">
            <v>CINT</v>
          </cell>
          <cell r="C22229" t="str">
            <v/>
          </cell>
          <cell r="D22229" t="str">
            <v>V - BELT B - 42</v>
          </cell>
          <cell r="E22229">
            <v>0</v>
          </cell>
          <cell r="F22229" t="str">
            <v>ERSF</v>
          </cell>
          <cell r="G22229" t="str">
            <v>CI_OTH</v>
          </cell>
          <cell r="H22229" t="str">
            <v>PC</v>
          </cell>
          <cell r="I22229" t="str">
            <v>CPR</v>
          </cell>
          <cell r="J22229" t="str">
            <v/>
          </cell>
          <cell r="K22229" t="str">
            <v>ND</v>
          </cell>
          <cell r="L22229" t="str">
            <v>3045</v>
          </cell>
          <cell r="M22229" t="str">
            <v>V</v>
          </cell>
          <cell r="N22229">
            <v>40052</v>
          </cell>
        </row>
        <row r="22230">
          <cell r="A22230" t="str">
            <v>SP-MSN-VBL-EG-0462</v>
          </cell>
          <cell r="B22230" t="str">
            <v>CINT</v>
          </cell>
          <cell r="C22230" t="str">
            <v/>
          </cell>
          <cell r="D22230" t="str">
            <v>V - BELT B - 43</v>
          </cell>
          <cell r="E22230">
            <v>0</v>
          </cell>
          <cell r="F22230" t="str">
            <v>ERSF</v>
          </cell>
          <cell r="G22230" t="str">
            <v>CI_OTH</v>
          </cell>
          <cell r="H22230" t="str">
            <v>PC</v>
          </cell>
          <cell r="I22230" t="str">
            <v>CPR</v>
          </cell>
          <cell r="J22230" t="str">
            <v/>
          </cell>
          <cell r="K22230" t="str">
            <v>ND</v>
          </cell>
          <cell r="L22230" t="str">
            <v>3045</v>
          </cell>
          <cell r="M22230" t="str">
            <v>V</v>
          </cell>
          <cell r="N22230">
            <v>21278</v>
          </cell>
        </row>
        <row r="22231">
          <cell r="A22231" t="str">
            <v>SP-MSN-VBL-EG-0463</v>
          </cell>
          <cell r="B22231" t="str">
            <v>CINT</v>
          </cell>
          <cell r="C22231" t="str">
            <v/>
          </cell>
          <cell r="D22231" t="str">
            <v>V - BELT B - 44</v>
          </cell>
          <cell r="E22231">
            <v>0</v>
          </cell>
          <cell r="F22231" t="str">
            <v>ERSF</v>
          </cell>
          <cell r="G22231" t="str">
            <v>CI_OTH</v>
          </cell>
          <cell r="H22231" t="str">
            <v>PC</v>
          </cell>
          <cell r="I22231" t="str">
            <v>CPR</v>
          </cell>
          <cell r="J22231" t="str">
            <v/>
          </cell>
          <cell r="K22231" t="str">
            <v>ND</v>
          </cell>
          <cell r="L22231" t="str">
            <v>3045</v>
          </cell>
          <cell r="M22231" t="str">
            <v>V</v>
          </cell>
          <cell r="N22231">
            <v>2730</v>
          </cell>
        </row>
        <row r="22232">
          <cell r="A22232" t="str">
            <v>SP-MSN-VBL-EG-0464</v>
          </cell>
          <cell r="B22232" t="str">
            <v>CINT</v>
          </cell>
          <cell r="C22232" t="str">
            <v/>
          </cell>
          <cell r="D22232" t="str">
            <v>V - BELT B - 45</v>
          </cell>
          <cell r="E22232">
            <v>0</v>
          </cell>
          <cell r="F22232" t="str">
            <v>ERSF</v>
          </cell>
          <cell r="G22232" t="str">
            <v>CI_OTH</v>
          </cell>
          <cell r="H22232" t="str">
            <v>PC</v>
          </cell>
          <cell r="I22232" t="str">
            <v>CPR</v>
          </cell>
          <cell r="J22232" t="str">
            <v/>
          </cell>
          <cell r="K22232" t="str">
            <v>ND</v>
          </cell>
          <cell r="L22232" t="str">
            <v>3045</v>
          </cell>
          <cell r="M22232" t="str">
            <v>V</v>
          </cell>
          <cell r="N22232">
            <v>18500</v>
          </cell>
        </row>
        <row r="22233">
          <cell r="A22233" t="str">
            <v>SP-MSN-VBL-EG-0465</v>
          </cell>
          <cell r="B22233" t="str">
            <v>CINT</v>
          </cell>
          <cell r="C22233" t="str">
            <v/>
          </cell>
          <cell r="D22233" t="str">
            <v>V - BELT B - 46</v>
          </cell>
          <cell r="E22233">
            <v>0</v>
          </cell>
          <cell r="F22233" t="str">
            <v>ERSF</v>
          </cell>
          <cell r="G22233" t="str">
            <v>CI_OTH</v>
          </cell>
          <cell r="H22233" t="str">
            <v>PC</v>
          </cell>
          <cell r="I22233" t="str">
            <v>CPR</v>
          </cell>
          <cell r="J22233" t="str">
            <v/>
          </cell>
          <cell r="K22233" t="str">
            <v>ND</v>
          </cell>
          <cell r="L22233" t="str">
            <v>3045</v>
          </cell>
          <cell r="M22233" t="str">
            <v>V</v>
          </cell>
          <cell r="N22233">
            <v>31650</v>
          </cell>
        </row>
        <row r="22234">
          <cell r="A22234" t="str">
            <v>SP-MSN-VBL-EG-0466</v>
          </cell>
          <cell r="B22234" t="str">
            <v>CINT</v>
          </cell>
          <cell r="C22234" t="str">
            <v/>
          </cell>
          <cell r="D22234" t="str">
            <v>V - BELT B - 47</v>
          </cell>
          <cell r="E22234">
            <v>0</v>
          </cell>
          <cell r="F22234" t="str">
            <v>ERSF</v>
          </cell>
          <cell r="G22234" t="str">
            <v>CI_OTH</v>
          </cell>
          <cell r="H22234" t="str">
            <v>PC</v>
          </cell>
          <cell r="I22234" t="str">
            <v>CPR</v>
          </cell>
          <cell r="J22234" t="str">
            <v/>
          </cell>
          <cell r="K22234" t="str">
            <v>ND</v>
          </cell>
          <cell r="L22234" t="str">
            <v>3045</v>
          </cell>
          <cell r="M22234" t="str">
            <v>V</v>
          </cell>
          <cell r="N22234">
            <v>16500</v>
          </cell>
        </row>
        <row r="22235">
          <cell r="A22235" t="str">
            <v>SP-MSN-VBL-EG-0467</v>
          </cell>
          <cell r="B22235" t="str">
            <v>CINT</v>
          </cell>
          <cell r="C22235" t="str">
            <v/>
          </cell>
          <cell r="D22235" t="str">
            <v>V - BELT B - 48</v>
          </cell>
          <cell r="E22235">
            <v>0</v>
          </cell>
          <cell r="F22235" t="str">
            <v>ERSF</v>
          </cell>
          <cell r="G22235" t="str">
            <v>CI_OTH</v>
          </cell>
          <cell r="H22235" t="str">
            <v>PC</v>
          </cell>
          <cell r="I22235" t="str">
            <v>CPR</v>
          </cell>
          <cell r="J22235" t="str">
            <v/>
          </cell>
          <cell r="K22235" t="str">
            <v>ND</v>
          </cell>
          <cell r="L22235" t="str">
            <v>3045</v>
          </cell>
          <cell r="M22235" t="str">
            <v>V</v>
          </cell>
          <cell r="N22235">
            <v>17000</v>
          </cell>
        </row>
        <row r="22236">
          <cell r="A22236" t="str">
            <v>SP-MSN-VBL-EG-0468</v>
          </cell>
          <cell r="B22236" t="str">
            <v>CINT</v>
          </cell>
          <cell r="C22236" t="str">
            <v/>
          </cell>
          <cell r="D22236" t="str">
            <v>V - BELT B - 52</v>
          </cell>
          <cell r="E22236">
            <v>0</v>
          </cell>
          <cell r="F22236" t="str">
            <v>ERSF</v>
          </cell>
          <cell r="G22236" t="str">
            <v>CI_OTH</v>
          </cell>
          <cell r="H22236" t="str">
            <v>PC</v>
          </cell>
          <cell r="I22236" t="str">
            <v>CPR</v>
          </cell>
          <cell r="J22236" t="str">
            <v/>
          </cell>
          <cell r="K22236" t="str">
            <v>ND</v>
          </cell>
          <cell r="L22236" t="str">
            <v>3045</v>
          </cell>
          <cell r="M22236" t="str">
            <v>V</v>
          </cell>
          <cell r="N22236">
            <v>49176</v>
          </cell>
        </row>
        <row r="22237">
          <cell r="A22237" t="str">
            <v>SP-MSN-VBL-EG-0469</v>
          </cell>
          <cell r="B22237" t="str">
            <v>CINT</v>
          </cell>
          <cell r="C22237" t="str">
            <v/>
          </cell>
          <cell r="D22237" t="str">
            <v>V - BELT B - 53</v>
          </cell>
          <cell r="E22237">
            <v>0</v>
          </cell>
          <cell r="F22237" t="str">
            <v>ERSF</v>
          </cell>
          <cell r="G22237" t="str">
            <v>CI_OTH</v>
          </cell>
          <cell r="H22237" t="str">
            <v>PC</v>
          </cell>
          <cell r="I22237" t="str">
            <v>CPR</v>
          </cell>
          <cell r="J22237" t="str">
            <v/>
          </cell>
          <cell r="K22237" t="str">
            <v>ND</v>
          </cell>
          <cell r="L22237" t="str">
            <v>3045</v>
          </cell>
          <cell r="M22237" t="str">
            <v>V</v>
          </cell>
          <cell r="N22237">
            <v>36000</v>
          </cell>
        </row>
        <row r="22238">
          <cell r="A22238" t="str">
            <v>SP-MSN-VBL-EG-0470</v>
          </cell>
          <cell r="B22238" t="str">
            <v>CINT</v>
          </cell>
          <cell r="C22238" t="str">
            <v/>
          </cell>
          <cell r="D22238" t="str">
            <v>V - BELT B - 54</v>
          </cell>
          <cell r="E22238">
            <v>0</v>
          </cell>
          <cell r="F22238" t="str">
            <v>ERSF</v>
          </cell>
          <cell r="G22238" t="str">
            <v>CI_OTH</v>
          </cell>
          <cell r="H22238" t="str">
            <v>PC</v>
          </cell>
          <cell r="I22238" t="str">
            <v>CPR</v>
          </cell>
          <cell r="J22238" t="str">
            <v/>
          </cell>
          <cell r="K22238" t="str">
            <v>ND</v>
          </cell>
          <cell r="L22238" t="str">
            <v>3045</v>
          </cell>
          <cell r="M22238" t="str">
            <v>V</v>
          </cell>
          <cell r="N22238">
            <v>36750</v>
          </cell>
        </row>
        <row r="22239">
          <cell r="A22239" t="str">
            <v>SP-MSN-VBL-EG-0471</v>
          </cell>
          <cell r="B22239" t="str">
            <v>CINT</v>
          </cell>
          <cell r="C22239" t="str">
            <v/>
          </cell>
          <cell r="D22239" t="str">
            <v>V - BELT B - 60</v>
          </cell>
          <cell r="E22239">
            <v>0</v>
          </cell>
          <cell r="F22239" t="str">
            <v>ERSF</v>
          </cell>
          <cell r="G22239" t="str">
            <v>CI_OTH</v>
          </cell>
          <cell r="H22239" t="str">
            <v>PC</v>
          </cell>
          <cell r="I22239" t="str">
            <v>CPR</v>
          </cell>
          <cell r="J22239" t="str">
            <v/>
          </cell>
          <cell r="K22239" t="str">
            <v>ND</v>
          </cell>
          <cell r="L22239" t="str">
            <v>3045</v>
          </cell>
          <cell r="M22239" t="str">
            <v>V</v>
          </cell>
          <cell r="N22239">
            <v>65000</v>
          </cell>
        </row>
        <row r="22240">
          <cell r="A22240" t="str">
            <v>SP-MSN-VBL-EG-0472</v>
          </cell>
          <cell r="B22240" t="str">
            <v>CINT</v>
          </cell>
          <cell r="C22240" t="str">
            <v/>
          </cell>
          <cell r="D22240" t="str">
            <v>V - BELT B - 62</v>
          </cell>
          <cell r="E22240">
            <v>0</v>
          </cell>
          <cell r="F22240" t="str">
            <v>ERSF</v>
          </cell>
          <cell r="G22240" t="str">
            <v>CI_OTH</v>
          </cell>
          <cell r="H22240" t="str">
            <v>PC</v>
          </cell>
          <cell r="I22240" t="str">
            <v>CPR</v>
          </cell>
          <cell r="J22240" t="str">
            <v/>
          </cell>
          <cell r="K22240" t="str">
            <v>ND</v>
          </cell>
          <cell r="L22240" t="str">
            <v>3045</v>
          </cell>
          <cell r="M22240" t="str">
            <v>V</v>
          </cell>
          <cell r="N22240">
            <v>56429</v>
          </cell>
        </row>
        <row r="22241">
          <cell r="A22241" t="str">
            <v>SP-MSN-VBL-EG-0473</v>
          </cell>
          <cell r="B22241" t="str">
            <v>CINT</v>
          </cell>
          <cell r="C22241" t="str">
            <v/>
          </cell>
          <cell r="D22241" t="str">
            <v>V - BELT B - 68</v>
          </cell>
          <cell r="E22241">
            <v>44924</v>
          </cell>
          <cell r="F22241" t="str">
            <v>ERSF</v>
          </cell>
          <cell r="G22241" t="str">
            <v>CI_OTH</v>
          </cell>
          <cell r="H22241" t="str">
            <v>PC</v>
          </cell>
          <cell r="I22241" t="str">
            <v>CPR</v>
          </cell>
          <cell r="J22241" t="str">
            <v/>
          </cell>
          <cell r="K22241" t="str">
            <v>ND</v>
          </cell>
          <cell r="L22241" t="str">
            <v>3045</v>
          </cell>
          <cell r="M22241" t="str">
            <v>V</v>
          </cell>
          <cell r="N22241">
            <v>52488</v>
          </cell>
        </row>
        <row r="22242">
          <cell r="A22242" t="str">
            <v>SP-MSN-VBL-EG-0474</v>
          </cell>
          <cell r="B22242" t="str">
            <v>CINT</v>
          </cell>
          <cell r="C22242" t="str">
            <v/>
          </cell>
          <cell r="D22242" t="str">
            <v>V - BELT B - 70</v>
          </cell>
          <cell r="E22242">
            <v>0</v>
          </cell>
          <cell r="F22242" t="str">
            <v>ERSF</v>
          </cell>
          <cell r="G22242" t="str">
            <v>CI_OTH</v>
          </cell>
          <cell r="H22242" t="str">
            <v>PC</v>
          </cell>
          <cell r="I22242" t="str">
            <v>CPR</v>
          </cell>
          <cell r="J22242" t="str">
            <v/>
          </cell>
          <cell r="K22242" t="str">
            <v>ND</v>
          </cell>
          <cell r="L22242" t="str">
            <v>3045</v>
          </cell>
          <cell r="M22242" t="str">
            <v>V</v>
          </cell>
          <cell r="N22242">
            <v>13500</v>
          </cell>
        </row>
        <row r="22243">
          <cell r="A22243" t="str">
            <v>SP-MSN-VBL-EG-0475</v>
          </cell>
          <cell r="B22243" t="str">
            <v>CINT</v>
          </cell>
          <cell r="C22243" t="str">
            <v/>
          </cell>
          <cell r="D22243" t="str">
            <v>V - BELT B - 71</v>
          </cell>
          <cell r="E22243">
            <v>0</v>
          </cell>
          <cell r="F22243" t="str">
            <v>ERSF</v>
          </cell>
          <cell r="G22243" t="str">
            <v>CI_OTH</v>
          </cell>
          <cell r="H22243" t="str">
            <v>PC</v>
          </cell>
          <cell r="I22243" t="str">
            <v>CPR</v>
          </cell>
          <cell r="J22243" t="str">
            <v/>
          </cell>
          <cell r="K22243" t="str">
            <v>ND</v>
          </cell>
          <cell r="L22243" t="str">
            <v>3045</v>
          </cell>
          <cell r="M22243" t="str">
            <v>V</v>
          </cell>
          <cell r="N22243">
            <v>66333</v>
          </cell>
        </row>
        <row r="22244">
          <cell r="A22244" t="str">
            <v>SP-MSN-VBL-EG-0476</v>
          </cell>
          <cell r="B22244" t="str">
            <v>CINT</v>
          </cell>
          <cell r="C22244" t="str">
            <v/>
          </cell>
          <cell r="D22244" t="str">
            <v>V - BELT B - 72</v>
          </cell>
          <cell r="E22244">
            <v>0</v>
          </cell>
          <cell r="F22244" t="str">
            <v>ERSF</v>
          </cell>
          <cell r="G22244" t="str">
            <v>CI_OTH</v>
          </cell>
          <cell r="H22244" t="str">
            <v>PC</v>
          </cell>
          <cell r="I22244" t="str">
            <v>CPR</v>
          </cell>
          <cell r="J22244" t="str">
            <v/>
          </cell>
          <cell r="K22244" t="str">
            <v>ND</v>
          </cell>
          <cell r="L22244" t="str">
            <v>3045</v>
          </cell>
          <cell r="M22244" t="str">
            <v>V</v>
          </cell>
          <cell r="N22244">
            <v>47256</v>
          </cell>
        </row>
        <row r="22245">
          <cell r="A22245" t="str">
            <v>SP-MSN-VBL-EG-0477</v>
          </cell>
          <cell r="B22245" t="str">
            <v>CINT</v>
          </cell>
          <cell r="C22245" t="str">
            <v/>
          </cell>
          <cell r="D22245" t="str">
            <v>V - BELT B - 73</v>
          </cell>
          <cell r="E22245">
            <v>0</v>
          </cell>
          <cell r="F22245" t="str">
            <v>ERSF</v>
          </cell>
          <cell r="G22245" t="str">
            <v>CI_OTH</v>
          </cell>
          <cell r="H22245" t="str">
            <v>PC</v>
          </cell>
          <cell r="I22245" t="str">
            <v>CPR</v>
          </cell>
          <cell r="J22245" t="str">
            <v/>
          </cell>
          <cell r="K22245" t="str">
            <v>ND</v>
          </cell>
          <cell r="L22245" t="str">
            <v>3045</v>
          </cell>
          <cell r="M22245" t="str">
            <v>V</v>
          </cell>
          <cell r="N22245">
            <v>23333</v>
          </cell>
        </row>
        <row r="22246">
          <cell r="A22246" t="str">
            <v>SP-MSN-VBL-EG-0478</v>
          </cell>
          <cell r="B22246" t="str">
            <v>CINT</v>
          </cell>
          <cell r="C22246" t="str">
            <v/>
          </cell>
          <cell r="D22246" t="str">
            <v>V - BELT B - 74</v>
          </cell>
          <cell r="E22246">
            <v>0</v>
          </cell>
          <cell r="F22246" t="str">
            <v>ERSF</v>
          </cell>
          <cell r="G22246" t="str">
            <v>CI_OTH</v>
          </cell>
          <cell r="H22246" t="str">
            <v>PC</v>
          </cell>
          <cell r="I22246" t="str">
            <v>CPR</v>
          </cell>
          <cell r="J22246" t="str">
            <v/>
          </cell>
          <cell r="K22246" t="str">
            <v>ND</v>
          </cell>
          <cell r="L22246" t="str">
            <v>3045</v>
          </cell>
          <cell r="M22246" t="str">
            <v>V</v>
          </cell>
          <cell r="N22246">
            <v>14375</v>
          </cell>
        </row>
        <row r="22247">
          <cell r="A22247" t="str">
            <v>SP-MSN-VBL-EG-0479</v>
          </cell>
          <cell r="B22247" t="str">
            <v>CINT</v>
          </cell>
          <cell r="C22247" t="str">
            <v/>
          </cell>
          <cell r="D22247" t="str">
            <v>V - BELT B - 75</v>
          </cell>
          <cell r="E22247">
            <v>0</v>
          </cell>
          <cell r="F22247" t="str">
            <v>ERSF</v>
          </cell>
          <cell r="G22247" t="str">
            <v>CI_OTH</v>
          </cell>
          <cell r="H22247" t="str">
            <v>PC</v>
          </cell>
          <cell r="I22247" t="str">
            <v>CPR</v>
          </cell>
          <cell r="J22247" t="str">
            <v/>
          </cell>
          <cell r="K22247" t="str">
            <v>ND</v>
          </cell>
          <cell r="L22247" t="str">
            <v>3045</v>
          </cell>
          <cell r="M22247" t="str">
            <v>V</v>
          </cell>
          <cell r="N22247">
            <v>41500</v>
          </cell>
        </row>
        <row r="22248">
          <cell r="A22248" t="str">
            <v>SP-MSN-VBL-EG-0480</v>
          </cell>
          <cell r="B22248" t="str">
            <v>CINT</v>
          </cell>
          <cell r="C22248" t="str">
            <v/>
          </cell>
          <cell r="D22248" t="str">
            <v>V - BELT B - 76</v>
          </cell>
          <cell r="E22248">
            <v>0</v>
          </cell>
          <cell r="F22248" t="str">
            <v>ERSF</v>
          </cell>
          <cell r="G22248" t="str">
            <v>CI_OTH</v>
          </cell>
          <cell r="H22248" t="str">
            <v>PC</v>
          </cell>
          <cell r="I22248" t="str">
            <v>CPR</v>
          </cell>
          <cell r="J22248" t="str">
            <v/>
          </cell>
          <cell r="K22248" t="str">
            <v>ND</v>
          </cell>
          <cell r="L22248" t="str">
            <v>3045</v>
          </cell>
          <cell r="M22248" t="str">
            <v>V</v>
          </cell>
          <cell r="N22248">
            <v>15000</v>
          </cell>
        </row>
        <row r="22249">
          <cell r="A22249" t="str">
            <v>SP-MSN-VBL-EG-0481</v>
          </cell>
          <cell r="B22249" t="str">
            <v>CINT</v>
          </cell>
          <cell r="C22249" t="str">
            <v/>
          </cell>
          <cell r="D22249" t="str">
            <v>V - BELT B - 78</v>
          </cell>
          <cell r="E22249">
            <v>0</v>
          </cell>
          <cell r="F22249" t="str">
            <v>ERSF</v>
          </cell>
          <cell r="G22249" t="str">
            <v>CI_OTH</v>
          </cell>
          <cell r="H22249" t="str">
            <v>PC</v>
          </cell>
          <cell r="I22249" t="str">
            <v>CPR</v>
          </cell>
          <cell r="J22249" t="str">
            <v/>
          </cell>
          <cell r="K22249" t="str">
            <v>ND</v>
          </cell>
          <cell r="L22249" t="str">
            <v>3045</v>
          </cell>
          <cell r="M22249" t="str">
            <v>V</v>
          </cell>
          <cell r="N22249">
            <v>4950</v>
          </cell>
        </row>
        <row r="22250">
          <cell r="A22250" t="str">
            <v>SP-MSN-VBL-EG-0482</v>
          </cell>
          <cell r="B22250" t="str">
            <v>CINT</v>
          </cell>
          <cell r="C22250" t="str">
            <v/>
          </cell>
          <cell r="D22250" t="str">
            <v>V - BELT B - 85</v>
          </cell>
          <cell r="E22250">
            <v>0</v>
          </cell>
          <cell r="F22250" t="str">
            <v>ERSF</v>
          </cell>
          <cell r="G22250" t="str">
            <v>CI_OTH</v>
          </cell>
          <cell r="H22250" t="str">
            <v>PC</v>
          </cell>
          <cell r="I22250" t="str">
            <v>CPR</v>
          </cell>
          <cell r="J22250" t="str">
            <v/>
          </cell>
          <cell r="K22250" t="str">
            <v>ND</v>
          </cell>
          <cell r="L22250" t="str">
            <v>3045</v>
          </cell>
          <cell r="M22250" t="str">
            <v>V</v>
          </cell>
          <cell r="N22250">
            <v>25789</v>
          </cell>
        </row>
        <row r="22251">
          <cell r="A22251" t="str">
            <v>SP-MSN-VBL-EG-0483</v>
          </cell>
          <cell r="B22251" t="str">
            <v>CINT</v>
          </cell>
          <cell r="C22251" t="str">
            <v/>
          </cell>
          <cell r="D22251" t="str">
            <v>V - BELT B - 90</v>
          </cell>
          <cell r="E22251">
            <v>0</v>
          </cell>
          <cell r="F22251" t="str">
            <v>ERSF</v>
          </cell>
          <cell r="G22251" t="str">
            <v>CI_OTH</v>
          </cell>
          <cell r="H22251" t="str">
            <v>PC</v>
          </cell>
          <cell r="I22251" t="str">
            <v>CPR</v>
          </cell>
          <cell r="J22251" t="str">
            <v/>
          </cell>
          <cell r="K22251" t="str">
            <v>ND</v>
          </cell>
          <cell r="L22251" t="str">
            <v>3045</v>
          </cell>
          <cell r="M22251" t="str">
            <v>V</v>
          </cell>
          <cell r="N22251">
            <v>64463</v>
          </cell>
        </row>
        <row r="22252">
          <cell r="A22252" t="str">
            <v>SP-MSN-VBL-EG-0484</v>
          </cell>
          <cell r="B22252" t="str">
            <v>CINT</v>
          </cell>
          <cell r="C22252" t="str">
            <v/>
          </cell>
          <cell r="D22252" t="str">
            <v>V - BELT B - 96</v>
          </cell>
          <cell r="E22252">
            <v>0</v>
          </cell>
          <cell r="F22252" t="str">
            <v>ERSF</v>
          </cell>
          <cell r="G22252" t="str">
            <v>CI_OTH</v>
          </cell>
          <cell r="H22252" t="str">
            <v>PC</v>
          </cell>
          <cell r="I22252" t="str">
            <v>CPR</v>
          </cell>
          <cell r="J22252" t="str">
            <v/>
          </cell>
          <cell r="K22252" t="str">
            <v>ND</v>
          </cell>
          <cell r="L22252" t="str">
            <v>3045</v>
          </cell>
          <cell r="M22252" t="str">
            <v>V</v>
          </cell>
          <cell r="N22252">
            <v>90000</v>
          </cell>
        </row>
        <row r="22253">
          <cell r="A22253" t="str">
            <v>SP-MSN-VBL-EG-0485</v>
          </cell>
          <cell r="B22253" t="str">
            <v>CINT</v>
          </cell>
          <cell r="C22253" t="str">
            <v/>
          </cell>
          <cell r="D22253" t="str">
            <v>V - BELT C - 114</v>
          </cell>
          <cell r="E22253">
            <v>0</v>
          </cell>
          <cell r="F22253" t="str">
            <v>ERSF</v>
          </cell>
          <cell r="G22253" t="str">
            <v>CI_OTH</v>
          </cell>
          <cell r="H22253" t="str">
            <v>PC</v>
          </cell>
          <cell r="I22253" t="str">
            <v>CPR</v>
          </cell>
          <cell r="J22253" t="str">
            <v/>
          </cell>
          <cell r="K22253" t="str">
            <v>ND</v>
          </cell>
          <cell r="L22253" t="str">
            <v>3045</v>
          </cell>
          <cell r="M22253" t="str">
            <v>V</v>
          </cell>
          <cell r="N22253">
            <v>54500</v>
          </cell>
        </row>
        <row r="22254">
          <cell r="A22254" t="str">
            <v>SP-MSN-VBL-EG-0486</v>
          </cell>
          <cell r="B22254" t="str">
            <v>CINT</v>
          </cell>
          <cell r="C22254" t="str">
            <v/>
          </cell>
          <cell r="D22254" t="str">
            <v>V - BELT C - 120</v>
          </cell>
          <cell r="E22254">
            <v>0</v>
          </cell>
          <cell r="F22254" t="str">
            <v>ERSF</v>
          </cell>
          <cell r="G22254" t="str">
            <v>CI_OTH</v>
          </cell>
          <cell r="H22254" t="str">
            <v>PC</v>
          </cell>
          <cell r="I22254" t="str">
            <v>CPR</v>
          </cell>
          <cell r="J22254" t="str">
            <v/>
          </cell>
          <cell r="K22254" t="str">
            <v>ND</v>
          </cell>
          <cell r="L22254" t="str">
            <v>3045</v>
          </cell>
          <cell r="M22254" t="str">
            <v>V</v>
          </cell>
          <cell r="N22254">
            <v>42450</v>
          </cell>
        </row>
        <row r="22255">
          <cell r="A22255" t="str">
            <v>SP-MSN-VBL-EG-0487</v>
          </cell>
          <cell r="B22255" t="str">
            <v>CINT</v>
          </cell>
          <cell r="C22255" t="str">
            <v/>
          </cell>
          <cell r="D22255" t="str">
            <v>V - BELT C - 133</v>
          </cell>
          <cell r="E22255">
            <v>0</v>
          </cell>
          <cell r="F22255" t="str">
            <v>ERSF</v>
          </cell>
          <cell r="G22255" t="str">
            <v>CI_OTH</v>
          </cell>
          <cell r="H22255" t="str">
            <v>PC</v>
          </cell>
          <cell r="I22255" t="str">
            <v>CPR</v>
          </cell>
          <cell r="J22255" t="str">
            <v/>
          </cell>
          <cell r="K22255" t="str">
            <v>ND</v>
          </cell>
          <cell r="L22255" t="str">
            <v>3045</v>
          </cell>
          <cell r="M22255" t="str">
            <v>V</v>
          </cell>
          <cell r="N22255">
            <v>56000</v>
          </cell>
        </row>
        <row r="22256">
          <cell r="A22256" t="str">
            <v>SP-MSN-VBL-EG-0488</v>
          </cell>
          <cell r="B22256" t="str">
            <v>CINT</v>
          </cell>
          <cell r="C22256" t="str">
            <v/>
          </cell>
          <cell r="D22256" t="str">
            <v>V - BELT M - 36</v>
          </cell>
          <cell r="E22256">
            <v>44924</v>
          </cell>
          <cell r="F22256" t="str">
            <v>ERSF</v>
          </cell>
          <cell r="G22256" t="str">
            <v>CI_OTH</v>
          </cell>
          <cell r="H22256" t="str">
            <v>PC</v>
          </cell>
          <cell r="I22256" t="str">
            <v>CPR</v>
          </cell>
          <cell r="J22256" t="str">
            <v/>
          </cell>
          <cell r="K22256" t="str">
            <v>ND</v>
          </cell>
          <cell r="L22256" t="str">
            <v>3045</v>
          </cell>
          <cell r="M22256" t="str">
            <v>V</v>
          </cell>
          <cell r="N22256">
            <v>98500</v>
          </cell>
        </row>
        <row r="22257">
          <cell r="A22257" t="str">
            <v>SP-MSN-VBL-EG-0489</v>
          </cell>
          <cell r="B22257" t="str">
            <v>CINT</v>
          </cell>
          <cell r="C22257" t="str">
            <v/>
          </cell>
          <cell r="D22257" t="str">
            <v>V - BELT SPB 3150</v>
          </cell>
          <cell r="E22257">
            <v>44936</v>
          </cell>
          <cell r="F22257" t="str">
            <v>ERSF</v>
          </cell>
          <cell r="G22257" t="str">
            <v>CI_OTH</v>
          </cell>
          <cell r="H22257" t="str">
            <v>PC</v>
          </cell>
          <cell r="I22257" t="str">
            <v>CPR</v>
          </cell>
          <cell r="J22257" t="str">
            <v/>
          </cell>
          <cell r="K22257" t="str">
            <v>ND</v>
          </cell>
          <cell r="L22257" t="str">
            <v>3045</v>
          </cell>
          <cell r="M22257" t="str">
            <v>V</v>
          </cell>
          <cell r="N22257">
            <v>467400</v>
          </cell>
        </row>
        <row r="22258">
          <cell r="A22258" t="str">
            <v>SP-MSN-VBL-EG-0490</v>
          </cell>
          <cell r="B22258" t="str">
            <v>CINT</v>
          </cell>
          <cell r="C22258" t="str">
            <v/>
          </cell>
          <cell r="D22258" t="str">
            <v>V BELT B 2470</v>
          </cell>
          <cell r="E22258">
            <v>44924</v>
          </cell>
          <cell r="F22258" t="str">
            <v>ERSF</v>
          </cell>
          <cell r="G22258" t="str">
            <v>CI_OTH</v>
          </cell>
          <cell r="H22258" t="str">
            <v>PC</v>
          </cell>
          <cell r="I22258" t="str">
            <v>CPR</v>
          </cell>
          <cell r="J22258" t="str">
            <v/>
          </cell>
          <cell r="K22258" t="str">
            <v>ND</v>
          </cell>
          <cell r="L22258" t="str">
            <v>3045</v>
          </cell>
          <cell r="M22258" t="str">
            <v>V</v>
          </cell>
          <cell r="N22258">
            <v>98500</v>
          </cell>
        </row>
        <row r="22259">
          <cell r="A22259" t="str">
            <v>SP-MSN-VBL-EG-0491</v>
          </cell>
          <cell r="B22259" t="str">
            <v>CINT</v>
          </cell>
          <cell r="C22259" t="str">
            <v/>
          </cell>
          <cell r="D22259" t="str">
            <v>V BELT MF 1350</v>
          </cell>
          <cell r="E22259">
            <v>0</v>
          </cell>
          <cell r="F22259" t="str">
            <v>ERSF</v>
          </cell>
          <cell r="G22259" t="str">
            <v>CI_OTH</v>
          </cell>
          <cell r="H22259" t="str">
            <v>PC</v>
          </cell>
          <cell r="I22259" t="str">
            <v>CPR</v>
          </cell>
          <cell r="J22259" t="str">
            <v/>
          </cell>
          <cell r="K22259" t="str">
            <v>ND</v>
          </cell>
          <cell r="L22259" t="str">
            <v>3045</v>
          </cell>
          <cell r="M22259" t="str">
            <v>V</v>
          </cell>
          <cell r="N22259">
            <v>2900</v>
          </cell>
        </row>
        <row r="22260">
          <cell r="A22260" t="str">
            <v>SP-MSN-VBL-EG-0492</v>
          </cell>
          <cell r="B22260" t="str">
            <v>CINT</v>
          </cell>
          <cell r="C22260" t="str">
            <v/>
          </cell>
          <cell r="D22260" t="str">
            <v>V. BELT A-98</v>
          </cell>
          <cell r="E22260">
            <v>44924</v>
          </cell>
          <cell r="F22260" t="str">
            <v>ERSF</v>
          </cell>
          <cell r="G22260" t="str">
            <v>CI_OTH</v>
          </cell>
          <cell r="H22260" t="str">
            <v>PC</v>
          </cell>
          <cell r="I22260" t="str">
            <v>CPR</v>
          </cell>
          <cell r="J22260" t="str">
            <v/>
          </cell>
          <cell r="K22260" t="str">
            <v>ND</v>
          </cell>
          <cell r="L22260" t="str">
            <v>3045</v>
          </cell>
          <cell r="M22260" t="str">
            <v>V</v>
          </cell>
          <cell r="N22260">
            <v>23222</v>
          </cell>
        </row>
        <row r="22261">
          <cell r="A22261" t="str">
            <v>SP-MSN-VBL-EG-0493</v>
          </cell>
          <cell r="B22261" t="str">
            <v>CINT</v>
          </cell>
          <cell r="C22261" t="str">
            <v/>
          </cell>
          <cell r="D22261" t="str">
            <v>V. BELT B - 9.5X1200 LA</v>
          </cell>
          <cell r="E22261">
            <v>0</v>
          </cell>
          <cell r="F22261" t="str">
            <v>ERSF</v>
          </cell>
          <cell r="G22261" t="str">
            <v>CI_OTH</v>
          </cell>
          <cell r="H22261" t="str">
            <v>PC</v>
          </cell>
          <cell r="I22261" t="str">
            <v>CPR</v>
          </cell>
          <cell r="J22261" t="str">
            <v/>
          </cell>
          <cell r="K22261" t="str">
            <v>ND</v>
          </cell>
          <cell r="L22261" t="str">
            <v>3045</v>
          </cell>
          <cell r="M22261" t="str">
            <v>V</v>
          </cell>
          <cell r="N22261">
            <v>0</v>
          </cell>
        </row>
        <row r="22262">
          <cell r="A22262" t="str">
            <v>SP-MSN-VBL-EG-0494</v>
          </cell>
          <cell r="B22262" t="str">
            <v>CINT</v>
          </cell>
          <cell r="C22262" t="str">
            <v/>
          </cell>
          <cell r="D22262" t="str">
            <v>V. BELT B 100</v>
          </cell>
          <cell r="E22262">
            <v>44924</v>
          </cell>
          <cell r="F22262" t="str">
            <v>ERSF</v>
          </cell>
          <cell r="G22262" t="str">
            <v>CI_OTH</v>
          </cell>
          <cell r="H22262" t="str">
            <v>PC</v>
          </cell>
          <cell r="I22262" t="str">
            <v>CPR</v>
          </cell>
          <cell r="J22262" t="str">
            <v/>
          </cell>
          <cell r="K22262" t="str">
            <v>ND</v>
          </cell>
          <cell r="L22262" t="str">
            <v>3045</v>
          </cell>
          <cell r="M22262" t="str">
            <v>V</v>
          </cell>
          <cell r="N22262">
            <v>40000</v>
          </cell>
        </row>
        <row r="22263">
          <cell r="A22263" t="str">
            <v>SP-MSN-VBL-EG-0495</v>
          </cell>
          <cell r="B22263" t="str">
            <v>CINT</v>
          </cell>
          <cell r="C22263" t="str">
            <v/>
          </cell>
          <cell r="D22263" t="str">
            <v>V. BELT B 56</v>
          </cell>
          <cell r="E22263">
            <v>44924</v>
          </cell>
          <cell r="F22263" t="str">
            <v>ERSF</v>
          </cell>
          <cell r="G22263" t="str">
            <v>CI_OTH</v>
          </cell>
          <cell r="H22263" t="str">
            <v>PC</v>
          </cell>
          <cell r="I22263" t="str">
            <v>CPR</v>
          </cell>
          <cell r="J22263" t="str">
            <v/>
          </cell>
          <cell r="K22263" t="str">
            <v>ND</v>
          </cell>
          <cell r="L22263" t="str">
            <v>3045</v>
          </cell>
          <cell r="M22263" t="str">
            <v>V</v>
          </cell>
          <cell r="N22263">
            <v>32300</v>
          </cell>
        </row>
        <row r="22264">
          <cell r="A22264" t="str">
            <v>SP-MSN-VBL-EG-0496</v>
          </cell>
          <cell r="B22264" t="str">
            <v>CINT</v>
          </cell>
          <cell r="C22264" t="str">
            <v/>
          </cell>
          <cell r="D22264" t="str">
            <v>V. BELT B 57</v>
          </cell>
          <cell r="E22264">
            <v>44924</v>
          </cell>
          <cell r="F22264" t="str">
            <v>ERSF</v>
          </cell>
          <cell r="G22264" t="str">
            <v>CI_OTH</v>
          </cell>
          <cell r="H22264" t="str">
            <v>PC</v>
          </cell>
          <cell r="I22264" t="str">
            <v>CPR</v>
          </cell>
          <cell r="J22264" t="str">
            <v/>
          </cell>
          <cell r="K22264" t="str">
            <v>ND</v>
          </cell>
          <cell r="L22264" t="str">
            <v>3045</v>
          </cell>
          <cell r="M22264" t="str">
            <v>V</v>
          </cell>
          <cell r="N22264">
            <v>42000</v>
          </cell>
        </row>
        <row r="22265">
          <cell r="A22265" t="str">
            <v>SP-MSN-VBL-EG-0497</v>
          </cell>
          <cell r="B22265" t="str">
            <v>CINT</v>
          </cell>
          <cell r="C22265" t="str">
            <v/>
          </cell>
          <cell r="D22265" t="str">
            <v>VAN BELT PN 16371 - 76030 - 71</v>
          </cell>
          <cell r="E22265">
            <v>0</v>
          </cell>
          <cell r="F22265" t="str">
            <v>ERSF</v>
          </cell>
          <cell r="G22265" t="str">
            <v>CI_OTH</v>
          </cell>
          <cell r="H22265" t="str">
            <v>PC</v>
          </cell>
          <cell r="I22265" t="str">
            <v>CPR</v>
          </cell>
          <cell r="J22265" t="str">
            <v/>
          </cell>
          <cell r="K22265" t="str">
            <v>ND</v>
          </cell>
          <cell r="L22265" t="str">
            <v>3045</v>
          </cell>
          <cell r="M22265" t="str">
            <v>V</v>
          </cell>
          <cell r="N22265">
            <v>0</v>
          </cell>
        </row>
        <row r="22266">
          <cell r="A22266" t="str">
            <v>SP-MSN-VBL-EG-0498</v>
          </cell>
          <cell r="B22266" t="str">
            <v>CINT</v>
          </cell>
          <cell r="C22266" t="str">
            <v/>
          </cell>
          <cell r="D22266" t="str">
            <v>V-BELT A-62</v>
          </cell>
          <cell r="E22266">
            <v>0</v>
          </cell>
          <cell r="F22266" t="str">
            <v>ERSF</v>
          </cell>
          <cell r="G22266" t="str">
            <v>CI_OTH</v>
          </cell>
          <cell r="H22266" t="str">
            <v>PC</v>
          </cell>
          <cell r="I22266" t="str">
            <v>CPR</v>
          </cell>
          <cell r="J22266" t="str">
            <v/>
          </cell>
          <cell r="K22266" t="str">
            <v>ND</v>
          </cell>
          <cell r="L22266" t="str">
            <v>3045</v>
          </cell>
          <cell r="M22266" t="str">
            <v>V</v>
          </cell>
          <cell r="N22266">
            <v>54133</v>
          </cell>
        </row>
        <row r="22267">
          <cell r="A22267" t="str">
            <v>SP-MSN-VBL-EG-0499</v>
          </cell>
          <cell r="B22267" t="str">
            <v>CINT</v>
          </cell>
          <cell r="C22267" t="str">
            <v/>
          </cell>
          <cell r="D22267" t="str">
            <v>V-BELT B 110</v>
          </cell>
          <cell r="E22267">
            <v>0</v>
          </cell>
          <cell r="F22267" t="str">
            <v>ERSF</v>
          </cell>
          <cell r="G22267" t="str">
            <v>CI_OTH</v>
          </cell>
          <cell r="H22267" t="str">
            <v>PC</v>
          </cell>
          <cell r="I22267" t="str">
            <v>CPR</v>
          </cell>
          <cell r="J22267" t="str">
            <v/>
          </cell>
          <cell r="K22267" t="str">
            <v>ND</v>
          </cell>
          <cell r="L22267" t="str">
            <v>3045</v>
          </cell>
          <cell r="M22267" t="str">
            <v>V</v>
          </cell>
          <cell r="N22267">
            <v>57750</v>
          </cell>
        </row>
        <row r="22268">
          <cell r="A22268" t="str">
            <v>SP-MSN-VBL-EG-0500</v>
          </cell>
          <cell r="B22268" t="str">
            <v>CINT</v>
          </cell>
          <cell r="C22268" t="str">
            <v/>
          </cell>
          <cell r="D22268" t="str">
            <v>V BELT B-96</v>
          </cell>
          <cell r="E22268">
            <v>0</v>
          </cell>
          <cell r="F22268" t="str">
            <v>ERSF</v>
          </cell>
          <cell r="G22268" t="str">
            <v>CI_SPART</v>
          </cell>
          <cell r="H22268" t="str">
            <v>PC</v>
          </cell>
          <cell r="I22268" t="str">
            <v>CPR</v>
          </cell>
          <cell r="J22268" t="str">
            <v/>
          </cell>
          <cell r="K22268" t="str">
            <v>PD</v>
          </cell>
          <cell r="L22268" t="str">
            <v>3045</v>
          </cell>
          <cell r="M22268" t="str">
            <v>V</v>
          </cell>
          <cell r="N22268">
            <v>98500</v>
          </cell>
        </row>
        <row r="22269">
          <cell r="A22269" t="str">
            <v>SP-MSN-VBL-EG-0501</v>
          </cell>
          <cell r="B22269" t="str">
            <v>CINT</v>
          </cell>
          <cell r="C22269" t="str">
            <v/>
          </cell>
          <cell r="D22269" t="str">
            <v>V-BELT FORKLIFT 9001A-96015</v>
          </cell>
          <cell r="E22269">
            <v>0</v>
          </cell>
          <cell r="F22269" t="str">
            <v>ERSF</v>
          </cell>
          <cell r="G22269" t="str">
            <v>CI_SPART</v>
          </cell>
          <cell r="H22269" t="str">
            <v>PC</v>
          </cell>
          <cell r="I22269" t="str">
            <v>CPR</v>
          </cell>
          <cell r="J22269" t="str">
            <v/>
          </cell>
          <cell r="K22269" t="str">
            <v>PD</v>
          </cell>
          <cell r="L22269" t="str">
            <v>3045</v>
          </cell>
          <cell r="M22269" t="str">
            <v>V</v>
          </cell>
          <cell r="N22269">
            <v>10</v>
          </cell>
        </row>
        <row r="22270">
          <cell r="A22270" t="str">
            <v>SP-MSN-VES-EG-0500</v>
          </cell>
          <cell r="B22270" t="str">
            <v>CINT</v>
          </cell>
          <cell r="C22270" t="str">
            <v/>
          </cell>
          <cell r="D22270" t="str">
            <v>VESSEL BIT PH-1</v>
          </cell>
          <cell r="E22270">
            <v>0</v>
          </cell>
          <cell r="F22270" t="str">
            <v>ERSF</v>
          </cell>
          <cell r="G22270" t="str">
            <v>CI_OTH</v>
          </cell>
          <cell r="H22270" t="str">
            <v>PC</v>
          </cell>
          <cell r="I22270" t="str">
            <v>CPR</v>
          </cell>
          <cell r="J22270" t="str">
            <v/>
          </cell>
          <cell r="K22270" t="str">
            <v>ND</v>
          </cell>
          <cell r="L22270" t="str">
            <v>3045</v>
          </cell>
          <cell r="M22270" t="str">
            <v>V</v>
          </cell>
          <cell r="N22270">
            <v>14921</v>
          </cell>
        </row>
        <row r="22271">
          <cell r="A22271" t="str">
            <v>SP-MSN-WKL-EG-0501</v>
          </cell>
          <cell r="B22271" t="str">
            <v>CINT</v>
          </cell>
          <cell r="C22271" t="str">
            <v/>
          </cell>
          <cell r="D22271" t="str">
            <v>WEKEL MOTOR 2HP-380V-3.2A</v>
          </cell>
          <cell r="E22271">
            <v>0</v>
          </cell>
          <cell r="F22271" t="str">
            <v>ERSF</v>
          </cell>
          <cell r="G22271" t="str">
            <v>CI_OTH</v>
          </cell>
          <cell r="H22271" t="str">
            <v>PC</v>
          </cell>
          <cell r="I22271" t="str">
            <v>CPR</v>
          </cell>
          <cell r="J22271" t="str">
            <v/>
          </cell>
          <cell r="K22271" t="str">
            <v>ND</v>
          </cell>
          <cell r="L22271" t="str">
            <v>3045</v>
          </cell>
          <cell r="M22271" t="str">
            <v>V</v>
          </cell>
          <cell r="N22271">
            <v>0</v>
          </cell>
        </row>
        <row r="22272">
          <cell r="A22272" t="str">
            <v>SP-MSN-WKL-EG-0502</v>
          </cell>
          <cell r="B22272" t="str">
            <v>CINT</v>
          </cell>
          <cell r="C22272" t="str">
            <v/>
          </cell>
          <cell r="D22272" t="str">
            <v>WEKEL MOTOR HO ÔÇô HSING 1.O kW ÔÇô 1410</v>
          </cell>
          <cell r="E22272">
            <v>0</v>
          </cell>
          <cell r="F22272" t="str">
            <v>ERSF</v>
          </cell>
          <cell r="G22272" t="str">
            <v>CI_OTH</v>
          </cell>
          <cell r="H22272" t="str">
            <v>PC</v>
          </cell>
          <cell r="I22272" t="str">
            <v>CPR</v>
          </cell>
          <cell r="J22272" t="str">
            <v/>
          </cell>
          <cell r="K22272" t="str">
            <v>ND</v>
          </cell>
          <cell r="L22272" t="str">
            <v>3045</v>
          </cell>
          <cell r="M22272" t="str">
            <v>V</v>
          </cell>
          <cell r="N22272">
            <v>900000</v>
          </cell>
        </row>
        <row r="22273">
          <cell r="A22273" t="str">
            <v>SP-MSN-WKL-EG-0503</v>
          </cell>
          <cell r="B22273" t="str">
            <v>CINT</v>
          </cell>
          <cell r="C22273" t="str">
            <v/>
          </cell>
          <cell r="D22273" t="str">
            <v>WEKEL POMPA SHOWFOU CV-232 - 2 HP - 220~</v>
          </cell>
          <cell r="E22273">
            <v>0</v>
          </cell>
          <cell r="F22273" t="str">
            <v>ERSF</v>
          </cell>
          <cell r="G22273" t="str">
            <v>CI_OTH</v>
          </cell>
          <cell r="H22273" t="str">
            <v>PC</v>
          </cell>
          <cell r="I22273" t="str">
            <v>CPR</v>
          </cell>
          <cell r="J22273" t="str">
            <v/>
          </cell>
          <cell r="K22273" t="str">
            <v>ND</v>
          </cell>
          <cell r="L22273" t="str">
            <v>3045</v>
          </cell>
          <cell r="M22273" t="str">
            <v>V</v>
          </cell>
          <cell r="N22273">
            <v>800000</v>
          </cell>
        </row>
        <row r="22274">
          <cell r="A22274" t="str">
            <v>SP-MSN-WKL-EG-0504</v>
          </cell>
          <cell r="B22274" t="str">
            <v>CINT</v>
          </cell>
          <cell r="C22274" t="str">
            <v/>
          </cell>
          <cell r="D22274" t="str">
            <v>WEKEL POMPA SHOWFOU CVQ - 0512</v>
          </cell>
          <cell r="E22274">
            <v>0</v>
          </cell>
          <cell r="F22274" t="str">
            <v>ERSF</v>
          </cell>
          <cell r="G22274" t="str">
            <v>CI_OTH</v>
          </cell>
          <cell r="H22274" t="str">
            <v>PC</v>
          </cell>
          <cell r="I22274" t="str">
            <v>CPR</v>
          </cell>
          <cell r="J22274" t="str">
            <v/>
          </cell>
          <cell r="K22274" t="str">
            <v>ND</v>
          </cell>
          <cell r="L22274" t="str">
            <v>3045</v>
          </cell>
          <cell r="M22274" t="str">
            <v>V</v>
          </cell>
          <cell r="N22274">
            <v>800000</v>
          </cell>
        </row>
        <row r="22275">
          <cell r="A22275" t="str">
            <v>SP-MSN-WKL-EG-0505</v>
          </cell>
          <cell r="B22275" t="str">
            <v>CINT</v>
          </cell>
          <cell r="C22275" t="str">
            <v/>
          </cell>
          <cell r="D22275" t="str">
            <v>WEKEL MTR TECO 3 PHASE-37KW-50HP-1400RPM</v>
          </cell>
          <cell r="E22275">
            <v>0</v>
          </cell>
          <cell r="F22275" t="str">
            <v>ERSF</v>
          </cell>
          <cell r="G22275" t="str">
            <v>CI_SPART</v>
          </cell>
          <cell r="H22275" t="str">
            <v>PC</v>
          </cell>
          <cell r="I22275" t="str">
            <v>CPR</v>
          </cell>
          <cell r="J22275" t="str">
            <v/>
          </cell>
          <cell r="K22275" t="str">
            <v>PD</v>
          </cell>
          <cell r="L22275" t="str">
            <v>3045</v>
          </cell>
          <cell r="M22275" t="str">
            <v>V</v>
          </cell>
          <cell r="N22275">
            <v>7000000</v>
          </cell>
        </row>
        <row r="22276">
          <cell r="A22276" t="str">
            <v>SP-MSN-WKL-EG-0506</v>
          </cell>
          <cell r="B22276" t="str">
            <v>CINT</v>
          </cell>
          <cell r="C22276" t="str">
            <v/>
          </cell>
          <cell r="D22276" t="str">
            <v>WEKEL MOTOR 22 KW - 3HP - 47A - 2840 RPM</v>
          </cell>
          <cell r="E22276">
            <v>0</v>
          </cell>
          <cell r="F22276" t="str">
            <v>ERSF</v>
          </cell>
          <cell r="G22276" t="str">
            <v>CI_SPART</v>
          </cell>
          <cell r="H22276" t="str">
            <v>PC</v>
          </cell>
          <cell r="I22276" t="str">
            <v>CPR</v>
          </cell>
          <cell r="J22276" t="str">
            <v/>
          </cell>
          <cell r="K22276" t="str">
            <v>PD</v>
          </cell>
          <cell r="L22276" t="str">
            <v>3045</v>
          </cell>
          <cell r="M22276" t="str">
            <v>V</v>
          </cell>
          <cell r="N22276">
            <v>975000</v>
          </cell>
        </row>
        <row r="22277">
          <cell r="A22277" t="str">
            <v>SP-MSN-WKL-EG-0507</v>
          </cell>
          <cell r="B22277" t="str">
            <v>CINT</v>
          </cell>
          <cell r="C22277" t="str">
            <v/>
          </cell>
          <cell r="D22277" t="str">
            <v>WEKEL MOTOR 37 KW - 5HP-13,6A - 2885 RPM</v>
          </cell>
          <cell r="E22277">
            <v>0</v>
          </cell>
          <cell r="F22277" t="str">
            <v>ERSF</v>
          </cell>
          <cell r="G22277" t="str">
            <v>CI_SPART</v>
          </cell>
          <cell r="H22277" t="str">
            <v>PC</v>
          </cell>
          <cell r="I22277" t="str">
            <v>CPR</v>
          </cell>
          <cell r="J22277" t="str">
            <v/>
          </cell>
          <cell r="K22277" t="str">
            <v>PD</v>
          </cell>
          <cell r="L22277" t="str">
            <v>3045</v>
          </cell>
          <cell r="M22277" t="str">
            <v>V</v>
          </cell>
          <cell r="N22277">
            <v>1400000</v>
          </cell>
        </row>
        <row r="22278">
          <cell r="A22278" t="str">
            <v>SP-MSN-WKL-EG-0508</v>
          </cell>
          <cell r="B22278" t="str">
            <v>CINT</v>
          </cell>
          <cell r="C22278" t="str">
            <v/>
          </cell>
          <cell r="D22278" t="str">
            <v>WEKEL MOTOR LIFT 4KW-1.5HP-220/360V-1410</v>
          </cell>
          <cell r="E22278">
            <v>0</v>
          </cell>
          <cell r="F22278" t="str">
            <v>ERSF</v>
          </cell>
          <cell r="G22278" t="str">
            <v>CI_SPART</v>
          </cell>
          <cell r="H22278" t="str">
            <v>PC</v>
          </cell>
          <cell r="I22278" t="str">
            <v>CPR</v>
          </cell>
          <cell r="J22278" t="str">
            <v/>
          </cell>
          <cell r="K22278" t="str">
            <v>PD</v>
          </cell>
          <cell r="L22278" t="str">
            <v>3045</v>
          </cell>
          <cell r="M22278" t="str">
            <v>V</v>
          </cell>
          <cell r="N22278">
            <v>850000</v>
          </cell>
        </row>
        <row r="22279">
          <cell r="A22279" t="str">
            <v>SP-MSN-WKL-EG-0509</v>
          </cell>
          <cell r="B22279" t="str">
            <v>CINT</v>
          </cell>
          <cell r="C22279" t="str">
            <v/>
          </cell>
          <cell r="D22279" t="str">
            <v>WEKEL MOTOR EDGE 1KW-220/360V-1440/1720</v>
          </cell>
          <cell r="E22279">
            <v>0</v>
          </cell>
          <cell r="F22279" t="str">
            <v>ERSF</v>
          </cell>
          <cell r="G22279" t="str">
            <v>CI_SPART</v>
          </cell>
          <cell r="H22279" t="str">
            <v>PC</v>
          </cell>
          <cell r="I22279" t="str">
            <v>CPR</v>
          </cell>
          <cell r="J22279" t="str">
            <v/>
          </cell>
          <cell r="K22279" t="str">
            <v>PD</v>
          </cell>
          <cell r="L22279" t="str">
            <v>3045</v>
          </cell>
          <cell r="M22279" t="str">
            <v>V</v>
          </cell>
          <cell r="N22279">
            <v>475000</v>
          </cell>
        </row>
        <row r="22280">
          <cell r="A22280" t="str">
            <v>SP-MSN-WKL-EG-0510</v>
          </cell>
          <cell r="B22280" t="str">
            <v>CINT</v>
          </cell>
          <cell r="C22280" t="str">
            <v/>
          </cell>
          <cell r="D22280" t="str">
            <v>WEKEL MOTOR AIRMAN 75 KW / 100 HP</v>
          </cell>
          <cell r="E22280">
            <v>0</v>
          </cell>
          <cell r="F22280" t="str">
            <v>ERSF</v>
          </cell>
          <cell r="G22280" t="str">
            <v>CI_SPART</v>
          </cell>
          <cell r="H22280" t="str">
            <v>PC</v>
          </cell>
          <cell r="I22280" t="str">
            <v>CPR</v>
          </cell>
          <cell r="J22280" t="str">
            <v/>
          </cell>
          <cell r="K22280" t="str">
            <v>PD</v>
          </cell>
          <cell r="L22280" t="str">
            <v>3045</v>
          </cell>
          <cell r="M22280" t="str">
            <v>V</v>
          </cell>
          <cell r="N22280">
            <v>14300000</v>
          </cell>
        </row>
        <row r="22281">
          <cell r="A22281" t="str">
            <v>SP-MSN-WKL-EG-0511</v>
          </cell>
          <cell r="B22281" t="str">
            <v>CINT</v>
          </cell>
          <cell r="C22281" t="str">
            <v/>
          </cell>
          <cell r="D22281" t="str">
            <v>WEKEL COIL BRAKE SON-YI AC380V</v>
          </cell>
          <cell r="E22281">
            <v>0</v>
          </cell>
          <cell r="F22281" t="str">
            <v>ERSF</v>
          </cell>
          <cell r="G22281" t="str">
            <v>CI_SPART</v>
          </cell>
          <cell r="H22281" t="str">
            <v>PC</v>
          </cell>
          <cell r="I22281" t="str">
            <v>CPR</v>
          </cell>
          <cell r="J22281" t="str">
            <v/>
          </cell>
          <cell r="K22281" t="str">
            <v>PD</v>
          </cell>
          <cell r="L22281" t="str">
            <v>3045</v>
          </cell>
          <cell r="M22281" t="str">
            <v>V</v>
          </cell>
          <cell r="N22281">
            <v>10</v>
          </cell>
        </row>
        <row r="22282">
          <cell r="A22282" t="str">
            <v>SP-MSN-WKL-EG-0512</v>
          </cell>
          <cell r="B22282" t="str">
            <v>CINT</v>
          </cell>
          <cell r="C22282" t="str">
            <v/>
          </cell>
          <cell r="D22282" t="str">
            <v>WEKEL OTOR 0.5HP-220V-4A</v>
          </cell>
          <cell r="E22282">
            <v>0</v>
          </cell>
          <cell r="F22282" t="str">
            <v>ERSF</v>
          </cell>
          <cell r="G22282" t="str">
            <v>CI_SPART</v>
          </cell>
          <cell r="H22282" t="str">
            <v>PC</v>
          </cell>
          <cell r="I22282" t="str">
            <v>CPR</v>
          </cell>
          <cell r="J22282" t="str">
            <v/>
          </cell>
          <cell r="K22282" t="str">
            <v>PD</v>
          </cell>
          <cell r="L22282" t="str">
            <v>3045</v>
          </cell>
          <cell r="M22282" t="str">
            <v>V</v>
          </cell>
          <cell r="N22282">
            <v>10</v>
          </cell>
        </row>
        <row r="22283">
          <cell r="A22283" t="str">
            <v>SP-MSN-WPR-EG-0502</v>
          </cell>
          <cell r="B22283" t="str">
            <v>CINT</v>
          </cell>
          <cell r="C22283" t="str">
            <v/>
          </cell>
          <cell r="D22283" t="str">
            <v>BS10S - 6251 CLOTH WIPER</v>
          </cell>
          <cell r="E22283">
            <v>0</v>
          </cell>
          <cell r="F22283" t="str">
            <v>ERSF</v>
          </cell>
          <cell r="G22283" t="str">
            <v>CI_OTH</v>
          </cell>
          <cell r="H22283" t="str">
            <v>PC</v>
          </cell>
          <cell r="I22283" t="str">
            <v>CPR</v>
          </cell>
          <cell r="J22283" t="str">
            <v/>
          </cell>
          <cell r="K22283" t="str">
            <v>ND</v>
          </cell>
          <cell r="L22283" t="str">
            <v>3045</v>
          </cell>
          <cell r="M22283" t="str">
            <v>V</v>
          </cell>
          <cell r="N22283">
            <v>0</v>
          </cell>
        </row>
        <row r="22284">
          <cell r="A22284" t="str">
            <v>SP-MTS-000-EG-0001</v>
          </cell>
          <cell r="B22284" t="str">
            <v>CINT</v>
          </cell>
          <cell r="C22284" t="str">
            <v/>
          </cell>
          <cell r="D22284" t="str">
            <v>HEX BOLT M8 X 30 MM STAINLESS</v>
          </cell>
          <cell r="E22284">
            <v>0</v>
          </cell>
          <cell r="F22284" t="str">
            <v>ERSF</v>
          </cell>
          <cell r="G22284" t="str">
            <v>CI_OTH</v>
          </cell>
          <cell r="H22284" t="str">
            <v>PC</v>
          </cell>
          <cell r="I22284" t="str">
            <v>CPR</v>
          </cell>
          <cell r="J22284" t="str">
            <v/>
          </cell>
          <cell r="K22284" t="str">
            <v>PD</v>
          </cell>
          <cell r="L22284" t="str">
            <v>3045</v>
          </cell>
          <cell r="M22284" t="str">
            <v>V</v>
          </cell>
          <cell r="N22284">
            <v>5000</v>
          </cell>
        </row>
        <row r="22285">
          <cell r="A22285" t="str">
            <v>SP-MTS-BES-EG-0001</v>
          </cell>
          <cell r="B22285" t="str">
            <v>CINT</v>
          </cell>
          <cell r="C22285" t="str">
            <v/>
          </cell>
          <cell r="D22285" t="str">
            <v>PEN ROLL SET 5 MM</v>
          </cell>
          <cell r="E22285">
            <v>44924</v>
          </cell>
          <cell r="F22285" t="str">
            <v>ERSF</v>
          </cell>
          <cell r="G22285" t="str">
            <v>CI_OTH</v>
          </cell>
          <cell r="H22285" t="str">
            <v>PC</v>
          </cell>
          <cell r="I22285" t="str">
            <v>CPR</v>
          </cell>
          <cell r="J22285" t="str">
            <v/>
          </cell>
          <cell r="K22285" t="str">
            <v>ND</v>
          </cell>
          <cell r="L22285" t="str">
            <v>3045</v>
          </cell>
          <cell r="M22285" t="str">
            <v>V</v>
          </cell>
          <cell r="N22285">
            <v>4333</v>
          </cell>
        </row>
        <row r="22286">
          <cell r="A22286" t="str">
            <v>SP-MTS-BES-EG-0002</v>
          </cell>
          <cell r="B22286" t="str">
            <v>CINT</v>
          </cell>
          <cell r="C22286" t="str">
            <v/>
          </cell>
          <cell r="D22286" t="str">
            <v>BESI SLD DIA 350 X 80</v>
          </cell>
          <cell r="E22286">
            <v>0</v>
          </cell>
          <cell r="F22286" t="str">
            <v>ERSF</v>
          </cell>
          <cell r="G22286" t="str">
            <v>CI_OTH</v>
          </cell>
          <cell r="H22286" t="str">
            <v>PC</v>
          </cell>
          <cell r="I22286" t="str">
            <v>CPR</v>
          </cell>
          <cell r="J22286" t="str">
            <v/>
          </cell>
          <cell r="K22286" t="str">
            <v>ND</v>
          </cell>
          <cell r="L22286" t="str">
            <v>3045</v>
          </cell>
          <cell r="M22286" t="str">
            <v>V</v>
          </cell>
          <cell r="N22286">
            <v>11450000</v>
          </cell>
        </row>
        <row r="22287">
          <cell r="A22287" t="str">
            <v>SP-MTS-BES-EG-0003</v>
          </cell>
          <cell r="B22287" t="str">
            <v>CINT</v>
          </cell>
          <cell r="C22287" t="str">
            <v/>
          </cell>
          <cell r="D22287" t="str">
            <v>BESI SLD DIA 350 X 90</v>
          </cell>
          <cell r="E22287">
            <v>0</v>
          </cell>
          <cell r="F22287" t="str">
            <v>ERSF</v>
          </cell>
          <cell r="G22287" t="str">
            <v>CI_OTH</v>
          </cell>
          <cell r="H22287" t="str">
            <v>PC</v>
          </cell>
          <cell r="I22287" t="str">
            <v>CPR</v>
          </cell>
          <cell r="J22287" t="str">
            <v/>
          </cell>
          <cell r="K22287" t="str">
            <v>ND</v>
          </cell>
          <cell r="L22287" t="str">
            <v>3045</v>
          </cell>
          <cell r="M22287" t="str">
            <v>V</v>
          </cell>
          <cell r="N22287">
            <v>12800000</v>
          </cell>
        </row>
        <row r="22288">
          <cell r="A22288" t="str">
            <v>SP-MTS-BES-EG-0004</v>
          </cell>
          <cell r="B22288" t="str">
            <v>CINT</v>
          </cell>
          <cell r="C22288" t="str">
            <v/>
          </cell>
          <cell r="D22288" t="str">
            <v>BESI SLD 22 X 40 X 550</v>
          </cell>
          <cell r="E22288">
            <v>0</v>
          </cell>
          <cell r="F22288" t="str">
            <v>ERSF</v>
          </cell>
          <cell r="G22288" t="str">
            <v>CI_OTH</v>
          </cell>
          <cell r="H22288" t="str">
            <v>PC</v>
          </cell>
          <cell r="I22288" t="str">
            <v>CPR</v>
          </cell>
          <cell r="J22288" t="str">
            <v/>
          </cell>
          <cell r="K22288" t="str">
            <v>ND</v>
          </cell>
          <cell r="L22288" t="str">
            <v>3045</v>
          </cell>
          <cell r="M22288" t="str">
            <v>V</v>
          </cell>
          <cell r="N22288">
            <v>675000</v>
          </cell>
        </row>
        <row r="22289">
          <cell r="A22289" t="str">
            <v>SP-MTS-BES-EG-0503</v>
          </cell>
          <cell r="B22289" t="str">
            <v>CINT</v>
          </cell>
          <cell r="C22289" t="str">
            <v/>
          </cell>
          <cell r="D22289" t="str">
            <v>BESI ASTAL DIA 10 X 6000</v>
          </cell>
          <cell r="E22289">
            <v>0</v>
          </cell>
          <cell r="F22289" t="str">
            <v>ERSF</v>
          </cell>
          <cell r="G22289" t="str">
            <v>CI_BESI</v>
          </cell>
          <cell r="H22289" t="str">
            <v>PC</v>
          </cell>
          <cell r="I22289" t="str">
            <v>CPR</v>
          </cell>
          <cell r="J22289" t="str">
            <v/>
          </cell>
          <cell r="K22289" t="str">
            <v>ND</v>
          </cell>
          <cell r="L22289" t="str">
            <v>3045</v>
          </cell>
          <cell r="M22289" t="str">
            <v>V</v>
          </cell>
          <cell r="N22289">
            <v>90000</v>
          </cell>
        </row>
        <row r="22290">
          <cell r="A22290" t="str">
            <v>SP-MTS-BES-EG-0504</v>
          </cell>
          <cell r="B22290" t="str">
            <v>CINT</v>
          </cell>
          <cell r="C22290" t="str">
            <v/>
          </cell>
          <cell r="D22290" t="str">
            <v>BESI SIKU T.3 X 30 X 30 X 6000</v>
          </cell>
          <cell r="E22290">
            <v>0</v>
          </cell>
          <cell r="F22290" t="str">
            <v>ERSF</v>
          </cell>
          <cell r="G22290" t="str">
            <v>CI_BESI</v>
          </cell>
          <cell r="H22290" t="str">
            <v>PC</v>
          </cell>
          <cell r="I22290" t="str">
            <v>CPR</v>
          </cell>
          <cell r="J22290" t="str">
            <v/>
          </cell>
          <cell r="K22290" t="str">
            <v>ND</v>
          </cell>
          <cell r="L22290" t="str">
            <v>3045</v>
          </cell>
          <cell r="M22290" t="str">
            <v>V</v>
          </cell>
          <cell r="N22290">
            <v>87500</v>
          </cell>
        </row>
        <row r="22291">
          <cell r="A22291" t="str">
            <v>SP-MTS-BES-EG-0505</v>
          </cell>
          <cell r="B22291" t="str">
            <v>CINT</v>
          </cell>
          <cell r="C22291" t="str">
            <v/>
          </cell>
          <cell r="D22291" t="str">
            <v>BESI SIKU T.5 X 50/50 X 6000</v>
          </cell>
          <cell r="E22291">
            <v>0</v>
          </cell>
          <cell r="F22291" t="str">
            <v>ERSF</v>
          </cell>
          <cell r="G22291" t="str">
            <v>CI_BESI</v>
          </cell>
          <cell r="H22291" t="str">
            <v>PC</v>
          </cell>
          <cell r="I22291" t="str">
            <v>CPR</v>
          </cell>
          <cell r="J22291" t="str">
            <v/>
          </cell>
          <cell r="K22291" t="str">
            <v>ND</v>
          </cell>
          <cell r="L22291" t="str">
            <v>3045</v>
          </cell>
          <cell r="M22291" t="str">
            <v>V</v>
          </cell>
          <cell r="N22291">
            <v>336000</v>
          </cell>
        </row>
        <row r="22292">
          <cell r="A22292" t="str">
            <v>SP-MTS-BES-EG-0506</v>
          </cell>
          <cell r="B22292" t="str">
            <v>CINT</v>
          </cell>
          <cell r="C22292" t="str">
            <v/>
          </cell>
          <cell r="D22292" t="str">
            <v>MILD STEEL DIA 60 X 500</v>
          </cell>
          <cell r="E22292">
            <v>0</v>
          </cell>
          <cell r="F22292" t="str">
            <v>ERSF</v>
          </cell>
          <cell r="G22292" t="str">
            <v>CI_BESI</v>
          </cell>
          <cell r="H22292" t="str">
            <v>PC</v>
          </cell>
          <cell r="I22292" t="str">
            <v>CPR</v>
          </cell>
          <cell r="J22292" t="str">
            <v/>
          </cell>
          <cell r="K22292" t="str">
            <v>ND</v>
          </cell>
          <cell r="L22292" t="str">
            <v>3045</v>
          </cell>
          <cell r="M22292" t="str">
            <v>V</v>
          </cell>
          <cell r="N22292">
            <v>0</v>
          </cell>
        </row>
        <row r="22293">
          <cell r="A22293" t="str">
            <v>SP-MTS-DIE-EG-0507</v>
          </cell>
          <cell r="B22293" t="str">
            <v>CINT</v>
          </cell>
          <cell r="C22293" t="str">
            <v/>
          </cell>
          <cell r="D22293" t="str">
            <v>DIES BENDING BRACKET SEAT</v>
          </cell>
          <cell r="E22293">
            <v>0</v>
          </cell>
          <cell r="F22293" t="str">
            <v>ERSF</v>
          </cell>
          <cell r="G22293" t="str">
            <v>CI_OTH</v>
          </cell>
          <cell r="H22293" t="str">
            <v>PC</v>
          </cell>
          <cell r="I22293" t="str">
            <v>CPR</v>
          </cell>
          <cell r="J22293" t="str">
            <v/>
          </cell>
          <cell r="K22293" t="str">
            <v>ND</v>
          </cell>
          <cell r="L22293" t="str">
            <v>3045</v>
          </cell>
          <cell r="M22293" t="str">
            <v>V</v>
          </cell>
          <cell r="N22293">
            <v>0</v>
          </cell>
        </row>
        <row r="22294">
          <cell r="A22294" t="str">
            <v>SP-MTS-DIE-EG-0508</v>
          </cell>
          <cell r="B22294" t="str">
            <v>CINT</v>
          </cell>
          <cell r="C22294" t="str">
            <v/>
          </cell>
          <cell r="D22294" t="str">
            <v>DIES BLANKING PIERCHING BASE PLATE</v>
          </cell>
          <cell r="E22294">
            <v>0</v>
          </cell>
          <cell r="F22294" t="str">
            <v>ERSF</v>
          </cell>
          <cell r="G22294" t="str">
            <v>CI_OTH</v>
          </cell>
          <cell r="H22294" t="str">
            <v>PC</v>
          </cell>
          <cell r="I22294" t="str">
            <v>CPR</v>
          </cell>
          <cell r="J22294" t="str">
            <v/>
          </cell>
          <cell r="K22294" t="str">
            <v>ND</v>
          </cell>
          <cell r="L22294" t="str">
            <v>3045</v>
          </cell>
          <cell r="M22294" t="str">
            <v>V</v>
          </cell>
          <cell r="N22294">
            <v>0</v>
          </cell>
        </row>
        <row r="22295">
          <cell r="A22295" t="str">
            <v>SP-MTS-DIE-EG-0509</v>
          </cell>
          <cell r="B22295" t="str">
            <v>CINT</v>
          </cell>
          <cell r="C22295" t="str">
            <v/>
          </cell>
          <cell r="D22295" t="str">
            <v>DIES BLANKING PIERCHING BRACKET SEAT</v>
          </cell>
          <cell r="E22295">
            <v>0</v>
          </cell>
          <cell r="F22295" t="str">
            <v>ERSF</v>
          </cell>
          <cell r="G22295" t="str">
            <v>CI_OTH</v>
          </cell>
          <cell r="H22295" t="str">
            <v>PC</v>
          </cell>
          <cell r="I22295" t="str">
            <v>CPR</v>
          </cell>
          <cell r="J22295" t="str">
            <v/>
          </cell>
          <cell r="K22295" t="str">
            <v>ND</v>
          </cell>
          <cell r="L22295" t="str">
            <v>3045</v>
          </cell>
          <cell r="M22295" t="str">
            <v>V</v>
          </cell>
          <cell r="N22295">
            <v>0</v>
          </cell>
        </row>
        <row r="22296">
          <cell r="A22296" t="str">
            <v>SP-MTS-DIE-EG-0510</v>
          </cell>
          <cell r="B22296" t="str">
            <v>CINT</v>
          </cell>
          <cell r="C22296" t="str">
            <v/>
          </cell>
          <cell r="D22296" t="str">
            <v>DIES BLANKING PIERCHING HOLDER SEAT</v>
          </cell>
          <cell r="E22296">
            <v>0</v>
          </cell>
          <cell r="F22296" t="str">
            <v>ERSF</v>
          </cell>
          <cell r="G22296" t="str">
            <v>CI_OTH</v>
          </cell>
          <cell r="H22296" t="str">
            <v>PC</v>
          </cell>
          <cell r="I22296" t="str">
            <v>CPR</v>
          </cell>
          <cell r="J22296" t="str">
            <v/>
          </cell>
          <cell r="K22296" t="str">
            <v>ND</v>
          </cell>
          <cell r="L22296" t="str">
            <v>3045</v>
          </cell>
          <cell r="M22296" t="str">
            <v>V</v>
          </cell>
          <cell r="N22296">
            <v>0</v>
          </cell>
        </row>
        <row r="22297">
          <cell r="A22297" t="str">
            <v>SP-MTS-DIE-EG-0511</v>
          </cell>
          <cell r="B22297" t="str">
            <v>CINT</v>
          </cell>
          <cell r="C22297" t="str">
            <v/>
          </cell>
          <cell r="D22297" t="str">
            <v>DIES CUTTING BRACKET BACK</v>
          </cell>
          <cell r="E22297">
            <v>0</v>
          </cell>
          <cell r="F22297" t="str">
            <v>ERSF</v>
          </cell>
          <cell r="G22297" t="str">
            <v>CI_OTH</v>
          </cell>
          <cell r="H22297" t="str">
            <v>PC</v>
          </cell>
          <cell r="I22297" t="str">
            <v>CPR</v>
          </cell>
          <cell r="J22297" t="str">
            <v/>
          </cell>
          <cell r="K22297" t="str">
            <v>ND</v>
          </cell>
          <cell r="L22297" t="str">
            <v>3045</v>
          </cell>
          <cell r="M22297" t="str">
            <v>V</v>
          </cell>
          <cell r="N22297">
            <v>0</v>
          </cell>
        </row>
        <row r="22298">
          <cell r="A22298" t="str">
            <v>SP-MTS-DIE-EG-0512</v>
          </cell>
          <cell r="B22298" t="str">
            <v>CINT</v>
          </cell>
          <cell r="C22298" t="str">
            <v/>
          </cell>
          <cell r="D22298" t="str">
            <v>DIES CUTTING SEAT PLATE R-L</v>
          </cell>
          <cell r="E22298">
            <v>0</v>
          </cell>
          <cell r="F22298" t="str">
            <v>ERSF</v>
          </cell>
          <cell r="G22298" t="str">
            <v>CI_OTH</v>
          </cell>
          <cell r="H22298" t="str">
            <v>PC</v>
          </cell>
          <cell r="I22298" t="str">
            <v>CPR</v>
          </cell>
          <cell r="J22298" t="str">
            <v/>
          </cell>
          <cell r="K22298" t="str">
            <v>ND</v>
          </cell>
          <cell r="L22298" t="str">
            <v>3045</v>
          </cell>
          <cell r="M22298" t="str">
            <v>V</v>
          </cell>
          <cell r="N22298">
            <v>0</v>
          </cell>
        </row>
        <row r="22299">
          <cell r="A22299" t="str">
            <v>SP-MTS-DIE-EG-0513</v>
          </cell>
          <cell r="B22299" t="str">
            <v>CINT</v>
          </cell>
          <cell r="C22299" t="str">
            <v/>
          </cell>
          <cell r="D22299" t="str">
            <v>DIES FORMING BRACKET BACK ATC</v>
          </cell>
          <cell r="E22299">
            <v>0</v>
          </cell>
          <cell r="F22299" t="str">
            <v>ERSF</v>
          </cell>
          <cell r="G22299" t="str">
            <v>CI_OTH</v>
          </cell>
          <cell r="H22299" t="str">
            <v>PC</v>
          </cell>
          <cell r="I22299" t="str">
            <v>CPR</v>
          </cell>
          <cell r="J22299" t="str">
            <v/>
          </cell>
          <cell r="K22299" t="str">
            <v>ND</v>
          </cell>
          <cell r="L22299" t="str">
            <v>3045</v>
          </cell>
          <cell r="M22299" t="str">
            <v>V</v>
          </cell>
          <cell r="N22299">
            <v>0</v>
          </cell>
        </row>
        <row r="22300">
          <cell r="A22300" t="str">
            <v>SP-MTS-DIE-EG-0514</v>
          </cell>
          <cell r="B22300" t="str">
            <v>CINT</v>
          </cell>
          <cell r="C22300" t="str">
            <v/>
          </cell>
          <cell r="D22300" t="str">
            <v>DIES PEARCHING BRACKET BACK</v>
          </cell>
          <cell r="E22300">
            <v>0</v>
          </cell>
          <cell r="F22300" t="str">
            <v>ERSF</v>
          </cell>
          <cell r="G22300" t="str">
            <v>CI_OTH</v>
          </cell>
          <cell r="H22300" t="str">
            <v>PC</v>
          </cell>
          <cell r="I22300" t="str">
            <v>CPR</v>
          </cell>
          <cell r="J22300" t="str">
            <v/>
          </cell>
          <cell r="K22300" t="str">
            <v>ND</v>
          </cell>
          <cell r="L22300" t="str">
            <v>3045</v>
          </cell>
          <cell r="M22300" t="str">
            <v>V</v>
          </cell>
          <cell r="N22300">
            <v>0</v>
          </cell>
        </row>
        <row r="22301">
          <cell r="A22301" t="str">
            <v>SP-MTS-DIE-EG-0515</v>
          </cell>
          <cell r="B22301" t="str">
            <v>CINT</v>
          </cell>
          <cell r="C22301" t="str">
            <v/>
          </cell>
          <cell r="D22301" t="str">
            <v>DIES PIERCHING ROTARY PIPE</v>
          </cell>
          <cell r="E22301">
            <v>0</v>
          </cell>
          <cell r="F22301" t="str">
            <v>ERSF</v>
          </cell>
          <cell r="G22301" t="str">
            <v>CI_OTH</v>
          </cell>
          <cell r="H22301" t="str">
            <v>PC</v>
          </cell>
          <cell r="I22301" t="str">
            <v>CPR</v>
          </cell>
          <cell r="J22301" t="str">
            <v/>
          </cell>
          <cell r="K22301" t="str">
            <v>ND</v>
          </cell>
          <cell r="L22301" t="str">
            <v>3045</v>
          </cell>
          <cell r="M22301" t="str">
            <v>V</v>
          </cell>
          <cell r="N22301">
            <v>0</v>
          </cell>
        </row>
        <row r="22302">
          <cell r="A22302" t="str">
            <v>SP-MTS-DIE-EG-0516</v>
          </cell>
          <cell r="B22302" t="str">
            <v>CINT</v>
          </cell>
          <cell r="C22302" t="str">
            <v/>
          </cell>
          <cell r="D22302" t="str">
            <v>DIES PIERCHING SEAT PLATE BELAKANG</v>
          </cell>
          <cell r="E22302">
            <v>0</v>
          </cell>
          <cell r="F22302" t="str">
            <v>ERSF</v>
          </cell>
          <cell r="G22302" t="str">
            <v>CI_OTH</v>
          </cell>
          <cell r="H22302" t="str">
            <v>PC</v>
          </cell>
          <cell r="I22302" t="str">
            <v>CPR</v>
          </cell>
          <cell r="J22302" t="str">
            <v/>
          </cell>
          <cell r="K22302" t="str">
            <v>ND</v>
          </cell>
          <cell r="L22302" t="str">
            <v>3045</v>
          </cell>
          <cell r="M22302" t="str">
            <v>V</v>
          </cell>
          <cell r="N22302">
            <v>0</v>
          </cell>
        </row>
        <row r="22303">
          <cell r="A22303" t="str">
            <v>SP-MTS-DIE-EG-0517</v>
          </cell>
          <cell r="B22303" t="str">
            <v>CINT</v>
          </cell>
          <cell r="C22303" t="str">
            <v/>
          </cell>
          <cell r="D22303" t="str">
            <v>DIES PIERCHING SEAT PLATE R-L</v>
          </cell>
          <cell r="E22303">
            <v>0</v>
          </cell>
          <cell r="F22303" t="str">
            <v>ERSF</v>
          </cell>
          <cell r="G22303" t="str">
            <v>CI_OTH</v>
          </cell>
          <cell r="H22303" t="str">
            <v>PC</v>
          </cell>
          <cell r="I22303" t="str">
            <v>CPR</v>
          </cell>
          <cell r="J22303" t="str">
            <v/>
          </cell>
          <cell r="K22303" t="str">
            <v>ND</v>
          </cell>
          <cell r="L22303" t="str">
            <v>3045</v>
          </cell>
          <cell r="M22303" t="str">
            <v>V</v>
          </cell>
          <cell r="N22303">
            <v>0</v>
          </cell>
        </row>
        <row r="22304">
          <cell r="A22304" t="str">
            <v>SP-MTS-DIE-EG-0518</v>
          </cell>
          <cell r="B22304" t="str">
            <v>CINT</v>
          </cell>
          <cell r="C22304" t="str">
            <v/>
          </cell>
          <cell r="D22304" t="str">
            <v>DIES V-BENDING BRACKET BACK ATC</v>
          </cell>
          <cell r="E22304">
            <v>0</v>
          </cell>
          <cell r="F22304" t="str">
            <v>ERSF</v>
          </cell>
          <cell r="G22304" t="str">
            <v>CI_OTH</v>
          </cell>
          <cell r="H22304" t="str">
            <v>PC</v>
          </cell>
          <cell r="I22304" t="str">
            <v>CPR</v>
          </cell>
          <cell r="J22304" t="str">
            <v/>
          </cell>
          <cell r="K22304" t="str">
            <v>ND</v>
          </cell>
          <cell r="L22304" t="str">
            <v>3045</v>
          </cell>
          <cell r="M22304" t="str">
            <v>V</v>
          </cell>
          <cell r="N22304">
            <v>0</v>
          </cell>
        </row>
        <row r="22305">
          <cell r="A22305" t="str">
            <v>SP-MTS-FAS-EG-0001</v>
          </cell>
          <cell r="B22305" t="str">
            <v>CINT</v>
          </cell>
          <cell r="C22305" t="str">
            <v/>
          </cell>
          <cell r="D22305" t="str">
            <v>BOLT LM 10 X 1.5 X 100</v>
          </cell>
          <cell r="E22305">
            <v>0</v>
          </cell>
          <cell r="F22305" t="str">
            <v>ERSF</v>
          </cell>
          <cell r="G22305" t="str">
            <v>CI_BOLT</v>
          </cell>
          <cell r="H22305" t="str">
            <v>PC</v>
          </cell>
          <cell r="I22305" t="str">
            <v>CPR</v>
          </cell>
          <cell r="J22305" t="str">
            <v/>
          </cell>
          <cell r="K22305" t="str">
            <v>ND</v>
          </cell>
          <cell r="L22305" t="str">
            <v>3045</v>
          </cell>
          <cell r="M22305" t="str">
            <v>V</v>
          </cell>
          <cell r="N22305">
            <v>7222</v>
          </cell>
        </row>
        <row r="22306">
          <cell r="A22306" t="str">
            <v>SP-MTS-FAS-EG-0002</v>
          </cell>
          <cell r="B22306" t="str">
            <v>CINT</v>
          </cell>
          <cell r="C22306" t="str">
            <v/>
          </cell>
          <cell r="D22306" t="str">
            <v>BOLT LM 10 X 1.5 X 130</v>
          </cell>
          <cell r="E22306">
            <v>0</v>
          </cell>
          <cell r="F22306" t="str">
            <v>ERSF</v>
          </cell>
          <cell r="G22306" t="str">
            <v>CI_BOLT</v>
          </cell>
          <cell r="H22306" t="str">
            <v>PC</v>
          </cell>
          <cell r="I22306" t="str">
            <v>CPR</v>
          </cell>
          <cell r="J22306" t="str">
            <v/>
          </cell>
          <cell r="K22306" t="str">
            <v>ND</v>
          </cell>
          <cell r="L22306" t="str">
            <v>3045</v>
          </cell>
          <cell r="M22306" t="str">
            <v>V</v>
          </cell>
          <cell r="N22306">
            <v>9500</v>
          </cell>
        </row>
        <row r="22307">
          <cell r="A22307" t="str">
            <v>SP-MTS-FAS-EG-0003</v>
          </cell>
          <cell r="B22307" t="str">
            <v>CINT</v>
          </cell>
          <cell r="C22307" t="str">
            <v/>
          </cell>
          <cell r="D22307" t="str">
            <v>BOLT LM 10 X 1.5 X 140</v>
          </cell>
          <cell r="E22307">
            <v>0</v>
          </cell>
          <cell r="F22307" t="str">
            <v>ERSF</v>
          </cell>
          <cell r="G22307" t="str">
            <v>CI_BOLT</v>
          </cell>
          <cell r="H22307" t="str">
            <v>PC</v>
          </cell>
          <cell r="I22307" t="str">
            <v>CPR</v>
          </cell>
          <cell r="J22307" t="str">
            <v/>
          </cell>
          <cell r="K22307" t="str">
            <v>ND</v>
          </cell>
          <cell r="L22307" t="str">
            <v>3045</v>
          </cell>
          <cell r="M22307" t="str">
            <v>V</v>
          </cell>
          <cell r="N22307">
            <v>24649</v>
          </cell>
        </row>
        <row r="22308">
          <cell r="A22308" t="str">
            <v>SP-MTS-FAS-EG-0004</v>
          </cell>
          <cell r="B22308" t="str">
            <v>CINT</v>
          </cell>
          <cell r="C22308" t="str">
            <v/>
          </cell>
          <cell r="D22308" t="str">
            <v>BOLT LM 10 X 1.5 X 15</v>
          </cell>
          <cell r="E22308">
            <v>0</v>
          </cell>
          <cell r="F22308" t="str">
            <v>ERSF</v>
          </cell>
          <cell r="G22308" t="str">
            <v>CI_BOLT</v>
          </cell>
          <cell r="H22308" t="str">
            <v>PC</v>
          </cell>
          <cell r="I22308" t="str">
            <v>CPR</v>
          </cell>
          <cell r="J22308" t="str">
            <v/>
          </cell>
          <cell r="K22308" t="str">
            <v>ND</v>
          </cell>
          <cell r="L22308" t="str">
            <v>3045</v>
          </cell>
          <cell r="M22308" t="str">
            <v>V</v>
          </cell>
          <cell r="N22308">
            <v>1550</v>
          </cell>
        </row>
        <row r="22309">
          <cell r="A22309" t="str">
            <v>SP-MTS-FAS-EG-0005</v>
          </cell>
          <cell r="B22309" t="str">
            <v>CINT</v>
          </cell>
          <cell r="C22309" t="str">
            <v/>
          </cell>
          <cell r="D22309" t="str">
            <v>BOLT LM 10 X 1.5 X 20</v>
          </cell>
          <cell r="E22309">
            <v>0</v>
          </cell>
          <cell r="F22309" t="str">
            <v>ERSF</v>
          </cell>
          <cell r="G22309" t="str">
            <v>CI_BOLT</v>
          </cell>
          <cell r="H22309" t="str">
            <v>PC</v>
          </cell>
          <cell r="I22309" t="str">
            <v>CPR</v>
          </cell>
          <cell r="J22309" t="str">
            <v/>
          </cell>
          <cell r="K22309" t="str">
            <v>ND</v>
          </cell>
          <cell r="L22309" t="str">
            <v>3045</v>
          </cell>
          <cell r="M22309" t="str">
            <v>V</v>
          </cell>
          <cell r="N22309">
            <v>3500</v>
          </cell>
        </row>
        <row r="22310">
          <cell r="A22310" t="str">
            <v>SP-MTS-FAS-EG-0006</v>
          </cell>
          <cell r="B22310" t="str">
            <v>CINT</v>
          </cell>
          <cell r="C22310" t="str">
            <v/>
          </cell>
          <cell r="D22310" t="str">
            <v>BOLT LM 10 X 1.5 X 25</v>
          </cell>
          <cell r="E22310">
            <v>0</v>
          </cell>
          <cell r="F22310" t="str">
            <v>ERSF</v>
          </cell>
          <cell r="G22310" t="str">
            <v>CI_BOLT</v>
          </cell>
          <cell r="H22310" t="str">
            <v>PC</v>
          </cell>
          <cell r="I22310" t="str">
            <v>CPR</v>
          </cell>
          <cell r="J22310" t="str">
            <v/>
          </cell>
          <cell r="K22310" t="str">
            <v>ND</v>
          </cell>
          <cell r="L22310" t="str">
            <v>3045</v>
          </cell>
          <cell r="M22310" t="str">
            <v>V</v>
          </cell>
          <cell r="N22310">
            <v>1672</v>
          </cell>
        </row>
        <row r="22311">
          <cell r="A22311" t="str">
            <v>SP-MTS-FAS-EG-0007</v>
          </cell>
          <cell r="B22311" t="str">
            <v>CINT</v>
          </cell>
          <cell r="C22311" t="str">
            <v/>
          </cell>
          <cell r="D22311" t="str">
            <v>BOLT LM 10 X 1.5 X 30</v>
          </cell>
          <cell r="E22311">
            <v>0</v>
          </cell>
          <cell r="F22311" t="str">
            <v>ERSF</v>
          </cell>
          <cell r="G22311" t="str">
            <v>CI_BOLT</v>
          </cell>
          <cell r="H22311" t="str">
            <v>PC</v>
          </cell>
          <cell r="I22311" t="str">
            <v>CPR</v>
          </cell>
          <cell r="J22311" t="str">
            <v/>
          </cell>
          <cell r="K22311" t="str">
            <v>ND</v>
          </cell>
          <cell r="L22311" t="str">
            <v>3045</v>
          </cell>
          <cell r="M22311" t="str">
            <v>V</v>
          </cell>
          <cell r="N22311">
            <v>2666</v>
          </cell>
        </row>
        <row r="22312">
          <cell r="A22312" t="str">
            <v>SP-MTS-FAS-EG-0008</v>
          </cell>
          <cell r="B22312" t="str">
            <v>CINT</v>
          </cell>
          <cell r="C22312" t="str">
            <v/>
          </cell>
          <cell r="D22312" t="str">
            <v>BOLT LM 10 X 1.5 X 40</v>
          </cell>
          <cell r="E22312">
            <v>0</v>
          </cell>
          <cell r="F22312" t="str">
            <v>ERSF</v>
          </cell>
          <cell r="G22312" t="str">
            <v>CI_BOLT</v>
          </cell>
          <cell r="H22312" t="str">
            <v>PC</v>
          </cell>
          <cell r="I22312" t="str">
            <v>CPR</v>
          </cell>
          <cell r="J22312" t="str">
            <v/>
          </cell>
          <cell r="K22312" t="str">
            <v>ND</v>
          </cell>
          <cell r="L22312" t="str">
            <v>3045</v>
          </cell>
          <cell r="M22312" t="str">
            <v>V</v>
          </cell>
          <cell r="N22312">
            <v>2803</v>
          </cell>
        </row>
        <row r="22313">
          <cell r="A22313" t="str">
            <v>SP-MTS-FAS-EG-0009</v>
          </cell>
          <cell r="B22313" t="str">
            <v>CINT</v>
          </cell>
          <cell r="C22313" t="str">
            <v/>
          </cell>
          <cell r="D22313" t="str">
            <v>BOLT LM 10 X 1.5 X 45</v>
          </cell>
          <cell r="E22313">
            <v>0</v>
          </cell>
          <cell r="F22313" t="str">
            <v>ERSF</v>
          </cell>
          <cell r="G22313" t="str">
            <v>CI_BOLT</v>
          </cell>
          <cell r="H22313" t="str">
            <v>PC</v>
          </cell>
          <cell r="I22313" t="str">
            <v>CPR</v>
          </cell>
          <cell r="J22313" t="str">
            <v/>
          </cell>
          <cell r="K22313" t="str">
            <v>ND</v>
          </cell>
          <cell r="L22313" t="str">
            <v>3045</v>
          </cell>
          <cell r="M22313" t="str">
            <v>V</v>
          </cell>
          <cell r="N22313">
            <v>5000</v>
          </cell>
        </row>
        <row r="22314">
          <cell r="A22314" t="str">
            <v>SP-MTS-FAS-EG-0010</v>
          </cell>
          <cell r="B22314" t="str">
            <v>CINT</v>
          </cell>
          <cell r="C22314" t="str">
            <v/>
          </cell>
          <cell r="D22314" t="str">
            <v>BOLT LM 10 X 1.5 X 50</v>
          </cell>
          <cell r="E22314">
            <v>0</v>
          </cell>
          <cell r="F22314" t="str">
            <v>ERSF</v>
          </cell>
          <cell r="G22314" t="str">
            <v>CI_BOLT</v>
          </cell>
          <cell r="H22314" t="str">
            <v>PC</v>
          </cell>
          <cell r="I22314" t="str">
            <v>CPR</v>
          </cell>
          <cell r="J22314" t="str">
            <v/>
          </cell>
          <cell r="K22314" t="str">
            <v>ND</v>
          </cell>
          <cell r="L22314" t="str">
            <v>3045</v>
          </cell>
          <cell r="M22314" t="str">
            <v>V</v>
          </cell>
          <cell r="N22314">
            <v>3339</v>
          </cell>
        </row>
        <row r="22315">
          <cell r="A22315" t="str">
            <v>SP-MTS-FAS-EG-0011</v>
          </cell>
          <cell r="B22315" t="str">
            <v>CINT</v>
          </cell>
          <cell r="C22315" t="str">
            <v/>
          </cell>
          <cell r="D22315" t="str">
            <v>BOLT LM 10 X 1.5 X 60</v>
          </cell>
          <cell r="E22315">
            <v>0</v>
          </cell>
          <cell r="F22315" t="str">
            <v>ERSF</v>
          </cell>
          <cell r="G22315" t="str">
            <v>CI_BOLT</v>
          </cell>
          <cell r="H22315" t="str">
            <v>PC</v>
          </cell>
          <cell r="I22315" t="str">
            <v>CPR</v>
          </cell>
          <cell r="J22315" t="str">
            <v/>
          </cell>
          <cell r="K22315" t="str">
            <v>ND</v>
          </cell>
          <cell r="L22315" t="str">
            <v>3045</v>
          </cell>
          <cell r="M22315" t="str">
            <v>V</v>
          </cell>
          <cell r="N22315">
            <v>4113</v>
          </cell>
        </row>
        <row r="22316">
          <cell r="A22316" t="str">
            <v>SP-MTS-FAS-EG-0012</v>
          </cell>
          <cell r="B22316" t="str">
            <v>CINT</v>
          </cell>
          <cell r="C22316" t="str">
            <v/>
          </cell>
          <cell r="D22316" t="str">
            <v>BOLT LM 10 X 1.5 X 70</v>
          </cell>
          <cell r="E22316">
            <v>0</v>
          </cell>
          <cell r="F22316" t="str">
            <v>ERSF</v>
          </cell>
          <cell r="G22316" t="str">
            <v>CI_BOLT</v>
          </cell>
          <cell r="H22316" t="str">
            <v>PC</v>
          </cell>
          <cell r="I22316" t="str">
            <v>CPR</v>
          </cell>
          <cell r="J22316" t="str">
            <v/>
          </cell>
          <cell r="K22316" t="str">
            <v>ND</v>
          </cell>
          <cell r="L22316" t="str">
            <v>3045</v>
          </cell>
          <cell r="M22316" t="str">
            <v>V</v>
          </cell>
          <cell r="N22316">
            <v>11529</v>
          </cell>
        </row>
        <row r="22317">
          <cell r="A22317" t="str">
            <v>SP-MTS-FAS-EG-0013</v>
          </cell>
          <cell r="B22317" t="str">
            <v>CINT</v>
          </cell>
          <cell r="C22317" t="str">
            <v/>
          </cell>
          <cell r="D22317" t="str">
            <v>BOLT LM 10 X 1.5 X 80</v>
          </cell>
          <cell r="E22317">
            <v>0</v>
          </cell>
          <cell r="F22317" t="str">
            <v>ERSF</v>
          </cell>
          <cell r="G22317" t="str">
            <v>CI_BOLT</v>
          </cell>
          <cell r="H22317" t="str">
            <v>PC</v>
          </cell>
          <cell r="I22317" t="str">
            <v>CPR</v>
          </cell>
          <cell r="J22317" t="str">
            <v/>
          </cell>
          <cell r="K22317" t="str">
            <v>ND</v>
          </cell>
          <cell r="L22317" t="str">
            <v>3045</v>
          </cell>
          <cell r="M22317" t="str">
            <v>V</v>
          </cell>
          <cell r="N22317">
            <v>9500</v>
          </cell>
        </row>
        <row r="22318">
          <cell r="A22318" t="str">
            <v>SP-MTS-FAS-EG-0014</v>
          </cell>
          <cell r="B22318" t="str">
            <v>CINT</v>
          </cell>
          <cell r="C22318" t="str">
            <v/>
          </cell>
          <cell r="D22318" t="str">
            <v>BOLT LM 10 X 1.5 X 90</v>
          </cell>
          <cell r="E22318">
            <v>0</v>
          </cell>
          <cell r="F22318" t="str">
            <v>ERSF</v>
          </cell>
          <cell r="G22318" t="str">
            <v>CI_BOLT</v>
          </cell>
          <cell r="H22318" t="str">
            <v>PC</v>
          </cell>
          <cell r="I22318" t="str">
            <v>CPR</v>
          </cell>
          <cell r="J22318" t="str">
            <v/>
          </cell>
          <cell r="K22318" t="str">
            <v>ND</v>
          </cell>
          <cell r="L22318" t="str">
            <v>3045</v>
          </cell>
          <cell r="M22318" t="str">
            <v>V</v>
          </cell>
          <cell r="N22318">
            <v>9000</v>
          </cell>
        </row>
        <row r="22319">
          <cell r="A22319" t="str">
            <v>SP-MTS-FAS-EG-0015</v>
          </cell>
          <cell r="B22319" t="str">
            <v>CINT</v>
          </cell>
          <cell r="C22319" t="str">
            <v/>
          </cell>
          <cell r="D22319" t="str">
            <v>BOLT LM 12 X 1.75 X 100</v>
          </cell>
          <cell r="E22319">
            <v>0</v>
          </cell>
          <cell r="F22319" t="str">
            <v>ERSF</v>
          </cell>
          <cell r="G22319" t="str">
            <v>CI_BOLT</v>
          </cell>
          <cell r="H22319" t="str">
            <v>PC</v>
          </cell>
          <cell r="I22319" t="str">
            <v>CPR</v>
          </cell>
          <cell r="J22319" t="str">
            <v/>
          </cell>
          <cell r="K22319" t="str">
            <v>ND</v>
          </cell>
          <cell r="L22319" t="str">
            <v>3045</v>
          </cell>
          <cell r="M22319" t="str">
            <v>V</v>
          </cell>
          <cell r="N22319">
            <v>12000</v>
          </cell>
        </row>
        <row r="22320">
          <cell r="A22320" t="str">
            <v>SP-MTS-FAS-EG-0016</v>
          </cell>
          <cell r="B22320" t="str">
            <v>CINT</v>
          </cell>
          <cell r="C22320" t="str">
            <v/>
          </cell>
          <cell r="D22320" t="str">
            <v>BOLT LM 12 X 1.75 X 120</v>
          </cell>
          <cell r="E22320">
            <v>0</v>
          </cell>
          <cell r="F22320" t="str">
            <v>ERSF</v>
          </cell>
          <cell r="G22320" t="str">
            <v>CI_BOLT</v>
          </cell>
          <cell r="H22320" t="str">
            <v>PC</v>
          </cell>
          <cell r="I22320" t="str">
            <v>CPR</v>
          </cell>
          <cell r="J22320" t="str">
            <v/>
          </cell>
          <cell r="K22320" t="str">
            <v>ND</v>
          </cell>
          <cell r="L22320" t="str">
            <v>3045</v>
          </cell>
          <cell r="M22320" t="str">
            <v>V</v>
          </cell>
          <cell r="N22320">
            <v>14933</v>
          </cell>
        </row>
        <row r="22321">
          <cell r="A22321" t="str">
            <v>SP-MTS-FAS-EG-0017</v>
          </cell>
          <cell r="B22321" t="str">
            <v>CINT</v>
          </cell>
          <cell r="C22321" t="str">
            <v/>
          </cell>
          <cell r="D22321" t="str">
            <v>BOLT LM 12 X 1.75 X 25</v>
          </cell>
          <cell r="E22321">
            <v>0</v>
          </cell>
          <cell r="F22321" t="str">
            <v>ERSF</v>
          </cell>
          <cell r="G22321" t="str">
            <v>CI_BOLT</v>
          </cell>
          <cell r="H22321" t="str">
            <v>PC</v>
          </cell>
          <cell r="I22321" t="str">
            <v>CPR</v>
          </cell>
          <cell r="J22321" t="str">
            <v/>
          </cell>
          <cell r="K22321" t="str">
            <v>ND</v>
          </cell>
          <cell r="L22321" t="str">
            <v>3045</v>
          </cell>
          <cell r="M22321" t="str">
            <v>V</v>
          </cell>
          <cell r="N22321">
            <v>2621</v>
          </cell>
        </row>
        <row r="22322">
          <cell r="A22322" t="str">
            <v>SP-MTS-FAS-EG-0018</v>
          </cell>
          <cell r="B22322" t="str">
            <v>CINT</v>
          </cell>
          <cell r="C22322" t="str">
            <v/>
          </cell>
          <cell r="D22322" t="str">
            <v>BOLT LM 12 X 1.75 X 30</v>
          </cell>
          <cell r="E22322">
            <v>0</v>
          </cell>
          <cell r="F22322" t="str">
            <v>ERSF</v>
          </cell>
          <cell r="G22322" t="str">
            <v>CI_BOLT</v>
          </cell>
          <cell r="H22322" t="str">
            <v>PC</v>
          </cell>
          <cell r="I22322" t="str">
            <v>CPR</v>
          </cell>
          <cell r="J22322" t="str">
            <v/>
          </cell>
          <cell r="K22322" t="str">
            <v>ND</v>
          </cell>
          <cell r="L22322" t="str">
            <v>3045</v>
          </cell>
          <cell r="M22322" t="str">
            <v>V</v>
          </cell>
          <cell r="N22322">
            <v>3627</v>
          </cell>
        </row>
        <row r="22323">
          <cell r="A22323" t="str">
            <v>SP-MTS-FAS-EG-0019</v>
          </cell>
          <cell r="B22323" t="str">
            <v>CINT</v>
          </cell>
          <cell r="C22323" t="str">
            <v/>
          </cell>
          <cell r="D22323" t="str">
            <v>BOLT LM 12 X 1.75 X 40</v>
          </cell>
          <cell r="E22323">
            <v>0</v>
          </cell>
          <cell r="F22323" t="str">
            <v>ERSF</v>
          </cell>
          <cell r="G22323" t="str">
            <v>CI_BOLT</v>
          </cell>
          <cell r="H22323" t="str">
            <v>PC</v>
          </cell>
          <cell r="I22323" t="str">
            <v>CPR</v>
          </cell>
          <cell r="J22323" t="str">
            <v/>
          </cell>
          <cell r="K22323" t="str">
            <v>ND</v>
          </cell>
          <cell r="L22323" t="str">
            <v>3045</v>
          </cell>
          <cell r="M22323" t="str">
            <v>V</v>
          </cell>
          <cell r="N22323">
            <v>4102</v>
          </cell>
        </row>
        <row r="22324">
          <cell r="A22324" t="str">
            <v>SP-MTS-FAS-EG-0020</v>
          </cell>
          <cell r="B22324" t="str">
            <v>CINT</v>
          </cell>
          <cell r="C22324" t="str">
            <v/>
          </cell>
          <cell r="D22324" t="str">
            <v>BOLT LM 12 X 1.75 X 45</v>
          </cell>
          <cell r="E22324">
            <v>0</v>
          </cell>
          <cell r="F22324" t="str">
            <v>ERSF</v>
          </cell>
          <cell r="G22324" t="str">
            <v>CI_BOLT</v>
          </cell>
          <cell r="H22324" t="str">
            <v>PC</v>
          </cell>
          <cell r="I22324" t="str">
            <v>CPR</v>
          </cell>
          <cell r="J22324" t="str">
            <v/>
          </cell>
          <cell r="K22324" t="str">
            <v>ND</v>
          </cell>
          <cell r="L22324" t="str">
            <v>3045</v>
          </cell>
          <cell r="M22324" t="str">
            <v>V</v>
          </cell>
          <cell r="N22324">
            <v>3947</v>
          </cell>
        </row>
        <row r="22325">
          <cell r="A22325" t="str">
            <v>SP-MTS-FAS-EG-0021</v>
          </cell>
          <cell r="B22325" t="str">
            <v>CINT</v>
          </cell>
          <cell r="C22325" t="str">
            <v/>
          </cell>
          <cell r="D22325" t="str">
            <v>BOLT LM 12 X 1.75 X 50</v>
          </cell>
          <cell r="E22325">
            <v>0</v>
          </cell>
          <cell r="F22325" t="str">
            <v>ERSF</v>
          </cell>
          <cell r="G22325" t="str">
            <v>CI_BOLT</v>
          </cell>
          <cell r="H22325" t="str">
            <v>PC</v>
          </cell>
          <cell r="I22325" t="str">
            <v>CPR</v>
          </cell>
          <cell r="J22325" t="str">
            <v/>
          </cell>
          <cell r="K22325" t="str">
            <v>ND</v>
          </cell>
          <cell r="L22325" t="str">
            <v>3045</v>
          </cell>
          <cell r="M22325" t="str">
            <v>V</v>
          </cell>
          <cell r="N22325">
            <v>8000</v>
          </cell>
        </row>
        <row r="22326">
          <cell r="A22326" t="str">
            <v>SP-MTS-FAS-EG-0022</v>
          </cell>
          <cell r="B22326" t="str">
            <v>CINT</v>
          </cell>
          <cell r="C22326" t="str">
            <v/>
          </cell>
          <cell r="D22326" t="str">
            <v>BOLT LM 12 X 1.75 X 60</v>
          </cell>
          <cell r="E22326">
            <v>0</v>
          </cell>
          <cell r="F22326" t="str">
            <v>ERSF</v>
          </cell>
          <cell r="G22326" t="str">
            <v>CI_BOLT</v>
          </cell>
          <cell r="H22326" t="str">
            <v>PC</v>
          </cell>
          <cell r="I22326" t="str">
            <v>CPR</v>
          </cell>
          <cell r="J22326" t="str">
            <v/>
          </cell>
          <cell r="K22326" t="str">
            <v>ND</v>
          </cell>
          <cell r="L22326" t="str">
            <v>3045</v>
          </cell>
          <cell r="M22326" t="str">
            <v>V</v>
          </cell>
          <cell r="N22326">
            <v>4967</v>
          </cell>
        </row>
        <row r="22327">
          <cell r="A22327" t="str">
            <v>SP-MTS-FAS-EG-0023</v>
          </cell>
          <cell r="B22327" t="str">
            <v>CINT</v>
          </cell>
          <cell r="C22327" t="str">
            <v/>
          </cell>
          <cell r="D22327" t="str">
            <v>BOLT LM 12 X 1.75 X 65</v>
          </cell>
          <cell r="E22327">
            <v>0</v>
          </cell>
          <cell r="F22327" t="str">
            <v>ERSF</v>
          </cell>
          <cell r="G22327" t="str">
            <v>CI_BOLT</v>
          </cell>
          <cell r="H22327" t="str">
            <v>PC</v>
          </cell>
          <cell r="I22327" t="str">
            <v>CPR</v>
          </cell>
          <cell r="J22327" t="str">
            <v/>
          </cell>
          <cell r="K22327" t="str">
            <v>ND</v>
          </cell>
          <cell r="L22327" t="str">
            <v>3045</v>
          </cell>
          <cell r="M22327" t="str">
            <v>V</v>
          </cell>
          <cell r="N22327">
            <v>5659</v>
          </cell>
        </row>
        <row r="22328">
          <cell r="A22328" t="str">
            <v>SP-MTS-FAS-EG-0024</v>
          </cell>
          <cell r="B22328" t="str">
            <v>CINT</v>
          </cell>
          <cell r="C22328" t="str">
            <v/>
          </cell>
          <cell r="D22328" t="str">
            <v>BOLT LM 12 X 1.75 X 70</v>
          </cell>
          <cell r="E22328">
            <v>0</v>
          </cell>
          <cell r="F22328" t="str">
            <v>ERSF</v>
          </cell>
          <cell r="G22328" t="str">
            <v>CI_BOLT</v>
          </cell>
          <cell r="H22328" t="str">
            <v>PC</v>
          </cell>
          <cell r="I22328" t="str">
            <v>CPR</v>
          </cell>
          <cell r="J22328" t="str">
            <v/>
          </cell>
          <cell r="K22328" t="str">
            <v>ND</v>
          </cell>
          <cell r="L22328" t="str">
            <v>3045</v>
          </cell>
          <cell r="M22328" t="str">
            <v>V</v>
          </cell>
          <cell r="N22328">
            <v>7000</v>
          </cell>
        </row>
        <row r="22329">
          <cell r="A22329" t="str">
            <v>SP-MTS-FAS-EG-0025</v>
          </cell>
          <cell r="B22329" t="str">
            <v>CINT</v>
          </cell>
          <cell r="C22329" t="str">
            <v/>
          </cell>
          <cell r="D22329" t="str">
            <v>BOLT LM 12 X 1.75 X 80</v>
          </cell>
          <cell r="E22329">
            <v>0</v>
          </cell>
          <cell r="F22329" t="str">
            <v>ERSF</v>
          </cell>
          <cell r="G22329" t="str">
            <v>CI_BOLT</v>
          </cell>
          <cell r="H22329" t="str">
            <v>PC</v>
          </cell>
          <cell r="I22329" t="str">
            <v>CPR</v>
          </cell>
          <cell r="J22329" t="str">
            <v/>
          </cell>
          <cell r="K22329" t="str">
            <v>ND</v>
          </cell>
          <cell r="L22329" t="str">
            <v>3045</v>
          </cell>
          <cell r="M22329" t="str">
            <v>V</v>
          </cell>
          <cell r="N22329">
            <v>6010</v>
          </cell>
        </row>
        <row r="22330">
          <cell r="A22330" t="str">
            <v>SP-MTS-FAS-EG-0026</v>
          </cell>
          <cell r="B22330" t="str">
            <v>CINT</v>
          </cell>
          <cell r="C22330" t="str">
            <v/>
          </cell>
          <cell r="D22330" t="str">
            <v>BOLT LM 14 X 1.5 X 30</v>
          </cell>
          <cell r="E22330">
            <v>0</v>
          </cell>
          <cell r="F22330" t="str">
            <v>ERSF</v>
          </cell>
          <cell r="G22330" t="str">
            <v>CI_BOLT</v>
          </cell>
          <cell r="H22330" t="str">
            <v>PC</v>
          </cell>
          <cell r="I22330" t="str">
            <v>CPR</v>
          </cell>
          <cell r="J22330" t="str">
            <v/>
          </cell>
          <cell r="K22330" t="str">
            <v>ND</v>
          </cell>
          <cell r="L22330" t="str">
            <v>3045</v>
          </cell>
          <cell r="M22330" t="str">
            <v>V</v>
          </cell>
          <cell r="N22330">
            <v>8391</v>
          </cell>
        </row>
        <row r="22331">
          <cell r="A22331" t="str">
            <v>SP-MTS-FAS-EG-0027</v>
          </cell>
          <cell r="B22331" t="str">
            <v>CINT</v>
          </cell>
          <cell r="C22331" t="str">
            <v/>
          </cell>
          <cell r="D22331" t="str">
            <v>BOLT LM 14 X 2.0 X 100</v>
          </cell>
          <cell r="E22331">
            <v>0</v>
          </cell>
          <cell r="F22331" t="str">
            <v>ERSF</v>
          </cell>
          <cell r="G22331" t="str">
            <v>CI_BOLT</v>
          </cell>
          <cell r="H22331" t="str">
            <v>PC</v>
          </cell>
          <cell r="I22331" t="str">
            <v>CPR</v>
          </cell>
          <cell r="J22331" t="str">
            <v/>
          </cell>
          <cell r="K22331" t="str">
            <v>ND</v>
          </cell>
          <cell r="L22331" t="str">
            <v>3045</v>
          </cell>
          <cell r="M22331" t="str">
            <v>V</v>
          </cell>
          <cell r="N22331">
            <v>14750</v>
          </cell>
        </row>
        <row r="22332">
          <cell r="A22332" t="str">
            <v>SP-MTS-FAS-EG-0028</v>
          </cell>
          <cell r="B22332" t="str">
            <v>CINT</v>
          </cell>
          <cell r="C22332" t="str">
            <v/>
          </cell>
          <cell r="D22332" t="str">
            <v>BOLT LM 14 X 2.0 X 120</v>
          </cell>
          <cell r="E22332">
            <v>0</v>
          </cell>
          <cell r="F22332" t="str">
            <v>ERSF</v>
          </cell>
          <cell r="G22332" t="str">
            <v>CI_BOLT</v>
          </cell>
          <cell r="H22332" t="str">
            <v>PC</v>
          </cell>
          <cell r="I22332" t="str">
            <v>CPR</v>
          </cell>
          <cell r="J22332" t="str">
            <v/>
          </cell>
          <cell r="K22332" t="str">
            <v>ND</v>
          </cell>
          <cell r="L22332" t="str">
            <v>3045</v>
          </cell>
          <cell r="M22332" t="str">
            <v>V</v>
          </cell>
          <cell r="N22332">
            <v>14357</v>
          </cell>
        </row>
        <row r="22333">
          <cell r="A22333" t="str">
            <v>SP-MTS-FAS-EG-0029</v>
          </cell>
          <cell r="B22333" t="str">
            <v>CINT</v>
          </cell>
          <cell r="C22333" t="str">
            <v/>
          </cell>
          <cell r="D22333" t="str">
            <v>BOLT LM 14 X 2.0 X 40</v>
          </cell>
          <cell r="E22333">
            <v>0</v>
          </cell>
          <cell r="F22333" t="str">
            <v>ERSF</v>
          </cell>
          <cell r="G22333" t="str">
            <v>CI_BOLT</v>
          </cell>
          <cell r="H22333" t="str">
            <v>PC</v>
          </cell>
          <cell r="I22333" t="str">
            <v>CPR</v>
          </cell>
          <cell r="J22333" t="str">
            <v/>
          </cell>
          <cell r="K22333" t="str">
            <v>ND</v>
          </cell>
          <cell r="L22333" t="str">
            <v>3045</v>
          </cell>
          <cell r="M22333" t="str">
            <v>V</v>
          </cell>
          <cell r="N22333">
            <v>11000</v>
          </cell>
        </row>
        <row r="22334">
          <cell r="A22334" t="str">
            <v>SP-MTS-FAS-EG-0030</v>
          </cell>
          <cell r="B22334" t="str">
            <v>CINT</v>
          </cell>
          <cell r="C22334" t="str">
            <v/>
          </cell>
          <cell r="D22334" t="str">
            <v>BOLT LM 14 X 2.0 X 50</v>
          </cell>
          <cell r="E22334">
            <v>0</v>
          </cell>
          <cell r="F22334" t="str">
            <v>ERSF</v>
          </cell>
          <cell r="G22334" t="str">
            <v>CI_BOLT</v>
          </cell>
          <cell r="H22334" t="str">
            <v>PC</v>
          </cell>
          <cell r="I22334" t="str">
            <v>CPR</v>
          </cell>
          <cell r="J22334" t="str">
            <v/>
          </cell>
          <cell r="K22334" t="str">
            <v>ND</v>
          </cell>
          <cell r="L22334" t="str">
            <v>3045</v>
          </cell>
          <cell r="M22334" t="str">
            <v>V</v>
          </cell>
          <cell r="N22334">
            <v>9163</v>
          </cell>
        </row>
        <row r="22335">
          <cell r="A22335" t="str">
            <v>SP-MTS-FAS-EG-0031</v>
          </cell>
          <cell r="B22335" t="str">
            <v>CINT</v>
          </cell>
          <cell r="C22335" t="str">
            <v/>
          </cell>
          <cell r="D22335" t="str">
            <v>BOLT LM 14 X 2.0 X 60</v>
          </cell>
          <cell r="E22335">
            <v>0</v>
          </cell>
          <cell r="F22335" t="str">
            <v>ERSF</v>
          </cell>
          <cell r="G22335" t="str">
            <v>CI_BOLT</v>
          </cell>
          <cell r="H22335" t="str">
            <v>PC</v>
          </cell>
          <cell r="I22335" t="str">
            <v>CPR</v>
          </cell>
          <cell r="J22335" t="str">
            <v/>
          </cell>
          <cell r="K22335" t="str">
            <v>ND</v>
          </cell>
          <cell r="L22335" t="str">
            <v>3045</v>
          </cell>
          <cell r="M22335" t="str">
            <v>V</v>
          </cell>
          <cell r="N22335">
            <v>8337</v>
          </cell>
        </row>
        <row r="22336">
          <cell r="A22336" t="str">
            <v>SP-MTS-FAS-EG-0032</v>
          </cell>
          <cell r="B22336" t="str">
            <v>CINT</v>
          </cell>
          <cell r="C22336" t="str">
            <v/>
          </cell>
          <cell r="D22336" t="str">
            <v>BOLT LM 14 X 2.0 X 80</v>
          </cell>
          <cell r="E22336">
            <v>0</v>
          </cell>
          <cell r="F22336" t="str">
            <v>ERSF</v>
          </cell>
          <cell r="G22336" t="str">
            <v>CI_BOLT</v>
          </cell>
          <cell r="H22336" t="str">
            <v>PC</v>
          </cell>
          <cell r="I22336" t="str">
            <v>CPR</v>
          </cell>
          <cell r="J22336" t="str">
            <v/>
          </cell>
          <cell r="K22336" t="str">
            <v>ND</v>
          </cell>
          <cell r="L22336" t="str">
            <v>3045</v>
          </cell>
          <cell r="M22336" t="str">
            <v>V</v>
          </cell>
          <cell r="N22336">
            <v>9320</v>
          </cell>
        </row>
        <row r="22337">
          <cell r="A22337" t="str">
            <v>SP-MTS-FAS-EG-0033</v>
          </cell>
          <cell r="B22337" t="str">
            <v>CINT</v>
          </cell>
          <cell r="C22337" t="str">
            <v/>
          </cell>
          <cell r="D22337" t="str">
            <v>BOLT LM 16 X 2.0 X 30</v>
          </cell>
          <cell r="E22337">
            <v>0</v>
          </cell>
          <cell r="F22337" t="str">
            <v>ERSF</v>
          </cell>
          <cell r="G22337" t="str">
            <v>CI_BOLT</v>
          </cell>
          <cell r="H22337" t="str">
            <v>PC</v>
          </cell>
          <cell r="I22337" t="str">
            <v>CPR</v>
          </cell>
          <cell r="J22337" t="str">
            <v/>
          </cell>
          <cell r="K22337" t="str">
            <v>ND</v>
          </cell>
          <cell r="L22337" t="str">
            <v>3045</v>
          </cell>
          <cell r="M22337" t="str">
            <v>V</v>
          </cell>
          <cell r="N22337">
            <v>7500</v>
          </cell>
        </row>
        <row r="22338">
          <cell r="A22338" t="str">
            <v>SP-MTS-FAS-EG-0034</v>
          </cell>
          <cell r="B22338" t="str">
            <v>CINT</v>
          </cell>
          <cell r="C22338" t="str">
            <v/>
          </cell>
          <cell r="D22338" t="str">
            <v>BOLT LM 16 X 2.0 X 40</v>
          </cell>
          <cell r="E22338">
            <v>0</v>
          </cell>
          <cell r="F22338" t="str">
            <v>ERSF</v>
          </cell>
          <cell r="G22338" t="str">
            <v>CI_BOLT</v>
          </cell>
          <cell r="H22338" t="str">
            <v>PC</v>
          </cell>
          <cell r="I22338" t="str">
            <v>CPR</v>
          </cell>
          <cell r="J22338" t="str">
            <v/>
          </cell>
          <cell r="K22338" t="str">
            <v>ND</v>
          </cell>
          <cell r="L22338" t="str">
            <v>3045</v>
          </cell>
          <cell r="M22338" t="str">
            <v>V</v>
          </cell>
          <cell r="N22338">
            <v>7500</v>
          </cell>
        </row>
        <row r="22339">
          <cell r="A22339" t="str">
            <v>SP-MTS-FAS-EG-0035</v>
          </cell>
          <cell r="B22339" t="str">
            <v>CINT</v>
          </cell>
          <cell r="C22339" t="str">
            <v/>
          </cell>
          <cell r="D22339" t="str">
            <v>BOLT LM 16 X 2.0 X 50</v>
          </cell>
          <cell r="E22339">
            <v>0</v>
          </cell>
          <cell r="F22339" t="str">
            <v>ERSF</v>
          </cell>
          <cell r="G22339" t="str">
            <v>CI_BOLT</v>
          </cell>
          <cell r="H22339" t="str">
            <v>PC</v>
          </cell>
          <cell r="I22339" t="str">
            <v>CPR</v>
          </cell>
          <cell r="J22339" t="str">
            <v/>
          </cell>
          <cell r="K22339" t="str">
            <v>ND</v>
          </cell>
          <cell r="L22339" t="str">
            <v>3045</v>
          </cell>
          <cell r="M22339" t="str">
            <v>V</v>
          </cell>
          <cell r="N22339">
            <v>8700</v>
          </cell>
        </row>
        <row r="22340">
          <cell r="A22340" t="str">
            <v>SP-MTS-FAS-EG-0036</v>
          </cell>
          <cell r="B22340" t="str">
            <v>CINT</v>
          </cell>
          <cell r="C22340" t="str">
            <v/>
          </cell>
          <cell r="D22340" t="str">
            <v>BOLT LM 16 X 2.0 X 80</v>
          </cell>
          <cell r="E22340">
            <v>0</v>
          </cell>
          <cell r="F22340" t="str">
            <v>ERSF</v>
          </cell>
          <cell r="G22340" t="str">
            <v>CI_BOLT</v>
          </cell>
          <cell r="H22340" t="str">
            <v>PC</v>
          </cell>
          <cell r="I22340" t="str">
            <v>CPR</v>
          </cell>
          <cell r="J22340" t="str">
            <v/>
          </cell>
          <cell r="K22340" t="str">
            <v>ND</v>
          </cell>
          <cell r="L22340" t="str">
            <v>3045</v>
          </cell>
          <cell r="M22340" t="str">
            <v>V</v>
          </cell>
          <cell r="N22340">
            <v>12580</v>
          </cell>
        </row>
        <row r="22341">
          <cell r="A22341" t="str">
            <v>SP-MTS-FAS-EG-0037</v>
          </cell>
          <cell r="B22341" t="str">
            <v>CINT</v>
          </cell>
          <cell r="C22341" t="str">
            <v/>
          </cell>
          <cell r="D22341" t="str">
            <v>BOLT LM 24 X 2.5 X 100</v>
          </cell>
          <cell r="E22341">
            <v>44936</v>
          </cell>
          <cell r="F22341" t="str">
            <v>ERSF</v>
          </cell>
          <cell r="G22341" t="str">
            <v>CI_BOLT</v>
          </cell>
          <cell r="H22341" t="str">
            <v>PC</v>
          </cell>
          <cell r="I22341" t="str">
            <v>CPR</v>
          </cell>
          <cell r="J22341" t="str">
            <v/>
          </cell>
          <cell r="K22341" t="str">
            <v>ND</v>
          </cell>
          <cell r="L22341" t="str">
            <v>3045</v>
          </cell>
          <cell r="M22341" t="str">
            <v>V</v>
          </cell>
          <cell r="N22341">
            <v>63900</v>
          </cell>
        </row>
        <row r="22342">
          <cell r="A22342" t="str">
            <v>SP-MTS-FAS-EG-0038</v>
          </cell>
          <cell r="B22342" t="str">
            <v>CINT</v>
          </cell>
          <cell r="C22342" t="str">
            <v/>
          </cell>
          <cell r="D22342" t="str">
            <v>BOLT LM 24 X 2.5 X 140</v>
          </cell>
          <cell r="E22342">
            <v>0</v>
          </cell>
          <cell r="F22342" t="str">
            <v>ERSF</v>
          </cell>
          <cell r="G22342" t="str">
            <v>CI_BOLT</v>
          </cell>
          <cell r="H22342" t="str">
            <v>PC</v>
          </cell>
          <cell r="I22342" t="str">
            <v>CPR</v>
          </cell>
          <cell r="J22342" t="str">
            <v/>
          </cell>
          <cell r="K22342" t="str">
            <v>ND</v>
          </cell>
          <cell r="L22342" t="str">
            <v>3045</v>
          </cell>
          <cell r="M22342" t="str">
            <v>V</v>
          </cell>
          <cell r="N22342">
            <v>2100</v>
          </cell>
        </row>
        <row r="22343">
          <cell r="A22343" t="str">
            <v>SP-MTS-FAS-EG-0039</v>
          </cell>
          <cell r="B22343" t="str">
            <v>CINT</v>
          </cell>
          <cell r="C22343" t="str">
            <v/>
          </cell>
          <cell r="D22343" t="str">
            <v>BOLT LM 4 X 0.7 X 10</v>
          </cell>
          <cell r="E22343">
            <v>0</v>
          </cell>
          <cell r="F22343" t="str">
            <v>ERSF</v>
          </cell>
          <cell r="G22343" t="str">
            <v>CI_BOLT</v>
          </cell>
          <cell r="H22343" t="str">
            <v>PC</v>
          </cell>
          <cell r="I22343" t="str">
            <v>CPR</v>
          </cell>
          <cell r="J22343" t="str">
            <v/>
          </cell>
          <cell r="K22343" t="str">
            <v>ND</v>
          </cell>
          <cell r="L22343" t="str">
            <v>3045</v>
          </cell>
          <cell r="M22343" t="str">
            <v>V</v>
          </cell>
          <cell r="N22343">
            <v>1500</v>
          </cell>
        </row>
        <row r="22344">
          <cell r="A22344" t="str">
            <v>SP-MTS-FAS-EG-0040</v>
          </cell>
          <cell r="B22344" t="str">
            <v>CINT</v>
          </cell>
          <cell r="C22344" t="str">
            <v/>
          </cell>
          <cell r="D22344" t="str">
            <v>BOLT LM 4 X 0.7 X 20</v>
          </cell>
          <cell r="E22344">
            <v>0</v>
          </cell>
          <cell r="F22344" t="str">
            <v>ERSF</v>
          </cell>
          <cell r="G22344" t="str">
            <v>CI_BOLT</v>
          </cell>
          <cell r="H22344" t="str">
            <v>PC</v>
          </cell>
          <cell r="I22344" t="str">
            <v>CPR</v>
          </cell>
          <cell r="J22344" t="str">
            <v/>
          </cell>
          <cell r="K22344" t="str">
            <v>ND</v>
          </cell>
          <cell r="L22344" t="str">
            <v>3045</v>
          </cell>
          <cell r="M22344" t="str">
            <v>V</v>
          </cell>
          <cell r="N22344">
            <v>2000</v>
          </cell>
        </row>
        <row r="22345">
          <cell r="A22345" t="str">
            <v>SP-MTS-FAS-EG-0041</v>
          </cell>
          <cell r="B22345" t="str">
            <v>CINT</v>
          </cell>
          <cell r="C22345" t="str">
            <v/>
          </cell>
          <cell r="D22345" t="str">
            <v>BOLT LM 4 X 0.7 X 30</v>
          </cell>
          <cell r="E22345">
            <v>0</v>
          </cell>
          <cell r="F22345" t="str">
            <v>ERSF</v>
          </cell>
          <cell r="G22345" t="str">
            <v>CI_BOLT</v>
          </cell>
          <cell r="H22345" t="str">
            <v>PC</v>
          </cell>
          <cell r="I22345" t="str">
            <v>CPR</v>
          </cell>
          <cell r="J22345" t="str">
            <v/>
          </cell>
          <cell r="K22345" t="str">
            <v>ND</v>
          </cell>
          <cell r="L22345" t="str">
            <v>3045</v>
          </cell>
          <cell r="M22345" t="str">
            <v>V</v>
          </cell>
          <cell r="N22345">
            <v>1471</v>
          </cell>
        </row>
        <row r="22346">
          <cell r="A22346" t="str">
            <v>SP-MTS-FAS-EG-0042</v>
          </cell>
          <cell r="B22346" t="str">
            <v>CINT</v>
          </cell>
          <cell r="C22346" t="str">
            <v/>
          </cell>
          <cell r="D22346" t="str">
            <v>BOLT LM 4 X 0.7 X 40</v>
          </cell>
          <cell r="E22346">
            <v>0</v>
          </cell>
          <cell r="F22346" t="str">
            <v>ERSF</v>
          </cell>
          <cell r="G22346" t="str">
            <v>CI_BOLT</v>
          </cell>
          <cell r="H22346" t="str">
            <v>PC</v>
          </cell>
          <cell r="I22346" t="str">
            <v>CPR</v>
          </cell>
          <cell r="J22346" t="str">
            <v/>
          </cell>
          <cell r="K22346" t="str">
            <v>ND</v>
          </cell>
          <cell r="L22346" t="str">
            <v>3045</v>
          </cell>
          <cell r="M22346" t="str">
            <v>V</v>
          </cell>
          <cell r="N22346">
            <v>567</v>
          </cell>
        </row>
        <row r="22347">
          <cell r="A22347" t="str">
            <v>SP-MTS-FAS-EG-0043</v>
          </cell>
          <cell r="B22347" t="str">
            <v>CINT</v>
          </cell>
          <cell r="C22347" t="str">
            <v/>
          </cell>
          <cell r="D22347" t="str">
            <v>BOLT LM 5 X 0.8 X 10</v>
          </cell>
          <cell r="E22347">
            <v>0</v>
          </cell>
          <cell r="F22347" t="str">
            <v>ERSF</v>
          </cell>
          <cell r="G22347" t="str">
            <v>CI_BOLT</v>
          </cell>
          <cell r="H22347" t="str">
            <v>PC</v>
          </cell>
          <cell r="I22347" t="str">
            <v>CPR</v>
          </cell>
          <cell r="J22347" t="str">
            <v/>
          </cell>
          <cell r="K22347" t="str">
            <v>ND</v>
          </cell>
          <cell r="L22347" t="str">
            <v>3045</v>
          </cell>
          <cell r="M22347" t="str">
            <v>V</v>
          </cell>
          <cell r="N22347">
            <v>577</v>
          </cell>
        </row>
        <row r="22348">
          <cell r="A22348" t="str">
            <v>SP-MTS-FAS-EG-0044</v>
          </cell>
          <cell r="B22348" t="str">
            <v>CINT</v>
          </cell>
          <cell r="C22348" t="str">
            <v/>
          </cell>
          <cell r="D22348" t="str">
            <v>BOLT LM 5 X 0.8 X 12</v>
          </cell>
          <cell r="E22348">
            <v>0</v>
          </cell>
          <cell r="F22348" t="str">
            <v>ERSF</v>
          </cell>
          <cell r="G22348" t="str">
            <v>CI_BOLT</v>
          </cell>
          <cell r="H22348" t="str">
            <v>PC</v>
          </cell>
          <cell r="I22348" t="str">
            <v>CPR</v>
          </cell>
          <cell r="J22348" t="str">
            <v/>
          </cell>
          <cell r="K22348" t="str">
            <v>ND</v>
          </cell>
          <cell r="L22348" t="str">
            <v>3045</v>
          </cell>
          <cell r="M22348" t="str">
            <v>V</v>
          </cell>
          <cell r="N22348">
            <v>350</v>
          </cell>
        </row>
        <row r="22349">
          <cell r="A22349" t="str">
            <v>SP-MTS-FAS-EG-0045</v>
          </cell>
          <cell r="B22349" t="str">
            <v>CINT</v>
          </cell>
          <cell r="C22349" t="str">
            <v/>
          </cell>
          <cell r="D22349" t="str">
            <v>BOLT LM 5 X 0.8 X 15</v>
          </cell>
          <cell r="E22349">
            <v>0</v>
          </cell>
          <cell r="F22349" t="str">
            <v>ERSF</v>
          </cell>
          <cell r="G22349" t="str">
            <v>CI_BOLT</v>
          </cell>
          <cell r="H22349" t="str">
            <v>PC</v>
          </cell>
          <cell r="I22349" t="str">
            <v>CPR</v>
          </cell>
          <cell r="J22349" t="str">
            <v/>
          </cell>
          <cell r="K22349" t="str">
            <v>ND</v>
          </cell>
          <cell r="L22349" t="str">
            <v>3045</v>
          </cell>
          <cell r="M22349" t="str">
            <v>V</v>
          </cell>
          <cell r="N22349">
            <v>950</v>
          </cell>
        </row>
        <row r="22350">
          <cell r="A22350" t="str">
            <v>SP-MTS-FAS-EG-0046</v>
          </cell>
          <cell r="B22350" t="str">
            <v>CINT</v>
          </cell>
          <cell r="C22350" t="str">
            <v/>
          </cell>
          <cell r="D22350" t="str">
            <v>BOLT LM 5 X 0.8 X 20</v>
          </cell>
          <cell r="E22350">
            <v>0</v>
          </cell>
          <cell r="F22350" t="str">
            <v>ERSF</v>
          </cell>
          <cell r="G22350" t="str">
            <v>CI_BOLT</v>
          </cell>
          <cell r="H22350" t="str">
            <v>PC</v>
          </cell>
          <cell r="I22350" t="str">
            <v>CPR</v>
          </cell>
          <cell r="J22350" t="str">
            <v/>
          </cell>
          <cell r="K22350" t="str">
            <v>ND</v>
          </cell>
          <cell r="L22350" t="str">
            <v>3045</v>
          </cell>
          <cell r="M22350" t="str">
            <v>V</v>
          </cell>
          <cell r="N22350">
            <v>661</v>
          </cell>
        </row>
        <row r="22351">
          <cell r="A22351" t="str">
            <v>SP-MTS-FAS-EG-0047</v>
          </cell>
          <cell r="B22351" t="str">
            <v>CINT</v>
          </cell>
          <cell r="C22351" t="str">
            <v/>
          </cell>
          <cell r="D22351" t="str">
            <v>BOLT LM 5 X 0.8 X 25</v>
          </cell>
          <cell r="E22351">
            <v>0</v>
          </cell>
          <cell r="F22351" t="str">
            <v>ERSF</v>
          </cell>
          <cell r="G22351" t="str">
            <v>CI_BOLT</v>
          </cell>
          <cell r="H22351" t="str">
            <v>PC</v>
          </cell>
          <cell r="I22351" t="str">
            <v>CPR</v>
          </cell>
          <cell r="J22351" t="str">
            <v/>
          </cell>
          <cell r="K22351" t="str">
            <v>ND</v>
          </cell>
          <cell r="L22351" t="str">
            <v>3045</v>
          </cell>
          <cell r="M22351" t="str">
            <v>V</v>
          </cell>
          <cell r="N22351">
            <v>2250</v>
          </cell>
        </row>
        <row r="22352">
          <cell r="A22352" t="str">
            <v>SP-MTS-FAS-EG-0048</v>
          </cell>
          <cell r="B22352" t="str">
            <v>CINT</v>
          </cell>
          <cell r="C22352" t="str">
            <v/>
          </cell>
          <cell r="D22352" t="str">
            <v>BOLT LM 5 X 0.8 X 30</v>
          </cell>
          <cell r="E22352">
            <v>0</v>
          </cell>
          <cell r="F22352" t="str">
            <v>ERSF</v>
          </cell>
          <cell r="G22352" t="str">
            <v>CI_BOLT</v>
          </cell>
          <cell r="H22352" t="str">
            <v>PC</v>
          </cell>
          <cell r="I22352" t="str">
            <v>CPR</v>
          </cell>
          <cell r="J22352" t="str">
            <v/>
          </cell>
          <cell r="K22352" t="str">
            <v>ND</v>
          </cell>
          <cell r="L22352" t="str">
            <v>3045</v>
          </cell>
          <cell r="M22352" t="str">
            <v>V</v>
          </cell>
          <cell r="N22352">
            <v>800</v>
          </cell>
        </row>
        <row r="22353">
          <cell r="A22353" t="str">
            <v>SP-MTS-FAS-EG-0049</v>
          </cell>
          <cell r="B22353" t="str">
            <v>CINT</v>
          </cell>
          <cell r="C22353" t="str">
            <v/>
          </cell>
          <cell r="D22353" t="str">
            <v>BOLT LM 5 X 0.8 X 40</v>
          </cell>
          <cell r="E22353">
            <v>0</v>
          </cell>
          <cell r="F22353" t="str">
            <v>ERSF</v>
          </cell>
          <cell r="G22353" t="str">
            <v>CI_BOLT</v>
          </cell>
          <cell r="H22353" t="str">
            <v>PC</v>
          </cell>
          <cell r="I22353" t="str">
            <v>CPR</v>
          </cell>
          <cell r="J22353" t="str">
            <v/>
          </cell>
          <cell r="K22353" t="str">
            <v>ND</v>
          </cell>
          <cell r="L22353" t="str">
            <v>3045</v>
          </cell>
          <cell r="M22353" t="str">
            <v>V</v>
          </cell>
          <cell r="N22353">
            <v>2750</v>
          </cell>
        </row>
        <row r="22354">
          <cell r="A22354" t="str">
            <v>SP-MTS-FAS-EG-0050</v>
          </cell>
          <cell r="B22354" t="str">
            <v>CINT</v>
          </cell>
          <cell r="C22354" t="str">
            <v/>
          </cell>
          <cell r="D22354" t="str">
            <v>BOLT LM 6 X 1.0 X 10</v>
          </cell>
          <cell r="E22354">
            <v>0</v>
          </cell>
          <cell r="F22354" t="str">
            <v>ERSF</v>
          </cell>
          <cell r="G22354" t="str">
            <v>CI_BOLT</v>
          </cell>
          <cell r="H22354" t="str">
            <v>PC</v>
          </cell>
          <cell r="I22354" t="str">
            <v>CPR</v>
          </cell>
          <cell r="J22354" t="str">
            <v/>
          </cell>
          <cell r="K22354" t="str">
            <v>ND</v>
          </cell>
          <cell r="L22354" t="str">
            <v>3045</v>
          </cell>
          <cell r="M22354" t="str">
            <v>V</v>
          </cell>
          <cell r="N22354">
            <v>1200</v>
          </cell>
        </row>
        <row r="22355">
          <cell r="A22355" t="str">
            <v>SP-MTS-FAS-EG-0051</v>
          </cell>
          <cell r="B22355" t="str">
            <v>CINT</v>
          </cell>
          <cell r="C22355" t="str">
            <v/>
          </cell>
          <cell r="D22355" t="str">
            <v>BOLT LM 6 X 1.0 X 15</v>
          </cell>
          <cell r="E22355">
            <v>0</v>
          </cell>
          <cell r="F22355" t="str">
            <v>ERSF</v>
          </cell>
          <cell r="G22355" t="str">
            <v>CI_BOLT</v>
          </cell>
          <cell r="H22355" t="str">
            <v>PC</v>
          </cell>
          <cell r="I22355" t="str">
            <v>CPR</v>
          </cell>
          <cell r="J22355" t="str">
            <v/>
          </cell>
          <cell r="K22355" t="str">
            <v>ND</v>
          </cell>
          <cell r="L22355" t="str">
            <v>3045</v>
          </cell>
          <cell r="M22355" t="str">
            <v>V</v>
          </cell>
          <cell r="N22355">
            <v>931</v>
          </cell>
        </row>
        <row r="22356">
          <cell r="A22356" t="str">
            <v>SP-MTS-FAS-EG-0052</v>
          </cell>
          <cell r="B22356" t="str">
            <v>CINT</v>
          </cell>
          <cell r="C22356" t="str">
            <v/>
          </cell>
          <cell r="D22356" t="str">
            <v>BOLT LM 6 X 1.0 X 20</v>
          </cell>
          <cell r="E22356">
            <v>0</v>
          </cell>
          <cell r="F22356" t="str">
            <v>ERSF</v>
          </cell>
          <cell r="G22356" t="str">
            <v>CI_BOLT</v>
          </cell>
          <cell r="H22356" t="str">
            <v>PC</v>
          </cell>
          <cell r="I22356" t="str">
            <v>CPR</v>
          </cell>
          <cell r="J22356" t="str">
            <v/>
          </cell>
          <cell r="K22356" t="str">
            <v>ND</v>
          </cell>
          <cell r="L22356" t="str">
            <v>3045</v>
          </cell>
          <cell r="M22356" t="str">
            <v>V</v>
          </cell>
          <cell r="N22356">
            <v>1050</v>
          </cell>
        </row>
        <row r="22357">
          <cell r="A22357" t="str">
            <v>SP-MTS-FAS-EG-0053</v>
          </cell>
          <cell r="B22357" t="str">
            <v>CINT</v>
          </cell>
          <cell r="C22357" t="str">
            <v/>
          </cell>
          <cell r="D22357" t="str">
            <v>BOLT LM 6 X 1.0 X 30</v>
          </cell>
          <cell r="E22357">
            <v>0</v>
          </cell>
          <cell r="F22357" t="str">
            <v>ERSF</v>
          </cell>
          <cell r="G22357" t="str">
            <v>CI_BOLT</v>
          </cell>
          <cell r="H22357" t="str">
            <v>PC</v>
          </cell>
          <cell r="I22357" t="str">
            <v>CPR</v>
          </cell>
          <cell r="J22357" t="str">
            <v/>
          </cell>
          <cell r="K22357" t="str">
            <v>ND</v>
          </cell>
          <cell r="L22357" t="str">
            <v>3045</v>
          </cell>
          <cell r="M22357" t="str">
            <v>V</v>
          </cell>
          <cell r="N22357">
            <v>830</v>
          </cell>
        </row>
        <row r="22358">
          <cell r="A22358" t="str">
            <v>SP-MTS-FAS-EG-0054</v>
          </cell>
          <cell r="B22358" t="str">
            <v>CINT</v>
          </cell>
          <cell r="C22358" t="str">
            <v/>
          </cell>
          <cell r="D22358" t="str">
            <v>BOLT LM 6 X 1.0 X 35</v>
          </cell>
          <cell r="E22358">
            <v>0</v>
          </cell>
          <cell r="F22358" t="str">
            <v>ERSF</v>
          </cell>
          <cell r="G22358" t="str">
            <v>CI_BOLT</v>
          </cell>
          <cell r="H22358" t="str">
            <v>PC</v>
          </cell>
          <cell r="I22358" t="str">
            <v>CPR</v>
          </cell>
          <cell r="J22358" t="str">
            <v/>
          </cell>
          <cell r="K22358" t="str">
            <v>ND</v>
          </cell>
          <cell r="L22358" t="str">
            <v>3045</v>
          </cell>
          <cell r="M22358" t="str">
            <v>V</v>
          </cell>
          <cell r="N22358">
            <v>1695</v>
          </cell>
        </row>
        <row r="22359">
          <cell r="A22359" t="str">
            <v>SP-MTS-FAS-EG-0055</v>
          </cell>
          <cell r="B22359" t="str">
            <v>CINT</v>
          </cell>
          <cell r="C22359" t="str">
            <v/>
          </cell>
          <cell r="D22359" t="str">
            <v>BOLT LM 6 X 1.0 X 40</v>
          </cell>
          <cell r="E22359">
            <v>0</v>
          </cell>
          <cell r="F22359" t="str">
            <v>ERSF</v>
          </cell>
          <cell r="G22359" t="str">
            <v>CI_BOLT</v>
          </cell>
          <cell r="H22359" t="str">
            <v>PC</v>
          </cell>
          <cell r="I22359" t="str">
            <v>CPR</v>
          </cell>
          <cell r="J22359" t="str">
            <v/>
          </cell>
          <cell r="K22359" t="str">
            <v>ND</v>
          </cell>
          <cell r="L22359" t="str">
            <v>3045</v>
          </cell>
          <cell r="M22359" t="str">
            <v>V</v>
          </cell>
          <cell r="N22359">
            <v>900</v>
          </cell>
        </row>
        <row r="22360">
          <cell r="A22360" t="str">
            <v>SP-MTS-FAS-EG-0056</v>
          </cell>
          <cell r="B22360" t="str">
            <v>CINT</v>
          </cell>
          <cell r="C22360" t="str">
            <v/>
          </cell>
          <cell r="D22360" t="str">
            <v>BOLT LM 6 X 1.0 X 50</v>
          </cell>
          <cell r="E22360">
            <v>0</v>
          </cell>
          <cell r="F22360" t="str">
            <v>ERSF</v>
          </cell>
          <cell r="G22360" t="str">
            <v>CI_BOLT</v>
          </cell>
          <cell r="H22360" t="str">
            <v>PC</v>
          </cell>
          <cell r="I22360" t="str">
            <v>CPR</v>
          </cell>
          <cell r="J22360" t="str">
            <v/>
          </cell>
          <cell r="K22360" t="str">
            <v>ND</v>
          </cell>
          <cell r="L22360" t="str">
            <v>3045</v>
          </cell>
          <cell r="M22360" t="str">
            <v>V</v>
          </cell>
          <cell r="N22360">
            <v>1212</v>
          </cell>
        </row>
        <row r="22361">
          <cell r="A22361" t="str">
            <v>SP-MTS-FAS-EG-0057</v>
          </cell>
          <cell r="B22361" t="str">
            <v>CINT</v>
          </cell>
          <cell r="C22361" t="str">
            <v/>
          </cell>
          <cell r="D22361" t="str">
            <v>BOLT LM 6 X 1.0 X 60</v>
          </cell>
          <cell r="E22361">
            <v>0</v>
          </cell>
          <cell r="F22361" t="str">
            <v>ERSF</v>
          </cell>
          <cell r="G22361" t="str">
            <v>CI_BOLT</v>
          </cell>
          <cell r="H22361" t="str">
            <v>PC</v>
          </cell>
          <cell r="I22361" t="str">
            <v>CPR</v>
          </cell>
          <cell r="J22361" t="str">
            <v/>
          </cell>
          <cell r="K22361" t="str">
            <v>ND</v>
          </cell>
          <cell r="L22361" t="str">
            <v>3045</v>
          </cell>
          <cell r="M22361" t="str">
            <v>V</v>
          </cell>
          <cell r="N22361">
            <v>4000</v>
          </cell>
        </row>
        <row r="22362">
          <cell r="A22362" t="str">
            <v>SP-MTS-FAS-EG-0058</v>
          </cell>
          <cell r="B22362" t="str">
            <v>CINT</v>
          </cell>
          <cell r="C22362" t="str">
            <v/>
          </cell>
          <cell r="D22362" t="str">
            <v>BOLT LM 6 X 1.0 X 70</v>
          </cell>
          <cell r="E22362">
            <v>0</v>
          </cell>
          <cell r="F22362" t="str">
            <v>ERSF</v>
          </cell>
          <cell r="G22362" t="str">
            <v>CI_BOLT</v>
          </cell>
          <cell r="H22362" t="str">
            <v>PC</v>
          </cell>
          <cell r="I22362" t="str">
            <v>CPR</v>
          </cell>
          <cell r="J22362" t="str">
            <v/>
          </cell>
          <cell r="K22362" t="str">
            <v>ND</v>
          </cell>
          <cell r="L22362" t="str">
            <v>3045</v>
          </cell>
          <cell r="M22362" t="str">
            <v>V</v>
          </cell>
          <cell r="N22362">
            <v>4000</v>
          </cell>
        </row>
        <row r="22363">
          <cell r="A22363" t="str">
            <v>SP-MTS-FAS-EG-0059</v>
          </cell>
          <cell r="B22363" t="str">
            <v>CINT</v>
          </cell>
          <cell r="C22363" t="str">
            <v/>
          </cell>
          <cell r="D22363" t="str">
            <v>BOLT LM 6 X 1.0 X 80</v>
          </cell>
          <cell r="E22363">
            <v>0</v>
          </cell>
          <cell r="F22363" t="str">
            <v>ERSF</v>
          </cell>
          <cell r="G22363" t="str">
            <v>CI_BOLT</v>
          </cell>
          <cell r="H22363" t="str">
            <v>PC</v>
          </cell>
          <cell r="I22363" t="str">
            <v>CPR</v>
          </cell>
          <cell r="J22363" t="str">
            <v/>
          </cell>
          <cell r="K22363" t="str">
            <v>ND</v>
          </cell>
          <cell r="L22363" t="str">
            <v>3045</v>
          </cell>
          <cell r="M22363" t="str">
            <v>V</v>
          </cell>
          <cell r="N22363">
            <v>1955</v>
          </cell>
        </row>
        <row r="22364">
          <cell r="A22364" t="str">
            <v>SP-MTS-FAS-EG-0060</v>
          </cell>
          <cell r="B22364" t="str">
            <v>CINT</v>
          </cell>
          <cell r="C22364" t="str">
            <v/>
          </cell>
          <cell r="D22364" t="str">
            <v>BOLT LM 8 X 1.25 X 10</v>
          </cell>
          <cell r="E22364">
            <v>0</v>
          </cell>
          <cell r="F22364" t="str">
            <v>ERSF</v>
          </cell>
          <cell r="G22364" t="str">
            <v>CI_BOLT</v>
          </cell>
          <cell r="H22364" t="str">
            <v>PC</v>
          </cell>
          <cell r="I22364" t="str">
            <v>CPR</v>
          </cell>
          <cell r="J22364" t="str">
            <v/>
          </cell>
          <cell r="K22364" t="str">
            <v>ND</v>
          </cell>
          <cell r="L22364" t="str">
            <v>3045</v>
          </cell>
          <cell r="M22364" t="str">
            <v>V</v>
          </cell>
          <cell r="N22364">
            <v>1106</v>
          </cell>
        </row>
        <row r="22365">
          <cell r="A22365" t="str">
            <v>SP-MTS-FAS-EG-0061</v>
          </cell>
          <cell r="B22365" t="str">
            <v>CINT</v>
          </cell>
          <cell r="C22365" t="str">
            <v/>
          </cell>
          <cell r="D22365" t="str">
            <v>BOLT LM 8 X 1.25 X 100</v>
          </cell>
          <cell r="E22365">
            <v>0</v>
          </cell>
          <cell r="F22365" t="str">
            <v>ERSF</v>
          </cell>
          <cell r="G22365" t="str">
            <v>CI_BOLT</v>
          </cell>
          <cell r="H22365" t="str">
            <v>PC</v>
          </cell>
          <cell r="I22365" t="str">
            <v>CPR</v>
          </cell>
          <cell r="J22365" t="str">
            <v/>
          </cell>
          <cell r="K22365" t="str">
            <v>ND</v>
          </cell>
          <cell r="L22365" t="str">
            <v>3045</v>
          </cell>
          <cell r="M22365" t="str">
            <v>V</v>
          </cell>
          <cell r="N22365">
            <v>4551</v>
          </cell>
        </row>
        <row r="22366">
          <cell r="A22366" t="str">
            <v>SP-MTS-FAS-EG-0062</v>
          </cell>
          <cell r="B22366" t="str">
            <v>CINT</v>
          </cell>
          <cell r="C22366" t="str">
            <v/>
          </cell>
          <cell r="D22366" t="str">
            <v>BOLT LM 8 X 1.25 X 12</v>
          </cell>
          <cell r="E22366">
            <v>0</v>
          </cell>
          <cell r="F22366" t="str">
            <v>ERSF</v>
          </cell>
          <cell r="G22366" t="str">
            <v>CI_BOLT</v>
          </cell>
          <cell r="H22366" t="str">
            <v>PC</v>
          </cell>
          <cell r="I22366" t="str">
            <v>CPR</v>
          </cell>
          <cell r="J22366" t="str">
            <v/>
          </cell>
          <cell r="K22366" t="str">
            <v>ND</v>
          </cell>
          <cell r="L22366" t="str">
            <v>3045</v>
          </cell>
          <cell r="M22366" t="str">
            <v>V</v>
          </cell>
          <cell r="N22366">
            <v>700</v>
          </cell>
        </row>
        <row r="22367">
          <cell r="A22367" t="str">
            <v>SP-MTS-FAS-EG-0063</v>
          </cell>
          <cell r="B22367" t="str">
            <v>CINT</v>
          </cell>
          <cell r="C22367" t="str">
            <v/>
          </cell>
          <cell r="D22367" t="str">
            <v>BOLT LM 8 X 1.25 X 120</v>
          </cell>
          <cell r="E22367">
            <v>0</v>
          </cell>
          <cell r="F22367" t="str">
            <v>ERSF</v>
          </cell>
          <cell r="G22367" t="str">
            <v>CI_BOLT</v>
          </cell>
          <cell r="H22367" t="str">
            <v>PC</v>
          </cell>
          <cell r="I22367" t="str">
            <v>CPR</v>
          </cell>
          <cell r="J22367" t="str">
            <v/>
          </cell>
          <cell r="K22367" t="str">
            <v>ND</v>
          </cell>
          <cell r="L22367" t="str">
            <v>3045</v>
          </cell>
          <cell r="M22367" t="str">
            <v>V</v>
          </cell>
          <cell r="N22367">
            <v>7591</v>
          </cell>
        </row>
        <row r="22368">
          <cell r="A22368" t="str">
            <v>SP-MTS-FAS-EG-0064</v>
          </cell>
          <cell r="B22368" t="str">
            <v>CINT</v>
          </cell>
          <cell r="C22368" t="str">
            <v/>
          </cell>
          <cell r="D22368" t="str">
            <v>BOLT LM 8 X 1.25 X 20</v>
          </cell>
          <cell r="E22368">
            <v>0</v>
          </cell>
          <cell r="F22368" t="str">
            <v>ERSF</v>
          </cell>
          <cell r="G22368" t="str">
            <v>CI_BOLT</v>
          </cell>
          <cell r="H22368" t="str">
            <v>PC</v>
          </cell>
          <cell r="I22368" t="str">
            <v>CPR</v>
          </cell>
          <cell r="J22368" t="str">
            <v/>
          </cell>
          <cell r="K22368" t="str">
            <v>ND</v>
          </cell>
          <cell r="L22368" t="str">
            <v>3045</v>
          </cell>
          <cell r="M22368" t="str">
            <v>V</v>
          </cell>
          <cell r="N22368">
            <v>1984</v>
          </cell>
        </row>
        <row r="22369">
          <cell r="A22369" t="str">
            <v>SP-MTS-FAS-EG-0065</v>
          </cell>
          <cell r="B22369" t="str">
            <v>CINT</v>
          </cell>
          <cell r="C22369" t="str">
            <v/>
          </cell>
          <cell r="D22369" t="str">
            <v>BOLT LM 8 X 1.25 X 40</v>
          </cell>
          <cell r="E22369">
            <v>0</v>
          </cell>
          <cell r="F22369" t="str">
            <v>ERSF</v>
          </cell>
          <cell r="G22369" t="str">
            <v>CI_BOLT</v>
          </cell>
          <cell r="H22369" t="str">
            <v>PC</v>
          </cell>
          <cell r="I22369" t="str">
            <v>CPR</v>
          </cell>
          <cell r="J22369" t="str">
            <v/>
          </cell>
          <cell r="K22369" t="str">
            <v>ND</v>
          </cell>
          <cell r="L22369" t="str">
            <v>3045</v>
          </cell>
          <cell r="M22369" t="str">
            <v>V</v>
          </cell>
          <cell r="N22369">
            <v>1850</v>
          </cell>
        </row>
        <row r="22370">
          <cell r="A22370" t="str">
            <v>SP-MTS-FAS-EG-0066</v>
          </cell>
          <cell r="B22370" t="str">
            <v>CINT</v>
          </cell>
          <cell r="C22370" t="str">
            <v/>
          </cell>
          <cell r="D22370" t="str">
            <v>BOLT LM 8 X 1.25 X 50</v>
          </cell>
          <cell r="E22370">
            <v>0</v>
          </cell>
          <cell r="F22370" t="str">
            <v>ERSF</v>
          </cell>
          <cell r="G22370" t="str">
            <v>CI_BOLT</v>
          </cell>
          <cell r="H22370" t="str">
            <v>PC</v>
          </cell>
          <cell r="I22370" t="str">
            <v>CPR</v>
          </cell>
          <cell r="J22370" t="str">
            <v/>
          </cell>
          <cell r="K22370" t="str">
            <v>ND</v>
          </cell>
          <cell r="L22370" t="str">
            <v>3045</v>
          </cell>
          <cell r="M22370" t="str">
            <v>V</v>
          </cell>
          <cell r="N22370">
            <v>2306</v>
          </cell>
        </row>
        <row r="22371">
          <cell r="A22371" t="str">
            <v>SP-MTS-FAS-EG-0067</v>
          </cell>
          <cell r="B22371" t="str">
            <v>CINT</v>
          </cell>
          <cell r="C22371" t="str">
            <v/>
          </cell>
          <cell r="D22371" t="str">
            <v>BOLT LM 8 X 1.25 X 60</v>
          </cell>
          <cell r="E22371">
            <v>0</v>
          </cell>
          <cell r="F22371" t="str">
            <v>ERSF</v>
          </cell>
          <cell r="G22371" t="str">
            <v>CI_BOLT</v>
          </cell>
          <cell r="H22371" t="str">
            <v>PC</v>
          </cell>
          <cell r="I22371" t="str">
            <v>CPR</v>
          </cell>
          <cell r="J22371" t="str">
            <v/>
          </cell>
          <cell r="K22371" t="str">
            <v>ND</v>
          </cell>
          <cell r="L22371" t="str">
            <v>3045</v>
          </cell>
          <cell r="M22371" t="str">
            <v>V</v>
          </cell>
          <cell r="N22371">
            <v>2324</v>
          </cell>
        </row>
        <row r="22372">
          <cell r="A22372" t="str">
            <v>SP-MTS-FAS-EG-0068</v>
          </cell>
          <cell r="B22372" t="str">
            <v>CINT</v>
          </cell>
          <cell r="C22372" t="str">
            <v/>
          </cell>
          <cell r="D22372" t="str">
            <v>BOLT LM 8 X 1.25 X 70</v>
          </cell>
          <cell r="E22372">
            <v>0</v>
          </cell>
          <cell r="F22372" t="str">
            <v>ERSF</v>
          </cell>
          <cell r="G22372" t="str">
            <v>CI_BOLT</v>
          </cell>
          <cell r="H22372" t="str">
            <v>PC</v>
          </cell>
          <cell r="I22372" t="str">
            <v>CPR</v>
          </cell>
          <cell r="J22372" t="str">
            <v/>
          </cell>
          <cell r="K22372" t="str">
            <v>ND</v>
          </cell>
          <cell r="L22372" t="str">
            <v>3045</v>
          </cell>
          <cell r="M22372" t="str">
            <v>V</v>
          </cell>
          <cell r="N22372">
            <v>2675</v>
          </cell>
        </row>
        <row r="22373">
          <cell r="A22373" t="str">
            <v>SP-MTS-FAS-EG-0069</v>
          </cell>
          <cell r="B22373" t="str">
            <v>CINT</v>
          </cell>
          <cell r="C22373" t="str">
            <v/>
          </cell>
          <cell r="D22373" t="str">
            <v>BOLT LM 8 X 1.25 X 75</v>
          </cell>
          <cell r="E22373">
            <v>0</v>
          </cell>
          <cell r="F22373" t="str">
            <v>ERSF</v>
          </cell>
          <cell r="G22373" t="str">
            <v>CI_BOLT</v>
          </cell>
          <cell r="H22373" t="str">
            <v>PC</v>
          </cell>
          <cell r="I22373" t="str">
            <v>CPR</v>
          </cell>
          <cell r="J22373" t="str">
            <v/>
          </cell>
          <cell r="K22373" t="str">
            <v>ND</v>
          </cell>
          <cell r="L22373" t="str">
            <v>3045</v>
          </cell>
          <cell r="M22373" t="str">
            <v>V</v>
          </cell>
          <cell r="N22373">
            <v>2455</v>
          </cell>
        </row>
        <row r="22374">
          <cell r="A22374" t="str">
            <v>SP-MTS-FAS-EG-0070</v>
          </cell>
          <cell r="B22374" t="str">
            <v>CINT</v>
          </cell>
          <cell r="C22374" t="str">
            <v/>
          </cell>
          <cell r="D22374" t="str">
            <v>BOLT LM 8 X 1.25 X 90</v>
          </cell>
          <cell r="E22374">
            <v>0</v>
          </cell>
          <cell r="F22374" t="str">
            <v>ERSF</v>
          </cell>
          <cell r="G22374" t="str">
            <v>CI_BOLT</v>
          </cell>
          <cell r="H22374" t="str">
            <v>PC</v>
          </cell>
          <cell r="I22374" t="str">
            <v>CPR</v>
          </cell>
          <cell r="J22374" t="str">
            <v/>
          </cell>
          <cell r="K22374" t="str">
            <v>ND</v>
          </cell>
          <cell r="L22374" t="str">
            <v>3045</v>
          </cell>
          <cell r="M22374" t="str">
            <v>V</v>
          </cell>
          <cell r="N22374">
            <v>3567</v>
          </cell>
        </row>
        <row r="22375">
          <cell r="A22375" t="str">
            <v>SP-MTS-FAS-EG-0071</v>
          </cell>
          <cell r="B22375" t="str">
            <v>CINT</v>
          </cell>
          <cell r="C22375" t="str">
            <v/>
          </cell>
          <cell r="D22375" t="str">
            <v>KEEP BOLT 10 X 10</v>
          </cell>
          <cell r="E22375">
            <v>0</v>
          </cell>
          <cell r="F22375" t="str">
            <v>ERSF</v>
          </cell>
          <cell r="G22375" t="str">
            <v>CI_BOLT</v>
          </cell>
          <cell r="H22375" t="str">
            <v>PC</v>
          </cell>
          <cell r="I22375" t="str">
            <v>CPR</v>
          </cell>
          <cell r="J22375" t="str">
            <v/>
          </cell>
          <cell r="K22375" t="str">
            <v>ND</v>
          </cell>
          <cell r="L22375" t="str">
            <v>3045</v>
          </cell>
          <cell r="M22375" t="str">
            <v>V</v>
          </cell>
          <cell r="N22375">
            <v>1050</v>
          </cell>
        </row>
        <row r="22376">
          <cell r="A22376" t="str">
            <v>SP-MTS-FAS-EG-0072</v>
          </cell>
          <cell r="B22376" t="str">
            <v>CINT</v>
          </cell>
          <cell r="C22376" t="str">
            <v/>
          </cell>
          <cell r="D22376" t="str">
            <v>KEEP BOLT 10 X 15</v>
          </cell>
          <cell r="E22376">
            <v>0</v>
          </cell>
          <cell r="F22376" t="str">
            <v>ERSF</v>
          </cell>
          <cell r="G22376" t="str">
            <v>CI_BOLT</v>
          </cell>
          <cell r="H22376" t="str">
            <v>PC</v>
          </cell>
          <cell r="I22376" t="str">
            <v>CPR</v>
          </cell>
          <cell r="J22376" t="str">
            <v/>
          </cell>
          <cell r="K22376" t="str">
            <v>ND</v>
          </cell>
          <cell r="L22376" t="str">
            <v>3045</v>
          </cell>
          <cell r="M22376" t="str">
            <v>V</v>
          </cell>
          <cell r="N22376">
            <v>1762</v>
          </cell>
        </row>
        <row r="22377">
          <cell r="A22377" t="str">
            <v>SP-MTS-FAS-EG-0073</v>
          </cell>
          <cell r="B22377" t="str">
            <v>CINT</v>
          </cell>
          <cell r="C22377" t="str">
            <v/>
          </cell>
          <cell r="D22377" t="str">
            <v>KEEP BOLT 10 X 30</v>
          </cell>
          <cell r="E22377">
            <v>0</v>
          </cell>
          <cell r="F22377" t="str">
            <v>ERSF</v>
          </cell>
          <cell r="G22377" t="str">
            <v>CI_BOLT</v>
          </cell>
          <cell r="H22377" t="str">
            <v>PC</v>
          </cell>
          <cell r="I22377" t="str">
            <v>CPR</v>
          </cell>
          <cell r="J22377" t="str">
            <v/>
          </cell>
          <cell r="K22377" t="str">
            <v>ND</v>
          </cell>
          <cell r="L22377" t="str">
            <v>3045</v>
          </cell>
          <cell r="M22377" t="str">
            <v>V</v>
          </cell>
          <cell r="N22377">
            <v>3500</v>
          </cell>
        </row>
        <row r="22378">
          <cell r="A22378" t="str">
            <v>SP-MTS-FAS-EG-0074</v>
          </cell>
          <cell r="B22378" t="str">
            <v>CINT</v>
          </cell>
          <cell r="C22378" t="str">
            <v/>
          </cell>
          <cell r="D22378" t="str">
            <v>KEEP BOLT 12 X 10</v>
          </cell>
          <cell r="E22378">
            <v>0</v>
          </cell>
          <cell r="F22378" t="str">
            <v>ERSF</v>
          </cell>
          <cell r="G22378" t="str">
            <v>CI_BOLT</v>
          </cell>
          <cell r="H22378" t="str">
            <v>PC</v>
          </cell>
          <cell r="I22378" t="str">
            <v>CPR</v>
          </cell>
          <cell r="J22378" t="str">
            <v/>
          </cell>
          <cell r="K22378" t="str">
            <v>ND</v>
          </cell>
          <cell r="L22378" t="str">
            <v>3045</v>
          </cell>
          <cell r="M22378" t="str">
            <v>V</v>
          </cell>
          <cell r="N22378">
            <v>0</v>
          </cell>
        </row>
        <row r="22379">
          <cell r="A22379" t="str">
            <v>SP-MTS-FAS-EG-0075</v>
          </cell>
          <cell r="B22379" t="str">
            <v>CINT</v>
          </cell>
          <cell r="C22379" t="str">
            <v/>
          </cell>
          <cell r="D22379" t="str">
            <v>KEEP BOLT 4 X 10</v>
          </cell>
          <cell r="E22379">
            <v>0</v>
          </cell>
          <cell r="F22379" t="str">
            <v>ERSF</v>
          </cell>
          <cell r="G22379" t="str">
            <v>CI_BOLT</v>
          </cell>
          <cell r="H22379" t="str">
            <v>PC</v>
          </cell>
          <cell r="I22379" t="str">
            <v>CPR</v>
          </cell>
          <cell r="J22379" t="str">
            <v/>
          </cell>
          <cell r="K22379" t="str">
            <v>ND</v>
          </cell>
          <cell r="L22379" t="str">
            <v>3045</v>
          </cell>
          <cell r="M22379" t="str">
            <v>V</v>
          </cell>
          <cell r="N22379">
            <v>1304</v>
          </cell>
        </row>
        <row r="22380">
          <cell r="A22380" t="str">
            <v>SP-MTS-FAS-EG-0076</v>
          </cell>
          <cell r="B22380" t="str">
            <v>CINT</v>
          </cell>
          <cell r="C22380" t="str">
            <v/>
          </cell>
          <cell r="D22380" t="str">
            <v>KEEP BOLT 4 X 20</v>
          </cell>
          <cell r="E22380">
            <v>0</v>
          </cell>
          <cell r="F22380" t="str">
            <v>ERSF</v>
          </cell>
          <cell r="G22380" t="str">
            <v>CI_BOLT</v>
          </cell>
          <cell r="H22380" t="str">
            <v>PC</v>
          </cell>
          <cell r="I22380" t="str">
            <v>CPR</v>
          </cell>
          <cell r="J22380" t="str">
            <v/>
          </cell>
          <cell r="K22380" t="str">
            <v>ND</v>
          </cell>
          <cell r="L22380" t="str">
            <v>3045</v>
          </cell>
          <cell r="M22380" t="str">
            <v>V</v>
          </cell>
          <cell r="N22380">
            <v>1500</v>
          </cell>
        </row>
        <row r="22381">
          <cell r="A22381" t="str">
            <v>SP-MTS-FAS-EG-0077</v>
          </cell>
          <cell r="B22381" t="str">
            <v>CINT</v>
          </cell>
          <cell r="C22381" t="str">
            <v/>
          </cell>
          <cell r="D22381" t="str">
            <v>KEEP BOLT 5 X 10</v>
          </cell>
          <cell r="E22381">
            <v>0</v>
          </cell>
          <cell r="F22381" t="str">
            <v>ERSF</v>
          </cell>
          <cell r="G22381" t="str">
            <v>CI_BOLT</v>
          </cell>
          <cell r="H22381" t="str">
            <v>PC</v>
          </cell>
          <cell r="I22381" t="str">
            <v>CPR</v>
          </cell>
          <cell r="J22381" t="str">
            <v/>
          </cell>
          <cell r="K22381" t="str">
            <v>ND</v>
          </cell>
          <cell r="L22381" t="str">
            <v>3045</v>
          </cell>
          <cell r="M22381" t="str">
            <v>V</v>
          </cell>
          <cell r="N22381">
            <v>2000</v>
          </cell>
        </row>
        <row r="22382">
          <cell r="A22382" t="str">
            <v>SP-MTS-FAS-EG-0078</v>
          </cell>
          <cell r="B22382" t="str">
            <v>CINT</v>
          </cell>
          <cell r="C22382" t="str">
            <v/>
          </cell>
          <cell r="D22382" t="str">
            <v>KEEP BOLT 5 X 25</v>
          </cell>
          <cell r="E22382">
            <v>0</v>
          </cell>
          <cell r="F22382" t="str">
            <v>ERSF</v>
          </cell>
          <cell r="G22382" t="str">
            <v>CI_BOLT</v>
          </cell>
          <cell r="H22382" t="str">
            <v>PC</v>
          </cell>
          <cell r="I22382" t="str">
            <v>CPR</v>
          </cell>
          <cell r="J22382" t="str">
            <v/>
          </cell>
          <cell r="K22382" t="str">
            <v>ND</v>
          </cell>
          <cell r="L22382" t="str">
            <v>3045</v>
          </cell>
          <cell r="M22382" t="str">
            <v>V</v>
          </cell>
          <cell r="N22382">
            <v>2357</v>
          </cell>
        </row>
        <row r="22383">
          <cell r="A22383" t="str">
            <v>SP-MTS-FAS-EG-0079</v>
          </cell>
          <cell r="B22383" t="str">
            <v>CINT</v>
          </cell>
          <cell r="C22383" t="str">
            <v/>
          </cell>
          <cell r="D22383" t="str">
            <v>KEEP BOLT 6 X 20</v>
          </cell>
          <cell r="E22383">
            <v>0</v>
          </cell>
          <cell r="F22383" t="str">
            <v>ERSF</v>
          </cell>
          <cell r="G22383" t="str">
            <v>CI_BOLT</v>
          </cell>
          <cell r="H22383" t="str">
            <v>PC</v>
          </cell>
          <cell r="I22383" t="str">
            <v>CPR</v>
          </cell>
          <cell r="J22383" t="str">
            <v/>
          </cell>
          <cell r="K22383" t="str">
            <v>ND</v>
          </cell>
          <cell r="L22383" t="str">
            <v>3045</v>
          </cell>
          <cell r="M22383" t="str">
            <v>V</v>
          </cell>
          <cell r="N22383">
            <v>2000</v>
          </cell>
        </row>
        <row r="22384">
          <cell r="A22384" t="str">
            <v>SP-MTS-FAS-EG-0080</v>
          </cell>
          <cell r="B22384" t="str">
            <v>CINT</v>
          </cell>
          <cell r="C22384" t="str">
            <v/>
          </cell>
          <cell r="D22384" t="str">
            <v>KEEP BOLT 6 X 25</v>
          </cell>
          <cell r="E22384">
            <v>0</v>
          </cell>
          <cell r="F22384" t="str">
            <v>ERSF</v>
          </cell>
          <cell r="G22384" t="str">
            <v>CI_BOLT</v>
          </cell>
          <cell r="H22384" t="str">
            <v>PC</v>
          </cell>
          <cell r="I22384" t="str">
            <v>CPR</v>
          </cell>
          <cell r="J22384" t="str">
            <v/>
          </cell>
          <cell r="K22384" t="str">
            <v>ND</v>
          </cell>
          <cell r="L22384" t="str">
            <v>3045</v>
          </cell>
          <cell r="M22384" t="str">
            <v>V</v>
          </cell>
          <cell r="N22384">
            <v>2200</v>
          </cell>
        </row>
        <row r="22385">
          <cell r="A22385" t="str">
            <v>SP-MTS-FAS-EG-0081</v>
          </cell>
          <cell r="B22385" t="str">
            <v>CINT</v>
          </cell>
          <cell r="C22385" t="str">
            <v/>
          </cell>
          <cell r="D22385" t="str">
            <v>KEEP BOLT 6 X 30</v>
          </cell>
          <cell r="E22385">
            <v>0</v>
          </cell>
          <cell r="F22385" t="str">
            <v>ERSF</v>
          </cell>
          <cell r="G22385" t="str">
            <v>CI_BOLT</v>
          </cell>
          <cell r="H22385" t="str">
            <v>PC</v>
          </cell>
          <cell r="I22385" t="str">
            <v>CPR</v>
          </cell>
          <cell r="J22385" t="str">
            <v/>
          </cell>
          <cell r="K22385" t="str">
            <v>ND</v>
          </cell>
          <cell r="L22385" t="str">
            <v>3045</v>
          </cell>
          <cell r="M22385" t="str">
            <v>V</v>
          </cell>
          <cell r="N22385">
            <v>969</v>
          </cell>
        </row>
        <row r="22386">
          <cell r="A22386" t="str">
            <v>SP-MTS-FAS-EG-0082</v>
          </cell>
          <cell r="B22386" t="str">
            <v>CINT</v>
          </cell>
          <cell r="C22386" t="str">
            <v/>
          </cell>
          <cell r="D22386" t="str">
            <v>KEEP BOLT 8 X 15</v>
          </cell>
          <cell r="E22386">
            <v>0</v>
          </cell>
          <cell r="F22386" t="str">
            <v>ERSF</v>
          </cell>
          <cell r="G22386" t="str">
            <v>CI_BOLT</v>
          </cell>
          <cell r="H22386" t="str">
            <v>PC</v>
          </cell>
          <cell r="I22386" t="str">
            <v>CPR</v>
          </cell>
          <cell r="J22386" t="str">
            <v/>
          </cell>
          <cell r="K22386" t="str">
            <v>ND</v>
          </cell>
          <cell r="L22386" t="str">
            <v>3045</v>
          </cell>
          <cell r="M22386" t="str">
            <v>V</v>
          </cell>
          <cell r="N22386">
            <v>1163</v>
          </cell>
        </row>
        <row r="22387">
          <cell r="A22387" t="str">
            <v>SP-MTS-FAS-EG-0083</v>
          </cell>
          <cell r="B22387" t="str">
            <v>CINT</v>
          </cell>
          <cell r="C22387" t="str">
            <v/>
          </cell>
          <cell r="D22387" t="str">
            <v>KEEP BOLT 8 X 20</v>
          </cell>
          <cell r="E22387">
            <v>0</v>
          </cell>
          <cell r="F22387" t="str">
            <v>ERSF</v>
          </cell>
          <cell r="G22387" t="str">
            <v>CI_BOLT</v>
          </cell>
          <cell r="H22387" t="str">
            <v>PC</v>
          </cell>
          <cell r="I22387" t="str">
            <v>CPR</v>
          </cell>
          <cell r="J22387" t="str">
            <v/>
          </cell>
          <cell r="K22387" t="str">
            <v>ND</v>
          </cell>
          <cell r="L22387" t="str">
            <v>3045</v>
          </cell>
          <cell r="M22387" t="str">
            <v>V</v>
          </cell>
          <cell r="N22387">
            <v>1043</v>
          </cell>
        </row>
        <row r="22388">
          <cell r="A22388" t="str">
            <v>SP-MTS-FAS-EG-0084</v>
          </cell>
          <cell r="B22388" t="str">
            <v>CINT</v>
          </cell>
          <cell r="C22388" t="str">
            <v/>
          </cell>
          <cell r="D22388" t="str">
            <v>KEEP BOLT 8 X 25</v>
          </cell>
          <cell r="E22388">
            <v>0</v>
          </cell>
          <cell r="F22388" t="str">
            <v>ERSF</v>
          </cell>
          <cell r="G22388" t="str">
            <v>CI_BOLT</v>
          </cell>
          <cell r="H22388" t="str">
            <v>PC</v>
          </cell>
          <cell r="I22388" t="str">
            <v>CPR</v>
          </cell>
          <cell r="J22388" t="str">
            <v/>
          </cell>
          <cell r="K22388" t="str">
            <v>ND</v>
          </cell>
          <cell r="L22388" t="str">
            <v>3045</v>
          </cell>
          <cell r="M22388" t="str">
            <v>V</v>
          </cell>
          <cell r="N22388">
            <v>1000</v>
          </cell>
        </row>
        <row r="22389">
          <cell r="A22389" t="str">
            <v>SP-MTS-FAS-EG-0085</v>
          </cell>
          <cell r="B22389" t="str">
            <v>CINT</v>
          </cell>
          <cell r="C22389" t="str">
            <v/>
          </cell>
          <cell r="D22389" t="str">
            <v>KEEP BOLT 8 X 30</v>
          </cell>
          <cell r="E22389">
            <v>0</v>
          </cell>
          <cell r="F22389" t="str">
            <v>ERSF</v>
          </cell>
          <cell r="G22389" t="str">
            <v>CI_BOLT</v>
          </cell>
          <cell r="H22389" t="str">
            <v>PC</v>
          </cell>
          <cell r="I22389" t="str">
            <v>CPR</v>
          </cell>
          <cell r="J22389" t="str">
            <v/>
          </cell>
          <cell r="K22389" t="str">
            <v>ND</v>
          </cell>
          <cell r="L22389" t="str">
            <v>3045</v>
          </cell>
          <cell r="M22389" t="str">
            <v>V</v>
          </cell>
          <cell r="N22389">
            <v>1400</v>
          </cell>
        </row>
        <row r="22390">
          <cell r="A22390" t="str">
            <v>SP-MTS-FAS-EG-0086</v>
          </cell>
          <cell r="B22390" t="str">
            <v>CINT</v>
          </cell>
          <cell r="C22390" t="str">
            <v/>
          </cell>
          <cell r="D22390" t="str">
            <v>KEEP BOLT M 10 X 20</v>
          </cell>
          <cell r="E22390">
            <v>0</v>
          </cell>
          <cell r="F22390" t="str">
            <v>ERSF</v>
          </cell>
          <cell r="G22390" t="str">
            <v>CI_BOLT</v>
          </cell>
          <cell r="H22390" t="str">
            <v>PC</v>
          </cell>
          <cell r="I22390" t="str">
            <v>CPR</v>
          </cell>
          <cell r="J22390" t="str">
            <v/>
          </cell>
          <cell r="K22390" t="str">
            <v>ND</v>
          </cell>
          <cell r="L22390" t="str">
            <v>3045</v>
          </cell>
          <cell r="M22390" t="str">
            <v>V</v>
          </cell>
          <cell r="N22390">
            <v>2451</v>
          </cell>
        </row>
        <row r="22391">
          <cell r="A22391" t="str">
            <v>SP-MTS-FAS-EG-0087</v>
          </cell>
          <cell r="B22391" t="str">
            <v>CINT</v>
          </cell>
          <cell r="C22391" t="str">
            <v/>
          </cell>
          <cell r="D22391" t="str">
            <v>KEEP BOLT M 6 X 10</v>
          </cell>
          <cell r="E22391">
            <v>0</v>
          </cell>
          <cell r="F22391" t="str">
            <v>ERSF</v>
          </cell>
          <cell r="G22391" t="str">
            <v>CI_BOLT</v>
          </cell>
          <cell r="H22391" t="str">
            <v>PC</v>
          </cell>
          <cell r="I22391" t="str">
            <v>CPR</v>
          </cell>
          <cell r="J22391" t="str">
            <v/>
          </cell>
          <cell r="K22391" t="str">
            <v>ND</v>
          </cell>
          <cell r="L22391" t="str">
            <v>3045</v>
          </cell>
          <cell r="M22391" t="str">
            <v>V</v>
          </cell>
          <cell r="N22391">
            <v>1100</v>
          </cell>
        </row>
        <row r="22392">
          <cell r="A22392" t="str">
            <v>SP-MTS-FAS-EG-0089</v>
          </cell>
          <cell r="B22392" t="str">
            <v>CINT</v>
          </cell>
          <cell r="C22392" t="str">
            <v/>
          </cell>
          <cell r="D22392" t="str">
            <v>PIN 5.3 X 110</v>
          </cell>
          <cell r="E22392">
            <v>0</v>
          </cell>
          <cell r="F22392" t="str">
            <v>ERSF</v>
          </cell>
          <cell r="G22392" t="str">
            <v>CI_BOLT</v>
          </cell>
          <cell r="H22392" t="str">
            <v>PC</v>
          </cell>
          <cell r="I22392" t="str">
            <v>CPR</v>
          </cell>
          <cell r="J22392" t="str">
            <v/>
          </cell>
          <cell r="K22392" t="str">
            <v>ND</v>
          </cell>
          <cell r="L22392" t="str">
            <v>3045</v>
          </cell>
          <cell r="M22392" t="str">
            <v>V</v>
          </cell>
          <cell r="N22392">
            <v>211364</v>
          </cell>
        </row>
        <row r="22393">
          <cell r="A22393" t="str">
            <v>SP-MTS-FAS-EG-0090</v>
          </cell>
          <cell r="B22393" t="str">
            <v>CINT</v>
          </cell>
          <cell r="C22393" t="str">
            <v/>
          </cell>
          <cell r="D22393" t="str">
            <v>PIN 5.3 X 50</v>
          </cell>
          <cell r="E22393">
            <v>0</v>
          </cell>
          <cell r="F22393" t="str">
            <v>ERSF</v>
          </cell>
          <cell r="G22393" t="str">
            <v>CI_BOLT</v>
          </cell>
          <cell r="H22393" t="str">
            <v>PC</v>
          </cell>
          <cell r="I22393" t="str">
            <v>CPR</v>
          </cell>
          <cell r="J22393" t="str">
            <v/>
          </cell>
          <cell r="K22393" t="str">
            <v>ND</v>
          </cell>
          <cell r="L22393" t="str">
            <v>3045</v>
          </cell>
          <cell r="M22393" t="str">
            <v>V</v>
          </cell>
          <cell r="N22393">
            <v>60000</v>
          </cell>
        </row>
        <row r="22394">
          <cell r="A22394" t="str">
            <v>SP-MTS-FAS-EG-0091</v>
          </cell>
          <cell r="B22394" t="str">
            <v>CINT</v>
          </cell>
          <cell r="C22394" t="str">
            <v/>
          </cell>
          <cell r="D22394" t="str">
            <v>PIN 5.3 X 70</v>
          </cell>
          <cell r="E22394">
            <v>0</v>
          </cell>
          <cell r="F22394" t="str">
            <v>ERSF</v>
          </cell>
          <cell r="G22394" t="str">
            <v>CI_BOLT</v>
          </cell>
          <cell r="H22394" t="str">
            <v>PC</v>
          </cell>
          <cell r="I22394" t="str">
            <v>CPR</v>
          </cell>
          <cell r="J22394" t="str">
            <v/>
          </cell>
          <cell r="K22394" t="str">
            <v>ND</v>
          </cell>
          <cell r="L22394" t="str">
            <v>3045</v>
          </cell>
          <cell r="M22394" t="str">
            <v>V</v>
          </cell>
          <cell r="N22394">
            <v>160000</v>
          </cell>
        </row>
        <row r="22395">
          <cell r="A22395" t="str">
            <v>SP-MTS-FAS-EG-0092</v>
          </cell>
          <cell r="B22395" t="str">
            <v>CINT</v>
          </cell>
          <cell r="C22395" t="str">
            <v/>
          </cell>
          <cell r="D22395" t="str">
            <v>PIN 5.3 X 70 HITAM</v>
          </cell>
          <cell r="E22395">
            <v>0</v>
          </cell>
          <cell r="F22395" t="str">
            <v>ERSF</v>
          </cell>
          <cell r="G22395" t="str">
            <v>CI_BOLT</v>
          </cell>
          <cell r="H22395" t="str">
            <v>PC</v>
          </cell>
          <cell r="I22395" t="str">
            <v>CPR</v>
          </cell>
          <cell r="J22395" t="str">
            <v/>
          </cell>
          <cell r="K22395" t="str">
            <v>ND</v>
          </cell>
          <cell r="L22395" t="str">
            <v>3045</v>
          </cell>
          <cell r="M22395" t="str">
            <v>V</v>
          </cell>
          <cell r="N22395">
            <v>163835</v>
          </cell>
        </row>
        <row r="22396">
          <cell r="A22396" t="str">
            <v>SP-MTS-FAS-EG-0093</v>
          </cell>
          <cell r="B22396" t="str">
            <v>CINT</v>
          </cell>
          <cell r="C22396" t="str">
            <v/>
          </cell>
          <cell r="D22396" t="str">
            <v>PIN 5.3 X 75</v>
          </cell>
          <cell r="E22396">
            <v>0</v>
          </cell>
          <cell r="F22396" t="str">
            <v>ERSF</v>
          </cell>
          <cell r="G22396" t="str">
            <v>CI_BOLT</v>
          </cell>
          <cell r="H22396" t="str">
            <v>PC</v>
          </cell>
          <cell r="I22396" t="str">
            <v>CPR</v>
          </cell>
          <cell r="J22396" t="str">
            <v/>
          </cell>
          <cell r="K22396" t="str">
            <v>ND</v>
          </cell>
          <cell r="L22396" t="str">
            <v>3045</v>
          </cell>
          <cell r="M22396" t="str">
            <v>V</v>
          </cell>
          <cell r="N22396">
            <v>163835</v>
          </cell>
        </row>
        <row r="22397">
          <cell r="A22397" t="str">
            <v>SP-MTS-FAS-EG-0094</v>
          </cell>
          <cell r="B22397" t="str">
            <v>CINT</v>
          </cell>
          <cell r="C22397" t="str">
            <v/>
          </cell>
          <cell r="D22397" t="str">
            <v>PIN 5.3 X 90</v>
          </cell>
          <cell r="E22397">
            <v>44936</v>
          </cell>
          <cell r="F22397" t="str">
            <v>ERSF</v>
          </cell>
          <cell r="G22397" t="str">
            <v>CI_BOLT</v>
          </cell>
          <cell r="H22397" t="str">
            <v>PC</v>
          </cell>
          <cell r="I22397" t="str">
            <v>CPR</v>
          </cell>
          <cell r="J22397" t="str">
            <v/>
          </cell>
          <cell r="K22397" t="str">
            <v>ND</v>
          </cell>
          <cell r="L22397" t="str">
            <v>3045</v>
          </cell>
          <cell r="M22397" t="str">
            <v>V</v>
          </cell>
          <cell r="N22397">
            <v>72000</v>
          </cell>
        </row>
        <row r="22398">
          <cell r="A22398" t="str">
            <v>SP-MTS-FAS-EG-0095</v>
          </cell>
          <cell r="B22398" t="str">
            <v>CINT</v>
          </cell>
          <cell r="C22398" t="str">
            <v/>
          </cell>
          <cell r="D22398" t="str">
            <v>PIN 5.5 X 50 HITAM</v>
          </cell>
          <cell r="E22398">
            <v>0</v>
          </cell>
          <cell r="F22398" t="str">
            <v>ERSF</v>
          </cell>
          <cell r="G22398" t="str">
            <v>CI_BOLT</v>
          </cell>
          <cell r="H22398" t="str">
            <v>PC</v>
          </cell>
          <cell r="I22398" t="str">
            <v>CPR</v>
          </cell>
          <cell r="J22398" t="str">
            <v/>
          </cell>
          <cell r="K22398" t="str">
            <v>ND</v>
          </cell>
          <cell r="L22398" t="str">
            <v>3045</v>
          </cell>
          <cell r="M22398" t="str">
            <v>V</v>
          </cell>
          <cell r="N22398">
            <v>75000</v>
          </cell>
        </row>
        <row r="22399">
          <cell r="A22399" t="str">
            <v>SP-MTS-FAS-EG-0096</v>
          </cell>
          <cell r="B22399" t="str">
            <v>CINT</v>
          </cell>
          <cell r="C22399" t="str">
            <v/>
          </cell>
          <cell r="D22399" t="str">
            <v>PIN 6.3 X 110</v>
          </cell>
          <cell r="E22399">
            <v>0</v>
          </cell>
          <cell r="F22399" t="str">
            <v>ERSF</v>
          </cell>
          <cell r="G22399" t="str">
            <v>CI_BOLT</v>
          </cell>
          <cell r="H22399" t="str">
            <v>PC</v>
          </cell>
          <cell r="I22399" t="str">
            <v>CPR</v>
          </cell>
          <cell r="J22399" t="str">
            <v/>
          </cell>
          <cell r="K22399" t="str">
            <v>ND</v>
          </cell>
          <cell r="L22399" t="str">
            <v>3045</v>
          </cell>
          <cell r="M22399" t="str">
            <v>V</v>
          </cell>
          <cell r="N22399">
            <v>180000</v>
          </cell>
        </row>
        <row r="22400">
          <cell r="A22400" t="str">
            <v>SP-MTS-FAS-EG-0097</v>
          </cell>
          <cell r="B22400" t="str">
            <v>CINT</v>
          </cell>
          <cell r="C22400" t="str">
            <v/>
          </cell>
          <cell r="D22400" t="str">
            <v>PIN 6.3 X 110 HITAM</v>
          </cell>
          <cell r="E22400">
            <v>0</v>
          </cell>
          <cell r="F22400" t="str">
            <v>ERSF</v>
          </cell>
          <cell r="G22400" t="str">
            <v>CI_BOLT</v>
          </cell>
          <cell r="H22400" t="str">
            <v>PC</v>
          </cell>
          <cell r="I22400" t="str">
            <v>CPR</v>
          </cell>
          <cell r="J22400" t="str">
            <v/>
          </cell>
          <cell r="K22400" t="str">
            <v>ND</v>
          </cell>
          <cell r="L22400" t="str">
            <v>3045</v>
          </cell>
          <cell r="M22400" t="str">
            <v>V</v>
          </cell>
          <cell r="N22400">
            <v>180000</v>
          </cell>
        </row>
        <row r="22401">
          <cell r="A22401" t="str">
            <v>SP-MTS-FAS-EG-0098</v>
          </cell>
          <cell r="B22401" t="str">
            <v>CINT</v>
          </cell>
          <cell r="C22401" t="str">
            <v/>
          </cell>
          <cell r="D22401" t="str">
            <v>PIN 6.3 X 90</v>
          </cell>
          <cell r="E22401">
            <v>0</v>
          </cell>
          <cell r="F22401" t="str">
            <v>ERSF</v>
          </cell>
          <cell r="G22401" t="str">
            <v>CI_BOLT</v>
          </cell>
          <cell r="H22401" t="str">
            <v>PC</v>
          </cell>
          <cell r="I22401" t="str">
            <v>CPR</v>
          </cell>
          <cell r="J22401" t="str">
            <v/>
          </cell>
          <cell r="K22401" t="str">
            <v>ND</v>
          </cell>
          <cell r="L22401" t="str">
            <v>3045</v>
          </cell>
          <cell r="M22401" t="str">
            <v>V</v>
          </cell>
          <cell r="N22401">
            <v>185000</v>
          </cell>
        </row>
        <row r="22402">
          <cell r="A22402" t="str">
            <v>SP-MTS-FAS-EG-0099</v>
          </cell>
          <cell r="B22402" t="str">
            <v>CINT</v>
          </cell>
          <cell r="C22402" t="str">
            <v/>
          </cell>
          <cell r="D22402" t="str">
            <v>PIN 6.3 X 90 HITAM</v>
          </cell>
          <cell r="E22402">
            <v>0</v>
          </cell>
          <cell r="F22402" t="str">
            <v>ERSF</v>
          </cell>
          <cell r="G22402" t="str">
            <v>CI_BOLT</v>
          </cell>
          <cell r="H22402" t="str">
            <v>PC</v>
          </cell>
          <cell r="I22402" t="str">
            <v>CPR</v>
          </cell>
          <cell r="J22402" t="str">
            <v/>
          </cell>
          <cell r="K22402" t="str">
            <v>ND</v>
          </cell>
          <cell r="L22402" t="str">
            <v>3045</v>
          </cell>
          <cell r="M22402" t="str">
            <v>V</v>
          </cell>
          <cell r="N22402">
            <v>7500</v>
          </cell>
        </row>
        <row r="22403">
          <cell r="A22403" t="str">
            <v>SP-MTS-FAS-EG-0100</v>
          </cell>
          <cell r="B22403" t="str">
            <v>CINT</v>
          </cell>
          <cell r="C22403" t="str">
            <v/>
          </cell>
          <cell r="D22403" t="str">
            <v>PIN 7.5 X 80 HITAM</v>
          </cell>
          <cell r="E22403">
            <v>44936</v>
          </cell>
          <cell r="F22403" t="str">
            <v>ERSF</v>
          </cell>
          <cell r="G22403" t="str">
            <v>CI_BOLT</v>
          </cell>
          <cell r="H22403" t="str">
            <v>PC</v>
          </cell>
          <cell r="I22403" t="str">
            <v>CPR</v>
          </cell>
          <cell r="J22403" t="str">
            <v/>
          </cell>
          <cell r="K22403" t="str">
            <v>ND</v>
          </cell>
          <cell r="L22403" t="str">
            <v>3045</v>
          </cell>
          <cell r="M22403" t="str">
            <v>V</v>
          </cell>
          <cell r="N22403">
            <v>32000</v>
          </cell>
        </row>
        <row r="22404">
          <cell r="A22404" t="str">
            <v>SP-MTS-FAS-EG-0101</v>
          </cell>
          <cell r="B22404" t="str">
            <v>CINT</v>
          </cell>
          <cell r="C22404" t="str">
            <v/>
          </cell>
          <cell r="D22404" t="str">
            <v>BOLT LM 16 X 2.0 X 110</v>
          </cell>
          <cell r="E22404">
            <v>44924</v>
          </cell>
          <cell r="F22404" t="str">
            <v>ERSF</v>
          </cell>
          <cell r="G22404" t="str">
            <v>CI_BOLT</v>
          </cell>
          <cell r="H22404" t="str">
            <v>PC</v>
          </cell>
          <cell r="I22404" t="str">
            <v>CPR</v>
          </cell>
          <cell r="J22404" t="str">
            <v/>
          </cell>
          <cell r="K22404" t="str">
            <v>ND</v>
          </cell>
          <cell r="L22404" t="str">
            <v>3045</v>
          </cell>
          <cell r="M22404" t="str">
            <v>V</v>
          </cell>
          <cell r="N22404">
            <v>7222</v>
          </cell>
        </row>
        <row r="22405">
          <cell r="A22405" t="str">
            <v>SP-MTS-FAS-EG-0102</v>
          </cell>
          <cell r="B22405" t="str">
            <v>CINT</v>
          </cell>
          <cell r="C22405" t="str">
            <v/>
          </cell>
          <cell r="D22405" t="str">
            <v>BOLT LM 6 X 1.0 X 25</v>
          </cell>
          <cell r="E22405">
            <v>0</v>
          </cell>
          <cell r="F22405" t="str">
            <v>ERSF</v>
          </cell>
          <cell r="G22405" t="str">
            <v>CI_OTH</v>
          </cell>
          <cell r="H22405" t="str">
            <v>PC</v>
          </cell>
          <cell r="I22405" t="str">
            <v>CPR</v>
          </cell>
          <cell r="J22405" t="str">
            <v/>
          </cell>
          <cell r="K22405" t="str">
            <v>ND</v>
          </cell>
          <cell r="L22405" t="str">
            <v>3045</v>
          </cell>
          <cell r="M22405" t="str">
            <v>V</v>
          </cell>
          <cell r="N22405">
            <v>725</v>
          </cell>
        </row>
        <row r="22406">
          <cell r="A22406" t="str">
            <v>SP-MTS-FAS-EG-0103</v>
          </cell>
          <cell r="B22406" t="str">
            <v>CINT</v>
          </cell>
          <cell r="C22406" t="str">
            <v/>
          </cell>
          <cell r="D22406" t="str">
            <v>BOLT LM 8 X 1.25 X 35</v>
          </cell>
          <cell r="E22406">
            <v>0</v>
          </cell>
          <cell r="F22406" t="str">
            <v>ERSF</v>
          </cell>
          <cell r="G22406" t="str">
            <v>CI_OTH</v>
          </cell>
          <cell r="H22406" t="str">
            <v>PC</v>
          </cell>
          <cell r="I22406" t="str">
            <v>CPR</v>
          </cell>
          <cell r="J22406" t="str">
            <v/>
          </cell>
          <cell r="K22406" t="str">
            <v>ND</v>
          </cell>
          <cell r="L22406" t="str">
            <v>3045</v>
          </cell>
          <cell r="M22406" t="str">
            <v>V</v>
          </cell>
          <cell r="N22406">
            <v>1588</v>
          </cell>
        </row>
        <row r="22407">
          <cell r="A22407" t="str">
            <v>SP-MTS-FAS-EG-0104</v>
          </cell>
          <cell r="B22407" t="str">
            <v>CINT</v>
          </cell>
          <cell r="C22407" t="str">
            <v/>
          </cell>
          <cell r="D22407" t="str">
            <v>BOLT LM 8 X 1.25 X 80</v>
          </cell>
          <cell r="E22407">
            <v>0</v>
          </cell>
          <cell r="F22407" t="str">
            <v>ERSF</v>
          </cell>
          <cell r="G22407" t="str">
            <v>CI_BOLT</v>
          </cell>
          <cell r="H22407" t="str">
            <v>PC</v>
          </cell>
          <cell r="I22407" t="str">
            <v>CPR</v>
          </cell>
          <cell r="J22407" t="str">
            <v/>
          </cell>
          <cell r="K22407" t="str">
            <v>ND</v>
          </cell>
          <cell r="L22407" t="str">
            <v>3045</v>
          </cell>
          <cell r="M22407" t="str">
            <v>V</v>
          </cell>
          <cell r="N22407">
            <v>3267</v>
          </cell>
        </row>
        <row r="22408">
          <cell r="A22408" t="str">
            <v>SP-MTS-FAS-EG-0105</v>
          </cell>
          <cell r="B22408" t="str">
            <v>CINT</v>
          </cell>
          <cell r="C22408" t="str">
            <v/>
          </cell>
          <cell r="D22408" t="str">
            <v>BOLT M 18 X 100</v>
          </cell>
          <cell r="E22408">
            <v>0</v>
          </cell>
          <cell r="F22408" t="str">
            <v>ERSF</v>
          </cell>
          <cell r="G22408" t="str">
            <v>CI_OTH</v>
          </cell>
          <cell r="H22408" t="str">
            <v>PC</v>
          </cell>
          <cell r="I22408" t="str">
            <v>CPR</v>
          </cell>
          <cell r="J22408" t="str">
            <v/>
          </cell>
          <cell r="K22408" t="str">
            <v>ND</v>
          </cell>
          <cell r="L22408" t="str">
            <v>3045</v>
          </cell>
          <cell r="M22408" t="str">
            <v>V</v>
          </cell>
          <cell r="N22408">
            <v>22700</v>
          </cell>
        </row>
        <row r="22409">
          <cell r="A22409" t="str">
            <v>SP-MTS-JIG-EG-0101</v>
          </cell>
          <cell r="B22409" t="str">
            <v>CINT</v>
          </cell>
          <cell r="C22409" t="str">
            <v/>
          </cell>
          <cell r="D22409" t="str">
            <v>JIG INSPECTION TABLE PIPE - 1</v>
          </cell>
          <cell r="E22409">
            <v>0</v>
          </cell>
          <cell r="F22409" t="str">
            <v>ERSF</v>
          </cell>
          <cell r="G22409" t="str">
            <v>CI_OTH</v>
          </cell>
          <cell r="H22409" t="str">
            <v>PC</v>
          </cell>
          <cell r="I22409" t="str">
            <v>CPR</v>
          </cell>
          <cell r="J22409" t="str">
            <v/>
          </cell>
          <cell r="K22409" t="str">
            <v>ND</v>
          </cell>
          <cell r="L22409" t="str">
            <v>3045</v>
          </cell>
          <cell r="M22409" t="str">
            <v>V</v>
          </cell>
          <cell r="N22409">
            <v>0</v>
          </cell>
        </row>
        <row r="22410">
          <cell r="A22410" t="str">
            <v>SP-MTS-JIG-EG-0102</v>
          </cell>
          <cell r="B22410" t="str">
            <v>CINT</v>
          </cell>
          <cell r="C22410" t="str">
            <v/>
          </cell>
          <cell r="D22410" t="str">
            <v>WELDING JIG LEG ASSY (SIDE L)</v>
          </cell>
          <cell r="E22410">
            <v>0</v>
          </cell>
          <cell r="F22410" t="str">
            <v>ERSF</v>
          </cell>
          <cell r="G22410" t="str">
            <v>CI_OTH</v>
          </cell>
          <cell r="H22410" t="str">
            <v>PC</v>
          </cell>
          <cell r="I22410" t="str">
            <v>CPR</v>
          </cell>
          <cell r="J22410" t="str">
            <v/>
          </cell>
          <cell r="K22410" t="str">
            <v>ND</v>
          </cell>
          <cell r="L22410" t="str">
            <v>3045</v>
          </cell>
          <cell r="M22410" t="str">
            <v>V</v>
          </cell>
          <cell r="N22410">
            <v>0</v>
          </cell>
        </row>
        <row r="22411">
          <cell r="A22411" t="str">
            <v>SP-MTS-JIG-EG-0103</v>
          </cell>
          <cell r="B22411" t="str">
            <v>CINT</v>
          </cell>
          <cell r="C22411" t="str">
            <v/>
          </cell>
          <cell r="D22411" t="str">
            <v>WELDING JIG LEG ASSY (SIDE R)</v>
          </cell>
          <cell r="E22411">
            <v>0</v>
          </cell>
          <cell r="F22411" t="str">
            <v>ERSF</v>
          </cell>
          <cell r="G22411" t="str">
            <v>CI_OTH</v>
          </cell>
          <cell r="H22411" t="str">
            <v>PC</v>
          </cell>
          <cell r="I22411" t="str">
            <v>CPR</v>
          </cell>
          <cell r="J22411" t="str">
            <v/>
          </cell>
          <cell r="K22411" t="str">
            <v>ND</v>
          </cell>
          <cell r="L22411" t="str">
            <v>3045</v>
          </cell>
          <cell r="M22411" t="str">
            <v>V</v>
          </cell>
          <cell r="N22411">
            <v>0</v>
          </cell>
        </row>
        <row r="22412">
          <cell r="A22412" t="str">
            <v>SP-MTS-OTH-EG-0001</v>
          </cell>
          <cell r="B22412" t="str">
            <v>CINT</v>
          </cell>
          <cell r="C22412" t="str">
            <v/>
          </cell>
          <cell r="D22412" t="str">
            <v>GUIDE POST SET MYP 20 X 110</v>
          </cell>
          <cell r="E22412">
            <v>0</v>
          </cell>
          <cell r="F22412" t="str">
            <v>ERSF</v>
          </cell>
          <cell r="G22412" t="str">
            <v>CI_OTH</v>
          </cell>
          <cell r="H22412" t="str">
            <v>PC</v>
          </cell>
          <cell r="I22412" t="str">
            <v>CPR</v>
          </cell>
          <cell r="J22412" t="str">
            <v/>
          </cell>
          <cell r="K22412" t="str">
            <v>ND</v>
          </cell>
          <cell r="L22412" t="str">
            <v>3045</v>
          </cell>
          <cell r="M22412" t="str">
            <v>V</v>
          </cell>
          <cell r="N22412">
            <v>0</v>
          </cell>
        </row>
        <row r="22413">
          <cell r="A22413" t="str">
            <v>SP-MTS-OTH-EG-0002</v>
          </cell>
          <cell r="B22413" t="str">
            <v>CINT</v>
          </cell>
          <cell r="C22413" t="str">
            <v/>
          </cell>
          <cell r="D22413" t="str">
            <v>GUIDE POST SET MYP 25 X 100</v>
          </cell>
          <cell r="E22413">
            <v>0</v>
          </cell>
          <cell r="F22413" t="str">
            <v>ERSF</v>
          </cell>
          <cell r="G22413" t="str">
            <v>CI_OTH</v>
          </cell>
          <cell r="H22413" t="str">
            <v>PC</v>
          </cell>
          <cell r="I22413" t="str">
            <v>CPR</v>
          </cell>
          <cell r="J22413" t="str">
            <v/>
          </cell>
          <cell r="K22413" t="str">
            <v>ND</v>
          </cell>
          <cell r="L22413" t="str">
            <v>3045</v>
          </cell>
          <cell r="M22413" t="str">
            <v>V</v>
          </cell>
          <cell r="N22413">
            <v>314735</v>
          </cell>
        </row>
        <row r="22414">
          <cell r="A22414" t="str">
            <v>SP-MTS-OTH-EG-0003</v>
          </cell>
          <cell r="B22414" t="str">
            <v>CINT</v>
          </cell>
          <cell r="C22414" t="str">
            <v/>
          </cell>
          <cell r="D22414" t="str">
            <v>GUIDE POST SET MYP 25 X 120</v>
          </cell>
          <cell r="E22414">
            <v>0</v>
          </cell>
          <cell r="F22414" t="str">
            <v>ERSF</v>
          </cell>
          <cell r="G22414" t="str">
            <v>CI_OTH</v>
          </cell>
          <cell r="H22414" t="str">
            <v>PC</v>
          </cell>
          <cell r="I22414" t="str">
            <v>CPR</v>
          </cell>
          <cell r="J22414" t="str">
            <v/>
          </cell>
          <cell r="K22414" t="str">
            <v>ND</v>
          </cell>
          <cell r="L22414" t="str">
            <v>3045</v>
          </cell>
          <cell r="M22414" t="str">
            <v>V</v>
          </cell>
          <cell r="N22414">
            <v>0</v>
          </cell>
        </row>
        <row r="22415">
          <cell r="A22415" t="str">
            <v>SP-MTS-OTH-EG-0104</v>
          </cell>
          <cell r="B22415" t="str">
            <v>CINT</v>
          </cell>
          <cell r="C22415" t="str">
            <v/>
          </cell>
          <cell r="D22415" t="str">
            <v>GUIDE POST SET MYP 25 - 110</v>
          </cell>
          <cell r="E22415">
            <v>0</v>
          </cell>
          <cell r="F22415" t="str">
            <v>ERSF</v>
          </cell>
          <cell r="G22415" t="str">
            <v>CI_OTH</v>
          </cell>
          <cell r="H22415" t="str">
            <v>PC</v>
          </cell>
          <cell r="I22415" t="str">
            <v>CPR</v>
          </cell>
          <cell r="J22415" t="str">
            <v/>
          </cell>
          <cell r="K22415" t="str">
            <v>ND</v>
          </cell>
          <cell r="L22415" t="str">
            <v>3045</v>
          </cell>
          <cell r="M22415" t="str">
            <v>V</v>
          </cell>
          <cell r="N22415">
            <v>0</v>
          </cell>
        </row>
        <row r="22416">
          <cell r="A22416" t="str">
            <v>SP-MTS-OTH-EG-0105</v>
          </cell>
          <cell r="B22416" t="str">
            <v>CINT</v>
          </cell>
          <cell r="C22416" t="str">
            <v/>
          </cell>
          <cell r="D22416" t="str">
            <v>BOLT LM 10 X 1.5 X 120</v>
          </cell>
          <cell r="E22416">
            <v>0</v>
          </cell>
          <cell r="F22416" t="str">
            <v>ERSF</v>
          </cell>
          <cell r="G22416" t="str">
            <v>CI_OTH</v>
          </cell>
          <cell r="H22416" t="str">
            <v>PC</v>
          </cell>
          <cell r="I22416" t="str">
            <v>CPR</v>
          </cell>
          <cell r="J22416" t="str">
            <v/>
          </cell>
          <cell r="K22416" t="str">
            <v>PD</v>
          </cell>
          <cell r="L22416" t="str">
            <v>3045</v>
          </cell>
          <cell r="M22416" t="str">
            <v>V</v>
          </cell>
          <cell r="N22416">
            <v>8375</v>
          </cell>
        </row>
        <row r="22417">
          <cell r="A22417" t="str">
            <v>SP-MTS-OTH-EG-0106</v>
          </cell>
          <cell r="B22417" t="str">
            <v>CINT</v>
          </cell>
          <cell r="C22417" t="str">
            <v/>
          </cell>
          <cell r="D22417" t="str">
            <v>BOLT LM 16 X 2.0 X 60</v>
          </cell>
          <cell r="E22417">
            <v>0</v>
          </cell>
          <cell r="F22417" t="str">
            <v>ERSF</v>
          </cell>
          <cell r="G22417" t="str">
            <v>CI_OTH</v>
          </cell>
          <cell r="H22417" t="str">
            <v>PC</v>
          </cell>
          <cell r="I22417" t="str">
            <v>CPR</v>
          </cell>
          <cell r="J22417" t="str">
            <v/>
          </cell>
          <cell r="K22417" t="str">
            <v>PD</v>
          </cell>
          <cell r="L22417" t="str">
            <v>3045</v>
          </cell>
          <cell r="M22417" t="str">
            <v>V</v>
          </cell>
          <cell r="N22417">
            <v>10000</v>
          </cell>
        </row>
        <row r="22418">
          <cell r="A22418" t="str">
            <v>SP-MTS-OTH-EG-0107</v>
          </cell>
          <cell r="B22418" t="str">
            <v>CINT</v>
          </cell>
          <cell r="C22418" t="str">
            <v/>
          </cell>
          <cell r="D22418" t="str">
            <v>BOLT LM 16 X 2.0 X 70</v>
          </cell>
          <cell r="E22418">
            <v>0</v>
          </cell>
          <cell r="F22418" t="str">
            <v>ERSF</v>
          </cell>
          <cell r="G22418" t="str">
            <v>CI_OTH</v>
          </cell>
          <cell r="H22418" t="str">
            <v>PC</v>
          </cell>
          <cell r="I22418" t="str">
            <v>CPR</v>
          </cell>
          <cell r="J22418" t="str">
            <v/>
          </cell>
          <cell r="K22418" t="str">
            <v>PD</v>
          </cell>
          <cell r="L22418" t="str">
            <v>3045</v>
          </cell>
          <cell r="M22418" t="str">
            <v>V</v>
          </cell>
          <cell r="N22418">
            <v>11300</v>
          </cell>
        </row>
        <row r="22419">
          <cell r="A22419" t="str">
            <v>SP-MTS-OTH-EG-0108</v>
          </cell>
          <cell r="B22419" t="str">
            <v>CINT</v>
          </cell>
          <cell r="C22419" t="str">
            <v/>
          </cell>
          <cell r="D22419" t="str">
            <v>RANTAI RS 80 SINGLE STAINLESS (1 ROLL 3</v>
          </cell>
          <cell r="E22419">
            <v>0</v>
          </cell>
          <cell r="F22419" t="str">
            <v>ERSF</v>
          </cell>
          <cell r="G22419" t="str">
            <v>CI_OTH</v>
          </cell>
          <cell r="H22419" t="str">
            <v>SET</v>
          </cell>
          <cell r="I22419" t="str">
            <v>CPR</v>
          </cell>
          <cell r="J22419" t="str">
            <v/>
          </cell>
          <cell r="K22419" t="str">
            <v>PD</v>
          </cell>
          <cell r="L22419" t="str">
            <v>3045</v>
          </cell>
          <cell r="M22419" t="str">
            <v>V</v>
          </cell>
          <cell r="N22419">
            <v>4750750</v>
          </cell>
        </row>
        <row r="22420">
          <cell r="A22420" t="str">
            <v>SP-MTS-OTH-EG-0109</v>
          </cell>
          <cell r="B22420" t="str">
            <v>CINT</v>
          </cell>
          <cell r="C22420" t="str">
            <v/>
          </cell>
          <cell r="D22420" t="str">
            <v>TOGGLE CLAMP MISUMI MC04 - 75</v>
          </cell>
          <cell r="E22420">
            <v>44783</v>
          </cell>
          <cell r="F22420" t="str">
            <v>ERSF</v>
          </cell>
          <cell r="G22420" t="str">
            <v>CI_OTH</v>
          </cell>
          <cell r="H22420" t="str">
            <v>PC</v>
          </cell>
          <cell r="I22420" t="str">
            <v>CPR</v>
          </cell>
          <cell r="J22420" t="str">
            <v/>
          </cell>
          <cell r="K22420" t="str">
            <v>PD</v>
          </cell>
          <cell r="L22420" t="str">
            <v>3045</v>
          </cell>
          <cell r="M22420" t="str">
            <v>V</v>
          </cell>
          <cell r="N22420">
            <v>10000</v>
          </cell>
        </row>
        <row r="22421">
          <cell r="A22421" t="str">
            <v>SP-MTS-OTH-EG-0110</v>
          </cell>
          <cell r="B22421" t="str">
            <v>CINT</v>
          </cell>
          <cell r="C22421" t="str">
            <v/>
          </cell>
          <cell r="D22421" t="str">
            <v>MILD STEEL 30 X 200 X 250</v>
          </cell>
          <cell r="E22421">
            <v>0</v>
          </cell>
          <cell r="F22421" t="str">
            <v>ERSF</v>
          </cell>
          <cell r="G22421" t="str">
            <v>CI_OTH</v>
          </cell>
          <cell r="H22421" t="str">
            <v>PC</v>
          </cell>
          <cell r="I22421" t="str">
            <v>CPR</v>
          </cell>
          <cell r="J22421" t="str">
            <v/>
          </cell>
          <cell r="K22421" t="str">
            <v>PD</v>
          </cell>
          <cell r="L22421" t="str">
            <v>3045</v>
          </cell>
          <cell r="M22421" t="str">
            <v>V</v>
          </cell>
          <cell r="N22421">
            <v>240000</v>
          </cell>
        </row>
        <row r="22422">
          <cell r="A22422" t="str">
            <v>SP-MTS-OTH-EG-0111</v>
          </cell>
          <cell r="B22422" t="str">
            <v>CINT</v>
          </cell>
          <cell r="C22422" t="str">
            <v/>
          </cell>
          <cell r="D22422" t="str">
            <v>GUIDE POST SET MYP 20 X 100</v>
          </cell>
          <cell r="E22422">
            <v>0</v>
          </cell>
          <cell r="F22422" t="str">
            <v>ERSF</v>
          </cell>
          <cell r="G22422" t="str">
            <v>CI_OTH</v>
          </cell>
          <cell r="H22422" t="str">
            <v>PC</v>
          </cell>
          <cell r="I22422" t="str">
            <v>CPR</v>
          </cell>
          <cell r="J22422" t="str">
            <v/>
          </cell>
          <cell r="K22422" t="str">
            <v>PD</v>
          </cell>
          <cell r="L22422" t="str">
            <v>3045</v>
          </cell>
          <cell r="M22422" t="str">
            <v>V</v>
          </cell>
          <cell r="N22422">
            <v>301910</v>
          </cell>
        </row>
        <row r="22423">
          <cell r="A22423" t="str">
            <v>SP-MTS-OTH-EG-0112</v>
          </cell>
          <cell r="B22423" t="str">
            <v>CINT</v>
          </cell>
          <cell r="C22423" t="str">
            <v/>
          </cell>
          <cell r="D22423" t="str">
            <v>SHOULDER PUNCH SPAL 10-80-P3.8</v>
          </cell>
          <cell r="E22423">
            <v>0</v>
          </cell>
          <cell r="F22423" t="str">
            <v>ERSF</v>
          </cell>
          <cell r="G22423" t="str">
            <v>CI_OTH</v>
          </cell>
          <cell r="H22423" t="str">
            <v>PC</v>
          </cell>
          <cell r="I22423" t="str">
            <v>CPR</v>
          </cell>
          <cell r="J22423" t="str">
            <v/>
          </cell>
          <cell r="K22423" t="str">
            <v>PD</v>
          </cell>
          <cell r="L22423" t="str">
            <v>3045</v>
          </cell>
          <cell r="M22423" t="str">
            <v>V</v>
          </cell>
          <cell r="N22423">
            <v>82840</v>
          </cell>
        </row>
        <row r="22424">
          <cell r="A22424" t="str">
            <v>SP-MTS-OTH-EG-0113</v>
          </cell>
          <cell r="B22424" t="str">
            <v>CINT</v>
          </cell>
          <cell r="C22424" t="str">
            <v/>
          </cell>
          <cell r="D22424" t="str">
            <v>MILD STEEL 30 X 240 X 450</v>
          </cell>
          <cell r="E22424">
            <v>0</v>
          </cell>
          <cell r="F22424" t="str">
            <v>ERSF</v>
          </cell>
          <cell r="G22424" t="str">
            <v>CI_OTH</v>
          </cell>
          <cell r="H22424" t="str">
            <v>PC</v>
          </cell>
          <cell r="I22424" t="str">
            <v>CPR</v>
          </cell>
          <cell r="J22424" t="str">
            <v/>
          </cell>
          <cell r="K22424" t="str">
            <v>PD</v>
          </cell>
          <cell r="L22424" t="str">
            <v>3045</v>
          </cell>
          <cell r="M22424" t="str">
            <v>V</v>
          </cell>
          <cell r="N22424">
            <v>1000</v>
          </cell>
        </row>
        <row r="22425">
          <cell r="A22425" t="str">
            <v>SP-MTS-OTH-EG-0114</v>
          </cell>
          <cell r="B22425" t="str">
            <v>CINT</v>
          </cell>
          <cell r="C22425" t="str">
            <v/>
          </cell>
          <cell r="D22425" t="str">
            <v>BESI SLD 50 X 60 X 400</v>
          </cell>
          <cell r="E22425">
            <v>0</v>
          </cell>
          <cell r="F22425" t="str">
            <v>ERSF</v>
          </cell>
          <cell r="G22425" t="str">
            <v>CI_OTH</v>
          </cell>
          <cell r="H22425" t="str">
            <v>PC</v>
          </cell>
          <cell r="I22425" t="str">
            <v>CPR</v>
          </cell>
          <cell r="J22425" t="str">
            <v/>
          </cell>
          <cell r="K22425" t="str">
            <v>PD</v>
          </cell>
          <cell r="L22425" t="str">
            <v>3045</v>
          </cell>
          <cell r="M22425" t="str">
            <v>V</v>
          </cell>
          <cell r="N22425">
            <v>1000</v>
          </cell>
        </row>
        <row r="22426">
          <cell r="A22426" t="str">
            <v>SP-MTS-OTH-EG-0115</v>
          </cell>
          <cell r="B22426" t="str">
            <v>CINT</v>
          </cell>
          <cell r="C22426" t="str">
            <v/>
          </cell>
          <cell r="D22426" t="str">
            <v>BESI SLD 25 X 105 X 400</v>
          </cell>
          <cell r="E22426">
            <v>0</v>
          </cell>
          <cell r="F22426" t="str">
            <v>ERSF</v>
          </cell>
          <cell r="G22426" t="str">
            <v>CI_OTH</v>
          </cell>
          <cell r="H22426" t="str">
            <v>PC</v>
          </cell>
          <cell r="I22426" t="str">
            <v>CPR</v>
          </cell>
          <cell r="J22426" t="str">
            <v/>
          </cell>
          <cell r="K22426" t="str">
            <v>PD</v>
          </cell>
          <cell r="L22426" t="str">
            <v>3045</v>
          </cell>
          <cell r="M22426" t="str">
            <v>V</v>
          </cell>
          <cell r="N22426">
            <v>1000</v>
          </cell>
        </row>
        <row r="22427">
          <cell r="A22427" t="str">
            <v>SP-MTS-OTH-EG-0116</v>
          </cell>
          <cell r="B22427" t="str">
            <v>CINT</v>
          </cell>
          <cell r="C22427" t="str">
            <v/>
          </cell>
          <cell r="D22427" t="str">
            <v>MILD STEEL 30 X 170 X 400</v>
          </cell>
          <cell r="E22427">
            <v>0</v>
          </cell>
          <cell r="F22427" t="str">
            <v>ERSF</v>
          </cell>
          <cell r="G22427" t="str">
            <v>CI_OTH</v>
          </cell>
          <cell r="H22427" t="str">
            <v>PC</v>
          </cell>
          <cell r="I22427" t="str">
            <v>CPR</v>
          </cell>
          <cell r="J22427" t="str">
            <v/>
          </cell>
          <cell r="K22427" t="str">
            <v>PD</v>
          </cell>
          <cell r="L22427" t="str">
            <v>3045</v>
          </cell>
          <cell r="M22427" t="str">
            <v>V</v>
          </cell>
          <cell r="N22427">
            <v>1000</v>
          </cell>
        </row>
        <row r="22428">
          <cell r="A22428" t="str">
            <v>SP-MTS-OTH-EG-0117</v>
          </cell>
          <cell r="B22428" t="str">
            <v>CINT</v>
          </cell>
          <cell r="C22428" t="str">
            <v/>
          </cell>
          <cell r="D22428" t="str">
            <v>MILD STEEL 50 X 100 X 80</v>
          </cell>
          <cell r="E22428">
            <v>0</v>
          </cell>
          <cell r="F22428" t="str">
            <v>ERSF</v>
          </cell>
          <cell r="G22428" t="str">
            <v>CI_OTH</v>
          </cell>
          <cell r="H22428" t="str">
            <v>PC</v>
          </cell>
          <cell r="I22428" t="str">
            <v>CPR</v>
          </cell>
          <cell r="J22428" t="str">
            <v/>
          </cell>
          <cell r="K22428" t="str">
            <v>PD</v>
          </cell>
          <cell r="L22428" t="str">
            <v>3045</v>
          </cell>
          <cell r="M22428" t="str">
            <v>V</v>
          </cell>
          <cell r="N22428">
            <v>1000</v>
          </cell>
        </row>
        <row r="22429">
          <cell r="A22429" t="str">
            <v>SP-MTS-OTH-EG-0118</v>
          </cell>
          <cell r="B22429" t="str">
            <v>CINT</v>
          </cell>
          <cell r="C22429" t="str">
            <v/>
          </cell>
          <cell r="D22429" t="str">
            <v>GUIDE POST MYP 20 X 100</v>
          </cell>
          <cell r="E22429">
            <v>0</v>
          </cell>
          <cell r="F22429" t="str">
            <v>ERSF</v>
          </cell>
          <cell r="G22429" t="str">
            <v>CI_OTH</v>
          </cell>
          <cell r="H22429" t="str">
            <v>PC</v>
          </cell>
          <cell r="I22429" t="str">
            <v>CPR</v>
          </cell>
          <cell r="J22429" t="str">
            <v/>
          </cell>
          <cell r="K22429" t="str">
            <v>PD</v>
          </cell>
          <cell r="L22429" t="str">
            <v>3045</v>
          </cell>
          <cell r="M22429" t="str">
            <v>V</v>
          </cell>
          <cell r="N22429">
            <v>1000</v>
          </cell>
        </row>
        <row r="22430">
          <cell r="A22430" t="str">
            <v>SP-MTS-OTH-EG-0119</v>
          </cell>
          <cell r="B22430" t="str">
            <v>CINT</v>
          </cell>
          <cell r="C22430" t="str">
            <v/>
          </cell>
          <cell r="D22430" t="str">
            <v>ACYRILIC BENING 20 X 500 X 1000</v>
          </cell>
          <cell r="E22430">
            <v>0</v>
          </cell>
          <cell r="F22430" t="str">
            <v>ERSF</v>
          </cell>
          <cell r="G22430" t="str">
            <v>CI_OTH</v>
          </cell>
          <cell r="H22430" t="str">
            <v>PC</v>
          </cell>
          <cell r="I22430" t="str">
            <v>CPR</v>
          </cell>
          <cell r="J22430" t="str">
            <v/>
          </cell>
          <cell r="K22430" t="str">
            <v>PD</v>
          </cell>
          <cell r="L22430" t="str">
            <v>3045</v>
          </cell>
          <cell r="M22430" t="str">
            <v>V</v>
          </cell>
          <cell r="N22430">
            <v>3500000</v>
          </cell>
        </row>
        <row r="22431">
          <cell r="A22431" t="str">
            <v>SP-MTS-OTH-EG-0120</v>
          </cell>
          <cell r="B22431" t="str">
            <v>CINT</v>
          </cell>
          <cell r="C22431" t="str">
            <v/>
          </cell>
          <cell r="D22431" t="str">
            <v>ACYRILIC BENING 5 X 500 X 1000</v>
          </cell>
          <cell r="E22431">
            <v>0</v>
          </cell>
          <cell r="F22431" t="str">
            <v>ERSF</v>
          </cell>
          <cell r="G22431" t="str">
            <v>CI_OTH</v>
          </cell>
          <cell r="H22431" t="str">
            <v>PC</v>
          </cell>
          <cell r="I22431" t="str">
            <v>CPR</v>
          </cell>
          <cell r="J22431" t="str">
            <v/>
          </cell>
          <cell r="K22431" t="str">
            <v>PD</v>
          </cell>
          <cell r="L22431" t="str">
            <v>3045</v>
          </cell>
          <cell r="M22431" t="str">
            <v>V</v>
          </cell>
          <cell r="N22431">
            <v>450000</v>
          </cell>
        </row>
        <row r="22432">
          <cell r="A22432" t="str">
            <v>SP-MTS-OTH-EG-0121</v>
          </cell>
          <cell r="B22432" t="str">
            <v>CINT</v>
          </cell>
          <cell r="C22432" t="str">
            <v/>
          </cell>
          <cell r="D22432" t="str">
            <v>BESI ASTAL 16 X 1000</v>
          </cell>
          <cell r="E22432">
            <v>0</v>
          </cell>
          <cell r="F22432" t="str">
            <v>ERSF</v>
          </cell>
          <cell r="G22432" t="str">
            <v>CI_OTH</v>
          </cell>
          <cell r="H22432" t="str">
            <v>PC</v>
          </cell>
          <cell r="I22432" t="str">
            <v>CPR</v>
          </cell>
          <cell r="J22432" t="str">
            <v/>
          </cell>
          <cell r="K22432" t="str">
            <v>PD</v>
          </cell>
          <cell r="L22432" t="str">
            <v>3045</v>
          </cell>
          <cell r="M22432" t="str">
            <v>V</v>
          </cell>
          <cell r="N22432">
            <v>37500</v>
          </cell>
        </row>
        <row r="22433">
          <cell r="A22433" t="str">
            <v>SP-MTS-OTH-EG-0122</v>
          </cell>
          <cell r="B22433" t="str">
            <v>CINT</v>
          </cell>
          <cell r="C22433" t="str">
            <v/>
          </cell>
          <cell r="D22433" t="str">
            <v>BESI ASTAL 20 X 1000</v>
          </cell>
          <cell r="E22433">
            <v>0</v>
          </cell>
          <cell r="F22433" t="str">
            <v>ERSF</v>
          </cell>
          <cell r="G22433" t="str">
            <v>CI_OTH</v>
          </cell>
          <cell r="H22433" t="str">
            <v>PC</v>
          </cell>
          <cell r="I22433" t="str">
            <v>CPR</v>
          </cell>
          <cell r="J22433" t="str">
            <v/>
          </cell>
          <cell r="K22433" t="str">
            <v>PD</v>
          </cell>
          <cell r="L22433" t="str">
            <v>3045</v>
          </cell>
          <cell r="M22433" t="str">
            <v>V</v>
          </cell>
          <cell r="N22433">
            <v>62500</v>
          </cell>
        </row>
        <row r="22434">
          <cell r="A22434" t="str">
            <v>SP-MTS-OTH-EG-0123</v>
          </cell>
          <cell r="B22434" t="str">
            <v>CINT</v>
          </cell>
          <cell r="C22434" t="str">
            <v/>
          </cell>
          <cell r="D22434" t="str">
            <v>BESI ASTAL 30 X 1000</v>
          </cell>
          <cell r="E22434">
            <v>0</v>
          </cell>
          <cell r="F22434" t="str">
            <v>ERSF</v>
          </cell>
          <cell r="G22434" t="str">
            <v>CI_OTH</v>
          </cell>
          <cell r="H22434" t="str">
            <v>PC</v>
          </cell>
          <cell r="I22434" t="str">
            <v>CPR</v>
          </cell>
          <cell r="J22434" t="str">
            <v/>
          </cell>
          <cell r="K22434" t="str">
            <v>PD</v>
          </cell>
          <cell r="L22434" t="str">
            <v>3045</v>
          </cell>
          <cell r="M22434" t="str">
            <v>V</v>
          </cell>
          <cell r="N22434">
            <v>137500</v>
          </cell>
        </row>
        <row r="22435">
          <cell r="A22435" t="str">
            <v>SP-MTS-OTH-EG-0124</v>
          </cell>
          <cell r="B22435" t="str">
            <v>CINT</v>
          </cell>
          <cell r="C22435" t="str">
            <v/>
          </cell>
          <cell r="D22435" t="str">
            <v>MULTIPLEX BLOCKBOARD 25 X 1220 X 2440 MM</v>
          </cell>
          <cell r="E22435">
            <v>0</v>
          </cell>
          <cell r="F22435" t="str">
            <v>ERSF</v>
          </cell>
          <cell r="G22435" t="str">
            <v>CI_OTH</v>
          </cell>
          <cell r="H22435" t="str">
            <v>PC</v>
          </cell>
          <cell r="I22435" t="str">
            <v>CPR</v>
          </cell>
          <cell r="J22435" t="str">
            <v/>
          </cell>
          <cell r="K22435" t="str">
            <v>PD</v>
          </cell>
          <cell r="L22435" t="str">
            <v>3045</v>
          </cell>
          <cell r="M22435" t="str">
            <v>V</v>
          </cell>
          <cell r="N22435">
            <v>425000</v>
          </cell>
        </row>
        <row r="22436">
          <cell r="A22436" t="str">
            <v>SP-MTS-OTH-EG-0125</v>
          </cell>
          <cell r="B22436" t="str">
            <v>CINT</v>
          </cell>
          <cell r="C22436" t="str">
            <v/>
          </cell>
          <cell r="D22436" t="str">
            <v>TEPLON DIA 16 X 1000</v>
          </cell>
          <cell r="E22436">
            <v>0</v>
          </cell>
          <cell r="F22436" t="str">
            <v>ERSF</v>
          </cell>
          <cell r="G22436" t="str">
            <v>CI_OTH</v>
          </cell>
          <cell r="H22436" t="str">
            <v>PC</v>
          </cell>
          <cell r="I22436" t="str">
            <v>CPR</v>
          </cell>
          <cell r="J22436" t="str">
            <v/>
          </cell>
          <cell r="K22436" t="str">
            <v>PD</v>
          </cell>
          <cell r="L22436" t="str">
            <v>3045</v>
          </cell>
          <cell r="M22436" t="str">
            <v>V</v>
          </cell>
          <cell r="N22436">
            <v>150000</v>
          </cell>
        </row>
        <row r="22437">
          <cell r="A22437" t="str">
            <v>SP-MTS-OTH-EG-0126</v>
          </cell>
          <cell r="B22437" t="str">
            <v>CINT</v>
          </cell>
          <cell r="C22437" t="str">
            <v/>
          </cell>
          <cell r="D22437" t="str">
            <v>POLYURETHANE DIA 30 X 1000</v>
          </cell>
          <cell r="E22437">
            <v>0</v>
          </cell>
          <cell r="F22437" t="str">
            <v>ERSF</v>
          </cell>
          <cell r="G22437" t="str">
            <v>CI_OTH</v>
          </cell>
          <cell r="H22437" t="str">
            <v>PC</v>
          </cell>
          <cell r="I22437" t="str">
            <v>CPR</v>
          </cell>
          <cell r="J22437" t="str">
            <v/>
          </cell>
          <cell r="K22437" t="str">
            <v>PD</v>
          </cell>
          <cell r="L22437" t="str">
            <v>3045</v>
          </cell>
          <cell r="M22437" t="str">
            <v>V</v>
          </cell>
          <cell r="N22437">
            <v>250000</v>
          </cell>
        </row>
        <row r="22438">
          <cell r="A22438" t="str">
            <v>SP-MTS-OTH-EG-0127</v>
          </cell>
          <cell r="B22438" t="str">
            <v>CINT</v>
          </cell>
          <cell r="C22438" t="str">
            <v/>
          </cell>
          <cell r="D22438" t="str">
            <v>BESI ASTAL DIA 8 X 6000</v>
          </cell>
          <cell r="E22438">
            <v>0</v>
          </cell>
          <cell r="F22438" t="str">
            <v>ERSF</v>
          </cell>
          <cell r="G22438" t="str">
            <v>CI_OTH</v>
          </cell>
          <cell r="H22438" t="str">
            <v>PC</v>
          </cell>
          <cell r="I22438" t="str">
            <v>CPR</v>
          </cell>
          <cell r="J22438" t="str">
            <v/>
          </cell>
          <cell r="K22438" t="str">
            <v>PD</v>
          </cell>
          <cell r="L22438" t="str">
            <v>3045</v>
          </cell>
          <cell r="M22438" t="str">
            <v>V</v>
          </cell>
          <cell r="N22438">
            <v>60000</v>
          </cell>
        </row>
        <row r="22439">
          <cell r="A22439" t="str">
            <v>SP-MTS-OTH-EG-0128</v>
          </cell>
          <cell r="B22439" t="str">
            <v>CINT</v>
          </cell>
          <cell r="C22439" t="str">
            <v/>
          </cell>
          <cell r="D22439" t="str">
            <v>BESI ASTAL DIA 5 X 6000</v>
          </cell>
          <cell r="E22439">
            <v>0</v>
          </cell>
          <cell r="F22439" t="str">
            <v>ERSF</v>
          </cell>
          <cell r="G22439" t="str">
            <v>CI_OTH</v>
          </cell>
          <cell r="H22439" t="str">
            <v>PC</v>
          </cell>
          <cell r="I22439" t="str">
            <v>CPR</v>
          </cell>
          <cell r="J22439" t="str">
            <v/>
          </cell>
          <cell r="K22439" t="str">
            <v>PD</v>
          </cell>
          <cell r="L22439" t="str">
            <v>3045</v>
          </cell>
          <cell r="M22439" t="str">
            <v>V</v>
          </cell>
          <cell r="N22439">
            <v>27500</v>
          </cell>
        </row>
        <row r="22440">
          <cell r="A22440" t="str">
            <v>SP-MTS-OTH-EG-0129</v>
          </cell>
          <cell r="B22440" t="str">
            <v>CINT</v>
          </cell>
          <cell r="C22440" t="str">
            <v/>
          </cell>
          <cell r="D22440" t="str">
            <v>BESI ASTAL DIA 6 X 6000</v>
          </cell>
          <cell r="E22440">
            <v>0</v>
          </cell>
          <cell r="F22440" t="str">
            <v>ERSF</v>
          </cell>
          <cell r="G22440" t="str">
            <v>CI_OTH</v>
          </cell>
          <cell r="H22440" t="str">
            <v>PC</v>
          </cell>
          <cell r="I22440" t="str">
            <v>CPR</v>
          </cell>
          <cell r="J22440" t="str">
            <v/>
          </cell>
          <cell r="K22440" t="str">
            <v>PD</v>
          </cell>
          <cell r="L22440" t="str">
            <v>3045</v>
          </cell>
          <cell r="M22440" t="str">
            <v>V</v>
          </cell>
          <cell r="N22440">
            <v>50000</v>
          </cell>
        </row>
        <row r="22441">
          <cell r="A22441" t="str">
            <v>SP-MTS-OTH-EG-0130</v>
          </cell>
          <cell r="B22441" t="str">
            <v>CINT</v>
          </cell>
          <cell r="C22441" t="str">
            <v/>
          </cell>
          <cell r="D22441" t="str">
            <v>MILD STEEL 35 X 550 X 980</v>
          </cell>
          <cell r="E22441">
            <v>0</v>
          </cell>
          <cell r="F22441" t="str">
            <v>ERSF</v>
          </cell>
          <cell r="G22441" t="str">
            <v>CI_OTH</v>
          </cell>
          <cell r="H22441" t="str">
            <v>PC</v>
          </cell>
          <cell r="I22441" t="str">
            <v>CPR</v>
          </cell>
          <cell r="J22441" t="str">
            <v/>
          </cell>
          <cell r="K22441" t="str">
            <v>PD</v>
          </cell>
          <cell r="L22441" t="str">
            <v>3045</v>
          </cell>
          <cell r="M22441" t="str">
            <v>V</v>
          </cell>
          <cell r="N22441">
            <v>3182000</v>
          </cell>
        </row>
        <row r="22442">
          <cell r="A22442" t="str">
            <v>SP-MTS-OTH-EG-0131</v>
          </cell>
          <cell r="B22442" t="str">
            <v>CINT</v>
          </cell>
          <cell r="C22442" t="str">
            <v/>
          </cell>
          <cell r="D22442" t="str">
            <v>MILD STEEL 25 X 120 X 130</v>
          </cell>
          <cell r="E22442">
            <v>0</v>
          </cell>
          <cell r="F22442" t="str">
            <v>ERSF</v>
          </cell>
          <cell r="G22442" t="str">
            <v>CI_OTH</v>
          </cell>
          <cell r="H22442" t="str">
            <v>PC</v>
          </cell>
          <cell r="I22442" t="str">
            <v>CPR</v>
          </cell>
          <cell r="J22442" t="str">
            <v/>
          </cell>
          <cell r="K22442" t="str">
            <v>PD</v>
          </cell>
          <cell r="L22442" t="str">
            <v>3045</v>
          </cell>
          <cell r="M22442" t="str">
            <v>V</v>
          </cell>
          <cell r="N22442">
            <v>60000</v>
          </cell>
        </row>
        <row r="22443">
          <cell r="A22443" t="str">
            <v>SP-MTS-OTH-EG-0132</v>
          </cell>
          <cell r="B22443" t="str">
            <v>CINT</v>
          </cell>
          <cell r="C22443" t="str">
            <v/>
          </cell>
          <cell r="D22443" t="str">
            <v>MILD STEEL 15 X 125 X 240</v>
          </cell>
          <cell r="E22443">
            <v>0</v>
          </cell>
          <cell r="F22443" t="str">
            <v>ERSF</v>
          </cell>
          <cell r="G22443" t="str">
            <v>CI_OTH</v>
          </cell>
          <cell r="H22443" t="str">
            <v>PC</v>
          </cell>
          <cell r="I22443" t="str">
            <v>CPR</v>
          </cell>
          <cell r="J22443" t="str">
            <v/>
          </cell>
          <cell r="K22443" t="str">
            <v>PD</v>
          </cell>
          <cell r="L22443" t="str">
            <v>3045</v>
          </cell>
          <cell r="M22443" t="str">
            <v>V</v>
          </cell>
          <cell r="N22443">
            <v>70000</v>
          </cell>
        </row>
        <row r="22444">
          <cell r="A22444" t="str">
            <v>SP-MTS-OTH-EG-0133</v>
          </cell>
          <cell r="B22444" t="str">
            <v>CINT</v>
          </cell>
          <cell r="C22444" t="str">
            <v/>
          </cell>
          <cell r="D22444" t="str">
            <v>MILD STEEL 50 X 80 X 405</v>
          </cell>
          <cell r="E22444">
            <v>0</v>
          </cell>
          <cell r="F22444" t="str">
            <v>ERSF</v>
          </cell>
          <cell r="G22444" t="str">
            <v>CI_OTH</v>
          </cell>
          <cell r="H22444" t="str">
            <v>PC</v>
          </cell>
          <cell r="I22444" t="str">
            <v>CPR</v>
          </cell>
          <cell r="J22444" t="str">
            <v/>
          </cell>
          <cell r="K22444" t="str">
            <v>PD</v>
          </cell>
          <cell r="L22444" t="str">
            <v>3045</v>
          </cell>
          <cell r="M22444" t="str">
            <v>V</v>
          </cell>
          <cell r="N22444">
            <v>260000</v>
          </cell>
        </row>
        <row r="22445">
          <cell r="A22445" t="str">
            <v>SP-MTS-OTH-EG-0134</v>
          </cell>
          <cell r="B22445" t="str">
            <v>CINT</v>
          </cell>
          <cell r="C22445" t="str">
            <v/>
          </cell>
          <cell r="D22445" t="str">
            <v>MILD STEEL 60 X 105 X 345</v>
          </cell>
          <cell r="E22445">
            <v>0</v>
          </cell>
          <cell r="F22445" t="str">
            <v>ERSF</v>
          </cell>
          <cell r="G22445" t="str">
            <v>CI_OTH</v>
          </cell>
          <cell r="H22445" t="str">
            <v>PC</v>
          </cell>
          <cell r="I22445" t="str">
            <v>CPR</v>
          </cell>
          <cell r="J22445" t="str">
            <v/>
          </cell>
          <cell r="K22445" t="str">
            <v>PD</v>
          </cell>
          <cell r="L22445" t="str">
            <v>3045</v>
          </cell>
          <cell r="M22445" t="str">
            <v>V</v>
          </cell>
          <cell r="N22445">
            <v>340000</v>
          </cell>
        </row>
        <row r="22446">
          <cell r="A22446" t="str">
            <v>SP-MTS-OTH-EG-0135</v>
          </cell>
          <cell r="B22446" t="str">
            <v>CINT</v>
          </cell>
          <cell r="C22446" t="str">
            <v/>
          </cell>
          <cell r="D22446" t="str">
            <v>MILD STEEL 30 X 155 X 310</v>
          </cell>
          <cell r="E22446">
            <v>0</v>
          </cell>
          <cell r="F22446" t="str">
            <v>ERSF</v>
          </cell>
          <cell r="G22446" t="str">
            <v>CI_OTH</v>
          </cell>
          <cell r="H22446" t="str">
            <v>PC</v>
          </cell>
          <cell r="I22446" t="str">
            <v>CPR</v>
          </cell>
          <cell r="J22446" t="str">
            <v/>
          </cell>
          <cell r="K22446" t="str">
            <v>PD</v>
          </cell>
          <cell r="L22446" t="str">
            <v>3045</v>
          </cell>
          <cell r="M22446" t="str">
            <v>V</v>
          </cell>
          <cell r="N22446">
            <v>230000</v>
          </cell>
        </row>
        <row r="22447">
          <cell r="A22447" t="str">
            <v>SP-MTS-OTH-EG-0136</v>
          </cell>
          <cell r="B22447" t="str">
            <v>CINT</v>
          </cell>
          <cell r="C22447" t="str">
            <v/>
          </cell>
          <cell r="D22447" t="str">
            <v>MILD STEEL 25 X 155 X 505</v>
          </cell>
          <cell r="E22447">
            <v>0</v>
          </cell>
          <cell r="F22447" t="str">
            <v>ERSF</v>
          </cell>
          <cell r="G22447" t="str">
            <v>CI_OTH</v>
          </cell>
          <cell r="H22447" t="str">
            <v>PC</v>
          </cell>
          <cell r="I22447" t="str">
            <v>CPR</v>
          </cell>
          <cell r="J22447" t="str">
            <v/>
          </cell>
          <cell r="K22447" t="str">
            <v>PD</v>
          </cell>
          <cell r="L22447" t="str">
            <v>3045</v>
          </cell>
          <cell r="M22447" t="str">
            <v>V</v>
          </cell>
          <cell r="N22447">
            <v>310000</v>
          </cell>
        </row>
        <row r="22448">
          <cell r="A22448" t="str">
            <v>SP-MTS-OTH-EG-0137</v>
          </cell>
          <cell r="B22448" t="str">
            <v>CINT</v>
          </cell>
          <cell r="C22448" t="str">
            <v/>
          </cell>
          <cell r="D22448" t="str">
            <v>MILD STEEL 20 X 90 X 505</v>
          </cell>
          <cell r="E22448">
            <v>0</v>
          </cell>
          <cell r="F22448" t="str">
            <v>ERSF</v>
          </cell>
          <cell r="G22448" t="str">
            <v>CI_OTH</v>
          </cell>
          <cell r="H22448" t="str">
            <v>PC</v>
          </cell>
          <cell r="I22448" t="str">
            <v>CPR</v>
          </cell>
          <cell r="J22448" t="str">
            <v/>
          </cell>
          <cell r="K22448" t="str">
            <v>PD</v>
          </cell>
          <cell r="L22448" t="str">
            <v>3045</v>
          </cell>
          <cell r="M22448" t="str">
            <v>V</v>
          </cell>
          <cell r="N22448">
            <v>140000</v>
          </cell>
        </row>
        <row r="22449">
          <cell r="A22449" t="str">
            <v>SP-MTS-OTH-EG-0138</v>
          </cell>
          <cell r="B22449" t="str">
            <v>CINT</v>
          </cell>
          <cell r="C22449" t="str">
            <v/>
          </cell>
          <cell r="D22449" t="str">
            <v>BESI SLD 85 X 100 X 135</v>
          </cell>
          <cell r="E22449">
            <v>0</v>
          </cell>
          <cell r="F22449" t="str">
            <v>ERSF</v>
          </cell>
          <cell r="G22449" t="str">
            <v>CI_OTH</v>
          </cell>
          <cell r="H22449" t="str">
            <v>PC</v>
          </cell>
          <cell r="I22449" t="str">
            <v>CPR</v>
          </cell>
          <cell r="J22449" t="str">
            <v/>
          </cell>
          <cell r="K22449" t="str">
            <v>PD</v>
          </cell>
          <cell r="L22449" t="str">
            <v>3045</v>
          </cell>
          <cell r="M22449" t="str">
            <v>V</v>
          </cell>
          <cell r="N22449">
            <v>1625000</v>
          </cell>
        </row>
        <row r="22450">
          <cell r="A22450" t="str">
            <v>SP-MTS-OTH-EG-0139</v>
          </cell>
          <cell r="B22450" t="str">
            <v>CINT</v>
          </cell>
          <cell r="C22450" t="str">
            <v/>
          </cell>
          <cell r="D22450" t="str">
            <v>BESI SLD 43 X 130 X 205</v>
          </cell>
          <cell r="E22450">
            <v>0</v>
          </cell>
          <cell r="F22450" t="str">
            <v>ERSF</v>
          </cell>
          <cell r="G22450" t="str">
            <v>CI_OTH</v>
          </cell>
          <cell r="H22450" t="str">
            <v>PC</v>
          </cell>
          <cell r="I22450" t="str">
            <v>CPR</v>
          </cell>
          <cell r="J22450" t="str">
            <v/>
          </cell>
          <cell r="K22450" t="str">
            <v>PD</v>
          </cell>
          <cell r="L22450" t="str">
            <v>3045</v>
          </cell>
          <cell r="M22450" t="str">
            <v>V</v>
          </cell>
          <cell r="N22450">
            <v>1720000</v>
          </cell>
        </row>
        <row r="22451">
          <cell r="A22451" t="str">
            <v>SP-MTS-OTH-EG-0140</v>
          </cell>
          <cell r="B22451" t="str">
            <v>CINT</v>
          </cell>
          <cell r="C22451" t="str">
            <v/>
          </cell>
          <cell r="D22451" t="str">
            <v>BESI SLD 85 X 100 X 125</v>
          </cell>
          <cell r="E22451">
            <v>0</v>
          </cell>
          <cell r="F22451" t="str">
            <v>ERSF</v>
          </cell>
          <cell r="G22451" t="str">
            <v>CI_OTH</v>
          </cell>
          <cell r="H22451" t="str">
            <v>PC</v>
          </cell>
          <cell r="I22451" t="str">
            <v>CPR</v>
          </cell>
          <cell r="J22451" t="str">
            <v/>
          </cell>
          <cell r="K22451" t="str">
            <v>PD</v>
          </cell>
          <cell r="L22451" t="str">
            <v>3045</v>
          </cell>
          <cell r="M22451" t="str">
            <v>V</v>
          </cell>
          <cell r="N22451">
            <v>1550000</v>
          </cell>
        </row>
        <row r="22452">
          <cell r="A22452" t="str">
            <v>SP-MTS-OTH-EG-0141</v>
          </cell>
          <cell r="B22452" t="str">
            <v>CINT</v>
          </cell>
          <cell r="C22452" t="str">
            <v/>
          </cell>
          <cell r="D22452" t="str">
            <v>BESI SLD 45 X 130 X 315</v>
          </cell>
          <cell r="E22452">
            <v>0</v>
          </cell>
          <cell r="F22452" t="str">
            <v>ERSF</v>
          </cell>
          <cell r="G22452" t="str">
            <v>CI_OTH</v>
          </cell>
          <cell r="H22452" t="str">
            <v>PC</v>
          </cell>
          <cell r="I22452" t="str">
            <v>CPR</v>
          </cell>
          <cell r="J22452" t="str">
            <v/>
          </cell>
          <cell r="K22452" t="str">
            <v>PD</v>
          </cell>
          <cell r="L22452" t="str">
            <v>3045</v>
          </cell>
          <cell r="M22452" t="str">
            <v>V</v>
          </cell>
          <cell r="N22452">
            <v>2575000</v>
          </cell>
        </row>
        <row r="22453">
          <cell r="A22453" t="str">
            <v>SP-MTS-OTH-EG-0142</v>
          </cell>
          <cell r="B22453" t="str">
            <v>CINT</v>
          </cell>
          <cell r="C22453" t="str">
            <v/>
          </cell>
          <cell r="D22453" t="str">
            <v>BESI SLD 12 X 35 X 315</v>
          </cell>
          <cell r="E22453">
            <v>0</v>
          </cell>
          <cell r="F22453" t="str">
            <v>ERSF</v>
          </cell>
          <cell r="G22453" t="str">
            <v>CI_OTH</v>
          </cell>
          <cell r="H22453" t="str">
            <v>PC</v>
          </cell>
          <cell r="I22453" t="str">
            <v>CPR</v>
          </cell>
          <cell r="J22453" t="str">
            <v/>
          </cell>
          <cell r="K22453" t="str">
            <v>PD</v>
          </cell>
          <cell r="L22453" t="str">
            <v>3045</v>
          </cell>
          <cell r="M22453" t="str">
            <v>V</v>
          </cell>
          <cell r="N22453">
            <v>250000</v>
          </cell>
        </row>
        <row r="22454">
          <cell r="A22454" t="str">
            <v>SP-MTS-OTH-EG-0143</v>
          </cell>
          <cell r="B22454" t="str">
            <v>CINT</v>
          </cell>
          <cell r="C22454" t="str">
            <v/>
          </cell>
          <cell r="D22454" t="str">
            <v>BESI SLD 50 X 55 X 405</v>
          </cell>
          <cell r="E22454">
            <v>0</v>
          </cell>
          <cell r="F22454" t="str">
            <v>ERSF</v>
          </cell>
          <cell r="G22454" t="str">
            <v>CI_OTH</v>
          </cell>
          <cell r="H22454" t="str">
            <v>PC</v>
          </cell>
          <cell r="I22454" t="str">
            <v>CPR</v>
          </cell>
          <cell r="J22454" t="str">
            <v/>
          </cell>
          <cell r="K22454" t="str">
            <v>PD</v>
          </cell>
          <cell r="L22454" t="str">
            <v>3045</v>
          </cell>
          <cell r="M22454" t="str">
            <v>V</v>
          </cell>
          <cell r="N22454">
            <v>1550000</v>
          </cell>
        </row>
        <row r="22455">
          <cell r="A22455" t="str">
            <v>SP-MTS-OTH-EG-0144</v>
          </cell>
          <cell r="B22455" t="str">
            <v>CINT</v>
          </cell>
          <cell r="C22455" t="str">
            <v/>
          </cell>
          <cell r="D22455" t="str">
            <v>BESI SLD 55 X 100 X 185</v>
          </cell>
          <cell r="E22455">
            <v>0</v>
          </cell>
          <cell r="F22455" t="str">
            <v>ERSF</v>
          </cell>
          <cell r="G22455" t="str">
            <v>CI_OTH</v>
          </cell>
          <cell r="H22455" t="str">
            <v>PC</v>
          </cell>
          <cell r="I22455" t="str">
            <v>CPR</v>
          </cell>
          <cell r="J22455" t="str">
            <v/>
          </cell>
          <cell r="K22455" t="str">
            <v>PD</v>
          </cell>
          <cell r="L22455" t="str">
            <v>3045</v>
          </cell>
          <cell r="M22455" t="str">
            <v>V</v>
          </cell>
          <cell r="N22455">
            <v>1430000</v>
          </cell>
        </row>
        <row r="22456">
          <cell r="A22456" t="str">
            <v>SP-MTS-OTH-EG-0145</v>
          </cell>
          <cell r="B22456" t="str">
            <v>CINT</v>
          </cell>
          <cell r="C22456" t="str">
            <v/>
          </cell>
          <cell r="D22456" t="str">
            <v>BESI SLD 45 X 100 X 190</v>
          </cell>
          <cell r="E22456">
            <v>0</v>
          </cell>
          <cell r="F22456" t="str">
            <v>ERSF</v>
          </cell>
          <cell r="G22456" t="str">
            <v>CI_OTH</v>
          </cell>
          <cell r="H22456" t="str">
            <v>PC</v>
          </cell>
          <cell r="I22456" t="str">
            <v>CPR</v>
          </cell>
          <cell r="J22456" t="str">
            <v/>
          </cell>
          <cell r="K22456" t="str">
            <v>PD</v>
          </cell>
          <cell r="L22456" t="str">
            <v>3045</v>
          </cell>
          <cell r="M22456" t="str">
            <v>V</v>
          </cell>
          <cell r="N22456">
            <v>1200000</v>
          </cell>
        </row>
        <row r="22457">
          <cell r="A22457" t="str">
            <v>SP-MTS-OTH-EG-0146</v>
          </cell>
          <cell r="B22457" t="str">
            <v>CINT</v>
          </cell>
          <cell r="C22457" t="str">
            <v/>
          </cell>
          <cell r="D22457" t="str">
            <v>BESI SLD 12 X 40 X 190</v>
          </cell>
          <cell r="E22457">
            <v>0</v>
          </cell>
          <cell r="F22457" t="str">
            <v>ERSF</v>
          </cell>
          <cell r="G22457" t="str">
            <v>CI_OTH</v>
          </cell>
          <cell r="H22457" t="str">
            <v>PC</v>
          </cell>
          <cell r="I22457" t="str">
            <v>CPR</v>
          </cell>
          <cell r="J22457" t="str">
            <v/>
          </cell>
          <cell r="K22457" t="str">
            <v>PD</v>
          </cell>
          <cell r="L22457" t="str">
            <v>3045</v>
          </cell>
          <cell r="M22457" t="str">
            <v>V</v>
          </cell>
          <cell r="N22457">
            <v>170000</v>
          </cell>
        </row>
        <row r="22458">
          <cell r="A22458" t="str">
            <v>SP-MTS-OTH-EG-0147</v>
          </cell>
          <cell r="B22458" t="str">
            <v>CINT</v>
          </cell>
          <cell r="C22458" t="str">
            <v/>
          </cell>
          <cell r="D22458" t="str">
            <v>BESI SLD 35 X 55 X 145</v>
          </cell>
          <cell r="E22458">
            <v>0</v>
          </cell>
          <cell r="F22458" t="str">
            <v>ERSF</v>
          </cell>
          <cell r="G22458" t="str">
            <v>CI_OTH</v>
          </cell>
          <cell r="H22458" t="str">
            <v>PC</v>
          </cell>
          <cell r="I22458" t="str">
            <v>CPR</v>
          </cell>
          <cell r="J22458" t="str">
            <v/>
          </cell>
          <cell r="K22458" t="str">
            <v>PD</v>
          </cell>
          <cell r="L22458" t="str">
            <v>3045</v>
          </cell>
          <cell r="M22458" t="str">
            <v>V</v>
          </cell>
          <cell r="N22458">
            <v>450000</v>
          </cell>
        </row>
        <row r="22459">
          <cell r="A22459" t="str">
            <v>SP-MTS-OTH-EG-0148</v>
          </cell>
          <cell r="B22459" t="str">
            <v>CINT</v>
          </cell>
          <cell r="C22459" t="str">
            <v/>
          </cell>
          <cell r="D22459" t="str">
            <v>BESI SLD 45 X 95 X 105</v>
          </cell>
          <cell r="E22459">
            <v>0</v>
          </cell>
          <cell r="F22459" t="str">
            <v>ERSF</v>
          </cell>
          <cell r="G22459" t="str">
            <v>CI_OTH</v>
          </cell>
          <cell r="H22459" t="str">
            <v>PC</v>
          </cell>
          <cell r="I22459" t="str">
            <v>CPR</v>
          </cell>
          <cell r="J22459" t="str">
            <v/>
          </cell>
          <cell r="K22459" t="str">
            <v>PD</v>
          </cell>
          <cell r="L22459" t="str">
            <v>3045</v>
          </cell>
          <cell r="M22459" t="str">
            <v>V</v>
          </cell>
          <cell r="N22459">
            <v>650000</v>
          </cell>
        </row>
        <row r="22460">
          <cell r="A22460" t="str">
            <v>SP-MTS-OTH-EG-0149</v>
          </cell>
          <cell r="B22460" t="str">
            <v>CINT</v>
          </cell>
          <cell r="C22460" t="str">
            <v/>
          </cell>
          <cell r="D22460" t="str">
            <v>BESI SLD 55 X 75 X 105</v>
          </cell>
          <cell r="E22460">
            <v>0</v>
          </cell>
          <cell r="F22460" t="str">
            <v>ERSF</v>
          </cell>
          <cell r="G22460" t="str">
            <v>CI_OTH</v>
          </cell>
          <cell r="H22460" t="str">
            <v>PC</v>
          </cell>
          <cell r="I22460" t="str">
            <v>CPR</v>
          </cell>
          <cell r="J22460" t="str">
            <v/>
          </cell>
          <cell r="K22460" t="str">
            <v>PD</v>
          </cell>
          <cell r="L22460" t="str">
            <v>3045</v>
          </cell>
          <cell r="M22460" t="str">
            <v>V</v>
          </cell>
          <cell r="N22460">
            <v>625000</v>
          </cell>
        </row>
        <row r="22461">
          <cell r="A22461" t="str">
            <v>SP-MTS-OTH-EG-0150</v>
          </cell>
          <cell r="B22461" t="str">
            <v>CINT</v>
          </cell>
          <cell r="C22461" t="str">
            <v/>
          </cell>
          <cell r="D22461" t="str">
            <v>BESI SLD 20 X 35 X 205</v>
          </cell>
          <cell r="E22461">
            <v>0</v>
          </cell>
          <cell r="F22461" t="str">
            <v>ERSF</v>
          </cell>
          <cell r="G22461" t="str">
            <v>CI_OTH</v>
          </cell>
          <cell r="H22461" t="str">
            <v>PC</v>
          </cell>
          <cell r="I22461" t="str">
            <v>CPR</v>
          </cell>
          <cell r="J22461" t="str">
            <v/>
          </cell>
          <cell r="K22461" t="str">
            <v>PD</v>
          </cell>
          <cell r="L22461" t="str">
            <v>3045</v>
          </cell>
          <cell r="M22461" t="str">
            <v>V</v>
          </cell>
          <cell r="N22461">
            <v>250000</v>
          </cell>
        </row>
        <row r="22462">
          <cell r="A22462" t="str">
            <v>SP-MTS-OTH-EG-0151</v>
          </cell>
          <cell r="B22462" t="str">
            <v>CINT</v>
          </cell>
          <cell r="C22462" t="str">
            <v/>
          </cell>
          <cell r="D22462" t="str">
            <v>BESI SLD DIA 16 X 1000</v>
          </cell>
          <cell r="E22462">
            <v>0</v>
          </cell>
          <cell r="F22462" t="str">
            <v>ERSF</v>
          </cell>
          <cell r="G22462" t="str">
            <v>CI_OTH</v>
          </cell>
          <cell r="H22462" t="str">
            <v>PC</v>
          </cell>
          <cell r="I22462" t="str">
            <v>CPR</v>
          </cell>
          <cell r="J22462" t="str">
            <v/>
          </cell>
          <cell r="K22462" t="str">
            <v>PD</v>
          </cell>
          <cell r="L22462" t="str">
            <v>3045</v>
          </cell>
          <cell r="M22462" t="str">
            <v>V</v>
          </cell>
          <cell r="N22462">
            <v>300000</v>
          </cell>
        </row>
        <row r="22463">
          <cell r="A22463" t="str">
            <v>SP-MTS-OTH-EG-0152</v>
          </cell>
          <cell r="B22463" t="str">
            <v>CINT</v>
          </cell>
          <cell r="C22463" t="str">
            <v/>
          </cell>
          <cell r="D22463" t="str">
            <v>BESI ASTAL 40 X 1000</v>
          </cell>
          <cell r="E22463">
            <v>0</v>
          </cell>
          <cell r="F22463" t="str">
            <v>ERSF</v>
          </cell>
          <cell r="G22463" t="str">
            <v>CI_OTH</v>
          </cell>
          <cell r="H22463" t="str">
            <v>PC</v>
          </cell>
          <cell r="I22463" t="str">
            <v>CPR</v>
          </cell>
          <cell r="J22463" t="str">
            <v/>
          </cell>
          <cell r="K22463" t="str">
            <v>PD</v>
          </cell>
          <cell r="L22463" t="str">
            <v>3045</v>
          </cell>
          <cell r="M22463" t="str">
            <v>V</v>
          </cell>
          <cell r="N22463">
            <v>250000</v>
          </cell>
        </row>
        <row r="22464">
          <cell r="A22464" t="str">
            <v>SP-MTS-OTH-EG-0153</v>
          </cell>
          <cell r="B22464" t="str">
            <v>CINT</v>
          </cell>
          <cell r="C22464" t="str">
            <v/>
          </cell>
          <cell r="D22464" t="str">
            <v>BESI SLD DIA 90 X 110</v>
          </cell>
          <cell r="E22464">
            <v>0</v>
          </cell>
          <cell r="F22464" t="str">
            <v>ERSF</v>
          </cell>
          <cell r="G22464" t="str">
            <v>CI_OTH</v>
          </cell>
          <cell r="H22464" t="str">
            <v>PC</v>
          </cell>
          <cell r="I22464" t="str">
            <v>CPR</v>
          </cell>
          <cell r="J22464" t="str">
            <v/>
          </cell>
          <cell r="K22464" t="str">
            <v>PD</v>
          </cell>
          <cell r="L22464" t="str">
            <v>3045</v>
          </cell>
          <cell r="M22464" t="str">
            <v>V</v>
          </cell>
          <cell r="N22464">
            <v>1075000</v>
          </cell>
        </row>
        <row r="22465">
          <cell r="A22465" t="str">
            <v>SP-MTS-OTH-EG-0154</v>
          </cell>
          <cell r="B22465" t="str">
            <v>CINT</v>
          </cell>
          <cell r="C22465" t="str">
            <v/>
          </cell>
          <cell r="D22465" t="str">
            <v>BESI SLD DIA 100 X 110</v>
          </cell>
          <cell r="E22465">
            <v>0</v>
          </cell>
          <cell r="F22465" t="str">
            <v>ERSF</v>
          </cell>
          <cell r="G22465" t="str">
            <v>CI_OTH</v>
          </cell>
          <cell r="H22465" t="str">
            <v>PC</v>
          </cell>
          <cell r="I22465" t="str">
            <v>CPR</v>
          </cell>
          <cell r="J22465" t="str">
            <v/>
          </cell>
          <cell r="K22465" t="str">
            <v>PD</v>
          </cell>
          <cell r="L22465" t="str">
            <v>3045</v>
          </cell>
          <cell r="M22465" t="str">
            <v>V</v>
          </cell>
          <cell r="N22465">
            <v>1450000</v>
          </cell>
        </row>
        <row r="22466">
          <cell r="A22466" t="str">
            <v>SP-MTS-OTH-EG-0155</v>
          </cell>
          <cell r="B22466" t="str">
            <v>CINT</v>
          </cell>
          <cell r="C22466" t="str">
            <v/>
          </cell>
          <cell r="D22466" t="str">
            <v>BESI SLD DIA 120 X110</v>
          </cell>
          <cell r="E22466">
            <v>0</v>
          </cell>
          <cell r="F22466" t="str">
            <v>ERSF</v>
          </cell>
          <cell r="G22466" t="str">
            <v>CI_OTH</v>
          </cell>
          <cell r="H22466" t="str">
            <v>PC</v>
          </cell>
          <cell r="I22466" t="str">
            <v>CPR</v>
          </cell>
          <cell r="J22466" t="str">
            <v/>
          </cell>
          <cell r="K22466" t="str">
            <v>PD</v>
          </cell>
          <cell r="L22466" t="str">
            <v>3045</v>
          </cell>
          <cell r="M22466" t="str">
            <v>V</v>
          </cell>
          <cell r="N22466">
            <v>1975000</v>
          </cell>
        </row>
        <row r="22467">
          <cell r="A22467" t="str">
            <v>SP-MTS-OTH-EG-0156</v>
          </cell>
          <cell r="B22467" t="str">
            <v>CINT</v>
          </cell>
          <cell r="C22467" t="str">
            <v/>
          </cell>
          <cell r="D22467" t="str">
            <v>BESI SLD 30 X 300 X 300</v>
          </cell>
          <cell r="E22467">
            <v>0</v>
          </cell>
          <cell r="F22467" t="str">
            <v>ERSF</v>
          </cell>
          <cell r="G22467" t="str">
            <v>CI_OTH</v>
          </cell>
          <cell r="H22467" t="str">
            <v>PC</v>
          </cell>
          <cell r="I22467" t="str">
            <v>CPR</v>
          </cell>
          <cell r="J22467" t="str">
            <v/>
          </cell>
          <cell r="K22467" t="str">
            <v>PD</v>
          </cell>
          <cell r="L22467" t="str">
            <v>3045</v>
          </cell>
          <cell r="M22467" t="str">
            <v>V</v>
          </cell>
          <cell r="N22467">
            <v>4150000</v>
          </cell>
        </row>
        <row r="22468">
          <cell r="A22468" t="str">
            <v>SP-MTS-OTH-EG-0157</v>
          </cell>
          <cell r="B22468" t="str">
            <v>CINT</v>
          </cell>
          <cell r="C22468" t="str">
            <v/>
          </cell>
          <cell r="D22468" t="str">
            <v>MILD STEEL 30 X 250 X 250</v>
          </cell>
          <cell r="E22468">
            <v>0</v>
          </cell>
          <cell r="F22468" t="str">
            <v>ERSF</v>
          </cell>
          <cell r="G22468" t="str">
            <v>CI_OTH</v>
          </cell>
          <cell r="H22468" t="str">
            <v>PC</v>
          </cell>
          <cell r="I22468" t="str">
            <v>CPR</v>
          </cell>
          <cell r="J22468" t="str">
            <v/>
          </cell>
          <cell r="K22468" t="str">
            <v>PD</v>
          </cell>
          <cell r="L22468" t="str">
            <v>3045</v>
          </cell>
          <cell r="M22468" t="str">
            <v>V</v>
          </cell>
          <cell r="N22468">
            <v>200000</v>
          </cell>
        </row>
        <row r="22469">
          <cell r="A22469" t="str">
            <v>SP-MTS-OTH-EG-0158</v>
          </cell>
          <cell r="B22469" t="str">
            <v>CINT</v>
          </cell>
          <cell r="C22469" t="str">
            <v/>
          </cell>
          <cell r="D22469" t="str">
            <v>MILD STEEL 30 X 250 X 300</v>
          </cell>
          <cell r="E22469">
            <v>0</v>
          </cell>
          <cell r="F22469" t="str">
            <v>ERSF</v>
          </cell>
          <cell r="G22469" t="str">
            <v>CI_OTH</v>
          </cell>
          <cell r="H22469" t="str">
            <v>PC</v>
          </cell>
          <cell r="I22469" t="str">
            <v>CPR</v>
          </cell>
          <cell r="J22469" t="str">
            <v/>
          </cell>
          <cell r="K22469" t="str">
            <v>PD</v>
          </cell>
          <cell r="L22469" t="str">
            <v>3045</v>
          </cell>
          <cell r="M22469" t="str">
            <v>V</v>
          </cell>
          <cell r="N22469">
            <v>350000</v>
          </cell>
        </row>
        <row r="22470">
          <cell r="A22470" t="str">
            <v>SP-MTS-OTH-EG-0159</v>
          </cell>
          <cell r="B22470" t="str">
            <v>CINT</v>
          </cell>
          <cell r="C22470" t="str">
            <v/>
          </cell>
          <cell r="D22470" t="str">
            <v>POLYURETHANE DIA 80 X 1000</v>
          </cell>
          <cell r="E22470">
            <v>0</v>
          </cell>
          <cell r="F22470" t="str">
            <v>ERSF</v>
          </cell>
          <cell r="G22470" t="str">
            <v>CI_OTH</v>
          </cell>
          <cell r="H22470" t="str">
            <v>PC</v>
          </cell>
          <cell r="I22470" t="str">
            <v>CPR</v>
          </cell>
          <cell r="J22470" t="str">
            <v/>
          </cell>
          <cell r="K22470" t="str">
            <v>PD</v>
          </cell>
          <cell r="L22470" t="str">
            <v>3045</v>
          </cell>
          <cell r="M22470" t="str">
            <v>V</v>
          </cell>
          <cell r="N22470">
            <v>800000</v>
          </cell>
        </row>
        <row r="22471">
          <cell r="A22471" t="str">
            <v>SP-MTS-OTH-EG-0160</v>
          </cell>
          <cell r="B22471" t="str">
            <v>CINT</v>
          </cell>
          <cell r="C22471" t="str">
            <v/>
          </cell>
          <cell r="D22471" t="str">
            <v>MATRESS EMBOSS UIN PALU (DATOKARAMA)</v>
          </cell>
          <cell r="E22471">
            <v>0</v>
          </cell>
          <cell r="F22471" t="str">
            <v>ERSF</v>
          </cell>
          <cell r="G22471" t="str">
            <v>CI_OTH</v>
          </cell>
          <cell r="H22471" t="str">
            <v>PC</v>
          </cell>
          <cell r="I22471" t="str">
            <v>CPR</v>
          </cell>
          <cell r="J22471" t="str">
            <v/>
          </cell>
          <cell r="K22471" t="str">
            <v>PD</v>
          </cell>
          <cell r="L22471" t="str">
            <v>3045</v>
          </cell>
          <cell r="M22471" t="str">
            <v>V</v>
          </cell>
          <cell r="N22471">
            <v>3500000</v>
          </cell>
        </row>
        <row r="22472">
          <cell r="A22472" t="str">
            <v>SP-MTS-OTH-EG-0161</v>
          </cell>
          <cell r="B22472" t="str">
            <v>CINT</v>
          </cell>
          <cell r="C22472" t="str">
            <v/>
          </cell>
          <cell r="D22472" t="str">
            <v>SHOULDER PUNCH SPAL 10-80-P7.4</v>
          </cell>
          <cell r="E22472">
            <v>0</v>
          </cell>
          <cell r="F22472" t="str">
            <v>ERSF</v>
          </cell>
          <cell r="G22472" t="str">
            <v>CI_OTH</v>
          </cell>
          <cell r="H22472" t="str">
            <v>PC</v>
          </cell>
          <cell r="I22472" t="str">
            <v>CPR</v>
          </cell>
          <cell r="J22472" t="str">
            <v/>
          </cell>
          <cell r="K22472" t="str">
            <v>PD</v>
          </cell>
          <cell r="L22472" t="str">
            <v>3045</v>
          </cell>
          <cell r="M22472" t="str">
            <v>V</v>
          </cell>
          <cell r="N22472">
            <v>82840</v>
          </cell>
        </row>
        <row r="22473">
          <cell r="A22473" t="str">
            <v>SP-MTS-OTH-EG-0162</v>
          </cell>
          <cell r="B22473" t="str">
            <v>CINT</v>
          </cell>
          <cell r="C22473" t="str">
            <v/>
          </cell>
          <cell r="D22473" t="str">
            <v>ASTAL DIA 6 X 6000 STAINLESS</v>
          </cell>
          <cell r="E22473">
            <v>0</v>
          </cell>
          <cell r="F22473" t="str">
            <v>ERSF</v>
          </cell>
          <cell r="G22473" t="str">
            <v>CI_OTH</v>
          </cell>
          <cell r="H22473" t="str">
            <v>PC</v>
          </cell>
          <cell r="I22473" t="str">
            <v>CPR</v>
          </cell>
          <cell r="J22473" t="str">
            <v/>
          </cell>
          <cell r="K22473" t="str">
            <v>PD</v>
          </cell>
          <cell r="L22473" t="str">
            <v>3045</v>
          </cell>
          <cell r="M22473" t="str">
            <v>V</v>
          </cell>
          <cell r="N22473">
            <v>77500</v>
          </cell>
        </row>
        <row r="22474">
          <cell r="A22474" t="str">
            <v>SP-MTS-OTH-EG-0163</v>
          </cell>
          <cell r="B22474" t="str">
            <v>CINT</v>
          </cell>
          <cell r="C22474" t="str">
            <v/>
          </cell>
          <cell r="D22474" t="str">
            <v>ASTAL DIA 8 X 6000 STAINLESS</v>
          </cell>
          <cell r="E22474">
            <v>0</v>
          </cell>
          <cell r="F22474" t="str">
            <v>ERSF</v>
          </cell>
          <cell r="G22474" t="str">
            <v>CI_OTH</v>
          </cell>
          <cell r="H22474" t="str">
            <v>PC</v>
          </cell>
          <cell r="I22474" t="str">
            <v>CPR</v>
          </cell>
          <cell r="J22474" t="str">
            <v/>
          </cell>
          <cell r="K22474" t="str">
            <v>PD</v>
          </cell>
          <cell r="L22474" t="str">
            <v>3045</v>
          </cell>
          <cell r="M22474" t="str">
            <v>V</v>
          </cell>
          <cell r="N22474">
            <v>300000</v>
          </cell>
        </row>
        <row r="22475">
          <cell r="A22475" t="str">
            <v>SP-MTS-OTH-EG-0164</v>
          </cell>
          <cell r="B22475" t="str">
            <v>CINT</v>
          </cell>
          <cell r="C22475" t="str">
            <v/>
          </cell>
          <cell r="D22475" t="str">
            <v>BESI SLD DIA 22 X 1000</v>
          </cell>
          <cell r="E22475">
            <v>0</v>
          </cell>
          <cell r="F22475" t="str">
            <v>ERSF</v>
          </cell>
          <cell r="G22475" t="str">
            <v>CI_OTH</v>
          </cell>
          <cell r="H22475" t="str">
            <v>PC</v>
          </cell>
          <cell r="I22475" t="str">
            <v>CPR</v>
          </cell>
          <cell r="J22475" t="str">
            <v/>
          </cell>
          <cell r="K22475" t="str">
            <v>PD</v>
          </cell>
          <cell r="L22475" t="str">
            <v>3045</v>
          </cell>
          <cell r="M22475" t="str">
            <v>V</v>
          </cell>
          <cell r="N22475">
            <v>530000</v>
          </cell>
        </row>
        <row r="22476">
          <cell r="A22476" t="str">
            <v>SP-MTS-OTH-EG-0165</v>
          </cell>
          <cell r="B22476" t="str">
            <v>CINT</v>
          </cell>
          <cell r="C22476" t="str">
            <v/>
          </cell>
          <cell r="D22476" t="str">
            <v>BESI SLD DIA 30 X 1000</v>
          </cell>
          <cell r="E22476">
            <v>0</v>
          </cell>
          <cell r="F22476" t="str">
            <v>ERSF</v>
          </cell>
          <cell r="G22476" t="str">
            <v>CI_OTH</v>
          </cell>
          <cell r="H22476" t="str">
            <v>PC</v>
          </cell>
          <cell r="I22476" t="str">
            <v>CPR</v>
          </cell>
          <cell r="J22476" t="str">
            <v/>
          </cell>
          <cell r="K22476" t="str">
            <v>PD</v>
          </cell>
          <cell r="L22476" t="str">
            <v>3045</v>
          </cell>
          <cell r="M22476" t="str">
            <v>V</v>
          </cell>
          <cell r="N22476">
            <v>1010000</v>
          </cell>
        </row>
        <row r="22477">
          <cell r="A22477" t="str">
            <v>SP-MTS-OTH-EG-0166</v>
          </cell>
          <cell r="B22477" t="str">
            <v>CINT</v>
          </cell>
          <cell r="C22477" t="str">
            <v/>
          </cell>
          <cell r="D22477" t="str">
            <v>SHOULDER PUNCH SPAS 10-90-P 4.2</v>
          </cell>
          <cell r="E22477">
            <v>0</v>
          </cell>
          <cell r="F22477" t="str">
            <v>ERSF</v>
          </cell>
          <cell r="G22477" t="str">
            <v>CI_OTH</v>
          </cell>
          <cell r="H22477" t="str">
            <v>PC</v>
          </cell>
          <cell r="I22477" t="str">
            <v>CPR</v>
          </cell>
          <cell r="J22477" t="str">
            <v/>
          </cell>
          <cell r="K22477" t="str">
            <v>PD</v>
          </cell>
          <cell r="L22477" t="str">
            <v>3045</v>
          </cell>
          <cell r="M22477" t="str">
            <v>V</v>
          </cell>
          <cell r="N22477">
            <v>84645</v>
          </cell>
        </row>
        <row r="22478">
          <cell r="A22478" t="str">
            <v>SP-MTS-OTH-EG-0167</v>
          </cell>
          <cell r="B22478" t="str">
            <v>CINT</v>
          </cell>
          <cell r="C22478" t="str">
            <v/>
          </cell>
          <cell r="D22478" t="str">
            <v>SHOULDER PUNCH SPAS 10-80-P 3.0</v>
          </cell>
          <cell r="E22478">
            <v>0</v>
          </cell>
          <cell r="F22478" t="str">
            <v>ERSF</v>
          </cell>
          <cell r="G22478" t="str">
            <v>CI_OTH</v>
          </cell>
          <cell r="H22478" t="str">
            <v>PC</v>
          </cell>
          <cell r="I22478" t="str">
            <v>CPR</v>
          </cell>
          <cell r="J22478" t="str">
            <v/>
          </cell>
          <cell r="K22478" t="str">
            <v>PD</v>
          </cell>
          <cell r="L22478" t="str">
            <v>3045</v>
          </cell>
          <cell r="M22478" t="str">
            <v>V</v>
          </cell>
          <cell r="N22478">
            <v>84645</v>
          </cell>
        </row>
        <row r="22479">
          <cell r="A22479" t="str">
            <v>SP-MTS-OTH-EG-0168</v>
          </cell>
          <cell r="B22479" t="str">
            <v>CINT</v>
          </cell>
          <cell r="C22479" t="str">
            <v/>
          </cell>
          <cell r="D22479" t="str">
            <v>SHOULDER PUNCH SPAS 10-80-P 4.0</v>
          </cell>
          <cell r="E22479">
            <v>0</v>
          </cell>
          <cell r="F22479" t="str">
            <v>ERSF</v>
          </cell>
          <cell r="G22479" t="str">
            <v>CI_OTH</v>
          </cell>
          <cell r="H22479" t="str">
            <v>PC</v>
          </cell>
          <cell r="I22479" t="str">
            <v>CPR</v>
          </cell>
          <cell r="J22479" t="str">
            <v/>
          </cell>
          <cell r="K22479" t="str">
            <v>PD</v>
          </cell>
          <cell r="L22479" t="str">
            <v>3045</v>
          </cell>
          <cell r="M22479" t="str">
            <v>V</v>
          </cell>
          <cell r="N22479">
            <v>84645</v>
          </cell>
        </row>
        <row r="22480">
          <cell r="A22480" t="str">
            <v>SP-MTS-OTH-EG-0169</v>
          </cell>
          <cell r="B22480" t="str">
            <v>CINT</v>
          </cell>
          <cell r="C22480" t="str">
            <v/>
          </cell>
          <cell r="D22480" t="str">
            <v>SHOULDER PUNCH SPAS 10-60-P 3.7</v>
          </cell>
          <cell r="E22480">
            <v>0</v>
          </cell>
          <cell r="F22480" t="str">
            <v>ERSF</v>
          </cell>
          <cell r="G22480" t="str">
            <v>CI_OTH</v>
          </cell>
          <cell r="H22480" t="str">
            <v>PC</v>
          </cell>
          <cell r="I22480" t="str">
            <v>CPR</v>
          </cell>
          <cell r="J22480" t="str">
            <v/>
          </cell>
          <cell r="K22480" t="str">
            <v>PD</v>
          </cell>
          <cell r="L22480" t="str">
            <v>3045</v>
          </cell>
          <cell r="M22480" t="str">
            <v>V</v>
          </cell>
          <cell r="N22480">
            <v>84645</v>
          </cell>
        </row>
        <row r="22481">
          <cell r="A22481" t="str">
            <v>SP-MTS-OTH-EG-0170</v>
          </cell>
          <cell r="B22481" t="str">
            <v>CINT</v>
          </cell>
          <cell r="C22481" t="str">
            <v/>
          </cell>
          <cell r="D22481" t="str">
            <v>SHOULDER PUNCH SPAL 10-80-P 4.2</v>
          </cell>
          <cell r="E22481">
            <v>0</v>
          </cell>
          <cell r="F22481" t="str">
            <v>ERSF</v>
          </cell>
          <cell r="G22481" t="str">
            <v>CI_OTH</v>
          </cell>
          <cell r="H22481" t="str">
            <v>PC</v>
          </cell>
          <cell r="I22481" t="str">
            <v>CPR</v>
          </cell>
          <cell r="J22481" t="str">
            <v/>
          </cell>
          <cell r="K22481" t="str">
            <v>PD</v>
          </cell>
          <cell r="L22481" t="str">
            <v>3045</v>
          </cell>
          <cell r="M22481" t="str">
            <v>V</v>
          </cell>
          <cell r="N22481">
            <v>84645</v>
          </cell>
        </row>
        <row r="22482">
          <cell r="A22482" t="str">
            <v>SP-MTS-OTH-EG-0171</v>
          </cell>
          <cell r="B22482" t="str">
            <v>CINT</v>
          </cell>
          <cell r="C22482" t="str">
            <v/>
          </cell>
          <cell r="D22482" t="str">
            <v>SHOULDER PUNCH SPAL 10-60-P 4.2</v>
          </cell>
          <cell r="E22482">
            <v>0</v>
          </cell>
          <cell r="F22482" t="str">
            <v>ERSF</v>
          </cell>
          <cell r="G22482" t="str">
            <v>CI_OTH</v>
          </cell>
          <cell r="H22482" t="str">
            <v>PC</v>
          </cell>
          <cell r="I22482" t="str">
            <v>CPR</v>
          </cell>
          <cell r="J22482" t="str">
            <v/>
          </cell>
          <cell r="K22482" t="str">
            <v>PD</v>
          </cell>
          <cell r="L22482" t="str">
            <v>3045</v>
          </cell>
          <cell r="M22482" t="str">
            <v>V</v>
          </cell>
          <cell r="N22482">
            <v>84645</v>
          </cell>
        </row>
        <row r="22483">
          <cell r="A22483" t="str">
            <v>SP-MTS-OTH-EG-0172</v>
          </cell>
          <cell r="B22483" t="str">
            <v>CINT</v>
          </cell>
          <cell r="C22483" t="str">
            <v/>
          </cell>
          <cell r="D22483" t="str">
            <v>INSULASI ASBES 2"X1/8"X15 METER</v>
          </cell>
          <cell r="E22483">
            <v>0</v>
          </cell>
          <cell r="F22483" t="str">
            <v>ERSF</v>
          </cell>
          <cell r="G22483" t="str">
            <v>CI_OTH</v>
          </cell>
          <cell r="H22483" t="str">
            <v>PC</v>
          </cell>
          <cell r="I22483" t="str">
            <v>CPR</v>
          </cell>
          <cell r="J22483" t="str">
            <v/>
          </cell>
          <cell r="K22483" t="str">
            <v>PD</v>
          </cell>
          <cell r="L22483" t="str">
            <v>3045</v>
          </cell>
          <cell r="M22483" t="str">
            <v>V</v>
          </cell>
          <cell r="N22483">
            <v>140000</v>
          </cell>
        </row>
        <row r="22484">
          <cell r="A22484" t="str">
            <v>SP-MTS-OTH-EG-0173</v>
          </cell>
          <cell r="B22484" t="str">
            <v>CINT</v>
          </cell>
          <cell r="C22484" t="str">
            <v/>
          </cell>
          <cell r="D22484" t="str">
            <v>SHOULDER PUNCH SPAS 10.90 P 5.0</v>
          </cell>
          <cell r="E22484">
            <v>0</v>
          </cell>
          <cell r="F22484" t="str">
            <v>ERSF</v>
          </cell>
          <cell r="G22484" t="str">
            <v>CI_OTH</v>
          </cell>
          <cell r="H22484" t="str">
            <v>PC</v>
          </cell>
          <cell r="I22484" t="str">
            <v>CPR</v>
          </cell>
          <cell r="J22484" t="str">
            <v/>
          </cell>
          <cell r="K22484" t="str">
            <v>PD</v>
          </cell>
          <cell r="L22484" t="str">
            <v>3045</v>
          </cell>
          <cell r="M22484" t="str">
            <v>V</v>
          </cell>
          <cell r="N22484">
            <v>84645</v>
          </cell>
        </row>
        <row r="22485">
          <cell r="A22485" t="str">
            <v>SP-MTS-OTH-EG-0174</v>
          </cell>
          <cell r="B22485" t="str">
            <v>CINT</v>
          </cell>
          <cell r="C22485" t="str">
            <v/>
          </cell>
          <cell r="D22485" t="str">
            <v>SHOULDRER PUNCH SPAS 10.80 P 6.0</v>
          </cell>
          <cell r="E22485">
            <v>0</v>
          </cell>
          <cell r="F22485" t="str">
            <v>ERSF</v>
          </cell>
          <cell r="G22485" t="str">
            <v>CI_OTH</v>
          </cell>
          <cell r="H22485" t="str">
            <v>PC</v>
          </cell>
          <cell r="I22485" t="str">
            <v>CPR</v>
          </cell>
          <cell r="J22485" t="str">
            <v/>
          </cell>
          <cell r="K22485" t="str">
            <v>PD</v>
          </cell>
          <cell r="L22485" t="str">
            <v>3045</v>
          </cell>
          <cell r="M22485" t="str">
            <v>V</v>
          </cell>
          <cell r="N22485">
            <v>84645</v>
          </cell>
        </row>
        <row r="22486">
          <cell r="A22486" t="str">
            <v>SP-MTS-OTH-EG-0175</v>
          </cell>
          <cell r="B22486" t="str">
            <v>CINT</v>
          </cell>
          <cell r="C22486" t="str">
            <v/>
          </cell>
          <cell r="D22486" t="str">
            <v>SHOULDER PUNCH SPAX 10.90 P 6.0</v>
          </cell>
          <cell r="E22486">
            <v>0</v>
          </cell>
          <cell r="F22486" t="str">
            <v>ERSF</v>
          </cell>
          <cell r="G22486" t="str">
            <v>CI_OTH</v>
          </cell>
          <cell r="H22486" t="str">
            <v>PC</v>
          </cell>
          <cell r="I22486" t="str">
            <v>CPR</v>
          </cell>
          <cell r="J22486" t="str">
            <v/>
          </cell>
          <cell r="K22486" t="str">
            <v>PD</v>
          </cell>
          <cell r="L22486" t="str">
            <v>3045</v>
          </cell>
          <cell r="M22486" t="str">
            <v>V</v>
          </cell>
          <cell r="N22486">
            <v>106400</v>
          </cell>
        </row>
        <row r="22487">
          <cell r="A22487" t="str">
            <v>SP-MTS-OTH-EG-0176</v>
          </cell>
          <cell r="B22487" t="str">
            <v>CINT</v>
          </cell>
          <cell r="C22487" t="str">
            <v/>
          </cell>
          <cell r="D22487" t="str">
            <v>SHOULDER PUNCH SPAX 10.90 P 6.5</v>
          </cell>
          <cell r="E22487">
            <v>0</v>
          </cell>
          <cell r="F22487" t="str">
            <v>ERSF</v>
          </cell>
          <cell r="G22487" t="str">
            <v>CI_OTH</v>
          </cell>
          <cell r="H22487" t="str">
            <v>PC</v>
          </cell>
          <cell r="I22487" t="str">
            <v>CPR</v>
          </cell>
          <cell r="J22487" t="str">
            <v/>
          </cell>
          <cell r="K22487" t="str">
            <v>PD</v>
          </cell>
          <cell r="L22487" t="str">
            <v>3045</v>
          </cell>
          <cell r="M22487" t="str">
            <v>V</v>
          </cell>
          <cell r="N22487">
            <v>106400</v>
          </cell>
        </row>
        <row r="22488">
          <cell r="A22488" t="str">
            <v>SP-MTS-OTH-EG-0177</v>
          </cell>
          <cell r="B22488" t="str">
            <v>CINT</v>
          </cell>
          <cell r="C22488" t="str">
            <v/>
          </cell>
          <cell r="D22488" t="str">
            <v>SHOULDER PUNCH SPAL 10.90 P 5.3</v>
          </cell>
          <cell r="E22488">
            <v>0</v>
          </cell>
          <cell r="F22488" t="str">
            <v>ERSF</v>
          </cell>
          <cell r="G22488" t="str">
            <v>CI_OTH</v>
          </cell>
          <cell r="H22488" t="str">
            <v>PC</v>
          </cell>
          <cell r="I22488" t="str">
            <v>CPR</v>
          </cell>
          <cell r="J22488" t="str">
            <v/>
          </cell>
          <cell r="K22488" t="str">
            <v>PD</v>
          </cell>
          <cell r="L22488" t="str">
            <v>3045</v>
          </cell>
          <cell r="M22488" t="str">
            <v>V</v>
          </cell>
          <cell r="N22488">
            <v>84645</v>
          </cell>
        </row>
        <row r="22489">
          <cell r="A22489" t="str">
            <v>SP-MTS-OTH-EG-0178</v>
          </cell>
          <cell r="B22489" t="str">
            <v>CINT</v>
          </cell>
          <cell r="C22489" t="str">
            <v/>
          </cell>
          <cell r="D22489" t="str">
            <v>SHOULDER PUNCH SPAS 10-60-P 6.5</v>
          </cell>
          <cell r="E22489">
            <v>0</v>
          </cell>
          <cell r="F22489" t="str">
            <v>ERSF</v>
          </cell>
          <cell r="G22489" t="str">
            <v>CI_OTH</v>
          </cell>
          <cell r="H22489" t="str">
            <v>PC</v>
          </cell>
          <cell r="I22489" t="str">
            <v>CPR</v>
          </cell>
          <cell r="J22489" t="str">
            <v/>
          </cell>
          <cell r="K22489" t="str">
            <v>PD</v>
          </cell>
          <cell r="L22489" t="str">
            <v>3045</v>
          </cell>
          <cell r="M22489" t="str">
            <v>V</v>
          </cell>
          <cell r="N22489">
            <v>84645</v>
          </cell>
        </row>
        <row r="22490">
          <cell r="A22490" t="str">
            <v>SP-MTS-OTH-EG-0179</v>
          </cell>
          <cell r="B22490" t="str">
            <v>CINT</v>
          </cell>
          <cell r="C22490" t="str">
            <v/>
          </cell>
          <cell r="D22490" t="str">
            <v>SHOULDER PUNCH SPAS 13-90-P 6.0</v>
          </cell>
          <cell r="E22490">
            <v>0</v>
          </cell>
          <cell r="F22490" t="str">
            <v>ERSF</v>
          </cell>
          <cell r="G22490" t="str">
            <v>CI_OTH</v>
          </cell>
          <cell r="H22490" t="str">
            <v>PC</v>
          </cell>
          <cell r="I22490" t="str">
            <v>CPR</v>
          </cell>
          <cell r="J22490" t="str">
            <v/>
          </cell>
          <cell r="K22490" t="str">
            <v>PD</v>
          </cell>
          <cell r="L22490" t="str">
            <v>3045</v>
          </cell>
          <cell r="M22490" t="str">
            <v>V</v>
          </cell>
          <cell r="N22490">
            <v>100985</v>
          </cell>
        </row>
        <row r="22491">
          <cell r="A22491" t="str">
            <v>SP-MTS-OTH-EG-0180</v>
          </cell>
          <cell r="B22491" t="str">
            <v>CINT</v>
          </cell>
          <cell r="C22491" t="str">
            <v/>
          </cell>
          <cell r="D22491" t="str">
            <v>SHOULDER PUNCH SPAS 13-90-P 6.3</v>
          </cell>
          <cell r="E22491">
            <v>0</v>
          </cell>
          <cell r="F22491" t="str">
            <v>ERSF</v>
          </cell>
          <cell r="G22491" t="str">
            <v>CI_OTH</v>
          </cell>
          <cell r="H22491" t="str">
            <v>PC</v>
          </cell>
          <cell r="I22491" t="str">
            <v>CPR</v>
          </cell>
          <cell r="J22491" t="str">
            <v/>
          </cell>
          <cell r="K22491" t="str">
            <v>PD</v>
          </cell>
          <cell r="L22491" t="str">
            <v>3045</v>
          </cell>
          <cell r="M22491" t="str">
            <v>V</v>
          </cell>
          <cell r="N22491">
            <v>100985</v>
          </cell>
        </row>
        <row r="22492">
          <cell r="A22492" t="str">
            <v>SP-MTS-OTH-EG-0181</v>
          </cell>
          <cell r="B22492" t="str">
            <v>CINT</v>
          </cell>
          <cell r="C22492" t="str">
            <v/>
          </cell>
          <cell r="D22492" t="str">
            <v>SHOULDER PUNCH SPAL 13-90-P 8.5</v>
          </cell>
          <cell r="E22492">
            <v>0</v>
          </cell>
          <cell r="F22492" t="str">
            <v>ERSF</v>
          </cell>
          <cell r="G22492" t="str">
            <v>CI_OTH</v>
          </cell>
          <cell r="H22492" t="str">
            <v>PC</v>
          </cell>
          <cell r="I22492" t="str">
            <v>CPR</v>
          </cell>
          <cell r="J22492" t="str">
            <v/>
          </cell>
          <cell r="K22492" t="str">
            <v>PD</v>
          </cell>
          <cell r="L22492" t="str">
            <v>3045</v>
          </cell>
          <cell r="M22492" t="str">
            <v>V</v>
          </cell>
          <cell r="N22492">
            <v>10</v>
          </cell>
        </row>
        <row r="22493">
          <cell r="A22493" t="str">
            <v>SP-MTS-OTH-EG-0182</v>
          </cell>
          <cell r="B22493" t="str">
            <v>CINT</v>
          </cell>
          <cell r="C22493" t="str">
            <v/>
          </cell>
          <cell r="D22493" t="str">
            <v>SHOULDER PUNCH SPAL 13-80-P 6.0</v>
          </cell>
          <cell r="E22493">
            <v>0</v>
          </cell>
          <cell r="F22493" t="str">
            <v>ERSF</v>
          </cell>
          <cell r="G22493" t="str">
            <v>CI_OTH</v>
          </cell>
          <cell r="H22493" t="str">
            <v>PC</v>
          </cell>
          <cell r="I22493" t="str">
            <v>CPR</v>
          </cell>
          <cell r="J22493" t="str">
            <v/>
          </cell>
          <cell r="K22493" t="str">
            <v>PD</v>
          </cell>
          <cell r="L22493" t="str">
            <v>3045</v>
          </cell>
          <cell r="M22493" t="str">
            <v>V</v>
          </cell>
          <cell r="N22493">
            <v>100985</v>
          </cell>
        </row>
        <row r="22494">
          <cell r="A22494" t="str">
            <v>SP-MTS-OTH-EG-0183</v>
          </cell>
          <cell r="B22494" t="str">
            <v>CINT</v>
          </cell>
          <cell r="C22494" t="str">
            <v/>
          </cell>
          <cell r="D22494" t="str">
            <v>HEXBOLT + MUR M10 X 50MM STAINLESS</v>
          </cell>
          <cell r="E22494">
            <v>0</v>
          </cell>
          <cell r="F22494" t="str">
            <v>ERSF</v>
          </cell>
          <cell r="G22494" t="str">
            <v>CI_OTH</v>
          </cell>
          <cell r="H22494" t="str">
            <v>PC</v>
          </cell>
          <cell r="I22494" t="str">
            <v>CPR</v>
          </cell>
          <cell r="J22494" t="str">
            <v/>
          </cell>
          <cell r="K22494" t="str">
            <v>PD</v>
          </cell>
          <cell r="L22494" t="str">
            <v>3045</v>
          </cell>
          <cell r="M22494" t="str">
            <v>V</v>
          </cell>
          <cell r="N22494">
            <v>8350</v>
          </cell>
        </row>
        <row r="22495">
          <cell r="A22495" t="str">
            <v>SP-MTS-OTH-EG-0184</v>
          </cell>
          <cell r="B22495" t="str">
            <v>CINT</v>
          </cell>
          <cell r="C22495" t="str">
            <v/>
          </cell>
          <cell r="D22495" t="str">
            <v>SHOULDER PUNCH SPAS 13-90-P 9.0</v>
          </cell>
          <cell r="E22495">
            <v>0</v>
          </cell>
          <cell r="F22495" t="str">
            <v>ERSF</v>
          </cell>
          <cell r="G22495" t="str">
            <v>CI_OTH</v>
          </cell>
          <cell r="H22495" t="str">
            <v>PC</v>
          </cell>
          <cell r="I22495" t="str">
            <v>CPR</v>
          </cell>
          <cell r="J22495" t="str">
            <v/>
          </cell>
          <cell r="K22495" t="str">
            <v>PD</v>
          </cell>
          <cell r="L22495" t="str">
            <v>3045</v>
          </cell>
          <cell r="M22495" t="str">
            <v>V</v>
          </cell>
          <cell r="N22495">
            <v>100985</v>
          </cell>
        </row>
        <row r="22496">
          <cell r="A22496" t="str">
            <v>SP-MTS-OTH-EG-0185</v>
          </cell>
          <cell r="B22496" t="str">
            <v>CINT</v>
          </cell>
          <cell r="C22496" t="str">
            <v/>
          </cell>
          <cell r="D22496" t="str">
            <v>BESI SLD DIA 90 X 110</v>
          </cell>
          <cell r="E22496">
            <v>0</v>
          </cell>
          <cell r="F22496" t="str">
            <v>ERSF</v>
          </cell>
          <cell r="G22496" t="str">
            <v>CI_OTH</v>
          </cell>
          <cell r="H22496" t="str">
            <v>PC</v>
          </cell>
          <cell r="I22496" t="str">
            <v>CPR</v>
          </cell>
          <cell r="J22496" t="str">
            <v/>
          </cell>
          <cell r="K22496" t="str">
            <v>PD</v>
          </cell>
          <cell r="L22496" t="str">
            <v>3045</v>
          </cell>
          <cell r="M22496" t="str">
            <v>V</v>
          </cell>
          <cell r="N22496">
            <v>1075000</v>
          </cell>
        </row>
        <row r="22497">
          <cell r="A22497" t="str">
            <v>SP-MTS-OTH-EG-0186</v>
          </cell>
          <cell r="B22497" t="str">
            <v>CINT</v>
          </cell>
          <cell r="C22497" t="str">
            <v/>
          </cell>
          <cell r="D22497" t="str">
            <v>BESI BETON DIA 8 MM X 1200 CM</v>
          </cell>
          <cell r="E22497">
            <v>0</v>
          </cell>
          <cell r="F22497" t="str">
            <v>ERSF</v>
          </cell>
          <cell r="G22497" t="str">
            <v>CI_OTH</v>
          </cell>
          <cell r="H22497" t="str">
            <v>PC</v>
          </cell>
          <cell r="I22497" t="str">
            <v>CPR</v>
          </cell>
          <cell r="J22497" t="str">
            <v/>
          </cell>
          <cell r="K22497" t="str">
            <v>PD</v>
          </cell>
          <cell r="L22497" t="str">
            <v>3045</v>
          </cell>
          <cell r="M22497" t="str">
            <v>V</v>
          </cell>
          <cell r="N22497">
            <v>60000</v>
          </cell>
        </row>
        <row r="22498">
          <cell r="A22498" t="str">
            <v>SP-MTS-OTH-EG-0187</v>
          </cell>
          <cell r="B22498" t="str">
            <v>CINT</v>
          </cell>
          <cell r="C22498" t="str">
            <v/>
          </cell>
          <cell r="D22498" t="str">
            <v>HEXBOLT+MUR M12X60 STAINLESS</v>
          </cell>
          <cell r="E22498">
            <v>0</v>
          </cell>
          <cell r="F22498" t="str">
            <v>ERSF</v>
          </cell>
          <cell r="G22498" t="str">
            <v>CI_OTH</v>
          </cell>
          <cell r="H22498" t="str">
            <v>PC</v>
          </cell>
          <cell r="I22498" t="str">
            <v>CPR</v>
          </cell>
          <cell r="J22498" t="str">
            <v/>
          </cell>
          <cell r="K22498" t="str">
            <v>PD</v>
          </cell>
          <cell r="L22498" t="str">
            <v>3045</v>
          </cell>
          <cell r="M22498" t="str">
            <v>V</v>
          </cell>
          <cell r="N22498">
            <v>13000</v>
          </cell>
        </row>
        <row r="22499">
          <cell r="A22499" t="str">
            <v>SP-MTS-OTH-EG-0188</v>
          </cell>
          <cell r="B22499" t="str">
            <v>CINT</v>
          </cell>
          <cell r="C22499" t="str">
            <v/>
          </cell>
          <cell r="D22499" t="str">
            <v>HEXBOLT+MUR RING M16X60 STAINLESS</v>
          </cell>
          <cell r="E22499">
            <v>0</v>
          </cell>
          <cell r="F22499" t="str">
            <v>ERSF</v>
          </cell>
          <cell r="G22499" t="str">
            <v>CI_OTH</v>
          </cell>
          <cell r="H22499" t="str">
            <v>PC</v>
          </cell>
          <cell r="I22499" t="str">
            <v>CPR</v>
          </cell>
          <cell r="J22499" t="str">
            <v/>
          </cell>
          <cell r="K22499" t="str">
            <v>PD</v>
          </cell>
          <cell r="L22499" t="str">
            <v>3045</v>
          </cell>
          <cell r="M22499" t="str">
            <v>V</v>
          </cell>
          <cell r="N22499">
            <v>27000</v>
          </cell>
        </row>
        <row r="22500">
          <cell r="A22500" t="str">
            <v>SP-MTS-OTH-EG-0189</v>
          </cell>
          <cell r="B22500" t="str">
            <v>CINT</v>
          </cell>
          <cell r="C22500" t="str">
            <v/>
          </cell>
          <cell r="D22500" t="str">
            <v>BESI ASTAL DIA 16 X 6000</v>
          </cell>
          <cell r="E22500">
            <v>0</v>
          </cell>
          <cell r="F22500" t="str">
            <v>ERSF</v>
          </cell>
          <cell r="G22500" t="str">
            <v>CI_OTH</v>
          </cell>
          <cell r="H22500" t="str">
            <v>PC</v>
          </cell>
          <cell r="I22500" t="str">
            <v>CPR</v>
          </cell>
          <cell r="J22500" t="str">
            <v/>
          </cell>
          <cell r="K22500" t="str">
            <v>PD</v>
          </cell>
          <cell r="L22500" t="str">
            <v>3045</v>
          </cell>
          <cell r="M22500" t="str">
            <v>V</v>
          </cell>
          <cell r="N22500">
            <v>175000</v>
          </cell>
        </row>
        <row r="22501">
          <cell r="A22501" t="str">
            <v>SP-MTS-OTH-EG-0190</v>
          </cell>
          <cell r="B22501" t="str">
            <v>CINT</v>
          </cell>
          <cell r="C22501" t="str">
            <v/>
          </cell>
          <cell r="D22501" t="str">
            <v>RING M6</v>
          </cell>
          <cell r="E22501">
            <v>0</v>
          </cell>
          <cell r="F22501" t="str">
            <v>ERSF</v>
          </cell>
          <cell r="G22501" t="str">
            <v>CI_OTH</v>
          </cell>
          <cell r="H22501" t="str">
            <v>PC</v>
          </cell>
          <cell r="I22501" t="str">
            <v>CPR</v>
          </cell>
          <cell r="J22501" t="str">
            <v/>
          </cell>
          <cell r="K22501" t="str">
            <v>PD</v>
          </cell>
          <cell r="L22501" t="str">
            <v>3045</v>
          </cell>
          <cell r="M22501" t="str">
            <v>V</v>
          </cell>
          <cell r="N22501">
            <v>60</v>
          </cell>
        </row>
        <row r="22502">
          <cell r="A22502" t="str">
            <v>SP-MTS-OTH-EG-0191</v>
          </cell>
          <cell r="B22502" t="str">
            <v>CINT</v>
          </cell>
          <cell r="C22502" t="str">
            <v/>
          </cell>
          <cell r="D22502" t="str">
            <v>SHOULDER PUNCH SPAL 10-90-P5.0</v>
          </cell>
          <cell r="E22502">
            <v>0</v>
          </cell>
          <cell r="F22502" t="str">
            <v>ERSF</v>
          </cell>
          <cell r="G22502" t="str">
            <v>CI_OTH</v>
          </cell>
          <cell r="H22502" t="str">
            <v>PC</v>
          </cell>
          <cell r="I22502" t="str">
            <v>CPR</v>
          </cell>
          <cell r="J22502" t="str">
            <v/>
          </cell>
          <cell r="K22502" t="str">
            <v>PD</v>
          </cell>
          <cell r="L22502" t="str">
            <v>3045</v>
          </cell>
          <cell r="M22502" t="str">
            <v>V</v>
          </cell>
          <cell r="N22502">
            <v>84645</v>
          </cell>
        </row>
        <row r="22503">
          <cell r="A22503" t="str">
            <v>SP-MTS-OTH-EG-0192</v>
          </cell>
          <cell r="B22503" t="str">
            <v>CINT</v>
          </cell>
          <cell r="C22503" t="str">
            <v/>
          </cell>
          <cell r="D22503" t="str">
            <v>MILD STEEL DIA 75 X 500 MM</v>
          </cell>
          <cell r="E22503">
            <v>0</v>
          </cell>
          <cell r="F22503" t="str">
            <v>ERSF</v>
          </cell>
          <cell r="G22503" t="str">
            <v>CI_OTH</v>
          </cell>
          <cell r="H22503" t="str">
            <v>PC</v>
          </cell>
          <cell r="I22503" t="str">
            <v>CPR</v>
          </cell>
          <cell r="J22503" t="str">
            <v/>
          </cell>
          <cell r="K22503" t="str">
            <v>PD</v>
          </cell>
          <cell r="L22503" t="str">
            <v>3045</v>
          </cell>
          <cell r="M22503" t="str">
            <v>V</v>
          </cell>
          <cell r="N22503">
            <v>960000</v>
          </cell>
        </row>
        <row r="22504">
          <cell r="A22504" t="str">
            <v>SP-MTS-OTH-EG-0193</v>
          </cell>
          <cell r="B22504" t="str">
            <v>CINT</v>
          </cell>
          <cell r="C22504" t="str">
            <v/>
          </cell>
          <cell r="D22504" t="str">
            <v>MILD STEEL DIA 100 X 500 MM</v>
          </cell>
          <cell r="E22504">
            <v>0</v>
          </cell>
          <cell r="F22504" t="str">
            <v>ERSF</v>
          </cell>
          <cell r="G22504" t="str">
            <v>CI_OTH</v>
          </cell>
          <cell r="H22504" t="str">
            <v>PC</v>
          </cell>
          <cell r="I22504" t="str">
            <v>CPR</v>
          </cell>
          <cell r="J22504" t="str">
            <v/>
          </cell>
          <cell r="K22504" t="str">
            <v>PD</v>
          </cell>
          <cell r="L22504" t="str">
            <v>3045</v>
          </cell>
          <cell r="M22504" t="str">
            <v>V</v>
          </cell>
          <cell r="N22504">
            <v>1140000</v>
          </cell>
        </row>
        <row r="22505">
          <cell r="A22505" t="str">
            <v>SP-MTS-OTH-EG-0194</v>
          </cell>
          <cell r="B22505" t="str">
            <v>CINT</v>
          </cell>
          <cell r="C22505" t="str">
            <v/>
          </cell>
          <cell r="D22505" t="str">
            <v>BURRING PINCH SPMS 10-80-V.50-P.25</v>
          </cell>
          <cell r="E22505">
            <v>0</v>
          </cell>
          <cell r="F22505" t="str">
            <v>ERSF</v>
          </cell>
          <cell r="G22505" t="str">
            <v>CI_OTH</v>
          </cell>
          <cell r="H22505" t="str">
            <v>PC</v>
          </cell>
          <cell r="I22505" t="str">
            <v>CPR</v>
          </cell>
          <cell r="J22505" t="str">
            <v/>
          </cell>
          <cell r="K22505" t="str">
            <v>PD</v>
          </cell>
          <cell r="L22505" t="str">
            <v>3045</v>
          </cell>
          <cell r="M22505" t="str">
            <v>V</v>
          </cell>
          <cell r="N22505">
            <v>461985</v>
          </cell>
        </row>
        <row r="22506">
          <cell r="A22506" t="str">
            <v>SP-MTS-OTH-EG-0195</v>
          </cell>
          <cell r="B22506" t="str">
            <v>CINT</v>
          </cell>
          <cell r="C22506" t="str">
            <v/>
          </cell>
          <cell r="D22506" t="str">
            <v>BOLT LM 5 X 0.8 X 60</v>
          </cell>
          <cell r="E22506">
            <v>0</v>
          </cell>
          <cell r="F22506" t="str">
            <v>ERSF</v>
          </cell>
          <cell r="G22506" t="str">
            <v>CI_OTH</v>
          </cell>
          <cell r="H22506" t="str">
            <v>PC</v>
          </cell>
          <cell r="I22506" t="str">
            <v>CPR</v>
          </cell>
          <cell r="J22506" t="str">
            <v/>
          </cell>
          <cell r="K22506" t="str">
            <v>PD</v>
          </cell>
          <cell r="L22506" t="str">
            <v>3045</v>
          </cell>
          <cell r="M22506" t="str">
            <v>V</v>
          </cell>
          <cell r="N22506">
            <v>1500</v>
          </cell>
        </row>
        <row r="22507">
          <cell r="A22507" t="str">
            <v>SP-MTS-OTH-EG-0196</v>
          </cell>
          <cell r="B22507" t="str">
            <v>CINT</v>
          </cell>
          <cell r="C22507" t="str">
            <v/>
          </cell>
          <cell r="D22507" t="str">
            <v>BOLT LM 6 X 1.0 X 100</v>
          </cell>
          <cell r="E22507">
            <v>0</v>
          </cell>
          <cell r="F22507" t="str">
            <v>ERSF</v>
          </cell>
          <cell r="G22507" t="str">
            <v>CI_OTH</v>
          </cell>
          <cell r="H22507" t="str">
            <v>PC</v>
          </cell>
          <cell r="I22507" t="str">
            <v>CPR</v>
          </cell>
          <cell r="J22507" t="str">
            <v/>
          </cell>
          <cell r="K22507" t="str">
            <v>PD</v>
          </cell>
          <cell r="L22507" t="str">
            <v>3045</v>
          </cell>
          <cell r="M22507" t="str">
            <v>V</v>
          </cell>
          <cell r="N22507">
            <v>2500</v>
          </cell>
        </row>
        <row r="22508">
          <cell r="A22508" t="str">
            <v>SP-MTS-OTH-EG-0197</v>
          </cell>
          <cell r="B22508" t="str">
            <v>CINT</v>
          </cell>
          <cell r="C22508" t="str">
            <v/>
          </cell>
          <cell r="D22508" t="str">
            <v>HEXBOLT+ MUR M10 X 60 STAINLESS</v>
          </cell>
          <cell r="E22508">
            <v>0</v>
          </cell>
          <cell r="F22508" t="str">
            <v>ERSF</v>
          </cell>
          <cell r="G22508" t="str">
            <v>CI_OTH</v>
          </cell>
          <cell r="H22508" t="str">
            <v>PC</v>
          </cell>
          <cell r="I22508" t="str">
            <v>CPR</v>
          </cell>
          <cell r="J22508" t="str">
            <v/>
          </cell>
          <cell r="K22508" t="str">
            <v>PD</v>
          </cell>
          <cell r="L22508" t="str">
            <v>3045</v>
          </cell>
          <cell r="M22508" t="str">
            <v>V</v>
          </cell>
          <cell r="N22508">
            <v>8500</v>
          </cell>
        </row>
        <row r="22509">
          <cell r="A22509" t="str">
            <v>SP-MTS-OTH-EG-0198</v>
          </cell>
          <cell r="B22509" t="str">
            <v>CINT</v>
          </cell>
          <cell r="C22509" t="str">
            <v/>
          </cell>
          <cell r="D22509" t="str">
            <v>HEXBOLT+ MUR M8 X 30 STAINLESS</v>
          </cell>
          <cell r="E22509">
            <v>0</v>
          </cell>
          <cell r="F22509" t="str">
            <v>ERSF</v>
          </cell>
          <cell r="G22509" t="str">
            <v>CI_OTH</v>
          </cell>
          <cell r="H22509" t="str">
            <v>PC</v>
          </cell>
          <cell r="I22509" t="str">
            <v>CPR</v>
          </cell>
          <cell r="J22509" t="str">
            <v/>
          </cell>
          <cell r="K22509" t="str">
            <v>PD</v>
          </cell>
          <cell r="L22509" t="str">
            <v>3045</v>
          </cell>
          <cell r="M22509" t="str">
            <v>V</v>
          </cell>
          <cell r="N22509">
            <v>3300</v>
          </cell>
        </row>
        <row r="22510">
          <cell r="A22510" t="str">
            <v>SP-MTS-OTH-EG-0199</v>
          </cell>
          <cell r="B22510" t="str">
            <v>CINT</v>
          </cell>
          <cell r="C22510" t="str">
            <v/>
          </cell>
          <cell r="D22510" t="str">
            <v>SELANG PNEUMATIC 5MM</v>
          </cell>
          <cell r="E22510">
            <v>0</v>
          </cell>
          <cell r="F22510" t="str">
            <v>ERSF</v>
          </cell>
          <cell r="G22510" t="str">
            <v>CI_OTH</v>
          </cell>
          <cell r="H22510" t="str">
            <v>M</v>
          </cell>
          <cell r="I22510" t="str">
            <v>CPR</v>
          </cell>
          <cell r="J22510" t="str">
            <v/>
          </cell>
          <cell r="K22510" t="str">
            <v>PD</v>
          </cell>
          <cell r="L22510" t="str">
            <v>3045</v>
          </cell>
          <cell r="M22510" t="str">
            <v>V</v>
          </cell>
          <cell r="N22510">
            <v>26000</v>
          </cell>
        </row>
        <row r="22511">
          <cell r="A22511" t="str">
            <v>SP-MTS-OTH-EG-0200</v>
          </cell>
          <cell r="B22511" t="str">
            <v>CINT</v>
          </cell>
          <cell r="C22511" t="str">
            <v/>
          </cell>
          <cell r="D22511" t="str">
            <v>SELANG PNEUMATIC 6MM</v>
          </cell>
          <cell r="E22511">
            <v>0</v>
          </cell>
          <cell r="F22511" t="str">
            <v>ERSF</v>
          </cell>
          <cell r="G22511" t="str">
            <v>CI_OTH</v>
          </cell>
          <cell r="H22511" t="str">
            <v>M</v>
          </cell>
          <cell r="I22511" t="str">
            <v>CPR</v>
          </cell>
          <cell r="J22511" t="str">
            <v/>
          </cell>
          <cell r="K22511" t="str">
            <v>PD</v>
          </cell>
          <cell r="L22511" t="str">
            <v>3045</v>
          </cell>
          <cell r="M22511" t="str">
            <v>V</v>
          </cell>
          <cell r="N22511">
            <v>28500</v>
          </cell>
        </row>
        <row r="22512">
          <cell r="A22512" t="str">
            <v>SP-MTS-OTH-EG-0201</v>
          </cell>
          <cell r="B22512" t="str">
            <v>CINT</v>
          </cell>
          <cell r="C22512" t="str">
            <v/>
          </cell>
          <cell r="D22512" t="str">
            <v>SHOULDER PUNCH SPAS 10-80-P3.5</v>
          </cell>
          <cell r="E22512">
            <v>0</v>
          </cell>
          <cell r="F22512" t="str">
            <v>ERSF</v>
          </cell>
          <cell r="G22512" t="str">
            <v>CI_OTH</v>
          </cell>
          <cell r="H22512" t="str">
            <v>PC</v>
          </cell>
          <cell r="I22512" t="str">
            <v>CPR</v>
          </cell>
          <cell r="J22512" t="str">
            <v/>
          </cell>
          <cell r="K22512" t="str">
            <v>PD</v>
          </cell>
          <cell r="L22512" t="str">
            <v>3045</v>
          </cell>
          <cell r="M22512" t="str">
            <v>V</v>
          </cell>
          <cell r="N22512">
            <v>84645</v>
          </cell>
        </row>
        <row r="22513">
          <cell r="A22513" t="str">
            <v>SP-MTS-OTH-EG-0202</v>
          </cell>
          <cell r="B22513" t="str">
            <v>CINT</v>
          </cell>
          <cell r="C22513" t="str">
            <v/>
          </cell>
          <cell r="D22513" t="str">
            <v>HEXBOLT + MUR M12 X 200 STAINLESS</v>
          </cell>
          <cell r="E22513">
            <v>0</v>
          </cell>
          <cell r="F22513" t="str">
            <v>ERSF</v>
          </cell>
          <cell r="G22513" t="str">
            <v>CI_OTH</v>
          </cell>
          <cell r="H22513" t="str">
            <v>PC</v>
          </cell>
          <cell r="I22513" t="str">
            <v>CPR</v>
          </cell>
          <cell r="J22513" t="str">
            <v/>
          </cell>
          <cell r="K22513" t="str">
            <v>PD</v>
          </cell>
          <cell r="L22513" t="str">
            <v>3045</v>
          </cell>
          <cell r="M22513" t="str">
            <v>V</v>
          </cell>
          <cell r="N22513">
            <v>35000</v>
          </cell>
        </row>
        <row r="22514">
          <cell r="A22514" t="str">
            <v>SP-MTS-OTH-EG-0203</v>
          </cell>
          <cell r="B22514" t="str">
            <v>CINT</v>
          </cell>
          <cell r="C22514" t="str">
            <v/>
          </cell>
          <cell r="D22514" t="str">
            <v>HEXBOLT+MUR+RING PLAT M10X60 STAINLESS</v>
          </cell>
          <cell r="E22514">
            <v>0</v>
          </cell>
          <cell r="F22514" t="str">
            <v>ERSF</v>
          </cell>
          <cell r="G22514" t="str">
            <v>CI_OTH</v>
          </cell>
          <cell r="H22514" t="str">
            <v>PC</v>
          </cell>
          <cell r="I22514" t="str">
            <v>CPR</v>
          </cell>
          <cell r="J22514" t="str">
            <v/>
          </cell>
          <cell r="K22514" t="str">
            <v>PD</v>
          </cell>
          <cell r="L22514" t="str">
            <v>3045</v>
          </cell>
          <cell r="M22514" t="str">
            <v>V</v>
          </cell>
          <cell r="N22514">
            <v>10</v>
          </cell>
        </row>
        <row r="22515">
          <cell r="A22515" t="str">
            <v>SP-MTS-OTH-EG-0204</v>
          </cell>
          <cell r="B22515" t="str">
            <v>CINT</v>
          </cell>
          <cell r="C22515" t="str">
            <v/>
          </cell>
          <cell r="D22515" t="str">
            <v>HEXBOLT+MUR+RING PLAT M12X50 STAINLESS</v>
          </cell>
          <cell r="E22515">
            <v>0</v>
          </cell>
          <cell r="F22515" t="str">
            <v>ERSF</v>
          </cell>
          <cell r="G22515" t="str">
            <v>CI_OTH</v>
          </cell>
          <cell r="H22515" t="str">
            <v>PC</v>
          </cell>
          <cell r="I22515" t="str">
            <v>CPR</v>
          </cell>
          <cell r="J22515" t="str">
            <v/>
          </cell>
          <cell r="K22515" t="str">
            <v>PD</v>
          </cell>
          <cell r="L22515" t="str">
            <v>3045</v>
          </cell>
          <cell r="M22515" t="str">
            <v>V</v>
          </cell>
          <cell r="N22515">
            <v>10</v>
          </cell>
        </row>
        <row r="22516">
          <cell r="A22516" t="str">
            <v>SP-MTS-PER-EG-0001</v>
          </cell>
          <cell r="B22516" t="str">
            <v>CINT</v>
          </cell>
          <cell r="C22516" t="str">
            <v/>
          </cell>
          <cell r="D22516" t="str">
            <v>SPRING KUNING 30 X 70</v>
          </cell>
          <cell r="E22516">
            <v>44924</v>
          </cell>
          <cell r="F22516" t="str">
            <v>ERSF</v>
          </cell>
          <cell r="G22516" t="str">
            <v>CI_PER</v>
          </cell>
          <cell r="H22516" t="str">
            <v>PC</v>
          </cell>
          <cell r="I22516" t="str">
            <v>CPR</v>
          </cell>
          <cell r="J22516" t="str">
            <v/>
          </cell>
          <cell r="K22516" t="str">
            <v>ND</v>
          </cell>
          <cell r="L22516" t="str">
            <v>3045</v>
          </cell>
          <cell r="M22516" t="str">
            <v>V</v>
          </cell>
          <cell r="N22516">
            <v>6772</v>
          </cell>
        </row>
        <row r="22517">
          <cell r="A22517" t="str">
            <v>SP-MTS-PER-EG-0105</v>
          </cell>
          <cell r="B22517" t="str">
            <v>CINT</v>
          </cell>
          <cell r="C22517" t="str">
            <v/>
          </cell>
          <cell r="D22517" t="str">
            <v>SPRING BIRU 10 X 90</v>
          </cell>
          <cell r="E22517">
            <v>0</v>
          </cell>
          <cell r="F22517" t="str">
            <v>ERSF</v>
          </cell>
          <cell r="G22517" t="str">
            <v>CI_PER</v>
          </cell>
          <cell r="H22517" t="str">
            <v>PC</v>
          </cell>
          <cell r="I22517" t="str">
            <v>CPR</v>
          </cell>
          <cell r="J22517" t="str">
            <v/>
          </cell>
          <cell r="K22517" t="str">
            <v>ND</v>
          </cell>
          <cell r="L22517" t="str">
            <v>3045</v>
          </cell>
          <cell r="M22517" t="str">
            <v>V</v>
          </cell>
          <cell r="N22517">
            <v>22200</v>
          </cell>
        </row>
        <row r="22518">
          <cell r="A22518" t="str">
            <v>SP-MTS-PER-EG-0106</v>
          </cell>
          <cell r="B22518" t="str">
            <v>CINT</v>
          </cell>
          <cell r="C22518" t="str">
            <v/>
          </cell>
          <cell r="D22518" t="str">
            <v>SPRING BIRU 20 X 40</v>
          </cell>
          <cell r="E22518">
            <v>0</v>
          </cell>
          <cell r="F22518" t="str">
            <v>ERSF</v>
          </cell>
          <cell r="G22518" t="str">
            <v>CI_PER</v>
          </cell>
          <cell r="H22518" t="str">
            <v>PC</v>
          </cell>
          <cell r="I22518" t="str">
            <v>CPR</v>
          </cell>
          <cell r="J22518" t="str">
            <v/>
          </cell>
          <cell r="K22518" t="str">
            <v>ND</v>
          </cell>
          <cell r="L22518" t="str">
            <v>3045</v>
          </cell>
          <cell r="M22518" t="str">
            <v>V</v>
          </cell>
          <cell r="N22518">
            <v>29545</v>
          </cell>
        </row>
        <row r="22519">
          <cell r="A22519" t="str">
            <v>SP-MTS-PER-EG-0107</v>
          </cell>
          <cell r="B22519" t="str">
            <v>CINT</v>
          </cell>
          <cell r="C22519" t="str">
            <v/>
          </cell>
          <cell r="D22519" t="str">
            <v>SPRING BIRU 20 X 50</v>
          </cell>
          <cell r="E22519">
            <v>0</v>
          </cell>
          <cell r="F22519" t="str">
            <v>ERSF</v>
          </cell>
          <cell r="G22519" t="str">
            <v>CI_PER</v>
          </cell>
          <cell r="H22519" t="str">
            <v>PC</v>
          </cell>
          <cell r="I22519" t="str">
            <v>CPR</v>
          </cell>
          <cell r="J22519" t="str">
            <v/>
          </cell>
          <cell r="K22519" t="str">
            <v>ND</v>
          </cell>
          <cell r="L22519" t="str">
            <v>3045</v>
          </cell>
          <cell r="M22519" t="str">
            <v>V</v>
          </cell>
          <cell r="N22519">
            <v>30846</v>
          </cell>
        </row>
        <row r="22520">
          <cell r="A22520" t="str">
            <v>SP-MTS-PER-EG-0108</v>
          </cell>
          <cell r="B22520" t="str">
            <v>CINT</v>
          </cell>
          <cell r="C22520" t="str">
            <v/>
          </cell>
          <cell r="D22520" t="str">
            <v>SPRING BIRU 20 X 70</v>
          </cell>
          <cell r="E22520">
            <v>0</v>
          </cell>
          <cell r="F22520" t="str">
            <v>ERSF</v>
          </cell>
          <cell r="G22520" t="str">
            <v>CI_PER</v>
          </cell>
          <cell r="H22520" t="str">
            <v>PC</v>
          </cell>
          <cell r="I22520" t="str">
            <v>CPR</v>
          </cell>
          <cell r="J22520" t="str">
            <v/>
          </cell>
          <cell r="K22520" t="str">
            <v>ND</v>
          </cell>
          <cell r="L22520" t="str">
            <v>3045</v>
          </cell>
          <cell r="M22520" t="str">
            <v>V</v>
          </cell>
          <cell r="N22520">
            <v>39900</v>
          </cell>
        </row>
        <row r="22521">
          <cell r="A22521" t="str">
            <v>SP-MTS-PER-EG-0109</v>
          </cell>
          <cell r="B22521" t="str">
            <v>CINT</v>
          </cell>
          <cell r="C22521" t="str">
            <v/>
          </cell>
          <cell r="D22521" t="str">
            <v>SPRING BIRU 25 X 40</v>
          </cell>
          <cell r="E22521">
            <v>0</v>
          </cell>
          <cell r="F22521" t="str">
            <v>ERSF</v>
          </cell>
          <cell r="G22521" t="str">
            <v>CI_PER</v>
          </cell>
          <cell r="H22521" t="str">
            <v>PC</v>
          </cell>
          <cell r="I22521" t="str">
            <v>CPR</v>
          </cell>
          <cell r="J22521" t="str">
            <v/>
          </cell>
          <cell r="K22521" t="str">
            <v>ND</v>
          </cell>
          <cell r="L22521" t="str">
            <v>3045</v>
          </cell>
          <cell r="M22521" t="str">
            <v>V</v>
          </cell>
          <cell r="N22521">
            <v>34150</v>
          </cell>
        </row>
        <row r="22522">
          <cell r="A22522" t="str">
            <v>SP-MTS-PER-EG-0110</v>
          </cell>
          <cell r="B22522" t="str">
            <v>CINT</v>
          </cell>
          <cell r="C22522" t="str">
            <v/>
          </cell>
          <cell r="D22522" t="str">
            <v>SPRING BIRU 25 X 50</v>
          </cell>
          <cell r="E22522">
            <v>0</v>
          </cell>
          <cell r="F22522" t="str">
            <v>ERSF</v>
          </cell>
          <cell r="G22522" t="str">
            <v>CI_PER</v>
          </cell>
          <cell r="H22522" t="str">
            <v>PC</v>
          </cell>
          <cell r="I22522" t="str">
            <v>CPR</v>
          </cell>
          <cell r="J22522" t="str">
            <v/>
          </cell>
          <cell r="K22522" t="str">
            <v>ND</v>
          </cell>
          <cell r="L22522" t="str">
            <v>3045</v>
          </cell>
          <cell r="M22522" t="str">
            <v>V</v>
          </cell>
          <cell r="N22522">
            <v>32455</v>
          </cell>
        </row>
        <row r="22523">
          <cell r="A22523" t="str">
            <v>SP-MTS-PER-EG-0111</v>
          </cell>
          <cell r="B22523" t="str">
            <v>CINT</v>
          </cell>
          <cell r="C22523" t="str">
            <v/>
          </cell>
          <cell r="D22523" t="str">
            <v>SPRING BIRU 25 X 80</v>
          </cell>
          <cell r="E22523">
            <v>0</v>
          </cell>
          <cell r="F22523" t="str">
            <v>ERSF</v>
          </cell>
          <cell r="G22523" t="str">
            <v>CI_PER</v>
          </cell>
          <cell r="H22523" t="str">
            <v>PC</v>
          </cell>
          <cell r="I22523" t="str">
            <v>CPR</v>
          </cell>
          <cell r="J22523" t="str">
            <v/>
          </cell>
          <cell r="K22523" t="str">
            <v>ND</v>
          </cell>
          <cell r="L22523" t="str">
            <v>3045</v>
          </cell>
          <cell r="M22523" t="str">
            <v>V</v>
          </cell>
          <cell r="N22523">
            <v>46485</v>
          </cell>
        </row>
        <row r="22524">
          <cell r="A22524" t="str">
            <v>SP-MTS-PER-EG-0112</v>
          </cell>
          <cell r="B22524" t="str">
            <v>CINT</v>
          </cell>
          <cell r="C22524" t="str">
            <v/>
          </cell>
          <cell r="D22524" t="str">
            <v>SPRING BIRU 30 X 100</v>
          </cell>
          <cell r="E22524">
            <v>0</v>
          </cell>
          <cell r="F22524" t="str">
            <v>ERSF</v>
          </cell>
          <cell r="G22524" t="str">
            <v>CI_PER</v>
          </cell>
          <cell r="H22524" t="str">
            <v>PC</v>
          </cell>
          <cell r="I22524" t="str">
            <v>CPR</v>
          </cell>
          <cell r="J22524" t="str">
            <v/>
          </cell>
          <cell r="K22524" t="str">
            <v>ND</v>
          </cell>
          <cell r="L22524" t="str">
            <v>3045</v>
          </cell>
          <cell r="M22524" t="str">
            <v>V</v>
          </cell>
          <cell r="N22524">
            <v>42000</v>
          </cell>
        </row>
        <row r="22525">
          <cell r="A22525" t="str">
            <v>SP-MTS-PER-EG-0113</v>
          </cell>
          <cell r="B22525" t="str">
            <v>CINT</v>
          </cell>
          <cell r="C22525" t="str">
            <v/>
          </cell>
          <cell r="D22525" t="str">
            <v>SPRING BIRU 30 X 125</v>
          </cell>
          <cell r="E22525">
            <v>0</v>
          </cell>
          <cell r="F22525" t="str">
            <v>ERSF</v>
          </cell>
          <cell r="G22525" t="str">
            <v>CI_PER</v>
          </cell>
          <cell r="H22525" t="str">
            <v>PC</v>
          </cell>
          <cell r="I22525" t="str">
            <v>CPR</v>
          </cell>
          <cell r="J22525" t="str">
            <v/>
          </cell>
          <cell r="K22525" t="str">
            <v>ND</v>
          </cell>
          <cell r="L22525" t="str">
            <v>3045</v>
          </cell>
          <cell r="M22525" t="str">
            <v>V</v>
          </cell>
          <cell r="N22525">
            <v>65000</v>
          </cell>
        </row>
        <row r="22526">
          <cell r="A22526" t="str">
            <v>SP-MTS-PER-EG-0114</v>
          </cell>
          <cell r="B22526" t="str">
            <v>CINT</v>
          </cell>
          <cell r="C22526" t="str">
            <v/>
          </cell>
          <cell r="D22526" t="str">
            <v>SPRING BIRU 30 X 30</v>
          </cell>
          <cell r="E22526">
            <v>0</v>
          </cell>
          <cell r="F22526" t="str">
            <v>ERSF</v>
          </cell>
          <cell r="G22526" t="str">
            <v>CI_PER</v>
          </cell>
          <cell r="H22526" t="str">
            <v>PC</v>
          </cell>
          <cell r="I22526" t="str">
            <v>CPR</v>
          </cell>
          <cell r="J22526" t="str">
            <v/>
          </cell>
          <cell r="K22526" t="str">
            <v>ND</v>
          </cell>
          <cell r="L22526" t="str">
            <v>3045</v>
          </cell>
          <cell r="M22526" t="str">
            <v>V</v>
          </cell>
          <cell r="N22526">
            <v>38500</v>
          </cell>
        </row>
        <row r="22527">
          <cell r="A22527" t="str">
            <v>SP-MTS-PER-EG-0115</v>
          </cell>
          <cell r="B22527" t="str">
            <v>CINT</v>
          </cell>
          <cell r="C22527" t="str">
            <v/>
          </cell>
          <cell r="D22527" t="str">
            <v>SPRING BIRU 30 X 60</v>
          </cell>
          <cell r="E22527">
            <v>0</v>
          </cell>
          <cell r="F22527" t="str">
            <v>ERSF</v>
          </cell>
          <cell r="G22527" t="str">
            <v>CI_PER</v>
          </cell>
          <cell r="H22527" t="str">
            <v>PC</v>
          </cell>
          <cell r="I22527" t="str">
            <v>CPR</v>
          </cell>
          <cell r="J22527" t="str">
            <v/>
          </cell>
          <cell r="K22527" t="str">
            <v>ND</v>
          </cell>
          <cell r="L22527" t="str">
            <v>3045</v>
          </cell>
          <cell r="M22527" t="str">
            <v>V</v>
          </cell>
          <cell r="N22527">
            <v>47390</v>
          </cell>
        </row>
        <row r="22528">
          <cell r="A22528" t="str">
            <v>SP-MTS-PER-EG-0116</v>
          </cell>
          <cell r="B22528" t="str">
            <v>CINT</v>
          </cell>
          <cell r="C22528" t="str">
            <v/>
          </cell>
          <cell r="D22528" t="str">
            <v>SPRING BIRU 30 X 70</v>
          </cell>
          <cell r="E22528">
            <v>0</v>
          </cell>
          <cell r="F22528" t="str">
            <v>ERSF</v>
          </cell>
          <cell r="G22528" t="str">
            <v>CI_PER</v>
          </cell>
          <cell r="H22528" t="str">
            <v>PC</v>
          </cell>
          <cell r="I22528" t="str">
            <v>CPR</v>
          </cell>
          <cell r="J22528" t="str">
            <v/>
          </cell>
          <cell r="K22528" t="str">
            <v>ND</v>
          </cell>
          <cell r="L22528" t="str">
            <v>3045</v>
          </cell>
          <cell r="M22528" t="str">
            <v>V</v>
          </cell>
          <cell r="N22528">
            <v>49013</v>
          </cell>
        </row>
        <row r="22529">
          <cell r="A22529" t="str">
            <v>SP-MTS-PER-EG-0117</v>
          </cell>
          <cell r="B22529" t="str">
            <v>CINT</v>
          </cell>
          <cell r="C22529" t="str">
            <v/>
          </cell>
          <cell r="D22529" t="str">
            <v>SPRING BIRU 30 X 75</v>
          </cell>
          <cell r="E22529">
            <v>0</v>
          </cell>
          <cell r="F22529" t="str">
            <v>ERSF</v>
          </cell>
          <cell r="G22529" t="str">
            <v>CI_PER</v>
          </cell>
          <cell r="H22529" t="str">
            <v>PC</v>
          </cell>
          <cell r="I22529" t="str">
            <v>CPR</v>
          </cell>
          <cell r="J22529" t="str">
            <v/>
          </cell>
          <cell r="K22529" t="str">
            <v>ND</v>
          </cell>
          <cell r="L22529" t="str">
            <v>3045</v>
          </cell>
          <cell r="M22529" t="str">
            <v>V</v>
          </cell>
          <cell r="N22529">
            <v>25110</v>
          </cell>
        </row>
        <row r="22530">
          <cell r="A22530" t="str">
            <v>SP-MTS-PER-EG-0118</v>
          </cell>
          <cell r="B22530" t="str">
            <v>CINT</v>
          </cell>
          <cell r="C22530" t="str">
            <v/>
          </cell>
          <cell r="D22530" t="str">
            <v>SPRING BIRU 30 X 80</v>
          </cell>
          <cell r="E22530">
            <v>0</v>
          </cell>
          <cell r="F22530" t="str">
            <v>ERSF</v>
          </cell>
          <cell r="G22530" t="str">
            <v>CI_PER</v>
          </cell>
          <cell r="H22530" t="str">
            <v>PC</v>
          </cell>
          <cell r="I22530" t="str">
            <v>CPR</v>
          </cell>
          <cell r="J22530" t="str">
            <v/>
          </cell>
          <cell r="K22530" t="str">
            <v>ND</v>
          </cell>
          <cell r="L22530" t="str">
            <v>3045</v>
          </cell>
          <cell r="M22530" t="str">
            <v>V</v>
          </cell>
          <cell r="N22530">
            <v>60706</v>
          </cell>
        </row>
        <row r="22531">
          <cell r="A22531" t="str">
            <v>SP-MTS-PER-EG-0119</v>
          </cell>
          <cell r="B22531" t="str">
            <v>CINT</v>
          </cell>
          <cell r="C22531" t="str">
            <v/>
          </cell>
          <cell r="D22531" t="str">
            <v>SPRING BIRU 35 X 125</v>
          </cell>
          <cell r="E22531">
            <v>0</v>
          </cell>
          <cell r="F22531" t="str">
            <v>ERSF</v>
          </cell>
          <cell r="G22531" t="str">
            <v>CI_PER</v>
          </cell>
          <cell r="H22531" t="str">
            <v>PC</v>
          </cell>
          <cell r="I22531" t="str">
            <v>CPR</v>
          </cell>
          <cell r="J22531" t="str">
            <v/>
          </cell>
          <cell r="K22531" t="str">
            <v>ND</v>
          </cell>
          <cell r="L22531" t="str">
            <v>3045</v>
          </cell>
          <cell r="M22531" t="str">
            <v>V</v>
          </cell>
          <cell r="N22531">
            <v>58500</v>
          </cell>
        </row>
        <row r="22532">
          <cell r="A22532" t="str">
            <v>SP-MTS-PER-EG-0120</v>
          </cell>
          <cell r="B22532" t="str">
            <v>CINT</v>
          </cell>
          <cell r="C22532" t="str">
            <v/>
          </cell>
          <cell r="D22532" t="str">
            <v>SPRING BIRU 35 X 70</v>
          </cell>
          <cell r="E22532">
            <v>0</v>
          </cell>
          <cell r="F22532" t="str">
            <v>ERSF</v>
          </cell>
          <cell r="G22532" t="str">
            <v>CI_PER</v>
          </cell>
          <cell r="H22532" t="str">
            <v>PC</v>
          </cell>
          <cell r="I22532" t="str">
            <v>CPR</v>
          </cell>
          <cell r="J22532" t="str">
            <v/>
          </cell>
          <cell r="K22532" t="str">
            <v>ND</v>
          </cell>
          <cell r="L22532" t="str">
            <v>3045</v>
          </cell>
          <cell r="M22532" t="str">
            <v>V</v>
          </cell>
          <cell r="N22532">
            <v>35500</v>
          </cell>
        </row>
        <row r="22533">
          <cell r="A22533" t="str">
            <v>SP-MTS-PER-EG-0121</v>
          </cell>
          <cell r="B22533" t="str">
            <v>CINT</v>
          </cell>
          <cell r="C22533" t="str">
            <v/>
          </cell>
          <cell r="D22533" t="str">
            <v>SPRING COKLAT 60 X 200</v>
          </cell>
          <cell r="E22533">
            <v>0</v>
          </cell>
          <cell r="F22533" t="str">
            <v>ERSF</v>
          </cell>
          <cell r="G22533" t="str">
            <v>CI_PER</v>
          </cell>
          <cell r="H22533" t="str">
            <v>PC</v>
          </cell>
          <cell r="I22533" t="str">
            <v>CPR</v>
          </cell>
          <cell r="J22533" t="str">
            <v/>
          </cell>
          <cell r="K22533" t="str">
            <v>ND</v>
          </cell>
          <cell r="L22533" t="str">
            <v>3045</v>
          </cell>
          <cell r="M22533" t="str">
            <v>V</v>
          </cell>
          <cell r="N22533">
            <v>317250</v>
          </cell>
        </row>
        <row r="22534">
          <cell r="A22534" t="str">
            <v>SP-MTS-PER-EG-0122</v>
          </cell>
          <cell r="B22534" t="str">
            <v>CINT</v>
          </cell>
          <cell r="C22534" t="str">
            <v/>
          </cell>
          <cell r="D22534" t="str">
            <v>SPRING HIJAU 30 X 60</v>
          </cell>
          <cell r="E22534">
            <v>0</v>
          </cell>
          <cell r="F22534" t="str">
            <v>ERSF</v>
          </cell>
          <cell r="G22534" t="str">
            <v>CI_PER</v>
          </cell>
          <cell r="H22534" t="str">
            <v>PC</v>
          </cell>
          <cell r="I22534" t="str">
            <v>CPR</v>
          </cell>
          <cell r="J22534" t="str">
            <v/>
          </cell>
          <cell r="K22534" t="str">
            <v>ND</v>
          </cell>
          <cell r="L22534" t="str">
            <v>3045</v>
          </cell>
          <cell r="M22534" t="str">
            <v>V</v>
          </cell>
          <cell r="N22534">
            <v>40064</v>
          </cell>
        </row>
        <row r="22535">
          <cell r="A22535" t="str">
            <v>SP-MTS-PER-EG-0123</v>
          </cell>
          <cell r="B22535" t="str">
            <v>CINT</v>
          </cell>
          <cell r="C22535" t="str">
            <v/>
          </cell>
          <cell r="D22535" t="str">
            <v>SPRING KUNING 16 X 65</v>
          </cell>
          <cell r="E22535">
            <v>0</v>
          </cell>
          <cell r="F22535" t="str">
            <v>ERSF</v>
          </cell>
          <cell r="G22535" t="str">
            <v>CI_PER</v>
          </cell>
          <cell r="H22535" t="str">
            <v>PC</v>
          </cell>
          <cell r="I22535" t="str">
            <v>CPR</v>
          </cell>
          <cell r="J22535" t="str">
            <v/>
          </cell>
          <cell r="K22535" t="str">
            <v>ND</v>
          </cell>
          <cell r="L22535" t="str">
            <v>3045</v>
          </cell>
          <cell r="M22535" t="str">
            <v>V</v>
          </cell>
          <cell r="N22535">
            <v>28066</v>
          </cell>
        </row>
        <row r="22536">
          <cell r="A22536" t="str">
            <v>SP-MTS-PER-EG-0124</v>
          </cell>
          <cell r="B22536" t="str">
            <v>CINT</v>
          </cell>
          <cell r="C22536" t="str">
            <v/>
          </cell>
          <cell r="D22536" t="str">
            <v>SPRING KUNING 20 X 40</v>
          </cell>
          <cell r="E22536">
            <v>0</v>
          </cell>
          <cell r="F22536" t="str">
            <v>ERSF</v>
          </cell>
          <cell r="G22536" t="str">
            <v>CI_PER</v>
          </cell>
          <cell r="H22536" t="str">
            <v>PC</v>
          </cell>
          <cell r="I22536" t="str">
            <v>CPR</v>
          </cell>
          <cell r="J22536" t="str">
            <v/>
          </cell>
          <cell r="K22536" t="str">
            <v>ND</v>
          </cell>
          <cell r="L22536" t="str">
            <v>3045</v>
          </cell>
          <cell r="M22536" t="str">
            <v>V</v>
          </cell>
          <cell r="N22536">
            <v>23988</v>
          </cell>
        </row>
        <row r="22537">
          <cell r="A22537" t="str">
            <v>SP-MTS-PER-EG-0125</v>
          </cell>
          <cell r="B22537" t="str">
            <v>CINT</v>
          </cell>
          <cell r="C22537" t="str">
            <v/>
          </cell>
          <cell r="D22537" t="str">
            <v>SPRING KUNING 20 X 50</v>
          </cell>
          <cell r="E22537">
            <v>0</v>
          </cell>
          <cell r="F22537" t="str">
            <v>ERSF</v>
          </cell>
          <cell r="G22537" t="str">
            <v>CI_PER</v>
          </cell>
          <cell r="H22537" t="str">
            <v>PC</v>
          </cell>
          <cell r="I22537" t="str">
            <v>CPR</v>
          </cell>
          <cell r="J22537" t="str">
            <v/>
          </cell>
          <cell r="K22537" t="str">
            <v>ND</v>
          </cell>
          <cell r="L22537" t="str">
            <v>3045</v>
          </cell>
          <cell r="M22537" t="str">
            <v>V</v>
          </cell>
          <cell r="N22537">
            <v>22028</v>
          </cell>
        </row>
        <row r="22538">
          <cell r="A22538" t="str">
            <v>SP-MTS-PER-EG-0126</v>
          </cell>
          <cell r="B22538" t="str">
            <v>CINT</v>
          </cell>
          <cell r="C22538" t="str">
            <v/>
          </cell>
          <cell r="D22538" t="str">
            <v>SPRING KUNING 20 X 70</v>
          </cell>
          <cell r="E22538">
            <v>0</v>
          </cell>
          <cell r="F22538" t="str">
            <v>ERSF</v>
          </cell>
          <cell r="G22538" t="str">
            <v>CI_PER</v>
          </cell>
          <cell r="H22538" t="str">
            <v>PC</v>
          </cell>
          <cell r="I22538" t="str">
            <v>CPR</v>
          </cell>
          <cell r="J22538" t="str">
            <v/>
          </cell>
          <cell r="K22538" t="str">
            <v>ND</v>
          </cell>
          <cell r="L22538" t="str">
            <v>3045</v>
          </cell>
          <cell r="M22538" t="str">
            <v>V</v>
          </cell>
          <cell r="N22538">
            <v>34705</v>
          </cell>
        </row>
        <row r="22539">
          <cell r="A22539" t="str">
            <v>SP-MTS-PER-EG-0127</v>
          </cell>
          <cell r="B22539" t="str">
            <v>CINT</v>
          </cell>
          <cell r="C22539" t="str">
            <v/>
          </cell>
          <cell r="D22539" t="str">
            <v>SPRING KUNING 25 X 40</v>
          </cell>
          <cell r="E22539">
            <v>0</v>
          </cell>
          <cell r="F22539" t="str">
            <v>ERSF</v>
          </cell>
          <cell r="G22539" t="str">
            <v>CI_PER</v>
          </cell>
          <cell r="H22539" t="str">
            <v>PC</v>
          </cell>
          <cell r="I22539" t="str">
            <v>CPR</v>
          </cell>
          <cell r="J22539" t="str">
            <v/>
          </cell>
          <cell r="K22539" t="str">
            <v>ND</v>
          </cell>
          <cell r="L22539" t="str">
            <v>3045</v>
          </cell>
          <cell r="M22539" t="str">
            <v>V</v>
          </cell>
          <cell r="N22539">
            <v>24802</v>
          </cell>
        </row>
        <row r="22540">
          <cell r="A22540" t="str">
            <v>SP-MTS-PER-EG-0128</v>
          </cell>
          <cell r="B22540" t="str">
            <v>CINT</v>
          </cell>
          <cell r="C22540" t="str">
            <v/>
          </cell>
          <cell r="D22540" t="str">
            <v>SPRING KUNING 25 X 50</v>
          </cell>
          <cell r="E22540">
            <v>0</v>
          </cell>
          <cell r="F22540" t="str">
            <v>ERSF</v>
          </cell>
          <cell r="G22540" t="str">
            <v>CI_PER</v>
          </cell>
          <cell r="H22540" t="str">
            <v>PC</v>
          </cell>
          <cell r="I22540" t="str">
            <v>CPR</v>
          </cell>
          <cell r="J22540" t="str">
            <v/>
          </cell>
          <cell r="K22540" t="str">
            <v>ND</v>
          </cell>
          <cell r="L22540" t="str">
            <v>3045</v>
          </cell>
          <cell r="M22540" t="str">
            <v>V</v>
          </cell>
          <cell r="N22540">
            <v>28500</v>
          </cell>
        </row>
        <row r="22541">
          <cell r="A22541" t="str">
            <v>SP-MTS-PER-EG-0129</v>
          </cell>
          <cell r="B22541" t="str">
            <v>CINT</v>
          </cell>
          <cell r="C22541" t="str">
            <v/>
          </cell>
          <cell r="D22541" t="str">
            <v>SPRING KUNING 25 X 70</v>
          </cell>
          <cell r="E22541">
            <v>0</v>
          </cell>
          <cell r="F22541" t="str">
            <v>ERSF</v>
          </cell>
          <cell r="G22541" t="str">
            <v>CI_PER</v>
          </cell>
          <cell r="H22541" t="str">
            <v>PC</v>
          </cell>
          <cell r="I22541" t="str">
            <v>CPR</v>
          </cell>
          <cell r="J22541" t="str">
            <v/>
          </cell>
          <cell r="K22541" t="str">
            <v>ND</v>
          </cell>
          <cell r="L22541" t="str">
            <v>3045</v>
          </cell>
          <cell r="M22541" t="str">
            <v>V</v>
          </cell>
          <cell r="N22541">
            <v>28500</v>
          </cell>
        </row>
        <row r="22542">
          <cell r="A22542" t="str">
            <v>SP-MTS-PER-EG-0130</v>
          </cell>
          <cell r="B22542" t="str">
            <v>CINT</v>
          </cell>
          <cell r="C22542" t="str">
            <v/>
          </cell>
          <cell r="D22542" t="str">
            <v>SPRING KUNING 25 X 75</v>
          </cell>
          <cell r="E22542">
            <v>0</v>
          </cell>
          <cell r="F22542" t="str">
            <v>ERSF</v>
          </cell>
          <cell r="G22542" t="str">
            <v>CI_PER</v>
          </cell>
          <cell r="H22542" t="str">
            <v>PC</v>
          </cell>
          <cell r="I22542" t="str">
            <v>CPR</v>
          </cell>
          <cell r="J22542" t="str">
            <v/>
          </cell>
          <cell r="K22542" t="str">
            <v>ND</v>
          </cell>
          <cell r="L22542" t="str">
            <v>3045</v>
          </cell>
          <cell r="M22542" t="str">
            <v>V</v>
          </cell>
          <cell r="N22542">
            <v>7188</v>
          </cell>
        </row>
        <row r="22543">
          <cell r="A22543" t="str">
            <v>SP-MTS-PER-EG-0131</v>
          </cell>
          <cell r="B22543" t="str">
            <v>CINT</v>
          </cell>
          <cell r="C22543" t="str">
            <v/>
          </cell>
          <cell r="D22543" t="str">
            <v>SPRING KUNING 30 X 100</v>
          </cell>
          <cell r="E22543">
            <v>0</v>
          </cell>
          <cell r="F22543" t="str">
            <v>ERSF</v>
          </cell>
          <cell r="G22543" t="str">
            <v>CI_PER</v>
          </cell>
          <cell r="H22543" t="str">
            <v>PC</v>
          </cell>
          <cell r="I22543" t="str">
            <v>CPR</v>
          </cell>
          <cell r="J22543" t="str">
            <v/>
          </cell>
          <cell r="K22543" t="str">
            <v>ND</v>
          </cell>
          <cell r="L22543" t="str">
            <v>3045</v>
          </cell>
          <cell r="M22543" t="str">
            <v>V</v>
          </cell>
          <cell r="N22543">
            <v>50255</v>
          </cell>
        </row>
        <row r="22544">
          <cell r="A22544" t="str">
            <v>SP-MTS-PER-EG-0132</v>
          </cell>
          <cell r="B22544" t="str">
            <v>CINT</v>
          </cell>
          <cell r="C22544" t="str">
            <v/>
          </cell>
          <cell r="D22544" t="str">
            <v>SPRING KUNING 40 X 100</v>
          </cell>
          <cell r="E22544">
            <v>0</v>
          </cell>
          <cell r="F22544" t="str">
            <v>ERSF</v>
          </cell>
          <cell r="G22544" t="str">
            <v>CI_PER</v>
          </cell>
          <cell r="H22544" t="str">
            <v>PC</v>
          </cell>
          <cell r="I22544" t="str">
            <v>CPR</v>
          </cell>
          <cell r="J22544" t="str">
            <v/>
          </cell>
          <cell r="K22544" t="str">
            <v>ND</v>
          </cell>
          <cell r="L22544" t="str">
            <v>3045</v>
          </cell>
          <cell r="M22544" t="str">
            <v>V</v>
          </cell>
          <cell r="N22544">
            <v>21370</v>
          </cell>
        </row>
        <row r="22545">
          <cell r="A22545" t="str">
            <v>SP-MTS-PER-EG-0133</v>
          </cell>
          <cell r="B22545" t="str">
            <v>CINT</v>
          </cell>
          <cell r="C22545" t="str">
            <v/>
          </cell>
          <cell r="D22545" t="str">
            <v>SPRING KUNING 40 X 150</v>
          </cell>
          <cell r="E22545">
            <v>0</v>
          </cell>
          <cell r="F22545" t="str">
            <v>ERSF</v>
          </cell>
          <cell r="G22545" t="str">
            <v>CI_PER</v>
          </cell>
          <cell r="H22545" t="str">
            <v>PC</v>
          </cell>
          <cell r="I22545" t="str">
            <v>CPR</v>
          </cell>
          <cell r="J22545" t="str">
            <v/>
          </cell>
          <cell r="K22545" t="str">
            <v>ND</v>
          </cell>
          <cell r="L22545" t="str">
            <v>3045</v>
          </cell>
          <cell r="M22545" t="str">
            <v>V</v>
          </cell>
          <cell r="N22545">
            <v>35363</v>
          </cell>
        </row>
        <row r="22546">
          <cell r="A22546" t="str">
            <v>SP-MTS-PER-EG-0134</v>
          </cell>
          <cell r="B22546" t="str">
            <v>CINT</v>
          </cell>
          <cell r="C22546" t="str">
            <v/>
          </cell>
          <cell r="D22546" t="str">
            <v>SPRING KUNING 40 X 70</v>
          </cell>
          <cell r="E22546">
            <v>0</v>
          </cell>
          <cell r="F22546" t="str">
            <v>ERSF</v>
          </cell>
          <cell r="G22546" t="str">
            <v>CI_PER</v>
          </cell>
          <cell r="H22546" t="str">
            <v>PC</v>
          </cell>
          <cell r="I22546" t="str">
            <v>CPR</v>
          </cell>
          <cell r="J22546" t="str">
            <v/>
          </cell>
          <cell r="K22546" t="str">
            <v>ND</v>
          </cell>
          <cell r="L22546" t="str">
            <v>3045</v>
          </cell>
          <cell r="M22546" t="str">
            <v>V</v>
          </cell>
          <cell r="N22546">
            <v>37500</v>
          </cell>
        </row>
        <row r="22547">
          <cell r="A22547" t="str">
            <v>SP-MTS-PER-EG-0135</v>
          </cell>
          <cell r="B22547" t="str">
            <v>CINT</v>
          </cell>
          <cell r="C22547" t="str">
            <v/>
          </cell>
          <cell r="D22547" t="str">
            <v>SPRING MERAH 10 X 50</v>
          </cell>
          <cell r="E22547">
            <v>0</v>
          </cell>
          <cell r="F22547" t="str">
            <v>ERSF</v>
          </cell>
          <cell r="G22547" t="str">
            <v>CI_PER</v>
          </cell>
          <cell r="H22547" t="str">
            <v>PC</v>
          </cell>
          <cell r="I22547" t="str">
            <v>CPR</v>
          </cell>
          <cell r="J22547" t="str">
            <v/>
          </cell>
          <cell r="K22547" t="str">
            <v>ND</v>
          </cell>
          <cell r="L22547" t="str">
            <v>3045</v>
          </cell>
          <cell r="M22547" t="str">
            <v>V</v>
          </cell>
          <cell r="N22547">
            <v>25541</v>
          </cell>
        </row>
        <row r="22548">
          <cell r="A22548" t="str">
            <v>SP-MTS-PER-EG-0136</v>
          </cell>
          <cell r="B22548" t="str">
            <v>CINT</v>
          </cell>
          <cell r="C22548" t="str">
            <v/>
          </cell>
          <cell r="D22548" t="str">
            <v>SPRING MERAH 10 X 60</v>
          </cell>
          <cell r="E22548">
            <v>0</v>
          </cell>
          <cell r="F22548" t="str">
            <v>ERSF</v>
          </cell>
          <cell r="G22548" t="str">
            <v>CI_PER</v>
          </cell>
          <cell r="H22548" t="str">
            <v>PC</v>
          </cell>
          <cell r="I22548" t="str">
            <v>CPR</v>
          </cell>
          <cell r="J22548" t="str">
            <v/>
          </cell>
          <cell r="K22548" t="str">
            <v>ND</v>
          </cell>
          <cell r="L22548" t="str">
            <v>3045</v>
          </cell>
          <cell r="M22548" t="str">
            <v>V</v>
          </cell>
          <cell r="N22548">
            <v>17027</v>
          </cell>
        </row>
        <row r="22549">
          <cell r="A22549" t="str">
            <v>SP-MTS-PER-EG-0137</v>
          </cell>
          <cell r="B22549" t="str">
            <v>CINT</v>
          </cell>
          <cell r="C22549" t="str">
            <v/>
          </cell>
          <cell r="D22549" t="str">
            <v>SPRING MERAH 18 X 50</v>
          </cell>
          <cell r="E22549">
            <v>0</v>
          </cell>
          <cell r="F22549" t="str">
            <v>ERSF</v>
          </cell>
          <cell r="G22549" t="str">
            <v>CI_PER</v>
          </cell>
          <cell r="H22549" t="str">
            <v>PC</v>
          </cell>
          <cell r="I22549" t="str">
            <v>CPR</v>
          </cell>
          <cell r="J22549" t="str">
            <v/>
          </cell>
          <cell r="K22549" t="str">
            <v>ND</v>
          </cell>
          <cell r="L22549" t="str">
            <v>3045</v>
          </cell>
          <cell r="M22549" t="str">
            <v>V</v>
          </cell>
          <cell r="N22549">
            <v>17027</v>
          </cell>
        </row>
        <row r="22550">
          <cell r="A22550" t="str">
            <v>SP-MTS-PER-EG-0138</v>
          </cell>
          <cell r="B22550" t="str">
            <v>CINT</v>
          </cell>
          <cell r="C22550" t="str">
            <v/>
          </cell>
          <cell r="D22550" t="str">
            <v>SPRING MERAH 18 X 65</v>
          </cell>
          <cell r="E22550">
            <v>0</v>
          </cell>
          <cell r="F22550" t="str">
            <v>ERSF</v>
          </cell>
          <cell r="G22550" t="str">
            <v>CI_PER</v>
          </cell>
          <cell r="H22550" t="str">
            <v>PC</v>
          </cell>
          <cell r="I22550" t="str">
            <v>CPR</v>
          </cell>
          <cell r="J22550" t="str">
            <v/>
          </cell>
          <cell r="K22550" t="str">
            <v>ND</v>
          </cell>
          <cell r="L22550" t="str">
            <v>3045</v>
          </cell>
          <cell r="M22550" t="str">
            <v>V</v>
          </cell>
          <cell r="N22550">
            <v>47390</v>
          </cell>
        </row>
        <row r="22551">
          <cell r="A22551" t="str">
            <v>SP-MTS-PER-EG-0139</v>
          </cell>
          <cell r="B22551" t="str">
            <v>CINT</v>
          </cell>
          <cell r="C22551" t="str">
            <v/>
          </cell>
          <cell r="D22551" t="str">
            <v>SPRING MERAH 20 X 100</v>
          </cell>
          <cell r="E22551">
            <v>0</v>
          </cell>
          <cell r="F22551" t="str">
            <v>ERSF</v>
          </cell>
          <cell r="G22551" t="str">
            <v>CI_PER</v>
          </cell>
          <cell r="H22551" t="str">
            <v>PC</v>
          </cell>
          <cell r="I22551" t="str">
            <v>CPR</v>
          </cell>
          <cell r="J22551" t="str">
            <v/>
          </cell>
          <cell r="K22551" t="str">
            <v>ND</v>
          </cell>
          <cell r="L22551" t="str">
            <v>3045</v>
          </cell>
          <cell r="M22551" t="str">
            <v>V</v>
          </cell>
          <cell r="N22551">
            <v>57190</v>
          </cell>
        </row>
        <row r="22552">
          <cell r="A22552" t="str">
            <v>SP-MTS-PER-EG-0140</v>
          </cell>
          <cell r="B22552" t="str">
            <v>CINT</v>
          </cell>
          <cell r="C22552" t="str">
            <v/>
          </cell>
          <cell r="D22552" t="str">
            <v>SPRING MERAH 20 X 40</v>
          </cell>
          <cell r="E22552">
            <v>0</v>
          </cell>
          <cell r="F22552" t="str">
            <v>ERSF</v>
          </cell>
          <cell r="G22552" t="str">
            <v>CI_PER</v>
          </cell>
          <cell r="H22552" t="str">
            <v>PC</v>
          </cell>
          <cell r="I22552" t="str">
            <v>CPR</v>
          </cell>
          <cell r="J22552" t="str">
            <v/>
          </cell>
          <cell r="K22552" t="str">
            <v>ND</v>
          </cell>
          <cell r="L22552" t="str">
            <v>3045</v>
          </cell>
          <cell r="M22552" t="str">
            <v>V</v>
          </cell>
          <cell r="N22552">
            <v>27619</v>
          </cell>
        </row>
        <row r="22553">
          <cell r="A22553" t="str">
            <v>SP-MTS-PER-EG-0141</v>
          </cell>
          <cell r="B22553" t="str">
            <v>CINT</v>
          </cell>
          <cell r="C22553" t="str">
            <v/>
          </cell>
          <cell r="D22553" t="str">
            <v>SPRING MERAH 20 X 60</v>
          </cell>
          <cell r="E22553">
            <v>0</v>
          </cell>
          <cell r="F22553" t="str">
            <v>ERSF</v>
          </cell>
          <cell r="G22553" t="str">
            <v>CI_PER</v>
          </cell>
          <cell r="H22553" t="str">
            <v>PC</v>
          </cell>
          <cell r="I22553" t="str">
            <v>CPR</v>
          </cell>
          <cell r="J22553" t="str">
            <v/>
          </cell>
          <cell r="K22553" t="str">
            <v>ND</v>
          </cell>
          <cell r="L22553" t="str">
            <v>3045</v>
          </cell>
          <cell r="M22553" t="str">
            <v>V</v>
          </cell>
          <cell r="N22553">
            <v>43248</v>
          </cell>
        </row>
        <row r="22554">
          <cell r="A22554" t="str">
            <v>SP-MTS-PER-EG-0142</v>
          </cell>
          <cell r="B22554" t="str">
            <v>CINT</v>
          </cell>
          <cell r="C22554" t="str">
            <v/>
          </cell>
          <cell r="D22554" t="str">
            <v>SPRING MERAH 20 X 70</v>
          </cell>
          <cell r="E22554">
            <v>0</v>
          </cell>
          <cell r="F22554" t="str">
            <v>ERSF</v>
          </cell>
          <cell r="G22554" t="str">
            <v>CI_PER</v>
          </cell>
          <cell r="H22554" t="str">
            <v>PC</v>
          </cell>
          <cell r="I22554" t="str">
            <v>CPR</v>
          </cell>
          <cell r="J22554" t="str">
            <v/>
          </cell>
          <cell r="K22554" t="str">
            <v>ND</v>
          </cell>
          <cell r="L22554" t="str">
            <v>3045</v>
          </cell>
          <cell r="M22554" t="str">
            <v>V</v>
          </cell>
          <cell r="N22554">
            <v>56331</v>
          </cell>
        </row>
        <row r="22555">
          <cell r="A22555" t="str">
            <v>SP-MTS-PER-EG-0143</v>
          </cell>
          <cell r="B22555" t="str">
            <v>CINT</v>
          </cell>
          <cell r="C22555" t="str">
            <v/>
          </cell>
          <cell r="D22555" t="str">
            <v>SPRING MERAH 25 X 40</v>
          </cell>
          <cell r="E22555">
            <v>0</v>
          </cell>
          <cell r="F22555" t="str">
            <v>ERSF</v>
          </cell>
          <cell r="G22555" t="str">
            <v>CI_PER</v>
          </cell>
          <cell r="H22555" t="str">
            <v>PC</v>
          </cell>
          <cell r="I22555" t="str">
            <v>CPR</v>
          </cell>
          <cell r="J22555" t="str">
            <v/>
          </cell>
          <cell r="K22555" t="str">
            <v>ND</v>
          </cell>
          <cell r="L22555" t="str">
            <v>3045</v>
          </cell>
          <cell r="M22555" t="str">
            <v>V</v>
          </cell>
          <cell r="N22555">
            <v>32893</v>
          </cell>
        </row>
        <row r="22556">
          <cell r="A22556" t="str">
            <v>SP-MTS-PER-EG-0144</v>
          </cell>
          <cell r="B22556" t="str">
            <v>CINT</v>
          </cell>
          <cell r="C22556" t="str">
            <v/>
          </cell>
          <cell r="D22556" t="str">
            <v>SPRING MERAH 30 X 100</v>
          </cell>
          <cell r="E22556">
            <v>0</v>
          </cell>
          <cell r="F22556" t="str">
            <v>ERSF</v>
          </cell>
          <cell r="G22556" t="str">
            <v>CI_PER</v>
          </cell>
          <cell r="H22556" t="str">
            <v>PC</v>
          </cell>
          <cell r="I22556" t="str">
            <v>CPR</v>
          </cell>
          <cell r="J22556" t="str">
            <v/>
          </cell>
          <cell r="K22556" t="str">
            <v>ND</v>
          </cell>
          <cell r="L22556" t="str">
            <v>3045</v>
          </cell>
          <cell r="M22556" t="str">
            <v>V</v>
          </cell>
          <cell r="N22556">
            <v>38381</v>
          </cell>
        </row>
        <row r="22557">
          <cell r="A22557" t="str">
            <v>SP-MTS-PER-EG-0145</v>
          </cell>
          <cell r="B22557" t="str">
            <v>CINT</v>
          </cell>
          <cell r="C22557" t="str">
            <v/>
          </cell>
          <cell r="D22557" t="str">
            <v>SPRING MERAH 30 X 60</v>
          </cell>
          <cell r="E22557">
            <v>0</v>
          </cell>
          <cell r="F22557" t="str">
            <v>ERSF</v>
          </cell>
          <cell r="G22557" t="str">
            <v>CI_PER</v>
          </cell>
          <cell r="H22557" t="str">
            <v>PC</v>
          </cell>
          <cell r="I22557" t="str">
            <v>CPR</v>
          </cell>
          <cell r="J22557" t="str">
            <v/>
          </cell>
          <cell r="K22557" t="str">
            <v>ND</v>
          </cell>
          <cell r="L22557" t="str">
            <v>3045</v>
          </cell>
          <cell r="M22557" t="str">
            <v>V</v>
          </cell>
          <cell r="N22557">
            <v>58003</v>
          </cell>
        </row>
        <row r="22558">
          <cell r="A22558" t="str">
            <v>SP-MTS-PER-EG-0146</v>
          </cell>
          <cell r="B22558" t="str">
            <v>CINT</v>
          </cell>
          <cell r="C22558" t="str">
            <v/>
          </cell>
          <cell r="D22558" t="str">
            <v>SPRING MERAH 35 X 70</v>
          </cell>
          <cell r="E22558">
            <v>0</v>
          </cell>
          <cell r="F22558" t="str">
            <v>ERSF</v>
          </cell>
          <cell r="G22558" t="str">
            <v>CI_PER</v>
          </cell>
          <cell r="H22558" t="str">
            <v>PC</v>
          </cell>
          <cell r="I22558" t="str">
            <v>CPR</v>
          </cell>
          <cell r="J22558" t="str">
            <v/>
          </cell>
          <cell r="K22558" t="str">
            <v>ND</v>
          </cell>
          <cell r="L22558" t="str">
            <v>3045</v>
          </cell>
          <cell r="M22558" t="str">
            <v>V</v>
          </cell>
          <cell r="N22558">
            <v>42245</v>
          </cell>
        </row>
        <row r="22559">
          <cell r="A22559" t="str">
            <v>SP-MTS-PER-EG-0147</v>
          </cell>
          <cell r="B22559" t="str">
            <v>CINT</v>
          </cell>
          <cell r="C22559" t="str">
            <v/>
          </cell>
          <cell r="D22559" t="str">
            <v>SPRING MERAH 40 X 70</v>
          </cell>
          <cell r="E22559">
            <v>0</v>
          </cell>
          <cell r="F22559" t="str">
            <v>ERSF</v>
          </cell>
          <cell r="G22559" t="str">
            <v>CI_PER</v>
          </cell>
          <cell r="H22559" t="str">
            <v>PC</v>
          </cell>
          <cell r="I22559" t="str">
            <v>CPR</v>
          </cell>
          <cell r="J22559" t="str">
            <v/>
          </cell>
          <cell r="K22559" t="str">
            <v>ND</v>
          </cell>
          <cell r="L22559" t="str">
            <v>3045</v>
          </cell>
          <cell r="M22559" t="str">
            <v>V</v>
          </cell>
          <cell r="N22559">
            <v>27500</v>
          </cell>
        </row>
        <row r="22560">
          <cell r="A22560" t="str">
            <v>SP-MTS-PER-EG-0148</v>
          </cell>
          <cell r="B22560" t="str">
            <v>CINT</v>
          </cell>
          <cell r="C22560" t="str">
            <v/>
          </cell>
          <cell r="D22560" t="str">
            <v>SPRING MERAH 60 X 250</v>
          </cell>
          <cell r="E22560">
            <v>0</v>
          </cell>
          <cell r="F22560" t="str">
            <v>ERSF</v>
          </cell>
          <cell r="G22560" t="str">
            <v>CI_PER</v>
          </cell>
          <cell r="H22560" t="str">
            <v>PC</v>
          </cell>
          <cell r="I22560" t="str">
            <v>CPR</v>
          </cell>
          <cell r="J22560" t="str">
            <v/>
          </cell>
          <cell r="K22560" t="str">
            <v>ND</v>
          </cell>
          <cell r="L22560" t="str">
            <v>3045</v>
          </cell>
          <cell r="M22560" t="str">
            <v>V</v>
          </cell>
          <cell r="N22560">
            <v>27500</v>
          </cell>
        </row>
        <row r="22561">
          <cell r="A22561" t="str">
            <v>SP-MTS-PIN-EG-0149</v>
          </cell>
          <cell r="B22561" t="str">
            <v>CINT</v>
          </cell>
          <cell r="C22561" t="str">
            <v/>
          </cell>
          <cell r="D22561" t="str">
            <v>ROL PIN 10 X 35</v>
          </cell>
          <cell r="E22561">
            <v>0</v>
          </cell>
          <cell r="F22561" t="str">
            <v>ERSF</v>
          </cell>
          <cell r="G22561" t="str">
            <v>CI_BESI</v>
          </cell>
          <cell r="H22561" t="str">
            <v>PC</v>
          </cell>
          <cell r="I22561" t="str">
            <v>CPR</v>
          </cell>
          <cell r="J22561" t="str">
            <v/>
          </cell>
          <cell r="K22561" t="str">
            <v>ND</v>
          </cell>
          <cell r="L22561" t="str">
            <v>3045</v>
          </cell>
          <cell r="M22561" t="str">
            <v>V</v>
          </cell>
          <cell r="N22561">
            <v>1100</v>
          </cell>
        </row>
        <row r="22562">
          <cell r="A22562" t="str">
            <v>SP-MTS-PIN-EG-0150</v>
          </cell>
          <cell r="B22562" t="str">
            <v>CINT</v>
          </cell>
          <cell r="C22562" t="str">
            <v/>
          </cell>
          <cell r="D22562" t="str">
            <v>ROL PIN 4 X 20</v>
          </cell>
          <cell r="E22562">
            <v>0</v>
          </cell>
          <cell r="F22562" t="str">
            <v>ERSF</v>
          </cell>
          <cell r="G22562" t="str">
            <v>CI_BESI</v>
          </cell>
          <cell r="H22562" t="str">
            <v>PC</v>
          </cell>
          <cell r="I22562" t="str">
            <v>CPR</v>
          </cell>
          <cell r="J22562" t="str">
            <v/>
          </cell>
          <cell r="K22562" t="str">
            <v>ND</v>
          </cell>
          <cell r="L22562" t="str">
            <v>3045</v>
          </cell>
          <cell r="M22562" t="str">
            <v>V</v>
          </cell>
          <cell r="N22562">
            <v>500</v>
          </cell>
        </row>
        <row r="22563">
          <cell r="A22563" t="str">
            <v>SP-MTS-PIN-EG-0151</v>
          </cell>
          <cell r="B22563" t="str">
            <v>CINT</v>
          </cell>
          <cell r="C22563" t="str">
            <v/>
          </cell>
          <cell r="D22563" t="str">
            <v>ROL PIN 5 X 25</v>
          </cell>
          <cell r="E22563">
            <v>0</v>
          </cell>
          <cell r="F22563" t="str">
            <v>ERSF</v>
          </cell>
          <cell r="G22563" t="str">
            <v>CI_BESI</v>
          </cell>
          <cell r="H22563" t="str">
            <v>PC</v>
          </cell>
          <cell r="I22563" t="str">
            <v>CPR</v>
          </cell>
          <cell r="J22563" t="str">
            <v/>
          </cell>
          <cell r="K22563" t="str">
            <v>ND</v>
          </cell>
          <cell r="L22563" t="str">
            <v>3045</v>
          </cell>
          <cell r="M22563" t="str">
            <v>V</v>
          </cell>
          <cell r="N22563">
            <v>1900</v>
          </cell>
        </row>
        <row r="22564">
          <cell r="A22564" t="str">
            <v>SP-MTS-PIN-EG-0152</v>
          </cell>
          <cell r="B22564" t="str">
            <v>CINT</v>
          </cell>
          <cell r="C22564" t="str">
            <v/>
          </cell>
          <cell r="D22564" t="str">
            <v>ROL PIN 5 X 30</v>
          </cell>
          <cell r="E22564">
            <v>0</v>
          </cell>
          <cell r="F22564" t="str">
            <v>ERSF</v>
          </cell>
          <cell r="G22564" t="str">
            <v>CI_BESI</v>
          </cell>
          <cell r="H22564" t="str">
            <v>PC</v>
          </cell>
          <cell r="I22564" t="str">
            <v>CPR</v>
          </cell>
          <cell r="J22564" t="str">
            <v/>
          </cell>
          <cell r="K22564" t="str">
            <v>ND</v>
          </cell>
          <cell r="L22564" t="str">
            <v>3045</v>
          </cell>
          <cell r="M22564" t="str">
            <v>V</v>
          </cell>
          <cell r="N22564">
            <v>1500</v>
          </cell>
        </row>
        <row r="22565">
          <cell r="A22565" t="str">
            <v>SP-MTS-PIN-EG-0153</v>
          </cell>
          <cell r="B22565" t="str">
            <v>CINT</v>
          </cell>
          <cell r="C22565" t="str">
            <v/>
          </cell>
          <cell r="D22565" t="str">
            <v>ROL PIN 6 X 30</v>
          </cell>
          <cell r="E22565">
            <v>0</v>
          </cell>
          <cell r="F22565" t="str">
            <v>ERSF</v>
          </cell>
          <cell r="G22565" t="str">
            <v>CI_BESI</v>
          </cell>
          <cell r="H22565" t="str">
            <v>PC</v>
          </cell>
          <cell r="I22565" t="str">
            <v>CPR</v>
          </cell>
          <cell r="J22565" t="str">
            <v/>
          </cell>
          <cell r="K22565" t="str">
            <v>ND</v>
          </cell>
          <cell r="L22565" t="str">
            <v>3045</v>
          </cell>
          <cell r="M22565" t="str">
            <v>V</v>
          </cell>
          <cell r="N22565">
            <v>1847</v>
          </cell>
        </row>
        <row r="22566">
          <cell r="A22566" t="str">
            <v>SP-MTS-PLT-EG-0154</v>
          </cell>
          <cell r="B22566" t="str">
            <v>CINT</v>
          </cell>
          <cell r="C22566" t="str">
            <v/>
          </cell>
          <cell r="D22566" t="str">
            <v>PLATE HANGER</v>
          </cell>
          <cell r="E22566">
            <v>0</v>
          </cell>
          <cell r="F22566" t="str">
            <v>ERSF</v>
          </cell>
          <cell r="G22566" t="str">
            <v>CI_PLAT</v>
          </cell>
          <cell r="H22566" t="str">
            <v>PC</v>
          </cell>
          <cell r="I22566" t="str">
            <v>CPR</v>
          </cell>
          <cell r="J22566" t="str">
            <v/>
          </cell>
          <cell r="K22566" t="str">
            <v>ND</v>
          </cell>
          <cell r="L22566" t="str">
            <v>3045</v>
          </cell>
          <cell r="M22566" t="str">
            <v>V</v>
          </cell>
          <cell r="N22566">
            <v>0</v>
          </cell>
        </row>
        <row r="22567">
          <cell r="A22567" t="str">
            <v>SP-MTS-PLT-EG-0155</v>
          </cell>
          <cell r="B22567" t="str">
            <v>CINT</v>
          </cell>
          <cell r="C22567" t="str">
            <v/>
          </cell>
          <cell r="D22567" t="str">
            <v>PLATE STRIP 10 X 35 X 6000</v>
          </cell>
          <cell r="E22567">
            <v>0</v>
          </cell>
          <cell r="F22567" t="str">
            <v>ERSF</v>
          </cell>
          <cell r="G22567" t="str">
            <v>CI_PLAT</v>
          </cell>
          <cell r="H22567" t="str">
            <v>PC</v>
          </cell>
          <cell r="I22567" t="str">
            <v>CPR</v>
          </cell>
          <cell r="J22567" t="str">
            <v/>
          </cell>
          <cell r="K22567" t="str">
            <v>ND</v>
          </cell>
          <cell r="L22567" t="str">
            <v>3045</v>
          </cell>
          <cell r="M22567" t="str">
            <v>V</v>
          </cell>
          <cell r="N22567">
            <v>0</v>
          </cell>
        </row>
        <row r="22568">
          <cell r="A22568" t="str">
            <v>SP-MTS-SHP-EG-0001</v>
          </cell>
          <cell r="B22568" t="str">
            <v>CINT</v>
          </cell>
          <cell r="C22568" t="str">
            <v/>
          </cell>
          <cell r="D22568" t="str">
            <v>STRAIGHT PUNCHES H-SHC 8 - 100 - P7</v>
          </cell>
          <cell r="E22568">
            <v>0</v>
          </cell>
          <cell r="F22568" t="str">
            <v>ERSF</v>
          </cell>
          <cell r="G22568" t="str">
            <v>CI_OTH</v>
          </cell>
          <cell r="H22568" t="str">
            <v>PC</v>
          </cell>
          <cell r="I22568" t="str">
            <v>CPR</v>
          </cell>
          <cell r="J22568" t="str">
            <v/>
          </cell>
          <cell r="K22568" t="str">
            <v>ND</v>
          </cell>
          <cell r="L22568" t="str">
            <v>3045</v>
          </cell>
          <cell r="M22568" t="str">
            <v>V</v>
          </cell>
          <cell r="N22568">
            <v>336490</v>
          </cell>
        </row>
        <row r="22569">
          <cell r="A22569" t="str">
            <v>SP-MTS-SHP-EG-0156</v>
          </cell>
          <cell r="B22569" t="str">
            <v>CINT</v>
          </cell>
          <cell r="C22569" t="str">
            <v/>
          </cell>
          <cell r="D22569" t="str">
            <v>SHOULDER PUNCH SPAS 10-80-P 5.0</v>
          </cell>
          <cell r="E22569">
            <v>0</v>
          </cell>
          <cell r="F22569" t="str">
            <v>ERSF</v>
          </cell>
          <cell r="G22569" t="str">
            <v>CI_OTH</v>
          </cell>
          <cell r="H22569" t="str">
            <v>PC</v>
          </cell>
          <cell r="I22569" t="str">
            <v>CPR</v>
          </cell>
          <cell r="J22569" t="str">
            <v/>
          </cell>
          <cell r="K22569" t="str">
            <v>ND</v>
          </cell>
          <cell r="L22569" t="str">
            <v>3045</v>
          </cell>
          <cell r="M22569" t="str">
            <v>V</v>
          </cell>
          <cell r="N22569">
            <v>0</v>
          </cell>
        </row>
        <row r="22570">
          <cell r="A22570" t="str">
            <v>SP-MTS-SHP-EG-0157</v>
          </cell>
          <cell r="B22570" t="str">
            <v>CINT</v>
          </cell>
          <cell r="C22570" t="str">
            <v/>
          </cell>
          <cell r="D22570" t="str">
            <v>SHOULDER PUNCH SPAS 13-90-P6.0</v>
          </cell>
          <cell r="E22570">
            <v>0</v>
          </cell>
          <cell r="F22570" t="str">
            <v>ERSF</v>
          </cell>
          <cell r="G22570" t="str">
            <v>CI_OTH</v>
          </cell>
          <cell r="H22570" t="str">
            <v>PC</v>
          </cell>
          <cell r="I22570" t="str">
            <v>CPR</v>
          </cell>
          <cell r="J22570" t="str">
            <v/>
          </cell>
          <cell r="K22570" t="str">
            <v>ND</v>
          </cell>
          <cell r="L22570" t="str">
            <v>3045</v>
          </cell>
          <cell r="M22570" t="str">
            <v>V</v>
          </cell>
          <cell r="N22570">
            <v>0</v>
          </cell>
        </row>
        <row r="22571">
          <cell r="A22571" t="str">
            <v>SP-MTS-SHP-EG-0158</v>
          </cell>
          <cell r="B22571" t="str">
            <v>CINT</v>
          </cell>
          <cell r="C22571" t="str">
            <v/>
          </cell>
          <cell r="D22571" t="str">
            <v>STRAIGHT PUNCH SPC 8-90-P7.0</v>
          </cell>
          <cell r="E22571">
            <v>0</v>
          </cell>
          <cell r="F22571" t="str">
            <v>ERSF</v>
          </cell>
          <cell r="G22571" t="str">
            <v>CI_OTH</v>
          </cell>
          <cell r="H22571" t="str">
            <v>PC</v>
          </cell>
          <cell r="I22571" t="str">
            <v>CPR</v>
          </cell>
          <cell r="J22571" t="str">
            <v/>
          </cell>
          <cell r="K22571" t="str">
            <v>PD</v>
          </cell>
          <cell r="L22571" t="str">
            <v>3045</v>
          </cell>
          <cell r="M22571" t="str">
            <v>V</v>
          </cell>
          <cell r="N22571">
            <v>70490</v>
          </cell>
        </row>
        <row r="22572">
          <cell r="A22572" t="str">
            <v>SP-MTS-SHP-EG-0159</v>
          </cell>
          <cell r="B22572" t="str">
            <v>CINT</v>
          </cell>
          <cell r="C22572" t="str">
            <v/>
          </cell>
          <cell r="D22572" t="str">
            <v>SHOULDER PUNCH SPAS 10-70-4.2</v>
          </cell>
          <cell r="E22572">
            <v>0</v>
          </cell>
          <cell r="F22572" t="str">
            <v>ERSF</v>
          </cell>
          <cell r="G22572" t="str">
            <v>CI_OTH</v>
          </cell>
          <cell r="H22572" t="str">
            <v>PC</v>
          </cell>
          <cell r="I22572" t="str">
            <v>CPR</v>
          </cell>
          <cell r="J22572" t="str">
            <v/>
          </cell>
          <cell r="K22572" t="str">
            <v>PD</v>
          </cell>
          <cell r="L22572" t="str">
            <v>3045</v>
          </cell>
          <cell r="M22572" t="str">
            <v>V</v>
          </cell>
          <cell r="N22572">
            <v>10</v>
          </cell>
        </row>
        <row r="22573">
          <cell r="A22573" t="str">
            <v>SP-MTS-TGC-EG-0158</v>
          </cell>
          <cell r="B22573" t="str">
            <v>CINT</v>
          </cell>
          <cell r="C22573" t="str">
            <v/>
          </cell>
          <cell r="D22573" t="str">
            <v>TOGGLE CLAMP KAKUTA NO.2</v>
          </cell>
          <cell r="E22573">
            <v>0</v>
          </cell>
          <cell r="F22573" t="str">
            <v>ERSF</v>
          </cell>
          <cell r="G22573" t="str">
            <v>CI_OTH</v>
          </cell>
          <cell r="H22573" t="str">
            <v>PC</v>
          </cell>
          <cell r="I22573" t="str">
            <v>CPR</v>
          </cell>
          <cell r="J22573" t="str">
            <v/>
          </cell>
          <cell r="K22573" t="str">
            <v>ND</v>
          </cell>
          <cell r="L22573" t="str">
            <v>3045</v>
          </cell>
          <cell r="M22573" t="str">
            <v>V</v>
          </cell>
          <cell r="N22573">
            <v>0</v>
          </cell>
        </row>
        <row r="22574">
          <cell r="A22574" t="str">
            <v>SP-MTS-TGC-EG-0159</v>
          </cell>
          <cell r="B22574" t="str">
            <v>CINT</v>
          </cell>
          <cell r="C22574" t="str">
            <v/>
          </cell>
          <cell r="D22574" t="str">
            <v>TOGGLE CLAMP MISUMI MC04 - 75</v>
          </cell>
          <cell r="E22574">
            <v>0</v>
          </cell>
          <cell r="F22574" t="str">
            <v>ERSF</v>
          </cell>
          <cell r="G22574" t="str">
            <v>CI_SPART</v>
          </cell>
          <cell r="H22574" t="str">
            <v>PC</v>
          </cell>
          <cell r="I22574" t="str">
            <v>CPR</v>
          </cell>
          <cell r="J22574" t="str">
            <v/>
          </cell>
          <cell r="K22574" t="str">
            <v>PD</v>
          </cell>
          <cell r="L22574" t="str">
            <v>3045</v>
          </cell>
          <cell r="M22574" t="str">
            <v>V</v>
          </cell>
          <cell r="N22574">
            <v>104405</v>
          </cell>
        </row>
        <row r="22575">
          <cell r="A22575" t="str">
            <v>SP-MTS-TGC-EG-0160</v>
          </cell>
          <cell r="B22575" t="str">
            <v>CINT</v>
          </cell>
          <cell r="C22575" t="str">
            <v/>
          </cell>
          <cell r="D22575" t="str">
            <v>TOGGLE CLAMP MISUMI MC 07-3</v>
          </cell>
          <cell r="E22575">
            <v>0</v>
          </cell>
          <cell r="F22575" t="str">
            <v>ERSF</v>
          </cell>
          <cell r="G22575" t="str">
            <v>CI_SPART</v>
          </cell>
          <cell r="H22575" t="str">
            <v>PC</v>
          </cell>
          <cell r="I22575" t="str">
            <v>CPR</v>
          </cell>
          <cell r="J22575" t="str">
            <v/>
          </cell>
          <cell r="K22575" t="str">
            <v>PD</v>
          </cell>
          <cell r="L22575" t="str">
            <v>3045</v>
          </cell>
          <cell r="M22575" t="str">
            <v>V</v>
          </cell>
          <cell r="N22575">
            <v>187245</v>
          </cell>
        </row>
        <row r="22576">
          <cell r="A22576" t="str">
            <v>SP-MTS-TGC-EG-0161</v>
          </cell>
          <cell r="B22576" t="str">
            <v>CINT</v>
          </cell>
          <cell r="C22576" t="str">
            <v/>
          </cell>
          <cell r="D22576" t="str">
            <v>TOGGLE CLMAP MISUMI TC-02</v>
          </cell>
          <cell r="E22576">
            <v>0</v>
          </cell>
          <cell r="F22576" t="str">
            <v>ERSF</v>
          </cell>
          <cell r="G22576" t="str">
            <v>CI_SPART</v>
          </cell>
          <cell r="H22576" t="str">
            <v>PC</v>
          </cell>
          <cell r="I22576" t="str">
            <v>CPR</v>
          </cell>
          <cell r="J22576" t="str">
            <v/>
          </cell>
          <cell r="K22576" t="str">
            <v>PD</v>
          </cell>
          <cell r="L22576" t="str">
            <v>3045</v>
          </cell>
          <cell r="M22576" t="str">
            <v>V</v>
          </cell>
          <cell r="N22576">
            <v>183065</v>
          </cell>
        </row>
        <row r="22577">
          <cell r="A22577" t="str">
            <v>SP-MTS-TGC-EG-0162</v>
          </cell>
          <cell r="B22577" t="str">
            <v>CINT</v>
          </cell>
          <cell r="C22577" t="str">
            <v/>
          </cell>
          <cell r="D22577" t="str">
            <v>MAGNET MG D.13-L.15 MISUMI</v>
          </cell>
          <cell r="E22577">
            <v>0</v>
          </cell>
          <cell r="F22577" t="str">
            <v>ERSF</v>
          </cell>
          <cell r="G22577" t="str">
            <v>CI_SPART</v>
          </cell>
          <cell r="H22577" t="str">
            <v>PC</v>
          </cell>
          <cell r="I22577" t="str">
            <v>CPR</v>
          </cell>
          <cell r="J22577" t="str">
            <v/>
          </cell>
          <cell r="K22577" t="str">
            <v>PD</v>
          </cell>
          <cell r="L22577" t="str">
            <v>3045</v>
          </cell>
          <cell r="M22577" t="str">
            <v>V</v>
          </cell>
          <cell r="N22577">
            <v>159885</v>
          </cell>
        </row>
        <row r="22578">
          <cell r="A22578" t="str">
            <v>SP-MTS-TGC-EG-0163</v>
          </cell>
          <cell r="B22578" t="str">
            <v>CINT</v>
          </cell>
          <cell r="C22578" t="str">
            <v/>
          </cell>
          <cell r="D22578" t="str">
            <v>MAGNET MG D.16-L.15 MISUMI</v>
          </cell>
          <cell r="E22578">
            <v>0</v>
          </cell>
          <cell r="F22578" t="str">
            <v>ERSF</v>
          </cell>
          <cell r="G22578" t="str">
            <v>CI_SPART</v>
          </cell>
          <cell r="H22578" t="str">
            <v>PC</v>
          </cell>
          <cell r="I22578" t="str">
            <v>CPR</v>
          </cell>
          <cell r="J22578" t="str">
            <v/>
          </cell>
          <cell r="K22578" t="str">
            <v>PD</v>
          </cell>
          <cell r="L22578" t="str">
            <v>3045</v>
          </cell>
          <cell r="M22578" t="str">
            <v>V</v>
          </cell>
          <cell r="N22578">
            <v>186200</v>
          </cell>
        </row>
        <row r="22579">
          <cell r="A22579" t="str">
            <v>SP-MTS-TGC-EG-0164</v>
          </cell>
          <cell r="B22579" t="str">
            <v>CINT</v>
          </cell>
          <cell r="C22579" t="str">
            <v/>
          </cell>
          <cell r="D22579" t="str">
            <v>MAGNET MG D.20-L.15 MISUMI</v>
          </cell>
          <cell r="E22579">
            <v>0</v>
          </cell>
          <cell r="F22579" t="str">
            <v>ERSF</v>
          </cell>
          <cell r="G22579" t="str">
            <v>CI_SPART</v>
          </cell>
          <cell r="H22579" t="str">
            <v>PC</v>
          </cell>
          <cell r="I22579" t="str">
            <v>CPR</v>
          </cell>
          <cell r="J22579" t="str">
            <v/>
          </cell>
          <cell r="K22579" t="str">
            <v>PD</v>
          </cell>
          <cell r="L22579" t="str">
            <v>3045</v>
          </cell>
          <cell r="M22579" t="str">
            <v>V</v>
          </cell>
          <cell r="N22579">
            <v>208050</v>
          </cell>
        </row>
        <row r="22580">
          <cell r="A22580" t="str">
            <v>SP-MTS-WRC-EG-0159</v>
          </cell>
          <cell r="B22580" t="str">
            <v>CINT</v>
          </cell>
          <cell r="C22580" t="str">
            <v/>
          </cell>
          <cell r="D22580" t="str">
            <v>WIRE CUT DIES BL BRACKET ARM PIPE M</v>
          </cell>
          <cell r="E22580">
            <v>0</v>
          </cell>
          <cell r="F22580" t="str">
            <v>ERSF</v>
          </cell>
          <cell r="G22580" t="str">
            <v>CI_OTH</v>
          </cell>
          <cell r="H22580" t="str">
            <v>PC</v>
          </cell>
          <cell r="I22580" t="str">
            <v>CPR</v>
          </cell>
          <cell r="J22580" t="str">
            <v/>
          </cell>
          <cell r="K22580" t="str">
            <v>ND</v>
          </cell>
          <cell r="L22580" t="str">
            <v>3045</v>
          </cell>
          <cell r="M22580" t="str">
            <v>V</v>
          </cell>
          <cell r="N22580">
            <v>0</v>
          </cell>
        </row>
        <row r="22581">
          <cell r="A22581" t="str">
            <v>SP-TEK-BES-EG-0001</v>
          </cell>
          <cell r="B22581" t="str">
            <v>CINT</v>
          </cell>
          <cell r="C22581" t="str">
            <v/>
          </cell>
          <cell r="D22581" t="str">
            <v>TEMBAGA DIA 6 X 6000 MM</v>
          </cell>
          <cell r="E22581">
            <v>0</v>
          </cell>
          <cell r="F22581" t="str">
            <v>ERSF</v>
          </cell>
          <cell r="G22581" t="str">
            <v>CI_BESI</v>
          </cell>
          <cell r="H22581" t="str">
            <v>PC</v>
          </cell>
          <cell r="I22581" t="str">
            <v>CPR</v>
          </cell>
          <cell r="J22581" t="str">
            <v/>
          </cell>
          <cell r="K22581" t="str">
            <v>ND</v>
          </cell>
          <cell r="L22581" t="str">
            <v>3045</v>
          </cell>
          <cell r="M22581" t="str">
            <v>V</v>
          </cell>
          <cell r="N22581">
            <v>0</v>
          </cell>
        </row>
        <row r="22582">
          <cell r="A22582" t="str">
            <v>SP-TEK-BES-EG-0160</v>
          </cell>
          <cell r="B22582" t="str">
            <v>CINT</v>
          </cell>
          <cell r="C22582" t="str">
            <v/>
          </cell>
          <cell r="D22582" t="str">
            <v>BESI SIKU 7 X 70/70 X 6.000</v>
          </cell>
          <cell r="E22582">
            <v>0</v>
          </cell>
          <cell r="F22582" t="str">
            <v>ERSF</v>
          </cell>
          <cell r="G22582" t="str">
            <v>CI_BESI</v>
          </cell>
          <cell r="H22582" t="str">
            <v>PC</v>
          </cell>
          <cell r="I22582" t="str">
            <v>CPR</v>
          </cell>
          <cell r="J22582" t="str">
            <v/>
          </cell>
          <cell r="K22582" t="str">
            <v>ND</v>
          </cell>
          <cell r="L22582" t="str">
            <v>3045</v>
          </cell>
          <cell r="M22582" t="str">
            <v>V</v>
          </cell>
          <cell r="N22582">
            <v>650000</v>
          </cell>
        </row>
        <row r="22583">
          <cell r="A22583" t="str">
            <v>SP-TEK-FAS-EG-0161</v>
          </cell>
          <cell r="B22583" t="str">
            <v>CINT</v>
          </cell>
          <cell r="C22583" t="str">
            <v/>
          </cell>
          <cell r="D22583" t="str">
            <v>BOLT FOR KNIFE GEAR</v>
          </cell>
          <cell r="E22583">
            <v>0</v>
          </cell>
          <cell r="F22583" t="str">
            <v>ERSF</v>
          </cell>
          <cell r="G22583" t="str">
            <v>CI_BOLT</v>
          </cell>
          <cell r="H22583" t="str">
            <v>PC</v>
          </cell>
          <cell r="I22583" t="str">
            <v>CPR</v>
          </cell>
          <cell r="J22583" t="str">
            <v/>
          </cell>
          <cell r="K22583" t="str">
            <v>ND</v>
          </cell>
          <cell r="L22583" t="str">
            <v>3045</v>
          </cell>
          <cell r="M22583" t="str">
            <v>V</v>
          </cell>
          <cell r="N22583">
            <v>0</v>
          </cell>
        </row>
        <row r="22584">
          <cell r="A22584" t="str">
            <v>SP-TEK-FAS-EG-0162</v>
          </cell>
          <cell r="B22584" t="str">
            <v>CINT</v>
          </cell>
          <cell r="C22584" t="str">
            <v/>
          </cell>
          <cell r="D22584" t="str">
            <v>BOLT LM 6 X 15 STAINLES</v>
          </cell>
          <cell r="E22584">
            <v>0</v>
          </cell>
          <cell r="F22584" t="str">
            <v>ERSF</v>
          </cell>
          <cell r="G22584" t="str">
            <v>CI_BOLT</v>
          </cell>
          <cell r="H22584" t="str">
            <v>PC</v>
          </cell>
          <cell r="I22584" t="str">
            <v>CPR</v>
          </cell>
          <cell r="J22584" t="str">
            <v/>
          </cell>
          <cell r="K22584" t="str">
            <v>ND</v>
          </cell>
          <cell r="L22584" t="str">
            <v>3045</v>
          </cell>
          <cell r="M22584" t="str">
            <v>V</v>
          </cell>
          <cell r="N22584">
            <v>0</v>
          </cell>
        </row>
        <row r="22585">
          <cell r="A22585" t="str">
            <v>SP-TEK-FAS-EG-0163</v>
          </cell>
          <cell r="B22585" t="str">
            <v>CINT</v>
          </cell>
          <cell r="C22585" t="str">
            <v/>
          </cell>
          <cell r="D22585" t="str">
            <v>BOLT LM 8 X 1.25 X 15</v>
          </cell>
          <cell r="E22585">
            <v>0</v>
          </cell>
          <cell r="F22585" t="str">
            <v>ERSF</v>
          </cell>
          <cell r="G22585" t="str">
            <v>CI_BOLT</v>
          </cell>
          <cell r="H22585" t="str">
            <v>PC</v>
          </cell>
          <cell r="I22585" t="str">
            <v>CPR</v>
          </cell>
          <cell r="J22585" t="str">
            <v/>
          </cell>
          <cell r="K22585" t="str">
            <v>ND</v>
          </cell>
          <cell r="L22585" t="str">
            <v>3045</v>
          </cell>
          <cell r="M22585" t="str">
            <v>V</v>
          </cell>
          <cell r="N22585">
            <v>1234</v>
          </cell>
        </row>
        <row r="22586">
          <cell r="A22586" t="str">
            <v>SP-TEK-FAS-EG-0164</v>
          </cell>
          <cell r="B22586" t="str">
            <v>CINT</v>
          </cell>
          <cell r="C22586" t="str">
            <v/>
          </cell>
          <cell r="D22586" t="str">
            <v>BOLT LM 8 X 1.25 X 25</v>
          </cell>
          <cell r="E22586">
            <v>0</v>
          </cell>
          <cell r="F22586" t="str">
            <v>ERSF</v>
          </cell>
          <cell r="G22586" t="str">
            <v>CI_BOLT</v>
          </cell>
          <cell r="H22586" t="str">
            <v>PC</v>
          </cell>
          <cell r="I22586" t="str">
            <v>CPR</v>
          </cell>
          <cell r="J22586" t="str">
            <v/>
          </cell>
          <cell r="K22586" t="str">
            <v>ND</v>
          </cell>
          <cell r="L22586" t="str">
            <v>3045</v>
          </cell>
          <cell r="M22586" t="str">
            <v>V</v>
          </cell>
          <cell r="N22586">
            <v>1471</v>
          </cell>
        </row>
        <row r="22587">
          <cell r="A22587" t="str">
            <v>SP-TEK-FAS-EG-0165</v>
          </cell>
          <cell r="B22587" t="str">
            <v>CINT</v>
          </cell>
          <cell r="C22587" t="str">
            <v/>
          </cell>
          <cell r="D22587" t="str">
            <v>BOLT LM 8 X 1.25 X 30</v>
          </cell>
          <cell r="E22587">
            <v>0</v>
          </cell>
          <cell r="F22587" t="str">
            <v>ERSF</v>
          </cell>
          <cell r="G22587" t="str">
            <v>CI_BOLT</v>
          </cell>
          <cell r="H22587" t="str">
            <v>PC</v>
          </cell>
          <cell r="I22587" t="str">
            <v>CPR</v>
          </cell>
          <cell r="J22587" t="str">
            <v/>
          </cell>
          <cell r="K22587" t="str">
            <v>ND</v>
          </cell>
          <cell r="L22587" t="str">
            <v>3045</v>
          </cell>
          <cell r="M22587" t="str">
            <v>V</v>
          </cell>
          <cell r="N22587">
            <v>1534</v>
          </cell>
        </row>
        <row r="22588">
          <cell r="A22588" t="str">
            <v>SP-TEK-OTH-EG-0001</v>
          </cell>
          <cell r="B22588" t="str">
            <v>CINT</v>
          </cell>
          <cell r="C22588" t="str">
            <v/>
          </cell>
          <cell r="D22588" t="str">
            <v>CARBON BRUSH 21.5 X 12.7 X 32.4 MM</v>
          </cell>
          <cell r="E22588">
            <v>0</v>
          </cell>
          <cell r="F22588" t="str">
            <v>ERSF</v>
          </cell>
          <cell r="G22588" t="str">
            <v>CI_OTH</v>
          </cell>
          <cell r="H22588" t="str">
            <v>PC</v>
          </cell>
          <cell r="I22588" t="str">
            <v>CPR</v>
          </cell>
          <cell r="J22588" t="str">
            <v/>
          </cell>
          <cell r="K22588" t="str">
            <v>PD</v>
          </cell>
          <cell r="L22588" t="str">
            <v>3045</v>
          </cell>
          <cell r="M22588" t="str">
            <v>V</v>
          </cell>
          <cell r="N22588">
            <v>40000</v>
          </cell>
        </row>
        <row r="22589">
          <cell r="A22589" t="str">
            <v>SP-TEK-OTH-EG-0002</v>
          </cell>
          <cell r="B22589" t="str">
            <v>CINT</v>
          </cell>
          <cell r="C22589" t="str">
            <v/>
          </cell>
          <cell r="D22589" t="str">
            <v>WEBBING SLING 3 X 3</v>
          </cell>
          <cell r="E22589">
            <v>44798</v>
          </cell>
          <cell r="F22589" t="str">
            <v>ERSF</v>
          </cell>
          <cell r="G22589" t="str">
            <v>CI_OTH</v>
          </cell>
          <cell r="H22589" t="str">
            <v>PC</v>
          </cell>
          <cell r="I22589" t="str">
            <v>CPR</v>
          </cell>
          <cell r="J22589" t="str">
            <v/>
          </cell>
          <cell r="K22589" t="str">
            <v>PD</v>
          </cell>
          <cell r="L22589" t="str">
            <v>3045</v>
          </cell>
          <cell r="M22589" t="str">
            <v>V</v>
          </cell>
          <cell r="N22589">
            <v>100000</v>
          </cell>
        </row>
        <row r="22590">
          <cell r="A22590" t="str">
            <v>SP-TEK-OTH-EG-0003</v>
          </cell>
          <cell r="B22590" t="str">
            <v>CINT</v>
          </cell>
          <cell r="C22590" t="str">
            <v/>
          </cell>
          <cell r="D22590" t="str">
            <v>MAGNET FERRITE DIA 13CM X T.2CM</v>
          </cell>
          <cell r="E22590">
            <v>0</v>
          </cell>
          <cell r="F22590" t="str">
            <v>ERSF</v>
          </cell>
          <cell r="G22590" t="str">
            <v>CI_OTH</v>
          </cell>
          <cell r="H22590" t="str">
            <v>PC</v>
          </cell>
          <cell r="I22590" t="str">
            <v>CPR</v>
          </cell>
          <cell r="J22590" t="str">
            <v/>
          </cell>
          <cell r="K22590" t="str">
            <v>PD</v>
          </cell>
          <cell r="L22590" t="str">
            <v>3045</v>
          </cell>
          <cell r="M22590" t="str">
            <v>V</v>
          </cell>
          <cell r="N22590">
            <v>135000</v>
          </cell>
        </row>
        <row r="22591">
          <cell r="A22591" t="str">
            <v>SP-TEK-OTH-EG-0004</v>
          </cell>
          <cell r="B22591" t="str">
            <v>CINT</v>
          </cell>
          <cell r="C22591" t="str">
            <v/>
          </cell>
          <cell r="D22591" t="str">
            <v>DAKRON T.3CM X L.240CM</v>
          </cell>
          <cell r="E22591">
            <v>0</v>
          </cell>
          <cell r="F22591" t="str">
            <v>ERSF</v>
          </cell>
          <cell r="G22591" t="str">
            <v>CI_OTH</v>
          </cell>
          <cell r="H22591" t="str">
            <v>PC</v>
          </cell>
          <cell r="I22591" t="str">
            <v>CPR</v>
          </cell>
          <cell r="J22591" t="str">
            <v/>
          </cell>
          <cell r="K22591" t="str">
            <v>PD</v>
          </cell>
          <cell r="L22591" t="str">
            <v>3045</v>
          </cell>
          <cell r="M22591" t="str">
            <v>V</v>
          </cell>
          <cell r="N22591">
            <v>70465</v>
          </cell>
        </row>
        <row r="22592">
          <cell r="A22592" t="str">
            <v>SP-TEK-OTH-EG-0005</v>
          </cell>
          <cell r="B22592" t="str">
            <v>CINT</v>
          </cell>
          <cell r="C22592" t="str">
            <v/>
          </cell>
          <cell r="D22592" t="str">
            <v>REGULATOR LPG QUANTUM QRH O9 GB</v>
          </cell>
          <cell r="E22592">
            <v>0</v>
          </cell>
          <cell r="F22592" t="str">
            <v>ERSF</v>
          </cell>
          <cell r="G22592" t="str">
            <v>CI_OTH</v>
          </cell>
          <cell r="H22592" t="str">
            <v>PC</v>
          </cell>
          <cell r="I22592" t="str">
            <v>CPR</v>
          </cell>
          <cell r="J22592" t="str">
            <v/>
          </cell>
          <cell r="K22592" t="str">
            <v>PD</v>
          </cell>
          <cell r="L22592" t="str">
            <v>3045</v>
          </cell>
          <cell r="M22592" t="str">
            <v>V</v>
          </cell>
          <cell r="N22592">
            <v>70000</v>
          </cell>
        </row>
        <row r="22593">
          <cell r="A22593" t="str">
            <v>SP-TEK-OTH-EG-0006</v>
          </cell>
          <cell r="B22593" t="str">
            <v>CINT</v>
          </cell>
          <cell r="C22593" t="str">
            <v/>
          </cell>
          <cell r="D22593" t="str">
            <v>SIKU STAINLESS 100/100 X 10 X 6000</v>
          </cell>
          <cell r="E22593">
            <v>0</v>
          </cell>
          <cell r="F22593" t="str">
            <v>ERSF</v>
          </cell>
          <cell r="G22593" t="str">
            <v>CI_OTH</v>
          </cell>
          <cell r="H22593" t="str">
            <v>PC</v>
          </cell>
          <cell r="I22593" t="str">
            <v>CPR</v>
          </cell>
          <cell r="J22593" t="str">
            <v/>
          </cell>
          <cell r="K22593" t="str">
            <v>PD</v>
          </cell>
          <cell r="L22593" t="str">
            <v>3045</v>
          </cell>
          <cell r="M22593" t="str">
            <v>V</v>
          </cell>
          <cell r="N22593">
            <v>7200000</v>
          </cell>
        </row>
        <row r="22594">
          <cell r="A22594" t="str">
            <v>SP-TEK-OTH-EG-0007</v>
          </cell>
          <cell r="B22594" t="str">
            <v>CINT</v>
          </cell>
          <cell r="C22594" t="str">
            <v/>
          </cell>
          <cell r="D22594" t="str">
            <v>CARBON BRUSH 20MM X 40MM X 60MM</v>
          </cell>
          <cell r="E22594">
            <v>0</v>
          </cell>
          <cell r="F22594" t="str">
            <v>ERSF</v>
          </cell>
          <cell r="G22594" t="str">
            <v>CI_OTH</v>
          </cell>
          <cell r="H22594" t="str">
            <v>PC</v>
          </cell>
          <cell r="I22594" t="str">
            <v>CPR</v>
          </cell>
          <cell r="J22594" t="str">
            <v/>
          </cell>
          <cell r="K22594" t="str">
            <v>PD</v>
          </cell>
          <cell r="L22594" t="str">
            <v>3045</v>
          </cell>
          <cell r="M22594" t="str">
            <v>V</v>
          </cell>
          <cell r="N22594">
            <v>90000</v>
          </cell>
        </row>
        <row r="22595">
          <cell r="A22595" t="str">
            <v>SP-TEK-OTH-EG-0008</v>
          </cell>
          <cell r="B22595" t="str">
            <v>CINT</v>
          </cell>
          <cell r="C22595" t="str">
            <v/>
          </cell>
          <cell r="D22595" t="str">
            <v>CARBON BRUSH 12MM X 16MM X 40MM</v>
          </cell>
          <cell r="E22595">
            <v>0</v>
          </cell>
          <cell r="F22595" t="str">
            <v>ERSF</v>
          </cell>
          <cell r="G22595" t="str">
            <v>CI_OTH</v>
          </cell>
          <cell r="H22595" t="str">
            <v>PC</v>
          </cell>
          <cell r="I22595" t="str">
            <v>CPR</v>
          </cell>
          <cell r="J22595" t="str">
            <v/>
          </cell>
          <cell r="K22595" t="str">
            <v>PD</v>
          </cell>
          <cell r="L22595" t="str">
            <v>3045</v>
          </cell>
          <cell r="M22595" t="str">
            <v>V</v>
          </cell>
          <cell r="N22595">
            <v>35000</v>
          </cell>
        </row>
        <row r="22596">
          <cell r="A22596" t="str">
            <v>SP-TEK-OTH-EG-0009</v>
          </cell>
          <cell r="B22596" t="str">
            <v>CINT</v>
          </cell>
          <cell r="C22596" t="str">
            <v/>
          </cell>
          <cell r="D22596" t="str">
            <v>SIKU STAINLESS 5 X 50/50 X 6000</v>
          </cell>
          <cell r="E22596">
            <v>0</v>
          </cell>
          <cell r="F22596" t="str">
            <v>ERSF</v>
          </cell>
          <cell r="G22596" t="str">
            <v>CI_OTH</v>
          </cell>
          <cell r="H22596" t="str">
            <v>PC</v>
          </cell>
          <cell r="I22596" t="str">
            <v>CPR</v>
          </cell>
          <cell r="J22596" t="str">
            <v/>
          </cell>
          <cell r="K22596" t="str">
            <v>PD</v>
          </cell>
          <cell r="L22596" t="str">
            <v>3045</v>
          </cell>
          <cell r="M22596" t="str">
            <v>V</v>
          </cell>
          <cell r="N22596">
            <v>1755000</v>
          </cell>
        </row>
        <row r="22597">
          <cell r="A22597" t="str">
            <v>SP-TEK-OTH-EG-0010</v>
          </cell>
          <cell r="B22597" t="str">
            <v>CINT</v>
          </cell>
          <cell r="C22597" t="str">
            <v/>
          </cell>
          <cell r="D22597" t="str">
            <v>CARBON BRUSH OCTA RS-100N 220V</v>
          </cell>
          <cell r="E22597">
            <v>0</v>
          </cell>
          <cell r="F22597" t="str">
            <v>ERSF</v>
          </cell>
          <cell r="G22597" t="str">
            <v>CI_OTH</v>
          </cell>
          <cell r="H22597" t="str">
            <v>PC</v>
          </cell>
          <cell r="I22597" t="str">
            <v>CPR</v>
          </cell>
          <cell r="J22597" t="str">
            <v/>
          </cell>
          <cell r="K22597" t="str">
            <v>PD</v>
          </cell>
          <cell r="L22597" t="str">
            <v>3045</v>
          </cell>
          <cell r="M22597" t="str">
            <v>V</v>
          </cell>
          <cell r="N22597">
            <v>10000</v>
          </cell>
        </row>
        <row r="22598">
          <cell r="A22598" t="str">
            <v>SP-TEK-OTH-EG-0011</v>
          </cell>
          <cell r="B22598" t="str">
            <v>CINT</v>
          </cell>
          <cell r="C22598" t="str">
            <v/>
          </cell>
          <cell r="D22598" t="str">
            <v>BESI SIKU 10 X 100/100 X 6000</v>
          </cell>
          <cell r="E22598">
            <v>0</v>
          </cell>
          <cell r="F22598" t="str">
            <v>ERSF</v>
          </cell>
          <cell r="G22598" t="str">
            <v>CI_OTH</v>
          </cell>
          <cell r="H22598" t="str">
            <v>PC</v>
          </cell>
          <cell r="I22598" t="str">
            <v>CPR</v>
          </cell>
          <cell r="J22598" t="str">
            <v/>
          </cell>
          <cell r="K22598" t="str">
            <v>PD</v>
          </cell>
          <cell r="L22598" t="str">
            <v>3045</v>
          </cell>
          <cell r="M22598" t="str">
            <v>V</v>
          </cell>
          <cell r="N22598">
            <v>1387500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DATA."/>
      <sheetName val="Resume"/>
      <sheetName val="Tim Val"/>
      <sheetName val="Unmov"/>
      <sheetName val="20-Feb"/>
      <sheetName val="RIMA"/>
      <sheetName val="FERRY"/>
      <sheetName val="IWAN-HARI"/>
      <sheetName val="ASEP Z"/>
      <sheetName val="NEDI"/>
      <sheetName val="YUWAN"/>
      <sheetName val="IKHSAN"/>
      <sheetName val="DADAN S"/>
      <sheetName val="Hana"/>
      <sheetName val="Andi"/>
      <sheetName val="Surya-Rizky"/>
    </sheetNames>
    <sheetDataSet>
      <sheetData sheetId="0"/>
      <sheetData sheetId="1"/>
      <sheetData sheetId="2"/>
      <sheetData sheetId="3">
        <row r="13">
          <cell r="F13">
            <v>1045179829</v>
          </cell>
        </row>
        <row r="14">
          <cell r="F14">
            <v>921476313</v>
          </cell>
        </row>
        <row r="15">
          <cell r="F15">
            <v>1160392981</v>
          </cell>
        </row>
        <row r="16">
          <cell r="F16">
            <v>582073378</v>
          </cell>
        </row>
        <row r="17">
          <cell r="F17">
            <v>228925640</v>
          </cell>
        </row>
        <row r="18">
          <cell r="F18">
            <v>349062873</v>
          </cell>
        </row>
        <row r="19">
          <cell r="F19">
            <v>273166826</v>
          </cell>
        </row>
        <row r="22">
          <cell r="F22">
            <v>213810131</v>
          </cell>
        </row>
        <row r="23">
          <cell r="F23">
            <v>357113155</v>
          </cell>
        </row>
      </sheetData>
      <sheetData sheetId="4"/>
      <sheetData sheetId="5"/>
      <sheetData sheetId="6">
        <row r="114">
          <cell r="K114">
            <v>357113155</v>
          </cell>
        </row>
      </sheetData>
      <sheetData sheetId="7">
        <row r="47">
          <cell r="K47">
            <v>213810131</v>
          </cell>
        </row>
      </sheetData>
      <sheetData sheetId="8">
        <row r="672">
          <cell r="K672">
            <v>656529961</v>
          </cell>
        </row>
      </sheetData>
      <sheetData sheetId="9">
        <row r="217">
          <cell r="K217">
            <v>273166826</v>
          </cell>
        </row>
      </sheetData>
      <sheetData sheetId="10">
        <row r="139">
          <cell r="K139">
            <v>349062873</v>
          </cell>
        </row>
      </sheetData>
      <sheetData sheetId="11">
        <row r="40">
          <cell r="K40">
            <v>228925640</v>
          </cell>
        </row>
      </sheetData>
      <sheetData sheetId="12">
        <row r="253">
          <cell r="K253">
            <v>582073378</v>
          </cell>
        </row>
      </sheetData>
      <sheetData sheetId="13">
        <row r="222">
          <cell r="K222">
            <v>1160392981</v>
          </cell>
        </row>
      </sheetData>
      <sheetData sheetId="14">
        <row r="241">
          <cell r="K241">
            <v>921476313</v>
          </cell>
        </row>
      </sheetData>
      <sheetData sheetId="15">
        <row r="456">
          <cell r="K456">
            <v>1045179829</v>
          </cell>
        </row>
      </sheetData>
      <sheetData sheetId="16">
        <row r="316">
          <cell r="K316">
            <v>1140706305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aktu"/>
      <sheetName val="Sizespec"/>
      <sheetName val="FORM BENANG"/>
      <sheetName val="FORM (2)"/>
      <sheetName val="INPUT MASTER"/>
      <sheetName val="HIT FABRIC"/>
      <sheetName val="MP"/>
      <sheetName val="OUTPUT"/>
      <sheetName val="S8"/>
      <sheetName val="MP VAR"/>
      <sheetName val="FORM BENANG NEW"/>
      <sheetName val="FORM BENANG UPDATE mstr"/>
      <sheetName val="FORM BENANG UPDATE"/>
      <sheetName val="MASTER PROSES"/>
      <sheetName val="FORMULA"/>
      <sheetName val="S8 SH 2-2"/>
      <sheetName val="FORM BENANG UPDATE 2"/>
      <sheetName val="FORM BENANG master"/>
      <sheetName val="htng benang jsp"/>
      <sheetName val="PPIC"/>
      <sheetName val="TEST"/>
      <sheetName val="STD THREAD (2)"/>
      <sheetName val="FORM"/>
      <sheetName val="waktu proses"/>
      <sheetName val="waktu proses (2)"/>
      <sheetName val="form ppc"/>
      <sheetName val="form pp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ulletin"/>
      <sheetName val="S16CTJH132-701"/>
      <sheetName val="database proses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imei Model Use"/>
      <sheetName val="ABB Model Use"/>
      <sheetName val="Eimei Problem Part"/>
      <sheetName val="ABB problem part list"/>
      <sheetName val="Nut &amp; Washer"/>
      <sheetName val="Location"/>
      <sheetName val="Hoshinogakki_内示"/>
      <sheetName val="TJJB_Shipment Plan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J KOMP"/>
      <sheetName val="KTSP"/>
      <sheetName val="Sheet3"/>
      <sheetName val="D.HDR"/>
      <sheetName val="UANG"/>
      <sheetName val="Sheet4"/>
      <sheetName val="DT"/>
      <sheetName val="Sheet2"/>
      <sheetName val="Sheet1"/>
      <sheetName val="HADR CPNS"/>
      <sheetName val="UANG CPNS"/>
      <sheetName val="CPNS"/>
      <sheetName val="Sheet5"/>
      <sheetName val="ua ng"/>
      <sheetName val="Sheet6"/>
      <sheetName val="HADIR"/>
      <sheetName val="Sheet8"/>
      <sheetName val="SERTIFIKASI"/>
      <sheetName val="Sheet9"/>
      <sheetName val="Sheet7"/>
      <sheetName val="Sheet10"/>
      <sheetName val="SK"/>
      <sheetName val="Sheet12"/>
      <sheetName val="Sheet13"/>
      <sheetName val="Sheet14"/>
      <sheetName val="Sheet15"/>
      <sheetName val="Sheet16"/>
      <sheetName val="RAPORT"/>
      <sheetName val="Sheet11"/>
      <sheetName val="Sheet18"/>
      <sheetName val="Sheet19"/>
      <sheetName val="Sheet20"/>
      <sheetName val="Sheet21"/>
      <sheetName val="Sheet22"/>
      <sheetName val="Sheet17"/>
      <sheetName val="Sheet23"/>
      <sheetName val="Sheet24"/>
      <sheetName val="Sheet26"/>
      <sheetName val="Sheet25"/>
      <sheetName val="Sheet27"/>
      <sheetName val="Sheet28"/>
      <sheetName val="Sheet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1</v>
          </cell>
          <cell r="B5" t="str">
            <v>Aceng Mahmud Rosyid,S.Pd</v>
          </cell>
          <cell r="C5" t="str">
            <v>195809231980031006</v>
          </cell>
          <cell r="D5" t="str">
            <v>Guru Madya, IV/a</v>
          </cell>
          <cell r="E5" t="str">
            <v>Ka. Sekolah</v>
          </cell>
        </row>
        <row r="6">
          <cell r="A6">
            <v>2</v>
          </cell>
          <cell r="B6" t="str">
            <v>Drs. Enum</v>
          </cell>
          <cell r="C6" t="str">
            <v>195606061980031021</v>
          </cell>
          <cell r="D6" t="str">
            <v>Guru Madya, IV/a</v>
          </cell>
          <cell r="E6" t="str">
            <v>Guru</v>
          </cell>
        </row>
        <row r="7">
          <cell r="A7">
            <v>3</v>
          </cell>
          <cell r="B7" t="str">
            <v>H.Mohamad Rapani,S.Pd</v>
          </cell>
          <cell r="C7" t="str">
            <v>195906031980031004</v>
          </cell>
          <cell r="D7" t="str">
            <v>Guru Madya, IV/a</v>
          </cell>
          <cell r="E7" t="str">
            <v>Guru</v>
          </cell>
        </row>
        <row r="8">
          <cell r="A8">
            <v>4</v>
          </cell>
          <cell r="B8" t="str">
            <v>Maman Suherman,S.Pd</v>
          </cell>
          <cell r="C8" t="str">
            <v>195909081980031007</v>
          </cell>
          <cell r="D8" t="str">
            <v>Guru Madya, IV/a</v>
          </cell>
          <cell r="E8" t="str">
            <v>Guru</v>
          </cell>
        </row>
        <row r="9">
          <cell r="A9">
            <v>5</v>
          </cell>
          <cell r="B9" t="str">
            <v>Atang Suryadi,S.Pd</v>
          </cell>
          <cell r="C9" t="str">
            <v>195909101980031010</v>
          </cell>
          <cell r="D9" t="str">
            <v>Guru Madya, IV/a</v>
          </cell>
          <cell r="E9" t="str">
            <v>Guru</v>
          </cell>
        </row>
        <row r="10">
          <cell r="A10">
            <v>6</v>
          </cell>
          <cell r="B10" t="str">
            <v>Endang Kustantinah,S.Pd</v>
          </cell>
          <cell r="C10" t="str">
            <v>195708281981032004</v>
          </cell>
          <cell r="D10" t="str">
            <v>Guru Madya, IV/a</v>
          </cell>
          <cell r="E10" t="str">
            <v>Guru</v>
          </cell>
        </row>
        <row r="11">
          <cell r="A11">
            <v>7</v>
          </cell>
          <cell r="B11" t="str">
            <v>Siti Romliyati,S.Pd</v>
          </cell>
          <cell r="C11" t="str">
            <v>195908311982032007</v>
          </cell>
          <cell r="D11" t="str">
            <v>Guru Madya, IV/a</v>
          </cell>
          <cell r="E11" t="str">
            <v>Guru</v>
          </cell>
        </row>
        <row r="12">
          <cell r="A12">
            <v>8</v>
          </cell>
          <cell r="B12" t="str">
            <v>Lusy Firstiana Yulistari,S.Pd.Bio</v>
          </cell>
          <cell r="C12" t="str">
            <v>196807301990022002</v>
          </cell>
          <cell r="D12" t="str">
            <v>Guru Madya, IV/a</v>
          </cell>
          <cell r="E12" t="str">
            <v>Guru</v>
          </cell>
        </row>
        <row r="13">
          <cell r="A13">
            <v>9</v>
          </cell>
          <cell r="B13" t="str">
            <v>Sri Pujawati,S.Pd</v>
          </cell>
          <cell r="C13" t="str">
            <v>196003121981112002</v>
          </cell>
          <cell r="D13" t="str">
            <v>Guru Madya, IV/a</v>
          </cell>
          <cell r="E13" t="str">
            <v>Guru</v>
          </cell>
        </row>
        <row r="14">
          <cell r="A14">
            <v>10</v>
          </cell>
          <cell r="B14" t="str">
            <v>Drs. Hasanuddin Hanafiah</v>
          </cell>
          <cell r="C14" t="str">
            <v>196208241994121002</v>
          </cell>
          <cell r="D14" t="str">
            <v>Guru Madya, IV/a</v>
          </cell>
          <cell r="E14" t="str">
            <v>Guru</v>
          </cell>
        </row>
        <row r="15">
          <cell r="A15">
            <v>11</v>
          </cell>
          <cell r="B15" t="str">
            <v>Marolop Sihotang</v>
          </cell>
          <cell r="C15" t="str">
            <v>195808061986031017</v>
          </cell>
          <cell r="D15" t="str">
            <v>Guru Madya, IV/a</v>
          </cell>
          <cell r="E15" t="str">
            <v>Guru</v>
          </cell>
        </row>
        <row r="16">
          <cell r="A16">
            <v>12</v>
          </cell>
          <cell r="B16" t="str">
            <v>Drs.H.Warlam,M.Si</v>
          </cell>
          <cell r="C16" t="str">
            <v>196404051994121001</v>
          </cell>
          <cell r="D16" t="str">
            <v>Guru Madya, IV/a</v>
          </cell>
          <cell r="E16" t="str">
            <v>Guru</v>
          </cell>
        </row>
        <row r="17">
          <cell r="A17">
            <v>13</v>
          </cell>
          <cell r="B17" t="str">
            <v>Drs.Ateng Suherman,M.Pd</v>
          </cell>
          <cell r="C17" t="str">
            <v>196803031994121004</v>
          </cell>
          <cell r="D17" t="str">
            <v>Guru Madya, IV/a</v>
          </cell>
          <cell r="E17" t="str">
            <v>Guru</v>
          </cell>
        </row>
        <row r="18">
          <cell r="A18">
            <v>14</v>
          </cell>
          <cell r="B18" t="str">
            <v>Drs.Raden Irawan</v>
          </cell>
          <cell r="C18" t="str">
            <v>196512211995121001</v>
          </cell>
          <cell r="D18" t="str">
            <v>Guru Madya, IV/a</v>
          </cell>
          <cell r="E18" t="str">
            <v>Guru</v>
          </cell>
        </row>
        <row r="19">
          <cell r="A19">
            <v>15</v>
          </cell>
          <cell r="B19" t="str">
            <v>Drs.Ajat Sudradjat</v>
          </cell>
          <cell r="C19" t="str">
            <v>196705231995121003</v>
          </cell>
          <cell r="D19" t="str">
            <v>Guru Madya, IV/a</v>
          </cell>
          <cell r="E19" t="str">
            <v>Guru</v>
          </cell>
        </row>
        <row r="20">
          <cell r="A20">
            <v>16</v>
          </cell>
          <cell r="B20" t="str">
            <v>Eny Yuliati,S.Pd</v>
          </cell>
          <cell r="C20" t="str">
            <v>196807131995122005</v>
          </cell>
          <cell r="D20" t="str">
            <v>Guru Madya, IV/a</v>
          </cell>
          <cell r="E20" t="str">
            <v>Guru</v>
          </cell>
        </row>
        <row r="21">
          <cell r="A21">
            <v>17</v>
          </cell>
          <cell r="B21" t="str">
            <v>Hj.Wisma Eka Riana,S.Pd</v>
          </cell>
          <cell r="C21" t="str">
            <v>196104281983032008</v>
          </cell>
          <cell r="D21" t="str">
            <v>Guru Madya, IV/a</v>
          </cell>
          <cell r="E21" t="str">
            <v>Guru</v>
          </cell>
        </row>
        <row r="22">
          <cell r="A22">
            <v>18</v>
          </cell>
          <cell r="B22" t="str">
            <v>Masni Yantini,S.Pd</v>
          </cell>
          <cell r="C22" t="str">
            <v>196310101986032015</v>
          </cell>
          <cell r="D22" t="str">
            <v>Guru Madya, IV/a</v>
          </cell>
          <cell r="E22" t="str">
            <v>Guru</v>
          </cell>
        </row>
        <row r="23">
          <cell r="A23">
            <v>19</v>
          </cell>
          <cell r="B23" t="str">
            <v>Sugeng Laksono, M.Pd</v>
          </cell>
          <cell r="C23" t="str">
            <v>196904151997031008</v>
          </cell>
          <cell r="D23" t="str">
            <v>Guru Madya, IV/a</v>
          </cell>
          <cell r="E23" t="str">
            <v>Guru</v>
          </cell>
        </row>
        <row r="24">
          <cell r="A24">
            <v>20</v>
          </cell>
          <cell r="B24" t="str">
            <v>Wawan Raswan,S.Pd</v>
          </cell>
          <cell r="C24" t="str">
            <v>196211201986021002</v>
          </cell>
          <cell r="D24" t="str">
            <v>Guru Madya, IV/a</v>
          </cell>
          <cell r="E24" t="str">
            <v>Guru</v>
          </cell>
        </row>
        <row r="25">
          <cell r="A25">
            <v>21</v>
          </cell>
          <cell r="B25" t="str">
            <v>Dra.Hj.Aam Siti Rahmah</v>
          </cell>
          <cell r="C25" t="str">
            <v>196704261997022002</v>
          </cell>
          <cell r="D25" t="str">
            <v>Guru Madya, IV/a</v>
          </cell>
          <cell r="E25" t="str">
            <v>Guru</v>
          </cell>
        </row>
        <row r="26">
          <cell r="A26">
            <v>22</v>
          </cell>
          <cell r="B26" t="str">
            <v>Rieda Agurianti,S.Pd</v>
          </cell>
          <cell r="C26" t="str">
            <v>196708171997022003</v>
          </cell>
          <cell r="D26" t="str">
            <v>Guru Madya, IV/a</v>
          </cell>
          <cell r="E26" t="str">
            <v>Guru</v>
          </cell>
        </row>
        <row r="27">
          <cell r="A27">
            <v>23</v>
          </cell>
          <cell r="B27" t="str">
            <v>Hj.Nanik Susiantari,S.Pd</v>
          </cell>
          <cell r="C27" t="str">
            <v>196801151997022002</v>
          </cell>
          <cell r="D27" t="str">
            <v>Guru Madya, IV/a</v>
          </cell>
          <cell r="E27" t="str">
            <v>Guru</v>
          </cell>
        </row>
        <row r="28">
          <cell r="A28">
            <v>24</v>
          </cell>
          <cell r="B28" t="str">
            <v>Yuniarsih,S.Pd</v>
          </cell>
          <cell r="C28" t="str">
            <v>196906031997022002</v>
          </cell>
          <cell r="D28" t="str">
            <v>Guru Madya, IV/a</v>
          </cell>
          <cell r="E28" t="str">
            <v>Guru</v>
          </cell>
        </row>
        <row r="29">
          <cell r="A29">
            <v>25</v>
          </cell>
          <cell r="B29" t="str">
            <v>Hj.Sri Azwita,S.Pd</v>
          </cell>
          <cell r="C29" t="str">
            <v>196805211997022002</v>
          </cell>
          <cell r="D29" t="str">
            <v>Guru Madya, IV/a</v>
          </cell>
          <cell r="E29" t="str">
            <v>Guru</v>
          </cell>
        </row>
        <row r="30">
          <cell r="A30">
            <v>26</v>
          </cell>
          <cell r="B30" t="str">
            <v>Tridoyo,S.Pd</v>
          </cell>
          <cell r="C30" t="str">
            <v>196805301997021002</v>
          </cell>
          <cell r="D30" t="str">
            <v>Guru Madya, IV/a</v>
          </cell>
          <cell r="E30" t="str">
            <v>Guru</v>
          </cell>
        </row>
        <row r="31">
          <cell r="A31">
            <v>27</v>
          </cell>
          <cell r="B31" t="str">
            <v>Dra.Villy Junariah</v>
          </cell>
          <cell r="C31" t="str">
            <v>196601051997022002</v>
          </cell>
          <cell r="D31" t="str">
            <v>Guru Madya, IV/a</v>
          </cell>
          <cell r="E31" t="str">
            <v>Guru</v>
          </cell>
        </row>
        <row r="32">
          <cell r="A32">
            <v>28</v>
          </cell>
          <cell r="B32" t="str">
            <v>Hj.Meilia Kusumawati,S.Pd</v>
          </cell>
          <cell r="C32" t="str">
            <v>197105121995072001</v>
          </cell>
          <cell r="D32" t="str">
            <v>Guru Madya, IV/a</v>
          </cell>
          <cell r="E32" t="str">
            <v>Guru</v>
          </cell>
        </row>
        <row r="33">
          <cell r="A33">
            <v>29</v>
          </cell>
          <cell r="B33" t="str">
            <v>Hj.Triwinarsih,S.Pd</v>
          </cell>
          <cell r="C33" t="str">
            <v>196904221995012001</v>
          </cell>
          <cell r="D33" t="str">
            <v>Guru Madya, IV/a</v>
          </cell>
          <cell r="E33" t="str">
            <v>Guru</v>
          </cell>
        </row>
        <row r="34">
          <cell r="A34">
            <v>30</v>
          </cell>
          <cell r="B34" t="str">
            <v>Uus Rusman,S.Pd</v>
          </cell>
          <cell r="C34" t="str">
            <v>196108151995121001</v>
          </cell>
          <cell r="D34" t="str">
            <v>Guru Muda,III/d</v>
          </cell>
          <cell r="E34" t="str">
            <v>Guru</v>
          </cell>
        </row>
        <row r="35">
          <cell r="A35">
            <v>31</v>
          </cell>
          <cell r="B35" t="str">
            <v>Hj.Marhamah,S.Pd</v>
          </cell>
          <cell r="C35" t="str">
            <v>197407132003122006</v>
          </cell>
          <cell r="D35" t="str">
            <v>Guru Muda,III/d</v>
          </cell>
          <cell r="E35" t="str">
            <v>Guru</v>
          </cell>
        </row>
        <row r="36">
          <cell r="A36">
            <v>32</v>
          </cell>
          <cell r="B36" t="str">
            <v>Diah Widia Astuti,S.Pd</v>
          </cell>
          <cell r="C36" t="str">
            <v>197610022003122007</v>
          </cell>
          <cell r="D36" t="str">
            <v>Guru Muda,III/d</v>
          </cell>
          <cell r="E36" t="str">
            <v>Guru</v>
          </cell>
        </row>
        <row r="37">
          <cell r="A37">
            <v>33</v>
          </cell>
          <cell r="B37" t="str">
            <v>Sri Rahayu,S.Pd</v>
          </cell>
          <cell r="C37" t="str">
            <v>197803132003122003</v>
          </cell>
          <cell r="D37" t="str">
            <v>Guru Muda,III/d</v>
          </cell>
          <cell r="E37" t="str">
            <v>Guru</v>
          </cell>
        </row>
        <row r="38">
          <cell r="A38">
            <v>34</v>
          </cell>
          <cell r="B38" t="str">
            <v>Mugi Hartini,S.Pd</v>
          </cell>
          <cell r="C38" t="str">
            <v>196612012005012005</v>
          </cell>
          <cell r="D38" t="str">
            <v>Guru Muda,III/c</v>
          </cell>
          <cell r="E38" t="str">
            <v>Guru</v>
          </cell>
        </row>
        <row r="39">
          <cell r="A39">
            <v>35</v>
          </cell>
          <cell r="B39" t="str">
            <v>Supriyadi,S.Pd</v>
          </cell>
          <cell r="C39" t="str">
            <v>197903302006041006</v>
          </cell>
          <cell r="D39" t="str">
            <v>Guru Muda,III/c</v>
          </cell>
          <cell r="E39" t="str">
            <v>Guru</v>
          </cell>
        </row>
        <row r="40">
          <cell r="A40">
            <v>36</v>
          </cell>
          <cell r="B40" t="str">
            <v>Marina,S.Pd</v>
          </cell>
          <cell r="C40" t="str">
            <v>197101222006042016</v>
          </cell>
          <cell r="D40" t="str">
            <v>Guru Muda,III/c</v>
          </cell>
          <cell r="E40" t="str">
            <v>Guru</v>
          </cell>
        </row>
        <row r="41">
          <cell r="A41">
            <v>37</v>
          </cell>
          <cell r="B41" t="str">
            <v>Waginah,S.Pd</v>
          </cell>
          <cell r="C41" t="str">
            <v>196709022006042007</v>
          </cell>
          <cell r="D41" t="str">
            <v>Guru Muda,III/c</v>
          </cell>
          <cell r="E41" t="str">
            <v>Guru</v>
          </cell>
        </row>
        <row r="42">
          <cell r="A42">
            <v>38</v>
          </cell>
          <cell r="B42" t="str">
            <v>Nining Cahyaningsih,S.Pd</v>
          </cell>
          <cell r="C42" t="str">
            <v>196910072007012009</v>
          </cell>
          <cell r="D42" t="str">
            <v>Guru Pertama, III/b</v>
          </cell>
          <cell r="E42" t="str">
            <v>Guru</v>
          </cell>
        </row>
        <row r="43">
          <cell r="A43">
            <v>39</v>
          </cell>
          <cell r="B43" t="str">
            <v>Hj.Sumbini Hinggi Astuti</v>
          </cell>
          <cell r="C43" t="str">
            <v>197512112007012008</v>
          </cell>
          <cell r="D43" t="str">
            <v>Guru Pertama, III/b</v>
          </cell>
          <cell r="E43" t="str">
            <v>Guru</v>
          </cell>
        </row>
        <row r="44">
          <cell r="A44">
            <v>40</v>
          </cell>
          <cell r="B44" t="str">
            <v>Dra.Murdyastuti</v>
          </cell>
          <cell r="C44" t="str">
            <v>196608172008012008</v>
          </cell>
          <cell r="D44" t="str">
            <v>Guru Pertama, III/b</v>
          </cell>
          <cell r="E44" t="str">
            <v>Guru</v>
          </cell>
        </row>
        <row r="45">
          <cell r="A45">
            <v>41</v>
          </cell>
          <cell r="B45" t="str">
            <v>Suwarni Djatmiati,SE</v>
          </cell>
          <cell r="C45" t="str">
            <v>197710292008012005</v>
          </cell>
          <cell r="D45" t="str">
            <v>Guru Pertama, III/b</v>
          </cell>
          <cell r="E45" t="str">
            <v>Guru</v>
          </cell>
        </row>
        <row r="46">
          <cell r="A46">
            <v>42</v>
          </cell>
          <cell r="B46" t="str">
            <v>N.Afiyah Satra,S.Ag</v>
          </cell>
          <cell r="C46" t="str">
            <v>195810081992032000</v>
          </cell>
          <cell r="D46" t="str">
            <v>Guru Madya TK.I, IV/b</v>
          </cell>
          <cell r="E46" t="str">
            <v>Guru</v>
          </cell>
        </row>
        <row r="47">
          <cell r="A47">
            <v>43</v>
          </cell>
          <cell r="B47" t="str">
            <v>H.Nana Sukarna,LC</v>
          </cell>
          <cell r="C47" t="str">
            <v>197012112014101001</v>
          </cell>
          <cell r="D47" t="str">
            <v>-</v>
          </cell>
          <cell r="E47" t="str">
            <v>Guru</v>
          </cell>
        </row>
        <row r="48">
          <cell r="A48">
            <v>44</v>
          </cell>
          <cell r="B48" t="str">
            <v>Nurhaeni,S.Th.I</v>
          </cell>
          <cell r="D48" t="str">
            <v>-</v>
          </cell>
          <cell r="E48" t="str">
            <v>Guru</v>
          </cell>
        </row>
        <row r="49">
          <cell r="A49">
            <v>45</v>
          </cell>
          <cell r="B49" t="str">
            <v>Puji Sari Dewi,S.P</v>
          </cell>
          <cell r="D49" t="str">
            <v>-</v>
          </cell>
          <cell r="E49" t="str">
            <v>Guru</v>
          </cell>
        </row>
        <row r="50">
          <cell r="A50">
            <v>46</v>
          </cell>
          <cell r="B50" t="str">
            <v>Ika Yulia Maharani,S.Pd</v>
          </cell>
          <cell r="E50" t="str">
            <v>Guru</v>
          </cell>
        </row>
        <row r="51">
          <cell r="A51">
            <v>47</v>
          </cell>
          <cell r="B51" t="str">
            <v>Ade Ariyani,S.Pd</v>
          </cell>
          <cell r="E51" t="str">
            <v>Guru</v>
          </cell>
        </row>
        <row r="52">
          <cell r="A52">
            <v>48</v>
          </cell>
          <cell r="B52" t="str">
            <v>Yuli Syafitri,S.Pd</v>
          </cell>
          <cell r="E52" t="str">
            <v>Guru</v>
          </cell>
        </row>
        <row r="53">
          <cell r="A53">
            <v>49</v>
          </cell>
          <cell r="B53" t="str">
            <v>Hj.Puntowati</v>
          </cell>
          <cell r="C53" t="str">
            <v>196112131986022002</v>
          </cell>
          <cell r="D53" t="str">
            <v>Guru Pertama, III/b</v>
          </cell>
          <cell r="E53" t="str">
            <v>Kasubag TU</v>
          </cell>
        </row>
        <row r="54">
          <cell r="A54">
            <v>50</v>
          </cell>
          <cell r="B54" t="str">
            <v>Sukardi</v>
          </cell>
          <cell r="C54" t="str">
            <v>196205121986031022</v>
          </cell>
          <cell r="D54" t="str">
            <v>Guru Pertama, III/a</v>
          </cell>
          <cell r="E54" t="str">
            <v>Bendahara BOP</v>
          </cell>
        </row>
        <row r="55">
          <cell r="A55">
            <v>51</v>
          </cell>
          <cell r="B55" t="str">
            <v>Sukadiyanto</v>
          </cell>
          <cell r="C55" t="str">
            <v>196210091985031016</v>
          </cell>
          <cell r="D55" t="str">
            <v>Pengatur Muda,II/a</v>
          </cell>
          <cell r="E55" t="str">
            <v>Pelaksana Sarpran</v>
          </cell>
        </row>
        <row r="56">
          <cell r="A56">
            <v>52</v>
          </cell>
          <cell r="B56" t="str">
            <v>Mulyani</v>
          </cell>
          <cell r="C56" t="str">
            <v>197902192014092001</v>
          </cell>
          <cell r="D56" t="str">
            <v>-</v>
          </cell>
          <cell r="E56" t="str">
            <v>Pelaksana Data</v>
          </cell>
        </row>
        <row r="57">
          <cell r="A57">
            <v>53</v>
          </cell>
          <cell r="B57" t="str">
            <v>Imas Nurlaela</v>
          </cell>
          <cell r="D57" t="str">
            <v>-</v>
          </cell>
          <cell r="E57" t="str">
            <v>Pelaksana Kesiswaan</v>
          </cell>
        </row>
        <row r="58">
          <cell r="A58">
            <v>54</v>
          </cell>
          <cell r="B58" t="str">
            <v>Bambang Yuswono</v>
          </cell>
          <cell r="D58" t="str">
            <v>-</v>
          </cell>
          <cell r="E58" t="str">
            <v>Pelaksana Perpustakaan</v>
          </cell>
        </row>
        <row r="59">
          <cell r="A59">
            <v>55</v>
          </cell>
          <cell r="B59" t="str">
            <v>Alfira Dewi</v>
          </cell>
          <cell r="D59" t="str">
            <v>-</v>
          </cell>
          <cell r="E59" t="str">
            <v>Pelaksana Arsip Umum</v>
          </cell>
        </row>
        <row r="60">
          <cell r="A60">
            <v>56</v>
          </cell>
          <cell r="B60" t="str">
            <v>Karta</v>
          </cell>
          <cell r="D60" t="str">
            <v>-</v>
          </cell>
          <cell r="E60" t="str">
            <v>Pelaksana Kebersihan</v>
          </cell>
        </row>
        <row r="61">
          <cell r="A61">
            <v>57</v>
          </cell>
          <cell r="B61" t="str">
            <v>Boang Yahya</v>
          </cell>
          <cell r="D61" t="str">
            <v>-</v>
          </cell>
          <cell r="E61" t="str">
            <v>Pelaksana Kebersihan</v>
          </cell>
        </row>
        <row r="62">
          <cell r="A62">
            <v>58</v>
          </cell>
          <cell r="B62" t="str">
            <v>Joko Wardi</v>
          </cell>
          <cell r="D62" t="str">
            <v>-</v>
          </cell>
          <cell r="E62" t="str">
            <v>Pelaksana Kebersihan</v>
          </cell>
        </row>
        <row r="63">
          <cell r="A63">
            <v>59</v>
          </cell>
          <cell r="B63" t="str">
            <v>Jumadi</v>
          </cell>
          <cell r="D63" t="str">
            <v>-</v>
          </cell>
          <cell r="E63" t="str">
            <v>Pelaksana Kebersihan</v>
          </cell>
        </row>
        <row r="64">
          <cell r="A64">
            <v>60</v>
          </cell>
          <cell r="B64" t="str">
            <v>Yudi Budiyanto</v>
          </cell>
          <cell r="D64" t="str">
            <v>-</v>
          </cell>
          <cell r="E64" t="str">
            <v>Keamanan Sekolah</v>
          </cell>
        </row>
        <row r="65">
          <cell r="A65">
            <v>61</v>
          </cell>
          <cell r="B65" t="str">
            <v>Sugito</v>
          </cell>
          <cell r="E65" t="str">
            <v>Pelaksana Kebersihan</v>
          </cell>
        </row>
        <row r="66">
          <cell r="A66">
            <v>62</v>
          </cell>
          <cell r="B66" t="str">
            <v>Brian Permadi</v>
          </cell>
          <cell r="E66" t="str">
            <v>Pelaksana Kebersihan</v>
          </cell>
        </row>
        <row r="67">
          <cell r="A67">
            <v>63</v>
          </cell>
          <cell r="B67" t="str">
            <v>Operator Komputer</v>
          </cell>
        </row>
        <row r="68">
          <cell r="A68">
            <v>62</v>
          </cell>
          <cell r="B68" t="str">
            <v>DAYAT ADI</v>
          </cell>
        </row>
        <row r="69">
          <cell r="A69">
            <v>63</v>
          </cell>
          <cell r="B69" t="str">
            <v>Drs.H.SUANDIH</v>
          </cell>
        </row>
        <row r="70">
          <cell r="A70">
            <v>64</v>
          </cell>
          <cell r="B70" t="str">
            <v>Drs.H.HIKMAT SYAKIR</v>
          </cell>
        </row>
        <row r="71">
          <cell r="A71">
            <v>65</v>
          </cell>
          <cell r="B71" t="str">
            <v>DAYAT ADI</v>
          </cell>
          <cell r="D71" t="str">
            <v>-</v>
          </cell>
        </row>
        <row r="72">
          <cell r="A72">
            <v>66</v>
          </cell>
          <cell r="B72" t="str">
            <v>Drs.H.SUANDIH</v>
          </cell>
          <cell r="D72" t="str">
            <v>-</v>
          </cell>
        </row>
        <row r="73">
          <cell r="A73">
            <v>67</v>
          </cell>
          <cell r="B73" t="str">
            <v>Drs.H.HIKMAT SYAKIR</v>
          </cell>
          <cell r="C73" t="str">
            <v>-</v>
          </cell>
          <cell r="D73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KT."/>
      <sheetName val="PTK"/>
      <sheetName val="BJM"/>
      <sheetName val="JAMBI"/>
      <sheetName val="LPG."/>
      <sheetName val="SBY."/>
      <sheetName val="JYP."/>
      <sheetName val="SRG."/>
      <sheetName val="MNK."/>
      <sheetName val="MKS"/>
      <sheetName val="MANADO"/>
      <sheetName val="PALU"/>
      <sheetName val="AMBON."/>
      <sheetName val="SMR."/>
      <sheetName val="BDG."/>
      <sheetName val="BALI"/>
      <sheetName val="MDN"/>
      <sheetName val="PKB"/>
      <sheetName val="PDG"/>
      <sheetName val="BATAM"/>
      <sheetName val="PLB"/>
      <sheetName val="SMRD"/>
      <sheetName val="CARE &amp; GA"/>
      <sheetName val="GIANT."/>
      <sheetName val="as projek"/>
      <sheetName val="mr-ENDAH"/>
      <sheetName val="OTHER."/>
      <sheetName val="TOTAL HARIAN"/>
      <sheetName val="TOT JUAL"/>
      <sheetName val="TTL PRODUKSI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36">
          <cell r="BP336">
            <v>25185987.0229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 ORDER"/>
      <sheetName val="TITIPAN SEMARANG"/>
      <sheetName val="rekap nota"/>
      <sheetName val="rekap sj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RU"/>
      <sheetName val="REKAP "/>
      <sheetName val="DELTA"/>
      <sheetName val="BDG"/>
      <sheetName val=" SEMARANG"/>
      <sheetName val="SURABAYA"/>
      <sheetName val="MEDAN"/>
      <sheetName val="BALI"/>
      <sheetName val="AGST"/>
      <sheetName val="JUL"/>
      <sheetName val="JUN"/>
      <sheetName val="MEI"/>
      <sheetName val="apr'12"/>
      <sheetName val="feb 2012"/>
      <sheetName val="NOV'11"/>
      <sheetName val="OKT'11"/>
      <sheetName val="VALUE TIT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PRICE"/>
      <sheetName val="prc pant"/>
      <sheetName val="prc kemeja"/>
      <sheetName val="jacket"/>
      <sheetName val="prc dress-overall"/>
      <sheetName val="prc tee"/>
      <sheetName val="prc cdl"/>
      <sheetName val="Master Proses A"/>
      <sheetName val="List Price &amp; SMV"/>
      <sheetName val="ORDER"/>
      <sheetName val="Rekap Proses"/>
      <sheetName val="STNDAR PRICE"/>
      <sheetName val="Sheet2"/>
      <sheetName val="Harga Fin 1"/>
      <sheetName val="Master Harga"/>
      <sheetName val="Matrix"/>
      <sheetName val="Quick Count"/>
      <sheetName val="Harga Fin"/>
      <sheetName val="TARGET"/>
      <sheetName val="Re"/>
      <sheetName val="Sheet1"/>
      <sheetName val="Sheet1 (2)"/>
      <sheetName val="List Price &amp; SMV (2)"/>
      <sheetName val="W7wvn"/>
      <sheetName val="S7wvn"/>
      <sheetName val="S7Knt"/>
      <sheetName val="S7Knt10-16"/>
      <sheetName val="MS WVN"/>
      <sheetName val="MS KNT"/>
      <sheetName val="MP Wvn"/>
      <sheetName val="MP Knt"/>
      <sheetName val="s7wvn dress"/>
      <sheetName val="S7wvn10-16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Q26"/>
  <sheetViews>
    <sheetView zoomScale="80" zoomScaleNormal="80" workbookViewId="0">
      <selection activeCell="G1" sqref="G1:J1048576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9.5703125" hidden="1" customWidth="1"/>
  </cols>
  <sheetData>
    <row r="2" spans="2:15" ht="19.5" thickBot="1">
      <c r="C2" s="1" t="s">
        <v>817</v>
      </c>
    </row>
    <row r="3" spans="2:15" ht="15.75">
      <c r="B3" s="439" t="s">
        <v>6</v>
      </c>
      <c r="C3" s="456" t="s">
        <v>7</v>
      </c>
      <c r="D3" s="457" t="s">
        <v>806</v>
      </c>
      <c r="E3" s="444" t="s">
        <v>807</v>
      </c>
      <c r="F3" s="454" t="s">
        <v>818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819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419">
        <f>(3610*1.5)+30</f>
        <v>5445</v>
      </c>
      <c r="G4" s="469">
        <v>810</v>
      </c>
      <c r="H4" s="419">
        <v>970</v>
      </c>
      <c r="I4" s="419">
        <v>1460</v>
      </c>
      <c r="J4" s="419">
        <v>400</v>
      </c>
      <c r="K4" s="466">
        <f t="shared" ref="K4:K21" si="0">G4+H4+I4+J4</f>
        <v>3640</v>
      </c>
      <c r="L4" s="467">
        <f t="shared" ref="L4:L21" si="1">IFERROR(K4/E4,0)</f>
        <v>1</v>
      </c>
      <c r="M4" s="459">
        <v>5445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19">
        <v>1232</v>
      </c>
      <c r="F5" s="419">
        <f>E5*N5</f>
        <v>1848</v>
      </c>
      <c r="G5" s="468">
        <v>670</v>
      </c>
      <c r="H5" s="419">
        <v>330</v>
      </c>
      <c r="I5" s="419">
        <v>280</v>
      </c>
      <c r="J5" s="419">
        <v>8</v>
      </c>
      <c r="K5" s="466">
        <f t="shared" si="0"/>
        <v>1288</v>
      </c>
      <c r="L5" s="467">
        <f t="shared" si="1"/>
        <v>1.0454545454545454</v>
      </c>
      <c r="M5" s="459">
        <v>1932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7762</v>
      </c>
      <c r="E6" s="419">
        <v>6392</v>
      </c>
      <c r="F6" s="419">
        <f t="shared" ref="F6:F10" si="3">E6*N6</f>
        <v>3835.2</v>
      </c>
      <c r="G6" s="468">
        <v>2732</v>
      </c>
      <c r="H6" s="419">
        <v>3142</v>
      </c>
      <c r="I6" s="419">
        <v>457</v>
      </c>
      <c r="J6" s="419">
        <v>61</v>
      </c>
      <c r="K6" s="466">
        <f t="shared" si="0"/>
        <v>6392</v>
      </c>
      <c r="L6" s="467">
        <f t="shared" si="1"/>
        <v>1</v>
      </c>
      <c r="M6" s="459">
        <v>3835.2</v>
      </c>
      <c r="N6">
        <v>0.6</v>
      </c>
      <c r="O6" s="70"/>
    </row>
    <row r="7" spans="2:15" ht="15.6" customHeight="1">
      <c r="B7" s="452">
        <f t="shared" si="2"/>
        <v>4</v>
      </c>
      <c r="C7" s="434" t="s">
        <v>9</v>
      </c>
      <c r="D7" s="440">
        <v>8356</v>
      </c>
      <c r="E7" s="419">
        <v>2606</v>
      </c>
      <c r="F7" s="419">
        <f t="shared" si="3"/>
        <v>1954.5</v>
      </c>
      <c r="G7" s="468">
        <v>1060</v>
      </c>
      <c r="H7" s="419">
        <v>1538</v>
      </c>
      <c r="I7" s="419">
        <v>0</v>
      </c>
      <c r="J7" s="419">
        <v>30</v>
      </c>
      <c r="K7" s="466">
        <f>G7+H7+I7+J7</f>
        <v>2628</v>
      </c>
      <c r="L7" s="467">
        <f t="shared" si="1"/>
        <v>1.0084420567920185</v>
      </c>
      <c r="M7" s="459">
        <v>1971</v>
      </c>
      <c r="N7">
        <v>0.75</v>
      </c>
      <c r="O7" s="70"/>
    </row>
    <row r="8" spans="2:15" ht="15.6" customHeight="1">
      <c r="B8" s="452">
        <f t="shared" si="2"/>
        <v>5</v>
      </c>
      <c r="C8" s="434" t="s">
        <v>10</v>
      </c>
      <c r="D8" s="440">
        <v>6212</v>
      </c>
      <c r="E8" s="419">
        <v>2278</v>
      </c>
      <c r="F8" s="419">
        <f t="shared" si="3"/>
        <v>3417</v>
      </c>
      <c r="G8" s="468">
        <v>84</v>
      </c>
      <c r="H8" s="419">
        <v>706</v>
      </c>
      <c r="I8" s="419">
        <v>658</v>
      </c>
      <c r="J8" s="419">
        <v>830</v>
      </c>
      <c r="K8" s="466">
        <f t="shared" si="0"/>
        <v>2278</v>
      </c>
      <c r="L8" s="467">
        <f t="shared" si="1"/>
        <v>1</v>
      </c>
      <c r="M8" s="459">
        <v>3417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10444</v>
      </c>
      <c r="E9" s="419">
        <v>13918</v>
      </c>
      <c r="F9" s="419">
        <f>(10918*0.4)+3000</f>
        <v>7367.2</v>
      </c>
      <c r="G9" s="468">
        <v>2076</v>
      </c>
      <c r="H9" s="419">
        <v>5561</v>
      </c>
      <c r="I9" s="419">
        <v>3600</v>
      </c>
      <c r="J9" s="419">
        <v>2677</v>
      </c>
      <c r="K9" s="466">
        <f t="shared" si="0"/>
        <v>13914</v>
      </c>
      <c r="L9" s="467">
        <f t="shared" si="1"/>
        <v>0.99971260238540016</v>
      </c>
      <c r="M9" s="459">
        <v>8476.2000000000007</v>
      </c>
      <c r="N9">
        <v>0.4</v>
      </c>
      <c r="O9" s="70"/>
    </row>
    <row r="10" spans="2:15" ht="15.6" customHeight="1">
      <c r="B10" s="452">
        <f t="shared" si="2"/>
        <v>7</v>
      </c>
      <c r="C10" s="434" t="s">
        <v>12</v>
      </c>
      <c r="D10" s="440">
        <v>4302</v>
      </c>
      <c r="E10" s="419">
        <v>4638</v>
      </c>
      <c r="F10" s="419">
        <f t="shared" si="3"/>
        <v>6957</v>
      </c>
      <c r="G10" s="468">
        <v>540</v>
      </c>
      <c r="H10" s="419">
        <v>1037</v>
      </c>
      <c r="I10" s="419">
        <v>1144</v>
      </c>
      <c r="J10" s="419">
        <v>1935</v>
      </c>
      <c r="K10" s="466">
        <f t="shared" si="0"/>
        <v>4656</v>
      </c>
      <c r="L10" s="467">
        <f t="shared" si="1"/>
        <v>1.0038809831824063</v>
      </c>
      <c r="M10" s="459">
        <v>6984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19"/>
      <c r="F11" s="419">
        <v>0</v>
      </c>
      <c r="G11" s="468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/>
      <c r="E12" s="419"/>
      <c r="F12" s="419">
        <v>0</v>
      </c>
      <c r="G12" s="468">
        <v>0</v>
      </c>
      <c r="H12" s="419">
        <v>0</v>
      </c>
      <c r="I12" s="419">
        <v>0</v>
      </c>
      <c r="J12" s="419">
        <v>0</v>
      </c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40">
        <v>20193</v>
      </c>
      <c r="E13" s="419">
        <v>10314</v>
      </c>
      <c r="F13" s="419">
        <f>E13*N13</f>
        <v>15471</v>
      </c>
      <c r="G13" s="468">
        <v>1937</v>
      </c>
      <c r="H13" s="419">
        <v>2996</v>
      </c>
      <c r="I13" s="419">
        <v>2728</v>
      </c>
      <c r="J13" s="419">
        <f>1185+4</f>
        <v>1189</v>
      </c>
      <c r="K13" s="466">
        <f t="shared" si="0"/>
        <v>8850</v>
      </c>
      <c r="L13" s="467">
        <f t="shared" si="1"/>
        <v>0.85805700988947065</v>
      </c>
      <c r="M13" s="459">
        <v>13265</v>
      </c>
      <c r="N13">
        <v>1.5</v>
      </c>
      <c r="O13" s="70">
        <f>K13*N13</f>
        <v>13275</v>
      </c>
    </row>
    <row r="14" spans="2:15" ht="15.6" customHeight="1">
      <c r="B14" s="452">
        <f t="shared" si="2"/>
        <v>11</v>
      </c>
      <c r="C14" s="434" t="s">
        <v>149</v>
      </c>
      <c r="D14" s="440">
        <v>1000</v>
      </c>
      <c r="E14" s="419">
        <v>1507</v>
      </c>
      <c r="F14" s="419">
        <f>E14*N14</f>
        <v>2260.5</v>
      </c>
      <c r="G14" s="468">
        <v>366</v>
      </c>
      <c r="H14" s="419">
        <v>468</v>
      </c>
      <c r="I14" s="419">
        <v>553</v>
      </c>
      <c r="J14" s="419">
        <v>79</v>
      </c>
      <c r="K14" s="466">
        <f t="shared" si="0"/>
        <v>1466</v>
      </c>
      <c r="L14" s="467">
        <f t="shared" si="1"/>
        <v>0.97279362972793626</v>
      </c>
      <c r="M14" s="459">
        <v>2199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440</v>
      </c>
      <c r="E15" s="419"/>
      <c r="F15" s="419">
        <v>0</v>
      </c>
      <c r="G15" s="468">
        <v>902</v>
      </c>
      <c r="H15" s="419">
        <v>110</v>
      </c>
      <c r="I15" s="419">
        <v>68</v>
      </c>
      <c r="J15" s="419">
        <v>428</v>
      </c>
      <c r="K15" s="466">
        <f t="shared" si="0"/>
        <v>1508</v>
      </c>
      <c r="L15" s="467">
        <f t="shared" si="1"/>
        <v>0</v>
      </c>
      <c r="M15" s="459">
        <v>1508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99</v>
      </c>
      <c r="E16" s="419">
        <v>145</v>
      </c>
      <c r="F16" s="419">
        <f>(30*30)+115</f>
        <v>1015</v>
      </c>
      <c r="G16" s="468">
        <v>20</v>
      </c>
      <c r="H16" s="419">
        <v>50</v>
      </c>
      <c r="I16" s="419">
        <v>75</v>
      </c>
      <c r="J16" s="419">
        <v>0</v>
      </c>
      <c r="K16" s="466">
        <f t="shared" si="0"/>
        <v>145</v>
      </c>
      <c r="L16" s="467">
        <f t="shared" si="1"/>
        <v>1</v>
      </c>
      <c r="M16" s="470">
        <v>1015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570</v>
      </c>
      <c r="E17" s="419">
        <v>265</v>
      </c>
      <c r="F17" s="419">
        <f>E17*N17</f>
        <v>1060</v>
      </c>
      <c r="G17" s="468">
        <v>193</v>
      </c>
      <c r="H17" s="419">
        <v>212</v>
      </c>
      <c r="I17" s="419">
        <v>421</v>
      </c>
      <c r="J17" s="419">
        <v>0</v>
      </c>
      <c r="K17" s="466">
        <f t="shared" si="0"/>
        <v>826</v>
      </c>
      <c r="L17" s="467">
        <f t="shared" si="1"/>
        <v>3.1169811320754719</v>
      </c>
      <c r="M17" s="470">
        <v>3001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>
        <v>402</v>
      </c>
      <c r="E18" s="419"/>
      <c r="F18" s="419"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59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336</v>
      </c>
      <c r="E19" s="419"/>
      <c r="F19" s="419"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>
        <v>0</v>
      </c>
      <c r="F21" s="419">
        <v>0</v>
      </c>
      <c r="G21" s="419"/>
      <c r="H21" s="419">
        <v>3078</v>
      </c>
      <c r="I21" s="419"/>
      <c r="J21" s="419">
        <f>3312+38</f>
        <v>3350</v>
      </c>
      <c r="K21" s="466">
        <f t="shared" si="0"/>
        <v>6428</v>
      </c>
      <c r="L21" s="467">
        <f t="shared" si="1"/>
        <v>0</v>
      </c>
      <c r="M21" s="459">
        <v>6428</v>
      </c>
      <c r="N21">
        <v>1</v>
      </c>
    </row>
    <row r="22" spans="2:17" ht="15.75">
      <c r="B22" s="450"/>
      <c r="C22" s="429" t="s">
        <v>25</v>
      </c>
      <c r="D22" s="662">
        <f t="shared" ref="D22:F22" si="4">SUM(D4:D21)</f>
        <v>64842</v>
      </c>
      <c r="E22" s="663">
        <f t="shared" si="4"/>
        <v>46935</v>
      </c>
      <c r="F22" s="663">
        <f t="shared" si="4"/>
        <v>50630.400000000001</v>
      </c>
      <c r="G22" s="430">
        <f t="shared" ref="G22:J22" si="5">SUM(G4:G20)</f>
        <v>11390</v>
      </c>
      <c r="H22" s="430">
        <f t="shared" si="5"/>
        <v>17120</v>
      </c>
      <c r="I22" s="430">
        <f t="shared" si="5"/>
        <v>11444</v>
      </c>
      <c r="J22" s="430">
        <f t="shared" si="5"/>
        <v>7637</v>
      </c>
      <c r="K22" s="436">
        <f>SUM(K3:K20)</f>
        <v>47591</v>
      </c>
      <c r="L22" s="437">
        <f>K22/E22</f>
        <v>1.0139767763928837</v>
      </c>
      <c r="M22" s="438">
        <f>SUM(M4:M20)</f>
        <v>53048.4</v>
      </c>
      <c r="O22" s="70"/>
    </row>
    <row r="23" spans="2:17" ht="15.75">
      <c r="B23" s="450"/>
      <c r="C23" s="442" t="s">
        <v>26</v>
      </c>
      <c r="D23" s="662"/>
      <c r="E23" s="663"/>
      <c r="F23" s="663"/>
      <c r="G23" s="430">
        <f>SUM(G4:G21)</f>
        <v>11390</v>
      </c>
      <c r="H23" s="430">
        <f>SUM(H4:H21)</f>
        <v>20198</v>
      </c>
      <c r="I23" s="430">
        <f>SUM(I4:I21)</f>
        <v>11444</v>
      </c>
      <c r="J23" s="430">
        <f>SUM(J4:J21)</f>
        <v>10987</v>
      </c>
      <c r="K23" s="436">
        <f>SUM(K4:K21)</f>
        <v>54019</v>
      </c>
      <c r="L23" s="446">
        <f>K23/E22</f>
        <v>1.1509321401938852</v>
      </c>
      <c r="M23" s="438">
        <f>SUM(M4:M21)</f>
        <v>59476.4</v>
      </c>
      <c r="O23" s="71"/>
    </row>
    <row r="24" spans="2:17" ht="14.45" customHeight="1">
      <c r="B24" s="433"/>
      <c r="C24" s="434" t="s">
        <v>33</v>
      </c>
      <c r="D24" s="664"/>
      <c r="E24" s="431">
        <v>18</v>
      </c>
      <c r="F24" s="431">
        <v>18</v>
      </c>
      <c r="G24" s="431">
        <v>5</v>
      </c>
      <c r="H24" s="431">
        <v>6</v>
      </c>
      <c r="I24" s="431">
        <v>5</v>
      </c>
      <c r="J24" s="431">
        <v>4</v>
      </c>
      <c r="K24" s="431">
        <f>G24+H24+I24+J24</f>
        <v>20</v>
      </c>
      <c r="L24" s="435"/>
      <c r="M24" s="447">
        <f>K24</f>
        <v>20</v>
      </c>
      <c r="Q24" s="107"/>
    </row>
    <row r="25" spans="2:17" ht="14.45" customHeight="1">
      <c r="B25" s="433"/>
      <c r="C25" s="458" t="s">
        <v>526</v>
      </c>
      <c r="D25" s="665"/>
      <c r="E25" s="667">
        <f>E22/E24</f>
        <v>2607.5</v>
      </c>
      <c r="F25" s="667">
        <f>F22/F24</f>
        <v>2812.8</v>
      </c>
      <c r="G25" s="424">
        <f t="shared" ref="G25:K25" si="6">G22/G24</f>
        <v>2278</v>
      </c>
      <c r="H25" s="424">
        <f t="shared" si="6"/>
        <v>2853.3333333333335</v>
      </c>
      <c r="I25" s="424">
        <f t="shared" si="6"/>
        <v>2288.8000000000002</v>
      </c>
      <c r="J25" s="424">
        <f t="shared" si="6"/>
        <v>1909.25</v>
      </c>
      <c r="K25" s="431">
        <f t="shared" si="6"/>
        <v>2379.5500000000002</v>
      </c>
      <c r="L25" s="435"/>
      <c r="M25" s="448">
        <f>M22/M24</f>
        <v>2652.42</v>
      </c>
      <c r="O25" s="71"/>
    </row>
    <row r="26" spans="2:17" ht="15.75" thickBot="1">
      <c r="B26" s="449"/>
      <c r="C26" s="432" t="s">
        <v>527</v>
      </c>
      <c r="D26" s="666"/>
      <c r="E26" s="668"/>
      <c r="F26" s="668"/>
      <c r="G26" s="441">
        <f>G23/G24</f>
        <v>2278</v>
      </c>
      <c r="H26" s="441">
        <f t="shared" ref="H26:J26" si="7">H23/H24</f>
        <v>3366.3333333333335</v>
      </c>
      <c r="I26" s="441">
        <f t="shared" si="7"/>
        <v>2288.8000000000002</v>
      </c>
      <c r="J26" s="441">
        <f t="shared" si="7"/>
        <v>2746.75</v>
      </c>
      <c r="K26" s="441">
        <f>K23/K24</f>
        <v>2700.95</v>
      </c>
      <c r="L26" s="432"/>
      <c r="M26" s="443">
        <f>M23/M24</f>
        <v>2973.82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34"/>
  <sheetViews>
    <sheetView zoomScale="90" zoomScaleNormal="9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C13" sqref="C13"/>
    </sheetView>
  </sheetViews>
  <sheetFormatPr defaultRowHeight="15"/>
  <cols>
    <col min="2" max="2" width="37.140625" bestFit="1" customWidth="1"/>
    <col min="3" max="4" width="19" customWidth="1"/>
    <col min="5" max="5" width="25.7109375" customWidth="1"/>
    <col min="6" max="6" width="4.85546875" customWidth="1"/>
  </cols>
  <sheetData>
    <row r="1" spans="2:5">
      <c r="B1" t="s">
        <v>282</v>
      </c>
    </row>
    <row r="2" spans="2:5">
      <c r="B2" t="s">
        <v>967</v>
      </c>
    </row>
    <row r="4" spans="2:5">
      <c r="B4" t="s">
        <v>458</v>
      </c>
      <c r="C4" s="219" t="s">
        <v>977</v>
      </c>
      <c r="D4" s="219" t="s">
        <v>977</v>
      </c>
    </row>
    <row r="5" spans="2:5">
      <c r="B5" t="s">
        <v>841</v>
      </c>
      <c r="C5" s="219"/>
      <c r="D5" s="219"/>
    </row>
    <row r="6" spans="2:5">
      <c r="B6" t="s">
        <v>462</v>
      </c>
    </row>
    <row r="7" spans="2:5">
      <c r="B7" t="s">
        <v>719</v>
      </c>
    </row>
    <row r="8" spans="2:5">
      <c r="B8" s="216" t="s">
        <v>283</v>
      </c>
      <c r="C8" s="462" t="s">
        <v>1028</v>
      </c>
      <c r="D8" s="462" t="s">
        <v>1029</v>
      </c>
      <c r="E8" s="217" t="s">
        <v>67</v>
      </c>
    </row>
    <row r="9" spans="2:5">
      <c r="B9" s="216" t="s">
        <v>284</v>
      </c>
      <c r="C9" s="463" t="s">
        <v>285</v>
      </c>
      <c r="D9" s="463" t="s">
        <v>285</v>
      </c>
      <c r="E9" s="218"/>
    </row>
    <row r="10" spans="2:5">
      <c r="B10" s="216" t="s">
        <v>286</v>
      </c>
      <c r="C10" s="463"/>
      <c r="D10" s="463"/>
      <c r="E10" s="218"/>
    </row>
    <row r="11" spans="2:5">
      <c r="B11" s="68" t="s">
        <v>287</v>
      </c>
      <c r="C11" s="460"/>
      <c r="D11" s="460"/>
      <c r="E11" s="69"/>
    </row>
    <row r="12" spans="2:5">
      <c r="B12" s="68" t="s">
        <v>288</v>
      </c>
      <c r="C12" s="460"/>
      <c r="D12" s="584">
        <v>30</v>
      </c>
      <c r="E12" s="220"/>
    </row>
    <row r="13" spans="2:5">
      <c r="B13" s="68" t="s">
        <v>289</v>
      </c>
      <c r="C13" s="584">
        <v>20</v>
      </c>
      <c r="D13" s="460"/>
      <c r="E13" s="220"/>
    </row>
    <row r="14" spans="2:5">
      <c r="B14" s="68" t="s">
        <v>717</v>
      </c>
      <c r="C14" s="460"/>
      <c r="D14" s="460"/>
      <c r="E14" s="220"/>
    </row>
    <row r="15" spans="2:5">
      <c r="B15" s="68" t="s">
        <v>455</v>
      </c>
      <c r="C15" s="460"/>
      <c r="D15" s="460"/>
      <c r="E15" s="220"/>
    </row>
    <row r="16" spans="2:5">
      <c r="B16" s="458" t="s">
        <v>808</v>
      </c>
      <c r="C16" s="460"/>
      <c r="D16" s="460"/>
      <c r="E16" s="461"/>
    </row>
    <row r="17" spans="2:5">
      <c r="B17" s="458" t="s">
        <v>809</v>
      </c>
      <c r="C17" s="460"/>
      <c r="D17" s="460"/>
      <c r="E17" s="461"/>
    </row>
    <row r="18" spans="2:5">
      <c r="B18" s="68" t="s">
        <v>101</v>
      </c>
      <c r="C18" s="460"/>
      <c r="D18" s="460"/>
      <c r="E18" s="69"/>
    </row>
    <row r="19" spans="2:5">
      <c r="B19" s="68" t="s">
        <v>290</v>
      </c>
      <c r="C19" s="584">
        <v>50</v>
      </c>
      <c r="D19" s="460"/>
      <c r="E19" s="69"/>
    </row>
    <row r="20" spans="2:5">
      <c r="B20" s="68" t="s">
        <v>291</v>
      </c>
      <c r="C20" s="584">
        <v>50</v>
      </c>
      <c r="D20" s="460"/>
      <c r="E20" s="199"/>
    </row>
    <row r="21" spans="2:5">
      <c r="B21" s="68" t="s">
        <v>456</v>
      </c>
      <c r="C21" s="460"/>
      <c r="D21" s="460"/>
      <c r="E21" s="199"/>
    </row>
    <row r="22" spans="2:5">
      <c r="B22" s="68" t="s">
        <v>292</v>
      </c>
      <c r="C22" s="584">
        <v>50</v>
      </c>
      <c r="D22" s="460"/>
      <c r="E22" s="69"/>
    </row>
    <row r="23" spans="2:5">
      <c r="B23" s="68" t="s">
        <v>293</v>
      </c>
      <c r="C23" s="460"/>
      <c r="D23" s="460"/>
      <c r="E23" s="69"/>
    </row>
    <row r="24" spans="2:5">
      <c r="B24" s="68" t="s">
        <v>457</v>
      </c>
      <c r="C24" s="460"/>
      <c r="D24" s="460"/>
      <c r="E24" s="69"/>
    </row>
    <row r="25" spans="2:5">
      <c r="B25" s="68" t="s">
        <v>294</v>
      </c>
      <c r="C25" s="460"/>
      <c r="D25" s="460"/>
      <c r="E25" s="69"/>
    </row>
    <row r="26" spans="2:5">
      <c r="B26" s="68" t="s">
        <v>295</v>
      </c>
      <c r="C26" s="584">
        <v>50</v>
      </c>
      <c r="D26" s="460"/>
      <c r="E26" s="69"/>
    </row>
    <row r="28" spans="2:5">
      <c r="B28" s="69" t="s">
        <v>4</v>
      </c>
      <c r="C28" s="460">
        <f>SUM(C12:C26)</f>
        <v>220</v>
      </c>
      <c r="D28" s="460">
        <f>SUM(D12:D26)</f>
        <v>30</v>
      </c>
      <c r="E28" s="68"/>
    </row>
    <row r="30" spans="2:5">
      <c r="B30" s="399" t="s">
        <v>718</v>
      </c>
      <c r="C30" s="399"/>
      <c r="D30" s="399"/>
      <c r="E30" s="399"/>
    </row>
    <row r="31" spans="2:5">
      <c r="C31" s="2"/>
      <c r="D31" s="2"/>
      <c r="E31" s="219"/>
    </row>
    <row r="32" spans="2:5">
      <c r="C32" s="2"/>
      <c r="D32" s="2"/>
      <c r="E32" s="219"/>
    </row>
    <row r="33" spans="3:5">
      <c r="C33" s="2"/>
      <c r="D33" s="2"/>
      <c r="E33" s="219"/>
    </row>
    <row r="34" spans="3:5">
      <c r="C34" s="2"/>
      <c r="D34" s="2"/>
      <c r="E34" s="219"/>
    </row>
  </sheetData>
  <phoneticPr fontId="5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108"/>
  <sheetViews>
    <sheetView topLeftCell="A90" workbookViewId="0">
      <selection activeCell="C101" sqref="C101:C108"/>
    </sheetView>
  </sheetViews>
  <sheetFormatPr defaultColWidth="8.85546875" defaultRowHeight="15"/>
  <cols>
    <col min="1" max="1" width="8.85546875" style="5"/>
    <col min="2" max="2" width="8.85546875" style="6"/>
    <col min="3" max="3" width="25" style="5" bestFit="1" customWidth="1"/>
    <col min="4" max="4" width="12.140625" style="6" customWidth="1"/>
    <col min="5" max="5" width="11.140625" style="5" hidden="1" customWidth="1"/>
    <col min="6" max="6" width="12.7109375" style="5" customWidth="1"/>
    <col min="7" max="7" width="11.7109375" style="8" hidden="1" customWidth="1"/>
    <col min="8" max="8" width="31.42578125" style="6" bestFit="1" customWidth="1"/>
    <col min="9" max="16384" width="8.85546875" style="5"/>
  </cols>
  <sheetData>
    <row r="2" spans="2:8" ht="21">
      <c r="B2" s="714" t="s">
        <v>34</v>
      </c>
      <c r="C2" s="714"/>
      <c r="D2" s="714"/>
      <c r="E2" s="714"/>
      <c r="F2" s="714"/>
      <c r="G2" s="714"/>
    </row>
    <row r="3" spans="2:8">
      <c r="G3" s="5"/>
    </row>
    <row r="4" spans="2:8" ht="23.45" customHeight="1">
      <c r="B4" s="9" t="s">
        <v>0</v>
      </c>
      <c r="C4" s="9" t="s">
        <v>22</v>
      </c>
      <c r="D4" s="9" t="s">
        <v>23</v>
      </c>
      <c r="E4" s="10" t="s">
        <v>35</v>
      </c>
      <c r="F4" s="9" t="s">
        <v>36</v>
      </c>
      <c r="G4" s="11" t="s">
        <v>73</v>
      </c>
      <c r="H4" s="9" t="s">
        <v>67</v>
      </c>
    </row>
    <row r="5" spans="2:8" ht="15.75" hidden="1" customHeight="1">
      <c r="B5" s="710">
        <v>1</v>
      </c>
      <c r="C5" s="712" t="s">
        <v>37</v>
      </c>
      <c r="D5" s="23">
        <v>200</v>
      </c>
      <c r="E5" s="710" t="s">
        <v>38</v>
      </c>
      <c r="F5" s="710" t="s">
        <v>39</v>
      </c>
      <c r="G5" s="14"/>
      <c r="H5" s="12"/>
    </row>
    <row r="6" spans="2:8" ht="15.75" hidden="1" customHeight="1">
      <c r="B6" s="710"/>
      <c r="C6" s="712"/>
      <c r="D6" s="23">
        <v>100</v>
      </c>
      <c r="E6" s="710"/>
      <c r="F6" s="710"/>
      <c r="G6" s="14"/>
      <c r="H6" s="12"/>
    </row>
    <row r="7" spans="2:8" ht="15.75" hidden="1" customHeight="1">
      <c r="B7" s="710"/>
      <c r="C7" s="712"/>
      <c r="D7" s="23">
        <v>150</v>
      </c>
      <c r="E7" s="710"/>
      <c r="F7" s="710"/>
      <c r="G7" s="14"/>
      <c r="H7" s="12"/>
    </row>
    <row r="8" spans="2:8" ht="15.75" hidden="1" customHeight="1">
      <c r="B8" s="710"/>
      <c r="C8" s="712"/>
      <c r="D8" s="23">
        <v>100</v>
      </c>
      <c r="E8" s="710"/>
      <c r="F8" s="710"/>
      <c r="G8" s="14"/>
      <c r="H8" s="12"/>
    </row>
    <row r="9" spans="2:8" ht="15.75" hidden="1" customHeight="1">
      <c r="B9" s="710"/>
      <c r="C9" s="712"/>
      <c r="D9" s="23">
        <v>260</v>
      </c>
      <c r="E9" s="710"/>
      <c r="F9" s="710"/>
      <c r="G9" s="14"/>
      <c r="H9" s="12"/>
    </row>
    <row r="10" spans="2:8" ht="15.75" hidden="1" customHeight="1">
      <c r="B10" s="710"/>
      <c r="C10" s="712"/>
      <c r="D10" s="23">
        <v>100</v>
      </c>
      <c r="E10" s="710"/>
      <c r="F10" s="710"/>
      <c r="G10" s="14"/>
      <c r="H10" s="12"/>
    </row>
    <row r="11" spans="2:8" ht="15.75" hidden="1" customHeight="1">
      <c r="B11" s="16"/>
      <c r="C11" s="16"/>
      <c r="D11" s="16">
        <f>SUM(D5:D10)</f>
        <v>910</v>
      </c>
      <c r="E11" s="16"/>
      <c r="F11" s="15"/>
      <c r="G11" s="14"/>
      <c r="H11" s="12"/>
    </row>
    <row r="12" spans="2:8" ht="15.75" hidden="1" customHeight="1">
      <c r="B12" s="710">
        <v>2</v>
      </c>
      <c r="C12" s="711" t="s">
        <v>40</v>
      </c>
      <c r="D12" s="23">
        <v>600</v>
      </c>
      <c r="E12" s="710" t="s">
        <v>38</v>
      </c>
      <c r="F12" s="710" t="s">
        <v>41</v>
      </c>
      <c r="G12" s="14"/>
      <c r="H12" s="12"/>
    </row>
    <row r="13" spans="2:8" ht="15.75" hidden="1" customHeight="1">
      <c r="B13" s="710"/>
      <c r="C13" s="711"/>
      <c r="D13" s="23">
        <v>610</v>
      </c>
      <c r="E13" s="710"/>
      <c r="F13" s="710"/>
      <c r="G13" s="14"/>
      <c r="H13" s="12"/>
    </row>
    <row r="14" spans="2:8" ht="15.75" hidden="1" customHeight="1">
      <c r="B14" s="710"/>
      <c r="C14" s="711"/>
      <c r="D14" s="23">
        <v>500</v>
      </c>
      <c r="E14" s="710"/>
      <c r="F14" s="710"/>
      <c r="G14" s="14"/>
      <c r="H14" s="12"/>
    </row>
    <row r="15" spans="2:8" ht="15.75" hidden="1" customHeight="1">
      <c r="B15" s="710"/>
      <c r="C15" s="711"/>
      <c r="D15" s="23">
        <v>100</v>
      </c>
      <c r="E15" s="710"/>
      <c r="F15" s="710"/>
      <c r="G15" s="14"/>
      <c r="H15" s="12"/>
    </row>
    <row r="16" spans="2:8" ht="15.75" hidden="1" customHeight="1">
      <c r="B16" s="710"/>
      <c r="C16" s="711"/>
      <c r="D16" s="12"/>
      <c r="E16" s="710"/>
      <c r="F16" s="710"/>
      <c r="G16" s="14"/>
      <c r="H16" s="12"/>
    </row>
    <row r="17" spans="2:8" ht="15.75" hidden="1" customHeight="1">
      <c r="B17" s="710"/>
      <c r="C17" s="711"/>
      <c r="D17" s="23">
        <v>10</v>
      </c>
      <c r="E17" s="710"/>
      <c r="F17" s="710"/>
      <c r="G17" s="14"/>
      <c r="H17" s="12"/>
    </row>
    <row r="18" spans="2:8" ht="15.75" hidden="1" customHeight="1">
      <c r="B18" s="16"/>
      <c r="C18" s="15"/>
      <c r="D18" s="16">
        <f>SUM(D12:D17)</f>
        <v>1820</v>
      </c>
      <c r="E18" s="15"/>
      <c r="F18" s="15"/>
      <c r="G18" s="14"/>
      <c r="H18" s="12"/>
    </row>
    <row r="19" spans="2:8" ht="15.75" hidden="1" customHeight="1">
      <c r="B19" s="710">
        <v>3</v>
      </c>
      <c r="C19" s="712" t="s">
        <v>42</v>
      </c>
      <c r="D19" s="23">
        <v>200</v>
      </c>
      <c r="E19" s="710" t="s">
        <v>43</v>
      </c>
      <c r="F19" s="710" t="s">
        <v>44</v>
      </c>
      <c r="G19" s="14"/>
      <c r="H19" s="12"/>
    </row>
    <row r="20" spans="2:8" ht="15.75" hidden="1" customHeight="1">
      <c r="B20" s="710"/>
      <c r="C20" s="712"/>
      <c r="D20" s="12">
        <v>300</v>
      </c>
      <c r="E20" s="710"/>
      <c r="F20" s="710"/>
      <c r="G20" s="14"/>
      <c r="H20" s="12"/>
    </row>
    <row r="21" spans="2:8" ht="15.75" hidden="1" customHeight="1">
      <c r="B21" s="710"/>
      <c r="C21" s="712"/>
      <c r="D21" s="23">
        <v>400</v>
      </c>
      <c r="E21" s="710"/>
      <c r="F21" s="710"/>
      <c r="G21" s="14"/>
      <c r="H21" s="12"/>
    </row>
    <row r="22" spans="2:8" ht="15.75" hidden="1" customHeight="1">
      <c r="B22" s="710"/>
      <c r="C22" s="712"/>
      <c r="D22" s="12"/>
      <c r="E22" s="710"/>
      <c r="F22" s="710"/>
      <c r="G22" s="14"/>
      <c r="H22" s="12"/>
    </row>
    <row r="23" spans="2:8" ht="15.75" hidden="1" customHeight="1">
      <c r="B23" s="710"/>
      <c r="C23" s="712"/>
      <c r="D23" s="12"/>
      <c r="E23" s="710"/>
      <c r="F23" s="710"/>
      <c r="G23" s="14"/>
      <c r="H23" s="12"/>
    </row>
    <row r="24" spans="2:8" ht="15.75" hidden="1" customHeight="1">
      <c r="B24" s="710"/>
      <c r="C24" s="712"/>
      <c r="D24" s="12">
        <v>10</v>
      </c>
      <c r="E24" s="710"/>
      <c r="F24" s="710"/>
      <c r="G24" s="14"/>
      <c r="H24" s="12"/>
    </row>
    <row r="25" spans="2:8" ht="15.75" hidden="1" customHeight="1">
      <c r="B25" s="16"/>
      <c r="C25" s="15"/>
      <c r="D25" s="16">
        <f>SUM(D19:D24)</f>
        <v>910</v>
      </c>
      <c r="E25" s="15"/>
      <c r="F25" s="15"/>
      <c r="G25" s="14"/>
      <c r="H25" s="12"/>
    </row>
    <row r="26" spans="2:8" ht="15.75" hidden="1" customHeight="1">
      <c r="B26" s="710">
        <v>4</v>
      </c>
      <c r="C26" s="712" t="s">
        <v>45</v>
      </c>
      <c r="D26" s="12">
        <v>210</v>
      </c>
      <c r="E26" s="710" t="s">
        <v>43</v>
      </c>
      <c r="F26" s="713">
        <v>45232</v>
      </c>
      <c r="G26" s="17"/>
      <c r="H26" s="12"/>
    </row>
    <row r="27" spans="2:8" ht="15.75" hidden="1" customHeight="1">
      <c r="B27" s="710"/>
      <c r="C27" s="712"/>
      <c r="D27" s="12">
        <v>100</v>
      </c>
      <c r="E27" s="710"/>
      <c r="F27" s="710"/>
      <c r="G27" s="14"/>
      <c r="H27" s="12"/>
    </row>
    <row r="28" spans="2:8" ht="15.75" hidden="1" customHeight="1">
      <c r="B28" s="710"/>
      <c r="C28" s="712"/>
      <c r="D28" s="12">
        <v>100</v>
      </c>
      <c r="E28" s="710"/>
      <c r="F28" s="710"/>
      <c r="G28" s="14"/>
      <c r="H28" s="12"/>
    </row>
    <row r="29" spans="2:8" ht="15.75" hidden="1" customHeight="1">
      <c r="B29" s="710"/>
      <c r="C29" s="712"/>
      <c r="D29" s="12"/>
      <c r="E29" s="710"/>
      <c r="F29" s="710"/>
      <c r="G29" s="14"/>
      <c r="H29" s="12"/>
    </row>
    <row r="30" spans="2:8" ht="15.75" hidden="1" customHeight="1">
      <c r="B30" s="710"/>
      <c r="C30" s="712"/>
      <c r="D30" s="12">
        <v>500</v>
      </c>
      <c r="E30" s="710"/>
      <c r="F30" s="710"/>
      <c r="G30" s="14"/>
      <c r="H30" s="12"/>
    </row>
    <row r="31" spans="2:8" ht="15.75" hidden="1" customHeight="1">
      <c r="B31" s="710"/>
      <c r="C31" s="712"/>
      <c r="D31" s="12"/>
      <c r="E31" s="710"/>
      <c r="F31" s="710"/>
      <c r="G31" s="14"/>
      <c r="H31" s="12"/>
    </row>
    <row r="32" spans="2:8" ht="15.75" hidden="1" customHeight="1">
      <c r="B32" s="16"/>
      <c r="C32" s="15"/>
      <c r="D32" s="16">
        <f>SUM(D26:D31)</f>
        <v>910</v>
      </c>
      <c r="E32" s="15"/>
      <c r="F32" s="15"/>
      <c r="G32" s="14"/>
      <c r="H32" s="12"/>
    </row>
    <row r="33" spans="2:8" ht="15.75" hidden="1" customHeight="1">
      <c r="B33" s="710">
        <v>5</v>
      </c>
      <c r="C33" s="712" t="s">
        <v>46</v>
      </c>
      <c r="D33" s="12">
        <v>260</v>
      </c>
      <c r="E33" s="710" t="s">
        <v>47</v>
      </c>
      <c r="F33" s="713">
        <v>45232</v>
      </c>
      <c r="G33" s="17"/>
      <c r="H33" s="12"/>
    </row>
    <row r="34" spans="2:8" ht="15.75" hidden="1" customHeight="1">
      <c r="B34" s="710"/>
      <c r="C34" s="712"/>
      <c r="D34" s="12">
        <v>100</v>
      </c>
      <c r="E34" s="710"/>
      <c r="F34" s="710"/>
      <c r="G34" s="17"/>
      <c r="H34" s="12"/>
    </row>
    <row r="35" spans="2:8" ht="15.75" hidden="1" customHeight="1">
      <c r="B35" s="710"/>
      <c r="C35" s="712"/>
      <c r="D35" s="12">
        <v>100</v>
      </c>
      <c r="E35" s="710"/>
      <c r="F35" s="710"/>
      <c r="G35" s="17"/>
      <c r="H35" s="12"/>
    </row>
    <row r="36" spans="2:8" ht="15.75" hidden="1" customHeight="1">
      <c r="B36" s="710"/>
      <c r="C36" s="712"/>
      <c r="D36" s="12">
        <v>150</v>
      </c>
      <c r="E36" s="710"/>
      <c r="F36" s="710"/>
      <c r="G36" s="17"/>
      <c r="H36" s="12"/>
    </row>
    <row r="37" spans="2:8" ht="15.75" hidden="1" customHeight="1">
      <c r="B37" s="710"/>
      <c r="C37" s="712"/>
      <c r="D37" s="12">
        <v>200</v>
      </c>
      <c r="E37" s="710"/>
      <c r="F37" s="710"/>
      <c r="G37" s="17"/>
      <c r="H37" s="12"/>
    </row>
    <row r="38" spans="2:8" ht="15.75" hidden="1" customHeight="1">
      <c r="B38" s="710"/>
      <c r="C38" s="712"/>
      <c r="D38" s="12">
        <v>100</v>
      </c>
      <c r="E38" s="710"/>
      <c r="F38" s="710"/>
      <c r="G38" s="17"/>
      <c r="H38" s="12"/>
    </row>
    <row r="39" spans="2:8" ht="15.75" hidden="1" customHeight="1">
      <c r="B39" s="16"/>
      <c r="C39" s="15"/>
      <c r="D39" s="16">
        <f>SUM(D33:D38)</f>
        <v>910</v>
      </c>
      <c r="E39" s="15"/>
      <c r="F39" s="15"/>
      <c r="G39" s="14"/>
      <c r="H39" s="12"/>
    </row>
    <row r="40" spans="2:8" ht="15.75" hidden="1" customHeight="1">
      <c r="B40" s="710">
        <v>6</v>
      </c>
      <c r="C40" s="712" t="s">
        <v>48</v>
      </c>
      <c r="D40" s="23">
        <v>150</v>
      </c>
      <c r="E40" s="710" t="s">
        <v>47</v>
      </c>
      <c r="F40" s="713">
        <v>45237</v>
      </c>
      <c r="G40" s="17"/>
      <c r="H40" s="12"/>
    </row>
    <row r="41" spans="2:8" ht="15.75" hidden="1" customHeight="1">
      <c r="B41" s="710"/>
      <c r="C41" s="712"/>
      <c r="D41" s="12">
        <v>300</v>
      </c>
      <c r="E41" s="710"/>
      <c r="F41" s="710"/>
      <c r="G41" s="17"/>
      <c r="H41" s="12"/>
    </row>
    <row r="42" spans="2:8" ht="15.75" hidden="1" customHeight="1">
      <c r="B42" s="710"/>
      <c r="C42" s="712"/>
      <c r="D42" s="23">
        <v>200</v>
      </c>
      <c r="E42" s="710"/>
      <c r="F42" s="710"/>
      <c r="G42" s="17"/>
      <c r="H42" s="12"/>
    </row>
    <row r="43" spans="2:8" ht="15.75" hidden="1" customHeight="1">
      <c r="B43" s="710"/>
      <c r="C43" s="712"/>
      <c r="D43" s="12">
        <v>250</v>
      </c>
      <c r="E43" s="710"/>
      <c r="F43" s="710"/>
      <c r="G43" s="17"/>
      <c r="H43" s="12"/>
    </row>
    <row r="44" spans="2:8" ht="15.75" hidden="1" customHeight="1">
      <c r="B44" s="710"/>
      <c r="C44" s="712"/>
      <c r="D44" s="12"/>
      <c r="E44" s="710"/>
      <c r="F44" s="710"/>
      <c r="G44" s="17"/>
      <c r="H44" s="12"/>
    </row>
    <row r="45" spans="2:8" ht="15.75" hidden="1" customHeight="1">
      <c r="B45" s="710"/>
      <c r="C45" s="712"/>
      <c r="D45" s="12">
        <v>10</v>
      </c>
      <c r="E45" s="710"/>
      <c r="F45" s="710"/>
      <c r="G45" s="17"/>
      <c r="H45" s="12"/>
    </row>
    <row r="46" spans="2:8" ht="15.75" hidden="1" customHeight="1">
      <c r="B46" s="16"/>
      <c r="C46" s="15"/>
      <c r="D46" s="16">
        <f>SUM(D40:D45)</f>
        <v>910</v>
      </c>
      <c r="E46" s="15"/>
      <c r="F46" s="15"/>
      <c r="G46" s="14"/>
      <c r="H46" s="12"/>
    </row>
    <row r="47" spans="2:8" ht="15.75" hidden="1" customHeight="1">
      <c r="B47" s="710">
        <v>7</v>
      </c>
      <c r="C47" s="711" t="s">
        <v>49</v>
      </c>
      <c r="D47" s="23">
        <v>500</v>
      </c>
      <c r="E47" s="713">
        <v>45243</v>
      </c>
      <c r="F47" s="713">
        <v>45245</v>
      </c>
      <c r="G47" s="17"/>
      <c r="H47" s="12"/>
    </row>
    <row r="48" spans="2:8" ht="15.75" hidden="1" customHeight="1">
      <c r="B48" s="710"/>
      <c r="C48" s="711"/>
      <c r="D48" s="12">
        <v>700</v>
      </c>
      <c r="E48" s="710"/>
      <c r="F48" s="710"/>
      <c r="G48" s="17"/>
      <c r="H48" s="12"/>
    </row>
    <row r="49" spans="2:8" ht="15.75" hidden="1" customHeight="1">
      <c r="B49" s="710"/>
      <c r="C49" s="711"/>
      <c r="D49" s="23">
        <v>600</v>
      </c>
      <c r="E49" s="710"/>
      <c r="F49" s="710"/>
      <c r="G49" s="17"/>
      <c r="H49" s="12"/>
    </row>
    <row r="50" spans="2:8" ht="15.75" hidden="1" customHeight="1">
      <c r="B50" s="710"/>
      <c r="C50" s="711"/>
      <c r="D50" s="12"/>
      <c r="E50" s="710"/>
      <c r="F50" s="710"/>
      <c r="G50" s="17"/>
      <c r="H50" s="12"/>
    </row>
    <row r="51" spans="2:8" ht="15.75" hidden="1" customHeight="1">
      <c r="B51" s="710"/>
      <c r="C51" s="711"/>
      <c r="D51" s="12"/>
      <c r="E51" s="710"/>
      <c r="F51" s="710"/>
      <c r="G51" s="17"/>
      <c r="H51" s="12"/>
    </row>
    <row r="52" spans="2:8" ht="15.75" hidden="1" customHeight="1">
      <c r="B52" s="710"/>
      <c r="C52" s="711"/>
      <c r="D52" s="12">
        <v>20</v>
      </c>
      <c r="E52" s="710"/>
      <c r="F52" s="710"/>
      <c r="G52" s="17"/>
      <c r="H52" s="12"/>
    </row>
    <row r="53" spans="2:8" ht="15.75" hidden="1" customHeight="1">
      <c r="B53" s="16"/>
      <c r="C53" s="15"/>
      <c r="D53" s="16">
        <f>SUM(D47:D52)</f>
        <v>1820</v>
      </c>
      <c r="E53" s="15"/>
      <c r="F53" s="15"/>
      <c r="G53" s="14"/>
      <c r="H53" s="12"/>
    </row>
    <row r="54" spans="2:8" ht="15.75" hidden="1" customHeight="1">
      <c r="B54" s="710">
        <v>8</v>
      </c>
      <c r="C54" s="711" t="s">
        <v>50</v>
      </c>
      <c r="D54" s="12">
        <v>150</v>
      </c>
      <c r="E54" s="713">
        <v>45257</v>
      </c>
      <c r="F54" s="713">
        <v>45257</v>
      </c>
      <c r="G54" s="17"/>
      <c r="H54" s="12"/>
    </row>
    <row r="55" spans="2:8" ht="15.75" hidden="1" customHeight="1">
      <c r="B55" s="710"/>
      <c r="C55" s="711"/>
      <c r="D55" s="12">
        <v>300</v>
      </c>
      <c r="E55" s="710"/>
      <c r="F55" s="713"/>
      <c r="G55" s="17"/>
      <c r="H55" s="12"/>
    </row>
    <row r="56" spans="2:8" ht="15.75" hidden="1" customHeight="1">
      <c r="B56" s="710"/>
      <c r="C56" s="711"/>
      <c r="D56" s="12">
        <v>200</v>
      </c>
      <c r="E56" s="710"/>
      <c r="F56" s="713"/>
      <c r="G56" s="17"/>
      <c r="H56" s="12"/>
    </row>
    <row r="57" spans="2:8" ht="15.75" hidden="1" customHeight="1">
      <c r="B57" s="710"/>
      <c r="C57" s="711"/>
      <c r="D57" s="12">
        <v>250</v>
      </c>
      <c r="E57" s="710"/>
      <c r="F57" s="713"/>
      <c r="G57" s="17"/>
      <c r="H57" s="12"/>
    </row>
    <row r="58" spans="2:8" ht="15.75" hidden="1" customHeight="1">
      <c r="B58" s="710"/>
      <c r="C58" s="711"/>
      <c r="D58" s="12"/>
      <c r="E58" s="710"/>
      <c r="F58" s="713"/>
      <c r="G58" s="17"/>
      <c r="H58" s="12"/>
    </row>
    <row r="59" spans="2:8" ht="15.75" hidden="1" customHeight="1">
      <c r="B59" s="710"/>
      <c r="C59" s="711"/>
      <c r="D59" s="12">
        <v>10</v>
      </c>
      <c r="E59" s="710"/>
      <c r="F59" s="713"/>
      <c r="G59" s="17"/>
      <c r="H59" s="12"/>
    </row>
    <row r="60" spans="2:8" ht="15.75" hidden="1" customHeight="1">
      <c r="B60" s="16"/>
      <c r="C60" s="15"/>
      <c r="D60" s="16">
        <f>SUM(D54:D59)</f>
        <v>910</v>
      </c>
      <c r="E60" s="15"/>
      <c r="F60" s="15"/>
      <c r="G60" s="17"/>
      <c r="H60" s="12"/>
    </row>
    <row r="61" spans="2:8" ht="15.75" hidden="1" customHeight="1">
      <c r="B61" s="710">
        <v>9</v>
      </c>
      <c r="C61" s="712" t="s">
        <v>51</v>
      </c>
      <c r="D61" s="12">
        <v>260</v>
      </c>
      <c r="E61" s="713">
        <v>45257</v>
      </c>
      <c r="F61" s="713" t="s">
        <v>52</v>
      </c>
      <c r="G61" s="17"/>
      <c r="H61" s="12"/>
    </row>
    <row r="62" spans="2:8" ht="15.75" hidden="1" customHeight="1">
      <c r="B62" s="710"/>
      <c r="C62" s="712"/>
      <c r="D62" s="12">
        <v>150</v>
      </c>
      <c r="E62" s="710"/>
      <c r="F62" s="710"/>
      <c r="G62" s="17"/>
      <c r="H62" s="12"/>
    </row>
    <row r="63" spans="2:8" ht="15.75" hidden="1" customHeight="1">
      <c r="B63" s="710"/>
      <c r="C63" s="712"/>
      <c r="D63" s="12">
        <v>100</v>
      </c>
      <c r="E63" s="710"/>
      <c r="F63" s="710"/>
      <c r="G63" s="17"/>
      <c r="H63" s="12"/>
    </row>
    <row r="64" spans="2:8" ht="15.75" hidden="1" customHeight="1">
      <c r="B64" s="710"/>
      <c r="C64" s="712"/>
      <c r="D64" s="12"/>
      <c r="E64" s="710"/>
      <c r="F64" s="710"/>
      <c r="G64" s="17"/>
      <c r="H64" s="12"/>
    </row>
    <row r="65" spans="2:8" ht="15.75" hidden="1" customHeight="1">
      <c r="B65" s="710"/>
      <c r="C65" s="712"/>
      <c r="D65" s="12">
        <v>300</v>
      </c>
      <c r="E65" s="710"/>
      <c r="F65" s="710"/>
      <c r="G65" s="17"/>
      <c r="H65" s="12"/>
    </row>
    <row r="66" spans="2:8" ht="15.75" hidden="1" customHeight="1">
      <c r="B66" s="710"/>
      <c r="C66" s="712"/>
      <c r="D66" s="12">
        <v>100</v>
      </c>
      <c r="E66" s="710"/>
      <c r="F66" s="710"/>
      <c r="G66" s="17"/>
      <c r="H66" s="12"/>
    </row>
    <row r="67" spans="2:8" ht="15.75" hidden="1" customHeight="1">
      <c r="B67" s="16"/>
      <c r="C67" s="15"/>
      <c r="D67" s="16">
        <f>SUM(D61:D66)</f>
        <v>910</v>
      </c>
      <c r="E67" s="15"/>
      <c r="F67" s="15"/>
      <c r="G67" s="14"/>
      <c r="H67" s="12"/>
    </row>
    <row r="68" spans="2:8" ht="15.75" hidden="1" customHeight="1">
      <c r="B68" s="710">
        <v>10</v>
      </c>
      <c r="C68" s="711" t="s">
        <v>53</v>
      </c>
      <c r="D68" s="12">
        <v>250</v>
      </c>
      <c r="E68" s="710" t="s">
        <v>52</v>
      </c>
      <c r="F68" s="710" t="s">
        <v>54</v>
      </c>
      <c r="G68" s="17"/>
      <c r="H68" s="12"/>
    </row>
    <row r="69" spans="2:8" ht="15.75" hidden="1" customHeight="1">
      <c r="B69" s="710"/>
      <c r="C69" s="711"/>
      <c r="D69" s="12">
        <v>300</v>
      </c>
      <c r="E69" s="710"/>
      <c r="F69" s="710"/>
      <c r="G69" s="17"/>
      <c r="H69" s="12"/>
    </row>
    <row r="70" spans="2:8" ht="15.75" hidden="1" customHeight="1">
      <c r="B70" s="710"/>
      <c r="C70" s="711"/>
      <c r="D70" s="12">
        <v>350</v>
      </c>
      <c r="E70" s="710"/>
      <c r="F70" s="710"/>
      <c r="G70" s="17"/>
      <c r="H70" s="12"/>
    </row>
    <row r="71" spans="2:8" ht="15.75" hidden="1" customHeight="1">
      <c r="B71" s="710"/>
      <c r="C71" s="711"/>
      <c r="D71" s="12"/>
      <c r="E71" s="710"/>
      <c r="F71" s="710"/>
      <c r="G71" s="17"/>
      <c r="H71" s="12"/>
    </row>
    <row r="72" spans="2:8" ht="15.75" hidden="1" customHeight="1">
      <c r="B72" s="710"/>
      <c r="C72" s="711"/>
      <c r="D72" s="12"/>
      <c r="E72" s="710"/>
      <c r="F72" s="710"/>
      <c r="G72" s="17"/>
      <c r="H72" s="12"/>
    </row>
    <row r="73" spans="2:8" ht="15.75" hidden="1" customHeight="1">
      <c r="B73" s="710"/>
      <c r="C73" s="711"/>
      <c r="D73" s="12">
        <v>10</v>
      </c>
      <c r="E73" s="710"/>
      <c r="F73" s="710"/>
      <c r="G73" s="17"/>
      <c r="H73" s="12"/>
    </row>
    <row r="74" spans="2:8" ht="15.75" hidden="1" customHeight="1">
      <c r="B74" s="28"/>
      <c r="C74" s="18"/>
      <c r="D74" s="28">
        <f>SUM(D68:D73)</f>
        <v>910</v>
      </c>
      <c r="E74" s="18"/>
      <c r="F74" s="18"/>
      <c r="G74" s="14"/>
      <c r="H74" s="12"/>
    </row>
    <row r="75" spans="2:8" ht="15.75" hidden="1" customHeight="1">
      <c r="B75" s="710">
        <v>11</v>
      </c>
      <c r="C75" s="711" t="s">
        <v>55</v>
      </c>
      <c r="D75" s="12">
        <f>250</f>
        <v>250</v>
      </c>
      <c r="E75" s="710" t="s">
        <v>56</v>
      </c>
      <c r="F75" s="710" t="s">
        <v>56</v>
      </c>
      <c r="G75" s="14"/>
      <c r="H75" s="12"/>
    </row>
    <row r="76" spans="2:8" ht="15.75" hidden="1" customHeight="1">
      <c r="B76" s="710"/>
      <c r="C76" s="711"/>
      <c r="D76" s="12">
        <f>400</f>
        <v>400</v>
      </c>
      <c r="E76" s="710"/>
      <c r="F76" s="710"/>
      <c r="G76" s="14"/>
      <c r="H76" s="12"/>
    </row>
    <row r="77" spans="2:8" ht="15.75" hidden="1" customHeight="1">
      <c r="B77" s="710"/>
      <c r="C77" s="711"/>
      <c r="D77" s="12">
        <f>250</f>
        <v>250</v>
      </c>
      <c r="E77" s="710"/>
      <c r="F77" s="710"/>
      <c r="G77" s="14"/>
      <c r="H77" s="12"/>
    </row>
    <row r="78" spans="2:8" ht="15.75" hidden="1" customHeight="1">
      <c r="B78" s="710"/>
      <c r="C78" s="711"/>
      <c r="D78" s="12"/>
      <c r="E78" s="710"/>
      <c r="F78" s="710"/>
      <c r="G78" s="14"/>
      <c r="H78" s="12"/>
    </row>
    <row r="79" spans="2:8" ht="15.75" hidden="1" customHeight="1">
      <c r="B79" s="710"/>
      <c r="C79" s="711"/>
      <c r="D79" s="12"/>
      <c r="E79" s="710"/>
      <c r="F79" s="710"/>
      <c r="G79" s="14"/>
      <c r="H79" s="12"/>
    </row>
    <row r="80" spans="2:8" ht="15.75" hidden="1" customHeight="1">
      <c r="B80" s="710"/>
      <c r="C80" s="711"/>
      <c r="D80" s="12">
        <v>10</v>
      </c>
      <c r="E80" s="710"/>
      <c r="F80" s="710"/>
      <c r="G80" s="14"/>
      <c r="H80" s="12"/>
    </row>
    <row r="81" spans="2:9" ht="15.75" hidden="1" customHeight="1">
      <c r="B81" s="28"/>
      <c r="C81" s="18"/>
      <c r="D81" s="28">
        <f>SUM(D75:D80)</f>
        <v>910</v>
      </c>
      <c r="E81" s="18"/>
      <c r="F81" s="18"/>
      <c r="G81" s="14"/>
      <c r="H81" s="12"/>
    </row>
    <row r="82" spans="2:9" ht="15.75" customHeight="1">
      <c r="B82" s="31">
        <v>1</v>
      </c>
      <c r="C82" s="19" t="s">
        <v>74</v>
      </c>
      <c r="D82" s="31">
        <v>910</v>
      </c>
      <c r="E82" s="31" t="s">
        <v>56</v>
      </c>
      <c r="F82" s="20">
        <v>45301</v>
      </c>
      <c r="G82" s="21"/>
      <c r="H82" s="31" t="s">
        <v>68</v>
      </c>
    </row>
    <row r="83" spans="2:9" ht="15.75" customHeight="1">
      <c r="B83" s="31">
        <v>2</v>
      </c>
      <c r="C83" s="22" t="s">
        <v>57</v>
      </c>
      <c r="D83" s="31">
        <v>900</v>
      </c>
      <c r="E83" s="31" t="s">
        <v>56</v>
      </c>
      <c r="F83" s="20">
        <v>45301</v>
      </c>
      <c r="G83" s="21"/>
      <c r="H83" s="31" t="s">
        <v>68</v>
      </c>
    </row>
    <row r="84" spans="2:9" ht="17.45" hidden="1" customHeight="1">
      <c r="B84" s="32"/>
      <c r="C84" s="30"/>
      <c r="D84" s="13" t="e">
        <f>#REF!+#REF!+D81+D74+D67+D60+D53+D46+D39+D32+D25+D18+D11</f>
        <v>#REF!</v>
      </c>
      <c r="E84" s="32"/>
      <c r="F84" s="30"/>
      <c r="G84" s="21"/>
      <c r="H84" s="13"/>
    </row>
    <row r="85" spans="2:9" hidden="1">
      <c r="B85" s="13"/>
      <c r="C85" s="24"/>
      <c r="D85" s="13"/>
      <c r="E85" s="13"/>
      <c r="F85" s="24"/>
      <c r="G85" s="21"/>
      <c r="H85" s="13"/>
    </row>
    <row r="86" spans="2:9">
      <c r="B86" s="31">
        <v>3</v>
      </c>
      <c r="C86" s="22" t="s">
        <v>58</v>
      </c>
      <c r="D86" s="31">
        <v>910</v>
      </c>
      <c r="E86" s="33">
        <v>45299</v>
      </c>
      <c r="F86" s="20">
        <v>45316</v>
      </c>
      <c r="G86" s="21"/>
      <c r="H86" s="31" t="s">
        <v>68</v>
      </c>
    </row>
    <row r="87" spans="2:9">
      <c r="B87" s="31">
        <v>4</v>
      </c>
      <c r="C87" s="22" t="s">
        <v>59</v>
      </c>
      <c r="D87" s="31">
        <v>910</v>
      </c>
      <c r="E87" s="33">
        <v>45309</v>
      </c>
      <c r="F87" s="20">
        <v>45316</v>
      </c>
      <c r="G87" s="21"/>
      <c r="H87" s="31" t="s">
        <v>68</v>
      </c>
    </row>
    <row r="88" spans="2:9">
      <c r="B88" s="31">
        <v>5</v>
      </c>
      <c r="C88" s="19" t="s">
        <v>75</v>
      </c>
      <c r="D88" s="31">
        <v>910</v>
      </c>
      <c r="E88" s="33">
        <v>45313</v>
      </c>
      <c r="F88" s="20">
        <v>45329</v>
      </c>
      <c r="G88" s="38"/>
      <c r="H88" s="31" t="s">
        <v>68</v>
      </c>
      <c r="I88" s="7"/>
    </row>
    <row r="89" spans="2:9">
      <c r="B89" s="31">
        <v>6</v>
      </c>
      <c r="C89" s="22" t="s">
        <v>60</v>
      </c>
      <c r="D89" s="31">
        <v>910</v>
      </c>
      <c r="E89" s="33">
        <v>45313</v>
      </c>
      <c r="F89" s="20">
        <v>45329</v>
      </c>
      <c r="G89" s="38"/>
      <c r="H89" s="31" t="s">
        <v>68</v>
      </c>
      <c r="I89" s="7"/>
    </row>
    <row r="90" spans="2:9">
      <c r="B90" s="31">
        <v>7</v>
      </c>
      <c r="C90" s="22" t="s">
        <v>61</v>
      </c>
      <c r="D90" s="39">
        <v>910</v>
      </c>
      <c r="E90" s="33">
        <v>45327</v>
      </c>
      <c r="F90" s="20">
        <v>45344</v>
      </c>
      <c r="G90" s="25"/>
      <c r="H90" s="31" t="s">
        <v>68</v>
      </c>
    </row>
    <row r="91" spans="2:9">
      <c r="B91" s="40">
        <v>8</v>
      </c>
      <c r="C91" s="22" t="s">
        <v>62</v>
      </c>
      <c r="D91" s="31">
        <v>910</v>
      </c>
      <c r="E91" s="33">
        <v>45327</v>
      </c>
      <c r="F91" s="20">
        <v>45344</v>
      </c>
      <c r="G91" s="25"/>
      <c r="H91" s="31" t="s">
        <v>68</v>
      </c>
    </row>
    <row r="92" spans="2:9">
      <c r="B92" s="13">
        <v>9</v>
      </c>
      <c r="C92" s="24" t="s">
        <v>76</v>
      </c>
      <c r="D92" s="13">
        <v>910</v>
      </c>
      <c r="E92" s="34">
        <v>45327</v>
      </c>
      <c r="F92" s="25" t="s">
        <v>103</v>
      </c>
      <c r="G92" s="25"/>
      <c r="H92" s="13"/>
    </row>
    <row r="93" spans="2:9">
      <c r="B93" s="13">
        <v>10</v>
      </c>
      <c r="C93" s="26" t="s">
        <v>63</v>
      </c>
      <c r="D93" s="13">
        <v>910</v>
      </c>
      <c r="E93" s="36">
        <v>44976</v>
      </c>
      <c r="F93" s="25" t="s">
        <v>103</v>
      </c>
      <c r="G93" s="25"/>
      <c r="H93" s="13"/>
    </row>
    <row r="94" spans="2:9">
      <c r="B94" s="13">
        <v>11</v>
      </c>
      <c r="C94" s="26" t="s">
        <v>64</v>
      </c>
      <c r="D94" s="35">
        <v>910</v>
      </c>
      <c r="E94" s="34">
        <v>45341</v>
      </c>
      <c r="F94" s="25" t="s">
        <v>104</v>
      </c>
      <c r="G94" s="25"/>
      <c r="H94" s="13" t="s">
        <v>106</v>
      </c>
    </row>
    <row r="95" spans="2:9">
      <c r="B95" s="13">
        <v>12</v>
      </c>
      <c r="C95" s="26" t="s">
        <v>65</v>
      </c>
      <c r="D95" s="13">
        <v>910</v>
      </c>
      <c r="E95" s="34">
        <v>45355</v>
      </c>
      <c r="F95" s="27" t="s">
        <v>105</v>
      </c>
      <c r="G95" s="25"/>
      <c r="H95" s="13" t="s">
        <v>106</v>
      </c>
    </row>
    <row r="96" spans="2:9">
      <c r="B96" s="13">
        <v>13</v>
      </c>
      <c r="C96" s="26" t="s">
        <v>77</v>
      </c>
      <c r="D96" s="13">
        <v>910</v>
      </c>
      <c r="E96" s="34">
        <v>45355</v>
      </c>
      <c r="F96" s="27" t="s">
        <v>105</v>
      </c>
      <c r="G96" s="27"/>
      <c r="H96" s="13"/>
      <c r="I96" s="7"/>
    </row>
    <row r="97" spans="2:9">
      <c r="B97" s="32">
        <v>14</v>
      </c>
      <c r="C97" s="26" t="s">
        <v>66</v>
      </c>
      <c r="D97" s="13">
        <v>910</v>
      </c>
      <c r="E97" s="34">
        <v>45376</v>
      </c>
      <c r="F97" s="25"/>
      <c r="G97" s="27"/>
      <c r="H97" s="13" t="s">
        <v>106</v>
      </c>
      <c r="I97" s="7"/>
    </row>
    <row r="98" spans="2:9">
      <c r="B98" s="13">
        <v>15</v>
      </c>
      <c r="C98" s="26" t="s">
        <v>78</v>
      </c>
      <c r="D98" s="13">
        <v>910</v>
      </c>
      <c r="E98" s="34">
        <v>45010</v>
      </c>
      <c r="F98" s="25"/>
      <c r="G98" s="27"/>
      <c r="H98" s="13"/>
      <c r="I98" s="7"/>
    </row>
    <row r="99" spans="2:9">
      <c r="D99" s="29">
        <f>D82+D83+D86+D87+D88+D89+D90+D91+D92+D93+D94+D95+D96+D97+D98</f>
        <v>13640</v>
      </c>
    </row>
    <row r="101" spans="2:9">
      <c r="C101" s="42" t="s">
        <v>108</v>
      </c>
    </row>
    <row r="102" spans="2:9">
      <c r="C102" s="42" t="s">
        <v>109</v>
      </c>
    </row>
    <row r="103" spans="2:9">
      <c r="C103" s="42" t="s">
        <v>107</v>
      </c>
    </row>
    <row r="104" spans="2:9">
      <c r="C104" s="42" t="s">
        <v>110</v>
      </c>
    </row>
    <row r="105" spans="2:9">
      <c r="C105" s="42" t="s">
        <v>111</v>
      </c>
    </row>
    <row r="106" spans="2:9">
      <c r="C106" s="42" t="s">
        <v>112</v>
      </c>
    </row>
    <row r="107" spans="2:9">
      <c r="C107" s="42" t="s">
        <v>113</v>
      </c>
    </row>
    <row r="108" spans="2:9">
      <c r="C108" s="4" t="s">
        <v>114</v>
      </c>
    </row>
  </sheetData>
  <mergeCells count="45">
    <mergeCell ref="B12:B17"/>
    <mergeCell ref="C12:C17"/>
    <mergeCell ref="E12:E17"/>
    <mergeCell ref="F12:F17"/>
    <mergeCell ref="B2:G2"/>
    <mergeCell ref="B5:B10"/>
    <mergeCell ref="C5:C10"/>
    <mergeCell ref="E5:E10"/>
    <mergeCell ref="F5:F10"/>
    <mergeCell ref="B19:B24"/>
    <mergeCell ref="C19:C24"/>
    <mergeCell ref="E19:E24"/>
    <mergeCell ref="F19:F24"/>
    <mergeCell ref="B26:B31"/>
    <mergeCell ref="C26:C31"/>
    <mergeCell ref="E26:E31"/>
    <mergeCell ref="F26:F31"/>
    <mergeCell ref="B33:B38"/>
    <mergeCell ref="C33:C38"/>
    <mergeCell ref="E33:E38"/>
    <mergeCell ref="F33:F38"/>
    <mergeCell ref="B40:B45"/>
    <mergeCell ref="C40:C45"/>
    <mergeCell ref="E40:E45"/>
    <mergeCell ref="F40:F45"/>
    <mergeCell ref="B47:B52"/>
    <mergeCell ref="C47:C52"/>
    <mergeCell ref="E47:E52"/>
    <mergeCell ref="F47:F52"/>
    <mergeCell ref="B54:B59"/>
    <mergeCell ref="C54:C59"/>
    <mergeCell ref="E54:E59"/>
    <mergeCell ref="F54:F59"/>
    <mergeCell ref="B75:B80"/>
    <mergeCell ref="C75:C80"/>
    <mergeCell ref="E75:E80"/>
    <mergeCell ref="F75:F80"/>
    <mergeCell ref="B61:B66"/>
    <mergeCell ref="C61:C66"/>
    <mergeCell ref="E61:E66"/>
    <mergeCell ref="F61:F66"/>
    <mergeCell ref="B68:B73"/>
    <mergeCell ref="C68:C73"/>
    <mergeCell ref="E68:E73"/>
    <mergeCell ref="F68:F7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V438"/>
  <sheetViews>
    <sheetView topLeftCell="A374" zoomScale="80" zoomScaleNormal="80" workbookViewId="0">
      <pane ySplit="3" topLeftCell="A401" activePane="bottomLeft" state="frozen"/>
      <selection activeCell="A374" sqref="A374"/>
      <selection pane="bottomLeft" activeCell="F419" sqref="F419"/>
    </sheetView>
  </sheetViews>
  <sheetFormatPr defaultColWidth="9.140625" defaultRowHeight="15"/>
  <cols>
    <col min="1" max="2" width="9.140625" style="4"/>
    <col min="3" max="3" width="16.42578125" style="4" customWidth="1"/>
    <col min="4" max="4" width="17" style="4" customWidth="1"/>
    <col min="5" max="5" width="15.28515625" style="4" hidden="1" customWidth="1"/>
    <col min="6" max="6" width="15.7109375" style="73" customWidth="1"/>
    <col min="7" max="7" width="9.85546875" style="4" hidden="1" customWidth="1"/>
    <col min="8" max="8" width="10.140625" style="4" hidden="1" customWidth="1"/>
    <col min="9" max="9" width="27.140625" style="4" hidden="1" customWidth="1"/>
    <col min="10" max="10" width="0" style="4" hidden="1" customWidth="1"/>
    <col min="11" max="11" width="23" style="4" hidden="1" customWidth="1"/>
    <col min="12" max="12" width="0" style="4" hidden="1" customWidth="1"/>
    <col min="13" max="13" width="16.28515625" style="4" customWidth="1"/>
    <col min="14" max="15" width="18.140625" style="4" customWidth="1"/>
    <col min="16" max="16" width="11.42578125" style="4" customWidth="1"/>
    <col min="17" max="17" width="15.85546875" style="3" customWidth="1"/>
    <col min="18" max="20" width="9.140625" style="4"/>
    <col min="21" max="21" width="10" style="4" bestFit="1" customWidth="1"/>
    <col min="22" max="16384" width="9.140625" style="4"/>
  </cols>
  <sheetData>
    <row r="1" spans="2:19" hidden="1"/>
    <row r="2" spans="2:19" ht="21" hidden="1">
      <c r="B2" s="738" t="s">
        <v>780</v>
      </c>
      <c r="C2" s="738"/>
      <c r="D2" s="738"/>
      <c r="E2" s="738"/>
      <c r="F2" s="738"/>
      <c r="G2" s="738"/>
      <c r="H2" s="738"/>
      <c r="I2" s="738"/>
      <c r="J2" s="738"/>
    </row>
    <row r="3" spans="2:19" hidden="1">
      <c r="B3" s="5"/>
      <c r="C3" s="5"/>
      <c r="D3" s="5"/>
      <c r="E3" s="5"/>
      <c r="F3" s="641"/>
      <c r="G3" s="5"/>
      <c r="H3" s="5"/>
      <c r="I3" s="43" t="s">
        <v>115</v>
      </c>
      <c r="J3" s="5"/>
    </row>
    <row r="4" spans="2:19" s="3" customFormat="1" ht="30" hidden="1">
      <c r="B4" s="58" t="s">
        <v>0</v>
      </c>
      <c r="C4" s="58" t="s">
        <v>22</v>
      </c>
      <c r="D4" s="58" t="s">
        <v>116</v>
      </c>
      <c r="E4" s="58" t="s">
        <v>117</v>
      </c>
      <c r="F4" s="642" t="s">
        <v>118</v>
      </c>
      <c r="G4" s="58" t="s">
        <v>35</v>
      </c>
      <c r="H4" s="58" t="s">
        <v>36</v>
      </c>
      <c r="I4" s="59" t="s">
        <v>119</v>
      </c>
      <c r="J4" s="60" t="s">
        <v>120</v>
      </c>
      <c r="K4" s="61"/>
      <c r="L4" s="61"/>
      <c r="M4" s="741" t="s">
        <v>121</v>
      </c>
      <c r="N4" s="742"/>
      <c r="P4" s="4"/>
      <c r="Q4" s="3" t="s">
        <v>811</v>
      </c>
      <c r="R4" s="4"/>
      <c r="S4" s="4"/>
    </row>
    <row r="5" spans="2:19" hidden="1">
      <c r="B5" s="722">
        <v>1</v>
      </c>
      <c r="C5" s="736" t="s">
        <v>37</v>
      </c>
      <c r="D5" s="44" t="s">
        <v>122</v>
      </c>
      <c r="E5" s="44"/>
      <c r="F5" s="643">
        <v>200</v>
      </c>
      <c r="G5" s="722" t="s">
        <v>38</v>
      </c>
      <c r="H5" s="722" t="s">
        <v>39</v>
      </c>
      <c r="I5" s="45"/>
      <c r="J5" s="49">
        <v>200</v>
      </c>
      <c r="K5" s="62"/>
      <c r="L5" s="62"/>
      <c r="M5" s="323"/>
      <c r="N5" s="323"/>
    </row>
    <row r="6" spans="2:19" hidden="1">
      <c r="B6" s="722"/>
      <c r="C6" s="736"/>
      <c r="D6" s="44" t="s">
        <v>123</v>
      </c>
      <c r="E6" s="44"/>
      <c r="F6" s="643">
        <v>100</v>
      </c>
      <c r="G6" s="722"/>
      <c r="H6" s="722"/>
      <c r="I6" s="45"/>
      <c r="J6" s="49">
        <v>100</v>
      </c>
      <c r="K6" s="62"/>
      <c r="L6" s="62"/>
      <c r="M6" s="62"/>
      <c r="N6" s="62"/>
    </row>
    <row r="7" spans="2:19" hidden="1">
      <c r="B7" s="722"/>
      <c r="C7" s="736"/>
      <c r="D7" s="44" t="s">
        <v>124</v>
      </c>
      <c r="E7" s="44"/>
      <c r="F7" s="643">
        <v>150</v>
      </c>
      <c r="G7" s="722"/>
      <c r="H7" s="722"/>
      <c r="I7" s="45"/>
      <c r="J7" s="49">
        <v>150</v>
      </c>
      <c r="K7" s="62"/>
      <c r="L7" s="62"/>
      <c r="M7" s="62"/>
      <c r="N7" s="62"/>
    </row>
    <row r="8" spans="2:19" hidden="1">
      <c r="B8" s="722"/>
      <c r="C8" s="736"/>
      <c r="D8" s="44" t="s">
        <v>125</v>
      </c>
      <c r="E8" s="44"/>
      <c r="F8" s="643">
        <v>100</v>
      </c>
      <c r="G8" s="722"/>
      <c r="H8" s="722"/>
      <c r="I8" s="45"/>
      <c r="J8" s="49">
        <v>100</v>
      </c>
      <c r="K8" s="62"/>
      <c r="L8" s="62"/>
      <c r="M8" s="62"/>
      <c r="N8" s="62"/>
    </row>
    <row r="9" spans="2:19" hidden="1">
      <c r="B9" s="722"/>
      <c r="C9" s="736"/>
      <c r="D9" s="44" t="s">
        <v>126</v>
      </c>
      <c r="E9" s="44"/>
      <c r="F9" s="643">
        <v>260</v>
      </c>
      <c r="G9" s="722"/>
      <c r="H9" s="722"/>
      <c r="I9" s="45"/>
      <c r="J9" s="49">
        <v>260</v>
      </c>
      <c r="K9" s="62"/>
      <c r="L9" s="62"/>
      <c r="M9" s="62"/>
      <c r="N9" s="62"/>
    </row>
    <row r="10" spans="2:19" hidden="1">
      <c r="B10" s="722"/>
      <c r="C10" s="736"/>
      <c r="D10" s="44" t="s">
        <v>127</v>
      </c>
      <c r="E10" s="44"/>
      <c r="F10" s="643">
        <v>100</v>
      </c>
      <c r="G10" s="722"/>
      <c r="H10" s="722"/>
      <c r="I10" s="45"/>
      <c r="J10" s="49">
        <v>100</v>
      </c>
      <c r="K10" s="62"/>
      <c r="L10" s="62"/>
      <c r="M10" s="62"/>
      <c r="N10" s="62"/>
    </row>
    <row r="11" spans="2:19" hidden="1">
      <c r="B11" s="47"/>
      <c r="C11" s="46"/>
      <c r="D11" s="47"/>
      <c r="E11" s="47"/>
      <c r="F11" s="644">
        <f>SUM(F5:F10)</f>
        <v>910</v>
      </c>
      <c r="G11" s="46"/>
      <c r="H11" s="47"/>
      <c r="I11" s="48"/>
      <c r="J11" s="63">
        <f>SUM(J5:J10)</f>
        <v>910</v>
      </c>
      <c r="K11" s="62"/>
      <c r="L11" s="62"/>
      <c r="M11" s="62"/>
      <c r="N11" s="62"/>
    </row>
    <row r="12" spans="2:19" hidden="1">
      <c r="B12" s="722">
        <v>2</v>
      </c>
      <c r="C12" s="726" t="s">
        <v>40</v>
      </c>
      <c r="D12" s="44" t="s">
        <v>128</v>
      </c>
      <c r="E12" s="44"/>
      <c r="F12" s="643">
        <v>600</v>
      </c>
      <c r="G12" s="722" t="s">
        <v>38</v>
      </c>
      <c r="H12" s="722" t="s">
        <v>41</v>
      </c>
      <c r="I12" s="45"/>
      <c r="J12" s="49">
        <v>400</v>
      </c>
      <c r="K12" s="62"/>
      <c r="L12" s="62"/>
      <c r="M12" s="62"/>
      <c r="N12" s="62"/>
    </row>
    <row r="13" spans="2:19" hidden="1">
      <c r="B13" s="722"/>
      <c r="C13" s="726"/>
      <c r="D13" s="44" t="s">
        <v>129</v>
      </c>
      <c r="E13" s="44"/>
      <c r="F13" s="643">
        <v>610</v>
      </c>
      <c r="G13" s="722"/>
      <c r="H13" s="722"/>
      <c r="I13" s="45"/>
      <c r="J13" s="49"/>
      <c r="K13" s="62"/>
      <c r="L13" s="62"/>
      <c r="M13" s="62"/>
      <c r="N13" s="62"/>
    </row>
    <row r="14" spans="2:19" hidden="1">
      <c r="B14" s="722"/>
      <c r="C14" s="726"/>
      <c r="D14" s="44" t="s">
        <v>130</v>
      </c>
      <c r="E14" s="44"/>
      <c r="F14" s="643">
        <v>500</v>
      </c>
      <c r="G14" s="722"/>
      <c r="H14" s="722"/>
      <c r="I14" s="45"/>
      <c r="J14" s="49"/>
      <c r="K14" s="62"/>
      <c r="L14" s="62"/>
      <c r="M14" s="62"/>
      <c r="N14" s="62"/>
    </row>
    <row r="15" spans="2:19" hidden="1">
      <c r="B15" s="722"/>
      <c r="C15" s="726"/>
      <c r="D15" s="44" t="s">
        <v>131</v>
      </c>
      <c r="E15" s="44"/>
      <c r="F15" s="643">
        <v>100</v>
      </c>
      <c r="G15" s="722"/>
      <c r="H15" s="722"/>
      <c r="I15" s="45"/>
      <c r="J15" s="49"/>
      <c r="K15" s="62"/>
      <c r="L15" s="62"/>
      <c r="M15" s="62"/>
      <c r="N15" s="62"/>
    </row>
    <row r="16" spans="2:19" hidden="1">
      <c r="B16" s="722"/>
      <c r="C16" s="726"/>
      <c r="D16" s="44" t="s">
        <v>132</v>
      </c>
      <c r="E16" s="44"/>
      <c r="F16" s="645"/>
      <c r="G16" s="722"/>
      <c r="H16" s="722"/>
      <c r="I16" s="45"/>
      <c r="J16" s="49"/>
      <c r="K16" s="62"/>
      <c r="L16" s="62"/>
      <c r="M16" s="62"/>
      <c r="N16" s="62"/>
    </row>
    <row r="17" spans="2:14" hidden="1">
      <c r="B17" s="722"/>
      <c r="C17" s="726"/>
      <c r="D17" s="44" t="s">
        <v>133</v>
      </c>
      <c r="E17" s="44"/>
      <c r="F17" s="643">
        <v>10</v>
      </c>
      <c r="G17" s="722"/>
      <c r="H17" s="722"/>
      <c r="I17" s="45"/>
      <c r="J17" s="49"/>
      <c r="K17" s="62"/>
      <c r="L17" s="62"/>
      <c r="M17" s="62"/>
      <c r="N17" s="62"/>
    </row>
    <row r="18" spans="2:14" hidden="1">
      <c r="B18" s="47"/>
      <c r="C18" s="47"/>
      <c r="D18" s="47"/>
      <c r="E18" s="47"/>
      <c r="F18" s="644">
        <f>SUM(F12:F17)</f>
        <v>1820</v>
      </c>
      <c r="G18" s="47"/>
      <c r="H18" s="47"/>
      <c r="I18" s="48"/>
      <c r="J18" s="64">
        <f>SUM(J12:J17)</f>
        <v>400</v>
      </c>
      <c r="K18" s="62"/>
      <c r="L18" s="62"/>
      <c r="M18" s="62"/>
      <c r="N18" s="62"/>
    </row>
    <row r="19" spans="2:14" hidden="1">
      <c r="B19" s="722">
        <v>3</v>
      </c>
      <c r="C19" s="736" t="s">
        <v>42</v>
      </c>
      <c r="D19" s="44" t="s">
        <v>128</v>
      </c>
      <c r="E19" s="44"/>
      <c r="F19" s="643">
        <v>200</v>
      </c>
      <c r="G19" s="722" t="s">
        <v>43</v>
      </c>
      <c r="H19" s="722" t="s">
        <v>44</v>
      </c>
      <c r="I19" s="45"/>
      <c r="J19" s="49"/>
      <c r="K19" s="62"/>
      <c r="L19" s="62"/>
      <c r="M19" s="62"/>
      <c r="N19" s="62"/>
    </row>
    <row r="20" spans="2:14" hidden="1">
      <c r="B20" s="722"/>
      <c r="C20" s="736"/>
      <c r="D20" s="44" t="s">
        <v>129</v>
      </c>
      <c r="E20" s="44"/>
      <c r="F20" s="645">
        <v>300</v>
      </c>
      <c r="G20" s="722"/>
      <c r="H20" s="722"/>
      <c r="I20" s="45"/>
      <c r="J20" s="49"/>
      <c r="K20" s="62"/>
      <c r="L20" s="62"/>
      <c r="M20" s="62"/>
      <c r="N20" s="62"/>
    </row>
    <row r="21" spans="2:14" hidden="1">
      <c r="B21" s="722"/>
      <c r="C21" s="736"/>
      <c r="D21" s="44" t="s">
        <v>130</v>
      </c>
      <c r="E21" s="44"/>
      <c r="F21" s="643">
        <v>400</v>
      </c>
      <c r="G21" s="722"/>
      <c r="H21" s="722"/>
      <c r="I21" s="45"/>
      <c r="J21" s="49"/>
      <c r="K21" s="62"/>
      <c r="L21" s="62"/>
      <c r="M21" s="62"/>
      <c r="N21" s="62"/>
    </row>
    <row r="22" spans="2:14" hidden="1">
      <c r="B22" s="722"/>
      <c r="C22" s="736"/>
      <c r="D22" s="44" t="s">
        <v>131</v>
      </c>
      <c r="E22" s="44"/>
      <c r="F22" s="645"/>
      <c r="G22" s="722"/>
      <c r="H22" s="722"/>
      <c r="I22" s="45"/>
      <c r="J22" s="49"/>
      <c r="K22" s="62"/>
      <c r="L22" s="62"/>
      <c r="M22" s="62"/>
      <c r="N22" s="62"/>
    </row>
    <row r="23" spans="2:14" hidden="1">
      <c r="B23" s="722"/>
      <c r="C23" s="736"/>
      <c r="D23" s="44" t="s">
        <v>132</v>
      </c>
      <c r="E23" s="44"/>
      <c r="F23" s="645"/>
      <c r="G23" s="722"/>
      <c r="H23" s="722"/>
      <c r="I23" s="45"/>
      <c r="J23" s="49"/>
      <c r="K23" s="62"/>
      <c r="L23" s="62"/>
      <c r="M23" s="62"/>
      <c r="N23" s="62"/>
    </row>
    <row r="24" spans="2:14" hidden="1">
      <c r="B24" s="722"/>
      <c r="C24" s="736"/>
      <c r="D24" s="44" t="s">
        <v>133</v>
      </c>
      <c r="E24" s="44"/>
      <c r="F24" s="645">
        <v>10</v>
      </c>
      <c r="G24" s="722"/>
      <c r="H24" s="722"/>
      <c r="I24" s="45"/>
      <c r="J24" s="49"/>
      <c r="K24" s="62"/>
      <c r="L24" s="62"/>
      <c r="M24" s="62"/>
      <c r="N24" s="62"/>
    </row>
    <row r="25" spans="2:14" hidden="1">
      <c r="B25" s="47"/>
      <c r="C25" s="47"/>
      <c r="D25" s="47"/>
      <c r="E25" s="47"/>
      <c r="F25" s="644">
        <f>SUM(F19:F24)</f>
        <v>910</v>
      </c>
      <c r="G25" s="47"/>
      <c r="H25" s="47"/>
      <c r="I25" s="48"/>
      <c r="J25" s="64"/>
      <c r="K25" s="62"/>
      <c r="L25" s="62"/>
      <c r="M25" s="62"/>
      <c r="N25" s="62"/>
    </row>
    <row r="26" spans="2:14" hidden="1">
      <c r="B26" s="722">
        <v>4</v>
      </c>
      <c r="C26" s="736" t="s">
        <v>45</v>
      </c>
      <c r="D26" s="44" t="s">
        <v>122</v>
      </c>
      <c r="E26" s="44"/>
      <c r="F26" s="645">
        <v>210</v>
      </c>
      <c r="G26" s="722" t="s">
        <v>43</v>
      </c>
      <c r="H26" s="725">
        <v>45232</v>
      </c>
      <c r="I26" s="50"/>
      <c r="J26" s="49"/>
      <c r="K26" s="62"/>
      <c r="L26" s="62"/>
      <c r="M26" s="62"/>
      <c r="N26" s="62"/>
    </row>
    <row r="27" spans="2:14" hidden="1">
      <c r="B27" s="722"/>
      <c r="C27" s="736"/>
      <c r="D27" s="44" t="s">
        <v>123</v>
      </c>
      <c r="E27" s="44"/>
      <c r="F27" s="645">
        <v>100</v>
      </c>
      <c r="G27" s="722"/>
      <c r="H27" s="722"/>
      <c r="I27" s="45"/>
      <c r="J27" s="49"/>
      <c r="K27" s="62"/>
      <c r="L27" s="62"/>
      <c r="M27" s="62"/>
      <c r="N27" s="62"/>
    </row>
    <row r="28" spans="2:14" hidden="1">
      <c r="B28" s="722"/>
      <c r="C28" s="736"/>
      <c r="D28" s="44" t="s">
        <v>124</v>
      </c>
      <c r="E28" s="44"/>
      <c r="F28" s="645">
        <v>100</v>
      </c>
      <c r="G28" s="722"/>
      <c r="H28" s="722"/>
      <c r="I28" s="45"/>
      <c r="J28" s="49"/>
      <c r="K28" s="62"/>
      <c r="L28" s="62"/>
      <c r="M28" s="62"/>
      <c r="N28" s="62"/>
    </row>
    <row r="29" spans="2:14" hidden="1">
      <c r="B29" s="722"/>
      <c r="C29" s="736"/>
      <c r="D29" s="44" t="s">
        <v>125</v>
      </c>
      <c r="E29" s="44"/>
      <c r="F29" s="645"/>
      <c r="G29" s="722"/>
      <c r="H29" s="722"/>
      <c r="I29" s="45"/>
      <c r="J29" s="49"/>
      <c r="K29" s="62"/>
      <c r="L29" s="62"/>
      <c r="M29" s="62"/>
      <c r="N29" s="62"/>
    </row>
    <row r="30" spans="2:14" hidden="1">
      <c r="B30" s="722"/>
      <c r="C30" s="736"/>
      <c r="D30" s="44" t="s">
        <v>126</v>
      </c>
      <c r="E30" s="44"/>
      <c r="F30" s="645">
        <v>500</v>
      </c>
      <c r="G30" s="722"/>
      <c r="H30" s="722"/>
      <c r="I30" s="45"/>
      <c r="J30" s="49"/>
      <c r="K30" s="62"/>
      <c r="L30" s="62"/>
      <c r="M30" s="62"/>
      <c r="N30" s="62"/>
    </row>
    <row r="31" spans="2:14" hidden="1">
      <c r="B31" s="722"/>
      <c r="C31" s="736"/>
      <c r="D31" s="44" t="s">
        <v>127</v>
      </c>
      <c r="E31" s="44"/>
      <c r="F31" s="645"/>
      <c r="G31" s="722"/>
      <c r="H31" s="722"/>
      <c r="I31" s="45"/>
      <c r="J31" s="49"/>
      <c r="K31" s="62"/>
      <c r="L31" s="62"/>
      <c r="M31" s="62"/>
      <c r="N31" s="62"/>
    </row>
    <row r="32" spans="2:14" hidden="1">
      <c r="B32" s="47"/>
      <c r="C32" s="47"/>
      <c r="D32" s="47"/>
      <c r="E32" s="47"/>
      <c r="F32" s="644">
        <f>SUM(F26:F31)</f>
        <v>910</v>
      </c>
      <c r="G32" s="47"/>
      <c r="H32" s="47"/>
      <c r="I32" s="48"/>
      <c r="J32" s="64"/>
      <c r="K32" s="62"/>
      <c r="L32" s="62"/>
      <c r="M32" s="62"/>
      <c r="N32" s="62"/>
    </row>
    <row r="33" spans="2:14" hidden="1">
      <c r="B33" s="722">
        <v>5</v>
      </c>
      <c r="C33" s="736" t="s">
        <v>46</v>
      </c>
      <c r="D33" s="44" t="s">
        <v>122</v>
      </c>
      <c r="E33" s="44"/>
      <c r="F33" s="645">
        <v>260</v>
      </c>
      <c r="G33" s="722" t="s">
        <v>47</v>
      </c>
      <c r="H33" s="725">
        <v>45232</v>
      </c>
      <c r="I33" s="50"/>
      <c r="J33" s="49"/>
      <c r="K33" s="62"/>
      <c r="L33" s="62"/>
      <c r="M33" s="62"/>
      <c r="N33" s="62"/>
    </row>
    <row r="34" spans="2:14" hidden="1">
      <c r="B34" s="722"/>
      <c r="C34" s="736"/>
      <c r="D34" s="44" t="s">
        <v>123</v>
      </c>
      <c r="E34" s="44"/>
      <c r="F34" s="645">
        <v>100</v>
      </c>
      <c r="G34" s="722"/>
      <c r="H34" s="722"/>
      <c r="I34" s="50"/>
      <c r="J34" s="49"/>
      <c r="K34" s="62"/>
      <c r="L34" s="62"/>
      <c r="M34" s="62"/>
      <c r="N34" s="62"/>
    </row>
    <row r="35" spans="2:14" hidden="1">
      <c r="B35" s="722"/>
      <c r="C35" s="736"/>
      <c r="D35" s="44" t="s">
        <v>124</v>
      </c>
      <c r="E35" s="44"/>
      <c r="F35" s="645">
        <v>100</v>
      </c>
      <c r="G35" s="722"/>
      <c r="H35" s="722"/>
      <c r="I35" s="50"/>
      <c r="J35" s="49"/>
      <c r="K35" s="62"/>
      <c r="L35" s="62"/>
      <c r="M35" s="62"/>
      <c r="N35" s="62"/>
    </row>
    <row r="36" spans="2:14" hidden="1">
      <c r="B36" s="722"/>
      <c r="C36" s="736"/>
      <c r="D36" s="44" t="s">
        <v>125</v>
      </c>
      <c r="E36" s="44"/>
      <c r="F36" s="645">
        <v>150</v>
      </c>
      <c r="G36" s="722"/>
      <c r="H36" s="722"/>
      <c r="I36" s="50"/>
      <c r="J36" s="49"/>
      <c r="K36" s="62"/>
      <c r="L36" s="62"/>
      <c r="M36" s="62"/>
      <c r="N36" s="62"/>
    </row>
    <row r="37" spans="2:14" hidden="1">
      <c r="B37" s="722"/>
      <c r="C37" s="736"/>
      <c r="D37" s="44" t="s">
        <v>126</v>
      </c>
      <c r="E37" s="44"/>
      <c r="F37" s="645">
        <v>200</v>
      </c>
      <c r="G37" s="722"/>
      <c r="H37" s="722"/>
      <c r="I37" s="50"/>
      <c r="J37" s="49"/>
      <c r="K37" s="62"/>
      <c r="L37" s="62"/>
      <c r="M37" s="62"/>
      <c r="N37" s="62"/>
    </row>
    <row r="38" spans="2:14" hidden="1">
      <c r="B38" s="722"/>
      <c r="C38" s="736"/>
      <c r="D38" s="44" t="s">
        <v>127</v>
      </c>
      <c r="E38" s="44"/>
      <c r="F38" s="645">
        <v>100</v>
      </c>
      <c r="G38" s="722"/>
      <c r="H38" s="722"/>
      <c r="I38" s="50"/>
      <c r="J38" s="49"/>
      <c r="K38" s="62"/>
      <c r="L38" s="62"/>
      <c r="M38" s="62"/>
      <c r="N38" s="62"/>
    </row>
    <row r="39" spans="2:14" hidden="1">
      <c r="B39" s="47"/>
      <c r="C39" s="47"/>
      <c r="D39" s="47"/>
      <c r="E39" s="47"/>
      <c r="F39" s="644">
        <f>SUM(F33:F38)</f>
        <v>910</v>
      </c>
      <c r="G39" s="47"/>
      <c r="H39" s="47"/>
      <c r="I39" s="48"/>
      <c r="J39" s="64"/>
      <c r="K39" s="62"/>
      <c r="L39" s="62"/>
      <c r="M39" s="62"/>
      <c r="N39" s="62"/>
    </row>
    <row r="40" spans="2:14" hidden="1">
      <c r="B40" s="722">
        <v>6</v>
      </c>
      <c r="C40" s="736" t="s">
        <v>48</v>
      </c>
      <c r="D40" s="44" t="s">
        <v>128</v>
      </c>
      <c r="E40" s="44"/>
      <c r="F40" s="643">
        <v>150</v>
      </c>
      <c r="G40" s="722" t="s">
        <v>47</v>
      </c>
      <c r="H40" s="725">
        <v>45237</v>
      </c>
      <c r="I40" s="50"/>
      <c r="J40" s="49"/>
      <c r="K40" s="62"/>
      <c r="L40" s="62"/>
      <c r="M40" s="62"/>
      <c r="N40" s="62"/>
    </row>
    <row r="41" spans="2:14" hidden="1">
      <c r="B41" s="722"/>
      <c r="C41" s="736"/>
      <c r="D41" s="44" t="s">
        <v>129</v>
      </c>
      <c r="E41" s="44"/>
      <c r="F41" s="645">
        <v>300</v>
      </c>
      <c r="G41" s="722"/>
      <c r="H41" s="722"/>
      <c r="I41" s="50"/>
      <c r="J41" s="49"/>
      <c r="K41" s="62"/>
      <c r="L41" s="62"/>
      <c r="M41" s="62"/>
      <c r="N41" s="62"/>
    </row>
    <row r="42" spans="2:14" hidden="1">
      <c r="B42" s="722"/>
      <c r="C42" s="736"/>
      <c r="D42" s="44" t="s">
        <v>130</v>
      </c>
      <c r="E42" s="44"/>
      <c r="F42" s="643">
        <v>200</v>
      </c>
      <c r="G42" s="722"/>
      <c r="H42" s="722"/>
      <c r="I42" s="50"/>
      <c r="J42" s="49"/>
      <c r="K42" s="62"/>
      <c r="L42" s="62"/>
      <c r="M42" s="62"/>
      <c r="N42" s="62"/>
    </row>
    <row r="43" spans="2:14" hidden="1">
      <c r="B43" s="722"/>
      <c r="C43" s="736"/>
      <c r="D43" s="44" t="s">
        <v>131</v>
      </c>
      <c r="E43" s="44"/>
      <c r="F43" s="645">
        <v>250</v>
      </c>
      <c r="G43" s="722"/>
      <c r="H43" s="722"/>
      <c r="I43" s="50"/>
      <c r="J43" s="49"/>
      <c r="K43" s="62"/>
      <c r="L43" s="62"/>
      <c r="M43" s="62"/>
      <c r="N43" s="62"/>
    </row>
    <row r="44" spans="2:14" hidden="1">
      <c r="B44" s="722"/>
      <c r="C44" s="736"/>
      <c r="D44" s="44" t="s">
        <v>132</v>
      </c>
      <c r="E44" s="44"/>
      <c r="F44" s="645"/>
      <c r="G44" s="722"/>
      <c r="H44" s="722"/>
      <c r="I44" s="50"/>
      <c r="J44" s="49"/>
      <c r="K44" s="62"/>
      <c r="L44" s="62"/>
      <c r="M44" s="62"/>
      <c r="N44" s="62"/>
    </row>
    <row r="45" spans="2:14" hidden="1">
      <c r="B45" s="722"/>
      <c r="C45" s="736"/>
      <c r="D45" s="44" t="s">
        <v>133</v>
      </c>
      <c r="E45" s="44"/>
      <c r="F45" s="645">
        <v>10</v>
      </c>
      <c r="G45" s="722"/>
      <c r="H45" s="722"/>
      <c r="I45" s="50"/>
      <c r="J45" s="49"/>
      <c r="K45" s="62"/>
      <c r="L45" s="62"/>
      <c r="M45" s="62"/>
      <c r="N45" s="62"/>
    </row>
    <row r="46" spans="2:14" hidden="1">
      <c r="B46" s="47"/>
      <c r="C46" s="47"/>
      <c r="D46" s="47"/>
      <c r="E46" s="47"/>
      <c r="F46" s="644">
        <f>SUM(F40:F45)</f>
        <v>910</v>
      </c>
      <c r="G46" s="47"/>
      <c r="H46" s="47"/>
      <c r="I46" s="48"/>
      <c r="J46" s="64"/>
      <c r="K46" s="62"/>
      <c r="L46" s="62"/>
      <c r="M46" s="62"/>
      <c r="N46" s="62"/>
    </row>
    <row r="47" spans="2:14" hidden="1">
      <c r="B47" s="722">
        <v>7</v>
      </c>
      <c r="C47" s="726" t="s">
        <v>49</v>
      </c>
      <c r="D47" s="44" t="s">
        <v>128</v>
      </c>
      <c r="E47" s="44"/>
      <c r="F47" s="643">
        <v>500</v>
      </c>
      <c r="G47" s="725">
        <v>45243</v>
      </c>
      <c r="H47" s="725">
        <v>45245</v>
      </c>
      <c r="I47" s="50"/>
      <c r="J47" s="49"/>
      <c r="K47" s="62"/>
      <c r="L47" s="62"/>
      <c r="M47" s="62"/>
      <c r="N47" s="62"/>
    </row>
    <row r="48" spans="2:14" hidden="1">
      <c r="B48" s="722"/>
      <c r="C48" s="726"/>
      <c r="D48" s="44" t="s">
        <v>129</v>
      </c>
      <c r="E48" s="44"/>
      <c r="F48" s="645">
        <v>700</v>
      </c>
      <c r="G48" s="722"/>
      <c r="H48" s="722"/>
      <c r="I48" s="50"/>
      <c r="J48" s="49"/>
      <c r="K48" s="62"/>
      <c r="L48" s="62"/>
      <c r="M48" s="62"/>
      <c r="N48" s="62"/>
    </row>
    <row r="49" spans="2:14" hidden="1">
      <c r="B49" s="722"/>
      <c r="C49" s="726"/>
      <c r="D49" s="44" t="s">
        <v>130</v>
      </c>
      <c r="E49" s="44"/>
      <c r="F49" s="643">
        <v>600</v>
      </c>
      <c r="G49" s="722"/>
      <c r="H49" s="722"/>
      <c r="I49" s="50"/>
      <c r="J49" s="49"/>
      <c r="K49" s="62"/>
      <c r="L49" s="62"/>
      <c r="M49" s="62"/>
      <c r="N49" s="62"/>
    </row>
    <row r="50" spans="2:14" hidden="1">
      <c r="B50" s="722"/>
      <c r="C50" s="726"/>
      <c r="D50" s="44" t="s">
        <v>131</v>
      </c>
      <c r="E50" s="44"/>
      <c r="F50" s="645"/>
      <c r="G50" s="722"/>
      <c r="H50" s="722"/>
      <c r="I50" s="50"/>
      <c r="J50" s="49"/>
      <c r="K50" s="62"/>
      <c r="L50" s="62"/>
      <c r="M50" s="62"/>
      <c r="N50" s="62"/>
    </row>
    <row r="51" spans="2:14" hidden="1">
      <c r="B51" s="722"/>
      <c r="C51" s="726"/>
      <c r="D51" s="44" t="s">
        <v>132</v>
      </c>
      <c r="E51" s="44"/>
      <c r="F51" s="645"/>
      <c r="G51" s="722"/>
      <c r="H51" s="722"/>
      <c r="I51" s="50"/>
      <c r="J51" s="49"/>
      <c r="K51" s="62"/>
      <c r="L51" s="62"/>
      <c r="M51" s="62"/>
      <c r="N51" s="62"/>
    </row>
    <row r="52" spans="2:14" hidden="1">
      <c r="B52" s="722"/>
      <c r="C52" s="726"/>
      <c r="D52" s="44" t="s">
        <v>133</v>
      </c>
      <c r="E52" s="44"/>
      <c r="F52" s="645">
        <v>20</v>
      </c>
      <c r="G52" s="722"/>
      <c r="H52" s="722"/>
      <c r="I52" s="50"/>
      <c r="J52" s="49"/>
      <c r="K52" s="62"/>
      <c r="L52" s="62"/>
      <c r="M52" s="62"/>
      <c r="N52" s="62"/>
    </row>
    <row r="53" spans="2:14" hidden="1">
      <c r="B53" s="47"/>
      <c r="C53" s="47"/>
      <c r="D53" s="47"/>
      <c r="E53" s="47"/>
      <c r="F53" s="644">
        <f>SUM(F47:F52)</f>
        <v>1820</v>
      </c>
      <c r="G53" s="47"/>
      <c r="H53" s="47"/>
      <c r="I53" s="48"/>
      <c r="J53" s="64"/>
      <c r="K53" s="62"/>
      <c r="L53" s="62"/>
      <c r="M53" s="62"/>
      <c r="N53" s="62"/>
    </row>
    <row r="54" spans="2:14" hidden="1">
      <c r="B54" s="722">
        <v>8</v>
      </c>
      <c r="C54" s="726" t="s">
        <v>50</v>
      </c>
      <c r="D54" s="44" t="s">
        <v>128</v>
      </c>
      <c r="E54" s="44"/>
      <c r="F54" s="645">
        <v>150</v>
      </c>
      <c r="G54" s="725">
        <v>45257</v>
      </c>
      <c r="H54" s="725">
        <v>45257</v>
      </c>
      <c r="I54" s="50"/>
      <c r="J54" s="49"/>
      <c r="K54" s="62"/>
      <c r="L54" s="62"/>
      <c r="M54" s="62"/>
      <c r="N54" s="62"/>
    </row>
    <row r="55" spans="2:14" hidden="1">
      <c r="B55" s="722"/>
      <c r="C55" s="726"/>
      <c r="D55" s="44" t="s">
        <v>129</v>
      </c>
      <c r="E55" s="44"/>
      <c r="F55" s="645">
        <v>300</v>
      </c>
      <c r="G55" s="722"/>
      <c r="H55" s="725"/>
      <c r="I55" s="50"/>
      <c r="J55" s="49"/>
      <c r="K55" s="62"/>
      <c r="L55" s="62"/>
      <c r="M55" s="62"/>
      <c r="N55" s="62"/>
    </row>
    <row r="56" spans="2:14" hidden="1">
      <c r="B56" s="722"/>
      <c r="C56" s="726"/>
      <c r="D56" s="44" t="s">
        <v>130</v>
      </c>
      <c r="E56" s="44"/>
      <c r="F56" s="645">
        <v>200</v>
      </c>
      <c r="G56" s="722"/>
      <c r="H56" s="725"/>
      <c r="I56" s="50"/>
      <c r="J56" s="49"/>
      <c r="K56" s="62"/>
      <c r="L56" s="62"/>
      <c r="M56" s="62"/>
      <c r="N56" s="62"/>
    </row>
    <row r="57" spans="2:14" hidden="1">
      <c r="B57" s="722"/>
      <c r="C57" s="726"/>
      <c r="D57" s="44" t="s">
        <v>131</v>
      </c>
      <c r="E57" s="44"/>
      <c r="F57" s="645">
        <v>250</v>
      </c>
      <c r="G57" s="722"/>
      <c r="H57" s="725"/>
      <c r="I57" s="50"/>
      <c r="J57" s="49"/>
      <c r="K57" s="62"/>
      <c r="L57" s="62"/>
      <c r="M57" s="62"/>
      <c r="N57" s="62"/>
    </row>
    <row r="58" spans="2:14" hidden="1">
      <c r="B58" s="722"/>
      <c r="C58" s="726"/>
      <c r="D58" s="44" t="s">
        <v>132</v>
      </c>
      <c r="E58" s="44"/>
      <c r="F58" s="645"/>
      <c r="G58" s="722"/>
      <c r="H58" s="725"/>
      <c r="I58" s="50"/>
      <c r="J58" s="49"/>
      <c r="K58" s="62"/>
      <c r="L58" s="62"/>
      <c r="M58" s="62"/>
      <c r="N58" s="62"/>
    </row>
    <row r="59" spans="2:14" hidden="1">
      <c r="B59" s="722"/>
      <c r="C59" s="726"/>
      <c r="D59" s="44" t="s">
        <v>133</v>
      </c>
      <c r="E59" s="44"/>
      <c r="F59" s="645">
        <v>10</v>
      </c>
      <c r="G59" s="722"/>
      <c r="H59" s="725"/>
      <c r="I59" s="50"/>
      <c r="J59" s="49"/>
      <c r="K59" s="62"/>
      <c r="L59" s="62"/>
      <c r="M59" s="62"/>
      <c r="N59" s="62"/>
    </row>
    <row r="60" spans="2:14" hidden="1">
      <c r="B60" s="47"/>
      <c r="C60" s="47"/>
      <c r="D60" s="47"/>
      <c r="E60" s="47"/>
      <c r="F60" s="644">
        <f>SUM(F54:F59)</f>
        <v>910</v>
      </c>
      <c r="G60" s="47"/>
      <c r="H60" s="47"/>
      <c r="I60" s="51"/>
      <c r="J60" s="64"/>
      <c r="K60" s="62"/>
      <c r="L60" s="62"/>
      <c r="M60" s="62"/>
      <c r="N60" s="62"/>
    </row>
    <row r="61" spans="2:14" hidden="1">
      <c r="B61" s="722">
        <v>9</v>
      </c>
      <c r="C61" s="736" t="s">
        <v>51</v>
      </c>
      <c r="D61" s="44" t="s">
        <v>122</v>
      </c>
      <c r="E61" s="44"/>
      <c r="F61" s="645">
        <v>260</v>
      </c>
      <c r="G61" s="725">
        <v>45257</v>
      </c>
      <c r="H61" s="725" t="s">
        <v>52</v>
      </c>
      <c r="I61" s="50"/>
      <c r="J61" s="49"/>
      <c r="K61" s="62"/>
      <c r="L61" s="62"/>
      <c r="M61" s="62"/>
      <c r="N61" s="62"/>
    </row>
    <row r="62" spans="2:14" hidden="1">
      <c r="B62" s="722"/>
      <c r="C62" s="736"/>
      <c r="D62" s="44" t="s">
        <v>123</v>
      </c>
      <c r="E62" s="44"/>
      <c r="F62" s="645">
        <v>150</v>
      </c>
      <c r="G62" s="722"/>
      <c r="H62" s="722"/>
      <c r="I62" s="50"/>
      <c r="J62" s="49"/>
      <c r="K62" s="62"/>
      <c r="L62" s="62"/>
      <c r="M62" s="62"/>
      <c r="N62" s="62"/>
    </row>
    <row r="63" spans="2:14" hidden="1">
      <c r="B63" s="722"/>
      <c r="C63" s="736"/>
      <c r="D63" s="44" t="s">
        <v>124</v>
      </c>
      <c r="E63" s="44"/>
      <c r="F63" s="645">
        <v>100</v>
      </c>
      <c r="G63" s="722"/>
      <c r="H63" s="722"/>
      <c r="I63" s="50"/>
      <c r="J63" s="49"/>
      <c r="K63" s="62"/>
      <c r="L63" s="62"/>
      <c r="M63" s="62"/>
      <c r="N63" s="62"/>
    </row>
    <row r="64" spans="2:14" hidden="1">
      <c r="B64" s="722"/>
      <c r="C64" s="736"/>
      <c r="D64" s="44" t="s">
        <v>125</v>
      </c>
      <c r="E64" s="44"/>
      <c r="F64" s="645"/>
      <c r="G64" s="722"/>
      <c r="H64" s="722"/>
      <c r="I64" s="50"/>
      <c r="J64" s="49"/>
      <c r="K64" s="62"/>
      <c r="L64" s="62"/>
      <c r="M64" s="62"/>
      <c r="N64" s="62"/>
    </row>
    <row r="65" spans="2:14" hidden="1">
      <c r="B65" s="722"/>
      <c r="C65" s="736"/>
      <c r="D65" s="44" t="s">
        <v>126</v>
      </c>
      <c r="E65" s="44"/>
      <c r="F65" s="645">
        <v>300</v>
      </c>
      <c r="G65" s="722"/>
      <c r="H65" s="722"/>
      <c r="I65" s="50"/>
      <c r="J65" s="49"/>
      <c r="K65" s="62"/>
      <c r="L65" s="62"/>
      <c r="M65" s="62"/>
      <c r="N65" s="62"/>
    </row>
    <row r="66" spans="2:14" hidden="1">
      <c r="B66" s="722"/>
      <c r="C66" s="736"/>
      <c r="D66" s="44" t="s">
        <v>127</v>
      </c>
      <c r="E66" s="44"/>
      <c r="F66" s="645">
        <v>100</v>
      </c>
      <c r="G66" s="722"/>
      <c r="H66" s="722"/>
      <c r="I66" s="50"/>
      <c r="J66" s="49"/>
      <c r="K66" s="62"/>
      <c r="L66" s="62"/>
      <c r="M66" s="62"/>
      <c r="N66" s="62"/>
    </row>
    <row r="67" spans="2:14" hidden="1">
      <c r="B67" s="47"/>
      <c r="C67" s="47"/>
      <c r="D67" s="47"/>
      <c r="E67" s="47"/>
      <c r="F67" s="644">
        <f>SUM(F61:F66)</f>
        <v>910</v>
      </c>
      <c r="G67" s="47"/>
      <c r="H67" s="47"/>
      <c r="I67" s="48"/>
      <c r="J67" s="64"/>
      <c r="K67" s="62"/>
      <c r="L67" s="62"/>
      <c r="M67" s="62"/>
      <c r="N67" s="62"/>
    </row>
    <row r="68" spans="2:14" hidden="1">
      <c r="B68" s="722">
        <v>10</v>
      </c>
      <c r="C68" s="726" t="s">
        <v>53</v>
      </c>
      <c r="D68" s="44" t="s">
        <v>128</v>
      </c>
      <c r="E68" s="44"/>
      <c r="F68" s="645">
        <v>250</v>
      </c>
      <c r="G68" s="722" t="s">
        <v>52</v>
      </c>
      <c r="H68" s="722" t="s">
        <v>54</v>
      </c>
      <c r="I68" s="50"/>
      <c r="J68" s="49"/>
      <c r="K68" s="62"/>
      <c r="L68" s="62"/>
      <c r="M68" s="62"/>
      <c r="N68" s="62"/>
    </row>
    <row r="69" spans="2:14" hidden="1">
      <c r="B69" s="722"/>
      <c r="C69" s="726"/>
      <c r="D69" s="44" t="s">
        <v>129</v>
      </c>
      <c r="E69" s="44"/>
      <c r="F69" s="645">
        <v>300</v>
      </c>
      <c r="G69" s="722"/>
      <c r="H69" s="722"/>
      <c r="I69" s="50"/>
      <c r="J69" s="49"/>
      <c r="K69" s="62"/>
      <c r="L69" s="62"/>
      <c r="M69" s="62"/>
      <c r="N69" s="62"/>
    </row>
    <row r="70" spans="2:14" hidden="1">
      <c r="B70" s="722"/>
      <c r="C70" s="726"/>
      <c r="D70" s="44" t="s">
        <v>130</v>
      </c>
      <c r="E70" s="44"/>
      <c r="F70" s="645">
        <v>350</v>
      </c>
      <c r="G70" s="722"/>
      <c r="H70" s="722"/>
      <c r="I70" s="50"/>
      <c r="J70" s="49"/>
      <c r="K70" s="62"/>
      <c r="L70" s="62"/>
      <c r="M70" s="62"/>
      <c r="N70" s="62"/>
    </row>
    <row r="71" spans="2:14" hidden="1">
      <c r="B71" s="722"/>
      <c r="C71" s="726"/>
      <c r="D71" s="44" t="s">
        <v>131</v>
      </c>
      <c r="E71" s="44"/>
      <c r="F71" s="645"/>
      <c r="G71" s="722"/>
      <c r="H71" s="722"/>
      <c r="I71" s="50"/>
      <c r="J71" s="49"/>
      <c r="K71" s="62"/>
      <c r="L71" s="62"/>
      <c r="M71" s="62"/>
      <c r="N71" s="62"/>
    </row>
    <row r="72" spans="2:14" hidden="1">
      <c r="B72" s="722"/>
      <c r="C72" s="726"/>
      <c r="D72" s="44" t="s">
        <v>132</v>
      </c>
      <c r="E72" s="44"/>
      <c r="F72" s="645"/>
      <c r="G72" s="722"/>
      <c r="H72" s="722"/>
      <c r="I72" s="50"/>
      <c r="J72" s="49"/>
      <c r="K72" s="62"/>
      <c r="L72" s="62"/>
      <c r="M72" s="62"/>
      <c r="N72" s="62"/>
    </row>
    <row r="73" spans="2:14" hidden="1">
      <c r="B73" s="722"/>
      <c r="C73" s="726"/>
      <c r="D73" s="44" t="s">
        <v>133</v>
      </c>
      <c r="E73" s="44"/>
      <c r="F73" s="645">
        <v>10</v>
      </c>
      <c r="G73" s="722"/>
      <c r="H73" s="722"/>
      <c r="I73" s="50"/>
      <c r="J73" s="49"/>
      <c r="K73" s="62"/>
      <c r="L73" s="62"/>
      <c r="M73" s="62"/>
      <c r="N73" s="62"/>
    </row>
    <row r="74" spans="2:14" hidden="1">
      <c r="B74" s="52"/>
      <c r="C74" s="52"/>
      <c r="D74" s="52"/>
      <c r="E74" s="52"/>
      <c r="F74" s="646">
        <f>SUM(F68:F73)</f>
        <v>910</v>
      </c>
      <c r="G74" s="52"/>
      <c r="H74" s="52"/>
      <c r="I74" s="48"/>
      <c r="J74" s="64"/>
      <c r="K74" s="62"/>
      <c r="L74" s="62"/>
      <c r="M74" s="62"/>
      <c r="N74" s="62"/>
    </row>
    <row r="75" spans="2:14" hidden="1">
      <c r="B75" s="722">
        <v>11</v>
      </c>
      <c r="C75" s="726" t="s">
        <v>55</v>
      </c>
      <c r="D75" s="44" t="s">
        <v>128</v>
      </c>
      <c r="E75" s="44"/>
      <c r="F75" s="645">
        <f>250</f>
        <v>250</v>
      </c>
      <c r="G75" s="722" t="s">
        <v>56</v>
      </c>
      <c r="H75" s="722" t="s">
        <v>56</v>
      </c>
      <c r="I75" s="45"/>
      <c r="J75" s="49"/>
      <c r="K75" s="62"/>
      <c r="L75" s="62"/>
      <c r="M75" s="62"/>
      <c r="N75" s="62"/>
    </row>
    <row r="76" spans="2:14" hidden="1">
      <c r="B76" s="722"/>
      <c r="C76" s="726"/>
      <c r="D76" s="44" t="s">
        <v>129</v>
      </c>
      <c r="E76" s="44"/>
      <c r="F76" s="645">
        <f>400</f>
        <v>400</v>
      </c>
      <c r="G76" s="722"/>
      <c r="H76" s="722"/>
      <c r="I76" s="45"/>
      <c r="J76" s="49"/>
      <c r="K76" s="62"/>
      <c r="L76" s="62"/>
      <c r="M76" s="62"/>
      <c r="N76" s="62"/>
    </row>
    <row r="77" spans="2:14" hidden="1">
      <c r="B77" s="722"/>
      <c r="C77" s="726"/>
      <c r="D77" s="44" t="s">
        <v>130</v>
      </c>
      <c r="E77" s="44"/>
      <c r="F77" s="645">
        <f>250</f>
        <v>250</v>
      </c>
      <c r="G77" s="722"/>
      <c r="H77" s="722"/>
      <c r="I77" s="45"/>
      <c r="J77" s="49"/>
      <c r="K77" s="62"/>
      <c r="L77" s="62"/>
      <c r="M77" s="62"/>
      <c r="N77" s="62"/>
    </row>
    <row r="78" spans="2:14" hidden="1">
      <c r="B78" s="722"/>
      <c r="C78" s="726"/>
      <c r="D78" s="44" t="s">
        <v>131</v>
      </c>
      <c r="E78" s="44"/>
      <c r="F78" s="645"/>
      <c r="G78" s="722"/>
      <c r="H78" s="722"/>
      <c r="I78" s="45"/>
      <c r="J78" s="49"/>
      <c r="K78" s="62"/>
      <c r="L78" s="62"/>
      <c r="M78" s="62"/>
      <c r="N78" s="62"/>
    </row>
    <row r="79" spans="2:14" hidden="1">
      <c r="B79" s="722"/>
      <c r="C79" s="726"/>
      <c r="D79" s="44" t="s">
        <v>132</v>
      </c>
      <c r="E79" s="44"/>
      <c r="F79" s="645"/>
      <c r="G79" s="722"/>
      <c r="H79" s="722"/>
      <c r="I79" s="45"/>
      <c r="J79" s="49"/>
      <c r="K79" s="62"/>
      <c r="L79" s="62"/>
      <c r="M79" s="62"/>
      <c r="N79" s="62"/>
    </row>
    <row r="80" spans="2:14" hidden="1">
      <c r="B80" s="722"/>
      <c r="C80" s="726"/>
      <c r="D80" s="44" t="s">
        <v>133</v>
      </c>
      <c r="E80" s="44"/>
      <c r="F80" s="645">
        <v>10</v>
      </c>
      <c r="G80" s="722"/>
      <c r="H80" s="722"/>
      <c r="I80" s="45"/>
      <c r="J80" s="49"/>
      <c r="K80" s="62"/>
      <c r="L80" s="62"/>
      <c r="M80" s="62"/>
      <c r="N80" s="62"/>
    </row>
    <row r="81" spans="2:14" hidden="1">
      <c r="B81" s="52"/>
      <c r="C81" s="52"/>
      <c r="D81" s="52"/>
      <c r="E81" s="52"/>
      <c r="F81" s="646">
        <f>SUM(F75:F80)</f>
        <v>910</v>
      </c>
      <c r="G81" s="52"/>
      <c r="H81" s="52"/>
      <c r="I81" s="45"/>
      <c r="J81" s="64"/>
      <c r="K81" s="62"/>
      <c r="L81" s="62"/>
      <c r="M81" s="62"/>
      <c r="N81" s="62"/>
    </row>
    <row r="82" spans="2:14" hidden="1">
      <c r="B82" s="722">
        <v>12</v>
      </c>
      <c r="C82" s="726" t="s">
        <v>57</v>
      </c>
      <c r="D82" s="44" t="s">
        <v>128</v>
      </c>
      <c r="E82" s="44"/>
      <c r="F82" s="645">
        <v>150</v>
      </c>
      <c r="G82" s="722" t="s">
        <v>56</v>
      </c>
      <c r="H82" s="734" t="s">
        <v>56</v>
      </c>
      <c r="I82" s="45"/>
      <c r="J82" s="49"/>
      <c r="K82" s="62"/>
      <c r="L82" s="62"/>
      <c r="M82" s="62"/>
      <c r="N82" s="62"/>
    </row>
    <row r="83" spans="2:14" hidden="1">
      <c r="B83" s="722"/>
      <c r="C83" s="726"/>
      <c r="D83" s="44" t="s">
        <v>129</v>
      </c>
      <c r="E83" s="44"/>
      <c r="F83" s="645">
        <v>300</v>
      </c>
      <c r="G83" s="722"/>
      <c r="H83" s="734"/>
      <c r="I83" s="45"/>
      <c r="J83" s="49"/>
      <c r="K83" s="62"/>
      <c r="L83" s="62"/>
      <c r="M83" s="62"/>
      <c r="N83" s="62"/>
    </row>
    <row r="84" spans="2:14" hidden="1">
      <c r="B84" s="722"/>
      <c r="C84" s="726"/>
      <c r="D84" s="44" t="s">
        <v>130</v>
      </c>
      <c r="E84" s="44"/>
      <c r="F84" s="645">
        <v>200</v>
      </c>
      <c r="G84" s="722"/>
      <c r="H84" s="734"/>
      <c r="I84" s="45"/>
      <c r="J84" s="49"/>
      <c r="K84" s="62"/>
      <c r="L84" s="62"/>
      <c r="M84" s="62"/>
      <c r="N84" s="62"/>
    </row>
    <row r="85" spans="2:14" hidden="1">
      <c r="B85" s="722"/>
      <c r="C85" s="726"/>
      <c r="D85" s="44" t="s">
        <v>131</v>
      </c>
      <c r="E85" s="44"/>
      <c r="F85" s="645">
        <v>250</v>
      </c>
      <c r="G85" s="722"/>
      <c r="H85" s="734"/>
      <c r="I85" s="45"/>
      <c r="J85" s="49"/>
      <c r="K85" s="62"/>
      <c r="L85" s="62"/>
      <c r="M85" s="62"/>
      <c r="N85" s="62"/>
    </row>
    <row r="86" spans="2:14" hidden="1">
      <c r="B86" s="722"/>
      <c r="C86" s="726"/>
      <c r="D86" s="44" t="s">
        <v>132</v>
      </c>
      <c r="E86" s="44"/>
      <c r="F86" s="645"/>
      <c r="G86" s="722"/>
      <c r="H86" s="734"/>
      <c r="I86" s="45"/>
      <c r="J86" s="49"/>
      <c r="K86" s="62"/>
      <c r="L86" s="62"/>
      <c r="M86" s="62"/>
      <c r="N86" s="62"/>
    </row>
    <row r="87" spans="2:14" hidden="1">
      <c r="B87" s="722"/>
      <c r="C87" s="726"/>
      <c r="D87" s="44" t="s">
        <v>133</v>
      </c>
      <c r="E87" s="44"/>
      <c r="F87" s="645">
        <v>10</v>
      </c>
      <c r="G87" s="722"/>
      <c r="H87" s="734"/>
      <c r="I87" s="45"/>
      <c r="J87" s="49"/>
      <c r="K87" s="62"/>
      <c r="L87" s="62"/>
      <c r="M87" s="62"/>
      <c r="N87" s="62"/>
    </row>
    <row r="88" spans="2:14" hidden="1">
      <c r="B88" s="52"/>
      <c r="C88" s="52"/>
      <c r="D88" s="52"/>
      <c r="E88" s="52"/>
      <c r="F88" s="646">
        <f>SUM(F82:F87)</f>
        <v>910</v>
      </c>
      <c r="G88" s="52"/>
      <c r="H88" s="52"/>
      <c r="I88" s="45"/>
      <c r="J88" s="64"/>
      <c r="K88" s="62"/>
      <c r="L88" s="62"/>
      <c r="M88" s="62"/>
      <c r="N88" s="62"/>
    </row>
    <row r="89" spans="2:14" hidden="1">
      <c r="B89" s="722">
        <v>13</v>
      </c>
      <c r="C89" s="736" t="s">
        <v>134</v>
      </c>
      <c r="D89" s="44" t="s">
        <v>122</v>
      </c>
      <c r="E89" s="44"/>
      <c r="F89" s="645">
        <v>300</v>
      </c>
      <c r="G89" s="722" t="s">
        <v>56</v>
      </c>
      <c r="H89" s="733" t="s">
        <v>56</v>
      </c>
      <c r="I89" s="45"/>
      <c r="J89" s="49"/>
      <c r="K89" s="62"/>
      <c r="L89" s="62"/>
      <c r="M89" s="62"/>
      <c r="N89" s="62"/>
    </row>
    <row r="90" spans="2:14" hidden="1">
      <c r="B90" s="722"/>
      <c r="C90" s="736"/>
      <c r="D90" s="44" t="s">
        <v>123</v>
      </c>
      <c r="E90" s="44"/>
      <c r="F90" s="645">
        <v>100</v>
      </c>
      <c r="G90" s="722"/>
      <c r="H90" s="734"/>
      <c r="I90" s="45"/>
      <c r="J90" s="49"/>
      <c r="K90" s="62"/>
      <c r="L90" s="62"/>
      <c r="M90" s="62"/>
      <c r="N90" s="62"/>
    </row>
    <row r="91" spans="2:14" hidden="1">
      <c r="B91" s="722"/>
      <c r="C91" s="736"/>
      <c r="D91" s="44" t="s">
        <v>124</v>
      </c>
      <c r="E91" s="44"/>
      <c r="F91" s="645">
        <v>100</v>
      </c>
      <c r="G91" s="722"/>
      <c r="H91" s="734"/>
      <c r="I91" s="45"/>
      <c r="J91" s="49"/>
      <c r="K91" s="62"/>
      <c r="L91" s="62"/>
      <c r="M91" s="62"/>
      <c r="N91" s="62"/>
    </row>
    <row r="92" spans="2:14" hidden="1">
      <c r="B92" s="722"/>
      <c r="C92" s="736"/>
      <c r="D92" s="44" t="s">
        <v>125</v>
      </c>
      <c r="E92" s="44"/>
      <c r="F92" s="645"/>
      <c r="G92" s="722"/>
      <c r="H92" s="734"/>
      <c r="I92" s="45"/>
      <c r="J92" s="49"/>
      <c r="K92" s="62"/>
      <c r="L92" s="62"/>
      <c r="M92" s="62"/>
      <c r="N92" s="62"/>
    </row>
    <row r="93" spans="2:14" hidden="1">
      <c r="B93" s="722"/>
      <c r="C93" s="736"/>
      <c r="D93" s="44" t="s">
        <v>126</v>
      </c>
      <c r="E93" s="44"/>
      <c r="F93" s="645">
        <v>400</v>
      </c>
      <c r="G93" s="722"/>
      <c r="H93" s="734"/>
      <c r="I93" s="45"/>
      <c r="J93" s="49"/>
      <c r="K93" s="62"/>
      <c r="L93" s="62"/>
      <c r="M93" s="62"/>
      <c r="N93" s="62"/>
    </row>
    <row r="94" spans="2:14" hidden="1">
      <c r="B94" s="722"/>
      <c r="C94" s="736"/>
      <c r="D94" s="44" t="s">
        <v>127</v>
      </c>
      <c r="E94" s="44"/>
      <c r="F94" s="645"/>
      <c r="G94" s="722"/>
      <c r="H94" s="734"/>
      <c r="I94" s="45"/>
      <c r="J94" s="49"/>
      <c r="K94" s="62"/>
      <c r="L94" s="62"/>
      <c r="M94" s="62"/>
      <c r="N94" s="62"/>
    </row>
    <row r="95" spans="2:14" hidden="1">
      <c r="B95" s="52"/>
      <c r="C95" s="52"/>
      <c r="D95" s="52"/>
      <c r="E95" s="52"/>
      <c r="F95" s="646">
        <f>SUM(F89:F94)</f>
        <v>900</v>
      </c>
      <c r="G95" s="52"/>
      <c r="H95" s="52"/>
      <c r="I95" s="48"/>
      <c r="J95" s="64"/>
      <c r="K95" s="62"/>
      <c r="L95" s="62"/>
      <c r="M95" s="62"/>
      <c r="N95" s="62"/>
    </row>
    <row r="96" spans="2:14" hidden="1">
      <c r="B96" s="44"/>
      <c r="C96" s="44"/>
      <c r="D96" s="44"/>
      <c r="E96" s="44"/>
      <c r="F96" s="645">
        <f>F95+F88+F81+F74+F67+F60+F53+F46+F39+F32+F25+F18+F11</f>
        <v>13640</v>
      </c>
      <c r="G96" s="44"/>
      <c r="H96" s="44"/>
      <c r="I96" s="44"/>
      <c r="J96" s="44"/>
      <c r="K96" s="62"/>
      <c r="L96" s="62"/>
      <c r="M96" s="62"/>
      <c r="N96" s="62"/>
    </row>
    <row r="97" spans="2:15" hidden="1">
      <c r="B97" s="49"/>
      <c r="C97" s="49"/>
      <c r="D97" s="49"/>
      <c r="E97" s="49"/>
      <c r="F97" s="645"/>
      <c r="G97" s="49"/>
      <c r="H97" s="49"/>
      <c r="I97" s="49"/>
      <c r="J97" s="49"/>
      <c r="K97" s="62"/>
      <c r="L97" s="62"/>
      <c r="M97" s="61" t="s">
        <v>117</v>
      </c>
      <c r="N97" s="62" t="s">
        <v>143</v>
      </c>
    </row>
    <row r="98" spans="2:15" hidden="1">
      <c r="B98" s="722">
        <v>1</v>
      </c>
      <c r="C98" s="726" t="s">
        <v>58</v>
      </c>
      <c r="D98" s="53" t="s">
        <v>128</v>
      </c>
      <c r="E98" s="53"/>
      <c r="F98" s="645">
        <v>250</v>
      </c>
      <c r="G98" s="729">
        <v>45299</v>
      </c>
      <c r="H98" s="725">
        <v>44934</v>
      </c>
      <c r="I98" s="735">
        <v>44944</v>
      </c>
      <c r="J98" s="49"/>
      <c r="K98" s="62"/>
      <c r="L98" s="62"/>
      <c r="M98" s="323"/>
    </row>
    <row r="99" spans="2:15" hidden="1">
      <c r="B99" s="722"/>
      <c r="C99" s="726"/>
      <c r="D99" s="53" t="s">
        <v>129</v>
      </c>
      <c r="E99" s="53"/>
      <c r="F99" s="647">
        <v>650</v>
      </c>
      <c r="G99" s="722"/>
      <c r="H99" s="722"/>
      <c r="I99" s="735"/>
      <c r="J99" s="49"/>
      <c r="K99" s="62"/>
      <c r="L99" s="62"/>
      <c r="M99" s="62"/>
    </row>
    <row r="100" spans="2:15" hidden="1">
      <c r="B100" s="722"/>
      <c r="C100" s="726"/>
      <c r="D100" s="54" t="s">
        <v>137</v>
      </c>
      <c r="E100" s="54"/>
      <c r="F100" s="648">
        <v>0</v>
      </c>
      <c r="G100" s="722"/>
      <c r="H100" s="722"/>
      <c r="I100" s="735"/>
      <c r="J100" s="49"/>
      <c r="K100" s="62"/>
      <c r="L100" s="62"/>
      <c r="M100" s="62"/>
    </row>
    <row r="101" spans="2:15" hidden="1">
      <c r="B101" s="722"/>
      <c r="C101" s="726"/>
      <c r="D101" s="53" t="s">
        <v>131</v>
      </c>
      <c r="E101" s="53"/>
      <c r="F101" s="645"/>
      <c r="G101" s="722"/>
      <c r="H101" s="722"/>
      <c r="I101" s="735"/>
      <c r="J101" s="49"/>
      <c r="K101" s="62"/>
      <c r="L101" s="62"/>
      <c r="M101" s="62"/>
    </row>
    <row r="102" spans="2:15" hidden="1">
      <c r="B102" s="722"/>
      <c r="C102" s="726"/>
      <c r="D102" s="53" t="s">
        <v>132</v>
      </c>
      <c r="E102" s="53"/>
      <c r="F102" s="645"/>
      <c r="G102" s="722"/>
      <c r="H102" s="722"/>
      <c r="I102" s="735"/>
      <c r="J102" s="49"/>
      <c r="K102" s="62"/>
      <c r="L102" s="62"/>
      <c r="M102" s="62"/>
    </row>
    <row r="103" spans="2:15" hidden="1">
      <c r="B103" s="722"/>
      <c r="C103" s="726"/>
      <c r="D103" s="53" t="s">
        <v>138</v>
      </c>
      <c r="E103" s="53"/>
      <c r="F103" s="649">
        <v>10</v>
      </c>
      <c r="G103" s="722"/>
      <c r="H103" s="722"/>
      <c r="I103" s="735"/>
      <c r="J103" s="49"/>
      <c r="K103" s="62"/>
      <c r="L103" s="62"/>
      <c r="M103" s="62"/>
    </row>
    <row r="104" spans="2:15" ht="15.75" hidden="1">
      <c r="B104" s="47"/>
      <c r="C104" s="47"/>
      <c r="D104" s="47"/>
      <c r="E104" s="47"/>
      <c r="F104" s="650">
        <f>SUM(F98:F103)</f>
        <v>910</v>
      </c>
      <c r="G104" s="47"/>
      <c r="H104" s="47"/>
      <c r="I104" s="47"/>
      <c r="J104" s="47"/>
      <c r="K104" s="62"/>
      <c r="L104" s="62"/>
      <c r="M104" s="62"/>
    </row>
    <row r="105" spans="2:15" hidden="1">
      <c r="B105" s="722">
        <v>2</v>
      </c>
      <c r="C105" s="726" t="s">
        <v>59</v>
      </c>
      <c r="D105" s="53" t="s">
        <v>128</v>
      </c>
      <c r="E105" s="53"/>
      <c r="F105" s="645">
        <v>250</v>
      </c>
      <c r="G105" s="729">
        <v>45309</v>
      </c>
      <c r="H105" s="725">
        <v>44944</v>
      </c>
      <c r="I105" s="735">
        <v>44944</v>
      </c>
      <c r="J105" s="49"/>
      <c r="K105" s="62"/>
      <c r="L105" s="62"/>
      <c r="M105" s="62"/>
    </row>
    <row r="106" spans="2:15" hidden="1">
      <c r="B106" s="722"/>
      <c r="C106" s="726"/>
      <c r="D106" s="53" t="s">
        <v>129</v>
      </c>
      <c r="E106" s="53"/>
      <c r="F106" s="647">
        <v>650</v>
      </c>
      <c r="G106" s="729"/>
      <c r="H106" s="722"/>
      <c r="I106" s="735"/>
      <c r="J106" s="49"/>
      <c r="K106" s="62"/>
      <c r="L106" s="62"/>
      <c r="M106" s="62"/>
    </row>
    <row r="107" spans="2:15" hidden="1">
      <c r="B107" s="722"/>
      <c r="C107" s="726"/>
      <c r="D107" s="54" t="s">
        <v>137</v>
      </c>
      <c r="E107" s="54"/>
      <c r="F107" s="648">
        <v>0</v>
      </c>
      <c r="G107" s="729"/>
      <c r="H107" s="722"/>
      <c r="I107" s="735"/>
      <c r="J107" s="49"/>
      <c r="K107" s="62"/>
      <c r="L107" s="62"/>
      <c r="M107" s="62"/>
    </row>
    <row r="108" spans="2:15" hidden="1">
      <c r="B108" s="722"/>
      <c r="C108" s="726"/>
      <c r="D108" s="53" t="s">
        <v>131</v>
      </c>
      <c r="E108" s="53"/>
      <c r="F108" s="645"/>
      <c r="G108" s="729"/>
      <c r="H108" s="722"/>
      <c r="I108" s="735"/>
      <c r="J108" s="49"/>
      <c r="K108" s="62"/>
      <c r="L108" s="62"/>
      <c r="M108" s="62"/>
    </row>
    <row r="109" spans="2:15" hidden="1">
      <c r="B109" s="722"/>
      <c r="C109" s="726"/>
      <c r="D109" s="53" t="s">
        <v>132</v>
      </c>
      <c r="E109" s="53"/>
      <c r="F109" s="645"/>
      <c r="G109" s="729"/>
      <c r="H109" s="722"/>
      <c r="I109" s="735"/>
      <c r="J109" s="49"/>
      <c r="K109" s="62"/>
      <c r="L109" s="62"/>
      <c r="M109" s="62"/>
    </row>
    <row r="110" spans="2:15" hidden="1">
      <c r="B110" s="722"/>
      <c r="C110" s="726"/>
      <c r="D110" s="53" t="s">
        <v>138</v>
      </c>
      <c r="E110" s="53"/>
      <c r="F110" s="645">
        <v>10</v>
      </c>
      <c r="G110" s="729"/>
      <c r="H110" s="722"/>
      <c r="I110" s="735"/>
      <c r="J110" s="49"/>
      <c r="K110" s="62"/>
      <c r="L110" s="62"/>
      <c r="M110" s="62"/>
    </row>
    <row r="111" spans="2:15" ht="15.75" hidden="1">
      <c r="B111" s="47"/>
      <c r="C111" s="47"/>
      <c r="D111" s="47"/>
      <c r="E111" s="47"/>
      <c r="F111" s="650">
        <v>910</v>
      </c>
      <c r="G111" s="47"/>
      <c r="H111" s="47"/>
      <c r="I111" s="47"/>
      <c r="J111" s="47"/>
      <c r="K111" s="62"/>
      <c r="L111" s="62"/>
      <c r="M111" s="62"/>
    </row>
    <row r="112" spans="2:15" hidden="1">
      <c r="B112" s="722">
        <v>1</v>
      </c>
      <c r="C112" s="726" t="s">
        <v>63</v>
      </c>
      <c r="D112" s="53" t="s">
        <v>128</v>
      </c>
      <c r="E112" s="53">
        <v>200</v>
      </c>
      <c r="F112" s="645">
        <v>200</v>
      </c>
      <c r="G112" s="731"/>
      <c r="H112" s="731"/>
      <c r="I112" s="727">
        <v>45376</v>
      </c>
      <c r="J112" s="49"/>
      <c r="K112" s="66" t="s">
        <v>144</v>
      </c>
      <c r="L112" s="62"/>
      <c r="M112" s="739" t="s">
        <v>68</v>
      </c>
      <c r="N112" s="42" t="s">
        <v>108</v>
      </c>
      <c r="O112" s="42"/>
    </row>
    <row r="113" spans="2:22" hidden="1">
      <c r="B113" s="722"/>
      <c r="C113" s="726"/>
      <c r="D113" s="53" t="s">
        <v>129</v>
      </c>
      <c r="E113" s="53">
        <v>300</v>
      </c>
      <c r="F113" s="647">
        <v>300</v>
      </c>
      <c r="G113" s="724"/>
      <c r="H113" s="724"/>
      <c r="I113" s="728"/>
      <c r="J113" s="49"/>
      <c r="K113" s="62"/>
      <c r="L113" s="62"/>
      <c r="M113" s="739"/>
      <c r="N113" s="42" t="s">
        <v>109</v>
      </c>
      <c r="O113" s="42"/>
    </row>
    <row r="114" spans="2:22" hidden="1">
      <c r="B114" s="722"/>
      <c r="C114" s="726"/>
      <c r="D114" s="54" t="s">
        <v>137</v>
      </c>
      <c r="E114" s="54">
        <v>200</v>
      </c>
      <c r="F114" s="648">
        <v>200</v>
      </c>
      <c r="G114" s="724"/>
      <c r="H114" s="724"/>
      <c r="I114" s="728"/>
      <c r="J114" s="49"/>
      <c r="K114" s="62"/>
      <c r="L114" s="62"/>
      <c r="M114" s="739"/>
      <c r="N114" s="42" t="s">
        <v>107</v>
      </c>
      <c r="O114" s="42"/>
    </row>
    <row r="115" spans="2:22" hidden="1">
      <c r="B115" s="722"/>
      <c r="C115" s="726"/>
      <c r="D115" s="53" t="s">
        <v>131</v>
      </c>
      <c r="E115" s="53">
        <v>200</v>
      </c>
      <c r="F115" s="645">
        <v>200</v>
      </c>
      <c r="G115" s="724"/>
      <c r="H115" s="724"/>
      <c r="I115" s="728"/>
      <c r="J115" s="49"/>
      <c r="K115" s="62"/>
      <c r="L115" s="62"/>
      <c r="M115" s="739"/>
      <c r="N115" s="42" t="s">
        <v>110</v>
      </c>
      <c r="O115" s="42"/>
    </row>
    <row r="116" spans="2:22" hidden="1">
      <c r="B116" s="722"/>
      <c r="C116" s="726"/>
      <c r="D116" s="53" t="s">
        <v>132</v>
      </c>
      <c r="E116" s="53"/>
      <c r="F116" s="645"/>
      <c r="G116" s="724"/>
      <c r="H116" s="724"/>
      <c r="I116" s="728"/>
      <c r="J116" s="49"/>
      <c r="K116" s="62"/>
      <c r="L116" s="62"/>
      <c r="M116" s="739"/>
      <c r="N116" s="42" t="s">
        <v>111</v>
      </c>
      <c r="O116" s="42"/>
    </row>
    <row r="117" spans="2:22" hidden="1">
      <c r="B117" s="722"/>
      <c r="C117" s="726"/>
      <c r="D117" s="53" t="s">
        <v>138</v>
      </c>
      <c r="E117" s="53">
        <v>10</v>
      </c>
      <c r="F117" s="645">
        <v>10</v>
      </c>
      <c r="G117" s="724"/>
      <c r="H117" s="724"/>
      <c r="I117" s="728"/>
      <c r="J117" s="49"/>
      <c r="K117" s="62"/>
      <c r="L117" s="62"/>
      <c r="M117" s="739"/>
      <c r="N117" s="42" t="s">
        <v>112</v>
      </c>
      <c r="O117" s="42"/>
    </row>
    <row r="118" spans="2:22" ht="21" hidden="1">
      <c r="B118" s="47"/>
      <c r="C118" s="47"/>
      <c r="D118" s="47"/>
      <c r="E118" s="65">
        <f>SUM(E112:E117)</f>
        <v>910</v>
      </c>
      <c r="F118" s="650">
        <f>SUM(F112:F117)</f>
        <v>910</v>
      </c>
      <c r="G118" s="47"/>
      <c r="H118" s="47"/>
      <c r="I118" s="67"/>
      <c r="J118" s="47"/>
      <c r="K118" s="62"/>
      <c r="L118" s="62"/>
      <c r="M118" s="62"/>
      <c r="N118" s="42" t="s">
        <v>113</v>
      </c>
      <c r="O118" s="42"/>
    </row>
    <row r="119" spans="2:22" hidden="1">
      <c r="B119" s="722">
        <v>1</v>
      </c>
      <c r="C119" s="726" t="s">
        <v>64</v>
      </c>
      <c r="D119" s="53" t="s">
        <v>128</v>
      </c>
      <c r="E119" s="53">
        <v>250</v>
      </c>
      <c r="F119" s="649">
        <v>250</v>
      </c>
      <c r="G119" s="723"/>
      <c r="H119" s="731"/>
      <c r="I119" s="727">
        <v>45390</v>
      </c>
      <c r="J119" s="49"/>
      <c r="K119" s="66" t="s">
        <v>144</v>
      </c>
      <c r="L119" s="62"/>
      <c r="M119" s="739">
        <v>45372</v>
      </c>
      <c r="N119" s="737" t="s">
        <v>163</v>
      </c>
      <c r="O119" s="3"/>
    </row>
    <row r="120" spans="2:22" hidden="1">
      <c r="B120" s="722"/>
      <c r="C120" s="726"/>
      <c r="D120" s="53" t="s">
        <v>129</v>
      </c>
      <c r="E120" s="53">
        <v>350</v>
      </c>
      <c r="F120" s="651">
        <v>650</v>
      </c>
      <c r="G120" s="724"/>
      <c r="H120" s="724"/>
      <c r="I120" s="728"/>
      <c r="J120" s="49"/>
      <c r="K120" s="62"/>
      <c r="L120" s="62"/>
      <c r="M120" s="739"/>
      <c r="N120" s="737"/>
      <c r="O120" s="3"/>
      <c r="U120" s="73">
        <v>1834</v>
      </c>
      <c r="V120" s="4" t="s">
        <v>164</v>
      </c>
    </row>
    <row r="121" spans="2:22" hidden="1">
      <c r="B121" s="722"/>
      <c r="C121" s="726"/>
      <c r="D121" s="54" t="s">
        <v>137</v>
      </c>
      <c r="E121" s="54">
        <v>300</v>
      </c>
      <c r="F121" s="652">
        <v>0</v>
      </c>
      <c r="G121" s="724"/>
      <c r="H121" s="724"/>
      <c r="I121" s="728"/>
      <c r="J121" s="49"/>
      <c r="K121" s="62"/>
      <c r="L121" s="62"/>
      <c r="M121" s="739"/>
      <c r="N121" s="737"/>
      <c r="O121" s="3"/>
      <c r="U121" s="73"/>
      <c r="V121" s="4" t="s">
        <v>164</v>
      </c>
    </row>
    <row r="122" spans="2:22" hidden="1">
      <c r="B122" s="722"/>
      <c r="C122" s="726"/>
      <c r="D122" s="53" t="s">
        <v>131</v>
      </c>
      <c r="E122" s="53"/>
      <c r="F122" s="649"/>
      <c r="G122" s="724"/>
      <c r="H122" s="724"/>
      <c r="I122" s="728"/>
      <c r="J122" s="49"/>
      <c r="K122" s="62"/>
      <c r="L122" s="62"/>
      <c r="M122" s="739"/>
      <c r="N122" s="737"/>
      <c r="O122" s="3"/>
      <c r="U122" s="73"/>
      <c r="V122" s="4" t="s">
        <v>164</v>
      </c>
    </row>
    <row r="123" spans="2:22" hidden="1">
      <c r="B123" s="722"/>
      <c r="C123" s="726"/>
      <c r="D123" s="53" t="s">
        <v>132</v>
      </c>
      <c r="E123" s="53"/>
      <c r="F123" s="649"/>
      <c r="G123" s="724"/>
      <c r="H123" s="724"/>
      <c r="I123" s="728"/>
      <c r="J123" s="49"/>
      <c r="K123" s="62"/>
      <c r="L123" s="62"/>
      <c r="M123" s="739"/>
      <c r="N123" s="737"/>
      <c r="O123" s="3"/>
      <c r="U123" s="73"/>
      <c r="V123" s="4" t="s">
        <v>164</v>
      </c>
    </row>
    <row r="124" spans="2:22" hidden="1">
      <c r="B124" s="722"/>
      <c r="C124" s="726"/>
      <c r="D124" s="53" t="s">
        <v>138</v>
      </c>
      <c r="E124" s="53">
        <v>10</v>
      </c>
      <c r="F124" s="645">
        <v>10</v>
      </c>
      <c r="G124" s="724"/>
      <c r="H124" s="724"/>
      <c r="I124" s="728"/>
      <c r="J124" s="49"/>
      <c r="K124" s="62"/>
      <c r="L124" s="62"/>
      <c r="M124" s="739"/>
      <c r="N124" s="737"/>
      <c r="O124" s="3"/>
      <c r="U124" s="74">
        <f>SUM(U121:U123)</f>
        <v>0</v>
      </c>
      <c r="V124" s="4" t="s">
        <v>164</v>
      </c>
    </row>
    <row r="125" spans="2:22" ht="21" hidden="1">
      <c r="B125" s="55"/>
      <c r="C125" s="55"/>
      <c r="D125" s="55"/>
      <c r="E125" s="56">
        <f>SUM(E119:E124)</f>
        <v>910</v>
      </c>
      <c r="F125" s="653">
        <f>SUM(F119:F124)</f>
        <v>910</v>
      </c>
      <c r="G125" s="55"/>
      <c r="H125" s="55"/>
      <c r="I125" s="57"/>
      <c r="J125" s="55"/>
      <c r="K125" s="62"/>
      <c r="L125" s="62"/>
      <c r="M125" s="62"/>
      <c r="N125" s="3"/>
      <c r="O125" s="3"/>
    </row>
    <row r="126" spans="2:22" hidden="1">
      <c r="B126" s="722">
        <v>2</v>
      </c>
      <c r="C126" s="726" t="s">
        <v>65</v>
      </c>
      <c r="D126" s="53" t="s">
        <v>128</v>
      </c>
      <c r="E126" s="53">
        <v>250</v>
      </c>
      <c r="F126" s="645">
        <v>250</v>
      </c>
      <c r="G126" s="723"/>
      <c r="H126" s="724"/>
      <c r="I126" s="727">
        <v>45404</v>
      </c>
      <c r="J126" s="49"/>
      <c r="K126" s="66" t="s">
        <v>144</v>
      </c>
      <c r="L126" s="62"/>
      <c r="M126" s="739">
        <v>45379</v>
      </c>
      <c r="N126" s="72"/>
    </row>
    <row r="127" spans="2:22" hidden="1">
      <c r="B127" s="722"/>
      <c r="C127" s="726"/>
      <c r="D127" s="53" t="s">
        <v>129</v>
      </c>
      <c r="E127" s="53">
        <v>400</v>
      </c>
      <c r="F127" s="647">
        <v>650</v>
      </c>
      <c r="G127" s="723"/>
      <c r="H127" s="724"/>
      <c r="I127" s="728"/>
      <c r="J127" s="49"/>
      <c r="K127" s="62"/>
      <c r="L127" s="62"/>
      <c r="M127" s="739"/>
      <c r="N127" s="72"/>
    </row>
    <row r="128" spans="2:22" hidden="1">
      <c r="B128" s="722"/>
      <c r="C128" s="726"/>
      <c r="D128" s="54" t="s">
        <v>137</v>
      </c>
      <c r="E128" s="54">
        <v>250</v>
      </c>
      <c r="F128" s="648">
        <v>0</v>
      </c>
      <c r="G128" s="723"/>
      <c r="H128" s="724"/>
      <c r="I128" s="728"/>
      <c r="J128" s="49"/>
      <c r="K128" s="62"/>
      <c r="L128" s="62"/>
      <c r="M128" s="739"/>
      <c r="N128" s="3"/>
      <c r="O128" s="3"/>
    </row>
    <row r="129" spans="2:15" hidden="1">
      <c r="B129" s="722"/>
      <c r="C129" s="726"/>
      <c r="D129" s="53" t="s">
        <v>131</v>
      </c>
      <c r="E129" s="53"/>
      <c r="F129" s="645"/>
      <c r="G129" s="723"/>
      <c r="H129" s="724"/>
      <c r="I129" s="728"/>
      <c r="J129" s="49"/>
      <c r="K129" s="62"/>
      <c r="L129" s="62"/>
      <c r="M129" s="739"/>
      <c r="N129" s="3"/>
      <c r="O129" s="3"/>
    </row>
    <row r="130" spans="2:15" hidden="1">
      <c r="B130" s="722"/>
      <c r="C130" s="726"/>
      <c r="D130" s="53" t="s">
        <v>132</v>
      </c>
      <c r="E130" s="53"/>
      <c r="F130" s="645"/>
      <c r="G130" s="723"/>
      <c r="H130" s="724"/>
      <c r="I130" s="728"/>
      <c r="J130" s="49"/>
      <c r="K130" s="62"/>
      <c r="L130" s="62"/>
      <c r="M130" s="739"/>
      <c r="N130" s="3"/>
      <c r="O130" s="3"/>
    </row>
    <row r="131" spans="2:15" hidden="1">
      <c r="B131" s="722"/>
      <c r="C131" s="726"/>
      <c r="D131" s="53" t="s">
        <v>138</v>
      </c>
      <c r="E131" s="53">
        <v>10</v>
      </c>
      <c r="F131" s="645">
        <v>10</v>
      </c>
      <c r="G131" s="723"/>
      <c r="H131" s="724"/>
      <c r="I131" s="728"/>
      <c r="J131" s="49"/>
      <c r="K131" s="62"/>
      <c r="L131" s="62"/>
      <c r="M131" s="739"/>
      <c r="N131" s="3"/>
      <c r="O131" s="3"/>
    </row>
    <row r="132" spans="2:15" ht="15.75" hidden="1">
      <c r="B132" s="55"/>
      <c r="C132" s="55"/>
      <c r="D132" s="55"/>
      <c r="E132" s="56">
        <f>SUM(E126:E131)</f>
        <v>910</v>
      </c>
      <c r="F132" s="653">
        <f>SUM(F126:F131)</f>
        <v>910</v>
      </c>
      <c r="G132" s="55"/>
      <c r="H132" s="55"/>
      <c r="I132" s="55"/>
      <c r="J132" s="55"/>
      <c r="K132" s="62"/>
      <c r="L132" s="62"/>
      <c r="M132" s="62"/>
      <c r="N132" s="3"/>
      <c r="O132" s="3"/>
    </row>
    <row r="133" spans="2:15" hidden="1">
      <c r="B133" s="722">
        <v>3</v>
      </c>
      <c r="C133" s="730" t="s">
        <v>77</v>
      </c>
      <c r="D133" s="53" t="s">
        <v>139</v>
      </c>
      <c r="E133" s="53">
        <v>320</v>
      </c>
      <c r="F133" s="645">
        <v>320</v>
      </c>
      <c r="G133" s="729">
        <v>45355</v>
      </c>
      <c r="H133" s="725">
        <v>44993</v>
      </c>
      <c r="I133" s="732" t="s">
        <v>140</v>
      </c>
      <c r="J133" s="49"/>
      <c r="K133" s="62"/>
      <c r="L133" s="62"/>
      <c r="M133" s="739">
        <v>45379</v>
      </c>
      <c r="N133" s="737" t="s">
        <v>163</v>
      </c>
      <c r="O133" s="3"/>
    </row>
    <row r="134" spans="2:15" hidden="1">
      <c r="B134" s="722"/>
      <c r="C134" s="730"/>
      <c r="D134" s="53" t="s">
        <v>132</v>
      </c>
      <c r="E134" s="53">
        <v>100</v>
      </c>
      <c r="F134" s="645">
        <v>100</v>
      </c>
      <c r="G134" s="722"/>
      <c r="H134" s="722"/>
      <c r="I134" s="732"/>
      <c r="J134" s="49"/>
      <c r="K134" s="62"/>
      <c r="L134" s="62"/>
      <c r="M134" s="739"/>
      <c r="N134" s="737"/>
      <c r="O134" s="3"/>
    </row>
    <row r="135" spans="2:15" hidden="1">
      <c r="B135" s="722"/>
      <c r="C135" s="730"/>
      <c r="D135" s="53" t="s">
        <v>141</v>
      </c>
      <c r="E135" s="53"/>
      <c r="F135" s="645"/>
      <c r="G135" s="722"/>
      <c r="H135" s="722"/>
      <c r="I135" s="732"/>
      <c r="J135" s="49"/>
      <c r="K135" s="62"/>
      <c r="L135" s="62"/>
      <c r="M135" s="739"/>
      <c r="N135" s="737"/>
      <c r="O135" s="3"/>
    </row>
    <row r="136" spans="2:15" hidden="1">
      <c r="B136" s="722"/>
      <c r="C136" s="730"/>
      <c r="D136" s="53" t="s">
        <v>137</v>
      </c>
      <c r="E136" s="53"/>
      <c r="F136" s="645"/>
      <c r="G136" s="722"/>
      <c r="H136" s="722"/>
      <c r="I136" s="732"/>
      <c r="J136" s="49"/>
      <c r="K136" s="62"/>
      <c r="L136" s="62"/>
      <c r="M136" s="739"/>
      <c r="N136" s="737"/>
      <c r="O136" s="3"/>
    </row>
    <row r="137" spans="2:15" hidden="1">
      <c r="B137" s="722"/>
      <c r="C137" s="730"/>
      <c r="D137" s="53" t="s">
        <v>126</v>
      </c>
      <c r="E137" s="53">
        <v>480</v>
      </c>
      <c r="F137" s="645">
        <v>480</v>
      </c>
      <c r="G137" s="722"/>
      <c r="H137" s="722"/>
      <c r="I137" s="732"/>
      <c r="J137" s="49"/>
      <c r="K137" s="62"/>
      <c r="L137" s="62"/>
      <c r="M137" s="739"/>
      <c r="N137" s="737"/>
      <c r="O137" s="3"/>
    </row>
    <row r="138" spans="2:15" hidden="1">
      <c r="B138" s="722"/>
      <c r="C138" s="730"/>
      <c r="D138" s="53" t="s">
        <v>127</v>
      </c>
      <c r="E138" s="53"/>
      <c r="F138" s="645"/>
      <c r="G138" s="722"/>
      <c r="H138" s="722"/>
      <c r="I138" s="732"/>
      <c r="J138" s="49"/>
      <c r="K138" s="62"/>
      <c r="L138" s="62"/>
      <c r="M138" s="739"/>
      <c r="N138" s="737"/>
      <c r="O138" s="3"/>
    </row>
    <row r="139" spans="2:15" hidden="1">
      <c r="B139" s="722"/>
      <c r="C139" s="730"/>
      <c r="D139" s="53" t="s">
        <v>138</v>
      </c>
      <c r="E139" s="53">
        <v>10</v>
      </c>
      <c r="F139" s="645">
        <v>10</v>
      </c>
      <c r="G139" s="722"/>
      <c r="H139" s="722"/>
      <c r="I139" s="732"/>
      <c r="J139" s="49"/>
      <c r="K139" s="62"/>
      <c r="L139" s="62"/>
      <c r="M139" s="739"/>
      <c r="N139" s="737"/>
      <c r="O139" s="3"/>
    </row>
    <row r="140" spans="2:15" ht="15.75" hidden="1">
      <c r="B140" s="55"/>
      <c r="C140" s="55"/>
      <c r="D140" s="55"/>
      <c r="E140" s="56">
        <f>SUM(E133:E139)</f>
        <v>910</v>
      </c>
      <c r="F140" s="653">
        <f>SUM(F133:F139)</f>
        <v>910</v>
      </c>
      <c r="G140" s="55"/>
      <c r="H140" s="55"/>
      <c r="I140" s="55"/>
      <c r="J140" s="55"/>
      <c r="K140" s="62"/>
      <c r="L140" s="62"/>
      <c r="M140" s="62"/>
    </row>
    <row r="141" spans="2:15" hidden="1">
      <c r="B141" s="732">
        <v>4</v>
      </c>
      <c r="C141" s="730" t="s">
        <v>78</v>
      </c>
      <c r="D141" s="53" t="s">
        <v>139</v>
      </c>
      <c r="E141" s="53">
        <v>100</v>
      </c>
      <c r="F141" s="645">
        <v>100</v>
      </c>
      <c r="G141" s="723"/>
      <c r="H141" s="731"/>
      <c r="I141" s="727">
        <v>45432</v>
      </c>
      <c r="J141" s="49"/>
      <c r="K141" s="66" t="s">
        <v>144</v>
      </c>
      <c r="L141" s="62"/>
      <c r="M141" s="739" t="s">
        <v>145</v>
      </c>
      <c r="N141" s="737" t="s">
        <v>163</v>
      </c>
      <c r="O141" s="3"/>
    </row>
    <row r="142" spans="2:15" hidden="1">
      <c r="B142" s="732"/>
      <c r="C142" s="730"/>
      <c r="D142" s="53" t="s">
        <v>132</v>
      </c>
      <c r="E142" s="53">
        <v>100</v>
      </c>
      <c r="F142" s="645">
        <v>100</v>
      </c>
      <c r="G142" s="724"/>
      <c r="H142" s="724"/>
      <c r="I142" s="728"/>
      <c r="J142" s="49"/>
      <c r="K142" s="62"/>
      <c r="L142" s="62"/>
      <c r="M142" s="739"/>
      <c r="N142" s="737"/>
      <c r="O142" s="3"/>
    </row>
    <row r="143" spans="2:15" hidden="1">
      <c r="B143" s="732"/>
      <c r="C143" s="730"/>
      <c r="D143" s="53" t="s">
        <v>141</v>
      </c>
      <c r="E143" s="53">
        <v>150</v>
      </c>
      <c r="F143" s="645">
        <v>150</v>
      </c>
      <c r="G143" s="724"/>
      <c r="H143" s="724"/>
      <c r="I143" s="728"/>
      <c r="J143" s="49"/>
      <c r="K143" s="62"/>
      <c r="L143" s="62"/>
      <c r="M143" s="739"/>
      <c r="N143" s="737"/>
      <c r="O143" s="3"/>
    </row>
    <row r="144" spans="2:15" hidden="1">
      <c r="B144" s="732"/>
      <c r="C144" s="730"/>
      <c r="D144" s="53" t="s">
        <v>137</v>
      </c>
      <c r="E144" s="53"/>
      <c r="F144" s="645"/>
      <c r="G144" s="724"/>
      <c r="H144" s="724"/>
      <c r="I144" s="728"/>
      <c r="J144" s="49"/>
      <c r="K144" s="62"/>
      <c r="L144" s="62"/>
      <c r="M144" s="739"/>
      <c r="N144" s="737"/>
      <c r="O144" s="3"/>
    </row>
    <row r="145" spans="2:15" hidden="1">
      <c r="B145" s="732"/>
      <c r="C145" s="730"/>
      <c r="D145" s="53" t="s">
        <v>126</v>
      </c>
      <c r="E145" s="53">
        <v>450</v>
      </c>
      <c r="F145" s="645">
        <v>450</v>
      </c>
      <c r="G145" s="724"/>
      <c r="H145" s="724"/>
      <c r="I145" s="728"/>
      <c r="J145" s="49"/>
      <c r="K145" s="62"/>
      <c r="L145" s="62"/>
      <c r="M145" s="739"/>
      <c r="N145" s="737"/>
      <c r="O145" s="3"/>
    </row>
    <row r="146" spans="2:15" hidden="1">
      <c r="B146" s="732"/>
      <c r="C146" s="730"/>
      <c r="D146" s="53" t="s">
        <v>127</v>
      </c>
      <c r="E146" s="53">
        <v>100</v>
      </c>
      <c r="F146" s="645">
        <v>100</v>
      </c>
      <c r="G146" s="724"/>
      <c r="H146" s="724"/>
      <c r="I146" s="728"/>
      <c r="J146" s="49"/>
      <c r="K146" s="62"/>
      <c r="L146" s="62"/>
      <c r="M146" s="739"/>
      <c r="N146" s="737"/>
      <c r="O146" s="3"/>
    </row>
    <row r="147" spans="2:15" hidden="1">
      <c r="B147" s="732"/>
      <c r="C147" s="730"/>
      <c r="D147" s="53" t="s">
        <v>138</v>
      </c>
      <c r="E147" s="53">
        <v>10</v>
      </c>
      <c r="F147" s="645">
        <v>10</v>
      </c>
      <c r="G147" s="724"/>
      <c r="H147" s="724"/>
      <c r="I147" s="728"/>
      <c r="J147" s="49"/>
      <c r="K147" s="62"/>
      <c r="L147" s="62"/>
      <c r="M147" s="739"/>
      <c r="N147" s="737"/>
      <c r="O147" s="3"/>
    </row>
    <row r="148" spans="2:15" ht="15.75" hidden="1">
      <c r="B148" s="55"/>
      <c r="C148" s="55"/>
      <c r="D148" s="55"/>
      <c r="E148" s="56">
        <f>SUM(E141:E147)</f>
        <v>910</v>
      </c>
      <c r="F148" s="653">
        <f>SUM(F141:F147)</f>
        <v>910</v>
      </c>
      <c r="G148" s="55"/>
      <c r="H148" s="55"/>
      <c r="I148" s="55"/>
      <c r="J148" s="55"/>
      <c r="K148" s="62"/>
      <c r="L148" s="62"/>
      <c r="M148" s="739"/>
      <c r="N148" s="737"/>
      <c r="O148" s="3"/>
    </row>
    <row r="149" spans="2:15" hidden="1">
      <c r="B149" s="722">
        <v>5</v>
      </c>
      <c r="C149" s="726" t="s">
        <v>146</v>
      </c>
      <c r="D149" s="53" t="s">
        <v>135</v>
      </c>
      <c r="E149" s="53">
        <v>100</v>
      </c>
      <c r="F149" s="645">
        <v>350</v>
      </c>
      <c r="G149" s="729">
        <v>45010</v>
      </c>
      <c r="H149" s="725">
        <v>45010</v>
      </c>
      <c r="I149" s="732" t="s">
        <v>142</v>
      </c>
      <c r="J149" s="49"/>
      <c r="K149" s="62"/>
      <c r="L149" s="62"/>
      <c r="M149" s="739" t="s">
        <v>145</v>
      </c>
      <c r="N149" s="737" t="s">
        <v>163</v>
      </c>
      <c r="O149" s="3"/>
    </row>
    <row r="150" spans="2:15" hidden="1">
      <c r="B150" s="722"/>
      <c r="C150" s="726"/>
      <c r="D150" s="53" t="s">
        <v>136</v>
      </c>
      <c r="E150" s="53">
        <v>100</v>
      </c>
      <c r="F150" s="645">
        <v>450</v>
      </c>
      <c r="G150" s="722"/>
      <c r="H150" s="722"/>
      <c r="I150" s="732"/>
      <c r="J150" s="49"/>
      <c r="K150" s="62"/>
      <c r="L150" s="62"/>
      <c r="M150" s="739"/>
      <c r="N150" s="737"/>
      <c r="O150" s="3"/>
    </row>
    <row r="151" spans="2:15" hidden="1">
      <c r="B151" s="722"/>
      <c r="C151" s="726"/>
      <c r="D151" s="54" t="s">
        <v>137</v>
      </c>
      <c r="E151" s="53">
        <v>150</v>
      </c>
      <c r="F151" s="645">
        <v>0</v>
      </c>
      <c r="G151" s="722"/>
      <c r="H151" s="722"/>
      <c r="I151" s="732"/>
      <c r="J151" s="49"/>
      <c r="K151" s="62"/>
      <c r="L151" s="62"/>
      <c r="M151" s="739"/>
      <c r="N151" s="737"/>
      <c r="O151" s="3"/>
    </row>
    <row r="152" spans="2:15" hidden="1">
      <c r="B152" s="722"/>
      <c r="C152" s="726"/>
      <c r="D152" s="53" t="s">
        <v>131</v>
      </c>
      <c r="E152" s="53"/>
      <c r="F152" s="645">
        <v>100</v>
      </c>
      <c r="G152" s="722"/>
      <c r="H152" s="722"/>
      <c r="I152" s="732"/>
      <c r="J152" s="49"/>
      <c r="K152" s="62"/>
      <c r="L152" s="62"/>
      <c r="M152" s="739"/>
      <c r="N152" s="737"/>
      <c r="O152" s="3"/>
    </row>
    <row r="153" spans="2:15" hidden="1">
      <c r="B153" s="722"/>
      <c r="C153" s="726"/>
      <c r="D153" s="53" t="s">
        <v>132</v>
      </c>
      <c r="E153" s="53">
        <v>450</v>
      </c>
      <c r="F153" s="645"/>
      <c r="G153" s="722"/>
      <c r="H153" s="722"/>
      <c r="I153" s="732"/>
      <c r="J153" s="49"/>
      <c r="K153" s="62"/>
      <c r="L153" s="62"/>
      <c r="M153" s="739"/>
      <c r="N153" s="737"/>
      <c r="O153" s="3"/>
    </row>
    <row r="154" spans="2:15" hidden="1">
      <c r="B154" s="722"/>
      <c r="C154" s="726"/>
      <c r="D154" s="53" t="s">
        <v>138</v>
      </c>
      <c r="E154" s="53">
        <v>10</v>
      </c>
      <c r="F154" s="645">
        <v>10</v>
      </c>
      <c r="G154" s="722"/>
      <c r="H154" s="722"/>
      <c r="I154" s="732"/>
      <c r="J154" s="49"/>
      <c r="K154" s="62"/>
      <c r="L154" s="62"/>
      <c r="M154" s="739"/>
      <c r="N154" s="737"/>
      <c r="O154" s="3"/>
    </row>
    <row r="155" spans="2:15" ht="15.75" hidden="1">
      <c r="B155" s="55"/>
      <c r="C155" s="55"/>
      <c r="D155" s="55"/>
      <c r="E155" s="56">
        <f>SUM(E149:E154)</f>
        <v>810</v>
      </c>
      <c r="F155" s="653">
        <f>SUM(F149:F154)</f>
        <v>910</v>
      </c>
      <c r="G155" s="55"/>
      <c r="H155" s="55"/>
      <c r="I155" s="55"/>
      <c r="J155" s="55"/>
      <c r="K155" s="62"/>
      <c r="L155" s="62"/>
      <c r="M155" s="62"/>
      <c r="N155" s="72"/>
    </row>
    <row r="156" spans="2:15" hidden="1">
      <c r="B156" s="42"/>
      <c r="N156" s="72"/>
    </row>
    <row r="157" spans="2:15" hidden="1">
      <c r="D157" s="4" t="s">
        <v>147</v>
      </c>
    </row>
    <row r="158" spans="2:15" hidden="1">
      <c r="B158" s="732">
        <v>6</v>
      </c>
      <c r="C158" s="730" t="s">
        <v>148</v>
      </c>
      <c r="D158" s="53" t="s">
        <v>139</v>
      </c>
      <c r="E158" s="53">
        <v>100</v>
      </c>
      <c r="F158" s="645">
        <v>250</v>
      </c>
      <c r="G158" s="723"/>
      <c r="H158" s="731"/>
      <c r="I158" s="727">
        <v>45432</v>
      </c>
      <c r="J158" s="49"/>
      <c r="K158" s="66" t="s">
        <v>144</v>
      </c>
      <c r="L158" s="62"/>
      <c r="M158" s="740">
        <v>45404</v>
      </c>
      <c r="N158" s="737" t="s">
        <v>163</v>
      </c>
      <c r="O158" s="3"/>
    </row>
    <row r="159" spans="2:15" hidden="1">
      <c r="B159" s="732"/>
      <c r="C159" s="730"/>
      <c r="D159" s="53" t="s">
        <v>132</v>
      </c>
      <c r="E159" s="53">
        <v>100</v>
      </c>
      <c r="F159" s="645">
        <v>200</v>
      </c>
      <c r="G159" s="724"/>
      <c r="H159" s="724"/>
      <c r="I159" s="728"/>
      <c r="J159" s="49"/>
      <c r="K159" s="62"/>
      <c r="L159" s="62"/>
      <c r="M159" s="740"/>
      <c r="N159" s="737"/>
      <c r="O159" s="3"/>
    </row>
    <row r="160" spans="2:15" hidden="1">
      <c r="B160" s="732"/>
      <c r="C160" s="730"/>
      <c r="D160" s="53" t="s">
        <v>141</v>
      </c>
      <c r="E160" s="53">
        <v>150</v>
      </c>
      <c r="F160" s="645">
        <v>150</v>
      </c>
      <c r="G160" s="724"/>
      <c r="H160" s="724"/>
      <c r="I160" s="728"/>
      <c r="J160" s="49"/>
      <c r="K160" s="62"/>
      <c r="L160" s="62"/>
      <c r="M160" s="740"/>
      <c r="N160" s="737"/>
      <c r="O160" s="3"/>
    </row>
    <row r="161" spans="2:15" hidden="1">
      <c r="B161" s="732"/>
      <c r="C161" s="730"/>
      <c r="D161" s="53" t="s">
        <v>137</v>
      </c>
      <c r="E161" s="53"/>
      <c r="F161" s="645">
        <v>210</v>
      </c>
      <c r="G161" s="724"/>
      <c r="H161" s="724"/>
      <c r="I161" s="728"/>
      <c r="J161" s="49"/>
      <c r="K161" s="62"/>
      <c r="L161" s="62"/>
      <c r="M161" s="740"/>
      <c r="N161" s="737"/>
      <c r="O161" s="3"/>
    </row>
    <row r="162" spans="2:15" hidden="1">
      <c r="B162" s="732"/>
      <c r="C162" s="730"/>
      <c r="D162" s="53" t="s">
        <v>126</v>
      </c>
      <c r="E162" s="53">
        <v>450</v>
      </c>
      <c r="F162" s="645"/>
      <c r="G162" s="724"/>
      <c r="H162" s="724"/>
      <c r="I162" s="728"/>
      <c r="J162" s="49"/>
      <c r="K162" s="62"/>
      <c r="L162" s="62"/>
      <c r="M162" s="740"/>
      <c r="N162" s="737"/>
      <c r="O162" s="3"/>
    </row>
    <row r="163" spans="2:15" hidden="1">
      <c r="B163" s="732"/>
      <c r="C163" s="730"/>
      <c r="D163" s="53" t="s">
        <v>127</v>
      </c>
      <c r="E163" s="53">
        <v>100</v>
      </c>
      <c r="F163" s="645">
        <v>100</v>
      </c>
      <c r="G163" s="724"/>
      <c r="H163" s="724"/>
      <c r="I163" s="728"/>
      <c r="J163" s="49"/>
      <c r="K163" s="62"/>
      <c r="L163" s="62"/>
      <c r="M163" s="740"/>
      <c r="N163" s="737"/>
      <c r="O163" s="3"/>
    </row>
    <row r="164" spans="2:15" hidden="1">
      <c r="B164" s="732"/>
      <c r="C164" s="730"/>
      <c r="D164" s="53" t="s">
        <v>138</v>
      </c>
      <c r="E164" s="53">
        <v>10</v>
      </c>
      <c r="F164" s="645"/>
      <c r="G164" s="724"/>
      <c r="H164" s="724"/>
      <c r="I164" s="728"/>
      <c r="J164" s="49"/>
      <c r="K164" s="62"/>
      <c r="L164" s="62"/>
      <c r="M164" s="740"/>
      <c r="N164" s="737"/>
      <c r="O164" s="3"/>
    </row>
    <row r="165" spans="2:15" ht="15.75" hidden="1">
      <c r="B165" s="55"/>
      <c r="C165" s="55"/>
      <c r="D165" s="55"/>
      <c r="E165" s="56">
        <f>SUM(E158:E164)</f>
        <v>910</v>
      </c>
      <c r="F165" s="653">
        <f>SUM(F158:F164)</f>
        <v>910</v>
      </c>
      <c r="G165" s="55"/>
      <c r="H165" s="55"/>
      <c r="I165" s="55"/>
      <c r="J165" s="55"/>
      <c r="K165" s="62"/>
      <c r="L165" s="62"/>
      <c r="M165" s="740"/>
      <c r="N165" s="737"/>
      <c r="O165" s="3"/>
    </row>
    <row r="166" spans="2:15" hidden="1">
      <c r="B166" s="732">
        <v>7</v>
      </c>
      <c r="C166" s="730" t="s">
        <v>224</v>
      </c>
      <c r="D166" s="53" t="s">
        <v>139</v>
      </c>
      <c r="E166" s="53">
        <v>100</v>
      </c>
      <c r="F166" s="645">
        <v>460</v>
      </c>
      <c r="G166" s="723"/>
      <c r="H166" s="731"/>
      <c r="I166" s="727">
        <v>45432</v>
      </c>
      <c r="J166" s="49"/>
      <c r="K166" s="66" t="s">
        <v>144</v>
      </c>
      <c r="L166" s="62"/>
      <c r="M166" s="740">
        <v>45427</v>
      </c>
      <c r="N166" s="737" t="s">
        <v>163</v>
      </c>
      <c r="O166" s="3"/>
    </row>
    <row r="167" spans="2:15" hidden="1">
      <c r="B167" s="732"/>
      <c r="C167" s="730"/>
      <c r="D167" s="53" t="s">
        <v>132</v>
      </c>
      <c r="E167" s="53">
        <v>100</v>
      </c>
      <c r="F167" s="645">
        <v>100</v>
      </c>
      <c r="G167" s="724"/>
      <c r="H167" s="724"/>
      <c r="I167" s="728"/>
      <c r="J167" s="49"/>
      <c r="K167" s="62"/>
      <c r="L167" s="62"/>
      <c r="M167" s="740"/>
      <c r="N167" s="737"/>
      <c r="O167" s="3"/>
    </row>
    <row r="168" spans="2:15" hidden="1">
      <c r="B168" s="732"/>
      <c r="C168" s="730"/>
      <c r="D168" s="53" t="s">
        <v>141</v>
      </c>
      <c r="E168" s="53">
        <v>150</v>
      </c>
      <c r="F168" s="645">
        <v>150</v>
      </c>
      <c r="G168" s="724"/>
      <c r="H168" s="724"/>
      <c r="I168" s="728"/>
      <c r="J168" s="49"/>
      <c r="K168" s="62"/>
      <c r="L168" s="62"/>
      <c r="M168" s="740"/>
      <c r="N168" s="737"/>
      <c r="O168" s="3"/>
    </row>
    <row r="169" spans="2:15" hidden="1">
      <c r="B169" s="732"/>
      <c r="C169" s="730"/>
      <c r="D169" s="53" t="s">
        <v>137</v>
      </c>
      <c r="E169" s="53"/>
      <c r="F169" s="645">
        <v>100</v>
      </c>
      <c r="G169" s="724"/>
      <c r="H169" s="724"/>
      <c r="I169" s="728"/>
      <c r="J169" s="49"/>
      <c r="K169" s="62"/>
      <c r="L169" s="62"/>
      <c r="M169" s="740"/>
      <c r="N169" s="737"/>
      <c r="O169" s="3"/>
    </row>
    <row r="170" spans="2:15" hidden="1">
      <c r="B170" s="732"/>
      <c r="C170" s="730"/>
      <c r="D170" s="53" t="s">
        <v>126</v>
      </c>
      <c r="E170" s="53">
        <v>450</v>
      </c>
      <c r="F170" s="645"/>
      <c r="G170" s="724"/>
      <c r="H170" s="724"/>
      <c r="I170" s="728"/>
      <c r="J170" s="49"/>
      <c r="K170" s="62"/>
      <c r="L170" s="62"/>
      <c r="M170" s="740"/>
      <c r="N170" s="737"/>
      <c r="O170" s="3"/>
    </row>
    <row r="171" spans="2:15" hidden="1">
      <c r="B171" s="732"/>
      <c r="C171" s="730"/>
      <c r="D171" s="53" t="s">
        <v>127</v>
      </c>
      <c r="E171" s="53">
        <v>100</v>
      </c>
      <c r="F171" s="645">
        <v>100</v>
      </c>
      <c r="G171" s="724"/>
      <c r="H171" s="724"/>
      <c r="I171" s="728"/>
      <c r="J171" s="49"/>
      <c r="K171" s="62"/>
      <c r="L171" s="62"/>
      <c r="M171" s="740"/>
      <c r="N171" s="737"/>
      <c r="O171" s="3"/>
    </row>
    <row r="172" spans="2:15" hidden="1">
      <c r="B172" s="732"/>
      <c r="C172" s="730"/>
      <c r="D172" s="53" t="s">
        <v>138</v>
      </c>
      <c r="E172" s="53">
        <v>10</v>
      </c>
      <c r="F172" s="645"/>
      <c r="G172" s="724"/>
      <c r="H172" s="724"/>
      <c r="I172" s="728"/>
      <c r="J172" s="49"/>
      <c r="K172" s="62"/>
      <c r="L172" s="62"/>
      <c r="M172" s="740"/>
      <c r="N172" s="737"/>
      <c r="O172" s="3"/>
    </row>
    <row r="173" spans="2:15" ht="15.75" hidden="1">
      <c r="B173" s="55"/>
      <c r="C173" s="55"/>
      <c r="D173" s="55"/>
      <c r="E173" s="56">
        <f>SUM(E166:E172)</f>
        <v>910</v>
      </c>
      <c r="F173" s="653">
        <f>SUM(F166:F172)</f>
        <v>910</v>
      </c>
      <c r="G173" s="55"/>
      <c r="H173" s="55"/>
      <c r="I173" s="55"/>
      <c r="J173" s="55"/>
      <c r="K173" s="62"/>
      <c r="L173" s="62"/>
      <c r="M173" s="740"/>
      <c r="N173" s="737"/>
      <c r="O173" s="3"/>
    </row>
    <row r="174" spans="2:15" hidden="1"/>
    <row r="175" spans="2:15" hidden="1">
      <c r="D175" s="4" t="s">
        <v>299</v>
      </c>
    </row>
    <row r="176" spans="2:15" hidden="1">
      <c r="B176" s="732">
        <v>8</v>
      </c>
      <c r="C176" s="730" t="s">
        <v>297</v>
      </c>
      <c r="D176" s="53" t="s">
        <v>139</v>
      </c>
      <c r="E176" s="53">
        <v>100</v>
      </c>
      <c r="F176" s="645">
        <v>200</v>
      </c>
      <c r="M176" s="740">
        <v>45464</v>
      </c>
      <c r="N176" s="737" t="s">
        <v>163</v>
      </c>
      <c r="O176" s="3"/>
    </row>
    <row r="177" spans="2:15" hidden="1">
      <c r="B177" s="732"/>
      <c r="C177" s="730"/>
      <c r="D177" s="53" t="s">
        <v>132</v>
      </c>
      <c r="E177" s="53">
        <v>100</v>
      </c>
      <c r="F177" s="645">
        <v>100</v>
      </c>
      <c r="M177" s="740"/>
      <c r="N177" s="737"/>
      <c r="O177" s="3"/>
    </row>
    <row r="178" spans="2:15" hidden="1">
      <c r="B178" s="732"/>
      <c r="C178" s="730"/>
      <c r="D178" s="53" t="s">
        <v>141</v>
      </c>
      <c r="E178" s="53">
        <v>150</v>
      </c>
      <c r="F178" s="645">
        <v>150</v>
      </c>
      <c r="M178" s="740"/>
      <c r="N178" s="737"/>
      <c r="O178" s="3"/>
    </row>
    <row r="179" spans="2:15" hidden="1">
      <c r="B179" s="732"/>
      <c r="C179" s="730"/>
      <c r="D179" s="53" t="s">
        <v>137</v>
      </c>
      <c r="E179" s="53"/>
      <c r="F179" s="645"/>
      <c r="M179" s="740"/>
      <c r="N179" s="737"/>
      <c r="O179" s="3"/>
    </row>
    <row r="180" spans="2:15" hidden="1">
      <c r="B180" s="732"/>
      <c r="C180" s="730"/>
      <c r="D180" s="53" t="s">
        <v>126</v>
      </c>
      <c r="E180" s="53">
        <v>450</v>
      </c>
      <c r="F180" s="645">
        <v>350</v>
      </c>
      <c r="M180" s="740"/>
      <c r="N180" s="737"/>
      <c r="O180" s="3"/>
    </row>
    <row r="181" spans="2:15" hidden="1">
      <c r="B181" s="732"/>
      <c r="C181" s="730"/>
      <c r="D181" s="53" t="s">
        <v>127</v>
      </c>
      <c r="E181" s="53">
        <v>100</v>
      </c>
      <c r="F181" s="645">
        <v>100</v>
      </c>
      <c r="M181" s="740"/>
      <c r="N181" s="737"/>
      <c r="O181" s="3"/>
    </row>
    <row r="182" spans="2:15" hidden="1">
      <c r="B182" s="732"/>
      <c r="C182" s="730"/>
      <c r="D182" s="53" t="s">
        <v>138</v>
      </c>
      <c r="E182" s="53">
        <v>10</v>
      </c>
      <c r="F182" s="645"/>
      <c r="M182" s="740"/>
      <c r="N182" s="737"/>
      <c r="O182" s="3"/>
    </row>
    <row r="183" spans="2:15" ht="15.75" hidden="1">
      <c r="B183" s="55"/>
      <c r="C183" s="55"/>
      <c r="D183" s="55"/>
      <c r="E183" s="56">
        <f>SUM(E176:E182)</f>
        <v>910</v>
      </c>
      <c r="F183" s="653">
        <f>SUM(F176:F182)</f>
        <v>900</v>
      </c>
      <c r="M183" s="740"/>
      <c r="N183" s="737"/>
      <c r="O183" s="3"/>
    </row>
    <row r="184" spans="2:15" hidden="1">
      <c r="B184" s="732">
        <v>9</v>
      </c>
      <c r="C184" s="730" t="s">
        <v>298</v>
      </c>
      <c r="D184" s="53" t="s">
        <v>139</v>
      </c>
      <c r="E184" s="53">
        <v>100</v>
      </c>
      <c r="F184" s="645">
        <v>220</v>
      </c>
      <c r="M184" s="740">
        <v>45467</v>
      </c>
      <c r="N184" s="737" t="s">
        <v>163</v>
      </c>
      <c r="O184" s="3"/>
    </row>
    <row r="185" spans="2:15" hidden="1">
      <c r="B185" s="732"/>
      <c r="C185" s="730"/>
      <c r="D185" s="53" t="s">
        <v>132</v>
      </c>
      <c r="E185" s="53">
        <v>100</v>
      </c>
      <c r="F185" s="645">
        <v>100</v>
      </c>
      <c r="M185" s="740"/>
      <c r="N185" s="737"/>
      <c r="O185" s="3"/>
    </row>
    <row r="186" spans="2:15" hidden="1">
      <c r="B186" s="732"/>
      <c r="C186" s="730"/>
      <c r="D186" s="53" t="s">
        <v>141</v>
      </c>
      <c r="E186" s="53">
        <v>150</v>
      </c>
      <c r="F186" s="645">
        <v>150</v>
      </c>
      <c r="M186" s="740"/>
      <c r="N186" s="737"/>
      <c r="O186" s="3"/>
    </row>
    <row r="187" spans="2:15" hidden="1">
      <c r="B187" s="732"/>
      <c r="C187" s="730"/>
      <c r="D187" s="53" t="s">
        <v>137</v>
      </c>
      <c r="E187" s="53"/>
      <c r="F187" s="645">
        <v>180</v>
      </c>
      <c r="M187" s="740"/>
      <c r="N187" s="737"/>
      <c r="O187" s="3"/>
    </row>
    <row r="188" spans="2:15" hidden="1">
      <c r="B188" s="732"/>
      <c r="C188" s="730"/>
      <c r="D188" s="53" t="s">
        <v>126</v>
      </c>
      <c r="E188" s="53">
        <v>450</v>
      </c>
      <c r="F188" s="645">
        <v>250</v>
      </c>
      <c r="M188" s="740"/>
      <c r="N188" s="737"/>
      <c r="O188" s="3"/>
    </row>
    <row r="189" spans="2:15" hidden="1">
      <c r="B189" s="732"/>
      <c r="C189" s="730"/>
      <c r="D189" s="53" t="s">
        <v>127</v>
      </c>
      <c r="E189" s="53">
        <v>100</v>
      </c>
      <c r="F189" s="645"/>
      <c r="M189" s="740"/>
      <c r="N189" s="737"/>
      <c r="O189" s="3"/>
    </row>
    <row r="190" spans="2:15" hidden="1">
      <c r="B190" s="732"/>
      <c r="C190" s="730"/>
      <c r="D190" s="53" t="s">
        <v>138</v>
      </c>
      <c r="E190" s="53">
        <v>10</v>
      </c>
      <c r="F190" s="645"/>
      <c r="M190" s="740"/>
      <c r="N190" s="737"/>
      <c r="O190" s="3"/>
    </row>
    <row r="191" spans="2:15" ht="15.75" hidden="1">
      <c r="B191" s="55"/>
      <c r="C191" s="55"/>
      <c r="D191" s="55"/>
      <c r="E191" s="56">
        <f>SUM(E184:E190)</f>
        <v>910</v>
      </c>
      <c r="F191" s="653">
        <f>SUM(F184:F190)</f>
        <v>900</v>
      </c>
      <c r="M191" s="740"/>
      <c r="N191" s="737"/>
      <c r="O191" s="3"/>
    </row>
    <row r="192" spans="2:15" hidden="1"/>
    <row r="193" spans="2:15" hidden="1">
      <c r="B193" s="732">
        <v>10</v>
      </c>
      <c r="C193" s="730" t="s">
        <v>310</v>
      </c>
      <c r="D193" s="53" t="s">
        <v>139</v>
      </c>
      <c r="E193" s="53">
        <v>100</v>
      </c>
      <c r="F193" s="645">
        <v>250</v>
      </c>
      <c r="M193" s="740">
        <v>45481</v>
      </c>
      <c r="N193" s="745">
        <v>45497</v>
      </c>
      <c r="O193" s="585"/>
    </row>
    <row r="194" spans="2:15" hidden="1">
      <c r="B194" s="732"/>
      <c r="C194" s="730"/>
      <c r="D194" s="53" t="s">
        <v>132</v>
      </c>
      <c r="E194" s="53">
        <v>100</v>
      </c>
      <c r="F194" s="645">
        <v>100</v>
      </c>
      <c r="M194" s="740"/>
      <c r="N194" s="745"/>
      <c r="O194" s="585"/>
    </row>
    <row r="195" spans="2:15" hidden="1">
      <c r="B195" s="732"/>
      <c r="C195" s="730"/>
      <c r="D195" s="53" t="s">
        <v>141</v>
      </c>
      <c r="E195" s="53">
        <v>150</v>
      </c>
      <c r="F195" s="645">
        <v>100</v>
      </c>
      <c r="M195" s="740"/>
      <c r="N195" s="745"/>
      <c r="O195" s="585"/>
    </row>
    <row r="196" spans="2:15" hidden="1">
      <c r="B196" s="732"/>
      <c r="C196" s="730"/>
      <c r="D196" s="53" t="s">
        <v>137</v>
      </c>
      <c r="E196" s="53"/>
      <c r="F196" s="645"/>
      <c r="M196" s="740"/>
      <c r="N196" s="745"/>
      <c r="O196" s="585"/>
    </row>
    <row r="197" spans="2:15" hidden="1">
      <c r="B197" s="732"/>
      <c r="C197" s="730"/>
      <c r="D197" s="53" t="s">
        <v>126</v>
      </c>
      <c r="E197" s="53">
        <v>450</v>
      </c>
      <c r="F197" s="645">
        <v>310</v>
      </c>
      <c r="M197" s="740"/>
      <c r="N197" s="745"/>
      <c r="O197" s="585"/>
    </row>
    <row r="198" spans="2:15" hidden="1">
      <c r="B198" s="732"/>
      <c r="C198" s="730"/>
      <c r="D198" s="53" t="s">
        <v>127</v>
      </c>
      <c r="E198" s="53">
        <v>100</v>
      </c>
      <c r="F198" s="645">
        <v>150</v>
      </c>
      <c r="M198" s="740"/>
      <c r="N198" s="745"/>
      <c r="O198" s="585"/>
    </row>
    <row r="199" spans="2:15" hidden="1">
      <c r="B199" s="732"/>
      <c r="C199" s="730"/>
      <c r="D199" s="53" t="s">
        <v>138</v>
      </c>
      <c r="E199" s="53">
        <v>10</v>
      </c>
      <c r="F199" s="645"/>
      <c r="M199" s="740"/>
      <c r="N199" s="745"/>
      <c r="O199" s="585"/>
    </row>
    <row r="200" spans="2:15" ht="15.75" hidden="1">
      <c r="B200" s="55"/>
      <c r="C200" s="55"/>
      <c r="D200" s="55"/>
      <c r="E200" s="56">
        <f>SUM(E193:E199)</f>
        <v>910</v>
      </c>
      <c r="F200" s="653">
        <f>SUM(F193:F199)</f>
        <v>910</v>
      </c>
      <c r="M200" s="740"/>
      <c r="N200" s="745"/>
      <c r="O200" s="585"/>
    </row>
    <row r="201" spans="2:15" hidden="1">
      <c r="B201" s="732">
        <v>11</v>
      </c>
      <c r="C201" s="730" t="s">
        <v>311</v>
      </c>
      <c r="D201" s="53" t="s">
        <v>139</v>
      </c>
      <c r="E201" s="53">
        <v>100</v>
      </c>
      <c r="F201" s="645">
        <v>310</v>
      </c>
      <c r="M201" s="740">
        <v>45495</v>
      </c>
      <c r="N201" s="744">
        <v>45502</v>
      </c>
      <c r="O201" s="586"/>
    </row>
    <row r="202" spans="2:15" hidden="1">
      <c r="B202" s="732"/>
      <c r="C202" s="730"/>
      <c r="D202" s="53" t="s">
        <v>132</v>
      </c>
      <c r="E202" s="53">
        <v>100</v>
      </c>
      <c r="F202" s="645">
        <v>100</v>
      </c>
      <c r="M202" s="740"/>
      <c r="N202" s="744"/>
      <c r="O202" s="586"/>
    </row>
    <row r="203" spans="2:15" hidden="1">
      <c r="B203" s="732"/>
      <c r="C203" s="730"/>
      <c r="D203" s="53" t="s">
        <v>141</v>
      </c>
      <c r="E203" s="53">
        <v>150</v>
      </c>
      <c r="F203" s="645">
        <v>100</v>
      </c>
      <c r="M203" s="740"/>
      <c r="N203" s="744"/>
      <c r="O203" s="586"/>
    </row>
    <row r="204" spans="2:15" hidden="1">
      <c r="B204" s="732"/>
      <c r="C204" s="730"/>
      <c r="D204" s="53" t="s">
        <v>137</v>
      </c>
      <c r="E204" s="53"/>
      <c r="F204" s="645">
        <v>100</v>
      </c>
      <c r="M204" s="740"/>
      <c r="N204" s="744"/>
      <c r="O204" s="586"/>
    </row>
    <row r="205" spans="2:15" hidden="1">
      <c r="B205" s="732"/>
      <c r="C205" s="730"/>
      <c r="D205" s="53" t="s">
        <v>126</v>
      </c>
      <c r="E205" s="53">
        <v>450</v>
      </c>
      <c r="F205" s="645">
        <v>300</v>
      </c>
      <c r="M205" s="740"/>
      <c r="N205" s="744"/>
      <c r="O205" s="586"/>
    </row>
    <row r="206" spans="2:15" hidden="1">
      <c r="B206" s="732"/>
      <c r="C206" s="730"/>
      <c r="D206" s="53" t="s">
        <v>127</v>
      </c>
      <c r="E206" s="53">
        <v>100</v>
      </c>
      <c r="F206" s="645"/>
      <c r="M206" s="740"/>
      <c r="N206" s="744"/>
      <c r="O206" s="586"/>
    </row>
    <row r="207" spans="2:15" hidden="1">
      <c r="B207" s="732"/>
      <c r="C207" s="730"/>
      <c r="D207" s="53" t="s">
        <v>138</v>
      </c>
      <c r="E207" s="53">
        <v>10</v>
      </c>
      <c r="F207" s="645"/>
      <c r="M207" s="740"/>
      <c r="N207" s="744"/>
      <c r="O207" s="586"/>
    </row>
    <row r="208" spans="2:15" ht="15.75" hidden="1">
      <c r="B208" s="55"/>
      <c r="C208" s="55"/>
      <c r="D208" s="55"/>
      <c r="E208" s="56">
        <f>SUM(E201:E207)</f>
        <v>910</v>
      </c>
      <c r="F208" s="653">
        <f>SUM(F201:F207)</f>
        <v>910</v>
      </c>
      <c r="M208" s="740"/>
      <c r="N208" s="744"/>
      <c r="O208" s="586"/>
    </row>
    <row r="209" spans="2:15" hidden="1">
      <c r="B209" s="722">
        <v>12</v>
      </c>
      <c r="C209" s="726" t="s">
        <v>478</v>
      </c>
      <c r="D209" s="53" t="s">
        <v>135</v>
      </c>
      <c r="E209" s="53">
        <v>100</v>
      </c>
      <c r="F209" s="645">
        <v>450</v>
      </c>
      <c r="G209" s="729">
        <v>45010</v>
      </c>
      <c r="H209" s="725">
        <v>45010</v>
      </c>
      <c r="I209" s="732" t="s">
        <v>142</v>
      </c>
      <c r="J209" s="49"/>
      <c r="K209" s="62"/>
      <c r="L209" s="277"/>
      <c r="M209" s="717" t="s">
        <v>476</v>
      </c>
      <c r="N209" s="743" t="s">
        <v>163</v>
      </c>
      <c r="O209" s="3"/>
    </row>
    <row r="210" spans="2:15" hidden="1">
      <c r="B210" s="722"/>
      <c r="C210" s="726"/>
      <c r="D210" s="53" t="s">
        <v>136</v>
      </c>
      <c r="E210" s="53">
        <v>100</v>
      </c>
      <c r="F210" s="645">
        <v>200</v>
      </c>
      <c r="G210" s="722"/>
      <c r="H210" s="722"/>
      <c r="I210" s="732"/>
      <c r="J210" s="49"/>
      <c r="K210" s="62"/>
      <c r="L210" s="277"/>
      <c r="M210" s="717"/>
      <c r="N210" s="737"/>
      <c r="O210" s="3"/>
    </row>
    <row r="211" spans="2:15" hidden="1">
      <c r="B211" s="722"/>
      <c r="C211" s="726"/>
      <c r="D211" s="53" t="s">
        <v>137</v>
      </c>
      <c r="E211" s="53">
        <v>150</v>
      </c>
      <c r="F211" s="645">
        <v>250</v>
      </c>
      <c r="G211" s="722"/>
      <c r="H211" s="722"/>
      <c r="I211" s="732"/>
      <c r="J211" s="49"/>
      <c r="K211" s="62"/>
      <c r="L211" s="277"/>
      <c r="M211" s="717"/>
      <c r="N211" s="737"/>
      <c r="O211" s="3"/>
    </row>
    <row r="212" spans="2:15" hidden="1">
      <c r="B212" s="722"/>
      <c r="C212" s="726"/>
      <c r="D212" s="53" t="s">
        <v>131</v>
      </c>
      <c r="E212" s="53"/>
      <c r="F212" s="645"/>
      <c r="G212" s="722"/>
      <c r="H212" s="722"/>
      <c r="I212" s="732"/>
      <c r="J212" s="49"/>
      <c r="K212" s="62"/>
      <c r="L212" s="277"/>
      <c r="M212" s="717"/>
      <c r="N212" s="737"/>
      <c r="O212" s="3"/>
    </row>
    <row r="213" spans="2:15" hidden="1">
      <c r="B213" s="722"/>
      <c r="C213" s="726"/>
      <c r="D213" s="53" t="s">
        <v>132</v>
      </c>
      <c r="E213" s="53">
        <v>450</v>
      </c>
      <c r="F213" s="645"/>
      <c r="G213" s="722"/>
      <c r="H213" s="722"/>
      <c r="I213" s="732"/>
      <c r="J213" s="49"/>
      <c r="K213" s="62"/>
      <c r="L213" s="277"/>
      <c r="M213" s="717"/>
      <c r="N213" s="737"/>
      <c r="O213" s="3"/>
    </row>
    <row r="214" spans="2:15" hidden="1">
      <c r="B214" s="722"/>
      <c r="C214" s="726"/>
      <c r="D214" s="53" t="s">
        <v>138</v>
      </c>
      <c r="E214" s="53">
        <v>10</v>
      </c>
      <c r="F214" s="645">
        <v>10</v>
      </c>
      <c r="G214" s="722"/>
      <c r="H214" s="722"/>
      <c r="I214" s="732"/>
      <c r="J214" s="49"/>
      <c r="K214" s="62"/>
      <c r="L214" s="277"/>
      <c r="M214" s="717"/>
      <c r="N214" s="737"/>
      <c r="O214" s="3"/>
    </row>
    <row r="215" spans="2:15" ht="15.75" hidden="1">
      <c r="B215" s="55"/>
      <c r="C215" s="55"/>
      <c r="D215" s="55"/>
      <c r="F215" s="653">
        <f>SUM(F209:F214)</f>
        <v>910</v>
      </c>
      <c r="M215" s="717"/>
      <c r="N215" s="737"/>
      <c r="O215" s="3"/>
    </row>
    <row r="216" spans="2:15" hidden="1">
      <c r="B216" s="722">
        <v>13</v>
      </c>
      <c r="C216" s="726" t="s">
        <v>477</v>
      </c>
      <c r="D216" s="53" t="s">
        <v>135</v>
      </c>
      <c r="E216" s="53">
        <v>100</v>
      </c>
      <c r="F216" s="645">
        <v>550</v>
      </c>
      <c r="G216" s="729">
        <v>45010</v>
      </c>
      <c r="H216" s="725">
        <v>45010</v>
      </c>
      <c r="I216" s="732" t="s">
        <v>142</v>
      </c>
      <c r="J216" s="49"/>
      <c r="K216" s="62"/>
      <c r="L216" s="277"/>
      <c r="M216" s="717">
        <v>45537</v>
      </c>
      <c r="N216" s="717">
        <v>45555</v>
      </c>
      <c r="O216" s="583"/>
    </row>
    <row r="217" spans="2:15" hidden="1">
      <c r="B217" s="722"/>
      <c r="C217" s="726"/>
      <c r="D217" s="53" t="s">
        <v>136</v>
      </c>
      <c r="E217" s="53">
        <v>100</v>
      </c>
      <c r="F217" s="645"/>
      <c r="G217" s="722"/>
      <c r="H217" s="722"/>
      <c r="I217" s="732"/>
      <c r="J217" s="49"/>
      <c r="K217" s="62"/>
      <c r="L217" s="277"/>
      <c r="M217" s="717"/>
      <c r="N217" s="717"/>
      <c r="O217" s="583"/>
    </row>
    <row r="218" spans="2:15" hidden="1">
      <c r="B218" s="722"/>
      <c r="C218" s="726"/>
      <c r="D218" s="53" t="s">
        <v>137</v>
      </c>
      <c r="E218" s="53">
        <v>150</v>
      </c>
      <c r="F218" s="645">
        <v>350</v>
      </c>
      <c r="G218" s="722"/>
      <c r="H218" s="722"/>
      <c r="I218" s="732"/>
      <c r="J218" s="49"/>
      <c r="K218" s="62"/>
      <c r="L218" s="277"/>
      <c r="M218" s="717"/>
      <c r="N218" s="717"/>
      <c r="O218" s="583"/>
    </row>
    <row r="219" spans="2:15" hidden="1">
      <c r="B219" s="722"/>
      <c r="C219" s="726"/>
      <c r="D219" s="53" t="s">
        <v>131</v>
      </c>
      <c r="E219" s="53"/>
      <c r="F219" s="645"/>
      <c r="G219" s="722"/>
      <c r="H219" s="722"/>
      <c r="I219" s="732"/>
      <c r="J219" s="49"/>
      <c r="K219" s="62"/>
      <c r="L219" s="277"/>
      <c r="M219" s="717"/>
      <c r="N219" s="717"/>
      <c r="O219" s="583"/>
    </row>
    <row r="220" spans="2:15" hidden="1">
      <c r="B220" s="722"/>
      <c r="C220" s="726"/>
      <c r="D220" s="53" t="s">
        <v>132</v>
      </c>
      <c r="E220" s="53">
        <v>450</v>
      </c>
      <c r="F220" s="645"/>
      <c r="G220" s="722"/>
      <c r="H220" s="722"/>
      <c r="I220" s="732"/>
      <c r="J220" s="49"/>
      <c r="K220" s="62"/>
      <c r="L220" s="277"/>
      <c r="M220" s="717"/>
      <c r="N220" s="717"/>
      <c r="O220" s="583"/>
    </row>
    <row r="221" spans="2:15" hidden="1">
      <c r="B221" s="722"/>
      <c r="C221" s="726"/>
      <c r="D221" s="53" t="s">
        <v>138</v>
      </c>
      <c r="E221" s="53">
        <v>10</v>
      </c>
      <c r="F221" s="645">
        <v>10</v>
      </c>
      <c r="G221" s="722"/>
      <c r="H221" s="722"/>
      <c r="I221" s="732"/>
      <c r="J221" s="49"/>
      <c r="K221" s="62"/>
      <c r="L221" s="277"/>
      <c r="M221" s="717"/>
      <c r="N221" s="717"/>
      <c r="O221" s="583"/>
    </row>
    <row r="222" spans="2:15" ht="15.75" hidden="1">
      <c r="B222" s="55"/>
      <c r="C222" s="55"/>
      <c r="D222" s="55"/>
      <c r="F222" s="653">
        <f>SUM(F216:F221)</f>
        <v>910</v>
      </c>
      <c r="M222" s="717"/>
      <c r="N222" s="717"/>
      <c r="O222" s="583"/>
    </row>
    <row r="223" spans="2:15" hidden="1">
      <c r="B223" s="722">
        <v>14</v>
      </c>
      <c r="C223" s="730" t="s">
        <v>479</v>
      </c>
      <c r="D223" s="53" t="s">
        <v>139</v>
      </c>
      <c r="E223" s="53">
        <v>100</v>
      </c>
      <c r="F223" s="645">
        <v>400</v>
      </c>
      <c r="M223" s="740">
        <v>45537</v>
      </c>
      <c r="N223" s="739">
        <v>45565</v>
      </c>
      <c r="O223" s="583"/>
    </row>
    <row r="224" spans="2:15" hidden="1">
      <c r="B224" s="722"/>
      <c r="C224" s="730"/>
      <c r="D224" s="53" t="s">
        <v>132</v>
      </c>
      <c r="E224" s="53">
        <v>100</v>
      </c>
      <c r="F224" s="645">
        <v>200</v>
      </c>
      <c r="M224" s="740"/>
      <c r="N224" s="739"/>
      <c r="O224" s="583"/>
    </row>
    <row r="225" spans="2:15" hidden="1">
      <c r="B225" s="722"/>
      <c r="C225" s="730"/>
      <c r="D225" s="53" t="s">
        <v>141</v>
      </c>
      <c r="E225" s="53">
        <v>150</v>
      </c>
      <c r="F225" s="645"/>
      <c r="M225" s="740"/>
      <c r="N225" s="739"/>
      <c r="O225" s="583"/>
    </row>
    <row r="226" spans="2:15" hidden="1">
      <c r="B226" s="722"/>
      <c r="C226" s="730"/>
      <c r="D226" s="53" t="s">
        <v>137</v>
      </c>
      <c r="E226" s="53"/>
      <c r="F226" s="645"/>
      <c r="M226" s="740"/>
      <c r="N226" s="739"/>
      <c r="O226" s="583"/>
    </row>
    <row r="227" spans="2:15" hidden="1">
      <c r="B227" s="722"/>
      <c r="C227" s="730"/>
      <c r="D227" s="53" t="s">
        <v>126</v>
      </c>
      <c r="E227" s="53">
        <v>450</v>
      </c>
      <c r="F227" s="645">
        <v>310</v>
      </c>
      <c r="M227" s="740"/>
      <c r="N227" s="739"/>
      <c r="O227" s="583"/>
    </row>
    <row r="228" spans="2:15" hidden="1">
      <c r="B228" s="722"/>
      <c r="C228" s="730"/>
      <c r="D228" s="53" t="s">
        <v>127</v>
      </c>
      <c r="E228" s="53">
        <v>100</v>
      </c>
      <c r="F228" s="645"/>
      <c r="M228" s="740"/>
      <c r="N228" s="739"/>
      <c r="O228" s="583"/>
    </row>
    <row r="229" spans="2:15" hidden="1">
      <c r="B229" s="722"/>
      <c r="C229" s="730"/>
      <c r="D229" s="53" t="s">
        <v>138</v>
      </c>
      <c r="E229" s="53">
        <v>10</v>
      </c>
      <c r="F229" s="645"/>
      <c r="M229" s="740"/>
      <c r="N229" s="739"/>
      <c r="O229" s="583"/>
    </row>
    <row r="230" spans="2:15" ht="15.75" hidden="1">
      <c r="B230" s="55"/>
      <c r="C230" s="55"/>
      <c r="D230" s="55"/>
      <c r="E230" s="56">
        <f>SUM(E223:E229)</f>
        <v>910</v>
      </c>
      <c r="F230" s="653">
        <f>SUM(F223:F229)</f>
        <v>910</v>
      </c>
      <c r="M230" s="740"/>
      <c r="N230" s="739"/>
      <c r="O230" s="583"/>
    </row>
    <row r="231" spans="2:15" hidden="1">
      <c r="B231" s="722">
        <v>15</v>
      </c>
      <c r="C231" s="726" t="s">
        <v>480</v>
      </c>
      <c r="D231" s="53" t="s">
        <v>135</v>
      </c>
      <c r="E231" s="53">
        <v>100</v>
      </c>
      <c r="F231" s="645">
        <v>100</v>
      </c>
      <c r="G231" s="729">
        <v>45010</v>
      </c>
      <c r="H231" s="725">
        <v>45010</v>
      </c>
      <c r="I231" s="732" t="s">
        <v>142</v>
      </c>
      <c r="J231" s="49"/>
      <c r="K231" s="62"/>
      <c r="L231" s="277"/>
      <c r="M231" s="717">
        <v>45545</v>
      </c>
      <c r="N231" s="717">
        <v>45574</v>
      </c>
      <c r="O231" s="583"/>
    </row>
    <row r="232" spans="2:15" hidden="1">
      <c r="B232" s="722"/>
      <c r="C232" s="726"/>
      <c r="D232" s="53" t="s">
        <v>136</v>
      </c>
      <c r="E232" s="53">
        <v>100</v>
      </c>
      <c r="F232" s="645">
        <v>500</v>
      </c>
      <c r="G232" s="722"/>
      <c r="H232" s="722"/>
      <c r="I232" s="732"/>
      <c r="J232" s="49"/>
      <c r="K232" s="62"/>
      <c r="L232" s="277"/>
      <c r="M232" s="717"/>
      <c r="N232" s="717"/>
      <c r="O232" s="583"/>
    </row>
    <row r="233" spans="2:15" hidden="1">
      <c r="B233" s="722"/>
      <c r="C233" s="726"/>
      <c r="D233" s="53" t="s">
        <v>137</v>
      </c>
      <c r="E233" s="53">
        <v>150</v>
      </c>
      <c r="F233" s="645">
        <v>210</v>
      </c>
      <c r="G233" s="722"/>
      <c r="H233" s="722"/>
      <c r="I233" s="732"/>
      <c r="J233" s="49"/>
      <c r="K233" s="62"/>
      <c r="L233" s="277"/>
      <c r="M233" s="717"/>
      <c r="N233" s="717"/>
      <c r="O233" s="583"/>
    </row>
    <row r="234" spans="2:15" hidden="1">
      <c r="B234" s="722"/>
      <c r="C234" s="726"/>
      <c r="D234" s="53" t="s">
        <v>131</v>
      </c>
      <c r="E234" s="53"/>
      <c r="F234" s="645">
        <v>100</v>
      </c>
      <c r="G234" s="722"/>
      <c r="H234" s="722"/>
      <c r="I234" s="732"/>
      <c r="J234" s="49"/>
      <c r="K234" s="62"/>
      <c r="L234" s="277"/>
      <c r="M234" s="717"/>
      <c r="N234" s="717"/>
      <c r="O234" s="583"/>
    </row>
    <row r="235" spans="2:15" hidden="1">
      <c r="B235" s="722"/>
      <c r="C235" s="726"/>
      <c r="D235" s="53" t="s">
        <v>132</v>
      </c>
      <c r="E235" s="53">
        <v>450</v>
      </c>
      <c r="F235" s="645"/>
      <c r="G235" s="722"/>
      <c r="H235" s="722"/>
      <c r="I235" s="732"/>
      <c r="J235" s="49"/>
      <c r="K235" s="62"/>
      <c r="L235" s="277"/>
      <c r="M235" s="717"/>
      <c r="N235" s="717"/>
      <c r="O235" s="583"/>
    </row>
    <row r="236" spans="2:15" hidden="1">
      <c r="B236" s="722"/>
      <c r="C236" s="726"/>
      <c r="D236" s="53" t="s">
        <v>138</v>
      </c>
      <c r="E236" s="53">
        <v>10</v>
      </c>
      <c r="F236" s="645"/>
      <c r="G236" s="722"/>
      <c r="H236" s="722"/>
      <c r="I236" s="732"/>
      <c r="J236" s="49"/>
      <c r="K236" s="62"/>
      <c r="L236" s="277"/>
      <c r="M236" s="717"/>
      <c r="N236" s="717"/>
      <c r="O236" s="583"/>
    </row>
    <row r="237" spans="2:15" ht="15.75" hidden="1">
      <c r="B237" s="55"/>
      <c r="C237" s="55"/>
      <c r="D237" s="55"/>
      <c r="F237" s="653">
        <f>SUM(F231:F236)</f>
        <v>910</v>
      </c>
      <c r="M237" s="717"/>
      <c r="N237" s="717"/>
      <c r="O237" s="583"/>
    </row>
    <row r="238" spans="2:15" hidden="1">
      <c r="B238" s="722">
        <v>16</v>
      </c>
      <c r="C238" s="726" t="s">
        <v>532</v>
      </c>
      <c r="D238" s="53" t="s">
        <v>135</v>
      </c>
      <c r="E238" s="53">
        <v>100</v>
      </c>
      <c r="F238" s="645">
        <v>300</v>
      </c>
      <c r="G238" s="729">
        <v>45010</v>
      </c>
      <c r="H238" s="725">
        <v>45010</v>
      </c>
      <c r="I238" s="732" t="s">
        <v>142</v>
      </c>
      <c r="J238" s="49"/>
      <c r="K238" s="62"/>
      <c r="L238" s="277"/>
      <c r="M238" s="717">
        <v>45537</v>
      </c>
      <c r="N238" s="717">
        <v>45547</v>
      </c>
      <c r="O238" s="583"/>
    </row>
    <row r="239" spans="2:15" hidden="1">
      <c r="B239" s="722"/>
      <c r="C239" s="726"/>
      <c r="D239" s="53" t="s">
        <v>136</v>
      </c>
      <c r="E239" s="53">
        <v>100</v>
      </c>
      <c r="F239" s="645">
        <v>350</v>
      </c>
      <c r="G239" s="722"/>
      <c r="H239" s="722"/>
      <c r="I239" s="732"/>
      <c r="J239" s="49"/>
      <c r="K239" s="62"/>
      <c r="L239" s="277"/>
      <c r="M239" s="717"/>
      <c r="N239" s="717"/>
      <c r="O239" s="583"/>
    </row>
    <row r="240" spans="2:15" hidden="1">
      <c r="B240" s="722"/>
      <c r="C240" s="726"/>
      <c r="D240" s="53" t="s">
        <v>137</v>
      </c>
      <c r="E240" s="53">
        <v>150</v>
      </c>
      <c r="F240" s="645">
        <v>150</v>
      </c>
      <c r="G240" s="722"/>
      <c r="H240" s="722"/>
      <c r="I240" s="732"/>
      <c r="J240" s="49"/>
      <c r="K240" s="62"/>
      <c r="L240" s="277"/>
      <c r="M240" s="717"/>
      <c r="N240" s="717"/>
      <c r="O240" s="583"/>
    </row>
    <row r="241" spans="2:16" hidden="1">
      <c r="B241" s="722"/>
      <c r="C241" s="726"/>
      <c r="D241" s="53" t="s">
        <v>131</v>
      </c>
      <c r="E241" s="53"/>
      <c r="F241" s="645">
        <v>110</v>
      </c>
      <c r="G241" s="722"/>
      <c r="H241" s="722"/>
      <c r="I241" s="732"/>
      <c r="J241" s="49"/>
      <c r="K241" s="62"/>
      <c r="L241" s="277"/>
      <c r="M241" s="717"/>
      <c r="N241" s="717"/>
      <c r="O241" s="583"/>
    </row>
    <row r="242" spans="2:16" hidden="1">
      <c r="B242" s="722"/>
      <c r="C242" s="726"/>
      <c r="D242" s="53" t="s">
        <v>132</v>
      </c>
      <c r="E242" s="53">
        <v>450</v>
      </c>
      <c r="F242" s="645"/>
      <c r="G242" s="722"/>
      <c r="H242" s="722"/>
      <c r="I242" s="732"/>
      <c r="J242" s="49"/>
      <c r="K242" s="62"/>
      <c r="L242" s="277"/>
      <c r="M242" s="717"/>
      <c r="N242" s="717"/>
      <c r="O242" s="583"/>
    </row>
    <row r="243" spans="2:16" hidden="1">
      <c r="B243" s="722"/>
      <c r="C243" s="726"/>
      <c r="D243" s="53" t="s">
        <v>138</v>
      </c>
      <c r="E243" s="53">
        <v>10</v>
      </c>
      <c r="F243" s="645"/>
      <c r="G243" s="722"/>
      <c r="H243" s="722"/>
      <c r="I243" s="732"/>
      <c r="J243" s="49"/>
      <c r="K243" s="62"/>
      <c r="L243" s="277"/>
      <c r="M243" s="717"/>
      <c r="N243" s="717"/>
      <c r="O243" s="583"/>
    </row>
    <row r="244" spans="2:16" ht="15.75" hidden="1">
      <c r="B244" s="55"/>
      <c r="C244" s="55"/>
      <c r="D244" s="55"/>
      <c r="F244" s="653">
        <f>SUM(F238:F243)</f>
        <v>910</v>
      </c>
      <c r="M244" s="717"/>
      <c r="N244" s="717"/>
      <c r="O244" s="583"/>
    </row>
    <row r="245" spans="2:16" hidden="1"/>
    <row r="246" spans="2:16" ht="15.75" hidden="1">
      <c r="B246" s="406"/>
      <c r="C246" s="55"/>
      <c r="D246" s="55"/>
      <c r="F246" s="653"/>
      <c r="M246" s="402"/>
      <c r="N246" s="402"/>
      <c r="O246" s="583"/>
    </row>
    <row r="247" spans="2:16" hidden="1">
      <c r="B247" s="722">
        <v>17</v>
      </c>
      <c r="C247" s="726" t="s">
        <v>606</v>
      </c>
      <c r="D247" s="53" t="s">
        <v>135</v>
      </c>
      <c r="E247" s="53">
        <v>100</v>
      </c>
      <c r="F247" s="645">
        <v>200</v>
      </c>
      <c r="G247" s="729">
        <v>45010</v>
      </c>
      <c r="H247" s="725">
        <v>45010</v>
      </c>
      <c r="I247" s="732" t="s">
        <v>142</v>
      </c>
      <c r="J247" s="49"/>
      <c r="K247" s="62"/>
      <c r="L247" s="277"/>
      <c r="M247" s="717" t="s">
        <v>607</v>
      </c>
      <c r="N247" s="739">
        <v>45574</v>
      </c>
      <c r="O247" s="587"/>
      <c r="P247" s="746" t="s">
        <v>163</v>
      </c>
    </row>
    <row r="248" spans="2:16" hidden="1">
      <c r="B248" s="722"/>
      <c r="C248" s="726"/>
      <c r="D248" s="53" t="s">
        <v>136</v>
      </c>
      <c r="E248" s="53">
        <v>100</v>
      </c>
      <c r="F248" s="645">
        <v>500</v>
      </c>
      <c r="G248" s="722"/>
      <c r="H248" s="722"/>
      <c r="I248" s="732"/>
      <c r="J248" s="49"/>
      <c r="K248" s="62"/>
      <c r="L248" s="277"/>
      <c r="M248" s="717"/>
      <c r="N248" s="739"/>
      <c r="O248" s="587"/>
      <c r="P248" s="746"/>
    </row>
    <row r="249" spans="2:16" hidden="1">
      <c r="B249" s="722"/>
      <c r="C249" s="726"/>
      <c r="D249" s="53" t="s">
        <v>137</v>
      </c>
      <c r="E249" s="53">
        <v>150</v>
      </c>
      <c r="F249" s="645">
        <v>100</v>
      </c>
      <c r="G249" s="722"/>
      <c r="H249" s="722"/>
      <c r="I249" s="732"/>
      <c r="J249" s="49"/>
      <c r="K249" s="62"/>
      <c r="L249" s="277"/>
      <c r="M249" s="717"/>
      <c r="N249" s="739"/>
      <c r="O249" s="587"/>
      <c r="P249" s="746"/>
    </row>
    <row r="250" spans="2:16" hidden="1">
      <c r="B250" s="722"/>
      <c r="C250" s="726"/>
      <c r="D250" s="53" t="s">
        <v>131</v>
      </c>
      <c r="E250" s="53"/>
      <c r="F250" s="645">
        <v>110</v>
      </c>
      <c r="G250" s="722"/>
      <c r="H250" s="722"/>
      <c r="I250" s="732"/>
      <c r="J250" s="49"/>
      <c r="K250" s="62"/>
      <c r="L250" s="277"/>
      <c r="M250" s="717"/>
      <c r="N250" s="739"/>
      <c r="O250" s="587"/>
      <c r="P250" s="746"/>
    </row>
    <row r="251" spans="2:16" hidden="1">
      <c r="B251" s="722"/>
      <c r="C251" s="726"/>
      <c r="D251" s="53" t="s">
        <v>132</v>
      </c>
      <c r="E251" s="53">
        <v>450</v>
      </c>
      <c r="F251" s="645"/>
      <c r="G251" s="722"/>
      <c r="H251" s="722"/>
      <c r="I251" s="732"/>
      <c r="J251" s="49"/>
      <c r="K251" s="62"/>
      <c r="L251" s="277"/>
      <c r="M251" s="717"/>
      <c r="N251" s="739"/>
      <c r="O251" s="587"/>
      <c r="P251" s="746"/>
    </row>
    <row r="252" spans="2:16" hidden="1">
      <c r="B252" s="722"/>
      <c r="C252" s="726"/>
      <c r="D252" s="53" t="s">
        <v>138</v>
      </c>
      <c r="E252" s="53">
        <v>10</v>
      </c>
      <c r="F252" s="645"/>
      <c r="G252" s="722"/>
      <c r="H252" s="722"/>
      <c r="I252" s="732"/>
      <c r="J252" s="49"/>
      <c r="K252" s="62"/>
      <c r="L252" s="277"/>
      <c r="M252" s="717"/>
      <c r="N252" s="739"/>
      <c r="O252" s="587"/>
      <c r="P252" s="746"/>
    </row>
    <row r="253" spans="2:16" ht="15.75" hidden="1">
      <c r="B253" s="55"/>
      <c r="C253" s="55"/>
      <c r="D253" s="55"/>
      <c r="F253" s="653">
        <f>SUM(F247:F252)</f>
        <v>910</v>
      </c>
      <c r="M253" s="717"/>
      <c r="N253" s="739"/>
      <c r="O253" s="587"/>
      <c r="P253" s="746"/>
    </row>
    <row r="254" spans="2:16" hidden="1">
      <c r="B254" s="722">
        <v>18</v>
      </c>
      <c r="C254" s="726" t="s">
        <v>734</v>
      </c>
      <c r="D254" s="53" t="s">
        <v>135</v>
      </c>
      <c r="E254" s="53">
        <v>100</v>
      </c>
      <c r="F254" s="186">
        <v>100</v>
      </c>
      <c r="G254" s="729">
        <v>45010</v>
      </c>
      <c r="H254" s="725">
        <v>45010</v>
      </c>
      <c r="I254" s="732" t="s">
        <v>142</v>
      </c>
      <c r="J254" s="49"/>
      <c r="K254" s="62"/>
      <c r="L254" s="277"/>
      <c r="M254" s="717">
        <v>45593</v>
      </c>
      <c r="N254" s="717">
        <v>45581</v>
      </c>
      <c r="O254" s="587"/>
      <c r="P254" s="746" t="s">
        <v>163</v>
      </c>
    </row>
    <row r="255" spans="2:16" hidden="1">
      <c r="B255" s="722"/>
      <c r="C255" s="726"/>
      <c r="D255" s="53" t="s">
        <v>136</v>
      </c>
      <c r="E255" s="53">
        <v>100</v>
      </c>
      <c r="F255" s="76">
        <v>600</v>
      </c>
      <c r="G255" s="722"/>
      <c r="H255" s="722"/>
      <c r="I255" s="732"/>
      <c r="J255" s="49"/>
      <c r="K255" s="62"/>
      <c r="L255" s="277"/>
      <c r="M255" s="717"/>
      <c r="N255" s="717"/>
      <c r="O255" s="587"/>
      <c r="P255" s="746"/>
    </row>
    <row r="256" spans="2:16" hidden="1">
      <c r="B256" s="722"/>
      <c r="C256" s="726"/>
      <c r="D256" s="53" t="s">
        <v>137</v>
      </c>
      <c r="E256" s="53">
        <v>150</v>
      </c>
      <c r="F256" s="76">
        <v>200</v>
      </c>
      <c r="G256" s="722"/>
      <c r="H256" s="722"/>
      <c r="I256" s="732"/>
      <c r="J256" s="49"/>
      <c r="K256" s="62"/>
      <c r="L256" s="277"/>
      <c r="M256" s="717"/>
      <c r="N256" s="717"/>
      <c r="O256" s="587"/>
      <c r="P256" s="746"/>
    </row>
    <row r="257" spans="2:22" hidden="1">
      <c r="B257" s="722"/>
      <c r="C257" s="726"/>
      <c r="D257" s="53" t="s">
        <v>131</v>
      </c>
      <c r="E257" s="53"/>
      <c r="F257" s="645"/>
      <c r="G257" s="722"/>
      <c r="H257" s="722"/>
      <c r="I257" s="732"/>
      <c r="J257" s="49"/>
      <c r="K257" s="62"/>
      <c r="L257" s="277"/>
      <c r="M257" s="717"/>
      <c r="N257" s="717"/>
      <c r="O257" s="587"/>
      <c r="P257" s="746"/>
    </row>
    <row r="258" spans="2:22" hidden="1">
      <c r="B258" s="722"/>
      <c r="C258" s="726"/>
      <c r="D258" s="53" t="s">
        <v>132</v>
      </c>
      <c r="E258" s="53">
        <v>450</v>
      </c>
      <c r="F258" s="645"/>
      <c r="G258" s="722"/>
      <c r="H258" s="722"/>
      <c r="I258" s="732"/>
      <c r="J258" s="49"/>
      <c r="K258" s="62"/>
      <c r="L258" s="277"/>
      <c r="M258" s="717"/>
      <c r="N258" s="717"/>
      <c r="O258" s="587"/>
      <c r="P258" s="746"/>
    </row>
    <row r="259" spans="2:22" hidden="1">
      <c r="B259" s="722"/>
      <c r="C259" s="726"/>
      <c r="D259" s="53" t="s">
        <v>138</v>
      </c>
      <c r="E259" s="53">
        <v>10</v>
      </c>
      <c r="F259" s="645">
        <v>10</v>
      </c>
      <c r="G259" s="722"/>
      <c r="H259" s="722"/>
      <c r="I259" s="732"/>
      <c r="J259" s="49"/>
      <c r="K259" s="62"/>
      <c r="L259" s="277"/>
      <c r="M259" s="717"/>
      <c r="N259" s="717"/>
      <c r="O259" s="587"/>
      <c r="P259" s="746"/>
    </row>
    <row r="260" spans="2:22" ht="15.75" hidden="1">
      <c r="B260" s="55"/>
      <c r="C260" s="55"/>
      <c r="D260" s="55"/>
      <c r="F260" s="653">
        <f>SUM(F254:F259)</f>
        <v>910</v>
      </c>
      <c r="M260" s="717"/>
      <c r="N260" s="717"/>
      <c r="O260" s="587"/>
      <c r="P260" s="746"/>
    </row>
    <row r="261" spans="2:22" hidden="1">
      <c r="B261" s="722">
        <v>19</v>
      </c>
      <c r="C261" s="730" t="s">
        <v>733</v>
      </c>
      <c r="D261" s="53" t="s">
        <v>139</v>
      </c>
      <c r="E261" s="53">
        <v>100</v>
      </c>
      <c r="F261" s="645">
        <v>350</v>
      </c>
      <c r="M261" s="740">
        <v>45593</v>
      </c>
      <c r="N261" s="740">
        <v>45588</v>
      </c>
      <c r="O261" s="588"/>
      <c r="P261" s="746" t="s">
        <v>163</v>
      </c>
    </row>
    <row r="262" spans="2:22" hidden="1">
      <c r="B262" s="722"/>
      <c r="C262" s="730"/>
      <c r="D262" s="53" t="s">
        <v>132</v>
      </c>
      <c r="E262" s="53">
        <v>100</v>
      </c>
      <c r="F262" s="645">
        <v>150</v>
      </c>
      <c r="M262" s="740"/>
      <c r="N262" s="740"/>
      <c r="O262" s="588"/>
      <c r="P262" s="746"/>
    </row>
    <row r="263" spans="2:22" hidden="1">
      <c r="B263" s="722"/>
      <c r="C263" s="730"/>
      <c r="D263" s="53" t="s">
        <v>141</v>
      </c>
      <c r="E263" s="53">
        <v>150</v>
      </c>
      <c r="F263" s="645">
        <v>100</v>
      </c>
      <c r="M263" s="740"/>
      <c r="N263" s="740"/>
      <c r="O263" s="588"/>
      <c r="P263" s="746"/>
    </row>
    <row r="264" spans="2:22" hidden="1">
      <c r="B264" s="722"/>
      <c r="C264" s="730"/>
      <c r="D264" s="53" t="s">
        <v>137</v>
      </c>
      <c r="E264" s="53"/>
      <c r="F264" s="645"/>
      <c r="M264" s="740"/>
      <c r="N264" s="740"/>
      <c r="O264" s="588"/>
      <c r="P264" s="746"/>
    </row>
    <row r="265" spans="2:22" hidden="1">
      <c r="B265" s="722"/>
      <c r="C265" s="730"/>
      <c r="D265" s="53" t="s">
        <v>126</v>
      </c>
      <c r="E265" s="53">
        <v>450</v>
      </c>
      <c r="F265" s="645">
        <v>300</v>
      </c>
      <c r="M265" s="740"/>
      <c r="N265" s="740"/>
      <c r="O265" s="588"/>
      <c r="P265" s="746"/>
    </row>
    <row r="266" spans="2:22" hidden="1">
      <c r="B266" s="722"/>
      <c r="C266" s="730"/>
      <c r="D266" s="53" t="s">
        <v>127</v>
      </c>
      <c r="E266" s="53">
        <v>100</v>
      </c>
      <c r="F266" s="645"/>
      <c r="M266" s="740"/>
      <c r="N266" s="740"/>
      <c r="O266" s="588"/>
      <c r="P266" s="746"/>
    </row>
    <row r="267" spans="2:22" hidden="1">
      <c r="B267" s="722"/>
      <c r="C267" s="730"/>
      <c r="D267" s="53" t="s">
        <v>138</v>
      </c>
      <c r="E267" s="53">
        <v>10</v>
      </c>
      <c r="F267" s="645">
        <v>10</v>
      </c>
      <c r="M267" s="740"/>
      <c r="N267" s="740"/>
      <c r="O267" s="588"/>
      <c r="P267" s="746"/>
    </row>
    <row r="268" spans="2:22" ht="15.75" hidden="1">
      <c r="B268" s="55"/>
      <c r="C268" s="55"/>
      <c r="D268" s="55"/>
      <c r="E268" s="56">
        <f>SUM(E261:E267)</f>
        <v>910</v>
      </c>
      <c r="F268" s="653">
        <f>SUM(F261:F267)</f>
        <v>910</v>
      </c>
      <c r="M268" s="740"/>
      <c r="N268" s="740"/>
      <c r="O268" s="588"/>
      <c r="P268" s="746"/>
    </row>
    <row r="269" spans="2:22" hidden="1">
      <c r="B269" s="722">
        <v>20</v>
      </c>
      <c r="C269" s="726" t="s">
        <v>735</v>
      </c>
      <c r="D269" s="53" t="s">
        <v>135</v>
      </c>
      <c r="E269" s="53">
        <v>100</v>
      </c>
      <c r="F269" s="186">
        <v>250</v>
      </c>
      <c r="G269" s="729">
        <v>45010</v>
      </c>
      <c r="H269" s="725">
        <v>45010</v>
      </c>
      <c r="I269" s="732" t="s">
        <v>142</v>
      </c>
      <c r="J269" s="49"/>
      <c r="K269" s="62"/>
      <c r="L269" s="277"/>
      <c r="M269" s="717">
        <v>45607</v>
      </c>
      <c r="N269" s="717">
        <v>45595</v>
      </c>
      <c r="O269" s="587"/>
      <c r="P269" s="746" t="s">
        <v>163</v>
      </c>
      <c r="Q269" s="86"/>
      <c r="R269" s="88"/>
      <c r="S269" s="88"/>
      <c r="T269" s="88"/>
      <c r="U269" s="88"/>
      <c r="V269" s="88"/>
    </row>
    <row r="270" spans="2:22" hidden="1">
      <c r="B270" s="722"/>
      <c r="C270" s="726"/>
      <c r="D270" s="53" t="s">
        <v>136</v>
      </c>
      <c r="E270" s="53">
        <v>100</v>
      </c>
      <c r="F270" s="76">
        <v>460</v>
      </c>
      <c r="G270" s="722"/>
      <c r="H270" s="722"/>
      <c r="I270" s="732"/>
      <c r="J270" s="49"/>
      <c r="K270" s="62"/>
      <c r="L270" s="277"/>
      <c r="M270" s="717"/>
      <c r="N270" s="717"/>
      <c r="O270" s="587"/>
      <c r="P270" s="746"/>
    </row>
    <row r="271" spans="2:22" hidden="1">
      <c r="B271" s="722"/>
      <c r="C271" s="726"/>
      <c r="D271" s="53" t="s">
        <v>137</v>
      </c>
      <c r="E271" s="53">
        <v>150</v>
      </c>
      <c r="F271" s="76">
        <v>200</v>
      </c>
      <c r="G271" s="722"/>
      <c r="H271" s="722"/>
      <c r="I271" s="732"/>
      <c r="J271" s="49"/>
      <c r="K271" s="62"/>
      <c r="L271" s="277"/>
      <c r="M271" s="717"/>
      <c r="N271" s="717"/>
      <c r="O271" s="587"/>
      <c r="P271" s="746"/>
    </row>
    <row r="272" spans="2:22" hidden="1">
      <c r="B272" s="722"/>
      <c r="C272" s="726"/>
      <c r="D272" s="53" t="s">
        <v>131</v>
      </c>
      <c r="E272" s="53"/>
      <c r="F272" s="645"/>
      <c r="G272" s="722"/>
      <c r="H272" s="722"/>
      <c r="I272" s="732"/>
      <c r="J272" s="49"/>
      <c r="K272" s="62"/>
      <c r="L272" s="277"/>
      <c r="M272" s="717"/>
      <c r="N272" s="717"/>
      <c r="O272" s="587"/>
      <c r="P272" s="746"/>
    </row>
    <row r="273" spans="2:17" hidden="1">
      <c r="B273" s="722"/>
      <c r="C273" s="726"/>
      <c r="D273" s="53" t="s">
        <v>132</v>
      </c>
      <c r="E273" s="53">
        <v>450</v>
      </c>
      <c r="F273" s="645"/>
      <c r="G273" s="722"/>
      <c r="H273" s="722"/>
      <c r="I273" s="732"/>
      <c r="J273" s="49"/>
      <c r="K273" s="62"/>
      <c r="L273" s="277"/>
      <c r="M273" s="717"/>
      <c r="N273" s="717"/>
      <c r="O273" s="587"/>
      <c r="P273" s="746"/>
    </row>
    <row r="274" spans="2:17" hidden="1">
      <c r="B274" s="722"/>
      <c r="C274" s="726"/>
      <c r="D274" s="53" t="s">
        <v>138</v>
      </c>
      <c r="E274" s="53">
        <v>10</v>
      </c>
      <c r="F274" s="645"/>
      <c r="G274" s="722"/>
      <c r="H274" s="722"/>
      <c r="I274" s="732"/>
      <c r="J274" s="49"/>
      <c r="K274" s="62"/>
      <c r="L274" s="277"/>
      <c r="M274" s="717"/>
      <c r="N274" s="717"/>
      <c r="O274" s="587"/>
      <c r="P274" s="746"/>
    </row>
    <row r="275" spans="2:17" ht="15.75" hidden="1">
      <c r="B275" s="55"/>
      <c r="C275" s="55"/>
      <c r="D275" s="55"/>
      <c r="F275" s="653">
        <f>SUM(F269:F274)</f>
        <v>910</v>
      </c>
      <c r="M275" s="717"/>
      <c r="N275" s="717"/>
      <c r="O275" s="587"/>
      <c r="P275" s="746"/>
    </row>
    <row r="276" spans="2:17" hidden="1"/>
    <row r="277" spans="2:17" ht="21" hidden="1">
      <c r="C277" s="738" t="s">
        <v>773</v>
      </c>
      <c r="D277" s="738"/>
      <c r="E277" s="738"/>
      <c r="F277" s="738"/>
      <c r="G277" s="738"/>
      <c r="H277" s="738"/>
      <c r="I277" s="738"/>
      <c r="J277" s="738"/>
      <c r="K277" s="738"/>
    </row>
    <row r="278" spans="2:17" hidden="1">
      <c r="B278" s="722">
        <v>21</v>
      </c>
      <c r="C278" s="730" t="s">
        <v>769</v>
      </c>
      <c r="D278" s="53" t="s">
        <v>139</v>
      </c>
      <c r="E278" s="53">
        <v>100</v>
      </c>
      <c r="F278" s="645">
        <v>300</v>
      </c>
      <c r="M278" s="740">
        <v>45607</v>
      </c>
      <c r="N278" s="762">
        <v>45604</v>
      </c>
      <c r="O278" s="589"/>
      <c r="P278" s="746" t="s">
        <v>163</v>
      </c>
      <c r="Q278" s="752">
        <v>45621</v>
      </c>
    </row>
    <row r="279" spans="2:17" hidden="1">
      <c r="B279" s="722"/>
      <c r="C279" s="730"/>
      <c r="D279" s="53" t="s">
        <v>132</v>
      </c>
      <c r="E279" s="53">
        <v>100</v>
      </c>
      <c r="F279" s="645">
        <v>100</v>
      </c>
      <c r="M279" s="740"/>
      <c r="N279" s="762"/>
      <c r="O279" s="589"/>
      <c r="P279" s="746"/>
      <c r="Q279" s="752"/>
    </row>
    <row r="280" spans="2:17" hidden="1">
      <c r="B280" s="722"/>
      <c r="C280" s="730"/>
      <c r="D280" s="53" t="s">
        <v>141</v>
      </c>
      <c r="E280" s="53">
        <v>150</v>
      </c>
      <c r="F280" s="645">
        <v>100</v>
      </c>
      <c r="M280" s="740"/>
      <c r="N280" s="762"/>
      <c r="O280" s="589"/>
      <c r="P280" s="746"/>
      <c r="Q280" s="752"/>
    </row>
    <row r="281" spans="2:17" hidden="1">
      <c r="B281" s="722"/>
      <c r="C281" s="730"/>
      <c r="D281" s="53" t="s">
        <v>137</v>
      </c>
      <c r="E281" s="53"/>
      <c r="F281" s="645"/>
      <c r="M281" s="740"/>
      <c r="N281" s="762"/>
      <c r="O281" s="589"/>
      <c r="P281" s="746"/>
      <c r="Q281" s="752"/>
    </row>
    <row r="282" spans="2:17" hidden="1">
      <c r="B282" s="722"/>
      <c r="C282" s="730"/>
      <c r="D282" s="53" t="s">
        <v>126</v>
      </c>
      <c r="E282" s="53">
        <v>450</v>
      </c>
      <c r="F282" s="645">
        <v>410</v>
      </c>
      <c r="M282" s="740"/>
      <c r="N282" s="762"/>
      <c r="O282" s="589"/>
      <c r="P282" s="746"/>
      <c r="Q282" s="752"/>
    </row>
    <row r="283" spans="2:17" hidden="1">
      <c r="B283" s="722"/>
      <c r="C283" s="730"/>
      <c r="D283" s="53" t="s">
        <v>127</v>
      </c>
      <c r="E283" s="53">
        <v>100</v>
      </c>
      <c r="F283" s="645"/>
      <c r="M283" s="740"/>
      <c r="N283" s="762"/>
      <c r="O283" s="589"/>
      <c r="P283" s="746"/>
      <c r="Q283" s="752"/>
    </row>
    <row r="284" spans="2:17" hidden="1">
      <c r="B284" s="722"/>
      <c r="C284" s="730"/>
      <c r="D284" s="53" t="s">
        <v>138</v>
      </c>
      <c r="E284" s="53">
        <v>10</v>
      </c>
      <c r="F284" s="645"/>
      <c r="M284" s="740"/>
      <c r="N284" s="762"/>
      <c r="O284" s="589"/>
      <c r="P284" s="746"/>
      <c r="Q284" s="752"/>
    </row>
    <row r="285" spans="2:17" ht="15.75" hidden="1">
      <c r="B285" s="55"/>
      <c r="C285" s="55"/>
      <c r="D285" s="55"/>
      <c r="E285" s="56">
        <f>SUM(E278:E284)</f>
        <v>910</v>
      </c>
      <c r="F285" s="653">
        <f>SUM(F278:F284)</f>
        <v>910</v>
      </c>
      <c r="M285" s="740"/>
      <c r="N285" s="762"/>
      <c r="O285" s="589"/>
      <c r="P285" s="746"/>
      <c r="Q285" s="752"/>
    </row>
    <row r="286" spans="2:17" hidden="1">
      <c r="B286" s="722">
        <v>22</v>
      </c>
      <c r="C286" s="730" t="s">
        <v>770</v>
      </c>
      <c r="D286" s="53" t="s">
        <v>139</v>
      </c>
      <c r="E286" s="53">
        <v>100</v>
      </c>
      <c r="F286" s="645">
        <v>300</v>
      </c>
      <c r="M286" s="740">
        <v>45621</v>
      </c>
      <c r="N286" s="762">
        <v>45611</v>
      </c>
      <c r="O286" s="589"/>
      <c r="P286" s="746" t="s">
        <v>163</v>
      </c>
      <c r="Q286" s="752">
        <v>45621</v>
      </c>
    </row>
    <row r="287" spans="2:17" hidden="1">
      <c r="B287" s="722"/>
      <c r="C287" s="730"/>
      <c r="D287" s="53" t="s">
        <v>132</v>
      </c>
      <c r="E287" s="53">
        <v>100</v>
      </c>
      <c r="F287" s="645">
        <v>100</v>
      </c>
      <c r="M287" s="740"/>
      <c r="N287" s="762"/>
      <c r="O287" s="589"/>
      <c r="P287" s="746"/>
      <c r="Q287" s="752"/>
    </row>
    <row r="288" spans="2:17" hidden="1">
      <c r="B288" s="722"/>
      <c r="C288" s="730"/>
      <c r="D288" s="53" t="s">
        <v>141</v>
      </c>
      <c r="E288" s="53">
        <v>150</v>
      </c>
      <c r="F288" s="645">
        <v>100</v>
      </c>
      <c r="M288" s="740"/>
      <c r="N288" s="762"/>
      <c r="O288" s="589"/>
      <c r="P288" s="746"/>
      <c r="Q288" s="752"/>
    </row>
    <row r="289" spans="2:17" hidden="1">
      <c r="B289" s="722"/>
      <c r="C289" s="730"/>
      <c r="D289" s="53" t="s">
        <v>137</v>
      </c>
      <c r="E289" s="53"/>
      <c r="F289" s="645">
        <v>100</v>
      </c>
      <c r="M289" s="740"/>
      <c r="N289" s="762"/>
      <c r="O289" s="589"/>
      <c r="P289" s="746"/>
      <c r="Q289" s="752"/>
    </row>
    <row r="290" spans="2:17" hidden="1">
      <c r="B290" s="722"/>
      <c r="C290" s="730"/>
      <c r="D290" s="53" t="s">
        <v>126</v>
      </c>
      <c r="E290" s="53">
        <v>450</v>
      </c>
      <c r="F290" s="645">
        <v>200</v>
      </c>
      <c r="M290" s="740"/>
      <c r="N290" s="762"/>
      <c r="O290" s="589"/>
      <c r="P290" s="746"/>
      <c r="Q290" s="752"/>
    </row>
    <row r="291" spans="2:17" hidden="1">
      <c r="B291" s="722"/>
      <c r="C291" s="730"/>
      <c r="D291" s="53" t="s">
        <v>127</v>
      </c>
      <c r="E291" s="53">
        <v>100</v>
      </c>
      <c r="F291" s="645">
        <v>100</v>
      </c>
      <c r="M291" s="740"/>
      <c r="N291" s="762"/>
      <c r="O291" s="589"/>
      <c r="P291" s="746"/>
      <c r="Q291" s="752"/>
    </row>
    <row r="292" spans="2:17" hidden="1">
      <c r="B292" s="722"/>
      <c r="C292" s="730"/>
      <c r="D292" s="53" t="s">
        <v>138</v>
      </c>
      <c r="E292" s="53">
        <v>10</v>
      </c>
      <c r="F292" s="645">
        <v>10</v>
      </c>
      <c r="M292" s="740"/>
      <c r="N292" s="762"/>
      <c r="O292" s="589"/>
      <c r="P292" s="746"/>
      <c r="Q292" s="752"/>
    </row>
    <row r="293" spans="2:17" ht="15.75" hidden="1">
      <c r="B293" s="55"/>
      <c r="C293" s="55"/>
      <c r="D293" s="55"/>
      <c r="E293" s="56">
        <f>SUM(E286:E292)</f>
        <v>910</v>
      </c>
      <c r="F293" s="653">
        <f>SUM(F286:F292)</f>
        <v>910</v>
      </c>
      <c r="M293" s="740"/>
      <c r="N293" s="762"/>
      <c r="O293" s="589"/>
      <c r="P293" s="746"/>
      <c r="Q293" s="752"/>
    </row>
    <row r="294" spans="2:17" hidden="1">
      <c r="B294" s="722">
        <v>23</v>
      </c>
      <c r="C294" s="747" t="s">
        <v>777</v>
      </c>
      <c r="D294" s="53" t="s">
        <v>135</v>
      </c>
      <c r="E294" s="53">
        <v>100</v>
      </c>
      <c r="F294" s="186"/>
      <c r="G294" s="729">
        <v>45010</v>
      </c>
      <c r="H294" s="725">
        <v>45010</v>
      </c>
      <c r="I294" s="732" t="s">
        <v>142</v>
      </c>
      <c r="J294" s="49"/>
      <c r="K294" s="62"/>
      <c r="L294" s="277"/>
      <c r="M294" s="717" t="s">
        <v>772</v>
      </c>
      <c r="N294" s="718">
        <v>45617</v>
      </c>
      <c r="O294" s="590"/>
      <c r="P294" s="746" t="s">
        <v>163</v>
      </c>
      <c r="Q294" s="752">
        <v>45622</v>
      </c>
    </row>
    <row r="295" spans="2:17" hidden="1">
      <c r="B295" s="722"/>
      <c r="C295" s="747"/>
      <c r="D295" s="53" t="s">
        <v>136</v>
      </c>
      <c r="E295" s="53">
        <v>100</v>
      </c>
      <c r="F295" s="76">
        <v>910</v>
      </c>
      <c r="G295" s="722"/>
      <c r="H295" s="722"/>
      <c r="I295" s="732"/>
      <c r="J295" s="49"/>
      <c r="K295" s="62"/>
      <c r="L295" s="277"/>
      <c r="M295" s="717"/>
      <c r="N295" s="718"/>
      <c r="O295" s="590"/>
      <c r="P295" s="746"/>
      <c r="Q295" s="752"/>
    </row>
    <row r="296" spans="2:17" hidden="1">
      <c r="B296" s="722"/>
      <c r="C296" s="747"/>
      <c r="D296" s="53" t="s">
        <v>137</v>
      </c>
      <c r="E296" s="53">
        <v>150</v>
      </c>
      <c r="F296" s="76"/>
      <c r="G296" s="722"/>
      <c r="H296" s="722"/>
      <c r="I296" s="732"/>
      <c r="J296" s="49"/>
      <c r="K296" s="62"/>
      <c r="L296" s="277"/>
      <c r="M296" s="717"/>
      <c r="N296" s="718"/>
      <c r="O296" s="590"/>
      <c r="P296" s="746"/>
      <c r="Q296" s="752"/>
    </row>
    <row r="297" spans="2:17" hidden="1">
      <c r="B297" s="722"/>
      <c r="C297" s="747"/>
      <c r="D297" s="53" t="s">
        <v>131</v>
      </c>
      <c r="E297" s="53"/>
      <c r="F297" s="645"/>
      <c r="G297" s="722"/>
      <c r="H297" s="722"/>
      <c r="I297" s="732"/>
      <c r="J297" s="49"/>
      <c r="K297" s="62"/>
      <c r="L297" s="277"/>
      <c r="M297" s="717"/>
      <c r="N297" s="718"/>
      <c r="O297" s="590"/>
      <c r="P297" s="746"/>
      <c r="Q297" s="752"/>
    </row>
    <row r="298" spans="2:17" hidden="1">
      <c r="B298" s="722"/>
      <c r="C298" s="747"/>
      <c r="D298" s="53" t="s">
        <v>132</v>
      </c>
      <c r="E298" s="53">
        <v>450</v>
      </c>
      <c r="F298" s="645"/>
      <c r="G298" s="722"/>
      <c r="H298" s="722"/>
      <c r="I298" s="732"/>
      <c r="J298" s="49"/>
      <c r="K298" s="62"/>
      <c r="L298" s="277"/>
      <c r="M298" s="717"/>
      <c r="N298" s="718"/>
      <c r="O298" s="590"/>
      <c r="P298" s="746"/>
      <c r="Q298" s="752"/>
    </row>
    <row r="299" spans="2:17" hidden="1">
      <c r="B299" s="722"/>
      <c r="C299" s="747"/>
      <c r="D299" s="53" t="s">
        <v>138</v>
      </c>
      <c r="E299" s="53">
        <v>10</v>
      </c>
      <c r="F299" s="645"/>
      <c r="G299" s="722"/>
      <c r="H299" s="722"/>
      <c r="I299" s="732"/>
      <c r="J299" s="49"/>
      <c r="K299" s="62"/>
      <c r="L299" s="277"/>
      <c r="M299" s="717"/>
      <c r="N299" s="718"/>
      <c r="O299" s="590"/>
      <c r="P299" s="746"/>
      <c r="Q299" s="752"/>
    </row>
    <row r="300" spans="2:17" ht="15.75" hidden="1">
      <c r="B300" s="55"/>
      <c r="C300" s="55"/>
      <c r="D300" s="55"/>
      <c r="F300" s="653">
        <f>SUM(F294:F299)</f>
        <v>910</v>
      </c>
      <c r="M300" s="717"/>
      <c r="N300" s="718"/>
      <c r="O300" s="590"/>
      <c r="P300" s="746"/>
      <c r="Q300" s="752"/>
    </row>
    <row r="301" spans="2:17" hidden="1">
      <c r="B301" s="722">
        <v>24</v>
      </c>
      <c r="C301" s="726" t="s">
        <v>771</v>
      </c>
      <c r="D301" s="53" t="s">
        <v>135</v>
      </c>
      <c r="E301" s="53">
        <v>100</v>
      </c>
      <c r="F301" s="186">
        <v>250</v>
      </c>
      <c r="G301" s="729">
        <v>45010</v>
      </c>
      <c r="H301" s="725">
        <v>45010</v>
      </c>
      <c r="I301" s="732" t="s">
        <v>142</v>
      </c>
      <c r="J301" s="49"/>
      <c r="K301" s="62"/>
      <c r="L301" s="277"/>
      <c r="M301" s="717">
        <v>45621</v>
      </c>
      <c r="N301" s="716">
        <v>45625</v>
      </c>
      <c r="O301" s="587"/>
      <c r="P301" s="746" t="s">
        <v>163</v>
      </c>
      <c r="Q301" s="716">
        <v>45625</v>
      </c>
    </row>
    <row r="302" spans="2:17" hidden="1">
      <c r="B302" s="722"/>
      <c r="C302" s="726"/>
      <c r="D302" s="53" t="s">
        <v>136</v>
      </c>
      <c r="E302" s="53">
        <v>100</v>
      </c>
      <c r="F302" s="76">
        <v>450</v>
      </c>
      <c r="G302" s="722"/>
      <c r="H302" s="722"/>
      <c r="I302" s="732"/>
      <c r="J302" s="49"/>
      <c r="K302" s="62"/>
      <c r="L302" s="277"/>
      <c r="M302" s="717"/>
      <c r="N302" s="716"/>
      <c r="O302" s="587"/>
      <c r="P302" s="746"/>
      <c r="Q302" s="716"/>
    </row>
    <row r="303" spans="2:17" hidden="1">
      <c r="B303" s="722"/>
      <c r="C303" s="726"/>
      <c r="D303" s="53" t="s">
        <v>137</v>
      </c>
      <c r="E303" s="53">
        <v>150</v>
      </c>
      <c r="F303" s="76">
        <v>200</v>
      </c>
      <c r="G303" s="722"/>
      <c r="H303" s="722"/>
      <c r="I303" s="732"/>
      <c r="J303" s="49"/>
      <c r="K303" s="62"/>
      <c r="L303" s="277"/>
      <c r="M303" s="717"/>
      <c r="N303" s="716"/>
      <c r="O303" s="587"/>
      <c r="P303" s="746"/>
      <c r="Q303" s="716"/>
    </row>
    <row r="304" spans="2:17" hidden="1">
      <c r="B304" s="722"/>
      <c r="C304" s="726"/>
      <c r="D304" s="53" t="s">
        <v>131</v>
      </c>
      <c r="E304" s="53"/>
      <c r="F304" s="645"/>
      <c r="G304" s="722"/>
      <c r="H304" s="722"/>
      <c r="I304" s="732"/>
      <c r="J304" s="49"/>
      <c r="K304" s="62"/>
      <c r="L304" s="277"/>
      <c r="M304" s="717"/>
      <c r="N304" s="716"/>
      <c r="O304" s="587"/>
      <c r="P304" s="746"/>
      <c r="Q304" s="716"/>
    </row>
    <row r="305" spans="2:17" hidden="1">
      <c r="B305" s="722"/>
      <c r="C305" s="726"/>
      <c r="D305" s="53" t="s">
        <v>132</v>
      </c>
      <c r="E305" s="53">
        <v>450</v>
      </c>
      <c r="F305" s="645"/>
      <c r="G305" s="722"/>
      <c r="H305" s="722"/>
      <c r="I305" s="732"/>
      <c r="J305" s="49"/>
      <c r="K305" s="62"/>
      <c r="L305" s="277"/>
      <c r="M305" s="717"/>
      <c r="N305" s="716"/>
      <c r="O305" s="587"/>
      <c r="P305" s="746"/>
      <c r="Q305" s="716"/>
    </row>
    <row r="306" spans="2:17" hidden="1">
      <c r="B306" s="722"/>
      <c r="C306" s="726"/>
      <c r="D306" s="53" t="s">
        <v>138</v>
      </c>
      <c r="E306" s="53">
        <v>10</v>
      </c>
      <c r="F306" s="645">
        <v>10</v>
      </c>
      <c r="G306" s="722"/>
      <c r="H306" s="722"/>
      <c r="I306" s="732"/>
      <c r="J306" s="49"/>
      <c r="K306" s="62"/>
      <c r="L306" s="277"/>
      <c r="M306" s="717"/>
      <c r="N306" s="716"/>
      <c r="O306" s="587"/>
      <c r="P306" s="746"/>
      <c r="Q306" s="716"/>
    </row>
    <row r="307" spans="2:17" ht="15.75" hidden="1">
      <c r="B307" s="55"/>
      <c r="C307" s="55"/>
      <c r="D307" s="55"/>
      <c r="F307" s="653">
        <f>SUM(F301:F306)</f>
        <v>910</v>
      </c>
      <c r="M307" s="717"/>
      <c r="N307" s="716"/>
      <c r="O307" s="587"/>
      <c r="P307" s="746"/>
      <c r="Q307" s="716"/>
    </row>
    <row r="308" spans="2:17" hidden="1"/>
    <row r="309" spans="2:17" ht="21" hidden="1">
      <c r="C309" s="738"/>
      <c r="D309" s="738"/>
      <c r="E309" s="738"/>
      <c r="F309" s="738"/>
      <c r="G309" s="738"/>
      <c r="H309" s="738"/>
      <c r="I309" s="738"/>
      <c r="J309" s="738"/>
      <c r="K309" s="738"/>
    </row>
    <row r="310" spans="2:17" hidden="1">
      <c r="B310" s="748">
        <v>25</v>
      </c>
      <c r="C310" s="759" t="s">
        <v>778</v>
      </c>
      <c r="D310" s="53" t="s">
        <v>139</v>
      </c>
      <c r="E310" s="53">
        <v>100</v>
      </c>
      <c r="F310" s="645">
        <v>300</v>
      </c>
      <c r="M310" s="756">
        <v>45642</v>
      </c>
      <c r="N310" s="756">
        <v>45635</v>
      </c>
      <c r="O310" s="591"/>
      <c r="P310" s="715" t="s">
        <v>163</v>
      </c>
    </row>
    <row r="311" spans="2:17" hidden="1">
      <c r="B311" s="749"/>
      <c r="C311" s="760"/>
      <c r="D311" s="53" t="s">
        <v>132</v>
      </c>
      <c r="E311" s="53">
        <v>100</v>
      </c>
      <c r="F311" s="645">
        <v>150</v>
      </c>
      <c r="M311" s="757"/>
      <c r="N311" s="757"/>
      <c r="O311" s="577"/>
      <c r="P311" s="715"/>
    </row>
    <row r="312" spans="2:17" hidden="1">
      <c r="B312" s="749"/>
      <c r="C312" s="760"/>
      <c r="D312" s="53" t="s">
        <v>141</v>
      </c>
      <c r="E312" s="53">
        <v>150</v>
      </c>
      <c r="F312" s="645">
        <v>150</v>
      </c>
      <c r="M312" s="757"/>
      <c r="N312" s="757"/>
      <c r="O312" s="577"/>
      <c r="P312" s="715"/>
    </row>
    <row r="313" spans="2:17" hidden="1">
      <c r="B313" s="749"/>
      <c r="C313" s="760"/>
      <c r="D313" s="53" t="s">
        <v>137</v>
      </c>
      <c r="E313" s="53"/>
      <c r="F313" s="645">
        <v>100</v>
      </c>
      <c r="M313" s="757"/>
      <c r="N313" s="757"/>
      <c r="O313" s="577"/>
      <c r="P313" s="715"/>
    </row>
    <row r="314" spans="2:17" hidden="1">
      <c r="B314" s="749"/>
      <c r="C314" s="760"/>
      <c r="D314" s="53" t="s">
        <v>126</v>
      </c>
      <c r="E314" s="53">
        <v>450</v>
      </c>
      <c r="F314" s="645">
        <v>200</v>
      </c>
      <c r="M314" s="757"/>
      <c r="N314" s="757"/>
      <c r="O314" s="577"/>
      <c r="P314" s="715"/>
    </row>
    <row r="315" spans="2:17" hidden="1">
      <c r="B315" s="749"/>
      <c r="C315" s="760"/>
      <c r="D315" s="53" t="s">
        <v>127</v>
      </c>
      <c r="E315" s="53">
        <v>100</v>
      </c>
      <c r="F315" s="645"/>
      <c r="M315" s="757"/>
      <c r="N315" s="757"/>
      <c r="O315" s="577"/>
      <c r="P315" s="715"/>
    </row>
    <row r="316" spans="2:17" hidden="1">
      <c r="B316" s="750"/>
      <c r="C316" s="761"/>
      <c r="D316" s="53" t="s">
        <v>138</v>
      </c>
      <c r="E316" s="53">
        <v>10</v>
      </c>
      <c r="F316" s="645">
        <v>10</v>
      </c>
      <c r="M316" s="757"/>
      <c r="N316" s="757"/>
      <c r="O316" s="577"/>
      <c r="P316" s="715"/>
    </row>
    <row r="317" spans="2:17" ht="15.75" hidden="1">
      <c r="B317" s="55"/>
      <c r="C317" s="55"/>
      <c r="D317" s="55"/>
      <c r="E317" s="56">
        <f>SUM(E310:E316)</f>
        <v>910</v>
      </c>
      <c r="F317" s="653">
        <f>SUM(F310:F316)</f>
        <v>910</v>
      </c>
      <c r="M317" s="758"/>
      <c r="N317" s="758"/>
      <c r="O317" s="578"/>
      <c r="P317" s="715"/>
    </row>
    <row r="318" spans="2:17" hidden="1">
      <c r="B318" s="722">
        <v>26</v>
      </c>
      <c r="C318" s="726" t="s">
        <v>779</v>
      </c>
      <c r="D318" s="53" t="s">
        <v>135</v>
      </c>
      <c r="E318" s="53">
        <v>100</v>
      </c>
      <c r="F318" s="419">
        <v>250</v>
      </c>
      <c r="M318" s="717">
        <v>45642</v>
      </c>
      <c r="N318" s="717">
        <v>45642</v>
      </c>
      <c r="O318" s="579"/>
      <c r="P318" s="753" t="s">
        <v>163</v>
      </c>
    </row>
    <row r="319" spans="2:17" hidden="1">
      <c r="B319" s="722"/>
      <c r="C319" s="726"/>
      <c r="D319" s="53" t="s">
        <v>136</v>
      </c>
      <c r="E319" s="53">
        <v>100</v>
      </c>
      <c r="F319" s="419">
        <v>450</v>
      </c>
      <c r="M319" s="717"/>
      <c r="N319" s="717"/>
      <c r="O319" s="580"/>
      <c r="P319" s="754"/>
    </row>
    <row r="320" spans="2:17" hidden="1">
      <c r="B320" s="722"/>
      <c r="C320" s="726"/>
      <c r="D320" s="53" t="s">
        <v>137</v>
      </c>
      <c r="E320" s="53">
        <v>150</v>
      </c>
      <c r="F320" s="645">
        <v>200</v>
      </c>
      <c r="M320" s="717"/>
      <c r="N320" s="717"/>
      <c r="O320" s="580"/>
      <c r="P320" s="754"/>
    </row>
    <row r="321" spans="2:16" hidden="1">
      <c r="B321" s="722"/>
      <c r="C321" s="726"/>
      <c r="D321" s="53" t="s">
        <v>131</v>
      </c>
      <c r="E321" s="53"/>
      <c r="F321" s="645"/>
      <c r="M321" s="717"/>
      <c r="N321" s="717"/>
      <c r="O321" s="580"/>
      <c r="P321" s="754"/>
    </row>
    <row r="322" spans="2:16" hidden="1">
      <c r="B322" s="722"/>
      <c r="C322" s="726"/>
      <c r="D322" s="53" t="s">
        <v>132</v>
      </c>
      <c r="E322" s="53">
        <v>450</v>
      </c>
      <c r="F322" s="645"/>
      <c r="M322" s="717"/>
      <c r="N322" s="717"/>
      <c r="O322" s="580"/>
      <c r="P322" s="754"/>
    </row>
    <row r="323" spans="2:16" hidden="1">
      <c r="B323" s="722"/>
      <c r="C323" s="726"/>
      <c r="D323" s="53" t="s">
        <v>138</v>
      </c>
      <c r="E323" s="53">
        <v>10</v>
      </c>
      <c r="F323" s="645">
        <v>10</v>
      </c>
      <c r="M323" s="717"/>
      <c r="N323" s="717"/>
      <c r="O323" s="580"/>
      <c r="P323" s="754"/>
    </row>
    <row r="324" spans="2:16" ht="15.75" hidden="1">
      <c r="B324" s="465"/>
      <c r="C324" s="465"/>
      <c r="D324" s="55"/>
      <c r="F324" s="653">
        <f>SUM(F318:F323)</f>
        <v>910</v>
      </c>
      <c r="M324" s="717"/>
      <c r="N324" s="717"/>
      <c r="O324" s="581"/>
      <c r="P324" s="755"/>
    </row>
    <row r="325" spans="2:16" hidden="1">
      <c r="B325" s="722">
        <v>27</v>
      </c>
      <c r="C325" s="747" t="s">
        <v>800</v>
      </c>
      <c r="D325" s="53" t="s">
        <v>135</v>
      </c>
      <c r="E325" s="53">
        <v>100</v>
      </c>
      <c r="F325" s="186">
        <v>550</v>
      </c>
      <c r="G325" s="729">
        <v>45010</v>
      </c>
      <c r="H325" s="725">
        <v>45010</v>
      </c>
      <c r="I325" s="732" t="s">
        <v>142</v>
      </c>
      <c r="J325" s="49"/>
      <c r="K325" s="62"/>
      <c r="L325" s="277"/>
      <c r="M325" s="717" t="s">
        <v>772</v>
      </c>
      <c r="N325" s="717">
        <v>45649</v>
      </c>
      <c r="O325" s="579"/>
      <c r="P325" s="753" t="s">
        <v>163</v>
      </c>
    </row>
    <row r="326" spans="2:16" hidden="1">
      <c r="B326" s="722"/>
      <c r="C326" s="747"/>
      <c r="D326" s="53" t="s">
        <v>136</v>
      </c>
      <c r="E326" s="53">
        <v>100</v>
      </c>
      <c r="F326" s="419"/>
      <c r="G326" s="722"/>
      <c r="H326" s="722"/>
      <c r="I326" s="732"/>
      <c r="J326" s="49"/>
      <c r="K326" s="62"/>
      <c r="L326" s="277"/>
      <c r="M326" s="717"/>
      <c r="N326" s="717"/>
      <c r="O326" s="580"/>
      <c r="P326" s="754"/>
    </row>
    <row r="327" spans="2:16" hidden="1">
      <c r="B327" s="722"/>
      <c r="C327" s="747"/>
      <c r="D327" s="53" t="s">
        <v>137</v>
      </c>
      <c r="E327" s="53">
        <v>150</v>
      </c>
      <c r="F327" s="419"/>
      <c r="G327" s="722"/>
      <c r="H327" s="722"/>
      <c r="I327" s="732"/>
      <c r="J327" s="49"/>
      <c r="K327" s="62"/>
      <c r="L327" s="277"/>
      <c r="M327" s="717"/>
      <c r="N327" s="717"/>
      <c r="O327" s="580"/>
      <c r="P327" s="754"/>
    </row>
    <row r="328" spans="2:16" hidden="1">
      <c r="B328" s="722"/>
      <c r="C328" s="747"/>
      <c r="D328" s="53" t="s">
        <v>131</v>
      </c>
      <c r="E328" s="53"/>
      <c r="F328" s="645">
        <v>350</v>
      </c>
      <c r="G328" s="722"/>
      <c r="H328" s="722"/>
      <c r="I328" s="732"/>
      <c r="J328" s="49"/>
      <c r="K328" s="62"/>
      <c r="L328" s="277"/>
      <c r="M328" s="717"/>
      <c r="N328" s="717"/>
      <c r="O328" s="580"/>
      <c r="P328" s="754"/>
    </row>
    <row r="329" spans="2:16" hidden="1">
      <c r="B329" s="722"/>
      <c r="C329" s="747"/>
      <c r="D329" s="53" t="s">
        <v>132</v>
      </c>
      <c r="E329" s="53">
        <v>450</v>
      </c>
      <c r="F329" s="645"/>
      <c r="G329" s="722"/>
      <c r="H329" s="722"/>
      <c r="I329" s="732"/>
      <c r="J329" s="49"/>
      <c r="K329" s="62"/>
      <c r="L329" s="277"/>
      <c r="M329" s="717"/>
      <c r="N329" s="717"/>
      <c r="O329" s="580"/>
      <c r="P329" s="754"/>
    </row>
    <row r="330" spans="2:16" hidden="1">
      <c r="B330" s="722"/>
      <c r="C330" s="747"/>
      <c r="D330" s="53" t="s">
        <v>138</v>
      </c>
      <c r="E330" s="53">
        <v>10</v>
      </c>
      <c r="F330" s="645">
        <v>10</v>
      </c>
      <c r="G330" s="722"/>
      <c r="H330" s="722"/>
      <c r="I330" s="732"/>
      <c r="J330" s="49"/>
      <c r="K330" s="62"/>
      <c r="L330" s="277"/>
      <c r="M330" s="717"/>
      <c r="N330" s="717"/>
      <c r="O330" s="580"/>
      <c r="P330" s="754"/>
    </row>
    <row r="331" spans="2:16" ht="15.75" hidden="1">
      <c r="B331" s="55"/>
      <c r="C331" s="55"/>
      <c r="D331" s="55"/>
      <c r="F331" s="653">
        <f>SUM(F325:F330)</f>
        <v>910</v>
      </c>
      <c r="M331" s="717"/>
      <c r="N331" s="717"/>
      <c r="O331" s="581"/>
      <c r="P331" s="755"/>
    </row>
    <row r="332" spans="2:16" hidden="1">
      <c r="B332" s="751">
        <v>28</v>
      </c>
      <c r="C332" s="730" t="s">
        <v>810</v>
      </c>
      <c r="D332" s="53" t="s">
        <v>139</v>
      </c>
      <c r="E332" s="53">
        <v>100</v>
      </c>
      <c r="F332" s="645">
        <v>100</v>
      </c>
      <c r="M332" s="740">
        <v>45297</v>
      </c>
      <c r="N332" s="740">
        <v>45649</v>
      </c>
      <c r="O332" s="588"/>
      <c r="P332" s="715" t="s">
        <v>163</v>
      </c>
    </row>
    <row r="333" spans="2:16" hidden="1">
      <c r="B333" s="749"/>
      <c r="C333" s="730"/>
      <c r="D333" s="53" t="s">
        <v>132</v>
      </c>
      <c r="E333" s="53">
        <v>100</v>
      </c>
      <c r="F333" s="645"/>
      <c r="M333" s="740"/>
      <c r="N333" s="740"/>
      <c r="O333" s="588"/>
      <c r="P333" s="715"/>
    </row>
    <row r="334" spans="2:16" hidden="1">
      <c r="B334" s="749"/>
      <c r="C334" s="730"/>
      <c r="D334" s="53" t="s">
        <v>141</v>
      </c>
      <c r="E334" s="53">
        <v>150</v>
      </c>
      <c r="F334" s="645">
        <v>150</v>
      </c>
      <c r="M334" s="740"/>
      <c r="N334" s="740"/>
      <c r="O334" s="588"/>
      <c r="P334" s="715"/>
    </row>
    <row r="335" spans="2:16" hidden="1">
      <c r="B335" s="749"/>
      <c r="C335" s="730"/>
      <c r="D335" s="53" t="s">
        <v>137</v>
      </c>
      <c r="E335" s="53"/>
      <c r="F335" s="645">
        <v>150</v>
      </c>
      <c r="M335" s="740"/>
      <c r="N335" s="740"/>
      <c r="O335" s="588"/>
      <c r="P335" s="715"/>
    </row>
    <row r="336" spans="2:16" hidden="1">
      <c r="B336" s="749"/>
      <c r="C336" s="730"/>
      <c r="D336" s="53" t="s">
        <v>126</v>
      </c>
      <c r="E336" s="53">
        <v>450</v>
      </c>
      <c r="F336" s="645">
        <v>410</v>
      </c>
      <c r="M336" s="740"/>
      <c r="N336" s="740"/>
      <c r="O336" s="588"/>
      <c r="P336" s="715"/>
    </row>
    <row r="337" spans="2:16" hidden="1">
      <c r="B337" s="749"/>
      <c r="C337" s="730"/>
      <c r="D337" s="53" t="s">
        <v>127</v>
      </c>
      <c r="E337" s="53">
        <v>100</v>
      </c>
      <c r="F337" s="645">
        <v>100</v>
      </c>
      <c r="M337" s="740"/>
      <c r="N337" s="740"/>
      <c r="O337" s="588"/>
      <c r="P337" s="715"/>
    </row>
    <row r="338" spans="2:16" hidden="1">
      <c r="B338" s="750"/>
      <c r="C338" s="730"/>
      <c r="D338" s="53" t="s">
        <v>138</v>
      </c>
      <c r="E338" s="53">
        <v>10</v>
      </c>
      <c r="F338" s="645"/>
      <c r="M338" s="740"/>
      <c r="N338" s="740"/>
      <c r="O338" s="588"/>
      <c r="P338" s="715"/>
    </row>
    <row r="339" spans="2:16" ht="15.75" hidden="1">
      <c r="B339" s="55"/>
      <c r="C339" s="55"/>
      <c r="D339" s="55"/>
      <c r="E339" s="56">
        <f>SUM(E332:E338)</f>
        <v>910</v>
      </c>
      <c r="F339" s="653">
        <f>SUM(F332:F338)</f>
        <v>910</v>
      </c>
      <c r="M339" s="740"/>
      <c r="N339" s="740"/>
      <c r="O339" s="588"/>
      <c r="P339" s="715"/>
    </row>
    <row r="340" spans="2:16" hidden="1"/>
    <row r="341" spans="2:16" hidden="1"/>
    <row r="342" spans="2:16" ht="21" hidden="1">
      <c r="B342" s="738" t="s">
        <v>815</v>
      </c>
      <c r="C342" s="738"/>
      <c r="D342" s="738"/>
      <c r="E342" s="738"/>
      <c r="F342" s="738"/>
      <c r="G342" s="738"/>
      <c r="H342" s="738"/>
      <c r="I342" s="738"/>
      <c r="J342" s="738"/>
    </row>
    <row r="343" spans="2:16" ht="21" hidden="1">
      <c r="B343" s="572"/>
      <c r="C343" s="572"/>
      <c r="D343" s="572"/>
      <c r="E343" s="572"/>
      <c r="F343" s="594"/>
      <c r="G343" s="572"/>
      <c r="H343" s="572"/>
      <c r="I343" s="572"/>
      <c r="J343" s="572"/>
    </row>
    <row r="344" spans="2:16" ht="21" hidden="1">
      <c r="B344" s="574" t="s">
        <v>0</v>
      </c>
      <c r="C344" s="574" t="s">
        <v>978</v>
      </c>
      <c r="D344" s="574" t="s">
        <v>844</v>
      </c>
      <c r="E344" s="574"/>
      <c r="F344" s="654" t="s">
        <v>23</v>
      </c>
      <c r="G344" s="574"/>
      <c r="H344" s="574"/>
      <c r="I344" s="574"/>
      <c r="J344" s="574"/>
      <c r="K344" s="575"/>
      <c r="L344" s="575"/>
      <c r="M344" s="488" t="s">
        <v>980</v>
      </c>
      <c r="N344" s="488" t="s">
        <v>979</v>
      </c>
      <c r="O344" s="592" t="s">
        <v>1030</v>
      </c>
      <c r="P344" s="576" t="s">
        <v>981</v>
      </c>
    </row>
    <row r="345" spans="2:16" hidden="1">
      <c r="B345" s="722">
        <v>1</v>
      </c>
      <c r="C345" s="726" t="s">
        <v>812</v>
      </c>
      <c r="D345" s="53" t="s">
        <v>135</v>
      </c>
      <c r="E345" s="53">
        <v>100</v>
      </c>
      <c r="F345" s="419">
        <v>200</v>
      </c>
      <c r="G345" s="729">
        <v>45010</v>
      </c>
      <c r="H345" s="725">
        <v>45010</v>
      </c>
      <c r="I345" s="732" t="s">
        <v>142</v>
      </c>
      <c r="J345" s="49"/>
      <c r="K345" s="62"/>
      <c r="L345" s="277"/>
      <c r="M345" s="717">
        <v>45311</v>
      </c>
      <c r="N345" s="718">
        <v>45304</v>
      </c>
      <c r="O345" s="718"/>
      <c r="P345" s="715" t="s">
        <v>163</v>
      </c>
    </row>
    <row r="346" spans="2:16" hidden="1">
      <c r="B346" s="722"/>
      <c r="C346" s="726"/>
      <c r="D346" s="53" t="s">
        <v>136</v>
      </c>
      <c r="E346" s="53">
        <v>100</v>
      </c>
      <c r="F346" s="419">
        <v>400</v>
      </c>
      <c r="G346" s="722"/>
      <c r="H346" s="722"/>
      <c r="I346" s="732"/>
      <c r="J346" s="49"/>
      <c r="K346" s="62"/>
      <c r="L346" s="277"/>
      <c r="M346" s="717"/>
      <c r="N346" s="718"/>
      <c r="O346" s="718"/>
      <c r="P346" s="715"/>
    </row>
    <row r="347" spans="2:16" hidden="1">
      <c r="B347" s="722"/>
      <c r="C347" s="726"/>
      <c r="D347" s="53" t="s">
        <v>137</v>
      </c>
      <c r="E347" s="53">
        <v>150</v>
      </c>
      <c r="F347" s="419">
        <v>210</v>
      </c>
      <c r="G347" s="722"/>
      <c r="H347" s="722"/>
      <c r="I347" s="732"/>
      <c r="J347" s="49"/>
      <c r="K347" s="62"/>
      <c r="L347" s="277"/>
      <c r="M347" s="717"/>
      <c r="N347" s="718"/>
      <c r="O347" s="718"/>
      <c r="P347" s="715"/>
    </row>
    <row r="348" spans="2:16" hidden="1">
      <c r="B348" s="722"/>
      <c r="C348" s="726"/>
      <c r="D348" s="53" t="s">
        <v>131</v>
      </c>
      <c r="E348" s="53"/>
      <c r="F348" s="419">
        <v>100</v>
      </c>
      <c r="G348" s="722"/>
      <c r="H348" s="722"/>
      <c r="I348" s="732"/>
      <c r="J348" s="49"/>
      <c r="K348" s="62"/>
      <c r="L348" s="277"/>
      <c r="M348" s="717"/>
      <c r="N348" s="718"/>
      <c r="O348" s="718"/>
      <c r="P348" s="715"/>
    </row>
    <row r="349" spans="2:16" hidden="1">
      <c r="B349" s="722"/>
      <c r="C349" s="726"/>
      <c r="D349" s="53" t="s">
        <v>132</v>
      </c>
      <c r="E349" s="53">
        <v>450</v>
      </c>
      <c r="F349" s="640"/>
      <c r="G349" s="722"/>
      <c r="H349" s="722"/>
      <c r="I349" s="732"/>
      <c r="J349" s="49"/>
      <c r="K349" s="62"/>
      <c r="L349" s="277"/>
      <c r="M349" s="717"/>
      <c r="N349" s="718"/>
      <c r="O349" s="718"/>
      <c r="P349" s="715"/>
    </row>
    <row r="350" spans="2:16" hidden="1">
      <c r="B350" s="722"/>
      <c r="C350" s="726"/>
      <c r="D350" s="53" t="s">
        <v>138</v>
      </c>
      <c r="E350" s="53">
        <v>10</v>
      </c>
      <c r="F350" s="640"/>
      <c r="G350" s="722"/>
      <c r="H350" s="722"/>
      <c r="I350" s="732"/>
      <c r="J350" s="49"/>
      <c r="K350" s="62"/>
      <c r="L350" s="277"/>
      <c r="M350" s="717"/>
      <c r="N350" s="718"/>
      <c r="O350" s="718"/>
      <c r="P350" s="715"/>
    </row>
    <row r="351" spans="2:16" ht="15.75" hidden="1">
      <c r="B351" s="55"/>
      <c r="C351" s="55"/>
      <c r="D351" s="55"/>
      <c r="F351" s="653">
        <f>SUM(F345:F350)</f>
        <v>910</v>
      </c>
      <c r="M351" s="717"/>
      <c r="N351" s="718"/>
      <c r="O351" s="718"/>
      <c r="P351" s="715"/>
    </row>
    <row r="352" spans="2:16" hidden="1">
      <c r="B352" s="722">
        <v>2</v>
      </c>
      <c r="C352" s="726" t="s">
        <v>814</v>
      </c>
      <c r="D352" s="53" t="s">
        <v>135</v>
      </c>
      <c r="E352" s="53">
        <v>100</v>
      </c>
      <c r="F352" s="419">
        <v>200</v>
      </c>
      <c r="G352" s="729">
        <v>45010</v>
      </c>
      <c r="H352" s="725">
        <v>45010</v>
      </c>
      <c r="I352" s="732" t="s">
        <v>142</v>
      </c>
      <c r="J352" s="49"/>
      <c r="K352" s="62"/>
      <c r="L352" s="277"/>
      <c r="M352" s="717">
        <v>45325</v>
      </c>
      <c r="N352" s="718">
        <v>45308</v>
      </c>
      <c r="O352" s="718"/>
      <c r="P352" s="715" t="s">
        <v>163</v>
      </c>
    </row>
    <row r="353" spans="2:16" hidden="1">
      <c r="B353" s="722"/>
      <c r="C353" s="726"/>
      <c r="D353" s="53" t="s">
        <v>136</v>
      </c>
      <c r="E353" s="53">
        <v>100</v>
      </c>
      <c r="F353" s="419">
        <v>400</v>
      </c>
      <c r="G353" s="722"/>
      <c r="H353" s="722"/>
      <c r="I353" s="732"/>
      <c r="J353" s="49"/>
      <c r="K353" s="62"/>
      <c r="L353" s="277"/>
      <c r="M353" s="717"/>
      <c r="N353" s="718"/>
      <c r="O353" s="718"/>
      <c r="P353" s="715"/>
    </row>
    <row r="354" spans="2:16" hidden="1">
      <c r="B354" s="722"/>
      <c r="C354" s="726"/>
      <c r="D354" s="53" t="s">
        <v>137</v>
      </c>
      <c r="E354" s="53">
        <v>150</v>
      </c>
      <c r="F354" s="419">
        <v>200</v>
      </c>
      <c r="G354" s="722"/>
      <c r="H354" s="722"/>
      <c r="I354" s="732"/>
      <c r="J354" s="49"/>
      <c r="K354" s="62"/>
      <c r="L354" s="277"/>
      <c r="M354" s="717"/>
      <c r="N354" s="718"/>
      <c r="O354" s="718"/>
      <c r="P354" s="715"/>
    </row>
    <row r="355" spans="2:16" hidden="1">
      <c r="B355" s="722"/>
      <c r="C355" s="726"/>
      <c r="D355" s="53" t="s">
        <v>131</v>
      </c>
      <c r="E355" s="53"/>
      <c r="F355" s="419">
        <v>100</v>
      </c>
      <c r="G355" s="722"/>
      <c r="H355" s="722"/>
      <c r="I355" s="732"/>
      <c r="J355" s="49"/>
      <c r="K355" s="62"/>
      <c r="L355" s="277"/>
      <c r="M355" s="717"/>
      <c r="N355" s="718"/>
      <c r="O355" s="718"/>
      <c r="P355" s="715"/>
    </row>
    <row r="356" spans="2:16" hidden="1">
      <c r="B356" s="722"/>
      <c r="C356" s="726"/>
      <c r="D356" s="53" t="s">
        <v>132</v>
      </c>
      <c r="E356" s="53">
        <v>450</v>
      </c>
      <c r="F356" s="640"/>
      <c r="G356" s="722"/>
      <c r="H356" s="722"/>
      <c r="I356" s="732"/>
      <c r="J356" s="49"/>
      <c r="K356" s="62"/>
      <c r="L356" s="277"/>
      <c r="M356" s="717"/>
      <c r="N356" s="718"/>
      <c r="O356" s="718"/>
      <c r="P356" s="715"/>
    </row>
    <row r="357" spans="2:16" hidden="1">
      <c r="B357" s="722"/>
      <c r="C357" s="726"/>
      <c r="D357" s="53" t="s">
        <v>138</v>
      </c>
      <c r="E357" s="53">
        <v>10</v>
      </c>
      <c r="F357" s="640">
        <v>10</v>
      </c>
      <c r="G357" s="722"/>
      <c r="H357" s="722"/>
      <c r="I357" s="732"/>
      <c r="J357" s="49"/>
      <c r="K357" s="62"/>
      <c r="L357" s="277"/>
      <c r="M357" s="717"/>
      <c r="N357" s="718"/>
      <c r="O357" s="718"/>
      <c r="P357" s="715"/>
    </row>
    <row r="358" spans="2:16" ht="15.75" hidden="1">
      <c r="B358" s="55"/>
      <c r="C358" s="55"/>
      <c r="D358" s="55"/>
      <c r="F358" s="653">
        <f>SUM(F352:F357)</f>
        <v>910</v>
      </c>
      <c r="M358" s="717"/>
      <c r="N358" s="718"/>
      <c r="O358" s="718"/>
      <c r="P358" s="715"/>
    </row>
    <row r="359" spans="2:16" hidden="1">
      <c r="B359" s="722">
        <v>3</v>
      </c>
      <c r="C359" s="726" t="s">
        <v>813</v>
      </c>
      <c r="D359" s="53" t="s">
        <v>135</v>
      </c>
      <c r="E359" s="53">
        <v>100</v>
      </c>
      <c r="F359" s="464">
        <v>300</v>
      </c>
      <c r="G359" s="729">
        <v>45010</v>
      </c>
      <c r="H359" s="725">
        <v>45010</v>
      </c>
      <c r="I359" s="732" t="s">
        <v>142</v>
      </c>
      <c r="J359" s="49"/>
      <c r="K359" s="62"/>
      <c r="L359" s="277"/>
      <c r="M359" s="717">
        <v>45354</v>
      </c>
      <c r="N359" s="717">
        <v>45315</v>
      </c>
      <c r="O359" s="717"/>
      <c r="P359" s="715" t="s">
        <v>163</v>
      </c>
    </row>
    <row r="360" spans="2:16" hidden="1">
      <c r="B360" s="722"/>
      <c r="C360" s="726"/>
      <c r="D360" s="53" t="s">
        <v>136</v>
      </c>
      <c r="E360" s="53">
        <v>100</v>
      </c>
      <c r="F360" s="464">
        <v>310</v>
      </c>
      <c r="G360" s="722"/>
      <c r="H360" s="722"/>
      <c r="I360" s="732"/>
      <c r="J360" s="49"/>
      <c r="K360" s="62"/>
      <c r="L360" s="277"/>
      <c r="M360" s="717"/>
      <c r="N360" s="717"/>
      <c r="O360" s="717"/>
      <c r="P360" s="715"/>
    </row>
    <row r="361" spans="2:16" hidden="1">
      <c r="B361" s="722"/>
      <c r="C361" s="726"/>
      <c r="D361" s="53" t="s">
        <v>137</v>
      </c>
      <c r="E361" s="53">
        <v>150</v>
      </c>
      <c r="F361" s="464">
        <v>200</v>
      </c>
      <c r="G361" s="722"/>
      <c r="H361" s="722"/>
      <c r="I361" s="732"/>
      <c r="J361" s="49"/>
      <c r="K361" s="62"/>
      <c r="L361" s="277"/>
      <c r="M361" s="717"/>
      <c r="N361" s="717"/>
      <c r="O361" s="717"/>
      <c r="P361" s="715"/>
    </row>
    <row r="362" spans="2:16" hidden="1">
      <c r="B362" s="722"/>
      <c r="C362" s="726"/>
      <c r="D362" s="53" t="s">
        <v>131</v>
      </c>
      <c r="E362" s="53"/>
      <c r="F362" s="464">
        <v>100</v>
      </c>
      <c r="G362" s="722"/>
      <c r="H362" s="722"/>
      <c r="I362" s="732"/>
      <c r="J362" s="49"/>
      <c r="K362" s="62"/>
      <c r="L362" s="277"/>
      <c r="M362" s="717"/>
      <c r="N362" s="717"/>
      <c r="O362" s="717"/>
      <c r="P362" s="715"/>
    </row>
    <row r="363" spans="2:16" hidden="1">
      <c r="B363" s="722"/>
      <c r="C363" s="726"/>
      <c r="D363" s="53" t="s">
        <v>132</v>
      </c>
      <c r="E363" s="53">
        <v>450</v>
      </c>
      <c r="F363" s="640"/>
      <c r="G363" s="722"/>
      <c r="H363" s="722"/>
      <c r="I363" s="732"/>
      <c r="J363" s="49"/>
      <c r="K363" s="62"/>
      <c r="L363" s="277"/>
      <c r="M363" s="717"/>
      <c r="N363" s="717"/>
      <c r="O363" s="717"/>
      <c r="P363" s="715"/>
    </row>
    <row r="364" spans="2:16" hidden="1">
      <c r="B364" s="722"/>
      <c r="C364" s="726"/>
      <c r="D364" s="53" t="s">
        <v>138</v>
      </c>
      <c r="E364" s="53">
        <v>10</v>
      </c>
      <c r="F364" s="640"/>
      <c r="G364" s="722"/>
      <c r="H364" s="722"/>
      <c r="I364" s="732"/>
      <c r="J364" s="49"/>
      <c r="K364" s="62"/>
      <c r="L364" s="277"/>
      <c r="M364" s="717"/>
      <c r="N364" s="717"/>
      <c r="O364" s="717"/>
      <c r="P364" s="715"/>
    </row>
    <row r="365" spans="2:16" ht="15.75" hidden="1">
      <c r="B365" s="55"/>
      <c r="C365" s="55"/>
      <c r="D365" s="55"/>
      <c r="F365" s="653">
        <f>SUM(F359:F364)</f>
        <v>910</v>
      </c>
      <c r="M365" s="717"/>
      <c r="N365" s="717"/>
      <c r="O365" s="717"/>
      <c r="P365" s="715"/>
    </row>
    <row r="366" spans="2:16" hidden="1">
      <c r="B366" s="722">
        <v>4</v>
      </c>
      <c r="C366" s="763" t="s">
        <v>839</v>
      </c>
      <c r="D366" s="53" t="s">
        <v>135</v>
      </c>
      <c r="E366" s="53">
        <v>100</v>
      </c>
      <c r="F366" s="464">
        <v>600</v>
      </c>
      <c r="G366" s="729">
        <v>45010</v>
      </c>
      <c r="H366" s="725">
        <v>45010</v>
      </c>
      <c r="I366" s="732" t="s">
        <v>142</v>
      </c>
      <c r="J366" s="49"/>
      <c r="K366" s="62"/>
      <c r="L366" s="277"/>
      <c r="M366" s="717" t="s">
        <v>838</v>
      </c>
      <c r="N366" s="719">
        <v>45325</v>
      </c>
      <c r="O366" s="719"/>
      <c r="P366" s="715" t="s">
        <v>163</v>
      </c>
    </row>
    <row r="367" spans="2:16" hidden="1">
      <c r="B367" s="722"/>
      <c r="C367" s="764"/>
      <c r="D367" s="53" t="s">
        <v>136</v>
      </c>
      <c r="E367" s="53">
        <v>100</v>
      </c>
      <c r="F367" s="464">
        <v>200</v>
      </c>
      <c r="G367" s="722"/>
      <c r="H367" s="722"/>
      <c r="I367" s="732"/>
      <c r="J367" s="49"/>
      <c r="K367" s="62"/>
      <c r="L367" s="277"/>
      <c r="M367" s="717"/>
      <c r="N367" s="720"/>
      <c r="O367" s="720"/>
      <c r="P367" s="715"/>
    </row>
    <row r="368" spans="2:16" hidden="1">
      <c r="B368" s="722"/>
      <c r="C368" s="764"/>
      <c r="D368" s="53" t="s">
        <v>137</v>
      </c>
      <c r="E368" s="53">
        <v>150</v>
      </c>
      <c r="F368" s="464"/>
      <c r="G368" s="722"/>
      <c r="H368" s="722"/>
      <c r="I368" s="732"/>
      <c r="J368" s="49"/>
      <c r="K368" s="62"/>
      <c r="L368" s="277"/>
      <c r="M368" s="717"/>
      <c r="N368" s="720"/>
      <c r="O368" s="720"/>
      <c r="P368" s="715"/>
    </row>
    <row r="369" spans="2:16" hidden="1">
      <c r="B369" s="722"/>
      <c r="C369" s="765"/>
      <c r="D369" s="53" t="s">
        <v>131</v>
      </c>
      <c r="E369" s="53"/>
      <c r="F369" s="464"/>
      <c r="G369" s="722"/>
      <c r="H369" s="722"/>
      <c r="I369" s="732"/>
      <c r="J369" s="49"/>
      <c r="K369" s="62"/>
      <c r="L369" s="277"/>
      <c r="M369" s="717"/>
      <c r="N369" s="720"/>
      <c r="O369" s="720"/>
      <c r="P369" s="715"/>
    </row>
    <row r="370" spans="2:16" hidden="1">
      <c r="B370" s="722"/>
      <c r="C370" s="484" t="s">
        <v>840</v>
      </c>
      <c r="D370" s="53" t="s">
        <v>127</v>
      </c>
      <c r="E370" s="53">
        <v>450</v>
      </c>
      <c r="F370" s="640">
        <v>100</v>
      </c>
      <c r="G370" s="722"/>
      <c r="H370" s="722"/>
      <c r="I370" s="732"/>
      <c r="J370" s="49"/>
      <c r="K370" s="62"/>
      <c r="L370" s="277"/>
      <c r="M370" s="717"/>
      <c r="N370" s="720"/>
      <c r="O370" s="720"/>
      <c r="P370" s="715"/>
    </row>
    <row r="371" spans="2:16" hidden="1">
      <c r="B371" s="722"/>
      <c r="C371" s="486"/>
      <c r="D371" s="53" t="s">
        <v>138</v>
      </c>
      <c r="E371" s="53">
        <v>10</v>
      </c>
      <c r="F371" s="640">
        <v>10</v>
      </c>
      <c r="G371" s="722"/>
      <c r="H371" s="722"/>
      <c r="I371" s="732"/>
      <c r="J371" s="49"/>
      <c r="K371" s="62"/>
      <c r="L371" s="277"/>
      <c r="M371" s="717"/>
      <c r="N371" s="720"/>
      <c r="O371" s="720"/>
      <c r="P371" s="715"/>
    </row>
    <row r="372" spans="2:16" ht="15.75" hidden="1">
      <c r="B372" s="55"/>
      <c r="C372" s="55"/>
      <c r="D372" s="55"/>
      <c r="F372" s="653">
        <f>SUM(F366:F371)</f>
        <v>910</v>
      </c>
      <c r="M372" s="717"/>
      <c r="N372" s="721"/>
      <c r="O372" s="721"/>
      <c r="P372" s="715"/>
    </row>
    <row r="373" spans="2:16" hidden="1"/>
    <row r="375" spans="2:16" ht="21">
      <c r="B375" s="738" t="s">
        <v>982</v>
      </c>
      <c r="C375" s="738"/>
      <c r="D375" s="738"/>
      <c r="E375" s="738"/>
      <c r="F375" s="738"/>
      <c r="G375" s="738"/>
      <c r="H375" s="738"/>
      <c r="I375" s="738"/>
      <c r="J375" s="738"/>
    </row>
    <row r="376" spans="2:16" ht="21">
      <c r="B376" s="574" t="s">
        <v>0</v>
      </c>
      <c r="C376" s="574" t="s">
        <v>978</v>
      </c>
      <c r="D376" s="574" t="s">
        <v>844</v>
      </c>
      <c r="E376" s="574"/>
      <c r="F376" s="654" t="s">
        <v>23</v>
      </c>
      <c r="G376" s="574"/>
      <c r="H376" s="574"/>
      <c r="I376" s="574"/>
      <c r="J376" s="574"/>
      <c r="K376" s="575"/>
      <c r="L376" s="575"/>
      <c r="M376" s="488" t="s">
        <v>980</v>
      </c>
      <c r="N376" s="488" t="s">
        <v>979</v>
      </c>
      <c r="O376" s="592" t="s">
        <v>1030</v>
      </c>
      <c r="P376" s="576" t="s">
        <v>981</v>
      </c>
    </row>
    <row r="377" spans="2:16">
      <c r="B377" s="766">
        <v>1</v>
      </c>
      <c r="C377" s="767" t="s">
        <v>983</v>
      </c>
      <c r="D377" s="53" t="s">
        <v>139</v>
      </c>
      <c r="E377" s="53">
        <v>100</v>
      </c>
      <c r="F377" s="645">
        <v>300</v>
      </c>
      <c r="G377" s="729">
        <v>45010</v>
      </c>
      <c r="H377" s="725">
        <v>45010</v>
      </c>
      <c r="I377" s="732" t="s">
        <v>142</v>
      </c>
      <c r="J377" s="49"/>
      <c r="K377" s="62"/>
      <c r="L377" s="277"/>
      <c r="M377" s="716">
        <v>45677</v>
      </c>
      <c r="N377" s="716">
        <v>45698</v>
      </c>
      <c r="O377" s="716">
        <v>45706</v>
      </c>
      <c r="P377" s="715" t="s">
        <v>163</v>
      </c>
    </row>
    <row r="378" spans="2:16">
      <c r="B378" s="749"/>
      <c r="C378" s="764"/>
      <c r="D378" s="53" t="s">
        <v>132</v>
      </c>
      <c r="E378" s="53">
        <v>100</v>
      </c>
      <c r="F378" s="645">
        <v>100</v>
      </c>
      <c r="G378" s="722"/>
      <c r="H378" s="722"/>
      <c r="I378" s="732"/>
      <c r="J378" s="49"/>
      <c r="K378" s="62"/>
      <c r="L378" s="277"/>
      <c r="M378" s="716"/>
      <c r="N378" s="716"/>
      <c r="O378" s="716"/>
      <c r="P378" s="715"/>
    </row>
    <row r="379" spans="2:16">
      <c r="B379" s="749"/>
      <c r="C379" s="764"/>
      <c r="D379" s="53" t="s">
        <v>141</v>
      </c>
      <c r="E379" s="53">
        <v>150</v>
      </c>
      <c r="F379" s="645">
        <v>100</v>
      </c>
      <c r="G379" s="722"/>
      <c r="H379" s="722"/>
      <c r="I379" s="732"/>
      <c r="J379" s="49"/>
      <c r="K379" s="62"/>
      <c r="L379" s="277"/>
      <c r="M379" s="716"/>
      <c r="N379" s="716"/>
      <c r="O379" s="716"/>
      <c r="P379" s="715"/>
    </row>
    <row r="380" spans="2:16">
      <c r="B380" s="749"/>
      <c r="C380" s="764"/>
      <c r="D380" s="53" t="s">
        <v>137</v>
      </c>
      <c r="E380" s="53"/>
      <c r="F380" s="645"/>
      <c r="G380" s="722"/>
      <c r="H380" s="722"/>
      <c r="I380" s="732"/>
      <c r="J380" s="49"/>
      <c r="K380" s="62"/>
      <c r="L380" s="277"/>
      <c r="M380" s="716"/>
      <c r="N380" s="716"/>
      <c r="O380" s="716"/>
      <c r="P380" s="715"/>
    </row>
    <row r="381" spans="2:16">
      <c r="B381" s="749"/>
      <c r="C381" s="764"/>
      <c r="D381" s="53" t="s">
        <v>126</v>
      </c>
      <c r="E381" s="53">
        <v>450</v>
      </c>
      <c r="F381" s="645">
        <v>300</v>
      </c>
      <c r="G381" s="722"/>
      <c r="H381" s="722"/>
      <c r="I381" s="732"/>
      <c r="J381" s="49"/>
      <c r="K381" s="62"/>
      <c r="L381" s="277"/>
      <c r="M381" s="716"/>
      <c r="N381" s="716"/>
      <c r="O381" s="716"/>
      <c r="P381" s="715"/>
    </row>
    <row r="382" spans="2:16">
      <c r="B382" s="749"/>
      <c r="C382" s="764"/>
      <c r="D382" s="53" t="s">
        <v>127</v>
      </c>
      <c r="E382" s="53">
        <v>100</v>
      </c>
      <c r="F382" s="645">
        <v>100</v>
      </c>
      <c r="G382" s="722"/>
      <c r="H382" s="722"/>
      <c r="I382" s="732"/>
      <c r="J382" s="49"/>
      <c r="K382" s="62"/>
      <c r="L382" s="277"/>
      <c r="M382" s="716"/>
      <c r="N382" s="716"/>
      <c r="O382" s="716"/>
      <c r="P382" s="715"/>
    </row>
    <row r="383" spans="2:16">
      <c r="B383" s="750"/>
      <c r="C383" s="765"/>
      <c r="D383" s="53" t="s">
        <v>138</v>
      </c>
      <c r="E383" s="53">
        <v>10</v>
      </c>
      <c r="F383" s="645">
        <v>10</v>
      </c>
      <c r="M383" s="716"/>
      <c r="N383" s="716"/>
      <c r="O383" s="716"/>
      <c r="P383" s="715"/>
    </row>
    <row r="384" spans="2:16" ht="15.75">
      <c r="B384" s="55"/>
      <c r="C384" s="55"/>
      <c r="D384" s="55"/>
      <c r="E384" s="56">
        <f>SUM(E377:E383)</f>
        <v>910</v>
      </c>
      <c r="F384" s="653">
        <f>SUM(F377:F383)</f>
        <v>910</v>
      </c>
      <c r="M384" s="716"/>
      <c r="N384" s="716"/>
      <c r="O384" s="716"/>
      <c r="P384" s="715"/>
    </row>
    <row r="385" spans="2:16">
      <c r="B385" s="766">
        <v>2</v>
      </c>
      <c r="C385" s="767" t="s">
        <v>984</v>
      </c>
      <c r="D385" s="53" t="s">
        <v>139</v>
      </c>
      <c r="E385" s="53">
        <v>100</v>
      </c>
      <c r="F385" s="645">
        <v>250</v>
      </c>
      <c r="G385" s="729">
        <v>45010</v>
      </c>
      <c r="H385" s="725">
        <v>45010</v>
      </c>
      <c r="I385" s="732" t="s">
        <v>142</v>
      </c>
      <c r="J385" s="49"/>
      <c r="K385" s="62"/>
      <c r="L385" s="277"/>
      <c r="M385" s="716">
        <v>45705</v>
      </c>
      <c r="N385" s="716">
        <v>45705</v>
      </c>
      <c r="O385" s="716">
        <v>45706</v>
      </c>
      <c r="P385" s="715" t="s">
        <v>163</v>
      </c>
    </row>
    <row r="386" spans="2:16">
      <c r="B386" s="749"/>
      <c r="C386" s="764"/>
      <c r="D386" s="53" t="s">
        <v>132</v>
      </c>
      <c r="E386" s="53">
        <v>100</v>
      </c>
      <c r="F386" s="645">
        <v>300</v>
      </c>
      <c r="G386" s="722"/>
      <c r="H386" s="722"/>
      <c r="I386" s="732"/>
      <c r="J386" s="49"/>
      <c r="K386" s="62"/>
      <c r="L386" s="277"/>
      <c r="M386" s="716"/>
      <c r="N386" s="716"/>
      <c r="O386" s="716"/>
      <c r="P386" s="715"/>
    </row>
    <row r="387" spans="2:16">
      <c r="B387" s="749"/>
      <c r="C387" s="764"/>
      <c r="D387" s="53" t="s">
        <v>141</v>
      </c>
      <c r="E387" s="53">
        <v>150</v>
      </c>
      <c r="F387" s="645"/>
      <c r="G387" s="722"/>
      <c r="H387" s="722"/>
      <c r="I387" s="732"/>
      <c r="J387" s="49"/>
      <c r="K387" s="62"/>
      <c r="L387" s="277"/>
      <c r="M387" s="716"/>
      <c r="N387" s="716"/>
      <c r="O387" s="716"/>
      <c r="P387" s="715"/>
    </row>
    <row r="388" spans="2:16">
      <c r="B388" s="749"/>
      <c r="C388" s="764"/>
      <c r="D388" s="53" t="s">
        <v>137</v>
      </c>
      <c r="E388" s="53"/>
      <c r="F388" s="645"/>
      <c r="G388" s="722"/>
      <c r="H388" s="722"/>
      <c r="I388" s="732"/>
      <c r="J388" s="49"/>
      <c r="K388" s="62"/>
      <c r="L388" s="277"/>
      <c r="M388" s="716"/>
      <c r="N388" s="716"/>
      <c r="O388" s="716"/>
      <c r="P388" s="715"/>
    </row>
    <row r="389" spans="2:16">
      <c r="B389" s="749"/>
      <c r="C389" s="764"/>
      <c r="D389" s="53" t="s">
        <v>126</v>
      </c>
      <c r="E389" s="53">
        <v>450</v>
      </c>
      <c r="F389" s="645">
        <v>360</v>
      </c>
      <c r="G389" s="722"/>
      <c r="H389" s="722"/>
      <c r="I389" s="732"/>
      <c r="J389" s="49"/>
      <c r="K389" s="62"/>
      <c r="L389" s="277"/>
      <c r="M389" s="716"/>
      <c r="N389" s="716"/>
      <c r="O389" s="716"/>
      <c r="P389" s="715"/>
    </row>
    <row r="390" spans="2:16">
      <c r="B390" s="749"/>
      <c r="C390" s="764"/>
      <c r="D390" s="53" t="s">
        <v>127</v>
      </c>
      <c r="E390" s="53">
        <v>100</v>
      </c>
      <c r="F390" s="645"/>
      <c r="G390" s="722"/>
      <c r="H390" s="722"/>
      <c r="I390" s="732"/>
      <c r="J390" s="49"/>
      <c r="K390" s="62"/>
      <c r="L390" s="277"/>
      <c r="M390" s="716"/>
      <c r="N390" s="716"/>
      <c r="O390" s="716"/>
      <c r="P390" s="715"/>
    </row>
    <row r="391" spans="2:16">
      <c r="B391" s="750"/>
      <c r="C391" s="765"/>
      <c r="D391" s="53" t="s">
        <v>138</v>
      </c>
      <c r="E391" s="53">
        <v>10</v>
      </c>
      <c r="F391" s="645"/>
      <c r="M391" s="716"/>
      <c r="N391" s="716"/>
      <c r="O391" s="716"/>
      <c r="P391" s="715"/>
    </row>
    <row r="392" spans="2:16" ht="15.75">
      <c r="B392" s="55"/>
      <c r="C392" s="55"/>
      <c r="D392" s="55"/>
      <c r="E392" s="56">
        <f>SUM(E385:E391)</f>
        <v>910</v>
      </c>
      <c r="F392" s="653">
        <f>SUM(F385:F391)</f>
        <v>910</v>
      </c>
      <c r="M392" s="716"/>
      <c r="N392" s="716"/>
      <c r="O392" s="716"/>
      <c r="P392" s="715"/>
    </row>
    <row r="393" spans="2:16">
      <c r="B393" s="722">
        <v>3</v>
      </c>
      <c r="C393" s="726" t="s">
        <v>986</v>
      </c>
      <c r="D393" s="53" t="s">
        <v>135</v>
      </c>
      <c r="E393" s="53">
        <v>100</v>
      </c>
      <c r="F393" s="221">
        <v>600</v>
      </c>
      <c r="G393" s="729">
        <v>45010</v>
      </c>
      <c r="H393" s="725">
        <v>45010</v>
      </c>
      <c r="I393" s="732" t="s">
        <v>142</v>
      </c>
      <c r="J393" s="49"/>
      <c r="K393" s="62"/>
      <c r="L393" s="277"/>
      <c r="M393" s="717">
        <v>45733</v>
      </c>
      <c r="N393" s="717">
        <v>45723</v>
      </c>
      <c r="O393" s="717">
        <v>45712</v>
      </c>
    </row>
    <row r="394" spans="2:16">
      <c r="B394" s="722"/>
      <c r="C394" s="726"/>
      <c r="D394" s="53" t="s">
        <v>136</v>
      </c>
      <c r="E394" s="53">
        <v>100</v>
      </c>
      <c r="F394" s="466">
        <v>200</v>
      </c>
      <c r="G394" s="722"/>
      <c r="H394" s="722"/>
      <c r="I394" s="732"/>
      <c r="J394" s="49"/>
      <c r="K394" s="62"/>
      <c r="L394" s="277"/>
      <c r="M394" s="717"/>
      <c r="N394" s="717"/>
      <c r="O394" s="717"/>
    </row>
    <row r="395" spans="2:16">
      <c r="B395" s="722"/>
      <c r="C395" s="726"/>
      <c r="D395" s="53" t="s">
        <v>137</v>
      </c>
      <c r="E395" s="53">
        <v>150</v>
      </c>
      <c r="F395" s="464"/>
      <c r="G395" s="722"/>
      <c r="H395" s="722"/>
      <c r="I395" s="732"/>
      <c r="J395" s="49"/>
      <c r="K395" s="62"/>
      <c r="L395" s="277"/>
      <c r="M395" s="717"/>
      <c r="N395" s="717"/>
      <c r="O395" s="717"/>
    </row>
    <row r="396" spans="2:16">
      <c r="B396" s="722"/>
      <c r="C396" s="726"/>
      <c r="D396" s="53" t="s">
        <v>131</v>
      </c>
      <c r="E396" s="53"/>
      <c r="F396" s="464">
        <v>100</v>
      </c>
      <c r="G396" s="722"/>
      <c r="H396" s="722"/>
      <c r="I396" s="732"/>
      <c r="J396" s="49"/>
      <c r="K396" s="62"/>
      <c r="L396" s="277"/>
      <c r="M396" s="717"/>
      <c r="N396" s="717"/>
      <c r="O396" s="717"/>
    </row>
    <row r="397" spans="2:16">
      <c r="B397" s="722"/>
      <c r="C397" s="726"/>
      <c r="D397" s="53" t="s">
        <v>132</v>
      </c>
      <c r="E397" s="53">
        <v>450</v>
      </c>
      <c r="F397" s="640"/>
      <c r="G397" s="722"/>
      <c r="H397" s="722"/>
      <c r="I397" s="732"/>
      <c r="J397" s="49"/>
      <c r="K397" s="62"/>
      <c r="L397" s="277"/>
      <c r="M397" s="717"/>
      <c r="N397" s="717"/>
      <c r="O397" s="717"/>
    </row>
    <row r="398" spans="2:16">
      <c r="B398" s="722"/>
      <c r="C398" s="726"/>
      <c r="D398" s="53" t="s">
        <v>138</v>
      </c>
      <c r="E398" s="53">
        <v>10</v>
      </c>
      <c r="F398" s="640">
        <v>10</v>
      </c>
      <c r="G398" s="722"/>
      <c r="H398" s="722"/>
      <c r="I398" s="732"/>
      <c r="J398" s="49"/>
      <c r="K398" s="62"/>
      <c r="L398" s="277"/>
      <c r="M398" s="717"/>
      <c r="N398" s="717"/>
      <c r="O398" s="717"/>
    </row>
    <row r="399" spans="2:16" ht="15.75">
      <c r="B399" s="55"/>
      <c r="C399" s="55"/>
      <c r="D399" s="55"/>
      <c r="F399" s="653">
        <f>SUM(F393:F398)</f>
        <v>910</v>
      </c>
      <c r="M399" s="717"/>
      <c r="N399" s="717"/>
      <c r="O399" s="717"/>
    </row>
    <row r="400" spans="2:16">
      <c r="B400" s="722">
        <v>4</v>
      </c>
      <c r="C400" s="726" t="s">
        <v>1078</v>
      </c>
      <c r="D400" s="53" t="s">
        <v>135</v>
      </c>
      <c r="E400" s="53">
        <v>100</v>
      </c>
      <c r="F400" s="221">
        <v>260</v>
      </c>
      <c r="G400" s="729">
        <v>45010</v>
      </c>
      <c r="H400" s="725">
        <v>45010</v>
      </c>
      <c r="I400" s="732" t="s">
        <v>142</v>
      </c>
      <c r="J400" s="49"/>
      <c r="K400" s="62"/>
      <c r="L400" s="277"/>
      <c r="M400" s="717" t="s">
        <v>987</v>
      </c>
      <c r="N400" s="717">
        <v>45712</v>
      </c>
      <c r="O400" s="717">
        <v>45714</v>
      </c>
    </row>
    <row r="401" spans="2:15">
      <c r="B401" s="722"/>
      <c r="C401" s="726"/>
      <c r="D401" s="53" t="s">
        <v>136</v>
      </c>
      <c r="E401" s="53">
        <v>100</v>
      </c>
      <c r="F401" s="466">
        <v>400</v>
      </c>
      <c r="G401" s="722"/>
      <c r="H401" s="722"/>
      <c r="I401" s="732"/>
      <c r="J401" s="49"/>
      <c r="K401" s="62"/>
      <c r="L401" s="277"/>
      <c r="M401" s="717"/>
      <c r="N401" s="717"/>
      <c r="O401" s="717"/>
    </row>
    <row r="402" spans="2:15">
      <c r="B402" s="722"/>
      <c r="C402" s="726"/>
      <c r="D402" s="53" t="s">
        <v>137</v>
      </c>
      <c r="E402" s="53">
        <v>150</v>
      </c>
      <c r="F402" s="464">
        <v>250</v>
      </c>
      <c r="G402" s="722"/>
      <c r="H402" s="722"/>
      <c r="I402" s="732"/>
      <c r="J402" s="49"/>
      <c r="K402" s="62"/>
      <c r="L402" s="277"/>
      <c r="M402" s="717"/>
      <c r="N402" s="717"/>
      <c r="O402" s="717"/>
    </row>
    <row r="403" spans="2:15">
      <c r="B403" s="722"/>
      <c r="C403" s="726"/>
      <c r="D403" s="53" t="s">
        <v>131</v>
      </c>
      <c r="E403" s="53"/>
      <c r="F403" s="419"/>
      <c r="G403" s="722"/>
      <c r="H403" s="722"/>
      <c r="I403" s="732"/>
      <c r="J403" s="49"/>
      <c r="K403" s="62"/>
      <c r="L403" s="277"/>
      <c r="M403" s="717"/>
      <c r="N403" s="717"/>
      <c r="O403" s="717"/>
    </row>
    <row r="404" spans="2:15">
      <c r="B404" s="722"/>
      <c r="C404" s="726"/>
      <c r="D404" s="53" t="s">
        <v>132</v>
      </c>
      <c r="E404" s="53">
        <v>450</v>
      </c>
      <c r="F404" s="640"/>
      <c r="G404" s="722"/>
      <c r="H404" s="722"/>
      <c r="I404" s="732"/>
      <c r="J404" s="49"/>
      <c r="K404" s="62"/>
      <c r="L404" s="277"/>
      <c r="M404" s="717"/>
      <c r="N404" s="717"/>
      <c r="O404" s="717"/>
    </row>
    <row r="405" spans="2:15">
      <c r="B405" s="722"/>
      <c r="C405" s="726"/>
      <c r="D405" s="53" t="s">
        <v>138</v>
      </c>
      <c r="E405" s="53">
        <v>10</v>
      </c>
      <c r="F405" s="640">
        <v>10</v>
      </c>
      <c r="G405" s="722"/>
      <c r="H405" s="722"/>
      <c r="I405" s="732"/>
      <c r="J405" s="49"/>
      <c r="K405" s="62"/>
      <c r="L405" s="277"/>
      <c r="M405" s="717"/>
      <c r="N405" s="717"/>
      <c r="O405" s="717"/>
    </row>
    <row r="406" spans="2:15" ht="15.75">
      <c r="B406" s="55"/>
      <c r="C406" s="55"/>
      <c r="D406" s="55"/>
      <c r="F406" s="653">
        <f>SUM(F400:F405)</f>
        <v>920</v>
      </c>
      <c r="M406" s="717"/>
      <c r="N406" s="717"/>
      <c r="O406" s="717"/>
    </row>
    <row r="409" spans="2:15" ht="21">
      <c r="B409" s="738" t="s">
        <v>1082</v>
      </c>
      <c r="C409" s="738"/>
      <c r="D409" s="738"/>
      <c r="E409" s="738"/>
      <c r="F409" s="738"/>
      <c r="G409" s="738"/>
      <c r="H409" s="738"/>
      <c r="I409" s="738"/>
      <c r="J409" s="738"/>
    </row>
    <row r="410" spans="2:15">
      <c r="B410" s="722">
        <v>5</v>
      </c>
      <c r="C410" s="726" t="s">
        <v>985</v>
      </c>
      <c r="D410" s="53" t="s">
        <v>135</v>
      </c>
      <c r="E410" s="53">
        <v>100</v>
      </c>
      <c r="F410" s="466">
        <v>500</v>
      </c>
      <c r="G410" s="729">
        <v>45010</v>
      </c>
      <c r="H410" s="725">
        <v>45010</v>
      </c>
      <c r="I410" s="732" t="s">
        <v>142</v>
      </c>
      <c r="J410" s="49"/>
      <c r="K410" s="62"/>
      <c r="L410" s="277"/>
      <c r="M410" s="717" t="s">
        <v>987</v>
      </c>
      <c r="N410" s="717">
        <v>45712</v>
      </c>
      <c r="O410" s="717">
        <v>45723</v>
      </c>
    </row>
    <row r="411" spans="2:15">
      <c r="B411" s="722"/>
      <c r="C411" s="726"/>
      <c r="D411" s="53" t="s">
        <v>136</v>
      </c>
      <c r="E411" s="53">
        <v>100</v>
      </c>
      <c r="F411" s="466">
        <v>390</v>
      </c>
      <c r="G411" s="722"/>
      <c r="H411" s="722"/>
      <c r="I411" s="732"/>
      <c r="J411" s="49"/>
      <c r="K411" s="62"/>
      <c r="L411" s="277"/>
      <c r="M411" s="717"/>
      <c r="N411" s="717"/>
      <c r="O411" s="717"/>
    </row>
    <row r="412" spans="2:15">
      <c r="B412" s="722"/>
      <c r="C412" s="726"/>
      <c r="D412" s="53" t="s">
        <v>137</v>
      </c>
      <c r="E412" s="53">
        <v>150</v>
      </c>
      <c r="F412" s="419"/>
      <c r="G412" s="722"/>
      <c r="H412" s="722"/>
      <c r="I412" s="732"/>
      <c r="J412" s="49"/>
      <c r="K412" s="62"/>
      <c r="L412" s="277"/>
      <c r="M412" s="717"/>
      <c r="N412" s="717"/>
      <c r="O412" s="717"/>
    </row>
    <row r="413" spans="2:15">
      <c r="B413" s="722"/>
      <c r="C413" s="726"/>
      <c r="D413" s="53" t="s">
        <v>131</v>
      </c>
      <c r="E413" s="53"/>
      <c r="F413" s="419"/>
      <c r="G413" s="722"/>
      <c r="H413" s="722"/>
      <c r="I413" s="732"/>
      <c r="J413" s="49"/>
      <c r="K413" s="62"/>
      <c r="L413" s="277"/>
      <c r="M413" s="717"/>
      <c r="N413" s="717"/>
      <c r="O413" s="717"/>
    </row>
    <row r="414" spans="2:15">
      <c r="B414" s="722"/>
      <c r="C414" s="726"/>
      <c r="D414" s="53" t="s">
        <v>132</v>
      </c>
      <c r="E414" s="53">
        <v>450</v>
      </c>
      <c r="F414" s="640"/>
      <c r="G414" s="722"/>
      <c r="H414" s="722"/>
      <c r="I414" s="732"/>
      <c r="J414" s="49"/>
      <c r="K414" s="62"/>
      <c r="L414" s="277"/>
      <c r="M414" s="717"/>
      <c r="N414" s="717"/>
      <c r="O414" s="717"/>
    </row>
    <row r="415" spans="2:15">
      <c r="B415" s="722"/>
      <c r="C415" s="726"/>
      <c r="D415" s="53" t="s">
        <v>138</v>
      </c>
      <c r="E415" s="53">
        <v>10</v>
      </c>
      <c r="F415" s="640">
        <v>20</v>
      </c>
      <c r="G415" s="722"/>
      <c r="H415" s="722"/>
      <c r="I415" s="732"/>
      <c r="J415" s="49"/>
      <c r="K415" s="62"/>
      <c r="L415" s="277"/>
      <c r="M415" s="717"/>
      <c r="N415" s="717"/>
      <c r="O415" s="717"/>
    </row>
    <row r="416" spans="2:15" ht="15.75">
      <c r="B416" s="55"/>
      <c r="C416" s="55"/>
      <c r="D416" s="55"/>
      <c r="F416" s="653">
        <f>SUM(F410:F415)</f>
        <v>910</v>
      </c>
      <c r="M416" s="717"/>
      <c r="N416" s="717"/>
      <c r="O416" s="717"/>
    </row>
    <row r="417" spans="2:15">
      <c r="B417" s="766">
        <v>6</v>
      </c>
      <c r="C417" s="767" t="s">
        <v>1079</v>
      </c>
      <c r="D417" s="53" t="s">
        <v>139</v>
      </c>
      <c r="E417" s="53">
        <v>100</v>
      </c>
      <c r="F417" s="645">
        <v>250</v>
      </c>
      <c r="G417" s="729">
        <v>45010</v>
      </c>
      <c r="H417" s="725">
        <v>45010</v>
      </c>
      <c r="I417" s="732" t="s">
        <v>142</v>
      </c>
      <c r="J417" s="49"/>
      <c r="K417" s="62"/>
      <c r="L417" s="277"/>
      <c r="M417" s="716" t="s">
        <v>987</v>
      </c>
      <c r="N417" s="716">
        <v>45730</v>
      </c>
      <c r="O417" s="716">
        <v>45730</v>
      </c>
    </row>
    <row r="418" spans="2:15">
      <c r="B418" s="749"/>
      <c r="C418" s="764"/>
      <c r="D418" s="53" t="s">
        <v>132</v>
      </c>
      <c r="E418" s="53">
        <v>100</v>
      </c>
      <c r="F418" s="645">
        <v>100</v>
      </c>
      <c r="G418" s="722"/>
      <c r="H418" s="722"/>
      <c r="I418" s="732"/>
      <c r="J418" s="49"/>
      <c r="K418" s="62"/>
      <c r="L418" s="277"/>
      <c r="M418" s="716"/>
      <c r="N418" s="716"/>
      <c r="O418" s="716"/>
    </row>
    <row r="419" spans="2:15">
      <c r="B419" s="749"/>
      <c r="C419" s="764"/>
      <c r="D419" s="53" t="s">
        <v>141</v>
      </c>
      <c r="E419" s="53">
        <v>150</v>
      </c>
      <c r="F419" s="645">
        <v>100</v>
      </c>
      <c r="G419" s="722"/>
      <c r="H419" s="722"/>
      <c r="I419" s="732"/>
      <c r="J419" s="49"/>
      <c r="K419" s="62"/>
      <c r="L419" s="277"/>
      <c r="M419" s="716"/>
      <c r="N419" s="716"/>
      <c r="O419" s="716"/>
    </row>
    <row r="420" spans="2:15">
      <c r="B420" s="749"/>
      <c r="C420" s="764"/>
      <c r="D420" s="53" t="s">
        <v>137</v>
      </c>
      <c r="E420" s="53"/>
      <c r="F420" s="645">
        <v>100</v>
      </c>
      <c r="G420" s="722"/>
      <c r="H420" s="722"/>
      <c r="I420" s="732"/>
      <c r="J420" s="49"/>
      <c r="K420" s="62"/>
      <c r="L420" s="277"/>
      <c r="M420" s="716"/>
      <c r="N420" s="716"/>
      <c r="O420" s="716"/>
    </row>
    <row r="421" spans="2:15">
      <c r="B421" s="749"/>
      <c r="C421" s="764"/>
      <c r="D421" s="53" t="s">
        <v>126</v>
      </c>
      <c r="E421" s="53">
        <v>450</v>
      </c>
      <c r="F421" s="645">
        <v>250</v>
      </c>
      <c r="G421" s="722"/>
      <c r="H421" s="722"/>
      <c r="I421" s="732"/>
      <c r="J421" s="49"/>
      <c r="K421" s="62"/>
      <c r="L421" s="277"/>
      <c r="M421" s="716"/>
      <c r="N421" s="716"/>
      <c r="O421" s="716"/>
    </row>
    <row r="422" spans="2:15">
      <c r="B422" s="749"/>
      <c r="C422" s="764"/>
      <c r="D422" s="53" t="s">
        <v>127</v>
      </c>
      <c r="E422" s="53">
        <v>100</v>
      </c>
      <c r="F422" s="645">
        <v>100</v>
      </c>
      <c r="G422" s="722"/>
      <c r="H422" s="722"/>
      <c r="I422" s="732"/>
      <c r="J422" s="49"/>
      <c r="K422" s="62"/>
      <c r="L422" s="277"/>
      <c r="M422" s="716"/>
      <c r="N422" s="716"/>
      <c r="O422" s="716"/>
    </row>
    <row r="423" spans="2:15">
      <c r="B423" s="750"/>
      <c r="C423" s="765"/>
      <c r="D423" s="53" t="s">
        <v>138</v>
      </c>
      <c r="E423" s="53">
        <v>10</v>
      </c>
      <c r="F423" s="645">
        <v>10</v>
      </c>
      <c r="M423" s="716"/>
      <c r="N423" s="716"/>
      <c r="O423" s="716"/>
    </row>
    <row r="424" spans="2:15" ht="15.75">
      <c r="B424" s="55"/>
      <c r="C424" s="55"/>
      <c r="D424" s="55"/>
      <c r="E424" s="56">
        <f>SUM(E417:E423)</f>
        <v>910</v>
      </c>
      <c r="F424" s="653">
        <f>SUM(F417:F423)</f>
        <v>910</v>
      </c>
      <c r="M424" s="716"/>
      <c r="N424" s="716"/>
      <c r="O424" s="716"/>
    </row>
    <row r="425" spans="2:15">
      <c r="B425" s="722">
        <v>7</v>
      </c>
      <c r="C425" s="726" t="s">
        <v>1080</v>
      </c>
      <c r="D425" s="53" t="s">
        <v>135</v>
      </c>
      <c r="E425" s="53">
        <v>100</v>
      </c>
      <c r="F425" s="466">
        <v>200</v>
      </c>
      <c r="G425" s="729">
        <v>45010</v>
      </c>
      <c r="H425" s="725">
        <v>45010</v>
      </c>
      <c r="I425" s="732" t="s">
        <v>142</v>
      </c>
      <c r="J425" s="49"/>
      <c r="K425" s="62"/>
      <c r="L425" s="277"/>
      <c r="M425" s="717">
        <v>45740</v>
      </c>
      <c r="N425" s="717">
        <v>45737</v>
      </c>
      <c r="O425" s="717">
        <v>45737</v>
      </c>
    </row>
    <row r="426" spans="2:15">
      <c r="B426" s="722"/>
      <c r="C426" s="726"/>
      <c r="D426" s="53" t="s">
        <v>136</v>
      </c>
      <c r="E426" s="53">
        <v>100</v>
      </c>
      <c r="F426" s="466">
        <v>500</v>
      </c>
      <c r="G426" s="722"/>
      <c r="H426" s="722"/>
      <c r="I426" s="732"/>
      <c r="J426" s="49"/>
      <c r="K426" s="62"/>
      <c r="L426" s="277"/>
      <c r="M426" s="717"/>
      <c r="N426" s="717"/>
      <c r="O426" s="717"/>
    </row>
    <row r="427" spans="2:15">
      <c r="B427" s="722"/>
      <c r="C427" s="726"/>
      <c r="D427" s="53" t="s">
        <v>137</v>
      </c>
      <c r="E427" s="53">
        <v>150</v>
      </c>
      <c r="F427" s="419">
        <v>200</v>
      </c>
      <c r="G427" s="722"/>
      <c r="H427" s="722"/>
      <c r="I427" s="732"/>
      <c r="J427" s="49"/>
      <c r="K427" s="62"/>
      <c r="L427" s="277"/>
      <c r="M427" s="717"/>
      <c r="N427" s="717"/>
      <c r="O427" s="717"/>
    </row>
    <row r="428" spans="2:15">
      <c r="B428" s="722"/>
      <c r="C428" s="726"/>
      <c r="D428" s="53" t="s">
        <v>131</v>
      </c>
      <c r="E428" s="53"/>
      <c r="F428" s="419"/>
      <c r="G428" s="722"/>
      <c r="H428" s="722"/>
      <c r="I428" s="732"/>
      <c r="J428" s="49"/>
      <c r="K428" s="62"/>
      <c r="L428" s="277"/>
      <c r="M428" s="717"/>
      <c r="N428" s="717"/>
      <c r="O428" s="717"/>
    </row>
    <row r="429" spans="2:15">
      <c r="B429" s="722"/>
      <c r="C429" s="726"/>
      <c r="D429" s="53" t="s">
        <v>132</v>
      </c>
      <c r="E429" s="53">
        <v>450</v>
      </c>
      <c r="F429" s="640"/>
      <c r="G429" s="722"/>
      <c r="H429" s="722"/>
      <c r="I429" s="732"/>
      <c r="J429" s="49"/>
      <c r="K429" s="62"/>
      <c r="L429" s="277"/>
      <c r="M429" s="717"/>
      <c r="N429" s="717"/>
      <c r="O429" s="717"/>
    </row>
    <row r="430" spans="2:15">
      <c r="B430" s="722"/>
      <c r="C430" s="726"/>
      <c r="D430" s="53" t="s">
        <v>138</v>
      </c>
      <c r="E430" s="53">
        <v>10</v>
      </c>
      <c r="F430" s="640">
        <v>10</v>
      </c>
      <c r="G430" s="722"/>
      <c r="H430" s="722"/>
      <c r="I430" s="732"/>
      <c r="J430" s="49"/>
      <c r="K430" s="62"/>
      <c r="L430" s="277"/>
      <c r="M430" s="717"/>
      <c r="N430" s="717"/>
      <c r="O430" s="717"/>
    </row>
    <row r="431" spans="2:15" ht="15.75">
      <c r="B431" s="55"/>
      <c r="C431" s="55"/>
      <c r="D431" s="55"/>
      <c r="F431" s="653">
        <f>SUM(F425:F430)</f>
        <v>910</v>
      </c>
      <c r="M431" s="717"/>
      <c r="N431" s="717"/>
      <c r="O431" s="717"/>
    </row>
    <row r="432" spans="2:15">
      <c r="B432" s="722">
        <v>8</v>
      </c>
      <c r="C432" s="726" t="s">
        <v>1081</v>
      </c>
      <c r="D432" s="53" t="s">
        <v>135</v>
      </c>
      <c r="E432" s="53">
        <v>100</v>
      </c>
      <c r="F432" s="466">
        <v>200</v>
      </c>
      <c r="G432" s="729">
        <v>45010</v>
      </c>
      <c r="H432" s="725">
        <v>45010</v>
      </c>
      <c r="I432" s="732" t="s">
        <v>142</v>
      </c>
      <c r="J432" s="49"/>
      <c r="K432" s="62"/>
      <c r="L432" s="277"/>
      <c r="M432" s="717">
        <v>45747</v>
      </c>
      <c r="N432" s="717">
        <v>45744</v>
      </c>
      <c r="O432" s="717">
        <v>45737</v>
      </c>
    </row>
    <row r="433" spans="2:15">
      <c r="B433" s="722"/>
      <c r="C433" s="726"/>
      <c r="D433" s="53" t="s">
        <v>136</v>
      </c>
      <c r="E433" s="53">
        <v>100</v>
      </c>
      <c r="F433" s="466">
        <v>400</v>
      </c>
      <c r="G433" s="722"/>
      <c r="H433" s="722"/>
      <c r="I433" s="732"/>
      <c r="J433" s="49"/>
      <c r="K433" s="62"/>
      <c r="L433" s="277"/>
      <c r="M433" s="717"/>
      <c r="N433" s="717"/>
      <c r="O433" s="717"/>
    </row>
    <row r="434" spans="2:15">
      <c r="B434" s="722"/>
      <c r="C434" s="726"/>
      <c r="D434" s="53" t="s">
        <v>137</v>
      </c>
      <c r="E434" s="53">
        <v>150</v>
      </c>
      <c r="F434" s="419">
        <v>220</v>
      </c>
      <c r="G434" s="722"/>
      <c r="H434" s="722"/>
      <c r="I434" s="732"/>
      <c r="J434" s="49"/>
      <c r="K434" s="62"/>
      <c r="L434" s="277"/>
      <c r="M434" s="717"/>
      <c r="N434" s="717"/>
      <c r="O434" s="717"/>
    </row>
    <row r="435" spans="2:15">
      <c r="B435" s="722"/>
      <c r="C435" s="726"/>
      <c r="D435" s="53" t="s">
        <v>131</v>
      </c>
      <c r="E435" s="53"/>
      <c r="F435" s="419">
        <v>90</v>
      </c>
      <c r="G435" s="722"/>
      <c r="H435" s="722"/>
      <c r="I435" s="732"/>
      <c r="J435" s="49"/>
      <c r="K435" s="62"/>
      <c r="L435" s="277"/>
      <c r="M435" s="717"/>
      <c r="N435" s="717"/>
      <c r="O435" s="717"/>
    </row>
    <row r="436" spans="2:15">
      <c r="B436" s="722"/>
      <c r="C436" s="726"/>
      <c r="D436" s="53" t="s">
        <v>132</v>
      </c>
      <c r="E436" s="53">
        <v>450</v>
      </c>
      <c r="F436" s="640"/>
      <c r="G436" s="722"/>
      <c r="H436" s="722"/>
      <c r="I436" s="732"/>
      <c r="J436" s="49"/>
      <c r="K436" s="62"/>
      <c r="L436" s="277"/>
      <c r="M436" s="717"/>
      <c r="N436" s="717"/>
      <c r="O436" s="717"/>
    </row>
    <row r="437" spans="2:15">
      <c r="B437" s="722"/>
      <c r="C437" s="726"/>
      <c r="D437" s="53" t="s">
        <v>138</v>
      </c>
      <c r="E437" s="53">
        <v>10</v>
      </c>
      <c r="F437" s="640"/>
      <c r="G437" s="722"/>
      <c r="H437" s="722"/>
      <c r="I437" s="732"/>
      <c r="J437" s="49"/>
      <c r="K437" s="62"/>
      <c r="L437" s="277"/>
      <c r="M437" s="717"/>
      <c r="N437" s="717"/>
      <c r="O437" s="717"/>
    </row>
    <row r="438" spans="2:15" ht="15.75">
      <c r="B438" s="55"/>
      <c r="C438" s="55"/>
      <c r="D438" s="55"/>
      <c r="F438" s="653">
        <f>SUM(F432:F437)</f>
        <v>910</v>
      </c>
      <c r="M438" s="717"/>
      <c r="N438" s="717"/>
      <c r="O438" s="717"/>
    </row>
  </sheetData>
  <mergeCells count="355">
    <mergeCell ref="B425:B430"/>
    <mergeCell ref="C425:C430"/>
    <mergeCell ref="G425:G430"/>
    <mergeCell ref="H425:H430"/>
    <mergeCell ref="I425:I430"/>
    <mergeCell ref="M425:M431"/>
    <mergeCell ref="N425:N431"/>
    <mergeCell ref="O425:O431"/>
    <mergeCell ref="B432:B437"/>
    <mergeCell ref="C432:C437"/>
    <mergeCell ref="G432:G437"/>
    <mergeCell ref="H432:H437"/>
    <mergeCell ref="I432:I437"/>
    <mergeCell ref="M432:M438"/>
    <mergeCell ref="N432:N438"/>
    <mergeCell ref="O432:O438"/>
    <mergeCell ref="O410:O416"/>
    <mergeCell ref="B417:B423"/>
    <mergeCell ref="C417:C423"/>
    <mergeCell ref="G417:G422"/>
    <mergeCell ref="H417:H422"/>
    <mergeCell ref="I417:I422"/>
    <mergeCell ref="M417:M424"/>
    <mergeCell ref="N417:N424"/>
    <mergeCell ref="O417:O424"/>
    <mergeCell ref="B410:B415"/>
    <mergeCell ref="C410:C415"/>
    <mergeCell ref="G410:G415"/>
    <mergeCell ref="H410:H415"/>
    <mergeCell ref="I410:I415"/>
    <mergeCell ref="M410:M416"/>
    <mergeCell ref="N410:N416"/>
    <mergeCell ref="N393:N399"/>
    <mergeCell ref="B400:B405"/>
    <mergeCell ref="C400:C405"/>
    <mergeCell ref="G400:G405"/>
    <mergeCell ref="H400:H405"/>
    <mergeCell ref="I400:I405"/>
    <mergeCell ref="M400:M406"/>
    <mergeCell ref="N400:N406"/>
    <mergeCell ref="B393:B398"/>
    <mergeCell ref="C393:C398"/>
    <mergeCell ref="G393:G398"/>
    <mergeCell ref="H393:H398"/>
    <mergeCell ref="I393:I398"/>
    <mergeCell ref="M393:M399"/>
    <mergeCell ref="N377:N384"/>
    <mergeCell ref="B385:B391"/>
    <mergeCell ref="C385:C391"/>
    <mergeCell ref="G385:G390"/>
    <mergeCell ref="H385:H390"/>
    <mergeCell ref="I385:I390"/>
    <mergeCell ref="M385:M392"/>
    <mergeCell ref="N385:N392"/>
    <mergeCell ref="B409:J409"/>
    <mergeCell ref="B375:J375"/>
    <mergeCell ref="G377:G382"/>
    <mergeCell ref="H377:H382"/>
    <mergeCell ref="I377:I382"/>
    <mergeCell ref="B366:B371"/>
    <mergeCell ref="G366:G371"/>
    <mergeCell ref="H366:H371"/>
    <mergeCell ref="I366:I371"/>
    <mergeCell ref="M366:M372"/>
    <mergeCell ref="B377:B383"/>
    <mergeCell ref="C377:C383"/>
    <mergeCell ref="M377:M384"/>
    <mergeCell ref="N366:N372"/>
    <mergeCell ref="C366:C369"/>
    <mergeCell ref="B342:J342"/>
    <mergeCell ref="M359:M365"/>
    <mergeCell ref="N359:N365"/>
    <mergeCell ref="B352:B357"/>
    <mergeCell ref="C352:C357"/>
    <mergeCell ref="G352:G357"/>
    <mergeCell ref="H352:H357"/>
    <mergeCell ref="I352:I357"/>
    <mergeCell ref="M352:M358"/>
    <mergeCell ref="N352:N358"/>
    <mergeCell ref="B359:B364"/>
    <mergeCell ref="C359:C364"/>
    <mergeCell ref="G359:G364"/>
    <mergeCell ref="H359:H364"/>
    <mergeCell ref="I359:I364"/>
    <mergeCell ref="B345:B350"/>
    <mergeCell ref="C345:C350"/>
    <mergeCell ref="G345:G350"/>
    <mergeCell ref="H345:H350"/>
    <mergeCell ref="I345:I350"/>
    <mergeCell ref="M345:M351"/>
    <mergeCell ref="N345:N351"/>
    <mergeCell ref="Q278:Q285"/>
    <mergeCell ref="Q286:Q293"/>
    <mergeCell ref="Q294:Q300"/>
    <mergeCell ref="M325:M331"/>
    <mergeCell ref="N325:N331"/>
    <mergeCell ref="P310:P317"/>
    <mergeCell ref="P318:P324"/>
    <mergeCell ref="I294:I299"/>
    <mergeCell ref="I301:I306"/>
    <mergeCell ref="C309:K309"/>
    <mergeCell ref="P325:P331"/>
    <mergeCell ref="N310:N317"/>
    <mergeCell ref="M310:M317"/>
    <mergeCell ref="C310:C316"/>
    <mergeCell ref="N278:N285"/>
    <mergeCell ref="N286:N293"/>
    <mergeCell ref="P301:P307"/>
    <mergeCell ref="Q301:Q307"/>
    <mergeCell ref="C318:C323"/>
    <mergeCell ref="M318:M324"/>
    <mergeCell ref="N318:N324"/>
    <mergeCell ref="C325:C330"/>
    <mergeCell ref="G325:G330"/>
    <mergeCell ref="H325:H330"/>
    <mergeCell ref="B310:B316"/>
    <mergeCell ref="B318:B323"/>
    <mergeCell ref="M332:M339"/>
    <mergeCell ref="N332:N339"/>
    <mergeCell ref="B325:B330"/>
    <mergeCell ref="I325:I330"/>
    <mergeCell ref="B332:B338"/>
    <mergeCell ref="C332:C338"/>
    <mergeCell ref="B301:B306"/>
    <mergeCell ref="G301:G306"/>
    <mergeCell ref="P332:P339"/>
    <mergeCell ref="P286:P293"/>
    <mergeCell ref="P294:P300"/>
    <mergeCell ref="P345:P351"/>
    <mergeCell ref="B286:B292"/>
    <mergeCell ref="C286:C292"/>
    <mergeCell ref="B294:B299"/>
    <mergeCell ref="C301:C306"/>
    <mergeCell ref="P247:P253"/>
    <mergeCell ref="M254:M260"/>
    <mergeCell ref="N254:N260"/>
    <mergeCell ref="P254:P260"/>
    <mergeCell ref="N301:N307"/>
    <mergeCell ref="H247:H252"/>
    <mergeCell ref="I247:I252"/>
    <mergeCell ref="B247:B252"/>
    <mergeCell ref="C247:C252"/>
    <mergeCell ref="G247:G252"/>
    <mergeCell ref="P269:P275"/>
    <mergeCell ref="P261:P268"/>
    <mergeCell ref="M294:M300"/>
    <mergeCell ref="N294:N300"/>
    <mergeCell ref="M278:M285"/>
    <mergeCell ref="M286:M293"/>
    <mergeCell ref="P278:P285"/>
    <mergeCell ref="B278:B284"/>
    <mergeCell ref="C294:C299"/>
    <mergeCell ref="G294:G299"/>
    <mergeCell ref="N238:N244"/>
    <mergeCell ref="N231:N237"/>
    <mergeCell ref="N247:N253"/>
    <mergeCell ref="M247:M253"/>
    <mergeCell ref="M301:M307"/>
    <mergeCell ref="G238:G243"/>
    <mergeCell ref="H238:H243"/>
    <mergeCell ref="I238:I243"/>
    <mergeCell ref="M231:M237"/>
    <mergeCell ref="C277:K277"/>
    <mergeCell ref="H301:H306"/>
    <mergeCell ref="C278:C284"/>
    <mergeCell ref="H294:H299"/>
    <mergeCell ref="B238:B243"/>
    <mergeCell ref="C238:C243"/>
    <mergeCell ref="M223:M230"/>
    <mergeCell ref="N223:N230"/>
    <mergeCell ref="I231:I236"/>
    <mergeCell ref="N201:N208"/>
    <mergeCell ref="N193:N200"/>
    <mergeCell ref="B166:B172"/>
    <mergeCell ref="B193:B199"/>
    <mergeCell ref="M209:M215"/>
    <mergeCell ref="C223:C229"/>
    <mergeCell ref="M201:M208"/>
    <mergeCell ref="M193:M200"/>
    <mergeCell ref="M216:M222"/>
    <mergeCell ref="H166:H172"/>
    <mergeCell ref="C166:C172"/>
    <mergeCell ref="I216:I221"/>
    <mergeCell ref="B223:B229"/>
    <mergeCell ref="I209:I214"/>
    <mergeCell ref="B201:B207"/>
    <mergeCell ref="B231:B236"/>
    <mergeCell ref="B176:B182"/>
    <mergeCell ref="C176:C182"/>
    <mergeCell ref="B209:B214"/>
    <mergeCell ref="C193:C199"/>
    <mergeCell ref="B216:B221"/>
    <mergeCell ref="G216:G221"/>
    <mergeCell ref="H216:H221"/>
    <mergeCell ref="G209:G214"/>
    <mergeCell ref="H209:H214"/>
    <mergeCell ref="C209:C214"/>
    <mergeCell ref="C201:C207"/>
    <mergeCell ref="G231:G236"/>
    <mergeCell ref="H231:H236"/>
    <mergeCell ref="B184:B190"/>
    <mergeCell ref="C184:C190"/>
    <mergeCell ref="C216:C221"/>
    <mergeCell ref="C231:C236"/>
    <mergeCell ref="M4:N4"/>
    <mergeCell ref="B269:B274"/>
    <mergeCell ref="C269:C274"/>
    <mergeCell ref="G269:G274"/>
    <mergeCell ref="H269:H274"/>
    <mergeCell ref="I269:I274"/>
    <mergeCell ref="M269:M275"/>
    <mergeCell ref="N269:N275"/>
    <mergeCell ref="B261:B267"/>
    <mergeCell ref="C261:C267"/>
    <mergeCell ref="M261:M268"/>
    <mergeCell ref="N261:N268"/>
    <mergeCell ref="B254:B259"/>
    <mergeCell ref="C254:C259"/>
    <mergeCell ref="G254:G259"/>
    <mergeCell ref="H254:H259"/>
    <mergeCell ref="I254:I259"/>
    <mergeCell ref="N209:N215"/>
    <mergeCell ref="M238:M244"/>
    <mergeCell ref="N216:N222"/>
    <mergeCell ref="N141:N148"/>
    <mergeCell ref="N184:N191"/>
    <mergeCell ref="M176:M183"/>
    <mergeCell ref="M184:M191"/>
    <mergeCell ref="B149:B154"/>
    <mergeCell ref="B141:B147"/>
    <mergeCell ref="M126:M131"/>
    <mergeCell ref="M119:M124"/>
    <mergeCell ref="H119:H124"/>
    <mergeCell ref="N176:N183"/>
    <mergeCell ref="M112:M117"/>
    <mergeCell ref="I119:I124"/>
    <mergeCell ref="I112:I117"/>
    <mergeCell ref="H112:H117"/>
    <mergeCell ref="M141:M148"/>
    <mergeCell ref="M133:M139"/>
    <mergeCell ref="N149:N154"/>
    <mergeCell ref="N166:N173"/>
    <mergeCell ref="N158:N165"/>
    <mergeCell ref="H149:H154"/>
    <mergeCell ref="I141:I147"/>
    <mergeCell ref="H141:H147"/>
    <mergeCell ref="M158:M165"/>
    <mergeCell ref="M149:M154"/>
    <mergeCell ref="I149:I154"/>
    <mergeCell ref="I158:I164"/>
    <mergeCell ref="M166:M173"/>
    <mergeCell ref="B158:B164"/>
    <mergeCell ref="N133:N139"/>
    <mergeCell ref="B2:J2"/>
    <mergeCell ref="B5:B10"/>
    <mergeCell ref="C5:C10"/>
    <mergeCell ref="G5:G10"/>
    <mergeCell ref="H5:H10"/>
    <mergeCell ref="B19:B24"/>
    <mergeCell ref="C19:C24"/>
    <mergeCell ref="G19:G24"/>
    <mergeCell ref="H19:H24"/>
    <mergeCell ref="B12:B17"/>
    <mergeCell ref="C12:C17"/>
    <mergeCell ref="G12:G17"/>
    <mergeCell ref="H12:H17"/>
    <mergeCell ref="B26:B31"/>
    <mergeCell ref="C26:C31"/>
    <mergeCell ref="G26:G31"/>
    <mergeCell ref="I98:I103"/>
    <mergeCell ref="B105:B110"/>
    <mergeCell ref="H26:H31"/>
    <mergeCell ref="B33:B38"/>
    <mergeCell ref="C33:C38"/>
    <mergeCell ref="G33:G38"/>
    <mergeCell ref="N119:N124"/>
    <mergeCell ref="H33:H38"/>
    <mergeCell ref="B68:B73"/>
    <mergeCell ref="C68:C73"/>
    <mergeCell ref="G68:G73"/>
    <mergeCell ref="H68:H73"/>
    <mergeCell ref="B40:B45"/>
    <mergeCell ref="C40:C45"/>
    <mergeCell ref="B54:B59"/>
    <mergeCell ref="C54:C59"/>
    <mergeCell ref="G54:G59"/>
    <mergeCell ref="H54:H59"/>
    <mergeCell ref="C61:C66"/>
    <mergeCell ref="G61:G66"/>
    <mergeCell ref="H61:H66"/>
    <mergeCell ref="B61:B66"/>
    <mergeCell ref="G40:G45"/>
    <mergeCell ref="H40:H45"/>
    <mergeCell ref="B47:B52"/>
    <mergeCell ref="C47:C52"/>
    <mergeCell ref="G47:G52"/>
    <mergeCell ref="H47:H52"/>
    <mergeCell ref="H89:H94"/>
    <mergeCell ref="B75:B80"/>
    <mergeCell ref="B98:B103"/>
    <mergeCell ref="C98:C103"/>
    <mergeCell ref="G98:G103"/>
    <mergeCell ref="I105:I110"/>
    <mergeCell ref="B82:B87"/>
    <mergeCell ref="C89:C94"/>
    <mergeCell ref="H98:H103"/>
    <mergeCell ref="C75:C80"/>
    <mergeCell ref="G75:G80"/>
    <mergeCell ref="H75:H80"/>
    <mergeCell ref="C82:C87"/>
    <mergeCell ref="G82:G87"/>
    <mergeCell ref="H82:H87"/>
    <mergeCell ref="C105:C110"/>
    <mergeCell ref="G105:G110"/>
    <mergeCell ref="B89:B94"/>
    <mergeCell ref="G89:G94"/>
    <mergeCell ref="I126:I131"/>
    <mergeCell ref="G149:G154"/>
    <mergeCell ref="G166:G172"/>
    <mergeCell ref="C133:C139"/>
    <mergeCell ref="G133:G139"/>
    <mergeCell ref="C141:C147"/>
    <mergeCell ref="C112:C117"/>
    <mergeCell ref="G112:G117"/>
    <mergeCell ref="H126:H131"/>
    <mergeCell ref="H133:H139"/>
    <mergeCell ref="C158:C164"/>
    <mergeCell ref="G158:G164"/>
    <mergeCell ref="H158:H164"/>
    <mergeCell ref="C149:C154"/>
    <mergeCell ref="I133:I139"/>
    <mergeCell ref="I166:I172"/>
    <mergeCell ref="B133:B139"/>
    <mergeCell ref="G141:G147"/>
    <mergeCell ref="G126:G131"/>
    <mergeCell ref="B112:B117"/>
    <mergeCell ref="H105:H110"/>
    <mergeCell ref="B126:B131"/>
    <mergeCell ref="C126:C131"/>
    <mergeCell ref="B119:B124"/>
    <mergeCell ref="C119:C124"/>
    <mergeCell ref="G119:G124"/>
    <mergeCell ref="P359:P365"/>
    <mergeCell ref="P366:P372"/>
    <mergeCell ref="O377:O384"/>
    <mergeCell ref="O385:O392"/>
    <mergeCell ref="O393:O399"/>
    <mergeCell ref="O400:O406"/>
    <mergeCell ref="O345:O351"/>
    <mergeCell ref="O352:O358"/>
    <mergeCell ref="O359:O365"/>
    <mergeCell ref="O366:O372"/>
    <mergeCell ref="P352:P358"/>
    <mergeCell ref="P377:P384"/>
    <mergeCell ref="P385:P392"/>
  </mergeCells>
  <pageMargins left="0.7" right="0.7" top="0.75" bottom="0.75" header="0.3" footer="0.3"/>
  <pageSetup paperSize="143" orientation="portrait" horizontalDpi="120" verticalDpi="72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J138"/>
  <sheetViews>
    <sheetView topLeftCell="A2" zoomScale="70" zoomScaleNormal="70" workbookViewId="0">
      <pane ySplit="13" topLeftCell="A51" activePane="bottomLeft" state="frozen"/>
      <selection activeCell="A2" sqref="A2"/>
      <selection pane="bottomLeft" activeCell="H22" sqref="H22"/>
    </sheetView>
  </sheetViews>
  <sheetFormatPr defaultRowHeight="15"/>
  <cols>
    <col min="2" max="2" width="60.140625" bestFit="1" customWidth="1"/>
    <col min="3" max="3" width="12.85546875" customWidth="1"/>
    <col min="4" max="4" width="36.42578125" style="2" bestFit="1" customWidth="1"/>
    <col min="5" max="5" width="36.42578125" style="4" bestFit="1" customWidth="1"/>
    <col min="6" max="6" width="16.7109375" customWidth="1"/>
    <col min="7" max="7" width="41.42578125" style="192" bestFit="1" customWidth="1"/>
    <col min="8" max="8" width="17.7109375" style="573" customWidth="1"/>
    <col min="9" max="9" width="24.85546875" style="2" customWidth="1"/>
    <col min="10" max="10" width="18.7109375" customWidth="1"/>
  </cols>
  <sheetData>
    <row r="2" spans="2:9" ht="23.25">
      <c r="B2" s="601" t="s">
        <v>1049</v>
      </c>
      <c r="C2" s="123"/>
    </row>
    <row r="3" spans="2:9" ht="18.75">
      <c r="B3" s="1"/>
      <c r="C3" s="123"/>
    </row>
    <row r="4" spans="2:9" ht="18.75">
      <c r="B4" s="471" t="s">
        <v>32</v>
      </c>
      <c r="C4" s="471" t="s">
        <v>23</v>
      </c>
      <c r="D4" s="471" t="s">
        <v>21</v>
      </c>
    </row>
    <row r="5" spans="2:9" ht="18.75">
      <c r="B5" s="472" t="s">
        <v>1050</v>
      </c>
      <c r="C5" s="473">
        <v>35666</v>
      </c>
      <c r="D5" s="474"/>
    </row>
    <row r="6" spans="2:9" ht="18.75">
      <c r="B6" s="475" t="s">
        <v>280</v>
      </c>
      <c r="C6" s="593">
        <v>6293</v>
      </c>
      <c r="D6" s="476">
        <f>6293/30435</f>
        <v>0.20676852308197799</v>
      </c>
    </row>
    <row r="7" spans="2:9" ht="18.75">
      <c r="B7" s="475" t="s">
        <v>466</v>
      </c>
      <c r="C7" s="473">
        <v>10668</v>
      </c>
      <c r="D7" s="476">
        <f>C7/C5</f>
        <v>0.29910839454943083</v>
      </c>
    </row>
    <row r="8" spans="2:9" ht="18.75">
      <c r="B8" s="475" t="s">
        <v>474</v>
      </c>
      <c r="C8" s="473">
        <v>6298</v>
      </c>
      <c r="D8" s="476">
        <f>C8/C5</f>
        <v>0.17658273986429654</v>
      </c>
      <c r="E8" s="3"/>
    </row>
    <row r="9" spans="2:9" ht="18.75" hidden="1">
      <c r="B9" s="472" t="s">
        <v>599</v>
      </c>
      <c r="C9" s="477"/>
      <c r="D9" s="476">
        <f>C9/C5</f>
        <v>0</v>
      </c>
    </row>
    <row r="10" spans="2:9" ht="18.75">
      <c r="B10" s="475" t="s">
        <v>599</v>
      </c>
      <c r="C10" s="487">
        <v>3390</v>
      </c>
      <c r="D10" s="476">
        <f>C10/C5</f>
        <v>9.5048505579543544E-2</v>
      </c>
      <c r="E10" s="73"/>
    </row>
    <row r="11" spans="2:9" ht="18.75">
      <c r="B11" s="1"/>
      <c r="C11" s="489"/>
    </row>
    <row r="12" spans="2:9" ht="21">
      <c r="B12" s="1"/>
      <c r="C12" s="489"/>
      <c r="G12" s="638" t="s">
        <v>1053</v>
      </c>
    </row>
    <row r="13" spans="2:9" ht="21">
      <c r="B13" s="1"/>
      <c r="C13" s="489"/>
      <c r="G13" s="636"/>
      <c r="H13" s="639">
        <f>SUM(H15:H40)</f>
        <v>10668</v>
      </c>
    </row>
    <row r="14" spans="2:9" ht="21">
      <c r="B14" s="488" t="s">
        <v>1134</v>
      </c>
      <c r="C14" s="488" t="s">
        <v>23</v>
      </c>
      <c r="D14" s="488" t="s">
        <v>827</v>
      </c>
      <c r="E14" s="488" t="s">
        <v>828</v>
      </c>
      <c r="G14" s="488" t="s">
        <v>988</v>
      </c>
      <c r="H14" s="488" t="s">
        <v>23</v>
      </c>
      <c r="I14" s="192"/>
    </row>
    <row r="15" spans="2:9" ht="18.75">
      <c r="B15" s="596" t="s">
        <v>1092</v>
      </c>
      <c r="C15" s="657">
        <v>-4</v>
      </c>
      <c r="D15" s="597">
        <v>45712</v>
      </c>
      <c r="E15" s="811" t="s">
        <v>1182</v>
      </c>
      <c r="F15" s="571"/>
      <c r="G15" s="598" t="s">
        <v>1054</v>
      </c>
      <c r="H15" s="637">
        <v>118</v>
      </c>
    </row>
    <row r="16" spans="2:9" ht="18.75">
      <c r="B16" s="817" t="s">
        <v>1094</v>
      </c>
      <c r="C16" s="818">
        <v>-260</v>
      </c>
      <c r="D16" s="814">
        <v>45712</v>
      </c>
      <c r="E16" s="814">
        <v>45712</v>
      </c>
      <c r="G16" s="598" t="s">
        <v>1055</v>
      </c>
      <c r="H16" s="637">
        <v>500</v>
      </c>
    </row>
    <row r="17" spans="2:8" ht="18.75">
      <c r="B17" s="596" t="s">
        <v>1097</v>
      </c>
      <c r="C17" s="657">
        <v>-17</v>
      </c>
      <c r="D17" s="597">
        <v>45713</v>
      </c>
      <c r="E17" s="597">
        <v>45714</v>
      </c>
      <c r="G17" s="598" t="s">
        <v>1056</v>
      </c>
      <c r="H17" s="637">
        <v>920</v>
      </c>
    </row>
    <row r="18" spans="2:8" ht="18.75">
      <c r="B18" s="596" t="s">
        <v>1100</v>
      </c>
      <c r="C18" s="657">
        <v>-250</v>
      </c>
      <c r="D18" s="597">
        <v>45713</v>
      </c>
      <c r="E18" s="597">
        <v>45713</v>
      </c>
      <c r="G18" s="598" t="s">
        <v>1057</v>
      </c>
      <c r="H18" s="637">
        <v>1500</v>
      </c>
    </row>
    <row r="19" spans="2:8" ht="18.75">
      <c r="G19" s="598" t="s">
        <v>1058</v>
      </c>
      <c r="H19" s="637">
        <v>50</v>
      </c>
    </row>
    <row r="20" spans="2:8" ht="18.75">
      <c r="F20" s="571"/>
      <c r="G20" s="598" t="s">
        <v>1059</v>
      </c>
      <c r="H20" s="637">
        <v>750</v>
      </c>
    </row>
    <row r="21" spans="2:8" ht="21">
      <c r="B21" s="488" t="s">
        <v>1135</v>
      </c>
      <c r="C21" s="488" t="s">
        <v>23</v>
      </c>
      <c r="D21" s="488" t="s">
        <v>827</v>
      </c>
      <c r="E21" s="488" t="s">
        <v>828</v>
      </c>
      <c r="F21" s="571"/>
      <c r="G21" s="598" t="s">
        <v>1060</v>
      </c>
      <c r="H21" s="637">
        <v>900</v>
      </c>
    </row>
    <row r="22" spans="2:8" ht="18.75">
      <c r="B22" s="810" t="s">
        <v>1091</v>
      </c>
      <c r="C22" s="658">
        <v>-703</v>
      </c>
      <c r="D22" s="597">
        <v>45712</v>
      </c>
      <c r="E22" s="597">
        <v>45712</v>
      </c>
      <c r="F22" s="571"/>
      <c r="G22" s="598" t="s">
        <v>1061</v>
      </c>
      <c r="H22" s="637">
        <v>614</v>
      </c>
    </row>
    <row r="23" spans="2:8" ht="18.75">
      <c r="B23" s="810" t="s">
        <v>1093</v>
      </c>
      <c r="C23" s="658">
        <v>-42</v>
      </c>
      <c r="D23" s="597">
        <v>45712</v>
      </c>
      <c r="E23" s="597">
        <v>45712</v>
      </c>
      <c r="F23" s="571"/>
      <c r="G23" s="598" t="s">
        <v>1062</v>
      </c>
      <c r="H23" s="637">
        <v>50</v>
      </c>
    </row>
    <row r="24" spans="2:8" ht="18.75">
      <c r="B24" s="810" t="s">
        <v>1097</v>
      </c>
      <c r="C24" s="658">
        <v>-112</v>
      </c>
      <c r="D24" s="597">
        <v>45713</v>
      </c>
      <c r="E24" s="597">
        <v>45713</v>
      </c>
      <c r="F24" s="571"/>
      <c r="G24" s="598" t="s">
        <v>430</v>
      </c>
      <c r="H24" s="637">
        <v>444</v>
      </c>
    </row>
    <row r="25" spans="2:8" ht="18.75">
      <c r="B25" s="810" t="s">
        <v>1095</v>
      </c>
      <c r="C25" s="658">
        <v>-510.99999999999989</v>
      </c>
      <c r="D25" s="597">
        <v>45713</v>
      </c>
      <c r="E25" s="597">
        <v>45713</v>
      </c>
      <c r="F25" s="571"/>
      <c r="G25" s="598" t="s">
        <v>1063</v>
      </c>
      <c r="H25" s="637">
        <v>40</v>
      </c>
    </row>
    <row r="26" spans="2:8" ht="18.75">
      <c r="B26" s="810" t="s">
        <v>1096</v>
      </c>
      <c r="C26" s="658">
        <v>-75.75</v>
      </c>
      <c r="D26" s="597">
        <v>45713</v>
      </c>
      <c r="E26" s="597">
        <v>45713</v>
      </c>
      <c r="F26" s="571"/>
      <c r="G26" s="598" t="s">
        <v>1064</v>
      </c>
      <c r="H26" s="637">
        <v>100</v>
      </c>
    </row>
    <row r="27" spans="2:8" ht="18.75">
      <c r="B27" s="810" t="s">
        <v>1088</v>
      </c>
      <c r="C27" s="658">
        <v>-18.75</v>
      </c>
      <c r="D27" s="597">
        <v>45713</v>
      </c>
      <c r="E27" s="597">
        <v>45713</v>
      </c>
      <c r="F27" s="571"/>
      <c r="G27" s="598" t="s">
        <v>1065</v>
      </c>
      <c r="H27" s="637">
        <v>128</v>
      </c>
    </row>
    <row r="28" spans="2:8" ht="18.75">
      <c r="B28" s="810" t="s">
        <v>1098</v>
      </c>
      <c r="C28" s="658">
        <v>-536</v>
      </c>
      <c r="D28" s="597">
        <v>45713</v>
      </c>
      <c r="E28" s="597">
        <v>45713</v>
      </c>
      <c r="F28" s="571"/>
      <c r="G28" s="598" t="s">
        <v>1066</v>
      </c>
      <c r="H28" s="637">
        <v>12</v>
      </c>
    </row>
    <row r="29" spans="2:8" ht="18.75">
      <c r="B29" s="810" t="s">
        <v>797</v>
      </c>
      <c r="C29" s="658">
        <v>-159</v>
      </c>
      <c r="D29" s="597">
        <v>45713</v>
      </c>
      <c r="E29" s="597">
        <v>45713</v>
      </c>
      <c r="F29" s="571"/>
      <c r="G29" s="598" t="s">
        <v>837</v>
      </c>
      <c r="H29" s="637">
        <v>44</v>
      </c>
    </row>
    <row r="30" spans="2:8" ht="18.75">
      <c r="B30" s="810" t="s">
        <v>1099</v>
      </c>
      <c r="C30" s="658">
        <v>-1187</v>
      </c>
      <c r="D30" s="597">
        <v>45713</v>
      </c>
      <c r="E30" s="597">
        <v>45713</v>
      </c>
      <c r="F30" s="571"/>
      <c r="G30" s="598" t="s">
        <v>1067</v>
      </c>
      <c r="H30" s="637">
        <v>115</v>
      </c>
    </row>
    <row r="31" spans="2:8" ht="18.75">
      <c r="B31" s="810" t="s">
        <v>1100</v>
      </c>
      <c r="C31" s="658">
        <f>-772+250</f>
        <v>-522</v>
      </c>
      <c r="D31" s="597">
        <v>45713</v>
      </c>
      <c r="E31" s="597">
        <v>45713</v>
      </c>
      <c r="F31" s="571"/>
      <c r="G31" s="598" t="s">
        <v>1068</v>
      </c>
      <c r="H31" s="637">
        <v>77</v>
      </c>
    </row>
    <row r="32" spans="2:8" ht="18.75">
      <c r="B32" s="810" t="s">
        <v>1101</v>
      </c>
      <c r="C32" s="658">
        <v>-478</v>
      </c>
      <c r="D32" s="597">
        <v>45713</v>
      </c>
      <c r="E32" s="597">
        <v>45713</v>
      </c>
      <c r="F32" s="571"/>
      <c r="G32" s="598" t="s">
        <v>1069</v>
      </c>
      <c r="H32" s="637">
        <v>4</v>
      </c>
    </row>
    <row r="33" spans="2:10" ht="18.75">
      <c r="B33" s="810" t="s">
        <v>1102</v>
      </c>
      <c r="C33" s="658">
        <v>-2.3178333333333336</v>
      </c>
      <c r="D33" s="597">
        <v>45713</v>
      </c>
      <c r="E33" s="597">
        <v>45713</v>
      </c>
      <c r="F33" s="571"/>
      <c r="G33" s="598" t="s">
        <v>1070</v>
      </c>
      <c r="H33" s="637">
        <v>77</v>
      </c>
    </row>
    <row r="34" spans="2:10" ht="18.75">
      <c r="B34" s="810" t="s">
        <v>1083</v>
      </c>
      <c r="C34" s="658">
        <v>-7129</v>
      </c>
      <c r="D34" s="597">
        <v>45714</v>
      </c>
      <c r="E34" s="597">
        <v>45714</v>
      </c>
      <c r="F34" s="571"/>
      <c r="G34" s="598" t="s">
        <v>1071</v>
      </c>
      <c r="H34" s="637">
        <v>1</v>
      </c>
    </row>
    <row r="35" spans="2:10" ht="18.75">
      <c r="B35" s="810" t="s">
        <v>1084</v>
      </c>
      <c r="C35" s="658">
        <v>-6361</v>
      </c>
      <c r="D35" s="597">
        <v>45714</v>
      </c>
      <c r="E35" s="597">
        <v>45714</v>
      </c>
      <c r="F35" s="571"/>
      <c r="G35" s="598" t="s">
        <v>1072</v>
      </c>
      <c r="H35" s="637">
        <v>2493</v>
      </c>
    </row>
    <row r="36" spans="2:10" ht="18.75">
      <c r="B36" s="810" t="s">
        <v>447</v>
      </c>
      <c r="C36" s="659">
        <v>-3748</v>
      </c>
      <c r="D36" s="655">
        <v>45714</v>
      </c>
      <c r="E36" s="655">
        <v>45714</v>
      </c>
      <c r="F36" s="571"/>
      <c r="G36" s="598" t="s">
        <v>1073</v>
      </c>
      <c r="H36" s="637">
        <v>97</v>
      </c>
    </row>
    <row r="37" spans="2:10" ht="18.75">
      <c r="B37" s="598" t="s">
        <v>1085</v>
      </c>
      <c r="C37" s="658">
        <v>-165</v>
      </c>
      <c r="D37" s="656">
        <v>45714</v>
      </c>
      <c r="E37" s="656">
        <v>45714</v>
      </c>
      <c r="F37" s="571"/>
      <c r="G37" s="598" t="s">
        <v>1074</v>
      </c>
      <c r="H37" s="637">
        <v>474</v>
      </c>
    </row>
    <row r="38" spans="2:10" ht="18.75">
      <c r="B38" s="598" t="s">
        <v>1086</v>
      </c>
      <c r="C38" s="658">
        <v>-188</v>
      </c>
      <c r="D38" s="656">
        <v>45714</v>
      </c>
      <c r="E38" s="656">
        <v>45714</v>
      </c>
      <c r="F38" s="571"/>
      <c r="G38" s="598" t="s">
        <v>1075</v>
      </c>
      <c r="H38" s="637">
        <v>960</v>
      </c>
    </row>
    <row r="39" spans="2:10" ht="18.75">
      <c r="B39" s="598" t="s">
        <v>1103</v>
      </c>
      <c r="C39" s="658">
        <v>-6922</v>
      </c>
      <c r="D39" s="656">
        <v>45714</v>
      </c>
      <c r="E39" s="656">
        <v>45714</v>
      </c>
      <c r="F39" s="571"/>
      <c r="G39" s="598" t="s">
        <v>1076</v>
      </c>
      <c r="H39" s="637">
        <v>30</v>
      </c>
    </row>
    <row r="40" spans="2:10" ht="18.75">
      <c r="B40" s="810" t="s">
        <v>1104</v>
      </c>
      <c r="C40" s="658">
        <v>-3109</v>
      </c>
      <c r="D40" s="597">
        <v>45714</v>
      </c>
      <c r="E40" s="597">
        <v>45714</v>
      </c>
      <c r="F40" s="571"/>
      <c r="G40" s="598" t="s">
        <v>1077</v>
      </c>
      <c r="H40" s="637">
        <v>170</v>
      </c>
    </row>
    <row r="41" spans="2:10" ht="18.75">
      <c r="B41" s="810" t="s">
        <v>1105</v>
      </c>
      <c r="C41" s="658">
        <v>-6996</v>
      </c>
      <c r="D41" s="597">
        <v>45714</v>
      </c>
      <c r="E41" s="597">
        <v>45714</v>
      </c>
      <c r="F41" s="571"/>
      <c r="G41" s="631"/>
      <c r="H41" s="629"/>
    </row>
    <row r="42" spans="2:10" ht="21">
      <c r="B42" s="810" t="s">
        <v>1106</v>
      </c>
      <c r="C42" s="658">
        <v>-2046</v>
      </c>
      <c r="D42" s="597">
        <v>45714</v>
      </c>
      <c r="E42" s="597">
        <v>45714</v>
      </c>
      <c r="F42" s="571"/>
      <c r="G42" s="575" t="s">
        <v>1164</v>
      </c>
      <c r="H42" s="488" t="s">
        <v>23</v>
      </c>
      <c r="I42" s="488" t="s">
        <v>827</v>
      </c>
      <c r="J42" s="488" t="s">
        <v>828</v>
      </c>
    </row>
    <row r="43" spans="2:10" ht="18.75">
      <c r="B43" s="810" t="s">
        <v>1107</v>
      </c>
      <c r="C43" s="658">
        <v>-11501</v>
      </c>
      <c r="D43" s="597">
        <v>45714</v>
      </c>
      <c r="E43" s="597">
        <v>45714</v>
      </c>
      <c r="F43" s="571"/>
      <c r="G43" s="598" t="s">
        <v>1136</v>
      </c>
      <c r="H43" s="660">
        <v>-112</v>
      </c>
      <c r="I43" s="661">
        <v>45713</v>
      </c>
      <c r="J43" s="595"/>
    </row>
    <row r="44" spans="2:10" ht="18.75">
      <c r="B44" s="810" t="s">
        <v>1108</v>
      </c>
      <c r="C44" s="658">
        <v>-17261</v>
      </c>
      <c r="D44" s="597">
        <v>45714</v>
      </c>
      <c r="E44" s="597">
        <v>45714</v>
      </c>
      <c r="F44" s="571"/>
      <c r="G44" s="598" t="s">
        <v>1137</v>
      </c>
      <c r="H44" s="660">
        <v>-7351</v>
      </c>
      <c r="I44" s="661" t="s">
        <v>1165</v>
      </c>
      <c r="J44" s="595"/>
    </row>
    <row r="45" spans="2:10" ht="18.75">
      <c r="B45" s="810" t="s">
        <v>1109</v>
      </c>
      <c r="C45" s="658">
        <v>-1496</v>
      </c>
      <c r="D45" s="597">
        <v>45714</v>
      </c>
      <c r="E45" s="597">
        <v>45714</v>
      </c>
      <c r="F45" s="571"/>
      <c r="G45" s="598" t="s">
        <v>1138</v>
      </c>
      <c r="H45" s="660">
        <v>-2908</v>
      </c>
      <c r="I45" s="661" t="s">
        <v>1166</v>
      </c>
      <c r="J45" s="595"/>
    </row>
    <row r="46" spans="2:10" ht="18.75">
      <c r="B46" s="810" t="s">
        <v>1110</v>
      </c>
      <c r="C46" s="658">
        <v>-60</v>
      </c>
      <c r="D46" s="597">
        <v>45714</v>
      </c>
      <c r="E46" s="597">
        <v>45714</v>
      </c>
      <c r="F46" s="571"/>
      <c r="G46" s="598" t="s">
        <v>1139</v>
      </c>
      <c r="H46" s="660">
        <v>-1698</v>
      </c>
      <c r="I46" s="661" t="s">
        <v>1166</v>
      </c>
      <c r="J46" s="595"/>
    </row>
    <row r="47" spans="2:10" ht="18.75">
      <c r="B47" s="810" t="s">
        <v>1111</v>
      </c>
      <c r="C47" s="658">
        <v>-60</v>
      </c>
      <c r="D47" s="597">
        <v>45714</v>
      </c>
      <c r="E47" s="597">
        <v>45714</v>
      </c>
      <c r="F47" s="571"/>
      <c r="G47" s="598" t="s">
        <v>1140</v>
      </c>
      <c r="H47" s="660">
        <v>-1695</v>
      </c>
      <c r="I47" s="661" t="s">
        <v>1166</v>
      </c>
      <c r="J47" s="595"/>
    </row>
    <row r="48" spans="2:10" ht="18.75">
      <c r="B48" s="810" t="s">
        <v>429</v>
      </c>
      <c r="C48" s="658">
        <v>-340</v>
      </c>
      <c r="D48" s="597">
        <v>45719</v>
      </c>
      <c r="E48" s="597">
        <v>45719</v>
      </c>
      <c r="F48" s="571"/>
      <c r="G48" s="598" t="s">
        <v>1141</v>
      </c>
      <c r="H48" s="660">
        <v>-925</v>
      </c>
      <c r="I48" s="661">
        <v>45713</v>
      </c>
      <c r="J48" s="595"/>
    </row>
    <row r="49" spans="2:10" ht="18.75">
      <c r="B49" s="810" t="s">
        <v>1112</v>
      </c>
      <c r="C49" s="658">
        <v>-500</v>
      </c>
      <c r="D49" s="597">
        <v>45719</v>
      </c>
      <c r="E49" s="597">
        <v>45719</v>
      </c>
      <c r="F49" s="571"/>
      <c r="G49" s="598" t="s">
        <v>1142</v>
      </c>
      <c r="H49" s="660">
        <v>-320</v>
      </c>
      <c r="I49" s="661">
        <v>45713</v>
      </c>
      <c r="J49" s="595"/>
    </row>
    <row r="50" spans="2:10" ht="18.75">
      <c r="B50" s="810" t="s">
        <v>436</v>
      </c>
      <c r="C50" s="658">
        <v>-219</v>
      </c>
      <c r="D50" s="597">
        <v>45719</v>
      </c>
      <c r="E50" s="597">
        <v>45719</v>
      </c>
      <c r="F50" s="571"/>
      <c r="G50" s="598" t="s">
        <v>377</v>
      </c>
      <c r="H50" s="660">
        <v>-3686</v>
      </c>
      <c r="I50" s="661">
        <v>45713</v>
      </c>
      <c r="J50" s="595"/>
    </row>
    <row r="51" spans="2:10" ht="18.75">
      <c r="B51" s="810" t="s">
        <v>1113</v>
      </c>
      <c r="C51" s="658">
        <v>-76</v>
      </c>
      <c r="D51" s="597">
        <v>45719</v>
      </c>
      <c r="E51" s="597">
        <v>45719</v>
      </c>
      <c r="F51" s="571"/>
      <c r="G51" s="598" t="s">
        <v>1143</v>
      </c>
      <c r="H51" s="660">
        <v>-266</v>
      </c>
      <c r="I51" s="661">
        <v>45713</v>
      </c>
      <c r="J51" s="595"/>
    </row>
    <row r="52" spans="2:10" ht="18.75">
      <c r="B52" s="810" t="s">
        <v>1114</v>
      </c>
      <c r="C52" s="658">
        <v>-422</v>
      </c>
      <c r="D52" s="597">
        <v>45719</v>
      </c>
      <c r="E52" s="597">
        <v>45719</v>
      </c>
      <c r="F52" s="571"/>
      <c r="G52" s="598" t="s">
        <v>1144</v>
      </c>
      <c r="H52" s="660">
        <v>-353</v>
      </c>
      <c r="I52" s="661">
        <v>45713</v>
      </c>
      <c r="J52" s="595"/>
    </row>
    <row r="53" spans="2:10" ht="18.75">
      <c r="B53" s="810" t="s">
        <v>1115</v>
      </c>
      <c r="C53" s="658">
        <v>-1468</v>
      </c>
      <c r="D53" s="597">
        <v>45719</v>
      </c>
      <c r="E53" s="597">
        <v>45719</v>
      </c>
      <c r="F53" s="571"/>
      <c r="G53" s="598" t="s">
        <v>1145</v>
      </c>
      <c r="H53" s="660">
        <v>-2965</v>
      </c>
      <c r="I53" s="661" t="s">
        <v>1167</v>
      </c>
      <c r="J53" s="595"/>
    </row>
    <row r="54" spans="2:10" ht="18.75">
      <c r="B54" s="810" t="s">
        <v>1045</v>
      </c>
      <c r="C54" s="658">
        <v>-2083</v>
      </c>
      <c r="D54" s="597">
        <v>45719</v>
      </c>
      <c r="E54" s="597">
        <v>45719</v>
      </c>
      <c r="F54" s="571"/>
      <c r="G54" s="598" t="s">
        <v>1146</v>
      </c>
      <c r="H54" s="660">
        <v>-3000</v>
      </c>
      <c r="I54" s="661" t="s">
        <v>1167</v>
      </c>
      <c r="J54" s="595"/>
    </row>
    <row r="55" spans="2:10" ht="18.75">
      <c r="B55" s="810" t="s">
        <v>1046</v>
      </c>
      <c r="C55" s="658">
        <v>-1878</v>
      </c>
      <c r="D55" s="597">
        <v>45719</v>
      </c>
      <c r="E55" s="597">
        <v>45719</v>
      </c>
      <c r="F55" s="571"/>
      <c r="G55" s="598" t="s">
        <v>1147</v>
      </c>
      <c r="H55" s="660">
        <v>-256</v>
      </c>
      <c r="I55" s="661">
        <v>45713</v>
      </c>
      <c r="J55" s="595"/>
    </row>
    <row r="56" spans="2:10" ht="18.75">
      <c r="B56" s="810" t="s">
        <v>1116</v>
      </c>
      <c r="C56" s="658">
        <v>-59</v>
      </c>
      <c r="D56" s="597">
        <v>45719</v>
      </c>
      <c r="E56" s="597">
        <v>45719</v>
      </c>
      <c r="F56" s="571"/>
      <c r="G56" s="598" t="s">
        <v>1148</v>
      </c>
      <c r="H56" s="660">
        <v>-235</v>
      </c>
      <c r="I56" s="661" t="s">
        <v>1168</v>
      </c>
      <c r="J56" s="595"/>
    </row>
    <row r="57" spans="2:10" ht="18.75">
      <c r="B57" s="810" t="s">
        <v>1117</v>
      </c>
      <c r="C57" s="658">
        <v>-71</v>
      </c>
      <c r="D57" s="597">
        <v>45720</v>
      </c>
      <c r="E57" s="597">
        <v>45720</v>
      </c>
      <c r="G57" s="598" t="s">
        <v>1149</v>
      </c>
      <c r="H57" s="660">
        <v>-3438</v>
      </c>
      <c r="I57" s="661" t="s">
        <v>1169</v>
      </c>
      <c r="J57" s="595"/>
    </row>
    <row r="58" spans="2:10" ht="18.75">
      <c r="B58" s="810" t="s">
        <v>1118</v>
      </c>
      <c r="C58" s="658">
        <v>-1937</v>
      </c>
      <c r="D58" s="597">
        <v>45720</v>
      </c>
      <c r="E58" s="597">
        <v>45720</v>
      </c>
      <c r="G58" s="598" t="s">
        <v>1150</v>
      </c>
      <c r="H58" s="660">
        <v>-718.86999999999989</v>
      </c>
      <c r="I58" s="661" t="s">
        <v>1169</v>
      </c>
      <c r="J58" s="595"/>
    </row>
    <row r="59" spans="2:10" ht="18.75">
      <c r="B59" s="812" t="s">
        <v>775</v>
      </c>
      <c r="C59" s="813">
        <v>-123</v>
      </c>
      <c r="D59" s="814">
        <v>45720</v>
      </c>
      <c r="E59" s="815"/>
      <c r="F59" s="816">
        <f>124*4</f>
        <v>496</v>
      </c>
      <c r="G59" s="598" t="s">
        <v>1151</v>
      </c>
      <c r="H59" s="660">
        <v>-154</v>
      </c>
      <c r="I59" s="661">
        <v>45722</v>
      </c>
      <c r="J59" s="595"/>
    </row>
    <row r="60" spans="2:10" ht="18.75">
      <c r="B60" s="812" t="s">
        <v>1119</v>
      </c>
      <c r="C60" s="813">
        <v>-20</v>
      </c>
      <c r="D60" s="814">
        <v>45720</v>
      </c>
      <c r="E60" s="815"/>
      <c r="F60" s="816">
        <v>100</v>
      </c>
      <c r="G60" s="598" t="s">
        <v>1152</v>
      </c>
      <c r="H60" s="660">
        <v>-1035</v>
      </c>
      <c r="I60" s="661" t="s">
        <v>1166</v>
      </c>
      <c r="J60" s="595"/>
    </row>
    <row r="61" spans="2:10" ht="18.75">
      <c r="B61" s="810" t="s">
        <v>1120</v>
      </c>
      <c r="C61" s="658">
        <v>-314</v>
      </c>
      <c r="D61" s="597">
        <v>45720</v>
      </c>
      <c r="E61" s="597">
        <v>45720</v>
      </c>
      <c r="G61" s="598" t="s">
        <v>1153</v>
      </c>
      <c r="H61" s="660">
        <v>-446</v>
      </c>
      <c r="I61" s="661" t="s">
        <v>1166</v>
      </c>
      <c r="J61" s="595"/>
    </row>
    <row r="62" spans="2:10" ht="18.75">
      <c r="B62" s="810" t="s">
        <v>1121</v>
      </c>
      <c r="C62" s="658">
        <v>-1275</v>
      </c>
      <c r="D62" s="597">
        <v>45720</v>
      </c>
      <c r="E62" s="597">
        <v>45720</v>
      </c>
      <c r="G62" s="598" t="s">
        <v>1154</v>
      </c>
      <c r="H62" s="660">
        <v>-592</v>
      </c>
      <c r="I62" s="661" t="s">
        <v>1166</v>
      </c>
      <c r="J62" s="595"/>
    </row>
    <row r="63" spans="2:10" ht="18.75">
      <c r="B63" s="810" t="s">
        <v>1122</v>
      </c>
      <c r="C63" s="658">
        <v>-386</v>
      </c>
      <c r="D63" s="597">
        <v>45720</v>
      </c>
      <c r="E63" s="597">
        <v>45720</v>
      </c>
      <c r="G63" s="598" t="s">
        <v>1155</v>
      </c>
      <c r="H63" s="660">
        <v>-195</v>
      </c>
      <c r="I63" s="661" t="s">
        <v>1166</v>
      </c>
      <c r="J63" s="595"/>
    </row>
    <row r="64" spans="2:10" ht="18.75">
      <c r="B64" s="810" t="s">
        <v>1123</v>
      </c>
      <c r="C64" s="658">
        <v>-84</v>
      </c>
      <c r="D64" s="597">
        <v>45720</v>
      </c>
      <c r="E64" s="597">
        <v>45720</v>
      </c>
      <c r="G64" s="598" t="s">
        <v>307</v>
      </c>
      <c r="H64" s="660">
        <v>-2133</v>
      </c>
      <c r="I64" s="661" t="s">
        <v>1166</v>
      </c>
      <c r="J64" s="595"/>
    </row>
    <row r="65" spans="2:10" ht="18.75">
      <c r="B65" s="810" t="s">
        <v>1124</v>
      </c>
      <c r="C65" s="658">
        <v>-109</v>
      </c>
      <c r="D65" s="597">
        <v>45720</v>
      </c>
      <c r="E65" s="597">
        <v>45720</v>
      </c>
      <c r="G65" s="598" t="s">
        <v>1156</v>
      </c>
      <c r="H65" s="660">
        <v>-243</v>
      </c>
      <c r="I65" s="661" t="s">
        <v>1166</v>
      </c>
      <c r="J65" s="595"/>
    </row>
    <row r="66" spans="2:10" ht="18.75">
      <c r="B66" s="810" t="s">
        <v>1133</v>
      </c>
      <c r="C66" s="658">
        <v>-14</v>
      </c>
      <c r="D66" s="597">
        <v>45721</v>
      </c>
      <c r="E66" s="597">
        <v>45721</v>
      </c>
      <c r="G66" s="598" t="s">
        <v>1157</v>
      </c>
      <c r="H66" s="660">
        <v>-255</v>
      </c>
      <c r="I66" s="661" t="s">
        <v>1166</v>
      </c>
      <c r="J66" s="595"/>
    </row>
    <row r="67" spans="2:10" ht="18.75">
      <c r="B67" s="810" t="s">
        <v>1087</v>
      </c>
      <c r="C67" s="658">
        <v>-130</v>
      </c>
      <c r="D67" s="597">
        <v>45721</v>
      </c>
      <c r="E67" s="597">
        <v>45721</v>
      </c>
      <c r="G67" s="598" t="s">
        <v>1158</v>
      </c>
      <c r="H67" s="660">
        <v>-44</v>
      </c>
      <c r="I67" s="661" t="s">
        <v>1166</v>
      </c>
      <c r="J67" s="595"/>
    </row>
    <row r="68" spans="2:10" ht="18.75">
      <c r="B68" s="810" t="s">
        <v>1125</v>
      </c>
      <c r="C68" s="658">
        <v>-326</v>
      </c>
      <c r="D68" s="597">
        <v>45721</v>
      </c>
      <c r="E68" s="597">
        <v>45721</v>
      </c>
      <c r="G68" s="598" t="s">
        <v>1159</v>
      </c>
      <c r="H68" s="660">
        <v>-8</v>
      </c>
      <c r="I68" s="661" t="s">
        <v>1166</v>
      </c>
      <c r="J68" s="595"/>
    </row>
    <row r="69" spans="2:10" ht="18.75">
      <c r="B69" s="810" t="s">
        <v>1126</v>
      </c>
      <c r="C69" s="658">
        <v>-320</v>
      </c>
      <c r="D69" s="597">
        <v>45721</v>
      </c>
      <c r="E69" s="597">
        <v>45721</v>
      </c>
      <c r="G69" s="598" t="s">
        <v>1160</v>
      </c>
      <c r="H69" s="660">
        <v>-264</v>
      </c>
      <c r="I69" s="661" t="s">
        <v>1166</v>
      </c>
      <c r="J69" s="595"/>
    </row>
    <row r="70" spans="2:10" ht="18.75">
      <c r="B70" s="810" t="s">
        <v>1127</v>
      </c>
      <c r="C70" s="658">
        <v>-367</v>
      </c>
      <c r="D70" s="597">
        <v>45721</v>
      </c>
      <c r="E70" s="597">
        <v>45721</v>
      </c>
      <c r="G70" s="598" t="s">
        <v>1161</v>
      </c>
      <c r="H70" s="660">
        <v>-26</v>
      </c>
      <c r="I70" s="661" t="s">
        <v>1166</v>
      </c>
      <c r="J70" s="595"/>
    </row>
    <row r="71" spans="2:10" ht="18.75">
      <c r="B71" s="810" t="s">
        <v>1089</v>
      </c>
      <c r="C71" s="658">
        <v>-166</v>
      </c>
      <c r="D71" s="597">
        <v>45721</v>
      </c>
      <c r="E71" s="597">
        <v>45721</v>
      </c>
      <c r="G71" s="598" t="s">
        <v>1162</v>
      </c>
      <c r="H71" s="660">
        <v>-1010</v>
      </c>
      <c r="I71" s="661" t="s">
        <v>1166</v>
      </c>
      <c r="J71" s="595"/>
    </row>
    <row r="72" spans="2:10" ht="18.75">
      <c r="B72" s="810" t="s">
        <v>1090</v>
      </c>
      <c r="C72" s="658">
        <v>-174</v>
      </c>
      <c r="D72" s="597">
        <v>45721</v>
      </c>
      <c r="E72" s="597">
        <v>45721</v>
      </c>
      <c r="G72" s="598" t="s">
        <v>1163</v>
      </c>
      <c r="H72" s="660">
        <v>-156</v>
      </c>
      <c r="I72" s="661" t="s">
        <v>1166</v>
      </c>
      <c r="J72" s="595"/>
    </row>
    <row r="73" spans="2:10" ht="18.75">
      <c r="B73" s="810" t="s">
        <v>1128</v>
      </c>
      <c r="C73" s="658">
        <v>-192.2</v>
      </c>
      <c r="D73" s="597">
        <v>45721</v>
      </c>
      <c r="E73" s="597">
        <v>45721</v>
      </c>
    </row>
    <row r="74" spans="2:10" ht="18.75">
      <c r="B74" s="810" t="s">
        <v>629</v>
      </c>
      <c r="C74" s="658">
        <v>-339.02200000000028</v>
      </c>
      <c r="D74" s="597">
        <v>45721</v>
      </c>
      <c r="E74" s="597">
        <v>45721</v>
      </c>
    </row>
    <row r="75" spans="2:10" ht="18.75">
      <c r="B75" s="810" t="s">
        <v>678</v>
      </c>
      <c r="C75" s="658">
        <v>-66.599999999999994</v>
      </c>
      <c r="D75" s="597">
        <v>45721</v>
      </c>
      <c r="E75" s="597">
        <v>45721</v>
      </c>
    </row>
    <row r="76" spans="2:10" ht="18.75">
      <c r="B76" s="810" t="s">
        <v>1131</v>
      </c>
      <c r="C76" s="658">
        <v>-1365.6</v>
      </c>
      <c r="D76" s="597" t="s">
        <v>1132</v>
      </c>
      <c r="E76" s="597" t="s">
        <v>1132</v>
      </c>
    </row>
    <row r="77" spans="2:10" ht="18.75">
      <c r="B77" s="810" t="s">
        <v>1129</v>
      </c>
      <c r="C77" s="658">
        <v>-149.10000000000002</v>
      </c>
      <c r="D77" s="597">
        <v>45726</v>
      </c>
      <c r="E77" s="597">
        <v>45726</v>
      </c>
    </row>
    <row r="78" spans="2:10" ht="18.75">
      <c r="B78" s="810" t="s">
        <v>1130</v>
      </c>
      <c r="C78" s="658">
        <v>-5</v>
      </c>
      <c r="D78" s="597">
        <v>45726</v>
      </c>
      <c r="E78" s="597">
        <v>45726</v>
      </c>
    </row>
    <row r="84" spans="2:5" ht="18.75">
      <c r="B84" s="123"/>
      <c r="C84" s="599"/>
      <c r="D84" s="600"/>
      <c r="E84" s="633"/>
    </row>
    <row r="85" spans="2:5" ht="18.75">
      <c r="B85" s="123"/>
      <c r="C85" s="599"/>
      <c r="D85" s="600"/>
      <c r="E85" s="633"/>
    </row>
    <row r="86" spans="2:5" ht="18.75">
      <c r="B86" s="123"/>
      <c r="C86" s="599"/>
      <c r="D86" s="600"/>
      <c r="E86" s="633"/>
    </row>
    <row r="87" spans="2:5" ht="18.75">
      <c r="B87" s="123"/>
      <c r="C87" s="599"/>
      <c r="D87" s="600"/>
      <c r="E87" s="633"/>
    </row>
    <row r="88" spans="2:5" ht="18.75">
      <c r="B88" s="123"/>
      <c r="C88" s="599"/>
      <c r="D88" s="600"/>
      <c r="E88" s="633"/>
    </row>
    <row r="89" spans="2:5" ht="18.75">
      <c r="B89" s="123"/>
      <c r="C89" s="599"/>
      <c r="D89" s="600"/>
      <c r="E89" s="633"/>
    </row>
    <row r="90" spans="2:5" ht="18.75">
      <c r="B90" s="123"/>
      <c r="C90" s="599"/>
      <c r="D90" s="600"/>
      <c r="E90" s="633"/>
    </row>
    <row r="91" spans="2:5" ht="18.75">
      <c r="B91" s="123"/>
      <c r="C91" s="599"/>
      <c r="D91" s="600"/>
      <c r="E91" s="633"/>
    </row>
    <row r="92" spans="2:5" ht="18.75">
      <c r="B92" s="123"/>
      <c r="C92" s="599"/>
      <c r="D92" s="600"/>
      <c r="E92" s="633"/>
    </row>
    <row r="93" spans="2:5" ht="18.75">
      <c r="B93" s="123"/>
      <c r="C93" s="599"/>
      <c r="D93" s="600"/>
      <c r="E93" s="633"/>
    </row>
    <row r="94" spans="2:5" ht="18.75">
      <c r="B94" s="123"/>
      <c r="C94" s="599"/>
      <c r="D94" s="600"/>
      <c r="E94" s="633"/>
    </row>
    <row r="95" spans="2:5" ht="18.75">
      <c r="B95" s="123"/>
      <c r="C95" s="599"/>
      <c r="D95" s="600"/>
      <c r="E95" s="633"/>
    </row>
    <row r="96" spans="2:5" ht="18.75">
      <c r="B96" s="123"/>
      <c r="C96" s="599"/>
      <c r="D96" s="600"/>
      <c r="E96" s="633"/>
    </row>
    <row r="97" spans="2:5" ht="18.75">
      <c r="B97" s="123"/>
      <c r="C97" s="599"/>
      <c r="D97" s="600"/>
      <c r="E97" s="633"/>
    </row>
    <row r="98" spans="2:5" ht="18.75">
      <c r="B98" s="123"/>
      <c r="C98" s="599"/>
      <c r="D98" s="600"/>
      <c r="E98" s="633"/>
    </row>
    <row r="99" spans="2:5" ht="18.75">
      <c r="B99" s="123"/>
      <c r="C99" s="599"/>
      <c r="D99" s="600"/>
      <c r="E99" s="633"/>
    </row>
    <row r="100" spans="2:5" ht="18.75">
      <c r="B100" s="123"/>
      <c r="C100" s="599"/>
      <c r="D100" s="600"/>
      <c r="E100" s="633"/>
    </row>
    <row r="101" spans="2:5" ht="18.75">
      <c r="B101" s="123"/>
      <c r="C101" s="599"/>
      <c r="D101" s="600"/>
      <c r="E101" s="633"/>
    </row>
    <row r="102" spans="2:5" ht="18.75">
      <c r="B102" s="123"/>
      <c r="C102" s="599"/>
      <c r="D102" s="600"/>
      <c r="E102" s="633"/>
    </row>
    <row r="103" spans="2:5" ht="18.75">
      <c r="B103" s="123"/>
      <c r="C103" s="599"/>
      <c r="D103" s="600"/>
      <c r="E103" s="633"/>
    </row>
    <row r="104" spans="2:5" ht="18.75">
      <c r="B104" s="123"/>
      <c r="C104" s="599"/>
      <c r="D104" s="600"/>
      <c r="E104" s="633"/>
    </row>
    <row r="105" spans="2:5" ht="18.75">
      <c r="B105" s="123"/>
      <c r="C105" s="599"/>
      <c r="D105" s="600"/>
      <c r="E105" s="633"/>
    </row>
    <row r="106" spans="2:5" ht="18.75">
      <c r="B106" s="123"/>
      <c r="C106" s="599"/>
      <c r="D106" s="600"/>
      <c r="E106" s="633"/>
    </row>
    <row r="107" spans="2:5" ht="18.75">
      <c r="B107" s="123"/>
      <c r="C107" s="599"/>
      <c r="D107" s="600"/>
      <c r="E107" s="633"/>
    </row>
    <row r="108" spans="2:5" ht="18.75">
      <c r="B108" s="123"/>
      <c r="C108" s="599"/>
      <c r="D108" s="600"/>
      <c r="E108" s="633"/>
    </row>
    <row r="109" spans="2:5" ht="18.75">
      <c r="B109" s="123"/>
      <c r="C109" s="599"/>
      <c r="D109" s="600"/>
      <c r="E109" s="633"/>
    </row>
    <row r="110" spans="2:5" ht="18.75">
      <c r="B110" s="123"/>
      <c r="C110" s="599"/>
      <c r="D110" s="600"/>
      <c r="E110" s="633"/>
    </row>
    <row r="111" spans="2:5" ht="18.75">
      <c r="B111" s="123"/>
      <c r="C111" s="599"/>
      <c r="D111" s="600"/>
      <c r="E111" s="633"/>
    </row>
    <row r="112" spans="2:5" ht="18.75">
      <c r="B112" s="123"/>
      <c r="C112" s="599"/>
      <c r="D112" s="600"/>
      <c r="E112" s="633"/>
    </row>
    <row r="113" spans="2:5" ht="18.75">
      <c r="B113" s="123"/>
      <c r="C113" s="599"/>
      <c r="D113" s="600"/>
      <c r="E113" s="633"/>
    </row>
    <row r="114" spans="2:5" ht="18.75">
      <c r="B114" s="123"/>
      <c r="C114" s="599"/>
      <c r="D114" s="600"/>
      <c r="E114" s="633"/>
    </row>
    <row r="115" spans="2:5" ht="18.75">
      <c r="B115" s="123"/>
      <c r="C115" s="599"/>
      <c r="D115" s="600"/>
      <c r="E115" s="633"/>
    </row>
    <row r="116" spans="2:5" ht="18.75">
      <c r="B116" s="123"/>
      <c r="C116" s="599"/>
      <c r="D116" s="600"/>
      <c r="E116" s="633"/>
    </row>
    <row r="117" spans="2:5" ht="18.75">
      <c r="B117" s="123"/>
      <c r="C117" s="599"/>
      <c r="D117" s="600"/>
      <c r="E117" s="633"/>
    </row>
    <row r="118" spans="2:5" ht="18.75">
      <c r="B118" s="123"/>
      <c r="C118" s="599"/>
      <c r="D118" s="600"/>
      <c r="E118" s="633"/>
    </row>
    <row r="119" spans="2:5" ht="18.75">
      <c r="B119" s="123"/>
      <c r="C119" s="599"/>
      <c r="D119" s="600"/>
      <c r="E119" s="633"/>
    </row>
    <row r="120" spans="2:5" ht="18.75">
      <c r="B120" s="123"/>
      <c r="C120" s="599"/>
      <c r="D120" s="600"/>
      <c r="E120" s="633"/>
    </row>
    <row r="121" spans="2:5" ht="18.75">
      <c r="B121" s="123"/>
      <c r="C121" s="599"/>
      <c r="D121" s="600"/>
      <c r="E121" s="633"/>
    </row>
    <row r="122" spans="2:5" ht="18.75">
      <c r="B122" s="123"/>
      <c r="C122" s="599"/>
      <c r="D122" s="600"/>
      <c r="E122" s="633"/>
    </row>
    <row r="123" spans="2:5" ht="18.75">
      <c r="B123" s="123"/>
      <c r="C123" s="599"/>
      <c r="D123" s="600"/>
      <c r="E123" s="633"/>
    </row>
    <row r="124" spans="2:5" ht="18.75">
      <c r="B124" s="123"/>
      <c r="C124" s="599"/>
      <c r="D124" s="600"/>
      <c r="E124" s="633"/>
    </row>
    <row r="125" spans="2:5" ht="18.75">
      <c r="B125" s="123"/>
      <c r="C125" s="599"/>
      <c r="D125" s="600"/>
      <c r="E125" s="633"/>
    </row>
    <row r="126" spans="2:5" ht="18.75">
      <c r="B126" s="123"/>
      <c r="C126" s="599"/>
      <c r="D126" s="600"/>
      <c r="E126" s="633"/>
    </row>
    <row r="127" spans="2:5" ht="18.75">
      <c r="B127" s="123"/>
      <c r="C127" s="599"/>
      <c r="D127" s="600"/>
      <c r="E127" s="633"/>
    </row>
    <row r="128" spans="2:5" ht="18.75">
      <c r="B128" s="123"/>
      <c r="C128" s="599"/>
      <c r="D128" s="600"/>
      <c r="E128" s="633"/>
    </row>
    <row r="129" spans="2:5" ht="18.75">
      <c r="B129" s="123"/>
      <c r="C129" s="599"/>
      <c r="D129" s="600"/>
      <c r="E129" s="633"/>
    </row>
    <row r="130" spans="2:5" ht="18.75">
      <c r="B130" s="123"/>
      <c r="C130" s="599"/>
      <c r="D130" s="600"/>
      <c r="E130" s="633"/>
    </row>
    <row r="131" spans="2:5" ht="18.75">
      <c r="B131" s="123"/>
      <c r="C131" s="599"/>
      <c r="D131" s="600"/>
      <c r="E131" s="633"/>
    </row>
    <row r="132" spans="2:5" ht="18.75">
      <c r="B132" s="123"/>
      <c r="C132" s="599"/>
      <c r="D132" s="600"/>
      <c r="E132" s="633"/>
    </row>
    <row r="133" spans="2:5" ht="18.75">
      <c r="B133" s="123"/>
      <c r="C133" s="599"/>
      <c r="D133" s="600"/>
      <c r="E133" s="633"/>
    </row>
    <row r="134" spans="2:5" ht="18.75">
      <c r="B134" s="123"/>
      <c r="C134" s="599"/>
      <c r="D134" s="600"/>
      <c r="E134" s="633"/>
    </row>
    <row r="135" spans="2:5" ht="18.75">
      <c r="B135" s="123"/>
      <c r="C135" s="599"/>
      <c r="D135" s="600"/>
      <c r="E135" s="633"/>
    </row>
    <row r="136" spans="2:5" ht="18.75">
      <c r="B136" s="123"/>
      <c r="C136" s="599"/>
      <c r="D136" s="600"/>
      <c r="E136" s="633"/>
    </row>
    <row r="137" spans="2:5" ht="18.75">
      <c r="B137" s="123"/>
      <c r="C137" s="599"/>
      <c r="D137" s="600"/>
      <c r="E137" s="633"/>
    </row>
    <row r="138" spans="2:5" ht="18.75">
      <c r="B138" s="123"/>
      <c r="C138" s="599"/>
      <c r="D138" s="600"/>
      <c r="E138" s="633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E11"/>
  <sheetViews>
    <sheetView workbookViewId="0">
      <selection activeCell="C7" sqref="C7:C11"/>
    </sheetView>
  </sheetViews>
  <sheetFormatPr defaultRowHeight="15"/>
  <cols>
    <col min="1" max="1" width="2.5703125" customWidth="1"/>
    <col min="2" max="2" width="68.7109375" customWidth="1"/>
    <col min="3" max="3" width="9.140625" style="428"/>
    <col min="4" max="4" width="48.28515625" customWidth="1"/>
    <col min="5" max="5" width="18.42578125" bestFit="1" customWidth="1"/>
  </cols>
  <sheetData>
    <row r="2" spans="2:5">
      <c r="B2" t="s">
        <v>1051</v>
      </c>
    </row>
    <row r="4" spans="2:5">
      <c r="B4" s="2" t="s">
        <v>1031</v>
      </c>
      <c r="C4" s="398" t="s">
        <v>23</v>
      </c>
      <c r="D4" s="2" t="s">
        <v>31</v>
      </c>
      <c r="E4" s="2" t="s">
        <v>171</v>
      </c>
    </row>
    <row r="5" spans="2:5" s="4" customFormat="1" ht="150">
      <c r="B5" s="4" t="s">
        <v>1052</v>
      </c>
      <c r="C5" s="604">
        <v>652</v>
      </c>
      <c r="D5" s="605" t="s">
        <v>1183</v>
      </c>
      <c r="E5" s="3" t="s">
        <v>1184</v>
      </c>
    </row>
    <row r="6" spans="2:5" s="4" customFormat="1" ht="30">
      <c r="B6" s="4" t="s">
        <v>1180</v>
      </c>
      <c r="C6" s="603"/>
      <c r="D6" s="422" t="s">
        <v>1181</v>
      </c>
      <c r="E6" s="3" t="s">
        <v>1185</v>
      </c>
    </row>
    <row r="7" spans="2:5">
      <c r="B7" s="822" t="s">
        <v>1186</v>
      </c>
      <c r="C7" s="823"/>
      <c r="D7" t="s">
        <v>1188</v>
      </c>
      <c r="E7" s="821" t="s">
        <v>1187</v>
      </c>
    </row>
    <row r="8" spans="2:5" s="4" customFormat="1">
      <c r="B8" s="822"/>
      <c r="C8" s="823"/>
      <c r="D8" s="819" t="s">
        <v>1189</v>
      </c>
      <c r="E8" s="821"/>
    </row>
    <row r="9" spans="2:5">
      <c r="B9" s="822"/>
      <c r="C9" s="823"/>
      <c r="D9" s="819" t="s">
        <v>1190</v>
      </c>
      <c r="E9" s="821"/>
    </row>
    <row r="10" spans="2:5">
      <c r="B10" s="822"/>
      <c r="C10" s="823"/>
      <c r="D10" s="820" t="s">
        <v>1191</v>
      </c>
      <c r="E10" s="821"/>
    </row>
    <row r="11" spans="2:5">
      <c r="B11" s="822"/>
      <c r="C11" s="823"/>
      <c r="D11" s="819" t="s">
        <v>1192</v>
      </c>
      <c r="E11" s="821"/>
    </row>
  </sheetData>
  <mergeCells count="3">
    <mergeCell ref="E7:E11"/>
    <mergeCell ref="B7:B11"/>
    <mergeCell ref="C7:C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F21D-4CD5-497D-AA0A-50968F696BB6}">
  <dimension ref="B2:H30"/>
  <sheetViews>
    <sheetView workbookViewId="0">
      <selection activeCell="H8" sqref="H8"/>
    </sheetView>
  </sheetViews>
  <sheetFormatPr defaultRowHeight="15"/>
  <cols>
    <col min="2" max="2" width="23.85546875" customWidth="1"/>
    <col min="3" max="3" width="18.140625" bestFit="1" customWidth="1"/>
    <col min="4" max="4" width="14" bestFit="1" customWidth="1"/>
    <col min="5" max="5" width="12.28515625" bestFit="1" customWidth="1"/>
    <col min="6" max="6" width="27.5703125" customWidth="1"/>
    <col min="7" max="7" width="14.85546875" bestFit="1" customWidth="1"/>
    <col min="8" max="8" width="21.28515625" customWidth="1"/>
  </cols>
  <sheetData>
    <row r="2" spans="2:8" ht="63.75">
      <c r="B2" s="824" t="s">
        <v>171</v>
      </c>
      <c r="C2" s="824" t="s">
        <v>1193</v>
      </c>
      <c r="D2" s="824" t="s">
        <v>1194</v>
      </c>
      <c r="E2" s="824" t="s">
        <v>1195</v>
      </c>
      <c r="F2" s="824" t="s">
        <v>1196</v>
      </c>
      <c r="G2" s="824" t="s">
        <v>1197</v>
      </c>
      <c r="H2" s="825"/>
    </row>
    <row r="3" spans="2:8">
      <c r="B3" s="826" t="s">
        <v>1198</v>
      </c>
      <c r="C3" s="826" t="s">
        <v>1199</v>
      </c>
      <c r="D3" s="827">
        <v>1140706305</v>
      </c>
      <c r="E3" s="828">
        <v>348000</v>
      </c>
      <c r="F3" s="828">
        <v>348000</v>
      </c>
      <c r="G3" s="829">
        <f t="shared" ref="G3:G12" si="0">F3/E3</f>
        <v>1</v>
      </c>
    </row>
    <row r="4" spans="2:8">
      <c r="B4" s="826" t="s">
        <v>1200</v>
      </c>
      <c r="C4" s="826" t="s">
        <v>1201</v>
      </c>
      <c r="D4" s="827">
        <f>'[15]Tim Val'!$F$13</f>
        <v>1045179829</v>
      </c>
      <c r="E4" s="830">
        <v>18969567</v>
      </c>
      <c r="F4" s="828">
        <v>0</v>
      </c>
      <c r="G4" s="829">
        <f t="shared" si="0"/>
        <v>0</v>
      </c>
    </row>
    <row r="5" spans="2:8">
      <c r="B5" s="826" t="s">
        <v>1202</v>
      </c>
      <c r="C5" s="826" t="s">
        <v>1203</v>
      </c>
      <c r="D5" s="827">
        <f>'[15]Tim Val'!$F$14</f>
        <v>921476313</v>
      </c>
      <c r="E5" s="828">
        <v>1789006.6548672565</v>
      </c>
      <c r="F5" s="828">
        <v>1789006.6548672565</v>
      </c>
      <c r="G5" s="829">
        <f t="shared" si="0"/>
        <v>1</v>
      </c>
    </row>
    <row r="6" spans="2:8">
      <c r="B6" s="826" t="s">
        <v>1204</v>
      </c>
      <c r="C6" s="826" t="s">
        <v>87</v>
      </c>
      <c r="D6" s="827">
        <f>'[15]Tim Val'!$F$15</f>
        <v>1160392981</v>
      </c>
      <c r="E6" s="828">
        <v>68285514.76319772</v>
      </c>
      <c r="F6" s="828">
        <v>13485977.83099434</v>
      </c>
      <c r="G6" s="829">
        <f t="shared" si="0"/>
        <v>0.1974939762519381</v>
      </c>
    </row>
    <row r="7" spans="2:8">
      <c r="B7" s="826" t="s">
        <v>1205</v>
      </c>
      <c r="C7" s="826" t="s">
        <v>1206</v>
      </c>
      <c r="D7" s="827">
        <f>'[15]Tim Val'!$F$16</f>
        <v>582073378</v>
      </c>
      <c r="E7" s="828">
        <v>17245800.413793102</v>
      </c>
      <c r="F7" s="828">
        <v>17245800.413793102</v>
      </c>
      <c r="G7" s="829">
        <f t="shared" si="0"/>
        <v>1</v>
      </c>
    </row>
    <row r="8" spans="2:8">
      <c r="B8" s="826" t="s">
        <v>1207</v>
      </c>
      <c r="C8" s="826" t="s">
        <v>1208</v>
      </c>
      <c r="D8" s="827">
        <f>'[15]Tim Val'!$F$17</f>
        <v>228925640</v>
      </c>
      <c r="E8" s="828">
        <v>0</v>
      </c>
      <c r="F8" s="828">
        <v>0</v>
      </c>
      <c r="G8" s="829">
        <v>0</v>
      </c>
    </row>
    <row r="9" spans="2:8">
      <c r="B9" s="826" t="s">
        <v>1209</v>
      </c>
      <c r="C9" s="826" t="s">
        <v>1210</v>
      </c>
      <c r="D9" s="827">
        <f>'[15]Tim Val'!$F$18</f>
        <v>349062873</v>
      </c>
      <c r="E9" s="828">
        <v>11523315.361049209</v>
      </c>
      <c r="F9" s="828">
        <v>187575.24590163934</v>
      </c>
      <c r="G9" s="829">
        <f t="shared" si="0"/>
        <v>1.6277888786735455E-2</v>
      </c>
    </row>
    <row r="10" spans="2:8">
      <c r="B10" s="826" t="s">
        <v>1211</v>
      </c>
      <c r="C10" s="826" t="s">
        <v>1212</v>
      </c>
      <c r="D10" s="827">
        <f>'[15]Tim Val'!$F$19</f>
        <v>273166826</v>
      </c>
      <c r="E10" s="828">
        <v>48224117</v>
      </c>
      <c r="F10" s="828">
        <v>38696072</v>
      </c>
      <c r="G10" s="829">
        <f t="shared" si="0"/>
        <v>0.80242157673929004</v>
      </c>
    </row>
    <row r="11" spans="2:8">
      <c r="B11" s="826" t="s">
        <v>1213</v>
      </c>
      <c r="C11" s="826" t="s">
        <v>1214</v>
      </c>
      <c r="D11" s="827">
        <v>656529961</v>
      </c>
      <c r="E11" s="828">
        <v>0</v>
      </c>
      <c r="F11" s="828">
        <v>0</v>
      </c>
      <c r="G11" s="829">
        <v>0</v>
      </c>
    </row>
    <row r="12" spans="2:8">
      <c r="B12" s="826" t="s">
        <v>1215</v>
      </c>
      <c r="C12" s="826" t="s">
        <v>1216</v>
      </c>
      <c r="D12" s="827">
        <f>'[15]Tim Val'!$F$22</f>
        <v>213810131</v>
      </c>
      <c r="E12" s="830">
        <v>2293880</v>
      </c>
      <c r="F12" s="830">
        <v>1205780</v>
      </c>
      <c r="G12" s="829">
        <f t="shared" si="0"/>
        <v>0.52565086229445301</v>
      </c>
    </row>
    <row r="13" spans="2:8">
      <c r="B13" s="826" t="s">
        <v>1217</v>
      </c>
      <c r="C13" s="826" t="s">
        <v>1218</v>
      </c>
      <c r="D13" s="827">
        <f>'[15]Tim Val'!$F$23</f>
        <v>357113155</v>
      </c>
      <c r="E13" s="828">
        <v>27488725.743672162</v>
      </c>
      <c r="F13" s="828">
        <v>27291995.743672162</v>
      </c>
      <c r="G13" s="829">
        <f>F13/E13</f>
        <v>0.99284324774329391</v>
      </c>
    </row>
    <row r="14" spans="2:8">
      <c r="B14" s="831"/>
      <c r="C14" s="831"/>
      <c r="D14" s="832"/>
      <c r="E14" s="833">
        <f>SUM(E3:E13)</f>
        <v>196167926.93657944</v>
      </c>
      <c r="F14" s="833">
        <f>SUM(F3:F13)</f>
        <v>100250207.88922849</v>
      </c>
      <c r="G14" s="834">
        <f>F14/E14</f>
        <v>0.51104280630767496</v>
      </c>
    </row>
    <row r="15" spans="2:8">
      <c r="B15" s="831"/>
      <c r="C15" s="831"/>
      <c r="D15" s="835">
        <v>5917587850</v>
      </c>
      <c r="E15" s="836"/>
      <c r="F15" s="837">
        <f>F14</f>
        <v>100250207.88922849</v>
      </c>
      <c r="G15" s="838">
        <f>F15/D15</f>
        <v>1.6941059504377024E-2</v>
      </c>
    </row>
    <row r="17" spans="2:8">
      <c r="B17" s="839" t="s">
        <v>1219</v>
      </c>
    </row>
    <row r="18" spans="2:8">
      <c r="B18" s="840" t="s">
        <v>1220</v>
      </c>
      <c r="C18" s="841" t="s">
        <v>1221</v>
      </c>
      <c r="D18" s="842"/>
      <c r="E18" s="840" t="s">
        <v>1222</v>
      </c>
      <c r="F18" s="840" t="s">
        <v>116</v>
      </c>
      <c r="G18" s="840" t="s">
        <v>1223</v>
      </c>
      <c r="H18" s="840" t="s">
        <v>31</v>
      </c>
    </row>
    <row r="19" spans="2:8">
      <c r="B19" s="843">
        <v>45963</v>
      </c>
      <c r="C19" s="844" t="s">
        <v>1224</v>
      </c>
      <c r="D19" s="845"/>
      <c r="E19" s="609" t="s">
        <v>1225</v>
      </c>
      <c r="F19" s="609" t="s">
        <v>1226</v>
      </c>
      <c r="G19" s="846">
        <v>12</v>
      </c>
      <c r="H19" s="609"/>
    </row>
    <row r="20" spans="2:8">
      <c r="B20" s="847"/>
      <c r="C20" s="844" t="s">
        <v>1227</v>
      </c>
      <c r="D20" s="845"/>
      <c r="E20" s="609" t="s">
        <v>1228</v>
      </c>
      <c r="F20" s="609" t="s">
        <v>1229</v>
      </c>
      <c r="G20" s="846">
        <v>2</v>
      </c>
      <c r="H20" s="609"/>
    </row>
    <row r="21" spans="2:8">
      <c r="B21" s="847"/>
      <c r="C21" s="844" t="s">
        <v>1230</v>
      </c>
      <c r="D21" s="845"/>
      <c r="E21" s="609" t="s">
        <v>1228</v>
      </c>
      <c r="F21" s="609" t="s">
        <v>1229</v>
      </c>
      <c r="G21" s="846">
        <v>5</v>
      </c>
      <c r="H21" s="609"/>
    </row>
    <row r="22" spans="2:8">
      <c r="B22" s="847"/>
      <c r="C22" s="844" t="s">
        <v>1231</v>
      </c>
      <c r="D22" s="845"/>
      <c r="E22" s="609" t="s">
        <v>1228</v>
      </c>
      <c r="F22" s="609" t="s">
        <v>1232</v>
      </c>
      <c r="G22" s="846">
        <v>10</v>
      </c>
      <c r="H22" s="609"/>
    </row>
    <row r="23" spans="2:8">
      <c r="B23" s="848"/>
      <c r="C23" s="844" t="s">
        <v>1231</v>
      </c>
      <c r="D23" s="845"/>
      <c r="E23" s="609" t="s">
        <v>1233</v>
      </c>
      <c r="F23" s="609" t="s">
        <v>1232</v>
      </c>
      <c r="G23" s="846">
        <v>20</v>
      </c>
      <c r="H23" s="609"/>
    </row>
    <row r="24" spans="2:8">
      <c r="B24" s="843">
        <v>45993</v>
      </c>
      <c r="C24" s="844" t="s">
        <v>1234</v>
      </c>
      <c r="D24" s="845"/>
      <c r="E24" s="609" t="s">
        <v>1235</v>
      </c>
      <c r="F24" s="609" t="s">
        <v>1236</v>
      </c>
      <c r="G24" s="846">
        <v>14</v>
      </c>
      <c r="H24" s="609"/>
    </row>
    <row r="25" spans="2:8">
      <c r="B25" s="847"/>
      <c r="C25" s="844" t="s">
        <v>1237</v>
      </c>
      <c r="D25" s="845"/>
      <c r="E25" s="609" t="s">
        <v>1238</v>
      </c>
      <c r="F25" s="609" t="s">
        <v>1239</v>
      </c>
      <c r="G25" s="846">
        <v>14</v>
      </c>
      <c r="H25" s="609"/>
    </row>
    <row r="26" spans="2:8">
      <c r="B26" s="847"/>
      <c r="C26" s="844" t="s">
        <v>1240</v>
      </c>
      <c r="D26" s="845"/>
      <c r="E26" s="609" t="s">
        <v>1241</v>
      </c>
      <c r="F26" s="609" t="s">
        <v>1242</v>
      </c>
      <c r="G26" s="846">
        <v>3</v>
      </c>
      <c r="H26" s="609"/>
    </row>
    <row r="27" spans="2:8">
      <c r="B27" s="847"/>
      <c r="C27" s="844" t="s">
        <v>1243</v>
      </c>
      <c r="D27" s="845"/>
      <c r="E27" s="609" t="s">
        <v>1244</v>
      </c>
      <c r="F27" s="609" t="s">
        <v>1245</v>
      </c>
      <c r="G27" s="846">
        <v>1</v>
      </c>
      <c r="H27" s="609" t="s">
        <v>1246</v>
      </c>
    </row>
    <row r="28" spans="2:8">
      <c r="B28" s="847"/>
      <c r="C28" s="844" t="s">
        <v>1243</v>
      </c>
      <c r="D28" s="845"/>
      <c r="E28" s="609" t="s">
        <v>1244</v>
      </c>
      <c r="F28" s="609" t="s">
        <v>408</v>
      </c>
      <c r="G28" s="846">
        <v>1</v>
      </c>
      <c r="H28" s="609" t="s">
        <v>1247</v>
      </c>
    </row>
    <row r="29" spans="2:8">
      <c r="B29" s="848"/>
      <c r="C29" s="844" t="s">
        <v>1248</v>
      </c>
      <c r="D29" s="845"/>
      <c r="E29" s="609" t="s">
        <v>1244</v>
      </c>
      <c r="F29" s="609" t="s">
        <v>408</v>
      </c>
      <c r="G29" s="846">
        <v>2</v>
      </c>
      <c r="H29" s="609" t="s">
        <v>1249</v>
      </c>
    </row>
    <row r="30" spans="2:8">
      <c r="B30" s="409"/>
      <c r="C30" s="422"/>
      <c r="D30" s="422"/>
      <c r="E30" s="422"/>
      <c r="F30" s="849" t="s">
        <v>196</v>
      </c>
      <c r="G30" s="850">
        <f>SUM(G19:G29)</f>
        <v>84</v>
      </c>
      <c r="H30" s="422"/>
    </row>
  </sheetData>
  <mergeCells count="14">
    <mergeCell ref="B24:B29"/>
    <mergeCell ref="C24:D24"/>
    <mergeCell ref="C25:D25"/>
    <mergeCell ref="C26:D26"/>
    <mergeCell ref="C27:D27"/>
    <mergeCell ref="C28:D28"/>
    <mergeCell ref="C29:D29"/>
    <mergeCell ref="C18:D18"/>
    <mergeCell ref="B19:B23"/>
    <mergeCell ref="C19:D19"/>
    <mergeCell ref="C20:D20"/>
    <mergeCell ref="C21:D21"/>
    <mergeCell ref="C22:D22"/>
    <mergeCell ref="C23:D2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I22"/>
  <sheetViews>
    <sheetView zoomScale="85" zoomScaleNormal="85" workbookViewId="0">
      <selection activeCell="E13" sqref="E13"/>
    </sheetView>
  </sheetViews>
  <sheetFormatPr defaultRowHeight="15"/>
  <cols>
    <col min="2" max="2" width="60.42578125" bestFit="1" customWidth="1"/>
    <col min="3" max="3" width="13.7109375" customWidth="1"/>
    <col min="4" max="4" width="28.42578125" style="2" customWidth="1"/>
    <col min="5" max="5" width="24.28515625" customWidth="1"/>
    <col min="6" max="6" width="45.42578125" customWidth="1"/>
    <col min="7" max="7" width="14.7109375" customWidth="1"/>
    <col min="8" max="8" width="15.85546875" style="2" customWidth="1"/>
    <col min="9" max="9" width="13.42578125" bestFit="1" customWidth="1"/>
    <col min="10" max="10" width="14.5703125" bestFit="1" customWidth="1"/>
    <col min="11" max="11" width="16.140625" customWidth="1"/>
  </cols>
  <sheetData>
    <row r="2" spans="2:9" ht="18.75">
      <c r="B2" s="1" t="s">
        <v>736</v>
      </c>
      <c r="C2" s="123"/>
    </row>
    <row r="3" spans="2:9" ht="18.75">
      <c r="B3" s="1" t="s">
        <v>802</v>
      </c>
      <c r="C3" s="123"/>
    </row>
    <row r="4" spans="2:9" ht="18.75">
      <c r="B4" s="248" t="s">
        <v>32</v>
      </c>
      <c r="C4" s="248" t="s">
        <v>23</v>
      </c>
      <c r="D4" s="248" t="s">
        <v>21</v>
      </c>
    </row>
    <row r="5" spans="2:9" ht="18.75">
      <c r="B5" s="249" t="s">
        <v>745</v>
      </c>
      <c r="C5" s="250">
        <v>42475</v>
      </c>
      <c r="D5" s="61"/>
    </row>
    <row r="6" spans="2:9" ht="18.75">
      <c r="B6" s="251" t="s">
        <v>280</v>
      </c>
      <c r="C6" s="275">
        <v>29546</v>
      </c>
      <c r="D6" s="420">
        <f>29546/29546</f>
        <v>1</v>
      </c>
    </row>
    <row r="7" spans="2:9" ht="18.75">
      <c r="B7" s="251" t="s">
        <v>466</v>
      </c>
      <c r="C7" s="275">
        <v>41318</v>
      </c>
      <c r="D7" s="420">
        <f>41467/41467</f>
        <v>1</v>
      </c>
    </row>
    <row r="8" spans="2:9" ht="18.75">
      <c r="B8" s="251" t="s">
        <v>474</v>
      </c>
      <c r="C8" s="275">
        <v>42183</v>
      </c>
      <c r="D8" s="420">
        <f>C8/C5</f>
        <v>0.99312536786344907</v>
      </c>
    </row>
    <row r="9" spans="2:9" ht="18.75">
      <c r="B9" s="249" t="s">
        <v>599</v>
      </c>
      <c r="C9" s="366">
        <v>41513</v>
      </c>
      <c r="D9" s="420">
        <f>C9/C5</f>
        <v>0.97735138316656855</v>
      </c>
      <c r="E9" s="422"/>
    </row>
    <row r="10" spans="2:9" ht="18.75">
      <c r="B10" s="1"/>
      <c r="C10" s="426"/>
      <c r="D10" s="408"/>
    </row>
    <row r="11" spans="2:9" ht="18.75">
      <c r="B11" s="1"/>
      <c r="C11" s="407"/>
      <c r="D11" s="408"/>
    </row>
    <row r="12" spans="2:9" ht="18.75">
      <c r="B12" s="1" t="s">
        <v>801</v>
      </c>
    </row>
    <row r="13" spans="2:9">
      <c r="B13" t="s">
        <v>69</v>
      </c>
      <c r="I13" s="3"/>
    </row>
    <row r="14" spans="2:9" s="2" customFormat="1" ht="18.75">
      <c r="B14" s="415" t="s">
        <v>767</v>
      </c>
      <c r="C14" s="2" t="s">
        <v>23</v>
      </c>
      <c r="D14" s="2" t="s">
        <v>458</v>
      </c>
      <c r="I14" s="3"/>
    </row>
    <row r="15" spans="2:9" s="2" customFormat="1" ht="15.75">
      <c r="B15" s="416" t="s">
        <v>803</v>
      </c>
      <c r="C15" s="418">
        <v>-50</v>
      </c>
      <c r="D15" s="417">
        <v>45593</v>
      </c>
      <c r="I15" s="3"/>
    </row>
    <row r="16" spans="2:9" s="2" customFormat="1" ht="15.75">
      <c r="B16" s="416" t="s">
        <v>805</v>
      </c>
      <c r="C16" s="418">
        <v>-69</v>
      </c>
      <c r="D16" s="417">
        <v>45593</v>
      </c>
      <c r="I16" s="3"/>
    </row>
    <row r="17" spans="1:9" ht="15.75">
      <c r="B17" s="416" t="s">
        <v>781</v>
      </c>
      <c r="C17" s="418">
        <v>-111</v>
      </c>
      <c r="D17" s="417">
        <v>45593</v>
      </c>
      <c r="F17" s="354"/>
      <c r="G17" s="229"/>
      <c r="H17" s="229"/>
      <c r="I17" s="425"/>
    </row>
    <row r="18" spans="1:9" ht="15.75">
      <c r="B18" s="416" t="s">
        <v>775</v>
      </c>
      <c r="C18" s="418">
        <v>-150</v>
      </c>
      <c r="D18" s="417">
        <v>45593</v>
      </c>
    </row>
    <row r="19" spans="1:9" ht="15.75">
      <c r="B19" s="416" t="s">
        <v>776</v>
      </c>
      <c r="C19" s="418">
        <v>-20</v>
      </c>
      <c r="D19" s="427">
        <v>45594</v>
      </c>
    </row>
    <row r="20" spans="1:9" ht="15.75">
      <c r="B20" s="416" t="s">
        <v>797</v>
      </c>
      <c r="C20" s="418">
        <v>-562</v>
      </c>
      <c r="D20" s="417">
        <v>45594</v>
      </c>
    </row>
    <row r="21" spans="1:9">
      <c r="C21" s="428"/>
    </row>
    <row r="22" spans="1:9">
      <c r="A22" s="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2"/>
  <sheetViews>
    <sheetView zoomScale="85" zoomScaleNormal="85" workbookViewId="0">
      <pane ySplit="3" topLeftCell="A4" activePane="bottomLeft" state="frozen"/>
      <selection pane="bottomLeft" activeCell="F11" sqref="F11"/>
    </sheetView>
  </sheetViews>
  <sheetFormatPr defaultRowHeight="15"/>
  <cols>
    <col min="1" max="1" width="9.140625" style="2"/>
    <col min="2" max="2" width="29.7109375" style="3" customWidth="1"/>
    <col min="3" max="3" width="23.28515625" style="2" customWidth="1"/>
    <col min="4" max="4" width="19.7109375" style="3" customWidth="1"/>
    <col min="5" max="6" width="9.140625" style="2"/>
    <col min="7" max="7" width="11" customWidth="1"/>
    <col min="8" max="8" width="26" style="401" customWidth="1"/>
    <col min="9" max="9" width="24" style="2" customWidth="1"/>
    <col min="10" max="10" width="18.140625" style="2" customWidth="1"/>
    <col min="11" max="11" width="26.42578125" style="2" customWidth="1"/>
    <col min="12" max="12" width="18.85546875" style="2" customWidth="1"/>
  </cols>
  <sheetData>
    <row r="1" spans="1:12" ht="18.75">
      <c r="A1" s="772" t="s">
        <v>936</v>
      </c>
      <c r="B1" s="772"/>
      <c r="C1" s="772"/>
      <c r="D1" s="772"/>
      <c r="E1" s="772"/>
      <c r="F1" s="772"/>
      <c r="G1" s="490"/>
    </row>
    <row r="2" spans="1:12">
      <c r="G2" s="491">
        <v>45635</v>
      </c>
    </row>
    <row r="3" spans="1:12" s="3" customFormat="1" ht="45">
      <c r="A3" s="492" t="s">
        <v>842</v>
      </c>
      <c r="B3" s="493" t="s">
        <v>843</v>
      </c>
      <c r="C3" s="493" t="s">
        <v>844</v>
      </c>
      <c r="D3" s="493" t="s">
        <v>116</v>
      </c>
      <c r="E3" s="493" t="s">
        <v>399</v>
      </c>
      <c r="F3" s="494" t="s">
        <v>845</v>
      </c>
      <c r="G3" s="495" t="s">
        <v>846</v>
      </c>
      <c r="H3" s="496" t="s">
        <v>847</v>
      </c>
      <c r="I3" s="496" t="s">
        <v>848</v>
      </c>
      <c r="J3" s="474" t="s">
        <v>849</v>
      </c>
      <c r="K3" s="474" t="s">
        <v>850</v>
      </c>
      <c r="L3" s="474" t="s">
        <v>31</v>
      </c>
    </row>
    <row r="4" spans="1:12" s="508" customFormat="1" ht="30">
      <c r="A4" s="497">
        <v>212</v>
      </c>
      <c r="B4" s="498" t="s">
        <v>851</v>
      </c>
      <c r="C4" s="499" t="s">
        <v>852</v>
      </c>
      <c r="D4" s="500" t="s">
        <v>853</v>
      </c>
      <c r="E4" s="500">
        <f>17-10</f>
        <v>7</v>
      </c>
      <c r="F4" s="501">
        <v>45568</v>
      </c>
      <c r="G4" s="502"/>
      <c r="H4" s="503" t="s">
        <v>854</v>
      </c>
      <c r="I4" s="504" t="s">
        <v>855</v>
      </c>
      <c r="J4" s="505">
        <v>45646</v>
      </c>
      <c r="K4" s="506" t="s">
        <v>856</v>
      </c>
      <c r="L4" s="507" t="s">
        <v>857</v>
      </c>
    </row>
    <row r="5" spans="1:12" s="4" customFormat="1" ht="30">
      <c r="A5" s="497">
        <v>218</v>
      </c>
      <c r="B5" s="498" t="s">
        <v>858</v>
      </c>
      <c r="C5" s="499" t="s">
        <v>859</v>
      </c>
      <c r="D5" s="500" t="s">
        <v>860</v>
      </c>
      <c r="E5" s="500">
        <v>8</v>
      </c>
      <c r="F5" s="501">
        <v>45569</v>
      </c>
      <c r="G5" s="502"/>
      <c r="H5" s="504" t="s">
        <v>861</v>
      </c>
      <c r="I5" s="504" t="s">
        <v>855</v>
      </c>
      <c r="J5" s="485">
        <v>45638</v>
      </c>
      <c r="K5" s="474"/>
      <c r="L5" s="507" t="s">
        <v>857</v>
      </c>
    </row>
    <row r="6" spans="1:12" s="4" customFormat="1" ht="30">
      <c r="A6" s="497">
        <v>219</v>
      </c>
      <c r="B6" s="509" t="s">
        <v>862</v>
      </c>
      <c r="C6" s="510" t="s">
        <v>863</v>
      </c>
      <c r="D6" s="511" t="s">
        <v>864</v>
      </c>
      <c r="E6" s="511">
        <f>250-174</f>
        <v>76</v>
      </c>
      <c r="F6" s="512">
        <v>45572</v>
      </c>
      <c r="G6" s="513"/>
      <c r="H6" s="504" t="s">
        <v>865</v>
      </c>
      <c r="I6" s="773" t="s">
        <v>855</v>
      </c>
      <c r="J6" s="485">
        <v>45644</v>
      </c>
      <c r="K6" s="514" t="s">
        <v>866</v>
      </c>
      <c r="L6" s="507" t="s">
        <v>857</v>
      </c>
    </row>
    <row r="7" spans="1:12" s="4" customFormat="1" hidden="1">
      <c r="A7" s="515"/>
      <c r="B7" s="515"/>
      <c r="C7" s="516" t="s">
        <v>867</v>
      </c>
      <c r="D7" s="517" t="s">
        <v>868</v>
      </c>
      <c r="E7" s="517">
        <v>1</v>
      </c>
      <c r="F7" s="515"/>
      <c r="G7" s="513"/>
      <c r="H7" s="504" t="s">
        <v>869</v>
      </c>
      <c r="I7" s="774"/>
      <c r="J7" s="474"/>
      <c r="K7" s="474"/>
      <c r="L7" s="474"/>
    </row>
    <row r="8" spans="1:12" s="508" customFormat="1" hidden="1">
      <c r="A8" s="518">
        <v>225</v>
      </c>
      <c r="B8" s="519" t="s">
        <v>870</v>
      </c>
      <c r="C8" s="520" t="s">
        <v>867</v>
      </c>
      <c r="D8" s="518" t="s">
        <v>868</v>
      </c>
      <c r="E8" s="518">
        <v>1</v>
      </c>
      <c r="F8" s="521">
        <v>45579</v>
      </c>
      <c r="G8" s="522"/>
      <c r="H8" s="506" t="s">
        <v>871</v>
      </c>
      <c r="I8" s="507"/>
      <c r="J8" s="507"/>
      <c r="K8" s="507"/>
      <c r="L8" s="507"/>
    </row>
    <row r="9" spans="1:12" s="508" customFormat="1">
      <c r="A9" s="497">
        <v>227</v>
      </c>
      <c r="B9" s="523" t="s">
        <v>872</v>
      </c>
      <c r="C9" s="524" t="s">
        <v>873</v>
      </c>
      <c r="D9" s="497" t="s">
        <v>874</v>
      </c>
      <c r="E9" s="497">
        <f>5-5</f>
        <v>0</v>
      </c>
      <c r="F9" s="525"/>
      <c r="G9" s="526"/>
      <c r="H9" s="504" t="s">
        <v>861</v>
      </c>
      <c r="I9" s="773" t="s">
        <v>855</v>
      </c>
      <c r="J9" s="505">
        <v>45649</v>
      </c>
      <c r="K9" s="507" t="s">
        <v>875</v>
      </c>
      <c r="L9" s="507" t="s">
        <v>857</v>
      </c>
    </row>
    <row r="10" spans="1:12" s="508" customFormat="1">
      <c r="A10" s="515"/>
      <c r="B10" s="515"/>
      <c r="C10" s="510" t="s">
        <v>876</v>
      </c>
      <c r="D10" s="511" t="s">
        <v>877</v>
      </c>
      <c r="E10" s="511">
        <v>70</v>
      </c>
      <c r="F10" s="515"/>
      <c r="G10" s="513"/>
      <c r="H10" s="504" t="s">
        <v>878</v>
      </c>
      <c r="I10" s="775"/>
      <c r="J10" s="521">
        <v>45637</v>
      </c>
      <c r="K10" s="507" t="s">
        <v>68</v>
      </c>
      <c r="L10" s="507"/>
    </row>
    <row r="11" spans="1:12" s="508" customFormat="1" ht="30">
      <c r="A11" s="527"/>
      <c r="B11" s="527"/>
      <c r="C11" s="516" t="s">
        <v>879</v>
      </c>
      <c r="D11" s="517" t="s">
        <v>860</v>
      </c>
      <c r="E11" s="517">
        <f>39-8</f>
        <v>31</v>
      </c>
      <c r="F11" s="527"/>
      <c r="G11" s="528"/>
      <c r="H11" s="504" t="s">
        <v>861</v>
      </c>
      <c r="I11" s="774"/>
      <c r="J11" s="505">
        <v>45649</v>
      </c>
      <c r="K11" s="506" t="s">
        <v>856</v>
      </c>
      <c r="L11" s="507" t="s">
        <v>857</v>
      </c>
    </row>
    <row r="12" spans="1:12" s="508" customFormat="1" ht="22.5" hidden="1">
      <c r="A12" s="518">
        <v>230</v>
      </c>
      <c r="B12" s="519" t="s">
        <v>880</v>
      </c>
      <c r="C12" s="520" t="s">
        <v>881</v>
      </c>
      <c r="D12" s="518" t="s">
        <v>868</v>
      </c>
      <c r="E12" s="518">
        <v>2</v>
      </c>
      <c r="F12" s="521">
        <v>45580</v>
      </c>
      <c r="G12" s="522"/>
      <c r="H12" s="506" t="s">
        <v>869</v>
      </c>
      <c r="I12" s="507"/>
      <c r="J12" s="507"/>
      <c r="K12" s="507"/>
      <c r="L12" s="507"/>
    </row>
    <row r="13" spans="1:12" s="508" customFormat="1" ht="30">
      <c r="A13" s="500">
        <v>232</v>
      </c>
      <c r="B13" s="498" t="s">
        <v>882</v>
      </c>
      <c r="C13" s="499" t="s">
        <v>883</v>
      </c>
      <c r="D13" s="500" t="s">
        <v>884</v>
      </c>
      <c r="E13" s="500">
        <f>94-24</f>
        <v>70</v>
      </c>
      <c r="F13" s="501">
        <v>45580</v>
      </c>
      <c r="G13" s="502"/>
      <c r="H13" s="504" t="s">
        <v>861</v>
      </c>
      <c r="I13" s="504" t="s">
        <v>855</v>
      </c>
      <c r="J13" s="505">
        <v>45644</v>
      </c>
      <c r="K13" s="514" t="s">
        <v>866</v>
      </c>
      <c r="L13" s="507" t="s">
        <v>857</v>
      </c>
    </row>
    <row r="14" spans="1:12" s="508" customFormat="1" ht="30">
      <c r="A14" s="497">
        <v>233</v>
      </c>
      <c r="B14" s="523" t="s">
        <v>885</v>
      </c>
      <c r="C14" s="516" t="s">
        <v>886</v>
      </c>
      <c r="D14" s="517" t="s">
        <v>887</v>
      </c>
      <c r="E14" s="517">
        <v>20</v>
      </c>
      <c r="F14" s="529">
        <v>45580</v>
      </c>
      <c r="G14" s="526"/>
      <c r="H14" s="504" t="s">
        <v>888</v>
      </c>
      <c r="I14" s="504" t="s">
        <v>855</v>
      </c>
      <c r="J14" s="521">
        <v>45642</v>
      </c>
      <c r="K14" s="514" t="s">
        <v>866</v>
      </c>
      <c r="L14" s="507" t="s">
        <v>857</v>
      </c>
    </row>
    <row r="15" spans="1:12" s="508" customFormat="1" ht="22.5" hidden="1">
      <c r="A15" s="530">
        <v>234</v>
      </c>
      <c r="B15" s="531" t="s">
        <v>889</v>
      </c>
      <c r="C15" s="532" t="s">
        <v>890</v>
      </c>
      <c r="D15" s="533" t="s">
        <v>868</v>
      </c>
      <c r="E15" s="533">
        <v>1</v>
      </c>
      <c r="F15" s="534">
        <v>45582</v>
      </c>
      <c r="G15" s="535"/>
      <c r="H15" s="506" t="s">
        <v>869</v>
      </c>
      <c r="I15" s="507"/>
      <c r="J15" s="507"/>
      <c r="K15" s="507"/>
      <c r="L15" s="507"/>
    </row>
    <row r="16" spans="1:12" s="508" customFormat="1" hidden="1">
      <c r="A16" s="536"/>
      <c r="B16" s="536"/>
      <c r="C16" s="532" t="s">
        <v>891</v>
      </c>
      <c r="D16" s="533" t="s">
        <v>892</v>
      </c>
      <c r="E16" s="533">
        <f>63-60</f>
        <v>3</v>
      </c>
      <c r="F16" s="536"/>
      <c r="G16" s="537"/>
      <c r="H16" s="506" t="s">
        <v>893</v>
      </c>
      <c r="I16" s="507"/>
      <c r="J16" s="507"/>
      <c r="K16" s="507"/>
      <c r="L16" s="507"/>
    </row>
    <row r="17" spans="1:12" s="508" customFormat="1" ht="22.5" hidden="1">
      <c r="A17" s="518">
        <v>236</v>
      </c>
      <c r="B17" s="519" t="s">
        <v>894</v>
      </c>
      <c r="C17" s="520" t="s">
        <v>895</v>
      </c>
      <c r="D17" s="518" t="s">
        <v>868</v>
      </c>
      <c r="E17" s="518">
        <v>1</v>
      </c>
      <c r="F17" s="521">
        <v>45583</v>
      </c>
      <c r="G17" s="538">
        <v>45616</v>
      </c>
      <c r="H17" s="506" t="s">
        <v>896</v>
      </c>
      <c r="I17" s="507"/>
      <c r="J17" s="507"/>
      <c r="K17" s="507"/>
      <c r="L17" s="507"/>
    </row>
    <row r="18" spans="1:12" s="508" customFormat="1" ht="30">
      <c r="A18" s="511">
        <v>237</v>
      </c>
      <c r="B18" s="509" t="s">
        <v>897</v>
      </c>
      <c r="C18" s="516" t="s">
        <v>898</v>
      </c>
      <c r="D18" s="517" t="s">
        <v>660</v>
      </c>
      <c r="E18" s="517">
        <v>1000</v>
      </c>
      <c r="F18" s="512">
        <v>45587</v>
      </c>
      <c r="G18" s="539">
        <v>45616</v>
      </c>
      <c r="H18" s="504" t="s">
        <v>899</v>
      </c>
      <c r="I18" s="504" t="s">
        <v>855</v>
      </c>
      <c r="J18" s="521">
        <v>45638</v>
      </c>
      <c r="K18" s="507" t="s">
        <v>900</v>
      </c>
      <c r="L18" s="507" t="s">
        <v>857</v>
      </c>
    </row>
    <row r="19" spans="1:12" s="508" customFormat="1" ht="22.5">
      <c r="A19" s="497">
        <v>238</v>
      </c>
      <c r="B19" s="523" t="s">
        <v>901</v>
      </c>
      <c r="C19" s="524" t="s">
        <v>902</v>
      </c>
      <c r="D19" s="497"/>
      <c r="E19" s="497">
        <v>83</v>
      </c>
      <c r="F19" s="529">
        <v>45587</v>
      </c>
      <c r="G19" s="540">
        <v>45626</v>
      </c>
      <c r="H19" s="504" t="s">
        <v>903</v>
      </c>
      <c r="I19" s="773" t="s">
        <v>855</v>
      </c>
      <c r="J19" s="521">
        <v>45650</v>
      </c>
      <c r="K19" s="507" t="s">
        <v>904</v>
      </c>
      <c r="L19" s="507" t="s">
        <v>857</v>
      </c>
    </row>
    <row r="20" spans="1:12" s="508" customFormat="1">
      <c r="A20" s="527"/>
      <c r="B20" s="527"/>
      <c r="C20" s="516" t="s">
        <v>905</v>
      </c>
      <c r="D20" s="517" t="s">
        <v>906</v>
      </c>
      <c r="E20" s="517">
        <v>83</v>
      </c>
      <c r="F20" s="527"/>
      <c r="G20" s="528"/>
      <c r="H20" s="504" t="s">
        <v>907</v>
      </c>
      <c r="I20" s="774"/>
      <c r="J20" s="521">
        <v>45639</v>
      </c>
      <c r="K20" s="507" t="s">
        <v>908</v>
      </c>
      <c r="L20" s="507" t="s">
        <v>857</v>
      </c>
    </row>
    <row r="21" spans="1:12" s="508" customFormat="1" ht="30">
      <c r="A21" s="533">
        <v>241</v>
      </c>
      <c r="B21" s="541" t="s">
        <v>909</v>
      </c>
      <c r="C21" s="532" t="s">
        <v>910</v>
      </c>
      <c r="D21" s="533" t="s">
        <v>874</v>
      </c>
      <c r="E21" s="533">
        <v>325</v>
      </c>
      <c r="F21" s="536"/>
      <c r="G21" s="537"/>
      <c r="H21" s="542">
        <v>45635</v>
      </c>
      <c r="I21" s="507"/>
      <c r="J21" s="507"/>
      <c r="K21" s="506" t="s">
        <v>911</v>
      </c>
      <c r="L21" s="507" t="s">
        <v>857</v>
      </c>
    </row>
    <row r="22" spans="1:12" s="508" customFormat="1" hidden="1">
      <c r="A22" s="530">
        <v>243</v>
      </c>
      <c r="B22" s="531" t="s">
        <v>912</v>
      </c>
      <c r="C22" s="543" t="s">
        <v>913</v>
      </c>
      <c r="D22" s="530" t="s">
        <v>868</v>
      </c>
      <c r="E22" s="530">
        <v>1</v>
      </c>
      <c r="F22" s="534">
        <v>45587</v>
      </c>
      <c r="G22" s="544">
        <v>45626</v>
      </c>
      <c r="H22" s="506" t="s">
        <v>896</v>
      </c>
      <c r="I22" s="507"/>
      <c r="J22" s="507"/>
      <c r="K22" s="507"/>
      <c r="L22" s="507"/>
    </row>
    <row r="23" spans="1:12" s="508" customFormat="1" hidden="1">
      <c r="A23" s="536"/>
      <c r="B23" s="536"/>
      <c r="C23" s="532" t="s">
        <v>914</v>
      </c>
      <c r="D23" s="533" t="s">
        <v>892</v>
      </c>
      <c r="E23" s="533">
        <f>139-63-18-16</f>
        <v>42</v>
      </c>
      <c r="F23" s="536"/>
      <c r="G23" s="537"/>
      <c r="H23" s="506" t="s">
        <v>878</v>
      </c>
      <c r="I23" s="507"/>
      <c r="J23" s="507"/>
      <c r="K23" s="507"/>
      <c r="L23" s="507"/>
    </row>
    <row r="24" spans="1:12" s="508" customFormat="1" hidden="1">
      <c r="A24" s="536"/>
      <c r="B24" s="536"/>
      <c r="C24" s="532" t="s">
        <v>915</v>
      </c>
      <c r="D24" s="533" t="s">
        <v>853</v>
      </c>
      <c r="E24" s="533">
        <f>16-8</f>
        <v>8</v>
      </c>
      <c r="F24" s="536"/>
      <c r="G24" s="537"/>
      <c r="H24" s="506" t="s">
        <v>878</v>
      </c>
      <c r="I24" s="507"/>
      <c r="J24" s="507"/>
      <c r="K24" s="507"/>
      <c r="L24" s="507"/>
    </row>
    <row r="25" spans="1:12" s="508" customFormat="1" hidden="1">
      <c r="A25" s="536"/>
      <c r="B25" s="536"/>
      <c r="C25" s="532" t="s">
        <v>916</v>
      </c>
      <c r="D25" s="533" t="s">
        <v>853</v>
      </c>
      <c r="E25" s="533">
        <v>7</v>
      </c>
      <c r="F25" s="536"/>
      <c r="G25" s="537"/>
      <c r="H25" s="506" t="s">
        <v>878</v>
      </c>
      <c r="I25" s="507"/>
      <c r="J25" s="507"/>
      <c r="K25" s="507"/>
      <c r="L25" s="507"/>
    </row>
    <row r="26" spans="1:12" s="508" customFormat="1" hidden="1">
      <c r="A26" s="536"/>
      <c r="B26" s="536"/>
      <c r="C26" s="532" t="s">
        <v>917</v>
      </c>
      <c r="D26" s="533" t="s">
        <v>853</v>
      </c>
      <c r="E26" s="533">
        <f>20+61-20-14-40</f>
        <v>7</v>
      </c>
      <c r="F26" s="536"/>
      <c r="G26" s="537"/>
      <c r="H26" s="506" t="s">
        <v>918</v>
      </c>
      <c r="I26" s="507"/>
      <c r="J26" s="507"/>
      <c r="K26" s="507"/>
      <c r="L26" s="507"/>
    </row>
    <row r="27" spans="1:12" s="508" customFormat="1" ht="30">
      <c r="A27" s="497">
        <v>244</v>
      </c>
      <c r="B27" s="523" t="s">
        <v>919</v>
      </c>
      <c r="C27" s="524" t="s">
        <v>920</v>
      </c>
      <c r="D27" s="497" t="s">
        <v>921</v>
      </c>
      <c r="E27" s="497">
        <v>584</v>
      </c>
      <c r="F27" s="529">
        <v>45588</v>
      </c>
      <c r="G27" s="540">
        <v>45626</v>
      </c>
      <c r="H27" s="504" t="s">
        <v>922</v>
      </c>
      <c r="I27" s="504" t="s">
        <v>855</v>
      </c>
      <c r="J27" s="521">
        <v>45640</v>
      </c>
      <c r="K27" s="507" t="s">
        <v>923</v>
      </c>
      <c r="L27" s="507" t="s">
        <v>857</v>
      </c>
    </row>
    <row r="28" spans="1:12" s="508" customFormat="1" ht="30">
      <c r="A28" s="517"/>
      <c r="B28" s="545"/>
      <c r="C28" s="516" t="s">
        <v>924</v>
      </c>
      <c r="D28" s="517" t="s">
        <v>868</v>
      </c>
      <c r="E28" s="517">
        <v>60</v>
      </c>
      <c r="F28" s="546"/>
      <c r="G28" s="547"/>
      <c r="H28" s="504" t="s">
        <v>854</v>
      </c>
      <c r="I28" s="504" t="s">
        <v>855</v>
      </c>
      <c r="J28" s="507"/>
      <c r="K28" s="507"/>
      <c r="L28" s="507"/>
    </row>
    <row r="29" spans="1:12" s="508" customFormat="1" hidden="1">
      <c r="A29" s="548">
        <v>245</v>
      </c>
      <c r="B29" s="549" t="s">
        <v>925</v>
      </c>
      <c r="C29" s="550" t="s">
        <v>926</v>
      </c>
      <c r="D29" s="548" t="s">
        <v>927</v>
      </c>
      <c r="E29" s="548">
        <v>50</v>
      </c>
      <c r="F29" s="485">
        <v>45589</v>
      </c>
      <c r="G29" s="551">
        <v>45626</v>
      </c>
      <c r="H29" s="514" t="s">
        <v>869</v>
      </c>
      <c r="I29" s="474"/>
      <c r="J29" s="507"/>
      <c r="K29" s="507"/>
      <c r="L29" s="507"/>
    </row>
    <row r="30" spans="1:12" s="508" customFormat="1" hidden="1">
      <c r="A30" s="552">
        <v>247</v>
      </c>
      <c r="B30" s="553" t="s">
        <v>928</v>
      </c>
      <c r="C30" s="554" t="s">
        <v>891</v>
      </c>
      <c r="D30" s="552" t="s">
        <v>892</v>
      </c>
      <c r="E30" s="552">
        <v>120</v>
      </c>
      <c r="F30" s="555">
        <v>45590</v>
      </c>
      <c r="G30" s="556">
        <v>45626</v>
      </c>
      <c r="H30" s="506" t="s">
        <v>869</v>
      </c>
      <c r="I30" s="507"/>
      <c r="J30" s="507"/>
      <c r="K30" s="507"/>
      <c r="L30" s="507"/>
    </row>
    <row r="31" spans="1:12" s="508" customFormat="1" ht="30">
      <c r="A31" s="500">
        <v>250</v>
      </c>
      <c r="B31" s="498" t="s">
        <v>929</v>
      </c>
      <c r="C31" s="499" t="s">
        <v>930</v>
      </c>
      <c r="D31" s="500" t="s">
        <v>931</v>
      </c>
      <c r="E31" s="500">
        <v>35</v>
      </c>
      <c r="F31" s="501">
        <v>45594</v>
      </c>
      <c r="G31" s="502"/>
      <c r="H31" s="504" t="s">
        <v>932</v>
      </c>
      <c r="I31" s="504" t="s">
        <v>855</v>
      </c>
      <c r="J31" s="768" t="s">
        <v>933</v>
      </c>
      <c r="K31" s="769"/>
      <c r="L31" s="770"/>
    </row>
    <row r="32" spans="1:12" s="508" customFormat="1" ht="30">
      <c r="A32" s="557">
        <v>253</v>
      </c>
      <c r="B32" s="558" t="s">
        <v>934</v>
      </c>
      <c r="C32" s="559" t="s">
        <v>924</v>
      </c>
      <c r="D32" s="557" t="s">
        <v>868</v>
      </c>
      <c r="E32" s="557">
        <v>5</v>
      </c>
      <c r="F32" s="560">
        <v>45596</v>
      </c>
      <c r="G32" s="561"/>
      <c r="H32" s="504" t="s">
        <v>854</v>
      </c>
      <c r="I32" s="504" t="s">
        <v>855</v>
      </c>
      <c r="J32" s="507"/>
      <c r="K32" s="507"/>
      <c r="L32" s="507"/>
    </row>
    <row r="33" spans="1:12" s="508" customFormat="1" hidden="1">
      <c r="A33" s="562"/>
      <c r="B33" s="562"/>
      <c r="C33" s="554" t="s">
        <v>935</v>
      </c>
      <c r="D33" s="552" t="s">
        <v>623</v>
      </c>
      <c r="E33" s="552">
        <v>1</v>
      </c>
      <c r="F33" s="562"/>
      <c r="G33" s="563"/>
      <c r="H33" s="506" t="s">
        <v>869</v>
      </c>
      <c r="I33" s="507"/>
      <c r="J33" s="507"/>
      <c r="K33" s="507"/>
      <c r="L33" s="507"/>
    </row>
    <row r="35" spans="1:12" ht="18.75">
      <c r="B35" s="771" t="s">
        <v>937</v>
      </c>
      <c r="C35" s="771"/>
      <c r="D35" s="771"/>
      <c r="E35" s="771"/>
      <c r="F35" s="771"/>
      <c r="G35" s="771"/>
    </row>
    <row r="36" spans="1:12">
      <c r="A36" s="500">
        <v>260</v>
      </c>
      <c r="B36" s="498" t="s">
        <v>938</v>
      </c>
      <c r="C36" s="499" t="s">
        <v>939</v>
      </c>
      <c r="D36" s="500" t="s">
        <v>668</v>
      </c>
      <c r="E36" s="500">
        <v>200</v>
      </c>
      <c r="F36" s="501">
        <v>45598</v>
      </c>
      <c r="G36" s="501">
        <v>45626</v>
      </c>
      <c r="H36" s="504" t="s">
        <v>940</v>
      </c>
      <c r="I36" s="564" t="s">
        <v>888</v>
      </c>
      <c r="J36" s="485">
        <v>45646</v>
      </c>
      <c r="K36" s="474" t="s">
        <v>941</v>
      </c>
      <c r="L36" s="507" t="s">
        <v>857</v>
      </c>
    </row>
    <row r="37" spans="1:12">
      <c r="A37" s="500">
        <v>262</v>
      </c>
      <c r="B37" s="498" t="s">
        <v>942</v>
      </c>
      <c r="C37" s="499" t="s">
        <v>924</v>
      </c>
      <c r="D37" s="500" t="s">
        <v>868</v>
      </c>
      <c r="E37" s="500">
        <v>12</v>
      </c>
      <c r="F37" s="501">
        <v>45601</v>
      </c>
      <c r="G37" s="564"/>
      <c r="H37" s="504" t="s">
        <v>854</v>
      </c>
      <c r="I37" s="564" t="s">
        <v>888</v>
      </c>
      <c r="J37" s="485"/>
      <c r="K37" s="474"/>
      <c r="L37" s="522"/>
    </row>
    <row r="38" spans="1:12" hidden="1">
      <c r="A38" s="518">
        <v>263</v>
      </c>
      <c r="B38" s="519" t="s">
        <v>943</v>
      </c>
      <c r="C38" s="520" t="s">
        <v>944</v>
      </c>
      <c r="D38" s="518" t="s">
        <v>892</v>
      </c>
      <c r="E38" s="518">
        <v>50</v>
      </c>
      <c r="F38" s="521">
        <v>45601</v>
      </c>
      <c r="G38" s="507"/>
      <c r="H38" s="506" t="s">
        <v>854</v>
      </c>
      <c r="I38" s="507"/>
      <c r="J38" s="485"/>
      <c r="K38" s="474"/>
      <c r="L38" s="522"/>
    </row>
    <row r="39" spans="1:12" hidden="1">
      <c r="A39" s="565">
        <v>266</v>
      </c>
      <c r="B39" s="566" t="s">
        <v>912</v>
      </c>
      <c r="C39" s="567" t="s">
        <v>945</v>
      </c>
      <c r="D39" s="565" t="s">
        <v>853</v>
      </c>
      <c r="E39" s="565">
        <v>15</v>
      </c>
      <c r="F39" s="568">
        <v>45602</v>
      </c>
      <c r="G39" s="569"/>
      <c r="H39" s="506" t="s">
        <v>946</v>
      </c>
      <c r="I39" s="507"/>
      <c r="J39" s="474"/>
      <c r="K39" s="474"/>
      <c r="L39" s="522"/>
    </row>
    <row r="40" spans="1:12" hidden="1">
      <c r="A40" s="552"/>
      <c r="B40" s="553"/>
      <c r="C40" s="554" t="s">
        <v>915</v>
      </c>
      <c r="D40" s="552" t="s">
        <v>853</v>
      </c>
      <c r="E40" s="552">
        <v>1</v>
      </c>
      <c r="F40" s="555"/>
      <c r="G40" s="562"/>
      <c r="H40" s="506" t="s">
        <v>893</v>
      </c>
      <c r="I40" s="507"/>
      <c r="J40" s="474"/>
      <c r="K40" s="474"/>
      <c r="L40" s="522"/>
    </row>
    <row r="41" spans="1:12" ht="33.75" hidden="1">
      <c r="A41" s="518">
        <v>268</v>
      </c>
      <c r="B41" s="519" t="s">
        <v>947</v>
      </c>
      <c r="C41" s="520" t="s">
        <v>876</v>
      </c>
      <c r="D41" s="518" t="s">
        <v>877</v>
      </c>
      <c r="E41" s="518">
        <v>40</v>
      </c>
      <c r="F41" s="521">
        <v>45602</v>
      </c>
      <c r="G41" s="507"/>
      <c r="H41" s="506" t="s">
        <v>896</v>
      </c>
      <c r="I41" s="507"/>
      <c r="J41" s="485"/>
      <c r="K41" s="474"/>
      <c r="L41" s="522"/>
    </row>
    <row r="42" spans="1:12" hidden="1">
      <c r="A42" s="565">
        <v>270</v>
      </c>
      <c r="B42" s="566" t="s">
        <v>948</v>
      </c>
      <c r="C42" s="532" t="s">
        <v>916</v>
      </c>
      <c r="D42" s="533" t="s">
        <v>949</v>
      </c>
      <c r="E42" s="533">
        <v>1</v>
      </c>
      <c r="F42" s="568">
        <v>45603</v>
      </c>
      <c r="G42" s="569"/>
      <c r="H42" s="506" t="s">
        <v>893</v>
      </c>
      <c r="I42" s="507"/>
      <c r="J42" s="485"/>
      <c r="K42" s="474"/>
      <c r="L42" s="522"/>
    </row>
    <row r="43" spans="1:12" hidden="1">
      <c r="A43" s="500">
        <v>271</v>
      </c>
      <c r="B43" s="498" t="s">
        <v>950</v>
      </c>
      <c r="C43" s="499" t="s">
        <v>951</v>
      </c>
      <c r="D43" s="500" t="s">
        <v>952</v>
      </c>
      <c r="E43" s="500">
        <v>30</v>
      </c>
      <c r="F43" s="501">
        <v>45603</v>
      </c>
      <c r="G43" s="564"/>
      <c r="H43" s="504" t="s">
        <v>953</v>
      </c>
      <c r="I43" s="564"/>
      <c r="J43" s="485"/>
      <c r="K43" s="474"/>
      <c r="L43" s="522"/>
    </row>
    <row r="44" spans="1:12" ht="30">
      <c r="A44" s="518">
        <v>273</v>
      </c>
      <c r="B44" s="519" t="s">
        <v>954</v>
      </c>
      <c r="C44" s="520" t="s">
        <v>955</v>
      </c>
      <c r="D44" s="518" t="s">
        <v>860</v>
      </c>
      <c r="E44" s="518">
        <f>165-17</f>
        <v>148</v>
      </c>
      <c r="F44" s="521">
        <v>45603</v>
      </c>
      <c r="G44" s="507"/>
      <c r="H44" s="506" t="s">
        <v>932</v>
      </c>
      <c r="I44" s="507"/>
      <c r="J44" s="485">
        <v>45646</v>
      </c>
      <c r="K44" s="506" t="s">
        <v>856</v>
      </c>
      <c r="L44" s="507" t="s">
        <v>857</v>
      </c>
    </row>
    <row r="45" spans="1:12" ht="22.5" hidden="1">
      <c r="A45" s="565">
        <v>274</v>
      </c>
      <c r="B45" s="566" t="s">
        <v>956</v>
      </c>
      <c r="C45" s="567" t="s">
        <v>895</v>
      </c>
      <c r="D45" s="565" t="s">
        <v>868</v>
      </c>
      <c r="E45" s="565">
        <v>1</v>
      </c>
      <c r="F45" s="568">
        <v>45603</v>
      </c>
      <c r="G45" s="569"/>
      <c r="H45" s="506" t="s">
        <v>893</v>
      </c>
      <c r="I45" s="507"/>
      <c r="J45" s="485"/>
      <c r="K45" s="474"/>
      <c r="L45" s="522"/>
    </row>
    <row r="46" spans="1:12" hidden="1">
      <c r="A46" s="565">
        <v>277</v>
      </c>
      <c r="B46" s="566" t="s">
        <v>957</v>
      </c>
      <c r="C46" s="567" t="s">
        <v>958</v>
      </c>
      <c r="D46" s="565" t="s">
        <v>931</v>
      </c>
      <c r="E46" s="565">
        <v>1300</v>
      </c>
      <c r="F46" s="569"/>
      <c r="G46" s="569"/>
      <c r="H46" s="506" t="s">
        <v>903</v>
      </c>
      <c r="I46" s="507"/>
      <c r="J46" s="485"/>
      <c r="K46" s="474"/>
      <c r="L46" s="522"/>
    </row>
    <row r="47" spans="1:12" hidden="1">
      <c r="A47" s="562"/>
      <c r="B47" s="562"/>
      <c r="C47" s="554" t="s">
        <v>959</v>
      </c>
      <c r="D47" s="552" t="s">
        <v>931</v>
      </c>
      <c r="E47" s="552">
        <v>1300</v>
      </c>
      <c r="F47" s="562"/>
      <c r="G47" s="562"/>
      <c r="H47" s="506" t="s">
        <v>903</v>
      </c>
      <c r="I47" s="507"/>
      <c r="J47" s="474"/>
      <c r="K47" s="474"/>
      <c r="L47" s="522"/>
    </row>
    <row r="48" spans="1:12" hidden="1">
      <c r="A48" s="565">
        <v>278</v>
      </c>
      <c r="B48" s="566" t="s">
        <v>960</v>
      </c>
      <c r="C48" s="567" t="s">
        <v>961</v>
      </c>
      <c r="D48" s="565" t="s">
        <v>931</v>
      </c>
      <c r="E48" s="565">
        <v>320</v>
      </c>
      <c r="F48" s="569"/>
      <c r="G48" s="569"/>
      <c r="H48" s="506" t="s">
        <v>869</v>
      </c>
      <c r="I48" s="507"/>
      <c r="J48" s="474"/>
      <c r="K48" s="474"/>
      <c r="L48" s="522"/>
    </row>
    <row r="49" spans="1:12" hidden="1">
      <c r="A49" s="562"/>
      <c r="B49" s="562"/>
      <c r="C49" s="554" t="s">
        <v>962</v>
      </c>
      <c r="D49" s="552" t="s">
        <v>931</v>
      </c>
      <c r="E49" s="552">
        <v>320</v>
      </c>
      <c r="F49" s="562"/>
      <c r="G49" s="562"/>
      <c r="H49" s="506" t="s">
        <v>869</v>
      </c>
      <c r="I49" s="507"/>
      <c r="J49" s="474"/>
      <c r="K49" s="474"/>
      <c r="L49" s="522"/>
    </row>
    <row r="50" spans="1:12" hidden="1">
      <c r="A50" s="565">
        <v>281</v>
      </c>
      <c r="B50" s="566" t="s">
        <v>963</v>
      </c>
      <c r="C50" s="567" t="s">
        <v>895</v>
      </c>
      <c r="D50" s="565" t="s">
        <v>868</v>
      </c>
      <c r="E50" s="565">
        <v>1</v>
      </c>
      <c r="F50" s="569"/>
      <c r="G50" s="569"/>
      <c r="H50" s="506" t="s">
        <v>871</v>
      </c>
      <c r="I50" s="507"/>
      <c r="J50" s="485"/>
      <c r="K50" s="474"/>
      <c r="L50" s="522"/>
    </row>
    <row r="51" spans="1:12" ht="22.5" hidden="1">
      <c r="A51" s="565">
        <v>288</v>
      </c>
      <c r="B51" s="566" t="s">
        <v>964</v>
      </c>
      <c r="C51" s="567" t="s">
        <v>965</v>
      </c>
      <c r="D51" s="565" t="s">
        <v>874</v>
      </c>
      <c r="E51" s="565">
        <f>79-70</f>
        <v>9</v>
      </c>
      <c r="F51" s="569"/>
      <c r="G51" s="569"/>
      <c r="H51" s="506" t="s">
        <v>869</v>
      </c>
      <c r="I51" s="507"/>
      <c r="J51" s="485"/>
      <c r="K51" s="474"/>
      <c r="L51" s="570"/>
    </row>
    <row r="52" spans="1:12" hidden="1">
      <c r="A52" s="562"/>
      <c r="B52" s="562"/>
      <c r="C52" s="554" t="s">
        <v>966</v>
      </c>
      <c r="D52" s="552" t="s">
        <v>874</v>
      </c>
      <c r="E52" s="552">
        <f>79-70</f>
        <v>9</v>
      </c>
      <c r="F52" s="562"/>
      <c r="G52" s="562"/>
      <c r="H52" s="506" t="s">
        <v>869</v>
      </c>
      <c r="I52" s="507"/>
      <c r="J52" s="485"/>
      <c r="K52" s="474"/>
      <c r="L52" s="570"/>
    </row>
  </sheetData>
  <mergeCells count="6">
    <mergeCell ref="J31:L31"/>
    <mergeCell ref="B35:G35"/>
    <mergeCell ref="A1:F1"/>
    <mergeCell ref="I6:I7"/>
    <mergeCell ref="I9:I11"/>
    <mergeCell ref="I19:I2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N81"/>
  <sheetViews>
    <sheetView zoomScaleNormal="100" workbookViewId="0">
      <pane ySplit="2" topLeftCell="A68" activePane="bottomLeft" state="frozen"/>
      <selection pane="bottomLeft" activeCell="H79" sqref="H79"/>
    </sheetView>
  </sheetViews>
  <sheetFormatPr defaultRowHeight="15"/>
  <cols>
    <col min="9" max="9" width="9.5703125" customWidth="1"/>
    <col min="12" max="12" width="3.7109375" customWidth="1"/>
    <col min="13" max="13" width="80.5703125" style="2" customWidth="1"/>
    <col min="14" max="14" width="6.140625" customWidth="1"/>
  </cols>
  <sheetData>
    <row r="2" spans="2:13">
      <c r="B2" t="s">
        <v>591</v>
      </c>
      <c r="M2" s="2" t="s">
        <v>601</v>
      </c>
    </row>
    <row r="3" spans="2:13" hidden="1"/>
    <row r="4" spans="2:13" hidden="1">
      <c r="B4" t="s">
        <v>536</v>
      </c>
      <c r="M4" s="367" t="s">
        <v>600</v>
      </c>
    </row>
    <row r="5" spans="2:13" hidden="1">
      <c r="B5" t="s">
        <v>538</v>
      </c>
    </row>
    <row r="6" spans="2:13" hidden="1">
      <c r="B6" t="s">
        <v>537</v>
      </c>
    </row>
    <row r="7" spans="2:13" hidden="1"/>
    <row r="8" spans="2:13" hidden="1">
      <c r="B8" t="s">
        <v>539</v>
      </c>
      <c r="M8" s="368" t="s">
        <v>602</v>
      </c>
    </row>
    <row r="9" spans="2:13" hidden="1">
      <c r="B9" t="s">
        <v>540</v>
      </c>
    </row>
    <row r="10" spans="2:13" hidden="1">
      <c r="B10" t="s">
        <v>541</v>
      </c>
    </row>
    <row r="12" spans="2:13" hidden="1">
      <c r="B12" t="s">
        <v>696</v>
      </c>
      <c r="M12" s="393">
        <v>45658</v>
      </c>
    </row>
    <row r="13" spans="2:13" hidden="1">
      <c r="B13" t="s">
        <v>712</v>
      </c>
      <c r="M13" s="405" t="s">
        <v>743</v>
      </c>
    </row>
    <row r="14" spans="2:13" hidden="1"/>
    <row r="15" spans="2:13" s="4" customFormat="1" ht="45" hidden="1">
      <c r="B15" s="4" t="s">
        <v>753</v>
      </c>
      <c r="M15" s="410" t="s">
        <v>765</v>
      </c>
    </row>
    <row r="16" spans="2:13" hidden="1"/>
    <row r="17" spans="2:13" hidden="1"/>
    <row r="18" spans="2:13" hidden="1"/>
    <row r="19" spans="2:13" hidden="1">
      <c r="B19" t="s">
        <v>697</v>
      </c>
      <c r="M19" s="393">
        <v>45566</v>
      </c>
    </row>
    <row r="20" spans="2:13" hidden="1">
      <c r="B20" s="395" t="s">
        <v>737</v>
      </c>
      <c r="C20" s="395"/>
      <c r="D20" s="395"/>
      <c r="E20" s="395"/>
      <c r="F20" s="395"/>
      <c r="G20" s="395"/>
      <c r="H20" s="395"/>
    </row>
    <row r="21" spans="2:13" hidden="1">
      <c r="B21" s="395" t="s">
        <v>744</v>
      </c>
      <c r="C21" s="395"/>
      <c r="D21" s="395"/>
      <c r="E21" s="395"/>
      <c r="F21" s="395"/>
      <c r="G21" s="395"/>
      <c r="H21" s="395"/>
    </row>
    <row r="22" spans="2:13" hidden="1"/>
    <row r="23" spans="2:13" hidden="1">
      <c r="B23" s="395" t="s">
        <v>711</v>
      </c>
      <c r="C23" s="395"/>
      <c r="D23" s="395"/>
      <c r="E23" s="395"/>
      <c r="F23" s="395"/>
      <c r="G23" s="395"/>
      <c r="H23" s="395"/>
      <c r="M23" s="405" t="s">
        <v>747</v>
      </c>
    </row>
    <row r="24" spans="2:13" hidden="1">
      <c r="B24" t="s">
        <v>700</v>
      </c>
    </row>
    <row r="25" spans="2:13" hidden="1">
      <c r="B25" t="s">
        <v>542</v>
      </c>
    </row>
    <row r="26" spans="2:13" hidden="1">
      <c r="B26" s="313" t="s">
        <v>543</v>
      </c>
    </row>
    <row r="27" spans="2:13" hidden="1">
      <c r="B27" t="s">
        <v>544</v>
      </c>
    </row>
    <row r="28" spans="2:13" hidden="1">
      <c r="B28" t="s">
        <v>604</v>
      </c>
    </row>
    <row r="29" spans="2:13" hidden="1"/>
    <row r="30" spans="2:13" hidden="1">
      <c r="B30" t="s">
        <v>701</v>
      </c>
    </row>
    <row r="31" spans="2:13" hidden="1">
      <c r="B31" t="s">
        <v>545</v>
      </c>
    </row>
    <row r="32" spans="2:13" hidden="1">
      <c r="B32" s="313" t="s">
        <v>543</v>
      </c>
    </row>
    <row r="33" spans="2:13" hidden="1">
      <c r="B33" t="s">
        <v>546</v>
      </c>
    </row>
    <row r="34" spans="2:13" hidden="1">
      <c r="B34" t="s">
        <v>605</v>
      </c>
    </row>
    <row r="35" spans="2:13" hidden="1"/>
    <row r="36" spans="2:13" hidden="1">
      <c r="B36" s="776" t="s">
        <v>709</v>
      </c>
      <c r="C36" s="776" t="s">
        <v>705</v>
      </c>
      <c r="D36" s="776" t="s">
        <v>707</v>
      </c>
      <c r="E36" s="776" t="s">
        <v>710</v>
      </c>
      <c r="F36" s="776"/>
      <c r="G36" s="776"/>
      <c r="H36" s="776"/>
      <c r="I36" s="776"/>
    </row>
    <row r="37" spans="2:13" hidden="1">
      <c r="B37" s="776"/>
      <c r="C37" s="776"/>
      <c r="D37" s="776"/>
      <c r="E37" s="343" t="s">
        <v>702</v>
      </c>
      <c r="F37" s="343" t="s">
        <v>703</v>
      </c>
      <c r="G37" s="343" t="s">
        <v>704</v>
      </c>
      <c r="H37" s="343" t="s">
        <v>706</v>
      </c>
      <c r="I37" s="394" t="s">
        <v>708</v>
      </c>
    </row>
    <row r="38" spans="2:13" hidden="1">
      <c r="B38" s="345" t="s">
        <v>698</v>
      </c>
      <c r="C38" s="371">
        <v>131</v>
      </c>
      <c r="D38" s="371">
        <v>900</v>
      </c>
      <c r="E38" s="371">
        <v>230</v>
      </c>
      <c r="F38" s="371">
        <v>200</v>
      </c>
      <c r="G38" s="371"/>
      <c r="H38" s="371"/>
      <c r="I38" s="371">
        <f>(C38+D38)-SUM(E38:H38)</f>
        <v>601</v>
      </c>
    </row>
    <row r="39" spans="2:13" hidden="1">
      <c r="B39" s="345" t="s">
        <v>699</v>
      </c>
      <c r="C39" s="371">
        <v>49</v>
      </c>
      <c r="D39" s="371">
        <v>900</v>
      </c>
      <c r="E39" s="371">
        <v>60</v>
      </c>
      <c r="F39" s="371"/>
      <c r="G39" s="371"/>
      <c r="H39" s="371"/>
      <c r="I39" s="371">
        <f>(C39+D39)-SUM(E39:H39)</f>
        <v>889</v>
      </c>
    </row>
    <row r="40" spans="2:13" hidden="1"/>
    <row r="41" spans="2:13" hidden="1">
      <c r="B41" s="313" t="s">
        <v>715</v>
      </c>
      <c r="C41" s="313"/>
      <c r="D41" s="313"/>
      <c r="E41" s="313"/>
    </row>
    <row r="42" spans="2:13" hidden="1"/>
    <row r="43" spans="2:13" hidden="1">
      <c r="B43" t="s">
        <v>720</v>
      </c>
    </row>
    <row r="44" spans="2:13" hidden="1">
      <c r="B44" t="s">
        <v>721</v>
      </c>
      <c r="M44" s="367" t="s">
        <v>732</v>
      </c>
    </row>
    <row r="45" spans="2:13" hidden="1">
      <c r="B45" t="s">
        <v>723</v>
      </c>
      <c r="M45" s="2" t="s">
        <v>728</v>
      </c>
    </row>
    <row r="46" spans="2:13" hidden="1">
      <c r="B46" t="s">
        <v>722</v>
      </c>
    </row>
    <row r="47" spans="2:13" hidden="1"/>
    <row r="48" spans="2:13" hidden="1">
      <c r="B48" t="s">
        <v>726</v>
      </c>
    </row>
    <row r="49" spans="2:13" hidden="1">
      <c r="B49" t="s">
        <v>724</v>
      </c>
      <c r="M49" s="80" t="s">
        <v>729</v>
      </c>
    </row>
    <row r="50" spans="2:13" hidden="1">
      <c r="B50" t="s">
        <v>725</v>
      </c>
      <c r="M50" s="80" t="s">
        <v>730</v>
      </c>
    </row>
    <row r="51" spans="2:13" ht="30.6" hidden="1" customHeight="1">
      <c r="B51" t="s">
        <v>727</v>
      </c>
      <c r="M51" s="401" t="s">
        <v>731</v>
      </c>
    </row>
    <row r="52" spans="2:13" ht="18.75" hidden="1">
      <c r="B52" s="1"/>
      <c r="D52" s="2"/>
    </row>
    <row r="53" spans="2:13" ht="15.75" hidden="1">
      <c r="B53" s="354" t="s">
        <v>754</v>
      </c>
      <c r="C53" s="229"/>
      <c r="D53" s="229"/>
      <c r="E53" s="229"/>
      <c r="F53" s="229"/>
      <c r="G53" s="229"/>
      <c r="M53" s="2" t="s">
        <v>600</v>
      </c>
    </row>
    <row r="54" spans="2:13" hidden="1">
      <c r="B54" s="404" t="s">
        <v>738</v>
      </c>
      <c r="M54" s="2" t="s">
        <v>739</v>
      </c>
    </row>
    <row r="55" spans="2:13" hidden="1">
      <c r="B55" s="404" t="s">
        <v>740</v>
      </c>
      <c r="M55" s="2" t="s">
        <v>741</v>
      </c>
    </row>
    <row r="56" spans="2:13" hidden="1">
      <c r="B56" s="395" t="s">
        <v>746</v>
      </c>
      <c r="C56" s="395"/>
      <c r="D56" s="395"/>
      <c r="E56" s="395"/>
      <c r="F56" s="395"/>
      <c r="G56" s="403"/>
      <c r="H56" s="403"/>
      <c r="I56" s="403"/>
      <c r="J56" s="403"/>
      <c r="K56" s="403"/>
      <c r="L56" s="403"/>
      <c r="M56" s="405" t="s">
        <v>742</v>
      </c>
    </row>
    <row r="57" spans="2:13" hidden="1">
      <c r="B57" s="413" t="s">
        <v>755</v>
      </c>
      <c r="C57" s="413"/>
      <c r="D57" s="413"/>
      <c r="E57" s="403"/>
      <c r="F57" s="403"/>
      <c r="M57" s="414" t="s">
        <v>768</v>
      </c>
    </row>
    <row r="58" spans="2:13" s="4" customFormat="1">
      <c r="B58" s="411" t="s">
        <v>782</v>
      </c>
      <c r="C58" s="411"/>
      <c r="D58" s="411"/>
      <c r="E58" s="411"/>
      <c r="F58" s="411"/>
      <c r="I58"/>
      <c r="M58" s="412" t="s">
        <v>792</v>
      </c>
    </row>
    <row r="59" spans="2:13">
      <c r="B59" t="s">
        <v>756</v>
      </c>
    </row>
    <row r="60" spans="2:13">
      <c r="B60" t="s">
        <v>749</v>
      </c>
      <c r="D60">
        <v>20</v>
      </c>
      <c r="E60" t="s">
        <v>748</v>
      </c>
    </row>
    <row r="61" spans="2:13">
      <c r="B61" t="s">
        <v>750</v>
      </c>
      <c r="D61">
        <v>10</v>
      </c>
      <c r="E61" t="s">
        <v>748</v>
      </c>
    </row>
    <row r="62" spans="2:13">
      <c r="B62" t="s">
        <v>751</v>
      </c>
      <c r="D62">
        <v>20</v>
      </c>
    </row>
    <row r="63" spans="2:13">
      <c r="B63" t="s">
        <v>752</v>
      </c>
      <c r="D63">
        <v>20</v>
      </c>
    </row>
    <row r="66" spans="2:14" s="4" customFormat="1" ht="30">
      <c r="B66" s="4" t="s">
        <v>783</v>
      </c>
      <c r="M66" s="409" t="s">
        <v>774</v>
      </c>
    </row>
    <row r="67" spans="2:14">
      <c r="B67" t="s">
        <v>760</v>
      </c>
      <c r="M67" s="367" t="s">
        <v>600</v>
      </c>
    </row>
    <row r="68" spans="2:14">
      <c r="B68" t="s">
        <v>761</v>
      </c>
      <c r="L68" s="400"/>
      <c r="M68" s="367" t="s">
        <v>766</v>
      </c>
      <c r="N68" s="400"/>
    </row>
    <row r="69" spans="2:14">
      <c r="B69" t="s">
        <v>758</v>
      </c>
      <c r="M69" s="2" t="s">
        <v>764</v>
      </c>
    </row>
    <row r="70" spans="2:14">
      <c r="B70" t="s">
        <v>757</v>
      </c>
      <c r="M70" s="2" t="s">
        <v>763</v>
      </c>
    </row>
    <row r="71" spans="2:14">
      <c r="B71" t="s">
        <v>759</v>
      </c>
      <c r="M71" s="2" t="s">
        <v>762</v>
      </c>
    </row>
    <row r="72" spans="2:14">
      <c r="B72" s="395" t="s">
        <v>787</v>
      </c>
      <c r="C72" s="395"/>
      <c r="D72" s="395"/>
      <c r="E72" s="395"/>
      <c r="F72" s="395"/>
      <c r="G72" s="313"/>
      <c r="H72" s="313"/>
      <c r="I72" s="313"/>
      <c r="M72" s="405" t="s">
        <v>788</v>
      </c>
    </row>
    <row r="73" spans="2:14">
      <c r="B73" s="395" t="s">
        <v>786</v>
      </c>
      <c r="C73" s="395"/>
      <c r="D73" s="395"/>
      <c r="E73" s="403"/>
      <c r="F73" s="403"/>
      <c r="M73" s="405" t="s">
        <v>789</v>
      </c>
    </row>
    <row r="74" spans="2:14" ht="60">
      <c r="B74" s="88" t="s">
        <v>785</v>
      </c>
      <c r="C74" s="403"/>
      <c r="D74" s="403"/>
      <c r="E74" s="403"/>
      <c r="F74" s="403"/>
      <c r="M74" s="401" t="s">
        <v>790</v>
      </c>
    </row>
    <row r="75" spans="2:14" s="4" customFormat="1" ht="30">
      <c r="B75" s="88" t="s">
        <v>793</v>
      </c>
      <c r="C75" s="88"/>
      <c r="D75" s="88"/>
      <c r="E75" s="88"/>
      <c r="F75" s="88"/>
      <c r="M75" s="421" t="s">
        <v>784</v>
      </c>
    </row>
    <row r="76" spans="2:14">
      <c r="B76" s="403" t="s">
        <v>796</v>
      </c>
      <c r="M76" s="2" t="s">
        <v>791</v>
      </c>
    </row>
    <row r="77" spans="2:14">
      <c r="B77" s="403" t="s">
        <v>794</v>
      </c>
      <c r="M77" s="2" t="s">
        <v>795</v>
      </c>
    </row>
    <row r="78" spans="2:14">
      <c r="B78" s="403" t="s">
        <v>798</v>
      </c>
      <c r="M78" s="2" t="s">
        <v>799</v>
      </c>
    </row>
    <row r="79" spans="2:14">
      <c r="M79" s="423"/>
    </row>
    <row r="81" spans="2:2">
      <c r="B81" s="403" t="s">
        <v>804</v>
      </c>
    </row>
  </sheetData>
  <mergeCells count="4">
    <mergeCell ref="E36:I36"/>
    <mergeCell ref="D36:D37"/>
    <mergeCell ref="C36:C37"/>
    <mergeCell ref="B36:B37"/>
  </mergeCells>
  <phoneticPr fontId="5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U2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3" sqref="L13"/>
    </sheetView>
  </sheetViews>
  <sheetFormatPr defaultRowHeight="15"/>
  <cols>
    <col min="1" max="1" width="2.5703125" customWidth="1"/>
    <col min="2" max="2" width="23.140625" customWidth="1"/>
    <col min="3" max="3" width="36.5703125" customWidth="1"/>
  </cols>
  <sheetData>
    <row r="2" spans="2:21" ht="18.75">
      <c r="B2" s="782" t="s">
        <v>593</v>
      </c>
      <c r="C2" s="782"/>
    </row>
    <row r="3" spans="2:21" s="4" customFormat="1" ht="15" customHeight="1">
      <c r="B3" s="779" t="s">
        <v>547</v>
      </c>
      <c r="C3" s="780"/>
      <c r="D3" s="776">
        <v>2024</v>
      </c>
      <c r="E3" s="776"/>
      <c r="F3" s="776"/>
      <c r="G3" s="776"/>
      <c r="H3" s="776"/>
      <c r="I3" s="776"/>
      <c r="J3" s="776"/>
      <c r="K3" s="776"/>
      <c r="L3" s="776"/>
      <c r="M3" s="776">
        <v>2025</v>
      </c>
      <c r="N3" s="776"/>
      <c r="O3" s="776"/>
      <c r="P3" s="776"/>
      <c r="Q3" s="776"/>
      <c r="R3" s="776"/>
      <c r="S3" s="776"/>
      <c r="T3" s="776"/>
      <c r="U3" s="776"/>
    </row>
    <row r="4" spans="2:21" s="3" customFormat="1" ht="15" customHeight="1">
      <c r="B4" s="779" t="s">
        <v>548</v>
      </c>
      <c r="C4" s="780"/>
      <c r="D4" s="369" t="s">
        <v>549</v>
      </c>
      <c r="E4" s="369" t="s">
        <v>550</v>
      </c>
      <c r="F4" s="369" t="s">
        <v>551</v>
      </c>
      <c r="G4" s="369" t="s">
        <v>552</v>
      </c>
      <c r="H4" s="369" t="s">
        <v>553</v>
      </c>
      <c r="I4" s="369" t="s">
        <v>554</v>
      </c>
      <c r="J4" s="369" t="s">
        <v>555</v>
      </c>
      <c r="K4" s="369" t="s">
        <v>556</v>
      </c>
      <c r="L4" s="369" t="s">
        <v>557</v>
      </c>
      <c r="M4" s="370" t="s">
        <v>558</v>
      </c>
      <c r="N4" s="370" t="s">
        <v>559</v>
      </c>
      <c r="O4" s="370" t="s">
        <v>560</v>
      </c>
      <c r="P4" s="370" t="s">
        <v>561</v>
      </c>
      <c r="Q4" s="370" t="s">
        <v>562</v>
      </c>
      <c r="R4" s="370" t="s">
        <v>563</v>
      </c>
      <c r="S4" s="370" t="s">
        <v>564</v>
      </c>
      <c r="T4" s="370" t="s">
        <v>565</v>
      </c>
      <c r="U4" s="370" t="s">
        <v>566</v>
      </c>
    </row>
    <row r="5" spans="2:21" s="3" customFormat="1" ht="15" customHeight="1">
      <c r="B5" s="779" t="s">
        <v>567</v>
      </c>
      <c r="C5" s="780"/>
      <c r="D5" s="344">
        <v>45574</v>
      </c>
      <c r="E5" s="344">
        <v>45593</v>
      </c>
      <c r="F5" s="344">
        <v>45593</v>
      </c>
      <c r="G5" s="344">
        <v>45607</v>
      </c>
      <c r="H5" s="344">
        <v>45607</v>
      </c>
      <c r="I5" s="344">
        <v>45621</v>
      </c>
      <c r="J5" s="344">
        <v>45621</v>
      </c>
      <c r="K5" s="344">
        <v>45642</v>
      </c>
      <c r="L5" s="344">
        <v>45642</v>
      </c>
      <c r="M5" s="344">
        <v>45297</v>
      </c>
      <c r="N5" s="344">
        <v>45311</v>
      </c>
      <c r="O5" s="344">
        <v>45311</v>
      </c>
      <c r="P5" s="344">
        <v>45325</v>
      </c>
      <c r="Q5" s="344">
        <v>45339</v>
      </c>
      <c r="R5" s="344">
        <v>45339</v>
      </c>
      <c r="S5" s="344">
        <v>45354</v>
      </c>
      <c r="T5" s="344">
        <v>45375</v>
      </c>
      <c r="U5" s="344">
        <v>45382</v>
      </c>
    </row>
    <row r="6" spans="2:21">
      <c r="B6" s="345" t="s">
        <v>568</v>
      </c>
      <c r="C6" s="346" t="s">
        <v>569</v>
      </c>
      <c r="D6" s="347"/>
      <c r="E6" s="347">
        <v>350</v>
      </c>
      <c r="F6" s="347"/>
      <c r="G6" s="347"/>
      <c r="H6" s="347">
        <v>300</v>
      </c>
      <c r="I6" s="347">
        <v>300</v>
      </c>
      <c r="J6" s="347"/>
      <c r="K6" s="347">
        <v>300</v>
      </c>
      <c r="L6" s="347"/>
      <c r="M6" s="347">
        <v>100</v>
      </c>
      <c r="N6" s="347"/>
      <c r="O6" s="347">
        <v>300</v>
      </c>
      <c r="P6" s="347"/>
      <c r="Q6" s="347"/>
      <c r="R6" s="347">
        <v>250</v>
      </c>
      <c r="S6" s="347"/>
      <c r="T6" s="347"/>
      <c r="U6" s="347"/>
    </row>
    <row r="7" spans="2:21">
      <c r="B7" s="345" t="s">
        <v>570</v>
      </c>
      <c r="C7" s="346" t="s">
        <v>571</v>
      </c>
      <c r="D7" s="347"/>
      <c r="E7" s="347">
        <v>150</v>
      </c>
      <c r="F7" s="347"/>
      <c r="G7" s="347"/>
      <c r="H7" s="347">
        <v>100</v>
      </c>
      <c r="I7" s="347">
        <v>100</v>
      </c>
      <c r="J7" s="347"/>
      <c r="K7" s="347">
        <v>150</v>
      </c>
      <c r="L7" s="347"/>
      <c r="M7" s="347"/>
      <c r="N7" s="347"/>
      <c r="O7" s="347">
        <v>100</v>
      </c>
      <c r="P7" s="347"/>
      <c r="Q7" s="347"/>
      <c r="R7" s="347">
        <v>300</v>
      </c>
      <c r="S7" s="347"/>
      <c r="T7" s="347"/>
      <c r="U7" s="347"/>
    </row>
    <row r="8" spans="2:21">
      <c r="B8" s="345" t="s">
        <v>572</v>
      </c>
      <c r="C8" s="346" t="s">
        <v>573</v>
      </c>
      <c r="D8" s="347"/>
      <c r="E8" s="347">
        <v>100</v>
      </c>
      <c r="F8" s="347"/>
      <c r="G8" s="347"/>
      <c r="H8" s="347">
        <v>100</v>
      </c>
      <c r="I8" s="347">
        <v>100</v>
      </c>
      <c r="J8" s="347"/>
      <c r="K8" s="347">
        <v>150</v>
      </c>
      <c r="L8" s="347"/>
      <c r="M8" s="347">
        <v>150</v>
      </c>
      <c r="N8" s="347"/>
      <c r="O8" s="347">
        <v>100</v>
      </c>
      <c r="P8" s="347"/>
      <c r="Q8" s="347"/>
      <c r="R8" s="347"/>
      <c r="S8" s="347"/>
      <c r="T8" s="347"/>
      <c r="U8" s="347"/>
    </row>
    <row r="9" spans="2:21">
      <c r="B9" s="345" t="s">
        <v>574</v>
      </c>
      <c r="C9" s="346" t="s">
        <v>575</v>
      </c>
      <c r="D9" s="347"/>
      <c r="E9" s="347"/>
      <c r="F9" s="347"/>
      <c r="G9" s="347"/>
      <c r="H9" s="347"/>
      <c r="I9" s="347">
        <v>100</v>
      </c>
      <c r="J9" s="347"/>
      <c r="K9" s="347">
        <v>100</v>
      </c>
      <c r="L9" s="347"/>
      <c r="M9" s="347">
        <v>150</v>
      </c>
      <c r="N9" s="347"/>
      <c r="O9" s="347"/>
      <c r="P9" s="347"/>
      <c r="Q9" s="347"/>
      <c r="R9" s="347"/>
      <c r="S9" s="347"/>
      <c r="T9" s="347"/>
      <c r="U9" s="347"/>
    </row>
    <row r="10" spans="2:21">
      <c r="B10" s="345" t="s">
        <v>576</v>
      </c>
      <c r="C10" s="346" t="s">
        <v>577</v>
      </c>
      <c r="D10" s="347"/>
      <c r="E10" s="347">
        <v>300</v>
      </c>
      <c r="F10" s="347"/>
      <c r="G10" s="347"/>
      <c r="H10" s="347">
        <v>410</v>
      </c>
      <c r="I10" s="347">
        <v>200</v>
      </c>
      <c r="J10" s="347"/>
      <c r="K10" s="347">
        <v>200</v>
      </c>
      <c r="L10" s="347"/>
      <c r="M10" s="347">
        <v>410</v>
      </c>
      <c r="N10" s="347"/>
      <c r="O10" s="347">
        <v>300</v>
      </c>
      <c r="P10" s="347"/>
      <c r="Q10" s="347"/>
      <c r="R10" s="347">
        <v>360</v>
      </c>
      <c r="S10" s="347"/>
      <c r="T10" s="347"/>
      <c r="U10" s="347"/>
    </row>
    <row r="11" spans="2:21" ht="15.75" thickBot="1">
      <c r="B11" s="348" t="s">
        <v>578</v>
      </c>
      <c r="C11" s="349" t="s">
        <v>579</v>
      </c>
      <c r="D11" s="350"/>
      <c r="E11" s="350"/>
      <c r="F11" s="350"/>
      <c r="G11" s="350"/>
      <c r="H11" s="350"/>
      <c r="I11" s="350">
        <v>100</v>
      </c>
      <c r="J11" s="350"/>
      <c r="K11" s="350"/>
      <c r="L11" s="350"/>
      <c r="M11" s="350">
        <v>100</v>
      </c>
      <c r="N11" s="350"/>
      <c r="O11" s="350">
        <v>100</v>
      </c>
      <c r="P11" s="350"/>
      <c r="Q11" s="350"/>
      <c r="R11" s="350"/>
      <c r="S11" s="350"/>
      <c r="T11" s="350"/>
      <c r="U11" s="350"/>
    </row>
    <row r="12" spans="2:21">
      <c r="B12" s="222" t="s">
        <v>580</v>
      </c>
      <c r="C12" s="222" t="s">
        <v>581</v>
      </c>
      <c r="D12" s="186">
        <v>200</v>
      </c>
      <c r="E12" s="186"/>
      <c r="F12" s="186">
        <v>100</v>
      </c>
      <c r="G12" s="186">
        <v>250</v>
      </c>
      <c r="H12" s="186"/>
      <c r="I12" s="186"/>
      <c r="J12" s="186">
        <v>250</v>
      </c>
      <c r="K12" s="186"/>
      <c r="L12" s="186">
        <v>250</v>
      </c>
      <c r="M12" s="186"/>
      <c r="N12" s="186">
        <v>200</v>
      </c>
      <c r="O12" s="186"/>
      <c r="P12" s="186">
        <v>200</v>
      </c>
      <c r="Q12" s="186">
        <v>250</v>
      </c>
      <c r="R12" s="186"/>
      <c r="S12" s="186">
        <v>300</v>
      </c>
      <c r="T12" s="186">
        <v>200</v>
      </c>
      <c r="U12" s="186">
        <v>200</v>
      </c>
    </row>
    <row r="13" spans="2:21">
      <c r="B13" s="345" t="s">
        <v>582</v>
      </c>
      <c r="C13" s="345" t="s">
        <v>583</v>
      </c>
      <c r="D13" s="347">
        <v>500</v>
      </c>
      <c r="E13" s="347"/>
      <c r="F13" s="347">
        <v>600</v>
      </c>
      <c r="G13" s="347">
        <v>460</v>
      </c>
      <c r="H13" s="347"/>
      <c r="I13" s="347"/>
      <c r="J13" s="347">
        <v>450</v>
      </c>
      <c r="K13" s="347"/>
      <c r="L13" s="347">
        <v>450</v>
      </c>
      <c r="M13" s="347"/>
      <c r="N13" s="347">
        <v>400</v>
      </c>
      <c r="O13" s="347"/>
      <c r="P13" s="347">
        <v>400</v>
      </c>
      <c r="Q13" s="347">
        <v>400</v>
      </c>
      <c r="R13" s="347"/>
      <c r="S13" s="347">
        <v>310</v>
      </c>
      <c r="T13" s="347">
        <v>500</v>
      </c>
      <c r="U13" s="347">
        <v>400</v>
      </c>
    </row>
    <row r="14" spans="2:21">
      <c r="B14" s="345" t="s">
        <v>584</v>
      </c>
      <c r="C14" s="345" t="s">
        <v>500</v>
      </c>
      <c r="D14" s="347">
        <v>100</v>
      </c>
      <c r="E14" s="347"/>
      <c r="F14" s="347">
        <v>200</v>
      </c>
      <c r="G14" s="347">
        <v>200</v>
      </c>
      <c r="H14" s="347"/>
      <c r="I14" s="347"/>
      <c r="J14" s="347">
        <v>200</v>
      </c>
      <c r="K14" s="347"/>
      <c r="L14" s="347">
        <v>200</v>
      </c>
      <c r="M14" s="347"/>
      <c r="N14" s="347">
        <v>210</v>
      </c>
      <c r="O14" s="347"/>
      <c r="P14" s="347">
        <v>200</v>
      </c>
      <c r="Q14" s="347">
        <v>250</v>
      </c>
      <c r="R14" s="347"/>
      <c r="S14" s="347">
        <v>200</v>
      </c>
      <c r="T14" s="347">
        <v>200</v>
      </c>
      <c r="U14" s="347">
        <v>220</v>
      </c>
    </row>
    <row r="15" spans="2:21" ht="15.75" thickBot="1">
      <c r="B15" s="348" t="s">
        <v>585</v>
      </c>
      <c r="C15" s="348" t="s">
        <v>586</v>
      </c>
      <c r="D15" s="350">
        <v>110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>
        <v>100</v>
      </c>
      <c r="O15" s="350"/>
      <c r="P15" s="350">
        <v>100</v>
      </c>
      <c r="Q15" s="350"/>
      <c r="R15" s="350"/>
      <c r="S15" s="350">
        <v>100</v>
      </c>
      <c r="T15" s="350"/>
      <c r="U15" s="350">
        <v>90</v>
      </c>
    </row>
    <row r="16" spans="2:21">
      <c r="B16" s="222" t="s">
        <v>587</v>
      </c>
      <c r="C16" s="351" t="s">
        <v>588</v>
      </c>
      <c r="D16" s="186"/>
      <c r="E16" s="186">
        <v>10</v>
      </c>
      <c r="F16" s="221">
        <v>10</v>
      </c>
      <c r="G16" s="186"/>
      <c r="H16" s="186"/>
      <c r="I16" s="186">
        <v>10</v>
      </c>
      <c r="J16" s="221">
        <v>10</v>
      </c>
      <c r="K16" s="221">
        <v>10</v>
      </c>
      <c r="L16" s="221">
        <v>10</v>
      </c>
      <c r="M16" s="186"/>
      <c r="N16" s="186"/>
      <c r="O16" s="186">
        <v>10</v>
      </c>
      <c r="P16" s="221">
        <v>10</v>
      </c>
      <c r="Q16" s="221">
        <v>10</v>
      </c>
      <c r="R16" s="186"/>
      <c r="S16" s="186"/>
      <c r="T16" s="221">
        <v>10</v>
      </c>
      <c r="U16" s="186"/>
    </row>
    <row r="17" spans="2:21">
      <c r="B17" s="781" t="s">
        <v>4</v>
      </c>
      <c r="C17" s="781"/>
      <c r="D17" s="347">
        <f>SUM(D6:D16)</f>
        <v>910</v>
      </c>
      <c r="E17" s="347">
        <f t="shared" ref="E17:U17" si="0">SUM(E6:E16)</f>
        <v>910</v>
      </c>
      <c r="F17" s="347">
        <f t="shared" si="0"/>
        <v>910</v>
      </c>
      <c r="G17" s="347">
        <f t="shared" si="0"/>
        <v>910</v>
      </c>
      <c r="H17" s="347">
        <f t="shared" si="0"/>
        <v>910</v>
      </c>
      <c r="I17" s="347">
        <f t="shared" si="0"/>
        <v>910</v>
      </c>
      <c r="J17" s="347">
        <f t="shared" si="0"/>
        <v>910</v>
      </c>
      <c r="K17" s="347">
        <f t="shared" si="0"/>
        <v>910</v>
      </c>
      <c r="L17" s="347">
        <f t="shared" si="0"/>
        <v>910</v>
      </c>
      <c r="M17" s="347">
        <f t="shared" si="0"/>
        <v>910</v>
      </c>
      <c r="N17" s="347">
        <f t="shared" si="0"/>
        <v>910</v>
      </c>
      <c r="O17" s="347">
        <f t="shared" si="0"/>
        <v>910</v>
      </c>
      <c r="P17" s="347">
        <f t="shared" si="0"/>
        <v>910</v>
      </c>
      <c r="Q17" s="347">
        <f t="shared" si="0"/>
        <v>910</v>
      </c>
      <c r="R17" s="347">
        <f t="shared" si="0"/>
        <v>910</v>
      </c>
      <c r="S17" s="347">
        <f t="shared" si="0"/>
        <v>910</v>
      </c>
      <c r="T17" s="347">
        <f t="shared" si="0"/>
        <v>910</v>
      </c>
      <c r="U17" s="347">
        <f t="shared" si="0"/>
        <v>910</v>
      </c>
    </row>
    <row r="19" spans="2:21">
      <c r="C19" s="365" t="s">
        <v>598</v>
      </c>
      <c r="D19" s="777" t="s">
        <v>596</v>
      </c>
      <c r="E19" s="777"/>
      <c r="F19" s="777" t="s">
        <v>713</v>
      </c>
      <c r="G19" s="777"/>
    </row>
    <row r="20" spans="2:21">
      <c r="C20" s="68" t="s">
        <v>594</v>
      </c>
      <c r="D20" s="778">
        <v>3610</v>
      </c>
      <c r="E20" s="778"/>
      <c r="F20" s="778">
        <v>2720</v>
      </c>
      <c r="G20" s="778"/>
    </row>
    <row r="21" spans="2:21">
      <c r="C21" s="68" t="s">
        <v>595</v>
      </c>
      <c r="D21" s="778">
        <v>4520</v>
      </c>
      <c r="E21" s="778"/>
      <c r="F21" s="778">
        <v>5430</v>
      </c>
      <c r="G21" s="778"/>
    </row>
    <row r="22" spans="2:21">
      <c r="C22" s="68" t="s">
        <v>597</v>
      </c>
      <c r="D22" s="778">
        <v>60</v>
      </c>
      <c r="E22" s="778"/>
      <c r="F22" s="778">
        <v>40</v>
      </c>
      <c r="G22" s="778"/>
    </row>
    <row r="25" spans="2:21">
      <c r="C25" t="s">
        <v>603</v>
      </c>
    </row>
  </sheetData>
  <mergeCells count="15">
    <mergeCell ref="M3:U3"/>
    <mergeCell ref="B4:C4"/>
    <mergeCell ref="B5:C5"/>
    <mergeCell ref="B17:C17"/>
    <mergeCell ref="B2:C2"/>
    <mergeCell ref="B3:C3"/>
    <mergeCell ref="D3:L3"/>
    <mergeCell ref="D19:E19"/>
    <mergeCell ref="D20:E20"/>
    <mergeCell ref="D21:E21"/>
    <mergeCell ref="D22:E22"/>
    <mergeCell ref="F19:G19"/>
    <mergeCell ref="F20:G20"/>
    <mergeCell ref="F21:G21"/>
    <mergeCell ref="F22:G22"/>
  </mergeCells>
  <conditionalFormatting sqref="B6:B11">
    <cfRule type="duplicateValues" dxfId="120" priority="9" stopIfTrue="1"/>
    <cfRule type="expression" dxfId="119" priority="11" stopIfTrue="1">
      <formula>AND(COUNTIF(#REF!,B6)&gt;1,NOT(ISBLANK(B6)))</formula>
    </cfRule>
  </conditionalFormatting>
  <conditionalFormatting sqref="B12:B15">
    <cfRule type="duplicateValues" dxfId="118" priority="5" stopIfTrue="1"/>
    <cfRule type="expression" dxfId="117" priority="7" stopIfTrue="1">
      <formula>AND(COUNTIF(#REF!,B12)&gt;1,NOT(ISBLANK(B12)))</formula>
    </cfRule>
  </conditionalFormatting>
  <conditionalFormatting sqref="B16">
    <cfRule type="duplicateValues" dxfId="116" priority="1" stopIfTrue="1"/>
    <cfRule type="duplicateValues" dxfId="115" priority="3" stopIfTrue="1"/>
    <cfRule type="expression" dxfId="114" priority="4" stopIfTrue="1">
      <formula>AND(COUNTIF(#REF!,B16)&gt;1,NOT(ISBLANK(B16)))</formula>
    </cfRule>
  </conditionalFormatting>
  <conditionalFormatting sqref="B17 C12:C15">
    <cfRule type="duplicateValues" dxfId="113" priority="6" stopIfTrue="1"/>
  </conditionalFormatting>
  <conditionalFormatting sqref="C6:C11">
    <cfRule type="duplicateValues" dxfId="112" priority="10" stopIfTrue="1"/>
  </conditionalFormatting>
  <conditionalFormatting sqref="C16">
    <cfRule type="duplicateValues" dxfId="111" priority="2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R28"/>
  <sheetViews>
    <sheetView tabSelected="1" zoomScale="85" zoomScaleNormal="85" workbookViewId="0">
      <selection activeCell="P13" sqref="P13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8" width="11.42578125" customWidth="1"/>
    <col min="9" max="10" width="11.42578125" hidden="1" customWidth="1"/>
    <col min="11" max="13" width="11.42578125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5" ht="19.5" thickBot="1">
      <c r="C2" s="1" t="s">
        <v>973</v>
      </c>
    </row>
    <row r="3" spans="2:15" ht="15.75">
      <c r="B3" s="439" t="s">
        <v>6</v>
      </c>
      <c r="C3" s="456" t="s">
        <v>7</v>
      </c>
      <c r="D3" s="457" t="s">
        <v>974</v>
      </c>
      <c r="E3" s="444" t="s">
        <v>975</v>
      </c>
      <c r="F3" s="454" t="s">
        <v>976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1040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608">
        <f>(3600*1.5)+40</f>
        <v>5440</v>
      </c>
      <c r="G4" s="469">
        <v>1555</v>
      </c>
      <c r="H4" s="419">
        <v>945</v>
      </c>
      <c r="I4" s="419"/>
      <c r="J4" s="419"/>
      <c r="K4" s="466">
        <f t="shared" ref="K4:K21" si="0">G4+H4+I4+J4</f>
        <v>2500</v>
      </c>
      <c r="L4" s="467">
        <f t="shared" ref="L4:L21" si="1">IFERROR(K4/E4,0)</f>
        <v>0.68681318681318682</v>
      </c>
      <c r="M4" s="459">
        <v>3735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3024</v>
      </c>
      <c r="E5" s="419">
        <v>1848</v>
      </c>
      <c r="F5" s="419">
        <f t="shared" ref="F5:F21" si="2">N5*E5</f>
        <v>2772</v>
      </c>
      <c r="G5" s="632">
        <v>1021</v>
      </c>
      <c r="H5" s="419">
        <v>827</v>
      </c>
      <c r="I5" s="419"/>
      <c r="J5" s="419"/>
      <c r="K5" s="466">
        <f t="shared" si="0"/>
        <v>1848</v>
      </c>
      <c r="L5" s="467">
        <f t="shared" si="1"/>
        <v>1</v>
      </c>
      <c r="M5" s="459">
        <v>2772</v>
      </c>
      <c r="N5">
        <v>1.5</v>
      </c>
    </row>
    <row r="6" spans="2:15" ht="15.6" customHeight="1">
      <c r="B6" s="453">
        <f t="shared" ref="B6:B19" si="3">B5+1</f>
        <v>3</v>
      </c>
      <c r="C6" s="434" t="s">
        <v>8</v>
      </c>
      <c r="D6" s="440">
        <v>6311</v>
      </c>
      <c r="E6" s="419">
        <v>3050</v>
      </c>
      <c r="F6" s="419">
        <f t="shared" si="2"/>
        <v>1830</v>
      </c>
      <c r="G6" s="632">
        <v>5</v>
      </c>
      <c r="H6" s="419">
        <v>0</v>
      </c>
      <c r="I6" s="419"/>
      <c r="J6" s="419"/>
      <c r="K6" s="466">
        <f t="shared" si="0"/>
        <v>5</v>
      </c>
      <c r="L6" s="467">
        <f t="shared" si="1"/>
        <v>1.639344262295082E-3</v>
      </c>
      <c r="M6" s="459">
        <v>3</v>
      </c>
      <c r="N6">
        <v>0.6</v>
      </c>
      <c r="O6" s="70"/>
    </row>
    <row r="7" spans="2:15" ht="15.6" customHeight="1">
      <c r="B7" s="452">
        <f t="shared" si="3"/>
        <v>4</v>
      </c>
      <c r="C7" s="434" t="s">
        <v>9</v>
      </c>
      <c r="D7" s="440">
        <v>6275</v>
      </c>
      <c r="E7" s="419">
        <v>3000</v>
      </c>
      <c r="F7" s="419">
        <f t="shared" si="2"/>
        <v>2250</v>
      </c>
      <c r="G7" s="632">
        <v>2</v>
      </c>
      <c r="H7" s="419">
        <v>1900</v>
      </c>
      <c r="I7" s="419"/>
      <c r="J7" s="419"/>
      <c r="K7" s="466">
        <f>G7+H7+I7+J7</f>
        <v>1902</v>
      </c>
      <c r="L7" s="467">
        <f t="shared" si="1"/>
        <v>0.63400000000000001</v>
      </c>
      <c r="M7" s="459">
        <v>1426.5</v>
      </c>
      <c r="N7">
        <v>0.75</v>
      </c>
      <c r="O7" s="70"/>
    </row>
    <row r="8" spans="2:15" ht="15.6" customHeight="1">
      <c r="B8" s="452">
        <f t="shared" si="3"/>
        <v>5</v>
      </c>
      <c r="C8" s="434" t="s">
        <v>10</v>
      </c>
      <c r="D8" s="440">
        <v>1779</v>
      </c>
      <c r="E8" s="419">
        <f>1122+120</f>
        <v>1242</v>
      </c>
      <c r="F8" s="419">
        <f t="shared" si="2"/>
        <v>1863</v>
      </c>
      <c r="G8" s="632">
        <v>312</v>
      </c>
      <c r="H8" s="419">
        <v>586</v>
      </c>
      <c r="I8" s="419"/>
      <c r="J8" s="419"/>
      <c r="K8" s="466">
        <f t="shared" si="0"/>
        <v>898</v>
      </c>
      <c r="L8" s="467">
        <f t="shared" si="1"/>
        <v>0.72302737520128824</v>
      </c>
      <c r="M8" s="459">
        <v>1347</v>
      </c>
      <c r="N8">
        <v>1.5</v>
      </c>
    </row>
    <row r="9" spans="2:15" ht="15.6" customHeight="1">
      <c r="B9" s="452">
        <f t="shared" si="3"/>
        <v>6</v>
      </c>
      <c r="C9" s="434" t="s">
        <v>11</v>
      </c>
      <c r="D9" s="440">
        <v>7338</v>
      </c>
      <c r="E9" s="419">
        <f>7774+700</f>
        <v>8474</v>
      </c>
      <c r="F9" s="419">
        <f t="shared" si="2"/>
        <v>8474</v>
      </c>
      <c r="G9" s="632">
        <v>3914</v>
      </c>
      <c r="H9" s="419">
        <v>2012</v>
      </c>
      <c r="I9" s="419"/>
      <c r="J9" s="419"/>
      <c r="K9" s="466">
        <f t="shared" si="0"/>
        <v>5926</v>
      </c>
      <c r="L9" s="467">
        <f t="shared" si="1"/>
        <v>0.69931555345763508</v>
      </c>
      <c r="M9" s="459">
        <v>5926</v>
      </c>
      <c r="N9">
        <v>1</v>
      </c>
      <c r="O9" s="70"/>
    </row>
    <row r="10" spans="2:15" ht="15.6" customHeight="1">
      <c r="B10" s="452">
        <f t="shared" si="3"/>
        <v>7</v>
      </c>
      <c r="C10" s="434" t="s">
        <v>12</v>
      </c>
      <c r="D10" s="440">
        <v>1804</v>
      </c>
      <c r="E10" s="419">
        <v>1133</v>
      </c>
      <c r="F10" s="419">
        <f t="shared" si="2"/>
        <v>1699.5</v>
      </c>
      <c r="G10" s="632">
        <v>498</v>
      </c>
      <c r="H10" s="419">
        <v>317</v>
      </c>
      <c r="I10" s="419"/>
      <c r="J10" s="419"/>
      <c r="K10" s="466">
        <f t="shared" si="0"/>
        <v>815</v>
      </c>
      <c r="L10" s="467">
        <f t="shared" si="1"/>
        <v>0.71932921447484555</v>
      </c>
      <c r="M10" s="459">
        <v>1222.5</v>
      </c>
      <c r="N10">
        <v>1.5</v>
      </c>
    </row>
    <row r="11" spans="2:15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32">
        <v>0</v>
      </c>
      <c r="H11" s="419">
        <v>0</v>
      </c>
      <c r="I11" s="419"/>
      <c r="J11" s="419"/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3"/>
        <v>9</v>
      </c>
      <c r="C12" s="434" t="s">
        <v>2</v>
      </c>
      <c r="D12" s="451">
        <v>30</v>
      </c>
      <c r="E12" s="419"/>
      <c r="F12" s="419">
        <f t="shared" si="2"/>
        <v>0</v>
      </c>
      <c r="G12" s="632">
        <v>0</v>
      </c>
      <c r="H12" s="419">
        <v>0</v>
      </c>
      <c r="I12" s="419"/>
      <c r="J12" s="419"/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3"/>
        <v>10</v>
      </c>
      <c r="C13" s="434" t="s">
        <v>13</v>
      </c>
      <c r="D13" s="451">
        <v>5593</v>
      </c>
      <c r="E13" s="419">
        <v>3336</v>
      </c>
      <c r="F13" s="419">
        <f t="shared" si="2"/>
        <v>5004</v>
      </c>
      <c r="G13" s="632">
        <v>540</v>
      </c>
      <c r="H13" s="419">
        <v>1454</v>
      </c>
      <c r="I13" s="419"/>
      <c r="J13" s="419"/>
      <c r="K13" s="466">
        <f t="shared" si="0"/>
        <v>1994</v>
      </c>
      <c r="L13" s="467">
        <f t="shared" si="1"/>
        <v>0.59772182254196637</v>
      </c>
      <c r="M13" s="459">
        <v>2991</v>
      </c>
      <c r="N13">
        <v>1.5</v>
      </c>
      <c r="O13" s="70"/>
    </row>
    <row r="14" spans="2:15" ht="15.6" customHeight="1">
      <c r="B14" s="452">
        <f t="shared" si="3"/>
        <v>11</v>
      </c>
      <c r="C14" s="434" t="s">
        <v>149</v>
      </c>
      <c r="D14" s="440">
        <v>1800</v>
      </c>
      <c r="E14" s="419">
        <v>966</v>
      </c>
      <c r="F14" s="419">
        <f t="shared" si="2"/>
        <v>1449</v>
      </c>
      <c r="G14" s="632">
        <v>836</v>
      </c>
      <c r="H14" s="419">
        <v>38</v>
      </c>
      <c r="I14" s="419"/>
      <c r="J14" s="419"/>
      <c r="K14" s="466">
        <f t="shared" si="0"/>
        <v>874</v>
      </c>
      <c r="L14" s="467">
        <f t="shared" si="1"/>
        <v>0.90476190476190477</v>
      </c>
      <c r="M14" s="459">
        <v>1311</v>
      </c>
      <c r="N14">
        <v>1.5</v>
      </c>
    </row>
    <row r="15" spans="2:15" ht="15.6" customHeight="1">
      <c r="B15" s="452">
        <f t="shared" si="3"/>
        <v>12</v>
      </c>
      <c r="C15" s="434" t="s">
        <v>3</v>
      </c>
      <c r="D15" s="440">
        <v>1312</v>
      </c>
      <c r="E15" s="419"/>
      <c r="F15" s="419">
        <f t="shared" si="2"/>
        <v>0</v>
      </c>
      <c r="G15" s="632">
        <v>120</v>
      </c>
      <c r="H15" s="419">
        <v>0</v>
      </c>
      <c r="I15" s="419"/>
      <c r="J15" s="419"/>
      <c r="K15" s="466">
        <f t="shared" si="0"/>
        <v>120</v>
      </c>
      <c r="L15" s="467">
        <f t="shared" si="1"/>
        <v>0</v>
      </c>
      <c r="M15" s="459">
        <v>120</v>
      </c>
      <c r="N15">
        <v>1</v>
      </c>
    </row>
    <row r="16" spans="2:15" ht="15.6" customHeight="1">
      <c r="B16" s="452">
        <f t="shared" si="3"/>
        <v>13</v>
      </c>
      <c r="C16" s="434" t="s">
        <v>16</v>
      </c>
      <c r="D16" s="440">
        <v>180</v>
      </c>
      <c r="E16" s="419">
        <f>28+30</f>
        <v>58</v>
      </c>
      <c r="F16" s="419">
        <f>(21*20)+7+(30*30)</f>
        <v>1327</v>
      </c>
      <c r="G16" s="632">
        <v>0</v>
      </c>
      <c r="H16" s="419">
        <v>0</v>
      </c>
      <c r="I16" s="419"/>
      <c r="J16" s="419"/>
      <c r="K16" s="466">
        <f t="shared" si="0"/>
        <v>0</v>
      </c>
      <c r="L16" s="467">
        <f t="shared" si="1"/>
        <v>0</v>
      </c>
      <c r="M16" s="470">
        <v>0</v>
      </c>
      <c r="N16">
        <v>30</v>
      </c>
    </row>
    <row r="17" spans="2:17" ht="15.6" customHeight="1">
      <c r="B17" s="452">
        <f t="shared" si="3"/>
        <v>14</v>
      </c>
      <c r="C17" s="434" t="s">
        <v>17</v>
      </c>
      <c r="D17" s="440">
        <v>950</v>
      </c>
      <c r="E17" s="419"/>
      <c r="F17" s="419">
        <f t="shared" si="2"/>
        <v>0</v>
      </c>
      <c r="G17" s="632">
        <v>0</v>
      </c>
      <c r="H17" s="419">
        <v>0</v>
      </c>
      <c r="I17" s="419"/>
      <c r="J17" s="419"/>
      <c r="K17" s="466">
        <f t="shared" si="0"/>
        <v>0</v>
      </c>
      <c r="L17" s="467">
        <f t="shared" si="1"/>
        <v>0</v>
      </c>
      <c r="M17" s="470">
        <v>0</v>
      </c>
      <c r="N17">
        <v>4</v>
      </c>
    </row>
    <row r="18" spans="2:17" ht="15.6" customHeight="1">
      <c r="B18" s="452">
        <f t="shared" si="3"/>
        <v>15</v>
      </c>
      <c r="C18" s="434" t="s">
        <v>14</v>
      </c>
      <c r="D18" s="440"/>
      <c r="E18" s="419"/>
      <c r="F18" s="419">
        <f t="shared" si="2"/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>
        <v>0</v>
      </c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/>
      <c r="E19" s="419"/>
      <c r="F19" s="419">
        <f t="shared" si="2"/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>
        <v>0</v>
      </c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f t="shared" si="2"/>
        <v>0</v>
      </c>
      <c r="G20" s="419"/>
      <c r="H20" s="419">
        <v>66</v>
      </c>
      <c r="I20" s="419"/>
      <c r="J20" s="419"/>
      <c r="K20" s="466">
        <f t="shared" si="0"/>
        <v>66</v>
      </c>
      <c r="L20" s="467">
        <f t="shared" si="1"/>
        <v>0</v>
      </c>
      <c r="M20" s="459">
        <v>99</v>
      </c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/>
      <c r="F21" s="419">
        <f t="shared" si="2"/>
        <v>0</v>
      </c>
      <c r="G21" s="419">
        <f>7664+10</f>
        <v>7674</v>
      </c>
      <c r="H21" s="419">
        <v>535</v>
      </c>
      <c r="I21" s="419"/>
      <c r="J21" s="419"/>
      <c r="K21" s="466">
        <f t="shared" si="0"/>
        <v>8209</v>
      </c>
      <c r="L21" s="467">
        <f t="shared" si="1"/>
        <v>0</v>
      </c>
      <c r="M21" s="459">
        <v>8209</v>
      </c>
      <c r="N21">
        <v>1</v>
      </c>
    </row>
    <row r="22" spans="2:17" ht="15.75">
      <c r="B22" s="450"/>
      <c r="C22" s="429" t="s">
        <v>25</v>
      </c>
      <c r="D22" s="662">
        <f t="shared" ref="D22:F22" si="4">SUM(D4:D21)</f>
        <v>39106</v>
      </c>
      <c r="E22" s="663">
        <f t="shared" si="4"/>
        <v>26747</v>
      </c>
      <c r="F22" s="663">
        <f t="shared" si="4"/>
        <v>32108.5</v>
      </c>
      <c r="G22" s="430">
        <f t="shared" ref="G22:J22" si="5">SUM(G4:G20)</f>
        <v>8803</v>
      </c>
      <c r="H22" s="430">
        <f t="shared" si="5"/>
        <v>8145</v>
      </c>
      <c r="I22" s="430">
        <f t="shared" si="5"/>
        <v>0</v>
      </c>
      <c r="J22" s="430">
        <f t="shared" si="5"/>
        <v>0</v>
      </c>
      <c r="K22" s="436">
        <f>SUM(K3:K20)</f>
        <v>16948</v>
      </c>
      <c r="L22" s="437">
        <f>K22/E22</f>
        <v>0.63364115601749726</v>
      </c>
      <c r="M22" s="438">
        <f>SUM(M4:M20)</f>
        <v>20953</v>
      </c>
      <c r="O22" s="70"/>
    </row>
    <row r="23" spans="2:17" ht="15.75">
      <c r="B23" s="450"/>
      <c r="C23" s="442" t="s">
        <v>26</v>
      </c>
      <c r="D23" s="662"/>
      <c r="E23" s="663"/>
      <c r="F23" s="663"/>
      <c r="G23" s="430">
        <f>SUM(G4:G21)</f>
        <v>16477</v>
      </c>
      <c r="H23" s="430">
        <f>SUM(H4:H21)</f>
        <v>8680</v>
      </c>
      <c r="I23" s="430">
        <f>SUM(I4:I21)</f>
        <v>0</v>
      </c>
      <c r="J23" s="430">
        <f>SUM(J4:J21)</f>
        <v>0</v>
      </c>
      <c r="K23" s="436">
        <f>SUM(K4:K21)</f>
        <v>25157</v>
      </c>
      <c r="L23" s="446">
        <f>K23/E22</f>
        <v>0.94055408083149517</v>
      </c>
      <c r="M23" s="438">
        <f>SUM(M4:M21)</f>
        <v>29162</v>
      </c>
      <c r="O23" s="71"/>
    </row>
    <row r="24" spans="2:17" ht="14.45" customHeight="1">
      <c r="B24" s="433"/>
      <c r="C24" s="434" t="s">
        <v>33</v>
      </c>
      <c r="D24" s="669"/>
      <c r="E24" s="431">
        <v>12</v>
      </c>
      <c r="F24" s="431">
        <v>12</v>
      </c>
      <c r="G24" s="431">
        <v>4</v>
      </c>
      <c r="H24" s="431">
        <v>4</v>
      </c>
      <c r="I24" s="431"/>
      <c r="J24" s="431"/>
      <c r="K24" s="431">
        <f>G24+H24+I24+J24</f>
        <v>8</v>
      </c>
      <c r="L24" s="435"/>
      <c r="M24" s="448">
        <f>K24</f>
        <v>8</v>
      </c>
      <c r="Q24" s="606"/>
    </row>
    <row r="25" spans="2:17" ht="14.45" customHeight="1">
      <c r="B25" s="433"/>
      <c r="C25" s="458" t="s">
        <v>526</v>
      </c>
      <c r="D25" s="665"/>
      <c r="E25" s="667">
        <f>E22/E24</f>
        <v>2228.9166666666665</v>
      </c>
      <c r="F25" s="667">
        <f>F22/F24</f>
        <v>2675.7083333333335</v>
      </c>
      <c r="G25" s="424">
        <f t="shared" ref="G25:K25" si="6">G22/G24</f>
        <v>2200.75</v>
      </c>
      <c r="H25" s="424">
        <f t="shared" si="6"/>
        <v>2036.25</v>
      </c>
      <c r="I25" s="424" t="e">
        <f t="shared" si="6"/>
        <v>#DIV/0!</v>
      </c>
      <c r="J25" s="424" t="e">
        <f t="shared" si="6"/>
        <v>#DIV/0!</v>
      </c>
      <c r="K25" s="431">
        <f t="shared" si="6"/>
        <v>2118.5</v>
      </c>
      <c r="L25" s="435"/>
      <c r="M25" s="448">
        <f>M22/M24</f>
        <v>2619.125</v>
      </c>
      <c r="O25" s="71"/>
    </row>
    <row r="26" spans="2:17" ht="15.75" thickBot="1">
      <c r="B26" s="449"/>
      <c r="C26" s="432" t="s">
        <v>527</v>
      </c>
      <c r="D26" s="666"/>
      <c r="E26" s="668"/>
      <c r="F26" s="668"/>
      <c r="G26" s="441">
        <f>G23/G24</f>
        <v>4119.25</v>
      </c>
      <c r="H26" s="441">
        <f t="shared" ref="H26:J26" si="7">H23/H24</f>
        <v>2170</v>
      </c>
      <c r="I26" s="441" t="e">
        <f t="shared" si="7"/>
        <v>#DIV/0!</v>
      </c>
      <c r="J26" s="441" t="e">
        <f t="shared" si="7"/>
        <v>#DIV/0!</v>
      </c>
      <c r="K26" s="441">
        <f>K23/K24</f>
        <v>3144.625</v>
      </c>
      <c r="L26" s="432"/>
      <c r="M26" s="443">
        <f>M23/M24</f>
        <v>3645.25</v>
      </c>
    </row>
    <row r="27" spans="2:17">
      <c r="F27" s="108"/>
    </row>
    <row r="28" spans="2:17">
      <c r="E28" s="107"/>
      <c r="F28" s="71"/>
    </row>
  </sheetData>
  <mergeCells count="6">
    <mergeCell ref="D22:D23"/>
    <mergeCell ref="E22:E23"/>
    <mergeCell ref="F22:F23"/>
    <mergeCell ref="E25:E26"/>
    <mergeCell ref="F25:F26"/>
    <mergeCell ref="D24:D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J55"/>
  <sheetViews>
    <sheetView zoomScale="85" zoomScaleNormal="85" workbookViewId="0">
      <selection activeCell="J16" sqref="J16"/>
    </sheetView>
  </sheetViews>
  <sheetFormatPr defaultRowHeight="15"/>
  <cols>
    <col min="2" max="2" width="54.5703125" bestFit="1" customWidth="1"/>
    <col min="3" max="3" width="13.7109375" customWidth="1"/>
    <col min="4" max="4" width="12.140625" bestFit="1" customWidth="1"/>
    <col min="5" max="5" width="12.140625" style="3" customWidth="1"/>
    <col min="6" max="6" width="12.140625" customWidth="1"/>
    <col min="7" max="7" width="52.85546875" bestFit="1" customWidth="1"/>
    <col min="8" max="9" width="14.28515625" customWidth="1"/>
    <col min="10" max="10" width="9.5703125" bestFit="1" customWidth="1"/>
  </cols>
  <sheetData>
    <row r="2" spans="2:10" ht="18.75">
      <c r="B2" s="1" t="s">
        <v>483</v>
      </c>
      <c r="C2" s="123"/>
    </row>
    <row r="3" spans="2:10" ht="18.75">
      <c r="B3" s="1" t="s">
        <v>589</v>
      </c>
      <c r="C3" s="123"/>
    </row>
    <row r="4" spans="2:10" ht="18.75">
      <c r="B4" s="248" t="s">
        <v>32</v>
      </c>
      <c r="C4" s="248" t="s">
        <v>23</v>
      </c>
      <c r="D4" s="248" t="s">
        <v>21</v>
      </c>
    </row>
    <row r="5" spans="2:10" ht="18.75">
      <c r="B5" s="249" t="s">
        <v>481</v>
      </c>
      <c r="C5" s="250">
        <v>33730</v>
      </c>
      <c r="D5" s="68"/>
    </row>
    <row r="6" spans="2:10" ht="18.75">
      <c r="B6" s="251" t="s">
        <v>280</v>
      </c>
      <c r="C6" s="275">
        <v>24499</v>
      </c>
      <c r="D6" s="278">
        <f>24499/24499</f>
        <v>1</v>
      </c>
      <c r="E6" s="317"/>
      <c r="F6" s="315"/>
    </row>
    <row r="7" spans="2:10" ht="18.75">
      <c r="B7" s="251" t="s">
        <v>466</v>
      </c>
      <c r="C7" s="275">
        <v>33730</v>
      </c>
      <c r="D7" s="278">
        <f>C7/C5</f>
        <v>1</v>
      </c>
      <c r="E7" s="317"/>
      <c r="F7" s="315"/>
    </row>
    <row r="8" spans="2:10" ht="18.75">
      <c r="B8" s="251" t="s">
        <v>474</v>
      </c>
      <c r="C8" s="276">
        <v>30262</v>
      </c>
      <c r="D8" s="278">
        <f>C8/C5</f>
        <v>0.89718351615772307</v>
      </c>
    </row>
    <row r="10" spans="2:10">
      <c r="B10" t="s">
        <v>69</v>
      </c>
      <c r="D10" s="2"/>
      <c r="F10" s="2"/>
    </row>
    <row r="11" spans="2:10" ht="18.75">
      <c r="B11" s="1"/>
      <c r="D11" s="2"/>
      <c r="F11" s="2"/>
    </row>
    <row r="12" spans="2:10" ht="18.75">
      <c r="B12" s="359" t="s">
        <v>485</v>
      </c>
      <c r="C12" s="352" t="s">
        <v>23</v>
      </c>
      <c r="D12" s="352" t="s">
        <v>530</v>
      </c>
      <c r="E12" s="360" t="s">
        <v>486</v>
      </c>
      <c r="F12" s="229"/>
      <c r="G12" s="1" t="s">
        <v>489</v>
      </c>
    </row>
    <row r="13" spans="2:10" ht="15.75">
      <c r="B13" s="359" t="s">
        <v>534</v>
      </c>
      <c r="C13" s="361">
        <v>-346</v>
      </c>
      <c r="D13" s="362">
        <v>45517</v>
      </c>
      <c r="E13" s="363">
        <v>45530</v>
      </c>
      <c r="G13" s="308" t="s">
        <v>485</v>
      </c>
      <c r="H13" s="312" t="s">
        <v>486</v>
      </c>
      <c r="I13" s="352" t="s">
        <v>591</v>
      </c>
      <c r="J13" s="312" t="s">
        <v>23</v>
      </c>
    </row>
    <row r="14" spans="2:10" ht="15.75">
      <c r="B14" s="359" t="s">
        <v>590</v>
      </c>
      <c r="C14" s="361">
        <v>-25</v>
      </c>
      <c r="D14" s="362">
        <v>45523</v>
      </c>
      <c r="E14" s="363">
        <v>45531</v>
      </c>
      <c r="F14" s="279"/>
      <c r="G14" s="310" t="s">
        <v>484</v>
      </c>
      <c r="H14" s="311">
        <v>45541</v>
      </c>
      <c r="I14" s="353">
        <v>45537</v>
      </c>
      <c r="J14" s="68">
        <v>200</v>
      </c>
    </row>
    <row r="15" spans="2:10" ht="15.75">
      <c r="B15" s="359" t="s">
        <v>592</v>
      </c>
      <c r="C15" s="361">
        <v>-59</v>
      </c>
      <c r="D15" s="362"/>
      <c r="E15" s="364">
        <v>45530</v>
      </c>
      <c r="G15" s="310" t="s">
        <v>531</v>
      </c>
      <c r="H15" s="311">
        <v>45535</v>
      </c>
      <c r="I15" s="353">
        <v>45537</v>
      </c>
      <c r="J15" s="68">
        <v>500</v>
      </c>
    </row>
    <row r="16" spans="2:10" ht="15.75">
      <c r="B16" s="354"/>
      <c r="C16" s="355"/>
      <c r="D16" s="356"/>
      <c r="E16" s="357"/>
      <c r="G16" s="310" t="s">
        <v>487</v>
      </c>
      <c r="H16" s="311">
        <v>45539</v>
      </c>
      <c r="I16" s="353">
        <v>45540</v>
      </c>
      <c r="J16" s="68">
        <v>100</v>
      </c>
    </row>
    <row r="17" spans="2:10" ht="15.75">
      <c r="B17" s="354"/>
      <c r="C17" s="355"/>
      <c r="D17" s="356"/>
      <c r="E17" s="357"/>
      <c r="F17" s="2"/>
      <c r="G17" s="310" t="s">
        <v>528</v>
      </c>
      <c r="H17" s="311">
        <v>45539</v>
      </c>
      <c r="I17" s="353">
        <v>45540</v>
      </c>
      <c r="J17" s="68">
        <v>394</v>
      </c>
    </row>
    <row r="18" spans="2:10" ht="15.75">
      <c r="B18" s="354"/>
      <c r="C18" s="355"/>
      <c r="D18" s="356"/>
      <c r="E18" s="357"/>
      <c r="G18" s="310" t="s">
        <v>488</v>
      </c>
      <c r="H18" s="311">
        <v>45539</v>
      </c>
      <c r="I18" s="353">
        <v>45540</v>
      </c>
      <c r="J18" s="68">
        <v>170</v>
      </c>
    </row>
    <row r="19" spans="2:10" ht="15.75">
      <c r="B19" s="354"/>
      <c r="C19" s="355"/>
      <c r="D19" s="356"/>
      <c r="E19" s="357"/>
      <c r="F19" s="2"/>
      <c r="G19" s="308" t="s">
        <v>529</v>
      </c>
      <c r="H19" s="311">
        <v>45535</v>
      </c>
      <c r="I19" s="353"/>
      <c r="J19" s="68"/>
    </row>
    <row r="20" spans="2:10" ht="15.75">
      <c r="B20" s="354"/>
      <c r="C20" s="355"/>
      <c r="D20" s="356"/>
      <c r="E20" s="357"/>
      <c r="G20" s="2"/>
      <c r="H20" s="2"/>
      <c r="I20" s="2"/>
      <c r="J20" s="314">
        <f>SUM(J14:J19)</f>
        <v>1364</v>
      </c>
    </row>
    <row r="21" spans="2:10" ht="15.75">
      <c r="B21" s="354"/>
      <c r="C21" s="355"/>
      <c r="D21" s="356"/>
      <c r="E21" s="357"/>
      <c r="G21" s="321"/>
    </row>
    <row r="22" spans="2:10" ht="15.75">
      <c r="B22" s="354"/>
      <c r="C22" s="355"/>
      <c r="D22" s="356"/>
      <c r="E22" s="357"/>
    </row>
    <row r="23" spans="2:10" ht="15.75">
      <c r="B23" s="354"/>
      <c r="C23" s="355"/>
      <c r="D23" s="356"/>
      <c r="E23" s="357"/>
    </row>
    <row r="24" spans="2:10" ht="15.75">
      <c r="B24" s="354"/>
      <c r="C24" s="355"/>
      <c r="D24" s="358"/>
      <c r="E24" s="357"/>
    </row>
    <row r="25" spans="2:10" ht="15.75">
      <c r="B25" s="354"/>
      <c r="C25" s="355"/>
      <c r="D25" s="358"/>
      <c r="E25" s="357"/>
    </row>
    <row r="30" spans="2:10" ht="15.75" hidden="1">
      <c r="B30" s="308"/>
      <c r="C30" s="316"/>
      <c r="D30" s="309"/>
      <c r="E30" s="320"/>
    </row>
    <row r="31" spans="2:10" ht="15.75" hidden="1">
      <c r="B31" s="308"/>
      <c r="C31" s="316"/>
      <c r="D31" s="309"/>
      <c r="E31" s="320"/>
    </row>
    <row r="32" spans="2:10" ht="15.75" hidden="1">
      <c r="B32" s="308"/>
      <c r="C32" s="316"/>
      <c r="D32" s="309"/>
      <c r="E32" s="320"/>
    </row>
    <row r="33" spans="2:5" ht="15.75" hidden="1">
      <c r="B33" s="308"/>
      <c r="C33" s="316"/>
      <c r="D33" s="309"/>
      <c r="E33" s="320"/>
    </row>
    <row r="34" spans="2:5" ht="15.75" hidden="1">
      <c r="B34" s="308"/>
      <c r="C34" s="316"/>
      <c r="D34" s="309"/>
      <c r="E34" s="320"/>
    </row>
    <row r="35" spans="2:5" ht="15.75" hidden="1">
      <c r="B35" s="308"/>
      <c r="C35" s="316"/>
      <c r="D35" s="309"/>
      <c r="E35" s="320"/>
    </row>
    <row r="36" spans="2:5" ht="15.75" hidden="1">
      <c r="B36" s="308"/>
      <c r="C36" s="316"/>
      <c r="D36" s="309"/>
      <c r="E36" s="320"/>
    </row>
    <row r="37" spans="2:5" ht="15.75" hidden="1">
      <c r="B37" s="308"/>
      <c r="C37" s="316"/>
      <c r="D37" s="309"/>
      <c r="E37" s="320"/>
    </row>
    <row r="38" spans="2:5" ht="15.75" hidden="1">
      <c r="B38" s="308"/>
      <c r="C38" s="316"/>
      <c r="D38" s="309"/>
      <c r="E38" s="320"/>
    </row>
    <row r="39" spans="2:5" ht="15.75" hidden="1">
      <c r="B39" s="308"/>
      <c r="C39" s="316"/>
      <c r="D39" s="309"/>
      <c r="E39" s="319"/>
    </row>
    <row r="40" spans="2:5" ht="15.75" hidden="1">
      <c r="B40" s="308"/>
      <c r="C40" s="316"/>
      <c r="D40" s="309"/>
      <c r="E40" s="320"/>
    </row>
    <row r="41" spans="2:5" ht="15.75" hidden="1">
      <c r="B41" s="308"/>
      <c r="C41" s="316"/>
      <c r="D41" s="309"/>
      <c r="E41" s="320"/>
    </row>
    <row r="42" spans="2:5" ht="15.75" hidden="1">
      <c r="B42" s="308"/>
      <c r="C42" s="316"/>
      <c r="D42" s="309"/>
      <c r="E42" s="320"/>
    </row>
    <row r="43" spans="2:5" ht="15.75" hidden="1">
      <c r="B43" s="308"/>
      <c r="C43" s="316"/>
      <c r="D43" s="309"/>
      <c r="E43" s="320"/>
    </row>
    <row r="44" spans="2:5" ht="15.75" hidden="1">
      <c r="B44" s="308"/>
      <c r="C44" s="316"/>
      <c r="D44" s="309"/>
      <c r="E44" s="318"/>
    </row>
    <row r="45" spans="2:5" ht="15.75" hidden="1">
      <c r="B45" s="308"/>
      <c r="C45" s="316"/>
      <c r="D45" s="309"/>
      <c r="E45" s="318"/>
    </row>
    <row r="46" spans="2:5" ht="15.75" hidden="1">
      <c r="B46" s="308"/>
      <c r="C46" s="316"/>
      <c r="D46" s="309"/>
      <c r="E46" s="318"/>
    </row>
    <row r="47" spans="2:5" ht="15.75" hidden="1">
      <c r="B47" s="308"/>
      <c r="C47" s="316"/>
      <c r="D47" s="309"/>
      <c r="E47" s="318"/>
    </row>
    <row r="48" spans="2:5" ht="15.75" hidden="1">
      <c r="B48" s="308"/>
      <c r="C48" s="316"/>
      <c r="D48" s="309"/>
      <c r="E48" s="318"/>
    </row>
    <row r="49" spans="2:5" ht="15.75" hidden="1">
      <c r="B49" s="308"/>
      <c r="C49" s="316"/>
      <c r="D49" s="309"/>
      <c r="E49" s="318"/>
    </row>
    <row r="50" spans="2:5" ht="15.75" hidden="1">
      <c r="B50" s="308"/>
      <c r="C50" s="308"/>
      <c r="D50" s="309"/>
      <c r="E50" s="318"/>
    </row>
    <row r="51" spans="2:5" ht="15.75" hidden="1">
      <c r="B51" s="308"/>
      <c r="C51" s="308"/>
      <c r="D51" s="311"/>
      <c r="E51" s="318"/>
    </row>
    <row r="52" spans="2:5" ht="15.75" hidden="1">
      <c r="B52" s="308"/>
      <c r="C52" s="308"/>
      <c r="D52" s="311"/>
      <c r="E52" s="318"/>
    </row>
    <row r="53" spans="2:5" ht="15.75" hidden="1">
      <c r="B53" s="308"/>
      <c r="C53" s="308"/>
      <c r="D53" s="311"/>
      <c r="E53" s="318"/>
    </row>
    <row r="54" spans="2:5" ht="15.75" hidden="1">
      <c r="B54" s="308"/>
      <c r="C54" s="308"/>
      <c r="D54" s="311"/>
      <c r="E54" s="318"/>
    </row>
    <row r="55" spans="2:5" ht="15.75" hidden="1">
      <c r="B55" s="308"/>
      <c r="C55" s="308"/>
      <c r="D55" s="311"/>
      <c r="E55" s="3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L13"/>
  <sheetViews>
    <sheetView zoomScale="85" zoomScaleNormal="85" workbookViewId="0">
      <selection activeCell="I6" sqref="I6"/>
    </sheetView>
  </sheetViews>
  <sheetFormatPr defaultRowHeight="15"/>
  <cols>
    <col min="2" max="2" width="7.85546875" style="2" customWidth="1"/>
    <col min="3" max="3" width="19.85546875" bestFit="1" customWidth="1"/>
    <col min="4" max="4" width="32.28515625" bestFit="1" customWidth="1"/>
    <col min="5" max="5" width="9.7109375" customWidth="1"/>
    <col min="6" max="6" width="12.85546875" customWidth="1"/>
    <col min="10" max="10" width="19.7109375" bestFit="1" customWidth="1"/>
    <col min="11" max="11" width="35" customWidth="1"/>
    <col min="12" max="12" width="34.28515625" bestFit="1" customWidth="1"/>
  </cols>
  <sheetData>
    <row r="2" spans="2:12" ht="15.75" thickBot="1"/>
    <row r="3" spans="2:12" s="3" customFormat="1" ht="44.25" customHeight="1">
      <c r="B3" s="785" t="s">
        <v>0</v>
      </c>
      <c r="C3" s="785" t="s">
        <v>616</v>
      </c>
      <c r="D3" s="785" t="s">
        <v>398</v>
      </c>
      <c r="E3" s="375" t="s">
        <v>617</v>
      </c>
      <c r="F3" s="375" t="s">
        <v>618</v>
      </c>
      <c r="G3" s="787" t="s">
        <v>619</v>
      </c>
      <c r="H3" s="787" t="s">
        <v>620</v>
      </c>
      <c r="I3" s="787" t="s">
        <v>691</v>
      </c>
      <c r="J3" s="783" t="s">
        <v>621</v>
      </c>
      <c r="K3" s="783" t="s">
        <v>398</v>
      </c>
      <c r="L3" s="783" t="s">
        <v>622</v>
      </c>
    </row>
    <row r="4" spans="2:12" s="3" customFormat="1" ht="15.75" thickBot="1">
      <c r="B4" s="786"/>
      <c r="C4" s="786"/>
      <c r="D4" s="786"/>
      <c r="E4" s="376">
        <v>45300</v>
      </c>
      <c r="F4" s="376">
        <v>45300</v>
      </c>
      <c r="G4" s="788"/>
      <c r="H4" s="788"/>
      <c r="I4" s="788"/>
      <c r="J4" s="784"/>
      <c r="K4" s="784"/>
      <c r="L4" s="784"/>
    </row>
    <row r="5" spans="2:12" ht="30.75" thickBot="1">
      <c r="B5" s="385" t="s">
        <v>623</v>
      </c>
      <c r="C5" s="386" t="s">
        <v>624</v>
      </c>
      <c r="D5" s="386" t="s">
        <v>625</v>
      </c>
      <c r="E5" s="386" t="s">
        <v>626</v>
      </c>
      <c r="F5" s="386" t="s">
        <v>627</v>
      </c>
      <c r="G5" s="386"/>
      <c r="H5" s="386"/>
      <c r="I5" s="387">
        <v>3500</v>
      </c>
      <c r="J5" s="388" t="s">
        <v>628</v>
      </c>
      <c r="K5" s="388" t="s">
        <v>629</v>
      </c>
      <c r="L5" s="386" t="s">
        <v>714</v>
      </c>
    </row>
    <row r="6" spans="2:12" ht="30.75" thickBot="1">
      <c r="B6" s="384" t="s">
        <v>630</v>
      </c>
      <c r="C6" s="380" t="s">
        <v>631</v>
      </c>
      <c r="D6" s="380" t="s">
        <v>632</v>
      </c>
      <c r="E6" s="380" t="s">
        <v>633</v>
      </c>
      <c r="F6" s="380" t="s">
        <v>634</v>
      </c>
      <c r="G6" s="380"/>
      <c r="H6" s="380"/>
      <c r="I6" s="378">
        <v>508</v>
      </c>
      <c r="J6" s="380" t="s">
        <v>631</v>
      </c>
      <c r="K6" s="380" t="s">
        <v>632</v>
      </c>
      <c r="L6" s="379" t="s">
        <v>693</v>
      </c>
    </row>
    <row r="7" spans="2:12" ht="30.75" thickBot="1">
      <c r="B7" s="383" t="s">
        <v>635</v>
      </c>
      <c r="C7" s="377" t="s">
        <v>636</v>
      </c>
      <c r="D7" s="377" t="s">
        <v>637</v>
      </c>
      <c r="E7" s="377" t="s">
        <v>638</v>
      </c>
      <c r="F7" s="377" t="s">
        <v>639</v>
      </c>
      <c r="G7" s="377"/>
      <c r="H7" s="377"/>
      <c r="I7" s="378">
        <v>2513</v>
      </c>
      <c r="J7" s="379" t="s">
        <v>640</v>
      </c>
      <c r="K7" s="379" t="s">
        <v>641</v>
      </c>
      <c r="L7" s="386" t="s">
        <v>692</v>
      </c>
    </row>
    <row r="8" spans="2:12" ht="30.75" thickBot="1">
      <c r="B8" s="383" t="s">
        <v>642</v>
      </c>
      <c r="C8" s="377" t="s">
        <v>643</v>
      </c>
      <c r="D8" s="377" t="s">
        <v>644</v>
      </c>
      <c r="E8" s="377" t="s">
        <v>645</v>
      </c>
      <c r="F8" s="377" t="s">
        <v>634</v>
      </c>
      <c r="G8" s="377"/>
      <c r="H8" s="377"/>
      <c r="I8" s="378">
        <v>667</v>
      </c>
      <c r="J8" s="377"/>
      <c r="K8" s="377" t="s">
        <v>646</v>
      </c>
      <c r="L8" s="381" t="s">
        <v>695</v>
      </c>
    </row>
    <row r="9" spans="2:12" ht="30.75" thickBot="1">
      <c r="B9" s="389" t="s">
        <v>647</v>
      </c>
      <c r="C9" s="390" t="s">
        <v>648</v>
      </c>
      <c r="D9" s="390" t="s">
        <v>649</v>
      </c>
      <c r="E9" s="390" t="s">
        <v>650</v>
      </c>
      <c r="F9" s="390" t="s">
        <v>634</v>
      </c>
      <c r="G9" s="390"/>
      <c r="H9" s="390"/>
      <c r="I9" s="391">
        <v>8</v>
      </c>
      <c r="J9" s="392" t="s">
        <v>651</v>
      </c>
      <c r="K9" s="392" t="s">
        <v>652</v>
      </c>
      <c r="L9" s="392" t="s">
        <v>694</v>
      </c>
    </row>
    <row r="10" spans="2:12" ht="30.75" thickBot="1">
      <c r="B10" s="383" t="s">
        <v>653</v>
      </c>
      <c r="C10" s="377" t="s">
        <v>654</v>
      </c>
      <c r="D10" s="377" t="s">
        <v>655</v>
      </c>
      <c r="E10" s="377" t="s">
        <v>656</v>
      </c>
      <c r="F10" s="377" t="s">
        <v>634</v>
      </c>
      <c r="G10" s="377"/>
      <c r="H10" s="377" t="s">
        <v>657</v>
      </c>
      <c r="I10" s="378">
        <v>595</v>
      </c>
      <c r="J10" s="379" t="s">
        <v>658</v>
      </c>
      <c r="K10" s="379" t="s">
        <v>659</v>
      </c>
      <c r="L10" s="386" t="s">
        <v>692</v>
      </c>
    </row>
    <row r="11" spans="2:12" ht="30.75" thickBot="1">
      <c r="B11" s="383" t="s">
        <v>660</v>
      </c>
      <c r="C11" s="377" t="s">
        <v>661</v>
      </c>
      <c r="D11" s="377" t="s">
        <v>662</v>
      </c>
      <c r="E11" s="377" t="s">
        <v>663</v>
      </c>
      <c r="F11" s="377" t="s">
        <v>664</v>
      </c>
      <c r="G11" s="382">
        <v>350</v>
      </c>
      <c r="H11" s="377" t="s">
        <v>665</v>
      </c>
      <c r="I11" s="378">
        <v>1323</v>
      </c>
      <c r="J11" s="379" t="s">
        <v>666</v>
      </c>
      <c r="K11" s="379" t="s">
        <v>667</v>
      </c>
      <c r="L11" s="386" t="s">
        <v>692</v>
      </c>
    </row>
    <row r="12" spans="2:12" ht="30.75" thickBot="1">
      <c r="B12" s="383" t="s">
        <v>668</v>
      </c>
      <c r="C12" s="377" t="s">
        <v>669</v>
      </c>
      <c r="D12" s="377" t="s">
        <v>670</v>
      </c>
      <c r="E12" s="377" t="s">
        <v>671</v>
      </c>
      <c r="F12" s="377" t="s">
        <v>672</v>
      </c>
      <c r="G12" s="377"/>
      <c r="H12" s="377" t="s">
        <v>673</v>
      </c>
      <c r="I12" s="378">
        <v>2263</v>
      </c>
      <c r="J12" s="379" t="s">
        <v>674</v>
      </c>
      <c r="K12" s="379" t="s">
        <v>675</v>
      </c>
      <c r="L12" s="386" t="s">
        <v>692</v>
      </c>
    </row>
    <row r="13" spans="2:12" ht="30.75" thickBot="1">
      <c r="B13" s="383" t="s">
        <v>676</v>
      </c>
      <c r="C13" s="377" t="s">
        <v>677</v>
      </c>
      <c r="D13" s="377" t="s">
        <v>678</v>
      </c>
      <c r="E13" s="377" t="s">
        <v>679</v>
      </c>
      <c r="F13" s="377" t="s">
        <v>664</v>
      </c>
      <c r="G13" s="377"/>
      <c r="H13" s="377" t="s">
        <v>680</v>
      </c>
      <c r="I13" s="378">
        <v>1123</v>
      </c>
      <c r="J13" s="379" t="s">
        <v>681</v>
      </c>
      <c r="K13" s="379" t="s">
        <v>682</v>
      </c>
      <c r="L13" s="381" t="s">
        <v>695</v>
      </c>
    </row>
  </sheetData>
  <mergeCells count="9">
    <mergeCell ref="J3:J4"/>
    <mergeCell ref="K3:K4"/>
    <mergeCell ref="L3:L4"/>
    <mergeCell ref="B3:B4"/>
    <mergeCell ref="C3:C4"/>
    <mergeCell ref="D3:D4"/>
    <mergeCell ref="G3:G4"/>
    <mergeCell ref="H3:H4"/>
    <mergeCell ref="I3:I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277"/>
  <sheetViews>
    <sheetView zoomScale="85" zoomScaleNormal="85" workbookViewId="0">
      <selection activeCell="E85" sqref="E85"/>
    </sheetView>
  </sheetViews>
  <sheetFormatPr defaultRowHeight="15"/>
  <cols>
    <col min="1" max="1" width="5.85546875" customWidth="1"/>
    <col min="2" max="2" width="32.140625" style="2" customWidth="1"/>
    <col min="3" max="3" width="64.85546875" style="80" customWidth="1"/>
    <col min="4" max="4" width="24.85546875" style="80" hidden="1" customWidth="1"/>
    <col min="5" max="5" width="17.85546875" customWidth="1"/>
    <col min="6" max="6" width="14.85546875" customWidth="1"/>
    <col min="7" max="7" width="10.140625" style="82" bestFit="1" customWidth="1"/>
    <col min="8" max="8" width="12.7109375" style="82" customWidth="1"/>
    <col min="9" max="10" width="11.140625" style="82" customWidth="1"/>
    <col min="11" max="11" width="28.140625" style="82" bestFit="1" customWidth="1"/>
    <col min="12" max="12" width="8.5703125" customWidth="1"/>
    <col min="13" max="13" width="14.85546875" customWidth="1"/>
    <col min="14" max="14" width="13.42578125" customWidth="1"/>
    <col min="15" max="15" width="21.140625" customWidth="1"/>
    <col min="16" max="16" width="21" customWidth="1"/>
    <col min="17" max="17" width="18.5703125" customWidth="1"/>
    <col min="18" max="18" width="18.28515625" customWidth="1"/>
    <col min="19" max="19" width="12.85546875" customWidth="1"/>
    <col min="20" max="20" width="24.5703125" hidden="1" customWidth="1"/>
    <col min="21" max="21" width="16.85546875" style="108" customWidth="1"/>
    <col min="22" max="22" width="20.140625" bestFit="1" customWidth="1"/>
    <col min="23" max="23" width="15.140625" bestFit="1" customWidth="1"/>
  </cols>
  <sheetData>
    <row r="1" spans="1:22" ht="23.25">
      <c r="A1" s="789" t="s">
        <v>167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</row>
    <row r="2" spans="1:22">
      <c r="A2" s="790" t="s">
        <v>168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</row>
    <row r="3" spans="1:22" hidden="1">
      <c r="A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2" ht="27" hidden="1" customHeight="1">
      <c r="A4" s="89"/>
      <c r="B4" s="98" t="s">
        <v>169</v>
      </c>
      <c r="C4" s="90"/>
      <c r="D4" s="90"/>
      <c r="E4" s="89"/>
      <c r="F4" s="89"/>
      <c r="G4" s="791"/>
      <c r="H4" s="791"/>
      <c r="I4" s="791"/>
      <c r="J4" s="75"/>
      <c r="K4" s="75"/>
      <c r="L4" s="89"/>
      <c r="M4" s="89"/>
      <c r="N4" s="89"/>
      <c r="O4" s="792"/>
      <c r="P4" s="792"/>
      <c r="Q4" s="792"/>
      <c r="R4" s="792"/>
      <c r="S4" s="89"/>
      <c r="T4" s="89"/>
      <c r="U4" s="89"/>
      <c r="V4" s="89"/>
    </row>
    <row r="5" spans="1:22" s="4" customFormat="1" ht="30" hidden="1">
      <c r="A5" s="129" t="s">
        <v>6</v>
      </c>
      <c r="B5" s="129" t="s">
        <v>80</v>
      </c>
      <c r="C5" s="129" t="s">
        <v>170</v>
      </c>
      <c r="D5" s="129" t="s">
        <v>96</v>
      </c>
      <c r="E5" s="129" t="s">
        <v>171</v>
      </c>
      <c r="F5" s="129" t="s">
        <v>81</v>
      </c>
      <c r="G5" s="130" t="s">
        <v>82</v>
      </c>
      <c r="H5" s="131" t="s">
        <v>172</v>
      </c>
      <c r="I5" s="130" t="s">
        <v>84</v>
      </c>
      <c r="J5" s="130" t="s">
        <v>21</v>
      </c>
      <c r="K5" s="207"/>
      <c r="L5" s="99"/>
      <c r="M5" s="132" t="s">
        <v>173</v>
      </c>
      <c r="N5" s="99"/>
      <c r="O5" s="130" t="s">
        <v>98</v>
      </c>
      <c r="P5" s="132" t="s">
        <v>99</v>
      </c>
      <c r="Q5" s="129" t="s">
        <v>83</v>
      </c>
      <c r="R5" s="129" t="s">
        <v>84</v>
      </c>
      <c r="S5" s="129" t="s">
        <v>21</v>
      </c>
      <c r="T5" s="129" t="s">
        <v>174</v>
      </c>
      <c r="U5" s="125" t="s">
        <v>175</v>
      </c>
      <c r="V5" s="129" t="s">
        <v>176</v>
      </c>
    </row>
    <row r="6" spans="1:22" s="3" customFormat="1" ht="24" hidden="1" customHeight="1">
      <c r="A6" s="133">
        <v>1</v>
      </c>
      <c r="B6" s="134" t="s">
        <v>177</v>
      </c>
      <c r="C6" s="135" t="s">
        <v>178</v>
      </c>
      <c r="D6" s="128" t="s">
        <v>179</v>
      </c>
      <c r="E6" s="133" t="s">
        <v>85</v>
      </c>
      <c r="F6" s="133" t="s">
        <v>86</v>
      </c>
      <c r="G6" s="136">
        <v>354</v>
      </c>
      <c r="H6" s="137">
        <v>350</v>
      </c>
      <c r="I6" s="138">
        <f>H6-G6</f>
        <v>-4</v>
      </c>
      <c r="J6" s="139">
        <f>I6/G6</f>
        <v>-1.1299435028248588E-2</v>
      </c>
      <c r="K6" s="208"/>
      <c r="L6" s="78"/>
      <c r="M6" s="133">
        <v>350</v>
      </c>
      <c r="N6" s="78"/>
      <c r="O6" s="140">
        <v>98463</v>
      </c>
      <c r="P6" s="141">
        <f t="shared" ref="P6:P16" si="0">G6*O6</f>
        <v>34855902</v>
      </c>
      <c r="Q6" s="141">
        <f t="shared" ref="Q6:Q16" si="1">O6*H6</f>
        <v>34462050</v>
      </c>
      <c r="R6" s="142">
        <f>Q6-P6</f>
        <v>-393852</v>
      </c>
      <c r="S6" s="143">
        <f>R6/P6</f>
        <v>-1.1299435028248588E-2</v>
      </c>
      <c r="T6" s="133"/>
      <c r="U6" s="125">
        <f>VLOOKUP(B6,[14]Sheet1!$A:$N,14,0)</f>
        <v>261992</v>
      </c>
      <c r="V6" s="144">
        <f>U6*M6</f>
        <v>91697200</v>
      </c>
    </row>
    <row r="7" spans="1:22" s="3" customFormat="1" ht="24" hidden="1" customHeight="1">
      <c r="A7" s="133">
        <v>2</v>
      </c>
      <c r="B7" s="134" t="s">
        <v>94</v>
      </c>
      <c r="C7" s="134" t="s">
        <v>95</v>
      </c>
      <c r="D7" s="134" t="s">
        <v>97</v>
      </c>
      <c r="E7" s="133" t="s">
        <v>87</v>
      </c>
      <c r="F7" s="133" t="s">
        <v>88</v>
      </c>
      <c r="G7" s="136">
        <v>10</v>
      </c>
      <c r="H7" s="137">
        <v>10</v>
      </c>
      <c r="I7" s="138">
        <f t="shared" ref="I7:I16" si="2">H7-G7</f>
        <v>0</v>
      </c>
      <c r="J7" s="139">
        <f t="shared" ref="J7:J13" si="3">I7/G7</f>
        <v>0</v>
      </c>
      <c r="K7" s="208"/>
      <c r="L7" s="78"/>
      <c r="M7" s="133"/>
      <c r="N7" s="78"/>
      <c r="O7" s="145">
        <v>502322</v>
      </c>
      <c r="P7" s="141">
        <f t="shared" si="0"/>
        <v>5023220</v>
      </c>
      <c r="Q7" s="141">
        <f t="shared" si="1"/>
        <v>5023220</v>
      </c>
      <c r="R7" s="142">
        <f t="shared" ref="R7:R16" si="4">Q7-P7</f>
        <v>0</v>
      </c>
      <c r="S7" s="143">
        <f t="shared" ref="S7:S13" si="5">R7/P7</f>
        <v>0</v>
      </c>
      <c r="T7" s="133"/>
      <c r="U7" s="125">
        <v>550287</v>
      </c>
      <c r="V7" s="144">
        <f t="shared" ref="V7:V16" si="6">U7*M7</f>
        <v>0</v>
      </c>
    </row>
    <row r="8" spans="1:22" s="3" customFormat="1" ht="24" hidden="1" customHeight="1">
      <c r="A8" s="133">
        <v>3</v>
      </c>
      <c r="B8" s="134" t="s">
        <v>89</v>
      </c>
      <c r="C8" s="135" t="s">
        <v>90</v>
      </c>
      <c r="D8" s="128" t="s">
        <v>179</v>
      </c>
      <c r="E8" s="133" t="s">
        <v>85</v>
      </c>
      <c r="F8" s="133" t="s">
        <v>88</v>
      </c>
      <c r="G8" s="136">
        <v>100</v>
      </c>
      <c r="H8" s="137">
        <v>100</v>
      </c>
      <c r="I8" s="138">
        <f t="shared" si="2"/>
        <v>0</v>
      </c>
      <c r="J8" s="139">
        <f t="shared" si="3"/>
        <v>0</v>
      </c>
      <c r="K8" s="208"/>
      <c r="L8" s="78"/>
      <c r="M8" s="133"/>
      <c r="N8" s="78"/>
      <c r="O8" s="145">
        <v>233602</v>
      </c>
      <c r="P8" s="141">
        <f t="shared" si="0"/>
        <v>23360200</v>
      </c>
      <c r="Q8" s="141">
        <f t="shared" si="1"/>
        <v>23360200</v>
      </c>
      <c r="R8" s="142">
        <f t="shared" si="4"/>
        <v>0</v>
      </c>
      <c r="S8" s="143">
        <f t="shared" si="5"/>
        <v>0</v>
      </c>
      <c r="T8" s="133"/>
      <c r="U8" s="125">
        <f>VLOOKUP(B8,[14]Sheet1!$A:$N,14,0)</f>
        <v>536781</v>
      </c>
      <c r="V8" s="144">
        <f t="shared" si="6"/>
        <v>0</v>
      </c>
    </row>
    <row r="9" spans="1:22" s="3" customFormat="1" ht="24" hidden="1" customHeight="1">
      <c r="A9" s="133">
        <v>4</v>
      </c>
      <c r="B9" s="134" t="s">
        <v>180</v>
      </c>
      <c r="C9" s="134" t="s">
        <v>181</v>
      </c>
      <c r="D9" s="128" t="s">
        <v>179</v>
      </c>
      <c r="E9" s="133" t="s">
        <v>182</v>
      </c>
      <c r="F9" s="133" t="s">
        <v>86</v>
      </c>
      <c r="G9" s="136">
        <v>26</v>
      </c>
      <c r="H9" s="137">
        <v>28</v>
      </c>
      <c r="I9" s="138">
        <f t="shared" si="2"/>
        <v>2</v>
      </c>
      <c r="J9" s="139">
        <f t="shared" si="3"/>
        <v>7.6923076923076927E-2</v>
      </c>
      <c r="K9" s="208"/>
      <c r="L9" s="78"/>
      <c r="M9" s="133"/>
      <c r="N9" s="78"/>
      <c r="O9" s="145">
        <v>201246</v>
      </c>
      <c r="P9" s="141">
        <f t="shared" si="0"/>
        <v>5232396</v>
      </c>
      <c r="Q9" s="141">
        <f t="shared" si="1"/>
        <v>5634888</v>
      </c>
      <c r="R9" s="142">
        <f t="shared" si="4"/>
        <v>402492</v>
      </c>
      <c r="S9" s="143">
        <f t="shared" si="5"/>
        <v>7.6923076923076927E-2</v>
      </c>
      <c r="T9" s="133"/>
      <c r="U9" s="125">
        <f>VLOOKUP(B9,[14]Sheet1!$A:$N,14,0)</f>
        <v>348239</v>
      </c>
      <c r="V9" s="144">
        <f t="shared" si="6"/>
        <v>0</v>
      </c>
    </row>
    <row r="10" spans="1:22" s="3" customFormat="1" ht="24" hidden="1" customHeight="1">
      <c r="A10" s="133">
        <v>5</v>
      </c>
      <c r="B10" s="134" t="s">
        <v>91</v>
      </c>
      <c r="C10" s="134" t="s">
        <v>92</v>
      </c>
      <c r="D10" s="128" t="s">
        <v>179</v>
      </c>
      <c r="E10" s="133" t="s">
        <v>85</v>
      </c>
      <c r="F10" s="133" t="s">
        <v>86</v>
      </c>
      <c r="G10" s="136">
        <v>64</v>
      </c>
      <c r="H10" s="137">
        <v>64</v>
      </c>
      <c r="I10" s="138">
        <f t="shared" si="2"/>
        <v>0</v>
      </c>
      <c r="J10" s="139">
        <f t="shared" si="3"/>
        <v>0</v>
      </c>
      <c r="K10" s="208"/>
      <c r="L10" s="78"/>
      <c r="M10" s="133"/>
      <c r="N10" s="78"/>
      <c r="O10" s="145">
        <v>198290</v>
      </c>
      <c r="P10" s="141">
        <f t="shared" si="0"/>
        <v>12690560</v>
      </c>
      <c r="Q10" s="141">
        <f t="shared" si="1"/>
        <v>12690560</v>
      </c>
      <c r="R10" s="142">
        <f t="shared" si="4"/>
        <v>0</v>
      </c>
      <c r="S10" s="143">
        <f t="shared" si="5"/>
        <v>0</v>
      </c>
      <c r="T10" s="133"/>
      <c r="U10" s="125">
        <f>VLOOKUP(B10,[14]Sheet1!$A:$N,14,0)</f>
        <v>557976</v>
      </c>
      <c r="V10" s="144">
        <f t="shared" si="6"/>
        <v>0</v>
      </c>
    </row>
    <row r="11" spans="1:22" s="3" customFormat="1" ht="24" hidden="1" customHeight="1">
      <c r="A11" s="133">
        <v>6</v>
      </c>
      <c r="B11" s="127"/>
      <c r="C11" s="135" t="s">
        <v>183</v>
      </c>
      <c r="D11" s="128" t="s">
        <v>184</v>
      </c>
      <c r="E11" s="133" t="s">
        <v>185</v>
      </c>
      <c r="F11" s="133" t="s">
        <v>186</v>
      </c>
      <c r="G11" s="136">
        <v>50</v>
      </c>
      <c r="H11" s="137"/>
      <c r="I11" s="138">
        <f t="shared" si="2"/>
        <v>-50</v>
      </c>
      <c r="J11" s="139">
        <f t="shared" si="3"/>
        <v>-1</v>
      </c>
      <c r="K11" s="208"/>
      <c r="L11" s="78"/>
      <c r="M11" s="133"/>
      <c r="N11" s="78"/>
      <c r="O11" s="145">
        <v>156992</v>
      </c>
      <c r="P11" s="141">
        <f t="shared" si="0"/>
        <v>7849600</v>
      </c>
      <c r="Q11" s="141">
        <f t="shared" si="1"/>
        <v>0</v>
      </c>
      <c r="R11" s="142">
        <f t="shared" si="4"/>
        <v>-7849600</v>
      </c>
      <c r="S11" s="143">
        <f t="shared" si="5"/>
        <v>-1</v>
      </c>
      <c r="T11" s="133"/>
      <c r="U11" s="125">
        <v>246891.16048162986</v>
      </c>
      <c r="V11" s="144">
        <f t="shared" si="6"/>
        <v>0</v>
      </c>
    </row>
    <row r="12" spans="1:22" s="3" customFormat="1" ht="24" hidden="1" customHeight="1">
      <c r="A12" s="133">
        <v>7</v>
      </c>
      <c r="B12" s="134" t="s">
        <v>93</v>
      </c>
      <c r="C12" s="134" t="s">
        <v>150</v>
      </c>
      <c r="D12" s="127" t="s">
        <v>179</v>
      </c>
      <c r="E12" s="133" t="s">
        <v>185</v>
      </c>
      <c r="F12" s="133" t="s">
        <v>86</v>
      </c>
      <c r="G12" s="136">
        <v>400</v>
      </c>
      <c r="H12" s="137">
        <v>224</v>
      </c>
      <c r="I12" s="138">
        <f t="shared" si="2"/>
        <v>-176</v>
      </c>
      <c r="J12" s="139">
        <f t="shared" si="3"/>
        <v>-0.44</v>
      </c>
      <c r="K12" s="208"/>
      <c r="L12" s="78"/>
      <c r="M12" s="133">
        <v>274</v>
      </c>
      <c r="N12" s="78"/>
      <c r="O12" s="145">
        <v>325629</v>
      </c>
      <c r="P12" s="141">
        <f t="shared" si="0"/>
        <v>130251600</v>
      </c>
      <c r="Q12" s="141">
        <f t="shared" si="1"/>
        <v>72940896</v>
      </c>
      <c r="R12" s="142">
        <f t="shared" si="4"/>
        <v>-57310704</v>
      </c>
      <c r="S12" s="143">
        <f t="shared" si="5"/>
        <v>-0.44</v>
      </c>
      <c r="T12" s="133" t="s">
        <v>187</v>
      </c>
      <c r="U12" s="125">
        <f>VLOOKUP(B12,[14]Sheet1!$A:$N,14,0)</f>
        <v>435495</v>
      </c>
      <c r="V12" s="144">
        <f t="shared" si="6"/>
        <v>119325630</v>
      </c>
    </row>
    <row r="13" spans="1:22" s="3" customFormat="1" ht="24" hidden="1" customHeight="1">
      <c r="A13" s="133">
        <v>8</v>
      </c>
      <c r="B13" s="134"/>
      <c r="C13" s="135" t="s">
        <v>100</v>
      </c>
      <c r="D13" s="128"/>
      <c r="E13" s="133" t="s">
        <v>87</v>
      </c>
      <c r="F13" s="133" t="s">
        <v>86</v>
      </c>
      <c r="G13" s="136">
        <v>104</v>
      </c>
      <c r="H13" s="137">
        <v>10</v>
      </c>
      <c r="I13" s="138">
        <f t="shared" si="2"/>
        <v>-94</v>
      </c>
      <c r="J13" s="139">
        <f t="shared" si="3"/>
        <v>-0.90384615384615385</v>
      </c>
      <c r="K13" s="208"/>
      <c r="L13" s="78"/>
      <c r="M13" s="133"/>
      <c r="N13" s="78"/>
      <c r="O13" s="145">
        <v>439069</v>
      </c>
      <c r="P13" s="141">
        <f t="shared" si="0"/>
        <v>45663176</v>
      </c>
      <c r="Q13" s="141">
        <f t="shared" si="1"/>
        <v>4390690</v>
      </c>
      <c r="R13" s="142">
        <f t="shared" si="4"/>
        <v>-41272486</v>
      </c>
      <c r="S13" s="143">
        <f t="shared" si="5"/>
        <v>-0.90384615384615385</v>
      </c>
      <c r="T13" s="133"/>
      <c r="U13" s="125">
        <v>673801.83281224244</v>
      </c>
      <c r="V13" s="144">
        <f t="shared" si="6"/>
        <v>0</v>
      </c>
    </row>
    <row r="14" spans="1:22" s="3" customFormat="1" ht="24" hidden="1" customHeight="1">
      <c r="A14" s="133">
        <v>9</v>
      </c>
      <c r="B14" s="134" t="s">
        <v>188</v>
      </c>
      <c r="C14" s="128" t="s">
        <v>189</v>
      </c>
      <c r="D14" s="128" t="s">
        <v>97</v>
      </c>
      <c r="E14" s="133" t="s">
        <v>190</v>
      </c>
      <c r="F14" s="133" t="s">
        <v>191</v>
      </c>
      <c r="G14" s="136">
        <v>0</v>
      </c>
      <c r="H14" s="137">
        <v>11</v>
      </c>
      <c r="I14" s="138">
        <f t="shared" si="2"/>
        <v>11</v>
      </c>
      <c r="J14" s="139">
        <v>0</v>
      </c>
      <c r="K14" s="208"/>
      <c r="L14" s="78"/>
      <c r="M14" s="133">
        <v>11</v>
      </c>
      <c r="N14" s="78"/>
      <c r="O14" s="145">
        <v>196736</v>
      </c>
      <c r="P14" s="141">
        <f t="shared" si="0"/>
        <v>0</v>
      </c>
      <c r="Q14" s="141">
        <f t="shared" si="1"/>
        <v>2164096</v>
      </c>
      <c r="R14" s="142">
        <f t="shared" si="4"/>
        <v>2164096</v>
      </c>
      <c r="S14" s="143">
        <v>1</v>
      </c>
      <c r="T14" s="133"/>
      <c r="U14" s="125">
        <v>294472.85272045556</v>
      </c>
      <c r="V14" s="144">
        <f t="shared" si="6"/>
        <v>3239201.3799250112</v>
      </c>
    </row>
    <row r="15" spans="1:22" s="3" customFormat="1" ht="24" hidden="1" customHeight="1">
      <c r="A15" s="133">
        <v>10</v>
      </c>
      <c r="B15" s="134" t="s">
        <v>192</v>
      </c>
      <c r="C15" s="128" t="s">
        <v>193</v>
      </c>
      <c r="D15" s="128"/>
      <c r="E15" s="133" t="s">
        <v>190</v>
      </c>
      <c r="F15" s="133" t="s">
        <v>161</v>
      </c>
      <c r="G15" s="136">
        <v>0</v>
      </c>
      <c r="H15" s="137">
        <v>5</v>
      </c>
      <c r="I15" s="138">
        <f t="shared" si="2"/>
        <v>5</v>
      </c>
      <c r="J15" s="139">
        <v>0</v>
      </c>
      <c r="K15" s="208"/>
      <c r="L15" s="78"/>
      <c r="M15" s="133"/>
      <c r="N15" s="78"/>
      <c r="O15" s="145">
        <v>534460.61476012145</v>
      </c>
      <c r="P15" s="141">
        <f t="shared" si="0"/>
        <v>0</v>
      </c>
      <c r="Q15" s="141">
        <f t="shared" si="1"/>
        <v>2672303.0738006071</v>
      </c>
      <c r="R15" s="142">
        <f t="shared" si="4"/>
        <v>2672303.0738006071</v>
      </c>
      <c r="S15" s="143">
        <v>1</v>
      </c>
      <c r="T15" s="133"/>
      <c r="U15" s="125">
        <v>1284362.3995229411</v>
      </c>
      <c r="V15" s="144">
        <f t="shared" si="6"/>
        <v>0</v>
      </c>
    </row>
    <row r="16" spans="1:22" s="3" customFormat="1" ht="24" hidden="1" customHeight="1">
      <c r="A16" s="133">
        <v>11</v>
      </c>
      <c r="B16" s="134"/>
      <c r="C16" s="128" t="s">
        <v>194</v>
      </c>
      <c r="D16" s="128"/>
      <c r="E16" s="133" t="s">
        <v>190</v>
      </c>
      <c r="F16" s="133" t="s">
        <v>161</v>
      </c>
      <c r="G16" s="136">
        <v>0</v>
      </c>
      <c r="H16" s="137">
        <v>20</v>
      </c>
      <c r="I16" s="138">
        <f t="shared" si="2"/>
        <v>20</v>
      </c>
      <c r="J16" s="139">
        <v>0</v>
      </c>
      <c r="K16" s="208"/>
      <c r="L16" s="78"/>
      <c r="M16" s="133"/>
      <c r="N16" s="78"/>
      <c r="O16" s="145">
        <v>689816.38560073893</v>
      </c>
      <c r="P16" s="141">
        <f t="shared" si="0"/>
        <v>0</v>
      </c>
      <c r="Q16" s="141">
        <f t="shared" si="1"/>
        <v>13796327.712014779</v>
      </c>
      <c r="R16" s="142">
        <f t="shared" si="4"/>
        <v>13796327.712014779</v>
      </c>
      <c r="S16" s="143">
        <v>1</v>
      </c>
      <c r="T16" s="133"/>
      <c r="U16" s="125">
        <v>813686.07162572746</v>
      </c>
      <c r="V16" s="144">
        <f t="shared" si="6"/>
        <v>0</v>
      </c>
    </row>
    <row r="17" spans="1:24" s="3" customFormat="1" ht="24" hidden="1" customHeight="1">
      <c r="A17" s="146"/>
      <c r="B17" s="147"/>
      <c r="C17" s="148"/>
      <c r="D17" s="148"/>
      <c r="E17" s="146"/>
      <c r="F17" s="149" t="s">
        <v>195</v>
      </c>
      <c r="G17" s="150">
        <f>SUM(G6:G16)</f>
        <v>1108</v>
      </c>
      <c r="H17" s="150">
        <f>SUM(H6:H16)</f>
        <v>822</v>
      </c>
      <c r="I17" s="150">
        <f>SUM(I6:I16)</f>
        <v>-286</v>
      </c>
      <c r="J17" s="151">
        <f>I17/G17</f>
        <v>-0.25812274368231047</v>
      </c>
      <c r="K17" s="209"/>
      <c r="L17" s="85"/>
      <c r="M17" s="146">
        <f>SUM(M6:M16)</f>
        <v>635</v>
      </c>
      <c r="N17" s="104">
        <f>M17/H17</f>
        <v>0.77250608272506083</v>
      </c>
      <c r="O17" s="152" t="s">
        <v>196</v>
      </c>
      <c r="P17" s="153">
        <f>SUM(P6:P16)</f>
        <v>264926654</v>
      </c>
      <c r="Q17" s="153">
        <f>SUM(Q6:Q16)</f>
        <v>177135230.78581536</v>
      </c>
      <c r="R17" s="153">
        <f>SUM(R6:R16)</f>
        <v>-87791423.214184612</v>
      </c>
      <c r="S17" s="154">
        <f>R17/P17</f>
        <v>-0.3313801079984372</v>
      </c>
      <c r="T17" s="146"/>
      <c r="U17" s="155"/>
      <c r="V17" s="156">
        <f>SUM(V6:V16)</f>
        <v>214262031.37992501</v>
      </c>
      <c r="W17" s="105">
        <f>V17-P17</f>
        <v>-50664622.620074987</v>
      </c>
      <c r="X17" s="106">
        <f>W17/P17</f>
        <v>-0.19124018612364685</v>
      </c>
    </row>
    <row r="18" spans="1:24" ht="32.25" hidden="1" customHeight="1">
      <c r="A18" s="109"/>
      <c r="B18" s="109"/>
      <c r="C18" s="110"/>
      <c r="D18" s="110"/>
      <c r="E18" s="111"/>
      <c r="F18" s="111"/>
      <c r="G18" s="112"/>
      <c r="H18" s="113"/>
      <c r="I18" s="112"/>
      <c r="J18" s="77"/>
      <c r="K18" s="77"/>
      <c r="O18" s="112"/>
      <c r="P18" s="114"/>
      <c r="Q18" s="114"/>
      <c r="R18" s="111"/>
      <c r="S18" s="111"/>
    </row>
    <row r="19" spans="1:24" ht="35.25" hidden="1" customHeight="1">
      <c r="A19" s="91"/>
      <c r="B19" s="97" t="s">
        <v>162</v>
      </c>
      <c r="C19" s="92"/>
      <c r="D19" s="92"/>
      <c r="E19" s="93"/>
      <c r="F19" s="93"/>
      <c r="G19" s="94"/>
      <c r="H19" s="95"/>
      <c r="I19" s="94"/>
      <c r="J19" s="100"/>
      <c r="K19" s="100"/>
      <c r="L19" s="96"/>
      <c r="M19" s="96"/>
      <c r="N19" s="96"/>
      <c r="O19" s="93"/>
      <c r="P19" s="93"/>
      <c r="Q19" s="93"/>
      <c r="R19" s="93"/>
      <c r="S19" s="93"/>
      <c r="T19" s="96"/>
      <c r="U19" s="96"/>
      <c r="V19" s="96"/>
    </row>
    <row r="20" spans="1:24" ht="30" hidden="1">
      <c r="A20" s="129" t="s">
        <v>6</v>
      </c>
      <c r="B20" s="129" t="s">
        <v>80</v>
      </c>
      <c r="C20" s="129" t="s">
        <v>206</v>
      </c>
      <c r="D20" s="129" t="s">
        <v>96</v>
      </c>
      <c r="E20" s="129" t="s">
        <v>171</v>
      </c>
      <c r="F20" s="129" t="s">
        <v>81</v>
      </c>
      <c r="G20" s="130" t="s">
        <v>82</v>
      </c>
      <c r="H20" s="130" t="s">
        <v>83</v>
      </c>
      <c r="I20" s="130" t="s">
        <v>84</v>
      </c>
      <c r="J20" s="130" t="s">
        <v>21</v>
      </c>
      <c r="K20" s="210"/>
      <c r="L20" s="88"/>
      <c r="M20" s="132" t="s">
        <v>173</v>
      </c>
      <c r="N20" s="101"/>
      <c r="O20" s="130" t="s">
        <v>98</v>
      </c>
      <c r="P20" s="132" t="s">
        <v>99</v>
      </c>
      <c r="Q20" s="129" t="s">
        <v>83</v>
      </c>
      <c r="R20" s="129" t="s">
        <v>84</v>
      </c>
      <c r="S20" s="129" t="s">
        <v>21</v>
      </c>
      <c r="T20" s="129" t="s">
        <v>174</v>
      </c>
      <c r="U20" s="125" t="s">
        <v>175</v>
      </c>
      <c r="V20" s="133" t="s">
        <v>197</v>
      </c>
    </row>
    <row r="21" spans="1:24" ht="23.25" hidden="1" customHeight="1">
      <c r="A21" s="133">
        <v>1</v>
      </c>
      <c r="B21" s="157" t="s">
        <v>93</v>
      </c>
      <c r="C21" s="134" t="s">
        <v>150</v>
      </c>
      <c r="D21" s="158"/>
      <c r="E21" s="159" t="s">
        <v>85</v>
      </c>
      <c r="F21" s="159" t="s">
        <v>86</v>
      </c>
      <c r="G21" s="160">
        <f>G12-H12</f>
        <v>176</v>
      </c>
      <c r="H21" s="137">
        <v>152</v>
      </c>
      <c r="I21" s="145">
        <f>G21-H21</f>
        <v>24</v>
      </c>
      <c r="J21" s="145"/>
      <c r="K21" s="77"/>
      <c r="M21" s="128"/>
      <c r="O21" s="145">
        <v>325629</v>
      </c>
      <c r="P21" s="126">
        <f>O21*G21</f>
        <v>57310704</v>
      </c>
      <c r="Q21" s="126">
        <f>O21*H21</f>
        <v>49495608</v>
      </c>
      <c r="R21" s="126"/>
      <c r="S21" s="128"/>
      <c r="T21" s="128"/>
      <c r="U21" s="126">
        <v>435495</v>
      </c>
      <c r="V21" s="161">
        <f>U21*M21</f>
        <v>0</v>
      </c>
    </row>
    <row r="22" spans="1:24" s="3" customFormat="1" ht="24" hidden="1" customHeight="1">
      <c r="A22" s="133">
        <v>2</v>
      </c>
      <c r="B22" s="134"/>
      <c r="C22" s="135" t="s">
        <v>100</v>
      </c>
      <c r="D22" s="128"/>
      <c r="E22" s="133" t="s">
        <v>87</v>
      </c>
      <c r="F22" s="133" t="s">
        <v>86</v>
      </c>
      <c r="G22" s="136">
        <f>G13-H13</f>
        <v>94</v>
      </c>
      <c r="H22" s="137">
        <v>10</v>
      </c>
      <c r="I22" s="145">
        <f t="shared" ref="I22:I34" si="7">G22-H22</f>
        <v>84</v>
      </c>
      <c r="J22" s="138"/>
      <c r="K22" s="211"/>
      <c r="M22" s="133"/>
      <c r="N22" s="102"/>
      <c r="O22" s="145">
        <v>439069</v>
      </c>
      <c r="P22" s="141">
        <f>G22*O22</f>
        <v>41272486</v>
      </c>
      <c r="Q22" s="126">
        <f t="shared" ref="Q22:Q35" si="8">O22*H22</f>
        <v>4390690</v>
      </c>
      <c r="R22" s="126"/>
      <c r="S22" s="143"/>
      <c r="T22" s="133"/>
      <c r="U22" s="125">
        <v>673801.83281224244</v>
      </c>
      <c r="V22" s="161">
        <f t="shared" ref="V22:V35" si="9">U22*M22</f>
        <v>0</v>
      </c>
    </row>
    <row r="23" spans="1:24" ht="23.25" hidden="1" customHeight="1">
      <c r="A23" s="133">
        <v>3</v>
      </c>
      <c r="B23" s="133"/>
      <c r="C23" s="158" t="s">
        <v>151</v>
      </c>
      <c r="D23" s="162"/>
      <c r="E23" s="159" t="s">
        <v>159</v>
      </c>
      <c r="F23" s="159" t="s">
        <v>86</v>
      </c>
      <c r="G23" s="160">
        <v>25</v>
      </c>
      <c r="H23" s="137"/>
      <c r="I23" s="145">
        <f t="shared" si="7"/>
        <v>25</v>
      </c>
      <c r="J23" s="145"/>
      <c r="K23" s="77"/>
      <c r="M23" s="163">
        <v>25</v>
      </c>
      <c r="O23" s="164">
        <v>520376</v>
      </c>
      <c r="P23" s="126">
        <f t="shared" ref="P23:P35" si="10">O23*G23</f>
        <v>13009400</v>
      </c>
      <c r="Q23" s="126">
        <f t="shared" si="8"/>
        <v>0</v>
      </c>
      <c r="R23" s="126"/>
      <c r="S23" s="128"/>
      <c r="T23" s="128"/>
      <c r="U23" s="126">
        <v>725415</v>
      </c>
      <c r="V23" s="161">
        <f t="shared" si="9"/>
        <v>18135375</v>
      </c>
    </row>
    <row r="24" spans="1:24" ht="23.25" hidden="1" customHeight="1">
      <c r="A24" s="133">
        <v>4</v>
      </c>
      <c r="B24" s="133"/>
      <c r="C24" s="158" t="s">
        <v>152</v>
      </c>
      <c r="D24" s="162"/>
      <c r="E24" s="159" t="s">
        <v>159</v>
      </c>
      <c r="F24" s="159" t="s">
        <v>86</v>
      </c>
      <c r="G24" s="160">
        <v>5</v>
      </c>
      <c r="H24" s="137"/>
      <c r="I24" s="145">
        <f t="shared" si="7"/>
        <v>5</v>
      </c>
      <c r="J24" s="145"/>
      <c r="K24" s="77"/>
      <c r="M24" s="163"/>
      <c r="O24" s="164">
        <v>992093</v>
      </c>
      <c r="P24" s="126">
        <f t="shared" si="10"/>
        <v>4960465</v>
      </c>
      <c r="Q24" s="126">
        <f t="shared" si="8"/>
        <v>0</v>
      </c>
      <c r="R24" s="126"/>
      <c r="S24" s="128"/>
      <c r="T24" s="128"/>
      <c r="U24" s="126">
        <v>1133888</v>
      </c>
      <c r="V24" s="161">
        <f t="shared" si="9"/>
        <v>0</v>
      </c>
    </row>
    <row r="25" spans="1:24" ht="23.25" hidden="1" customHeight="1">
      <c r="A25" s="133">
        <v>5</v>
      </c>
      <c r="B25" s="133" t="s">
        <v>165</v>
      </c>
      <c r="C25" s="158" t="s">
        <v>166</v>
      </c>
      <c r="D25" s="162"/>
      <c r="E25" s="159" t="s">
        <v>159</v>
      </c>
      <c r="F25" s="159" t="s">
        <v>161</v>
      </c>
      <c r="G25" s="160">
        <v>40</v>
      </c>
      <c r="H25" s="137">
        <v>6</v>
      </c>
      <c r="I25" s="145">
        <f t="shared" si="7"/>
        <v>34</v>
      </c>
      <c r="J25" s="145"/>
      <c r="K25" s="77"/>
      <c r="M25" s="163"/>
      <c r="O25" s="164">
        <v>136175</v>
      </c>
      <c r="P25" s="126">
        <f t="shared" si="10"/>
        <v>5447000</v>
      </c>
      <c r="Q25" s="126">
        <f t="shared" si="8"/>
        <v>817050</v>
      </c>
      <c r="R25" s="126"/>
      <c r="S25" s="128"/>
      <c r="T25" s="128"/>
      <c r="U25" s="126">
        <v>147152</v>
      </c>
      <c r="V25" s="161">
        <f t="shared" si="9"/>
        <v>0</v>
      </c>
    </row>
    <row r="26" spans="1:24" ht="23.25" hidden="1" customHeight="1">
      <c r="A26" s="133">
        <v>6</v>
      </c>
      <c r="B26" s="133"/>
      <c r="C26" s="158" t="s">
        <v>153</v>
      </c>
      <c r="D26" s="162"/>
      <c r="E26" s="159" t="s">
        <v>159</v>
      </c>
      <c r="F26" s="159" t="s">
        <v>161</v>
      </c>
      <c r="G26" s="160">
        <v>65</v>
      </c>
      <c r="H26" s="137"/>
      <c r="I26" s="145">
        <f t="shared" si="7"/>
        <v>65</v>
      </c>
      <c r="J26" s="145"/>
      <c r="K26" s="77"/>
      <c r="M26" s="163"/>
      <c r="O26" s="164">
        <v>26458</v>
      </c>
      <c r="P26" s="126">
        <f t="shared" si="10"/>
        <v>1719770</v>
      </c>
      <c r="Q26" s="126">
        <f t="shared" si="8"/>
        <v>0</v>
      </c>
      <c r="R26" s="126"/>
      <c r="S26" s="128"/>
      <c r="T26" s="128"/>
      <c r="U26" s="126">
        <v>59391</v>
      </c>
      <c r="V26" s="161">
        <f t="shared" si="9"/>
        <v>0</v>
      </c>
    </row>
    <row r="27" spans="1:24" ht="23.25" hidden="1" customHeight="1">
      <c r="A27" s="133">
        <v>7</v>
      </c>
      <c r="B27" s="133"/>
      <c r="C27" s="158" t="s">
        <v>154</v>
      </c>
      <c r="D27" s="162"/>
      <c r="E27" s="159" t="s">
        <v>159</v>
      </c>
      <c r="F27" s="159" t="s">
        <v>161</v>
      </c>
      <c r="G27" s="160">
        <v>10</v>
      </c>
      <c r="H27" s="137"/>
      <c r="I27" s="145">
        <f t="shared" si="7"/>
        <v>10</v>
      </c>
      <c r="J27" s="145"/>
      <c r="K27" s="77"/>
      <c r="M27" s="163">
        <v>10</v>
      </c>
      <c r="O27" s="164">
        <v>699862</v>
      </c>
      <c r="P27" s="126">
        <f t="shared" si="10"/>
        <v>6998620</v>
      </c>
      <c r="Q27" s="126">
        <f t="shared" si="8"/>
        <v>0</v>
      </c>
      <c r="R27" s="126"/>
      <c r="S27" s="128"/>
      <c r="T27" s="128"/>
      <c r="U27" s="126">
        <v>1081468</v>
      </c>
      <c r="V27" s="161">
        <f t="shared" si="9"/>
        <v>10814680</v>
      </c>
    </row>
    <row r="28" spans="1:24" ht="23.25" hidden="1" customHeight="1">
      <c r="A28" s="133">
        <v>8</v>
      </c>
      <c r="B28" s="133" t="s">
        <v>89</v>
      </c>
      <c r="C28" s="135" t="s">
        <v>90</v>
      </c>
      <c r="D28" s="162"/>
      <c r="E28" s="159" t="s">
        <v>85</v>
      </c>
      <c r="F28" s="159" t="s">
        <v>161</v>
      </c>
      <c r="G28" s="160">
        <v>9</v>
      </c>
      <c r="H28" s="137">
        <v>10</v>
      </c>
      <c r="I28" s="145">
        <f t="shared" si="7"/>
        <v>-1</v>
      </c>
      <c r="J28" s="145"/>
      <c r="K28" s="77"/>
      <c r="M28" s="163"/>
      <c r="O28" s="145">
        <v>233602</v>
      </c>
      <c r="P28" s="126">
        <f t="shared" si="10"/>
        <v>2102418</v>
      </c>
      <c r="Q28" s="126">
        <f t="shared" si="8"/>
        <v>2336020</v>
      </c>
      <c r="R28" s="126"/>
      <c r="S28" s="128"/>
      <c r="T28" s="128"/>
      <c r="U28" s="126">
        <v>536781</v>
      </c>
      <c r="V28" s="161">
        <f t="shared" si="9"/>
        <v>0</v>
      </c>
    </row>
    <row r="29" spans="1:24" ht="23.25" hidden="1" customHeight="1">
      <c r="A29" s="133">
        <v>9</v>
      </c>
      <c r="B29" s="133" t="s">
        <v>155</v>
      </c>
      <c r="C29" s="158" t="s">
        <v>198</v>
      </c>
      <c r="D29" s="162"/>
      <c r="E29" s="159" t="s">
        <v>85</v>
      </c>
      <c r="F29" s="159" t="s">
        <v>161</v>
      </c>
      <c r="G29" s="160">
        <v>40</v>
      </c>
      <c r="H29" s="137">
        <v>40</v>
      </c>
      <c r="I29" s="145">
        <f t="shared" si="7"/>
        <v>0</v>
      </c>
      <c r="J29" s="145"/>
      <c r="K29" s="77"/>
      <c r="M29" s="163"/>
      <c r="O29" s="140">
        <v>98463</v>
      </c>
      <c r="P29" s="126">
        <f t="shared" si="10"/>
        <v>3938520</v>
      </c>
      <c r="Q29" s="126">
        <f t="shared" si="8"/>
        <v>3938520</v>
      </c>
      <c r="R29" s="126"/>
      <c r="S29" s="128"/>
      <c r="T29" s="128"/>
      <c r="U29" s="125">
        <v>261992</v>
      </c>
      <c r="V29" s="161">
        <f t="shared" si="9"/>
        <v>0</v>
      </c>
    </row>
    <row r="30" spans="1:24" ht="23.25" hidden="1" customHeight="1">
      <c r="A30" s="133">
        <v>10</v>
      </c>
      <c r="B30" s="133" t="s">
        <v>156</v>
      </c>
      <c r="C30" s="158" t="s">
        <v>199</v>
      </c>
      <c r="D30" s="162"/>
      <c r="E30" s="159" t="s">
        <v>85</v>
      </c>
      <c r="F30" s="159" t="s">
        <v>161</v>
      </c>
      <c r="G30" s="160">
        <v>12</v>
      </c>
      <c r="H30" s="137">
        <v>12</v>
      </c>
      <c r="I30" s="145">
        <f t="shared" si="7"/>
        <v>0</v>
      </c>
      <c r="J30" s="145"/>
      <c r="K30" s="77"/>
      <c r="M30" s="163"/>
      <c r="O30" s="140">
        <v>98463</v>
      </c>
      <c r="P30" s="126">
        <f t="shared" si="10"/>
        <v>1181556</v>
      </c>
      <c r="Q30" s="126">
        <f t="shared" si="8"/>
        <v>1181556</v>
      </c>
      <c r="R30" s="126"/>
      <c r="S30" s="128"/>
      <c r="T30" s="128"/>
      <c r="U30" s="125">
        <v>261992</v>
      </c>
      <c r="V30" s="161">
        <f t="shared" si="9"/>
        <v>0</v>
      </c>
    </row>
    <row r="31" spans="1:24" ht="23.25" hidden="1" customHeight="1">
      <c r="A31" s="133">
        <v>11</v>
      </c>
      <c r="B31" s="157" t="s">
        <v>91</v>
      </c>
      <c r="C31" s="134" t="s">
        <v>92</v>
      </c>
      <c r="D31" s="162"/>
      <c r="E31" s="159" t="s">
        <v>85</v>
      </c>
      <c r="F31" s="159" t="s">
        <v>161</v>
      </c>
      <c r="G31" s="160">
        <v>64</v>
      </c>
      <c r="H31" s="137">
        <v>64</v>
      </c>
      <c r="I31" s="145">
        <f t="shared" si="7"/>
        <v>0</v>
      </c>
      <c r="J31" s="145"/>
      <c r="K31" s="77"/>
      <c r="M31" s="163"/>
      <c r="O31" s="164">
        <v>301655</v>
      </c>
      <c r="P31" s="126">
        <f t="shared" si="10"/>
        <v>19305920</v>
      </c>
      <c r="Q31" s="126">
        <f t="shared" si="8"/>
        <v>19305920</v>
      </c>
      <c r="R31" s="126"/>
      <c r="S31" s="128"/>
      <c r="T31" s="128"/>
      <c r="U31" s="126">
        <v>402220</v>
      </c>
      <c r="V31" s="161">
        <f t="shared" si="9"/>
        <v>0</v>
      </c>
    </row>
    <row r="32" spans="1:24" ht="23.25" hidden="1" customHeight="1">
      <c r="A32" s="133">
        <v>12</v>
      </c>
      <c r="B32" s="133" t="s">
        <v>157</v>
      </c>
      <c r="C32" s="158" t="s">
        <v>200</v>
      </c>
      <c r="D32" s="162"/>
      <c r="E32" s="159" t="s">
        <v>160</v>
      </c>
      <c r="F32" s="159" t="s">
        <v>161</v>
      </c>
      <c r="G32" s="160">
        <v>25</v>
      </c>
      <c r="H32" s="137">
        <v>25</v>
      </c>
      <c r="I32" s="145">
        <f t="shared" si="7"/>
        <v>0</v>
      </c>
      <c r="J32" s="145"/>
      <c r="K32" s="77"/>
      <c r="M32" s="163">
        <v>25</v>
      </c>
      <c r="O32" s="164">
        <v>178562</v>
      </c>
      <c r="P32" s="126">
        <f t="shared" si="10"/>
        <v>4464050</v>
      </c>
      <c r="Q32" s="126">
        <f t="shared" si="8"/>
        <v>4464050</v>
      </c>
      <c r="R32" s="126"/>
      <c r="S32" s="128"/>
      <c r="T32" s="128"/>
      <c r="U32" s="126">
        <v>246728</v>
      </c>
      <c r="V32" s="161">
        <f t="shared" si="9"/>
        <v>6168200</v>
      </c>
    </row>
    <row r="33" spans="1:22" ht="23.25" hidden="1" customHeight="1">
      <c r="A33" s="133">
        <v>13</v>
      </c>
      <c r="B33" s="133" t="s">
        <v>158</v>
      </c>
      <c r="C33" s="135" t="s">
        <v>201</v>
      </c>
      <c r="D33" s="162"/>
      <c r="E33" s="159" t="s">
        <v>85</v>
      </c>
      <c r="F33" s="159" t="s">
        <v>161</v>
      </c>
      <c r="G33" s="160">
        <v>16</v>
      </c>
      <c r="H33" s="137"/>
      <c r="I33" s="145">
        <f t="shared" si="7"/>
        <v>16</v>
      </c>
      <c r="J33" s="145"/>
      <c r="K33" s="77"/>
      <c r="M33" s="165"/>
      <c r="O33" s="164">
        <v>147777</v>
      </c>
      <c r="P33" s="126">
        <f t="shared" si="10"/>
        <v>2364432</v>
      </c>
      <c r="Q33" s="126">
        <f t="shared" si="8"/>
        <v>0</v>
      </c>
      <c r="R33" s="126"/>
      <c r="S33" s="128"/>
      <c r="T33" s="128"/>
      <c r="U33" s="126">
        <v>207420</v>
      </c>
      <c r="V33" s="161">
        <f t="shared" si="9"/>
        <v>0</v>
      </c>
    </row>
    <row r="34" spans="1:22" ht="23.25" hidden="1" customHeight="1">
      <c r="A34" s="133">
        <v>14</v>
      </c>
      <c r="B34" s="157" t="s">
        <v>94</v>
      </c>
      <c r="C34" s="134" t="s">
        <v>95</v>
      </c>
      <c r="D34" s="134" t="s">
        <v>97</v>
      </c>
      <c r="E34" s="133" t="s">
        <v>87</v>
      </c>
      <c r="F34" s="133" t="s">
        <v>88</v>
      </c>
      <c r="G34" s="160">
        <v>27</v>
      </c>
      <c r="H34" s="137"/>
      <c r="I34" s="145">
        <f t="shared" si="7"/>
        <v>27</v>
      </c>
      <c r="J34" s="145"/>
      <c r="K34" s="77"/>
      <c r="M34" s="165"/>
      <c r="O34" s="145">
        <v>502322</v>
      </c>
      <c r="P34" s="126">
        <f t="shared" si="10"/>
        <v>13562694</v>
      </c>
      <c r="Q34" s="126">
        <f t="shared" si="8"/>
        <v>0</v>
      </c>
      <c r="R34" s="126"/>
      <c r="S34" s="128"/>
      <c r="T34" s="128"/>
      <c r="U34" s="125">
        <v>550287</v>
      </c>
      <c r="V34" s="161">
        <f t="shared" si="9"/>
        <v>0</v>
      </c>
    </row>
    <row r="35" spans="1:22" ht="23.25" hidden="1" customHeight="1">
      <c r="A35" s="133">
        <v>15</v>
      </c>
      <c r="B35" s="157" t="s">
        <v>202</v>
      </c>
      <c r="C35" s="134" t="s">
        <v>203</v>
      </c>
      <c r="D35" s="134" t="s">
        <v>97</v>
      </c>
      <c r="E35" s="133" t="s">
        <v>87</v>
      </c>
      <c r="F35" s="133" t="s">
        <v>88</v>
      </c>
      <c r="G35" s="160">
        <v>0</v>
      </c>
      <c r="H35" s="137">
        <v>29</v>
      </c>
      <c r="I35" s="145">
        <v>0</v>
      </c>
      <c r="J35" s="145"/>
      <c r="K35" s="77"/>
      <c r="M35" s="165"/>
      <c r="O35" s="166">
        <v>2245976</v>
      </c>
      <c r="P35" s="126">
        <f t="shared" si="10"/>
        <v>0</v>
      </c>
      <c r="Q35" s="126">
        <f t="shared" si="8"/>
        <v>65133304</v>
      </c>
      <c r="R35" s="126"/>
      <c r="S35" s="128"/>
      <c r="T35" s="128"/>
      <c r="U35" s="125">
        <v>550287</v>
      </c>
      <c r="V35" s="161">
        <f t="shared" si="9"/>
        <v>0</v>
      </c>
    </row>
    <row r="36" spans="1:22" s="88" customFormat="1" ht="23.25" hidden="1" customHeight="1">
      <c r="A36" s="86"/>
      <c r="B36" s="86"/>
      <c r="C36" s="87"/>
      <c r="D36" s="87"/>
      <c r="F36" s="129" t="s">
        <v>195</v>
      </c>
      <c r="G36" s="167">
        <f>SUM(G21:G35)</f>
        <v>608</v>
      </c>
      <c r="H36" s="167">
        <f>SUM(H21:H35)</f>
        <v>348</v>
      </c>
      <c r="I36" s="167">
        <f>SUM(I21:I35)</f>
        <v>289</v>
      </c>
      <c r="J36" s="168">
        <f>I36/G36</f>
        <v>0.47532894736842107</v>
      </c>
      <c r="K36" s="212"/>
      <c r="M36" s="169"/>
      <c r="O36" s="129" t="s">
        <v>195</v>
      </c>
      <c r="P36" s="167">
        <f>SUM(P21:P35)</f>
        <v>177638035</v>
      </c>
      <c r="Q36" s="167">
        <f>SUM(Q21:Q35)</f>
        <v>151062718</v>
      </c>
      <c r="R36" s="170">
        <f>P36-Q36</f>
        <v>26575317</v>
      </c>
      <c r="S36" s="171">
        <f>R36/P36</f>
        <v>0.1496037546238338</v>
      </c>
      <c r="T36" s="172"/>
      <c r="U36" s="173"/>
      <c r="V36" s="174">
        <f>SUM(V21:V34)</f>
        <v>35118255</v>
      </c>
    </row>
    <row r="37" spans="1:22" hidden="1">
      <c r="A37" s="3"/>
      <c r="B37" s="3"/>
      <c r="G37" s="77"/>
      <c r="H37" s="84"/>
      <c r="I37" s="77"/>
      <c r="J37" s="77"/>
      <c r="K37" s="77"/>
      <c r="M37" s="103"/>
    </row>
    <row r="38" spans="1:22" ht="35.25" hidden="1" customHeight="1">
      <c r="A38" s="115"/>
      <c r="B38" s="116" t="s">
        <v>207</v>
      </c>
      <c r="C38" s="117"/>
      <c r="D38" s="117"/>
      <c r="E38" s="118"/>
      <c r="F38" s="118"/>
      <c r="G38" s="119"/>
      <c r="H38" s="120"/>
      <c r="I38" s="119"/>
      <c r="J38" s="121"/>
      <c r="K38" s="121"/>
      <c r="L38" s="122"/>
      <c r="M38" s="122"/>
      <c r="N38" s="122"/>
      <c r="O38" s="118"/>
      <c r="P38" s="118"/>
      <c r="Q38" s="118"/>
      <c r="R38" s="118"/>
      <c r="S38" s="118"/>
      <c r="T38" s="122"/>
      <c r="U38" s="122"/>
      <c r="V38" s="122"/>
    </row>
    <row r="39" spans="1:22" ht="30" hidden="1">
      <c r="A39" s="129" t="s">
        <v>6</v>
      </c>
      <c r="B39" s="129" t="s">
        <v>80</v>
      </c>
      <c r="C39" s="129" t="s">
        <v>206</v>
      </c>
      <c r="D39" s="129" t="s">
        <v>96</v>
      </c>
      <c r="E39" s="129" t="s">
        <v>171</v>
      </c>
      <c r="F39" s="129" t="s">
        <v>81</v>
      </c>
      <c r="G39" s="130" t="s">
        <v>82</v>
      </c>
      <c r="H39" s="130" t="s">
        <v>83</v>
      </c>
      <c r="I39" s="130" t="s">
        <v>84</v>
      </c>
      <c r="J39" s="130" t="s">
        <v>21</v>
      </c>
      <c r="K39" s="210"/>
      <c r="L39" s="88"/>
      <c r="M39" s="132" t="s">
        <v>173</v>
      </c>
      <c r="N39" s="101"/>
      <c r="O39" s="130" t="s">
        <v>98</v>
      </c>
      <c r="P39" s="132" t="s">
        <v>99</v>
      </c>
      <c r="Q39" s="129" t="s">
        <v>83</v>
      </c>
      <c r="R39" s="129" t="s">
        <v>84</v>
      </c>
      <c r="S39" s="129" t="s">
        <v>21</v>
      </c>
      <c r="T39" s="129" t="s">
        <v>174</v>
      </c>
      <c r="U39" s="125" t="s">
        <v>175</v>
      </c>
      <c r="V39" s="133" t="s">
        <v>197</v>
      </c>
    </row>
    <row r="40" spans="1:22" ht="23.25" hidden="1" customHeight="1">
      <c r="A40" s="133">
        <v>1</v>
      </c>
      <c r="B40" s="175" t="s">
        <v>216</v>
      </c>
      <c r="C40" s="176" t="s">
        <v>208</v>
      </c>
      <c r="D40" s="177"/>
      <c r="E40" s="178" t="s">
        <v>209</v>
      </c>
      <c r="F40" s="177" t="s">
        <v>161</v>
      </c>
      <c r="G40" s="179">
        <v>11</v>
      </c>
      <c r="H40" s="179">
        <v>10</v>
      </c>
      <c r="I40" s="179">
        <f>G40-H40</f>
        <v>1</v>
      </c>
      <c r="J40" s="180"/>
      <c r="K40" s="213"/>
      <c r="M40" s="128"/>
      <c r="O40" s="136">
        <v>1374654</v>
      </c>
      <c r="P40" s="126">
        <f>O40*G40</f>
        <v>15121194</v>
      </c>
      <c r="Q40" s="126">
        <f>O40*H40</f>
        <v>13746540</v>
      </c>
      <c r="R40" s="126"/>
      <c r="S40" s="128"/>
      <c r="T40" s="128"/>
      <c r="U40" s="126"/>
      <c r="V40" s="161">
        <f>U40*M40</f>
        <v>0</v>
      </c>
    </row>
    <row r="41" spans="1:22" s="3" customFormat="1" ht="24" hidden="1" customHeight="1">
      <c r="A41" s="133">
        <v>2</v>
      </c>
      <c r="B41" s="175" t="s">
        <v>217</v>
      </c>
      <c r="C41" s="176" t="s">
        <v>210</v>
      </c>
      <c r="D41" s="177"/>
      <c r="E41" s="178" t="s">
        <v>209</v>
      </c>
      <c r="F41" s="177" t="s">
        <v>161</v>
      </c>
      <c r="G41" s="179">
        <v>6</v>
      </c>
      <c r="H41" s="179"/>
      <c r="I41" s="179">
        <f t="shared" ref="I41:I53" si="11">G41-H41</f>
        <v>6</v>
      </c>
      <c r="J41" s="181"/>
      <c r="K41" s="214"/>
      <c r="M41" s="133"/>
      <c r="N41" s="102"/>
      <c r="O41" s="136">
        <v>1374654</v>
      </c>
      <c r="P41" s="141">
        <f>G41*O41</f>
        <v>8247924</v>
      </c>
      <c r="Q41" s="126">
        <f t="shared" ref="Q41:Q54" si="12">O41*H41</f>
        <v>0</v>
      </c>
      <c r="R41" s="126"/>
      <c r="S41" s="143"/>
      <c r="T41" s="133"/>
      <c r="U41" s="125"/>
      <c r="V41" s="161">
        <f t="shared" ref="V41:V54" si="13">U41*M41</f>
        <v>0</v>
      </c>
    </row>
    <row r="42" spans="1:22" ht="23.25" hidden="1" customHeight="1">
      <c r="A42" s="133">
        <v>3</v>
      </c>
      <c r="B42" s="175" t="s">
        <v>218</v>
      </c>
      <c r="C42" s="176" t="s">
        <v>211</v>
      </c>
      <c r="D42" s="182"/>
      <c r="E42" s="178" t="s">
        <v>209</v>
      </c>
      <c r="F42" s="177" t="s">
        <v>161</v>
      </c>
      <c r="G42" s="179">
        <v>3</v>
      </c>
      <c r="H42" s="179">
        <v>3</v>
      </c>
      <c r="I42" s="179">
        <f t="shared" si="11"/>
        <v>0</v>
      </c>
      <c r="J42" s="180"/>
      <c r="K42" s="213"/>
      <c r="M42" s="163">
        <v>25</v>
      </c>
      <c r="O42" s="125">
        <v>902000</v>
      </c>
      <c r="P42" s="126">
        <f t="shared" ref="P42:P54" si="14">O42*G42</f>
        <v>2706000</v>
      </c>
      <c r="Q42" s="126">
        <f t="shared" si="12"/>
        <v>2706000</v>
      </c>
      <c r="R42" s="126"/>
      <c r="S42" s="128"/>
      <c r="T42" s="128"/>
      <c r="U42" s="126"/>
      <c r="V42" s="161">
        <f t="shared" si="13"/>
        <v>0</v>
      </c>
    </row>
    <row r="43" spans="1:22" ht="23.25" hidden="1" customHeight="1">
      <c r="A43" s="133">
        <v>4</v>
      </c>
      <c r="B43" s="175" t="s">
        <v>219</v>
      </c>
      <c r="C43" s="176" t="s">
        <v>212</v>
      </c>
      <c r="D43" s="182"/>
      <c r="E43" s="178" t="s">
        <v>209</v>
      </c>
      <c r="F43" s="177" t="s">
        <v>161</v>
      </c>
      <c r="G43" s="179">
        <v>7</v>
      </c>
      <c r="H43" s="179">
        <v>6</v>
      </c>
      <c r="I43" s="179">
        <f t="shared" si="11"/>
        <v>1</v>
      </c>
      <c r="J43" s="180"/>
      <c r="K43" s="213"/>
      <c r="M43" s="163"/>
      <c r="O43" s="136">
        <v>1374654</v>
      </c>
      <c r="P43" s="126">
        <f t="shared" si="14"/>
        <v>9622578</v>
      </c>
      <c r="Q43" s="126">
        <f t="shared" si="12"/>
        <v>8247924</v>
      </c>
      <c r="R43" s="126"/>
      <c r="S43" s="128"/>
      <c r="T43" s="128"/>
      <c r="U43" s="126"/>
      <c r="V43" s="161">
        <f t="shared" si="13"/>
        <v>0</v>
      </c>
    </row>
    <row r="44" spans="1:22" ht="23.25" hidden="1" customHeight="1">
      <c r="A44" s="133">
        <v>5</v>
      </c>
      <c r="B44" s="175" t="s">
        <v>220</v>
      </c>
      <c r="C44" s="176" t="s">
        <v>213</v>
      </c>
      <c r="D44" s="182"/>
      <c r="E44" s="178" t="s">
        <v>209</v>
      </c>
      <c r="F44" s="177" t="s">
        <v>161</v>
      </c>
      <c r="G44" s="179">
        <v>9</v>
      </c>
      <c r="H44" s="179"/>
      <c r="I44" s="179">
        <f t="shared" si="11"/>
        <v>9</v>
      </c>
      <c r="J44" s="180"/>
      <c r="K44" s="213"/>
      <c r="M44" s="163"/>
      <c r="O44" s="125">
        <v>1169282.2099992002</v>
      </c>
      <c r="P44" s="126">
        <f t="shared" si="14"/>
        <v>10523539.889992801</v>
      </c>
      <c r="Q44" s="126">
        <f t="shared" si="12"/>
        <v>0</v>
      </c>
      <c r="R44" s="126"/>
      <c r="S44" s="128"/>
      <c r="T44" s="128"/>
      <c r="U44" s="126"/>
      <c r="V44" s="161">
        <f t="shared" si="13"/>
        <v>0</v>
      </c>
    </row>
    <row r="45" spans="1:22" ht="23.25" hidden="1" customHeight="1">
      <c r="A45" s="133">
        <v>6</v>
      </c>
      <c r="B45" s="175" t="s">
        <v>215</v>
      </c>
      <c r="C45" s="176" t="s">
        <v>214</v>
      </c>
      <c r="D45" s="182"/>
      <c r="E45" s="178" t="s">
        <v>209</v>
      </c>
      <c r="F45" s="177" t="s">
        <v>161</v>
      </c>
      <c r="G45" s="179">
        <v>8</v>
      </c>
      <c r="H45" s="179"/>
      <c r="I45" s="179">
        <f t="shared" si="11"/>
        <v>8</v>
      </c>
      <c r="J45" s="180"/>
      <c r="K45" s="213"/>
      <c r="M45" s="163"/>
      <c r="O45" s="125">
        <v>902000</v>
      </c>
      <c r="P45" s="126">
        <f t="shared" si="14"/>
        <v>7216000</v>
      </c>
      <c r="Q45" s="126">
        <f t="shared" si="12"/>
        <v>0</v>
      </c>
      <c r="R45" s="126"/>
      <c r="S45" s="128"/>
      <c r="T45" s="128"/>
      <c r="U45" s="126"/>
      <c r="V45" s="161">
        <f t="shared" si="13"/>
        <v>0</v>
      </c>
    </row>
    <row r="46" spans="1:22" ht="23.25" hidden="1" customHeight="1">
      <c r="A46" s="133">
        <v>7</v>
      </c>
      <c r="B46" s="135" t="s">
        <v>221</v>
      </c>
      <c r="C46" s="158" t="s">
        <v>205</v>
      </c>
      <c r="D46" s="162"/>
      <c r="E46" s="178" t="s">
        <v>209</v>
      </c>
      <c r="F46" s="177" t="s">
        <v>161</v>
      </c>
      <c r="G46" s="160">
        <v>6</v>
      </c>
      <c r="H46" s="137">
        <v>6</v>
      </c>
      <c r="I46" s="145">
        <f t="shared" si="11"/>
        <v>0</v>
      </c>
      <c r="J46" s="145"/>
      <c r="K46" s="77"/>
      <c r="M46" s="163">
        <v>10</v>
      </c>
      <c r="O46" s="125">
        <v>237257.67973344578</v>
      </c>
      <c r="P46" s="126">
        <f t="shared" si="14"/>
        <v>1423546.0784006747</v>
      </c>
      <c r="Q46" s="126">
        <f t="shared" si="12"/>
        <v>1423546.0784006747</v>
      </c>
      <c r="R46" s="126"/>
      <c r="S46" s="128"/>
      <c r="T46" s="128"/>
      <c r="U46" s="126"/>
      <c r="V46" s="161">
        <f t="shared" si="13"/>
        <v>0</v>
      </c>
    </row>
    <row r="47" spans="1:22" ht="23.25" hidden="1" customHeight="1">
      <c r="A47" s="133">
        <v>8</v>
      </c>
      <c r="B47" s="134" t="s">
        <v>222</v>
      </c>
      <c r="C47" s="134" t="s">
        <v>223</v>
      </c>
      <c r="D47" s="162"/>
      <c r="E47" s="178" t="s">
        <v>209</v>
      </c>
      <c r="F47" s="177" t="s">
        <v>161</v>
      </c>
      <c r="G47" s="160">
        <v>44</v>
      </c>
      <c r="H47" s="137">
        <v>44</v>
      </c>
      <c r="I47" s="145">
        <f t="shared" si="11"/>
        <v>0</v>
      </c>
      <c r="J47" s="145"/>
      <c r="K47" s="77"/>
      <c r="M47" s="163"/>
      <c r="O47" s="136">
        <v>162337.74709935818</v>
      </c>
      <c r="P47" s="126">
        <f t="shared" si="14"/>
        <v>7142860.8723717602</v>
      </c>
      <c r="Q47" s="126">
        <f t="shared" si="12"/>
        <v>7142860.8723717602</v>
      </c>
      <c r="R47" s="126"/>
      <c r="S47" s="128"/>
      <c r="T47" s="128"/>
      <c r="U47" s="126"/>
      <c r="V47" s="161">
        <f t="shared" si="13"/>
        <v>0</v>
      </c>
    </row>
    <row r="48" spans="1:22" ht="23.25" hidden="1" customHeight="1">
      <c r="A48" s="133">
        <v>9</v>
      </c>
      <c r="B48" s="133"/>
      <c r="C48" s="158"/>
      <c r="D48" s="162"/>
      <c r="E48" s="159"/>
      <c r="F48" s="159"/>
      <c r="G48" s="160"/>
      <c r="H48" s="137"/>
      <c r="I48" s="145">
        <f t="shared" si="11"/>
        <v>0</v>
      </c>
      <c r="J48" s="145"/>
      <c r="K48" s="77"/>
      <c r="M48" s="163"/>
      <c r="O48" s="140"/>
      <c r="P48" s="126">
        <f t="shared" si="14"/>
        <v>0</v>
      </c>
      <c r="Q48" s="126">
        <f t="shared" si="12"/>
        <v>0</v>
      </c>
      <c r="R48" s="126"/>
      <c r="S48" s="128"/>
      <c r="T48" s="128"/>
      <c r="U48" s="125"/>
      <c r="V48" s="161">
        <f t="shared" si="13"/>
        <v>0</v>
      </c>
    </row>
    <row r="49" spans="1:22" ht="23.25" hidden="1" customHeight="1">
      <c r="A49" s="133">
        <v>10</v>
      </c>
      <c r="B49" s="133"/>
      <c r="C49" s="158"/>
      <c r="D49" s="162"/>
      <c r="E49" s="159"/>
      <c r="F49" s="159"/>
      <c r="G49" s="160"/>
      <c r="H49" s="137"/>
      <c r="I49" s="145">
        <f t="shared" si="11"/>
        <v>0</v>
      </c>
      <c r="J49" s="145"/>
      <c r="K49" s="77"/>
      <c r="M49" s="163"/>
      <c r="O49" s="140"/>
      <c r="P49" s="126">
        <f t="shared" si="14"/>
        <v>0</v>
      </c>
      <c r="Q49" s="126">
        <f t="shared" si="12"/>
        <v>0</v>
      </c>
      <c r="R49" s="126"/>
      <c r="S49" s="128"/>
      <c r="T49" s="128"/>
      <c r="U49" s="125"/>
      <c r="V49" s="161">
        <f t="shared" si="13"/>
        <v>0</v>
      </c>
    </row>
    <row r="50" spans="1:22" ht="23.25" hidden="1" customHeight="1">
      <c r="A50" s="133">
        <v>11</v>
      </c>
      <c r="B50" s="157"/>
      <c r="C50" s="134"/>
      <c r="D50" s="162"/>
      <c r="E50" s="159"/>
      <c r="F50" s="159"/>
      <c r="G50" s="160"/>
      <c r="H50" s="137"/>
      <c r="I50" s="145">
        <f t="shared" si="11"/>
        <v>0</v>
      </c>
      <c r="J50" s="145"/>
      <c r="K50" s="77"/>
      <c r="M50" s="163"/>
      <c r="O50" s="164"/>
      <c r="P50" s="126">
        <f t="shared" si="14"/>
        <v>0</v>
      </c>
      <c r="Q50" s="126">
        <f t="shared" si="12"/>
        <v>0</v>
      </c>
      <c r="R50" s="126"/>
      <c r="S50" s="128"/>
      <c r="T50" s="128"/>
      <c r="U50" s="126"/>
      <c r="V50" s="161">
        <f t="shared" si="13"/>
        <v>0</v>
      </c>
    </row>
    <row r="51" spans="1:22" ht="23.25" hidden="1" customHeight="1">
      <c r="A51" s="133">
        <v>12</v>
      </c>
      <c r="B51" s="133"/>
      <c r="C51" s="158"/>
      <c r="D51" s="162"/>
      <c r="E51" s="159"/>
      <c r="F51" s="159"/>
      <c r="G51" s="160"/>
      <c r="H51" s="137"/>
      <c r="I51" s="145">
        <f t="shared" si="11"/>
        <v>0</v>
      </c>
      <c r="J51" s="145"/>
      <c r="K51" s="77"/>
      <c r="M51" s="163">
        <v>25</v>
      </c>
      <c r="O51" s="164"/>
      <c r="P51" s="126">
        <f t="shared" si="14"/>
        <v>0</v>
      </c>
      <c r="Q51" s="126">
        <f t="shared" si="12"/>
        <v>0</v>
      </c>
      <c r="R51" s="126"/>
      <c r="S51" s="128"/>
      <c r="T51" s="128"/>
      <c r="U51" s="126"/>
      <c r="V51" s="161">
        <f t="shared" si="13"/>
        <v>0</v>
      </c>
    </row>
    <row r="52" spans="1:22" ht="23.25" hidden="1" customHeight="1">
      <c r="A52" s="133">
        <v>13</v>
      </c>
      <c r="B52" s="133"/>
      <c r="C52" s="135"/>
      <c r="D52" s="162"/>
      <c r="E52" s="159"/>
      <c r="F52" s="159"/>
      <c r="G52" s="160"/>
      <c r="H52" s="137"/>
      <c r="I52" s="145">
        <f t="shared" si="11"/>
        <v>0</v>
      </c>
      <c r="J52" s="145"/>
      <c r="K52" s="77"/>
      <c r="M52" s="165"/>
      <c r="O52" s="164"/>
      <c r="P52" s="126">
        <f t="shared" si="14"/>
        <v>0</v>
      </c>
      <c r="Q52" s="126">
        <f t="shared" si="12"/>
        <v>0</v>
      </c>
      <c r="R52" s="126"/>
      <c r="S52" s="128"/>
      <c r="T52" s="128"/>
      <c r="U52" s="126"/>
      <c r="V52" s="161">
        <f t="shared" si="13"/>
        <v>0</v>
      </c>
    </row>
    <row r="53" spans="1:22" ht="23.25" hidden="1" customHeight="1">
      <c r="A53" s="133">
        <v>14</v>
      </c>
      <c r="B53" s="157"/>
      <c r="C53" s="134"/>
      <c r="D53" s="134"/>
      <c r="E53" s="133"/>
      <c r="F53" s="133"/>
      <c r="G53" s="160"/>
      <c r="H53" s="137"/>
      <c r="I53" s="145">
        <f t="shared" si="11"/>
        <v>0</v>
      </c>
      <c r="J53" s="145"/>
      <c r="K53" s="77"/>
      <c r="M53" s="165"/>
      <c r="O53" s="145"/>
      <c r="P53" s="126">
        <f t="shared" si="14"/>
        <v>0</v>
      </c>
      <c r="Q53" s="126">
        <f t="shared" si="12"/>
        <v>0</v>
      </c>
      <c r="R53" s="126"/>
      <c r="S53" s="128"/>
      <c r="T53" s="128"/>
      <c r="U53" s="125"/>
      <c r="V53" s="161">
        <f t="shared" si="13"/>
        <v>0</v>
      </c>
    </row>
    <row r="54" spans="1:22" ht="23.25" hidden="1" customHeight="1">
      <c r="A54" s="133">
        <v>15</v>
      </c>
      <c r="B54" s="157"/>
      <c r="C54" s="134"/>
      <c r="D54" s="134"/>
      <c r="E54" s="133"/>
      <c r="F54" s="133"/>
      <c r="G54" s="160"/>
      <c r="H54" s="137"/>
      <c r="I54" s="145">
        <v>0</v>
      </c>
      <c r="J54" s="145"/>
      <c r="K54" s="77"/>
      <c r="M54" s="165"/>
      <c r="O54" s="166"/>
      <c r="P54" s="126">
        <f t="shared" si="14"/>
        <v>0</v>
      </c>
      <c r="Q54" s="126">
        <f t="shared" si="12"/>
        <v>0</v>
      </c>
      <c r="R54" s="126"/>
      <c r="S54" s="128"/>
      <c r="T54" s="128"/>
      <c r="U54" s="125"/>
      <c r="V54" s="161">
        <f t="shared" si="13"/>
        <v>0</v>
      </c>
    </row>
    <row r="55" spans="1:22" s="88" customFormat="1" ht="23.25" hidden="1" customHeight="1">
      <c r="A55" s="86"/>
      <c r="B55" s="86"/>
      <c r="C55" s="87"/>
      <c r="D55" s="87"/>
      <c r="F55" s="129" t="s">
        <v>195</v>
      </c>
      <c r="G55" s="167">
        <f>SUM(G40:G54)</f>
        <v>94</v>
      </c>
      <c r="H55" s="167">
        <f>SUM(H40:H54)</f>
        <v>69</v>
      </c>
      <c r="I55" s="167">
        <f>SUM(I40:I54)</f>
        <v>25</v>
      </c>
      <c r="J55" s="168">
        <f>I55/G55</f>
        <v>0.26595744680851063</v>
      </c>
      <c r="K55" s="212"/>
      <c r="M55" s="169"/>
      <c r="O55" s="129" t="s">
        <v>195</v>
      </c>
      <c r="P55" s="167">
        <f>SUM(P40:P54)</f>
        <v>62003642.840765238</v>
      </c>
      <c r="Q55" s="167">
        <f>SUM(Q40:Q54)</f>
        <v>33266870.950772434</v>
      </c>
      <c r="R55" s="170">
        <f>P55-Q55</f>
        <v>28736771.889992803</v>
      </c>
      <c r="S55" s="171">
        <f>R55/P55</f>
        <v>0.46346908945000526</v>
      </c>
      <c r="T55" s="172"/>
      <c r="U55" s="173"/>
      <c r="V55" s="174">
        <f>SUM(V40:V53)</f>
        <v>0</v>
      </c>
    </row>
    <row r="56" spans="1:22" hidden="1">
      <c r="A56" s="3"/>
      <c r="B56" s="3"/>
      <c r="C56" s="79"/>
      <c r="G56" s="77"/>
      <c r="H56" s="84"/>
      <c r="I56" s="77"/>
      <c r="J56" s="77"/>
      <c r="K56" s="77"/>
      <c r="M56" s="103"/>
    </row>
    <row r="57" spans="1:22" hidden="1">
      <c r="A57" s="3"/>
      <c r="B57" s="3"/>
      <c r="G57" s="77"/>
      <c r="H57" s="84"/>
      <c r="I57" s="77"/>
      <c r="J57" s="77"/>
      <c r="K57" s="77"/>
      <c r="M57" s="103"/>
    </row>
    <row r="58" spans="1:22" hidden="1">
      <c r="A58" s="3"/>
      <c r="B58" s="3"/>
      <c r="G58" s="77"/>
      <c r="H58" s="84"/>
      <c r="I58" s="77"/>
      <c r="J58" s="77"/>
      <c r="K58" s="77"/>
    </row>
    <row r="59" spans="1:22" ht="18.75" hidden="1">
      <c r="A59" s="115"/>
      <c r="B59" s="116" t="s">
        <v>228</v>
      </c>
      <c r="C59" s="117"/>
      <c r="D59" s="117"/>
      <c r="E59" s="118"/>
      <c r="F59" s="118"/>
      <c r="G59" s="119"/>
      <c r="H59" s="120"/>
      <c r="I59" s="119"/>
      <c r="J59" s="121"/>
      <c r="K59" s="121"/>
      <c r="L59" s="122"/>
      <c r="M59" s="122"/>
      <c r="N59" s="122"/>
      <c r="O59" s="118"/>
      <c r="P59" s="118"/>
      <c r="Q59" s="118"/>
      <c r="R59" s="118"/>
      <c r="S59" s="118"/>
      <c r="T59" s="122"/>
      <c r="U59" s="122"/>
      <c r="V59" s="122"/>
    </row>
    <row r="60" spans="1:22" ht="30" hidden="1">
      <c r="A60" s="129" t="s">
        <v>6</v>
      </c>
      <c r="B60" s="129" t="s">
        <v>80</v>
      </c>
      <c r="C60" s="129" t="s">
        <v>206</v>
      </c>
      <c r="D60" s="129" t="s">
        <v>96</v>
      </c>
      <c r="E60" s="129" t="s">
        <v>171</v>
      </c>
      <c r="F60" s="129" t="s">
        <v>81</v>
      </c>
      <c r="G60" s="130" t="s">
        <v>82</v>
      </c>
      <c r="H60" s="130" t="s">
        <v>83</v>
      </c>
      <c r="I60" s="130" t="s">
        <v>84</v>
      </c>
      <c r="J60" s="130" t="s">
        <v>21</v>
      </c>
      <c r="K60" s="130" t="s">
        <v>281</v>
      </c>
      <c r="L60" s="88"/>
      <c r="M60" s="132" t="s">
        <v>173</v>
      </c>
      <c r="N60" s="101"/>
      <c r="O60" s="130" t="s">
        <v>98</v>
      </c>
      <c r="P60" s="132" t="s">
        <v>99</v>
      </c>
      <c r="Q60" s="129" t="s">
        <v>83</v>
      </c>
      <c r="R60" s="129" t="s">
        <v>84</v>
      </c>
      <c r="S60" s="129" t="s">
        <v>21</v>
      </c>
      <c r="T60" s="129" t="s">
        <v>174</v>
      </c>
      <c r="U60" s="125" t="s">
        <v>175</v>
      </c>
      <c r="V60" s="133" t="s">
        <v>197</v>
      </c>
    </row>
    <row r="61" spans="1:22" ht="15.75" hidden="1">
      <c r="A61" s="61">
        <v>1</v>
      </c>
      <c r="B61" s="68" t="s">
        <v>229</v>
      </c>
      <c r="C61" s="194" t="s">
        <v>230</v>
      </c>
      <c r="D61" s="199"/>
      <c r="E61" s="200" t="s">
        <v>209</v>
      </c>
      <c r="F61" s="201" t="s">
        <v>161</v>
      </c>
      <c r="G61" s="202">
        <v>51</v>
      </c>
      <c r="H61" s="203"/>
      <c r="I61" s="202">
        <f>H61-G61</f>
        <v>-51</v>
      </c>
      <c r="J61" s="215">
        <f>H61/G61</f>
        <v>0</v>
      </c>
      <c r="K61" s="202"/>
      <c r="M61" s="128"/>
      <c r="O61" s="130">
        <v>319044</v>
      </c>
      <c r="P61" s="126">
        <f>O61*G61</f>
        <v>16271244</v>
      </c>
      <c r="Q61" s="126">
        <f>O61*H61</f>
        <v>0</v>
      </c>
      <c r="R61" s="142">
        <f>Q61-P61</f>
        <v>-16271244</v>
      </c>
      <c r="S61" s="128"/>
      <c r="T61" s="128"/>
      <c r="U61" s="126"/>
      <c r="V61" s="128"/>
    </row>
    <row r="62" spans="1:22" ht="15.75" hidden="1">
      <c r="A62" s="61">
        <f>A61+1</f>
        <v>2</v>
      </c>
      <c r="B62" s="68" t="s">
        <v>231</v>
      </c>
      <c r="C62" s="193" t="s">
        <v>232</v>
      </c>
      <c r="D62" s="199"/>
      <c r="E62" s="200" t="s">
        <v>209</v>
      </c>
      <c r="F62" s="201" t="s">
        <v>161</v>
      </c>
      <c r="G62" s="202">
        <v>44</v>
      </c>
      <c r="H62" s="203">
        <v>44</v>
      </c>
      <c r="I62" s="202">
        <f t="shared" ref="I62:I75" si="15">H62-G62</f>
        <v>0</v>
      </c>
      <c r="J62" s="215">
        <f t="shared" ref="J62:J75" si="16">H62/G62</f>
        <v>1</v>
      </c>
      <c r="K62" s="202"/>
      <c r="M62" s="128"/>
      <c r="O62" s="130">
        <v>299116</v>
      </c>
      <c r="P62" s="126">
        <f t="shared" ref="P62:P75" si="17">O62*G62</f>
        <v>13161104</v>
      </c>
      <c r="Q62" s="126">
        <f t="shared" ref="Q62:Q75" si="18">O62*H62</f>
        <v>13161104</v>
      </c>
      <c r="R62" s="142">
        <f t="shared" ref="R62:R75" si="19">Q62-P62</f>
        <v>0</v>
      </c>
      <c r="S62" s="128"/>
      <c r="T62" s="128"/>
      <c r="U62" s="126"/>
      <c r="V62" s="128"/>
    </row>
    <row r="63" spans="1:22" ht="15.75" hidden="1">
      <c r="A63" s="61">
        <f>A62+1</f>
        <v>3</v>
      </c>
      <c r="B63" s="68" t="s">
        <v>233</v>
      </c>
      <c r="C63" s="193" t="s">
        <v>234</v>
      </c>
      <c r="D63" s="199"/>
      <c r="E63" s="200" t="s">
        <v>209</v>
      </c>
      <c r="F63" s="201" t="s">
        <v>161</v>
      </c>
      <c r="G63" s="202">
        <v>31</v>
      </c>
      <c r="H63" s="203">
        <v>31</v>
      </c>
      <c r="I63" s="202">
        <f t="shared" si="15"/>
        <v>0</v>
      </c>
      <c r="J63" s="215">
        <f t="shared" si="16"/>
        <v>1</v>
      </c>
      <c r="K63" s="202"/>
      <c r="M63" s="128"/>
      <c r="O63" s="130">
        <v>231136</v>
      </c>
      <c r="P63" s="126">
        <f t="shared" si="17"/>
        <v>7165216</v>
      </c>
      <c r="Q63" s="126">
        <f t="shared" si="18"/>
        <v>7165216</v>
      </c>
      <c r="R63" s="142">
        <f t="shared" si="19"/>
        <v>0</v>
      </c>
      <c r="S63" s="128"/>
      <c r="T63" s="128"/>
      <c r="U63" s="126"/>
      <c r="V63" s="128"/>
    </row>
    <row r="64" spans="1:22" ht="15.75" hidden="1">
      <c r="A64" s="61">
        <f t="shared" ref="A64:A75" si="20">A63+1</f>
        <v>4</v>
      </c>
      <c r="B64" s="68" t="s">
        <v>235</v>
      </c>
      <c r="C64" s="193" t="s">
        <v>236</v>
      </c>
      <c r="D64" s="199"/>
      <c r="E64" s="200" t="s">
        <v>209</v>
      </c>
      <c r="F64" s="201" t="s">
        <v>161</v>
      </c>
      <c r="G64" s="202">
        <v>29</v>
      </c>
      <c r="H64" s="204">
        <v>29</v>
      </c>
      <c r="I64" s="202">
        <f t="shared" si="15"/>
        <v>0</v>
      </c>
      <c r="J64" s="215">
        <f t="shared" si="16"/>
        <v>1</v>
      </c>
      <c r="K64" s="202"/>
      <c r="M64" s="128"/>
      <c r="O64" s="130">
        <v>229546</v>
      </c>
      <c r="P64" s="126">
        <f t="shared" si="17"/>
        <v>6656834</v>
      </c>
      <c r="Q64" s="126">
        <f t="shared" si="18"/>
        <v>6656834</v>
      </c>
      <c r="R64" s="142">
        <f t="shared" si="19"/>
        <v>0</v>
      </c>
      <c r="S64" s="128"/>
      <c r="T64" s="128"/>
      <c r="U64" s="126"/>
      <c r="V64" s="128"/>
    </row>
    <row r="65" spans="1:22" ht="15.75" hidden="1">
      <c r="A65" s="61">
        <f t="shared" si="20"/>
        <v>5</v>
      </c>
      <c r="B65" s="68" t="s">
        <v>237</v>
      </c>
      <c r="C65" s="193" t="s">
        <v>238</v>
      </c>
      <c r="D65" s="199"/>
      <c r="E65" s="200" t="s">
        <v>209</v>
      </c>
      <c r="F65" s="201" t="s">
        <v>161</v>
      </c>
      <c r="G65" s="202">
        <v>39</v>
      </c>
      <c r="H65" s="204">
        <v>39</v>
      </c>
      <c r="I65" s="202">
        <f t="shared" si="15"/>
        <v>0</v>
      </c>
      <c r="J65" s="215">
        <f t="shared" si="16"/>
        <v>1</v>
      </c>
      <c r="K65" s="202"/>
      <c r="M65" s="128"/>
      <c r="O65" s="130">
        <v>319124</v>
      </c>
      <c r="P65" s="126">
        <f t="shared" si="17"/>
        <v>12445836</v>
      </c>
      <c r="Q65" s="126">
        <f t="shared" si="18"/>
        <v>12445836</v>
      </c>
      <c r="R65" s="142">
        <f t="shared" si="19"/>
        <v>0</v>
      </c>
      <c r="S65" s="128"/>
      <c r="T65" s="128"/>
      <c r="U65" s="126"/>
      <c r="V65" s="128"/>
    </row>
    <row r="66" spans="1:22" ht="15.75" hidden="1">
      <c r="A66" s="61">
        <f t="shared" si="20"/>
        <v>6</v>
      </c>
      <c r="B66" s="68" t="s">
        <v>239</v>
      </c>
      <c r="C66" s="193" t="s">
        <v>240</v>
      </c>
      <c r="D66" s="199"/>
      <c r="E66" s="200" t="s">
        <v>209</v>
      </c>
      <c r="F66" s="201" t="s">
        <v>161</v>
      </c>
      <c r="G66" s="202">
        <v>9</v>
      </c>
      <c r="H66" s="204"/>
      <c r="I66" s="202">
        <f t="shared" si="15"/>
        <v>-9</v>
      </c>
      <c r="J66" s="215">
        <f t="shared" si="16"/>
        <v>0</v>
      </c>
      <c r="K66" s="202"/>
      <c r="M66" s="128"/>
      <c r="O66" s="130">
        <v>225796</v>
      </c>
      <c r="P66" s="126">
        <f t="shared" si="17"/>
        <v>2032164</v>
      </c>
      <c r="Q66" s="126">
        <f t="shared" si="18"/>
        <v>0</v>
      </c>
      <c r="R66" s="142">
        <f t="shared" si="19"/>
        <v>-2032164</v>
      </c>
      <c r="S66" s="128"/>
      <c r="T66" s="128"/>
      <c r="U66" s="126"/>
      <c r="V66" s="128"/>
    </row>
    <row r="67" spans="1:22" ht="15.75" hidden="1">
      <c r="A67" s="61">
        <f t="shared" si="20"/>
        <v>7</v>
      </c>
      <c r="B67" s="68" t="s">
        <v>241</v>
      </c>
      <c r="C67" s="193" t="s">
        <v>226</v>
      </c>
      <c r="D67" s="199"/>
      <c r="E67" s="200" t="s">
        <v>209</v>
      </c>
      <c r="F67" s="201" t="s">
        <v>161</v>
      </c>
      <c r="G67" s="202">
        <v>15</v>
      </c>
      <c r="H67" s="204">
        <v>15</v>
      </c>
      <c r="I67" s="202">
        <f t="shared" si="15"/>
        <v>0</v>
      </c>
      <c r="J67" s="215">
        <f t="shared" si="16"/>
        <v>1</v>
      </c>
      <c r="K67" s="202"/>
      <c r="M67" s="128"/>
      <c r="O67" s="130">
        <v>249638</v>
      </c>
      <c r="P67" s="126">
        <f t="shared" si="17"/>
        <v>3744570</v>
      </c>
      <c r="Q67" s="126">
        <f t="shared" si="18"/>
        <v>3744570</v>
      </c>
      <c r="R67" s="142">
        <f t="shared" si="19"/>
        <v>0</v>
      </c>
      <c r="S67" s="128"/>
      <c r="T67" s="128"/>
      <c r="U67" s="126"/>
      <c r="V67" s="128"/>
    </row>
    <row r="68" spans="1:22" ht="15.75" hidden="1">
      <c r="A68" s="61">
        <f t="shared" si="20"/>
        <v>8</v>
      </c>
      <c r="B68" s="68" t="s">
        <v>242</v>
      </c>
      <c r="C68" s="193" t="s">
        <v>243</v>
      </c>
      <c r="D68" s="199"/>
      <c r="E68" s="200" t="s">
        <v>209</v>
      </c>
      <c r="F68" s="201" t="s">
        <v>161</v>
      </c>
      <c r="G68" s="202">
        <v>24</v>
      </c>
      <c r="H68" s="204">
        <v>24</v>
      </c>
      <c r="I68" s="202">
        <f t="shared" si="15"/>
        <v>0</v>
      </c>
      <c r="J68" s="215">
        <f t="shared" si="16"/>
        <v>1</v>
      </c>
      <c r="K68" s="202"/>
      <c r="M68" s="128"/>
      <c r="O68" s="130">
        <v>319124</v>
      </c>
      <c r="P68" s="126">
        <f t="shared" si="17"/>
        <v>7658976</v>
      </c>
      <c r="Q68" s="126">
        <f t="shared" si="18"/>
        <v>7658976</v>
      </c>
      <c r="R68" s="142">
        <f t="shared" si="19"/>
        <v>0</v>
      </c>
      <c r="S68" s="128"/>
      <c r="T68" s="128"/>
      <c r="U68" s="126"/>
      <c r="V68" s="128"/>
    </row>
    <row r="69" spans="1:22" ht="15.75" hidden="1">
      <c r="A69" s="61">
        <f t="shared" si="20"/>
        <v>9</v>
      </c>
      <c r="B69" s="68" t="s">
        <v>244</v>
      </c>
      <c r="C69" s="193" t="s">
        <v>245</v>
      </c>
      <c r="D69" s="199"/>
      <c r="E69" s="200" t="s">
        <v>209</v>
      </c>
      <c r="F69" s="201" t="s">
        <v>161</v>
      </c>
      <c r="G69" s="202">
        <v>26</v>
      </c>
      <c r="H69" s="204">
        <v>26</v>
      </c>
      <c r="I69" s="202">
        <f t="shared" si="15"/>
        <v>0</v>
      </c>
      <c r="J69" s="215">
        <f t="shared" si="16"/>
        <v>1</v>
      </c>
      <c r="K69" s="202"/>
      <c r="M69" s="128"/>
      <c r="O69" s="130">
        <v>319124</v>
      </c>
      <c r="P69" s="126">
        <f t="shared" si="17"/>
        <v>8297224</v>
      </c>
      <c r="Q69" s="126">
        <f t="shared" si="18"/>
        <v>8297224</v>
      </c>
      <c r="R69" s="142">
        <f t="shared" si="19"/>
        <v>0</v>
      </c>
      <c r="S69" s="128"/>
      <c r="T69" s="128"/>
      <c r="U69" s="126"/>
      <c r="V69" s="128"/>
    </row>
    <row r="70" spans="1:22" ht="15.75" hidden="1">
      <c r="A70" s="61">
        <f t="shared" si="20"/>
        <v>10</v>
      </c>
      <c r="B70" s="68" t="s">
        <v>246</v>
      </c>
      <c r="C70" s="193" t="s">
        <v>247</v>
      </c>
      <c r="D70" s="199"/>
      <c r="E70" s="200" t="s">
        <v>209</v>
      </c>
      <c r="F70" s="201" t="s">
        <v>161</v>
      </c>
      <c r="G70" s="202">
        <v>5</v>
      </c>
      <c r="H70" s="205">
        <v>5</v>
      </c>
      <c r="I70" s="202">
        <f t="shared" si="15"/>
        <v>0</v>
      </c>
      <c r="J70" s="215">
        <f t="shared" si="16"/>
        <v>1</v>
      </c>
      <c r="K70" s="202"/>
      <c r="M70" s="128"/>
      <c r="O70" s="130">
        <v>249638</v>
      </c>
      <c r="P70" s="126">
        <f t="shared" si="17"/>
        <v>1248190</v>
      </c>
      <c r="Q70" s="126">
        <f t="shared" si="18"/>
        <v>1248190</v>
      </c>
      <c r="R70" s="142">
        <f t="shared" si="19"/>
        <v>0</v>
      </c>
      <c r="S70" s="128"/>
      <c r="T70" s="128"/>
      <c r="U70" s="126"/>
      <c r="V70" s="128"/>
    </row>
    <row r="71" spans="1:22" ht="15.75" hidden="1">
      <c r="A71" s="61">
        <f t="shared" si="20"/>
        <v>11</v>
      </c>
      <c r="B71" s="68" t="s">
        <v>248</v>
      </c>
      <c r="C71" s="193" t="s">
        <v>249</v>
      </c>
      <c r="D71" s="199"/>
      <c r="E71" s="200" t="s">
        <v>209</v>
      </c>
      <c r="F71" s="201" t="s">
        <v>161</v>
      </c>
      <c r="G71" s="202">
        <v>6</v>
      </c>
      <c r="H71" s="204">
        <v>6</v>
      </c>
      <c r="I71" s="202">
        <f t="shared" si="15"/>
        <v>0</v>
      </c>
      <c r="J71" s="215">
        <f t="shared" si="16"/>
        <v>1</v>
      </c>
      <c r="K71" s="202"/>
      <c r="M71" s="128"/>
      <c r="O71" s="130">
        <v>216895</v>
      </c>
      <c r="P71" s="126">
        <f t="shared" si="17"/>
        <v>1301370</v>
      </c>
      <c r="Q71" s="126">
        <f t="shared" si="18"/>
        <v>1301370</v>
      </c>
      <c r="R71" s="142">
        <f t="shared" si="19"/>
        <v>0</v>
      </c>
      <c r="S71" s="128"/>
      <c r="T71" s="128"/>
      <c r="U71" s="126"/>
      <c r="V71" s="128"/>
    </row>
    <row r="72" spans="1:22" ht="15.75" hidden="1">
      <c r="A72" s="61">
        <f t="shared" si="20"/>
        <v>12</v>
      </c>
      <c r="B72" s="68" t="s">
        <v>250</v>
      </c>
      <c r="C72" s="193" t="s">
        <v>251</v>
      </c>
      <c r="D72" s="199"/>
      <c r="E72" s="200" t="s">
        <v>209</v>
      </c>
      <c r="F72" s="201" t="s">
        <v>161</v>
      </c>
      <c r="G72" s="202">
        <v>12</v>
      </c>
      <c r="H72" s="204">
        <v>12</v>
      </c>
      <c r="I72" s="202">
        <f t="shared" si="15"/>
        <v>0</v>
      </c>
      <c r="J72" s="215">
        <f t="shared" si="16"/>
        <v>1</v>
      </c>
      <c r="K72" s="202"/>
      <c r="M72" s="128"/>
      <c r="O72" s="130">
        <v>284829</v>
      </c>
      <c r="P72" s="126">
        <f t="shared" si="17"/>
        <v>3417948</v>
      </c>
      <c r="Q72" s="126">
        <f t="shared" si="18"/>
        <v>3417948</v>
      </c>
      <c r="R72" s="142">
        <f t="shared" si="19"/>
        <v>0</v>
      </c>
      <c r="S72" s="128"/>
      <c r="T72" s="128"/>
      <c r="U72" s="126"/>
      <c r="V72" s="128"/>
    </row>
    <row r="73" spans="1:22" ht="15.75" hidden="1">
      <c r="A73" s="61">
        <f t="shared" si="20"/>
        <v>13</v>
      </c>
      <c r="B73" s="68" t="s">
        <v>252</v>
      </c>
      <c r="C73" s="193" t="s">
        <v>253</v>
      </c>
      <c r="D73" s="199"/>
      <c r="E73" s="200" t="s">
        <v>209</v>
      </c>
      <c r="F73" s="201" t="s">
        <v>161</v>
      </c>
      <c r="G73" s="202">
        <v>8</v>
      </c>
      <c r="H73" s="204">
        <v>8</v>
      </c>
      <c r="I73" s="202">
        <f t="shared" si="15"/>
        <v>0</v>
      </c>
      <c r="J73" s="215">
        <f t="shared" si="16"/>
        <v>1</v>
      </c>
      <c r="K73" s="202"/>
      <c r="M73" s="128"/>
      <c r="O73" s="130">
        <v>187124</v>
      </c>
      <c r="P73" s="126">
        <f t="shared" si="17"/>
        <v>1496992</v>
      </c>
      <c r="Q73" s="126">
        <f t="shared" si="18"/>
        <v>1496992</v>
      </c>
      <c r="R73" s="142">
        <f t="shared" si="19"/>
        <v>0</v>
      </c>
      <c r="S73" s="128"/>
      <c r="T73" s="128"/>
      <c r="U73" s="126"/>
      <c r="V73" s="128"/>
    </row>
    <row r="74" spans="1:22" ht="15.75" hidden="1">
      <c r="A74" s="61">
        <f t="shared" si="20"/>
        <v>14</v>
      </c>
      <c r="B74" s="68" t="s">
        <v>254</v>
      </c>
      <c r="C74" s="193" t="s">
        <v>255</v>
      </c>
      <c r="D74" s="199"/>
      <c r="E74" s="200" t="s">
        <v>209</v>
      </c>
      <c r="F74" s="201" t="s">
        <v>161</v>
      </c>
      <c r="G74" s="202">
        <v>2</v>
      </c>
      <c r="H74" s="204">
        <v>2</v>
      </c>
      <c r="I74" s="202">
        <f t="shared" si="15"/>
        <v>0</v>
      </c>
      <c r="J74" s="215">
        <f t="shared" si="16"/>
        <v>1</v>
      </c>
      <c r="K74" s="202"/>
      <c r="M74" s="128"/>
      <c r="O74" s="130">
        <v>149469</v>
      </c>
      <c r="P74" s="126">
        <f t="shared" si="17"/>
        <v>298938</v>
      </c>
      <c r="Q74" s="126">
        <f t="shared" si="18"/>
        <v>298938</v>
      </c>
      <c r="R74" s="142">
        <f t="shared" si="19"/>
        <v>0</v>
      </c>
      <c r="S74" s="128"/>
      <c r="T74" s="128"/>
      <c r="U74" s="126"/>
      <c r="V74" s="128"/>
    </row>
    <row r="75" spans="1:22" ht="15.75" hidden="1">
      <c r="A75" s="61">
        <f t="shared" si="20"/>
        <v>15</v>
      </c>
      <c r="B75" s="68" t="s">
        <v>256</v>
      </c>
      <c r="C75" s="193" t="s">
        <v>257</v>
      </c>
      <c r="D75" s="199"/>
      <c r="E75" s="200" t="s">
        <v>209</v>
      </c>
      <c r="F75" s="201" t="s">
        <v>161</v>
      </c>
      <c r="G75" s="202">
        <v>94</v>
      </c>
      <c r="H75" s="206">
        <v>14</v>
      </c>
      <c r="I75" s="202">
        <f t="shared" si="15"/>
        <v>-80</v>
      </c>
      <c r="J75" s="215">
        <f t="shared" si="16"/>
        <v>0.14893617021276595</v>
      </c>
      <c r="K75" s="202"/>
      <c r="M75" s="128"/>
      <c r="O75" s="166">
        <v>439069</v>
      </c>
      <c r="P75" s="126">
        <f t="shared" si="17"/>
        <v>41272486</v>
      </c>
      <c r="Q75" s="126">
        <f t="shared" si="18"/>
        <v>6146966</v>
      </c>
      <c r="R75" s="142">
        <f t="shared" si="19"/>
        <v>-35125520</v>
      </c>
      <c r="S75" s="128"/>
      <c r="T75" s="128"/>
      <c r="U75" s="126"/>
      <c r="V75" s="128"/>
    </row>
    <row r="76" spans="1:22" ht="15.75" hidden="1">
      <c r="A76" s="133">
        <v>16</v>
      </c>
      <c r="B76" s="128" t="s">
        <v>308</v>
      </c>
      <c r="C76" s="223" t="s">
        <v>309</v>
      </c>
      <c r="D76" s="158"/>
      <c r="E76" s="200" t="s">
        <v>209</v>
      </c>
      <c r="F76" s="201" t="s">
        <v>161</v>
      </c>
      <c r="G76" s="145"/>
      <c r="H76" s="224">
        <v>40</v>
      </c>
      <c r="I76" s="202">
        <f>H76-G76</f>
        <v>40</v>
      </c>
      <c r="J76" s="215">
        <f>IFERROR(I76/H76,0)</f>
        <v>1</v>
      </c>
      <c r="K76" s="145"/>
      <c r="M76" s="222"/>
      <c r="O76" s="166"/>
      <c r="P76" s="126">
        <f>O76*G76</f>
        <v>0</v>
      </c>
      <c r="Q76" s="126">
        <f>O76*H76</f>
        <v>0</v>
      </c>
      <c r="R76" s="142">
        <f>Q76-P76</f>
        <v>0</v>
      </c>
      <c r="S76" s="128"/>
      <c r="T76" s="128"/>
      <c r="U76" s="126"/>
      <c r="V76" s="128"/>
    </row>
    <row r="77" spans="1:22" hidden="1">
      <c r="F77" s="196" t="s">
        <v>195</v>
      </c>
      <c r="G77" s="197">
        <f>SUM(G61:G76)</f>
        <v>395</v>
      </c>
      <c r="H77" s="197">
        <f>SUM(H61:H76)</f>
        <v>295</v>
      </c>
      <c r="I77" s="197">
        <f>SUM(I61:I76)</f>
        <v>-100</v>
      </c>
      <c r="J77" s="198">
        <f>I77/G77</f>
        <v>-0.25316455696202533</v>
      </c>
      <c r="K77" s="221"/>
      <c r="M77" s="197">
        <f>SUM(M61:M75)</f>
        <v>0</v>
      </c>
      <c r="O77" s="129" t="s">
        <v>195</v>
      </c>
      <c r="P77" s="81">
        <f>SUM(P61:P76)</f>
        <v>126469092</v>
      </c>
      <c r="Q77" s="81">
        <f>SUM(Q61:Q76)</f>
        <v>73040164</v>
      </c>
      <c r="R77" s="81">
        <f>SUM(R61:R76)</f>
        <v>-53428928</v>
      </c>
      <c r="S77" s="81">
        <f>SUM(S61:S75)</f>
        <v>0</v>
      </c>
      <c r="T77" s="81">
        <f>SUM(T61:T75)</f>
        <v>0</v>
      </c>
      <c r="U77" s="81">
        <f>SUM(U61:U75)</f>
        <v>0</v>
      </c>
      <c r="V77" s="81">
        <f>SUM(V61:V75)</f>
        <v>0</v>
      </c>
    </row>
    <row r="78" spans="1:22">
      <c r="G78" s="77"/>
      <c r="H78" s="77"/>
      <c r="I78" s="77"/>
      <c r="J78" s="77"/>
      <c r="K78" s="77"/>
      <c r="P78" s="82"/>
      <c r="S78" s="83"/>
    </row>
    <row r="79" spans="1:22" ht="18.75">
      <c r="A79" s="115"/>
      <c r="B79" s="116" t="s">
        <v>300</v>
      </c>
      <c r="C79" s="117"/>
      <c r="D79" s="117"/>
      <c r="E79" s="118"/>
      <c r="F79" s="118"/>
      <c r="G79" s="119"/>
      <c r="H79" s="120"/>
      <c r="I79" s="119"/>
      <c r="J79" s="121"/>
      <c r="K79" s="121"/>
      <c r="L79" s="122"/>
      <c r="M79" s="122"/>
      <c r="N79" s="122"/>
      <c r="O79" s="118"/>
      <c r="P79" s="118"/>
      <c r="Q79" s="118"/>
      <c r="R79" s="118"/>
      <c r="S79" s="118"/>
      <c r="T79" s="122"/>
      <c r="U79" s="122"/>
      <c r="V79" s="122"/>
    </row>
    <row r="80" spans="1:22" ht="30">
      <c r="A80" s="129" t="s">
        <v>6</v>
      </c>
      <c r="B80" s="129" t="s">
        <v>80</v>
      </c>
      <c r="C80" s="129" t="s">
        <v>206</v>
      </c>
      <c r="D80" s="129" t="s">
        <v>96</v>
      </c>
      <c r="E80" s="129" t="s">
        <v>171</v>
      </c>
      <c r="F80" s="129" t="s">
        <v>81</v>
      </c>
      <c r="G80" s="130" t="s">
        <v>82</v>
      </c>
      <c r="H80" s="130" t="s">
        <v>83</v>
      </c>
      <c r="I80" s="130" t="s">
        <v>84</v>
      </c>
      <c r="J80" s="130" t="s">
        <v>21</v>
      </c>
      <c r="K80" s="130" t="s">
        <v>281</v>
      </c>
      <c r="L80" s="88"/>
      <c r="M80" s="132" t="s">
        <v>173</v>
      </c>
      <c r="N80" s="101"/>
      <c r="O80" s="130" t="s">
        <v>98</v>
      </c>
      <c r="P80" s="132" t="s">
        <v>99</v>
      </c>
      <c r="Q80" s="129" t="s">
        <v>83</v>
      </c>
      <c r="R80" s="129" t="s">
        <v>84</v>
      </c>
      <c r="S80" s="129" t="s">
        <v>21</v>
      </c>
      <c r="T80" s="129" t="s">
        <v>174</v>
      </c>
      <c r="U80" s="125" t="s">
        <v>175</v>
      </c>
      <c r="V80" s="133" t="s">
        <v>197</v>
      </c>
    </row>
    <row r="81" spans="1:22" ht="15.75">
      <c r="A81" s="61">
        <v>1</v>
      </c>
      <c r="B81" s="68" t="s">
        <v>303</v>
      </c>
      <c r="C81" s="193" t="s">
        <v>304</v>
      </c>
      <c r="D81" s="199"/>
      <c r="E81" s="200" t="s">
        <v>209</v>
      </c>
      <c r="F81" s="201" t="s">
        <v>161</v>
      </c>
      <c r="G81" s="202">
        <v>104</v>
      </c>
      <c r="H81" s="203">
        <v>120</v>
      </c>
      <c r="I81" s="202">
        <f>H81-G81</f>
        <v>16</v>
      </c>
      <c r="J81" s="215">
        <f>H81/G81</f>
        <v>1.1538461538461537</v>
      </c>
      <c r="K81" s="202"/>
      <c r="M81" s="128"/>
      <c r="O81" s="130">
        <v>136978</v>
      </c>
      <c r="P81" s="126">
        <f>O81*G81</f>
        <v>14245712</v>
      </c>
      <c r="Q81" s="126">
        <f>O81*H81</f>
        <v>16437360</v>
      </c>
      <c r="R81" s="142">
        <f>Q81-P81</f>
        <v>2191648</v>
      </c>
      <c r="S81" s="128"/>
      <c r="T81" s="128"/>
      <c r="U81" s="126"/>
      <c r="V81" s="128"/>
    </row>
    <row r="82" spans="1:22" ht="15.75">
      <c r="A82" s="61">
        <f>A81+1</f>
        <v>2</v>
      </c>
      <c r="B82" s="68" t="s">
        <v>301</v>
      </c>
      <c r="C82" s="193" t="s">
        <v>302</v>
      </c>
      <c r="D82" s="199"/>
      <c r="E82" s="200" t="s">
        <v>209</v>
      </c>
      <c r="F82" s="201" t="s">
        <v>161</v>
      </c>
      <c r="G82" s="202">
        <v>16</v>
      </c>
      <c r="H82" s="203"/>
      <c r="I82" s="202">
        <f t="shared" ref="I82:I95" si="21">H82-G82</f>
        <v>-16</v>
      </c>
      <c r="J82" s="215">
        <f t="shared" ref="J82:J95" si="22">H82/G82</f>
        <v>0</v>
      </c>
      <c r="K82" s="202" t="s">
        <v>463</v>
      </c>
      <c r="M82" s="128"/>
      <c r="O82" s="130">
        <v>282154</v>
      </c>
      <c r="P82" s="126">
        <f t="shared" ref="P82:P95" si="23">O82*G82</f>
        <v>4514464</v>
      </c>
      <c r="Q82" s="126">
        <f t="shared" ref="Q82:Q95" si="24">O82*H82</f>
        <v>0</v>
      </c>
      <c r="R82" s="142">
        <f t="shared" ref="R82:R95" si="25">Q82-P82</f>
        <v>-4514464</v>
      </c>
      <c r="S82" s="128"/>
      <c r="T82" s="128"/>
      <c r="U82" s="126"/>
      <c r="V82" s="128"/>
    </row>
    <row r="83" spans="1:22" ht="15.75">
      <c r="A83" s="61">
        <f>A82+1</f>
        <v>3</v>
      </c>
      <c r="B83" s="68" t="s">
        <v>306</v>
      </c>
      <c r="C83" s="193" t="s">
        <v>305</v>
      </c>
      <c r="D83" s="199"/>
      <c r="E83" s="200" t="s">
        <v>209</v>
      </c>
      <c r="F83" s="201" t="s">
        <v>161</v>
      </c>
      <c r="G83" s="202">
        <v>44</v>
      </c>
      <c r="H83" s="203">
        <v>34</v>
      </c>
      <c r="I83" s="202">
        <f t="shared" si="21"/>
        <v>-10</v>
      </c>
      <c r="J83" s="215">
        <f t="shared" si="22"/>
        <v>0.77272727272727271</v>
      </c>
      <c r="K83" s="202" t="s">
        <v>464</v>
      </c>
      <c r="M83" s="128"/>
      <c r="O83" s="130">
        <v>389397</v>
      </c>
      <c r="P83" s="126">
        <f t="shared" si="23"/>
        <v>17133468</v>
      </c>
      <c r="Q83" s="126">
        <f t="shared" si="24"/>
        <v>13239498</v>
      </c>
      <c r="R83" s="142">
        <f t="shared" si="25"/>
        <v>-3893970</v>
      </c>
      <c r="S83" s="128"/>
      <c r="T83" s="128"/>
      <c r="U83" s="126"/>
      <c r="V83" s="128"/>
    </row>
    <row r="84" spans="1:22" ht="15.75">
      <c r="A84" s="61">
        <f t="shared" ref="A84:A95" si="26">A83+1</f>
        <v>4</v>
      </c>
      <c r="B84" s="68" t="s">
        <v>229</v>
      </c>
      <c r="C84" s="194" t="s">
        <v>230</v>
      </c>
      <c r="D84" s="199"/>
      <c r="E84" s="200" t="s">
        <v>209</v>
      </c>
      <c r="F84" s="201" t="s">
        <v>161</v>
      </c>
      <c r="G84" s="202">
        <v>51</v>
      </c>
      <c r="H84" s="204">
        <v>62</v>
      </c>
      <c r="I84" s="202">
        <f t="shared" si="21"/>
        <v>11</v>
      </c>
      <c r="J84" s="215">
        <f t="shared" si="22"/>
        <v>1.2156862745098038</v>
      </c>
      <c r="K84" s="202"/>
      <c r="M84" s="128"/>
      <c r="O84" s="130">
        <v>319044</v>
      </c>
      <c r="P84" s="126">
        <f t="shared" si="23"/>
        <v>16271244</v>
      </c>
      <c r="Q84" s="126">
        <f t="shared" si="24"/>
        <v>19780728</v>
      </c>
      <c r="R84" s="142">
        <f t="shared" si="25"/>
        <v>3509484</v>
      </c>
      <c r="S84" s="128"/>
      <c r="T84" s="128"/>
      <c r="U84" s="126"/>
      <c r="V84" s="128"/>
    </row>
    <row r="85" spans="1:22" ht="15.75">
      <c r="A85" s="61">
        <f t="shared" si="26"/>
        <v>5</v>
      </c>
      <c r="B85" s="68" t="s">
        <v>256</v>
      </c>
      <c r="C85" s="193" t="s">
        <v>257</v>
      </c>
      <c r="D85" s="199"/>
      <c r="E85" s="200" t="s">
        <v>209</v>
      </c>
      <c r="F85" s="201" t="s">
        <v>161</v>
      </c>
      <c r="G85" s="202">
        <v>80</v>
      </c>
      <c r="H85" s="204">
        <v>45</v>
      </c>
      <c r="I85" s="202">
        <f t="shared" si="21"/>
        <v>-35</v>
      </c>
      <c r="J85" s="215">
        <f t="shared" si="22"/>
        <v>0.5625</v>
      </c>
      <c r="K85" s="202"/>
      <c r="M85" s="128"/>
      <c r="O85" s="166">
        <v>439069</v>
      </c>
      <c r="P85" s="126">
        <f t="shared" si="23"/>
        <v>35125520</v>
      </c>
      <c r="Q85" s="126">
        <f t="shared" si="24"/>
        <v>19758105</v>
      </c>
      <c r="R85" s="142">
        <f t="shared" si="25"/>
        <v>-15367415</v>
      </c>
      <c r="S85" s="128"/>
      <c r="T85" s="128"/>
      <c r="U85" s="126"/>
      <c r="V85" s="128"/>
    </row>
    <row r="86" spans="1:22" ht="15.75">
      <c r="A86" s="61">
        <f t="shared" si="26"/>
        <v>6</v>
      </c>
      <c r="B86" s="68" t="s">
        <v>313</v>
      </c>
      <c r="C86" s="193" t="s">
        <v>312</v>
      </c>
      <c r="D86" s="199"/>
      <c r="E86" s="200" t="s">
        <v>209</v>
      </c>
      <c r="F86" s="201" t="s">
        <v>161</v>
      </c>
      <c r="G86" s="202">
        <v>17</v>
      </c>
      <c r="H86" s="204">
        <v>17</v>
      </c>
      <c r="I86" s="202">
        <f t="shared" si="21"/>
        <v>0</v>
      </c>
      <c r="J86" s="215">
        <f t="shared" si="22"/>
        <v>1</v>
      </c>
      <c r="K86" s="202"/>
      <c r="M86" s="128"/>
      <c r="O86" s="130"/>
      <c r="P86" s="126">
        <f t="shared" si="23"/>
        <v>0</v>
      </c>
      <c r="Q86" s="126">
        <f t="shared" si="24"/>
        <v>0</v>
      </c>
      <c r="R86" s="142">
        <f t="shared" si="25"/>
        <v>0</v>
      </c>
      <c r="S86" s="128"/>
      <c r="T86" s="128"/>
      <c r="U86" s="126"/>
      <c r="V86" s="128"/>
    </row>
    <row r="87" spans="1:22" ht="15.75">
      <c r="A87" s="61">
        <f t="shared" si="26"/>
        <v>7</v>
      </c>
      <c r="B87" s="68" t="s">
        <v>460</v>
      </c>
      <c r="C87" s="193" t="s">
        <v>459</v>
      </c>
      <c r="D87" s="199"/>
      <c r="E87" s="200" t="s">
        <v>209</v>
      </c>
      <c r="F87" s="201" t="s">
        <v>161</v>
      </c>
      <c r="G87" s="202">
        <v>7</v>
      </c>
      <c r="H87" s="204">
        <v>7</v>
      </c>
      <c r="I87" s="202">
        <f t="shared" si="21"/>
        <v>0</v>
      </c>
      <c r="J87" s="215">
        <f t="shared" si="22"/>
        <v>1</v>
      </c>
      <c r="K87" s="202"/>
      <c r="M87" s="128"/>
      <c r="O87" s="130"/>
      <c r="P87" s="126">
        <f t="shared" si="23"/>
        <v>0</v>
      </c>
      <c r="Q87" s="126">
        <f t="shared" si="24"/>
        <v>0</v>
      </c>
      <c r="R87" s="142">
        <f t="shared" si="25"/>
        <v>0</v>
      </c>
      <c r="S87" s="128"/>
      <c r="T87" s="128"/>
      <c r="U87" s="126"/>
      <c r="V87" s="128"/>
    </row>
    <row r="88" spans="1:22" ht="15.75" hidden="1">
      <c r="A88" s="61">
        <f t="shared" si="26"/>
        <v>8</v>
      </c>
      <c r="B88" s="68"/>
      <c r="C88" s="193"/>
      <c r="D88" s="199"/>
      <c r="E88" s="200" t="s">
        <v>209</v>
      </c>
      <c r="F88" s="201" t="s">
        <v>161</v>
      </c>
      <c r="G88" s="202"/>
      <c r="H88" s="204"/>
      <c r="I88" s="202">
        <f t="shared" si="21"/>
        <v>0</v>
      </c>
      <c r="J88" s="215" t="e">
        <f t="shared" si="22"/>
        <v>#DIV/0!</v>
      </c>
      <c r="K88" s="202"/>
      <c r="M88" s="128"/>
      <c r="O88" s="130"/>
      <c r="P88" s="126">
        <f t="shared" si="23"/>
        <v>0</v>
      </c>
      <c r="Q88" s="126">
        <f t="shared" si="24"/>
        <v>0</v>
      </c>
      <c r="R88" s="142">
        <f t="shared" si="25"/>
        <v>0</v>
      </c>
      <c r="S88" s="128"/>
      <c r="T88" s="128"/>
      <c r="U88" s="126"/>
      <c r="V88" s="128"/>
    </row>
    <row r="89" spans="1:22" ht="15.75" hidden="1">
      <c r="A89" s="61">
        <f t="shared" si="26"/>
        <v>9</v>
      </c>
      <c r="B89" s="68"/>
      <c r="C89" s="193"/>
      <c r="D89" s="199"/>
      <c r="E89" s="200" t="s">
        <v>209</v>
      </c>
      <c r="F89" s="201" t="s">
        <v>161</v>
      </c>
      <c r="G89" s="202"/>
      <c r="H89" s="204"/>
      <c r="I89" s="202">
        <f t="shared" si="21"/>
        <v>0</v>
      </c>
      <c r="J89" s="215" t="e">
        <f t="shared" si="22"/>
        <v>#DIV/0!</v>
      </c>
      <c r="K89" s="202"/>
      <c r="M89" s="128"/>
      <c r="O89" s="130"/>
      <c r="P89" s="126">
        <f t="shared" si="23"/>
        <v>0</v>
      </c>
      <c r="Q89" s="126">
        <f t="shared" si="24"/>
        <v>0</v>
      </c>
      <c r="R89" s="142">
        <f t="shared" si="25"/>
        <v>0</v>
      </c>
      <c r="S89" s="128"/>
      <c r="T89" s="128"/>
      <c r="U89" s="126"/>
      <c r="V89" s="128"/>
    </row>
    <row r="90" spans="1:22" ht="15.75" hidden="1">
      <c r="A90" s="61">
        <f t="shared" si="26"/>
        <v>10</v>
      </c>
      <c r="B90" s="68"/>
      <c r="C90" s="193"/>
      <c r="D90" s="199"/>
      <c r="E90" s="200" t="s">
        <v>209</v>
      </c>
      <c r="F90" s="201" t="s">
        <v>161</v>
      </c>
      <c r="G90" s="202"/>
      <c r="H90" s="205"/>
      <c r="I90" s="202">
        <f t="shared" si="21"/>
        <v>0</v>
      </c>
      <c r="J90" s="215" t="e">
        <f t="shared" si="22"/>
        <v>#DIV/0!</v>
      </c>
      <c r="K90" s="202"/>
      <c r="M90" s="128"/>
      <c r="O90" s="130"/>
      <c r="P90" s="126">
        <f t="shared" si="23"/>
        <v>0</v>
      </c>
      <c r="Q90" s="126">
        <f t="shared" si="24"/>
        <v>0</v>
      </c>
      <c r="R90" s="142">
        <f t="shared" si="25"/>
        <v>0</v>
      </c>
      <c r="S90" s="128"/>
      <c r="T90" s="128"/>
      <c r="U90" s="126"/>
      <c r="V90" s="128"/>
    </row>
    <row r="91" spans="1:22" ht="15.75" hidden="1">
      <c r="A91" s="61">
        <f t="shared" si="26"/>
        <v>11</v>
      </c>
      <c r="B91" s="68"/>
      <c r="C91" s="193"/>
      <c r="D91" s="199"/>
      <c r="E91" s="200" t="s">
        <v>209</v>
      </c>
      <c r="F91" s="201" t="s">
        <v>161</v>
      </c>
      <c r="G91" s="202"/>
      <c r="H91" s="204"/>
      <c r="I91" s="202">
        <f t="shared" si="21"/>
        <v>0</v>
      </c>
      <c r="J91" s="215" t="e">
        <f t="shared" si="22"/>
        <v>#DIV/0!</v>
      </c>
      <c r="K91" s="202"/>
      <c r="M91" s="128"/>
      <c r="O91" s="130"/>
      <c r="P91" s="126">
        <f t="shared" si="23"/>
        <v>0</v>
      </c>
      <c r="Q91" s="126">
        <f t="shared" si="24"/>
        <v>0</v>
      </c>
      <c r="R91" s="142">
        <f t="shared" si="25"/>
        <v>0</v>
      </c>
      <c r="S91" s="128"/>
      <c r="T91" s="128"/>
      <c r="U91" s="126"/>
      <c r="V91" s="128"/>
    </row>
    <row r="92" spans="1:22" ht="15.75" hidden="1">
      <c r="A92" s="61">
        <f t="shared" si="26"/>
        <v>12</v>
      </c>
      <c r="B92" s="68"/>
      <c r="C92" s="193"/>
      <c r="D92" s="199"/>
      <c r="E92" s="200" t="s">
        <v>209</v>
      </c>
      <c r="F92" s="201" t="s">
        <v>161</v>
      </c>
      <c r="G92" s="202"/>
      <c r="H92" s="204"/>
      <c r="I92" s="202">
        <f t="shared" si="21"/>
        <v>0</v>
      </c>
      <c r="J92" s="215" t="e">
        <f t="shared" si="22"/>
        <v>#DIV/0!</v>
      </c>
      <c r="K92" s="202"/>
      <c r="M92" s="128"/>
      <c r="O92" s="130"/>
      <c r="P92" s="126">
        <f t="shared" si="23"/>
        <v>0</v>
      </c>
      <c r="Q92" s="126">
        <f t="shared" si="24"/>
        <v>0</v>
      </c>
      <c r="R92" s="142">
        <f t="shared" si="25"/>
        <v>0</v>
      </c>
      <c r="S92" s="128"/>
      <c r="T92" s="128"/>
      <c r="U92" s="126"/>
      <c r="V92" s="128"/>
    </row>
    <row r="93" spans="1:22" ht="15.75" hidden="1">
      <c r="A93" s="61">
        <f t="shared" si="26"/>
        <v>13</v>
      </c>
      <c r="B93" s="68"/>
      <c r="C93" s="193"/>
      <c r="D93" s="199"/>
      <c r="E93" s="200" t="s">
        <v>209</v>
      </c>
      <c r="F93" s="201" t="s">
        <v>161</v>
      </c>
      <c r="G93" s="202"/>
      <c r="H93" s="204"/>
      <c r="I93" s="202">
        <f t="shared" si="21"/>
        <v>0</v>
      </c>
      <c r="J93" s="215" t="e">
        <f t="shared" si="22"/>
        <v>#DIV/0!</v>
      </c>
      <c r="K93" s="202"/>
      <c r="M93" s="128"/>
      <c r="O93" s="130"/>
      <c r="P93" s="126">
        <f t="shared" si="23"/>
        <v>0</v>
      </c>
      <c r="Q93" s="126">
        <f t="shared" si="24"/>
        <v>0</v>
      </c>
      <c r="R93" s="142">
        <f t="shared" si="25"/>
        <v>0</v>
      </c>
      <c r="S93" s="128"/>
      <c r="T93" s="128"/>
      <c r="U93" s="126"/>
      <c r="V93" s="128"/>
    </row>
    <row r="94" spans="1:22" ht="15.75" hidden="1">
      <c r="A94" s="61">
        <f t="shared" si="26"/>
        <v>14</v>
      </c>
      <c r="B94" s="68"/>
      <c r="C94" s="193"/>
      <c r="D94" s="199"/>
      <c r="E94" s="200" t="s">
        <v>209</v>
      </c>
      <c r="F94" s="201" t="s">
        <v>161</v>
      </c>
      <c r="G94" s="202"/>
      <c r="H94" s="204"/>
      <c r="I94" s="202">
        <f t="shared" si="21"/>
        <v>0</v>
      </c>
      <c r="J94" s="215" t="e">
        <f t="shared" si="22"/>
        <v>#DIV/0!</v>
      </c>
      <c r="K94" s="202"/>
      <c r="M94" s="128"/>
      <c r="O94" s="130"/>
      <c r="P94" s="126">
        <f t="shared" si="23"/>
        <v>0</v>
      </c>
      <c r="Q94" s="126">
        <f t="shared" si="24"/>
        <v>0</v>
      </c>
      <c r="R94" s="142">
        <f t="shared" si="25"/>
        <v>0</v>
      </c>
      <c r="S94" s="128"/>
      <c r="T94" s="128"/>
      <c r="U94" s="126"/>
      <c r="V94" s="128"/>
    </row>
    <row r="95" spans="1:22" ht="15.75" hidden="1">
      <c r="A95" s="61">
        <f t="shared" si="26"/>
        <v>15</v>
      </c>
      <c r="B95" s="68"/>
      <c r="C95" s="193"/>
      <c r="D95" s="199"/>
      <c r="E95" s="200" t="s">
        <v>209</v>
      </c>
      <c r="F95" s="201" t="s">
        <v>161</v>
      </c>
      <c r="G95" s="202"/>
      <c r="H95" s="206"/>
      <c r="I95" s="202">
        <f t="shared" si="21"/>
        <v>0</v>
      </c>
      <c r="J95" s="215" t="e">
        <f t="shared" si="22"/>
        <v>#DIV/0!</v>
      </c>
      <c r="K95" s="202"/>
      <c r="M95" s="128"/>
      <c r="O95" s="166"/>
      <c r="P95" s="126">
        <f t="shared" si="23"/>
        <v>0</v>
      </c>
      <c r="Q95" s="126">
        <f t="shared" si="24"/>
        <v>0</v>
      </c>
      <c r="R95" s="142">
        <f t="shared" si="25"/>
        <v>0</v>
      </c>
      <c r="S95" s="128"/>
      <c r="T95" s="128"/>
      <c r="U95" s="126"/>
      <c r="V95" s="128"/>
    </row>
    <row r="96" spans="1:22">
      <c r="F96" s="196" t="s">
        <v>195</v>
      </c>
      <c r="G96" s="197">
        <f>SUM(G81:G95)</f>
        <v>319</v>
      </c>
      <c r="H96" s="197">
        <f>SUM(H81:H95)</f>
        <v>285</v>
      </c>
      <c r="I96" s="197">
        <f>SUM(I81:I95)</f>
        <v>-34</v>
      </c>
      <c r="J96" s="198">
        <f>I96/G96</f>
        <v>-0.10658307210031348</v>
      </c>
      <c r="K96" s="202"/>
      <c r="M96" s="197">
        <f>SUM(M81:M95)</f>
        <v>0</v>
      </c>
      <c r="O96" s="129" t="s">
        <v>195</v>
      </c>
      <c r="P96" s="81">
        <f>SUM(P81:P95)</f>
        <v>87290408</v>
      </c>
      <c r="Q96" s="81">
        <f t="shared" ref="Q96:V96" si="27">SUM(Q81:Q95)</f>
        <v>69215691</v>
      </c>
      <c r="R96" s="81">
        <f t="shared" si="27"/>
        <v>-18074717</v>
      </c>
      <c r="S96" s="81">
        <f t="shared" si="27"/>
        <v>0</v>
      </c>
      <c r="T96" s="81">
        <f t="shared" si="27"/>
        <v>0</v>
      </c>
      <c r="U96" s="81">
        <f t="shared" si="27"/>
        <v>0</v>
      </c>
      <c r="V96" s="81">
        <f t="shared" si="27"/>
        <v>0</v>
      </c>
    </row>
    <row r="97" spans="1:22">
      <c r="G97" s="77"/>
      <c r="H97" s="77"/>
      <c r="I97" s="77"/>
      <c r="J97" s="77"/>
      <c r="K97" s="77"/>
    </row>
    <row r="98" spans="1:22">
      <c r="G98" s="77"/>
      <c r="H98" s="77"/>
      <c r="I98" s="77"/>
      <c r="J98" s="77"/>
      <c r="K98" s="77"/>
    </row>
    <row r="99" spans="1:22" ht="18.75">
      <c r="A99" s="115"/>
      <c r="B99" s="116" t="s">
        <v>475</v>
      </c>
      <c r="C99" s="117"/>
      <c r="D99" s="117"/>
      <c r="E99" s="118"/>
      <c r="F99" s="118"/>
      <c r="G99" s="119"/>
      <c r="H99" s="120"/>
      <c r="I99" s="119"/>
      <c r="J99" s="121"/>
      <c r="K99" s="121"/>
      <c r="L99" s="122"/>
      <c r="M99" s="122"/>
      <c r="N99" s="122"/>
      <c r="O99" s="118"/>
      <c r="P99" s="118"/>
      <c r="Q99" s="118"/>
      <c r="R99" s="118"/>
      <c r="S99" s="118"/>
      <c r="T99" s="122"/>
      <c r="U99" s="122"/>
      <c r="V99" s="122"/>
    </row>
    <row r="100" spans="1:22" ht="15.75">
      <c r="A100" s="61">
        <f t="shared" ref="A100" si="28">A99+1</f>
        <v>1</v>
      </c>
      <c r="B100" s="68" t="s">
        <v>256</v>
      </c>
      <c r="C100" s="193" t="s">
        <v>257</v>
      </c>
      <c r="D100" s="199"/>
      <c r="E100" s="200" t="s">
        <v>209</v>
      </c>
      <c r="F100" s="201" t="s">
        <v>161</v>
      </c>
      <c r="G100" s="202">
        <v>35</v>
      </c>
      <c r="H100" s="204">
        <v>12</v>
      </c>
      <c r="I100" s="202">
        <f t="shared" ref="I100" si="29">H100-G100</f>
        <v>-23</v>
      </c>
      <c r="J100" s="215">
        <f t="shared" ref="J100" si="30">H100/G100</f>
        <v>0.34285714285714286</v>
      </c>
      <c r="K100" s="202"/>
      <c r="M100" s="128"/>
      <c r="O100" s="166">
        <v>439069</v>
      </c>
      <c r="P100" s="126">
        <f t="shared" ref="P100" si="31">O100*G100</f>
        <v>15367415</v>
      </c>
      <c r="Q100" s="126">
        <f t="shared" ref="Q100" si="32">O100*H100</f>
        <v>5268828</v>
      </c>
      <c r="R100" s="142">
        <f t="shared" ref="R100" si="33">Q100-P100</f>
        <v>-10098587</v>
      </c>
      <c r="S100" s="128"/>
      <c r="T100" s="128"/>
      <c r="U100" s="126"/>
      <c r="V100" s="128"/>
    </row>
    <row r="101" spans="1:22">
      <c r="G101" s="77"/>
      <c r="H101" s="77"/>
      <c r="I101" s="77"/>
      <c r="J101" s="77"/>
      <c r="K101" s="77"/>
    </row>
    <row r="102" spans="1:22">
      <c r="G102" s="77"/>
      <c r="H102" s="77"/>
      <c r="I102" s="77"/>
      <c r="J102" s="77"/>
      <c r="K102" s="77"/>
    </row>
    <row r="103" spans="1:22">
      <c r="G103" s="77"/>
      <c r="H103" s="77"/>
      <c r="I103" s="77"/>
      <c r="J103" s="77"/>
      <c r="K103" s="77"/>
    </row>
    <row r="104" spans="1:22">
      <c r="G104" s="77"/>
      <c r="H104" s="77"/>
      <c r="I104" s="77"/>
      <c r="J104" s="77"/>
      <c r="K104" s="77"/>
    </row>
    <row r="105" spans="1:22">
      <c r="G105" s="77"/>
      <c r="H105" s="77"/>
      <c r="I105" s="77"/>
      <c r="J105" s="77"/>
      <c r="K105" s="77"/>
    </row>
    <row r="106" spans="1:22">
      <c r="F106" s="124" t="s">
        <v>461</v>
      </c>
      <c r="G106" s="166">
        <f>G17+G36+G55+G77+G96+G100</f>
        <v>2559</v>
      </c>
      <c r="H106" s="166">
        <f>H17+H36+H55+H77+H96+H100</f>
        <v>1831</v>
      </c>
      <c r="I106" s="166">
        <f>I17+I36+I55+I77+I96+I100</f>
        <v>-129</v>
      </c>
      <c r="J106" s="77"/>
      <c r="K106" s="77"/>
    </row>
    <row r="107" spans="1:22">
      <c r="G107" s="77"/>
      <c r="H107" s="77"/>
      <c r="I107" s="77"/>
      <c r="J107" s="77"/>
      <c r="K107" s="77"/>
    </row>
    <row r="108" spans="1:22">
      <c r="G108" s="77"/>
      <c r="H108" s="77"/>
      <c r="I108" s="77"/>
      <c r="J108" s="77"/>
      <c r="K108" s="77"/>
    </row>
    <row r="109" spans="1:22">
      <c r="G109" s="77"/>
      <c r="H109" s="77"/>
      <c r="I109" s="77"/>
      <c r="J109" s="77"/>
      <c r="K109" s="77"/>
    </row>
    <row r="110" spans="1:22">
      <c r="G110" s="77"/>
      <c r="H110" s="77"/>
      <c r="I110" s="77"/>
      <c r="J110" s="77"/>
      <c r="K110" s="77"/>
    </row>
    <row r="111" spans="1:22">
      <c r="G111" s="77"/>
      <c r="H111" s="77"/>
      <c r="I111" s="77"/>
      <c r="J111" s="77"/>
      <c r="K111" s="77"/>
    </row>
    <row r="112" spans="1:22">
      <c r="G112" s="77"/>
      <c r="H112" s="77"/>
      <c r="I112" s="77"/>
      <c r="J112" s="77"/>
      <c r="K112" s="77"/>
    </row>
    <row r="113" spans="7:11">
      <c r="G113" s="77"/>
      <c r="H113" s="77"/>
      <c r="I113" s="77"/>
      <c r="J113" s="77"/>
      <c r="K113" s="77"/>
    </row>
    <row r="114" spans="7:11">
      <c r="G114" s="77"/>
      <c r="H114" s="77"/>
      <c r="I114" s="77"/>
      <c r="J114" s="77"/>
      <c r="K114" s="77"/>
    </row>
    <row r="115" spans="7:11">
      <c r="G115" s="77"/>
      <c r="H115" s="77"/>
      <c r="I115" s="77"/>
      <c r="J115" s="77"/>
      <c r="K115" s="77"/>
    </row>
    <row r="116" spans="7:11">
      <c r="G116" s="77"/>
      <c r="H116" s="77"/>
      <c r="I116" s="77"/>
      <c r="J116" s="77"/>
      <c r="K116" s="77"/>
    </row>
    <row r="117" spans="7:11">
      <c r="G117" s="77"/>
      <c r="H117" s="77"/>
      <c r="I117" s="77"/>
      <c r="J117" s="77"/>
      <c r="K117" s="77"/>
    </row>
    <row r="118" spans="7:11">
      <c r="G118" s="77"/>
      <c r="H118" s="77"/>
      <c r="I118" s="77"/>
      <c r="J118" s="77"/>
      <c r="K118" s="77"/>
    </row>
    <row r="119" spans="7:11">
      <c r="G119" s="77"/>
      <c r="H119" s="77"/>
      <c r="I119" s="77"/>
      <c r="J119" s="77"/>
      <c r="K119" s="77"/>
    </row>
    <row r="120" spans="7:11">
      <c r="G120" s="77"/>
      <c r="H120" s="77"/>
      <c r="I120" s="77"/>
      <c r="J120" s="77"/>
      <c r="K120" s="77"/>
    </row>
    <row r="121" spans="7:11">
      <c r="G121" s="77"/>
      <c r="H121" s="77"/>
      <c r="I121" s="77"/>
      <c r="J121" s="77"/>
      <c r="K121" s="77"/>
    </row>
    <row r="122" spans="7:11">
      <c r="G122" s="77"/>
      <c r="H122" s="77"/>
      <c r="I122" s="77"/>
      <c r="J122" s="77"/>
      <c r="K122" s="77"/>
    </row>
    <row r="123" spans="7:11">
      <c r="G123" s="77"/>
      <c r="H123" s="77"/>
      <c r="I123" s="77"/>
      <c r="J123" s="77"/>
      <c r="K123" s="77"/>
    </row>
    <row r="124" spans="7:11">
      <c r="G124" s="77"/>
      <c r="H124" s="77"/>
      <c r="I124" s="77"/>
      <c r="J124" s="77"/>
      <c r="K124" s="77"/>
    </row>
    <row r="125" spans="7:11">
      <c r="G125" s="77"/>
      <c r="H125" s="77"/>
      <c r="I125" s="77"/>
      <c r="J125" s="77"/>
      <c r="K125" s="77"/>
    </row>
    <row r="126" spans="7:11">
      <c r="G126" s="77"/>
      <c r="H126" s="77"/>
      <c r="I126" s="77"/>
      <c r="J126" s="77"/>
      <c r="K126" s="77"/>
    </row>
    <row r="127" spans="7:11">
      <c r="G127" s="77"/>
      <c r="H127" s="77"/>
      <c r="I127" s="77"/>
      <c r="J127" s="77"/>
      <c r="K127" s="77"/>
    </row>
    <row r="128" spans="7:11">
      <c r="G128" s="77"/>
      <c r="H128" s="77"/>
      <c r="I128" s="77"/>
      <c r="J128" s="77"/>
      <c r="K128" s="77"/>
    </row>
    <row r="129" spans="7:11">
      <c r="G129" s="77"/>
      <c r="H129" s="77"/>
      <c r="I129" s="77"/>
      <c r="J129" s="77"/>
      <c r="K129" s="77"/>
    </row>
    <row r="130" spans="7:11">
      <c r="G130" s="77"/>
      <c r="H130" s="77"/>
      <c r="I130" s="77"/>
      <c r="J130" s="77"/>
      <c r="K130" s="77"/>
    </row>
    <row r="131" spans="7:11">
      <c r="G131" s="77"/>
      <c r="H131" s="77"/>
      <c r="I131" s="77"/>
      <c r="J131" s="77"/>
      <c r="K131" s="77"/>
    </row>
    <row r="132" spans="7:11">
      <c r="G132" s="77"/>
      <c r="H132" s="77"/>
      <c r="I132" s="77"/>
      <c r="J132" s="77"/>
      <c r="K132" s="77"/>
    </row>
    <row r="133" spans="7:11">
      <c r="G133" s="77"/>
      <c r="H133" s="77"/>
      <c r="I133" s="77"/>
      <c r="J133" s="77"/>
      <c r="K133" s="77"/>
    </row>
    <row r="134" spans="7:11">
      <c r="G134" s="77"/>
      <c r="H134" s="77"/>
      <c r="I134" s="77"/>
      <c r="J134" s="77"/>
      <c r="K134" s="77"/>
    </row>
    <row r="135" spans="7:11">
      <c r="G135" s="77"/>
      <c r="H135" s="77"/>
      <c r="I135" s="77"/>
      <c r="J135" s="77"/>
      <c r="K135" s="77"/>
    </row>
    <row r="136" spans="7:11">
      <c r="G136" s="77"/>
      <c r="H136" s="77"/>
      <c r="I136" s="77"/>
      <c r="J136" s="77"/>
      <c r="K136" s="77"/>
    </row>
    <row r="137" spans="7:11">
      <c r="G137" s="77"/>
      <c r="H137" s="77"/>
      <c r="I137" s="77"/>
      <c r="J137" s="77"/>
      <c r="K137" s="77"/>
    </row>
    <row r="138" spans="7:11">
      <c r="G138" s="77"/>
      <c r="H138" s="77"/>
      <c r="I138" s="77"/>
      <c r="J138" s="77"/>
      <c r="K138" s="77"/>
    </row>
    <row r="139" spans="7:11">
      <c r="G139" s="77"/>
      <c r="H139" s="77"/>
      <c r="I139" s="77"/>
      <c r="J139" s="77"/>
      <c r="K139" s="77"/>
    </row>
    <row r="140" spans="7:11">
      <c r="G140" s="77"/>
      <c r="H140" s="77"/>
      <c r="I140" s="77"/>
      <c r="J140" s="77"/>
      <c r="K140" s="77"/>
    </row>
    <row r="141" spans="7:11">
      <c r="G141" s="77"/>
      <c r="H141" s="77"/>
      <c r="I141" s="77"/>
      <c r="J141" s="77"/>
      <c r="K141" s="77"/>
    </row>
    <row r="142" spans="7:11">
      <c r="G142" s="77"/>
      <c r="H142" s="77"/>
      <c r="I142" s="77"/>
      <c r="J142" s="77"/>
      <c r="K142" s="77"/>
    </row>
    <row r="143" spans="7:11">
      <c r="G143" s="77"/>
      <c r="H143" s="77"/>
      <c r="I143" s="77"/>
      <c r="J143" s="77"/>
      <c r="K143" s="77"/>
    </row>
    <row r="144" spans="7:11">
      <c r="G144" s="77"/>
      <c r="H144" s="77"/>
      <c r="I144" s="77"/>
      <c r="J144" s="77"/>
      <c r="K144" s="77"/>
    </row>
    <row r="145" spans="7:11">
      <c r="G145" s="77"/>
      <c r="H145" s="77"/>
      <c r="I145" s="77"/>
      <c r="J145" s="77"/>
      <c r="K145" s="77"/>
    </row>
    <row r="146" spans="7:11">
      <c r="G146" s="77"/>
      <c r="H146" s="77"/>
      <c r="I146" s="77"/>
      <c r="J146" s="77"/>
      <c r="K146" s="77"/>
    </row>
    <row r="147" spans="7:11">
      <c r="G147" s="77"/>
      <c r="H147" s="77"/>
      <c r="I147" s="77"/>
      <c r="J147" s="77"/>
      <c r="K147" s="77"/>
    </row>
    <row r="148" spans="7:11">
      <c r="G148" s="77"/>
      <c r="H148" s="77"/>
      <c r="I148" s="77"/>
      <c r="J148" s="77"/>
      <c r="K148" s="77"/>
    </row>
    <row r="149" spans="7:11">
      <c r="G149" s="77"/>
      <c r="H149" s="77"/>
      <c r="I149" s="77"/>
      <c r="J149" s="77"/>
      <c r="K149" s="77"/>
    </row>
    <row r="150" spans="7:11">
      <c r="G150" s="77"/>
      <c r="H150" s="77"/>
      <c r="I150" s="77"/>
      <c r="J150" s="77"/>
      <c r="K150" s="77"/>
    </row>
    <row r="151" spans="7:11">
      <c r="G151" s="77"/>
      <c r="H151" s="77"/>
      <c r="I151" s="77"/>
      <c r="J151" s="77"/>
      <c r="K151" s="77"/>
    </row>
    <row r="152" spans="7:11">
      <c r="G152" s="77"/>
      <c r="H152" s="77"/>
      <c r="I152" s="77"/>
      <c r="J152" s="77"/>
      <c r="K152" s="77"/>
    </row>
    <row r="153" spans="7:11">
      <c r="G153" s="77"/>
      <c r="H153" s="77"/>
      <c r="I153" s="77"/>
      <c r="J153" s="77"/>
      <c r="K153" s="77"/>
    </row>
    <row r="154" spans="7:11">
      <c r="G154" s="77"/>
      <c r="H154" s="77"/>
      <c r="I154" s="77"/>
      <c r="J154" s="77"/>
      <c r="K154" s="77"/>
    </row>
    <row r="155" spans="7:11">
      <c r="G155" s="77"/>
      <c r="H155" s="77"/>
      <c r="I155" s="77"/>
      <c r="J155" s="77"/>
      <c r="K155" s="77"/>
    </row>
    <row r="156" spans="7:11">
      <c r="G156" s="77"/>
      <c r="H156" s="77"/>
      <c r="I156" s="77"/>
      <c r="J156" s="77"/>
      <c r="K156" s="77"/>
    </row>
    <row r="157" spans="7:11">
      <c r="G157" s="77"/>
      <c r="H157" s="77"/>
      <c r="I157" s="77"/>
      <c r="J157" s="77"/>
      <c r="K157" s="77"/>
    </row>
    <row r="158" spans="7:11">
      <c r="G158" s="77"/>
      <c r="H158" s="77"/>
      <c r="I158" s="77"/>
      <c r="J158" s="77"/>
      <c r="K158" s="77"/>
    </row>
    <row r="159" spans="7:11">
      <c r="G159" s="77"/>
      <c r="H159" s="77"/>
      <c r="I159" s="77"/>
      <c r="J159" s="77"/>
      <c r="K159" s="77"/>
    </row>
    <row r="160" spans="7:11">
      <c r="G160" s="77"/>
      <c r="H160" s="77"/>
      <c r="I160" s="77"/>
      <c r="J160" s="77"/>
      <c r="K160" s="77"/>
    </row>
    <row r="161" spans="7:11">
      <c r="G161" s="77"/>
      <c r="H161" s="77"/>
      <c r="I161" s="77"/>
      <c r="J161" s="77"/>
      <c r="K161" s="77"/>
    </row>
    <row r="162" spans="7:11">
      <c r="G162" s="77"/>
      <c r="H162" s="77"/>
      <c r="I162" s="77"/>
      <c r="J162" s="77"/>
      <c r="K162" s="77"/>
    </row>
    <row r="163" spans="7:11">
      <c r="G163" s="77"/>
      <c r="H163" s="77"/>
      <c r="I163" s="77"/>
      <c r="J163" s="77"/>
      <c r="K163" s="77"/>
    </row>
    <row r="164" spans="7:11">
      <c r="G164" s="77"/>
      <c r="H164" s="77"/>
      <c r="I164" s="77"/>
      <c r="J164" s="77"/>
      <c r="K164" s="77"/>
    </row>
    <row r="165" spans="7:11">
      <c r="G165" s="77"/>
      <c r="H165" s="77"/>
      <c r="I165" s="77"/>
      <c r="J165" s="77"/>
      <c r="K165" s="77"/>
    </row>
    <row r="166" spans="7:11">
      <c r="G166" s="77"/>
      <c r="H166" s="77"/>
      <c r="I166" s="77"/>
      <c r="J166" s="77"/>
      <c r="K166" s="77"/>
    </row>
    <row r="167" spans="7:11">
      <c r="G167" s="77"/>
      <c r="H167" s="77"/>
      <c r="I167" s="77"/>
      <c r="J167" s="77"/>
      <c r="K167" s="77"/>
    </row>
    <row r="168" spans="7:11">
      <c r="G168" s="77"/>
      <c r="H168" s="77"/>
      <c r="I168" s="77"/>
      <c r="J168" s="77"/>
      <c r="K168" s="77"/>
    </row>
    <row r="169" spans="7:11">
      <c r="G169" s="77"/>
      <c r="H169" s="77"/>
      <c r="I169" s="77"/>
      <c r="J169" s="77"/>
      <c r="K169" s="77"/>
    </row>
    <row r="170" spans="7:11">
      <c r="G170" s="77"/>
      <c r="H170" s="77"/>
      <c r="I170" s="77"/>
      <c r="J170" s="77"/>
      <c r="K170" s="77"/>
    </row>
    <row r="171" spans="7:11">
      <c r="G171" s="77"/>
      <c r="H171" s="77"/>
      <c r="I171" s="77"/>
      <c r="J171" s="77"/>
      <c r="K171" s="77"/>
    </row>
    <row r="172" spans="7:11">
      <c r="G172" s="77"/>
      <c r="H172" s="77"/>
      <c r="I172" s="77"/>
      <c r="J172" s="77"/>
      <c r="K172" s="77"/>
    </row>
    <row r="173" spans="7:11">
      <c r="G173" s="77"/>
      <c r="H173" s="77"/>
      <c r="I173" s="77"/>
      <c r="J173" s="77"/>
      <c r="K173" s="77"/>
    </row>
    <row r="174" spans="7:11">
      <c r="G174" s="77"/>
      <c r="H174" s="77"/>
      <c r="I174" s="77"/>
      <c r="J174" s="77"/>
      <c r="K174" s="77"/>
    </row>
    <row r="175" spans="7:11">
      <c r="G175" s="77"/>
      <c r="H175" s="77"/>
      <c r="I175" s="77"/>
      <c r="J175" s="77"/>
      <c r="K175" s="77"/>
    </row>
    <row r="176" spans="7:11">
      <c r="G176" s="77"/>
      <c r="H176" s="77"/>
      <c r="I176" s="77"/>
      <c r="J176" s="77"/>
      <c r="K176" s="77"/>
    </row>
    <row r="177" spans="7:11">
      <c r="G177" s="77"/>
      <c r="H177" s="77"/>
      <c r="I177" s="77"/>
      <c r="J177" s="77"/>
      <c r="K177" s="77"/>
    </row>
    <row r="178" spans="7:11">
      <c r="G178" s="77"/>
      <c r="H178" s="77"/>
      <c r="I178" s="77"/>
      <c r="J178" s="77"/>
      <c r="K178" s="77"/>
    </row>
    <row r="179" spans="7:11">
      <c r="G179" s="77"/>
      <c r="H179" s="77"/>
      <c r="I179" s="77"/>
      <c r="J179" s="77"/>
      <c r="K179" s="77"/>
    </row>
    <row r="180" spans="7:11">
      <c r="G180" s="77"/>
      <c r="H180" s="77"/>
      <c r="I180" s="77"/>
      <c r="J180" s="77"/>
      <c r="K180" s="77"/>
    </row>
    <row r="181" spans="7:11">
      <c r="G181" s="77"/>
      <c r="H181" s="77"/>
      <c r="I181" s="77"/>
      <c r="J181" s="77"/>
      <c r="K181" s="77"/>
    </row>
    <row r="182" spans="7:11">
      <c r="G182" s="77"/>
      <c r="H182" s="77"/>
      <c r="I182" s="77"/>
      <c r="J182" s="77"/>
      <c r="K182" s="77"/>
    </row>
    <row r="183" spans="7:11">
      <c r="G183" s="77"/>
      <c r="H183" s="77"/>
      <c r="I183" s="77"/>
      <c r="J183" s="77"/>
      <c r="K183" s="77"/>
    </row>
    <row r="184" spans="7:11">
      <c r="G184" s="77"/>
      <c r="H184" s="77"/>
      <c r="I184" s="77"/>
      <c r="J184" s="77"/>
      <c r="K184" s="77"/>
    </row>
    <row r="185" spans="7:11">
      <c r="G185" s="77"/>
      <c r="H185" s="77"/>
      <c r="I185" s="77"/>
      <c r="J185" s="77"/>
      <c r="K185" s="77"/>
    </row>
    <row r="186" spans="7:11">
      <c r="G186" s="77"/>
      <c r="H186" s="77"/>
      <c r="I186" s="77"/>
      <c r="J186" s="77"/>
      <c r="K186" s="77"/>
    </row>
    <row r="187" spans="7:11">
      <c r="G187" s="77"/>
      <c r="H187" s="77"/>
      <c r="I187" s="77"/>
      <c r="J187" s="77"/>
      <c r="K187" s="77"/>
    </row>
    <row r="188" spans="7:11">
      <c r="G188" s="77"/>
      <c r="H188" s="77"/>
      <c r="I188" s="77"/>
      <c r="J188" s="77"/>
      <c r="K188" s="77"/>
    </row>
    <row r="189" spans="7:11">
      <c r="G189" s="77"/>
      <c r="H189" s="77"/>
      <c r="I189" s="77"/>
      <c r="J189" s="77"/>
      <c r="K189" s="77"/>
    </row>
    <row r="190" spans="7:11">
      <c r="G190" s="77"/>
      <c r="H190" s="77"/>
      <c r="I190" s="77"/>
      <c r="J190" s="77"/>
      <c r="K190" s="77"/>
    </row>
    <row r="191" spans="7:11">
      <c r="G191" s="77"/>
      <c r="H191" s="77"/>
      <c r="I191" s="77"/>
      <c r="J191" s="77"/>
      <c r="K191" s="77"/>
    </row>
    <row r="192" spans="7:11">
      <c r="G192" s="77"/>
      <c r="H192" s="77"/>
      <c r="I192" s="77"/>
      <c r="J192" s="77"/>
      <c r="K192" s="77"/>
    </row>
    <row r="193" spans="7:11">
      <c r="G193" s="77"/>
      <c r="H193" s="77"/>
      <c r="I193" s="77"/>
      <c r="J193" s="77"/>
      <c r="K193" s="77"/>
    </row>
    <row r="194" spans="7:11">
      <c r="G194" s="77"/>
      <c r="H194" s="77"/>
      <c r="I194" s="77"/>
      <c r="J194" s="77"/>
      <c r="K194" s="77"/>
    </row>
    <row r="195" spans="7:11">
      <c r="G195" s="77"/>
      <c r="H195" s="77"/>
      <c r="I195" s="77"/>
      <c r="J195" s="77"/>
      <c r="K195" s="77"/>
    </row>
    <row r="196" spans="7:11">
      <c r="G196" s="77"/>
      <c r="H196" s="77"/>
      <c r="I196" s="77"/>
      <c r="J196" s="77"/>
      <c r="K196" s="77"/>
    </row>
    <row r="197" spans="7:11">
      <c r="G197" s="77"/>
      <c r="H197" s="77"/>
      <c r="I197" s="77"/>
      <c r="J197" s="77"/>
      <c r="K197" s="77"/>
    </row>
    <row r="198" spans="7:11">
      <c r="G198" s="77"/>
      <c r="H198" s="77"/>
      <c r="I198" s="77"/>
      <c r="J198" s="77"/>
      <c r="K198" s="77"/>
    </row>
    <row r="199" spans="7:11">
      <c r="G199" s="77"/>
      <c r="H199" s="77"/>
      <c r="I199" s="77"/>
      <c r="J199" s="77"/>
      <c r="K199" s="77"/>
    </row>
    <row r="200" spans="7:11">
      <c r="G200" s="77"/>
      <c r="H200" s="77"/>
      <c r="I200" s="77"/>
      <c r="J200" s="77"/>
      <c r="K200" s="77"/>
    </row>
    <row r="201" spans="7:11">
      <c r="G201" s="77"/>
      <c r="H201" s="77"/>
      <c r="I201" s="77"/>
      <c r="J201" s="77"/>
      <c r="K201" s="77"/>
    </row>
    <row r="202" spans="7:11">
      <c r="G202" s="77"/>
      <c r="H202" s="77"/>
      <c r="I202" s="77"/>
      <c r="J202" s="77"/>
      <c r="K202" s="77"/>
    </row>
    <row r="203" spans="7:11">
      <c r="G203" s="77"/>
      <c r="H203" s="77"/>
      <c r="I203" s="77"/>
      <c r="J203" s="77"/>
      <c r="K203" s="77"/>
    </row>
    <row r="204" spans="7:11">
      <c r="G204" s="77"/>
      <c r="H204" s="77"/>
      <c r="I204" s="77"/>
      <c r="J204" s="77"/>
      <c r="K204" s="77"/>
    </row>
    <row r="205" spans="7:11">
      <c r="G205" s="77"/>
      <c r="H205" s="77"/>
      <c r="I205" s="77"/>
      <c r="J205" s="77"/>
      <c r="K205" s="77"/>
    </row>
    <row r="206" spans="7:11">
      <c r="G206" s="77"/>
      <c r="H206" s="77"/>
      <c r="I206" s="77"/>
      <c r="J206" s="77"/>
      <c r="K206" s="77"/>
    </row>
    <row r="207" spans="7:11">
      <c r="G207" s="77"/>
      <c r="H207" s="77"/>
      <c r="I207" s="77"/>
      <c r="J207" s="77"/>
      <c r="K207" s="77"/>
    </row>
    <row r="208" spans="7:11">
      <c r="G208" s="77"/>
      <c r="H208" s="77"/>
      <c r="I208" s="77"/>
      <c r="J208" s="77"/>
      <c r="K208" s="77"/>
    </row>
    <row r="209" spans="7:11">
      <c r="G209" s="77"/>
      <c r="H209" s="77"/>
      <c r="I209" s="77"/>
      <c r="J209" s="77"/>
      <c r="K209" s="77"/>
    </row>
    <row r="210" spans="7:11">
      <c r="G210" s="77"/>
      <c r="H210" s="77"/>
      <c r="I210" s="77"/>
      <c r="J210" s="77"/>
      <c r="K210" s="77"/>
    </row>
    <row r="211" spans="7:11">
      <c r="G211" s="77"/>
      <c r="H211" s="77"/>
      <c r="I211" s="77"/>
      <c r="J211" s="77"/>
      <c r="K211" s="77"/>
    </row>
    <row r="212" spans="7:11">
      <c r="G212" s="77"/>
      <c r="H212" s="77"/>
      <c r="I212" s="77"/>
      <c r="J212" s="77"/>
      <c r="K212" s="77"/>
    </row>
    <row r="213" spans="7:11">
      <c r="G213" s="77"/>
      <c r="H213" s="77"/>
      <c r="I213" s="77"/>
      <c r="J213" s="77"/>
      <c r="K213" s="77"/>
    </row>
    <row r="214" spans="7:11">
      <c r="G214" s="77"/>
      <c r="H214" s="77"/>
      <c r="I214" s="77"/>
      <c r="J214" s="77"/>
      <c r="K214" s="77"/>
    </row>
    <row r="215" spans="7:11">
      <c r="G215" s="77"/>
      <c r="H215" s="77"/>
      <c r="I215" s="77"/>
      <c r="J215" s="77"/>
      <c r="K215" s="77"/>
    </row>
    <row r="216" spans="7:11">
      <c r="G216" s="77"/>
      <c r="H216" s="77"/>
      <c r="I216" s="77"/>
      <c r="J216" s="77"/>
      <c r="K216" s="77"/>
    </row>
    <row r="217" spans="7:11">
      <c r="G217" s="77"/>
      <c r="H217" s="77"/>
      <c r="I217" s="77"/>
      <c r="J217" s="77"/>
      <c r="K217" s="77"/>
    </row>
    <row r="218" spans="7:11">
      <c r="G218" s="77"/>
      <c r="H218" s="77"/>
      <c r="I218" s="77"/>
      <c r="J218" s="77"/>
      <c r="K218" s="77"/>
    </row>
    <row r="219" spans="7:11">
      <c r="G219" s="77"/>
      <c r="H219" s="77"/>
      <c r="I219" s="77"/>
      <c r="J219" s="77"/>
      <c r="K219" s="77"/>
    </row>
    <row r="220" spans="7:11">
      <c r="G220" s="77"/>
      <c r="H220" s="77"/>
      <c r="I220" s="77"/>
      <c r="J220" s="77"/>
      <c r="K220" s="77"/>
    </row>
    <row r="221" spans="7:11">
      <c r="G221" s="77"/>
      <c r="H221" s="77"/>
      <c r="I221" s="77"/>
      <c r="J221" s="77"/>
      <c r="K221" s="77"/>
    </row>
    <row r="222" spans="7:11">
      <c r="G222" s="77"/>
      <c r="H222" s="77"/>
      <c r="I222" s="77"/>
      <c r="J222" s="77"/>
      <c r="K222" s="77"/>
    </row>
    <row r="223" spans="7:11">
      <c r="G223" s="77"/>
      <c r="H223" s="77"/>
      <c r="I223" s="77"/>
      <c r="J223" s="77"/>
      <c r="K223" s="77"/>
    </row>
    <row r="224" spans="7:11">
      <c r="G224" s="77"/>
      <c r="H224" s="77"/>
      <c r="I224" s="77"/>
      <c r="J224" s="77"/>
      <c r="K224" s="77"/>
    </row>
    <row r="225" spans="7:11">
      <c r="G225" s="77"/>
      <c r="H225" s="77"/>
      <c r="I225" s="77"/>
      <c r="J225" s="77"/>
      <c r="K225" s="77"/>
    </row>
    <row r="226" spans="7:11">
      <c r="G226" s="77"/>
      <c r="H226" s="77"/>
      <c r="I226" s="77"/>
      <c r="J226" s="77"/>
      <c r="K226" s="77"/>
    </row>
    <row r="227" spans="7:11">
      <c r="G227" s="77"/>
      <c r="H227" s="77"/>
      <c r="I227" s="77"/>
      <c r="J227" s="77"/>
      <c r="K227" s="77"/>
    </row>
    <row r="228" spans="7:11">
      <c r="G228" s="77"/>
      <c r="H228" s="77"/>
      <c r="I228" s="77"/>
      <c r="J228" s="77"/>
      <c r="K228" s="77"/>
    </row>
    <row r="229" spans="7:11">
      <c r="G229" s="77"/>
      <c r="H229" s="77"/>
      <c r="I229" s="77"/>
      <c r="J229" s="77"/>
      <c r="K229" s="77"/>
    </row>
    <row r="230" spans="7:11">
      <c r="G230" s="77"/>
      <c r="H230" s="77"/>
      <c r="I230" s="77"/>
      <c r="J230" s="77"/>
      <c r="K230" s="77"/>
    </row>
    <row r="231" spans="7:11">
      <c r="G231" s="77"/>
      <c r="H231" s="77"/>
      <c r="I231" s="77"/>
      <c r="J231" s="77"/>
      <c r="K231" s="77"/>
    </row>
    <row r="232" spans="7:11">
      <c r="G232" s="77"/>
      <c r="H232" s="77"/>
      <c r="I232" s="77"/>
      <c r="J232" s="77"/>
      <c r="K232" s="77"/>
    </row>
    <row r="233" spans="7:11">
      <c r="G233" s="77"/>
      <c r="H233" s="77"/>
      <c r="I233" s="77"/>
      <c r="J233" s="77"/>
      <c r="K233" s="77"/>
    </row>
    <row r="234" spans="7:11">
      <c r="G234" s="77"/>
      <c r="H234" s="77"/>
      <c r="I234" s="77"/>
      <c r="J234" s="77"/>
      <c r="K234" s="77"/>
    </row>
    <row r="235" spans="7:11">
      <c r="G235" s="77"/>
      <c r="H235" s="77"/>
      <c r="I235" s="77"/>
      <c r="J235" s="77"/>
      <c r="K235" s="77"/>
    </row>
    <row r="236" spans="7:11">
      <c r="G236" s="77"/>
      <c r="H236" s="77"/>
      <c r="I236" s="77"/>
      <c r="J236" s="77"/>
      <c r="K236" s="77"/>
    </row>
    <row r="237" spans="7:11">
      <c r="G237" s="77"/>
      <c r="H237" s="77"/>
      <c r="I237" s="77"/>
      <c r="J237" s="77"/>
      <c r="K237" s="77"/>
    </row>
    <row r="238" spans="7:11">
      <c r="G238" s="77"/>
      <c r="H238" s="77"/>
      <c r="I238" s="77"/>
      <c r="J238" s="77"/>
      <c r="K238" s="77"/>
    </row>
    <row r="239" spans="7:11">
      <c r="G239" s="77"/>
      <c r="H239" s="77"/>
      <c r="I239" s="77"/>
      <c r="J239" s="77"/>
      <c r="K239" s="77"/>
    </row>
    <row r="240" spans="7:11">
      <c r="G240" s="77"/>
      <c r="H240" s="77"/>
      <c r="I240" s="77"/>
      <c r="J240" s="77"/>
      <c r="K240" s="77"/>
    </row>
    <row r="241" spans="7:11">
      <c r="G241" s="77"/>
      <c r="H241" s="77"/>
      <c r="I241" s="77"/>
      <c r="J241" s="77"/>
      <c r="K241" s="77"/>
    </row>
    <row r="242" spans="7:11">
      <c r="G242" s="77"/>
      <c r="H242" s="77"/>
      <c r="I242" s="77"/>
      <c r="J242" s="77"/>
      <c r="K242" s="77"/>
    </row>
    <row r="243" spans="7:11">
      <c r="G243" s="77"/>
      <c r="H243" s="77"/>
      <c r="I243" s="77"/>
      <c r="J243" s="77"/>
      <c r="K243" s="77"/>
    </row>
    <row r="244" spans="7:11">
      <c r="G244" s="77"/>
      <c r="H244" s="77"/>
      <c r="I244" s="77"/>
      <c r="J244" s="77"/>
      <c r="K244" s="77"/>
    </row>
    <row r="245" spans="7:11">
      <c r="G245" s="77"/>
      <c r="H245" s="77"/>
      <c r="I245" s="77"/>
      <c r="J245" s="77"/>
      <c r="K245" s="77"/>
    </row>
    <row r="246" spans="7:11">
      <c r="G246" s="77"/>
      <c r="H246" s="77"/>
      <c r="I246" s="77"/>
      <c r="J246" s="77"/>
      <c r="K246" s="77"/>
    </row>
    <row r="247" spans="7:11">
      <c r="G247" s="77"/>
      <c r="H247" s="77"/>
      <c r="I247" s="77"/>
      <c r="J247" s="77"/>
      <c r="K247" s="77"/>
    </row>
    <row r="248" spans="7:11">
      <c r="G248" s="77"/>
      <c r="H248" s="77"/>
      <c r="I248" s="77"/>
      <c r="J248" s="77"/>
      <c r="K248" s="77"/>
    </row>
    <row r="249" spans="7:11">
      <c r="G249" s="77"/>
      <c r="H249" s="77"/>
      <c r="I249" s="77"/>
      <c r="J249" s="77"/>
      <c r="K249" s="77"/>
    </row>
    <row r="250" spans="7:11">
      <c r="G250" s="77"/>
      <c r="H250" s="77"/>
      <c r="I250" s="77"/>
      <c r="J250" s="77"/>
      <c r="K250" s="77"/>
    </row>
    <row r="251" spans="7:11">
      <c r="G251" s="77"/>
      <c r="H251" s="77"/>
      <c r="I251" s="77"/>
      <c r="J251" s="77"/>
      <c r="K251" s="77"/>
    </row>
    <row r="252" spans="7:11">
      <c r="G252" s="77"/>
      <c r="H252" s="77"/>
      <c r="I252" s="77"/>
      <c r="J252" s="77"/>
      <c r="K252" s="77"/>
    </row>
    <row r="253" spans="7:11">
      <c r="G253" s="77"/>
      <c r="H253" s="77"/>
      <c r="I253" s="77"/>
      <c r="J253" s="77"/>
      <c r="K253" s="77"/>
    </row>
    <row r="254" spans="7:11">
      <c r="G254" s="77"/>
      <c r="H254" s="77"/>
      <c r="I254" s="77"/>
      <c r="J254" s="77"/>
      <c r="K254" s="77"/>
    </row>
    <row r="255" spans="7:11">
      <c r="G255" s="77"/>
      <c r="H255" s="77"/>
      <c r="I255" s="77"/>
      <c r="J255" s="77"/>
      <c r="K255" s="77"/>
    </row>
    <row r="256" spans="7:11">
      <c r="G256" s="77"/>
      <c r="H256" s="77"/>
      <c r="I256" s="77"/>
      <c r="J256" s="77"/>
      <c r="K256" s="77"/>
    </row>
    <row r="257" spans="7:11">
      <c r="G257" s="77"/>
      <c r="H257" s="77"/>
      <c r="I257" s="77"/>
      <c r="J257" s="77"/>
      <c r="K257" s="77"/>
    </row>
    <row r="258" spans="7:11">
      <c r="G258" s="77"/>
      <c r="H258" s="77"/>
      <c r="I258" s="77"/>
      <c r="J258" s="77"/>
      <c r="K258" s="77"/>
    </row>
    <row r="259" spans="7:11">
      <c r="G259" s="77"/>
      <c r="H259" s="77"/>
      <c r="I259" s="77"/>
      <c r="J259" s="77"/>
      <c r="K259" s="77"/>
    </row>
    <row r="260" spans="7:11">
      <c r="G260" s="77"/>
      <c r="H260" s="77"/>
      <c r="I260" s="77"/>
      <c r="J260" s="77"/>
      <c r="K260" s="77"/>
    </row>
    <row r="261" spans="7:11">
      <c r="G261" s="77"/>
      <c r="H261" s="77"/>
      <c r="I261" s="77"/>
      <c r="J261" s="77"/>
      <c r="K261" s="77"/>
    </row>
    <row r="262" spans="7:11">
      <c r="G262" s="77"/>
      <c r="H262" s="77"/>
      <c r="I262" s="77"/>
      <c r="J262" s="77"/>
      <c r="K262" s="77"/>
    </row>
    <row r="263" spans="7:11">
      <c r="G263" s="77"/>
      <c r="H263" s="77"/>
      <c r="I263" s="77"/>
      <c r="J263" s="77"/>
      <c r="K263" s="77"/>
    </row>
    <row r="264" spans="7:11">
      <c r="G264" s="77"/>
      <c r="H264" s="77"/>
      <c r="I264" s="77"/>
      <c r="J264" s="77"/>
      <c r="K264" s="77"/>
    </row>
    <row r="265" spans="7:11">
      <c r="G265" s="77"/>
      <c r="H265" s="77"/>
      <c r="I265" s="77"/>
      <c r="J265" s="77"/>
      <c r="K265" s="77"/>
    </row>
    <row r="266" spans="7:11">
      <c r="G266" s="77"/>
      <c r="H266" s="77"/>
      <c r="I266" s="77"/>
      <c r="J266" s="77"/>
      <c r="K266" s="77"/>
    </row>
    <row r="267" spans="7:11">
      <c r="G267" s="77"/>
      <c r="H267" s="77"/>
      <c r="I267" s="77"/>
      <c r="J267" s="77"/>
      <c r="K267" s="77"/>
    </row>
    <row r="268" spans="7:11">
      <c r="G268" s="77"/>
      <c r="H268" s="77"/>
      <c r="I268" s="77"/>
      <c r="J268" s="77"/>
      <c r="K268" s="77"/>
    </row>
    <row r="269" spans="7:11">
      <c r="G269" s="77"/>
      <c r="H269" s="77"/>
      <c r="I269" s="77"/>
      <c r="J269" s="77"/>
      <c r="K269" s="77"/>
    </row>
    <row r="270" spans="7:11">
      <c r="G270" s="77"/>
      <c r="H270" s="77"/>
      <c r="I270" s="77"/>
      <c r="J270" s="77"/>
      <c r="K270" s="77"/>
    </row>
    <row r="271" spans="7:11">
      <c r="G271" s="77"/>
      <c r="H271" s="77"/>
      <c r="I271" s="77"/>
      <c r="J271" s="77"/>
      <c r="K271" s="77"/>
    </row>
    <row r="272" spans="7:11">
      <c r="G272" s="77"/>
      <c r="H272" s="77"/>
      <c r="I272" s="77"/>
      <c r="J272" s="77"/>
      <c r="K272" s="77"/>
    </row>
    <row r="273" spans="7:11">
      <c r="G273" s="77"/>
      <c r="H273" s="77"/>
      <c r="I273" s="77"/>
      <c r="J273" s="77"/>
      <c r="K273" s="77"/>
    </row>
    <row r="274" spans="7:11">
      <c r="G274" s="77"/>
      <c r="H274" s="77"/>
      <c r="I274" s="77"/>
      <c r="J274" s="77"/>
      <c r="K274" s="77"/>
    </row>
    <row r="275" spans="7:11">
      <c r="G275" s="77"/>
      <c r="H275" s="77"/>
      <c r="I275" s="77"/>
      <c r="J275" s="77"/>
      <c r="K275" s="77"/>
    </row>
    <row r="276" spans="7:11">
      <c r="G276" s="77"/>
      <c r="H276" s="77"/>
      <c r="I276" s="77"/>
      <c r="J276" s="77"/>
      <c r="K276" s="77"/>
    </row>
    <row r="277" spans="7:11">
      <c r="G277" s="77"/>
      <c r="H277" s="77"/>
      <c r="I277" s="77"/>
      <c r="J277" s="77"/>
      <c r="K277" s="77"/>
    </row>
  </sheetData>
  <mergeCells count="4">
    <mergeCell ref="A1:U1"/>
    <mergeCell ref="A2:U2"/>
    <mergeCell ref="G4:I4"/>
    <mergeCell ref="O4:R4"/>
  </mergeCells>
  <conditionalFormatting sqref="B61">
    <cfRule type="expression" dxfId="110" priority="116" stopIfTrue="1">
      <formula>AND(COUNTIF($B$8:$B$1339,B61)&gt;1,NOT(ISBLANK(B61)))</formula>
    </cfRule>
    <cfRule type="duplicateValues" dxfId="109" priority="117" stopIfTrue="1"/>
    <cfRule type="duplicateValues" dxfId="108" priority="118" stopIfTrue="1"/>
  </conditionalFormatting>
  <conditionalFormatting sqref="B61:B75">
    <cfRule type="duplicateValues" dxfId="107" priority="86" stopIfTrue="1"/>
  </conditionalFormatting>
  <conditionalFormatting sqref="B62">
    <cfRule type="duplicateValues" dxfId="106" priority="114" stopIfTrue="1"/>
    <cfRule type="duplicateValues" dxfId="105" priority="115" stopIfTrue="1"/>
  </conditionalFormatting>
  <conditionalFormatting sqref="B62:B75">
    <cfRule type="expression" dxfId="104" priority="87" stopIfTrue="1">
      <formula>AND(COUNTIF($B$8:$B$1338,B62)&gt;1,NOT(ISBLANK(B62)))</formula>
    </cfRule>
  </conditionalFormatting>
  <conditionalFormatting sqref="B63">
    <cfRule type="duplicateValues" dxfId="103" priority="112" stopIfTrue="1"/>
    <cfRule type="duplicateValues" dxfId="102" priority="113" stopIfTrue="1"/>
  </conditionalFormatting>
  <conditionalFormatting sqref="B64">
    <cfRule type="duplicateValues" dxfId="101" priority="110" stopIfTrue="1"/>
    <cfRule type="duplicateValues" dxfId="100" priority="111" stopIfTrue="1"/>
  </conditionalFormatting>
  <conditionalFormatting sqref="B65">
    <cfRule type="duplicateValues" dxfId="99" priority="108" stopIfTrue="1"/>
    <cfRule type="duplicateValues" dxfId="98" priority="109" stopIfTrue="1"/>
  </conditionalFormatting>
  <conditionalFormatting sqref="B66">
    <cfRule type="duplicateValues" dxfId="97" priority="106" stopIfTrue="1"/>
    <cfRule type="duplicateValues" dxfId="96" priority="107" stopIfTrue="1"/>
  </conditionalFormatting>
  <conditionalFormatting sqref="B67">
    <cfRule type="duplicateValues" dxfId="95" priority="104" stopIfTrue="1"/>
    <cfRule type="duplicateValues" dxfId="94" priority="105" stopIfTrue="1"/>
  </conditionalFormatting>
  <conditionalFormatting sqref="B68">
    <cfRule type="duplicateValues" dxfId="93" priority="102" stopIfTrue="1"/>
    <cfRule type="duplicateValues" dxfId="92" priority="103" stopIfTrue="1"/>
  </conditionalFormatting>
  <conditionalFormatting sqref="B69">
    <cfRule type="duplicateValues" dxfId="91" priority="100" stopIfTrue="1"/>
    <cfRule type="duplicateValues" dxfId="90" priority="101" stopIfTrue="1"/>
  </conditionalFormatting>
  <conditionalFormatting sqref="B70">
    <cfRule type="duplicateValues" dxfId="89" priority="98" stopIfTrue="1"/>
    <cfRule type="duplicateValues" dxfId="88" priority="99" stopIfTrue="1"/>
  </conditionalFormatting>
  <conditionalFormatting sqref="B71">
    <cfRule type="duplicateValues" dxfId="87" priority="96" stopIfTrue="1"/>
    <cfRule type="duplicateValues" dxfId="86" priority="97" stopIfTrue="1"/>
  </conditionalFormatting>
  <conditionalFormatting sqref="B72">
    <cfRule type="duplicateValues" dxfId="85" priority="94" stopIfTrue="1"/>
    <cfRule type="duplicateValues" dxfId="84" priority="95" stopIfTrue="1"/>
  </conditionalFormatting>
  <conditionalFormatting sqref="B73">
    <cfRule type="duplicateValues" dxfId="83" priority="92" stopIfTrue="1"/>
    <cfRule type="duplicateValues" dxfId="82" priority="93" stopIfTrue="1"/>
  </conditionalFormatting>
  <conditionalFormatting sqref="B74">
    <cfRule type="duplicateValues" dxfId="81" priority="90" stopIfTrue="1"/>
    <cfRule type="duplicateValues" dxfId="80" priority="91" stopIfTrue="1"/>
  </conditionalFormatting>
  <conditionalFormatting sqref="B75">
    <cfRule type="duplicateValues" dxfId="79" priority="88" stopIfTrue="1"/>
    <cfRule type="duplicateValues" dxfId="78" priority="89" stopIfTrue="1"/>
  </conditionalFormatting>
  <conditionalFormatting sqref="B76">
    <cfRule type="duplicateValues" dxfId="77" priority="6" stopIfTrue="1"/>
    <cfRule type="expression" dxfId="76" priority="7" stopIfTrue="1">
      <formula>AND(COUNTIF($B$8:$B$1340,B76)&gt;1,NOT(ISBLANK(B76)))</formula>
    </cfRule>
    <cfRule type="duplicateValues" dxfId="75" priority="8" stopIfTrue="1"/>
    <cfRule type="duplicateValues" dxfId="74" priority="10" stopIfTrue="1"/>
  </conditionalFormatting>
  <conditionalFormatting sqref="B81">
    <cfRule type="duplicateValues" dxfId="73" priority="31" stopIfTrue="1"/>
    <cfRule type="duplicateValues" dxfId="72" priority="33" stopIfTrue="1"/>
  </conditionalFormatting>
  <conditionalFormatting sqref="B81:B83">
    <cfRule type="expression" dxfId="71" priority="22" stopIfTrue="1">
      <formula>AND(COUNTIF($B$8:$B$1356,B81)&gt;1,NOT(ISBLANK(B81)))</formula>
    </cfRule>
  </conditionalFormatting>
  <conditionalFormatting sqref="B82">
    <cfRule type="duplicateValues" dxfId="70" priority="27" stopIfTrue="1"/>
    <cfRule type="duplicateValues" dxfId="69" priority="29" stopIfTrue="1"/>
  </conditionalFormatting>
  <conditionalFormatting sqref="B83">
    <cfRule type="duplicateValues" dxfId="68" priority="23" stopIfTrue="1"/>
    <cfRule type="duplicateValues" dxfId="67" priority="24" stopIfTrue="1"/>
  </conditionalFormatting>
  <conditionalFormatting sqref="B84">
    <cfRule type="duplicateValues" dxfId="66" priority="16" stopIfTrue="1"/>
    <cfRule type="expression" dxfId="65" priority="17" stopIfTrue="1">
      <formula>AND(COUNTIF($B$8:$B$1339,B84)&gt;1,NOT(ISBLANK(B84)))</formula>
    </cfRule>
    <cfRule type="duplicateValues" dxfId="64" priority="18" stopIfTrue="1"/>
    <cfRule type="duplicateValues" dxfId="63" priority="19" stopIfTrue="1"/>
  </conditionalFormatting>
  <conditionalFormatting sqref="B85">
    <cfRule type="duplicateValues" dxfId="62" priority="11" stopIfTrue="1"/>
    <cfRule type="expression" dxfId="61" priority="12" stopIfTrue="1">
      <formula>AND(COUNTIF($B$8:$B$1338,B85)&gt;1,NOT(ISBLANK(B85)))</formula>
    </cfRule>
    <cfRule type="duplicateValues" dxfId="60" priority="13" stopIfTrue="1"/>
    <cfRule type="duplicateValues" dxfId="59" priority="14" stopIfTrue="1"/>
  </conditionalFormatting>
  <conditionalFormatting sqref="B86">
    <cfRule type="duplicateValues" dxfId="58" priority="58" stopIfTrue="1"/>
    <cfRule type="duplicateValues" dxfId="57" priority="59" stopIfTrue="1"/>
  </conditionalFormatting>
  <conditionalFormatting sqref="B86:B95">
    <cfRule type="duplicateValues" dxfId="56" priority="38" stopIfTrue="1"/>
    <cfRule type="expression" dxfId="55" priority="39" stopIfTrue="1">
      <formula>AND(COUNTIF($B$8:$B$1338,B86)&gt;1,NOT(ISBLANK(B86)))</formula>
    </cfRule>
  </conditionalFormatting>
  <conditionalFormatting sqref="B87">
    <cfRule type="duplicateValues" dxfId="54" priority="56" stopIfTrue="1"/>
    <cfRule type="duplicateValues" dxfId="53" priority="57" stopIfTrue="1"/>
  </conditionalFormatting>
  <conditionalFormatting sqref="B88">
    <cfRule type="duplicateValues" dxfId="52" priority="54" stopIfTrue="1"/>
    <cfRule type="duplicateValues" dxfId="51" priority="55" stopIfTrue="1"/>
  </conditionalFormatting>
  <conditionalFormatting sqref="B89">
    <cfRule type="duplicateValues" dxfId="50" priority="52" stopIfTrue="1"/>
    <cfRule type="duplicateValues" dxfId="49" priority="53" stopIfTrue="1"/>
  </conditionalFormatting>
  <conditionalFormatting sqref="B90">
    <cfRule type="duplicateValues" dxfId="48" priority="50" stopIfTrue="1"/>
    <cfRule type="duplicateValues" dxfId="47" priority="51" stopIfTrue="1"/>
  </conditionalFormatting>
  <conditionalFormatting sqref="B91">
    <cfRule type="duplicateValues" dxfId="46" priority="48" stopIfTrue="1"/>
    <cfRule type="duplicateValues" dxfId="45" priority="49" stopIfTrue="1"/>
  </conditionalFormatting>
  <conditionalFormatting sqref="B92">
    <cfRule type="duplicateValues" dxfId="44" priority="46" stopIfTrue="1"/>
    <cfRule type="duplicateValues" dxfId="43" priority="47" stopIfTrue="1"/>
  </conditionalFormatting>
  <conditionalFormatting sqref="B93">
    <cfRule type="duplicateValues" dxfId="42" priority="44" stopIfTrue="1"/>
    <cfRule type="duplicateValues" dxfId="41" priority="45" stopIfTrue="1"/>
  </conditionalFormatting>
  <conditionalFormatting sqref="B94">
    <cfRule type="duplicateValues" dxfId="40" priority="42" stopIfTrue="1"/>
    <cfRule type="duplicateValues" dxfId="39" priority="43" stopIfTrue="1"/>
  </conditionalFormatting>
  <conditionalFormatting sqref="B95">
    <cfRule type="duplicateValues" dxfId="38" priority="40" stopIfTrue="1"/>
    <cfRule type="duplicateValues" dxfId="37" priority="41" stopIfTrue="1"/>
  </conditionalFormatting>
  <conditionalFormatting sqref="B100">
    <cfRule type="duplicateValues" dxfId="36" priority="1" stopIfTrue="1"/>
    <cfRule type="expression" dxfId="35" priority="2" stopIfTrue="1">
      <formula>AND(COUNTIF($B$8:$B$1338,B100)&gt;1,NOT(ISBLANK(B100)))</formula>
    </cfRule>
    <cfRule type="duplicateValues" dxfId="34" priority="3" stopIfTrue="1"/>
    <cfRule type="duplicateValues" dxfId="33" priority="4" stopIfTrue="1"/>
  </conditionalFormatting>
  <conditionalFormatting sqref="C61">
    <cfRule type="duplicateValues" dxfId="32" priority="133" stopIfTrue="1"/>
  </conditionalFormatting>
  <conditionalFormatting sqref="C62">
    <cfRule type="duplicateValues" dxfId="31" priority="132" stopIfTrue="1"/>
  </conditionalFormatting>
  <conditionalFormatting sqref="C63">
    <cfRule type="duplicateValues" dxfId="30" priority="131" stopIfTrue="1"/>
  </conditionalFormatting>
  <conditionalFormatting sqref="C64">
    <cfRule type="duplicateValues" dxfId="29" priority="130" stopIfTrue="1"/>
  </conditionalFormatting>
  <conditionalFormatting sqref="C65">
    <cfRule type="duplicateValues" dxfId="28" priority="129" stopIfTrue="1"/>
  </conditionalFormatting>
  <conditionalFormatting sqref="C66">
    <cfRule type="duplicateValues" dxfId="27" priority="128" stopIfTrue="1"/>
  </conditionalFormatting>
  <conditionalFormatting sqref="C67">
    <cfRule type="duplicateValues" dxfId="26" priority="127" stopIfTrue="1"/>
  </conditionalFormatting>
  <conditionalFormatting sqref="C68">
    <cfRule type="duplicateValues" dxfId="25" priority="126" stopIfTrue="1"/>
  </conditionalFormatting>
  <conditionalFormatting sqref="C69">
    <cfRule type="duplicateValues" dxfId="24" priority="125" stopIfTrue="1"/>
  </conditionalFormatting>
  <conditionalFormatting sqref="C70">
    <cfRule type="duplicateValues" dxfId="23" priority="124" stopIfTrue="1"/>
  </conditionalFormatting>
  <conditionalFormatting sqref="C71">
    <cfRule type="duplicateValues" dxfId="22" priority="123" stopIfTrue="1"/>
  </conditionalFormatting>
  <conditionalFormatting sqref="C72">
    <cfRule type="duplicateValues" dxfId="21" priority="122" stopIfTrue="1"/>
  </conditionalFormatting>
  <conditionalFormatting sqref="C73">
    <cfRule type="duplicateValues" dxfId="20" priority="121" stopIfTrue="1"/>
  </conditionalFormatting>
  <conditionalFormatting sqref="C74">
    <cfRule type="duplicateValues" dxfId="19" priority="120" stopIfTrue="1"/>
  </conditionalFormatting>
  <conditionalFormatting sqref="C75">
    <cfRule type="duplicateValues" dxfId="18" priority="119" stopIfTrue="1"/>
  </conditionalFormatting>
  <conditionalFormatting sqref="C76">
    <cfRule type="duplicateValues" dxfId="17" priority="9" stopIfTrue="1"/>
  </conditionalFormatting>
  <conditionalFormatting sqref="C81">
    <cfRule type="duplicateValues" dxfId="16" priority="32" stopIfTrue="1"/>
  </conditionalFormatting>
  <conditionalFormatting sqref="C82">
    <cfRule type="duplicateValues" dxfId="15" priority="28" stopIfTrue="1"/>
  </conditionalFormatting>
  <conditionalFormatting sqref="C83">
    <cfRule type="duplicateValues" dxfId="14" priority="21" stopIfTrue="1"/>
  </conditionalFormatting>
  <conditionalFormatting sqref="C84">
    <cfRule type="duplicateValues" dxfId="13" priority="20" stopIfTrue="1"/>
  </conditionalFormatting>
  <conditionalFormatting sqref="C85">
    <cfRule type="duplicateValues" dxfId="12" priority="15" stopIfTrue="1"/>
  </conditionalFormatting>
  <conditionalFormatting sqref="C86">
    <cfRule type="duplicateValues" dxfId="11" priority="80" stopIfTrue="1"/>
  </conditionalFormatting>
  <conditionalFormatting sqref="C87">
    <cfRule type="duplicateValues" dxfId="10" priority="79" stopIfTrue="1"/>
  </conditionalFormatting>
  <conditionalFormatting sqref="C88">
    <cfRule type="duplicateValues" dxfId="9" priority="78" stopIfTrue="1"/>
  </conditionalFormatting>
  <conditionalFormatting sqref="C89">
    <cfRule type="duplicateValues" dxfId="8" priority="77" stopIfTrue="1"/>
  </conditionalFormatting>
  <conditionalFormatting sqref="C90">
    <cfRule type="duplicateValues" dxfId="7" priority="76" stopIfTrue="1"/>
  </conditionalFormatting>
  <conditionalFormatting sqref="C91">
    <cfRule type="duplicateValues" dxfId="6" priority="75" stopIfTrue="1"/>
  </conditionalFormatting>
  <conditionalFormatting sqref="C92">
    <cfRule type="duplicateValues" dxfId="5" priority="74" stopIfTrue="1"/>
  </conditionalFormatting>
  <conditionalFormatting sqref="C93">
    <cfRule type="duplicateValues" dxfId="4" priority="73" stopIfTrue="1"/>
  </conditionalFormatting>
  <conditionalFormatting sqref="C94">
    <cfRule type="duplicateValues" dxfId="3" priority="72" stopIfTrue="1"/>
  </conditionalFormatting>
  <conditionalFormatting sqref="C95">
    <cfRule type="duplicateValues" dxfId="2" priority="71" stopIfTrue="1"/>
  </conditionalFormatting>
  <conditionalFormatting sqref="C100">
    <cfRule type="duplicateValues" dxfId="1" priority="5" stopIfTrue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O58"/>
  <sheetViews>
    <sheetView topLeftCell="A40" zoomScale="85" zoomScaleNormal="85" workbookViewId="0">
      <selection activeCell="A98" sqref="A98:XFD98"/>
    </sheetView>
  </sheetViews>
  <sheetFormatPr defaultRowHeight="15"/>
  <cols>
    <col min="1" max="1" width="9.28515625" bestFit="1" customWidth="1"/>
    <col min="2" max="2" width="10.140625" customWidth="1"/>
    <col min="3" max="3" width="21.42578125" bestFit="1" customWidth="1"/>
    <col min="4" max="4" width="43.5703125" bestFit="1" customWidth="1"/>
    <col min="5" max="5" width="19.42578125" bestFit="1" customWidth="1"/>
    <col min="6" max="7" width="12.85546875" bestFit="1" customWidth="1"/>
    <col min="8" max="8" width="21.7109375" bestFit="1" customWidth="1"/>
    <col min="9" max="9" width="41.85546875" bestFit="1" customWidth="1"/>
    <col min="11" max="11" width="17.28515625" customWidth="1"/>
    <col min="12" max="12" width="17.85546875" customWidth="1"/>
    <col min="13" max="13" width="18.85546875" customWidth="1"/>
    <col min="14" max="14" width="23.5703125" customWidth="1"/>
    <col min="15" max="15" width="24.85546875" bestFit="1" customWidth="1"/>
  </cols>
  <sheetData>
    <row r="2" spans="2:14" ht="21">
      <c r="C2" s="1" t="s">
        <v>449</v>
      </c>
      <c r="E2" s="266">
        <f>N32</f>
        <v>33150617.115102198</v>
      </c>
    </row>
    <row r="3" spans="2:14" ht="15.75">
      <c r="J3" s="229"/>
      <c r="K3" s="229" t="s">
        <v>351</v>
      </c>
      <c r="L3" s="229"/>
      <c r="M3" s="230">
        <v>21300</v>
      </c>
      <c r="N3" s="230"/>
    </row>
    <row r="4" spans="2:14" ht="15.75">
      <c r="B4" s="795" t="s">
        <v>394</v>
      </c>
      <c r="C4" s="796"/>
      <c r="D4" s="796"/>
      <c r="E4" s="797"/>
      <c r="G4" s="795" t="s">
        <v>395</v>
      </c>
      <c r="H4" s="796"/>
      <c r="I4" s="797"/>
      <c r="J4" s="155"/>
      <c r="K4" s="155" t="s">
        <v>27</v>
      </c>
      <c r="L4" s="155" t="s">
        <v>352</v>
      </c>
      <c r="M4" s="146"/>
      <c r="N4" s="146"/>
    </row>
    <row r="5" spans="2:14" ht="15.75">
      <c r="B5" s="146" t="s">
        <v>6</v>
      </c>
      <c r="C5" s="146" t="s">
        <v>314</v>
      </c>
      <c r="D5" s="146" t="s">
        <v>315</v>
      </c>
      <c r="E5" s="155" t="s">
        <v>79</v>
      </c>
      <c r="G5" s="146" t="s">
        <v>6</v>
      </c>
      <c r="H5" s="146" t="s">
        <v>314</v>
      </c>
      <c r="I5" s="146" t="s">
        <v>315</v>
      </c>
      <c r="J5" s="155" t="s">
        <v>79</v>
      </c>
      <c r="K5" s="155" t="s">
        <v>23</v>
      </c>
      <c r="L5" s="155" t="s">
        <v>353</v>
      </c>
      <c r="M5" s="155" t="s">
        <v>354</v>
      </c>
      <c r="N5" s="155" t="s">
        <v>355</v>
      </c>
    </row>
    <row r="6" spans="2:14" ht="15.75">
      <c r="B6" s="146">
        <v>1</v>
      </c>
      <c r="C6" s="148" t="s">
        <v>316</v>
      </c>
      <c r="D6" s="148" t="s">
        <v>317</v>
      </c>
      <c r="E6" s="225">
        <v>182</v>
      </c>
      <c r="G6" s="146">
        <v>1</v>
      </c>
      <c r="H6" s="148" t="s">
        <v>356</v>
      </c>
      <c r="I6" s="148" t="s">
        <v>357</v>
      </c>
      <c r="J6" s="225">
        <v>182</v>
      </c>
      <c r="K6" s="225">
        <v>182</v>
      </c>
      <c r="L6" s="231">
        <v>1.1114627093656</v>
      </c>
      <c r="M6" s="232">
        <f>+L6*$M$3</f>
        <v>23674.155709487281</v>
      </c>
      <c r="N6" s="232">
        <f>+K6*M6</f>
        <v>4308696.3391266847</v>
      </c>
    </row>
    <row r="7" spans="2:14" ht="15.75">
      <c r="B7" s="146">
        <f>B6+1</f>
        <v>2</v>
      </c>
      <c r="C7" s="148" t="s">
        <v>318</v>
      </c>
      <c r="D7" s="148" t="s">
        <v>319</v>
      </c>
      <c r="E7" s="225">
        <v>25</v>
      </c>
      <c r="G7" s="146">
        <f>G6+1</f>
        <v>2</v>
      </c>
      <c r="H7" s="148" t="s">
        <v>358</v>
      </c>
      <c r="I7" s="148" t="s">
        <v>359</v>
      </c>
      <c r="J7" s="225">
        <v>75</v>
      </c>
      <c r="K7" s="225">
        <v>75</v>
      </c>
      <c r="L7" s="231">
        <v>0.47279066776050954</v>
      </c>
      <c r="M7" s="232">
        <f t="shared" ref="M7:M31" si="0">+L7*$M$3</f>
        <v>10070.441223298852</v>
      </c>
      <c r="N7" s="232">
        <f t="shared" ref="N7:N31" si="1">+K7*M7</f>
        <v>755283.09174741397</v>
      </c>
    </row>
    <row r="8" spans="2:14" ht="15.75">
      <c r="B8" s="146">
        <f t="shared" ref="B8:B31" si="2">B7+1</f>
        <v>3</v>
      </c>
      <c r="C8" s="148" t="s">
        <v>320</v>
      </c>
      <c r="D8" s="148" t="s">
        <v>321</v>
      </c>
      <c r="E8" s="225">
        <v>70</v>
      </c>
      <c r="G8" s="146">
        <f t="shared" ref="G8:G31" si="3">G7+1</f>
        <v>3</v>
      </c>
      <c r="H8" s="148" t="s">
        <v>349</v>
      </c>
      <c r="I8" s="148" t="s">
        <v>350</v>
      </c>
      <c r="J8" s="225">
        <v>70</v>
      </c>
      <c r="K8" s="225">
        <v>70</v>
      </c>
      <c r="L8" s="231">
        <v>0.57667903200000015</v>
      </c>
      <c r="M8" s="232">
        <f t="shared" si="0"/>
        <v>12283.263381600003</v>
      </c>
      <c r="N8" s="232">
        <f t="shared" si="1"/>
        <v>859828.43671200029</v>
      </c>
    </row>
    <row r="9" spans="2:14" ht="15.75">
      <c r="B9" s="146">
        <f t="shared" si="2"/>
        <v>4</v>
      </c>
      <c r="C9" s="148" t="s">
        <v>322</v>
      </c>
      <c r="D9" s="148" t="s">
        <v>323</v>
      </c>
      <c r="E9" s="225">
        <v>15</v>
      </c>
      <c r="G9" s="146">
        <f t="shared" si="3"/>
        <v>4</v>
      </c>
      <c r="H9" s="148" t="s">
        <v>360</v>
      </c>
      <c r="I9" s="148" t="s">
        <v>361</v>
      </c>
      <c r="J9" s="225">
        <v>100</v>
      </c>
      <c r="K9" s="225">
        <v>100</v>
      </c>
      <c r="L9" s="231">
        <v>0.71011051603566877</v>
      </c>
      <c r="M9" s="232">
        <f t="shared" si="0"/>
        <v>15125.353991559745</v>
      </c>
      <c r="N9" s="232">
        <f t="shared" si="1"/>
        <v>1512535.3991559744</v>
      </c>
    </row>
    <row r="10" spans="2:14" ht="15.75">
      <c r="B10" s="146">
        <f t="shared" si="2"/>
        <v>5</v>
      </c>
      <c r="C10" s="148" t="s">
        <v>322</v>
      </c>
      <c r="D10" s="148" t="s">
        <v>323</v>
      </c>
      <c r="E10" s="225">
        <v>25</v>
      </c>
      <c r="G10" s="146">
        <f t="shared" si="3"/>
        <v>5</v>
      </c>
      <c r="H10" s="148" t="s">
        <v>362</v>
      </c>
      <c r="I10" s="148" t="s">
        <v>363</v>
      </c>
      <c r="J10" s="225">
        <v>200</v>
      </c>
      <c r="K10" s="225">
        <v>200</v>
      </c>
      <c r="L10" s="231">
        <v>0.67836866665987261</v>
      </c>
      <c r="M10" s="232">
        <f t="shared" si="0"/>
        <v>14449.252599855286</v>
      </c>
      <c r="N10" s="232">
        <f t="shared" si="1"/>
        <v>2889850.5199710573</v>
      </c>
    </row>
    <row r="11" spans="2:14" ht="15.75">
      <c r="B11" s="146">
        <f t="shared" si="2"/>
        <v>6</v>
      </c>
      <c r="C11" s="148" t="s">
        <v>324</v>
      </c>
      <c r="D11" s="148" t="s">
        <v>307</v>
      </c>
      <c r="E11" s="225">
        <v>7</v>
      </c>
      <c r="G11" s="146">
        <f t="shared" si="3"/>
        <v>6</v>
      </c>
      <c r="H11" s="148" t="s">
        <v>364</v>
      </c>
      <c r="I11" s="148" t="s">
        <v>365</v>
      </c>
      <c r="J11" s="225">
        <v>49</v>
      </c>
      <c r="K11" s="225">
        <v>49</v>
      </c>
      <c r="L11" s="231">
        <v>5.4769702929936298E-2</v>
      </c>
      <c r="M11" s="232">
        <f t="shared" si="0"/>
        <v>1166.5946724076432</v>
      </c>
      <c r="N11" s="232">
        <f t="shared" si="1"/>
        <v>57163.138947974519</v>
      </c>
    </row>
    <row r="12" spans="2:14" ht="15.75">
      <c r="B12" s="146">
        <f t="shared" si="2"/>
        <v>7</v>
      </c>
      <c r="C12" s="148" t="s">
        <v>325</v>
      </c>
      <c r="D12" s="148" t="s">
        <v>326</v>
      </c>
      <c r="E12" s="225">
        <v>50</v>
      </c>
      <c r="G12" s="146">
        <f t="shared" si="3"/>
        <v>7</v>
      </c>
      <c r="H12" s="148" t="s">
        <v>366</v>
      </c>
      <c r="I12" s="148" t="s">
        <v>367</v>
      </c>
      <c r="J12" s="225">
        <v>50</v>
      </c>
      <c r="K12" s="225">
        <v>50</v>
      </c>
      <c r="L12" s="231">
        <v>2.2364895245044587</v>
      </c>
      <c r="M12" s="232">
        <f t="shared" si="0"/>
        <v>47637.226871944971</v>
      </c>
      <c r="N12" s="232">
        <f t="shared" si="1"/>
        <v>2381861.3435972487</v>
      </c>
    </row>
    <row r="13" spans="2:14" ht="15.75">
      <c r="B13" s="146">
        <f t="shared" si="2"/>
        <v>8</v>
      </c>
      <c r="C13" s="148" t="s">
        <v>327</v>
      </c>
      <c r="D13" s="148" t="s">
        <v>328</v>
      </c>
      <c r="E13" s="225">
        <v>1</v>
      </c>
      <c r="G13" s="146">
        <f t="shared" si="3"/>
        <v>8</v>
      </c>
      <c r="H13" s="148" t="s">
        <v>368</v>
      </c>
      <c r="I13" s="148" t="s">
        <v>369</v>
      </c>
      <c r="J13" s="225">
        <v>8</v>
      </c>
      <c r="K13" s="225">
        <v>8</v>
      </c>
      <c r="L13" s="231">
        <v>1.9400515200000001</v>
      </c>
      <c r="M13" s="232">
        <f t="shared" si="0"/>
        <v>41323.097376000005</v>
      </c>
      <c r="N13" s="232">
        <f t="shared" si="1"/>
        <v>330584.77900800004</v>
      </c>
    </row>
    <row r="14" spans="2:14" ht="15.75">
      <c r="B14" s="146">
        <f t="shared" si="2"/>
        <v>9</v>
      </c>
      <c r="C14" s="148" t="s">
        <v>329</v>
      </c>
      <c r="D14" s="148" t="s">
        <v>330</v>
      </c>
      <c r="E14" s="225">
        <v>1</v>
      </c>
      <c r="G14" s="146">
        <f t="shared" si="3"/>
        <v>9</v>
      </c>
      <c r="H14" s="148" t="s">
        <v>366</v>
      </c>
      <c r="I14" s="148" t="s">
        <v>367</v>
      </c>
      <c r="J14" s="225">
        <v>1</v>
      </c>
      <c r="K14" s="225">
        <v>1</v>
      </c>
      <c r="L14" s="231">
        <v>2.2364895245044587</v>
      </c>
      <c r="M14" s="232">
        <f t="shared" si="0"/>
        <v>47637.226871944971</v>
      </c>
      <c r="N14" s="232">
        <f t="shared" si="1"/>
        <v>47637.226871944971</v>
      </c>
    </row>
    <row r="15" spans="2:14" ht="15.75">
      <c r="B15" s="146">
        <f t="shared" si="2"/>
        <v>10</v>
      </c>
      <c r="C15" s="148" t="s">
        <v>320</v>
      </c>
      <c r="D15" s="148" t="s">
        <v>321</v>
      </c>
      <c r="E15" s="225">
        <v>40</v>
      </c>
      <c r="G15" s="146">
        <f t="shared" si="3"/>
        <v>10</v>
      </c>
      <c r="H15" s="148" t="s">
        <v>370</v>
      </c>
      <c r="I15" s="148" t="s">
        <v>371</v>
      </c>
      <c r="J15" s="225">
        <v>40</v>
      </c>
      <c r="K15" s="225">
        <v>40</v>
      </c>
      <c r="L15" s="231">
        <v>0.58828402800000013</v>
      </c>
      <c r="M15" s="232">
        <f t="shared" si="0"/>
        <v>12530.449796400002</v>
      </c>
      <c r="N15" s="232">
        <f t="shared" si="1"/>
        <v>501217.9918560001</v>
      </c>
    </row>
    <row r="16" spans="2:14" ht="15.75">
      <c r="B16" s="146">
        <f t="shared" si="2"/>
        <v>11</v>
      </c>
      <c r="C16" s="148" t="s">
        <v>331</v>
      </c>
      <c r="D16" s="148" t="s">
        <v>332</v>
      </c>
      <c r="E16" s="225">
        <v>40</v>
      </c>
      <c r="G16" s="146">
        <f t="shared" si="3"/>
        <v>11</v>
      </c>
      <c r="H16" s="148" t="s">
        <v>372</v>
      </c>
      <c r="I16" s="148" t="s">
        <v>373</v>
      </c>
      <c r="J16" s="225">
        <v>40</v>
      </c>
      <c r="K16" s="225">
        <v>40</v>
      </c>
      <c r="L16" s="231">
        <v>1.0372193280000002</v>
      </c>
      <c r="M16" s="232">
        <f t="shared" si="0"/>
        <v>22092.771686400003</v>
      </c>
      <c r="N16" s="232">
        <f t="shared" si="1"/>
        <v>883710.86745600007</v>
      </c>
    </row>
    <row r="17" spans="2:14" ht="15.75">
      <c r="B17" s="146">
        <f t="shared" si="2"/>
        <v>12</v>
      </c>
      <c r="C17" s="226" t="s">
        <v>333</v>
      </c>
      <c r="D17" s="226" t="s">
        <v>334</v>
      </c>
      <c r="E17" s="225">
        <v>5</v>
      </c>
      <c r="G17" s="146">
        <f t="shared" si="3"/>
        <v>12</v>
      </c>
      <c r="H17" s="226" t="s">
        <v>374</v>
      </c>
      <c r="I17" s="226" t="s">
        <v>375</v>
      </c>
      <c r="J17" s="228">
        <v>10</v>
      </c>
      <c r="K17" s="228">
        <v>10</v>
      </c>
      <c r="L17" s="233">
        <v>0.78113805120000002</v>
      </c>
      <c r="M17" s="232">
        <f t="shared" si="0"/>
        <v>16638.240490560001</v>
      </c>
      <c r="N17" s="232">
        <f t="shared" si="1"/>
        <v>166382.40490560001</v>
      </c>
    </row>
    <row r="18" spans="2:14" ht="15.75">
      <c r="B18" s="146">
        <f t="shared" si="2"/>
        <v>13</v>
      </c>
      <c r="C18" s="227" t="s">
        <v>335</v>
      </c>
      <c r="D18" s="227" t="s">
        <v>336</v>
      </c>
      <c r="E18" s="228">
        <v>170</v>
      </c>
      <c r="G18" s="146">
        <f t="shared" si="3"/>
        <v>13</v>
      </c>
      <c r="H18" s="227" t="s">
        <v>376</v>
      </c>
      <c r="I18" s="227" t="s">
        <v>377</v>
      </c>
      <c r="J18" s="228">
        <v>170</v>
      </c>
      <c r="K18" s="228">
        <v>170</v>
      </c>
      <c r="L18" s="233">
        <v>0.84929039999999989</v>
      </c>
      <c r="M18" s="232">
        <f t="shared" si="0"/>
        <v>18089.885519999996</v>
      </c>
      <c r="N18" s="232">
        <f t="shared" si="1"/>
        <v>3075280.5383999995</v>
      </c>
    </row>
    <row r="19" spans="2:14" ht="15.75">
      <c r="B19" s="146">
        <f t="shared" si="2"/>
        <v>14</v>
      </c>
      <c r="C19" s="227" t="s">
        <v>337</v>
      </c>
      <c r="D19" s="227" t="s">
        <v>338</v>
      </c>
      <c r="E19" s="228">
        <v>5</v>
      </c>
      <c r="G19" s="146">
        <f t="shared" si="3"/>
        <v>14</v>
      </c>
      <c r="H19" s="234" t="s">
        <v>378</v>
      </c>
      <c r="I19" s="234" t="s">
        <v>379</v>
      </c>
      <c r="J19" s="228"/>
      <c r="K19" s="228"/>
      <c r="L19" s="233">
        <v>0.10801080000000002</v>
      </c>
      <c r="M19" s="232">
        <f t="shared" si="0"/>
        <v>2300.6300400000005</v>
      </c>
      <c r="N19" s="232">
        <f t="shared" si="1"/>
        <v>0</v>
      </c>
    </row>
    <row r="20" spans="2:14" ht="15.75">
      <c r="B20" s="146">
        <f t="shared" si="2"/>
        <v>15</v>
      </c>
      <c r="C20" s="227" t="s">
        <v>339</v>
      </c>
      <c r="D20" s="227" t="s">
        <v>340</v>
      </c>
      <c r="E20" s="228">
        <v>30</v>
      </c>
      <c r="G20" s="146">
        <f t="shared" si="3"/>
        <v>15</v>
      </c>
      <c r="H20" s="234" t="s">
        <v>380</v>
      </c>
      <c r="I20" s="227" t="s">
        <v>381</v>
      </c>
      <c r="J20" s="228">
        <v>30</v>
      </c>
      <c r="K20" s="228">
        <v>30</v>
      </c>
      <c r="L20" s="233">
        <v>5.3376569999999998E-2</v>
      </c>
      <c r="M20" s="232">
        <f t="shared" si="0"/>
        <v>1136.9209409999999</v>
      </c>
      <c r="N20" s="232">
        <f t="shared" si="1"/>
        <v>34107.628229999995</v>
      </c>
    </row>
    <row r="21" spans="2:14" ht="15.75">
      <c r="B21" s="146">
        <f t="shared" si="2"/>
        <v>16</v>
      </c>
      <c r="C21" s="227" t="s">
        <v>341</v>
      </c>
      <c r="D21" s="227" t="s">
        <v>342</v>
      </c>
      <c r="E21" s="228">
        <v>50</v>
      </c>
      <c r="G21" s="146">
        <f t="shared" si="3"/>
        <v>16</v>
      </c>
      <c r="H21" s="234" t="s">
        <v>356</v>
      </c>
      <c r="I21" s="234" t="s">
        <v>357</v>
      </c>
      <c r="J21" s="228">
        <v>50</v>
      </c>
      <c r="K21" s="228">
        <v>50</v>
      </c>
      <c r="L21" s="233">
        <v>1.1114627093656049</v>
      </c>
      <c r="M21" s="232">
        <f t="shared" si="0"/>
        <v>23674.155709487382</v>
      </c>
      <c r="N21" s="232">
        <f t="shared" si="1"/>
        <v>1183707.7854743691</v>
      </c>
    </row>
    <row r="22" spans="2:14" ht="15.75">
      <c r="B22" s="146">
        <f t="shared" si="2"/>
        <v>17</v>
      </c>
      <c r="C22" s="227" t="s">
        <v>335</v>
      </c>
      <c r="D22" s="227" t="s">
        <v>336</v>
      </c>
      <c r="E22" s="228">
        <v>200</v>
      </c>
      <c r="G22" s="146">
        <f t="shared" si="3"/>
        <v>17</v>
      </c>
      <c r="H22" s="234" t="s">
        <v>376</v>
      </c>
      <c r="I22" s="234" t="s">
        <v>377</v>
      </c>
      <c r="J22" s="228">
        <v>200</v>
      </c>
      <c r="K22" s="228">
        <v>200</v>
      </c>
      <c r="L22" s="233">
        <v>0.84929039999999989</v>
      </c>
      <c r="M22" s="232">
        <f t="shared" si="0"/>
        <v>18089.885519999996</v>
      </c>
      <c r="N22" s="232">
        <f t="shared" si="1"/>
        <v>3617977.1039999994</v>
      </c>
    </row>
    <row r="23" spans="2:14" ht="15.75">
      <c r="B23" s="146">
        <f t="shared" si="2"/>
        <v>18</v>
      </c>
      <c r="C23" s="227" t="s">
        <v>343</v>
      </c>
      <c r="D23" s="227" t="s">
        <v>344</v>
      </c>
      <c r="E23" s="228">
        <v>337</v>
      </c>
      <c r="G23" s="146">
        <f t="shared" si="3"/>
        <v>18</v>
      </c>
      <c r="H23" s="227" t="s">
        <v>382</v>
      </c>
      <c r="I23" s="227" t="s">
        <v>383</v>
      </c>
      <c r="J23" s="228">
        <v>500</v>
      </c>
      <c r="K23" s="228">
        <v>500</v>
      </c>
      <c r="L23" s="233">
        <v>3.9949200000000004E-2</v>
      </c>
      <c r="M23" s="232">
        <f t="shared" si="0"/>
        <v>850.91796000000011</v>
      </c>
      <c r="N23" s="232">
        <f t="shared" si="1"/>
        <v>425458.98000000004</v>
      </c>
    </row>
    <row r="24" spans="2:14" ht="15.75">
      <c r="B24" s="146">
        <f t="shared" si="2"/>
        <v>19</v>
      </c>
      <c r="C24" s="227" t="s">
        <v>345</v>
      </c>
      <c r="D24" s="227" t="s">
        <v>346</v>
      </c>
      <c r="E24" s="225">
        <v>50</v>
      </c>
      <c r="G24" s="146">
        <f t="shared" si="3"/>
        <v>19</v>
      </c>
      <c r="H24" s="227" t="s">
        <v>384</v>
      </c>
      <c r="I24" s="148" t="s">
        <v>385</v>
      </c>
      <c r="J24" s="235">
        <v>50</v>
      </c>
      <c r="K24" s="235">
        <v>50</v>
      </c>
      <c r="L24" s="233">
        <v>3.5564706597554148</v>
      </c>
      <c r="M24" s="232">
        <f t="shared" si="0"/>
        <v>75752.825052790329</v>
      </c>
      <c r="N24" s="232">
        <f t="shared" si="1"/>
        <v>3787641.2526395163</v>
      </c>
    </row>
    <row r="25" spans="2:14" ht="15.75">
      <c r="B25" s="146">
        <f t="shared" si="2"/>
        <v>20</v>
      </c>
      <c r="C25" s="227" t="s">
        <v>347</v>
      </c>
      <c r="D25" s="227" t="s">
        <v>348</v>
      </c>
      <c r="E25" s="225">
        <v>47</v>
      </c>
      <c r="G25" s="146">
        <f t="shared" si="3"/>
        <v>20</v>
      </c>
      <c r="H25" s="227" t="s">
        <v>384</v>
      </c>
      <c r="I25" s="148" t="s">
        <v>385</v>
      </c>
      <c r="J25" s="235">
        <v>47</v>
      </c>
      <c r="K25" s="235">
        <v>47</v>
      </c>
      <c r="L25" s="233">
        <v>3.5564706597554148</v>
      </c>
      <c r="M25" s="232">
        <f t="shared" si="0"/>
        <v>75752.825052790329</v>
      </c>
      <c r="N25" s="232">
        <f t="shared" si="1"/>
        <v>3560382.7774811457</v>
      </c>
    </row>
    <row r="26" spans="2:14" ht="15.75">
      <c r="B26" s="146">
        <f t="shared" si="2"/>
        <v>21</v>
      </c>
      <c r="C26" s="227" t="s">
        <v>322</v>
      </c>
      <c r="D26" s="227" t="s">
        <v>323</v>
      </c>
      <c r="E26" s="225">
        <v>8</v>
      </c>
      <c r="G26" s="146">
        <f t="shared" si="3"/>
        <v>21</v>
      </c>
      <c r="H26" s="227" t="s">
        <v>386</v>
      </c>
      <c r="I26" s="148" t="s">
        <v>387</v>
      </c>
      <c r="J26" s="235">
        <v>100</v>
      </c>
      <c r="K26" s="235">
        <v>100</v>
      </c>
      <c r="L26" s="236">
        <v>0.41264404188535031</v>
      </c>
      <c r="M26" s="232">
        <f t="shared" si="0"/>
        <v>8789.3180921579624</v>
      </c>
      <c r="N26" s="232">
        <f t="shared" si="1"/>
        <v>878931.80921579618</v>
      </c>
    </row>
    <row r="27" spans="2:14" ht="15.75">
      <c r="B27" s="146">
        <f t="shared" si="2"/>
        <v>22</v>
      </c>
      <c r="C27" s="227" t="s">
        <v>322</v>
      </c>
      <c r="D27" s="227" t="s">
        <v>323</v>
      </c>
      <c r="E27" s="225">
        <v>7</v>
      </c>
      <c r="G27" s="146">
        <f t="shared" si="3"/>
        <v>22</v>
      </c>
      <c r="H27" s="227" t="s">
        <v>388</v>
      </c>
      <c r="I27" s="148" t="s">
        <v>389</v>
      </c>
      <c r="J27" s="235">
        <v>100</v>
      </c>
      <c r="K27" s="235">
        <v>100</v>
      </c>
      <c r="L27" s="236">
        <v>0.34009124331210189</v>
      </c>
      <c r="M27" s="232">
        <f t="shared" si="0"/>
        <v>7243.9434825477701</v>
      </c>
      <c r="N27" s="232">
        <f t="shared" si="1"/>
        <v>724394.34825477703</v>
      </c>
    </row>
    <row r="28" spans="2:14" ht="15.75">
      <c r="B28" s="146">
        <f t="shared" si="2"/>
        <v>23</v>
      </c>
      <c r="C28" s="227" t="s">
        <v>339</v>
      </c>
      <c r="D28" s="227" t="s">
        <v>340</v>
      </c>
      <c r="E28" s="225">
        <v>40</v>
      </c>
      <c r="G28" s="146">
        <f t="shared" si="3"/>
        <v>23</v>
      </c>
      <c r="H28" s="227" t="s">
        <v>380</v>
      </c>
      <c r="I28" s="148" t="s">
        <v>381</v>
      </c>
      <c r="J28" s="235">
        <v>40</v>
      </c>
      <c r="K28" s="235">
        <v>40</v>
      </c>
      <c r="L28" s="236">
        <v>5.3376569999999998E-2</v>
      </c>
      <c r="M28" s="232">
        <f t="shared" si="0"/>
        <v>1136.9209409999999</v>
      </c>
      <c r="N28" s="232">
        <f t="shared" si="1"/>
        <v>45476.837639999998</v>
      </c>
    </row>
    <row r="29" spans="2:14" ht="15.75">
      <c r="B29" s="146">
        <f t="shared" si="2"/>
        <v>24</v>
      </c>
      <c r="C29" s="227" t="s">
        <v>345</v>
      </c>
      <c r="D29" s="227" t="s">
        <v>346</v>
      </c>
      <c r="E29" s="225">
        <v>11</v>
      </c>
      <c r="G29" s="146">
        <f t="shared" si="3"/>
        <v>24</v>
      </c>
      <c r="H29" s="227" t="s">
        <v>384</v>
      </c>
      <c r="I29" s="148" t="s">
        <v>385</v>
      </c>
      <c r="J29" s="235">
        <v>11</v>
      </c>
      <c r="K29" s="235">
        <v>11</v>
      </c>
      <c r="L29" s="236">
        <v>3.5564706597554148</v>
      </c>
      <c r="M29" s="232">
        <f t="shared" si="0"/>
        <v>75752.825052790329</v>
      </c>
      <c r="N29" s="232">
        <f t="shared" si="1"/>
        <v>833281.07558069366</v>
      </c>
    </row>
    <row r="30" spans="2:14" ht="15.75">
      <c r="B30" s="146">
        <f t="shared" si="2"/>
        <v>25</v>
      </c>
      <c r="C30" s="227" t="s">
        <v>349</v>
      </c>
      <c r="D30" s="227" t="s">
        <v>350</v>
      </c>
      <c r="E30" s="225">
        <v>8</v>
      </c>
      <c r="G30" s="146">
        <f t="shared" si="3"/>
        <v>25</v>
      </c>
      <c r="H30" s="227" t="s">
        <v>390</v>
      </c>
      <c r="I30" s="148" t="s">
        <v>391</v>
      </c>
      <c r="J30" s="225">
        <v>15</v>
      </c>
      <c r="K30" s="225">
        <v>15</v>
      </c>
      <c r="L30" s="236">
        <v>0.24549030000000005</v>
      </c>
      <c r="M30" s="232">
        <f t="shared" si="0"/>
        <v>5228.9433900000013</v>
      </c>
      <c r="N30" s="232">
        <f t="shared" si="1"/>
        <v>78434.15085000002</v>
      </c>
    </row>
    <row r="31" spans="2:14" ht="15.75">
      <c r="B31" s="146">
        <f t="shared" si="2"/>
        <v>26</v>
      </c>
      <c r="C31" s="227" t="s">
        <v>349</v>
      </c>
      <c r="D31" s="227" t="s">
        <v>350</v>
      </c>
      <c r="E31" s="225">
        <v>14</v>
      </c>
      <c r="G31" s="146">
        <f t="shared" si="3"/>
        <v>26</v>
      </c>
      <c r="H31" s="227" t="s">
        <v>392</v>
      </c>
      <c r="I31" s="148" t="s">
        <v>393</v>
      </c>
      <c r="J31" s="225">
        <v>70</v>
      </c>
      <c r="K31" s="225">
        <v>70</v>
      </c>
      <c r="L31" s="236">
        <v>0.14137578000000001</v>
      </c>
      <c r="M31" s="232">
        <f t="shared" si="0"/>
        <v>3011.304114</v>
      </c>
      <c r="N31" s="232">
        <f t="shared" si="1"/>
        <v>210791.28797999999</v>
      </c>
    </row>
    <row r="32" spans="2:14">
      <c r="N32" s="237">
        <f>SUM(N6:N31)</f>
        <v>33150617.115102198</v>
      </c>
    </row>
    <row r="33" spans="1:15">
      <c r="N33" s="237"/>
    </row>
    <row r="34" spans="1:15" ht="21">
      <c r="C34" s="1" t="s">
        <v>451</v>
      </c>
      <c r="E34" s="267">
        <f>I50</f>
        <v>1780600</v>
      </c>
      <c r="N34" s="237"/>
    </row>
    <row r="36" spans="1:15" s="128" customFormat="1" ht="30">
      <c r="A36" s="252" t="s">
        <v>0</v>
      </c>
      <c r="B36" s="252" t="s">
        <v>396</v>
      </c>
      <c r="C36" s="252" t="s">
        <v>397</v>
      </c>
      <c r="D36" s="252" t="s">
        <v>398</v>
      </c>
      <c r="E36" s="253" t="s">
        <v>399</v>
      </c>
      <c r="F36" s="254" t="s">
        <v>400</v>
      </c>
      <c r="G36" s="255" t="s">
        <v>401</v>
      </c>
      <c r="H36" s="253" t="s">
        <v>402</v>
      </c>
      <c r="I36" s="255" t="s">
        <v>403</v>
      </c>
      <c r="J36" s="256"/>
      <c r="K36" s="255" t="s">
        <v>404</v>
      </c>
      <c r="L36" s="255" t="s">
        <v>405</v>
      </c>
      <c r="M36" s="253" t="s">
        <v>402</v>
      </c>
      <c r="N36" s="253" t="s">
        <v>406</v>
      </c>
      <c r="O36" s="252" t="s">
        <v>407</v>
      </c>
    </row>
    <row r="37" spans="1:15" s="128" customFormat="1">
      <c r="A37" s="159">
        <v>1</v>
      </c>
      <c r="B37" s="159" t="s">
        <v>408</v>
      </c>
      <c r="C37" s="128" t="s">
        <v>409</v>
      </c>
      <c r="D37" s="128" t="s">
        <v>410</v>
      </c>
      <c r="E37" s="257"/>
      <c r="F37" s="258">
        <v>1450</v>
      </c>
      <c r="G37" s="258">
        <v>0</v>
      </c>
      <c r="H37" s="258">
        <f>F37</f>
        <v>1450</v>
      </c>
      <c r="I37" s="258">
        <f>SUM(E37*H37)</f>
        <v>0</v>
      </c>
      <c r="J37" s="259"/>
      <c r="K37" s="258">
        <f t="shared" ref="K37:K49" si="4">SUM(E37*F37)</f>
        <v>0</v>
      </c>
      <c r="L37" s="258">
        <v>0</v>
      </c>
      <c r="M37" s="258">
        <f>SUM(K37-L37)</f>
        <v>0</v>
      </c>
      <c r="N37" s="260" t="s">
        <v>411</v>
      </c>
      <c r="O37" s="128" t="s">
        <v>412</v>
      </c>
    </row>
    <row r="38" spans="1:15" s="128" customFormat="1" ht="30">
      <c r="A38" s="133">
        <v>2</v>
      </c>
      <c r="B38" s="133" t="s">
        <v>413</v>
      </c>
      <c r="C38" s="127" t="s">
        <v>414</v>
      </c>
      <c r="D38" s="127" t="s">
        <v>415</v>
      </c>
      <c r="E38" s="261"/>
      <c r="F38" s="262">
        <v>1243000</v>
      </c>
      <c r="G38" s="262">
        <v>0</v>
      </c>
      <c r="H38" s="262">
        <f>F38</f>
        <v>1243000</v>
      </c>
      <c r="I38" s="262">
        <f t="shared" ref="I38:I46" si="5">SUM(E38*H38)</f>
        <v>0</v>
      </c>
      <c r="J38" s="263"/>
      <c r="K38" s="262">
        <f>SUM(E38*F38)</f>
        <v>0</v>
      </c>
      <c r="L38" s="262">
        <v>0</v>
      </c>
      <c r="M38" s="262">
        <f>SUM(K38-L38)</f>
        <v>0</v>
      </c>
      <c r="N38" s="264" t="s">
        <v>416</v>
      </c>
      <c r="O38" s="127" t="s">
        <v>417</v>
      </c>
    </row>
    <row r="39" spans="1:15" s="128" customFormat="1" ht="24.75" customHeight="1">
      <c r="A39" s="159">
        <v>3</v>
      </c>
      <c r="B39" s="159" t="s">
        <v>413</v>
      </c>
      <c r="C39" s="128" t="s">
        <v>418</v>
      </c>
      <c r="D39" s="128" t="s">
        <v>419</v>
      </c>
      <c r="E39" s="257"/>
      <c r="F39" s="258">
        <v>76802</v>
      </c>
      <c r="G39" s="258">
        <v>0</v>
      </c>
      <c r="H39" s="258">
        <f>F39</f>
        <v>76802</v>
      </c>
      <c r="I39" s="258">
        <f t="shared" si="5"/>
        <v>0</v>
      </c>
      <c r="J39" s="259"/>
      <c r="K39" s="258">
        <f t="shared" si="4"/>
        <v>0</v>
      </c>
      <c r="L39" s="258">
        <f t="shared" ref="L39:L49" si="6">SUM(E39*G39)</f>
        <v>0</v>
      </c>
      <c r="M39" s="258">
        <f>SUM(K39-L39)</f>
        <v>0</v>
      </c>
      <c r="N39" s="794" t="s">
        <v>420</v>
      </c>
      <c r="O39" s="793" t="s">
        <v>421</v>
      </c>
    </row>
    <row r="40" spans="1:15" s="128" customFormat="1" ht="24.75" customHeight="1">
      <c r="A40" s="159">
        <v>4</v>
      </c>
      <c r="B40" s="159" t="s">
        <v>413</v>
      </c>
      <c r="C40" s="128" t="s">
        <v>422</v>
      </c>
      <c r="D40" s="128" t="s">
        <v>423</v>
      </c>
      <c r="E40" s="257"/>
      <c r="F40" s="258">
        <v>96648</v>
      </c>
      <c r="G40" s="262">
        <v>0</v>
      </c>
      <c r="H40" s="258">
        <f>F40</f>
        <v>96648</v>
      </c>
      <c r="I40" s="258">
        <f t="shared" si="5"/>
        <v>0</v>
      </c>
      <c r="J40" s="259"/>
      <c r="K40" s="258">
        <f t="shared" si="4"/>
        <v>0</v>
      </c>
      <c r="L40" s="262">
        <f t="shared" si="6"/>
        <v>0</v>
      </c>
      <c r="M40" s="258">
        <f>SUM(K40-L40)</f>
        <v>0</v>
      </c>
      <c r="N40" s="794"/>
      <c r="O40" s="793"/>
    </row>
    <row r="41" spans="1:15" s="128" customFormat="1">
      <c r="A41" s="159">
        <v>5</v>
      </c>
      <c r="B41" s="159" t="s">
        <v>413</v>
      </c>
      <c r="C41" s="128" t="s">
        <v>424</v>
      </c>
      <c r="D41" s="128" t="s">
        <v>425</v>
      </c>
      <c r="E41" s="265"/>
      <c r="F41" s="258">
        <v>15880</v>
      </c>
      <c r="G41" s="262">
        <v>35700</v>
      </c>
      <c r="H41" s="258">
        <f>SUM(G41-F41)</f>
        <v>19820</v>
      </c>
      <c r="I41" s="258">
        <f>SUM(E41*H41)</f>
        <v>0</v>
      </c>
      <c r="J41" s="259"/>
      <c r="K41" s="258">
        <f>SUM(E41*F41)</f>
        <v>0</v>
      </c>
      <c r="L41" s="262">
        <f>SUM(E41*G41)</f>
        <v>0</v>
      </c>
      <c r="M41" s="258">
        <f>SUM(L41-K41)</f>
        <v>0</v>
      </c>
      <c r="N41" s="260" t="s">
        <v>426</v>
      </c>
      <c r="O41" s="128" t="s">
        <v>427</v>
      </c>
    </row>
    <row r="42" spans="1:15" s="128" customFormat="1">
      <c r="A42" s="159">
        <v>6</v>
      </c>
      <c r="B42" s="159" t="s">
        <v>413</v>
      </c>
      <c r="C42" s="128" t="s">
        <v>428</v>
      </c>
      <c r="D42" s="128" t="s">
        <v>429</v>
      </c>
      <c r="E42" s="257"/>
      <c r="F42" s="258">
        <v>15178</v>
      </c>
      <c r="G42" s="262">
        <v>50000</v>
      </c>
      <c r="H42" s="258">
        <f>SUM(G42-F42)</f>
        <v>34822</v>
      </c>
      <c r="I42" s="258">
        <f t="shared" si="5"/>
        <v>0</v>
      </c>
      <c r="J42" s="259"/>
      <c r="K42" s="258">
        <f t="shared" si="4"/>
        <v>0</v>
      </c>
      <c r="L42" s="262">
        <f t="shared" si="6"/>
        <v>0</v>
      </c>
      <c r="M42" s="258">
        <f t="shared" ref="M42:M49" si="7">SUM(L42-K42)</f>
        <v>0</v>
      </c>
      <c r="N42" s="260" t="s">
        <v>426</v>
      </c>
      <c r="O42" s="793" t="s">
        <v>430</v>
      </c>
    </row>
    <row r="43" spans="1:15" s="128" customFormat="1">
      <c r="A43" s="159">
        <v>7</v>
      </c>
      <c r="B43" s="159" t="s">
        <v>413</v>
      </c>
      <c r="C43" s="135" t="s">
        <v>431</v>
      </c>
      <c r="D43" s="127" t="s">
        <v>432</v>
      </c>
      <c r="E43" s="257"/>
      <c r="F43" s="258">
        <v>12819</v>
      </c>
      <c r="G43" s="262">
        <v>24500</v>
      </c>
      <c r="H43" s="258">
        <f t="shared" ref="H43:H49" si="8">SUM(G43-F43)</f>
        <v>11681</v>
      </c>
      <c r="I43" s="258">
        <f t="shared" si="5"/>
        <v>0</v>
      </c>
      <c r="J43" s="259"/>
      <c r="K43" s="258">
        <f t="shared" si="4"/>
        <v>0</v>
      </c>
      <c r="L43" s="262">
        <f t="shared" si="6"/>
        <v>0</v>
      </c>
      <c r="M43" s="258">
        <f t="shared" si="7"/>
        <v>0</v>
      </c>
      <c r="N43" s="260" t="s">
        <v>426</v>
      </c>
      <c r="O43" s="793"/>
    </row>
    <row r="44" spans="1:15" s="128" customFormat="1">
      <c r="A44" s="159"/>
      <c r="B44" s="159"/>
      <c r="C44" s="127" t="s">
        <v>433</v>
      </c>
      <c r="D44" s="127" t="s">
        <v>434</v>
      </c>
      <c r="E44" s="257"/>
      <c r="F44" s="258">
        <v>65791</v>
      </c>
      <c r="G44" s="262">
        <v>110000</v>
      </c>
      <c r="H44" s="258">
        <f t="shared" si="8"/>
        <v>44209</v>
      </c>
      <c r="I44" s="258">
        <f t="shared" si="5"/>
        <v>0</v>
      </c>
      <c r="J44" s="259"/>
      <c r="K44" s="258">
        <f t="shared" si="4"/>
        <v>0</v>
      </c>
      <c r="L44" s="262">
        <f t="shared" si="6"/>
        <v>0</v>
      </c>
      <c r="M44" s="258"/>
      <c r="N44" s="260" t="s">
        <v>426</v>
      </c>
      <c r="O44" s="135"/>
    </row>
    <row r="45" spans="1:15" s="128" customFormat="1">
      <c r="A45" s="159">
        <v>8</v>
      </c>
      <c r="B45" s="159" t="s">
        <v>413</v>
      </c>
      <c r="C45" s="127" t="s">
        <v>435</v>
      </c>
      <c r="D45" s="127" t="s">
        <v>436</v>
      </c>
      <c r="E45" s="265"/>
      <c r="F45" s="258">
        <v>28516</v>
      </c>
      <c r="G45" s="262">
        <v>35700</v>
      </c>
      <c r="H45" s="258">
        <f t="shared" si="8"/>
        <v>7184</v>
      </c>
      <c r="I45" s="258">
        <f t="shared" si="5"/>
        <v>0</v>
      </c>
      <c r="J45" s="259"/>
      <c r="K45" s="258">
        <f t="shared" si="4"/>
        <v>0</v>
      </c>
      <c r="L45" s="262">
        <f t="shared" si="6"/>
        <v>0</v>
      </c>
      <c r="M45" s="258">
        <f t="shared" si="7"/>
        <v>0</v>
      </c>
      <c r="N45" s="260" t="s">
        <v>426</v>
      </c>
      <c r="O45" s="128" t="s">
        <v>437</v>
      </c>
    </row>
    <row r="46" spans="1:15" s="128" customFormat="1">
      <c r="A46" s="159">
        <v>9</v>
      </c>
      <c r="B46" s="159" t="s">
        <v>413</v>
      </c>
      <c r="C46" s="128" t="s">
        <v>438</v>
      </c>
      <c r="D46" s="128" t="s">
        <v>439</v>
      </c>
      <c r="E46" s="265">
        <v>200</v>
      </c>
      <c r="F46" s="258">
        <v>27097</v>
      </c>
      <c r="G46" s="262">
        <v>36000</v>
      </c>
      <c r="H46" s="258">
        <f t="shared" si="8"/>
        <v>8903</v>
      </c>
      <c r="I46" s="258">
        <f t="shared" si="5"/>
        <v>1780600</v>
      </c>
      <c r="J46" s="259"/>
      <c r="K46" s="258">
        <f t="shared" si="4"/>
        <v>5419400</v>
      </c>
      <c r="L46" s="262">
        <f t="shared" si="6"/>
        <v>7200000</v>
      </c>
      <c r="M46" s="258">
        <f t="shared" si="7"/>
        <v>1780600</v>
      </c>
      <c r="N46" s="260" t="s">
        <v>426</v>
      </c>
      <c r="O46" s="128" t="s">
        <v>437</v>
      </c>
    </row>
    <row r="47" spans="1:15" s="128" customFormat="1">
      <c r="A47" s="159">
        <v>10</v>
      </c>
      <c r="B47" s="159" t="s">
        <v>413</v>
      </c>
      <c r="C47" s="127" t="s">
        <v>440</v>
      </c>
      <c r="D47" s="127" t="s">
        <v>441</v>
      </c>
      <c r="E47" s="265"/>
      <c r="F47" s="258">
        <v>32774</v>
      </c>
      <c r="G47" s="262">
        <v>48000</v>
      </c>
      <c r="H47" s="258">
        <f t="shared" si="8"/>
        <v>15226</v>
      </c>
      <c r="I47" s="258">
        <f>SUM(E47*H47)</f>
        <v>0</v>
      </c>
      <c r="J47" s="259"/>
      <c r="K47" s="258">
        <f t="shared" si="4"/>
        <v>0</v>
      </c>
      <c r="L47" s="262">
        <f t="shared" si="6"/>
        <v>0</v>
      </c>
      <c r="M47" s="258">
        <f t="shared" si="7"/>
        <v>0</v>
      </c>
      <c r="N47" s="260" t="s">
        <v>426</v>
      </c>
      <c r="O47" s="128" t="s">
        <v>442</v>
      </c>
    </row>
    <row r="48" spans="1:15" s="128" customFormat="1">
      <c r="A48" s="159">
        <v>11</v>
      </c>
      <c r="B48" s="159" t="s">
        <v>413</v>
      </c>
      <c r="C48" s="127" t="s">
        <v>443</v>
      </c>
      <c r="D48" s="127" t="s">
        <v>444</v>
      </c>
      <c r="E48" s="265"/>
      <c r="F48" s="258">
        <v>32774</v>
      </c>
      <c r="G48" s="262">
        <v>47600</v>
      </c>
      <c r="H48" s="258">
        <f t="shared" si="8"/>
        <v>14826</v>
      </c>
      <c r="I48" s="258">
        <f>SUM(E48*H48)</f>
        <v>0</v>
      </c>
      <c r="J48" s="259"/>
      <c r="K48" s="258">
        <f t="shared" si="4"/>
        <v>0</v>
      </c>
      <c r="L48" s="262">
        <f t="shared" si="6"/>
        <v>0</v>
      </c>
      <c r="M48" s="258">
        <f t="shared" si="7"/>
        <v>0</v>
      </c>
      <c r="N48" s="260" t="s">
        <v>426</v>
      </c>
      <c r="O48" s="128" t="s">
        <v>445</v>
      </c>
    </row>
    <row r="49" spans="1:15" s="128" customFormat="1">
      <c r="A49" s="159">
        <v>12</v>
      </c>
      <c r="B49" s="159" t="s">
        <v>413</v>
      </c>
      <c r="C49" s="128" t="s">
        <v>446</v>
      </c>
      <c r="D49" s="128" t="s">
        <v>447</v>
      </c>
      <c r="E49" s="265"/>
      <c r="F49" s="258">
        <v>20098</v>
      </c>
      <c r="G49" s="262">
        <v>28500</v>
      </c>
      <c r="H49" s="258">
        <f t="shared" si="8"/>
        <v>8402</v>
      </c>
      <c r="I49" s="258">
        <f>SUM(E49*H49)</f>
        <v>0</v>
      </c>
      <c r="J49" s="259"/>
      <c r="K49" s="258">
        <f t="shared" si="4"/>
        <v>0</v>
      </c>
      <c r="L49" s="262">
        <f t="shared" si="6"/>
        <v>0</v>
      </c>
      <c r="M49" s="258">
        <f t="shared" si="7"/>
        <v>0</v>
      </c>
      <c r="N49" s="260" t="s">
        <v>426</v>
      </c>
      <c r="O49" s="127" t="s">
        <v>448</v>
      </c>
    </row>
    <row r="50" spans="1:15">
      <c r="A50" s="238"/>
      <c r="B50" s="238"/>
      <c r="C50" s="239"/>
      <c r="D50" s="240"/>
      <c r="E50" s="241"/>
      <c r="F50" s="242"/>
      <c r="G50" s="243"/>
      <c r="H50" s="243">
        <f>SUM(H37:H47)</f>
        <v>1559745</v>
      </c>
      <c r="I50" s="244">
        <f>SUM(I37:I49)</f>
        <v>1780600</v>
      </c>
      <c r="J50" s="245"/>
      <c r="K50" s="241"/>
      <c r="L50" s="243"/>
      <c r="M50" s="246">
        <f>SUM(M37:M49)</f>
        <v>1780600</v>
      </c>
      <c r="N50" s="241"/>
      <c r="O50" s="247"/>
    </row>
    <row r="52" spans="1:15" ht="18.75">
      <c r="C52" s="123" t="s">
        <v>450</v>
      </c>
    </row>
    <row r="54" spans="1:15" ht="21">
      <c r="C54" s="1" t="s">
        <v>451</v>
      </c>
      <c r="E54" s="272">
        <f>G58</f>
        <v>6680000</v>
      </c>
    </row>
    <row r="55" spans="1:15">
      <c r="A55" s="252" t="s">
        <v>0</v>
      </c>
      <c r="B55" s="252" t="s">
        <v>396</v>
      </c>
      <c r="C55" s="252" t="s">
        <v>397</v>
      </c>
      <c r="D55" s="252" t="s">
        <v>398</v>
      </c>
      <c r="E55" s="253" t="s">
        <v>399</v>
      </c>
      <c r="F55" s="268" t="s">
        <v>452</v>
      </c>
      <c r="G55" s="268" t="s">
        <v>4</v>
      </c>
    </row>
    <row r="56" spans="1:15">
      <c r="A56" s="69">
        <v>1</v>
      </c>
      <c r="B56" s="69" t="s">
        <v>413</v>
      </c>
      <c r="C56" s="62"/>
      <c r="D56" s="62" t="s">
        <v>453</v>
      </c>
      <c r="E56" s="68">
        <v>800</v>
      </c>
      <c r="F56" s="269">
        <v>5250</v>
      </c>
      <c r="G56" s="270">
        <f>F56*E56</f>
        <v>4200000</v>
      </c>
    </row>
    <row r="57" spans="1:15">
      <c r="A57" s="69">
        <v>2</v>
      </c>
      <c r="B57" s="69" t="s">
        <v>413</v>
      </c>
      <c r="C57" s="68"/>
      <c r="D57" s="62" t="s">
        <v>454</v>
      </c>
      <c r="E57" s="68">
        <v>400</v>
      </c>
      <c r="F57" s="269">
        <v>6200</v>
      </c>
      <c r="G57" s="270">
        <f>F57*E57</f>
        <v>2480000</v>
      </c>
    </row>
    <row r="58" spans="1:15">
      <c r="G58" s="271">
        <f>SUM(G56:G57)</f>
        <v>6680000</v>
      </c>
    </row>
  </sheetData>
  <mergeCells count="5">
    <mergeCell ref="O39:O40"/>
    <mergeCell ref="N39:N40"/>
    <mergeCell ref="O42:O43"/>
    <mergeCell ref="B4:E4"/>
    <mergeCell ref="G4:I4"/>
  </mergeCells>
  <conditionalFormatting sqref="C50">
    <cfRule type="duplicateValues" dxfId="0" priority="1" stopIfTrue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2"/>
  <sheetViews>
    <sheetView zoomScale="85" zoomScaleNormal="85" workbookViewId="0">
      <selection activeCell="E85" sqref="E85"/>
    </sheetView>
  </sheetViews>
  <sheetFormatPr defaultRowHeight="15"/>
  <cols>
    <col min="1" max="1" width="24.42578125" bestFit="1" customWidth="1"/>
    <col min="2" max="2" width="9.140625" style="108"/>
    <col min="3" max="5" width="14.28515625" style="108" bestFit="1" customWidth="1"/>
    <col min="6" max="6" width="13" style="108" customWidth="1"/>
    <col min="7" max="13" width="9.140625" style="108"/>
    <col min="14" max="14" width="12.85546875" customWidth="1"/>
  </cols>
  <sheetData>
    <row r="1" spans="1:16" ht="23.25">
      <c r="A1" s="789" t="s">
        <v>258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</row>
    <row r="3" spans="1:16">
      <c r="A3" s="798" t="s">
        <v>174</v>
      </c>
      <c r="B3" s="799" t="s">
        <v>259</v>
      </c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1"/>
    </row>
    <row r="4" spans="1:16">
      <c r="A4" s="798"/>
      <c r="B4" s="183" t="s">
        <v>260</v>
      </c>
      <c r="C4" s="184" t="s">
        <v>261</v>
      </c>
      <c r="D4" s="184" t="s">
        <v>262</v>
      </c>
      <c r="E4" s="184" t="s">
        <v>263</v>
      </c>
      <c r="F4" s="184" t="s">
        <v>264</v>
      </c>
      <c r="G4" s="184" t="s">
        <v>265</v>
      </c>
      <c r="H4" s="184" t="s">
        <v>266</v>
      </c>
      <c r="I4" s="184" t="s">
        <v>267</v>
      </c>
      <c r="J4" s="184" t="s">
        <v>268</v>
      </c>
      <c r="K4" s="184" t="s">
        <v>269</v>
      </c>
      <c r="L4" s="184" t="s">
        <v>270</v>
      </c>
      <c r="M4" s="184" t="s">
        <v>271</v>
      </c>
      <c r="N4" s="185" t="s">
        <v>204</v>
      </c>
    </row>
    <row r="5" spans="1:16">
      <c r="A5" s="128" t="s">
        <v>272</v>
      </c>
      <c r="B5" s="186"/>
      <c r="C5" s="187">
        <v>6039616479</v>
      </c>
      <c r="D5" s="187">
        <v>6008022864</v>
      </c>
      <c r="E5" s="187">
        <v>5950145768</v>
      </c>
      <c r="F5" s="187"/>
      <c r="G5" s="187"/>
      <c r="H5" s="187"/>
      <c r="I5" s="187"/>
      <c r="J5" s="187"/>
      <c r="K5" s="187"/>
      <c r="L5" s="187"/>
      <c r="M5" s="187"/>
      <c r="N5" s="136"/>
    </row>
    <row r="6" spans="1:16">
      <c r="A6" s="128" t="s">
        <v>273</v>
      </c>
      <c r="B6" s="126"/>
      <c r="C6" s="126">
        <v>264926654</v>
      </c>
      <c r="D6" s="126">
        <v>177638035</v>
      </c>
      <c r="E6" s="126">
        <v>62003642.840765238</v>
      </c>
      <c r="F6" s="126">
        <v>154161615</v>
      </c>
      <c r="G6" s="126"/>
      <c r="H6" s="126"/>
      <c r="I6" s="126"/>
      <c r="J6" s="126"/>
      <c r="K6" s="126"/>
      <c r="L6" s="126"/>
      <c r="M6" s="126"/>
      <c r="N6" s="142">
        <v>658729946.84076524</v>
      </c>
      <c r="O6" s="107"/>
    </row>
    <row r="7" spans="1:16">
      <c r="A7" s="128" t="s">
        <v>274</v>
      </c>
      <c r="B7" s="126"/>
      <c r="C7" s="126">
        <v>177135230.78581536</v>
      </c>
      <c r="D7" s="126">
        <v>146598668</v>
      </c>
      <c r="E7" s="126">
        <v>8566406.9507724345</v>
      </c>
      <c r="F7" s="126"/>
      <c r="G7" s="126"/>
      <c r="H7" s="126"/>
      <c r="I7" s="126"/>
      <c r="J7" s="126"/>
      <c r="K7" s="126"/>
      <c r="L7" s="126"/>
      <c r="M7" s="126"/>
      <c r="N7" s="142">
        <v>332300305.73658776</v>
      </c>
      <c r="O7" s="107"/>
      <c r="P7" s="107"/>
    </row>
    <row r="8" spans="1:16">
      <c r="A8" s="188" t="s">
        <v>275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70"/>
    </row>
    <row r="9" spans="1:16">
      <c r="A9" s="189">
        <v>1</v>
      </c>
      <c r="B9" s="190" t="s">
        <v>276</v>
      </c>
      <c r="C9"/>
      <c r="D9"/>
      <c r="F9" s="190"/>
      <c r="G9"/>
      <c r="H9"/>
      <c r="I9"/>
      <c r="J9"/>
      <c r="K9"/>
      <c r="L9"/>
      <c r="M9"/>
      <c r="N9" s="107"/>
    </row>
    <row r="10" spans="1:16">
      <c r="A10" s="191" t="s">
        <v>277</v>
      </c>
      <c r="B10"/>
      <c r="C10"/>
      <c r="D10"/>
      <c r="E10"/>
      <c r="F10" s="191"/>
      <c r="G10"/>
      <c r="H10"/>
      <c r="I10"/>
      <c r="J10"/>
      <c r="K10"/>
      <c r="L10"/>
      <c r="M10"/>
    </row>
    <row r="11" spans="1:16">
      <c r="A11" s="192">
        <v>1</v>
      </c>
      <c r="B11" s="108" t="s">
        <v>278</v>
      </c>
      <c r="C11"/>
      <c r="D11"/>
      <c r="E11"/>
      <c r="H11"/>
      <c r="I11"/>
      <c r="J11"/>
      <c r="K11"/>
      <c r="L11"/>
      <c r="M11"/>
    </row>
    <row r="12" spans="1:16">
      <c r="A12" s="192">
        <v>2</v>
      </c>
      <c r="B12" s="108" t="s">
        <v>279</v>
      </c>
      <c r="C12"/>
      <c r="D12"/>
      <c r="E12"/>
      <c r="H12"/>
      <c r="I12"/>
      <c r="J12"/>
      <c r="K12"/>
      <c r="L12"/>
      <c r="M12"/>
    </row>
  </sheetData>
  <mergeCells count="3">
    <mergeCell ref="A1:N1"/>
    <mergeCell ref="A3:A4"/>
    <mergeCell ref="B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EAA07-A408-47BD-ACF2-F04E02AABB7B}">
  <dimension ref="B2:Q28"/>
  <sheetViews>
    <sheetView zoomScale="85" zoomScaleNormal="85" workbookViewId="0">
      <selection activeCell="O15" sqref="O15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9" width="11.42578125" customWidth="1"/>
    <col min="10" max="10" width="11.42578125" hidden="1" customWidth="1"/>
    <col min="11" max="13" width="11.42578125" customWidth="1"/>
    <col min="14" max="14" width="9.140625" hidden="1" customWidth="1"/>
    <col min="15" max="15" width="54.28515625" bestFit="1" customWidth="1"/>
    <col min="16" max="17" width="9.140625" style="2"/>
  </cols>
  <sheetData>
    <row r="2" spans="2:15" ht="19.5" thickBot="1">
      <c r="C2" s="1" t="s">
        <v>973</v>
      </c>
    </row>
    <row r="3" spans="2:15" ht="15.75">
      <c r="B3" s="439" t="s">
        <v>6</v>
      </c>
      <c r="C3" s="456" t="s">
        <v>7</v>
      </c>
      <c r="D3" s="457" t="s">
        <v>974</v>
      </c>
      <c r="E3" s="444" t="s">
        <v>975</v>
      </c>
      <c r="F3" s="454" t="s">
        <v>976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1040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608">
        <f>(3600*1.5)+40</f>
        <v>5440</v>
      </c>
      <c r="G4" s="469">
        <v>1555</v>
      </c>
      <c r="H4" s="419">
        <v>945</v>
      </c>
      <c r="I4" s="419">
        <v>1140</v>
      </c>
      <c r="J4" s="419"/>
      <c r="K4" s="466">
        <f t="shared" ref="K4:K21" si="0">G4+H4+I4+J4</f>
        <v>3640</v>
      </c>
      <c r="L4" s="467">
        <f t="shared" ref="L4:L21" si="1">IFERROR(K4/E4,0)</f>
        <v>1</v>
      </c>
      <c r="M4" s="459">
        <v>5440</v>
      </c>
      <c r="N4">
        <v>1.5</v>
      </c>
      <c r="O4" s="70"/>
    </row>
    <row r="5" spans="2:15">
      <c r="B5" s="453">
        <f>B4+1</f>
        <v>2</v>
      </c>
      <c r="C5" s="434" t="s">
        <v>19</v>
      </c>
      <c r="D5" s="440">
        <v>3024</v>
      </c>
      <c r="E5" s="419">
        <v>1848</v>
      </c>
      <c r="F5" s="419">
        <f t="shared" ref="F5:F21" si="2">N5*E5</f>
        <v>2772</v>
      </c>
      <c r="G5" s="632">
        <v>1021</v>
      </c>
      <c r="H5" s="419">
        <v>827</v>
      </c>
      <c r="I5" s="419">
        <v>0</v>
      </c>
      <c r="J5" s="419"/>
      <c r="K5" s="466">
        <f t="shared" si="0"/>
        <v>1848</v>
      </c>
      <c r="L5" s="467">
        <f t="shared" si="1"/>
        <v>1</v>
      </c>
      <c r="M5" s="459">
        <v>2772</v>
      </c>
      <c r="N5">
        <v>1.5</v>
      </c>
      <c r="O5" s="70"/>
    </row>
    <row r="6" spans="2:15" ht="15.6" customHeight="1">
      <c r="B6" s="453">
        <f t="shared" ref="B6:B19" si="3">B5+1</f>
        <v>3</v>
      </c>
      <c r="C6" s="434" t="s">
        <v>8</v>
      </c>
      <c r="D6" s="440">
        <v>6311</v>
      </c>
      <c r="E6" s="419">
        <v>3050</v>
      </c>
      <c r="F6" s="419">
        <f t="shared" si="2"/>
        <v>1830</v>
      </c>
      <c r="G6" s="632">
        <v>5</v>
      </c>
      <c r="H6" s="419">
        <v>0</v>
      </c>
      <c r="I6" s="419">
        <v>3045</v>
      </c>
      <c r="J6" s="419"/>
      <c r="K6" s="466">
        <f t="shared" si="0"/>
        <v>3050</v>
      </c>
      <c r="L6" s="467">
        <f t="shared" si="1"/>
        <v>1</v>
      </c>
      <c r="M6" s="459">
        <v>1830</v>
      </c>
      <c r="N6">
        <v>0.6</v>
      </c>
      <c r="O6" s="70"/>
    </row>
    <row r="7" spans="2:15" ht="15.6" customHeight="1">
      <c r="B7" s="452">
        <f t="shared" si="3"/>
        <v>4</v>
      </c>
      <c r="C7" s="434" t="s">
        <v>9</v>
      </c>
      <c r="D7" s="440">
        <v>6275</v>
      </c>
      <c r="E7" s="419">
        <v>3000</v>
      </c>
      <c r="F7" s="419">
        <f t="shared" si="2"/>
        <v>2250</v>
      </c>
      <c r="G7" s="632">
        <v>2</v>
      </c>
      <c r="H7" s="419">
        <v>1900</v>
      </c>
      <c r="I7" s="419">
        <v>1098</v>
      </c>
      <c r="J7" s="419"/>
      <c r="K7" s="466">
        <f>G7+H7+I7+J7</f>
        <v>3000</v>
      </c>
      <c r="L7" s="467">
        <f t="shared" si="1"/>
        <v>1</v>
      </c>
      <c r="M7" s="459">
        <v>2250</v>
      </c>
      <c r="N7">
        <v>0.75</v>
      </c>
      <c r="O7" s="70"/>
    </row>
    <row r="8" spans="2:15" ht="15.6" customHeight="1">
      <c r="B8" s="452">
        <f t="shared" si="3"/>
        <v>5</v>
      </c>
      <c r="C8" s="434" t="s">
        <v>10</v>
      </c>
      <c r="D8" s="440">
        <v>1779</v>
      </c>
      <c r="E8" s="419">
        <f>1122+120</f>
        <v>1242</v>
      </c>
      <c r="F8" s="419">
        <f t="shared" si="2"/>
        <v>1863</v>
      </c>
      <c r="G8" s="632">
        <v>312</v>
      </c>
      <c r="H8" s="419">
        <v>586</v>
      </c>
      <c r="I8" s="419">
        <v>344</v>
      </c>
      <c r="J8" s="419"/>
      <c r="K8" s="466">
        <f t="shared" si="0"/>
        <v>1242</v>
      </c>
      <c r="L8" s="467">
        <f t="shared" si="1"/>
        <v>1</v>
      </c>
      <c r="M8" s="459">
        <v>1863</v>
      </c>
      <c r="N8">
        <v>1.5</v>
      </c>
      <c r="O8" s="70"/>
    </row>
    <row r="9" spans="2:15" ht="15.6" customHeight="1">
      <c r="B9" s="452">
        <f t="shared" si="3"/>
        <v>6</v>
      </c>
      <c r="C9" s="434" t="s">
        <v>11</v>
      </c>
      <c r="D9" s="440">
        <v>7338</v>
      </c>
      <c r="E9" s="419">
        <f>7774+700</f>
        <v>8474</v>
      </c>
      <c r="F9" s="419">
        <f t="shared" si="2"/>
        <v>8474</v>
      </c>
      <c r="G9" s="632">
        <v>3914</v>
      </c>
      <c r="H9" s="419">
        <v>2012</v>
      </c>
      <c r="I9" s="419">
        <v>2548</v>
      </c>
      <c r="J9" s="419"/>
      <c r="K9" s="466">
        <f t="shared" si="0"/>
        <v>8474</v>
      </c>
      <c r="L9" s="467">
        <f t="shared" si="1"/>
        <v>1</v>
      </c>
      <c r="M9" s="459">
        <v>8474</v>
      </c>
      <c r="N9">
        <v>1</v>
      </c>
      <c r="O9" s="70"/>
    </row>
    <row r="10" spans="2:15" ht="15.6" customHeight="1">
      <c r="B10" s="452">
        <f t="shared" si="3"/>
        <v>7</v>
      </c>
      <c r="C10" s="434" t="s">
        <v>12</v>
      </c>
      <c r="D10" s="440">
        <v>1804</v>
      </c>
      <c r="E10" s="419">
        <v>1133</v>
      </c>
      <c r="F10" s="419">
        <f t="shared" si="2"/>
        <v>1699.5</v>
      </c>
      <c r="G10" s="632">
        <v>498</v>
      </c>
      <c r="H10" s="419">
        <v>317</v>
      </c>
      <c r="I10" s="419">
        <v>318</v>
      </c>
      <c r="J10" s="419"/>
      <c r="K10" s="466">
        <f t="shared" si="0"/>
        <v>1133</v>
      </c>
      <c r="L10" s="467">
        <f t="shared" si="1"/>
        <v>1</v>
      </c>
      <c r="M10" s="459">
        <v>1699.5</v>
      </c>
      <c r="N10">
        <v>1.5</v>
      </c>
      <c r="O10" s="70"/>
    </row>
    <row r="11" spans="2:15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32">
        <v>0</v>
      </c>
      <c r="H11" s="419">
        <v>0</v>
      </c>
      <c r="I11" s="419">
        <v>0</v>
      </c>
      <c r="J11" s="419"/>
      <c r="K11" s="466">
        <f t="shared" si="0"/>
        <v>0</v>
      </c>
      <c r="L11" s="467">
        <f t="shared" si="1"/>
        <v>0</v>
      </c>
      <c r="M11" s="459">
        <v>0</v>
      </c>
      <c r="N11">
        <v>1.5</v>
      </c>
      <c r="O11" s="70"/>
    </row>
    <row r="12" spans="2:15" ht="15.6" customHeight="1">
      <c r="B12" s="452">
        <f t="shared" si="3"/>
        <v>9</v>
      </c>
      <c r="C12" s="434" t="s">
        <v>2</v>
      </c>
      <c r="D12" s="451">
        <v>30</v>
      </c>
      <c r="E12" s="419"/>
      <c r="F12" s="419">
        <f t="shared" si="2"/>
        <v>0</v>
      </c>
      <c r="G12" s="632">
        <v>0</v>
      </c>
      <c r="H12" s="419">
        <v>0</v>
      </c>
      <c r="I12" s="419">
        <v>0</v>
      </c>
      <c r="J12" s="419"/>
      <c r="K12" s="466">
        <f t="shared" si="0"/>
        <v>0</v>
      </c>
      <c r="L12" s="467">
        <f t="shared" si="1"/>
        <v>0</v>
      </c>
      <c r="M12" s="459">
        <v>0</v>
      </c>
      <c r="N12">
        <v>1.5</v>
      </c>
      <c r="O12" s="70"/>
    </row>
    <row r="13" spans="2:15" ht="15.6" customHeight="1">
      <c r="B13" s="452">
        <f t="shared" si="3"/>
        <v>10</v>
      </c>
      <c r="C13" s="434" t="s">
        <v>13</v>
      </c>
      <c r="D13" s="451">
        <v>5593</v>
      </c>
      <c r="E13" s="419">
        <v>3336</v>
      </c>
      <c r="F13" s="419">
        <f t="shared" si="2"/>
        <v>5004</v>
      </c>
      <c r="G13" s="632">
        <v>540</v>
      </c>
      <c r="H13" s="419">
        <v>1454</v>
      </c>
      <c r="I13" s="419">
        <v>1342</v>
      </c>
      <c r="J13" s="419"/>
      <c r="K13" s="466">
        <f t="shared" si="0"/>
        <v>3336</v>
      </c>
      <c r="L13" s="467">
        <f t="shared" si="1"/>
        <v>1</v>
      </c>
      <c r="M13" s="459">
        <v>5004</v>
      </c>
      <c r="N13">
        <v>1.5</v>
      </c>
      <c r="O13" s="70"/>
    </row>
    <row r="14" spans="2:15" ht="15.6" customHeight="1">
      <c r="B14" s="452">
        <f t="shared" si="3"/>
        <v>11</v>
      </c>
      <c r="C14" s="434" t="s">
        <v>149</v>
      </c>
      <c r="D14" s="440">
        <v>1800</v>
      </c>
      <c r="E14" s="419">
        <v>966</v>
      </c>
      <c r="F14" s="419">
        <f t="shared" si="2"/>
        <v>1449</v>
      </c>
      <c r="G14" s="632">
        <v>836</v>
      </c>
      <c r="H14" s="419">
        <v>38</v>
      </c>
      <c r="I14" s="419">
        <f>92+500</f>
        <v>592</v>
      </c>
      <c r="J14" s="419"/>
      <c r="K14" s="466">
        <f t="shared" si="0"/>
        <v>1466</v>
      </c>
      <c r="L14" s="467">
        <f t="shared" si="1"/>
        <v>1.5175983436853002</v>
      </c>
      <c r="M14" s="459">
        <f>K14*N14</f>
        <v>2199</v>
      </c>
      <c r="N14">
        <v>1.5</v>
      </c>
      <c r="O14" s="70" t="s">
        <v>1174</v>
      </c>
    </row>
    <row r="15" spans="2:15" ht="15.6" customHeight="1">
      <c r="B15" s="452">
        <f t="shared" si="3"/>
        <v>12</v>
      </c>
      <c r="C15" s="434" t="s">
        <v>3</v>
      </c>
      <c r="D15" s="440">
        <v>1312</v>
      </c>
      <c r="E15" s="419"/>
      <c r="F15" s="419">
        <f t="shared" si="2"/>
        <v>0</v>
      </c>
      <c r="G15" s="632">
        <v>120</v>
      </c>
      <c r="H15" s="419">
        <v>0</v>
      </c>
      <c r="I15" s="419"/>
      <c r="J15" s="419"/>
      <c r="K15" s="802">
        <f t="shared" si="0"/>
        <v>120</v>
      </c>
      <c r="L15" s="467">
        <f t="shared" si="1"/>
        <v>0</v>
      </c>
      <c r="M15" s="459">
        <v>0</v>
      </c>
      <c r="N15">
        <v>1</v>
      </c>
      <c r="O15" s="70"/>
    </row>
    <row r="16" spans="2:15" ht="15.6" customHeight="1">
      <c r="B16" s="452">
        <f t="shared" si="3"/>
        <v>13</v>
      </c>
      <c r="C16" s="434" t="s">
        <v>16</v>
      </c>
      <c r="D16" s="440">
        <v>180</v>
      </c>
      <c r="E16" s="419">
        <f>28+30</f>
        <v>58</v>
      </c>
      <c r="F16" s="419">
        <f>(21*20)+7+(30*30)</f>
        <v>1327</v>
      </c>
      <c r="G16" s="632">
        <v>0</v>
      </c>
      <c r="H16" s="419">
        <v>0</v>
      </c>
      <c r="I16" s="419">
        <v>58</v>
      </c>
      <c r="J16" s="419"/>
      <c r="K16" s="466">
        <f t="shared" si="0"/>
        <v>58</v>
      </c>
      <c r="L16" s="467">
        <f t="shared" si="1"/>
        <v>1</v>
      </c>
      <c r="M16" s="470">
        <v>1327</v>
      </c>
      <c r="N16">
        <v>30</v>
      </c>
      <c r="O16" s="70"/>
    </row>
    <row r="17" spans="2:16" ht="15.6" customHeight="1">
      <c r="B17" s="452">
        <f t="shared" si="3"/>
        <v>14</v>
      </c>
      <c r="C17" s="434" t="s">
        <v>17</v>
      </c>
      <c r="D17" s="440">
        <v>950</v>
      </c>
      <c r="E17" s="419"/>
      <c r="F17" s="419">
        <f t="shared" si="2"/>
        <v>0</v>
      </c>
      <c r="G17" s="632">
        <v>0</v>
      </c>
      <c r="H17" s="419">
        <v>0</v>
      </c>
      <c r="I17" s="419">
        <v>0</v>
      </c>
      <c r="J17" s="419"/>
      <c r="K17" s="466">
        <f t="shared" si="0"/>
        <v>0</v>
      </c>
      <c r="L17" s="467">
        <f t="shared" si="1"/>
        <v>0</v>
      </c>
      <c r="M17" s="470">
        <v>0</v>
      </c>
      <c r="N17">
        <v>4</v>
      </c>
      <c r="O17" s="70"/>
    </row>
    <row r="18" spans="2:16" ht="15.6" customHeight="1">
      <c r="B18" s="452">
        <f t="shared" si="3"/>
        <v>15</v>
      </c>
      <c r="C18" s="434" t="s">
        <v>14</v>
      </c>
      <c r="D18" s="440"/>
      <c r="E18" s="419"/>
      <c r="F18" s="419">
        <f t="shared" si="2"/>
        <v>0</v>
      </c>
      <c r="G18" s="419"/>
      <c r="H18" s="419"/>
      <c r="I18" s="419">
        <v>0</v>
      </c>
      <c r="J18" s="419"/>
      <c r="K18" s="466">
        <f t="shared" si="0"/>
        <v>0</v>
      </c>
      <c r="L18" s="467">
        <f t="shared" si="1"/>
        <v>0</v>
      </c>
      <c r="M18" s="470">
        <v>0</v>
      </c>
      <c r="N18">
        <v>1.5</v>
      </c>
      <c r="O18" s="70"/>
    </row>
    <row r="19" spans="2:16" ht="15.6" customHeight="1">
      <c r="B19" s="452">
        <f t="shared" si="3"/>
        <v>16</v>
      </c>
      <c r="C19" s="434" t="s">
        <v>15</v>
      </c>
      <c r="D19" s="440"/>
      <c r="E19" s="419"/>
      <c r="F19" s="419">
        <f t="shared" si="2"/>
        <v>0</v>
      </c>
      <c r="G19" s="419"/>
      <c r="H19" s="419"/>
      <c r="I19" s="419">
        <v>0</v>
      </c>
      <c r="J19" s="419"/>
      <c r="K19" s="466">
        <f t="shared" si="0"/>
        <v>0</v>
      </c>
      <c r="L19" s="467">
        <f t="shared" si="1"/>
        <v>0</v>
      </c>
      <c r="M19" s="459">
        <v>0</v>
      </c>
      <c r="N19">
        <v>1</v>
      </c>
      <c r="O19" s="70"/>
    </row>
    <row r="20" spans="2:16" ht="15.6" customHeight="1">
      <c r="B20" s="452">
        <v>17</v>
      </c>
      <c r="C20" s="434" t="s">
        <v>225</v>
      </c>
      <c r="D20" s="424"/>
      <c r="E20" s="419"/>
      <c r="F20" s="419">
        <f t="shared" si="2"/>
        <v>0</v>
      </c>
      <c r="G20" s="419"/>
      <c r="H20" s="419">
        <v>66</v>
      </c>
      <c r="I20" s="419">
        <f>84-66</f>
        <v>18</v>
      </c>
      <c r="J20" s="419"/>
      <c r="K20" s="802">
        <f t="shared" si="0"/>
        <v>84</v>
      </c>
      <c r="L20" s="467">
        <f t="shared" si="1"/>
        <v>0</v>
      </c>
      <c r="M20" s="459">
        <f>K20*N20</f>
        <v>126</v>
      </c>
      <c r="N20">
        <v>1.5</v>
      </c>
      <c r="O20" s="70"/>
    </row>
    <row r="21" spans="2:16" ht="15.6" customHeight="1">
      <c r="B21" s="452">
        <v>18</v>
      </c>
      <c r="C21" s="434" t="s">
        <v>24</v>
      </c>
      <c r="D21" s="424"/>
      <c r="E21" s="419"/>
      <c r="F21" s="419">
        <f t="shared" si="2"/>
        <v>0</v>
      </c>
      <c r="G21" s="419">
        <f>7664+10</f>
        <v>7674</v>
      </c>
      <c r="H21" s="419">
        <v>535</v>
      </c>
      <c r="I21" s="419"/>
      <c r="J21" s="419"/>
      <c r="K21" s="466">
        <f t="shared" si="0"/>
        <v>8209</v>
      </c>
      <c r="L21" s="467">
        <f t="shared" si="1"/>
        <v>0</v>
      </c>
      <c r="M21" s="459">
        <v>8209</v>
      </c>
      <c r="N21">
        <v>1</v>
      </c>
      <c r="O21" s="70"/>
    </row>
    <row r="22" spans="2:16" ht="15.75">
      <c r="B22" s="450"/>
      <c r="C22" s="429" t="s">
        <v>25</v>
      </c>
      <c r="D22" s="662">
        <f t="shared" ref="D22:F22" si="4">SUM(D4:D21)</f>
        <v>39106</v>
      </c>
      <c r="E22" s="663">
        <f t="shared" si="4"/>
        <v>26747</v>
      </c>
      <c r="F22" s="663">
        <f t="shared" si="4"/>
        <v>32108.5</v>
      </c>
      <c r="G22" s="430">
        <f t="shared" ref="G22:J22" si="5">SUM(G4:G20)</f>
        <v>8803</v>
      </c>
      <c r="H22" s="430">
        <f t="shared" si="5"/>
        <v>8145</v>
      </c>
      <c r="I22" s="430">
        <f t="shared" si="5"/>
        <v>10503</v>
      </c>
      <c r="J22" s="430">
        <f t="shared" si="5"/>
        <v>0</v>
      </c>
      <c r="K22" s="436">
        <f>SUM(K3:K20)</f>
        <v>27451</v>
      </c>
      <c r="L22" s="437">
        <f>K22/E22</f>
        <v>1.0263207088645456</v>
      </c>
      <c r="M22" s="438">
        <f>SUM(M4:M20)</f>
        <v>32984.5</v>
      </c>
    </row>
    <row r="23" spans="2:16" ht="15.75">
      <c r="B23" s="450"/>
      <c r="C23" s="442" t="s">
        <v>26</v>
      </c>
      <c r="D23" s="662"/>
      <c r="E23" s="663"/>
      <c r="F23" s="663"/>
      <c r="G23" s="430">
        <f>SUM(G4:G21)</f>
        <v>16477</v>
      </c>
      <c r="H23" s="430">
        <f>SUM(H4:H21)</f>
        <v>8680</v>
      </c>
      <c r="I23" s="430">
        <f>SUM(I4:I21)</f>
        <v>10503</v>
      </c>
      <c r="J23" s="430">
        <f>SUM(J4:J21)</f>
        <v>0</v>
      </c>
      <c r="K23" s="436">
        <f>SUM(K4:K21)</f>
        <v>35660</v>
      </c>
      <c r="L23" s="446">
        <f>K23/E22</f>
        <v>1.3332336336785433</v>
      </c>
      <c r="M23" s="438">
        <f>SUM(M4:M21)</f>
        <v>41193.5</v>
      </c>
    </row>
    <row r="24" spans="2:16" ht="14.45" customHeight="1">
      <c r="B24" s="433"/>
      <c r="C24" s="434" t="s">
        <v>33</v>
      </c>
      <c r="D24" s="669"/>
      <c r="E24" s="431">
        <v>12</v>
      </c>
      <c r="F24" s="431">
        <v>12</v>
      </c>
      <c r="G24" s="431">
        <v>4</v>
      </c>
      <c r="H24" s="431">
        <v>4</v>
      </c>
      <c r="I24" s="431">
        <v>4</v>
      </c>
      <c r="J24" s="431"/>
      <c r="K24" s="431">
        <f>G24+H24+I24+J24</f>
        <v>12</v>
      </c>
      <c r="L24" s="435"/>
      <c r="M24" s="448">
        <f>K24</f>
        <v>12</v>
      </c>
      <c r="P24" s="606"/>
    </row>
    <row r="25" spans="2:16" ht="14.45" customHeight="1">
      <c r="B25" s="433"/>
      <c r="C25" s="458" t="s">
        <v>526</v>
      </c>
      <c r="D25" s="665"/>
      <c r="E25" s="667">
        <f>E22/E24</f>
        <v>2228.9166666666665</v>
      </c>
      <c r="F25" s="667">
        <f>F22/F24</f>
        <v>2675.7083333333335</v>
      </c>
      <c r="G25" s="424">
        <f t="shared" ref="G25:K25" si="6">G22/G24</f>
        <v>2200.75</v>
      </c>
      <c r="H25" s="424">
        <f t="shared" si="6"/>
        <v>2036.25</v>
      </c>
      <c r="I25" s="424">
        <f t="shared" si="6"/>
        <v>2625.75</v>
      </c>
      <c r="J25" s="424" t="e">
        <f t="shared" si="6"/>
        <v>#DIV/0!</v>
      </c>
      <c r="K25" s="431">
        <f t="shared" si="6"/>
        <v>2287.5833333333335</v>
      </c>
      <c r="L25" s="435"/>
      <c r="M25" s="448">
        <f>M22/M24</f>
        <v>2748.7083333333335</v>
      </c>
    </row>
    <row r="26" spans="2:16" ht="15.75" thickBot="1">
      <c r="B26" s="449"/>
      <c r="C26" s="432" t="s">
        <v>527</v>
      </c>
      <c r="D26" s="666"/>
      <c r="E26" s="668"/>
      <c r="F26" s="668"/>
      <c r="G26" s="441">
        <f>G23/G24</f>
        <v>4119.25</v>
      </c>
      <c r="H26" s="441">
        <f t="shared" ref="H26:J26" si="7">H23/H24</f>
        <v>2170</v>
      </c>
      <c r="I26" s="441">
        <f t="shared" si="7"/>
        <v>2625.75</v>
      </c>
      <c r="J26" s="441" t="e">
        <f t="shared" si="7"/>
        <v>#DIV/0!</v>
      </c>
      <c r="K26" s="441">
        <f>K23/K24</f>
        <v>2971.6666666666665</v>
      </c>
      <c r="L26" s="432"/>
      <c r="M26" s="443">
        <f>M23/M24</f>
        <v>3432.7916666666665</v>
      </c>
    </row>
    <row r="27" spans="2:16">
      <c r="F27" s="108"/>
    </row>
    <row r="28" spans="2:16">
      <c r="F28" s="71"/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Q28"/>
  <sheetViews>
    <sheetView workbookViewId="0">
      <selection activeCell="P25" sqref="P25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3" width="11.42578125" hidden="1" customWidth="1"/>
    <col min="14" max="14" width="9.140625" hidden="1" customWidth="1"/>
    <col min="15" max="15" width="34.28515625" bestFit="1" customWidth="1"/>
    <col min="16" max="17" width="9.140625" style="2"/>
  </cols>
  <sheetData>
    <row r="2" spans="2:15" ht="19.5" thickBot="1">
      <c r="C2" s="1" t="s">
        <v>1048</v>
      </c>
    </row>
    <row r="3" spans="2:15" ht="15.75">
      <c r="B3" s="439" t="s">
        <v>6</v>
      </c>
      <c r="C3" s="456" t="s">
        <v>7</v>
      </c>
      <c r="D3" s="457" t="s">
        <v>1041</v>
      </c>
      <c r="E3" s="444" t="s">
        <v>1047</v>
      </c>
      <c r="F3" s="454" t="s">
        <v>1042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/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608">
        <f>(3610*1.5)+30</f>
        <v>5445</v>
      </c>
      <c r="G4" s="469"/>
      <c r="H4" s="419"/>
      <c r="I4" s="419"/>
      <c r="J4" s="419"/>
      <c r="K4" s="466">
        <f t="shared" ref="K4:K21" si="0">G4+H4+I4+J4</f>
        <v>0</v>
      </c>
      <c r="L4" s="467">
        <f t="shared" ref="L4:L21" si="1">IFERROR(K4/E4,0)</f>
        <v>0</v>
      </c>
      <c r="M4" s="459"/>
      <c r="N4">
        <v>1.5</v>
      </c>
    </row>
    <row r="5" spans="2:15">
      <c r="B5" s="453">
        <f>B4+1</f>
        <v>2</v>
      </c>
      <c r="C5" s="434" t="s">
        <v>19</v>
      </c>
      <c r="D5" s="440">
        <v>3024</v>
      </c>
      <c r="E5" s="419">
        <v>2016</v>
      </c>
      <c r="F5" s="419">
        <f t="shared" ref="F5:F15" si="2">N5*E5</f>
        <v>3024</v>
      </c>
      <c r="G5" s="632"/>
      <c r="H5" s="419"/>
      <c r="I5" s="419"/>
      <c r="J5" s="419"/>
      <c r="K5" s="466">
        <f t="shared" si="0"/>
        <v>0</v>
      </c>
      <c r="L5" s="467">
        <f t="shared" si="1"/>
        <v>0</v>
      </c>
      <c r="M5" s="459"/>
      <c r="N5">
        <v>1.5</v>
      </c>
    </row>
    <row r="6" spans="2:15" ht="15.6" customHeight="1">
      <c r="B6" s="453">
        <f t="shared" ref="B6:B19" si="3">B5+1</f>
        <v>3</v>
      </c>
      <c r="C6" s="434" t="s">
        <v>8</v>
      </c>
      <c r="D6" s="440">
        <v>4621</v>
      </c>
      <c r="E6" s="419">
        <v>4050</v>
      </c>
      <c r="F6" s="419">
        <f t="shared" si="2"/>
        <v>2430</v>
      </c>
      <c r="G6" s="632"/>
      <c r="H6" s="419"/>
      <c r="I6" s="419"/>
      <c r="J6" s="419"/>
      <c r="K6" s="466">
        <f t="shared" si="0"/>
        <v>0</v>
      </c>
      <c r="L6" s="467">
        <f t="shared" si="1"/>
        <v>0</v>
      </c>
      <c r="M6" s="459"/>
      <c r="N6">
        <v>0.6</v>
      </c>
    </row>
    <row r="7" spans="2:15" ht="15.6" customHeight="1">
      <c r="B7" s="452">
        <f t="shared" si="3"/>
        <v>4</v>
      </c>
      <c r="C7" s="434" t="s">
        <v>9</v>
      </c>
      <c r="D7" s="440">
        <v>6342</v>
      </c>
      <c r="E7" s="419">
        <v>7915</v>
      </c>
      <c r="F7" s="419">
        <f t="shared" si="2"/>
        <v>5936.25</v>
      </c>
      <c r="G7" s="632"/>
      <c r="H7" s="419"/>
      <c r="I7" s="419"/>
      <c r="J7" s="419"/>
      <c r="K7" s="466">
        <f>G7+H7+I7+J7</f>
        <v>0</v>
      </c>
      <c r="L7" s="467">
        <f t="shared" si="1"/>
        <v>0</v>
      </c>
      <c r="M7" s="459"/>
      <c r="N7">
        <v>0.75</v>
      </c>
    </row>
    <row r="8" spans="2:15" ht="15.6" customHeight="1">
      <c r="B8" s="452">
        <f t="shared" si="3"/>
        <v>5</v>
      </c>
      <c r="C8" s="434" t="s">
        <v>10</v>
      </c>
      <c r="D8" s="440">
        <v>1787</v>
      </c>
      <c r="E8" s="419">
        <v>2328</v>
      </c>
      <c r="F8" s="419">
        <f t="shared" si="2"/>
        <v>3492</v>
      </c>
      <c r="G8" s="632"/>
      <c r="H8" s="419"/>
      <c r="I8" s="419"/>
      <c r="J8" s="419"/>
      <c r="K8" s="466">
        <f t="shared" si="0"/>
        <v>0</v>
      </c>
      <c r="L8" s="467">
        <f t="shared" si="1"/>
        <v>0</v>
      </c>
      <c r="M8" s="459"/>
      <c r="N8">
        <v>1.5</v>
      </c>
    </row>
    <row r="9" spans="2:15" ht="15.6" customHeight="1">
      <c r="B9" s="452">
        <f t="shared" si="3"/>
        <v>6</v>
      </c>
      <c r="C9" s="434" t="s">
        <v>11</v>
      </c>
      <c r="D9" s="440">
        <v>8115</v>
      </c>
      <c r="E9" s="419">
        <v>12324</v>
      </c>
      <c r="F9" s="419">
        <f t="shared" si="2"/>
        <v>12324</v>
      </c>
      <c r="G9" s="632"/>
      <c r="H9" s="419"/>
      <c r="I9" s="419"/>
      <c r="J9" s="419"/>
      <c r="K9" s="466">
        <f t="shared" si="0"/>
        <v>0</v>
      </c>
      <c r="L9" s="467">
        <f t="shared" si="1"/>
        <v>0</v>
      </c>
      <c r="M9" s="459"/>
      <c r="N9">
        <v>1</v>
      </c>
    </row>
    <row r="10" spans="2:15" ht="15.6" customHeight="1">
      <c r="B10" s="452">
        <f t="shared" si="3"/>
        <v>7</v>
      </c>
      <c r="C10" s="434" t="s">
        <v>12</v>
      </c>
      <c r="D10" s="440">
        <v>1545</v>
      </c>
      <c r="E10" s="419">
        <v>570</v>
      </c>
      <c r="F10" s="419">
        <f t="shared" si="2"/>
        <v>855</v>
      </c>
      <c r="G10" s="632"/>
      <c r="H10" s="419"/>
      <c r="I10" s="419"/>
      <c r="J10" s="419"/>
      <c r="K10" s="466">
        <f t="shared" si="0"/>
        <v>0</v>
      </c>
      <c r="L10" s="467">
        <f t="shared" si="1"/>
        <v>0</v>
      </c>
      <c r="M10" s="459"/>
      <c r="N10">
        <v>1.5</v>
      </c>
    </row>
    <row r="11" spans="2:15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32"/>
      <c r="H11" s="419"/>
      <c r="I11" s="419"/>
      <c r="J11" s="419"/>
      <c r="K11" s="466">
        <f t="shared" si="0"/>
        <v>0</v>
      </c>
      <c r="L11" s="467">
        <f t="shared" si="1"/>
        <v>0</v>
      </c>
      <c r="M11" s="459"/>
      <c r="N11">
        <v>1.5</v>
      </c>
    </row>
    <row r="12" spans="2:15" ht="15.6" customHeight="1">
      <c r="B12" s="452">
        <f t="shared" si="3"/>
        <v>9</v>
      </c>
      <c r="C12" s="434" t="s">
        <v>2</v>
      </c>
      <c r="D12" s="451"/>
      <c r="E12" s="419"/>
      <c r="F12" s="419">
        <f t="shared" si="2"/>
        <v>0</v>
      </c>
      <c r="G12" s="632"/>
      <c r="H12" s="419"/>
      <c r="I12" s="419"/>
      <c r="J12" s="419"/>
      <c r="K12" s="466">
        <f t="shared" si="0"/>
        <v>0</v>
      </c>
      <c r="L12" s="467">
        <f t="shared" si="1"/>
        <v>0</v>
      </c>
      <c r="M12" s="459"/>
      <c r="N12">
        <v>1.5</v>
      </c>
    </row>
    <row r="13" spans="2:15" ht="15.6" customHeight="1">
      <c r="B13" s="452">
        <f t="shared" si="3"/>
        <v>10</v>
      </c>
      <c r="C13" s="434" t="s">
        <v>13</v>
      </c>
      <c r="D13" s="451">
        <v>6511</v>
      </c>
      <c r="E13" s="419">
        <v>1540</v>
      </c>
      <c r="F13" s="419">
        <f t="shared" si="2"/>
        <v>2310</v>
      </c>
      <c r="G13" s="632"/>
      <c r="H13" s="419"/>
      <c r="I13" s="419"/>
      <c r="J13" s="419"/>
      <c r="K13" s="466">
        <f t="shared" si="0"/>
        <v>0</v>
      </c>
      <c r="L13" s="467">
        <f t="shared" si="1"/>
        <v>0</v>
      </c>
      <c r="M13" s="459"/>
      <c r="N13">
        <v>1.5</v>
      </c>
    </row>
    <row r="14" spans="2:15" ht="15.6" customHeight="1">
      <c r="B14" s="452">
        <f t="shared" si="3"/>
        <v>11</v>
      </c>
      <c r="C14" s="434" t="s">
        <v>149</v>
      </c>
      <c r="D14" s="440">
        <v>1800</v>
      </c>
      <c r="E14" s="419">
        <f>1260-500</f>
        <v>760</v>
      </c>
      <c r="F14" s="419">
        <f t="shared" si="2"/>
        <v>1140</v>
      </c>
      <c r="G14" s="632"/>
      <c r="H14" s="419"/>
      <c r="I14" s="419"/>
      <c r="J14" s="419"/>
      <c r="K14" s="466">
        <f t="shared" si="0"/>
        <v>0</v>
      </c>
      <c r="L14" s="467">
        <f t="shared" si="1"/>
        <v>0</v>
      </c>
      <c r="M14" s="459"/>
      <c r="N14">
        <v>1.5</v>
      </c>
      <c r="O14" t="s">
        <v>1175</v>
      </c>
    </row>
    <row r="15" spans="2:15" ht="15.6" customHeight="1">
      <c r="B15" s="452">
        <f t="shared" si="3"/>
        <v>12</v>
      </c>
      <c r="C15" s="434" t="s">
        <v>3</v>
      </c>
      <c r="D15" s="440">
        <v>1671</v>
      </c>
      <c r="E15" s="419"/>
      <c r="F15" s="419">
        <f t="shared" si="2"/>
        <v>0</v>
      </c>
      <c r="G15" s="632"/>
      <c r="H15" s="419"/>
      <c r="I15" s="419"/>
      <c r="J15" s="419"/>
      <c r="K15" s="466">
        <f t="shared" si="0"/>
        <v>0</v>
      </c>
      <c r="L15" s="467">
        <f t="shared" si="1"/>
        <v>0</v>
      </c>
      <c r="M15" s="459"/>
      <c r="N15">
        <v>1</v>
      </c>
    </row>
    <row r="16" spans="2:15" ht="15.6" customHeight="1">
      <c r="B16" s="452">
        <f t="shared" si="3"/>
        <v>13</v>
      </c>
      <c r="C16" s="434" t="s">
        <v>16</v>
      </c>
      <c r="D16" s="440">
        <f>180+190</f>
        <v>370</v>
      </c>
      <c r="E16" s="419">
        <v>3</v>
      </c>
      <c r="F16" s="419">
        <f>30+1+1</f>
        <v>32</v>
      </c>
      <c r="G16" s="632"/>
      <c r="H16" s="419"/>
      <c r="I16" s="419"/>
      <c r="J16" s="419"/>
      <c r="K16" s="466">
        <f t="shared" si="0"/>
        <v>0</v>
      </c>
      <c r="L16" s="467">
        <f t="shared" si="1"/>
        <v>0</v>
      </c>
      <c r="M16" s="470"/>
      <c r="N16">
        <v>30</v>
      </c>
    </row>
    <row r="17" spans="2:16" ht="15.6" customHeight="1">
      <c r="B17" s="452">
        <f t="shared" si="3"/>
        <v>14</v>
      </c>
      <c r="C17" s="434" t="s">
        <v>17</v>
      </c>
      <c r="D17" s="440">
        <v>2470</v>
      </c>
      <c r="E17" s="419">
        <v>20</v>
      </c>
      <c r="F17" s="419">
        <v>50</v>
      </c>
      <c r="G17" s="632"/>
      <c r="H17" s="419"/>
      <c r="I17" s="419"/>
      <c r="J17" s="419"/>
      <c r="K17" s="466">
        <f t="shared" si="0"/>
        <v>0</v>
      </c>
      <c r="L17" s="467">
        <f t="shared" si="1"/>
        <v>0</v>
      </c>
      <c r="M17" s="470"/>
      <c r="N17">
        <v>4</v>
      </c>
    </row>
    <row r="18" spans="2:16" ht="15.6" customHeight="1">
      <c r="B18" s="452">
        <f t="shared" si="3"/>
        <v>15</v>
      </c>
      <c r="C18" s="434" t="s">
        <v>14</v>
      </c>
      <c r="D18" s="440"/>
      <c r="E18" s="419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6" ht="15.6" customHeight="1">
      <c r="B19" s="452">
        <f t="shared" si="3"/>
        <v>16</v>
      </c>
      <c r="C19" s="434" t="s">
        <v>15</v>
      </c>
      <c r="D19" s="440">
        <v>437</v>
      </c>
      <c r="E19" s="419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6" ht="15.6" customHeight="1">
      <c r="B20" s="452">
        <v>17</v>
      </c>
      <c r="C20" s="434" t="s">
        <v>225</v>
      </c>
      <c r="D20" s="424"/>
      <c r="E20" s="419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6" ht="15.6" customHeight="1">
      <c r="B21" s="452">
        <v>18</v>
      </c>
      <c r="C21" s="434" t="s">
        <v>24</v>
      </c>
      <c r="D21" s="424"/>
      <c r="E21" s="419"/>
      <c r="F21" s="419">
        <f>N21*E21</f>
        <v>0</v>
      </c>
      <c r="G21" s="419"/>
      <c r="H21" s="419"/>
      <c r="I21" s="419"/>
      <c r="J21" s="419"/>
      <c r="K21" s="466">
        <f t="shared" si="0"/>
        <v>0</v>
      </c>
      <c r="L21" s="467">
        <f t="shared" si="1"/>
        <v>0</v>
      </c>
      <c r="M21" s="459"/>
      <c r="N21">
        <v>1</v>
      </c>
    </row>
    <row r="22" spans="2:16" ht="15.75">
      <c r="B22" s="450"/>
      <c r="C22" s="429" t="s">
        <v>25</v>
      </c>
      <c r="D22" s="662">
        <f t="shared" ref="D22:F22" si="4">SUM(D4:D21)</f>
        <v>41403</v>
      </c>
      <c r="E22" s="663">
        <f t="shared" si="4"/>
        <v>35166</v>
      </c>
      <c r="F22" s="663">
        <f t="shared" si="4"/>
        <v>37038.25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</row>
    <row r="23" spans="2:16" ht="15.75">
      <c r="B23" s="450"/>
      <c r="C23" s="442" t="s">
        <v>26</v>
      </c>
      <c r="D23" s="662"/>
      <c r="E23" s="663"/>
      <c r="F23" s="663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</row>
    <row r="24" spans="2:16" ht="14.45" customHeight="1">
      <c r="B24" s="433"/>
      <c r="C24" s="434" t="s">
        <v>33</v>
      </c>
      <c r="D24" s="803">
        <v>20</v>
      </c>
      <c r="E24" s="806"/>
      <c r="F24" s="806"/>
      <c r="G24" s="431">
        <v>4</v>
      </c>
      <c r="H24" s="431"/>
      <c r="I24" s="431"/>
      <c r="J24" s="431"/>
      <c r="K24" s="431">
        <f>G24+H24+I24+J24</f>
        <v>4</v>
      </c>
      <c r="L24" s="435"/>
      <c r="M24" s="448">
        <f>K24</f>
        <v>4</v>
      </c>
      <c r="P24" s="606"/>
    </row>
    <row r="25" spans="2:16" ht="14.45" customHeight="1">
      <c r="B25" s="433"/>
      <c r="C25" s="458" t="s">
        <v>526</v>
      </c>
      <c r="D25" s="804"/>
      <c r="E25" s="807"/>
      <c r="F25" s="807"/>
      <c r="G25" s="424">
        <f t="shared" ref="G25:K25" si="6">G22/G24</f>
        <v>0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0</v>
      </c>
      <c r="L25" s="435"/>
      <c r="M25" s="448">
        <f>M22/M24</f>
        <v>0</v>
      </c>
    </row>
    <row r="26" spans="2:16" ht="15.75" thickBot="1">
      <c r="B26" s="449"/>
      <c r="C26" s="432" t="s">
        <v>527</v>
      </c>
      <c r="D26" s="805"/>
      <c r="E26" s="808"/>
      <c r="F26" s="808"/>
      <c r="G26" s="441">
        <f>G23/G24</f>
        <v>0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0</v>
      </c>
      <c r="L26" s="432"/>
      <c r="M26" s="443">
        <f>M23/M24</f>
        <v>0</v>
      </c>
    </row>
    <row r="27" spans="2:16">
      <c r="F27" s="108"/>
    </row>
    <row r="28" spans="2:16">
      <c r="E28" s="107"/>
      <c r="F28" s="71"/>
    </row>
  </sheetData>
  <mergeCells count="6">
    <mergeCell ref="D22:D23"/>
    <mergeCell ref="E22:E23"/>
    <mergeCell ref="F22:F23"/>
    <mergeCell ref="D24:D26"/>
    <mergeCell ref="E24:E26"/>
    <mergeCell ref="F24:F2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1"/>
  <sheetViews>
    <sheetView workbookViewId="0">
      <pane ySplit="1" topLeftCell="A2" activePane="bottomLeft" state="frozen"/>
      <selection pane="bottomLeft" activeCell="F10" sqref="F10"/>
    </sheetView>
  </sheetViews>
  <sheetFormatPr defaultRowHeight="15"/>
  <cols>
    <col min="1" max="1" width="42.42578125" bestFit="1" customWidth="1"/>
    <col min="5" max="5" width="11.5703125" customWidth="1"/>
    <col min="6" max="6" width="68.5703125" bestFit="1" customWidth="1"/>
  </cols>
  <sheetData>
    <row r="1" spans="1:6" ht="30">
      <c r="A1" s="290" t="s">
        <v>398</v>
      </c>
      <c r="B1" s="291" t="s">
        <v>496</v>
      </c>
      <c r="C1" s="292" t="s">
        <v>27</v>
      </c>
      <c r="D1" s="292" t="s">
        <v>28</v>
      </c>
      <c r="E1" s="293" t="s">
        <v>497</v>
      </c>
      <c r="F1" s="294" t="s">
        <v>31</v>
      </c>
    </row>
    <row r="2" spans="1:6" hidden="1">
      <c r="A2" s="302" t="s">
        <v>498</v>
      </c>
      <c r="B2" s="303">
        <v>65</v>
      </c>
      <c r="C2" s="322">
        <v>65</v>
      </c>
      <c r="D2" s="305">
        <f>+C2-B2</f>
        <v>0</v>
      </c>
      <c r="E2" s="306">
        <v>45513</v>
      </c>
      <c r="F2" s="307" t="s">
        <v>163</v>
      </c>
    </row>
    <row r="3" spans="1:6" hidden="1">
      <c r="A3" s="295" t="s">
        <v>467</v>
      </c>
      <c r="B3" s="296">
        <v>100</v>
      </c>
      <c r="C3" s="282">
        <v>100</v>
      </c>
      <c r="D3" s="281">
        <f>+C3-B3</f>
        <v>0</v>
      </c>
      <c r="E3" s="285">
        <v>45513</v>
      </c>
      <c r="F3" s="297" t="s">
        <v>163</v>
      </c>
    </row>
    <row r="4" spans="1:6" hidden="1">
      <c r="A4" s="295" t="s">
        <v>499</v>
      </c>
      <c r="B4" s="296">
        <v>46</v>
      </c>
      <c r="C4" s="282">
        <v>46</v>
      </c>
      <c r="D4" s="281">
        <f>+C4-B4</f>
        <v>0</v>
      </c>
      <c r="E4" s="285">
        <v>45513</v>
      </c>
      <c r="F4" s="297" t="s">
        <v>163</v>
      </c>
    </row>
    <row r="5" spans="1:6" hidden="1">
      <c r="A5" s="298" t="s">
        <v>500</v>
      </c>
      <c r="B5" s="299">
        <v>80</v>
      </c>
      <c r="C5" s="300">
        <v>80</v>
      </c>
      <c r="D5" s="280">
        <f>+C5-B5</f>
        <v>0</v>
      </c>
      <c r="E5" s="286">
        <v>45505</v>
      </c>
      <c r="F5" s="301" t="s">
        <v>501</v>
      </c>
    </row>
    <row r="6" spans="1:6" hidden="1">
      <c r="A6" s="302" t="s">
        <v>502</v>
      </c>
      <c r="B6" s="303">
        <v>152</v>
      </c>
      <c r="C6" s="304">
        <f>96+56</f>
        <v>152</v>
      </c>
      <c r="D6" s="305">
        <f>+C6-B6</f>
        <v>0</v>
      </c>
      <c r="E6" s="306">
        <v>45506</v>
      </c>
      <c r="F6" s="307" t="s">
        <v>163</v>
      </c>
    </row>
    <row r="7" spans="1:6" hidden="1">
      <c r="A7" s="295" t="s">
        <v>503</v>
      </c>
      <c r="B7" s="296">
        <v>52</v>
      </c>
      <c r="C7" s="282">
        <v>52</v>
      </c>
      <c r="D7" s="281">
        <f t="shared" ref="D7:D31" si="0">+C7-B7</f>
        <v>0</v>
      </c>
      <c r="E7" s="285">
        <v>45506</v>
      </c>
      <c r="F7" s="297" t="s">
        <v>163</v>
      </c>
    </row>
    <row r="8" spans="1:6" hidden="1">
      <c r="A8" s="327" t="s">
        <v>504</v>
      </c>
      <c r="B8" s="328">
        <v>40</v>
      </c>
      <c r="C8" s="329">
        <v>40</v>
      </c>
      <c r="D8" s="330">
        <f t="shared" si="0"/>
        <v>0</v>
      </c>
      <c r="E8" s="331">
        <v>45506</v>
      </c>
      <c r="F8" s="332" t="s">
        <v>163</v>
      </c>
    </row>
    <row r="9" spans="1:6" hidden="1">
      <c r="A9" s="339" t="s">
        <v>505</v>
      </c>
      <c r="B9" s="274">
        <v>28</v>
      </c>
      <c r="C9" s="339">
        <v>28</v>
      </c>
      <c r="D9" s="325">
        <f t="shared" si="0"/>
        <v>0</v>
      </c>
      <c r="E9" s="324">
        <v>45517</v>
      </c>
      <c r="F9" s="339" t="s">
        <v>163</v>
      </c>
    </row>
    <row r="10" spans="1:6">
      <c r="A10" s="68" t="s">
        <v>468</v>
      </c>
      <c r="B10" s="69">
        <v>200</v>
      </c>
      <c r="C10" s="68">
        <f>36+24+100</f>
        <v>160</v>
      </c>
      <c r="D10" s="61">
        <f t="shared" si="0"/>
        <v>-40</v>
      </c>
      <c r="E10" s="288">
        <v>45520</v>
      </c>
      <c r="F10" s="68" t="s">
        <v>525</v>
      </c>
    </row>
    <row r="11" spans="1:6" hidden="1">
      <c r="A11" s="283" t="s">
        <v>296</v>
      </c>
      <c r="B11" s="61">
        <v>44</v>
      </c>
      <c r="C11" s="68">
        <f>28+20</f>
        <v>48</v>
      </c>
      <c r="D11" s="61">
        <f t="shared" si="0"/>
        <v>4</v>
      </c>
      <c r="E11" s="288">
        <v>45506</v>
      </c>
      <c r="F11" s="68" t="s">
        <v>163</v>
      </c>
    </row>
    <row r="12" spans="1:6" hidden="1">
      <c r="A12" s="339" t="s">
        <v>469</v>
      </c>
      <c r="B12" s="274">
        <v>35</v>
      </c>
      <c r="C12" s="339">
        <f>7+28</f>
        <v>35</v>
      </c>
      <c r="D12" s="325">
        <f>+C12-B12</f>
        <v>0</v>
      </c>
      <c r="E12" s="324">
        <v>45506</v>
      </c>
      <c r="F12" s="339" t="s">
        <v>163</v>
      </c>
    </row>
    <row r="13" spans="1:6" hidden="1">
      <c r="A13" s="340" t="s">
        <v>470</v>
      </c>
      <c r="B13" s="341">
        <v>35</v>
      </c>
      <c r="C13" s="340">
        <v>35</v>
      </c>
      <c r="D13" s="284">
        <f t="shared" si="0"/>
        <v>0</v>
      </c>
      <c r="E13" s="289">
        <v>45505</v>
      </c>
      <c r="F13" s="340" t="s">
        <v>506</v>
      </c>
    </row>
    <row r="14" spans="1:6" hidden="1">
      <c r="A14" s="340" t="s">
        <v>507</v>
      </c>
      <c r="B14" s="341">
        <v>2</v>
      </c>
      <c r="C14" s="340">
        <v>2</v>
      </c>
      <c r="D14" s="284">
        <f t="shared" si="0"/>
        <v>0</v>
      </c>
      <c r="E14" s="289">
        <v>45505</v>
      </c>
      <c r="F14" s="340" t="s">
        <v>508</v>
      </c>
    </row>
    <row r="15" spans="1:6" hidden="1">
      <c r="A15" s="340" t="s">
        <v>509</v>
      </c>
      <c r="B15" s="341">
        <v>58</v>
      </c>
      <c r="C15" s="340">
        <v>58</v>
      </c>
      <c r="D15" s="284">
        <f t="shared" si="0"/>
        <v>0</v>
      </c>
      <c r="E15" s="289">
        <v>45505</v>
      </c>
      <c r="F15" s="340" t="s">
        <v>501</v>
      </c>
    </row>
    <row r="16" spans="1:6" hidden="1">
      <c r="A16" s="339" t="s">
        <v>510</v>
      </c>
      <c r="B16" s="274">
        <v>78</v>
      </c>
      <c r="C16" s="339">
        <f>36+42</f>
        <v>78</v>
      </c>
      <c r="D16" s="325">
        <f t="shared" si="0"/>
        <v>0</v>
      </c>
      <c r="E16" s="324">
        <v>45506</v>
      </c>
      <c r="F16" s="339" t="s">
        <v>163</v>
      </c>
    </row>
    <row r="17" spans="1:6" hidden="1">
      <c r="A17" s="339" t="s">
        <v>511</v>
      </c>
      <c r="B17" s="274">
        <v>1</v>
      </c>
      <c r="C17" s="339">
        <v>1</v>
      </c>
      <c r="D17" s="325">
        <f t="shared" si="0"/>
        <v>0</v>
      </c>
      <c r="E17" s="324">
        <v>45509</v>
      </c>
      <c r="F17" s="339" t="s">
        <v>163</v>
      </c>
    </row>
    <row r="18" spans="1:6" hidden="1">
      <c r="A18" s="339" t="s">
        <v>471</v>
      </c>
      <c r="B18" s="274">
        <v>50</v>
      </c>
      <c r="C18" s="339">
        <v>50</v>
      </c>
      <c r="D18" s="325">
        <f t="shared" si="0"/>
        <v>0</v>
      </c>
      <c r="E18" s="324">
        <v>45509</v>
      </c>
      <c r="F18" s="339" t="s">
        <v>163</v>
      </c>
    </row>
    <row r="19" spans="1:6" hidden="1">
      <c r="A19" s="339" t="s">
        <v>494</v>
      </c>
      <c r="B19" s="274">
        <v>1</v>
      </c>
      <c r="C19" s="339">
        <v>1</v>
      </c>
      <c r="D19" s="325">
        <f t="shared" si="0"/>
        <v>0</v>
      </c>
      <c r="E19" s="324">
        <v>45509</v>
      </c>
      <c r="F19" s="339" t="s">
        <v>163</v>
      </c>
    </row>
    <row r="20" spans="1:6" hidden="1">
      <c r="A20" s="339" t="s">
        <v>473</v>
      </c>
      <c r="B20" s="274">
        <v>20</v>
      </c>
      <c r="C20" s="339">
        <v>20</v>
      </c>
      <c r="D20" s="325">
        <f t="shared" si="0"/>
        <v>0</v>
      </c>
      <c r="E20" s="324">
        <v>45509</v>
      </c>
      <c r="F20" s="339" t="s">
        <v>163</v>
      </c>
    </row>
    <row r="21" spans="1:6">
      <c r="A21" s="68" t="s">
        <v>512</v>
      </c>
      <c r="B21" s="69">
        <v>63</v>
      </c>
      <c r="C21" s="68">
        <f>18+36</f>
        <v>54</v>
      </c>
      <c r="D21" s="61">
        <f t="shared" si="0"/>
        <v>-9</v>
      </c>
      <c r="E21" s="288">
        <v>45520</v>
      </c>
      <c r="F21" s="68" t="s">
        <v>535</v>
      </c>
    </row>
    <row r="22" spans="1:6" hidden="1">
      <c r="A22" s="340" t="s">
        <v>513</v>
      </c>
      <c r="B22" s="341">
        <v>54</v>
      </c>
      <c r="C22" s="340">
        <v>54</v>
      </c>
      <c r="D22" s="284">
        <f t="shared" si="0"/>
        <v>0</v>
      </c>
      <c r="E22" s="289">
        <v>45505</v>
      </c>
      <c r="F22" s="340" t="s">
        <v>501</v>
      </c>
    </row>
    <row r="23" spans="1:6" hidden="1">
      <c r="A23" s="339" t="s">
        <v>514</v>
      </c>
      <c r="B23" s="274">
        <v>19</v>
      </c>
      <c r="C23" s="339">
        <v>19</v>
      </c>
      <c r="D23" s="325">
        <f t="shared" si="0"/>
        <v>0</v>
      </c>
      <c r="E23" s="324">
        <v>45509</v>
      </c>
      <c r="F23" s="339" t="s">
        <v>163</v>
      </c>
    </row>
    <row r="24" spans="1:6" hidden="1">
      <c r="A24" s="339" t="s">
        <v>515</v>
      </c>
      <c r="B24" s="274">
        <v>18</v>
      </c>
      <c r="C24" s="339">
        <v>18</v>
      </c>
      <c r="D24" s="325">
        <f t="shared" si="0"/>
        <v>0</v>
      </c>
      <c r="E24" s="324">
        <v>45506</v>
      </c>
      <c r="F24" s="339" t="s">
        <v>163</v>
      </c>
    </row>
    <row r="25" spans="1:6" hidden="1">
      <c r="A25" s="340" t="s">
        <v>516</v>
      </c>
      <c r="B25" s="341">
        <v>50</v>
      </c>
      <c r="C25" s="340">
        <v>50</v>
      </c>
      <c r="D25" s="284">
        <f t="shared" si="0"/>
        <v>0</v>
      </c>
      <c r="E25" s="289">
        <v>45505</v>
      </c>
      <c r="F25" s="340" t="s">
        <v>517</v>
      </c>
    </row>
    <row r="26" spans="1:6" hidden="1">
      <c r="A26" s="68" t="s">
        <v>518</v>
      </c>
      <c r="B26" s="69">
        <v>200</v>
      </c>
      <c r="C26" s="68">
        <v>150</v>
      </c>
      <c r="D26" s="61">
        <f t="shared" si="0"/>
        <v>-50</v>
      </c>
      <c r="E26" s="288">
        <v>45509</v>
      </c>
      <c r="F26" s="68" t="s">
        <v>517</v>
      </c>
    </row>
    <row r="27" spans="1:6" hidden="1">
      <c r="A27" s="339" t="s">
        <v>519</v>
      </c>
      <c r="B27" s="274">
        <v>12</v>
      </c>
      <c r="C27" s="339">
        <v>12</v>
      </c>
      <c r="D27" s="325">
        <f t="shared" si="0"/>
        <v>0</v>
      </c>
      <c r="E27" s="324">
        <v>45506</v>
      </c>
      <c r="F27" s="339" t="s">
        <v>163</v>
      </c>
    </row>
    <row r="28" spans="1:6" hidden="1">
      <c r="A28" s="339" t="s">
        <v>520</v>
      </c>
      <c r="B28" s="274">
        <v>64</v>
      </c>
      <c r="C28" s="342">
        <v>64</v>
      </c>
      <c r="D28" s="325">
        <f t="shared" si="0"/>
        <v>0</v>
      </c>
      <c r="E28" s="324">
        <v>45520</v>
      </c>
      <c r="F28" s="339" t="s">
        <v>163</v>
      </c>
    </row>
    <row r="29" spans="1:6" hidden="1">
      <c r="A29" s="339" t="s">
        <v>521</v>
      </c>
      <c r="B29" s="274">
        <v>28</v>
      </c>
      <c r="C29" s="342">
        <v>28</v>
      </c>
      <c r="D29" s="325">
        <f t="shared" si="0"/>
        <v>0</v>
      </c>
      <c r="E29" s="324">
        <v>45520</v>
      </c>
      <c r="F29" s="339" t="s">
        <v>163</v>
      </c>
    </row>
    <row r="30" spans="1:6">
      <c r="A30" s="68" t="s">
        <v>522</v>
      </c>
      <c r="B30" s="69">
        <v>60</v>
      </c>
      <c r="C30" s="326">
        <v>30</v>
      </c>
      <c r="D30" s="61">
        <f t="shared" si="0"/>
        <v>-30</v>
      </c>
      <c r="E30" s="288">
        <v>45520</v>
      </c>
      <c r="F30" s="68" t="s">
        <v>533</v>
      </c>
    </row>
    <row r="31" spans="1:6" hidden="1">
      <c r="A31" s="333" t="s">
        <v>523</v>
      </c>
      <c r="B31" s="334">
        <v>23</v>
      </c>
      <c r="C31" s="335"/>
      <c r="D31" s="336">
        <f t="shared" si="0"/>
        <v>-23</v>
      </c>
      <c r="E31" s="337">
        <v>45509</v>
      </c>
      <c r="F31" s="338" t="s">
        <v>524</v>
      </c>
    </row>
  </sheetData>
  <conditionalFormatting sqref="A1">
    <cfRule type="duplicateValues" dxfId="162" priority="4" stopIfTrue="1"/>
  </conditionalFormatting>
  <conditionalFormatting sqref="D1">
    <cfRule type="cellIs" dxfId="161" priority="2" stopIfTrue="1" operator="lessThan">
      <formula>0</formula>
    </cfRule>
    <cfRule type="cellIs" dxfId="160" priority="3" stopIfTrue="1" operator="lessThan">
      <formula>-1</formula>
    </cfRule>
  </conditionalFormatting>
  <conditionalFormatting sqref="E1">
    <cfRule type="cellIs" dxfId="159" priority="1" stopIfTrue="1" operator="lessThan">
      <formula>-1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2"/>
  <sheetViews>
    <sheetView showGridLines="0" zoomScale="85" zoomScaleNormal="85" workbookViewId="0">
      <pane ySplit="5" topLeftCell="A6" activePane="bottomLeft" state="frozen"/>
      <selection pane="bottomLeft" activeCell="J27" sqref="J27"/>
    </sheetView>
  </sheetViews>
  <sheetFormatPr defaultColWidth="9.140625" defaultRowHeight="21"/>
  <cols>
    <col min="1" max="1" width="8.140625" style="2" customWidth="1"/>
    <col min="2" max="2" width="58.140625" bestFit="1" customWidth="1"/>
    <col min="3" max="3" width="24.42578125" style="2" hidden="1" customWidth="1"/>
    <col min="4" max="4" width="13.85546875" customWidth="1"/>
    <col min="5" max="5" width="12.5703125" style="108" hidden="1" customWidth="1"/>
    <col min="6" max="6" width="10.140625" style="108" hidden="1" customWidth="1"/>
    <col min="7" max="7" width="14" style="287" hidden="1" customWidth="1"/>
    <col min="8" max="8" width="10.42578125" style="108" hidden="1" customWidth="1"/>
    <col min="9" max="9" width="16.5703125" style="108" hidden="1" customWidth="1"/>
    <col min="10" max="10" width="12.7109375" style="108" customWidth="1"/>
    <col min="11" max="11" width="12.85546875" customWidth="1"/>
    <col min="12" max="12" width="17.140625" style="2" hidden="1" customWidth="1"/>
    <col min="13" max="13" width="14.140625" style="273" customWidth="1"/>
    <col min="14" max="14" width="48.7109375" style="273" bestFit="1" customWidth="1"/>
    <col min="15" max="15" width="75.7109375" style="4" customWidth="1"/>
  </cols>
  <sheetData>
    <row r="1" spans="1:15" ht="23.25" customHeight="1">
      <c r="B1" s="37">
        <f ca="1">NOW()</f>
        <v>45712.405870254632</v>
      </c>
      <c r="C1" s="41"/>
    </row>
    <row r="2" spans="1:15">
      <c r="A2" s="672" t="s">
        <v>615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</row>
    <row r="3" spans="1:15">
      <c r="D3" s="108">
        <f>SUM(D6:D22)</f>
        <v>783</v>
      </c>
      <c r="H3" s="108">
        <f>SUM(H12:H22)</f>
        <v>84</v>
      </c>
      <c r="K3" s="108">
        <f>SUM(K12:K22)</f>
        <v>-40</v>
      </c>
    </row>
    <row r="4" spans="1:15" ht="15" customHeight="1">
      <c r="A4" s="670" t="s">
        <v>0</v>
      </c>
      <c r="B4" s="670" t="s">
        <v>22</v>
      </c>
      <c r="C4" s="670" t="s">
        <v>5</v>
      </c>
      <c r="D4" s="679" t="s">
        <v>23</v>
      </c>
      <c r="E4" s="673" t="s">
        <v>482</v>
      </c>
      <c r="F4" s="673" t="s">
        <v>27</v>
      </c>
      <c r="G4" s="675" t="s">
        <v>490</v>
      </c>
      <c r="H4" s="673" t="s">
        <v>27</v>
      </c>
      <c r="I4" s="677" t="s">
        <v>491</v>
      </c>
      <c r="J4" s="677" t="s">
        <v>102</v>
      </c>
      <c r="K4" s="670" t="s">
        <v>28</v>
      </c>
      <c r="L4" s="679" t="s">
        <v>29</v>
      </c>
      <c r="M4" s="681" t="s">
        <v>30</v>
      </c>
      <c r="N4" s="670" t="s">
        <v>31</v>
      </c>
    </row>
    <row r="5" spans="1:15" ht="40.5" customHeight="1">
      <c r="A5" s="671"/>
      <c r="B5" s="671"/>
      <c r="C5" s="671"/>
      <c r="D5" s="680"/>
      <c r="E5" s="674"/>
      <c r="F5" s="674"/>
      <c r="G5" s="676"/>
      <c r="H5" s="674"/>
      <c r="I5" s="678"/>
      <c r="J5" s="678"/>
      <c r="K5" s="671"/>
      <c r="L5" s="680"/>
      <c r="M5" s="682"/>
      <c r="N5" s="671"/>
    </row>
    <row r="6" spans="1:15" ht="15" hidden="1">
      <c r="A6" s="61">
        <f t="shared" ref="A6:A22" si="0">+A5+1</f>
        <v>1</v>
      </c>
      <c r="B6" s="283" t="s">
        <v>498</v>
      </c>
      <c r="C6" s="62"/>
      <c r="D6" s="62">
        <v>300</v>
      </c>
      <c r="E6" s="62"/>
      <c r="F6" s="62"/>
      <c r="G6" s="372"/>
      <c r="H6" s="62">
        <v>295</v>
      </c>
      <c r="I6" s="62">
        <f t="shared" ref="I6:J22" si="1">+E6+G6</f>
        <v>0</v>
      </c>
      <c r="J6" s="62">
        <f t="shared" si="1"/>
        <v>295</v>
      </c>
      <c r="K6" s="373">
        <f t="shared" ref="K6:K22" si="2">+J6-D6</f>
        <v>-5</v>
      </c>
      <c r="L6" s="288"/>
      <c r="M6" s="288">
        <v>45539</v>
      </c>
      <c r="N6" s="62" t="s">
        <v>690</v>
      </c>
    </row>
    <row r="7" spans="1:15" ht="15" hidden="1">
      <c r="A7" s="61">
        <f t="shared" si="0"/>
        <v>2</v>
      </c>
      <c r="B7" s="283" t="s">
        <v>608</v>
      </c>
      <c r="C7" s="62"/>
      <c r="D7" s="62">
        <v>200</v>
      </c>
      <c r="E7" s="62"/>
      <c r="F7" s="62"/>
      <c r="G7" s="372"/>
      <c r="H7" s="62">
        <f>150+45</f>
        <v>195</v>
      </c>
      <c r="I7" s="62">
        <f t="shared" si="1"/>
        <v>0</v>
      </c>
      <c r="J7" s="62">
        <f t="shared" si="1"/>
        <v>195</v>
      </c>
      <c r="K7" s="373">
        <f t="shared" si="2"/>
        <v>-5</v>
      </c>
      <c r="L7" s="288"/>
      <c r="M7" s="288">
        <v>45539</v>
      </c>
      <c r="N7" s="62" t="s">
        <v>690</v>
      </c>
    </row>
    <row r="8" spans="1:15" ht="15" hidden="1">
      <c r="A8" s="61">
        <f t="shared" si="0"/>
        <v>3</v>
      </c>
      <c r="B8" s="283" t="s">
        <v>609</v>
      </c>
      <c r="C8" s="62"/>
      <c r="D8" s="62">
        <v>6</v>
      </c>
      <c r="E8" s="62"/>
      <c r="F8" s="62"/>
      <c r="G8" s="372"/>
      <c r="H8" s="62">
        <v>6</v>
      </c>
      <c r="I8" s="62">
        <f t="shared" si="1"/>
        <v>0</v>
      </c>
      <c r="J8" s="62">
        <f t="shared" si="1"/>
        <v>6</v>
      </c>
      <c r="K8" s="373">
        <f t="shared" si="2"/>
        <v>0</v>
      </c>
      <c r="L8" s="288"/>
      <c r="M8" s="288">
        <v>45539</v>
      </c>
      <c r="N8" s="62" t="s">
        <v>690</v>
      </c>
    </row>
    <row r="9" spans="1:15" ht="15" hidden="1">
      <c r="A9" s="61">
        <f t="shared" si="0"/>
        <v>4</v>
      </c>
      <c r="B9" s="374" t="s">
        <v>499</v>
      </c>
      <c r="C9" s="62"/>
      <c r="D9" s="62">
        <v>134</v>
      </c>
      <c r="E9" s="62"/>
      <c r="F9" s="62"/>
      <c r="G9" s="372"/>
      <c r="H9" s="62">
        <v>166</v>
      </c>
      <c r="I9" s="62">
        <f t="shared" si="1"/>
        <v>0</v>
      </c>
      <c r="J9" s="62">
        <f t="shared" si="1"/>
        <v>166</v>
      </c>
      <c r="K9" s="373">
        <f t="shared" si="2"/>
        <v>32</v>
      </c>
      <c r="L9" s="288"/>
      <c r="M9" s="288">
        <v>45539</v>
      </c>
      <c r="N9" s="62" t="s">
        <v>690</v>
      </c>
    </row>
    <row r="10" spans="1:15" ht="15" hidden="1">
      <c r="A10" s="61">
        <f t="shared" si="0"/>
        <v>5</v>
      </c>
      <c r="B10" s="62" t="s">
        <v>610</v>
      </c>
      <c r="C10" s="62"/>
      <c r="D10" s="62">
        <v>10</v>
      </c>
      <c r="E10" s="62"/>
      <c r="F10" s="62"/>
      <c r="G10" s="372"/>
      <c r="H10" s="62">
        <v>10</v>
      </c>
      <c r="I10" s="62">
        <f t="shared" si="1"/>
        <v>0</v>
      </c>
      <c r="J10" s="62">
        <f t="shared" si="1"/>
        <v>10</v>
      </c>
      <c r="K10" s="373">
        <f t="shared" si="2"/>
        <v>0</v>
      </c>
      <c r="L10" s="288"/>
      <c r="M10" s="288">
        <v>45538</v>
      </c>
      <c r="N10" s="62" t="s">
        <v>685</v>
      </c>
    </row>
    <row r="11" spans="1:15" ht="15" hidden="1">
      <c r="A11" s="61">
        <f t="shared" si="0"/>
        <v>6</v>
      </c>
      <c r="B11" s="283" t="s">
        <v>492</v>
      </c>
      <c r="C11" s="62"/>
      <c r="D11" s="62">
        <v>8</v>
      </c>
      <c r="E11" s="62"/>
      <c r="F11" s="62"/>
      <c r="G11" s="372"/>
      <c r="H11" s="62">
        <v>8</v>
      </c>
      <c r="I11" s="62">
        <f t="shared" si="1"/>
        <v>0</v>
      </c>
      <c r="J11" s="62">
        <f t="shared" si="1"/>
        <v>8</v>
      </c>
      <c r="K11" s="373">
        <f t="shared" si="2"/>
        <v>0</v>
      </c>
      <c r="L11" s="288"/>
      <c r="M11" s="288">
        <v>45537</v>
      </c>
      <c r="N11" s="62" t="s">
        <v>686</v>
      </c>
    </row>
    <row r="12" spans="1:15" ht="15">
      <c r="A12" s="61">
        <f t="shared" si="0"/>
        <v>7</v>
      </c>
      <c r="B12" s="283" t="s">
        <v>495</v>
      </c>
      <c r="C12" s="62"/>
      <c r="D12" s="62">
        <v>32</v>
      </c>
      <c r="E12" s="62"/>
      <c r="F12" s="62"/>
      <c r="G12" s="372"/>
      <c r="H12" s="62"/>
      <c r="I12" s="62">
        <f t="shared" si="1"/>
        <v>0</v>
      </c>
      <c r="J12" s="62">
        <f t="shared" si="1"/>
        <v>0</v>
      </c>
      <c r="K12" s="373">
        <f t="shared" si="2"/>
        <v>-32</v>
      </c>
      <c r="L12" s="288"/>
      <c r="M12" s="288">
        <v>45547</v>
      </c>
      <c r="N12" s="62"/>
    </row>
    <row r="13" spans="1:15" ht="15" hidden="1">
      <c r="A13" s="61">
        <f t="shared" si="0"/>
        <v>8</v>
      </c>
      <c r="B13" s="283" t="s">
        <v>247</v>
      </c>
      <c r="C13" s="62"/>
      <c r="D13" s="62">
        <v>8</v>
      </c>
      <c r="E13" s="62"/>
      <c r="F13" s="62"/>
      <c r="G13" s="372"/>
      <c r="H13" s="62">
        <v>8</v>
      </c>
      <c r="I13" s="62">
        <f t="shared" si="1"/>
        <v>0</v>
      </c>
      <c r="J13" s="62">
        <f t="shared" si="1"/>
        <v>8</v>
      </c>
      <c r="K13" s="373">
        <f t="shared" si="2"/>
        <v>0</v>
      </c>
      <c r="L13" s="288"/>
      <c r="M13" s="288">
        <v>45537</v>
      </c>
      <c r="N13" s="62" t="s">
        <v>686</v>
      </c>
    </row>
    <row r="14" spans="1:15" ht="15" hidden="1">
      <c r="A14" s="61">
        <f t="shared" si="0"/>
        <v>9</v>
      </c>
      <c r="B14" s="283" t="s">
        <v>611</v>
      </c>
      <c r="C14" s="62"/>
      <c r="D14" s="62">
        <v>5</v>
      </c>
      <c r="E14" s="62"/>
      <c r="F14" s="62"/>
      <c r="G14" s="372"/>
      <c r="H14" s="62">
        <v>5</v>
      </c>
      <c r="I14" s="62">
        <f t="shared" si="1"/>
        <v>0</v>
      </c>
      <c r="J14" s="62">
        <f t="shared" si="1"/>
        <v>5</v>
      </c>
      <c r="K14" s="373">
        <f t="shared" si="2"/>
        <v>0</v>
      </c>
      <c r="L14" s="288"/>
      <c r="M14" s="288">
        <v>45538</v>
      </c>
      <c r="N14" s="62" t="s">
        <v>686</v>
      </c>
    </row>
    <row r="15" spans="1:15" ht="15" hidden="1">
      <c r="A15" s="61">
        <f t="shared" si="0"/>
        <v>10</v>
      </c>
      <c r="B15" s="283" t="s">
        <v>612</v>
      </c>
      <c r="C15" s="62"/>
      <c r="D15" s="62">
        <v>4</v>
      </c>
      <c r="E15" s="62"/>
      <c r="F15" s="62"/>
      <c r="G15" s="372"/>
      <c r="H15" s="62">
        <v>4</v>
      </c>
      <c r="I15" s="62">
        <f t="shared" si="1"/>
        <v>0</v>
      </c>
      <c r="J15" s="62">
        <f t="shared" si="1"/>
        <v>4</v>
      </c>
      <c r="K15" s="373">
        <f t="shared" si="2"/>
        <v>0</v>
      </c>
      <c r="L15" s="288"/>
      <c r="M15" s="288">
        <v>45538</v>
      </c>
      <c r="N15" s="62" t="s">
        <v>687</v>
      </c>
    </row>
    <row r="16" spans="1:15" ht="15" hidden="1">
      <c r="A16" s="61">
        <f t="shared" si="0"/>
        <v>11</v>
      </c>
      <c r="B16" s="283" t="s">
        <v>613</v>
      </c>
      <c r="C16" s="62"/>
      <c r="D16" s="62">
        <v>4</v>
      </c>
      <c r="E16" s="62"/>
      <c r="F16" s="62"/>
      <c r="G16" s="372"/>
      <c r="H16" s="62">
        <v>4</v>
      </c>
      <c r="I16" s="62">
        <f t="shared" si="1"/>
        <v>0</v>
      </c>
      <c r="J16" s="62">
        <f t="shared" si="1"/>
        <v>4</v>
      </c>
      <c r="K16" s="373">
        <f t="shared" si="2"/>
        <v>0</v>
      </c>
      <c r="L16" s="288"/>
      <c r="M16" s="288">
        <v>45538</v>
      </c>
      <c r="N16" s="62" t="s">
        <v>687</v>
      </c>
    </row>
    <row r="17" spans="1:14" ht="15" hidden="1">
      <c r="A17" s="61">
        <f t="shared" si="0"/>
        <v>12</v>
      </c>
      <c r="B17" s="283" t="s">
        <v>614</v>
      </c>
      <c r="C17" s="62"/>
      <c r="D17" s="62">
        <v>46</v>
      </c>
      <c r="E17" s="62"/>
      <c r="F17" s="62"/>
      <c r="G17" s="372"/>
      <c r="H17" s="62">
        <v>46</v>
      </c>
      <c r="I17" s="62">
        <f t="shared" si="1"/>
        <v>0</v>
      </c>
      <c r="J17" s="62">
        <f t="shared" si="1"/>
        <v>46</v>
      </c>
      <c r="K17" s="373">
        <f t="shared" si="2"/>
        <v>0</v>
      </c>
      <c r="L17" s="288"/>
      <c r="M17" s="288">
        <v>45538</v>
      </c>
      <c r="N17" s="62" t="s">
        <v>684</v>
      </c>
    </row>
    <row r="18" spans="1:14" ht="15">
      <c r="A18" s="61">
        <f t="shared" si="0"/>
        <v>13</v>
      </c>
      <c r="B18" s="283" t="s">
        <v>507</v>
      </c>
      <c r="C18" s="62"/>
      <c r="D18" s="62">
        <v>4</v>
      </c>
      <c r="E18" s="62"/>
      <c r="F18" s="62"/>
      <c r="G18" s="372"/>
      <c r="H18" s="62"/>
      <c r="I18" s="62">
        <f t="shared" si="1"/>
        <v>0</v>
      </c>
      <c r="J18" s="62">
        <f t="shared" si="1"/>
        <v>0</v>
      </c>
      <c r="K18" s="373">
        <f t="shared" si="2"/>
        <v>-4</v>
      </c>
      <c r="L18" s="288"/>
      <c r="M18" s="288"/>
      <c r="N18" s="62" t="s">
        <v>689</v>
      </c>
    </row>
    <row r="19" spans="1:14" ht="15">
      <c r="A19" s="61">
        <f t="shared" si="0"/>
        <v>14</v>
      </c>
      <c r="B19" s="283" t="s">
        <v>465</v>
      </c>
      <c r="C19" s="62"/>
      <c r="D19" s="62">
        <v>14</v>
      </c>
      <c r="E19" s="62"/>
      <c r="F19" s="62"/>
      <c r="G19" s="372"/>
      <c r="H19" s="62">
        <v>10</v>
      </c>
      <c r="I19" s="62">
        <f t="shared" si="1"/>
        <v>0</v>
      </c>
      <c r="J19" s="62">
        <f t="shared" si="1"/>
        <v>10</v>
      </c>
      <c r="K19" s="373">
        <f t="shared" si="2"/>
        <v>-4</v>
      </c>
      <c r="L19" s="288"/>
      <c r="M19" s="288"/>
      <c r="N19" s="62" t="s">
        <v>689</v>
      </c>
    </row>
    <row r="20" spans="1:14" ht="15" hidden="1">
      <c r="A20" s="61">
        <f t="shared" si="0"/>
        <v>15</v>
      </c>
      <c r="B20" s="283" t="s">
        <v>472</v>
      </c>
      <c r="C20" s="62"/>
      <c r="D20" s="62">
        <v>2</v>
      </c>
      <c r="E20" s="62"/>
      <c r="F20" s="62"/>
      <c r="G20" s="372"/>
      <c r="H20" s="62">
        <v>2</v>
      </c>
      <c r="I20" s="62">
        <f t="shared" si="1"/>
        <v>0</v>
      </c>
      <c r="J20" s="62">
        <f t="shared" si="1"/>
        <v>2</v>
      </c>
      <c r="K20" s="373">
        <f t="shared" si="2"/>
        <v>0</v>
      </c>
      <c r="L20" s="288"/>
      <c r="M20" s="288">
        <v>45538</v>
      </c>
      <c r="N20" s="62" t="s">
        <v>688</v>
      </c>
    </row>
    <row r="21" spans="1:14" ht="15" hidden="1">
      <c r="A21" s="61">
        <f t="shared" si="0"/>
        <v>16</v>
      </c>
      <c r="B21" s="283" t="s">
        <v>511</v>
      </c>
      <c r="C21" s="62"/>
      <c r="D21" s="62">
        <v>1</v>
      </c>
      <c r="E21" s="62"/>
      <c r="F21" s="62"/>
      <c r="G21" s="372"/>
      <c r="H21" s="62"/>
      <c r="I21" s="62">
        <f t="shared" si="1"/>
        <v>0</v>
      </c>
      <c r="J21" s="62">
        <v>1</v>
      </c>
      <c r="K21" s="373">
        <f t="shared" si="2"/>
        <v>0</v>
      </c>
      <c r="L21" s="288"/>
      <c r="M21" s="288">
        <v>45539</v>
      </c>
      <c r="N21" s="62" t="s">
        <v>683</v>
      </c>
    </row>
    <row r="22" spans="1:14" ht="15" hidden="1">
      <c r="A22" s="61">
        <f t="shared" si="0"/>
        <v>17</v>
      </c>
      <c r="B22" s="62" t="s">
        <v>493</v>
      </c>
      <c r="C22" s="62"/>
      <c r="D22" s="62">
        <v>5</v>
      </c>
      <c r="E22" s="62"/>
      <c r="F22" s="62"/>
      <c r="G22" s="372"/>
      <c r="H22" s="62">
        <v>5</v>
      </c>
      <c r="I22" s="62">
        <f t="shared" si="1"/>
        <v>0</v>
      </c>
      <c r="J22" s="62">
        <f t="shared" si="1"/>
        <v>5</v>
      </c>
      <c r="K22" s="373">
        <f t="shared" si="2"/>
        <v>0</v>
      </c>
      <c r="L22" s="288"/>
      <c r="M22" s="288">
        <v>45538</v>
      </c>
      <c r="N22" s="62" t="s">
        <v>686</v>
      </c>
    </row>
  </sheetData>
  <mergeCells count="15">
    <mergeCell ref="N4:N5"/>
    <mergeCell ref="A2:O2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M4:M5"/>
    <mergeCell ref="K4:K5"/>
    <mergeCell ref="L4:L5"/>
  </mergeCells>
  <conditionalFormatting sqref="B23:B1048576 B1:B5">
    <cfRule type="duplicateValues" dxfId="158" priority="134"/>
    <cfRule type="duplicateValues" dxfId="157" priority="135"/>
    <cfRule type="duplicateValues" dxfId="156" priority="136"/>
    <cfRule type="duplicateValues" dxfId="155" priority="137"/>
    <cfRule type="duplicateValues" dxfId="154" priority="138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E35C2-C31E-47ED-B56E-5DB0B0887FF5}">
  <dimension ref="B2:R29"/>
  <sheetViews>
    <sheetView zoomScale="90" zoomScaleNormal="90" workbookViewId="0">
      <selection activeCell="E5" sqref="E5"/>
    </sheetView>
  </sheetViews>
  <sheetFormatPr defaultRowHeight="15"/>
  <cols>
    <col min="2" max="2" width="7.7109375" customWidth="1"/>
    <col min="3" max="3" width="38.85546875" bestFit="1" customWidth="1"/>
    <col min="4" max="4" width="11.7109375" hidden="1" customWidth="1"/>
    <col min="5" max="6" width="11.42578125" customWidth="1"/>
    <col min="7" max="13" width="11.42578125" hidden="1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5" ht="19.5" thickBot="1">
      <c r="C2" s="1" t="s">
        <v>1170</v>
      </c>
    </row>
    <row r="3" spans="2:15" ht="15.75">
      <c r="B3" s="439" t="s">
        <v>6</v>
      </c>
      <c r="C3" s="456" t="s">
        <v>7</v>
      </c>
      <c r="D3" s="457" t="s">
        <v>1171</v>
      </c>
      <c r="E3" s="444" t="s">
        <v>1172</v>
      </c>
      <c r="F3" s="454" t="s">
        <v>1173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/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/>
      <c r="E4" s="419"/>
      <c r="F4" s="419">
        <f t="shared" ref="F4:F21" si="0">N4*E4</f>
        <v>0</v>
      </c>
      <c r="G4" s="469"/>
      <c r="H4" s="419"/>
      <c r="I4" s="419"/>
      <c r="J4" s="419"/>
      <c r="K4" s="466">
        <f t="shared" ref="K4:K21" si="1">G4+H4+I4+J4</f>
        <v>0</v>
      </c>
      <c r="L4" s="467">
        <f t="shared" ref="L4:L21" si="2">IFERROR(K4/E4,0)</f>
        <v>0</v>
      </c>
      <c r="M4" s="459"/>
      <c r="N4">
        <v>1.5</v>
      </c>
      <c r="O4" s="195"/>
    </row>
    <row r="5" spans="2:15">
      <c r="B5" s="453">
        <f>B4+1</f>
        <v>2</v>
      </c>
      <c r="C5" s="434" t="s">
        <v>19</v>
      </c>
      <c r="D5" s="440"/>
      <c r="E5" s="419">
        <v>2396</v>
      </c>
      <c r="F5" s="419">
        <f t="shared" si="0"/>
        <v>3594</v>
      </c>
      <c r="G5" s="632"/>
      <c r="H5" s="419"/>
      <c r="I5" s="419"/>
      <c r="J5" s="419"/>
      <c r="K5" s="466">
        <f t="shared" si="1"/>
        <v>0</v>
      </c>
      <c r="L5" s="467">
        <f t="shared" si="2"/>
        <v>0</v>
      </c>
      <c r="M5" s="459"/>
      <c r="N5">
        <v>1.5</v>
      </c>
    </row>
    <row r="6" spans="2:15" ht="15.6" customHeight="1">
      <c r="B6" s="453">
        <f t="shared" ref="B6:B19" si="3">B5+1</f>
        <v>3</v>
      </c>
      <c r="C6" s="434" t="s">
        <v>8</v>
      </c>
      <c r="D6" s="440"/>
      <c r="E6" s="419">
        <v>1900</v>
      </c>
      <c r="F6" s="419">
        <f t="shared" si="0"/>
        <v>1140</v>
      </c>
      <c r="G6" s="632"/>
      <c r="H6" s="419"/>
      <c r="I6" s="419"/>
      <c r="J6" s="419"/>
      <c r="K6" s="466">
        <f t="shared" si="1"/>
        <v>0</v>
      </c>
      <c r="L6" s="467">
        <f t="shared" si="2"/>
        <v>0</v>
      </c>
      <c r="M6" s="459"/>
      <c r="N6">
        <v>0.6</v>
      </c>
      <c r="O6" s="70"/>
    </row>
    <row r="7" spans="2:15" ht="15.6" customHeight="1">
      <c r="B7" s="452">
        <f t="shared" si="3"/>
        <v>4</v>
      </c>
      <c r="C7" s="434" t="s">
        <v>9</v>
      </c>
      <c r="D7" s="440"/>
      <c r="E7" s="419">
        <v>2000</v>
      </c>
      <c r="F7" s="419">
        <f t="shared" si="0"/>
        <v>1500</v>
      </c>
      <c r="G7" s="632"/>
      <c r="H7" s="419"/>
      <c r="I7" s="419"/>
      <c r="J7" s="419"/>
      <c r="K7" s="466">
        <f>G7+H7+I7+J7</f>
        <v>0</v>
      </c>
      <c r="L7" s="467">
        <f t="shared" si="2"/>
        <v>0</v>
      </c>
      <c r="M7" s="459"/>
      <c r="N7">
        <v>0.75</v>
      </c>
      <c r="O7" s="70"/>
    </row>
    <row r="8" spans="2:15" ht="15.6" customHeight="1">
      <c r="B8" s="452">
        <f t="shared" si="3"/>
        <v>5</v>
      </c>
      <c r="C8" s="434" t="s">
        <v>10</v>
      </c>
      <c r="D8" s="440"/>
      <c r="E8" s="419">
        <v>450</v>
      </c>
      <c r="F8" s="419">
        <f t="shared" si="0"/>
        <v>675</v>
      </c>
      <c r="G8" s="632"/>
      <c r="H8" s="419"/>
      <c r="I8" s="419"/>
      <c r="J8" s="419"/>
      <c r="K8" s="466">
        <f t="shared" si="1"/>
        <v>0</v>
      </c>
      <c r="L8" s="467">
        <f t="shared" si="2"/>
        <v>0</v>
      </c>
      <c r="M8" s="459"/>
      <c r="N8">
        <v>1.5</v>
      </c>
    </row>
    <row r="9" spans="2:15" ht="15.6" customHeight="1">
      <c r="B9" s="452">
        <f t="shared" si="3"/>
        <v>6</v>
      </c>
      <c r="C9" s="434" t="s">
        <v>11</v>
      </c>
      <c r="D9" s="440"/>
      <c r="E9" s="419">
        <v>3200</v>
      </c>
      <c r="F9" s="419">
        <f t="shared" si="0"/>
        <v>3200</v>
      </c>
      <c r="G9" s="632"/>
      <c r="H9" s="419"/>
      <c r="I9" s="419"/>
      <c r="J9" s="419"/>
      <c r="K9" s="466">
        <f t="shared" si="1"/>
        <v>0</v>
      </c>
      <c r="L9" s="467">
        <f t="shared" si="2"/>
        <v>0</v>
      </c>
      <c r="M9" s="459"/>
      <c r="N9">
        <v>1</v>
      </c>
      <c r="O9" s="70"/>
    </row>
    <row r="10" spans="2:15" ht="15.6" customHeight="1">
      <c r="B10" s="452">
        <f t="shared" si="3"/>
        <v>7</v>
      </c>
      <c r="C10" s="434" t="s">
        <v>12</v>
      </c>
      <c r="D10" s="440"/>
      <c r="E10" s="419">
        <v>200</v>
      </c>
      <c r="F10" s="419">
        <f t="shared" si="0"/>
        <v>300</v>
      </c>
      <c r="G10" s="632"/>
      <c r="H10" s="419"/>
      <c r="I10" s="419"/>
      <c r="J10" s="419"/>
      <c r="K10" s="466">
        <f t="shared" si="1"/>
        <v>0</v>
      </c>
      <c r="L10" s="467">
        <f t="shared" si="2"/>
        <v>0</v>
      </c>
      <c r="M10" s="459"/>
      <c r="N10">
        <v>1.5</v>
      </c>
    </row>
    <row r="11" spans="2:15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0"/>
        <v>0</v>
      </c>
      <c r="G11" s="632"/>
      <c r="H11" s="419"/>
      <c r="I11" s="419"/>
      <c r="J11" s="419"/>
      <c r="K11" s="466">
        <f t="shared" si="1"/>
        <v>0</v>
      </c>
      <c r="L11" s="467">
        <f t="shared" si="2"/>
        <v>0</v>
      </c>
      <c r="M11" s="459"/>
      <c r="N11">
        <v>1.5</v>
      </c>
    </row>
    <row r="12" spans="2:15" ht="15.6" customHeight="1">
      <c r="B12" s="452">
        <f t="shared" si="3"/>
        <v>9</v>
      </c>
      <c r="C12" s="434" t="s">
        <v>2</v>
      </c>
      <c r="D12" s="451"/>
      <c r="E12" s="419"/>
      <c r="F12" s="419">
        <f t="shared" si="0"/>
        <v>0</v>
      </c>
      <c r="G12" s="632"/>
      <c r="H12" s="419"/>
      <c r="I12" s="419"/>
      <c r="J12" s="419"/>
      <c r="K12" s="466">
        <f t="shared" si="1"/>
        <v>0</v>
      </c>
      <c r="L12" s="467">
        <f t="shared" si="2"/>
        <v>0</v>
      </c>
      <c r="M12" s="459"/>
      <c r="N12">
        <v>1.5</v>
      </c>
    </row>
    <row r="13" spans="2:15" ht="15.6" customHeight="1">
      <c r="B13" s="452">
        <f t="shared" si="3"/>
        <v>10</v>
      </c>
      <c r="C13" s="434" t="s">
        <v>13</v>
      </c>
      <c r="D13" s="451"/>
      <c r="E13" s="419">
        <v>350</v>
      </c>
      <c r="F13" s="419">
        <f t="shared" si="0"/>
        <v>525</v>
      </c>
      <c r="G13" s="632"/>
      <c r="H13" s="419"/>
      <c r="I13" s="419"/>
      <c r="J13" s="419"/>
      <c r="K13" s="466">
        <f t="shared" si="1"/>
        <v>0</v>
      </c>
      <c r="L13" s="467">
        <f t="shared" si="2"/>
        <v>0</v>
      </c>
      <c r="M13" s="459"/>
      <c r="N13">
        <v>1.5</v>
      </c>
      <c r="O13" s="70"/>
    </row>
    <row r="14" spans="2:15" ht="15.6" customHeight="1">
      <c r="B14" s="452">
        <f t="shared" si="3"/>
        <v>11</v>
      </c>
      <c r="C14" s="434" t="s">
        <v>149</v>
      </c>
      <c r="D14" s="440"/>
      <c r="E14" s="419">
        <v>632</v>
      </c>
      <c r="F14" s="419">
        <f t="shared" si="0"/>
        <v>948</v>
      </c>
      <c r="G14" s="632"/>
      <c r="H14" s="419"/>
      <c r="I14" s="419"/>
      <c r="J14" s="419"/>
      <c r="K14" s="466">
        <f t="shared" si="1"/>
        <v>0</v>
      </c>
      <c r="L14" s="467">
        <f t="shared" si="2"/>
        <v>0</v>
      </c>
      <c r="M14" s="459"/>
      <c r="N14">
        <v>1.5</v>
      </c>
    </row>
    <row r="15" spans="2:15" ht="15.6" customHeight="1">
      <c r="B15" s="452">
        <f t="shared" si="3"/>
        <v>12</v>
      </c>
      <c r="C15" s="434" t="s">
        <v>3</v>
      </c>
      <c r="D15" s="440"/>
      <c r="E15" s="419"/>
      <c r="F15" s="419">
        <f t="shared" si="0"/>
        <v>0</v>
      </c>
      <c r="G15" s="632"/>
      <c r="H15" s="419"/>
      <c r="I15" s="419"/>
      <c r="J15" s="419"/>
      <c r="K15" s="466">
        <f t="shared" si="1"/>
        <v>0</v>
      </c>
      <c r="L15" s="467">
        <f t="shared" si="2"/>
        <v>0</v>
      </c>
      <c r="M15" s="459"/>
      <c r="N15">
        <v>1</v>
      </c>
    </row>
    <row r="16" spans="2:15" ht="15.6" customHeight="1">
      <c r="B16" s="452">
        <f t="shared" si="3"/>
        <v>13</v>
      </c>
      <c r="C16" s="434" t="s">
        <v>16</v>
      </c>
      <c r="D16" s="440"/>
      <c r="E16" s="419"/>
      <c r="F16" s="419">
        <f t="shared" si="0"/>
        <v>0</v>
      </c>
      <c r="G16" s="632"/>
      <c r="H16" s="419"/>
      <c r="I16" s="419"/>
      <c r="J16" s="419"/>
      <c r="K16" s="466">
        <f t="shared" si="1"/>
        <v>0</v>
      </c>
      <c r="L16" s="467">
        <f t="shared" si="2"/>
        <v>0</v>
      </c>
      <c r="M16" s="470"/>
      <c r="N16">
        <v>30</v>
      </c>
    </row>
    <row r="17" spans="2:17" ht="15.6" customHeight="1">
      <c r="B17" s="452">
        <f t="shared" si="3"/>
        <v>14</v>
      </c>
      <c r="C17" s="434" t="s">
        <v>17</v>
      </c>
      <c r="D17" s="440"/>
      <c r="E17" s="419"/>
      <c r="F17" s="419">
        <f t="shared" si="0"/>
        <v>0</v>
      </c>
      <c r="G17" s="632"/>
      <c r="H17" s="419"/>
      <c r="I17" s="419"/>
      <c r="J17" s="419"/>
      <c r="K17" s="466">
        <f t="shared" si="1"/>
        <v>0</v>
      </c>
      <c r="L17" s="467">
        <f t="shared" si="2"/>
        <v>0</v>
      </c>
      <c r="M17" s="470"/>
      <c r="N17">
        <v>4</v>
      </c>
    </row>
    <row r="18" spans="2:17" ht="15.6" customHeight="1">
      <c r="B18" s="452">
        <f t="shared" si="3"/>
        <v>15</v>
      </c>
      <c r="C18" s="434" t="s">
        <v>14</v>
      </c>
      <c r="D18" s="440"/>
      <c r="E18" s="419"/>
      <c r="F18" s="419">
        <f t="shared" si="0"/>
        <v>0</v>
      </c>
      <c r="G18" s="419"/>
      <c r="H18" s="419"/>
      <c r="I18" s="419"/>
      <c r="J18" s="419"/>
      <c r="K18" s="466">
        <f t="shared" si="1"/>
        <v>0</v>
      </c>
      <c r="L18" s="467">
        <f t="shared" si="2"/>
        <v>0</v>
      </c>
      <c r="M18" s="470"/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/>
      <c r="E19" s="419"/>
      <c r="F19" s="419">
        <f t="shared" si="0"/>
        <v>0</v>
      </c>
      <c r="G19" s="419"/>
      <c r="H19" s="419"/>
      <c r="I19" s="419"/>
      <c r="J19" s="419"/>
      <c r="K19" s="466">
        <f t="shared" si="1"/>
        <v>0</v>
      </c>
      <c r="L19" s="467">
        <f t="shared" si="2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f t="shared" si="0"/>
        <v>0</v>
      </c>
      <c r="G20" s="419"/>
      <c r="H20" s="419"/>
      <c r="I20" s="419"/>
      <c r="J20" s="419"/>
      <c r="K20" s="466">
        <f t="shared" si="1"/>
        <v>0</v>
      </c>
      <c r="L20" s="467">
        <f t="shared" si="2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/>
      <c r="F21" s="419">
        <f t="shared" si="0"/>
        <v>0</v>
      </c>
      <c r="G21" s="419"/>
      <c r="H21" s="419"/>
      <c r="I21" s="419"/>
      <c r="J21" s="419"/>
      <c r="K21" s="466">
        <f t="shared" si="1"/>
        <v>0</v>
      </c>
      <c r="L21" s="467">
        <f t="shared" si="2"/>
        <v>0</v>
      </c>
      <c r="M21" s="459"/>
      <c r="N21">
        <v>1</v>
      </c>
    </row>
    <row r="22" spans="2:17" ht="15.75">
      <c r="B22" s="450"/>
      <c r="C22" s="429" t="s">
        <v>25</v>
      </c>
      <c r="D22" s="662">
        <f t="shared" ref="D22:F22" si="4">SUM(D4:D21)</f>
        <v>0</v>
      </c>
      <c r="E22" s="663">
        <f t="shared" si="4"/>
        <v>11128</v>
      </c>
      <c r="F22" s="663">
        <f t="shared" si="4"/>
        <v>11882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  <c r="O22" s="70"/>
    </row>
    <row r="23" spans="2:17" ht="15.75">
      <c r="B23" s="450"/>
      <c r="C23" s="442" t="s">
        <v>26</v>
      </c>
      <c r="D23" s="662"/>
      <c r="E23" s="663"/>
      <c r="F23" s="663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  <c r="O23" s="71"/>
    </row>
    <row r="24" spans="2:17" ht="14.45" hidden="1" customHeight="1">
      <c r="B24" s="433"/>
      <c r="C24" s="434" t="s">
        <v>33</v>
      </c>
      <c r="D24" s="669"/>
      <c r="E24" s="431"/>
      <c r="F24" s="431"/>
      <c r="G24" s="431">
        <v>4</v>
      </c>
      <c r="H24" s="431"/>
      <c r="I24" s="431"/>
      <c r="J24" s="431"/>
      <c r="K24" s="431">
        <f>G24+H24+I24+J24</f>
        <v>4</v>
      </c>
      <c r="L24" s="435"/>
      <c r="M24" s="448">
        <f>K24</f>
        <v>4</v>
      </c>
      <c r="Q24" s="606"/>
    </row>
    <row r="25" spans="2:17" ht="14.45" hidden="1" customHeight="1">
      <c r="B25" s="433"/>
      <c r="C25" s="458" t="s">
        <v>526</v>
      </c>
      <c r="D25" s="665"/>
      <c r="E25" s="667"/>
      <c r="F25" s="667"/>
      <c r="G25" s="424">
        <f t="shared" ref="G25:K25" si="6">G22/G24</f>
        <v>0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0</v>
      </c>
      <c r="L25" s="435"/>
      <c r="M25" s="448">
        <f>M22/M24</f>
        <v>0</v>
      </c>
      <c r="O25" s="71"/>
    </row>
    <row r="26" spans="2:17" ht="15.75" hidden="1" thickBot="1">
      <c r="B26" s="449"/>
      <c r="C26" s="432" t="s">
        <v>527</v>
      </c>
      <c r="D26" s="666"/>
      <c r="E26" s="668"/>
      <c r="F26" s="668"/>
      <c r="G26" s="441">
        <f>G23/G24</f>
        <v>0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0</v>
      </c>
      <c r="L26" s="432"/>
      <c r="M26" s="443">
        <f>M23/M24</f>
        <v>0</v>
      </c>
    </row>
    <row r="27" spans="2:17">
      <c r="F27" s="108"/>
    </row>
    <row r="28" spans="2:17">
      <c r="C28" t="s">
        <v>1176</v>
      </c>
      <c r="E28">
        <v>15</v>
      </c>
      <c r="F28" s="71" t="s">
        <v>1177</v>
      </c>
    </row>
    <row r="29" spans="2:17">
      <c r="C29" t="s">
        <v>1178</v>
      </c>
      <c r="E29" s="809" t="s">
        <v>1179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N53"/>
  <sheetViews>
    <sheetView zoomScale="85" zoomScaleNormal="85" workbookViewId="0">
      <pane ySplit="5" topLeftCell="A6" activePane="bottomLeft" state="frozen"/>
      <selection pane="bottomLeft" activeCell="M12" sqref="M12"/>
    </sheetView>
  </sheetViews>
  <sheetFormatPr defaultColWidth="9.140625" defaultRowHeight="15"/>
  <cols>
    <col min="1" max="1" width="8.140625" style="2" customWidth="1"/>
    <col min="2" max="2" width="53.42578125" customWidth="1"/>
    <col min="3" max="3" width="25.140625" customWidth="1"/>
    <col min="4" max="4" width="12.28515625" style="2" customWidth="1"/>
    <col min="5" max="6" width="9.140625" hidden="1" customWidth="1"/>
    <col min="7" max="7" width="13.85546875" customWidth="1"/>
    <col min="8" max="8" width="13.140625" customWidth="1"/>
    <col min="9" max="9" width="16.5703125" hidden="1" customWidth="1"/>
    <col min="10" max="10" width="12.7109375" hidden="1" customWidth="1"/>
    <col min="11" max="11" width="13.28515625" customWidth="1"/>
    <col min="12" max="12" width="11.42578125" style="2" customWidth="1"/>
    <col min="13" max="13" width="12.5703125" style="3" customWidth="1"/>
    <col min="14" max="14" width="34.28515625" customWidth="1"/>
  </cols>
  <sheetData>
    <row r="1" spans="1:14" ht="23.25" customHeight="1">
      <c r="A1" s="3"/>
      <c r="B1" s="396">
        <f ca="1">NOW()</f>
        <v>45712.405870254632</v>
      </c>
      <c r="C1" s="397"/>
      <c r="D1" s="3"/>
      <c r="E1" s="4"/>
      <c r="F1" s="4"/>
      <c r="G1" s="4"/>
      <c r="H1" s="4"/>
      <c r="I1" s="4"/>
      <c r="J1" s="4"/>
      <c r="K1" s="4"/>
      <c r="L1" s="3"/>
      <c r="N1" s="4"/>
    </row>
    <row r="2" spans="1:14" ht="21">
      <c r="A2" s="683" t="s">
        <v>989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</row>
    <row r="3" spans="1:14" ht="21">
      <c r="A3" s="582"/>
      <c r="B3" s="582"/>
      <c r="C3" s="582"/>
      <c r="D3" s="594">
        <f>SUM(D6:D52)</f>
        <v>11257</v>
      </c>
      <c r="E3" s="582"/>
      <c r="F3" s="582"/>
      <c r="G3" s="594">
        <f>SUM(G6:G52)</f>
        <v>16714</v>
      </c>
      <c r="H3" s="594">
        <f>SUM(H6:H52)</f>
        <v>9034</v>
      </c>
      <c r="I3" s="582"/>
      <c r="J3" s="582"/>
      <c r="K3" s="594">
        <f>SUM(K6:K52)</f>
        <v>-2223</v>
      </c>
      <c r="L3" s="582"/>
      <c r="M3" s="582"/>
      <c r="N3" s="582"/>
    </row>
    <row r="4" spans="1:14" ht="30" customHeight="1">
      <c r="A4" s="684" t="s">
        <v>0</v>
      </c>
      <c r="B4" s="684" t="s">
        <v>22</v>
      </c>
      <c r="C4" s="684" t="s">
        <v>5</v>
      </c>
      <c r="D4" s="685" t="s">
        <v>716</v>
      </c>
      <c r="E4" s="685" t="s">
        <v>990</v>
      </c>
      <c r="F4" s="684" t="s">
        <v>27</v>
      </c>
      <c r="G4" s="685" t="s">
        <v>991</v>
      </c>
      <c r="H4" s="684" t="s">
        <v>27</v>
      </c>
      <c r="I4" s="685" t="s">
        <v>992</v>
      </c>
      <c r="J4" s="685" t="s">
        <v>993</v>
      </c>
      <c r="K4" s="684" t="s">
        <v>28</v>
      </c>
      <c r="L4" s="685" t="s">
        <v>29</v>
      </c>
      <c r="M4" s="684" t="s">
        <v>30</v>
      </c>
      <c r="N4" s="684" t="s">
        <v>31</v>
      </c>
    </row>
    <row r="5" spans="1:14" ht="15" customHeight="1">
      <c r="A5" s="684"/>
      <c r="B5" s="684"/>
      <c r="C5" s="684"/>
      <c r="D5" s="685"/>
      <c r="E5" s="685"/>
      <c r="F5" s="684"/>
      <c r="G5" s="685"/>
      <c r="H5" s="684"/>
      <c r="I5" s="685"/>
      <c r="J5" s="685"/>
      <c r="K5" s="684"/>
      <c r="L5" s="685"/>
      <c r="M5" s="684"/>
      <c r="N5" s="684"/>
    </row>
    <row r="6" spans="1:14" s="623" customFormat="1" hidden="1">
      <c r="A6" s="616">
        <f>+A5+1</f>
        <v>1</v>
      </c>
      <c r="B6" s="617" t="s">
        <v>994</v>
      </c>
      <c r="C6" s="618" t="s">
        <v>995</v>
      </c>
      <c r="D6" s="619">
        <v>50</v>
      </c>
      <c r="E6" s="613"/>
      <c r="F6" s="613"/>
      <c r="G6" s="620">
        <v>50</v>
      </c>
      <c r="H6" s="618">
        <v>50</v>
      </c>
      <c r="I6" s="610"/>
      <c r="J6" s="610"/>
      <c r="K6" s="621">
        <f>H6-D6</f>
        <v>0</v>
      </c>
      <c r="L6" s="622"/>
      <c r="M6" s="627">
        <v>45709</v>
      </c>
      <c r="N6" s="618" t="s">
        <v>68</v>
      </c>
    </row>
    <row r="7" spans="1:14" s="623" customFormat="1" hidden="1">
      <c r="A7" s="616">
        <f t="shared" ref="A7:A53" si="0">+A6+1</f>
        <v>2</v>
      </c>
      <c r="B7" s="617" t="s">
        <v>996</v>
      </c>
      <c r="C7" s="618" t="s">
        <v>821</v>
      </c>
      <c r="D7" s="619">
        <v>1</v>
      </c>
      <c r="E7" s="620"/>
      <c r="F7" s="620"/>
      <c r="G7" s="620">
        <v>1</v>
      </c>
      <c r="H7" s="618">
        <v>1</v>
      </c>
      <c r="I7" s="618"/>
      <c r="J7" s="618"/>
      <c r="K7" s="621">
        <f t="shared" ref="K7:K49" si="1">H7-D7</f>
        <v>0</v>
      </c>
      <c r="L7" s="622"/>
      <c r="M7" s="627"/>
      <c r="N7" s="618" t="s">
        <v>163</v>
      </c>
    </row>
    <row r="8" spans="1:14">
      <c r="A8" s="611">
        <f t="shared" si="0"/>
        <v>3</v>
      </c>
      <c r="B8" s="609" t="s">
        <v>997</v>
      </c>
      <c r="C8" s="610" t="s">
        <v>821</v>
      </c>
      <c r="D8" s="612">
        <v>100</v>
      </c>
      <c r="E8" s="613"/>
      <c r="F8" s="613"/>
      <c r="G8" s="613">
        <v>100</v>
      </c>
      <c r="H8" s="610"/>
      <c r="I8" s="610"/>
      <c r="J8" s="610"/>
      <c r="K8" s="615">
        <f t="shared" si="1"/>
        <v>-100</v>
      </c>
      <c r="L8" s="614"/>
      <c r="M8" s="626">
        <v>45709</v>
      </c>
      <c r="N8" s="610"/>
    </row>
    <row r="9" spans="1:14" s="623" customFormat="1" hidden="1">
      <c r="A9" s="616">
        <f t="shared" si="0"/>
        <v>4</v>
      </c>
      <c r="B9" s="617" t="s">
        <v>972</v>
      </c>
      <c r="C9" s="618" t="s">
        <v>821</v>
      </c>
      <c r="D9" s="619">
        <v>135</v>
      </c>
      <c r="E9" s="620"/>
      <c r="F9" s="620"/>
      <c r="G9" s="620">
        <v>160</v>
      </c>
      <c r="H9" s="618">
        <v>160</v>
      </c>
      <c r="I9" s="618"/>
      <c r="J9" s="618"/>
      <c r="K9" s="621">
        <f t="shared" si="1"/>
        <v>25</v>
      </c>
      <c r="L9" s="622"/>
      <c r="M9" s="627">
        <v>45706</v>
      </c>
      <c r="N9" s="618" t="s">
        <v>163</v>
      </c>
    </row>
    <row r="10" spans="1:14" s="623" customFormat="1" hidden="1">
      <c r="A10" s="616">
        <f t="shared" si="0"/>
        <v>5</v>
      </c>
      <c r="B10" s="617" t="s">
        <v>510</v>
      </c>
      <c r="C10" s="618" t="s">
        <v>821</v>
      </c>
      <c r="D10" s="619">
        <v>135</v>
      </c>
      <c r="E10" s="620"/>
      <c r="F10" s="620"/>
      <c r="G10" s="620">
        <v>135</v>
      </c>
      <c r="H10" s="618">
        <v>135</v>
      </c>
      <c r="I10" s="618"/>
      <c r="J10" s="618"/>
      <c r="K10" s="621">
        <f t="shared" si="1"/>
        <v>0</v>
      </c>
      <c r="L10" s="622"/>
      <c r="M10" s="627"/>
      <c r="N10" s="618" t="s">
        <v>163</v>
      </c>
    </row>
    <row r="11" spans="1:14">
      <c r="A11" s="611">
        <f t="shared" si="0"/>
        <v>6</v>
      </c>
      <c r="B11" s="609" t="s">
        <v>998</v>
      </c>
      <c r="C11" s="610" t="s">
        <v>821</v>
      </c>
      <c r="D11" s="612">
        <v>199</v>
      </c>
      <c r="E11" s="613"/>
      <c r="F11" s="613"/>
      <c r="G11" s="613">
        <v>200</v>
      </c>
      <c r="H11" s="610"/>
      <c r="I11" s="610"/>
      <c r="J11" s="610"/>
      <c r="K11" s="615">
        <f t="shared" si="1"/>
        <v>-199</v>
      </c>
      <c r="L11" s="614"/>
      <c r="M11" s="626">
        <v>45713</v>
      </c>
      <c r="N11" s="610"/>
    </row>
    <row r="12" spans="1:14">
      <c r="A12" s="611">
        <f t="shared" si="0"/>
        <v>7</v>
      </c>
      <c r="B12" s="609" t="s">
        <v>999</v>
      </c>
      <c r="C12" s="610" t="s">
        <v>821</v>
      </c>
      <c r="D12" s="612">
        <v>20</v>
      </c>
      <c r="E12" s="613"/>
      <c r="F12" s="613"/>
      <c r="G12" s="613">
        <v>50</v>
      </c>
      <c r="H12" s="610"/>
      <c r="I12" s="610"/>
      <c r="J12" s="610"/>
      <c r="K12" s="615">
        <f t="shared" si="1"/>
        <v>-20</v>
      </c>
      <c r="L12" s="614"/>
      <c r="M12" s="626">
        <v>45713</v>
      </c>
      <c r="N12" s="610"/>
    </row>
    <row r="13" spans="1:14">
      <c r="A13" s="611">
        <f t="shared" si="0"/>
        <v>8</v>
      </c>
      <c r="B13" s="609" t="s">
        <v>1000</v>
      </c>
      <c r="C13" s="610" t="s">
        <v>821</v>
      </c>
      <c r="D13" s="612">
        <v>150</v>
      </c>
      <c r="E13" s="613"/>
      <c r="F13" s="613"/>
      <c r="G13" s="613">
        <v>1000</v>
      </c>
      <c r="H13" s="610"/>
      <c r="I13" s="610"/>
      <c r="J13" s="610"/>
      <c r="K13" s="615">
        <f t="shared" si="1"/>
        <v>-150</v>
      </c>
      <c r="L13" s="614"/>
      <c r="M13" s="626">
        <v>45713</v>
      </c>
      <c r="N13" s="610"/>
    </row>
    <row r="14" spans="1:14" s="623" customFormat="1" ht="30" hidden="1">
      <c r="A14" s="616">
        <f t="shared" si="0"/>
        <v>9</v>
      </c>
      <c r="B14" s="617" t="s">
        <v>1001</v>
      </c>
      <c r="C14" s="617" t="s">
        <v>1002</v>
      </c>
      <c r="D14" s="619">
        <v>1300</v>
      </c>
      <c r="E14" s="613"/>
      <c r="F14" s="613"/>
      <c r="G14" s="620">
        <v>3000</v>
      </c>
      <c r="H14" s="635">
        <f>900+1000</f>
        <v>1900</v>
      </c>
      <c r="I14" s="610"/>
      <c r="J14" s="610"/>
      <c r="K14" s="621">
        <f t="shared" si="1"/>
        <v>600</v>
      </c>
      <c r="L14" s="622"/>
      <c r="M14" s="627">
        <v>45714</v>
      </c>
      <c r="N14" s="618" t="s">
        <v>68</v>
      </c>
    </row>
    <row r="15" spans="1:14">
      <c r="A15" s="611">
        <f t="shared" si="0"/>
        <v>10</v>
      </c>
      <c r="B15" s="609" t="s">
        <v>608</v>
      </c>
      <c r="C15" s="610" t="s">
        <v>824</v>
      </c>
      <c r="D15" s="612">
        <v>300</v>
      </c>
      <c r="E15" s="613"/>
      <c r="F15" s="613"/>
      <c r="G15" s="613">
        <v>500</v>
      </c>
      <c r="H15" s="610"/>
      <c r="I15" s="610"/>
      <c r="J15" s="610"/>
      <c r="K15" s="615">
        <f t="shared" si="1"/>
        <v>-300</v>
      </c>
      <c r="L15" s="614"/>
      <c r="M15" s="626">
        <v>45714</v>
      </c>
      <c r="N15" s="610"/>
    </row>
    <row r="16" spans="1:14" ht="30">
      <c r="A16" s="611">
        <f t="shared" si="0"/>
        <v>11</v>
      </c>
      <c r="B16" s="609" t="s">
        <v>816</v>
      </c>
      <c r="C16" s="609" t="s">
        <v>1003</v>
      </c>
      <c r="D16" s="612">
        <v>3800</v>
      </c>
      <c r="E16" s="613"/>
      <c r="F16" s="613"/>
      <c r="G16" s="613">
        <v>4000</v>
      </c>
      <c r="H16" s="610">
        <f>1640+500+500</f>
        <v>2640</v>
      </c>
      <c r="I16" s="610"/>
      <c r="J16" s="610"/>
      <c r="K16" s="615">
        <f t="shared" si="1"/>
        <v>-1160</v>
      </c>
      <c r="L16" s="614"/>
      <c r="M16" s="626">
        <v>45715</v>
      </c>
      <c r="N16" s="610" t="s">
        <v>1038</v>
      </c>
    </row>
    <row r="17" spans="1:14" s="623" customFormat="1" hidden="1">
      <c r="A17" s="616">
        <f t="shared" si="0"/>
        <v>12</v>
      </c>
      <c r="B17" s="617" t="s">
        <v>1004</v>
      </c>
      <c r="C17" s="617" t="s">
        <v>825</v>
      </c>
      <c r="D17" s="619">
        <v>10</v>
      </c>
      <c r="E17" s="620"/>
      <c r="F17" s="620"/>
      <c r="G17" s="620">
        <v>10</v>
      </c>
      <c r="H17" s="618">
        <v>10</v>
      </c>
      <c r="I17" s="618"/>
      <c r="J17" s="618"/>
      <c r="K17" s="621">
        <f t="shared" si="1"/>
        <v>0</v>
      </c>
      <c r="L17" s="622"/>
      <c r="M17" s="627">
        <v>45702</v>
      </c>
      <c r="N17" s="618" t="s">
        <v>163</v>
      </c>
    </row>
    <row r="18" spans="1:14" s="623" customFormat="1" hidden="1">
      <c r="A18" s="616">
        <f t="shared" si="0"/>
        <v>13</v>
      </c>
      <c r="B18" s="617" t="s">
        <v>1005</v>
      </c>
      <c r="C18" s="618" t="s">
        <v>825</v>
      </c>
      <c r="D18" s="619">
        <v>10</v>
      </c>
      <c r="E18" s="613"/>
      <c r="F18" s="613"/>
      <c r="G18" s="620">
        <v>10</v>
      </c>
      <c r="H18" s="618">
        <v>10</v>
      </c>
      <c r="I18" s="610"/>
      <c r="J18" s="610"/>
      <c r="K18" s="621">
        <f t="shared" si="1"/>
        <v>0</v>
      </c>
      <c r="L18" s="622"/>
      <c r="M18" s="627">
        <v>45706</v>
      </c>
      <c r="N18" s="618" t="s">
        <v>68</v>
      </c>
    </row>
    <row r="19" spans="1:14" s="623" customFormat="1" hidden="1">
      <c r="A19" s="616">
        <f t="shared" si="0"/>
        <v>14</v>
      </c>
      <c r="B19" s="617" t="s">
        <v>1006</v>
      </c>
      <c r="C19" s="618" t="s">
        <v>825</v>
      </c>
      <c r="D19" s="619">
        <v>10</v>
      </c>
      <c r="E19" s="620"/>
      <c r="F19" s="620"/>
      <c r="G19" s="619">
        <v>10</v>
      </c>
      <c r="H19" s="618">
        <v>10</v>
      </c>
      <c r="I19" s="618"/>
      <c r="J19" s="618"/>
      <c r="K19" s="621">
        <f t="shared" si="1"/>
        <v>0</v>
      </c>
      <c r="L19" s="622"/>
      <c r="M19" s="627">
        <v>45702</v>
      </c>
      <c r="N19" s="618" t="s">
        <v>163</v>
      </c>
    </row>
    <row r="20" spans="1:14">
      <c r="A20" s="611">
        <f t="shared" si="0"/>
        <v>15</v>
      </c>
      <c r="B20" s="609" t="s">
        <v>1007</v>
      </c>
      <c r="C20" s="610" t="s">
        <v>1008</v>
      </c>
      <c r="D20" s="612">
        <v>1605</v>
      </c>
      <c r="E20" s="613"/>
      <c r="F20" s="613"/>
      <c r="G20" s="613">
        <v>2252</v>
      </c>
      <c r="H20" s="634">
        <f>760+160+160</f>
        <v>1080</v>
      </c>
      <c r="I20" s="610"/>
      <c r="J20" s="610"/>
      <c r="K20" s="615">
        <f t="shared" si="1"/>
        <v>-525</v>
      </c>
      <c r="L20" s="614"/>
      <c r="M20" s="626">
        <v>45715</v>
      </c>
      <c r="N20" s="610" t="s">
        <v>1038</v>
      </c>
    </row>
    <row r="21" spans="1:14" hidden="1">
      <c r="A21" s="611">
        <f t="shared" si="0"/>
        <v>16</v>
      </c>
      <c r="B21" s="609" t="s">
        <v>495</v>
      </c>
      <c r="C21" s="610" t="s">
        <v>1009</v>
      </c>
      <c r="D21" s="612">
        <v>300</v>
      </c>
      <c r="E21" s="613"/>
      <c r="F21" s="613"/>
      <c r="G21" s="613">
        <v>700</v>
      </c>
      <c r="H21" s="634">
        <f>160+200+272</f>
        <v>632</v>
      </c>
      <c r="I21" s="610"/>
      <c r="J21" s="610"/>
      <c r="K21" s="615">
        <f t="shared" si="1"/>
        <v>332</v>
      </c>
      <c r="L21" s="614"/>
      <c r="M21" s="626">
        <v>45712</v>
      </c>
      <c r="N21" s="610" t="s">
        <v>1038</v>
      </c>
    </row>
    <row r="22" spans="1:14" s="623" customFormat="1" hidden="1">
      <c r="A22" s="616">
        <f t="shared" si="0"/>
        <v>17</v>
      </c>
      <c r="B22" s="617" t="s">
        <v>1010</v>
      </c>
      <c r="C22" s="618" t="s">
        <v>825</v>
      </c>
      <c r="D22" s="619">
        <v>24</v>
      </c>
      <c r="E22" s="613"/>
      <c r="F22" s="613"/>
      <c r="G22" s="620">
        <v>100</v>
      </c>
      <c r="H22" s="618">
        <v>100</v>
      </c>
      <c r="I22" s="610"/>
      <c r="J22" s="610"/>
      <c r="K22" s="621">
        <f t="shared" si="1"/>
        <v>76</v>
      </c>
      <c r="L22" s="622"/>
      <c r="M22" s="627">
        <v>45708</v>
      </c>
      <c r="N22" s="618" t="s">
        <v>68</v>
      </c>
    </row>
    <row r="23" spans="1:14" s="623" customFormat="1" hidden="1">
      <c r="A23" s="611">
        <f t="shared" si="0"/>
        <v>18</v>
      </c>
      <c r="B23" s="617" t="s">
        <v>1011</v>
      </c>
      <c r="C23" s="618" t="s">
        <v>826</v>
      </c>
      <c r="D23" s="619">
        <v>4</v>
      </c>
      <c r="E23" s="620"/>
      <c r="F23" s="620"/>
      <c r="G23" s="620">
        <v>4</v>
      </c>
      <c r="H23" s="618">
        <v>4</v>
      </c>
      <c r="I23" s="618"/>
      <c r="J23" s="618"/>
      <c r="K23" s="621">
        <f t="shared" si="1"/>
        <v>0</v>
      </c>
      <c r="L23" s="622"/>
      <c r="M23" s="627"/>
      <c r="N23" s="618" t="s">
        <v>68</v>
      </c>
    </row>
    <row r="24" spans="1:14">
      <c r="A24" s="611">
        <f t="shared" si="0"/>
        <v>19</v>
      </c>
      <c r="B24" s="609" t="s">
        <v>1012</v>
      </c>
      <c r="C24" s="610" t="s">
        <v>826</v>
      </c>
      <c r="D24" s="613">
        <v>500</v>
      </c>
      <c r="E24" s="613"/>
      <c r="F24" s="613"/>
      <c r="G24" s="613">
        <v>1000</v>
      </c>
      <c r="H24" s="610"/>
      <c r="I24" s="610"/>
      <c r="J24" s="610"/>
      <c r="K24" s="615">
        <f t="shared" si="1"/>
        <v>-500</v>
      </c>
      <c r="L24" s="614"/>
      <c r="M24" s="626">
        <v>45712</v>
      </c>
      <c r="N24" s="610"/>
    </row>
    <row r="25" spans="1:14" s="623" customFormat="1" hidden="1">
      <c r="A25" s="611">
        <f t="shared" si="0"/>
        <v>20</v>
      </c>
      <c r="B25" s="617" t="s">
        <v>1032</v>
      </c>
      <c r="C25" s="618" t="s">
        <v>826</v>
      </c>
      <c r="D25" s="620">
        <v>222</v>
      </c>
      <c r="E25" s="620"/>
      <c r="F25" s="620"/>
      <c r="G25" s="620">
        <v>0</v>
      </c>
      <c r="H25" s="618">
        <v>222</v>
      </c>
      <c r="I25" s="618"/>
      <c r="J25" s="618"/>
      <c r="K25" s="621">
        <f t="shared" si="1"/>
        <v>0</v>
      </c>
      <c r="L25" s="622"/>
      <c r="M25" s="627"/>
      <c r="N25" s="618" t="s">
        <v>1039</v>
      </c>
    </row>
    <row r="26" spans="1:14" s="623" customFormat="1" hidden="1">
      <c r="A26" s="616">
        <f t="shared" si="0"/>
        <v>21</v>
      </c>
      <c r="B26" s="617" t="s">
        <v>1013</v>
      </c>
      <c r="C26" s="618" t="s">
        <v>970</v>
      </c>
      <c r="D26" s="619">
        <v>100</v>
      </c>
      <c r="E26" s="613"/>
      <c r="F26" s="613"/>
      <c r="G26" s="620">
        <v>100</v>
      </c>
      <c r="H26" s="618">
        <v>100</v>
      </c>
      <c r="I26" s="610"/>
      <c r="J26" s="610"/>
      <c r="K26" s="621">
        <f t="shared" si="1"/>
        <v>0</v>
      </c>
      <c r="L26" s="622"/>
      <c r="M26" s="627">
        <v>45706</v>
      </c>
      <c r="N26" s="618" t="s">
        <v>68</v>
      </c>
    </row>
    <row r="27" spans="1:14" s="623" customFormat="1" hidden="1">
      <c r="A27" s="616">
        <f t="shared" si="0"/>
        <v>22</v>
      </c>
      <c r="B27" s="617" t="s">
        <v>1014</v>
      </c>
      <c r="C27" s="618" t="s">
        <v>970</v>
      </c>
      <c r="D27" s="619">
        <v>30</v>
      </c>
      <c r="E27" s="613"/>
      <c r="F27" s="613"/>
      <c r="G27" s="620">
        <v>30</v>
      </c>
      <c r="H27" s="618">
        <v>30</v>
      </c>
      <c r="I27" s="610"/>
      <c r="J27" s="610"/>
      <c r="K27" s="621">
        <f t="shared" si="1"/>
        <v>0</v>
      </c>
      <c r="L27" s="622"/>
      <c r="M27" s="627">
        <v>45706</v>
      </c>
      <c r="N27" s="618" t="s">
        <v>68</v>
      </c>
    </row>
    <row r="28" spans="1:14" s="623" customFormat="1" hidden="1">
      <c r="A28" s="616">
        <f t="shared" si="0"/>
        <v>23</v>
      </c>
      <c r="B28" s="617" t="s">
        <v>1015</v>
      </c>
      <c r="C28" s="618" t="s">
        <v>970</v>
      </c>
      <c r="D28" s="619">
        <v>50</v>
      </c>
      <c r="E28" s="613"/>
      <c r="F28" s="613"/>
      <c r="G28" s="620">
        <v>50</v>
      </c>
      <c r="H28" s="618">
        <v>50</v>
      </c>
      <c r="I28" s="610"/>
      <c r="J28" s="610"/>
      <c r="K28" s="621">
        <f t="shared" si="1"/>
        <v>0</v>
      </c>
      <c r="L28" s="622"/>
      <c r="M28" s="627">
        <v>45707</v>
      </c>
      <c r="N28" s="618" t="s">
        <v>68</v>
      </c>
    </row>
    <row r="29" spans="1:14">
      <c r="A29" s="611">
        <f t="shared" si="0"/>
        <v>24</v>
      </c>
      <c r="B29" s="609" t="s">
        <v>1016</v>
      </c>
      <c r="C29" s="610" t="s">
        <v>970</v>
      </c>
      <c r="D29" s="628">
        <v>70</v>
      </c>
      <c r="E29" s="607"/>
      <c r="F29" s="607"/>
      <c r="G29" s="607">
        <v>70</v>
      </c>
      <c r="H29" s="610"/>
      <c r="I29" s="610"/>
      <c r="J29" s="610"/>
      <c r="K29" s="615">
        <f t="shared" si="1"/>
        <v>-70</v>
      </c>
      <c r="L29" s="614"/>
      <c r="M29" s="626">
        <v>45712</v>
      </c>
      <c r="N29" s="610"/>
    </row>
    <row r="30" spans="1:14">
      <c r="A30" s="611">
        <f t="shared" si="0"/>
        <v>25</v>
      </c>
      <c r="B30" s="609" t="s">
        <v>1017</v>
      </c>
      <c r="C30" s="610" t="s">
        <v>970</v>
      </c>
      <c r="D30" s="612">
        <v>21</v>
      </c>
      <c r="E30" s="613"/>
      <c r="F30" s="613"/>
      <c r="G30" s="613">
        <v>21</v>
      </c>
      <c r="H30" s="610"/>
      <c r="I30" s="610"/>
      <c r="J30" s="610"/>
      <c r="K30" s="615">
        <f t="shared" si="1"/>
        <v>-21</v>
      </c>
      <c r="L30" s="614"/>
      <c r="M30" s="626">
        <v>45715</v>
      </c>
      <c r="N30" s="610"/>
    </row>
    <row r="31" spans="1:14" s="623" customFormat="1" hidden="1">
      <c r="A31" s="616">
        <f t="shared" si="0"/>
        <v>26</v>
      </c>
      <c r="B31" s="617" t="s">
        <v>1018</v>
      </c>
      <c r="C31" s="618" t="s">
        <v>970</v>
      </c>
      <c r="D31" s="619">
        <v>8</v>
      </c>
      <c r="E31" s="613"/>
      <c r="F31" s="613"/>
      <c r="G31" s="620">
        <v>13</v>
      </c>
      <c r="H31" s="618">
        <v>13</v>
      </c>
      <c r="I31" s="610"/>
      <c r="J31" s="610"/>
      <c r="K31" s="621">
        <f t="shared" si="1"/>
        <v>5</v>
      </c>
      <c r="L31" s="622"/>
      <c r="M31" s="627">
        <v>45709</v>
      </c>
      <c r="N31" s="618" t="s">
        <v>68</v>
      </c>
    </row>
    <row r="32" spans="1:14" s="623" customFormat="1" hidden="1">
      <c r="A32" s="611">
        <f t="shared" si="0"/>
        <v>27</v>
      </c>
      <c r="B32" s="617" t="s">
        <v>823</v>
      </c>
      <c r="C32" s="618" t="s">
        <v>970</v>
      </c>
      <c r="D32" s="619">
        <v>100</v>
      </c>
      <c r="E32" s="620"/>
      <c r="F32" s="620"/>
      <c r="G32" s="620">
        <v>1000</v>
      </c>
      <c r="H32" s="618">
        <v>300</v>
      </c>
      <c r="I32" s="618"/>
      <c r="J32" s="618"/>
      <c r="K32" s="621">
        <f t="shared" si="1"/>
        <v>200</v>
      </c>
      <c r="L32" s="622"/>
      <c r="M32" s="627">
        <v>45702</v>
      </c>
      <c r="N32" s="618" t="s">
        <v>68</v>
      </c>
    </row>
    <row r="33" spans="1:14">
      <c r="A33" s="611">
        <f t="shared" si="0"/>
        <v>28</v>
      </c>
      <c r="B33" s="609" t="s">
        <v>1019</v>
      </c>
      <c r="C33" s="610" t="s">
        <v>970</v>
      </c>
      <c r="D33" s="612">
        <v>300</v>
      </c>
      <c r="E33" s="613"/>
      <c r="F33" s="613"/>
      <c r="G33" s="613">
        <v>300</v>
      </c>
      <c r="H33" s="610">
        <v>100</v>
      </c>
      <c r="I33" s="610"/>
      <c r="J33" s="610"/>
      <c r="K33" s="615">
        <f t="shared" si="1"/>
        <v>-200</v>
      </c>
      <c r="L33" s="614"/>
      <c r="M33" s="626">
        <v>45713</v>
      </c>
      <c r="N33" s="610"/>
    </row>
    <row r="34" spans="1:14">
      <c r="A34" s="611">
        <f t="shared" si="0"/>
        <v>29</v>
      </c>
      <c r="B34" s="609" t="s">
        <v>1020</v>
      </c>
      <c r="C34" s="610" t="s">
        <v>970</v>
      </c>
      <c r="D34" s="612">
        <v>150</v>
      </c>
      <c r="E34" s="613"/>
      <c r="F34" s="613"/>
      <c r="G34" s="613">
        <v>150</v>
      </c>
      <c r="H34" s="610"/>
      <c r="I34" s="610"/>
      <c r="J34" s="610"/>
      <c r="K34" s="615">
        <f t="shared" si="1"/>
        <v>-150</v>
      </c>
      <c r="L34" s="614"/>
      <c r="M34" s="626">
        <v>45714</v>
      </c>
      <c r="N34" s="610"/>
    </row>
    <row r="35" spans="1:14" s="623" customFormat="1" hidden="1">
      <c r="A35" s="611">
        <f t="shared" si="0"/>
        <v>30</v>
      </c>
      <c r="B35" s="617" t="s">
        <v>1021</v>
      </c>
      <c r="C35" s="618" t="s">
        <v>820</v>
      </c>
      <c r="D35" s="619">
        <v>20</v>
      </c>
      <c r="E35" s="620"/>
      <c r="F35" s="620"/>
      <c r="G35" s="620">
        <v>20</v>
      </c>
      <c r="H35" s="618">
        <v>20</v>
      </c>
      <c r="I35" s="618"/>
      <c r="J35" s="618"/>
      <c r="K35" s="621">
        <f t="shared" si="1"/>
        <v>0</v>
      </c>
      <c r="L35" s="622"/>
      <c r="M35" s="627">
        <v>45715</v>
      </c>
      <c r="N35" s="618" t="s">
        <v>68</v>
      </c>
    </row>
    <row r="36" spans="1:14">
      <c r="A36" s="611">
        <f t="shared" si="0"/>
        <v>31</v>
      </c>
      <c r="B36" s="609" t="s">
        <v>1022</v>
      </c>
      <c r="C36" s="610" t="s">
        <v>820</v>
      </c>
      <c r="D36" s="612">
        <v>85</v>
      </c>
      <c r="E36" s="613"/>
      <c r="F36" s="613"/>
      <c r="G36" s="613">
        <v>100</v>
      </c>
      <c r="H36" s="610"/>
      <c r="I36" s="610"/>
      <c r="J36" s="610"/>
      <c r="K36" s="615">
        <f t="shared" si="1"/>
        <v>-85</v>
      </c>
      <c r="L36" s="614"/>
      <c r="M36" s="626">
        <v>45715</v>
      </c>
      <c r="N36" s="610"/>
    </row>
    <row r="37" spans="1:14" s="623" customFormat="1" hidden="1">
      <c r="A37" s="611">
        <f t="shared" si="0"/>
        <v>32</v>
      </c>
      <c r="B37" s="617" t="s">
        <v>971</v>
      </c>
      <c r="C37" s="618" t="s">
        <v>820</v>
      </c>
      <c r="D37" s="619">
        <v>150</v>
      </c>
      <c r="E37" s="620"/>
      <c r="F37" s="620"/>
      <c r="G37" s="620">
        <v>150</v>
      </c>
      <c r="H37" s="618">
        <v>150</v>
      </c>
      <c r="I37" s="618"/>
      <c r="J37" s="618"/>
      <c r="K37" s="621">
        <f t="shared" si="1"/>
        <v>0</v>
      </c>
      <c r="L37" s="622"/>
      <c r="M37" s="627"/>
      <c r="N37" s="618" t="s">
        <v>68</v>
      </c>
    </row>
    <row r="38" spans="1:14" s="623" customFormat="1" hidden="1">
      <c r="A38" s="611">
        <f t="shared" si="0"/>
        <v>33</v>
      </c>
      <c r="B38" s="617" t="s">
        <v>613</v>
      </c>
      <c r="C38" s="618" t="s">
        <v>820</v>
      </c>
      <c r="D38" s="619">
        <v>20</v>
      </c>
      <c r="E38" s="620"/>
      <c r="F38" s="620"/>
      <c r="G38" s="620">
        <v>20</v>
      </c>
      <c r="H38" s="618">
        <v>20</v>
      </c>
      <c r="I38" s="618"/>
      <c r="J38" s="618"/>
      <c r="K38" s="621">
        <f t="shared" si="1"/>
        <v>0</v>
      </c>
      <c r="L38" s="622"/>
      <c r="M38" s="627">
        <v>45708</v>
      </c>
      <c r="N38" s="618" t="s">
        <v>68</v>
      </c>
    </row>
    <row r="39" spans="1:14" s="623" customFormat="1" hidden="1">
      <c r="A39" s="611">
        <f t="shared" si="0"/>
        <v>34</v>
      </c>
      <c r="B39" s="617" t="s">
        <v>1033</v>
      </c>
      <c r="C39" s="618" t="s">
        <v>820</v>
      </c>
      <c r="D39" s="619">
        <v>20</v>
      </c>
      <c r="E39" s="620"/>
      <c r="F39" s="620"/>
      <c r="G39" s="620">
        <v>0</v>
      </c>
      <c r="H39" s="618">
        <v>20</v>
      </c>
      <c r="I39" s="618"/>
      <c r="J39" s="618"/>
      <c r="K39" s="621">
        <f t="shared" si="1"/>
        <v>0</v>
      </c>
      <c r="L39" s="622"/>
      <c r="M39" s="627"/>
      <c r="N39" s="618" t="s">
        <v>1039</v>
      </c>
    </row>
    <row r="40" spans="1:14" s="623" customFormat="1" hidden="1">
      <c r="A40" s="611">
        <f t="shared" si="0"/>
        <v>35</v>
      </c>
      <c r="B40" s="617" t="s">
        <v>1034</v>
      </c>
      <c r="C40" s="618" t="s">
        <v>820</v>
      </c>
      <c r="D40" s="624">
        <v>784</v>
      </c>
      <c r="E40" s="625"/>
      <c r="F40" s="625"/>
      <c r="G40" s="620">
        <v>0</v>
      </c>
      <c r="H40" s="625">
        <v>784</v>
      </c>
      <c r="I40" s="618"/>
      <c r="J40" s="625"/>
      <c r="K40" s="621">
        <f t="shared" si="1"/>
        <v>0</v>
      </c>
      <c r="L40" s="624"/>
      <c r="M40" s="627"/>
      <c r="N40" s="625" t="s">
        <v>1039</v>
      </c>
    </row>
    <row r="41" spans="1:14" s="623" customFormat="1" hidden="1">
      <c r="A41" s="611">
        <f t="shared" si="0"/>
        <v>36</v>
      </c>
      <c r="B41" s="625" t="s">
        <v>509</v>
      </c>
      <c r="C41" s="625" t="s">
        <v>822</v>
      </c>
      <c r="D41" s="624">
        <v>60</v>
      </c>
      <c r="E41" s="625"/>
      <c r="F41" s="625"/>
      <c r="G41" s="625">
        <v>0</v>
      </c>
      <c r="H41" s="625">
        <v>60</v>
      </c>
      <c r="I41" s="625"/>
      <c r="J41" s="625"/>
      <c r="K41" s="621">
        <f t="shared" si="1"/>
        <v>0</v>
      </c>
      <c r="L41" s="624"/>
      <c r="M41" s="627"/>
      <c r="N41" s="625" t="s">
        <v>1039</v>
      </c>
    </row>
    <row r="42" spans="1:14" s="623" customFormat="1" hidden="1">
      <c r="A42" s="611">
        <f t="shared" si="0"/>
        <v>37</v>
      </c>
      <c r="B42" s="625" t="s">
        <v>1023</v>
      </c>
      <c r="C42" s="625" t="s">
        <v>822</v>
      </c>
      <c r="D42" s="624">
        <v>97</v>
      </c>
      <c r="E42" s="625"/>
      <c r="F42" s="625"/>
      <c r="G42" s="625">
        <v>161</v>
      </c>
      <c r="H42" s="625">
        <v>98</v>
      </c>
      <c r="I42" s="625"/>
      <c r="J42" s="625"/>
      <c r="K42" s="621">
        <f t="shared" si="1"/>
        <v>1</v>
      </c>
      <c r="L42" s="624"/>
      <c r="M42" s="627">
        <v>45709</v>
      </c>
      <c r="N42" s="618" t="s">
        <v>68</v>
      </c>
    </row>
    <row r="43" spans="1:14" s="623" customFormat="1" hidden="1">
      <c r="A43" s="611">
        <f t="shared" si="0"/>
        <v>38</v>
      </c>
      <c r="B43" s="625" t="s">
        <v>1035</v>
      </c>
      <c r="C43" s="625" t="s">
        <v>822</v>
      </c>
      <c r="D43" s="624">
        <v>20</v>
      </c>
      <c r="E43" s="625"/>
      <c r="F43" s="625"/>
      <c r="G43" s="625">
        <v>40</v>
      </c>
      <c r="H43" s="625">
        <v>40</v>
      </c>
      <c r="I43" s="625"/>
      <c r="J43" s="625"/>
      <c r="K43" s="621">
        <f t="shared" si="1"/>
        <v>20</v>
      </c>
      <c r="L43" s="624"/>
      <c r="M43" s="627"/>
      <c r="N43" s="625" t="s">
        <v>1039</v>
      </c>
    </row>
    <row r="44" spans="1:14" s="623" customFormat="1" hidden="1">
      <c r="A44" s="611">
        <f t="shared" si="0"/>
        <v>39</v>
      </c>
      <c r="B44" s="625" t="s">
        <v>1024</v>
      </c>
      <c r="C44" s="625" t="s">
        <v>822</v>
      </c>
      <c r="D44" s="624">
        <v>50</v>
      </c>
      <c r="E44" s="595"/>
      <c r="F44" s="595"/>
      <c r="G44" s="625">
        <v>50</v>
      </c>
      <c r="H44" s="625">
        <v>50</v>
      </c>
      <c r="I44" s="595"/>
      <c r="J44" s="595"/>
      <c r="K44" s="621">
        <f t="shared" si="1"/>
        <v>0</v>
      </c>
      <c r="L44" s="624"/>
      <c r="M44" s="627">
        <v>45713</v>
      </c>
      <c r="N44" s="618" t="s">
        <v>68</v>
      </c>
    </row>
    <row r="45" spans="1:14" s="623" customFormat="1" hidden="1">
      <c r="A45" s="611">
        <f t="shared" si="0"/>
        <v>40</v>
      </c>
      <c r="B45" s="625" t="s">
        <v>968</v>
      </c>
      <c r="C45" s="625" t="s">
        <v>822</v>
      </c>
      <c r="D45" s="624">
        <v>5</v>
      </c>
      <c r="E45" s="595"/>
      <c r="F45" s="595"/>
      <c r="G45" s="625"/>
      <c r="H45" s="625">
        <v>5</v>
      </c>
      <c r="I45" s="595"/>
      <c r="J45" s="595"/>
      <c r="K45" s="621">
        <f t="shared" si="1"/>
        <v>0</v>
      </c>
      <c r="L45" s="624"/>
      <c r="M45" s="627">
        <v>45709</v>
      </c>
      <c r="N45" s="618" t="s">
        <v>68</v>
      </c>
    </row>
    <row r="46" spans="1:14" s="623" customFormat="1" hidden="1">
      <c r="A46" s="611">
        <f t="shared" si="0"/>
        <v>41</v>
      </c>
      <c r="B46" s="625" t="s">
        <v>1036</v>
      </c>
      <c r="C46" s="625" t="s">
        <v>822</v>
      </c>
      <c r="D46" s="624">
        <v>5</v>
      </c>
      <c r="E46" s="625"/>
      <c r="F46" s="625"/>
      <c r="G46" s="625"/>
      <c r="H46" s="625">
        <v>5</v>
      </c>
      <c r="I46" s="625"/>
      <c r="J46" s="625"/>
      <c r="K46" s="621">
        <f t="shared" si="1"/>
        <v>0</v>
      </c>
      <c r="L46" s="624"/>
      <c r="M46" s="627"/>
      <c r="N46" s="625" t="s">
        <v>1039</v>
      </c>
    </row>
    <row r="47" spans="1:14" s="623" customFormat="1" hidden="1">
      <c r="A47" s="611">
        <f t="shared" si="0"/>
        <v>42</v>
      </c>
      <c r="B47" s="625" t="s">
        <v>1025</v>
      </c>
      <c r="C47" s="625" t="s">
        <v>822</v>
      </c>
      <c r="D47" s="624">
        <v>5</v>
      </c>
      <c r="E47" s="595"/>
      <c r="F47" s="595"/>
      <c r="G47" s="625">
        <v>5</v>
      </c>
      <c r="H47" s="625">
        <v>5</v>
      </c>
      <c r="I47" s="595"/>
      <c r="J47" s="595"/>
      <c r="K47" s="621">
        <f t="shared" si="1"/>
        <v>0</v>
      </c>
      <c r="L47" s="624"/>
      <c r="M47" s="627">
        <v>45706</v>
      </c>
      <c r="N47" s="618" t="s">
        <v>68</v>
      </c>
    </row>
    <row r="48" spans="1:14" s="623" customFormat="1" hidden="1">
      <c r="A48" s="611">
        <f t="shared" si="0"/>
        <v>43</v>
      </c>
      <c r="B48" s="625" t="s">
        <v>1037</v>
      </c>
      <c r="C48" s="625" t="s">
        <v>822</v>
      </c>
      <c r="D48" s="624">
        <v>100</v>
      </c>
      <c r="E48" s="625"/>
      <c r="F48" s="625"/>
      <c r="G48" s="625"/>
      <c r="H48" s="625">
        <v>100</v>
      </c>
      <c r="I48" s="625"/>
      <c r="J48" s="625"/>
      <c r="K48" s="621">
        <f t="shared" si="1"/>
        <v>0</v>
      </c>
      <c r="L48" s="624"/>
      <c r="M48" s="627"/>
      <c r="N48" s="625" t="s">
        <v>1039</v>
      </c>
    </row>
    <row r="49" spans="1:14" s="623" customFormat="1" hidden="1">
      <c r="A49" s="611">
        <f t="shared" si="0"/>
        <v>44</v>
      </c>
      <c r="B49" s="625" t="s">
        <v>969</v>
      </c>
      <c r="C49" s="625" t="s">
        <v>822</v>
      </c>
      <c r="D49" s="624">
        <v>26</v>
      </c>
      <c r="E49" s="625"/>
      <c r="F49" s="625"/>
      <c r="G49" s="625">
        <v>26</v>
      </c>
      <c r="H49" s="625">
        <v>26</v>
      </c>
      <c r="I49" s="625"/>
      <c r="J49" s="625"/>
      <c r="K49" s="621">
        <f t="shared" si="1"/>
        <v>0</v>
      </c>
      <c r="L49" s="624"/>
      <c r="M49" s="627">
        <v>45713</v>
      </c>
      <c r="N49" s="625" t="s">
        <v>68</v>
      </c>
    </row>
    <row r="50" spans="1:14" s="623" customFormat="1" hidden="1">
      <c r="A50" s="611">
        <f t="shared" si="0"/>
        <v>45</v>
      </c>
      <c r="B50" s="625" t="s">
        <v>1026</v>
      </c>
      <c r="C50" s="625" t="s">
        <v>822</v>
      </c>
      <c r="D50" s="624">
        <v>26</v>
      </c>
      <c r="E50" s="625"/>
      <c r="F50" s="625"/>
      <c r="G50" s="625">
        <v>26</v>
      </c>
      <c r="H50" s="625">
        <v>26</v>
      </c>
      <c r="I50" s="625"/>
      <c r="J50" s="625"/>
      <c r="K50" s="621">
        <f t="shared" ref="K50:K53" si="2">H50-D50</f>
        <v>0</v>
      </c>
      <c r="L50" s="624"/>
      <c r="M50" s="627"/>
      <c r="N50" s="625" t="s">
        <v>68</v>
      </c>
    </row>
    <row r="51" spans="1:14">
      <c r="A51" s="611">
        <f t="shared" si="0"/>
        <v>46</v>
      </c>
      <c r="B51" s="595" t="s">
        <v>1000</v>
      </c>
      <c r="C51" s="595" t="s">
        <v>822</v>
      </c>
      <c r="D51" s="602">
        <v>30</v>
      </c>
      <c r="E51" s="595"/>
      <c r="F51" s="595"/>
      <c r="G51" s="595">
        <v>1000</v>
      </c>
      <c r="H51" s="595"/>
      <c r="I51" s="595"/>
      <c r="J51" s="595"/>
      <c r="K51" s="615">
        <f t="shared" si="2"/>
        <v>-30</v>
      </c>
      <c r="L51" s="602"/>
      <c r="M51" s="626">
        <v>45713</v>
      </c>
      <c r="N51" s="595"/>
    </row>
    <row r="52" spans="1:14" s="623" customFormat="1" hidden="1">
      <c r="A52" s="611">
        <f t="shared" si="0"/>
        <v>47</v>
      </c>
      <c r="B52" s="625" t="s">
        <v>1027</v>
      </c>
      <c r="C52" s="625" t="s">
        <v>822</v>
      </c>
      <c r="D52" s="624">
        <v>50</v>
      </c>
      <c r="E52" s="595"/>
      <c r="F52" s="595"/>
      <c r="G52" s="625">
        <v>100</v>
      </c>
      <c r="H52" s="625">
        <v>78</v>
      </c>
      <c r="I52" s="595"/>
      <c r="J52" s="595"/>
      <c r="K52" s="621">
        <f t="shared" si="2"/>
        <v>28</v>
      </c>
      <c r="L52" s="624"/>
      <c r="M52" s="627">
        <v>45713</v>
      </c>
      <c r="N52" s="618" t="s">
        <v>68</v>
      </c>
    </row>
    <row r="53" spans="1:14">
      <c r="A53" s="611">
        <f t="shared" si="0"/>
        <v>48</v>
      </c>
      <c r="B53" s="458" t="s">
        <v>1043</v>
      </c>
      <c r="C53" s="458" t="s">
        <v>1044</v>
      </c>
      <c r="D53" s="460">
        <v>200</v>
      </c>
      <c r="E53" s="458"/>
      <c r="F53" s="458"/>
      <c r="G53" s="458">
        <v>200</v>
      </c>
      <c r="H53" s="610">
        <v>48</v>
      </c>
      <c r="I53" s="458"/>
      <c r="J53" s="458"/>
      <c r="K53" s="630">
        <f t="shared" si="2"/>
        <v>-152</v>
      </c>
      <c r="L53" s="460"/>
      <c r="M53" s="485">
        <v>45714</v>
      </c>
      <c r="N53" s="458"/>
    </row>
  </sheetData>
  <autoFilter ref="A5:N53" xr:uid="{00000000-0009-0000-0000-000005000000}">
    <filterColumn colId="10">
      <customFilters>
        <customFilter operator="lessThan" val="0"/>
      </customFilters>
    </filterColumn>
  </autoFilter>
  <mergeCells count="15">
    <mergeCell ref="A2:N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conditionalFormatting sqref="B7">
    <cfRule type="duplicateValues" dxfId="153" priority="45"/>
    <cfRule type="duplicateValues" dxfId="152" priority="46"/>
  </conditionalFormatting>
  <conditionalFormatting sqref="B12:B13">
    <cfRule type="duplicateValues" dxfId="151" priority="55"/>
  </conditionalFormatting>
  <conditionalFormatting sqref="B15">
    <cfRule type="duplicateValues" dxfId="150" priority="53"/>
  </conditionalFormatting>
  <conditionalFormatting sqref="B17">
    <cfRule type="duplicateValues" dxfId="149" priority="54"/>
  </conditionalFormatting>
  <conditionalFormatting sqref="B23">
    <cfRule type="duplicateValues" dxfId="148" priority="25"/>
    <cfRule type="duplicateValues" dxfId="147" priority="26"/>
  </conditionalFormatting>
  <conditionalFormatting sqref="B24:B25 B22">
    <cfRule type="duplicateValues" dxfId="146" priority="27"/>
    <cfRule type="duplicateValues" dxfId="145" priority="30"/>
  </conditionalFormatting>
  <conditionalFormatting sqref="B26">
    <cfRule type="duplicateValues" dxfId="144" priority="22"/>
  </conditionalFormatting>
  <conditionalFormatting sqref="B27">
    <cfRule type="duplicateValues" dxfId="143" priority="23"/>
  </conditionalFormatting>
  <conditionalFormatting sqref="B28">
    <cfRule type="duplicateValues" dxfId="142" priority="19"/>
    <cfRule type="duplicateValues" dxfId="141" priority="20"/>
  </conditionalFormatting>
  <conditionalFormatting sqref="B29 B26:B27">
    <cfRule type="duplicateValues" dxfId="140" priority="150"/>
  </conditionalFormatting>
  <conditionalFormatting sqref="B29">
    <cfRule type="duplicateValues" dxfId="139" priority="152"/>
  </conditionalFormatting>
  <conditionalFormatting sqref="B30">
    <cfRule type="duplicateValues" dxfId="138" priority="17"/>
  </conditionalFormatting>
  <conditionalFormatting sqref="B30:B31">
    <cfRule type="duplicateValues" dxfId="137" priority="164"/>
  </conditionalFormatting>
  <conditionalFormatting sqref="B31">
    <cfRule type="duplicateValues" dxfId="136" priority="166"/>
  </conditionalFormatting>
  <conditionalFormatting sqref="B32">
    <cfRule type="duplicateValues" dxfId="135" priority="10"/>
  </conditionalFormatting>
  <conditionalFormatting sqref="B33">
    <cfRule type="duplicateValues" dxfId="134" priority="7"/>
    <cfRule type="duplicateValues" dxfId="133" priority="8"/>
  </conditionalFormatting>
  <conditionalFormatting sqref="B34 B32">
    <cfRule type="duplicateValues" dxfId="132" priority="9"/>
  </conditionalFormatting>
  <conditionalFormatting sqref="B34">
    <cfRule type="duplicateValues" dxfId="131" priority="12"/>
  </conditionalFormatting>
  <conditionalFormatting sqref="B35:B38">
    <cfRule type="duplicateValues" dxfId="130" priority="206"/>
    <cfRule type="duplicateValues" dxfId="129" priority="207"/>
  </conditionalFormatting>
  <conditionalFormatting sqref="B39">
    <cfRule type="duplicateValues" dxfId="128" priority="204"/>
    <cfRule type="duplicateValues" dxfId="127" priority="205"/>
  </conditionalFormatting>
  <conditionalFormatting sqref="B40:B1048576 B1:B6 B8:B21">
    <cfRule type="duplicateValues" dxfId="126" priority="47"/>
  </conditionalFormatting>
  <conditionalFormatting sqref="B40:B1048576 B1:B6 B14 B16 B18:B21 B8:B11">
    <cfRule type="duplicateValues" dxfId="125" priority="56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"/>
  <sheetViews>
    <sheetView workbookViewId="0">
      <selection activeCell="F10" sqref="F10"/>
    </sheetView>
  </sheetViews>
  <sheetFormatPr defaultRowHeight="15"/>
  <cols>
    <col min="1" max="1" width="6.140625" customWidth="1"/>
    <col min="2" max="2" width="26.5703125" customWidth="1"/>
    <col min="3" max="3" width="26.28515625" customWidth="1"/>
    <col min="6" max="6" width="13.140625" customWidth="1"/>
    <col min="7" max="7" width="0" hidden="1" customWidth="1"/>
    <col min="12" max="12" width="43.42578125" customWidth="1"/>
  </cols>
  <sheetData>
    <row r="1" spans="1:13">
      <c r="A1" s="686">
        <f ca="1">NOW()</f>
        <v>45712.405870254632</v>
      </c>
      <c r="B1" s="686"/>
      <c r="L1" s="86"/>
      <c r="M1" s="86"/>
    </row>
    <row r="2" spans="1:13" ht="15" customHeight="1">
      <c r="A2" s="687" t="s">
        <v>0</v>
      </c>
      <c r="B2" s="689" t="s">
        <v>314</v>
      </c>
      <c r="C2" s="689" t="s">
        <v>22</v>
      </c>
      <c r="D2" s="691" t="s">
        <v>829</v>
      </c>
      <c r="E2" s="691" t="s">
        <v>830</v>
      </c>
      <c r="F2" s="693" t="s">
        <v>831</v>
      </c>
      <c r="G2" s="696" t="s">
        <v>21</v>
      </c>
    </row>
    <row r="3" spans="1:13" ht="18.75" customHeight="1">
      <c r="A3" s="688"/>
      <c r="B3" s="690"/>
      <c r="C3" s="690"/>
      <c r="D3" s="692"/>
      <c r="E3" s="692"/>
      <c r="F3" s="694"/>
      <c r="G3" s="697"/>
    </row>
    <row r="4" spans="1:13">
      <c r="A4" s="688"/>
      <c r="B4" s="690"/>
      <c r="C4" s="690"/>
      <c r="D4" s="692"/>
      <c r="E4" s="692"/>
      <c r="F4" s="695"/>
      <c r="G4" s="697"/>
    </row>
    <row r="5" spans="1:13" ht="20.25" customHeight="1">
      <c r="A5" s="698">
        <v>1</v>
      </c>
      <c r="B5" s="701" t="s">
        <v>832</v>
      </c>
      <c r="C5" s="704" t="s">
        <v>833</v>
      </c>
      <c r="D5" s="701">
        <f>+'[13]PROJECT MANABU AH DESEMBER 2024'!D5:D7</f>
        <v>7200</v>
      </c>
      <c r="E5" s="478" t="s">
        <v>834</v>
      </c>
      <c r="F5" s="479">
        <f>+'[13]PROJECT MANABU AH DESEMBER 2024'!AL5</f>
        <v>7200</v>
      </c>
      <c r="G5" s="707" t="e">
        <f>+#REF!/D5</f>
        <v>#REF!</v>
      </c>
    </row>
    <row r="6" spans="1:13" ht="20.25" customHeight="1">
      <c r="A6" s="699"/>
      <c r="B6" s="702"/>
      <c r="C6" s="705"/>
      <c r="D6" s="702"/>
      <c r="E6" s="281" t="s">
        <v>835</v>
      </c>
      <c r="F6" s="480">
        <v>5012</v>
      </c>
      <c r="G6" s="708"/>
    </row>
    <row r="7" spans="1:13" ht="20.25" customHeight="1">
      <c r="A7" s="700"/>
      <c r="B7" s="703"/>
      <c r="C7" s="706"/>
      <c r="D7" s="703"/>
      <c r="E7" s="481" t="s">
        <v>21</v>
      </c>
      <c r="F7" s="483">
        <f t="shared" ref="F7" si="0">+F6/F5</f>
        <v>0.69611111111111112</v>
      </c>
      <c r="G7" s="709"/>
    </row>
    <row r="8" spans="1:13" ht="20.25" customHeight="1">
      <c r="A8" s="698">
        <v>2</v>
      </c>
      <c r="B8" s="701" t="s">
        <v>836</v>
      </c>
      <c r="C8" s="704" t="s">
        <v>837</v>
      </c>
      <c r="D8" s="701">
        <f>+'[13]PROJECT MANABU AH DESEMBER 2024'!D8:D10</f>
        <v>2300</v>
      </c>
      <c r="E8" s="478" t="s">
        <v>834</v>
      </c>
      <c r="F8" s="479">
        <f>+'[13]PROJECT MANABU AH DESEMBER 2024'!AL8</f>
        <v>2300</v>
      </c>
      <c r="G8" s="707" t="e">
        <f>+#REF!/D8</f>
        <v>#REF!</v>
      </c>
    </row>
    <row r="9" spans="1:13" ht="20.25" customHeight="1">
      <c r="A9" s="699"/>
      <c r="B9" s="702"/>
      <c r="C9" s="705"/>
      <c r="D9" s="702"/>
      <c r="E9" s="281" t="s">
        <v>835</v>
      </c>
      <c r="F9" s="480">
        <v>1888</v>
      </c>
      <c r="G9" s="708"/>
    </row>
    <row r="10" spans="1:13" ht="20.25" customHeight="1">
      <c r="A10" s="700"/>
      <c r="B10" s="703"/>
      <c r="C10" s="706"/>
      <c r="D10" s="703"/>
      <c r="E10" s="481" t="s">
        <v>21</v>
      </c>
      <c r="F10" s="482">
        <f t="shared" ref="F10" si="1">+F9/F8</f>
        <v>0.82086956521739129</v>
      </c>
      <c r="G10" s="709"/>
    </row>
    <row r="11" spans="1:13">
      <c r="D11" s="403">
        <f>+D5+D8</f>
        <v>9500</v>
      </c>
    </row>
  </sheetData>
  <mergeCells count="18">
    <mergeCell ref="A8:A10"/>
    <mergeCell ref="B8:B10"/>
    <mergeCell ref="C8:C10"/>
    <mergeCell ref="D8:D10"/>
    <mergeCell ref="G8:G10"/>
    <mergeCell ref="F2:F4"/>
    <mergeCell ref="G2:G4"/>
    <mergeCell ref="A5:A7"/>
    <mergeCell ref="B5:B7"/>
    <mergeCell ref="C5:C7"/>
    <mergeCell ref="D5:D7"/>
    <mergeCell ref="G5:G7"/>
    <mergeCell ref="E2:E4"/>
    <mergeCell ref="A1:B1"/>
    <mergeCell ref="A2:A4"/>
    <mergeCell ref="B2:B4"/>
    <mergeCell ref="C2:C4"/>
    <mergeCell ref="D2:D4"/>
  </mergeCells>
  <conditionalFormatting sqref="F7">
    <cfRule type="cellIs" dxfId="124" priority="1" operator="lessThan">
      <formula>0.99</formula>
    </cfRule>
    <cfRule type="cellIs" dxfId="123" priority="2" operator="lessThan">
      <formula>0.99</formula>
    </cfRule>
  </conditionalFormatting>
  <conditionalFormatting sqref="F10">
    <cfRule type="cellIs" dxfId="122" priority="3" operator="lessThan">
      <formula>0.99</formula>
    </cfRule>
    <cfRule type="cellIs" dxfId="121" priority="4" operator="lessThan">
      <formula>0.99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Haspro Des</vt:lpstr>
      <vt:lpstr>HASPRO APS FEB </vt:lpstr>
      <vt:lpstr>ESTIMASI HASIL FEB</vt:lpstr>
      <vt:lpstr>APS Maret</vt:lpstr>
      <vt:lpstr>OTS JULI</vt:lpstr>
      <vt:lpstr>OTS Agst</vt:lpstr>
      <vt:lpstr>APS APRIL</vt:lpstr>
      <vt:lpstr>Project Feb</vt:lpstr>
      <vt:lpstr>Project Manabu</vt:lpstr>
      <vt:lpstr>NSB</vt:lpstr>
      <vt:lpstr>LOTUS &amp; COZY KAGUKURO</vt:lpstr>
      <vt:lpstr>Export Kagukuro 2025</vt:lpstr>
      <vt:lpstr>Material Maret</vt:lpstr>
      <vt:lpstr>Other</vt:lpstr>
      <vt:lpstr>Slow &amp; Unmoving</vt:lpstr>
      <vt:lpstr>Material Oktober</vt:lpstr>
      <vt:lpstr>Project SWG</vt:lpstr>
      <vt:lpstr>Others 1</vt:lpstr>
      <vt:lpstr>FIX PO KAGUKURO</vt:lpstr>
      <vt:lpstr>Material Agustus</vt:lpstr>
      <vt:lpstr>Pengantian Kain</vt:lpstr>
      <vt:lpstr>PEMANFAATAN</vt:lpstr>
      <vt:lpstr>COST RED</vt:lpstr>
      <vt:lpstr>Progress Unmoving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MRP</cp:lastModifiedBy>
  <dcterms:created xsi:type="dcterms:W3CDTF">2024-01-05T07:14:49Z</dcterms:created>
  <dcterms:modified xsi:type="dcterms:W3CDTF">2025-02-24T02:46:02Z</dcterms:modified>
</cp:coreProperties>
</file>